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ULCIN NURALIZADA\Downloads\"/>
    </mc:Choice>
  </mc:AlternateContent>
  <xr:revisionPtr revIDLastSave="0" documentId="13_ncr:1_{06AA7D20-7E3E-4A2A-A0EF-7C7552C46E19}" xr6:coauthVersionLast="47" xr6:coauthVersionMax="47" xr10:uidLastSave="{00000000-0000-0000-0000-000000000000}"/>
  <bookViews>
    <workbookView xWindow="-120" yWindow="-120" windowWidth="20730" windowHeight="11160" activeTab="7" xr2:uid="{0889AAA4-3CCC-4A0F-8805-1A7BE457FDBD}"/>
  </bookViews>
  <sheets>
    <sheet name="data" sheetId="4" r:id="rId1"/>
    <sheet name="customer" sheetId="3" r:id="rId2"/>
    <sheet name="campaign" sheetId="2" r:id="rId3"/>
    <sheet name="1.Cohort" sheetId="11" r:id="rId4"/>
    <sheet name="2.Stabil" sheetId="13" r:id="rId5"/>
    <sheet name="3.Pareto" sheetId="5" r:id="rId6"/>
    <sheet name="4.Endirim" sheetId="8" r:id="rId7"/>
    <sheet name="4.Endirim2" sheetId="14" r:id="rId8"/>
  </sheets>
  <definedNames>
    <definedName name="_xlnm._FilterDatabase" localSheetId="6" hidden="1">'4.Endirim'!$E$3:$M$1948</definedName>
    <definedName name="_xlnm._FilterDatabase" localSheetId="7" hidden="1">'4.Endirim2'!$J$3:$L$1948</definedName>
    <definedName name="_xlcn.WorksheetConnection_Layihe.xlsxdata1" hidden="1">data[]</definedName>
    <definedName name="ExternalData_1" localSheetId="2" hidden="1">'campaign'!$A$1:$D$18</definedName>
    <definedName name="ExternalData_2" localSheetId="1" hidden="1">'customer'!$A$1:$F$978</definedName>
    <definedName name="ExternalData_3" localSheetId="0" hidden="1">data!$A$1:$D$15018</definedName>
    <definedName name="Slicer_campaign_name">#N/A</definedName>
  </definedNames>
  <calcPr calcId="191029"/>
  <pivotCaches>
    <pivotCache cacheId="0" r:id="rId9"/>
    <pivotCache cacheId="1" r:id="rId10"/>
  </pivotCaches>
  <extLst>
    <ext xmlns:x14="http://schemas.microsoft.com/office/spreadsheetml/2009/9/main" uri="{876F7934-8845-4945-9796-88D515C7AA90}">
      <x14:pivotCaches>
        <pivotCache cacheId="2"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Layihe.xlsx!data"/>
        </x15:modelTables>
        <x15:extLst>
          <ext xmlns:x16="http://schemas.microsoft.com/office/spreadsheetml/2014/11/main" uri="{9835A34E-60A6-4A7C-AAB8-D5F71C897F49}">
            <x16:modelTimeGroupings>
              <x16:modelTimeGrouping tableName="data" columnName="join_date" columnId="join_date">
                <x16:calculatedTimeColumn columnName="join_date (Year)" columnId="join_date (Year)" contentType="years" isSelected="1"/>
                <x16:calculatedTimeColumn columnName="join_date (Quarter)" columnId="join_date (Quarter)" contentType="quarters" isSelected="1"/>
                <x16:calculatedTimeColumn columnName="join_date (Month Index)" columnId="join_date (Month Index)" contentType="monthsindex" isSelected="1"/>
                <x16:calculatedTimeColumn columnName="join_date (Month)" columnId="joi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4" l="1"/>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809" i="14"/>
  <c r="G810"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852" i="14"/>
  <c r="G853"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916" i="14"/>
  <c r="G917"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435" i="14"/>
  <c r="L436" i="14"/>
  <c r="L437" i="14"/>
  <c r="L438" i="14"/>
  <c r="L439" i="14"/>
  <c r="L440" i="14"/>
  <c r="L441" i="14"/>
  <c r="L442" i="14"/>
  <c r="L443" i="14"/>
  <c r="L444" i="14"/>
  <c r="L445" i="14"/>
  <c r="L446" i="14"/>
  <c r="L447" i="14"/>
  <c r="L448" i="14"/>
  <c r="L449" i="14"/>
  <c r="L450" i="14"/>
  <c r="L451" i="14"/>
  <c r="L452" i="14"/>
  <c r="L453" i="14"/>
  <c r="L454" i="14"/>
  <c r="L455" i="14"/>
  <c r="L456" i="14"/>
  <c r="L457" i="14"/>
  <c r="L458" i="14"/>
  <c r="L459" i="14"/>
  <c r="L460" i="14"/>
  <c r="L461" i="14"/>
  <c r="L462" i="14"/>
  <c r="L463" i="14"/>
  <c r="L464" i="14"/>
  <c r="L465" i="14"/>
  <c r="L466" i="14"/>
  <c r="L467" i="14"/>
  <c r="L468" i="14"/>
  <c r="L469" i="14"/>
  <c r="L470" i="14"/>
  <c r="L471" i="14"/>
  <c r="L472" i="14"/>
  <c r="L473" i="14"/>
  <c r="L474" i="14"/>
  <c r="L475" i="14"/>
  <c r="L476" i="14"/>
  <c r="L477" i="14"/>
  <c r="L478" i="14"/>
  <c r="L479" i="14"/>
  <c r="L480" i="14"/>
  <c r="L481" i="14"/>
  <c r="L482" i="14"/>
  <c r="L483" i="14"/>
  <c r="L484" i="14"/>
  <c r="L485" i="14"/>
  <c r="L486" i="14"/>
  <c r="L487" i="14"/>
  <c r="L488" i="14"/>
  <c r="L489" i="14"/>
  <c r="L490" i="14"/>
  <c r="L491" i="14"/>
  <c r="L492" i="14"/>
  <c r="L493" i="14"/>
  <c r="L494" i="14"/>
  <c r="L495" i="14"/>
  <c r="L496" i="14"/>
  <c r="L497" i="14"/>
  <c r="L498" i="14"/>
  <c r="L499" i="14"/>
  <c r="L500" i="14"/>
  <c r="L501" i="14"/>
  <c r="L502" i="14"/>
  <c r="L503" i="14"/>
  <c r="L504" i="14"/>
  <c r="L505" i="14"/>
  <c r="L506" i="14"/>
  <c r="L507" i="14"/>
  <c r="L508" i="14"/>
  <c r="L509" i="14"/>
  <c r="L510" i="14"/>
  <c r="L511" i="14"/>
  <c r="L512" i="14"/>
  <c r="L513" i="14"/>
  <c r="L514" i="14"/>
  <c r="L515" i="14"/>
  <c r="L516" i="14"/>
  <c r="L517" i="14"/>
  <c r="L518" i="14"/>
  <c r="L519" i="14"/>
  <c r="L520" i="14"/>
  <c r="L521" i="14"/>
  <c r="L522" i="14"/>
  <c r="L523" i="14"/>
  <c r="L524" i="14"/>
  <c r="L525" i="14"/>
  <c r="L526" i="14"/>
  <c r="L527" i="14"/>
  <c r="L528" i="14"/>
  <c r="L529" i="14"/>
  <c r="L530" i="14"/>
  <c r="L531" i="14"/>
  <c r="L532" i="14"/>
  <c r="L533" i="14"/>
  <c r="L534" i="14"/>
  <c r="L535" i="14"/>
  <c r="L536" i="14"/>
  <c r="L537" i="14"/>
  <c r="L538" i="14"/>
  <c r="L539" i="14"/>
  <c r="L540" i="14"/>
  <c r="L541" i="14"/>
  <c r="L542" i="14"/>
  <c r="L543" i="14"/>
  <c r="L544" i="14"/>
  <c r="L545" i="14"/>
  <c r="L546" i="14"/>
  <c r="L547" i="14"/>
  <c r="L548" i="14"/>
  <c r="L549" i="14"/>
  <c r="L550" i="14"/>
  <c r="L551" i="14"/>
  <c r="L552" i="14"/>
  <c r="L553" i="14"/>
  <c r="L554" i="14"/>
  <c r="L555" i="14"/>
  <c r="L556" i="14"/>
  <c r="L557" i="14"/>
  <c r="L558" i="14"/>
  <c r="L559" i="14"/>
  <c r="L560" i="14"/>
  <c r="L561" i="14"/>
  <c r="L562" i="14"/>
  <c r="L563" i="14"/>
  <c r="L564" i="14"/>
  <c r="L565" i="14"/>
  <c r="L566" i="14"/>
  <c r="L567" i="14"/>
  <c r="L568" i="14"/>
  <c r="L569" i="14"/>
  <c r="L570" i="14"/>
  <c r="L571" i="14"/>
  <c r="L572" i="14"/>
  <c r="L573" i="14"/>
  <c r="L574" i="14"/>
  <c r="L575" i="14"/>
  <c r="L576" i="14"/>
  <c r="L577" i="14"/>
  <c r="L578" i="14"/>
  <c r="L579" i="14"/>
  <c r="L580" i="14"/>
  <c r="L581" i="14"/>
  <c r="L582" i="14"/>
  <c r="L583" i="14"/>
  <c r="L584" i="14"/>
  <c r="L585" i="14"/>
  <c r="L586" i="14"/>
  <c r="L587" i="14"/>
  <c r="L588" i="14"/>
  <c r="L589" i="14"/>
  <c r="L590" i="14"/>
  <c r="L591" i="14"/>
  <c r="L592" i="14"/>
  <c r="L593" i="14"/>
  <c r="L594" i="14"/>
  <c r="L595" i="14"/>
  <c r="L596" i="14"/>
  <c r="L597" i="14"/>
  <c r="L598" i="14"/>
  <c r="L599" i="14"/>
  <c r="L600" i="14"/>
  <c r="L601" i="14"/>
  <c r="L602" i="14"/>
  <c r="L603" i="14"/>
  <c r="L604" i="14"/>
  <c r="L605" i="14"/>
  <c r="L606" i="14"/>
  <c r="L607" i="14"/>
  <c r="L608" i="14"/>
  <c r="L609" i="14"/>
  <c r="L610" i="14"/>
  <c r="L611" i="14"/>
  <c r="L612" i="14"/>
  <c r="L613" i="14"/>
  <c r="L614" i="14"/>
  <c r="L615" i="14"/>
  <c r="L616" i="14"/>
  <c r="L617" i="14"/>
  <c r="L618" i="14"/>
  <c r="L619" i="14"/>
  <c r="L620" i="14"/>
  <c r="L621" i="14"/>
  <c r="L622" i="14"/>
  <c r="L623" i="14"/>
  <c r="L624" i="14"/>
  <c r="L625" i="14"/>
  <c r="L626" i="14"/>
  <c r="L627" i="14"/>
  <c r="L628" i="14"/>
  <c r="L629" i="14"/>
  <c r="L630" i="14"/>
  <c r="L631" i="14"/>
  <c r="L632" i="14"/>
  <c r="L633" i="14"/>
  <c r="L634" i="14"/>
  <c r="L635" i="14"/>
  <c r="L636" i="14"/>
  <c r="L637" i="14"/>
  <c r="L638" i="14"/>
  <c r="L639" i="14"/>
  <c r="L640" i="14"/>
  <c r="L641" i="14"/>
  <c r="L642" i="14"/>
  <c r="L643" i="14"/>
  <c r="L644" i="14"/>
  <c r="L645" i="14"/>
  <c r="L646" i="14"/>
  <c r="L647" i="14"/>
  <c r="L648" i="14"/>
  <c r="L649" i="14"/>
  <c r="L650" i="14"/>
  <c r="L651" i="14"/>
  <c r="L652" i="14"/>
  <c r="L653" i="14"/>
  <c r="L654" i="14"/>
  <c r="L655" i="14"/>
  <c r="L656" i="14"/>
  <c r="L657" i="14"/>
  <c r="L658" i="14"/>
  <c r="L659" i="14"/>
  <c r="L660" i="14"/>
  <c r="L661" i="14"/>
  <c r="L662" i="14"/>
  <c r="L663" i="14"/>
  <c r="L664" i="14"/>
  <c r="L665" i="14"/>
  <c r="L666" i="14"/>
  <c r="L667" i="14"/>
  <c r="L668" i="14"/>
  <c r="L669" i="14"/>
  <c r="L670" i="14"/>
  <c r="L671" i="14"/>
  <c r="L672" i="14"/>
  <c r="L673" i="14"/>
  <c r="L674" i="14"/>
  <c r="L675" i="14"/>
  <c r="L676" i="14"/>
  <c r="L677" i="14"/>
  <c r="L678" i="14"/>
  <c r="L679" i="14"/>
  <c r="L680" i="14"/>
  <c r="L681" i="14"/>
  <c r="L682" i="14"/>
  <c r="L683" i="14"/>
  <c r="L684" i="14"/>
  <c r="L685" i="14"/>
  <c r="L686" i="14"/>
  <c r="L687" i="14"/>
  <c r="L688" i="14"/>
  <c r="L689" i="14"/>
  <c r="L690" i="14"/>
  <c r="L691" i="14"/>
  <c r="L692" i="14"/>
  <c r="L693" i="14"/>
  <c r="L694" i="14"/>
  <c r="L695" i="14"/>
  <c r="L696" i="14"/>
  <c r="L697" i="14"/>
  <c r="L698" i="14"/>
  <c r="L699" i="14"/>
  <c r="L700" i="14"/>
  <c r="L701" i="14"/>
  <c r="L702" i="14"/>
  <c r="L703" i="14"/>
  <c r="L704" i="14"/>
  <c r="L705" i="14"/>
  <c r="L706" i="14"/>
  <c r="L707" i="14"/>
  <c r="L708" i="14"/>
  <c r="L709" i="14"/>
  <c r="L710" i="14"/>
  <c r="L711" i="14"/>
  <c r="L712" i="14"/>
  <c r="L713" i="14"/>
  <c r="L714" i="14"/>
  <c r="L715" i="14"/>
  <c r="L716" i="14"/>
  <c r="L717" i="14"/>
  <c r="L718" i="14"/>
  <c r="L719" i="14"/>
  <c r="L720" i="14"/>
  <c r="L721" i="14"/>
  <c r="L722" i="14"/>
  <c r="L723" i="14"/>
  <c r="L724" i="14"/>
  <c r="L725" i="14"/>
  <c r="L726" i="14"/>
  <c r="L727" i="14"/>
  <c r="L728" i="14"/>
  <c r="L729" i="14"/>
  <c r="L730" i="14"/>
  <c r="L731" i="14"/>
  <c r="L732" i="14"/>
  <c r="L733" i="14"/>
  <c r="L734" i="14"/>
  <c r="L735" i="14"/>
  <c r="L736" i="14"/>
  <c r="L737" i="14"/>
  <c r="L738" i="14"/>
  <c r="L739" i="14"/>
  <c r="L740" i="14"/>
  <c r="L741" i="14"/>
  <c r="L742" i="14"/>
  <c r="L743" i="14"/>
  <c r="L744" i="14"/>
  <c r="L745" i="14"/>
  <c r="L746" i="14"/>
  <c r="L747" i="14"/>
  <c r="L748" i="14"/>
  <c r="L749" i="14"/>
  <c r="L750" i="14"/>
  <c r="L751" i="14"/>
  <c r="L752" i="14"/>
  <c r="L753" i="14"/>
  <c r="L754" i="14"/>
  <c r="L755" i="14"/>
  <c r="L756" i="14"/>
  <c r="L757" i="14"/>
  <c r="L758" i="14"/>
  <c r="L759" i="14"/>
  <c r="L760" i="14"/>
  <c r="L761" i="14"/>
  <c r="L762" i="14"/>
  <c r="L763" i="14"/>
  <c r="L764" i="14"/>
  <c r="L765" i="14"/>
  <c r="L766" i="14"/>
  <c r="L767" i="14"/>
  <c r="L768" i="14"/>
  <c r="L769" i="14"/>
  <c r="L770" i="14"/>
  <c r="L771" i="14"/>
  <c r="L772" i="14"/>
  <c r="L773" i="14"/>
  <c r="L774" i="14"/>
  <c r="L775" i="14"/>
  <c r="L776" i="14"/>
  <c r="L777" i="14"/>
  <c r="L778" i="14"/>
  <c r="L779" i="14"/>
  <c r="L780" i="14"/>
  <c r="L781" i="14"/>
  <c r="L782" i="14"/>
  <c r="L783" i="14"/>
  <c r="L784" i="14"/>
  <c r="L785" i="14"/>
  <c r="L786" i="14"/>
  <c r="L787" i="14"/>
  <c r="L788" i="14"/>
  <c r="L789" i="14"/>
  <c r="L790" i="14"/>
  <c r="L791" i="14"/>
  <c r="L792" i="14"/>
  <c r="L793" i="14"/>
  <c r="L794" i="14"/>
  <c r="L795" i="14"/>
  <c r="L796" i="14"/>
  <c r="L797" i="14"/>
  <c r="L798" i="14"/>
  <c r="L799" i="14"/>
  <c r="L800" i="14"/>
  <c r="L801" i="14"/>
  <c r="L802" i="14"/>
  <c r="L803" i="14"/>
  <c r="L804" i="14"/>
  <c r="L805" i="14"/>
  <c r="L806" i="14"/>
  <c r="L807" i="14"/>
  <c r="L808" i="14"/>
  <c r="L809" i="14"/>
  <c r="L810" i="14"/>
  <c r="L811" i="14"/>
  <c r="L812" i="14"/>
  <c r="L813" i="14"/>
  <c r="L814" i="14"/>
  <c r="L815" i="14"/>
  <c r="L816" i="14"/>
  <c r="L817" i="14"/>
  <c r="L818" i="14"/>
  <c r="L819" i="14"/>
  <c r="L820" i="14"/>
  <c r="L821" i="14"/>
  <c r="L822" i="14"/>
  <c r="L823" i="14"/>
  <c r="L824" i="14"/>
  <c r="L825" i="14"/>
  <c r="L826" i="14"/>
  <c r="L827" i="14"/>
  <c r="L828" i="14"/>
  <c r="L829" i="14"/>
  <c r="L830" i="14"/>
  <c r="L831" i="14"/>
  <c r="L832" i="14"/>
  <c r="L833" i="14"/>
  <c r="L834" i="14"/>
  <c r="L835" i="14"/>
  <c r="L836" i="14"/>
  <c r="L837" i="14"/>
  <c r="L838" i="14"/>
  <c r="L839" i="14"/>
  <c r="L840" i="14"/>
  <c r="L841" i="14"/>
  <c r="L842" i="14"/>
  <c r="L843" i="14"/>
  <c r="L844" i="14"/>
  <c r="L845" i="14"/>
  <c r="L846" i="14"/>
  <c r="L847" i="14"/>
  <c r="L848" i="14"/>
  <c r="L849" i="14"/>
  <c r="L850" i="14"/>
  <c r="L851" i="14"/>
  <c r="L852" i="14"/>
  <c r="L853" i="14"/>
  <c r="L854" i="14"/>
  <c r="L855" i="14"/>
  <c r="L856" i="14"/>
  <c r="L857" i="14"/>
  <c r="L858" i="14"/>
  <c r="L859" i="14"/>
  <c r="L860" i="14"/>
  <c r="L861" i="14"/>
  <c r="L862" i="14"/>
  <c r="L863" i="14"/>
  <c r="L864" i="14"/>
  <c r="L865" i="14"/>
  <c r="L866" i="14"/>
  <c r="L867" i="14"/>
  <c r="L868" i="14"/>
  <c r="L869" i="14"/>
  <c r="L870" i="14"/>
  <c r="L871" i="14"/>
  <c r="L872" i="14"/>
  <c r="L873" i="14"/>
  <c r="L874" i="14"/>
  <c r="L875" i="14"/>
  <c r="L876" i="14"/>
  <c r="L877" i="14"/>
  <c r="L878" i="14"/>
  <c r="L879" i="14"/>
  <c r="L880" i="14"/>
  <c r="L881" i="14"/>
  <c r="L882" i="14"/>
  <c r="L883" i="14"/>
  <c r="L884" i="14"/>
  <c r="L885" i="14"/>
  <c r="L886" i="14"/>
  <c r="L887" i="14"/>
  <c r="L888" i="14"/>
  <c r="L889" i="14"/>
  <c r="L890" i="14"/>
  <c r="L891" i="14"/>
  <c r="L892" i="14"/>
  <c r="L893" i="14"/>
  <c r="L894" i="14"/>
  <c r="L895" i="14"/>
  <c r="L896" i="14"/>
  <c r="L897" i="14"/>
  <c r="L898" i="14"/>
  <c r="L899" i="14"/>
  <c r="L900" i="14"/>
  <c r="L901" i="14"/>
  <c r="L902" i="14"/>
  <c r="L903" i="14"/>
  <c r="L904" i="14"/>
  <c r="L905" i="14"/>
  <c r="L906" i="14"/>
  <c r="L907" i="14"/>
  <c r="L908" i="14"/>
  <c r="L909" i="14"/>
  <c r="L910" i="14"/>
  <c r="L911" i="14"/>
  <c r="L912" i="14"/>
  <c r="L913" i="14"/>
  <c r="L914" i="14"/>
  <c r="L915" i="14"/>
  <c r="L916" i="14"/>
  <c r="L917" i="14"/>
  <c r="L918" i="14"/>
  <c r="L919" i="14"/>
  <c r="L920" i="14"/>
  <c r="L921" i="14"/>
  <c r="L922" i="14"/>
  <c r="L923" i="14"/>
  <c r="L924" i="14"/>
  <c r="L925" i="14"/>
  <c r="L926" i="14"/>
  <c r="L927" i="14"/>
  <c r="L928" i="14"/>
  <c r="L929" i="14"/>
  <c r="L930" i="14"/>
  <c r="L931" i="14"/>
  <c r="L932" i="14"/>
  <c r="L933" i="14"/>
  <c r="L934" i="14"/>
  <c r="L935" i="14"/>
  <c r="L936" i="14"/>
  <c r="L937" i="14"/>
  <c r="L938" i="14"/>
  <c r="L939" i="14"/>
  <c r="L940" i="14"/>
  <c r="L941" i="14"/>
  <c r="L942" i="14"/>
  <c r="L943" i="14"/>
  <c r="L944" i="14"/>
  <c r="L945" i="14"/>
  <c r="L946" i="14"/>
  <c r="L947" i="14"/>
  <c r="L948" i="14"/>
  <c r="L949" i="14"/>
  <c r="L950" i="14"/>
  <c r="L951" i="14"/>
  <c r="L952" i="14"/>
  <c r="L953" i="14"/>
  <c r="L954" i="14"/>
  <c r="L955" i="14"/>
  <c r="L956" i="14"/>
  <c r="L957" i="14"/>
  <c r="L958" i="14"/>
  <c r="L959" i="14"/>
  <c r="L960" i="14"/>
  <c r="L961" i="14"/>
  <c r="L962" i="14"/>
  <c r="L963" i="14"/>
  <c r="L964" i="14"/>
  <c r="L965" i="14"/>
  <c r="L966" i="14"/>
  <c r="L967" i="14"/>
  <c r="L968" i="14"/>
  <c r="L969" i="14"/>
  <c r="L970" i="14"/>
  <c r="L971" i="14"/>
  <c r="L972" i="14"/>
  <c r="L973" i="14"/>
  <c r="L974" i="14"/>
  <c r="L975" i="14"/>
  <c r="L976" i="14"/>
  <c r="L977" i="14"/>
  <c r="L978" i="14"/>
  <c r="L979" i="14"/>
  <c r="L980" i="14"/>
  <c r="L981" i="14"/>
  <c r="L982" i="14"/>
  <c r="L983" i="14"/>
  <c r="L984" i="14"/>
  <c r="L985" i="14"/>
  <c r="L986" i="14"/>
  <c r="L987" i="14"/>
  <c r="L988" i="14"/>
  <c r="L989" i="14"/>
  <c r="L990" i="14"/>
  <c r="L991" i="14"/>
  <c r="L992" i="14"/>
  <c r="L993" i="14"/>
  <c r="L994" i="14"/>
  <c r="L995" i="14"/>
  <c r="L996" i="14"/>
  <c r="L997" i="14"/>
  <c r="L998" i="14"/>
  <c r="L999" i="14"/>
  <c r="L1000" i="14"/>
  <c r="L1001" i="14"/>
  <c r="L1002" i="14"/>
  <c r="L1003" i="14"/>
  <c r="L1004" i="14"/>
  <c r="L1005" i="14"/>
  <c r="L1006" i="14"/>
  <c r="L1007" i="14"/>
  <c r="L1008" i="14"/>
  <c r="L1009" i="14"/>
  <c r="L1010" i="14"/>
  <c r="L1011" i="14"/>
  <c r="L1012" i="14"/>
  <c r="L1013" i="14"/>
  <c r="L1014" i="14"/>
  <c r="L1015" i="14"/>
  <c r="L1016" i="14"/>
  <c r="L1017" i="14"/>
  <c r="L1018" i="14"/>
  <c r="L1019" i="14"/>
  <c r="L1020" i="14"/>
  <c r="L1021" i="14"/>
  <c r="L1022" i="14"/>
  <c r="L1023" i="14"/>
  <c r="L1024" i="14"/>
  <c r="L1025" i="14"/>
  <c r="L1026" i="14"/>
  <c r="L1027" i="14"/>
  <c r="L1028" i="14"/>
  <c r="L1029" i="14"/>
  <c r="L1030" i="14"/>
  <c r="L1031" i="14"/>
  <c r="L1032" i="14"/>
  <c r="L1033" i="14"/>
  <c r="L1034" i="14"/>
  <c r="L1035" i="14"/>
  <c r="L1036" i="14"/>
  <c r="L1037" i="14"/>
  <c r="L1038" i="14"/>
  <c r="L1039" i="14"/>
  <c r="L1040" i="14"/>
  <c r="L1041" i="14"/>
  <c r="L1042" i="14"/>
  <c r="L1043" i="14"/>
  <c r="L1044" i="14"/>
  <c r="L1045" i="14"/>
  <c r="L1046" i="14"/>
  <c r="L1047" i="14"/>
  <c r="L1048" i="14"/>
  <c r="L1049" i="14"/>
  <c r="L1050" i="14"/>
  <c r="L1051" i="14"/>
  <c r="L1052" i="14"/>
  <c r="L1053" i="14"/>
  <c r="L1054" i="14"/>
  <c r="L1055" i="14"/>
  <c r="L1056" i="14"/>
  <c r="L1057" i="14"/>
  <c r="L1058" i="14"/>
  <c r="L1059" i="14"/>
  <c r="L1060" i="14"/>
  <c r="L1061" i="14"/>
  <c r="L1062" i="14"/>
  <c r="L1063" i="14"/>
  <c r="L1064" i="14"/>
  <c r="L1065" i="14"/>
  <c r="L1066" i="14"/>
  <c r="L1067" i="14"/>
  <c r="L1068" i="14"/>
  <c r="L1069" i="14"/>
  <c r="L1070" i="14"/>
  <c r="L1071" i="14"/>
  <c r="L1072" i="14"/>
  <c r="L1073" i="14"/>
  <c r="L1074" i="14"/>
  <c r="L1075" i="14"/>
  <c r="L1076" i="14"/>
  <c r="L1077" i="14"/>
  <c r="L1078" i="14"/>
  <c r="L1079" i="14"/>
  <c r="L1080" i="14"/>
  <c r="L1081" i="14"/>
  <c r="L1082" i="14"/>
  <c r="L1083" i="14"/>
  <c r="L1084" i="14"/>
  <c r="L1085" i="14"/>
  <c r="L1086" i="14"/>
  <c r="L1087" i="14"/>
  <c r="L1088" i="14"/>
  <c r="L1089" i="14"/>
  <c r="L1090" i="14"/>
  <c r="L1091" i="14"/>
  <c r="L1092" i="14"/>
  <c r="L1093" i="14"/>
  <c r="L1094" i="14"/>
  <c r="L1095" i="14"/>
  <c r="L1096" i="14"/>
  <c r="L1097" i="14"/>
  <c r="L1098" i="14"/>
  <c r="L1099" i="14"/>
  <c r="L1100" i="14"/>
  <c r="L1101" i="14"/>
  <c r="L1102" i="14"/>
  <c r="L1103" i="14"/>
  <c r="L1104" i="14"/>
  <c r="L1105" i="14"/>
  <c r="L1106" i="14"/>
  <c r="L1107" i="14"/>
  <c r="L1108" i="14"/>
  <c r="L1109" i="14"/>
  <c r="L1110" i="14"/>
  <c r="L1111" i="14"/>
  <c r="L1112" i="14"/>
  <c r="L1113" i="14"/>
  <c r="L1114" i="14"/>
  <c r="L1115" i="14"/>
  <c r="L1116" i="14"/>
  <c r="L1117" i="14"/>
  <c r="L1118" i="14"/>
  <c r="L1119" i="14"/>
  <c r="L1120" i="14"/>
  <c r="L1121" i="14"/>
  <c r="L1122" i="14"/>
  <c r="L1123" i="14"/>
  <c r="L1124" i="14"/>
  <c r="L1125" i="14"/>
  <c r="L1126" i="14"/>
  <c r="L1127" i="14"/>
  <c r="L1128" i="14"/>
  <c r="L1129" i="14"/>
  <c r="L1130" i="14"/>
  <c r="L1131" i="14"/>
  <c r="L1132" i="14"/>
  <c r="L1133" i="14"/>
  <c r="L1134" i="14"/>
  <c r="L1135" i="14"/>
  <c r="L1136" i="14"/>
  <c r="L1137" i="14"/>
  <c r="L1138" i="14"/>
  <c r="L1139" i="14"/>
  <c r="L1140" i="14"/>
  <c r="L1141" i="14"/>
  <c r="L1142" i="14"/>
  <c r="L1143" i="14"/>
  <c r="L1144" i="14"/>
  <c r="L1145" i="14"/>
  <c r="L1146" i="14"/>
  <c r="L1147" i="14"/>
  <c r="L1148" i="14"/>
  <c r="L1149" i="14"/>
  <c r="L1150" i="14"/>
  <c r="L1151" i="14"/>
  <c r="L1152" i="14"/>
  <c r="L1153" i="14"/>
  <c r="L1154" i="14"/>
  <c r="L1155" i="14"/>
  <c r="L1156" i="14"/>
  <c r="L1157" i="14"/>
  <c r="L1158" i="14"/>
  <c r="L1159" i="14"/>
  <c r="L1160" i="14"/>
  <c r="L1161" i="14"/>
  <c r="L1162" i="14"/>
  <c r="L1163" i="14"/>
  <c r="L1164" i="14"/>
  <c r="L1165" i="14"/>
  <c r="L1166" i="14"/>
  <c r="L1167" i="14"/>
  <c r="L1168" i="14"/>
  <c r="L1169" i="14"/>
  <c r="L1170" i="14"/>
  <c r="L1171" i="14"/>
  <c r="L1172" i="14"/>
  <c r="L1173" i="14"/>
  <c r="L1174" i="14"/>
  <c r="L1175" i="14"/>
  <c r="L1176" i="14"/>
  <c r="L1177" i="14"/>
  <c r="L1178" i="14"/>
  <c r="L1179" i="14"/>
  <c r="L1180" i="14"/>
  <c r="L1181" i="14"/>
  <c r="L1182" i="14"/>
  <c r="L1183" i="14"/>
  <c r="L1184" i="14"/>
  <c r="L1185" i="14"/>
  <c r="L1186" i="14"/>
  <c r="L1187" i="14"/>
  <c r="L1188" i="14"/>
  <c r="L1189" i="14"/>
  <c r="L1190" i="14"/>
  <c r="L1191" i="14"/>
  <c r="L1192" i="14"/>
  <c r="L1193" i="14"/>
  <c r="L1194" i="14"/>
  <c r="L1195" i="14"/>
  <c r="L1196" i="14"/>
  <c r="L1197" i="14"/>
  <c r="L1198" i="14"/>
  <c r="L1199" i="14"/>
  <c r="L1200" i="14"/>
  <c r="L1201" i="14"/>
  <c r="L1202" i="14"/>
  <c r="L1203" i="14"/>
  <c r="L1204" i="14"/>
  <c r="L1205" i="14"/>
  <c r="L1206" i="14"/>
  <c r="L1207" i="14"/>
  <c r="L1208" i="14"/>
  <c r="L1209" i="14"/>
  <c r="L1210" i="14"/>
  <c r="L1211" i="14"/>
  <c r="L1212" i="14"/>
  <c r="L1213" i="14"/>
  <c r="L1214" i="14"/>
  <c r="L1215" i="14"/>
  <c r="L1216" i="14"/>
  <c r="L1217" i="14"/>
  <c r="L1218" i="14"/>
  <c r="L1219" i="14"/>
  <c r="L1220" i="14"/>
  <c r="L1221" i="14"/>
  <c r="L1222" i="14"/>
  <c r="L1223" i="14"/>
  <c r="L1224" i="14"/>
  <c r="L1225" i="14"/>
  <c r="L1226" i="14"/>
  <c r="L1227" i="14"/>
  <c r="L1228" i="14"/>
  <c r="L1229" i="14"/>
  <c r="L1230" i="14"/>
  <c r="L1231" i="14"/>
  <c r="L1232" i="14"/>
  <c r="L1233" i="14"/>
  <c r="L1234" i="14"/>
  <c r="L1235" i="14"/>
  <c r="L1236" i="14"/>
  <c r="L1237" i="14"/>
  <c r="L1238" i="14"/>
  <c r="L1239" i="14"/>
  <c r="L1240" i="14"/>
  <c r="L1241" i="14"/>
  <c r="L1242" i="14"/>
  <c r="L1243" i="14"/>
  <c r="L1244" i="14"/>
  <c r="L1245" i="14"/>
  <c r="L1246" i="14"/>
  <c r="L1247" i="14"/>
  <c r="L1248" i="14"/>
  <c r="L1249" i="14"/>
  <c r="L1250" i="14"/>
  <c r="L1251" i="14"/>
  <c r="L1252" i="14"/>
  <c r="L1253" i="14"/>
  <c r="L1254" i="14"/>
  <c r="L1255" i="14"/>
  <c r="L1256" i="14"/>
  <c r="L1257" i="14"/>
  <c r="L1258" i="14"/>
  <c r="L1259" i="14"/>
  <c r="L1260" i="14"/>
  <c r="L1261" i="14"/>
  <c r="L1262" i="14"/>
  <c r="L1263" i="14"/>
  <c r="L1264" i="14"/>
  <c r="L1265" i="14"/>
  <c r="L1266" i="14"/>
  <c r="L1267" i="14"/>
  <c r="L1268" i="14"/>
  <c r="L1269" i="14"/>
  <c r="L1270" i="14"/>
  <c r="L1271" i="14"/>
  <c r="L1272" i="14"/>
  <c r="L1273" i="14"/>
  <c r="L1274" i="14"/>
  <c r="L1275" i="14"/>
  <c r="L1276" i="14"/>
  <c r="L1277" i="14"/>
  <c r="L1278" i="14"/>
  <c r="L1279" i="14"/>
  <c r="L1280" i="14"/>
  <c r="L1281" i="14"/>
  <c r="L1282" i="14"/>
  <c r="L1283" i="14"/>
  <c r="L1284" i="14"/>
  <c r="L1285" i="14"/>
  <c r="L1286" i="14"/>
  <c r="L1287" i="14"/>
  <c r="L1288" i="14"/>
  <c r="L1289" i="14"/>
  <c r="L1290" i="14"/>
  <c r="L1291" i="14"/>
  <c r="L1292" i="14"/>
  <c r="L1293" i="14"/>
  <c r="L1294" i="14"/>
  <c r="L1295" i="14"/>
  <c r="L1296" i="14"/>
  <c r="L1297" i="14"/>
  <c r="L1298" i="14"/>
  <c r="L1299" i="14"/>
  <c r="L1300" i="14"/>
  <c r="L1301" i="14"/>
  <c r="L1302" i="14"/>
  <c r="L1303" i="14"/>
  <c r="L1304" i="14"/>
  <c r="L1305" i="14"/>
  <c r="L1306" i="14"/>
  <c r="L1307" i="14"/>
  <c r="L1308" i="14"/>
  <c r="L1309" i="14"/>
  <c r="L1310" i="14"/>
  <c r="L1311" i="14"/>
  <c r="L1312" i="14"/>
  <c r="L1313" i="14"/>
  <c r="L1314" i="14"/>
  <c r="L1315" i="14"/>
  <c r="L1316" i="14"/>
  <c r="L1317" i="14"/>
  <c r="L1318" i="14"/>
  <c r="L1319" i="14"/>
  <c r="L1320" i="14"/>
  <c r="L1321" i="14"/>
  <c r="L1322" i="14"/>
  <c r="L1323" i="14"/>
  <c r="L1324" i="14"/>
  <c r="L1325" i="14"/>
  <c r="L1326" i="14"/>
  <c r="L1327" i="14"/>
  <c r="L1328" i="14"/>
  <c r="L1329" i="14"/>
  <c r="L1330" i="14"/>
  <c r="L1331" i="14"/>
  <c r="L1332" i="14"/>
  <c r="L1333" i="14"/>
  <c r="L1334" i="14"/>
  <c r="L1335" i="14"/>
  <c r="L1336" i="14"/>
  <c r="L1337" i="14"/>
  <c r="L1338" i="14"/>
  <c r="L1339" i="14"/>
  <c r="L1340" i="14"/>
  <c r="L1341" i="14"/>
  <c r="L1342" i="14"/>
  <c r="L1343" i="14"/>
  <c r="L1344" i="14"/>
  <c r="L1345" i="14"/>
  <c r="L1346" i="14"/>
  <c r="L1347" i="14"/>
  <c r="L1348" i="14"/>
  <c r="L1349" i="14"/>
  <c r="L1350" i="14"/>
  <c r="L1351" i="14"/>
  <c r="L1352" i="14"/>
  <c r="L1353" i="14"/>
  <c r="L1354" i="14"/>
  <c r="L1355" i="14"/>
  <c r="L1356" i="14"/>
  <c r="L1357" i="14"/>
  <c r="L1358" i="14"/>
  <c r="L1359" i="14"/>
  <c r="L1360" i="14"/>
  <c r="L1361" i="14"/>
  <c r="L1362" i="14"/>
  <c r="L1363" i="14"/>
  <c r="L1364" i="14"/>
  <c r="L1365" i="14"/>
  <c r="L1366" i="14"/>
  <c r="L1367" i="14"/>
  <c r="L1368" i="14"/>
  <c r="L1369" i="14"/>
  <c r="L1370" i="14"/>
  <c r="L1371" i="14"/>
  <c r="L1372" i="14"/>
  <c r="L1373" i="14"/>
  <c r="L1374" i="14"/>
  <c r="L1375" i="14"/>
  <c r="L1376" i="14"/>
  <c r="L1377" i="14"/>
  <c r="L1378" i="14"/>
  <c r="L1379" i="14"/>
  <c r="L1380" i="14"/>
  <c r="L1381" i="14"/>
  <c r="L1382" i="14"/>
  <c r="L1383" i="14"/>
  <c r="L1384" i="14"/>
  <c r="L1385" i="14"/>
  <c r="L1386" i="14"/>
  <c r="L1387" i="14"/>
  <c r="L1388" i="14"/>
  <c r="L1389" i="14"/>
  <c r="L1390" i="14"/>
  <c r="L1391" i="14"/>
  <c r="L1392" i="14"/>
  <c r="L1393" i="14"/>
  <c r="L1394" i="14"/>
  <c r="L1395" i="14"/>
  <c r="L1396" i="14"/>
  <c r="L1397" i="14"/>
  <c r="L1398" i="14"/>
  <c r="L1399" i="14"/>
  <c r="L1400" i="14"/>
  <c r="L1401" i="14"/>
  <c r="L1402" i="14"/>
  <c r="L1403" i="14"/>
  <c r="L1404" i="14"/>
  <c r="L1405" i="14"/>
  <c r="L1406" i="14"/>
  <c r="L1407" i="14"/>
  <c r="L1408" i="14"/>
  <c r="L1409" i="14"/>
  <c r="L1410" i="14"/>
  <c r="L1411" i="14"/>
  <c r="L1412" i="14"/>
  <c r="L1413" i="14"/>
  <c r="L1414" i="14"/>
  <c r="L1415" i="14"/>
  <c r="L1416" i="14"/>
  <c r="L1417" i="14"/>
  <c r="L1418" i="14"/>
  <c r="L1419" i="14"/>
  <c r="L1420" i="14"/>
  <c r="L1421" i="14"/>
  <c r="L1422" i="14"/>
  <c r="L1423" i="14"/>
  <c r="L1424" i="14"/>
  <c r="L1425" i="14"/>
  <c r="L1426" i="14"/>
  <c r="L1427" i="14"/>
  <c r="L1428" i="14"/>
  <c r="L1429" i="14"/>
  <c r="L1430" i="14"/>
  <c r="L1431" i="14"/>
  <c r="L1432" i="14"/>
  <c r="L1433" i="14"/>
  <c r="L1434" i="14"/>
  <c r="L1435" i="14"/>
  <c r="L1436" i="14"/>
  <c r="L1437" i="14"/>
  <c r="L1438" i="14"/>
  <c r="L1439" i="14"/>
  <c r="L1440" i="14"/>
  <c r="L1441" i="14"/>
  <c r="L1442" i="14"/>
  <c r="L1443" i="14"/>
  <c r="L1444" i="14"/>
  <c r="L1445" i="14"/>
  <c r="L1446" i="14"/>
  <c r="L1447" i="14"/>
  <c r="L1448" i="14"/>
  <c r="L1449" i="14"/>
  <c r="L1450" i="14"/>
  <c r="L1451" i="14"/>
  <c r="L1452" i="14"/>
  <c r="L1453" i="14"/>
  <c r="L1454" i="14"/>
  <c r="L1455" i="14"/>
  <c r="L1456" i="14"/>
  <c r="L1457" i="14"/>
  <c r="L1458" i="14"/>
  <c r="L1459" i="14"/>
  <c r="L1460" i="14"/>
  <c r="L1461" i="14"/>
  <c r="L1462" i="14"/>
  <c r="L1463" i="14"/>
  <c r="L1464" i="14"/>
  <c r="L1465" i="14"/>
  <c r="L1466" i="14"/>
  <c r="L1467" i="14"/>
  <c r="L1468" i="14"/>
  <c r="L1469" i="14"/>
  <c r="L1470" i="14"/>
  <c r="L1471" i="14"/>
  <c r="L1472" i="14"/>
  <c r="L1473" i="14"/>
  <c r="L1474" i="14"/>
  <c r="L1475" i="14"/>
  <c r="L1476" i="14"/>
  <c r="L1477" i="14"/>
  <c r="L1478" i="14"/>
  <c r="L1479" i="14"/>
  <c r="L1480" i="14"/>
  <c r="L1481" i="14"/>
  <c r="L1482" i="14"/>
  <c r="L1483" i="14"/>
  <c r="L1484" i="14"/>
  <c r="L1485" i="14"/>
  <c r="L1486" i="14"/>
  <c r="L1487" i="14"/>
  <c r="L1488" i="14"/>
  <c r="L1489" i="14"/>
  <c r="L1490" i="14"/>
  <c r="L1491" i="14"/>
  <c r="L1492" i="14"/>
  <c r="L1493" i="14"/>
  <c r="L1494" i="14"/>
  <c r="L1495" i="14"/>
  <c r="L1496" i="14"/>
  <c r="L1497" i="14"/>
  <c r="L1498" i="14"/>
  <c r="L1499" i="14"/>
  <c r="L1500" i="14"/>
  <c r="L1501" i="14"/>
  <c r="L1502" i="14"/>
  <c r="L1503" i="14"/>
  <c r="L1504" i="14"/>
  <c r="L1505" i="14"/>
  <c r="L1506" i="14"/>
  <c r="L1507" i="14"/>
  <c r="L1508" i="14"/>
  <c r="L1509" i="14"/>
  <c r="L1510" i="14"/>
  <c r="L1511" i="14"/>
  <c r="L1512" i="14"/>
  <c r="L1513" i="14"/>
  <c r="L1514" i="14"/>
  <c r="L1515" i="14"/>
  <c r="L1516" i="14"/>
  <c r="L1517" i="14"/>
  <c r="L1518" i="14"/>
  <c r="L1519" i="14"/>
  <c r="L1520" i="14"/>
  <c r="L1521" i="14"/>
  <c r="L1522" i="14"/>
  <c r="L1523" i="14"/>
  <c r="L1524" i="14"/>
  <c r="L1525" i="14"/>
  <c r="L1526" i="14"/>
  <c r="L1527" i="14"/>
  <c r="L1528" i="14"/>
  <c r="L1529" i="14"/>
  <c r="L1530" i="14"/>
  <c r="L1531" i="14"/>
  <c r="L1532" i="14"/>
  <c r="L1533" i="14"/>
  <c r="L1534" i="14"/>
  <c r="L1535" i="14"/>
  <c r="L1536" i="14"/>
  <c r="L1537" i="14"/>
  <c r="L1538" i="14"/>
  <c r="L1539" i="14"/>
  <c r="L1540" i="14"/>
  <c r="L1541" i="14"/>
  <c r="L1542" i="14"/>
  <c r="L1543" i="14"/>
  <c r="L1544" i="14"/>
  <c r="L1545" i="14"/>
  <c r="L1546" i="14"/>
  <c r="L1547" i="14"/>
  <c r="L1548" i="14"/>
  <c r="L1549" i="14"/>
  <c r="L1550" i="14"/>
  <c r="L1551" i="14"/>
  <c r="L1552" i="14"/>
  <c r="L1553" i="14"/>
  <c r="L1554" i="14"/>
  <c r="L1555" i="14"/>
  <c r="L1556" i="14"/>
  <c r="L1557" i="14"/>
  <c r="L1558" i="14"/>
  <c r="L1559" i="14"/>
  <c r="L1560" i="14"/>
  <c r="L1561" i="14"/>
  <c r="L1562" i="14"/>
  <c r="L1563" i="14"/>
  <c r="L1564" i="14"/>
  <c r="L1565" i="14"/>
  <c r="L1566" i="14"/>
  <c r="L1567" i="14"/>
  <c r="L1568" i="14"/>
  <c r="L1569" i="14"/>
  <c r="L1570" i="14"/>
  <c r="L1571" i="14"/>
  <c r="L1572" i="14"/>
  <c r="L1573" i="14"/>
  <c r="L1574" i="14"/>
  <c r="L1575" i="14"/>
  <c r="L1576" i="14"/>
  <c r="L1577" i="14"/>
  <c r="L1578" i="14"/>
  <c r="L1579" i="14"/>
  <c r="L1580" i="14"/>
  <c r="L1581" i="14"/>
  <c r="L1582" i="14"/>
  <c r="L1583" i="14"/>
  <c r="L1584" i="14"/>
  <c r="L1585" i="14"/>
  <c r="L1586" i="14"/>
  <c r="L1587" i="14"/>
  <c r="L1588" i="14"/>
  <c r="L1589" i="14"/>
  <c r="L1590" i="14"/>
  <c r="L1591" i="14"/>
  <c r="L1592" i="14"/>
  <c r="L1593" i="14"/>
  <c r="L1594" i="14"/>
  <c r="L1595" i="14"/>
  <c r="L1596" i="14"/>
  <c r="L1597" i="14"/>
  <c r="L1598" i="14"/>
  <c r="L1599" i="14"/>
  <c r="L1600" i="14"/>
  <c r="L1601" i="14"/>
  <c r="L1602" i="14"/>
  <c r="L1603" i="14"/>
  <c r="L1604" i="14"/>
  <c r="L1605" i="14"/>
  <c r="L1606" i="14"/>
  <c r="L1607" i="14"/>
  <c r="L1608" i="14"/>
  <c r="L1609" i="14"/>
  <c r="L1610" i="14"/>
  <c r="L1611" i="14"/>
  <c r="L1612" i="14"/>
  <c r="L1613" i="14"/>
  <c r="L1614" i="14"/>
  <c r="L1615" i="14"/>
  <c r="L1616" i="14"/>
  <c r="L1617" i="14"/>
  <c r="L1618" i="14"/>
  <c r="L1619" i="14"/>
  <c r="L1620" i="14"/>
  <c r="L1621" i="14"/>
  <c r="L1622" i="14"/>
  <c r="L1623" i="14"/>
  <c r="L1624" i="14"/>
  <c r="L1625" i="14"/>
  <c r="L1626" i="14"/>
  <c r="L1627" i="14"/>
  <c r="L1628" i="14"/>
  <c r="L1629" i="14"/>
  <c r="L1630" i="14"/>
  <c r="L1631" i="14"/>
  <c r="L1632" i="14"/>
  <c r="L1633" i="14"/>
  <c r="L1634" i="14"/>
  <c r="L1635" i="14"/>
  <c r="L1636" i="14"/>
  <c r="L1637" i="14"/>
  <c r="L1638" i="14"/>
  <c r="L1639" i="14"/>
  <c r="L1640" i="14"/>
  <c r="L1641" i="14"/>
  <c r="L1642" i="14"/>
  <c r="L1643" i="14"/>
  <c r="L1644" i="14"/>
  <c r="L1645" i="14"/>
  <c r="L1646" i="14"/>
  <c r="L1647" i="14"/>
  <c r="L1648" i="14"/>
  <c r="L1649" i="14"/>
  <c r="L1650" i="14"/>
  <c r="L1651" i="14"/>
  <c r="L1652" i="14"/>
  <c r="L1653" i="14"/>
  <c r="L1654" i="14"/>
  <c r="L1655" i="14"/>
  <c r="L1656" i="14"/>
  <c r="L1657" i="14"/>
  <c r="L1658" i="14"/>
  <c r="L1659" i="14"/>
  <c r="L1660" i="14"/>
  <c r="L1661" i="14"/>
  <c r="L1662" i="14"/>
  <c r="L1663" i="14"/>
  <c r="L1664" i="14"/>
  <c r="L1665" i="14"/>
  <c r="L1666" i="14"/>
  <c r="L1667" i="14"/>
  <c r="L1668" i="14"/>
  <c r="L1669" i="14"/>
  <c r="L1670" i="14"/>
  <c r="L1671" i="14"/>
  <c r="L1672" i="14"/>
  <c r="L1673" i="14"/>
  <c r="L1674" i="14"/>
  <c r="L1675" i="14"/>
  <c r="L1676" i="14"/>
  <c r="L1677" i="14"/>
  <c r="L1678" i="14"/>
  <c r="L1679" i="14"/>
  <c r="L1680" i="14"/>
  <c r="L1681" i="14"/>
  <c r="L1682" i="14"/>
  <c r="L1683" i="14"/>
  <c r="L1684" i="14"/>
  <c r="L1685" i="14"/>
  <c r="L1686" i="14"/>
  <c r="L1687" i="14"/>
  <c r="L1688" i="14"/>
  <c r="L1689" i="14"/>
  <c r="L1690" i="14"/>
  <c r="L1691" i="14"/>
  <c r="L1692" i="14"/>
  <c r="L1693" i="14"/>
  <c r="L1694" i="14"/>
  <c r="L1695" i="14"/>
  <c r="L1696" i="14"/>
  <c r="L1697" i="14"/>
  <c r="L1698" i="14"/>
  <c r="L1699" i="14"/>
  <c r="L1700" i="14"/>
  <c r="L1701" i="14"/>
  <c r="L1702" i="14"/>
  <c r="L1703" i="14"/>
  <c r="L1704" i="14"/>
  <c r="L1705" i="14"/>
  <c r="L1706" i="14"/>
  <c r="L1707" i="14"/>
  <c r="L1708" i="14"/>
  <c r="L1709" i="14"/>
  <c r="L1710" i="14"/>
  <c r="L1711" i="14"/>
  <c r="L1712" i="14"/>
  <c r="L1713" i="14"/>
  <c r="L1714" i="14"/>
  <c r="L1715" i="14"/>
  <c r="L1716" i="14"/>
  <c r="L1717" i="14"/>
  <c r="L1718" i="14"/>
  <c r="L1719" i="14"/>
  <c r="L1720" i="14"/>
  <c r="L1721" i="14"/>
  <c r="L1722" i="14"/>
  <c r="L1723" i="14"/>
  <c r="L1724" i="14"/>
  <c r="L1725" i="14"/>
  <c r="L1726" i="14"/>
  <c r="L1727" i="14"/>
  <c r="L1728" i="14"/>
  <c r="L1729" i="14"/>
  <c r="L1730" i="14"/>
  <c r="L1731" i="14"/>
  <c r="L1732" i="14"/>
  <c r="L1733" i="14"/>
  <c r="L1734" i="14"/>
  <c r="L1735" i="14"/>
  <c r="L1736" i="14"/>
  <c r="L1737" i="14"/>
  <c r="L1738" i="14"/>
  <c r="L1739" i="14"/>
  <c r="L1740" i="14"/>
  <c r="L1741" i="14"/>
  <c r="L1742" i="14"/>
  <c r="L1743" i="14"/>
  <c r="L1744" i="14"/>
  <c r="L1745" i="14"/>
  <c r="L1746" i="14"/>
  <c r="L1747" i="14"/>
  <c r="L1748" i="14"/>
  <c r="L1749" i="14"/>
  <c r="L1750" i="14"/>
  <c r="L1751" i="14"/>
  <c r="L1752" i="14"/>
  <c r="L1753" i="14"/>
  <c r="L1754" i="14"/>
  <c r="L1755" i="14"/>
  <c r="L1756" i="14"/>
  <c r="L1757" i="14"/>
  <c r="L1758" i="14"/>
  <c r="L1759" i="14"/>
  <c r="L1760" i="14"/>
  <c r="L1761" i="14"/>
  <c r="L1762" i="14"/>
  <c r="L1763" i="14"/>
  <c r="L1764" i="14"/>
  <c r="L1765" i="14"/>
  <c r="L1766" i="14"/>
  <c r="L1767" i="14"/>
  <c r="L1768" i="14"/>
  <c r="L1769" i="14"/>
  <c r="L1770" i="14"/>
  <c r="L1771" i="14"/>
  <c r="L1772" i="14"/>
  <c r="L1773" i="14"/>
  <c r="L1774" i="14"/>
  <c r="L1775" i="14"/>
  <c r="L1776" i="14"/>
  <c r="L1777" i="14"/>
  <c r="L1778" i="14"/>
  <c r="L1779" i="14"/>
  <c r="L1780" i="14"/>
  <c r="L1781" i="14"/>
  <c r="L1782" i="14"/>
  <c r="L1783" i="14"/>
  <c r="L1784" i="14"/>
  <c r="L1785" i="14"/>
  <c r="L1786" i="14"/>
  <c r="L1787" i="14"/>
  <c r="L1788" i="14"/>
  <c r="L1789" i="14"/>
  <c r="L1790" i="14"/>
  <c r="L1791" i="14"/>
  <c r="L1792" i="14"/>
  <c r="L1793" i="14"/>
  <c r="L1794" i="14"/>
  <c r="L1795" i="14"/>
  <c r="L1796" i="14"/>
  <c r="L1797" i="14"/>
  <c r="L1798" i="14"/>
  <c r="L1799" i="14"/>
  <c r="L1800" i="14"/>
  <c r="L1801" i="14"/>
  <c r="L1802" i="14"/>
  <c r="L1803" i="14"/>
  <c r="L1804" i="14"/>
  <c r="L1805" i="14"/>
  <c r="L1806" i="14"/>
  <c r="L1807" i="14"/>
  <c r="L1808" i="14"/>
  <c r="L1809" i="14"/>
  <c r="L1810" i="14"/>
  <c r="L1811" i="14"/>
  <c r="L1812" i="14"/>
  <c r="L1813" i="14"/>
  <c r="L1814" i="14"/>
  <c r="L1815" i="14"/>
  <c r="L1816" i="14"/>
  <c r="L1817" i="14"/>
  <c r="L1818" i="14"/>
  <c r="L1819" i="14"/>
  <c r="L1820" i="14"/>
  <c r="L1821" i="14"/>
  <c r="L1822" i="14"/>
  <c r="L1823" i="14"/>
  <c r="L1824" i="14"/>
  <c r="L1825" i="14"/>
  <c r="L1826" i="14"/>
  <c r="L1827" i="14"/>
  <c r="L1828" i="14"/>
  <c r="L1829" i="14"/>
  <c r="L1830" i="14"/>
  <c r="L1831" i="14"/>
  <c r="L1832" i="14"/>
  <c r="L1833" i="14"/>
  <c r="L1834" i="14"/>
  <c r="L1835" i="14"/>
  <c r="L1836" i="14"/>
  <c r="L1837" i="14"/>
  <c r="L1838" i="14"/>
  <c r="L1839" i="14"/>
  <c r="L1840" i="14"/>
  <c r="L1841" i="14"/>
  <c r="L1842" i="14"/>
  <c r="L1843" i="14"/>
  <c r="L1844" i="14"/>
  <c r="L1845" i="14"/>
  <c r="L1846" i="14"/>
  <c r="L1847" i="14"/>
  <c r="L1848" i="14"/>
  <c r="L1849" i="14"/>
  <c r="L1850" i="14"/>
  <c r="L1851" i="14"/>
  <c r="L1852" i="14"/>
  <c r="L1853" i="14"/>
  <c r="L1854" i="14"/>
  <c r="L1855" i="14"/>
  <c r="L1856" i="14"/>
  <c r="L1857" i="14"/>
  <c r="L1858" i="14"/>
  <c r="L1859" i="14"/>
  <c r="L1860" i="14"/>
  <c r="L1861" i="14"/>
  <c r="L1862" i="14"/>
  <c r="L1863" i="14"/>
  <c r="L1864" i="14"/>
  <c r="L1865" i="14"/>
  <c r="L1866" i="14"/>
  <c r="L1867" i="14"/>
  <c r="L1868" i="14"/>
  <c r="L1869" i="14"/>
  <c r="L1870" i="14"/>
  <c r="L1871" i="14"/>
  <c r="L1872" i="14"/>
  <c r="L1873" i="14"/>
  <c r="L1874" i="14"/>
  <c r="L1875" i="14"/>
  <c r="L1876" i="14"/>
  <c r="L1877" i="14"/>
  <c r="L1878" i="14"/>
  <c r="L1879" i="14"/>
  <c r="L1880" i="14"/>
  <c r="L1881" i="14"/>
  <c r="L1882" i="14"/>
  <c r="L1883" i="14"/>
  <c r="L1884" i="14"/>
  <c r="L1885" i="14"/>
  <c r="L1886" i="14"/>
  <c r="L1887" i="14"/>
  <c r="L1888" i="14"/>
  <c r="L1889" i="14"/>
  <c r="L1890" i="14"/>
  <c r="L1891" i="14"/>
  <c r="L1892" i="14"/>
  <c r="L1893" i="14"/>
  <c r="L1894" i="14"/>
  <c r="L1895" i="14"/>
  <c r="L1896" i="14"/>
  <c r="L1897" i="14"/>
  <c r="L1898" i="14"/>
  <c r="L1899" i="14"/>
  <c r="L1900" i="14"/>
  <c r="L1901" i="14"/>
  <c r="L1902" i="14"/>
  <c r="L1903" i="14"/>
  <c r="L1904" i="14"/>
  <c r="L1905" i="14"/>
  <c r="L1906" i="14"/>
  <c r="L1907" i="14"/>
  <c r="L1908" i="14"/>
  <c r="L1909" i="14"/>
  <c r="L1910" i="14"/>
  <c r="L1911" i="14"/>
  <c r="L1912" i="14"/>
  <c r="L1913" i="14"/>
  <c r="L1914" i="14"/>
  <c r="L1915" i="14"/>
  <c r="L1916" i="14"/>
  <c r="L1917" i="14"/>
  <c r="L1918" i="14"/>
  <c r="L1919" i="14"/>
  <c r="L1920" i="14"/>
  <c r="L1921" i="14"/>
  <c r="L1922" i="14"/>
  <c r="L1923" i="14"/>
  <c r="L1924" i="14"/>
  <c r="L1925" i="14"/>
  <c r="L1926" i="14"/>
  <c r="L1927" i="14"/>
  <c r="L1928" i="14"/>
  <c r="L1929" i="14"/>
  <c r="L1930" i="14"/>
  <c r="L1931" i="14"/>
  <c r="L1932" i="14"/>
  <c r="L1933" i="14"/>
  <c r="L1934" i="14"/>
  <c r="L1935" i="14"/>
  <c r="L1936" i="14"/>
  <c r="L1937" i="14"/>
  <c r="L1938" i="14"/>
  <c r="L1939" i="14"/>
  <c r="L1940" i="14"/>
  <c r="L1941" i="14"/>
  <c r="L1942" i="14"/>
  <c r="L1943" i="14"/>
  <c r="L1944" i="14"/>
  <c r="L1945" i="14"/>
  <c r="L1946" i="14"/>
  <c r="L1947" i="14"/>
  <c r="L1948" i="14"/>
  <c r="L4" i="14"/>
  <c r="K4" i="8"/>
  <c r="I33" i="13"/>
  <c r="I41" i="13"/>
  <c r="G4"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9996" i="4"/>
  <c r="E9997" i="4"/>
  <c r="E9998" i="4"/>
  <c r="E9999" i="4"/>
  <c r="E10000" i="4"/>
  <c r="E10001" i="4"/>
  <c r="E10002" i="4"/>
  <c r="E10003" i="4"/>
  <c r="E10004" i="4"/>
  <c r="E10005" i="4"/>
  <c r="E10006" i="4"/>
  <c r="E10007" i="4"/>
  <c r="E10008" i="4"/>
  <c r="E10009" i="4"/>
  <c r="E10010" i="4"/>
  <c r="E10011" i="4"/>
  <c r="E10012" i="4"/>
  <c r="E10013" i="4"/>
  <c r="E10014" i="4"/>
  <c r="E10015" i="4"/>
  <c r="E10016" i="4"/>
  <c r="E10017" i="4"/>
  <c r="E10018" i="4"/>
  <c r="E10019" i="4"/>
  <c r="E10020" i="4"/>
  <c r="E10021" i="4"/>
  <c r="E10022" i="4"/>
  <c r="E10023" i="4"/>
  <c r="E10024" i="4"/>
  <c r="E10025" i="4"/>
  <c r="E10026" i="4"/>
  <c r="E10027" i="4"/>
  <c r="E10028" i="4"/>
  <c r="E10029" i="4"/>
  <c r="E10030" i="4"/>
  <c r="E10031" i="4"/>
  <c r="E10032" i="4"/>
  <c r="E10033" i="4"/>
  <c r="E10034" i="4"/>
  <c r="E10035" i="4"/>
  <c r="E10036" i="4"/>
  <c r="E10037" i="4"/>
  <c r="E10038" i="4"/>
  <c r="E10039" i="4"/>
  <c r="E10040" i="4"/>
  <c r="E10041" i="4"/>
  <c r="E10042" i="4"/>
  <c r="E10043" i="4"/>
  <c r="E10044" i="4"/>
  <c r="E10045" i="4"/>
  <c r="E10046" i="4"/>
  <c r="E10047" i="4"/>
  <c r="E10048" i="4"/>
  <c r="E10049" i="4"/>
  <c r="E10050" i="4"/>
  <c r="E10051" i="4"/>
  <c r="E10052" i="4"/>
  <c r="E10053" i="4"/>
  <c r="E10054" i="4"/>
  <c r="E10055" i="4"/>
  <c r="E10056" i="4"/>
  <c r="E10057" i="4"/>
  <c r="E10058" i="4"/>
  <c r="E10059" i="4"/>
  <c r="E10060" i="4"/>
  <c r="E10061" i="4"/>
  <c r="E10062" i="4"/>
  <c r="E10063" i="4"/>
  <c r="E10064" i="4"/>
  <c r="E10065" i="4"/>
  <c r="E10066" i="4"/>
  <c r="E10067" i="4"/>
  <c r="E10068" i="4"/>
  <c r="E10069" i="4"/>
  <c r="E10070" i="4"/>
  <c r="E10071" i="4"/>
  <c r="E10072" i="4"/>
  <c r="E10073" i="4"/>
  <c r="E10074" i="4"/>
  <c r="E10075" i="4"/>
  <c r="E10076" i="4"/>
  <c r="E10077" i="4"/>
  <c r="E10078" i="4"/>
  <c r="E10079" i="4"/>
  <c r="E10080" i="4"/>
  <c r="E10081" i="4"/>
  <c r="E10082" i="4"/>
  <c r="E10083" i="4"/>
  <c r="E10084" i="4"/>
  <c r="E10085" i="4"/>
  <c r="E10086" i="4"/>
  <c r="E10087" i="4"/>
  <c r="E10088" i="4"/>
  <c r="E10089" i="4"/>
  <c r="E10090" i="4"/>
  <c r="E10091" i="4"/>
  <c r="E10092" i="4"/>
  <c r="E10093" i="4"/>
  <c r="E10094" i="4"/>
  <c r="E10095" i="4"/>
  <c r="E10096" i="4"/>
  <c r="E10097" i="4"/>
  <c r="E10098" i="4"/>
  <c r="E10099" i="4"/>
  <c r="E10100" i="4"/>
  <c r="E10101" i="4"/>
  <c r="E10102" i="4"/>
  <c r="E10103" i="4"/>
  <c r="E10104" i="4"/>
  <c r="E10105" i="4"/>
  <c r="E10106" i="4"/>
  <c r="E10107" i="4"/>
  <c r="E10108" i="4"/>
  <c r="E10109" i="4"/>
  <c r="E10110" i="4"/>
  <c r="E10111" i="4"/>
  <c r="E10112" i="4"/>
  <c r="E10113" i="4"/>
  <c r="E10114" i="4"/>
  <c r="E10115" i="4"/>
  <c r="E10116" i="4"/>
  <c r="E10117" i="4"/>
  <c r="E10118" i="4"/>
  <c r="E10119" i="4"/>
  <c r="E10120" i="4"/>
  <c r="E10121" i="4"/>
  <c r="E10122" i="4"/>
  <c r="E10123" i="4"/>
  <c r="E10124" i="4"/>
  <c r="E10125" i="4"/>
  <c r="E10126" i="4"/>
  <c r="E10127" i="4"/>
  <c r="E10128" i="4"/>
  <c r="E10129" i="4"/>
  <c r="E10130" i="4"/>
  <c r="E10131" i="4"/>
  <c r="E10132" i="4"/>
  <c r="E10133" i="4"/>
  <c r="E10134" i="4"/>
  <c r="E10135" i="4"/>
  <c r="E10136" i="4"/>
  <c r="E10137" i="4"/>
  <c r="E10138" i="4"/>
  <c r="E10139" i="4"/>
  <c r="E10140" i="4"/>
  <c r="E10141" i="4"/>
  <c r="E10142" i="4"/>
  <c r="E10143" i="4"/>
  <c r="E10144" i="4"/>
  <c r="E10145" i="4"/>
  <c r="E10146" i="4"/>
  <c r="E10147" i="4"/>
  <c r="E10148" i="4"/>
  <c r="E10149" i="4"/>
  <c r="E10150" i="4"/>
  <c r="E10151" i="4"/>
  <c r="E10152" i="4"/>
  <c r="E10153" i="4"/>
  <c r="E10154" i="4"/>
  <c r="E10155" i="4"/>
  <c r="E10156" i="4"/>
  <c r="E10157" i="4"/>
  <c r="E10158" i="4"/>
  <c r="E10159" i="4"/>
  <c r="E10160" i="4"/>
  <c r="E10161" i="4"/>
  <c r="E10162" i="4"/>
  <c r="E10163" i="4"/>
  <c r="E10164" i="4"/>
  <c r="E10165" i="4"/>
  <c r="E10166" i="4"/>
  <c r="E10167" i="4"/>
  <c r="E10168" i="4"/>
  <c r="E10169" i="4"/>
  <c r="E10170" i="4"/>
  <c r="E10171" i="4"/>
  <c r="E10172" i="4"/>
  <c r="E10173" i="4"/>
  <c r="E10174" i="4"/>
  <c r="E10175" i="4"/>
  <c r="E10176" i="4"/>
  <c r="E10177" i="4"/>
  <c r="E10178" i="4"/>
  <c r="E10179" i="4"/>
  <c r="E10180" i="4"/>
  <c r="E10181" i="4"/>
  <c r="E10182" i="4"/>
  <c r="E10183" i="4"/>
  <c r="E10184" i="4"/>
  <c r="E10185" i="4"/>
  <c r="E10186" i="4"/>
  <c r="E10187" i="4"/>
  <c r="E10188" i="4"/>
  <c r="E10189" i="4"/>
  <c r="E10190" i="4"/>
  <c r="E10191" i="4"/>
  <c r="E10192" i="4"/>
  <c r="E10193" i="4"/>
  <c r="E10194" i="4"/>
  <c r="E10195" i="4"/>
  <c r="E10196" i="4"/>
  <c r="E10197" i="4"/>
  <c r="E10198" i="4"/>
  <c r="E10199" i="4"/>
  <c r="E10200" i="4"/>
  <c r="E10201" i="4"/>
  <c r="E10202" i="4"/>
  <c r="E10203" i="4"/>
  <c r="E10204" i="4"/>
  <c r="E10205" i="4"/>
  <c r="E10206" i="4"/>
  <c r="E10207" i="4"/>
  <c r="E10208" i="4"/>
  <c r="E10209" i="4"/>
  <c r="E10210" i="4"/>
  <c r="E10211" i="4"/>
  <c r="E10212" i="4"/>
  <c r="E10213" i="4"/>
  <c r="E10214" i="4"/>
  <c r="E10215" i="4"/>
  <c r="E10216" i="4"/>
  <c r="E10217" i="4"/>
  <c r="E10218" i="4"/>
  <c r="E10219" i="4"/>
  <c r="E10220" i="4"/>
  <c r="E10221" i="4"/>
  <c r="E10222" i="4"/>
  <c r="E10223" i="4"/>
  <c r="E10224" i="4"/>
  <c r="E10225" i="4"/>
  <c r="E10226" i="4"/>
  <c r="E10227" i="4"/>
  <c r="E10228" i="4"/>
  <c r="E10229" i="4"/>
  <c r="E10230" i="4"/>
  <c r="E10231" i="4"/>
  <c r="E10232" i="4"/>
  <c r="E10233" i="4"/>
  <c r="E10234" i="4"/>
  <c r="E10235" i="4"/>
  <c r="E10236" i="4"/>
  <c r="E10237" i="4"/>
  <c r="E10238" i="4"/>
  <c r="E10239" i="4"/>
  <c r="E10240" i="4"/>
  <c r="E10241" i="4"/>
  <c r="E10242" i="4"/>
  <c r="E10243" i="4"/>
  <c r="E10244" i="4"/>
  <c r="E10245" i="4"/>
  <c r="E10246" i="4"/>
  <c r="E10247" i="4"/>
  <c r="E10248" i="4"/>
  <c r="E10249" i="4"/>
  <c r="E10250" i="4"/>
  <c r="E10251" i="4"/>
  <c r="E10252" i="4"/>
  <c r="E10253" i="4"/>
  <c r="E10254" i="4"/>
  <c r="E10255" i="4"/>
  <c r="E10256" i="4"/>
  <c r="E10257" i="4"/>
  <c r="E10258" i="4"/>
  <c r="E10259" i="4"/>
  <c r="E10260" i="4"/>
  <c r="E10261" i="4"/>
  <c r="E10262" i="4"/>
  <c r="E10263" i="4"/>
  <c r="E10264" i="4"/>
  <c r="E10265" i="4"/>
  <c r="E10266" i="4"/>
  <c r="E10267" i="4"/>
  <c r="E10268" i="4"/>
  <c r="E10269" i="4"/>
  <c r="E10270" i="4"/>
  <c r="E10271" i="4"/>
  <c r="E10272" i="4"/>
  <c r="E10273" i="4"/>
  <c r="E10274" i="4"/>
  <c r="E10275" i="4"/>
  <c r="E10276" i="4"/>
  <c r="E10277" i="4"/>
  <c r="E10278" i="4"/>
  <c r="E10279" i="4"/>
  <c r="E10280" i="4"/>
  <c r="E10281" i="4"/>
  <c r="E10282" i="4"/>
  <c r="E10283" i="4"/>
  <c r="E10284" i="4"/>
  <c r="E10285" i="4"/>
  <c r="E10286" i="4"/>
  <c r="E10287" i="4"/>
  <c r="E10288" i="4"/>
  <c r="E10289" i="4"/>
  <c r="E10290" i="4"/>
  <c r="E10291" i="4"/>
  <c r="E10292" i="4"/>
  <c r="E10293" i="4"/>
  <c r="E10294" i="4"/>
  <c r="E10295" i="4"/>
  <c r="E10296" i="4"/>
  <c r="E10297" i="4"/>
  <c r="E10298" i="4"/>
  <c r="E10299" i="4"/>
  <c r="E10300" i="4"/>
  <c r="E10301" i="4"/>
  <c r="E10302" i="4"/>
  <c r="E10303" i="4"/>
  <c r="E10304" i="4"/>
  <c r="E10305" i="4"/>
  <c r="E10306" i="4"/>
  <c r="E10307" i="4"/>
  <c r="E10308" i="4"/>
  <c r="E10309" i="4"/>
  <c r="E10310" i="4"/>
  <c r="E10311" i="4"/>
  <c r="E10312" i="4"/>
  <c r="E10313" i="4"/>
  <c r="E10314" i="4"/>
  <c r="E10315" i="4"/>
  <c r="E10316" i="4"/>
  <c r="E10317" i="4"/>
  <c r="E10318" i="4"/>
  <c r="E10319" i="4"/>
  <c r="E10320" i="4"/>
  <c r="E10321" i="4"/>
  <c r="E10322" i="4"/>
  <c r="E10323" i="4"/>
  <c r="E10324" i="4"/>
  <c r="E10325" i="4"/>
  <c r="E10326" i="4"/>
  <c r="E10327" i="4"/>
  <c r="E10328" i="4"/>
  <c r="E10329" i="4"/>
  <c r="E10330" i="4"/>
  <c r="E10331" i="4"/>
  <c r="E10332" i="4"/>
  <c r="E10333" i="4"/>
  <c r="E10334" i="4"/>
  <c r="E10335" i="4"/>
  <c r="E10336" i="4"/>
  <c r="E10337" i="4"/>
  <c r="E10338" i="4"/>
  <c r="E10339" i="4"/>
  <c r="E10340" i="4"/>
  <c r="E10341" i="4"/>
  <c r="E10342" i="4"/>
  <c r="E10343" i="4"/>
  <c r="E10344" i="4"/>
  <c r="E10345" i="4"/>
  <c r="E10346" i="4"/>
  <c r="E10347" i="4"/>
  <c r="E10348" i="4"/>
  <c r="E10349" i="4"/>
  <c r="E10350" i="4"/>
  <c r="E10351" i="4"/>
  <c r="E10352" i="4"/>
  <c r="E10353" i="4"/>
  <c r="E10354" i="4"/>
  <c r="E10355" i="4"/>
  <c r="E10356" i="4"/>
  <c r="E10357" i="4"/>
  <c r="E10358" i="4"/>
  <c r="E10359" i="4"/>
  <c r="E10360" i="4"/>
  <c r="E10361" i="4"/>
  <c r="E10362" i="4"/>
  <c r="E10363" i="4"/>
  <c r="E10364" i="4"/>
  <c r="E10365" i="4"/>
  <c r="E10366" i="4"/>
  <c r="E10367" i="4"/>
  <c r="E10368" i="4"/>
  <c r="E10369" i="4"/>
  <c r="E10370" i="4"/>
  <c r="E10371" i="4"/>
  <c r="E10372" i="4"/>
  <c r="E10373" i="4"/>
  <c r="E10374" i="4"/>
  <c r="E10375" i="4"/>
  <c r="E10376" i="4"/>
  <c r="E10377" i="4"/>
  <c r="E10378" i="4"/>
  <c r="E10379" i="4"/>
  <c r="E10380" i="4"/>
  <c r="E10381" i="4"/>
  <c r="E10382" i="4"/>
  <c r="E10383" i="4"/>
  <c r="E10384" i="4"/>
  <c r="E10385" i="4"/>
  <c r="E10386" i="4"/>
  <c r="E10387" i="4"/>
  <c r="E10388" i="4"/>
  <c r="E10389" i="4"/>
  <c r="E10390" i="4"/>
  <c r="E10391" i="4"/>
  <c r="E10392" i="4"/>
  <c r="E10393" i="4"/>
  <c r="E10394" i="4"/>
  <c r="E10395" i="4"/>
  <c r="E10396" i="4"/>
  <c r="E10397" i="4"/>
  <c r="E10398" i="4"/>
  <c r="E10399" i="4"/>
  <c r="E10400" i="4"/>
  <c r="E10401" i="4"/>
  <c r="E10402" i="4"/>
  <c r="E10403" i="4"/>
  <c r="E10404" i="4"/>
  <c r="E10405" i="4"/>
  <c r="E10406" i="4"/>
  <c r="E10407" i="4"/>
  <c r="E10408" i="4"/>
  <c r="E10409" i="4"/>
  <c r="E10410" i="4"/>
  <c r="E10411" i="4"/>
  <c r="E10412" i="4"/>
  <c r="E10413" i="4"/>
  <c r="E10414" i="4"/>
  <c r="E10415" i="4"/>
  <c r="E10416" i="4"/>
  <c r="E10417" i="4"/>
  <c r="E10418" i="4"/>
  <c r="E10419" i="4"/>
  <c r="E10420" i="4"/>
  <c r="E10421" i="4"/>
  <c r="E10422" i="4"/>
  <c r="E10423" i="4"/>
  <c r="E10424" i="4"/>
  <c r="E10425" i="4"/>
  <c r="E10426" i="4"/>
  <c r="E10427" i="4"/>
  <c r="E10428" i="4"/>
  <c r="E10429" i="4"/>
  <c r="E10430" i="4"/>
  <c r="E10431" i="4"/>
  <c r="E10432" i="4"/>
  <c r="E10433" i="4"/>
  <c r="E10434" i="4"/>
  <c r="E10435" i="4"/>
  <c r="E10436" i="4"/>
  <c r="E10437" i="4"/>
  <c r="E10438" i="4"/>
  <c r="E10439" i="4"/>
  <c r="E10440" i="4"/>
  <c r="E10441" i="4"/>
  <c r="E10442" i="4"/>
  <c r="E10443" i="4"/>
  <c r="E10444" i="4"/>
  <c r="E10445" i="4"/>
  <c r="E10446" i="4"/>
  <c r="E10447" i="4"/>
  <c r="E10448" i="4"/>
  <c r="E10449" i="4"/>
  <c r="E10450" i="4"/>
  <c r="E10451" i="4"/>
  <c r="E10452" i="4"/>
  <c r="E10453" i="4"/>
  <c r="E10454" i="4"/>
  <c r="E10455" i="4"/>
  <c r="E10456" i="4"/>
  <c r="E10457" i="4"/>
  <c r="E10458" i="4"/>
  <c r="E10459" i="4"/>
  <c r="E10460" i="4"/>
  <c r="E10461" i="4"/>
  <c r="E10462" i="4"/>
  <c r="E10463" i="4"/>
  <c r="E10464" i="4"/>
  <c r="E10465" i="4"/>
  <c r="E10466" i="4"/>
  <c r="E10467" i="4"/>
  <c r="E10468" i="4"/>
  <c r="E10469" i="4"/>
  <c r="E10470" i="4"/>
  <c r="E10471" i="4"/>
  <c r="E10472" i="4"/>
  <c r="E10473" i="4"/>
  <c r="E10474" i="4"/>
  <c r="E10475" i="4"/>
  <c r="E10476" i="4"/>
  <c r="E10477" i="4"/>
  <c r="E10478" i="4"/>
  <c r="E10479" i="4"/>
  <c r="E10480" i="4"/>
  <c r="E10481" i="4"/>
  <c r="E10482" i="4"/>
  <c r="E10483" i="4"/>
  <c r="E10484" i="4"/>
  <c r="E10485" i="4"/>
  <c r="E10486" i="4"/>
  <c r="E10487" i="4"/>
  <c r="E10488" i="4"/>
  <c r="E10489" i="4"/>
  <c r="E10490" i="4"/>
  <c r="E10491" i="4"/>
  <c r="E10492" i="4"/>
  <c r="E10493" i="4"/>
  <c r="E10494" i="4"/>
  <c r="E10495" i="4"/>
  <c r="E10496" i="4"/>
  <c r="E10497" i="4"/>
  <c r="E10498" i="4"/>
  <c r="E10499" i="4"/>
  <c r="E10500" i="4"/>
  <c r="E10501" i="4"/>
  <c r="E10502" i="4"/>
  <c r="E10503" i="4"/>
  <c r="E10504" i="4"/>
  <c r="E10505" i="4"/>
  <c r="E10506" i="4"/>
  <c r="E10507" i="4"/>
  <c r="E10508" i="4"/>
  <c r="E10509" i="4"/>
  <c r="E10510" i="4"/>
  <c r="E10511" i="4"/>
  <c r="E10512" i="4"/>
  <c r="E10513" i="4"/>
  <c r="E10514" i="4"/>
  <c r="E10515" i="4"/>
  <c r="E10516" i="4"/>
  <c r="E10517" i="4"/>
  <c r="E10518" i="4"/>
  <c r="E10519" i="4"/>
  <c r="E10520" i="4"/>
  <c r="E10521" i="4"/>
  <c r="E10522" i="4"/>
  <c r="E10523" i="4"/>
  <c r="E10524" i="4"/>
  <c r="E10525" i="4"/>
  <c r="E10526" i="4"/>
  <c r="E10527" i="4"/>
  <c r="E10528" i="4"/>
  <c r="E10529" i="4"/>
  <c r="E10530" i="4"/>
  <c r="E10531" i="4"/>
  <c r="E10532" i="4"/>
  <c r="E10533" i="4"/>
  <c r="E10534" i="4"/>
  <c r="E10535" i="4"/>
  <c r="E10536" i="4"/>
  <c r="E10537" i="4"/>
  <c r="E10538" i="4"/>
  <c r="E10539" i="4"/>
  <c r="E10540" i="4"/>
  <c r="E10541" i="4"/>
  <c r="E10542" i="4"/>
  <c r="E10543" i="4"/>
  <c r="E10544" i="4"/>
  <c r="E10545" i="4"/>
  <c r="E10546" i="4"/>
  <c r="E10547" i="4"/>
  <c r="E10548" i="4"/>
  <c r="E10549" i="4"/>
  <c r="E10550" i="4"/>
  <c r="E10551" i="4"/>
  <c r="E10552" i="4"/>
  <c r="E10553" i="4"/>
  <c r="E10554" i="4"/>
  <c r="E10555" i="4"/>
  <c r="E10556" i="4"/>
  <c r="E10557" i="4"/>
  <c r="E10558" i="4"/>
  <c r="E10559" i="4"/>
  <c r="E10560" i="4"/>
  <c r="E10561" i="4"/>
  <c r="E10562" i="4"/>
  <c r="E10563" i="4"/>
  <c r="E10564" i="4"/>
  <c r="E10565" i="4"/>
  <c r="E10566" i="4"/>
  <c r="E10567" i="4"/>
  <c r="E10568" i="4"/>
  <c r="E10569" i="4"/>
  <c r="E10570" i="4"/>
  <c r="E10571" i="4"/>
  <c r="E10572" i="4"/>
  <c r="E10573" i="4"/>
  <c r="E10574" i="4"/>
  <c r="E10575" i="4"/>
  <c r="E10576" i="4"/>
  <c r="E10577" i="4"/>
  <c r="E10578" i="4"/>
  <c r="E10579" i="4"/>
  <c r="E10580" i="4"/>
  <c r="E10581" i="4"/>
  <c r="E10582" i="4"/>
  <c r="E10583" i="4"/>
  <c r="E10584" i="4"/>
  <c r="E10585" i="4"/>
  <c r="E10586" i="4"/>
  <c r="E10587" i="4"/>
  <c r="E10588" i="4"/>
  <c r="E10589" i="4"/>
  <c r="E10590" i="4"/>
  <c r="E10591" i="4"/>
  <c r="E10592" i="4"/>
  <c r="E10593" i="4"/>
  <c r="E10594" i="4"/>
  <c r="E10595" i="4"/>
  <c r="E10596" i="4"/>
  <c r="E10597" i="4"/>
  <c r="E10598" i="4"/>
  <c r="E10599" i="4"/>
  <c r="E10600" i="4"/>
  <c r="E10601" i="4"/>
  <c r="E10602" i="4"/>
  <c r="E10603" i="4"/>
  <c r="E10604" i="4"/>
  <c r="E10605" i="4"/>
  <c r="E10606" i="4"/>
  <c r="E10607" i="4"/>
  <c r="E10608" i="4"/>
  <c r="E10609" i="4"/>
  <c r="E10610" i="4"/>
  <c r="E10611" i="4"/>
  <c r="E10612" i="4"/>
  <c r="E10613" i="4"/>
  <c r="E10614" i="4"/>
  <c r="E10615" i="4"/>
  <c r="E10616" i="4"/>
  <c r="E10617" i="4"/>
  <c r="E10618" i="4"/>
  <c r="E10619" i="4"/>
  <c r="E10620" i="4"/>
  <c r="E10621" i="4"/>
  <c r="E10622" i="4"/>
  <c r="E10623" i="4"/>
  <c r="E10624" i="4"/>
  <c r="E10625" i="4"/>
  <c r="E10626" i="4"/>
  <c r="E10627" i="4"/>
  <c r="E10628" i="4"/>
  <c r="E10629" i="4"/>
  <c r="E10630" i="4"/>
  <c r="E10631" i="4"/>
  <c r="E10632" i="4"/>
  <c r="E10633" i="4"/>
  <c r="E10634" i="4"/>
  <c r="E10635" i="4"/>
  <c r="E10636" i="4"/>
  <c r="E10637" i="4"/>
  <c r="E10638" i="4"/>
  <c r="E10639" i="4"/>
  <c r="E10640" i="4"/>
  <c r="E10641" i="4"/>
  <c r="E10642" i="4"/>
  <c r="E10643" i="4"/>
  <c r="E10644" i="4"/>
  <c r="E10645" i="4"/>
  <c r="E10646" i="4"/>
  <c r="E10647" i="4"/>
  <c r="E10648" i="4"/>
  <c r="E10649" i="4"/>
  <c r="E10650" i="4"/>
  <c r="E10651" i="4"/>
  <c r="E10652" i="4"/>
  <c r="E10653" i="4"/>
  <c r="E10654" i="4"/>
  <c r="E10655" i="4"/>
  <c r="E10656" i="4"/>
  <c r="E10657" i="4"/>
  <c r="E10658" i="4"/>
  <c r="E10659" i="4"/>
  <c r="E10660" i="4"/>
  <c r="E10661" i="4"/>
  <c r="E10662" i="4"/>
  <c r="E10663" i="4"/>
  <c r="E10664" i="4"/>
  <c r="E10665" i="4"/>
  <c r="E10666" i="4"/>
  <c r="E10667" i="4"/>
  <c r="E10668" i="4"/>
  <c r="E10669" i="4"/>
  <c r="E10670" i="4"/>
  <c r="E10671" i="4"/>
  <c r="E10672" i="4"/>
  <c r="E10673" i="4"/>
  <c r="E10674" i="4"/>
  <c r="E10675" i="4"/>
  <c r="E10676" i="4"/>
  <c r="E10677" i="4"/>
  <c r="E10678" i="4"/>
  <c r="E10679" i="4"/>
  <c r="E10680" i="4"/>
  <c r="E10681" i="4"/>
  <c r="E10682" i="4"/>
  <c r="E10683" i="4"/>
  <c r="E10684" i="4"/>
  <c r="E10685" i="4"/>
  <c r="E10686" i="4"/>
  <c r="E10687" i="4"/>
  <c r="E10688" i="4"/>
  <c r="E10689" i="4"/>
  <c r="E10690" i="4"/>
  <c r="E10691" i="4"/>
  <c r="E10692" i="4"/>
  <c r="E10693" i="4"/>
  <c r="E10694" i="4"/>
  <c r="E10695" i="4"/>
  <c r="E10696" i="4"/>
  <c r="E10697" i="4"/>
  <c r="E10698" i="4"/>
  <c r="E10699" i="4"/>
  <c r="E10700" i="4"/>
  <c r="E10701" i="4"/>
  <c r="E10702" i="4"/>
  <c r="E10703" i="4"/>
  <c r="E10704" i="4"/>
  <c r="E10705" i="4"/>
  <c r="E10706" i="4"/>
  <c r="E10707" i="4"/>
  <c r="E10708" i="4"/>
  <c r="E10709" i="4"/>
  <c r="E10710" i="4"/>
  <c r="E10711" i="4"/>
  <c r="E10712" i="4"/>
  <c r="E10713" i="4"/>
  <c r="E10714" i="4"/>
  <c r="E10715" i="4"/>
  <c r="E10716" i="4"/>
  <c r="E10717" i="4"/>
  <c r="E10718" i="4"/>
  <c r="E10719" i="4"/>
  <c r="E10720" i="4"/>
  <c r="E10721" i="4"/>
  <c r="E10722" i="4"/>
  <c r="E10723" i="4"/>
  <c r="E10724" i="4"/>
  <c r="E10725" i="4"/>
  <c r="E10726" i="4"/>
  <c r="E10727" i="4"/>
  <c r="E10728" i="4"/>
  <c r="E10729" i="4"/>
  <c r="E10730" i="4"/>
  <c r="E10731" i="4"/>
  <c r="E10732" i="4"/>
  <c r="E10733" i="4"/>
  <c r="E10734" i="4"/>
  <c r="E10735" i="4"/>
  <c r="E10736" i="4"/>
  <c r="E10737" i="4"/>
  <c r="E10738" i="4"/>
  <c r="E10739" i="4"/>
  <c r="E10740" i="4"/>
  <c r="E10741" i="4"/>
  <c r="E10742" i="4"/>
  <c r="E10743" i="4"/>
  <c r="E10744" i="4"/>
  <c r="E10745" i="4"/>
  <c r="E10746" i="4"/>
  <c r="E10747" i="4"/>
  <c r="E10748" i="4"/>
  <c r="E10749" i="4"/>
  <c r="E10750" i="4"/>
  <c r="E10751" i="4"/>
  <c r="E10752" i="4"/>
  <c r="E10753" i="4"/>
  <c r="E10754" i="4"/>
  <c r="E10755" i="4"/>
  <c r="E10756" i="4"/>
  <c r="E10757" i="4"/>
  <c r="E10758" i="4"/>
  <c r="E10759" i="4"/>
  <c r="E10760" i="4"/>
  <c r="E10761" i="4"/>
  <c r="E10762" i="4"/>
  <c r="E10763" i="4"/>
  <c r="E10764" i="4"/>
  <c r="E10765" i="4"/>
  <c r="E10766" i="4"/>
  <c r="E10767" i="4"/>
  <c r="E10768" i="4"/>
  <c r="E10769" i="4"/>
  <c r="E10770" i="4"/>
  <c r="E10771" i="4"/>
  <c r="E10772" i="4"/>
  <c r="E10773" i="4"/>
  <c r="E10774" i="4"/>
  <c r="E10775" i="4"/>
  <c r="E10776" i="4"/>
  <c r="E10777" i="4"/>
  <c r="E10778" i="4"/>
  <c r="E10779" i="4"/>
  <c r="E10780" i="4"/>
  <c r="E10781" i="4"/>
  <c r="E10782" i="4"/>
  <c r="E10783" i="4"/>
  <c r="E10784" i="4"/>
  <c r="E10785" i="4"/>
  <c r="E10786" i="4"/>
  <c r="E10787" i="4"/>
  <c r="E10788" i="4"/>
  <c r="E10789" i="4"/>
  <c r="E10790" i="4"/>
  <c r="E10791" i="4"/>
  <c r="E10792" i="4"/>
  <c r="E10793" i="4"/>
  <c r="E10794" i="4"/>
  <c r="E10795" i="4"/>
  <c r="E10796" i="4"/>
  <c r="E10797" i="4"/>
  <c r="E10798" i="4"/>
  <c r="E10799" i="4"/>
  <c r="E10800" i="4"/>
  <c r="E10801" i="4"/>
  <c r="E10802" i="4"/>
  <c r="E10803" i="4"/>
  <c r="E10804" i="4"/>
  <c r="E10805" i="4"/>
  <c r="E10806" i="4"/>
  <c r="E10807" i="4"/>
  <c r="E10808" i="4"/>
  <c r="E10809" i="4"/>
  <c r="E10810" i="4"/>
  <c r="E10811" i="4"/>
  <c r="E10812" i="4"/>
  <c r="E10813" i="4"/>
  <c r="E10814" i="4"/>
  <c r="E10815" i="4"/>
  <c r="E10816" i="4"/>
  <c r="E10817" i="4"/>
  <c r="E10818" i="4"/>
  <c r="E10819" i="4"/>
  <c r="E10820" i="4"/>
  <c r="E10821" i="4"/>
  <c r="E10822" i="4"/>
  <c r="E10823" i="4"/>
  <c r="E10824" i="4"/>
  <c r="E10825" i="4"/>
  <c r="E10826" i="4"/>
  <c r="E10827" i="4"/>
  <c r="E10828" i="4"/>
  <c r="E10829" i="4"/>
  <c r="E10830" i="4"/>
  <c r="E10831" i="4"/>
  <c r="E10832" i="4"/>
  <c r="E10833" i="4"/>
  <c r="E10834" i="4"/>
  <c r="E10835" i="4"/>
  <c r="E10836" i="4"/>
  <c r="E10837" i="4"/>
  <c r="E10838" i="4"/>
  <c r="E10839" i="4"/>
  <c r="E10840" i="4"/>
  <c r="E10841" i="4"/>
  <c r="E10842" i="4"/>
  <c r="E10843" i="4"/>
  <c r="E10844" i="4"/>
  <c r="E10845" i="4"/>
  <c r="E10846" i="4"/>
  <c r="E10847" i="4"/>
  <c r="E10848" i="4"/>
  <c r="E10849" i="4"/>
  <c r="E10850" i="4"/>
  <c r="E10851" i="4"/>
  <c r="E10852" i="4"/>
  <c r="E10853" i="4"/>
  <c r="E10854" i="4"/>
  <c r="E10855" i="4"/>
  <c r="E10856" i="4"/>
  <c r="E10857" i="4"/>
  <c r="E10858" i="4"/>
  <c r="E10859" i="4"/>
  <c r="E10860" i="4"/>
  <c r="E10861" i="4"/>
  <c r="E10862" i="4"/>
  <c r="E10863" i="4"/>
  <c r="E10864" i="4"/>
  <c r="E10865" i="4"/>
  <c r="E10866" i="4"/>
  <c r="E10867" i="4"/>
  <c r="E10868" i="4"/>
  <c r="E10869" i="4"/>
  <c r="E10870" i="4"/>
  <c r="E10871" i="4"/>
  <c r="E10872" i="4"/>
  <c r="E10873" i="4"/>
  <c r="E10874" i="4"/>
  <c r="E10875" i="4"/>
  <c r="E10876" i="4"/>
  <c r="E10877" i="4"/>
  <c r="E10878" i="4"/>
  <c r="E10879" i="4"/>
  <c r="E10880" i="4"/>
  <c r="E10881" i="4"/>
  <c r="E10882" i="4"/>
  <c r="E10883" i="4"/>
  <c r="E10884" i="4"/>
  <c r="E10885" i="4"/>
  <c r="E10886" i="4"/>
  <c r="E10887" i="4"/>
  <c r="E10888" i="4"/>
  <c r="E10889" i="4"/>
  <c r="E10890" i="4"/>
  <c r="E10891" i="4"/>
  <c r="E10892" i="4"/>
  <c r="E10893" i="4"/>
  <c r="E10894" i="4"/>
  <c r="E10895" i="4"/>
  <c r="E10896" i="4"/>
  <c r="E10897" i="4"/>
  <c r="E10898" i="4"/>
  <c r="E10899" i="4"/>
  <c r="E10900" i="4"/>
  <c r="E10901" i="4"/>
  <c r="E10902" i="4"/>
  <c r="E10903" i="4"/>
  <c r="E10904" i="4"/>
  <c r="E10905" i="4"/>
  <c r="E10906" i="4"/>
  <c r="E10907" i="4"/>
  <c r="E10908" i="4"/>
  <c r="E10909" i="4"/>
  <c r="E10910" i="4"/>
  <c r="E10911" i="4"/>
  <c r="E10912" i="4"/>
  <c r="E10913" i="4"/>
  <c r="E10914" i="4"/>
  <c r="E10915" i="4"/>
  <c r="E10916" i="4"/>
  <c r="E10917" i="4"/>
  <c r="E10918" i="4"/>
  <c r="E10919" i="4"/>
  <c r="E10920" i="4"/>
  <c r="E10921" i="4"/>
  <c r="E10922" i="4"/>
  <c r="E10923" i="4"/>
  <c r="E10924" i="4"/>
  <c r="E10925" i="4"/>
  <c r="E10926" i="4"/>
  <c r="E10927" i="4"/>
  <c r="E10928" i="4"/>
  <c r="E10929" i="4"/>
  <c r="E10930" i="4"/>
  <c r="E10931" i="4"/>
  <c r="E10932" i="4"/>
  <c r="E10933" i="4"/>
  <c r="E10934" i="4"/>
  <c r="E10935" i="4"/>
  <c r="E10936" i="4"/>
  <c r="E10937" i="4"/>
  <c r="E10938" i="4"/>
  <c r="E10939" i="4"/>
  <c r="E10940" i="4"/>
  <c r="E10941" i="4"/>
  <c r="E10942" i="4"/>
  <c r="E10943" i="4"/>
  <c r="E10944" i="4"/>
  <c r="E10945" i="4"/>
  <c r="E10946" i="4"/>
  <c r="E10947" i="4"/>
  <c r="E10948" i="4"/>
  <c r="E10949" i="4"/>
  <c r="E10950" i="4"/>
  <c r="E10951" i="4"/>
  <c r="E10952" i="4"/>
  <c r="E10953" i="4"/>
  <c r="E10954" i="4"/>
  <c r="E10955" i="4"/>
  <c r="E10956" i="4"/>
  <c r="E10957" i="4"/>
  <c r="E10958" i="4"/>
  <c r="E10959" i="4"/>
  <c r="E10960" i="4"/>
  <c r="E10961" i="4"/>
  <c r="E10962" i="4"/>
  <c r="E10963" i="4"/>
  <c r="E10964" i="4"/>
  <c r="E10965" i="4"/>
  <c r="E10966" i="4"/>
  <c r="E10967" i="4"/>
  <c r="E10968" i="4"/>
  <c r="E10969" i="4"/>
  <c r="E10970" i="4"/>
  <c r="E10971" i="4"/>
  <c r="E10972" i="4"/>
  <c r="E10973" i="4"/>
  <c r="E10974" i="4"/>
  <c r="E10975" i="4"/>
  <c r="E10976" i="4"/>
  <c r="E10977" i="4"/>
  <c r="E10978" i="4"/>
  <c r="E10979" i="4"/>
  <c r="E10980" i="4"/>
  <c r="E10981" i="4"/>
  <c r="E10982" i="4"/>
  <c r="E10983" i="4"/>
  <c r="E10984" i="4"/>
  <c r="E10985" i="4"/>
  <c r="E10986" i="4"/>
  <c r="E10987" i="4"/>
  <c r="E10988" i="4"/>
  <c r="E10989" i="4"/>
  <c r="E10990" i="4"/>
  <c r="E10991" i="4"/>
  <c r="E10992" i="4"/>
  <c r="E10993" i="4"/>
  <c r="E10994" i="4"/>
  <c r="E10995" i="4"/>
  <c r="E10996" i="4"/>
  <c r="E10997" i="4"/>
  <c r="E10998" i="4"/>
  <c r="E10999" i="4"/>
  <c r="E11000" i="4"/>
  <c r="E11001" i="4"/>
  <c r="E11002" i="4"/>
  <c r="E11003" i="4"/>
  <c r="E11004" i="4"/>
  <c r="E11005" i="4"/>
  <c r="E11006" i="4"/>
  <c r="E11007" i="4"/>
  <c r="E11008" i="4"/>
  <c r="E11009" i="4"/>
  <c r="E11010" i="4"/>
  <c r="E11011" i="4"/>
  <c r="E11012" i="4"/>
  <c r="E11013" i="4"/>
  <c r="E11014" i="4"/>
  <c r="E11015" i="4"/>
  <c r="E11016" i="4"/>
  <c r="E11017" i="4"/>
  <c r="E11018" i="4"/>
  <c r="E11019" i="4"/>
  <c r="E11020" i="4"/>
  <c r="E11021" i="4"/>
  <c r="E11022" i="4"/>
  <c r="E11023" i="4"/>
  <c r="E11024" i="4"/>
  <c r="E11025" i="4"/>
  <c r="E11026" i="4"/>
  <c r="E11027" i="4"/>
  <c r="E11028" i="4"/>
  <c r="E11029" i="4"/>
  <c r="E11030" i="4"/>
  <c r="E11031" i="4"/>
  <c r="E11032" i="4"/>
  <c r="E11033" i="4"/>
  <c r="E11034" i="4"/>
  <c r="E11035" i="4"/>
  <c r="E11036" i="4"/>
  <c r="E11037" i="4"/>
  <c r="E11038" i="4"/>
  <c r="E11039" i="4"/>
  <c r="E11040" i="4"/>
  <c r="E11041" i="4"/>
  <c r="E11042" i="4"/>
  <c r="E11043" i="4"/>
  <c r="E11044" i="4"/>
  <c r="E11045" i="4"/>
  <c r="E11046" i="4"/>
  <c r="E11047" i="4"/>
  <c r="E11048" i="4"/>
  <c r="E11049" i="4"/>
  <c r="E11050" i="4"/>
  <c r="E11051" i="4"/>
  <c r="E11052" i="4"/>
  <c r="E11053" i="4"/>
  <c r="E11054" i="4"/>
  <c r="E11055" i="4"/>
  <c r="E11056" i="4"/>
  <c r="E11057" i="4"/>
  <c r="E11058" i="4"/>
  <c r="E11059" i="4"/>
  <c r="E11060" i="4"/>
  <c r="E11061" i="4"/>
  <c r="E11062" i="4"/>
  <c r="E11063" i="4"/>
  <c r="E11064" i="4"/>
  <c r="E11065" i="4"/>
  <c r="E11066" i="4"/>
  <c r="E11067" i="4"/>
  <c r="E11068" i="4"/>
  <c r="E11069" i="4"/>
  <c r="E11070" i="4"/>
  <c r="E11071" i="4"/>
  <c r="E11072" i="4"/>
  <c r="E11073" i="4"/>
  <c r="E11074" i="4"/>
  <c r="E11075" i="4"/>
  <c r="E11076" i="4"/>
  <c r="E11077" i="4"/>
  <c r="E11078" i="4"/>
  <c r="E11079" i="4"/>
  <c r="E11080" i="4"/>
  <c r="E11081" i="4"/>
  <c r="E11082" i="4"/>
  <c r="E11083" i="4"/>
  <c r="E11084" i="4"/>
  <c r="E11085" i="4"/>
  <c r="E11086" i="4"/>
  <c r="E11087" i="4"/>
  <c r="E11088" i="4"/>
  <c r="E11089" i="4"/>
  <c r="E11090" i="4"/>
  <c r="E11091" i="4"/>
  <c r="E11092" i="4"/>
  <c r="E11093" i="4"/>
  <c r="E11094" i="4"/>
  <c r="E11095" i="4"/>
  <c r="E11096" i="4"/>
  <c r="E11097" i="4"/>
  <c r="E11098" i="4"/>
  <c r="E11099" i="4"/>
  <c r="E11100" i="4"/>
  <c r="E11101" i="4"/>
  <c r="E11102" i="4"/>
  <c r="E11103" i="4"/>
  <c r="E11104" i="4"/>
  <c r="E11105" i="4"/>
  <c r="E11106" i="4"/>
  <c r="E11107" i="4"/>
  <c r="E11108" i="4"/>
  <c r="E11109" i="4"/>
  <c r="E11110" i="4"/>
  <c r="E11111" i="4"/>
  <c r="E11112" i="4"/>
  <c r="E11113" i="4"/>
  <c r="E11114" i="4"/>
  <c r="E11115" i="4"/>
  <c r="E11116" i="4"/>
  <c r="E11117" i="4"/>
  <c r="E11118" i="4"/>
  <c r="E11119" i="4"/>
  <c r="E11120" i="4"/>
  <c r="E11121" i="4"/>
  <c r="E11122" i="4"/>
  <c r="E11123" i="4"/>
  <c r="E11124" i="4"/>
  <c r="E11125" i="4"/>
  <c r="E11126" i="4"/>
  <c r="E11127" i="4"/>
  <c r="E11128" i="4"/>
  <c r="E11129" i="4"/>
  <c r="E11130" i="4"/>
  <c r="E11131" i="4"/>
  <c r="E11132" i="4"/>
  <c r="E11133" i="4"/>
  <c r="E11134" i="4"/>
  <c r="E11135" i="4"/>
  <c r="E11136" i="4"/>
  <c r="E11137" i="4"/>
  <c r="E11138" i="4"/>
  <c r="E11139" i="4"/>
  <c r="E11140" i="4"/>
  <c r="E11141" i="4"/>
  <c r="E11142" i="4"/>
  <c r="E11143" i="4"/>
  <c r="E11144" i="4"/>
  <c r="E11145" i="4"/>
  <c r="E11146" i="4"/>
  <c r="E11147" i="4"/>
  <c r="E11148" i="4"/>
  <c r="E11149" i="4"/>
  <c r="E11150" i="4"/>
  <c r="E11151" i="4"/>
  <c r="E11152" i="4"/>
  <c r="E11153" i="4"/>
  <c r="E11154" i="4"/>
  <c r="E11155" i="4"/>
  <c r="E11156" i="4"/>
  <c r="E11157" i="4"/>
  <c r="E11158" i="4"/>
  <c r="E11159" i="4"/>
  <c r="E11160" i="4"/>
  <c r="E11161" i="4"/>
  <c r="E11162" i="4"/>
  <c r="E11163" i="4"/>
  <c r="E11164" i="4"/>
  <c r="E11165" i="4"/>
  <c r="E11166" i="4"/>
  <c r="E11167" i="4"/>
  <c r="E11168" i="4"/>
  <c r="E11169" i="4"/>
  <c r="E11170" i="4"/>
  <c r="E11171" i="4"/>
  <c r="E11172" i="4"/>
  <c r="E11173" i="4"/>
  <c r="E11174" i="4"/>
  <c r="E11175" i="4"/>
  <c r="E11176" i="4"/>
  <c r="E11177" i="4"/>
  <c r="E11178" i="4"/>
  <c r="E11179" i="4"/>
  <c r="E11180" i="4"/>
  <c r="E11181" i="4"/>
  <c r="E11182" i="4"/>
  <c r="E11183" i="4"/>
  <c r="E11184" i="4"/>
  <c r="E11185" i="4"/>
  <c r="E11186" i="4"/>
  <c r="E11187" i="4"/>
  <c r="E11188" i="4"/>
  <c r="E11189" i="4"/>
  <c r="E11190" i="4"/>
  <c r="E11191" i="4"/>
  <c r="E11192" i="4"/>
  <c r="E11193" i="4"/>
  <c r="E11194" i="4"/>
  <c r="E11195" i="4"/>
  <c r="E11196" i="4"/>
  <c r="E11197" i="4"/>
  <c r="E11198" i="4"/>
  <c r="E11199" i="4"/>
  <c r="E11200" i="4"/>
  <c r="E11201" i="4"/>
  <c r="E11202" i="4"/>
  <c r="E11203" i="4"/>
  <c r="E11204" i="4"/>
  <c r="E11205" i="4"/>
  <c r="E11206" i="4"/>
  <c r="E11207" i="4"/>
  <c r="E11208" i="4"/>
  <c r="E11209" i="4"/>
  <c r="E11210" i="4"/>
  <c r="E11211" i="4"/>
  <c r="E11212" i="4"/>
  <c r="E11213" i="4"/>
  <c r="E11214" i="4"/>
  <c r="E11215" i="4"/>
  <c r="E11216" i="4"/>
  <c r="E11217" i="4"/>
  <c r="E11218" i="4"/>
  <c r="E11219" i="4"/>
  <c r="E11220" i="4"/>
  <c r="E11221" i="4"/>
  <c r="E11222" i="4"/>
  <c r="E11223" i="4"/>
  <c r="E11224" i="4"/>
  <c r="E11225" i="4"/>
  <c r="E11226" i="4"/>
  <c r="E11227" i="4"/>
  <c r="E11228" i="4"/>
  <c r="E11229" i="4"/>
  <c r="E11230" i="4"/>
  <c r="E11231" i="4"/>
  <c r="E11232" i="4"/>
  <c r="E11233" i="4"/>
  <c r="E11234" i="4"/>
  <c r="E11235" i="4"/>
  <c r="E11236" i="4"/>
  <c r="E11237" i="4"/>
  <c r="E11238" i="4"/>
  <c r="E11239" i="4"/>
  <c r="E11240" i="4"/>
  <c r="E11241" i="4"/>
  <c r="E11242" i="4"/>
  <c r="E11243" i="4"/>
  <c r="E11244" i="4"/>
  <c r="E11245" i="4"/>
  <c r="E11246" i="4"/>
  <c r="E11247" i="4"/>
  <c r="E11248" i="4"/>
  <c r="E11249" i="4"/>
  <c r="E11250" i="4"/>
  <c r="E11251" i="4"/>
  <c r="E11252" i="4"/>
  <c r="E11253" i="4"/>
  <c r="E11254" i="4"/>
  <c r="E11255" i="4"/>
  <c r="E11256" i="4"/>
  <c r="E11257" i="4"/>
  <c r="E11258" i="4"/>
  <c r="E11259" i="4"/>
  <c r="E11260" i="4"/>
  <c r="E11261" i="4"/>
  <c r="E11262" i="4"/>
  <c r="E11263" i="4"/>
  <c r="E11264" i="4"/>
  <c r="E11265" i="4"/>
  <c r="E11266" i="4"/>
  <c r="E11267" i="4"/>
  <c r="E11268" i="4"/>
  <c r="E11269" i="4"/>
  <c r="E11270" i="4"/>
  <c r="E11271" i="4"/>
  <c r="E11272" i="4"/>
  <c r="E11273" i="4"/>
  <c r="E11274" i="4"/>
  <c r="E11275" i="4"/>
  <c r="E11276" i="4"/>
  <c r="E11277" i="4"/>
  <c r="E11278" i="4"/>
  <c r="E11279" i="4"/>
  <c r="E11280" i="4"/>
  <c r="E11281" i="4"/>
  <c r="E11282" i="4"/>
  <c r="E11283" i="4"/>
  <c r="E11284" i="4"/>
  <c r="E11285" i="4"/>
  <c r="E11286" i="4"/>
  <c r="E11287" i="4"/>
  <c r="E11288" i="4"/>
  <c r="E11289" i="4"/>
  <c r="E11290" i="4"/>
  <c r="E11291" i="4"/>
  <c r="E11292" i="4"/>
  <c r="E11293" i="4"/>
  <c r="E11294" i="4"/>
  <c r="E11295" i="4"/>
  <c r="E11296" i="4"/>
  <c r="E11297" i="4"/>
  <c r="E11298" i="4"/>
  <c r="E11299" i="4"/>
  <c r="E11300" i="4"/>
  <c r="E11301" i="4"/>
  <c r="E11302" i="4"/>
  <c r="E11303" i="4"/>
  <c r="E11304" i="4"/>
  <c r="E11305" i="4"/>
  <c r="E11306" i="4"/>
  <c r="E11307" i="4"/>
  <c r="E11308" i="4"/>
  <c r="E11309" i="4"/>
  <c r="E11310" i="4"/>
  <c r="E11311" i="4"/>
  <c r="E11312" i="4"/>
  <c r="E11313" i="4"/>
  <c r="E11314" i="4"/>
  <c r="E11315" i="4"/>
  <c r="E11316" i="4"/>
  <c r="E11317" i="4"/>
  <c r="E11318" i="4"/>
  <c r="E11319" i="4"/>
  <c r="E11320" i="4"/>
  <c r="E11321" i="4"/>
  <c r="E11322" i="4"/>
  <c r="E11323" i="4"/>
  <c r="E11324" i="4"/>
  <c r="E11325" i="4"/>
  <c r="E11326" i="4"/>
  <c r="E11327" i="4"/>
  <c r="E11328" i="4"/>
  <c r="E11329" i="4"/>
  <c r="E11330" i="4"/>
  <c r="E11331" i="4"/>
  <c r="E11332" i="4"/>
  <c r="E11333" i="4"/>
  <c r="E11334" i="4"/>
  <c r="E11335" i="4"/>
  <c r="E11336" i="4"/>
  <c r="E11337" i="4"/>
  <c r="E11338" i="4"/>
  <c r="E11339" i="4"/>
  <c r="E11340" i="4"/>
  <c r="E11341" i="4"/>
  <c r="E11342" i="4"/>
  <c r="E11343" i="4"/>
  <c r="E11344" i="4"/>
  <c r="E11345" i="4"/>
  <c r="E11346" i="4"/>
  <c r="E11347" i="4"/>
  <c r="E11348" i="4"/>
  <c r="E11349" i="4"/>
  <c r="E11350" i="4"/>
  <c r="E11351" i="4"/>
  <c r="E11352" i="4"/>
  <c r="E11353" i="4"/>
  <c r="E11354" i="4"/>
  <c r="E11355" i="4"/>
  <c r="E11356" i="4"/>
  <c r="E11357" i="4"/>
  <c r="E11358" i="4"/>
  <c r="E11359" i="4"/>
  <c r="E11360" i="4"/>
  <c r="E11361" i="4"/>
  <c r="E11362" i="4"/>
  <c r="E11363" i="4"/>
  <c r="E11364" i="4"/>
  <c r="E11365" i="4"/>
  <c r="E11366" i="4"/>
  <c r="E11367" i="4"/>
  <c r="E11368" i="4"/>
  <c r="E11369" i="4"/>
  <c r="E11370" i="4"/>
  <c r="E11371" i="4"/>
  <c r="E11372" i="4"/>
  <c r="E11373" i="4"/>
  <c r="E11374" i="4"/>
  <c r="E11375" i="4"/>
  <c r="E11376" i="4"/>
  <c r="E11377" i="4"/>
  <c r="E11378" i="4"/>
  <c r="E11379" i="4"/>
  <c r="E11380" i="4"/>
  <c r="E11381" i="4"/>
  <c r="E11382" i="4"/>
  <c r="E11383" i="4"/>
  <c r="E11384" i="4"/>
  <c r="E11385" i="4"/>
  <c r="E11386" i="4"/>
  <c r="E11387" i="4"/>
  <c r="E11388" i="4"/>
  <c r="E11389" i="4"/>
  <c r="E11390" i="4"/>
  <c r="E11391" i="4"/>
  <c r="E11392" i="4"/>
  <c r="E11393" i="4"/>
  <c r="E11394" i="4"/>
  <c r="E11395" i="4"/>
  <c r="E11396" i="4"/>
  <c r="E11397" i="4"/>
  <c r="E11398" i="4"/>
  <c r="E11399" i="4"/>
  <c r="E11400" i="4"/>
  <c r="E11401" i="4"/>
  <c r="E11402" i="4"/>
  <c r="E11403" i="4"/>
  <c r="E11404" i="4"/>
  <c r="E11405" i="4"/>
  <c r="E11406" i="4"/>
  <c r="E11407" i="4"/>
  <c r="E11408" i="4"/>
  <c r="E11409" i="4"/>
  <c r="E11410" i="4"/>
  <c r="E11411" i="4"/>
  <c r="E11412" i="4"/>
  <c r="E11413" i="4"/>
  <c r="E11414" i="4"/>
  <c r="E11415" i="4"/>
  <c r="E11416" i="4"/>
  <c r="E11417" i="4"/>
  <c r="E11418" i="4"/>
  <c r="E11419" i="4"/>
  <c r="E11420" i="4"/>
  <c r="E11421" i="4"/>
  <c r="E11422" i="4"/>
  <c r="E11423" i="4"/>
  <c r="E11424" i="4"/>
  <c r="E11425" i="4"/>
  <c r="E11426" i="4"/>
  <c r="E11427" i="4"/>
  <c r="E11428" i="4"/>
  <c r="E11429" i="4"/>
  <c r="E11430" i="4"/>
  <c r="E11431" i="4"/>
  <c r="E11432" i="4"/>
  <c r="E11433" i="4"/>
  <c r="E11434" i="4"/>
  <c r="E11435" i="4"/>
  <c r="E11436" i="4"/>
  <c r="E11437" i="4"/>
  <c r="E11438" i="4"/>
  <c r="E11439" i="4"/>
  <c r="E11440" i="4"/>
  <c r="E11441" i="4"/>
  <c r="E11442" i="4"/>
  <c r="E11443" i="4"/>
  <c r="E11444" i="4"/>
  <c r="E11445" i="4"/>
  <c r="E11446" i="4"/>
  <c r="E11447" i="4"/>
  <c r="E11448" i="4"/>
  <c r="E11449" i="4"/>
  <c r="E11450" i="4"/>
  <c r="E11451" i="4"/>
  <c r="E11452" i="4"/>
  <c r="E11453" i="4"/>
  <c r="E11454" i="4"/>
  <c r="E11455" i="4"/>
  <c r="E11456" i="4"/>
  <c r="E11457" i="4"/>
  <c r="E11458" i="4"/>
  <c r="E11459" i="4"/>
  <c r="E11460" i="4"/>
  <c r="E11461" i="4"/>
  <c r="E11462" i="4"/>
  <c r="E11463" i="4"/>
  <c r="E11464" i="4"/>
  <c r="E11465" i="4"/>
  <c r="E11466" i="4"/>
  <c r="E11467" i="4"/>
  <c r="E11468" i="4"/>
  <c r="E11469" i="4"/>
  <c r="E11470" i="4"/>
  <c r="E11471" i="4"/>
  <c r="E11472" i="4"/>
  <c r="E11473" i="4"/>
  <c r="E11474" i="4"/>
  <c r="E11475" i="4"/>
  <c r="E11476" i="4"/>
  <c r="E11477" i="4"/>
  <c r="E11478" i="4"/>
  <c r="E11479" i="4"/>
  <c r="E11480" i="4"/>
  <c r="E11481" i="4"/>
  <c r="E11482" i="4"/>
  <c r="E11483" i="4"/>
  <c r="E11484" i="4"/>
  <c r="E11485" i="4"/>
  <c r="E11486" i="4"/>
  <c r="E11487" i="4"/>
  <c r="E11488" i="4"/>
  <c r="E11489" i="4"/>
  <c r="E11490" i="4"/>
  <c r="E11491" i="4"/>
  <c r="E11492" i="4"/>
  <c r="E11493" i="4"/>
  <c r="E11494" i="4"/>
  <c r="E11495" i="4"/>
  <c r="E11496" i="4"/>
  <c r="E11497" i="4"/>
  <c r="E11498" i="4"/>
  <c r="E11499" i="4"/>
  <c r="E11500" i="4"/>
  <c r="E11501" i="4"/>
  <c r="E11502" i="4"/>
  <c r="E11503" i="4"/>
  <c r="E11504" i="4"/>
  <c r="E11505" i="4"/>
  <c r="E11506" i="4"/>
  <c r="E11507" i="4"/>
  <c r="E11508" i="4"/>
  <c r="E11509" i="4"/>
  <c r="E11510" i="4"/>
  <c r="E11511" i="4"/>
  <c r="E11512" i="4"/>
  <c r="E11513" i="4"/>
  <c r="E11514" i="4"/>
  <c r="E11515" i="4"/>
  <c r="E11516" i="4"/>
  <c r="E11517" i="4"/>
  <c r="E11518" i="4"/>
  <c r="E11519" i="4"/>
  <c r="E11520" i="4"/>
  <c r="E11521" i="4"/>
  <c r="E11522" i="4"/>
  <c r="E11523" i="4"/>
  <c r="E11524" i="4"/>
  <c r="E11525" i="4"/>
  <c r="E11526" i="4"/>
  <c r="E11527" i="4"/>
  <c r="E11528" i="4"/>
  <c r="E11529" i="4"/>
  <c r="E11530" i="4"/>
  <c r="E11531" i="4"/>
  <c r="E11532" i="4"/>
  <c r="E11533" i="4"/>
  <c r="E11534" i="4"/>
  <c r="E11535" i="4"/>
  <c r="E11536" i="4"/>
  <c r="E11537" i="4"/>
  <c r="E11538" i="4"/>
  <c r="E11539" i="4"/>
  <c r="E11540" i="4"/>
  <c r="E11541" i="4"/>
  <c r="E11542" i="4"/>
  <c r="E11543" i="4"/>
  <c r="E11544" i="4"/>
  <c r="E11545" i="4"/>
  <c r="E11546" i="4"/>
  <c r="E11547" i="4"/>
  <c r="E11548" i="4"/>
  <c r="E11549" i="4"/>
  <c r="E11550" i="4"/>
  <c r="E11551" i="4"/>
  <c r="E11552" i="4"/>
  <c r="E11553" i="4"/>
  <c r="E11554" i="4"/>
  <c r="E11555" i="4"/>
  <c r="E11556" i="4"/>
  <c r="E11557" i="4"/>
  <c r="E11558" i="4"/>
  <c r="E11559" i="4"/>
  <c r="E11560" i="4"/>
  <c r="E11561" i="4"/>
  <c r="E11562" i="4"/>
  <c r="E11563" i="4"/>
  <c r="E11564" i="4"/>
  <c r="E11565" i="4"/>
  <c r="E11566" i="4"/>
  <c r="E11567" i="4"/>
  <c r="E11568" i="4"/>
  <c r="E11569" i="4"/>
  <c r="E11570" i="4"/>
  <c r="E11571" i="4"/>
  <c r="E11572" i="4"/>
  <c r="E11573" i="4"/>
  <c r="E11574" i="4"/>
  <c r="E11575" i="4"/>
  <c r="E11576" i="4"/>
  <c r="E11577" i="4"/>
  <c r="E11578" i="4"/>
  <c r="E11579" i="4"/>
  <c r="E11580" i="4"/>
  <c r="E11581" i="4"/>
  <c r="E11582" i="4"/>
  <c r="E11583" i="4"/>
  <c r="E11584" i="4"/>
  <c r="E11585" i="4"/>
  <c r="E11586" i="4"/>
  <c r="E11587" i="4"/>
  <c r="E11588" i="4"/>
  <c r="E11589" i="4"/>
  <c r="E11590" i="4"/>
  <c r="E11591" i="4"/>
  <c r="E11592" i="4"/>
  <c r="E11593" i="4"/>
  <c r="E11594" i="4"/>
  <c r="E11595" i="4"/>
  <c r="E11596" i="4"/>
  <c r="E11597" i="4"/>
  <c r="E11598" i="4"/>
  <c r="E11599" i="4"/>
  <c r="E11600" i="4"/>
  <c r="E11601" i="4"/>
  <c r="E11602" i="4"/>
  <c r="E11603" i="4"/>
  <c r="E11604" i="4"/>
  <c r="E11605" i="4"/>
  <c r="E11606" i="4"/>
  <c r="E11607" i="4"/>
  <c r="E11608" i="4"/>
  <c r="E11609" i="4"/>
  <c r="E11610" i="4"/>
  <c r="E11611" i="4"/>
  <c r="E11612" i="4"/>
  <c r="E11613" i="4"/>
  <c r="E11614" i="4"/>
  <c r="E11615" i="4"/>
  <c r="E11616" i="4"/>
  <c r="E11617" i="4"/>
  <c r="E11618" i="4"/>
  <c r="E11619" i="4"/>
  <c r="E11620" i="4"/>
  <c r="E11621" i="4"/>
  <c r="E11622" i="4"/>
  <c r="E11623" i="4"/>
  <c r="E11624" i="4"/>
  <c r="E11625" i="4"/>
  <c r="E11626" i="4"/>
  <c r="E11627" i="4"/>
  <c r="E11628" i="4"/>
  <c r="E11629" i="4"/>
  <c r="E11630" i="4"/>
  <c r="E11631" i="4"/>
  <c r="E11632" i="4"/>
  <c r="E11633" i="4"/>
  <c r="E11634" i="4"/>
  <c r="E11635" i="4"/>
  <c r="E11636" i="4"/>
  <c r="E11637" i="4"/>
  <c r="E11638" i="4"/>
  <c r="E11639" i="4"/>
  <c r="E11640" i="4"/>
  <c r="E11641" i="4"/>
  <c r="E11642" i="4"/>
  <c r="E11643" i="4"/>
  <c r="E11644" i="4"/>
  <c r="E11645" i="4"/>
  <c r="E11646" i="4"/>
  <c r="E11647" i="4"/>
  <c r="E11648" i="4"/>
  <c r="E11649" i="4"/>
  <c r="E11650" i="4"/>
  <c r="E11651" i="4"/>
  <c r="E11652" i="4"/>
  <c r="E11653" i="4"/>
  <c r="E11654" i="4"/>
  <c r="E11655" i="4"/>
  <c r="E11656" i="4"/>
  <c r="E11657" i="4"/>
  <c r="E11658" i="4"/>
  <c r="E11659" i="4"/>
  <c r="E11660" i="4"/>
  <c r="E11661" i="4"/>
  <c r="E11662" i="4"/>
  <c r="E11663" i="4"/>
  <c r="E11664" i="4"/>
  <c r="E11665" i="4"/>
  <c r="E11666" i="4"/>
  <c r="E11667" i="4"/>
  <c r="E11668" i="4"/>
  <c r="E11669" i="4"/>
  <c r="E11670" i="4"/>
  <c r="E11671" i="4"/>
  <c r="E11672" i="4"/>
  <c r="E11673" i="4"/>
  <c r="E11674" i="4"/>
  <c r="E11675" i="4"/>
  <c r="E11676" i="4"/>
  <c r="E11677" i="4"/>
  <c r="E11678" i="4"/>
  <c r="E11679" i="4"/>
  <c r="E11680" i="4"/>
  <c r="E11681" i="4"/>
  <c r="E11682" i="4"/>
  <c r="E11683" i="4"/>
  <c r="E11684" i="4"/>
  <c r="E11685" i="4"/>
  <c r="E11686" i="4"/>
  <c r="E11687" i="4"/>
  <c r="E11688" i="4"/>
  <c r="E11689" i="4"/>
  <c r="E11690" i="4"/>
  <c r="E11691" i="4"/>
  <c r="E11692" i="4"/>
  <c r="E11693" i="4"/>
  <c r="E11694" i="4"/>
  <c r="E11695" i="4"/>
  <c r="E11696" i="4"/>
  <c r="E11697" i="4"/>
  <c r="E11698" i="4"/>
  <c r="E11699" i="4"/>
  <c r="E11700" i="4"/>
  <c r="E11701" i="4"/>
  <c r="E11702" i="4"/>
  <c r="E11703" i="4"/>
  <c r="E11704" i="4"/>
  <c r="E11705" i="4"/>
  <c r="E11706" i="4"/>
  <c r="E11707" i="4"/>
  <c r="E11708" i="4"/>
  <c r="E11709" i="4"/>
  <c r="E11710" i="4"/>
  <c r="E11711" i="4"/>
  <c r="E11712" i="4"/>
  <c r="E11713" i="4"/>
  <c r="E11714" i="4"/>
  <c r="E11715" i="4"/>
  <c r="E11716" i="4"/>
  <c r="E11717" i="4"/>
  <c r="E11718" i="4"/>
  <c r="E11719" i="4"/>
  <c r="E11720" i="4"/>
  <c r="E11721" i="4"/>
  <c r="E11722" i="4"/>
  <c r="E11723" i="4"/>
  <c r="E11724" i="4"/>
  <c r="E11725" i="4"/>
  <c r="E11726" i="4"/>
  <c r="E11727" i="4"/>
  <c r="E11728" i="4"/>
  <c r="E11729" i="4"/>
  <c r="E11730" i="4"/>
  <c r="E11731" i="4"/>
  <c r="E11732" i="4"/>
  <c r="E11733" i="4"/>
  <c r="E11734" i="4"/>
  <c r="E11735" i="4"/>
  <c r="E11736" i="4"/>
  <c r="E11737" i="4"/>
  <c r="E11738" i="4"/>
  <c r="E11739" i="4"/>
  <c r="E11740" i="4"/>
  <c r="E11741" i="4"/>
  <c r="E11742" i="4"/>
  <c r="E11743" i="4"/>
  <c r="E11744" i="4"/>
  <c r="E11745" i="4"/>
  <c r="E11746" i="4"/>
  <c r="E11747" i="4"/>
  <c r="E11748" i="4"/>
  <c r="E11749" i="4"/>
  <c r="E11750" i="4"/>
  <c r="E11751" i="4"/>
  <c r="E11752" i="4"/>
  <c r="E11753" i="4"/>
  <c r="E11754" i="4"/>
  <c r="E11755" i="4"/>
  <c r="E11756" i="4"/>
  <c r="E11757" i="4"/>
  <c r="E11758" i="4"/>
  <c r="E11759" i="4"/>
  <c r="E11760" i="4"/>
  <c r="E11761" i="4"/>
  <c r="E11762" i="4"/>
  <c r="E11763" i="4"/>
  <c r="E11764" i="4"/>
  <c r="E11765" i="4"/>
  <c r="E11766" i="4"/>
  <c r="E11767" i="4"/>
  <c r="E11768" i="4"/>
  <c r="E11769" i="4"/>
  <c r="E11770" i="4"/>
  <c r="E11771" i="4"/>
  <c r="E11772" i="4"/>
  <c r="E11773" i="4"/>
  <c r="E11774" i="4"/>
  <c r="E11775" i="4"/>
  <c r="E11776" i="4"/>
  <c r="E11777" i="4"/>
  <c r="E11778" i="4"/>
  <c r="E11779" i="4"/>
  <c r="E11780" i="4"/>
  <c r="E11781" i="4"/>
  <c r="E11782" i="4"/>
  <c r="E11783" i="4"/>
  <c r="E11784" i="4"/>
  <c r="E11785" i="4"/>
  <c r="E11786" i="4"/>
  <c r="E11787" i="4"/>
  <c r="E11788" i="4"/>
  <c r="E11789" i="4"/>
  <c r="E11790" i="4"/>
  <c r="E11791" i="4"/>
  <c r="E11792" i="4"/>
  <c r="E11793" i="4"/>
  <c r="E11794" i="4"/>
  <c r="E11795" i="4"/>
  <c r="E11796" i="4"/>
  <c r="E11797" i="4"/>
  <c r="E11798" i="4"/>
  <c r="E11799" i="4"/>
  <c r="E11800" i="4"/>
  <c r="E11801" i="4"/>
  <c r="E11802" i="4"/>
  <c r="E11803" i="4"/>
  <c r="E11804" i="4"/>
  <c r="E11805" i="4"/>
  <c r="E11806" i="4"/>
  <c r="E11807" i="4"/>
  <c r="E11808" i="4"/>
  <c r="E11809" i="4"/>
  <c r="E11810" i="4"/>
  <c r="E11811" i="4"/>
  <c r="E11812" i="4"/>
  <c r="E11813" i="4"/>
  <c r="E11814" i="4"/>
  <c r="E11815" i="4"/>
  <c r="E11816" i="4"/>
  <c r="E11817" i="4"/>
  <c r="E11818" i="4"/>
  <c r="E11819" i="4"/>
  <c r="E11820" i="4"/>
  <c r="E11821" i="4"/>
  <c r="E11822" i="4"/>
  <c r="E11823" i="4"/>
  <c r="E11824" i="4"/>
  <c r="E11825" i="4"/>
  <c r="E11826" i="4"/>
  <c r="E11827" i="4"/>
  <c r="E11828" i="4"/>
  <c r="E11829" i="4"/>
  <c r="E11830" i="4"/>
  <c r="E11831" i="4"/>
  <c r="E11832" i="4"/>
  <c r="E11833" i="4"/>
  <c r="E11834" i="4"/>
  <c r="E11835" i="4"/>
  <c r="E11836" i="4"/>
  <c r="E11837" i="4"/>
  <c r="E11838" i="4"/>
  <c r="E11839" i="4"/>
  <c r="E11840" i="4"/>
  <c r="E11841" i="4"/>
  <c r="E11842" i="4"/>
  <c r="E11843" i="4"/>
  <c r="E11844" i="4"/>
  <c r="E11845" i="4"/>
  <c r="E11846" i="4"/>
  <c r="E11847" i="4"/>
  <c r="E11848" i="4"/>
  <c r="E11849" i="4"/>
  <c r="E11850" i="4"/>
  <c r="E11851" i="4"/>
  <c r="E11852" i="4"/>
  <c r="E11853" i="4"/>
  <c r="E11854" i="4"/>
  <c r="E11855" i="4"/>
  <c r="E11856" i="4"/>
  <c r="E11857" i="4"/>
  <c r="E11858" i="4"/>
  <c r="E11859" i="4"/>
  <c r="E11860" i="4"/>
  <c r="E11861" i="4"/>
  <c r="E11862" i="4"/>
  <c r="E11863" i="4"/>
  <c r="E11864" i="4"/>
  <c r="E11865" i="4"/>
  <c r="E11866" i="4"/>
  <c r="E11867" i="4"/>
  <c r="E11868" i="4"/>
  <c r="E11869" i="4"/>
  <c r="E11870" i="4"/>
  <c r="E11871" i="4"/>
  <c r="E11872" i="4"/>
  <c r="E11873" i="4"/>
  <c r="E11874" i="4"/>
  <c r="E11875" i="4"/>
  <c r="E11876" i="4"/>
  <c r="E11877" i="4"/>
  <c r="E11878" i="4"/>
  <c r="E11879" i="4"/>
  <c r="E11880" i="4"/>
  <c r="E11881" i="4"/>
  <c r="E11882" i="4"/>
  <c r="E11883" i="4"/>
  <c r="E11884" i="4"/>
  <c r="E11885" i="4"/>
  <c r="E11886" i="4"/>
  <c r="E11887" i="4"/>
  <c r="E11888" i="4"/>
  <c r="E11889" i="4"/>
  <c r="E11890" i="4"/>
  <c r="E11891" i="4"/>
  <c r="E11892" i="4"/>
  <c r="E11893" i="4"/>
  <c r="E11894" i="4"/>
  <c r="E11895" i="4"/>
  <c r="E11896" i="4"/>
  <c r="E11897" i="4"/>
  <c r="E11898" i="4"/>
  <c r="E11899" i="4"/>
  <c r="E11900" i="4"/>
  <c r="E11901" i="4"/>
  <c r="E11902" i="4"/>
  <c r="E11903" i="4"/>
  <c r="E11904" i="4"/>
  <c r="E11905" i="4"/>
  <c r="E11906" i="4"/>
  <c r="E11907" i="4"/>
  <c r="E11908" i="4"/>
  <c r="E11909" i="4"/>
  <c r="E11910" i="4"/>
  <c r="E11911" i="4"/>
  <c r="E11912" i="4"/>
  <c r="E11913" i="4"/>
  <c r="E11914" i="4"/>
  <c r="E11915" i="4"/>
  <c r="E11916" i="4"/>
  <c r="E11917" i="4"/>
  <c r="E11918" i="4"/>
  <c r="E11919" i="4"/>
  <c r="E11920" i="4"/>
  <c r="E11921" i="4"/>
  <c r="E11922" i="4"/>
  <c r="E11923" i="4"/>
  <c r="E11924" i="4"/>
  <c r="E11925" i="4"/>
  <c r="E11926" i="4"/>
  <c r="E11927" i="4"/>
  <c r="E11928" i="4"/>
  <c r="E11929" i="4"/>
  <c r="E11930" i="4"/>
  <c r="E11931" i="4"/>
  <c r="E11932" i="4"/>
  <c r="E11933" i="4"/>
  <c r="E11934" i="4"/>
  <c r="E11935" i="4"/>
  <c r="E11936" i="4"/>
  <c r="E11937" i="4"/>
  <c r="E11938" i="4"/>
  <c r="E11939" i="4"/>
  <c r="E11940" i="4"/>
  <c r="E11941" i="4"/>
  <c r="E11942" i="4"/>
  <c r="E11943" i="4"/>
  <c r="E11944" i="4"/>
  <c r="E11945" i="4"/>
  <c r="E11946" i="4"/>
  <c r="E11947" i="4"/>
  <c r="E11948" i="4"/>
  <c r="E11949" i="4"/>
  <c r="E11950" i="4"/>
  <c r="E11951" i="4"/>
  <c r="E11952" i="4"/>
  <c r="E11953" i="4"/>
  <c r="E11954" i="4"/>
  <c r="E11955" i="4"/>
  <c r="E11956" i="4"/>
  <c r="E11957" i="4"/>
  <c r="E11958" i="4"/>
  <c r="E11959" i="4"/>
  <c r="E11960" i="4"/>
  <c r="E11961" i="4"/>
  <c r="E11962" i="4"/>
  <c r="E11963" i="4"/>
  <c r="E11964" i="4"/>
  <c r="E11965" i="4"/>
  <c r="E11966" i="4"/>
  <c r="E11967" i="4"/>
  <c r="E11968" i="4"/>
  <c r="E11969" i="4"/>
  <c r="E11970" i="4"/>
  <c r="E11971" i="4"/>
  <c r="E11972" i="4"/>
  <c r="E11973" i="4"/>
  <c r="E11974" i="4"/>
  <c r="E11975" i="4"/>
  <c r="E11976" i="4"/>
  <c r="E11977" i="4"/>
  <c r="E11978" i="4"/>
  <c r="E11979" i="4"/>
  <c r="E11980" i="4"/>
  <c r="E11981" i="4"/>
  <c r="E11982" i="4"/>
  <c r="E11983" i="4"/>
  <c r="E11984" i="4"/>
  <c r="E11985" i="4"/>
  <c r="E11986" i="4"/>
  <c r="E11987" i="4"/>
  <c r="E11988" i="4"/>
  <c r="E11989" i="4"/>
  <c r="E11990" i="4"/>
  <c r="E11991" i="4"/>
  <c r="E11992" i="4"/>
  <c r="E11993" i="4"/>
  <c r="E11994" i="4"/>
  <c r="E11995" i="4"/>
  <c r="E11996" i="4"/>
  <c r="E11997" i="4"/>
  <c r="E11998" i="4"/>
  <c r="E11999" i="4"/>
  <c r="E12000" i="4"/>
  <c r="E12001" i="4"/>
  <c r="E12002" i="4"/>
  <c r="E12003" i="4"/>
  <c r="E12004" i="4"/>
  <c r="E12005" i="4"/>
  <c r="E12006" i="4"/>
  <c r="E12007" i="4"/>
  <c r="E12008" i="4"/>
  <c r="E12009" i="4"/>
  <c r="E12010" i="4"/>
  <c r="E12011" i="4"/>
  <c r="E12012" i="4"/>
  <c r="E12013" i="4"/>
  <c r="E12014" i="4"/>
  <c r="E12015" i="4"/>
  <c r="E12016" i="4"/>
  <c r="E12017" i="4"/>
  <c r="E12018" i="4"/>
  <c r="E12019" i="4"/>
  <c r="E12020" i="4"/>
  <c r="E12021" i="4"/>
  <c r="E12022" i="4"/>
  <c r="E12023" i="4"/>
  <c r="E12024" i="4"/>
  <c r="E12025" i="4"/>
  <c r="E12026" i="4"/>
  <c r="E12027" i="4"/>
  <c r="E12028" i="4"/>
  <c r="E12029" i="4"/>
  <c r="E12030" i="4"/>
  <c r="E12031" i="4"/>
  <c r="E12032" i="4"/>
  <c r="E12033" i="4"/>
  <c r="E12034" i="4"/>
  <c r="E12035" i="4"/>
  <c r="E12036" i="4"/>
  <c r="E12037" i="4"/>
  <c r="E12038" i="4"/>
  <c r="E12039" i="4"/>
  <c r="E12040" i="4"/>
  <c r="E12041" i="4"/>
  <c r="E12042" i="4"/>
  <c r="E12043" i="4"/>
  <c r="E12044" i="4"/>
  <c r="E12045" i="4"/>
  <c r="E12046" i="4"/>
  <c r="E12047" i="4"/>
  <c r="E12048" i="4"/>
  <c r="E12049" i="4"/>
  <c r="E12050" i="4"/>
  <c r="E12051" i="4"/>
  <c r="E12052" i="4"/>
  <c r="E12053" i="4"/>
  <c r="E12054" i="4"/>
  <c r="E12055" i="4"/>
  <c r="E12056" i="4"/>
  <c r="E12057" i="4"/>
  <c r="E12058" i="4"/>
  <c r="E12059" i="4"/>
  <c r="E12060" i="4"/>
  <c r="E12061" i="4"/>
  <c r="E12062" i="4"/>
  <c r="E12063" i="4"/>
  <c r="E12064" i="4"/>
  <c r="E12065" i="4"/>
  <c r="E12066" i="4"/>
  <c r="E12067" i="4"/>
  <c r="E12068" i="4"/>
  <c r="E12069" i="4"/>
  <c r="E12070" i="4"/>
  <c r="E12071" i="4"/>
  <c r="E12072" i="4"/>
  <c r="E12073" i="4"/>
  <c r="E12074" i="4"/>
  <c r="E12075" i="4"/>
  <c r="E12076" i="4"/>
  <c r="E12077" i="4"/>
  <c r="E12078" i="4"/>
  <c r="E12079" i="4"/>
  <c r="E12080" i="4"/>
  <c r="E12081" i="4"/>
  <c r="E12082" i="4"/>
  <c r="E12083" i="4"/>
  <c r="E12084" i="4"/>
  <c r="E12085" i="4"/>
  <c r="E12086" i="4"/>
  <c r="E12087" i="4"/>
  <c r="E12088" i="4"/>
  <c r="E12089" i="4"/>
  <c r="E12090" i="4"/>
  <c r="E12091" i="4"/>
  <c r="E12092" i="4"/>
  <c r="E12093" i="4"/>
  <c r="E12094" i="4"/>
  <c r="E12095" i="4"/>
  <c r="E12096" i="4"/>
  <c r="E12097" i="4"/>
  <c r="E12098" i="4"/>
  <c r="E12099" i="4"/>
  <c r="E12100" i="4"/>
  <c r="E12101" i="4"/>
  <c r="E12102" i="4"/>
  <c r="E12103" i="4"/>
  <c r="E12104" i="4"/>
  <c r="E12105" i="4"/>
  <c r="E12106" i="4"/>
  <c r="E12107" i="4"/>
  <c r="E12108" i="4"/>
  <c r="E12109" i="4"/>
  <c r="E12110" i="4"/>
  <c r="E12111" i="4"/>
  <c r="E12112" i="4"/>
  <c r="E12113" i="4"/>
  <c r="E12114" i="4"/>
  <c r="E12115" i="4"/>
  <c r="E12116" i="4"/>
  <c r="E12117" i="4"/>
  <c r="E12118" i="4"/>
  <c r="E12119" i="4"/>
  <c r="E12120" i="4"/>
  <c r="E12121" i="4"/>
  <c r="E12122" i="4"/>
  <c r="E12123" i="4"/>
  <c r="E12124" i="4"/>
  <c r="E12125" i="4"/>
  <c r="E12126" i="4"/>
  <c r="E12127" i="4"/>
  <c r="E12128" i="4"/>
  <c r="E12129" i="4"/>
  <c r="E12130" i="4"/>
  <c r="E12131" i="4"/>
  <c r="E12132" i="4"/>
  <c r="E12133" i="4"/>
  <c r="E12134" i="4"/>
  <c r="E12135" i="4"/>
  <c r="E12136" i="4"/>
  <c r="E12137" i="4"/>
  <c r="E12138" i="4"/>
  <c r="E12139" i="4"/>
  <c r="E12140" i="4"/>
  <c r="E12141" i="4"/>
  <c r="E12142" i="4"/>
  <c r="E12143" i="4"/>
  <c r="E12144" i="4"/>
  <c r="E12145" i="4"/>
  <c r="E12146" i="4"/>
  <c r="E12147" i="4"/>
  <c r="E12148" i="4"/>
  <c r="E12149" i="4"/>
  <c r="E12150" i="4"/>
  <c r="E12151" i="4"/>
  <c r="E12152" i="4"/>
  <c r="E12153" i="4"/>
  <c r="E12154" i="4"/>
  <c r="E12155" i="4"/>
  <c r="E12156" i="4"/>
  <c r="E12157" i="4"/>
  <c r="E12158" i="4"/>
  <c r="E12159" i="4"/>
  <c r="E12160" i="4"/>
  <c r="E12161" i="4"/>
  <c r="E12162" i="4"/>
  <c r="E12163" i="4"/>
  <c r="E12164" i="4"/>
  <c r="E12165" i="4"/>
  <c r="E12166" i="4"/>
  <c r="E12167" i="4"/>
  <c r="E12168" i="4"/>
  <c r="E12169" i="4"/>
  <c r="E12170" i="4"/>
  <c r="E12171" i="4"/>
  <c r="E12172" i="4"/>
  <c r="E12173" i="4"/>
  <c r="E12174" i="4"/>
  <c r="E12175" i="4"/>
  <c r="E12176" i="4"/>
  <c r="E12177" i="4"/>
  <c r="E12178" i="4"/>
  <c r="E12179" i="4"/>
  <c r="E12180" i="4"/>
  <c r="E12181" i="4"/>
  <c r="E12182" i="4"/>
  <c r="E12183" i="4"/>
  <c r="E12184" i="4"/>
  <c r="E12185" i="4"/>
  <c r="E12186" i="4"/>
  <c r="E12187" i="4"/>
  <c r="E12188" i="4"/>
  <c r="E12189" i="4"/>
  <c r="E12190" i="4"/>
  <c r="E12191" i="4"/>
  <c r="E12192" i="4"/>
  <c r="E12193" i="4"/>
  <c r="E12194" i="4"/>
  <c r="E12195" i="4"/>
  <c r="E12196" i="4"/>
  <c r="E12197" i="4"/>
  <c r="E12198" i="4"/>
  <c r="E12199" i="4"/>
  <c r="E12200" i="4"/>
  <c r="E12201" i="4"/>
  <c r="E12202" i="4"/>
  <c r="E12203" i="4"/>
  <c r="E12204" i="4"/>
  <c r="E12205" i="4"/>
  <c r="E12206" i="4"/>
  <c r="E12207" i="4"/>
  <c r="E12208" i="4"/>
  <c r="E12209" i="4"/>
  <c r="E12210" i="4"/>
  <c r="E12211" i="4"/>
  <c r="E12212" i="4"/>
  <c r="E12213" i="4"/>
  <c r="E12214" i="4"/>
  <c r="E12215" i="4"/>
  <c r="E12216" i="4"/>
  <c r="E12217" i="4"/>
  <c r="E12218" i="4"/>
  <c r="E12219" i="4"/>
  <c r="E12220" i="4"/>
  <c r="E12221" i="4"/>
  <c r="E12222" i="4"/>
  <c r="E12223" i="4"/>
  <c r="E12224" i="4"/>
  <c r="E12225" i="4"/>
  <c r="E12226" i="4"/>
  <c r="E12227" i="4"/>
  <c r="E12228" i="4"/>
  <c r="E12229" i="4"/>
  <c r="E12230" i="4"/>
  <c r="E12231" i="4"/>
  <c r="E12232" i="4"/>
  <c r="E12233" i="4"/>
  <c r="E12234" i="4"/>
  <c r="E12235" i="4"/>
  <c r="E12236" i="4"/>
  <c r="E12237" i="4"/>
  <c r="E12238" i="4"/>
  <c r="E12239" i="4"/>
  <c r="E12240" i="4"/>
  <c r="E12241" i="4"/>
  <c r="E12242" i="4"/>
  <c r="E12243" i="4"/>
  <c r="E12244" i="4"/>
  <c r="E12245" i="4"/>
  <c r="E12246" i="4"/>
  <c r="E12247" i="4"/>
  <c r="E12248" i="4"/>
  <c r="E12249" i="4"/>
  <c r="E12250" i="4"/>
  <c r="E12251" i="4"/>
  <c r="E12252" i="4"/>
  <c r="E12253" i="4"/>
  <c r="E12254" i="4"/>
  <c r="E12255" i="4"/>
  <c r="E12256" i="4"/>
  <c r="E12257" i="4"/>
  <c r="E12258" i="4"/>
  <c r="E12259" i="4"/>
  <c r="E12260" i="4"/>
  <c r="E12261" i="4"/>
  <c r="E12262" i="4"/>
  <c r="E12263" i="4"/>
  <c r="E12264" i="4"/>
  <c r="E12265" i="4"/>
  <c r="E12266" i="4"/>
  <c r="E12267" i="4"/>
  <c r="E12268" i="4"/>
  <c r="E12269" i="4"/>
  <c r="E12270" i="4"/>
  <c r="E12271" i="4"/>
  <c r="E12272" i="4"/>
  <c r="E12273" i="4"/>
  <c r="E12274" i="4"/>
  <c r="E12275" i="4"/>
  <c r="E12276" i="4"/>
  <c r="E12277" i="4"/>
  <c r="E12278" i="4"/>
  <c r="E12279" i="4"/>
  <c r="E12280" i="4"/>
  <c r="E12281" i="4"/>
  <c r="E12282" i="4"/>
  <c r="E12283" i="4"/>
  <c r="E12284" i="4"/>
  <c r="E12285" i="4"/>
  <c r="E12286" i="4"/>
  <c r="E12287" i="4"/>
  <c r="E12288" i="4"/>
  <c r="E12289" i="4"/>
  <c r="E12290" i="4"/>
  <c r="E12291" i="4"/>
  <c r="E12292" i="4"/>
  <c r="E12293" i="4"/>
  <c r="E12294" i="4"/>
  <c r="E12295" i="4"/>
  <c r="E12296" i="4"/>
  <c r="E12297" i="4"/>
  <c r="E12298" i="4"/>
  <c r="E12299" i="4"/>
  <c r="E12300" i="4"/>
  <c r="E12301" i="4"/>
  <c r="E12302" i="4"/>
  <c r="E12303" i="4"/>
  <c r="E12304" i="4"/>
  <c r="E12305" i="4"/>
  <c r="E12306" i="4"/>
  <c r="E12307" i="4"/>
  <c r="E12308" i="4"/>
  <c r="E12309" i="4"/>
  <c r="E12310" i="4"/>
  <c r="E12311" i="4"/>
  <c r="E12312" i="4"/>
  <c r="E12313" i="4"/>
  <c r="E12314" i="4"/>
  <c r="E12315" i="4"/>
  <c r="E12316" i="4"/>
  <c r="E12317" i="4"/>
  <c r="E12318" i="4"/>
  <c r="E12319" i="4"/>
  <c r="E12320" i="4"/>
  <c r="E12321" i="4"/>
  <c r="E12322" i="4"/>
  <c r="E12323" i="4"/>
  <c r="E12324" i="4"/>
  <c r="E12325" i="4"/>
  <c r="E12326" i="4"/>
  <c r="E12327" i="4"/>
  <c r="E12328" i="4"/>
  <c r="E12329" i="4"/>
  <c r="E12330" i="4"/>
  <c r="E12331" i="4"/>
  <c r="E12332" i="4"/>
  <c r="E12333" i="4"/>
  <c r="E12334" i="4"/>
  <c r="E12335" i="4"/>
  <c r="E12336" i="4"/>
  <c r="E12337" i="4"/>
  <c r="E12338" i="4"/>
  <c r="E12339" i="4"/>
  <c r="E12340" i="4"/>
  <c r="E12341" i="4"/>
  <c r="E12342" i="4"/>
  <c r="E12343" i="4"/>
  <c r="E12344" i="4"/>
  <c r="E12345" i="4"/>
  <c r="E12346" i="4"/>
  <c r="E12347" i="4"/>
  <c r="E12348" i="4"/>
  <c r="E12349" i="4"/>
  <c r="E12350" i="4"/>
  <c r="E12351" i="4"/>
  <c r="E12352" i="4"/>
  <c r="E12353" i="4"/>
  <c r="E12354" i="4"/>
  <c r="E12355" i="4"/>
  <c r="E12356" i="4"/>
  <c r="E12357" i="4"/>
  <c r="E12358" i="4"/>
  <c r="E12359" i="4"/>
  <c r="E12360" i="4"/>
  <c r="E12361" i="4"/>
  <c r="E12362" i="4"/>
  <c r="E12363" i="4"/>
  <c r="E12364" i="4"/>
  <c r="E12365" i="4"/>
  <c r="E12366" i="4"/>
  <c r="E12367" i="4"/>
  <c r="E12368" i="4"/>
  <c r="E12369" i="4"/>
  <c r="E12370" i="4"/>
  <c r="E12371" i="4"/>
  <c r="E12372" i="4"/>
  <c r="E12373" i="4"/>
  <c r="E12374" i="4"/>
  <c r="E12375" i="4"/>
  <c r="E12376" i="4"/>
  <c r="E12377" i="4"/>
  <c r="E12378" i="4"/>
  <c r="E12379" i="4"/>
  <c r="E12380" i="4"/>
  <c r="E12381" i="4"/>
  <c r="E12382" i="4"/>
  <c r="E12383" i="4"/>
  <c r="E12384" i="4"/>
  <c r="E12385" i="4"/>
  <c r="E12386" i="4"/>
  <c r="E12387" i="4"/>
  <c r="E12388" i="4"/>
  <c r="E12389" i="4"/>
  <c r="E12390" i="4"/>
  <c r="E12391" i="4"/>
  <c r="E12392" i="4"/>
  <c r="E12393" i="4"/>
  <c r="E12394" i="4"/>
  <c r="E12395" i="4"/>
  <c r="E12396" i="4"/>
  <c r="E12397" i="4"/>
  <c r="E12398" i="4"/>
  <c r="E12399" i="4"/>
  <c r="E12400" i="4"/>
  <c r="E12401" i="4"/>
  <c r="E12402" i="4"/>
  <c r="E12403" i="4"/>
  <c r="E12404" i="4"/>
  <c r="E12405" i="4"/>
  <c r="E12406" i="4"/>
  <c r="E12407" i="4"/>
  <c r="E12408" i="4"/>
  <c r="E12409" i="4"/>
  <c r="E12410" i="4"/>
  <c r="E12411" i="4"/>
  <c r="E12412" i="4"/>
  <c r="E12413" i="4"/>
  <c r="E12414" i="4"/>
  <c r="E12415" i="4"/>
  <c r="E12416" i="4"/>
  <c r="E12417" i="4"/>
  <c r="E12418" i="4"/>
  <c r="E12419" i="4"/>
  <c r="E12420" i="4"/>
  <c r="E12421" i="4"/>
  <c r="E12422" i="4"/>
  <c r="E12423" i="4"/>
  <c r="E12424" i="4"/>
  <c r="E12425" i="4"/>
  <c r="E12426" i="4"/>
  <c r="E12427" i="4"/>
  <c r="E12428" i="4"/>
  <c r="E12429" i="4"/>
  <c r="E12430" i="4"/>
  <c r="E12431" i="4"/>
  <c r="E12432" i="4"/>
  <c r="E12433" i="4"/>
  <c r="E12434" i="4"/>
  <c r="E12435" i="4"/>
  <c r="E12436" i="4"/>
  <c r="E12437" i="4"/>
  <c r="E12438" i="4"/>
  <c r="E12439" i="4"/>
  <c r="E12440" i="4"/>
  <c r="E12441" i="4"/>
  <c r="E12442" i="4"/>
  <c r="E12443" i="4"/>
  <c r="E12444" i="4"/>
  <c r="E12445" i="4"/>
  <c r="E12446" i="4"/>
  <c r="E12447" i="4"/>
  <c r="E12448" i="4"/>
  <c r="E12449" i="4"/>
  <c r="E12450" i="4"/>
  <c r="E12451" i="4"/>
  <c r="E12452" i="4"/>
  <c r="E12453" i="4"/>
  <c r="E12454" i="4"/>
  <c r="E12455" i="4"/>
  <c r="E12456" i="4"/>
  <c r="E12457" i="4"/>
  <c r="E12458" i="4"/>
  <c r="E12459" i="4"/>
  <c r="E12460" i="4"/>
  <c r="E12461" i="4"/>
  <c r="E12462" i="4"/>
  <c r="E12463" i="4"/>
  <c r="E12464" i="4"/>
  <c r="E12465" i="4"/>
  <c r="E12466" i="4"/>
  <c r="E12467" i="4"/>
  <c r="E12468" i="4"/>
  <c r="E12469" i="4"/>
  <c r="E12470" i="4"/>
  <c r="E12471" i="4"/>
  <c r="E12472" i="4"/>
  <c r="E12473" i="4"/>
  <c r="E12474" i="4"/>
  <c r="E12475" i="4"/>
  <c r="E12476" i="4"/>
  <c r="E12477" i="4"/>
  <c r="E12478" i="4"/>
  <c r="E12479" i="4"/>
  <c r="E12480" i="4"/>
  <c r="E12481" i="4"/>
  <c r="E12482" i="4"/>
  <c r="E12483" i="4"/>
  <c r="E12484" i="4"/>
  <c r="E12485" i="4"/>
  <c r="E12486" i="4"/>
  <c r="E12487" i="4"/>
  <c r="E12488" i="4"/>
  <c r="E12489" i="4"/>
  <c r="E12490" i="4"/>
  <c r="E12491" i="4"/>
  <c r="E12492" i="4"/>
  <c r="E12493" i="4"/>
  <c r="E12494" i="4"/>
  <c r="E12495" i="4"/>
  <c r="E12496" i="4"/>
  <c r="E12497" i="4"/>
  <c r="E12498" i="4"/>
  <c r="E12499" i="4"/>
  <c r="E12500" i="4"/>
  <c r="E12501" i="4"/>
  <c r="E12502" i="4"/>
  <c r="E12503" i="4"/>
  <c r="E12504" i="4"/>
  <c r="E12505" i="4"/>
  <c r="E12506" i="4"/>
  <c r="E12507" i="4"/>
  <c r="E12508" i="4"/>
  <c r="E12509" i="4"/>
  <c r="E12510" i="4"/>
  <c r="E12511" i="4"/>
  <c r="E12512" i="4"/>
  <c r="E12513" i="4"/>
  <c r="E12514" i="4"/>
  <c r="E12515" i="4"/>
  <c r="E12516" i="4"/>
  <c r="E12517" i="4"/>
  <c r="E12518" i="4"/>
  <c r="E12519" i="4"/>
  <c r="E12520" i="4"/>
  <c r="E12521" i="4"/>
  <c r="E12522" i="4"/>
  <c r="E12523" i="4"/>
  <c r="E12524" i="4"/>
  <c r="E12525" i="4"/>
  <c r="E12526" i="4"/>
  <c r="E12527" i="4"/>
  <c r="E12528" i="4"/>
  <c r="E12529" i="4"/>
  <c r="E12530" i="4"/>
  <c r="E12531" i="4"/>
  <c r="E12532" i="4"/>
  <c r="E12533" i="4"/>
  <c r="E12534" i="4"/>
  <c r="E12535" i="4"/>
  <c r="E12536" i="4"/>
  <c r="E12537" i="4"/>
  <c r="E12538" i="4"/>
  <c r="E12539" i="4"/>
  <c r="E12540" i="4"/>
  <c r="E12541" i="4"/>
  <c r="E12542" i="4"/>
  <c r="E12543" i="4"/>
  <c r="E12544" i="4"/>
  <c r="E12545" i="4"/>
  <c r="E12546" i="4"/>
  <c r="E12547" i="4"/>
  <c r="E12548" i="4"/>
  <c r="E12549" i="4"/>
  <c r="E12550" i="4"/>
  <c r="E12551" i="4"/>
  <c r="E12552" i="4"/>
  <c r="E12553" i="4"/>
  <c r="E12554" i="4"/>
  <c r="E12555" i="4"/>
  <c r="E12556" i="4"/>
  <c r="E12557" i="4"/>
  <c r="E12558" i="4"/>
  <c r="E12559" i="4"/>
  <c r="E12560" i="4"/>
  <c r="E12561" i="4"/>
  <c r="E12562" i="4"/>
  <c r="E12563" i="4"/>
  <c r="E12564" i="4"/>
  <c r="E12565" i="4"/>
  <c r="E12566" i="4"/>
  <c r="E12567" i="4"/>
  <c r="E12568" i="4"/>
  <c r="E12569" i="4"/>
  <c r="E12570" i="4"/>
  <c r="E12571" i="4"/>
  <c r="E12572" i="4"/>
  <c r="E12573" i="4"/>
  <c r="E12574" i="4"/>
  <c r="E12575" i="4"/>
  <c r="E12576" i="4"/>
  <c r="E12577" i="4"/>
  <c r="E12578" i="4"/>
  <c r="E12579" i="4"/>
  <c r="E12580" i="4"/>
  <c r="E12581" i="4"/>
  <c r="E12582" i="4"/>
  <c r="E12583" i="4"/>
  <c r="E12584" i="4"/>
  <c r="E12585" i="4"/>
  <c r="E12586" i="4"/>
  <c r="E12587" i="4"/>
  <c r="E12588" i="4"/>
  <c r="E12589" i="4"/>
  <c r="E12590" i="4"/>
  <c r="E12591" i="4"/>
  <c r="E12592" i="4"/>
  <c r="E12593" i="4"/>
  <c r="E12594" i="4"/>
  <c r="E12595" i="4"/>
  <c r="E12596" i="4"/>
  <c r="E12597" i="4"/>
  <c r="E12598" i="4"/>
  <c r="E12599" i="4"/>
  <c r="E12600" i="4"/>
  <c r="E12601" i="4"/>
  <c r="E12602" i="4"/>
  <c r="E12603" i="4"/>
  <c r="E12604" i="4"/>
  <c r="E12605" i="4"/>
  <c r="E12606" i="4"/>
  <c r="E12607" i="4"/>
  <c r="E12608" i="4"/>
  <c r="E12609" i="4"/>
  <c r="E12610" i="4"/>
  <c r="E12611" i="4"/>
  <c r="E12612" i="4"/>
  <c r="E12613" i="4"/>
  <c r="E12614" i="4"/>
  <c r="E12615" i="4"/>
  <c r="E12616" i="4"/>
  <c r="E12617" i="4"/>
  <c r="E12618" i="4"/>
  <c r="E12619" i="4"/>
  <c r="E12620" i="4"/>
  <c r="E12621" i="4"/>
  <c r="E12622" i="4"/>
  <c r="E12623" i="4"/>
  <c r="E12624" i="4"/>
  <c r="E12625" i="4"/>
  <c r="E12626" i="4"/>
  <c r="E12627" i="4"/>
  <c r="E12628" i="4"/>
  <c r="E12629" i="4"/>
  <c r="E12630" i="4"/>
  <c r="E12631" i="4"/>
  <c r="E12632" i="4"/>
  <c r="E12633" i="4"/>
  <c r="E12634" i="4"/>
  <c r="E12635" i="4"/>
  <c r="E12636" i="4"/>
  <c r="E12637" i="4"/>
  <c r="E12638" i="4"/>
  <c r="E12639" i="4"/>
  <c r="E12640" i="4"/>
  <c r="E12641" i="4"/>
  <c r="E12642" i="4"/>
  <c r="E12643" i="4"/>
  <c r="E12644" i="4"/>
  <c r="E12645" i="4"/>
  <c r="E12646" i="4"/>
  <c r="E12647" i="4"/>
  <c r="E12648" i="4"/>
  <c r="E12649" i="4"/>
  <c r="E12650" i="4"/>
  <c r="E12651" i="4"/>
  <c r="E12652" i="4"/>
  <c r="E12653" i="4"/>
  <c r="E12654" i="4"/>
  <c r="E12655" i="4"/>
  <c r="E12656" i="4"/>
  <c r="E12657" i="4"/>
  <c r="E12658" i="4"/>
  <c r="E12659" i="4"/>
  <c r="E12660" i="4"/>
  <c r="E12661" i="4"/>
  <c r="E12662" i="4"/>
  <c r="E12663" i="4"/>
  <c r="E12664" i="4"/>
  <c r="E12665" i="4"/>
  <c r="E12666" i="4"/>
  <c r="E12667" i="4"/>
  <c r="E12668" i="4"/>
  <c r="E12669" i="4"/>
  <c r="E12670" i="4"/>
  <c r="E12671" i="4"/>
  <c r="E12672" i="4"/>
  <c r="E12673" i="4"/>
  <c r="E12674" i="4"/>
  <c r="E12675" i="4"/>
  <c r="E12676" i="4"/>
  <c r="E12677" i="4"/>
  <c r="E12678" i="4"/>
  <c r="E12679" i="4"/>
  <c r="E12680" i="4"/>
  <c r="E12681" i="4"/>
  <c r="E12682" i="4"/>
  <c r="E12683" i="4"/>
  <c r="E12684" i="4"/>
  <c r="E12685" i="4"/>
  <c r="E12686" i="4"/>
  <c r="E12687" i="4"/>
  <c r="E12688" i="4"/>
  <c r="E12689" i="4"/>
  <c r="E12690" i="4"/>
  <c r="E12691" i="4"/>
  <c r="E12692" i="4"/>
  <c r="E12693" i="4"/>
  <c r="E12694" i="4"/>
  <c r="E12695" i="4"/>
  <c r="E12696" i="4"/>
  <c r="E12697" i="4"/>
  <c r="E12698" i="4"/>
  <c r="E12699" i="4"/>
  <c r="E12700" i="4"/>
  <c r="E12701" i="4"/>
  <c r="E12702" i="4"/>
  <c r="E12703" i="4"/>
  <c r="E12704" i="4"/>
  <c r="E12705" i="4"/>
  <c r="E12706" i="4"/>
  <c r="E12707" i="4"/>
  <c r="E12708" i="4"/>
  <c r="E12709" i="4"/>
  <c r="E12710" i="4"/>
  <c r="E12711" i="4"/>
  <c r="E12712" i="4"/>
  <c r="E12713" i="4"/>
  <c r="E12714" i="4"/>
  <c r="E12715" i="4"/>
  <c r="E12716" i="4"/>
  <c r="E12717" i="4"/>
  <c r="E12718" i="4"/>
  <c r="E12719" i="4"/>
  <c r="E12720" i="4"/>
  <c r="E12721" i="4"/>
  <c r="E12722" i="4"/>
  <c r="E12723" i="4"/>
  <c r="E12724" i="4"/>
  <c r="E12725" i="4"/>
  <c r="E12726" i="4"/>
  <c r="E12727" i="4"/>
  <c r="E12728" i="4"/>
  <c r="E12729" i="4"/>
  <c r="E12730" i="4"/>
  <c r="E12731" i="4"/>
  <c r="E12732" i="4"/>
  <c r="E12733" i="4"/>
  <c r="E12734" i="4"/>
  <c r="E12735" i="4"/>
  <c r="E12736" i="4"/>
  <c r="E12737" i="4"/>
  <c r="E12738" i="4"/>
  <c r="E12739" i="4"/>
  <c r="E12740" i="4"/>
  <c r="E12741" i="4"/>
  <c r="E12742" i="4"/>
  <c r="E12743" i="4"/>
  <c r="E12744" i="4"/>
  <c r="E12745" i="4"/>
  <c r="E12746" i="4"/>
  <c r="E12747" i="4"/>
  <c r="E12748" i="4"/>
  <c r="E12749" i="4"/>
  <c r="E12750" i="4"/>
  <c r="E12751" i="4"/>
  <c r="E12752" i="4"/>
  <c r="E12753" i="4"/>
  <c r="E12754" i="4"/>
  <c r="E12755" i="4"/>
  <c r="E12756" i="4"/>
  <c r="E12757" i="4"/>
  <c r="E12758" i="4"/>
  <c r="E12759" i="4"/>
  <c r="E12760" i="4"/>
  <c r="E12761" i="4"/>
  <c r="E12762" i="4"/>
  <c r="E12763" i="4"/>
  <c r="E12764" i="4"/>
  <c r="E12765" i="4"/>
  <c r="E12766" i="4"/>
  <c r="E12767" i="4"/>
  <c r="E12768" i="4"/>
  <c r="E12769" i="4"/>
  <c r="E12770" i="4"/>
  <c r="E12771" i="4"/>
  <c r="E12772" i="4"/>
  <c r="E12773" i="4"/>
  <c r="E12774" i="4"/>
  <c r="E12775" i="4"/>
  <c r="E12776" i="4"/>
  <c r="E12777" i="4"/>
  <c r="E12778" i="4"/>
  <c r="E12779" i="4"/>
  <c r="E12780" i="4"/>
  <c r="E12781" i="4"/>
  <c r="E12782" i="4"/>
  <c r="E12783" i="4"/>
  <c r="E12784" i="4"/>
  <c r="E12785" i="4"/>
  <c r="E12786" i="4"/>
  <c r="E12787" i="4"/>
  <c r="E12788" i="4"/>
  <c r="E12789" i="4"/>
  <c r="E12790" i="4"/>
  <c r="E12791" i="4"/>
  <c r="E12792" i="4"/>
  <c r="E12793" i="4"/>
  <c r="E12794" i="4"/>
  <c r="E12795" i="4"/>
  <c r="E12796" i="4"/>
  <c r="E12797" i="4"/>
  <c r="E12798" i="4"/>
  <c r="E12799" i="4"/>
  <c r="E12800" i="4"/>
  <c r="E12801" i="4"/>
  <c r="E12802" i="4"/>
  <c r="E12803" i="4"/>
  <c r="E12804" i="4"/>
  <c r="E12805" i="4"/>
  <c r="E12806" i="4"/>
  <c r="E12807" i="4"/>
  <c r="E12808" i="4"/>
  <c r="E12809" i="4"/>
  <c r="E12810" i="4"/>
  <c r="E12811" i="4"/>
  <c r="E12812" i="4"/>
  <c r="E12813" i="4"/>
  <c r="E12814" i="4"/>
  <c r="E12815" i="4"/>
  <c r="E12816" i="4"/>
  <c r="E12817" i="4"/>
  <c r="E12818" i="4"/>
  <c r="E12819" i="4"/>
  <c r="E12820" i="4"/>
  <c r="E12821" i="4"/>
  <c r="E12822" i="4"/>
  <c r="E12823" i="4"/>
  <c r="E12824" i="4"/>
  <c r="E12825" i="4"/>
  <c r="E12826" i="4"/>
  <c r="E12827" i="4"/>
  <c r="E12828" i="4"/>
  <c r="E12829" i="4"/>
  <c r="E12830" i="4"/>
  <c r="E12831" i="4"/>
  <c r="E12832" i="4"/>
  <c r="E12833" i="4"/>
  <c r="E12834" i="4"/>
  <c r="E12835" i="4"/>
  <c r="E12836" i="4"/>
  <c r="E12837" i="4"/>
  <c r="E12838" i="4"/>
  <c r="E12839" i="4"/>
  <c r="E12840" i="4"/>
  <c r="E12841" i="4"/>
  <c r="E12842" i="4"/>
  <c r="E12843" i="4"/>
  <c r="E12844" i="4"/>
  <c r="E12845" i="4"/>
  <c r="E12846" i="4"/>
  <c r="E12847" i="4"/>
  <c r="E12848" i="4"/>
  <c r="E12849" i="4"/>
  <c r="E12850" i="4"/>
  <c r="E12851" i="4"/>
  <c r="E12852" i="4"/>
  <c r="E12853" i="4"/>
  <c r="E12854" i="4"/>
  <c r="E12855" i="4"/>
  <c r="E12856" i="4"/>
  <c r="E12857" i="4"/>
  <c r="E12858" i="4"/>
  <c r="E12859" i="4"/>
  <c r="E12860" i="4"/>
  <c r="E12861" i="4"/>
  <c r="E12862" i="4"/>
  <c r="E12863" i="4"/>
  <c r="E12864" i="4"/>
  <c r="E12865" i="4"/>
  <c r="E12866" i="4"/>
  <c r="E12867" i="4"/>
  <c r="E12868" i="4"/>
  <c r="E12869" i="4"/>
  <c r="E12870" i="4"/>
  <c r="E12871" i="4"/>
  <c r="E12872" i="4"/>
  <c r="E12873" i="4"/>
  <c r="E12874" i="4"/>
  <c r="E12875" i="4"/>
  <c r="E12876" i="4"/>
  <c r="E12877" i="4"/>
  <c r="E12878" i="4"/>
  <c r="E12879" i="4"/>
  <c r="E12880" i="4"/>
  <c r="E12881" i="4"/>
  <c r="E12882" i="4"/>
  <c r="E12883" i="4"/>
  <c r="E12884" i="4"/>
  <c r="E12885" i="4"/>
  <c r="E12886" i="4"/>
  <c r="E12887" i="4"/>
  <c r="E12888" i="4"/>
  <c r="E12889" i="4"/>
  <c r="E12890" i="4"/>
  <c r="E12891" i="4"/>
  <c r="E12892" i="4"/>
  <c r="E12893" i="4"/>
  <c r="E12894" i="4"/>
  <c r="E12895" i="4"/>
  <c r="E12896" i="4"/>
  <c r="E12897" i="4"/>
  <c r="E12898" i="4"/>
  <c r="E12899" i="4"/>
  <c r="E12900" i="4"/>
  <c r="E12901" i="4"/>
  <c r="E12902" i="4"/>
  <c r="E12903" i="4"/>
  <c r="E12904" i="4"/>
  <c r="E12905" i="4"/>
  <c r="E12906" i="4"/>
  <c r="E12907" i="4"/>
  <c r="E12908" i="4"/>
  <c r="E12909" i="4"/>
  <c r="E12910" i="4"/>
  <c r="E12911" i="4"/>
  <c r="E12912" i="4"/>
  <c r="E12913" i="4"/>
  <c r="E12914" i="4"/>
  <c r="E12915" i="4"/>
  <c r="E12916" i="4"/>
  <c r="E12917" i="4"/>
  <c r="E12918" i="4"/>
  <c r="E12919" i="4"/>
  <c r="E12920" i="4"/>
  <c r="E12921" i="4"/>
  <c r="E12922" i="4"/>
  <c r="E12923" i="4"/>
  <c r="E12924" i="4"/>
  <c r="E12925" i="4"/>
  <c r="E12926" i="4"/>
  <c r="E12927" i="4"/>
  <c r="E12928" i="4"/>
  <c r="E12929" i="4"/>
  <c r="E12930" i="4"/>
  <c r="E12931" i="4"/>
  <c r="E12932" i="4"/>
  <c r="E12933" i="4"/>
  <c r="E12934" i="4"/>
  <c r="E12935" i="4"/>
  <c r="E12936" i="4"/>
  <c r="E12937" i="4"/>
  <c r="E12938" i="4"/>
  <c r="E12939" i="4"/>
  <c r="E12940" i="4"/>
  <c r="E12941" i="4"/>
  <c r="E12942" i="4"/>
  <c r="E12943" i="4"/>
  <c r="E12944" i="4"/>
  <c r="E12945" i="4"/>
  <c r="E12946" i="4"/>
  <c r="E12947" i="4"/>
  <c r="E12948" i="4"/>
  <c r="E12949" i="4"/>
  <c r="E12950" i="4"/>
  <c r="E12951" i="4"/>
  <c r="E12952" i="4"/>
  <c r="E12953" i="4"/>
  <c r="E12954" i="4"/>
  <c r="E12955" i="4"/>
  <c r="E12956" i="4"/>
  <c r="E12957" i="4"/>
  <c r="E12958" i="4"/>
  <c r="E12959" i="4"/>
  <c r="E12960" i="4"/>
  <c r="E12961" i="4"/>
  <c r="E12962" i="4"/>
  <c r="E12963" i="4"/>
  <c r="E12964" i="4"/>
  <c r="E12965" i="4"/>
  <c r="E12966" i="4"/>
  <c r="E12967" i="4"/>
  <c r="E12968" i="4"/>
  <c r="E12969" i="4"/>
  <c r="E12970" i="4"/>
  <c r="E12971" i="4"/>
  <c r="E12972" i="4"/>
  <c r="E12973" i="4"/>
  <c r="E12974" i="4"/>
  <c r="E12975" i="4"/>
  <c r="E12976" i="4"/>
  <c r="E12977" i="4"/>
  <c r="E12978" i="4"/>
  <c r="E12979" i="4"/>
  <c r="E12980" i="4"/>
  <c r="E12981" i="4"/>
  <c r="E12982" i="4"/>
  <c r="E12983" i="4"/>
  <c r="E12984" i="4"/>
  <c r="E12985" i="4"/>
  <c r="E12986" i="4"/>
  <c r="E12987" i="4"/>
  <c r="E12988" i="4"/>
  <c r="E12989" i="4"/>
  <c r="E12990" i="4"/>
  <c r="E12991" i="4"/>
  <c r="E12992" i="4"/>
  <c r="E12993" i="4"/>
  <c r="E12994" i="4"/>
  <c r="E12995" i="4"/>
  <c r="E12996" i="4"/>
  <c r="E12997" i="4"/>
  <c r="E12998" i="4"/>
  <c r="E12999" i="4"/>
  <c r="E13000" i="4"/>
  <c r="E13001" i="4"/>
  <c r="E13002" i="4"/>
  <c r="E13003" i="4"/>
  <c r="E13004" i="4"/>
  <c r="E13005" i="4"/>
  <c r="E13006" i="4"/>
  <c r="E13007" i="4"/>
  <c r="E13008" i="4"/>
  <c r="E13009" i="4"/>
  <c r="E13010" i="4"/>
  <c r="E13011" i="4"/>
  <c r="E13012" i="4"/>
  <c r="E13013" i="4"/>
  <c r="E13014" i="4"/>
  <c r="E13015" i="4"/>
  <c r="E13016" i="4"/>
  <c r="E13017" i="4"/>
  <c r="E13018" i="4"/>
  <c r="E13019" i="4"/>
  <c r="E13020" i="4"/>
  <c r="E13021" i="4"/>
  <c r="E13022" i="4"/>
  <c r="E13023" i="4"/>
  <c r="E13024" i="4"/>
  <c r="E13025" i="4"/>
  <c r="E13026" i="4"/>
  <c r="E13027" i="4"/>
  <c r="E13028" i="4"/>
  <c r="E13029" i="4"/>
  <c r="E13030" i="4"/>
  <c r="E13031" i="4"/>
  <c r="E13032" i="4"/>
  <c r="E13033" i="4"/>
  <c r="E13034" i="4"/>
  <c r="E13035" i="4"/>
  <c r="E13036" i="4"/>
  <c r="E13037" i="4"/>
  <c r="E13038" i="4"/>
  <c r="E13039" i="4"/>
  <c r="E13040" i="4"/>
  <c r="E13041" i="4"/>
  <c r="E13042" i="4"/>
  <c r="E13043" i="4"/>
  <c r="E13044" i="4"/>
  <c r="E13045" i="4"/>
  <c r="E13046" i="4"/>
  <c r="E13047" i="4"/>
  <c r="E13048" i="4"/>
  <c r="E13049" i="4"/>
  <c r="E13050" i="4"/>
  <c r="E13051" i="4"/>
  <c r="E13052" i="4"/>
  <c r="E13053" i="4"/>
  <c r="E13054" i="4"/>
  <c r="E13055" i="4"/>
  <c r="E13056" i="4"/>
  <c r="E13057" i="4"/>
  <c r="E13058" i="4"/>
  <c r="E13059" i="4"/>
  <c r="E13060" i="4"/>
  <c r="E13061" i="4"/>
  <c r="E13062" i="4"/>
  <c r="E13063" i="4"/>
  <c r="E13064" i="4"/>
  <c r="E13065" i="4"/>
  <c r="E13066" i="4"/>
  <c r="E13067" i="4"/>
  <c r="E13068" i="4"/>
  <c r="E13069" i="4"/>
  <c r="E13070" i="4"/>
  <c r="E13071" i="4"/>
  <c r="E13072" i="4"/>
  <c r="E13073" i="4"/>
  <c r="E13074" i="4"/>
  <c r="E13075" i="4"/>
  <c r="E13076" i="4"/>
  <c r="E13077" i="4"/>
  <c r="E13078" i="4"/>
  <c r="E13079" i="4"/>
  <c r="E13080" i="4"/>
  <c r="E13081" i="4"/>
  <c r="E13082" i="4"/>
  <c r="E13083" i="4"/>
  <c r="E13084" i="4"/>
  <c r="E13085" i="4"/>
  <c r="E13086" i="4"/>
  <c r="E13087" i="4"/>
  <c r="E13088" i="4"/>
  <c r="E13089" i="4"/>
  <c r="E13090" i="4"/>
  <c r="E13091" i="4"/>
  <c r="E13092" i="4"/>
  <c r="E13093" i="4"/>
  <c r="E13094" i="4"/>
  <c r="E13095" i="4"/>
  <c r="E13096" i="4"/>
  <c r="E13097" i="4"/>
  <c r="E13098" i="4"/>
  <c r="E13099" i="4"/>
  <c r="E13100" i="4"/>
  <c r="E13101" i="4"/>
  <c r="E13102" i="4"/>
  <c r="E13103" i="4"/>
  <c r="E13104" i="4"/>
  <c r="E13105" i="4"/>
  <c r="E13106" i="4"/>
  <c r="E13107" i="4"/>
  <c r="E13108" i="4"/>
  <c r="E13109" i="4"/>
  <c r="E13110" i="4"/>
  <c r="E13111" i="4"/>
  <c r="E13112" i="4"/>
  <c r="E13113" i="4"/>
  <c r="E13114" i="4"/>
  <c r="E13115" i="4"/>
  <c r="E13116" i="4"/>
  <c r="E13117" i="4"/>
  <c r="E13118" i="4"/>
  <c r="E13119" i="4"/>
  <c r="E13120" i="4"/>
  <c r="E13121" i="4"/>
  <c r="E13122" i="4"/>
  <c r="E13123" i="4"/>
  <c r="E13124" i="4"/>
  <c r="E13125" i="4"/>
  <c r="E13126" i="4"/>
  <c r="E13127" i="4"/>
  <c r="E13128" i="4"/>
  <c r="E13129" i="4"/>
  <c r="E13130" i="4"/>
  <c r="E13131" i="4"/>
  <c r="E13132" i="4"/>
  <c r="E13133" i="4"/>
  <c r="E13134" i="4"/>
  <c r="E13135" i="4"/>
  <c r="E13136" i="4"/>
  <c r="E13137" i="4"/>
  <c r="E13138" i="4"/>
  <c r="E13139" i="4"/>
  <c r="E13140" i="4"/>
  <c r="E13141" i="4"/>
  <c r="E13142" i="4"/>
  <c r="E13143" i="4"/>
  <c r="E13144" i="4"/>
  <c r="E13145" i="4"/>
  <c r="E13146" i="4"/>
  <c r="E13147" i="4"/>
  <c r="E13148" i="4"/>
  <c r="E13149" i="4"/>
  <c r="E13150" i="4"/>
  <c r="E13151" i="4"/>
  <c r="E13152" i="4"/>
  <c r="E13153" i="4"/>
  <c r="E13154" i="4"/>
  <c r="E13155" i="4"/>
  <c r="E13156" i="4"/>
  <c r="E13157" i="4"/>
  <c r="E13158" i="4"/>
  <c r="E13159" i="4"/>
  <c r="E13160" i="4"/>
  <c r="E13161" i="4"/>
  <c r="E13162" i="4"/>
  <c r="E13163" i="4"/>
  <c r="E13164" i="4"/>
  <c r="E13165" i="4"/>
  <c r="E13166" i="4"/>
  <c r="E13167" i="4"/>
  <c r="E13168" i="4"/>
  <c r="E13169" i="4"/>
  <c r="E13170" i="4"/>
  <c r="E13171" i="4"/>
  <c r="E13172" i="4"/>
  <c r="E13173" i="4"/>
  <c r="E13174" i="4"/>
  <c r="E13175" i="4"/>
  <c r="E13176" i="4"/>
  <c r="E13177" i="4"/>
  <c r="E13178" i="4"/>
  <c r="E13179" i="4"/>
  <c r="E13180" i="4"/>
  <c r="E13181" i="4"/>
  <c r="E13182" i="4"/>
  <c r="E13183" i="4"/>
  <c r="E13184" i="4"/>
  <c r="E13185" i="4"/>
  <c r="E13186" i="4"/>
  <c r="E13187" i="4"/>
  <c r="E13188" i="4"/>
  <c r="E13189" i="4"/>
  <c r="E13190" i="4"/>
  <c r="E13191" i="4"/>
  <c r="E13192" i="4"/>
  <c r="E13193" i="4"/>
  <c r="E13194" i="4"/>
  <c r="E13195" i="4"/>
  <c r="E13196" i="4"/>
  <c r="E13197" i="4"/>
  <c r="E13198" i="4"/>
  <c r="E13199" i="4"/>
  <c r="E13200" i="4"/>
  <c r="E13201" i="4"/>
  <c r="E13202" i="4"/>
  <c r="E13203" i="4"/>
  <c r="E13204" i="4"/>
  <c r="E13205" i="4"/>
  <c r="E13206" i="4"/>
  <c r="E13207" i="4"/>
  <c r="E13208" i="4"/>
  <c r="E13209" i="4"/>
  <c r="E13210" i="4"/>
  <c r="E13211" i="4"/>
  <c r="E13212" i="4"/>
  <c r="E13213" i="4"/>
  <c r="E13214" i="4"/>
  <c r="E13215" i="4"/>
  <c r="E13216" i="4"/>
  <c r="E13217" i="4"/>
  <c r="E13218" i="4"/>
  <c r="E13219" i="4"/>
  <c r="E13220" i="4"/>
  <c r="E13221" i="4"/>
  <c r="E13222" i="4"/>
  <c r="E13223" i="4"/>
  <c r="E13224" i="4"/>
  <c r="E13225" i="4"/>
  <c r="E13226" i="4"/>
  <c r="E13227" i="4"/>
  <c r="E13228" i="4"/>
  <c r="E13229" i="4"/>
  <c r="E13230" i="4"/>
  <c r="E13231" i="4"/>
  <c r="E13232" i="4"/>
  <c r="E13233" i="4"/>
  <c r="E13234" i="4"/>
  <c r="E13235" i="4"/>
  <c r="E13236" i="4"/>
  <c r="E13237" i="4"/>
  <c r="E13238" i="4"/>
  <c r="E13239" i="4"/>
  <c r="E13240" i="4"/>
  <c r="E13241" i="4"/>
  <c r="E13242" i="4"/>
  <c r="E13243" i="4"/>
  <c r="E13244" i="4"/>
  <c r="E13245" i="4"/>
  <c r="E13246" i="4"/>
  <c r="E13247" i="4"/>
  <c r="E13248" i="4"/>
  <c r="E13249" i="4"/>
  <c r="E13250" i="4"/>
  <c r="E13251" i="4"/>
  <c r="E13252" i="4"/>
  <c r="E13253" i="4"/>
  <c r="E13254" i="4"/>
  <c r="E13255" i="4"/>
  <c r="E13256" i="4"/>
  <c r="E13257" i="4"/>
  <c r="E13258" i="4"/>
  <c r="E13259" i="4"/>
  <c r="E13260" i="4"/>
  <c r="E13261" i="4"/>
  <c r="E13262" i="4"/>
  <c r="E13263" i="4"/>
  <c r="E13264" i="4"/>
  <c r="E13265" i="4"/>
  <c r="E13266" i="4"/>
  <c r="E13267" i="4"/>
  <c r="E13268" i="4"/>
  <c r="E13269" i="4"/>
  <c r="E13270" i="4"/>
  <c r="E13271" i="4"/>
  <c r="E13272" i="4"/>
  <c r="E13273" i="4"/>
  <c r="E13274" i="4"/>
  <c r="E13275" i="4"/>
  <c r="E13276" i="4"/>
  <c r="E13277" i="4"/>
  <c r="E13278" i="4"/>
  <c r="E13279" i="4"/>
  <c r="E13280" i="4"/>
  <c r="E13281" i="4"/>
  <c r="E13282" i="4"/>
  <c r="E13283" i="4"/>
  <c r="E13284" i="4"/>
  <c r="E13285" i="4"/>
  <c r="E13286" i="4"/>
  <c r="E13287" i="4"/>
  <c r="E13288" i="4"/>
  <c r="E13289" i="4"/>
  <c r="E13290" i="4"/>
  <c r="E13291" i="4"/>
  <c r="E13292" i="4"/>
  <c r="E13293" i="4"/>
  <c r="E13294" i="4"/>
  <c r="E13295" i="4"/>
  <c r="E13296" i="4"/>
  <c r="E13297" i="4"/>
  <c r="E13298" i="4"/>
  <c r="E13299" i="4"/>
  <c r="E13300" i="4"/>
  <c r="E13301" i="4"/>
  <c r="E13302" i="4"/>
  <c r="E13303" i="4"/>
  <c r="E13304" i="4"/>
  <c r="E13305" i="4"/>
  <c r="E13306" i="4"/>
  <c r="E13307" i="4"/>
  <c r="E13308" i="4"/>
  <c r="E13309" i="4"/>
  <c r="E13310" i="4"/>
  <c r="E13311" i="4"/>
  <c r="E13312" i="4"/>
  <c r="E13313" i="4"/>
  <c r="E13314" i="4"/>
  <c r="E13315" i="4"/>
  <c r="E13316" i="4"/>
  <c r="E13317" i="4"/>
  <c r="E13318" i="4"/>
  <c r="E13319" i="4"/>
  <c r="E13320" i="4"/>
  <c r="E13321" i="4"/>
  <c r="E13322" i="4"/>
  <c r="E13323" i="4"/>
  <c r="E13324" i="4"/>
  <c r="E13325" i="4"/>
  <c r="E13326" i="4"/>
  <c r="E13327" i="4"/>
  <c r="E13328" i="4"/>
  <c r="E13329" i="4"/>
  <c r="E13330" i="4"/>
  <c r="E13331" i="4"/>
  <c r="E13332" i="4"/>
  <c r="E13333" i="4"/>
  <c r="E13334" i="4"/>
  <c r="E13335" i="4"/>
  <c r="E13336" i="4"/>
  <c r="E13337" i="4"/>
  <c r="E13338" i="4"/>
  <c r="E13339" i="4"/>
  <c r="E13340" i="4"/>
  <c r="E13341" i="4"/>
  <c r="E13342" i="4"/>
  <c r="E13343" i="4"/>
  <c r="E13344" i="4"/>
  <c r="E13345" i="4"/>
  <c r="E13346" i="4"/>
  <c r="E13347" i="4"/>
  <c r="E13348" i="4"/>
  <c r="E13349" i="4"/>
  <c r="E13350" i="4"/>
  <c r="E13351" i="4"/>
  <c r="E13352" i="4"/>
  <c r="E13353" i="4"/>
  <c r="E13354" i="4"/>
  <c r="E13355" i="4"/>
  <c r="E13356" i="4"/>
  <c r="E13357" i="4"/>
  <c r="E13358" i="4"/>
  <c r="E13359" i="4"/>
  <c r="E13360" i="4"/>
  <c r="E13361" i="4"/>
  <c r="E13362" i="4"/>
  <c r="E13363" i="4"/>
  <c r="E13364" i="4"/>
  <c r="E13365" i="4"/>
  <c r="E13366" i="4"/>
  <c r="E13367" i="4"/>
  <c r="E13368" i="4"/>
  <c r="E13369" i="4"/>
  <c r="E13370" i="4"/>
  <c r="E13371" i="4"/>
  <c r="E13372" i="4"/>
  <c r="E13373" i="4"/>
  <c r="E13374" i="4"/>
  <c r="E13375" i="4"/>
  <c r="E13376" i="4"/>
  <c r="E13377" i="4"/>
  <c r="E13378" i="4"/>
  <c r="E13379" i="4"/>
  <c r="E13380" i="4"/>
  <c r="E13381" i="4"/>
  <c r="E13382" i="4"/>
  <c r="E13383" i="4"/>
  <c r="E13384" i="4"/>
  <c r="E13385" i="4"/>
  <c r="E13386" i="4"/>
  <c r="E13387" i="4"/>
  <c r="E13388" i="4"/>
  <c r="E13389" i="4"/>
  <c r="E13390" i="4"/>
  <c r="E13391" i="4"/>
  <c r="E13392" i="4"/>
  <c r="E13393" i="4"/>
  <c r="E13394" i="4"/>
  <c r="E13395" i="4"/>
  <c r="E13396" i="4"/>
  <c r="E13397" i="4"/>
  <c r="E13398" i="4"/>
  <c r="E13399" i="4"/>
  <c r="E13400" i="4"/>
  <c r="E13401" i="4"/>
  <c r="E13402" i="4"/>
  <c r="E13403" i="4"/>
  <c r="E13404" i="4"/>
  <c r="E13405" i="4"/>
  <c r="E13406" i="4"/>
  <c r="E13407" i="4"/>
  <c r="E13408" i="4"/>
  <c r="E13409" i="4"/>
  <c r="E13410" i="4"/>
  <c r="E13411" i="4"/>
  <c r="E13412" i="4"/>
  <c r="E13413" i="4"/>
  <c r="E13414" i="4"/>
  <c r="E13415" i="4"/>
  <c r="E13416" i="4"/>
  <c r="E13417" i="4"/>
  <c r="E13418" i="4"/>
  <c r="E13419" i="4"/>
  <c r="E13420" i="4"/>
  <c r="E13421" i="4"/>
  <c r="E13422" i="4"/>
  <c r="E13423" i="4"/>
  <c r="E13424" i="4"/>
  <c r="E13425" i="4"/>
  <c r="E13426" i="4"/>
  <c r="E13427" i="4"/>
  <c r="E13428" i="4"/>
  <c r="E13429" i="4"/>
  <c r="E13430" i="4"/>
  <c r="E13431" i="4"/>
  <c r="E13432" i="4"/>
  <c r="E13433" i="4"/>
  <c r="E13434" i="4"/>
  <c r="E13435" i="4"/>
  <c r="E13436" i="4"/>
  <c r="E13437" i="4"/>
  <c r="E13438" i="4"/>
  <c r="E13439" i="4"/>
  <c r="E13440" i="4"/>
  <c r="E13441" i="4"/>
  <c r="E13442" i="4"/>
  <c r="E13443" i="4"/>
  <c r="E13444" i="4"/>
  <c r="E13445" i="4"/>
  <c r="E13446" i="4"/>
  <c r="E13447" i="4"/>
  <c r="E13448" i="4"/>
  <c r="E13449" i="4"/>
  <c r="E13450" i="4"/>
  <c r="E13451" i="4"/>
  <c r="E13452" i="4"/>
  <c r="E13453" i="4"/>
  <c r="E13454" i="4"/>
  <c r="E13455" i="4"/>
  <c r="E13456" i="4"/>
  <c r="E13457" i="4"/>
  <c r="E13458" i="4"/>
  <c r="E13459" i="4"/>
  <c r="E13460" i="4"/>
  <c r="E13461" i="4"/>
  <c r="E13462" i="4"/>
  <c r="E13463" i="4"/>
  <c r="E13464" i="4"/>
  <c r="E13465" i="4"/>
  <c r="E13466" i="4"/>
  <c r="E13467" i="4"/>
  <c r="E13468" i="4"/>
  <c r="E13469" i="4"/>
  <c r="E13470" i="4"/>
  <c r="E13471" i="4"/>
  <c r="E13472" i="4"/>
  <c r="E13473" i="4"/>
  <c r="E13474" i="4"/>
  <c r="E13475" i="4"/>
  <c r="E13476" i="4"/>
  <c r="E13477" i="4"/>
  <c r="E13478" i="4"/>
  <c r="E13479" i="4"/>
  <c r="E13480" i="4"/>
  <c r="E13481" i="4"/>
  <c r="E13482" i="4"/>
  <c r="E13483" i="4"/>
  <c r="E13484" i="4"/>
  <c r="E13485" i="4"/>
  <c r="E13486" i="4"/>
  <c r="E13487" i="4"/>
  <c r="E13488" i="4"/>
  <c r="E13489" i="4"/>
  <c r="E13490" i="4"/>
  <c r="E13491" i="4"/>
  <c r="E13492" i="4"/>
  <c r="E13493" i="4"/>
  <c r="E13494" i="4"/>
  <c r="E13495" i="4"/>
  <c r="E13496" i="4"/>
  <c r="E13497" i="4"/>
  <c r="E13498" i="4"/>
  <c r="E13499" i="4"/>
  <c r="E13500" i="4"/>
  <c r="E13501" i="4"/>
  <c r="E13502" i="4"/>
  <c r="E13503" i="4"/>
  <c r="E13504" i="4"/>
  <c r="E13505" i="4"/>
  <c r="E13506" i="4"/>
  <c r="E13507" i="4"/>
  <c r="E13508" i="4"/>
  <c r="E13509" i="4"/>
  <c r="E13510" i="4"/>
  <c r="E13511" i="4"/>
  <c r="E13512" i="4"/>
  <c r="E13513" i="4"/>
  <c r="E13514" i="4"/>
  <c r="E13515" i="4"/>
  <c r="E13516" i="4"/>
  <c r="E13517" i="4"/>
  <c r="E13518" i="4"/>
  <c r="E13519" i="4"/>
  <c r="E13520" i="4"/>
  <c r="E13521" i="4"/>
  <c r="E13522" i="4"/>
  <c r="E13523" i="4"/>
  <c r="E13524" i="4"/>
  <c r="E13525" i="4"/>
  <c r="E13526" i="4"/>
  <c r="E13527" i="4"/>
  <c r="E13528" i="4"/>
  <c r="E13529" i="4"/>
  <c r="E13530" i="4"/>
  <c r="E13531" i="4"/>
  <c r="E13532" i="4"/>
  <c r="E13533" i="4"/>
  <c r="E13534" i="4"/>
  <c r="E13535" i="4"/>
  <c r="E13536" i="4"/>
  <c r="E13537" i="4"/>
  <c r="E13538" i="4"/>
  <c r="E13539" i="4"/>
  <c r="E13540" i="4"/>
  <c r="E13541" i="4"/>
  <c r="E13542" i="4"/>
  <c r="E13543" i="4"/>
  <c r="E13544" i="4"/>
  <c r="E13545" i="4"/>
  <c r="E13546" i="4"/>
  <c r="E13547" i="4"/>
  <c r="E13548" i="4"/>
  <c r="E13549" i="4"/>
  <c r="E13550" i="4"/>
  <c r="E13551" i="4"/>
  <c r="E13552" i="4"/>
  <c r="E13553" i="4"/>
  <c r="E13554" i="4"/>
  <c r="E13555" i="4"/>
  <c r="E13556" i="4"/>
  <c r="E13557" i="4"/>
  <c r="E13558" i="4"/>
  <c r="E13559" i="4"/>
  <c r="E13560" i="4"/>
  <c r="E13561" i="4"/>
  <c r="E13562" i="4"/>
  <c r="E13563" i="4"/>
  <c r="E13564" i="4"/>
  <c r="E13565" i="4"/>
  <c r="E13566" i="4"/>
  <c r="E13567" i="4"/>
  <c r="E13568" i="4"/>
  <c r="E13569" i="4"/>
  <c r="E13570" i="4"/>
  <c r="E13571" i="4"/>
  <c r="E13572" i="4"/>
  <c r="E13573" i="4"/>
  <c r="E13574" i="4"/>
  <c r="E13575" i="4"/>
  <c r="E13576" i="4"/>
  <c r="E13577" i="4"/>
  <c r="E13578" i="4"/>
  <c r="E13579" i="4"/>
  <c r="E13580" i="4"/>
  <c r="E13581" i="4"/>
  <c r="E13582" i="4"/>
  <c r="E13583" i="4"/>
  <c r="E13584" i="4"/>
  <c r="E13585" i="4"/>
  <c r="E13586" i="4"/>
  <c r="E13587" i="4"/>
  <c r="E13588" i="4"/>
  <c r="E13589" i="4"/>
  <c r="E13590" i="4"/>
  <c r="E13591" i="4"/>
  <c r="E13592" i="4"/>
  <c r="E13593" i="4"/>
  <c r="E13594" i="4"/>
  <c r="E13595" i="4"/>
  <c r="E13596" i="4"/>
  <c r="E13597" i="4"/>
  <c r="E13598" i="4"/>
  <c r="E13599" i="4"/>
  <c r="E13600" i="4"/>
  <c r="E13601" i="4"/>
  <c r="E13602" i="4"/>
  <c r="E13603" i="4"/>
  <c r="E13604" i="4"/>
  <c r="E13605" i="4"/>
  <c r="E13606" i="4"/>
  <c r="E13607" i="4"/>
  <c r="E13608" i="4"/>
  <c r="E13609" i="4"/>
  <c r="E13610" i="4"/>
  <c r="E13611" i="4"/>
  <c r="E13612" i="4"/>
  <c r="E13613" i="4"/>
  <c r="E13614" i="4"/>
  <c r="E13615" i="4"/>
  <c r="E13616" i="4"/>
  <c r="E13617" i="4"/>
  <c r="E13618" i="4"/>
  <c r="E13619" i="4"/>
  <c r="E13620" i="4"/>
  <c r="E13621" i="4"/>
  <c r="E13622" i="4"/>
  <c r="E13623" i="4"/>
  <c r="E13624" i="4"/>
  <c r="E13625" i="4"/>
  <c r="E13626" i="4"/>
  <c r="E13627" i="4"/>
  <c r="E13628" i="4"/>
  <c r="E13629" i="4"/>
  <c r="E13630" i="4"/>
  <c r="E13631" i="4"/>
  <c r="E13632" i="4"/>
  <c r="E13633" i="4"/>
  <c r="E13634" i="4"/>
  <c r="E13635" i="4"/>
  <c r="E13636" i="4"/>
  <c r="E13637" i="4"/>
  <c r="E13638" i="4"/>
  <c r="E13639" i="4"/>
  <c r="E13640" i="4"/>
  <c r="E13641" i="4"/>
  <c r="E13642" i="4"/>
  <c r="E13643" i="4"/>
  <c r="E13644" i="4"/>
  <c r="E13645" i="4"/>
  <c r="E13646" i="4"/>
  <c r="E13647" i="4"/>
  <c r="E13648" i="4"/>
  <c r="E13649" i="4"/>
  <c r="E13650" i="4"/>
  <c r="E13651" i="4"/>
  <c r="E13652" i="4"/>
  <c r="E13653" i="4"/>
  <c r="E13654" i="4"/>
  <c r="E13655" i="4"/>
  <c r="E13656" i="4"/>
  <c r="E13657" i="4"/>
  <c r="E13658" i="4"/>
  <c r="E13659" i="4"/>
  <c r="E13660" i="4"/>
  <c r="E13661" i="4"/>
  <c r="E13662" i="4"/>
  <c r="E13663" i="4"/>
  <c r="E13664" i="4"/>
  <c r="E13665" i="4"/>
  <c r="E13666" i="4"/>
  <c r="E13667" i="4"/>
  <c r="E13668" i="4"/>
  <c r="E13669" i="4"/>
  <c r="E13670" i="4"/>
  <c r="E13671" i="4"/>
  <c r="E13672" i="4"/>
  <c r="E13673" i="4"/>
  <c r="E13674" i="4"/>
  <c r="E13675" i="4"/>
  <c r="E13676" i="4"/>
  <c r="E13677" i="4"/>
  <c r="E13678" i="4"/>
  <c r="E13679" i="4"/>
  <c r="E13680" i="4"/>
  <c r="E13681" i="4"/>
  <c r="E13682" i="4"/>
  <c r="E13683" i="4"/>
  <c r="E13684" i="4"/>
  <c r="E13685" i="4"/>
  <c r="E13686" i="4"/>
  <c r="E13687" i="4"/>
  <c r="E13688" i="4"/>
  <c r="E13689" i="4"/>
  <c r="E13690" i="4"/>
  <c r="E13691" i="4"/>
  <c r="E13692" i="4"/>
  <c r="E13693" i="4"/>
  <c r="E13694" i="4"/>
  <c r="E13695" i="4"/>
  <c r="E13696" i="4"/>
  <c r="E13697" i="4"/>
  <c r="E13698" i="4"/>
  <c r="E13699" i="4"/>
  <c r="E13700" i="4"/>
  <c r="E13701" i="4"/>
  <c r="E13702" i="4"/>
  <c r="E13703" i="4"/>
  <c r="E13704" i="4"/>
  <c r="E13705" i="4"/>
  <c r="E13706" i="4"/>
  <c r="E13707" i="4"/>
  <c r="E13708" i="4"/>
  <c r="E13709" i="4"/>
  <c r="E13710" i="4"/>
  <c r="E13711" i="4"/>
  <c r="E13712" i="4"/>
  <c r="E13713" i="4"/>
  <c r="E13714" i="4"/>
  <c r="E13715" i="4"/>
  <c r="E13716" i="4"/>
  <c r="E13717" i="4"/>
  <c r="E13718" i="4"/>
  <c r="E13719" i="4"/>
  <c r="E13720" i="4"/>
  <c r="E13721" i="4"/>
  <c r="E13722" i="4"/>
  <c r="E13723" i="4"/>
  <c r="E13724" i="4"/>
  <c r="E13725" i="4"/>
  <c r="E13726" i="4"/>
  <c r="E13727" i="4"/>
  <c r="E13728" i="4"/>
  <c r="E13729" i="4"/>
  <c r="E13730" i="4"/>
  <c r="E13731" i="4"/>
  <c r="E13732" i="4"/>
  <c r="E13733" i="4"/>
  <c r="E13734" i="4"/>
  <c r="E13735" i="4"/>
  <c r="E13736" i="4"/>
  <c r="E13737" i="4"/>
  <c r="E13738" i="4"/>
  <c r="E13739" i="4"/>
  <c r="E13740" i="4"/>
  <c r="E13741" i="4"/>
  <c r="E13742" i="4"/>
  <c r="E13743" i="4"/>
  <c r="E13744" i="4"/>
  <c r="E13745" i="4"/>
  <c r="E13746" i="4"/>
  <c r="E13747" i="4"/>
  <c r="E13748" i="4"/>
  <c r="E13749" i="4"/>
  <c r="E13750" i="4"/>
  <c r="E13751" i="4"/>
  <c r="E13752" i="4"/>
  <c r="E13753" i="4"/>
  <c r="E13754" i="4"/>
  <c r="E13755" i="4"/>
  <c r="E13756" i="4"/>
  <c r="E13757" i="4"/>
  <c r="E13758" i="4"/>
  <c r="E13759" i="4"/>
  <c r="E13760" i="4"/>
  <c r="E13761" i="4"/>
  <c r="E13762" i="4"/>
  <c r="E13763" i="4"/>
  <c r="E13764" i="4"/>
  <c r="E13765" i="4"/>
  <c r="E13766" i="4"/>
  <c r="E13767" i="4"/>
  <c r="E13768" i="4"/>
  <c r="E13769" i="4"/>
  <c r="E13770" i="4"/>
  <c r="E13771" i="4"/>
  <c r="E13772" i="4"/>
  <c r="E13773" i="4"/>
  <c r="E13774" i="4"/>
  <c r="E13775" i="4"/>
  <c r="E13776" i="4"/>
  <c r="E13777" i="4"/>
  <c r="E13778" i="4"/>
  <c r="E13779" i="4"/>
  <c r="E13780" i="4"/>
  <c r="E13781" i="4"/>
  <c r="E13782" i="4"/>
  <c r="E13783" i="4"/>
  <c r="E13784" i="4"/>
  <c r="E13785" i="4"/>
  <c r="E13786" i="4"/>
  <c r="E13787" i="4"/>
  <c r="E13788" i="4"/>
  <c r="E13789" i="4"/>
  <c r="E13790" i="4"/>
  <c r="E13791" i="4"/>
  <c r="E13792" i="4"/>
  <c r="E13793" i="4"/>
  <c r="E13794" i="4"/>
  <c r="E13795" i="4"/>
  <c r="E13796" i="4"/>
  <c r="E13797" i="4"/>
  <c r="E13798" i="4"/>
  <c r="E13799" i="4"/>
  <c r="E13800" i="4"/>
  <c r="E13801" i="4"/>
  <c r="E13802" i="4"/>
  <c r="E13803" i="4"/>
  <c r="E13804" i="4"/>
  <c r="E13805" i="4"/>
  <c r="E13806" i="4"/>
  <c r="E13807" i="4"/>
  <c r="E13808" i="4"/>
  <c r="E13809" i="4"/>
  <c r="E13810" i="4"/>
  <c r="E13811" i="4"/>
  <c r="E13812" i="4"/>
  <c r="E13813" i="4"/>
  <c r="E13814" i="4"/>
  <c r="E13815" i="4"/>
  <c r="E13816" i="4"/>
  <c r="E13817" i="4"/>
  <c r="E13818" i="4"/>
  <c r="E13819" i="4"/>
  <c r="E13820" i="4"/>
  <c r="E13821" i="4"/>
  <c r="E13822" i="4"/>
  <c r="E13823" i="4"/>
  <c r="E13824" i="4"/>
  <c r="E13825" i="4"/>
  <c r="E13826" i="4"/>
  <c r="E13827" i="4"/>
  <c r="E13828" i="4"/>
  <c r="E13829" i="4"/>
  <c r="E13830" i="4"/>
  <c r="E13831" i="4"/>
  <c r="E13832" i="4"/>
  <c r="E13833" i="4"/>
  <c r="E13834" i="4"/>
  <c r="E13835" i="4"/>
  <c r="E13836" i="4"/>
  <c r="E13837" i="4"/>
  <c r="E13838" i="4"/>
  <c r="E13839" i="4"/>
  <c r="E13840" i="4"/>
  <c r="E13841" i="4"/>
  <c r="E13842" i="4"/>
  <c r="E13843" i="4"/>
  <c r="E13844" i="4"/>
  <c r="E13845" i="4"/>
  <c r="E13846" i="4"/>
  <c r="E13847" i="4"/>
  <c r="E13848" i="4"/>
  <c r="E13849" i="4"/>
  <c r="E13850" i="4"/>
  <c r="E13851" i="4"/>
  <c r="E13852" i="4"/>
  <c r="E13853" i="4"/>
  <c r="E13854" i="4"/>
  <c r="E13855" i="4"/>
  <c r="E13856" i="4"/>
  <c r="E13857" i="4"/>
  <c r="E13858" i="4"/>
  <c r="E13859" i="4"/>
  <c r="E13860" i="4"/>
  <c r="E13861" i="4"/>
  <c r="E13862" i="4"/>
  <c r="E13863" i="4"/>
  <c r="E13864" i="4"/>
  <c r="E13865" i="4"/>
  <c r="E13866" i="4"/>
  <c r="E13867" i="4"/>
  <c r="E13868" i="4"/>
  <c r="E13869" i="4"/>
  <c r="E13870" i="4"/>
  <c r="E13871" i="4"/>
  <c r="E13872" i="4"/>
  <c r="E13873" i="4"/>
  <c r="E13874" i="4"/>
  <c r="E13875" i="4"/>
  <c r="E13876" i="4"/>
  <c r="E13877" i="4"/>
  <c r="E13878" i="4"/>
  <c r="E13879" i="4"/>
  <c r="E13880" i="4"/>
  <c r="E13881" i="4"/>
  <c r="E13882" i="4"/>
  <c r="E13883" i="4"/>
  <c r="E13884" i="4"/>
  <c r="E13885" i="4"/>
  <c r="E13886" i="4"/>
  <c r="E13887" i="4"/>
  <c r="E13888" i="4"/>
  <c r="E13889" i="4"/>
  <c r="E13890" i="4"/>
  <c r="E13891" i="4"/>
  <c r="E13892" i="4"/>
  <c r="E13893" i="4"/>
  <c r="E13894" i="4"/>
  <c r="E13895" i="4"/>
  <c r="E13896" i="4"/>
  <c r="E13897" i="4"/>
  <c r="E13898" i="4"/>
  <c r="E13899" i="4"/>
  <c r="E13900" i="4"/>
  <c r="E13901" i="4"/>
  <c r="E13902" i="4"/>
  <c r="E13903" i="4"/>
  <c r="E13904" i="4"/>
  <c r="E13905" i="4"/>
  <c r="E13906" i="4"/>
  <c r="E13907" i="4"/>
  <c r="E13908" i="4"/>
  <c r="E13909" i="4"/>
  <c r="E13910" i="4"/>
  <c r="E13911" i="4"/>
  <c r="E13912" i="4"/>
  <c r="E13913" i="4"/>
  <c r="E13914" i="4"/>
  <c r="E13915" i="4"/>
  <c r="E13916" i="4"/>
  <c r="E13917" i="4"/>
  <c r="E13918" i="4"/>
  <c r="E13919" i="4"/>
  <c r="E13920" i="4"/>
  <c r="E13921" i="4"/>
  <c r="E13922" i="4"/>
  <c r="E13923" i="4"/>
  <c r="E13924" i="4"/>
  <c r="E13925" i="4"/>
  <c r="E13926" i="4"/>
  <c r="E13927" i="4"/>
  <c r="E13928" i="4"/>
  <c r="E13929" i="4"/>
  <c r="E13930" i="4"/>
  <c r="E13931" i="4"/>
  <c r="E13932" i="4"/>
  <c r="E13933" i="4"/>
  <c r="E13934" i="4"/>
  <c r="E13935" i="4"/>
  <c r="E13936" i="4"/>
  <c r="E13937" i="4"/>
  <c r="E13938" i="4"/>
  <c r="E13939" i="4"/>
  <c r="E13940" i="4"/>
  <c r="E13941" i="4"/>
  <c r="E13942" i="4"/>
  <c r="E13943" i="4"/>
  <c r="E13944" i="4"/>
  <c r="E13945" i="4"/>
  <c r="E13946" i="4"/>
  <c r="E13947" i="4"/>
  <c r="E13948" i="4"/>
  <c r="E13949" i="4"/>
  <c r="E13950" i="4"/>
  <c r="E13951" i="4"/>
  <c r="E13952" i="4"/>
  <c r="E13953" i="4"/>
  <c r="E13954" i="4"/>
  <c r="E13955" i="4"/>
  <c r="E13956" i="4"/>
  <c r="E13957" i="4"/>
  <c r="E13958" i="4"/>
  <c r="E13959" i="4"/>
  <c r="E13960" i="4"/>
  <c r="E13961" i="4"/>
  <c r="E13962" i="4"/>
  <c r="E13963" i="4"/>
  <c r="E13964" i="4"/>
  <c r="E13965" i="4"/>
  <c r="E13966" i="4"/>
  <c r="E13967" i="4"/>
  <c r="E13968" i="4"/>
  <c r="E13969" i="4"/>
  <c r="E13970" i="4"/>
  <c r="E13971" i="4"/>
  <c r="E13972" i="4"/>
  <c r="E13973" i="4"/>
  <c r="E13974" i="4"/>
  <c r="E13975" i="4"/>
  <c r="E13976" i="4"/>
  <c r="E13977" i="4"/>
  <c r="E13978" i="4"/>
  <c r="E13979" i="4"/>
  <c r="E13980" i="4"/>
  <c r="E13981" i="4"/>
  <c r="E13982" i="4"/>
  <c r="E13983" i="4"/>
  <c r="E13984" i="4"/>
  <c r="E13985" i="4"/>
  <c r="E13986" i="4"/>
  <c r="E13987" i="4"/>
  <c r="E13988" i="4"/>
  <c r="E13989" i="4"/>
  <c r="E13990" i="4"/>
  <c r="E13991" i="4"/>
  <c r="E13992" i="4"/>
  <c r="E13993" i="4"/>
  <c r="E13994" i="4"/>
  <c r="E13995" i="4"/>
  <c r="E13996" i="4"/>
  <c r="E13997" i="4"/>
  <c r="E13998" i="4"/>
  <c r="E13999" i="4"/>
  <c r="E14000" i="4"/>
  <c r="E14001" i="4"/>
  <c r="E14002" i="4"/>
  <c r="E14003" i="4"/>
  <c r="E14004" i="4"/>
  <c r="E14005" i="4"/>
  <c r="E14006" i="4"/>
  <c r="E14007" i="4"/>
  <c r="E14008" i="4"/>
  <c r="E14009" i="4"/>
  <c r="E14010" i="4"/>
  <c r="E14011" i="4"/>
  <c r="E14012" i="4"/>
  <c r="E14013" i="4"/>
  <c r="E14014" i="4"/>
  <c r="E14015" i="4"/>
  <c r="E14016" i="4"/>
  <c r="E14017" i="4"/>
  <c r="E14018" i="4"/>
  <c r="E14019" i="4"/>
  <c r="E14020" i="4"/>
  <c r="E14021" i="4"/>
  <c r="E14022" i="4"/>
  <c r="E14023" i="4"/>
  <c r="E14024" i="4"/>
  <c r="E14025" i="4"/>
  <c r="E14026" i="4"/>
  <c r="E14027" i="4"/>
  <c r="E14028" i="4"/>
  <c r="E14029" i="4"/>
  <c r="E14030" i="4"/>
  <c r="E14031" i="4"/>
  <c r="E14032" i="4"/>
  <c r="E14033" i="4"/>
  <c r="E14034" i="4"/>
  <c r="E14035" i="4"/>
  <c r="E14036" i="4"/>
  <c r="E14037" i="4"/>
  <c r="E14038" i="4"/>
  <c r="E14039" i="4"/>
  <c r="E14040" i="4"/>
  <c r="E14041" i="4"/>
  <c r="E14042" i="4"/>
  <c r="E14043" i="4"/>
  <c r="E14044" i="4"/>
  <c r="E14045" i="4"/>
  <c r="E14046" i="4"/>
  <c r="E14047" i="4"/>
  <c r="E14048" i="4"/>
  <c r="E14049" i="4"/>
  <c r="E14050" i="4"/>
  <c r="E14051" i="4"/>
  <c r="E14052" i="4"/>
  <c r="E14053" i="4"/>
  <c r="E14054" i="4"/>
  <c r="E14055" i="4"/>
  <c r="E14056" i="4"/>
  <c r="E14057" i="4"/>
  <c r="E14058" i="4"/>
  <c r="E14059" i="4"/>
  <c r="E14060" i="4"/>
  <c r="E14061" i="4"/>
  <c r="E14062" i="4"/>
  <c r="E14063" i="4"/>
  <c r="E14064" i="4"/>
  <c r="E14065" i="4"/>
  <c r="E14066" i="4"/>
  <c r="E14067" i="4"/>
  <c r="E14068" i="4"/>
  <c r="E14069" i="4"/>
  <c r="E14070" i="4"/>
  <c r="E14071" i="4"/>
  <c r="E14072" i="4"/>
  <c r="E14073" i="4"/>
  <c r="E14074" i="4"/>
  <c r="E14075" i="4"/>
  <c r="E14076" i="4"/>
  <c r="E14077" i="4"/>
  <c r="E14078" i="4"/>
  <c r="E14079" i="4"/>
  <c r="E14080" i="4"/>
  <c r="E14081" i="4"/>
  <c r="E14082" i="4"/>
  <c r="E14083" i="4"/>
  <c r="E14084" i="4"/>
  <c r="E14085" i="4"/>
  <c r="E14086" i="4"/>
  <c r="E14087" i="4"/>
  <c r="E14088" i="4"/>
  <c r="E14089" i="4"/>
  <c r="E14090" i="4"/>
  <c r="E14091" i="4"/>
  <c r="E14092" i="4"/>
  <c r="E14093" i="4"/>
  <c r="E14094" i="4"/>
  <c r="E14095" i="4"/>
  <c r="E14096" i="4"/>
  <c r="E14097" i="4"/>
  <c r="E14098" i="4"/>
  <c r="E14099" i="4"/>
  <c r="E14100" i="4"/>
  <c r="E14101" i="4"/>
  <c r="E14102" i="4"/>
  <c r="E14103" i="4"/>
  <c r="E14104" i="4"/>
  <c r="E14105" i="4"/>
  <c r="E14106" i="4"/>
  <c r="E14107" i="4"/>
  <c r="E14108" i="4"/>
  <c r="E14109" i="4"/>
  <c r="E14110" i="4"/>
  <c r="E14111" i="4"/>
  <c r="E14112" i="4"/>
  <c r="E14113" i="4"/>
  <c r="E14114" i="4"/>
  <c r="E14115" i="4"/>
  <c r="E14116" i="4"/>
  <c r="E14117" i="4"/>
  <c r="E14118" i="4"/>
  <c r="E14119" i="4"/>
  <c r="E14120" i="4"/>
  <c r="E14121" i="4"/>
  <c r="E14122" i="4"/>
  <c r="E14123" i="4"/>
  <c r="E14124" i="4"/>
  <c r="E14125" i="4"/>
  <c r="E14126" i="4"/>
  <c r="E14127" i="4"/>
  <c r="E14128" i="4"/>
  <c r="E14129" i="4"/>
  <c r="E14130" i="4"/>
  <c r="E14131" i="4"/>
  <c r="E14132" i="4"/>
  <c r="E14133" i="4"/>
  <c r="E14134" i="4"/>
  <c r="E14135" i="4"/>
  <c r="E14136" i="4"/>
  <c r="E14137" i="4"/>
  <c r="E14138" i="4"/>
  <c r="E14139" i="4"/>
  <c r="E14140" i="4"/>
  <c r="E14141" i="4"/>
  <c r="E14142" i="4"/>
  <c r="E14143" i="4"/>
  <c r="E14144" i="4"/>
  <c r="E14145" i="4"/>
  <c r="E14146" i="4"/>
  <c r="E14147" i="4"/>
  <c r="E14148" i="4"/>
  <c r="E14149" i="4"/>
  <c r="E14150" i="4"/>
  <c r="E14151" i="4"/>
  <c r="E14152" i="4"/>
  <c r="E14153" i="4"/>
  <c r="E14154" i="4"/>
  <c r="E14155" i="4"/>
  <c r="E14156" i="4"/>
  <c r="E14157" i="4"/>
  <c r="E14158" i="4"/>
  <c r="E14159" i="4"/>
  <c r="E14160" i="4"/>
  <c r="E14161" i="4"/>
  <c r="E14162" i="4"/>
  <c r="E14163" i="4"/>
  <c r="E14164" i="4"/>
  <c r="E14165" i="4"/>
  <c r="E14166" i="4"/>
  <c r="E14167" i="4"/>
  <c r="E14168" i="4"/>
  <c r="E14169" i="4"/>
  <c r="E14170" i="4"/>
  <c r="E14171" i="4"/>
  <c r="E14172" i="4"/>
  <c r="E14173" i="4"/>
  <c r="E14174" i="4"/>
  <c r="E14175" i="4"/>
  <c r="E14176" i="4"/>
  <c r="E14177" i="4"/>
  <c r="E14178" i="4"/>
  <c r="E14179" i="4"/>
  <c r="E14180" i="4"/>
  <c r="E14181" i="4"/>
  <c r="E14182" i="4"/>
  <c r="E14183" i="4"/>
  <c r="E14184" i="4"/>
  <c r="E14185" i="4"/>
  <c r="E14186" i="4"/>
  <c r="E14187" i="4"/>
  <c r="E14188" i="4"/>
  <c r="E14189" i="4"/>
  <c r="E14190" i="4"/>
  <c r="E14191" i="4"/>
  <c r="E14192" i="4"/>
  <c r="E14193" i="4"/>
  <c r="E14194" i="4"/>
  <c r="E14195" i="4"/>
  <c r="E14196" i="4"/>
  <c r="E14197" i="4"/>
  <c r="E14198" i="4"/>
  <c r="E14199" i="4"/>
  <c r="E14200" i="4"/>
  <c r="E14201" i="4"/>
  <c r="E14202" i="4"/>
  <c r="E14203" i="4"/>
  <c r="E14204" i="4"/>
  <c r="E14205" i="4"/>
  <c r="E14206" i="4"/>
  <c r="E14207" i="4"/>
  <c r="E14208" i="4"/>
  <c r="E14209" i="4"/>
  <c r="E14210" i="4"/>
  <c r="E14211" i="4"/>
  <c r="E14212" i="4"/>
  <c r="E14213" i="4"/>
  <c r="E14214" i="4"/>
  <c r="E14215" i="4"/>
  <c r="E14216" i="4"/>
  <c r="E14217" i="4"/>
  <c r="E14218" i="4"/>
  <c r="E14219" i="4"/>
  <c r="E14220" i="4"/>
  <c r="E14221" i="4"/>
  <c r="E14222" i="4"/>
  <c r="E14223" i="4"/>
  <c r="E14224" i="4"/>
  <c r="E14225" i="4"/>
  <c r="E14226" i="4"/>
  <c r="E14227" i="4"/>
  <c r="E14228" i="4"/>
  <c r="E14229" i="4"/>
  <c r="E14230" i="4"/>
  <c r="E14231" i="4"/>
  <c r="E14232" i="4"/>
  <c r="E14233" i="4"/>
  <c r="E14234" i="4"/>
  <c r="E14235" i="4"/>
  <c r="E14236" i="4"/>
  <c r="E14237" i="4"/>
  <c r="E14238" i="4"/>
  <c r="E14239" i="4"/>
  <c r="E14240" i="4"/>
  <c r="E14241" i="4"/>
  <c r="E14242" i="4"/>
  <c r="E14243" i="4"/>
  <c r="E14244" i="4"/>
  <c r="E14245" i="4"/>
  <c r="E14246" i="4"/>
  <c r="E14247" i="4"/>
  <c r="E14248" i="4"/>
  <c r="E14249" i="4"/>
  <c r="E14250" i="4"/>
  <c r="E14251" i="4"/>
  <c r="E14252" i="4"/>
  <c r="E14253" i="4"/>
  <c r="E14254" i="4"/>
  <c r="E14255" i="4"/>
  <c r="E14256" i="4"/>
  <c r="E14257" i="4"/>
  <c r="E14258" i="4"/>
  <c r="E14259" i="4"/>
  <c r="E14260" i="4"/>
  <c r="E14261" i="4"/>
  <c r="E14262" i="4"/>
  <c r="E14263" i="4"/>
  <c r="E14264" i="4"/>
  <c r="E14265" i="4"/>
  <c r="E14266" i="4"/>
  <c r="E14267" i="4"/>
  <c r="E14268" i="4"/>
  <c r="E14269" i="4"/>
  <c r="E14270" i="4"/>
  <c r="E14271" i="4"/>
  <c r="E14272" i="4"/>
  <c r="E14273" i="4"/>
  <c r="E14274" i="4"/>
  <c r="E14275" i="4"/>
  <c r="E14276" i="4"/>
  <c r="E14277" i="4"/>
  <c r="E14278" i="4"/>
  <c r="E14279" i="4"/>
  <c r="E14280" i="4"/>
  <c r="E14281" i="4"/>
  <c r="E14282" i="4"/>
  <c r="E14283" i="4"/>
  <c r="E14284" i="4"/>
  <c r="E14285" i="4"/>
  <c r="E14286" i="4"/>
  <c r="E14287" i="4"/>
  <c r="E14288" i="4"/>
  <c r="E14289" i="4"/>
  <c r="E14290" i="4"/>
  <c r="E14291" i="4"/>
  <c r="E14292" i="4"/>
  <c r="E14293" i="4"/>
  <c r="E14294" i="4"/>
  <c r="E14295" i="4"/>
  <c r="E14296" i="4"/>
  <c r="E14297" i="4"/>
  <c r="E14298" i="4"/>
  <c r="E14299" i="4"/>
  <c r="E14300" i="4"/>
  <c r="E14301" i="4"/>
  <c r="E14302" i="4"/>
  <c r="E14303" i="4"/>
  <c r="E14304" i="4"/>
  <c r="E14305" i="4"/>
  <c r="E14306" i="4"/>
  <c r="E14307" i="4"/>
  <c r="E14308" i="4"/>
  <c r="E14309" i="4"/>
  <c r="E14310" i="4"/>
  <c r="E14311" i="4"/>
  <c r="E14312" i="4"/>
  <c r="E14313" i="4"/>
  <c r="E14314" i="4"/>
  <c r="E14315" i="4"/>
  <c r="E14316" i="4"/>
  <c r="E14317" i="4"/>
  <c r="E14318" i="4"/>
  <c r="E14319" i="4"/>
  <c r="E14320" i="4"/>
  <c r="E14321" i="4"/>
  <c r="E14322" i="4"/>
  <c r="E14323" i="4"/>
  <c r="E14324" i="4"/>
  <c r="E14325" i="4"/>
  <c r="E14326" i="4"/>
  <c r="E14327" i="4"/>
  <c r="E14328" i="4"/>
  <c r="E14329" i="4"/>
  <c r="E14330" i="4"/>
  <c r="E14331" i="4"/>
  <c r="E14332" i="4"/>
  <c r="E14333" i="4"/>
  <c r="E14334" i="4"/>
  <c r="E14335" i="4"/>
  <c r="E14336" i="4"/>
  <c r="E14337" i="4"/>
  <c r="E14338" i="4"/>
  <c r="E14339" i="4"/>
  <c r="E14340" i="4"/>
  <c r="E14341" i="4"/>
  <c r="E14342" i="4"/>
  <c r="E14343" i="4"/>
  <c r="E14344" i="4"/>
  <c r="E14345" i="4"/>
  <c r="E14346" i="4"/>
  <c r="E14347" i="4"/>
  <c r="E14348" i="4"/>
  <c r="E14349" i="4"/>
  <c r="E14350" i="4"/>
  <c r="E14351" i="4"/>
  <c r="E14352" i="4"/>
  <c r="E14353" i="4"/>
  <c r="E14354" i="4"/>
  <c r="E14355" i="4"/>
  <c r="E14356" i="4"/>
  <c r="E14357" i="4"/>
  <c r="E14358" i="4"/>
  <c r="E14359" i="4"/>
  <c r="E14360" i="4"/>
  <c r="E14361" i="4"/>
  <c r="E14362" i="4"/>
  <c r="E14363" i="4"/>
  <c r="E14364" i="4"/>
  <c r="E14365" i="4"/>
  <c r="E14366" i="4"/>
  <c r="E14367" i="4"/>
  <c r="E14368" i="4"/>
  <c r="E14369" i="4"/>
  <c r="E14370" i="4"/>
  <c r="E14371" i="4"/>
  <c r="E14372" i="4"/>
  <c r="E14373" i="4"/>
  <c r="E14374" i="4"/>
  <c r="E14375" i="4"/>
  <c r="E14376" i="4"/>
  <c r="E14377" i="4"/>
  <c r="E14378" i="4"/>
  <c r="E14379" i="4"/>
  <c r="E14380" i="4"/>
  <c r="E14381" i="4"/>
  <c r="E14382" i="4"/>
  <c r="E14383" i="4"/>
  <c r="E14384" i="4"/>
  <c r="E14385" i="4"/>
  <c r="E14386" i="4"/>
  <c r="E14387" i="4"/>
  <c r="E14388" i="4"/>
  <c r="E14389" i="4"/>
  <c r="E14390" i="4"/>
  <c r="E14391" i="4"/>
  <c r="E14392" i="4"/>
  <c r="E14393" i="4"/>
  <c r="E14394" i="4"/>
  <c r="E14395" i="4"/>
  <c r="E14396" i="4"/>
  <c r="E14397" i="4"/>
  <c r="E14398" i="4"/>
  <c r="E14399" i="4"/>
  <c r="E14400" i="4"/>
  <c r="E14401" i="4"/>
  <c r="E14402" i="4"/>
  <c r="E14403" i="4"/>
  <c r="E14404" i="4"/>
  <c r="E14405" i="4"/>
  <c r="E14406" i="4"/>
  <c r="E14407" i="4"/>
  <c r="E14408" i="4"/>
  <c r="E14409" i="4"/>
  <c r="E14410" i="4"/>
  <c r="E14411" i="4"/>
  <c r="E14412" i="4"/>
  <c r="E14413" i="4"/>
  <c r="E14414" i="4"/>
  <c r="E14415" i="4"/>
  <c r="E14416" i="4"/>
  <c r="E14417" i="4"/>
  <c r="E14418" i="4"/>
  <c r="E14419" i="4"/>
  <c r="E14420" i="4"/>
  <c r="E14421" i="4"/>
  <c r="E14422" i="4"/>
  <c r="E14423" i="4"/>
  <c r="E14424" i="4"/>
  <c r="E14425" i="4"/>
  <c r="E14426" i="4"/>
  <c r="E14427" i="4"/>
  <c r="E14428" i="4"/>
  <c r="E14429" i="4"/>
  <c r="E14430" i="4"/>
  <c r="E14431" i="4"/>
  <c r="E14432" i="4"/>
  <c r="E14433" i="4"/>
  <c r="E14434" i="4"/>
  <c r="E14435" i="4"/>
  <c r="E14436" i="4"/>
  <c r="E14437" i="4"/>
  <c r="E14438" i="4"/>
  <c r="E14439" i="4"/>
  <c r="E14440" i="4"/>
  <c r="E14441" i="4"/>
  <c r="E14442" i="4"/>
  <c r="E14443" i="4"/>
  <c r="E14444" i="4"/>
  <c r="E14445" i="4"/>
  <c r="E14446" i="4"/>
  <c r="E14447" i="4"/>
  <c r="E14448" i="4"/>
  <c r="E14449" i="4"/>
  <c r="E14450" i="4"/>
  <c r="E14451" i="4"/>
  <c r="E14452" i="4"/>
  <c r="E14453" i="4"/>
  <c r="E14454" i="4"/>
  <c r="E14455" i="4"/>
  <c r="E14456" i="4"/>
  <c r="E14457" i="4"/>
  <c r="E14458" i="4"/>
  <c r="E14459" i="4"/>
  <c r="E14460" i="4"/>
  <c r="E14461" i="4"/>
  <c r="E14462" i="4"/>
  <c r="E14463" i="4"/>
  <c r="E14464" i="4"/>
  <c r="E14465" i="4"/>
  <c r="E14466" i="4"/>
  <c r="E14467" i="4"/>
  <c r="E14468" i="4"/>
  <c r="E14469" i="4"/>
  <c r="E14470" i="4"/>
  <c r="E14471" i="4"/>
  <c r="E14472" i="4"/>
  <c r="E14473" i="4"/>
  <c r="E14474" i="4"/>
  <c r="E14475" i="4"/>
  <c r="E14476" i="4"/>
  <c r="E14477" i="4"/>
  <c r="E14478" i="4"/>
  <c r="E14479" i="4"/>
  <c r="E14480" i="4"/>
  <c r="E14481" i="4"/>
  <c r="E14482" i="4"/>
  <c r="E14483" i="4"/>
  <c r="E14484" i="4"/>
  <c r="E14485" i="4"/>
  <c r="E14486" i="4"/>
  <c r="E14487" i="4"/>
  <c r="E14488" i="4"/>
  <c r="E14489" i="4"/>
  <c r="E14490" i="4"/>
  <c r="E14491" i="4"/>
  <c r="E14492" i="4"/>
  <c r="E14493" i="4"/>
  <c r="E14494" i="4"/>
  <c r="E14495" i="4"/>
  <c r="E14496" i="4"/>
  <c r="E14497" i="4"/>
  <c r="E14498" i="4"/>
  <c r="E14499" i="4"/>
  <c r="E14500" i="4"/>
  <c r="E14501" i="4"/>
  <c r="E14502" i="4"/>
  <c r="E14503" i="4"/>
  <c r="E14504" i="4"/>
  <c r="E14505" i="4"/>
  <c r="E14506" i="4"/>
  <c r="E14507" i="4"/>
  <c r="E14508" i="4"/>
  <c r="E14509" i="4"/>
  <c r="E14510" i="4"/>
  <c r="E14511" i="4"/>
  <c r="E14512" i="4"/>
  <c r="E14513" i="4"/>
  <c r="E14514" i="4"/>
  <c r="E14515" i="4"/>
  <c r="E14516" i="4"/>
  <c r="E14517" i="4"/>
  <c r="E14518" i="4"/>
  <c r="E14519" i="4"/>
  <c r="E14520" i="4"/>
  <c r="E14521" i="4"/>
  <c r="E14522" i="4"/>
  <c r="E14523" i="4"/>
  <c r="E14524" i="4"/>
  <c r="E14525" i="4"/>
  <c r="E14526" i="4"/>
  <c r="E14527" i="4"/>
  <c r="E14528" i="4"/>
  <c r="E14529" i="4"/>
  <c r="E14530" i="4"/>
  <c r="E14531" i="4"/>
  <c r="E14532" i="4"/>
  <c r="E14533" i="4"/>
  <c r="E14534" i="4"/>
  <c r="E14535" i="4"/>
  <c r="E14536" i="4"/>
  <c r="E14537" i="4"/>
  <c r="E14538" i="4"/>
  <c r="E14539" i="4"/>
  <c r="E14540" i="4"/>
  <c r="E14541" i="4"/>
  <c r="E14542" i="4"/>
  <c r="E14543" i="4"/>
  <c r="E14544" i="4"/>
  <c r="E14545" i="4"/>
  <c r="E14546" i="4"/>
  <c r="E14547" i="4"/>
  <c r="E14548" i="4"/>
  <c r="E14549" i="4"/>
  <c r="E14550" i="4"/>
  <c r="E14551" i="4"/>
  <c r="E14552" i="4"/>
  <c r="E14553" i="4"/>
  <c r="E14554" i="4"/>
  <c r="E14555" i="4"/>
  <c r="E14556" i="4"/>
  <c r="E14557" i="4"/>
  <c r="E14558" i="4"/>
  <c r="E14559" i="4"/>
  <c r="E14560" i="4"/>
  <c r="E14561" i="4"/>
  <c r="E14562" i="4"/>
  <c r="E14563" i="4"/>
  <c r="E14564" i="4"/>
  <c r="E14565" i="4"/>
  <c r="E14566" i="4"/>
  <c r="E14567" i="4"/>
  <c r="E14568" i="4"/>
  <c r="E14569" i="4"/>
  <c r="E14570" i="4"/>
  <c r="E14571" i="4"/>
  <c r="E14572" i="4"/>
  <c r="E14573" i="4"/>
  <c r="E14574" i="4"/>
  <c r="E14575" i="4"/>
  <c r="E14576" i="4"/>
  <c r="E14577" i="4"/>
  <c r="E14578" i="4"/>
  <c r="E14579" i="4"/>
  <c r="E14580" i="4"/>
  <c r="E14581" i="4"/>
  <c r="E14582" i="4"/>
  <c r="E14583" i="4"/>
  <c r="E14584" i="4"/>
  <c r="E14585" i="4"/>
  <c r="E14586" i="4"/>
  <c r="E14587" i="4"/>
  <c r="E14588" i="4"/>
  <c r="E14589" i="4"/>
  <c r="E14590" i="4"/>
  <c r="E14591" i="4"/>
  <c r="E14592" i="4"/>
  <c r="E14593" i="4"/>
  <c r="E14594" i="4"/>
  <c r="E14595" i="4"/>
  <c r="E14596" i="4"/>
  <c r="E14597" i="4"/>
  <c r="E14598" i="4"/>
  <c r="E14599" i="4"/>
  <c r="E14600" i="4"/>
  <c r="E14601" i="4"/>
  <c r="E14602" i="4"/>
  <c r="E14603" i="4"/>
  <c r="E14604" i="4"/>
  <c r="E14605" i="4"/>
  <c r="E14606" i="4"/>
  <c r="E14607" i="4"/>
  <c r="E14608" i="4"/>
  <c r="E14609" i="4"/>
  <c r="E14610" i="4"/>
  <c r="E14611" i="4"/>
  <c r="E14612" i="4"/>
  <c r="E14613" i="4"/>
  <c r="E14614" i="4"/>
  <c r="E14615" i="4"/>
  <c r="E14616" i="4"/>
  <c r="E14617" i="4"/>
  <c r="E14618" i="4"/>
  <c r="E14619" i="4"/>
  <c r="E14620" i="4"/>
  <c r="E14621" i="4"/>
  <c r="E14622" i="4"/>
  <c r="E14623" i="4"/>
  <c r="E14624" i="4"/>
  <c r="E14625" i="4"/>
  <c r="E14626" i="4"/>
  <c r="E14627" i="4"/>
  <c r="E14628" i="4"/>
  <c r="E14629" i="4"/>
  <c r="E14630" i="4"/>
  <c r="E14631" i="4"/>
  <c r="E14632" i="4"/>
  <c r="E14633" i="4"/>
  <c r="E14634" i="4"/>
  <c r="E14635" i="4"/>
  <c r="E14636" i="4"/>
  <c r="E14637" i="4"/>
  <c r="E14638" i="4"/>
  <c r="E14639" i="4"/>
  <c r="E14640" i="4"/>
  <c r="E14641" i="4"/>
  <c r="E14642" i="4"/>
  <c r="E14643" i="4"/>
  <c r="E14644" i="4"/>
  <c r="E14645" i="4"/>
  <c r="E14646" i="4"/>
  <c r="E14647" i="4"/>
  <c r="E14648" i="4"/>
  <c r="E14649" i="4"/>
  <c r="E14650" i="4"/>
  <c r="E14651" i="4"/>
  <c r="E14652" i="4"/>
  <c r="E14653" i="4"/>
  <c r="E14654" i="4"/>
  <c r="E14655" i="4"/>
  <c r="E14656" i="4"/>
  <c r="E14657" i="4"/>
  <c r="E14658" i="4"/>
  <c r="E14659" i="4"/>
  <c r="E14660" i="4"/>
  <c r="E14661" i="4"/>
  <c r="E14662" i="4"/>
  <c r="E14663" i="4"/>
  <c r="E14664" i="4"/>
  <c r="E14665" i="4"/>
  <c r="E14666" i="4"/>
  <c r="E14667" i="4"/>
  <c r="E14668" i="4"/>
  <c r="E14669" i="4"/>
  <c r="E14670" i="4"/>
  <c r="E14671" i="4"/>
  <c r="E14672" i="4"/>
  <c r="E14673" i="4"/>
  <c r="E14674" i="4"/>
  <c r="E14675" i="4"/>
  <c r="E14676" i="4"/>
  <c r="E14677" i="4"/>
  <c r="E14678" i="4"/>
  <c r="E14679" i="4"/>
  <c r="E14680" i="4"/>
  <c r="E14681" i="4"/>
  <c r="E14682" i="4"/>
  <c r="E14683" i="4"/>
  <c r="E14684" i="4"/>
  <c r="E14685" i="4"/>
  <c r="E14686" i="4"/>
  <c r="E14687" i="4"/>
  <c r="E14688" i="4"/>
  <c r="E14689" i="4"/>
  <c r="E14690" i="4"/>
  <c r="E14691" i="4"/>
  <c r="E14692" i="4"/>
  <c r="E14693" i="4"/>
  <c r="E14694" i="4"/>
  <c r="E14695" i="4"/>
  <c r="E14696" i="4"/>
  <c r="E14697" i="4"/>
  <c r="E14698" i="4"/>
  <c r="E14699" i="4"/>
  <c r="E14700" i="4"/>
  <c r="E14701" i="4"/>
  <c r="E14702" i="4"/>
  <c r="E14703" i="4"/>
  <c r="E14704" i="4"/>
  <c r="E14705" i="4"/>
  <c r="E14706" i="4"/>
  <c r="E14707" i="4"/>
  <c r="E14708" i="4"/>
  <c r="E14709" i="4"/>
  <c r="E14710" i="4"/>
  <c r="E14711" i="4"/>
  <c r="E14712" i="4"/>
  <c r="E14713" i="4"/>
  <c r="E14714" i="4"/>
  <c r="E14715" i="4"/>
  <c r="E14716" i="4"/>
  <c r="E14717" i="4"/>
  <c r="E14718" i="4"/>
  <c r="E14719" i="4"/>
  <c r="E14720" i="4"/>
  <c r="E14721" i="4"/>
  <c r="E14722" i="4"/>
  <c r="E14723" i="4"/>
  <c r="E14724" i="4"/>
  <c r="E14725" i="4"/>
  <c r="E14726" i="4"/>
  <c r="E14727" i="4"/>
  <c r="E14728" i="4"/>
  <c r="E14729" i="4"/>
  <c r="E14730" i="4"/>
  <c r="E14731" i="4"/>
  <c r="E14732" i="4"/>
  <c r="E14733" i="4"/>
  <c r="E14734" i="4"/>
  <c r="E14735" i="4"/>
  <c r="E14736" i="4"/>
  <c r="E14737" i="4"/>
  <c r="E14738" i="4"/>
  <c r="E14739" i="4"/>
  <c r="E14740" i="4"/>
  <c r="E14741" i="4"/>
  <c r="E14742" i="4"/>
  <c r="E14743" i="4"/>
  <c r="E14744" i="4"/>
  <c r="E14745" i="4"/>
  <c r="E14746" i="4"/>
  <c r="E14747" i="4"/>
  <c r="E14748" i="4"/>
  <c r="E14749" i="4"/>
  <c r="E14750" i="4"/>
  <c r="E14751" i="4"/>
  <c r="E14752" i="4"/>
  <c r="E14753" i="4"/>
  <c r="E14754" i="4"/>
  <c r="E14755" i="4"/>
  <c r="E14756" i="4"/>
  <c r="E14757" i="4"/>
  <c r="E14758" i="4"/>
  <c r="E14759" i="4"/>
  <c r="E14760" i="4"/>
  <c r="E14761" i="4"/>
  <c r="E14762" i="4"/>
  <c r="E14763" i="4"/>
  <c r="E14764" i="4"/>
  <c r="E14765" i="4"/>
  <c r="E14766" i="4"/>
  <c r="E14767" i="4"/>
  <c r="E14768" i="4"/>
  <c r="E14769" i="4"/>
  <c r="E14770" i="4"/>
  <c r="E14771" i="4"/>
  <c r="E14772" i="4"/>
  <c r="E14773" i="4"/>
  <c r="E14774" i="4"/>
  <c r="E14775" i="4"/>
  <c r="E14776" i="4"/>
  <c r="E14777" i="4"/>
  <c r="E14778" i="4"/>
  <c r="E14779" i="4"/>
  <c r="E14780" i="4"/>
  <c r="E14781" i="4"/>
  <c r="E14782" i="4"/>
  <c r="E14783" i="4"/>
  <c r="E14784" i="4"/>
  <c r="E14785" i="4"/>
  <c r="E14786" i="4"/>
  <c r="E14787" i="4"/>
  <c r="E14788" i="4"/>
  <c r="E14789" i="4"/>
  <c r="E14790" i="4"/>
  <c r="E14791" i="4"/>
  <c r="E14792" i="4"/>
  <c r="E14793" i="4"/>
  <c r="E14794" i="4"/>
  <c r="E14795" i="4"/>
  <c r="E14796" i="4"/>
  <c r="E14797" i="4"/>
  <c r="E14798" i="4"/>
  <c r="E14799" i="4"/>
  <c r="E14800" i="4"/>
  <c r="E14801" i="4"/>
  <c r="E14802" i="4"/>
  <c r="E14803" i="4"/>
  <c r="E14804" i="4"/>
  <c r="E14805" i="4"/>
  <c r="E14806" i="4"/>
  <c r="E14807" i="4"/>
  <c r="E14808" i="4"/>
  <c r="E14809" i="4"/>
  <c r="E14810" i="4"/>
  <c r="E14811" i="4"/>
  <c r="E14812" i="4"/>
  <c r="E14813" i="4"/>
  <c r="E14814" i="4"/>
  <c r="E14815" i="4"/>
  <c r="E14816" i="4"/>
  <c r="E14817" i="4"/>
  <c r="E14818" i="4"/>
  <c r="E14819" i="4"/>
  <c r="E14820" i="4"/>
  <c r="E14821" i="4"/>
  <c r="E14822" i="4"/>
  <c r="E14823" i="4"/>
  <c r="E14824" i="4"/>
  <c r="E14825" i="4"/>
  <c r="E14826" i="4"/>
  <c r="E14827" i="4"/>
  <c r="E14828" i="4"/>
  <c r="E14829" i="4"/>
  <c r="E14830" i="4"/>
  <c r="E14831" i="4"/>
  <c r="E14832" i="4"/>
  <c r="E14833" i="4"/>
  <c r="E14834" i="4"/>
  <c r="E14835" i="4"/>
  <c r="E14836" i="4"/>
  <c r="E14837" i="4"/>
  <c r="E14838" i="4"/>
  <c r="E14839" i="4"/>
  <c r="E14840" i="4"/>
  <c r="E14841" i="4"/>
  <c r="E14842" i="4"/>
  <c r="E14843" i="4"/>
  <c r="E14844" i="4"/>
  <c r="E14845" i="4"/>
  <c r="E14846" i="4"/>
  <c r="E14847" i="4"/>
  <c r="E14848" i="4"/>
  <c r="E14849" i="4"/>
  <c r="E14850" i="4"/>
  <c r="E14851" i="4"/>
  <c r="E14852" i="4"/>
  <c r="E14853" i="4"/>
  <c r="E14854" i="4"/>
  <c r="E14855" i="4"/>
  <c r="E14856" i="4"/>
  <c r="E14857" i="4"/>
  <c r="E14858" i="4"/>
  <c r="E14859" i="4"/>
  <c r="E14860" i="4"/>
  <c r="E14861" i="4"/>
  <c r="E14862" i="4"/>
  <c r="E14863" i="4"/>
  <c r="E14864" i="4"/>
  <c r="E14865" i="4"/>
  <c r="E14866" i="4"/>
  <c r="E14867" i="4"/>
  <c r="E14868" i="4"/>
  <c r="E14869" i="4"/>
  <c r="E14870" i="4"/>
  <c r="E14871" i="4"/>
  <c r="E14872" i="4"/>
  <c r="E14873" i="4"/>
  <c r="E14874" i="4"/>
  <c r="E14875" i="4"/>
  <c r="E14876" i="4"/>
  <c r="E14877" i="4"/>
  <c r="E14878" i="4"/>
  <c r="E14879" i="4"/>
  <c r="E14880" i="4"/>
  <c r="E14881" i="4"/>
  <c r="E14882" i="4"/>
  <c r="E14883" i="4"/>
  <c r="E14884" i="4"/>
  <c r="E14885" i="4"/>
  <c r="E14886" i="4"/>
  <c r="E14887" i="4"/>
  <c r="E14888" i="4"/>
  <c r="E14889" i="4"/>
  <c r="E14890" i="4"/>
  <c r="E14891" i="4"/>
  <c r="E14892" i="4"/>
  <c r="E14893" i="4"/>
  <c r="E14894" i="4"/>
  <c r="E14895" i="4"/>
  <c r="E14896" i="4"/>
  <c r="E14897" i="4"/>
  <c r="E14898" i="4"/>
  <c r="E14899" i="4"/>
  <c r="E14900" i="4"/>
  <c r="E14901" i="4"/>
  <c r="E14902" i="4"/>
  <c r="E14903" i="4"/>
  <c r="E14904" i="4"/>
  <c r="E14905" i="4"/>
  <c r="E14906" i="4"/>
  <c r="E14907" i="4"/>
  <c r="E14908" i="4"/>
  <c r="E14909" i="4"/>
  <c r="E14910" i="4"/>
  <c r="E14911" i="4"/>
  <c r="E14912" i="4"/>
  <c r="E14913" i="4"/>
  <c r="E14914" i="4"/>
  <c r="E14915" i="4"/>
  <c r="E14916" i="4"/>
  <c r="E14917" i="4"/>
  <c r="E14918" i="4"/>
  <c r="E14919" i="4"/>
  <c r="E14920" i="4"/>
  <c r="E14921" i="4"/>
  <c r="E14922" i="4"/>
  <c r="E14923" i="4"/>
  <c r="E14924" i="4"/>
  <c r="E14925" i="4"/>
  <c r="E14926" i="4"/>
  <c r="E14927" i="4"/>
  <c r="E14928" i="4"/>
  <c r="E14929" i="4"/>
  <c r="E14930" i="4"/>
  <c r="E14931" i="4"/>
  <c r="E14932" i="4"/>
  <c r="E14933" i="4"/>
  <c r="E14934" i="4"/>
  <c r="E14935" i="4"/>
  <c r="E14936" i="4"/>
  <c r="E14937" i="4"/>
  <c r="E14938" i="4"/>
  <c r="E14939" i="4"/>
  <c r="E14940" i="4"/>
  <c r="E14941" i="4"/>
  <c r="E14942" i="4"/>
  <c r="E14943" i="4"/>
  <c r="E14944" i="4"/>
  <c r="E14945" i="4"/>
  <c r="E14946" i="4"/>
  <c r="E14947" i="4"/>
  <c r="E14948" i="4"/>
  <c r="E14949" i="4"/>
  <c r="E14950" i="4"/>
  <c r="E14951" i="4"/>
  <c r="E14952" i="4"/>
  <c r="E14953" i="4"/>
  <c r="E14954" i="4"/>
  <c r="E14955" i="4"/>
  <c r="E14956" i="4"/>
  <c r="E14957" i="4"/>
  <c r="E14958" i="4"/>
  <c r="E14959" i="4"/>
  <c r="E14960" i="4"/>
  <c r="E14961" i="4"/>
  <c r="E14962" i="4"/>
  <c r="E14963" i="4"/>
  <c r="E14964" i="4"/>
  <c r="E14965" i="4"/>
  <c r="E14966" i="4"/>
  <c r="E14967" i="4"/>
  <c r="E14968" i="4"/>
  <c r="E14969" i="4"/>
  <c r="E14970" i="4"/>
  <c r="E14971" i="4"/>
  <c r="E14972" i="4"/>
  <c r="E14973" i="4"/>
  <c r="E14974" i="4"/>
  <c r="E14975" i="4"/>
  <c r="E14976" i="4"/>
  <c r="E14977" i="4"/>
  <c r="E14978" i="4"/>
  <c r="E14979" i="4"/>
  <c r="E14980" i="4"/>
  <c r="E14981" i="4"/>
  <c r="E14982" i="4"/>
  <c r="E14983" i="4"/>
  <c r="E14984" i="4"/>
  <c r="E14985" i="4"/>
  <c r="E14986" i="4"/>
  <c r="E14987" i="4"/>
  <c r="E14988" i="4"/>
  <c r="E14989" i="4"/>
  <c r="E14990" i="4"/>
  <c r="E14991" i="4"/>
  <c r="E14992" i="4"/>
  <c r="E14993" i="4"/>
  <c r="E14994" i="4"/>
  <c r="E14995" i="4"/>
  <c r="E14996" i="4"/>
  <c r="E14997" i="4"/>
  <c r="E14998" i="4"/>
  <c r="E14999" i="4"/>
  <c r="E15000" i="4"/>
  <c r="E15001" i="4"/>
  <c r="E15002" i="4"/>
  <c r="E15003" i="4"/>
  <c r="E15004" i="4"/>
  <c r="E15005" i="4"/>
  <c r="E15006" i="4"/>
  <c r="E15007" i="4"/>
  <c r="E15008" i="4"/>
  <c r="E15009" i="4"/>
  <c r="E15010" i="4"/>
  <c r="E15011" i="4"/>
  <c r="E15012" i="4"/>
  <c r="E15013" i="4"/>
  <c r="E15014" i="4"/>
  <c r="E15015" i="4"/>
  <c r="E15016" i="4"/>
  <c r="E15017" i="4"/>
  <c r="E15018"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F10002" i="4"/>
  <c r="F10003" i="4"/>
  <c r="F10004" i="4"/>
  <c r="F10005" i="4"/>
  <c r="F10006" i="4"/>
  <c r="F10007" i="4"/>
  <c r="F10008" i="4"/>
  <c r="F10009" i="4"/>
  <c r="F10010" i="4"/>
  <c r="F10011" i="4"/>
  <c r="F10012" i="4"/>
  <c r="F10013" i="4"/>
  <c r="F10014" i="4"/>
  <c r="F10015" i="4"/>
  <c r="F10016" i="4"/>
  <c r="F10017" i="4"/>
  <c r="F10018" i="4"/>
  <c r="F10019" i="4"/>
  <c r="F10020" i="4"/>
  <c r="F10021" i="4"/>
  <c r="F10022" i="4"/>
  <c r="F10023" i="4"/>
  <c r="F10024" i="4"/>
  <c r="F10025" i="4"/>
  <c r="F10026" i="4"/>
  <c r="F10027" i="4"/>
  <c r="F10028" i="4"/>
  <c r="F10029" i="4"/>
  <c r="F10030" i="4"/>
  <c r="F10031" i="4"/>
  <c r="F10032" i="4"/>
  <c r="F10033" i="4"/>
  <c r="F10034" i="4"/>
  <c r="F10035" i="4"/>
  <c r="F10036" i="4"/>
  <c r="F10037" i="4"/>
  <c r="F10038" i="4"/>
  <c r="F10039" i="4"/>
  <c r="F10040" i="4"/>
  <c r="F10041" i="4"/>
  <c r="F10042" i="4"/>
  <c r="F10043" i="4"/>
  <c r="F10044" i="4"/>
  <c r="F10045" i="4"/>
  <c r="F10046" i="4"/>
  <c r="F10047" i="4"/>
  <c r="F10048" i="4"/>
  <c r="F10049" i="4"/>
  <c r="F10050" i="4"/>
  <c r="F10051" i="4"/>
  <c r="F10052" i="4"/>
  <c r="F10053" i="4"/>
  <c r="F10054" i="4"/>
  <c r="F10055" i="4"/>
  <c r="F10056" i="4"/>
  <c r="F10057" i="4"/>
  <c r="F10058" i="4"/>
  <c r="F10059" i="4"/>
  <c r="F10060" i="4"/>
  <c r="F10061" i="4"/>
  <c r="F10062" i="4"/>
  <c r="F10063" i="4"/>
  <c r="F10064" i="4"/>
  <c r="F10065" i="4"/>
  <c r="F10066" i="4"/>
  <c r="F10067" i="4"/>
  <c r="F10068" i="4"/>
  <c r="F10069" i="4"/>
  <c r="F10070" i="4"/>
  <c r="F10071" i="4"/>
  <c r="F10072" i="4"/>
  <c r="F10073" i="4"/>
  <c r="F10074" i="4"/>
  <c r="F10075" i="4"/>
  <c r="F10076" i="4"/>
  <c r="F10077" i="4"/>
  <c r="F10078" i="4"/>
  <c r="F10079" i="4"/>
  <c r="F10080" i="4"/>
  <c r="F10081" i="4"/>
  <c r="F10082" i="4"/>
  <c r="F10083" i="4"/>
  <c r="F10084" i="4"/>
  <c r="F10085" i="4"/>
  <c r="F10086" i="4"/>
  <c r="F10087" i="4"/>
  <c r="F10088" i="4"/>
  <c r="F10089" i="4"/>
  <c r="F10090" i="4"/>
  <c r="F10091" i="4"/>
  <c r="F10092" i="4"/>
  <c r="F10093" i="4"/>
  <c r="F10094" i="4"/>
  <c r="F10095" i="4"/>
  <c r="F10096" i="4"/>
  <c r="F10097" i="4"/>
  <c r="F10098" i="4"/>
  <c r="F10099" i="4"/>
  <c r="F10100" i="4"/>
  <c r="F10101" i="4"/>
  <c r="F10102" i="4"/>
  <c r="F10103" i="4"/>
  <c r="F10104" i="4"/>
  <c r="F10105" i="4"/>
  <c r="F10106" i="4"/>
  <c r="F10107" i="4"/>
  <c r="F10108" i="4"/>
  <c r="F10109" i="4"/>
  <c r="F10110" i="4"/>
  <c r="F10111" i="4"/>
  <c r="F10112" i="4"/>
  <c r="F10113" i="4"/>
  <c r="F10114" i="4"/>
  <c r="F10115" i="4"/>
  <c r="F10116" i="4"/>
  <c r="F10117" i="4"/>
  <c r="F10118" i="4"/>
  <c r="F10119" i="4"/>
  <c r="F10120" i="4"/>
  <c r="F10121" i="4"/>
  <c r="F10122" i="4"/>
  <c r="F10123" i="4"/>
  <c r="F10124" i="4"/>
  <c r="F10125" i="4"/>
  <c r="F10126" i="4"/>
  <c r="F10127" i="4"/>
  <c r="F10128" i="4"/>
  <c r="F10129" i="4"/>
  <c r="F10130" i="4"/>
  <c r="F10131" i="4"/>
  <c r="F10132" i="4"/>
  <c r="F10133" i="4"/>
  <c r="F10134" i="4"/>
  <c r="F10135" i="4"/>
  <c r="F10136" i="4"/>
  <c r="F10137" i="4"/>
  <c r="F10138" i="4"/>
  <c r="F10139" i="4"/>
  <c r="F10140" i="4"/>
  <c r="F10141" i="4"/>
  <c r="F10142" i="4"/>
  <c r="F10143" i="4"/>
  <c r="F10144" i="4"/>
  <c r="F10145" i="4"/>
  <c r="F10146" i="4"/>
  <c r="F10147" i="4"/>
  <c r="F10148" i="4"/>
  <c r="F10149" i="4"/>
  <c r="F10150" i="4"/>
  <c r="F10151" i="4"/>
  <c r="F10152" i="4"/>
  <c r="F10153" i="4"/>
  <c r="F10154" i="4"/>
  <c r="F10155" i="4"/>
  <c r="F10156" i="4"/>
  <c r="F10157" i="4"/>
  <c r="F10158" i="4"/>
  <c r="F10159" i="4"/>
  <c r="F10160" i="4"/>
  <c r="F10161" i="4"/>
  <c r="F10162" i="4"/>
  <c r="F10163" i="4"/>
  <c r="F10164" i="4"/>
  <c r="F10165" i="4"/>
  <c r="F10166" i="4"/>
  <c r="F10167" i="4"/>
  <c r="F10168" i="4"/>
  <c r="F10169" i="4"/>
  <c r="F10170" i="4"/>
  <c r="F10171" i="4"/>
  <c r="F10172" i="4"/>
  <c r="F10173" i="4"/>
  <c r="F10174" i="4"/>
  <c r="F10175" i="4"/>
  <c r="F10176" i="4"/>
  <c r="F10177" i="4"/>
  <c r="F10178" i="4"/>
  <c r="F10179" i="4"/>
  <c r="F10180" i="4"/>
  <c r="F10181" i="4"/>
  <c r="F10182" i="4"/>
  <c r="F10183" i="4"/>
  <c r="F10184" i="4"/>
  <c r="F10185" i="4"/>
  <c r="F10186" i="4"/>
  <c r="F10187" i="4"/>
  <c r="F10188" i="4"/>
  <c r="F10189" i="4"/>
  <c r="F10190" i="4"/>
  <c r="F10191" i="4"/>
  <c r="F10192" i="4"/>
  <c r="F10193" i="4"/>
  <c r="F10194" i="4"/>
  <c r="F10195" i="4"/>
  <c r="F10196" i="4"/>
  <c r="F10197" i="4"/>
  <c r="F10198" i="4"/>
  <c r="F10199" i="4"/>
  <c r="F10200" i="4"/>
  <c r="F10201" i="4"/>
  <c r="F10202" i="4"/>
  <c r="F10203" i="4"/>
  <c r="F10204" i="4"/>
  <c r="F10205" i="4"/>
  <c r="F10206" i="4"/>
  <c r="F10207" i="4"/>
  <c r="F10208" i="4"/>
  <c r="F10209" i="4"/>
  <c r="F10210" i="4"/>
  <c r="F10211" i="4"/>
  <c r="F10212" i="4"/>
  <c r="F10213" i="4"/>
  <c r="F10214" i="4"/>
  <c r="F10215" i="4"/>
  <c r="F10216" i="4"/>
  <c r="F10217" i="4"/>
  <c r="F10218" i="4"/>
  <c r="F10219" i="4"/>
  <c r="F10220" i="4"/>
  <c r="F10221" i="4"/>
  <c r="F10222" i="4"/>
  <c r="F10223" i="4"/>
  <c r="F10224" i="4"/>
  <c r="F10225" i="4"/>
  <c r="F10226" i="4"/>
  <c r="F10227" i="4"/>
  <c r="F10228" i="4"/>
  <c r="F10229" i="4"/>
  <c r="F10230" i="4"/>
  <c r="F10231" i="4"/>
  <c r="F10232" i="4"/>
  <c r="F10233" i="4"/>
  <c r="F10234" i="4"/>
  <c r="F10235" i="4"/>
  <c r="F10236" i="4"/>
  <c r="F10237" i="4"/>
  <c r="F10238" i="4"/>
  <c r="F10239" i="4"/>
  <c r="F10240" i="4"/>
  <c r="F10241" i="4"/>
  <c r="F10242" i="4"/>
  <c r="F10243" i="4"/>
  <c r="F10244" i="4"/>
  <c r="F10245" i="4"/>
  <c r="F10246" i="4"/>
  <c r="F10247" i="4"/>
  <c r="F10248" i="4"/>
  <c r="F10249" i="4"/>
  <c r="F10250" i="4"/>
  <c r="F10251" i="4"/>
  <c r="F10252" i="4"/>
  <c r="F10253" i="4"/>
  <c r="F10254" i="4"/>
  <c r="F10255" i="4"/>
  <c r="F10256" i="4"/>
  <c r="F10257" i="4"/>
  <c r="F10258" i="4"/>
  <c r="F10259" i="4"/>
  <c r="F10260" i="4"/>
  <c r="F10261" i="4"/>
  <c r="F10262" i="4"/>
  <c r="F10263" i="4"/>
  <c r="F10264" i="4"/>
  <c r="F10265" i="4"/>
  <c r="F10266" i="4"/>
  <c r="F10267" i="4"/>
  <c r="F10268" i="4"/>
  <c r="F10269" i="4"/>
  <c r="F10270" i="4"/>
  <c r="F10271" i="4"/>
  <c r="F10272" i="4"/>
  <c r="F10273" i="4"/>
  <c r="F10274" i="4"/>
  <c r="F10275" i="4"/>
  <c r="F10276" i="4"/>
  <c r="F10277" i="4"/>
  <c r="F10278" i="4"/>
  <c r="F10279" i="4"/>
  <c r="F10280" i="4"/>
  <c r="F10281" i="4"/>
  <c r="F10282" i="4"/>
  <c r="F10283" i="4"/>
  <c r="F10284" i="4"/>
  <c r="F10285" i="4"/>
  <c r="F10286" i="4"/>
  <c r="F10287" i="4"/>
  <c r="F10288" i="4"/>
  <c r="F10289" i="4"/>
  <c r="F10290" i="4"/>
  <c r="F10291" i="4"/>
  <c r="F10292" i="4"/>
  <c r="F10293" i="4"/>
  <c r="F10294" i="4"/>
  <c r="F10295" i="4"/>
  <c r="F10296" i="4"/>
  <c r="F10297" i="4"/>
  <c r="F10298" i="4"/>
  <c r="F10299" i="4"/>
  <c r="F10300" i="4"/>
  <c r="F10301" i="4"/>
  <c r="F10302" i="4"/>
  <c r="F10303" i="4"/>
  <c r="F10304" i="4"/>
  <c r="F10305" i="4"/>
  <c r="F10306" i="4"/>
  <c r="F10307" i="4"/>
  <c r="F10308" i="4"/>
  <c r="F10309" i="4"/>
  <c r="F10310" i="4"/>
  <c r="F10311" i="4"/>
  <c r="F10312" i="4"/>
  <c r="F10313" i="4"/>
  <c r="F10314" i="4"/>
  <c r="F10315" i="4"/>
  <c r="F10316" i="4"/>
  <c r="F10317" i="4"/>
  <c r="F10318" i="4"/>
  <c r="F10319" i="4"/>
  <c r="F10320" i="4"/>
  <c r="F10321" i="4"/>
  <c r="F10322" i="4"/>
  <c r="F10323" i="4"/>
  <c r="F10324" i="4"/>
  <c r="F10325" i="4"/>
  <c r="F10326" i="4"/>
  <c r="F10327" i="4"/>
  <c r="F10328" i="4"/>
  <c r="F10329" i="4"/>
  <c r="F10330" i="4"/>
  <c r="F10331" i="4"/>
  <c r="F10332" i="4"/>
  <c r="F10333" i="4"/>
  <c r="F10334" i="4"/>
  <c r="F10335" i="4"/>
  <c r="F10336" i="4"/>
  <c r="F10337" i="4"/>
  <c r="F10338" i="4"/>
  <c r="F10339" i="4"/>
  <c r="F10340" i="4"/>
  <c r="F10341" i="4"/>
  <c r="F10342" i="4"/>
  <c r="F10343" i="4"/>
  <c r="F10344" i="4"/>
  <c r="F10345" i="4"/>
  <c r="F10346" i="4"/>
  <c r="F10347" i="4"/>
  <c r="F10348" i="4"/>
  <c r="F10349" i="4"/>
  <c r="F10350" i="4"/>
  <c r="F10351" i="4"/>
  <c r="F10352" i="4"/>
  <c r="F10353" i="4"/>
  <c r="F10354" i="4"/>
  <c r="F10355" i="4"/>
  <c r="F10356" i="4"/>
  <c r="F10357" i="4"/>
  <c r="F10358" i="4"/>
  <c r="F10359" i="4"/>
  <c r="F10360" i="4"/>
  <c r="F10361" i="4"/>
  <c r="F10362" i="4"/>
  <c r="F10363" i="4"/>
  <c r="F10364" i="4"/>
  <c r="F10365" i="4"/>
  <c r="F10366" i="4"/>
  <c r="F10367" i="4"/>
  <c r="F10368" i="4"/>
  <c r="F10369" i="4"/>
  <c r="F10370" i="4"/>
  <c r="F10371" i="4"/>
  <c r="F10372" i="4"/>
  <c r="F10373" i="4"/>
  <c r="F10374" i="4"/>
  <c r="F10375" i="4"/>
  <c r="F10376" i="4"/>
  <c r="F10377" i="4"/>
  <c r="F10378" i="4"/>
  <c r="F10379" i="4"/>
  <c r="F10380" i="4"/>
  <c r="F10381" i="4"/>
  <c r="F10382" i="4"/>
  <c r="F10383" i="4"/>
  <c r="F10384" i="4"/>
  <c r="F10385" i="4"/>
  <c r="F10386" i="4"/>
  <c r="F10387" i="4"/>
  <c r="F10388" i="4"/>
  <c r="F10389" i="4"/>
  <c r="F10390" i="4"/>
  <c r="F10391" i="4"/>
  <c r="F10392" i="4"/>
  <c r="F10393" i="4"/>
  <c r="F10394" i="4"/>
  <c r="F10395" i="4"/>
  <c r="F10396" i="4"/>
  <c r="F10397" i="4"/>
  <c r="F10398" i="4"/>
  <c r="F10399" i="4"/>
  <c r="F10400" i="4"/>
  <c r="F10401" i="4"/>
  <c r="F10402" i="4"/>
  <c r="F10403" i="4"/>
  <c r="F10404" i="4"/>
  <c r="F10405" i="4"/>
  <c r="F10406" i="4"/>
  <c r="F10407" i="4"/>
  <c r="F10408" i="4"/>
  <c r="F10409" i="4"/>
  <c r="F10410" i="4"/>
  <c r="F10411" i="4"/>
  <c r="F10412" i="4"/>
  <c r="F10413" i="4"/>
  <c r="F10414" i="4"/>
  <c r="F10415" i="4"/>
  <c r="F10416" i="4"/>
  <c r="F10417" i="4"/>
  <c r="F10418" i="4"/>
  <c r="F10419" i="4"/>
  <c r="F10420" i="4"/>
  <c r="F10421" i="4"/>
  <c r="F10422" i="4"/>
  <c r="F10423" i="4"/>
  <c r="F10424" i="4"/>
  <c r="F10425" i="4"/>
  <c r="F10426" i="4"/>
  <c r="F10427" i="4"/>
  <c r="F10428" i="4"/>
  <c r="F10429" i="4"/>
  <c r="F10430" i="4"/>
  <c r="F10431" i="4"/>
  <c r="F10432" i="4"/>
  <c r="F10433" i="4"/>
  <c r="F10434" i="4"/>
  <c r="F10435" i="4"/>
  <c r="F10436" i="4"/>
  <c r="F10437" i="4"/>
  <c r="F10438" i="4"/>
  <c r="F10439" i="4"/>
  <c r="F10440" i="4"/>
  <c r="F10441" i="4"/>
  <c r="F10442" i="4"/>
  <c r="F10443" i="4"/>
  <c r="F10444" i="4"/>
  <c r="F10445" i="4"/>
  <c r="F10446" i="4"/>
  <c r="F10447" i="4"/>
  <c r="F10448" i="4"/>
  <c r="F10449" i="4"/>
  <c r="F10450" i="4"/>
  <c r="F10451" i="4"/>
  <c r="F10452" i="4"/>
  <c r="F10453" i="4"/>
  <c r="F10454" i="4"/>
  <c r="F10455" i="4"/>
  <c r="F10456" i="4"/>
  <c r="F10457" i="4"/>
  <c r="F10458" i="4"/>
  <c r="F10459" i="4"/>
  <c r="F10460" i="4"/>
  <c r="F10461" i="4"/>
  <c r="F10462" i="4"/>
  <c r="F10463" i="4"/>
  <c r="F10464" i="4"/>
  <c r="F10465" i="4"/>
  <c r="F10466" i="4"/>
  <c r="F10467" i="4"/>
  <c r="F10468" i="4"/>
  <c r="F10469" i="4"/>
  <c r="F10470" i="4"/>
  <c r="F10471" i="4"/>
  <c r="F10472" i="4"/>
  <c r="F10473" i="4"/>
  <c r="F10474" i="4"/>
  <c r="F10475" i="4"/>
  <c r="F10476" i="4"/>
  <c r="F10477" i="4"/>
  <c r="F10478" i="4"/>
  <c r="F10479" i="4"/>
  <c r="F10480" i="4"/>
  <c r="F10481" i="4"/>
  <c r="F10482" i="4"/>
  <c r="F10483" i="4"/>
  <c r="F10484" i="4"/>
  <c r="F10485" i="4"/>
  <c r="F10486" i="4"/>
  <c r="F10487" i="4"/>
  <c r="F10488" i="4"/>
  <c r="F10489" i="4"/>
  <c r="F10490" i="4"/>
  <c r="F10491" i="4"/>
  <c r="F10492" i="4"/>
  <c r="F10493" i="4"/>
  <c r="F10494" i="4"/>
  <c r="F10495" i="4"/>
  <c r="F10496" i="4"/>
  <c r="F10497" i="4"/>
  <c r="F10498" i="4"/>
  <c r="F10499" i="4"/>
  <c r="F10500" i="4"/>
  <c r="F10501" i="4"/>
  <c r="F10502" i="4"/>
  <c r="F10503" i="4"/>
  <c r="F10504" i="4"/>
  <c r="F10505" i="4"/>
  <c r="F10506" i="4"/>
  <c r="F10507" i="4"/>
  <c r="F10508" i="4"/>
  <c r="F10509" i="4"/>
  <c r="F10510" i="4"/>
  <c r="F10511" i="4"/>
  <c r="F10512" i="4"/>
  <c r="F10513" i="4"/>
  <c r="F10514" i="4"/>
  <c r="F10515" i="4"/>
  <c r="F10516" i="4"/>
  <c r="F10517" i="4"/>
  <c r="F10518" i="4"/>
  <c r="F10519" i="4"/>
  <c r="F10520" i="4"/>
  <c r="F10521" i="4"/>
  <c r="F10522" i="4"/>
  <c r="F10523" i="4"/>
  <c r="F10524" i="4"/>
  <c r="F10525" i="4"/>
  <c r="F10526" i="4"/>
  <c r="F10527" i="4"/>
  <c r="F10528" i="4"/>
  <c r="F10529" i="4"/>
  <c r="F10530" i="4"/>
  <c r="F10531" i="4"/>
  <c r="F10532" i="4"/>
  <c r="F10533" i="4"/>
  <c r="F10534" i="4"/>
  <c r="F10535" i="4"/>
  <c r="F10536" i="4"/>
  <c r="F10537" i="4"/>
  <c r="F10538" i="4"/>
  <c r="F10539" i="4"/>
  <c r="F10540" i="4"/>
  <c r="F10541" i="4"/>
  <c r="F10542" i="4"/>
  <c r="F10543" i="4"/>
  <c r="F10544" i="4"/>
  <c r="F10545" i="4"/>
  <c r="F10546" i="4"/>
  <c r="F10547" i="4"/>
  <c r="F10548" i="4"/>
  <c r="F10549" i="4"/>
  <c r="F10550" i="4"/>
  <c r="F10551" i="4"/>
  <c r="F10552" i="4"/>
  <c r="F10553" i="4"/>
  <c r="F10554" i="4"/>
  <c r="F10555" i="4"/>
  <c r="F10556" i="4"/>
  <c r="F10557" i="4"/>
  <c r="F10558" i="4"/>
  <c r="F10559" i="4"/>
  <c r="F10560" i="4"/>
  <c r="F10561" i="4"/>
  <c r="F10562" i="4"/>
  <c r="F10563" i="4"/>
  <c r="F10564" i="4"/>
  <c r="F10565" i="4"/>
  <c r="F10566" i="4"/>
  <c r="F10567" i="4"/>
  <c r="F10568" i="4"/>
  <c r="F10569" i="4"/>
  <c r="F10570" i="4"/>
  <c r="F10571" i="4"/>
  <c r="F10572" i="4"/>
  <c r="F10573" i="4"/>
  <c r="F10574" i="4"/>
  <c r="F10575" i="4"/>
  <c r="F10576" i="4"/>
  <c r="F10577" i="4"/>
  <c r="F10578" i="4"/>
  <c r="F10579" i="4"/>
  <c r="F10580" i="4"/>
  <c r="F10581" i="4"/>
  <c r="F10582" i="4"/>
  <c r="F10583" i="4"/>
  <c r="F10584" i="4"/>
  <c r="F10585" i="4"/>
  <c r="F10586" i="4"/>
  <c r="F10587" i="4"/>
  <c r="F10588" i="4"/>
  <c r="F10589" i="4"/>
  <c r="F10590" i="4"/>
  <c r="F10591" i="4"/>
  <c r="F10592" i="4"/>
  <c r="F10593" i="4"/>
  <c r="F10594" i="4"/>
  <c r="F10595" i="4"/>
  <c r="F10596" i="4"/>
  <c r="F10597" i="4"/>
  <c r="F10598" i="4"/>
  <c r="F10599" i="4"/>
  <c r="F10600" i="4"/>
  <c r="F10601" i="4"/>
  <c r="F10602" i="4"/>
  <c r="F10603" i="4"/>
  <c r="F10604" i="4"/>
  <c r="F10605" i="4"/>
  <c r="F10606" i="4"/>
  <c r="F10607" i="4"/>
  <c r="F10608" i="4"/>
  <c r="F10609" i="4"/>
  <c r="F10610" i="4"/>
  <c r="F10611" i="4"/>
  <c r="F10612" i="4"/>
  <c r="F10613" i="4"/>
  <c r="F10614" i="4"/>
  <c r="F10615" i="4"/>
  <c r="F10616" i="4"/>
  <c r="F10617" i="4"/>
  <c r="F10618" i="4"/>
  <c r="F10619" i="4"/>
  <c r="F10620" i="4"/>
  <c r="F10621" i="4"/>
  <c r="F10622" i="4"/>
  <c r="F10623" i="4"/>
  <c r="F10624" i="4"/>
  <c r="F10625" i="4"/>
  <c r="F10626" i="4"/>
  <c r="F10627" i="4"/>
  <c r="F10628" i="4"/>
  <c r="F10629" i="4"/>
  <c r="F10630" i="4"/>
  <c r="F10631" i="4"/>
  <c r="F10632" i="4"/>
  <c r="F10633" i="4"/>
  <c r="F10634" i="4"/>
  <c r="F10635" i="4"/>
  <c r="F10636" i="4"/>
  <c r="F10637" i="4"/>
  <c r="F10638" i="4"/>
  <c r="F10639" i="4"/>
  <c r="F10640" i="4"/>
  <c r="F10641" i="4"/>
  <c r="F10642" i="4"/>
  <c r="F10643" i="4"/>
  <c r="F10644" i="4"/>
  <c r="F10645" i="4"/>
  <c r="F10646" i="4"/>
  <c r="F10647" i="4"/>
  <c r="F10648" i="4"/>
  <c r="F10649" i="4"/>
  <c r="F10650" i="4"/>
  <c r="F10651" i="4"/>
  <c r="F10652" i="4"/>
  <c r="F10653" i="4"/>
  <c r="F10654" i="4"/>
  <c r="F10655" i="4"/>
  <c r="F10656" i="4"/>
  <c r="F10657" i="4"/>
  <c r="F10658" i="4"/>
  <c r="F10659" i="4"/>
  <c r="F10660" i="4"/>
  <c r="F10661" i="4"/>
  <c r="F10662" i="4"/>
  <c r="F10663" i="4"/>
  <c r="F10664" i="4"/>
  <c r="F10665" i="4"/>
  <c r="F10666" i="4"/>
  <c r="F10667" i="4"/>
  <c r="F10668" i="4"/>
  <c r="F10669" i="4"/>
  <c r="F10670" i="4"/>
  <c r="F10671" i="4"/>
  <c r="F10672" i="4"/>
  <c r="F10673" i="4"/>
  <c r="F10674" i="4"/>
  <c r="F10675" i="4"/>
  <c r="F10676" i="4"/>
  <c r="F10677" i="4"/>
  <c r="F10678" i="4"/>
  <c r="F10679" i="4"/>
  <c r="F10680" i="4"/>
  <c r="F10681" i="4"/>
  <c r="F10682" i="4"/>
  <c r="F10683" i="4"/>
  <c r="F10684" i="4"/>
  <c r="F10685" i="4"/>
  <c r="F10686" i="4"/>
  <c r="F10687" i="4"/>
  <c r="F10688" i="4"/>
  <c r="F10689" i="4"/>
  <c r="F10690" i="4"/>
  <c r="F10691" i="4"/>
  <c r="F10692" i="4"/>
  <c r="F10693" i="4"/>
  <c r="F10694" i="4"/>
  <c r="F10695" i="4"/>
  <c r="F10696" i="4"/>
  <c r="F10697" i="4"/>
  <c r="F10698" i="4"/>
  <c r="F10699" i="4"/>
  <c r="F10700" i="4"/>
  <c r="F10701" i="4"/>
  <c r="F10702" i="4"/>
  <c r="F10703" i="4"/>
  <c r="F10704" i="4"/>
  <c r="F10705" i="4"/>
  <c r="F10706" i="4"/>
  <c r="F10707" i="4"/>
  <c r="F10708" i="4"/>
  <c r="F10709" i="4"/>
  <c r="F10710" i="4"/>
  <c r="F10711" i="4"/>
  <c r="F10712" i="4"/>
  <c r="F10713" i="4"/>
  <c r="F10714" i="4"/>
  <c r="F10715" i="4"/>
  <c r="F10716" i="4"/>
  <c r="F10717" i="4"/>
  <c r="F10718" i="4"/>
  <c r="F10719" i="4"/>
  <c r="F10720" i="4"/>
  <c r="F10721" i="4"/>
  <c r="F10722" i="4"/>
  <c r="F10723" i="4"/>
  <c r="F10724" i="4"/>
  <c r="F10725" i="4"/>
  <c r="F10726" i="4"/>
  <c r="F10727" i="4"/>
  <c r="F10728" i="4"/>
  <c r="F10729" i="4"/>
  <c r="F10730" i="4"/>
  <c r="F10731" i="4"/>
  <c r="F10732" i="4"/>
  <c r="F10733" i="4"/>
  <c r="F10734" i="4"/>
  <c r="F10735" i="4"/>
  <c r="F10736" i="4"/>
  <c r="F10737" i="4"/>
  <c r="F10738" i="4"/>
  <c r="F10739" i="4"/>
  <c r="F10740" i="4"/>
  <c r="F10741" i="4"/>
  <c r="F10742" i="4"/>
  <c r="F10743" i="4"/>
  <c r="F10744" i="4"/>
  <c r="F10745" i="4"/>
  <c r="F10746" i="4"/>
  <c r="F10747" i="4"/>
  <c r="F10748" i="4"/>
  <c r="F10749" i="4"/>
  <c r="F10750" i="4"/>
  <c r="F10751" i="4"/>
  <c r="F10752" i="4"/>
  <c r="F10753" i="4"/>
  <c r="F10754" i="4"/>
  <c r="F10755" i="4"/>
  <c r="F10756" i="4"/>
  <c r="F10757" i="4"/>
  <c r="F10758" i="4"/>
  <c r="F10759" i="4"/>
  <c r="F10760" i="4"/>
  <c r="F10761" i="4"/>
  <c r="F10762" i="4"/>
  <c r="F10763" i="4"/>
  <c r="F10764" i="4"/>
  <c r="F10765" i="4"/>
  <c r="F10766" i="4"/>
  <c r="F10767" i="4"/>
  <c r="F10768" i="4"/>
  <c r="F10769" i="4"/>
  <c r="F10770" i="4"/>
  <c r="F10771" i="4"/>
  <c r="F10772" i="4"/>
  <c r="F10773" i="4"/>
  <c r="F10774" i="4"/>
  <c r="F10775" i="4"/>
  <c r="F10776" i="4"/>
  <c r="F10777" i="4"/>
  <c r="F10778" i="4"/>
  <c r="F10779" i="4"/>
  <c r="F10780" i="4"/>
  <c r="F10781" i="4"/>
  <c r="F10782" i="4"/>
  <c r="F10783" i="4"/>
  <c r="F10784" i="4"/>
  <c r="F10785" i="4"/>
  <c r="F10786" i="4"/>
  <c r="F10787" i="4"/>
  <c r="F10788" i="4"/>
  <c r="F10789" i="4"/>
  <c r="F10790" i="4"/>
  <c r="F10791" i="4"/>
  <c r="F10792" i="4"/>
  <c r="F10793" i="4"/>
  <c r="F10794" i="4"/>
  <c r="F10795" i="4"/>
  <c r="F10796" i="4"/>
  <c r="F10797" i="4"/>
  <c r="F10798" i="4"/>
  <c r="F10799" i="4"/>
  <c r="F10800" i="4"/>
  <c r="F10801" i="4"/>
  <c r="F10802" i="4"/>
  <c r="F10803" i="4"/>
  <c r="F10804" i="4"/>
  <c r="F10805" i="4"/>
  <c r="F10806" i="4"/>
  <c r="F10807" i="4"/>
  <c r="F10808" i="4"/>
  <c r="F10809" i="4"/>
  <c r="F10810" i="4"/>
  <c r="F10811" i="4"/>
  <c r="F10812" i="4"/>
  <c r="F10813" i="4"/>
  <c r="F10814" i="4"/>
  <c r="F10815" i="4"/>
  <c r="F10816" i="4"/>
  <c r="F10817" i="4"/>
  <c r="F10818" i="4"/>
  <c r="F10819" i="4"/>
  <c r="F10820" i="4"/>
  <c r="F10821" i="4"/>
  <c r="F10822" i="4"/>
  <c r="F10823" i="4"/>
  <c r="F10824" i="4"/>
  <c r="F10825" i="4"/>
  <c r="F10826" i="4"/>
  <c r="F10827" i="4"/>
  <c r="F10828" i="4"/>
  <c r="F10829" i="4"/>
  <c r="F10830" i="4"/>
  <c r="F10831" i="4"/>
  <c r="F10832" i="4"/>
  <c r="F10833" i="4"/>
  <c r="F10834" i="4"/>
  <c r="F10835" i="4"/>
  <c r="F10836" i="4"/>
  <c r="F10837" i="4"/>
  <c r="F10838" i="4"/>
  <c r="F10839" i="4"/>
  <c r="F10840" i="4"/>
  <c r="F10841" i="4"/>
  <c r="F10842" i="4"/>
  <c r="F10843" i="4"/>
  <c r="F10844" i="4"/>
  <c r="F10845" i="4"/>
  <c r="F10846" i="4"/>
  <c r="F10847" i="4"/>
  <c r="F10848" i="4"/>
  <c r="F10849" i="4"/>
  <c r="F10850" i="4"/>
  <c r="F10851" i="4"/>
  <c r="F10852" i="4"/>
  <c r="F10853" i="4"/>
  <c r="F10854" i="4"/>
  <c r="F10855" i="4"/>
  <c r="F10856" i="4"/>
  <c r="F10857" i="4"/>
  <c r="F10858" i="4"/>
  <c r="F10859" i="4"/>
  <c r="F10860" i="4"/>
  <c r="F10861" i="4"/>
  <c r="F10862" i="4"/>
  <c r="F10863" i="4"/>
  <c r="F10864" i="4"/>
  <c r="F10865" i="4"/>
  <c r="F10866" i="4"/>
  <c r="F10867" i="4"/>
  <c r="F10868" i="4"/>
  <c r="F10869" i="4"/>
  <c r="F10870" i="4"/>
  <c r="F10871" i="4"/>
  <c r="F10872" i="4"/>
  <c r="F10873" i="4"/>
  <c r="F10874" i="4"/>
  <c r="F10875" i="4"/>
  <c r="F10876" i="4"/>
  <c r="F10877" i="4"/>
  <c r="F10878" i="4"/>
  <c r="F10879" i="4"/>
  <c r="F10880" i="4"/>
  <c r="F10881" i="4"/>
  <c r="F10882" i="4"/>
  <c r="F10883" i="4"/>
  <c r="F10884" i="4"/>
  <c r="F10885" i="4"/>
  <c r="F10886" i="4"/>
  <c r="F10887" i="4"/>
  <c r="F10888" i="4"/>
  <c r="F10889" i="4"/>
  <c r="F10890" i="4"/>
  <c r="F10891" i="4"/>
  <c r="F10892" i="4"/>
  <c r="F10893" i="4"/>
  <c r="F10894" i="4"/>
  <c r="F10895" i="4"/>
  <c r="F10896" i="4"/>
  <c r="F10897" i="4"/>
  <c r="F10898" i="4"/>
  <c r="F10899" i="4"/>
  <c r="F10900" i="4"/>
  <c r="F10901" i="4"/>
  <c r="F10902" i="4"/>
  <c r="F10903" i="4"/>
  <c r="F10904" i="4"/>
  <c r="F10905" i="4"/>
  <c r="F10906" i="4"/>
  <c r="F10907" i="4"/>
  <c r="F10908" i="4"/>
  <c r="F10909" i="4"/>
  <c r="F10910" i="4"/>
  <c r="F10911" i="4"/>
  <c r="F10912" i="4"/>
  <c r="F10913" i="4"/>
  <c r="F10914" i="4"/>
  <c r="F10915" i="4"/>
  <c r="F10916" i="4"/>
  <c r="F10917" i="4"/>
  <c r="F10918" i="4"/>
  <c r="F10919" i="4"/>
  <c r="F10920" i="4"/>
  <c r="F10921" i="4"/>
  <c r="F10922" i="4"/>
  <c r="F10923" i="4"/>
  <c r="F10924" i="4"/>
  <c r="F10925" i="4"/>
  <c r="F10926" i="4"/>
  <c r="F10927" i="4"/>
  <c r="F10928" i="4"/>
  <c r="F10929" i="4"/>
  <c r="F10930" i="4"/>
  <c r="F10931" i="4"/>
  <c r="F10932" i="4"/>
  <c r="F10933" i="4"/>
  <c r="F10934" i="4"/>
  <c r="F10935" i="4"/>
  <c r="F10936" i="4"/>
  <c r="F10937" i="4"/>
  <c r="F10938" i="4"/>
  <c r="F10939" i="4"/>
  <c r="F10940" i="4"/>
  <c r="F10941" i="4"/>
  <c r="F10942" i="4"/>
  <c r="F10943" i="4"/>
  <c r="F10944" i="4"/>
  <c r="F10945" i="4"/>
  <c r="F10946" i="4"/>
  <c r="F10947" i="4"/>
  <c r="F10948" i="4"/>
  <c r="F10949" i="4"/>
  <c r="F10950" i="4"/>
  <c r="F10951" i="4"/>
  <c r="F10952" i="4"/>
  <c r="F10953" i="4"/>
  <c r="F10954" i="4"/>
  <c r="F10955" i="4"/>
  <c r="F10956" i="4"/>
  <c r="F10957" i="4"/>
  <c r="F10958" i="4"/>
  <c r="F10959" i="4"/>
  <c r="F10960" i="4"/>
  <c r="F10961" i="4"/>
  <c r="F10962" i="4"/>
  <c r="F10963" i="4"/>
  <c r="F10964" i="4"/>
  <c r="F10965" i="4"/>
  <c r="F10966" i="4"/>
  <c r="F10967" i="4"/>
  <c r="F10968" i="4"/>
  <c r="F10969" i="4"/>
  <c r="F10970" i="4"/>
  <c r="F10971" i="4"/>
  <c r="F10972" i="4"/>
  <c r="F10973" i="4"/>
  <c r="F10974" i="4"/>
  <c r="F10975" i="4"/>
  <c r="F10976" i="4"/>
  <c r="F10977" i="4"/>
  <c r="F10978" i="4"/>
  <c r="F10979" i="4"/>
  <c r="F10980" i="4"/>
  <c r="F10981" i="4"/>
  <c r="F10982" i="4"/>
  <c r="F10983" i="4"/>
  <c r="F10984" i="4"/>
  <c r="F10985" i="4"/>
  <c r="F10986" i="4"/>
  <c r="F10987" i="4"/>
  <c r="F10988" i="4"/>
  <c r="F10989" i="4"/>
  <c r="F10990" i="4"/>
  <c r="F10991" i="4"/>
  <c r="F10992" i="4"/>
  <c r="F10993" i="4"/>
  <c r="F10994" i="4"/>
  <c r="F10995" i="4"/>
  <c r="F10996" i="4"/>
  <c r="F10997" i="4"/>
  <c r="F10998" i="4"/>
  <c r="F10999" i="4"/>
  <c r="F11000" i="4"/>
  <c r="F11001" i="4"/>
  <c r="F11002" i="4"/>
  <c r="F11003" i="4"/>
  <c r="F11004" i="4"/>
  <c r="F11005" i="4"/>
  <c r="F11006" i="4"/>
  <c r="F11007" i="4"/>
  <c r="F11008" i="4"/>
  <c r="F11009" i="4"/>
  <c r="F11010" i="4"/>
  <c r="F11011" i="4"/>
  <c r="F11012" i="4"/>
  <c r="F11013" i="4"/>
  <c r="F11014" i="4"/>
  <c r="F11015" i="4"/>
  <c r="F11016" i="4"/>
  <c r="F11017" i="4"/>
  <c r="F11018" i="4"/>
  <c r="F11019" i="4"/>
  <c r="F11020" i="4"/>
  <c r="F11021" i="4"/>
  <c r="F11022" i="4"/>
  <c r="F11023" i="4"/>
  <c r="F11024" i="4"/>
  <c r="F11025" i="4"/>
  <c r="F11026" i="4"/>
  <c r="F11027" i="4"/>
  <c r="F11028" i="4"/>
  <c r="F11029" i="4"/>
  <c r="F11030" i="4"/>
  <c r="F11031" i="4"/>
  <c r="F11032" i="4"/>
  <c r="F11033" i="4"/>
  <c r="F11034" i="4"/>
  <c r="F11035" i="4"/>
  <c r="F11036" i="4"/>
  <c r="F11037" i="4"/>
  <c r="F11038" i="4"/>
  <c r="F11039" i="4"/>
  <c r="F11040" i="4"/>
  <c r="F11041" i="4"/>
  <c r="F11042" i="4"/>
  <c r="F11043" i="4"/>
  <c r="F11044" i="4"/>
  <c r="F11045" i="4"/>
  <c r="F11046" i="4"/>
  <c r="F11047" i="4"/>
  <c r="F11048" i="4"/>
  <c r="F11049" i="4"/>
  <c r="F11050" i="4"/>
  <c r="F11051" i="4"/>
  <c r="F11052" i="4"/>
  <c r="F11053" i="4"/>
  <c r="F11054" i="4"/>
  <c r="F11055" i="4"/>
  <c r="F11056" i="4"/>
  <c r="F11057" i="4"/>
  <c r="F11058" i="4"/>
  <c r="F11059" i="4"/>
  <c r="F11060" i="4"/>
  <c r="F11061" i="4"/>
  <c r="F11062" i="4"/>
  <c r="F11063" i="4"/>
  <c r="F11064" i="4"/>
  <c r="F11065" i="4"/>
  <c r="F11066" i="4"/>
  <c r="F11067" i="4"/>
  <c r="F11068" i="4"/>
  <c r="F11069" i="4"/>
  <c r="F11070" i="4"/>
  <c r="F11071" i="4"/>
  <c r="F11072" i="4"/>
  <c r="F11073" i="4"/>
  <c r="F11074" i="4"/>
  <c r="F11075" i="4"/>
  <c r="F11076" i="4"/>
  <c r="F11077" i="4"/>
  <c r="F11078" i="4"/>
  <c r="F11079" i="4"/>
  <c r="F11080" i="4"/>
  <c r="F11081" i="4"/>
  <c r="F11082" i="4"/>
  <c r="F11083" i="4"/>
  <c r="F11084" i="4"/>
  <c r="F11085" i="4"/>
  <c r="F11086" i="4"/>
  <c r="F11087" i="4"/>
  <c r="F11088" i="4"/>
  <c r="F11089" i="4"/>
  <c r="F11090" i="4"/>
  <c r="F11091" i="4"/>
  <c r="F11092" i="4"/>
  <c r="F11093" i="4"/>
  <c r="F11094" i="4"/>
  <c r="F11095" i="4"/>
  <c r="F11096" i="4"/>
  <c r="F11097" i="4"/>
  <c r="F11098" i="4"/>
  <c r="F11099" i="4"/>
  <c r="F11100" i="4"/>
  <c r="F11101" i="4"/>
  <c r="F11102" i="4"/>
  <c r="F11103" i="4"/>
  <c r="F11104" i="4"/>
  <c r="F11105" i="4"/>
  <c r="F11106" i="4"/>
  <c r="F11107" i="4"/>
  <c r="F11108" i="4"/>
  <c r="F11109" i="4"/>
  <c r="F11110" i="4"/>
  <c r="F11111" i="4"/>
  <c r="F11112" i="4"/>
  <c r="F11113" i="4"/>
  <c r="F11114" i="4"/>
  <c r="F11115" i="4"/>
  <c r="F11116" i="4"/>
  <c r="F11117" i="4"/>
  <c r="F11118" i="4"/>
  <c r="F11119" i="4"/>
  <c r="F11120" i="4"/>
  <c r="F11121" i="4"/>
  <c r="F11122" i="4"/>
  <c r="F11123" i="4"/>
  <c r="F11124" i="4"/>
  <c r="F11125" i="4"/>
  <c r="F11126" i="4"/>
  <c r="F11127" i="4"/>
  <c r="F11128" i="4"/>
  <c r="F11129" i="4"/>
  <c r="F11130" i="4"/>
  <c r="F11131" i="4"/>
  <c r="F11132" i="4"/>
  <c r="F11133" i="4"/>
  <c r="F11134" i="4"/>
  <c r="F11135" i="4"/>
  <c r="F11136" i="4"/>
  <c r="F11137" i="4"/>
  <c r="F11138" i="4"/>
  <c r="F11139" i="4"/>
  <c r="F11140" i="4"/>
  <c r="F11141" i="4"/>
  <c r="F11142" i="4"/>
  <c r="F11143" i="4"/>
  <c r="F11144" i="4"/>
  <c r="F11145" i="4"/>
  <c r="F11146" i="4"/>
  <c r="F11147" i="4"/>
  <c r="F11148" i="4"/>
  <c r="F11149" i="4"/>
  <c r="F11150" i="4"/>
  <c r="F11151" i="4"/>
  <c r="F11152" i="4"/>
  <c r="F11153" i="4"/>
  <c r="F11154" i="4"/>
  <c r="F11155" i="4"/>
  <c r="F11156" i="4"/>
  <c r="F11157" i="4"/>
  <c r="F11158" i="4"/>
  <c r="F11159" i="4"/>
  <c r="F11160" i="4"/>
  <c r="F11161" i="4"/>
  <c r="F11162" i="4"/>
  <c r="F11163" i="4"/>
  <c r="F11164" i="4"/>
  <c r="F11165" i="4"/>
  <c r="F11166" i="4"/>
  <c r="F11167" i="4"/>
  <c r="F11168" i="4"/>
  <c r="F11169" i="4"/>
  <c r="F11170" i="4"/>
  <c r="F11171" i="4"/>
  <c r="F11172" i="4"/>
  <c r="F11173" i="4"/>
  <c r="F11174" i="4"/>
  <c r="F11175" i="4"/>
  <c r="F11176" i="4"/>
  <c r="F11177" i="4"/>
  <c r="F11178" i="4"/>
  <c r="F11179" i="4"/>
  <c r="F11180" i="4"/>
  <c r="F11181" i="4"/>
  <c r="F11182" i="4"/>
  <c r="F11183" i="4"/>
  <c r="F11184" i="4"/>
  <c r="F11185" i="4"/>
  <c r="F11186" i="4"/>
  <c r="F11187" i="4"/>
  <c r="F11188" i="4"/>
  <c r="F11189" i="4"/>
  <c r="F11190" i="4"/>
  <c r="F11191" i="4"/>
  <c r="F11192" i="4"/>
  <c r="F11193" i="4"/>
  <c r="F11194" i="4"/>
  <c r="F11195" i="4"/>
  <c r="F11196" i="4"/>
  <c r="F11197" i="4"/>
  <c r="F11198" i="4"/>
  <c r="F11199" i="4"/>
  <c r="F11200" i="4"/>
  <c r="F11201" i="4"/>
  <c r="F11202" i="4"/>
  <c r="F11203" i="4"/>
  <c r="F11204" i="4"/>
  <c r="F11205" i="4"/>
  <c r="F11206" i="4"/>
  <c r="F11207" i="4"/>
  <c r="F11208" i="4"/>
  <c r="F11209" i="4"/>
  <c r="F11210" i="4"/>
  <c r="F11211" i="4"/>
  <c r="F11212" i="4"/>
  <c r="F11213" i="4"/>
  <c r="F11214" i="4"/>
  <c r="F11215" i="4"/>
  <c r="F11216" i="4"/>
  <c r="F11217" i="4"/>
  <c r="F11218" i="4"/>
  <c r="F11219" i="4"/>
  <c r="F11220" i="4"/>
  <c r="F11221" i="4"/>
  <c r="F11222" i="4"/>
  <c r="F11223" i="4"/>
  <c r="F11224" i="4"/>
  <c r="F11225" i="4"/>
  <c r="F11226" i="4"/>
  <c r="F11227" i="4"/>
  <c r="F11228" i="4"/>
  <c r="F11229" i="4"/>
  <c r="F11230" i="4"/>
  <c r="F11231" i="4"/>
  <c r="F11232" i="4"/>
  <c r="F11233" i="4"/>
  <c r="F11234" i="4"/>
  <c r="F11235" i="4"/>
  <c r="F11236" i="4"/>
  <c r="F11237" i="4"/>
  <c r="F11238" i="4"/>
  <c r="F11239" i="4"/>
  <c r="F11240" i="4"/>
  <c r="F11241" i="4"/>
  <c r="F11242" i="4"/>
  <c r="F11243" i="4"/>
  <c r="F11244" i="4"/>
  <c r="F11245" i="4"/>
  <c r="F11246" i="4"/>
  <c r="F11247" i="4"/>
  <c r="F11248" i="4"/>
  <c r="F11249" i="4"/>
  <c r="F11250" i="4"/>
  <c r="F11251" i="4"/>
  <c r="F11252" i="4"/>
  <c r="F11253" i="4"/>
  <c r="F11254" i="4"/>
  <c r="F11255" i="4"/>
  <c r="F11256" i="4"/>
  <c r="F11257" i="4"/>
  <c r="F11258" i="4"/>
  <c r="F11259" i="4"/>
  <c r="F11260" i="4"/>
  <c r="F11261" i="4"/>
  <c r="F11262" i="4"/>
  <c r="F11263" i="4"/>
  <c r="F11264" i="4"/>
  <c r="F11265" i="4"/>
  <c r="F11266" i="4"/>
  <c r="F11267" i="4"/>
  <c r="F11268" i="4"/>
  <c r="F11269" i="4"/>
  <c r="F11270" i="4"/>
  <c r="F11271" i="4"/>
  <c r="F11272" i="4"/>
  <c r="F11273" i="4"/>
  <c r="F11274" i="4"/>
  <c r="F11275" i="4"/>
  <c r="F11276" i="4"/>
  <c r="F11277" i="4"/>
  <c r="F11278" i="4"/>
  <c r="F11279" i="4"/>
  <c r="F11280" i="4"/>
  <c r="F11281" i="4"/>
  <c r="F11282" i="4"/>
  <c r="F11283" i="4"/>
  <c r="F11284" i="4"/>
  <c r="F11285" i="4"/>
  <c r="F11286" i="4"/>
  <c r="F11287" i="4"/>
  <c r="F11288" i="4"/>
  <c r="F11289" i="4"/>
  <c r="F11290" i="4"/>
  <c r="F11291" i="4"/>
  <c r="F11292" i="4"/>
  <c r="F11293" i="4"/>
  <c r="F11294" i="4"/>
  <c r="F11295" i="4"/>
  <c r="F11296" i="4"/>
  <c r="F11297" i="4"/>
  <c r="F11298" i="4"/>
  <c r="F11299" i="4"/>
  <c r="F11300" i="4"/>
  <c r="F11301" i="4"/>
  <c r="F11302" i="4"/>
  <c r="F11303" i="4"/>
  <c r="F11304" i="4"/>
  <c r="F11305" i="4"/>
  <c r="F11306" i="4"/>
  <c r="F11307" i="4"/>
  <c r="F11308" i="4"/>
  <c r="F11309" i="4"/>
  <c r="F11310" i="4"/>
  <c r="F11311" i="4"/>
  <c r="F11312" i="4"/>
  <c r="F11313" i="4"/>
  <c r="F11314" i="4"/>
  <c r="F11315" i="4"/>
  <c r="F11316" i="4"/>
  <c r="F11317" i="4"/>
  <c r="F11318" i="4"/>
  <c r="F11319" i="4"/>
  <c r="F11320" i="4"/>
  <c r="F11321" i="4"/>
  <c r="F11322" i="4"/>
  <c r="F11323" i="4"/>
  <c r="F11324" i="4"/>
  <c r="F11325" i="4"/>
  <c r="F11326" i="4"/>
  <c r="F11327" i="4"/>
  <c r="F11328" i="4"/>
  <c r="F11329" i="4"/>
  <c r="F11330" i="4"/>
  <c r="F11331" i="4"/>
  <c r="F11332" i="4"/>
  <c r="F11333" i="4"/>
  <c r="F11334" i="4"/>
  <c r="F11335" i="4"/>
  <c r="F11336" i="4"/>
  <c r="F11337" i="4"/>
  <c r="F11338" i="4"/>
  <c r="F11339" i="4"/>
  <c r="F11340" i="4"/>
  <c r="F11341" i="4"/>
  <c r="F11342" i="4"/>
  <c r="F11343" i="4"/>
  <c r="F11344" i="4"/>
  <c r="F11345" i="4"/>
  <c r="F11346" i="4"/>
  <c r="F11347" i="4"/>
  <c r="F11348" i="4"/>
  <c r="F11349" i="4"/>
  <c r="F11350" i="4"/>
  <c r="F11351" i="4"/>
  <c r="F11352" i="4"/>
  <c r="F11353" i="4"/>
  <c r="F11354" i="4"/>
  <c r="F11355" i="4"/>
  <c r="F11356" i="4"/>
  <c r="F11357" i="4"/>
  <c r="F11358" i="4"/>
  <c r="F11359" i="4"/>
  <c r="F11360" i="4"/>
  <c r="F11361" i="4"/>
  <c r="F11362" i="4"/>
  <c r="F11363" i="4"/>
  <c r="F11364" i="4"/>
  <c r="F11365" i="4"/>
  <c r="F11366" i="4"/>
  <c r="F11367" i="4"/>
  <c r="F11368" i="4"/>
  <c r="F11369" i="4"/>
  <c r="F11370" i="4"/>
  <c r="F11371" i="4"/>
  <c r="F11372" i="4"/>
  <c r="F11373" i="4"/>
  <c r="F11374" i="4"/>
  <c r="F11375" i="4"/>
  <c r="F11376" i="4"/>
  <c r="F11377" i="4"/>
  <c r="F11378" i="4"/>
  <c r="F11379" i="4"/>
  <c r="F11380" i="4"/>
  <c r="F11381" i="4"/>
  <c r="F11382" i="4"/>
  <c r="F11383" i="4"/>
  <c r="F11384" i="4"/>
  <c r="F11385" i="4"/>
  <c r="F11386" i="4"/>
  <c r="F11387" i="4"/>
  <c r="F11388" i="4"/>
  <c r="F11389" i="4"/>
  <c r="F11390" i="4"/>
  <c r="F11391" i="4"/>
  <c r="F11392" i="4"/>
  <c r="F11393" i="4"/>
  <c r="F11394" i="4"/>
  <c r="F11395" i="4"/>
  <c r="F11396" i="4"/>
  <c r="F11397" i="4"/>
  <c r="F11398" i="4"/>
  <c r="F11399" i="4"/>
  <c r="F11400" i="4"/>
  <c r="F11401" i="4"/>
  <c r="F11402" i="4"/>
  <c r="F11403" i="4"/>
  <c r="F11404" i="4"/>
  <c r="F11405" i="4"/>
  <c r="F11406" i="4"/>
  <c r="F11407" i="4"/>
  <c r="F11408" i="4"/>
  <c r="F11409" i="4"/>
  <c r="F11410" i="4"/>
  <c r="F11411" i="4"/>
  <c r="F11412" i="4"/>
  <c r="F11413" i="4"/>
  <c r="F11414" i="4"/>
  <c r="F11415" i="4"/>
  <c r="F11416" i="4"/>
  <c r="F11417" i="4"/>
  <c r="F11418" i="4"/>
  <c r="F11419" i="4"/>
  <c r="F11420" i="4"/>
  <c r="F11421" i="4"/>
  <c r="F11422" i="4"/>
  <c r="F11423" i="4"/>
  <c r="F11424" i="4"/>
  <c r="F11425" i="4"/>
  <c r="F11426" i="4"/>
  <c r="F11427" i="4"/>
  <c r="F11428" i="4"/>
  <c r="F11429" i="4"/>
  <c r="F11430" i="4"/>
  <c r="F11431" i="4"/>
  <c r="F11432" i="4"/>
  <c r="F11433" i="4"/>
  <c r="F11434" i="4"/>
  <c r="F11435" i="4"/>
  <c r="F11436" i="4"/>
  <c r="F11437" i="4"/>
  <c r="F11438" i="4"/>
  <c r="F11439" i="4"/>
  <c r="F11440" i="4"/>
  <c r="F11441" i="4"/>
  <c r="F11442" i="4"/>
  <c r="F11443" i="4"/>
  <c r="F11444" i="4"/>
  <c r="F11445" i="4"/>
  <c r="F11446" i="4"/>
  <c r="F11447" i="4"/>
  <c r="F11448" i="4"/>
  <c r="F11449" i="4"/>
  <c r="F11450" i="4"/>
  <c r="F11451" i="4"/>
  <c r="F11452" i="4"/>
  <c r="F11453" i="4"/>
  <c r="F11454" i="4"/>
  <c r="F11455" i="4"/>
  <c r="F11456" i="4"/>
  <c r="F11457" i="4"/>
  <c r="F11458" i="4"/>
  <c r="F11459" i="4"/>
  <c r="F11460" i="4"/>
  <c r="F11461" i="4"/>
  <c r="F11462" i="4"/>
  <c r="F11463" i="4"/>
  <c r="F11464" i="4"/>
  <c r="F11465" i="4"/>
  <c r="F11466" i="4"/>
  <c r="F11467" i="4"/>
  <c r="F11468" i="4"/>
  <c r="F11469" i="4"/>
  <c r="F11470" i="4"/>
  <c r="F11471" i="4"/>
  <c r="F11472" i="4"/>
  <c r="F11473" i="4"/>
  <c r="F11474" i="4"/>
  <c r="F11475" i="4"/>
  <c r="F11476" i="4"/>
  <c r="F11477" i="4"/>
  <c r="F11478" i="4"/>
  <c r="F11479" i="4"/>
  <c r="F11480" i="4"/>
  <c r="F11481" i="4"/>
  <c r="F11482" i="4"/>
  <c r="F11483" i="4"/>
  <c r="F11484" i="4"/>
  <c r="F11485" i="4"/>
  <c r="F11486" i="4"/>
  <c r="F11487" i="4"/>
  <c r="F11488" i="4"/>
  <c r="F11489" i="4"/>
  <c r="F11490" i="4"/>
  <c r="F11491" i="4"/>
  <c r="F11492" i="4"/>
  <c r="F11493" i="4"/>
  <c r="F11494" i="4"/>
  <c r="F11495" i="4"/>
  <c r="F11496" i="4"/>
  <c r="F11497" i="4"/>
  <c r="F11498" i="4"/>
  <c r="F11499" i="4"/>
  <c r="F11500" i="4"/>
  <c r="F11501" i="4"/>
  <c r="F11502" i="4"/>
  <c r="F11503" i="4"/>
  <c r="F11504" i="4"/>
  <c r="F11505" i="4"/>
  <c r="F11506" i="4"/>
  <c r="F11507" i="4"/>
  <c r="F11508" i="4"/>
  <c r="F11509" i="4"/>
  <c r="F11510" i="4"/>
  <c r="F11511" i="4"/>
  <c r="F11512" i="4"/>
  <c r="F11513" i="4"/>
  <c r="F11514" i="4"/>
  <c r="F11515" i="4"/>
  <c r="F11516" i="4"/>
  <c r="F11517" i="4"/>
  <c r="F11518" i="4"/>
  <c r="F11519" i="4"/>
  <c r="F11520" i="4"/>
  <c r="F11521" i="4"/>
  <c r="F11522" i="4"/>
  <c r="F11523" i="4"/>
  <c r="F11524" i="4"/>
  <c r="F11525" i="4"/>
  <c r="F11526" i="4"/>
  <c r="F11527" i="4"/>
  <c r="F11528" i="4"/>
  <c r="F11529" i="4"/>
  <c r="F11530" i="4"/>
  <c r="F11531" i="4"/>
  <c r="F11532" i="4"/>
  <c r="F11533" i="4"/>
  <c r="F11534" i="4"/>
  <c r="F11535" i="4"/>
  <c r="F11536" i="4"/>
  <c r="F11537" i="4"/>
  <c r="F11538" i="4"/>
  <c r="F11539" i="4"/>
  <c r="F11540" i="4"/>
  <c r="F11541" i="4"/>
  <c r="F11542" i="4"/>
  <c r="F11543" i="4"/>
  <c r="F11544" i="4"/>
  <c r="F11545" i="4"/>
  <c r="F11546" i="4"/>
  <c r="F11547" i="4"/>
  <c r="F11548" i="4"/>
  <c r="F11549" i="4"/>
  <c r="F11550" i="4"/>
  <c r="F11551" i="4"/>
  <c r="F11552" i="4"/>
  <c r="F11553" i="4"/>
  <c r="F11554" i="4"/>
  <c r="F11555" i="4"/>
  <c r="F11556" i="4"/>
  <c r="F11557" i="4"/>
  <c r="F11558" i="4"/>
  <c r="F11559" i="4"/>
  <c r="F11560" i="4"/>
  <c r="F11561" i="4"/>
  <c r="F11562" i="4"/>
  <c r="F11563" i="4"/>
  <c r="F11564" i="4"/>
  <c r="F11565" i="4"/>
  <c r="F11566" i="4"/>
  <c r="F11567" i="4"/>
  <c r="F11568" i="4"/>
  <c r="F11569" i="4"/>
  <c r="F11570" i="4"/>
  <c r="F11571" i="4"/>
  <c r="F11572" i="4"/>
  <c r="F11573" i="4"/>
  <c r="F11574" i="4"/>
  <c r="F11575" i="4"/>
  <c r="F11576" i="4"/>
  <c r="F11577" i="4"/>
  <c r="F11578" i="4"/>
  <c r="F11579" i="4"/>
  <c r="F11580" i="4"/>
  <c r="F11581" i="4"/>
  <c r="F11582" i="4"/>
  <c r="F11583" i="4"/>
  <c r="F11584" i="4"/>
  <c r="F11585" i="4"/>
  <c r="F11586" i="4"/>
  <c r="F11587" i="4"/>
  <c r="F11588" i="4"/>
  <c r="F11589" i="4"/>
  <c r="F11590" i="4"/>
  <c r="F11591" i="4"/>
  <c r="F11592" i="4"/>
  <c r="F11593" i="4"/>
  <c r="F11594" i="4"/>
  <c r="F11595" i="4"/>
  <c r="F11596" i="4"/>
  <c r="F11597" i="4"/>
  <c r="F11598" i="4"/>
  <c r="F11599" i="4"/>
  <c r="F11600" i="4"/>
  <c r="F11601" i="4"/>
  <c r="F11602" i="4"/>
  <c r="F11603" i="4"/>
  <c r="F11604" i="4"/>
  <c r="F11605" i="4"/>
  <c r="F11606" i="4"/>
  <c r="F11607" i="4"/>
  <c r="F11608" i="4"/>
  <c r="F11609" i="4"/>
  <c r="F11610" i="4"/>
  <c r="F11611" i="4"/>
  <c r="F11612" i="4"/>
  <c r="F11613" i="4"/>
  <c r="F11614" i="4"/>
  <c r="F11615" i="4"/>
  <c r="F11616" i="4"/>
  <c r="F11617" i="4"/>
  <c r="F11618" i="4"/>
  <c r="F11619" i="4"/>
  <c r="F11620" i="4"/>
  <c r="F11621" i="4"/>
  <c r="F11622" i="4"/>
  <c r="F11623" i="4"/>
  <c r="F11624" i="4"/>
  <c r="F11625" i="4"/>
  <c r="F11626" i="4"/>
  <c r="F11627" i="4"/>
  <c r="F11628" i="4"/>
  <c r="F11629" i="4"/>
  <c r="F11630" i="4"/>
  <c r="F11631" i="4"/>
  <c r="F11632" i="4"/>
  <c r="F11633" i="4"/>
  <c r="F11634" i="4"/>
  <c r="F11635" i="4"/>
  <c r="F11636" i="4"/>
  <c r="F11637" i="4"/>
  <c r="F11638" i="4"/>
  <c r="F11639" i="4"/>
  <c r="F11640" i="4"/>
  <c r="F11641" i="4"/>
  <c r="F11642" i="4"/>
  <c r="F11643" i="4"/>
  <c r="F11644" i="4"/>
  <c r="F11645" i="4"/>
  <c r="F11646" i="4"/>
  <c r="F11647" i="4"/>
  <c r="F11648" i="4"/>
  <c r="F11649" i="4"/>
  <c r="F11650" i="4"/>
  <c r="F11651" i="4"/>
  <c r="F11652" i="4"/>
  <c r="F11653" i="4"/>
  <c r="F11654" i="4"/>
  <c r="F11655" i="4"/>
  <c r="F11656" i="4"/>
  <c r="F11657" i="4"/>
  <c r="F11658" i="4"/>
  <c r="F11659" i="4"/>
  <c r="F11660" i="4"/>
  <c r="F11661" i="4"/>
  <c r="F11662" i="4"/>
  <c r="F11663" i="4"/>
  <c r="F11664" i="4"/>
  <c r="F11665" i="4"/>
  <c r="F11666" i="4"/>
  <c r="F11667" i="4"/>
  <c r="F11668" i="4"/>
  <c r="F11669" i="4"/>
  <c r="F11670" i="4"/>
  <c r="F11671" i="4"/>
  <c r="F11672" i="4"/>
  <c r="F11673" i="4"/>
  <c r="F11674" i="4"/>
  <c r="F11675" i="4"/>
  <c r="F11676" i="4"/>
  <c r="F11677" i="4"/>
  <c r="F11678" i="4"/>
  <c r="F11679" i="4"/>
  <c r="F11680" i="4"/>
  <c r="F11681" i="4"/>
  <c r="F11682" i="4"/>
  <c r="F11683" i="4"/>
  <c r="F11684" i="4"/>
  <c r="F11685" i="4"/>
  <c r="F11686" i="4"/>
  <c r="F11687" i="4"/>
  <c r="F11688" i="4"/>
  <c r="F11689" i="4"/>
  <c r="F11690" i="4"/>
  <c r="F11691" i="4"/>
  <c r="F11692" i="4"/>
  <c r="F11693" i="4"/>
  <c r="F11694" i="4"/>
  <c r="F11695" i="4"/>
  <c r="F11696" i="4"/>
  <c r="F11697" i="4"/>
  <c r="F11698" i="4"/>
  <c r="F11699" i="4"/>
  <c r="F11700" i="4"/>
  <c r="F11701" i="4"/>
  <c r="F11702" i="4"/>
  <c r="F11703" i="4"/>
  <c r="F11704" i="4"/>
  <c r="F11705" i="4"/>
  <c r="F11706" i="4"/>
  <c r="F11707" i="4"/>
  <c r="F11708" i="4"/>
  <c r="F11709" i="4"/>
  <c r="F11710" i="4"/>
  <c r="F11711" i="4"/>
  <c r="F11712" i="4"/>
  <c r="F11713" i="4"/>
  <c r="F11714" i="4"/>
  <c r="F11715" i="4"/>
  <c r="F11716" i="4"/>
  <c r="F11717" i="4"/>
  <c r="F11718" i="4"/>
  <c r="F11719" i="4"/>
  <c r="F11720" i="4"/>
  <c r="F11721" i="4"/>
  <c r="F11722" i="4"/>
  <c r="F11723" i="4"/>
  <c r="F11724" i="4"/>
  <c r="F11725" i="4"/>
  <c r="F11726" i="4"/>
  <c r="F11727" i="4"/>
  <c r="F11728" i="4"/>
  <c r="F11729" i="4"/>
  <c r="F11730" i="4"/>
  <c r="F11731" i="4"/>
  <c r="F11732" i="4"/>
  <c r="F11733" i="4"/>
  <c r="F11734" i="4"/>
  <c r="F11735" i="4"/>
  <c r="F11736" i="4"/>
  <c r="F11737" i="4"/>
  <c r="F11738" i="4"/>
  <c r="F11739" i="4"/>
  <c r="F11740" i="4"/>
  <c r="F11741" i="4"/>
  <c r="F11742" i="4"/>
  <c r="F11743" i="4"/>
  <c r="F11744" i="4"/>
  <c r="F11745" i="4"/>
  <c r="F11746" i="4"/>
  <c r="F11747" i="4"/>
  <c r="F11748" i="4"/>
  <c r="F11749" i="4"/>
  <c r="F11750" i="4"/>
  <c r="F11751" i="4"/>
  <c r="F11752" i="4"/>
  <c r="F11753" i="4"/>
  <c r="F11754" i="4"/>
  <c r="F11755" i="4"/>
  <c r="F11756" i="4"/>
  <c r="F11757" i="4"/>
  <c r="F11758" i="4"/>
  <c r="F11759" i="4"/>
  <c r="F11760" i="4"/>
  <c r="F11761" i="4"/>
  <c r="F11762" i="4"/>
  <c r="F11763" i="4"/>
  <c r="F11764" i="4"/>
  <c r="F11765" i="4"/>
  <c r="F11766" i="4"/>
  <c r="F11767" i="4"/>
  <c r="F11768" i="4"/>
  <c r="F11769" i="4"/>
  <c r="F11770" i="4"/>
  <c r="F11771" i="4"/>
  <c r="F11772" i="4"/>
  <c r="F11773" i="4"/>
  <c r="F11774" i="4"/>
  <c r="F11775" i="4"/>
  <c r="F11776" i="4"/>
  <c r="F11777" i="4"/>
  <c r="F11778" i="4"/>
  <c r="F11779" i="4"/>
  <c r="F11780" i="4"/>
  <c r="F11781" i="4"/>
  <c r="F11782" i="4"/>
  <c r="F11783" i="4"/>
  <c r="F11784" i="4"/>
  <c r="F11785" i="4"/>
  <c r="F11786" i="4"/>
  <c r="F11787" i="4"/>
  <c r="F11788" i="4"/>
  <c r="F11789" i="4"/>
  <c r="F11790" i="4"/>
  <c r="F11791" i="4"/>
  <c r="F11792" i="4"/>
  <c r="F11793" i="4"/>
  <c r="F11794" i="4"/>
  <c r="F11795" i="4"/>
  <c r="F11796" i="4"/>
  <c r="F11797" i="4"/>
  <c r="F11798" i="4"/>
  <c r="F11799" i="4"/>
  <c r="F11800" i="4"/>
  <c r="F11801" i="4"/>
  <c r="F11802" i="4"/>
  <c r="F11803" i="4"/>
  <c r="F11804" i="4"/>
  <c r="F11805" i="4"/>
  <c r="F11806" i="4"/>
  <c r="F11807" i="4"/>
  <c r="F11808" i="4"/>
  <c r="F11809" i="4"/>
  <c r="F11810" i="4"/>
  <c r="F11811" i="4"/>
  <c r="F11812" i="4"/>
  <c r="F11813" i="4"/>
  <c r="F11814" i="4"/>
  <c r="F11815" i="4"/>
  <c r="F11816" i="4"/>
  <c r="F11817" i="4"/>
  <c r="F11818" i="4"/>
  <c r="F11819" i="4"/>
  <c r="F11820" i="4"/>
  <c r="F11821" i="4"/>
  <c r="F11822" i="4"/>
  <c r="F11823" i="4"/>
  <c r="F11824" i="4"/>
  <c r="F11825" i="4"/>
  <c r="F11826" i="4"/>
  <c r="F11827" i="4"/>
  <c r="F11828" i="4"/>
  <c r="F11829" i="4"/>
  <c r="F11830" i="4"/>
  <c r="F11831" i="4"/>
  <c r="F11832" i="4"/>
  <c r="F11833" i="4"/>
  <c r="F11834" i="4"/>
  <c r="F11835" i="4"/>
  <c r="F11836" i="4"/>
  <c r="F11837" i="4"/>
  <c r="F11838" i="4"/>
  <c r="F11839" i="4"/>
  <c r="F11840" i="4"/>
  <c r="F11841" i="4"/>
  <c r="F11842" i="4"/>
  <c r="F11843" i="4"/>
  <c r="F11844" i="4"/>
  <c r="F11845" i="4"/>
  <c r="F11846" i="4"/>
  <c r="F11847" i="4"/>
  <c r="F11848" i="4"/>
  <c r="F11849" i="4"/>
  <c r="F11850" i="4"/>
  <c r="F11851" i="4"/>
  <c r="F11852" i="4"/>
  <c r="F11853" i="4"/>
  <c r="F11854" i="4"/>
  <c r="F11855" i="4"/>
  <c r="F11856" i="4"/>
  <c r="F11857" i="4"/>
  <c r="F11858" i="4"/>
  <c r="F11859" i="4"/>
  <c r="F11860" i="4"/>
  <c r="F11861" i="4"/>
  <c r="F11862" i="4"/>
  <c r="F11863" i="4"/>
  <c r="F11864" i="4"/>
  <c r="F11865" i="4"/>
  <c r="F11866" i="4"/>
  <c r="F11867" i="4"/>
  <c r="F11868" i="4"/>
  <c r="F11869" i="4"/>
  <c r="F11870" i="4"/>
  <c r="F11871" i="4"/>
  <c r="F11872" i="4"/>
  <c r="F11873" i="4"/>
  <c r="F11874" i="4"/>
  <c r="F11875" i="4"/>
  <c r="F11876" i="4"/>
  <c r="F11877" i="4"/>
  <c r="F11878" i="4"/>
  <c r="F11879" i="4"/>
  <c r="F11880" i="4"/>
  <c r="F11881" i="4"/>
  <c r="F11882" i="4"/>
  <c r="F11883" i="4"/>
  <c r="F11884" i="4"/>
  <c r="F11885" i="4"/>
  <c r="F11886" i="4"/>
  <c r="F11887" i="4"/>
  <c r="F11888" i="4"/>
  <c r="F11889" i="4"/>
  <c r="F11890" i="4"/>
  <c r="F11891" i="4"/>
  <c r="F11892" i="4"/>
  <c r="F11893" i="4"/>
  <c r="F11894" i="4"/>
  <c r="F11895" i="4"/>
  <c r="F11896" i="4"/>
  <c r="F11897" i="4"/>
  <c r="F11898" i="4"/>
  <c r="F11899" i="4"/>
  <c r="F11900" i="4"/>
  <c r="F11901" i="4"/>
  <c r="F11902" i="4"/>
  <c r="F11903" i="4"/>
  <c r="F11904" i="4"/>
  <c r="F11905" i="4"/>
  <c r="F11906" i="4"/>
  <c r="F11907" i="4"/>
  <c r="F11908" i="4"/>
  <c r="F11909" i="4"/>
  <c r="F11910" i="4"/>
  <c r="F11911" i="4"/>
  <c r="F11912" i="4"/>
  <c r="F11913" i="4"/>
  <c r="F11914" i="4"/>
  <c r="F11915" i="4"/>
  <c r="F11916" i="4"/>
  <c r="F11917" i="4"/>
  <c r="F11918" i="4"/>
  <c r="F11919" i="4"/>
  <c r="F11920" i="4"/>
  <c r="F11921" i="4"/>
  <c r="F11922" i="4"/>
  <c r="F11923" i="4"/>
  <c r="F11924" i="4"/>
  <c r="F11925" i="4"/>
  <c r="F11926" i="4"/>
  <c r="F11927" i="4"/>
  <c r="F11928" i="4"/>
  <c r="F11929" i="4"/>
  <c r="F11930" i="4"/>
  <c r="F11931" i="4"/>
  <c r="F11932" i="4"/>
  <c r="F11933" i="4"/>
  <c r="F11934" i="4"/>
  <c r="F11935" i="4"/>
  <c r="F11936" i="4"/>
  <c r="F11937" i="4"/>
  <c r="F11938" i="4"/>
  <c r="F11939" i="4"/>
  <c r="F11940" i="4"/>
  <c r="F11941" i="4"/>
  <c r="F11942" i="4"/>
  <c r="F11943" i="4"/>
  <c r="F11944" i="4"/>
  <c r="F11945" i="4"/>
  <c r="F11946" i="4"/>
  <c r="F11947" i="4"/>
  <c r="F11948" i="4"/>
  <c r="F11949" i="4"/>
  <c r="F11950" i="4"/>
  <c r="F11951" i="4"/>
  <c r="F11952" i="4"/>
  <c r="F11953" i="4"/>
  <c r="F11954" i="4"/>
  <c r="F11955" i="4"/>
  <c r="F11956" i="4"/>
  <c r="F11957" i="4"/>
  <c r="F11958" i="4"/>
  <c r="F11959" i="4"/>
  <c r="F11960" i="4"/>
  <c r="F11961" i="4"/>
  <c r="F11962" i="4"/>
  <c r="F11963" i="4"/>
  <c r="F11964" i="4"/>
  <c r="F11965" i="4"/>
  <c r="F11966" i="4"/>
  <c r="F11967" i="4"/>
  <c r="F11968" i="4"/>
  <c r="F11969" i="4"/>
  <c r="F11970" i="4"/>
  <c r="F11971" i="4"/>
  <c r="F11972" i="4"/>
  <c r="F11973" i="4"/>
  <c r="F11974" i="4"/>
  <c r="F11975" i="4"/>
  <c r="F11976" i="4"/>
  <c r="F11977" i="4"/>
  <c r="F11978" i="4"/>
  <c r="F11979" i="4"/>
  <c r="F11980" i="4"/>
  <c r="F11981" i="4"/>
  <c r="F11982" i="4"/>
  <c r="F11983" i="4"/>
  <c r="F11984" i="4"/>
  <c r="F11985" i="4"/>
  <c r="F11986" i="4"/>
  <c r="F11987" i="4"/>
  <c r="F11988" i="4"/>
  <c r="F11989" i="4"/>
  <c r="F11990" i="4"/>
  <c r="F11991" i="4"/>
  <c r="F11992" i="4"/>
  <c r="F11993" i="4"/>
  <c r="F11994" i="4"/>
  <c r="F11995" i="4"/>
  <c r="F11996" i="4"/>
  <c r="F11997" i="4"/>
  <c r="F11998" i="4"/>
  <c r="F11999" i="4"/>
  <c r="F12000" i="4"/>
  <c r="F12001" i="4"/>
  <c r="F12002" i="4"/>
  <c r="F12003" i="4"/>
  <c r="F12004" i="4"/>
  <c r="F12005" i="4"/>
  <c r="F12006" i="4"/>
  <c r="F12007" i="4"/>
  <c r="F12008" i="4"/>
  <c r="F12009" i="4"/>
  <c r="F12010" i="4"/>
  <c r="F12011" i="4"/>
  <c r="F12012" i="4"/>
  <c r="F12013" i="4"/>
  <c r="F12014" i="4"/>
  <c r="F12015" i="4"/>
  <c r="F12016" i="4"/>
  <c r="F12017" i="4"/>
  <c r="F12018" i="4"/>
  <c r="F12019" i="4"/>
  <c r="F12020" i="4"/>
  <c r="F12021" i="4"/>
  <c r="F12022" i="4"/>
  <c r="F12023" i="4"/>
  <c r="F12024" i="4"/>
  <c r="F12025" i="4"/>
  <c r="F12026" i="4"/>
  <c r="F12027" i="4"/>
  <c r="F12028" i="4"/>
  <c r="F12029" i="4"/>
  <c r="F12030" i="4"/>
  <c r="F12031" i="4"/>
  <c r="F12032" i="4"/>
  <c r="F12033" i="4"/>
  <c r="F12034" i="4"/>
  <c r="F12035" i="4"/>
  <c r="F12036" i="4"/>
  <c r="F12037" i="4"/>
  <c r="F12038" i="4"/>
  <c r="F12039" i="4"/>
  <c r="F12040" i="4"/>
  <c r="F12041" i="4"/>
  <c r="F12042" i="4"/>
  <c r="F12043" i="4"/>
  <c r="F12044" i="4"/>
  <c r="F12045" i="4"/>
  <c r="F12046" i="4"/>
  <c r="F12047" i="4"/>
  <c r="F12048" i="4"/>
  <c r="F12049" i="4"/>
  <c r="F12050" i="4"/>
  <c r="F12051" i="4"/>
  <c r="F12052" i="4"/>
  <c r="F12053" i="4"/>
  <c r="F12054" i="4"/>
  <c r="F12055" i="4"/>
  <c r="F12056" i="4"/>
  <c r="F12057" i="4"/>
  <c r="F12058" i="4"/>
  <c r="F12059" i="4"/>
  <c r="F12060" i="4"/>
  <c r="F12061" i="4"/>
  <c r="F12062" i="4"/>
  <c r="F12063" i="4"/>
  <c r="F12064" i="4"/>
  <c r="F12065" i="4"/>
  <c r="F12066" i="4"/>
  <c r="F12067" i="4"/>
  <c r="F12068" i="4"/>
  <c r="F12069" i="4"/>
  <c r="F12070" i="4"/>
  <c r="F12071" i="4"/>
  <c r="F12072" i="4"/>
  <c r="F12073" i="4"/>
  <c r="F12074" i="4"/>
  <c r="F12075" i="4"/>
  <c r="F12076" i="4"/>
  <c r="F12077" i="4"/>
  <c r="F12078" i="4"/>
  <c r="F12079" i="4"/>
  <c r="F12080" i="4"/>
  <c r="F12081" i="4"/>
  <c r="F12082" i="4"/>
  <c r="F12083" i="4"/>
  <c r="F12084" i="4"/>
  <c r="F12085" i="4"/>
  <c r="F12086" i="4"/>
  <c r="F12087" i="4"/>
  <c r="F12088" i="4"/>
  <c r="F12089" i="4"/>
  <c r="F12090" i="4"/>
  <c r="F12091" i="4"/>
  <c r="F12092" i="4"/>
  <c r="F12093" i="4"/>
  <c r="F12094" i="4"/>
  <c r="F12095" i="4"/>
  <c r="F12096" i="4"/>
  <c r="F12097" i="4"/>
  <c r="F12098" i="4"/>
  <c r="F12099" i="4"/>
  <c r="F12100" i="4"/>
  <c r="F12101" i="4"/>
  <c r="F12102" i="4"/>
  <c r="F12103" i="4"/>
  <c r="F12104" i="4"/>
  <c r="F12105" i="4"/>
  <c r="F12106" i="4"/>
  <c r="F12107" i="4"/>
  <c r="F12108" i="4"/>
  <c r="F12109" i="4"/>
  <c r="F12110" i="4"/>
  <c r="F12111" i="4"/>
  <c r="F12112" i="4"/>
  <c r="F12113" i="4"/>
  <c r="F12114" i="4"/>
  <c r="F12115" i="4"/>
  <c r="F12116" i="4"/>
  <c r="F12117" i="4"/>
  <c r="F12118" i="4"/>
  <c r="F12119" i="4"/>
  <c r="F12120" i="4"/>
  <c r="F12121" i="4"/>
  <c r="F12122" i="4"/>
  <c r="F12123" i="4"/>
  <c r="F12124" i="4"/>
  <c r="F12125" i="4"/>
  <c r="F12126" i="4"/>
  <c r="F12127" i="4"/>
  <c r="F12128" i="4"/>
  <c r="F12129" i="4"/>
  <c r="F12130" i="4"/>
  <c r="F12131" i="4"/>
  <c r="F12132" i="4"/>
  <c r="F12133" i="4"/>
  <c r="F12134" i="4"/>
  <c r="F12135" i="4"/>
  <c r="F12136" i="4"/>
  <c r="F12137" i="4"/>
  <c r="F12138" i="4"/>
  <c r="F12139" i="4"/>
  <c r="F12140" i="4"/>
  <c r="F12141" i="4"/>
  <c r="F12142" i="4"/>
  <c r="F12143" i="4"/>
  <c r="F12144" i="4"/>
  <c r="F12145" i="4"/>
  <c r="F12146" i="4"/>
  <c r="F12147" i="4"/>
  <c r="F12148" i="4"/>
  <c r="F12149" i="4"/>
  <c r="F12150" i="4"/>
  <c r="F12151" i="4"/>
  <c r="F12152" i="4"/>
  <c r="F12153" i="4"/>
  <c r="F12154" i="4"/>
  <c r="F12155" i="4"/>
  <c r="F12156" i="4"/>
  <c r="F12157" i="4"/>
  <c r="F12158" i="4"/>
  <c r="F12159" i="4"/>
  <c r="F12160" i="4"/>
  <c r="F12161" i="4"/>
  <c r="F12162" i="4"/>
  <c r="F12163" i="4"/>
  <c r="F12164" i="4"/>
  <c r="F12165" i="4"/>
  <c r="F12166" i="4"/>
  <c r="F12167" i="4"/>
  <c r="F12168" i="4"/>
  <c r="F12169" i="4"/>
  <c r="F12170" i="4"/>
  <c r="F12171" i="4"/>
  <c r="F12172" i="4"/>
  <c r="F12173" i="4"/>
  <c r="F12174" i="4"/>
  <c r="F12175" i="4"/>
  <c r="F12176" i="4"/>
  <c r="F12177" i="4"/>
  <c r="F12178" i="4"/>
  <c r="F12179" i="4"/>
  <c r="F12180" i="4"/>
  <c r="F12181" i="4"/>
  <c r="F12182" i="4"/>
  <c r="F12183" i="4"/>
  <c r="F12184" i="4"/>
  <c r="F12185" i="4"/>
  <c r="F12186" i="4"/>
  <c r="F12187" i="4"/>
  <c r="F12188" i="4"/>
  <c r="F12189" i="4"/>
  <c r="F12190" i="4"/>
  <c r="F12191" i="4"/>
  <c r="F12192" i="4"/>
  <c r="F12193" i="4"/>
  <c r="F12194" i="4"/>
  <c r="F12195" i="4"/>
  <c r="F12196" i="4"/>
  <c r="F12197" i="4"/>
  <c r="F12198" i="4"/>
  <c r="F12199" i="4"/>
  <c r="F12200" i="4"/>
  <c r="F12201" i="4"/>
  <c r="F12202" i="4"/>
  <c r="F12203" i="4"/>
  <c r="F12204" i="4"/>
  <c r="F12205" i="4"/>
  <c r="F12206" i="4"/>
  <c r="F12207" i="4"/>
  <c r="F12208" i="4"/>
  <c r="F12209" i="4"/>
  <c r="F12210" i="4"/>
  <c r="F12211" i="4"/>
  <c r="F12212" i="4"/>
  <c r="F12213" i="4"/>
  <c r="F12214" i="4"/>
  <c r="F12215" i="4"/>
  <c r="F12216" i="4"/>
  <c r="F12217" i="4"/>
  <c r="F12218" i="4"/>
  <c r="F12219" i="4"/>
  <c r="F12220" i="4"/>
  <c r="F12221" i="4"/>
  <c r="F12222" i="4"/>
  <c r="F12223" i="4"/>
  <c r="F12224" i="4"/>
  <c r="F12225" i="4"/>
  <c r="F12226" i="4"/>
  <c r="F12227" i="4"/>
  <c r="F12228" i="4"/>
  <c r="F12229" i="4"/>
  <c r="F12230" i="4"/>
  <c r="F12231" i="4"/>
  <c r="F12232" i="4"/>
  <c r="F12233" i="4"/>
  <c r="F12234" i="4"/>
  <c r="F12235" i="4"/>
  <c r="F12236" i="4"/>
  <c r="F12237" i="4"/>
  <c r="F12238" i="4"/>
  <c r="F12239" i="4"/>
  <c r="F12240" i="4"/>
  <c r="F12241" i="4"/>
  <c r="F12242" i="4"/>
  <c r="F12243" i="4"/>
  <c r="F12244" i="4"/>
  <c r="F12245" i="4"/>
  <c r="F12246" i="4"/>
  <c r="F12247" i="4"/>
  <c r="F12248" i="4"/>
  <c r="F12249" i="4"/>
  <c r="F12250" i="4"/>
  <c r="F12251" i="4"/>
  <c r="F12252" i="4"/>
  <c r="F12253" i="4"/>
  <c r="F12254" i="4"/>
  <c r="F12255" i="4"/>
  <c r="F12256" i="4"/>
  <c r="F12257" i="4"/>
  <c r="F12258" i="4"/>
  <c r="F12259" i="4"/>
  <c r="F12260" i="4"/>
  <c r="F12261" i="4"/>
  <c r="F12262" i="4"/>
  <c r="F12263" i="4"/>
  <c r="F12264" i="4"/>
  <c r="F12265" i="4"/>
  <c r="F12266" i="4"/>
  <c r="F12267" i="4"/>
  <c r="F12268" i="4"/>
  <c r="F12269" i="4"/>
  <c r="F12270" i="4"/>
  <c r="F12271" i="4"/>
  <c r="F12272" i="4"/>
  <c r="F12273" i="4"/>
  <c r="F12274" i="4"/>
  <c r="F12275" i="4"/>
  <c r="F12276" i="4"/>
  <c r="F12277" i="4"/>
  <c r="F12278" i="4"/>
  <c r="F12279" i="4"/>
  <c r="F12280" i="4"/>
  <c r="F12281" i="4"/>
  <c r="F12282" i="4"/>
  <c r="F12283" i="4"/>
  <c r="F12284" i="4"/>
  <c r="F12285" i="4"/>
  <c r="F12286" i="4"/>
  <c r="F12287" i="4"/>
  <c r="F12288" i="4"/>
  <c r="F12289" i="4"/>
  <c r="F12290" i="4"/>
  <c r="F12291" i="4"/>
  <c r="F12292" i="4"/>
  <c r="F12293" i="4"/>
  <c r="F12294" i="4"/>
  <c r="F12295" i="4"/>
  <c r="F12296" i="4"/>
  <c r="F12297" i="4"/>
  <c r="F12298" i="4"/>
  <c r="F12299" i="4"/>
  <c r="F12300" i="4"/>
  <c r="F12301" i="4"/>
  <c r="F12302" i="4"/>
  <c r="F12303" i="4"/>
  <c r="F12304" i="4"/>
  <c r="F12305" i="4"/>
  <c r="F12306" i="4"/>
  <c r="F12307" i="4"/>
  <c r="F12308" i="4"/>
  <c r="F12309" i="4"/>
  <c r="F12310" i="4"/>
  <c r="F12311" i="4"/>
  <c r="F12312" i="4"/>
  <c r="F12313" i="4"/>
  <c r="F12314" i="4"/>
  <c r="F12315" i="4"/>
  <c r="F12316" i="4"/>
  <c r="F12317" i="4"/>
  <c r="F12318" i="4"/>
  <c r="F12319" i="4"/>
  <c r="F12320" i="4"/>
  <c r="F12321" i="4"/>
  <c r="F12322" i="4"/>
  <c r="F12323" i="4"/>
  <c r="F12324" i="4"/>
  <c r="F12325" i="4"/>
  <c r="F12326" i="4"/>
  <c r="F12327" i="4"/>
  <c r="F12328" i="4"/>
  <c r="F12329" i="4"/>
  <c r="F12330" i="4"/>
  <c r="F12331" i="4"/>
  <c r="F12332" i="4"/>
  <c r="F12333" i="4"/>
  <c r="F12334" i="4"/>
  <c r="F12335" i="4"/>
  <c r="F12336" i="4"/>
  <c r="F12337" i="4"/>
  <c r="F12338" i="4"/>
  <c r="F12339" i="4"/>
  <c r="F12340" i="4"/>
  <c r="F12341" i="4"/>
  <c r="F12342" i="4"/>
  <c r="F12343" i="4"/>
  <c r="F12344" i="4"/>
  <c r="F12345" i="4"/>
  <c r="F12346" i="4"/>
  <c r="F12347" i="4"/>
  <c r="F12348" i="4"/>
  <c r="F12349" i="4"/>
  <c r="F12350" i="4"/>
  <c r="F12351" i="4"/>
  <c r="F12352" i="4"/>
  <c r="F12353" i="4"/>
  <c r="F12354" i="4"/>
  <c r="F12355" i="4"/>
  <c r="F12356" i="4"/>
  <c r="F12357" i="4"/>
  <c r="F12358" i="4"/>
  <c r="F12359" i="4"/>
  <c r="F12360" i="4"/>
  <c r="F12361" i="4"/>
  <c r="F12362" i="4"/>
  <c r="F12363" i="4"/>
  <c r="F12364" i="4"/>
  <c r="F12365" i="4"/>
  <c r="F12366" i="4"/>
  <c r="F12367" i="4"/>
  <c r="F12368" i="4"/>
  <c r="F12369" i="4"/>
  <c r="F12370" i="4"/>
  <c r="F12371" i="4"/>
  <c r="F12372" i="4"/>
  <c r="F12373" i="4"/>
  <c r="F12374" i="4"/>
  <c r="F12375" i="4"/>
  <c r="F12376" i="4"/>
  <c r="F12377" i="4"/>
  <c r="F12378" i="4"/>
  <c r="F12379" i="4"/>
  <c r="F12380" i="4"/>
  <c r="F12381" i="4"/>
  <c r="F12382" i="4"/>
  <c r="F12383" i="4"/>
  <c r="F12384" i="4"/>
  <c r="F12385" i="4"/>
  <c r="F12386" i="4"/>
  <c r="F12387" i="4"/>
  <c r="F12388" i="4"/>
  <c r="F12389" i="4"/>
  <c r="F12390" i="4"/>
  <c r="F12391" i="4"/>
  <c r="F12392" i="4"/>
  <c r="F12393" i="4"/>
  <c r="F12394" i="4"/>
  <c r="F12395" i="4"/>
  <c r="F12396" i="4"/>
  <c r="F12397" i="4"/>
  <c r="F12398" i="4"/>
  <c r="F12399" i="4"/>
  <c r="F12400" i="4"/>
  <c r="F12401" i="4"/>
  <c r="F12402" i="4"/>
  <c r="F12403" i="4"/>
  <c r="F12404" i="4"/>
  <c r="F12405" i="4"/>
  <c r="F12406" i="4"/>
  <c r="F12407" i="4"/>
  <c r="F12408" i="4"/>
  <c r="F12409" i="4"/>
  <c r="F12410" i="4"/>
  <c r="F12411" i="4"/>
  <c r="F12412" i="4"/>
  <c r="F12413" i="4"/>
  <c r="F12414" i="4"/>
  <c r="F12415" i="4"/>
  <c r="F12416" i="4"/>
  <c r="F12417" i="4"/>
  <c r="F12418" i="4"/>
  <c r="F12419" i="4"/>
  <c r="F12420" i="4"/>
  <c r="F12421" i="4"/>
  <c r="F12422" i="4"/>
  <c r="F12423" i="4"/>
  <c r="F12424" i="4"/>
  <c r="F12425" i="4"/>
  <c r="F12426" i="4"/>
  <c r="F12427" i="4"/>
  <c r="F12428" i="4"/>
  <c r="F12429" i="4"/>
  <c r="F12430" i="4"/>
  <c r="F12431" i="4"/>
  <c r="F12432" i="4"/>
  <c r="F12433" i="4"/>
  <c r="F12434" i="4"/>
  <c r="F12435" i="4"/>
  <c r="F12436" i="4"/>
  <c r="F12437" i="4"/>
  <c r="F12438" i="4"/>
  <c r="F12439" i="4"/>
  <c r="F12440" i="4"/>
  <c r="F12441" i="4"/>
  <c r="F12442" i="4"/>
  <c r="F12443" i="4"/>
  <c r="F12444" i="4"/>
  <c r="F12445" i="4"/>
  <c r="F12446" i="4"/>
  <c r="F12447" i="4"/>
  <c r="F12448" i="4"/>
  <c r="F12449" i="4"/>
  <c r="F12450" i="4"/>
  <c r="F12451" i="4"/>
  <c r="F12452" i="4"/>
  <c r="F12453" i="4"/>
  <c r="F12454" i="4"/>
  <c r="F12455" i="4"/>
  <c r="F12456" i="4"/>
  <c r="F12457" i="4"/>
  <c r="F12458" i="4"/>
  <c r="F12459" i="4"/>
  <c r="F12460" i="4"/>
  <c r="F12461" i="4"/>
  <c r="F12462" i="4"/>
  <c r="F12463" i="4"/>
  <c r="F12464" i="4"/>
  <c r="F12465" i="4"/>
  <c r="F12466" i="4"/>
  <c r="F12467" i="4"/>
  <c r="F12468" i="4"/>
  <c r="F12469" i="4"/>
  <c r="F12470" i="4"/>
  <c r="F12471" i="4"/>
  <c r="F12472" i="4"/>
  <c r="F12473" i="4"/>
  <c r="F12474" i="4"/>
  <c r="F12475" i="4"/>
  <c r="F12476" i="4"/>
  <c r="F12477" i="4"/>
  <c r="F12478" i="4"/>
  <c r="F12479" i="4"/>
  <c r="F12480" i="4"/>
  <c r="F12481" i="4"/>
  <c r="F12482" i="4"/>
  <c r="F12483" i="4"/>
  <c r="F12484" i="4"/>
  <c r="F12485" i="4"/>
  <c r="F12486" i="4"/>
  <c r="F12487" i="4"/>
  <c r="F12488" i="4"/>
  <c r="F12489" i="4"/>
  <c r="F12490" i="4"/>
  <c r="F12491" i="4"/>
  <c r="F12492" i="4"/>
  <c r="F12493" i="4"/>
  <c r="F12494" i="4"/>
  <c r="F12495" i="4"/>
  <c r="F12496" i="4"/>
  <c r="F12497" i="4"/>
  <c r="F12498" i="4"/>
  <c r="F12499" i="4"/>
  <c r="F12500" i="4"/>
  <c r="F12501" i="4"/>
  <c r="F12502" i="4"/>
  <c r="F12503" i="4"/>
  <c r="F12504" i="4"/>
  <c r="F12505" i="4"/>
  <c r="F12506" i="4"/>
  <c r="F12507" i="4"/>
  <c r="F12508" i="4"/>
  <c r="F12509" i="4"/>
  <c r="F12510" i="4"/>
  <c r="F12511" i="4"/>
  <c r="F12512" i="4"/>
  <c r="F12513" i="4"/>
  <c r="F12514" i="4"/>
  <c r="F12515" i="4"/>
  <c r="F12516" i="4"/>
  <c r="F12517" i="4"/>
  <c r="F12518" i="4"/>
  <c r="F12519" i="4"/>
  <c r="F12520" i="4"/>
  <c r="F12521" i="4"/>
  <c r="F12522" i="4"/>
  <c r="F12523" i="4"/>
  <c r="F12524" i="4"/>
  <c r="F12525" i="4"/>
  <c r="F12526" i="4"/>
  <c r="F12527" i="4"/>
  <c r="F12528" i="4"/>
  <c r="F12529" i="4"/>
  <c r="F12530" i="4"/>
  <c r="F12531" i="4"/>
  <c r="F12532" i="4"/>
  <c r="F12533" i="4"/>
  <c r="F12534" i="4"/>
  <c r="F12535" i="4"/>
  <c r="F12536" i="4"/>
  <c r="F12537" i="4"/>
  <c r="F12538" i="4"/>
  <c r="F12539" i="4"/>
  <c r="F12540" i="4"/>
  <c r="F12541" i="4"/>
  <c r="F12542" i="4"/>
  <c r="F12543" i="4"/>
  <c r="F12544" i="4"/>
  <c r="F12545" i="4"/>
  <c r="F12546" i="4"/>
  <c r="F12547" i="4"/>
  <c r="F12548" i="4"/>
  <c r="F12549" i="4"/>
  <c r="F12550" i="4"/>
  <c r="F12551" i="4"/>
  <c r="F12552" i="4"/>
  <c r="F12553" i="4"/>
  <c r="F12554" i="4"/>
  <c r="F12555" i="4"/>
  <c r="F12556" i="4"/>
  <c r="F12557" i="4"/>
  <c r="F12558" i="4"/>
  <c r="F12559" i="4"/>
  <c r="F12560" i="4"/>
  <c r="F12561" i="4"/>
  <c r="F12562" i="4"/>
  <c r="F12563" i="4"/>
  <c r="F12564" i="4"/>
  <c r="F12565" i="4"/>
  <c r="F12566" i="4"/>
  <c r="F12567" i="4"/>
  <c r="F12568" i="4"/>
  <c r="F12569" i="4"/>
  <c r="F12570" i="4"/>
  <c r="F12571" i="4"/>
  <c r="F12572" i="4"/>
  <c r="F12573" i="4"/>
  <c r="F12574" i="4"/>
  <c r="F12575" i="4"/>
  <c r="F12576" i="4"/>
  <c r="F12577" i="4"/>
  <c r="F12578" i="4"/>
  <c r="F12579" i="4"/>
  <c r="F12580" i="4"/>
  <c r="F12581" i="4"/>
  <c r="F12582" i="4"/>
  <c r="F12583" i="4"/>
  <c r="F12584" i="4"/>
  <c r="F12585" i="4"/>
  <c r="F12586" i="4"/>
  <c r="F12587" i="4"/>
  <c r="F12588" i="4"/>
  <c r="F12589" i="4"/>
  <c r="F12590" i="4"/>
  <c r="F12591" i="4"/>
  <c r="F12592" i="4"/>
  <c r="F12593" i="4"/>
  <c r="F12594" i="4"/>
  <c r="F12595" i="4"/>
  <c r="F12596" i="4"/>
  <c r="F12597" i="4"/>
  <c r="F12598" i="4"/>
  <c r="F12599" i="4"/>
  <c r="F12600" i="4"/>
  <c r="F12601" i="4"/>
  <c r="F12602" i="4"/>
  <c r="F12603" i="4"/>
  <c r="F12604" i="4"/>
  <c r="F12605" i="4"/>
  <c r="F12606" i="4"/>
  <c r="F12607" i="4"/>
  <c r="F12608" i="4"/>
  <c r="F12609" i="4"/>
  <c r="F12610" i="4"/>
  <c r="F12611" i="4"/>
  <c r="F12612" i="4"/>
  <c r="F12613" i="4"/>
  <c r="F12614" i="4"/>
  <c r="F12615" i="4"/>
  <c r="F12616" i="4"/>
  <c r="F12617" i="4"/>
  <c r="F12618" i="4"/>
  <c r="F12619" i="4"/>
  <c r="F12620" i="4"/>
  <c r="F12621" i="4"/>
  <c r="F12622" i="4"/>
  <c r="F12623" i="4"/>
  <c r="F12624" i="4"/>
  <c r="F12625" i="4"/>
  <c r="F12626" i="4"/>
  <c r="F12627" i="4"/>
  <c r="F12628" i="4"/>
  <c r="F12629" i="4"/>
  <c r="F12630" i="4"/>
  <c r="F12631" i="4"/>
  <c r="F12632" i="4"/>
  <c r="F12633" i="4"/>
  <c r="F12634" i="4"/>
  <c r="F12635" i="4"/>
  <c r="F12636" i="4"/>
  <c r="F12637" i="4"/>
  <c r="F12638" i="4"/>
  <c r="F12639" i="4"/>
  <c r="F12640" i="4"/>
  <c r="F12641" i="4"/>
  <c r="F12642" i="4"/>
  <c r="F12643" i="4"/>
  <c r="F12644" i="4"/>
  <c r="F12645" i="4"/>
  <c r="F12646" i="4"/>
  <c r="F12647" i="4"/>
  <c r="F12648" i="4"/>
  <c r="F12649" i="4"/>
  <c r="F12650" i="4"/>
  <c r="F12651" i="4"/>
  <c r="F12652" i="4"/>
  <c r="F12653" i="4"/>
  <c r="F12654" i="4"/>
  <c r="F12655" i="4"/>
  <c r="F12656" i="4"/>
  <c r="F12657" i="4"/>
  <c r="F12658" i="4"/>
  <c r="F12659" i="4"/>
  <c r="F12660" i="4"/>
  <c r="F12661" i="4"/>
  <c r="F12662" i="4"/>
  <c r="F12663" i="4"/>
  <c r="F12664" i="4"/>
  <c r="F12665" i="4"/>
  <c r="F12666" i="4"/>
  <c r="F12667" i="4"/>
  <c r="F12668" i="4"/>
  <c r="F12669" i="4"/>
  <c r="F12670" i="4"/>
  <c r="F12671" i="4"/>
  <c r="F12672" i="4"/>
  <c r="F12673" i="4"/>
  <c r="F12674" i="4"/>
  <c r="F12675" i="4"/>
  <c r="F12676" i="4"/>
  <c r="F12677" i="4"/>
  <c r="F12678" i="4"/>
  <c r="F12679" i="4"/>
  <c r="F12680" i="4"/>
  <c r="F12681" i="4"/>
  <c r="F12682" i="4"/>
  <c r="F12683" i="4"/>
  <c r="F12684" i="4"/>
  <c r="F12685" i="4"/>
  <c r="F12686" i="4"/>
  <c r="F12687" i="4"/>
  <c r="F12688" i="4"/>
  <c r="F12689" i="4"/>
  <c r="F12690" i="4"/>
  <c r="F12691" i="4"/>
  <c r="F12692" i="4"/>
  <c r="F12693" i="4"/>
  <c r="F12694" i="4"/>
  <c r="F12695" i="4"/>
  <c r="F12696" i="4"/>
  <c r="F12697" i="4"/>
  <c r="F12698" i="4"/>
  <c r="F12699" i="4"/>
  <c r="F12700" i="4"/>
  <c r="F12701" i="4"/>
  <c r="F12702" i="4"/>
  <c r="F12703" i="4"/>
  <c r="F12704" i="4"/>
  <c r="F12705" i="4"/>
  <c r="F12706" i="4"/>
  <c r="F12707" i="4"/>
  <c r="F12708" i="4"/>
  <c r="F12709" i="4"/>
  <c r="F12710" i="4"/>
  <c r="F12711" i="4"/>
  <c r="F12712" i="4"/>
  <c r="F12713" i="4"/>
  <c r="F12714" i="4"/>
  <c r="F12715" i="4"/>
  <c r="F12716" i="4"/>
  <c r="F12717" i="4"/>
  <c r="F12718" i="4"/>
  <c r="F12719" i="4"/>
  <c r="F12720" i="4"/>
  <c r="F12721" i="4"/>
  <c r="F12722" i="4"/>
  <c r="F12723" i="4"/>
  <c r="F12724" i="4"/>
  <c r="F12725" i="4"/>
  <c r="F12726" i="4"/>
  <c r="F12727" i="4"/>
  <c r="F12728" i="4"/>
  <c r="F12729" i="4"/>
  <c r="F12730" i="4"/>
  <c r="F12731" i="4"/>
  <c r="F12732" i="4"/>
  <c r="F12733" i="4"/>
  <c r="F12734" i="4"/>
  <c r="F12735" i="4"/>
  <c r="F12736" i="4"/>
  <c r="F12737" i="4"/>
  <c r="F12738" i="4"/>
  <c r="F12739" i="4"/>
  <c r="F12740" i="4"/>
  <c r="F12741" i="4"/>
  <c r="F12742" i="4"/>
  <c r="F12743" i="4"/>
  <c r="F12744" i="4"/>
  <c r="F12745" i="4"/>
  <c r="F12746" i="4"/>
  <c r="F12747" i="4"/>
  <c r="F12748" i="4"/>
  <c r="F12749" i="4"/>
  <c r="F12750" i="4"/>
  <c r="F12751" i="4"/>
  <c r="F12752" i="4"/>
  <c r="F12753" i="4"/>
  <c r="F12754" i="4"/>
  <c r="F12755" i="4"/>
  <c r="F12756" i="4"/>
  <c r="F12757" i="4"/>
  <c r="F12758" i="4"/>
  <c r="F12759" i="4"/>
  <c r="F12760" i="4"/>
  <c r="F12761" i="4"/>
  <c r="F12762" i="4"/>
  <c r="F12763" i="4"/>
  <c r="F12764" i="4"/>
  <c r="F12765" i="4"/>
  <c r="F12766" i="4"/>
  <c r="F12767" i="4"/>
  <c r="F12768" i="4"/>
  <c r="F12769" i="4"/>
  <c r="F12770" i="4"/>
  <c r="F12771" i="4"/>
  <c r="F12772" i="4"/>
  <c r="F12773" i="4"/>
  <c r="F12774" i="4"/>
  <c r="F12775" i="4"/>
  <c r="F12776" i="4"/>
  <c r="F12777" i="4"/>
  <c r="F12778" i="4"/>
  <c r="F12779" i="4"/>
  <c r="F12780" i="4"/>
  <c r="F12781" i="4"/>
  <c r="F12782" i="4"/>
  <c r="F12783" i="4"/>
  <c r="F12784" i="4"/>
  <c r="F12785" i="4"/>
  <c r="F12786" i="4"/>
  <c r="F12787" i="4"/>
  <c r="F12788" i="4"/>
  <c r="F12789" i="4"/>
  <c r="F12790" i="4"/>
  <c r="F12791" i="4"/>
  <c r="F12792" i="4"/>
  <c r="F12793" i="4"/>
  <c r="F12794" i="4"/>
  <c r="F12795" i="4"/>
  <c r="F12796" i="4"/>
  <c r="F12797" i="4"/>
  <c r="F12798" i="4"/>
  <c r="F12799" i="4"/>
  <c r="F12800" i="4"/>
  <c r="F12801" i="4"/>
  <c r="F12802" i="4"/>
  <c r="F12803" i="4"/>
  <c r="F12804" i="4"/>
  <c r="F12805" i="4"/>
  <c r="F12806" i="4"/>
  <c r="F12807" i="4"/>
  <c r="F12808" i="4"/>
  <c r="F12809" i="4"/>
  <c r="F12810" i="4"/>
  <c r="F12811" i="4"/>
  <c r="F12812" i="4"/>
  <c r="F12813" i="4"/>
  <c r="F12814" i="4"/>
  <c r="F12815" i="4"/>
  <c r="F12816" i="4"/>
  <c r="F12817" i="4"/>
  <c r="F12818" i="4"/>
  <c r="F12819" i="4"/>
  <c r="F12820" i="4"/>
  <c r="F12821" i="4"/>
  <c r="F12822" i="4"/>
  <c r="F12823" i="4"/>
  <c r="F12824" i="4"/>
  <c r="F12825" i="4"/>
  <c r="F12826" i="4"/>
  <c r="F12827" i="4"/>
  <c r="F12828" i="4"/>
  <c r="F12829" i="4"/>
  <c r="F12830" i="4"/>
  <c r="F12831" i="4"/>
  <c r="F12832" i="4"/>
  <c r="F12833" i="4"/>
  <c r="F12834" i="4"/>
  <c r="F12835" i="4"/>
  <c r="F12836" i="4"/>
  <c r="F12837" i="4"/>
  <c r="F12838" i="4"/>
  <c r="F12839" i="4"/>
  <c r="F12840" i="4"/>
  <c r="F12841" i="4"/>
  <c r="F12842" i="4"/>
  <c r="F12843" i="4"/>
  <c r="F12844" i="4"/>
  <c r="F12845" i="4"/>
  <c r="F12846" i="4"/>
  <c r="F12847" i="4"/>
  <c r="F12848" i="4"/>
  <c r="F12849" i="4"/>
  <c r="F12850" i="4"/>
  <c r="F12851" i="4"/>
  <c r="F12852" i="4"/>
  <c r="F12853" i="4"/>
  <c r="F12854" i="4"/>
  <c r="F12855" i="4"/>
  <c r="F12856" i="4"/>
  <c r="F12857" i="4"/>
  <c r="F12858" i="4"/>
  <c r="F12859" i="4"/>
  <c r="F12860" i="4"/>
  <c r="F12861" i="4"/>
  <c r="F12862" i="4"/>
  <c r="F12863" i="4"/>
  <c r="F12864" i="4"/>
  <c r="F12865" i="4"/>
  <c r="F12866" i="4"/>
  <c r="F12867" i="4"/>
  <c r="F12868" i="4"/>
  <c r="F12869" i="4"/>
  <c r="F12870" i="4"/>
  <c r="F12871" i="4"/>
  <c r="F12872" i="4"/>
  <c r="F12873" i="4"/>
  <c r="F12874" i="4"/>
  <c r="F12875" i="4"/>
  <c r="F12876" i="4"/>
  <c r="F12877" i="4"/>
  <c r="F12878" i="4"/>
  <c r="F12879" i="4"/>
  <c r="F12880" i="4"/>
  <c r="F12881" i="4"/>
  <c r="F12882" i="4"/>
  <c r="F12883" i="4"/>
  <c r="F12884" i="4"/>
  <c r="F12885" i="4"/>
  <c r="F12886" i="4"/>
  <c r="F12887" i="4"/>
  <c r="F12888" i="4"/>
  <c r="F12889" i="4"/>
  <c r="F12890" i="4"/>
  <c r="F12891" i="4"/>
  <c r="F12892" i="4"/>
  <c r="F12893" i="4"/>
  <c r="F12894" i="4"/>
  <c r="F12895" i="4"/>
  <c r="F12896" i="4"/>
  <c r="F12897" i="4"/>
  <c r="F12898" i="4"/>
  <c r="F12899" i="4"/>
  <c r="F12900" i="4"/>
  <c r="F12901" i="4"/>
  <c r="F12902" i="4"/>
  <c r="F12903" i="4"/>
  <c r="F12904" i="4"/>
  <c r="F12905" i="4"/>
  <c r="F12906" i="4"/>
  <c r="F12907" i="4"/>
  <c r="F12908" i="4"/>
  <c r="F12909" i="4"/>
  <c r="F12910" i="4"/>
  <c r="F12911" i="4"/>
  <c r="F12912" i="4"/>
  <c r="F12913" i="4"/>
  <c r="F12914" i="4"/>
  <c r="F12915" i="4"/>
  <c r="F12916" i="4"/>
  <c r="F12917" i="4"/>
  <c r="F12918" i="4"/>
  <c r="F12919" i="4"/>
  <c r="F12920" i="4"/>
  <c r="F12921" i="4"/>
  <c r="F12922" i="4"/>
  <c r="F12923" i="4"/>
  <c r="F12924" i="4"/>
  <c r="F12925" i="4"/>
  <c r="F12926" i="4"/>
  <c r="F12927" i="4"/>
  <c r="F12928" i="4"/>
  <c r="F12929" i="4"/>
  <c r="F12930" i="4"/>
  <c r="F12931" i="4"/>
  <c r="F12932" i="4"/>
  <c r="F12933" i="4"/>
  <c r="F12934" i="4"/>
  <c r="F12935" i="4"/>
  <c r="F12936" i="4"/>
  <c r="F12937" i="4"/>
  <c r="F12938" i="4"/>
  <c r="F12939" i="4"/>
  <c r="F12940" i="4"/>
  <c r="F12941" i="4"/>
  <c r="F12942" i="4"/>
  <c r="F12943" i="4"/>
  <c r="F12944" i="4"/>
  <c r="F12945" i="4"/>
  <c r="F12946" i="4"/>
  <c r="F12947" i="4"/>
  <c r="F12948" i="4"/>
  <c r="F12949" i="4"/>
  <c r="F12950" i="4"/>
  <c r="F12951" i="4"/>
  <c r="F12952" i="4"/>
  <c r="F12953" i="4"/>
  <c r="F12954" i="4"/>
  <c r="F12955" i="4"/>
  <c r="F12956" i="4"/>
  <c r="F12957" i="4"/>
  <c r="F12958" i="4"/>
  <c r="F12959" i="4"/>
  <c r="F12960" i="4"/>
  <c r="F12961" i="4"/>
  <c r="F12962" i="4"/>
  <c r="F12963" i="4"/>
  <c r="F12964" i="4"/>
  <c r="F12965" i="4"/>
  <c r="F12966" i="4"/>
  <c r="F12967" i="4"/>
  <c r="F12968" i="4"/>
  <c r="F12969" i="4"/>
  <c r="F12970" i="4"/>
  <c r="F12971" i="4"/>
  <c r="F12972" i="4"/>
  <c r="F12973" i="4"/>
  <c r="F12974" i="4"/>
  <c r="F12975" i="4"/>
  <c r="F12976" i="4"/>
  <c r="F12977" i="4"/>
  <c r="F12978" i="4"/>
  <c r="F12979" i="4"/>
  <c r="F12980" i="4"/>
  <c r="F12981" i="4"/>
  <c r="F12982" i="4"/>
  <c r="F12983" i="4"/>
  <c r="F12984" i="4"/>
  <c r="F12985" i="4"/>
  <c r="F12986" i="4"/>
  <c r="F12987" i="4"/>
  <c r="F12988" i="4"/>
  <c r="F12989" i="4"/>
  <c r="F12990" i="4"/>
  <c r="F12991" i="4"/>
  <c r="F12992" i="4"/>
  <c r="F12993" i="4"/>
  <c r="F12994" i="4"/>
  <c r="F12995" i="4"/>
  <c r="F12996" i="4"/>
  <c r="F12997" i="4"/>
  <c r="F12998" i="4"/>
  <c r="F12999" i="4"/>
  <c r="F13000" i="4"/>
  <c r="F13001" i="4"/>
  <c r="F13002" i="4"/>
  <c r="F13003" i="4"/>
  <c r="F13004" i="4"/>
  <c r="F13005" i="4"/>
  <c r="F13006" i="4"/>
  <c r="F13007" i="4"/>
  <c r="F13008" i="4"/>
  <c r="F13009" i="4"/>
  <c r="F13010" i="4"/>
  <c r="F13011" i="4"/>
  <c r="F13012" i="4"/>
  <c r="F13013" i="4"/>
  <c r="F13014" i="4"/>
  <c r="F13015" i="4"/>
  <c r="F13016" i="4"/>
  <c r="F13017" i="4"/>
  <c r="F13018" i="4"/>
  <c r="F13019" i="4"/>
  <c r="F13020" i="4"/>
  <c r="F13021" i="4"/>
  <c r="F13022" i="4"/>
  <c r="F13023" i="4"/>
  <c r="F13024" i="4"/>
  <c r="F13025" i="4"/>
  <c r="F13026" i="4"/>
  <c r="F13027" i="4"/>
  <c r="F13028" i="4"/>
  <c r="F13029" i="4"/>
  <c r="F13030" i="4"/>
  <c r="F13031" i="4"/>
  <c r="F13032" i="4"/>
  <c r="F13033" i="4"/>
  <c r="F13034" i="4"/>
  <c r="F13035" i="4"/>
  <c r="F13036" i="4"/>
  <c r="F13037" i="4"/>
  <c r="F13038" i="4"/>
  <c r="F13039" i="4"/>
  <c r="F13040" i="4"/>
  <c r="F13041" i="4"/>
  <c r="F13042" i="4"/>
  <c r="F13043" i="4"/>
  <c r="F13044" i="4"/>
  <c r="F13045" i="4"/>
  <c r="F13046" i="4"/>
  <c r="F13047" i="4"/>
  <c r="F13048" i="4"/>
  <c r="F13049" i="4"/>
  <c r="F13050" i="4"/>
  <c r="F13051" i="4"/>
  <c r="F13052" i="4"/>
  <c r="F13053" i="4"/>
  <c r="F13054" i="4"/>
  <c r="F13055" i="4"/>
  <c r="F13056" i="4"/>
  <c r="F13057" i="4"/>
  <c r="F13058" i="4"/>
  <c r="F13059" i="4"/>
  <c r="F13060" i="4"/>
  <c r="F13061" i="4"/>
  <c r="F13062" i="4"/>
  <c r="F13063" i="4"/>
  <c r="F13064" i="4"/>
  <c r="F13065" i="4"/>
  <c r="F13066" i="4"/>
  <c r="F13067" i="4"/>
  <c r="F13068" i="4"/>
  <c r="F13069" i="4"/>
  <c r="F13070" i="4"/>
  <c r="F13071" i="4"/>
  <c r="F13072" i="4"/>
  <c r="F13073" i="4"/>
  <c r="F13074" i="4"/>
  <c r="F13075" i="4"/>
  <c r="F13076" i="4"/>
  <c r="F13077" i="4"/>
  <c r="F13078" i="4"/>
  <c r="F13079" i="4"/>
  <c r="F13080" i="4"/>
  <c r="F13081" i="4"/>
  <c r="F13082" i="4"/>
  <c r="F13083" i="4"/>
  <c r="F13084" i="4"/>
  <c r="F13085" i="4"/>
  <c r="F13086" i="4"/>
  <c r="F13087" i="4"/>
  <c r="F13088" i="4"/>
  <c r="F13089" i="4"/>
  <c r="F13090" i="4"/>
  <c r="F13091" i="4"/>
  <c r="F13092" i="4"/>
  <c r="F13093" i="4"/>
  <c r="F13094" i="4"/>
  <c r="F13095" i="4"/>
  <c r="F13096" i="4"/>
  <c r="F13097" i="4"/>
  <c r="F13098" i="4"/>
  <c r="F13099" i="4"/>
  <c r="F13100" i="4"/>
  <c r="F13101" i="4"/>
  <c r="F13102" i="4"/>
  <c r="F13103" i="4"/>
  <c r="F13104" i="4"/>
  <c r="F13105" i="4"/>
  <c r="F13106" i="4"/>
  <c r="F13107" i="4"/>
  <c r="F13108" i="4"/>
  <c r="F13109" i="4"/>
  <c r="F13110" i="4"/>
  <c r="F13111" i="4"/>
  <c r="F13112" i="4"/>
  <c r="F13113" i="4"/>
  <c r="F13114" i="4"/>
  <c r="F13115" i="4"/>
  <c r="F13116" i="4"/>
  <c r="F13117" i="4"/>
  <c r="F13118" i="4"/>
  <c r="F13119" i="4"/>
  <c r="F13120" i="4"/>
  <c r="F13121" i="4"/>
  <c r="F13122" i="4"/>
  <c r="F13123" i="4"/>
  <c r="F13124" i="4"/>
  <c r="F13125" i="4"/>
  <c r="F13126" i="4"/>
  <c r="F13127" i="4"/>
  <c r="F13128" i="4"/>
  <c r="F13129" i="4"/>
  <c r="F13130" i="4"/>
  <c r="F13131" i="4"/>
  <c r="F13132" i="4"/>
  <c r="F13133" i="4"/>
  <c r="F13134" i="4"/>
  <c r="F13135" i="4"/>
  <c r="F13136" i="4"/>
  <c r="F13137" i="4"/>
  <c r="F13138" i="4"/>
  <c r="F13139" i="4"/>
  <c r="F13140" i="4"/>
  <c r="F13141" i="4"/>
  <c r="F13142" i="4"/>
  <c r="F13143" i="4"/>
  <c r="F13144" i="4"/>
  <c r="F13145" i="4"/>
  <c r="F13146" i="4"/>
  <c r="F13147" i="4"/>
  <c r="F13148" i="4"/>
  <c r="F13149" i="4"/>
  <c r="F13150" i="4"/>
  <c r="F13151" i="4"/>
  <c r="F13152" i="4"/>
  <c r="F13153" i="4"/>
  <c r="F13154" i="4"/>
  <c r="F13155" i="4"/>
  <c r="F13156" i="4"/>
  <c r="F13157" i="4"/>
  <c r="F13158" i="4"/>
  <c r="F13159" i="4"/>
  <c r="F13160" i="4"/>
  <c r="F13161" i="4"/>
  <c r="F13162" i="4"/>
  <c r="F13163" i="4"/>
  <c r="F13164" i="4"/>
  <c r="F13165" i="4"/>
  <c r="F13166" i="4"/>
  <c r="F13167" i="4"/>
  <c r="F13168" i="4"/>
  <c r="F13169" i="4"/>
  <c r="F13170" i="4"/>
  <c r="F13171" i="4"/>
  <c r="F13172" i="4"/>
  <c r="F13173" i="4"/>
  <c r="F13174" i="4"/>
  <c r="F13175" i="4"/>
  <c r="F13176" i="4"/>
  <c r="F13177" i="4"/>
  <c r="F13178" i="4"/>
  <c r="F13179" i="4"/>
  <c r="F13180" i="4"/>
  <c r="F13181" i="4"/>
  <c r="F13182" i="4"/>
  <c r="F13183" i="4"/>
  <c r="F13184" i="4"/>
  <c r="F13185" i="4"/>
  <c r="F13186" i="4"/>
  <c r="F13187" i="4"/>
  <c r="F13188" i="4"/>
  <c r="F13189" i="4"/>
  <c r="F13190" i="4"/>
  <c r="F13191" i="4"/>
  <c r="F13192" i="4"/>
  <c r="F13193" i="4"/>
  <c r="F13194" i="4"/>
  <c r="F13195" i="4"/>
  <c r="F13196" i="4"/>
  <c r="F13197" i="4"/>
  <c r="F13198" i="4"/>
  <c r="F13199" i="4"/>
  <c r="F13200" i="4"/>
  <c r="F13201" i="4"/>
  <c r="F13202" i="4"/>
  <c r="F13203" i="4"/>
  <c r="F13204" i="4"/>
  <c r="F13205" i="4"/>
  <c r="F13206" i="4"/>
  <c r="F13207" i="4"/>
  <c r="F13208" i="4"/>
  <c r="F13209" i="4"/>
  <c r="F13210" i="4"/>
  <c r="F13211" i="4"/>
  <c r="F13212" i="4"/>
  <c r="F13213" i="4"/>
  <c r="F13214" i="4"/>
  <c r="F13215" i="4"/>
  <c r="F13216" i="4"/>
  <c r="F13217" i="4"/>
  <c r="F13218" i="4"/>
  <c r="F13219" i="4"/>
  <c r="F13220" i="4"/>
  <c r="F13221" i="4"/>
  <c r="F13222" i="4"/>
  <c r="F13223" i="4"/>
  <c r="F13224" i="4"/>
  <c r="F13225" i="4"/>
  <c r="F13226" i="4"/>
  <c r="F13227" i="4"/>
  <c r="F13228" i="4"/>
  <c r="F13229" i="4"/>
  <c r="F13230" i="4"/>
  <c r="F13231" i="4"/>
  <c r="F13232" i="4"/>
  <c r="F13233" i="4"/>
  <c r="F13234" i="4"/>
  <c r="F13235" i="4"/>
  <c r="F13236" i="4"/>
  <c r="F13237" i="4"/>
  <c r="F13238" i="4"/>
  <c r="F13239" i="4"/>
  <c r="F13240" i="4"/>
  <c r="F13241" i="4"/>
  <c r="F13242" i="4"/>
  <c r="F13243" i="4"/>
  <c r="F13244" i="4"/>
  <c r="F13245" i="4"/>
  <c r="F13246" i="4"/>
  <c r="F13247" i="4"/>
  <c r="F13248" i="4"/>
  <c r="F13249" i="4"/>
  <c r="F13250" i="4"/>
  <c r="F13251" i="4"/>
  <c r="F13252" i="4"/>
  <c r="F13253" i="4"/>
  <c r="F13254" i="4"/>
  <c r="F13255" i="4"/>
  <c r="F13256" i="4"/>
  <c r="F13257" i="4"/>
  <c r="F13258" i="4"/>
  <c r="F13259" i="4"/>
  <c r="F13260" i="4"/>
  <c r="F13261" i="4"/>
  <c r="F13262" i="4"/>
  <c r="F13263" i="4"/>
  <c r="F13264" i="4"/>
  <c r="F13265" i="4"/>
  <c r="F13266" i="4"/>
  <c r="F13267" i="4"/>
  <c r="F13268" i="4"/>
  <c r="F13269" i="4"/>
  <c r="F13270" i="4"/>
  <c r="F13271" i="4"/>
  <c r="F13272" i="4"/>
  <c r="F13273" i="4"/>
  <c r="F13274" i="4"/>
  <c r="F13275" i="4"/>
  <c r="F13276" i="4"/>
  <c r="F13277" i="4"/>
  <c r="F13278" i="4"/>
  <c r="F13279" i="4"/>
  <c r="F13280" i="4"/>
  <c r="F13281" i="4"/>
  <c r="F13282" i="4"/>
  <c r="F13283" i="4"/>
  <c r="F13284" i="4"/>
  <c r="F13285" i="4"/>
  <c r="F13286" i="4"/>
  <c r="F13287" i="4"/>
  <c r="F13288" i="4"/>
  <c r="F13289" i="4"/>
  <c r="F13290" i="4"/>
  <c r="F13291" i="4"/>
  <c r="F13292" i="4"/>
  <c r="F13293" i="4"/>
  <c r="F13294" i="4"/>
  <c r="F13295" i="4"/>
  <c r="F13296" i="4"/>
  <c r="F13297" i="4"/>
  <c r="F13298" i="4"/>
  <c r="F13299" i="4"/>
  <c r="F13300" i="4"/>
  <c r="F13301" i="4"/>
  <c r="F13302" i="4"/>
  <c r="F13303" i="4"/>
  <c r="F13304" i="4"/>
  <c r="F13305" i="4"/>
  <c r="F13306" i="4"/>
  <c r="F13307" i="4"/>
  <c r="F13308" i="4"/>
  <c r="F13309" i="4"/>
  <c r="F13310" i="4"/>
  <c r="F13311" i="4"/>
  <c r="F13312" i="4"/>
  <c r="F13313" i="4"/>
  <c r="F13314" i="4"/>
  <c r="F13315" i="4"/>
  <c r="F13316" i="4"/>
  <c r="F13317" i="4"/>
  <c r="F13318" i="4"/>
  <c r="F13319" i="4"/>
  <c r="F13320" i="4"/>
  <c r="F13321" i="4"/>
  <c r="F13322" i="4"/>
  <c r="F13323" i="4"/>
  <c r="F13324" i="4"/>
  <c r="F13325" i="4"/>
  <c r="F13326" i="4"/>
  <c r="F13327" i="4"/>
  <c r="F13328" i="4"/>
  <c r="F13329" i="4"/>
  <c r="F13330" i="4"/>
  <c r="F13331" i="4"/>
  <c r="F13332" i="4"/>
  <c r="F13333" i="4"/>
  <c r="F13334" i="4"/>
  <c r="F13335" i="4"/>
  <c r="F13336" i="4"/>
  <c r="F13337" i="4"/>
  <c r="F13338" i="4"/>
  <c r="F13339" i="4"/>
  <c r="F13340" i="4"/>
  <c r="F13341" i="4"/>
  <c r="F13342" i="4"/>
  <c r="F13343" i="4"/>
  <c r="F13344" i="4"/>
  <c r="F13345" i="4"/>
  <c r="F13346" i="4"/>
  <c r="F13347" i="4"/>
  <c r="F13348" i="4"/>
  <c r="F13349" i="4"/>
  <c r="F13350" i="4"/>
  <c r="F13351" i="4"/>
  <c r="F13352" i="4"/>
  <c r="F13353" i="4"/>
  <c r="F13354" i="4"/>
  <c r="F13355" i="4"/>
  <c r="F13356" i="4"/>
  <c r="F13357" i="4"/>
  <c r="F13358" i="4"/>
  <c r="F13359" i="4"/>
  <c r="F13360" i="4"/>
  <c r="F13361" i="4"/>
  <c r="F13362" i="4"/>
  <c r="F13363" i="4"/>
  <c r="F13364" i="4"/>
  <c r="F13365" i="4"/>
  <c r="F13366" i="4"/>
  <c r="F13367" i="4"/>
  <c r="F13368" i="4"/>
  <c r="F13369" i="4"/>
  <c r="F13370" i="4"/>
  <c r="F13371" i="4"/>
  <c r="F13372" i="4"/>
  <c r="F13373" i="4"/>
  <c r="F13374" i="4"/>
  <c r="F13375" i="4"/>
  <c r="F13376" i="4"/>
  <c r="F13377" i="4"/>
  <c r="F13378" i="4"/>
  <c r="F13379" i="4"/>
  <c r="F13380" i="4"/>
  <c r="F13381" i="4"/>
  <c r="F13382" i="4"/>
  <c r="F13383" i="4"/>
  <c r="F13384" i="4"/>
  <c r="F13385" i="4"/>
  <c r="F13386" i="4"/>
  <c r="F13387" i="4"/>
  <c r="F13388" i="4"/>
  <c r="F13389" i="4"/>
  <c r="F13390" i="4"/>
  <c r="F13391" i="4"/>
  <c r="F13392" i="4"/>
  <c r="F13393" i="4"/>
  <c r="F13394" i="4"/>
  <c r="F13395" i="4"/>
  <c r="F13396" i="4"/>
  <c r="F13397" i="4"/>
  <c r="F13398" i="4"/>
  <c r="F13399" i="4"/>
  <c r="F13400" i="4"/>
  <c r="F13401" i="4"/>
  <c r="F13402" i="4"/>
  <c r="F13403" i="4"/>
  <c r="F13404" i="4"/>
  <c r="F13405" i="4"/>
  <c r="F13406" i="4"/>
  <c r="F13407" i="4"/>
  <c r="F13408" i="4"/>
  <c r="F13409" i="4"/>
  <c r="F13410" i="4"/>
  <c r="F13411" i="4"/>
  <c r="F13412" i="4"/>
  <c r="F13413" i="4"/>
  <c r="F13414" i="4"/>
  <c r="F13415" i="4"/>
  <c r="F13416" i="4"/>
  <c r="F13417" i="4"/>
  <c r="F13418" i="4"/>
  <c r="F13419" i="4"/>
  <c r="F13420" i="4"/>
  <c r="F13421" i="4"/>
  <c r="F13422" i="4"/>
  <c r="F13423" i="4"/>
  <c r="F13424" i="4"/>
  <c r="F13425" i="4"/>
  <c r="F13426" i="4"/>
  <c r="F13427" i="4"/>
  <c r="F13428" i="4"/>
  <c r="F13429" i="4"/>
  <c r="F13430" i="4"/>
  <c r="F13431" i="4"/>
  <c r="F13432" i="4"/>
  <c r="F13433" i="4"/>
  <c r="F13434" i="4"/>
  <c r="F13435" i="4"/>
  <c r="F13436" i="4"/>
  <c r="F13437" i="4"/>
  <c r="F13438" i="4"/>
  <c r="F13439" i="4"/>
  <c r="F13440" i="4"/>
  <c r="F13441" i="4"/>
  <c r="F13442" i="4"/>
  <c r="F13443" i="4"/>
  <c r="F13444" i="4"/>
  <c r="F13445" i="4"/>
  <c r="F13446" i="4"/>
  <c r="F13447" i="4"/>
  <c r="F13448" i="4"/>
  <c r="F13449" i="4"/>
  <c r="F13450" i="4"/>
  <c r="F13451" i="4"/>
  <c r="F13452" i="4"/>
  <c r="F13453" i="4"/>
  <c r="F13454" i="4"/>
  <c r="F13455" i="4"/>
  <c r="F13456" i="4"/>
  <c r="F13457" i="4"/>
  <c r="F13458" i="4"/>
  <c r="F13459" i="4"/>
  <c r="F13460" i="4"/>
  <c r="F13461" i="4"/>
  <c r="F13462" i="4"/>
  <c r="F13463" i="4"/>
  <c r="F13464" i="4"/>
  <c r="F13465" i="4"/>
  <c r="F13466" i="4"/>
  <c r="F13467" i="4"/>
  <c r="F13468" i="4"/>
  <c r="F13469" i="4"/>
  <c r="F13470" i="4"/>
  <c r="F13471" i="4"/>
  <c r="F13472" i="4"/>
  <c r="F13473" i="4"/>
  <c r="F13474" i="4"/>
  <c r="F13475" i="4"/>
  <c r="F13476" i="4"/>
  <c r="F13477" i="4"/>
  <c r="F13478" i="4"/>
  <c r="F13479" i="4"/>
  <c r="F13480" i="4"/>
  <c r="F13481" i="4"/>
  <c r="F13482" i="4"/>
  <c r="F13483" i="4"/>
  <c r="F13484" i="4"/>
  <c r="F13485" i="4"/>
  <c r="F13486" i="4"/>
  <c r="F13487" i="4"/>
  <c r="F13488" i="4"/>
  <c r="F13489" i="4"/>
  <c r="F13490" i="4"/>
  <c r="F13491" i="4"/>
  <c r="F13492" i="4"/>
  <c r="F13493" i="4"/>
  <c r="F13494" i="4"/>
  <c r="F13495" i="4"/>
  <c r="F13496" i="4"/>
  <c r="F13497" i="4"/>
  <c r="F13498" i="4"/>
  <c r="F13499" i="4"/>
  <c r="F13500" i="4"/>
  <c r="F13501" i="4"/>
  <c r="F13502" i="4"/>
  <c r="F13503" i="4"/>
  <c r="F13504" i="4"/>
  <c r="F13505" i="4"/>
  <c r="F13506" i="4"/>
  <c r="F13507" i="4"/>
  <c r="F13508" i="4"/>
  <c r="F13509" i="4"/>
  <c r="F13510" i="4"/>
  <c r="F13511" i="4"/>
  <c r="F13512" i="4"/>
  <c r="F13513" i="4"/>
  <c r="F13514" i="4"/>
  <c r="F13515" i="4"/>
  <c r="F13516" i="4"/>
  <c r="F13517" i="4"/>
  <c r="F13518" i="4"/>
  <c r="F13519" i="4"/>
  <c r="F13520" i="4"/>
  <c r="F13521" i="4"/>
  <c r="F13522" i="4"/>
  <c r="F13523" i="4"/>
  <c r="F13524" i="4"/>
  <c r="F13525" i="4"/>
  <c r="F13526" i="4"/>
  <c r="F13527" i="4"/>
  <c r="F13528" i="4"/>
  <c r="F13529" i="4"/>
  <c r="F13530" i="4"/>
  <c r="F13531" i="4"/>
  <c r="F13532" i="4"/>
  <c r="F13533" i="4"/>
  <c r="F13534" i="4"/>
  <c r="F13535" i="4"/>
  <c r="F13536" i="4"/>
  <c r="F13537" i="4"/>
  <c r="F13538" i="4"/>
  <c r="F13539" i="4"/>
  <c r="F13540" i="4"/>
  <c r="F13541" i="4"/>
  <c r="F13542" i="4"/>
  <c r="F13543" i="4"/>
  <c r="F13544" i="4"/>
  <c r="F13545" i="4"/>
  <c r="F13546" i="4"/>
  <c r="F13547" i="4"/>
  <c r="F13548" i="4"/>
  <c r="F13549" i="4"/>
  <c r="F13550" i="4"/>
  <c r="F13551" i="4"/>
  <c r="F13552" i="4"/>
  <c r="F13553" i="4"/>
  <c r="F13554" i="4"/>
  <c r="F13555" i="4"/>
  <c r="F13556" i="4"/>
  <c r="F13557" i="4"/>
  <c r="F13558" i="4"/>
  <c r="F13559" i="4"/>
  <c r="F13560" i="4"/>
  <c r="F13561" i="4"/>
  <c r="F13562" i="4"/>
  <c r="F13563" i="4"/>
  <c r="F13564" i="4"/>
  <c r="F13565" i="4"/>
  <c r="F13566" i="4"/>
  <c r="F13567" i="4"/>
  <c r="F13568" i="4"/>
  <c r="F13569" i="4"/>
  <c r="F13570" i="4"/>
  <c r="F13571" i="4"/>
  <c r="F13572" i="4"/>
  <c r="F13573" i="4"/>
  <c r="F13574" i="4"/>
  <c r="F13575" i="4"/>
  <c r="F13576" i="4"/>
  <c r="F13577" i="4"/>
  <c r="F13578" i="4"/>
  <c r="F13579" i="4"/>
  <c r="F13580" i="4"/>
  <c r="F13581" i="4"/>
  <c r="F13582" i="4"/>
  <c r="F13583" i="4"/>
  <c r="F13584" i="4"/>
  <c r="F13585" i="4"/>
  <c r="F13586" i="4"/>
  <c r="F13587" i="4"/>
  <c r="F13588" i="4"/>
  <c r="F13589" i="4"/>
  <c r="F13590" i="4"/>
  <c r="F13591" i="4"/>
  <c r="F13592" i="4"/>
  <c r="F13593" i="4"/>
  <c r="F13594" i="4"/>
  <c r="F13595" i="4"/>
  <c r="F13596" i="4"/>
  <c r="F13597" i="4"/>
  <c r="F13598" i="4"/>
  <c r="F13599" i="4"/>
  <c r="F13600" i="4"/>
  <c r="F13601" i="4"/>
  <c r="F13602" i="4"/>
  <c r="F13603" i="4"/>
  <c r="F13604" i="4"/>
  <c r="F13605" i="4"/>
  <c r="F13606" i="4"/>
  <c r="F13607" i="4"/>
  <c r="F13608" i="4"/>
  <c r="F13609" i="4"/>
  <c r="F13610" i="4"/>
  <c r="F13611" i="4"/>
  <c r="F13612" i="4"/>
  <c r="F13613" i="4"/>
  <c r="F13614" i="4"/>
  <c r="F13615" i="4"/>
  <c r="F13616" i="4"/>
  <c r="F13617" i="4"/>
  <c r="F13618" i="4"/>
  <c r="F13619" i="4"/>
  <c r="F13620" i="4"/>
  <c r="F13621" i="4"/>
  <c r="F13622" i="4"/>
  <c r="F13623" i="4"/>
  <c r="F13624" i="4"/>
  <c r="F13625" i="4"/>
  <c r="F13626" i="4"/>
  <c r="F13627" i="4"/>
  <c r="F13628" i="4"/>
  <c r="F13629" i="4"/>
  <c r="F13630" i="4"/>
  <c r="F13631" i="4"/>
  <c r="F13632" i="4"/>
  <c r="F13633" i="4"/>
  <c r="F13634" i="4"/>
  <c r="F13635" i="4"/>
  <c r="F13636" i="4"/>
  <c r="F13637" i="4"/>
  <c r="F13638" i="4"/>
  <c r="F13639" i="4"/>
  <c r="F13640" i="4"/>
  <c r="F13641" i="4"/>
  <c r="F13642" i="4"/>
  <c r="F13643" i="4"/>
  <c r="F13644" i="4"/>
  <c r="F13645" i="4"/>
  <c r="F13646" i="4"/>
  <c r="F13647" i="4"/>
  <c r="F13648" i="4"/>
  <c r="F13649" i="4"/>
  <c r="F13650" i="4"/>
  <c r="F13651" i="4"/>
  <c r="F13652" i="4"/>
  <c r="F13653" i="4"/>
  <c r="F13654" i="4"/>
  <c r="F13655" i="4"/>
  <c r="F13656" i="4"/>
  <c r="F13657" i="4"/>
  <c r="F13658" i="4"/>
  <c r="F13659" i="4"/>
  <c r="F13660" i="4"/>
  <c r="F13661" i="4"/>
  <c r="F13662" i="4"/>
  <c r="F13663" i="4"/>
  <c r="F13664" i="4"/>
  <c r="F13665" i="4"/>
  <c r="F13666" i="4"/>
  <c r="F13667" i="4"/>
  <c r="F13668" i="4"/>
  <c r="F13669" i="4"/>
  <c r="F13670" i="4"/>
  <c r="F13671" i="4"/>
  <c r="F13672" i="4"/>
  <c r="F13673" i="4"/>
  <c r="F13674" i="4"/>
  <c r="F13675" i="4"/>
  <c r="F13676" i="4"/>
  <c r="F13677" i="4"/>
  <c r="F13678" i="4"/>
  <c r="F13679" i="4"/>
  <c r="F13680" i="4"/>
  <c r="F13681" i="4"/>
  <c r="F13682" i="4"/>
  <c r="F13683" i="4"/>
  <c r="F13684" i="4"/>
  <c r="F13685" i="4"/>
  <c r="F13686" i="4"/>
  <c r="F13687" i="4"/>
  <c r="F13688" i="4"/>
  <c r="F13689" i="4"/>
  <c r="F13690" i="4"/>
  <c r="F13691" i="4"/>
  <c r="F13692" i="4"/>
  <c r="F13693" i="4"/>
  <c r="F13694" i="4"/>
  <c r="F13695" i="4"/>
  <c r="F13696" i="4"/>
  <c r="F13697" i="4"/>
  <c r="F13698" i="4"/>
  <c r="F13699" i="4"/>
  <c r="F13700" i="4"/>
  <c r="F13701" i="4"/>
  <c r="F13702" i="4"/>
  <c r="F13703" i="4"/>
  <c r="F13704" i="4"/>
  <c r="F13705" i="4"/>
  <c r="F13706" i="4"/>
  <c r="F13707" i="4"/>
  <c r="F13708" i="4"/>
  <c r="F13709" i="4"/>
  <c r="F13710" i="4"/>
  <c r="F13711" i="4"/>
  <c r="F13712" i="4"/>
  <c r="F13713" i="4"/>
  <c r="F13714" i="4"/>
  <c r="F13715" i="4"/>
  <c r="F13716" i="4"/>
  <c r="F13717" i="4"/>
  <c r="F13718" i="4"/>
  <c r="F13719" i="4"/>
  <c r="F13720" i="4"/>
  <c r="F13721" i="4"/>
  <c r="F13722" i="4"/>
  <c r="F13723" i="4"/>
  <c r="F13724" i="4"/>
  <c r="F13725" i="4"/>
  <c r="F13726" i="4"/>
  <c r="F13727" i="4"/>
  <c r="F13728" i="4"/>
  <c r="F13729" i="4"/>
  <c r="F13730" i="4"/>
  <c r="F13731" i="4"/>
  <c r="F13732" i="4"/>
  <c r="F13733" i="4"/>
  <c r="F13734" i="4"/>
  <c r="F13735" i="4"/>
  <c r="F13736" i="4"/>
  <c r="F13737" i="4"/>
  <c r="F13738" i="4"/>
  <c r="F13739" i="4"/>
  <c r="F13740" i="4"/>
  <c r="F13741" i="4"/>
  <c r="F13742" i="4"/>
  <c r="F13743" i="4"/>
  <c r="F13744" i="4"/>
  <c r="F13745" i="4"/>
  <c r="F13746" i="4"/>
  <c r="F13747" i="4"/>
  <c r="F13748" i="4"/>
  <c r="F13749" i="4"/>
  <c r="F13750" i="4"/>
  <c r="F13751" i="4"/>
  <c r="F13752" i="4"/>
  <c r="F13753" i="4"/>
  <c r="F13754" i="4"/>
  <c r="F13755" i="4"/>
  <c r="F13756" i="4"/>
  <c r="F13757" i="4"/>
  <c r="F13758" i="4"/>
  <c r="F13759" i="4"/>
  <c r="F13760" i="4"/>
  <c r="F13761" i="4"/>
  <c r="F13762" i="4"/>
  <c r="F13763" i="4"/>
  <c r="F13764" i="4"/>
  <c r="F13765" i="4"/>
  <c r="F13766" i="4"/>
  <c r="F13767" i="4"/>
  <c r="F13768" i="4"/>
  <c r="F13769" i="4"/>
  <c r="F13770" i="4"/>
  <c r="F13771" i="4"/>
  <c r="F13772" i="4"/>
  <c r="F13773" i="4"/>
  <c r="F13774" i="4"/>
  <c r="F13775" i="4"/>
  <c r="F13776" i="4"/>
  <c r="F13777" i="4"/>
  <c r="F13778" i="4"/>
  <c r="F13779" i="4"/>
  <c r="F13780" i="4"/>
  <c r="F13781" i="4"/>
  <c r="F13782" i="4"/>
  <c r="F13783" i="4"/>
  <c r="F13784" i="4"/>
  <c r="F13785" i="4"/>
  <c r="F13786" i="4"/>
  <c r="F13787" i="4"/>
  <c r="F13788" i="4"/>
  <c r="F13789" i="4"/>
  <c r="F13790" i="4"/>
  <c r="F13791" i="4"/>
  <c r="F13792" i="4"/>
  <c r="F13793" i="4"/>
  <c r="F13794" i="4"/>
  <c r="F13795" i="4"/>
  <c r="F13796" i="4"/>
  <c r="F13797" i="4"/>
  <c r="F13798" i="4"/>
  <c r="F13799" i="4"/>
  <c r="F13800" i="4"/>
  <c r="F13801" i="4"/>
  <c r="F13802" i="4"/>
  <c r="F13803" i="4"/>
  <c r="F13804" i="4"/>
  <c r="F13805" i="4"/>
  <c r="F13806" i="4"/>
  <c r="F13807" i="4"/>
  <c r="F13808" i="4"/>
  <c r="F13809" i="4"/>
  <c r="F13810" i="4"/>
  <c r="F13811" i="4"/>
  <c r="F13812" i="4"/>
  <c r="F13813" i="4"/>
  <c r="F13814" i="4"/>
  <c r="F13815" i="4"/>
  <c r="F13816" i="4"/>
  <c r="F13817" i="4"/>
  <c r="F13818" i="4"/>
  <c r="F13819" i="4"/>
  <c r="F13820" i="4"/>
  <c r="F13821" i="4"/>
  <c r="F13822" i="4"/>
  <c r="F13823" i="4"/>
  <c r="F13824" i="4"/>
  <c r="F13825" i="4"/>
  <c r="F13826" i="4"/>
  <c r="F13827" i="4"/>
  <c r="F13828" i="4"/>
  <c r="F13829" i="4"/>
  <c r="F13830" i="4"/>
  <c r="F13831" i="4"/>
  <c r="F13832" i="4"/>
  <c r="F13833" i="4"/>
  <c r="F13834" i="4"/>
  <c r="F13835" i="4"/>
  <c r="F13836" i="4"/>
  <c r="F13837" i="4"/>
  <c r="F13838" i="4"/>
  <c r="F13839" i="4"/>
  <c r="F13840" i="4"/>
  <c r="F13841" i="4"/>
  <c r="F13842" i="4"/>
  <c r="F13843" i="4"/>
  <c r="F13844" i="4"/>
  <c r="F13845" i="4"/>
  <c r="F13846" i="4"/>
  <c r="F13847" i="4"/>
  <c r="F13848" i="4"/>
  <c r="F13849" i="4"/>
  <c r="F13850" i="4"/>
  <c r="F13851" i="4"/>
  <c r="F13852" i="4"/>
  <c r="F13853" i="4"/>
  <c r="F13854" i="4"/>
  <c r="F13855" i="4"/>
  <c r="F13856" i="4"/>
  <c r="F13857" i="4"/>
  <c r="F13858" i="4"/>
  <c r="F13859" i="4"/>
  <c r="F13860" i="4"/>
  <c r="F13861" i="4"/>
  <c r="F13862" i="4"/>
  <c r="F13863" i="4"/>
  <c r="F13864" i="4"/>
  <c r="F13865" i="4"/>
  <c r="F13866" i="4"/>
  <c r="F13867" i="4"/>
  <c r="F13868" i="4"/>
  <c r="F13869" i="4"/>
  <c r="F13870" i="4"/>
  <c r="F13871" i="4"/>
  <c r="F13872" i="4"/>
  <c r="F13873" i="4"/>
  <c r="F13874" i="4"/>
  <c r="F13875" i="4"/>
  <c r="F13876" i="4"/>
  <c r="F13877" i="4"/>
  <c r="F13878" i="4"/>
  <c r="F13879" i="4"/>
  <c r="F13880" i="4"/>
  <c r="F13881" i="4"/>
  <c r="F13882" i="4"/>
  <c r="F13883" i="4"/>
  <c r="F13884" i="4"/>
  <c r="F13885" i="4"/>
  <c r="F13886" i="4"/>
  <c r="F13887" i="4"/>
  <c r="F13888" i="4"/>
  <c r="F13889" i="4"/>
  <c r="F13890" i="4"/>
  <c r="F13891" i="4"/>
  <c r="F13892" i="4"/>
  <c r="F13893" i="4"/>
  <c r="F13894" i="4"/>
  <c r="F13895" i="4"/>
  <c r="F13896" i="4"/>
  <c r="F13897" i="4"/>
  <c r="F13898" i="4"/>
  <c r="F13899" i="4"/>
  <c r="F13900" i="4"/>
  <c r="F13901" i="4"/>
  <c r="F13902" i="4"/>
  <c r="F13903" i="4"/>
  <c r="F13904" i="4"/>
  <c r="F13905" i="4"/>
  <c r="F13906" i="4"/>
  <c r="F13907" i="4"/>
  <c r="F13908" i="4"/>
  <c r="F13909" i="4"/>
  <c r="F13910" i="4"/>
  <c r="F13911" i="4"/>
  <c r="F13912" i="4"/>
  <c r="F13913" i="4"/>
  <c r="F13914" i="4"/>
  <c r="F13915" i="4"/>
  <c r="F13916" i="4"/>
  <c r="F13917" i="4"/>
  <c r="F13918" i="4"/>
  <c r="F13919" i="4"/>
  <c r="F13920" i="4"/>
  <c r="F13921" i="4"/>
  <c r="F13922" i="4"/>
  <c r="F13923" i="4"/>
  <c r="F13924" i="4"/>
  <c r="F13925" i="4"/>
  <c r="F13926" i="4"/>
  <c r="F13927" i="4"/>
  <c r="F13928" i="4"/>
  <c r="F13929" i="4"/>
  <c r="F13930" i="4"/>
  <c r="F13931" i="4"/>
  <c r="F13932" i="4"/>
  <c r="F13933" i="4"/>
  <c r="F13934" i="4"/>
  <c r="F13935" i="4"/>
  <c r="F13936" i="4"/>
  <c r="F13937" i="4"/>
  <c r="F13938" i="4"/>
  <c r="F13939" i="4"/>
  <c r="F13940" i="4"/>
  <c r="F13941" i="4"/>
  <c r="F13942" i="4"/>
  <c r="F13943" i="4"/>
  <c r="F13944" i="4"/>
  <c r="F13945" i="4"/>
  <c r="F13946" i="4"/>
  <c r="F13947" i="4"/>
  <c r="F13948" i="4"/>
  <c r="F13949" i="4"/>
  <c r="F13950" i="4"/>
  <c r="F13951" i="4"/>
  <c r="F13952" i="4"/>
  <c r="F13953" i="4"/>
  <c r="F13954" i="4"/>
  <c r="F13955" i="4"/>
  <c r="F13956" i="4"/>
  <c r="F13957" i="4"/>
  <c r="F13958" i="4"/>
  <c r="F13959" i="4"/>
  <c r="F13960" i="4"/>
  <c r="F13961" i="4"/>
  <c r="F13962" i="4"/>
  <c r="F13963" i="4"/>
  <c r="F13964" i="4"/>
  <c r="F13965" i="4"/>
  <c r="F13966" i="4"/>
  <c r="F13967" i="4"/>
  <c r="F13968" i="4"/>
  <c r="F13969" i="4"/>
  <c r="F13970" i="4"/>
  <c r="F13971" i="4"/>
  <c r="F13972" i="4"/>
  <c r="F13973" i="4"/>
  <c r="F13974" i="4"/>
  <c r="F13975" i="4"/>
  <c r="F13976" i="4"/>
  <c r="F13977" i="4"/>
  <c r="F13978" i="4"/>
  <c r="F13979" i="4"/>
  <c r="F13980" i="4"/>
  <c r="F13981" i="4"/>
  <c r="F13982" i="4"/>
  <c r="F13983" i="4"/>
  <c r="F13984" i="4"/>
  <c r="F13985" i="4"/>
  <c r="F13986" i="4"/>
  <c r="F13987" i="4"/>
  <c r="F13988" i="4"/>
  <c r="F13989" i="4"/>
  <c r="F13990" i="4"/>
  <c r="F13991" i="4"/>
  <c r="F13992" i="4"/>
  <c r="F13993" i="4"/>
  <c r="F13994" i="4"/>
  <c r="F13995" i="4"/>
  <c r="F13996" i="4"/>
  <c r="F13997" i="4"/>
  <c r="F13998" i="4"/>
  <c r="F13999" i="4"/>
  <c r="F14000" i="4"/>
  <c r="F14001" i="4"/>
  <c r="F14002" i="4"/>
  <c r="F14003" i="4"/>
  <c r="F14004" i="4"/>
  <c r="F14005" i="4"/>
  <c r="F14006" i="4"/>
  <c r="F14007" i="4"/>
  <c r="F14008" i="4"/>
  <c r="F14009" i="4"/>
  <c r="F14010" i="4"/>
  <c r="F14011" i="4"/>
  <c r="F14012" i="4"/>
  <c r="F14013" i="4"/>
  <c r="F14014" i="4"/>
  <c r="F14015" i="4"/>
  <c r="F14016" i="4"/>
  <c r="F14017" i="4"/>
  <c r="F14018" i="4"/>
  <c r="F14019" i="4"/>
  <c r="F14020" i="4"/>
  <c r="F14021" i="4"/>
  <c r="F14022" i="4"/>
  <c r="F14023" i="4"/>
  <c r="F14024" i="4"/>
  <c r="F14025" i="4"/>
  <c r="F14026" i="4"/>
  <c r="F14027" i="4"/>
  <c r="F14028" i="4"/>
  <c r="F14029" i="4"/>
  <c r="F14030" i="4"/>
  <c r="F14031" i="4"/>
  <c r="F14032" i="4"/>
  <c r="F14033" i="4"/>
  <c r="F14034" i="4"/>
  <c r="F14035" i="4"/>
  <c r="F14036" i="4"/>
  <c r="F14037" i="4"/>
  <c r="F14038" i="4"/>
  <c r="F14039" i="4"/>
  <c r="F14040" i="4"/>
  <c r="F14041" i="4"/>
  <c r="F14042" i="4"/>
  <c r="F14043" i="4"/>
  <c r="F14044" i="4"/>
  <c r="F14045" i="4"/>
  <c r="F14046" i="4"/>
  <c r="F14047" i="4"/>
  <c r="F14048" i="4"/>
  <c r="F14049" i="4"/>
  <c r="F14050" i="4"/>
  <c r="F14051" i="4"/>
  <c r="F14052" i="4"/>
  <c r="F14053" i="4"/>
  <c r="F14054" i="4"/>
  <c r="F14055" i="4"/>
  <c r="F14056" i="4"/>
  <c r="F14057" i="4"/>
  <c r="F14058" i="4"/>
  <c r="F14059" i="4"/>
  <c r="F14060" i="4"/>
  <c r="F14061" i="4"/>
  <c r="F14062" i="4"/>
  <c r="F14063" i="4"/>
  <c r="F14064" i="4"/>
  <c r="F14065" i="4"/>
  <c r="F14066" i="4"/>
  <c r="F14067" i="4"/>
  <c r="F14068" i="4"/>
  <c r="F14069" i="4"/>
  <c r="F14070" i="4"/>
  <c r="F14071" i="4"/>
  <c r="F14072" i="4"/>
  <c r="F14073" i="4"/>
  <c r="F14074" i="4"/>
  <c r="F14075" i="4"/>
  <c r="F14076" i="4"/>
  <c r="F14077" i="4"/>
  <c r="F14078" i="4"/>
  <c r="F14079" i="4"/>
  <c r="F14080" i="4"/>
  <c r="F14081" i="4"/>
  <c r="F14082" i="4"/>
  <c r="F14083" i="4"/>
  <c r="F14084" i="4"/>
  <c r="F14085" i="4"/>
  <c r="F14086" i="4"/>
  <c r="F14087" i="4"/>
  <c r="F14088" i="4"/>
  <c r="F14089" i="4"/>
  <c r="F14090" i="4"/>
  <c r="F14091" i="4"/>
  <c r="F14092" i="4"/>
  <c r="F14093" i="4"/>
  <c r="F14094" i="4"/>
  <c r="F14095" i="4"/>
  <c r="F14096" i="4"/>
  <c r="F14097" i="4"/>
  <c r="F14098" i="4"/>
  <c r="F14099" i="4"/>
  <c r="F14100" i="4"/>
  <c r="F14101" i="4"/>
  <c r="F14102" i="4"/>
  <c r="F14103" i="4"/>
  <c r="F14104" i="4"/>
  <c r="F14105" i="4"/>
  <c r="F14106" i="4"/>
  <c r="F14107" i="4"/>
  <c r="F14108" i="4"/>
  <c r="F14109" i="4"/>
  <c r="F14110" i="4"/>
  <c r="F14111" i="4"/>
  <c r="F14112" i="4"/>
  <c r="F14113" i="4"/>
  <c r="F14114" i="4"/>
  <c r="F14115" i="4"/>
  <c r="F14116" i="4"/>
  <c r="F14117" i="4"/>
  <c r="F14118" i="4"/>
  <c r="F14119" i="4"/>
  <c r="F14120" i="4"/>
  <c r="F14121" i="4"/>
  <c r="F14122" i="4"/>
  <c r="F14123" i="4"/>
  <c r="F14124" i="4"/>
  <c r="F14125" i="4"/>
  <c r="F14126" i="4"/>
  <c r="F14127" i="4"/>
  <c r="F14128" i="4"/>
  <c r="F14129" i="4"/>
  <c r="F14130" i="4"/>
  <c r="F14131" i="4"/>
  <c r="F14132" i="4"/>
  <c r="F14133" i="4"/>
  <c r="F14134" i="4"/>
  <c r="F14135" i="4"/>
  <c r="F14136" i="4"/>
  <c r="F14137" i="4"/>
  <c r="F14138" i="4"/>
  <c r="F14139" i="4"/>
  <c r="F14140" i="4"/>
  <c r="F14141" i="4"/>
  <c r="F14142" i="4"/>
  <c r="F14143" i="4"/>
  <c r="F14144" i="4"/>
  <c r="F14145" i="4"/>
  <c r="F14146" i="4"/>
  <c r="F14147" i="4"/>
  <c r="F14148" i="4"/>
  <c r="F14149" i="4"/>
  <c r="F14150" i="4"/>
  <c r="F14151" i="4"/>
  <c r="F14152" i="4"/>
  <c r="F14153" i="4"/>
  <c r="F14154" i="4"/>
  <c r="F14155" i="4"/>
  <c r="F14156" i="4"/>
  <c r="F14157" i="4"/>
  <c r="F14158" i="4"/>
  <c r="F14159" i="4"/>
  <c r="F14160" i="4"/>
  <c r="F14161" i="4"/>
  <c r="F14162" i="4"/>
  <c r="F14163" i="4"/>
  <c r="F14164" i="4"/>
  <c r="F14165" i="4"/>
  <c r="F14166" i="4"/>
  <c r="F14167" i="4"/>
  <c r="F14168" i="4"/>
  <c r="F14169" i="4"/>
  <c r="F14170" i="4"/>
  <c r="F14171" i="4"/>
  <c r="F14172" i="4"/>
  <c r="F14173" i="4"/>
  <c r="F14174" i="4"/>
  <c r="F14175" i="4"/>
  <c r="F14176" i="4"/>
  <c r="F14177" i="4"/>
  <c r="F14178" i="4"/>
  <c r="F14179" i="4"/>
  <c r="F14180" i="4"/>
  <c r="F14181" i="4"/>
  <c r="F14182" i="4"/>
  <c r="F14183" i="4"/>
  <c r="F14184" i="4"/>
  <c r="F14185" i="4"/>
  <c r="F14186" i="4"/>
  <c r="F14187" i="4"/>
  <c r="F14188" i="4"/>
  <c r="F14189" i="4"/>
  <c r="F14190" i="4"/>
  <c r="F14191" i="4"/>
  <c r="F14192" i="4"/>
  <c r="F14193" i="4"/>
  <c r="F14194" i="4"/>
  <c r="F14195" i="4"/>
  <c r="F14196" i="4"/>
  <c r="F14197" i="4"/>
  <c r="F14198" i="4"/>
  <c r="F14199" i="4"/>
  <c r="F14200" i="4"/>
  <c r="F14201" i="4"/>
  <c r="F14202" i="4"/>
  <c r="F14203" i="4"/>
  <c r="F14204" i="4"/>
  <c r="F14205" i="4"/>
  <c r="F14206" i="4"/>
  <c r="F14207" i="4"/>
  <c r="F14208" i="4"/>
  <c r="F14209" i="4"/>
  <c r="F14210" i="4"/>
  <c r="F14211" i="4"/>
  <c r="F14212" i="4"/>
  <c r="F14213" i="4"/>
  <c r="F14214" i="4"/>
  <c r="F14215" i="4"/>
  <c r="F14216" i="4"/>
  <c r="F14217" i="4"/>
  <c r="F14218" i="4"/>
  <c r="F14219" i="4"/>
  <c r="F14220" i="4"/>
  <c r="F14221" i="4"/>
  <c r="F14222" i="4"/>
  <c r="F14223" i="4"/>
  <c r="F14224" i="4"/>
  <c r="F14225" i="4"/>
  <c r="F14226" i="4"/>
  <c r="F14227" i="4"/>
  <c r="F14228" i="4"/>
  <c r="F14229" i="4"/>
  <c r="F14230" i="4"/>
  <c r="F14231" i="4"/>
  <c r="F14232" i="4"/>
  <c r="F14233" i="4"/>
  <c r="F14234" i="4"/>
  <c r="F14235" i="4"/>
  <c r="F14236" i="4"/>
  <c r="F14237" i="4"/>
  <c r="F14238" i="4"/>
  <c r="F14239" i="4"/>
  <c r="F14240" i="4"/>
  <c r="F14241" i="4"/>
  <c r="F14242" i="4"/>
  <c r="F14243" i="4"/>
  <c r="F14244" i="4"/>
  <c r="F14245" i="4"/>
  <c r="F14246" i="4"/>
  <c r="F14247" i="4"/>
  <c r="F14248" i="4"/>
  <c r="F14249" i="4"/>
  <c r="F14250" i="4"/>
  <c r="F14251" i="4"/>
  <c r="F14252" i="4"/>
  <c r="F14253" i="4"/>
  <c r="F14254" i="4"/>
  <c r="F14255" i="4"/>
  <c r="F14256" i="4"/>
  <c r="F14257" i="4"/>
  <c r="F14258" i="4"/>
  <c r="F14259" i="4"/>
  <c r="F14260" i="4"/>
  <c r="F14261" i="4"/>
  <c r="F14262" i="4"/>
  <c r="F14263" i="4"/>
  <c r="F14264" i="4"/>
  <c r="F14265" i="4"/>
  <c r="F14266" i="4"/>
  <c r="F14267" i="4"/>
  <c r="F14268" i="4"/>
  <c r="F14269" i="4"/>
  <c r="F14270" i="4"/>
  <c r="F14271" i="4"/>
  <c r="F14272" i="4"/>
  <c r="F14273" i="4"/>
  <c r="F14274" i="4"/>
  <c r="F14275" i="4"/>
  <c r="F14276" i="4"/>
  <c r="F14277" i="4"/>
  <c r="F14278" i="4"/>
  <c r="F14279" i="4"/>
  <c r="F14280" i="4"/>
  <c r="F14281" i="4"/>
  <c r="F14282" i="4"/>
  <c r="F14283" i="4"/>
  <c r="F14284" i="4"/>
  <c r="F14285" i="4"/>
  <c r="F14286" i="4"/>
  <c r="F14287" i="4"/>
  <c r="F14288" i="4"/>
  <c r="F14289" i="4"/>
  <c r="F14290" i="4"/>
  <c r="F14291" i="4"/>
  <c r="F14292" i="4"/>
  <c r="F14293" i="4"/>
  <c r="F14294" i="4"/>
  <c r="F14295" i="4"/>
  <c r="F14296" i="4"/>
  <c r="F14297" i="4"/>
  <c r="F14298" i="4"/>
  <c r="F14299" i="4"/>
  <c r="F14300" i="4"/>
  <c r="F14301" i="4"/>
  <c r="F14302" i="4"/>
  <c r="F14303" i="4"/>
  <c r="F14304" i="4"/>
  <c r="F14305" i="4"/>
  <c r="F14306" i="4"/>
  <c r="F14307" i="4"/>
  <c r="F14308" i="4"/>
  <c r="F14309" i="4"/>
  <c r="F14310" i="4"/>
  <c r="F14311" i="4"/>
  <c r="F14312" i="4"/>
  <c r="F14313" i="4"/>
  <c r="F14314" i="4"/>
  <c r="F14315" i="4"/>
  <c r="F14316" i="4"/>
  <c r="F14317" i="4"/>
  <c r="F14318" i="4"/>
  <c r="F14319" i="4"/>
  <c r="F14320" i="4"/>
  <c r="F14321" i="4"/>
  <c r="F14322" i="4"/>
  <c r="F14323" i="4"/>
  <c r="F14324" i="4"/>
  <c r="F14325" i="4"/>
  <c r="F14326" i="4"/>
  <c r="F14327" i="4"/>
  <c r="F14328" i="4"/>
  <c r="F14329" i="4"/>
  <c r="F14330" i="4"/>
  <c r="F14331" i="4"/>
  <c r="F14332" i="4"/>
  <c r="F14333" i="4"/>
  <c r="F14334" i="4"/>
  <c r="F14335" i="4"/>
  <c r="F14336" i="4"/>
  <c r="F14337" i="4"/>
  <c r="F14338" i="4"/>
  <c r="F14339" i="4"/>
  <c r="F14340" i="4"/>
  <c r="F14341" i="4"/>
  <c r="F14342" i="4"/>
  <c r="F14343" i="4"/>
  <c r="F14344" i="4"/>
  <c r="F14345" i="4"/>
  <c r="F14346" i="4"/>
  <c r="F14347" i="4"/>
  <c r="F14348" i="4"/>
  <c r="F14349" i="4"/>
  <c r="F14350" i="4"/>
  <c r="F14351" i="4"/>
  <c r="F14352" i="4"/>
  <c r="F14353" i="4"/>
  <c r="F14354" i="4"/>
  <c r="F14355" i="4"/>
  <c r="F14356" i="4"/>
  <c r="F14357" i="4"/>
  <c r="F14358" i="4"/>
  <c r="F14359" i="4"/>
  <c r="F14360" i="4"/>
  <c r="F14361" i="4"/>
  <c r="F14362" i="4"/>
  <c r="F14363" i="4"/>
  <c r="F14364" i="4"/>
  <c r="F14365" i="4"/>
  <c r="F14366" i="4"/>
  <c r="F14367" i="4"/>
  <c r="F14368" i="4"/>
  <c r="F14369" i="4"/>
  <c r="F14370" i="4"/>
  <c r="F14371" i="4"/>
  <c r="F14372" i="4"/>
  <c r="F14373" i="4"/>
  <c r="F14374" i="4"/>
  <c r="F14375" i="4"/>
  <c r="F14376" i="4"/>
  <c r="F14377" i="4"/>
  <c r="F14378" i="4"/>
  <c r="F14379" i="4"/>
  <c r="F14380" i="4"/>
  <c r="F14381" i="4"/>
  <c r="F14382" i="4"/>
  <c r="F14383" i="4"/>
  <c r="F14384" i="4"/>
  <c r="F14385" i="4"/>
  <c r="F14386" i="4"/>
  <c r="F14387" i="4"/>
  <c r="F14388" i="4"/>
  <c r="F14389" i="4"/>
  <c r="F14390" i="4"/>
  <c r="F14391" i="4"/>
  <c r="F14392" i="4"/>
  <c r="F14393" i="4"/>
  <c r="F14394" i="4"/>
  <c r="F14395" i="4"/>
  <c r="F14396" i="4"/>
  <c r="F14397" i="4"/>
  <c r="F14398" i="4"/>
  <c r="F14399" i="4"/>
  <c r="F14400" i="4"/>
  <c r="F14401" i="4"/>
  <c r="F14402" i="4"/>
  <c r="F14403" i="4"/>
  <c r="F14404" i="4"/>
  <c r="F14405" i="4"/>
  <c r="F14406" i="4"/>
  <c r="F14407" i="4"/>
  <c r="F14408" i="4"/>
  <c r="F14409" i="4"/>
  <c r="F14410" i="4"/>
  <c r="F14411" i="4"/>
  <c r="F14412" i="4"/>
  <c r="F14413" i="4"/>
  <c r="F14414" i="4"/>
  <c r="F14415" i="4"/>
  <c r="F14416" i="4"/>
  <c r="F14417" i="4"/>
  <c r="F14418" i="4"/>
  <c r="F14419" i="4"/>
  <c r="F14420" i="4"/>
  <c r="F14421" i="4"/>
  <c r="F14422" i="4"/>
  <c r="F14423" i="4"/>
  <c r="F14424" i="4"/>
  <c r="F14425" i="4"/>
  <c r="F14426" i="4"/>
  <c r="F14427" i="4"/>
  <c r="F14428" i="4"/>
  <c r="F14429" i="4"/>
  <c r="F14430" i="4"/>
  <c r="F14431" i="4"/>
  <c r="F14432" i="4"/>
  <c r="F14433" i="4"/>
  <c r="F14434" i="4"/>
  <c r="F14435" i="4"/>
  <c r="F14436" i="4"/>
  <c r="F14437" i="4"/>
  <c r="F14438" i="4"/>
  <c r="F14439" i="4"/>
  <c r="F14440" i="4"/>
  <c r="F14441" i="4"/>
  <c r="F14442" i="4"/>
  <c r="F14443" i="4"/>
  <c r="F14444" i="4"/>
  <c r="F14445" i="4"/>
  <c r="F14446" i="4"/>
  <c r="F14447" i="4"/>
  <c r="F14448" i="4"/>
  <c r="F14449" i="4"/>
  <c r="F14450" i="4"/>
  <c r="F14451" i="4"/>
  <c r="F14452" i="4"/>
  <c r="F14453" i="4"/>
  <c r="F14454" i="4"/>
  <c r="F14455" i="4"/>
  <c r="F14456" i="4"/>
  <c r="F14457" i="4"/>
  <c r="F14458" i="4"/>
  <c r="F14459" i="4"/>
  <c r="F14460" i="4"/>
  <c r="F14461" i="4"/>
  <c r="F14462" i="4"/>
  <c r="F14463" i="4"/>
  <c r="F14464" i="4"/>
  <c r="F14465" i="4"/>
  <c r="F14466" i="4"/>
  <c r="F14467" i="4"/>
  <c r="F14468" i="4"/>
  <c r="F14469" i="4"/>
  <c r="F14470" i="4"/>
  <c r="F14471" i="4"/>
  <c r="F14472" i="4"/>
  <c r="F14473" i="4"/>
  <c r="F14474" i="4"/>
  <c r="F14475" i="4"/>
  <c r="F14476" i="4"/>
  <c r="F14477" i="4"/>
  <c r="F14478" i="4"/>
  <c r="F14479" i="4"/>
  <c r="F14480" i="4"/>
  <c r="F14481" i="4"/>
  <c r="F14482" i="4"/>
  <c r="F14483" i="4"/>
  <c r="F14484" i="4"/>
  <c r="F14485" i="4"/>
  <c r="F14486" i="4"/>
  <c r="F14487" i="4"/>
  <c r="F14488" i="4"/>
  <c r="F14489" i="4"/>
  <c r="F14490" i="4"/>
  <c r="F14491" i="4"/>
  <c r="F14492" i="4"/>
  <c r="F14493" i="4"/>
  <c r="F14494" i="4"/>
  <c r="F14495" i="4"/>
  <c r="F14496" i="4"/>
  <c r="F14497" i="4"/>
  <c r="F14498" i="4"/>
  <c r="F14499" i="4"/>
  <c r="F14500" i="4"/>
  <c r="F14501" i="4"/>
  <c r="F14502" i="4"/>
  <c r="F14503" i="4"/>
  <c r="F14504" i="4"/>
  <c r="F14505" i="4"/>
  <c r="F14506" i="4"/>
  <c r="F14507" i="4"/>
  <c r="F14508" i="4"/>
  <c r="F14509" i="4"/>
  <c r="F14510" i="4"/>
  <c r="F14511" i="4"/>
  <c r="F14512" i="4"/>
  <c r="F14513" i="4"/>
  <c r="F14514" i="4"/>
  <c r="F14515" i="4"/>
  <c r="F14516" i="4"/>
  <c r="F14517" i="4"/>
  <c r="F14518" i="4"/>
  <c r="F14519" i="4"/>
  <c r="F14520" i="4"/>
  <c r="F14521" i="4"/>
  <c r="F14522" i="4"/>
  <c r="F14523" i="4"/>
  <c r="F14524" i="4"/>
  <c r="F14525" i="4"/>
  <c r="F14526" i="4"/>
  <c r="F14527" i="4"/>
  <c r="F14528" i="4"/>
  <c r="F14529" i="4"/>
  <c r="F14530" i="4"/>
  <c r="F14531" i="4"/>
  <c r="F14532" i="4"/>
  <c r="F14533" i="4"/>
  <c r="F14534" i="4"/>
  <c r="F14535" i="4"/>
  <c r="F14536" i="4"/>
  <c r="F14537" i="4"/>
  <c r="F14538" i="4"/>
  <c r="F14539" i="4"/>
  <c r="F14540" i="4"/>
  <c r="F14541" i="4"/>
  <c r="F14542" i="4"/>
  <c r="F14543" i="4"/>
  <c r="F14544" i="4"/>
  <c r="F14545" i="4"/>
  <c r="F14546" i="4"/>
  <c r="F14547" i="4"/>
  <c r="F14548" i="4"/>
  <c r="F14549" i="4"/>
  <c r="F14550" i="4"/>
  <c r="F14551" i="4"/>
  <c r="F14552" i="4"/>
  <c r="F14553" i="4"/>
  <c r="F14554" i="4"/>
  <c r="F14555" i="4"/>
  <c r="F14556" i="4"/>
  <c r="F14557" i="4"/>
  <c r="F14558" i="4"/>
  <c r="F14559" i="4"/>
  <c r="F14560" i="4"/>
  <c r="F14561" i="4"/>
  <c r="F14562" i="4"/>
  <c r="F14563" i="4"/>
  <c r="F14564" i="4"/>
  <c r="F14565" i="4"/>
  <c r="F14566" i="4"/>
  <c r="F14567" i="4"/>
  <c r="F14568" i="4"/>
  <c r="F14569" i="4"/>
  <c r="F14570" i="4"/>
  <c r="F14571" i="4"/>
  <c r="F14572" i="4"/>
  <c r="F14573" i="4"/>
  <c r="F14574" i="4"/>
  <c r="F14575" i="4"/>
  <c r="F14576" i="4"/>
  <c r="F14577" i="4"/>
  <c r="F14578" i="4"/>
  <c r="F14579" i="4"/>
  <c r="F14580" i="4"/>
  <c r="F14581" i="4"/>
  <c r="F14582" i="4"/>
  <c r="F14583" i="4"/>
  <c r="F14584" i="4"/>
  <c r="F14585" i="4"/>
  <c r="F14586" i="4"/>
  <c r="F14587" i="4"/>
  <c r="F14588" i="4"/>
  <c r="F14589" i="4"/>
  <c r="F14590" i="4"/>
  <c r="F14591" i="4"/>
  <c r="F14592" i="4"/>
  <c r="F14593" i="4"/>
  <c r="F14594" i="4"/>
  <c r="F14595" i="4"/>
  <c r="F14596" i="4"/>
  <c r="F14597" i="4"/>
  <c r="F14598" i="4"/>
  <c r="F14599" i="4"/>
  <c r="F14600" i="4"/>
  <c r="F14601" i="4"/>
  <c r="F14602" i="4"/>
  <c r="F14603" i="4"/>
  <c r="F14604" i="4"/>
  <c r="F14605" i="4"/>
  <c r="F14606" i="4"/>
  <c r="F14607" i="4"/>
  <c r="F14608" i="4"/>
  <c r="F14609" i="4"/>
  <c r="F14610" i="4"/>
  <c r="F14611" i="4"/>
  <c r="F14612" i="4"/>
  <c r="F14613" i="4"/>
  <c r="F14614" i="4"/>
  <c r="F14615" i="4"/>
  <c r="F14616" i="4"/>
  <c r="F14617" i="4"/>
  <c r="F14618" i="4"/>
  <c r="F14619" i="4"/>
  <c r="F14620" i="4"/>
  <c r="F14621" i="4"/>
  <c r="F14622" i="4"/>
  <c r="F14623" i="4"/>
  <c r="F14624" i="4"/>
  <c r="F14625" i="4"/>
  <c r="F14626" i="4"/>
  <c r="F14627" i="4"/>
  <c r="F14628" i="4"/>
  <c r="F14629" i="4"/>
  <c r="F14630" i="4"/>
  <c r="F14631" i="4"/>
  <c r="F14632" i="4"/>
  <c r="F14633" i="4"/>
  <c r="F14634" i="4"/>
  <c r="F14635" i="4"/>
  <c r="F14636" i="4"/>
  <c r="F14637" i="4"/>
  <c r="F14638" i="4"/>
  <c r="F14639" i="4"/>
  <c r="F14640" i="4"/>
  <c r="F14641" i="4"/>
  <c r="F14642" i="4"/>
  <c r="F14643" i="4"/>
  <c r="F14644" i="4"/>
  <c r="F14645" i="4"/>
  <c r="F14646" i="4"/>
  <c r="F14647" i="4"/>
  <c r="F14648" i="4"/>
  <c r="F14649" i="4"/>
  <c r="F14650" i="4"/>
  <c r="F14651" i="4"/>
  <c r="F14652" i="4"/>
  <c r="F14653" i="4"/>
  <c r="F14654" i="4"/>
  <c r="F14655" i="4"/>
  <c r="F14656" i="4"/>
  <c r="F14657" i="4"/>
  <c r="F14658" i="4"/>
  <c r="F14659" i="4"/>
  <c r="F14660" i="4"/>
  <c r="F14661" i="4"/>
  <c r="F14662" i="4"/>
  <c r="F14663" i="4"/>
  <c r="F14664" i="4"/>
  <c r="F14665" i="4"/>
  <c r="F14666" i="4"/>
  <c r="F14667" i="4"/>
  <c r="F14668" i="4"/>
  <c r="F14669" i="4"/>
  <c r="F14670" i="4"/>
  <c r="F14671" i="4"/>
  <c r="F14672" i="4"/>
  <c r="F14673" i="4"/>
  <c r="F14674" i="4"/>
  <c r="F14675" i="4"/>
  <c r="F14676" i="4"/>
  <c r="F14677" i="4"/>
  <c r="F14678" i="4"/>
  <c r="F14679" i="4"/>
  <c r="F14680" i="4"/>
  <c r="F14681" i="4"/>
  <c r="F14682" i="4"/>
  <c r="F14683" i="4"/>
  <c r="F14684" i="4"/>
  <c r="F14685" i="4"/>
  <c r="F14686" i="4"/>
  <c r="F14687" i="4"/>
  <c r="F14688" i="4"/>
  <c r="F14689" i="4"/>
  <c r="F14690" i="4"/>
  <c r="F14691" i="4"/>
  <c r="F14692" i="4"/>
  <c r="F14693" i="4"/>
  <c r="F14694" i="4"/>
  <c r="F14695" i="4"/>
  <c r="F14696" i="4"/>
  <c r="F14697" i="4"/>
  <c r="F14698" i="4"/>
  <c r="F14699" i="4"/>
  <c r="F14700" i="4"/>
  <c r="F14701" i="4"/>
  <c r="F14702" i="4"/>
  <c r="F14703" i="4"/>
  <c r="F14704" i="4"/>
  <c r="F14705" i="4"/>
  <c r="F14706" i="4"/>
  <c r="F14707" i="4"/>
  <c r="F14708" i="4"/>
  <c r="F14709" i="4"/>
  <c r="F14710" i="4"/>
  <c r="F14711" i="4"/>
  <c r="F14712" i="4"/>
  <c r="F14713" i="4"/>
  <c r="F14714" i="4"/>
  <c r="F14715" i="4"/>
  <c r="F14716" i="4"/>
  <c r="F14717" i="4"/>
  <c r="F14718" i="4"/>
  <c r="F14719" i="4"/>
  <c r="F14720" i="4"/>
  <c r="F14721" i="4"/>
  <c r="F14722" i="4"/>
  <c r="F14723" i="4"/>
  <c r="F14724" i="4"/>
  <c r="F14725" i="4"/>
  <c r="F14726" i="4"/>
  <c r="F14727" i="4"/>
  <c r="F14728" i="4"/>
  <c r="F14729" i="4"/>
  <c r="F14730" i="4"/>
  <c r="F14731" i="4"/>
  <c r="F14732" i="4"/>
  <c r="F14733" i="4"/>
  <c r="F14734" i="4"/>
  <c r="F14735" i="4"/>
  <c r="F14736" i="4"/>
  <c r="F14737" i="4"/>
  <c r="F14738" i="4"/>
  <c r="F14739" i="4"/>
  <c r="F14740" i="4"/>
  <c r="F14741" i="4"/>
  <c r="F14742" i="4"/>
  <c r="F14743" i="4"/>
  <c r="F14744" i="4"/>
  <c r="F14745" i="4"/>
  <c r="F14746" i="4"/>
  <c r="F14747" i="4"/>
  <c r="F14748" i="4"/>
  <c r="F14749" i="4"/>
  <c r="F14750" i="4"/>
  <c r="F14751" i="4"/>
  <c r="F14752" i="4"/>
  <c r="F14753" i="4"/>
  <c r="F14754" i="4"/>
  <c r="F14755" i="4"/>
  <c r="F14756" i="4"/>
  <c r="F14757" i="4"/>
  <c r="F14758" i="4"/>
  <c r="F14759" i="4"/>
  <c r="F14760" i="4"/>
  <c r="F14761" i="4"/>
  <c r="F14762" i="4"/>
  <c r="F14763" i="4"/>
  <c r="F14764" i="4"/>
  <c r="F14765" i="4"/>
  <c r="F14766" i="4"/>
  <c r="F14767" i="4"/>
  <c r="F14768" i="4"/>
  <c r="F14769" i="4"/>
  <c r="F14770" i="4"/>
  <c r="F14771" i="4"/>
  <c r="F14772" i="4"/>
  <c r="F14773" i="4"/>
  <c r="F14774" i="4"/>
  <c r="F14775" i="4"/>
  <c r="F14776" i="4"/>
  <c r="F14777" i="4"/>
  <c r="F14778" i="4"/>
  <c r="F14779" i="4"/>
  <c r="F14780" i="4"/>
  <c r="F14781" i="4"/>
  <c r="F14782" i="4"/>
  <c r="F14783" i="4"/>
  <c r="F14784" i="4"/>
  <c r="F14785" i="4"/>
  <c r="F14786" i="4"/>
  <c r="F14787" i="4"/>
  <c r="F14788" i="4"/>
  <c r="F14789" i="4"/>
  <c r="F14790" i="4"/>
  <c r="F14791" i="4"/>
  <c r="F14792" i="4"/>
  <c r="F14793" i="4"/>
  <c r="F14794" i="4"/>
  <c r="F14795" i="4"/>
  <c r="F14796" i="4"/>
  <c r="F14797" i="4"/>
  <c r="F14798" i="4"/>
  <c r="F14799" i="4"/>
  <c r="F14800" i="4"/>
  <c r="F14801" i="4"/>
  <c r="F14802" i="4"/>
  <c r="F14803" i="4"/>
  <c r="F14804" i="4"/>
  <c r="F14805" i="4"/>
  <c r="F14806" i="4"/>
  <c r="F14807" i="4"/>
  <c r="F14808" i="4"/>
  <c r="F14809" i="4"/>
  <c r="F14810" i="4"/>
  <c r="F14811" i="4"/>
  <c r="F14812" i="4"/>
  <c r="F14813" i="4"/>
  <c r="F14814" i="4"/>
  <c r="F14815" i="4"/>
  <c r="F14816" i="4"/>
  <c r="F14817" i="4"/>
  <c r="F14818" i="4"/>
  <c r="F14819" i="4"/>
  <c r="F14820" i="4"/>
  <c r="F14821" i="4"/>
  <c r="F14822" i="4"/>
  <c r="F14823" i="4"/>
  <c r="F14824" i="4"/>
  <c r="F14825" i="4"/>
  <c r="F14826" i="4"/>
  <c r="F14827" i="4"/>
  <c r="F14828" i="4"/>
  <c r="F14829" i="4"/>
  <c r="F14830" i="4"/>
  <c r="F14831" i="4"/>
  <c r="F14832" i="4"/>
  <c r="F14833" i="4"/>
  <c r="F14834" i="4"/>
  <c r="F14835" i="4"/>
  <c r="F14836" i="4"/>
  <c r="F14837" i="4"/>
  <c r="F14838" i="4"/>
  <c r="F14839" i="4"/>
  <c r="F14840" i="4"/>
  <c r="F14841" i="4"/>
  <c r="F14842" i="4"/>
  <c r="F14843" i="4"/>
  <c r="F14844" i="4"/>
  <c r="F14845" i="4"/>
  <c r="F14846" i="4"/>
  <c r="F14847" i="4"/>
  <c r="F14848" i="4"/>
  <c r="F14849" i="4"/>
  <c r="F14850" i="4"/>
  <c r="F14851" i="4"/>
  <c r="F14852" i="4"/>
  <c r="F14853" i="4"/>
  <c r="F14854" i="4"/>
  <c r="F14855" i="4"/>
  <c r="F14856" i="4"/>
  <c r="F14857" i="4"/>
  <c r="F14858" i="4"/>
  <c r="F14859" i="4"/>
  <c r="F14860" i="4"/>
  <c r="F14861" i="4"/>
  <c r="F14862" i="4"/>
  <c r="F14863" i="4"/>
  <c r="F14864" i="4"/>
  <c r="F14865" i="4"/>
  <c r="F14866" i="4"/>
  <c r="F14867" i="4"/>
  <c r="F14868" i="4"/>
  <c r="F14869" i="4"/>
  <c r="F14870" i="4"/>
  <c r="F14871" i="4"/>
  <c r="F14872" i="4"/>
  <c r="F14873" i="4"/>
  <c r="F14874" i="4"/>
  <c r="F14875" i="4"/>
  <c r="F14876" i="4"/>
  <c r="F14877" i="4"/>
  <c r="F14878" i="4"/>
  <c r="F14879" i="4"/>
  <c r="F14880" i="4"/>
  <c r="F14881" i="4"/>
  <c r="F14882" i="4"/>
  <c r="F14883" i="4"/>
  <c r="F14884" i="4"/>
  <c r="F14885" i="4"/>
  <c r="F14886" i="4"/>
  <c r="F14887" i="4"/>
  <c r="F14888" i="4"/>
  <c r="F14889" i="4"/>
  <c r="F14890" i="4"/>
  <c r="F14891" i="4"/>
  <c r="F14892" i="4"/>
  <c r="F14893" i="4"/>
  <c r="F14894" i="4"/>
  <c r="F14895" i="4"/>
  <c r="F14896" i="4"/>
  <c r="F14897" i="4"/>
  <c r="F14898" i="4"/>
  <c r="F14899" i="4"/>
  <c r="F14900" i="4"/>
  <c r="F14901" i="4"/>
  <c r="F14902" i="4"/>
  <c r="F14903" i="4"/>
  <c r="F14904" i="4"/>
  <c r="F14905" i="4"/>
  <c r="F14906" i="4"/>
  <c r="F14907" i="4"/>
  <c r="F14908" i="4"/>
  <c r="F14909" i="4"/>
  <c r="F14910" i="4"/>
  <c r="F14911" i="4"/>
  <c r="F14912" i="4"/>
  <c r="F14913" i="4"/>
  <c r="F14914" i="4"/>
  <c r="F14915" i="4"/>
  <c r="F14916" i="4"/>
  <c r="F14917" i="4"/>
  <c r="F14918" i="4"/>
  <c r="F14919" i="4"/>
  <c r="F14920" i="4"/>
  <c r="F14921" i="4"/>
  <c r="F14922" i="4"/>
  <c r="F14923" i="4"/>
  <c r="F14924" i="4"/>
  <c r="F14925" i="4"/>
  <c r="F14926" i="4"/>
  <c r="F14927" i="4"/>
  <c r="F14928" i="4"/>
  <c r="F14929" i="4"/>
  <c r="F14930" i="4"/>
  <c r="F14931" i="4"/>
  <c r="F14932" i="4"/>
  <c r="F14933" i="4"/>
  <c r="F14934" i="4"/>
  <c r="F14935" i="4"/>
  <c r="F14936" i="4"/>
  <c r="F14937" i="4"/>
  <c r="F14938" i="4"/>
  <c r="F14939" i="4"/>
  <c r="F14940" i="4"/>
  <c r="F14941" i="4"/>
  <c r="F14942" i="4"/>
  <c r="F14943" i="4"/>
  <c r="F14944" i="4"/>
  <c r="F14945" i="4"/>
  <c r="F14946" i="4"/>
  <c r="F14947" i="4"/>
  <c r="F14948" i="4"/>
  <c r="F14949" i="4"/>
  <c r="F14950" i="4"/>
  <c r="F14951" i="4"/>
  <c r="F14952" i="4"/>
  <c r="F14953" i="4"/>
  <c r="F14954" i="4"/>
  <c r="F14955" i="4"/>
  <c r="F14956" i="4"/>
  <c r="F14957" i="4"/>
  <c r="F14958" i="4"/>
  <c r="F14959" i="4"/>
  <c r="F14960" i="4"/>
  <c r="F14961" i="4"/>
  <c r="F14962" i="4"/>
  <c r="F14963" i="4"/>
  <c r="F14964" i="4"/>
  <c r="F14965" i="4"/>
  <c r="F14966" i="4"/>
  <c r="F14967" i="4"/>
  <c r="F14968" i="4"/>
  <c r="F14969" i="4"/>
  <c r="F14970" i="4"/>
  <c r="F14971" i="4"/>
  <c r="F14972" i="4"/>
  <c r="F14973" i="4"/>
  <c r="F14974" i="4"/>
  <c r="F14975" i="4"/>
  <c r="F14976" i="4"/>
  <c r="F14977" i="4"/>
  <c r="F14978" i="4"/>
  <c r="F14979" i="4"/>
  <c r="F14980" i="4"/>
  <c r="F14981" i="4"/>
  <c r="F14982" i="4"/>
  <c r="F14983" i="4"/>
  <c r="F14984" i="4"/>
  <c r="F14985" i="4"/>
  <c r="F14986" i="4"/>
  <c r="F14987" i="4"/>
  <c r="F14988" i="4"/>
  <c r="F14989" i="4"/>
  <c r="F14990" i="4"/>
  <c r="F14991" i="4"/>
  <c r="F14992" i="4"/>
  <c r="F14993" i="4"/>
  <c r="F14994" i="4"/>
  <c r="F14995" i="4"/>
  <c r="F14996" i="4"/>
  <c r="F14997" i="4"/>
  <c r="F14998" i="4"/>
  <c r="F14999" i="4"/>
  <c r="F15000" i="4"/>
  <c r="F15001" i="4"/>
  <c r="F15002" i="4"/>
  <c r="F15003" i="4"/>
  <c r="F15004" i="4"/>
  <c r="F15005" i="4"/>
  <c r="F15006" i="4"/>
  <c r="F15007" i="4"/>
  <c r="F15008" i="4"/>
  <c r="F15009" i="4"/>
  <c r="F15010" i="4"/>
  <c r="F15011" i="4"/>
  <c r="F15012" i="4"/>
  <c r="F15013" i="4"/>
  <c r="F15014" i="4"/>
  <c r="F15015" i="4"/>
  <c r="F15016" i="4"/>
  <c r="F15017" i="4"/>
  <c r="F15018" i="4"/>
  <c r="G2"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9257" i="4"/>
  <c r="G9258" i="4"/>
  <c r="G9259" i="4"/>
  <c r="G9260" i="4"/>
  <c r="G9261" i="4"/>
  <c r="G9262" i="4"/>
  <c r="G9263" i="4"/>
  <c r="G9264" i="4"/>
  <c r="G9265" i="4"/>
  <c r="G9266" i="4"/>
  <c r="G9267" i="4"/>
  <c r="G9268" i="4"/>
  <c r="G9269" i="4"/>
  <c r="G9270" i="4"/>
  <c r="G9271" i="4"/>
  <c r="G9272" i="4"/>
  <c r="G9273" i="4"/>
  <c r="G9274" i="4"/>
  <c r="G9275" i="4"/>
  <c r="G9276" i="4"/>
  <c r="G9277" i="4"/>
  <c r="G9278" i="4"/>
  <c r="G9279" i="4"/>
  <c r="G9280" i="4"/>
  <c r="G9281" i="4"/>
  <c r="G9282" i="4"/>
  <c r="G9283" i="4"/>
  <c r="G9284" i="4"/>
  <c r="G9285" i="4"/>
  <c r="G9286" i="4"/>
  <c r="G9287" i="4"/>
  <c r="G9288" i="4"/>
  <c r="G9289" i="4"/>
  <c r="G9290" i="4"/>
  <c r="G9291" i="4"/>
  <c r="G9292" i="4"/>
  <c r="G9293" i="4"/>
  <c r="G9294" i="4"/>
  <c r="G9295" i="4"/>
  <c r="G9296" i="4"/>
  <c r="G9297" i="4"/>
  <c r="G9298" i="4"/>
  <c r="G9299" i="4"/>
  <c r="G9300" i="4"/>
  <c r="G9301" i="4"/>
  <c r="G9302" i="4"/>
  <c r="G9303" i="4"/>
  <c r="G9304" i="4"/>
  <c r="G9305" i="4"/>
  <c r="G9306" i="4"/>
  <c r="G9307" i="4"/>
  <c r="G9308" i="4"/>
  <c r="G9309" i="4"/>
  <c r="G9310" i="4"/>
  <c r="G9311" i="4"/>
  <c r="G9312" i="4"/>
  <c r="G9313" i="4"/>
  <c r="G9314" i="4"/>
  <c r="G9315" i="4"/>
  <c r="G9316" i="4"/>
  <c r="G9317" i="4"/>
  <c r="G9318" i="4"/>
  <c r="G9319" i="4"/>
  <c r="G9320" i="4"/>
  <c r="G9321" i="4"/>
  <c r="G9322" i="4"/>
  <c r="G9323" i="4"/>
  <c r="G9324" i="4"/>
  <c r="G9325" i="4"/>
  <c r="G9326" i="4"/>
  <c r="G9327" i="4"/>
  <c r="G9328" i="4"/>
  <c r="G9329" i="4"/>
  <c r="G9330" i="4"/>
  <c r="G9331" i="4"/>
  <c r="G9332" i="4"/>
  <c r="G9333" i="4"/>
  <c r="G9334" i="4"/>
  <c r="G9335" i="4"/>
  <c r="G9336" i="4"/>
  <c r="G9337" i="4"/>
  <c r="G9338" i="4"/>
  <c r="G9339" i="4"/>
  <c r="G9340" i="4"/>
  <c r="G9341" i="4"/>
  <c r="G9342" i="4"/>
  <c r="G9343" i="4"/>
  <c r="G9344" i="4"/>
  <c r="G9345" i="4"/>
  <c r="G9346" i="4"/>
  <c r="G9347" i="4"/>
  <c r="G9348" i="4"/>
  <c r="G9349" i="4"/>
  <c r="G9350" i="4"/>
  <c r="G9351" i="4"/>
  <c r="G9352" i="4"/>
  <c r="G9353" i="4"/>
  <c r="G9354" i="4"/>
  <c r="G9355" i="4"/>
  <c r="G9356" i="4"/>
  <c r="G9357" i="4"/>
  <c r="G9358" i="4"/>
  <c r="G9359" i="4"/>
  <c r="G9360" i="4"/>
  <c r="G9361" i="4"/>
  <c r="G9362" i="4"/>
  <c r="G9363" i="4"/>
  <c r="G9364" i="4"/>
  <c r="G9365" i="4"/>
  <c r="G9366" i="4"/>
  <c r="G9367" i="4"/>
  <c r="G9368" i="4"/>
  <c r="G9369" i="4"/>
  <c r="G9370" i="4"/>
  <c r="G9371" i="4"/>
  <c r="G9372" i="4"/>
  <c r="G9373" i="4"/>
  <c r="G9374" i="4"/>
  <c r="G9375" i="4"/>
  <c r="G9376" i="4"/>
  <c r="G9377" i="4"/>
  <c r="G9378" i="4"/>
  <c r="G9379" i="4"/>
  <c r="G9380" i="4"/>
  <c r="G9381" i="4"/>
  <c r="G9382" i="4"/>
  <c r="G9383" i="4"/>
  <c r="G9384" i="4"/>
  <c r="G9385" i="4"/>
  <c r="G9386" i="4"/>
  <c r="G9387" i="4"/>
  <c r="G9388" i="4"/>
  <c r="G9389" i="4"/>
  <c r="G9390" i="4"/>
  <c r="G9391" i="4"/>
  <c r="G9392" i="4"/>
  <c r="G9393" i="4"/>
  <c r="G9394" i="4"/>
  <c r="G9395" i="4"/>
  <c r="G9396" i="4"/>
  <c r="G9397" i="4"/>
  <c r="G9398" i="4"/>
  <c r="G9399" i="4"/>
  <c r="G9400" i="4"/>
  <c r="G9401" i="4"/>
  <c r="G9402" i="4"/>
  <c r="G9403" i="4"/>
  <c r="G9404" i="4"/>
  <c r="G9405" i="4"/>
  <c r="G9406" i="4"/>
  <c r="G9407" i="4"/>
  <c r="G9408" i="4"/>
  <c r="G9409" i="4"/>
  <c r="G9410" i="4"/>
  <c r="G9411" i="4"/>
  <c r="G9412" i="4"/>
  <c r="G9413" i="4"/>
  <c r="G9414" i="4"/>
  <c r="G9415" i="4"/>
  <c r="G9416" i="4"/>
  <c r="G9417" i="4"/>
  <c r="G9418" i="4"/>
  <c r="G9419" i="4"/>
  <c r="G9420" i="4"/>
  <c r="G9421" i="4"/>
  <c r="G9422" i="4"/>
  <c r="G9423" i="4"/>
  <c r="G9424" i="4"/>
  <c r="G9425" i="4"/>
  <c r="G9426" i="4"/>
  <c r="G9427" i="4"/>
  <c r="G9428" i="4"/>
  <c r="G9429" i="4"/>
  <c r="G9430" i="4"/>
  <c r="G9431" i="4"/>
  <c r="G9432" i="4"/>
  <c r="G9433" i="4"/>
  <c r="G9434" i="4"/>
  <c r="G9435" i="4"/>
  <c r="G9436" i="4"/>
  <c r="G9437" i="4"/>
  <c r="G9438" i="4"/>
  <c r="G9439" i="4"/>
  <c r="G9440" i="4"/>
  <c r="G9441" i="4"/>
  <c r="G9442" i="4"/>
  <c r="G9443" i="4"/>
  <c r="G9444" i="4"/>
  <c r="G9445" i="4"/>
  <c r="G9446" i="4"/>
  <c r="G9447" i="4"/>
  <c r="G9448" i="4"/>
  <c r="G9449" i="4"/>
  <c r="G9450" i="4"/>
  <c r="G9451" i="4"/>
  <c r="G9452" i="4"/>
  <c r="G9453" i="4"/>
  <c r="G9454" i="4"/>
  <c r="G9455" i="4"/>
  <c r="G9456" i="4"/>
  <c r="G9457" i="4"/>
  <c r="G9458" i="4"/>
  <c r="G9459" i="4"/>
  <c r="G9460" i="4"/>
  <c r="G9461" i="4"/>
  <c r="G9462" i="4"/>
  <c r="G9463" i="4"/>
  <c r="G9464" i="4"/>
  <c r="G9465" i="4"/>
  <c r="G9466" i="4"/>
  <c r="G9467" i="4"/>
  <c r="G9468" i="4"/>
  <c r="G9469" i="4"/>
  <c r="G9470" i="4"/>
  <c r="G9471" i="4"/>
  <c r="G9472" i="4"/>
  <c r="G9473" i="4"/>
  <c r="G9474" i="4"/>
  <c r="G9475" i="4"/>
  <c r="G9476" i="4"/>
  <c r="G9477" i="4"/>
  <c r="G9478" i="4"/>
  <c r="G9479" i="4"/>
  <c r="G9480" i="4"/>
  <c r="G9481" i="4"/>
  <c r="G9482" i="4"/>
  <c r="G9483" i="4"/>
  <c r="G9484" i="4"/>
  <c r="G9485" i="4"/>
  <c r="G9486" i="4"/>
  <c r="G9487" i="4"/>
  <c r="G9488" i="4"/>
  <c r="G9489" i="4"/>
  <c r="G9490" i="4"/>
  <c r="G9491" i="4"/>
  <c r="G9492" i="4"/>
  <c r="G9493" i="4"/>
  <c r="G9494" i="4"/>
  <c r="G9495" i="4"/>
  <c r="G9496" i="4"/>
  <c r="G9497" i="4"/>
  <c r="G9498" i="4"/>
  <c r="G9499" i="4"/>
  <c r="G9500" i="4"/>
  <c r="G9501" i="4"/>
  <c r="G9502" i="4"/>
  <c r="G9503" i="4"/>
  <c r="G9504" i="4"/>
  <c r="G9505" i="4"/>
  <c r="G9506" i="4"/>
  <c r="G9507" i="4"/>
  <c r="G9508" i="4"/>
  <c r="G9509" i="4"/>
  <c r="G9510" i="4"/>
  <c r="G9511" i="4"/>
  <c r="G9512" i="4"/>
  <c r="G9513" i="4"/>
  <c r="G9514" i="4"/>
  <c r="G9515" i="4"/>
  <c r="G9516" i="4"/>
  <c r="G9517" i="4"/>
  <c r="G9518" i="4"/>
  <c r="G9519" i="4"/>
  <c r="G9520" i="4"/>
  <c r="G9521" i="4"/>
  <c r="G9522" i="4"/>
  <c r="G9523" i="4"/>
  <c r="G9524" i="4"/>
  <c r="G9525" i="4"/>
  <c r="G9526" i="4"/>
  <c r="G9527" i="4"/>
  <c r="G9528" i="4"/>
  <c r="G9529" i="4"/>
  <c r="G9530" i="4"/>
  <c r="G9531" i="4"/>
  <c r="G9532" i="4"/>
  <c r="G9533" i="4"/>
  <c r="G9534" i="4"/>
  <c r="G9535" i="4"/>
  <c r="G9536" i="4"/>
  <c r="G9537" i="4"/>
  <c r="G9538" i="4"/>
  <c r="G9539" i="4"/>
  <c r="G9540" i="4"/>
  <c r="G9541" i="4"/>
  <c r="G9542" i="4"/>
  <c r="G9543" i="4"/>
  <c r="G9544" i="4"/>
  <c r="G9545" i="4"/>
  <c r="G9546" i="4"/>
  <c r="G9547" i="4"/>
  <c r="G9548" i="4"/>
  <c r="G9549" i="4"/>
  <c r="G9550" i="4"/>
  <c r="G9551" i="4"/>
  <c r="G9552" i="4"/>
  <c r="G9553" i="4"/>
  <c r="G9554" i="4"/>
  <c r="G9555" i="4"/>
  <c r="G9556" i="4"/>
  <c r="G9557" i="4"/>
  <c r="G9558" i="4"/>
  <c r="G9559" i="4"/>
  <c r="G9560" i="4"/>
  <c r="G9561" i="4"/>
  <c r="G9562" i="4"/>
  <c r="G9563" i="4"/>
  <c r="G9564" i="4"/>
  <c r="G9565" i="4"/>
  <c r="G9566" i="4"/>
  <c r="G9567" i="4"/>
  <c r="G9568" i="4"/>
  <c r="G9569" i="4"/>
  <c r="G9570" i="4"/>
  <c r="G9571" i="4"/>
  <c r="G9572" i="4"/>
  <c r="G9573" i="4"/>
  <c r="G9574" i="4"/>
  <c r="G9575" i="4"/>
  <c r="G9576" i="4"/>
  <c r="G9577" i="4"/>
  <c r="G9578" i="4"/>
  <c r="G9579" i="4"/>
  <c r="G9580" i="4"/>
  <c r="G9581" i="4"/>
  <c r="G9582" i="4"/>
  <c r="G9583" i="4"/>
  <c r="G9584" i="4"/>
  <c r="G9585" i="4"/>
  <c r="G9586" i="4"/>
  <c r="G9587" i="4"/>
  <c r="G9588" i="4"/>
  <c r="G9589" i="4"/>
  <c r="G9590" i="4"/>
  <c r="G9591" i="4"/>
  <c r="G9592" i="4"/>
  <c r="G9593" i="4"/>
  <c r="G9594" i="4"/>
  <c r="G9595" i="4"/>
  <c r="G9596" i="4"/>
  <c r="G9597" i="4"/>
  <c r="G9598" i="4"/>
  <c r="G9599" i="4"/>
  <c r="G9600" i="4"/>
  <c r="G9601" i="4"/>
  <c r="G9602" i="4"/>
  <c r="G9603" i="4"/>
  <c r="G9604" i="4"/>
  <c r="G9605" i="4"/>
  <c r="G9606" i="4"/>
  <c r="G9607" i="4"/>
  <c r="G9608" i="4"/>
  <c r="G9609" i="4"/>
  <c r="G9610" i="4"/>
  <c r="G9611" i="4"/>
  <c r="G9612" i="4"/>
  <c r="G9613" i="4"/>
  <c r="G9614" i="4"/>
  <c r="G9615" i="4"/>
  <c r="G9616" i="4"/>
  <c r="G9617" i="4"/>
  <c r="G9618" i="4"/>
  <c r="G9619" i="4"/>
  <c r="G9620" i="4"/>
  <c r="G9621" i="4"/>
  <c r="G9622" i="4"/>
  <c r="G9623" i="4"/>
  <c r="G9624" i="4"/>
  <c r="G9625" i="4"/>
  <c r="G9626" i="4"/>
  <c r="G9627" i="4"/>
  <c r="G9628" i="4"/>
  <c r="G9629" i="4"/>
  <c r="G9630" i="4"/>
  <c r="G9631" i="4"/>
  <c r="G9632" i="4"/>
  <c r="G9633" i="4"/>
  <c r="G9634" i="4"/>
  <c r="G9635" i="4"/>
  <c r="G9636" i="4"/>
  <c r="G9637" i="4"/>
  <c r="G9638" i="4"/>
  <c r="G9639" i="4"/>
  <c r="G9640" i="4"/>
  <c r="G9641" i="4"/>
  <c r="G9642" i="4"/>
  <c r="G9643" i="4"/>
  <c r="G9644" i="4"/>
  <c r="G9645" i="4"/>
  <c r="G9646" i="4"/>
  <c r="G9647" i="4"/>
  <c r="G9648" i="4"/>
  <c r="G9649" i="4"/>
  <c r="G9650" i="4"/>
  <c r="G9651" i="4"/>
  <c r="G9652" i="4"/>
  <c r="G9653" i="4"/>
  <c r="G9654" i="4"/>
  <c r="G9655" i="4"/>
  <c r="G9656" i="4"/>
  <c r="G9657" i="4"/>
  <c r="G9658" i="4"/>
  <c r="G9659" i="4"/>
  <c r="G9660" i="4"/>
  <c r="G9661" i="4"/>
  <c r="G9662" i="4"/>
  <c r="G9663" i="4"/>
  <c r="G9664" i="4"/>
  <c r="G9665" i="4"/>
  <c r="G9666" i="4"/>
  <c r="G9667" i="4"/>
  <c r="G9668" i="4"/>
  <c r="G9669" i="4"/>
  <c r="G9670" i="4"/>
  <c r="G9671" i="4"/>
  <c r="G9672" i="4"/>
  <c r="G9673" i="4"/>
  <c r="G9674" i="4"/>
  <c r="G9675" i="4"/>
  <c r="G9676" i="4"/>
  <c r="G9677" i="4"/>
  <c r="G9678" i="4"/>
  <c r="G9679" i="4"/>
  <c r="G9680" i="4"/>
  <c r="G9681" i="4"/>
  <c r="G9682" i="4"/>
  <c r="G9683" i="4"/>
  <c r="G9684" i="4"/>
  <c r="G9685" i="4"/>
  <c r="G9686" i="4"/>
  <c r="G9687" i="4"/>
  <c r="G9688" i="4"/>
  <c r="G9689" i="4"/>
  <c r="G9690" i="4"/>
  <c r="G9691" i="4"/>
  <c r="G9692" i="4"/>
  <c r="G9693" i="4"/>
  <c r="G9694" i="4"/>
  <c r="G9695" i="4"/>
  <c r="G9696" i="4"/>
  <c r="G9697" i="4"/>
  <c r="G9698" i="4"/>
  <c r="G9699" i="4"/>
  <c r="G9700" i="4"/>
  <c r="G9701" i="4"/>
  <c r="G9702" i="4"/>
  <c r="G9703" i="4"/>
  <c r="G9704" i="4"/>
  <c r="G9705" i="4"/>
  <c r="G9706" i="4"/>
  <c r="G9707" i="4"/>
  <c r="G9708" i="4"/>
  <c r="G9709" i="4"/>
  <c r="G9710" i="4"/>
  <c r="G9711" i="4"/>
  <c r="G9712" i="4"/>
  <c r="G9713" i="4"/>
  <c r="G9714" i="4"/>
  <c r="G9715" i="4"/>
  <c r="G9716" i="4"/>
  <c r="G9717" i="4"/>
  <c r="G9718" i="4"/>
  <c r="G9719" i="4"/>
  <c r="G9720" i="4"/>
  <c r="G9721" i="4"/>
  <c r="G9722" i="4"/>
  <c r="G9723" i="4"/>
  <c r="G9724" i="4"/>
  <c r="G9725" i="4"/>
  <c r="G9726" i="4"/>
  <c r="G9727" i="4"/>
  <c r="G9728" i="4"/>
  <c r="G9729" i="4"/>
  <c r="G9730" i="4"/>
  <c r="G9731" i="4"/>
  <c r="G9732" i="4"/>
  <c r="G9733" i="4"/>
  <c r="G9734" i="4"/>
  <c r="G9735" i="4"/>
  <c r="G9736" i="4"/>
  <c r="G9737" i="4"/>
  <c r="G9738" i="4"/>
  <c r="G9739" i="4"/>
  <c r="G9740" i="4"/>
  <c r="G9741" i="4"/>
  <c r="G9742" i="4"/>
  <c r="G9743" i="4"/>
  <c r="G9744" i="4"/>
  <c r="G9745" i="4"/>
  <c r="G9746" i="4"/>
  <c r="G9747" i="4"/>
  <c r="G9748" i="4"/>
  <c r="G9749" i="4"/>
  <c r="G9750" i="4"/>
  <c r="G9751" i="4"/>
  <c r="G9752" i="4"/>
  <c r="G9753" i="4"/>
  <c r="G9754" i="4"/>
  <c r="G9755" i="4"/>
  <c r="G9756" i="4"/>
  <c r="G9757" i="4"/>
  <c r="G9758" i="4"/>
  <c r="G9759" i="4"/>
  <c r="G9760" i="4"/>
  <c r="G9761" i="4"/>
  <c r="G9762" i="4"/>
  <c r="G9763" i="4"/>
  <c r="G9764" i="4"/>
  <c r="G9765" i="4"/>
  <c r="G9766" i="4"/>
  <c r="G9767" i="4"/>
  <c r="G9768" i="4"/>
  <c r="G9769" i="4"/>
  <c r="G9770" i="4"/>
  <c r="G9771" i="4"/>
  <c r="G9772" i="4"/>
  <c r="G9773" i="4"/>
  <c r="G9774" i="4"/>
  <c r="G9775" i="4"/>
  <c r="G9776" i="4"/>
  <c r="G9777" i="4"/>
  <c r="G9778" i="4"/>
  <c r="G9779" i="4"/>
  <c r="G9780" i="4"/>
  <c r="G9781" i="4"/>
  <c r="G9782" i="4"/>
  <c r="G9783" i="4"/>
  <c r="G9784" i="4"/>
  <c r="G9785" i="4"/>
  <c r="G9786" i="4"/>
  <c r="G9787" i="4"/>
  <c r="G9788" i="4"/>
  <c r="G9789" i="4"/>
  <c r="G9790" i="4"/>
  <c r="G9791" i="4"/>
  <c r="G9792" i="4"/>
  <c r="G9793" i="4"/>
  <c r="G9794" i="4"/>
  <c r="G9795" i="4"/>
  <c r="G9796" i="4"/>
  <c r="G9797" i="4"/>
  <c r="G9798" i="4"/>
  <c r="G9799" i="4"/>
  <c r="G9800" i="4"/>
  <c r="G9801" i="4"/>
  <c r="G9802" i="4"/>
  <c r="G9803" i="4"/>
  <c r="G9804" i="4"/>
  <c r="G9805" i="4"/>
  <c r="G9806" i="4"/>
  <c r="G9807" i="4"/>
  <c r="G9808" i="4"/>
  <c r="G9809" i="4"/>
  <c r="G9810" i="4"/>
  <c r="G9811" i="4"/>
  <c r="G9812" i="4"/>
  <c r="G9813" i="4"/>
  <c r="G9814" i="4"/>
  <c r="G9815" i="4"/>
  <c r="G9816" i="4"/>
  <c r="G9817" i="4"/>
  <c r="G9818" i="4"/>
  <c r="G9819" i="4"/>
  <c r="G9820" i="4"/>
  <c r="G9821" i="4"/>
  <c r="G9822" i="4"/>
  <c r="G9823" i="4"/>
  <c r="G9824" i="4"/>
  <c r="G9825" i="4"/>
  <c r="G9826" i="4"/>
  <c r="G9827" i="4"/>
  <c r="G9828" i="4"/>
  <c r="G9829" i="4"/>
  <c r="G9830" i="4"/>
  <c r="G9831" i="4"/>
  <c r="G9832" i="4"/>
  <c r="G9833" i="4"/>
  <c r="G9834" i="4"/>
  <c r="G9835" i="4"/>
  <c r="G9836" i="4"/>
  <c r="G9837" i="4"/>
  <c r="G9838" i="4"/>
  <c r="G9839" i="4"/>
  <c r="G9840" i="4"/>
  <c r="G9841" i="4"/>
  <c r="G9842" i="4"/>
  <c r="G9843" i="4"/>
  <c r="G9844" i="4"/>
  <c r="G9845" i="4"/>
  <c r="G9846" i="4"/>
  <c r="G9847" i="4"/>
  <c r="G9848" i="4"/>
  <c r="G9849" i="4"/>
  <c r="G9850" i="4"/>
  <c r="G9851" i="4"/>
  <c r="G9852" i="4"/>
  <c r="G9853" i="4"/>
  <c r="G9854" i="4"/>
  <c r="G9855" i="4"/>
  <c r="G9856" i="4"/>
  <c r="G9857" i="4"/>
  <c r="G9858" i="4"/>
  <c r="G9859" i="4"/>
  <c r="G9860" i="4"/>
  <c r="G9861" i="4"/>
  <c r="G9862" i="4"/>
  <c r="G9863" i="4"/>
  <c r="G9864" i="4"/>
  <c r="G9865" i="4"/>
  <c r="G9866" i="4"/>
  <c r="G9867" i="4"/>
  <c r="G9868" i="4"/>
  <c r="G9869" i="4"/>
  <c r="G9870" i="4"/>
  <c r="G9871" i="4"/>
  <c r="G9872" i="4"/>
  <c r="G9873" i="4"/>
  <c r="G9874" i="4"/>
  <c r="G9875" i="4"/>
  <c r="G9876" i="4"/>
  <c r="G9877" i="4"/>
  <c r="G9878" i="4"/>
  <c r="G9879" i="4"/>
  <c r="G9880" i="4"/>
  <c r="G9881" i="4"/>
  <c r="G9882" i="4"/>
  <c r="G9883" i="4"/>
  <c r="G9884" i="4"/>
  <c r="G9885" i="4"/>
  <c r="G9886" i="4"/>
  <c r="G9887" i="4"/>
  <c r="G9888" i="4"/>
  <c r="G9889" i="4"/>
  <c r="G9890" i="4"/>
  <c r="G9891" i="4"/>
  <c r="G9892" i="4"/>
  <c r="G9893" i="4"/>
  <c r="G9894" i="4"/>
  <c r="G9895" i="4"/>
  <c r="G9896" i="4"/>
  <c r="G9897" i="4"/>
  <c r="G9898" i="4"/>
  <c r="G9899" i="4"/>
  <c r="G9900" i="4"/>
  <c r="G9901" i="4"/>
  <c r="G9902" i="4"/>
  <c r="G9903" i="4"/>
  <c r="G9904" i="4"/>
  <c r="G9905" i="4"/>
  <c r="G9906" i="4"/>
  <c r="G9907" i="4"/>
  <c r="G9908" i="4"/>
  <c r="G9909" i="4"/>
  <c r="G9910" i="4"/>
  <c r="G9911" i="4"/>
  <c r="G9912" i="4"/>
  <c r="G9913" i="4"/>
  <c r="G9914" i="4"/>
  <c r="G9915" i="4"/>
  <c r="G9916" i="4"/>
  <c r="G9917" i="4"/>
  <c r="G9918" i="4"/>
  <c r="G9919" i="4"/>
  <c r="G9920" i="4"/>
  <c r="G9921" i="4"/>
  <c r="G9922" i="4"/>
  <c r="G9923" i="4"/>
  <c r="G9924" i="4"/>
  <c r="G9925" i="4"/>
  <c r="G9926" i="4"/>
  <c r="G9927" i="4"/>
  <c r="G9928" i="4"/>
  <c r="G9929" i="4"/>
  <c r="G9930" i="4"/>
  <c r="G9931" i="4"/>
  <c r="G9932" i="4"/>
  <c r="G9933" i="4"/>
  <c r="G9934" i="4"/>
  <c r="G9935" i="4"/>
  <c r="G9936" i="4"/>
  <c r="G9937" i="4"/>
  <c r="G9938" i="4"/>
  <c r="G9939" i="4"/>
  <c r="G9940" i="4"/>
  <c r="G9941" i="4"/>
  <c r="G9942" i="4"/>
  <c r="G9943" i="4"/>
  <c r="G9944" i="4"/>
  <c r="G9945" i="4"/>
  <c r="G9946" i="4"/>
  <c r="G9947" i="4"/>
  <c r="G9948" i="4"/>
  <c r="G9949" i="4"/>
  <c r="G9950" i="4"/>
  <c r="G9951" i="4"/>
  <c r="G9952" i="4"/>
  <c r="G9953" i="4"/>
  <c r="G9954" i="4"/>
  <c r="G9955" i="4"/>
  <c r="G9956" i="4"/>
  <c r="G9957" i="4"/>
  <c r="G9958" i="4"/>
  <c r="G9959" i="4"/>
  <c r="G9960" i="4"/>
  <c r="G9961" i="4"/>
  <c r="G9962" i="4"/>
  <c r="G9963" i="4"/>
  <c r="G9964" i="4"/>
  <c r="G9965" i="4"/>
  <c r="G9966" i="4"/>
  <c r="G9967" i="4"/>
  <c r="G9968" i="4"/>
  <c r="G9969" i="4"/>
  <c r="G9970" i="4"/>
  <c r="G9971" i="4"/>
  <c r="G9972" i="4"/>
  <c r="G9973" i="4"/>
  <c r="G9974" i="4"/>
  <c r="G9975" i="4"/>
  <c r="G9976" i="4"/>
  <c r="G9977" i="4"/>
  <c r="G9978" i="4"/>
  <c r="G9979" i="4"/>
  <c r="G9980" i="4"/>
  <c r="G9981" i="4"/>
  <c r="G9982" i="4"/>
  <c r="G9983" i="4"/>
  <c r="G9984" i="4"/>
  <c r="G9985" i="4"/>
  <c r="G9986" i="4"/>
  <c r="G9987" i="4"/>
  <c r="G9988" i="4"/>
  <c r="G9989" i="4"/>
  <c r="G9990" i="4"/>
  <c r="G9991" i="4"/>
  <c r="G9992" i="4"/>
  <c r="G9993" i="4"/>
  <c r="G9994" i="4"/>
  <c r="G9995" i="4"/>
  <c r="G9996" i="4"/>
  <c r="G9997" i="4"/>
  <c r="G9998" i="4"/>
  <c r="G9999" i="4"/>
  <c r="G10000" i="4"/>
  <c r="G10001" i="4"/>
  <c r="G10002" i="4"/>
  <c r="G10003" i="4"/>
  <c r="G10004" i="4"/>
  <c r="G10005" i="4"/>
  <c r="G10006" i="4"/>
  <c r="G10007" i="4"/>
  <c r="G10008" i="4"/>
  <c r="G10009" i="4"/>
  <c r="G10010" i="4"/>
  <c r="G10011" i="4"/>
  <c r="G10012" i="4"/>
  <c r="G10013" i="4"/>
  <c r="G10014" i="4"/>
  <c r="G10015" i="4"/>
  <c r="G10016" i="4"/>
  <c r="G10017" i="4"/>
  <c r="G10018" i="4"/>
  <c r="G10019" i="4"/>
  <c r="G10020" i="4"/>
  <c r="G10021" i="4"/>
  <c r="G10022" i="4"/>
  <c r="G10023" i="4"/>
  <c r="G10024" i="4"/>
  <c r="G10025" i="4"/>
  <c r="G10026" i="4"/>
  <c r="G10027" i="4"/>
  <c r="G10028" i="4"/>
  <c r="G10029" i="4"/>
  <c r="G10030" i="4"/>
  <c r="G10031" i="4"/>
  <c r="G10032" i="4"/>
  <c r="G10033" i="4"/>
  <c r="G10034" i="4"/>
  <c r="G10035" i="4"/>
  <c r="G10036" i="4"/>
  <c r="G10037" i="4"/>
  <c r="G10038" i="4"/>
  <c r="G10039" i="4"/>
  <c r="G10040" i="4"/>
  <c r="G10041" i="4"/>
  <c r="G10042" i="4"/>
  <c r="G10043" i="4"/>
  <c r="G10044" i="4"/>
  <c r="G10045" i="4"/>
  <c r="G10046" i="4"/>
  <c r="G10047" i="4"/>
  <c r="G10048" i="4"/>
  <c r="G10049" i="4"/>
  <c r="G10050" i="4"/>
  <c r="G10051" i="4"/>
  <c r="G10052" i="4"/>
  <c r="G10053" i="4"/>
  <c r="G10054" i="4"/>
  <c r="G10055" i="4"/>
  <c r="G10056" i="4"/>
  <c r="G10057" i="4"/>
  <c r="G10058" i="4"/>
  <c r="G10059" i="4"/>
  <c r="G10060" i="4"/>
  <c r="G10061" i="4"/>
  <c r="G10062" i="4"/>
  <c r="G10063" i="4"/>
  <c r="G10064" i="4"/>
  <c r="G10065" i="4"/>
  <c r="G10066" i="4"/>
  <c r="G10067" i="4"/>
  <c r="G10068" i="4"/>
  <c r="G10069" i="4"/>
  <c r="G10070" i="4"/>
  <c r="G10071" i="4"/>
  <c r="G10072" i="4"/>
  <c r="G10073" i="4"/>
  <c r="G10074" i="4"/>
  <c r="G10075" i="4"/>
  <c r="G10076" i="4"/>
  <c r="G10077" i="4"/>
  <c r="G10078" i="4"/>
  <c r="G10079" i="4"/>
  <c r="G10080" i="4"/>
  <c r="G10081" i="4"/>
  <c r="G10082" i="4"/>
  <c r="G10083" i="4"/>
  <c r="G10084" i="4"/>
  <c r="G10085" i="4"/>
  <c r="G10086" i="4"/>
  <c r="G10087" i="4"/>
  <c r="G10088" i="4"/>
  <c r="G10089" i="4"/>
  <c r="G10090" i="4"/>
  <c r="G10091" i="4"/>
  <c r="G10092" i="4"/>
  <c r="G10093" i="4"/>
  <c r="G10094" i="4"/>
  <c r="G10095" i="4"/>
  <c r="G10096" i="4"/>
  <c r="G10097" i="4"/>
  <c r="G10098" i="4"/>
  <c r="G10099" i="4"/>
  <c r="G10100" i="4"/>
  <c r="G10101" i="4"/>
  <c r="G10102" i="4"/>
  <c r="G10103" i="4"/>
  <c r="G10104" i="4"/>
  <c r="G10105" i="4"/>
  <c r="G10106" i="4"/>
  <c r="G10107" i="4"/>
  <c r="G10108" i="4"/>
  <c r="G10109" i="4"/>
  <c r="G10110" i="4"/>
  <c r="G10111" i="4"/>
  <c r="G10112" i="4"/>
  <c r="G10113" i="4"/>
  <c r="G10114" i="4"/>
  <c r="G10115" i="4"/>
  <c r="G10116" i="4"/>
  <c r="G10117" i="4"/>
  <c r="G10118" i="4"/>
  <c r="G10119" i="4"/>
  <c r="G10120" i="4"/>
  <c r="G10121" i="4"/>
  <c r="G10122" i="4"/>
  <c r="G10123" i="4"/>
  <c r="G10124" i="4"/>
  <c r="G10125" i="4"/>
  <c r="G10126" i="4"/>
  <c r="G10127" i="4"/>
  <c r="G10128" i="4"/>
  <c r="G10129" i="4"/>
  <c r="G10130" i="4"/>
  <c r="G10131" i="4"/>
  <c r="G10132" i="4"/>
  <c r="G10133" i="4"/>
  <c r="G10134" i="4"/>
  <c r="G10135" i="4"/>
  <c r="G10136" i="4"/>
  <c r="G10137" i="4"/>
  <c r="G10138" i="4"/>
  <c r="G10139" i="4"/>
  <c r="G10140" i="4"/>
  <c r="G10141" i="4"/>
  <c r="G10142" i="4"/>
  <c r="G10143" i="4"/>
  <c r="G10144" i="4"/>
  <c r="G10145" i="4"/>
  <c r="G10146" i="4"/>
  <c r="G10147" i="4"/>
  <c r="G10148" i="4"/>
  <c r="G10149" i="4"/>
  <c r="G10150" i="4"/>
  <c r="G10151" i="4"/>
  <c r="G10152" i="4"/>
  <c r="G10153" i="4"/>
  <c r="G10154" i="4"/>
  <c r="G10155" i="4"/>
  <c r="G10156" i="4"/>
  <c r="G10157" i="4"/>
  <c r="G10158" i="4"/>
  <c r="G10159" i="4"/>
  <c r="G10160" i="4"/>
  <c r="G10161" i="4"/>
  <c r="G10162" i="4"/>
  <c r="G10163" i="4"/>
  <c r="G10164" i="4"/>
  <c r="G10165" i="4"/>
  <c r="G10166" i="4"/>
  <c r="G10167" i="4"/>
  <c r="G10168" i="4"/>
  <c r="G10169" i="4"/>
  <c r="G10170" i="4"/>
  <c r="G10171" i="4"/>
  <c r="G10172" i="4"/>
  <c r="G10173" i="4"/>
  <c r="G10174" i="4"/>
  <c r="G10175" i="4"/>
  <c r="G10176" i="4"/>
  <c r="G10177" i="4"/>
  <c r="G10178" i="4"/>
  <c r="G10179" i="4"/>
  <c r="G10180" i="4"/>
  <c r="G10181" i="4"/>
  <c r="G10182" i="4"/>
  <c r="G10183" i="4"/>
  <c r="G10184" i="4"/>
  <c r="G10185" i="4"/>
  <c r="G10186" i="4"/>
  <c r="G10187" i="4"/>
  <c r="G10188" i="4"/>
  <c r="G10189" i="4"/>
  <c r="G10190" i="4"/>
  <c r="G10191" i="4"/>
  <c r="G10192" i="4"/>
  <c r="G10193" i="4"/>
  <c r="G10194" i="4"/>
  <c r="G10195" i="4"/>
  <c r="G10196" i="4"/>
  <c r="G10197" i="4"/>
  <c r="G10198" i="4"/>
  <c r="G10199" i="4"/>
  <c r="G10200" i="4"/>
  <c r="G10201" i="4"/>
  <c r="G10202" i="4"/>
  <c r="G10203" i="4"/>
  <c r="G10204" i="4"/>
  <c r="G10205" i="4"/>
  <c r="G10206" i="4"/>
  <c r="G10207" i="4"/>
  <c r="G10208" i="4"/>
  <c r="G10209" i="4"/>
  <c r="G10210" i="4"/>
  <c r="G10211" i="4"/>
  <c r="G10212" i="4"/>
  <c r="G10213" i="4"/>
  <c r="G10214" i="4"/>
  <c r="G10215" i="4"/>
  <c r="G10216" i="4"/>
  <c r="G10217" i="4"/>
  <c r="G10218" i="4"/>
  <c r="G10219" i="4"/>
  <c r="G10220" i="4"/>
  <c r="G10221" i="4"/>
  <c r="G10222" i="4"/>
  <c r="G10223" i="4"/>
  <c r="G10224" i="4"/>
  <c r="G10225" i="4"/>
  <c r="G10226" i="4"/>
  <c r="G10227" i="4"/>
  <c r="G10228" i="4"/>
  <c r="G10229" i="4"/>
  <c r="G10230" i="4"/>
  <c r="G10231" i="4"/>
  <c r="G10232" i="4"/>
  <c r="G10233" i="4"/>
  <c r="G10234" i="4"/>
  <c r="G10235" i="4"/>
  <c r="G10236" i="4"/>
  <c r="G10237" i="4"/>
  <c r="G10238" i="4"/>
  <c r="G10239" i="4"/>
  <c r="G10240" i="4"/>
  <c r="G10241" i="4"/>
  <c r="G10242" i="4"/>
  <c r="G10243" i="4"/>
  <c r="G10244" i="4"/>
  <c r="G10245" i="4"/>
  <c r="G10246" i="4"/>
  <c r="G10247" i="4"/>
  <c r="G10248" i="4"/>
  <c r="G10249" i="4"/>
  <c r="G10250" i="4"/>
  <c r="G10251" i="4"/>
  <c r="G10252" i="4"/>
  <c r="G10253" i="4"/>
  <c r="G10254" i="4"/>
  <c r="G10255" i="4"/>
  <c r="G10256" i="4"/>
  <c r="G10257" i="4"/>
  <c r="G10258" i="4"/>
  <c r="G10259" i="4"/>
  <c r="G10260" i="4"/>
  <c r="G10261" i="4"/>
  <c r="G10262" i="4"/>
  <c r="G10263" i="4"/>
  <c r="G10264" i="4"/>
  <c r="G10265" i="4"/>
  <c r="G10266" i="4"/>
  <c r="G10267" i="4"/>
  <c r="G10268" i="4"/>
  <c r="G10269" i="4"/>
  <c r="G10270" i="4"/>
  <c r="G10271" i="4"/>
  <c r="G10272" i="4"/>
  <c r="G10273" i="4"/>
  <c r="G10274" i="4"/>
  <c r="G10275" i="4"/>
  <c r="G10276" i="4"/>
  <c r="G10277" i="4"/>
  <c r="G10278" i="4"/>
  <c r="G10279" i="4"/>
  <c r="G10280" i="4"/>
  <c r="G10281" i="4"/>
  <c r="G10282" i="4"/>
  <c r="G10283" i="4"/>
  <c r="G10284" i="4"/>
  <c r="G10285" i="4"/>
  <c r="G10286" i="4"/>
  <c r="G10287" i="4"/>
  <c r="G10288" i="4"/>
  <c r="G10289" i="4"/>
  <c r="G10290" i="4"/>
  <c r="G10291" i="4"/>
  <c r="G10292" i="4"/>
  <c r="G10293" i="4"/>
  <c r="G10294" i="4"/>
  <c r="G10295" i="4"/>
  <c r="G10296" i="4"/>
  <c r="G10297" i="4"/>
  <c r="G10298" i="4"/>
  <c r="G10299" i="4"/>
  <c r="G10300" i="4"/>
  <c r="G10301" i="4"/>
  <c r="G10302" i="4"/>
  <c r="G10303" i="4"/>
  <c r="G10304" i="4"/>
  <c r="G10305" i="4"/>
  <c r="G10306" i="4"/>
  <c r="G10307" i="4"/>
  <c r="G10308" i="4"/>
  <c r="G10309" i="4"/>
  <c r="G10310" i="4"/>
  <c r="G10311" i="4"/>
  <c r="G10312" i="4"/>
  <c r="G10313" i="4"/>
  <c r="G10314" i="4"/>
  <c r="G10315" i="4"/>
  <c r="G10316" i="4"/>
  <c r="G10317" i="4"/>
  <c r="G10318" i="4"/>
  <c r="G10319" i="4"/>
  <c r="G10320" i="4"/>
  <c r="G10321" i="4"/>
  <c r="G10322" i="4"/>
  <c r="G10323" i="4"/>
  <c r="G10324" i="4"/>
  <c r="G10325" i="4"/>
  <c r="G10326" i="4"/>
  <c r="G10327" i="4"/>
  <c r="G10328" i="4"/>
  <c r="G10329" i="4"/>
  <c r="G10330" i="4"/>
  <c r="G10331" i="4"/>
  <c r="G10332" i="4"/>
  <c r="G10333" i="4"/>
  <c r="G10334" i="4"/>
  <c r="G10335" i="4"/>
  <c r="G10336" i="4"/>
  <c r="G10337" i="4"/>
  <c r="G10338" i="4"/>
  <c r="G10339" i="4"/>
  <c r="G10340" i="4"/>
  <c r="G10341" i="4"/>
  <c r="G10342" i="4"/>
  <c r="G10343" i="4"/>
  <c r="G10344" i="4"/>
  <c r="G10345" i="4"/>
  <c r="G10346" i="4"/>
  <c r="G10347" i="4"/>
  <c r="G10348" i="4"/>
  <c r="G10349" i="4"/>
  <c r="G10350" i="4"/>
  <c r="G10351" i="4"/>
  <c r="G10352" i="4"/>
  <c r="G10353" i="4"/>
  <c r="G10354" i="4"/>
  <c r="G10355" i="4"/>
  <c r="G10356" i="4"/>
  <c r="G10357" i="4"/>
  <c r="G10358" i="4"/>
  <c r="G10359" i="4"/>
  <c r="G10360" i="4"/>
  <c r="G10361" i="4"/>
  <c r="G10362" i="4"/>
  <c r="G10363" i="4"/>
  <c r="G10364" i="4"/>
  <c r="G10365" i="4"/>
  <c r="G10366" i="4"/>
  <c r="G10367" i="4"/>
  <c r="G10368" i="4"/>
  <c r="G10369" i="4"/>
  <c r="G10370" i="4"/>
  <c r="G10371" i="4"/>
  <c r="G10372" i="4"/>
  <c r="G10373" i="4"/>
  <c r="G10374" i="4"/>
  <c r="G10375" i="4"/>
  <c r="G10376" i="4"/>
  <c r="G10377" i="4"/>
  <c r="G10378" i="4"/>
  <c r="G10379" i="4"/>
  <c r="G10380" i="4"/>
  <c r="G10381" i="4"/>
  <c r="G10382" i="4"/>
  <c r="G10383" i="4"/>
  <c r="G10384" i="4"/>
  <c r="G10385" i="4"/>
  <c r="G10386" i="4"/>
  <c r="G10387" i="4"/>
  <c r="G10388" i="4"/>
  <c r="G10389" i="4"/>
  <c r="G10390" i="4"/>
  <c r="G10391" i="4"/>
  <c r="G10392" i="4"/>
  <c r="G10393" i="4"/>
  <c r="G10394" i="4"/>
  <c r="G10395" i="4"/>
  <c r="G10396" i="4"/>
  <c r="G10397" i="4"/>
  <c r="G10398" i="4"/>
  <c r="G10399" i="4"/>
  <c r="G10400" i="4"/>
  <c r="G10401" i="4"/>
  <c r="G10402" i="4"/>
  <c r="G10403" i="4"/>
  <c r="G10404" i="4"/>
  <c r="G10405" i="4"/>
  <c r="G10406" i="4"/>
  <c r="G10407" i="4"/>
  <c r="G10408" i="4"/>
  <c r="G10409" i="4"/>
  <c r="G10410" i="4"/>
  <c r="G10411" i="4"/>
  <c r="G10412" i="4"/>
  <c r="G10413" i="4"/>
  <c r="G10414" i="4"/>
  <c r="G10415" i="4"/>
  <c r="G10416" i="4"/>
  <c r="G10417" i="4"/>
  <c r="G10418" i="4"/>
  <c r="G10419" i="4"/>
  <c r="G10420" i="4"/>
  <c r="G10421" i="4"/>
  <c r="G10422" i="4"/>
  <c r="G10423" i="4"/>
  <c r="G10424" i="4"/>
  <c r="G10425" i="4"/>
  <c r="G10426" i="4"/>
  <c r="G10427" i="4"/>
  <c r="G10428" i="4"/>
  <c r="G10429" i="4"/>
  <c r="G10430" i="4"/>
  <c r="G10431" i="4"/>
  <c r="G10432" i="4"/>
  <c r="G10433" i="4"/>
  <c r="G10434" i="4"/>
  <c r="G10435" i="4"/>
  <c r="G10436" i="4"/>
  <c r="G10437" i="4"/>
  <c r="G10438" i="4"/>
  <c r="G10439" i="4"/>
  <c r="G10440" i="4"/>
  <c r="G10441" i="4"/>
  <c r="G10442" i="4"/>
  <c r="G10443" i="4"/>
  <c r="G10444" i="4"/>
  <c r="G10445" i="4"/>
  <c r="G10446" i="4"/>
  <c r="G10447" i="4"/>
  <c r="G10448" i="4"/>
  <c r="G10449" i="4"/>
  <c r="G10450" i="4"/>
  <c r="G10451" i="4"/>
  <c r="G10452" i="4"/>
  <c r="G10453" i="4"/>
  <c r="G10454" i="4"/>
  <c r="G10455" i="4"/>
  <c r="G10456" i="4"/>
  <c r="G10457" i="4"/>
  <c r="G10458" i="4"/>
  <c r="G10459" i="4"/>
  <c r="G10460" i="4"/>
  <c r="G10461" i="4"/>
  <c r="G10462" i="4"/>
  <c r="G10463" i="4"/>
  <c r="G10464" i="4"/>
  <c r="G10465" i="4"/>
  <c r="G10466" i="4"/>
  <c r="G10467" i="4"/>
  <c r="G10468" i="4"/>
  <c r="G10469" i="4"/>
  <c r="G10470" i="4"/>
  <c r="G10471" i="4"/>
  <c r="G10472" i="4"/>
  <c r="G10473" i="4"/>
  <c r="G10474" i="4"/>
  <c r="G10475" i="4"/>
  <c r="G10476" i="4"/>
  <c r="G10477" i="4"/>
  <c r="G10478" i="4"/>
  <c r="G10479" i="4"/>
  <c r="G10480" i="4"/>
  <c r="G10481" i="4"/>
  <c r="G10482" i="4"/>
  <c r="G10483" i="4"/>
  <c r="G10484" i="4"/>
  <c r="G10485" i="4"/>
  <c r="G10486" i="4"/>
  <c r="G10487" i="4"/>
  <c r="G10488" i="4"/>
  <c r="G10489" i="4"/>
  <c r="G10490" i="4"/>
  <c r="G10491" i="4"/>
  <c r="G10492" i="4"/>
  <c r="G10493" i="4"/>
  <c r="G10494" i="4"/>
  <c r="G10495" i="4"/>
  <c r="G10496" i="4"/>
  <c r="G10497" i="4"/>
  <c r="G10498" i="4"/>
  <c r="G10499" i="4"/>
  <c r="G10500" i="4"/>
  <c r="G10501" i="4"/>
  <c r="G10502" i="4"/>
  <c r="G10503" i="4"/>
  <c r="G10504" i="4"/>
  <c r="G10505" i="4"/>
  <c r="G10506" i="4"/>
  <c r="G10507" i="4"/>
  <c r="G10508" i="4"/>
  <c r="G10509" i="4"/>
  <c r="G10510" i="4"/>
  <c r="G10511" i="4"/>
  <c r="G10512" i="4"/>
  <c r="G10513" i="4"/>
  <c r="G10514" i="4"/>
  <c r="G10515" i="4"/>
  <c r="G10516" i="4"/>
  <c r="G10517" i="4"/>
  <c r="G10518" i="4"/>
  <c r="G10519" i="4"/>
  <c r="G10520" i="4"/>
  <c r="G10521" i="4"/>
  <c r="G10522" i="4"/>
  <c r="G10523" i="4"/>
  <c r="G10524" i="4"/>
  <c r="G10525" i="4"/>
  <c r="G10526" i="4"/>
  <c r="G10527" i="4"/>
  <c r="G10528" i="4"/>
  <c r="G10529" i="4"/>
  <c r="G10530" i="4"/>
  <c r="G10531" i="4"/>
  <c r="G10532" i="4"/>
  <c r="G10533" i="4"/>
  <c r="G10534" i="4"/>
  <c r="G10535" i="4"/>
  <c r="G10536" i="4"/>
  <c r="G10537" i="4"/>
  <c r="G10538" i="4"/>
  <c r="G10539" i="4"/>
  <c r="G10540" i="4"/>
  <c r="G10541" i="4"/>
  <c r="G10542" i="4"/>
  <c r="G10543" i="4"/>
  <c r="G10544" i="4"/>
  <c r="G10545" i="4"/>
  <c r="G10546" i="4"/>
  <c r="G10547" i="4"/>
  <c r="G10548" i="4"/>
  <c r="G10549" i="4"/>
  <c r="G10550" i="4"/>
  <c r="G10551" i="4"/>
  <c r="G10552" i="4"/>
  <c r="G10553" i="4"/>
  <c r="G10554" i="4"/>
  <c r="G10555" i="4"/>
  <c r="G10556" i="4"/>
  <c r="G10557" i="4"/>
  <c r="G10558" i="4"/>
  <c r="G10559" i="4"/>
  <c r="G10560" i="4"/>
  <c r="G10561" i="4"/>
  <c r="G10562" i="4"/>
  <c r="G10563" i="4"/>
  <c r="G10564" i="4"/>
  <c r="G10565" i="4"/>
  <c r="G10566" i="4"/>
  <c r="G10567" i="4"/>
  <c r="G10568" i="4"/>
  <c r="G10569" i="4"/>
  <c r="G10570" i="4"/>
  <c r="G10571" i="4"/>
  <c r="G10572" i="4"/>
  <c r="G10573" i="4"/>
  <c r="G10574" i="4"/>
  <c r="G10575" i="4"/>
  <c r="G10576" i="4"/>
  <c r="G10577" i="4"/>
  <c r="G10578" i="4"/>
  <c r="G10579" i="4"/>
  <c r="G10580" i="4"/>
  <c r="G10581" i="4"/>
  <c r="G10582" i="4"/>
  <c r="G10583" i="4"/>
  <c r="G10584" i="4"/>
  <c r="G10585" i="4"/>
  <c r="G10586" i="4"/>
  <c r="G10587" i="4"/>
  <c r="G10588" i="4"/>
  <c r="G10589" i="4"/>
  <c r="G10590" i="4"/>
  <c r="G10591" i="4"/>
  <c r="G10592" i="4"/>
  <c r="G10593" i="4"/>
  <c r="G10594" i="4"/>
  <c r="G10595" i="4"/>
  <c r="G10596" i="4"/>
  <c r="G10597" i="4"/>
  <c r="G10598" i="4"/>
  <c r="G10599" i="4"/>
  <c r="G10600" i="4"/>
  <c r="G10601" i="4"/>
  <c r="G10602" i="4"/>
  <c r="G10603" i="4"/>
  <c r="G10604" i="4"/>
  <c r="G10605" i="4"/>
  <c r="G10606" i="4"/>
  <c r="G10607" i="4"/>
  <c r="G10608" i="4"/>
  <c r="G10609" i="4"/>
  <c r="G10610" i="4"/>
  <c r="G10611" i="4"/>
  <c r="G10612" i="4"/>
  <c r="G10613" i="4"/>
  <c r="G10614" i="4"/>
  <c r="G10615" i="4"/>
  <c r="G10616" i="4"/>
  <c r="G10617" i="4"/>
  <c r="G10618" i="4"/>
  <c r="G10619" i="4"/>
  <c r="G10620" i="4"/>
  <c r="G10621" i="4"/>
  <c r="G10622" i="4"/>
  <c r="G10623" i="4"/>
  <c r="G10624" i="4"/>
  <c r="G10625" i="4"/>
  <c r="G10626" i="4"/>
  <c r="G10627" i="4"/>
  <c r="G10628" i="4"/>
  <c r="G10629" i="4"/>
  <c r="G10630" i="4"/>
  <c r="G10631" i="4"/>
  <c r="G10632" i="4"/>
  <c r="G10633" i="4"/>
  <c r="G10634" i="4"/>
  <c r="G10635" i="4"/>
  <c r="G10636" i="4"/>
  <c r="G10637" i="4"/>
  <c r="G10638" i="4"/>
  <c r="G10639" i="4"/>
  <c r="G10640" i="4"/>
  <c r="G10641" i="4"/>
  <c r="G10642" i="4"/>
  <c r="G10643" i="4"/>
  <c r="G10644" i="4"/>
  <c r="G10645" i="4"/>
  <c r="G10646" i="4"/>
  <c r="G10647" i="4"/>
  <c r="G10648" i="4"/>
  <c r="G10649" i="4"/>
  <c r="G10650" i="4"/>
  <c r="G10651" i="4"/>
  <c r="G10652" i="4"/>
  <c r="G10653" i="4"/>
  <c r="G10654" i="4"/>
  <c r="G10655" i="4"/>
  <c r="G10656" i="4"/>
  <c r="G10657" i="4"/>
  <c r="G10658" i="4"/>
  <c r="G10659" i="4"/>
  <c r="G10660" i="4"/>
  <c r="G10661" i="4"/>
  <c r="G10662" i="4"/>
  <c r="G10663" i="4"/>
  <c r="G10664" i="4"/>
  <c r="G10665" i="4"/>
  <c r="G10666" i="4"/>
  <c r="G10667" i="4"/>
  <c r="G10668" i="4"/>
  <c r="G10669" i="4"/>
  <c r="G10670" i="4"/>
  <c r="G10671" i="4"/>
  <c r="G10672" i="4"/>
  <c r="G10673" i="4"/>
  <c r="G10674" i="4"/>
  <c r="G10675" i="4"/>
  <c r="G10676" i="4"/>
  <c r="G10677" i="4"/>
  <c r="G10678" i="4"/>
  <c r="G10679" i="4"/>
  <c r="G10680" i="4"/>
  <c r="G10681" i="4"/>
  <c r="G10682" i="4"/>
  <c r="G10683" i="4"/>
  <c r="G10684" i="4"/>
  <c r="G10685" i="4"/>
  <c r="G10686" i="4"/>
  <c r="G10687" i="4"/>
  <c r="G10688" i="4"/>
  <c r="G10689" i="4"/>
  <c r="G10690" i="4"/>
  <c r="G10691" i="4"/>
  <c r="G10692" i="4"/>
  <c r="G10693" i="4"/>
  <c r="G10694" i="4"/>
  <c r="G10695" i="4"/>
  <c r="G10696" i="4"/>
  <c r="G10697" i="4"/>
  <c r="G10698" i="4"/>
  <c r="G10699" i="4"/>
  <c r="G10700" i="4"/>
  <c r="G10701" i="4"/>
  <c r="G10702" i="4"/>
  <c r="G10703" i="4"/>
  <c r="G10704" i="4"/>
  <c r="G10705" i="4"/>
  <c r="G10706" i="4"/>
  <c r="G10707" i="4"/>
  <c r="G10708" i="4"/>
  <c r="G10709" i="4"/>
  <c r="G10710" i="4"/>
  <c r="G10711" i="4"/>
  <c r="G10712" i="4"/>
  <c r="G10713" i="4"/>
  <c r="G10714" i="4"/>
  <c r="G10715" i="4"/>
  <c r="G10716" i="4"/>
  <c r="G10717" i="4"/>
  <c r="G10718" i="4"/>
  <c r="G10719" i="4"/>
  <c r="G10720" i="4"/>
  <c r="G10721" i="4"/>
  <c r="G10722" i="4"/>
  <c r="G10723" i="4"/>
  <c r="G10724" i="4"/>
  <c r="G10725" i="4"/>
  <c r="G10726" i="4"/>
  <c r="G10727" i="4"/>
  <c r="G10728" i="4"/>
  <c r="G10729" i="4"/>
  <c r="G10730" i="4"/>
  <c r="G10731" i="4"/>
  <c r="G10732" i="4"/>
  <c r="G10733" i="4"/>
  <c r="G10734" i="4"/>
  <c r="G10735" i="4"/>
  <c r="G10736" i="4"/>
  <c r="G10737" i="4"/>
  <c r="G10738" i="4"/>
  <c r="G10739" i="4"/>
  <c r="G10740" i="4"/>
  <c r="G10741" i="4"/>
  <c r="G10742" i="4"/>
  <c r="G10743" i="4"/>
  <c r="G10744" i="4"/>
  <c r="G10745" i="4"/>
  <c r="G10746" i="4"/>
  <c r="G10747" i="4"/>
  <c r="G10748" i="4"/>
  <c r="G10749" i="4"/>
  <c r="G10750" i="4"/>
  <c r="G10751" i="4"/>
  <c r="G10752" i="4"/>
  <c r="G10753" i="4"/>
  <c r="G10754" i="4"/>
  <c r="G10755" i="4"/>
  <c r="G10756" i="4"/>
  <c r="G10757" i="4"/>
  <c r="G10758" i="4"/>
  <c r="G10759" i="4"/>
  <c r="G10760" i="4"/>
  <c r="G10761" i="4"/>
  <c r="G10762" i="4"/>
  <c r="G10763" i="4"/>
  <c r="G10764" i="4"/>
  <c r="G10765" i="4"/>
  <c r="G10766" i="4"/>
  <c r="G10767" i="4"/>
  <c r="G10768" i="4"/>
  <c r="G10769" i="4"/>
  <c r="G10770" i="4"/>
  <c r="G10771" i="4"/>
  <c r="G10772" i="4"/>
  <c r="G10773" i="4"/>
  <c r="G10774" i="4"/>
  <c r="G10775" i="4"/>
  <c r="G10776" i="4"/>
  <c r="G10777" i="4"/>
  <c r="G10778" i="4"/>
  <c r="G10779" i="4"/>
  <c r="G10780" i="4"/>
  <c r="G10781" i="4"/>
  <c r="G10782" i="4"/>
  <c r="G10783" i="4"/>
  <c r="G10784" i="4"/>
  <c r="G10785" i="4"/>
  <c r="G10786" i="4"/>
  <c r="G10787" i="4"/>
  <c r="G10788" i="4"/>
  <c r="G10789" i="4"/>
  <c r="G10790" i="4"/>
  <c r="G10791" i="4"/>
  <c r="G10792" i="4"/>
  <c r="G10793" i="4"/>
  <c r="G10794" i="4"/>
  <c r="G10795" i="4"/>
  <c r="G10796" i="4"/>
  <c r="G10797" i="4"/>
  <c r="G10798" i="4"/>
  <c r="G10799" i="4"/>
  <c r="G10800" i="4"/>
  <c r="G10801" i="4"/>
  <c r="G10802" i="4"/>
  <c r="G10803" i="4"/>
  <c r="G10804" i="4"/>
  <c r="G10805" i="4"/>
  <c r="G10806" i="4"/>
  <c r="G10807" i="4"/>
  <c r="G10808" i="4"/>
  <c r="G10809" i="4"/>
  <c r="G10810" i="4"/>
  <c r="G10811" i="4"/>
  <c r="G10812" i="4"/>
  <c r="G10813" i="4"/>
  <c r="G10814" i="4"/>
  <c r="G10815" i="4"/>
  <c r="G10816" i="4"/>
  <c r="G10817" i="4"/>
  <c r="G10818" i="4"/>
  <c r="G10819" i="4"/>
  <c r="G10820" i="4"/>
  <c r="G10821" i="4"/>
  <c r="G10822" i="4"/>
  <c r="G10823" i="4"/>
  <c r="G10824" i="4"/>
  <c r="G10825" i="4"/>
  <c r="G10826" i="4"/>
  <c r="G10827" i="4"/>
  <c r="G10828" i="4"/>
  <c r="G10829" i="4"/>
  <c r="G10830" i="4"/>
  <c r="G10831" i="4"/>
  <c r="G10832" i="4"/>
  <c r="G10833" i="4"/>
  <c r="G10834" i="4"/>
  <c r="G10835" i="4"/>
  <c r="G10836" i="4"/>
  <c r="G10837" i="4"/>
  <c r="G10838" i="4"/>
  <c r="G10839" i="4"/>
  <c r="G10840" i="4"/>
  <c r="G10841" i="4"/>
  <c r="G10842" i="4"/>
  <c r="G10843" i="4"/>
  <c r="G10844" i="4"/>
  <c r="G10845" i="4"/>
  <c r="G10846" i="4"/>
  <c r="G10847" i="4"/>
  <c r="G10848" i="4"/>
  <c r="G10849" i="4"/>
  <c r="G10850" i="4"/>
  <c r="G10851" i="4"/>
  <c r="G10852" i="4"/>
  <c r="G10853" i="4"/>
  <c r="G10854" i="4"/>
  <c r="G10855" i="4"/>
  <c r="G10856" i="4"/>
  <c r="G10857" i="4"/>
  <c r="G10858" i="4"/>
  <c r="G10859" i="4"/>
  <c r="G10860" i="4"/>
  <c r="G10861" i="4"/>
  <c r="G10862" i="4"/>
  <c r="G10863" i="4"/>
  <c r="G10864" i="4"/>
  <c r="G10865" i="4"/>
  <c r="G10866" i="4"/>
  <c r="G10867" i="4"/>
  <c r="G10868" i="4"/>
  <c r="G10869" i="4"/>
  <c r="G10870" i="4"/>
  <c r="G10871" i="4"/>
  <c r="G10872" i="4"/>
  <c r="G10873" i="4"/>
  <c r="G10874" i="4"/>
  <c r="G10875" i="4"/>
  <c r="G10876" i="4"/>
  <c r="G10877" i="4"/>
  <c r="G10878" i="4"/>
  <c r="G10879" i="4"/>
  <c r="G10880" i="4"/>
  <c r="G10881" i="4"/>
  <c r="G10882" i="4"/>
  <c r="G10883" i="4"/>
  <c r="G10884" i="4"/>
  <c r="G10885" i="4"/>
  <c r="G10886" i="4"/>
  <c r="G10887" i="4"/>
  <c r="G10888" i="4"/>
  <c r="G10889" i="4"/>
  <c r="G10890" i="4"/>
  <c r="G10891" i="4"/>
  <c r="G10892" i="4"/>
  <c r="G10893" i="4"/>
  <c r="G10894" i="4"/>
  <c r="G10895" i="4"/>
  <c r="G10896" i="4"/>
  <c r="G10897" i="4"/>
  <c r="G10898" i="4"/>
  <c r="G10899" i="4"/>
  <c r="G10900" i="4"/>
  <c r="G10901" i="4"/>
  <c r="G10902" i="4"/>
  <c r="G10903" i="4"/>
  <c r="G10904" i="4"/>
  <c r="G10905" i="4"/>
  <c r="G10906" i="4"/>
  <c r="G10907" i="4"/>
  <c r="G10908" i="4"/>
  <c r="G10909" i="4"/>
  <c r="G10910" i="4"/>
  <c r="G10911" i="4"/>
  <c r="G10912" i="4"/>
  <c r="G10913" i="4"/>
  <c r="G10914" i="4"/>
  <c r="G10915" i="4"/>
  <c r="G10916" i="4"/>
  <c r="G10917" i="4"/>
  <c r="G10918" i="4"/>
  <c r="G10919" i="4"/>
  <c r="G10920" i="4"/>
  <c r="G10921" i="4"/>
  <c r="G10922" i="4"/>
  <c r="G10923" i="4"/>
  <c r="G10924" i="4"/>
  <c r="G10925" i="4"/>
  <c r="G10926" i="4"/>
  <c r="G10927" i="4"/>
  <c r="G10928" i="4"/>
  <c r="G10929" i="4"/>
  <c r="G10930" i="4"/>
  <c r="G10931" i="4"/>
  <c r="G10932" i="4"/>
  <c r="G10933" i="4"/>
  <c r="G10934" i="4"/>
  <c r="G10935" i="4"/>
  <c r="G10936" i="4"/>
  <c r="G10937" i="4"/>
  <c r="G10938" i="4"/>
  <c r="G10939" i="4"/>
  <c r="G10940" i="4"/>
  <c r="G10941" i="4"/>
  <c r="G10942" i="4"/>
  <c r="G10943" i="4"/>
  <c r="G10944" i="4"/>
  <c r="G10945" i="4"/>
  <c r="G10946" i="4"/>
  <c r="G10947" i="4"/>
  <c r="G10948" i="4"/>
  <c r="G10949" i="4"/>
  <c r="G10950" i="4"/>
  <c r="G10951" i="4"/>
  <c r="G10952" i="4"/>
  <c r="G10953" i="4"/>
  <c r="G10954" i="4"/>
  <c r="G10955" i="4"/>
  <c r="G10956" i="4"/>
  <c r="G10957" i="4"/>
  <c r="G10958" i="4"/>
  <c r="G10959" i="4"/>
  <c r="G10960" i="4"/>
  <c r="G10961" i="4"/>
  <c r="G10962" i="4"/>
  <c r="G10963" i="4"/>
  <c r="G10964" i="4"/>
  <c r="G10965" i="4"/>
  <c r="G10966" i="4"/>
  <c r="G10967" i="4"/>
  <c r="G10968" i="4"/>
  <c r="G10969" i="4"/>
  <c r="G10970" i="4"/>
  <c r="G10971" i="4"/>
  <c r="G10972" i="4"/>
  <c r="G10973" i="4"/>
  <c r="G10974" i="4"/>
  <c r="G10975" i="4"/>
  <c r="G10976" i="4"/>
  <c r="G10977" i="4"/>
  <c r="G10978" i="4"/>
  <c r="G10979" i="4"/>
  <c r="G10980" i="4"/>
  <c r="G10981" i="4"/>
  <c r="G10982" i="4"/>
  <c r="G10983" i="4"/>
  <c r="G10984" i="4"/>
  <c r="G10985" i="4"/>
  <c r="G10986" i="4"/>
  <c r="G10987" i="4"/>
  <c r="G10988" i="4"/>
  <c r="G10989" i="4"/>
  <c r="G10990" i="4"/>
  <c r="G10991" i="4"/>
  <c r="G10992" i="4"/>
  <c r="G10993" i="4"/>
  <c r="G10994" i="4"/>
  <c r="G10995" i="4"/>
  <c r="G10996" i="4"/>
  <c r="G10997" i="4"/>
  <c r="G10998" i="4"/>
  <c r="G10999" i="4"/>
  <c r="G11000" i="4"/>
  <c r="G11001" i="4"/>
  <c r="G11002" i="4"/>
  <c r="G11003" i="4"/>
  <c r="G11004" i="4"/>
  <c r="G11005" i="4"/>
  <c r="G11006" i="4"/>
  <c r="G11007" i="4"/>
  <c r="G11008" i="4"/>
  <c r="G11009" i="4"/>
  <c r="G11010" i="4"/>
  <c r="G11011" i="4"/>
  <c r="G11012" i="4"/>
  <c r="G11013" i="4"/>
  <c r="G11014" i="4"/>
  <c r="G11015" i="4"/>
  <c r="G11016" i="4"/>
  <c r="G11017" i="4"/>
  <c r="G11018" i="4"/>
  <c r="G11019" i="4"/>
  <c r="G11020" i="4"/>
  <c r="G11021" i="4"/>
  <c r="G11022" i="4"/>
  <c r="G11023" i="4"/>
  <c r="G11024" i="4"/>
  <c r="G11025" i="4"/>
  <c r="G11026" i="4"/>
  <c r="G11027" i="4"/>
  <c r="G11028" i="4"/>
  <c r="G11029" i="4"/>
  <c r="G11030" i="4"/>
  <c r="G11031" i="4"/>
  <c r="G11032" i="4"/>
  <c r="G11033" i="4"/>
  <c r="G11034" i="4"/>
  <c r="G11035" i="4"/>
  <c r="G11036" i="4"/>
  <c r="G11037" i="4"/>
  <c r="G11038" i="4"/>
  <c r="G11039" i="4"/>
  <c r="G11040" i="4"/>
  <c r="G11041" i="4"/>
  <c r="G11042" i="4"/>
  <c r="G11043" i="4"/>
  <c r="G11044" i="4"/>
  <c r="G11045" i="4"/>
  <c r="G11046" i="4"/>
  <c r="G11047" i="4"/>
  <c r="G11048" i="4"/>
  <c r="G11049" i="4"/>
  <c r="G11050" i="4"/>
  <c r="G11051" i="4"/>
  <c r="G11052" i="4"/>
  <c r="G11053" i="4"/>
  <c r="G11054" i="4"/>
  <c r="G11055" i="4"/>
  <c r="G11056" i="4"/>
  <c r="G11057" i="4"/>
  <c r="G11058" i="4"/>
  <c r="G11059" i="4"/>
  <c r="G11060" i="4"/>
  <c r="G11061" i="4"/>
  <c r="G11062" i="4"/>
  <c r="G11063" i="4"/>
  <c r="G11064" i="4"/>
  <c r="G11065" i="4"/>
  <c r="G11066" i="4"/>
  <c r="G11067" i="4"/>
  <c r="G11068" i="4"/>
  <c r="G11069" i="4"/>
  <c r="G11070" i="4"/>
  <c r="G11071" i="4"/>
  <c r="G11072" i="4"/>
  <c r="G11073" i="4"/>
  <c r="G11074" i="4"/>
  <c r="G11075" i="4"/>
  <c r="G11076" i="4"/>
  <c r="G11077" i="4"/>
  <c r="G11078" i="4"/>
  <c r="G11079" i="4"/>
  <c r="G11080" i="4"/>
  <c r="G11081" i="4"/>
  <c r="G11082" i="4"/>
  <c r="G11083" i="4"/>
  <c r="G11084" i="4"/>
  <c r="G11085" i="4"/>
  <c r="G11086" i="4"/>
  <c r="G11087" i="4"/>
  <c r="G11088" i="4"/>
  <c r="G11089" i="4"/>
  <c r="G11090" i="4"/>
  <c r="G11091" i="4"/>
  <c r="G11092" i="4"/>
  <c r="G11093" i="4"/>
  <c r="G11094" i="4"/>
  <c r="G11095" i="4"/>
  <c r="G11096" i="4"/>
  <c r="G11097" i="4"/>
  <c r="G11098" i="4"/>
  <c r="G11099" i="4"/>
  <c r="G11100" i="4"/>
  <c r="G11101" i="4"/>
  <c r="G11102" i="4"/>
  <c r="G11103" i="4"/>
  <c r="G11104" i="4"/>
  <c r="G11105" i="4"/>
  <c r="G11106" i="4"/>
  <c r="G11107" i="4"/>
  <c r="G11108" i="4"/>
  <c r="G11109" i="4"/>
  <c r="G11110" i="4"/>
  <c r="G11111" i="4"/>
  <c r="G11112" i="4"/>
  <c r="G11113" i="4"/>
  <c r="G11114" i="4"/>
  <c r="G11115" i="4"/>
  <c r="G11116" i="4"/>
  <c r="G11117" i="4"/>
  <c r="G11118" i="4"/>
  <c r="G11119" i="4"/>
  <c r="G11120" i="4"/>
  <c r="G11121" i="4"/>
  <c r="G11122" i="4"/>
  <c r="G11123" i="4"/>
  <c r="G11124" i="4"/>
  <c r="G11125" i="4"/>
  <c r="G11126" i="4"/>
  <c r="G11127" i="4"/>
  <c r="G11128" i="4"/>
  <c r="G11129" i="4"/>
  <c r="G11130" i="4"/>
  <c r="G11131" i="4"/>
  <c r="G11132" i="4"/>
  <c r="G11133" i="4"/>
  <c r="G11134" i="4"/>
  <c r="G11135" i="4"/>
  <c r="G11136" i="4"/>
  <c r="G11137" i="4"/>
  <c r="G11138" i="4"/>
  <c r="G11139" i="4"/>
  <c r="G11140" i="4"/>
  <c r="G11141" i="4"/>
  <c r="G11142" i="4"/>
  <c r="G11143" i="4"/>
  <c r="G11144" i="4"/>
  <c r="G11145" i="4"/>
  <c r="G11146" i="4"/>
  <c r="G11147" i="4"/>
  <c r="G11148" i="4"/>
  <c r="G11149" i="4"/>
  <c r="G11150" i="4"/>
  <c r="G11151" i="4"/>
  <c r="G11152" i="4"/>
  <c r="G11153" i="4"/>
  <c r="G11154" i="4"/>
  <c r="G11155" i="4"/>
  <c r="G11156" i="4"/>
  <c r="G11157" i="4"/>
  <c r="G11158" i="4"/>
  <c r="G11159" i="4"/>
  <c r="G11160" i="4"/>
  <c r="G11161" i="4"/>
  <c r="G11162" i="4"/>
  <c r="G11163" i="4"/>
  <c r="G11164" i="4"/>
  <c r="G11165" i="4"/>
  <c r="G11166" i="4"/>
  <c r="G11167" i="4"/>
  <c r="G11168" i="4"/>
  <c r="G11169" i="4"/>
  <c r="G11170" i="4"/>
  <c r="G11171" i="4"/>
  <c r="G11172" i="4"/>
  <c r="G11173" i="4"/>
  <c r="G11174" i="4"/>
  <c r="G11175" i="4"/>
  <c r="G11176" i="4"/>
  <c r="G11177" i="4"/>
  <c r="G11178" i="4"/>
  <c r="G11179" i="4"/>
  <c r="G11180" i="4"/>
  <c r="G11181" i="4"/>
  <c r="G11182" i="4"/>
  <c r="G11183" i="4"/>
  <c r="G11184" i="4"/>
  <c r="G11185" i="4"/>
  <c r="G11186" i="4"/>
  <c r="G11187" i="4"/>
  <c r="G11188" i="4"/>
  <c r="G11189" i="4"/>
  <c r="G11190" i="4"/>
  <c r="G11191" i="4"/>
  <c r="G11192" i="4"/>
  <c r="G11193" i="4"/>
  <c r="G11194" i="4"/>
  <c r="G11195" i="4"/>
  <c r="G11196" i="4"/>
  <c r="G11197" i="4"/>
  <c r="G11198" i="4"/>
  <c r="G11199" i="4"/>
  <c r="G11200" i="4"/>
  <c r="G11201" i="4"/>
  <c r="G11202" i="4"/>
  <c r="G11203" i="4"/>
  <c r="G11204" i="4"/>
  <c r="G11205" i="4"/>
  <c r="G11206" i="4"/>
  <c r="G11207" i="4"/>
  <c r="G11208" i="4"/>
  <c r="G11209" i="4"/>
  <c r="G11210" i="4"/>
  <c r="G11211" i="4"/>
  <c r="G11212" i="4"/>
  <c r="G11213" i="4"/>
  <c r="G11214" i="4"/>
  <c r="G11215" i="4"/>
  <c r="G11216" i="4"/>
  <c r="G11217" i="4"/>
  <c r="G11218" i="4"/>
  <c r="G11219" i="4"/>
  <c r="G11220" i="4"/>
  <c r="G11221" i="4"/>
  <c r="G11222" i="4"/>
  <c r="G11223" i="4"/>
  <c r="G11224" i="4"/>
  <c r="G11225" i="4"/>
  <c r="G11226" i="4"/>
  <c r="G11227" i="4"/>
  <c r="G11228" i="4"/>
  <c r="G11229" i="4"/>
  <c r="G11230" i="4"/>
  <c r="G11231" i="4"/>
  <c r="G11232" i="4"/>
  <c r="G11233" i="4"/>
  <c r="G11234" i="4"/>
  <c r="G11235" i="4"/>
  <c r="G11236" i="4"/>
  <c r="G11237" i="4"/>
  <c r="G11238" i="4"/>
  <c r="G11239" i="4"/>
  <c r="G11240" i="4"/>
  <c r="G11241" i="4"/>
  <c r="G11242" i="4"/>
  <c r="G11243" i="4"/>
  <c r="G11244" i="4"/>
  <c r="G11245" i="4"/>
  <c r="G11246" i="4"/>
  <c r="G11247" i="4"/>
  <c r="G11248" i="4"/>
  <c r="G11249" i="4"/>
  <c r="G11250" i="4"/>
  <c r="G11251" i="4"/>
  <c r="G11252" i="4"/>
  <c r="G11253" i="4"/>
  <c r="G11254" i="4"/>
  <c r="G11255" i="4"/>
  <c r="G11256" i="4"/>
  <c r="G11257" i="4"/>
  <c r="G11258" i="4"/>
  <c r="G11259" i="4"/>
  <c r="G11260" i="4"/>
  <c r="G11261" i="4"/>
  <c r="G11262" i="4"/>
  <c r="G11263" i="4"/>
  <c r="G11264" i="4"/>
  <c r="G11265" i="4"/>
  <c r="G11266" i="4"/>
  <c r="G11267" i="4"/>
  <c r="G11268" i="4"/>
  <c r="G11269" i="4"/>
  <c r="G11270" i="4"/>
  <c r="G11271" i="4"/>
  <c r="G11272" i="4"/>
  <c r="G11273" i="4"/>
  <c r="G11274" i="4"/>
  <c r="G11275" i="4"/>
  <c r="G11276" i="4"/>
  <c r="G11277" i="4"/>
  <c r="G11278" i="4"/>
  <c r="G11279" i="4"/>
  <c r="G11280" i="4"/>
  <c r="G11281" i="4"/>
  <c r="G11282" i="4"/>
  <c r="G11283" i="4"/>
  <c r="G11284" i="4"/>
  <c r="G11285" i="4"/>
  <c r="G11286" i="4"/>
  <c r="G11287" i="4"/>
  <c r="G11288" i="4"/>
  <c r="G11289" i="4"/>
  <c r="G11290" i="4"/>
  <c r="G11291" i="4"/>
  <c r="G11292" i="4"/>
  <c r="G11293" i="4"/>
  <c r="G11294" i="4"/>
  <c r="G11295" i="4"/>
  <c r="G11296" i="4"/>
  <c r="G11297" i="4"/>
  <c r="G11298" i="4"/>
  <c r="G11299" i="4"/>
  <c r="G11300" i="4"/>
  <c r="G11301" i="4"/>
  <c r="G11302" i="4"/>
  <c r="G11303" i="4"/>
  <c r="G11304" i="4"/>
  <c r="G11305" i="4"/>
  <c r="G11306" i="4"/>
  <c r="G11307" i="4"/>
  <c r="G11308" i="4"/>
  <c r="G11309" i="4"/>
  <c r="G11310" i="4"/>
  <c r="G11311" i="4"/>
  <c r="G11312" i="4"/>
  <c r="G11313" i="4"/>
  <c r="G11314" i="4"/>
  <c r="G11315" i="4"/>
  <c r="G11316" i="4"/>
  <c r="G11317" i="4"/>
  <c r="G11318" i="4"/>
  <c r="G11319" i="4"/>
  <c r="G11320" i="4"/>
  <c r="G11321" i="4"/>
  <c r="G11322" i="4"/>
  <c r="G11323" i="4"/>
  <c r="G11324" i="4"/>
  <c r="G11325" i="4"/>
  <c r="G11326" i="4"/>
  <c r="G11327" i="4"/>
  <c r="G11328" i="4"/>
  <c r="G11329" i="4"/>
  <c r="G11330" i="4"/>
  <c r="G11331" i="4"/>
  <c r="G11332" i="4"/>
  <c r="G11333" i="4"/>
  <c r="G11334" i="4"/>
  <c r="G11335" i="4"/>
  <c r="G11336" i="4"/>
  <c r="G11337" i="4"/>
  <c r="G11338" i="4"/>
  <c r="G11339" i="4"/>
  <c r="G11340" i="4"/>
  <c r="G11341" i="4"/>
  <c r="G11342" i="4"/>
  <c r="G11343" i="4"/>
  <c r="G11344" i="4"/>
  <c r="G11345" i="4"/>
  <c r="G11346" i="4"/>
  <c r="G11347" i="4"/>
  <c r="G11348" i="4"/>
  <c r="G11349" i="4"/>
  <c r="G11350" i="4"/>
  <c r="G11351" i="4"/>
  <c r="G11352" i="4"/>
  <c r="G11353" i="4"/>
  <c r="G11354" i="4"/>
  <c r="G11355" i="4"/>
  <c r="G11356" i="4"/>
  <c r="G11357" i="4"/>
  <c r="G11358" i="4"/>
  <c r="G11359" i="4"/>
  <c r="G11360" i="4"/>
  <c r="G11361" i="4"/>
  <c r="G11362" i="4"/>
  <c r="G11363" i="4"/>
  <c r="G11364" i="4"/>
  <c r="G11365" i="4"/>
  <c r="G11366" i="4"/>
  <c r="G11367" i="4"/>
  <c r="G11368" i="4"/>
  <c r="G11369" i="4"/>
  <c r="G11370" i="4"/>
  <c r="G11371" i="4"/>
  <c r="G11372" i="4"/>
  <c r="G11373" i="4"/>
  <c r="G11374" i="4"/>
  <c r="G11375" i="4"/>
  <c r="G11376" i="4"/>
  <c r="G11377" i="4"/>
  <c r="G11378" i="4"/>
  <c r="G11379" i="4"/>
  <c r="G11380" i="4"/>
  <c r="G11381" i="4"/>
  <c r="G11382" i="4"/>
  <c r="G11383" i="4"/>
  <c r="G11384" i="4"/>
  <c r="G11385" i="4"/>
  <c r="G11386" i="4"/>
  <c r="G11387" i="4"/>
  <c r="G11388" i="4"/>
  <c r="G11389" i="4"/>
  <c r="G11390" i="4"/>
  <c r="G11391" i="4"/>
  <c r="G11392" i="4"/>
  <c r="G11393" i="4"/>
  <c r="G11394" i="4"/>
  <c r="G11395" i="4"/>
  <c r="G11396" i="4"/>
  <c r="G11397" i="4"/>
  <c r="G11398" i="4"/>
  <c r="G11399" i="4"/>
  <c r="G11400" i="4"/>
  <c r="G11401" i="4"/>
  <c r="G11402" i="4"/>
  <c r="G11403" i="4"/>
  <c r="G11404" i="4"/>
  <c r="G11405" i="4"/>
  <c r="G11406" i="4"/>
  <c r="G11407" i="4"/>
  <c r="G11408" i="4"/>
  <c r="G11409" i="4"/>
  <c r="G11410" i="4"/>
  <c r="G11411" i="4"/>
  <c r="G11412" i="4"/>
  <c r="G11413" i="4"/>
  <c r="G11414" i="4"/>
  <c r="G11415" i="4"/>
  <c r="G11416" i="4"/>
  <c r="G11417" i="4"/>
  <c r="G11418" i="4"/>
  <c r="G11419" i="4"/>
  <c r="G11420" i="4"/>
  <c r="G11421" i="4"/>
  <c r="G11422" i="4"/>
  <c r="G11423" i="4"/>
  <c r="G11424" i="4"/>
  <c r="G11425" i="4"/>
  <c r="G11426" i="4"/>
  <c r="G11427" i="4"/>
  <c r="G11428" i="4"/>
  <c r="G11429" i="4"/>
  <c r="G11430" i="4"/>
  <c r="G11431" i="4"/>
  <c r="G11432" i="4"/>
  <c r="G11433" i="4"/>
  <c r="G11434" i="4"/>
  <c r="G11435" i="4"/>
  <c r="G11436" i="4"/>
  <c r="G11437" i="4"/>
  <c r="G11438" i="4"/>
  <c r="G11439" i="4"/>
  <c r="G11440" i="4"/>
  <c r="G11441" i="4"/>
  <c r="G11442" i="4"/>
  <c r="G11443" i="4"/>
  <c r="G11444" i="4"/>
  <c r="G11445" i="4"/>
  <c r="G11446" i="4"/>
  <c r="G11447" i="4"/>
  <c r="G11448" i="4"/>
  <c r="G11449" i="4"/>
  <c r="G11450" i="4"/>
  <c r="G11451" i="4"/>
  <c r="G11452" i="4"/>
  <c r="G11453" i="4"/>
  <c r="G11454" i="4"/>
  <c r="G11455" i="4"/>
  <c r="G11456" i="4"/>
  <c r="G11457" i="4"/>
  <c r="G11458" i="4"/>
  <c r="G11459" i="4"/>
  <c r="G11460" i="4"/>
  <c r="G11461" i="4"/>
  <c r="G11462" i="4"/>
  <c r="G11463" i="4"/>
  <c r="G11464" i="4"/>
  <c r="G11465" i="4"/>
  <c r="G11466" i="4"/>
  <c r="G11467" i="4"/>
  <c r="G11468" i="4"/>
  <c r="G11469" i="4"/>
  <c r="G11470" i="4"/>
  <c r="G11471" i="4"/>
  <c r="G11472" i="4"/>
  <c r="G11473" i="4"/>
  <c r="G11474" i="4"/>
  <c r="G11475" i="4"/>
  <c r="G11476" i="4"/>
  <c r="G11477" i="4"/>
  <c r="G11478" i="4"/>
  <c r="G11479" i="4"/>
  <c r="G11480" i="4"/>
  <c r="G11481" i="4"/>
  <c r="G11482" i="4"/>
  <c r="G11483" i="4"/>
  <c r="G11484" i="4"/>
  <c r="G11485" i="4"/>
  <c r="G11486" i="4"/>
  <c r="G11487" i="4"/>
  <c r="G11488" i="4"/>
  <c r="G11489" i="4"/>
  <c r="G11490" i="4"/>
  <c r="G11491" i="4"/>
  <c r="G11492" i="4"/>
  <c r="G11493" i="4"/>
  <c r="G11494" i="4"/>
  <c r="G11495" i="4"/>
  <c r="G11496" i="4"/>
  <c r="G11497" i="4"/>
  <c r="G11498" i="4"/>
  <c r="G11499" i="4"/>
  <c r="G11500" i="4"/>
  <c r="G11501" i="4"/>
  <c r="G11502" i="4"/>
  <c r="G11503" i="4"/>
  <c r="G11504" i="4"/>
  <c r="G11505" i="4"/>
  <c r="G11506" i="4"/>
  <c r="G11507" i="4"/>
  <c r="G11508" i="4"/>
  <c r="G11509" i="4"/>
  <c r="G11510" i="4"/>
  <c r="G11511" i="4"/>
  <c r="G11512" i="4"/>
  <c r="G11513" i="4"/>
  <c r="G11514" i="4"/>
  <c r="G11515" i="4"/>
  <c r="G11516" i="4"/>
  <c r="G11517" i="4"/>
  <c r="G11518" i="4"/>
  <c r="G11519" i="4"/>
  <c r="G11520" i="4"/>
  <c r="G11521" i="4"/>
  <c r="G11522" i="4"/>
  <c r="G11523" i="4"/>
  <c r="G11524" i="4"/>
  <c r="G11525" i="4"/>
  <c r="G11526" i="4"/>
  <c r="G11527" i="4"/>
  <c r="G11528" i="4"/>
  <c r="G11529" i="4"/>
  <c r="G11530" i="4"/>
  <c r="G11531" i="4"/>
  <c r="G11532" i="4"/>
  <c r="G11533" i="4"/>
  <c r="G11534" i="4"/>
  <c r="G11535" i="4"/>
  <c r="G11536" i="4"/>
  <c r="G11537" i="4"/>
  <c r="G11538" i="4"/>
  <c r="G11539" i="4"/>
  <c r="G11540" i="4"/>
  <c r="G11541" i="4"/>
  <c r="G11542" i="4"/>
  <c r="G11543" i="4"/>
  <c r="G11544" i="4"/>
  <c r="G11545" i="4"/>
  <c r="G11546" i="4"/>
  <c r="G11547" i="4"/>
  <c r="G11548" i="4"/>
  <c r="G11549" i="4"/>
  <c r="G11550" i="4"/>
  <c r="G11551" i="4"/>
  <c r="G11552" i="4"/>
  <c r="G11553" i="4"/>
  <c r="G11554" i="4"/>
  <c r="G11555" i="4"/>
  <c r="G11556" i="4"/>
  <c r="G11557" i="4"/>
  <c r="G11558" i="4"/>
  <c r="G11559" i="4"/>
  <c r="G11560" i="4"/>
  <c r="G11561" i="4"/>
  <c r="G11562" i="4"/>
  <c r="G11563" i="4"/>
  <c r="G11564" i="4"/>
  <c r="G11565" i="4"/>
  <c r="G11566" i="4"/>
  <c r="G11567" i="4"/>
  <c r="G11568" i="4"/>
  <c r="G11569" i="4"/>
  <c r="G11570" i="4"/>
  <c r="G11571" i="4"/>
  <c r="G11572" i="4"/>
  <c r="G11573" i="4"/>
  <c r="G11574" i="4"/>
  <c r="G11575" i="4"/>
  <c r="G11576" i="4"/>
  <c r="G11577" i="4"/>
  <c r="G11578" i="4"/>
  <c r="G11579" i="4"/>
  <c r="G11580" i="4"/>
  <c r="G11581" i="4"/>
  <c r="G11582" i="4"/>
  <c r="G11583" i="4"/>
  <c r="G11584" i="4"/>
  <c r="G11585" i="4"/>
  <c r="G11586" i="4"/>
  <c r="G11587" i="4"/>
  <c r="G11588" i="4"/>
  <c r="G11589" i="4"/>
  <c r="G11590" i="4"/>
  <c r="G11591" i="4"/>
  <c r="G11592" i="4"/>
  <c r="G11593" i="4"/>
  <c r="G11594" i="4"/>
  <c r="G11595" i="4"/>
  <c r="G11596" i="4"/>
  <c r="G11597" i="4"/>
  <c r="G11598" i="4"/>
  <c r="G11599" i="4"/>
  <c r="G11600" i="4"/>
  <c r="G11601" i="4"/>
  <c r="G11602" i="4"/>
  <c r="G11603" i="4"/>
  <c r="G11604" i="4"/>
  <c r="G11605" i="4"/>
  <c r="G11606" i="4"/>
  <c r="G11607" i="4"/>
  <c r="G11608" i="4"/>
  <c r="G11609" i="4"/>
  <c r="G11610" i="4"/>
  <c r="G11611" i="4"/>
  <c r="G11612" i="4"/>
  <c r="G11613" i="4"/>
  <c r="G11614" i="4"/>
  <c r="G11615" i="4"/>
  <c r="G11616" i="4"/>
  <c r="G11617" i="4"/>
  <c r="G11618" i="4"/>
  <c r="G11619" i="4"/>
  <c r="G11620" i="4"/>
  <c r="G11621" i="4"/>
  <c r="G11622" i="4"/>
  <c r="G11623" i="4"/>
  <c r="G11624" i="4"/>
  <c r="G11625" i="4"/>
  <c r="G11626" i="4"/>
  <c r="G11627" i="4"/>
  <c r="G11628" i="4"/>
  <c r="G11629" i="4"/>
  <c r="G11630" i="4"/>
  <c r="G11631" i="4"/>
  <c r="G11632" i="4"/>
  <c r="G11633" i="4"/>
  <c r="G11634" i="4"/>
  <c r="G11635" i="4"/>
  <c r="G11636" i="4"/>
  <c r="G11637" i="4"/>
  <c r="G11638" i="4"/>
  <c r="G11639" i="4"/>
  <c r="G11640" i="4"/>
  <c r="G11641" i="4"/>
  <c r="G11642" i="4"/>
  <c r="G11643" i="4"/>
  <c r="G11644" i="4"/>
  <c r="G11645" i="4"/>
  <c r="G11646" i="4"/>
  <c r="G11647" i="4"/>
  <c r="G11648" i="4"/>
  <c r="G11649" i="4"/>
  <c r="G11650" i="4"/>
  <c r="G11651" i="4"/>
  <c r="G11652" i="4"/>
  <c r="G11653" i="4"/>
  <c r="G11654" i="4"/>
  <c r="G11655" i="4"/>
  <c r="G11656" i="4"/>
  <c r="G11657" i="4"/>
  <c r="G11658" i="4"/>
  <c r="G11659" i="4"/>
  <c r="G11660" i="4"/>
  <c r="G11661" i="4"/>
  <c r="G11662" i="4"/>
  <c r="G11663" i="4"/>
  <c r="G11664" i="4"/>
  <c r="G11665" i="4"/>
  <c r="G11666" i="4"/>
  <c r="G11667" i="4"/>
  <c r="G11668" i="4"/>
  <c r="G11669" i="4"/>
  <c r="G11670" i="4"/>
  <c r="G11671" i="4"/>
  <c r="G11672" i="4"/>
  <c r="G11673" i="4"/>
  <c r="G11674" i="4"/>
  <c r="G11675" i="4"/>
  <c r="G11676" i="4"/>
  <c r="G11677" i="4"/>
  <c r="G11678" i="4"/>
  <c r="G11679" i="4"/>
  <c r="G11680" i="4"/>
  <c r="G11681" i="4"/>
  <c r="G11682" i="4"/>
  <c r="G11683" i="4"/>
  <c r="G11684" i="4"/>
  <c r="G11685" i="4"/>
  <c r="G11686" i="4"/>
  <c r="G11687" i="4"/>
  <c r="G11688" i="4"/>
  <c r="G11689" i="4"/>
  <c r="G11690" i="4"/>
  <c r="G11691" i="4"/>
  <c r="G11692" i="4"/>
  <c r="G11693" i="4"/>
  <c r="G11694" i="4"/>
  <c r="G11695" i="4"/>
  <c r="G11696" i="4"/>
  <c r="G11697" i="4"/>
  <c r="G11698" i="4"/>
  <c r="G11699" i="4"/>
  <c r="G11700" i="4"/>
  <c r="G11701" i="4"/>
  <c r="G11702" i="4"/>
  <c r="G11703" i="4"/>
  <c r="G11704" i="4"/>
  <c r="G11705" i="4"/>
  <c r="G11706" i="4"/>
  <c r="G11707" i="4"/>
  <c r="G11708" i="4"/>
  <c r="G11709" i="4"/>
  <c r="G11710" i="4"/>
  <c r="G11711" i="4"/>
  <c r="G11712" i="4"/>
  <c r="G11713" i="4"/>
  <c r="G11714" i="4"/>
  <c r="G11715" i="4"/>
  <c r="G11716" i="4"/>
  <c r="G11717" i="4"/>
  <c r="G11718" i="4"/>
  <c r="G11719" i="4"/>
  <c r="G11720" i="4"/>
  <c r="G11721" i="4"/>
  <c r="G11722" i="4"/>
  <c r="G11723" i="4"/>
  <c r="G11724" i="4"/>
  <c r="G11725" i="4"/>
  <c r="G11726" i="4"/>
  <c r="G11727" i="4"/>
  <c r="G11728" i="4"/>
  <c r="G11729" i="4"/>
  <c r="G11730" i="4"/>
  <c r="G11731" i="4"/>
  <c r="G11732" i="4"/>
  <c r="G11733" i="4"/>
  <c r="G11734" i="4"/>
  <c r="G11735" i="4"/>
  <c r="G11736" i="4"/>
  <c r="G11737" i="4"/>
  <c r="G11738" i="4"/>
  <c r="G11739" i="4"/>
  <c r="G11740" i="4"/>
  <c r="G11741" i="4"/>
  <c r="G11742" i="4"/>
  <c r="G11743" i="4"/>
  <c r="G11744" i="4"/>
  <c r="G11745" i="4"/>
  <c r="G11746" i="4"/>
  <c r="G11747" i="4"/>
  <c r="G11748" i="4"/>
  <c r="G11749" i="4"/>
  <c r="G11750" i="4"/>
  <c r="G11751" i="4"/>
  <c r="G11752" i="4"/>
  <c r="G11753" i="4"/>
  <c r="G11754" i="4"/>
  <c r="G11755" i="4"/>
  <c r="G11756" i="4"/>
  <c r="G11757" i="4"/>
  <c r="G11758" i="4"/>
  <c r="G11759" i="4"/>
  <c r="G11760" i="4"/>
  <c r="G11761" i="4"/>
  <c r="G11762" i="4"/>
  <c r="G11763" i="4"/>
  <c r="G11764" i="4"/>
  <c r="G11765" i="4"/>
  <c r="G11766" i="4"/>
  <c r="G11767" i="4"/>
  <c r="G11768" i="4"/>
  <c r="G11769" i="4"/>
  <c r="G11770" i="4"/>
  <c r="G11771" i="4"/>
  <c r="G11772" i="4"/>
  <c r="G11773" i="4"/>
  <c r="G11774" i="4"/>
  <c r="G11775" i="4"/>
  <c r="G11776" i="4"/>
  <c r="G11777" i="4"/>
  <c r="G11778" i="4"/>
  <c r="G11779" i="4"/>
  <c r="G11780" i="4"/>
  <c r="G11781" i="4"/>
  <c r="G11782" i="4"/>
  <c r="G11783" i="4"/>
  <c r="G11784" i="4"/>
  <c r="G11785" i="4"/>
  <c r="G11786" i="4"/>
  <c r="G11787" i="4"/>
  <c r="G11788" i="4"/>
  <c r="G11789" i="4"/>
  <c r="G11790" i="4"/>
  <c r="G11791" i="4"/>
  <c r="G11792" i="4"/>
  <c r="G11793" i="4"/>
  <c r="G11794" i="4"/>
  <c r="G11795" i="4"/>
  <c r="G11796" i="4"/>
  <c r="G11797" i="4"/>
  <c r="G11798" i="4"/>
  <c r="G11799" i="4"/>
  <c r="G11800" i="4"/>
  <c r="G11801" i="4"/>
  <c r="G11802" i="4"/>
  <c r="G11803" i="4"/>
  <c r="G11804" i="4"/>
  <c r="G11805" i="4"/>
  <c r="G11806" i="4"/>
  <c r="G11807" i="4"/>
  <c r="G11808" i="4"/>
  <c r="G11809" i="4"/>
  <c r="G11810" i="4"/>
  <c r="G11811" i="4"/>
  <c r="G11812" i="4"/>
  <c r="G11813" i="4"/>
  <c r="G11814" i="4"/>
  <c r="G11815" i="4"/>
  <c r="G11816" i="4"/>
  <c r="G11817" i="4"/>
  <c r="G11818" i="4"/>
  <c r="G11819" i="4"/>
  <c r="G11820" i="4"/>
  <c r="G11821" i="4"/>
  <c r="G11822" i="4"/>
  <c r="G11823" i="4"/>
  <c r="G11824" i="4"/>
  <c r="G11825" i="4"/>
  <c r="G11826" i="4"/>
  <c r="G11827" i="4"/>
  <c r="G11828" i="4"/>
  <c r="G11829" i="4"/>
  <c r="G11830" i="4"/>
  <c r="G11831" i="4"/>
  <c r="G11832" i="4"/>
  <c r="G11833" i="4"/>
  <c r="G11834" i="4"/>
  <c r="G11835" i="4"/>
  <c r="G11836" i="4"/>
  <c r="G11837" i="4"/>
  <c r="G11838" i="4"/>
  <c r="G11839" i="4"/>
  <c r="G11840" i="4"/>
  <c r="G11841" i="4"/>
  <c r="G11842" i="4"/>
  <c r="G11843" i="4"/>
  <c r="G11844" i="4"/>
  <c r="G11845" i="4"/>
  <c r="G11846" i="4"/>
  <c r="G11847" i="4"/>
  <c r="G11848" i="4"/>
  <c r="G11849" i="4"/>
  <c r="G11850" i="4"/>
  <c r="G11851" i="4"/>
  <c r="G11852" i="4"/>
  <c r="G11853" i="4"/>
  <c r="G11854" i="4"/>
  <c r="G11855" i="4"/>
  <c r="G11856" i="4"/>
  <c r="G11857" i="4"/>
  <c r="G11858" i="4"/>
  <c r="G11859" i="4"/>
  <c r="G11860" i="4"/>
  <c r="G11861" i="4"/>
  <c r="G11862" i="4"/>
  <c r="G11863" i="4"/>
  <c r="G11864" i="4"/>
  <c r="G11865" i="4"/>
  <c r="G11866" i="4"/>
  <c r="G11867" i="4"/>
  <c r="G11868" i="4"/>
  <c r="G11869" i="4"/>
  <c r="G11870" i="4"/>
  <c r="G11871" i="4"/>
  <c r="G11872" i="4"/>
  <c r="G11873" i="4"/>
  <c r="G11874" i="4"/>
  <c r="G11875" i="4"/>
  <c r="G11876" i="4"/>
  <c r="G11877" i="4"/>
  <c r="G11878" i="4"/>
  <c r="G11879" i="4"/>
  <c r="G11880" i="4"/>
  <c r="G11881" i="4"/>
  <c r="G11882" i="4"/>
  <c r="G11883" i="4"/>
  <c r="G11884" i="4"/>
  <c r="G11885" i="4"/>
  <c r="G11886" i="4"/>
  <c r="G11887" i="4"/>
  <c r="G11888" i="4"/>
  <c r="G11889" i="4"/>
  <c r="G11890" i="4"/>
  <c r="G11891" i="4"/>
  <c r="G11892" i="4"/>
  <c r="G11893" i="4"/>
  <c r="G11894" i="4"/>
  <c r="G11895" i="4"/>
  <c r="G11896" i="4"/>
  <c r="G11897" i="4"/>
  <c r="G11898" i="4"/>
  <c r="G11899" i="4"/>
  <c r="G11900" i="4"/>
  <c r="G11901" i="4"/>
  <c r="G11902" i="4"/>
  <c r="G11903" i="4"/>
  <c r="G11904" i="4"/>
  <c r="G11905" i="4"/>
  <c r="G11906" i="4"/>
  <c r="G11907" i="4"/>
  <c r="G11908" i="4"/>
  <c r="G11909" i="4"/>
  <c r="G11910" i="4"/>
  <c r="G11911" i="4"/>
  <c r="G11912" i="4"/>
  <c r="G11913" i="4"/>
  <c r="G11914" i="4"/>
  <c r="G11915" i="4"/>
  <c r="G11916" i="4"/>
  <c r="G11917" i="4"/>
  <c r="G11918" i="4"/>
  <c r="G11919" i="4"/>
  <c r="G11920" i="4"/>
  <c r="G11921" i="4"/>
  <c r="G11922" i="4"/>
  <c r="G11923" i="4"/>
  <c r="G11924" i="4"/>
  <c r="G11925" i="4"/>
  <c r="G11926" i="4"/>
  <c r="G11927" i="4"/>
  <c r="G11928" i="4"/>
  <c r="G11929" i="4"/>
  <c r="G11930" i="4"/>
  <c r="G11931" i="4"/>
  <c r="G11932" i="4"/>
  <c r="G11933" i="4"/>
  <c r="G11934" i="4"/>
  <c r="G11935" i="4"/>
  <c r="G11936" i="4"/>
  <c r="G11937" i="4"/>
  <c r="G11938" i="4"/>
  <c r="G11939" i="4"/>
  <c r="G11940" i="4"/>
  <c r="G11941" i="4"/>
  <c r="G11942" i="4"/>
  <c r="G11943" i="4"/>
  <c r="G11944" i="4"/>
  <c r="G11945" i="4"/>
  <c r="G11946" i="4"/>
  <c r="G11947" i="4"/>
  <c r="G11948" i="4"/>
  <c r="G11949" i="4"/>
  <c r="G11950" i="4"/>
  <c r="G11951" i="4"/>
  <c r="G11952" i="4"/>
  <c r="G11953" i="4"/>
  <c r="G11954" i="4"/>
  <c r="G11955" i="4"/>
  <c r="G11956" i="4"/>
  <c r="G11957" i="4"/>
  <c r="G11958" i="4"/>
  <c r="G11959" i="4"/>
  <c r="G11960" i="4"/>
  <c r="G11961" i="4"/>
  <c r="G11962" i="4"/>
  <c r="G11963" i="4"/>
  <c r="G11964" i="4"/>
  <c r="G11965" i="4"/>
  <c r="G11966" i="4"/>
  <c r="G11967" i="4"/>
  <c r="G11968" i="4"/>
  <c r="G11969" i="4"/>
  <c r="G11970" i="4"/>
  <c r="G11971" i="4"/>
  <c r="G11972" i="4"/>
  <c r="G11973" i="4"/>
  <c r="G11974" i="4"/>
  <c r="G11975" i="4"/>
  <c r="G11976" i="4"/>
  <c r="G11977" i="4"/>
  <c r="G11978" i="4"/>
  <c r="G11979" i="4"/>
  <c r="G11980" i="4"/>
  <c r="G11981" i="4"/>
  <c r="G11982" i="4"/>
  <c r="G11983" i="4"/>
  <c r="G11984" i="4"/>
  <c r="G11985" i="4"/>
  <c r="G11986" i="4"/>
  <c r="G11987" i="4"/>
  <c r="G11988" i="4"/>
  <c r="G11989" i="4"/>
  <c r="G11990" i="4"/>
  <c r="G11991" i="4"/>
  <c r="G11992" i="4"/>
  <c r="G11993" i="4"/>
  <c r="G11994" i="4"/>
  <c r="G11995" i="4"/>
  <c r="G11996" i="4"/>
  <c r="G11997" i="4"/>
  <c r="G11998" i="4"/>
  <c r="G11999" i="4"/>
  <c r="G12000" i="4"/>
  <c r="G12001" i="4"/>
  <c r="G12002" i="4"/>
  <c r="G12003" i="4"/>
  <c r="G12004" i="4"/>
  <c r="G12005" i="4"/>
  <c r="G12006" i="4"/>
  <c r="G12007" i="4"/>
  <c r="G12008" i="4"/>
  <c r="G12009" i="4"/>
  <c r="G12010" i="4"/>
  <c r="G12011" i="4"/>
  <c r="G12012" i="4"/>
  <c r="G12013" i="4"/>
  <c r="G12014" i="4"/>
  <c r="G12015" i="4"/>
  <c r="G12016" i="4"/>
  <c r="G12017" i="4"/>
  <c r="G12018" i="4"/>
  <c r="G12019" i="4"/>
  <c r="G12020" i="4"/>
  <c r="G12021" i="4"/>
  <c r="G12022" i="4"/>
  <c r="G12023" i="4"/>
  <c r="G12024" i="4"/>
  <c r="G12025" i="4"/>
  <c r="G12026" i="4"/>
  <c r="G12027" i="4"/>
  <c r="G12028" i="4"/>
  <c r="G12029" i="4"/>
  <c r="G12030" i="4"/>
  <c r="G12031" i="4"/>
  <c r="G12032" i="4"/>
  <c r="G12033" i="4"/>
  <c r="G12034" i="4"/>
  <c r="G12035" i="4"/>
  <c r="G12036" i="4"/>
  <c r="G12037" i="4"/>
  <c r="G12038" i="4"/>
  <c r="G12039" i="4"/>
  <c r="G12040" i="4"/>
  <c r="G12041" i="4"/>
  <c r="G12042" i="4"/>
  <c r="G12043" i="4"/>
  <c r="G12044" i="4"/>
  <c r="G12045" i="4"/>
  <c r="G12046" i="4"/>
  <c r="G12047" i="4"/>
  <c r="G12048" i="4"/>
  <c r="G12049" i="4"/>
  <c r="G12050" i="4"/>
  <c r="G12051" i="4"/>
  <c r="G12052" i="4"/>
  <c r="G12053" i="4"/>
  <c r="G12054" i="4"/>
  <c r="G12055" i="4"/>
  <c r="G12056" i="4"/>
  <c r="G12057" i="4"/>
  <c r="G12058" i="4"/>
  <c r="G12059" i="4"/>
  <c r="G12060" i="4"/>
  <c r="G12061" i="4"/>
  <c r="G12062" i="4"/>
  <c r="G12063" i="4"/>
  <c r="G12064" i="4"/>
  <c r="G12065" i="4"/>
  <c r="G12066" i="4"/>
  <c r="G12067" i="4"/>
  <c r="G12068" i="4"/>
  <c r="G12069" i="4"/>
  <c r="G12070" i="4"/>
  <c r="G12071" i="4"/>
  <c r="G12072" i="4"/>
  <c r="G12073" i="4"/>
  <c r="G12074" i="4"/>
  <c r="G12075" i="4"/>
  <c r="G12076" i="4"/>
  <c r="G12077" i="4"/>
  <c r="G12078" i="4"/>
  <c r="G12079" i="4"/>
  <c r="G12080" i="4"/>
  <c r="G12081" i="4"/>
  <c r="G12082" i="4"/>
  <c r="G12083" i="4"/>
  <c r="G12084" i="4"/>
  <c r="G12085" i="4"/>
  <c r="G12086" i="4"/>
  <c r="G12087" i="4"/>
  <c r="G12088" i="4"/>
  <c r="G12089" i="4"/>
  <c r="G12090" i="4"/>
  <c r="G12091" i="4"/>
  <c r="G12092" i="4"/>
  <c r="G12093" i="4"/>
  <c r="G12094" i="4"/>
  <c r="G12095" i="4"/>
  <c r="G12096" i="4"/>
  <c r="G12097" i="4"/>
  <c r="G12098" i="4"/>
  <c r="G12099" i="4"/>
  <c r="G12100" i="4"/>
  <c r="G12101" i="4"/>
  <c r="G12102" i="4"/>
  <c r="G12103" i="4"/>
  <c r="G12104" i="4"/>
  <c r="G12105" i="4"/>
  <c r="G12106" i="4"/>
  <c r="G12107" i="4"/>
  <c r="G12108" i="4"/>
  <c r="G12109" i="4"/>
  <c r="G12110" i="4"/>
  <c r="G12111" i="4"/>
  <c r="G12112" i="4"/>
  <c r="G12113" i="4"/>
  <c r="G12114" i="4"/>
  <c r="G12115" i="4"/>
  <c r="G12116" i="4"/>
  <c r="G12117" i="4"/>
  <c r="G12118" i="4"/>
  <c r="G12119" i="4"/>
  <c r="G12120" i="4"/>
  <c r="G12121" i="4"/>
  <c r="G12122" i="4"/>
  <c r="G12123" i="4"/>
  <c r="G12124" i="4"/>
  <c r="G12125" i="4"/>
  <c r="G12126" i="4"/>
  <c r="G12127" i="4"/>
  <c r="G12128" i="4"/>
  <c r="G12129" i="4"/>
  <c r="G12130" i="4"/>
  <c r="G12131" i="4"/>
  <c r="G12132" i="4"/>
  <c r="G12133" i="4"/>
  <c r="G12134" i="4"/>
  <c r="G12135" i="4"/>
  <c r="G12136" i="4"/>
  <c r="G12137" i="4"/>
  <c r="G12138" i="4"/>
  <c r="G12139" i="4"/>
  <c r="G12140" i="4"/>
  <c r="G12141" i="4"/>
  <c r="G12142" i="4"/>
  <c r="G12143" i="4"/>
  <c r="G12144" i="4"/>
  <c r="G12145" i="4"/>
  <c r="G12146" i="4"/>
  <c r="G12147" i="4"/>
  <c r="G12148" i="4"/>
  <c r="G12149" i="4"/>
  <c r="G12150" i="4"/>
  <c r="G12151" i="4"/>
  <c r="G12152" i="4"/>
  <c r="G12153" i="4"/>
  <c r="G12154" i="4"/>
  <c r="G12155" i="4"/>
  <c r="G12156" i="4"/>
  <c r="G12157" i="4"/>
  <c r="G12158" i="4"/>
  <c r="G12159" i="4"/>
  <c r="G12160" i="4"/>
  <c r="G12161" i="4"/>
  <c r="G12162" i="4"/>
  <c r="G12163" i="4"/>
  <c r="G12164" i="4"/>
  <c r="G12165" i="4"/>
  <c r="G12166" i="4"/>
  <c r="G12167" i="4"/>
  <c r="G12168" i="4"/>
  <c r="G12169" i="4"/>
  <c r="G12170" i="4"/>
  <c r="G12171" i="4"/>
  <c r="G12172" i="4"/>
  <c r="G12173" i="4"/>
  <c r="G12174" i="4"/>
  <c r="G12175" i="4"/>
  <c r="G12176" i="4"/>
  <c r="G12177" i="4"/>
  <c r="G12178" i="4"/>
  <c r="G12179" i="4"/>
  <c r="G12180" i="4"/>
  <c r="G12181" i="4"/>
  <c r="G12182" i="4"/>
  <c r="G12183" i="4"/>
  <c r="G12184" i="4"/>
  <c r="G12185" i="4"/>
  <c r="G12186" i="4"/>
  <c r="G12187" i="4"/>
  <c r="G12188" i="4"/>
  <c r="G12189" i="4"/>
  <c r="G12190" i="4"/>
  <c r="G12191" i="4"/>
  <c r="G12192" i="4"/>
  <c r="G12193" i="4"/>
  <c r="G12194" i="4"/>
  <c r="G12195" i="4"/>
  <c r="G12196" i="4"/>
  <c r="G12197" i="4"/>
  <c r="G12198" i="4"/>
  <c r="G12199" i="4"/>
  <c r="G12200" i="4"/>
  <c r="G12201" i="4"/>
  <c r="G12202" i="4"/>
  <c r="G12203" i="4"/>
  <c r="G12204" i="4"/>
  <c r="G12205" i="4"/>
  <c r="G12206" i="4"/>
  <c r="G12207" i="4"/>
  <c r="G12208" i="4"/>
  <c r="G12209" i="4"/>
  <c r="G12210" i="4"/>
  <c r="G12211" i="4"/>
  <c r="G12212" i="4"/>
  <c r="G12213" i="4"/>
  <c r="G12214" i="4"/>
  <c r="G12215" i="4"/>
  <c r="G12216" i="4"/>
  <c r="G12217" i="4"/>
  <c r="G12218" i="4"/>
  <c r="G12219" i="4"/>
  <c r="G12220" i="4"/>
  <c r="G12221" i="4"/>
  <c r="G12222" i="4"/>
  <c r="G12223" i="4"/>
  <c r="G12224" i="4"/>
  <c r="G12225" i="4"/>
  <c r="G12226" i="4"/>
  <c r="G12227" i="4"/>
  <c r="G12228" i="4"/>
  <c r="G12229" i="4"/>
  <c r="G12230" i="4"/>
  <c r="G12231" i="4"/>
  <c r="G12232" i="4"/>
  <c r="G12233" i="4"/>
  <c r="G12234" i="4"/>
  <c r="G12235" i="4"/>
  <c r="G12236" i="4"/>
  <c r="G12237" i="4"/>
  <c r="G12238" i="4"/>
  <c r="G12239" i="4"/>
  <c r="G12240" i="4"/>
  <c r="G12241" i="4"/>
  <c r="G12242" i="4"/>
  <c r="G12243" i="4"/>
  <c r="G12244" i="4"/>
  <c r="G12245" i="4"/>
  <c r="G12246" i="4"/>
  <c r="G12247" i="4"/>
  <c r="G12248" i="4"/>
  <c r="G12249" i="4"/>
  <c r="G12250" i="4"/>
  <c r="G12251" i="4"/>
  <c r="G12252" i="4"/>
  <c r="G12253" i="4"/>
  <c r="G12254" i="4"/>
  <c r="G12255" i="4"/>
  <c r="G12256" i="4"/>
  <c r="G12257" i="4"/>
  <c r="G12258" i="4"/>
  <c r="G12259" i="4"/>
  <c r="G12260" i="4"/>
  <c r="G12261" i="4"/>
  <c r="G12262" i="4"/>
  <c r="G12263" i="4"/>
  <c r="G12264" i="4"/>
  <c r="G12265" i="4"/>
  <c r="G12266" i="4"/>
  <c r="G12267" i="4"/>
  <c r="G12268" i="4"/>
  <c r="G12269" i="4"/>
  <c r="G12270" i="4"/>
  <c r="G12271" i="4"/>
  <c r="G12272" i="4"/>
  <c r="G12273" i="4"/>
  <c r="G12274" i="4"/>
  <c r="G12275" i="4"/>
  <c r="G12276" i="4"/>
  <c r="G12277" i="4"/>
  <c r="G12278" i="4"/>
  <c r="G12279" i="4"/>
  <c r="G12280" i="4"/>
  <c r="G12281" i="4"/>
  <c r="G12282" i="4"/>
  <c r="G12283" i="4"/>
  <c r="G12284" i="4"/>
  <c r="G12285" i="4"/>
  <c r="G12286" i="4"/>
  <c r="G12287" i="4"/>
  <c r="G12288" i="4"/>
  <c r="G12289" i="4"/>
  <c r="G12290" i="4"/>
  <c r="G12291" i="4"/>
  <c r="G12292" i="4"/>
  <c r="G12293" i="4"/>
  <c r="G12294" i="4"/>
  <c r="G12295" i="4"/>
  <c r="G12296" i="4"/>
  <c r="G12297" i="4"/>
  <c r="G12298" i="4"/>
  <c r="G12299" i="4"/>
  <c r="G12300" i="4"/>
  <c r="G12301" i="4"/>
  <c r="G12302" i="4"/>
  <c r="G12303" i="4"/>
  <c r="G12304" i="4"/>
  <c r="G12305" i="4"/>
  <c r="G12306" i="4"/>
  <c r="G12307" i="4"/>
  <c r="G12308" i="4"/>
  <c r="G12309" i="4"/>
  <c r="G12310" i="4"/>
  <c r="G12311" i="4"/>
  <c r="G12312" i="4"/>
  <c r="G12313" i="4"/>
  <c r="G12314" i="4"/>
  <c r="G12315" i="4"/>
  <c r="G12316" i="4"/>
  <c r="G12317" i="4"/>
  <c r="G12318" i="4"/>
  <c r="G12319" i="4"/>
  <c r="G12320" i="4"/>
  <c r="G12321" i="4"/>
  <c r="G12322" i="4"/>
  <c r="G12323" i="4"/>
  <c r="G12324" i="4"/>
  <c r="G12325" i="4"/>
  <c r="G12326" i="4"/>
  <c r="G12327" i="4"/>
  <c r="G12328" i="4"/>
  <c r="G12329" i="4"/>
  <c r="G12330" i="4"/>
  <c r="G12331" i="4"/>
  <c r="G12332" i="4"/>
  <c r="G12333" i="4"/>
  <c r="G12334" i="4"/>
  <c r="G12335" i="4"/>
  <c r="G12336" i="4"/>
  <c r="G12337" i="4"/>
  <c r="G12338" i="4"/>
  <c r="G12339" i="4"/>
  <c r="G12340" i="4"/>
  <c r="G12341" i="4"/>
  <c r="G12342" i="4"/>
  <c r="G12343" i="4"/>
  <c r="G12344" i="4"/>
  <c r="G12345" i="4"/>
  <c r="G12346" i="4"/>
  <c r="G12347" i="4"/>
  <c r="G12348" i="4"/>
  <c r="G12349" i="4"/>
  <c r="G12350" i="4"/>
  <c r="G12351" i="4"/>
  <c r="G12352" i="4"/>
  <c r="G12353" i="4"/>
  <c r="G12354" i="4"/>
  <c r="G12355" i="4"/>
  <c r="G12356" i="4"/>
  <c r="G12357" i="4"/>
  <c r="G12358" i="4"/>
  <c r="G12359" i="4"/>
  <c r="G12360" i="4"/>
  <c r="G12361" i="4"/>
  <c r="G12362" i="4"/>
  <c r="G12363" i="4"/>
  <c r="G12364" i="4"/>
  <c r="G12365" i="4"/>
  <c r="G12366" i="4"/>
  <c r="G12367" i="4"/>
  <c r="G12368" i="4"/>
  <c r="G12369" i="4"/>
  <c r="G12370" i="4"/>
  <c r="G12371" i="4"/>
  <c r="G12372" i="4"/>
  <c r="G12373" i="4"/>
  <c r="G12374" i="4"/>
  <c r="G12375" i="4"/>
  <c r="G12376" i="4"/>
  <c r="G12377" i="4"/>
  <c r="G12378" i="4"/>
  <c r="G12379" i="4"/>
  <c r="G12380" i="4"/>
  <c r="G12381" i="4"/>
  <c r="G12382" i="4"/>
  <c r="G12383" i="4"/>
  <c r="G12384" i="4"/>
  <c r="G12385" i="4"/>
  <c r="G12386" i="4"/>
  <c r="G12387" i="4"/>
  <c r="G12388" i="4"/>
  <c r="G12389" i="4"/>
  <c r="G12390" i="4"/>
  <c r="G12391" i="4"/>
  <c r="G12392" i="4"/>
  <c r="G12393" i="4"/>
  <c r="G12394" i="4"/>
  <c r="G12395" i="4"/>
  <c r="G12396" i="4"/>
  <c r="G12397" i="4"/>
  <c r="G12398" i="4"/>
  <c r="G12399" i="4"/>
  <c r="G12400" i="4"/>
  <c r="G12401" i="4"/>
  <c r="G12402" i="4"/>
  <c r="G12403" i="4"/>
  <c r="G12404" i="4"/>
  <c r="G12405" i="4"/>
  <c r="G12406" i="4"/>
  <c r="G12407" i="4"/>
  <c r="G12408" i="4"/>
  <c r="G12409" i="4"/>
  <c r="G12410" i="4"/>
  <c r="G12411" i="4"/>
  <c r="G12412" i="4"/>
  <c r="G12413" i="4"/>
  <c r="G12414" i="4"/>
  <c r="G12415" i="4"/>
  <c r="G12416" i="4"/>
  <c r="G12417" i="4"/>
  <c r="G12418" i="4"/>
  <c r="G12419" i="4"/>
  <c r="G12420" i="4"/>
  <c r="G12421" i="4"/>
  <c r="G12422" i="4"/>
  <c r="G12423" i="4"/>
  <c r="G12424" i="4"/>
  <c r="G12425" i="4"/>
  <c r="G12426" i="4"/>
  <c r="G12427" i="4"/>
  <c r="G12428" i="4"/>
  <c r="G12429" i="4"/>
  <c r="G12430" i="4"/>
  <c r="G12431" i="4"/>
  <c r="G12432" i="4"/>
  <c r="G12433" i="4"/>
  <c r="G12434" i="4"/>
  <c r="G12435" i="4"/>
  <c r="G12436" i="4"/>
  <c r="G12437" i="4"/>
  <c r="G12438" i="4"/>
  <c r="G12439" i="4"/>
  <c r="G12440" i="4"/>
  <c r="G12441" i="4"/>
  <c r="G12442" i="4"/>
  <c r="G12443" i="4"/>
  <c r="G12444" i="4"/>
  <c r="G12445" i="4"/>
  <c r="G12446" i="4"/>
  <c r="G12447" i="4"/>
  <c r="G12448" i="4"/>
  <c r="G12449" i="4"/>
  <c r="G12450" i="4"/>
  <c r="G12451" i="4"/>
  <c r="G12452" i="4"/>
  <c r="G12453" i="4"/>
  <c r="G12454" i="4"/>
  <c r="G12455" i="4"/>
  <c r="G12456" i="4"/>
  <c r="G12457" i="4"/>
  <c r="G12458" i="4"/>
  <c r="G12459" i="4"/>
  <c r="G12460" i="4"/>
  <c r="G12461" i="4"/>
  <c r="G12462" i="4"/>
  <c r="G12463" i="4"/>
  <c r="G12464" i="4"/>
  <c r="G12465" i="4"/>
  <c r="G12466" i="4"/>
  <c r="G12467" i="4"/>
  <c r="G12468" i="4"/>
  <c r="G12469" i="4"/>
  <c r="G12470" i="4"/>
  <c r="G12471" i="4"/>
  <c r="G12472" i="4"/>
  <c r="G12473" i="4"/>
  <c r="G12474" i="4"/>
  <c r="G12475" i="4"/>
  <c r="G12476" i="4"/>
  <c r="G12477" i="4"/>
  <c r="G12478" i="4"/>
  <c r="G12479" i="4"/>
  <c r="G12480" i="4"/>
  <c r="G12481" i="4"/>
  <c r="G12482" i="4"/>
  <c r="G12483" i="4"/>
  <c r="G12484" i="4"/>
  <c r="G12485" i="4"/>
  <c r="G12486" i="4"/>
  <c r="G12487" i="4"/>
  <c r="G12488" i="4"/>
  <c r="G12489" i="4"/>
  <c r="G12490" i="4"/>
  <c r="G12491" i="4"/>
  <c r="G12492" i="4"/>
  <c r="G12493" i="4"/>
  <c r="G12494" i="4"/>
  <c r="G12495" i="4"/>
  <c r="G12496" i="4"/>
  <c r="G12497" i="4"/>
  <c r="G12498" i="4"/>
  <c r="G12499" i="4"/>
  <c r="G12500" i="4"/>
  <c r="G12501" i="4"/>
  <c r="G12502" i="4"/>
  <c r="G12503" i="4"/>
  <c r="G12504" i="4"/>
  <c r="G12505" i="4"/>
  <c r="G12506" i="4"/>
  <c r="G12507" i="4"/>
  <c r="G12508" i="4"/>
  <c r="G12509" i="4"/>
  <c r="G12510" i="4"/>
  <c r="G12511" i="4"/>
  <c r="G12512" i="4"/>
  <c r="G12513" i="4"/>
  <c r="G12514" i="4"/>
  <c r="G12515" i="4"/>
  <c r="G12516" i="4"/>
  <c r="G12517" i="4"/>
  <c r="G12518" i="4"/>
  <c r="G12519" i="4"/>
  <c r="G12520" i="4"/>
  <c r="G12521" i="4"/>
  <c r="G12522" i="4"/>
  <c r="G12523" i="4"/>
  <c r="G12524" i="4"/>
  <c r="G12525" i="4"/>
  <c r="G12526" i="4"/>
  <c r="G12527" i="4"/>
  <c r="G12528" i="4"/>
  <c r="G12529" i="4"/>
  <c r="G12530" i="4"/>
  <c r="G12531" i="4"/>
  <c r="G12532" i="4"/>
  <c r="G12533" i="4"/>
  <c r="G12534" i="4"/>
  <c r="G12535" i="4"/>
  <c r="G12536" i="4"/>
  <c r="G12537" i="4"/>
  <c r="G12538" i="4"/>
  <c r="G12539" i="4"/>
  <c r="G12540" i="4"/>
  <c r="G12541" i="4"/>
  <c r="G12542" i="4"/>
  <c r="G12543" i="4"/>
  <c r="G12544" i="4"/>
  <c r="G12545" i="4"/>
  <c r="G12546" i="4"/>
  <c r="G12547" i="4"/>
  <c r="G12548" i="4"/>
  <c r="G12549" i="4"/>
  <c r="G12550" i="4"/>
  <c r="G12551" i="4"/>
  <c r="G12552" i="4"/>
  <c r="G12553" i="4"/>
  <c r="G12554" i="4"/>
  <c r="G12555" i="4"/>
  <c r="G12556" i="4"/>
  <c r="G12557" i="4"/>
  <c r="G12558" i="4"/>
  <c r="G12559" i="4"/>
  <c r="G12560" i="4"/>
  <c r="G12561" i="4"/>
  <c r="G12562" i="4"/>
  <c r="G12563" i="4"/>
  <c r="G12564" i="4"/>
  <c r="G12565" i="4"/>
  <c r="G12566" i="4"/>
  <c r="G12567" i="4"/>
  <c r="G12568" i="4"/>
  <c r="G12569" i="4"/>
  <c r="G12570" i="4"/>
  <c r="G12571" i="4"/>
  <c r="G12572" i="4"/>
  <c r="G12573" i="4"/>
  <c r="G12574" i="4"/>
  <c r="G12575" i="4"/>
  <c r="G12576" i="4"/>
  <c r="G12577" i="4"/>
  <c r="G12578" i="4"/>
  <c r="G12579" i="4"/>
  <c r="G12580" i="4"/>
  <c r="G12581" i="4"/>
  <c r="G12582" i="4"/>
  <c r="G12583" i="4"/>
  <c r="G12584" i="4"/>
  <c r="G12585" i="4"/>
  <c r="G12586" i="4"/>
  <c r="G12587" i="4"/>
  <c r="G12588" i="4"/>
  <c r="G12589" i="4"/>
  <c r="G12590" i="4"/>
  <c r="G12591" i="4"/>
  <c r="G12592" i="4"/>
  <c r="G12593" i="4"/>
  <c r="G12594" i="4"/>
  <c r="G12595" i="4"/>
  <c r="G12596" i="4"/>
  <c r="G12597" i="4"/>
  <c r="G12598" i="4"/>
  <c r="G12599" i="4"/>
  <c r="G12600" i="4"/>
  <c r="G12601" i="4"/>
  <c r="G12602" i="4"/>
  <c r="G12603" i="4"/>
  <c r="G12604" i="4"/>
  <c r="G12605" i="4"/>
  <c r="G12606" i="4"/>
  <c r="G12607" i="4"/>
  <c r="G12608" i="4"/>
  <c r="G12609" i="4"/>
  <c r="G12610" i="4"/>
  <c r="G12611" i="4"/>
  <c r="G12612" i="4"/>
  <c r="G12613" i="4"/>
  <c r="G12614" i="4"/>
  <c r="G12615" i="4"/>
  <c r="G12616" i="4"/>
  <c r="G12617" i="4"/>
  <c r="G12618" i="4"/>
  <c r="G12619" i="4"/>
  <c r="G12620" i="4"/>
  <c r="G12621" i="4"/>
  <c r="G12622" i="4"/>
  <c r="G12623" i="4"/>
  <c r="G12624" i="4"/>
  <c r="G12625" i="4"/>
  <c r="G12626" i="4"/>
  <c r="G12627" i="4"/>
  <c r="G12628" i="4"/>
  <c r="G12629" i="4"/>
  <c r="G12630" i="4"/>
  <c r="G12631" i="4"/>
  <c r="G12632" i="4"/>
  <c r="G12633" i="4"/>
  <c r="G12634" i="4"/>
  <c r="G12635" i="4"/>
  <c r="G12636" i="4"/>
  <c r="G12637" i="4"/>
  <c r="G12638" i="4"/>
  <c r="G12639" i="4"/>
  <c r="G12640" i="4"/>
  <c r="G12641" i="4"/>
  <c r="G12642" i="4"/>
  <c r="G12643" i="4"/>
  <c r="G12644" i="4"/>
  <c r="G12645" i="4"/>
  <c r="G12646" i="4"/>
  <c r="G12647" i="4"/>
  <c r="G12648" i="4"/>
  <c r="G12649" i="4"/>
  <c r="G12650" i="4"/>
  <c r="G12651" i="4"/>
  <c r="G12652" i="4"/>
  <c r="G12653" i="4"/>
  <c r="G12654" i="4"/>
  <c r="G12655" i="4"/>
  <c r="G12656" i="4"/>
  <c r="G12657" i="4"/>
  <c r="G12658" i="4"/>
  <c r="G12659" i="4"/>
  <c r="G12660" i="4"/>
  <c r="G12661" i="4"/>
  <c r="G12662" i="4"/>
  <c r="G12663" i="4"/>
  <c r="G12664" i="4"/>
  <c r="G12665" i="4"/>
  <c r="G12666" i="4"/>
  <c r="G12667" i="4"/>
  <c r="G12668" i="4"/>
  <c r="G12669" i="4"/>
  <c r="G12670" i="4"/>
  <c r="G12671" i="4"/>
  <c r="G12672" i="4"/>
  <c r="G12673" i="4"/>
  <c r="G12674" i="4"/>
  <c r="G12675" i="4"/>
  <c r="G12676" i="4"/>
  <c r="G12677" i="4"/>
  <c r="G12678" i="4"/>
  <c r="G12679" i="4"/>
  <c r="G12680" i="4"/>
  <c r="G12681" i="4"/>
  <c r="G12682" i="4"/>
  <c r="G12683" i="4"/>
  <c r="G12684" i="4"/>
  <c r="G12685" i="4"/>
  <c r="G12686" i="4"/>
  <c r="G12687" i="4"/>
  <c r="G12688" i="4"/>
  <c r="G12689" i="4"/>
  <c r="G12690" i="4"/>
  <c r="G12691" i="4"/>
  <c r="G12692" i="4"/>
  <c r="G12693" i="4"/>
  <c r="G12694" i="4"/>
  <c r="G12695" i="4"/>
  <c r="G12696" i="4"/>
  <c r="G12697" i="4"/>
  <c r="G12698" i="4"/>
  <c r="G12699" i="4"/>
  <c r="G12700" i="4"/>
  <c r="G12701" i="4"/>
  <c r="G12702" i="4"/>
  <c r="G12703" i="4"/>
  <c r="G12704" i="4"/>
  <c r="G12705" i="4"/>
  <c r="G12706" i="4"/>
  <c r="G12707" i="4"/>
  <c r="G12708" i="4"/>
  <c r="G12709" i="4"/>
  <c r="G12710" i="4"/>
  <c r="G12711" i="4"/>
  <c r="G12712" i="4"/>
  <c r="G12713" i="4"/>
  <c r="G12714" i="4"/>
  <c r="G12715" i="4"/>
  <c r="G12716" i="4"/>
  <c r="G12717" i="4"/>
  <c r="G12718" i="4"/>
  <c r="G12719" i="4"/>
  <c r="G12720" i="4"/>
  <c r="G12721" i="4"/>
  <c r="G12722" i="4"/>
  <c r="G12723" i="4"/>
  <c r="G12724" i="4"/>
  <c r="G12725" i="4"/>
  <c r="G12726" i="4"/>
  <c r="G12727" i="4"/>
  <c r="G12728" i="4"/>
  <c r="G12729" i="4"/>
  <c r="G12730" i="4"/>
  <c r="G12731" i="4"/>
  <c r="G12732" i="4"/>
  <c r="G12733" i="4"/>
  <c r="G12734" i="4"/>
  <c r="G12735" i="4"/>
  <c r="G12736" i="4"/>
  <c r="G12737" i="4"/>
  <c r="G12738" i="4"/>
  <c r="G12739" i="4"/>
  <c r="G12740" i="4"/>
  <c r="G12741" i="4"/>
  <c r="G12742" i="4"/>
  <c r="G12743" i="4"/>
  <c r="G12744" i="4"/>
  <c r="G12745" i="4"/>
  <c r="G12746" i="4"/>
  <c r="G12747" i="4"/>
  <c r="G12748" i="4"/>
  <c r="G12749" i="4"/>
  <c r="G12750" i="4"/>
  <c r="G12751" i="4"/>
  <c r="G12752" i="4"/>
  <c r="G12753" i="4"/>
  <c r="G12754" i="4"/>
  <c r="G12755" i="4"/>
  <c r="G12756" i="4"/>
  <c r="G12757" i="4"/>
  <c r="G12758" i="4"/>
  <c r="G12759" i="4"/>
  <c r="G12760" i="4"/>
  <c r="G12761" i="4"/>
  <c r="G12762" i="4"/>
  <c r="G12763" i="4"/>
  <c r="G12764" i="4"/>
  <c r="G12765" i="4"/>
  <c r="G12766" i="4"/>
  <c r="G12767" i="4"/>
  <c r="G12768" i="4"/>
  <c r="G12769" i="4"/>
  <c r="G12770" i="4"/>
  <c r="G12771" i="4"/>
  <c r="G12772" i="4"/>
  <c r="G12773" i="4"/>
  <c r="G12774" i="4"/>
  <c r="G12775" i="4"/>
  <c r="G12776" i="4"/>
  <c r="G12777" i="4"/>
  <c r="G12778" i="4"/>
  <c r="G12779" i="4"/>
  <c r="G12780" i="4"/>
  <c r="G12781" i="4"/>
  <c r="G12782" i="4"/>
  <c r="G12783" i="4"/>
  <c r="G12784" i="4"/>
  <c r="G12785" i="4"/>
  <c r="G12786" i="4"/>
  <c r="G12787" i="4"/>
  <c r="G12788" i="4"/>
  <c r="G12789" i="4"/>
  <c r="G12790" i="4"/>
  <c r="G12791" i="4"/>
  <c r="G12792" i="4"/>
  <c r="G12793" i="4"/>
  <c r="G12794" i="4"/>
  <c r="G12795" i="4"/>
  <c r="G12796" i="4"/>
  <c r="G12797" i="4"/>
  <c r="G12798" i="4"/>
  <c r="G12799" i="4"/>
  <c r="G12800" i="4"/>
  <c r="G12801" i="4"/>
  <c r="G12802" i="4"/>
  <c r="G12803" i="4"/>
  <c r="G12804" i="4"/>
  <c r="G12805" i="4"/>
  <c r="G12806" i="4"/>
  <c r="G12807" i="4"/>
  <c r="G12808" i="4"/>
  <c r="G12809" i="4"/>
  <c r="G12810" i="4"/>
  <c r="G12811" i="4"/>
  <c r="G12812" i="4"/>
  <c r="G12813" i="4"/>
  <c r="G12814" i="4"/>
  <c r="G12815" i="4"/>
  <c r="G12816" i="4"/>
  <c r="G12817" i="4"/>
  <c r="G12818" i="4"/>
  <c r="G12819" i="4"/>
  <c r="G12820" i="4"/>
  <c r="G12821" i="4"/>
  <c r="G12822" i="4"/>
  <c r="G12823" i="4"/>
  <c r="G12824" i="4"/>
  <c r="G12825" i="4"/>
  <c r="G12826" i="4"/>
  <c r="G12827" i="4"/>
  <c r="G12828" i="4"/>
  <c r="G12829" i="4"/>
  <c r="G12830" i="4"/>
  <c r="G12831" i="4"/>
  <c r="G12832" i="4"/>
  <c r="G12833" i="4"/>
  <c r="G12834" i="4"/>
  <c r="G12835" i="4"/>
  <c r="G12836" i="4"/>
  <c r="G12837" i="4"/>
  <c r="G12838" i="4"/>
  <c r="G12839" i="4"/>
  <c r="G12840" i="4"/>
  <c r="G12841" i="4"/>
  <c r="G12842" i="4"/>
  <c r="G12843" i="4"/>
  <c r="G12844" i="4"/>
  <c r="G12845" i="4"/>
  <c r="G12846" i="4"/>
  <c r="G12847" i="4"/>
  <c r="G12848" i="4"/>
  <c r="G12849" i="4"/>
  <c r="G12850" i="4"/>
  <c r="G12851" i="4"/>
  <c r="G12852" i="4"/>
  <c r="G12853" i="4"/>
  <c r="G12854" i="4"/>
  <c r="G12855" i="4"/>
  <c r="G12856" i="4"/>
  <c r="G12857" i="4"/>
  <c r="G12858" i="4"/>
  <c r="G12859" i="4"/>
  <c r="G12860" i="4"/>
  <c r="G12861" i="4"/>
  <c r="G12862" i="4"/>
  <c r="G12863" i="4"/>
  <c r="G12864" i="4"/>
  <c r="G12865" i="4"/>
  <c r="G12866" i="4"/>
  <c r="G12867" i="4"/>
  <c r="G12868" i="4"/>
  <c r="G12869" i="4"/>
  <c r="G12870" i="4"/>
  <c r="G12871" i="4"/>
  <c r="G12872" i="4"/>
  <c r="G12873" i="4"/>
  <c r="G12874" i="4"/>
  <c r="G12875" i="4"/>
  <c r="G12876" i="4"/>
  <c r="G12877" i="4"/>
  <c r="G12878" i="4"/>
  <c r="G12879" i="4"/>
  <c r="G12880" i="4"/>
  <c r="G12881" i="4"/>
  <c r="G12882" i="4"/>
  <c r="G12883" i="4"/>
  <c r="G12884" i="4"/>
  <c r="G12885" i="4"/>
  <c r="G12886" i="4"/>
  <c r="G12887" i="4"/>
  <c r="G12888" i="4"/>
  <c r="G12889" i="4"/>
  <c r="G12890" i="4"/>
  <c r="G12891" i="4"/>
  <c r="G12892" i="4"/>
  <c r="G12893" i="4"/>
  <c r="G12894" i="4"/>
  <c r="G12895" i="4"/>
  <c r="G12896" i="4"/>
  <c r="G12897" i="4"/>
  <c r="G12898" i="4"/>
  <c r="G12899" i="4"/>
  <c r="G12900" i="4"/>
  <c r="G12901" i="4"/>
  <c r="G12902" i="4"/>
  <c r="G12903" i="4"/>
  <c r="G12904" i="4"/>
  <c r="G12905" i="4"/>
  <c r="G12906" i="4"/>
  <c r="G12907" i="4"/>
  <c r="G12908" i="4"/>
  <c r="G12909" i="4"/>
  <c r="G12910" i="4"/>
  <c r="G12911" i="4"/>
  <c r="G12912" i="4"/>
  <c r="G12913" i="4"/>
  <c r="G12914" i="4"/>
  <c r="G12915" i="4"/>
  <c r="G12916" i="4"/>
  <c r="G12917" i="4"/>
  <c r="G12918" i="4"/>
  <c r="G12919" i="4"/>
  <c r="G12920" i="4"/>
  <c r="G12921" i="4"/>
  <c r="G12922" i="4"/>
  <c r="G12923" i="4"/>
  <c r="G12924" i="4"/>
  <c r="G12925" i="4"/>
  <c r="G12926" i="4"/>
  <c r="G12927" i="4"/>
  <c r="G12928" i="4"/>
  <c r="G12929" i="4"/>
  <c r="G12930" i="4"/>
  <c r="G12931" i="4"/>
  <c r="G12932" i="4"/>
  <c r="G12933" i="4"/>
  <c r="G12934" i="4"/>
  <c r="G12935" i="4"/>
  <c r="G12936" i="4"/>
  <c r="G12937" i="4"/>
  <c r="G12938" i="4"/>
  <c r="G12939" i="4"/>
  <c r="G12940" i="4"/>
  <c r="G12941" i="4"/>
  <c r="G12942" i="4"/>
  <c r="G12943" i="4"/>
  <c r="G12944" i="4"/>
  <c r="G12945" i="4"/>
  <c r="G12946" i="4"/>
  <c r="G12947" i="4"/>
  <c r="G12948" i="4"/>
  <c r="G12949" i="4"/>
  <c r="G12950" i="4"/>
  <c r="G12951" i="4"/>
  <c r="G12952" i="4"/>
  <c r="G12953" i="4"/>
  <c r="G12954" i="4"/>
  <c r="G12955" i="4"/>
  <c r="G12956" i="4"/>
  <c r="G12957" i="4"/>
  <c r="G12958" i="4"/>
  <c r="G12959" i="4"/>
  <c r="G12960" i="4"/>
  <c r="G12961" i="4"/>
  <c r="G12962" i="4"/>
  <c r="G12963" i="4"/>
  <c r="G12964" i="4"/>
  <c r="G12965" i="4"/>
  <c r="G12966" i="4"/>
  <c r="G12967" i="4"/>
  <c r="G12968" i="4"/>
  <c r="G12969" i="4"/>
  <c r="G12970" i="4"/>
  <c r="G12971" i="4"/>
  <c r="G12972" i="4"/>
  <c r="G12973" i="4"/>
  <c r="G12974" i="4"/>
  <c r="G12975" i="4"/>
  <c r="G12976" i="4"/>
  <c r="G12977" i="4"/>
  <c r="G12978" i="4"/>
  <c r="G12979" i="4"/>
  <c r="G12980" i="4"/>
  <c r="G12981" i="4"/>
  <c r="G12982" i="4"/>
  <c r="G12983" i="4"/>
  <c r="G12984" i="4"/>
  <c r="G12985" i="4"/>
  <c r="G12986" i="4"/>
  <c r="G12987" i="4"/>
  <c r="G12988" i="4"/>
  <c r="G12989" i="4"/>
  <c r="G12990" i="4"/>
  <c r="G12991" i="4"/>
  <c r="G12992" i="4"/>
  <c r="G12993" i="4"/>
  <c r="G12994" i="4"/>
  <c r="G12995" i="4"/>
  <c r="G12996" i="4"/>
  <c r="G12997" i="4"/>
  <c r="G12998" i="4"/>
  <c r="G12999" i="4"/>
  <c r="G13000" i="4"/>
  <c r="G13001" i="4"/>
  <c r="G13002" i="4"/>
  <c r="G13003" i="4"/>
  <c r="G13004" i="4"/>
  <c r="G13005" i="4"/>
  <c r="G13006" i="4"/>
  <c r="G13007" i="4"/>
  <c r="G13008" i="4"/>
  <c r="G13009" i="4"/>
  <c r="G13010" i="4"/>
  <c r="G13011" i="4"/>
  <c r="G13012" i="4"/>
  <c r="G13013" i="4"/>
  <c r="G13014" i="4"/>
  <c r="G13015" i="4"/>
  <c r="G13016" i="4"/>
  <c r="G13017" i="4"/>
  <c r="G13018" i="4"/>
  <c r="G13019" i="4"/>
  <c r="G13020" i="4"/>
  <c r="G13021" i="4"/>
  <c r="G13022" i="4"/>
  <c r="G13023" i="4"/>
  <c r="G13024" i="4"/>
  <c r="G13025" i="4"/>
  <c r="G13026" i="4"/>
  <c r="G13027" i="4"/>
  <c r="G13028" i="4"/>
  <c r="G13029" i="4"/>
  <c r="G13030" i="4"/>
  <c r="G13031" i="4"/>
  <c r="G13032" i="4"/>
  <c r="G13033" i="4"/>
  <c r="G13034" i="4"/>
  <c r="G13035" i="4"/>
  <c r="G13036" i="4"/>
  <c r="G13037" i="4"/>
  <c r="G13038" i="4"/>
  <c r="G13039" i="4"/>
  <c r="G13040" i="4"/>
  <c r="G13041" i="4"/>
  <c r="G13042" i="4"/>
  <c r="G13043" i="4"/>
  <c r="G13044" i="4"/>
  <c r="G13045" i="4"/>
  <c r="G13046" i="4"/>
  <c r="G13047" i="4"/>
  <c r="G13048" i="4"/>
  <c r="G13049" i="4"/>
  <c r="G13050" i="4"/>
  <c r="G13051" i="4"/>
  <c r="G13052" i="4"/>
  <c r="G13053" i="4"/>
  <c r="G13054" i="4"/>
  <c r="G13055" i="4"/>
  <c r="G13056" i="4"/>
  <c r="G13057" i="4"/>
  <c r="G13058" i="4"/>
  <c r="G13059" i="4"/>
  <c r="G13060" i="4"/>
  <c r="G13061" i="4"/>
  <c r="G13062" i="4"/>
  <c r="G13063" i="4"/>
  <c r="G13064" i="4"/>
  <c r="G13065" i="4"/>
  <c r="G13066" i="4"/>
  <c r="G13067" i="4"/>
  <c r="G13068" i="4"/>
  <c r="G13069" i="4"/>
  <c r="G13070" i="4"/>
  <c r="G13071" i="4"/>
  <c r="G13072" i="4"/>
  <c r="G13073" i="4"/>
  <c r="G13074" i="4"/>
  <c r="G13075" i="4"/>
  <c r="G13076" i="4"/>
  <c r="G13077" i="4"/>
  <c r="G13078" i="4"/>
  <c r="G13079" i="4"/>
  <c r="G13080" i="4"/>
  <c r="G13081" i="4"/>
  <c r="G13082" i="4"/>
  <c r="G13083" i="4"/>
  <c r="G13084" i="4"/>
  <c r="G13085" i="4"/>
  <c r="G13086" i="4"/>
  <c r="G13087" i="4"/>
  <c r="G13088" i="4"/>
  <c r="G13089" i="4"/>
  <c r="G13090" i="4"/>
  <c r="G13091" i="4"/>
  <c r="G13092" i="4"/>
  <c r="G13093" i="4"/>
  <c r="G13094" i="4"/>
  <c r="G13095" i="4"/>
  <c r="G13096" i="4"/>
  <c r="G13097" i="4"/>
  <c r="G13098" i="4"/>
  <c r="G13099" i="4"/>
  <c r="G13100" i="4"/>
  <c r="G13101" i="4"/>
  <c r="G13102" i="4"/>
  <c r="G13103" i="4"/>
  <c r="G13104" i="4"/>
  <c r="G13105" i="4"/>
  <c r="G13106" i="4"/>
  <c r="G13107" i="4"/>
  <c r="G13108" i="4"/>
  <c r="G13109" i="4"/>
  <c r="G13110" i="4"/>
  <c r="G13111" i="4"/>
  <c r="G13112" i="4"/>
  <c r="G13113" i="4"/>
  <c r="G13114" i="4"/>
  <c r="G13115" i="4"/>
  <c r="G13116" i="4"/>
  <c r="G13117" i="4"/>
  <c r="G13118" i="4"/>
  <c r="G13119" i="4"/>
  <c r="G13120" i="4"/>
  <c r="G13121" i="4"/>
  <c r="G13122" i="4"/>
  <c r="G13123" i="4"/>
  <c r="G13124" i="4"/>
  <c r="G13125" i="4"/>
  <c r="G13126" i="4"/>
  <c r="G13127" i="4"/>
  <c r="G13128" i="4"/>
  <c r="G13129" i="4"/>
  <c r="G13130" i="4"/>
  <c r="G13131" i="4"/>
  <c r="G13132" i="4"/>
  <c r="G13133" i="4"/>
  <c r="G13134" i="4"/>
  <c r="G13135" i="4"/>
  <c r="G13136" i="4"/>
  <c r="G13137" i="4"/>
  <c r="G13138" i="4"/>
  <c r="G13139" i="4"/>
  <c r="G13140" i="4"/>
  <c r="G13141" i="4"/>
  <c r="G13142" i="4"/>
  <c r="G13143" i="4"/>
  <c r="G13144" i="4"/>
  <c r="G13145" i="4"/>
  <c r="G13146" i="4"/>
  <c r="G13147" i="4"/>
  <c r="G13148" i="4"/>
  <c r="G13149" i="4"/>
  <c r="G13150" i="4"/>
  <c r="G13151" i="4"/>
  <c r="G13152" i="4"/>
  <c r="G13153" i="4"/>
  <c r="G13154" i="4"/>
  <c r="G13155" i="4"/>
  <c r="G13156" i="4"/>
  <c r="G13157" i="4"/>
  <c r="G13158" i="4"/>
  <c r="G13159" i="4"/>
  <c r="G13160" i="4"/>
  <c r="G13161" i="4"/>
  <c r="G13162" i="4"/>
  <c r="G13163" i="4"/>
  <c r="G13164" i="4"/>
  <c r="G13165" i="4"/>
  <c r="G13166" i="4"/>
  <c r="G13167" i="4"/>
  <c r="G13168" i="4"/>
  <c r="G13169" i="4"/>
  <c r="G13170" i="4"/>
  <c r="G13171" i="4"/>
  <c r="G13172" i="4"/>
  <c r="G13173" i="4"/>
  <c r="G13174" i="4"/>
  <c r="G13175" i="4"/>
  <c r="G13176" i="4"/>
  <c r="G13177" i="4"/>
  <c r="G13178" i="4"/>
  <c r="G13179" i="4"/>
  <c r="G13180" i="4"/>
  <c r="G13181" i="4"/>
  <c r="G13182" i="4"/>
  <c r="G13183" i="4"/>
  <c r="G13184" i="4"/>
  <c r="G13185" i="4"/>
  <c r="G13186" i="4"/>
  <c r="G13187" i="4"/>
  <c r="G13188" i="4"/>
  <c r="G13189" i="4"/>
  <c r="G13190" i="4"/>
  <c r="G13191" i="4"/>
  <c r="G13192" i="4"/>
  <c r="G13193" i="4"/>
  <c r="G13194" i="4"/>
  <c r="G13195" i="4"/>
  <c r="G13196" i="4"/>
  <c r="G13197" i="4"/>
  <c r="G13198" i="4"/>
  <c r="G13199" i="4"/>
  <c r="G13200" i="4"/>
  <c r="G13201" i="4"/>
  <c r="G13202" i="4"/>
  <c r="G13203" i="4"/>
  <c r="G13204" i="4"/>
  <c r="G13205" i="4"/>
  <c r="G13206" i="4"/>
  <c r="G13207" i="4"/>
  <c r="G13208" i="4"/>
  <c r="G13209" i="4"/>
  <c r="G13210" i="4"/>
  <c r="G13211" i="4"/>
  <c r="G13212" i="4"/>
  <c r="G13213" i="4"/>
  <c r="G13214" i="4"/>
  <c r="G13215" i="4"/>
  <c r="G13216" i="4"/>
  <c r="G13217" i="4"/>
  <c r="G13218" i="4"/>
  <c r="G13219" i="4"/>
  <c r="G13220" i="4"/>
  <c r="G13221" i="4"/>
  <c r="G13222" i="4"/>
  <c r="G13223" i="4"/>
  <c r="G13224" i="4"/>
  <c r="G13225" i="4"/>
  <c r="G13226" i="4"/>
  <c r="G13227" i="4"/>
  <c r="G13228" i="4"/>
  <c r="G13229" i="4"/>
  <c r="G13230" i="4"/>
  <c r="G13231" i="4"/>
  <c r="G13232" i="4"/>
  <c r="G13233" i="4"/>
  <c r="G13234" i="4"/>
  <c r="G13235" i="4"/>
  <c r="G13236" i="4"/>
  <c r="G13237" i="4"/>
  <c r="G13238" i="4"/>
  <c r="G13239" i="4"/>
  <c r="G13240" i="4"/>
  <c r="G13241" i="4"/>
  <c r="G13242" i="4"/>
  <c r="G13243" i="4"/>
  <c r="G13244" i="4"/>
  <c r="G13245" i="4"/>
  <c r="G13246" i="4"/>
  <c r="G13247" i="4"/>
  <c r="G13248" i="4"/>
  <c r="G13249" i="4"/>
  <c r="G13250" i="4"/>
  <c r="G13251" i="4"/>
  <c r="G13252" i="4"/>
  <c r="G13253" i="4"/>
  <c r="G13254" i="4"/>
  <c r="G13255" i="4"/>
  <c r="G13256" i="4"/>
  <c r="G13257" i="4"/>
  <c r="G13258" i="4"/>
  <c r="G13259" i="4"/>
  <c r="G13260" i="4"/>
  <c r="G13261" i="4"/>
  <c r="G13262" i="4"/>
  <c r="G13263" i="4"/>
  <c r="G13264" i="4"/>
  <c r="G13265" i="4"/>
  <c r="G13266" i="4"/>
  <c r="G13267" i="4"/>
  <c r="G13268" i="4"/>
  <c r="G13269" i="4"/>
  <c r="G13270" i="4"/>
  <c r="G13271" i="4"/>
  <c r="G13272" i="4"/>
  <c r="G13273" i="4"/>
  <c r="G13274" i="4"/>
  <c r="G13275" i="4"/>
  <c r="G13276" i="4"/>
  <c r="G13277" i="4"/>
  <c r="G13278" i="4"/>
  <c r="G13279" i="4"/>
  <c r="G13280" i="4"/>
  <c r="G13281" i="4"/>
  <c r="G13282" i="4"/>
  <c r="G13283" i="4"/>
  <c r="G13284" i="4"/>
  <c r="G13285" i="4"/>
  <c r="G13286" i="4"/>
  <c r="G13287" i="4"/>
  <c r="G13288" i="4"/>
  <c r="G13289" i="4"/>
  <c r="G13290" i="4"/>
  <c r="G13291" i="4"/>
  <c r="G13292" i="4"/>
  <c r="G13293" i="4"/>
  <c r="G13294" i="4"/>
  <c r="G13295" i="4"/>
  <c r="G13296" i="4"/>
  <c r="G13297" i="4"/>
  <c r="G13298" i="4"/>
  <c r="G13299" i="4"/>
  <c r="G13300" i="4"/>
  <c r="G13301" i="4"/>
  <c r="G13302" i="4"/>
  <c r="G13303" i="4"/>
  <c r="G13304" i="4"/>
  <c r="G13305" i="4"/>
  <c r="G13306" i="4"/>
  <c r="G13307" i="4"/>
  <c r="G13308" i="4"/>
  <c r="G13309" i="4"/>
  <c r="G13310" i="4"/>
  <c r="G13311" i="4"/>
  <c r="G13312" i="4"/>
  <c r="G13313" i="4"/>
  <c r="G13314" i="4"/>
  <c r="G13315" i="4"/>
  <c r="G13316" i="4"/>
  <c r="G13317" i="4"/>
  <c r="G13318" i="4"/>
  <c r="G13319" i="4"/>
  <c r="G13320" i="4"/>
  <c r="G13321" i="4"/>
  <c r="G13322" i="4"/>
  <c r="G13323" i="4"/>
  <c r="G13324" i="4"/>
  <c r="G13325" i="4"/>
  <c r="G13326" i="4"/>
  <c r="G13327" i="4"/>
  <c r="G13328" i="4"/>
  <c r="G13329" i="4"/>
  <c r="G13330" i="4"/>
  <c r="G13331" i="4"/>
  <c r="G13332" i="4"/>
  <c r="G13333" i="4"/>
  <c r="G13334" i="4"/>
  <c r="G13335" i="4"/>
  <c r="G13336" i="4"/>
  <c r="G13337" i="4"/>
  <c r="G13338" i="4"/>
  <c r="G13339" i="4"/>
  <c r="G13340" i="4"/>
  <c r="G13341" i="4"/>
  <c r="G13342" i="4"/>
  <c r="G13343" i="4"/>
  <c r="G13344" i="4"/>
  <c r="G13345" i="4"/>
  <c r="G13346" i="4"/>
  <c r="G13347" i="4"/>
  <c r="G13348" i="4"/>
  <c r="G13349" i="4"/>
  <c r="G13350" i="4"/>
  <c r="G13351" i="4"/>
  <c r="G13352" i="4"/>
  <c r="G13353" i="4"/>
  <c r="G13354" i="4"/>
  <c r="G13355" i="4"/>
  <c r="G13356" i="4"/>
  <c r="G13357" i="4"/>
  <c r="G13358" i="4"/>
  <c r="G13359" i="4"/>
  <c r="G13360" i="4"/>
  <c r="G13361" i="4"/>
  <c r="G13362" i="4"/>
  <c r="G13363" i="4"/>
  <c r="G13364" i="4"/>
  <c r="G13365" i="4"/>
  <c r="G13366" i="4"/>
  <c r="G13367" i="4"/>
  <c r="G13368" i="4"/>
  <c r="G13369" i="4"/>
  <c r="G13370" i="4"/>
  <c r="G13371" i="4"/>
  <c r="G13372" i="4"/>
  <c r="G13373" i="4"/>
  <c r="G13374" i="4"/>
  <c r="G13375" i="4"/>
  <c r="G13376" i="4"/>
  <c r="G13377" i="4"/>
  <c r="G13378" i="4"/>
  <c r="G13379" i="4"/>
  <c r="G13380" i="4"/>
  <c r="G13381" i="4"/>
  <c r="G13382" i="4"/>
  <c r="G13383" i="4"/>
  <c r="G13384" i="4"/>
  <c r="G13385" i="4"/>
  <c r="G13386" i="4"/>
  <c r="G13387" i="4"/>
  <c r="G13388" i="4"/>
  <c r="G13389" i="4"/>
  <c r="G13390" i="4"/>
  <c r="G13391" i="4"/>
  <c r="G13392" i="4"/>
  <c r="G13393" i="4"/>
  <c r="G13394" i="4"/>
  <c r="G13395" i="4"/>
  <c r="G13396" i="4"/>
  <c r="G13397" i="4"/>
  <c r="G13398" i="4"/>
  <c r="G13399" i="4"/>
  <c r="G13400" i="4"/>
  <c r="G13401" i="4"/>
  <c r="G13402" i="4"/>
  <c r="G13403" i="4"/>
  <c r="G13404" i="4"/>
  <c r="G13405" i="4"/>
  <c r="G13406" i="4"/>
  <c r="G13407" i="4"/>
  <c r="G13408" i="4"/>
  <c r="G13409" i="4"/>
  <c r="G13410" i="4"/>
  <c r="G13411" i="4"/>
  <c r="G13412" i="4"/>
  <c r="G13413" i="4"/>
  <c r="G13414" i="4"/>
  <c r="G13415" i="4"/>
  <c r="G13416" i="4"/>
  <c r="G13417" i="4"/>
  <c r="G13418" i="4"/>
  <c r="G13419" i="4"/>
  <c r="G13420" i="4"/>
  <c r="G13421" i="4"/>
  <c r="G13422" i="4"/>
  <c r="G13423" i="4"/>
  <c r="G13424" i="4"/>
  <c r="G13425" i="4"/>
  <c r="G13426" i="4"/>
  <c r="G13427" i="4"/>
  <c r="G13428" i="4"/>
  <c r="G13429" i="4"/>
  <c r="G13430" i="4"/>
  <c r="G13431" i="4"/>
  <c r="G13432" i="4"/>
  <c r="G13433" i="4"/>
  <c r="G13434" i="4"/>
  <c r="G13435" i="4"/>
  <c r="G13436" i="4"/>
  <c r="G13437" i="4"/>
  <c r="G13438" i="4"/>
  <c r="G13439" i="4"/>
  <c r="G13440" i="4"/>
  <c r="G13441" i="4"/>
  <c r="G13442" i="4"/>
  <c r="G13443" i="4"/>
  <c r="G13444" i="4"/>
  <c r="G13445" i="4"/>
  <c r="G13446" i="4"/>
  <c r="G13447" i="4"/>
  <c r="G13448" i="4"/>
  <c r="G13449" i="4"/>
  <c r="G13450" i="4"/>
  <c r="G13451" i="4"/>
  <c r="G13452" i="4"/>
  <c r="G13453" i="4"/>
  <c r="G13454" i="4"/>
  <c r="G13455" i="4"/>
  <c r="G13456" i="4"/>
  <c r="G13457" i="4"/>
  <c r="G13458" i="4"/>
  <c r="G13459" i="4"/>
  <c r="G13460" i="4"/>
  <c r="G13461" i="4"/>
  <c r="G13462" i="4"/>
  <c r="G13463" i="4"/>
  <c r="G13464" i="4"/>
  <c r="G13465" i="4"/>
  <c r="G13466" i="4"/>
  <c r="G13467" i="4"/>
  <c r="G13468" i="4"/>
  <c r="G13469" i="4"/>
  <c r="G13470" i="4"/>
  <c r="G13471" i="4"/>
  <c r="G13472" i="4"/>
  <c r="G13473" i="4"/>
  <c r="G13474" i="4"/>
  <c r="G13475" i="4"/>
  <c r="G13476" i="4"/>
  <c r="G13477" i="4"/>
  <c r="G13478" i="4"/>
  <c r="G13479" i="4"/>
  <c r="G13480" i="4"/>
  <c r="G13481" i="4"/>
  <c r="G13482" i="4"/>
  <c r="G13483" i="4"/>
  <c r="G13484" i="4"/>
  <c r="G13485" i="4"/>
  <c r="G13486" i="4"/>
  <c r="G13487" i="4"/>
  <c r="G13488" i="4"/>
  <c r="G13489" i="4"/>
  <c r="G13490" i="4"/>
  <c r="G13491" i="4"/>
  <c r="G13492" i="4"/>
  <c r="G13493" i="4"/>
  <c r="G13494" i="4"/>
  <c r="G13495" i="4"/>
  <c r="G13496" i="4"/>
  <c r="G13497" i="4"/>
  <c r="G13498" i="4"/>
  <c r="G13499" i="4"/>
  <c r="G13500" i="4"/>
  <c r="G13501" i="4"/>
  <c r="G13502" i="4"/>
  <c r="G13503" i="4"/>
  <c r="G13504" i="4"/>
  <c r="G13505" i="4"/>
  <c r="G13506" i="4"/>
  <c r="G13507" i="4"/>
  <c r="G13508" i="4"/>
  <c r="G13509" i="4"/>
  <c r="G13510" i="4"/>
  <c r="G13511" i="4"/>
  <c r="G13512" i="4"/>
  <c r="G13513" i="4"/>
  <c r="G13514" i="4"/>
  <c r="G13515" i="4"/>
  <c r="G13516" i="4"/>
  <c r="G13517" i="4"/>
  <c r="G13518" i="4"/>
  <c r="G13519" i="4"/>
  <c r="G13520" i="4"/>
  <c r="G13521" i="4"/>
  <c r="G13522" i="4"/>
  <c r="G13523" i="4"/>
  <c r="G13524" i="4"/>
  <c r="G13525" i="4"/>
  <c r="G13526" i="4"/>
  <c r="G13527" i="4"/>
  <c r="G13528" i="4"/>
  <c r="G13529" i="4"/>
  <c r="G13530" i="4"/>
  <c r="G13531" i="4"/>
  <c r="G13532" i="4"/>
  <c r="G13533" i="4"/>
  <c r="G13534" i="4"/>
  <c r="G13535" i="4"/>
  <c r="G13536" i="4"/>
  <c r="G13537" i="4"/>
  <c r="G13538" i="4"/>
  <c r="G13539" i="4"/>
  <c r="G13540" i="4"/>
  <c r="G13541" i="4"/>
  <c r="G13542" i="4"/>
  <c r="G13543" i="4"/>
  <c r="G13544" i="4"/>
  <c r="G13545" i="4"/>
  <c r="G13546" i="4"/>
  <c r="G13547" i="4"/>
  <c r="G13548" i="4"/>
  <c r="G13549" i="4"/>
  <c r="G13550" i="4"/>
  <c r="G13551" i="4"/>
  <c r="G13552" i="4"/>
  <c r="G13553" i="4"/>
  <c r="G13554" i="4"/>
  <c r="G13555" i="4"/>
  <c r="G13556" i="4"/>
  <c r="G13557" i="4"/>
  <c r="G13558" i="4"/>
  <c r="G13559" i="4"/>
  <c r="G13560" i="4"/>
  <c r="G13561" i="4"/>
  <c r="G13562" i="4"/>
  <c r="G13563" i="4"/>
  <c r="G13564" i="4"/>
  <c r="G13565" i="4"/>
  <c r="G13566" i="4"/>
  <c r="G13567" i="4"/>
  <c r="G13568" i="4"/>
  <c r="G13569" i="4"/>
  <c r="G13570" i="4"/>
  <c r="G13571" i="4"/>
  <c r="G13572" i="4"/>
  <c r="G13573" i="4"/>
  <c r="G13574" i="4"/>
  <c r="G13575" i="4"/>
  <c r="G13576" i="4"/>
  <c r="G13577" i="4"/>
  <c r="G13578" i="4"/>
  <c r="G13579" i="4"/>
  <c r="G13580" i="4"/>
  <c r="G13581" i="4"/>
  <c r="G13582" i="4"/>
  <c r="G13583" i="4"/>
  <c r="G13584" i="4"/>
  <c r="G13585" i="4"/>
  <c r="G13586" i="4"/>
  <c r="G13587" i="4"/>
  <c r="G13588" i="4"/>
  <c r="G13589" i="4"/>
  <c r="G13590" i="4"/>
  <c r="G13591" i="4"/>
  <c r="G13592" i="4"/>
  <c r="G13593" i="4"/>
  <c r="G13594" i="4"/>
  <c r="G13595" i="4"/>
  <c r="G13596" i="4"/>
  <c r="G13597" i="4"/>
  <c r="G13598" i="4"/>
  <c r="G13599" i="4"/>
  <c r="G13600" i="4"/>
  <c r="G13601" i="4"/>
  <c r="G13602" i="4"/>
  <c r="G13603" i="4"/>
  <c r="G13604" i="4"/>
  <c r="G13605" i="4"/>
  <c r="G13606" i="4"/>
  <c r="G13607" i="4"/>
  <c r="G13608" i="4"/>
  <c r="G13609" i="4"/>
  <c r="G13610" i="4"/>
  <c r="G13611" i="4"/>
  <c r="G13612" i="4"/>
  <c r="G13613" i="4"/>
  <c r="G13614" i="4"/>
  <c r="G13615" i="4"/>
  <c r="G13616" i="4"/>
  <c r="G13617" i="4"/>
  <c r="G13618" i="4"/>
  <c r="G13619" i="4"/>
  <c r="G13620" i="4"/>
  <c r="G13621" i="4"/>
  <c r="G13622" i="4"/>
  <c r="G13623" i="4"/>
  <c r="G13624" i="4"/>
  <c r="G13625" i="4"/>
  <c r="G13626" i="4"/>
  <c r="G13627" i="4"/>
  <c r="G13628" i="4"/>
  <c r="G13629" i="4"/>
  <c r="G13630" i="4"/>
  <c r="G13631" i="4"/>
  <c r="G13632" i="4"/>
  <c r="G13633" i="4"/>
  <c r="G13634" i="4"/>
  <c r="G13635" i="4"/>
  <c r="G13636" i="4"/>
  <c r="G13637" i="4"/>
  <c r="G13638" i="4"/>
  <c r="G13639" i="4"/>
  <c r="G13640" i="4"/>
  <c r="G13641" i="4"/>
  <c r="G13642" i="4"/>
  <c r="G13643" i="4"/>
  <c r="G13644" i="4"/>
  <c r="G13645" i="4"/>
  <c r="G13646" i="4"/>
  <c r="G13647" i="4"/>
  <c r="G13648" i="4"/>
  <c r="G13649" i="4"/>
  <c r="G13650" i="4"/>
  <c r="G13651" i="4"/>
  <c r="G13652" i="4"/>
  <c r="G13653" i="4"/>
  <c r="G13654" i="4"/>
  <c r="G13655" i="4"/>
  <c r="G13656" i="4"/>
  <c r="G13657" i="4"/>
  <c r="G13658" i="4"/>
  <c r="G13659" i="4"/>
  <c r="G13660" i="4"/>
  <c r="G13661" i="4"/>
  <c r="G13662" i="4"/>
  <c r="G13663" i="4"/>
  <c r="G13664" i="4"/>
  <c r="G13665" i="4"/>
  <c r="G13666" i="4"/>
  <c r="G13667" i="4"/>
  <c r="G13668" i="4"/>
  <c r="G13669" i="4"/>
  <c r="G13670" i="4"/>
  <c r="G13671" i="4"/>
  <c r="G13672" i="4"/>
  <c r="G13673" i="4"/>
  <c r="G13674" i="4"/>
  <c r="G13675" i="4"/>
  <c r="G13676" i="4"/>
  <c r="G13677" i="4"/>
  <c r="G13678" i="4"/>
  <c r="G13679" i="4"/>
  <c r="G13680" i="4"/>
  <c r="G13681" i="4"/>
  <c r="G13682" i="4"/>
  <c r="G13683" i="4"/>
  <c r="G13684" i="4"/>
  <c r="G13685" i="4"/>
  <c r="G13686" i="4"/>
  <c r="G13687" i="4"/>
  <c r="G13688" i="4"/>
  <c r="G13689" i="4"/>
  <c r="G13690" i="4"/>
  <c r="G13691" i="4"/>
  <c r="G13692" i="4"/>
  <c r="G13693" i="4"/>
  <c r="G13694" i="4"/>
  <c r="G13695" i="4"/>
  <c r="G13696" i="4"/>
  <c r="G13697" i="4"/>
  <c r="G13698" i="4"/>
  <c r="G13699" i="4"/>
  <c r="G13700" i="4"/>
  <c r="G13701" i="4"/>
  <c r="G13702" i="4"/>
  <c r="G13703" i="4"/>
  <c r="G13704" i="4"/>
  <c r="G13705" i="4"/>
  <c r="G13706" i="4"/>
  <c r="G13707" i="4"/>
  <c r="G13708" i="4"/>
  <c r="G13709" i="4"/>
  <c r="G13710" i="4"/>
  <c r="G13711" i="4"/>
  <c r="G13712" i="4"/>
  <c r="G13713" i="4"/>
  <c r="G13714" i="4"/>
  <c r="G13715" i="4"/>
  <c r="G13716" i="4"/>
  <c r="G13717" i="4"/>
  <c r="G13718" i="4"/>
  <c r="G13719" i="4"/>
  <c r="G13720" i="4"/>
  <c r="G13721" i="4"/>
  <c r="G13722" i="4"/>
  <c r="G13723" i="4"/>
  <c r="G13724" i="4"/>
  <c r="G13725" i="4"/>
  <c r="G13726" i="4"/>
  <c r="G13727" i="4"/>
  <c r="G13728" i="4"/>
  <c r="G13729" i="4"/>
  <c r="G13730" i="4"/>
  <c r="G13731" i="4"/>
  <c r="G13732" i="4"/>
  <c r="G13733" i="4"/>
  <c r="G13734" i="4"/>
  <c r="G13735" i="4"/>
  <c r="G13736" i="4"/>
  <c r="G13737" i="4"/>
  <c r="G13738" i="4"/>
  <c r="G13739" i="4"/>
  <c r="G13740" i="4"/>
  <c r="G13741" i="4"/>
  <c r="G13742" i="4"/>
  <c r="G13743" i="4"/>
  <c r="G13744" i="4"/>
  <c r="G13745" i="4"/>
  <c r="G13746" i="4"/>
  <c r="G13747" i="4"/>
  <c r="G13748" i="4"/>
  <c r="G13749" i="4"/>
  <c r="G13750" i="4"/>
  <c r="G13751" i="4"/>
  <c r="G13752" i="4"/>
  <c r="G13753" i="4"/>
  <c r="G13754" i="4"/>
  <c r="G13755" i="4"/>
  <c r="G13756" i="4"/>
  <c r="G13757" i="4"/>
  <c r="G13758" i="4"/>
  <c r="G13759" i="4"/>
  <c r="G13760" i="4"/>
  <c r="G13761" i="4"/>
  <c r="G13762" i="4"/>
  <c r="G13763" i="4"/>
  <c r="G13764" i="4"/>
  <c r="G13765" i="4"/>
  <c r="G13766" i="4"/>
  <c r="G13767" i="4"/>
  <c r="G13768" i="4"/>
  <c r="G13769" i="4"/>
  <c r="G13770" i="4"/>
  <c r="G13771" i="4"/>
  <c r="G13772" i="4"/>
  <c r="G13773" i="4"/>
  <c r="G13774" i="4"/>
  <c r="G13775" i="4"/>
  <c r="G13776" i="4"/>
  <c r="G13777" i="4"/>
  <c r="G13778" i="4"/>
  <c r="G13779" i="4"/>
  <c r="G13780" i="4"/>
  <c r="G13781" i="4"/>
  <c r="G13782" i="4"/>
  <c r="G13783" i="4"/>
  <c r="G13784" i="4"/>
  <c r="G13785" i="4"/>
  <c r="G13786" i="4"/>
  <c r="G13787" i="4"/>
  <c r="G13788" i="4"/>
  <c r="G13789" i="4"/>
  <c r="G13790" i="4"/>
  <c r="G13791" i="4"/>
  <c r="G13792" i="4"/>
  <c r="G13793" i="4"/>
  <c r="G13794" i="4"/>
  <c r="G13795" i="4"/>
  <c r="G13796" i="4"/>
  <c r="G13797" i="4"/>
  <c r="G13798" i="4"/>
  <c r="G13799" i="4"/>
  <c r="G13800" i="4"/>
  <c r="G13801" i="4"/>
  <c r="G13802" i="4"/>
  <c r="G13803" i="4"/>
  <c r="G13804" i="4"/>
  <c r="G13805" i="4"/>
  <c r="G13806" i="4"/>
  <c r="G13807" i="4"/>
  <c r="G13808" i="4"/>
  <c r="G13809" i="4"/>
  <c r="G13810" i="4"/>
  <c r="G13811" i="4"/>
  <c r="G13812" i="4"/>
  <c r="G13813" i="4"/>
  <c r="G13814" i="4"/>
  <c r="G13815" i="4"/>
  <c r="G13816" i="4"/>
  <c r="G13817" i="4"/>
  <c r="G13818" i="4"/>
  <c r="G13819" i="4"/>
  <c r="G13820" i="4"/>
  <c r="G13821" i="4"/>
  <c r="G13822" i="4"/>
  <c r="G13823" i="4"/>
  <c r="G13824" i="4"/>
  <c r="G13825" i="4"/>
  <c r="G13826" i="4"/>
  <c r="G13827" i="4"/>
  <c r="G13828" i="4"/>
  <c r="G13829" i="4"/>
  <c r="G13830" i="4"/>
  <c r="G13831" i="4"/>
  <c r="G13832" i="4"/>
  <c r="G13833" i="4"/>
  <c r="G13834" i="4"/>
  <c r="G13835" i="4"/>
  <c r="G13836" i="4"/>
  <c r="G13837" i="4"/>
  <c r="G13838" i="4"/>
  <c r="G13839" i="4"/>
  <c r="G13840" i="4"/>
  <c r="G13841" i="4"/>
  <c r="G13842" i="4"/>
  <c r="G13843" i="4"/>
  <c r="G13844" i="4"/>
  <c r="G13845" i="4"/>
  <c r="G13846" i="4"/>
  <c r="G13847" i="4"/>
  <c r="G13848" i="4"/>
  <c r="G13849" i="4"/>
  <c r="G13850" i="4"/>
  <c r="G13851" i="4"/>
  <c r="G13852" i="4"/>
  <c r="G13853" i="4"/>
  <c r="G13854" i="4"/>
  <c r="G13855" i="4"/>
  <c r="G13856" i="4"/>
  <c r="G13857" i="4"/>
  <c r="G13858" i="4"/>
  <c r="G13859" i="4"/>
  <c r="G13860" i="4"/>
  <c r="G13861" i="4"/>
  <c r="G13862" i="4"/>
  <c r="G13863" i="4"/>
  <c r="G13864" i="4"/>
  <c r="G13865" i="4"/>
  <c r="G13866" i="4"/>
  <c r="G13867" i="4"/>
  <c r="G13868" i="4"/>
  <c r="G13869" i="4"/>
  <c r="G13870" i="4"/>
  <c r="G13871" i="4"/>
  <c r="G13872" i="4"/>
  <c r="G13873" i="4"/>
  <c r="G13874" i="4"/>
  <c r="G13875" i="4"/>
  <c r="G13876" i="4"/>
  <c r="G13877" i="4"/>
  <c r="G13878" i="4"/>
  <c r="G13879" i="4"/>
  <c r="G13880" i="4"/>
  <c r="G13881" i="4"/>
  <c r="G13882" i="4"/>
  <c r="G13883" i="4"/>
  <c r="G13884" i="4"/>
  <c r="G13885" i="4"/>
  <c r="G13886" i="4"/>
  <c r="G13887" i="4"/>
  <c r="G13888" i="4"/>
  <c r="G13889" i="4"/>
  <c r="G13890" i="4"/>
  <c r="G13891" i="4"/>
  <c r="G13892" i="4"/>
  <c r="G13893" i="4"/>
  <c r="G13894" i="4"/>
  <c r="G13895" i="4"/>
  <c r="G13896" i="4"/>
  <c r="G13897" i="4"/>
  <c r="G13898" i="4"/>
  <c r="G13899" i="4"/>
  <c r="G13900" i="4"/>
  <c r="G13901" i="4"/>
  <c r="G13902" i="4"/>
  <c r="G13903" i="4"/>
  <c r="G13904" i="4"/>
  <c r="G13905" i="4"/>
  <c r="G13906" i="4"/>
  <c r="G13907" i="4"/>
  <c r="G13908" i="4"/>
  <c r="G13909" i="4"/>
  <c r="G13910" i="4"/>
  <c r="G13911" i="4"/>
  <c r="G13912" i="4"/>
  <c r="G13913" i="4"/>
  <c r="G13914" i="4"/>
  <c r="G13915" i="4"/>
  <c r="G13916" i="4"/>
  <c r="G13917" i="4"/>
  <c r="G13918" i="4"/>
  <c r="G13919" i="4"/>
  <c r="G13920" i="4"/>
  <c r="G13921" i="4"/>
  <c r="G13922" i="4"/>
  <c r="G13923" i="4"/>
  <c r="G13924" i="4"/>
  <c r="G13925" i="4"/>
  <c r="G13926" i="4"/>
  <c r="G13927" i="4"/>
  <c r="G13928" i="4"/>
  <c r="G13929" i="4"/>
  <c r="G13930" i="4"/>
  <c r="G13931" i="4"/>
  <c r="G13932" i="4"/>
  <c r="G13933" i="4"/>
  <c r="G13934" i="4"/>
  <c r="G13935" i="4"/>
  <c r="G13936" i="4"/>
  <c r="G13937" i="4"/>
  <c r="G13938" i="4"/>
  <c r="G13939" i="4"/>
  <c r="G13940" i="4"/>
  <c r="G13941" i="4"/>
  <c r="G13942" i="4"/>
  <c r="G13943" i="4"/>
  <c r="G13944" i="4"/>
  <c r="G13945" i="4"/>
  <c r="G13946" i="4"/>
  <c r="G13947" i="4"/>
  <c r="G13948" i="4"/>
  <c r="G13949" i="4"/>
  <c r="G13950" i="4"/>
  <c r="G13951" i="4"/>
  <c r="G13952" i="4"/>
  <c r="G13953" i="4"/>
  <c r="G13954" i="4"/>
  <c r="G13955" i="4"/>
  <c r="G13956" i="4"/>
  <c r="G13957" i="4"/>
  <c r="G13958" i="4"/>
  <c r="G13959" i="4"/>
  <c r="G13960" i="4"/>
  <c r="G13961" i="4"/>
  <c r="G13962" i="4"/>
  <c r="G13963" i="4"/>
  <c r="G13964" i="4"/>
  <c r="G13965" i="4"/>
  <c r="G13966" i="4"/>
  <c r="G13967" i="4"/>
  <c r="G13968" i="4"/>
  <c r="G13969" i="4"/>
  <c r="G13970" i="4"/>
  <c r="G13971" i="4"/>
  <c r="G13972" i="4"/>
  <c r="G13973" i="4"/>
  <c r="G13974" i="4"/>
  <c r="G13975" i="4"/>
  <c r="G13976" i="4"/>
  <c r="G13977" i="4"/>
  <c r="G13978" i="4"/>
  <c r="G13979" i="4"/>
  <c r="G13980" i="4"/>
  <c r="G13981" i="4"/>
  <c r="G13982" i="4"/>
  <c r="G13983" i="4"/>
  <c r="G13984" i="4"/>
  <c r="G13985" i="4"/>
  <c r="G13986" i="4"/>
  <c r="G13987" i="4"/>
  <c r="G13988" i="4"/>
  <c r="G13989" i="4"/>
  <c r="G13990" i="4"/>
  <c r="G13991" i="4"/>
  <c r="G13992" i="4"/>
  <c r="G13993" i="4"/>
  <c r="G13994" i="4"/>
  <c r="G13995" i="4"/>
  <c r="G13996" i="4"/>
  <c r="G13997" i="4"/>
  <c r="G13998" i="4"/>
  <c r="G13999" i="4"/>
  <c r="G14000" i="4"/>
  <c r="G14001" i="4"/>
  <c r="G14002" i="4"/>
  <c r="G14003" i="4"/>
  <c r="G14004" i="4"/>
  <c r="G14005" i="4"/>
  <c r="G14006" i="4"/>
  <c r="G14007" i="4"/>
  <c r="G14008" i="4"/>
  <c r="G14009" i="4"/>
  <c r="G14010" i="4"/>
  <c r="G14011" i="4"/>
  <c r="G14012" i="4"/>
  <c r="G14013" i="4"/>
  <c r="G14014" i="4"/>
  <c r="G14015" i="4"/>
  <c r="G14016" i="4"/>
  <c r="G14017" i="4"/>
  <c r="G14018" i="4"/>
  <c r="G14019" i="4"/>
  <c r="G14020" i="4"/>
  <c r="G14021" i="4"/>
  <c r="G14022" i="4"/>
  <c r="G14023" i="4"/>
  <c r="G14024" i="4"/>
  <c r="G14025" i="4"/>
  <c r="G14026" i="4"/>
  <c r="G14027" i="4"/>
  <c r="G14028" i="4"/>
  <c r="G14029" i="4"/>
  <c r="G14030" i="4"/>
  <c r="G14031" i="4"/>
  <c r="G14032" i="4"/>
  <c r="G14033" i="4"/>
  <c r="G14034" i="4"/>
  <c r="G14035" i="4"/>
  <c r="G14036" i="4"/>
  <c r="G14037" i="4"/>
  <c r="G14038" i="4"/>
  <c r="G14039" i="4"/>
  <c r="G14040" i="4"/>
  <c r="G14041" i="4"/>
  <c r="G14042" i="4"/>
  <c r="G14043" i="4"/>
  <c r="G14044" i="4"/>
  <c r="G14045" i="4"/>
  <c r="G14046" i="4"/>
  <c r="G14047" i="4"/>
  <c r="G14048" i="4"/>
  <c r="G14049" i="4"/>
  <c r="G14050" i="4"/>
  <c r="G14051" i="4"/>
  <c r="G14052" i="4"/>
  <c r="G14053" i="4"/>
  <c r="G14054" i="4"/>
  <c r="G14055" i="4"/>
  <c r="G14056" i="4"/>
  <c r="G14057" i="4"/>
  <c r="G14058" i="4"/>
  <c r="G14059" i="4"/>
  <c r="G14060" i="4"/>
  <c r="G14061" i="4"/>
  <c r="G14062" i="4"/>
  <c r="G14063" i="4"/>
  <c r="G14064" i="4"/>
  <c r="G14065" i="4"/>
  <c r="G14066" i="4"/>
  <c r="G14067" i="4"/>
  <c r="G14068" i="4"/>
  <c r="G14069" i="4"/>
  <c r="G14070" i="4"/>
  <c r="G14071" i="4"/>
  <c r="G14072" i="4"/>
  <c r="G14073" i="4"/>
  <c r="G14074" i="4"/>
  <c r="G14075" i="4"/>
  <c r="G14076" i="4"/>
  <c r="G14077" i="4"/>
  <c r="G14078" i="4"/>
  <c r="G14079" i="4"/>
  <c r="G14080" i="4"/>
  <c r="G14081" i="4"/>
  <c r="G14082" i="4"/>
  <c r="G14083" i="4"/>
  <c r="G14084" i="4"/>
  <c r="G14085" i="4"/>
  <c r="G14086" i="4"/>
  <c r="G14087" i="4"/>
  <c r="G14088" i="4"/>
  <c r="G14089" i="4"/>
  <c r="G14090" i="4"/>
  <c r="G14091" i="4"/>
  <c r="G14092" i="4"/>
  <c r="G14093" i="4"/>
  <c r="G14094" i="4"/>
  <c r="G14095" i="4"/>
  <c r="G14096" i="4"/>
  <c r="G14097" i="4"/>
  <c r="G14098" i="4"/>
  <c r="G14099" i="4"/>
  <c r="G14100" i="4"/>
  <c r="G14101" i="4"/>
  <c r="G14102" i="4"/>
  <c r="G14103" i="4"/>
  <c r="G14104" i="4"/>
  <c r="G14105" i="4"/>
  <c r="G14106" i="4"/>
  <c r="G14107" i="4"/>
  <c r="G14108" i="4"/>
  <c r="G14109" i="4"/>
  <c r="G14110" i="4"/>
  <c r="G14111" i="4"/>
  <c r="G14112" i="4"/>
  <c r="G14113" i="4"/>
  <c r="G14114" i="4"/>
  <c r="G14115" i="4"/>
  <c r="G14116" i="4"/>
  <c r="G14117" i="4"/>
  <c r="G14118" i="4"/>
  <c r="G14119" i="4"/>
  <c r="G14120" i="4"/>
  <c r="G14121" i="4"/>
  <c r="G14122" i="4"/>
  <c r="G14123" i="4"/>
  <c r="G14124" i="4"/>
  <c r="G14125" i="4"/>
  <c r="G14126" i="4"/>
  <c r="G14127" i="4"/>
  <c r="G14128" i="4"/>
  <c r="G14129" i="4"/>
  <c r="G14130" i="4"/>
  <c r="G14131" i="4"/>
  <c r="G14132" i="4"/>
  <c r="G14133" i="4"/>
  <c r="G14134" i="4"/>
  <c r="G14135" i="4"/>
  <c r="G14136" i="4"/>
  <c r="G14137" i="4"/>
  <c r="G14138" i="4"/>
  <c r="G14139" i="4"/>
  <c r="G14140" i="4"/>
  <c r="G14141" i="4"/>
  <c r="G14142" i="4"/>
  <c r="G14143" i="4"/>
  <c r="G14144" i="4"/>
  <c r="G14145" i="4"/>
  <c r="G14146" i="4"/>
  <c r="G14147" i="4"/>
  <c r="G14148" i="4"/>
  <c r="G14149" i="4"/>
  <c r="G14150" i="4"/>
  <c r="G14151" i="4"/>
  <c r="G14152" i="4"/>
  <c r="G14153" i="4"/>
  <c r="G14154" i="4"/>
  <c r="G14155" i="4"/>
  <c r="G14156" i="4"/>
  <c r="G14157" i="4"/>
  <c r="G14158" i="4"/>
  <c r="G14159" i="4"/>
  <c r="G14160" i="4"/>
  <c r="G14161" i="4"/>
  <c r="G14162" i="4"/>
  <c r="G14163" i="4"/>
  <c r="G14164" i="4"/>
  <c r="G14165" i="4"/>
  <c r="G14166" i="4"/>
  <c r="G14167" i="4"/>
  <c r="G14168" i="4"/>
  <c r="G14169" i="4"/>
  <c r="G14170" i="4"/>
  <c r="G14171" i="4"/>
  <c r="G14172" i="4"/>
  <c r="G14173" i="4"/>
  <c r="G14174" i="4"/>
  <c r="G14175" i="4"/>
  <c r="G14176" i="4"/>
  <c r="G14177" i="4"/>
  <c r="G14178" i="4"/>
  <c r="G14179" i="4"/>
  <c r="G14180" i="4"/>
  <c r="G14181" i="4"/>
  <c r="G14182" i="4"/>
  <c r="G14183" i="4"/>
  <c r="G14184" i="4"/>
  <c r="G14185" i="4"/>
  <c r="G14186" i="4"/>
  <c r="G14187" i="4"/>
  <c r="G14188" i="4"/>
  <c r="G14189" i="4"/>
  <c r="G14190" i="4"/>
  <c r="G14191" i="4"/>
  <c r="G14192" i="4"/>
  <c r="G14193" i="4"/>
  <c r="G14194" i="4"/>
  <c r="G14195" i="4"/>
  <c r="G14196" i="4"/>
  <c r="G14197" i="4"/>
  <c r="G14198" i="4"/>
  <c r="G14199" i="4"/>
  <c r="G14200" i="4"/>
  <c r="G14201" i="4"/>
  <c r="G14202" i="4"/>
  <c r="G14203" i="4"/>
  <c r="G14204" i="4"/>
  <c r="G14205" i="4"/>
  <c r="G14206" i="4"/>
  <c r="G14207" i="4"/>
  <c r="G14208" i="4"/>
  <c r="G14209" i="4"/>
  <c r="G14210" i="4"/>
  <c r="G14211" i="4"/>
  <c r="G14212" i="4"/>
  <c r="G14213" i="4"/>
  <c r="G14214" i="4"/>
  <c r="G14215" i="4"/>
  <c r="G14216" i="4"/>
  <c r="G14217" i="4"/>
  <c r="G14218" i="4"/>
  <c r="G14219" i="4"/>
  <c r="G14220" i="4"/>
  <c r="G14221" i="4"/>
  <c r="G14222" i="4"/>
  <c r="G14223" i="4"/>
  <c r="G14224" i="4"/>
  <c r="G14225" i="4"/>
  <c r="G14226" i="4"/>
  <c r="G14227" i="4"/>
  <c r="G14228" i="4"/>
  <c r="G14229" i="4"/>
  <c r="G14230" i="4"/>
  <c r="G14231" i="4"/>
  <c r="G14232" i="4"/>
  <c r="G14233" i="4"/>
  <c r="G14234" i="4"/>
  <c r="G14235" i="4"/>
  <c r="G14236" i="4"/>
  <c r="G14237" i="4"/>
  <c r="G14238" i="4"/>
  <c r="G14239" i="4"/>
  <c r="G14240" i="4"/>
  <c r="G14241" i="4"/>
  <c r="G14242" i="4"/>
  <c r="G14243" i="4"/>
  <c r="G14244" i="4"/>
  <c r="G14245" i="4"/>
  <c r="G14246" i="4"/>
  <c r="G14247" i="4"/>
  <c r="G14248" i="4"/>
  <c r="G14249" i="4"/>
  <c r="G14250" i="4"/>
  <c r="G14251" i="4"/>
  <c r="G14252" i="4"/>
  <c r="G14253" i="4"/>
  <c r="G14254" i="4"/>
  <c r="G14255" i="4"/>
  <c r="G14256" i="4"/>
  <c r="G14257" i="4"/>
  <c r="G14258" i="4"/>
  <c r="G14259" i="4"/>
  <c r="G14260" i="4"/>
  <c r="G14261" i="4"/>
  <c r="G14262" i="4"/>
  <c r="G14263" i="4"/>
  <c r="G14264" i="4"/>
  <c r="G14265" i="4"/>
  <c r="G14266" i="4"/>
  <c r="G14267" i="4"/>
  <c r="G14268" i="4"/>
  <c r="G14269" i="4"/>
  <c r="G14270" i="4"/>
  <c r="G14271" i="4"/>
  <c r="G14272" i="4"/>
  <c r="G14273" i="4"/>
  <c r="G14274" i="4"/>
  <c r="G14275" i="4"/>
  <c r="G14276" i="4"/>
  <c r="G14277" i="4"/>
  <c r="G14278" i="4"/>
  <c r="G14279" i="4"/>
  <c r="G14280" i="4"/>
  <c r="G14281" i="4"/>
  <c r="G14282" i="4"/>
  <c r="G14283" i="4"/>
  <c r="G14284" i="4"/>
  <c r="G14285" i="4"/>
  <c r="G14286" i="4"/>
  <c r="G14287" i="4"/>
  <c r="G14288" i="4"/>
  <c r="G14289" i="4"/>
  <c r="G14290" i="4"/>
  <c r="G14291" i="4"/>
  <c r="G14292" i="4"/>
  <c r="G14293" i="4"/>
  <c r="G14294" i="4"/>
  <c r="G14295" i="4"/>
  <c r="G14296" i="4"/>
  <c r="G14297" i="4"/>
  <c r="G14298" i="4"/>
  <c r="G14299" i="4"/>
  <c r="G14300" i="4"/>
  <c r="G14301" i="4"/>
  <c r="G14302" i="4"/>
  <c r="G14303" i="4"/>
  <c r="G14304" i="4"/>
  <c r="G14305" i="4"/>
  <c r="G14306" i="4"/>
  <c r="G14307" i="4"/>
  <c r="G14308" i="4"/>
  <c r="G14309" i="4"/>
  <c r="G14310" i="4"/>
  <c r="G14311" i="4"/>
  <c r="G14312" i="4"/>
  <c r="G14313" i="4"/>
  <c r="G14314" i="4"/>
  <c r="G14315" i="4"/>
  <c r="G14316" i="4"/>
  <c r="G14317" i="4"/>
  <c r="G14318" i="4"/>
  <c r="G14319" i="4"/>
  <c r="G14320" i="4"/>
  <c r="G14321" i="4"/>
  <c r="G14322" i="4"/>
  <c r="G14323" i="4"/>
  <c r="G14324" i="4"/>
  <c r="G14325" i="4"/>
  <c r="G14326" i="4"/>
  <c r="G14327" i="4"/>
  <c r="G14328" i="4"/>
  <c r="G14329" i="4"/>
  <c r="G14330" i="4"/>
  <c r="G14331" i="4"/>
  <c r="G14332" i="4"/>
  <c r="G14333" i="4"/>
  <c r="G14334" i="4"/>
  <c r="G14335" i="4"/>
  <c r="G14336" i="4"/>
  <c r="G14337" i="4"/>
  <c r="G14338" i="4"/>
  <c r="G14339" i="4"/>
  <c r="G14340" i="4"/>
  <c r="G14341" i="4"/>
  <c r="G14342" i="4"/>
  <c r="G14343" i="4"/>
  <c r="G14344" i="4"/>
  <c r="G14345" i="4"/>
  <c r="G14346" i="4"/>
  <c r="G14347" i="4"/>
  <c r="G14348" i="4"/>
  <c r="G14349" i="4"/>
  <c r="G14350" i="4"/>
  <c r="G14351" i="4"/>
  <c r="G14352" i="4"/>
  <c r="G14353" i="4"/>
  <c r="G14354" i="4"/>
  <c r="G14355" i="4"/>
  <c r="G14356" i="4"/>
  <c r="G14357" i="4"/>
  <c r="G14358" i="4"/>
  <c r="G14359" i="4"/>
  <c r="G14360" i="4"/>
  <c r="G14361" i="4"/>
  <c r="G14362" i="4"/>
  <c r="G14363" i="4"/>
  <c r="G14364" i="4"/>
  <c r="G14365" i="4"/>
  <c r="G14366" i="4"/>
  <c r="G14367" i="4"/>
  <c r="G14368" i="4"/>
  <c r="G14369" i="4"/>
  <c r="G14370" i="4"/>
  <c r="G14371" i="4"/>
  <c r="G14372" i="4"/>
  <c r="G14373" i="4"/>
  <c r="G14374" i="4"/>
  <c r="G14375" i="4"/>
  <c r="G14376" i="4"/>
  <c r="G14377" i="4"/>
  <c r="G14378" i="4"/>
  <c r="G14379" i="4"/>
  <c r="G14380" i="4"/>
  <c r="G14381" i="4"/>
  <c r="G14382" i="4"/>
  <c r="G14383" i="4"/>
  <c r="G14384" i="4"/>
  <c r="G14385" i="4"/>
  <c r="G14386" i="4"/>
  <c r="G14387" i="4"/>
  <c r="G14388" i="4"/>
  <c r="G14389" i="4"/>
  <c r="G14390" i="4"/>
  <c r="G14391" i="4"/>
  <c r="G14392" i="4"/>
  <c r="G14393" i="4"/>
  <c r="G14394" i="4"/>
  <c r="G14395" i="4"/>
  <c r="G14396" i="4"/>
  <c r="G14397" i="4"/>
  <c r="G14398" i="4"/>
  <c r="G14399" i="4"/>
  <c r="G14400" i="4"/>
  <c r="G14401" i="4"/>
  <c r="G14402" i="4"/>
  <c r="G14403" i="4"/>
  <c r="G14404" i="4"/>
  <c r="G14405" i="4"/>
  <c r="G14406" i="4"/>
  <c r="G14407" i="4"/>
  <c r="G14408" i="4"/>
  <c r="G14409" i="4"/>
  <c r="G14410" i="4"/>
  <c r="G14411" i="4"/>
  <c r="G14412" i="4"/>
  <c r="G14413" i="4"/>
  <c r="G14414" i="4"/>
  <c r="G14415" i="4"/>
  <c r="G14416" i="4"/>
  <c r="G14417" i="4"/>
  <c r="G14418" i="4"/>
  <c r="G14419" i="4"/>
  <c r="G14420" i="4"/>
  <c r="G14421" i="4"/>
  <c r="G14422" i="4"/>
  <c r="G14423" i="4"/>
  <c r="G14424" i="4"/>
  <c r="G14425" i="4"/>
  <c r="G14426" i="4"/>
  <c r="G14427" i="4"/>
  <c r="G14428" i="4"/>
  <c r="G14429" i="4"/>
  <c r="G14430" i="4"/>
  <c r="G14431" i="4"/>
  <c r="G14432" i="4"/>
  <c r="G14433" i="4"/>
  <c r="G14434" i="4"/>
  <c r="G14435" i="4"/>
  <c r="G14436" i="4"/>
  <c r="G14437" i="4"/>
  <c r="G14438" i="4"/>
  <c r="G14439" i="4"/>
  <c r="G14440" i="4"/>
  <c r="G14441" i="4"/>
  <c r="G14442" i="4"/>
  <c r="G14443" i="4"/>
  <c r="G14444" i="4"/>
  <c r="G14445" i="4"/>
  <c r="G14446" i="4"/>
  <c r="G14447" i="4"/>
  <c r="G14448" i="4"/>
  <c r="G14449" i="4"/>
  <c r="G14450" i="4"/>
  <c r="G14451" i="4"/>
  <c r="G14452" i="4"/>
  <c r="G14453" i="4"/>
  <c r="G14454" i="4"/>
  <c r="G14455" i="4"/>
  <c r="G14456" i="4"/>
  <c r="G14457" i="4"/>
  <c r="G14458" i="4"/>
  <c r="G14459" i="4"/>
  <c r="G14460" i="4"/>
  <c r="G14461" i="4"/>
  <c r="G14462" i="4"/>
  <c r="G14463" i="4"/>
  <c r="G14464" i="4"/>
  <c r="G14465" i="4"/>
  <c r="G14466" i="4"/>
  <c r="G14467" i="4"/>
  <c r="G14468" i="4"/>
  <c r="G14469" i="4"/>
  <c r="G14470" i="4"/>
  <c r="G14471" i="4"/>
  <c r="G14472" i="4"/>
  <c r="G14473" i="4"/>
  <c r="G14474" i="4"/>
  <c r="G14475" i="4"/>
  <c r="G14476" i="4"/>
  <c r="G14477" i="4"/>
  <c r="G14478" i="4"/>
  <c r="G14479" i="4"/>
  <c r="G14480" i="4"/>
  <c r="G14481" i="4"/>
  <c r="G14482" i="4"/>
  <c r="G14483" i="4"/>
  <c r="G14484" i="4"/>
  <c r="G14485" i="4"/>
  <c r="G14486" i="4"/>
  <c r="G14487" i="4"/>
  <c r="G14488" i="4"/>
  <c r="G14489" i="4"/>
  <c r="G14490" i="4"/>
  <c r="G14491" i="4"/>
  <c r="G14492" i="4"/>
  <c r="G14493" i="4"/>
  <c r="G14494" i="4"/>
  <c r="G14495" i="4"/>
  <c r="G14496" i="4"/>
  <c r="G14497" i="4"/>
  <c r="G14498" i="4"/>
  <c r="G14499" i="4"/>
  <c r="G14500" i="4"/>
  <c r="G14501" i="4"/>
  <c r="G14502" i="4"/>
  <c r="G14503" i="4"/>
  <c r="G14504" i="4"/>
  <c r="G14505" i="4"/>
  <c r="G14506" i="4"/>
  <c r="G14507" i="4"/>
  <c r="G14508" i="4"/>
  <c r="G14509" i="4"/>
  <c r="G14510" i="4"/>
  <c r="G14511" i="4"/>
  <c r="G14512" i="4"/>
  <c r="G14513" i="4"/>
  <c r="G14514" i="4"/>
  <c r="G14515" i="4"/>
  <c r="G14516" i="4"/>
  <c r="G14517" i="4"/>
  <c r="G14518" i="4"/>
  <c r="G14519" i="4"/>
  <c r="G14520" i="4"/>
  <c r="G14521" i="4"/>
  <c r="G14522" i="4"/>
  <c r="G14523" i="4"/>
  <c r="G14524" i="4"/>
  <c r="G14525" i="4"/>
  <c r="G14526" i="4"/>
  <c r="G14527" i="4"/>
  <c r="G14528" i="4"/>
  <c r="G14529" i="4"/>
  <c r="G14530" i="4"/>
  <c r="G14531" i="4"/>
  <c r="G14532" i="4"/>
  <c r="G14533" i="4"/>
  <c r="G14534" i="4"/>
  <c r="G14535" i="4"/>
  <c r="G14536" i="4"/>
  <c r="G14537" i="4"/>
  <c r="G14538" i="4"/>
  <c r="G14539" i="4"/>
  <c r="G14540" i="4"/>
  <c r="G14541" i="4"/>
  <c r="G14542" i="4"/>
  <c r="G14543" i="4"/>
  <c r="G14544" i="4"/>
  <c r="G14545" i="4"/>
  <c r="G14546" i="4"/>
  <c r="G14547" i="4"/>
  <c r="G14548" i="4"/>
  <c r="G14549" i="4"/>
  <c r="G14550" i="4"/>
  <c r="G14551" i="4"/>
  <c r="G14552" i="4"/>
  <c r="G14553" i="4"/>
  <c r="G14554" i="4"/>
  <c r="G14555" i="4"/>
  <c r="G14556" i="4"/>
  <c r="G14557" i="4"/>
  <c r="G14558" i="4"/>
  <c r="G14559" i="4"/>
  <c r="G14560" i="4"/>
  <c r="G14561" i="4"/>
  <c r="G14562" i="4"/>
  <c r="G14563" i="4"/>
  <c r="G14564" i="4"/>
  <c r="G14565" i="4"/>
  <c r="G14566" i="4"/>
  <c r="G14567" i="4"/>
  <c r="G14568" i="4"/>
  <c r="G14569" i="4"/>
  <c r="G14570" i="4"/>
  <c r="G14571" i="4"/>
  <c r="G14572" i="4"/>
  <c r="G14573" i="4"/>
  <c r="G14574" i="4"/>
  <c r="G14575" i="4"/>
  <c r="G14576" i="4"/>
  <c r="G14577" i="4"/>
  <c r="G14578" i="4"/>
  <c r="G14579" i="4"/>
  <c r="G14580" i="4"/>
  <c r="G14581" i="4"/>
  <c r="G14582" i="4"/>
  <c r="G14583" i="4"/>
  <c r="G14584" i="4"/>
  <c r="G14585" i="4"/>
  <c r="G14586" i="4"/>
  <c r="G14587" i="4"/>
  <c r="G14588" i="4"/>
  <c r="G14589" i="4"/>
  <c r="G14590" i="4"/>
  <c r="G14591" i="4"/>
  <c r="G14592" i="4"/>
  <c r="G14593" i="4"/>
  <c r="G14594" i="4"/>
  <c r="G14595" i="4"/>
  <c r="G14596" i="4"/>
  <c r="G14597" i="4"/>
  <c r="G14598" i="4"/>
  <c r="G14599" i="4"/>
  <c r="G14600" i="4"/>
  <c r="G14601" i="4"/>
  <c r="G14602" i="4"/>
  <c r="G14603" i="4"/>
  <c r="G14604" i="4"/>
  <c r="G14605" i="4"/>
  <c r="G14606" i="4"/>
  <c r="G14607" i="4"/>
  <c r="G14608" i="4"/>
  <c r="G14609" i="4"/>
  <c r="G14610" i="4"/>
  <c r="G14611" i="4"/>
  <c r="G14612" i="4"/>
  <c r="G14613" i="4"/>
  <c r="G14614" i="4"/>
  <c r="G14615" i="4"/>
  <c r="G14616" i="4"/>
  <c r="G14617" i="4"/>
  <c r="G14618" i="4"/>
  <c r="G14619" i="4"/>
  <c r="G14620" i="4"/>
  <c r="G14621" i="4"/>
  <c r="G14622" i="4"/>
  <c r="G14623" i="4"/>
  <c r="G14624" i="4"/>
  <c r="G14625" i="4"/>
  <c r="G14626" i="4"/>
  <c r="G14627" i="4"/>
  <c r="G14628" i="4"/>
  <c r="G14629" i="4"/>
  <c r="G14630" i="4"/>
  <c r="G14631" i="4"/>
  <c r="G14632" i="4"/>
  <c r="G14633" i="4"/>
  <c r="G14634" i="4"/>
  <c r="G14635" i="4"/>
  <c r="G14636" i="4"/>
  <c r="G14637" i="4"/>
  <c r="G14638" i="4"/>
  <c r="G14639" i="4"/>
  <c r="G14640" i="4"/>
  <c r="G14641" i="4"/>
  <c r="G14642" i="4"/>
  <c r="G14643" i="4"/>
  <c r="G14644" i="4"/>
  <c r="G14645" i="4"/>
  <c r="G14646" i="4"/>
  <c r="G14647" i="4"/>
  <c r="G14648" i="4"/>
  <c r="G14649" i="4"/>
  <c r="G14650" i="4"/>
  <c r="G14651" i="4"/>
  <c r="G14652" i="4"/>
  <c r="G14653" i="4"/>
  <c r="G14654" i="4"/>
  <c r="G14655" i="4"/>
  <c r="G14656" i="4"/>
  <c r="G14657" i="4"/>
  <c r="G14658" i="4"/>
  <c r="G14659" i="4"/>
  <c r="G14660" i="4"/>
  <c r="G14661" i="4"/>
  <c r="G14662" i="4"/>
  <c r="G14663" i="4"/>
  <c r="G14664" i="4"/>
  <c r="G14665" i="4"/>
  <c r="G14666" i="4"/>
  <c r="G14667" i="4"/>
  <c r="G14668" i="4"/>
  <c r="G14669" i="4"/>
  <c r="G14670" i="4"/>
  <c r="G14671" i="4"/>
  <c r="G14672" i="4"/>
  <c r="G14673" i="4"/>
  <c r="G14674" i="4"/>
  <c r="G14675" i="4"/>
  <c r="G14676" i="4"/>
  <c r="G14677" i="4"/>
  <c r="G14678" i="4"/>
  <c r="G14679" i="4"/>
  <c r="G14680" i="4"/>
  <c r="G14681" i="4"/>
  <c r="G14682" i="4"/>
  <c r="G14683" i="4"/>
  <c r="G14684" i="4"/>
  <c r="G14685" i="4"/>
  <c r="G14686" i="4"/>
  <c r="G14687" i="4"/>
  <c r="G14688" i="4"/>
  <c r="G14689" i="4"/>
  <c r="G14690" i="4"/>
  <c r="G14691" i="4"/>
  <c r="G14692" i="4"/>
  <c r="G14693" i="4"/>
  <c r="G14694" i="4"/>
  <c r="G14695" i="4"/>
  <c r="G14696" i="4"/>
  <c r="G14697" i="4"/>
  <c r="G14698" i="4"/>
  <c r="G14699" i="4"/>
  <c r="G14700" i="4"/>
  <c r="G14701" i="4"/>
  <c r="G14702" i="4"/>
  <c r="G14703" i="4"/>
  <c r="G14704" i="4"/>
  <c r="G14705" i="4"/>
  <c r="G14706" i="4"/>
  <c r="G14707" i="4"/>
  <c r="G14708" i="4"/>
  <c r="G14709" i="4"/>
  <c r="G14710" i="4"/>
  <c r="G14711" i="4"/>
  <c r="G14712" i="4"/>
  <c r="G14713" i="4"/>
  <c r="G14714" i="4"/>
  <c r="G14715" i="4"/>
  <c r="G14716" i="4"/>
  <c r="G14717" i="4"/>
  <c r="G14718" i="4"/>
  <c r="G14719" i="4"/>
  <c r="G14720" i="4"/>
  <c r="G14721" i="4"/>
  <c r="G14722" i="4"/>
  <c r="G14723" i="4"/>
  <c r="G14724" i="4"/>
  <c r="G14725" i="4"/>
  <c r="G14726" i="4"/>
  <c r="G14727" i="4"/>
  <c r="G14728" i="4"/>
  <c r="G14729" i="4"/>
  <c r="G14730" i="4"/>
  <c r="G14731" i="4"/>
  <c r="G14732" i="4"/>
  <c r="G14733" i="4"/>
  <c r="G14734" i="4"/>
  <c r="G14735" i="4"/>
  <c r="G14736" i="4"/>
  <c r="G14737" i="4"/>
  <c r="G14738" i="4"/>
  <c r="G14739" i="4"/>
  <c r="G14740" i="4"/>
  <c r="G14741" i="4"/>
  <c r="G14742" i="4"/>
  <c r="G14743" i="4"/>
  <c r="G14744" i="4"/>
  <c r="G14745" i="4"/>
  <c r="G14746" i="4"/>
  <c r="G14747" i="4"/>
  <c r="G14748" i="4"/>
  <c r="G14749" i="4"/>
  <c r="G14750" i="4"/>
  <c r="G14751" i="4"/>
  <c r="G14752" i="4"/>
  <c r="G14753" i="4"/>
  <c r="G14754" i="4"/>
  <c r="G14755" i="4"/>
  <c r="G14756" i="4"/>
  <c r="G14757" i="4"/>
  <c r="G14758" i="4"/>
  <c r="G14759" i="4"/>
  <c r="G14760" i="4"/>
  <c r="G14761" i="4"/>
  <c r="G14762" i="4"/>
  <c r="G14763" i="4"/>
  <c r="G14764" i="4"/>
  <c r="G14765" i="4"/>
  <c r="G14766" i="4"/>
  <c r="G14767" i="4"/>
  <c r="G14768" i="4"/>
  <c r="G14769" i="4"/>
  <c r="G14770" i="4"/>
  <c r="G14771" i="4"/>
  <c r="G14772" i="4"/>
  <c r="G14773" i="4"/>
  <c r="G14774" i="4"/>
  <c r="G14775" i="4"/>
  <c r="G14776" i="4"/>
  <c r="G14777" i="4"/>
  <c r="G14778" i="4"/>
  <c r="G14779" i="4"/>
  <c r="G14780" i="4"/>
  <c r="G14781" i="4"/>
  <c r="G14782" i="4"/>
  <c r="G14783" i="4"/>
  <c r="G14784" i="4"/>
  <c r="G14785" i="4"/>
  <c r="G14786" i="4"/>
  <c r="G14787" i="4"/>
  <c r="G14788" i="4"/>
  <c r="G14789" i="4"/>
  <c r="G14790" i="4"/>
  <c r="G14791" i="4"/>
  <c r="G14792" i="4"/>
  <c r="G14793" i="4"/>
  <c r="G14794" i="4"/>
  <c r="G14795" i="4"/>
  <c r="G14796" i="4"/>
  <c r="G14797" i="4"/>
  <c r="G14798" i="4"/>
  <c r="G14799" i="4"/>
  <c r="G14800" i="4"/>
  <c r="G14801" i="4"/>
  <c r="G14802" i="4"/>
  <c r="G14803" i="4"/>
  <c r="G14804" i="4"/>
  <c r="G14805" i="4"/>
  <c r="G14806" i="4"/>
  <c r="G14807" i="4"/>
  <c r="G14808" i="4"/>
  <c r="G14809" i="4"/>
  <c r="G14810" i="4"/>
  <c r="G14811" i="4"/>
  <c r="G14812" i="4"/>
  <c r="G14813" i="4"/>
  <c r="G14814" i="4"/>
  <c r="G14815" i="4"/>
  <c r="G14816" i="4"/>
  <c r="G14817" i="4"/>
  <c r="G14818" i="4"/>
  <c r="G14819" i="4"/>
  <c r="G14820" i="4"/>
  <c r="G14821" i="4"/>
  <c r="G14822" i="4"/>
  <c r="G14823" i="4"/>
  <c r="G14824" i="4"/>
  <c r="G14825" i="4"/>
  <c r="G14826" i="4"/>
  <c r="G14827" i="4"/>
  <c r="G14828" i="4"/>
  <c r="G14829" i="4"/>
  <c r="G14830" i="4"/>
  <c r="G14831" i="4"/>
  <c r="G14832" i="4"/>
  <c r="G14833" i="4"/>
  <c r="G14834" i="4"/>
  <c r="G14835" i="4"/>
  <c r="G14836" i="4"/>
  <c r="G14837" i="4"/>
  <c r="G14838" i="4"/>
  <c r="G14839" i="4"/>
  <c r="G14840" i="4"/>
  <c r="G14841" i="4"/>
  <c r="G14842" i="4"/>
  <c r="G14843" i="4"/>
  <c r="G14844" i="4"/>
  <c r="G14845" i="4"/>
  <c r="G14846" i="4"/>
  <c r="G14847" i="4"/>
  <c r="G14848" i="4"/>
  <c r="G14849" i="4"/>
  <c r="G14850" i="4"/>
  <c r="G14851" i="4"/>
  <c r="G14852" i="4"/>
  <c r="G14853" i="4"/>
  <c r="G14854" i="4"/>
  <c r="G14855" i="4"/>
  <c r="G14856" i="4"/>
  <c r="G14857" i="4"/>
  <c r="G14858" i="4"/>
  <c r="G14859" i="4"/>
  <c r="G14860" i="4"/>
  <c r="G14861" i="4"/>
  <c r="G14862" i="4"/>
  <c r="G14863" i="4"/>
  <c r="G14864" i="4"/>
  <c r="G14865" i="4"/>
  <c r="G14866" i="4"/>
  <c r="G14867" i="4"/>
  <c r="G14868" i="4"/>
  <c r="G14869" i="4"/>
  <c r="G14870" i="4"/>
  <c r="G14871" i="4"/>
  <c r="G14872" i="4"/>
  <c r="G14873" i="4"/>
  <c r="G14874" i="4"/>
  <c r="G14875" i="4"/>
  <c r="G14876" i="4"/>
  <c r="G14877" i="4"/>
  <c r="G14878" i="4"/>
  <c r="G14879" i="4"/>
  <c r="G14880" i="4"/>
  <c r="G14881" i="4"/>
  <c r="G14882" i="4"/>
  <c r="G14883" i="4"/>
  <c r="G14884" i="4"/>
  <c r="G14885" i="4"/>
  <c r="G14886" i="4"/>
  <c r="G14887" i="4"/>
  <c r="G14888" i="4"/>
  <c r="G14889" i="4"/>
  <c r="G14890" i="4"/>
  <c r="G14891" i="4"/>
  <c r="G14892" i="4"/>
  <c r="G14893" i="4"/>
  <c r="G14894" i="4"/>
  <c r="G14895" i="4"/>
  <c r="G14896" i="4"/>
  <c r="G14897" i="4"/>
  <c r="G14898" i="4"/>
  <c r="G14899" i="4"/>
  <c r="G14900" i="4"/>
  <c r="G14901" i="4"/>
  <c r="G14902" i="4"/>
  <c r="G14903" i="4"/>
  <c r="G14904" i="4"/>
  <c r="G14905" i="4"/>
  <c r="G14906" i="4"/>
  <c r="G14907" i="4"/>
  <c r="G14908" i="4"/>
  <c r="G14909" i="4"/>
  <c r="G14910" i="4"/>
  <c r="G14911" i="4"/>
  <c r="G14912" i="4"/>
  <c r="G14913" i="4"/>
  <c r="G14914" i="4"/>
  <c r="G14915" i="4"/>
  <c r="G14916" i="4"/>
  <c r="G14917" i="4"/>
  <c r="G14918" i="4"/>
  <c r="G14919" i="4"/>
  <c r="G14920" i="4"/>
  <c r="G14921" i="4"/>
  <c r="G14922" i="4"/>
  <c r="G14923" i="4"/>
  <c r="G14924" i="4"/>
  <c r="G14925" i="4"/>
  <c r="G14926" i="4"/>
  <c r="G14927" i="4"/>
  <c r="G14928" i="4"/>
  <c r="G14929" i="4"/>
  <c r="G14930" i="4"/>
  <c r="G14931" i="4"/>
  <c r="G14932" i="4"/>
  <c r="G14933" i="4"/>
  <c r="G14934" i="4"/>
  <c r="G14935" i="4"/>
  <c r="G14936" i="4"/>
  <c r="G14937" i="4"/>
  <c r="G14938" i="4"/>
  <c r="G14939" i="4"/>
  <c r="G14940" i="4"/>
  <c r="G14941" i="4"/>
  <c r="G14942" i="4"/>
  <c r="G14943" i="4"/>
  <c r="G14944" i="4"/>
  <c r="G14945" i="4"/>
  <c r="G14946" i="4"/>
  <c r="G14947" i="4"/>
  <c r="G14948" i="4"/>
  <c r="G14949" i="4"/>
  <c r="G14950" i="4"/>
  <c r="G14951" i="4"/>
  <c r="G14952" i="4"/>
  <c r="G14953" i="4"/>
  <c r="G14954" i="4"/>
  <c r="G14955" i="4"/>
  <c r="G14956" i="4"/>
  <c r="G14957" i="4"/>
  <c r="G14958" i="4"/>
  <c r="G14959" i="4"/>
  <c r="G14960" i="4"/>
  <c r="G14961" i="4"/>
  <c r="G14962" i="4"/>
  <c r="G14963" i="4"/>
  <c r="G14964" i="4"/>
  <c r="G14965" i="4"/>
  <c r="G14966" i="4"/>
  <c r="G14967" i="4"/>
  <c r="G14968" i="4"/>
  <c r="G14969" i="4"/>
  <c r="G14970" i="4"/>
  <c r="G14971" i="4"/>
  <c r="G14972" i="4"/>
  <c r="G14973" i="4"/>
  <c r="G14974" i="4"/>
  <c r="G14975" i="4"/>
  <c r="G14976" i="4"/>
  <c r="G14977" i="4"/>
  <c r="G14978" i="4"/>
  <c r="G14979" i="4"/>
  <c r="G14980" i="4"/>
  <c r="G14981" i="4"/>
  <c r="G14982" i="4"/>
  <c r="G14983" i="4"/>
  <c r="G14984" i="4"/>
  <c r="G14985" i="4"/>
  <c r="G14986" i="4"/>
  <c r="G14987" i="4"/>
  <c r="G14988" i="4"/>
  <c r="G14989" i="4"/>
  <c r="G14990" i="4"/>
  <c r="G14991" i="4"/>
  <c r="G14992" i="4"/>
  <c r="G14993" i="4"/>
  <c r="G14994" i="4"/>
  <c r="G14995" i="4"/>
  <c r="G14996" i="4"/>
  <c r="G14997" i="4"/>
  <c r="G14998" i="4"/>
  <c r="G14999" i="4"/>
  <c r="G15000" i="4"/>
  <c r="G15001" i="4"/>
  <c r="G15002" i="4"/>
  <c r="G15003" i="4"/>
  <c r="G15004" i="4"/>
  <c r="G15005" i="4"/>
  <c r="G15006" i="4"/>
  <c r="G15007" i="4"/>
  <c r="G15008" i="4"/>
  <c r="G15009" i="4"/>
  <c r="G15010" i="4"/>
  <c r="G15011" i="4"/>
  <c r="G15012" i="4"/>
  <c r="G15013" i="4"/>
  <c r="G15014" i="4"/>
  <c r="G15015" i="4"/>
  <c r="G15016" i="4"/>
  <c r="G15017" i="4"/>
  <c r="G15018"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9553" i="4"/>
  <c r="H9554" i="4"/>
  <c r="H9555" i="4"/>
  <c r="H9556" i="4"/>
  <c r="H9557" i="4"/>
  <c r="H9558" i="4"/>
  <c r="H9559" i="4"/>
  <c r="H9560" i="4"/>
  <c r="H9561" i="4"/>
  <c r="H9562" i="4"/>
  <c r="H9563" i="4"/>
  <c r="H9564" i="4"/>
  <c r="H9565" i="4"/>
  <c r="H9566" i="4"/>
  <c r="H9567" i="4"/>
  <c r="H9568" i="4"/>
  <c r="H9569" i="4"/>
  <c r="H9570" i="4"/>
  <c r="H9571" i="4"/>
  <c r="H9572" i="4"/>
  <c r="H9573" i="4"/>
  <c r="H9574" i="4"/>
  <c r="H9575" i="4"/>
  <c r="H9576" i="4"/>
  <c r="H9577" i="4"/>
  <c r="H9578" i="4"/>
  <c r="H9579" i="4"/>
  <c r="H9580" i="4"/>
  <c r="H9581" i="4"/>
  <c r="H9582" i="4"/>
  <c r="H9583" i="4"/>
  <c r="H9584" i="4"/>
  <c r="H9585" i="4"/>
  <c r="H9586" i="4"/>
  <c r="H9587" i="4"/>
  <c r="H9588" i="4"/>
  <c r="H9589" i="4"/>
  <c r="H9590" i="4"/>
  <c r="H9591" i="4"/>
  <c r="H9592" i="4"/>
  <c r="H9593" i="4"/>
  <c r="H9594" i="4"/>
  <c r="H9595" i="4"/>
  <c r="H9596" i="4"/>
  <c r="H9597" i="4"/>
  <c r="H9598" i="4"/>
  <c r="H9599" i="4"/>
  <c r="H9600" i="4"/>
  <c r="H9601" i="4"/>
  <c r="H9602" i="4"/>
  <c r="H9603" i="4"/>
  <c r="H9604" i="4"/>
  <c r="H9605" i="4"/>
  <c r="H9606" i="4"/>
  <c r="H9607" i="4"/>
  <c r="H9608" i="4"/>
  <c r="H9609" i="4"/>
  <c r="H9610" i="4"/>
  <c r="H9611" i="4"/>
  <c r="H9612" i="4"/>
  <c r="H9613" i="4"/>
  <c r="H9614" i="4"/>
  <c r="H9615" i="4"/>
  <c r="H9616" i="4"/>
  <c r="H9617" i="4"/>
  <c r="H9618" i="4"/>
  <c r="H9619" i="4"/>
  <c r="H9620" i="4"/>
  <c r="H9621" i="4"/>
  <c r="H9622" i="4"/>
  <c r="H9623" i="4"/>
  <c r="H9624" i="4"/>
  <c r="H9625" i="4"/>
  <c r="H9626" i="4"/>
  <c r="H9627" i="4"/>
  <c r="H9628" i="4"/>
  <c r="H9629" i="4"/>
  <c r="H9630" i="4"/>
  <c r="H9631" i="4"/>
  <c r="H9632" i="4"/>
  <c r="H9633" i="4"/>
  <c r="H9634" i="4"/>
  <c r="H9635" i="4"/>
  <c r="H9636" i="4"/>
  <c r="H9637" i="4"/>
  <c r="H9638" i="4"/>
  <c r="H9639" i="4"/>
  <c r="H9640" i="4"/>
  <c r="H9641" i="4"/>
  <c r="H9642" i="4"/>
  <c r="H9643" i="4"/>
  <c r="H9644" i="4"/>
  <c r="H9645" i="4"/>
  <c r="H9646" i="4"/>
  <c r="H9647" i="4"/>
  <c r="H9648" i="4"/>
  <c r="H9649" i="4"/>
  <c r="H9650" i="4"/>
  <c r="H9651" i="4"/>
  <c r="H9652" i="4"/>
  <c r="H9653" i="4"/>
  <c r="H9654" i="4"/>
  <c r="H9655" i="4"/>
  <c r="H9656" i="4"/>
  <c r="H9657" i="4"/>
  <c r="H9658" i="4"/>
  <c r="H9659" i="4"/>
  <c r="H9660" i="4"/>
  <c r="H9661" i="4"/>
  <c r="H9662" i="4"/>
  <c r="H9663" i="4"/>
  <c r="H9664" i="4"/>
  <c r="H9665" i="4"/>
  <c r="H9666" i="4"/>
  <c r="H9667" i="4"/>
  <c r="H9668" i="4"/>
  <c r="H9669" i="4"/>
  <c r="H9670" i="4"/>
  <c r="H9671" i="4"/>
  <c r="H9672" i="4"/>
  <c r="H9673" i="4"/>
  <c r="H9674" i="4"/>
  <c r="H9675" i="4"/>
  <c r="H9676" i="4"/>
  <c r="H9677" i="4"/>
  <c r="H9678" i="4"/>
  <c r="H9679" i="4"/>
  <c r="H9680" i="4"/>
  <c r="H9681" i="4"/>
  <c r="H9682" i="4"/>
  <c r="H9683" i="4"/>
  <c r="H9684" i="4"/>
  <c r="H9685" i="4"/>
  <c r="H9686" i="4"/>
  <c r="H9687" i="4"/>
  <c r="H9688" i="4"/>
  <c r="H9689" i="4"/>
  <c r="H9690" i="4"/>
  <c r="H9691" i="4"/>
  <c r="H9692" i="4"/>
  <c r="H9693" i="4"/>
  <c r="H9694" i="4"/>
  <c r="H9695" i="4"/>
  <c r="H9696" i="4"/>
  <c r="H9697" i="4"/>
  <c r="H9698" i="4"/>
  <c r="H9699" i="4"/>
  <c r="H9700" i="4"/>
  <c r="H9701" i="4"/>
  <c r="H9702" i="4"/>
  <c r="H9703" i="4"/>
  <c r="H9704" i="4"/>
  <c r="H9705" i="4"/>
  <c r="H9706" i="4"/>
  <c r="H9707" i="4"/>
  <c r="H9708" i="4"/>
  <c r="H9709" i="4"/>
  <c r="H9710" i="4"/>
  <c r="H9711" i="4"/>
  <c r="H9712" i="4"/>
  <c r="H9713" i="4"/>
  <c r="H9714" i="4"/>
  <c r="H9715" i="4"/>
  <c r="H9716" i="4"/>
  <c r="H9717" i="4"/>
  <c r="H9718" i="4"/>
  <c r="H9719" i="4"/>
  <c r="H9720" i="4"/>
  <c r="H9721" i="4"/>
  <c r="H9722" i="4"/>
  <c r="H9723" i="4"/>
  <c r="H9724" i="4"/>
  <c r="H9725" i="4"/>
  <c r="H9726" i="4"/>
  <c r="H9727" i="4"/>
  <c r="H9728" i="4"/>
  <c r="H9729" i="4"/>
  <c r="H9730" i="4"/>
  <c r="H9731" i="4"/>
  <c r="H9732" i="4"/>
  <c r="H9733" i="4"/>
  <c r="H9734" i="4"/>
  <c r="H9735" i="4"/>
  <c r="H9736" i="4"/>
  <c r="H9737" i="4"/>
  <c r="H9738" i="4"/>
  <c r="H9739" i="4"/>
  <c r="H9740" i="4"/>
  <c r="H9741" i="4"/>
  <c r="H9742" i="4"/>
  <c r="H9743" i="4"/>
  <c r="H9744" i="4"/>
  <c r="H9745" i="4"/>
  <c r="H9746" i="4"/>
  <c r="H9747" i="4"/>
  <c r="H9748" i="4"/>
  <c r="H9749" i="4"/>
  <c r="H9750" i="4"/>
  <c r="H9751" i="4"/>
  <c r="H9752" i="4"/>
  <c r="H9753" i="4"/>
  <c r="H9754" i="4"/>
  <c r="H9755" i="4"/>
  <c r="H9756" i="4"/>
  <c r="H9757" i="4"/>
  <c r="H9758" i="4"/>
  <c r="H9759" i="4"/>
  <c r="H9760" i="4"/>
  <c r="H9761" i="4"/>
  <c r="H9762" i="4"/>
  <c r="H9763" i="4"/>
  <c r="H9764" i="4"/>
  <c r="H9765" i="4"/>
  <c r="H9766" i="4"/>
  <c r="H9767" i="4"/>
  <c r="H9768" i="4"/>
  <c r="H9769" i="4"/>
  <c r="H9770" i="4"/>
  <c r="H9771" i="4"/>
  <c r="H9772" i="4"/>
  <c r="H9773" i="4"/>
  <c r="H9774" i="4"/>
  <c r="H9775" i="4"/>
  <c r="H9776" i="4"/>
  <c r="H9777" i="4"/>
  <c r="H9778" i="4"/>
  <c r="H9779" i="4"/>
  <c r="H9780" i="4"/>
  <c r="H9781" i="4"/>
  <c r="H9782" i="4"/>
  <c r="H9783" i="4"/>
  <c r="H9784" i="4"/>
  <c r="H9785" i="4"/>
  <c r="H9786" i="4"/>
  <c r="H9787" i="4"/>
  <c r="H9788" i="4"/>
  <c r="H9789" i="4"/>
  <c r="H9790" i="4"/>
  <c r="H9791" i="4"/>
  <c r="H9792" i="4"/>
  <c r="H9793" i="4"/>
  <c r="H9794" i="4"/>
  <c r="H9795" i="4"/>
  <c r="H9796" i="4"/>
  <c r="H9797" i="4"/>
  <c r="H9798" i="4"/>
  <c r="H9799" i="4"/>
  <c r="H9800" i="4"/>
  <c r="H9801" i="4"/>
  <c r="H9802" i="4"/>
  <c r="H9803" i="4"/>
  <c r="H9804" i="4"/>
  <c r="H9805" i="4"/>
  <c r="H9806" i="4"/>
  <c r="H9807" i="4"/>
  <c r="H9808" i="4"/>
  <c r="H9809" i="4"/>
  <c r="H9810" i="4"/>
  <c r="H9811" i="4"/>
  <c r="H9812" i="4"/>
  <c r="H9813" i="4"/>
  <c r="H9814" i="4"/>
  <c r="H9815" i="4"/>
  <c r="H9816" i="4"/>
  <c r="H9817" i="4"/>
  <c r="H9818" i="4"/>
  <c r="H9819" i="4"/>
  <c r="H9820" i="4"/>
  <c r="H9821" i="4"/>
  <c r="H9822" i="4"/>
  <c r="H9823" i="4"/>
  <c r="H9824" i="4"/>
  <c r="H9825" i="4"/>
  <c r="H9826" i="4"/>
  <c r="H9827" i="4"/>
  <c r="H9828" i="4"/>
  <c r="H9829" i="4"/>
  <c r="H9830" i="4"/>
  <c r="H9831" i="4"/>
  <c r="H9832" i="4"/>
  <c r="H9833" i="4"/>
  <c r="H9834" i="4"/>
  <c r="H9835" i="4"/>
  <c r="H9836" i="4"/>
  <c r="H9837" i="4"/>
  <c r="H9838" i="4"/>
  <c r="H9839" i="4"/>
  <c r="H9840" i="4"/>
  <c r="H9841" i="4"/>
  <c r="H9842" i="4"/>
  <c r="H9843" i="4"/>
  <c r="H9844" i="4"/>
  <c r="H9845" i="4"/>
  <c r="H9846" i="4"/>
  <c r="H9847" i="4"/>
  <c r="H9848" i="4"/>
  <c r="H9849" i="4"/>
  <c r="H9850" i="4"/>
  <c r="H9851" i="4"/>
  <c r="H9852" i="4"/>
  <c r="H9853" i="4"/>
  <c r="H9854" i="4"/>
  <c r="H9855" i="4"/>
  <c r="H9856" i="4"/>
  <c r="H9857" i="4"/>
  <c r="H9858" i="4"/>
  <c r="H9859" i="4"/>
  <c r="H9860" i="4"/>
  <c r="H9861" i="4"/>
  <c r="H9862" i="4"/>
  <c r="H9863" i="4"/>
  <c r="H9864" i="4"/>
  <c r="H9865" i="4"/>
  <c r="H9866" i="4"/>
  <c r="H9867" i="4"/>
  <c r="H9868" i="4"/>
  <c r="H9869" i="4"/>
  <c r="H9870" i="4"/>
  <c r="H9871" i="4"/>
  <c r="H9872" i="4"/>
  <c r="H9873" i="4"/>
  <c r="H9874" i="4"/>
  <c r="H9875" i="4"/>
  <c r="H9876" i="4"/>
  <c r="H9877" i="4"/>
  <c r="H9878" i="4"/>
  <c r="H9879" i="4"/>
  <c r="H9880" i="4"/>
  <c r="H9881" i="4"/>
  <c r="H9882" i="4"/>
  <c r="H9883" i="4"/>
  <c r="H9884" i="4"/>
  <c r="H9885" i="4"/>
  <c r="H9886" i="4"/>
  <c r="H9887" i="4"/>
  <c r="H9888" i="4"/>
  <c r="H9889" i="4"/>
  <c r="H9890" i="4"/>
  <c r="H9891" i="4"/>
  <c r="H9892" i="4"/>
  <c r="H9893" i="4"/>
  <c r="H9894" i="4"/>
  <c r="H9895" i="4"/>
  <c r="H9896" i="4"/>
  <c r="H9897" i="4"/>
  <c r="H9898" i="4"/>
  <c r="H9899" i="4"/>
  <c r="H9900" i="4"/>
  <c r="H9901" i="4"/>
  <c r="H9902" i="4"/>
  <c r="H9903" i="4"/>
  <c r="H9904" i="4"/>
  <c r="H9905" i="4"/>
  <c r="H9906" i="4"/>
  <c r="H9907" i="4"/>
  <c r="H9908" i="4"/>
  <c r="H9909" i="4"/>
  <c r="H9910" i="4"/>
  <c r="H9911" i="4"/>
  <c r="H9912" i="4"/>
  <c r="H9913" i="4"/>
  <c r="H9914" i="4"/>
  <c r="H9915" i="4"/>
  <c r="H9916" i="4"/>
  <c r="H9917" i="4"/>
  <c r="H9918" i="4"/>
  <c r="H9919" i="4"/>
  <c r="H9920" i="4"/>
  <c r="H9921" i="4"/>
  <c r="H9922" i="4"/>
  <c r="H9923" i="4"/>
  <c r="H9924" i="4"/>
  <c r="H9925" i="4"/>
  <c r="H9926" i="4"/>
  <c r="H9927" i="4"/>
  <c r="H9928" i="4"/>
  <c r="H9929" i="4"/>
  <c r="H9930" i="4"/>
  <c r="H9931" i="4"/>
  <c r="H9932" i="4"/>
  <c r="H9933" i="4"/>
  <c r="H9934" i="4"/>
  <c r="H9935" i="4"/>
  <c r="H9936" i="4"/>
  <c r="H9937" i="4"/>
  <c r="H9938" i="4"/>
  <c r="H9939" i="4"/>
  <c r="H9940" i="4"/>
  <c r="H9941" i="4"/>
  <c r="H9942" i="4"/>
  <c r="H9943" i="4"/>
  <c r="H9944" i="4"/>
  <c r="H9945" i="4"/>
  <c r="H9946" i="4"/>
  <c r="H9947" i="4"/>
  <c r="H9948" i="4"/>
  <c r="H9949" i="4"/>
  <c r="H9950" i="4"/>
  <c r="H9951" i="4"/>
  <c r="H9952" i="4"/>
  <c r="H9953" i="4"/>
  <c r="H9954" i="4"/>
  <c r="H9955" i="4"/>
  <c r="H9956" i="4"/>
  <c r="H9957" i="4"/>
  <c r="H9958" i="4"/>
  <c r="H9959" i="4"/>
  <c r="H9960" i="4"/>
  <c r="H9961" i="4"/>
  <c r="H9962" i="4"/>
  <c r="H9963" i="4"/>
  <c r="H9964" i="4"/>
  <c r="H9965" i="4"/>
  <c r="H9966" i="4"/>
  <c r="H9967" i="4"/>
  <c r="H9968" i="4"/>
  <c r="H9969" i="4"/>
  <c r="H9970" i="4"/>
  <c r="H9971" i="4"/>
  <c r="H9972" i="4"/>
  <c r="H9973" i="4"/>
  <c r="H9974" i="4"/>
  <c r="H9975" i="4"/>
  <c r="H9976" i="4"/>
  <c r="H9977" i="4"/>
  <c r="H9978" i="4"/>
  <c r="H9979" i="4"/>
  <c r="H9980" i="4"/>
  <c r="H9981" i="4"/>
  <c r="H9982" i="4"/>
  <c r="H9983" i="4"/>
  <c r="H9984" i="4"/>
  <c r="H9985" i="4"/>
  <c r="H9986" i="4"/>
  <c r="H9987" i="4"/>
  <c r="H9988" i="4"/>
  <c r="H9989" i="4"/>
  <c r="H9990" i="4"/>
  <c r="H9991" i="4"/>
  <c r="H9992" i="4"/>
  <c r="H9993" i="4"/>
  <c r="H9994" i="4"/>
  <c r="H9995" i="4"/>
  <c r="H9996" i="4"/>
  <c r="H9997" i="4"/>
  <c r="H9998" i="4"/>
  <c r="H9999" i="4"/>
  <c r="H10000" i="4"/>
  <c r="H10001" i="4"/>
  <c r="H10002" i="4"/>
  <c r="H10003" i="4"/>
  <c r="H10004" i="4"/>
  <c r="H10005" i="4"/>
  <c r="H10006" i="4"/>
  <c r="H10007" i="4"/>
  <c r="H10008" i="4"/>
  <c r="H10009" i="4"/>
  <c r="H10010" i="4"/>
  <c r="H10011" i="4"/>
  <c r="H10012" i="4"/>
  <c r="H10013" i="4"/>
  <c r="H10014" i="4"/>
  <c r="H10015" i="4"/>
  <c r="H10016" i="4"/>
  <c r="H10017" i="4"/>
  <c r="H10018" i="4"/>
  <c r="H10019" i="4"/>
  <c r="H10020" i="4"/>
  <c r="H10021" i="4"/>
  <c r="H10022" i="4"/>
  <c r="H10023" i="4"/>
  <c r="H10024" i="4"/>
  <c r="H10025" i="4"/>
  <c r="H10026" i="4"/>
  <c r="H10027" i="4"/>
  <c r="H10028" i="4"/>
  <c r="H10029" i="4"/>
  <c r="H10030" i="4"/>
  <c r="H10031" i="4"/>
  <c r="H10032" i="4"/>
  <c r="H10033" i="4"/>
  <c r="H10034" i="4"/>
  <c r="H10035" i="4"/>
  <c r="H10036" i="4"/>
  <c r="H10037" i="4"/>
  <c r="H10038" i="4"/>
  <c r="H10039" i="4"/>
  <c r="H10040" i="4"/>
  <c r="H10041" i="4"/>
  <c r="H10042" i="4"/>
  <c r="H10043" i="4"/>
  <c r="H10044" i="4"/>
  <c r="H10045" i="4"/>
  <c r="H10046" i="4"/>
  <c r="H10047" i="4"/>
  <c r="H10048" i="4"/>
  <c r="H10049" i="4"/>
  <c r="H10050" i="4"/>
  <c r="H10051" i="4"/>
  <c r="H10052" i="4"/>
  <c r="H10053" i="4"/>
  <c r="H10054" i="4"/>
  <c r="H10055" i="4"/>
  <c r="H10056" i="4"/>
  <c r="H10057" i="4"/>
  <c r="H10058" i="4"/>
  <c r="H10059" i="4"/>
  <c r="H10060" i="4"/>
  <c r="H10061" i="4"/>
  <c r="H10062" i="4"/>
  <c r="H10063" i="4"/>
  <c r="H10064" i="4"/>
  <c r="H10065" i="4"/>
  <c r="H10066" i="4"/>
  <c r="H10067" i="4"/>
  <c r="H10068" i="4"/>
  <c r="H10069" i="4"/>
  <c r="H10070" i="4"/>
  <c r="H10071" i="4"/>
  <c r="H10072" i="4"/>
  <c r="H10073" i="4"/>
  <c r="H10074" i="4"/>
  <c r="H10075" i="4"/>
  <c r="H10076" i="4"/>
  <c r="H10077" i="4"/>
  <c r="H10078" i="4"/>
  <c r="H10079" i="4"/>
  <c r="H10080" i="4"/>
  <c r="H10081" i="4"/>
  <c r="H10082" i="4"/>
  <c r="H10083" i="4"/>
  <c r="H10084" i="4"/>
  <c r="H10085" i="4"/>
  <c r="H10086" i="4"/>
  <c r="H10087" i="4"/>
  <c r="H10088" i="4"/>
  <c r="H10089" i="4"/>
  <c r="H10090" i="4"/>
  <c r="H10091" i="4"/>
  <c r="H10092" i="4"/>
  <c r="H10093" i="4"/>
  <c r="H10094" i="4"/>
  <c r="H10095" i="4"/>
  <c r="H10096" i="4"/>
  <c r="H10097" i="4"/>
  <c r="H10098" i="4"/>
  <c r="H10099" i="4"/>
  <c r="H10100" i="4"/>
  <c r="H10101" i="4"/>
  <c r="H10102" i="4"/>
  <c r="H10103" i="4"/>
  <c r="H10104" i="4"/>
  <c r="H10105" i="4"/>
  <c r="H10106" i="4"/>
  <c r="H10107" i="4"/>
  <c r="H10108" i="4"/>
  <c r="H10109" i="4"/>
  <c r="H10110" i="4"/>
  <c r="H10111" i="4"/>
  <c r="H10112" i="4"/>
  <c r="H10113" i="4"/>
  <c r="H10114" i="4"/>
  <c r="H10115" i="4"/>
  <c r="H10116" i="4"/>
  <c r="H10117" i="4"/>
  <c r="H10118" i="4"/>
  <c r="H10119" i="4"/>
  <c r="H10120" i="4"/>
  <c r="H10121" i="4"/>
  <c r="H10122" i="4"/>
  <c r="H10123" i="4"/>
  <c r="H10124" i="4"/>
  <c r="H10125" i="4"/>
  <c r="H10126" i="4"/>
  <c r="H10127" i="4"/>
  <c r="H10128" i="4"/>
  <c r="H10129" i="4"/>
  <c r="H10130" i="4"/>
  <c r="H10131" i="4"/>
  <c r="H10132" i="4"/>
  <c r="H10133" i="4"/>
  <c r="H10134" i="4"/>
  <c r="H10135" i="4"/>
  <c r="H10136" i="4"/>
  <c r="H10137" i="4"/>
  <c r="H10138" i="4"/>
  <c r="H10139" i="4"/>
  <c r="H10140" i="4"/>
  <c r="H10141" i="4"/>
  <c r="H10142" i="4"/>
  <c r="H10143" i="4"/>
  <c r="H10144" i="4"/>
  <c r="H10145" i="4"/>
  <c r="H10146" i="4"/>
  <c r="H10147" i="4"/>
  <c r="H10148" i="4"/>
  <c r="H10149" i="4"/>
  <c r="H10150" i="4"/>
  <c r="H10151" i="4"/>
  <c r="H10152" i="4"/>
  <c r="H10153" i="4"/>
  <c r="H10154" i="4"/>
  <c r="H10155" i="4"/>
  <c r="H10156" i="4"/>
  <c r="H10157" i="4"/>
  <c r="H10158" i="4"/>
  <c r="H10159" i="4"/>
  <c r="H10160" i="4"/>
  <c r="H10161" i="4"/>
  <c r="H10162" i="4"/>
  <c r="H10163" i="4"/>
  <c r="H10164" i="4"/>
  <c r="H10165" i="4"/>
  <c r="H10166" i="4"/>
  <c r="H10167" i="4"/>
  <c r="H10168" i="4"/>
  <c r="H10169" i="4"/>
  <c r="H10170" i="4"/>
  <c r="H10171" i="4"/>
  <c r="H10172" i="4"/>
  <c r="H10173" i="4"/>
  <c r="H10174" i="4"/>
  <c r="H10175" i="4"/>
  <c r="H10176" i="4"/>
  <c r="H10177" i="4"/>
  <c r="H10178" i="4"/>
  <c r="H10179" i="4"/>
  <c r="H10180" i="4"/>
  <c r="H10181" i="4"/>
  <c r="H10182" i="4"/>
  <c r="H10183" i="4"/>
  <c r="H10184" i="4"/>
  <c r="H10185" i="4"/>
  <c r="H10186" i="4"/>
  <c r="H10187" i="4"/>
  <c r="H10188" i="4"/>
  <c r="H10189" i="4"/>
  <c r="H10190" i="4"/>
  <c r="H10191" i="4"/>
  <c r="H10192" i="4"/>
  <c r="H10193" i="4"/>
  <c r="H10194" i="4"/>
  <c r="H10195" i="4"/>
  <c r="H10196" i="4"/>
  <c r="H10197" i="4"/>
  <c r="H10198" i="4"/>
  <c r="H10199" i="4"/>
  <c r="H10200" i="4"/>
  <c r="H10201" i="4"/>
  <c r="H10202" i="4"/>
  <c r="H10203" i="4"/>
  <c r="H10204" i="4"/>
  <c r="H10205" i="4"/>
  <c r="H10206" i="4"/>
  <c r="H10207" i="4"/>
  <c r="H10208" i="4"/>
  <c r="H10209" i="4"/>
  <c r="H10210" i="4"/>
  <c r="H10211" i="4"/>
  <c r="H10212" i="4"/>
  <c r="H10213" i="4"/>
  <c r="H10214" i="4"/>
  <c r="H10215" i="4"/>
  <c r="H10216" i="4"/>
  <c r="H10217" i="4"/>
  <c r="H10218" i="4"/>
  <c r="H10219" i="4"/>
  <c r="H10220" i="4"/>
  <c r="H10221" i="4"/>
  <c r="H10222" i="4"/>
  <c r="H10223" i="4"/>
  <c r="H10224" i="4"/>
  <c r="H10225" i="4"/>
  <c r="H10226" i="4"/>
  <c r="H10227" i="4"/>
  <c r="H10228" i="4"/>
  <c r="H10229" i="4"/>
  <c r="H10230" i="4"/>
  <c r="H10231" i="4"/>
  <c r="H10232" i="4"/>
  <c r="H10233" i="4"/>
  <c r="H10234" i="4"/>
  <c r="H10235" i="4"/>
  <c r="H10236" i="4"/>
  <c r="H10237" i="4"/>
  <c r="H10238" i="4"/>
  <c r="H10239" i="4"/>
  <c r="H10240" i="4"/>
  <c r="H10241" i="4"/>
  <c r="H10242" i="4"/>
  <c r="H10243" i="4"/>
  <c r="H10244" i="4"/>
  <c r="H10245" i="4"/>
  <c r="H10246" i="4"/>
  <c r="H10247" i="4"/>
  <c r="H10248" i="4"/>
  <c r="H10249" i="4"/>
  <c r="H10250" i="4"/>
  <c r="H10251" i="4"/>
  <c r="H10252" i="4"/>
  <c r="H10253" i="4"/>
  <c r="H10254" i="4"/>
  <c r="H10255" i="4"/>
  <c r="H10256" i="4"/>
  <c r="H10257" i="4"/>
  <c r="H10258" i="4"/>
  <c r="H10259" i="4"/>
  <c r="H10260" i="4"/>
  <c r="H10261" i="4"/>
  <c r="H10262" i="4"/>
  <c r="H10263" i="4"/>
  <c r="H10264" i="4"/>
  <c r="H10265" i="4"/>
  <c r="H10266" i="4"/>
  <c r="H10267" i="4"/>
  <c r="H10268" i="4"/>
  <c r="H10269" i="4"/>
  <c r="H10270" i="4"/>
  <c r="H10271" i="4"/>
  <c r="H10272" i="4"/>
  <c r="H10273" i="4"/>
  <c r="H10274" i="4"/>
  <c r="H10275" i="4"/>
  <c r="H10276" i="4"/>
  <c r="H10277" i="4"/>
  <c r="H10278" i="4"/>
  <c r="H10279" i="4"/>
  <c r="H10280" i="4"/>
  <c r="H10281" i="4"/>
  <c r="H10282" i="4"/>
  <c r="H10283" i="4"/>
  <c r="H10284" i="4"/>
  <c r="H10285" i="4"/>
  <c r="H10286" i="4"/>
  <c r="H10287" i="4"/>
  <c r="H10288" i="4"/>
  <c r="H10289" i="4"/>
  <c r="H10290" i="4"/>
  <c r="H10291" i="4"/>
  <c r="H10292" i="4"/>
  <c r="H10293" i="4"/>
  <c r="H10294" i="4"/>
  <c r="H10295" i="4"/>
  <c r="H10296" i="4"/>
  <c r="H10297" i="4"/>
  <c r="H10298" i="4"/>
  <c r="H10299" i="4"/>
  <c r="H10300" i="4"/>
  <c r="H10301" i="4"/>
  <c r="H10302" i="4"/>
  <c r="H10303" i="4"/>
  <c r="H10304" i="4"/>
  <c r="H10305" i="4"/>
  <c r="H10306" i="4"/>
  <c r="H10307" i="4"/>
  <c r="H10308" i="4"/>
  <c r="H10309" i="4"/>
  <c r="H10310" i="4"/>
  <c r="H10311" i="4"/>
  <c r="H10312" i="4"/>
  <c r="H10313" i="4"/>
  <c r="H10314" i="4"/>
  <c r="H10315" i="4"/>
  <c r="H10316" i="4"/>
  <c r="H10317" i="4"/>
  <c r="H10318" i="4"/>
  <c r="H10319" i="4"/>
  <c r="H10320" i="4"/>
  <c r="H10321" i="4"/>
  <c r="H10322" i="4"/>
  <c r="H10323" i="4"/>
  <c r="H10324" i="4"/>
  <c r="H10325" i="4"/>
  <c r="H10326" i="4"/>
  <c r="H10327" i="4"/>
  <c r="H10328" i="4"/>
  <c r="H10329" i="4"/>
  <c r="H10330" i="4"/>
  <c r="H10331" i="4"/>
  <c r="H10332" i="4"/>
  <c r="H10333" i="4"/>
  <c r="H10334" i="4"/>
  <c r="H10335" i="4"/>
  <c r="H10336" i="4"/>
  <c r="H10337" i="4"/>
  <c r="H10338" i="4"/>
  <c r="H10339" i="4"/>
  <c r="H10340" i="4"/>
  <c r="H10341" i="4"/>
  <c r="H10342" i="4"/>
  <c r="H10343" i="4"/>
  <c r="H10344" i="4"/>
  <c r="H10345" i="4"/>
  <c r="H10346" i="4"/>
  <c r="H10347" i="4"/>
  <c r="H10348" i="4"/>
  <c r="H10349" i="4"/>
  <c r="H10350" i="4"/>
  <c r="H10351" i="4"/>
  <c r="H10352" i="4"/>
  <c r="H10353" i="4"/>
  <c r="H10354" i="4"/>
  <c r="H10355" i="4"/>
  <c r="H10356" i="4"/>
  <c r="H10357" i="4"/>
  <c r="H10358" i="4"/>
  <c r="H10359" i="4"/>
  <c r="H10360" i="4"/>
  <c r="H10361" i="4"/>
  <c r="H10362" i="4"/>
  <c r="H10363" i="4"/>
  <c r="H10364" i="4"/>
  <c r="H10365" i="4"/>
  <c r="H10366" i="4"/>
  <c r="H10367" i="4"/>
  <c r="H10368" i="4"/>
  <c r="H10369" i="4"/>
  <c r="H10370" i="4"/>
  <c r="H10371" i="4"/>
  <c r="H10372" i="4"/>
  <c r="H10373" i="4"/>
  <c r="H10374" i="4"/>
  <c r="H10375" i="4"/>
  <c r="H10376" i="4"/>
  <c r="H10377" i="4"/>
  <c r="H10378" i="4"/>
  <c r="H10379" i="4"/>
  <c r="H10380" i="4"/>
  <c r="H10381" i="4"/>
  <c r="H10382" i="4"/>
  <c r="H10383" i="4"/>
  <c r="H10384" i="4"/>
  <c r="H10385" i="4"/>
  <c r="H10386" i="4"/>
  <c r="H10387" i="4"/>
  <c r="H10388" i="4"/>
  <c r="H10389" i="4"/>
  <c r="H10390" i="4"/>
  <c r="H10391" i="4"/>
  <c r="H10392" i="4"/>
  <c r="H10393" i="4"/>
  <c r="H10394" i="4"/>
  <c r="H10395" i="4"/>
  <c r="H10396" i="4"/>
  <c r="H10397" i="4"/>
  <c r="H10398" i="4"/>
  <c r="H10399" i="4"/>
  <c r="H10400" i="4"/>
  <c r="H10401" i="4"/>
  <c r="H10402" i="4"/>
  <c r="H10403" i="4"/>
  <c r="H10404" i="4"/>
  <c r="H10405" i="4"/>
  <c r="H10406" i="4"/>
  <c r="H10407" i="4"/>
  <c r="H10408" i="4"/>
  <c r="H10409" i="4"/>
  <c r="H10410" i="4"/>
  <c r="H10411" i="4"/>
  <c r="H10412" i="4"/>
  <c r="H10413" i="4"/>
  <c r="H10414" i="4"/>
  <c r="H10415" i="4"/>
  <c r="H10416" i="4"/>
  <c r="H10417" i="4"/>
  <c r="H10418" i="4"/>
  <c r="H10419" i="4"/>
  <c r="H10420" i="4"/>
  <c r="H10421" i="4"/>
  <c r="H10422" i="4"/>
  <c r="H10423" i="4"/>
  <c r="H10424" i="4"/>
  <c r="H10425" i="4"/>
  <c r="H10426" i="4"/>
  <c r="H10427" i="4"/>
  <c r="H10428" i="4"/>
  <c r="H10429" i="4"/>
  <c r="H10430" i="4"/>
  <c r="H10431" i="4"/>
  <c r="H10432" i="4"/>
  <c r="H10433" i="4"/>
  <c r="H10434" i="4"/>
  <c r="H10435" i="4"/>
  <c r="H10436" i="4"/>
  <c r="H10437" i="4"/>
  <c r="H10438" i="4"/>
  <c r="H10439" i="4"/>
  <c r="H10440" i="4"/>
  <c r="H10441" i="4"/>
  <c r="H10442" i="4"/>
  <c r="H10443" i="4"/>
  <c r="H10444" i="4"/>
  <c r="H10445" i="4"/>
  <c r="H10446" i="4"/>
  <c r="H10447" i="4"/>
  <c r="H10448" i="4"/>
  <c r="H10449" i="4"/>
  <c r="H10450" i="4"/>
  <c r="H10451" i="4"/>
  <c r="H10452" i="4"/>
  <c r="H10453" i="4"/>
  <c r="H10454" i="4"/>
  <c r="H10455" i="4"/>
  <c r="H10456" i="4"/>
  <c r="H10457" i="4"/>
  <c r="H10458" i="4"/>
  <c r="H10459" i="4"/>
  <c r="H10460" i="4"/>
  <c r="H10461" i="4"/>
  <c r="H10462" i="4"/>
  <c r="H10463" i="4"/>
  <c r="H10464" i="4"/>
  <c r="H10465" i="4"/>
  <c r="H10466" i="4"/>
  <c r="H10467" i="4"/>
  <c r="H10468" i="4"/>
  <c r="H10469" i="4"/>
  <c r="H10470" i="4"/>
  <c r="H10471" i="4"/>
  <c r="H10472" i="4"/>
  <c r="H10473" i="4"/>
  <c r="H10474" i="4"/>
  <c r="H10475" i="4"/>
  <c r="H10476" i="4"/>
  <c r="H10477" i="4"/>
  <c r="H10478" i="4"/>
  <c r="H10479" i="4"/>
  <c r="H10480" i="4"/>
  <c r="H10481" i="4"/>
  <c r="H10482" i="4"/>
  <c r="H10483" i="4"/>
  <c r="H10484" i="4"/>
  <c r="H10485" i="4"/>
  <c r="H10486" i="4"/>
  <c r="H10487" i="4"/>
  <c r="H10488" i="4"/>
  <c r="H10489" i="4"/>
  <c r="H10490" i="4"/>
  <c r="H10491" i="4"/>
  <c r="H10492" i="4"/>
  <c r="H10493" i="4"/>
  <c r="H10494" i="4"/>
  <c r="H10495" i="4"/>
  <c r="H10496" i="4"/>
  <c r="H10497" i="4"/>
  <c r="H10498" i="4"/>
  <c r="H10499" i="4"/>
  <c r="H10500" i="4"/>
  <c r="H10501" i="4"/>
  <c r="H10502" i="4"/>
  <c r="H10503" i="4"/>
  <c r="H10504" i="4"/>
  <c r="H10505" i="4"/>
  <c r="H10506" i="4"/>
  <c r="H10507" i="4"/>
  <c r="H10508" i="4"/>
  <c r="H10509" i="4"/>
  <c r="H10510" i="4"/>
  <c r="H10511" i="4"/>
  <c r="H10512" i="4"/>
  <c r="H10513" i="4"/>
  <c r="H10514" i="4"/>
  <c r="H10515" i="4"/>
  <c r="H10516" i="4"/>
  <c r="H10517" i="4"/>
  <c r="H10518" i="4"/>
  <c r="H10519" i="4"/>
  <c r="H10520" i="4"/>
  <c r="H10521" i="4"/>
  <c r="H10522" i="4"/>
  <c r="H10523" i="4"/>
  <c r="H10524" i="4"/>
  <c r="H10525" i="4"/>
  <c r="H10526" i="4"/>
  <c r="H10527" i="4"/>
  <c r="H10528" i="4"/>
  <c r="H10529" i="4"/>
  <c r="H10530" i="4"/>
  <c r="H10531" i="4"/>
  <c r="H10532" i="4"/>
  <c r="H10533" i="4"/>
  <c r="H10534" i="4"/>
  <c r="H10535" i="4"/>
  <c r="H10536" i="4"/>
  <c r="H10537" i="4"/>
  <c r="H10538" i="4"/>
  <c r="H10539" i="4"/>
  <c r="H10540" i="4"/>
  <c r="H10541" i="4"/>
  <c r="H10542" i="4"/>
  <c r="H10543" i="4"/>
  <c r="H10544" i="4"/>
  <c r="H10545" i="4"/>
  <c r="H10546" i="4"/>
  <c r="H10547" i="4"/>
  <c r="H10548" i="4"/>
  <c r="H10549" i="4"/>
  <c r="H10550" i="4"/>
  <c r="H10551" i="4"/>
  <c r="H10552" i="4"/>
  <c r="H10553" i="4"/>
  <c r="H10554" i="4"/>
  <c r="H10555" i="4"/>
  <c r="H10556" i="4"/>
  <c r="H10557" i="4"/>
  <c r="H10558" i="4"/>
  <c r="H10559" i="4"/>
  <c r="H10560" i="4"/>
  <c r="H10561" i="4"/>
  <c r="H10562" i="4"/>
  <c r="H10563" i="4"/>
  <c r="H10564" i="4"/>
  <c r="H10565" i="4"/>
  <c r="H10566" i="4"/>
  <c r="H10567" i="4"/>
  <c r="H10568" i="4"/>
  <c r="H10569" i="4"/>
  <c r="H10570" i="4"/>
  <c r="H10571" i="4"/>
  <c r="H10572" i="4"/>
  <c r="H10573" i="4"/>
  <c r="H10574" i="4"/>
  <c r="H10575" i="4"/>
  <c r="H10576" i="4"/>
  <c r="H10577" i="4"/>
  <c r="H10578" i="4"/>
  <c r="H10579" i="4"/>
  <c r="H10580" i="4"/>
  <c r="H10581" i="4"/>
  <c r="H10582" i="4"/>
  <c r="H10583" i="4"/>
  <c r="H10584" i="4"/>
  <c r="H10585" i="4"/>
  <c r="H10586" i="4"/>
  <c r="H10587" i="4"/>
  <c r="H10588" i="4"/>
  <c r="H10589" i="4"/>
  <c r="H10590" i="4"/>
  <c r="H10591" i="4"/>
  <c r="H10592" i="4"/>
  <c r="H10593" i="4"/>
  <c r="H10594" i="4"/>
  <c r="H10595" i="4"/>
  <c r="H10596" i="4"/>
  <c r="H10597" i="4"/>
  <c r="H10598" i="4"/>
  <c r="H10599" i="4"/>
  <c r="H10600" i="4"/>
  <c r="H10601" i="4"/>
  <c r="H10602" i="4"/>
  <c r="H10603" i="4"/>
  <c r="H10604" i="4"/>
  <c r="H10605" i="4"/>
  <c r="H10606" i="4"/>
  <c r="H10607" i="4"/>
  <c r="H10608" i="4"/>
  <c r="H10609" i="4"/>
  <c r="H10610" i="4"/>
  <c r="H10611" i="4"/>
  <c r="H10612" i="4"/>
  <c r="H10613" i="4"/>
  <c r="H10614" i="4"/>
  <c r="H10615" i="4"/>
  <c r="H10616" i="4"/>
  <c r="H10617" i="4"/>
  <c r="H10618" i="4"/>
  <c r="H10619" i="4"/>
  <c r="H10620" i="4"/>
  <c r="H10621" i="4"/>
  <c r="H10622" i="4"/>
  <c r="H10623" i="4"/>
  <c r="H10624" i="4"/>
  <c r="H10625" i="4"/>
  <c r="H10626" i="4"/>
  <c r="H10627" i="4"/>
  <c r="H10628" i="4"/>
  <c r="H10629" i="4"/>
  <c r="H10630" i="4"/>
  <c r="H10631" i="4"/>
  <c r="H10632" i="4"/>
  <c r="H10633" i="4"/>
  <c r="H10634" i="4"/>
  <c r="H10635" i="4"/>
  <c r="H10636" i="4"/>
  <c r="H10637" i="4"/>
  <c r="H10638" i="4"/>
  <c r="H10639" i="4"/>
  <c r="H10640" i="4"/>
  <c r="H10641" i="4"/>
  <c r="H10642" i="4"/>
  <c r="H10643" i="4"/>
  <c r="H10644" i="4"/>
  <c r="H10645" i="4"/>
  <c r="H10646" i="4"/>
  <c r="H10647" i="4"/>
  <c r="H10648" i="4"/>
  <c r="H10649" i="4"/>
  <c r="H10650" i="4"/>
  <c r="H10651" i="4"/>
  <c r="H10652" i="4"/>
  <c r="H10653" i="4"/>
  <c r="H10654" i="4"/>
  <c r="H10655" i="4"/>
  <c r="H10656" i="4"/>
  <c r="H10657" i="4"/>
  <c r="H10658" i="4"/>
  <c r="H10659" i="4"/>
  <c r="H10660" i="4"/>
  <c r="H10661" i="4"/>
  <c r="H10662" i="4"/>
  <c r="H10663" i="4"/>
  <c r="H10664" i="4"/>
  <c r="H10665" i="4"/>
  <c r="H10666" i="4"/>
  <c r="H10667" i="4"/>
  <c r="H10668" i="4"/>
  <c r="H10669" i="4"/>
  <c r="H10670" i="4"/>
  <c r="H10671" i="4"/>
  <c r="H10672" i="4"/>
  <c r="H10673" i="4"/>
  <c r="H10674" i="4"/>
  <c r="H10675" i="4"/>
  <c r="H10676" i="4"/>
  <c r="H10677" i="4"/>
  <c r="H10678" i="4"/>
  <c r="H10679" i="4"/>
  <c r="H10680" i="4"/>
  <c r="H10681" i="4"/>
  <c r="H10682" i="4"/>
  <c r="H10683" i="4"/>
  <c r="H10684" i="4"/>
  <c r="H10685" i="4"/>
  <c r="H10686" i="4"/>
  <c r="H10687" i="4"/>
  <c r="H10688" i="4"/>
  <c r="H10689" i="4"/>
  <c r="H10690" i="4"/>
  <c r="H10691" i="4"/>
  <c r="H10692" i="4"/>
  <c r="H10693" i="4"/>
  <c r="H10694" i="4"/>
  <c r="H10695" i="4"/>
  <c r="H10696" i="4"/>
  <c r="H10697" i="4"/>
  <c r="H10698" i="4"/>
  <c r="H10699" i="4"/>
  <c r="H10700" i="4"/>
  <c r="H10701" i="4"/>
  <c r="H10702" i="4"/>
  <c r="H10703" i="4"/>
  <c r="H10704" i="4"/>
  <c r="H10705" i="4"/>
  <c r="H10706" i="4"/>
  <c r="H10707" i="4"/>
  <c r="H10708" i="4"/>
  <c r="H10709" i="4"/>
  <c r="H10710" i="4"/>
  <c r="H10711" i="4"/>
  <c r="H10712" i="4"/>
  <c r="H10713" i="4"/>
  <c r="H10714" i="4"/>
  <c r="H10715" i="4"/>
  <c r="H10716" i="4"/>
  <c r="H10717" i="4"/>
  <c r="H10718" i="4"/>
  <c r="H10719" i="4"/>
  <c r="H10720" i="4"/>
  <c r="H10721" i="4"/>
  <c r="H10722" i="4"/>
  <c r="H10723" i="4"/>
  <c r="H10724" i="4"/>
  <c r="H10725" i="4"/>
  <c r="H10726" i="4"/>
  <c r="H10727" i="4"/>
  <c r="H10728" i="4"/>
  <c r="H10729" i="4"/>
  <c r="H10730" i="4"/>
  <c r="H10731" i="4"/>
  <c r="H10732" i="4"/>
  <c r="H10733" i="4"/>
  <c r="H10734" i="4"/>
  <c r="H10735" i="4"/>
  <c r="H10736" i="4"/>
  <c r="H10737" i="4"/>
  <c r="H10738" i="4"/>
  <c r="H10739" i="4"/>
  <c r="H10740" i="4"/>
  <c r="H10741" i="4"/>
  <c r="H10742" i="4"/>
  <c r="H10743" i="4"/>
  <c r="H10744" i="4"/>
  <c r="H10745" i="4"/>
  <c r="H10746" i="4"/>
  <c r="H10747" i="4"/>
  <c r="H10748" i="4"/>
  <c r="H10749" i="4"/>
  <c r="H10750" i="4"/>
  <c r="H10751" i="4"/>
  <c r="H10752" i="4"/>
  <c r="H10753" i="4"/>
  <c r="H10754" i="4"/>
  <c r="H10755" i="4"/>
  <c r="H10756" i="4"/>
  <c r="H10757" i="4"/>
  <c r="H10758" i="4"/>
  <c r="H10759" i="4"/>
  <c r="H10760" i="4"/>
  <c r="H10761" i="4"/>
  <c r="H10762" i="4"/>
  <c r="H10763" i="4"/>
  <c r="H10764" i="4"/>
  <c r="H10765" i="4"/>
  <c r="H10766" i="4"/>
  <c r="H10767" i="4"/>
  <c r="H10768" i="4"/>
  <c r="H10769" i="4"/>
  <c r="H10770" i="4"/>
  <c r="H10771" i="4"/>
  <c r="H10772" i="4"/>
  <c r="H10773" i="4"/>
  <c r="H10774" i="4"/>
  <c r="H10775" i="4"/>
  <c r="H10776" i="4"/>
  <c r="H10777" i="4"/>
  <c r="H10778" i="4"/>
  <c r="H10779" i="4"/>
  <c r="H10780" i="4"/>
  <c r="H10781" i="4"/>
  <c r="H10782" i="4"/>
  <c r="H10783" i="4"/>
  <c r="H10784" i="4"/>
  <c r="H10785" i="4"/>
  <c r="H10786" i="4"/>
  <c r="H10787" i="4"/>
  <c r="H10788" i="4"/>
  <c r="H10789" i="4"/>
  <c r="H10790" i="4"/>
  <c r="H10791" i="4"/>
  <c r="H10792" i="4"/>
  <c r="H10793" i="4"/>
  <c r="H10794" i="4"/>
  <c r="H10795" i="4"/>
  <c r="H10796" i="4"/>
  <c r="H10797" i="4"/>
  <c r="H10798" i="4"/>
  <c r="H10799" i="4"/>
  <c r="H10800" i="4"/>
  <c r="H10801" i="4"/>
  <c r="H10802" i="4"/>
  <c r="H10803" i="4"/>
  <c r="H10804" i="4"/>
  <c r="H10805" i="4"/>
  <c r="H10806" i="4"/>
  <c r="H10807" i="4"/>
  <c r="H10808" i="4"/>
  <c r="H10809" i="4"/>
  <c r="H10810" i="4"/>
  <c r="H10811" i="4"/>
  <c r="H10812" i="4"/>
  <c r="H10813" i="4"/>
  <c r="H10814" i="4"/>
  <c r="H10815" i="4"/>
  <c r="H10816" i="4"/>
  <c r="H10817" i="4"/>
  <c r="H10818" i="4"/>
  <c r="H10819" i="4"/>
  <c r="H10820" i="4"/>
  <c r="H10821" i="4"/>
  <c r="H10822" i="4"/>
  <c r="H10823" i="4"/>
  <c r="H10824" i="4"/>
  <c r="H10825" i="4"/>
  <c r="H10826" i="4"/>
  <c r="H10827" i="4"/>
  <c r="H10828" i="4"/>
  <c r="H10829" i="4"/>
  <c r="H10830" i="4"/>
  <c r="H10831" i="4"/>
  <c r="H10832" i="4"/>
  <c r="H10833" i="4"/>
  <c r="H10834" i="4"/>
  <c r="H10835" i="4"/>
  <c r="H10836" i="4"/>
  <c r="H10837" i="4"/>
  <c r="H10838" i="4"/>
  <c r="H10839" i="4"/>
  <c r="H10840" i="4"/>
  <c r="H10841" i="4"/>
  <c r="H10842" i="4"/>
  <c r="H10843" i="4"/>
  <c r="H10844" i="4"/>
  <c r="H10845" i="4"/>
  <c r="H10846" i="4"/>
  <c r="H10847" i="4"/>
  <c r="H10848" i="4"/>
  <c r="H10849" i="4"/>
  <c r="H10850" i="4"/>
  <c r="H10851" i="4"/>
  <c r="H10852" i="4"/>
  <c r="H10853" i="4"/>
  <c r="H10854" i="4"/>
  <c r="H10855" i="4"/>
  <c r="H10856" i="4"/>
  <c r="H10857" i="4"/>
  <c r="H10858" i="4"/>
  <c r="H10859" i="4"/>
  <c r="H10860" i="4"/>
  <c r="H10861" i="4"/>
  <c r="H10862" i="4"/>
  <c r="H10863" i="4"/>
  <c r="H10864" i="4"/>
  <c r="H10865" i="4"/>
  <c r="H10866" i="4"/>
  <c r="H10867" i="4"/>
  <c r="H10868" i="4"/>
  <c r="H10869" i="4"/>
  <c r="H10870" i="4"/>
  <c r="H10871" i="4"/>
  <c r="H10872" i="4"/>
  <c r="H10873" i="4"/>
  <c r="H10874" i="4"/>
  <c r="H10875" i="4"/>
  <c r="H10876" i="4"/>
  <c r="H10877" i="4"/>
  <c r="H10878" i="4"/>
  <c r="H10879" i="4"/>
  <c r="H10880" i="4"/>
  <c r="H10881" i="4"/>
  <c r="H10882" i="4"/>
  <c r="H10883" i="4"/>
  <c r="H10884" i="4"/>
  <c r="H10885" i="4"/>
  <c r="H10886" i="4"/>
  <c r="H10887" i="4"/>
  <c r="H10888" i="4"/>
  <c r="H10889" i="4"/>
  <c r="H10890" i="4"/>
  <c r="H10891" i="4"/>
  <c r="H10892" i="4"/>
  <c r="H10893" i="4"/>
  <c r="H10894" i="4"/>
  <c r="H10895" i="4"/>
  <c r="H10896" i="4"/>
  <c r="H10897" i="4"/>
  <c r="H10898" i="4"/>
  <c r="H10899" i="4"/>
  <c r="H10900" i="4"/>
  <c r="H10901" i="4"/>
  <c r="H10902" i="4"/>
  <c r="H10903" i="4"/>
  <c r="H10904" i="4"/>
  <c r="H10905" i="4"/>
  <c r="H10906" i="4"/>
  <c r="H10907" i="4"/>
  <c r="H10908" i="4"/>
  <c r="H10909" i="4"/>
  <c r="H10910" i="4"/>
  <c r="H10911" i="4"/>
  <c r="H10912" i="4"/>
  <c r="H10913" i="4"/>
  <c r="H10914" i="4"/>
  <c r="H10915" i="4"/>
  <c r="H10916" i="4"/>
  <c r="H10917" i="4"/>
  <c r="H10918" i="4"/>
  <c r="H10919" i="4"/>
  <c r="H10920" i="4"/>
  <c r="H10921" i="4"/>
  <c r="H10922" i="4"/>
  <c r="H10923" i="4"/>
  <c r="H10924" i="4"/>
  <c r="H10925" i="4"/>
  <c r="H10926" i="4"/>
  <c r="H10927" i="4"/>
  <c r="H10928" i="4"/>
  <c r="H10929" i="4"/>
  <c r="H10930" i="4"/>
  <c r="H10931" i="4"/>
  <c r="H10932" i="4"/>
  <c r="H10933" i="4"/>
  <c r="H10934" i="4"/>
  <c r="H10935" i="4"/>
  <c r="H10936" i="4"/>
  <c r="H10937" i="4"/>
  <c r="H10938" i="4"/>
  <c r="H10939" i="4"/>
  <c r="H10940" i="4"/>
  <c r="H10941" i="4"/>
  <c r="H10942" i="4"/>
  <c r="H10943" i="4"/>
  <c r="H10944" i="4"/>
  <c r="H10945" i="4"/>
  <c r="H10946" i="4"/>
  <c r="H10947" i="4"/>
  <c r="H10948" i="4"/>
  <c r="H10949" i="4"/>
  <c r="H10950" i="4"/>
  <c r="H10951" i="4"/>
  <c r="H10952" i="4"/>
  <c r="H10953" i="4"/>
  <c r="H10954" i="4"/>
  <c r="H10955" i="4"/>
  <c r="H10956" i="4"/>
  <c r="H10957" i="4"/>
  <c r="H10958" i="4"/>
  <c r="H10959" i="4"/>
  <c r="H10960" i="4"/>
  <c r="H10961" i="4"/>
  <c r="H10962" i="4"/>
  <c r="H10963" i="4"/>
  <c r="H10964" i="4"/>
  <c r="H10965" i="4"/>
  <c r="H10966" i="4"/>
  <c r="H10967" i="4"/>
  <c r="H10968" i="4"/>
  <c r="H10969" i="4"/>
  <c r="H10970" i="4"/>
  <c r="H10971" i="4"/>
  <c r="H10972" i="4"/>
  <c r="H10973" i="4"/>
  <c r="H10974" i="4"/>
  <c r="H10975" i="4"/>
  <c r="H10976" i="4"/>
  <c r="H10977" i="4"/>
  <c r="H10978" i="4"/>
  <c r="H10979" i="4"/>
  <c r="H10980" i="4"/>
  <c r="H10981" i="4"/>
  <c r="H10982" i="4"/>
  <c r="H10983" i="4"/>
  <c r="H10984" i="4"/>
  <c r="H10985" i="4"/>
  <c r="H10986" i="4"/>
  <c r="H10987" i="4"/>
  <c r="H10988" i="4"/>
  <c r="H10989" i="4"/>
  <c r="H10990" i="4"/>
  <c r="H10991" i="4"/>
  <c r="H10992" i="4"/>
  <c r="H10993" i="4"/>
  <c r="H10994" i="4"/>
  <c r="H10995" i="4"/>
  <c r="H10996" i="4"/>
  <c r="H10997" i="4"/>
  <c r="H10998" i="4"/>
  <c r="H10999" i="4"/>
  <c r="H11000" i="4"/>
  <c r="H11001" i="4"/>
  <c r="H11002" i="4"/>
  <c r="H11003" i="4"/>
  <c r="H11004" i="4"/>
  <c r="H11005" i="4"/>
  <c r="H11006" i="4"/>
  <c r="H11007" i="4"/>
  <c r="H11008" i="4"/>
  <c r="H11009" i="4"/>
  <c r="H11010" i="4"/>
  <c r="H11011" i="4"/>
  <c r="H11012" i="4"/>
  <c r="H11013" i="4"/>
  <c r="H11014" i="4"/>
  <c r="H11015" i="4"/>
  <c r="H11016" i="4"/>
  <c r="H11017" i="4"/>
  <c r="H11018" i="4"/>
  <c r="H11019" i="4"/>
  <c r="H11020" i="4"/>
  <c r="H11021" i="4"/>
  <c r="H11022" i="4"/>
  <c r="H11023" i="4"/>
  <c r="H11024" i="4"/>
  <c r="H11025" i="4"/>
  <c r="H11026" i="4"/>
  <c r="H11027" i="4"/>
  <c r="H11028" i="4"/>
  <c r="H11029" i="4"/>
  <c r="H11030" i="4"/>
  <c r="H11031" i="4"/>
  <c r="H11032" i="4"/>
  <c r="H11033" i="4"/>
  <c r="H11034" i="4"/>
  <c r="H11035" i="4"/>
  <c r="H11036" i="4"/>
  <c r="H11037" i="4"/>
  <c r="H11038" i="4"/>
  <c r="H11039" i="4"/>
  <c r="H11040" i="4"/>
  <c r="H11041" i="4"/>
  <c r="H11042" i="4"/>
  <c r="H11043" i="4"/>
  <c r="H11044" i="4"/>
  <c r="H11045" i="4"/>
  <c r="H11046" i="4"/>
  <c r="H11047" i="4"/>
  <c r="H11048" i="4"/>
  <c r="H11049" i="4"/>
  <c r="H11050" i="4"/>
  <c r="H11051" i="4"/>
  <c r="H11052" i="4"/>
  <c r="H11053" i="4"/>
  <c r="H11054" i="4"/>
  <c r="H11055" i="4"/>
  <c r="H11056" i="4"/>
  <c r="H11057" i="4"/>
  <c r="H11058" i="4"/>
  <c r="H11059" i="4"/>
  <c r="H11060" i="4"/>
  <c r="H11061" i="4"/>
  <c r="H11062" i="4"/>
  <c r="H11063" i="4"/>
  <c r="H11064" i="4"/>
  <c r="H11065" i="4"/>
  <c r="H11066" i="4"/>
  <c r="H11067" i="4"/>
  <c r="H11068" i="4"/>
  <c r="H11069" i="4"/>
  <c r="H11070" i="4"/>
  <c r="H11071" i="4"/>
  <c r="H11072" i="4"/>
  <c r="H11073" i="4"/>
  <c r="H11074" i="4"/>
  <c r="H11075" i="4"/>
  <c r="H11076" i="4"/>
  <c r="H11077" i="4"/>
  <c r="H11078" i="4"/>
  <c r="H11079" i="4"/>
  <c r="H11080" i="4"/>
  <c r="H11081" i="4"/>
  <c r="H11082" i="4"/>
  <c r="H11083" i="4"/>
  <c r="H11084" i="4"/>
  <c r="H11085" i="4"/>
  <c r="H11086" i="4"/>
  <c r="H11087" i="4"/>
  <c r="H11088" i="4"/>
  <c r="H11089" i="4"/>
  <c r="H11090" i="4"/>
  <c r="H11091" i="4"/>
  <c r="H11092" i="4"/>
  <c r="H11093" i="4"/>
  <c r="H11094" i="4"/>
  <c r="H11095" i="4"/>
  <c r="H11096" i="4"/>
  <c r="H11097" i="4"/>
  <c r="H11098" i="4"/>
  <c r="H11099" i="4"/>
  <c r="H11100" i="4"/>
  <c r="H11101" i="4"/>
  <c r="H11102" i="4"/>
  <c r="H11103" i="4"/>
  <c r="H11104" i="4"/>
  <c r="H11105" i="4"/>
  <c r="H11106" i="4"/>
  <c r="H11107" i="4"/>
  <c r="H11108" i="4"/>
  <c r="H11109" i="4"/>
  <c r="H11110" i="4"/>
  <c r="H11111" i="4"/>
  <c r="H11112" i="4"/>
  <c r="H11113" i="4"/>
  <c r="H11114" i="4"/>
  <c r="H11115" i="4"/>
  <c r="H11116" i="4"/>
  <c r="H11117" i="4"/>
  <c r="H11118" i="4"/>
  <c r="H11119" i="4"/>
  <c r="H11120" i="4"/>
  <c r="H11121" i="4"/>
  <c r="H11122" i="4"/>
  <c r="H11123" i="4"/>
  <c r="H11124" i="4"/>
  <c r="H11125" i="4"/>
  <c r="H11126" i="4"/>
  <c r="H11127" i="4"/>
  <c r="H11128" i="4"/>
  <c r="H11129" i="4"/>
  <c r="H11130" i="4"/>
  <c r="H11131" i="4"/>
  <c r="H11132" i="4"/>
  <c r="H11133" i="4"/>
  <c r="H11134" i="4"/>
  <c r="H11135" i="4"/>
  <c r="H11136" i="4"/>
  <c r="H11137" i="4"/>
  <c r="H11138" i="4"/>
  <c r="H11139" i="4"/>
  <c r="H11140" i="4"/>
  <c r="H11141" i="4"/>
  <c r="H11142" i="4"/>
  <c r="H11143" i="4"/>
  <c r="H11144" i="4"/>
  <c r="H11145" i="4"/>
  <c r="H11146" i="4"/>
  <c r="H11147" i="4"/>
  <c r="H11148" i="4"/>
  <c r="H11149" i="4"/>
  <c r="H11150" i="4"/>
  <c r="H11151" i="4"/>
  <c r="H11152" i="4"/>
  <c r="H11153" i="4"/>
  <c r="H11154" i="4"/>
  <c r="H11155" i="4"/>
  <c r="H11156" i="4"/>
  <c r="H11157" i="4"/>
  <c r="H11158" i="4"/>
  <c r="H11159" i="4"/>
  <c r="H11160" i="4"/>
  <c r="H11161" i="4"/>
  <c r="H11162" i="4"/>
  <c r="H11163" i="4"/>
  <c r="H11164" i="4"/>
  <c r="H11165" i="4"/>
  <c r="H11166" i="4"/>
  <c r="H11167" i="4"/>
  <c r="H11168" i="4"/>
  <c r="H11169" i="4"/>
  <c r="H11170" i="4"/>
  <c r="H11171" i="4"/>
  <c r="H11172" i="4"/>
  <c r="H11173" i="4"/>
  <c r="H11174" i="4"/>
  <c r="H11175" i="4"/>
  <c r="H11176" i="4"/>
  <c r="H11177" i="4"/>
  <c r="H11178" i="4"/>
  <c r="H11179" i="4"/>
  <c r="H11180" i="4"/>
  <c r="H11181" i="4"/>
  <c r="H11182" i="4"/>
  <c r="H11183" i="4"/>
  <c r="H11184" i="4"/>
  <c r="H11185" i="4"/>
  <c r="H11186" i="4"/>
  <c r="H11187" i="4"/>
  <c r="H11188" i="4"/>
  <c r="H11189" i="4"/>
  <c r="H11190" i="4"/>
  <c r="H11191" i="4"/>
  <c r="H11192" i="4"/>
  <c r="H11193" i="4"/>
  <c r="H11194" i="4"/>
  <c r="H11195" i="4"/>
  <c r="H11196" i="4"/>
  <c r="H11197" i="4"/>
  <c r="H11198" i="4"/>
  <c r="H11199" i="4"/>
  <c r="H11200" i="4"/>
  <c r="H11201" i="4"/>
  <c r="H11202" i="4"/>
  <c r="H11203" i="4"/>
  <c r="H11204" i="4"/>
  <c r="H11205" i="4"/>
  <c r="H11206" i="4"/>
  <c r="H11207" i="4"/>
  <c r="H11208" i="4"/>
  <c r="H11209" i="4"/>
  <c r="H11210" i="4"/>
  <c r="H11211" i="4"/>
  <c r="H11212" i="4"/>
  <c r="H11213" i="4"/>
  <c r="H11214" i="4"/>
  <c r="H11215" i="4"/>
  <c r="H11216" i="4"/>
  <c r="H11217" i="4"/>
  <c r="H11218" i="4"/>
  <c r="H11219" i="4"/>
  <c r="H11220" i="4"/>
  <c r="H11221" i="4"/>
  <c r="H11222" i="4"/>
  <c r="H11223" i="4"/>
  <c r="H11224" i="4"/>
  <c r="H11225" i="4"/>
  <c r="H11226" i="4"/>
  <c r="H11227" i="4"/>
  <c r="H11228" i="4"/>
  <c r="H11229" i="4"/>
  <c r="H11230" i="4"/>
  <c r="H11231" i="4"/>
  <c r="H11232" i="4"/>
  <c r="H11233" i="4"/>
  <c r="H11234" i="4"/>
  <c r="H11235" i="4"/>
  <c r="H11236" i="4"/>
  <c r="H11237" i="4"/>
  <c r="H11238" i="4"/>
  <c r="H11239" i="4"/>
  <c r="H11240" i="4"/>
  <c r="H11241" i="4"/>
  <c r="H11242" i="4"/>
  <c r="H11243" i="4"/>
  <c r="H11244" i="4"/>
  <c r="H11245" i="4"/>
  <c r="H11246" i="4"/>
  <c r="H11247" i="4"/>
  <c r="H11248" i="4"/>
  <c r="H11249" i="4"/>
  <c r="H11250" i="4"/>
  <c r="H11251" i="4"/>
  <c r="H11252" i="4"/>
  <c r="H11253" i="4"/>
  <c r="H11254" i="4"/>
  <c r="H11255" i="4"/>
  <c r="H11256" i="4"/>
  <c r="H11257" i="4"/>
  <c r="H11258" i="4"/>
  <c r="H11259" i="4"/>
  <c r="H11260" i="4"/>
  <c r="H11261" i="4"/>
  <c r="H11262" i="4"/>
  <c r="H11263" i="4"/>
  <c r="H11264" i="4"/>
  <c r="H11265" i="4"/>
  <c r="H11266" i="4"/>
  <c r="H11267" i="4"/>
  <c r="H11268" i="4"/>
  <c r="H11269" i="4"/>
  <c r="H11270" i="4"/>
  <c r="H11271" i="4"/>
  <c r="H11272" i="4"/>
  <c r="H11273" i="4"/>
  <c r="H11274" i="4"/>
  <c r="H11275" i="4"/>
  <c r="H11276" i="4"/>
  <c r="H11277" i="4"/>
  <c r="H11278" i="4"/>
  <c r="H11279" i="4"/>
  <c r="H11280" i="4"/>
  <c r="H11281" i="4"/>
  <c r="H11282" i="4"/>
  <c r="H11283" i="4"/>
  <c r="H11284" i="4"/>
  <c r="H11285" i="4"/>
  <c r="H11286" i="4"/>
  <c r="H11287" i="4"/>
  <c r="H11288" i="4"/>
  <c r="H11289" i="4"/>
  <c r="H11290" i="4"/>
  <c r="H11291" i="4"/>
  <c r="H11292" i="4"/>
  <c r="H11293" i="4"/>
  <c r="H11294" i="4"/>
  <c r="H11295" i="4"/>
  <c r="H11296" i="4"/>
  <c r="H11297" i="4"/>
  <c r="H11298" i="4"/>
  <c r="H11299" i="4"/>
  <c r="H11300" i="4"/>
  <c r="H11301" i="4"/>
  <c r="H11302" i="4"/>
  <c r="H11303" i="4"/>
  <c r="H11304" i="4"/>
  <c r="H11305" i="4"/>
  <c r="H11306" i="4"/>
  <c r="H11307" i="4"/>
  <c r="H11308" i="4"/>
  <c r="H11309" i="4"/>
  <c r="H11310" i="4"/>
  <c r="H11311" i="4"/>
  <c r="H11312" i="4"/>
  <c r="H11313" i="4"/>
  <c r="H11314" i="4"/>
  <c r="H11315" i="4"/>
  <c r="H11316" i="4"/>
  <c r="H11317" i="4"/>
  <c r="H11318" i="4"/>
  <c r="H11319" i="4"/>
  <c r="H11320" i="4"/>
  <c r="H11321" i="4"/>
  <c r="H11322" i="4"/>
  <c r="H11323" i="4"/>
  <c r="H11324" i="4"/>
  <c r="H11325" i="4"/>
  <c r="H11326" i="4"/>
  <c r="H11327" i="4"/>
  <c r="H11328" i="4"/>
  <c r="H11329" i="4"/>
  <c r="H11330" i="4"/>
  <c r="H11331" i="4"/>
  <c r="H11332" i="4"/>
  <c r="H11333" i="4"/>
  <c r="H11334" i="4"/>
  <c r="H11335" i="4"/>
  <c r="H11336" i="4"/>
  <c r="H11337" i="4"/>
  <c r="H11338" i="4"/>
  <c r="H11339" i="4"/>
  <c r="H11340" i="4"/>
  <c r="H11341" i="4"/>
  <c r="H11342" i="4"/>
  <c r="H11343" i="4"/>
  <c r="H11344" i="4"/>
  <c r="H11345" i="4"/>
  <c r="H11346" i="4"/>
  <c r="H11347" i="4"/>
  <c r="H11348" i="4"/>
  <c r="H11349" i="4"/>
  <c r="H11350" i="4"/>
  <c r="H11351" i="4"/>
  <c r="H11352" i="4"/>
  <c r="H11353" i="4"/>
  <c r="H11354" i="4"/>
  <c r="H11355" i="4"/>
  <c r="H11356" i="4"/>
  <c r="H11357" i="4"/>
  <c r="H11358" i="4"/>
  <c r="H11359" i="4"/>
  <c r="H11360" i="4"/>
  <c r="H11361" i="4"/>
  <c r="H11362" i="4"/>
  <c r="H11363" i="4"/>
  <c r="H11364" i="4"/>
  <c r="H11365" i="4"/>
  <c r="H11366" i="4"/>
  <c r="H11367" i="4"/>
  <c r="H11368" i="4"/>
  <c r="H11369" i="4"/>
  <c r="H11370" i="4"/>
  <c r="H11371" i="4"/>
  <c r="H11372" i="4"/>
  <c r="H11373" i="4"/>
  <c r="H11374" i="4"/>
  <c r="H11375" i="4"/>
  <c r="H11376" i="4"/>
  <c r="H11377" i="4"/>
  <c r="H11378" i="4"/>
  <c r="H11379" i="4"/>
  <c r="H11380" i="4"/>
  <c r="H11381" i="4"/>
  <c r="H11382" i="4"/>
  <c r="H11383" i="4"/>
  <c r="H11384" i="4"/>
  <c r="H11385" i="4"/>
  <c r="H11386" i="4"/>
  <c r="H11387" i="4"/>
  <c r="H11388" i="4"/>
  <c r="H11389" i="4"/>
  <c r="H11390" i="4"/>
  <c r="H11391" i="4"/>
  <c r="H11392" i="4"/>
  <c r="H11393" i="4"/>
  <c r="H11394" i="4"/>
  <c r="H11395" i="4"/>
  <c r="H11396" i="4"/>
  <c r="H11397" i="4"/>
  <c r="H11398" i="4"/>
  <c r="H11399" i="4"/>
  <c r="H11400" i="4"/>
  <c r="H11401" i="4"/>
  <c r="H11402" i="4"/>
  <c r="H11403" i="4"/>
  <c r="H11404" i="4"/>
  <c r="H11405" i="4"/>
  <c r="H11406" i="4"/>
  <c r="H11407" i="4"/>
  <c r="H11408" i="4"/>
  <c r="H11409" i="4"/>
  <c r="H11410" i="4"/>
  <c r="H11411" i="4"/>
  <c r="H11412" i="4"/>
  <c r="H11413" i="4"/>
  <c r="H11414" i="4"/>
  <c r="H11415" i="4"/>
  <c r="H11416" i="4"/>
  <c r="H11417" i="4"/>
  <c r="H11418" i="4"/>
  <c r="H11419" i="4"/>
  <c r="H11420" i="4"/>
  <c r="H11421" i="4"/>
  <c r="H11422" i="4"/>
  <c r="H11423" i="4"/>
  <c r="H11424" i="4"/>
  <c r="H11425" i="4"/>
  <c r="H11426" i="4"/>
  <c r="H11427" i="4"/>
  <c r="H11428" i="4"/>
  <c r="H11429" i="4"/>
  <c r="H11430" i="4"/>
  <c r="H11431" i="4"/>
  <c r="H11432" i="4"/>
  <c r="H11433" i="4"/>
  <c r="H11434" i="4"/>
  <c r="H11435" i="4"/>
  <c r="H11436" i="4"/>
  <c r="H11437" i="4"/>
  <c r="H11438" i="4"/>
  <c r="H11439" i="4"/>
  <c r="H11440" i="4"/>
  <c r="H11441" i="4"/>
  <c r="H11442" i="4"/>
  <c r="H11443" i="4"/>
  <c r="H11444" i="4"/>
  <c r="H11445" i="4"/>
  <c r="H11446" i="4"/>
  <c r="H11447" i="4"/>
  <c r="H11448" i="4"/>
  <c r="H11449" i="4"/>
  <c r="H11450" i="4"/>
  <c r="H11451" i="4"/>
  <c r="H11452" i="4"/>
  <c r="H11453" i="4"/>
  <c r="H11454" i="4"/>
  <c r="H11455" i="4"/>
  <c r="H11456" i="4"/>
  <c r="H11457" i="4"/>
  <c r="H11458" i="4"/>
  <c r="H11459" i="4"/>
  <c r="H11460" i="4"/>
  <c r="H11461" i="4"/>
  <c r="H11462" i="4"/>
  <c r="H11463" i="4"/>
  <c r="H11464" i="4"/>
  <c r="H11465" i="4"/>
  <c r="H11466" i="4"/>
  <c r="H11467" i="4"/>
  <c r="H11468" i="4"/>
  <c r="H11469" i="4"/>
  <c r="H11470" i="4"/>
  <c r="H11471" i="4"/>
  <c r="H11472" i="4"/>
  <c r="H11473" i="4"/>
  <c r="H11474" i="4"/>
  <c r="H11475" i="4"/>
  <c r="H11476" i="4"/>
  <c r="H11477" i="4"/>
  <c r="H11478" i="4"/>
  <c r="H11479" i="4"/>
  <c r="H11480" i="4"/>
  <c r="H11481" i="4"/>
  <c r="H11482" i="4"/>
  <c r="H11483" i="4"/>
  <c r="H11484" i="4"/>
  <c r="H11485" i="4"/>
  <c r="H11486" i="4"/>
  <c r="H11487" i="4"/>
  <c r="H11488" i="4"/>
  <c r="H11489" i="4"/>
  <c r="H11490" i="4"/>
  <c r="H11491" i="4"/>
  <c r="H11492" i="4"/>
  <c r="H11493" i="4"/>
  <c r="H11494" i="4"/>
  <c r="H11495" i="4"/>
  <c r="H11496" i="4"/>
  <c r="H11497" i="4"/>
  <c r="H11498" i="4"/>
  <c r="H11499" i="4"/>
  <c r="H11500" i="4"/>
  <c r="H11501" i="4"/>
  <c r="H11502" i="4"/>
  <c r="H11503" i="4"/>
  <c r="H11504" i="4"/>
  <c r="H11505" i="4"/>
  <c r="H11506" i="4"/>
  <c r="H11507" i="4"/>
  <c r="H11508" i="4"/>
  <c r="H11509" i="4"/>
  <c r="H11510" i="4"/>
  <c r="H11511" i="4"/>
  <c r="H11512" i="4"/>
  <c r="H11513" i="4"/>
  <c r="H11514" i="4"/>
  <c r="H11515" i="4"/>
  <c r="H11516" i="4"/>
  <c r="H11517" i="4"/>
  <c r="H11518" i="4"/>
  <c r="H11519" i="4"/>
  <c r="H11520" i="4"/>
  <c r="H11521" i="4"/>
  <c r="H11522" i="4"/>
  <c r="H11523" i="4"/>
  <c r="H11524" i="4"/>
  <c r="H11525" i="4"/>
  <c r="H11526" i="4"/>
  <c r="H11527" i="4"/>
  <c r="H11528" i="4"/>
  <c r="H11529" i="4"/>
  <c r="H11530" i="4"/>
  <c r="H11531" i="4"/>
  <c r="H11532" i="4"/>
  <c r="H11533" i="4"/>
  <c r="H11534" i="4"/>
  <c r="H11535" i="4"/>
  <c r="H11536" i="4"/>
  <c r="H11537" i="4"/>
  <c r="H11538" i="4"/>
  <c r="H11539" i="4"/>
  <c r="H11540" i="4"/>
  <c r="H11541" i="4"/>
  <c r="H11542" i="4"/>
  <c r="H11543" i="4"/>
  <c r="H11544" i="4"/>
  <c r="H11545" i="4"/>
  <c r="H11546" i="4"/>
  <c r="H11547" i="4"/>
  <c r="H11548" i="4"/>
  <c r="H11549" i="4"/>
  <c r="H11550" i="4"/>
  <c r="H11551" i="4"/>
  <c r="H11552" i="4"/>
  <c r="H11553" i="4"/>
  <c r="H11554" i="4"/>
  <c r="H11555" i="4"/>
  <c r="H11556" i="4"/>
  <c r="H11557" i="4"/>
  <c r="H11558" i="4"/>
  <c r="H11559" i="4"/>
  <c r="H11560" i="4"/>
  <c r="H11561" i="4"/>
  <c r="H11562" i="4"/>
  <c r="H11563" i="4"/>
  <c r="H11564" i="4"/>
  <c r="H11565" i="4"/>
  <c r="H11566" i="4"/>
  <c r="H11567" i="4"/>
  <c r="H11568" i="4"/>
  <c r="H11569" i="4"/>
  <c r="H11570" i="4"/>
  <c r="H11571" i="4"/>
  <c r="H11572" i="4"/>
  <c r="H11573" i="4"/>
  <c r="H11574" i="4"/>
  <c r="H11575" i="4"/>
  <c r="H11576" i="4"/>
  <c r="H11577" i="4"/>
  <c r="H11578" i="4"/>
  <c r="H11579" i="4"/>
  <c r="H11580" i="4"/>
  <c r="H11581" i="4"/>
  <c r="H11582" i="4"/>
  <c r="H11583" i="4"/>
  <c r="H11584" i="4"/>
  <c r="H11585" i="4"/>
  <c r="H11586" i="4"/>
  <c r="H11587" i="4"/>
  <c r="H11588" i="4"/>
  <c r="H11589" i="4"/>
  <c r="H11590" i="4"/>
  <c r="H11591" i="4"/>
  <c r="H11592" i="4"/>
  <c r="H11593" i="4"/>
  <c r="H11594" i="4"/>
  <c r="H11595" i="4"/>
  <c r="H11596" i="4"/>
  <c r="H11597" i="4"/>
  <c r="H11598" i="4"/>
  <c r="H11599" i="4"/>
  <c r="H11600" i="4"/>
  <c r="H11601" i="4"/>
  <c r="H11602" i="4"/>
  <c r="H11603" i="4"/>
  <c r="H11604" i="4"/>
  <c r="H11605" i="4"/>
  <c r="H11606" i="4"/>
  <c r="H11607" i="4"/>
  <c r="H11608" i="4"/>
  <c r="H11609" i="4"/>
  <c r="H11610" i="4"/>
  <c r="H11611" i="4"/>
  <c r="H11612" i="4"/>
  <c r="H11613" i="4"/>
  <c r="H11614" i="4"/>
  <c r="H11615" i="4"/>
  <c r="H11616" i="4"/>
  <c r="H11617" i="4"/>
  <c r="H11618" i="4"/>
  <c r="H11619" i="4"/>
  <c r="H11620" i="4"/>
  <c r="H11621" i="4"/>
  <c r="H11622" i="4"/>
  <c r="H11623" i="4"/>
  <c r="H11624" i="4"/>
  <c r="H11625" i="4"/>
  <c r="H11626" i="4"/>
  <c r="H11627" i="4"/>
  <c r="H11628" i="4"/>
  <c r="H11629" i="4"/>
  <c r="H11630" i="4"/>
  <c r="H11631" i="4"/>
  <c r="H11632" i="4"/>
  <c r="H11633" i="4"/>
  <c r="H11634" i="4"/>
  <c r="H11635" i="4"/>
  <c r="H11636" i="4"/>
  <c r="H11637" i="4"/>
  <c r="H11638" i="4"/>
  <c r="H11639" i="4"/>
  <c r="H11640" i="4"/>
  <c r="H11641" i="4"/>
  <c r="H11642" i="4"/>
  <c r="H11643" i="4"/>
  <c r="H11644" i="4"/>
  <c r="H11645" i="4"/>
  <c r="H11646" i="4"/>
  <c r="H11647" i="4"/>
  <c r="H11648" i="4"/>
  <c r="H11649" i="4"/>
  <c r="H11650" i="4"/>
  <c r="H11651" i="4"/>
  <c r="H11652" i="4"/>
  <c r="H11653" i="4"/>
  <c r="H11654" i="4"/>
  <c r="H11655" i="4"/>
  <c r="H11656" i="4"/>
  <c r="H11657" i="4"/>
  <c r="H11658" i="4"/>
  <c r="H11659" i="4"/>
  <c r="H11660" i="4"/>
  <c r="H11661" i="4"/>
  <c r="H11662" i="4"/>
  <c r="H11663" i="4"/>
  <c r="H11664" i="4"/>
  <c r="H11665" i="4"/>
  <c r="H11666" i="4"/>
  <c r="H11667" i="4"/>
  <c r="H11668" i="4"/>
  <c r="H11669" i="4"/>
  <c r="H11670" i="4"/>
  <c r="H11671" i="4"/>
  <c r="H11672" i="4"/>
  <c r="H11673" i="4"/>
  <c r="H11674" i="4"/>
  <c r="H11675" i="4"/>
  <c r="H11676" i="4"/>
  <c r="H11677" i="4"/>
  <c r="H11678" i="4"/>
  <c r="H11679" i="4"/>
  <c r="H11680" i="4"/>
  <c r="H11681" i="4"/>
  <c r="H11682" i="4"/>
  <c r="H11683" i="4"/>
  <c r="H11684" i="4"/>
  <c r="H11685" i="4"/>
  <c r="H11686" i="4"/>
  <c r="H11687" i="4"/>
  <c r="H11688" i="4"/>
  <c r="H11689" i="4"/>
  <c r="H11690" i="4"/>
  <c r="H11691" i="4"/>
  <c r="H11692" i="4"/>
  <c r="H11693" i="4"/>
  <c r="H11694" i="4"/>
  <c r="H11695" i="4"/>
  <c r="H11696" i="4"/>
  <c r="H11697" i="4"/>
  <c r="H11698" i="4"/>
  <c r="H11699" i="4"/>
  <c r="H11700" i="4"/>
  <c r="H11701" i="4"/>
  <c r="H11702" i="4"/>
  <c r="H11703" i="4"/>
  <c r="H11704" i="4"/>
  <c r="H11705" i="4"/>
  <c r="H11706" i="4"/>
  <c r="H11707" i="4"/>
  <c r="H11708" i="4"/>
  <c r="H11709" i="4"/>
  <c r="H11710" i="4"/>
  <c r="H11711" i="4"/>
  <c r="H11712" i="4"/>
  <c r="H11713" i="4"/>
  <c r="H11714" i="4"/>
  <c r="H11715" i="4"/>
  <c r="H11716" i="4"/>
  <c r="H11717" i="4"/>
  <c r="H11718" i="4"/>
  <c r="H11719" i="4"/>
  <c r="H11720" i="4"/>
  <c r="H11721" i="4"/>
  <c r="H11722" i="4"/>
  <c r="H11723" i="4"/>
  <c r="H11724" i="4"/>
  <c r="H11725" i="4"/>
  <c r="H11726" i="4"/>
  <c r="H11727" i="4"/>
  <c r="H11728" i="4"/>
  <c r="H11729" i="4"/>
  <c r="H11730" i="4"/>
  <c r="H11731" i="4"/>
  <c r="H11732" i="4"/>
  <c r="H11733" i="4"/>
  <c r="H11734" i="4"/>
  <c r="H11735" i="4"/>
  <c r="H11736" i="4"/>
  <c r="H11737" i="4"/>
  <c r="H11738" i="4"/>
  <c r="H11739" i="4"/>
  <c r="H11740" i="4"/>
  <c r="H11741" i="4"/>
  <c r="H11742" i="4"/>
  <c r="H11743" i="4"/>
  <c r="H11744" i="4"/>
  <c r="H11745" i="4"/>
  <c r="H11746" i="4"/>
  <c r="H11747" i="4"/>
  <c r="H11748" i="4"/>
  <c r="H11749" i="4"/>
  <c r="H11750" i="4"/>
  <c r="H11751" i="4"/>
  <c r="H11752" i="4"/>
  <c r="H11753" i="4"/>
  <c r="H11754" i="4"/>
  <c r="H11755" i="4"/>
  <c r="H11756" i="4"/>
  <c r="H11757" i="4"/>
  <c r="H11758" i="4"/>
  <c r="H11759" i="4"/>
  <c r="H11760" i="4"/>
  <c r="H11761" i="4"/>
  <c r="H11762" i="4"/>
  <c r="H11763" i="4"/>
  <c r="H11764" i="4"/>
  <c r="H11765" i="4"/>
  <c r="H11766" i="4"/>
  <c r="H11767" i="4"/>
  <c r="H11768" i="4"/>
  <c r="H11769" i="4"/>
  <c r="H11770" i="4"/>
  <c r="H11771" i="4"/>
  <c r="H11772" i="4"/>
  <c r="H11773" i="4"/>
  <c r="H11774" i="4"/>
  <c r="H11775" i="4"/>
  <c r="H11776" i="4"/>
  <c r="H11777" i="4"/>
  <c r="H11778" i="4"/>
  <c r="H11779" i="4"/>
  <c r="H11780" i="4"/>
  <c r="H11781" i="4"/>
  <c r="H11782" i="4"/>
  <c r="H11783" i="4"/>
  <c r="H11784" i="4"/>
  <c r="H11785" i="4"/>
  <c r="H11786" i="4"/>
  <c r="H11787" i="4"/>
  <c r="H11788" i="4"/>
  <c r="H11789" i="4"/>
  <c r="H11790" i="4"/>
  <c r="H11791" i="4"/>
  <c r="H11792" i="4"/>
  <c r="H11793" i="4"/>
  <c r="H11794" i="4"/>
  <c r="H11795" i="4"/>
  <c r="H11796" i="4"/>
  <c r="H11797" i="4"/>
  <c r="H11798" i="4"/>
  <c r="H11799" i="4"/>
  <c r="H11800" i="4"/>
  <c r="H11801" i="4"/>
  <c r="H11802" i="4"/>
  <c r="H11803" i="4"/>
  <c r="H11804" i="4"/>
  <c r="H11805" i="4"/>
  <c r="H11806" i="4"/>
  <c r="H11807" i="4"/>
  <c r="H11808" i="4"/>
  <c r="H11809" i="4"/>
  <c r="H11810" i="4"/>
  <c r="H11811" i="4"/>
  <c r="H11812" i="4"/>
  <c r="H11813" i="4"/>
  <c r="H11814" i="4"/>
  <c r="H11815" i="4"/>
  <c r="H11816" i="4"/>
  <c r="H11817" i="4"/>
  <c r="H11818" i="4"/>
  <c r="H11819" i="4"/>
  <c r="H11820" i="4"/>
  <c r="H11821" i="4"/>
  <c r="H11822" i="4"/>
  <c r="H11823" i="4"/>
  <c r="H11824" i="4"/>
  <c r="H11825" i="4"/>
  <c r="H11826" i="4"/>
  <c r="H11827" i="4"/>
  <c r="H11828" i="4"/>
  <c r="H11829" i="4"/>
  <c r="H11830" i="4"/>
  <c r="H11831" i="4"/>
  <c r="H11832" i="4"/>
  <c r="H11833" i="4"/>
  <c r="H11834" i="4"/>
  <c r="H11835" i="4"/>
  <c r="H11836" i="4"/>
  <c r="H11837" i="4"/>
  <c r="H11838" i="4"/>
  <c r="H11839" i="4"/>
  <c r="H11840" i="4"/>
  <c r="H11841" i="4"/>
  <c r="H11842" i="4"/>
  <c r="H11843" i="4"/>
  <c r="H11844" i="4"/>
  <c r="H11845" i="4"/>
  <c r="H11846" i="4"/>
  <c r="H11847" i="4"/>
  <c r="H11848" i="4"/>
  <c r="H11849" i="4"/>
  <c r="H11850" i="4"/>
  <c r="H11851" i="4"/>
  <c r="H11852" i="4"/>
  <c r="H11853" i="4"/>
  <c r="H11854" i="4"/>
  <c r="H11855" i="4"/>
  <c r="H11856" i="4"/>
  <c r="H11857" i="4"/>
  <c r="H11858" i="4"/>
  <c r="H11859" i="4"/>
  <c r="H11860" i="4"/>
  <c r="H11861" i="4"/>
  <c r="H11862" i="4"/>
  <c r="H11863" i="4"/>
  <c r="H11864" i="4"/>
  <c r="H11865" i="4"/>
  <c r="H11866" i="4"/>
  <c r="H11867" i="4"/>
  <c r="H11868" i="4"/>
  <c r="H11869" i="4"/>
  <c r="H11870" i="4"/>
  <c r="H11871" i="4"/>
  <c r="H11872" i="4"/>
  <c r="H11873" i="4"/>
  <c r="H11874" i="4"/>
  <c r="H11875" i="4"/>
  <c r="H11876" i="4"/>
  <c r="H11877" i="4"/>
  <c r="H11878" i="4"/>
  <c r="H11879" i="4"/>
  <c r="H11880" i="4"/>
  <c r="H11881" i="4"/>
  <c r="H11882" i="4"/>
  <c r="H11883" i="4"/>
  <c r="H11884" i="4"/>
  <c r="H11885" i="4"/>
  <c r="H11886" i="4"/>
  <c r="H11887" i="4"/>
  <c r="H11888" i="4"/>
  <c r="H11889" i="4"/>
  <c r="H11890" i="4"/>
  <c r="H11891" i="4"/>
  <c r="H11892" i="4"/>
  <c r="H11893" i="4"/>
  <c r="H11894" i="4"/>
  <c r="H11895" i="4"/>
  <c r="H11896" i="4"/>
  <c r="H11897" i="4"/>
  <c r="H11898" i="4"/>
  <c r="H11899" i="4"/>
  <c r="H11900" i="4"/>
  <c r="H11901" i="4"/>
  <c r="H11902" i="4"/>
  <c r="H11903" i="4"/>
  <c r="H11904" i="4"/>
  <c r="H11905" i="4"/>
  <c r="H11906" i="4"/>
  <c r="H11907" i="4"/>
  <c r="H11908" i="4"/>
  <c r="H11909" i="4"/>
  <c r="H11910" i="4"/>
  <c r="H11911" i="4"/>
  <c r="H11912" i="4"/>
  <c r="H11913" i="4"/>
  <c r="H11914" i="4"/>
  <c r="H11915" i="4"/>
  <c r="H11916" i="4"/>
  <c r="H11917" i="4"/>
  <c r="H11918" i="4"/>
  <c r="H11919" i="4"/>
  <c r="H11920" i="4"/>
  <c r="H11921" i="4"/>
  <c r="H11922" i="4"/>
  <c r="H11923" i="4"/>
  <c r="H11924" i="4"/>
  <c r="H11925" i="4"/>
  <c r="H11926" i="4"/>
  <c r="H11927" i="4"/>
  <c r="H11928" i="4"/>
  <c r="H11929" i="4"/>
  <c r="H11930" i="4"/>
  <c r="H11931" i="4"/>
  <c r="H11932" i="4"/>
  <c r="H11933" i="4"/>
  <c r="H11934" i="4"/>
  <c r="H11935" i="4"/>
  <c r="H11936" i="4"/>
  <c r="H11937" i="4"/>
  <c r="H11938" i="4"/>
  <c r="H11939" i="4"/>
  <c r="H11940" i="4"/>
  <c r="H11941" i="4"/>
  <c r="H11942" i="4"/>
  <c r="H11943" i="4"/>
  <c r="H11944" i="4"/>
  <c r="H11945" i="4"/>
  <c r="H11946" i="4"/>
  <c r="H11947" i="4"/>
  <c r="H11948" i="4"/>
  <c r="H11949" i="4"/>
  <c r="H11950" i="4"/>
  <c r="H11951" i="4"/>
  <c r="H11952" i="4"/>
  <c r="H11953" i="4"/>
  <c r="H11954" i="4"/>
  <c r="H11955" i="4"/>
  <c r="H11956" i="4"/>
  <c r="H11957" i="4"/>
  <c r="H11958" i="4"/>
  <c r="H11959" i="4"/>
  <c r="H11960" i="4"/>
  <c r="H11961" i="4"/>
  <c r="H11962" i="4"/>
  <c r="H11963" i="4"/>
  <c r="H11964" i="4"/>
  <c r="H11965" i="4"/>
  <c r="H11966" i="4"/>
  <c r="H11967" i="4"/>
  <c r="H11968" i="4"/>
  <c r="H11969" i="4"/>
  <c r="H11970" i="4"/>
  <c r="H11971" i="4"/>
  <c r="H11972" i="4"/>
  <c r="H11973" i="4"/>
  <c r="H11974" i="4"/>
  <c r="H11975" i="4"/>
  <c r="H11976" i="4"/>
  <c r="H11977" i="4"/>
  <c r="H11978" i="4"/>
  <c r="H11979" i="4"/>
  <c r="H11980" i="4"/>
  <c r="H11981" i="4"/>
  <c r="H11982" i="4"/>
  <c r="H11983" i="4"/>
  <c r="H11984" i="4"/>
  <c r="H11985" i="4"/>
  <c r="H11986" i="4"/>
  <c r="H11987" i="4"/>
  <c r="H11988" i="4"/>
  <c r="H11989" i="4"/>
  <c r="H11990" i="4"/>
  <c r="H11991" i="4"/>
  <c r="H11992" i="4"/>
  <c r="H11993" i="4"/>
  <c r="H11994" i="4"/>
  <c r="H11995" i="4"/>
  <c r="H11996" i="4"/>
  <c r="H11997" i="4"/>
  <c r="H11998" i="4"/>
  <c r="H11999" i="4"/>
  <c r="H12000" i="4"/>
  <c r="H12001" i="4"/>
  <c r="H12002" i="4"/>
  <c r="H12003" i="4"/>
  <c r="H12004" i="4"/>
  <c r="H12005" i="4"/>
  <c r="H12006" i="4"/>
  <c r="H12007" i="4"/>
  <c r="H12008" i="4"/>
  <c r="H12009" i="4"/>
  <c r="H12010" i="4"/>
  <c r="H12011" i="4"/>
  <c r="H12012" i="4"/>
  <c r="H12013" i="4"/>
  <c r="H12014" i="4"/>
  <c r="H12015" i="4"/>
  <c r="H12016" i="4"/>
  <c r="H12017" i="4"/>
  <c r="H12018" i="4"/>
  <c r="H12019" i="4"/>
  <c r="H12020" i="4"/>
  <c r="H12021" i="4"/>
  <c r="H12022" i="4"/>
  <c r="H12023" i="4"/>
  <c r="H12024" i="4"/>
  <c r="H12025" i="4"/>
  <c r="H12026" i="4"/>
  <c r="H12027" i="4"/>
  <c r="H12028" i="4"/>
  <c r="H12029" i="4"/>
  <c r="H12030" i="4"/>
  <c r="H12031" i="4"/>
  <c r="H12032" i="4"/>
  <c r="H12033" i="4"/>
  <c r="H12034" i="4"/>
  <c r="H12035" i="4"/>
  <c r="H12036" i="4"/>
  <c r="H12037" i="4"/>
  <c r="H12038" i="4"/>
  <c r="H12039" i="4"/>
  <c r="H12040" i="4"/>
  <c r="H12041" i="4"/>
  <c r="H12042" i="4"/>
  <c r="H12043" i="4"/>
  <c r="H12044" i="4"/>
  <c r="H12045" i="4"/>
  <c r="H12046" i="4"/>
  <c r="H12047" i="4"/>
  <c r="H12048" i="4"/>
  <c r="H12049" i="4"/>
  <c r="H12050" i="4"/>
  <c r="H12051" i="4"/>
  <c r="H12052" i="4"/>
  <c r="H12053" i="4"/>
  <c r="H12054" i="4"/>
  <c r="H12055" i="4"/>
  <c r="H12056" i="4"/>
  <c r="H12057" i="4"/>
  <c r="H12058" i="4"/>
  <c r="H12059" i="4"/>
  <c r="H12060" i="4"/>
  <c r="H12061" i="4"/>
  <c r="H12062" i="4"/>
  <c r="H12063" i="4"/>
  <c r="H12064" i="4"/>
  <c r="H12065" i="4"/>
  <c r="H12066" i="4"/>
  <c r="H12067" i="4"/>
  <c r="H12068" i="4"/>
  <c r="H12069" i="4"/>
  <c r="H12070" i="4"/>
  <c r="H12071" i="4"/>
  <c r="H12072" i="4"/>
  <c r="H12073" i="4"/>
  <c r="H12074" i="4"/>
  <c r="H12075" i="4"/>
  <c r="H12076" i="4"/>
  <c r="H12077" i="4"/>
  <c r="H12078" i="4"/>
  <c r="H12079" i="4"/>
  <c r="H12080" i="4"/>
  <c r="H12081" i="4"/>
  <c r="H12082" i="4"/>
  <c r="H12083" i="4"/>
  <c r="H12084" i="4"/>
  <c r="H12085" i="4"/>
  <c r="H12086" i="4"/>
  <c r="H12087" i="4"/>
  <c r="H12088" i="4"/>
  <c r="H12089" i="4"/>
  <c r="H12090" i="4"/>
  <c r="H12091" i="4"/>
  <c r="H12092" i="4"/>
  <c r="H12093" i="4"/>
  <c r="H12094" i="4"/>
  <c r="H12095" i="4"/>
  <c r="H12096" i="4"/>
  <c r="H12097" i="4"/>
  <c r="H12098" i="4"/>
  <c r="H12099" i="4"/>
  <c r="H12100" i="4"/>
  <c r="H12101" i="4"/>
  <c r="H12102" i="4"/>
  <c r="H12103" i="4"/>
  <c r="H12104" i="4"/>
  <c r="H12105" i="4"/>
  <c r="H12106" i="4"/>
  <c r="H12107" i="4"/>
  <c r="H12108" i="4"/>
  <c r="H12109" i="4"/>
  <c r="H12110" i="4"/>
  <c r="H12111" i="4"/>
  <c r="H12112" i="4"/>
  <c r="H12113" i="4"/>
  <c r="H12114" i="4"/>
  <c r="H12115" i="4"/>
  <c r="H12116" i="4"/>
  <c r="H12117" i="4"/>
  <c r="H12118" i="4"/>
  <c r="H12119" i="4"/>
  <c r="H12120" i="4"/>
  <c r="H12121" i="4"/>
  <c r="H12122" i="4"/>
  <c r="H12123" i="4"/>
  <c r="H12124" i="4"/>
  <c r="H12125" i="4"/>
  <c r="H12126" i="4"/>
  <c r="H12127" i="4"/>
  <c r="H12128" i="4"/>
  <c r="H12129" i="4"/>
  <c r="H12130" i="4"/>
  <c r="H12131" i="4"/>
  <c r="H12132" i="4"/>
  <c r="H12133" i="4"/>
  <c r="H12134" i="4"/>
  <c r="H12135" i="4"/>
  <c r="H12136" i="4"/>
  <c r="H12137" i="4"/>
  <c r="H12138" i="4"/>
  <c r="H12139" i="4"/>
  <c r="H12140" i="4"/>
  <c r="H12141" i="4"/>
  <c r="H12142" i="4"/>
  <c r="H12143" i="4"/>
  <c r="H12144" i="4"/>
  <c r="H12145" i="4"/>
  <c r="H12146" i="4"/>
  <c r="H12147" i="4"/>
  <c r="H12148" i="4"/>
  <c r="H12149" i="4"/>
  <c r="H12150" i="4"/>
  <c r="H12151" i="4"/>
  <c r="H12152" i="4"/>
  <c r="H12153" i="4"/>
  <c r="H12154" i="4"/>
  <c r="H12155" i="4"/>
  <c r="H12156" i="4"/>
  <c r="H12157" i="4"/>
  <c r="H12158" i="4"/>
  <c r="H12159" i="4"/>
  <c r="H12160" i="4"/>
  <c r="H12161" i="4"/>
  <c r="H12162" i="4"/>
  <c r="H12163" i="4"/>
  <c r="H12164" i="4"/>
  <c r="H12165" i="4"/>
  <c r="H12166" i="4"/>
  <c r="H12167" i="4"/>
  <c r="H12168" i="4"/>
  <c r="H12169" i="4"/>
  <c r="H12170" i="4"/>
  <c r="H12171" i="4"/>
  <c r="H12172" i="4"/>
  <c r="H12173" i="4"/>
  <c r="H12174" i="4"/>
  <c r="H12175" i="4"/>
  <c r="H12176" i="4"/>
  <c r="H12177" i="4"/>
  <c r="H12178" i="4"/>
  <c r="H12179" i="4"/>
  <c r="H12180" i="4"/>
  <c r="H12181" i="4"/>
  <c r="H12182" i="4"/>
  <c r="H12183" i="4"/>
  <c r="H12184" i="4"/>
  <c r="H12185" i="4"/>
  <c r="H12186" i="4"/>
  <c r="H12187" i="4"/>
  <c r="H12188" i="4"/>
  <c r="H12189" i="4"/>
  <c r="H12190" i="4"/>
  <c r="H12191" i="4"/>
  <c r="H12192" i="4"/>
  <c r="H12193" i="4"/>
  <c r="H12194" i="4"/>
  <c r="H12195" i="4"/>
  <c r="H12196" i="4"/>
  <c r="H12197" i="4"/>
  <c r="H12198" i="4"/>
  <c r="H12199" i="4"/>
  <c r="H12200" i="4"/>
  <c r="H12201" i="4"/>
  <c r="H12202" i="4"/>
  <c r="H12203" i="4"/>
  <c r="H12204" i="4"/>
  <c r="H12205" i="4"/>
  <c r="H12206" i="4"/>
  <c r="H12207" i="4"/>
  <c r="H12208" i="4"/>
  <c r="H12209" i="4"/>
  <c r="H12210" i="4"/>
  <c r="H12211" i="4"/>
  <c r="H12212" i="4"/>
  <c r="H12213" i="4"/>
  <c r="H12214" i="4"/>
  <c r="H12215" i="4"/>
  <c r="H12216" i="4"/>
  <c r="H12217" i="4"/>
  <c r="H12218" i="4"/>
  <c r="H12219" i="4"/>
  <c r="H12220" i="4"/>
  <c r="H12221" i="4"/>
  <c r="H12222" i="4"/>
  <c r="H12223" i="4"/>
  <c r="H12224" i="4"/>
  <c r="H12225" i="4"/>
  <c r="H12226" i="4"/>
  <c r="H12227" i="4"/>
  <c r="H12228" i="4"/>
  <c r="H12229" i="4"/>
  <c r="H12230" i="4"/>
  <c r="H12231" i="4"/>
  <c r="H12232" i="4"/>
  <c r="H12233" i="4"/>
  <c r="H12234" i="4"/>
  <c r="H12235" i="4"/>
  <c r="H12236" i="4"/>
  <c r="H12237" i="4"/>
  <c r="H12238" i="4"/>
  <c r="H12239" i="4"/>
  <c r="H12240" i="4"/>
  <c r="H12241" i="4"/>
  <c r="H12242" i="4"/>
  <c r="H12243" i="4"/>
  <c r="H12244" i="4"/>
  <c r="H12245" i="4"/>
  <c r="H12246" i="4"/>
  <c r="H12247" i="4"/>
  <c r="H12248" i="4"/>
  <c r="H12249" i="4"/>
  <c r="H12250" i="4"/>
  <c r="H12251" i="4"/>
  <c r="H12252" i="4"/>
  <c r="H12253" i="4"/>
  <c r="H12254" i="4"/>
  <c r="H12255" i="4"/>
  <c r="H12256" i="4"/>
  <c r="H12257" i="4"/>
  <c r="H12258" i="4"/>
  <c r="H12259" i="4"/>
  <c r="H12260" i="4"/>
  <c r="H12261" i="4"/>
  <c r="H12262" i="4"/>
  <c r="H12263" i="4"/>
  <c r="H12264" i="4"/>
  <c r="H12265" i="4"/>
  <c r="H12266" i="4"/>
  <c r="H12267" i="4"/>
  <c r="H12268" i="4"/>
  <c r="H12269" i="4"/>
  <c r="H12270" i="4"/>
  <c r="H12271" i="4"/>
  <c r="H12272" i="4"/>
  <c r="H12273" i="4"/>
  <c r="H12274" i="4"/>
  <c r="H12275" i="4"/>
  <c r="H12276" i="4"/>
  <c r="H12277" i="4"/>
  <c r="H12278" i="4"/>
  <c r="H12279" i="4"/>
  <c r="H12280" i="4"/>
  <c r="H12281" i="4"/>
  <c r="H12282" i="4"/>
  <c r="H12283" i="4"/>
  <c r="H12284" i="4"/>
  <c r="H12285" i="4"/>
  <c r="H12286" i="4"/>
  <c r="H12287" i="4"/>
  <c r="H12288" i="4"/>
  <c r="H12289" i="4"/>
  <c r="H12290" i="4"/>
  <c r="H12291" i="4"/>
  <c r="H12292" i="4"/>
  <c r="H12293" i="4"/>
  <c r="H12294" i="4"/>
  <c r="H12295" i="4"/>
  <c r="H12296" i="4"/>
  <c r="H12297" i="4"/>
  <c r="H12298" i="4"/>
  <c r="H12299" i="4"/>
  <c r="H12300" i="4"/>
  <c r="H12301" i="4"/>
  <c r="H12302" i="4"/>
  <c r="H12303" i="4"/>
  <c r="H12304" i="4"/>
  <c r="H12305" i="4"/>
  <c r="H12306" i="4"/>
  <c r="H12307" i="4"/>
  <c r="H12308" i="4"/>
  <c r="H12309" i="4"/>
  <c r="H12310" i="4"/>
  <c r="H12311" i="4"/>
  <c r="H12312" i="4"/>
  <c r="H12313" i="4"/>
  <c r="H12314" i="4"/>
  <c r="H12315" i="4"/>
  <c r="H12316" i="4"/>
  <c r="H12317" i="4"/>
  <c r="H12318" i="4"/>
  <c r="H12319" i="4"/>
  <c r="H12320" i="4"/>
  <c r="H12321" i="4"/>
  <c r="H12322" i="4"/>
  <c r="H12323" i="4"/>
  <c r="H12324" i="4"/>
  <c r="H12325" i="4"/>
  <c r="H12326" i="4"/>
  <c r="H12327" i="4"/>
  <c r="H12328" i="4"/>
  <c r="H12329" i="4"/>
  <c r="H12330" i="4"/>
  <c r="H12331" i="4"/>
  <c r="H12332" i="4"/>
  <c r="H12333" i="4"/>
  <c r="H12334" i="4"/>
  <c r="H12335" i="4"/>
  <c r="H12336" i="4"/>
  <c r="H12337" i="4"/>
  <c r="H12338" i="4"/>
  <c r="H12339" i="4"/>
  <c r="H12340" i="4"/>
  <c r="H12341" i="4"/>
  <c r="H12342" i="4"/>
  <c r="H12343" i="4"/>
  <c r="H12344" i="4"/>
  <c r="H12345" i="4"/>
  <c r="H12346" i="4"/>
  <c r="H12347" i="4"/>
  <c r="H12348" i="4"/>
  <c r="H12349" i="4"/>
  <c r="H12350" i="4"/>
  <c r="H12351" i="4"/>
  <c r="H12352" i="4"/>
  <c r="H12353" i="4"/>
  <c r="H12354" i="4"/>
  <c r="H12355" i="4"/>
  <c r="H12356" i="4"/>
  <c r="H12357" i="4"/>
  <c r="H12358" i="4"/>
  <c r="H12359" i="4"/>
  <c r="H12360" i="4"/>
  <c r="H12361" i="4"/>
  <c r="H12362" i="4"/>
  <c r="H12363" i="4"/>
  <c r="H12364" i="4"/>
  <c r="H12365" i="4"/>
  <c r="H12366" i="4"/>
  <c r="H12367" i="4"/>
  <c r="H12368" i="4"/>
  <c r="H12369" i="4"/>
  <c r="H12370" i="4"/>
  <c r="H12371" i="4"/>
  <c r="H12372" i="4"/>
  <c r="H12373" i="4"/>
  <c r="H12374" i="4"/>
  <c r="H12375" i="4"/>
  <c r="H12376" i="4"/>
  <c r="H12377" i="4"/>
  <c r="H12378" i="4"/>
  <c r="H12379" i="4"/>
  <c r="H12380" i="4"/>
  <c r="H12381" i="4"/>
  <c r="H12382" i="4"/>
  <c r="H12383" i="4"/>
  <c r="H12384" i="4"/>
  <c r="H12385" i="4"/>
  <c r="H12386" i="4"/>
  <c r="H12387" i="4"/>
  <c r="H12388" i="4"/>
  <c r="H12389" i="4"/>
  <c r="H12390" i="4"/>
  <c r="H12391" i="4"/>
  <c r="H12392" i="4"/>
  <c r="H12393" i="4"/>
  <c r="H12394" i="4"/>
  <c r="H12395" i="4"/>
  <c r="H12396" i="4"/>
  <c r="H12397" i="4"/>
  <c r="H12398" i="4"/>
  <c r="H12399" i="4"/>
  <c r="H12400" i="4"/>
  <c r="H12401" i="4"/>
  <c r="H12402" i="4"/>
  <c r="H12403" i="4"/>
  <c r="H12404" i="4"/>
  <c r="H12405" i="4"/>
  <c r="H12406" i="4"/>
  <c r="H12407" i="4"/>
  <c r="H12408" i="4"/>
  <c r="H12409" i="4"/>
  <c r="H12410" i="4"/>
  <c r="H12411" i="4"/>
  <c r="H12412" i="4"/>
  <c r="H12413" i="4"/>
  <c r="H12414" i="4"/>
  <c r="H12415" i="4"/>
  <c r="H12416" i="4"/>
  <c r="H12417" i="4"/>
  <c r="H12418" i="4"/>
  <c r="H12419" i="4"/>
  <c r="H12420" i="4"/>
  <c r="H12421" i="4"/>
  <c r="H12422" i="4"/>
  <c r="H12423" i="4"/>
  <c r="H12424" i="4"/>
  <c r="H12425" i="4"/>
  <c r="H12426" i="4"/>
  <c r="H12427" i="4"/>
  <c r="H12428" i="4"/>
  <c r="H12429" i="4"/>
  <c r="H12430" i="4"/>
  <c r="H12431" i="4"/>
  <c r="H12432" i="4"/>
  <c r="H12433" i="4"/>
  <c r="H12434" i="4"/>
  <c r="H12435" i="4"/>
  <c r="H12436" i="4"/>
  <c r="H12437" i="4"/>
  <c r="H12438" i="4"/>
  <c r="H12439" i="4"/>
  <c r="H12440" i="4"/>
  <c r="H12441" i="4"/>
  <c r="H12442" i="4"/>
  <c r="H12443" i="4"/>
  <c r="H12444" i="4"/>
  <c r="H12445" i="4"/>
  <c r="H12446" i="4"/>
  <c r="H12447" i="4"/>
  <c r="H12448" i="4"/>
  <c r="H12449" i="4"/>
  <c r="H12450" i="4"/>
  <c r="H12451" i="4"/>
  <c r="H12452" i="4"/>
  <c r="H12453" i="4"/>
  <c r="H12454" i="4"/>
  <c r="H12455" i="4"/>
  <c r="H12456" i="4"/>
  <c r="H12457" i="4"/>
  <c r="H12458" i="4"/>
  <c r="H12459" i="4"/>
  <c r="H12460" i="4"/>
  <c r="H12461" i="4"/>
  <c r="H12462" i="4"/>
  <c r="H12463" i="4"/>
  <c r="H12464" i="4"/>
  <c r="H12465" i="4"/>
  <c r="H12466" i="4"/>
  <c r="H12467" i="4"/>
  <c r="H12468" i="4"/>
  <c r="H12469" i="4"/>
  <c r="H12470" i="4"/>
  <c r="H12471" i="4"/>
  <c r="H12472" i="4"/>
  <c r="H12473" i="4"/>
  <c r="H12474" i="4"/>
  <c r="H12475" i="4"/>
  <c r="H12476" i="4"/>
  <c r="H12477" i="4"/>
  <c r="H12478" i="4"/>
  <c r="H12479" i="4"/>
  <c r="H12480" i="4"/>
  <c r="H12481" i="4"/>
  <c r="H12482" i="4"/>
  <c r="H12483" i="4"/>
  <c r="H12484" i="4"/>
  <c r="H12485" i="4"/>
  <c r="H12486" i="4"/>
  <c r="H12487" i="4"/>
  <c r="H12488" i="4"/>
  <c r="H12489" i="4"/>
  <c r="H12490" i="4"/>
  <c r="H12491" i="4"/>
  <c r="H12492" i="4"/>
  <c r="H12493" i="4"/>
  <c r="H12494" i="4"/>
  <c r="H12495" i="4"/>
  <c r="H12496" i="4"/>
  <c r="H12497" i="4"/>
  <c r="H12498" i="4"/>
  <c r="H12499" i="4"/>
  <c r="H12500" i="4"/>
  <c r="H12501" i="4"/>
  <c r="H12502" i="4"/>
  <c r="H12503" i="4"/>
  <c r="H12504" i="4"/>
  <c r="H12505" i="4"/>
  <c r="H12506" i="4"/>
  <c r="H12507" i="4"/>
  <c r="H12508" i="4"/>
  <c r="H12509" i="4"/>
  <c r="H12510" i="4"/>
  <c r="H12511" i="4"/>
  <c r="H12512" i="4"/>
  <c r="H12513" i="4"/>
  <c r="H12514" i="4"/>
  <c r="H12515" i="4"/>
  <c r="H12516" i="4"/>
  <c r="H12517" i="4"/>
  <c r="H12518" i="4"/>
  <c r="H12519" i="4"/>
  <c r="H12520" i="4"/>
  <c r="H12521" i="4"/>
  <c r="H12522" i="4"/>
  <c r="H12523" i="4"/>
  <c r="H12524" i="4"/>
  <c r="H12525" i="4"/>
  <c r="H12526" i="4"/>
  <c r="H12527" i="4"/>
  <c r="H12528" i="4"/>
  <c r="H12529" i="4"/>
  <c r="H12530" i="4"/>
  <c r="H12531" i="4"/>
  <c r="H12532" i="4"/>
  <c r="H12533" i="4"/>
  <c r="H12534" i="4"/>
  <c r="H12535" i="4"/>
  <c r="H12536" i="4"/>
  <c r="H12537" i="4"/>
  <c r="H12538" i="4"/>
  <c r="H12539" i="4"/>
  <c r="H12540" i="4"/>
  <c r="H12541" i="4"/>
  <c r="H12542" i="4"/>
  <c r="H12543" i="4"/>
  <c r="H12544" i="4"/>
  <c r="H12545" i="4"/>
  <c r="H12546" i="4"/>
  <c r="H12547" i="4"/>
  <c r="H12548" i="4"/>
  <c r="H12549" i="4"/>
  <c r="H12550" i="4"/>
  <c r="H12551" i="4"/>
  <c r="H12552" i="4"/>
  <c r="H12553" i="4"/>
  <c r="H12554" i="4"/>
  <c r="H12555" i="4"/>
  <c r="H12556" i="4"/>
  <c r="H12557" i="4"/>
  <c r="H12558" i="4"/>
  <c r="H12559" i="4"/>
  <c r="H12560" i="4"/>
  <c r="H12561" i="4"/>
  <c r="H12562" i="4"/>
  <c r="H12563" i="4"/>
  <c r="H12564" i="4"/>
  <c r="H12565" i="4"/>
  <c r="H12566" i="4"/>
  <c r="H12567" i="4"/>
  <c r="H12568" i="4"/>
  <c r="H12569" i="4"/>
  <c r="H12570" i="4"/>
  <c r="H12571" i="4"/>
  <c r="H12572" i="4"/>
  <c r="H12573" i="4"/>
  <c r="H12574" i="4"/>
  <c r="H12575" i="4"/>
  <c r="H12576" i="4"/>
  <c r="H12577" i="4"/>
  <c r="H12578" i="4"/>
  <c r="H12579" i="4"/>
  <c r="H12580" i="4"/>
  <c r="H12581" i="4"/>
  <c r="H12582" i="4"/>
  <c r="H12583" i="4"/>
  <c r="H12584" i="4"/>
  <c r="H12585" i="4"/>
  <c r="H12586" i="4"/>
  <c r="H12587" i="4"/>
  <c r="H12588" i="4"/>
  <c r="H12589" i="4"/>
  <c r="H12590" i="4"/>
  <c r="H12591" i="4"/>
  <c r="H12592" i="4"/>
  <c r="H12593" i="4"/>
  <c r="H12594" i="4"/>
  <c r="H12595" i="4"/>
  <c r="H12596" i="4"/>
  <c r="H12597" i="4"/>
  <c r="H12598" i="4"/>
  <c r="H12599" i="4"/>
  <c r="H12600" i="4"/>
  <c r="H12601" i="4"/>
  <c r="H12602" i="4"/>
  <c r="H12603" i="4"/>
  <c r="H12604" i="4"/>
  <c r="H12605" i="4"/>
  <c r="H12606" i="4"/>
  <c r="H12607" i="4"/>
  <c r="H12608" i="4"/>
  <c r="H12609" i="4"/>
  <c r="H12610" i="4"/>
  <c r="H12611" i="4"/>
  <c r="H12612" i="4"/>
  <c r="H12613" i="4"/>
  <c r="H12614" i="4"/>
  <c r="H12615" i="4"/>
  <c r="H12616" i="4"/>
  <c r="H12617" i="4"/>
  <c r="H12618" i="4"/>
  <c r="H12619" i="4"/>
  <c r="H12620" i="4"/>
  <c r="H12621" i="4"/>
  <c r="H12622" i="4"/>
  <c r="H12623" i="4"/>
  <c r="H12624" i="4"/>
  <c r="H12625" i="4"/>
  <c r="H12626" i="4"/>
  <c r="H12627" i="4"/>
  <c r="H12628" i="4"/>
  <c r="H12629" i="4"/>
  <c r="H12630" i="4"/>
  <c r="H12631" i="4"/>
  <c r="H12632" i="4"/>
  <c r="H12633" i="4"/>
  <c r="H12634" i="4"/>
  <c r="H12635" i="4"/>
  <c r="H12636" i="4"/>
  <c r="H12637" i="4"/>
  <c r="H12638" i="4"/>
  <c r="H12639" i="4"/>
  <c r="H12640" i="4"/>
  <c r="H12641" i="4"/>
  <c r="H12642" i="4"/>
  <c r="H12643" i="4"/>
  <c r="H12644" i="4"/>
  <c r="H12645" i="4"/>
  <c r="H12646" i="4"/>
  <c r="H12647" i="4"/>
  <c r="H12648" i="4"/>
  <c r="H12649" i="4"/>
  <c r="H12650" i="4"/>
  <c r="H12651" i="4"/>
  <c r="H12652" i="4"/>
  <c r="H12653" i="4"/>
  <c r="H12654" i="4"/>
  <c r="H12655" i="4"/>
  <c r="H12656" i="4"/>
  <c r="H12657" i="4"/>
  <c r="H12658" i="4"/>
  <c r="H12659" i="4"/>
  <c r="H12660" i="4"/>
  <c r="H12661" i="4"/>
  <c r="H12662" i="4"/>
  <c r="H12663" i="4"/>
  <c r="H12664" i="4"/>
  <c r="H12665" i="4"/>
  <c r="H12666" i="4"/>
  <c r="H12667" i="4"/>
  <c r="H12668" i="4"/>
  <c r="H12669" i="4"/>
  <c r="H12670" i="4"/>
  <c r="H12671" i="4"/>
  <c r="H12672" i="4"/>
  <c r="H12673" i="4"/>
  <c r="H12674" i="4"/>
  <c r="H12675" i="4"/>
  <c r="H12676" i="4"/>
  <c r="H12677" i="4"/>
  <c r="H12678" i="4"/>
  <c r="H12679" i="4"/>
  <c r="H12680" i="4"/>
  <c r="H12681" i="4"/>
  <c r="H12682" i="4"/>
  <c r="H12683" i="4"/>
  <c r="H12684" i="4"/>
  <c r="H12685" i="4"/>
  <c r="H12686" i="4"/>
  <c r="H12687" i="4"/>
  <c r="H12688" i="4"/>
  <c r="H12689" i="4"/>
  <c r="H12690" i="4"/>
  <c r="H12691" i="4"/>
  <c r="H12692" i="4"/>
  <c r="H12693" i="4"/>
  <c r="H12694" i="4"/>
  <c r="H12695" i="4"/>
  <c r="H12696" i="4"/>
  <c r="H12697" i="4"/>
  <c r="H12698" i="4"/>
  <c r="H12699" i="4"/>
  <c r="H12700" i="4"/>
  <c r="H12701" i="4"/>
  <c r="H12702" i="4"/>
  <c r="H12703" i="4"/>
  <c r="H12704" i="4"/>
  <c r="H12705" i="4"/>
  <c r="H12706" i="4"/>
  <c r="H12707" i="4"/>
  <c r="H12708" i="4"/>
  <c r="H12709" i="4"/>
  <c r="H12710" i="4"/>
  <c r="H12711" i="4"/>
  <c r="H12712" i="4"/>
  <c r="H12713" i="4"/>
  <c r="H12714" i="4"/>
  <c r="H12715" i="4"/>
  <c r="H12716" i="4"/>
  <c r="H12717" i="4"/>
  <c r="H12718" i="4"/>
  <c r="H12719" i="4"/>
  <c r="H12720" i="4"/>
  <c r="H12721" i="4"/>
  <c r="H12722" i="4"/>
  <c r="H12723" i="4"/>
  <c r="H12724" i="4"/>
  <c r="H12725" i="4"/>
  <c r="H12726" i="4"/>
  <c r="H12727" i="4"/>
  <c r="H12728" i="4"/>
  <c r="H12729" i="4"/>
  <c r="H12730" i="4"/>
  <c r="H12731" i="4"/>
  <c r="H12732" i="4"/>
  <c r="H12733" i="4"/>
  <c r="H12734" i="4"/>
  <c r="H12735" i="4"/>
  <c r="H12736" i="4"/>
  <c r="H12737" i="4"/>
  <c r="H12738" i="4"/>
  <c r="H12739" i="4"/>
  <c r="H12740" i="4"/>
  <c r="H12741" i="4"/>
  <c r="H12742" i="4"/>
  <c r="H12743" i="4"/>
  <c r="H12744" i="4"/>
  <c r="H12745" i="4"/>
  <c r="H12746" i="4"/>
  <c r="H12747" i="4"/>
  <c r="H12748" i="4"/>
  <c r="H12749" i="4"/>
  <c r="H12750" i="4"/>
  <c r="H12751" i="4"/>
  <c r="H12752" i="4"/>
  <c r="H12753" i="4"/>
  <c r="H12754" i="4"/>
  <c r="H12755" i="4"/>
  <c r="H12756" i="4"/>
  <c r="H12757" i="4"/>
  <c r="H12758" i="4"/>
  <c r="H12759" i="4"/>
  <c r="H12760" i="4"/>
  <c r="H12761" i="4"/>
  <c r="H12762" i="4"/>
  <c r="H12763" i="4"/>
  <c r="H12764" i="4"/>
  <c r="H12765" i="4"/>
  <c r="H12766" i="4"/>
  <c r="H12767" i="4"/>
  <c r="H12768" i="4"/>
  <c r="H12769" i="4"/>
  <c r="H12770" i="4"/>
  <c r="H12771" i="4"/>
  <c r="H12772" i="4"/>
  <c r="H12773" i="4"/>
  <c r="H12774" i="4"/>
  <c r="H12775" i="4"/>
  <c r="H12776" i="4"/>
  <c r="H12777" i="4"/>
  <c r="H12778" i="4"/>
  <c r="H12779" i="4"/>
  <c r="H12780" i="4"/>
  <c r="H12781" i="4"/>
  <c r="H12782" i="4"/>
  <c r="H12783" i="4"/>
  <c r="H12784" i="4"/>
  <c r="H12785" i="4"/>
  <c r="H12786" i="4"/>
  <c r="H12787" i="4"/>
  <c r="H12788" i="4"/>
  <c r="H12789" i="4"/>
  <c r="H12790" i="4"/>
  <c r="H12791" i="4"/>
  <c r="H12792" i="4"/>
  <c r="H12793" i="4"/>
  <c r="H12794" i="4"/>
  <c r="H12795" i="4"/>
  <c r="H12796" i="4"/>
  <c r="H12797" i="4"/>
  <c r="H12798" i="4"/>
  <c r="H12799" i="4"/>
  <c r="H12800" i="4"/>
  <c r="H12801" i="4"/>
  <c r="H12802" i="4"/>
  <c r="H12803" i="4"/>
  <c r="H12804" i="4"/>
  <c r="H12805" i="4"/>
  <c r="H12806" i="4"/>
  <c r="H12807" i="4"/>
  <c r="H12808" i="4"/>
  <c r="H12809" i="4"/>
  <c r="H12810" i="4"/>
  <c r="H12811" i="4"/>
  <c r="H12812" i="4"/>
  <c r="H12813" i="4"/>
  <c r="H12814" i="4"/>
  <c r="H12815" i="4"/>
  <c r="H12816" i="4"/>
  <c r="H12817" i="4"/>
  <c r="H12818" i="4"/>
  <c r="H12819" i="4"/>
  <c r="H12820" i="4"/>
  <c r="H12821" i="4"/>
  <c r="H12822" i="4"/>
  <c r="H12823" i="4"/>
  <c r="H12824" i="4"/>
  <c r="H12825" i="4"/>
  <c r="H12826" i="4"/>
  <c r="H12827" i="4"/>
  <c r="H12828" i="4"/>
  <c r="H12829" i="4"/>
  <c r="H12830" i="4"/>
  <c r="H12831" i="4"/>
  <c r="H12832" i="4"/>
  <c r="H12833" i="4"/>
  <c r="H12834" i="4"/>
  <c r="H12835" i="4"/>
  <c r="H12836" i="4"/>
  <c r="H12837" i="4"/>
  <c r="H12838" i="4"/>
  <c r="H12839" i="4"/>
  <c r="H12840" i="4"/>
  <c r="H12841" i="4"/>
  <c r="H12842" i="4"/>
  <c r="H12843" i="4"/>
  <c r="H12844" i="4"/>
  <c r="H12845" i="4"/>
  <c r="H12846" i="4"/>
  <c r="H12847" i="4"/>
  <c r="H12848" i="4"/>
  <c r="H12849" i="4"/>
  <c r="H12850" i="4"/>
  <c r="H12851" i="4"/>
  <c r="H12852" i="4"/>
  <c r="H12853" i="4"/>
  <c r="H12854" i="4"/>
  <c r="H12855" i="4"/>
  <c r="H12856" i="4"/>
  <c r="H12857" i="4"/>
  <c r="H12858" i="4"/>
  <c r="H12859" i="4"/>
  <c r="H12860" i="4"/>
  <c r="H12861" i="4"/>
  <c r="H12862" i="4"/>
  <c r="H12863" i="4"/>
  <c r="H12864" i="4"/>
  <c r="H12865" i="4"/>
  <c r="H12866" i="4"/>
  <c r="H12867" i="4"/>
  <c r="H12868" i="4"/>
  <c r="H12869" i="4"/>
  <c r="H12870" i="4"/>
  <c r="H12871" i="4"/>
  <c r="H12872" i="4"/>
  <c r="H12873" i="4"/>
  <c r="H12874" i="4"/>
  <c r="H12875" i="4"/>
  <c r="H12876" i="4"/>
  <c r="H12877" i="4"/>
  <c r="H12878" i="4"/>
  <c r="H12879" i="4"/>
  <c r="H12880" i="4"/>
  <c r="H12881" i="4"/>
  <c r="H12882" i="4"/>
  <c r="H12883" i="4"/>
  <c r="H12884" i="4"/>
  <c r="H12885" i="4"/>
  <c r="H12886" i="4"/>
  <c r="H12887" i="4"/>
  <c r="H12888" i="4"/>
  <c r="H12889" i="4"/>
  <c r="H12890" i="4"/>
  <c r="H12891" i="4"/>
  <c r="H12892" i="4"/>
  <c r="H12893" i="4"/>
  <c r="H12894" i="4"/>
  <c r="H12895" i="4"/>
  <c r="H12896" i="4"/>
  <c r="H12897" i="4"/>
  <c r="H12898" i="4"/>
  <c r="H12899" i="4"/>
  <c r="H12900" i="4"/>
  <c r="H12901" i="4"/>
  <c r="H12902" i="4"/>
  <c r="H12903" i="4"/>
  <c r="H12904" i="4"/>
  <c r="H12905" i="4"/>
  <c r="H12906" i="4"/>
  <c r="H12907" i="4"/>
  <c r="H12908" i="4"/>
  <c r="H12909" i="4"/>
  <c r="H12910" i="4"/>
  <c r="H12911" i="4"/>
  <c r="H12912" i="4"/>
  <c r="H12913" i="4"/>
  <c r="H12914" i="4"/>
  <c r="H12915" i="4"/>
  <c r="H12916" i="4"/>
  <c r="H12917" i="4"/>
  <c r="H12918" i="4"/>
  <c r="H12919" i="4"/>
  <c r="H12920" i="4"/>
  <c r="H12921" i="4"/>
  <c r="H12922" i="4"/>
  <c r="H12923" i="4"/>
  <c r="H12924" i="4"/>
  <c r="H12925" i="4"/>
  <c r="H12926" i="4"/>
  <c r="H12927" i="4"/>
  <c r="H12928" i="4"/>
  <c r="H12929" i="4"/>
  <c r="H12930" i="4"/>
  <c r="H12931" i="4"/>
  <c r="H12932" i="4"/>
  <c r="H12933" i="4"/>
  <c r="H12934" i="4"/>
  <c r="H12935" i="4"/>
  <c r="H12936" i="4"/>
  <c r="H12937" i="4"/>
  <c r="H12938" i="4"/>
  <c r="H12939" i="4"/>
  <c r="H12940" i="4"/>
  <c r="H12941" i="4"/>
  <c r="H12942" i="4"/>
  <c r="H12943" i="4"/>
  <c r="H12944" i="4"/>
  <c r="H12945" i="4"/>
  <c r="H12946" i="4"/>
  <c r="H12947" i="4"/>
  <c r="H12948" i="4"/>
  <c r="H12949" i="4"/>
  <c r="H12950" i="4"/>
  <c r="H12951" i="4"/>
  <c r="H12952" i="4"/>
  <c r="H12953" i="4"/>
  <c r="H12954" i="4"/>
  <c r="H12955" i="4"/>
  <c r="H12956" i="4"/>
  <c r="H12957" i="4"/>
  <c r="H12958" i="4"/>
  <c r="H12959" i="4"/>
  <c r="H12960" i="4"/>
  <c r="H12961" i="4"/>
  <c r="H12962" i="4"/>
  <c r="H12963" i="4"/>
  <c r="H12964" i="4"/>
  <c r="H12965" i="4"/>
  <c r="H12966" i="4"/>
  <c r="H12967" i="4"/>
  <c r="H12968" i="4"/>
  <c r="H12969" i="4"/>
  <c r="H12970" i="4"/>
  <c r="H12971" i="4"/>
  <c r="H12972" i="4"/>
  <c r="H12973" i="4"/>
  <c r="H12974" i="4"/>
  <c r="H12975" i="4"/>
  <c r="H12976" i="4"/>
  <c r="H12977" i="4"/>
  <c r="H12978" i="4"/>
  <c r="H12979" i="4"/>
  <c r="H12980" i="4"/>
  <c r="H12981" i="4"/>
  <c r="H12982" i="4"/>
  <c r="H12983" i="4"/>
  <c r="H12984" i="4"/>
  <c r="H12985" i="4"/>
  <c r="H12986" i="4"/>
  <c r="H12987" i="4"/>
  <c r="H12988" i="4"/>
  <c r="H12989" i="4"/>
  <c r="H12990" i="4"/>
  <c r="H12991" i="4"/>
  <c r="H12992" i="4"/>
  <c r="H12993" i="4"/>
  <c r="H12994" i="4"/>
  <c r="H12995" i="4"/>
  <c r="H12996" i="4"/>
  <c r="H12997" i="4"/>
  <c r="H12998" i="4"/>
  <c r="H12999" i="4"/>
  <c r="H13000" i="4"/>
  <c r="H13001" i="4"/>
  <c r="H13002" i="4"/>
  <c r="H13003" i="4"/>
  <c r="H13004" i="4"/>
  <c r="H13005" i="4"/>
  <c r="H13006" i="4"/>
  <c r="H13007" i="4"/>
  <c r="H13008" i="4"/>
  <c r="H13009" i="4"/>
  <c r="H13010" i="4"/>
  <c r="H13011" i="4"/>
  <c r="H13012" i="4"/>
  <c r="H13013" i="4"/>
  <c r="H13014" i="4"/>
  <c r="H13015" i="4"/>
  <c r="H13016" i="4"/>
  <c r="H13017" i="4"/>
  <c r="H13018" i="4"/>
  <c r="H13019" i="4"/>
  <c r="H13020" i="4"/>
  <c r="H13021" i="4"/>
  <c r="H13022" i="4"/>
  <c r="H13023" i="4"/>
  <c r="H13024" i="4"/>
  <c r="H13025" i="4"/>
  <c r="H13026" i="4"/>
  <c r="H13027" i="4"/>
  <c r="H13028" i="4"/>
  <c r="H13029" i="4"/>
  <c r="H13030" i="4"/>
  <c r="H13031" i="4"/>
  <c r="H13032" i="4"/>
  <c r="H13033" i="4"/>
  <c r="H13034" i="4"/>
  <c r="H13035" i="4"/>
  <c r="H13036" i="4"/>
  <c r="H13037" i="4"/>
  <c r="H13038" i="4"/>
  <c r="H13039" i="4"/>
  <c r="H13040" i="4"/>
  <c r="H13041" i="4"/>
  <c r="H13042" i="4"/>
  <c r="H13043" i="4"/>
  <c r="H13044" i="4"/>
  <c r="H13045" i="4"/>
  <c r="H13046" i="4"/>
  <c r="H13047" i="4"/>
  <c r="H13048" i="4"/>
  <c r="H13049" i="4"/>
  <c r="H13050" i="4"/>
  <c r="H13051" i="4"/>
  <c r="H13052" i="4"/>
  <c r="H13053" i="4"/>
  <c r="H13054" i="4"/>
  <c r="H13055" i="4"/>
  <c r="H13056" i="4"/>
  <c r="H13057" i="4"/>
  <c r="H13058" i="4"/>
  <c r="H13059" i="4"/>
  <c r="H13060" i="4"/>
  <c r="H13061" i="4"/>
  <c r="H13062" i="4"/>
  <c r="H13063" i="4"/>
  <c r="H13064" i="4"/>
  <c r="H13065" i="4"/>
  <c r="H13066" i="4"/>
  <c r="H13067" i="4"/>
  <c r="H13068" i="4"/>
  <c r="H13069" i="4"/>
  <c r="H13070" i="4"/>
  <c r="H13071" i="4"/>
  <c r="H13072" i="4"/>
  <c r="H13073" i="4"/>
  <c r="H13074" i="4"/>
  <c r="H13075" i="4"/>
  <c r="H13076" i="4"/>
  <c r="H13077" i="4"/>
  <c r="H13078" i="4"/>
  <c r="H13079" i="4"/>
  <c r="H13080" i="4"/>
  <c r="H13081" i="4"/>
  <c r="H13082" i="4"/>
  <c r="H13083" i="4"/>
  <c r="H13084" i="4"/>
  <c r="H13085" i="4"/>
  <c r="H13086" i="4"/>
  <c r="H13087" i="4"/>
  <c r="H13088" i="4"/>
  <c r="H13089" i="4"/>
  <c r="H13090" i="4"/>
  <c r="H13091" i="4"/>
  <c r="H13092" i="4"/>
  <c r="H13093" i="4"/>
  <c r="H13094" i="4"/>
  <c r="H13095" i="4"/>
  <c r="H13096" i="4"/>
  <c r="H13097" i="4"/>
  <c r="H13098" i="4"/>
  <c r="H13099" i="4"/>
  <c r="H13100" i="4"/>
  <c r="H13101" i="4"/>
  <c r="H13102" i="4"/>
  <c r="H13103" i="4"/>
  <c r="H13104" i="4"/>
  <c r="H13105" i="4"/>
  <c r="H13106" i="4"/>
  <c r="H13107" i="4"/>
  <c r="H13108" i="4"/>
  <c r="H13109" i="4"/>
  <c r="H13110" i="4"/>
  <c r="H13111" i="4"/>
  <c r="H13112" i="4"/>
  <c r="H13113" i="4"/>
  <c r="H13114" i="4"/>
  <c r="H13115" i="4"/>
  <c r="H13116" i="4"/>
  <c r="H13117" i="4"/>
  <c r="H13118" i="4"/>
  <c r="H13119" i="4"/>
  <c r="H13120" i="4"/>
  <c r="H13121" i="4"/>
  <c r="H13122" i="4"/>
  <c r="H13123" i="4"/>
  <c r="H13124" i="4"/>
  <c r="H13125" i="4"/>
  <c r="H13126" i="4"/>
  <c r="H13127" i="4"/>
  <c r="H13128" i="4"/>
  <c r="H13129" i="4"/>
  <c r="H13130" i="4"/>
  <c r="H13131" i="4"/>
  <c r="H13132" i="4"/>
  <c r="H13133" i="4"/>
  <c r="H13134" i="4"/>
  <c r="H13135" i="4"/>
  <c r="H13136" i="4"/>
  <c r="H13137" i="4"/>
  <c r="H13138" i="4"/>
  <c r="H13139" i="4"/>
  <c r="H13140" i="4"/>
  <c r="H13141" i="4"/>
  <c r="H13142" i="4"/>
  <c r="H13143" i="4"/>
  <c r="H13144" i="4"/>
  <c r="H13145" i="4"/>
  <c r="H13146" i="4"/>
  <c r="H13147" i="4"/>
  <c r="H13148" i="4"/>
  <c r="H13149" i="4"/>
  <c r="H13150" i="4"/>
  <c r="H13151" i="4"/>
  <c r="H13152" i="4"/>
  <c r="H13153" i="4"/>
  <c r="H13154" i="4"/>
  <c r="H13155" i="4"/>
  <c r="H13156" i="4"/>
  <c r="H13157" i="4"/>
  <c r="H13158" i="4"/>
  <c r="H13159" i="4"/>
  <c r="H13160" i="4"/>
  <c r="H13161" i="4"/>
  <c r="H13162" i="4"/>
  <c r="H13163" i="4"/>
  <c r="H13164" i="4"/>
  <c r="H13165" i="4"/>
  <c r="H13166" i="4"/>
  <c r="H13167" i="4"/>
  <c r="H13168" i="4"/>
  <c r="H13169" i="4"/>
  <c r="H13170" i="4"/>
  <c r="H13171" i="4"/>
  <c r="H13172" i="4"/>
  <c r="H13173" i="4"/>
  <c r="H13174" i="4"/>
  <c r="H13175" i="4"/>
  <c r="H13176" i="4"/>
  <c r="H13177" i="4"/>
  <c r="H13178" i="4"/>
  <c r="H13179" i="4"/>
  <c r="H13180" i="4"/>
  <c r="H13181" i="4"/>
  <c r="H13182" i="4"/>
  <c r="H13183" i="4"/>
  <c r="H13184" i="4"/>
  <c r="H13185" i="4"/>
  <c r="H13186" i="4"/>
  <c r="H13187" i="4"/>
  <c r="H13188" i="4"/>
  <c r="H13189" i="4"/>
  <c r="H13190" i="4"/>
  <c r="H13191" i="4"/>
  <c r="H13192" i="4"/>
  <c r="H13193" i="4"/>
  <c r="H13194" i="4"/>
  <c r="H13195" i="4"/>
  <c r="H13196" i="4"/>
  <c r="H13197" i="4"/>
  <c r="H13198" i="4"/>
  <c r="H13199" i="4"/>
  <c r="H13200" i="4"/>
  <c r="H13201" i="4"/>
  <c r="H13202" i="4"/>
  <c r="H13203" i="4"/>
  <c r="H13204" i="4"/>
  <c r="H13205" i="4"/>
  <c r="H13206" i="4"/>
  <c r="H13207" i="4"/>
  <c r="H13208" i="4"/>
  <c r="H13209" i="4"/>
  <c r="H13210" i="4"/>
  <c r="H13211" i="4"/>
  <c r="H13212" i="4"/>
  <c r="H13213" i="4"/>
  <c r="H13214" i="4"/>
  <c r="H13215" i="4"/>
  <c r="H13216" i="4"/>
  <c r="H13217" i="4"/>
  <c r="H13218" i="4"/>
  <c r="H13219" i="4"/>
  <c r="H13220" i="4"/>
  <c r="H13221" i="4"/>
  <c r="H13222" i="4"/>
  <c r="H13223" i="4"/>
  <c r="H13224" i="4"/>
  <c r="H13225" i="4"/>
  <c r="H13226" i="4"/>
  <c r="H13227" i="4"/>
  <c r="H13228" i="4"/>
  <c r="H13229" i="4"/>
  <c r="H13230" i="4"/>
  <c r="H13231" i="4"/>
  <c r="H13232" i="4"/>
  <c r="H13233" i="4"/>
  <c r="H13234" i="4"/>
  <c r="H13235" i="4"/>
  <c r="H13236" i="4"/>
  <c r="H13237" i="4"/>
  <c r="H13238" i="4"/>
  <c r="H13239" i="4"/>
  <c r="H13240" i="4"/>
  <c r="H13241" i="4"/>
  <c r="H13242" i="4"/>
  <c r="H13243" i="4"/>
  <c r="H13244" i="4"/>
  <c r="H13245" i="4"/>
  <c r="H13246" i="4"/>
  <c r="H13247" i="4"/>
  <c r="H13248" i="4"/>
  <c r="H13249" i="4"/>
  <c r="H13250" i="4"/>
  <c r="H13251" i="4"/>
  <c r="H13252" i="4"/>
  <c r="H13253" i="4"/>
  <c r="H13254" i="4"/>
  <c r="H13255" i="4"/>
  <c r="H13256" i="4"/>
  <c r="H13257" i="4"/>
  <c r="H13258" i="4"/>
  <c r="H13259" i="4"/>
  <c r="H13260" i="4"/>
  <c r="H13261" i="4"/>
  <c r="H13262" i="4"/>
  <c r="H13263" i="4"/>
  <c r="H13264" i="4"/>
  <c r="H13265" i="4"/>
  <c r="H13266" i="4"/>
  <c r="H13267" i="4"/>
  <c r="H13268" i="4"/>
  <c r="H13269" i="4"/>
  <c r="H13270" i="4"/>
  <c r="H13271" i="4"/>
  <c r="H13272" i="4"/>
  <c r="H13273" i="4"/>
  <c r="H13274" i="4"/>
  <c r="H13275" i="4"/>
  <c r="H13276" i="4"/>
  <c r="H13277" i="4"/>
  <c r="H13278" i="4"/>
  <c r="H13279" i="4"/>
  <c r="H13280" i="4"/>
  <c r="H13281" i="4"/>
  <c r="H13282" i="4"/>
  <c r="H13283" i="4"/>
  <c r="H13284" i="4"/>
  <c r="H13285" i="4"/>
  <c r="H13286" i="4"/>
  <c r="H13287" i="4"/>
  <c r="H13288" i="4"/>
  <c r="H13289" i="4"/>
  <c r="H13290" i="4"/>
  <c r="H13291" i="4"/>
  <c r="H13292" i="4"/>
  <c r="H13293" i="4"/>
  <c r="H13294" i="4"/>
  <c r="H13295" i="4"/>
  <c r="H13296" i="4"/>
  <c r="H13297" i="4"/>
  <c r="H13298" i="4"/>
  <c r="H13299" i="4"/>
  <c r="H13300" i="4"/>
  <c r="H13301" i="4"/>
  <c r="H13302" i="4"/>
  <c r="H13303" i="4"/>
  <c r="H13304" i="4"/>
  <c r="H13305" i="4"/>
  <c r="H13306" i="4"/>
  <c r="H13307" i="4"/>
  <c r="H13308" i="4"/>
  <c r="H13309" i="4"/>
  <c r="H13310" i="4"/>
  <c r="H13311" i="4"/>
  <c r="H13312" i="4"/>
  <c r="H13313" i="4"/>
  <c r="H13314" i="4"/>
  <c r="H13315" i="4"/>
  <c r="H13316" i="4"/>
  <c r="H13317" i="4"/>
  <c r="H13318" i="4"/>
  <c r="H13319" i="4"/>
  <c r="H13320" i="4"/>
  <c r="H13321" i="4"/>
  <c r="H13322" i="4"/>
  <c r="H13323" i="4"/>
  <c r="H13324" i="4"/>
  <c r="H13325" i="4"/>
  <c r="H13326" i="4"/>
  <c r="H13327" i="4"/>
  <c r="H13328" i="4"/>
  <c r="H13329" i="4"/>
  <c r="H13330" i="4"/>
  <c r="H13331" i="4"/>
  <c r="H13332" i="4"/>
  <c r="H13333" i="4"/>
  <c r="H13334" i="4"/>
  <c r="H13335" i="4"/>
  <c r="H13336" i="4"/>
  <c r="H13337" i="4"/>
  <c r="H13338" i="4"/>
  <c r="H13339" i="4"/>
  <c r="H13340" i="4"/>
  <c r="H13341" i="4"/>
  <c r="H13342" i="4"/>
  <c r="H13343" i="4"/>
  <c r="H13344" i="4"/>
  <c r="H13345" i="4"/>
  <c r="H13346" i="4"/>
  <c r="H13347" i="4"/>
  <c r="H13348" i="4"/>
  <c r="H13349" i="4"/>
  <c r="H13350" i="4"/>
  <c r="H13351" i="4"/>
  <c r="H13352" i="4"/>
  <c r="H13353" i="4"/>
  <c r="H13354" i="4"/>
  <c r="H13355" i="4"/>
  <c r="H13356" i="4"/>
  <c r="H13357" i="4"/>
  <c r="H13358" i="4"/>
  <c r="H13359" i="4"/>
  <c r="H13360" i="4"/>
  <c r="H13361" i="4"/>
  <c r="H13362" i="4"/>
  <c r="H13363" i="4"/>
  <c r="H13364" i="4"/>
  <c r="H13365" i="4"/>
  <c r="H13366" i="4"/>
  <c r="H13367" i="4"/>
  <c r="H13368" i="4"/>
  <c r="H13369" i="4"/>
  <c r="H13370" i="4"/>
  <c r="H13371" i="4"/>
  <c r="H13372" i="4"/>
  <c r="H13373" i="4"/>
  <c r="H13374" i="4"/>
  <c r="H13375" i="4"/>
  <c r="H13376" i="4"/>
  <c r="H13377" i="4"/>
  <c r="H13378" i="4"/>
  <c r="H13379" i="4"/>
  <c r="H13380" i="4"/>
  <c r="H13381" i="4"/>
  <c r="H13382" i="4"/>
  <c r="H13383" i="4"/>
  <c r="H13384" i="4"/>
  <c r="H13385" i="4"/>
  <c r="H13386" i="4"/>
  <c r="H13387" i="4"/>
  <c r="H13388" i="4"/>
  <c r="H13389" i="4"/>
  <c r="H13390" i="4"/>
  <c r="H13391" i="4"/>
  <c r="H13392" i="4"/>
  <c r="H13393" i="4"/>
  <c r="H13394" i="4"/>
  <c r="H13395" i="4"/>
  <c r="H13396" i="4"/>
  <c r="H13397" i="4"/>
  <c r="H13398" i="4"/>
  <c r="H13399" i="4"/>
  <c r="H13400" i="4"/>
  <c r="H13401" i="4"/>
  <c r="H13402" i="4"/>
  <c r="H13403" i="4"/>
  <c r="H13404" i="4"/>
  <c r="H13405" i="4"/>
  <c r="H13406" i="4"/>
  <c r="H13407" i="4"/>
  <c r="H13408" i="4"/>
  <c r="H13409" i="4"/>
  <c r="H13410" i="4"/>
  <c r="H13411" i="4"/>
  <c r="H13412" i="4"/>
  <c r="H13413" i="4"/>
  <c r="H13414" i="4"/>
  <c r="H13415" i="4"/>
  <c r="H13416" i="4"/>
  <c r="H13417" i="4"/>
  <c r="H13418" i="4"/>
  <c r="H13419" i="4"/>
  <c r="H13420" i="4"/>
  <c r="H13421" i="4"/>
  <c r="H13422" i="4"/>
  <c r="H13423" i="4"/>
  <c r="H13424" i="4"/>
  <c r="H13425" i="4"/>
  <c r="H13426" i="4"/>
  <c r="H13427" i="4"/>
  <c r="H13428" i="4"/>
  <c r="H13429" i="4"/>
  <c r="H13430" i="4"/>
  <c r="H13431" i="4"/>
  <c r="H13432" i="4"/>
  <c r="H13433" i="4"/>
  <c r="H13434" i="4"/>
  <c r="H13435" i="4"/>
  <c r="H13436" i="4"/>
  <c r="H13437" i="4"/>
  <c r="H13438" i="4"/>
  <c r="H13439" i="4"/>
  <c r="H13440" i="4"/>
  <c r="H13441" i="4"/>
  <c r="H13442" i="4"/>
  <c r="H13443" i="4"/>
  <c r="H13444" i="4"/>
  <c r="H13445" i="4"/>
  <c r="H13446" i="4"/>
  <c r="H13447" i="4"/>
  <c r="H13448" i="4"/>
  <c r="H13449" i="4"/>
  <c r="H13450" i="4"/>
  <c r="H13451" i="4"/>
  <c r="H13452" i="4"/>
  <c r="H13453" i="4"/>
  <c r="H13454" i="4"/>
  <c r="H13455" i="4"/>
  <c r="H13456" i="4"/>
  <c r="H13457" i="4"/>
  <c r="H13458" i="4"/>
  <c r="H13459" i="4"/>
  <c r="H13460" i="4"/>
  <c r="H13461" i="4"/>
  <c r="H13462" i="4"/>
  <c r="H13463" i="4"/>
  <c r="H13464" i="4"/>
  <c r="H13465" i="4"/>
  <c r="H13466" i="4"/>
  <c r="H13467" i="4"/>
  <c r="H13468" i="4"/>
  <c r="H13469" i="4"/>
  <c r="H13470" i="4"/>
  <c r="H13471" i="4"/>
  <c r="H13472" i="4"/>
  <c r="H13473" i="4"/>
  <c r="H13474" i="4"/>
  <c r="H13475" i="4"/>
  <c r="H13476" i="4"/>
  <c r="H13477" i="4"/>
  <c r="H13478" i="4"/>
  <c r="H13479" i="4"/>
  <c r="H13480" i="4"/>
  <c r="H13481" i="4"/>
  <c r="H13482" i="4"/>
  <c r="H13483" i="4"/>
  <c r="H13484" i="4"/>
  <c r="H13485" i="4"/>
  <c r="H13486" i="4"/>
  <c r="H13487" i="4"/>
  <c r="H13488" i="4"/>
  <c r="H13489" i="4"/>
  <c r="H13490" i="4"/>
  <c r="H13491" i="4"/>
  <c r="H13492" i="4"/>
  <c r="H13493" i="4"/>
  <c r="H13494" i="4"/>
  <c r="H13495" i="4"/>
  <c r="H13496" i="4"/>
  <c r="H13497" i="4"/>
  <c r="H13498" i="4"/>
  <c r="H13499" i="4"/>
  <c r="H13500" i="4"/>
  <c r="H13501" i="4"/>
  <c r="H13502" i="4"/>
  <c r="H13503" i="4"/>
  <c r="H13504" i="4"/>
  <c r="H13505" i="4"/>
  <c r="H13506" i="4"/>
  <c r="H13507" i="4"/>
  <c r="H13508" i="4"/>
  <c r="H13509" i="4"/>
  <c r="H13510" i="4"/>
  <c r="H13511" i="4"/>
  <c r="H13512" i="4"/>
  <c r="H13513" i="4"/>
  <c r="H13514" i="4"/>
  <c r="H13515" i="4"/>
  <c r="H13516" i="4"/>
  <c r="H13517" i="4"/>
  <c r="H13518" i="4"/>
  <c r="H13519" i="4"/>
  <c r="H13520" i="4"/>
  <c r="H13521" i="4"/>
  <c r="H13522" i="4"/>
  <c r="H13523" i="4"/>
  <c r="H13524" i="4"/>
  <c r="H13525" i="4"/>
  <c r="H13526" i="4"/>
  <c r="H13527" i="4"/>
  <c r="H13528" i="4"/>
  <c r="H13529" i="4"/>
  <c r="H13530" i="4"/>
  <c r="H13531" i="4"/>
  <c r="H13532" i="4"/>
  <c r="H13533" i="4"/>
  <c r="H13534" i="4"/>
  <c r="H13535" i="4"/>
  <c r="H13536" i="4"/>
  <c r="H13537" i="4"/>
  <c r="H13538" i="4"/>
  <c r="H13539" i="4"/>
  <c r="H13540" i="4"/>
  <c r="H13541" i="4"/>
  <c r="H13542" i="4"/>
  <c r="H13543" i="4"/>
  <c r="H13544" i="4"/>
  <c r="H13545" i="4"/>
  <c r="H13546" i="4"/>
  <c r="H13547" i="4"/>
  <c r="H13548" i="4"/>
  <c r="H13549" i="4"/>
  <c r="H13550" i="4"/>
  <c r="H13551" i="4"/>
  <c r="H13552" i="4"/>
  <c r="H13553" i="4"/>
  <c r="H13554" i="4"/>
  <c r="H13555" i="4"/>
  <c r="H13556" i="4"/>
  <c r="H13557" i="4"/>
  <c r="H13558" i="4"/>
  <c r="H13559" i="4"/>
  <c r="H13560" i="4"/>
  <c r="H13561" i="4"/>
  <c r="H13562" i="4"/>
  <c r="H13563" i="4"/>
  <c r="H13564" i="4"/>
  <c r="H13565" i="4"/>
  <c r="H13566" i="4"/>
  <c r="H13567" i="4"/>
  <c r="H13568" i="4"/>
  <c r="H13569" i="4"/>
  <c r="H13570" i="4"/>
  <c r="H13571" i="4"/>
  <c r="H13572" i="4"/>
  <c r="H13573" i="4"/>
  <c r="H13574" i="4"/>
  <c r="H13575" i="4"/>
  <c r="H13576" i="4"/>
  <c r="H13577" i="4"/>
  <c r="H13578" i="4"/>
  <c r="H13579" i="4"/>
  <c r="H13580" i="4"/>
  <c r="H13581" i="4"/>
  <c r="H13582" i="4"/>
  <c r="H13583" i="4"/>
  <c r="H13584" i="4"/>
  <c r="H13585" i="4"/>
  <c r="H13586" i="4"/>
  <c r="H13587" i="4"/>
  <c r="H13588" i="4"/>
  <c r="H13589" i="4"/>
  <c r="H13590" i="4"/>
  <c r="H13591" i="4"/>
  <c r="H13592" i="4"/>
  <c r="H13593" i="4"/>
  <c r="H13594" i="4"/>
  <c r="H13595" i="4"/>
  <c r="H13596" i="4"/>
  <c r="H13597" i="4"/>
  <c r="H13598" i="4"/>
  <c r="H13599" i="4"/>
  <c r="H13600" i="4"/>
  <c r="H13601" i="4"/>
  <c r="H13602" i="4"/>
  <c r="H13603" i="4"/>
  <c r="H13604" i="4"/>
  <c r="H13605" i="4"/>
  <c r="H13606" i="4"/>
  <c r="H13607" i="4"/>
  <c r="H13608" i="4"/>
  <c r="H13609" i="4"/>
  <c r="H13610" i="4"/>
  <c r="H13611" i="4"/>
  <c r="H13612" i="4"/>
  <c r="H13613" i="4"/>
  <c r="H13614" i="4"/>
  <c r="H13615" i="4"/>
  <c r="H13616" i="4"/>
  <c r="H13617" i="4"/>
  <c r="H13618" i="4"/>
  <c r="H13619" i="4"/>
  <c r="H13620" i="4"/>
  <c r="H13621" i="4"/>
  <c r="H13622" i="4"/>
  <c r="H13623" i="4"/>
  <c r="H13624" i="4"/>
  <c r="H13625" i="4"/>
  <c r="H13626" i="4"/>
  <c r="H13627" i="4"/>
  <c r="H13628" i="4"/>
  <c r="H13629" i="4"/>
  <c r="H13630" i="4"/>
  <c r="H13631" i="4"/>
  <c r="H13632" i="4"/>
  <c r="H13633" i="4"/>
  <c r="H13634" i="4"/>
  <c r="H13635" i="4"/>
  <c r="H13636" i="4"/>
  <c r="H13637" i="4"/>
  <c r="H13638" i="4"/>
  <c r="H13639" i="4"/>
  <c r="H13640" i="4"/>
  <c r="H13641" i="4"/>
  <c r="H13642" i="4"/>
  <c r="H13643" i="4"/>
  <c r="H13644" i="4"/>
  <c r="H13645" i="4"/>
  <c r="H13646" i="4"/>
  <c r="H13647" i="4"/>
  <c r="H13648" i="4"/>
  <c r="H13649" i="4"/>
  <c r="H13650" i="4"/>
  <c r="H13651" i="4"/>
  <c r="H13652" i="4"/>
  <c r="H13653" i="4"/>
  <c r="H13654" i="4"/>
  <c r="H13655" i="4"/>
  <c r="H13656" i="4"/>
  <c r="H13657" i="4"/>
  <c r="H13658" i="4"/>
  <c r="H13659" i="4"/>
  <c r="H13660" i="4"/>
  <c r="H13661" i="4"/>
  <c r="H13662" i="4"/>
  <c r="H13663" i="4"/>
  <c r="H13664" i="4"/>
  <c r="H13665" i="4"/>
  <c r="H13666" i="4"/>
  <c r="H13667" i="4"/>
  <c r="H13668" i="4"/>
  <c r="H13669" i="4"/>
  <c r="H13670" i="4"/>
  <c r="H13671" i="4"/>
  <c r="H13672" i="4"/>
  <c r="H13673" i="4"/>
  <c r="H13674" i="4"/>
  <c r="H13675" i="4"/>
  <c r="H13676" i="4"/>
  <c r="H13677" i="4"/>
  <c r="H13678" i="4"/>
  <c r="H13679" i="4"/>
  <c r="H13680" i="4"/>
  <c r="H13681" i="4"/>
  <c r="H13682" i="4"/>
  <c r="H13683" i="4"/>
  <c r="H13684" i="4"/>
  <c r="H13685" i="4"/>
  <c r="H13686" i="4"/>
  <c r="H13687" i="4"/>
  <c r="H13688" i="4"/>
  <c r="H13689" i="4"/>
  <c r="H13690" i="4"/>
  <c r="H13691" i="4"/>
  <c r="H13692" i="4"/>
  <c r="H13693" i="4"/>
  <c r="H13694" i="4"/>
  <c r="H13695" i="4"/>
  <c r="H13696" i="4"/>
  <c r="H13697" i="4"/>
  <c r="H13698" i="4"/>
  <c r="H13699" i="4"/>
  <c r="H13700" i="4"/>
  <c r="H13701" i="4"/>
  <c r="H13702" i="4"/>
  <c r="H13703" i="4"/>
  <c r="H13704" i="4"/>
  <c r="H13705" i="4"/>
  <c r="H13706" i="4"/>
  <c r="H13707" i="4"/>
  <c r="H13708" i="4"/>
  <c r="H13709" i="4"/>
  <c r="H13710" i="4"/>
  <c r="H13711" i="4"/>
  <c r="H13712" i="4"/>
  <c r="H13713" i="4"/>
  <c r="H13714" i="4"/>
  <c r="H13715" i="4"/>
  <c r="H13716" i="4"/>
  <c r="H13717" i="4"/>
  <c r="H13718" i="4"/>
  <c r="H13719" i="4"/>
  <c r="H13720" i="4"/>
  <c r="H13721" i="4"/>
  <c r="H13722" i="4"/>
  <c r="H13723" i="4"/>
  <c r="H13724" i="4"/>
  <c r="H13725" i="4"/>
  <c r="H13726" i="4"/>
  <c r="H13727" i="4"/>
  <c r="H13728" i="4"/>
  <c r="H13729" i="4"/>
  <c r="H13730" i="4"/>
  <c r="H13731" i="4"/>
  <c r="H13732" i="4"/>
  <c r="H13733" i="4"/>
  <c r="H13734" i="4"/>
  <c r="H13735" i="4"/>
  <c r="H13736" i="4"/>
  <c r="H13737" i="4"/>
  <c r="H13738" i="4"/>
  <c r="H13739" i="4"/>
  <c r="H13740" i="4"/>
  <c r="H13741" i="4"/>
  <c r="H13742" i="4"/>
  <c r="H13743" i="4"/>
  <c r="H13744" i="4"/>
  <c r="H13745" i="4"/>
  <c r="H13746" i="4"/>
  <c r="H13747" i="4"/>
  <c r="H13748" i="4"/>
  <c r="H13749" i="4"/>
  <c r="H13750" i="4"/>
  <c r="H13751" i="4"/>
  <c r="H13752" i="4"/>
  <c r="H13753" i="4"/>
  <c r="H13754" i="4"/>
  <c r="H13755" i="4"/>
  <c r="H13756" i="4"/>
  <c r="H13757" i="4"/>
  <c r="H13758" i="4"/>
  <c r="H13759" i="4"/>
  <c r="H13760" i="4"/>
  <c r="H13761" i="4"/>
  <c r="H13762" i="4"/>
  <c r="H13763" i="4"/>
  <c r="H13764" i="4"/>
  <c r="H13765" i="4"/>
  <c r="H13766" i="4"/>
  <c r="H13767" i="4"/>
  <c r="H13768" i="4"/>
  <c r="H13769" i="4"/>
  <c r="H13770" i="4"/>
  <c r="H13771" i="4"/>
  <c r="H13772" i="4"/>
  <c r="H13773" i="4"/>
  <c r="H13774" i="4"/>
  <c r="H13775" i="4"/>
  <c r="H13776" i="4"/>
  <c r="H13777" i="4"/>
  <c r="H13778" i="4"/>
  <c r="H13779" i="4"/>
  <c r="H13780" i="4"/>
  <c r="H13781" i="4"/>
  <c r="H13782" i="4"/>
  <c r="H13783" i="4"/>
  <c r="H13784" i="4"/>
  <c r="H13785" i="4"/>
  <c r="H13786" i="4"/>
  <c r="H13787" i="4"/>
  <c r="H13788" i="4"/>
  <c r="H13789" i="4"/>
  <c r="H13790" i="4"/>
  <c r="H13791" i="4"/>
  <c r="H13792" i="4"/>
  <c r="H13793" i="4"/>
  <c r="H13794" i="4"/>
  <c r="H13795" i="4"/>
  <c r="H13796" i="4"/>
  <c r="H13797" i="4"/>
  <c r="H13798" i="4"/>
  <c r="H13799" i="4"/>
  <c r="H13800" i="4"/>
  <c r="H13801" i="4"/>
  <c r="H13802" i="4"/>
  <c r="H13803" i="4"/>
  <c r="H13804" i="4"/>
  <c r="H13805" i="4"/>
  <c r="H13806" i="4"/>
  <c r="H13807" i="4"/>
  <c r="H13808" i="4"/>
  <c r="H13809" i="4"/>
  <c r="H13810" i="4"/>
  <c r="H13811" i="4"/>
  <c r="H13812" i="4"/>
  <c r="H13813" i="4"/>
  <c r="H13814" i="4"/>
  <c r="H13815" i="4"/>
  <c r="H13816" i="4"/>
  <c r="H13817" i="4"/>
  <c r="H13818" i="4"/>
  <c r="H13819" i="4"/>
  <c r="H13820" i="4"/>
  <c r="H13821" i="4"/>
  <c r="H13822" i="4"/>
  <c r="H13823" i="4"/>
  <c r="H13824" i="4"/>
  <c r="H13825" i="4"/>
  <c r="H13826" i="4"/>
  <c r="H13827" i="4"/>
  <c r="H13828" i="4"/>
  <c r="H13829" i="4"/>
  <c r="H13830" i="4"/>
  <c r="H13831" i="4"/>
  <c r="H13832" i="4"/>
  <c r="H13833" i="4"/>
  <c r="H13834" i="4"/>
  <c r="H13835" i="4"/>
  <c r="H13836" i="4"/>
  <c r="H13837" i="4"/>
  <c r="H13838" i="4"/>
  <c r="H13839" i="4"/>
  <c r="H13840" i="4"/>
  <c r="H13841" i="4"/>
  <c r="H13842" i="4"/>
  <c r="H13843" i="4"/>
  <c r="H13844" i="4"/>
  <c r="H13845" i="4"/>
  <c r="H13846" i="4"/>
  <c r="H13847" i="4"/>
  <c r="H13848" i="4"/>
  <c r="H13849" i="4"/>
  <c r="H13850" i="4"/>
  <c r="H13851" i="4"/>
  <c r="H13852" i="4"/>
  <c r="H13853" i="4"/>
  <c r="H13854" i="4"/>
  <c r="H13855" i="4"/>
  <c r="H13856" i="4"/>
  <c r="H13857" i="4"/>
  <c r="H13858" i="4"/>
  <c r="H13859" i="4"/>
  <c r="H13860" i="4"/>
  <c r="H13861" i="4"/>
  <c r="H13862" i="4"/>
  <c r="H13863" i="4"/>
  <c r="H13864" i="4"/>
  <c r="H13865" i="4"/>
  <c r="H13866" i="4"/>
  <c r="H13867" i="4"/>
  <c r="H13868" i="4"/>
  <c r="H13869" i="4"/>
  <c r="H13870" i="4"/>
  <c r="H13871" i="4"/>
  <c r="H13872" i="4"/>
  <c r="H13873" i="4"/>
  <c r="H13874" i="4"/>
  <c r="H13875" i="4"/>
  <c r="H13876" i="4"/>
  <c r="H13877" i="4"/>
  <c r="H13878" i="4"/>
  <c r="H13879" i="4"/>
  <c r="H13880" i="4"/>
  <c r="H13881" i="4"/>
  <c r="H13882" i="4"/>
  <c r="H13883" i="4"/>
  <c r="H13884" i="4"/>
  <c r="H13885" i="4"/>
  <c r="H13886" i="4"/>
  <c r="H13887" i="4"/>
  <c r="H13888" i="4"/>
  <c r="H13889" i="4"/>
  <c r="H13890" i="4"/>
  <c r="H13891" i="4"/>
  <c r="H13892" i="4"/>
  <c r="H13893" i="4"/>
  <c r="H13894" i="4"/>
  <c r="H13895" i="4"/>
  <c r="H13896" i="4"/>
  <c r="H13897" i="4"/>
  <c r="H13898" i="4"/>
  <c r="H13899" i="4"/>
  <c r="H13900" i="4"/>
  <c r="H13901" i="4"/>
  <c r="H13902" i="4"/>
  <c r="H13903" i="4"/>
  <c r="H13904" i="4"/>
  <c r="H13905" i="4"/>
  <c r="H13906" i="4"/>
  <c r="H13907" i="4"/>
  <c r="H13908" i="4"/>
  <c r="H13909" i="4"/>
  <c r="H13910" i="4"/>
  <c r="H13911" i="4"/>
  <c r="H13912" i="4"/>
  <c r="H13913" i="4"/>
  <c r="H13914" i="4"/>
  <c r="H13915" i="4"/>
  <c r="H13916" i="4"/>
  <c r="H13917" i="4"/>
  <c r="H13918" i="4"/>
  <c r="H13919" i="4"/>
  <c r="H13920" i="4"/>
  <c r="H13921" i="4"/>
  <c r="H13922" i="4"/>
  <c r="H13923" i="4"/>
  <c r="H13924" i="4"/>
  <c r="H13925" i="4"/>
  <c r="H13926" i="4"/>
  <c r="H13927" i="4"/>
  <c r="H13928" i="4"/>
  <c r="H13929" i="4"/>
  <c r="H13930" i="4"/>
  <c r="H13931" i="4"/>
  <c r="H13932" i="4"/>
  <c r="H13933" i="4"/>
  <c r="H13934" i="4"/>
  <c r="H13935" i="4"/>
  <c r="H13936" i="4"/>
  <c r="H13937" i="4"/>
  <c r="H13938" i="4"/>
  <c r="H13939" i="4"/>
  <c r="H13940" i="4"/>
  <c r="H13941" i="4"/>
  <c r="H13942" i="4"/>
  <c r="H13943" i="4"/>
  <c r="H13944" i="4"/>
  <c r="H13945" i="4"/>
  <c r="H13946" i="4"/>
  <c r="H13947" i="4"/>
  <c r="H13948" i="4"/>
  <c r="H13949" i="4"/>
  <c r="H13950" i="4"/>
  <c r="H13951" i="4"/>
  <c r="H13952" i="4"/>
  <c r="H13953" i="4"/>
  <c r="H13954" i="4"/>
  <c r="H13955" i="4"/>
  <c r="H13956" i="4"/>
  <c r="H13957" i="4"/>
  <c r="H13958" i="4"/>
  <c r="H13959" i="4"/>
  <c r="H13960" i="4"/>
  <c r="H13961" i="4"/>
  <c r="H13962" i="4"/>
  <c r="H13963" i="4"/>
  <c r="H13964" i="4"/>
  <c r="H13965" i="4"/>
  <c r="H13966" i="4"/>
  <c r="H13967" i="4"/>
  <c r="H13968" i="4"/>
  <c r="H13969" i="4"/>
  <c r="H13970" i="4"/>
  <c r="H13971" i="4"/>
  <c r="H13972" i="4"/>
  <c r="H13973" i="4"/>
  <c r="H13974" i="4"/>
  <c r="H13975" i="4"/>
  <c r="H13976" i="4"/>
  <c r="H13977" i="4"/>
  <c r="H13978" i="4"/>
  <c r="H13979" i="4"/>
  <c r="H13980" i="4"/>
  <c r="H13981" i="4"/>
  <c r="H13982" i="4"/>
  <c r="H13983" i="4"/>
  <c r="H13984" i="4"/>
  <c r="H13985" i="4"/>
  <c r="H13986" i="4"/>
  <c r="H13987" i="4"/>
  <c r="H13988" i="4"/>
  <c r="H13989" i="4"/>
  <c r="H13990" i="4"/>
  <c r="H13991" i="4"/>
  <c r="H13992" i="4"/>
  <c r="H13993" i="4"/>
  <c r="H13994" i="4"/>
  <c r="H13995" i="4"/>
  <c r="H13996" i="4"/>
  <c r="H13997" i="4"/>
  <c r="H13998" i="4"/>
  <c r="H13999" i="4"/>
  <c r="H14000" i="4"/>
  <c r="H14001" i="4"/>
  <c r="H14002" i="4"/>
  <c r="H14003" i="4"/>
  <c r="H14004" i="4"/>
  <c r="H14005" i="4"/>
  <c r="H14006" i="4"/>
  <c r="H14007" i="4"/>
  <c r="H14008" i="4"/>
  <c r="H14009" i="4"/>
  <c r="H14010" i="4"/>
  <c r="H14011" i="4"/>
  <c r="H14012" i="4"/>
  <c r="H14013" i="4"/>
  <c r="H14014" i="4"/>
  <c r="H14015" i="4"/>
  <c r="H14016" i="4"/>
  <c r="H14017" i="4"/>
  <c r="H14018" i="4"/>
  <c r="H14019" i="4"/>
  <c r="H14020" i="4"/>
  <c r="H14021" i="4"/>
  <c r="H14022" i="4"/>
  <c r="H14023" i="4"/>
  <c r="H14024" i="4"/>
  <c r="H14025" i="4"/>
  <c r="H14026" i="4"/>
  <c r="H14027" i="4"/>
  <c r="H14028" i="4"/>
  <c r="H14029" i="4"/>
  <c r="H14030" i="4"/>
  <c r="H14031" i="4"/>
  <c r="H14032" i="4"/>
  <c r="H14033" i="4"/>
  <c r="H14034" i="4"/>
  <c r="H14035" i="4"/>
  <c r="H14036" i="4"/>
  <c r="H14037" i="4"/>
  <c r="H14038" i="4"/>
  <c r="H14039" i="4"/>
  <c r="H14040" i="4"/>
  <c r="H14041" i="4"/>
  <c r="H14042" i="4"/>
  <c r="H14043" i="4"/>
  <c r="H14044" i="4"/>
  <c r="H14045" i="4"/>
  <c r="H14046" i="4"/>
  <c r="H14047" i="4"/>
  <c r="H14048" i="4"/>
  <c r="H14049" i="4"/>
  <c r="H14050" i="4"/>
  <c r="H14051" i="4"/>
  <c r="H14052" i="4"/>
  <c r="H14053" i="4"/>
  <c r="H14054" i="4"/>
  <c r="H14055" i="4"/>
  <c r="H14056" i="4"/>
  <c r="H14057" i="4"/>
  <c r="H14058" i="4"/>
  <c r="H14059" i="4"/>
  <c r="H14060" i="4"/>
  <c r="H14061" i="4"/>
  <c r="H14062" i="4"/>
  <c r="H14063" i="4"/>
  <c r="H14064" i="4"/>
  <c r="H14065" i="4"/>
  <c r="H14066" i="4"/>
  <c r="H14067" i="4"/>
  <c r="H14068" i="4"/>
  <c r="H14069" i="4"/>
  <c r="H14070" i="4"/>
  <c r="H14071" i="4"/>
  <c r="H14072" i="4"/>
  <c r="H14073" i="4"/>
  <c r="H14074" i="4"/>
  <c r="H14075" i="4"/>
  <c r="H14076" i="4"/>
  <c r="H14077" i="4"/>
  <c r="H14078" i="4"/>
  <c r="H14079" i="4"/>
  <c r="H14080" i="4"/>
  <c r="H14081" i="4"/>
  <c r="H14082" i="4"/>
  <c r="H14083" i="4"/>
  <c r="H14084" i="4"/>
  <c r="H14085" i="4"/>
  <c r="H14086" i="4"/>
  <c r="H14087" i="4"/>
  <c r="H14088" i="4"/>
  <c r="H14089" i="4"/>
  <c r="H14090" i="4"/>
  <c r="H14091" i="4"/>
  <c r="H14092" i="4"/>
  <c r="H14093" i="4"/>
  <c r="H14094" i="4"/>
  <c r="H14095" i="4"/>
  <c r="H14096" i="4"/>
  <c r="H14097" i="4"/>
  <c r="H14098" i="4"/>
  <c r="H14099" i="4"/>
  <c r="H14100" i="4"/>
  <c r="H14101" i="4"/>
  <c r="H14102" i="4"/>
  <c r="H14103" i="4"/>
  <c r="H14104" i="4"/>
  <c r="H14105" i="4"/>
  <c r="H14106" i="4"/>
  <c r="H14107" i="4"/>
  <c r="H14108" i="4"/>
  <c r="H14109" i="4"/>
  <c r="H14110" i="4"/>
  <c r="H14111" i="4"/>
  <c r="H14112" i="4"/>
  <c r="H14113" i="4"/>
  <c r="H14114" i="4"/>
  <c r="H14115" i="4"/>
  <c r="H14116" i="4"/>
  <c r="H14117" i="4"/>
  <c r="H14118" i="4"/>
  <c r="H14119" i="4"/>
  <c r="H14120" i="4"/>
  <c r="H14121" i="4"/>
  <c r="H14122" i="4"/>
  <c r="H14123" i="4"/>
  <c r="H14124" i="4"/>
  <c r="H14125" i="4"/>
  <c r="H14126" i="4"/>
  <c r="H14127" i="4"/>
  <c r="H14128" i="4"/>
  <c r="H14129" i="4"/>
  <c r="H14130" i="4"/>
  <c r="H14131" i="4"/>
  <c r="H14132" i="4"/>
  <c r="H14133" i="4"/>
  <c r="H14134" i="4"/>
  <c r="H14135" i="4"/>
  <c r="H14136" i="4"/>
  <c r="H14137" i="4"/>
  <c r="H14138" i="4"/>
  <c r="H14139" i="4"/>
  <c r="H14140" i="4"/>
  <c r="H14141" i="4"/>
  <c r="H14142" i="4"/>
  <c r="H14143" i="4"/>
  <c r="H14144" i="4"/>
  <c r="H14145" i="4"/>
  <c r="H14146" i="4"/>
  <c r="H14147" i="4"/>
  <c r="H14148" i="4"/>
  <c r="H14149" i="4"/>
  <c r="H14150" i="4"/>
  <c r="H14151" i="4"/>
  <c r="H14152" i="4"/>
  <c r="H14153" i="4"/>
  <c r="H14154" i="4"/>
  <c r="H14155" i="4"/>
  <c r="H14156" i="4"/>
  <c r="H14157" i="4"/>
  <c r="H14158" i="4"/>
  <c r="H14159" i="4"/>
  <c r="H14160" i="4"/>
  <c r="H14161" i="4"/>
  <c r="H14162" i="4"/>
  <c r="H14163" i="4"/>
  <c r="H14164" i="4"/>
  <c r="H14165" i="4"/>
  <c r="H14166" i="4"/>
  <c r="H14167" i="4"/>
  <c r="H14168" i="4"/>
  <c r="H14169" i="4"/>
  <c r="H14170" i="4"/>
  <c r="H14171" i="4"/>
  <c r="H14172" i="4"/>
  <c r="H14173" i="4"/>
  <c r="H14174" i="4"/>
  <c r="H14175" i="4"/>
  <c r="H14176" i="4"/>
  <c r="H14177" i="4"/>
  <c r="H14178" i="4"/>
  <c r="H14179" i="4"/>
  <c r="H14180" i="4"/>
  <c r="H14181" i="4"/>
  <c r="H14182" i="4"/>
  <c r="H14183" i="4"/>
  <c r="H14184" i="4"/>
  <c r="H14185" i="4"/>
  <c r="H14186" i="4"/>
  <c r="H14187" i="4"/>
  <c r="H14188" i="4"/>
  <c r="H14189" i="4"/>
  <c r="H14190" i="4"/>
  <c r="H14191" i="4"/>
  <c r="H14192" i="4"/>
  <c r="H14193" i="4"/>
  <c r="H14194" i="4"/>
  <c r="H14195" i="4"/>
  <c r="H14196" i="4"/>
  <c r="H14197" i="4"/>
  <c r="H14198" i="4"/>
  <c r="H14199" i="4"/>
  <c r="H14200" i="4"/>
  <c r="H14201" i="4"/>
  <c r="H14202" i="4"/>
  <c r="H14203" i="4"/>
  <c r="H14204" i="4"/>
  <c r="H14205" i="4"/>
  <c r="H14206" i="4"/>
  <c r="H14207" i="4"/>
  <c r="H14208" i="4"/>
  <c r="H14209" i="4"/>
  <c r="H14210" i="4"/>
  <c r="H14211" i="4"/>
  <c r="H14212" i="4"/>
  <c r="H14213" i="4"/>
  <c r="H14214" i="4"/>
  <c r="H14215" i="4"/>
  <c r="H14216" i="4"/>
  <c r="H14217" i="4"/>
  <c r="H14218" i="4"/>
  <c r="H14219" i="4"/>
  <c r="H14220" i="4"/>
  <c r="H14221" i="4"/>
  <c r="H14222" i="4"/>
  <c r="H14223" i="4"/>
  <c r="H14224" i="4"/>
  <c r="H14225" i="4"/>
  <c r="H14226" i="4"/>
  <c r="H14227" i="4"/>
  <c r="H14228" i="4"/>
  <c r="H14229" i="4"/>
  <c r="H14230" i="4"/>
  <c r="H14231" i="4"/>
  <c r="H14232" i="4"/>
  <c r="H14233" i="4"/>
  <c r="H14234" i="4"/>
  <c r="H14235" i="4"/>
  <c r="H14236" i="4"/>
  <c r="H14237" i="4"/>
  <c r="H14238" i="4"/>
  <c r="H14239" i="4"/>
  <c r="H14240" i="4"/>
  <c r="H14241" i="4"/>
  <c r="H14242" i="4"/>
  <c r="H14243" i="4"/>
  <c r="H14244" i="4"/>
  <c r="H14245" i="4"/>
  <c r="H14246" i="4"/>
  <c r="H14247" i="4"/>
  <c r="H14248" i="4"/>
  <c r="H14249" i="4"/>
  <c r="H14250" i="4"/>
  <c r="H14251" i="4"/>
  <c r="H14252" i="4"/>
  <c r="H14253" i="4"/>
  <c r="H14254" i="4"/>
  <c r="H14255" i="4"/>
  <c r="H14256" i="4"/>
  <c r="H14257" i="4"/>
  <c r="H14258" i="4"/>
  <c r="H14259" i="4"/>
  <c r="H14260" i="4"/>
  <c r="H14261" i="4"/>
  <c r="H14262" i="4"/>
  <c r="H14263" i="4"/>
  <c r="H14264" i="4"/>
  <c r="H14265" i="4"/>
  <c r="H14266" i="4"/>
  <c r="H14267" i="4"/>
  <c r="H14268" i="4"/>
  <c r="H14269" i="4"/>
  <c r="H14270" i="4"/>
  <c r="H14271" i="4"/>
  <c r="H14272" i="4"/>
  <c r="H14273" i="4"/>
  <c r="H14274" i="4"/>
  <c r="H14275" i="4"/>
  <c r="H14276" i="4"/>
  <c r="H14277" i="4"/>
  <c r="H14278" i="4"/>
  <c r="H14279" i="4"/>
  <c r="H14280" i="4"/>
  <c r="H14281" i="4"/>
  <c r="H14282" i="4"/>
  <c r="H14283" i="4"/>
  <c r="H14284" i="4"/>
  <c r="H14285" i="4"/>
  <c r="H14286" i="4"/>
  <c r="H14287" i="4"/>
  <c r="H14288" i="4"/>
  <c r="H14289" i="4"/>
  <c r="H14290" i="4"/>
  <c r="H14291" i="4"/>
  <c r="H14292" i="4"/>
  <c r="H14293" i="4"/>
  <c r="H14294" i="4"/>
  <c r="H14295" i="4"/>
  <c r="H14296" i="4"/>
  <c r="H14297" i="4"/>
  <c r="H14298" i="4"/>
  <c r="H14299" i="4"/>
  <c r="H14300" i="4"/>
  <c r="H14301" i="4"/>
  <c r="H14302" i="4"/>
  <c r="H14303" i="4"/>
  <c r="H14304" i="4"/>
  <c r="H14305" i="4"/>
  <c r="H14306" i="4"/>
  <c r="H14307" i="4"/>
  <c r="H14308" i="4"/>
  <c r="H14309" i="4"/>
  <c r="H14310" i="4"/>
  <c r="H14311" i="4"/>
  <c r="H14312" i="4"/>
  <c r="H14313" i="4"/>
  <c r="H14314" i="4"/>
  <c r="H14315" i="4"/>
  <c r="H14316" i="4"/>
  <c r="H14317" i="4"/>
  <c r="H14318" i="4"/>
  <c r="H14319" i="4"/>
  <c r="H14320" i="4"/>
  <c r="H14321" i="4"/>
  <c r="H14322" i="4"/>
  <c r="H14323" i="4"/>
  <c r="H14324" i="4"/>
  <c r="H14325" i="4"/>
  <c r="H14326" i="4"/>
  <c r="H14327" i="4"/>
  <c r="H14328" i="4"/>
  <c r="H14329" i="4"/>
  <c r="H14330" i="4"/>
  <c r="H14331" i="4"/>
  <c r="H14332" i="4"/>
  <c r="H14333" i="4"/>
  <c r="H14334" i="4"/>
  <c r="H14335" i="4"/>
  <c r="H14336" i="4"/>
  <c r="H14337" i="4"/>
  <c r="H14338" i="4"/>
  <c r="H14339" i="4"/>
  <c r="H14340" i="4"/>
  <c r="H14341" i="4"/>
  <c r="H14342" i="4"/>
  <c r="H14343" i="4"/>
  <c r="H14344" i="4"/>
  <c r="H14345" i="4"/>
  <c r="H14346" i="4"/>
  <c r="H14347" i="4"/>
  <c r="H14348" i="4"/>
  <c r="H14349" i="4"/>
  <c r="H14350" i="4"/>
  <c r="H14351" i="4"/>
  <c r="H14352" i="4"/>
  <c r="H14353" i="4"/>
  <c r="H14354" i="4"/>
  <c r="H14355" i="4"/>
  <c r="H14356" i="4"/>
  <c r="H14357" i="4"/>
  <c r="H14358" i="4"/>
  <c r="H14359" i="4"/>
  <c r="H14360" i="4"/>
  <c r="H14361" i="4"/>
  <c r="H14362" i="4"/>
  <c r="H14363" i="4"/>
  <c r="H14364" i="4"/>
  <c r="H14365" i="4"/>
  <c r="H14366" i="4"/>
  <c r="H14367" i="4"/>
  <c r="H14368" i="4"/>
  <c r="H14369" i="4"/>
  <c r="H14370" i="4"/>
  <c r="H14371" i="4"/>
  <c r="H14372" i="4"/>
  <c r="H14373" i="4"/>
  <c r="H14374" i="4"/>
  <c r="H14375" i="4"/>
  <c r="H14376" i="4"/>
  <c r="H14377" i="4"/>
  <c r="H14378" i="4"/>
  <c r="H14379" i="4"/>
  <c r="H14380" i="4"/>
  <c r="H14381" i="4"/>
  <c r="H14382" i="4"/>
  <c r="H14383" i="4"/>
  <c r="H14384" i="4"/>
  <c r="H14385" i="4"/>
  <c r="H14386" i="4"/>
  <c r="H14387" i="4"/>
  <c r="H14388" i="4"/>
  <c r="H14389" i="4"/>
  <c r="H14390" i="4"/>
  <c r="H14391" i="4"/>
  <c r="H14392" i="4"/>
  <c r="H14393" i="4"/>
  <c r="H14394" i="4"/>
  <c r="H14395" i="4"/>
  <c r="H14396" i="4"/>
  <c r="H14397" i="4"/>
  <c r="H14398" i="4"/>
  <c r="H14399" i="4"/>
  <c r="H14400" i="4"/>
  <c r="H14401" i="4"/>
  <c r="H14402" i="4"/>
  <c r="H14403" i="4"/>
  <c r="H14404" i="4"/>
  <c r="H14405" i="4"/>
  <c r="H14406" i="4"/>
  <c r="H14407" i="4"/>
  <c r="H14408" i="4"/>
  <c r="H14409" i="4"/>
  <c r="H14410" i="4"/>
  <c r="H14411" i="4"/>
  <c r="H14412" i="4"/>
  <c r="H14413" i="4"/>
  <c r="H14414" i="4"/>
  <c r="H14415" i="4"/>
  <c r="H14416" i="4"/>
  <c r="H14417" i="4"/>
  <c r="H14418" i="4"/>
  <c r="H14419" i="4"/>
  <c r="H14420" i="4"/>
  <c r="H14421" i="4"/>
  <c r="H14422" i="4"/>
  <c r="H14423" i="4"/>
  <c r="H14424" i="4"/>
  <c r="H14425" i="4"/>
  <c r="H14426" i="4"/>
  <c r="H14427" i="4"/>
  <c r="H14428" i="4"/>
  <c r="H14429" i="4"/>
  <c r="H14430" i="4"/>
  <c r="H14431" i="4"/>
  <c r="H14432" i="4"/>
  <c r="H14433" i="4"/>
  <c r="H14434" i="4"/>
  <c r="H14435" i="4"/>
  <c r="H14436" i="4"/>
  <c r="H14437" i="4"/>
  <c r="H14438" i="4"/>
  <c r="H14439" i="4"/>
  <c r="H14440" i="4"/>
  <c r="H14441" i="4"/>
  <c r="H14442" i="4"/>
  <c r="H14443" i="4"/>
  <c r="H14444" i="4"/>
  <c r="H14445" i="4"/>
  <c r="H14446" i="4"/>
  <c r="H14447" i="4"/>
  <c r="H14448" i="4"/>
  <c r="H14449" i="4"/>
  <c r="H14450" i="4"/>
  <c r="H14451" i="4"/>
  <c r="H14452" i="4"/>
  <c r="H14453" i="4"/>
  <c r="H14454" i="4"/>
  <c r="H14455" i="4"/>
  <c r="H14456" i="4"/>
  <c r="H14457" i="4"/>
  <c r="H14458" i="4"/>
  <c r="H14459" i="4"/>
  <c r="H14460" i="4"/>
  <c r="H14461" i="4"/>
  <c r="H14462" i="4"/>
  <c r="H14463" i="4"/>
  <c r="H14464" i="4"/>
  <c r="H14465" i="4"/>
  <c r="H14466" i="4"/>
  <c r="H14467" i="4"/>
  <c r="H14468" i="4"/>
  <c r="H14469" i="4"/>
  <c r="H14470" i="4"/>
  <c r="H14471" i="4"/>
  <c r="H14472" i="4"/>
  <c r="H14473" i="4"/>
  <c r="H14474" i="4"/>
  <c r="H14475" i="4"/>
  <c r="H14476" i="4"/>
  <c r="H14477" i="4"/>
  <c r="H14478" i="4"/>
  <c r="H14479" i="4"/>
  <c r="H14480" i="4"/>
  <c r="H14481" i="4"/>
  <c r="H14482" i="4"/>
  <c r="H14483" i="4"/>
  <c r="H14484" i="4"/>
  <c r="H14485" i="4"/>
  <c r="H14486" i="4"/>
  <c r="H14487" i="4"/>
  <c r="H14488" i="4"/>
  <c r="H14489" i="4"/>
  <c r="H14490" i="4"/>
  <c r="H14491" i="4"/>
  <c r="H14492" i="4"/>
  <c r="H14493" i="4"/>
  <c r="H14494" i="4"/>
  <c r="H14495" i="4"/>
  <c r="H14496" i="4"/>
  <c r="H14497" i="4"/>
  <c r="H14498" i="4"/>
  <c r="H14499" i="4"/>
  <c r="H14500" i="4"/>
  <c r="H14501" i="4"/>
  <c r="H14502" i="4"/>
  <c r="H14503" i="4"/>
  <c r="H14504" i="4"/>
  <c r="H14505" i="4"/>
  <c r="H14506" i="4"/>
  <c r="H14507" i="4"/>
  <c r="H14508" i="4"/>
  <c r="H14509" i="4"/>
  <c r="H14510" i="4"/>
  <c r="H14511" i="4"/>
  <c r="H14512" i="4"/>
  <c r="H14513" i="4"/>
  <c r="H14514" i="4"/>
  <c r="H14515" i="4"/>
  <c r="H14516" i="4"/>
  <c r="H14517" i="4"/>
  <c r="H14518" i="4"/>
  <c r="H14519" i="4"/>
  <c r="H14520" i="4"/>
  <c r="H14521" i="4"/>
  <c r="H14522" i="4"/>
  <c r="H14523" i="4"/>
  <c r="H14524" i="4"/>
  <c r="H14525" i="4"/>
  <c r="H14526" i="4"/>
  <c r="H14527" i="4"/>
  <c r="H14528" i="4"/>
  <c r="H14529" i="4"/>
  <c r="H14530" i="4"/>
  <c r="H14531" i="4"/>
  <c r="H14532" i="4"/>
  <c r="H14533" i="4"/>
  <c r="H14534" i="4"/>
  <c r="H14535" i="4"/>
  <c r="H14536" i="4"/>
  <c r="H14537" i="4"/>
  <c r="H14538" i="4"/>
  <c r="H14539" i="4"/>
  <c r="H14540" i="4"/>
  <c r="H14541" i="4"/>
  <c r="H14542" i="4"/>
  <c r="H14543" i="4"/>
  <c r="H14544" i="4"/>
  <c r="H14545" i="4"/>
  <c r="H14546" i="4"/>
  <c r="H14547" i="4"/>
  <c r="H14548" i="4"/>
  <c r="H14549" i="4"/>
  <c r="H14550" i="4"/>
  <c r="H14551" i="4"/>
  <c r="H14552" i="4"/>
  <c r="H14553" i="4"/>
  <c r="H14554" i="4"/>
  <c r="H14555" i="4"/>
  <c r="H14556" i="4"/>
  <c r="H14557" i="4"/>
  <c r="H14558" i="4"/>
  <c r="H14559" i="4"/>
  <c r="H14560" i="4"/>
  <c r="H14561" i="4"/>
  <c r="H14562" i="4"/>
  <c r="H14563" i="4"/>
  <c r="H14564" i="4"/>
  <c r="H14565" i="4"/>
  <c r="H14566" i="4"/>
  <c r="H14567" i="4"/>
  <c r="H14568" i="4"/>
  <c r="H14569" i="4"/>
  <c r="H14570" i="4"/>
  <c r="H14571" i="4"/>
  <c r="H14572" i="4"/>
  <c r="H14573" i="4"/>
  <c r="H14574" i="4"/>
  <c r="H14575" i="4"/>
  <c r="H14576" i="4"/>
  <c r="H14577" i="4"/>
  <c r="H14578" i="4"/>
  <c r="H14579" i="4"/>
  <c r="H14580" i="4"/>
  <c r="H14581" i="4"/>
  <c r="H14582" i="4"/>
  <c r="H14583" i="4"/>
  <c r="H14584" i="4"/>
  <c r="H14585" i="4"/>
  <c r="H14586" i="4"/>
  <c r="H14587" i="4"/>
  <c r="H14588" i="4"/>
  <c r="H14589" i="4"/>
  <c r="H14590" i="4"/>
  <c r="H14591" i="4"/>
  <c r="H14592" i="4"/>
  <c r="H14593" i="4"/>
  <c r="H14594" i="4"/>
  <c r="H14595" i="4"/>
  <c r="H14596" i="4"/>
  <c r="H14597" i="4"/>
  <c r="H14598" i="4"/>
  <c r="H14599" i="4"/>
  <c r="H14600" i="4"/>
  <c r="H14601" i="4"/>
  <c r="H14602" i="4"/>
  <c r="H14603" i="4"/>
  <c r="H14604" i="4"/>
  <c r="H14605" i="4"/>
  <c r="H14606" i="4"/>
  <c r="H14607" i="4"/>
  <c r="H14608" i="4"/>
  <c r="H14609" i="4"/>
  <c r="H14610" i="4"/>
  <c r="H14611" i="4"/>
  <c r="H14612" i="4"/>
  <c r="H14613" i="4"/>
  <c r="H14614" i="4"/>
  <c r="H14615" i="4"/>
  <c r="H14616" i="4"/>
  <c r="H14617" i="4"/>
  <c r="H14618" i="4"/>
  <c r="H14619" i="4"/>
  <c r="H14620" i="4"/>
  <c r="H14621" i="4"/>
  <c r="H14622" i="4"/>
  <c r="H14623" i="4"/>
  <c r="H14624" i="4"/>
  <c r="H14625" i="4"/>
  <c r="H14626" i="4"/>
  <c r="H14627" i="4"/>
  <c r="H14628" i="4"/>
  <c r="H14629" i="4"/>
  <c r="H14630" i="4"/>
  <c r="H14631" i="4"/>
  <c r="H14632" i="4"/>
  <c r="H14633" i="4"/>
  <c r="H14634" i="4"/>
  <c r="H14635" i="4"/>
  <c r="H14636" i="4"/>
  <c r="H14637" i="4"/>
  <c r="H14638" i="4"/>
  <c r="H14639" i="4"/>
  <c r="H14640" i="4"/>
  <c r="H14641" i="4"/>
  <c r="H14642" i="4"/>
  <c r="H14643" i="4"/>
  <c r="H14644" i="4"/>
  <c r="H14645" i="4"/>
  <c r="H14646" i="4"/>
  <c r="H14647" i="4"/>
  <c r="H14648" i="4"/>
  <c r="H14649" i="4"/>
  <c r="H14650" i="4"/>
  <c r="H14651" i="4"/>
  <c r="H14652" i="4"/>
  <c r="H14653" i="4"/>
  <c r="H14654" i="4"/>
  <c r="H14655" i="4"/>
  <c r="H14656" i="4"/>
  <c r="H14657" i="4"/>
  <c r="H14658" i="4"/>
  <c r="H14659" i="4"/>
  <c r="H14660" i="4"/>
  <c r="H14661" i="4"/>
  <c r="H14662" i="4"/>
  <c r="H14663" i="4"/>
  <c r="H14664" i="4"/>
  <c r="H14665" i="4"/>
  <c r="H14666" i="4"/>
  <c r="H14667" i="4"/>
  <c r="H14668" i="4"/>
  <c r="H14669" i="4"/>
  <c r="H14670" i="4"/>
  <c r="H14671" i="4"/>
  <c r="H14672" i="4"/>
  <c r="H14673" i="4"/>
  <c r="H14674" i="4"/>
  <c r="H14675" i="4"/>
  <c r="H14676" i="4"/>
  <c r="H14677" i="4"/>
  <c r="H14678" i="4"/>
  <c r="H14679" i="4"/>
  <c r="H14680" i="4"/>
  <c r="H14681" i="4"/>
  <c r="H14682" i="4"/>
  <c r="H14683" i="4"/>
  <c r="H14684" i="4"/>
  <c r="H14685" i="4"/>
  <c r="H14686" i="4"/>
  <c r="H14687" i="4"/>
  <c r="H14688" i="4"/>
  <c r="H14689" i="4"/>
  <c r="H14690" i="4"/>
  <c r="H14691" i="4"/>
  <c r="H14692" i="4"/>
  <c r="H14693" i="4"/>
  <c r="H14694" i="4"/>
  <c r="H14695" i="4"/>
  <c r="H14696" i="4"/>
  <c r="H14697" i="4"/>
  <c r="H14698" i="4"/>
  <c r="H14699" i="4"/>
  <c r="H14700" i="4"/>
  <c r="H14701" i="4"/>
  <c r="H14702" i="4"/>
  <c r="H14703" i="4"/>
  <c r="H14704" i="4"/>
  <c r="H14705" i="4"/>
  <c r="H14706" i="4"/>
  <c r="H14707" i="4"/>
  <c r="H14708" i="4"/>
  <c r="H14709" i="4"/>
  <c r="H14710" i="4"/>
  <c r="H14711" i="4"/>
  <c r="H14712" i="4"/>
  <c r="H14713" i="4"/>
  <c r="H14714" i="4"/>
  <c r="H14715" i="4"/>
  <c r="H14716" i="4"/>
  <c r="H14717" i="4"/>
  <c r="H14718" i="4"/>
  <c r="H14719" i="4"/>
  <c r="H14720" i="4"/>
  <c r="H14721" i="4"/>
  <c r="H14722" i="4"/>
  <c r="H14723" i="4"/>
  <c r="H14724" i="4"/>
  <c r="H14725" i="4"/>
  <c r="H14726" i="4"/>
  <c r="H14727" i="4"/>
  <c r="H14728" i="4"/>
  <c r="H14729" i="4"/>
  <c r="H14730" i="4"/>
  <c r="H14731" i="4"/>
  <c r="H14732" i="4"/>
  <c r="H14733" i="4"/>
  <c r="H14734" i="4"/>
  <c r="H14735" i="4"/>
  <c r="H14736" i="4"/>
  <c r="H14737" i="4"/>
  <c r="H14738" i="4"/>
  <c r="H14739" i="4"/>
  <c r="H14740" i="4"/>
  <c r="H14741" i="4"/>
  <c r="H14742" i="4"/>
  <c r="H14743" i="4"/>
  <c r="H14744" i="4"/>
  <c r="H14745" i="4"/>
  <c r="H14746" i="4"/>
  <c r="H14747" i="4"/>
  <c r="H14748" i="4"/>
  <c r="H14749" i="4"/>
  <c r="H14750" i="4"/>
  <c r="H14751" i="4"/>
  <c r="H14752" i="4"/>
  <c r="H14753" i="4"/>
  <c r="H14754" i="4"/>
  <c r="H14755" i="4"/>
  <c r="H14756" i="4"/>
  <c r="H14757" i="4"/>
  <c r="H14758" i="4"/>
  <c r="H14759" i="4"/>
  <c r="H14760" i="4"/>
  <c r="H14761" i="4"/>
  <c r="H14762" i="4"/>
  <c r="H14763" i="4"/>
  <c r="H14764" i="4"/>
  <c r="H14765" i="4"/>
  <c r="H14766" i="4"/>
  <c r="H14767" i="4"/>
  <c r="H14768" i="4"/>
  <c r="H14769" i="4"/>
  <c r="H14770" i="4"/>
  <c r="H14771" i="4"/>
  <c r="H14772" i="4"/>
  <c r="H14773" i="4"/>
  <c r="H14774" i="4"/>
  <c r="H14775" i="4"/>
  <c r="H14776" i="4"/>
  <c r="H14777" i="4"/>
  <c r="H14778" i="4"/>
  <c r="H14779" i="4"/>
  <c r="H14780" i="4"/>
  <c r="H14781" i="4"/>
  <c r="H14782" i="4"/>
  <c r="H14783" i="4"/>
  <c r="H14784" i="4"/>
  <c r="H14785" i="4"/>
  <c r="H14786" i="4"/>
  <c r="H14787" i="4"/>
  <c r="H14788" i="4"/>
  <c r="H14789" i="4"/>
  <c r="H14790" i="4"/>
  <c r="H14791" i="4"/>
  <c r="H14792" i="4"/>
  <c r="H14793" i="4"/>
  <c r="H14794" i="4"/>
  <c r="H14795" i="4"/>
  <c r="H14796" i="4"/>
  <c r="H14797" i="4"/>
  <c r="H14798" i="4"/>
  <c r="H14799" i="4"/>
  <c r="H14800" i="4"/>
  <c r="H14801" i="4"/>
  <c r="H14802" i="4"/>
  <c r="H14803" i="4"/>
  <c r="H14804" i="4"/>
  <c r="H14805" i="4"/>
  <c r="H14806" i="4"/>
  <c r="H14807" i="4"/>
  <c r="H14808" i="4"/>
  <c r="H14809" i="4"/>
  <c r="H14810" i="4"/>
  <c r="H14811" i="4"/>
  <c r="H14812" i="4"/>
  <c r="H14813" i="4"/>
  <c r="H14814" i="4"/>
  <c r="H14815" i="4"/>
  <c r="H14816" i="4"/>
  <c r="H14817" i="4"/>
  <c r="H14818" i="4"/>
  <c r="H14819" i="4"/>
  <c r="H14820" i="4"/>
  <c r="H14821" i="4"/>
  <c r="H14822" i="4"/>
  <c r="H14823" i="4"/>
  <c r="H14824" i="4"/>
  <c r="H14825" i="4"/>
  <c r="H14826" i="4"/>
  <c r="H14827" i="4"/>
  <c r="H14828" i="4"/>
  <c r="H14829" i="4"/>
  <c r="H14830" i="4"/>
  <c r="H14831" i="4"/>
  <c r="H14832" i="4"/>
  <c r="H14833" i="4"/>
  <c r="H14834" i="4"/>
  <c r="H14835" i="4"/>
  <c r="H14836" i="4"/>
  <c r="H14837" i="4"/>
  <c r="H14838" i="4"/>
  <c r="H14839" i="4"/>
  <c r="H14840" i="4"/>
  <c r="H14841" i="4"/>
  <c r="H14842" i="4"/>
  <c r="H14843" i="4"/>
  <c r="H14844" i="4"/>
  <c r="H14845" i="4"/>
  <c r="H14846" i="4"/>
  <c r="H14847" i="4"/>
  <c r="H14848" i="4"/>
  <c r="H14849" i="4"/>
  <c r="H14850" i="4"/>
  <c r="H14851" i="4"/>
  <c r="H14852" i="4"/>
  <c r="H14853" i="4"/>
  <c r="H14854" i="4"/>
  <c r="H14855" i="4"/>
  <c r="H14856" i="4"/>
  <c r="H14857" i="4"/>
  <c r="H14858" i="4"/>
  <c r="H14859" i="4"/>
  <c r="H14860" i="4"/>
  <c r="H14861" i="4"/>
  <c r="H14862" i="4"/>
  <c r="H14863" i="4"/>
  <c r="H14864" i="4"/>
  <c r="H14865" i="4"/>
  <c r="H14866" i="4"/>
  <c r="H14867" i="4"/>
  <c r="H14868" i="4"/>
  <c r="H14869" i="4"/>
  <c r="H14870" i="4"/>
  <c r="H14871" i="4"/>
  <c r="H14872" i="4"/>
  <c r="H14873" i="4"/>
  <c r="H14874" i="4"/>
  <c r="H14875" i="4"/>
  <c r="H14876" i="4"/>
  <c r="H14877" i="4"/>
  <c r="H14878" i="4"/>
  <c r="H14879" i="4"/>
  <c r="H14880" i="4"/>
  <c r="H14881" i="4"/>
  <c r="H14882" i="4"/>
  <c r="H14883" i="4"/>
  <c r="H14884" i="4"/>
  <c r="H14885" i="4"/>
  <c r="H14886" i="4"/>
  <c r="H14887" i="4"/>
  <c r="H14888" i="4"/>
  <c r="H14889" i="4"/>
  <c r="H14890" i="4"/>
  <c r="H14891" i="4"/>
  <c r="H14892" i="4"/>
  <c r="H14893" i="4"/>
  <c r="H14894" i="4"/>
  <c r="H14895" i="4"/>
  <c r="H14896" i="4"/>
  <c r="H14897" i="4"/>
  <c r="H14898" i="4"/>
  <c r="H14899" i="4"/>
  <c r="H14900" i="4"/>
  <c r="H14901" i="4"/>
  <c r="H14902" i="4"/>
  <c r="H14903" i="4"/>
  <c r="H14904" i="4"/>
  <c r="H14905" i="4"/>
  <c r="H14906" i="4"/>
  <c r="H14907" i="4"/>
  <c r="H14908" i="4"/>
  <c r="H14909" i="4"/>
  <c r="H14910" i="4"/>
  <c r="H14911" i="4"/>
  <c r="H14912" i="4"/>
  <c r="H14913" i="4"/>
  <c r="H14914" i="4"/>
  <c r="H14915" i="4"/>
  <c r="H14916" i="4"/>
  <c r="H14917" i="4"/>
  <c r="H14918" i="4"/>
  <c r="H14919" i="4"/>
  <c r="H14920" i="4"/>
  <c r="H14921" i="4"/>
  <c r="H14922" i="4"/>
  <c r="H14923" i="4"/>
  <c r="H14924" i="4"/>
  <c r="H14925" i="4"/>
  <c r="H14926" i="4"/>
  <c r="H14927" i="4"/>
  <c r="H14928" i="4"/>
  <c r="H14929" i="4"/>
  <c r="H14930" i="4"/>
  <c r="H14931" i="4"/>
  <c r="H14932" i="4"/>
  <c r="H14933" i="4"/>
  <c r="H14934" i="4"/>
  <c r="H14935" i="4"/>
  <c r="H14936" i="4"/>
  <c r="H14937" i="4"/>
  <c r="H14938" i="4"/>
  <c r="H14939" i="4"/>
  <c r="H14940" i="4"/>
  <c r="H14941" i="4"/>
  <c r="H14942" i="4"/>
  <c r="H14943" i="4"/>
  <c r="H14944" i="4"/>
  <c r="H14945" i="4"/>
  <c r="H14946" i="4"/>
  <c r="H14947" i="4"/>
  <c r="H14948" i="4"/>
  <c r="H14949" i="4"/>
  <c r="H14950" i="4"/>
  <c r="H14951" i="4"/>
  <c r="H14952" i="4"/>
  <c r="H14953" i="4"/>
  <c r="H14954" i="4"/>
  <c r="H14955" i="4"/>
  <c r="H14956" i="4"/>
  <c r="H14957" i="4"/>
  <c r="H14958" i="4"/>
  <c r="H14959" i="4"/>
  <c r="H14960" i="4"/>
  <c r="H14961" i="4"/>
  <c r="H14962" i="4"/>
  <c r="H14963" i="4"/>
  <c r="H14964" i="4"/>
  <c r="H14965" i="4"/>
  <c r="H14966" i="4"/>
  <c r="H14967" i="4"/>
  <c r="H14968" i="4"/>
  <c r="H14969" i="4"/>
  <c r="H14970" i="4"/>
  <c r="H14971" i="4"/>
  <c r="H14972" i="4"/>
  <c r="H14973" i="4"/>
  <c r="H14974" i="4"/>
  <c r="H14975" i="4"/>
  <c r="H14976" i="4"/>
  <c r="H14977" i="4"/>
  <c r="H14978" i="4"/>
  <c r="H14979" i="4"/>
  <c r="H14980" i="4"/>
  <c r="H14981" i="4"/>
  <c r="H14982" i="4"/>
  <c r="H14983" i="4"/>
  <c r="H14984" i="4"/>
  <c r="H14985" i="4"/>
  <c r="H14986" i="4"/>
  <c r="H14987" i="4"/>
  <c r="H14988" i="4"/>
  <c r="H14989" i="4"/>
  <c r="H14990" i="4"/>
  <c r="H14991" i="4"/>
  <c r="H14992" i="4"/>
  <c r="H14993" i="4"/>
  <c r="H14994" i="4"/>
  <c r="H14995" i="4"/>
  <c r="H14996" i="4"/>
  <c r="H14997" i="4"/>
  <c r="H14998" i="4"/>
  <c r="H14999" i="4"/>
  <c r="H15000" i="4"/>
  <c r="H15001" i="4"/>
  <c r="H15002" i="4"/>
  <c r="H15003" i="4"/>
  <c r="H15004" i="4"/>
  <c r="H15005" i="4"/>
  <c r="H15006" i="4"/>
  <c r="H15007" i="4"/>
  <c r="H15008" i="4"/>
  <c r="H15009" i="4"/>
  <c r="H15010" i="4"/>
  <c r="H15011" i="4"/>
  <c r="H15012" i="4"/>
  <c r="H15013" i="4"/>
  <c r="H15014" i="4"/>
  <c r="H15015" i="4"/>
  <c r="H15016" i="4"/>
  <c r="H15017" i="4"/>
  <c r="H15018"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9262" i="4"/>
  <c r="I9263" i="4"/>
  <c r="I9264" i="4"/>
  <c r="I9265" i="4"/>
  <c r="I9266" i="4"/>
  <c r="I9267" i="4"/>
  <c r="I9268" i="4"/>
  <c r="I9269" i="4"/>
  <c r="I9270" i="4"/>
  <c r="I9271" i="4"/>
  <c r="I9272" i="4"/>
  <c r="I9273" i="4"/>
  <c r="I9274" i="4"/>
  <c r="I9275" i="4"/>
  <c r="I9276" i="4"/>
  <c r="I9277" i="4"/>
  <c r="I9278" i="4"/>
  <c r="I9279" i="4"/>
  <c r="I9280" i="4"/>
  <c r="I9281" i="4"/>
  <c r="I9282" i="4"/>
  <c r="I9283" i="4"/>
  <c r="I9284" i="4"/>
  <c r="I9285" i="4"/>
  <c r="I9286" i="4"/>
  <c r="I9287" i="4"/>
  <c r="I9288" i="4"/>
  <c r="I9289" i="4"/>
  <c r="I9290" i="4"/>
  <c r="I9291" i="4"/>
  <c r="I9292" i="4"/>
  <c r="I9293" i="4"/>
  <c r="I9294" i="4"/>
  <c r="I9295" i="4"/>
  <c r="I9296" i="4"/>
  <c r="I9297" i="4"/>
  <c r="I9298" i="4"/>
  <c r="I9299" i="4"/>
  <c r="I9300" i="4"/>
  <c r="I9301" i="4"/>
  <c r="I9302" i="4"/>
  <c r="I9303" i="4"/>
  <c r="I9304" i="4"/>
  <c r="I9305" i="4"/>
  <c r="I9306" i="4"/>
  <c r="I9307" i="4"/>
  <c r="I9308" i="4"/>
  <c r="I9309" i="4"/>
  <c r="I9310" i="4"/>
  <c r="I9311" i="4"/>
  <c r="I9312" i="4"/>
  <c r="I9313" i="4"/>
  <c r="I9314" i="4"/>
  <c r="I9315" i="4"/>
  <c r="I9316" i="4"/>
  <c r="I9317" i="4"/>
  <c r="I9318" i="4"/>
  <c r="I9319" i="4"/>
  <c r="I9320" i="4"/>
  <c r="I9321" i="4"/>
  <c r="I9322" i="4"/>
  <c r="I9323" i="4"/>
  <c r="I9324" i="4"/>
  <c r="I9325" i="4"/>
  <c r="I9326" i="4"/>
  <c r="I9327" i="4"/>
  <c r="I9328" i="4"/>
  <c r="I9329" i="4"/>
  <c r="I9330" i="4"/>
  <c r="I9331" i="4"/>
  <c r="I9332" i="4"/>
  <c r="I9333" i="4"/>
  <c r="I9334" i="4"/>
  <c r="I9335" i="4"/>
  <c r="I9336" i="4"/>
  <c r="I9337" i="4"/>
  <c r="I9338" i="4"/>
  <c r="I9339" i="4"/>
  <c r="I9340" i="4"/>
  <c r="I9341" i="4"/>
  <c r="I9342" i="4"/>
  <c r="I9343" i="4"/>
  <c r="I9344" i="4"/>
  <c r="I9345" i="4"/>
  <c r="I9346" i="4"/>
  <c r="I9347" i="4"/>
  <c r="I9348" i="4"/>
  <c r="I9349" i="4"/>
  <c r="I9350" i="4"/>
  <c r="I9351" i="4"/>
  <c r="I9352" i="4"/>
  <c r="I9353" i="4"/>
  <c r="I9354" i="4"/>
  <c r="I9355" i="4"/>
  <c r="I9356" i="4"/>
  <c r="I9357" i="4"/>
  <c r="I9358" i="4"/>
  <c r="I9359" i="4"/>
  <c r="I9360" i="4"/>
  <c r="I9361" i="4"/>
  <c r="I9362" i="4"/>
  <c r="I9363" i="4"/>
  <c r="I9364" i="4"/>
  <c r="I9365" i="4"/>
  <c r="I9366" i="4"/>
  <c r="I9367" i="4"/>
  <c r="I9368" i="4"/>
  <c r="I9369" i="4"/>
  <c r="I9370" i="4"/>
  <c r="I9371" i="4"/>
  <c r="I9372" i="4"/>
  <c r="I9373" i="4"/>
  <c r="I9374" i="4"/>
  <c r="I9375" i="4"/>
  <c r="I9376" i="4"/>
  <c r="I9377" i="4"/>
  <c r="I9378" i="4"/>
  <c r="I9379" i="4"/>
  <c r="I9380" i="4"/>
  <c r="I9381" i="4"/>
  <c r="I9382" i="4"/>
  <c r="I9383" i="4"/>
  <c r="I9384" i="4"/>
  <c r="I9385" i="4"/>
  <c r="I9386" i="4"/>
  <c r="I9387" i="4"/>
  <c r="I9388" i="4"/>
  <c r="I9389" i="4"/>
  <c r="I9390" i="4"/>
  <c r="I9391" i="4"/>
  <c r="I9392" i="4"/>
  <c r="I9393" i="4"/>
  <c r="I9394" i="4"/>
  <c r="I9395" i="4"/>
  <c r="I9396" i="4"/>
  <c r="I9397" i="4"/>
  <c r="I9398" i="4"/>
  <c r="I9399" i="4"/>
  <c r="I9400" i="4"/>
  <c r="I9401" i="4"/>
  <c r="I9402" i="4"/>
  <c r="I9403" i="4"/>
  <c r="I9404" i="4"/>
  <c r="I9405" i="4"/>
  <c r="I9406" i="4"/>
  <c r="I9407" i="4"/>
  <c r="I9408" i="4"/>
  <c r="I9409" i="4"/>
  <c r="I9410" i="4"/>
  <c r="I9411" i="4"/>
  <c r="I9412" i="4"/>
  <c r="I9413" i="4"/>
  <c r="I9414" i="4"/>
  <c r="I9415" i="4"/>
  <c r="I9416" i="4"/>
  <c r="I9417" i="4"/>
  <c r="I9418" i="4"/>
  <c r="I9419" i="4"/>
  <c r="I9420" i="4"/>
  <c r="I9421" i="4"/>
  <c r="I9422" i="4"/>
  <c r="I9423" i="4"/>
  <c r="I9424" i="4"/>
  <c r="I9425" i="4"/>
  <c r="I9426" i="4"/>
  <c r="I9427" i="4"/>
  <c r="I9428" i="4"/>
  <c r="I9429" i="4"/>
  <c r="I9430" i="4"/>
  <c r="I9431" i="4"/>
  <c r="I9432" i="4"/>
  <c r="I9433" i="4"/>
  <c r="I9434" i="4"/>
  <c r="I9435" i="4"/>
  <c r="I9436" i="4"/>
  <c r="I9437" i="4"/>
  <c r="I9438" i="4"/>
  <c r="I9439" i="4"/>
  <c r="I9440" i="4"/>
  <c r="I9441" i="4"/>
  <c r="I9442" i="4"/>
  <c r="I9443" i="4"/>
  <c r="I9444" i="4"/>
  <c r="I9445" i="4"/>
  <c r="I9446" i="4"/>
  <c r="I9447" i="4"/>
  <c r="I9448" i="4"/>
  <c r="I9449" i="4"/>
  <c r="I9450" i="4"/>
  <c r="I9451" i="4"/>
  <c r="I9452" i="4"/>
  <c r="I9453" i="4"/>
  <c r="I9454" i="4"/>
  <c r="I9455" i="4"/>
  <c r="I9456" i="4"/>
  <c r="I9457" i="4"/>
  <c r="I9458" i="4"/>
  <c r="I9459" i="4"/>
  <c r="I9460" i="4"/>
  <c r="I9461" i="4"/>
  <c r="I9462" i="4"/>
  <c r="I9463" i="4"/>
  <c r="I9464" i="4"/>
  <c r="I9465" i="4"/>
  <c r="I9466" i="4"/>
  <c r="I9467" i="4"/>
  <c r="I9468" i="4"/>
  <c r="I9469" i="4"/>
  <c r="I9470" i="4"/>
  <c r="I9471" i="4"/>
  <c r="I9472" i="4"/>
  <c r="I9473" i="4"/>
  <c r="I9474" i="4"/>
  <c r="I9475" i="4"/>
  <c r="I9476" i="4"/>
  <c r="I9477" i="4"/>
  <c r="I9478" i="4"/>
  <c r="I9479" i="4"/>
  <c r="I9480" i="4"/>
  <c r="I9481" i="4"/>
  <c r="I9482" i="4"/>
  <c r="I9483" i="4"/>
  <c r="I9484" i="4"/>
  <c r="I9485" i="4"/>
  <c r="I9486" i="4"/>
  <c r="I9487" i="4"/>
  <c r="I9488" i="4"/>
  <c r="I9489" i="4"/>
  <c r="I9490" i="4"/>
  <c r="I9491" i="4"/>
  <c r="I9492" i="4"/>
  <c r="I9493" i="4"/>
  <c r="I9494" i="4"/>
  <c r="I9495" i="4"/>
  <c r="I9496" i="4"/>
  <c r="I9497" i="4"/>
  <c r="I9498" i="4"/>
  <c r="I9499" i="4"/>
  <c r="I9500" i="4"/>
  <c r="I9501" i="4"/>
  <c r="I9502" i="4"/>
  <c r="I9503" i="4"/>
  <c r="I9504" i="4"/>
  <c r="I9505" i="4"/>
  <c r="I9506" i="4"/>
  <c r="I9507" i="4"/>
  <c r="I9508" i="4"/>
  <c r="I9509" i="4"/>
  <c r="I9510" i="4"/>
  <c r="I9511" i="4"/>
  <c r="I9512" i="4"/>
  <c r="I9513" i="4"/>
  <c r="I9514" i="4"/>
  <c r="I9515" i="4"/>
  <c r="I9516" i="4"/>
  <c r="I9517" i="4"/>
  <c r="I9518" i="4"/>
  <c r="I9519" i="4"/>
  <c r="I9520" i="4"/>
  <c r="I9521" i="4"/>
  <c r="I9522" i="4"/>
  <c r="I9523" i="4"/>
  <c r="I9524" i="4"/>
  <c r="I9525" i="4"/>
  <c r="I9526" i="4"/>
  <c r="I9527" i="4"/>
  <c r="I9528" i="4"/>
  <c r="I9529" i="4"/>
  <c r="I9530" i="4"/>
  <c r="I9531" i="4"/>
  <c r="I9532" i="4"/>
  <c r="I9533" i="4"/>
  <c r="I9534" i="4"/>
  <c r="I9535" i="4"/>
  <c r="I9536" i="4"/>
  <c r="I9537" i="4"/>
  <c r="I9538" i="4"/>
  <c r="I9539" i="4"/>
  <c r="I9540" i="4"/>
  <c r="I9541" i="4"/>
  <c r="I9542" i="4"/>
  <c r="I9543" i="4"/>
  <c r="I9544" i="4"/>
  <c r="I9545" i="4"/>
  <c r="I9546" i="4"/>
  <c r="I9547" i="4"/>
  <c r="I9548" i="4"/>
  <c r="I9549" i="4"/>
  <c r="I9550" i="4"/>
  <c r="I9551" i="4"/>
  <c r="I9552" i="4"/>
  <c r="I9553" i="4"/>
  <c r="I9554" i="4"/>
  <c r="I9555" i="4"/>
  <c r="I9556" i="4"/>
  <c r="I9557" i="4"/>
  <c r="I9558" i="4"/>
  <c r="I9559" i="4"/>
  <c r="I9560" i="4"/>
  <c r="I9561" i="4"/>
  <c r="I9562" i="4"/>
  <c r="I9563" i="4"/>
  <c r="I9564" i="4"/>
  <c r="I9565" i="4"/>
  <c r="I9566" i="4"/>
  <c r="I9567" i="4"/>
  <c r="I9568" i="4"/>
  <c r="I9569" i="4"/>
  <c r="I9570" i="4"/>
  <c r="I9571" i="4"/>
  <c r="I9572" i="4"/>
  <c r="I9573" i="4"/>
  <c r="I9574" i="4"/>
  <c r="I9575" i="4"/>
  <c r="I9576" i="4"/>
  <c r="I9577" i="4"/>
  <c r="I9578" i="4"/>
  <c r="I9579" i="4"/>
  <c r="I9580" i="4"/>
  <c r="I9581" i="4"/>
  <c r="I9582" i="4"/>
  <c r="I9583" i="4"/>
  <c r="I9584" i="4"/>
  <c r="I9585" i="4"/>
  <c r="I9586" i="4"/>
  <c r="I9587" i="4"/>
  <c r="I9588" i="4"/>
  <c r="I9589" i="4"/>
  <c r="I9590" i="4"/>
  <c r="I9591" i="4"/>
  <c r="I9592" i="4"/>
  <c r="I9593" i="4"/>
  <c r="I9594" i="4"/>
  <c r="I9595" i="4"/>
  <c r="I9596" i="4"/>
  <c r="I9597" i="4"/>
  <c r="I9598" i="4"/>
  <c r="I9599" i="4"/>
  <c r="I9600" i="4"/>
  <c r="I9601" i="4"/>
  <c r="I9602" i="4"/>
  <c r="I9603" i="4"/>
  <c r="I9604" i="4"/>
  <c r="I9605" i="4"/>
  <c r="I9606" i="4"/>
  <c r="I9607" i="4"/>
  <c r="I9608" i="4"/>
  <c r="I9609" i="4"/>
  <c r="I9610" i="4"/>
  <c r="I9611" i="4"/>
  <c r="I9612" i="4"/>
  <c r="I9613" i="4"/>
  <c r="I9614" i="4"/>
  <c r="I9615" i="4"/>
  <c r="I9616" i="4"/>
  <c r="I9617" i="4"/>
  <c r="I9618" i="4"/>
  <c r="I9619" i="4"/>
  <c r="I9620" i="4"/>
  <c r="I9621" i="4"/>
  <c r="I9622" i="4"/>
  <c r="I9623" i="4"/>
  <c r="I9624" i="4"/>
  <c r="I9625" i="4"/>
  <c r="I9626" i="4"/>
  <c r="I9627" i="4"/>
  <c r="I9628" i="4"/>
  <c r="I9629" i="4"/>
  <c r="I9630" i="4"/>
  <c r="I9631" i="4"/>
  <c r="I9632" i="4"/>
  <c r="I9633" i="4"/>
  <c r="I9634" i="4"/>
  <c r="I9635" i="4"/>
  <c r="I9636" i="4"/>
  <c r="I9637" i="4"/>
  <c r="I9638" i="4"/>
  <c r="I9639" i="4"/>
  <c r="I9640" i="4"/>
  <c r="I9641" i="4"/>
  <c r="I9642" i="4"/>
  <c r="I9643" i="4"/>
  <c r="I9644" i="4"/>
  <c r="I9645" i="4"/>
  <c r="I9646" i="4"/>
  <c r="I9647" i="4"/>
  <c r="I9648" i="4"/>
  <c r="I9649" i="4"/>
  <c r="I9650" i="4"/>
  <c r="I9651" i="4"/>
  <c r="I9652" i="4"/>
  <c r="I9653" i="4"/>
  <c r="I9654" i="4"/>
  <c r="I9655" i="4"/>
  <c r="I9656" i="4"/>
  <c r="I9657" i="4"/>
  <c r="I9658" i="4"/>
  <c r="I9659" i="4"/>
  <c r="I9660" i="4"/>
  <c r="I9661" i="4"/>
  <c r="I9662" i="4"/>
  <c r="I9663" i="4"/>
  <c r="I9664" i="4"/>
  <c r="I9665" i="4"/>
  <c r="I9666" i="4"/>
  <c r="I9667" i="4"/>
  <c r="I9668" i="4"/>
  <c r="I9669" i="4"/>
  <c r="I9670" i="4"/>
  <c r="I9671" i="4"/>
  <c r="I9672" i="4"/>
  <c r="I9673" i="4"/>
  <c r="I9674" i="4"/>
  <c r="I9675" i="4"/>
  <c r="I9676" i="4"/>
  <c r="I9677" i="4"/>
  <c r="I9678" i="4"/>
  <c r="I9679" i="4"/>
  <c r="I9680" i="4"/>
  <c r="I9681" i="4"/>
  <c r="I9682" i="4"/>
  <c r="I9683" i="4"/>
  <c r="I9684" i="4"/>
  <c r="I9685" i="4"/>
  <c r="I9686" i="4"/>
  <c r="I9687" i="4"/>
  <c r="I9688" i="4"/>
  <c r="I9689" i="4"/>
  <c r="I9690" i="4"/>
  <c r="I9691" i="4"/>
  <c r="I9692" i="4"/>
  <c r="I9693" i="4"/>
  <c r="I9694" i="4"/>
  <c r="I9695" i="4"/>
  <c r="I9696" i="4"/>
  <c r="I9697" i="4"/>
  <c r="I9698" i="4"/>
  <c r="I9699" i="4"/>
  <c r="I9700" i="4"/>
  <c r="I9701" i="4"/>
  <c r="I9702" i="4"/>
  <c r="I9703" i="4"/>
  <c r="I9704" i="4"/>
  <c r="I9705" i="4"/>
  <c r="I9706" i="4"/>
  <c r="I9707" i="4"/>
  <c r="I9708" i="4"/>
  <c r="I9709" i="4"/>
  <c r="I9710" i="4"/>
  <c r="I9711" i="4"/>
  <c r="I9712" i="4"/>
  <c r="I9713" i="4"/>
  <c r="I9714" i="4"/>
  <c r="I9715" i="4"/>
  <c r="I9716" i="4"/>
  <c r="I9717" i="4"/>
  <c r="I9718" i="4"/>
  <c r="I9719" i="4"/>
  <c r="I9720" i="4"/>
  <c r="I9721" i="4"/>
  <c r="I9722" i="4"/>
  <c r="I9723" i="4"/>
  <c r="I9724" i="4"/>
  <c r="I9725" i="4"/>
  <c r="I9726" i="4"/>
  <c r="I9727" i="4"/>
  <c r="I9728" i="4"/>
  <c r="I9729" i="4"/>
  <c r="I9730" i="4"/>
  <c r="I9731" i="4"/>
  <c r="I9732" i="4"/>
  <c r="I9733" i="4"/>
  <c r="I9734" i="4"/>
  <c r="I9735" i="4"/>
  <c r="I9736" i="4"/>
  <c r="I9737" i="4"/>
  <c r="I9738" i="4"/>
  <c r="I9739" i="4"/>
  <c r="I9740" i="4"/>
  <c r="I9741" i="4"/>
  <c r="I9742" i="4"/>
  <c r="I9743" i="4"/>
  <c r="I9744" i="4"/>
  <c r="I9745" i="4"/>
  <c r="I9746" i="4"/>
  <c r="I9747" i="4"/>
  <c r="I9748" i="4"/>
  <c r="I9749" i="4"/>
  <c r="I9750" i="4"/>
  <c r="I9751" i="4"/>
  <c r="I9752" i="4"/>
  <c r="I9753" i="4"/>
  <c r="I9754" i="4"/>
  <c r="I9755" i="4"/>
  <c r="I9756" i="4"/>
  <c r="I9757" i="4"/>
  <c r="I9758" i="4"/>
  <c r="I9759" i="4"/>
  <c r="I9760" i="4"/>
  <c r="I9761" i="4"/>
  <c r="I9762" i="4"/>
  <c r="I9763" i="4"/>
  <c r="I9764" i="4"/>
  <c r="I9765" i="4"/>
  <c r="I9766" i="4"/>
  <c r="I9767" i="4"/>
  <c r="I9768" i="4"/>
  <c r="I9769" i="4"/>
  <c r="I9770" i="4"/>
  <c r="I9771" i="4"/>
  <c r="I9772" i="4"/>
  <c r="I9773" i="4"/>
  <c r="I9774" i="4"/>
  <c r="I9775" i="4"/>
  <c r="I9776" i="4"/>
  <c r="I9777" i="4"/>
  <c r="I9778" i="4"/>
  <c r="I9779" i="4"/>
  <c r="I9780" i="4"/>
  <c r="I9781" i="4"/>
  <c r="I9782" i="4"/>
  <c r="I9783" i="4"/>
  <c r="I9784" i="4"/>
  <c r="I9785" i="4"/>
  <c r="I9786" i="4"/>
  <c r="I9787" i="4"/>
  <c r="I9788" i="4"/>
  <c r="I9789" i="4"/>
  <c r="I9790" i="4"/>
  <c r="I9791" i="4"/>
  <c r="I9792" i="4"/>
  <c r="I9793" i="4"/>
  <c r="I9794" i="4"/>
  <c r="I9795" i="4"/>
  <c r="I9796" i="4"/>
  <c r="I9797" i="4"/>
  <c r="I9798" i="4"/>
  <c r="I9799" i="4"/>
  <c r="I9800" i="4"/>
  <c r="I9801" i="4"/>
  <c r="I9802" i="4"/>
  <c r="I9803" i="4"/>
  <c r="I9804" i="4"/>
  <c r="I9805" i="4"/>
  <c r="I9806" i="4"/>
  <c r="I9807" i="4"/>
  <c r="I9808" i="4"/>
  <c r="I9809" i="4"/>
  <c r="I9810" i="4"/>
  <c r="I9811" i="4"/>
  <c r="I9812" i="4"/>
  <c r="I9813" i="4"/>
  <c r="I9814" i="4"/>
  <c r="I9815" i="4"/>
  <c r="I9816" i="4"/>
  <c r="I9817" i="4"/>
  <c r="I9818" i="4"/>
  <c r="I9819" i="4"/>
  <c r="I9820" i="4"/>
  <c r="I9821" i="4"/>
  <c r="I9822" i="4"/>
  <c r="I9823" i="4"/>
  <c r="I9824" i="4"/>
  <c r="I9825" i="4"/>
  <c r="I9826" i="4"/>
  <c r="I9827" i="4"/>
  <c r="I9828" i="4"/>
  <c r="I9829" i="4"/>
  <c r="I9830" i="4"/>
  <c r="I9831" i="4"/>
  <c r="I9832" i="4"/>
  <c r="I9833" i="4"/>
  <c r="I9834" i="4"/>
  <c r="I9835" i="4"/>
  <c r="I9836" i="4"/>
  <c r="I9837" i="4"/>
  <c r="I9838" i="4"/>
  <c r="I9839" i="4"/>
  <c r="I9840" i="4"/>
  <c r="I9841" i="4"/>
  <c r="I9842" i="4"/>
  <c r="I9843" i="4"/>
  <c r="I9844" i="4"/>
  <c r="I9845" i="4"/>
  <c r="I9846" i="4"/>
  <c r="I9847" i="4"/>
  <c r="I9848" i="4"/>
  <c r="I9849" i="4"/>
  <c r="I9850" i="4"/>
  <c r="I9851" i="4"/>
  <c r="I9852" i="4"/>
  <c r="I9853" i="4"/>
  <c r="I9854" i="4"/>
  <c r="I9855" i="4"/>
  <c r="I9856" i="4"/>
  <c r="I9857" i="4"/>
  <c r="I9858" i="4"/>
  <c r="I9859" i="4"/>
  <c r="I9860" i="4"/>
  <c r="I9861" i="4"/>
  <c r="I9862" i="4"/>
  <c r="I9863" i="4"/>
  <c r="I9864" i="4"/>
  <c r="I9865" i="4"/>
  <c r="I9866" i="4"/>
  <c r="I9867" i="4"/>
  <c r="I9868" i="4"/>
  <c r="I9869" i="4"/>
  <c r="I9870" i="4"/>
  <c r="I9871" i="4"/>
  <c r="I9872" i="4"/>
  <c r="I9873" i="4"/>
  <c r="I9874" i="4"/>
  <c r="I9875" i="4"/>
  <c r="I9876" i="4"/>
  <c r="I9877" i="4"/>
  <c r="I9878" i="4"/>
  <c r="I9879" i="4"/>
  <c r="I9880" i="4"/>
  <c r="I9881" i="4"/>
  <c r="I9882" i="4"/>
  <c r="I9883" i="4"/>
  <c r="I9884" i="4"/>
  <c r="I9885" i="4"/>
  <c r="I9886" i="4"/>
  <c r="I9887" i="4"/>
  <c r="I9888" i="4"/>
  <c r="I9889" i="4"/>
  <c r="I9890" i="4"/>
  <c r="I9891" i="4"/>
  <c r="I9892" i="4"/>
  <c r="I9893" i="4"/>
  <c r="I9894" i="4"/>
  <c r="I9895" i="4"/>
  <c r="I9896" i="4"/>
  <c r="I9897" i="4"/>
  <c r="I9898" i="4"/>
  <c r="I9899" i="4"/>
  <c r="I9900" i="4"/>
  <c r="I9901" i="4"/>
  <c r="I9902" i="4"/>
  <c r="I9903" i="4"/>
  <c r="I9904" i="4"/>
  <c r="I9905" i="4"/>
  <c r="I9906" i="4"/>
  <c r="I9907" i="4"/>
  <c r="I9908" i="4"/>
  <c r="I9909" i="4"/>
  <c r="I9910" i="4"/>
  <c r="I9911" i="4"/>
  <c r="I9912" i="4"/>
  <c r="I9913" i="4"/>
  <c r="I9914" i="4"/>
  <c r="I9915" i="4"/>
  <c r="I9916" i="4"/>
  <c r="I9917" i="4"/>
  <c r="I9918" i="4"/>
  <c r="I9919" i="4"/>
  <c r="I9920" i="4"/>
  <c r="I9921" i="4"/>
  <c r="I9922" i="4"/>
  <c r="I9923" i="4"/>
  <c r="I9924" i="4"/>
  <c r="I9925" i="4"/>
  <c r="I9926" i="4"/>
  <c r="I9927" i="4"/>
  <c r="I9928" i="4"/>
  <c r="I9929" i="4"/>
  <c r="I9930" i="4"/>
  <c r="I9931" i="4"/>
  <c r="I9932" i="4"/>
  <c r="I9933" i="4"/>
  <c r="I9934" i="4"/>
  <c r="I9935" i="4"/>
  <c r="I9936" i="4"/>
  <c r="I9937" i="4"/>
  <c r="I9938" i="4"/>
  <c r="I9939" i="4"/>
  <c r="I9940" i="4"/>
  <c r="I9941" i="4"/>
  <c r="I9942" i="4"/>
  <c r="I9943" i="4"/>
  <c r="I9944" i="4"/>
  <c r="I9945" i="4"/>
  <c r="I9946" i="4"/>
  <c r="I9947" i="4"/>
  <c r="I9948" i="4"/>
  <c r="I9949" i="4"/>
  <c r="I9950" i="4"/>
  <c r="I9951" i="4"/>
  <c r="I9952" i="4"/>
  <c r="I9953" i="4"/>
  <c r="I9954" i="4"/>
  <c r="I9955" i="4"/>
  <c r="I9956" i="4"/>
  <c r="I9957" i="4"/>
  <c r="I9958" i="4"/>
  <c r="I9959" i="4"/>
  <c r="I9960" i="4"/>
  <c r="I9961" i="4"/>
  <c r="I9962" i="4"/>
  <c r="I9963" i="4"/>
  <c r="I9964" i="4"/>
  <c r="I9965" i="4"/>
  <c r="I9966" i="4"/>
  <c r="I9967" i="4"/>
  <c r="I9968" i="4"/>
  <c r="I9969" i="4"/>
  <c r="I9970" i="4"/>
  <c r="I9971" i="4"/>
  <c r="I9972" i="4"/>
  <c r="I9973" i="4"/>
  <c r="I9974" i="4"/>
  <c r="I9975" i="4"/>
  <c r="I9976" i="4"/>
  <c r="I9977" i="4"/>
  <c r="I9978" i="4"/>
  <c r="I9979" i="4"/>
  <c r="I9980" i="4"/>
  <c r="I9981" i="4"/>
  <c r="I9982" i="4"/>
  <c r="I9983" i="4"/>
  <c r="I9984" i="4"/>
  <c r="I9985" i="4"/>
  <c r="I9986" i="4"/>
  <c r="I9987" i="4"/>
  <c r="I9988" i="4"/>
  <c r="I9989" i="4"/>
  <c r="I9990" i="4"/>
  <c r="I9991" i="4"/>
  <c r="I9992" i="4"/>
  <c r="I9993" i="4"/>
  <c r="I9994" i="4"/>
  <c r="I9995" i="4"/>
  <c r="I9996" i="4"/>
  <c r="I9997" i="4"/>
  <c r="I9998" i="4"/>
  <c r="I9999" i="4"/>
  <c r="I10000" i="4"/>
  <c r="I10001" i="4"/>
  <c r="I10002" i="4"/>
  <c r="I10003" i="4"/>
  <c r="I10004" i="4"/>
  <c r="I10005" i="4"/>
  <c r="I10006" i="4"/>
  <c r="I10007" i="4"/>
  <c r="I10008" i="4"/>
  <c r="I10009" i="4"/>
  <c r="I10010" i="4"/>
  <c r="I10011" i="4"/>
  <c r="I10012" i="4"/>
  <c r="I10013" i="4"/>
  <c r="I10014" i="4"/>
  <c r="I10015" i="4"/>
  <c r="I10016" i="4"/>
  <c r="I10017" i="4"/>
  <c r="I10018" i="4"/>
  <c r="I10019" i="4"/>
  <c r="I10020" i="4"/>
  <c r="I10021" i="4"/>
  <c r="I10022" i="4"/>
  <c r="I10023" i="4"/>
  <c r="I10024" i="4"/>
  <c r="I10025" i="4"/>
  <c r="I10026" i="4"/>
  <c r="I10027" i="4"/>
  <c r="I10028" i="4"/>
  <c r="I10029" i="4"/>
  <c r="I10030" i="4"/>
  <c r="I10031" i="4"/>
  <c r="I10032" i="4"/>
  <c r="I10033" i="4"/>
  <c r="I10034" i="4"/>
  <c r="I10035" i="4"/>
  <c r="I10036" i="4"/>
  <c r="I10037" i="4"/>
  <c r="I10038" i="4"/>
  <c r="I10039" i="4"/>
  <c r="I10040" i="4"/>
  <c r="I10041" i="4"/>
  <c r="I10042" i="4"/>
  <c r="I10043" i="4"/>
  <c r="I10044" i="4"/>
  <c r="I10045" i="4"/>
  <c r="I10046" i="4"/>
  <c r="I10047" i="4"/>
  <c r="I10048" i="4"/>
  <c r="I10049" i="4"/>
  <c r="I10050" i="4"/>
  <c r="I10051" i="4"/>
  <c r="I10052" i="4"/>
  <c r="I10053" i="4"/>
  <c r="I10054" i="4"/>
  <c r="I10055" i="4"/>
  <c r="I10056" i="4"/>
  <c r="I10057" i="4"/>
  <c r="I10058" i="4"/>
  <c r="I10059" i="4"/>
  <c r="I10060" i="4"/>
  <c r="I10061" i="4"/>
  <c r="I10062" i="4"/>
  <c r="I10063" i="4"/>
  <c r="I10064" i="4"/>
  <c r="I10065" i="4"/>
  <c r="I10066" i="4"/>
  <c r="I10067" i="4"/>
  <c r="I10068" i="4"/>
  <c r="I10069" i="4"/>
  <c r="I10070" i="4"/>
  <c r="I10071" i="4"/>
  <c r="I10072" i="4"/>
  <c r="I10073" i="4"/>
  <c r="I10074" i="4"/>
  <c r="I10075" i="4"/>
  <c r="I10076" i="4"/>
  <c r="I10077" i="4"/>
  <c r="I10078" i="4"/>
  <c r="I10079" i="4"/>
  <c r="I10080" i="4"/>
  <c r="I10081" i="4"/>
  <c r="I10082" i="4"/>
  <c r="I10083" i="4"/>
  <c r="I10084" i="4"/>
  <c r="I10085" i="4"/>
  <c r="I10086" i="4"/>
  <c r="I10087" i="4"/>
  <c r="I10088" i="4"/>
  <c r="I10089" i="4"/>
  <c r="I10090" i="4"/>
  <c r="I10091" i="4"/>
  <c r="I10092" i="4"/>
  <c r="I10093" i="4"/>
  <c r="I10094" i="4"/>
  <c r="I10095" i="4"/>
  <c r="I10096" i="4"/>
  <c r="I10097" i="4"/>
  <c r="I10098" i="4"/>
  <c r="I10099" i="4"/>
  <c r="I10100" i="4"/>
  <c r="I10101" i="4"/>
  <c r="I10102" i="4"/>
  <c r="I10103" i="4"/>
  <c r="I10104" i="4"/>
  <c r="I10105" i="4"/>
  <c r="I10106" i="4"/>
  <c r="I10107" i="4"/>
  <c r="I10108" i="4"/>
  <c r="I10109" i="4"/>
  <c r="I10110" i="4"/>
  <c r="I10111" i="4"/>
  <c r="I10112" i="4"/>
  <c r="I10113" i="4"/>
  <c r="I10114" i="4"/>
  <c r="I10115" i="4"/>
  <c r="I10116" i="4"/>
  <c r="I10117" i="4"/>
  <c r="I10118" i="4"/>
  <c r="I10119" i="4"/>
  <c r="I10120" i="4"/>
  <c r="I10121" i="4"/>
  <c r="I10122" i="4"/>
  <c r="I10123" i="4"/>
  <c r="I10124" i="4"/>
  <c r="I10125" i="4"/>
  <c r="I10126" i="4"/>
  <c r="I10127" i="4"/>
  <c r="I10128" i="4"/>
  <c r="I10129" i="4"/>
  <c r="I10130" i="4"/>
  <c r="I10131" i="4"/>
  <c r="I10132" i="4"/>
  <c r="I10133" i="4"/>
  <c r="I10134" i="4"/>
  <c r="I10135" i="4"/>
  <c r="I10136" i="4"/>
  <c r="I10137" i="4"/>
  <c r="I10138" i="4"/>
  <c r="I10139" i="4"/>
  <c r="I10140" i="4"/>
  <c r="I10141" i="4"/>
  <c r="I10142" i="4"/>
  <c r="I10143" i="4"/>
  <c r="I10144" i="4"/>
  <c r="I10145" i="4"/>
  <c r="I10146" i="4"/>
  <c r="I10147" i="4"/>
  <c r="I10148" i="4"/>
  <c r="I10149" i="4"/>
  <c r="I10150" i="4"/>
  <c r="I10151" i="4"/>
  <c r="I10152" i="4"/>
  <c r="I10153" i="4"/>
  <c r="I10154" i="4"/>
  <c r="I10155" i="4"/>
  <c r="I10156" i="4"/>
  <c r="I10157" i="4"/>
  <c r="I10158" i="4"/>
  <c r="I10159" i="4"/>
  <c r="I10160" i="4"/>
  <c r="I10161" i="4"/>
  <c r="I10162" i="4"/>
  <c r="I10163" i="4"/>
  <c r="I10164" i="4"/>
  <c r="I10165" i="4"/>
  <c r="I10166" i="4"/>
  <c r="I10167" i="4"/>
  <c r="I10168" i="4"/>
  <c r="I10169" i="4"/>
  <c r="I10170" i="4"/>
  <c r="I10171" i="4"/>
  <c r="I10172" i="4"/>
  <c r="I10173" i="4"/>
  <c r="I10174" i="4"/>
  <c r="I10175" i="4"/>
  <c r="I10176" i="4"/>
  <c r="I10177" i="4"/>
  <c r="I10178" i="4"/>
  <c r="I10179" i="4"/>
  <c r="I10180" i="4"/>
  <c r="I10181" i="4"/>
  <c r="I10182" i="4"/>
  <c r="I10183" i="4"/>
  <c r="I10184" i="4"/>
  <c r="I10185" i="4"/>
  <c r="I10186" i="4"/>
  <c r="I10187" i="4"/>
  <c r="I10188" i="4"/>
  <c r="I10189" i="4"/>
  <c r="I10190" i="4"/>
  <c r="I10191" i="4"/>
  <c r="I10192" i="4"/>
  <c r="I10193" i="4"/>
  <c r="I10194" i="4"/>
  <c r="I10195" i="4"/>
  <c r="I10196" i="4"/>
  <c r="I10197" i="4"/>
  <c r="I10198" i="4"/>
  <c r="I10199" i="4"/>
  <c r="I10200" i="4"/>
  <c r="I10201" i="4"/>
  <c r="I10202" i="4"/>
  <c r="I10203" i="4"/>
  <c r="I10204" i="4"/>
  <c r="I10205" i="4"/>
  <c r="I10206" i="4"/>
  <c r="I10207" i="4"/>
  <c r="I10208" i="4"/>
  <c r="I10209" i="4"/>
  <c r="I10210" i="4"/>
  <c r="I10211" i="4"/>
  <c r="I10212" i="4"/>
  <c r="I10213" i="4"/>
  <c r="I10214" i="4"/>
  <c r="I10215" i="4"/>
  <c r="I10216" i="4"/>
  <c r="I10217" i="4"/>
  <c r="I10218" i="4"/>
  <c r="I10219" i="4"/>
  <c r="I10220" i="4"/>
  <c r="I10221" i="4"/>
  <c r="I10222" i="4"/>
  <c r="I10223" i="4"/>
  <c r="I10224" i="4"/>
  <c r="I10225" i="4"/>
  <c r="I10226" i="4"/>
  <c r="I10227" i="4"/>
  <c r="I10228" i="4"/>
  <c r="I10229" i="4"/>
  <c r="I10230" i="4"/>
  <c r="I10231" i="4"/>
  <c r="I10232" i="4"/>
  <c r="I10233" i="4"/>
  <c r="I10234" i="4"/>
  <c r="I10235" i="4"/>
  <c r="I10236" i="4"/>
  <c r="I10237" i="4"/>
  <c r="I10238" i="4"/>
  <c r="I10239" i="4"/>
  <c r="I10240" i="4"/>
  <c r="I10241" i="4"/>
  <c r="I10242" i="4"/>
  <c r="I10243" i="4"/>
  <c r="I10244" i="4"/>
  <c r="I10245" i="4"/>
  <c r="I10246" i="4"/>
  <c r="I10247" i="4"/>
  <c r="I10248" i="4"/>
  <c r="I10249" i="4"/>
  <c r="I10250" i="4"/>
  <c r="I10251" i="4"/>
  <c r="I10252" i="4"/>
  <c r="I10253" i="4"/>
  <c r="I10254" i="4"/>
  <c r="I10255" i="4"/>
  <c r="I10256" i="4"/>
  <c r="I10257" i="4"/>
  <c r="I10258" i="4"/>
  <c r="I10259" i="4"/>
  <c r="I10260" i="4"/>
  <c r="I10261" i="4"/>
  <c r="I10262" i="4"/>
  <c r="I10263" i="4"/>
  <c r="I10264" i="4"/>
  <c r="I10265" i="4"/>
  <c r="I10266" i="4"/>
  <c r="I10267" i="4"/>
  <c r="I10268" i="4"/>
  <c r="I10269" i="4"/>
  <c r="I10270" i="4"/>
  <c r="I10271" i="4"/>
  <c r="I10272" i="4"/>
  <c r="I10273" i="4"/>
  <c r="I10274" i="4"/>
  <c r="I10275" i="4"/>
  <c r="I10276" i="4"/>
  <c r="I10277" i="4"/>
  <c r="I10278" i="4"/>
  <c r="I10279" i="4"/>
  <c r="I10280" i="4"/>
  <c r="I10281" i="4"/>
  <c r="I10282" i="4"/>
  <c r="I10283" i="4"/>
  <c r="I10284" i="4"/>
  <c r="I10285" i="4"/>
  <c r="I10286" i="4"/>
  <c r="I10287" i="4"/>
  <c r="I10288" i="4"/>
  <c r="I10289" i="4"/>
  <c r="I10290" i="4"/>
  <c r="I10291" i="4"/>
  <c r="I10292" i="4"/>
  <c r="I10293" i="4"/>
  <c r="I10294" i="4"/>
  <c r="I10295" i="4"/>
  <c r="I10296" i="4"/>
  <c r="I10297" i="4"/>
  <c r="I10298" i="4"/>
  <c r="I10299" i="4"/>
  <c r="I10300" i="4"/>
  <c r="I10301" i="4"/>
  <c r="I10302" i="4"/>
  <c r="I10303" i="4"/>
  <c r="I10304" i="4"/>
  <c r="I10305" i="4"/>
  <c r="I10306" i="4"/>
  <c r="I10307" i="4"/>
  <c r="I10308" i="4"/>
  <c r="I10309" i="4"/>
  <c r="I10310" i="4"/>
  <c r="I10311" i="4"/>
  <c r="I10312" i="4"/>
  <c r="I10313" i="4"/>
  <c r="I10314" i="4"/>
  <c r="I10315" i="4"/>
  <c r="I10316" i="4"/>
  <c r="I10317" i="4"/>
  <c r="I10318" i="4"/>
  <c r="I10319" i="4"/>
  <c r="I10320" i="4"/>
  <c r="I10321" i="4"/>
  <c r="I10322" i="4"/>
  <c r="I10323" i="4"/>
  <c r="I10324" i="4"/>
  <c r="I10325" i="4"/>
  <c r="I10326" i="4"/>
  <c r="I10327" i="4"/>
  <c r="I10328" i="4"/>
  <c r="I10329" i="4"/>
  <c r="I10330" i="4"/>
  <c r="I10331" i="4"/>
  <c r="I10332" i="4"/>
  <c r="I10333" i="4"/>
  <c r="I10334" i="4"/>
  <c r="I10335" i="4"/>
  <c r="I10336" i="4"/>
  <c r="I10337" i="4"/>
  <c r="I10338" i="4"/>
  <c r="I10339" i="4"/>
  <c r="I10340" i="4"/>
  <c r="I10341" i="4"/>
  <c r="I10342" i="4"/>
  <c r="I10343" i="4"/>
  <c r="I10344" i="4"/>
  <c r="I10345" i="4"/>
  <c r="I10346" i="4"/>
  <c r="I10347" i="4"/>
  <c r="I10348" i="4"/>
  <c r="I10349" i="4"/>
  <c r="I10350" i="4"/>
  <c r="I10351" i="4"/>
  <c r="I10352" i="4"/>
  <c r="I10353" i="4"/>
  <c r="I10354" i="4"/>
  <c r="I10355" i="4"/>
  <c r="I10356" i="4"/>
  <c r="I10357" i="4"/>
  <c r="I10358" i="4"/>
  <c r="I10359" i="4"/>
  <c r="I10360" i="4"/>
  <c r="I10361" i="4"/>
  <c r="I10362" i="4"/>
  <c r="I10363" i="4"/>
  <c r="I10364" i="4"/>
  <c r="I10365" i="4"/>
  <c r="I10366" i="4"/>
  <c r="I10367" i="4"/>
  <c r="I10368" i="4"/>
  <c r="I10369" i="4"/>
  <c r="I10370" i="4"/>
  <c r="I10371" i="4"/>
  <c r="I10372" i="4"/>
  <c r="I10373" i="4"/>
  <c r="I10374" i="4"/>
  <c r="I10375" i="4"/>
  <c r="I10376" i="4"/>
  <c r="I10377" i="4"/>
  <c r="I10378" i="4"/>
  <c r="I10379" i="4"/>
  <c r="I10380" i="4"/>
  <c r="I10381" i="4"/>
  <c r="I10382" i="4"/>
  <c r="I10383" i="4"/>
  <c r="I10384" i="4"/>
  <c r="I10385" i="4"/>
  <c r="I10386" i="4"/>
  <c r="I10387" i="4"/>
  <c r="I10388" i="4"/>
  <c r="I10389" i="4"/>
  <c r="I10390" i="4"/>
  <c r="I10391" i="4"/>
  <c r="I10392" i="4"/>
  <c r="I10393" i="4"/>
  <c r="I10394" i="4"/>
  <c r="I10395" i="4"/>
  <c r="I10396" i="4"/>
  <c r="I10397" i="4"/>
  <c r="I10398" i="4"/>
  <c r="I10399" i="4"/>
  <c r="I10400" i="4"/>
  <c r="I10401" i="4"/>
  <c r="I10402" i="4"/>
  <c r="I10403" i="4"/>
  <c r="I10404" i="4"/>
  <c r="I10405" i="4"/>
  <c r="I10406" i="4"/>
  <c r="I10407" i="4"/>
  <c r="I10408" i="4"/>
  <c r="I10409" i="4"/>
  <c r="I10410" i="4"/>
  <c r="I10411" i="4"/>
  <c r="I10412" i="4"/>
  <c r="I10413" i="4"/>
  <c r="I10414" i="4"/>
  <c r="I10415" i="4"/>
  <c r="I10416" i="4"/>
  <c r="I10417" i="4"/>
  <c r="I10418" i="4"/>
  <c r="I10419" i="4"/>
  <c r="I10420" i="4"/>
  <c r="I10421" i="4"/>
  <c r="I10422" i="4"/>
  <c r="I10423" i="4"/>
  <c r="I10424" i="4"/>
  <c r="I10425" i="4"/>
  <c r="I10426" i="4"/>
  <c r="I10427" i="4"/>
  <c r="I10428" i="4"/>
  <c r="I10429" i="4"/>
  <c r="I10430" i="4"/>
  <c r="I10431" i="4"/>
  <c r="I10432" i="4"/>
  <c r="I10433" i="4"/>
  <c r="I10434" i="4"/>
  <c r="I10435" i="4"/>
  <c r="I10436" i="4"/>
  <c r="I10437" i="4"/>
  <c r="I10438" i="4"/>
  <c r="I10439" i="4"/>
  <c r="I10440" i="4"/>
  <c r="I10441" i="4"/>
  <c r="I10442" i="4"/>
  <c r="I10443" i="4"/>
  <c r="I10444" i="4"/>
  <c r="I10445" i="4"/>
  <c r="I10446" i="4"/>
  <c r="I10447" i="4"/>
  <c r="I10448" i="4"/>
  <c r="I10449" i="4"/>
  <c r="I10450" i="4"/>
  <c r="I10451" i="4"/>
  <c r="I10452" i="4"/>
  <c r="I10453" i="4"/>
  <c r="I10454" i="4"/>
  <c r="I10455" i="4"/>
  <c r="I10456" i="4"/>
  <c r="I10457" i="4"/>
  <c r="I10458" i="4"/>
  <c r="I10459" i="4"/>
  <c r="I10460" i="4"/>
  <c r="I10461" i="4"/>
  <c r="I10462" i="4"/>
  <c r="I10463" i="4"/>
  <c r="I10464" i="4"/>
  <c r="I10465" i="4"/>
  <c r="I10466" i="4"/>
  <c r="I10467" i="4"/>
  <c r="I10468" i="4"/>
  <c r="I10469" i="4"/>
  <c r="I10470" i="4"/>
  <c r="I10471" i="4"/>
  <c r="I10472" i="4"/>
  <c r="I10473" i="4"/>
  <c r="I10474" i="4"/>
  <c r="I10475" i="4"/>
  <c r="I10476" i="4"/>
  <c r="I10477" i="4"/>
  <c r="I10478" i="4"/>
  <c r="I10479" i="4"/>
  <c r="I10480" i="4"/>
  <c r="I10481" i="4"/>
  <c r="I10482" i="4"/>
  <c r="I10483" i="4"/>
  <c r="I10484" i="4"/>
  <c r="I10485" i="4"/>
  <c r="I10486" i="4"/>
  <c r="I10487" i="4"/>
  <c r="I10488" i="4"/>
  <c r="I10489" i="4"/>
  <c r="I10490" i="4"/>
  <c r="I10491" i="4"/>
  <c r="I10492" i="4"/>
  <c r="I10493" i="4"/>
  <c r="I10494" i="4"/>
  <c r="I10495" i="4"/>
  <c r="I10496" i="4"/>
  <c r="I10497" i="4"/>
  <c r="I10498" i="4"/>
  <c r="I10499" i="4"/>
  <c r="I10500" i="4"/>
  <c r="I10501" i="4"/>
  <c r="I10502" i="4"/>
  <c r="I10503" i="4"/>
  <c r="I10504" i="4"/>
  <c r="I10505" i="4"/>
  <c r="I10506" i="4"/>
  <c r="I10507" i="4"/>
  <c r="I10508" i="4"/>
  <c r="I10509" i="4"/>
  <c r="I10510" i="4"/>
  <c r="I10511" i="4"/>
  <c r="I10512" i="4"/>
  <c r="I10513" i="4"/>
  <c r="I10514" i="4"/>
  <c r="I10515" i="4"/>
  <c r="I10516" i="4"/>
  <c r="I10517" i="4"/>
  <c r="I10518" i="4"/>
  <c r="I10519" i="4"/>
  <c r="I10520" i="4"/>
  <c r="I10521" i="4"/>
  <c r="I10522" i="4"/>
  <c r="I10523" i="4"/>
  <c r="I10524" i="4"/>
  <c r="I10525" i="4"/>
  <c r="I10526" i="4"/>
  <c r="I10527" i="4"/>
  <c r="I10528" i="4"/>
  <c r="I10529" i="4"/>
  <c r="I10530" i="4"/>
  <c r="I10531" i="4"/>
  <c r="I10532" i="4"/>
  <c r="I10533" i="4"/>
  <c r="I10534" i="4"/>
  <c r="I10535" i="4"/>
  <c r="I10536" i="4"/>
  <c r="I10537" i="4"/>
  <c r="I10538" i="4"/>
  <c r="I10539" i="4"/>
  <c r="I10540" i="4"/>
  <c r="I10541" i="4"/>
  <c r="I10542" i="4"/>
  <c r="I10543" i="4"/>
  <c r="I10544" i="4"/>
  <c r="I10545" i="4"/>
  <c r="I10546" i="4"/>
  <c r="I10547" i="4"/>
  <c r="I10548" i="4"/>
  <c r="I10549" i="4"/>
  <c r="I10550" i="4"/>
  <c r="I10551" i="4"/>
  <c r="I10552" i="4"/>
  <c r="I10553" i="4"/>
  <c r="I10554" i="4"/>
  <c r="I10555" i="4"/>
  <c r="I10556" i="4"/>
  <c r="I10557" i="4"/>
  <c r="I10558" i="4"/>
  <c r="I10559" i="4"/>
  <c r="I10560" i="4"/>
  <c r="I10561" i="4"/>
  <c r="I10562" i="4"/>
  <c r="I10563" i="4"/>
  <c r="I10564" i="4"/>
  <c r="I10565" i="4"/>
  <c r="I10566" i="4"/>
  <c r="I10567" i="4"/>
  <c r="I10568" i="4"/>
  <c r="I10569" i="4"/>
  <c r="I10570" i="4"/>
  <c r="I10571" i="4"/>
  <c r="I10572" i="4"/>
  <c r="I10573" i="4"/>
  <c r="I10574" i="4"/>
  <c r="I10575" i="4"/>
  <c r="I10576" i="4"/>
  <c r="I10577" i="4"/>
  <c r="I10578" i="4"/>
  <c r="I10579" i="4"/>
  <c r="I10580" i="4"/>
  <c r="I10581" i="4"/>
  <c r="I10582" i="4"/>
  <c r="I10583" i="4"/>
  <c r="I10584" i="4"/>
  <c r="I10585" i="4"/>
  <c r="I10586" i="4"/>
  <c r="I10587" i="4"/>
  <c r="I10588" i="4"/>
  <c r="I10589" i="4"/>
  <c r="I10590" i="4"/>
  <c r="I10591" i="4"/>
  <c r="I10592" i="4"/>
  <c r="I10593" i="4"/>
  <c r="I10594" i="4"/>
  <c r="I10595" i="4"/>
  <c r="I10596" i="4"/>
  <c r="I10597" i="4"/>
  <c r="I10598" i="4"/>
  <c r="I10599" i="4"/>
  <c r="I10600" i="4"/>
  <c r="I10601" i="4"/>
  <c r="I10602" i="4"/>
  <c r="I10603" i="4"/>
  <c r="I10604" i="4"/>
  <c r="I10605" i="4"/>
  <c r="I10606" i="4"/>
  <c r="I10607" i="4"/>
  <c r="I10608" i="4"/>
  <c r="I10609" i="4"/>
  <c r="I10610" i="4"/>
  <c r="I10611" i="4"/>
  <c r="I10612" i="4"/>
  <c r="I10613" i="4"/>
  <c r="I10614" i="4"/>
  <c r="I10615" i="4"/>
  <c r="I10616" i="4"/>
  <c r="I10617" i="4"/>
  <c r="I10618" i="4"/>
  <c r="I10619" i="4"/>
  <c r="I10620" i="4"/>
  <c r="I10621" i="4"/>
  <c r="I10622" i="4"/>
  <c r="I10623" i="4"/>
  <c r="I10624" i="4"/>
  <c r="I10625" i="4"/>
  <c r="I10626" i="4"/>
  <c r="I10627" i="4"/>
  <c r="I10628" i="4"/>
  <c r="I10629" i="4"/>
  <c r="I10630" i="4"/>
  <c r="I10631" i="4"/>
  <c r="I10632" i="4"/>
  <c r="I10633" i="4"/>
  <c r="I10634" i="4"/>
  <c r="I10635" i="4"/>
  <c r="I10636" i="4"/>
  <c r="I10637" i="4"/>
  <c r="I10638" i="4"/>
  <c r="I10639" i="4"/>
  <c r="I10640" i="4"/>
  <c r="I10641" i="4"/>
  <c r="I10642" i="4"/>
  <c r="I10643" i="4"/>
  <c r="I10644" i="4"/>
  <c r="I10645" i="4"/>
  <c r="I10646" i="4"/>
  <c r="I10647" i="4"/>
  <c r="I10648" i="4"/>
  <c r="I10649" i="4"/>
  <c r="I10650" i="4"/>
  <c r="I10651" i="4"/>
  <c r="I10652" i="4"/>
  <c r="I10653" i="4"/>
  <c r="I10654" i="4"/>
  <c r="I10655" i="4"/>
  <c r="I10656" i="4"/>
  <c r="I10657" i="4"/>
  <c r="I10658" i="4"/>
  <c r="I10659" i="4"/>
  <c r="I10660" i="4"/>
  <c r="I10661" i="4"/>
  <c r="I10662" i="4"/>
  <c r="I10663" i="4"/>
  <c r="I10664" i="4"/>
  <c r="I10665" i="4"/>
  <c r="I10666" i="4"/>
  <c r="I10667" i="4"/>
  <c r="I10668" i="4"/>
  <c r="I10669" i="4"/>
  <c r="I10670" i="4"/>
  <c r="I10671" i="4"/>
  <c r="I10672" i="4"/>
  <c r="I10673" i="4"/>
  <c r="I10674" i="4"/>
  <c r="I10675" i="4"/>
  <c r="I10676" i="4"/>
  <c r="I10677" i="4"/>
  <c r="I10678" i="4"/>
  <c r="I10679" i="4"/>
  <c r="I10680" i="4"/>
  <c r="I10681" i="4"/>
  <c r="I10682" i="4"/>
  <c r="I10683" i="4"/>
  <c r="I10684" i="4"/>
  <c r="I10685" i="4"/>
  <c r="I10686" i="4"/>
  <c r="I10687" i="4"/>
  <c r="I10688" i="4"/>
  <c r="I10689" i="4"/>
  <c r="I10690" i="4"/>
  <c r="I10691" i="4"/>
  <c r="I10692" i="4"/>
  <c r="I10693" i="4"/>
  <c r="I10694" i="4"/>
  <c r="I10695" i="4"/>
  <c r="I10696" i="4"/>
  <c r="I10697" i="4"/>
  <c r="I10698" i="4"/>
  <c r="I10699" i="4"/>
  <c r="I10700" i="4"/>
  <c r="I10701" i="4"/>
  <c r="I10702" i="4"/>
  <c r="I10703" i="4"/>
  <c r="I10704" i="4"/>
  <c r="I10705" i="4"/>
  <c r="I10706" i="4"/>
  <c r="I10707" i="4"/>
  <c r="I10708" i="4"/>
  <c r="I10709" i="4"/>
  <c r="I10710" i="4"/>
  <c r="I10711" i="4"/>
  <c r="I10712" i="4"/>
  <c r="I10713" i="4"/>
  <c r="I10714" i="4"/>
  <c r="I10715" i="4"/>
  <c r="I10716" i="4"/>
  <c r="I10717" i="4"/>
  <c r="I10718" i="4"/>
  <c r="I10719" i="4"/>
  <c r="I10720" i="4"/>
  <c r="I10721" i="4"/>
  <c r="I10722" i="4"/>
  <c r="I10723" i="4"/>
  <c r="I10724" i="4"/>
  <c r="I10725" i="4"/>
  <c r="I10726" i="4"/>
  <c r="I10727" i="4"/>
  <c r="I10728" i="4"/>
  <c r="I10729" i="4"/>
  <c r="I10730" i="4"/>
  <c r="I10731" i="4"/>
  <c r="I10732" i="4"/>
  <c r="I10733" i="4"/>
  <c r="I10734" i="4"/>
  <c r="I10735" i="4"/>
  <c r="I10736" i="4"/>
  <c r="I10737" i="4"/>
  <c r="I10738" i="4"/>
  <c r="I10739" i="4"/>
  <c r="I10740" i="4"/>
  <c r="I10741" i="4"/>
  <c r="I10742" i="4"/>
  <c r="I10743" i="4"/>
  <c r="I10744" i="4"/>
  <c r="I10745" i="4"/>
  <c r="I10746" i="4"/>
  <c r="I10747" i="4"/>
  <c r="I10748" i="4"/>
  <c r="I10749" i="4"/>
  <c r="I10750" i="4"/>
  <c r="I10751" i="4"/>
  <c r="I10752" i="4"/>
  <c r="I10753" i="4"/>
  <c r="I10754" i="4"/>
  <c r="I10755" i="4"/>
  <c r="I10756" i="4"/>
  <c r="I10757" i="4"/>
  <c r="I10758" i="4"/>
  <c r="I10759" i="4"/>
  <c r="I10760" i="4"/>
  <c r="I10761" i="4"/>
  <c r="I10762" i="4"/>
  <c r="I10763" i="4"/>
  <c r="I10764" i="4"/>
  <c r="I10765" i="4"/>
  <c r="I10766" i="4"/>
  <c r="I10767" i="4"/>
  <c r="I10768" i="4"/>
  <c r="I10769" i="4"/>
  <c r="I10770" i="4"/>
  <c r="I10771" i="4"/>
  <c r="I10772" i="4"/>
  <c r="I10773" i="4"/>
  <c r="I10774" i="4"/>
  <c r="I10775" i="4"/>
  <c r="I10776" i="4"/>
  <c r="I10777" i="4"/>
  <c r="I10778" i="4"/>
  <c r="I10779" i="4"/>
  <c r="I10780" i="4"/>
  <c r="I10781" i="4"/>
  <c r="I10782" i="4"/>
  <c r="I10783" i="4"/>
  <c r="I10784" i="4"/>
  <c r="I10785" i="4"/>
  <c r="I10786" i="4"/>
  <c r="I10787" i="4"/>
  <c r="I10788" i="4"/>
  <c r="I10789" i="4"/>
  <c r="I10790" i="4"/>
  <c r="I10791" i="4"/>
  <c r="I10792" i="4"/>
  <c r="I10793" i="4"/>
  <c r="I10794" i="4"/>
  <c r="I10795" i="4"/>
  <c r="I10796" i="4"/>
  <c r="I10797" i="4"/>
  <c r="I10798" i="4"/>
  <c r="I10799" i="4"/>
  <c r="I10800" i="4"/>
  <c r="I10801" i="4"/>
  <c r="I10802" i="4"/>
  <c r="I10803" i="4"/>
  <c r="I10804" i="4"/>
  <c r="I10805" i="4"/>
  <c r="I10806" i="4"/>
  <c r="I10807" i="4"/>
  <c r="I10808" i="4"/>
  <c r="I10809" i="4"/>
  <c r="I10810" i="4"/>
  <c r="I10811" i="4"/>
  <c r="I10812" i="4"/>
  <c r="I10813" i="4"/>
  <c r="I10814" i="4"/>
  <c r="I10815" i="4"/>
  <c r="I10816" i="4"/>
  <c r="I10817" i="4"/>
  <c r="I10818" i="4"/>
  <c r="I10819" i="4"/>
  <c r="I10820" i="4"/>
  <c r="I10821" i="4"/>
  <c r="I10822" i="4"/>
  <c r="I10823" i="4"/>
  <c r="I10824" i="4"/>
  <c r="I10825" i="4"/>
  <c r="I10826" i="4"/>
  <c r="I10827" i="4"/>
  <c r="I10828" i="4"/>
  <c r="I10829" i="4"/>
  <c r="I10830" i="4"/>
  <c r="I10831" i="4"/>
  <c r="I10832" i="4"/>
  <c r="I10833" i="4"/>
  <c r="I10834" i="4"/>
  <c r="I10835" i="4"/>
  <c r="I10836" i="4"/>
  <c r="I10837" i="4"/>
  <c r="I10838" i="4"/>
  <c r="I10839" i="4"/>
  <c r="I10840" i="4"/>
  <c r="I10841" i="4"/>
  <c r="I10842" i="4"/>
  <c r="I10843" i="4"/>
  <c r="I10844" i="4"/>
  <c r="I10845" i="4"/>
  <c r="I10846" i="4"/>
  <c r="I10847" i="4"/>
  <c r="I10848" i="4"/>
  <c r="I10849" i="4"/>
  <c r="I10850" i="4"/>
  <c r="I10851" i="4"/>
  <c r="I10852" i="4"/>
  <c r="I10853" i="4"/>
  <c r="I10854" i="4"/>
  <c r="I10855" i="4"/>
  <c r="I10856" i="4"/>
  <c r="I10857" i="4"/>
  <c r="I10858" i="4"/>
  <c r="I10859" i="4"/>
  <c r="I10860" i="4"/>
  <c r="I10861" i="4"/>
  <c r="I10862" i="4"/>
  <c r="I10863" i="4"/>
  <c r="I10864" i="4"/>
  <c r="I10865" i="4"/>
  <c r="I10866" i="4"/>
  <c r="I10867" i="4"/>
  <c r="I10868" i="4"/>
  <c r="I10869" i="4"/>
  <c r="I10870" i="4"/>
  <c r="I10871" i="4"/>
  <c r="I10872" i="4"/>
  <c r="I10873" i="4"/>
  <c r="I10874" i="4"/>
  <c r="I10875" i="4"/>
  <c r="I10876" i="4"/>
  <c r="I10877" i="4"/>
  <c r="I10878" i="4"/>
  <c r="I10879" i="4"/>
  <c r="I10880" i="4"/>
  <c r="I10881" i="4"/>
  <c r="I10882" i="4"/>
  <c r="I10883" i="4"/>
  <c r="I10884" i="4"/>
  <c r="I10885" i="4"/>
  <c r="I10886" i="4"/>
  <c r="I10887" i="4"/>
  <c r="I10888" i="4"/>
  <c r="I10889" i="4"/>
  <c r="I10890" i="4"/>
  <c r="I10891" i="4"/>
  <c r="I10892" i="4"/>
  <c r="I10893" i="4"/>
  <c r="I10894" i="4"/>
  <c r="I10895" i="4"/>
  <c r="I10896" i="4"/>
  <c r="I10897" i="4"/>
  <c r="I10898" i="4"/>
  <c r="I10899" i="4"/>
  <c r="I10900" i="4"/>
  <c r="I10901" i="4"/>
  <c r="I10902" i="4"/>
  <c r="I10903" i="4"/>
  <c r="I10904" i="4"/>
  <c r="I10905" i="4"/>
  <c r="I10906" i="4"/>
  <c r="I10907" i="4"/>
  <c r="I10908" i="4"/>
  <c r="I10909" i="4"/>
  <c r="I10910" i="4"/>
  <c r="I10911" i="4"/>
  <c r="I10912" i="4"/>
  <c r="I10913" i="4"/>
  <c r="I10914" i="4"/>
  <c r="I10915" i="4"/>
  <c r="I10916" i="4"/>
  <c r="I10917" i="4"/>
  <c r="I10918" i="4"/>
  <c r="I10919" i="4"/>
  <c r="I10920" i="4"/>
  <c r="I10921" i="4"/>
  <c r="I10922" i="4"/>
  <c r="I10923" i="4"/>
  <c r="I10924" i="4"/>
  <c r="I10925" i="4"/>
  <c r="I10926" i="4"/>
  <c r="I10927" i="4"/>
  <c r="I10928" i="4"/>
  <c r="I10929" i="4"/>
  <c r="I10930" i="4"/>
  <c r="I10931" i="4"/>
  <c r="I10932" i="4"/>
  <c r="I10933" i="4"/>
  <c r="I10934" i="4"/>
  <c r="I10935" i="4"/>
  <c r="I10936" i="4"/>
  <c r="I10937" i="4"/>
  <c r="I10938" i="4"/>
  <c r="I10939" i="4"/>
  <c r="I10940" i="4"/>
  <c r="I10941" i="4"/>
  <c r="I10942" i="4"/>
  <c r="I10943" i="4"/>
  <c r="I10944" i="4"/>
  <c r="I10945" i="4"/>
  <c r="I10946" i="4"/>
  <c r="I10947" i="4"/>
  <c r="I10948" i="4"/>
  <c r="I10949" i="4"/>
  <c r="I10950" i="4"/>
  <c r="I10951" i="4"/>
  <c r="I10952" i="4"/>
  <c r="I10953" i="4"/>
  <c r="I10954" i="4"/>
  <c r="I10955" i="4"/>
  <c r="I10956" i="4"/>
  <c r="I10957" i="4"/>
  <c r="I10958" i="4"/>
  <c r="I10959" i="4"/>
  <c r="I10960" i="4"/>
  <c r="I10961" i="4"/>
  <c r="I10962" i="4"/>
  <c r="I10963" i="4"/>
  <c r="I10964" i="4"/>
  <c r="I10965" i="4"/>
  <c r="I10966" i="4"/>
  <c r="I10967" i="4"/>
  <c r="I10968" i="4"/>
  <c r="I10969" i="4"/>
  <c r="I10970" i="4"/>
  <c r="I10971" i="4"/>
  <c r="I10972" i="4"/>
  <c r="I10973" i="4"/>
  <c r="I10974" i="4"/>
  <c r="I10975" i="4"/>
  <c r="I10976" i="4"/>
  <c r="I10977" i="4"/>
  <c r="I10978" i="4"/>
  <c r="I10979" i="4"/>
  <c r="I10980" i="4"/>
  <c r="I10981" i="4"/>
  <c r="I10982" i="4"/>
  <c r="I10983" i="4"/>
  <c r="I10984" i="4"/>
  <c r="I10985" i="4"/>
  <c r="I10986" i="4"/>
  <c r="I10987" i="4"/>
  <c r="I10988" i="4"/>
  <c r="I10989" i="4"/>
  <c r="I10990" i="4"/>
  <c r="I10991" i="4"/>
  <c r="I10992" i="4"/>
  <c r="I10993" i="4"/>
  <c r="I10994" i="4"/>
  <c r="I10995" i="4"/>
  <c r="I10996" i="4"/>
  <c r="I10997" i="4"/>
  <c r="I10998" i="4"/>
  <c r="I10999" i="4"/>
  <c r="I11000" i="4"/>
  <c r="I11001" i="4"/>
  <c r="I11002" i="4"/>
  <c r="I11003" i="4"/>
  <c r="I11004" i="4"/>
  <c r="I11005" i="4"/>
  <c r="I11006" i="4"/>
  <c r="I11007" i="4"/>
  <c r="I11008" i="4"/>
  <c r="I11009" i="4"/>
  <c r="I11010" i="4"/>
  <c r="I11011" i="4"/>
  <c r="I11012" i="4"/>
  <c r="I11013" i="4"/>
  <c r="I11014" i="4"/>
  <c r="I11015" i="4"/>
  <c r="I11016" i="4"/>
  <c r="I11017" i="4"/>
  <c r="I11018" i="4"/>
  <c r="I11019" i="4"/>
  <c r="I11020" i="4"/>
  <c r="I11021" i="4"/>
  <c r="I11022" i="4"/>
  <c r="I11023" i="4"/>
  <c r="I11024" i="4"/>
  <c r="I11025" i="4"/>
  <c r="I11026" i="4"/>
  <c r="I11027" i="4"/>
  <c r="I11028" i="4"/>
  <c r="I11029" i="4"/>
  <c r="I11030" i="4"/>
  <c r="I11031" i="4"/>
  <c r="I11032" i="4"/>
  <c r="I11033" i="4"/>
  <c r="I11034" i="4"/>
  <c r="I11035" i="4"/>
  <c r="I11036" i="4"/>
  <c r="I11037" i="4"/>
  <c r="I11038" i="4"/>
  <c r="I11039" i="4"/>
  <c r="I11040" i="4"/>
  <c r="I11041" i="4"/>
  <c r="I11042" i="4"/>
  <c r="I11043" i="4"/>
  <c r="I11044" i="4"/>
  <c r="I11045" i="4"/>
  <c r="I11046" i="4"/>
  <c r="I11047" i="4"/>
  <c r="I11048" i="4"/>
  <c r="I11049" i="4"/>
  <c r="I11050" i="4"/>
  <c r="I11051" i="4"/>
  <c r="I11052" i="4"/>
  <c r="I11053" i="4"/>
  <c r="I11054" i="4"/>
  <c r="I11055" i="4"/>
  <c r="I11056" i="4"/>
  <c r="I11057" i="4"/>
  <c r="I11058" i="4"/>
  <c r="I11059" i="4"/>
  <c r="I11060" i="4"/>
  <c r="I11061" i="4"/>
  <c r="I11062" i="4"/>
  <c r="I11063" i="4"/>
  <c r="I11064" i="4"/>
  <c r="I11065" i="4"/>
  <c r="I11066" i="4"/>
  <c r="I11067" i="4"/>
  <c r="I11068" i="4"/>
  <c r="I11069" i="4"/>
  <c r="I11070" i="4"/>
  <c r="I11071" i="4"/>
  <c r="I11072" i="4"/>
  <c r="I11073" i="4"/>
  <c r="I11074" i="4"/>
  <c r="I11075" i="4"/>
  <c r="I11076" i="4"/>
  <c r="I11077" i="4"/>
  <c r="I11078" i="4"/>
  <c r="I11079" i="4"/>
  <c r="I11080" i="4"/>
  <c r="I11081" i="4"/>
  <c r="I11082" i="4"/>
  <c r="I11083" i="4"/>
  <c r="I11084" i="4"/>
  <c r="I11085" i="4"/>
  <c r="I11086" i="4"/>
  <c r="I11087" i="4"/>
  <c r="I11088" i="4"/>
  <c r="I11089" i="4"/>
  <c r="I11090" i="4"/>
  <c r="I11091" i="4"/>
  <c r="I11092" i="4"/>
  <c r="I11093" i="4"/>
  <c r="I11094" i="4"/>
  <c r="I11095" i="4"/>
  <c r="I11096" i="4"/>
  <c r="I11097" i="4"/>
  <c r="I11098" i="4"/>
  <c r="I11099" i="4"/>
  <c r="I11100" i="4"/>
  <c r="I11101" i="4"/>
  <c r="I11102" i="4"/>
  <c r="I11103" i="4"/>
  <c r="I11104" i="4"/>
  <c r="I11105" i="4"/>
  <c r="I11106" i="4"/>
  <c r="I11107" i="4"/>
  <c r="I11108" i="4"/>
  <c r="I11109" i="4"/>
  <c r="I11110" i="4"/>
  <c r="I11111" i="4"/>
  <c r="I11112" i="4"/>
  <c r="I11113" i="4"/>
  <c r="I11114" i="4"/>
  <c r="I11115" i="4"/>
  <c r="I11116" i="4"/>
  <c r="I11117" i="4"/>
  <c r="I11118" i="4"/>
  <c r="I11119" i="4"/>
  <c r="I11120" i="4"/>
  <c r="I11121" i="4"/>
  <c r="I11122" i="4"/>
  <c r="I11123" i="4"/>
  <c r="I11124" i="4"/>
  <c r="I11125" i="4"/>
  <c r="I11126" i="4"/>
  <c r="I11127" i="4"/>
  <c r="I11128" i="4"/>
  <c r="I11129" i="4"/>
  <c r="I11130" i="4"/>
  <c r="I11131" i="4"/>
  <c r="I11132" i="4"/>
  <c r="I11133" i="4"/>
  <c r="I11134" i="4"/>
  <c r="I11135" i="4"/>
  <c r="I11136" i="4"/>
  <c r="I11137" i="4"/>
  <c r="I11138" i="4"/>
  <c r="I11139" i="4"/>
  <c r="I11140" i="4"/>
  <c r="I11141" i="4"/>
  <c r="I11142" i="4"/>
  <c r="I11143" i="4"/>
  <c r="I11144" i="4"/>
  <c r="I11145" i="4"/>
  <c r="I11146" i="4"/>
  <c r="I11147" i="4"/>
  <c r="I11148" i="4"/>
  <c r="I11149" i="4"/>
  <c r="I11150" i="4"/>
  <c r="I11151" i="4"/>
  <c r="I11152" i="4"/>
  <c r="I11153" i="4"/>
  <c r="I11154" i="4"/>
  <c r="I11155" i="4"/>
  <c r="I11156" i="4"/>
  <c r="I11157" i="4"/>
  <c r="I11158" i="4"/>
  <c r="I11159" i="4"/>
  <c r="I11160" i="4"/>
  <c r="I11161" i="4"/>
  <c r="I11162" i="4"/>
  <c r="I11163" i="4"/>
  <c r="I11164" i="4"/>
  <c r="I11165" i="4"/>
  <c r="I11166" i="4"/>
  <c r="I11167" i="4"/>
  <c r="I11168" i="4"/>
  <c r="I11169" i="4"/>
  <c r="I11170" i="4"/>
  <c r="I11171" i="4"/>
  <c r="I11172" i="4"/>
  <c r="I11173" i="4"/>
  <c r="I11174" i="4"/>
  <c r="I11175" i="4"/>
  <c r="I11176" i="4"/>
  <c r="I11177" i="4"/>
  <c r="I11178" i="4"/>
  <c r="I11179" i="4"/>
  <c r="I11180" i="4"/>
  <c r="I11181" i="4"/>
  <c r="I11182" i="4"/>
  <c r="I11183" i="4"/>
  <c r="I11184" i="4"/>
  <c r="I11185" i="4"/>
  <c r="I11186" i="4"/>
  <c r="I11187" i="4"/>
  <c r="I11188" i="4"/>
  <c r="I11189" i="4"/>
  <c r="I11190" i="4"/>
  <c r="I11191" i="4"/>
  <c r="I11192" i="4"/>
  <c r="I11193" i="4"/>
  <c r="I11194" i="4"/>
  <c r="I11195" i="4"/>
  <c r="I11196" i="4"/>
  <c r="I11197" i="4"/>
  <c r="I11198" i="4"/>
  <c r="I11199" i="4"/>
  <c r="I11200" i="4"/>
  <c r="I11201" i="4"/>
  <c r="I11202" i="4"/>
  <c r="I11203" i="4"/>
  <c r="I11204" i="4"/>
  <c r="I11205" i="4"/>
  <c r="I11206" i="4"/>
  <c r="I11207" i="4"/>
  <c r="I11208" i="4"/>
  <c r="I11209" i="4"/>
  <c r="I11210" i="4"/>
  <c r="I11211" i="4"/>
  <c r="I11212" i="4"/>
  <c r="I11213" i="4"/>
  <c r="I11214" i="4"/>
  <c r="I11215" i="4"/>
  <c r="I11216" i="4"/>
  <c r="I11217" i="4"/>
  <c r="I11218" i="4"/>
  <c r="I11219" i="4"/>
  <c r="I11220" i="4"/>
  <c r="I11221" i="4"/>
  <c r="I11222" i="4"/>
  <c r="I11223" i="4"/>
  <c r="I11224" i="4"/>
  <c r="I11225" i="4"/>
  <c r="I11226" i="4"/>
  <c r="I11227" i="4"/>
  <c r="I11228" i="4"/>
  <c r="I11229" i="4"/>
  <c r="I11230" i="4"/>
  <c r="I11231" i="4"/>
  <c r="I11232" i="4"/>
  <c r="I11233" i="4"/>
  <c r="I11234" i="4"/>
  <c r="I11235" i="4"/>
  <c r="I11236" i="4"/>
  <c r="I11237" i="4"/>
  <c r="I11238" i="4"/>
  <c r="I11239" i="4"/>
  <c r="I11240" i="4"/>
  <c r="I11241" i="4"/>
  <c r="I11242" i="4"/>
  <c r="I11243" i="4"/>
  <c r="I11244" i="4"/>
  <c r="I11245" i="4"/>
  <c r="I11246" i="4"/>
  <c r="I11247" i="4"/>
  <c r="I11248" i="4"/>
  <c r="I11249" i="4"/>
  <c r="I11250" i="4"/>
  <c r="I11251" i="4"/>
  <c r="I11252" i="4"/>
  <c r="I11253" i="4"/>
  <c r="I11254" i="4"/>
  <c r="I11255" i="4"/>
  <c r="I11256" i="4"/>
  <c r="I11257" i="4"/>
  <c r="I11258" i="4"/>
  <c r="I11259" i="4"/>
  <c r="I11260" i="4"/>
  <c r="I11261" i="4"/>
  <c r="I11262" i="4"/>
  <c r="I11263" i="4"/>
  <c r="I11264" i="4"/>
  <c r="I11265" i="4"/>
  <c r="I11266" i="4"/>
  <c r="I11267" i="4"/>
  <c r="I11268" i="4"/>
  <c r="I11269" i="4"/>
  <c r="I11270" i="4"/>
  <c r="I11271" i="4"/>
  <c r="I11272" i="4"/>
  <c r="I11273" i="4"/>
  <c r="I11274" i="4"/>
  <c r="I11275" i="4"/>
  <c r="I11276" i="4"/>
  <c r="I11277" i="4"/>
  <c r="I11278" i="4"/>
  <c r="I11279" i="4"/>
  <c r="I11280" i="4"/>
  <c r="I11281" i="4"/>
  <c r="I11282" i="4"/>
  <c r="I11283" i="4"/>
  <c r="I11284" i="4"/>
  <c r="I11285" i="4"/>
  <c r="I11286" i="4"/>
  <c r="I11287" i="4"/>
  <c r="I11288" i="4"/>
  <c r="I11289" i="4"/>
  <c r="I11290" i="4"/>
  <c r="I11291" i="4"/>
  <c r="I11292" i="4"/>
  <c r="I11293" i="4"/>
  <c r="I11294" i="4"/>
  <c r="I11295" i="4"/>
  <c r="I11296" i="4"/>
  <c r="I11297" i="4"/>
  <c r="I11298" i="4"/>
  <c r="I11299" i="4"/>
  <c r="I11300" i="4"/>
  <c r="I11301" i="4"/>
  <c r="I11302" i="4"/>
  <c r="I11303" i="4"/>
  <c r="I11304" i="4"/>
  <c r="I11305" i="4"/>
  <c r="I11306" i="4"/>
  <c r="I11307" i="4"/>
  <c r="I11308" i="4"/>
  <c r="I11309" i="4"/>
  <c r="I11310" i="4"/>
  <c r="I11311" i="4"/>
  <c r="I11312" i="4"/>
  <c r="I11313" i="4"/>
  <c r="I11314" i="4"/>
  <c r="I11315" i="4"/>
  <c r="I11316" i="4"/>
  <c r="I11317" i="4"/>
  <c r="I11318" i="4"/>
  <c r="I11319" i="4"/>
  <c r="I11320" i="4"/>
  <c r="I11321" i="4"/>
  <c r="I11322" i="4"/>
  <c r="I11323" i="4"/>
  <c r="I11324" i="4"/>
  <c r="I11325" i="4"/>
  <c r="I11326" i="4"/>
  <c r="I11327" i="4"/>
  <c r="I11328" i="4"/>
  <c r="I11329" i="4"/>
  <c r="I11330" i="4"/>
  <c r="I11331" i="4"/>
  <c r="I11332" i="4"/>
  <c r="I11333" i="4"/>
  <c r="I11334" i="4"/>
  <c r="I11335" i="4"/>
  <c r="I11336" i="4"/>
  <c r="I11337" i="4"/>
  <c r="I11338" i="4"/>
  <c r="I11339" i="4"/>
  <c r="I11340" i="4"/>
  <c r="I11341" i="4"/>
  <c r="I11342" i="4"/>
  <c r="I11343" i="4"/>
  <c r="I11344" i="4"/>
  <c r="I11345" i="4"/>
  <c r="I11346" i="4"/>
  <c r="I11347" i="4"/>
  <c r="I11348" i="4"/>
  <c r="I11349" i="4"/>
  <c r="I11350" i="4"/>
  <c r="I11351" i="4"/>
  <c r="I11352" i="4"/>
  <c r="I11353" i="4"/>
  <c r="I11354" i="4"/>
  <c r="I11355" i="4"/>
  <c r="I11356" i="4"/>
  <c r="I11357" i="4"/>
  <c r="I11358" i="4"/>
  <c r="I11359" i="4"/>
  <c r="I11360" i="4"/>
  <c r="I11361" i="4"/>
  <c r="I11362" i="4"/>
  <c r="I11363" i="4"/>
  <c r="I11364" i="4"/>
  <c r="I11365" i="4"/>
  <c r="I11366" i="4"/>
  <c r="I11367" i="4"/>
  <c r="I11368" i="4"/>
  <c r="I11369" i="4"/>
  <c r="I11370" i="4"/>
  <c r="I11371" i="4"/>
  <c r="I11372" i="4"/>
  <c r="I11373" i="4"/>
  <c r="I11374" i="4"/>
  <c r="I11375" i="4"/>
  <c r="I11376" i="4"/>
  <c r="I11377" i="4"/>
  <c r="I11378" i="4"/>
  <c r="I11379" i="4"/>
  <c r="I11380" i="4"/>
  <c r="I11381" i="4"/>
  <c r="I11382" i="4"/>
  <c r="I11383" i="4"/>
  <c r="I11384" i="4"/>
  <c r="I11385" i="4"/>
  <c r="I11386" i="4"/>
  <c r="I11387" i="4"/>
  <c r="I11388" i="4"/>
  <c r="I11389" i="4"/>
  <c r="I11390" i="4"/>
  <c r="I11391" i="4"/>
  <c r="I11392" i="4"/>
  <c r="I11393" i="4"/>
  <c r="I11394" i="4"/>
  <c r="I11395" i="4"/>
  <c r="I11396" i="4"/>
  <c r="I11397" i="4"/>
  <c r="I11398" i="4"/>
  <c r="I11399" i="4"/>
  <c r="I11400" i="4"/>
  <c r="I11401" i="4"/>
  <c r="I11402" i="4"/>
  <c r="I11403" i="4"/>
  <c r="I11404" i="4"/>
  <c r="I11405" i="4"/>
  <c r="I11406" i="4"/>
  <c r="I11407" i="4"/>
  <c r="I11408" i="4"/>
  <c r="I11409" i="4"/>
  <c r="I11410" i="4"/>
  <c r="I11411" i="4"/>
  <c r="I11412" i="4"/>
  <c r="I11413" i="4"/>
  <c r="I11414" i="4"/>
  <c r="I11415" i="4"/>
  <c r="I11416" i="4"/>
  <c r="I11417" i="4"/>
  <c r="I11418" i="4"/>
  <c r="I11419" i="4"/>
  <c r="I11420" i="4"/>
  <c r="I11421" i="4"/>
  <c r="I11422" i="4"/>
  <c r="I11423" i="4"/>
  <c r="I11424" i="4"/>
  <c r="I11425" i="4"/>
  <c r="I11426" i="4"/>
  <c r="I11427" i="4"/>
  <c r="I11428" i="4"/>
  <c r="I11429" i="4"/>
  <c r="I11430" i="4"/>
  <c r="I11431" i="4"/>
  <c r="I11432" i="4"/>
  <c r="I11433" i="4"/>
  <c r="I11434" i="4"/>
  <c r="I11435" i="4"/>
  <c r="I11436" i="4"/>
  <c r="I11437" i="4"/>
  <c r="I11438" i="4"/>
  <c r="I11439" i="4"/>
  <c r="I11440" i="4"/>
  <c r="I11441" i="4"/>
  <c r="I11442" i="4"/>
  <c r="I11443" i="4"/>
  <c r="I11444" i="4"/>
  <c r="I11445" i="4"/>
  <c r="I11446" i="4"/>
  <c r="I11447" i="4"/>
  <c r="I11448" i="4"/>
  <c r="I11449" i="4"/>
  <c r="I11450" i="4"/>
  <c r="I11451" i="4"/>
  <c r="I11452" i="4"/>
  <c r="I11453" i="4"/>
  <c r="I11454" i="4"/>
  <c r="I11455" i="4"/>
  <c r="I11456" i="4"/>
  <c r="I11457" i="4"/>
  <c r="I11458" i="4"/>
  <c r="I11459" i="4"/>
  <c r="I11460" i="4"/>
  <c r="I11461" i="4"/>
  <c r="I11462" i="4"/>
  <c r="I11463" i="4"/>
  <c r="I11464" i="4"/>
  <c r="I11465" i="4"/>
  <c r="I11466" i="4"/>
  <c r="I11467" i="4"/>
  <c r="I11468" i="4"/>
  <c r="I11469" i="4"/>
  <c r="I11470" i="4"/>
  <c r="I11471" i="4"/>
  <c r="I11472" i="4"/>
  <c r="I11473" i="4"/>
  <c r="I11474" i="4"/>
  <c r="I11475" i="4"/>
  <c r="I11476" i="4"/>
  <c r="I11477" i="4"/>
  <c r="I11478" i="4"/>
  <c r="I11479" i="4"/>
  <c r="I11480" i="4"/>
  <c r="I11481" i="4"/>
  <c r="I11482" i="4"/>
  <c r="I11483" i="4"/>
  <c r="I11484" i="4"/>
  <c r="I11485" i="4"/>
  <c r="I11486" i="4"/>
  <c r="I11487" i="4"/>
  <c r="I11488" i="4"/>
  <c r="I11489" i="4"/>
  <c r="I11490" i="4"/>
  <c r="I11491" i="4"/>
  <c r="I11492" i="4"/>
  <c r="I11493" i="4"/>
  <c r="I11494" i="4"/>
  <c r="I11495" i="4"/>
  <c r="I11496" i="4"/>
  <c r="I11497" i="4"/>
  <c r="I11498" i="4"/>
  <c r="I11499" i="4"/>
  <c r="I11500" i="4"/>
  <c r="I11501" i="4"/>
  <c r="I11502" i="4"/>
  <c r="I11503" i="4"/>
  <c r="I11504" i="4"/>
  <c r="I11505" i="4"/>
  <c r="I11506" i="4"/>
  <c r="I11507" i="4"/>
  <c r="I11508" i="4"/>
  <c r="I11509" i="4"/>
  <c r="I11510" i="4"/>
  <c r="I11511" i="4"/>
  <c r="I11512" i="4"/>
  <c r="I11513" i="4"/>
  <c r="I11514" i="4"/>
  <c r="I11515" i="4"/>
  <c r="I11516" i="4"/>
  <c r="I11517" i="4"/>
  <c r="I11518" i="4"/>
  <c r="I11519" i="4"/>
  <c r="I11520" i="4"/>
  <c r="I11521" i="4"/>
  <c r="I11522" i="4"/>
  <c r="I11523" i="4"/>
  <c r="I11524" i="4"/>
  <c r="I11525" i="4"/>
  <c r="I11526" i="4"/>
  <c r="I11527" i="4"/>
  <c r="I11528" i="4"/>
  <c r="I11529" i="4"/>
  <c r="I11530" i="4"/>
  <c r="I11531" i="4"/>
  <c r="I11532" i="4"/>
  <c r="I11533" i="4"/>
  <c r="I11534" i="4"/>
  <c r="I11535" i="4"/>
  <c r="I11536" i="4"/>
  <c r="I11537" i="4"/>
  <c r="I11538" i="4"/>
  <c r="I11539" i="4"/>
  <c r="I11540" i="4"/>
  <c r="I11541" i="4"/>
  <c r="I11542" i="4"/>
  <c r="I11543" i="4"/>
  <c r="I11544" i="4"/>
  <c r="I11545" i="4"/>
  <c r="I11546" i="4"/>
  <c r="I11547" i="4"/>
  <c r="I11548" i="4"/>
  <c r="I11549" i="4"/>
  <c r="I11550" i="4"/>
  <c r="I11551" i="4"/>
  <c r="I11552" i="4"/>
  <c r="I11553" i="4"/>
  <c r="I11554" i="4"/>
  <c r="I11555" i="4"/>
  <c r="I11556" i="4"/>
  <c r="I11557" i="4"/>
  <c r="I11558" i="4"/>
  <c r="I11559" i="4"/>
  <c r="I11560" i="4"/>
  <c r="I11561" i="4"/>
  <c r="I11562" i="4"/>
  <c r="I11563" i="4"/>
  <c r="I11564" i="4"/>
  <c r="I11565" i="4"/>
  <c r="I11566" i="4"/>
  <c r="I11567" i="4"/>
  <c r="I11568" i="4"/>
  <c r="I11569" i="4"/>
  <c r="I11570" i="4"/>
  <c r="I11571" i="4"/>
  <c r="I11572" i="4"/>
  <c r="I11573" i="4"/>
  <c r="I11574" i="4"/>
  <c r="I11575" i="4"/>
  <c r="I11576" i="4"/>
  <c r="I11577" i="4"/>
  <c r="I11578" i="4"/>
  <c r="I11579" i="4"/>
  <c r="I11580" i="4"/>
  <c r="I11581" i="4"/>
  <c r="I11582" i="4"/>
  <c r="I11583" i="4"/>
  <c r="I11584" i="4"/>
  <c r="I11585" i="4"/>
  <c r="I11586" i="4"/>
  <c r="I11587" i="4"/>
  <c r="I11588" i="4"/>
  <c r="I11589" i="4"/>
  <c r="I11590" i="4"/>
  <c r="I11591" i="4"/>
  <c r="I11592" i="4"/>
  <c r="I11593" i="4"/>
  <c r="I11594" i="4"/>
  <c r="I11595" i="4"/>
  <c r="I11596" i="4"/>
  <c r="I11597" i="4"/>
  <c r="I11598" i="4"/>
  <c r="I11599" i="4"/>
  <c r="I11600" i="4"/>
  <c r="I11601" i="4"/>
  <c r="I11602" i="4"/>
  <c r="I11603" i="4"/>
  <c r="I11604" i="4"/>
  <c r="I11605" i="4"/>
  <c r="I11606" i="4"/>
  <c r="I11607" i="4"/>
  <c r="I11608" i="4"/>
  <c r="I11609" i="4"/>
  <c r="I11610" i="4"/>
  <c r="I11611" i="4"/>
  <c r="I11612" i="4"/>
  <c r="I11613" i="4"/>
  <c r="I11614" i="4"/>
  <c r="I11615" i="4"/>
  <c r="I11616" i="4"/>
  <c r="I11617" i="4"/>
  <c r="I11618" i="4"/>
  <c r="I11619" i="4"/>
  <c r="I11620" i="4"/>
  <c r="I11621" i="4"/>
  <c r="I11622" i="4"/>
  <c r="I11623" i="4"/>
  <c r="I11624" i="4"/>
  <c r="I11625" i="4"/>
  <c r="I11626" i="4"/>
  <c r="I11627" i="4"/>
  <c r="I11628" i="4"/>
  <c r="I11629" i="4"/>
  <c r="I11630" i="4"/>
  <c r="I11631" i="4"/>
  <c r="I11632" i="4"/>
  <c r="I11633" i="4"/>
  <c r="I11634" i="4"/>
  <c r="I11635" i="4"/>
  <c r="I11636" i="4"/>
  <c r="I11637" i="4"/>
  <c r="I11638" i="4"/>
  <c r="I11639" i="4"/>
  <c r="I11640" i="4"/>
  <c r="I11641" i="4"/>
  <c r="I11642" i="4"/>
  <c r="I11643" i="4"/>
  <c r="I11644" i="4"/>
  <c r="I11645" i="4"/>
  <c r="I11646" i="4"/>
  <c r="I11647" i="4"/>
  <c r="I11648" i="4"/>
  <c r="I11649" i="4"/>
  <c r="I11650" i="4"/>
  <c r="I11651" i="4"/>
  <c r="I11652" i="4"/>
  <c r="I11653" i="4"/>
  <c r="I11654" i="4"/>
  <c r="I11655" i="4"/>
  <c r="I11656" i="4"/>
  <c r="I11657" i="4"/>
  <c r="I11658" i="4"/>
  <c r="I11659" i="4"/>
  <c r="I11660" i="4"/>
  <c r="I11661" i="4"/>
  <c r="I11662" i="4"/>
  <c r="I11663" i="4"/>
  <c r="I11664" i="4"/>
  <c r="I11665" i="4"/>
  <c r="I11666" i="4"/>
  <c r="I11667" i="4"/>
  <c r="I11668" i="4"/>
  <c r="I11669" i="4"/>
  <c r="I11670" i="4"/>
  <c r="I11671" i="4"/>
  <c r="I11672" i="4"/>
  <c r="I11673" i="4"/>
  <c r="I11674" i="4"/>
  <c r="I11675" i="4"/>
  <c r="I11676" i="4"/>
  <c r="I11677" i="4"/>
  <c r="I11678" i="4"/>
  <c r="I11679" i="4"/>
  <c r="I11680" i="4"/>
  <c r="I11681" i="4"/>
  <c r="I11682" i="4"/>
  <c r="I11683" i="4"/>
  <c r="I11684" i="4"/>
  <c r="I11685" i="4"/>
  <c r="I11686" i="4"/>
  <c r="I11687" i="4"/>
  <c r="I11688" i="4"/>
  <c r="I11689" i="4"/>
  <c r="I11690" i="4"/>
  <c r="I11691" i="4"/>
  <c r="I11692" i="4"/>
  <c r="I11693" i="4"/>
  <c r="I11694" i="4"/>
  <c r="I11695" i="4"/>
  <c r="I11696" i="4"/>
  <c r="I11697" i="4"/>
  <c r="I11698" i="4"/>
  <c r="I11699" i="4"/>
  <c r="I11700" i="4"/>
  <c r="I11701" i="4"/>
  <c r="I11702" i="4"/>
  <c r="I11703" i="4"/>
  <c r="I11704" i="4"/>
  <c r="I11705" i="4"/>
  <c r="I11706" i="4"/>
  <c r="I11707" i="4"/>
  <c r="I11708" i="4"/>
  <c r="I11709" i="4"/>
  <c r="I11710" i="4"/>
  <c r="I11711" i="4"/>
  <c r="I11712" i="4"/>
  <c r="I11713" i="4"/>
  <c r="I11714" i="4"/>
  <c r="I11715" i="4"/>
  <c r="I11716" i="4"/>
  <c r="I11717" i="4"/>
  <c r="I11718" i="4"/>
  <c r="I11719" i="4"/>
  <c r="I11720" i="4"/>
  <c r="I11721" i="4"/>
  <c r="I11722" i="4"/>
  <c r="I11723" i="4"/>
  <c r="I11724" i="4"/>
  <c r="I11725" i="4"/>
  <c r="I11726" i="4"/>
  <c r="I11727" i="4"/>
  <c r="I11728" i="4"/>
  <c r="I11729" i="4"/>
  <c r="I11730" i="4"/>
  <c r="I11731" i="4"/>
  <c r="I11732" i="4"/>
  <c r="I11733" i="4"/>
  <c r="I11734" i="4"/>
  <c r="I11735" i="4"/>
  <c r="I11736" i="4"/>
  <c r="I11737" i="4"/>
  <c r="I11738" i="4"/>
  <c r="I11739" i="4"/>
  <c r="I11740" i="4"/>
  <c r="I11741" i="4"/>
  <c r="I11742" i="4"/>
  <c r="I11743" i="4"/>
  <c r="I11744" i="4"/>
  <c r="I11745" i="4"/>
  <c r="I11746" i="4"/>
  <c r="I11747" i="4"/>
  <c r="I11748" i="4"/>
  <c r="I11749" i="4"/>
  <c r="I11750" i="4"/>
  <c r="I11751" i="4"/>
  <c r="I11752" i="4"/>
  <c r="I11753" i="4"/>
  <c r="I11754" i="4"/>
  <c r="I11755" i="4"/>
  <c r="I11756" i="4"/>
  <c r="I11757" i="4"/>
  <c r="I11758" i="4"/>
  <c r="I11759" i="4"/>
  <c r="I11760" i="4"/>
  <c r="I11761" i="4"/>
  <c r="I11762" i="4"/>
  <c r="I11763" i="4"/>
  <c r="I11764" i="4"/>
  <c r="I11765" i="4"/>
  <c r="I11766" i="4"/>
  <c r="I11767" i="4"/>
  <c r="I11768" i="4"/>
  <c r="I11769" i="4"/>
  <c r="I11770" i="4"/>
  <c r="I11771" i="4"/>
  <c r="I11772" i="4"/>
  <c r="I11773" i="4"/>
  <c r="I11774" i="4"/>
  <c r="I11775" i="4"/>
  <c r="I11776" i="4"/>
  <c r="I11777" i="4"/>
  <c r="I11778" i="4"/>
  <c r="I11779" i="4"/>
  <c r="I11780" i="4"/>
  <c r="I11781" i="4"/>
  <c r="I11782" i="4"/>
  <c r="I11783" i="4"/>
  <c r="I11784" i="4"/>
  <c r="I11785" i="4"/>
  <c r="I11786" i="4"/>
  <c r="I11787" i="4"/>
  <c r="I11788" i="4"/>
  <c r="I11789" i="4"/>
  <c r="I11790" i="4"/>
  <c r="I11791" i="4"/>
  <c r="I11792" i="4"/>
  <c r="I11793" i="4"/>
  <c r="I11794" i="4"/>
  <c r="I11795" i="4"/>
  <c r="I11796" i="4"/>
  <c r="I11797" i="4"/>
  <c r="I11798" i="4"/>
  <c r="I11799" i="4"/>
  <c r="I11800" i="4"/>
  <c r="I11801" i="4"/>
  <c r="I11802" i="4"/>
  <c r="I11803" i="4"/>
  <c r="I11804" i="4"/>
  <c r="I11805" i="4"/>
  <c r="I11806" i="4"/>
  <c r="I11807" i="4"/>
  <c r="I11808" i="4"/>
  <c r="I11809" i="4"/>
  <c r="I11810" i="4"/>
  <c r="I11811" i="4"/>
  <c r="I11812" i="4"/>
  <c r="I11813" i="4"/>
  <c r="I11814" i="4"/>
  <c r="I11815" i="4"/>
  <c r="I11816" i="4"/>
  <c r="I11817" i="4"/>
  <c r="I11818" i="4"/>
  <c r="I11819" i="4"/>
  <c r="I11820" i="4"/>
  <c r="I11821" i="4"/>
  <c r="I11822" i="4"/>
  <c r="I11823" i="4"/>
  <c r="I11824" i="4"/>
  <c r="I11825" i="4"/>
  <c r="I11826" i="4"/>
  <c r="I11827" i="4"/>
  <c r="I11828" i="4"/>
  <c r="I11829" i="4"/>
  <c r="I11830" i="4"/>
  <c r="I11831" i="4"/>
  <c r="I11832" i="4"/>
  <c r="I11833" i="4"/>
  <c r="I11834" i="4"/>
  <c r="I11835" i="4"/>
  <c r="I11836" i="4"/>
  <c r="I11837" i="4"/>
  <c r="I11838" i="4"/>
  <c r="I11839" i="4"/>
  <c r="I11840" i="4"/>
  <c r="I11841" i="4"/>
  <c r="I11842" i="4"/>
  <c r="I11843" i="4"/>
  <c r="I11844" i="4"/>
  <c r="I11845" i="4"/>
  <c r="I11846" i="4"/>
  <c r="I11847" i="4"/>
  <c r="I11848" i="4"/>
  <c r="I11849" i="4"/>
  <c r="I11850" i="4"/>
  <c r="I11851" i="4"/>
  <c r="I11852" i="4"/>
  <c r="I11853" i="4"/>
  <c r="I11854" i="4"/>
  <c r="I11855" i="4"/>
  <c r="I11856" i="4"/>
  <c r="I11857" i="4"/>
  <c r="I11858" i="4"/>
  <c r="I11859" i="4"/>
  <c r="I11860" i="4"/>
  <c r="I11861" i="4"/>
  <c r="I11862" i="4"/>
  <c r="I11863" i="4"/>
  <c r="I11864" i="4"/>
  <c r="I11865" i="4"/>
  <c r="I11866" i="4"/>
  <c r="I11867" i="4"/>
  <c r="I11868" i="4"/>
  <c r="I11869" i="4"/>
  <c r="I11870" i="4"/>
  <c r="I11871" i="4"/>
  <c r="I11872" i="4"/>
  <c r="I11873" i="4"/>
  <c r="I11874" i="4"/>
  <c r="I11875" i="4"/>
  <c r="I11876" i="4"/>
  <c r="I11877" i="4"/>
  <c r="I11878" i="4"/>
  <c r="I11879" i="4"/>
  <c r="I11880" i="4"/>
  <c r="I11881" i="4"/>
  <c r="I11882" i="4"/>
  <c r="I11883" i="4"/>
  <c r="I11884" i="4"/>
  <c r="I11885" i="4"/>
  <c r="I11886" i="4"/>
  <c r="I11887" i="4"/>
  <c r="I11888" i="4"/>
  <c r="I11889" i="4"/>
  <c r="I11890" i="4"/>
  <c r="I11891" i="4"/>
  <c r="I11892" i="4"/>
  <c r="I11893" i="4"/>
  <c r="I11894" i="4"/>
  <c r="I11895" i="4"/>
  <c r="I11896" i="4"/>
  <c r="I11897" i="4"/>
  <c r="I11898" i="4"/>
  <c r="I11899" i="4"/>
  <c r="I11900" i="4"/>
  <c r="I11901" i="4"/>
  <c r="I11902" i="4"/>
  <c r="I11903" i="4"/>
  <c r="I11904" i="4"/>
  <c r="I11905" i="4"/>
  <c r="I11906" i="4"/>
  <c r="I11907" i="4"/>
  <c r="I11908" i="4"/>
  <c r="I11909" i="4"/>
  <c r="I11910" i="4"/>
  <c r="I11911" i="4"/>
  <c r="I11912" i="4"/>
  <c r="I11913" i="4"/>
  <c r="I11914" i="4"/>
  <c r="I11915" i="4"/>
  <c r="I11916" i="4"/>
  <c r="I11917" i="4"/>
  <c r="I11918" i="4"/>
  <c r="I11919" i="4"/>
  <c r="I11920" i="4"/>
  <c r="I11921" i="4"/>
  <c r="I11922" i="4"/>
  <c r="I11923" i="4"/>
  <c r="I11924" i="4"/>
  <c r="I11925" i="4"/>
  <c r="I11926" i="4"/>
  <c r="I11927" i="4"/>
  <c r="I11928" i="4"/>
  <c r="I11929" i="4"/>
  <c r="I11930" i="4"/>
  <c r="I11931" i="4"/>
  <c r="I11932" i="4"/>
  <c r="I11933" i="4"/>
  <c r="I11934" i="4"/>
  <c r="I11935" i="4"/>
  <c r="I11936" i="4"/>
  <c r="I11937" i="4"/>
  <c r="I11938" i="4"/>
  <c r="I11939" i="4"/>
  <c r="I11940" i="4"/>
  <c r="I11941" i="4"/>
  <c r="I11942" i="4"/>
  <c r="I11943" i="4"/>
  <c r="I11944" i="4"/>
  <c r="I11945" i="4"/>
  <c r="I11946" i="4"/>
  <c r="I11947" i="4"/>
  <c r="I11948" i="4"/>
  <c r="I11949" i="4"/>
  <c r="I11950" i="4"/>
  <c r="I11951" i="4"/>
  <c r="I11952" i="4"/>
  <c r="I11953" i="4"/>
  <c r="I11954" i="4"/>
  <c r="I11955" i="4"/>
  <c r="I11956" i="4"/>
  <c r="I11957" i="4"/>
  <c r="I11958" i="4"/>
  <c r="I11959" i="4"/>
  <c r="I11960" i="4"/>
  <c r="I11961" i="4"/>
  <c r="I11962" i="4"/>
  <c r="I11963" i="4"/>
  <c r="I11964" i="4"/>
  <c r="I11965" i="4"/>
  <c r="I11966" i="4"/>
  <c r="I11967" i="4"/>
  <c r="I11968" i="4"/>
  <c r="I11969" i="4"/>
  <c r="I11970" i="4"/>
  <c r="I11971" i="4"/>
  <c r="I11972" i="4"/>
  <c r="I11973" i="4"/>
  <c r="I11974" i="4"/>
  <c r="I11975" i="4"/>
  <c r="I11976" i="4"/>
  <c r="I11977" i="4"/>
  <c r="I11978" i="4"/>
  <c r="I11979" i="4"/>
  <c r="I11980" i="4"/>
  <c r="I11981" i="4"/>
  <c r="I11982" i="4"/>
  <c r="I11983" i="4"/>
  <c r="I11984" i="4"/>
  <c r="I11985" i="4"/>
  <c r="I11986" i="4"/>
  <c r="I11987" i="4"/>
  <c r="I11988" i="4"/>
  <c r="I11989" i="4"/>
  <c r="I11990" i="4"/>
  <c r="I11991" i="4"/>
  <c r="I11992" i="4"/>
  <c r="I11993" i="4"/>
  <c r="I11994" i="4"/>
  <c r="I11995" i="4"/>
  <c r="I11996" i="4"/>
  <c r="I11997" i="4"/>
  <c r="I11998" i="4"/>
  <c r="I11999" i="4"/>
  <c r="I12000" i="4"/>
  <c r="I12001" i="4"/>
  <c r="I12002" i="4"/>
  <c r="I12003" i="4"/>
  <c r="I12004" i="4"/>
  <c r="I12005" i="4"/>
  <c r="I12006" i="4"/>
  <c r="I12007" i="4"/>
  <c r="I12008" i="4"/>
  <c r="I12009" i="4"/>
  <c r="I12010" i="4"/>
  <c r="I12011" i="4"/>
  <c r="I12012" i="4"/>
  <c r="I12013" i="4"/>
  <c r="I12014" i="4"/>
  <c r="I12015" i="4"/>
  <c r="I12016" i="4"/>
  <c r="I12017" i="4"/>
  <c r="I12018" i="4"/>
  <c r="I12019" i="4"/>
  <c r="I12020" i="4"/>
  <c r="I12021" i="4"/>
  <c r="I12022" i="4"/>
  <c r="I12023" i="4"/>
  <c r="I12024" i="4"/>
  <c r="I12025" i="4"/>
  <c r="I12026" i="4"/>
  <c r="I12027" i="4"/>
  <c r="I12028" i="4"/>
  <c r="I12029" i="4"/>
  <c r="I12030" i="4"/>
  <c r="I12031" i="4"/>
  <c r="I12032" i="4"/>
  <c r="I12033" i="4"/>
  <c r="I12034" i="4"/>
  <c r="I12035" i="4"/>
  <c r="I12036" i="4"/>
  <c r="I12037" i="4"/>
  <c r="I12038" i="4"/>
  <c r="I12039" i="4"/>
  <c r="I12040" i="4"/>
  <c r="I12041" i="4"/>
  <c r="I12042" i="4"/>
  <c r="I12043" i="4"/>
  <c r="I12044" i="4"/>
  <c r="I12045" i="4"/>
  <c r="I12046" i="4"/>
  <c r="I12047" i="4"/>
  <c r="I12048" i="4"/>
  <c r="I12049" i="4"/>
  <c r="I12050" i="4"/>
  <c r="I12051" i="4"/>
  <c r="I12052" i="4"/>
  <c r="I12053" i="4"/>
  <c r="I12054" i="4"/>
  <c r="I12055" i="4"/>
  <c r="I12056" i="4"/>
  <c r="I12057" i="4"/>
  <c r="I12058" i="4"/>
  <c r="I12059" i="4"/>
  <c r="I12060" i="4"/>
  <c r="I12061" i="4"/>
  <c r="I12062" i="4"/>
  <c r="I12063" i="4"/>
  <c r="I12064" i="4"/>
  <c r="I12065" i="4"/>
  <c r="I12066" i="4"/>
  <c r="I12067" i="4"/>
  <c r="I12068" i="4"/>
  <c r="I12069" i="4"/>
  <c r="I12070" i="4"/>
  <c r="I12071" i="4"/>
  <c r="I12072" i="4"/>
  <c r="I12073" i="4"/>
  <c r="I12074" i="4"/>
  <c r="I12075" i="4"/>
  <c r="I12076" i="4"/>
  <c r="I12077" i="4"/>
  <c r="I12078" i="4"/>
  <c r="I12079" i="4"/>
  <c r="I12080" i="4"/>
  <c r="I12081" i="4"/>
  <c r="I12082" i="4"/>
  <c r="I12083" i="4"/>
  <c r="I12084" i="4"/>
  <c r="I12085" i="4"/>
  <c r="I12086" i="4"/>
  <c r="I12087" i="4"/>
  <c r="I12088" i="4"/>
  <c r="I12089" i="4"/>
  <c r="I12090" i="4"/>
  <c r="I12091" i="4"/>
  <c r="I12092" i="4"/>
  <c r="I12093" i="4"/>
  <c r="I12094" i="4"/>
  <c r="I12095" i="4"/>
  <c r="I12096" i="4"/>
  <c r="I12097" i="4"/>
  <c r="I12098" i="4"/>
  <c r="I12099" i="4"/>
  <c r="I12100" i="4"/>
  <c r="I12101" i="4"/>
  <c r="I12102" i="4"/>
  <c r="I12103" i="4"/>
  <c r="I12104" i="4"/>
  <c r="I12105" i="4"/>
  <c r="I12106" i="4"/>
  <c r="I12107" i="4"/>
  <c r="I12108" i="4"/>
  <c r="I12109" i="4"/>
  <c r="I12110" i="4"/>
  <c r="I12111" i="4"/>
  <c r="I12112" i="4"/>
  <c r="I12113" i="4"/>
  <c r="I12114" i="4"/>
  <c r="I12115" i="4"/>
  <c r="I12116" i="4"/>
  <c r="I12117" i="4"/>
  <c r="I12118" i="4"/>
  <c r="I12119" i="4"/>
  <c r="I12120" i="4"/>
  <c r="I12121" i="4"/>
  <c r="I12122" i="4"/>
  <c r="I12123" i="4"/>
  <c r="I12124" i="4"/>
  <c r="I12125" i="4"/>
  <c r="I12126" i="4"/>
  <c r="I12127" i="4"/>
  <c r="I12128" i="4"/>
  <c r="I12129" i="4"/>
  <c r="I12130" i="4"/>
  <c r="I12131" i="4"/>
  <c r="I12132" i="4"/>
  <c r="I12133" i="4"/>
  <c r="I12134" i="4"/>
  <c r="I12135" i="4"/>
  <c r="I12136" i="4"/>
  <c r="I12137" i="4"/>
  <c r="I12138" i="4"/>
  <c r="I12139" i="4"/>
  <c r="I12140" i="4"/>
  <c r="I12141" i="4"/>
  <c r="I12142" i="4"/>
  <c r="I12143" i="4"/>
  <c r="I12144" i="4"/>
  <c r="I12145" i="4"/>
  <c r="I12146" i="4"/>
  <c r="I12147" i="4"/>
  <c r="I12148" i="4"/>
  <c r="I12149" i="4"/>
  <c r="I12150" i="4"/>
  <c r="I12151" i="4"/>
  <c r="I12152" i="4"/>
  <c r="I12153" i="4"/>
  <c r="I12154" i="4"/>
  <c r="I12155" i="4"/>
  <c r="I12156" i="4"/>
  <c r="I12157" i="4"/>
  <c r="I12158" i="4"/>
  <c r="I12159" i="4"/>
  <c r="I12160" i="4"/>
  <c r="I12161" i="4"/>
  <c r="I12162" i="4"/>
  <c r="I12163" i="4"/>
  <c r="I12164" i="4"/>
  <c r="I12165" i="4"/>
  <c r="I12166" i="4"/>
  <c r="I12167" i="4"/>
  <c r="I12168" i="4"/>
  <c r="I12169" i="4"/>
  <c r="I12170" i="4"/>
  <c r="I12171" i="4"/>
  <c r="I12172" i="4"/>
  <c r="I12173" i="4"/>
  <c r="I12174" i="4"/>
  <c r="I12175" i="4"/>
  <c r="I12176" i="4"/>
  <c r="I12177" i="4"/>
  <c r="I12178" i="4"/>
  <c r="I12179" i="4"/>
  <c r="I12180" i="4"/>
  <c r="I12181" i="4"/>
  <c r="I12182" i="4"/>
  <c r="I12183" i="4"/>
  <c r="I12184" i="4"/>
  <c r="I12185" i="4"/>
  <c r="I12186" i="4"/>
  <c r="I12187" i="4"/>
  <c r="I12188" i="4"/>
  <c r="I12189" i="4"/>
  <c r="I12190" i="4"/>
  <c r="I12191" i="4"/>
  <c r="I12192" i="4"/>
  <c r="I12193" i="4"/>
  <c r="I12194" i="4"/>
  <c r="I12195" i="4"/>
  <c r="I12196" i="4"/>
  <c r="I12197" i="4"/>
  <c r="I12198" i="4"/>
  <c r="I12199" i="4"/>
  <c r="I12200" i="4"/>
  <c r="I12201" i="4"/>
  <c r="I12202" i="4"/>
  <c r="I12203" i="4"/>
  <c r="I12204" i="4"/>
  <c r="I12205" i="4"/>
  <c r="I12206" i="4"/>
  <c r="I12207" i="4"/>
  <c r="I12208" i="4"/>
  <c r="I12209" i="4"/>
  <c r="I12210" i="4"/>
  <c r="I12211" i="4"/>
  <c r="I12212" i="4"/>
  <c r="I12213" i="4"/>
  <c r="I12214" i="4"/>
  <c r="I12215" i="4"/>
  <c r="I12216" i="4"/>
  <c r="I12217" i="4"/>
  <c r="I12218" i="4"/>
  <c r="I12219" i="4"/>
  <c r="I12220" i="4"/>
  <c r="I12221" i="4"/>
  <c r="I12222" i="4"/>
  <c r="I12223" i="4"/>
  <c r="I12224" i="4"/>
  <c r="I12225" i="4"/>
  <c r="I12226" i="4"/>
  <c r="I12227" i="4"/>
  <c r="I12228" i="4"/>
  <c r="I12229" i="4"/>
  <c r="I12230" i="4"/>
  <c r="I12231" i="4"/>
  <c r="I12232" i="4"/>
  <c r="I12233" i="4"/>
  <c r="I12234" i="4"/>
  <c r="I12235" i="4"/>
  <c r="I12236" i="4"/>
  <c r="I12237" i="4"/>
  <c r="I12238" i="4"/>
  <c r="I12239" i="4"/>
  <c r="I12240" i="4"/>
  <c r="I12241" i="4"/>
  <c r="I12242" i="4"/>
  <c r="I12243" i="4"/>
  <c r="I12244" i="4"/>
  <c r="I12245" i="4"/>
  <c r="I12246" i="4"/>
  <c r="I12247" i="4"/>
  <c r="I12248" i="4"/>
  <c r="I12249" i="4"/>
  <c r="I12250" i="4"/>
  <c r="I12251" i="4"/>
  <c r="I12252" i="4"/>
  <c r="I12253" i="4"/>
  <c r="I12254" i="4"/>
  <c r="I12255" i="4"/>
  <c r="I12256" i="4"/>
  <c r="I12257" i="4"/>
  <c r="I12258" i="4"/>
  <c r="I12259" i="4"/>
  <c r="I12260" i="4"/>
  <c r="I12261" i="4"/>
  <c r="I12262" i="4"/>
  <c r="I12263" i="4"/>
  <c r="I12264" i="4"/>
  <c r="I12265" i="4"/>
  <c r="I12266" i="4"/>
  <c r="I12267" i="4"/>
  <c r="I12268" i="4"/>
  <c r="I12269" i="4"/>
  <c r="I12270" i="4"/>
  <c r="I12271" i="4"/>
  <c r="I12272" i="4"/>
  <c r="I12273" i="4"/>
  <c r="I12274" i="4"/>
  <c r="I12275" i="4"/>
  <c r="I12276" i="4"/>
  <c r="I12277" i="4"/>
  <c r="I12278" i="4"/>
  <c r="I12279" i="4"/>
  <c r="I12280" i="4"/>
  <c r="I12281" i="4"/>
  <c r="I12282" i="4"/>
  <c r="I12283" i="4"/>
  <c r="I12284" i="4"/>
  <c r="I12285" i="4"/>
  <c r="I12286" i="4"/>
  <c r="I12287" i="4"/>
  <c r="I12288" i="4"/>
  <c r="I12289" i="4"/>
  <c r="I12290" i="4"/>
  <c r="I12291" i="4"/>
  <c r="I12292" i="4"/>
  <c r="I12293" i="4"/>
  <c r="I12294" i="4"/>
  <c r="I12295" i="4"/>
  <c r="I12296" i="4"/>
  <c r="I12297" i="4"/>
  <c r="I12298" i="4"/>
  <c r="I12299" i="4"/>
  <c r="I12300" i="4"/>
  <c r="I12301" i="4"/>
  <c r="I12302" i="4"/>
  <c r="I12303" i="4"/>
  <c r="I12304" i="4"/>
  <c r="I12305" i="4"/>
  <c r="I12306" i="4"/>
  <c r="I12307" i="4"/>
  <c r="I12308" i="4"/>
  <c r="I12309" i="4"/>
  <c r="I12310" i="4"/>
  <c r="I12311" i="4"/>
  <c r="I12312" i="4"/>
  <c r="I12313" i="4"/>
  <c r="I12314" i="4"/>
  <c r="I12315" i="4"/>
  <c r="I12316" i="4"/>
  <c r="I12317" i="4"/>
  <c r="I12318" i="4"/>
  <c r="I12319" i="4"/>
  <c r="I12320" i="4"/>
  <c r="I12321" i="4"/>
  <c r="I12322" i="4"/>
  <c r="I12323" i="4"/>
  <c r="I12324" i="4"/>
  <c r="I12325" i="4"/>
  <c r="I12326" i="4"/>
  <c r="I12327" i="4"/>
  <c r="I12328" i="4"/>
  <c r="I12329" i="4"/>
  <c r="I12330" i="4"/>
  <c r="I12331" i="4"/>
  <c r="I12332" i="4"/>
  <c r="I12333" i="4"/>
  <c r="I12334" i="4"/>
  <c r="I12335" i="4"/>
  <c r="I12336" i="4"/>
  <c r="I12337" i="4"/>
  <c r="I12338" i="4"/>
  <c r="I12339" i="4"/>
  <c r="I12340" i="4"/>
  <c r="I12341" i="4"/>
  <c r="I12342" i="4"/>
  <c r="I12343" i="4"/>
  <c r="I12344" i="4"/>
  <c r="I12345" i="4"/>
  <c r="I12346" i="4"/>
  <c r="I12347" i="4"/>
  <c r="I12348" i="4"/>
  <c r="I12349" i="4"/>
  <c r="I12350" i="4"/>
  <c r="I12351" i="4"/>
  <c r="I12352" i="4"/>
  <c r="I12353" i="4"/>
  <c r="I12354" i="4"/>
  <c r="I12355" i="4"/>
  <c r="I12356" i="4"/>
  <c r="I12357" i="4"/>
  <c r="I12358" i="4"/>
  <c r="I12359" i="4"/>
  <c r="I12360" i="4"/>
  <c r="I12361" i="4"/>
  <c r="I12362" i="4"/>
  <c r="I12363" i="4"/>
  <c r="I12364" i="4"/>
  <c r="I12365" i="4"/>
  <c r="I12366" i="4"/>
  <c r="I12367" i="4"/>
  <c r="I12368" i="4"/>
  <c r="I12369" i="4"/>
  <c r="I12370" i="4"/>
  <c r="I12371" i="4"/>
  <c r="I12372" i="4"/>
  <c r="I12373" i="4"/>
  <c r="I12374" i="4"/>
  <c r="I12375" i="4"/>
  <c r="I12376" i="4"/>
  <c r="I12377" i="4"/>
  <c r="I12378" i="4"/>
  <c r="I12379" i="4"/>
  <c r="I12380" i="4"/>
  <c r="I12381" i="4"/>
  <c r="I12382" i="4"/>
  <c r="I12383" i="4"/>
  <c r="I12384" i="4"/>
  <c r="I12385" i="4"/>
  <c r="I12386" i="4"/>
  <c r="I12387" i="4"/>
  <c r="I12388" i="4"/>
  <c r="I12389" i="4"/>
  <c r="I12390" i="4"/>
  <c r="I12391" i="4"/>
  <c r="I12392" i="4"/>
  <c r="I12393" i="4"/>
  <c r="I12394" i="4"/>
  <c r="I12395" i="4"/>
  <c r="I12396" i="4"/>
  <c r="I12397" i="4"/>
  <c r="I12398" i="4"/>
  <c r="I12399" i="4"/>
  <c r="I12400" i="4"/>
  <c r="I12401" i="4"/>
  <c r="I12402" i="4"/>
  <c r="I12403" i="4"/>
  <c r="I12404" i="4"/>
  <c r="I12405" i="4"/>
  <c r="I12406" i="4"/>
  <c r="I12407" i="4"/>
  <c r="I12408" i="4"/>
  <c r="I12409" i="4"/>
  <c r="I12410" i="4"/>
  <c r="I12411" i="4"/>
  <c r="I12412" i="4"/>
  <c r="I12413" i="4"/>
  <c r="I12414" i="4"/>
  <c r="I12415" i="4"/>
  <c r="I12416" i="4"/>
  <c r="I12417" i="4"/>
  <c r="I12418" i="4"/>
  <c r="I12419" i="4"/>
  <c r="I12420" i="4"/>
  <c r="I12421" i="4"/>
  <c r="I12422" i="4"/>
  <c r="I12423" i="4"/>
  <c r="I12424" i="4"/>
  <c r="I12425" i="4"/>
  <c r="I12426" i="4"/>
  <c r="I12427" i="4"/>
  <c r="I12428" i="4"/>
  <c r="I12429" i="4"/>
  <c r="I12430" i="4"/>
  <c r="I12431" i="4"/>
  <c r="I12432" i="4"/>
  <c r="I12433" i="4"/>
  <c r="I12434" i="4"/>
  <c r="I12435" i="4"/>
  <c r="I12436" i="4"/>
  <c r="I12437" i="4"/>
  <c r="I12438" i="4"/>
  <c r="I12439" i="4"/>
  <c r="I12440" i="4"/>
  <c r="I12441" i="4"/>
  <c r="I12442" i="4"/>
  <c r="I12443" i="4"/>
  <c r="I12444" i="4"/>
  <c r="I12445" i="4"/>
  <c r="I12446" i="4"/>
  <c r="I12447" i="4"/>
  <c r="I12448" i="4"/>
  <c r="I12449" i="4"/>
  <c r="I12450" i="4"/>
  <c r="I12451" i="4"/>
  <c r="I12452" i="4"/>
  <c r="I12453" i="4"/>
  <c r="I12454" i="4"/>
  <c r="I12455" i="4"/>
  <c r="I12456" i="4"/>
  <c r="I12457" i="4"/>
  <c r="I12458" i="4"/>
  <c r="I12459" i="4"/>
  <c r="I12460" i="4"/>
  <c r="I12461" i="4"/>
  <c r="I12462" i="4"/>
  <c r="I12463" i="4"/>
  <c r="I12464" i="4"/>
  <c r="I12465" i="4"/>
  <c r="I12466" i="4"/>
  <c r="I12467" i="4"/>
  <c r="I12468" i="4"/>
  <c r="I12469" i="4"/>
  <c r="I12470" i="4"/>
  <c r="I12471" i="4"/>
  <c r="I12472" i="4"/>
  <c r="I12473" i="4"/>
  <c r="I12474" i="4"/>
  <c r="I12475" i="4"/>
  <c r="I12476" i="4"/>
  <c r="I12477" i="4"/>
  <c r="I12478" i="4"/>
  <c r="I12479" i="4"/>
  <c r="I12480" i="4"/>
  <c r="I12481" i="4"/>
  <c r="I12482" i="4"/>
  <c r="I12483" i="4"/>
  <c r="I12484" i="4"/>
  <c r="I12485" i="4"/>
  <c r="I12486" i="4"/>
  <c r="I12487" i="4"/>
  <c r="I12488" i="4"/>
  <c r="I12489" i="4"/>
  <c r="I12490" i="4"/>
  <c r="I12491" i="4"/>
  <c r="I12492" i="4"/>
  <c r="I12493" i="4"/>
  <c r="I12494" i="4"/>
  <c r="I12495" i="4"/>
  <c r="I12496" i="4"/>
  <c r="I12497" i="4"/>
  <c r="I12498" i="4"/>
  <c r="I12499" i="4"/>
  <c r="I12500" i="4"/>
  <c r="I12501" i="4"/>
  <c r="I12502" i="4"/>
  <c r="I12503" i="4"/>
  <c r="I12504" i="4"/>
  <c r="I12505" i="4"/>
  <c r="I12506" i="4"/>
  <c r="I12507" i="4"/>
  <c r="I12508" i="4"/>
  <c r="I12509" i="4"/>
  <c r="I12510" i="4"/>
  <c r="I12511" i="4"/>
  <c r="I12512" i="4"/>
  <c r="I12513" i="4"/>
  <c r="I12514" i="4"/>
  <c r="I12515" i="4"/>
  <c r="I12516" i="4"/>
  <c r="I12517" i="4"/>
  <c r="I12518" i="4"/>
  <c r="I12519" i="4"/>
  <c r="I12520" i="4"/>
  <c r="I12521" i="4"/>
  <c r="I12522" i="4"/>
  <c r="I12523" i="4"/>
  <c r="I12524" i="4"/>
  <c r="I12525" i="4"/>
  <c r="I12526" i="4"/>
  <c r="I12527" i="4"/>
  <c r="I12528" i="4"/>
  <c r="I12529" i="4"/>
  <c r="I12530" i="4"/>
  <c r="I12531" i="4"/>
  <c r="I12532" i="4"/>
  <c r="I12533" i="4"/>
  <c r="I12534" i="4"/>
  <c r="I12535" i="4"/>
  <c r="I12536" i="4"/>
  <c r="I12537" i="4"/>
  <c r="I12538" i="4"/>
  <c r="I12539" i="4"/>
  <c r="I12540" i="4"/>
  <c r="I12541" i="4"/>
  <c r="I12542" i="4"/>
  <c r="I12543" i="4"/>
  <c r="I12544" i="4"/>
  <c r="I12545" i="4"/>
  <c r="I12546" i="4"/>
  <c r="I12547" i="4"/>
  <c r="I12548" i="4"/>
  <c r="I12549" i="4"/>
  <c r="I12550" i="4"/>
  <c r="I12551" i="4"/>
  <c r="I12552" i="4"/>
  <c r="I12553" i="4"/>
  <c r="I12554" i="4"/>
  <c r="I12555" i="4"/>
  <c r="I12556" i="4"/>
  <c r="I12557" i="4"/>
  <c r="I12558" i="4"/>
  <c r="I12559" i="4"/>
  <c r="I12560" i="4"/>
  <c r="I12561" i="4"/>
  <c r="I12562" i="4"/>
  <c r="I12563" i="4"/>
  <c r="I12564" i="4"/>
  <c r="I12565" i="4"/>
  <c r="I12566" i="4"/>
  <c r="I12567" i="4"/>
  <c r="I12568" i="4"/>
  <c r="I12569" i="4"/>
  <c r="I12570" i="4"/>
  <c r="I12571" i="4"/>
  <c r="I12572" i="4"/>
  <c r="I12573" i="4"/>
  <c r="I12574" i="4"/>
  <c r="I12575" i="4"/>
  <c r="I12576" i="4"/>
  <c r="I12577" i="4"/>
  <c r="I12578" i="4"/>
  <c r="I12579" i="4"/>
  <c r="I12580" i="4"/>
  <c r="I12581" i="4"/>
  <c r="I12582" i="4"/>
  <c r="I12583" i="4"/>
  <c r="I12584" i="4"/>
  <c r="I12585" i="4"/>
  <c r="I12586" i="4"/>
  <c r="I12587" i="4"/>
  <c r="I12588" i="4"/>
  <c r="I12589" i="4"/>
  <c r="I12590" i="4"/>
  <c r="I12591" i="4"/>
  <c r="I12592" i="4"/>
  <c r="I12593" i="4"/>
  <c r="I12594" i="4"/>
  <c r="I12595" i="4"/>
  <c r="I12596" i="4"/>
  <c r="I12597" i="4"/>
  <c r="I12598" i="4"/>
  <c r="I12599" i="4"/>
  <c r="I12600" i="4"/>
  <c r="I12601" i="4"/>
  <c r="I12602" i="4"/>
  <c r="I12603" i="4"/>
  <c r="I12604" i="4"/>
  <c r="I12605" i="4"/>
  <c r="I12606" i="4"/>
  <c r="I12607" i="4"/>
  <c r="I12608" i="4"/>
  <c r="I12609" i="4"/>
  <c r="I12610" i="4"/>
  <c r="I12611" i="4"/>
  <c r="I12612" i="4"/>
  <c r="I12613" i="4"/>
  <c r="I12614" i="4"/>
  <c r="I12615" i="4"/>
  <c r="I12616" i="4"/>
  <c r="I12617" i="4"/>
  <c r="I12618" i="4"/>
  <c r="I12619" i="4"/>
  <c r="I12620" i="4"/>
  <c r="I12621" i="4"/>
  <c r="I12622" i="4"/>
  <c r="I12623" i="4"/>
  <c r="I12624" i="4"/>
  <c r="I12625" i="4"/>
  <c r="I12626" i="4"/>
  <c r="I12627" i="4"/>
  <c r="I12628" i="4"/>
  <c r="I12629" i="4"/>
  <c r="I12630" i="4"/>
  <c r="I12631" i="4"/>
  <c r="I12632" i="4"/>
  <c r="I12633" i="4"/>
  <c r="I12634" i="4"/>
  <c r="I12635" i="4"/>
  <c r="I12636" i="4"/>
  <c r="I12637" i="4"/>
  <c r="I12638" i="4"/>
  <c r="I12639" i="4"/>
  <c r="I12640" i="4"/>
  <c r="I12641" i="4"/>
  <c r="I12642" i="4"/>
  <c r="I12643" i="4"/>
  <c r="I12644" i="4"/>
  <c r="I12645" i="4"/>
  <c r="I12646" i="4"/>
  <c r="I12647" i="4"/>
  <c r="I12648" i="4"/>
  <c r="I12649" i="4"/>
  <c r="I12650" i="4"/>
  <c r="I12651" i="4"/>
  <c r="I12652" i="4"/>
  <c r="I12653" i="4"/>
  <c r="I12654" i="4"/>
  <c r="I12655" i="4"/>
  <c r="I12656" i="4"/>
  <c r="I12657" i="4"/>
  <c r="I12658" i="4"/>
  <c r="I12659" i="4"/>
  <c r="I12660" i="4"/>
  <c r="I12661" i="4"/>
  <c r="I12662" i="4"/>
  <c r="I12663" i="4"/>
  <c r="I12664" i="4"/>
  <c r="I12665" i="4"/>
  <c r="I12666" i="4"/>
  <c r="I12667" i="4"/>
  <c r="I12668" i="4"/>
  <c r="I12669" i="4"/>
  <c r="I12670" i="4"/>
  <c r="I12671" i="4"/>
  <c r="I12672" i="4"/>
  <c r="I12673" i="4"/>
  <c r="I12674" i="4"/>
  <c r="I12675" i="4"/>
  <c r="I12676" i="4"/>
  <c r="I12677" i="4"/>
  <c r="I12678" i="4"/>
  <c r="I12679" i="4"/>
  <c r="I12680" i="4"/>
  <c r="I12681" i="4"/>
  <c r="I12682" i="4"/>
  <c r="I12683" i="4"/>
  <c r="I12684" i="4"/>
  <c r="I12685" i="4"/>
  <c r="I12686" i="4"/>
  <c r="I12687" i="4"/>
  <c r="I12688" i="4"/>
  <c r="I12689" i="4"/>
  <c r="I12690" i="4"/>
  <c r="I12691" i="4"/>
  <c r="I12692" i="4"/>
  <c r="I12693" i="4"/>
  <c r="I12694" i="4"/>
  <c r="I12695" i="4"/>
  <c r="I12696" i="4"/>
  <c r="I12697" i="4"/>
  <c r="I12698" i="4"/>
  <c r="I12699" i="4"/>
  <c r="I12700" i="4"/>
  <c r="I12701" i="4"/>
  <c r="I12702" i="4"/>
  <c r="I12703" i="4"/>
  <c r="I12704" i="4"/>
  <c r="I12705" i="4"/>
  <c r="I12706" i="4"/>
  <c r="I12707" i="4"/>
  <c r="I12708" i="4"/>
  <c r="I12709" i="4"/>
  <c r="I12710" i="4"/>
  <c r="I12711" i="4"/>
  <c r="I12712" i="4"/>
  <c r="I12713" i="4"/>
  <c r="I12714" i="4"/>
  <c r="I12715" i="4"/>
  <c r="I12716" i="4"/>
  <c r="I12717" i="4"/>
  <c r="I12718" i="4"/>
  <c r="I12719" i="4"/>
  <c r="I12720" i="4"/>
  <c r="I12721" i="4"/>
  <c r="I12722" i="4"/>
  <c r="I12723" i="4"/>
  <c r="I12724" i="4"/>
  <c r="I12725" i="4"/>
  <c r="I12726" i="4"/>
  <c r="I12727" i="4"/>
  <c r="I12728" i="4"/>
  <c r="I12729" i="4"/>
  <c r="I12730" i="4"/>
  <c r="I12731" i="4"/>
  <c r="I12732" i="4"/>
  <c r="I12733" i="4"/>
  <c r="I12734" i="4"/>
  <c r="I12735" i="4"/>
  <c r="I12736" i="4"/>
  <c r="I12737" i="4"/>
  <c r="I12738" i="4"/>
  <c r="I12739" i="4"/>
  <c r="I12740" i="4"/>
  <c r="I12741" i="4"/>
  <c r="I12742" i="4"/>
  <c r="I12743" i="4"/>
  <c r="I12744" i="4"/>
  <c r="I12745" i="4"/>
  <c r="I12746" i="4"/>
  <c r="I12747" i="4"/>
  <c r="I12748" i="4"/>
  <c r="I12749" i="4"/>
  <c r="I12750" i="4"/>
  <c r="I12751" i="4"/>
  <c r="I12752" i="4"/>
  <c r="I12753" i="4"/>
  <c r="I12754" i="4"/>
  <c r="I12755" i="4"/>
  <c r="I12756" i="4"/>
  <c r="I12757" i="4"/>
  <c r="I12758" i="4"/>
  <c r="I12759" i="4"/>
  <c r="I12760" i="4"/>
  <c r="I12761" i="4"/>
  <c r="I12762" i="4"/>
  <c r="I12763" i="4"/>
  <c r="I12764" i="4"/>
  <c r="I12765" i="4"/>
  <c r="I12766" i="4"/>
  <c r="I12767" i="4"/>
  <c r="I12768" i="4"/>
  <c r="I12769" i="4"/>
  <c r="I12770" i="4"/>
  <c r="I12771" i="4"/>
  <c r="I12772" i="4"/>
  <c r="I12773" i="4"/>
  <c r="I12774" i="4"/>
  <c r="I12775" i="4"/>
  <c r="I12776" i="4"/>
  <c r="I12777" i="4"/>
  <c r="I12778" i="4"/>
  <c r="I12779" i="4"/>
  <c r="I12780" i="4"/>
  <c r="I12781" i="4"/>
  <c r="I12782" i="4"/>
  <c r="I12783" i="4"/>
  <c r="I12784" i="4"/>
  <c r="I12785" i="4"/>
  <c r="I12786" i="4"/>
  <c r="I12787" i="4"/>
  <c r="I12788" i="4"/>
  <c r="I12789" i="4"/>
  <c r="I12790" i="4"/>
  <c r="I12791" i="4"/>
  <c r="I12792" i="4"/>
  <c r="I12793" i="4"/>
  <c r="I12794" i="4"/>
  <c r="I12795" i="4"/>
  <c r="I12796" i="4"/>
  <c r="I12797" i="4"/>
  <c r="I12798" i="4"/>
  <c r="I12799" i="4"/>
  <c r="I12800" i="4"/>
  <c r="I12801" i="4"/>
  <c r="I12802" i="4"/>
  <c r="I12803" i="4"/>
  <c r="I12804" i="4"/>
  <c r="I12805" i="4"/>
  <c r="I12806" i="4"/>
  <c r="I12807" i="4"/>
  <c r="I12808" i="4"/>
  <c r="I12809" i="4"/>
  <c r="I12810" i="4"/>
  <c r="I12811" i="4"/>
  <c r="I12812" i="4"/>
  <c r="I12813" i="4"/>
  <c r="I12814" i="4"/>
  <c r="I12815" i="4"/>
  <c r="I12816" i="4"/>
  <c r="I12817" i="4"/>
  <c r="I12818" i="4"/>
  <c r="I12819" i="4"/>
  <c r="I12820" i="4"/>
  <c r="I12821" i="4"/>
  <c r="I12822" i="4"/>
  <c r="I12823" i="4"/>
  <c r="I12824" i="4"/>
  <c r="I12825" i="4"/>
  <c r="I12826" i="4"/>
  <c r="I12827" i="4"/>
  <c r="I12828" i="4"/>
  <c r="I12829" i="4"/>
  <c r="I12830" i="4"/>
  <c r="I12831" i="4"/>
  <c r="I12832" i="4"/>
  <c r="I12833" i="4"/>
  <c r="I12834" i="4"/>
  <c r="I12835" i="4"/>
  <c r="I12836" i="4"/>
  <c r="I12837" i="4"/>
  <c r="I12838" i="4"/>
  <c r="I12839" i="4"/>
  <c r="I12840" i="4"/>
  <c r="I12841" i="4"/>
  <c r="I12842" i="4"/>
  <c r="I12843" i="4"/>
  <c r="I12844" i="4"/>
  <c r="I12845" i="4"/>
  <c r="I12846" i="4"/>
  <c r="I12847" i="4"/>
  <c r="I12848" i="4"/>
  <c r="I12849" i="4"/>
  <c r="I12850" i="4"/>
  <c r="I12851" i="4"/>
  <c r="I12852" i="4"/>
  <c r="I12853" i="4"/>
  <c r="I12854" i="4"/>
  <c r="I12855" i="4"/>
  <c r="I12856" i="4"/>
  <c r="I12857" i="4"/>
  <c r="I12858" i="4"/>
  <c r="I12859" i="4"/>
  <c r="I12860" i="4"/>
  <c r="I12861" i="4"/>
  <c r="I12862" i="4"/>
  <c r="I12863" i="4"/>
  <c r="I12864" i="4"/>
  <c r="I12865" i="4"/>
  <c r="I12866" i="4"/>
  <c r="I12867" i="4"/>
  <c r="I12868" i="4"/>
  <c r="I12869" i="4"/>
  <c r="I12870" i="4"/>
  <c r="I12871" i="4"/>
  <c r="I12872" i="4"/>
  <c r="I12873" i="4"/>
  <c r="I12874" i="4"/>
  <c r="I12875" i="4"/>
  <c r="I12876" i="4"/>
  <c r="I12877" i="4"/>
  <c r="I12878" i="4"/>
  <c r="I12879" i="4"/>
  <c r="I12880" i="4"/>
  <c r="I12881" i="4"/>
  <c r="I12882" i="4"/>
  <c r="I12883" i="4"/>
  <c r="I12884" i="4"/>
  <c r="I12885" i="4"/>
  <c r="I12886" i="4"/>
  <c r="I12887" i="4"/>
  <c r="I12888" i="4"/>
  <c r="I12889" i="4"/>
  <c r="I12890" i="4"/>
  <c r="I12891" i="4"/>
  <c r="I12892" i="4"/>
  <c r="I12893" i="4"/>
  <c r="I12894" i="4"/>
  <c r="I12895" i="4"/>
  <c r="I12896" i="4"/>
  <c r="I12897" i="4"/>
  <c r="I12898" i="4"/>
  <c r="I12899" i="4"/>
  <c r="I12900" i="4"/>
  <c r="I12901" i="4"/>
  <c r="I12902" i="4"/>
  <c r="I12903" i="4"/>
  <c r="I12904" i="4"/>
  <c r="I12905" i="4"/>
  <c r="I12906" i="4"/>
  <c r="I12907" i="4"/>
  <c r="I12908" i="4"/>
  <c r="I12909" i="4"/>
  <c r="I12910" i="4"/>
  <c r="I12911" i="4"/>
  <c r="I12912" i="4"/>
  <c r="I12913" i="4"/>
  <c r="I12914" i="4"/>
  <c r="I12915" i="4"/>
  <c r="I12916" i="4"/>
  <c r="I12917" i="4"/>
  <c r="I12918" i="4"/>
  <c r="I12919" i="4"/>
  <c r="I12920" i="4"/>
  <c r="I12921" i="4"/>
  <c r="I12922" i="4"/>
  <c r="I12923" i="4"/>
  <c r="I12924" i="4"/>
  <c r="I12925" i="4"/>
  <c r="I12926" i="4"/>
  <c r="I12927" i="4"/>
  <c r="I12928" i="4"/>
  <c r="I12929" i="4"/>
  <c r="I12930" i="4"/>
  <c r="I12931" i="4"/>
  <c r="I12932" i="4"/>
  <c r="I12933" i="4"/>
  <c r="I12934" i="4"/>
  <c r="I12935" i="4"/>
  <c r="I12936" i="4"/>
  <c r="I12937" i="4"/>
  <c r="I12938" i="4"/>
  <c r="I12939" i="4"/>
  <c r="I12940" i="4"/>
  <c r="I12941" i="4"/>
  <c r="I12942" i="4"/>
  <c r="I12943" i="4"/>
  <c r="I12944" i="4"/>
  <c r="I12945" i="4"/>
  <c r="I12946" i="4"/>
  <c r="I12947" i="4"/>
  <c r="I12948" i="4"/>
  <c r="I12949" i="4"/>
  <c r="I12950" i="4"/>
  <c r="I12951" i="4"/>
  <c r="I12952" i="4"/>
  <c r="I12953" i="4"/>
  <c r="I12954" i="4"/>
  <c r="I12955" i="4"/>
  <c r="I12956" i="4"/>
  <c r="I12957" i="4"/>
  <c r="I12958" i="4"/>
  <c r="I12959" i="4"/>
  <c r="I12960" i="4"/>
  <c r="I12961" i="4"/>
  <c r="I12962" i="4"/>
  <c r="I12963" i="4"/>
  <c r="I12964" i="4"/>
  <c r="I12965" i="4"/>
  <c r="I12966" i="4"/>
  <c r="I12967" i="4"/>
  <c r="I12968" i="4"/>
  <c r="I12969" i="4"/>
  <c r="I12970" i="4"/>
  <c r="I12971" i="4"/>
  <c r="I12972" i="4"/>
  <c r="I12973" i="4"/>
  <c r="I12974" i="4"/>
  <c r="I12975" i="4"/>
  <c r="I12976" i="4"/>
  <c r="I12977" i="4"/>
  <c r="I12978" i="4"/>
  <c r="I12979" i="4"/>
  <c r="I12980" i="4"/>
  <c r="I12981" i="4"/>
  <c r="I12982" i="4"/>
  <c r="I12983" i="4"/>
  <c r="I12984" i="4"/>
  <c r="I12985" i="4"/>
  <c r="I12986" i="4"/>
  <c r="I12987" i="4"/>
  <c r="I12988" i="4"/>
  <c r="I12989" i="4"/>
  <c r="I12990" i="4"/>
  <c r="I12991" i="4"/>
  <c r="I12992" i="4"/>
  <c r="I12993" i="4"/>
  <c r="I12994" i="4"/>
  <c r="I12995" i="4"/>
  <c r="I12996" i="4"/>
  <c r="I12997" i="4"/>
  <c r="I12998" i="4"/>
  <c r="I12999" i="4"/>
  <c r="I13000" i="4"/>
  <c r="I13001" i="4"/>
  <c r="I13002" i="4"/>
  <c r="I13003" i="4"/>
  <c r="I13004" i="4"/>
  <c r="I13005" i="4"/>
  <c r="I13006" i="4"/>
  <c r="I13007" i="4"/>
  <c r="I13008" i="4"/>
  <c r="I13009" i="4"/>
  <c r="I13010" i="4"/>
  <c r="I13011" i="4"/>
  <c r="I13012" i="4"/>
  <c r="I13013" i="4"/>
  <c r="I13014" i="4"/>
  <c r="I13015" i="4"/>
  <c r="I13016" i="4"/>
  <c r="I13017" i="4"/>
  <c r="I13018" i="4"/>
  <c r="I13019" i="4"/>
  <c r="I13020" i="4"/>
  <c r="I13021" i="4"/>
  <c r="I13022" i="4"/>
  <c r="I13023" i="4"/>
  <c r="I13024" i="4"/>
  <c r="I13025" i="4"/>
  <c r="I13026" i="4"/>
  <c r="I13027" i="4"/>
  <c r="I13028" i="4"/>
  <c r="I13029" i="4"/>
  <c r="I13030" i="4"/>
  <c r="I13031" i="4"/>
  <c r="I13032" i="4"/>
  <c r="I13033" i="4"/>
  <c r="I13034" i="4"/>
  <c r="I13035" i="4"/>
  <c r="I13036" i="4"/>
  <c r="I13037" i="4"/>
  <c r="I13038" i="4"/>
  <c r="I13039" i="4"/>
  <c r="I13040" i="4"/>
  <c r="I13041" i="4"/>
  <c r="I13042" i="4"/>
  <c r="I13043" i="4"/>
  <c r="I13044" i="4"/>
  <c r="I13045" i="4"/>
  <c r="I13046" i="4"/>
  <c r="I13047" i="4"/>
  <c r="I13048" i="4"/>
  <c r="I13049" i="4"/>
  <c r="I13050" i="4"/>
  <c r="I13051" i="4"/>
  <c r="I13052" i="4"/>
  <c r="I13053" i="4"/>
  <c r="I13054" i="4"/>
  <c r="I13055" i="4"/>
  <c r="I13056" i="4"/>
  <c r="I13057" i="4"/>
  <c r="I13058" i="4"/>
  <c r="I13059" i="4"/>
  <c r="I13060" i="4"/>
  <c r="I13061" i="4"/>
  <c r="I13062" i="4"/>
  <c r="I13063" i="4"/>
  <c r="I13064" i="4"/>
  <c r="I13065" i="4"/>
  <c r="I13066" i="4"/>
  <c r="I13067" i="4"/>
  <c r="I13068" i="4"/>
  <c r="I13069" i="4"/>
  <c r="I13070" i="4"/>
  <c r="I13071" i="4"/>
  <c r="I13072" i="4"/>
  <c r="I13073" i="4"/>
  <c r="I13074" i="4"/>
  <c r="I13075" i="4"/>
  <c r="I13076" i="4"/>
  <c r="I13077" i="4"/>
  <c r="I13078" i="4"/>
  <c r="I13079" i="4"/>
  <c r="I13080" i="4"/>
  <c r="I13081" i="4"/>
  <c r="I13082" i="4"/>
  <c r="I13083" i="4"/>
  <c r="I13084" i="4"/>
  <c r="I13085" i="4"/>
  <c r="I13086" i="4"/>
  <c r="I13087" i="4"/>
  <c r="I13088" i="4"/>
  <c r="I13089" i="4"/>
  <c r="I13090" i="4"/>
  <c r="I13091" i="4"/>
  <c r="I13092" i="4"/>
  <c r="I13093" i="4"/>
  <c r="I13094" i="4"/>
  <c r="I13095" i="4"/>
  <c r="I13096" i="4"/>
  <c r="I13097" i="4"/>
  <c r="I13098" i="4"/>
  <c r="I13099" i="4"/>
  <c r="I13100" i="4"/>
  <c r="I13101" i="4"/>
  <c r="I13102" i="4"/>
  <c r="I13103" i="4"/>
  <c r="I13104" i="4"/>
  <c r="I13105" i="4"/>
  <c r="I13106" i="4"/>
  <c r="I13107" i="4"/>
  <c r="I13108" i="4"/>
  <c r="I13109" i="4"/>
  <c r="I13110" i="4"/>
  <c r="I13111" i="4"/>
  <c r="I13112" i="4"/>
  <c r="I13113" i="4"/>
  <c r="I13114" i="4"/>
  <c r="I13115" i="4"/>
  <c r="I13116" i="4"/>
  <c r="I13117" i="4"/>
  <c r="I13118" i="4"/>
  <c r="I13119" i="4"/>
  <c r="I13120" i="4"/>
  <c r="I13121" i="4"/>
  <c r="I13122" i="4"/>
  <c r="I13123" i="4"/>
  <c r="I13124" i="4"/>
  <c r="I13125" i="4"/>
  <c r="I13126" i="4"/>
  <c r="I13127" i="4"/>
  <c r="I13128" i="4"/>
  <c r="I13129" i="4"/>
  <c r="I13130" i="4"/>
  <c r="I13131" i="4"/>
  <c r="I13132" i="4"/>
  <c r="I13133" i="4"/>
  <c r="I13134" i="4"/>
  <c r="I13135" i="4"/>
  <c r="I13136" i="4"/>
  <c r="I13137" i="4"/>
  <c r="I13138" i="4"/>
  <c r="I13139" i="4"/>
  <c r="I13140" i="4"/>
  <c r="I13141" i="4"/>
  <c r="I13142" i="4"/>
  <c r="I13143" i="4"/>
  <c r="I13144" i="4"/>
  <c r="I13145" i="4"/>
  <c r="I13146" i="4"/>
  <c r="I13147" i="4"/>
  <c r="I13148" i="4"/>
  <c r="I13149" i="4"/>
  <c r="I13150" i="4"/>
  <c r="I13151" i="4"/>
  <c r="I13152" i="4"/>
  <c r="I13153" i="4"/>
  <c r="I13154" i="4"/>
  <c r="I13155" i="4"/>
  <c r="I13156" i="4"/>
  <c r="I13157" i="4"/>
  <c r="I13158" i="4"/>
  <c r="I13159" i="4"/>
  <c r="I13160" i="4"/>
  <c r="I13161" i="4"/>
  <c r="I13162" i="4"/>
  <c r="I13163" i="4"/>
  <c r="I13164" i="4"/>
  <c r="I13165" i="4"/>
  <c r="I13166" i="4"/>
  <c r="I13167" i="4"/>
  <c r="I13168" i="4"/>
  <c r="I13169" i="4"/>
  <c r="I13170" i="4"/>
  <c r="I13171" i="4"/>
  <c r="I13172" i="4"/>
  <c r="I13173" i="4"/>
  <c r="I13174" i="4"/>
  <c r="I13175" i="4"/>
  <c r="I13176" i="4"/>
  <c r="I13177" i="4"/>
  <c r="I13178" i="4"/>
  <c r="I13179" i="4"/>
  <c r="I13180" i="4"/>
  <c r="I13181" i="4"/>
  <c r="I13182" i="4"/>
  <c r="I13183" i="4"/>
  <c r="I13184" i="4"/>
  <c r="I13185" i="4"/>
  <c r="I13186" i="4"/>
  <c r="I13187" i="4"/>
  <c r="I13188" i="4"/>
  <c r="I13189" i="4"/>
  <c r="I13190" i="4"/>
  <c r="I13191" i="4"/>
  <c r="I13192" i="4"/>
  <c r="I13193" i="4"/>
  <c r="I13194" i="4"/>
  <c r="I13195" i="4"/>
  <c r="I13196" i="4"/>
  <c r="I13197" i="4"/>
  <c r="I13198" i="4"/>
  <c r="I13199" i="4"/>
  <c r="I13200" i="4"/>
  <c r="I13201" i="4"/>
  <c r="I13202" i="4"/>
  <c r="I13203" i="4"/>
  <c r="I13204" i="4"/>
  <c r="I13205" i="4"/>
  <c r="I13206" i="4"/>
  <c r="I13207" i="4"/>
  <c r="I13208" i="4"/>
  <c r="I13209" i="4"/>
  <c r="I13210" i="4"/>
  <c r="I13211" i="4"/>
  <c r="I13212" i="4"/>
  <c r="I13213" i="4"/>
  <c r="I13214" i="4"/>
  <c r="I13215" i="4"/>
  <c r="I13216" i="4"/>
  <c r="I13217" i="4"/>
  <c r="I13218" i="4"/>
  <c r="I13219" i="4"/>
  <c r="I13220" i="4"/>
  <c r="I13221" i="4"/>
  <c r="I13222" i="4"/>
  <c r="I13223" i="4"/>
  <c r="I13224" i="4"/>
  <c r="I13225" i="4"/>
  <c r="I13226" i="4"/>
  <c r="I13227" i="4"/>
  <c r="I13228" i="4"/>
  <c r="I13229" i="4"/>
  <c r="I13230" i="4"/>
  <c r="I13231" i="4"/>
  <c r="I13232" i="4"/>
  <c r="I13233" i="4"/>
  <c r="I13234" i="4"/>
  <c r="I13235" i="4"/>
  <c r="I13236" i="4"/>
  <c r="I13237" i="4"/>
  <c r="I13238" i="4"/>
  <c r="I13239" i="4"/>
  <c r="I13240" i="4"/>
  <c r="I13241" i="4"/>
  <c r="I13242" i="4"/>
  <c r="I13243" i="4"/>
  <c r="I13244" i="4"/>
  <c r="I13245" i="4"/>
  <c r="I13246" i="4"/>
  <c r="I13247" i="4"/>
  <c r="I13248" i="4"/>
  <c r="I13249" i="4"/>
  <c r="I13250" i="4"/>
  <c r="I13251" i="4"/>
  <c r="I13252" i="4"/>
  <c r="I13253" i="4"/>
  <c r="I13254" i="4"/>
  <c r="I13255" i="4"/>
  <c r="I13256" i="4"/>
  <c r="I13257" i="4"/>
  <c r="I13258" i="4"/>
  <c r="I13259" i="4"/>
  <c r="I13260" i="4"/>
  <c r="I13261" i="4"/>
  <c r="I13262" i="4"/>
  <c r="I13263" i="4"/>
  <c r="I13264" i="4"/>
  <c r="I13265" i="4"/>
  <c r="I13266" i="4"/>
  <c r="I13267" i="4"/>
  <c r="I13268" i="4"/>
  <c r="I13269" i="4"/>
  <c r="I13270" i="4"/>
  <c r="I13271" i="4"/>
  <c r="I13272" i="4"/>
  <c r="I13273" i="4"/>
  <c r="I13274" i="4"/>
  <c r="I13275" i="4"/>
  <c r="I13276" i="4"/>
  <c r="I13277" i="4"/>
  <c r="I13278" i="4"/>
  <c r="I13279" i="4"/>
  <c r="I13280" i="4"/>
  <c r="I13281" i="4"/>
  <c r="I13282" i="4"/>
  <c r="I13283" i="4"/>
  <c r="I13284" i="4"/>
  <c r="I13285" i="4"/>
  <c r="I13286" i="4"/>
  <c r="I13287" i="4"/>
  <c r="I13288" i="4"/>
  <c r="I13289" i="4"/>
  <c r="I13290" i="4"/>
  <c r="I13291" i="4"/>
  <c r="I13292" i="4"/>
  <c r="I13293" i="4"/>
  <c r="I13294" i="4"/>
  <c r="I13295" i="4"/>
  <c r="I13296" i="4"/>
  <c r="I13297" i="4"/>
  <c r="I13298" i="4"/>
  <c r="I13299" i="4"/>
  <c r="I13300" i="4"/>
  <c r="I13301" i="4"/>
  <c r="I13302" i="4"/>
  <c r="I13303" i="4"/>
  <c r="I13304" i="4"/>
  <c r="I13305" i="4"/>
  <c r="I13306" i="4"/>
  <c r="I13307" i="4"/>
  <c r="I13308" i="4"/>
  <c r="I13309" i="4"/>
  <c r="I13310" i="4"/>
  <c r="I13311" i="4"/>
  <c r="I13312" i="4"/>
  <c r="I13313" i="4"/>
  <c r="I13314" i="4"/>
  <c r="I13315" i="4"/>
  <c r="I13316" i="4"/>
  <c r="I13317" i="4"/>
  <c r="I13318" i="4"/>
  <c r="I13319" i="4"/>
  <c r="I13320" i="4"/>
  <c r="I13321" i="4"/>
  <c r="I13322" i="4"/>
  <c r="I13323" i="4"/>
  <c r="I13324" i="4"/>
  <c r="I13325" i="4"/>
  <c r="I13326" i="4"/>
  <c r="I13327" i="4"/>
  <c r="I13328" i="4"/>
  <c r="I13329" i="4"/>
  <c r="I13330" i="4"/>
  <c r="I13331" i="4"/>
  <c r="I13332" i="4"/>
  <c r="I13333" i="4"/>
  <c r="I13334" i="4"/>
  <c r="I13335" i="4"/>
  <c r="I13336" i="4"/>
  <c r="I13337" i="4"/>
  <c r="I13338" i="4"/>
  <c r="I13339" i="4"/>
  <c r="I13340" i="4"/>
  <c r="I13341" i="4"/>
  <c r="I13342" i="4"/>
  <c r="I13343" i="4"/>
  <c r="I13344" i="4"/>
  <c r="I13345" i="4"/>
  <c r="I13346" i="4"/>
  <c r="I13347" i="4"/>
  <c r="I13348" i="4"/>
  <c r="I13349" i="4"/>
  <c r="I13350" i="4"/>
  <c r="I13351" i="4"/>
  <c r="I13352" i="4"/>
  <c r="I13353" i="4"/>
  <c r="I13354" i="4"/>
  <c r="I13355" i="4"/>
  <c r="I13356" i="4"/>
  <c r="I13357" i="4"/>
  <c r="I13358" i="4"/>
  <c r="I13359" i="4"/>
  <c r="I13360" i="4"/>
  <c r="I13361" i="4"/>
  <c r="I13362" i="4"/>
  <c r="I13363" i="4"/>
  <c r="I13364" i="4"/>
  <c r="I13365" i="4"/>
  <c r="I13366" i="4"/>
  <c r="I13367" i="4"/>
  <c r="I13368" i="4"/>
  <c r="I13369" i="4"/>
  <c r="I13370" i="4"/>
  <c r="I13371" i="4"/>
  <c r="I13372" i="4"/>
  <c r="I13373" i="4"/>
  <c r="I13374" i="4"/>
  <c r="I13375" i="4"/>
  <c r="I13376" i="4"/>
  <c r="I13377" i="4"/>
  <c r="I13378" i="4"/>
  <c r="I13379" i="4"/>
  <c r="I13380" i="4"/>
  <c r="I13381" i="4"/>
  <c r="I13382" i="4"/>
  <c r="I13383" i="4"/>
  <c r="I13384" i="4"/>
  <c r="I13385" i="4"/>
  <c r="I13386" i="4"/>
  <c r="I13387" i="4"/>
  <c r="I13388" i="4"/>
  <c r="I13389" i="4"/>
  <c r="I13390" i="4"/>
  <c r="I13391" i="4"/>
  <c r="I13392" i="4"/>
  <c r="I13393" i="4"/>
  <c r="I13394" i="4"/>
  <c r="I13395" i="4"/>
  <c r="I13396" i="4"/>
  <c r="I13397" i="4"/>
  <c r="I13398" i="4"/>
  <c r="I13399" i="4"/>
  <c r="I13400" i="4"/>
  <c r="I13401" i="4"/>
  <c r="I13402" i="4"/>
  <c r="I13403" i="4"/>
  <c r="I13404" i="4"/>
  <c r="I13405" i="4"/>
  <c r="I13406" i="4"/>
  <c r="I13407" i="4"/>
  <c r="I13408" i="4"/>
  <c r="I13409" i="4"/>
  <c r="I13410" i="4"/>
  <c r="I13411" i="4"/>
  <c r="I13412" i="4"/>
  <c r="I13413" i="4"/>
  <c r="I13414" i="4"/>
  <c r="I13415" i="4"/>
  <c r="I13416" i="4"/>
  <c r="I13417" i="4"/>
  <c r="I13418" i="4"/>
  <c r="I13419" i="4"/>
  <c r="I13420" i="4"/>
  <c r="I13421" i="4"/>
  <c r="I13422" i="4"/>
  <c r="I13423" i="4"/>
  <c r="I13424" i="4"/>
  <c r="I13425" i="4"/>
  <c r="I13426" i="4"/>
  <c r="I13427" i="4"/>
  <c r="I13428" i="4"/>
  <c r="I13429" i="4"/>
  <c r="I13430" i="4"/>
  <c r="I13431" i="4"/>
  <c r="I13432" i="4"/>
  <c r="I13433" i="4"/>
  <c r="I13434" i="4"/>
  <c r="I13435" i="4"/>
  <c r="I13436" i="4"/>
  <c r="I13437" i="4"/>
  <c r="I13438" i="4"/>
  <c r="I13439" i="4"/>
  <c r="I13440" i="4"/>
  <c r="I13441" i="4"/>
  <c r="I13442" i="4"/>
  <c r="I13443" i="4"/>
  <c r="I13444" i="4"/>
  <c r="I13445" i="4"/>
  <c r="I13446" i="4"/>
  <c r="I13447" i="4"/>
  <c r="I13448" i="4"/>
  <c r="I13449" i="4"/>
  <c r="I13450" i="4"/>
  <c r="I13451" i="4"/>
  <c r="I13452" i="4"/>
  <c r="I13453" i="4"/>
  <c r="I13454" i="4"/>
  <c r="I13455" i="4"/>
  <c r="I13456" i="4"/>
  <c r="I13457" i="4"/>
  <c r="I13458" i="4"/>
  <c r="I13459" i="4"/>
  <c r="I13460" i="4"/>
  <c r="I13461" i="4"/>
  <c r="I13462" i="4"/>
  <c r="I13463" i="4"/>
  <c r="I13464" i="4"/>
  <c r="I13465" i="4"/>
  <c r="I13466" i="4"/>
  <c r="I13467" i="4"/>
  <c r="I13468" i="4"/>
  <c r="I13469" i="4"/>
  <c r="I13470" i="4"/>
  <c r="I13471" i="4"/>
  <c r="I13472" i="4"/>
  <c r="I13473" i="4"/>
  <c r="I13474" i="4"/>
  <c r="I13475" i="4"/>
  <c r="I13476" i="4"/>
  <c r="I13477" i="4"/>
  <c r="I13478" i="4"/>
  <c r="I13479" i="4"/>
  <c r="I13480" i="4"/>
  <c r="I13481" i="4"/>
  <c r="I13482" i="4"/>
  <c r="I13483" i="4"/>
  <c r="I13484" i="4"/>
  <c r="I13485" i="4"/>
  <c r="I13486" i="4"/>
  <c r="I13487" i="4"/>
  <c r="I13488" i="4"/>
  <c r="I13489" i="4"/>
  <c r="I13490" i="4"/>
  <c r="I13491" i="4"/>
  <c r="I13492" i="4"/>
  <c r="I13493" i="4"/>
  <c r="I13494" i="4"/>
  <c r="I13495" i="4"/>
  <c r="I13496" i="4"/>
  <c r="I13497" i="4"/>
  <c r="I13498" i="4"/>
  <c r="I13499" i="4"/>
  <c r="I13500" i="4"/>
  <c r="I13501" i="4"/>
  <c r="I13502" i="4"/>
  <c r="I13503" i="4"/>
  <c r="I13504" i="4"/>
  <c r="I13505" i="4"/>
  <c r="I13506" i="4"/>
  <c r="I13507" i="4"/>
  <c r="I13508" i="4"/>
  <c r="I13509" i="4"/>
  <c r="I13510" i="4"/>
  <c r="I13511" i="4"/>
  <c r="I13512" i="4"/>
  <c r="I13513" i="4"/>
  <c r="I13514" i="4"/>
  <c r="I13515" i="4"/>
  <c r="I13516" i="4"/>
  <c r="I13517" i="4"/>
  <c r="I13518" i="4"/>
  <c r="I13519" i="4"/>
  <c r="I13520" i="4"/>
  <c r="I13521" i="4"/>
  <c r="I13522" i="4"/>
  <c r="I13523" i="4"/>
  <c r="I13524" i="4"/>
  <c r="I13525" i="4"/>
  <c r="I13526" i="4"/>
  <c r="I13527" i="4"/>
  <c r="I13528" i="4"/>
  <c r="I13529" i="4"/>
  <c r="I13530" i="4"/>
  <c r="I13531" i="4"/>
  <c r="I13532" i="4"/>
  <c r="I13533" i="4"/>
  <c r="I13534" i="4"/>
  <c r="I13535" i="4"/>
  <c r="I13536" i="4"/>
  <c r="I13537" i="4"/>
  <c r="I13538" i="4"/>
  <c r="I13539" i="4"/>
  <c r="I13540" i="4"/>
  <c r="I13541" i="4"/>
  <c r="I13542" i="4"/>
  <c r="I13543" i="4"/>
  <c r="I13544" i="4"/>
  <c r="I13545" i="4"/>
  <c r="I13546" i="4"/>
  <c r="I13547" i="4"/>
  <c r="I13548" i="4"/>
  <c r="I13549" i="4"/>
  <c r="I13550" i="4"/>
  <c r="I13551" i="4"/>
  <c r="I13552" i="4"/>
  <c r="I13553" i="4"/>
  <c r="I13554" i="4"/>
  <c r="I13555" i="4"/>
  <c r="I13556" i="4"/>
  <c r="I13557" i="4"/>
  <c r="I13558" i="4"/>
  <c r="I13559" i="4"/>
  <c r="I13560" i="4"/>
  <c r="I13561" i="4"/>
  <c r="I13562" i="4"/>
  <c r="I13563" i="4"/>
  <c r="I13564" i="4"/>
  <c r="I13565" i="4"/>
  <c r="I13566" i="4"/>
  <c r="I13567" i="4"/>
  <c r="I13568" i="4"/>
  <c r="I13569" i="4"/>
  <c r="I13570" i="4"/>
  <c r="I13571" i="4"/>
  <c r="I13572" i="4"/>
  <c r="I13573" i="4"/>
  <c r="I13574" i="4"/>
  <c r="I13575" i="4"/>
  <c r="I13576" i="4"/>
  <c r="I13577" i="4"/>
  <c r="I13578" i="4"/>
  <c r="I13579" i="4"/>
  <c r="I13580" i="4"/>
  <c r="I13581" i="4"/>
  <c r="I13582" i="4"/>
  <c r="I13583" i="4"/>
  <c r="I13584" i="4"/>
  <c r="I13585" i="4"/>
  <c r="I13586" i="4"/>
  <c r="I13587" i="4"/>
  <c r="I13588" i="4"/>
  <c r="I13589" i="4"/>
  <c r="I13590" i="4"/>
  <c r="I13591" i="4"/>
  <c r="I13592" i="4"/>
  <c r="I13593" i="4"/>
  <c r="I13594" i="4"/>
  <c r="I13595" i="4"/>
  <c r="I13596" i="4"/>
  <c r="I13597" i="4"/>
  <c r="I13598" i="4"/>
  <c r="I13599" i="4"/>
  <c r="I13600" i="4"/>
  <c r="I13601" i="4"/>
  <c r="I13602" i="4"/>
  <c r="I13603" i="4"/>
  <c r="I13604" i="4"/>
  <c r="I13605" i="4"/>
  <c r="I13606" i="4"/>
  <c r="I13607" i="4"/>
  <c r="I13608" i="4"/>
  <c r="I13609" i="4"/>
  <c r="I13610" i="4"/>
  <c r="I13611" i="4"/>
  <c r="I13612" i="4"/>
  <c r="I13613" i="4"/>
  <c r="I13614" i="4"/>
  <c r="I13615" i="4"/>
  <c r="I13616" i="4"/>
  <c r="I13617" i="4"/>
  <c r="I13618" i="4"/>
  <c r="I13619" i="4"/>
  <c r="I13620" i="4"/>
  <c r="I13621" i="4"/>
  <c r="I13622" i="4"/>
  <c r="I13623" i="4"/>
  <c r="I13624" i="4"/>
  <c r="I13625" i="4"/>
  <c r="I13626" i="4"/>
  <c r="I13627" i="4"/>
  <c r="I13628" i="4"/>
  <c r="I13629" i="4"/>
  <c r="I13630" i="4"/>
  <c r="I13631" i="4"/>
  <c r="I13632" i="4"/>
  <c r="I13633" i="4"/>
  <c r="I13634" i="4"/>
  <c r="I13635" i="4"/>
  <c r="I13636" i="4"/>
  <c r="I13637" i="4"/>
  <c r="I13638" i="4"/>
  <c r="I13639" i="4"/>
  <c r="I13640" i="4"/>
  <c r="I13641" i="4"/>
  <c r="I13642" i="4"/>
  <c r="I13643" i="4"/>
  <c r="I13644" i="4"/>
  <c r="I13645" i="4"/>
  <c r="I13646" i="4"/>
  <c r="I13647" i="4"/>
  <c r="I13648" i="4"/>
  <c r="I13649" i="4"/>
  <c r="I13650" i="4"/>
  <c r="I13651" i="4"/>
  <c r="I13652" i="4"/>
  <c r="I13653" i="4"/>
  <c r="I13654" i="4"/>
  <c r="I13655" i="4"/>
  <c r="I13656" i="4"/>
  <c r="I13657" i="4"/>
  <c r="I13658" i="4"/>
  <c r="I13659" i="4"/>
  <c r="I13660" i="4"/>
  <c r="I13661" i="4"/>
  <c r="I13662" i="4"/>
  <c r="I13663" i="4"/>
  <c r="I13664" i="4"/>
  <c r="I13665" i="4"/>
  <c r="I13666" i="4"/>
  <c r="I13667" i="4"/>
  <c r="I13668" i="4"/>
  <c r="I13669" i="4"/>
  <c r="I13670" i="4"/>
  <c r="I13671" i="4"/>
  <c r="I13672" i="4"/>
  <c r="I13673" i="4"/>
  <c r="I13674" i="4"/>
  <c r="I13675" i="4"/>
  <c r="I13676" i="4"/>
  <c r="I13677" i="4"/>
  <c r="I13678" i="4"/>
  <c r="I13679" i="4"/>
  <c r="I13680" i="4"/>
  <c r="I13681" i="4"/>
  <c r="I13682" i="4"/>
  <c r="I13683" i="4"/>
  <c r="I13684" i="4"/>
  <c r="I13685" i="4"/>
  <c r="I13686" i="4"/>
  <c r="I13687" i="4"/>
  <c r="I13688" i="4"/>
  <c r="I13689" i="4"/>
  <c r="I13690" i="4"/>
  <c r="I13691" i="4"/>
  <c r="I13692" i="4"/>
  <c r="I13693" i="4"/>
  <c r="I13694" i="4"/>
  <c r="I13695" i="4"/>
  <c r="I13696" i="4"/>
  <c r="I13697" i="4"/>
  <c r="I13698" i="4"/>
  <c r="I13699" i="4"/>
  <c r="I13700" i="4"/>
  <c r="I13701" i="4"/>
  <c r="I13702" i="4"/>
  <c r="I13703" i="4"/>
  <c r="I13704" i="4"/>
  <c r="I13705" i="4"/>
  <c r="I13706" i="4"/>
  <c r="I13707" i="4"/>
  <c r="I13708" i="4"/>
  <c r="I13709" i="4"/>
  <c r="I13710" i="4"/>
  <c r="I13711" i="4"/>
  <c r="I13712" i="4"/>
  <c r="I13713" i="4"/>
  <c r="I13714" i="4"/>
  <c r="I13715" i="4"/>
  <c r="I13716" i="4"/>
  <c r="I13717" i="4"/>
  <c r="I13718" i="4"/>
  <c r="I13719" i="4"/>
  <c r="I13720" i="4"/>
  <c r="I13721" i="4"/>
  <c r="I13722" i="4"/>
  <c r="I13723" i="4"/>
  <c r="I13724" i="4"/>
  <c r="I13725" i="4"/>
  <c r="I13726" i="4"/>
  <c r="I13727" i="4"/>
  <c r="I13728" i="4"/>
  <c r="I13729" i="4"/>
  <c r="I13730" i="4"/>
  <c r="I13731" i="4"/>
  <c r="I13732" i="4"/>
  <c r="I13733" i="4"/>
  <c r="I13734" i="4"/>
  <c r="I13735" i="4"/>
  <c r="I13736" i="4"/>
  <c r="I13737" i="4"/>
  <c r="I13738" i="4"/>
  <c r="I13739" i="4"/>
  <c r="I13740" i="4"/>
  <c r="I13741" i="4"/>
  <c r="I13742" i="4"/>
  <c r="I13743" i="4"/>
  <c r="I13744" i="4"/>
  <c r="I13745" i="4"/>
  <c r="I13746" i="4"/>
  <c r="I13747" i="4"/>
  <c r="I13748" i="4"/>
  <c r="I13749" i="4"/>
  <c r="I13750" i="4"/>
  <c r="I13751" i="4"/>
  <c r="I13752" i="4"/>
  <c r="I13753" i="4"/>
  <c r="I13754" i="4"/>
  <c r="I13755" i="4"/>
  <c r="I13756" i="4"/>
  <c r="I13757" i="4"/>
  <c r="I13758" i="4"/>
  <c r="I13759" i="4"/>
  <c r="I13760" i="4"/>
  <c r="I13761" i="4"/>
  <c r="I13762" i="4"/>
  <c r="I13763" i="4"/>
  <c r="I13764" i="4"/>
  <c r="I13765" i="4"/>
  <c r="I13766" i="4"/>
  <c r="I13767" i="4"/>
  <c r="I13768" i="4"/>
  <c r="I13769" i="4"/>
  <c r="I13770" i="4"/>
  <c r="I13771" i="4"/>
  <c r="I13772" i="4"/>
  <c r="I13773" i="4"/>
  <c r="I13774" i="4"/>
  <c r="I13775" i="4"/>
  <c r="I13776" i="4"/>
  <c r="I13777" i="4"/>
  <c r="I13778" i="4"/>
  <c r="I13779" i="4"/>
  <c r="I13780" i="4"/>
  <c r="I13781" i="4"/>
  <c r="I13782" i="4"/>
  <c r="I13783" i="4"/>
  <c r="I13784" i="4"/>
  <c r="I13785" i="4"/>
  <c r="I13786" i="4"/>
  <c r="I13787" i="4"/>
  <c r="I13788" i="4"/>
  <c r="I13789" i="4"/>
  <c r="I13790" i="4"/>
  <c r="I13791" i="4"/>
  <c r="I13792" i="4"/>
  <c r="I13793" i="4"/>
  <c r="I13794" i="4"/>
  <c r="I13795" i="4"/>
  <c r="I13796" i="4"/>
  <c r="I13797" i="4"/>
  <c r="I13798" i="4"/>
  <c r="I13799" i="4"/>
  <c r="I13800" i="4"/>
  <c r="I13801" i="4"/>
  <c r="I13802" i="4"/>
  <c r="I13803" i="4"/>
  <c r="I13804" i="4"/>
  <c r="I13805" i="4"/>
  <c r="I13806" i="4"/>
  <c r="I13807" i="4"/>
  <c r="I13808" i="4"/>
  <c r="I13809" i="4"/>
  <c r="I13810" i="4"/>
  <c r="I13811" i="4"/>
  <c r="I13812" i="4"/>
  <c r="I13813" i="4"/>
  <c r="I13814" i="4"/>
  <c r="I13815" i="4"/>
  <c r="I13816" i="4"/>
  <c r="I13817" i="4"/>
  <c r="I13818" i="4"/>
  <c r="I13819" i="4"/>
  <c r="I13820" i="4"/>
  <c r="I13821" i="4"/>
  <c r="I13822" i="4"/>
  <c r="I13823" i="4"/>
  <c r="I13824" i="4"/>
  <c r="I13825" i="4"/>
  <c r="I13826" i="4"/>
  <c r="I13827" i="4"/>
  <c r="I13828" i="4"/>
  <c r="I13829" i="4"/>
  <c r="I13830" i="4"/>
  <c r="I13831" i="4"/>
  <c r="I13832" i="4"/>
  <c r="I13833" i="4"/>
  <c r="I13834" i="4"/>
  <c r="I13835" i="4"/>
  <c r="I13836" i="4"/>
  <c r="I13837" i="4"/>
  <c r="I13838" i="4"/>
  <c r="I13839" i="4"/>
  <c r="I13840" i="4"/>
  <c r="I13841" i="4"/>
  <c r="I13842" i="4"/>
  <c r="I13843" i="4"/>
  <c r="I13844" i="4"/>
  <c r="I13845" i="4"/>
  <c r="I13846" i="4"/>
  <c r="I13847" i="4"/>
  <c r="I13848" i="4"/>
  <c r="I13849" i="4"/>
  <c r="I13850" i="4"/>
  <c r="I13851" i="4"/>
  <c r="I13852" i="4"/>
  <c r="I13853" i="4"/>
  <c r="I13854" i="4"/>
  <c r="I13855" i="4"/>
  <c r="I13856" i="4"/>
  <c r="I13857" i="4"/>
  <c r="I13858" i="4"/>
  <c r="I13859" i="4"/>
  <c r="I13860" i="4"/>
  <c r="I13861" i="4"/>
  <c r="I13862" i="4"/>
  <c r="I13863" i="4"/>
  <c r="I13864" i="4"/>
  <c r="I13865" i="4"/>
  <c r="I13866" i="4"/>
  <c r="I13867" i="4"/>
  <c r="I13868" i="4"/>
  <c r="I13869" i="4"/>
  <c r="I13870" i="4"/>
  <c r="I13871" i="4"/>
  <c r="I13872" i="4"/>
  <c r="I13873" i="4"/>
  <c r="I13874" i="4"/>
  <c r="I13875" i="4"/>
  <c r="I13876" i="4"/>
  <c r="I13877" i="4"/>
  <c r="I13878" i="4"/>
  <c r="I13879" i="4"/>
  <c r="I13880" i="4"/>
  <c r="I13881" i="4"/>
  <c r="I13882" i="4"/>
  <c r="I13883" i="4"/>
  <c r="I13884" i="4"/>
  <c r="I13885" i="4"/>
  <c r="I13886" i="4"/>
  <c r="I13887" i="4"/>
  <c r="I13888" i="4"/>
  <c r="I13889" i="4"/>
  <c r="I13890" i="4"/>
  <c r="I13891" i="4"/>
  <c r="I13892" i="4"/>
  <c r="I13893" i="4"/>
  <c r="I13894" i="4"/>
  <c r="I13895" i="4"/>
  <c r="I13896" i="4"/>
  <c r="I13897" i="4"/>
  <c r="I13898" i="4"/>
  <c r="I13899" i="4"/>
  <c r="I13900" i="4"/>
  <c r="I13901" i="4"/>
  <c r="I13902" i="4"/>
  <c r="I13903" i="4"/>
  <c r="I13904" i="4"/>
  <c r="I13905" i="4"/>
  <c r="I13906" i="4"/>
  <c r="I13907" i="4"/>
  <c r="I13908" i="4"/>
  <c r="I13909" i="4"/>
  <c r="I13910" i="4"/>
  <c r="I13911" i="4"/>
  <c r="I13912" i="4"/>
  <c r="I13913" i="4"/>
  <c r="I13914" i="4"/>
  <c r="I13915" i="4"/>
  <c r="I13916" i="4"/>
  <c r="I13917" i="4"/>
  <c r="I13918" i="4"/>
  <c r="I13919" i="4"/>
  <c r="I13920" i="4"/>
  <c r="I13921" i="4"/>
  <c r="I13922" i="4"/>
  <c r="I13923" i="4"/>
  <c r="I13924" i="4"/>
  <c r="I13925" i="4"/>
  <c r="I13926" i="4"/>
  <c r="I13927" i="4"/>
  <c r="I13928" i="4"/>
  <c r="I13929" i="4"/>
  <c r="I13930" i="4"/>
  <c r="I13931" i="4"/>
  <c r="I13932" i="4"/>
  <c r="I13933" i="4"/>
  <c r="I13934" i="4"/>
  <c r="I13935" i="4"/>
  <c r="I13936" i="4"/>
  <c r="I13937" i="4"/>
  <c r="I13938" i="4"/>
  <c r="I13939" i="4"/>
  <c r="I13940" i="4"/>
  <c r="I13941" i="4"/>
  <c r="I13942" i="4"/>
  <c r="I13943" i="4"/>
  <c r="I13944" i="4"/>
  <c r="I13945" i="4"/>
  <c r="I13946" i="4"/>
  <c r="I13947" i="4"/>
  <c r="I13948" i="4"/>
  <c r="I13949" i="4"/>
  <c r="I13950" i="4"/>
  <c r="I13951" i="4"/>
  <c r="I13952" i="4"/>
  <c r="I13953" i="4"/>
  <c r="I13954" i="4"/>
  <c r="I13955" i="4"/>
  <c r="I13956" i="4"/>
  <c r="I13957" i="4"/>
  <c r="I13958" i="4"/>
  <c r="I13959" i="4"/>
  <c r="I13960" i="4"/>
  <c r="I13961" i="4"/>
  <c r="I13962" i="4"/>
  <c r="I13963" i="4"/>
  <c r="I13964" i="4"/>
  <c r="I13965" i="4"/>
  <c r="I13966" i="4"/>
  <c r="I13967" i="4"/>
  <c r="I13968" i="4"/>
  <c r="I13969" i="4"/>
  <c r="I13970" i="4"/>
  <c r="I13971" i="4"/>
  <c r="I13972" i="4"/>
  <c r="I13973" i="4"/>
  <c r="I13974" i="4"/>
  <c r="I13975" i="4"/>
  <c r="I13976" i="4"/>
  <c r="I13977" i="4"/>
  <c r="I13978" i="4"/>
  <c r="I13979" i="4"/>
  <c r="I13980" i="4"/>
  <c r="I13981" i="4"/>
  <c r="I13982" i="4"/>
  <c r="I13983" i="4"/>
  <c r="I13984" i="4"/>
  <c r="I13985" i="4"/>
  <c r="I13986" i="4"/>
  <c r="I13987" i="4"/>
  <c r="I13988" i="4"/>
  <c r="I13989" i="4"/>
  <c r="I13990" i="4"/>
  <c r="I13991" i="4"/>
  <c r="I13992" i="4"/>
  <c r="I13993" i="4"/>
  <c r="I13994" i="4"/>
  <c r="I13995" i="4"/>
  <c r="I13996" i="4"/>
  <c r="I13997" i="4"/>
  <c r="I13998" i="4"/>
  <c r="I13999" i="4"/>
  <c r="I14000" i="4"/>
  <c r="I14001" i="4"/>
  <c r="I14002" i="4"/>
  <c r="I14003" i="4"/>
  <c r="I14004" i="4"/>
  <c r="I14005" i="4"/>
  <c r="I14006" i="4"/>
  <c r="I14007" i="4"/>
  <c r="I14008" i="4"/>
  <c r="I14009" i="4"/>
  <c r="I14010" i="4"/>
  <c r="I14011" i="4"/>
  <c r="I14012" i="4"/>
  <c r="I14013" i="4"/>
  <c r="I14014" i="4"/>
  <c r="I14015" i="4"/>
  <c r="I14016" i="4"/>
  <c r="I14017" i="4"/>
  <c r="I14018" i="4"/>
  <c r="I14019" i="4"/>
  <c r="I14020" i="4"/>
  <c r="I14021" i="4"/>
  <c r="I14022" i="4"/>
  <c r="I14023" i="4"/>
  <c r="I14024" i="4"/>
  <c r="I14025" i="4"/>
  <c r="I14026" i="4"/>
  <c r="I14027" i="4"/>
  <c r="I14028" i="4"/>
  <c r="I14029" i="4"/>
  <c r="I14030" i="4"/>
  <c r="I14031" i="4"/>
  <c r="I14032" i="4"/>
  <c r="I14033" i="4"/>
  <c r="I14034" i="4"/>
  <c r="I14035" i="4"/>
  <c r="I14036" i="4"/>
  <c r="I14037" i="4"/>
  <c r="I14038" i="4"/>
  <c r="I14039" i="4"/>
  <c r="I14040" i="4"/>
  <c r="I14041" i="4"/>
  <c r="I14042" i="4"/>
  <c r="I14043" i="4"/>
  <c r="I14044" i="4"/>
  <c r="I14045" i="4"/>
  <c r="I14046" i="4"/>
  <c r="I14047" i="4"/>
  <c r="I14048" i="4"/>
  <c r="I14049" i="4"/>
  <c r="I14050" i="4"/>
  <c r="I14051" i="4"/>
  <c r="I14052" i="4"/>
  <c r="I14053" i="4"/>
  <c r="I14054" i="4"/>
  <c r="I14055" i="4"/>
  <c r="I14056" i="4"/>
  <c r="I14057" i="4"/>
  <c r="I14058" i="4"/>
  <c r="I14059" i="4"/>
  <c r="I14060" i="4"/>
  <c r="I14061" i="4"/>
  <c r="I14062" i="4"/>
  <c r="I14063" i="4"/>
  <c r="I14064" i="4"/>
  <c r="I14065" i="4"/>
  <c r="I14066" i="4"/>
  <c r="I14067" i="4"/>
  <c r="I14068" i="4"/>
  <c r="I14069" i="4"/>
  <c r="I14070" i="4"/>
  <c r="I14071" i="4"/>
  <c r="I14072" i="4"/>
  <c r="I14073" i="4"/>
  <c r="I14074" i="4"/>
  <c r="I14075" i="4"/>
  <c r="I14076" i="4"/>
  <c r="I14077" i="4"/>
  <c r="I14078" i="4"/>
  <c r="I14079" i="4"/>
  <c r="I14080" i="4"/>
  <c r="I14081" i="4"/>
  <c r="I14082" i="4"/>
  <c r="I14083" i="4"/>
  <c r="I14084" i="4"/>
  <c r="I14085" i="4"/>
  <c r="I14086" i="4"/>
  <c r="I14087" i="4"/>
  <c r="I14088" i="4"/>
  <c r="I14089" i="4"/>
  <c r="I14090" i="4"/>
  <c r="I14091" i="4"/>
  <c r="I14092" i="4"/>
  <c r="I14093" i="4"/>
  <c r="I14094" i="4"/>
  <c r="I14095" i="4"/>
  <c r="I14096" i="4"/>
  <c r="I14097" i="4"/>
  <c r="I14098" i="4"/>
  <c r="I14099" i="4"/>
  <c r="I14100" i="4"/>
  <c r="I14101" i="4"/>
  <c r="I14102" i="4"/>
  <c r="I14103" i="4"/>
  <c r="I14104" i="4"/>
  <c r="I14105" i="4"/>
  <c r="I14106" i="4"/>
  <c r="I14107" i="4"/>
  <c r="I14108" i="4"/>
  <c r="I14109" i="4"/>
  <c r="I14110" i="4"/>
  <c r="I14111" i="4"/>
  <c r="I14112" i="4"/>
  <c r="I14113" i="4"/>
  <c r="I14114" i="4"/>
  <c r="I14115" i="4"/>
  <c r="I14116" i="4"/>
  <c r="I14117" i="4"/>
  <c r="I14118" i="4"/>
  <c r="I14119" i="4"/>
  <c r="I14120" i="4"/>
  <c r="I14121" i="4"/>
  <c r="I14122" i="4"/>
  <c r="I14123" i="4"/>
  <c r="I14124" i="4"/>
  <c r="I14125" i="4"/>
  <c r="I14126" i="4"/>
  <c r="I14127" i="4"/>
  <c r="I14128" i="4"/>
  <c r="I14129" i="4"/>
  <c r="I14130" i="4"/>
  <c r="I14131" i="4"/>
  <c r="I14132" i="4"/>
  <c r="I14133" i="4"/>
  <c r="I14134" i="4"/>
  <c r="I14135" i="4"/>
  <c r="I14136" i="4"/>
  <c r="I14137" i="4"/>
  <c r="I14138" i="4"/>
  <c r="I14139" i="4"/>
  <c r="I14140" i="4"/>
  <c r="I14141" i="4"/>
  <c r="I14142" i="4"/>
  <c r="I14143" i="4"/>
  <c r="I14144" i="4"/>
  <c r="I14145" i="4"/>
  <c r="I14146" i="4"/>
  <c r="I14147" i="4"/>
  <c r="I14148" i="4"/>
  <c r="I14149" i="4"/>
  <c r="I14150" i="4"/>
  <c r="I14151" i="4"/>
  <c r="I14152" i="4"/>
  <c r="I14153" i="4"/>
  <c r="I14154" i="4"/>
  <c r="I14155" i="4"/>
  <c r="I14156" i="4"/>
  <c r="I14157" i="4"/>
  <c r="I14158" i="4"/>
  <c r="I14159" i="4"/>
  <c r="I14160" i="4"/>
  <c r="I14161" i="4"/>
  <c r="I14162" i="4"/>
  <c r="I14163" i="4"/>
  <c r="I14164" i="4"/>
  <c r="I14165" i="4"/>
  <c r="I14166" i="4"/>
  <c r="I14167" i="4"/>
  <c r="I14168" i="4"/>
  <c r="I14169" i="4"/>
  <c r="I14170" i="4"/>
  <c r="I14171" i="4"/>
  <c r="I14172" i="4"/>
  <c r="I14173" i="4"/>
  <c r="I14174" i="4"/>
  <c r="I14175" i="4"/>
  <c r="I14176" i="4"/>
  <c r="I14177" i="4"/>
  <c r="I14178" i="4"/>
  <c r="I14179" i="4"/>
  <c r="I14180" i="4"/>
  <c r="I14181" i="4"/>
  <c r="I14182" i="4"/>
  <c r="I14183" i="4"/>
  <c r="I14184" i="4"/>
  <c r="I14185" i="4"/>
  <c r="I14186" i="4"/>
  <c r="I14187" i="4"/>
  <c r="I14188" i="4"/>
  <c r="I14189" i="4"/>
  <c r="I14190" i="4"/>
  <c r="I14191" i="4"/>
  <c r="I14192" i="4"/>
  <c r="I14193" i="4"/>
  <c r="I14194" i="4"/>
  <c r="I14195" i="4"/>
  <c r="I14196" i="4"/>
  <c r="I14197" i="4"/>
  <c r="I14198" i="4"/>
  <c r="I14199" i="4"/>
  <c r="I14200" i="4"/>
  <c r="I14201" i="4"/>
  <c r="I14202" i="4"/>
  <c r="I14203" i="4"/>
  <c r="I14204" i="4"/>
  <c r="I14205" i="4"/>
  <c r="I14206" i="4"/>
  <c r="I14207" i="4"/>
  <c r="I14208" i="4"/>
  <c r="I14209" i="4"/>
  <c r="I14210" i="4"/>
  <c r="I14211" i="4"/>
  <c r="I14212" i="4"/>
  <c r="I14213" i="4"/>
  <c r="I14214" i="4"/>
  <c r="I14215" i="4"/>
  <c r="I14216" i="4"/>
  <c r="I14217" i="4"/>
  <c r="I14218" i="4"/>
  <c r="I14219" i="4"/>
  <c r="I14220" i="4"/>
  <c r="I14221" i="4"/>
  <c r="I14222" i="4"/>
  <c r="I14223" i="4"/>
  <c r="I14224" i="4"/>
  <c r="I14225" i="4"/>
  <c r="I14226" i="4"/>
  <c r="I14227" i="4"/>
  <c r="I14228" i="4"/>
  <c r="I14229" i="4"/>
  <c r="I14230" i="4"/>
  <c r="I14231" i="4"/>
  <c r="I14232" i="4"/>
  <c r="I14233" i="4"/>
  <c r="I14234" i="4"/>
  <c r="I14235" i="4"/>
  <c r="I14236" i="4"/>
  <c r="I14237" i="4"/>
  <c r="I14238" i="4"/>
  <c r="I14239" i="4"/>
  <c r="I14240" i="4"/>
  <c r="I14241" i="4"/>
  <c r="I14242" i="4"/>
  <c r="I14243" i="4"/>
  <c r="I14244" i="4"/>
  <c r="I14245" i="4"/>
  <c r="I14246" i="4"/>
  <c r="I14247" i="4"/>
  <c r="I14248" i="4"/>
  <c r="I14249" i="4"/>
  <c r="I14250" i="4"/>
  <c r="I14251" i="4"/>
  <c r="I14252" i="4"/>
  <c r="I14253" i="4"/>
  <c r="I14254" i="4"/>
  <c r="I14255" i="4"/>
  <c r="I14256" i="4"/>
  <c r="I14257" i="4"/>
  <c r="I14258" i="4"/>
  <c r="I14259" i="4"/>
  <c r="I14260" i="4"/>
  <c r="I14261" i="4"/>
  <c r="I14262" i="4"/>
  <c r="I14263" i="4"/>
  <c r="I14264" i="4"/>
  <c r="I14265" i="4"/>
  <c r="I14266" i="4"/>
  <c r="I14267" i="4"/>
  <c r="I14268" i="4"/>
  <c r="I14269" i="4"/>
  <c r="I14270" i="4"/>
  <c r="I14271" i="4"/>
  <c r="I14272" i="4"/>
  <c r="I14273" i="4"/>
  <c r="I14274" i="4"/>
  <c r="I14275" i="4"/>
  <c r="I14276" i="4"/>
  <c r="I14277" i="4"/>
  <c r="I14278" i="4"/>
  <c r="I14279" i="4"/>
  <c r="I14280" i="4"/>
  <c r="I14281" i="4"/>
  <c r="I14282" i="4"/>
  <c r="I14283" i="4"/>
  <c r="I14284" i="4"/>
  <c r="I14285" i="4"/>
  <c r="I14286" i="4"/>
  <c r="I14287" i="4"/>
  <c r="I14288" i="4"/>
  <c r="I14289" i="4"/>
  <c r="I14290" i="4"/>
  <c r="I14291" i="4"/>
  <c r="I14292" i="4"/>
  <c r="I14293" i="4"/>
  <c r="I14294" i="4"/>
  <c r="I14295" i="4"/>
  <c r="I14296" i="4"/>
  <c r="I14297" i="4"/>
  <c r="I14298" i="4"/>
  <c r="I14299" i="4"/>
  <c r="I14300" i="4"/>
  <c r="I14301" i="4"/>
  <c r="I14302" i="4"/>
  <c r="I14303" i="4"/>
  <c r="I14304" i="4"/>
  <c r="I14305" i="4"/>
  <c r="I14306" i="4"/>
  <c r="I14307" i="4"/>
  <c r="I14308" i="4"/>
  <c r="I14309" i="4"/>
  <c r="I14310" i="4"/>
  <c r="I14311" i="4"/>
  <c r="I14312" i="4"/>
  <c r="I14313" i="4"/>
  <c r="I14314" i="4"/>
  <c r="I14315" i="4"/>
  <c r="I14316" i="4"/>
  <c r="I14317" i="4"/>
  <c r="I14318" i="4"/>
  <c r="I14319" i="4"/>
  <c r="I14320" i="4"/>
  <c r="I14321" i="4"/>
  <c r="I14322" i="4"/>
  <c r="I14323" i="4"/>
  <c r="I14324" i="4"/>
  <c r="I14325" i="4"/>
  <c r="I14326" i="4"/>
  <c r="I14327" i="4"/>
  <c r="I14328" i="4"/>
  <c r="I14329" i="4"/>
  <c r="I14330" i="4"/>
  <c r="I14331" i="4"/>
  <c r="I14332" i="4"/>
  <c r="I14333" i="4"/>
  <c r="I14334" i="4"/>
  <c r="I14335" i="4"/>
  <c r="I14336" i="4"/>
  <c r="I14337" i="4"/>
  <c r="I14338" i="4"/>
  <c r="I14339" i="4"/>
  <c r="I14340" i="4"/>
  <c r="I14341" i="4"/>
  <c r="I14342" i="4"/>
  <c r="I14343" i="4"/>
  <c r="I14344" i="4"/>
  <c r="I14345" i="4"/>
  <c r="I14346" i="4"/>
  <c r="I14347" i="4"/>
  <c r="I14348" i="4"/>
  <c r="I14349" i="4"/>
  <c r="I14350" i="4"/>
  <c r="I14351" i="4"/>
  <c r="I14352" i="4"/>
  <c r="I14353" i="4"/>
  <c r="I14354" i="4"/>
  <c r="I14355" i="4"/>
  <c r="I14356" i="4"/>
  <c r="I14357" i="4"/>
  <c r="I14358" i="4"/>
  <c r="I14359" i="4"/>
  <c r="I14360" i="4"/>
  <c r="I14361" i="4"/>
  <c r="I14362" i="4"/>
  <c r="I14363" i="4"/>
  <c r="I14364" i="4"/>
  <c r="I14365" i="4"/>
  <c r="I14366" i="4"/>
  <c r="I14367" i="4"/>
  <c r="I14368" i="4"/>
  <c r="I14369" i="4"/>
  <c r="I14370" i="4"/>
  <c r="I14371" i="4"/>
  <c r="I14372" i="4"/>
  <c r="I14373" i="4"/>
  <c r="I14374" i="4"/>
  <c r="I14375" i="4"/>
  <c r="I14376" i="4"/>
  <c r="I14377" i="4"/>
  <c r="I14378" i="4"/>
  <c r="I14379" i="4"/>
  <c r="I14380" i="4"/>
  <c r="I14381" i="4"/>
  <c r="I14382" i="4"/>
  <c r="I14383" i="4"/>
  <c r="I14384" i="4"/>
  <c r="I14385" i="4"/>
  <c r="I14386" i="4"/>
  <c r="I14387" i="4"/>
  <c r="I14388" i="4"/>
  <c r="I14389" i="4"/>
  <c r="I14390" i="4"/>
  <c r="I14391" i="4"/>
  <c r="I14392" i="4"/>
  <c r="I14393" i="4"/>
  <c r="I14394" i="4"/>
  <c r="I14395" i="4"/>
  <c r="I14396" i="4"/>
  <c r="I14397" i="4"/>
  <c r="I14398" i="4"/>
  <c r="I14399" i="4"/>
  <c r="I14400" i="4"/>
  <c r="I14401" i="4"/>
  <c r="I14402" i="4"/>
  <c r="I14403" i="4"/>
  <c r="I14404" i="4"/>
  <c r="I14405" i="4"/>
  <c r="I14406" i="4"/>
  <c r="I14407" i="4"/>
  <c r="I14408" i="4"/>
  <c r="I14409" i="4"/>
  <c r="I14410" i="4"/>
  <c r="I14411" i="4"/>
  <c r="I14412" i="4"/>
  <c r="I14413" i="4"/>
  <c r="I14414" i="4"/>
  <c r="I14415" i="4"/>
  <c r="I14416" i="4"/>
  <c r="I14417" i="4"/>
  <c r="I14418" i="4"/>
  <c r="I14419" i="4"/>
  <c r="I14420" i="4"/>
  <c r="I14421" i="4"/>
  <c r="I14422" i="4"/>
  <c r="I14423" i="4"/>
  <c r="I14424" i="4"/>
  <c r="I14425" i="4"/>
  <c r="I14426" i="4"/>
  <c r="I14427" i="4"/>
  <c r="I14428" i="4"/>
  <c r="I14429" i="4"/>
  <c r="I14430" i="4"/>
  <c r="I14431" i="4"/>
  <c r="I14432" i="4"/>
  <c r="I14433" i="4"/>
  <c r="I14434" i="4"/>
  <c r="I14435" i="4"/>
  <c r="I14436" i="4"/>
  <c r="I14437" i="4"/>
  <c r="I14438" i="4"/>
  <c r="I14439" i="4"/>
  <c r="I14440" i="4"/>
  <c r="I14441" i="4"/>
  <c r="I14442" i="4"/>
  <c r="I14443" i="4"/>
  <c r="I14444" i="4"/>
  <c r="I14445" i="4"/>
  <c r="I14446" i="4"/>
  <c r="I14447" i="4"/>
  <c r="I14448" i="4"/>
  <c r="I14449" i="4"/>
  <c r="I14450" i="4"/>
  <c r="I14451" i="4"/>
  <c r="I14452" i="4"/>
  <c r="I14453" i="4"/>
  <c r="I14454" i="4"/>
  <c r="I14455" i="4"/>
  <c r="I14456" i="4"/>
  <c r="I14457" i="4"/>
  <c r="I14458" i="4"/>
  <c r="I14459" i="4"/>
  <c r="I14460" i="4"/>
  <c r="I14461" i="4"/>
  <c r="I14462" i="4"/>
  <c r="I14463" i="4"/>
  <c r="I14464" i="4"/>
  <c r="I14465" i="4"/>
  <c r="I14466" i="4"/>
  <c r="I14467" i="4"/>
  <c r="I14468" i="4"/>
  <c r="I14469" i="4"/>
  <c r="I14470" i="4"/>
  <c r="I14471" i="4"/>
  <c r="I14472" i="4"/>
  <c r="I14473" i="4"/>
  <c r="I14474" i="4"/>
  <c r="I14475" i="4"/>
  <c r="I14476" i="4"/>
  <c r="I14477" i="4"/>
  <c r="I14478" i="4"/>
  <c r="I14479" i="4"/>
  <c r="I14480" i="4"/>
  <c r="I14481" i="4"/>
  <c r="I14482" i="4"/>
  <c r="I14483" i="4"/>
  <c r="I14484" i="4"/>
  <c r="I14485" i="4"/>
  <c r="I14486" i="4"/>
  <c r="I14487" i="4"/>
  <c r="I14488" i="4"/>
  <c r="I14489" i="4"/>
  <c r="I14490" i="4"/>
  <c r="I14491" i="4"/>
  <c r="I14492" i="4"/>
  <c r="I14493" i="4"/>
  <c r="I14494" i="4"/>
  <c r="I14495" i="4"/>
  <c r="I14496" i="4"/>
  <c r="I14497" i="4"/>
  <c r="I14498" i="4"/>
  <c r="I14499" i="4"/>
  <c r="I14500" i="4"/>
  <c r="I14501" i="4"/>
  <c r="I14502" i="4"/>
  <c r="I14503" i="4"/>
  <c r="I14504" i="4"/>
  <c r="I14505" i="4"/>
  <c r="I14506" i="4"/>
  <c r="I14507" i="4"/>
  <c r="I14508" i="4"/>
  <c r="I14509" i="4"/>
  <c r="I14510" i="4"/>
  <c r="I14511" i="4"/>
  <c r="I14512" i="4"/>
  <c r="I14513" i="4"/>
  <c r="I14514" i="4"/>
  <c r="I14515" i="4"/>
  <c r="I14516" i="4"/>
  <c r="I14517" i="4"/>
  <c r="I14518" i="4"/>
  <c r="I14519" i="4"/>
  <c r="I14520" i="4"/>
  <c r="I14521" i="4"/>
  <c r="I14522" i="4"/>
  <c r="I14523" i="4"/>
  <c r="I14524" i="4"/>
  <c r="I14525" i="4"/>
  <c r="I14526" i="4"/>
  <c r="I14527" i="4"/>
  <c r="I14528" i="4"/>
  <c r="I14529" i="4"/>
  <c r="I14530" i="4"/>
  <c r="I14531" i="4"/>
  <c r="I14532" i="4"/>
  <c r="I14533" i="4"/>
  <c r="I14534" i="4"/>
  <c r="I14535" i="4"/>
  <c r="I14536" i="4"/>
  <c r="I14537" i="4"/>
  <c r="I14538" i="4"/>
  <c r="I14539" i="4"/>
  <c r="I14540" i="4"/>
  <c r="I14541" i="4"/>
  <c r="I14542" i="4"/>
  <c r="I14543" i="4"/>
  <c r="I14544" i="4"/>
  <c r="I14545" i="4"/>
  <c r="I14546" i="4"/>
  <c r="I14547" i="4"/>
  <c r="I14548" i="4"/>
  <c r="I14549" i="4"/>
  <c r="I14550" i="4"/>
  <c r="I14551" i="4"/>
  <c r="I14552" i="4"/>
  <c r="I14553" i="4"/>
  <c r="I14554" i="4"/>
  <c r="I14555" i="4"/>
  <c r="I14556" i="4"/>
  <c r="I14557" i="4"/>
  <c r="I14558" i="4"/>
  <c r="I14559" i="4"/>
  <c r="I14560" i="4"/>
  <c r="I14561" i="4"/>
  <c r="I14562" i="4"/>
  <c r="I14563" i="4"/>
  <c r="I14564" i="4"/>
  <c r="I14565" i="4"/>
  <c r="I14566" i="4"/>
  <c r="I14567" i="4"/>
  <c r="I14568" i="4"/>
  <c r="I14569" i="4"/>
  <c r="I14570" i="4"/>
  <c r="I14571" i="4"/>
  <c r="I14572" i="4"/>
  <c r="I14573" i="4"/>
  <c r="I14574" i="4"/>
  <c r="I14575" i="4"/>
  <c r="I14576" i="4"/>
  <c r="I14577" i="4"/>
  <c r="I14578" i="4"/>
  <c r="I14579" i="4"/>
  <c r="I14580" i="4"/>
  <c r="I14581" i="4"/>
  <c r="I14582" i="4"/>
  <c r="I14583" i="4"/>
  <c r="I14584" i="4"/>
  <c r="I14585" i="4"/>
  <c r="I14586" i="4"/>
  <c r="I14587" i="4"/>
  <c r="I14588" i="4"/>
  <c r="I14589" i="4"/>
  <c r="I14590" i="4"/>
  <c r="I14591" i="4"/>
  <c r="I14592" i="4"/>
  <c r="I14593" i="4"/>
  <c r="I14594" i="4"/>
  <c r="I14595" i="4"/>
  <c r="I14596" i="4"/>
  <c r="I14597" i="4"/>
  <c r="I14598" i="4"/>
  <c r="I14599" i="4"/>
  <c r="I14600" i="4"/>
  <c r="I14601" i="4"/>
  <c r="I14602" i="4"/>
  <c r="I14603" i="4"/>
  <c r="I14604" i="4"/>
  <c r="I14605" i="4"/>
  <c r="I14606" i="4"/>
  <c r="I14607" i="4"/>
  <c r="I14608" i="4"/>
  <c r="I14609" i="4"/>
  <c r="I14610" i="4"/>
  <c r="I14611" i="4"/>
  <c r="I14612" i="4"/>
  <c r="I14613" i="4"/>
  <c r="I14614" i="4"/>
  <c r="I14615" i="4"/>
  <c r="I14616" i="4"/>
  <c r="I14617" i="4"/>
  <c r="I14618" i="4"/>
  <c r="I14619" i="4"/>
  <c r="I14620" i="4"/>
  <c r="I14621" i="4"/>
  <c r="I14622" i="4"/>
  <c r="I14623" i="4"/>
  <c r="I14624" i="4"/>
  <c r="I14625" i="4"/>
  <c r="I14626" i="4"/>
  <c r="I14627" i="4"/>
  <c r="I14628" i="4"/>
  <c r="I14629" i="4"/>
  <c r="I14630" i="4"/>
  <c r="I14631" i="4"/>
  <c r="I14632" i="4"/>
  <c r="I14633" i="4"/>
  <c r="I14634" i="4"/>
  <c r="I14635" i="4"/>
  <c r="I14636" i="4"/>
  <c r="I14637" i="4"/>
  <c r="I14638" i="4"/>
  <c r="I14639" i="4"/>
  <c r="I14640" i="4"/>
  <c r="I14641" i="4"/>
  <c r="I14642" i="4"/>
  <c r="I14643" i="4"/>
  <c r="I14644" i="4"/>
  <c r="I14645" i="4"/>
  <c r="I14646" i="4"/>
  <c r="I14647" i="4"/>
  <c r="I14648" i="4"/>
  <c r="I14649" i="4"/>
  <c r="I14650" i="4"/>
  <c r="I14651" i="4"/>
  <c r="I14652" i="4"/>
  <c r="I14653" i="4"/>
  <c r="I14654" i="4"/>
  <c r="I14655" i="4"/>
  <c r="I14656" i="4"/>
  <c r="I14657" i="4"/>
  <c r="I14658" i="4"/>
  <c r="I14659" i="4"/>
  <c r="I14660" i="4"/>
  <c r="I14661" i="4"/>
  <c r="I14662" i="4"/>
  <c r="I14663" i="4"/>
  <c r="I14664" i="4"/>
  <c r="I14665" i="4"/>
  <c r="I14666" i="4"/>
  <c r="I14667" i="4"/>
  <c r="I14668" i="4"/>
  <c r="I14669" i="4"/>
  <c r="I14670" i="4"/>
  <c r="I14671" i="4"/>
  <c r="I14672" i="4"/>
  <c r="I14673" i="4"/>
  <c r="I14674" i="4"/>
  <c r="I14675" i="4"/>
  <c r="I14676" i="4"/>
  <c r="I14677" i="4"/>
  <c r="I14678" i="4"/>
  <c r="I14679" i="4"/>
  <c r="I14680" i="4"/>
  <c r="I14681" i="4"/>
  <c r="I14682" i="4"/>
  <c r="I14683" i="4"/>
  <c r="I14684" i="4"/>
  <c r="I14685" i="4"/>
  <c r="I14686" i="4"/>
  <c r="I14687" i="4"/>
  <c r="I14688" i="4"/>
  <c r="I14689" i="4"/>
  <c r="I14690" i="4"/>
  <c r="I14691" i="4"/>
  <c r="I14692" i="4"/>
  <c r="I14693" i="4"/>
  <c r="I14694" i="4"/>
  <c r="I14695" i="4"/>
  <c r="I14696" i="4"/>
  <c r="I14697" i="4"/>
  <c r="I14698" i="4"/>
  <c r="I14699" i="4"/>
  <c r="I14700" i="4"/>
  <c r="I14701" i="4"/>
  <c r="I14702" i="4"/>
  <c r="I14703" i="4"/>
  <c r="I14704" i="4"/>
  <c r="I14705" i="4"/>
  <c r="I14706" i="4"/>
  <c r="I14707" i="4"/>
  <c r="I14708" i="4"/>
  <c r="I14709" i="4"/>
  <c r="I14710" i="4"/>
  <c r="I14711" i="4"/>
  <c r="I14712" i="4"/>
  <c r="I14713" i="4"/>
  <c r="I14714" i="4"/>
  <c r="I14715" i="4"/>
  <c r="I14716" i="4"/>
  <c r="I14717" i="4"/>
  <c r="I14718" i="4"/>
  <c r="I14719" i="4"/>
  <c r="I14720" i="4"/>
  <c r="I14721" i="4"/>
  <c r="I14722" i="4"/>
  <c r="I14723" i="4"/>
  <c r="I14724" i="4"/>
  <c r="I14725" i="4"/>
  <c r="I14726" i="4"/>
  <c r="I14727" i="4"/>
  <c r="I14728" i="4"/>
  <c r="I14729" i="4"/>
  <c r="I14730" i="4"/>
  <c r="I14731" i="4"/>
  <c r="I14732" i="4"/>
  <c r="I14733" i="4"/>
  <c r="I14734" i="4"/>
  <c r="I14735" i="4"/>
  <c r="I14736" i="4"/>
  <c r="I14737" i="4"/>
  <c r="I14738" i="4"/>
  <c r="I14739" i="4"/>
  <c r="I14740" i="4"/>
  <c r="I14741" i="4"/>
  <c r="I14742" i="4"/>
  <c r="I14743" i="4"/>
  <c r="I14744" i="4"/>
  <c r="I14745" i="4"/>
  <c r="I14746" i="4"/>
  <c r="I14747" i="4"/>
  <c r="I14748" i="4"/>
  <c r="I14749" i="4"/>
  <c r="I14750" i="4"/>
  <c r="I14751" i="4"/>
  <c r="I14752" i="4"/>
  <c r="I14753" i="4"/>
  <c r="I14754" i="4"/>
  <c r="I14755" i="4"/>
  <c r="I14756" i="4"/>
  <c r="I14757" i="4"/>
  <c r="I14758" i="4"/>
  <c r="I14759" i="4"/>
  <c r="I14760" i="4"/>
  <c r="I14761" i="4"/>
  <c r="I14762" i="4"/>
  <c r="I14763" i="4"/>
  <c r="I14764" i="4"/>
  <c r="I14765" i="4"/>
  <c r="I14766" i="4"/>
  <c r="I14767" i="4"/>
  <c r="I14768" i="4"/>
  <c r="I14769" i="4"/>
  <c r="I14770" i="4"/>
  <c r="I14771" i="4"/>
  <c r="I14772" i="4"/>
  <c r="I14773" i="4"/>
  <c r="I14774" i="4"/>
  <c r="I14775" i="4"/>
  <c r="I14776" i="4"/>
  <c r="I14777" i="4"/>
  <c r="I14778" i="4"/>
  <c r="I14779" i="4"/>
  <c r="I14780" i="4"/>
  <c r="I14781" i="4"/>
  <c r="I14782" i="4"/>
  <c r="I14783" i="4"/>
  <c r="I14784" i="4"/>
  <c r="I14785" i="4"/>
  <c r="I14786" i="4"/>
  <c r="I14787" i="4"/>
  <c r="I14788" i="4"/>
  <c r="I14789" i="4"/>
  <c r="I14790" i="4"/>
  <c r="I14791" i="4"/>
  <c r="I14792" i="4"/>
  <c r="I14793" i="4"/>
  <c r="I14794" i="4"/>
  <c r="I14795" i="4"/>
  <c r="I14796" i="4"/>
  <c r="I14797" i="4"/>
  <c r="I14798" i="4"/>
  <c r="I14799" i="4"/>
  <c r="I14800" i="4"/>
  <c r="I14801" i="4"/>
  <c r="I14802" i="4"/>
  <c r="I14803" i="4"/>
  <c r="I14804" i="4"/>
  <c r="I14805" i="4"/>
  <c r="I14806" i="4"/>
  <c r="I14807" i="4"/>
  <c r="I14808" i="4"/>
  <c r="I14809" i="4"/>
  <c r="I14810" i="4"/>
  <c r="I14811" i="4"/>
  <c r="I14812" i="4"/>
  <c r="I14813" i="4"/>
  <c r="I14814" i="4"/>
  <c r="I14815" i="4"/>
  <c r="I14816" i="4"/>
  <c r="I14817" i="4"/>
  <c r="I14818" i="4"/>
  <c r="I14819" i="4"/>
  <c r="I14820" i="4"/>
  <c r="I14821" i="4"/>
  <c r="I14822" i="4"/>
  <c r="I14823" i="4"/>
  <c r="I14824" i="4"/>
  <c r="I14825" i="4"/>
  <c r="I14826" i="4"/>
  <c r="I14827" i="4"/>
  <c r="I14828" i="4"/>
  <c r="I14829" i="4"/>
  <c r="I14830" i="4"/>
  <c r="I14831" i="4"/>
  <c r="I14832" i="4"/>
  <c r="I14833" i="4"/>
  <c r="I14834" i="4"/>
  <c r="I14835" i="4"/>
  <c r="I14836" i="4"/>
  <c r="I14837" i="4"/>
  <c r="I14838" i="4"/>
  <c r="I14839" i="4"/>
  <c r="I14840" i="4"/>
  <c r="I14841" i="4"/>
  <c r="I14842" i="4"/>
  <c r="I14843" i="4"/>
  <c r="I14844" i="4"/>
  <c r="I14845" i="4"/>
  <c r="I14846" i="4"/>
  <c r="I14847" i="4"/>
  <c r="I14848" i="4"/>
  <c r="I14849" i="4"/>
  <c r="I14850" i="4"/>
  <c r="I14851" i="4"/>
  <c r="I14852" i="4"/>
  <c r="I14853" i="4"/>
  <c r="I14854" i="4"/>
  <c r="I14855" i="4"/>
  <c r="I14856" i="4"/>
  <c r="I14857" i="4"/>
  <c r="I14858" i="4"/>
  <c r="I14859" i="4"/>
  <c r="I14860" i="4"/>
  <c r="I14861" i="4"/>
  <c r="I14862" i="4"/>
  <c r="I14863" i="4"/>
  <c r="I14864" i="4"/>
  <c r="I14865" i="4"/>
  <c r="I14866" i="4"/>
  <c r="I14867" i="4"/>
  <c r="I14868" i="4"/>
  <c r="I14869" i="4"/>
  <c r="I14870" i="4"/>
  <c r="I14871" i="4"/>
  <c r="I14872" i="4"/>
  <c r="I14873" i="4"/>
  <c r="I14874" i="4"/>
  <c r="I14875" i="4"/>
  <c r="I14876" i="4"/>
  <c r="I14877" i="4"/>
  <c r="I14878" i="4"/>
  <c r="I14879" i="4"/>
  <c r="I14880" i="4"/>
  <c r="I14881" i="4"/>
  <c r="I14882" i="4"/>
  <c r="I14883" i="4"/>
  <c r="I14884" i="4"/>
  <c r="I14885" i="4"/>
  <c r="I14886" i="4"/>
  <c r="I14887" i="4"/>
  <c r="I14888" i="4"/>
  <c r="I14889" i="4"/>
  <c r="I14890" i="4"/>
  <c r="I14891" i="4"/>
  <c r="I14892" i="4"/>
  <c r="I14893" i="4"/>
  <c r="I14894" i="4"/>
  <c r="I14895" i="4"/>
  <c r="I14896" i="4"/>
  <c r="I14897" i="4"/>
  <c r="I14898" i="4"/>
  <c r="I14899" i="4"/>
  <c r="I14900" i="4"/>
  <c r="I14901" i="4"/>
  <c r="I14902" i="4"/>
  <c r="I14903" i="4"/>
  <c r="I14904" i="4"/>
  <c r="I14905" i="4"/>
  <c r="I14906" i="4"/>
  <c r="I14907" i="4"/>
  <c r="I14908" i="4"/>
  <c r="I14909" i="4"/>
  <c r="I14910" i="4"/>
  <c r="I14911" i="4"/>
  <c r="I14912" i="4"/>
  <c r="I14913" i="4"/>
  <c r="I14914" i="4"/>
  <c r="I14915" i="4"/>
  <c r="I14916" i="4"/>
  <c r="I14917" i="4"/>
  <c r="I14918" i="4"/>
  <c r="I14919" i="4"/>
  <c r="I14920" i="4"/>
  <c r="I14921" i="4"/>
  <c r="I14922" i="4"/>
  <c r="I14923" i="4"/>
  <c r="I14924" i="4"/>
  <c r="I14925" i="4"/>
  <c r="I14926" i="4"/>
  <c r="I14927" i="4"/>
  <c r="I14928" i="4"/>
  <c r="I14929" i="4"/>
  <c r="I14930" i="4"/>
  <c r="I14931" i="4"/>
  <c r="I14932" i="4"/>
  <c r="I14933" i="4"/>
  <c r="I14934" i="4"/>
  <c r="I14935" i="4"/>
  <c r="I14936" i="4"/>
  <c r="I14937" i="4"/>
  <c r="I14938" i="4"/>
  <c r="I14939" i="4"/>
  <c r="I14940" i="4"/>
  <c r="I14941" i="4"/>
  <c r="I14942" i="4"/>
  <c r="I14943" i="4"/>
  <c r="I14944" i="4"/>
  <c r="I14945" i="4"/>
  <c r="I14946" i="4"/>
  <c r="I14947" i="4"/>
  <c r="I14948" i="4"/>
  <c r="I14949" i="4"/>
  <c r="I14950" i="4"/>
  <c r="I14951" i="4"/>
  <c r="I14952" i="4"/>
  <c r="I14953" i="4"/>
  <c r="I14954" i="4"/>
  <c r="I14955" i="4"/>
  <c r="I14956" i="4"/>
  <c r="I14957" i="4"/>
  <c r="I14958" i="4"/>
  <c r="I14959" i="4"/>
  <c r="I14960" i="4"/>
  <c r="I14961" i="4"/>
  <c r="I14962" i="4"/>
  <c r="I14963" i="4"/>
  <c r="I14964" i="4"/>
  <c r="I14965" i="4"/>
  <c r="I14966" i="4"/>
  <c r="I14967" i="4"/>
  <c r="I14968" i="4"/>
  <c r="I14969" i="4"/>
  <c r="I14970" i="4"/>
  <c r="I14971" i="4"/>
  <c r="I14972" i="4"/>
  <c r="I14973" i="4"/>
  <c r="I14974" i="4"/>
  <c r="I14975" i="4"/>
  <c r="I14976" i="4"/>
  <c r="I14977" i="4"/>
  <c r="I14978" i="4"/>
  <c r="I14979" i="4"/>
  <c r="I14980" i="4"/>
  <c r="I14981" i="4"/>
  <c r="I14982" i="4"/>
  <c r="I14983" i="4"/>
  <c r="I14984" i="4"/>
  <c r="I14985" i="4"/>
  <c r="I14986" i="4"/>
  <c r="I14987" i="4"/>
  <c r="I14988" i="4"/>
  <c r="I14989" i="4"/>
  <c r="I14990" i="4"/>
  <c r="I14991" i="4"/>
  <c r="I14992" i="4"/>
  <c r="I14993" i="4"/>
  <c r="I14994" i="4"/>
  <c r="I14995" i="4"/>
  <c r="I14996" i="4"/>
  <c r="I14997" i="4"/>
  <c r="I14998" i="4"/>
  <c r="I14999" i="4"/>
  <c r="I15000" i="4"/>
  <c r="I15001" i="4"/>
  <c r="I15002" i="4"/>
  <c r="I15003" i="4"/>
  <c r="I15004" i="4"/>
  <c r="I15005" i="4"/>
  <c r="I15006" i="4"/>
  <c r="I15007" i="4"/>
  <c r="I15008" i="4"/>
  <c r="I15009" i="4"/>
  <c r="I15010" i="4"/>
  <c r="I15011" i="4"/>
  <c r="I15012" i="4"/>
  <c r="I15013" i="4"/>
  <c r="I15014" i="4"/>
  <c r="I15015" i="4"/>
  <c r="I15016" i="4"/>
  <c r="I15017" i="4"/>
  <c r="I15018" i="4"/>
  <c r="H34" i="13"/>
  <c r="H35" i="13"/>
  <c r="H36" i="13"/>
  <c r="H37" i="13"/>
  <c r="H38" i="13"/>
  <c r="H39" i="13"/>
  <c r="H40" i="13"/>
  <c r="H41" i="13"/>
  <c r="H42" i="13"/>
  <c r="H43" i="13"/>
  <c r="H44" i="13"/>
  <c r="H45" i="13"/>
  <c r="H46" i="13"/>
  <c r="H47" i="13"/>
  <c r="H48" i="13"/>
  <c r="H49" i="13"/>
  <c r="H33" i="13"/>
  <c r="P26" i="11" a="1"/>
  <c r="P26" i="11" s="1"/>
  <c r="C26" i="11" a="1"/>
  <c r="C26" i="11" s="1"/>
  <c r="D26" i="11" a="1"/>
  <c r="D26" i="11" s="1"/>
  <c r="E26" i="11" a="1"/>
  <c r="E26" i="11" s="1"/>
  <c r="F26" i="11" a="1"/>
  <c r="F26" i="11" s="1"/>
  <c r="G26" i="11" a="1"/>
  <c r="G26" i="11" s="1"/>
  <c r="H26" i="11" a="1"/>
  <c r="H26" i="11" s="1"/>
  <c r="I26" i="11" a="1"/>
  <c r="I26" i="11" s="1"/>
  <c r="J26" i="11" a="1"/>
  <c r="J26" i="11" s="1"/>
  <c r="K26" i="11" a="1"/>
  <c r="K26" i="11" s="1"/>
  <c r="L26" i="11" a="1"/>
  <c r="L26" i="11" s="1"/>
  <c r="M26" i="11" a="1"/>
  <c r="M26" i="11" s="1"/>
  <c r="N26" i="11" a="1"/>
  <c r="N26" i="11" s="1"/>
  <c r="O26" i="11" a="1"/>
  <c r="O26" i="11" s="1"/>
  <c r="B26" i="11" a="1"/>
  <c r="B26" i="11" s="1"/>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4" i="8"/>
  <c r="H4" i="8" s="1"/>
  <c r="H1381" i="8" l="1"/>
  <c r="H1365" i="8"/>
  <c r="H1349" i="8"/>
  <c r="H1333" i="8"/>
  <c r="H1317" i="8"/>
  <c r="H1301" i="8"/>
  <c r="H1293" i="8"/>
  <c r="H1277" i="8"/>
  <c r="H1389" i="8"/>
  <c r="H1373" i="8"/>
  <c r="H1357" i="8"/>
  <c r="H1341" i="8"/>
  <c r="H1325" i="8"/>
  <c r="H1309" i="8"/>
  <c r="H1285" i="8"/>
  <c r="H1269" i="8"/>
  <c r="H1380" i="8"/>
  <c r="H1340" i="8"/>
  <c r="H1284" i="8"/>
  <c r="H1356" i="8"/>
  <c r="H1308" i="8"/>
  <c r="H1268" i="8"/>
  <c r="H1794" i="8"/>
  <c r="H1786" i="8"/>
  <c r="H1778" i="8"/>
  <c r="H1770" i="8"/>
  <c r="H1762" i="8"/>
  <c r="H1754" i="8"/>
  <c r="H1746" i="8"/>
  <c r="H1738" i="8"/>
  <c r="J1738" i="8" s="1"/>
  <c r="H1730" i="8"/>
  <c r="H1722" i="8"/>
  <c r="H1714" i="8"/>
  <c r="H1706" i="8"/>
  <c r="H1698" i="8"/>
  <c r="H1690" i="8"/>
  <c r="H1682" i="8"/>
  <c r="H1674" i="8"/>
  <c r="H1388" i="8"/>
  <c r="H1348" i="8"/>
  <c r="H1316" i="8"/>
  <c r="H1292" i="8"/>
  <c r="H1364" i="8"/>
  <c r="H1332" i="8"/>
  <c r="J1332" i="8" s="1"/>
  <c r="H1300" i="8"/>
  <c r="J1300" i="8" s="1"/>
  <c r="H1372" i="8"/>
  <c r="H1324" i="8"/>
  <c r="H1276" i="8"/>
  <c r="H1465" i="8"/>
  <c r="H1385" i="8"/>
  <c r="H1481" i="8"/>
  <c r="H1441" i="8"/>
  <c r="H1417" i="8"/>
  <c r="H1393" i="8"/>
  <c r="H1361" i="8"/>
  <c r="H1928" i="8"/>
  <c r="H1904" i="8"/>
  <c r="H1880" i="8"/>
  <c r="H1856" i="8"/>
  <c r="H1832" i="8"/>
  <c r="H1808" i="8"/>
  <c r="H1784" i="8"/>
  <c r="H1760" i="8"/>
  <c r="H1752" i="8"/>
  <c r="H1744" i="8"/>
  <c r="J1744" i="8" s="1"/>
  <c r="H1736" i="8"/>
  <c r="H1728" i="8"/>
  <c r="H1720" i="8"/>
  <c r="H1712" i="8"/>
  <c r="H1688" i="8"/>
  <c r="J1688" i="8" s="1"/>
  <c r="H1680" i="8"/>
  <c r="H1672" i="8"/>
  <c r="H1473" i="8"/>
  <c r="H1449" i="8"/>
  <c r="J1449" i="8" s="1"/>
  <c r="H1425" i="8"/>
  <c r="H1401" i="8"/>
  <c r="H1369" i="8"/>
  <c r="H1944" i="8"/>
  <c r="H1920" i="8"/>
  <c r="J1920" i="8" s="1"/>
  <c r="H1896" i="8"/>
  <c r="H1888" i="8"/>
  <c r="H1864" i="8"/>
  <c r="H1840" i="8"/>
  <c r="H1816" i="8"/>
  <c r="H1792" i="8"/>
  <c r="J1792" i="8" s="1"/>
  <c r="H1768" i="8"/>
  <c r="H1704" i="8"/>
  <c r="H1457" i="8"/>
  <c r="H1433" i="8"/>
  <c r="H1409" i="8"/>
  <c r="H1377" i="8"/>
  <c r="H1936" i="8"/>
  <c r="H1912" i="8"/>
  <c r="H1872" i="8"/>
  <c r="H1848" i="8"/>
  <c r="H1824" i="8"/>
  <c r="H1800" i="8"/>
  <c r="J1800" i="8" s="1"/>
  <c r="H1776" i="8"/>
  <c r="H1696" i="8"/>
  <c r="H1791" i="8"/>
  <c r="H1783" i="8"/>
  <c r="H1775" i="8"/>
  <c r="H1767" i="8"/>
  <c r="H1759" i="8"/>
  <c r="H1751" i="8"/>
  <c r="H1743" i="8"/>
  <c r="H1735" i="8"/>
  <c r="H1727" i="8"/>
  <c r="H1719" i="8"/>
  <c r="H1711" i="8"/>
  <c r="H1703" i="8"/>
  <c r="H1695" i="8"/>
  <c r="H1687" i="8"/>
  <c r="H1679" i="8"/>
  <c r="H1671" i="8"/>
  <c r="H1574" i="8"/>
  <c r="H1566" i="8"/>
  <c r="J1566" i="8" s="1"/>
  <c r="H1558" i="8"/>
  <c r="H1550" i="8"/>
  <c r="H1542" i="8"/>
  <c r="H1534" i="8"/>
  <c r="H1526" i="8"/>
  <c r="H1518" i="8"/>
  <c r="H1510" i="8"/>
  <c r="H1502" i="8"/>
  <c r="H1494" i="8"/>
  <c r="H1486" i="8"/>
  <c r="H1478" i="8"/>
  <c r="H1470" i="8"/>
  <c r="H1462" i="8"/>
  <c r="H1454" i="8"/>
  <c r="H1446" i="8"/>
  <c r="H1438" i="8"/>
  <c r="H1430" i="8"/>
  <c r="H1422" i="8"/>
  <c r="H1414" i="8"/>
  <c r="H1406" i="8"/>
  <c r="H1398" i="8"/>
  <c r="H1390" i="8"/>
  <c r="H1819" i="8"/>
  <c r="H1811" i="8"/>
  <c r="H1803" i="8"/>
  <c r="H1795" i="8"/>
  <c r="H1787" i="8"/>
  <c r="H1779" i="8"/>
  <c r="H1771" i="8"/>
  <c r="H1763" i="8"/>
  <c r="H1755" i="8"/>
  <c r="J1401" i="8" s="1"/>
  <c r="H1747" i="8"/>
  <c r="J1390" i="8" s="1"/>
  <c r="H1739" i="8"/>
  <c r="H1731" i="8"/>
  <c r="H1723" i="8"/>
  <c r="H1715" i="8"/>
  <c r="H1707" i="8"/>
  <c r="H1699" i="8"/>
  <c r="H1691" i="8"/>
  <c r="H1683" i="8"/>
  <c r="H1675" i="8"/>
  <c r="H1667" i="8"/>
  <c r="I49" i="13"/>
  <c r="I48" i="13"/>
  <c r="I40" i="13"/>
  <c r="I47" i="13"/>
  <c r="I39" i="13"/>
  <c r="I46" i="13"/>
  <c r="I38" i="13"/>
  <c r="I45" i="13"/>
  <c r="I37" i="13"/>
  <c r="I44" i="13"/>
  <c r="I36" i="13"/>
  <c r="I43" i="13"/>
  <c r="I35" i="13"/>
  <c r="I42" i="13"/>
  <c r="I34" i="13"/>
  <c r="R26" i="11"/>
  <c r="H578" i="8"/>
  <c r="I578" i="8"/>
  <c r="H570" i="8"/>
  <c r="I570" i="8"/>
  <c r="H562" i="8"/>
  <c r="I562" i="8"/>
  <c r="H554" i="8"/>
  <c r="I554" i="8"/>
  <c r="H546" i="8"/>
  <c r="I546" i="8"/>
  <c r="H538" i="8"/>
  <c r="I538" i="8"/>
  <c r="H530" i="8"/>
  <c r="I530" i="8"/>
  <c r="H522" i="8"/>
  <c r="I522" i="8"/>
  <c r="H514" i="8"/>
  <c r="I514" i="8"/>
  <c r="H506" i="8"/>
  <c r="I506" i="8"/>
  <c r="H498" i="8"/>
  <c r="I498" i="8"/>
  <c r="H490" i="8"/>
  <c r="I490" i="8"/>
  <c r="H482" i="8"/>
  <c r="I482" i="8"/>
  <c r="H474" i="8"/>
  <c r="J1832" i="8" s="1"/>
  <c r="I474" i="8"/>
  <c r="H466" i="8"/>
  <c r="I466" i="8"/>
  <c r="H458" i="8"/>
  <c r="I458" i="8"/>
  <c r="H450" i="8"/>
  <c r="J450" i="8" s="1"/>
  <c r="I450" i="8"/>
  <c r="K450" i="8" s="1"/>
  <c r="N450" i="8" s="1"/>
  <c r="H442" i="8"/>
  <c r="I442" i="8"/>
  <c r="H434" i="8"/>
  <c r="I434" i="8"/>
  <c r="H426" i="8"/>
  <c r="I426" i="8"/>
  <c r="H418" i="8"/>
  <c r="I418" i="8"/>
  <c r="H410" i="8"/>
  <c r="I410" i="8"/>
  <c r="H402" i="8"/>
  <c r="I402" i="8"/>
  <c r="H394" i="8"/>
  <c r="I394" i="8"/>
  <c r="H386" i="8"/>
  <c r="I386" i="8"/>
  <c r="H378" i="8"/>
  <c r="I378" i="8"/>
  <c r="H370" i="8"/>
  <c r="I370" i="8"/>
  <c r="H362" i="8"/>
  <c r="I362" i="8"/>
  <c r="H354" i="8"/>
  <c r="I354" i="8"/>
  <c r="H346" i="8"/>
  <c r="J346" i="8" s="1"/>
  <c r="I346" i="8"/>
  <c r="K346" i="8" s="1"/>
  <c r="N346" i="8" s="1"/>
  <c r="H338" i="8"/>
  <c r="I338" i="8"/>
  <c r="H330" i="8"/>
  <c r="I330" i="8"/>
  <c r="H322" i="8"/>
  <c r="I322" i="8"/>
  <c r="H314" i="8"/>
  <c r="I314" i="8"/>
  <c r="H306" i="8"/>
  <c r="I306" i="8"/>
  <c r="H298" i="8"/>
  <c r="I298" i="8"/>
  <c r="H290" i="8"/>
  <c r="I290" i="8"/>
  <c r="H282" i="8"/>
  <c r="J1388" i="8" s="1"/>
  <c r="I282" i="8"/>
  <c r="H274" i="8"/>
  <c r="I274" i="8"/>
  <c r="H266" i="8"/>
  <c r="I266" i="8"/>
  <c r="H258" i="8"/>
  <c r="I258" i="8"/>
  <c r="H250" i="8"/>
  <c r="I250" i="8"/>
  <c r="H242" i="8"/>
  <c r="I242" i="8"/>
  <c r="H234" i="8"/>
  <c r="I234" i="8"/>
  <c r="H226" i="8"/>
  <c r="I226" i="8"/>
  <c r="H218" i="8"/>
  <c r="J218" i="8" s="1"/>
  <c r="I218" i="8"/>
  <c r="K218" i="8" s="1"/>
  <c r="N218" i="8" s="1"/>
  <c r="H210" i="8"/>
  <c r="I210" i="8"/>
  <c r="H202" i="8"/>
  <c r="I202" i="8"/>
  <c r="H194" i="8"/>
  <c r="I194" i="8"/>
  <c r="H186" i="8"/>
  <c r="I186" i="8"/>
  <c r="H178" i="8"/>
  <c r="J1872" i="8" s="1"/>
  <c r="I178" i="8"/>
  <c r="H170" i="8"/>
  <c r="I170" i="8"/>
  <c r="H162" i="8"/>
  <c r="I162" i="8"/>
  <c r="H154" i="8"/>
  <c r="I154" i="8"/>
  <c r="H146" i="8"/>
  <c r="I146" i="8"/>
  <c r="H138" i="8"/>
  <c r="I138" i="8"/>
  <c r="H130" i="8"/>
  <c r="I130" i="8"/>
  <c r="H122" i="8"/>
  <c r="I122" i="8"/>
  <c r="H114" i="8"/>
  <c r="I114" i="8"/>
  <c r="H106" i="8"/>
  <c r="I106" i="8"/>
  <c r="H98" i="8"/>
  <c r="I98" i="8"/>
  <c r="H90" i="8"/>
  <c r="I90" i="8"/>
  <c r="H82" i="8"/>
  <c r="J82" i="8" s="1"/>
  <c r="I82" i="8"/>
  <c r="K82" i="8" s="1"/>
  <c r="N82" i="8" s="1"/>
  <c r="H74" i="8"/>
  <c r="I74" i="8"/>
  <c r="H66" i="8"/>
  <c r="J66" i="8" s="1"/>
  <c r="I66" i="8"/>
  <c r="K66" i="8" s="1"/>
  <c r="N66" i="8" s="1"/>
  <c r="H58" i="8"/>
  <c r="I58" i="8"/>
  <c r="H50" i="8"/>
  <c r="I50" i="8"/>
  <c r="H42" i="8"/>
  <c r="J42" i="8" s="1"/>
  <c r="I42" i="8"/>
  <c r="H34" i="8"/>
  <c r="I34" i="8"/>
  <c r="H26" i="8"/>
  <c r="I26" i="8"/>
  <c r="H18" i="8"/>
  <c r="J1712" i="8" s="1"/>
  <c r="I18" i="8"/>
  <c r="H10" i="8"/>
  <c r="I10" i="8"/>
  <c r="H1262" i="8"/>
  <c r="I1262" i="8"/>
  <c r="H1254" i="8"/>
  <c r="I1254" i="8"/>
  <c r="H1246" i="8"/>
  <c r="I1246" i="8"/>
  <c r="H1238" i="8"/>
  <c r="I1238" i="8"/>
  <c r="H1230" i="8"/>
  <c r="I1230" i="8"/>
  <c r="H1222" i="8"/>
  <c r="I1222" i="8"/>
  <c r="H1214" i="8"/>
  <c r="I1214" i="8"/>
  <c r="H1206" i="8"/>
  <c r="I1206" i="8"/>
  <c r="H1198" i="8"/>
  <c r="I1198" i="8"/>
  <c r="H1190" i="8"/>
  <c r="I1190" i="8"/>
  <c r="H1182" i="8"/>
  <c r="I1182" i="8"/>
  <c r="H1174" i="8"/>
  <c r="I1174" i="8"/>
  <c r="H1166" i="8"/>
  <c r="I1166" i="8"/>
  <c r="H1158" i="8"/>
  <c r="I1158" i="8"/>
  <c r="H1150" i="8"/>
  <c r="I1150" i="8"/>
  <c r="H1142" i="8"/>
  <c r="I1142" i="8"/>
  <c r="H1134" i="8"/>
  <c r="I1134" i="8"/>
  <c r="H1126" i="8"/>
  <c r="I1126" i="8"/>
  <c r="H1118" i="8"/>
  <c r="I1118" i="8"/>
  <c r="H1110" i="8"/>
  <c r="I1110" i="8"/>
  <c r="H1102" i="8"/>
  <c r="I1102" i="8"/>
  <c r="H1094" i="8"/>
  <c r="I1094" i="8"/>
  <c r="H1086" i="8"/>
  <c r="I1086" i="8"/>
  <c r="H1078" i="8"/>
  <c r="I1078" i="8"/>
  <c r="H1070" i="8"/>
  <c r="I1070" i="8"/>
  <c r="H1062" i="8"/>
  <c r="I1062" i="8"/>
  <c r="H1054" i="8"/>
  <c r="I1054" i="8"/>
  <c r="H1046" i="8"/>
  <c r="I1046" i="8"/>
  <c r="H1038" i="8"/>
  <c r="I1038" i="8"/>
  <c r="H1030" i="8"/>
  <c r="I1030" i="8"/>
  <c r="H1022" i="8"/>
  <c r="I1022" i="8"/>
  <c r="H1014" i="8"/>
  <c r="I1014" i="8"/>
  <c r="H1006" i="8"/>
  <c r="I1006" i="8"/>
  <c r="H998" i="8"/>
  <c r="I998" i="8"/>
  <c r="H990" i="8"/>
  <c r="I990" i="8"/>
  <c r="H982" i="8"/>
  <c r="I982" i="8"/>
  <c r="H974" i="8"/>
  <c r="I974" i="8"/>
  <c r="H966" i="8"/>
  <c r="I966" i="8"/>
  <c r="H958" i="8"/>
  <c r="I958" i="8"/>
  <c r="H950" i="8"/>
  <c r="I950" i="8"/>
  <c r="H942" i="8"/>
  <c r="I942" i="8"/>
  <c r="H934" i="8"/>
  <c r="I934" i="8"/>
  <c r="H926" i="8"/>
  <c r="I926" i="8"/>
  <c r="H918" i="8"/>
  <c r="I918" i="8"/>
  <c r="H910" i="8"/>
  <c r="I910" i="8"/>
  <c r="H902" i="8"/>
  <c r="I902" i="8"/>
  <c r="H894" i="8"/>
  <c r="I894" i="8"/>
  <c r="H886" i="8"/>
  <c r="I886" i="8"/>
  <c r="H878" i="8"/>
  <c r="I878" i="8"/>
  <c r="H870" i="8"/>
  <c r="I870" i="8"/>
  <c r="H862" i="8"/>
  <c r="I862" i="8"/>
  <c r="H854" i="8"/>
  <c r="I854" i="8"/>
  <c r="H846" i="8"/>
  <c r="I846" i="8"/>
  <c r="H838" i="8"/>
  <c r="I838" i="8"/>
  <c r="H830" i="8"/>
  <c r="I830" i="8"/>
  <c r="H822" i="8"/>
  <c r="I822" i="8"/>
  <c r="H814" i="8"/>
  <c r="I814" i="8"/>
  <c r="H806" i="8"/>
  <c r="I806" i="8"/>
  <c r="H798" i="8"/>
  <c r="I798" i="8"/>
  <c r="H790" i="8"/>
  <c r="J1928" i="8" s="1"/>
  <c r="I790" i="8"/>
  <c r="H782" i="8"/>
  <c r="I782" i="8"/>
  <c r="H774" i="8"/>
  <c r="I774" i="8"/>
  <c r="H766" i="8"/>
  <c r="I766" i="8"/>
  <c r="H758" i="8"/>
  <c r="I758" i="8"/>
  <c r="H750" i="8"/>
  <c r="I750" i="8"/>
  <c r="H742" i="8"/>
  <c r="I742" i="8"/>
  <c r="H734" i="8"/>
  <c r="I734" i="8"/>
  <c r="H726" i="8"/>
  <c r="J726" i="8" s="1"/>
  <c r="I726" i="8"/>
  <c r="H718" i="8"/>
  <c r="I718" i="8"/>
  <c r="H710" i="8"/>
  <c r="I710" i="8"/>
  <c r="H702" i="8"/>
  <c r="I702" i="8"/>
  <c r="H694" i="8"/>
  <c r="I694" i="8"/>
  <c r="H686" i="8"/>
  <c r="I686" i="8"/>
  <c r="H678" i="8"/>
  <c r="I678" i="8"/>
  <c r="H670" i="8"/>
  <c r="J670" i="8" s="1"/>
  <c r="I670" i="8"/>
  <c r="K670" i="8" s="1"/>
  <c r="N670" i="8" s="1"/>
  <c r="H662" i="8"/>
  <c r="I662" i="8"/>
  <c r="H654" i="8"/>
  <c r="J654" i="8" s="1"/>
  <c r="I654" i="8"/>
  <c r="K654" i="8" s="1"/>
  <c r="N654" i="8" s="1"/>
  <c r="H646" i="8"/>
  <c r="I646" i="8"/>
  <c r="H638" i="8"/>
  <c r="J638" i="8" s="1"/>
  <c r="I638" i="8"/>
  <c r="K638" i="8" s="1"/>
  <c r="N638" i="8" s="1"/>
  <c r="H630" i="8"/>
  <c r="I630" i="8"/>
  <c r="H622" i="8"/>
  <c r="J622" i="8" s="1"/>
  <c r="I622" i="8"/>
  <c r="K622" i="8" s="1"/>
  <c r="N622" i="8" s="1"/>
  <c r="H614" i="8"/>
  <c r="I614" i="8"/>
  <c r="H606" i="8"/>
  <c r="J606" i="8" s="1"/>
  <c r="I606" i="8"/>
  <c r="K606" i="8" s="1"/>
  <c r="N606" i="8" s="1"/>
  <c r="H598" i="8"/>
  <c r="I598" i="8"/>
  <c r="H590" i="8"/>
  <c r="I590" i="8"/>
  <c r="H582" i="8"/>
  <c r="I582" i="8"/>
  <c r="H1943" i="8"/>
  <c r="I1943" i="8"/>
  <c r="H1935" i="8"/>
  <c r="I1935" i="8"/>
  <c r="H1927" i="8"/>
  <c r="J1927" i="8" s="1"/>
  <c r="I1927" i="8"/>
  <c r="K1927" i="8" s="1"/>
  <c r="N1927" i="8" s="1"/>
  <c r="H1919" i="8"/>
  <c r="I1919" i="8"/>
  <c r="H1911" i="8"/>
  <c r="I1911" i="8"/>
  <c r="H1903" i="8"/>
  <c r="I1903" i="8"/>
  <c r="H1895" i="8"/>
  <c r="I1895" i="8"/>
  <c r="H1887" i="8"/>
  <c r="I1887" i="8"/>
  <c r="H1879" i="8"/>
  <c r="I1879" i="8"/>
  <c r="H1871" i="8"/>
  <c r="J1871" i="8" s="1"/>
  <c r="I1871" i="8"/>
  <c r="K1871" i="8" s="1"/>
  <c r="N1871" i="8" s="1"/>
  <c r="H1863" i="8"/>
  <c r="I1863" i="8"/>
  <c r="H1855" i="8"/>
  <c r="I1855" i="8"/>
  <c r="H1847" i="8"/>
  <c r="I1847" i="8"/>
  <c r="H1839" i="8"/>
  <c r="I1839" i="8"/>
  <c r="H1831" i="8"/>
  <c r="I1831" i="8"/>
  <c r="H1823" i="8"/>
  <c r="I1823" i="8"/>
  <c r="H1815" i="8"/>
  <c r="I1815" i="8"/>
  <c r="H1807" i="8"/>
  <c r="I1807" i="8"/>
  <c r="H1799" i="8"/>
  <c r="I1799" i="8"/>
  <c r="H577" i="8"/>
  <c r="J577" i="8" s="1"/>
  <c r="I577" i="8"/>
  <c r="K577" i="8" s="1"/>
  <c r="N577" i="8" s="1"/>
  <c r="H569" i="8"/>
  <c r="I569" i="8"/>
  <c r="H561" i="8"/>
  <c r="I561" i="8"/>
  <c r="H553" i="8"/>
  <c r="J553" i="8" s="1"/>
  <c r="I553" i="8"/>
  <c r="H545" i="8"/>
  <c r="I545" i="8"/>
  <c r="H537" i="8"/>
  <c r="I537" i="8"/>
  <c r="H529" i="8"/>
  <c r="I529" i="8"/>
  <c r="H521" i="8"/>
  <c r="I521" i="8"/>
  <c r="H513" i="8"/>
  <c r="I513" i="8"/>
  <c r="H505" i="8"/>
  <c r="I505" i="8"/>
  <c r="H497" i="8"/>
  <c r="I497" i="8"/>
  <c r="H489" i="8"/>
  <c r="I489" i="8"/>
  <c r="H481" i="8"/>
  <c r="I481" i="8"/>
  <c r="H473" i="8"/>
  <c r="I473" i="8"/>
  <c r="H465" i="8"/>
  <c r="I465" i="8"/>
  <c r="H457" i="8"/>
  <c r="I457" i="8"/>
  <c r="H449" i="8"/>
  <c r="I449" i="8"/>
  <c r="H441" i="8"/>
  <c r="I441" i="8"/>
  <c r="H433" i="8"/>
  <c r="I433" i="8"/>
  <c r="H425" i="8"/>
  <c r="I425" i="8"/>
  <c r="H417" i="8"/>
  <c r="I417" i="8"/>
  <c r="H409" i="8"/>
  <c r="I409" i="8"/>
  <c r="H401" i="8"/>
  <c r="I401" i="8"/>
  <c r="H393" i="8"/>
  <c r="J393" i="8" s="1"/>
  <c r="I393" i="8"/>
  <c r="H385" i="8"/>
  <c r="I385" i="8"/>
  <c r="H377" i="8"/>
  <c r="I377" i="8"/>
  <c r="H369" i="8"/>
  <c r="I369" i="8"/>
  <c r="H361" i="8"/>
  <c r="I361" i="8"/>
  <c r="H353" i="8"/>
  <c r="I353" i="8"/>
  <c r="H345" i="8"/>
  <c r="I345" i="8"/>
  <c r="H337" i="8"/>
  <c r="I337" i="8"/>
  <c r="H329" i="8"/>
  <c r="I329" i="8"/>
  <c r="H321" i="8"/>
  <c r="I321" i="8"/>
  <c r="H313" i="8"/>
  <c r="I313" i="8"/>
  <c r="H305" i="8"/>
  <c r="I305" i="8"/>
  <c r="H297" i="8"/>
  <c r="I297" i="8"/>
  <c r="H289" i="8"/>
  <c r="I289" i="8"/>
  <c r="H281" i="8"/>
  <c r="I281" i="8"/>
  <c r="H273" i="8"/>
  <c r="I273" i="8"/>
  <c r="H265" i="8"/>
  <c r="I265" i="8"/>
  <c r="H257" i="8"/>
  <c r="I257" i="8"/>
  <c r="H249" i="8"/>
  <c r="I249" i="8"/>
  <c r="H241" i="8"/>
  <c r="I241" i="8"/>
  <c r="H233" i="8"/>
  <c r="I233" i="8"/>
  <c r="H225" i="8"/>
  <c r="I225" i="8"/>
  <c r="H217" i="8"/>
  <c r="I217" i="8"/>
  <c r="H209" i="8"/>
  <c r="I209" i="8"/>
  <c r="H201" i="8"/>
  <c r="I201" i="8"/>
  <c r="H193" i="8"/>
  <c r="I193" i="8"/>
  <c r="H185" i="8"/>
  <c r="I185" i="8"/>
  <c r="H177" i="8"/>
  <c r="I177" i="8"/>
  <c r="H169" i="8"/>
  <c r="I169" i="8"/>
  <c r="H161" i="8"/>
  <c r="I161" i="8"/>
  <c r="H153" i="8"/>
  <c r="I153" i="8"/>
  <c r="H145" i="8"/>
  <c r="I145" i="8"/>
  <c r="H137" i="8"/>
  <c r="J137" i="8" s="1"/>
  <c r="I137" i="8"/>
  <c r="H129" i="8"/>
  <c r="I129" i="8"/>
  <c r="H121" i="8"/>
  <c r="I121" i="8"/>
  <c r="H113" i="8"/>
  <c r="I113" i="8"/>
  <c r="H105" i="8"/>
  <c r="I105" i="8"/>
  <c r="H97" i="8"/>
  <c r="I97" i="8"/>
  <c r="H89" i="8"/>
  <c r="I89" i="8"/>
  <c r="H81" i="8"/>
  <c r="I81" i="8"/>
  <c r="H73" i="8"/>
  <c r="I73" i="8"/>
  <c r="H65" i="8"/>
  <c r="I65" i="8"/>
  <c r="H57" i="8"/>
  <c r="I57" i="8"/>
  <c r="H49" i="8"/>
  <c r="I49" i="8"/>
  <c r="H41" i="8"/>
  <c r="I41" i="8"/>
  <c r="H33" i="8"/>
  <c r="I33" i="8"/>
  <c r="H25" i="8"/>
  <c r="I25" i="8"/>
  <c r="H17" i="8"/>
  <c r="I17" i="8"/>
  <c r="H9" i="8"/>
  <c r="I9" i="8"/>
  <c r="H1261" i="8"/>
  <c r="I1261" i="8"/>
  <c r="H1253" i="8"/>
  <c r="I1253" i="8"/>
  <c r="H1245" i="8"/>
  <c r="I1245" i="8"/>
  <c r="H1237" i="8"/>
  <c r="I1237" i="8"/>
  <c r="H1229" i="8"/>
  <c r="I1229" i="8"/>
  <c r="H1221" i="8"/>
  <c r="I1221" i="8"/>
  <c r="H1213" i="8"/>
  <c r="I1213" i="8"/>
  <c r="H1205" i="8"/>
  <c r="I1205" i="8"/>
  <c r="H1197" i="8"/>
  <c r="I1197" i="8"/>
  <c r="H1189" i="8"/>
  <c r="I1189" i="8"/>
  <c r="H1181" i="8"/>
  <c r="I1181" i="8"/>
  <c r="H1173" i="8"/>
  <c r="J1173" i="8" s="1"/>
  <c r="I1173" i="8"/>
  <c r="K1173" i="8" s="1"/>
  <c r="N1173" i="8" s="1"/>
  <c r="H1165" i="8"/>
  <c r="J1165" i="8" s="1"/>
  <c r="I1165" i="8"/>
  <c r="K1165" i="8" s="1"/>
  <c r="N1165" i="8" s="1"/>
  <c r="H1157" i="8"/>
  <c r="I1157" i="8"/>
  <c r="H1149" i="8"/>
  <c r="I1149" i="8"/>
  <c r="H1141" i="8"/>
  <c r="I1141" i="8"/>
  <c r="H1133" i="8"/>
  <c r="I1133" i="8"/>
  <c r="H1125" i="8"/>
  <c r="I1125" i="8"/>
  <c r="H1117" i="8"/>
  <c r="I1117" i="8"/>
  <c r="H1109" i="8"/>
  <c r="I1109" i="8"/>
  <c r="H1101" i="8"/>
  <c r="I1101" i="8"/>
  <c r="H1093" i="8"/>
  <c r="I1093" i="8"/>
  <c r="H1085" i="8"/>
  <c r="I1085" i="8"/>
  <c r="H1077" i="8"/>
  <c r="I1077" i="8"/>
  <c r="H1069" i="8"/>
  <c r="J1301" i="8" s="1"/>
  <c r="I1069" i="8"/>
  <c r="H1061" i="8"/>
  <c r="I1061" i="8"/>
  <c r="H1053" i="8"/>
  <c r="I1053" i="8"/>
  <c r="H1045" i="8"/>
  <c r="I1045" i="8"/>
  <c r="H1037" i="8"/>
  <c r="I1037" i="8"/>
  <c r="H1029" i="8"/>
  <c r="I1029" i="8"/>
  <c r="H1021" i="8"/>
  <c r="I1021" i="8"/>
  <c r="H1013" i="8"/>
  <c r="I1013" i="8"/>
  <c r="H1005" i="8"/>
  <c r="I1005" i="8"/>
  <c r="H997" i="8"/>
  <c r="I997" i="8"/>
  <c r="H989" i="8"/>
  <c r="I989" i="8"/>
  <c r="H981" i="8"/>
  <c r="I981" i="8"/>
  <c r="H973" i="8"/>
  <c r="I973" i="8"/>
  <c r="H965" i="8"/>
  <c r="I965" i="8"/>
  <c r="H957" i="8"/>
  <c r="J957" i="8" s="1"/>
  <c r="I957" i="8"/>
  <c r="K957" i="8" s="1"/>
  <c r="N957" i="8" s="1"/>
  <c r="H949" i="8"/>
  <c r="I949" i="8"/>
  <c r="H941" i="8"/>
  <c r="I941" i="8"/>
  <c r="H933" i="8"/>
  <c r="J1735" i="8" s="1"/>
  <c r="I933" i="8"/>
  <c r="H925" i="8"/>
  <c r="I925" i="8"/>
  <c r="H917" i="8"/>
  <c r="I917" i="8"/>
  <c r="H909" i="8"/>
  <c r="J909" i="8" s="1"/>
  <c r="I909" i="8"/>
  <c r="K909" i="8" s="1"/>
  <c r="N909" i="8" s="1"/>
  <c r="H901" i="8"/>
  <c r="I901" i="8"/>
  <c r="H893" i="8"/>
  <c r="I893" i="8"/>
  <c r="H885" i="8"/>
  <c r="I885" i="8"/>
  <c r="H877" i="8"/>
  <c r="I877" i="8"/>
  <c r="H869" i="8"/>
  <c r="I869" i="8"/>
  <c r="H861" i="8"/>
  <c r="J861" i="8" s="1"/>
  <c r="I861" i="8"/>
  <c r="K861" i="8" s="1"/>
  <c r="N861" i="8" s="1"/>
  <c r="H853" i="8"/>
  <c r="I853" i="8"/>
  <c r="H845" i="8"/>
  <c r="I845" i="8"/>
  <c r="H837" i="8"/>
  <c r="I837" i="8"/>
  <c r="H829" i="8"/>
  <c r="I829" i="8"/>
  <c r="H821" i="8"/>
  <c r="I821" i="8"/>
  <c r="H813" i="8"/>
  <c r="I813" i="8"/>
  <c r="H805" i="8"/>
  <c r="I805" i="8"/>
  <c r="H797" i="8"/>
  <c r="I797" i="8"/>
  <c r="H789" i="8"/>
  <c r="I789" i="8"/>
  <c r="H781" i="8"/>
  <c r="I781" i="8"/>
  <c r="H773" i="8"/>
  <c r="I773" i="8"/>
  <c r="H765" i="8"/>
  <c r="I765" i="8"/>
  <c r="H757" i="8"/>
  <c r="I757" i="8"/>
  <c r="H749" i="8"/>
  <c r="J1771" i="8" s="1"/>
  <c r="I749" i="8"/>
  <c r="H741" i="8"/>
  <c r="I741" i="8"/>
  <c r="H733" i="8"/>
  <c r="J733" i="8" s="1"/>
  <c r="I733" i="8"/>
  <c r="H725" i="8"/>
  <c r="J725" i="8" s="1"/>
  <c r="I725" i="8"/>
  <c r="K725" i="8" s="1"/>
  <c r="N725" i="8" s="1"/>
  <c r="H717" i="8"/>
  <c r="I717" i="8"/>
  <c r="H709" i="8"/>
  <c r="I709" i="8"/>
  <c r="H701" i="8"/>
  <c r="I701" i="8"/>
  <c r="H693" i="8"/>
  <c r="I693" i="8"/>
  <c r="H685" i="8"/>
  <c r="I685" i="8"/>
  <c r="H677" i="8"/>
  <c r="I677" i="8"/>
  <c r="H669" i="8"/>
  <c r="I669" i="8"/>
  <c r="H661" i="8"/>
  <c r="I661" i="8"/>
  <c r="H653" i="8"/>
  <c r="I653" i="8"/>
  <c r="H645" i="8"/>
  <c r="I645" i="8"/>
  <c r="H637" i="8"/>
  <c r="I637" i="8"/>
  <c r="H629" i="8"/>
  <c r="I629" i="8"/>
  <c r="H621" i="8"/>
  <c r="J621" i="8" s="1"/>
  <c r="I621" i="8"/>
  <c r="K621" i="8" s="1"/>
  <c r="N621" i="8" s="1"/>
  <c r="H613" i="8"/>
  <c r="I613" i="8"/>
  <c r="H605" i="8"/>
  <c r="I605" i="8"/>
  <c r="H597" i="8"/>
  <c r="J597" i="8" s="1"/>
  <c r="I597" i="8"/>
  <c r="K597" i="8" s="1"/>
  <c r="N597" i="8" s="1"/>
  <c r="H589" i="8"/>
  <c r="J589" i="8" s="1"/>
  <c r="I589" i="8"/>
  <c r="K589" i="8" s="1"/>
  <c r="N589" i="8" s="1"/>
  <c r="H581" i="8"/>
  <c r="I581" i="8"/>
  <c r="H1942" i="8"/>
  <c r="I1942" i="8"/>
  <c r="H1934" i="8"/>
  <c r="I1934" i="8"/>
  <c r="H1926" i="8"/>
  <c r="J1926" i="8" s="1"/>
  <c r="I1926" i="8"/>
  <c r="K1926" i="8" s="1"/>
  <c r="N1926" i="8" s="1"/>
  <c r="H1918" i="8"/>
  <c r="I1918" i="8"/>
  <c r="H1910" i="8"/>
  <c r="J886" i="8" s="1"/>
  <c r="I1910" i="8"/>
  <c r="H1902" i="8"/>
  <c r="I1902" i="8"/>
  <c r="H1894" i="8"/>
  <c r="I1894" i="8"/>
  <c r="H1886" i="8"/>
  <c r="I1886" i="8"/>
  <c r="H1878" i="8"/>
  <c r="I1878" i="8"/>
  <c r="H1870" i="8"/>
  <c r="I1870" i="8"/>
  <c r="H1862" i="8"/>
  <c r="I1862" i="8"/>
  <c r="H1854" i="8"/>
  <c r="I1854" i="8"/>
  <c r="H1846" i="8"/>
  <c r="I1846" i="8"/>
  <c r="H1838" i="8"/>
  <c r="I1838" i="8"/>
  <c r="H1830" i="8"/>
  <c r="I1830" i="8"/>
  <c r="H1822" i="8"/>
  <c r="I1822" i="8"/>
  <c r="H1814" i="8"/>
  <c r="I1814" i="8"/>
  <c r="H1806" i="8"/>
  <c r="I1806" i="8"/>
  <c r="H1798" i="8"/>
  <c r="J1798" i="8" s="1"/>
  <c r="I1798" i="8"/>
  <c r="K1798" i="8" s="1"/>
  <c r="N1798" i="8" s="1"/>
  <c r="H1790" i="8"/>
  <c r="I1790" i="8"/>
  <c r="H1782" i="8"/>
  <c r="I1782" i="8"/>
  <c r="H1774" i="8"/>
  <c r="I1774" i="8"/>
  <c r="H1766" i="8"/>
  <c r="J1766" i="8" s="1"/>
  <c r="I1766" i="8"/>
  <c r="H1758" i="8"/>
  <c r="I1758" i="8"/>
  <c r="H1750" i="8"/>
  <c r="J1750" i="8" s="1"/>
  <c r="I1750" i="8"/>
  <c r="K1750" i="8" s="1"/>
  <c r="N1750" i="8" s="1"/>
  <c r="H1742" i="8"/>
  <c r="I1742" i="8"/>
  <c r="H1734" i="8"/>
  <c r="J1037" i="8" s="1"/>
  <c r="I1734" i="8"/>
  <c r="H1726" i="8"/>
  <c r="I1726" i="8"/>
  <c r="H1718" i="8"/>
  <c r="I1718" i="8"/>
  <c r="H1710" i="8"/>
  <c r="I1710" i="8"/>
  <c r="H1702" i="8"/>
  <c r="I1702" i="8"/>
  <c r="H1694" i="8"/>
  <c r="I1694" i="8"/>
  <c r="H1686" i="8"/>
  <c r="J1686" i="8" s="1"/>
  <c r="I1686" i="8"/>
  <c r="K1686" i="8" s="1"/>
  <c r="N1686" i="8" s="1"/>
  <c r="H1678" i="8"/>
  <c r="I1678" i="8"/>
  <c r="H1670" i="8"/>
  <c r="I1670" i="8"/>
  <c r="H1662" i="8"/>
  <c r="I1662" i="8"/>
  <c r="H1654" i="8"/>
  <c r="J1654" i="8" s="1"/>
  <c r="I1654" i="8"/>
  <c r="K1654" i="8" s="1"/>
  <c r="N1654" i="8" s="1"/>
  <c r="H1646" i="8"/>
  <c r="I1646" i="8"/>
  <c r="H1638" i="8"/>
  <c r="J742" i="8" s="1"/>
  <c r="I1638" i="8"/>
  <c r="H1630" i="8"/>
  <c r="I1630" i="8"/>
  <c r="H1622" i="8"/>
  <c r="I1622" i="8"/>
  <c r="H1614" i="8"/>
  <c r="J1614" i="8" s="1"/>
  <c r="I1614" i="8"/>
  <c r="K1614" i="8" s="1"/>
  <c r="N1614" i="8" s="1"/>
  <c r="H1606" i="8"/>
  <c r="I1606" i="8"/>
  <c r="H1598" i="8"/>
  <c r="I1598" i="8"/>
  <c r="H1590" i="8"/>
  <c r="I1590" i="8"/>
  <c r="H1582" i="8"/>
  <c r="I1582" i="8"/>
  <c r="H576" i="8"/>
  <c r="I576" i="8"/>
  <c r="H568" i="8"/>
  <c r="I568" i="8"/>
  <c r="H560" i="8"/>
  <c r="I560" i="8"/>
  <c r="H552" i="8"/>
  <c r="I552" i="8"/>
  <c r="H544" i="8"/>
  <c r="I544" i="8"/>
  <c r="H536" i="8"/>
  <c r="I536" i="8"/>
  <c r="H528" i="8"/>
  <c r="I528" i="8"/>
  <c r="H520" i="8"/>
  <c r="I520" i="8"/>
  <c r="H512" i="8"/>
  <c r="J512" i="8" s="1"/>
  <c r="I512" i="8"/>
  <c r="K512" i="8" s="1"/>
  <c r="N512" i="8" s="1"/>
  <c r="H504" i="8"/>
  <c r="I504" i="8"/>
  <c r="H496" i="8"/>
  <c r="I496" i="8"/>
  <c r="H488" i="8"/>
  <c r="I488" i="8"/>
  <c r="H480" i="8"/>
  <c r="I480" i="8"/>
  <c r="H472" i="8"/>
  <c r="I472" i="8"/>
  <c r="H464" i="8"/>
  <c r="I464" i="8"/>
  <c r="H456" i="8"/>
  <c r="I456" i="8"/>
  <c r="H448" i="8"/>
  <c r="J448" i="8" s="1"/>
  <c r="I448" i="8"/>
  <c r="K448" i="8" s="1"/>
  <c r="N448" i="8" s="1"/>
  <c r="H440" i="8"/>
  <c r="I440" i="8"/>
  <c r="H432" i="8"/>
  <c r="I432" i="8"/>
  <c r="H424" i="8"/>
  <c r="I424" i="8"/>
  <c r="H416" i="8"/>
  <c r="I416" i="8"/>
  <c r="H408" i="8"/>
  <c r="I408" i="8"/>
  <c r="H400" i="8"/>
  <c r="I400" i="8"/>
  <c r="H392" i="8"/>
  <c r="J392" i="8" s="1"/>
  <c r="I392" i="8"/>
  <c r="K392" i="8" s="1"/>
  <c r="N392" i="8" s="1"/>
  <c r="H384" i="8"/>
  <c r="J384" i="8" s="1"/>
  <c r="I384" i="8"/>
  <c r="K384" i="8" s="1"/>
  <c r="N384" i="8" s="1"/>
  <c r="H376" i="8"/>
  <c r="I376" i="8"/>
  <c r="H368" i="8"/>
  <c r="I368" i="8"/>
  <c r="H360" i="8"/>
  <c r="I360" i="8"/>
  <c r="H352" i="8"/>
  <c r="I352" i="8"/>
  <c r="H344" i="8"/>
  <c r="I344" i="8"/>
  <c r="H336" i="8"/>
  <c r="I336" i="8"/>
  <c r="H328" i="8"/>
  <c r="I328" i="8"/>
  <c r="H320" i="8"/>
  <c r="J1894" i="8" s="1"/>
  <c r="I320" i="8"/>
  <c r="H312" i="8"/>
  <c r="I312" i="8"/>
  <c r="H304" i="8"/>
  <c r="J304" i="8" s="1"/>
  <c r="I304" i="8"/>
  <c r="K304" i="8" s="1"/>
  <c r="N304" i="8" s="1"/>
  <c r="H296" i="8"/>
  <c r="I296" i="8"/>
  <c r="H288" i="8"/>
  <c r="J288" i="8" s="1"/>
  <c r="I288" i="8"/>
  <c r="H280" i="8"/>
  <c r="I280" i="8"/>
  <c r="H272" i="8"/>
  <c r="I272" i="8"/>
  <c r="H264" i="8"/>
  <c r="I264" i="8"/>
  <c r="H256" i="8"/>
  <c r="J481" i="8" s="1"/>
  <c r="I256" i="8"/>
  <c r="H248" i="8"/>
  <c r="I248" i="8"/>
  <c r="H240" i="8"/>
  <c r="I240" i="8"/>
  <c r="H232" i="8"/>
  <c r="I232" i="8"/>
  <c r="H224" i="8"/>
  <c r="I224" i="8"/>
  <c r="H216" i="8"/>
  <c r="I216" i="8"/>
  <c r="H208" i="8"/>
  <c r="I208" i="8"/>
  <c r="H200" i="8"/>
  <c r="I200" i="8"/>
  <c r="H192" i="8"/>
  <c r="J192" i="8" s="1"/>
  <c r="I192" i="8"/>
  <c r="K192" i="8" s="1"/>
  <c r="N192" i="8" s="1"/>
  <c r="H184" i="8"/>
  <c r="I184" i="8"/>
  <c r="H176" i="8"/>
  <c r="I176" i="8"/>
  <c r="H168" i="8"/>
  <c r="I168" i="8"/>
  <c r="H160" i="8"/>
  <c r="I160" i="8"/>
  <c r="H152" i="8"/>
  <c r="I152" i="8"/>
  <c r="H144" i="8"/>
  <c r="I144" i="8"/>
  <c r="H136" i="8"/>
  <c r="I136" i="8"/>
  <c r="H128" i="8"/>
  <c r="I128" i="8"/>
  <c r="H120" i="8"/>
  <c r="I120" i="8"/>
  <c r="H112" i="8"/>
  <c r="I112" i="8"/>
  <c r="H104" i="8"/>
  <c r="I104" i="8"/>
  <c r="H96" i="8"/>
  <c r="J96" i="8" s="1"/>
  <c r="I96" i="8"/>
  <c r="K96" i="8" s="1"/>
  <c r="N96" i="8" s="1"/>
  <c r="H88" i="8"/>
  <c r="I88" i="8"/>
  <c r="H80" i="8"/>
  <c r="I80" i="8"/>
  <c r="H72" i="8"/>
  <c r="I72" i="8"/>
  <c r="H64" i="8"/>
  <c r="I64" i="8"/>
  <c r="H56" i="8"/>
  <c r="I56" i="8"/>
  <c r="H48" i="8"/>
  <c r="I48" i="8"/>
  <c r="H40" i="8"/>
  <c r="I40" i="8"/>
  <c r="H32" i="8"/>
  <c r="J32" i="8" s="1"/>
  <c r="I32" i="8"/>
  <c r="H24" i="8"/>
  <c r="J24" i="8" s="1"/>
  <c r="I24" i="8"/>
  <c r="H16" i="8"/>
  <c r="I16" i="8"/>
  <c r="H8" i="8"/>
  <c r="I8" i="8"/>
  <c r="H1260" i="8"/>
  <c r="I1260" i="8"/>
  <c r="H1252" i="8"/>
  <c r="I1252" i="8"/>
  <c r="H1244" i="8"/>
  <c r="I1244" i="8"/>
  <c r="H1236" i="8"/>
  <c r="I1236" i="8"/>
  <c r="H1228" i="8"/>
  <c r="I1228" i="8"/>
  <c r="H1220" i="8"/>
  <c r="J1220" i="8" s="1"/>
  <c r="I1220" i="8"/>
  <c r="H1212" i="8"/>
  <c r="I1212" i="8"/>
  <c r="H1204" i="8"/>
  <c r="I1204" i="8"/>
  <c r="H1196" i="8"/>
  <c r="I1196" i="8"/>
  <c r="H1188" i="8"/>
  <c r="I1188" i="8"/>
  <c r="H1180" i="8"/>
  <c r="J554" i="8" s="1"/>
  <c r="I1180" i="8"/>
  <c r="H1172" i="8"/>
  <c r="I1172" i="8"/>
  <c r="H1164" i="8"/>
  <c r="I1164" i="8"/>
  <c r="H1156" i="8"/>
  <c r="I1156" i="8"/>
  <c r="H1148" i="8"/>
  <c r="I1148" i="8"/>
  <c r="H1140" i="8"/>
  <c r="I1140" i="8"/>
  <c r="H1132" i="8"/>
  <c r="I1132" i="8"/>
  <c r="H1124" i="8"/>
  <c r="I1124" i="8"/>
  <c r="H1116" i="8"/>
  <c r="J1014" i="8" s="1"/>
  <c r="I1116" i="8"/>
  <c r="H1108" i="8"/>
  <c r="J1108" i="8" s="1"/>
  <c r="I1108" i="8"/>
  <c r="H1100" i="8"/>
  <c r="I1100" i="8"/>
  <c r="H1092" i="8"/>
  <c r="I1092" i="8"/>
  <c r="H1084" i="8"/>
  <c r="I1084" i="8"/>
  <c r="H1076" i="8"/>
  <c r="J1778" i="8" s="1"/>
  <c r="I1076" i="8"/>
  <c r="H1068" i="8"/>
  <c r="I1068" i="8"/>
  <c r="H1060" i="8"/>
  <c r="I1060" i="8"/>
  <c r="H1052" i="8"/>
  <c r="I1052" i="8"/>
  <c r="H1044" i="8"/>
  <c r="J1044" i="8" s="1"/>
  <c r="I1044" i="8"/>
  <c r="K1044" i="8" s="1"/>
  <c r="N1044" i="8" s="1"/>
  <c r="H1036" i="8"/>
  <c r="I1036" i="8"/>
  <c r="H1028" i="8"/>
  <c r="I1028" i="8"/>
  <c r="H1020" i="8"/>
  <c r="I1020" i="8"/>
  <c r="H1012" i="8"/>
  <c r="I1012" i="8"/>
  <c r="H1004" i="8"/>
  <c r="I1004" i="8"/>
  <c r="H996" i="8"/>
  <c r="J996" i="8" s="1"/>
  <c r="I996" i="8"/>
  <c r="K996" i="8" s="1"/>
  <c r="N996" i="8" s="1"/>
  <c r="H988" i="8"/>
  <c r="I988" i="8"/>
  <c r="H980" i="8"/>
  <c r="I980" i="8"/>
  <c r="H972" i="8"/>
  <c r="I972" i="8"/>
  <c r="H964" i="8"/>
  <c r="I964" i="8"/>
  <c r="H956" i="8"/>
  <c r="I956" i="8"/>
  <c r="H948" i="8"/>
  <c r="J948" i="8" s="1"/>
  <c r="I948" i="8"/>
  <c r="K948" i="8" s="1"/>
  <c r="N948" i="8" s="1"/>
  <c r="H940" i="8"/>
  <c r="I940" i="8"/>
  <c r="H932" i="8"/>
  <c r="I932" i="8"/>
  <c r="H924" i="8"/>
  <c r="I924" i="8"/>
  <c r="H916" i="8"/>
  <c r="I916" i="8"/>
  <c r="H908" i="8"/>
  <c r="J908" i="8" s="1"/>
  <c r="I908" i="8"/>
  <c r="H900" i="8"/>
  <c r="I900" i="8"/>
  <c r="H892" i="8"/>
  <c r="I892" i="8"/>
  <c r="H884" i="8"/>
  <c r="I884" i="8"/>
  <c r="H876" i="8"/>
  <c r="I876" i="8"/>
  <c r="H868" i="8"/>
  <c r="J868" i="8" s="1"/>
  <c r="I868" i="8"/>
  <c r="K868" i="8" s="1"/>
  <c r="N868" i="8" s="1"/>
  <c r="H860" i="8"/>
  <c r="I860" i="8"/>
  <c r="H852" i="8"/>
  <c r="I852" i="8"/>
  <c r="H844" i="8"/>
  <c r="J844" i="8" s="1"/>
  <c r="I844" i="8"/>
  <c r="H836" i="8"/>
  <c r="I836" i="8"/>
  <c r="H828" i="8"/>
  <c r="I828" i="8"/>
  <c r="H820" i="8"/>
  <c r="I820" i="8"/>
  <c r="H812" i="8"/>
  <c r="I812" i="8"/>
  <c r="H804" i="8"/>
  <c r="I804" i="8"/>
  <c r="H796" i="8"/>
  <c r="I796" i="8"/>
  <c r="H788" i="8"/>
  <c r="I788" i="8"/>
  <c r="H780" i="8"/>
  <c r="I780" i="8"/>
  <c r="H772" i="8"/>
  <c r="I772" i="8"/>
  <c r="H764" i="8"/>
  <c r="I764" i="8"/>
  <c r="H756" i="8"/>
  <c r="I756" i="8"/>
  <c r="H748" i="8"/>
  <c r="I748" i="8"/>
  <c r="H740" i="8"/>
  <c r="I740" i="8"/>
  <c r="H732" i="8"/>
  <c r="I732" i="8"/>
  <c r="H724" i="8"/>
  <c r="I724" i="8"/>
  <c r="H716" i="8"/>
  <c r="I716" i="8"/>
  <c r="H708" i="8"/>
  <c r="I708" i="8"/>
  <c r="H700" i="8"/>
  <c r="I700" i="8"/>
  <c r="H692" i="8"/>
  <c r="I692" i="8"/>
  <c r="H684" i="8"/>
  <c r="I684" i="8"/>
  <c r="H676" i="8"/>
  <c r="J677" i="8" s="1"/>
  <c r="I676" i="8"/>
  <c r="H668" i="8"/>
  <c r="J668" i="8" s="1"/>
  <c r="I668" i="8"/>
  <c r="H660" i="8"/>
  <c r="J660" i="8" s="1"/>
  <c r="I660" i="8"/>
  <c r="H652" i="8"/>
  <c r="J652" i="8" s="1"/>
  <c r="I652" i="8"/>
  <c r="K652" i="8" s="1"/>
  <c r="N652" i="8" s="1"/>
  <c r="H644" i="8"/>
  <c r="J900" i="8" s="1"/>
  <c r="I644" i="8"/>
  <c r="H636" i="8"/>
  <c r="I636" i="8"/>
  <c r="H628" i="8"/>
  <c r="I628" i="8"/>
  <c r="H620" i="8"/>
  <c r="I620" i="8"/>
  <c r="H612" i="8"/>
  <c r="I612" i="8"/>
  <c r="H604" i="8"/>
  <c r="J604" i="8" s="1"/>
  <c r="I604" i="8"/>
  <c r="K604" i="8" s="1"/>
  <c r="N604" i="8" s="1"/>
  <c r="H596" i="8"/>
  <c r="J596" i="8" s="1"/>
  <c r="I596" i="8"/>
  <c r="K596" i="8" s="1"/>
  <c r="N596" i="8" s="1"/>
  <c r="H588" i="8"/>
  <c r="J1190" i="8" s="1"/>
  <c r="I588" i="8"/>
  <c r="H580" i="8"/>
  <c r="J580" i="8" s="1"/>
  <c r="I580" i="8"/>
  <c r="H1941" i="8"/>
  <c r="I1941" i="8"/>
  <c r="H1933" i="8"/>
  <c r="I1933" i="8"/>
  <c r="H1925" i="8"/>
  <c r="I1925" i="8"/>
  <c r="H1917" i="8"/>
  <c r="I1917" i="8"/>
  <c r="H1909" i="8"/>
  <c r="I1909" i="8"/>
  <c r="H1901" i="8"/>
  <c r="I1901" i="8"/>
  <c r="H1893" i="8"/>
  <c r="I1893" i="8"/>
  <c r="H1885" i="8"/>
  <c r="I1885" i="8"/>
  <c r="H1877" i="8"/>
  <c r="J1877" i="8" s="1"/>
  <c r="I1877" i="8"/>
  <c r="H1869" i="8"/>
  <c r="J853" i="8" s="1"/>
  <c r="I1869" i="8"/>
  <c r="H1861" i="8"/>
  <c r="J1861" i="8" s="1"/>
  <c r="I1861" i="8"/>
  <c r="K1861" i="8" s="1"/>
  <c r="N1861" i="8" s="1"/>
  <c r="H1853" i="8"/>
  <c r="I1853" i="8"/>
  <c r="H1845" i="8"/>
  <c r="I1845" i="8"/>
  <c r="H1837" i="8"/>
  <c r="I1837" i="8"/>
  <c r="H1829" i="8"/>
  <c r="I1829" i="8"/>
  <c r="H1821" i="8"/>
  <c r="I1821" i="8"/>
  <c r="H1813" i="8"/>
  <c r="I1813" i="8"/>
  <c r="H1805" i="8"/>
  <c r="I1805" i="8"/>
  <c r="H1797" i="8"/>
  <c r="I1797" i="8"/>
  <c r="H1789" i="8"/>
  <c r="I1789" i="8"/>
  <c r="H1781" i="8"/>
  <c r="I1781" i="8"/>
  <c r="H1773" i="8"/>
  <c r="I1773" i="8"/>
  <c r="H1765" i="8"/>
  <c r="I1765" i="8"/>
  <c r="H1757" i="8"/>
  <c r="I1757" i="8"/>
  <c r="H1749" i="8"/>
  <c r="I1749" i="8"/>
  <c r="H1741" i="8"/>
  <c r="I1741" i="8"/>
  <c r="H1733" i="8"/>
  <c r="I1733" i="8"/>
  <c r="H1725" i="8"/>
  <c r="I1725" i="8"/>
  <c r="H1717" i="8"/>
  <c r="I1717" i="8"/>
  <c r="H1709" i="8"/>
  <c r="I1709" i="8"/>
  <c r="H1701" i="8"/>
  <c r="I1701" i="8"/>
  <c r="H1693" i="8"/>
  <c r="I1693" i="8"/>
  <c r="H1685" i="8"/>
  <c r="I1685" i="8"/>
  <c r="H1677" i="8"/>
  <c r="I1677" i="8"/>
  <c r="H1669" i="8"/>
  <c r="J1669" i="8" s="1"/>
  <c r="I1669" i="8"/>
  <c r="H1661" i="8"/>
  <c r="I1661" i="8"/>
  <c r="H1653" i="8"/>
  <c r="I1653" i="8"/>
  <c r="H1645" i="8"/>
  <c r="J1645" i="8" s="1"/>
  <c r="I1645" i="8"/>
  <c r="H1637" i="8"/>
  <c r="I1637" i="8"/>
  <c r="H1629" i="8"/>
  <c r="I1629" i="8"/>
  <c r="H1621" i="8"/>
  <c r="J1621" i="8" s="1"/>
  <c r="I1621" i="8"/>
  <c r="H1613" i="8"/>
  <c r="I1613" i="8"/>
  <c r="H1605" i="8"/>
  <c r="I1605" i="8"/>
  <c r="H1597" i="8"/>
  <c r="I1597" i="8"/>
  <c r="H1589" i="8"/>
  <c r="I1589" i="8"/>
  <c r="H1581" i="8"/>
  <c r="I1581" i="8"/>
  <c r="H1573" i="8"/>
  <c r="I1573" i="8"/>
  <c r="H1565" i="8"/>
  <c r="I1565" i="8"/>
  <c r="H1557" i="8"/>
  <c r="I1557" i="8"/>
  <c r="H1549" i="8"/>
  <c r="I1549" i="8"/>
  <c r="H1541" i="8"/>
  <c r="I1541" i="8"/>
  <c r="H1533" i="8"/>
  <c r="I1533" i="8"/>
  <c r="H1525" i="8"/>
  <c r="I1525" i="8"/>
  <c r="H1517" i="8"/>
  <c r="I1517" i="8"/>
  <c r="H1509" i="8"/>
  <c r="I1509" i="8"/>
  <c r="H1501" i="8"/>
  <c r="I1501" i="8"/>
  <c r="H1493" i="8"/>
  <c r="I1493" i="8"/>
  <c r="H1485" i="8"/>
  <c r="I1485" i="8"/>
  <c r="H1477" i="8"/>
  <c r="I1477" i="8"/>
  <c r="H1469" i="8"/>
  <c r="J1469" i="8" s="1"/>
  <c r="I1469" i="8"/>
  <c r="H1461" i="8"/>
  <c r="I1461" i="8"/>
  <c r="H1453" i="8"/>
  <c r="I1453" i="8"/>
  <c r="H1445" i="8"/>
  <c r="I1445" i="8"/>
  <c r="H1437" i="8"/>
  <c r="I1437" i="8"/>
  <c r="H1429" i="8"/>
  <c r="J1429" i="8" s="1"/>
  <c r="I1429" i="8"/>
  <c r="K1429" i="8" s="1"/>
  <c r="N1429" i="8" s="1"/>
  <c r="H1421" i="8"/>
  <c r="I1421" i="8"/>
  <c r="H1413" i="8"/>
  <c r="I1413" i="8"/>
  <c r="H1405" i="8"/>
  <c r="I1405" i="8"/>
  <c r="H1397" i="8"/>
  <c r="I1397" i="8"/>
  <c r="H575" i="8"/>
  <c r="I575" i="8"/>
  <c r="H567" i="8"/>
  <c r="J1292" i="8" s="1"/>
  <c r="I567" i="8"/>
  <c r="H559" i="8"/>
  <c r="I559" i="8"/>
  <c r="H551" i="8"/>
  <c r="I551" i="8"/>
  <c r="H543" i="8"/>
  <c r="I543" i="8"/>
  <c r="H535" i="8"/>
  <c r="I535" i="8"/>
  <c r="H527" i="8"/>
  <c r="I527" i="8"/>
  <c r="H519" i="8"/>
  <c r="J519" i="8" s="1"/>
  <c r="I519" i="8"/>
  <c r="K519" i="8" s="1"/>
  <c r="N519" i="8" s="1"/>
  <c r="H511" i="8"/>
  <c r="I511" i="8"/>
  <c r="H503" i="8"/>
  <c r="I503" i="8"/>
  <c r="H495" i="8"/>
  <c r="I495" i="8"/>
  <c r="H487" i="8"/>
  <c r="J487" i="8" s="1"/>
  <c r="I487" i="8"/>
  <c r="K487" i="8" s="1"/>
  <c r="N487" i="8" s="1"/>
  <c r="H479" i="8"/>
  <c r="I479" i="8"/>
  <c r="H471" i="8"/>
  <c r="J471" i="8" s="1"/>
  <c r="I471" i="8"/>
  <c r="K471" i="8" s="1"/>
  <c r="N471" i="8" s="1"/>
  <c r="H463" i="8"/>
  <c r="I463" i="8"/>
  <c r="H455" i="8"/>
  <c r="I455" i="8"/>
  <c r="H447" i="8"/>
  <c r="I447" i="8"/>
  <c r="H439" i="8"/>
  <c r="J439" i="8" s="1"/>
  <c r="I439" i="8"/>
  <c r="K439" i="8" s="1"/>
  <c r="N439" i="8" s="1"/>
  <c r="H431" i="8"/>
  <c r="I431" i="8"/>
  <c r="H423" i="8"/>
  <c r="I423" i="8"/>
  <c r="H415" i="8"/>
  <c r="I415" i="8"/>
  <c r="H407" i="8"/>
  <c r="I407" i="8"/>
  <c r="H399" i="8"/>
  <c r="I399" i="8"/>
  <c r="H391" i="8"/>
  <c r="I391" i="8"/>
  <c r="H383" i="8"/>
  <c r="I383" i="8"/>
  <c r="H375" i="8"/>
  <c r="I375" i="8"/>
  <c r="H367" i="8"/>
  <c r="I367" i="8"/>
  <c r="H359" i="8"/>
  <c r="I359" i="8"/>
  <c r="H351" i="8"/>
  <c r="I351" i="8"/>
  <c r="H343" i="8"/>
  <c r="I343" i="8"/>
  <c r="H335" i="8"/>
  <c r="I335" i="8"/>
  <c r="H327" i="8"/>
  <c r="J1316" i="8" s="1"/>
  <c r="I327" i="8"/>
  <c r="H319" i="8"/>
  <c r="I319" i="8"/>
  <c r="H311" i="8"/>
  <c r="I311" i="8"/>
  <c r="H303" i="8"/>
  <c r="I303" i="8"/>
  <c r="H295" i="8"/>
  <c r="J401" i="8" s="1"/>
  <c r="I295" i="8"/>
  <c r="H287" i="8"/>
  <c r="I287" i="8"/>
  <c r="H279" i="8"/>
  <c r="I279" i="8"/>
  <c r="H271" i="8"/>
  <c r="I271" i="8"/>
  <c r="H263" i="8"/>
  <c r="I263" i="8"/>
  <c r="H255" i="8"/>
  <c r="I255" i="8"/>
  <c r="H247" i="8"/>
  <c r="I247" i="8"/>
  <c r="H239" i="8"/>
  <c r="I239" i="8"/>
  <c r="H231" i="8"/>
  <c r="I231" i="8"/>
  <c r="H223" i="8"/>
  <c r="I223" i="8"/>
  <c r="H215" i="8"/>
  <c r="I215" i="8"/>
  <c r="H207" i="8"/>
  <c r="I207" i="8"/>
  <c r="H199" i="8"/>
  <c r="J199" i="8" s="1"/>
  <c r="I199" i="8"/>
  <c r="K199" i="8" s="1"/>
  <c r="N199" i="8" s="1"/>
  <c r="H191" i="8"/>
  <c r="J191" i="8" s="1"/>
  <c r="I191" i="8"/>
  <c r="K191" i="8" s="1"/>
  <c r="H183" i="8"/>
  <c r="J183" i="8" s="1"/>
  <c r="I183" i="8"/>
  <c r="K183" i="8" s="1"/>
  <c r="N183" i="8" s="1"/>
  <c r="H175" i="8"/>
  <c r="J734" i="8" s="1"/>
  <c r="I175" i="8"/>
  <c r="H167" i="8"/>
  <c r="J167" i="8" s="1"/>
  <c r="I167" i="8"/>
  <c r="H159" i="8"/>
  <c r="I159" i="8"/>
  <c r="H151" i="8"/>
  <c r="J151" i="8" s="1"/>
  <c r="I151" i="8"/>
  <c r="H143" i="8"/>
  <c r="I143" i="8"/>
  <c r="H135" i="8"/>
  <c r="I135" i="8"/>
  <c r="H127" i="8"/>
  <c r="I127" i="8"/>
  <c r="H119" i="8"/>
  <c r="J1349" i="8" s="1"/>
  <c r="I119" i="8"/>
  <c r="H111" i="8"/>
  <c r="I111" i="8"/>
  <c r="H103" i="8"/>
  <c r="I103" i="8"/>
  <c r="H95" i="8"/>
  <c r="I95" i="8"/>
  <c r="H87" i="8"/>
  <c r="J87" i="8" s="1"/>
  <c r="I87" i="8"/>
  <c r="K87" i="8" s="1"/>
  <c r="N87" i="8" s="1"/>
  <c r="H79" i="8"/>
  <c r="I79" i="8"/>
  <c r="H71" i="8"/>
  <c r="J71" i="8" s="1"/>
  <c r="I71" i="8"/>
  <c r="H63" i="8"/>
  <c r="I63" i="8"/>
  <c r="H55" i="8"/>
  <c r="I55" i="8"/>
  <c r="H47" i="8"/>
  <c r="I47" i="8"/>
  <c r="H39" i="8"/>
  <c r="I39" i="8"/>
  <c r="H31" i="8"/>
  <c r="J31" i="8" s="1"/>
  <c r="I31" i="8"/>
  <c r="K31" i="8" s="1"/>
  <c r="H23" i="8"/>
  <c r="I23" i="8"/>
  <c r="H15" i="8"/>
  <c r="I15" i="8"/>
  <c r="H7" i="8"/>
  <c r="I7" i="8"/>
  <c r="H1259" i="8"/>
  <c r="I1259" i="8"/>
  <c r="H1251" i="8"/>
  <c r="I1251" i="8"/>
  <c r="H1243" i="8"/>
  <c r="I1243" i="8"/>
  <c r="H1235" i="8"/>
  <c r="I1235" i="8"/>
  <c r="H1227" i="8"/>
  <c r="I1227" i="8"/>
  <c r="H1219" i="8"/>
  <c r="I1219" i="8"/>
  <c r="H1211" i="8"/>
  <c r="J1211" i="8" s="1"/>
  <c r="I1211" i="8"/>
  <c r="H1203" i="8"/>
  <c r="I1203" i="8"/>
  <c r="H1195" i="8"/>
  <c r="I1195" i="8"/>
  <c r="H1187" i="8"/>
  <c r="I1187" i="8"/>
  <c r="H1179" i="8"/>
  <c r="I1179" i="8"/>
  <c r="H1171" i="8"/>
  <c r="I1171" i="8"/>
  <c r="H1163" i="8"/>
  <c r="I1163" i="8"/>
  <c r="H1155" i="8"/>
  <c r="I1155" i="8"/>
  <c r="H1147" i="8"/>
  <c r="I1147" i="8"/>
  <c r="H1139" i="8"/>
  <c r="I1139" i="8"/>
  <c r="H1131" i="8"/>
  <c r="I1131" i="8"/>
  <c r="H1123" i="8"/>
  <c r="I1123" i="8"/>
  <c r="H1115" i="8"/>
  <c r="I1115" i="8"/>
  <c r="H1107" i="8"/>
  <c r="I1107" i="8"/>
  <c r="H1099" i="8"/>
  <c r="I1099" i="8"/>
  <c r="H1091" i="8"/>
  <c r="I1091" i="8"/>
  <c r="H1083" i="8"/>
  <c r="I1083" i="8"/>
  <c r="H1075" i="8"/>
  <c r="I1075" i="8"/>
  <c r="H1067" i="8"/>
  <c r="J1067" i="8" s="1"/>
  <c r="I1067" i="8"/>
  <c r="H1059" i="8"/>
  <c r="I1059" i="8"/>
  <c r="H1051" i="8"/>
  <c r="J1051" i="8" s="1"/>
  <c r="I1051" i="8"/>
  <c r="K1051" i="8" s="1"/>
  <c r="N1051" i="8" s="1"/>
  <c r="H1043" i="8"/>
  <c r="I1043" i="8"/>
  <c r="H1035" i="8"/>
  <c r="J1035" i="8" s="1"/>
  <c r="I1035" i="8"/>
  <c r="H1027" i="8"/>
  <c r="I1027" i="8"/>
  <c r="H1019" i="8"/>
  <c r="I1019" i="8"/>
  <c r="H1011" i="8"/>
  <c r="I1011" i="8"/>
  <c r="H1003" i="8"/>
  <c r="I1003" i="8"/>
  <c r="H995" i="8"/>
  <c r="I995" i="8"/>
  <c r="H987" i="8"/>
  <c r="J987" i="8" s="1"/>
  <c r="I987" i="8"/>
  <c r="H979" i="8"/>
  <c r="I979" i="8"/>
  <c r="H971" i="8"/>
  <c r="J971" i="8" s="1"/>
  <c r="I971" i="8"/>
  <c r="K971" i="8" s="1"/>
  <c r="H963" i="8"/>
  <c r="I963" i="8"/>
  <c r="H955" i="8"/>
  <c r="I955" i="8"/>
  <c r="H947" i="8"/>
  <c r="I947" i="8"/>
  <c r="H939" i="8"/>
  <c r="I939" i="8"/>
  <c r="H931" i="8"/>
  <c r="I931" i="8"/>
  <c r="H923" i="8"/>
  <c r="I923" i="8"/>
  <c r="H915" i="8"/>
  <c r="I915" i="8"/>
  <c r="H907" i="8"/>
  <c r="J907" i="8" s="1"/>
  <c r="I907" i="8"/>
  <c r="K907" i="8" s="1"/>
  <c r="H899" i="8"/>
  <c r="I899" i="8"/>
  <c r="H891" i="8"/>
  <c r="I891" i="8"/>
  <c r="H883" i="8"/>
  <c r="I883" i="8"/>
  <c r="H875" i="8"/>
  <c r="I875" i="8"/>
  <c r="H867" i="8"/>
  <c r="I867" i="8"/>
  <c r="H859" i="8"/>
  <c r="I859" i="8"/>
  <c r="H851" i="8"/>
  <c r="I851" i="8"/>
  <c r="H843" i="8"/>
  <c r="I843" i="8"/>
  <c r="H835" i="8"/>
  <c r="J941" i="8" s="1"/>
  <c r="I835" i="8"/>
  <c r="H827" i="8"/>
  <c r="J153" i="8" s="1"/>
  <c r="I827" i="8"/>
  <c r="H819" i="8"/>
  <c r="I819" i="8"/>
  <c r="H811" i="8"/>
  <c r="I811" i="8"/>
  <c r="H803" i="8"/>
  <c r="I803" i="8"/>
  <c r="H795" i="8"/>
  <c r="I795" i="8"/>
  <c r="H787" i="8"/>
  <c r="I787" i="8"/>
  <c r="H779" i="8"/>
  <c r="I779" i="8"/>
  <c r="H771" i="8"/>
  <c r="I771" i="8"/>
  <c r="H763" i="8"/>
  <c r="I763" i="8"/>
  <c r="H755" i="8"/>
  <c r="I755" i="8"/>
  <c r="H747" i="8"/>
  <c r="J578" i="8" s="1"/>
  <c r="I747" i="8"/>
  <c r="H739" i="8"/>
  <c r="J739" i="8" s="1"/>
  <c r="I739" i="8"/>
  <c r="H731" i="8"/>
  <c r="J1285" i="8" s="1"/>
  <c r="I731" i="8"/>
  <c r="H723" i="8"/>
  <c r="I723" i="8"/>
  <c r="H715" i="8"/>
  <c r="I715" i="8"/>
  <c r="H707" i="8"/>
  <c r="J385" i="8" s="1"/>
  <c r="I707" i="8"/>
  <c r="H699" i="8"/>
  <c r="I699" i="8"/>
  <c r="H691" i="8"/>
  <c r="I691" i="8"/>
  <c r="H683" i="8"/>
  <c r="I683" i="8"/>
  <c r="H675" i="8"/>
  <c r="I675" i="8"/>
  <c r="H667" i="8"/>
  <c r="I667" i="8"/>
  <c r="H659" i="8"/>
  <c r="I659" i="8"/>
  <c r="H651" i="8"/>
  <c r="J1678" i="8" s="1"/>
  <c r="I651" i="8"/>
  <c r="H643" i="8"/>
  <c r="I643" i="8"/>
  <c r="H635" i="8"/>
  <c r="I635" i="8"/>
  <c r="H627" i="8"/>
  <c r="I627" i="8"/>
  <c r="H619" i="8"/>
  <c r="I619" i="8"/>
  <c r="H611" i="8"/>
  <c r="I611" i="8"/>
  <c r="H603" i="8"/>
  <c r="I603" i="8"/>
  <c r="H595" i="8"/>
  <c r="J1433" i="8" s="1"/>
  <c r="I595" i="8"/>
  <c r="H587" i="8"/>
  <c r="I587" i="8"/>
  <c r="H1948" i="8"/>
  <c r="I1948" i="8"/>
  <c r="H1940" i="8"/>
  <c r="I1940" i="8"/>
  <c r="H1932" i="8"/>
  <c r="J1932" i="8" s="1"/>
  <c r="I1932" i="8"/>
  <c r="H1924" i="8"/>
  <c r="I1924" i="8"/>
  <c r="H1916" i="8"/>
  <c r="I1916" i="8"/>
  <c r="H1908" i="8"/>
  <c r="I1908" i="8"/>
  <c r="H1900" i="8"/>
  <c r="I1900" i="8"/>
  <c r="H1892" i="8"/>
  <c r="I1892" i="8"/>
  <c r="H1884" i="8"/>
  <c r="I1884" i="8"/>
  <c r="H1876" i="8"/>
  <c r="I1876" i="8"/>
  <c r="H1868" i="8"/>
  <c r="I1868" i="8"/>
  <c r="H1860" i="8"/>
  <c r="I1860" i="8"/>
  <c r="H1852" i="8"/>
  <c r="I1852" i="8"/>
  <c r="H1844" i="8"/>
  <c r="I1844" i="8"/>
  <c r="H1836" i="8"/>
  <c r="I1836" i="8"/>
  <c r="H1828" i="8"/>
  <c r="I1828" i="8"/>
  <c r="H1820" i="8"/>
  <c r="I1820" i="8"/>
  <c r="H1812" i="8"/>
  <c r="I1812" i="8"/>
  <c r="H1804" i="8"/>
  <c r="I1804" i="8"/>
  <c r="H1796" i="8"/>
  <c r="J1796" i="8" s="1"/>
  <c r="I1796" i="8"/>
  <c r="H1788" i="8"/>
  <c r="I1788" i="8"/>
  <c r="H1780" i="8"/>
  <c r="I1780" i="8"/>
  <c r="H1772" i="8"/>
  <c r="I1772" i="8"/>
  <c r="H1764" i="8"/>
  <c r="I1764" i="8"/>
  <c r="H1756" i="8"/>
  <c r="I1756" i="8"/>
  <c r="H1748" i="8"/>
  <c r="I1748" i="8"/>
  <c r="H1740" i="8"/>
  <c r="J1740" i="8" s="1"/>
  <c r="I1740" i="8"/>
  <c r="H1732" i="8"/>
  <c r="I1732" i="8"/>
  <c r="H1724" i="8"/>
  <c r="I1724" i="8"/>
  <c r="H1716" i="8"/>
  <c r="I1716" i="8"/>
  <c r="H1708" i="8"/>
  <c r="I1708" i="8"/>
  <c r="H1700" i="8"/>
  <c r="I1700" i="8"/>
  <c r="H1692" i="8"/>
  <c r="I1692" i="8"/>
  <c r="H1684" i="8"/>
  <c r="I1684" i="8"/>
  <c r="H1676" i="8"/>
  <c r="J1676" i="8" s="1"/>
  <c r="I1676" i="8"/>
  <c r="H1668" i="8"/>
  <c r="I1668" i="8"/>
  <c r="H1660" i="8"/>
  <c r="J1660" i="8" s="1"/>
  <c r="I1660" i="8"/>
  <c r="K1660" i="8" s="1"/>
  <c r="N1660" i="8" s="1"/>
  <c r="H1652" i="8"/>
  <c r="I1652" i="8"/>
  <c r="H1644" i="8"/>
  <c r="I1644" i="8"/>
  <c r="H1636" i="8"/>
  <c r="J1636" i="8" s="1"/>
  <c r="I1636" i="8"/>
  <c r="H1628" i="8"/>
  <c r="J1756" i="8" s="1"/>
  <c r="I1628" i="8"/>
  <c r="H1620" i="8"/>
  <c r="J1620" i="8" s="1"/>
  <c r="I1620" i="8"/>
  <c r="H1612" i="8"/>
  <c r="I1612" i="8"/>
  <c r="H1604" i="8"/>
  <c r="I1604" i="8"/>
  <c r="H1596" i="8"/>
  <c r="I1596" i="8"/>
  <c r="H1588" i="8"/>
  <c r="I1588" i="8"/>
  <c r="H1580" i="8"/>
  <c r="I1580" i="8"/>
  <c r="H1572" i="8"/>
  <c r="J1572" i="8" s="1"/>
  <c r="I1572" i="8"/>
  <c r="H1564" i="8"/>
  <c r="I1564" i="8"/>
  <c r="H1556" i="8"/>
  <c r="I1556" i="8"/>
  <c r="H1548" i="8"/>
  <c r="I1548" i="8"/>
  <c r="H1540" i="8"/>
  <c r="I1540" i="8"/>
  <c r="H1532" i="8"/>
  <c r="I1532" i="8"/>
  <c r="H1524" i="8"/>
  <c r="I1524" i="8"/>
  <c r="H1516" i="8"/>
  <c r="J1516" i="8" s="1"/>
  <c r="I1516" i="8"/>
  <c r="K1516" i="8" s="1"/>
  <c r="N1516" i="8" s="1"/>
  <c r="H1508" i="8"/>
  <c r="I1508" i="8"/>
  <c r="H1500" i="8"/>
  <c r="I1500" i="8"/>
  <c r="H1492" i="8"/>
  <c r="I1492" i="8"/>
  <c r="H1484" i="8"/>
  <c r="I1484" i="8"/>
  <c r="H1476" i="8"/>
  <c r="I1476" i="8"/>
  <c r="H1468" i="8"/>
  <c r="I1468" i="8"/>
  <c r="H1460" i="8"/>
  <c r="I1460" i="8"/>
  <c r="H1452" i="8"/>
  <c r="I1452" i="8"/>
  <c r="H1444" i="8"/>
  <c r="I1444" i="8"/>
  <c r="H1436" i="8"/>
  <c r="J1436" i="8" s="1"/>
  <c r="I1436" i="8"/>
  <c r="H1428" i="8"/>
  <c r="I1428" i="8"/>
  <c r="H1420" i="8"/>
  <c r="I1420" i="8"/>
  <c r="H1412" i="8"/>
  <c r="I1412" i="8"/>
  <c r="H1404" i="8"/>
  <c r="I1404" i="8"/>
  <c r="H1396" i="8"/>
  <c r="J1396" i="8" s="1"/>
  <c r="I1396" i="8"/>
  <c r="K1396" i="8" s="1"/>
  <c r="N1396" i="8" s="1"/>
  <c r="H574" i="8"/>
  <c r="I574" i="8"/>
  <c r="H566" i="8"/>
  <c r="I566" i="8"/>
  <c r="H558" i="8"/>
  <c r="I558" i="8"/>
  <c r="H550" i="8"/>
  <c r="I550" i="8"/>
  <c r="H542" i="8"/>
  <c r="I542" i="8"/>
  <c r="H534" i="8"/>
  <c r="I534" i="8"/>
  <c r="H526" i="8"/>
  <c r="I526" i="8"/>
  <c r="H518" i="8"/>
  <c r="I518" i="8"/>
  <c r="H510" i="8"/>
  <c r="I510" i="8"/>
  <c r="H502" i="8"/>
  <c r="I502" i="8"/>
  <c r="H494" i="8"/>
  <c r="I494" i="8"/>
  <c r="H486" i="8"/>
  <c r="I486" i="8"/>
  <c r="H478" i="8"/>
  <c r="I478" i="8"/>
  <c r="H470" i="8"/>
  <c r="I470" i="8"/>
  <c r="H462" i="8"/>
  <c r="I462" i="8"/>
  <c r="H454" i="8"/>
  <c r="I454" i="8"/>
  <c r="H446" i="8"/>
  <c r="J446" i="8" s="1"/>
  <c r="I446" i="8"/>
  <c r="K446" i="8" s="1"/>
  <c r="N446" i="8" s="1"/>
  <c r="H438" i="8"/>
  <c r="I438" i="8"/>
  <c r="H430" i="8"/>
  <c r="I430" i="8"/>
  <c r="H422" i="8"/>
  <c r="I422" i="8"/>
  <c r="H414" i="8"/>
  <c r="J414" i="8" s="1"/>
  <c r="I414" i="8"/>
  <c r="K414" i="8" s="1"/>
  <c r="N414" i="8" s="1"/>
  <c r="H406" i="8"/>
  <c r="J406" i="8" s="1"/>
  <c r="I406" i="8"/>
  <c r="K406" i="8" s="1"/>
  <c r="H398" i="8"/>
  <c r="I398" i="8"/>
  <c r="H390" i="8"/>
  <c r="I390" i="8"/>
  <c r="H382" i="8"/>
  <c r="J382" i="8" s="1"/>
  <c r="I382" i="8"/>
  <c r="K382" i="8" s="1"/>
  <c r="N382" i="8" s="1"/>
  <c r="H374" i="8"/>
  <c r="I374" i="8"/>
  <c r="H366" i="8"/>
  <c r="J1703" i="8" s="1"/>
  <c r="I366" i="8"/>
  <c r="H358" i="8"/>
  <c r="I358" i="8"/>
  <c r="H350" i="8"/>
  <c r="I350" i="8"/>
  <c r="H342" i="8"/>
  <c r="I342" i="8"/>
  <c r="H334" i="8"/>
  <c r="I334" i="8"/>
  <c r="H326" i="8"/>
  <c r="I326" i="8"/>
  <c r="H318" i="8"/>
  <c r="I318" i="8"/>
  <c r="H310" i="8"/>
  <c r="I310" i="8"/>
  <c r="H302" i="8"/>
  <c r="J302" i="8" s="1"/>
  <c r="I302" i="8"/>
  <c r="K302" i="8" s="1"/>
  <c r="N302" i="8" s="1"/>
  <c r="H294" i="8"/>
  <c r="I294" i="8"/>
  <c r="H286" i="8"/>
  <c r="J1268" i="8" s="1"/>
  <c r="I286" i="8"/>
  <c r="H278" i="8"/>
  <c r="J1736" i="8" s="1"/>
  <c r="I278" i="8"/>
  <c r="H270" i="8"/>
  <c r="I270" i="8"/>
  <c r="H262" i="8"/>
  <c r="I262" i="8"/>
  <c r="H254" i="8"/>
  <c r="I254" i="8"/>
  <c r="H246" i="8"/>
  <c r="J9" i="8" s="1"/>
  <c r="I246" i="8"/>
  <c r="H238" i="8"/>
  <c r="I238" i="8"/>
  <c r="H230" i="8"/>
  <c r="J230" i="8" s="1"/>
  <c r="I230" i="8"/>
  <c r="H222" i="8"/>
  <c r="I222" i="8"/>
  <c r="H214" i="8"/>
  <c r="J214" i="8" s="1"/>
  <c r="I214" i="8"/>
  <c r="K214" i="8" s="1"/>
  <c r="H206" i="8"/>
  <c r="J206" i="8" s="1"/>
  <c r="I206" i="8"/>
  <c r="K206" i="8" s="1"/>
  <c r="N206" i="8" s="1"/>
  <c r="H198" i="8"/>
  <c r="I198" i="8"/>
  <c r="H190" i="8"/>
  <c r="I190" i="8"/>
  <c r="H182" i="8"/>
  <c r="I182" i="8"/>
  <c r="H174" i="8"/>
  <c r="I174" i="8"/>
  <c r="H166" i="8"/>
  <c r="I166" i="8"/>
  <c r="H158" i="8"/>
  <c r="J522" i="8" s="1"/>
  <c r="I158" i="8"/>
  <c r="H150" i="8"/>
  <c r="I150" i="8"/>
  <c r="H142" i="8"/>
  <c r="I142" i="8"/>
  <c r="H134" i="8"/>
  <c r="I134" i="8"/>
  <c r="H126" i="8"/>
  <c r="I126" i="8"/>
  <c r="H118" i="8"/>
  <c r="I118" i="8"/>
  <c r="H110" i="8"/>
  <c r="J449" i="8" s="1"/>
  <c r="I110" i="8"/>
  <c r="H102" i="8"/>
  <c r="J344" i="8" s="1"/>
  <c r="I102" i="8"/>
  <c r="H94" i="8"/>
  <c r="I94" i="8"/>
  <c r="H86" i="8"/>
  <c r="I86" i="8"/>
  <c r="H78" i="8"/>
  <c r="I78" i="8"/>
  <c r="H70" i="8"/>
  <c r="J70" i="8" s="1"/>
  <c r="I70" i="8"/>
  <c r="H62" i="8"/>
  <c r="I62" i="8"/>
  <c r="H54" i="8"/>
  <c r="J54" i="8" s="1"/>
  <c r="I54" i="8"/>
  <c r="H46" i="8"/>
  <c r="I46" i="8"/>
  <c r="H38" i="8"/>
  <c r="I38" i="8"/>
  <c r="H30" i="8"/>
  <c r="J30" i="8" s="1"/>
  <c r="I30" i="8"/>
  <c r="K30" i="8" s="1"/>
  <c r="N30" i="8" s="1"/>
  <c r="H22" i="8"/>
  <c r="I22" i="8"/>
  <c r="H14" i="8"/>
  <c r="I14" i="8"/>
  <c r="H6" i="8"/>
  <c r="I6" i="8"/>
  <c r="H1258" i="8"/>
  <c r="I1258" i="8"/>
  <c r="H1250" i="8"/>
  <c r="I1250" i="8"/>
  <c r="H1242" i="8"/>
  <c r="I1242" i="8"/>
  <c r="H1234" i="8"/>
  <c r="I1234" i="8"/>
  <c r="H1226" i="8"/>
  <c r="J1226" i="8" s="1"/>
  <c r="I1226" i="8"/>
  <c r="K1226" i="8" s="1"/>
  <c r="N1226" i="8" s="1"/>
  <c r="H1218" i="8"/>
  <c r="I1218" i="8"/>
  <c r="H1210" i="8"/>
  <c r="I1210" i="8"/>
  <c r="H1202" i="8"/>
  <c r="I1202" i="8"/>
  <c r="H1194" i="8"/>
  <c r="I1194" i="8"/>
  <c r="H1186" i="8"/>
  <c r="I1186" i="8"/>
  <c r="H1178" i="8"/>
  <c r="J55" i="8" s="1"/>
  <c r="I1178" i="8"/>
  <c r="H1170" i="8"/>
  <c r="I1170" i="8"/>
  <c r="H1162" i="8"/>
  <c r="J1162" i="8" s="1"/>
  <c r="I1162" i="8"/>
  <c r="K1162" i="8" s="1"/>
  <c r="N1162" i="8" s="1"/>
  <c r="H1154" i="8"/>
  <c r="I1154" i="8"/>
  <c r="H1146" i="8"/>
  <c r="I1146" i="8"/>
  <c r="H1138" i="8"/>
  <c r="I1138" i="8"/>
  <c r="H1130" i="8"/>
  <c r="I1130" i="8"/>
  <c r="H1122" i="8"/>
  <c r="I1122" i="8"/>
  <c r="H1114" i="8"/>
  <c r="J1114" i="8" s="1"/>
  <c r="I1114" i="8"/>
  <c r="K1114" i="8" s="1"/>
  <c r="N1114" i="8" s="1"/>
  <c r="H1106" i="8"/>
  <c r="I1106" i="8"/>
  <c r="H1098" i="8"/>
  <c r="I1098" i="8"/>
  <c r="H1090" i="8"/>
  <c r="I1090" i="8"/>
  <c r="H1082" i="8"/>
  <c r="J1082" i="8" s="1"/>
  <c r="I1082" i="8"/>
  <c r="K1082" i="8" s="1"/>
  <c r="N1082" i="8" s="1"/>
  <c r="H1074" i="8"/>
  <c r="J1074" i="8" s="1"/>
  <c r="I1074" i="8"/>
  <c r="H1066" i="8"/>
  <c r="I1066" i="8"/>
  <c r="H1058" i="8"/>
  <c r="I1058" i="8"/>
  <c r="H1050" i="8"/>
  <c r="I1050" i="8"/>
  <c r="H1042" i="8"/>
  <c r="I1042" i="8"/>
  <c r="H1034" i="8"/>
  <c r="I1034" i="8"/>
  <c r="H1026" i="8"/>
  <c r="I1026" i="8"/>
  <c r="H1018" i="8"/>
  <c r="I1018" i="8"/>
  <c r="H1010" i="8"/>
  <c r="I1010" i="8"/>
  <c r="H1002" i="8"/>
  <c r="I1002" i="8"/>
  <c r="H994" i="8"/>
  <c r="I994" i="8"/>
  <c r="H986" i="8"/>
  <c r="I986" i="8"/>
  <c r="H978" i="8"/>
  <c r="I978" i="8"/>
  <c r="H970" i="8"/>
  <c r="I970" i="8"/>
  <c r="H962" i="8"/>
  <c r="I962" i="8"/>
  <c r="H954" i="8"/>
  <c r="I954" i="8"/>
  <c r="H946" i="8"/>
  <c r="I946" i="8"/>
  <c r="H938" i="8"/>
  <c r="I938" i="8"/>
  <c r="H930" i="8"/>
  <c r="I930" i="8"/>
  <c r="H922" i="8"/>
  <c r="I922" i="8"/>
  <c r="H914" i="8"/>
  <c r="I914" i="8"/>
  <c r="H906" i="8"/>
  <c r="J906" i="8" s="1"/>
  <c r="I906" i="8"/>
  <c r="H898" i="8"/>
  <c r="I898" i="8"/>
  <c r="H890" i="8"/>
  <c r="I890" i="8"/>
  <c r="H882" i="8"/>
  <c r="I882" i="8"/>
  <c r="H874" i="8"/>
  <c r="I874" i="8"/>
  <c r="H866" i="8"/>
  <c r="I866" i="8"/>
  <c r="H858" i="8"/>
  <c r="J954" i="8" s="1"/>
  <c r="I858" i="8"/>
  <c r="H850" i="8"/>
  <c r="I850" i="8"/>
  <c r="H842" i="8"/>
  <c r="I842" i="8"/>
  <c r="H834" i="8"/>
  <c r="J34" i="8" s="1"/>
  <c r="I834" i="8"/>
  <c r="H826" i="8"/>
  <c r="I826" i="8"/>
  <c r="H818" i="8"/>
  <c r="I818" i="8"/>
  <c r="H810" i="8"/>
  <c r="I810" i="8"/>
  <c r="H802" i="8"/>
  <c r="I802" i="8"/>
  <c r="H794" i="8"/>
  <c r="I794" i="8"/>
  <c r="H786" i="8"/>
  <c r="I786" i="8"/>
  <c r="H778" i="8"/>
  <c r="J778" i="8" s="1"/>
  <c r="I778" i="8"/>
  <c r="H770" i="8"/>
  <c r="I770" i="8"/>
  <c r="H762" i="8"/>
  <c r="J762" i="8" s="1"/>
  <c r="I762" i="8"/>
  <c r="H754" i="8"/>
  <c r="I754" i="8"/>
  <c r="H746" i="8"/>
  <c r="I746" i="8"/>
  <c r="H738" i="8"/>
  <c r="I738" i="8"/>
  <c r="H730" i="8"/>
  <c r="I730" i="8"/>
  <c r="H722" i="8"/>
  <c r="I722" i="8"/>
  <c r="H714" i="8"/>
  <c r="I714" i="8"/>
  <c r="H706" i="8"/>
  <c r="I706" i="8"/>
  <c r="H698" i="8"/>
  <c r="I698" i="8"/>
  <c r="H690" i="8"/>
  <c r="I690" i="8"/>
  <c r="H682" i="8"/>
  <c r="J1235" i="8" s="1"/>
  <c r="I682" i="8"/>
  <c r="H674" i="8"/>
  <c r="J1227" i="8" s="1"/>
  <c r="I674" i="8"/>
  <c r="H666" i="8"/>
  <c r="I666" i="8"/>
  <c r="H658" i="8"/>
  <c r="I658" i="8"/>
  <c r="H650" i="8"/>
  <c r="I650" i="8"/>
  <c r="H642" i="8"/>
  <c r="I642" i="8"/>
  <c r="H634" i="8"/>
  <c r="I634" i="8"/>
  <c r="H626" i="8"/>
  <c r="I626" i="8"/>
  <c r="H618" i="8"/>
  <c r="J618" i="8" s="1"/>
  <c r="I618" i="8"/>
  <c r="H610" i="8"/>
  <c r="I610" i="8"/>
  <c r="H602" i="8"/>
  <c r="I602" i="8"/>
  <c r="H594" i="8"/>
  <c r="J594" i="8" s="1"/>
  <c r="I594" i="8"/>
  <c r="K594" i="8" s="1"/>
  <c r="N594" i="8" s="1"/>
  <c r="H586" i="8"/>
  <c r="I586" i="8"/>
  <c r="H1947" i="8"/>
  <c r="I1947" i="8"/>
  <c r="H1939" i="8"/>
  <c r="I1939" i="8"/>
  <c r="H1931" i="8"/>
  <c r="I1931" i="8"/>
  <c r="H1923" i="8"/>
  <c r="J1923" i="8" s="1"/>
  <c r="I1923" i="8"/>
  <c r="K1923" i="8" s="1"/>
  <c r="N1923" i="8" s="1"/>
  <c r="H1915" i="8"/>
  <c r="I1915" i="8"/>
  <c r="H1907" i="8"/>
  <c r="I1907" i="8"/>
  <c r="H1899" i="8"/>
  <c r="J1899" i="8" s="1"/>
  <c r="I1899" i="8"/>
  <c r="K1899" i="8" s="1"/>
  <c r="N1899" i="8" s="1"/>
  <c r="H1891" i="8"/>
  <c r="I1891" i="8"/>
  <c r="H1883" i="8"/>
  <c r="I1883" i="8"/>
  <c r="H1875" i="8"/>
  <c r="I1875" i="8"/>
  <c r="H1867" i="8"/>
  <c r="I1867" i="8"/>
  <c r="H1859" i="8"/>
  <c r="I1859" i="8"/>
  <c r="H1851" i="8"/>
  <c r="J1851" i="8" s="1"/>
  <c r="I1851" i="8"/>
  <c r="H1843" i="8"/>
  <c r="I1843" i="8"/>
  <c r="H1835" i="8"/>
  <c r="I1835" i="8"/>
  <c r="H1827" i="8"/>
  <c r="I1827" i="8"/>
  <c r="H573" i="8"/>
  <c r="I573" i="8"/>
  <c r="H565" i="8"/>
  <c r="I565" i="8"/>
  <c r="H557" i="8"/>
  <c r="I557" i="8"/>
  <c r="H549" i="8"/>
  <c r="I549" i="8"/>
  <c r="H541" i="8"/>
  <c r="J541" i="8" s="1"/>
  <c r="I541" i="8"/>
  <c r="K541" i="8" s="1"/>
  <c r="H533" i="8"/>
  <c r="J533" i="8" s="1"/>
  <c r="I533" i="8"/>
  <c r="H525" i="8"/>
  <c r="I525" i="8"/>
  <c r="H517" i="8"/>
  <c r="I517" i="8"/>
  <c r="H509" i="8"/>
  <c r="I509" i="8"/>
  <c r="H501" i="8"/>
  <c r="I501" i="8"/>
  <c r="H493" i="8"/>
  <c r="I493" i="8"/>
  <c r="H485" i="8"/>
  <c r="I485" i="8"/>
  <c r="H477" i="8"/>
  <c r="I477" i="8"/>
  <c r="H469" i="8"/>
  <c r="I469" i="8"/>
  <c r="H461" i="8"/>
  <c r="I461" i="8"/>
  <c r="H453" i="8"/>
  <c r="J453" i="8" s="1"/>
  <c r="I453" i="8"/>
  <c r="K453" i="8" s="1"/>
  <c r="N453" i="8" s="1"/>
  <c r="H445" i="8"/>
  <c r="I445" i="8"/>
  <c r="H437" i="8"/>
  <c r="J437" i="8" s="1"/>
  <c r="I437" i="8"/>
  <c r="H429" i="8"/>
  <c r="J429" i="8" s="1"/>
  <c r="I429" i="8"/>
  <c r="K429" i="8" s="1"/>
  <c r="N429" i="8" s="1"/>
  <c r="H421" i="8"/>
  <c r="I421" i="8"/>
  <c r="H413" i="8"/>
  <c r="I413" i="8"/>
  <c r="H405" i="8"/>
  <c r="I405" i="8"/>
  <c r="H397" i="8"/>
  <c r="J1277" i="8" s="1"/>
  <c r="I397" i="8"/>
  <c r="H389" i="8"/>
  <c r="J389" i="8" s="1"/>
  <c r="I389" i="8"/>
  <c r="H381" i="8"/>
  <c r="I381" i="8"/>
  <c r="H373" i="8"/>
  <c r="I373" i="8"/>
  <c r="H365" i="8"/>
  <c r="I365" i="8"/>
  <c r="H357" i="8"/>
  <c r="J357" i="8" s="1"/>
  <c r="I357" i="8"/>
  <c r="K357" i="8" s="1"/>
  <c r="N357" i="8" s="1"/>
  <c r="H349" i="8"/>
  <c r="I349" i="8"/>
  <c r="H341" i="8"/>
  <c r="I341" i="8"/>
  <c r="H333" i="8"/>
  <c r="I333" i="8"/>
  <c r="H325" i="8"/>
  <c r="J325" i="8" s="1"/>
  <c r="I325" i="8"/>
  <c r="H317" i="8"/>
  <c r="J1892" i="8" s="1"/>
  <c r="I317" i="8"/>
  <c r="H309" i="8"/>
  <c r="I309" i="8"/>
  <c r="H301" i="8"/>
  <c r="J184" i="8" s="1"/>
  <c r="I301" i="8"/>
  <c r="H293" i="8"/>
  <c r="I293" i="8"/>
  <c r="H285" i="8"/>
  <c r="I285" i="8"/>
  <c r="H277" i="8"/>
  <c r="I277" i="8"/>
  <c r="H269" i="8"/>
  <c r="I269" i="8"/>
  <c r="H261" i="8"/>
  <c r="I261" i="8"/>
  <c r="H253" i="8"/>
  <c r="I253" i="8"/>
  <c r="H245" i="8"/>
  <c r="I245" i="8"/>
  <c r="H237" i="8"/>
  <c r="J1356" i="8" s="1"/>
  <c r="I237" i="8"/>
  <c r="H229" i="8"/>
  <c r="I229" i="8"/>
  <c r="H221" i="8"/>
  <c r="I221" i="8"/>
  <c r="H213" i="8"/>
  <c r="J213" i="8" s="1"/>
  <c r="I213" i="8"/>
  <c r="H205" i="8"/>
  <c r="I205" i="8"/>
  <c r="H197" i="8"/>
  <c r="J197" i="8" s="1"/>
  <c r="I197" i="8"/>
  <c r="H189" i="8"/>
  <c r="I189" i="8"/>
  <c r="H181" i="8"/>
  <c r="J1414" i="8" s="1"/>
  <c r="I181" i="8"/>
  <c r="H173" i="8"/>
  <c r="J173" i="8" s="1"/>
  <c r="I173" i="8"/>
  <c r="H165" i="8"/>
  <c r="I165" i="8"/>
  <c r="H157" i="8"/>
  <c r="I157" i="8"/>
  <c r="H149" i="8"/>
  <c r="I149" i="8"/>
  <c r="H141" i="8"/>
  <c r="J141" i="8" s="1"/>
  <c r="I141" i="8"/>
  <c r="H133" i="8"/>
  <c r="I133" i="8"/>
  <c r="H125" i="8"/>
  <c r="I125" i="8"/>
  <c r="H117" i="8"/>
  <c r="I117" i="8"/>
  <c r="H109" i="8"/>
  <c r="I109" i="8"/>
  <c r="H101" i="8"/>
  <c r="J101" i="8" s="1"/>
  <c r="I101" i="8"/>
  <c r="K101" i="8" s="1"/>
  <c r="N101" i="8" s="1"/>
  <c r="H93" i="8"/>
  <c r="I93" i="8"/>
  <c r="H85" i="8"/>
  <c r="I85" i="8"/>
  <c r="H77" i="8"/>
  <c r="J77" i="8" s="1"/>
  <c r="I77" i="8"/>
  <c r="K77" i="8" s="1"/>
  <c r="H69" i="8"/>
  <c r="I69" i="8"/>
  <c r="H61" i="8"/>
  <c r="I61" i="8"/>
  <c r="H53" i="8"/>
  <c r="I53" i="8"/>
  <c r="H45" i="8"/>
  <c r="I45" i="8"/>
  <c r="H37" i="8"/>
  <c r="I37" i="8"/>
  <c r="H29" i="8"/>
  <c r="I29" i="8"/>
  <c r="H21" i="8"/>
  <c r="I21" i="8"/>
  <c r="H13" i="8"/>
  <c r="I13" i="8"/>
  <c r="H5" i="8"/>
  <c r="I5" i="8"/>
  <c r="H1257" i="8"/>
  <c r="I1257" i="8"/>
  <c r="H1249" i="8"/>
  <c r="I1249" i="8"/>
  <c r="H1241" i="8"/>
  <c r="I1241" i="8"/>
  <c r="H1233" i="8"/>
  <c r="I1233" i="8"/>
  <c r="H1225" i="8"/>
  <c r="I1225" i="8"/>
  <c r="H1217" i="8"/>
  <c r="I1217" i="8"/>
  <c r="H1209" i="8"/>
  <c r="I1209" i="8"/>
  <c r="H1201" i="8"/>
  <c r="I1201" i="8"/>
  <c r="H1193" i="8"/>
  <c r="I1193" i="8"/>
  <c r="H1185" i="8"/>
  <c r="I1185" i="8"/>
  <c r="H1177" i="8"/>
  <c r="J1177" i="8" s="1"/>
  <c r="I1177" i="8"/>
  <c r="K1177" i="8" s="1"/>
  <c r="H1169" i="8"/>
  <c r="I1169" i="8"/>
  <c r="H1161" i="8"/>
  <c r="I1161" i="8"/>
  <c r="H1153" i="8"/>
  <c r="J1153" i="8" s="1"/>
  <c r="I1153" i="8"/>
  <c r="K1153" i="8" s="1"/>
  <c r="N1153" i="8" s="1"/>
  <c r="H1145" i="8"/>
  <c r="J1145" i="8" s="1"/>
  <c r="I1145" i="8"/>
  <c r="H1137" i="8"/>
  <c r="I1137" i="8"/>
  <c r="H1129" i="8"/>
  <c r="I1129" i="8"/>
  <c r="H1121" i="8"/>
  <c r="I1121" i="8"/>
  <c r="H1113" i="8"/>
  <c r="I1113" i="8"/>
  <c r="H1105" i="8"/>
  <c r="I1105" i="8"/>
  <c r="H1097" i="8"/>
  <c r="I1097" i="8"/>
  <c r="H1089" i="8"/>
  <c r="J90" i="8" s="1"/>
  <c r="I1089" i="8"/>
  <c r="H1081" i="8"/>
  <c r="I1081" i="8"/>
  <c r="H1073" i="8"/>
  <c r="I1073" i="8"/>
  <c r="H1065" i="8"/>
  <c r="I1065" i="8"/>
  <c r="H1057" i="8"/>
  <c r="J1057" i="8" s="1"/>
  <c r="I1057" i="8"/>
  <c r="K1057" i="8" s="1"/>
  <c r="N1057" i="8" s="1"/>
  <c r="H1049" i="8"/>
  <c r="I1049" i="8"/>
  <c r="H1041" i="8"/>
  <c r="I1041" i="8"/>
  <c r="H1033" i="8"/>
  <c r="I1033" i="8"/>
  <c r="H1025" i="8"/>
  <c r="I1025" i="8"/>
  <c r="H1017" i="8"/>
  <c r="I1017" i="8"/>
  <c r="H1009" i="8"/>
  <c r="I1009" i="8"/>
  <c r="H1001" i="8"/>
  <c r="I1001" i="8"/>
  <c r="H993" i="8"/>
  <c r="I993" i="8"/>
  <c r="H985" i="8"/>
  <c r="I985" i="8"/>
  <c r="H977" i="8"/>
  <c r="J977" i="8" s="1"/>
  <c r="I977" i="8"/>
  <c r="H969" i="8"/>
  <c r="I969" i="8"/>
  <c r="H961" i="8"/>
  <c r="I961" i="8"/>
  <c r="H953" i="8"/>
  <c r="I953" i="8"/>
  <c r="H945" i="8"/>
  <c r="I945" i="8"/>
  <c r="H937" i="8"/>
  <c r="J514" i="8" s="1"/>
  <c r="I937" i="8"/>
  <c r="H929" i="8"/>
  <c r="I929" i="8"/>
  <c r="H921" i="8"/>
  <c r="I921" i="8"/>
  <c r="H913" i="8"/>
  <c r="I913" i="8"/>
  <c r="H905" i="8"/>
  <c r="J905" i="8" s="1"/>
  <c r="I905" i="8"/>
  <c r="H897" i="8"/>
  <c r="I897" i="8"/>
  <c r="H889" i="8"/>
  <c r="I889" i="8"/>
  <c r="H881" i="8"/>
  <c r="I881" i="8"/>
  <c r="H873" i="8"/>
  <c r="I873" i="8"/>
  <c r="H865" i="8"/>
  <c r="I865" i="8"/>
  <c r="H857" i="8"/>
  <c r="J1054" i="8" s="1"/>
  <c r="I857" i="8"/>
  <c r="H849" i="8"/>
  <c r="I849" i="8"/>
  <c r="H841" i="8"/>
  <c r="I841" i="8"/>
  <c r="H833" i="8"/>
  <c r="I833" i="8"/>
  <c r="H825" i="8"/>
  <c r="I825" i="8"/>
  <c r="H817" i="8"/>
  <c r="I817" i="8"/>
  <c r="H809" i="8"/>
  <c r="I809" i="8"/>
  <c r="H801" i="8"/>
  <c r="J801" i="8" s="1"/>
  <c r="I801" i="8"/>
  <c r="K801" i="8" s="1"/>
  <c r="N801" i="8" s="1"/>
  <c r="H793" i="8"/>
  <c r="J793" i="8" s="1"/>
  <c r="I793" i="8"/>
  <c r="H785" i="8"/>
  <c r="I785" i="8"/>
  <c r="H777" i="8"/>
  <c r="J777" i="8" s="1"/>
  <c r="I777" i="8"/>
  <c r="H769" i="8"/>
  <c r="I769" i="8"/>
  <c r="H761" i="8"/>
  <c r="I761" i="8"/>
  <c r="H753" i="8"/>
  <c r="I753" i="8"/>
  <c r="H745" i="8"/>
  <c r="I745" i="8"/>
  <c r="H737" i="8"/>
  <c r="I737" i="8"/>
  <c r="H729" i="8"/>
  <c r="I729" i="8"/>
  <c r="H721" i="8"/>
  <c r="J945" i="8" s="1"/>
  <c r="I721" i="8"/>
  <c r="H713" i="8"/>
  <c r="J1161" i="8" s="1"/>
  <c r="I713" i="8"/>
  <c r="H705" i="8"/>
  <c r="I705" i="8"/>
  <c r="H697" i="8"/>
  <c r="I697" i="8"/>
  <c r="H689" i="8"/>
  <c r="I689" i="8"/>
  <c r="H681" i="8"/>
  <c r="I681" i="8"/>
  <c r="H673" i="8"/>
  <c r="I673" i="8"/>
  <c r="H665" i="8"/>
  <c r="J665" i="8" s="1"/>
  <c r="I665" i="8"/>
  <c r="H657" i="8"/>
  <c r="I657" i="8"/>
  <c r="H649" i="8"/>
  <c r="I649" i="8"/>
  <c r="H641" i="8"/>
  <c r="I641" i="8"/>
  <c r="H633" i="8"/>
  <c r="I633" i="8"/>
  <c r="H625" i="8"/>
  <c r="I625" i="8"/>
  <c r="H617" i="8"/>
  <c r="J201" i="8" s="1"/>
  <c r="I617" i="8"/>
  <c r="H609" i="8"/>
  <c r="I609" i="8"/>
  <c r="H601" i="8"/>
  <c r="I601" i="8"/>
  <c r="H593" i="8"/>
  <c r="I593" i="8"/>
  <c r="H585" i="8"/>
  <c r="I585" i="8"/>
  <c r="H1946" i="8"/>
  <c r="I1946" i="8"/>
  <c r="H1938" i="8"/>
  <c r="I1938" i="8"/>
  <c r="H1930" i="8"/>
  <c r="I1930" i="8"/>
  <c r="H1922" i="8"/>
  <c r="I1922" i="8"/>
  <c r="H1914" i="8"/>
  <c r="I1914" i="8"/>
  <c r="H1906" i="8"/>
  <c r="I1906" i="8"/>
  <c r="H1898" i="8"/>
  <c r="I1898" i="8"/>
  <c r="H1890" i="8"/>
  <c r="I1890" i="8"/>
  <c r="H1882" i="8"/>
  <c r="J1637" i="8" s="1"/>
  <c r="I1882" i="8"/>
  <c r="H1874" i="8"/>
  <c r="I1874" i="8"/>
  <c r="H1866" i="8"/>
  <c r="I1866" i="8"/>
  <c r="H1858" i="8"/>
  <c r="I1858" i="8"/>
  <c r="H1850" i="8"/>
  <c r="I1850" i="8"/>
  <c r="H1842" i="8"/>
  <c r="I1842" i="8"/>
  <c r="H1834" i="8"/>
  <c r="I1834" i="8"/>
  <c r="H1826" i="8"/>
  <c r="J1364" i="8" s="1"/>
  <c r="I1826" i="8"/>
  <c r="H1818" i="8"/>
  <c r="I1818" i="8"/>
  <c r="H1810" i="8"/>
  <c r="I1810" i="8"/>
  <c r="H1802" i="8"/>
  <c r="I1802" i="8"/>
  <c r="I4" i="8"/>
  <c r="H572" i="8"/>
  <c r="I572" i="8"/>
  <c r="H564" i="8"/>
  <c r="I564" i="8"/>
  <c r="H556" i="8"/>
  <c r="I556" i="8"/>
  <c r="H548" i="8"/>
  <c r="I548" i="8"/>
  <c r="H540" i="8"/>
  <c r="I540" i="8"/>
  <c r="H532" i="8"/>
  <c r="I532" i="8"/>
  <c r="H524" i="8"/>
  <c r="I524" i="8"/>
  <c r="H516" i="8"/>
  <c r="I516" i="8"/>
  <c r="H508" i="8"/>
  <c r="I508" i="8"/>
  <c r="H500" i="8"/>
  <c r="I500" i="8"/>
  <c r="H492" i="8"/>
  <c r="I492" i="8"/>
  <c r="H484" i="8"/>
  <c r="I484" i="8"/>
  <c r="H476" i="8"/>
  <c r="I476" i="8"/>
  <c r="H468" i="8"/>
  <c r="I468" i="8"/>
  <c r="H460" i="8"/>
  <c r="I460" i="8"/>
  <c r="H452" i="8"/>
  <c r="I452" i="8"/>
  <c r="H444" i="8"/>
  <c r="I444" i="8"/>
  <c r="H436" i="8"/>
  <c r="I436" i="8"/>
  <c r="H428" i="8"/>
  <c r="I428" i="8"/>
  <c r="H420" i="8"/>
  <c r="J420" i="8" s="1"/>
  <c r="I420" i="8"/>
  <c r="K420" i="8" s="1"/>
  <c r="H412" i="8"/>
  <c r="J412" i="8" s="1"/>
  <c r="I412" i="8"/>
  <c r="K412" i="8" s="1"/>
  <c r="H404" i="8"/>
  <c r="I404" i="8"/>
  <c r="H396" i="8"/>
  <c r="I396" i="8"/>
  <c r="H388" i="8"/>
  <c r="I388" i="8"/>
  <c r="H380" i="8"/>
  <c r="I380" i="8"/>
  <c r="H372" i="8"/>
  <c r="I372" i="8"/>
  <c r="H364" i="8"/>
  <c r="I364" i="8"/>
  <c r="H356" i="8"/>
  <c r="I356" i="8"/>
  <c r="H348" i="8"/>
  <c r="I348" i="8"/>
  <c r="H340" i="8"/>
  <c r="I340" i="8"/>
  <c r="H332" i="8"/>
  <c r="I332" i="8"/>
  <c r="H324" i="8"/>
  <c r="I324" i="8"/>
  <c r="H316" i="8"/>
  <c r="I316" i="8"/>
  <c r="H308" i="8"/>
  <c r="I308" i="8"/>
  <c r="H300" i="8"/>
  <c r="I300" i="8"/>
  <c r="H292" i="8"/>
  <c r="I292" i="8"/>
  <c r="H284" i="8"/>
  <c r="J284" i="8" s="1"/>
  <c r="I284" i="8"/>
  <c r="K284" i="8" s="1"/>
  <c r="H276" i="8"/>
  <c r="I276" i="8"/>
  <c r="H268" i="8"/>
  <c r="I268" i="8"/>
  <c r="H260" i="8"/>
  <c r="I260" i="8"/>
  <c r="H252" i="8"/>
  <c r="I252" i="8"/>
  <c r="H244" i="8"/>
  <c r="I244" i="8"/>
  <c r="H236" i="8"/>
  <c r="I236" i="8"/>
  <c r="H228" i="8"/>
  <c r="I228" i="8"/>
  <c r="H220" i="8"/>
  <c r="I220" i="8"/>
  <c r="H212" i="8"/>
  <c r="I212" i="8"/>
  <c r="H204" i="8"/>
  <c r="I204" i="8"/>
  <c r="H196" i="8"/>
  <c r="I196" i="8"/>
  <c r="H188" i="8"/>
  <c r="J188" i="8" s="1"/>
  <c r="I188" i="8"/>
  <c r="K188" i="8" s="1"/>
  <c r="H180" i="8"/>
  <c r="I180" i="8"/>
  <c r="H172" i="8"/>
  <c r="I172" i="8"/>
  <c r="H164" i="8"/>
  <c r="J1751" i="8" s="1"/>
  <c r="I164" i="8"/>
  <c r="H156" i="8"/>
  <c r="I156" i="8"/>
  <c r="H148" i="8"/>
  <c r="I148" i="8"/>
  <c r="H140" i="8"/>
  <c r="I140" i="8"/>
  <c r="H132" i="8"/>
  <c r="I132" i="8"/>
  <c r="H124" i="8"/>
  <c r="I124" i="8"/>
  <c r="H116" i="8"/>
  <c r="I116" i="8"/>
  <c r="H108" i="8"/>
  <c r="I108" i="8"/>
  <c r="H100" i="8"/>
  <c r="I100" i="8"/>
  <c r="H92" i="8"/>
  <c r="I92" i="8"/>
  <c r="H84" i="8"/>
  <c r="I84" i="8"/>
  <c r="H76" i="8"/>
  <c r="I76" i="8"/>
  <c r="H68" i="8"/>
  <c r="I68" i="8"/>
  <c r="H60" i="8"/>
  <c r="I60" i="8"/>
  <c r="H52" i="8"/>
  <c r="I52" i="8"/>
  <c r="H44" i="8"/>
  <c r="I44" i="8"/>
  <c r="H36" i="8"/>
  <c r="I36" i="8"/>
  <c r="H28" i="8"/>
  <c r="I28" i="8"/>
  <c r="H20" i="8"/>
  <c r="I20" i="8"/>
  <c r="H12" i="8"/>
  <c r="I12" i="8"/>
  <c r="H1264" i="8"/>
  <c r="I1264" i="8"/>
  <c r="H1256" i="8"/>
  <c r="I1256" i="8"/>
  <c r="H1248" i="8"/>
  <c r="I1248" i="8"/>
  <c r="H1240" i="8"/>
  <c r="I1240" i="8"/>
  <c r="H1232" i="8"/>
  <c r="I1232" i="8"/>
  <c r="H1224" i="8"/>
  <c r="J1224" i="8" s="1"/>
  <c r="I1224" i="8"/>
  <c r="K1224" i="8" s="1"/>
  <c r="H1216" i="8"/>
  <c r="I1216" i="8"/>
  <c r="H1208" i="8"/>
  <c r="I1208" i="8"/>
  <c r="H1200" i="8"/>
  <c r="I1200" i="8"/>
  <c r="H1192" i="8"/>
  <c r="I1192" i="8"/>
  <c r="H1184" i="8"/>
  <c r="I1184" i="8"/>
  <c r="H1176" i="8"/>
  <c r="I1176" i="8"/>
  <c r="H1168" i="8"/>
  <c r="I1168" i="8"/>
  <c r="H1160" i="8"/>
  <c r="I1160" i="8"/>
  <c r="H1152" i="8"/>
  <c r="J1152" i="8" s="1"/>
  <c r="I1152" i="8"/>
  <c r="K1152" i="8" s="1"/>
  <c r="H1144" i="8"/>
  <c r="I1144" i="8"/>
  <c r="H1136" i="8"/>
  <c r="I1136" i="8"/>
  <c r="H1128" i="8"/>
  <c r="I1128" i="8"/>
  <c r="H1120" i="8"/>
  <c r="I1120" i="8"/>
  <c r="H1112" i="8"/>
  <c r="I1112" i="8"/>
  <c r="H1104" i="8"/>
  <c r="J1340" i="8" s="1"/>
  <c r="I1104" i="8"/>
  <c r="H1096" i="8"/>
  <c r="I1096" i="8"/>
  <c r="H1088" i="8"/>
  <c r="J1088" i="8" s="1"/>
  <c r="I1088" i="8"/>
  <c r="K1088" i="8" s="1"/>
  <c r="H1080" i="8"/>
  <c r="I1080" i="8"/>
  <c r="H1072" i="8"/>
  <c r="I1072" i="8"/>
  <c r="H1064" i="8"/>
  <c r="I1064" i="8"/>
  <c r="H1056" i="8"/>
  <c r="I1056" i="8"/>
  <c r="H1048" i="8"/>
  <c r="I1048" i="8"/>
  <c r="H1040" i="8"/>
  <c r="I1040" i="8"/>
  <c r="H1032" i="8"/>
  <c r="I1032" i="8"/>
  <c r="H1024" i="8"/>
  <c r="I1024" i="8"/>
  <c r="H1016" i="8"/>
  <c r="I1016" i="8"/>
  <c r="H1008" i="8"/>
  <c r="I1008" i="8"/>
  <c r="H1000" i="8"/>
  <c r="J1000" i="8" s="1"/>
  <c r="I1000" i="8"/>
  <c r="K1000" i="8" s="1"/>
  <c r="H992" i="8"/>
  <c r="I992" i="8"/>
  <c r="H984" i="8"/>
  <c r="I984" i="8"/>
  <c r="H976" i="8"/>
  <c r="I976" i="8"/>
  <c r="H968" i="8"/>
  <c r="I968" i="8"/>
  <c r="H960" i="8"/>
  <c r="I960" i="8"/>
  <c r="H952" i="8"/>
  <c r="J952" i="8" s="1"/>
  <c r="I952" i="8"/>
  <c r="K952" i="8" s="1"/>
  <c r="N952" i="8" s="1"/>
  <c r="H944" i="8"/>
  <c r="I944" i="8"/>
  <c r="H936" i="8"/>
  <c r="J936" i="8" s="1"/>
  <c r="I936" i="8"/>
  <c r="K936" i="8" s="1"/>
  <c r="H928" i="8"/>
  <c r="I928" i="8"/>
  <c r="H920" i="8"/>
  <c r="I920" i="8"/>
  <c r="H912" i="8"/>
  <c r="I912" i="8"/>
  <c r="H904" i="8"/>
  <c r="I904" i="8"/>
  <c r="H896" i="8"/>
  <c r="J896" i="8" s="1"/>
  <c r="I896" i="8"/>
  <c r="K896" i="8" s="1"/>
  <c r="H888" i="8"/>
  <c r="J888" i="8" s="1"/>
  <c r="I888" i="8"/>
  <c r="H880" i="8"/>
  <c r="J1317" i="8" s="1"/>
  <c r="I880" i="8"/>
  <c r="H872" i="8"/>
  <c r="I872" i="8"/>
  <c r="H864" i="8"/>
  <c r="J1768" i="8" s="1"/>
  <c r="I864" i="8"/>
  <c r="H856" i="8"/>
  <c r="J856" i="8" s="1"/>
  <c r="I856" i="8"/>
  <c r="K856" i="8" s="1"/>
  <c r="N856" i="8" s="1"/>
  <c r="H848" i="8"/>
  <c r="I848" i="8"/>
  <c r="H840" i="8"/>
  <c r="I840" i="8"/>
  <c r="H832" i="8"/>
  <c r="I832" i="8"/>
  <c r="H824" i="8"/>
  <c r="J824" i="8" s="1"/>
  <c r="I824" i="8"/>
  <c r="K824" i="8" s="1"/>
  <c r="N824" i="8" s="1"/>
  <c r="H816" i="8"/>
  <c r="I816" i="8"/>
  <c r="H808" i="8"/>
  <c r="I808" i="8"/>
  <c r="H800" i="8"/>
  <c r="I800" i="8"/>
  <c r="H792" i="8"/>
  <c r="I792" i="8"/>
  <c r="H784" i="8"/>
  <c r="I784" i="8"/>
  <c r="H776" i="8"/>
  <c r="I776" i="8"/>
  <c r="H768" i="8"/>
  <c r="I768" i="8"/>
  <c r="H760" i="8"/>
  <c r="J1896" i="8" s="1"/>
  <c r="I760" i="8"/>
  <c r="H752" i="8"/>
  <c r="I752" i="8"/>
  <c r="H744" i="8"/>
  <c r="I744" i="8"/>
  <c r="H736" i="8"/>
  <c r="I736" i="8"/>
  <c r="H728" i="8"/>
  <c r="I728" i="8"/>
  <c r="H720" i="8"/>
  <c r="I720" i="8"/>
  <c r="H712" i="8"/>
  <c r="I712" i="8"/>
  <c r="H704" i="8"/>
  <c r="I704" i="8"/>
  <c r="H696" i="8"/>
  <c r="I696" i="8"/>
  <c r="H688" i="8"/>
  <c r="I688" i="8"/>
  <c r="H680" i="8"/>
  <c r="I680" i="8"/>
  <c r="H672" i="8"/>
  <c r="I672" i="8"/>
  <c r="H664" i="8"/>
  <c r="I664" i="8"/>
  <c r="H656" i="8"/>
  <c r="I656" i="8"/>
  <c r="H648" i="8"/>
  <c r="I648" i="8"/>
  <c r="H640" i="8"/>
  <c r="I640" i="8"/>
  <c r="H632" i="8"/>
  <c r="I632" i="8"/>
  <c r="H624" i="8"/>
  <c r="I624" i="8"/>
  <c r="H616" i="8"/>
  <c r="I616" i="8"/>
  <c r="H608" i="8"/>
  <c r="I608" i="8"/>
  <c r="H600" i="8"/>
  <c r="I600" i="8"/>
  <c r="H592" i="8"/>
  <c r="I592" i="8"/>
  <c r="H584" i="8"/>
  <c r="I584" i="8"/>
  <c r="H1945" i="8"/>
  <c r="I1945" i="8"/>
  <c r="H1937" i="8"/>
  <c r="I1937" i="8"/>
  <c r="H1929" i="8"/>
  <c r="I1929" i="8"/>
  <c r="H1921" i="8"/>
  <c r="I1921" i="8"/>
  <c r="H1913" i="8"/>
  <c r="I1913" i="8"/>
  <c r="H1905" i="8"/>
  <c r="I1905" i="8"/>
  <c r="H1897" i="8"/>
  <c r="I1897" i="8"/>
  <c r="H1889" i="8"/>
  <c r="I1889" i="8"/>
  <c r="H1881" i="8"/>
  <c r="I1881" i="8"/>
  <c r="H1873" i="8"/>
  <c r="I1873" i="8"/>
  <c r="H1865" i="8"/>
  <c r="I1865" i="8"/>
  <c r="H1857" i="8"/>
  <c r="I1857" i="8"/>
  <c r="H1849" i="8"/>
  <c r="I1849" i="8"/>
  <c r="H1841" i="8"/>
  <c r="I1841" i="8"/>
  <c r="H1833" i="8"/>
  <c r="I1833" i="8"/>
  <c r="H1825" i="8"/>
  <c r="I1825" i="8"/>
  <c r="H1817" i="8"/>
  <c r="J1817" i="8" s="1"/>
  <c r="I1817" i="8"/>
  <c r="H1809" i="8"/>
  <c r="I1809" i="8"/>
  <c r="H1801" i="8"/>
  <c r="J1801" i="8" s="1"/>
  <c r="I1801" i="8"/>
  <c r="H1793" i="8"/>
  <c r="I1793" i="8"/>
  <c r="H1785" i="8"/>
  <c r="I1785" i="8"/>
  <c r="H1777" i="8"/>
  <c r="J1777" i="8" s="1"/>
  <c r="I1777" i="8"/>
  <c r="K1777" i="8" s="1"/>
  <c r="N1777" i="8" s="1"/>
  <c r="H1769" i="8"/>
  <c r="I1769" i="8"/>
  <c r="H1761" i="8"/>
  <c r="I1761" i="8"/>
  <c r="H1753" i="8"/>
  <c r="I1753" i="8"/>
  <c r="H1745" i="8"/>
  <c r="I1745" i="8"/>
  <c r="H1737" i="8"/>
  <c r="I1737" i="8"/>
  <c r="H1729" i="8"/>
  <c r="I1729" i="8"/>
  <c r="H1721" i="8"/>
  <c r="I1721" i="8"/>
  <c r="H1713" i="8"/>
  <c r="I1713" i="8"/>
  <c r="H1705" i="8"/>
  <c r="I1705" i="8"/>
  <c r="H1697" i="8"/>
  <c r="I1697" i="8"/>
  <c r="H1689" i="8"/>
  <c r="I1689" i="8"/>
  <c r="H1681" i="8"/>
  <c r="I1681" i="8"/>
  <c r="H1673" i="8"/>
  <c r="I1673" i="8"/>
  <c r="H1665" i="8"/>
  <c r="I1665" i="8"/>
  <c r="H1657" i="8"/>
  <c r="I1657" i="8"/>
  <c r="H1649" i="8"/>
  <c r="I1649" i="8"/>
  <c r="H1641" i="8"/>
  <c r="I1641" i="8"/>
  <c r="H1633" i="8"/>
  <c r="I1633" i="8"/>
  <c r="H1625" i="8"/>
  <c r="I1625" i="8"/>
  <c r="H1617" i="8"/>
  <c r="I1617" i="8"/>
  <c r="H1609" i="8"/>
  <c r="I1609" i="8"/>
  <c r="H1601" i="8"/>
  <c r="I1601" i="8"/>
  <c r="H1593" i="8"/>
  <c r="I1593" i="8"/>
  <c r="H1585" i="8"/>
  <c r="I1585" i="8"/>
  <c r="H1577" i="8"/>
  <c r="I1577" i="8"/>
  <c r="H1569" i="8"/>
  <c r="I1569" i="8"/>
  <c r="H1561" i="8"/>
  <c r="I1561" i="8"/>
  <c r="H1553" i="8"/>
  <c r="I1553" i="8"/>
  <c r="H1545" i="8"/>
  <c r="I1545" i="8"/>
  <c r="H1537" i="8"/>
  <c r="I1537" i="8"/>
  <c r="H1529" i="8"/>
  <c r="I1529" i="8"/>
  <c r="H1521" i="8"/>
  <c r="I1521" i="8"/>
  <c r="H1513" i="8"/>
  <c r="J1389" i="8" s="1"/>
  <c r="I1513" i="8"/>
  <c r="H1505" i="8"/>
  <c r="I1505" i="8"/>
  <c r="H1497" i="8"/>
  <c r="I1497" i="8"/>
  <c r="H1489" i="8"/>
  <c r="I1489" i="8"/>
  <c r="H579" i="8"/>
  <c r="I579" i="8"/>
  <c r="H571" i="8"/>
  <c r="I571" i="8"/>
  <c r="H563" i="8"/>
  <c r="I563" i="8"/>
  <c r="H555" i="8"/>
  <c r="I555" i="8"/>
  <c r="H547" i="8"/>
  <c r="I547" i="8"/>
  <c r="H539" i="8"/>
  <c r="I539" i="8"/>
  <c r="H531" i="8"/>
  <c r="I531" i="8"/>
  <c r="H523" i="8"/>
  <c r="I523" i="8"/>
  <c r="H515" i="8"/>
  <c r="I515" i="8"/>
  <c r="H507" i="8"/>
  <c r="I507" i="8"/>
  <c r="H499" i="8"/>
  <c r="I499" i="8"/>
  <c r="H491" i="8"/>
  <c r="I491" i="8"/>
  <c r="H483" i="8"/>
  <c r="I483" i="8"/>
  <c r="H475" i="8"/>
  <c r="I475" i="8"/>
  <c r="H467" i="8"/>
  <c r="I467" i="8"/>
  <c r="H459" i="8"/>
  <c r="I459" i="8"/>
  <c r="H451" i="8"/>
  <c r="I451" i="8"/>
  <c r="H443" i="8"/>
  <c r="I443" i="8"/>
  <c r="H435" i="8"/>
  <c r="I435" i="8"/>
  <c r="H427" i="8"/>
  <c r="I427" i="8"/>
  <c r="H419" i="8"/>
  <c r="J419" i="8" s="1"/>
  <c r="I419" i="8"/>
  <c r="K419" i="8" s="1"/>
  <c r="H411" i="8"/>
  <c r="J411" i="8" s="1"/>
  <c r="I411" i="8"/>
  <c r="K411" i="8" s="1"/>
  <c r="H403" i="8"/>
  <c r="I403" i="8"/>
  <c r="H395" i="8"/>
  <c r="I395" i="8"/>
  <c r="H387" i="8"/>
  <c r="I387" i="8"/>
  <c r="H379" i="8"/>
  <c r="I379" i="8"/>
  <c r="H371" i="8"/>
  <c r="J371" i="8" s="1"/>
  <c r="I371" i="8"/>
  <c r="H363" i="8"/>
  <c r="I363" i="8"/>
  <c r="H355" i="8"/>
  <c r="I355" i="8"/>
  <c r="H347" i="8"/>
  <c r="I347" i="8"/>
  <c r="H339" i="8"/>
  <c r="I339" i="8"/>
  <c r="H331" i="8"/>
  <c r="I331" i="8"/>
  <c r="H323" i="8"/>
  <c r="I323" i="8"/>
  <c r="H315" i="8"/>
  <c r="I315" i="8"/>
  <c r="H307" i="8"/>
  <c r="I307" i="8"/>
  <c r="H299" i="8"/>
  <c r="I299" i="8"/>
  <c r="H291" i="8"/>
  <c r="I291" i="8"/>
  <c r="H283" i="8"/>
  <c r="J283" i="8" s="1"/>
  <c r="I283" i="8"/>
  <c r="H275" i="8"/>
  <c r="I275" i="8"/>
  <c r="H267" i="8"/>
  <c r="I267" i="8"/>
  <c r="H259" i="8"/>
  <c r="I259" i="8"/>
  <c r="H251" i="8"/>
  <c r="J251" i="8" s="1"/>
  <c r="I251" i="8"/>
  <c r="H243" i="8"/>
  <c r="I243" i="8"/>
  <c r="H235" i="8"/>
  <c r="I235" i="8"/>
  <c r="H227" i="8"/>
  <c r="I227" i="8"/>
  <c r="H219" i="8"/>
  <c r="I219" i="8"/>
  <c r="H211" i="8"/>
  <c r="I211" i="8"/>
  <c r="H203" i="8"/>
  <c r="I203" i="8"/>
  <c r="H195" i="8"/>
  <c r="I195" i="8"/>
  <c r="H187" i="8"/>
  <c r="I187" i="8"/>
  <c r="H179" i="8"/>
  <c r="I179" i="8"/>
  <c r="H171" i="8"/>
  <c r="I171" i="8"/>
  <c r="H163" i="8"/>
  <c r="I163" i="8"/>
  <c r="H155" i="8"/>
  <c r="I155" i="8"/>
  <c r="H147" i="8"/>
  <c r="I147" i="8"/>
  <c r="H139" i="8"/>
  <c r="I139" i="8"/>
  <c r="H131" i="8"/>
  <c r="I131" i="8"/>
  <c r="H123" i="8"/>
  <c r="I123" i="8"/>
  <c r="H115" i="8"/>
  <c r="I115" i="8"/>
  <c r="H107" i="8"/>
  <c r="I107" i="8"/>
  <c r="H99" i="8"/>
  <c r="I99" i="8"/>
  <c r="H91" i="8"/>
  <c r="I91" i="8"/>
  <c r="H83" i="8"/>
  <c r="J83" i="8" s="1"/>
  <c r="I83" i="8"/>
  <c r="K83" i="8" s="1"/>
  <c r="H75" i="8"/>
  <c r="I75" i="8"/>
  <c r="H67" i="8"/>
  <c r="I67" i="8"/>
  <c r="H59" i="8"/>
  <c r="J59" i="8" s="1"/>
  <c r="I59" i="8"/>
  <c r="H51" i="8"/>
  <c r="I51" i="8"/>
  <c r="H43" i="8"/>
  <c r="I43" i="8"/>
  <c r="H35" i="8"/>
  <c r="I35" i="8"/>
  <c r="H27" i="8"/>
  <c r="I27" i="8"/>
  <c r="H19" i="8"/>
  <c r="I19" i="8"/>
  <c r="H11" i="8"/>
  <c r="I11" i="8"/>
  <c r="H1263" i="8"/>
  <c r="I1263" i="8"/>
  <c r="H1255" i="8"/>
  <c r="I1255" i="8"/>
  <c r="H1247" i="8"/>
  <c r="I1247" i="8"/>
  <c r="H1239" i="8"/>
  <c r="I1239" i="8"/>
  <c r="H1231" i="8"/>
  <c r="J1695" i="8" s="1"/>
  <c r="I1231" i="8"/>
  <c r="H1223" i="8"/>
  <c r="J1223" i="8" s="1"/>
  <c r="I1223" i="8"/>
  <c r="K1223" i="8" s="1"/>
  <c r="H1215" i="8"/>
  <c r="I1215" i="8"/>
  <c r="H1207" i="8"/>
  <c r="I1207" i="8"/>
  <c r="H1199" i="8"/>
  <c r="I1199" i="8"/>
  <c r="H1191" i="8"/>
  <c r="I1191" i="8"/>
  <c r="H1183" i="8"/>
  <c r="I1183" i="8"/>
  <c r="H1175" i="8"/>
  <c r="I1175" i="8"/>
  <c r="H1167" i="8"/>
  <c r="I1167" i="8"/>
  <c r="H1159" i="8"/>
  <c r="I1159" i="8"/>
  <c r="H1151" i="8"/>
  <c r="I1151" i="8"/>
  <c r="H1143" i="8"/>
  <c r="I1143" i="8"/>
  <c r="H1135" i="8"/>
  <c r="I1135" i="8"/>
  <c r="H1127" i="8"/>
  <c r="I1127" i="8"/>
  <c r="H1119" i="8"/>
  <c r="I1119" i="8"/>
  <c r="H1111" i="8"/>
  <c r="I1111" i="8"/>
  <c r="H1103" i="8"/>
  <c r="I1103" i="8"/>
  <c r="H1095" i="8"/>
  <c r="J1454" i="8" s="1"/>
  <c r="I1095" i="8"/>
  <c r="H1087" i="8"/>
  <c r="I1087" i="8"/>
  <c r="H1079" i="8"/>
  <c r="I1079" i="8"/>
  <c r="H1071" i="8"/>
  <c r="J1425" i="8" s="1"/>
  <c r="I1071" i="8"/>
  <c r="H1063" i="8"/>
  <c r="I1063" i="8"/>
  <c r="H1055" i="8"/>
  <c r="I1055" i="8"/>
  <c r="H1047" i="8"/>
  <c r="I1047" i="8"/>
  <c r="H1039" i="8"/>
  <c r="I1039" i="8"/>
  <c r="H1031" i="8"/>
  <c r="I1031" i="8"/>
  <c r="H1023" i="8"/>
  <c r="I1023" i="8"/>
  <c r="H1015" i="8"/>
  <c r="I1015" i="8"/>
  <c r="H1007" i="8"/>
  <c r="I1007" i="8"/>
  <c r="H999" i="8"/>
  <c r="I999" i="8"/>
  <c r="H991" i="8"/>
  <c r="I991" i="8"/>
  <c r="H983" i="8"/>
  <c r="J983" i="8" s="1"/>
  <c r="I983" i="8"/>
  <c r="H975" i="8"/>
  <c r="I975" i="8"/>
  <c r="H967" i="8"/>
  <c r="I967" i="8"/>
  <c r="H959" i="8"/>
  <c r="I959" i="8"/>
  <c r="H951" i="8"/>
  <c r="I951" i="8"/>
  <c r="H943" i="8"/>
  <c r="I943" i="8"/>
  <c r="H935" i="8"/>
  <c r="I935" i="8"/>
  <c r="H927" i="8"/>
  <c r="I927" i="8"/>
  <c r="H919" i="8"/>
  <c r="I919" i="8"/>
  <c r="H911" i="8"/>
  <c r="I911" i="8"/>
  <c r="H903" i="8"/>
  <c r="I903" i="8"/>
  <c r="H895" i="8"/>
  <c r="I895" i="8"/>
  <c r="H887" i="8"/>
  <c r="I887" i="8"/>
  <c r="H879" i="8"/>
  <c r="J1441" i="8" s="1"/>
  <c r="I879" i="8"/>
  <c r="H871" i="8"/>
  <c r="I871" i="8"/>
  <c r="H863" i="8"/>
  <c r="J960" i="8" s="1"/>
  <c r="I863" i="8"/>
  <c r="H855" i="8"/>
  <c r="I855" i="8"/>
  <c r="H847" i="8"/>
  <c r="I847" i="8"/>
  <c r="H839" i="8"/>
  <c r="I839" i="8"/>
  <c r="H831" i="8"/>
  <c r="I831" i="8"/>
  <c r="H823" i="8"/>
  <c r="J1502" i="8" s="1"/>
  <c r="I823" i="8"/>
  <c r="H815" i="8"/>
  <c r="I815" i="8"/>
  <c r="H807" i="8"/>
  <c r="I807" i="8"/>
  <c r="H799" i="8"/>
  <c r="I799" i="8"/>
  <c r="H791" i="8"/>
  <c r="I791" i="8"/>
  <c r="H783" i="8"/>
  <c r="J1673" i="8" s="1"/>
  <c r="I783" i="8"/>
  <c r="H775" i="8"/>
  <c r="J775" i="8" s="1"/>
  <c r="I775" i="8"/>
  <c r="K775" i="8" s="1"/>
  <c r="H767" i="8"/>
  <c r="I767" i="8"/>
  <c r="H759" i="8"/>
  <c r="J759" i="8" s="1"/>
  <c r="I759" i="8"/>
  <c r="K759" i="8" s="1"/>
  <c r="N759" i="8" s="1"/>
  <c r="H751" i="8"/>
  <c r="I751" i="8"/>
  <c r="H743" i="8"/>
  <c r="I743" i="8"/>
  <c r="H735" i="8"/>
  <c r="J1406" i="8" s="1"/>
  <c r="I735" i="8"/>
  <c r="H727" i="8"/>
  <c r="I727" i="8"/>
  <c r="H719" i="8"/>
  <c r="I719" i="8"/>
  <c r="H711" i="8"/>
  <c r="I711" i="8"/>
  <c r="H703" i="8"/>
  <c r="I703" i="8"/>
  <c r="H695" i="8"/>
  <c r="I695" i="8"/>
  <c r="H687" i="8"/>
  <c r="I687" i="8"/>
  <c r="H679" i="8"/>
  <c r="J679" i="8" s="1"/>
  <c r="I679" i="8"/>
  <c r="K679" i="8" s="1"/>
  <c r="H671" i="8"/>
  <c r="I671" i="8"/>
  <c r="H663" i="8"/>
  <c r="I663" i="8"/>
  <c r="H655" i="8"/>
  <c r="I655" i="8"/>
  <c r="H647" i="8"/>
  <c r="I647" i="8"/>
  <c r="H639" i="8"/>
  <c r="I639" i="8"/>
  <c r="H631" i="8"/>
  <c r="I631" i="8"/>
  <c r="H623" i="8"/>
  <c r="I623" i="8"/>
  <c r="H615" i="8"/>
  <c r="I615" i="8"/>
  <c r="H607" i="8"/>
  <c r="I607" i="8"/>
  <c r="H599" i="8"/>
  <c r="I599" i="8"/>
  <c r="H591" i="8"/>
  <c r="I591" i="8"/>
  <c r="H583" i="8"/>
  <c r="I583" i="8"/>
  <c r="H1664" i="8"/>
  <c r="I1664" i="8"/>
  <c r="H1656" i="8"/>
  <c r="I1656" i="8"/>
  <c r="H1648" i="8"/>
  <c r="I1648" i="8"/>
  <c r="H1640" i="8"/>
  <c r="I1640" i="8"/>
  <c r="H1632" i="8"/>
  <c r="I1632" i="8"/>
  <c r="H1624" i="8"/>
  <c r="I1624" i="8"/>
  <c r="H1616" i="8"/>
  <c r="I1616" i="8"/>
  <c r="H1608" i="8"/>
  <c r="I1608" i="8"/>
  <c r="H1600" i="8"/>
  <c r="I1600" i="8"/>
  <c r="H1592" i="8"/>
  <c r="I1592" i="8"/>
  <c r="H1584" i="8"/>
  <c r="I1584" i="8"/>
  <c r="H1576" i="8"/>
  <c r="I1576" i="8"/>
  <c r="H1568" i="8"/>
  <c r="I1568" i="8"/>
  <c r="H1560" i="8"/>
  <c r="I1560" i="8"/>
  <c r="H1552" i="8"/>
  <c r="I1552" i="8"/>
  <c r="H1544" i="8"/>
  <c r="I1544" i="8"/>
  <c r="H1536" i="8"/>
  <c r="I1536" i="8"/>
  <c r="H1528" i="8"/>
  <c r="I1528" i="8"/>
  <c r="H1520" i="8"/>
  <c r="I1520" i="8"/>
  <c r="H1512" i="8"/>
  <c r="I1512" i="8"/>
  <c r="H1504" i="8"/>
  <c r="I1504" i="8"/>
  <c r="H1496" i="8"/>
  <c r="I1496" i="8"/>
  <c r="H1488" i="8"/>
  <c r="I1488" i="8"/>
  <c r="H1480" i="8"/>
  <c r="I1480" i="8"/>
  <c r="H1472" i="8"/>
  <c r="J1472" i="8" s="1"/>
  <c r="I1472" i="8"/>
  <c r="K1472" i="8" s="1"/>
  <c r="H1464" i="8"/>
  <c r="I1464" i="8"/>
  <c r="H1456" i="8"/>
  <c r="I1456" i="8"/>
  <c r="H1448" i="8"/>
  <c r="I1448" i="8"/>
  <c r="H1440" i="8"/>
  <c r="I1440" i="8"/>
  <c r="H1432" i="8"/>
  <c r="I1432" i="8"/>
  <c r="H1424" i="8"/>
  <c r="J1424" i="8" s="1"/>
  <c r="I1424" i="8"/>
  <c r="K1424" i="8" s="1"/>
  <c r="H1416" i="8"/>
  <c r="I1416" i="8"/>
  <c r="H1408" i="8"/>
  <c r="J1408" i="8" s="1"/>
  <c r="I1408" i="8"/>
  <c r="K1408" i="8" s="1"/>
  <c r="H1400" i="8"/>
  <c r="J1400" i="8" s="1"/>
  <c r="I1400" i="8"/>
  <c r="K1400" i="8" s="1"/>
  <c r="N1400" i="8" s="1"/>
  <c r="H1392" i="8"/>
  <c r="I1392" i="8"/>
  <c r="H1384" i="8"/>
  <c r="I1384" i="8"/>
  <c r="H1376" i="8"/>
  <c r="I1376" i="8"/>
  <c r="H1368" i="8"/>
  <c r="I1368" i="8"/>
  <c r="H1360" i="8"/>
  <c r="I1360" i="8"/>
  <c r="H1352" i="8"/>
  <c r="I1352" i="8"/>
  <c r="H1344" i="8"/>
  <c r="J1344" i="8" s="1"/>
  <c r="I1344" i="8"/>
  <c r="K1344" i="8" s="1"/>
  <c r="H1336" i="8"/>
  <c r="I1336" i="8"/>
  <c r="H1328" i="8"/>
  <c r="I1328" i="8"/>
  <c r="H1320" i="8"/>
  <c r="I1320" i="8"/>
  <c r="H1312" i="8"/>
  <c r="I1312" i="8"/>
  <c r="H1304" i="8"/>
  <c r="I1304" i="8"/>
  <c r="H1296" i="8"/>
  <c r="J1767" i="8" s="1"/>
  <c r="I1296" i="8"/>
  <c r="H1288" i="8"/>
  <c r="I1288" i="8"/>
  <c r="H1280" i="8"/>
  <c r="I1280" i="8"/>
  <c r="H1272" i="8"/>
  <c r="I1272" i="8"/>
  <c r="I1481" i="8"/>
  <c r="I1465" i="8"/>
  <c r="I1449" i="8"/>
  <c r="K1449" i="8" s="1"/>
  <c r="I1433" i="8"/>
  <c r="I1417" i="8"/>
  <c r="I1401" i="8"/>
  <c r="I1385" i="8"/>
  <c r="I1364" i="8"/>
  <c r="I1333" i="8"/>
  <c r="I1301" i="8"/>
  <c r="I1269" i="8"/>
  <c r="H1663" i="8"/>
  <c r="I1663" i="8"/>
  <c r="H1655" i="8"/>
  <c r="I1655" i="8"/>
  <c r="H1647" i="8"/>
  <c r="I1647" i="8"/>
  <c r="H1639" i="8"/>
  <c r="J1639" i="8" s="1"/>
  <c r="I1639" i="8"/>
  <c r="K1639" i="8" s="1"/>
  <c r="H1631" i="8"/>
  <c r="I1631" i="8"/>
  <c r="H1623" i="8"/>
  <c r="I1623" i="8"/>
  <c r="H1615" i="8"/>
  <c r="I1615" i="8"/>
  <c r="H1607" i="8"/>
  <c r="I1607" i="8"/>
  <c r="H1599" i="8"/>
  <c r="I1599" i="8"/>
  <c r="H1591" i="8"/>
  <c r="I1591" i="8"/>
  <c r="H1583" i="8"/>
  <c r="I1583" i="8"/>
  <c r="H1575" i="8"/>
  <c r="I1575" i="8"/>
  <c r="H1567" i="8"/>
  <c r="I1567" i="8"/>
  <c r="H1559" i="8"/>
  <c r="I1559" i="8"/>
  <c r="H1551" i="8"/>
  <c r="I1551" i="8"/>
  <c r="H1543" i="8"/>
  <c r="I1543" i="8"/>
  <c r="H1535" i="8"/>
  <c r="I1535" i="8"/>
  <c r="H1527" i="8"/>
  <c r="I1527" i="8"/>
  <c r="H1519" i="8"/>
  <c r="I1519" i="8"/>
  <c r="H1511" i="8"/>
  <c r="I1511" i="8"/>
  <c r="H1503" i="8"/>
  <c r="I1503" i="8"/>
  <c r="H1495" i="8"/>
  <c r="I1495" i="8"/>
  <c r="H1487" i="8"/>
  <c r="I1487" i="8"/>
  <c r="H1479" i="8"/>
  <c r="J1479" i="8" s="1"/>
  <c r="I1479" i="8"/>
  <c r="K1479" i="8" s="1"/>
  <c r="H1471" i="8"/>
  <c r="I1471" i="8"/>
  <c r="H1463" i="8"/>
  <c r="I1463" i="8"/>
  <c r="H1455" i="8"/>
  <c r="I1455" i="8"/>
  <c r="H1447" i="8"/>
  <c r="I1447" i="8"/>
  <c r="H1439" i="8"/>
  <c r="I1439" i="8"/>
  <c r="H1431" i="8"/>
  <c r="I1431" i="8"/>
  <c r="H1423" i="8"/>
  <c r="I1423" i="8"/>
  <c r="H1415" i="8"/>
  <c r="I1415" i="8"/>
  <c r="H1407" i="8"/>
  <c r="I1407" i="8"/>
  <c r="H1399" i="8"/>
  <c r="I1399" i="8"/>
  <c r="H1391" i="8"/>
  <c r="I1391" i="8"/>
  <c r="H1383" i="8"/>
  <c r="I1383" i="8"/>
  <c r="H1375" i="8"/>
  <c r="I1375" i="8"/>
  <c r="H1367" i="8"/>
  <c r="I1367" i="8"/>
  <c r="H1359" i="8"/>
  <c r="I1359" i="8"/>
  <c r="H1351" i="8"/>
  <c r="I1351" i="8"/>
  <c r="H1343" i="8"/>
  <c r="I1343" i="8"/>
  <c r="H1335" i="8"/>
  <c r="I1335" i="8"/>
  <c r="H1327" i="8"/>
  <c r="I1327" i="8"/>
  <c r="H1319" i="8"/>
  <c r="I1319" i="8"/>
  <c r="H1311" i="8"/>
  <c r="I1311" i="8"/>
  <c r="H1303" i="8"/>
  <c r="I1303" i="8"/>
  <c r="H1295" i="8"/>
  <c r="I1295" i="8"/>
  <c r="H1287" i="8"/>
  <c r="I1287" i="8"/>
  <c r="H1279" i="8"/>
  <c r="I1279" i="8"/>
  <c r="H1271" i="8"/>
  <c r="I1271" i="8"/>
  <c r="I1574" i="8"/>
  <c r="I1558" i="8"/>
  <c r="I1542" i="8"/>
  <c r="I1526" i="8"/>
  <c r="I1510" i="8"/>
  <c r="I1494" i="8"/>
  <c r="I1478" i="8"/>
  <c r="I1462" i="8"/>
  <c r="I1446" i="8"/>
  <c r="I1430" i="8"/>
  <c r="I1414" i="8"/>
  <c r="I1398" i="8"/>
  <c r="I1381" i="8"/>
  <c r="I1361" i="8"/>
  <c r="I1332" i="8"/>
  <c r="K1332" i="8" s="1"/>
  <c r="I1300" i="8"/>
  <c r="K1300" i="8" s="1"/>
  <c r="I1268" i="8"/>
  <c r="H1382" i="8"/>
  <c r="I1382" i="8"/>
  <c r="H1374" i="8"/>
  <c r="I1374" i="8"/>
  <c r="H1366" i="8"/>
  <c r="I1366" i="8"/>
  <c r="H1358" i="8"/>
  <c r="I1358" i="8"/>
  <c r="H1350" i="8"/>
  <c r="I1350" i="8"/>
  <c r="H1342" i="8"/>
  <c r="I1342" i="8"/>
  <c r="H1334" i="8"/>
  <c r="I1334" i="8"/>
  <c r="H1326" i="8"/>
  <c r="I1326" i="8"/>
  <c r="H1318" i="8"/>
  <c r="I1318" i="8"/>
  <c r="H1310" i="8"/>
  <c r="J1310" i="8" s="1"/>
  <c r="I1310" i="8"/>
  <c r="H1302" i="8"/>
  <c r="I1302" i="8"/>
  <c r="H1294" i="8"/>
  <c r="I1294" i="8"/>
  <c r="H1286" i="8"/>
  <c r="I1286" i="8"/>
  <c r="H1278" i="8"/>
  <c r="I1278" i="8"/>
  <c r="H1270" i="8"/>
  <c r="I1270" i="8"/>
  <c r="I1380" i="8"/>
  <c r="I1357" i="8"/>
  <c r="I1325" i="8"/>
  <c r="I1293" i="8"/>
  <c r="I1819" i="8"/>
  <c r="I1811" i="8"/>
  <c r="I1803" i="8"/>
  <c r="I1795" i="8"/>
  <c r="I1787" i="8"/>
  <c r="I1779" i="8"/>
  <c r="I1771" i="8"/>
  <c r="I1763" i="8"/>
  <c r="I1755" i="8"/>
  <c r="I1747" i="8"/>
  <c r="I1739" i="8"/>
  <c r="I1731" i="8"/>
  <c r="I1723" i="8"/>
  <c r="I1715" i="8"/>
  <c r="I1707" i="8"/>
  <c r="I1699" i="8"/>
  <c r="I1691" i="8"/>
  <c r="I1683" i="8"/>
  <c r="I1675" i="8"/>
  <c r="I1667" i="8"/>
  <c r="I1377" i="8"/>
  <c r="I1356" i="8"/>
  <c r="I1324" i="8"/>
  <c r="I1292" i="8"/>
  <c r="I1794" i="8"/>
  <c r="I1786" i="8"/>
  <c r="I1778" i="8"/>
  <c r="I1770" i="8"/>
  <c r="I1762" i="8"/>
  <c r="I1754" i="8"/>
  <c r="I1746" i="8"/>
  <c r="I1738" i="8"/>
  <c r="K1738" i="8" s="1"/>
  <c r="I1730" i="8"/>
  <c r="I1722" i="8"/>
  <c r="I1714" i="8"/>
  <c r="I1706" i="8"/>
  <c r="I1698" i="8"/>
  <c r="I1690" i="8"/>
  <c r="I1682" i="8"/>
  <c r="I1674" i="8"/>
  <c r="I1473" i="8"/>
  <c r="I1457" i="8"/>
  <c r="I1441" i="8"/>
  <c r="I1425" i="8"/>
  <c r="I1409" i="8"/>
  <c r="I1393" i="8"/>
  <c r="I1373" i="8"/>
  <c r="I1349" i="8"/>
  <c r="I1317" i="8"/>
  <c r="I1285" i="8"/>
  <c r="H1659" i="8"/>
  <c r="I1659" i="8"/>
  <c r="H1651" i="8"/>
  <c r="I1651" i="8"/>
  <c r="H1643" i="8"/>
  <c r="I1643" i="8"/>
  <c r="H1635" i="8"/>
  <c r="J1635" i="8" s="1"/>
  <c r="I1635" i="8"/>
  <c r="K1635" i="8" s="1"/>
  <c r="H1627" i="8"/>
  <c r="I1627" i="8"/>
  <c r="H1619" i="8"/>
  <c r="J1619" i="8" s="1"/>
  <c r="I1619" i="8"/>
  <c r="H1611" i="8"/>
  <c r="J1611" i="8" s="1"/>
  <c r="I1611" i="8"/>
  <c r="K1611" i="8" s="1"/>
  <c r="H1603" i="8"/>
  <c r="I1603" i="8"/>
  <c r="H1595" i="8"/>
  <c r="I1595" i="8"/>
  <c r="H1587" i="8"/>
  <c r="I1587" i="8"/>
  <c r="H1579" i="8"/>
  <c r="I1579" i="8"/>
  <c r="H1571" i="8"/>
  <c r="I1571" i="8"/>
  <c r="H1563" i="8"/>
  <c r="I1563" i="8"/>
  <c r="H1555" i="8"/>
  <c r="I1555" i="8"/>
  <c r="H1547" i="8"/>
  <c r="I1547" i="8"/>
  <c r="H1539" i="8"/>
  <c r="I1539" i="8"/>
  <c r="H1531" i="8"/>
  <c r="I1531" i="8"/>
  <c r="H1523" i="8"/>
  <c r="I1523" i="8"/>
  <c r="H1515" i="8"/>
  <c r="I1515" i="8"/>
  <c r="H1507" i="8"/>
  <c r="I1507" i="8"/>
  <c r="H1499" i="8"/>
  <c r="I1499" i="8"/>
  <c r="H1491" i="8"/>
  <c r="J139" i="8" s="1"/>
  <c r="I1491" i="8"/>
  <c r="H1483" i="8"/>
  <c r="I1483" i="8"/>
  <c r="H1475" i="8"/>
  <c r="I1475" i="8"/>
  <c r="H1467" i="8"/>
  <c r="I1467" i="8"/>
  <c r="H1459" i="8"/>
  <c r="J1459" i="8" s="1"/>
  <c r="I1459" i="8"/>
  <c r="K1459" i="8" s="1"/>
  <c r="N1459" i="8" s="1"/>
  <c r="H1451" i="8"/>
  <c r="I1451" i="8"/>
  <c r="H1443" i="8"/>
  <c r="J329" i="8" s="1"/>
  <c r="I1443" i="8"/>
  <c r="H1435" i="8"/>
  <c r="J1435" i="8" s="1"/>
  <c r="I1435" i="8"/>
  <c r="K1435" i="8" s="1"/>
  <c r="H1427" i="8"/>
  <c r="I1427" i="8"/>
  <c r="H1419" i="8"/>
  <c r="I1419" i="8"/>
  <c r="H1411" i="8"/>
  <c r="I1411" i="8"/>
  <c r="H1403" i="8"/>
  <c r="I1403" i="8"/>
  <c r="H1395" i="8"/>
  <c r="I1395" i="8"/>
  <c r="H1387" i="8"/>
  <c r="I1387" i="8"/>
  <c r="H1379" i="8"/>
  <c r="J1379" i="8" s="1"/>
  <c r="I1379" i="8"/>
  <c r="H1371" i="8"/>
  <c r="I1371" i="8"/>
  <c r="H1363" i="8"/>
  <c r="I1363" i="8"/>
  <c r="H1355" i="8"/>
  <c r="J1355" i="8" s="1"/>
  <c r="I1355" i="8"/>
  <c r="K1355" i="8" s="1"/>
  <c r="H1347" i="8"/>
  <c r="I1347" i="8"/>
  <c r="H1339" i="8"/>
  <c r="I1339" i="8"/>
  <c r="H1331" i="8"/>
  <c r="I1331" i="8"/>
  <c r="H1323" i="8"/>
  <c r="I1323" i="8"/>
  <c r="H1315" i="8"/>
  <c r="I1315" i="8"/>
  <c r="H1307" i="8"/>
  <c r="I1307" i="8"/>
  <c r="H1299" i="8"/>
  <c r="I1299" i="8"/>
  <c r="H1291" i="8"/>
  <c r="I1291" i="8"/>
  <c r="H1283" i="8"/>
  <c r="I1283" i="8"/>
  <c r="H1275" i="8"/>
  <c r="I1275" i="8"/>
  <c r="H1267" i="8"/>
  <c r="I1267" i="8"/>
  <c r="I1566" i="8"/>
  <c r="K1566" i="8" s="1"/>
  <c r="I1550" i="8"/>
  <c r="I1534" i="8"/>
  <c r="I1518" i="8"/>
  <c r="I1502" i="8"/>
  <c r="I1486" i="8"/>
  <c r="I1470" i="8"/>
  <c r="I1454" i="8"/>
  <c r="I1438" i="8"/>
  <c r="I1422" i="8"/>
  <c r="I1406" i="8"/>
  <c r="I1390" i="8"/>
  <c r="I1372" i="8"/>
  <c r="I1348" i="8"/>
  <c r="I1316" i="8"/>
  <c r="I1284" i="8"/>
  <c r="H1666" i="8"/>
  <c r="I1666" i="8"/>
  <c r="H1658" i="8"/>
  <c r="I1658" i="8"/>
  <c r="H1650" i="8"/>
  <c r="I1650" i="8"/>
  <c r="H1642" i="8"/>
  <c r="I1642" i="8"/>
  <c r="H1634" i="8"/>
  <c r="I1634" i="8"/>
  <c r="H1626" i="8"/>
  <c r="I1626" i="8"/>
  <c r="H1618" i="8"/>
  <c r="I1618" i="8"/>
  <c r="H1610" i="8"/>
  <c r="I1610" i="8"/>
  <c r="H1602" i="8"/>
  <c r="I1602" i="8"/>
  <c r="H1594" i="8"/>
  <c r="I1594" i="8"/>
  <c r="H1586" i="8"/>
  <c r="I1586" i="8"/>
  <c r="H1578" i="8"/>
  <c r="I1578" i="8"/>
  <c r="H1570" i="8"/>
  <c r="J1570" i="8" s="1"/>
  <c r="I1570" i="8"/>
  <c r="H1562" i="8"/>
  <c r="I1562" i="8"/>
  <c r="H1554" i="8"/>
  <c r="I1554" i="8"/>
  <c r="H1546" i="8"/>
  <c r="I1546" i="8"/>
  <c r="H1538" i="8"/>
  <c r="I1538" i="8"/>
  <c r="H1530" i="8"/>
  <c r="I1530" i="8"/>
  <c r="H1522" i="8"/>
  <c r="I1522" i="8"/>
  <c r="H1514" i="8"/>
  <c r="I1514" i="8"/>
  <c r="H1506" i="8"/>
  <c r="I1506" i="8"/>
  <c r="H1498" i="8"/>
  <c r="I1498" i="8"/>
  <c r="H1490" i="8"/>
  <c r="I1490" i="8"/>
  <c r="H1482" i="8"/>
  <c r="I1482" i="8"/>
  <c r="H1474" i="8"/>
  <c r="I1474" i="8"/>
  <c r="H1466" i="8"/>
  <c r="I1466" i="8"/>
  <c r="H1458" i="8"/>
  <c r="I1458" i="8"/>
  <c r="H1450" i="8"/>
  <c r="I1450" i="8"/>
  <c r="H1442" i="8"/>
  <c r="I1442" i="8"/>
  <c r="H1434" i="8"/>
  <c r="J1434" i="8" s="1"/>
  <c r="I1434" i="8"/>
  <c r="K1434" i="8" s="1"/>
  <c r="H1426" i="8"/>
  <c r="J1888" i="8" s="1"/>
  <c r="I1426" i="8"/>
  <c r="H1418" i="8"/>
  <c r="I1418" i="8"/>
  <c r="H1410" i="8"/>
  <c r="I1410" i="8"/>
  <c r="H1402" i="8"/>
  <c r="I1402" i="8"/>
  <c r="H1394" i="8"/>
  <c r="I1394" i="8"/>
  <c r="H1386" i="8"/>
  <c r="I1386" i="8"/>
  <c r="H1378" i="8"/>
  <c r="I1378" i="8"/>
  <c r="H1370" i="8"/>
  <c r="I1370" i="8"/>
  <c r="H1362" i="8"/>
  <c r="I1362" i="8"/>
  <c r="H1354" i="8"/>
  <c r="I1354" i="8"/>
  <c r="H1346" i="8"/>
  <c r="I1346" i="8"/>
  <c r="H1338" i="8"/>
  <c r="I1338" i="8"/>
  <c r="H1330" i="8"/>
  <c r="I1330" i="8"/>
  <c r="H1322" i="8"/>
  <c r="I1322" i="8"/>
  <c r="H1314" i="8"/>
  <c r="I1314" i="8"/>
  <c r="H1306" i="8"/>
  <c r="I1306" i="8"/>
  <c r="H1298" i="8"/>
  <c r="I1298" i="8"/>
  <c r="H1290" i="8"/>
  <c r="I1290" i="8"/>
  <c r="H1282" i="8"/>
  <c r="J1282" i="8" s="1"/>
  <c r="I1282" i="8"/>
  <c r="H1274" i="8"/>
  <c r="I1274" i="8"/>
  <c r="H1266" i="8"/>
  <c r="I1266" i="8"/>
  <c r="I1944" i="8"/>
  <c r="I1936" i="8"/>
  <c r="I1928" i="8"/>
  <c r="I1920" i="8"/>
  <c r="K1920" i="8" s="1"/>
  <c r="I1912" i="8"/>
  <c r="I1904" i="8"/>
  <c r="I1896" i="8"/>
  <c r="I1888" i="8"/>
  <c r="I1880" i="8"/>
  <c r="I1872" i="8"/>
  <c r="I1864" i="8"/>
  <c r="I1856" i="8"/>
  <c r="I1848" i="8"/>
  <c r="I1840" i="8"/>
  <c r="I1832" i="8"/>
  <c r="I1824" i="8"/>
  <c r="I1816" i="8"/>
  <c r="I1808" i="8"/>
  <c r="I1800" i="8"/>
  <c r="K1800" i="8" s="1"/>
  <c r="I1792" i="8"/>
  <c r="K1792" i="8" s="1"/>
  <c r="I1784" i="8"/>
  <c r="I1776" i="8"/>
  <c r="I1768" i="8"/>
  <c r="I1760" i="8"/>
  <c r="I1752" i="8"/>
  <c r="I1744" i="8"/>
  <c r="K1744" i="8" s="1"/>
  <c r="I1736" i="8"/>
  <c r="I1728" i="8"/>
  <c r="I1720" i="8"/>
  <c r="I1712" i="8"/>
  <c r="I1704" i="8"/>
  <c r="I1696" i="8"/>
  <c r="I1688" i="8"/>
  <c r="K1688" i="8" s="1"/>
  <c r="I1680" i="8"/>
  <c r="I1672" i="8"/>
  <c r="I1389" i="8"/>
  <c r="I1369" i="8"/>
  <c r="I1341" i="8"/>
  <c r="I1309" i="8"/>
  <c r="I1277" i="8"/>
  <c r="H1353" i="8"/>
  <c r="I1353" i="8"/>
  <c r="H1345" i="8"/>
  <c r="I1345" i="8"/>
  <c r="H1337" i="8"/>
  <c r="I1337" i="8"/>
  <c r="H1329" i="8"/>
  <c r="I1329" i="8"/>
  <c r="H1321" i="8"/>
  <c r="J1321" i="8" s="1"/>
  <c r="I1321" i="8"/>
  <c r="K1321" i="8" s="1"/>
  <c r="N1321" i="8" s="1"/>
  <c r="H1313" i="8"/>
  <c r="I1313" i="8"/>
  <c r="H1305" i="8"/>
  <c r="J1305" i="8" s="1"/>
  <c r="I1305" i="8"/>
  <c r="H1297" i="8"/>
  <c r="I1297" i="8"/>
  <c r="H1289" i="8"/>
  <c r="I1289" i="8"/>
  <c r="H1281" i="8"/>
  <c r="I1281" i="8"/>
  <c r="H1273" i="8"/>
  <c r="J290" i="8" s="1"/>
  <c r="I1273" i="8"/>
  <c r="H1265" i="8"/>
  <c r="J1265" i="8" s="1"/>
  <c r="I1265" i="8"/>
  <c r="K1265" i="8" s="1"/>
  <c r="I1791" i="8"/>
  <c r="I1783" i="8"/>
  <c r="I1775" i="8"/>
  <c r="I1767" i="8"/>
  <c r="I1759" i="8"/>
  <c r="I1751" i="8"/>
  <c r="I1743" i="8"/>
  <c r="I1735" i="8"/>
  <c r="I1727" i="8"/>
  <c r="I1719" i="8"/>
  <c r="I1711" i="8"/>
  <c r="I1703" i="8"/>
  <c r="I1695" i="8"/>
  <c r="I1687" i="8"/>
  <c r="I1679" i="8"/>
  <c r="I1671" i="8"/>
  <c r="I1388" i="8"/>
  <c r="I1365" i="8"/>
  <c r="I1340" i="8"/>
  <c r="I1308" i="8"/>
  <c r="I1276" i="8"/>
  <c r="J474" i="8"/>
  <c r="J1550" i="8"/>
  <c r="J1526" i="8"/>
  <c r="J1759" i="8"/>
  <c r="J1341" i="8"/>
  <c r="J1679" i="8"/>
  <c r="J1912" i="8"/>
  <c r="J18" i="8"/>
  <c r="J1667" i="8" l="1"/>
  <c r="J1381" i="8"/>
  <c r="J1422" i="8"/>
  <c r="D963" i="14"/>
  <c r="N679" i="8"/>
  <c r="D891" i="14"/>
  <c r="N1223" i="8"/>
  <c r="D901" i="14"/>
  <c r="N1224" i="8"/>
  <c r="D482" i="14"/>
  <c r="N412" i="8"/>
  <c r="D459" i="14"/>
  <c r="N1639" i="8"/>
  <c r="D768" i="14"/>
  <c r="N1920" i="8"/>
  <c r="D947" i="14"/>
  <c r="N1355" i="8"/>
  <c r="D212" i="14"/>
  <c r="N1738" i="8"/>
  <c r="D530" i="14"/>
  <c r="N419" i="8"/>
  <c r="D903" i="14"/>
  <c r="N1688" i="8"/>
  <c r="D504" i="14"/>
  <c r="N1300" i="8"/>
  <c r="D707" i="14"/>
  <c r="N775" i="8"/>
  <c r="D458" i="14"/>
  <c r="N411" i="8"/>
  <c r="D248" i="14"/>
  <c r="N284" i="8"/>
  <c r="D19" i="14"/>
  <c r="N1479" i="8"/>
  <c r="D712" i="14"/>
  <c r="N1792" i="8"/>
  <c r="D196" i="14"/>
  <c r="N1611" i="8"/>
  <c r="D511" i="14"/>
  <c r="N1424" i="8"/>
  <c r="D538" i="14"/>
  <c r="N420" i="8"/>
  <c r="D740" i="14"/>
  <c r="N1800" i="8"/>
  <c r="D894" i="14"/>
  <c r="N1566" i="8"/>
  <c r="D243" i="14"/>
  <c r="N1744" i="8"/>
  <c r="D378" i="14"/>
  <c r="N1177" i="8"/>
  <c r="D642" i="14"/>
  <c r="N77" i="8"/>
  <c r="D764" i="14"/>
  <c r="N896" i="8"/>
  <c r="D175" i="14"/>
  <c r="N1152" i="8"/>
  <c r="D233" i="14"/>
  <c r="N1265" i="8"/>
  <c r="D599" i="14"/>
  <c r="N1435" i="8"/>
  <c r="D795" i="14"/>
  <c r="N1332" i="8"/>
  <c r="D877" i="14"/>
  <c r="N1344" i="8"/>
  <c r="D401" i="14"/>
  <c r="N1408" i="8"/>
  <c r="D933" i="14"/>
  <c r="N1472" i="8"/>
  <c r="D673" i="14"/>
  <c r="N83" i="8"/>
  <c r="D704" i="14"/>
  <c r="N1088" i="8"/>
  <c r="D442" i="14"/>
  <c r="N1635" i="8"/>
  <c r="D202" i="14"/>
  <c r="N936" i="8"/>
  <c r="D587" i="14"/>
  <c r="N1434" i="8"/>
  <c r="D807" i="14"/>
  <c r="N1000" i="8"/>
  <c r="D485" i="14"/>
  <c r="N188" i="8"/>
  <c r="D730" i="14"/>
  <c r="N1449" i="8"/>
  <c r="D335" i="14"/>
  <c r="N541" i="8"/>
  <c r="D816" i="14"/>
  <c r="N214" i="8"/>
  <c r="D400" i="14"/>
  <c r="N406" i="8"/>
  <c r="D888" i="14"/>
  <c r="N907" i="8"/>
  <c r="D551" i="14"/>
  <c r="N971" i="8"/>
  <c r="D174" i="14"/>
  <c r="N31" i="8"/>
  <c r="D519" i="14"/>
  <c r="N191" i="8"/>
  <c r="J1398" i="8"/>
  <c r="J1860" i="8"/>
  <c r="J809" i="8"/>
  <c r="J400" i="8"/>
  <c r="J1345" i="8"/>
  <c r="J1085" i="8"/>
  <c r="J1199" i="8"/>
  <c r="J113" i="8"/>
  <c r="J355" i="8"/>
  <c r="J950" i="8"/>
  <c r="J1814" i="8"/>
  <c r="J1525" i="8"/>
  <c r="J728" i="8"/>
  <c r="J76" i="8"/>
  <c r="J1181" i="8"/>
  <c r="J633" i="8"/>
  <c r="J697" i="8"/>
  <c r="J1781" i="8"/>
  <c r="J10" i="8"/>
  <c r="C37" i="14" s="1"/>
  <c r="J337" i="8"/>
  <c r="J298" i="8"/>
  <c r="C395" i="14" s="1"/>
  <c r="J1206" i="8"/>
  <c r="J561" i="8"/>
  <c r="C417" i="14" s="1"/>
  <c r="J1289" i="8"/>
  <c r="J17" i="8"/>
  <c r="C74" i="14" s="1"/>
  <c r="J81" i="8"/>
  <c r="J1352" i="8"/>
  <c r="J443" i="8"/>
  <c r="C22" i="14"/>
  <c r="C658" i="14"/>
  <c r="C208" i="14"/>
  <c r="C224" i="14"/>
  <c r="C34" i="14"/>
  <c r="C499" i="14"/>
  <c r="C519" i="14"/>
  <c r="C492" i="14"/>
  <c r="C371" i="14"/>
  <c r="C580" i="14"/>
  <c r="C869" i="14"/>
  <c r="C321" i="14"/>
  <c r="C252" i="14"/>
  <c r="C259" i="14"/>
  <c r="C228" i="14"/>
  <c r="C585" i="14"/>
  <c r="C306" i="14"/>
  <c r="C351" i="14"/>
  <c r="C101" i="14"/>
  <c r="C271" i="14"/>
  <c r="C394" i="14"/>
  <c r="C799" i="14"/>
  <c r="C685" i="14"/>
  <c r="C840" i="14"/>
  <c r="C515" i="14"/>
  <c r="C862" i="14"/>
  <c r="C689" i="14"/>
  <c r="C103" i="14"/>
  <c r="C648" i="14"/>
  <c r="C338" i="14"/>
  <c r="C666" i="14"/>
  <c r="C895" i="14"/>
  <c r="C774" i="14"/>
  <c r="C588" i="14"/>
  <c r="C612" i="14"/>
  <c r="C955" i="14"/>
  <c r="C229" i="14"/>
  <c r="C952" i="14"/>
  <c r="C777" i="14"/>
  <c r="C725" i="14"/>
  <c r="C236" i="14"/>
  <c r="C920" i="14"/>
  <c r="C172" i="14"/>
  <c r="C160" i="14"/>
  <c r="C507" i="14"/>
  <c r="C841" i="14"/>
  <c r="C268" i="14"/>
  <c r="C582" i="14"/>
  <c r="C318" i="14"/>
  <c r="C603" i="14"/>
  <c r="C93" i="14"/>
  <c r="C238" i="14"/>
  <c r="C553" i="14"/>
  <c r="C610" i="14"/>
  <c r="C902" i="14"/>
  <c r="C949" i="14"/>
  <c r="C396" i="14"/>
  <c r="C461" i="14"/>
  <c r="C563" i="14"/>
  <c r="C893" i="14"/>
  <c r="C279" i="14"/>
  <c r="C702" i="14"/>
  <c r="C372" i="14"/>
  <c r="C460" i="14"/>
  <c r="C448" i="14"/>
  <c r="C388" i="14"/>
  <c r="C312" i="14"/>
  <c r="C270" i="14"/>
  <c r="C805" i="14"/>
  <c r="C653" i="14"/>
  <c r="C571" i="14"/>
  <c r="C173" i="14"/>
  <c r="C379" i="14"/>
  <c r="C710" i="14"/>
  <c r="C383" i="14"/>
  <c r="C631" i="14"/>
  <c r="C419" i="14"/>
  <c r="C125" i="14"/>
  <c r="C435" i="14"/>
  <c r="C617" i="14"/>
  <c r="C555" i="14"/>
  <c r="C564" i="14"/>
  <c r="C916" i="14"/>
  <c r="C192" i="14"/>
  <c r="C373" i="14"/>
  <c r="C803" i="14"/>
  <c r="C870" i="14"/>
  <c r="C506" i="14"/>
  <c r="C619" i="14"/>
  <c r="C785" i="14"/>
  <c r="C919" i="14"/>
  <c r="C656" i="14"/>
  <c r="C341" i="14"/>
  <c r="C642" i="14"/>
  <c r="C364" i="14"/>
  <c r="C649" i="14"/>
  <c r="C576" i="14"/>
  <c r="C292" i="14"/>
  <c r="C679" i="14"/>
  <c r="C517" i="14"/>
  <c r="C726" i="14"/>
  <c r="C874" i="14"/>
  <c r="C126" i="14"/>
  <c r="C754" i="14"/>
  <c r="L1619" i="8"/>
  <c r="C589" i="14"/>
  <c r="C453" i="14"/>
  <c r="C932" i="14"/>
  <c r="C408" i="14"/>
  <c r="C715" i="14"/>
  <c r="C189" i="14"/>
  <c r="C787" i="14"/>
  <c r="C732" i="14"/>
  <c r="C305" i="14"/>
  <c r="C607" i="14"/>
  <c r="C614" i="14"/>
  <c r="C936" i="14"/>
  <c r="C386" i="14"/>
  <c r="C703" i="14"/>
  <c r="C441" i="14"/>
  <c r="C604" i="14"/>
  <c r="C670" i="14"/>
  <c r="C182" i="14"/>
  <c r="C428" i="14"/>
  <c r="C693" i="14"/>
  <c r="C177" i="14"/>
  <c r="C433" i="14"/>
  <c r="C790" i="14"/>
  <c r="C44" i="14"/>
  <c r="C301" i="14"/>
  <c r="C833" i="14"/>
  <c r="C313" i="14"/>
  <c r="C186" i="14"/>
  <c r="C758" i="14"/>
  <c r="C549" i="14"/>
  <c r="C280" i="14"/>
  <c r="C170" i="14"/>
  <c r="C852" i="14"/>
  <c r="C200" i="14"/>
  <c r="C454" i="14"/>
  <c r="C181" i="14"/>
  <c r="C731" i="14"/>
  <c r="C789" i="14"/>
  <c r="C557" i="14"/>
  <c r="C683" i="14"/>
  <c r="C913" i="14"/>
  <c r="C274" i="14"/>
  <c r="C497" i="14"/>
  <c r="C842" i="14"/>
  <c r="C823" i="14"/>
  <c r="C298" i="14"/>
  <c r="C654" i="14"/>
  <c r="J1442" i="8"/>
  <c r="J1011" i="8"/>
  <c r="L1011" i="8" s="1"/>
  <c r="J39" i="8"/>
  <c r="J291" i="8"/>
  <c r="C308" i="14" s="1"/>
  <c r="J1200" i="8"/>
  <c r="J1642" i="8"/>
  <c r="J1651" i="8"/>
  <c r="J1272" i="8"/>
  <c r="J1432" i="8"/>
  <c r="J1111" i="8"/>
  <c r="J1306" i="8"/>
  <c r="J647" i="8"/>
  <c r="J1158" i="8"/>
  <c r="J418" i="8"/>
  <c r="J265" i="8"/>
  <c r="J1825" i="8"/>
  <c r="C335" i="14"/>
  <c r="C445" i="14"/>
  <c r="C166" i="14"/>
  <c r="C814" i="14"/>
  <c r="C407" i="14"/>
  <c r="C458" i="14"/>
  <c r="C459" i="14"/>
  <c r="C382" i="14"/>
  <c r="C816" i="14"/>
  <c r="C400" i="14"/>
  <c r="C935" i="14"/>
  <c r="C888" i="14"/>
  <c r="C551" i="14"/>
  <c r="C487" i="14"/>
  <c r="C174" i="14"/>
  <c r="C884" i="14"/>
  <c r="J1346" i="8"/>
  <c r="C947" i="14"/>
  <c r="J782" i="8"/>
  <c r="L782" i="8" s="1"/>
  <c r="C196" i="14"/>
  <c r="C511" i="14"/>
  <c r="C925" i="14"/>
  <c r="C530" i="14"/>
  <c r="J451" i="8"/>
  <c r="J515" i="8"/>
  <c r="C245" i="14"/>
  <c r="J359" i="8"/>
  <c r="C538" i="14"/>
  <c r="D774" i="14"/>
  <c r="D955" i="14"/>
  <c r="D952" i="14"/>
  <c r="D777" i="14"/>
  <c r="D236" i="14"/>
  <c r="D920" i="14"/>
  <c r="D172" i="14"/>
  <c r="D160" i="14"/>
  <c r="D507" i="14"/>
  <c r="D841" i="14"/>
  <c r="D268" i="14"/>
  <c r="D603" i="14"/>
  <c r="D93" i="14"/>
  <c r="D238" i="14"/>
  <c r="D553" i="14"/>
  <c r="D610" i="14"/>
  <c r="D461" i="14"/>
  <c r="D563" i="14"/>
  <c r="D893" i="14"/>
  <c r="D279" i="14"/>
  <c r="D460" i="14"/>
  <c r="D448" i="14"/>
  <c r="D388" i="14"/>
  <c r="C768" i="14"/>
  <c r="C587" i="14"/>
  <c r="C963" i="14"/>
  <c r="C232" i="14"/>
  <c r="C19" i="14"/>
  <c r="C723" i="14"/>
  <c r="C864" i="14"/>
  <c r="D689" i="14"/>
  <c r="D805" i="14"/>
  <c r="D341" i="14"/>
  <c r="D589" i="14"/>
  <c r="D571" i="14"/>
  <c r="D173" i="14"/>
  <c r="D379" i="14"/>
  <c r="D383" i="14"/>
  <c r="C903" i="14"/>
  <c r="C212" i="14"/>
  <c r="D649" i="14"/>
  <c r="D617" i="14"/>
  <c r="D576" i="14"/>
  <c r="D292" i="14"/>
  <c r="D373" i="14"/>
  <c r="D517" i="14"/>
  <c r="D726" i="14"/>
  <c r="D619" i="14"/>
  <c r="D785" i="14"/>
  <c r="D919" i="14"/>
  <c r="D656" i="14"/>
  <c r="C256" i="14"/>
  <c r="C894" i="14"/>
  <c r="C712" i="14"/>
  <c r="C504" i="14"/>
  <c r="C844" i="14"/>
  <c r="C342" i="14"/>
  <c r="C795" i="14"/>
  <c r="C442" i="14"/>
  <c r="C707" i="14"/>
  <c r="C891" i="14"/>
  <c r="C832" i="14"/>
  <c r="C393" i="14"/>
  <c r="C896" i="14"/>
  <c r="C378" i="14"/>
  <c r="J1853" i="8"/>
  <c r="C711" i="14"/>
  <c r="C233" i="14"/>
  <c r="J1297" i="8"/>
  <c r="C599" i="14"/>
  <c r="J546" i="8"/>
  <c r="J1280" i="8"/>
  <c r="L1280" i="8" s="1"/>
  <c r="C877" i="14"/>
  <c r="C401" i="14"/>
  <c r="C933" i="14"/>
  <c r="J1909" i="8"/>
  <c r="J386" i="8"/>
  <c r="J1831" i="8"/>
  <c r="L1831" i="8" s="1"/>
  <c r="C673" i="14"/>
  <c r="C73" i="14"/>
  <c r="J1203" i="8"/>
  <c r="C717" i="14"/>
  <c r="C764" i="14"/>
  <c r="C704" i="14"/>
  <c r="C175" i="14"/>
  <c r="J551" i="8"/>
  <c r="D932" i="14"/>
  <c r="D408" i="14"/>
  <c r="D189" i="14"/>
  <c r="D614" i="14"/>
  <c r="D936" i="14"/>
  <c r="D703" i="14"/>
  <c r="D441" i="14"/>
  <c r="D670" i="14"/>
  <c r="D693" i="14"/>
  <c r="D433" i="14"/>
  <c r="D790" i="14"/>
  <c r="D44" i="14"/>
  <c r="D301" i="14"/>
  <c r="D833" i="14"/>
  <c r="D758" i="14"/>
  <c r="D549" i="14"/>
  <c r="D170" i="14"/>
  <c r="D852" i="14"/>
  <c r="D200" i="14"/>
  <c r="D731" i="14"/>
  <c r="D789" i="14"/>
  <c r="D557" i="14"/>
  <c r="D683" i="14"/>
  <c r="D913" i="14"/>
  <c r="D274" i="14"/>
  <c r="D497" i="14"/>
  <c r="D842" i="14"/>
  <c r="D823" i="14"/>
  <c r="C730" i="14"/>
  <c r="C60" i="14"/>
  <c r="C202" i="14"/>
  <c r="C807" i="14"/>
  <c r="C901" i="14"/>
  <c r="C485" i="14"/>
  <c r="C248" i="14"/>
  <c r="C482" i="14"/>
  <c r="D580" i="14"/>
  <c r="D321" i="14"/>
  <c r="D252" i="14"/>
  <c r="D259" i="14"/>
  <c r="D228" i="14"/>
  <c r="D585" i="14"/>
  <c r="D306" i="14"/>
  <c r="D351" i="14"/>
  <c r="D799" i="14"/>
  <c r="D685" i="14"/>
  <c r="D840" i="14"/>
  <c r="D515" i="14"/>
  <c r="D862" i="14"/>
  <c r="C740" i="14"/>
  <c r="C243" i="14"/>
  <c r="L18" i="8"/>
  <c r="C80" i="14"/>
  <c r="L474" i="8"/>
  <c r="C58" i="14"/>
  <c r="J995" i="8"/>
  <c r="L995" i="8" s="1"/>
  <c r="J1255" i="8"/>
  <c r="J1185" i="8"/>
  <c r="L1185" i="8" s="1"/>
  <c r="J1747" i="8"/>
  <c r="J238" i="8"/>
  <c r="J870" i="8"/>
  <c r="J1254" i="8"/>
  <c r="L1254" i="8" s="1"/>
  <c r="J751" i="8"/>
  <c r="J178" i="8"/>
  <c r="J1330" i="8"/>
  <c r="J1554" i="8"/>
  <c r="L1554" i="8" s="1"/>
  <c r="J607" i="8"/>
  <c r="J991" i="8"/>
  <c r="L991" i="8" s="1"/>
  <c r="J1702" i="8"/>
  <c r="J1921" i="8"/>
  <c r="J769" i="8"/>
  <c r="J220" i="8"/>
  <c r="L220" i="8" s="1"/>
  <c r="J1146" i="8"/>
  <c r="J444" i="8"/>
  <c r="L444" i="8" s="1"/>
  <c r="J1506" i="8"/>
  <c r="J1732" i="8"/>
  <c r="J105" i="8"/>
  <c r="J969" i="8"/>
  <c r="J1517" i="8"/>
  <c r="J1166" i="8"/>
  <c r="J579" i="8"/>
  <c r="J1769" i="8"/>
  <c r="L1769" i="8" s="1"/>
  <c r="J1168" i="8"/>
  <c r="J168" i="8"/>
  <c r="J1394" i="8"/>
  <c r="L1394" i="8" s="1"/>
  <c r="J1307" i="8"/>
  <c r="J485" i="8"/>
  <c r="J1375" i="8"/>
  <c r="J795" i="8"/>
  <c r="J333" i="8"/>
  <c r="J345" i="8"/>
  <c r="J703" i="8"/>
  <c r="J1630" i="8"/>
  <c r="J1061" i="8"/>
  <c r="J409" i="8"/>
  <c r="J464" i="8"/>
  <c r="J403" i="8"/>
  <c r="L403" i="8" s="1"/>
  <c r="J530" i="8"/>
  <c r="L530" i="8" s="1"/>
  <c r="J859" i="8"/>
  <c r="J1625" i="8"/>
  <c r="J1689" i="8"/>
  <c r="J1753" i="8"/>
  <c r="J1785" i="8"/>
  <c r="J1881" i="8"/>
  <c r="J789" i="8"/>
  <c r="J1815" i="8"/>
  <c r="J56" i="8"/>
  <c r="J88" i="8"/>
  <c r="L88" i="8" s="1"/>
  <c r="J276" i="8"/>
  <c r="J997" i="8"/>
  <c r="J1022" i="8"/>
  <c r="J1198" i="8"/>
  <c r="L1832" i="8"/>
  <c r="L1206" i="8"/>
  <c r="J154" i="8"/>
  <c r="J282" i="8"/>
  <c r="J1755" i="8"/>
  <c r="J1722" i="8"/>
  <c r="J322" i="8"/>
  <c r="J1941" i="8"/>
  <c r="J1450" i="8"/>
  <c r="J1713" i="8"/>
  <c r="J785" i="8"/>
  <c r="L785" i="8" s="1"/>
  <c r="J910" i="8"/>
  <c r="J513" i="8"/>
  <c r="J331" i="8"/>
  <c r="L331" i="8" s="1"/>
  <c r="J1395" i="8"/>
  <c r="J1101" i="8"/>
  <c r="J58" i="8"/>
  <c r="J716" i="8"/>
  <c r="L716" i="8" s="1"/>
  <c r="J1546" i="8"/>
  <c r="J1326" i="8"/>
  <c r="L1326" i="8" s="1"/>
  <c r="E728" i="14" s="1"/>
  <c r="J224" i="8"/>
  <c r="L224" i="8" s="1"/>
  <c r="J545" i="8"/>
  <c r="J1855" i="8"/>
  <c r="J97" i="8"/>
  <c r="J314" i="8"/>
  <c r="L314" i="8" s="1"/>
  <c r="J1565" i="8"/>
  <c r="L1565" i="8" s="1"/>
  <c r="J1885" i="8"/>
  <c r="J1182" i="8"/>
  <c r="J1609" i="8"/>
  <c r="J417" i="8"/>
  <c r="J873" i="8"/>
  <c r="L873" i="8" s="1"/>
  <c r="J846" i="8"/>
  <c r="J1078" i="8"/>
  <c r="J461" i="8"/>
  <c r="J630" i="8"/>
  <c r="J1821" i="8"/>
  <c r="J8" i="8"/>
  <c r="L8" i="8" s="1"/>
  <c r="J1662" i="8"/>
  <c r="J1100" i="8"/>
  <c r="J798" i="8"/>
  <c r="J1092" i="8"/>
  <c r="J170" i="8"/>
  <c r="J410" i="8"/>
  <c r="J1359" i="8"/>
  <c r="J266" i="8"/>
  <c r="L266" i="8" s="1"/>
  <c r="L1401" i="8"/>
  <c r="L298" i="8"/>
  <c r="L1712" i="8"/>
  <c r="L1872" i="8"/>
  <c r="L400" i="8"/>
  <c r="L1085" i="8"/>
  <c r="J121" i="8"/>
  <c r="J185" i="8"/>
  <c r="J850" i="8"/>
  <c r="J869" i="8"/>
  <c r="J624" i="8"/>
  <c r="J495" i="8"/>
  <c r="J527" i="8"/>
  <c r="J894" i="8"/>
  <c r="J1290" i="8"/>
  <c r="J38" i="8"/>
  <c r="J1555" i="8"/>
  <c r="J1368" i="8"/>
  <c r="J645" i="8"/>
  <c r="J603" i="8"/>
  <c r="J1143" i="8"/>
  <c r="J1012" i="8"/>
  <c r="J1905" i="8"/>
  <c r="J172" i="8"/>
  <c r="J1866" i="8"/>
  <c r="J111" i="8"/>
  <c r="J1819" i="8"/>
  <c r="J693" i="8"/>
  <c r="J943" i="8"/>
  <c r="J1588" i="8"/>
  <c r="J1514" i="8"/>
  <c r="L1514" i="8" s="1"/>
  <c r="J1331" i="8"/>
  <c r="J1405" i="8"/>
  <c r="J1528" i="8"/>
  <c r="J372" i="8"/>
  <c r="J1015" i="8"/>
  <c r="J532" i="8"/>
  <c r="J1726" i="8"/>
  <c r="J901" i="8"/>
  <c r="L901" i="8" s="1"/>
  <c r="J1112" i="8"/>
  <c r="J817" i="8"/>
  <c r="J399" i="8"/>
  <c r="J1130" i="8"/>
  <c r="J1461" i="8"/>
  <c r="J272" i="8"/>
  <c r="J669" i="8"/>
  <c r="J1683" i="8"/>
  <c r="J1271" i="8"/>
  <c r="J306" i="8"/>
  <c r="J965" i="8"/>
  <c r="J1538" i="8"/>
  <c r="J518" i="8"/>
  <c r="J786" i="8"/>
  <c r="J912" i="8"/>
  <c r="J1739" i="8"/>
  <c r="J1922" i="8"/>
  <c r="J1028" i="8"/>
  <c r="J755" i="8"/>
  <c r="J787" i="8"/>
  <c r="J883" i="8"/>
  <c r="J537" i="8"/>
  <c r="J1813" i="8"/>
  <c r="J1470" i="8"/>
  <c r="J1156" i="8"/>
  <c r="J1486" i="8"/>
  <c r="J862" i="8"/>
  <c r="J1274" i="8"/>
  <c r="J1338" i="8"/>
  <c r="J1402" i="8"/>
  <c r="J1498" i="8"/>
  <c r="J1507" i="8"/>
  <c r="J938" i="8"/>
  <c r="J475" i="8"/>
  <c r="J1259" i="8"/>
  <c r="J1793" i="8"/>
  <c r="J904" i="8"/>
  <c r="J741" i="8"/>
  <c r="J1256" i="8"/>
  <c r="J124" i="8"/>
  <c r="J348" i="8"/>
  <c r="J1452" i="8"/>
  <c r="J245" i="8"/>
  <c r="J373" i="8"/>
  <c r="J1373" i="8"/>
  <c r="J335" i="8"/>
  <c r="J14" i="8"/>
  <c r="J26" i="8"/>
  <c r="J390" i="8"/>
  <c r="J750" i="8"/>
  <c r="J1916" i="8"/>
  <c r="J326" i="8"/>
  <c r="J1693" i="8"/>
  <c r="J1091" i="8"/>
  <c r="J702" i="8"/>
  <c r="J1445" i="8"/>
  <c r="J1430" i="8"/>
  <c r="J441" i="8"/>
  <c r="J57" i="8"/>
  <c r="J1571" i="8"/>
  <c r="J45" i="8"/>
  <c r="J1252" i="8"/>
  <c r="J408" i="8"/>
  <c r="J583" i="8"/>
  <c r="J684" i="8"/>
  <c r="J27" i="8"/>
  <c r="J1534" i="8"/>
  <c r="J1148" i="8"/>
  <c r="J1236" i="8"/>
  <c r="J840" i="8"/>
  <c r="J103" i="8"/>
  <c r="J1644" i="8"/>
  <c r="J833" i="8"/>
  <c r="J1936" i="8"/>
  <c r="J1383" i="8"/>
  <c r="J1716" i="8"/>
  <c r="J1234" i="8"/>
  <c r="J217" i="8"/>
  <c r="J1150" i="8"/>
  <c r="J86" i="8"/>
  <c r="J502" i="8"/>
  <c r="J566" i="8"/>
  <c r="J1476" i="8"/>
  <c r="J581" i="8"/>
  <c r="J1125" i="8"/>
  <c r="J152" i="8"/>
  <c r="J281" i="8"/>
  <c r="J884" i="8"/>
  <c r="J613" i="8"/>
  <c r="J89" i="8"/>
  <c r="J757" i="8"/>
  <c r="J120" i="8"/>
  <c r="J1779" i="8"/>
  <c r="J1240" i="8"/>
  <c r="J200" i="8"/>
  <c r="J974" i="8"/>
  <c r="J608" i="8"/>
  <c r="J52" i="8"/>
  <c r="J887" i="8"/>
  <c r="J1653" i="8"/>
  <c r="J354" i="8"/>
  <c r="J662" i="8"/>
  <c r="J1567" i="8"/>
  <c r="J1026" i="8"/>
  <c r="J1575" i="8"/>
  <c r="J396" i="8"/>
  <c r="J940" i="8"/>
  <c r="J1509" i="8"/>
  <c r="J356" i="8"/>
  <c r="J576" i="8"/>
  <c r="J1823" i="8"/>
  <c r="J1737" i="8"/>
  <c r="J189" i="8"/>
  <c r="L1642" i="8"/>
  <c r="L1459" i="8"/>
  <c r="L139" i="8"/>
  <c r="L522" i="8"/>
  <c r="L1289" i="8"/>
  <c r="L1321" i="8"/>
  <c r="L1265" i="8"/>
  <c r="L1297" i="8"/>
  <c r="L1888" i="8"/>
  <c r="L1307" i="8"/>
  <c r="L1435" i="8"/>
  <c r="L333" i="8"/>
  <c r="L329" i="8"/>
  <c r="L1310" i="8"/>
  <c r="L1442" i="8"/>
  <c r="L1272" i="8"/>
  <c r="L290" i="8"/>
  <c r="L17" i="8"/>
  <c r="L1635" i="8"/>
  <c r="L1434" i="8"/>
  <c r="L1379" i="8"/>
  <c r="L1747" i="8"/>
  <c r="L1305" i="8"/>
  <c r="L81" i="8"/>
  <c r="L1282" i="8"/>
  <c r="L1570" i="8"/>
  <c r="L1400" i="8"/>
  <c r="L1432" i="8"/>
  <c r="L759" i="8"/>
  <c r="L1502" i="8"/>
  <c r="L1525" i="8"/>
  <c r="L1111" i="8"/>
  <c r="L1777" i="8"/>
  <c r="L728" i="8"/>
  <c r="L1896" i="8"/>
  <c r="L824" i="8"/>
  <c r="L856" i="8"/>
  <c r="L952" i="8"/>
  <c r="L76" i="8"/>
  <c r="L945" i="8"/>
  <c r="L545" i="8"/>
  <c r="L977" i="8"/>
  <c r="L101" i="8"/>
  <c r="L197" i="8"/>
  <c r="L357" i="8"/>
  <c r="L389" i="8"/>
  <c r="L453" i="8"/>
  <c r="L1923" i="8"/>
  <c r="L618" i="8"/>
  <c r="L1235" i="8"/>
  <c r="L906" i="8"/>
  <c r="L1162" i="8"/>
  <c r="L1226" i="8"/>
  <c r="L30" i="8"/>
  <c r="L1268" i="8"/>
  <c r="L382" i="8"/>
  <c r="L414" i="8"/>
  <c r="L446" i="8"/>
  <c r="L1516" i="8"/>
  <c r="L1740" i="8"/>
  <c r="L1932" i="8"/>
  <c r="L1433" i="8"/>
  <c r="L71" i="8"/>
  <c r="L167" i="8"/>
  <c r="L199" i="8"/>
  <c r="L401" i="8"/>
  <c r="L1316" i="8"/>
  <c r="L487" i="8"/>
  <c r="L519" i="8"/>
  <c r="L1429" i="8"/>
  <c r="L1621" i="8"/>
  <c r="L1344" i="8"/>
  <c r="L1408" i="8"/>
  <c r="L1472" i="8"/>
  <c r="L561" i="8"/>
  <c r="L1406" i="8"/>
  <c r="L386" i="8"/>
  <c r="L960" i="8"/>
  <c r="L1702" i="8"/>
  <c r="L1630" i="8"/>
  <c r="L1061" i="8"/>
  <c r="L1203" i="8"/>
  <c r="L1815" i="8"/>
  <c r="L276" i="8"/>
  <c r="L997" i="8"/>
  <c r="L1181" i="8"/>
  <c r="L633" i="8"/>
  <c r="L697" i="8"/>
  <c r="L1781" i="8"/>
  <c r="L1054" i="8"/>
  <c r="L10" i="8"/>
  <c r="E37" i="14" s="1"/>
  <c r="L337" i="8"/>
  <c r="L1352" i="8"/>
  <c r="L647" i="8"/>
  <c r="L679" i="8"/>
  <c r="L775" i="8"/>
  <c r="L418" i="8"/>
  <c r="L265" i="8"/>
  <c r="L1454" i="8"/>
  <c r="L1223" i="8"/>
  <c r="L59" i="8"/>
  <c r="L251" i="8"/>
  <c r="E60" i="14" s="1"/>
  <c r="L1825" i="8"/>
  <c r="L1637" i="8"/>
  <c r="L90" i="8"/>
  <c r="L39" i="8"/>
  <c r="L105" i="8"/>
  <c r="L969" i="8"/>
  <c r="L1425" i="8"/>
  <c r="L1199" i="8"/>
  <c r="L113" i="8"/>
  <c r="L355" i="8"/>
  <c r="L513" i="8"/>
  <c r="L451" i="8"/>
  <c r="L515" i="8"/>
  <c r="L417" i="8"/>
  <c r="L1364" i="8"/>
  <c r="E22" i="14" s="1"/>
  <c r="L514" i="8"/>
  <c r="L34" i="8"/>
  <c r="L9" i="8"/>
  <c r="L1860" i="8"/>
  <c r="L1355" i="8"/>
  <c r="L1767" i="8"/>
  <c r="L1424" i="8"/>
  <c r="L1673" i="8"/>
  <c r="L974" i="8"/>
  <c r="L1346" i="8"/>
  <c r="L1345" i="8"/>
  <c r="L1611" i="8"/>
  <c r="L1441" i="8"/>
  <c r="J747" i="8"/>
  <c r="J1900" i="8"/>
  <c r="J1303" i="8"/>
  <c r="J1184" i="8"/>
  <c r="J186" i="8"/>
  <c r="L1755" i="8"/>
  <c r="L778" i="8"/>
  <c r="E725" i="14" s="1"/>
  <c r="L83" i="8"/>
  <c r="L1753" i="8"/>
  <c r="L1667" i="8"/>
  <c r="L896" i="8"/>
  <c r="L1088" i="8"/>
  <c r="L665" i="8"/>
  <c r="L1145" i="8"/>
  <c r="L1177" i="8"/>
  <c r="L77" i="8"/>
  <c r="L141" i="8"/>
  <c r="E125" i="14" s="1"/>
  <c r="L173" i="8"/>
  <c r="L1356" i="8"/>
  <c r="L184" i="8"/>
  <c r="L429" i="8"/>
  <c r="L461" i="8"/>
  <c r="L1899" i="8"/>
  <c r="L594" i="8"/>
  <c r="L1074" i="8"/>
  <c r="E555" i="14" s="1"/>
  <c r="L70" i="8"/>
  <c r="L344" i="8"/>
  <c r="L230" i="8"/>
  <c r="L1396" i="8"/>
  <c r="L1620" i="8"/>
  <c r="L371" i="8"/>
  <c r="E73" i="14" s="1"/>
  <c r="L1817" i="8"/>
  <c r="L1381" i="8"/>
  <c r="L1768" i="8"/>
  <c r="L1152" i="8"/>
  <c r="J818" i="8"/>
  <c r="L604" i="8"/>
  <c r="L668" i="8"/>
  <c r="L325" i="8"/>
  <c r="L793" i="8"/>
  <c r="L1695" i="8"/>
  <c r="L1166" i="8"/>
  <c r="L419" i="8"/>
  <c r="L1801" i="8"/>
  <c r="L54" i="8"/>
  <c r="L950" i="8"/>
  <c r="L359" i="8"/>
  <c r="L1108" i="8"/>
  <c r="J1103" i="8"/>
  <c r="J1128" i="8"/>
  <c r="J477" i="8"/>
  <c r="J738" i="8"/>
  <c r="J1508" i="8"/>
  <c r="J1263" i="8"/>
  <c r="J1040" i="8"/>
  <c r="J21" i="8"/>
  <c r="J619" i="8"/>
  <c r="L1737" i="8"/>
  <c r="J1311" i="8"/>
  <c r="J1179" i="8"/>
  <c r="L283" i="8"/>
  <c r="L411" i="8"/>
  <c r="L870" i="8"/>
  <c r="L801" i="8"/>
  <c r="L213" i="8"/>
  <c r="L1190" i="8"/>
  <c r="L443" i="8"/>
  <c r="L1921" i="8"/>
  <c r="L936" i="8"/>
  <c r="L1000" i="8"/>
  <c r="L1224" i="8"/>
  <c r="L188" i="8"/>
  <c r="L284" i="8"/>
  <c r="L412" i="8"/>
  <c r="L1057" i="8"/>
  <c r="L1153" i="8"/>
  <c r="L1414" i="8"/>
  <c r="L1340" i="8"/>
  <c r="L1200" i="8"/>
  <c r="L1751" i="8"/>
  <c r="L1892" i="8"/>
  <c r="L1814" i="8"/>
  <c r="L1227" i="8"/>
  <c r="J921" i="8"/>
  <c r="J109" i="8"/>
  <c r="L1277" i="8"/>
  <c r="J978" i="8"/>
  <c r="L1285" i="8"/>
  <c r="L153" i="8"/>
  <c r="J1276" i="8"/>
  <c r="J1046" i="8"/>
  <c r="J694" i="8"/>
  <c r="J1622" i="8"/>
  <c r="J1780" i="8"/>
  <c r="J79" i="8"/>
  <c r="L1912" i="8"/>
  <c r="L1014" i="8"/>
  <c r="L554" i="8"/>
  <c r="L304" i="8"/>
  <c r="L1654" i="8"/>
  <c r="L1686" i="8"/>
  <c r="L1750" i="8"/>
  <c r="L886" i="8"/>
  <c r="L733" i="8"/>
  <c r="L861" i="8"/>
  <c r="L957" i="8"/>
  <c r="L1871" i="8"/>
  <c r="L1683" i="8"/>
  <c r="E876" i="14" s="1"/>
  <c r="L726" i="8"/>
  <c r="L1928" i="8"/>
  <c r="L1722" i="8"/>
  <c r="J407" i="8"/>
  <c r="L987" i="8"/>
  <c r="L1051" i="8"/>
  <c r="L533" i="8"/>
  <c r="L762" i="8"/>
  <c r="L954" i="8"/>
  <c r="L1082" i="8"/>
  <c r="L55" i="8"/>
  <c r="L449" i="8"/>
  <c r="L302" i="8"/>
  <c r="L1436" i="8"/>
  <c r="L1756" i="8"/>
  <c r="L151" i="8"/>
  <c r="E177" i="14" s="1"/>
  <c r="L437" i="8"/>
  <c r="L1114" i="8"/>
  <c r="L206" i="8"/>
  <c r="L1390" i="8"/>
  <c r="L1389" i="8"/>
  <c r="L1739" i="8"/>
  <c r="L777" i="8"/>
  <c r="L905" i="8"/>
  <c r="L541" i="8"/>
  <c r="L86" i="8"/>
  <c r="L406" i="8"/>
  <c r="J122" i="8"/>
  <c r="J1864" i="8"/>
  <c r="J402" i="8"/>
  <c r="J1880" i="8"/>
  <c r="L1341" i="8"/>
  <c r="J84" i="8"/>
  <c r="L734" i="8"/>
  <c r="L1703" i="8"/>
  <c r="J1213" i="8"/>
  <c r="L420" i="8"/>
  <c r="L201" i="8"/>
  <c r="L1161" i="8"/>
  <c r="L809" i="8"/>
  <c r="L1851" i="8"/>
  <c r="L214" i="8"/>
  <c r="L1736" i="8"/>
  <c r="L1572" i="8"/>
  <c r="L1636" i="8"/>
  <c r="L1678" i="8"/>
  <c r="L578" i="8"/>
  <c r="L907" i="8"/>
  <c r="L971" i="8"/>
  <c r="L1067" i="8"/>
  <c r="L31" i="8"/>
  <c r="L191" i="8"/>
  <c r="L1645" i="8"/>
  <c r="L853" i="8"/>
  <c r="L596" i="8"/>
  <c r="L660" i="8"/>
  <c r="L884" i="8"/>
  <c r="L948" i="8"/>
  <c r="J143" i="8"/>
  <c r="J615" i="8"/>
  <c r="J1191" i="8"/>
  <c r="J459" i="8"/>
  <c r="J253" i="8"/>
  <c r="L1388" i="8"/>
  <c r="J442" i="8"/>
  <c r="L42" i="8"/>
  <c r="L1469" i="8"/>
  <c r="L580" i="8"/>
  <c r="L900" i="8"/>
  <c r="L677" i="8"/>
  <c r="L868" i="8"/>
  <c r="L996" i="8"/>
  <c r="L1220" i="8"/>
  <c r="L24" i="8"/>
  <c r="L1735" i="8"/>
  <c r="L606" i="8"/>
  <c r="L638" i="8"/>
  <c r="L670" i="8"/>
  <c r="L82" i="8"/>
  <c r="J1594" i="8"/>
  <c r="J1347" i="8"/>
  <c r="J1320" i="8"/>
  <c r="J1898" i="8"/>
  <c r="J1073" i="8"/>
  <c r="J701" i="8"/>
  <c r="J648" i="8"/>
  <c r="J340" i="8"/>
  <c r="J673" i="8"/>
  <c r="L1660" i="8"/>
  <c r="L385" i="8"/>
  <c r="L739" i="8"/>
  <c r="L941" i="8"/>
  <c r="J924" i="8"/>
  <c r="L1766" i="8"/>
  <c r="L218" i="8"/>
  <c r="L346" i="8"/>
  <c r="J564" i="8"/>
  <c r="J1017" i="8"/>
  <c r="J1503" i="8"/>
  <c r="L1759" i="8"/>
  <c r="J1337" i="8"/>
  <c r="J171" i="8"/>
  <c r="J1342" i="8"/>
  <c r="J1480" i="8"/>
  <c r="J1314" i="8"/>
  <c r="J1041" i="8"/>
  <c r="J307" i="8"/>
  <c r="J975" i="8"/>
  <c r="J586" i="8"/>
  <c r="J1033" i="8"/>
  <c r="L1044" i="8"/>
  <c r="L392" i="8"/>
  <c r="L1614" i="8"/>
  <c r="L597" i="8"/>
  <c r="L725" i="8"/>
  <c r="J426" i="8"/>
  <c r="J885" i="8"/>
  <c r="L1173" i="8"/>
  <c r="L137" i="8"/>
  <c r="L393" i="8"/>
  <c r="L66" i="8"/>
  <c r="L450" i="8"/>
  <c r="L888" i="8"/>
  <c r="E710" i="14" s="1"/>
  <c r="L1676" i="8"/>
  <c r="J1147" i="8"/>
  <c r="J937" i="8"/>
  <c r="J1775" i="8"/>
  <c r="J506" i="8"/>
  <c r="L1550" i="8"/>
  <c r="L1792" i="8"/>
  <c r="L1211" i="8"/>
  <c r="L1800" i="8"/>
  <c r="J99" i="8"/>
  <c r="L1920" i="8"/>
  <c r="L87" i="8"/>
  <c r="L1349" i="8"/>
  <c r="L183" i="8"/>
  <c r="L1422" i="8"/>
  <c r="J557" i="8"/>
  <c r="L439" i="8"/>
  <c r="L471" i="8"/>
  <c r="L1292" i="8"/>
  <c r="J1413" i="8"/>
  <c r="L1445" i="8"/>
  <c r="L1669" i="8"/>
  <c r="L1861" i="8"/>
  <c r="L652" i="8"/>
  <c r="L844" i="8"/>
  <c r="L908" i="8"/>
  <c r="L32" i="8"/>
  <c r="L96" i="8"/>
  <c r="L192" i="8"/>
  <c r="L481" i="8"/>
  <c r="L288" i="8"/>
  <c r="L1894" i="8"/>
  <c r="L384" i="8"/>
  <c r="J416" i="8"/>
  <c r="L448" i="8"/>
  <c r="L512" i="8"/>
  <c r="L742" i="8"/>
  <c r="L1037" i="8"/>
  <c r="L1798" i="8"/>
  <c r="L1926" i="8"/>
  <c r="L589" i="8"/>
  <c r="L621" i="8"/>
  <c r="L1771" i="8"/>
  <c r="L909" i="8"/>
  <c r="L1301" i="8"/>
  <c r="L1165" i="8"/>
  <c r="L577" i="8"/>
  <c r="L1449" i="8"/>
  <c r="J1270" i="8"/>
  <c r="J116" i="8"/>
  <c r="L1679" i="8"/>
  <c r="L1526" i="8"/>
  <c r="L1479" i="8"/>
  <c r="L1639" i="8"/>
  <c r="N4" i="8"/>
  <c r="L1738" i="8"/>
  <c r="J1593" i="8"/>
  <c r="L1317" i="8"/>
  <c r="L1796" i="8"/>
  <c r="L1778" i="8"/>
  <c r="L553" i="8"/>
  <c r="L1927" i="8"/>
  <c r="L622" i="8"/>
  <c r="L654" i="8"/>
  <c r="L1300" i="8"/>
  <c r="L1398" i="8"/>
  <c r="L1035" i="8"/>
  <c r="J704" i="8"/>
  <c r="J209" i="8"/>
  <c r="L1688" i="8"/>
  <c r="L1332" i="8"/>
  <c r="L983" i="8"/>
  <c r="E653" i="14" s="1"/>
  <c r="L1877" i="8"/>
  <c r="L669" i="8"/>
  <c r="L1744" i="8"/>
  <c r="L1566" i="8"/>
  <c r="J1157" i="8"/>
  <c r="J1151" i="8"/>
  <c r="J1657" i="8"/>
  <c r="J1942" i="8"/>
  <c r="J278" i="8"/>
  <c r="J1065" i="8"/>
  <c r="J1863" i="8"/>
  <c r="J942" i="8"/>
  <c r="J1070" i="8"/>
  <c r="K1015" i="8"/>
  <c r="K1117" i="8"/>
  <c r="N1117" i="8" s="1"/>
  <c r="K1694" i="8"/>
  <c r="N1694" i="8" s="1"/>
  <c r="K11" i="8"/>
  <c r="N11" i="8" s="1"/>
  <c r="K1483" i="8"/>
  <c r="N1483" i="8" s="1"/>
  <c r="K75" i="8"/>
  <c r="N75" i="8" s="1"/>
  <c r="K878" i="8"/>
  <c r="N878" i="8" s="1"/>
  <c r="K139" i="8"/>
  <c r="K1491" i="8"/>
  <c r="N1491" i="8" s="1"/>
  <c r="K171" i="8"/>
  <c r="K1283" i="8"/>
  <c r="N1283" i="8" s="1"/>
  <c r="K203" i="8"/>
  <c r="N203" i="8" s="1"/>
  <c r="K432" i="8"/>
  <c r="N432" i="8" s="1"/>
  <c r="K235" i="8"/>
  <c r="N235" i="8" s="1"/>
  <c r="K1012" i="8"/>
  <c r="N1012" i="8" s="1"/>
  <c r="K267" i="8"/>
  <c r="N267" i="8" s="1"/>
  <c r="K1141" i="8"/>
  <c r="N1141" i="8" s="1"/>
  <c r="K1722" i="8"/>
  <c r="N1722" i="8" s="1"/>
  <c r="K614" i="8"/>
  <c r="N614" i="8" s="1"/>
  <c r="K331" i="8"/>
  <c r="K363" i="8"/>
  <c r="N363" i="8" s="1"/>
  <c r="K1363" i="8"/>
  <c r="N1363" i="8" s="1"/>
  <c r="K1824" i="8"/>
  <c r="N1824" i="8" s="1"/>
  <c r="K395" i="8"/>
  <c r="N395" i="8" s="1"/>
  <c r="K1275" i="8"/>
  <c r="N1275" i="8" s="1"/>
  <c r="K427" i="8"/>
  <c r="N427" i="8" s="1"/>
  <c r="K1195" i="8"/>
  <c r="N1195" i="8" s="1"/>
  <c r="K491" i="8"/>
  <c r="N491" i="8" s="1"/>
  <c r="K1721" i="8"/>
  <c r="N1721" i="8" s="1"/>
  <c r="K1492" i="8"/>
  <c r="N1492" i="8" s="1"/>
  <c r="K523" i="8"/>
  <c r="N523" i="8" s="1"/>
  <c r="K714" i="8"/>
  <c r="N714" i="8" s="1"/>
  <c r="K632" i="8"/>
  <c r="N632" i="8" s="1"/>
  <c r="K1329" i="8"/>
  <c r="N1329" i="8" s="1"/>
  <c r="K1007" i="8"/>
  <c r="N1007" i="8" s="1"/>
  <c r="K664" i="8"/>
  <c r="N664" i="8" s="1"/>
  <c r="K760" i="8"/>
  <c r="N760" i="8" s="1"/>
  <c r="K1896" i="8"/>
  <c r="N1896" i="8" s="1"/>
  <c r="K792" i="8"/>
  <c r="N792" i="8" s="1"/>
  <c r="K901" i="8"/>
  <c r="N901" i="8" s="1"/>
  <c r="K888" i="8"/>
  <c r="K1791" i="8"/>
  <c r="N1791" i="8" s="1"/>
  <c r="K1016" i="8"/>
  <c r="N1016" i="8" s="1"/>
  <c r="K1357" i="8"/>
  <c r="N1357" i="8" s="1"/>
  <c r="K1048" i="8"/>
  <c r="N1048" i="8" s="1"/>
  <c r="K1624" i="8"/>
  <c r="N1624" i="8" s="1"/>
  <c r="K1080" i="8"/>
  <c r="N1080" i="8" s="1"/>
  <c r="K1542" i="8"/>
  <c r="N1542" i="8" s="1"/>
  <c r="K1176" i="8"/>
  <c r="N1176" i="8" s="1"/>
  <c r="K1284" i="8"/>
  <c r="N1284" i="8" s="1"/>
  <c r="K1240" i="8"/>
  <c r="K1585" i="8"/>
  <c r="N1585" i="8" s="1"/>
  <c r="K1700" i="8"/>
  <c r="N1700" i="8" s="1"/>
  <c r="K12" i="8"/>
  <c r="N12" i="8" s="1"/>
  <c r="K367" i="8"/>
  <c r="N367" i="8" s="1"/>
  <c r="K1026" i="8"/>
  <c r="N1026" i="8" s="1"/>
  <c r="K44" i="8"/>
  <c r="N44" i="8" s="1"/>
  <c r="K1623" i="8"/>
  <c r="N1623" i="8" s="1"/>
  <c r="K76" i="8"/>
  <c r="K1903" i="8"/>
  <c r="N1903" i="8" s="1"/>
  <c r="K108" i="8"/>
  <c r="N108" i="8" s="1"/>
  <c r="K447" i="8"/>
  <c r="N447" i="8" s="1"/>
  <c r="K140" i="8"/>
  <c r="N140" i="8" s="1"/>
  <c r="K493" i="8"/>
  <c r="N493" i="8" s="1"/>
  <c r="K494" i="8"/>
  <c r="N494" i="8" s="1"/>
  <c r="K204" i="8"/>
  <c r="N204" i="8" s="1"/>
  <c r="K1320" i="8"/>
  <c r="N1320" i="8" s="1"/>
  <c r="K236" i="8"/>
  <c r="N236" i="8" s="1"/>
  <c r="K1354" i="8"/>
  <c r="N1354" i="8" s="1"/>
  <c r="K268" i="8"/>
  <c r="N268" i="8" s="1"/>
  <c r="K499" i="8"/>
  <c r="N499" i="8" s="1"/>
  <c r="K1494" i="8"/>
  <c r="N1494" i="8" s="1"/>
  <c r="K300" i="8"/>
  <c r="N300" i="8" s="1"/>
  <c r="K1875" i="8"/>
  <c r="N1875" i="8" s="1"/>
  <c r="K364" i="8"/>
  <c r="K1238" i="8"/>
  <c r="N1238" i="8" s="1"/>
  <c r="K1583" i="8"/>
  <c r="N1583" i="8" s="1"/>
  <c r="K535" i="8"/>
  <c r="N535" i="8" s="1"/>
  <c r="K396" i="8"/>
  <c r="K428" i="8"/>
  <c r="N428" i="8" s="1"/>
  <c r="K1657" i="8"/>
  <c r="N1657" i="8" s="1"/>
  <c r="K915" i="8"/>
  <c r="N915" i="8" s="1"/>
  <c r="K460" i="8"/>
  <c r="N460" i="8" s="1"/>
  <c r="K1032" i="8"/>
  <c r="N1032" i="8" s="1"/>
  <c r="K492" i="8"/>
  <c r="N492" i="8" s="1"/>
  <c r="K1142" i="8"/>
  <c r="N1142" i="8" s="1"/>
  <c r="K940" i="8"/>
  <c r="N940" i="8" s="1"/>
  <c r="K524" i="8"/>
  <c r="N524" i="8" s="1"/>
  <c r="K556" i="8"/>
  <c r="N556" i="8" s="1"/>
  <c r="K1631" i="8"/>
  <c r="N1631" i="8" s="1"/>
  <c r="K593" i="8"/>
  <c r="N593" i="8" s="1"/>
  <c r="K1893" i="8"/>
  <c r="N1893" i="8" s="1"/>
  <c r="K625" i="8"/>
  <c r="N625" i="8" s="1"/>
  <c r="K1322" i="8"/>
  <c r="N1322" i="8" s="1"/>
  <c r="K721" i="8"/>
  <c r="N721" i="8" s="1"/>
  <c r="K945" i="8"/>
  <c r="N945" i="8" s="1"/>
  <c r="K1302" i="8"/>
  <c r="N1302" i="8" s="1"/>
  <c r="K753" i="8"/>
  <c r="N753" i="8" s="1"/>
  <c r="K881" i="8"/>
  <c r="N881" i="8" s="1"/>
  <c r="K1444" i="8"/>
  <c r="N1444" i="8" s="1"/>
  <c r="K913" i="8"/>
  <c r="N913" i="8" s="1"/>
  <c r="K1818" i="8"/>
  <c r="N1818" i="8" s="1"/>
  <c r="K1109" i="8"/>
  <c r="N1109" i="8" s="1"/>
  <c r="K1009" i="8"/>
  <c r="N1009" i="8" s="1"/>
  <c r="K1041" i="8"/>
  <c r="K1387" i="8"/>
  <c r="N1387" i="8" s="1"/>
  <c r="K1169" i="8"/>
  <c r="N1169" i="8" s="1"/>
  <c r="K1274" i="8"/>
  <c r="N1274" i="8" s="1"/>
  <c r="K1319" i="8"/>
  <c r="N1319" i="8" s="1"/>
  <c r="K1201" i="8"/>
  <c r="N1201" i="8" s="1"/>
  <c r="K5" i="8"/>
  <c r="N5" i="8" s="1"/>
  <c r="K458" i="8"/>
  <c r="N458" i="8" s="1"/>
  <c r="K1360" i="8"/>
  <c r="N1360" i="8" s="1"/>
  <c r="K37" i="8"/>
  <c r="N37" i="8" s="1"/>
  <c r="K1855" i="8"/>
  <c r="N1855" i="8" s="1"/>
  <c r="K69" i="8"/>
  <c r="N69" i="8" s="1"/>
  <c r="K1191" i="8"/>
  <c r="N1191" i="8" s="1"/>
  <c r="K133" i="8"/>
  <c r="N133" i="8" s="1"/>
  <c r="K483" i="8"/>
  <c r="N483" i="8" s="1"/>
  <c r="K1715" i="8"/>
  <c r="N1715" i="8" s="1"/>
  <c r="K165" i="8"/>
  <c r="N165" i="8" s="1"/>
  <c r="K1858" i="8"/>
  <c r="N1858" i="8" s="1"/>
  <c r="K197" i="8"/>
  <c r="K598" i="8"/>
  <c r="N598" i="8" s="1"/>
  <c r="K229" i="8"/>
  <c r="N229" i="8" s="1"/>
  <c r="K800" i="8"/>
  <c r="N800" i="8" s="1"/>
  <c r="K293" i="8"/>
  <c r="N293" i="8" s="1"/>
  <c r="K399" i="8"/>
  <c r="N399" i="8" s="1"/>
  <c r="K325" i="8"/>
  <c r="K1783" i="8"/>
  <c r="N1783" i="8" s="1"/>
  <c r="K389" i="8"/>
  <c r="K517" i="8"/>
  <c r="N517" i="8" s="1"/>
  <c r="K421" i="8"/>
  <c r="N421" i="8" s="1"/>
  <c r="K1651" i="8"/>
  <c r="N1651" i="8" s="1"/>
  <c r="K485" i="8"/>
  <c r="K486" i="8"/>
  <c r="N486" i="8" s="1"/>
  <c r="K1371" i="8"/>
  <c r="N1371" i="8" s="1"/>
  <c r="K549" i="8"/>
  <c r="N549" i="8" s="1"/>
  <c r="K1522" i="8"/>
  <c r="N1522" i="8" s="1"/>
  <c r="K682" i="8"/>
  <c r="N682" i="8" s="1"/>
  <c r="K1235" i="8"/>
  <c r="N1235" i="8" s="1"/>
  <c r="K1580" i="8"/>
  <c r="N1580" i="8" s="1"/>
  <c r="K746" i="8"/>
  <c r="N746" i="8" s="1"/>
  <c r="K1642" i="8"/>
  <c r="N1642" i="8" s="1"/>
  <c r="K778" i="8"/>
  <c r="K1795" i="8"/>
  <c r="N1795" i="8" s="1"/>
  <c r="K874" i="8"/>
  <c r="N874" i="8" s="1"/>
  <c r="K1432" i="8"/>
  <c r="N1432" i="8" s="1"/>
  <c r="K938" i="8"/>
  <c r="K1159" i="8"/>
  <c r="N1159" i="8" s="1"/>
  <c r="K1066" i="8"/>
  <c r="N1066" i="8" s="1"/>
  <c r="K1297" i="8"/>
  <c r="N1297" i="8" s="1"/>
  <c r="K1098" i="8"/>
  <c r="N1098" i="8" s="1"/>
  <c r="K1210" i="8"/>
  <c r="N1210" i="8" s="1"/>
  <c r="K62" i="8"/>
  <c r="N62" i="8" s="1"/>
  <c r="K1415" i="8"/>
  <c r="N1415" i="8" s="1"/>
  <c r="K94" i="8"/>
  <c r="N94" i="8" s="1"/>
  <c r="K1802" i="8"/>
  <c r="N1802" i="8" s="1"/>
  <c r="K158" i="8"/>
  <c r="N158" i="8" s="1"/>
  <c r="K522" i="8"/>
  <c r="N522" i="8" s="1"/>
  <c r="K190" i="8"/>
  <c r="N190" i="8" s="1"/>
  <c r="K966" i="8"/>
  <c r="N966" i="8" s="1"/>
  <c r="K222" i="8"/>
  <c r="N222" i="8" s="1"/>
  <c r="K906" i="8"/>
  <c r="N906" i="8" s="1"/>
  <c r="K254" i="8"/>
  <c r="N254" i="8" s="1"/>
  <c r="K1028" i="8"/>
  <c r="N1028" i="8" s="1"/>
  <c r="K286" i="8"/>
  <c r="N286" i="8" s="1"/>
  <c r="K1268" i="8"/>
  <c r="N1268" i="8" s="1"/>
  <c r="K318" i="8"/>
  <c r="N318" i="8" s="1"/>
  <c r="K592" i="8"/>
  <c r="N592" i="8" s="1"/>
  <c r="K350" i="8"/>
  <c r="N350" i="8" s="1"/>
  <c r="K1005" i="8"/>
  <c r="N1005" i="8" s="1"/>
  <c r="K510" i="8"/>
  <c r="K1261" i="8"/>
  <c r="N1261" i="8" s="1"/>
  <c r="K542" i="8"/>
  <c r="N542" i="8" s="1"/>
  <c r="K848" i="8"/>
  <c r="N848" i="8" s="1"/>
  <c r="K1804" i="8"/>
  <c r="N1804" i="8" s="1"/>
  <c r="K1925" i="8"/>
  <c r="N1925" i="8" s="1"/>
  <c r="K595" i="8"/>
  <c r="N595" i="8" s="1"/>
  <c r="K1433" i="8"/>
  <c r="N1433" i="8" s="1"/>
  <c r="K659" i="8"/>
  <c r="N659" i="8" s="1"/>
  <c r="K1564" i="8"/>
  <c r="N1564" i="8" s="1"/>
  <c r="K691" i="8"/>
  <c r="N691" i="8" s="1"/>
  <c r="K1714" i="8"/>
  <c r="N1714" i="8" s="1"/>
  <c r="K1596" i="8"/>
  <c r="N1596" i="8" s="1"/>
  <c r="K723" i="8"/>
  <c r="N723" i="8" s="1"/>
  <c r="K1272" i="8"/>
  <c r="N1272" i="8" s="1"/>
  <c r="K755" i="8"/>
  <c r="K1652" i="8"/>
  <c r="N1652" i="8" s="1"/>
  <c r="K787" i="8"/>
  <c r="N787" i="8" s="1"/>
  <c r="K1675" i="8"/>
  <c r="N1675" i="8" s="1"/>
  <c r="K819" i="8"/>
  <c r="N819" i="8" s="1"/>
  <c r="K1498" i="8"/>
  <c r="N1498" i="8" s="1"/>
  <c r="K883" i="8"/>
  <c r="K1662" i="8"/>
  <c r="N1662" i="8" s="1"/>
  <c r="K979" i="8"/>
  <c r="N979" i="8" s="1"/>
  <c r="K1442" i="8"/>
  <c r="N1442" i="8" s="1"/>
  <c r="K1011" i="8"/>
  <c r="K1350" i="8"/>
  <c r="N1350" i="8" s="1"/>
  <c r="K1075" i="8"/>
  <c r="N1075" i="8" s="1"/>
  <c r="K1891" i="8"/>
  <c r="N1891" i="8" s="1"/>
  <c r="K1171" i="8"/>
  <c r="N1171" i="8" s="1"/>
  <c r="K1280" i="8"/>
  <c r="N1280" i="8" s="1"/>
  <c r="K126" i="8"/>
  <c r="N126" i="8" s="1"/>
  <c r="K7" i="8"/>
  <c r="N7" i="8" s="1"/>
  <c r="K39" i="8"/>
  <c r="K1392" i="8"/>
  <c r="N1392" i="8" s="1"/>
  <c r="K71" i="8"/>
  <c r="K758" i="8"/>
  <c r="N758" i="8" s="1"/>
  <c r="K103" i="8"/>
  <c r="K1096" i="8"/>
  <c r="N1096" i="8" s="1"/>
  <c r="K135" i="8"/>
  <c r="N135" i="8" s="1"/>
  <c r="K1136" i="8"/>
  <c r="N1136" i="8" s="1"/>
  <c r="K484" i="8"/>
  <c r="N484" i="8" s="1"/>
  <c r="K167" i="8"/>
  <c r="K1864" i="8"/>
  <c r="N1864" i="8" s="1"/>
  <c r="K231" i="8"/>
  <c r="N231" i="8" s="1"/>
  <c r="K1111" i="8"/>
  <c r="N1111" i="8" s="1"/>
  <c r="K263" i="8"/>
  <c r="N263" i="8" s="1"/>
  <c r="K922" i="8"/>
  <c r="N922" i="8" s="1"/>
  <c r="K1835" i="8"/>
  <c r="N1835" i="8" s="1"/>
  <c r="K295" i="8"/>
  <c r="N295" i="8" s="1"/>
  <c r="K401" i="8"/>
  <c r="N401" i="8" s="1"/>
  <c r="K327" i="8"/>
  <c r="N327" i="8" s="1"/>
  <c r="K1316" i="8"/>
  <c r="N1316" i="8" s="1"/>
  <c r="K359" i="8"/>
  <c r="K1577" i="8"/>
  <c r="N1577" i="8" s="1"/>
  <c r="K455" i="8"/>
  <c r="N455" i="8" s="1"/>
  <c r="K805" i="8"/>
  <c r="N805" i="8" s="1"/>
  <c r="K1820" i="8"/>
  <c r="N1820" i="8" s="1"/>
  <c r="K636" i="8"/>
  <c r="N636" i="8" s="1"/>
  <c r="K1924" i="8"/>
  <c r="N1924" i="8" s="1"/>
  <c r="K668" i="8"/>
  <c r="K1936" i="8"/>
  <c r="N1936" i="8" s="1"/>
  <c r="K700" i="8"/>
  <c r="N700" i="8" s="1"/>
  <c r="K1726" i="8"/>
  <c r="N1726" i="8" s="1"/>
  <c r="K1841" i="8"/>
  <c r="N1841" i="8" s="1"/>
  <c r="K764" i="8"/>
  <c r="N764" i="8" s="1"/>
  <c r="K977" i="8"/>
  <c r="N977" i="8" s="1"/>
  <c r="K796" i="8"/>
  <c r="N796" i="8" s="1"/>
  <c r="K1470" i="8"/>
  <c r="N1470" i="8" s="1"/>
  <c r="K828" i="8"/>
  <c r="N828" i="8" s="1"/>
  <c r="K1156" i="8"/>
  <c r="N1156" i="8" s="1"/>
  <c r="K956" i="8"/>
  <c r="N956" i="8" s="1"/>
  <c r="K1289" i="8"/>
  <c r="N1289" i="8" s="1"/>
  <c r="K988" i="8"/>
  <c r="N988" i="8" s="1"/>
  <c r="K1663" i="8"/>
  <c r="N1663" i="8" s="1"/>
  <c r="K1200" i="8"/>
  <c r="N1200" i="8" s="1"/>
  <c r="K1084" i="8"/>
  <c r="N1084" i="8" s="1"/>
  <c r="K16" i="8"/>
  <c r="N16" i="8" s="1"/>
  <c r="K370" i="8"/>
  <c r="N370" i="8" s="1"/>
  <c r="K1486" i="8"/>
  <c r="N1486" i="8" s="1"/>
  <c r="K728" i="8"/>
  <c r="N728" i="8" s="1"/>
  <c r="K48" i="8"/>
  <c r="N48" i="8" s="1"/>
  <c r="K767" i="8"/>
  <c r="N767" i="8" s="1"/>
  <c r="K80" i="8"/>
  <c r="N80" i="8" s="1"/>
  <c r="K112" i="8"/>
  <c r="N112" i="8" s="1"/>
  <c r="K1812" i="8"/>
  <c r="N1812" i="8" s="1"/>
  <c r="K144" i="8"/>
  <c r="N144" i="8" s="1"/>
  <c r="K821" i="8"/>
  <c r="N821" i="8" s="1"/>
  <c r="K1052" i="8"/>
  <c r="N1052" i="8" s="1"/>
  <c r="K176" i="8"/>
  <c r="N176" i="8" s="1"/>
  <c r="K779" i="8"/>
  <c r="N779" i="8" s="1"/>
  <c r="K208" i="8"/>
  <c r="N208" i="8" s="1"/>
  <c r="K807" i="8"/>
  <c r="N807" i="8" s="1"/>
  <c r="K240" i="8"/>
  <c r="N240" i="8" s="1"/>
  <c r="K1477" i="8"/>
  <c r="N1477" i="8" s="1"/>
  <c r="K506" i="8"/>
  <c r="N506" i="8" s="1"/>
  <c r="K272" i="8"/>
  <c r="K1845" i="8"/>
  <c r="N1845" i="8" s="1"/>
  <c r="K336" i="8"/>
  <c r="N336" i="8" s="1"/>
  <c r="K1202" i="8"/>
  <c r="N1202" i="8" s="1"/>
  <c r="K400" i="8"/>
  <c r="N400" i="8" s="1"/>
  <c r="K1281" i="8"/>
  <c r="N1281" i="8" s="1"/>
  <c r="K496" i="8"/>
  <c r="N496" i="8" s="1"/>
  <c r="K697" i="8"/>
  <c r="N697" i="8" s="1"/>
  <c r="K840" i="8"/>
  <c r="N840" i="8" s="1"/>
  <c r="K528" i="8"/>
  <c r="N528" i="8" s="1"/>
  <c r="K560" i="8"/>
  <c r="N560" i="8" s="1"/>
  <c r="K1412" i="8"/>
  <c r="N1412" i="8" s="1"/>
  <c r="K605" i="8"/>
  <c r="N605" i="8" s="1"/>
  <c r="K1543" i="8"/>
  <c r="N1543" i="8" s="1"/>
  <c r="K669" i="8"/>
  <c r="K1691" i="8"/>
  <c r="N1691" i="8" s="1"/>
  <c r="K733" i="8"/>
  <c r="K854" i="8"/>
  <c r="N854" i="8" s="1"/>
  <c r="K765" i="8"/>
  <c r="N765" i="8" s="1"/>
  <c r="K877" i="8"/>
  <c r="N877" i="8" s="1"/>
  <c r="K797" i="8"/>
  <c r="N797" i="8" s="1"/>
  <c r="K1684" i="8"/>
  <c r="N1684" i="8" s="1"/>
  <c r="K829" i="8"/>
  <c r="N829" i="8" s="1"/>
  <c r="K1157" i="8"/>
  <c r="N1157" i="8" s="1"/>
  <c r="K1053" i="8"/>
  <c r="N1053" i="8" s="1"/>
  <c r="K1870" i="8"/>
  <c r="N1870" i="8" s="1"/>
  <c r="K1085" i="8"/>
  <c r="N1085" i="8" s="1"/>
  <c r="K1547" i="8"/>
  <c r="N1547" i="8" s="1"/>
  <c r="K1181" i="8"/>
  <c r="K1874" i="8"/>
  <c r="N1874" i="8" s="1"/>
  <c r="K17" i="8"/>
  <c r="K1710" i="8"/>
  <c r="N1710" i="8" s="1"/>
  <c r="K1370" i="8"/>
  <c r="N1370" i="8" s="1"/>
  <c r="K49" i="8"/>
  <c r="N49" i="8" s="1"/>
  <c r="K1172" i="8"/>
  <c r="N1172" i="8" s="1"/>
  <c r="K81" i="8"/>
  <c r="K1658" i="8"/>
  <c r="N1658" i="8" s="1"/>
  <c r="K113" i="8"/>
  <c r="K227" i="8"/>
  <c r="N227" i="8" s="1"/>
  <c r="K271" i="8"/>
  <c r="N271" i="8" s="1"/>
  <c r="K145" i="8"/>
  <c r="N145" i="8" s="1"/>
  <c r="K504" i="8"/>
  <c r="N504" i="8" s="1"/>
  <c r="K177" i="8"/>
  <c r="N177" i="8" s="1"/>
  <c r="K1527" i="8"/>
  <c r="N1527" i="8" s="1"/>
  <c r="K209" i="8"/>
  <c r="K633" i="8"/>
  <c r="N633" i="8" s="1"/>
  <c r="K241" i="8"/>
  <c r="N241" i="8" s="1"/>
  <c r="K1821" i="8"/>
  <c r="N1821" i="8" s="1"/>
  <c r="K305" i="8"/>
  <c r="N305" i="8" s="1"/>
  <c r="K1533" i="8"/>
  <c r="N1533" i="8" s="1"/>
  <c r="K369" i="8"/>
  <c r="N369" i="8" s="1"/>
  <c r="K1133" i="8"/>
  <c r="N1133" i="8" s="1"/>
  <c r="K433" i="8"/>
  <c r="N433" i="8" s="1"/>
  <c r="K1790" i="8"/>
  <c r="N1790" i="8" s="1"/>
  <c r="K465" i="8"/>
  <c r="N465" i="8" s="1"/>
  <c r="K809" i="8"/>
  <c r="N809" i="8" s="1"/>
  <c r="K1365" i="8"/>
  <c r="N1365" i="8" s="1"/>
  <c r="K497" i="8"/>
  <c r="N497" i="8" s="1"/>
  <c r="K698" i="8"/>
  <c r="N698" i="8" s="1"/>
  <c r="K1373" i="8"/>
  <c r="N1373" i="8" s="1"/>
  <c r="K529" i="8"/>
  <c r="N529" i="8" s="1"/>
  <c r="K1621" i="8"/>
  <c r="N1621" i="8" s="1"/>
  <c r="K561" i="8"/>
  <c r="K1632" i="8"/>
  <c r="N1632" i="8" s="1"/>
  <c r="K798" i="8"/>
  <c r="N798" i="8" s="1"/>
  <c r="K662" i="8"/>
  <c r="K726" i="8"/>
  <c r="K1276" i="8"/>
  <c r="N1276" i="8" s="1"/>
  <c r="K790" i="8"/>
  <c r="N790" i="8" s="1"/>
  <c r="K1928" i="8"/>
  <c r="N1928" i="8" s="1"/>
  <c r="K1147" i="8"/>
  <c r="N1147" i="8" s="1"/>
  <c r="K822" i="8"/>
  <c r="N822" i="8" s="1"/>
  <c r="K1256" i="8"/>
  <c r="N1256" i="8" s="1"/>
  <c r="K886" i="8"/>
  <c r="K1910" i="8"/>
  <c r="N1910" i="8" s="1"/>
  <c r="K918" i="8"/>
  <c r="N918" i="8" s="1"/>
  <c r="K1247" i="8"/>
  <c r="N1247" i="8" s="1"/>
  <c r="K1831" i="8"/>
  <c r="N1831" i="8" s="1"/>
  <c r="K1116" i="8"/>
  <c r="N1116" i="8" s="1"/>
  <c r="K1014" i="8"/>
  <c r="K1046" i="8"/>
  <c r="K1271" i="8"/>
  <c r="N1271" i="8" s="1"/>
  <c r="K1078" i="8"/>
  <c r="K1780" i="8"/>
  <c r="N1780" i="8" s="1"/>
  <c r="K1110" i="8"/>
  <c r="N1110" i="8" s="1"/>
  <c r="K1692" i="8"/>
  <c r="N1692" i="8" s="1"/>
  <c r="K1174" i="8"/>
  <c r="N1174" i="8" s="1"/>
  <c r="K1404" i="8"/>
  <c r="N1404" i="8" s="1"/>
  <c r="K1206" i="8"/>
  <c r="N1206" i="8" s="1"/>
  <c r="K1918" i="8"/>
  <c r="N1918" i="8" s="1"/>
  <c r="K10" i="8"/>
  <c r="K1241" i="8"/>
  <c r="N1241" i="8" s="1"/>
  <c r="K42" i="8"/>
  <c r="K1856" i="8"/>
  <c r="N1856" i="8" s="1"/>
  <c r="K74" i="8"/>
  <c r="N74" i="8" s="1"/>
  <c r="K1199" i="8"/>
  <c r="N1199" i="8" s="1"/>
  <c r="K106" i="8"/>
  <c r="N106" i="8" s="1"/>
  <c r="K1932" i="8"/>
  <c r="N1932" i="8" s="1"/>
  <c r="K138" i="8"/>
  <c r="N138" i="8" s="1"/>
  <c r="K490" i="8"/>
  <c r="N490" i="8" s="1"/>
  <c r="K1250" i="8"/>
  <c r="N1250" i="8" s="1"/>
  <c r="K170" i="8"/>
  <c r="K402" i="8"/>
  <c r="N402" i="8" s="1"/>
  <c r="K202" i="8"/>
  <c r="N202" i="8" s="1"/>
  <c r="K618" i="8"/>
  <c r="N618" i="8" s="1"/>
  <c r="K234" i="8"/>
  <c r="N234" i="8" s="1"/>
  <c r="K1352" i="8"/>
  <c r="N1352" i="8" s="1"/>
  <c r="K266" i="8"/>
  <c r="K1837" i="8"/>
  <c r="N1837" i="8" s="1"/>
  <c r="K298" i="8"/>
  <c r="N298" i="8" s="1"/>
  <c r="K1179" i="8"/>
  <c r="N1179" i="8" s="1"/>
  <c r="K330" i="8"/>
  <c r="N330" i="8" s="1"/>
  <c r="K1318" i="8"/>
  <c r="N1318" i="8" s="1"/>
  <c r="K362" i="8"/>
  <c r="N362" i="8" s="1"/>
  <c r="K681" i="8"/>
  <c r="N681" i="8" s="1"/>
  <c r="K1234" i="8"/>
  <c r="N1234" i="8" s="1"/>
  <c r="K394" i="8"/>
  <c r="N394" i="8" s="1"/>
  <c r="K1860" i="8"/>
  <c r="N1860" i="8" s="1"/>
  <c r="K426" i="8"/>
  <c r="K757" i="8"/>
  <c r="N757" i="8" s="1"/>
  <c r="K554" i="8"/>
  <c r="K1180" i="8"/>
  <c r="N1180" i="8" s="1"/>
  <c r="K1473" i="8"/>
  <c r="N1473" i="8" s="1"/>
  <c r="K1817" i="8"/>
  <c r="N1817" i="8" s="1"/>
  <c r="K1754" i="8"/>
  <c r="N1754" i="8" s="1"/>
  <c r="K1865" i="8"/>
  <c r="N1865" i="8" s="1"/>
  <c r="K887" i="8"/>
  <c r="K994" i="8"/>
  <c r="N994" i="8" s="1"/>
  <c r="K1335" i="8"/>
  <c r="N1335" i="8" s="1"/>
  <c r="K1805" i="8"/>
  <c r="N1805" i="8" s="1"/>
  <c r="K1385" i="8"/>
  <c r="N1385" i="8" s="1"/>
  <c r="K1740" i="8"/>
  <c r="N1740" i="8" s="1"/>
  <c r="J364" i="8"/>
  <c r="J190" i="8"/>
  <c r="J1005" i="8"/>
  <c r="J510" i="8"/>
  <c r="J1925" i="8"/>
  <c r="J988" i="8"/>
  <c r="J177" i="8"/>
  <c r="J1790" i="8"/>
  <c r="K1511" i="8"/>
  <c r="N1511" i="8" s="1"/>
  <c r="K1850" i="8"/>
  <c r="N1850" i="8" s="1"/>
  <c r="K1324" i="8"/>
  <c r="N1324" i="8" s="1"/>
  <c r="K1669" i="8"/>
  <c r="N1669" i="8" s="1"/>
  <c r="K1325" i="8"/>
  <c r="N1325" i="8" s="1"/>
  <c r="K1796" i="8"/>
  <c r="N1796" i="8" s="1"/>
  <c r="K1677" i="8"/>
  <c r="N1677" i="8" s="1"/>
  <c r="K1333" i="8"/>
  <c r="N1333" i="8" s="1"/>
  <c r="K695" i="8"/>
  <c r="N695" i="8" s="1"/>
  <c r="K815" i="8"/>
  <c r="N815" i="8" s="1"/>
  <c r="K1490" i="8"/>
  <c r="N1490" i="8" s="1"/>
  <c r="K823" i="8"/>
  <c r="N823" i="8" s="1"/>
  <c r="K1502" i="8"/>
  <c r="N1502" i="8" s="1"/>
  <c r="K983" i="8"/>
  <c r="K1787" i="8"/>
  <c r="N1787" i="8" s="1"/>
  <c r="K107" i="8"/>
  <c r="N107" i="8" s="1"/>
  <c r="K1809" i="8"/>
  <c r="N1809" i="8" s="1"/>
  <c r="J1826" i="8"/>
  <c r="K1801" i="8"/>
  <c r="N1801" i="8" s="1"/>
  <c r="K1671" i="8"/>
  <c r="N1671" i="8" s="1"/>
  <c r="K1745" i="8"/>
  <c r="N1745" i="8" s="1"/>
  <c r="K1266" i="8"/>
  <c r="N1266" i="8" s="1"/>
  <c r="K1537" i="8"/>
  <c r="N1537" i="8" s="1"/>
  <c r="K1298" i="8"/>
  <c r="N1298" i="8" s="1"/>
  <c r="K1426" i="8"/>
  <c r="N1426" i="8" s="1"/>
  <c r="K1888" i="8"/>
  <c r="N1888" i="8" s="1"/>
  <c r="K1554" i="8"/>
  <c r="K1919" i="8"/>
  <c r="N1919" i="8" s="1"/>
  <c r="K1569" i="8"/>
  <c r="N1569" i="8" s="1"/>
  <c r="K1348" i="8"/>
  <c r="N1348" i="8" s="1"/>
  <c r="K1307" i="8"/>
  <c r="K1890" i="8"/>
  <c r="N1890" i="8" s="1"/>
  <c r="K1464" i="8"/>
  <c r="N1464" i="8" s="1"/>
  <c r="K1339" i="8"/>
  <c r="N1339" i="8" s="1"/>
  <c r="K1521" i="8"/>
  <c r="N1521" i="8" s="1"/>
  <c r="K1403" i="8"/>
  <c r="N1403" i="8" s="1"/>
  <c r="K1667" i="8"/>
  <c r="K1913" i="8"/>
  <c r="N1913" i="8" s="1"/>
  <c r="K1270" i="8"/>
  <c r="K1857" i="8"/>
  <c r="N1857" i="8" s="1"/>
  <c r="K1366" i="8"/>
  <c r="N1366" i="8" s="1"/>
  <c r="K1480" i="8"/>
  <c r="N1480" i="8" s="1"/>
  <c r="K1698" i="8"/>
  <c r="N1698" i="8" s="1"/>
  <c r="K1401" i="8"/>
  <c r="N1401" i="8" s="1"/>
  <c r="K1755" i="8"/>
  <c r="N1755" i="8" s="1"/>
  <c r="K1664" i="8"/>
  <c r="N1664" i="8" s="1"/>
  <c r="K1909" i="8"/>
  <c r="N1909" i="8" s="1"/>
  <c r="K607" i="8"/>
  <c r="N607" i="8" s="1"/>
  <c r="K1438" i="8"/>
  <c r="N1438" i="8" s="1"/>
  <c r="K735" i="8"/>
  <c r="N735" i="8" s="1"/>
  <c r="K1406" i="8"/>
  <c r="N1406" i="8" s="1"/>
  <c r="K799" i="8"/>
  <c r="N799" i="8" s="1"/>
  <c r="K1567" i="8"/>
  <c r="N1567" i="8" s="1"/>
  <c r="K863" i="8"/>
  <c r="N863" i="8" s="1"/>
  <c r="K960" i="8"/>
  <c r="N960" i="8" s="1"/>
  <c r="K927" i="8"/>
  <c r="N927" i="8" s="1"/>
  <c r="K1840" i="8"/>
  <c r="N1840" i="8" s="1"/>
  <c r="K959" i="8"/>
  <c r="N959" i="8" s="1"/>
  <c r="K1643" i="8"/>
  <c r="N1643" i="8" s="1"/>
  <c r="K1023" i="8"/>
  <c r="N1023" i="8" s="1"/>
  <c r="K1126" i="8"/>
  <c r="N1126" i="8" s="1"/>
  <c r="K1702" i="8"/>
  <c r="N1702" i="8" s="1"/>
  <c r="K1055" i="8"/>
  <c r="N1055" i="8" s="1"/>
  <c r="K1630" i="8"/>
  <c r="N1630" i="8" s="1"/>
  <c r="K1087" i="8"/>
  <c r="N1087" i="8" s="1"/>
  <c r="K1447" i="8"/>
  <c r="N1447" i="8" s="1"/>
  <c r="K1119" i="8"/>
  <c r="N1119" i="8" s="1"/>
  <c r="K1578" i="8"/>
  <c r="N1578" i="8" s="1"/>
  <c r="K1948" i="8"/>
  <c r="N1948" i="8" s="1"/>
  <c r="K1151" i="8"/>
  <c r="K1610" i="8"/>
  <c r="N1610" i="8" s="1"/>
  <c r="K1215" i="8"/>
  <c r="N1215" i="8" s="1"/>
  <c r="K1337" i="8"/>
  <c r="N1337" i="8" s="1"/>
  <c r="K261" i="8"/>
  <c r="N261" i="8" s="1"/>
  <c r="K19" i="8"/>
  <c r="N19" i="8" s="1"/>
  <c r="K694" i="8"/>
  <c r="N694" i="8" s="1"/>
  <c r="K174" i="8"/>
  <c r="N174" i="8" s="1"/>
  <c r="K51" i="8"/>
  <c r="N51" i="8" s="1"/>
  <c r="K115" i="8"/>
  <c r="N115" i="8" s="1"/>
  <c r="K1347" i="8"/>
  <c r="N1347" i="8" s="1"/>
  <c r="K147" i="8"/>
  <c r="N147" i="8" s="1"/>
  <c r="K1607" i="8"/>
  <c r="N1607" i="8" s="1"/>
  <c r="K409" i="8"/>
  <c r="N409" i="8" s="1"/>
  <c r="K179" i="8"/>
  <c r="N179" i="8" s="1"/>
  <c r="K243" i="8"/>
  <c r="N243" i="8" s="1"/>
  <c r="K464" i="8"/>
  <c r="N464" i="8" s="1"/>
  <c r="K1581" i="8"/>
  <c r="N1581" i="8" s="1"/>
  <c r="K275" i="8"/>
  <c r="N275" i="8" s="1"/>
  <c r="K929" i="8"/>
  <c r="N929" i="8" s="1"/>
  <c r="K705" i="8"/>
  <c r="N705" i="8" s="1"/>
  <c r="K307" i="8"/>
  <c r="K1419" i="8"/>
  <c r="N1419" i="8" s="1"/>
  <c r="K339" i="8"/>
  <c r="N339" i="8" s="1"/>
  <c r="K1327" i="8"/>
  <c r="N1327" i="8" s="1"/>
  <c r="K371" i="8"/>
  <c r="K1369" i="8"/>
  <c r="N1369" i="8" s="1"/>
  <c r="K403" i="8"/>
  <c r="K1524" i="8"/>
  <c r="N1524" i="8" s="1"/>
  <c r="K435" i="8"/>
  <c r="N435" i="8" s="1"/>
  <c r="K1203" i="8"/>
  <c r="N1203" i="8" s="1"/>
  <c r="K563" i="8"/>
  <c r="N563" i="8" s="1"/>
  <c r="K859" i="8"/>
  <c r="N859" i="8" s="1"/>
  <c r="K1529" i="8"/>
  <c r="N1529" i="8" s="1"/>
  <c r="K1634" i="8"/>
  <c r="N1634" i="8" s="1"/>
  <c r="K608" i="8"/>
  <c r="K1901" i="8"/>
  <c r="N1901" i="8" s="1"/>
  <c r="K640" i="8"/>
  <c r="N640" i="8" s="1"/>
  <c r="K789" i="8"/>
  <c r="N789" i="8" s="1"/>
  <c r="K672" i="8"/>
  <c r="N672" i="8" s="1"/>
  <c r="K1815" i="8"/>
  <c r="N1815" i="8" s="1"/>
  <c r="K704" i="8"/>
  <c r="K1731" i="8"/>
  <c r="N1731" i="8" s="1"/>
  <c r="K1381" i="8"/>
  <c r="N1381" i="8" s="1"/>
  <c r="K864" i="8"/>
  <c r="N864" i="8" s="1"/>
  <c r="K1768" i="8"/>
  <c r="N1768" i="8" s="1"/>
  <c r="K1184" i="8"/>
  <c r="K1764" i="8"/>
  <c r="N1764" i="8" s="1"/>
  <c r="K1216" i="8"/>
  <c r="N1216" i="8" s="1"/>
  <c r="K1561" i="8"/>
  <c r="N1561" i="8" s="1"/>
  <c r="K1248" i="8"/>
  <c r="N1248" i="8" s="1"/>
  <c r="K1368" i="8"/>
  <c r="N1368" i="8" s="1"/>
  <c r="K20" i="8"/>
  <c r="N20" i="8" s="1"/>
  <c r="K262" i="8"/>
  <c r="N262" i="8" s="1"/>
  <c r="K1489" i="8"/>
  <c r="N1489" i="8" s="1"/>
  <c r="K52" i="8"/>
  <c r="K852" i="8"/>
  <c r="N852" i="8" s="1"/>
  <c r="K84" i="8"/>
  <c r="K984" i="8"/>
  <c r="N984" i="8" s="1"/>
  <c r="K116" i="8"/>
  <c r="N116" i="8" s="1"/>
  <c r="K1939" i="8"/>
  <c r="N1939" i="8" s="1"/>
  <c r="K148" i="8"/>
  <c r="N148" i="8" s="1"/>
  <c r="K1378" i="8"/>
  <c r="N1378" i="8" s="1"/>
  <c r="K180" i="8"/>
  <c r="N180" i="8" s="1"/>
  <c r="K1873" i="8"/>
  <c r="N1873" i="8" s="1"/>
  <c r="K212" i="8"/>
  <c r="N212" i="8" s="1"/>
  <c r="K1553" i="8"/>
  <c r="N1553" i="8" s="1"/>
  <c r="K244" i="8"/>
  <c r="N244" i="8" s="1"/>
  <c r="K1481" i="8"/>
  <c r="N1481" i="8" s="1"/>
  <c r="K1827" i="8"/>
  <c r="N1827" i="8" s="1"/>
  <c r="K276" i="8"/>
  <c r="K1262" i="8"/>
  <c r="N1262" i="8" s="1"/>
  <c r="K308" i="8"/>
  <c r="N308" i="8" s="1"/>
  <c r="K1186" i="8"/>
  <c r="N1186" i="8" s="1"/>
  <c r="K372" i="8"/>
  <c r="N372" i="8" s="1"/>
  <c r="K1592" i="8"/>
  <c r="N1592" i="8" s="1"/>
  <c r="K1834" i="8"/>
  <c r="N1834" i="8" s="1"/>
  <c r="K551" i="8"/>
  <c r="N551" i="8" s="1"/>
  <c r="K404" i="8"/>
  <c r="N404" i="8" s="1"/>
  <c r="K436" i="8"/>
  <c r="N436" i="8" s="1"/>
  <c r="K997" i="8"/>
  <c r="N997" i="8" s="1"/>
  <c r="K564" i="8"/>
  <c r="K1633" i="8"/>
  <c r="N1633" i="8" s="1"/>
  <c r="K601" i="8"/>
  <c r="N601" i="8" s="1"/>
  <c r="K975" i="8"/>
  <c r="N975" i="8" s="1"/>
  <c r="K665" i="8"/>
  <c r="K1687" i="8"/>
  <c r="N1687" i="8" s="1"/>
  <c r="K729" i="8"/>
  <c r="N729" i="8" s="1"/>
  <c r="K1402" i="8"/>
  <c r="N1402" i="8" s="1"/>
  <c r="K761" i="8"/>
  <c r="N761" i="8" s="1"/>
  <c r="K1781" i="8"/>
  <c r="N1781" i="8" s="1"/>
  <c r="K793" i="8"/>
  <c r="K1808" i="8"/>
  <c r="N1808" i="8" s="1"/>
  <c r="K825" i="8"/>
  <c r="K1733" i="8"/>
  <c r="N1733" i="8" s="1"/>
  <c r="K1054" i="8"/>
  <c r="N1054" i="8" s="1"/>
  <c r="K857" i="8"/>
  <c r="N857" i="8" s="1"/>
  <c r="K889" i="8"/>
  <c r="N889" i="8" s="1"/>
  <c r="K1914" i="8"/>
  <c r="N1914" i="8" s="1"/>
  <c r="K921" i="8"/>
  <c r="N921" i="8" s="1"/>
  <c r="K1709" i="8"/>
  <c r="N1709" i="8" s="1"/>
  <c r="K1591" i="8"/>
  <c r="N1591" i="8" s="1"/>
  <c r="K1058" i="8"/>
  <c r="N1058" i="8" s="1"/>
  <c r="K953" i="8"/>
  <c r="N953" i="8" s="1"/>
  <c r="K1113" i="8"/>
  <c r="N1113" i="8" s="1"/>
  <c r="K1571" i="8"/>
  <c r="N1571" i="8" s="1"/>
  <c r="K1209" i="8"/>
  <c r="N1209" i="8" s="1"/>
  <c r="K1555" i="8"/>
  <c r="N1555" i="8" s="1"/>
  <c r="K13" i="8"/>
  <c r="N13" i="8" s="1"/>
  <c r="K1127" i="8"/>
  <c r="N1127" i="8" s="1"/>
  <c r="K684" i="8"/>
  <c r="N684" i="8" s="1"/>
  <c r="K45" i="8"/>
  <c r="K1278" i="8"/>
  <c r="N1278" i="8" s="1"/>
  <c r="K109" i="8"/>
  <c r="K1933" i="8"/>
  <c r="N1933" i="8" s="1"/>
  <c r="K141" i="8"/>
  <c r="K1725" i="8"/>
  <c r="N1725" i="8" s="1"/>
  <c r="K173" i="8"/>
  <c r="K1629" i="8"/>
  <c r="N1629" i="8" s="1"/>
  <c r="K205" i="8"/>
  <c r="N205" i="8" s="1"/>
  <c r="K337" i="8"/>
  <c r="N337" i="8" s="1"/>
  <c r="K237" i="8"/>
  <c r="N237" i="8" s="1"/>
  <c r="K1356" i="8"/>
  <c r="N1356" i="8" s="1"/>
  <c r="K269" i="8"/>
  <c r="N269" i="8" s="1"/>
  <c r="K926" i="8"/>
  <c r="N926" i="8" s="1"/>
  <c r="K817" i="8"/>
  <c r="N817" i="8" s="1"/>
  <c r="K333" i="8"/>
  <c r="K1659" i="8"/>
  <c r="N1659" i="8" s="1"/>
  <c r="K397" i="8"/>
  <c r="N397" i="8" s="1"/>
  <c r="K1277" i="8"/>
  <c r="N1277" i="8" s="1"/>
  <c r="K461" i="8"/>
  <c r="K1478" i="8"/>
  <c r="N1478" i="8" s="1"/>
  <c r="K1696" i="8"/>
  <c r="N1696" i="8" s="1"/>
  <c r="K626" i="8"/>
  <c r="N626" i="8" s="1"/>
  <c r="K627" i="8"/>
  <c r="N627" i="8" s="1"/>
  <c r="K1004" i="8"/>
  <c r="N1004" i="8" s="1"/>
  <c r="K658" i="8"/>
  <c r="N658" i="8" s="1"/>
  <c r="K722" i="8"/>
  <c r="N722" i="8" s="1"/>
  <c r="K842" i="8"/>
  <c r="N842" i="8" s="1"/>
  <c r="K754" i="8"/>
  <c r="N754" i="8" s="1"/>
  <c r="K1303" i="8"/>
  <c r="N1303" i="8" s="1"/>
  <c r="K818" i="8"/>
  <c r="K1495" i="8"/>
  <c r="N1495" i="8" s="1"/>
  <c r="K1601" i="8"/>
  <c r="N1601" i="8" s="1"/>
  <c r="K850" i="8"/>
  <c r="K1520" i="8"/>
  <c r="N1520" i="8" s="1"/>
  <c r="K882" i="8"/>
  <c r="N882" i="8" s="1"/>
  <c r="K1906" i="8"/>
  <c r="N1906" i="8" s="1"/>
  <c r="K946" i="8"/>
  <c r="N946" i="8" s="1"/>
  <c r="K1622" i="8"/>
  <c r="N1622" i="8" s="1"/>
  <c r="K978" i="8"/>
  <c r="K1902" i="8"/>
  <c r="N1902" i="8" s="1"/>
  <c r="K1112" i="8"/>
  <c r="N1112" i="8" s="1"/>
  <c r="K1010" i="8"/>
  <c r="N1010" i="8" s="1"/>
  <c r="K1042" i="8"/>
  <c r="N1042" i="8" s="1"/>
  <c r="K1615" i="8"/>
  <c r="N1615" i="8" s="1"/>
  <c r="K1074" i="8"/>
  <c r="K1775" i="8"/>
  <c r="N1775" i="8" s="1"/>
  <c r="K6" i="8"/>
  <c r="N6" i="8" s="1"/>
  <c r="K462" i="8"/>
  <c r="N462" i="8" s="1"/>
  <c r="K1123" i="8"/>
  <c r="N1123" i="8" s="1"/>
  <c r="K38" i="8"/>
  <c r="N38" i="8" s="1"/>
  <c r="K1267" i="8"/>
  <c r="N1267" i="8" s="1"/>
  <c r="K70" i="8"/>
  <c r="K1776" i="8"/>
  <c r="N1776" i="8" s="1"/>
  <c r="K102" i="8"/>
  <c r="K344" i="8"/>
  <c r="N344" i="8" s="1"/>
  <c r="K134" i="8"/>
  <c r="N134" i="8" s="1"/>
  <c r="K693" i="8"/>
  <c r="N693" i="8" s="1"/>
  <c r="K1488" i="8"/>
  <c r="N1488" i="8" s="1"/>
  <c r="K166" i="8"/>
  <c r="N166" i="8" s="1"/>
  <c r="K1625" i="8"/>
  <c r="N1625" i="8" s="1"/>
  <c r="K198" i="8"/>
  <c r="N198" i="8" s="1"/>
  <c r="K599" i="8"/>
  <c r="N599" i="8" s="1"/>
  <c r="K230" i="8"/>
  <c r="K1940" i="8"/>
  <c r="N1940" i="8" s="1"/>
  <c r="K294" i="8"/>
  <c r="N294" i="8" s="1"/>
  <c r="K1279" i="8"/>
  <c r="N1279" i="8" s="1"/>
  <c r="K326" i="8"/>
  <c r="N326" i="8" s="1"/>
  <c r="K611" i="8"/>
  <c r="N611" i="8" s="1"/>
  <c r="K358" i="8"/>
  <c r="N358" i="8" s="1"/>
  <c r="K454" i="8"/>
  <c r="N454" i="8" s="1"/>
  <c r="K678" i="8"/>
  <c r="N678" i="8" s="1"/>
  <c r="K390" i="8"/>
  <c r="K1852" i="8"/>
  <c r="N1852" i="8" s="1"/>
  <c r="K422" i="8"/>
  <c r="K1431" i="8"/>
  <c r="N1431" i="8" s="1"/>
  <c r="K518" i="8"/>
  <c r="K1616" i="8"/>
  <c r="N1616" i="8" s="1"/>
  <c r="K550" i="8"/>
  <c r="N550" i="8" s="1"/>
  <c r="K732" i="8"/>
  <c r="N732" i="8" s="1"/>
  <c r="K1559" i="8"/>
  <c r="N1559" i="8" s="1"/>
  <c r="K1460" i="8"/>
  <c r="N1460" i="8" s="1"/>
  <c r="K603" i="8"/>
  <c r="K1079" i="8"/>
  <c r="N1079" i="8" s="1"/>
  <c r="K635" i="8"/>
  <c r="N635" i="8" s="1"/>
  <c r="K1453" i="8"/>
  <c r="N1453" i="8" s="1"/>
  <c r="K699" i="8"/>
  <c r="N699" i="8" s="1"/>
  <c r="K1374" i="8"/>
  <c r="N1374" i="8" s="1"/>
  <c r="K1252" i="8"/>
  <c r="N1252" i="8" s="1"/>
  <c r="K731" i="8"/>
  <c r="N731" i="8" s="1"/>
  <c r="K1285" i="8"/>
  <c r="N1285" i="8" s="1"/>
  <c r="K763" i="8"/>
  <c r="N763" i="8" s="1"/>
  <c r="K876" i="8"/>
  <c r="N876" i="8" s="1"/>
  <c r="K795" i="8"/>
  <c r="K1563" i="8"/>
  <c r="N1563" i="8" s="1"/>
  <c r="K923" i="8"/>
  <c r="N923" i="8" s="1"/>
  <c r="K1145" i="8"/>
  <c r="N1145" i="8" s="1"/>
  <c r="K955" i="8"/>
  <c r="N955" i="8" s="1"/>
  <c r="K1413" i="8"/>
  <c r="N1413" i="8" s="1"/>
  <c r="K987" i="8"/>
  <c r="K1086" i="8"/>
  <c r="N1086" i="8" s="1"/>
  <c r="K1122" i="8"/>
  <c r="N1122" i="8" s="1"/>
  <c r="K1019" i="8"/>
  <c r="N1019" i="8" s="1"/>
  <c r="K1823" i="8"/>
  <c r="N1823" i="8" s="1"/>
  <c r="K1083" i="8"/>
  <c r="N1083" i="8" s="1"/>
  <c r="K1785" i="8"/>
  <c r="N1785" i="8" s="1"/>
  <c r="K1558" i="8"/>
  <c r="N1558" i="8" s="1"/>
  <c r="K1211" i="8"/>
  <c r="K15" i="8"/>
  <c r="N15" i="8" s="1"/>
  <c r="K368" i="8"/>
  <c r="N368" i="8" s="1"/>
  <c r="K686" i="8"/>
  <c r="N686" i="8" s="1"/>
  <c r="K47" i="8"/>
  <c r="N47" i="8" s="1"/>
  <c r="K1753" i="8"/>
  <c r="N1753" i="8" s="1"/>
  <c r="K79" i="8"/>
  <c r="K982" i="8"/>
  <c r="N982" i="8" s="1"/>
  <c r="K111" i="8"/>
  <c r="K657" i="8"/>
  <c r="N657" i="8" s="1"/>
  <c r="K143" i="8"/>
  <c r="K1496" i="8"/>
  <c r="N1496" i="8" s="1"/>
  <c r="K1603" i="8"/>
  <c r="N1603" i="8" s="1"/>
  <c r="K175" i="8"/>
  <c r="N175" i="8" s="1"/>
  <c r="K734" i="8"/>
  <c r="N734" i="8" s="1"/>
  <c r="K630" i="8"/>
  <c r="N630" i="8" s="1"/>
  <c r="K207" i="8"/>
  <c r="N207" i="8" s="1"/>
  <c r="K239" i="8"/>
  <c r="N239" i="8" s="1"/>
  <c r="K1230" i="8"/>
  <c r="N1230" i="8" s="1"/>
  <c r="K1476" i="8"/>
  <c r="N1476" i="8" s="1"/>
  <c r="K335" i="8"/>
  <c r="K986" i="8"/>
  <c r="N986" i="8" s="1"/>
  <c r="K431" i="8"/>
  <c r="N431" i="8" s="1"/>
  <c r="K1548" i="8"/>
  <c r="N1548" i="8" s="1"/>
  <c r="K495" i="8"/>
  <c r="K816" i="8"/>
  <c r="N816" i="8" s="1"/>
  <c r="K1723" i="8"/>
  <c r="N1723" i="8" s="1"/>
  <c r="K527" i="8"/>
  <c r="K944" i="8"/>
  <c r="N944" i="8" s="1"/>
  <c r="K559" i="8"/>
  <c r="N559" i="8" s="1"/>
  <c r="K1411" i="8"/>
  <c r="N1411" i="8" s="1"/>
  <c r="K1523" i="8"/>
  <c r="N1523" i="8" s="1"/>
  <c r="K1405" i="8"/>
  <c r="K1680" i="8"/>
  <c r="N1680" i="8" s="1"/>
  <c r="K1469" i="8"/>
  <c r="K580" i="8"/>
  <c r="K965" i="8"/>
  <c r="N965" i="8" s="1"/>
  <c r="K644" i="8"/>
  <c r="N644" i="8" s="1"/>
  <c r="K900" i="8"/>
  <c r="N900" i="8" s="1"/>
  <c r="K676" i="8"/>
  <c r="N676" i="8" s="1"/>
  <c r="K677" i="8"/>
  <c r="N677" i="8" s="1"/>
  <c r="K1574" i="8"/>
  <c r="N1574" i="8" s="1"/>
  <c r="K708" i="8"/>
  <c r="N708" i="8" s="1"/>
  <c r="K1038" i="8"/>
  <c r="N1038" i="8" s="1"/>
  <c r="K740" i="8"/>
  <c r="N740" i="8" s="1"/>
  <c r="K1878" i="8"/>
  <c r="N1878" i="8" s="1"/>
  <c r="K772" i="8"/>
  <c r="N772" i="8" s="1"/>
  <c r="K985" i="8"/>
  <c r="N985" i="8" s="1"/>
  <c r="K804" i="8"/>
  <c r="N804" i="8" s="1"/>
  <c r="K1475" i="8"/>
  <c r="N1475" i="8" s="1"/>
  <c r="K836" i="8"/>
  <c r="N836" i="8" s="1"/>
  <c r="K1045" i="8"/>
  <c r="N1045" i="8" s="1"/>
  <c r="K932" i="8"/>
  <c r="N932" i="8" s="1"/>
  <c r="K1507" i="8"/>
  <c r="N1507" i="8" s="1"/>
  <c r="K964" i="8"/>
  <c r="N964" i="8" s="1"/>
  <c r="K1539" i="8"/>
  <c r="N1539" i="8" s="1"/>
  <c r="K1060" i="8"/>
  <c r="N1060" i="8" s="1"/>
  <c r="K1290" i="8"/>
  <c r="N1290" i="8" s="1"/>
  <c r="K1188" i="8"/>
  <c r="N1188" i="8" s="1"/>
  <c r="K1538" i="8"/>
  <c r="N1538" i="8" s="1"/>
  <c r="K1682" i="8"/>
  <c r="N1682" i="8" s="1"/>
  <c r="K1220" i="8"/>
  <c r="K24" i="8"/>
  <c r="K1253" i="8"/>
  <c r="N1253" i="8" s="1"/>
  <c r="K736" i="8"/>
  <c r="N736" i="8" s="1"/>
  <c r="K56" i="8"/>
  <c r="N56" i="8" s="1"/>
  <c r="K992" i="8"/>
  <c r="N992" i="8" s="1"/>
  <c r="K88" i="8"/>
  <c r="K120" i="8"/>
  <c r="N120" i="8" s="1"/>
  <c r="K1013" i="8"/>
  <c r="N1013" i="8" s="1"/>
  <c r="K511" i="8"/>
  <c r="N511" i="8" s="1"/>
  <c r="K152" i="8"/>
  <c r="K301" i="8"/>
  <c r="N301" i="8" s="1"/>
  <c r="K184" i="8"/>
  <c r="K216" i="8"/>
  <c r="N216" i="8" s="1"/>
  <c r="K1338" i="8"/>
  <c r="N1338" i="8" s="1"/>
  <c r="K469" i="8"/>
  <c r="N469" i="8" s="1"/>
  <c r="K248" i="8"/>
  <c r="N248" i="8" s="1"/>
  <c r="K1482" i="8"/>
  <c r="N1482" i="8" s="1"/>
  <c r="K312" i="8"/>
  <c r="N312" i="8" s="1"/>
  <c r="K1772" i="8"/>
  <c r="N1772" i="8" s="1"/>
  <c r="K1143" i="8"/>
  <c r="N1143" i="8" s="1"/>
  <c r="K376" i="8"/>
  <c r="N376" i="8" s="1"/>
  <c r="K1838" i="8"/>
  <c r="N1838" i="8" s="1"/>
  <c r="K408" i="8"/>
  <c r="K1288" i="8"/>
  <c r="N1288" i="8" s="1"/>
  <c r="K440" i="8"/>
  <c r="N440" i="8" s="1"/>
  <c r="K1557" i="8"/>
  <c r="N1557" i="8" s="1"/>
  <c r="K472" i="8"/>
  <c r="N472" i="8" s="1"/>
  <c r="K1131" i="8"/>
  <c r="N1131" i="8" s="1"/>
  <c r="K1484" i="8"/>
  <c r="N1484" i="8" s="1"/>
  <c r="K536" i="8"/>
  <c r="N536" i="8" s="1"/>
  <c r="K1863" i="8"/>
  <c r="N1863" i="8" s="1"/>
  <c r="K568" i="8"/>
  <c r="N568" i="8" s="1"/>
  <c r="K860" i="8"/>
  <c r="N860" i="8" s="1"/>
  <c r="K581" i="8"/>
  <c r="K1540" i="8"/>
  <c r="N1540" i="8" s="1"/>
  <c r="K613" i="8"/>
  <c r="K980" i="8"/>
  <c r="N980" i="8" s="1"/>
  <c r="K645" i="8"/>
  <c r="K1560" i="8"/>
  <c r="N1560" i="8" s="1"/>
  <c r="K709" i="8"/>
  <c r="N709" i="8" s="1"/>
  <c r="K1383" i="8"/>
  <c r="N1383" i="8" s="1"/>
  <c r="K1064" i="8"/>
  <c r="N1064" i="8" s="1"/>
  <c r="K741" i="8"/>
  <c r="K943" i="8"/>
  <c r="N943" i="8" s="1"/>
  <c r="K837" i="8"/>
  <c r="N837" i="8" s="1"/>
  <c r="K933" i="8"/>
  <c r="N933" i="8" s="1"/>
  <c r="K1735" i="8"/>
  <c r="N1735" i="8" s="1"/>
  <c r="K1029" i="8"/>
  <c r="N1029" i="8" s="1"/>
  <c r="K1249" i="8"/>
  <c r="N1249" i="8" s="1"/>
  <c r="K1595" i="8"/>
  <c r="N1595" i="8" s="1"/>
  <c r="K1061" i="8"/>
  <c r="K1183" i="8"/>
  <c r="N1183" i="8" s="1"/>
  <c r="K1125" i="8"/>
  <c r="K1699" i="8"/>
  <c r="N1699" i="8" s="1"/>
  <c r="K1828" i="8"/>
  <c r="N1828" i="8" s="1"/>
  <c r="K1813" i="8"/>
  <c r="N1813" i="8" s="1"/>
  <c r="K1221" i="8"/>
  <c r="N1221" i="8" s="1"/>
  <c r="K502" i="8"/>
  <c r="N502" i="8" s="1"/>
  <c r="K25" i="8"/>
  <c r="N25" i="8" s="1"/>
  <c r="K820" i="8"/>
  <c r="N820" i="8" s="1"/>
  <c r="K57" i="8"/>
  <c r="K1407" i="8"/>
  <c r="N1407" i="8" s="1"/>
  <c r="K629" i="8"/>
  <c r="N629" i="8" s="1"/>
  <c r="K89" i="8"/>
  <c r="K121" i="8"/>
  <c r="N121" i="8" s="1"/>
  <c r="K803" i="8"/>
  <c r="N803" i="8" s="1"/>
  <c r="K1474" i="8"/>
  <c r="N1474" i="8" s="1"/>
  <c r="K153" i="8"/>
  <c r="K827" i="8"/>
  <c r="N827" i="8" s="1"/>
  <c r="K185" i="8"/>
  <c r="K1291" i="8"/>
  <c r="N1291" i="8" s="1"/>
  <c r="K445" i="8"/>
  <c r="N445" i="8" s="1"/>
  <c r="K217" i="8"/>
  <c r="K249" i="8"/>
  <c r="N249" i="8" s="1"/>
  <c r="K917" i="8"/>
  <c r="N917" i="8" s="1"/>
  <c r="K1587" i="8"/>
  <c r="N1587" i="8" s="1"/>
  <c r="K281" i="8"/>
  <c r="K1741" i="8"/>
  <c r="N1741" i="8" s="1"/>
  <c r="K583" i="8"/>
  <c r="N583" i="8" s="1"/>
  <c r="K313" i="8"/>
  <c r="N313" i="8" s="1"/>
  <c r="K639" i="8"/>
  <c r="N639" i="8" s="1"/>
  <c r="K345" i="8"/>
  <c r="K377" i="8"/>
  <c r="N377" i="8" s="1"/>
  <c r="K1599" i="8"/>
  <c r="N1599" i="8" s="1"/>
  <c r="K441" i="8"/>
  <c r="K1100" i="8"/>
  <c r="N1100" i="8" s="1"/>
  <c r="K505" i="8"/>
  <c r="N505" i="8" s="1"/>
  <c r="K1376" i="8"/>
  <c r="N1376" i="8" s="1"/>
  <c r="K537" i="8"/>
  <c r="K947" i="8"/>
  <c r="N947" i="8" s="1"/>
  <c r="K569" i="8"/>
  <c r="N569" i="8" s="1"/>
  <c r="K1531" i="8"/>
  <c r="N1531" i="8" s="1"/>
  <c r="K766" i="8"/>
  <c r="N766" i="8" s="1"/>
  <c r="K1905" i="8"/>
  <c r="N1905" i="8" s="1"/>
  <c r="K1092" i="8"/>
  <c r="N1092" i="8" s="1"/>
  <c r="K894" i="8"/>
  <c r="N894" i="8" s="1"/>
  <c r="K958" i="8"/>
  <c r="N958" i="8" s="1"/>
  <c r="K1881" i="8"/>
  <c r="N1881" i="8" s="1"/>
  <c r="K1118" i="8"/>
  <c r="N1118" i="8" s="1"/>
  <c r="K1945" i="8"/>
  <c r="N1945" i="8" s="1"/>
  <c r="K1819" i="8"/>
  <c r="N1819" i="8" s="1"/>
  <c r="K18" i="8"/>
  <c r="N18" i="8" s="1"/>
  <c r="K1712" i="8"/>
  <c r="N1712" i="8" s="1"/>
  <c r="K172" i="8"/>
  <c r="N172" i="8" s="1"/>
  <c r="K50" i="8"/>
  <c r="N50" i="8" s="1"/>
  <c r="K114" i="8"/>
  <c r="N114" i="8" s="1"/>
  <c r="K1689" i="8"/>
  <c r="N1689" i="8" s="1"/>
  <c r="K178" i="8"/>
  <c r="N178" i="8" s="1"/>
  <c r="K1872" i="8"/>
  <c r="K210" i="8"/>
  <c r="N210" i="8" s="1"/>
  <c r="K1916" i="8"/>
  <c r="N1916" i="8" s="1"/>
  <c r="K242" i="8"/>
  <c r="N242" i="8" s="1"/>
  <c r="K1697" i="8"/>
  <c r="N1697" i="8" s="1"/>
  <c r="K1236" i="8"/>
  <c r="N1236" i="8" s="1"/>
  <c r="K274" i="8"/>
  <c r="N274" i="8" s="1"/>
  <c r="K1149" i="8"/>
  <c r="N1149" i="8" s="1"/>
  <c r="K1257" i="8"/>
  <c r="N1257" i="8" s="1"/>
  <c r="K306" i="8"/>
  <c r="N306" i="8" s="1"/>
  <c r="K862" i="8"/>
  <c r="N862" i="8" s="1"/>
  <c r="K338" i="8"/>
  <c r="N338" i="8" s="1"/>
  <c r="K1793" i="8"/>
  <c r="N1793" i="8" s="1"/>
  <c r="K434" i="8"/>
  <c r="N434" i="8" s="1"/>
  <c r="K624" i="8"/>
  <c r="N624" i="8" s="1"/>
  <c r="K466" i="8"/>
  <c r="N466" i="8" s="1"/>
  <c r="K1021" i="8"/>
  <c r="N1021" i="8" s="1"/>
  <c r="K1582" i="8"/>
  <c r="N1582" i="8" s="1"/>
  <c r="K498" i="8"/>
  <c r="N498" i="8" s="1"/>
  <c r="K1600" i="8"/>
  <c r="N1600" i="8" s="1"/>
  <c r="K1493" i="8"/>
  <c r="N1493" i="8" s="1"/>
  <c r="K530" i="8"/>
  <c r="K531" i="8"/>
  <c r="N531" i="8" s="1"/>
  <c r="K562" i="8"/>
  <c r="N562" i="8" s="1"/>
  <c r="K1528" i="8"/>
  <c r="N1528" i="8" s="1"/>
  <c r="K1510" i="8"/>
  <c r="N1510" i="8" s="1"/>
  <c r="K1386" i="8"/>
  <c r="N1386" i="8" s="1"/>
  <c r="K1650" i="8"/>
  <c r="N1650" i="8" s="1"/>
  <c r="K1427" i="8"/>
  <c r="N1427" i="8" s="1"/>
  <c r="K1690" i="8"/>
  <c r="N1690" i="8" s="1"/>
  <c r="K1937" i="8"/>
  <c r="N1937" i="8" s="1"/>
  <c r="K1446" i="8"/>
  <c r="N1446" i="8" s="1"/>
  <c r="K1549" i="8"/>
  <c r="N1549" i="8" s="1"/>
  <c r="K791" i="8"/>
  <c r="N791" i="8" s="1"/>
  <c r="K1334" i="8"/>
  <c r="N1334" i="8" s="1"/>
  <c r="K1311" i="8"/>
  <c r="K1656" i="8"/>
  <c r="N1656" i="8" s="1"/>
  <c r="K1375" i="8"/>
  <c r="K1499" i="8"/>
  <c r="N1499" i="8" s="1"/>
  <c r="K1604" i="8"/>
  <c r="N1604" i="8" s="1"/>
  <c r="J825" i="8"/>
  <c r="J1709" i="8"/>
  <c r="J1004" i="8"/>
  <c r="J754" i="8"/>
  <c r="J1615" i="8"/>
  <c r="J1719" i="8"/>
  <c r="J294" i="8"/>
  <c r="J454" i="8"/>
  <c r="J422" i="8"/>
  <c r="J1460" i="8"/>
  <c r="J15" i="8"/>
  <c r="J772" i="8"/>
  <c r="K1526" i="8"/>
  <c r="K1759" i="8"/>
  <c r="N1759" i="8" s="1"/>
  <c r="K1331" i="8"/>
  <c r="K1556" i="8"/>
  <c r="N1556" i="8" s="1"/>
  <c r="K1326" i="8"/>
  <c r="K1797" i="8"/>
  <c r="N1797" i="8" s="1"/>
  <c r="K1364" i="8"/>
  <c r="K1826" i="8"/>
  <c r="N1826" i="8" s="1"/>
  <c r="K1304" i="8"/>
  <c r="N1304" i="8" s="1"/>
  <c r="K1887" i="8"/>
  <c r="N1887" i="8" s="1"/>
  <c r="K631" i="8"/>
  <c r="N631" i="8" s="1"/>
  <c r="K891" i="8"/>
  <c r="N891" i="8" s="1"/>
  <c r="K727" i="8"/>
  <c r="N727" i="8" s="1"/>
  <c r="K1518" i="8"/>
  <c r="N1518" i="8" s="1"/>
  <c r="K855" i="8"/>
  <c r="N855" i="8" s="1"/>
  <c r="K1525" i="8"/>
  <c r="N1525" i="8" s="1"/>
  <c r="K951" i="8"/>
  <c r="N951" i="8" s="1"/>
  <c r="K1867" i="8"/>
  <c r="N1867" i="8" s="1"/>
  <c r="K43" i="8"/>
  <c r="N43" i="8" s="1"/>
  <c r="K532" i="8"/>
  <c r="N532" i="8" s="1"/>
  <c r="K1504" i="8"/>
  <c r="N1504" i="8" s="1"/>
  <c r="K1730" i="8"/>
  <c r="N1730" i="8" s="1"/>
  <c r="K1380" i="8"/>
  <c r="N1380" i="8" s="1"/>
  <c r="K1922" i="8"/>
  <c r="N1922" i="8" s="1"/>
  <c r="K1803" i="8"/>
  <c r="N1803" i="8" s="1"/>
  <c r="K1417" i="8"/>
  <c r="N1417" i="8" s="1"/>
  <c r="K1641" i="8"/>
  <c r="N1641" i="8" s="1"/>
  <c r="J1327" i="8"/>
  <c r="J1089" i="8"/>
  <c r="J1104" i="8"/>
  <c r="K1679" i="8"/>
  <c r="N1679" i="8" s="1"/>
  <c r="K1341" i="8"/>
  <c r="K1562" i="8"/>
  <c r="N1562" i="8" s="1"/>
  <c r="K1810" i="8"/>
  <c r="N1810" i="8" s="1"/>
  <c r="K1390" i="8"/>
  <c r="K1747" i="8"/>
  <c r="N1747" i="8" s="1"/>
  <c r="K1315" i="8"/>
  <c r="N1315" i="8" s="1"/>
  <c r="K1904" i="8"/>
  <c r="N1904" i="8" s="1"/>
  <c r="K1457" i="8"/>
  <c r="N1457" i="8" s="1"/>
  <c r="K1676" i="8"/>
  <c r="N1676" i="8" s="1"/>
  <c r="K1683" i="8"/>
  <c r="K1935" i="8"/>
  <c r="N1935" i="8" s="1"/>
  <c r="K1342" i="8"/>
  <c r="N1342" i="8" s="1"/>
  <c r="K1681" i="8"/>
  <c r="N1681" i="8" s="1"/>
  <c r="K1544" i="8"/>
  <c r="N1544" i="8" s="1"/>
  <c r="K1898" i="8"/>
  <c r="N1898" i="8" s="1"/>
  <c r="K615" i="8"/>
  <c r="K768" i="8"/>
  <c r="N768" i="8" s="1"/>
  <c r="K647" i="8"/>
  <c r="K1099" i="8"/>
  <c r="N1099" i="8" s="1"/>
  <c r="K711" i="8"/>
  <c r="N711" i="8" s="1"/>
  <c r="K1263" i="8"/>
  <c r="N1263" i="8" s="1"/>
  <c r="K743" i="8"/>
  <c r="N743" i="8" s="1"/>
  <c r="K1294" i="8"/>
  <c r="N1294" i="8" s="1"/>
  <c r="K839" i="8"/>
  <c r="N839" i="8" s="1"/>
  <c r="K1749" i="8"/>
  <c r="N1749" i="8" s="1"/>
  <c r="K903" i="8"/>
  <c r="N903" i="8" s="1"/>
  <c r="K1462" i="8"/>
  <c r="N1462" i="8" s="1"/>
  <c r="K935" i="8"/>
  <c r="N935" i="8" s="1"/>
  <c r="K1158" i="8"/>
  <c r="N1158" i="8" s="1"/>
  <c r="K1063" i="8"/>
  <c r="N1063" i="8" s="1"/>
  <c r="K1416" i="8"/>
  <c r="N1416" i="8" s="1"/>
  <c r="K1095" i="8"/>
  <c r="N1095" i="8" s="1"/>
  <c r="K1454" i="8"/>
  <c r="N1454" i="8" s="1"/>
  <c r="K1255" i="8"/>
  <c r="K1843" i="8"/>
  <c r="N1843" i="8" s="1"/>
  <c r="K1727" i="8"/>
  <c r="N1727" i="8" s="1"/>
  <c r="K27" i="8"/>
  <c r="K1377" i="8"/>
  <c r="N1377" i="8" s="1"/>
  <c r="K1844" i="8"/>
  <c r="N1844" i="8" s="1"/>
  <c r="K59" i="8"/>
  <c r="K1761" i="8"/>
  <c r="N1761" i="8" s="1"/>
  <c r="K91" i="8"/>
  <c r="N91" i="8" s="1"/>
  <c r="K1666" i="8"/>
  <c r="N1666" i="8" s="1"/>
  <c r="K123" i="8"/>
  <c r="N123" i="8" s="1"/>
  <c r="K459" i="8"/>
  <c r="N459" i="8" s="1"/>
  <c r="K1361" i="8"/>
  <c r="N1361" i="8" s="1"/>
  <c r="K155" i="8"/>
  <c r="N155" i="8" s="1"/>
  <c r="K830" i="8"/>
  <c r="N830" i="8" s="1"/>
  <c r="K187" i="8"/>
  <c r="N187" i="8" s="1"/>
  <c r="K1534" i="8"/>
  <c r="N1534" i="8" s="1"/>
  <c r="K219" i="8"/>
  <c r="N219" i="8" s="1"/>
  <c r="K1466" i="8"/>
  <c r="N1466" i="8" s="1"/>
  <c r="K251" i="8"/>
  <c r="K476" i="8"/>
  <c r="N476" i="8" s="1"/>
  <c r="K283" i="8"/>
  <c r="K1743" i="8"/>
  <c r="N1743" i="8" s="1"/>
  <c r="K315" i="8"/>
  <c r="N315" i="8" s="1"/>
  <c r="K1073" i="8"/>
  <c r="N1073" i="8" s="1"/>
  <c r="K347" i="8"/>
  <c r="N347" i="8" s="1"/>
  <c r="K1103" i="8"/>
  <c r="N1103" i="8" s="1"/>
  <c r="K379" i="8"/>
  <c r="N379" i="8" s="1"/>
  <c r="K701" i="8"/>
  <c r="N701" i="8" s="1"/>
  <c r="K1842" i="8"/>
  <c r="N1842" i="8" s="1"/>
  <c r="K443" i="8"/>
  <c r="K1807" i="8"/>
  <c r="N1807" i="8" s="1"/>
  <c r="K475" i="8"/>
  <c r="K1027" i="8"/>
  <c r="N1027" i="8" s="1"/>
  <c r="K1590" i="8"/>
  <c r="N1590" i="8" s="1"/>
  <c r="K507" i="8"/>
  <c r="N507" i="8" s="1"/>
  <c r="K1148" i="8"/>
  <c r="N1148" i="8" s="1"/>
  <c r="K1728" i="8"/>
  <c r="N1728" i="8" s="1"/>
  <c r="K539" i="8"/>
  <c r="N539" i="8" s="1"/>
  <c r="K1626" i="8"/>
  <c r="N1626" i="8" s="1"/>
  <c r="K571" i="8"/>
  <c r="N571" i="8" s="1"/>
  <c r="K1185" i="8"/>
  <c r="N1185" i="8" s="1"/>
  <c r="K584" i="8"/>
  <c r="N584" i="8" s="1"/>
  <c r="K1305" i="8"/>
  <c r="N1305" i="8" s="1"/>
  <c r="K616" i="8"/>
  <c r="N616" i="8" s="1"/>
  <c r="K769" i="8"/>
  <c r="N769" i="8" s="1"/>
  <c r="K648" i="8"/>
  <c r="K1930" i="8"/>
  <c r="N1930" i="8" s="1"/>
  <c r="K680" i="8"/>
  <c r="N680" i="8" s="1"/>
  <c r="K1233" i="8"/>
  <c r="N1233" i="8" s="1"/>
  <c r="K1017" i="8"/>
  <c r="N1017" i="8" s="1"/>
  <c r="K712" i="8"/>
  <c r="N712" i="8" s="1"/>
  <c r="K1742" i="8"/>
  <c r="N1742" i="8" s="1"/>
  <c r="K744" i="8"/>
  <c r="K1640" i="8"/>
  <c r="N1640" i="8" s="1"/>
  <c r="K776" i="8"/>
  <c r="N776" i="8" s="1"/>
  <c r="K1665" i="8"/>
  <c r="N1665" i="8" s="1"/>
  <c r="K808" i="8"/>
  <c r="N808" i="8" s="1"/>
  <c r="K1232" i="8"/>
  <c r="N1232" i="8" s="1"/>
  <c r="K1947" i="8"/>
  <c r="N1947" i="8" s="1"/>
  <c r="K904" i="8"/>
  <c r="K1002" i="8"/>
  <c r="N1002" i="8" s="1"/>
  <c r="K968" i="8"/>
  <c r="N968" i="8" s="1"/>
  <c r="K1773" i="8"/>
  <c r="N1773" i="8" s="1"/>
  <c r="K28" i="8"/>
  <c r="N28" i="8" s="1"/>
  <c r="K1608" i="8"/>
  <c r="N1608" i="8" s="1"/>
  <c r="K1379" i="8"/>
  <c r="N1379" i="8" s="1"/>
  <c r="K60" i="8"/>
  <c r="N60" i="8" s="1"/>
  <c r="K299" i="8"/>
  <c r="N299" i="8" s="1"/>
  <c r="K92" i="8"/>
  <c r="N92" i="8" s="1"/>
  <c r="K340" i="8"/>
  <c r="N340" i="8" s="1"/>
  <c r="K124" i="8"/>
  <c r="K1822" i="8"/>
  <c r="N1822" i="8" s="1"/>
  <c r="K156" i="8"/>
  <c r="N156" i="8" s="1"/>
  <c r="K1040" i="8"/>
  <c r="N1040" i="8" s="1"/>
  <c r="K220" i="8"/>
  <c r="K1219" i="8"/>
  <c r="N1219" i="8" s="1"/>
  <c r="K252" i="8"/>
  <c r="N252" i="8" s="1"/>
  <c r="K477" i="8"/>
  <c r="N477" i="8" s="1"/>
  <c r="K1706" i="8"/>
  <c r="N1706" i="8" s="1"/>
  <c r="K316" i="8"/>
  <c r="N316" i="8" s="1"/>
  <c r="K590" i="8"/>
  <c r="N590" i="8" s="1"/>
  <c r="K1214" i="8"/>
  <c r="N1214" i="8" s="1"/>
  <c r="K348" i="8"/>
  <c r="K1146" i="8"/>
  <c r="N1146" i="8" s="1"/>
  <c r="K380" i="8"/>
  <c r="N380" i="8" s="1"/>
  <c r="K1605" i="8"/>
  <c r="N1605" i="8" s="1"/>
  <c r="K653" i="8"/>
  <c r="N653" i="8" s="1"/>
  <c r="K444" i="8"/>
  <c r="K1503" i="8"/>
  <c r="N1503" i="8" s="1"/>
  <c r="K508" i="8"/>
  <c r="N508" i="8" s="1"/>
  <c r="K1847" i="8"/>
  <c r="N1847" i="8" s="1"/>
  <c r="K572" i="8"/>
  <c r="N572" i="8" s="1"/>
  <c r="K1644" i="8"/>
  <c r="N1644" i="8" s="1"/>
  <c r="K609" i="8"/>
  <c r="N609" i="8" s="1"/>
  <c r="K610" i="8"/>
  <c r="N610" i="8" s="1"/>
  <c r="K999" i="8"/>
  <c r="N999" i="8" s="1"/>
  <c r="K641" i="8"/>
  <c r="N641" i="8" s="1"/>
  <c r="K673" i="8"/>
  <c r="K1471" i="8"/>
  <c r="N1471" i="8" s="1"/>
  <c r="K1056" i="8"/>
  <c r="N1056" i="8" s="1"/>
  <c r="K737" i="8"/>
  <c r="K939" i="8"/>
  <c r="N939" i="8" s="1"/>
  <c r="K833" i="8"/>
  <c r="K1189" i="8"/>
  <c r="N1189" i="8" s="1"/>
  <c r="K865" i="8"/>
  <c r="N865" i="8" s="1"/>
  <c r="K897" i="8"/>
  <c r="N897" i="8" s="1"/>
  <c r="K1452" i="8"/>
  <c r="N1452" i="8" s="1"/>
  <c r="K1299" i="8"/>
  <c r="N1299" i="8" s="1"/>
  <c r="K961" i="8"/>
  <c r="N961" i="8" s="1"/>
  <c r="K993" i="8"/>
  <c r="N993" i="8" s="1"/>
  <c r="K1911" i="8"/>
  <c r="N1911" i="8" s="1"/>
  <c r="K1121" i="8"/>
  <c r="N1121" i="8" s="1"/>
  <c r="K1362" i="8"/>
  <c r="N1362" i="8" s="1"/>
  <c r="K1217" i="8"/>
  <c r="N1217" i="8" s="1"/>
  <c r="K1467" i="8"/>
  <c r="N1467" i="8" s="1"/>
  <c r="K21" i="8"/>
  <c r="K374" i="8"/>
  <c r="N374" i="8" s="1"/>
  <c r="K1139" i="8"/>
  <c r="N1139" i="8" s="1"/>
  <c r="K53" i="8"/>
  <c r="N53" i="8" s="1"/>
  <c r="K1757" i="8"/>
  <c r="N1757" i="8" s="1"/>
  <c r="K85" i="8"/>
  <c r="N85" i="8" s="1"/>
  <c r="K623" i="8"/>
  <c r="N623" i="8" s="1"/>
  <c r="K117" i="8"/>
  <c r="N117" i="8" s="1"/>
  <c r="K910" i="8"/>
  <c r="N910" i="8" s="1"/>
  <c r="K149" i="8"/>
  <c r="N149" i="8" s="1"/>
  <c r="K273" i="8"/>
  <c r="N273" i="8" s="1"/>
  <c r="K1729" i="8"/>
  <c r="N1729" i="8" s="1"/>
  <c r="K181" i="8"/>
  <c r="N181" i="8" s="1"/>
  <c r="K1414" i="8"/>
  <c r="N1414" i="8" s="1"/>
  <c r="K213" i="8"/>
  <c r="K899" i="8"/>
  <c r="N899" i="8" s="1"/>
  <c r="K245" i="8"/>
  <c r="K365" i="8"/>
  <c r="N365" i="8" s="1"/>
  <c r="K916" i="8"/>
  <c r="N916" i="8" s="1"/>
  <c r="K277" i="8"/>
  <c r="N277" i="8" s="1"/>
  <c r="K1039" i="8"/>
  <c r="N1039" i="8" s="1"/>
  <c r="K309" i="8"/>
  <c r="N309" i="8" s="1"/>
  <c r="K574" i="8"/>
  <c r="N574" i="8" s="1"/>
  <c r="K341" i="8"/>
  <c r="N341" i="8" s="1"/>
  <c r="K1674" i="8"/>
  <c r="N1674" i="8" s="1"/>
  <c r="K373" i="8"/>
  <c r="K690" i="8"/>
  <c r="N690" i="8" s="1"/>
  <c r="K405" i="8"/>
  <c r="N405" i="8" s="1"/>
  <c r="K738" i="8"/>
  <c r="N738" i="8" s="1"/>
  <c r="K437" i="8"/>
  <c r="K890" i="8"/>
  <c r="N890" i="8" s="1"/>
  <c r="K533" i="8"/>
  <c r="K1862" i="8"/>
  <c r="N1862" i="8" s="1"/>
  <c r="K565" i="8"/>
  <c r="N565" i="8" s="1"/>
  <c r="K1062" i="8"/>
  <c r="N1062" i="8" s="1"/>
  <c r="K602" i="8"/>
  <c r="N602" i="8" s="1"/>
  <c r="K1782" i="8"/>
  <c r="N1782" i="8" s="1"/>
  <c r="K634" i="8"/>
  <c r="N634" i="8" s="1"/>
  <c r="K1093" i="8"/>
  <c r="N1093" i="8" s="1"/>
  <c r="K666" i="8"/>
  <c r="N666" i="8" s="1"/>
  <c r="K667" i="8"/>
  <c r="N667" i="8" s="1"/>
  <c r="K730" i="8"/>
  <c r="N730" i="8" s="1"/>
  <c r="K1175" i="8"/>
  <c r="N1175" i="8" s="1"/>
  <c r="K762" i="8"/>
  <c r="K1196" i="8"/>
  <c r="N1196" i="8" s="1"/>
  <c r="K826" i="8"/>
  <c r="N826" i="8" s="1"/>
  <c r="K1508" i="8"/>
  <c r="N1508" i="8" s="1"/>
  <c r="K858" i="8"/>
  <c r="N858" i="8" s="1"/>
  <c r="K954" i="8"/>
  <c r="N954" i="8" s="1"/>
  <c r="K1050" i="8"/>
  <c r="K1519" i="8"/>
  <c r="N1519" i="8" s="1"/>
  <c r="K14" i="8"/>
  <c r="K473" i="8"/>
  <c r="N473" i="8" s="1"/>
  <c r="K1830" i="8"/>
  <c r="N1830" i="8" s="1"/>
  <c r="K46" i="8"/>
  <c r="N46" i="8" s="1"/>
  <c r="K540" i="8"/>
  <c r="N540" i="8" s="1"/>
  <c r="K78" i="8"/>
  <c r="N78" i="8" s="1"/>
  <c r="K1786" i="8"/>
  <c r="N1786" i="8" s="1"/>
  <c r="K110" i="8"/>
  <c r="N110" i="8" s="1"/>
  <c r="K449" i="8"/>
  <c r="N449" i="8" s="1"/>
  <c r="K501" i="8"/>
  <c r="N501" i="8" s="1"/>
  <c r="K142" i="8"/>
  <c r="N142" i="8" s="1"/>
  <c r="K500" i="8"/>
  <c r="N500" i="8" s="1"/>
  <c r="K238" i="8"/>
  <c r="K1576" i="8"/>
  <c r="N1576" i="8" s="1"/>
  <c r="K1944" i="8"/>
  <c r="N1944" i="8" s="1"/>
  <c r="K270" i="8"/>
  <c r="N270" i="8" s="1"/>
  <c r="K928" i="8"/>
  <c r="N928" i="8" s="1"/>
  <c r="K1497" i="8"/>
  <c r="N1497" i="8" s="1"/>
  <c r="K334" i="8"/>
  <c r="N334" i="8" s="1"/>
  <c r="K1907" i="8"/>
  <c r="N1907" i="8" s="1"/>
  <c r="K366" i="8"/>
  <c r="N366" i="8" s="1"/>
  <c r="K1703" i="8"/>
  <c r="N1703" i="8" s="1"/>
  <c r="K398" i="8"/>
  <c r="N398" i="8" s="1"/>
  <c r="K1049" i="8"/>
  <c r="N1049" i="8" s="1"/>
  <c r="K430" i="8"/>
  <c r="N430" i="8" s="1"/>
  <c r="K619" i="8"/>
  <c r="N619" i="8" s="1"/>
  <c r="K558" i="8"/>
  <c r="N558" i="8" s="1"/>
  <c r="K1409" i="8"/>
  <c r="N1409" i="8" s="1"/>
  <c r="K1436" i="8"/>
  <c r="K1541" i="8"/>
  <c r="N1541" i="8" s="1"/>
  <c r="K1532" i="8"/>
  <c r="N1532" i="8" s="1"/>
  <c r="K1765" i="8"/>
  <c r="N1765" i="8" s="1"/>
  <c r="K1628" i="8"/>
  <c r="N1628" i="8" s="1"/>
  <c r="K1756" i="8"/>
  <c r="N1756" i="8" s="1"/>
  <c r="K675" i="8"/>
  <c r="N675" i="8" s="1"/>
  <c r="K1693" i="8"/>
  <c r="N1693" i="8" s="1"/>
  <c r="K739" i="8"/>
  <c r="K1059" i="8"/>
  <c r="N1059" i="8" s="1"/>
  <c r="K771" i="8"/>
  <c r="N771" i="8" s="1"/>
  <c r="K1908" i="8"/>
  <c r="N1908" i="8" s="1"/>
  <c r="K835" i="8"/>
  <c r="N835" i="8" s="1"/>
  <c r="K941" i="8"/>
  <c r="N941" i="8" s="1"/>
  <c r="K995" i="8"/>
  <c r="K1448" i="8"/>
  <c r="N1448" i="8" s="1"/>
  <c r="K1091" i="8"/>
  <c r="K1917" i="8"/>
  <c r="N1917" i="8" s="1"/>
  <c r="K1155" i="8"/>
  <c r="N1155" i="8" s="1"/>
  <c r="K1849" i="8"/>
  <c r="N1849" i="8" s="1"/>
  <c r="K1187" i="8"/>
  <c r="N1187" i="8" s="1"/>
  <c r="K1536" i="8"/>
  <c r="N1536" i="8" s="1"/>
  <c r="K23" i="8"/>
  <c r="N23" i="8" s="1"/>
  <c r="K924" i="8"/>
  <c r="N924" i="8" s="1"/>
  <c r="K1598" i="8"/>
  <c r="N1598" i="8" s="1"/>
  <c r="K55" i="8"/>
  <c r="K1178" i="8"/>
  <c r="N1178" i="8" s="1"/>
  <c r="K119" i="8"/>
  <c r="N119" i="8" s="1"/>
  <c r="K1349" i="8"/>
  <c r="N1349" i="8" s="1"/>
  <c r="K151" i="8"/>
  <c r="K1036" i="8"/>
  <c r="N1036" i="8" s="1"/>
  <c r="K215" i="8"/>
  <c r="N215" i="8" s="1"/>
  <c r="K1213" i="8"/>
  <c r="N1213" i="8" s="1"/>
  <c r="K247" i="8"/>
  <c r="N247" i="8" s="1"/>
  <c r="K1024" i="8"/>
  <c r="N1024" i="8" s="1"/>
  <c r="K1242" i="8"/>
  <c r="N1242" i="8" s="1"/>
  <c r="K279" i="8"/>
  <c r="N279" i="8" s="1"/>
  <c r="K1737" i="8"/>
  <c r="N1737" i="8" s="1"/>
  <c r="K311" i="8"/>
  <c r="N311" i="8" s="1"/>
  <c r="K1422" i="8"/>
  <c r="N1422" i="8" s="1"/>
  <c r="K343" i="8"/>
  <c r="N343" i="8" s="1"/>
  <c r="K1330" i="8"/>
  <c r="N1330" i="8" s="1"/>
  <c r="K375" i="8"/>
  <c r="N375" i="8" s="1"/>
  <c r="K696" i="8"/>
  <c r="N696" i="8" s="1"/>
  <c r="K1140" i="8"/>
  <c r="N1140" i="8" s="1"/>
  <c r="K557" i="8"/>
  <c r="N557" i="8" s="1"/>
  <c r="K407" i="8"/>
  <c r="K503" i="8"/>
  <c r="N503" i="8" s="1"/>
  <c r="K702" i="8"/>
  <c r="N702" i="8" s="1"/>
  <c r="K1606" i="8"/>
  <c r="N1606" i="8" s="1"/>
  <c r="K567" i="8"/>
  <c r="N567" i="8" s="1"/>
  <c r="K1292" i="8"/>
  <c r="N1292" i="8" s="1"/>
  <c r="K1445" i="8"/>
  <c r="K1661" i="8"/>
  <c r="N1661" i="8" s="1"/>
  <c r="K1637" i="8"/>
  <c r="K1882" i="8"/>
  <c r="N1882" i="8" s="1"/>
  <c r="K588" i="8"/>
  <c r="N588" i="8" s="1"/>
  <c r="K1190" i="8"/>
  <c r="N1190" i="8" s="1"/>
  <c r="K620" i="8"/>
  <c r="N620" i="8" s="1"/>
  <c r="K1546" i="8"/>
  <c r="N1546" i="8" s="1"/>
  <c r="K716" i="8"/>
  <c r="K1515" i="8"/>
  <c r="N1515" i="8" s="1"/>
  <c r="K748" i="8"/>
  <c r="N748" i="8" s="1"/>
  <c r="K1646" i="8"/>
  <c r="N1646" i="8" s="1"/>
  <c r="K780" i="8"/>
  <c r="N780" i="8" s="1"/>
  <c r="K892" i="8"/>
  <c r="N892" i="8" s="1"/>
  <c r="K812" i="8"/>
  <c r="N812" i="8" s="1"/>
  <c r="K1244" i="8"/>
  <c r="N1244" i="8" s="1"/>
  <c r="K1589" i="8"/>
  <c r="N1589" i="8" s="1"/>
  <c r="K844" i="8"/>
  <c r="K1752" i="8"/>
  <c r="N1752" i="8" s="1"/>
  <c r="K972" i="8"/>
  <c r="N972" i="8" s="1"/>
  <c r="K1430" i="8"/>
  <c r="N1430" i="8" s="1"/>
  <c r="K1068" i="8"/>
  <c r="N1068" i="8" s="1"/>
  <c r="K1647" i="8"/>
  <c r="N1647" i="8" s="1"/>
  <c r="K1353" i="8"/>
  <c r="N1353" i="8" s="1"/>
  <c r="K1228" i="8"/>
  <c r="N1228" i="8" s="1"/>
  <c r="K1609" i="8"/>
  <c r="N1609" i="8" s="1"/>
  <c r="K1260" i="8"/>
  <c r="N1260" i="8" s="1"/>
  <c r="K32" i="8"/>
  <c r="K710" i="8"/>
  <c r="N710" i="8" s="1"/>
  <c r="K189" i="8"/>
  <c r="N189" i="8" s="1"/>
  <c r="K64" i="8"/>
  <c r="N64" i="8" s="1"/>
  <c r="K467" i="8"/>
  <c r="N467" i="8" s="1"/>
  <c r="K810" i="8"/>
  <c r="N810" i="8" s="1"/>
  <c r="K128" i="8"/>
  <c r="N128" i="8" s="1"/>
  <c r="K525" i="8"/>
  <c r="N525" i="8" s="1"/>
  <c r="K160" i="8"/>
  <c r="N160" i="8" s="1"/>
  <c r="K663" i="8"/>
  <c r="N663" i="8" s="1"/>
  <c r="K224" i="8"/>
  <c r="K481" i="8"/>
  <c r="N481" i="8" s="1"/>
  <c r="K256" i="8"/>
  <c r="N256" i="8" s="1"/>
  <c r="K1711" i="8"/>
  <c r="N1711" i="8" s="1"/>
  <c r="K288" i="8"/>
  <c r="K1393" i="8"/>
  <c r="N1393" i="8" s="1"/>
  <c r="K320" i="8"/>
  <c r="N320" i="8" s="1"/>
  <c r="K1894" i="8"/>
  <c r="N1894" i="8" s="1"/>
  <c r="K416" i="8"/>
  <c r="N416" i="8" s="1"/>
  <c r="K1885" i="8"/>
  <c r="N1885" i="8" s="1"/>
  <c r="K544" i="8"/>
  <c r="N544" i="8" s="1"/>
  <c r="K1866" i="8"/>
  <c r="N1866" i="8" s="1"/>
  <c r="K576" i="8"/>
  <c r="K1883" i="8"/>
  <c r="N1883" i="8" s="1"/>
  <c r="K1670" i="8"/>
  <c r="N1670" i="8" s="1"/>
  <c r="K1799" i="8"/>
  <c r="N1799" i="8" s="1"/>
  <c r="K685" i="8"/>
  <c r="N685" i="8" s="1"/>
  <c r="K1129" i="8"/>
  <c r="N1129" i="8" s="1"/>
  <c r="K1705" i="8"/>
  <c r="N1705" i="8" s="1"/>
  <c r="K717" i="8"/>
  <c r="N717" i="8" s="1"/>
  <c r="K1748" i="8"/>
  <c r="N1748" i="8" s="1"/>
  <c r="K749" i="8"/>
  <c r="N749" i="8" s="1"/>
  <c r="K1771" i="8"/>
  <c r="N1771" i="8" s="1"/>
  <c r="K781" i="8"/>
  <c r="N781" i="8" s="1"/>
  <c r="K893" i="8"/>
  <c r="N893" i="8" s="1"/>
  <c r="K1132" i="8"/>
  <c r="N1132" i="8" s="1"/>
  <c r="K813" i="8"/>
  <c r="N813" i="8" s="1"/>
  <c r="K1833" i="8"/>
  <c r="N1833" i="8" s="1"/>
  <c r="K1170" i="8"/>
  <c r="N1170" i="8" s="1"/>
  <c r="K845" i="8"/>
  <c r="N845" i="8" s="1"/>
  <c r="K1037" i="8"/>
  <c r="K1734" i="8"/>
  <c r="N1734" i="8" s="1"/>
  <c r="K1069" i="8"/>
  <c r="N1069" i="8" s="1"/>
  <c r="K1301" i="8"/>
  <c r="N1301" i="8" s="1"/>
  <c r="K1101" i="8"/>
  <c r="K1336" i="8"/>
  <c r="N1336" i="8" s="1"/>
  <c r="K1197" i="8"/>
  <c r="N1197" i="8" s="1"/>
  <c r="K1437" i="8"/>
  <c r="N1437" i="8" s="1"/>
  <c r="K33" i="8"/>
  <c r="N33" i="8" s="1"/>
  <c r="K280" i="8"/>
  <c r="N280" i="8" s="1"/>
  <c r="K65" i="8"/>
  <c r="N65" i="8" s="1"/>
  <c r="K1423" i="8"/>
  <c r="N1423" i="8" s="1"/>
  <c r="K97" i="8"/>
  <c r="K1208" i="8"/>
  <c r="N1208" i="8" s="1"/>
  <c r="K129" i="8"/>
  <c r="N129" i="8" s="1"/>
  <c r="K468" i="8"/>
  <c r="N468" i="8" s="1"/>
  <c r="K1022" i="8"/>
  <c r="N1022" i="8" s="1"/>
  <c r="K161" i="8"/>
  <c r="N161" i="8" s="1"/>
  <c r="K1391" i="8"/>
  <c r="N1391" i="8" s="1"/>
  <c r="K193" i="8"/>
  <c r="K1428" i="8"/>
  <c r="N1428" i="8" s="1"/>
  <c r="K225" i="8"/>
  <c r="N225" i="8" s="1"/>
  <c r="K352" i="8"/>
  <c r="N352" i="8" s="1"/>
  <c r="K257" i="8"/>
  <c r="N257" i="8" s="1"/>
  <c r="K689" i="8"/>
  <c r="N689" i="8" s="1"/>
  <c r="K1594" i="8"/>
  <c r="N1594" i="8" s="1"/>
  <c r="K289" i="8"/>
  <c r="N289" i="8" s="1"/>
  <c r="K1395" i="8"/>
  <c r="N1395" i="8" s="1"/>
  <c r="K321" i="8"/>
  <c r="N321" i="8" s="1"/>
  <c r="K425" i="8"/>
  <c r="N425" i="8" s="1"/>
  <c r="K353" i="8"/>
  <c r="N353" i="8" s="1"/>
  <c r="K908" i="8"/>
  <c r="N908" i="8" s="1"/>
  <c r="K385" i="8"/>
  <c r="K707" i="8"/>
  <c r="N707" i="8" s="1"/>
  <c r="K417" i="8"/>
  <c r="K752" i="8"/>
  <c r="N752" i="8" s="1"/>
  <c r="K545" i="8"/>
  <c r="K849" i="8"/>
  <c r="N849" i="8" s="1"/>
  <c r="K582" i="8"/>
  <c r="N582" i="8" s="1"/>
  <c r="K751" i="8"/>
  <c r="N751" i="8" s="1"/>
  <c r="K646" i="8"/>
  <c r="N646" i="8" s="1"/>
  <c r="K1929" i="8"/>
  <c r="N1929" i="8" s="1"/>
  <c r="K742" i="8"/>
  <c r="K1638" i="8"/>
  <c r="N1638" i="8" s="1"/>
  <c r="K991" i="8"/>
  <c r="N991" i="8" s="1"/>
  <c r="K774" i="8"/>
  <c r="N774" i="8" s="1"/>
  <c r="K870" i="8"/>
  <c r="K1889" i="8"/>
  <c r="N1889" i="8" s="1"/>
  <c r="K902" i="8"/>
  <c r="N902" i="8" s="1"/>
  <c r="K1806" i="8"/>
  <c r="N1806" i="8" s="1"/>
  <c r="K1138" i="8"/>
  <c r="N1138" i="8" s="1"/>
  <c r="K1030" i="8"/>
  <c r="N1030" i="8" s="1"/>
  <c r="K1719" i="8"/>
  <c r="N1719" i="8" s="1"/>
  <c r="K1094" i="8"/>
  <c r="N1094" i="8" s="1"/>
  <c r="K1921" i="8"/>
  <c r="N1921" i="8" s="1"/>
  <c r="K1222" i="8"/>
  <c r="N1222" i="8" s="1"/>
  <c r="K1565" i="8"/>
  <c r="K1254" i="8"/>
  <c r="K1602" i="8"/>
  <c r="N1602" i="8" s="1"/>
  <c r="K1839" i="8"/>
  <c r="N1839" i="8" s="1"/>
  <c r="K26" i="8"/>
  <c r="K146" i="8"/>
  <c r="N146" i="8" s="1"/>
  <c r="K1500" i="8"/>
  <c r="N1500" i="8" s="1"/>
  <c r="K58" i="8"/>
  <c r="K555" i="8"/>
  <c r="N555" i="8" s="1"/>
  <c r="K90" i="8"/>
  <c r="K1089" i="8"/>
  <c r="N1089" i="8" s="1"/>
  <c r="K122" i="8"/>
  <c r="K1575" i="8"/>
  <c r="N1575" i="8" s="1"/>
  <c r="K1229" i="8"/>
  <c r="N1229" i="8" s="1"/>
  <c r="K154" i="8"/>
  <c r="K934" i="8"/>
  <c r="N934" i="8" s="1"/>
  <c r="K303" i="8"/>
  <c r="N303" i="8" s="1"/>
  <c r="K186" i="8"/>
  <c r="K250" i="8"/>
  <c r="N250" i="8" s="1"/>
  <c r="K1130" i="8"/>
  <c r="N1130" i="8" s="1"/>
  <c r="K1246" i="8"/>
  <c r="N1246" i="8" s="1"/>
  <c r="K282" i="8"/>
  <c r="K1388" i="8"/>
  <c r="N1388" i="8" s="1"/>
  <c r="K314" i="8"/>
  <c r="K970" i="8"/>
  <c r="N970" i="8" s="1"/>
  <c r="K378" i="8"/>
  <c r="N378" i="8" s="1"/>
  <c r="K925" i="8"/>
  <c r="N925" i="8" s="1"/>
  <c r="K1724" i="8"/>
  <c r="N1724" i="8" s="1"/>
  <c r="K410" i="8"/>
  <c r="K1182" i="8"/>
  <c r="N1182" i="8" s="1"/>
  <c r="K442" i="8"/>
  <c r="K1461" i="8"/>
  <c r="N1461" i="8" s="1"/>
  <c r="K474" i="8"/>
  <c r="N474" i="8" s="1"/>
  <c r="K1832" i="8"/>
  <c r="K538" i="8"/>
  <c r="N538" i="8" s="1"/>
  <c r="K846" i="8"/>
  <c r="N846" i="8" s="1"/>
  <c r="K570" i="8"/>
  <c r="N570" i="8" s="1"/>
  <c r="K1766" i="8"/>
  <c r="N1766" i="8" s="1"/>
  <c r="K1620" i="8"/>
  <c r="N1620" i="8" s="1"/>
  <c r="K1269" i="8"/>
  <c r="N1269" i="8" s="1"/>
  <c r="J195" i="8"/>
  <c r="J1050" i="8"/>
  <c r="J1647" i="8"/>
  <c r="K1287" i="8"/>
  <c r="K1410" i="8"/>
  <c r="N1410" i="8" s="1"/>
  <c r="J85" i="8"/>
  <c r="J1118" i="8"/>
  <c r="J1055" i="8"/>
  <c r="J428" i="8"/>
  <c r="J293" i="8"/>
  <c r="K1313" i="8"/>
  <c r="N1313" i="8" s="1"/>
  <c r="K1784" i="8"/>
  <c r="N1784" i="8" s="1"/>
  <c r="K1345" i="8"/>
  <c r="K1685" i="8"/>
  <c r="N1685" i="8" s="1"/>
  <c r="K1513" i="8"/>
  <c r="N1513" i="8" s="1"/>
  <c r="K1389" i="8"/>
  <c r="K1440" i="8"/>
  <c r="N1440" i="8" s="1"/>
  <c r="K1314" i="8"/>
  <c r="K1550" i="8"/>
  <c r="K1912" i="8"/>
  <c r="N1912" i="8" s="1"/>
  <c r="K1323" i="8"/>
  <c r="N1323" i="8" s="1"/>
  <c r="K1668" i="8"/>
  <c r="N1668" i="8" s="1"/>
  <c r="K1763" i="8"/>
  <c r="N1763" i="8" s="1"/>
  <c r="K1877" i="8"/>
  <c r="N1877" i="8" s="1"/>
  <c r="K1530" i="8"/>
  <c r="N1530" i="8" s="1"/>
  <c r="K1293" i="8"/>
  <c r="N1293" i="8" s="1"/>
  <c r="K1286" i="8"/>
  <c r="N1286" i="8" s="1"/>
  <c r="K1758" i="8"/>
  <c r="N1758" i="8" s="1"/>
  <c r="K1382" i="8"/>
  <c r="N1382" i="8" s="1"/>
  <c r="K1732" i="8"/>
  <c r="N1732" i="8" s="1"/>
  <c r="J1511" i="8"/>
  <c r="K1296" i="8"/>
  <c r="N1296" i="8" s="1"/>
  <c r="K1767" i="8"/>
  <c r="N1767" i="8" s="1"/>
  <c r="K1552" i="8"/>
  <c r="N1552" i="8" s="1"/>
  <c r="K1672" i="8"/>
  <c r="N1672" i="8" s="1"/>
  <c r="K591" i="8"/>
  <c r="K1308" i="8"/>
  <c r="N1308" i="8" s="1"/>
  <c r="K655" i="8"/>
  <c r="N655" i="8" s="1"/>
  <c r="K1465" i="8"/>
  <c r="N1465" i="8" s="1"/>
  <c r="K687" i="8"/>
  <c r="N687" i="8" s="1"/>
  <c r="K919" i="8"/>
  <c r="N919" i="8" s="1"/>
  <c r="K1485" i="8"/>
  <c r="N1485" i="8" s="1"/>
  <c r="K719" i="8"/>
  <c r="N719" i="8" s="1"/>
  <c r="K1517" i="8"/>
  <c r="N1517" i="8" s="1"/>
  <c r="K783" i="8"/>
  <c r="N783" i="8" s="1"/>
  <c r="K1673" i="8"/>
  <c r="N1673" i="8" s="1"/>
  <c r="K847" i="8"/>
  <c r="N847" i="8" s="1"/>
  <c r="K1398" i="8"/>
  <c r="N1398" i="8" s="1"/>
  <c r="K879" i="8"/>
  <c r="N879" i="8" s="1"/>
  <c r="K1441" i="8"/>
  <c r="N1441" i="8" s="1"/>
  <c r="K1071" i="8"/>
  <c r="N1071" i="8" s="1"/>
  <c r="K1425" i="8"/>
  <c r="N1425" i="8" s="1"/>
  <c r="K1231" i="8"/>
  <c r="N1231" i="8" s="1"/>
  <c r="K1695" i="8"/>
  <c r="N1695" i="8" s="1"/>
  <c r="K35" i="8"/>
  <c r="N35" i="8" s="1"/>
  <c r="K1160" i="8"/>
  <c r="N1160" i="8" s="1"/>
  <c r="K67" i="8"/>
  <c r="N67" i="8" s="1"/>
  <c r="K869" i="8"/>
  <c r="N869" i="8" s="1"/>
  <c r="K99" i="8"/>
  <c r="K786" i="8"/>
  <c r="N786" i="8" s="1"/>
  <c r="K131" i="8"/>
  <c r="N131" i="8" s="1"/>
  <c r="K1367" i="8"/>
  <c r="N1367" i="8" s="1"/>
  <c r="K1588" i="8"/>
  <c r="N1588" i="8" s="1"/>
  <c r="K163" i="8"/>
  <c r="N163" i="8" s="1"/>
  <c r="K1166" i="8"/>
  <c r="N1166" i="8" s="1"/>
  <c r="K195" i="8"/>
  <c r="K872" i="8"/>
  <c r="N872" i="8" s="1"/>
  <c r="K259" i="8"/>
  <c r="K1135" i="8"/>
  <c r="N1135" i="8" s="1"/>
  <c r="K814" i="8"/>
  <c r="N814" i="8" s="1"/>
  <c r="K291" i="8"/>
  <c r="K1397" i="8"/>
  <c r="N1397" i="8" s="1"/>
  <c r="K323" i="8"/>
  <c r="N323" i="8" s="1"/>
  <c r="K600" i="8"/>
  <c r="N600" i="8" s="1"/>
  <c r="K355" i="8"/>
  <c r="K1942" i="8"/>
  <c r="N1942" i="8" s="1"/>
  <c r="K513" i="8"/>
  <c r="N513" i="8" s="1"/>
  <c r="K387" i="8"/>
  <c r="N387" i="8" s="1"/>
  <c r="K451" i="8"/>
  <c r="K1107" i="8"/>
  <c r="N1107" i="8" s="1"/>
  <c r="K515" i="8"/>
  <c r="K1612" i="8"/>
  <c r="N1612" i="8" s="1"/>
  <c r="K547" i="8"/>
  <c r="N547" i="8" s="1"/>
  <c r="K950" i="8"/>
  <c r="N950" i="8" s="1"/>
  <c r="K579" i="8"/>
  <c r="K962" i="8"/>
  <c r="N962" i="8" s="1"/>
  <c r="K794" i="8"/>
  <c r="N794" i="8" s="1"/>
  <c r="K656" i="8"/>
  <c r="N656" i="8" s="1"/>
  <c r="K720" i="8"/>
  <c r="N720" i="8" s="1"/>
  <c r="K1167" i="8"/>
  <c r="N1167" i="8" s="1"/>
  <c r="K895" i="8"/>
  <c r="N895" i="8" s="1"/>
  <c r="K784" i="8"/>
  <c r="K880" i="8"/>
  <c r="N880" i="8" s="1"/>
  <c r="K1317" i="8"/>
  <c r="N1317" i="8" s="1"/>
  <c r="K912" i="8"/>
  <c r="K1943" i="8"/>
  <c r="N1943" i="8" s="1"/>
  <c r="K976" i="8"/>
  <c r="N976" i="8" s="1"/>
  <c r="K1897" i="8"/>
  <c r="N1897" i="8" s="1"/>
  <c r="K1008" i="8"/>
  <c r="N1008" i="8" s="1"/>
  <c r="K1814" i="8"/>
  <c r="N1814" i="8" s="1"/>
  <c r="K1072" i="8"/>
  <c r="N1072" i="8" s="1"/>
  <c r="K1774" i="8"/>
  <c r="N1774" i="8" s="1"/>
  <c r="K1104" i="8"/>
  <c r="N1104" i="8" s="1"/>
  <c r="K1340" i="8"/>
  <c r="N1340" i="8" s="1"/>
  <c r="K1264" i="8"/>
  <c r="N1264" i="8" s="1"/>
  <c r="K1509" i="8"/>
  <c r="N1509" i="8" s="1"/>
  <c r="K36" i="8"/>
  <c r="N36" i="8" s="1"/>
  <c r="K1617" i="8"/>
  <c r="N1617" i="8" s="1"/>
  <c r="K68" i="8"/>
  <c r="N68" i="8" s="1"/>
  <c r="K871" i="8"/>
  <c r="N871" i="8" s="1"/>
  <c r="K100" i="8"/>
  <c r="N100" i="8" s="1"/>
  <c r="K898" i="8"/>
  <c r="N898" i="8" s="1"/>
  <c r="K132" i="8"/>
  <c r="N132" i="8" s="1"/>
  <c r="K1128" i="8"/>
  <c r="N1128" i="8" s="1"/>
  <c r="K1245" i="8"/>
  <c r="N1245" i="8" s="1"/>
  <c r="K164" i="8"/>
  <c r="K1751" i="8"/>
  <c r="N1751" i="8" s="1"/>
  <c r="K196" i="8"/>
  <c r="N196" i="8" s="1"/>
  <c r="K423" i="8"/>
  <c r="N423" i="8" s="1"/>
  <c r="K228" i="8"/>
  <c r="N228" i="8" s="1"/>
  <c r="K1568" i="8"/>
  <c r="N1568" i="8" s="1"/>
  <c r="K260" i="8"/>
  <c r="N260" i="8" s="1"/>
  <c r="K1716" i="8"/>
  <c r="N1716" i="8" s="1"/>
  <c r="K324" i="8"/>
  <c r="N324" i="8" s="1"/>
  <c r="K1312" i="8"/>
  <c r="N1312" i="8" s="1"/>
  <c r="K356" i="8"/>
  <c r="K1573" i="8"/>
  <c r="N1573" i="8" s="1"/>
  <c r="K832" i="8"/>
  <c r="N832" i="8" s="1"/>
  <c r="K388" i="8"/>
  <c r="N388" i="8" s="1"/>
  <c r="K452" i="8"/>
  <c r="N452" i="8" s="1"/>
  <c r="K1570" i="8"/>
  <c r="N1570" i="8" s="1"/>
  <c r="K516" i="8"/>
  <c r="N516" i="8" s="1"/>
  <c r="K1739" i="8"/>
  <c r="N1739" i="8" s="1"/>
  <c r="K548" i="8"/>
  <c r="N548" i="8" s="1"/>
  <c r="K1282" i="8"/>
  <c r="N1282" i="8" s="1"/>
  <c r="K1120" i="8"/>
  <c r="N1120" i="8" s="1"/>
  <c r="K1018" i="8"/>
  <c r="N1018" i="8" s="1"/>
  <c r="K585" i="8"/>
  <c r="N585" i="8" s="1"/>
  <c r="K586" i="8"/>
  <c r="N586" i="8" s="1"/>
  <c r="K650" i="8"/>
  <c r="N650" i="8" s="1"/>
  <c r="K649" i="8"/>
  <c r="N649" i="8" s="1"/>
  <c r="K1161" i="8"/>
  <c r="N1161" i="8" s="1"/>
  <c r="K713" i="8"/>
  <c r="N713" i="8" s="1"/>
  <c r="K1295" i="8"/>
  <c r="N1295" i="8" s="1"/>
  <c r="K745" i="8"/>
  <c r="N745" i="8" s="1"/>
  <c r="K1794" i="8"/>
  <c r="N1794" i="8" s="1"/>
  <c r="K777" i="8"/>
  <c r="K1394" i="8"/>
  <c r="N1394" i="8" s="1"/>
  <c r="K841" i="8"/>
  <c r="N841" i="8" s="1"/>
  <c r="K973" i="8"/>
  <c r="N973" i="8" s="1"/>
  <c r="K873" i="8"/>
  <c r="K1648" i="8"/>
  <c r="N1648" i="8" s="1"/>
  <c r="K969" i="8"/>
  <c r="K1001" i="8"/>
  <c r="N1001" i="8" s="1"/>
  <c r="K1212" i="8"/>
  <c r="N1212" i="8" s="1"/>
  <c r="K1258" i="8"/>
  <c r="N1258" i="8" s="1"/>
  <c r="K1846" i="8"/>
  <c r="N1846" i="8" s="1"/>
  <c r="K1033" i="8"/>
  <c r="K1535" i="8"/>
  <c r="N1535" i="8" s="1"/>
  <c r="K1065" i="8"/>
  <c r="K1458" i="8"/>
  <c r="N1458" i="8" s="1"/>
  <c r="K1097" i="8"/>
  <c r="N1097" i="8" s="1"/>
  <c r="K1193" i="8"/>
  <c r="N1193" i="8" s="1"/>
  <c r="K1895" i="8"/>
  <c r="N1895" i="8" s="1"/>
  <c r="K1225" i="8"/>
  <c r="N1225" i="8" s="1"/>
  <c r="K1938" i="8"/>
  <c r="N1938" i="8" s="1"/>
  <c r="K29" i="8"/>
  <c r="N29" i="8" s="1"/>
  <c r="K931" i="8"/>
  <c r="N931" i="8" s="1"/>
  <c r="K61" i="8"/>
  <c r="N61" i="8" s="1"/>
  <c r="K1762" i="8"/>
  <c r="N1762" i="8" s="1"/>
  <c r="K93" i="8"/>
  <c r="N93" i="8" s="1"/>
  <c r="K211" i="8"/>
  <c r="N211" i="8" s="1"/>
  <c r="K125" i="8"/>
  <c r="N125" i="8" s="1"/>
  <c r="K463" i="8"/>
  <c r="N463" i="8" s="1"/>
  <c r="K1020" i="8"/>
  <c r="N1020" i="8" s="1"/>
  <c r="K157" i="8"/>
  <c r="N157" i="8" s="1"/>
  <c r="K1043" i="8"/>
  <c r="N1043" i="8" s="1"/>
  <c r="K221" i="8"/>
  <c r="N221" i="8" s="1"/>
  <c r="K905" i="8"/>
  <c r="N905" i="8" s="1"/>
  <c r="K253" i="8"/>
  <c r="K478" i="8"/>
  <c r="N478" i="8" s="1"/>
  <c r="K1707" i="8"/>
  <c r="N1707" i="8" s="1"/>
  <c r="K285" i="8"/>
  <c r="N285" i="8" s="1"/>
  <c r="K1746" i="8"/>
  <c r="N1746" i="8" s="1"/>
  <c r="K317" i="8"/>
  <c r="N317" i="8" s="1"/>
  <c r="K1892" i="8"/>
  <c r="N1892" i="8" s="1"/>
  <c r="K349" i="8"/>
  <c r="N349" i="8" s="1"/>
  <c r="K1931" i="8"/>
  <c r="N1931" i="8" s="1"/>
  <c r="K381" i="8"/>
  <c r="N381" i="8" s="1"/>
  <c r="K703" i="8"/>
  <c r="N703" i="8" s="1"/>
  <c r="K1501" i="8"/>
  <c r="N1501" i="8" s="1"/>
  <c r="K413" i="8"/>
  <c r="N413" i="8" s="1"/>
  <c r="K575" i="8"/>
  <c r="N575" i="8" s="1"/>
  <c r="K509" i="8"/>
  <c r="N509" i="8" s="1"/>
  <c r="K1506" i="8"/>
  <c r="N1506" i="8" s="1"/>
  <c r="K573" i="8"/>
  <c r="N573" i="8" s="1"/>
  <c r="K1418" i="8"/>
  <c r="N1418" i="8" s="1"/>
  <c r="K642" i="8"/>
  <c r="N642" i="8" s="1"/>
  <c r="K643" i="8"/>
  <c r="N643" i="8" s="1"/>
  <c r="K674" i="8"/>
  <c r="N674" i="8" s="1"/>
  <c r="K1227" i="8"/>
  <c r="N1227" i="8" s="1"/>
  <c r="K706" i="8"/>
  <c r="N706" i="8" s="1"/>
  <c r="K1150" i="8"/>
  <c r="N1150" i="8" s="1"/>
  <c r="K770" i="8"/>
  <c r="N770" i="8" s="1"/>
  <c r="K1788" i="8"/>
  <c r="N1788" i="8" s="1"/>
  <c r="K802" i="8"/>
  <c r="N802" i="8" s="1"/>
  <c r="K1115" i="8"/>
  <c r="N1115" i="8" s="1"/>
  <c r="K866" i="8"/>
  <c r="N866" i="8" s="1"/>
  <c r="K963" i="8"/>
  <c r="N963" i="8" s="1"/>
  <c r="K930" i="8"/>
  <c r="N930" i="8" s="1"/>
  <c r="K1034" i="8"/>
  <c r="N1034" i="8" s="1"/>
  <c r="K1090" i="8"/>
  <c r="N1090" i="8" s="1"/>
  <c r="K1915" i="8"/>
  <c r="N1915" i="8" s="1"/>
  <c r="K1154" i="8"/>
  <c r="N1154" i="8" s="1"/>
  <c r="K1384" i="8"/>
  <c r="N1384" i="8" s="1"/>
  <c r="K1218" i="8"/>
  <c r="N1218" i="8" s="1"/>
  <c r="K1811" i="8"/>
  <c r="N1811" i="8" s="1"/>
  <c r="K22" i="8"/>
  <c r="N22" i="8" s="1"/>
  <c r="K1144" i="8"/>
  <c r="N1144" i="8" s="1"/>
  <c r="K1251" i="8"/>
  <c r="N1251" i="8" s="1"/>
  <c r="K54" i="8"/>
  <c r="K552" i="8"/>
  <c r="N552" i="8" s="1"/>
  <c r="K86" i="8"/>
  <c r="K773" i="8"/>
  <c r="N773" i="8" s="1"/>
  <c r="K118" i="8"/>
  <c r="N118" i="8" s="1"/>
  <c r="K671" i="8"/>
  <c r="N671" i="8" s="1"/>
  <c r="K150" i="8"/>
  <c r="N150" i="8" s="1"/>
  <c r="K383" i="8"/>
  <c r="N383" i="8" s="1"/>
  <c r="K182" i="8"/>
  <c r="N182" i="8" s="1"/>
  <c r="K1876" i="8"/>
  <c r="N1876" i="8" s="1"/>
  <c r="K278" i="8"/>
  <c r="K1736" i="8"/>
  <c r="N1736" i="8" s="1"/>
  <c r="K310" i="8"/>
  <c r="N310" i="8" s="1"/>
  <c r="K1420" i="8"/>
  <c r="N1420" i="8" s="1"/>
  <c r="K637" i="8"/>
  <c r="N637" i="8" s="1"/>
  <c r="K342" i="8"/>
  <c r="N342" i="8" s="1"/>
  <c r="K438" i="8"/>
  <c r="N438" i="8" s="1"/>
  <c r="K1328" i="8"/>
  <c r="N1328" i="8" s="1"/>
  <c r="K470" i="8"/>
  <c r="N470" i="8" s="1"/>
  <c r="K1586" i="8"/>
  <c r="N1586" i="8" s="1"/>
  <c r="K1025" i="8"/>
  <c r="N1025" i="8" s="1"/>
  <c r="K534" i="8"/>
  <c r="N534" i="8" s="1"/>
  <c r="K1047" i="8"/>
  <c r="N1047" i="8" s="1"/>
  <c r="K566" i="8"/>
  <c r="K1879" i="8"/>
  <c r="N1879" i="8" s="1"/>
  <c r="K1572" i="8"/>
  <c r="K1816" i="8"/>
  <c r="N1816" i="8" s="1"/>
  <c r="K1636" i="8"/>
  <c r="K1880" i="8"/>
  <c r="N1880" i="8" s="1"/>
  <c r="K587" i="8"/>
  <c r="N587" i="8" s="1"/>
  <c r="K1649" i="8"/>
  <c r="N1649" i="8" s="1"/>
  <c r="K651" i="8"/>
  <c r="K1678" i="8"/>
  <c r="N1678" i="8" s="1"/>
  <c r="K683" i="8"/>
  <c r="N683" i="8" s="1"/>
  <c r="K1704" i="8"/>
  <c r="N1704" i="8" s="1"/>
  <c r="K1243" i="8"/>
  <c r="N1243" i="8" s="1"/>
  <c r="K715" i="8"/>
  <c r="N715" i="8" s="1"/>
  <c r="K1514" i="8"/>
  <c r="N1514" i="8" s="1"/>
  <c r="K811" i="8"/>
  <c r="N811" i="8" s="1"/>
  <c r="K1701" i="8"/>
  <c r="N1701" i="8" s="1"/>
  <c r="K1829" i="8"/>
  <c r="N1829" i="8" s="1"/>
  <c r="K843" i="8"/>
  <c r="N843" i="8" s="1"/>
  <c r="K1859" i="8"/>
  <c r="N1859" i="8" s="1"/>
  <c r="K875" i="8"/>
  <c r="N875" i="8" s="1"/>
  <c r="K1309" i="8"/>
  <c r="N1309" i="8" s="1"/>
  <c r="K1003" i="8"/>
  <c r="N1003" i="8" s="1"/>
  <c r="K1468" i="8"/>
  <c r="N1468" i="8" s="1"/>
  <c r="K1035" i="8"/>
  <c r="K1848" i="8"/>
  <c r="N1848" i="8" s="1"/>
  <c r="K1067" i="8"/>
  <c r="K1421" i="8"/>
  <c r="N1421" i="8" s="1"/>
  <c r="K1163" i="8"/>
  <c r="N1163" i="8" s="1"/>
  <c r="K1512" i="8"/>
  <c r="N1512" i="8" s="1"/>
  <c r="K1505" i="8"/>
  <c r="N1505" i="8" s="1"/>
  <c r="K1259" i="8"/>
  <c r="K63" i="8"/>
  <c r="N63" i="8" s="1"/>
  <c r="K1769" i="8"/>
  <c r="N1769" i="8" s="1"/>
  <c r="K95" i="8"/>
  <c r="N95" i="8" s="1"/>
  <c r="K1207" i="8"/>
  <c r="N1207" i="8" s="1"/>
  <c r="K159" i="8"/>
  <c r="N159" i="8" s="1"/>
  <c r="K391" i="8"/>
  <c r="N391" i="8" s="1"/>
  <c r="K223" i="8"/>
  <c r="N223" i="8" s="1"/>
  <c r="K1105" i="8"/>
  <c r="N1105" i="8" s="1"/>
  <c r="K255" i="8"/>
  <c r="N255" i="8" s="1"/>
  <c r="K480" i="8"/>
  <c r="N480" i="8" s="1"/>
  <c r="K1708" i="8"/>
  <c r="N1708" i="8" s="1"/>
  <c r="K526" i="8"/>
  <c r="N526" i="8" s="1"/>
  <c r="K287" i="8"/>
  <c r="N287" i="8" s="1"/>
  <c r="K319" i="8"/>
  <c r="N319" i="8" s="1"/>
  <c r="K1192" i="8"/>
  <c r="N1192" i="8" s="1"/>
  <c r="K351" i="8"/>
  <c r="N351" i="8" s="1"/>
  <c r="K1343" i="8"/>
  <c r="N1343" i="8" s="1"/>
  <c r="K415" i="8"/>
  <c r="N415" i="8" s="1"/>
  <c r="K867" i="8"/>
  <c r="N867" i="8" s="1"/>
  <c r="K479" i="8"/>
  <c r="N479" i="8" s="1"/>
  <c r="K920" i="8"/>
  <c r="N920" i="8" s="1"/>
  <c r="K1134" i="8"/>
  <c r="N1134" i="8" s="1"/>
  <c r="K543" i="8"/>
  <c r="N543" i="8" s="1"/>
  <c r="K1399" i="8"/>
  <c r="N1399" i="8" s="1"/>
  <c r="K1613" i="8"/>
  <c r="N1613" i="8" s="1"/>
  <c r="K1851" i="8"/>
  <c r="N1851" i="8" s="1"/>
  <c r="K1770" i="8"/>
  <c r="N1770" i="8" s="1"/>
  <c r="K1645" i="8"/>
  <c r="K628" i="8"/>
  <c r="N628" i="8" s="1"/>
  <c r="K990" i="8"/>
  <c r="N990" i="8" s="1"/>
  <c r="K660" i="8"/>
  <c r="K1934" i="8"/>
  <c r="N1934" i="8" s="1"/>
  <c r="K692" i="8"/>
  <c r="N692" i="8" s="1"/>
  <c r="K1487" i="8"/>
  <c r="N1487" i="8" s="1"/>
  <c r="K1168" i="8"/>
  <c r="N1168" i="8" s="1"/>
  <c r="K724" i="8"/>
  <c r="N724" i="8" s="1"/>
  <c r="K756" i="8"/>
  <c r="N756" i="8" s="1"/>
  <c r="K1306" i="8"/>
  <c r="N1306" i="8" s="1"/>
  <c r="K788" i="8"/>
  <c r="N788" i="8" s="1"/>
  <c r="K998" i="8"/>
  <c r="N998" i="8" s="1"/>
  <c r="K884" i="8"/>
  <c r="K1789" i="8"/>
  <c r="N1789" i="8" s="1"/>
  <c r="K1076" i="8"/>
  <c r="N1076" i="8" s="1"/>
  <c r="K1778" i="8"/>
  <c r="N1778" i="8" s="1"/>
  <c r="K1551" i="8"/>
  <c r="N1551" i="8" s="1"/>
  <c r="K1204" i="8"/>
  <c r="N1204" i="8" s="1"/>
  <c r="K127" i="8"/>
  <c r="N127" i="8" s="1"/>
  <c r="K8" i="8"/>
  <c r="K1124" i="8"/>
  <c r="N1124" i="8" s="1"/>
  <c r="K40" i="8"/>
  <c r="N40" i="8" s="1"/>
  <c r="K838" i="8"/>
  <c r="N838" i="8" s="1"/>
  <c r="K72" i="8"/>
  <c r="N72" i="8" s="1"/>
  <c r="K1081" i="8"/>
  <c r="N1081" i="8" s="1"/>
  <c r="K104" i="8"/>
  <c r="N104" i="8" s="1"/>
  <c r="K1455" i="8"/>
  <c r="N1455" i="8" s="1"/>
  <c r="K136" i="8"/>
  <c r="N136" i="8" s="1"/>
  <c r="K1718" i="8"/>
  <c r="N1718" i="8" s="1"/>
  <c r="K1597" i="8"/>
  <c r="N1597" i="8" s="1"/>
  <c r="K292" i="8"/>
  <c r="N292" i="8" s="1"/>
  <c r="K168" i="8"/>
  <c r="K200" i="8"/>
  <c r="K332" i="8"/>
  <c r="N332" i="8" s="1"/>
  <c r="K911" i="8"/>
  <c r="N911" i="8" s="1"/>
  <c r="K232" i="8"/>
  <c r="N232" i="8" s="1"/>
  <c r="K264" i="8"/>
  <c r="N264" i="8" s="1"/>
  <c r="K1372" i="8"/>
  <c r="N1372" i="8" s="1"/>
  <c r="K1836" i="8"/>
  <c r="N1836" i="8" s="1"/>
  <c r="K296" i="8"/>
  <c r="N296" i="8" s="1"/>
  <c r="K851" i="8"/>
  <c r="N851" i="8" s="1"/>
  <c r="K328" i="8"/>
  <c r="N328" i="8" s="1"/>
  <c r="K612" i="8"/>
  <c r="N612" i="8" s="1"/>
  <c r="K914" i="8"/>
  <c r="N914" i="8" s="1"/>
  <c r="K360" i="8"/>
  <c r="K1946" i="8"/>
  <c r="N1946" i="8" s="1"/>
  <c r="K424" i="8"/>
  <c r="N424" i="8" s="1"/>
  <c r="K1655" i="8"/>
  <c r="N1655" i="8" s="1"/>
  <c r="K456" i="8"/>
  <c r="N456" i="8" s="1"/>
  <c r="K806" i="8"/>
  <c r="N806" i="8" s="1"/>
  <c r="K488" i="8"/>
  <c r="N488" i="8" s="1"/>
  <c r="K1137" i="8"/>
  <c r="N1137" i="8" s="1"/>
  <c r="K1717" i="8"/>
  <c r="N1717" i="8" s="1"/>
  <c r="K520" i="8"/>
  <c r="N520" i="8" s="1"/>
  <c r="K1618" i="8"/>
  <c r="N1618" i="8" s="1"/>
  <c r="K661" i="8"/>
  <c r="N661" i="8" s="1"/>
  <c r="K1106" i="8"/>
  <c r="N1106" i="8" s="1"/>
  <c r="K853" i="8"/>
  <c r="K1869" i="8"/>
  <c r="N1869" i="8" s="1"/>
  <c r="K885" i="8"/>
  <c r="K989" i="8"/>
  <c r="N989" i="8" s="1"/>
  <c r="K981" i="8"/>
  <c r="N981" i="8" s="1"/>
  <c r="K1545" i="8"/>
  <c r="N1545" i="8" s="1"/>
  <c r="K1077" i="8"/>
  <c r="N1077" i="8" s="1"/>
  <c r="K1310" i="8"/>
  <c r="N1310" i="8" s="1"/>
  <c r="K1450" i="8"/>
  <c r="N1450" i="8" s="1"/>
  <c r="K1205" i="8"/>
  <c r="N1205" i="8" s="1"/>
  <c r="K1825" i="8"/>
  <c r="N1825" i="8" s="1"/>
  <c r="K1237" i="8"/>
  <c r="N1237" i="8" s="1"/>
  <c r="K246" i="8"/>
  <c r="N246" i="8" s="1"/>
  <c r="K9" i="8"/>
  <c r="K41" i="8"/>
  <c r="N41" i="8" s="1"/>
  <c r="K1164" i="8"/>
  <c r="N1164" i="8" s="1"/>
  <c r="K73" i="8"/>
  <c r="N73" i="8" s="1"/>
  <c r="K1900" i="8"/>
  <c r="N1900" i="8" s="1"/>
  <c r="K105" i="8"/>
  <c r="K1456" i="8"/>
  <c r="N1456" i="8" s="1"/>
  <c r="K137" i="8"/>
  <c r="K1720" i="8"/>
  <c r="N1720" i="8" s="1"/>
  <c r="K169" i="8"/>
  <c r="N169" i="8" s="1"/>
  <c r="K949" i="8"/>
  <c r="N949" i="8" s="1"/>
  <c r="K201" i="8"/>
  <c r="K617" i="8"/>
  <c r="N617" i="8" s="1"/>
  <c r="K233" i="8"/>
  <c r="N233" i="8" s="1"/>
  <c r="K1351" i="8"/>
  <c r="N1351" i="8" s="1"/>
  <c r="K265" i="8"/>
  <c r="K489" i="8"/>
  <c r="N489" i="8" s="1"/>
  <c r="K1031" i="8"/>
  <c r="N1031" i="8" s="1"/>
  <c r="K297" i="8"/>
  <c r="N297" i="8" s="1"/>
  <c r="K1868" i="8"/>
  <c r="N1868" i="8" s="1"/>
  <c r="K329" i="8"/>
  <c r="K1443" i="8"/>
  <c r="N1443" i="8" s="1"/>
  <c r="K361" i="8"/>
  <c r="N361" i="8" s="1"/>
  <c r="K1359" i="8"/>
  <c r="N1359" i="8" s="1"/>
  <c r="K1579" i="8"/>
  <c r="N1579" i="8" s="1"/>
  <c r="K393" i="8"/>
  <c r="K718" i="8"/>
  <c r="N718" i="8" s="1"/>
  <c r="K457" i="8"/>
  <c r="N457" i="8" s="1"/>
  <c r="K1358" i="8"/>
  <c r="N1358" i="8" s="1"/>
  <c r="K521" i="8"/>
  <c r="N521" i="8" s="1"/>
  <c r="K1853" i="8"/>
  <c r="N1853" i="8" s="1"/>
  <c r="K553" i="8"/>
  <c r="K1760" i="8"/>
  <c r="N1760" i="8" s="1"/>
  <c r="K750" i="8"/>
  <c r="K1884" i="8"/>
  <c r="N1884" i="8" s="1"/>
  <c r="K782" i="8"/>
  <c r="K1451" i="8"/>
  <c r="N1451" i="8" s="1"/>
  <c r="K942" i="8"/>
  <c r="K1854" i="8"/>
  <c r="N1854" i="8" s="1"/>
  <c r="K974" i="8"/>
  <c r="K1779" i="8"/>
  <c r="N1779" i="8" s="1"/>
  <c r="K1006" i="8"/>
  <c r="N1006" i="8" s="1"/>
  <c r="K1346" i="8"/>
  <c r="N1346" i="8" s="1"/>
  <c r="K1070" i="8"/>
  <c r="K1886" i="8"/>
  <c r="N1886" i="8" s="1"/>
  <c r="K1102" i="8"/>
  <c r="N1102" i="8" s="1"/>
  <c r="K1463" i="8"/>
  <c r="N1463" i="8" s="1"/>
  <c r="K1439" i="8"/>
  <c r="N1439" i="8" s="1"/>
  <c r="K1198" i="8"/>
  <c r="K34" i="8"/>
  <c r="K834" i="8"/>
  <c r="N834" i="8" s="1"/>
  <c r="K98" i="8"/>
  <c r="N98" i="8" s="1"/>
  <c r="K785" i="8"/>
  <c r="N785" i="8" s="1"/>
  <c r="K130" i="8"/>
  <c r="N130" i="8" s="1"/>
  <c r="K1239" i="8"/>
  <c r="N1239" i="8" s="1"/>
  <c r="K1584" i="8"/>
  <c r="N1584" i="8" s="1"/>
  <c r="K162" i="8"/>
  <c r="N162" i="8" s="1"/>
  <c r="K1619" i="8"/>
  <c r="K194" i="8"/>
  <c r="K1653" i="8"/>
  <c r="N1653" i="8" s="1"/>
  <c r="K226" i="8"/>
  <c r="N226" i="8" s="1"/>
  <c r="K1108" i="8"/>
  <c r="N1108" i="8" s="1"/>
  <c r="K258" i="8"/>
  <c r="N258" i="8" s="1"/>
  <c r="K1713" i="8"/>
  <c r="N1713" i="8" s="1"/>
  <c r="K290" i="8"/>
  <c r="K1273" i="8"/>
  <c r="N1273" i="8" s="1"/>
  <c r="K322" i="8"/>
  <c r="K1194" i="8"/>
  <c r="N1194" i="8" s="1"/>
  <c r="K354" i="8"/>
  <c r="K1941" i="8"/>
  <c r="N1941" i="8" s="1"/>
  <c r="K386" i="8"/>
  <c r="K831" i="8"/>
  <c r="N831" i="8" s="1"/>
  <c r="K418" i="8"/>
  <c r="K967" i="8"/>
  <c r="N967" i="8" s="1"/>
  <c r="K482" i="8"/>
  <c r="N482" i="8" s="1"/>
  <c r="K688" i="8"/>
  <c r="N688" i="8" s="1"/>
  <c r="K1593" i="8"/>
  <c r="N1593" i="8" s="1"/>
  <c r="K514" i="8"/>
  <c r="K937" i="8"/>
  <c r="N937" i="8" s="1"/>
  <c r="K546" i="8"/>
  <c r="N546" i="8" s="1"/>
  <c r="K1627" i="8"/>
  <c r="N1627" i="8" s="1"/>
  <c r="K578" i="8"/>
  <c r="K747" i="8"/>
  <c r="N747" i="8" s="1"/>
  <c r="J1295" i="8"/>
  <c r="J1829" i="8"/>
  <c r="J351" i="8"/>
  <c r="J1335" i="8"/>
  <c r="J902" i="8"/>
  <c r="J1451" i="8"/>
  <c r="J1463" i="8"/>
  <c r="J1439" i="8"/>
  <c r="J1568" i="8"/>
  <c r="J1351" i="8"/>
  <c r="J194" i="8"/>
  <c r="J226" i="8"/>
  <c r="J1194" i="8"/>
  <c r="J831" i="8"/>
  <c r="J758" i="8"/>
  <c r="J1247" i="8"/>
  <c r="J538" i="8"/>
  <c r="J1524" i="8"/>
  <c r="J1262" i="8"/>
  <c r="J358" i="8"/>
  <c r="J1763" i="8"/>
  <c r="J259" i="8"/>
  <c r="J1578" i="8"/>
  <c r="J800" i="8"/>
  <c r="J318" i="8"/>
  <c r="J1812" i="8"/>
  <c r="J1052" i="8"/>
  <c r="J1543" i="8"/>
  <c r="J274" i="8"/>
  <c r="J504" i="8"/>
  <c r="J305" i="8"/>
  <c r="J1918" i="8"/>
  <c r="J138" i="8"/>
  <c r="J1180" i="8"/>
  <c r="J1275" i="8"/>
  <c r="J1319" i="8"/>
  <c r="J1034" i="8"/>
  <c r="J62" i="8"/>
  <c r="J1096" i="8"/>
  <c r="J144" i="8"/>
  <c r="J1845" i="8"/>
  <c r="J1202" i="8"/>
  <c r="J1805" i="8"/>
  <c r="J1138" i="8"/>
  <c r="J303" i="8"/>
  <c r="J681" i="8"/>
  <c r="J1903" i="8"/>
  <c r="J1629" i="8"/>
  <c r="J651" i="8"/>
  <c r="J320" i="8"/>
  <c r="J20" i="8"/>
  <c r="J1878" i="8"/>
  <c r="J1643" i="8"/>
  <c r="J1447" i="8"/>
  <c r="J1607" i="8"/>
  <c r="J1837" i="8"/>
  <c r="J834" i="8"/>
  <c r="J250" i="8"/>
  <c r="J799" i="8"/>
  <c r="J1913" i="8"/>
  <c r="J829" i="8"/>
  <c r="J1536" i="8"/>
  <c r="J1646" i="8"/>
  <c r="J528" i="8"/>
  <c r="J1328" i="8"/>
  <c r="J1869" i="8"/>
  <c r="J296" i="8"/>
  <c r="J946" i="8"/>
  <c r="J1559" i="8"/>
  <c r="J295" i="8"/>
  <c r="J828" i="8"/>
  <c r="J1940" i="8"/>
  <c r="J919" i="8"/>
  <c r="J753" i="8"/>
  <c r="J261" i="8"/>
  <c r="J1870" i="8"/>
  <c r="J695" i="8"/>
  <c r="J130" i="8"/>
  <c r="J1032" i="8"/>
  <c r="J1715" i="8"/>
  <c r="J797" i="8"/>
  <c r="J466" i="8"/>
  <c r="J1797" i="8"/>
  <c r="J688" i="8"/>
  <c r="J147" i="8"/>
  <c r="J237" i="8"/>
  <c r="J102" i="8"/>
  <c r="J1652" i="8"/>
  <c r="J1795" i="8"/>
  <c r="J710" i="8"/>
  <c r="J1102" i="8"/>
  <c r="J1230" i="8"/>
  <c r="J1038" i="8"/>
  <c r="J836" i="8"/>
  <c r="J440" i="8"/>
  <c r="J1886" i="8"/>
  <c r="J705" i="8"/>
  <c r="J1186" i="8"/>
  <c r="J1058" i="8"/>
  <c r="J626" i="8"/>
  <c r="J1601" i="8"/>
  <c r="J550" i="8"/>
  <c r="J1723" i="8"/>
  <c r="J1901" i="8"/>
  <c r="J1638" i="8"/>
  <c r="J146" i="8"/>
  <c r="J1438" i="8"/>
  <c r="J1457" i="8"/>
  <c r="J1573" i="8"/>
  <c r="J1687" i="8"/>
  <c r="J1478" i="8"/>
  <c r="J1599" i="8"/>
  <c r="J1589" i="8"/>
  <c r="J1799" i="8"/>
  <c r="J717" i="8"/>
  <c r="J781" i="8"/>
  <c r="J1132" i="8"/>
  <c r="J1437" i="8"/>
  <c r="J33" i="8"/>
  <c r="J1423" i="8"/>
  <c r="J1391" i="8"/>
  <c r="J1428" i="8"/>
  <c r="J321" i="8"/>
  <c r="J582" i="8"/>
  <c r="J1229" i="8"/>
  <c r="J934" i="8"/>
  <c r="J970" i="8"/>
  <c r="J51" i="8"/>
  <c r="J1242" i="8"/>
  <c r="J160" i="8"/>
  <c r="J790" i="8"/>
  <c r="J1030" i="8"/>
  <c r="J50" i="8"/>
  <c r="J563" i="8"/>
  <c r="J864" i="8"/>
  <c r="J973" i="8"/>
  <c r="J1574" i="8"/>
  <c r="J749" i="8"/>
  <c r="J1760" i="8"/>
  <c r="J72" i="8"/>
  <c r="J616" i="8"/>
  <c r="J388" i="8"/>
  <c r="J953" i="8"/>
  <c r="J788" i="8"/>
  <c r="J1789" i="8"/>
  <c r="J531" i="8"/>
  <c r="J1770" i="8"/>
  <c r="J735" i="8"/>
  <c r="J67" i="8"/>
  <c r="J672" i="8"/>
  <c r="J852" i="8"/>
  <c r="J857" i="8"/>
  <c r="J205" i="8"/>
  <c r="J1415" i="8"/>
  <c r="J1431" i="8"/>
  <c r="J731" i="8"/>
  <c r="J982" i="8"/>
  <c r="J676" i="8"/>
  <c r="J605" i="8"/>
  <c r="J1197" i="8"/>
  <c r="J300" i="8"/>
  <c r="J1600" i="8"/>
  <c r="J80" i="8"/>
  <c r="J877" i="8"/>
  <c r="J1724" i="8"/>
  <c r="J1149" i="8"/>
  <c r="J1533" i="8"/>
  <c r="J369" i="8"/>
  <c r="J529" i="8"/>
  <c r="J1910" i="8"/>
  <c r="J1116" i="8"/>
  <c r="J1692" i="8"/>
  <c r="J1174" i="8"/>
  <c r="J1241" i="8"/>
  <c r="J1250" i="8"/>
  <c r="J1363" i="8"/>
  <c r="J1048" i="8"/>
  <c r="J1371" i="8"/>
  <c r="J1584" i="8"/>
  <c r="J434" i="8"/>
  <c r="J1862" i="8"/>
  <c r="J879" i="8"/>
  <c r="J131" i="8"/>
  <c r="J435" i="8"/>
  <c r="J1385" i="8"/>
  <c r="J792" i="8"/>
  <c r="J164" i="8"/>
  <c r="J1591" i="8"/>
  <c r="J682" i="8"/>
  <c r="J158" i="8"/>
  <c r="J1675" i="8"/>
  <c r="J1036" i="8"/>
  <c r="J796" i="8"/>
  <c r="J1804" i="8"/>
  <c r="J854" i="8"/>
  <c r="J145" i="8"/>
  <c r="J1590" i="8"/>
  <c r="J572" i="8"/>
  <c r="J174" i="8"/>
  <c r="J627" i="8"/>
  <c r="J1906" i="8"/>
  <c r="J876" i="8"/>
  <c r="J923" i="8"/>
  <c r="J368" i="8"/>
  <c r="J312" i="8"/>
  <c r="J860" i="8"/>
  <c r="J1540" i="8"/>
  <c r="J709" i="8"/>
  <c r="J1733" i="8"/>
  <c r="J462" i="8"/>
  <c r="J1917" i="8"/>
  <c r="J74" i="8"/>
  <c r="J925" i="8"/>
  <c r="J1021" i="8"/>
  <c r="J570" i="8"/>
  <c r="J1902" i="8"/>
  <c r="J1126" i="8"/>
  <c r="J179" i="8"/>
  <c r="J1612" i="8"/>
  <c r="J1008" i="8"/>
  <c r="J1808" i="8"/>
  <c r="J397" i="8"/>
  <c r="J1279" i="8"/>
  <c r="J1324" i="8"/>
  <c r="J1086" i="8"/>
  <c r="J1513" i="8"/>
  <c r="J1663" i="8"/>
  <c r="J1711" i="8"/>
  <c r="J1527" i="8"/>
  <c r="J37" i="8"/>
  <c r="J1299" i="8"/>
  <c r="J707" i="8"/>
  <c r="J744" i="8"/>
  <c r="J774" i="8"/>
  <c r="J98" i="8"/>
  <c r="J162" i="8"/>
  <c r="J1493" i="8"/>
  <c r="J1664" i="8"/>
  <c r="J1087" i="8"/>
  <c r="J243" i="8"/>
  <c r="J1473" i="8"/>
  <c r="J1764" i="8"/>
  <c r="J308" i="8"/>
  <c r="J1848" i="8"/>
  <c r="J721" i="8"/>
  <c r="J1725" i="8"/>
  <c r="J1776" i="8"/>
  <c r="J1042" i="8"/>
  <c r="J350" i="8"/>
  <c r="J1628" i="8"/>
  <c r="J686" i="8"/>
  <c r="J327" i="8"/>
  <c r="J588" i="8"/>
  <c r="J16" i="8"/>
  <c r="J233" i="8"/>
  <c r="J254" i="8"/>
  <c r="J623" i="8"/>
  <c r="J1225" i="8"/>
  <c r="J221" i="8"/>
  <c r="J838" i="8"/>
  <c r="J1718" i="8"/>
  <c r="J1655" i="8"/>
  <c r="J855" i="8"/>
  <c r="J11" i="8"/>
  <c r="J330" i="8"/>
  <c r="J1318" i="8"/>
  <c r="J458" i="8"/>
  <c r="J1273" i="8"/>
  <c r="J1627" i="8"/>
  <c r="J524" i="8"/>
  <c r="J690" i="8"/>
  <c r="J1556" i="8"/>
  <c r="J1426" i="8"/>
  <c r="J631" i="8"/>
  <c r="J891" i="8"/>
  <c r="J1141" i="8"/>
  <c r="J267" i="8"/>
  <c r="J1195" i="8"/>
  <c r="J427" i="8"/>
  <c r="J1492" i="8"/>
  <c r="J1721" i="8"/>
  <c r="J491" i="8"/>
  <c r="J714" i="8"/>
  <c r="J523" i="8"/>
  <c r="J1700" i="8"/>
  <c r="J12" i="8"/>
  <c r="J367" i="8"/>
  <c r="J44" i="8"/>
  <c r="J1623" i="8"/>
  <c r="J1631" i="8"/>
  <c r="J556" i="8"/>
  <c r="J1322" i="8"/>
  <c r="J1009" i="8"/>
  <c r="J1109" i="8"/>
  <c r="J222" i="8"/>
  <c r="J202" i="8"/>
  <c r="J234" i="8"/>
  <c r="J1518" i="8"/>
  <c r="J727" i="8"/>
  <c r="J878" i="8"/>
  <c r="J75" i="8"/>
  <c r="J203" i="8"/>
  <c r="J432" i="8"/>
  <c r="J1690" i="8"/>
  <c r="J1937" i="8"/>
  <c r="J1357" i="8"/>
  <c r="J1016" i="8"/>
  <c r="J1080" i="8"/>
  <c r="J1542" i="8"/>
  <c r="J1176" i="8"/>
  <c r="J1284" i="8"/>
  <c r="J447" i="8"/>
  <c r="J108" i="8"/>
  <c r="J493" i="8"/>
  <c r="J494" i="8"/>
  <c r="J268" i="8"/>
  <c r="J499" i="8"/>
  <c r="J1238" i="8"/>
  <c r="J1583" i="8"/>
  <c r="J915" i="8"/>
  <c r="J460" i="8"/>
  <c r="J593" i="8"/>
  <c r="J1893" i="8"/>
  <c r="J1444" i="8"/>
  <c r="J881" i="8"/>
  <c r="J242" i="8"/>
  <c r="J562" i="8"/>
  <c r="J1822" i="8"/>
  <c r="J1099" i="8"/>
  <c r="J614" i="8"/>
  <c r="J181" i="8"/>
  <c r="J890" i="8"/>
  <c r="J791" i="8"/>
  <c r="J1334" i="8"/>
  <c r="J1499" i="8"/>
  <c r="J1604" i="8"/>
  <c r="J1857" i="8"/>
  <c r="J1634" i="8"/>
  <c r="J1378" i="8"/>
  <c r="J1278" i="8"/>
  <c r="J269" i="8"/>
  <c r="J722" i="8"/>
  <c r="J1838" i="8"/>
  <c r="J632" i="8"/>
  <c r="J1698" i="8"/>
  <c r="J19" i="8"/>
  <c r="J719" i="8"/>
  <c r="J1791" i="8"/>
  <c r="J535" i="8"/>
  <c r="J229" i="8"/>
  <c r="J1374" i="8"/>
  <c r="J1787" i="8"/>
  <c r="J1749" i="8"/>
  <c r="J839" i="8"/>
  <c r="J1462" i="8"/>
  <c r="J903" i="8"/>
  <c r="J1063" i="8"/>
  <c r="J1626" i="8"/>
  <c r="J1742" i="8"/>
  <c r="J712" i="8"/>
  <c r="J968" i="8"/>
  <c r="J1773" i="8"/>
  <c r="J28" i="8"/>
  <c r="J299" i="8"/>
  <c r="J60" i="8"/>
  <c r="J316" i="8"/>
  <c r="J590" i="8"/>
  <c r="J641" i="8"/>
  <c r="J1056" i="8"/>
  <c r="J737" i="8"/>
  <c r="J865" i="8"/>
  <c r="J1189" i="8"/>
  <c r="J1586" i="8"/>
  <c r="J149" i="8"/>
  <c r="J574" i="8"/>
  <c r="J309" i="8"/>
  <c r="J634" i="8"/>
  <c r="J1093" i="8"/>
  <c r="J1944" i="8"/>
  <c r="J1208" i="8"/>
  <c r="J289" i="8"/>
  <c r="J1294" i="8"/>
  <c r="J830" i="8"/>
  <c r="J155" i="8"/>
  <c r="J1947" i="8"/>
  <c r="J808" i="8"/>
  <c r="J610" i="8"/>
  <c r="J609" i="8"/>
  <c r="J1656" i="8"/>
  <c r="J555" i="8"/>
  <c r="J235" i="8"/>
  <c r="J653" i="8"/>
  <c r="J1201" i="8"/>
  <c r="J1841" i="8"/>
  <c r="J43" i="8"/>
  <c r="J1410" i="8"/>
  <c r="J1287" i="8"/>
  <c r="J1552" i="8"/>
  <c r="J1672" i="8"/>
  <c r="J1239" i="8"/>
  <c r="J1308" i="8"/>
  <c r="J591" i="8"/>
  <c r="J655" i="8"/>
  <c r="J1465" i="8"/>
  <c r="J687" i="8"/>
  <c r="J1007" i="8"/>
  <c r="J277" i="8"/>
  <c r="J1160" i="8"/>
  <c r="J1192" i="8"/>
  <c r="J1717" i="8"/>
  <c r="J872" i="8"/>
  <c r="J483" i="8"/>
  <c r="J592" i="8"/>
  <c r="J794" i="8"/>
  <c r="J1167" i="8"/>
  <c r="J895" i="8"/>
  <c r="J871" i="8"/>
  <c r="J1258" i="8"/>
  <c r="J930" i="8"/>
  <c r="J22" i="8"/>
  <c r="J587" i="8"/>
  <c r="J779" i="8"/>
  <c r="J843" i="8"/>
  <c r="J159" i="8"/>
  <c r="J1708" i="8"/>
  <c r="J415" i="8"/>
  <c r="J1110" i="8"/>
  <c r="J1933" i="8"/>
  <c r="J490" i="8"/>
  <c r="J1246" i="8"/>
  <c r="J378" i="8"/>
  <c r="J498" i="8"/>
  <c r="J1830" i="8"/>
  <c r="J1934" i="8"/>
  <c r="J1023" i="8"/>
  <c r="J1581" i="8"/>
  <c r="J339" i="8"/>
  <c r="J1879" i="8"/>
  <c r="J1264" i="8"/>
  <c r="J516" i="8"/>
  <c r="J1696" i="8"/>
  <c r="J674" i="8"/>
  <c r="J552" i="8"/>
  <c r="J678" i="8"/>
  <c r="J595" i="8"/>
  <c r="J1558" i="8"/>
  <c r="J480" i="8"/>
  <c r="J567" i="8"/>
  <c r="J998" i="8"/>
  <c r="J370" i="8"/>
  <c r="J1393" i="8"/>
  <c r="J933" i="8"/>
  <c r="J271" i="8"/>
  <c r="J1945" i="8"/>
  <c r="J7" i="8"/>
  <c r="J176" i="8"/>
  <c r="J1671" i="8"/>
  <c r="J1582" i="8"/>
  <c r="J1846" i="8"/>
  <c r="J863" i="8"/>
  <c r="J1369" i="8"/>
  <c r="J1935" i="8"/>
  <c r="J784" i="8"/>
  <c r="J1856" i="8"/>
  <c r="J773" i="8"/>
  <c r="J286" i="8"/>
  <c r="J366" i="8"/>
  <c r="J675" i="8"/>
  <c r="J835" i="8"/>
  <c r="J126" i="8"/>
  <c r="J119" i="8"/>
  <c r="J1269" i="8"/>
  <c r="J644" i="8"/>
  <c r="J1253" i="8"/>
  <c r="J1682" i="8"/>
  <c r="J765" i="8"/>
  <c r="J1069" i="8"/>
  <c r="J161" i="8"/>
  <c r="J1133" i="8"/>
  <c r="J958" i="8"/>
  <c r="J1489" i="8"/>
  <c r="J984" i="8"/>
  <c r="J212" i="8"/>
  <c r="J404" i="8"/>
  <c r="J658" i="8"/>
  <c r="J842" i="8"/>
  <c r="J336" i="8"/>
  <c r="J732" i="8"/>
  <c r="J1684" i="8"/>
  <c r="J763" i="8"/>
  <c r="J207" i="8"/>
  <c r="J1548" i="8"/>
  <c r="J740" i="8"/>
  <c r="J985" i="8"/>
  <c r="J301" i="8"/>
  <c r="J1772" i="8"/>
  <c r="J1557" i="8"/>
  <c r="J568" i="8"/>
  <c r="J1221" i="8"/>
  <c r="J1407" i="8"/>
  <c r="J629" i="8"/>
  <c r="J827" i="8"/>
  <c r="J377" i="8"/>
  <c r="J947" i="8"/>
  <c r="J810" i="8"/>
  <c r="J1561" i="8"/>
  <c r="J1873" i="8"/>
  <c r="J1827" i="8"/>
  <c r="J761" i="8"/>
  <c r="J918" i="8"/>
  <c r="J1500" i="8"/>
  <c r="J1257" i="8"/>
  <c r="J362" i="8"/>
  <c r="J640" i="8"/>
  <c r="J1553" i="8"/>
  <c r="J436" i="8"/>
  <c r="J713" i="8"/>
  <c r="J1519" i="8"/>
  <c r="J1541" i="8"/>
  <c r="J175" i="8"/>
  <c r="J1343" i="8"/>
  <c r="J972" i="8"/>
  <c r="J736" i="8"/>
  <c r="J424" i="8"/>
  <c r="J1691" i="8"/>
  <c r="J280" i="8"/>
  <c r="J1849" i="8"/>
  <c r="J893" i="8"/>
  <c r="J1170" i="8"/>
  <c r="J1734" i="8"/>
  <c r="J193" i="8"/>
  <c r="J352" i="8"/>
  <c r="J1210" i="8"/>
  <c r="J501" i="8"/>
  <c r="J1576" i="8"/>
  <c r="J659" i="8"/>
  <c r="J780" i="8"/>
  <c r="J1244" i="8"/>
  <c r="J525" i="8"/>
  <c r="J1397" i="8"/>
  <c r="J962" i="8"/>
  <c r="J1731" i="8"/>
  <c r="J880" i="8"/>
  <c r="J1216" i="8"/>
  <c r="J244" i="8"/>
  <c r="J1535" i="8"/>
  <c r="J858" i="8"/>
  <c r="J966" i="8"/>
  <c r="J1261" i="8"/>
  <c r="J1059" i="8"/>
  <c r="J23" i="8"/>
  <c r="J215" i="8"/>
  <c r="J431" i="8"/>
  <c r="J1680" i="8"/>
  <c r="J1068" i="8"/>
  <c r="J256" i="8"/>
  <c r="J1748" i="8"/>
  <c r="J845" i="8"/>
  <c r="J65" i="8"/>
  <c r="J225" i="8"/>
  <c r="J323" i="8"/>
  <c r="J132" i="8"/>
  <c r="J228" i="8"/>
  <c r="J1858" i="8"/>
  <c r="J585" i="8"/>
  <c r="J1412" i="8"/>
  <c r="J1924" i="8"/>
  <c r="J1701" i="8"/>
  <c r="J472" i="8"/>
  <c r="J1172" i="8"/>
  <c r="J1081" i="8"/>
  <c r="J851" i="8"/>
  <c r="J1806" i="8"/>
  <c r="J661" i="8"/>
  <c r="J821" i="8"/>
  <c r="J989" i="8"/>
  <c r="J1013" i="8"/>
  <c r="J1045" i="8"/>
  <c r="J41" i="8"/>
  <c r="J169" i="8"/>
  <c r="J1758" i="8"/>
  <c r="J1286" i="8"/>
  <c r="J1135" i="8"/>
  <c r="J482" i="8"/>
  <c r="J823" i="8"/>
  <c r="J935" i="8"/>
  <c r="J1071" i="8"/>
  <c r="J115" i="8"/>
  <c r="J163" i="8"/>
  <c r="J1743" i="8"/>
  <c r="J1107" i="8"/>
  <c r="J571" i="8"/>
  <c r="J260" i="8"/>
  <c r="J1440" i="8"/>
  <c r="J1209" i="8"/>
  <c r="J117" i="8"/>
  <c r="J1889" i="8"/>
  <c r="J1520" i="8"/>
  <c r="J1066" i="8"/>
  <c r="J1930" i="8"/>
  <c r="J1685" i="8"/>
  <c r="J1360" i="8"/>
  <c r="J1616" i="8"/>
  <c r="J1887" i="8"/>
  <c r="J1304" i="8"/>
  <c r="J1603" i="8"/>
  <c r="J1496" i="8"/>
  <c r="J198" i="8"/>
  <c r="J599" i="8"/>
  <c r="J1490" i="8"/>
  <c r="J815" i="8"/>
  <c r="J1867" i="8"/>
  <c r="J951" i="8"/>
  <c r="J1694" i="8"/>
  <c r="J1117" i="8"/>
  <c r="J1483" i="8"/>
  <c r="J1491" i="8"/>
  <c r="J1283" i="8"/>
  <c r="J363" i="8"/>
  <c r="J395" i="8"/>
  <c r="J1329" i="8"/>
  <c r="J664" i="8"/>
  <c r="J1624" i="8"/>
  <c r="J204" i="8"/>
  <c r="J1354" i="8"/>
  <c r="J492" i="8"/>
  <c r="J1302" i="8"/>
  <c r="J1387" i="8"/>
  <c r="J5" i="8"/>
  <c r="J69" i="8"/>
  <c r="J133" i="8"/>
  <c r="J421" i="8"/>
  <c r="J486" i="8"/>
  <c r="J1522" i="8"/>
  <c r="J1353" i="8"/>
  <c r="J1228" i="8"/>
  <c r="J1510" i="8"/>
  <c r="J1386" i="8"/>
  <c r="J1427" i="8"/>
  <c r="J1650" i="8"/>
  <c r="J1296" i="8"/>
  <c r="J1485" i="8"/>
  <c r="J847" i="8"/>
  <c r="J1095" i="8"/>
  <c r="J35" i="8"/>
  <c r="J1367" i="8"/>
  <c r="J1419" i="8"/>
  <c r="J387" i="8"/>
  <c r="J1027" i="8"/>
  <c r="J1807" i="8"/>
  <c r="J92" i="8"/>
  <c r="J601" i="8"/>
  <c r="J745" i="8"/>
  <c r="J1127" i="8"/>
  <c r="J899" i="8"/>
  <c r="J110" i="8"/>
  <c r="J1370" i="8"/>
  <c r="J1215" i="8"/>
  <c r="J476" i="8"/>
  <c r="J13" i="8"/>
  <c r="J1761" i="8"/>
  <c r="J1488" i="8"/>
  <c r="J1350" i="8"/>
  <c r="J1745" i="8"/>
  <c r="J1266" i="8"/>
  <c r="J1298" i="8"/>
  <c r="J1537" i="8"/>
  <c r="J1339" i="8"/>
  <c r="J1403" i="8"/>
  <c r="J1521" i="8"/>
  <c r="J569" i="8"/>
  <c r="J1531" i="8"/>
  <c r="J1366" i="8"/>
  <c r="J505" i="8"/>
  <c r="J1376" i="8"/>
  <c r="J1380" i="8"/>
  <c r="J1504" i="8"/>
  <c r="J1730" i="8"/>
  <c r="J927" i="8"/>
  <c r="J1840" i="8"/>
  <c r="J959" i="8"/>
  <c r="J1529" i="8"/>
  <c r="J1248" i="8"/>
  <c r="J1633" i="8"/>
  <c r="J967" i="8"/>
  <c r="J768" i="8"/>
  <c r="J743" i="8"/>
  <c r="J315" i="8"/>
  <c r="J1544" i="8"/>
  <c r="J783" i="8"/>
  <c r="J1231" i="8"/>
  <c r="J187" i="8"/>
  <c r="J814" i="8"/>
  <c r="J600" i="8"/>
  <c r="J1002" i="8"/>
  <c r="J1219" i="8"/>
  <c r="J832" i="8"/>
  <c r="J897" i="8"/>
  <c r="J1659" i="8"/>
  <c r="J1464" i="8"/>
  <c r="J473" i="8"/>
  <c r="J1794" i="8"/>
  <c r="J932" i="8"/>
  <c r="J1064" i="8"/>
  <c r="J465" i="8"/>
  <c r="J1530" i="8"/>
  <c r="J1293" i="8"/>
  <c r="J1562" i="8"/>
  <c r="J1810" i="8"/>
  <c r="J559" i="8"/>
  <c r="J1411" i="8"/>
  <c r="J1539" i="8"/>
  <c r="J964" i="8"/>
  <c r="J1477" i="8"/>
  <c r="J807" i="8"/>
  <c r="J1466" i="8"/>
  <c r="J1842" i="8"/>
  <c r="J379" i="8"/>
  <c r="J539" i="8"/>
  <c r="J584" i="8"/>
  <c r="J680" i="8"/>
  <c r="J1233" i="8"/>
  <c r="J1640" i="8"/>
  <c r="J1706" i="8"/>
  <c r="J252" i="8"/>
  <c r="J380" i="8"/>
  <c r="J1605" i="8"/>
  <c r="J508" i="8"/>
  <c r="J1847" i="8"/>
  <c r="J1946" i="8"/>
  <c r="J360" i="8"/>
  <c r="J999" i="8"/>
  <c r="J275" i="8"/>
  <c r="J929" i="8"/>
  <c r="J961" i="8"/>
  <c r="J993" i="8"/>
  <c r="J1911" i="8"/>
  <c r="J1121" i="8"/>
  <c r="J1467" i="8"/>
  <c r="J1217" i="8"/>
  <c r="J1029" i="8"/>
  <c r="J1249" i="8"/>
  <c r="J374" i="8"/>
  <c r="J1139" i="8"/>
  <c r="J53" i="8"/>
  <c r="J1757" i="8"/>
  <c r="J273" i="8"/>
  <c r="J916" i="8"/>
  <c r="J365" i="8"/>
  <c r="J1039" i="8"/>
  <c r="J341" i="8"/>
  <c r="J1674" i="8"/>
  <c r="J469" i="8"/>
  <c r="J565" i="8"/>
  <c r="J1062" i="8"/>
  <c r="J602" i="8"/>
  <c r="J1782" i="8"/>
  <c r="J666" i="8"/>
  <c r="J667" i="8"/>
  <c r="J1175" i="8"/>
  <c r="J730" i="8"/>
  <c r="J263" i="8"/>
  <c r="J1835" i="8"/>
  <c r="J540" i="8"/>
  <c r="J46" i="8"/>
  <c r="J78" i="8"/>
  <c r="J1786" i="8"/>
  <c r="J142" i="8"/>
  <c r="J500" i="8"/>
  <c r="J270" i="8"/>
  <c r="J1497" i="8"/>
  <c r="J928" i="8"/>
  <c r="J1907" i="8"/>
  <c r="J1049" i="8"/>
  <c r="J398" i="8"/>
  <c r="J1123" i="8"/>
  <c r="J6" i="8"/>
  <c r="J1409" i="8"/>
  <c r="J558" i="8"/>
  <c r="J1765" i="8"/>
  <c r="J1532" i="8"/>
  <c r="J691" i="8"/>
  <c r="J1714" i="8"/>
  <c r="J1596" i="8"/>
  <c r="J1820" i="8"/>
  <c r="J455" i="8"/>
  <c r="J1448" i="8"/>
  <c r="J1178" i="8"/>
  <c r="J1315" i="8"/>
  <c r="J1904" i="8"/>
  <c r="J804" i="8"/>
  <c r="J1475" i="8"/>
  <c r="J1416" i="8"/>
  <c r="J1843" i="8"/>
  <c r="J1727" i="8"/>
  <c r="J1844" i="8"/>
  <c r="J1377" i="8"/>
  <c r="J1666" i="8"/>
  <c r="J123" i="8"/>
  <c r="J1361" i="8"/>
  <c r="J507" i="8"/>
  <c r="J1728" i="8"/>
  <c r="J1569" i="8"/>
  <c r="J1348" i="8"/>
  <c r="J776" i="8"/>
  <c r="J1608" i="8"/>
  <c r="J711" i="8"/>
  <c r="J994" i="8"/>
  <c r="J1729" i="8"/>
  <c r="J656" i="8"/>
  <c r="J1665" i="8"/>
  <c r="J1214" i="8"/>
  <c r="J1471" i="8"/>
  <c r="J939" i="8"/>
  <c r="J1113" i="8"/>
  <c r="J1196" i="8"/>
  <c r="J1563" i="8"/>
  <c r="J944" i="8"/>
  <c r="J663" i="8"/>
  <c r="J1560" i="8"/>
  <c r="J1784" i="8"/>
  <c r="J1313" i="8"/>
  <c r="J1839" i="8"/>
  <c r="J1602" i="8"/>
  <c r="J1668" i="8"/>
  <c r="J1323" i="8"/>
  <c r="J347" i="8"/>
  <c r="J1641" i="8"/>
  <c r="J1417" i="8"/>
  <c r="J813" i="8"/>
  <c r="J1833" i="8"/>
  <c r="J1754" i="8"/>
  <c r="J1865" i="8"/>
  <c r="J646" i="8"/>
  <c r="J1929" i="8"/>
  <c r="J720" i="8"/>
  <c r="J542" i="8"/>
  <c r="J848" i="8"/>
  <c r="J1897" i="8"/>
  <c r="J156" i="8"/>
  <c r="J1774" i="8"/>
  <c r="J1072" i="8"/>
  <c r="J1232" i="8"/>
  <c r="J36" i="8"/>
  <c r="J1617" i="8"/>
  <c r="J68" i="8"/>
  <c r="J100" i="8"/>
  <c r="J898" i="8"/>
  <c r="J1245" i="8"/>
  <c r="J423" i="8"/>
  <c r="J196" i="8"/>
  <c r="J324" i="8"/>
  <c r="J1312" i="8"/>
  <c r="J484" i="8"/>
  <c r="J135" i="8"/>
  <c r="J1120" i="8"/>
  <c r="J1018" i="8"/>
  <c r="J4" i="8"/>
  <c r="J1890" i="8"/>
  <c r="J650" i="8"/>
  <c r="J649" i="8"/>
  <c r="J841" i="8"/>
  <c r="J1648" i="8"/>
  <c r="J1212" i="8"/>
  <c r="J1001" i="8"/>
  <c r="J1097" i="8"/>
  <c r="J1129" i="8"/>
  <c r="J1705" i="8"/>
  <c r="J1193" i="8"/>
  <c r="J1895" i="8"/>
  <c r="J931" i="8"/>
  <c r="J29" i="8"/>
  <c r="J61" i="8"/>
  <c r="J1762" i="8"/>
  <c r="J211" i="8"/>
  <c r="J93" i="8"/>
  <c r="J125" i="8"/>
  <c r="J463" i="8"/>
  <c r="J1043" i="8"/>
  <c r="J157" i="8"/>
  <c r="J478" i="8"/>
  <c r="J1707" i="8"/>
  <c r="J285" i="8"/>
  <c r="J1746" i="8"/>
  <c r="J1931" i="8"/>
  <c r="J349" i="8"/>
  <c r="J381" i="8"/>
  <c r="J413" i="8"/>
  <c r="J575" i="8"/>
  <c r="J573" i="8"/>
  <c r="J1418" i="8"/>
  <c r="J642" i="8"/>
  <c r="J643" i="8"/>
  <c r="J1384" i="8"/>
  <c r="J671" i="8"/>
  <c r="J287" i="8"/>
  <c r="J1613" i="8"/>
  <c r="J262" i="8"/>
  <c r="J140" i="8"/>
  <c r="J1142" i="8"/>
  <c r="J1816" i="8"/>
  <c r="J598" i="8"/>
  <c r="J706" i="8"/>
  <c r="J391" i="8"/>
  <c r="J892" i="8"/>
  <c r="J1699" i="8"/>
  <c r="J129" i="8"/>
  <c r="J107" i="8"/>
  <c r="J1809" i="8"/>
  <c r="J1875" i="8"/>
  <c r="J257" i="8"/>
  <c r="J1818" i="8"/>
  <c r="J874" i="8"/>
  <c r="J1159" i="8"/>
  <c r="J1098" i="8"/>
  <c r="J1564" i="8"/>
  <c r="J723" i="8"/>
  <c r="J819" i="8"/>
  <c r="J1075" i="8"/>
  <c r="J1171" i="8"/>
  <c r="J1392" i="8"/>
  <c r="J1136" i="8"/>
  <c r="J231" i="8"/>
  <c r="J922" i="8"/>
  <c r="J1577" i="8"/>
  <c r="J805" i="8"/>
  <c r="J700" i="8"/>
  <c r="J956" i="8"/>
  <c r="J48" i="8"/>
  <c r="J767" i="8"/>
  <c r="J208" i="8"/>
  <c r="J496" i="8"/>
  <c r="J560" i="8"/>
  <c r="J1710" i="8"/>
  <c r="J698" i="8"/>
  <c r="J1632" i="8"/>
  <c r="J517" i="8"/>
  <c r="J1874" i="8"/>
  <c r="J311" i="8"/>
  <c r="J1661" i="8"/>
  <c r="J40" i="8"/>
  <c r="J1828" i="8"/>
  <c r="J820" i="8"/>
  <c r="J689" i="8"/>
  <c r="J1119" i="8"/>
  <c r="J1948" i="8"/>
  <c r="J1939" i="8"/>
  <c r="J1834" i="8"/>
  <c r="J1914" i="8"/>
  <c r="J1495" i="8"/>
  <c r="J1010" i="8"/>
  <c r="J1267" i="8"/>
  <c r="J134" i="8"/>
  <c r="J166" i="8"/>
  <c r="J611" i="8"/>
  <c r="J699" i="8"/>
  <c r="J955" i="8"/>
  <c r="J657" i="8"/>
  <c r="J239" i="8"/>
  <c r="J986" i="8"/>
  <c r="J1523" i="8"/>
  <c r="J992" i="8"/>
  <c r="J511" i="8"/>
  <c r="J248" i="8"/>
  <c r="J376" i="8"/>
  <c r="J980" i="8"/>
  <c r="J837" i="8"/>
  <c r="J1183" i="8"/>
  <c r="J445" i="8"/>
  <c r="J917" i="8"/>
  <c r="J639" i="8"/>
  <c r="J766" i="8"/>
  <c r="J1585" i="8"/>
  <c r="J1494" i="8"/>
  <c r="J1783" i="8"/>
  <c r="J1144" i="8"/>
  <c r="J811" i="8"/>
  <c r="J1421" i="8"/>
  <c r="J812" i="8"/>
  <c r="J49" i="8"/>
  <c r="J1076" i="8"/>
  <c r="J771" i="8"/>
  <c r="J1908" i="8"/>
  <c r="J1187" i="8"/>
  <c r="J247" i="8"/>
  <c r="J375" i="8"/>
  <c r="J1606" i="8"/>
  <c r="J503" i="8"/>
  <c r="J1882" i="8"/>
  <c r="J620" i="8"/>
  <c r="J1260" i="8"/>
  <c r="J467" i="8"/>
  <c r="J544" i="8"/>
  <c r="J1336" i="8"/>
  <c r="J468" i="8"/>
  <c r="J353" i="8"/>
  <c r="J849" i="8"/>
  <c r="J760" i="8"/>
  <c r="J1481" i="8"/>
  <c r="J1592" i="8"/>
  <c r="J926" i="8"/>
  <c r="J1580" i="8"/>
  <c r="J1079" i="8"/>
  <c r="J1598" i="8"/>
  <c r="J1024" i="8"/>
  <c r="J1140" i="8"/>
  <c r="J764" i="8"/>
  <c r="J1752" i="8"/>
  <c r="J405" i="8"/>
  <c r="J1788" i="8"/>
  <c r="J1115" i="8"/>
  <c r="J802" i="8"/>
  <c r="J866" i="8"/>
  <c r="J963" i="8"/>
  <c r="J1915" i="8"/>
  <c r="J1122" i="8"/>
  <c r="J1019" i="8"/>
  <c r="J1154" i="8"/>
  <c r="J1218" i="8"/>
  <c r="J1811" i="8"/>
  <c r="J118" i="8"/>
  <c r="J150" i="8"/>
  <c r="J383" i="8"/>
  <c r="J182" i="8"/>
  <c r="J1876" i="8"/>
  <c r="J1420" i="8"/>
  <c r="J310" i="8"/>
  <c r="J342" i="8"/>
  <c r="J637" i="8"/>
  <c r="J438" i="8"/>
  <c r="J470" i="8"/>
  <c r="J1025" i="8"/>
  <c r="J534" i="8"/>
  <c r="J1047" i="8"/>
  <c r="J826" i="8"/>
  <c r="J1649" i="8"/>
  <c r="J430" i="8"/>
  <c r="J683" i="8"/>
  <c r="J1704" i="8"/>
  <c r="J715" i="8"/>
  <c r="J875" i="8"/>
  <c r="J1309" i="8"/>
  <c r="J1003" i="8"/>
  <c r="J1468" i="8"/>
  <c r="J1163" i="8"/>
  <c r="J1512" i="8"/>
  <c r="J1505" i="8"/>
  <c r="J95" i="8"/>
  <c r="J1207" i="8"/>
  <c r="J223" i="8"/>
  <c r="J1105" i="8"/>
  <c r="J526" i="8"/>
  <c r="J319" i="8"/>
  <c r="J867" i="8"/>
  <c r="J479" i="8"/>
  <c r="J920" i="8"/>
  <c r="J543" i="8"/>
  <c r="J1399" i="8"/>
  <c r="J1453" i="8"/>
  <c r="J635" i="8"/>
  <c r="J1549" i="8"/>
  <c r="J1446" i="8"/>
  <c r="J1333" i="8"/>
  <c r="J1677" i="8"/>
  <c r="J990" i="8"/>
  <c r="J628" i="8"/>
  <c r="J692" i="8"/>
  <c r="J1487" i="8"/>
  <c r="J724" i="8"/>
  <c r="J696" i="8"/>
  <c r="J1551" i="8"/>
  <c r="J1204" i="8"/>
  <c r="J1697" i="8"/>
  <c r="J127" i="8"/>
  <c r="J1455" i="8"/>
  <c r="J104" i="8"/>
  <c r="J1597" i="8"/>
  <c r="J136" i="8"/>
  <c r="J292" i="8"/>
  <c r="J332" i="8"/>
  <c r="J911" i="8"/>
  <c r="J232" i="8"/>
  <c r="J1836" i="8"/>
  <c r="J264" i="8"/>
  <c r="J612" i="8"/>
  <c r="J328" i="8"/>
  <c r="J914" i="8"/>
  <c r="J806" i="8"/>
  <c r="J456" i="8"/>
  <c r="J1137" i="8"/>
  <c r="J488" i="8"/>
  <c r="J520" i="8"/>
  <c r="J1618" i="8"/>
  <c r="J981" i="8"/>
  <c r="J1031" i="8"/>
  <c r="J1358" i="8"/>
  <c r="J128" i="8"/>
  <c r="J746" i="8"/>
  <c r="J94" i="8"/>
  <c r="J979" i="8"/>
  <c r="J1891" i="8"/>
  <c r="J636" i="8"/>
  <c r="J1802" i="8"/>
  <c r="J1720" i="8"/>
  <c r="J882" i="8"/>
  <c r="J1083" i="8"/>
  <c r="J822" i="8"/>
  <c r="J718" i="8"/>
  <c r="J1106" i="8"/>
  <c r="J1850" i="8"/>
  <c r="J748" i="8"/>
  <c r="J249" i="8"/>
  <c r="J1545" i="8"/>
  <c r="J1077" i="8"/>
  <c r="J1205" i="8"/>
  <c r="J246" i="8"/>
  <c r="J1164" i="8"/>
  <c r="J73" i="8"/>
  <c r="J1456" i="8"/>
  <c r="J949" i="8"/>
  <c r="J617" i="8"/>
  <c r="J489" i="8"/>
  <c r="J297" i="8"/>
  <c r="J1443" i="8"/>
  <c r="J361" i="8"/>
  <c r="J425" i="8"/>
  <c r="J457" i="8"/>
  <c r="J521" i="8"/>
  <c r="J1670" i="8"/>
  <c r="J536" i="8"/>
  <c r="J1884" i="8"/>
  <c r="J1854" i="8"/>
  <c r="J708" i="8"/>
  <c r="J1943" i="8"/>
  <c r="J1020" i="8"/>
  <c r="J1658" i="8"/>
  <c r="J255" i="8"/>
  <c r="J816" i="8"/>
  <c r="J1482" i="8"/>
  <c r="J1803" i="8"/>
  <c r="J1084" i="8"/>
  <c r="J1124" i="8"/>
  <c r="J64" i="8"/>
  <c r="J240" i="8"/>
  <c r="J1281" i="8"/>
  <c r="J1362" i="8"/>
  <c r="J1595" i="8"/>
  <c r="J25" i="8"/>
  <c r="J227" i="8"/>
  <c r="J313" i="8"/>
  <c r="J497" i="8"/>
  <c r="J1919" i="8"/>
  <c r="J317" i="8"/>
  <c r="J770" i="8"/>
  <c r="J1515" i="8"/>
  <c r="J1681" i="8"/>
  <c r="J685" i="8"/>
  <c r="J1824" i="8"/>
  <c r="J236" i="8"/>
  <c r="J625" i="8"/>
  <c r="J913" i="8"/>
  <c r="J1169" i="8"/>
  <c r="J165" i="8"/>
  <c r="J549" i="8"/>
  <c r="J112" i="8"/>
  <c r="J1053" i="8"/>
  <c r="J241" i="8"/>
  <c r="J433" i="8"/>
  <c r="J1404" i="8"/>
  <c r="J106" i="8"/>
  <c r="J394" i="8"/>
  <c r="J1458" i="8"/>
  <c r="J1501" i="8"/>
  <c r="J1251" i="8"/>
  <c r="J1610" i="8"/>
  <c r="J1325" i="8"/>
  <c r="J1288" i="8"/>
  <c r="J1484" i="8"/>
  <c r="J1852" i="8"/>
  <c r="J803" i="8"/>
  <c r="J1587" i="8"/>
  <c r="J1741" i="8"/>
  <c r="J1579" i="8"/>
  <c r="J547" i="8"/>
  <c r="J1474" i="8"/>
  <c r="J1131" i="8"/>
  <c r="J1547" i="8"/>
  <c r="J1365" i="8"/>
  <c r="J1859" i="8"/>
  <c r="J148" i="8"/>
  <c r="J180" i="8"/>
  <c r="J729" i="8"/>
  <c r="J889" i="8"/>
  <c r="J47" i="8"/>
  <c r="J1060" i="8"/>
  <c r="J1188" i="8"/>
  <c r="J216" i="8"/>
  <c r="J114" i="8"/>
  <c r="J210" i="8"/>
  <c r="J338" i="8"/>
  <c r="J1938" i="8"/>
  <c r="J1243" i="8"/>
  <c r="J1134" i="8"/>
  <c r="J1883" i="8"/>
  <c r="J1868" i="8"/>
  <c r="J1291" i="8"/>
  <c r="J91" i="8"/>
  <c r="J1382" i="8"/>
  <c r="J752" i="8"/>
  <c r="J219" i="8"/>
  <c r="J334" i="8"/>
  <c r="J1155" i="8"/>
  <c r="J279" i="8"/>
  <c r="J343" i="8"/>
  <c r="J1094" i="8"/>
  <c r="J1222" i="8"/>
  <c r="J1372" i="8"/>
  <c r="J976" i="8"/>
  <c r="J452" i="8"/>
  <c r="J548" i="8"/>
  <c r="J509" i="8"/>
  <c r="J1090" i="8"/>
  <c r="J63" i="8"/>
  <c r="J756" i="8"/>
  <c r="J1237" i="8"/>
  <c r="J1006" i="8"/>
  <c r="J258" i="8"/>
  <c r="D499" i="14" l="1"/>
  <c r="N578" i="8"/>
  <c r="M1619" i="8"/>
  <c r="N1619" i="8"/>
  <c r="D224" i="14"/>
  <c r="N34" i="8"/>
  <c r="D510" i="14"/>
  <c r="N750" i="8"/>
  <c r="D271" i="14"/>
  <c r="N393" i="8"/>
  <c r="D325" i="14"/>
  <c r="N168" i="8"/>
  <c r="D492" i="14"/>
  <c r="N1645" i="8"/>
  <c r="D191" i="14"/>
  <c r="N278" i="8"/>
  <c r="D692" i="14"/>
  <c r="N86" i="8"/>
  <c r="D570" i="14"/>
  <c r="N873" i="8"/>
  <c r="D941" i="14"/>
  <c r="N912" i="8"/>
  <c r="D882" i="14"/>
  <c r="N451" i="8"/>
  <c r="D308" i="14"/>
  <c r="N291" i="8"/>
  <c r="D824" i="14"/>
  <c r="N442" i="8"/>
  <c r="D197" i="14"/>
  <c r="N154" i="8"/>
  <c r="D543" i="14"/>
  <c r="N870" i="8"/>
  <c r="D490" i="14"/>
  <c r="N576" i="8"/>
  <c r="D280" i="14"/>
  <c r="N288" i="8"/>
  <c r="D313" i="14"/>
  <c r="N844" i="8"/>
  <c r="D177" i="14"/>
  <c r="N151" i="8"/>
  <c r="D836" i="14"/>
  <c r="N444" i="8"/>
  <c r="D59" i="14"/>
  <c r="N475" i="8"/>
  <c r="D138" i="14"/>
  <c r="N1255" i="8"/>
  <c r="D814" i="14"/>
  <c r="N647" i="8"/>
  <c r="D876" i="14"/>
  <c r="N1683" i="8"/>
  <c r="D393" i="14"/>
  <c r="N1526" i="8"/>
  <c r="D316" i="14"/>
  <c r="N537" i="8"/>
  <c r="D838" i="14"/>
  <c r="N217" i="8"/>
  <c r="D126" i="14"/>
  <c r="N24" i="8"/>
  <c r="D646" i="14"/>
  <c r="N79" i="8"/>
  <c r="D346" i="14"/>
  <c r="N850" i="8"/>
  <c r="D171" i="14"/>
  <c r="N1151" i="8"/>
  <c r="D653" i="14"/>
  <c r="N983" i="8"/>
  <c r="D702" i="14"/>
  <c r="N886" i="8"/>
  <c r="D883" i="14"/>
  <c r="N662" i="8"/>
  <c r="D262" i="14"/>
  <c r="N39" i="8"/>
  <c r="D930" i="14"/>
  <c r="N1011" i="8"/>
  <c r="D527" i="14"/>
  <c r="N418" i="8"/>
  <c r="D298" i="14"/>
  <c r="N290" i="8"/>
  <c r="D622" i="14"/>
  <c r="N1198" i="8"/>
  <c r="D34" i="14"/>
  <c r="N9" i="8"/>
  <c r="D487" i="14"/>
  <c r="N1067" i="8"/>
  <c r="D935" i="14"/>
  <c r="N1572" i="8"/>
  <c r="D153" i="14"/>
  <c r="N1033" i="8"/>
  <c r="D937" i="14"/>
  <c r="N356" i="8"/>
  <c r="D222" i="14"/>
  <c r="N282" i="8"/>
  <c r="D266" i="14"/>
  <c r="N716" i="8"/>
  <c r="D677" i="14"/>
  <c r="N1445" i="8"/>
  <c r="D56" i="14"/>
  <c r="N14" i="8"/>
  <c r="D607" i="14"/>
  <c r="N762" i="8"/>
  <c r="D220" i="14"/>
  <c r="N833" i="8"/>
  <c r="D10" i="14"/>
  <c r="N124" i="8"/>
  <c r="D864" i="14"/>
  <c r="N1341" i="8"/>
  <c r="D593" i="14"/>
  <c r="N1311" i="8"/>
  <c r="D713" i="14"/>
  <c r="N89" i="8"/>
  <c r="D874" i="14"/>
  <c r="N1220" i="8"/>
  <c r="D235" i="14"/>
  <c r="N390" i="8"/>
  <c r="D327" i="14"/>
  <c r="N45" i="8"/>
  <c r="D369" i="14"/>
  <c r="N52" i="8"/>
  <c r="D717" i="14"/>
  <c r="N1667" i="8"/>
  <c r="D396" i="14"/>
  <c r="N554" i="8"/>
  <c r="D290" i="14"/>
  <c r="N1046" i="8"/>
  <c r="D372" i="14"/>
  <c r="N733" i="8"/>
  <c r="D146" i="14"/>
  <c r="N272" i="8"/>
  <c r="D168" i="14"/>
  <c r="N510" i="8"/>
  <c r="D218" i="14"/>
  <c r="N938" i="8"/>
  <c r="D594" i="14"/>
  <c r="N974" i="8"/>
  <c r="D394" i="14"/>
  <c r="N553" i="8"/>
  <c r="D100" i="14"/>
  <c r="N265" i="8"/>
  <c r="D101" i="14"/>
  <c r="N137" i="8"/>
  <c r="D382" i="14"/>
  <c r="N54" i="8"/>
  <c r="D500" i="14"/>
  <c r="N579" i="8"/>
  <c r="D884" i="14"/>
  <c r="N1345" i="8"/>
  <c r="D421" i="14"/>
  <c r="N410" i="8"/>
  <c r="D144" i="14"/>
  <c r="N26" i="8"/>
  <c r="D344" i="14"/>
  <c r="N545" i="8"/>
  <c r="D761" i="14"/>
  <c r="N97" i="8"/>
  <c r="D822" i="14"/>
  <c r="N1101" i="8"/>
  <c r="D817" i="14"/>
  <c r="N648" i="8"/>
  <c r="D832" i="14"/>
  <c r="N443" i="8"/>
  <c r="D407" i="14"/>
  <c r="N59" i="8"/>
  <c r="D655" i="14"/>
  <c r="N615" i="8"/>
  <c r="D22" i="14"/>
  <c r="N1364" i="8"/>
  <c r="D411" i="14"/>
  <c r="N408" i="8"/>
  <c r="D678" i="14"/>
  <c r="N335" i="8"/>
  <c r="D916" i="14"/>
  <c r="N230" i="8"/>
  <c r="D630" i="14"/>
  <c r="N978" i="8"/>
  <c r="D661" i="14"/>
  <c r="N333" i="8"/>
  <c r="D178" i="14"/>
  <c r="N276" i="8"/>
  <c r="D451" i="14"/>
  <c r="N1184" i="8"/>
  <c r="D949" i="14"/>
  <c r="N1014" i="8"/>
  <c r="D545" i="14"/>
  <c r="N755" i="8"/>
  <c r="D651" i="14"/>
  <c r="N331" i="8"/>
  <c r="D204" i="14"/>
  <c r="N386" i="8"/>
  <c r="D966" i="14"/>
  <c r="N360" i="8"/>
  <c r="D681" i="14"/>
  <c r="N884" i="8"/>
  <c r="D166" i="14"/>
  <c r="N1035" i="8"/>
  <c r="D831" i="14"/>
  <c r="N651" i="8"/>
  <c r="D443" i="14"/>
  <c r="N566" i="8"/>
  <c r="D66" i="14"/>
  <c r="N253" i="8"/>
  <c r="D293" i="14"/>
  <c r="N164" i="8"/>
  <c r="D760" i="14"/>
  <c r="N784" i="8"/>
  <c r="D84" i="14"/>
  <c r="N259" i="8"/>
  <c r="D559" i="14"/>
  <c r="N591" i="8"/>
  <c r="D409" i="14"/>
  <c r="N1287" i="8"/>
  <c r="D958" i="14"/>
  <c r="N122" i="8"/>
  <c r="D550" i="14"/>
  <c r="N193" i="8"/>
  <c r="D328" i="14"/>
  <c r="N1050" i="8"/>
  <c r="D79" i="14"/>
  <c r="N373" i="8"/>
  <c r="D397" i="14"/>
  <c r="N737" i="8"/>
  <c r="D462" i="14"/>
  <c r="N744" i="8"/>
  <c r="D232" i="14"/>
  <c r="N283" i="8"/>
  <c r="D440" i="14"/>
  <c r="N185" i="8"/>
  <c r="D811" i="14"/>
  <c r="N645" i="8"/>
  <c r="D705" i="14"/>
  <c r="N88" i="8"/>
  <c r="D506" i="14"/>
  <c r="N580" i="8"/>
  <c r="D281" i="14"/>
  <c r="N527" i="8"/>
  <c r="D784" i="14"/>
  <c r="N102" i="8"/>
  <c r="D123" i="14"/>
  <c r="N818" i="8"/>
  <c r="D364" i="14"/>
  <c r="N173" i="8"/>
  <c r="D180" i="14"/>
  <c r="N825" i="8"/>
  <c r="D896" i="14"/>
  <c r="N665" i="8"/>
  <c r="D478" i="14"/>
  <c r="N307" i="8"/>
  <c r="D767" i="14"/>
  <c r="N1554" i="8"/>
  <c r="D708" i="14"/>
  <c r="N887" i="8"/>
  <c r="D581" i="14"/>
  <c r="N426" i="8"/>
  <c r="D417" i="14"/>
  <c r="N561" i="8"/>
  <c r="D74" i="14"/>
  <c r="N17" i="8"/>
  <c r="D914" i="14"/>
  <c r="N669" i="8"/>
  <c r="D229" i="14"/>
  <c r="N389" i="8"/>
  <c r="D588" i="14"/>
  <c r="N197" i="8"/>
  <c r="D26" i="14"/>
  <c r="N364" i="8"/>
  <c r="D631" i="14"/>
  <c r="N76" i="8"/>
  <c r="D36" i="14"/>
  <c r="N1240" i="8"/>
  <c r="D208" i="14"/>
  <c r="N514" i="8"/>
  <c r="D254" i="14"/>
  <c r="N942" i="8"/>
  <c r="D792" i="14"/>
  <c r="N105" i="8"/>
  <c r="D696" i="14"/>
  <c r="N885" i="8"/>
  <c r="D27" i="14"/>
  <c r="N8" i="8"/>
  <c r="D162" i="14"/>
  <c r="N1259" i="8"/>
  <c r="D723" i="14"/>
  <c r="N777" i="8"/>
  <c r="D925" i="14"/>
  <c r="N355" i="8"/>
  <c r="D770" i="14"/>
  <c r="N99" i="8"/>
  <c r="D711" i="14"/>
  <c r="N1550" i="8"/>
  <c r="D454" i="14"/>
  <c r="N742" i="8"/>
  <c r="D521" i="14"/>
  <c r="N417" i="8"/>
  <c r="D886" i="14"/>
  <c r="N224" i="8"/>
  <c r="D386" i="14"/>
  <c r="N55" i="8"/>
  <c r="D33" i="14"/>
  <c r="N245" i="8"/>
  <c r="D104" i="14"/>
  <c r="N21" i="8"/>
  <c r="D837" i="14"/>
  <c r="N904" i="8"/>
  <c r="D728" i="14"/>
  <c r="N1326" i="8"/>
  <c r="M1872" i="8"/>
  <c r="N1872" i="8"/>
  <c r="D821" i="14"/>
  <c r="N441" i="8"/>
  <c r="D217" i="14"/>
  <c r="N281" i="8"/>
  <c r="D392" i="14"/>
  <c r="N57" i="8"/>
  <c r="D32" i="14"/>
  <c r="N1125" i="8"/>
  <c r="D870" i="14"/>
  <c r="N1469" i="8"/>
  <c r="D130" i="14"/>
  <c r="N143" i="8"/>
  <c r="D858" i="14"/>
  <c r="N795" i="8"/>
  <c r="D555" i="14"/>
  <c r="N1074" i="8"/>
  <c r="D353" i="14"/>
  <c r="N170" i="8"/>
  <c r="D895" i="14"/>
  <c r="N113" i="8"/>
  <c r="D962" i="14"/>
  <c r="N359" i="8"/>
  <c r="D786" i="14"/>
  <c r="N103" i="8"/>
  <c r="D680" i="14"/>
  <c r="N883" i="8"/>
  <c r="D359" i="14"/>
  <c r="N171" i="8"/>
  <c r="D921" i="14"/>
  <c r="N354" i="8"/>
  <c r="D648" i="14"/>
  <c r="N329" i="8"/>
  <c r="D869" i="14"/>
  <c r="N660" i="8"/>
  <c r="D560" i="14"/>
  <c r="N195" i="8"/>
  <c r="D626" i="14"/>
  <c r="N1314" i="8"/>
  <c r="M1832" i="8"/>
  <c r="N1832" i="8"/>
  <c r="D455" i="14"/>
  <c r="N186" i="8"/>
  <c r="D715" i="14"/>
  <c r="N90" i="8"/>
  <c r="D127" i="14"/>
  <c r="N1254" i="8"/>
  <c r="D749" i="14"/>
  <c r="N1091" i="8"/>
  <c r="D428" i="14"/>
  <c r="N739" i="8"/>
  <c r="D604" i="14"/>
  <c r="N1436" i="8"/>
  <c r="D960" i="14"/>
  <c r="N238" i="8"/>
  <c r="D305" i="14"/>
  <c r="N533" i="8"/>
  <c r="D829" i="14"/>
  <c r="N348" i="8"/>
  <c r="D857" i="14"/>
  <c r="N220" i="8"/>
  <c r="D60" i="14"/>
  <c r="N251" i="8"/>
  <c r="D145" i="14"/>
  <c r="N27" i="8"/>
  <c r="D192" i="14"/>
  <c r="N153" i="8"/>
  <c r="D641" i="14"/>
  <c r="N613" i="8"/>
  <c r="D435" i="14"/>
  <c r="N184" i="8"/>
  <c r="D234" i="14"/>
  <c r="N518" i="8"/>
  <c r="D564" i="14"/>
  <c r="N70" i="8"/>
  <c r="D125" i="14"/>
  <c r="N141" i="8"/>
  <c r="D844" i="14"/>
  <c r="N793" i="8"/>
  <c r="D625" i="14"/>
  <c r="N608" i="8"/>
  <c r="D375" i="14"/>
  <c r="N403" i="8"/>
  <c r="D270" i="14"/>
  <c r="N42" i="8"/>
  <c r="D741" i="14"/>
  <c r="N209" i="8"/>
  <c r="D419" i="14"/>
  <c r="N1181" i="8"/>
  <c r="D902" i="14"/>
  <c r="N668" i="8"/>
  <c r="D725" i="14"/>
  <c r="N778" i="8"/>
  <c r="D612" i="14"/>
  <c r="N325" i="8"/>
  <c r="D221" i="14"/>
  <c r="N1041" i="8"/>
  <c r="D710" i="14"/>
  <c r="N888" i="8"/>
  <c r="D957" i="14"/>
  <c r="N1015" i="8"/>
  <c r="D523" i="14"/>
  <c r="N1070" i="8"/>
  <c r="D753" i="14"/>
  <c r="N782" i="8"/>
  <c r="D658" i="14"/>
  <c r="N201" i="8"/>
  <c r="D371" i="14"/>
  <c r="N853" i="8"/>
  <c r="D535" i="14"/>
  <c r="N969" i="8"/>
  <c r="D210" i="14"/>
  <c r="N515" i="8"/>
  <c r="M1565" i="8"/>
  <c r="N1565" i="8"/>
  <c r="D182" i="14"/>
  <c r="N385" i="8"/>
  <c r="D181" i="14"/>
  <c r="N1037" i="8"/>
  <c r="D186" i="14"/>
  <c r="N32" i="8"/>
  <c r="D787" i="14"/>
  <c r="N213" i="8"/>
  <c r="D928" i="14"/>
  <c r="N673" i="8"/>
  <c r="D256" i="14"/>
  <c r="N1390" i="8"/>
  <c r="D793" i="14"/>
  <c r="N1331" i="8"/>
  <c r="D436" i="14"/>
  <c r="N1061" i="8"/>
  <c r="D447" i="14"/>
  <c r="N741" i="8"/>
  <c r="D366" i="14"/>
  <c r="N1405" i="8"/>
  <c r="D114" i="14"/>
  <c r="N495" i="8"/>
  <c r="D861" i="14"/>
  <c r="N111" i="8"/>
  <c r="D803" i="14"/>
  <c r="N1211" i="8"/>
  <c r="D679" i="14"/>
  <c r="N987" i="8"/>
  <c r="D13" i="14"/>
  <c r="N461" i="8"/>
  <c r="D106" i="14"/>
  <c r="N266" i="8"/>
  <c r="D654" i="14"/>
  <c r="N81" i="8"/>
  <c r="D582" i="14"/>
  <c r="N71" i="8"/>
  <c r="D103" i="14"/>
  <c r="N139" i="8"/>
  <c r="D586" i="14"/>
  <c r="N322" i="8"/>
  <c r="D554" i="14"/>
  <c r="N194" i="8"/>
  <c r="D652" i="14"/>
  <c r="N200" i="8"/>
  <c r="D445" i="14"/>
  <c r="N1636" i="8"/>
  <c r="D472" i="14"/>
  <c r="N1065" i="8"/>
  <c r="D245" i="14"/>
  <c r="N1389" i="8"/>
  <c r="D536" i="14"/>
  <c r="N314" i="8"/>
  <c r="D398" i="14"/>
  <c r="N58" i="8"/>
  <c r="D453" i="14"/>
  <c r="N1637" i="8"/>
  <c r="D405" i="14"/>
  <c r="N407" i="8"/>
  <c r="D709" i="14"/>
  <c r="N995" i="8"/>
  <c r="D732" i="14"/>
  <c r="N437" i="8"/>
  <c r="D134" i="14"/>
  <c r="N1375" i="8"/>
  <c r="D296" i="14"/>
  <c r="N530" i="8"/>
  <c r="D791" i="14"/>
  <c r="N345" i="8"/>
  <c r="D513" i="14"/>
  <c r="N581" i="8"/>
  <c r="D185" i="14"/>
  <c r="N152" i="8"/>
  <c r="D601" i="14"/>
  <c r="N603" i="8"/>
  <c r="D568" i="14"/>
  <c r="N422" i="8"/>
  <c r="D853" i="14"/>
  <c r="N109" i="8"/>
  <c r="D431" i="14"/>
  <c r="N564" i="8"/>
  <c r="D674" i="14"/>
  <c r="N84" i="8"/>
  <c r="D158" i="14"/>
  <c r="N704" i="8"/>
  <c r="D73" i="14"/>
  <c r="N371" i="8"/>
  <c r="D287" i="14"/>
  <c r="N1270" i="8"/>
  <c r="D548" i="14"/>
  <c r="N1307" i="8"/>
  <c r="D37" i="14"/>
  <c r="N10" i="8"/>
  <c r="D595" i="14"/>
  <c r="N1078" i="8"/>
  <c r="D312" i="14"/>
  <c r="N726" i="8"/>
  <c r="D318" i="14"/>
  <c r="N167" i="8"/>
  <c r="D92" i="14"/>
  <c r="N485" i="8"/>
  <c r="D309" i="14"/>
  <c r="N396" i="8"/>
  <c r="L291" i="8"/>
  <c r="L1651" i="8"/>
  <c r="L789" i="8"/>
  <c r="L1909" i="8"/>
  <c r="L846" i="8"/>
  <c r="L1517" i="8"/>
  <c r="L409" i="8"/>
  <c r="L464" i="8"/>
  <c r="L1306" i="8"/>
  <c r="L1853" i="8"/>
  <c r="M1853" i="8" s="1"/>
  <c r="L769" i="8"/>
  <c r="L1022" i="8"/>
  <c r="L551" i="8"/>
  <c r="L1644" i="8"/>
  <c r="L1470" i="8"/>
  <c r="L1689" i="8"/>
  <c r="L1609" i="8"/>
  <c r="L751" i="8"/>
  <c r="L1158" i="8"/>
  <c r="L1785" i="8"/>
  <c r="L1610" i="8"/>
  <c r="M1610" i="8" s="1"/>
  <c r="L1505" i="8"/>
  <c r="M1505" i="8" s="1"/>
  <c r="L1908" i="8"/>
  <c r="M1908" i="8" s="1"/>
  <c r="L1605" i="8"/>
  <c r="M1605" i="8" s="1"/>
  <c r="L1350" i="8"/>
  <c r="M1350" i="8" s="1"/>
  <c r="L1868" i="8"/>
  <c r="M1868" i="8" s="1"/>
  <c r="L1883" i="8"/>
  <c r="M1883" i="8" s="1"/>
  <c r="L1443" i="8"/>
  <c r="M1443" i="8" s="1"/>
  <c r="L1372" i="8"/>
  <c r="M1372" i="8" s="1"/>
  <c r="L1938" i="8"/>
  <c r="M1938" i="8" s="1"/>
  <c r="L1474" i="8"/>
  <c r="M1474" i="8" s="1"/>
  <c r="L1288" i="8"/>
  <c r="M1288" i="8" s="1"/>
  <c r="L1281" i="8"/>
  <c r="M1281" i="8" s="1"/>
  <c r="L1545" i="8"/>
  <c r="M1545" i="8" s="1"/>
  <c r="L911" i="8"/>
  <c r="M911" i="8" s="1"/>
  <c r="L990" i="8"/>
  <c r="M990" i="8" s="1"/>
  <c r="L1207" i="8"/>
  <c r="M1207" i="8" s="1"/>
  <c r="L926" i="8"/>
  <c r="M926" i="8" s="1"/>
  <c r="L445" i="8"/>
  <c r="M445" i="8" s="1"/>
  <c r="L517" i="8"/>
  <c r="M517" i="8" s="1"/>
  <c r="L1392" i="8"/>
  <c r="M1392" i="8" s="1"/>
  <c r="L892" i="8"/>
  <c r="M892" i="8" s="1"/>
  <c r="L575" i="8"/>
  <c r="M575" i="8" s="1"/>
  <c r="L1018" i="8"/>
  <c r="M1018" i="8" s="1"/>
  <c r="L1774" i="8"/>
  <c r="M1774" i="8" s="1"/>
  <c r="L1668" i="8"/>
  <c r="M1668" i="8" s="1"/>
  <c r="L1729" i="8"/>
  <c r="M1729" i="8" s="1"/>
  <c r="L1416" i="8"/>
  <c r="M1416" i="8" s="1"/>
  <c r="L1847" i="8"/>
  <c r="M1847" i="8" s="1"/>
  <c r="L1919" i="8"/>
  <c r="M1919" i="8" s="1"/>
  <c r="L1658" i="8"/>
  <c r="M1658" i="8" s="1"/>
  <c r="L949" i="8"/>
  <c r="M949" i="8" s="1"/>
  <c r="L1720" i="8"/>
  <c r="M1720" i="8" s="1"/>
  <c r="L1358" i="8"/>
  <c r="M1358" i="8" s="1"/>
  <c r="L806" i="8"/>
  <c r="M806" i="8" s="1"/>
  <c r="L332" i="8"/>
  <c r="M332" i="8" s="1"/>
  <c r="L1677" i="8"/>
  <c r="M1677" i="8" s="1"/>
  <c r="L920" i="8"/>
  <c r="M920" i="8" s="1"/>
  <c r="L1025" i="8"/>
  <c r="M1025" i="8" s="1"/>
  <c r="L1122" i="8"/>
  <c r="M1122" i="8" s="1"/>
  <c r="L1752" i="8"/>
  <c r="M1752" i="8" s="1"/>
  <c r="L1592" i="8"/>
  <c r="M1592" i="8" s="1"/>
  <c r="L467" i="8"/>
  <c r="M467" i="8" s="1"/>
  <c r="L1144" i="8"/>
  <c r="M1144" i="8" s="1"/>
  <c r="L1183" i="8"/>
  <c r="M1183" i="8" s="1"/>
  <c r="L986" i="8"/>
  <c r="M986" i="8" s="1"/>
  <c r="L1267" i="8"/>
  <c r="M1267" i="8" s="1"/>
  <c r="L689" i="8"/>
  <c r="M689" i="8" s="1"/>
  <c r="L1632" i="8"/>
  <c r="M1632" i="8" s="1"/>
  <c r="L1818" i="8"/>
  <c r="M1818" i="8" s="1"/>
  <c r="L391" i="8"/>
  <c r="M391" i="8" s="1"/>
  <c r="L1212" i="8"/>
  <c r="M1212" i="8" s="1"/>
  <c r="L1120" i="8"/>
  <c r="M1120" i="8" s="1"/>
  <c r="L898" i="8"/>
  <c r="M898" i="8" s="1"/>
  <c r="L1602" i="8"/>
  <c r="M1602" i="8" s="1"/>
  <c r="L1196" i="8"/>
  <c r="M1196" i="8" s="1"/>
  <c r="L994" i="8"/>
  <c r="M994" i="8" s="1"/>
  <c r="L1361" i="8"/>
  <c r="M1361" i="8" s="1"/>
  <c r="L1475" i="8"/>
  <c r="M1475" i="8" s="1"/>
  <c r="L1596" i="8"/>
  <c r="M1596" i="8" s="1"/>
  <c r="L1123" i="8"/>
  <c r="M1123" i="8" s="1"/>
  <c r="L1175" i="8"/>
  <c r="M1175" i="8" s="1"/>
  <c r="L1674" i="8"/>
  <c r="M1674" i="8" s="1"/>
  <c r="L1139" i="8"/>
  <c r="M1139" i="8" s="1"/>
  <c r="L1539" i="8"/>
  <c r="M1539" i="8" s="1"/>
  <c r="L1064" i="8"/>
  <c r="M1064" i="8" s="1"/>
  <c r="L1219" i="8"/>
  <c r="M1219" i="8" s="1"/>
  <c r="L1840" i="8"/>
  <c r="M1840" i="8" s="1"/>
  <c r="L1531" i="8"/>
  <c r="M1531" i="8" s="1"/>
  <c r="L1745" i="8"/>
  <c r="M1745" i="8" s="1"/>
  <c r="L1650" i="8"/>
  <c r="M1650" i="8" s="1"/>
  <c r="L1483" i="8"/>
  <c r="M1483" i="8" s="1"/>
  <c r="L1930" i="8"/>
  <c r="M1930" i="8" s="1"/>
  <c r="L989" i="8"/>
  <c r="L1701" i="8"/>
  <c r="L893" i="8"/>
  <c r="M893" i="8" s="1"/>
  <c r="L1257" i="8"/>
  <c r="M1257" i="8" s="1"/>
  <c r="L947" i="8"/>
  <c r="M947" i="8" s="1"/>
  <c r="L1772" i="8"/>
  <c r="M1772" i="8" s="1"/>
  <c r="L732" i="8"/>
  <c r="M732" i="8" s="1"/>
  <c r="L1856" i="8"/>
  <c r="M1856" i="8" s="1"/>
  <c r="L895" i="8"/>
  <c r="M895" i="8" s="1"/>
  <c r="L1160" i="8"/>
  <c r="M1160" i="8" s="1"/>
  <c r="L1239" i="8"/>
  <c r="L653" i="8"/>
  <c r="M653" i="8" s="1"/>
  <c r="L1787" i="8"/>
  <c r="M1787" i="8" s="1"/>
  <c r="L1604" i="8"/>
  <c r="M1604" i="8" s="1"/>
  <c r="L1822" i="8"/>
  <c r="M1822" i="8" s="1"/>
  <c r="L915" i="8"/>
  <c r="M915" i="8" s="1"/>
  <c r="L447" i="8"/>
  <c r="M447" i="8" s="1"/>
  <c r="L1492" i="8"/>
  <c r="M1492" i="8" s="1"/>
  <c r="L1556" i="8"/>
  <c r="M1556" i="8" s="1"/>
  <c r="L707" i="8"/>
  <c r="M707" i="8" s="1"/>
  <c r="L1902" i="8"/>
  <c r="M1902" i="8" s="1"/>
  <c r="L627" i="8"/>
  <c r="M627" i="8" s="1"/>
  <c r="L1036" i="8"/>
  <c r="M1036" i="8" s="1"/>
  <c r="L1363" i="8"/>
  <c r="M1363" i="8" s="1"/>
  <c r="L973" i="8"/>
  <c r="L1423" i="8"/>
  <c r="L1599" i="8"/>
  <c r="M1599" i="8" s="1"/>
  <c r="L1901" i="8"/>
  <c r="M1901" i="8" s="1"/>
  <c r="L1886" i="8"/>
  <c r="L1652" i="8"/>
  <c r="M1652" i="8" s="1"/>
  <c r="L1715" i="8"/>
  <c r="M1715" i="8" s="1"/>
  <c r="L1940" i="8"/>
  <c r="M1940" i="8" s="1"/>
  <c r="L1837" i="8"/>
  <c r="M1837" i="8" s="1"/>
  <c r="L1629" i="8"/>
  <c r="M1629" i="8" s="1"/>
  <c r="L1918" i="8"/>
  <c r="M1918" i="8" s="1"/>
  <c r="L800" i="8"/>
  <c r="M800" i="8" s="1"/>
  <c r="L1247" i="8"/>
  <c r="M1247" i="8" s="1"/>
  <c r="L1439" i="8"/>
  <c r="L1719" i="8"/>
  <c r="L506" i="8"/>
  <c r="L1347" i="8"/>
  <c r="L1780" i="8"/>
  <c r="L1128" i="8"/>
  <c r="L1303" i="8"/>
  <c r="L1823" i="8"/>
  <c r="L1567" i="8"/>
  <c r="L1150" i="8"/>
  <c r="L702" i="8"/>
  <c r="L1256" i="8"/>
  <c r="L1498" i="8"/>
  <c r="L1813" i="8"/>
  <c r="C914" i="14"/>
  <c r="L1726" i="8"/>
  <c r="L1588" i="8"/>
  <c r="L1012" i="8"/>
  <c r="C106" i="14"/>
  <c r="C27" i="14"/>
  <c r="C886" i="14"/>
  <c r="C178" i="14"/>
  <c r="C792" i="14"/>
  <c r="C543" i="14"/>
  <c r="L1579" i="8"/>
  <c r="M1579" i="8" s="1"/>
  <c r="L1456" i="8"/>
  <c r="M1456" i="8" s="1"/>
  <c r="L1648" i="8"/>
  <c r="M1648" i="8" s="1"/>
  <c r="L1624" i="8"/>
  <c r="M1624" i="8" s="1"/>
  <c r="L1496" i="8"/>
  <c r="M1496" i="8" s="1"/>
  <c r="L1107" i="8"/>
  <c r="M1107" i="8" s="1"/>
  <c r="L821" i="8"/>
  <c r="M821" i="8" s="1"/>
  <c r="L1849" i="8"/>
  <c r="M1849" i="8" s="1"/>
  <c r="L1541" i="8"/>
  <c r="M1541" i="8" s="1"/>
  <c r="L1500" i="8"/>
  <c r="M1500" i="8" s="1"/>
  <c r="L301" i="8"/>
  <c r="M301" i="8" s="1"/>
  <c r="L1133" i="8"/>
  <c r="M1133" i="8" s="1"/>
  <c r="L480" i="8"/>
  <c r="M480" i="8" s="1"/>
  <c r="L1167" i="8"/>
  <c r="M1167" i="8" s="1"/>
  <c r="L1672" i="8"/>
  <c r="M1672" i="8" s="1"/>
  <c r="L830" i="8"/>
  <c r="M830" i="8" s="1"/>
  <c r="L574" i="8"/>
  <c r="M574" i="8" s="1"/>
  <c r="L590" i="8"/>
  <c r="M590" i="8" s="1"/>
  <c r="L1742" i="8"/>
  <c r="M1742" i="8" s="1"/>
  <c r="L1374" i="8"/>
  <c r="M1374" i="8" s="1"/>
  <c r="L1838" i="8"/>
  <c r="M1838" i="8" s="1"/>
  <c r="L1499" i="8"/>
  <c r="M1499" i="8" s="1"/>
  <c r="L1583" i="8"/>
  <c r="M1583" i="8" s="1"/>
  <c r="L1284" i="8"/>
  <c r="M1284" i="8" s="1"/>
  <c r="L432" i="8"/>
  <c r="M432" i="8" s="1"/>
  <c r="L367" i="8"/>
  <c r="M367" i="8" s="1"/>
  <c r="L690" i="8"/>
  <c r="M690" i="8" s="1"/>
  <c r="L1776" i="8"/>
  <c r="M1776" i="8" s="1"/>
  <c r="L1299" i="8"/>
  <c r="M1299" i="8" s="1"/>
  <c r="L1279" i="8"/>
  <c r="M1279" i="8" s="1"/>
  <c r="L1540" i="8"/>
  <c r="M1540" i="8" s="1"/>
  <c r="L174" i="8"/>
  <c r="M174" i="8" s="1"/>
  <c r="L1675" i="8"/>
  <c r="M1675" i="8" s="1"/>
  <c r="L1250" i="8"/>
  <c r="M1250" i="8" s="1"/>
  <c r="L1533" i="8"/>
  <c r="M1533" i="8" s="1"/>
  <c r="L852" i="8"/>
  <c r="M852" i="8" s="1"/>
  <c r="L970" i="8"/>
  <c r="M970" i="8" s="1"/>
  <c r="L1478" i="8"/>
  <c r="M1478" i="8" s="1"/>
  <c r="L1723" i="8"/>
  <c r="M1723" i="8" s="1"/>
  <c r="L1032" i="8"/>
  <c r="M1032" i="8" s="1"/>
  <c r="L1646" i="8"/>
  <c r="M1646" i="8" s="1"/>
  <c r="L1607" i="8"/>
  <c r="M1607" i="8" s="1"/>
  <c r="L1903" i="8"/>
  <c r="M1903" i="8" s="1"/>
  <c r="L1096" i="8"/>
  <c r="M1096" i="8" s="1"/>
  <c r="L1578" i="8"/>
  <c r="M1578" i="8" s="1"/>
  <c r="L758" i="8"/>
  <c r="M758" i="8" s="1"/>
  <c r="L1463" i="8"/>
  <c r="L1615" i="8"/>
  <c r="L1863" i="8"/>
  <c r="L1413" i="8"/>
  <c r="L1775" i="8"/>
  <c r="L1480" i="8"/>
  <c r="L1594" i="8"/>
  <c r="L1622" i="8"/>
  <c r="L619" i="8"/>
  <c r="L1103" i="8"/>
  <c r="L1900" i="8"/>
  <c r="L840" i="8"/>
  <c r="L1252" i="8"/>
  <c r="L1402" i="8"/>
  <c r="L786" i="8"/>
  <c r="L532" i="8"/>
  <c r="L943" i="8"/>
  <c r="L1143" i="8"/>
  <c r="L1182" i="8"/>
  <c r="C728" i="14"/>
  <c r="C222" i="14"/>
  <c r="C705" i="14"/>
  <c r="C325" i="14"/>
  <c r="C960" i="14"/>
  <c r="C100" i="14"/>
  <c r="L1020" i="8"/>
  <c r="M1020" i="8" s="1"/>
  <c r="L1551" i="8"/>
  <c r="M1551" i="8" s="1"/>
  <c r="L820" i="8"/>
  <c r="M820" i="8" s="1"/>
  <c r="L1043" i="8"/>
  <c r="M1043" i="8" s="1"/>
  <c r="L1002" i="8"/>
  <c r="M1002" i="8" s="1"/>
  <c r="L1117" i="8"/>
  <c r="M1117" i="8" s="1"/>
  <c r="L1135" i="8"/>
  <c r="M1135" i="8" s="1"/>
  <c r="L1924" i="8"/>
  <c r="M1924" i="8" s="1"/>
  <c r="L1576" i="8"/>
  <c r="M1576" i="8" s="1"/>
  <c r="L1291" i="8"/>
  <c r="M1291" i="8" s="1"/>
  <c r="L1741" i="8"/>
  <c r="M1741" i="8" s="1"/>
  <c r="L1251" i="8"/>
  <c r="M1251" i="8" s="1"/>
  <c r="L1824" i="8"/>
  <c r="M1824" i="8" s="1"/>
  <c r="L1124" i="8"/>
  <c r="M1124" i="8" s="1"/>
  <c r="L1943" i="8"/>
  <c r="M1943" i="8" s="1"/>
  <c r="L425" i="8"/>
  <c r="M425" i="8" s="1"/>
  <c r="L1850" i="8"/>
  <c r="M1850" i="8" s="1"/>
  <c r="L696" i="8"/>
  <c r="M696" i="8" s="1"/>
  <c r="L867" i="8"/>
  <c r="M867" i="8" s="1"/>
  <c r="L1512" i="8"/>
  <c r="M1512" i="8" s="1"/>
  <c r="L963" i="8"/>
  <c r="M963" i="8" s="1"/>
  <c r="L1140" i="8"/>
  <c r="M1140" i="8" s="1"/>
  <c r="L1494" i="8"/>
  <c r="M1494" i="8" s="1"/>
  <c r="L980" i="8"/>
  <c r="M980" i="8" s="1"/>
  <c r="L657" i="8"/>
  <c r="M657" i="8" s="1"/>
  <c r="L1495" i="8"/>
  <c r="M1495" i="8" s="1"/>
  <c r="L1828" i="8"/>
  <c r="M1828" i="8" s="1"/>
  <c r="L1710" i="8"/>
  <c r="M1710" i="8" s="1"/>
  <c r="L805" i="8"/>
  <c r="M805" i="8" s="1"/>
  <c r="L1875" i="8"/>
  <c r="M1875" i="8" s="1"/>
  <c r="L598" i="8"/>
  <c r="M598" i="8" s="1"/>
  <c r="L1384" i="8"/>
  <c r="M1384" i="8" s="1"/>
  <c r="L463" i="8"/>
  <c r="M463" i="8" s="1"/>
  <c r="L1895" i="8"/>
  <c r="M1895" i="8" s="1"/>
  <c r="L484" i="8"/>
  <c r="M484" i="8" s="1"/>
  <c r="L848" i="8"/>
  <c r="M848" i="8" s="1"/>
  <c r="L939" i="8"/>
  <c r="M939" i="8" s="1"/>
  <c r="L1608" i="8"/>
  <c r="M1608" i="8" s="1"/>
  <c r="L1666" i="8"/>
  <c r="M1666" i="8" s="1"/>
  <c r="L1904" i="8"/>
  <c r="M1904" i="8" s="1"/>
  <c r="L1049" i="8"/>
  <c r="M1049" i="8" s="1"/>
  <c r="L1039" i="8"/>
  <c r="M1039" i="8" s="1"/>
  <c r="L1249" i="8"/>
  <c r="M1249" i="8" s="1"/>
  <c r="L929" i="8"/>
  <c r="M929" i="8" s="1"/>
  <c r="L1794" i="8"/>
  <c r="M1794" i="8" s="1"/>
  <c r="L600" i="8"/>
  <c r="M600" i="8" s="1"/>
  <c r="L768" i="8"/>
  <c r="M768" i="8" s="1"/>
  <c r="L1730" i="8"/>
  <c r="M1730" i="8" s="1"/>
  <c r="L1521" i="8"/>
  <c r="M1521" i="8" s="1"/>
  <c r="L1488" i="8"/>
  <c r="M1488" i="8" s="1"/>
  <c r="L1127" i="8"/>
  <c r="M1127" i="8" s="1"/>
  <c r="L1367" i="8"/>
  <c r="M1367" i="8" s="1"/>
  <c r="L1694" i="8"/>
  <c r="M1694" i="8" s="1"/>
  <c r="L1603" i="8"/>
  <c r="M1603" i="8" s="1"/>
  <c r="L1520" i="8"/>
  <c r="M1520" i="8" s="1"/>
  <c r="L1743" i="8"/>
  <c r="M1743" i="8" s="1"/>
  <c r="L1412" i="8"/>
  <c r="M1412" i="8" s="1"/>
  <c r="L1059" i="8"/>
  <c r="M1059" i="8" s="1"/>
  <c r="L1731" i="8"/>
  <c r="M1731" i="8" s="1"/>
  <c r="L501" i="8"/>
  <c r="M501" i="8" s="1"/>
  <c r="L280" i="8"/>
  <c r="M280" i="8" s="1"/>
  <c r="L1519" i="8"/>
  <c r="M1519" i="8" s="1"/>
  <c r="L827" i="8"/>
  <c r="M827" i="8" s="1"/>
  <c r="L985" i="8"/>
  <c r="M985" i="8" s="1"/>
  <c r="L842" i="8"/>
  <c r="M842" i="8" s="1"/>
  <c r="L126" i="8"/>
  <c r="M126" i="8" s="1"/>
  <c r="L1935" i="8"/>
  <c r="M1935" i="8" s="1"/>
  <c r="L1945" i="8"/>
  <c r="M1945" i="8" s="1"/>
  <c r="L1558" i="8"/>
  <c r="M1558" i="8" s="1"/>
  <c r="L1879" i="8"/>
  <c r="M1879" i="8" s="1"/>
  <c r="L1246" i="8"/>
  <c r="M1246" i="8" s="1"/>
  <c r="L779" i="8"/>
  <c r="M779" i="8" s="1"/>
  <c r="L794" i="8"/>
  <c r="M794" i="8" s="1"/>
  <c r="L1007" i="8"/>
  <c r="M1007" i="8" s="1"/>
  <c r="L555" i="8"/>
  <c r="M555" i="8" s="1"/>
  <c r="L1294" i="8"/>
  <c r="M1294" i="8" s="1"/>
  <c r="L1626" i="8"/>
  <c r="M1626" i="8" s="1"/>
  <c r="L1334" i="8"/>
  <c r="M1334" i="8" s="1"/>
  <c r="L1238" i="8"/>
  <c r="M1238" i="8" s="1"/>
  <c r="L1109" i="8"/>
  <c r="M1109" i="8" s="1"/>
  <c r="L1195" i="8"/>
  <c r="M1195" i="8" s="1"/>
  <c r="L1655" i="8"/>
  <c r="M1655" i="8" s="1"/>
  <c r="L1725" i="8"/>
  <c r="M1725" i="8" s="1"/>
  <c r="L1021" i="8"/>
  <c r="M1021" i="8" s="1"/>
  <c r="L860" i="8"/>
  <c r="M860" i="8" s="1"/>
  <c r="L1241" i="8"/>
  <c r="M1241" i="8" s="1"/>
  <c r="L1149" i="8"/>
  <c r="M1149" i="8" s="1"/>
  <c r="L934" i="8"/>
  <c r="M934" i="8" s="1"/>
  <c r="L1437" i="8"/>
  <c r="M1437" i="8" s="1"/>
  <c r="L1687" i="8"/>
  <c r="M1687" i="8" s="1"/>
  <c r="L1536" i="8"/>
  <c r="M1536" i="8" s="1"/>
  <c r="L1447" i="8"/>
  <c r="M1447" i="8" s="1"/>
  <c r="L681" i="8"/>
  <c r="M681" i="8" s="1"/>
  <c r="L504" i="8"/>
  <c r="M504" i="8" s="1"/>
  <c r="L831" i="8"/>
  <c r="L1451" i="8"/>
  <c r="M1182" i="8"/>
  <c r="L1925" i="8"/>
  <c r="L937" i="8"/>
  <c r="L340" i="8"/>
  <c r="L1880" i="8"/>
  <c r="L694" i="8"/>
  <c r="L910" i="8"/>
  <c r="L747" i="8"/>
  <c r="L1779" i="8"/>
  <c r="L1234" i="8"/>
  <c r="L1236" i="8"/>
  <c r="L1693" i="8"/>
  <c r="L1373" i="8"/>
  <c r="L1338" i="8"/>
  <c r="L1461" i="8"/>
  <c r="L693" i="8"/>
  <c r="L630" i="8"/>
  <c r="L1885" i="8"/>
  <c r="L1546" i="8"/>
  <c r="C197" i="14"/>
  <c r="C391" i="14"/>
  <c r="L859" i="8"/>
  <c r="C791" i="14"/>
  <c r="L1168" i="8"/>
  <c r="L1506" i="8"/>
  <c r="C621" i="14"/>
  <c r="C527" i="14"/>
  <c r="L1802" i="8"/>
  <c r="M1802" i="8" s="1"/>
  <c r="L1704" i="8"/>
  <c r="M1704" i="8" s="1"/>
  <c r="L1783" i="8"/>
  <c r="M1783" i="8" s="1"/>
  <c r="L1714" i="8"/>
  <c r="M1714" i="8" s="1"/>
  <c r="L899" i="8"/>
  <c r="M899" i="8" s="1"/>
  <c r="L1501" i="8"/>
  <c r="M1501" i="8" s="1"/>
  <c r="L227" i="8"/>
  <c r="M227" i="8" s="1"/>
  <c r="L1164" i="8"/>
  <c r="M1164" i="8" s="1"/>
  <c r="L1106" i="8"/>
  <c r="M1106" i="8" s="1"/>
  <c r="L1891" i="8"/>
  <c r="M1891" i="8" s="1"/>
  <c r="L1618" i="8"/>
  <c r="M1618" i="8" s="1"/>
  <c r="L612" i="8"/>
  <c r="M612" i="8" s="1"/>
  <c r="L1597" i="8"/>
  <c r="M1597" i="8" s="1"/>
  <c r="L1549" i="8"/>
  <c r="M1549" i="8" s="1"/>
  <c r="L637" i="8"/>
  <c r="M637" i="8" s="1"/>
  <c r="L1024" i="8"/>
  <c r="M1024" i="8" s="1"/>
  <c r="L849" i="8"/>
  <c r="M849" i="8" s="1"/>
  <c r="L1882" i="8"/>
  <c r="M1882" i="8" s="1"/>
  <c r="L1585" i="8"/>
  <c r="M1585" i="8" s="1"/>
  <c r="L1914" i="8"/>
  <c r="M1914" i="8" s="1"/>
  <c r="L1577" i="8"/>
  <c r="M1577" i="8" s="1"/>
  <c r="L1809" i="8"/>
  <c r="M1809" i="8" s="1"/>
  <c r="L1816" i="8"/>
  <c r="M1816" i="8" s="1"/>
  <c r="L643" i="8"/>
  <c r="M643" i="8" s="1"/>
  <c r="L1931" i="8"/>
  <c r="M1931" i="8" s="1"/>
  <c r="L1312" i="8"/>
  <c r="M1312" i="8" s="1"/>
  <c r="L1617" i="8"/>
  <c r="M1617" i="8" s="1"/>
  <c r="L1784" i="8"/>
  <c r="M1784" i="8" s="1"/>
  <c r="L1471" i="8"/>
  <c r="M1471" i="8" s="1"/>
  <c r="L1377" i="8"/>
  <c r="M1377" i="8" s="1"/>
  <c r="L1907" i="8"/>
  <c r="M1907" i="8" s="1"/>
  <c r="L1782" i="8"/>
  <c r="M1782" i="8" s="1"/>
  <c r="L365" i="8"/>
  <c r="M365" i="8" s="1"/>
  <c r="L1842" i="8"/>
  <c r="M1842" i="8" s="1"/>
  <c r="L1810" i="8"/>
  <c r="M1810" i="8" s="1"/>
  <c r="L473" i="8"/>
  <c r="M473" i="8" s="1"/>
  <c r="L814" i="8"/>
  <c r="M814" i="8" s="1"/>
  <c r="L967" i="8"/>
  <c r="M967" i="8" s="1"/>
  <c r="L1504" i="8"/>
  <c r="M1504" i="8" s="1"/>
  <c r="L1761" i="8"/>
  <c r="M1761" i="8" s="1"/>
  <c r="L1510" i="8"/>
  <c r="M1510" i="8" s="1"/>
  <c r="L1329" i="8"/>
  <c r="M1329" i="8" s="1"/>
  <c r="L1889" i="8"/>
  <c r="M1889" i="8" s="1"/>
  <c r="L1758" i="8"/>
  <c r="M1758" i="8" s="1"/>
  <c r="L1806" i="8"/>
  <c r="M1806" i="8" s="1"/>
  <c r="L1748" i="8"/>
  <c r="M1748" i="8" s="1"/>
  <c r="L1261" i="8"/>
  <c r="M1261" i="8" s="1"/>
  <c r="L962" i="8"/>
  <c r="M962" i="8" s="1"/>
  <c r="L1210" i="8"/>
  <c r="M1210" i="8" s="1"/>
  <c r="L1691" i="8"/>
  <c r="M1691" i="8" s="1"/>
  <c r="L629" i="8"/>
  <c r="M629" i="8" s="1"/>
  <c r="L1369" i="8"/>
  <c r="M1369" i="8" s="1"/>
  <c r="L271" i="8"/>
  <c r="M271" i="8" s="1"/>
  <c r="L490" i="8"/>
  <c r="M490" i="8" s="1"/>
  <c r="L592" i="8"/>
  <c r="M592" i="8" s="1"/>
  <c r="L1656" i="8"/>
  <c r="M1656" i="8" s="1"/>
  <c r="L1586" i="8"/>
  <c r="M1586" i="8" s="1"/>
  <c r="L535" i="8"/>
  <c r="M535" i="8" s="1"/>
  <c r="L499" i="8"/>
  <c r="M499" i="8" s="1"/>
  <c r="L1542" i="8"/>
  <c r="M1542" i="8" s="1"/>
  <c r="L1700" i="8"/>
  <c r="M1700" i="8" s="1"/>
  <c r="L1627" i="8"/>
  <c r="L1718" i="8"/>
  <c r="L1493" i="8"/>
  <c r="M1493" i="8" s="1"/>
  <c r="L1527" i="8"/>
  <c r="M1527" i="8" s="1"/>
  <c r="L1808" i="8"/>
  <c r="M1808" i="8" s="1"/>
  <c r="L925" i="8"/>
  <c r="L1590" i="8"/>
  <c r="M1590" i="8" s="1"/>
  <c r="L1862" i="8"/>
  <c r="L1724" i="8"/>
  <c r="L982" i="8"/>
  <c r="M982" i="8" s="1"/>
  <c r="L1229" i="8"/>
  <c r="M1229" i="8" s="1"/>
  <c r="L1132" i="8"/>
  <c r="L1573" i="8"/>
  <c r="L1601" i="8"/>
  <c r="M1601" i="8" s="1"/>
  <c r="L1038" i="8"/>
  <c r="L1559" i="8"/>
  <c r="M1559" i="8" s="1"/>
  <c r="L1643" i="8"/>
  <c r="M1643" i="8" s="1"/>
  <c r="L303" i="8"/>
  <c r="L1034" i="8"/>
  <c r="L1194" i="8"/>
  <c r="L1004" i="8"/>
  <c r="L282" i="8"/>
  <c r="E222" i="14" s="1"/>
  <c r="L459" i="8"/>
  <c r="L402" i="8"/>
  <c r="L1040" i="8"/>
  <c r="L1625" i="8"/>
  <c r="L1509" i="8"/>
  <c r="L1653" i="8"/>
  <c r="L1716" i="8"/>
  <c r="L1148" i="8"/>
  <c r="L1571" i="8"/>
  <c r="L1793" i="8"/>
  <c r="L1274" i="8"/>
  <c r="L1538" i="8"/>
  <c r="L1130" i="8"/>
  <c r="L1819" i="8"/>
  <c r="L624" i="8"/>
  <c r="C13" i="14"/>
  <c r="C266" i="14"/>
  <c r="C296" i="14"/>
  <c r="C661" i="14"/>
  <c r="C836" i="14"/>
  <c r="C767" i="14"/>
  <c r="L1031" i="8"/>
  <c r="M1031" i="8" s="1"/>
  <c r="L1897" i="8"/>
  <c r="M1897" i="8" s="1"/>
  <c r="L1419" i="8"/>
  <c r="M1419" i="8" s="1"/>
  <c r="L1859" i="8"/>
  <c r="M1859" i="8" s="1"/>
  <c r="L1681" i="8"/>
  <c r="M1681" i="8" s="1"/>
  <c r="L246" i="8"/>
  <c r="M246" i="8" s="1"/>
  <c r="L1649" i="8"/>
  <c r="M1649" i="8" s="1"/>
  <c r="L1834" i="8"/>
  <c r="M1834" i="8" s="1"/>
  <c r="L1564" i="8"/>
  <c r="M1564" i="8" s="1"/>
  <c r="L1641" i="8"/>
  <c r="M1641" i="8" s="1"/>
  <c r="L1560" i="8"/>
  <c r="M1560" i="8" s="1"/>
  <c r="L1214" i="8"/>
  <c r="M1214" i="8" s="1"/>
  <c r="L1844" i="8"/>
  <c r="M1844" i="8" s="1"/>
  <c r="L1178" i="8"/>
  <c r="M1178" i="8" s="1"/>
  <c r="L1765" i="8"/>
  <c r="M1765" i="8" s="1"/>
  <c r="L928" i="8"/>
  <c r="M928" i="8" s="1"/>
  <c r="L540" i="8"/>
  <c r="M540" i="8" s="1"/>
  <c r="L916" i="8"/>
  <c r="M916" i="8" s="1"/>
  <c r="L999" i="8"/>
  <c r="M999" i="8" s="1"/>
  <c r="L1706" i="8"/>
  <c r="M1706" i="8" s="1"/>
  <c r="L1466" i="8"/>
  <c r="M1466" i="8" s="1"/>
  <c r="L1464" i="8"/>
  <c r="M1464" i="8" s="1"/>
  <c r="L1633" i="8"/>
  <c r="M1633" i="8" s="1"/>
  <c r="L1387" i="8"/>
  <c r="M1387" i="8" s="1"/>
  <c r="L1867" i="8"/>
  <c r="M1867" i="8" s="1"/>
  <c r="L1887" i="8"/>
  <c r="M1887" i="8" s="1"/>
  <c r="L851" i="8"/>
  <c r="M851" i="8" s="1"/>
  <c r="L1858" i="8"/>
  <c r="M1858" i="8" s="1"/>
  <c r="L966" i="8"/>
  <c r="M966" i="8" s="1"/>
  <c r="L1397" i="8"/>
  <c r="M1397" i="8" s="1"/>
  <c r="L352" i="8"/>
  <c r="M352" i="8" s="1"/>
  <c r="L1827" i="8"/>
  <c r="M1827" i="8" s="1"/>
  <c r="L1407" i="8"/>
  <c r="M1407" i="8" s="1"/>
  <c r="L1548" i="8"/>
  <c r="M1548" i="8" s="1"/>
  <c r="L678" i="8"/>
  <c r="M678" i="8" s="1"/>
  <c r="L1581" i="8"/>
  <c r="M1581" i="8" s="1"/>
  <c r="L1933" i="8"/>
  <c r="M1933" i="8" s="1"/>
  <c r="L483" i="8"/>
  <c r="M483" i="8" s="1"/>
  <c r="L1465" i="8"/>
  <c r="M1465" i="8" s="1"/>
  <c r="L1410" i="8"/>
  <c r="M1410" i="8" s="1"/>
  <c r="L1208" i="8"/>
  <c r="M1208" i="8" s="1"/>
  <c r="L1189" i="8"/>
  <c r="M1189" i="8" s="1"/>
  <c r="L299" i="8"/>
  <c r="M299" i="8" s="1"/>
  <c r="L1791" i="8"/>
  <c r="M1791" i="8" s="1"/>
  <c r="L1278" i="8"/>
  <c r="M1278" i="8" s="1"/>
  <c r="L890" i="8"/>
  <c r="M890" i="8" s="1"/>
  <c r="L1444" i="8"/>
  <c r="M1444" i="8" s="1"/>
  <c r="L878" i="8"/>
  <c r="M878" i="8" s="1"/>
  <c r="L1322" i="8"/>
  <c r="M1322" i="8" s="1"/>
  <c r="L1141" i="8"/>
  <c r="M1141" i="8" s="1"/>
  <c r="L1273" i="8"/>
  <c r="L838" i="8"/>
  <c r="L1848" i="8"/>
  <c r="M1848" i="8" s="1"/>
  <c r="L1711" i="8"/>
  <c r="M1711" i="8" s="1"/>
  <c r="L368" i="8"/>
  <c r="M368" i="8" s="1"/>
  <c r="L1591" i="8"/>
  <c r="M1591" i="8" s="1"/>
  <c r="L1692" i="8"/>
  <c r="M1692" i="8" s="1"/>
  <c r="L877" i="8"/>
  <c r="M877" i="8" s="1"/>
  <c r="L1230" i="8"/>
  <c r="M1230" i="8" s="1"/>
  <c r="L688" i="8"/>
  <c r="L1870" i="8"/>
  <c r="M1870" i="8" s="1"/>
  <c r="L1913" i="8"/>
  <c r="M1913" i="8" s="1"/>
  <c r="L1878" i="8"/>
  <c r="M1878" i="8" s="1"/>
  <c r="L1138" i="8"/>
  <c r="L1319" i="8"/>
  <c r="M1319" i="8" s="1"/>
  <c r="L1543" i="8"/>
  <c r="M1543" i="8" s="1"/>
  <c r="L1709" i="8"/>
  <c r="L1005" i="8"/>
  <c r="L1942" i="8"/>
  <c r="L1593" i="8"/>
  <c r="L1147" i="8"/>
  <c r="L586" i="8"/>
  <c r="L1337" i="8"/>
  <c r="L924" i="8"/>
  <c r="L701" i="8"/>
  <c r="L1191" i="8"/>
  <c r="L1864" i="8"/>
  <c r="L1276" i="8"/>
  <c r="L1263" i="8"/>
  <c r="L238" i="8"/>
  <c r="E960" i="14" s="1"/>
  <c r="L940" i="8"/>
  <c r="L757" i="8"/>
  <c r="L1476" i="8"/>
  <c r="L1383" i="8"/>
  <c r="L1534" i="8"/>
  <c r="L1916" i="8"/>
  <c r="L862" i="8"/>
  <c r="L965" i="8"/>
  <c r="M965" i="8" s="1"/>
  <c r="L399" i="8"/>
  <c r="L1528" i="8"/>
  <c r="L1368" i="8"/>
  <c r="L869" i="8"/>
  <c r="L1092" i="8"/>
  <c r="C536" i="14"/>
  <c r="C398" i="14"/>
  <c r="L1450" i="8"/>
  <c r="C375" i="14"/>
  <c r="C858" i="14"/>
  <c r="C500" i="14"/>
  <c r="L1146" i="8"/>
  <c r="L1330" i="8"/>
  <c r="C138" i="14"/>
  <c r="L546" i="8"/>
  <c r="C962" i="14"/>
  <c r="L1481" i="8"/>
  <c r="M1481" i="8" s="1"/>
  <c r="L698" i="8"/>
  <c r="M698" i="8" s="1"/>
  <c r="L931" i="8"/>
  <c r="M931" i="8" s="1"/>
  <c r="L374" i="8"/>
  <c r="M374" i="8" s="1"/>
  <c r="L1458" i="8"/>
  <c r="M1458" i="8" s="1"/>
  <c r="L1854" i="8"/>
  <c r="M1854" i="8" s="1"/>
  <c r="L526" i="8"/>
  <c r="M526" i="8" s="1"/>
  <c r="L1598" i="8"/>
  <c r="M1598" i="8" s="1"/>
  <c r="L1746" i="8"/>
  <c r="M1746" i="8" s="1"/>
  <c r="L650" i="8"/>
  <c r="M650" i="8" s="1"/>
  <c r="L1134" i="8"/>
  <c r="M1134" i="8" s="1"/>
  <c r="L1547" i="8"/>
  <c r="M1547" i="8" s="1"/>
  <c r="L1515" i="8"/>
  <c r="M1515" i="8" s="1"/>
  <c r="L1482" i="8"/>
  <c r="M1482" i="8" s="1"/>
  <c r="L1455" i="8"/>
  <c r="M1455" i="8" s="1"/>
  <c r="L1453" i="8"/>
  <c r="M1453" i="8" s="1"/>
  <c r="L1115" i="8"/>
  <c r="M1115" i="8" s="1"/>
  <c r="L468" i="8"/>
  <c r="M468" i="8" s="1"/>
  <c r="L511" i="8"/>
  <c r="M511" i="8" s="1"/>
  <c r="L1939" i="8"/>
  <c r="M1939" i="8" s="1"/>
  <c r="L1129" i="8"/>
  <c r="M1129" i="8" s="1"/>
  <c r="L1929" i="8"/>
  <c r="M1929" i="8" s="1"/>
  <c r="L663" i="8"/>
  <c r="M663" i="8" s="1"/>
  <c r="L1665" i="8"/>
  <c r="M1665" i="8" s="1"/>
  <c r="L1569" i="8"/>
  <c r="M1569" i="8" s="1"/>
  <c r="L1727" i="8"/>
  <c r="M1727" i="8" s="1"/>
  <c r="L1448" i="8"/>
  <c r="M1448" i="8" s="1"/>
  <c r="L1497" i="8"/>
  <c r="M1497" i="8" s="1"/>
  <c r="L1835" i="8"/>
  <c r="M1835" i="8" s="1"/>
  <c r="L1062" i="8"/>
  <c r="M1062" i="8" s="1"/>
  <c r="L273" i="8"/>
  <c r="M273" i="8" s="1"/>
  <c r="L1467" i="8"/>
  <c r="M1467" i="8" s="1"/>
  <c r="L1640" i="8"/>
  <c r="M1640" i="8" s="1"/>
  <c r="L807" i="8"/>
  <c r="M807" i="8" s="1"/>
  <c r="L1659" i="8"/>
  <c r="M1659" i="8" s="1"/>
  <c r="L1376" i="8"/>
  <c r="M1376" i="8" s="1"/>
  <c r="L1537" i="8"/>
  <c r="M1537" i="8" s="1"/>
  <c r="L476" i="8"/>
  <c r="M476" i="8" s="1"/>
  <c r="L1353" i="8"/>
  <c r="M1353" i="8" s="1"/>
  <c r="L1302" i="8"/>
  <c r="M1302" i="8" s="1"/>
  <c r="L815" i="8"/>
  <c r="M815" i="8" s="1"/>
  <c r="L1616" i="8"/>
  <c r="M1616" i="8" s="1"/>
  <c r="L1081" i="8"/>
  <c r="M1081" i="8" s="1"/>
  <c r="L525" i="8"/>
  <c r="M525" i="8" s="1"/>
  <c r="L736" i="8"/>
  <c r="M736" i="8" s="1"/>
  <c r="L1553" i="8"/>
  <c r="M1553" i="8" s="1"/>
  <c r="L1873" i="8"/>
  <c r="M1873" i="8" s="1"/>
  <c r="L1682" i="8"/>
  <c r="M1682" i="8" s="1"/>
  <c r="L1846" i="8"/>
  <c r="M1846" i="8" s="1"/>
  <c r="L1393" i="8"/>
  <c r="M1393" i="8" s="1"/>
  <c r="L552" i="8"/>
  <c r="M552" i="8" s="1"/>
  <c r="L872" i="8"/>
  <c r="M872" i="8" s="1"/>
  <c r="L610" i="8"/>
  <c r="M610" i="8" s="1"/>
  <c r="L1944" i="8"/>
  <c r="L1462" i="8"/>
  <c r="M1462" i="8" s="1"/>
  <c r="L1378" i="8"/>
  <c r="M1378" i="8" s="1"/>
  <c r="L1893" i="8"/>
  <c r="M1893" i="8" s="1"/>
  <c r="L494" i="8"/>
  <c r="M494" i="8" s="1"/>
  <c r="L714" i="8"/>
  <c r="M714" i="8" s="1"/>
  <c r="L891" i="8"/>
  <c r="M891" i="8" s="1"/>
  <c r="L458" i="8"/>
  <c r="M458" i="8" s="1"/>
  <c r="L686" i="8"/>
  <c r="M686" i="8" s="1"/>
  <c r="L1663" i="8"/>
  <c r="M1663" i="8" s="1"/>
  <c r="L1612" i="8"/>
  <c r="L1917" i="8"/>
  <c r="M1917" i="8" s="1"/>
  <c r="L854" i="8"/>
  <c r="M854" i="8" s="1"/>
  <c r="L1584" i="8"/>
  <c r="L1116" i="8"/>
  <c r="M1116" i="8" s="1"/>
  <c r="L1431" i="8"/>
  <c r="M1431" i="8" s="1"/>
  <c r="L1770" i="8"/>
  <c r="L1760" i="8"/>
  <c r="L1438" i="8"/>
  <c r="M1438" i="8" s="1"/>
  <c r="L1058" i="8"/>
  <c r="M1058" i="8" s="1"/>
  <c r="L1797" i="8"/>
  <c r="L261" i="8"/>
  <c r="M261" i="8" s="1"/>
  <c r="L1805" i="8"/>
  <c r="M1805" i="8" s="1"/>
  <c r="L1275" i="8"/>
  <c r="M1275" i="8" s="1"/>
  <c r="L1052" i="8"/>
  <c r="M1052" i="8" s="1"/>
  <c r="L1262" i="8"/>
  <c r="M1262" i="8" s="1"/>
  <c r="L1647" i="8"/>
  <c r="L1089" i="8"/>
  <c r="L1826" i="8"/>
  <c r="L1657" i="8"/>
  <c r="L557" i="8"/>
  <c r="L975" i="8"/>
  <c r="L1073" i="8"/>
  <c r="L1213" i="8"/>
  <c r="L1508" i="8"/>
  <c r="L1821" i="8"/>
  <c r="L168" i="8"/>
  <c r="E325" i="14" s="1"/>
  <c r="L703" i="8"/>
  <c r="L1936" i="8"/>
  <c r="L1452" i="8"/>
  <c r="L1486" i="8"/>
  <c r="L1028" i="8"/>
  <c r="L817" i="8"/>
  <c r="C366" i="14"/>
  <c r="L1866" i="8"/>
  <c r="L1555" i="8"/>
  <c r="L798" i="8"/>
  <c r="C761" i="14"/>
  <c r="C822" i="14"/>
  <c r="L1941" i="8"/>
  <c r="M1941" i="8" s="1"/>
  <c r="C622" i="14"/>
  <c r="L1881" i="8"/>
  <c r="C134" i="14"/>
  <c r="C857" i="14"/>
  <c r="C709" i="14"/>
  <c r="C753" i="14"/>
  <c r="C262" i="14"/>
  <c r="L914" i="8"/>
  <c r="M914" i="8" s="1"/>
  <c r="L383" i="8"/>
  <c r="M383" i="8" s="1"/>
  <c r="L671" i="8"/>
  <c r="M671" i="8" s="1"/>
  <c r="L1833" i="8"/>
  <c r="M1833" i="8" s="1"/>
  <c r="L1786" i="8"/>
  <c r="M1786" i="8" s="1"/>
  <c r="L1411" i="8"/>
  <c r="M1411" i="8" s="1"/>
  <c r="L1587" i="8"/>
  <c r="M1587" i="8" s="1"/>
  <c r="L1365" i="8"/>
  <c r="M1365" i="8" s="1"/>
  <c r="L718" i="8"/>
  <c r="M718" i="8" s="1"/>
  <c r="L1487" i="8"/>
  <c r="M1487" i="8" s="1"/>
  <c r="L1468" i="8"/>
  <c r="M1468" i="8" s="1"/>
  <c r="L1811" i="8"/>
  <c r="M1811" i="8" s="1"/>
  <c r="L1661" i="8"/>
  <c r="M1661" i="8" s="1"/>
  <c r="L922" i="8"/>
  <c r="M922" i="8" s="1"/>
  <c r="L1142" i="8"/>
  <c r="M1142" i="8" s="1"/>
  <c r="L1705" i="8"/>
  <c r="M1705" i="8" s="1"/>
  <c r="L1852" i="8"/>
  <c r="M1852" i="8" s="1"/>
  <c r="L1595" i="8"/>
  <c r="M1595" i="8" s="1"/>
  <c r="L1884" i="8"/>
  <c r="M1884" i="8" s="1"/>
  <c r="L1836" i="8"/>
  <c r="M1836" i="8" s="1"/>
  <c r="L1105" i="8"/>
  <c r="M1105" i="8" s="1"/>
  <c r="L1079" i="8"/>
  <c r="M1079" i="8" s="1"/>
  <c r="L1606" i="8"/>
  <c r="M1606" i="8" s="1"/>
  <c r="L639" i="8"/>
  <c r="M639" i="8" s="1"/>
  <c r="L611" i="8"/>
  <c r="M611" i="8" s="1"/>
  <c r="L1418" i="8"/>
  <c r="M1418" i="8" s="1"/>
  <c r="L211" i="8"/>
  <c r="M211" i="8" s="1"/>
  <c r="L1890" i="8"/>
  <c r="M1890" i="8" s="1"/>
  <c r="L1232" i="8"/>
  <c r="M1232" i="8" s="1"/>
  <c r="L1243" i="8"/>
  <c r="M1243" i="8" s="1"/>
  <c r="L1131" i="8"/>
  <c r="M1131" i="8" s="1"/>
  <c r="L1484" i="8"/>
  <c r="M1484" i="8" s="1"/>
  <c r="L1362" i="8"/>
  <c r="M1362" i="8" s="1"/>
  <c r="L816" i="8"/>
  <c r="M816" i="8" s="1"/>
  <c r="L489" i="8"/>
  <c r="M489" i="8" s="1"/>
  <c r="L1137" i="8"/>
  <c r="M1137" i="8" s="1"/>
  <c r="L127" i="8"/>
  <c r="M127" i="8" s="1"/>
  <c r="L1399" i="8"/>
  <c r="M1399" i="8" s="1"/>
  <c r="L1309" i="8"/>
  <c r="M1309" i="8" s="1"/>
  <c r="L1047" i="8"/>
  <c r="M1047" i="8" s="1"/>
  <c r="L1420" i="8"/>
  <c r="M1420" i="8" s="1"/>
  <c r="L1788" i="8"/>
  <c r="M1788" i="8" s="1"/>
  <c r="L1580" i="8"/>
  <c r="M1580" i="8" s="1"/>
  <c r="L1336" i="8"/>
  <c r="M1336" i="8" s="1"/>
  <c r="L1421" i="8"/>
  <c r="M1421" i="8" s="1"/>
  <c r="L917" i="8"/>
  <c r="M917" i="8" s="1"/>
  <c r="L992" i="8"/>
  <c r="M992" i="8" s="1"/>
  <c r="L1948" i="8"/>
  <c r="M1948" i="8" s="1"/>
  <c r="L1874" i="8"/>
  <c r="M1874" i="8" s="1"/>
  <c r="L767" i="8"/>
  <c r="M767" i="8" s="1"/>
  <c r="L1136" i="8"/>
  <c r="M1136" i="8" s="1"/>
  <c r="L1159" i="8"/>
  <c r="M1159" i="8" s="1"/>
  <c r="L1699" i="8"/>
  <c r="M1699" i="8" s="1"/>
  <c r="L262" i="8"/>
  <c r="M262" i="8" s="1"/>
  <c r="L1707" i="8"/>
  <c r="M1707" i="8" s="1"/>
  <c r="L1762" i="8"/>
  <c r="M1762" i="8" s="1"/>
  <c r="L423" i="8"/>
  <c r="M423" i="8" s="1"/>
  <c r="L944" i="8"/>
  <c r="M944" i="8" s="1"/>
  <c r="L1728" i="8"/>
  <c r="M1728" i="8" s="1"/>
  <c r="L1843" i="8"/>
  <c r="M1843" i="8" s="1"/>
  <c r="L1409" i="8"/>
  <c r="M1409" i="8" s="1"/>
  <c r="L1757" i="8"/>
  <c r="M1757" i="8" s="1"/>
  <c r="L1946" i="8"/>
  <c r="M1946" i="8" s="1"/>
  <c r="L1233" i="8"/>
  <c r="M1233" i="8" s="1"/>
  <c r="L1477" i="8"/>
  <c r="M1477" i="8" s="1"/>
  <c r="L1530" i="8"/>
  <c r="M1530" i="8" s="1"/>
  <c r="L1807" i="8"/>
  <c r="M1807" i="8" s="1"/>
  <c r="L1485" i="8"/>
  <c r="M1485" i="8" s="1"/>
  <c r="L1522" i="8"/>
  <c r="M1522" i="8" s="1"/>
  <c r="L1283" i="8"/>
  <c r="M1283" i="8" s="1"/>
  <c r="L1490" i="8"/>
  <c r="M1490" i="8" s="1"/>
  <c r="L1360" i="8"/>
  <c r="M1360" i="8" s="1"/>
  <c r="L1440" i="8"/>
  <c r="M1440" i="8" s="1"/>
  <c r="L1045" i="8"/>
  <c r="M1045" i="8" s="1"/>
  <c r="L1172" i="8"/>
  <c r="M1172" i="8" s="1"/>
  <c r="L1680" i="8"/>
  <c r="M1680" i="8" s="1"/>
  <c r="L1535" i="8"/>
  <c r="M1535" i="8" s="1"/>
  <c r="L1244" i="8"/>
  <c r="M1244" i="8" s="1"/>
  <c r="L1734" i="8"/>
  <c r="M1734" i="8" s="1"/>
  <c r="L1561" i="8"/>
  <c r="M1561" i="8" s="1"/>
  <c r="L984" i="8"/>
  <c r="M984" i="8" s="1"/>
  <c r="L1253" i="8"/>
  <c r="M1253" i="8" s="1"/>
  <c r="L1582" i="8"/>
  <c r="M1582" i="8" s="1"/>
  <c r="L370" i="8"/>
  <c r="M370" i="8" s="1"/>
  <c r="L1934" i="8"/>
  <c r="M1934" i="8" s="1"/>
  <c r="L1258" i="8"/>
  <c r="L1717" i="8"/>
  <c r="M1717" i="8" s="1"/>
  <c r="L1841" i="8"/>
  <c r="M1841" i="8" s="1"/>
  <c r="L1093" i="8"/>
  <c r="M1093" i="8" s="1"/>
  <c r="L1773" i="8"/>
  <c r="M1773" i="8" s="1"/>
  <c r="L1634" i="8"/>
  <c r="M1634" i="8" s="1"/>
  <c r="L614" i="8"/>
  <c r="M614" i="8" s="1"/>
  <c r="L493" i="8"/>
  <c r="M493" i="8" s="1"/>
  <c r="L1357" i="8"/>
  <c r="M1357" i="8" s="1"/>
  <c r="L1518" i="8"/>
  <c r="M1518" i="8" s="1"/>
  <c r="L1631" i="8"/>
  <c r="M1631" i="8" s="1"/>
  <c r="L1318" i="8"/>
  <c r="M1318" i="8" s="1"/>
  <c r="L1764" i="8"/>
  <c r="M1764" i="8" s="1"/>
  <c r="L1513" i="8"/>
  <c r="M1513" i="8" s="1"/>
  <c r="L462" i="8"/>
  <c r="M462" i="8" s="1"/>
  <c r="L876" i="8"/>
  <c r="M876" i="8" s="1"/>
  <c r="L1371" i="8"/>
  <c r="M1371" i="8" s="1"/>
  <c r="L1910" i="8"/>
  <c r="M1910" i="8" s="1"/>
  <c r="L1600" i="8"/>
  <c r="M1600" i="8" s="1"/>
  <c r="L1415" i="8"/>
  <c r="M1415" i="8" s="1"/>
  <c r="L531" i="8"/>
  <c r="M531" i="8" s="1"/>
  <c r="L1428" i="8"/>
  <c r="M1428" i="8" s="1"/>
  <c r="L1799" i="8"/>
  <c r="M1799" i="8" s="1"/>
  <c r="L146" i="8"/>
  <c r="M146" i="8" s="1"/>
  <c r="L1186" i="8"/>
  <c r="M1186" i="8" s="1"/>
  <c r="L710" i="8"/>
  <c r="M710" i="8" s="1"/>
  <c r="L1869" i="8"/>
  <c r="M1869" i="8" s="1"/>
  <c r="L1202" i="8"/>
  <c r="M1202" i="8" s="1"/>
  <c r="L1180" i="8"/>
  <c r="M1180" i="8" s="1"/>
  <c r="L1812" i="8"/>
  <c r="M1812" i="8" s="1"/>
  <c r="L1524" i="8"/>
  <c r="M1524" i="8" s="1"/>
  <c r="L1351" i="8"/>
  <c r="L1829" i="8"/>
  <c r="L1327" i="8"/>
  <c r="L454" i="8"/>
  <c r="L1503" i="8"/>
  <c r="L1898" i="8"/>
  <c r="L1179" i="8"/>
  <c r="L738" i="8"/>
  <c r="L1198" i="8"/>
  <c r="E622" i="14" s="1"/>
  <c r="L1713" i="8"/>
  <c r="L189" i="8"/>
  <c r="L1575" i="8"/>
  <c r="L502" i="8"/>
  <c r="L684" i="8"/>
  <c r="L1430" i="8"/>
  <c r="L1156" i="8"/>
  <c r="L1922" i="8"/>
  <c r="L1271" i="8"/>
  <c r="M1271" i="8" s="1"/>
  <c r="L1112" i="8"/>
  <c r="L172" i="8"/>
  <c r="L1100" i="8"/>
  <c r="C570" i="14"/>
  <c r="L1855" i="8"/>
  <c r="L1395" i="8"/>
  <c r="C586" i="14"/>
  <c r="C92" i="14"/>
  <c r="C204" i="14"/>
  <c r="C210" i="14"/>
  <c r="C930" i="14"/>
  <c r="L292" i="8"/>
  <c r="M292" i="8" s="1"/>
  <c r="L1915" i="8"/>
  <c r="M1915" i="8" s="1"/>
  <c r="L1839" i="8"/>
  <c r="M1839" i="8" s="1"/>
  <c r="L667" i="8"/>
  <c r="M667" i="8" s="1"/>
  <c r="L803" i="8"/>
  <c r="M803" i="8" s="1"/>
  <c r="L752" i="8"/>
  <c r="M752" i="8" s="1"/>
  <c r="L1404" i="8"/>
  <c r="M1404" i="8" s="1"/>
  <c r="L617" i="8"/>
  <c r="M617" i="8" s="1"/>
  <c r="L1697" i="8"/>
  <c r="M1697" i="8" s="1"/>
  <c r="L1876" i="8"/>
  <c r="M1876" i="8" s="1"/>
  <c r="L1523" i="8"/>
  <c r="M1523" i="8" s="1"/>
  <c r="L478" i="8"/>
  <c r="M478" i="8" s="1"/>
  <c r="L1245" i="8"/>
  <c r="M1245" i="8" s="1"/>
  <c r="L1865" i="8"/>
  <c r="M1865" i="8" s="1"/>
  <c r="L1563" i="8"/>
  <c r="M1563" i="8" s="1"/>
  <c r="L1820" i="8"/>
  <c r="M1820" i="8" s="1"/>
  <c r="L500" i="8"/>
  <c r="M500" i="8" s="1"/>
  <c r="L469" i="8"/>
  <c r="M469" i="8" s="1"/>
  <c r="L1911" i="8"/>
  <c r="M1911" i="8" s="1"/>
  <c r="L832" i="8"/>
  <c r="M832" i="8" s="1"/>
  <c r="L1370" i="8"/>
  <c r="M1370" i="8" s="1"/>
  <c r="L1027" i="8"/>
  <c r="M1027" i="8" s="1"/>
  <c r="L486" i="8"/>
  <c r="M486" i="8" s="1"/>
  <c r="L1354" i="8"/>
  <c r="M1354" i="8" s="1"/>
  <c r="L1491" i="8"/>
  <c r="M1491" i="8" s="1"/>
  <c r="L599" i="8"/>
  <c r="M599" i="8" s="1"/>
  <c r="L1685" i="8"/>
  <c r="M1685" i="8" s="1"/>
  <c r="L1013" i="8"/>
  <c r="M1013" i="8" s="1"/>
  <c r="L1170" i="8"/>
  <c r="M1170" i="8" s="1"/>
  <c r="L1343" i="8"/>
  <c r="M1343" i="8" s="1"/>
  <c r="L810" i="8"/>
  <c r="M810" i="8" s="1"/>
  <c r="L1557" i="8"/>
  <c r="M1557" i="8" s="1"/>
  <c r="L1684" i="8"/>
  <c r="M1684" i="8" s="1"/>
  <c r="L1489" i="8"/>
  <c r="M1489" i="8" s="1"/>
  <c r="L773" i="8"/>
  <c r="M773" i="8" s="1"/>
  <c r="L998" i="8"/>
  <c r="M998" i="8" s="1"/>
  <c r="L1696" i="8"/>
  <c r="M1696" i="8" s="1"/>
  <c r="L1830" i="8"/>
  <c r="M1830" i="8" s="1"/>
  <c r="L1708" i="8"/>
  <c r="M1708" i="8" s="1"/>
  <c r="L871" i="8"/>
  <c r="M871" i="8" s="1"/>
  <c r="L1192" i="8"/>
  <c r="L1308" i="8"/>
  <c r="M1308" i="8" s="1"/>
  <c r="L1947" i="8"/>
  <c r="M1947" i="8" s="1"/>
  <c r="L1056" i="8"/>
  <c r="M1056" i="8" s="1"/>
  <c r="L1749" i="8"/>
  <c r="M1749" i="8" s="1"/>
  <c r="L1698" i="8"/>
  <c r="M1698" i="8" s="1"/>
  <c r="L1857" i="8"/>
  <c r="M1857" i="8" s="1"/>
  <c r="L1099" i="8"/>
  <c r="M1099" i="8" s="1"/>
  <c r="L1937" i="8"/>
  <c r="M1937" i="8" s="1"/>
  <c r="L1623" i="8"/>
  <c r="M1623" i="8" s="1"/>
  <c r="L1721" i="8"/>
  <c r="M1721" i="8" s="1"/>
  <c r="L623" i="8"/>
  <c r="M623" i="8" s="1"/>
  <c r="L1086" i="8"/>
  <c r="M1086" i="8" s="1"/>
  <c r="L1126" i="8"/>
  <c r="M1126" i="8" s="1"/>
  <c r="L1733" i="8"/>
  <c r="M1733" i="8" s="1"/>
  <c r="L1906" i="8"/>
  <c r="M1906" i="8" s="1"/>
  <c r="L1789" i="8"/>
  <c r="L1574" i="8"/>
  <c r="M1574" i="8" s="1"/>
  <c r="L1242" i="8"/>
  <c r="M1242" i="8" s="1"/>
  <c r="L1391" i="8"/>
  <c r="L1589" i="8"/>
  <c r="M1589" i="8" s="1"/>
  <c r="L1638" i="8"/>
  <c r="M1638" i="8" s="1"/>
  <c r="L705" i="8"/>
  <c r="M705" i="8" s="1"/>
  <c r="L1795" i="8"/>
  <c r="M1795" i="8" s="1"/>
  <c r="L919" i="8"/>
  <c r="M919" i="8" s="1"/>
  <c r="L1328" i="8"/>
  <c r="L834" i="8"/>
  <c r="L1845" i="8"/>
  <c r="M1845" i="8" s="1"/>
  <c r="L1568" i="8"/>
  <c r="M1568" i="8" s="1"/>
  <c r="L1295" i="8"/>
  <c r="L1790" i="8"/>
  <c r="L1157" i="8"/>
  <c r="L1017" i="8"/>
  <c r="L1320" i="8"/>
  <c r="L477" i="8"/>
  <c r="L1359" i="8"/>
  <c r="L1732" i="8"/>
  <c r="L1026" i="8"/>
  <c r="C594" i="14"/>
  <c r="C681" i="14"/>
  <c r="C692" i="14"/>
  <c r="L583" i="8"/>
  <c r="M583" i="8" s="1"/>
  <c r="C677" i="14"/>
  <c r="C144" i="14"/>
  <c r="C10" i="14"/>
  <c r="L1507" i="8"/>
  <c r="C876" i="14"/>
  <c r="L1905" i="8"/>
  <c r="L1290" i="8"/>
  <c r="L1662" i="8"/>
  <c r="C521" i="14"/>
  <c r="C344" i="14"/>
  <c r="C651" i="14"/>
  <c r="C436" i="14"/>
  <c r="C548" i="14"/>
  <c r="C535" i="14"/>
  <c r="C127" i="14"/>
  <c r="C882" i="14"/>
  <c r="M989" i="8"/>
  <c r="M1701" i="8"/>
  <c r="L579" i="8"/>
  <c r="E500" i="14" s="1"/>
  <c r="L58" i="8"/>
  <c r="L795" i="8"/>
  <c r="E858" i="14" s="1"/>
  <c r="L1255" i="8"/>
  <c r="L1375" i="8"/>
  <c r="E134" i="14" s="1"/>
  <c r="C345" i="14"/>
  <c r="L97" i="8"/>
  <c r="E761" i="14" s="1"/>
  <c r="L1405" i="8"/>
  <c r="F653" i="14"/>
  <c r="M1944" i="8"/>
  <c r="M1797" i="8"/>
  <c r="D35" i="14"/>
  <c r="D826" i="14"/>
  <c r="D241" i="14"/>
  <c r="D934" i="14"/>
  <c r="D924" i="14"/>
  <c r="D96" i="14"/>
  <c r="D873" i="14"/>
  <c r="D38" i="14"/>
  <c r="D161" i="14"/>
  <c r="D830" i="14"/>
  <c r="D750" i="14"/>
  <c r="D583" i="14"/>
  <c r="D237" i="14"/>
  <c r="D897" i="14"/>
  <c r="D352" i="14"/>
  <c r="D529" i="14"/>
  <c r="D277" i="14"/>
  <c r="D384" i="14"/>
  <c r="D615" i="14"/>
  <c r="D320" i="14"/>
  <c r="D54" i="14"/>
  <c r="D286" i="14"/>
  <c r="D508" i="14"/>
  <c r="D514" i="14"/>
  <c r="M1258" i="8"/>
  <c r="D892" i="14"/>
  <c r="D745" i="14"/>
  <c r="D94" i="14"/>
  <c r="D782" i="14"/>
  <c r="D339" i="14"/>
  <c r="D878" i="14"/>
  <c r="D860" i="14"/>
  <c r="D537" i="14"/>
  <c r="D307" i="14"/>
  <c r="D112" i="14"/>
  <c r="D163" i="14"/>
  <c r="D164" i="14"/>
  <c r="D165" i="14"/>
  <c r="D865" i="14"/>
  <c r="D796" i="14"/>
  <c r="D809" i="14"/>
  <c r="D534" i="14"/>
  <c r="D918" i="14"/>
  <c r="D88" i="14"/>
  <c r="D751" i="14"/>
  <c r="D452" i="14"/>
  <c r="D119" i="14"/>
  <c r="D762" i="14"/>
  <c r="D972" i="14"/>
  <c r="D623" i="14"/>
  <c r="D640" i="14"/>
  <c r="D788" i="14"/>
  <c r="D742" i="14"/>
  <c r="D569" i="14"/>
  <c r="D247" i="14"/>
  <c r="D486" i="14"/>
  <c r="D923" i="14"/>
  <c r="D561" i="14"/>
  <c r="D429" i="14"/>
  <c r="D466" i="14"/>
  <c r="D209" i="14"/>
  <c r="D52" i="14"/>
  <c r="D206" i="14"/>
  <c r="D602" i="14"/>
  <c r="D278" i="14"/>
  <c r="D592" i="14"/>
  <c r="D540" i="14"/>
  <c r="D635" i="14"/>
  <c r="D820" i="14"/>
  <c r="D813" i="14"/>
  <c r="M1239" i="8"/>
  <c r="M1423" i="8"/>
  <c r="D77" i="14"/>
  <c r="D368" i="14"/>
  <c r="D967" i="14"/>
  <c r="D546" i="14"/>
  <c r="D699" i="14"/>
  <c r="D272" i="14"/>
  <c r="D253" i="14"/>
  <c r="D240" i="14"/>
  <c r="D584" i="14"/>
  <c r="D855" i="14"/>
  <c r="D502" i="14"/>
  <c r="D939" i="14"/>
  <c r="D488" i="14"/>
  <c r="D231" i="14"/>
  <c r="D904" i="14"/>
  <c r="D848" i="14"/>
  <c r="D275" i="14"/>
  <c r="D67" i="14"/>
  <c r="D473" i="14"/>
  <c r="D283" i="14"/>
  <c r="D885" i="14"/>
  <c r="D78" i="14"/>
  <c r="D319" i="14"/>
  <c r="D505" i="14"/>
  <c r="D167" i="14"/>
  <c r="D501" i="14"/>
  <c r="D494" i="14"/>
  <c r="D117" i="14"/>
  <c r="D945" i="14"/>
  <c r="D406" i="14"/>
  <c r="D668" i="14"/>
  <c r="D129" i="14"/>
  <c r="D187" i="14"/>
  <c r="D757" i="14"/>
  <c r="D483" i="14"/>
  <c r="D688" i="14"/>
  <c r="D498" i="14"/>
  <c r="D801" i="14"/>
  <c r="D214" i="14"/>
  <c r="D973" i="14"/>
  <c r="D827" i="14"/>
  <c r="D847" i="14"/>
  <c r="D464" i="14"/>
  <c r="D906" i="14"/>
  <c r="D691" i="14"/>
  <c r="D905" i="14"/>
  <c r="D46" i="14"/>
  <c r="D526" i="14"/>
  <c r="D951" i="14"/>
  <c r="D887" i="14"/>
  <c r="D350" i="14"/>
  <c r="D267" i="14"/>
  <c r="D591" i="14"/>
  <c r="D879" i="14"/>
  <c r="D348" i="14"/>
  <c r="D613" i="14"/>
  <c r="D302" i="14"/>
  <c r="D69" i="14"/>
  <c r="D43" i="14"/>
  <c r="D251" i="14"/>
  <c r="D169" i="14"/>
  <c r="D226" i="14"/>
  <c r="D771" i="14"/>
  <c r="D856" i="14"/>
  <c r="D225" i="14"/>
  <c r="D324" i="14"/>
  <c r="D437" i="14"/>
  <c r="E345" i="14"/>
  <c r="D273" i="14"/>
  <c r="D577" i="14"/>
  <c r="D575" i="14"/>
  <c r="D756" i="14"/>
  <c r="D297" i="14"/>
  <c r="D48" i="14"/>
  <c r="D193" i="14"/>
  <c r="D942" i="14"/>
  <c r="D802" i="14"/>
  <c r="D357" i="14"/>
  <c r="D572" i="14"/>
  <c r="D207" i="14"/>
  <c r="D843" i="14"/>
  <c r="D775" i="14"/>
  <c r="D700" i="14"/>
  <c r="D889" i="14"/>
  <c r="D269" i="14"/>
  <c r="D940" i="14"/>
  <c r="D205" i="14"/>
  <c r="D481" i="14"/>
  <c r="D249" i="14"/>
  <c r="D354" i="14"/>
  <c r="D660" i="14"/>
  <c r="D600" i="14"/>
  <c r="D399" i="14"/>
  <c r="D188" i="14"/>
  <c r="D374" i="14"/>
  <c r="D714" i="14"/>
  <c r="D542" i="14"/>
  <c r="D471" i="14"/>
  <c r="D722" i="14"/>
  <c r="D15" i="14"/>
  <c r="D531" i="14"/>
  <c r="D82" i="14"/>
  <c r="D184" i="14"/>
  <c r="D449" i="14"/>
  <c r="D41" i="14"/>
  <c r="D806" i="14"/>
  <c r="M1038" i="8"/>
  <c r="D643" i="14"/>
  <c r="D239" i="14"/>
  <c r="D264" i="14"/>
  <c r="D516" i="14"/>
  <c r="D738" i="14"/>
  <c r="D426" i="14"/>
  <c r="D152" i="14"/>
  <c r="D18" i="14"/>
  <c r="D909" i="14"/>
  <c r="D285" i="14"/>
  <c r="D819" i="14"/>
  <c r="D547" i="14"/>
  <c r="D541" i="14"/>
  <c r="D638" i="14"/>
  <c r="D50" i="14"/>
  <c r="D970" i="14"/>
  <c r="D759" i="14"/>
  <c r="D179" i="14"/>
  <c r="D719" i="14"/>
  <c r="D465" i="14"/>
  <c r="E101" i="14"/>
  <c r="E499" i="14"/>
  <c r="E570" i="14"/>
  <c r="E607" i="14"/>
  <c r="D81" i="14"/>
  <c r="D5" i="14"/>
  <c r="D20" i="14"/>
  <c r="D99" i="14"/>
  <c r="D86" i="14"/>
  <c r="D227" i="14"/>
  <c r="D71" i="14"/>
  <c r="D489" i="14"/>
  <c r="D779" i="14"/>
  <c r="D720" i="14"/>
  <c r="D671" i="14"/>
  <c r="D477" i="14"/>
  <c r="D213" i="14"/>
  <c r="D606" i="14"/>
  <c r="D97" i="14"/>
  <c r="D496" i="14"/>
  <c r="D51" i="14"/>
  <c r="D663" i="14"/>
  <c r="D444" i="14"/>
  <c r="D107" i="14"/>
  <c r="D194" i="14"/>
  <c r="D672" i="14"/>
  <c r="D463" i="14"/>
  <c r="D322" i="14"/>
  <c r="D360" i="14"/>
  <c r="D438" i="14"/>
  <c r="D150" i="14"/>
  <c r="D493" i="14"/>
  <c r="D139" i="14"/>
  <c r="D65" i="14"/>
  <c r="D748" i="14"/>
  <c r="D203" i="14"/>
  <c r="D812" i="14"/>
  <c r="D744" i="14"/>
  <c r="D190" i="14"/>
  <c r="D311" i="14"/>
  <c r="D14" i="14"/>
  <c r="D124" i="14"/>
  <c r="D370" i="14"/>
  <c r="D698" i="14"/>
  <c r="D148" i="14"/>
  <c r="D800" i="14"/>
  <c r="D721" i="14"/>
  <c r="D90" i="14"/>
  <c r="D975" i="14"/>
  <c r="D724" i="14"/>
  <c r="D627" i="14"/>
  <c r="D356" i="14"/>
  <c r="D23" i="14"/>
  <c r="D969" i="14"/>
  <c r="D198" i="14"/>
  <c r="D115" i="14"/>
  <c r="D137" i="14"/>
  <c r="D132" i="14"/>
  <c r="D98" i="14"/>
  <c r="D579" i="14"/>
  <c r="D867" i="14"/>
  <c r="D866" i="14"/>
  <c r="D432" i="14"/>
  <c r="D574" i="14"/>
  <c r="D303" i="14"/>
  <c r="D664" i="14"/>
  <c r="D566" i="14"/>
  <c r="D12" i="14"/>
  <c r="D971" i="14"/>
  <c r="E792" i="14"/>
  <c r="F792" i="14" s="1"/>
  <c r="E705" i="14"/>
  <c r="E296" i="14"/>
  <c r="D53" i="14"/>
  <c r="D518" i="14"/>
  <c r="D512" i="14"/>
  <c r="D40" i="14"/>
  <c r="D645" i="14"/>
  <c r="D475" i="14"/>
  <c r="D657" i="14"/>
  <c r="D446" i="14"/>
  <c r="D456" i="14"/>
  <c r="D616" i="14"/>
  <c r="D632" i="14"/>
  <c r="D326" i="14"/>
  <c r="D644" i="14"/>
  <c r="D263" i="14"/>
  <c r="D110" i="14"/>
  <c r="D835" i="14"/>
  <c r="D495" i="14"/>
  <c r="D261" i="14"/>
  <c r="D183" i="14"/>
  <c r="D959" i="14"/>
  <c r="D590" i="14"/>
  <c r="D294" i="14"/>
  <c r="D49" i="14"/>
  <c r="D91" i="14"/>
  <c r="D479" i="14"/>
  <c r="D468" i="14"/>
  <c r="D381" i="14"/>
  <c r="D839" i="14"/>
  <c r="D968" i="14"/>
  <c r="D68" i="14"/>
  <c r="D195" i="14"/>
  <c r="D334" i="14"/>
  <c r="D291" i="14"/>
  <c r="D358" i="14"/>
  <c r="D255" i="14"/>
  <c r="D522" i="14"/>
  <c r="D687" i="14"/>
  <c r="D605" i="14"/>
  <c r="E313" i="14"/>
  <c r="L607" i="8"/>
  <c r="E621" i="14" s="1"/>
  <c r="E371" i="14"/>
  <c r="E658" i="14"/>
  <c r="E723" i="14"/>
  <c r="E305" i="14"/>
  <c r="F305" i="14" s="1"/>
  <c r="E857" i="14"/>
  <c r="F857" i="14" s="1"/>
  <c r="L56" i="8"/>
  <c r="E391" i="14" s="1"/>
  <c r="E884" i="14"/>
  <c r="E925" i="14"/>
  <c r="E262" i="14"/>
  <c r="E407" i="14"/>
  <c r="E417" i="14"/>
  <c r="L322" i="8"/>
  <c r="E586" i="14" s="1"/>
  <c r="F586" i="14" s="1"/>
  <c r="E229" i="14"/>
  <c r="E266" i="14"/>
  <c r="E74" i="14"/>
  <c r="E661" i="14"/>
  <c r="E754" i="14"/>
  <c r="D260" i="14"/>
  <c r="D746" i="14"/>
  <c r="D743" i="14"/>
  <c r="D552" i="14"/>
  <c r="D783" i="14"/>
  <c r="D45" i="14"/>
  <c r="D414" i="14"/>
  <c r="D898" i="14"/>
  <c r="D765" i="14"/>
  <c r="D915" i="14"/>
  <c r="D418" i="14"/>
  <c r="D219" i="14"/>
  <c r="D149" i="14"/>
  <c r="D136" i="14"/>
  <c r="D694" i="14"/>
  <c r="D424" i="14"/>
  <c r="D24" i="14"/>
  <c r="D391" i="14"/>
  <c r="D965" i="14"/>
  <c r="D62" i="14"/>
  <c r="D773" i="14"/>
  <c r="D524" i="14"/>
  <c r="D122" i="14"/>
  <c r="D72" i="14"/>
  <c r="D598" i="14"/>
  <c r="D31" i="14"/>
  <c r="D912" i="14"/>
  <c r="D147" i="14"/>
  <c r="D695" i="14"/>
  <c r="D30" i="14"/>
  <c r="D532" i="14"/>
  <c r="D95" i="14"/>
  <c r="D223" i="14"/>
  <c r="D336" i="14"/>
  <c r="D300" i="14"/>
  <c r="D917" i="14"/>
  <c r="D808" i="14"/>
  <c r="D288" i="14"/>
  <c r="D684" i="14"/>
  <c r="D880" i="14"/>
  <c r="D611" i="14"/>
  <c r="D875" i="14"/>
  <c r="D662" i="14"/>
  <c r="D922" i="14"/>
  <c r="D780" i="14"/>
  <c r="D565" i="14"/>
  <c r="D509" i="14"/>
  <c r="D798" i="14"/>
  <c r="D295" i="14"/>
  <c r="D403" i="14"/>
  <c r="D422" i="14"/>
  <c r="D310" i="14"/>
  <c r="D362" i="14"/>
  <c r="D739" i="14"/>
  <c r="D4" i="14"/>
  <c r="E492" i="14"/>
  <c r="E445" i="14"/>
  <c r="E604" i="14"/>
  <c r="E396" i="14"/>
  <c r="E717" i="14"/>
  <c r="E895" i="14"/>
  <c r="F895" i="14" s="1"/>
  <c r="L26" i="8"/>
  <c r="E144" i="14" s="1"/>
  <c r="E138" i="14"/>
  <c r="E814" i="14"/>
  <c r="E631" i="14"/>
  <c r="F631" i="14" s="1"/>
  <c r="E753" i="14"/>
  <c r="E298" i="14"/>
  <c r="E366" i="14"/>
  <c r="D211" i="14"/>
  <c r="D736" i="14"/>
  <c r="D573" i="14"/>
  <c r="D258" i="14"/>
  <c r="D567" i="14"/>
  <c r="D140" i="14"/>
  <c r="D828" i="14"/>
  <c r="D330" i="14"/>
  <c r="D854" i="14"/>
  <c r="D766" i="14"/>
  <c r="D155" i="14"/>
  <c r="D533" i="14"/>
  <c r="D8" i="14"/>
  <c r="D201" i="14"/>
  <c r="D199" i="14"/>
  <c r="D871" i="14"/>
  <c r="D299" i="14"/>
  <c r="D737" i="14"/>
  <c r="D151" i="14"/>
  <c r="D961" i="14"/>
  <c r="D457" i="14"/>
  <c r="D118" i="14"/>
  <c r="D135" i="14"/>
  <c r="D55" i="14"/>
  <c r="D430" i="14"/>
  <c r="D956" i="14"/>
  <c r="D733" i="14"/>
  <c r="D618" i="14"/>
  <c r="D636" i="14"/>
  <c r="D315" i="14"/>
  <c r="D230" i="14"/>
  <c r="D665" i="14"/>
  <c r="D769" i="14"/>
  <c r="D76" i="14"/>
  <c r="D63" i="14"/>
  <c r="D159" i="14"/>
  <c r="D834" i="14"/>
  <c r="D128" i="14"/>
  <c r="D621" i="14"/>
  <c r="D491" i="14"/>
  <c r="D849" i="14"/>
  <c r="D804" i="14"/>
  <c r="D57" i="14"/>
  <c r="D735" i="14"/>
  <c r="D647" i="14"/>
  <c r="D872" i="14"/>
  <c r="D637" i="14"/>
  <c r="D556" i="14"/>
  <c r="D133" i="14"/>
  <c r="D910" i="14"/>
  <c r="D246" i="14"/>
  <c r="D633" i="14"/>
  <c r="D304" i="14"/>
  <c r="D108" i="14"/>
  <c r="E280" i="14"/>
  <c r="F280" i="14" s="1"/>
  <c r="E803" i="14"/>
  <c r="E506" i="14"/>
  <c r="E935" i="14"/>
  <c r="E245" i="14"/>
  <c r="F245" i="14" s="1"/>
  <c r="E679" i="14"/>
  <c r="E949" i="14"/>
  <c r="F949" i="14" s="1"/>
  <c r="E192" i="14"/>
  <c r="E543" i="14"/>
  <c r="F543" i="14" s="1"/>
  <c r="E962" i="14"/>
  <c r="E13" i="14"/>
  <c r="F13" i="14" s="1"/>
  <c r="E27" i="14"/>
  <c r="F27" i="14" s="1"/>
  <c r="E106" i="14"/>
  <c r="F106" i="14" s="1"/>
  <c r="E521" i="14"/>
  <c r="E715" i="14"/>
  <c r="F715" i="14" s="1"/>
  <c r="E536" i="14"/>
  <c r="E588" i="14"/>
  <c r="F588" i="14" s="1"/>
  <c r="E930" i="14"/>
  <c r="F930" i="14" s="1"/>
  <c r="E103" i="14"/>
  <c r="D926" i="14"/>
  <c r="D289" i="14"/>
  <c r="D953" i="14"/>
  <c r="D718" i="14"/>
  <c r="D597" i="14"/>
  <c r="D763" i="14"/>
  <c r="D434" i="14"/>
  <c r="D908" i="14"/>
  <c r="D390" i="14"/>
  <c r="D215" i="14"/>
  <c r="D948" i="14"/>
  <c r="D102" i="14"/>
  <c r="D64" i="14"/>
  <c r="D402" i="14"/>
  <c r="D624" i="14"/>
  <c r="D413" i="14"/>
  <c r="D682" i="14"/>
  <c r="D778" i="14"/>
  <c r="D83" i="14"/>
  <c r="D337" i="14"/>
  <c r="D265" i="14"/>
  <c r="D242" i="14"/>
  <c r="D484" i="14"/>
  <c r="D467" i="14"/>
  <c r="D329" i="14"/>
  <c r="D7" i="14"/>
  <c r="D284" i="14"/>
  <c r="D111" i="14"/>
  <c r="D609" i="14"/>
  <c r="D815" i="14"/>
  <c r="D244" i="14"/>
  <c r="E394" i="14"/>
  <c r="E181" i="14"/>
  <c r="E428" i="14"/>
  <c r="F428" i="14" s="1"/>
  <c r="E870" i="14"/>
  <c r="E256" i="14"/>
  <c r="E372" i="14"/>
  <c r="E832" i="14"/>
  <c r="F832" i="14" s="1"/>
  <c r="E844" i="14"/>
  <c r="E896" i="14"/>
  <c r="E375" i="14"/>
  <c r="E453" i="14"/>
  <c r="F453" i="14" s="1"/>
  <c r="E204" i="14"/>
  <c r="E886" i="14"/>
  <c r="F886" i="14" s="1"/>
  <c r="E127" i="14"/>
  <c r="E395" i="14"/>
  <c r="D520" i="14"/>
  <c r="D900" i="14"/>
  <c r="D29" i="14"/>
  <c r="D608" i="14"/>
  <c r="D28" i="14"/>
  <c r="D423" i="14"/>
  <c r="D11" i="14"/>
  <c r="D558" i="14"/>
  <c r="D156" i="14"/>
  <c r="D974" i="14"/>
  <c r="D469" i="14"/>
  <c r="D716" i="14"/>
  <c r="D825" i="14"/>
  <c r="D850" i="14"/>
  <c r="D776" i="14"/>
  <c r="D363" i="14"/>
  <c r="D525" i="14"/>
  <c r="D539" i="14"/>
  <c r="D361" i="14"/>
  <c r="D450" i="14"/>
  <c r="D881" i="14"/>
  <c r="D797" i="14"/>
  <c r="D503" i="14"/>
  <c r="D676" i="14"/>
  <c r="D667" i="14"/>
  <c r="D420" i="14"/>
  <c r="D365" i="14"/>
  <c r="D810" i="14"/>
  <c r="D333" i="14"/>
  <c r="D863" i="14"/>
  <c r="D317" i="14"/>
  <c r="D931" i="14"/>
  <c r="D389" i="14"/>
  <c r="D480" i="14"/>
  <c r="D845" i="14"/>
  <c r="D367" i="14"/>
  <c r="D476" i="14"/>
  <c r="D701" i="14"/>
  <c r="D911" i="14"/>
  <c r="D250" i="14"/>
  <c r="D6" i="14"/>
  <c r="D938" i="14"/>
  <c r="D116" i="14"/>
  <c r="D343" i="14"/>
  <c r="D282" i="14"/>
  <c r="D385" i="14"/>
  <c r="D332" i="14"/>
  <c r="D686" i="14"/>
  <c r="D620" i="14"/>
  <c r="D347" i="14"/>
  <c r="D772" i="14"/>
  <c r="D85" i="14"/>
  <c r="D675" i="14"/>
  <c r="D121" i="14"/>
  <c r="D47" i="14"/>
  <c r="D943" i="14"/>
  <c r="D629" i="14"/>
  <c r="E166" i="14"/>
  <c r="F166" i="14" s="1"/>
  <c r="E454" i="14"/>
  <c r="F454" i="14" s="1"/>
  <c r="E677" i="14"/>
  <c r="E711" i="14"/>
  <c r="E182" i="14"/>
  <c r="F182" i="14" s="1"/>
  <c r="E126" i="14"/>
  <c r="E270" i="14"/>
  <c r="F270" i="14" s="1"/>
  <c r="E487" i="14"/>
  <c r="E692" i="14"/>
  <c r="F692" i="14" s="1"/>
  <c r="E386" i="14"/>
  <c r="E702" i="14"/>
  <c r="F702" i="14" s="1"/>
  <c r="E232" i="14"/>
  <c r="E308" i="14"/>
  <c r="F308" i="14" s="1"/>
  <c r="E612" i="14"/>
  <c r="E916" i="14"/>
  <c r="F916" i="14" s="1"/>
  <c r="E435" i="14"/>
  <c r="E34" i="14"/>
  <c r="F34" i="14" s="1"/>
  <c r="E836" i="14"/>
  <c r="F836" i="14" s="1"/>
  <c r="E100" i="14"/>
  <c r="F100" i="14" s="1"/>
  <c r="E709" i="14"/>
  <c r="E419" i="14"/>
  <c r="F419" i="14" s="1"/>
  <c r="E318" i="14"/>
  <c r="F318" i="14" s="1"/>
  <c r="L485" i="8"/>
  <c r="E92" i="14" s="1"/>
  <c r="F92" i="14" s="1"/>
  <c r="E666" i="14"/>
  <c r="E342" i="14"/>
  <c r="E58" i="14"/>
  <c r="D410" i="14"/>
  <c r="D380" i="14"/>
  <c r="D634" i="14"/>
  <c r="D87" i="14"/>
  <c r="D690" i="14"/>
  <c r="D412" i="14"/>
  <c r="D349" i="14"/>
  <c r="D729" i="14"/>
  <c r="D416" i="14"/>
  <c r="D927" i="14"/>
  <c r="D425" i="14"/>
  <c r="D734" i="14"/>
  <c r="D21" i="14"/>
  <c r="D727" i="14"/>
  <c r="D818" i="14"/>
  <c r="D846" i="14"/>
  <c r="D470" i="14"/>
  <c r="D142" i="14"/>
  <c r="D387" i="14"/>
  <c r="D25" i="14"/>
  <c r="D868" i="14"/>
  <c r="D70" i="14"/>
  <c r="D755" i="14"/>
  <c r="D544" i="14"/>
  <c r="D907" i="14"/>
  <c r="D954" i="14"/>
  <c r="D697" i="14"/>
  <c r="D109" i="14"/>
  <c r="D851" i="14"/>
  <c r="D314" i="14"/>
  <c r="D596" i="14"/>
  <c r="D17" i="14"/>
  <c r="E914" i="14"/>
  <c r="F914" i="14" s="1"/>
  <c r="E393" i="14"/>
  <c r="E874" i="14"/>
  <c r="E681" i="14"/>
  <c r="E787" i="14"/>
  <c r="E382" i="14"/>
  <c r="E594" i="14"/>
  <c r="F594" i="14" s="1"/>
  <c r="E224" i="14"/>
  <c r="F224" i="14" s="1"/>
  <c r="E210" i="14"/>
  <c r="F210" i="14" s="1"/>
  <c r="E527" i="14"/>
  <c r="E582" i="14"/>
  <c r="E398" i="14"/>
  <c r="F398" i="14" s="1"/>
  <c r="E654" i="14"/>
  <c r="F654" i="14" s="1"/>
  <c r="E648" i="14"/>
  <c r="E548" i="14"/>
  <c r="F548" i="14" s="1"/>
  <c r="E338" i="14"/>
  <c r="D578" i="14"/>
  <c r="D61" i="14"/>
  <c r="D340" i="14"/>
  <c r="D75" i="14"/>
  <c r="D929" i="14"/>
  <c r="D131" i="14"/>
  <c r="D859" i="14"/>
  <c r="D706" i="14"/>
  <c r="D628" i="14"/>
  <c r="D528" i="14"/>
  <c r="D323" i="14"/>
  <c r="D781" i="14"/>
  <c r="D276" i="14"/>
  <c r="D794" i="14"/>
  <c r="D157" i="14"/>
  <c r="D376" i="14"/>
  <c r="D216" i="14"/>
  <c r="D120" i="14"/>
  <c r="M1712" i="8"/>
  <c r="D143" i="14"/>
  <c r="D944" i="14"/>
  <c r="D176" i="14"/>
  <c r="D439" i="14"/>
  <c r="D331" i="14"/>
  <c r="D113" i="14"/>
  <c r="D16" i="14"/>
  <c r="D377" i="14"/>
  <c r="D415" i="14"/>
  <c r="D39" i="14"/>
  <c r="D899" i="14"/>
  <c r="D355" i="14"/>
  <c r="D747" i="14"/>
  <c r="D154" i="14"/>
  <c r="D650" i="14"/>
  <c r="D659" i="14"/>
  <c r="D141" i="14"/>
  <c r="D427" i="14"/>
  <c r="D964" i="14"/>
  <c r="D89" i="14"/>
  <c r="D639" i="14"/>
  <c r="D9" i="14"/>
  <c r="D562" i="14"/>
  <c r="D946" i="14"/>
  <c r="D890" i="14"/>
  <c r="D105" i="14"/>
  <c r="D669" i="14"/>
  <c r="D42" i="14"/>
  <c r="E186" i="14"/>
  <c r="F186" i="14" s="1"/>
  <c r="E271" i="14"/>
  <c r="F271" i="14" s="1"/>
  <c r="E869" i="14"/>
  <c r="E864" i="14"/>
  <c r="F864" i="14" s="1"/>
  <c r="E732" i="14"/>
  <c r="E312" i="14"/>
  <c r="L124" i="8"/>
  <c r="E10" i="14" s="1"/>
  <c r="E902" i="14"/>
  <c r="E564" i="14"/>
  <c r="F564" i="14" s="1"/>
  <c r="E364" i="14"/>
  <c r="E208" i="14"/>
  <c r="E882" i="14"/>
  <c r="E535" i="14"/>
  <c r="E178" i="14"/>
  <c r="F178" i="14" s="1"/>
  <c r="E436" i="14"/>
  <c r="L345" i="8"/>
  <c r="E791" i="14" s="1"/>
  <c r="E344" i="14"/>
  <c r="E651" i="14"/>
  <c r="F651" i="14" s="1"/>
  <c r="L154" i="8"/>
  <c r="E197" i="14" s="1"/>
  <c r="F197" i="14" s="1"/>
  <c r="E767" i="14"/>
  <c r="E80" i="14"/>
  <c r="L1188" i="8"/>
  <c r="C495" i="14"/>
  <c r="L25" i="8"/>
  <c r="C135" i="14"/>
  <c r="L520" i="8"/>
  <c r="C239" i="14"/>
  <c r="L766" i="8"/>
  <c r="C644" i="14"/>
  <c r="L699" i="8"/>
  <c r="C124" i="14"/>
  <c r="L642" i="8"/>
  <c r="C802" i="14"/>
  <c r="L93" i="8"/>
  <c r="C750" i="14"/>
  <c r="L36" i="8"/>
  <c r="C237" i="14"/>
  <c r="L1006" i="8"/>
  <c r="C887" i="14"/>
  <c r="L1237" i="8"/>
  <c r="C20" i="14"/>
  <c r="L889" i="8"/>
  <c r="C718" i="14"/>
  <c r="L913" i="8"/>
  <c r="C954" i="14"/>
  <c r="L317" i="8"/>
  <c r="C561" i="14"/>
  <c r="L255" i="8"/>
  <c r="C71" i="14"/>
  <c r="L1670" i="8"/>
  <c r="C736" i="14"/>
  <c r="L882" i="8"/>
  <c r="C665" i="14"/>
  <c r="L128" i="8"/>
  <c r="C28" i="14"/>
  <c r="L456" i="8"/>
  <c r="C967" i="14"/>
  <c r="L543" i="8"/>
  <c r="C339" i="14"/>
  <c r="L875" i="8"/>
  <c r="C584" i="14"/>
  <c r="L534" i="8"/>
  <c r="C307" i="14"/>
  <c r="L1019" i="8"/>
  <c r="C14" i="14"/>
  <c r="L405" i="8"/>
  <c r="C399" i="14"/>
  <c r="L544" i="8"/>
  <c r="C340" i="14"/>
  <c r="L247" i="8"/>
  <c r="C40" i="14"/>
  <c r="L811" i="8"/>
  <c r="C38" i="14"/>
  <c r="L134" i="8"/>
  <c r="C87" i="14"/>
  <c r="L1119" i="8"/>
  <c r="C975" i="14"/>
  <c r="L48" i="8"/>
  <c r="C332" i="14"/>
  <c r="L874" i="8"/>
  <c r="C574" i="14"/>
  <c r="L1613" i="8"/>
  <c r="C227" i="14"/>
  <c r="L61" i="8"/>
  <c r="C429" i="14"/>
  <c r="L1001" i="8"/>
  <c r="C809" i="14"/>
  <c r="L507" i="8"/>
  <c r="C149" i="14"/>
  <c r="L6" i="8"/>
  <c r="C16" i="14"/>
  <c r="L730" i="8"/>
  <c r="C360" i="14"/>
  <c r="L53" i="8"/>
  <c r="C374" i="14"/>
  <c r="L680" i="8"/>
  <c r="C974" i="14"/>
  <c r="L964" i="8"/>
  <c r="C503" i="14"/>
  <c r="L465" i="8"/>
  <c r="C23" i="14"/>
  <c r="L1544" i="8"/>
  <c r="C616" i="14"/>
  <c r="L959" i="8"/>
  <c r="C468" i="14"/>
  <c r="L1366" i="8"/>
  <c r="C30" i="14"/>
  <c r="L1266" i="8"/>
  <c r="C250" i="14"/>
  <c r="L1296" i="8"/>
  <c r="C473" i="14"/>
  <c r="L260" i="8"/>
  <c r="C88" i="14"/>
  <c r="L823" i="8"/>
  <c r="C154" i="14"/>
  <c r="L472" i="8"/>
  <c r="C55" i="14"/>
  <c r="L323" i="8"/>
  <c r="C592" i="14"/>
  <c r="L431" i="8"/>
  <c r="C667" i="14"/>
  <c r="L244" i="8"/>
  <c r="C31" i="14"/>
  <c r="L780" i="8"/>
  <c r="C743" i="14"/>
  <c r="L362" i="8"/>
  <c r="C6" i="14"/>
  <c r="L644" i="8"/>
  <c r="C806" i="14"/>
  <c r="L1671" i="8"/>
  <c r="C747" i="14"/>
  <c r="L1201" i="8"/>
  <c r="C675" i="14"/>
  <c r="L634" i="8"/>
  <c r="C757" i="14"/>
  <c r="L968" i="8"/>
  <c r="C528" i="14"/>
  <c r="L460" i="8"/>
  <c r="C12" i="14"/>
  <c r="L108" i="8"/>
  <c r="C851" i="14"/>
  <c r="L234" i="8"/>
  <c r="C938" i="14"/>
  <c r="L1426" i="8"/>
  <c r="C532" i="14"/>
  <c r="L330" i="8"/>
  <c r="C650" i="14"/>
  <c r="L350" i="8"/>
  <c r="C867" i="14"/>
  <c r="L1473" i="8"/>
  <c r="C948" i="14"/>
  <c r="L744" i="8"/>
  <c r="C462" i="14"/>
  <c r="L796" i="8"/>
  <c r="C872" i="14"/>
  <c r="L1385" i="8"/>
  <c r="C215" i="14"/>
  <c r="L1048" i="8"/>
  <c r="C314" i="14"/>
  <c r="L529" i="8"/>
  <c r="C288" i="14"/>
  <c r="L300" i="8"/>
  <c r="C422" i="14"/>
  <c r="L205" i="8"/>
  <c r="C690" i="14"/>
  <c r="L797" i="8"/>
  <c r="C880" i="14"/>
  <c r="L651" i="8"/>
  <c r="E831" i="14" s="1"/>
  <c r="F831" i="14" s="1"/>
  <c r="C831" i="14"/>
  <c r="L138" i="8"/>
  <c r="C102" i="14"/>
  <c r="L318" i="8"/>
  <c r="C565" i="14"/>
  <c r="L538" i="8"/>
  <c r="E320" i="14" s="1"/>
  <c r="F320" i="14" s="1"/>
  <c r="C320" i="14"/>
  <c r="L428" i="8"/>
  <c r="C633" i="14"/>
  <c r="L195" i="8"/>
  <c r="E560" i="14" s="1"/>
  <c r="F560" i="14" s="1"/>
  <c r="C560" i="14"/>
  <c r="M474" i="8"/>
  <c r="D58" i="14"/>
  <c r="L294" i="8"/>
  <c r="E333" i="14" s="1"/>
  <c r="C333" i="14"/>
  <c r="L1070" i="8"/>
  <c r="E523" i="14" s="1"/>
  <c r="C523" i="14"/>
  <c r="L209" i="8"/>
  <c r="E741" i="14" s="1"/>
  <c r="C741" i="14"/>
  <c r="M1927" i="8"/>
  <c r="E799" i="14"/>
  <c r="F799" i="14" s="1"/>
  <c r="M1639" i="8"/>
  <c r="E459" i="14"/>
  <c r="F459" i="14" s="1"/>
  <c r="M577" i="8"/>
  <c r="E497" i="14"/>
  <c r="F497" i="14" s="1"/>
  <c r="M1798" i="8"/>
  <c r="E731" i="14"/>
  <c r="F731" i="14" s="1"/>
  <c r="M1861" i="8"/>
  <c r="E301" i="14"/>
  <c r="F301" i="14" s="1"/>
  <c r="F803" i="14"/>
  <c r="L426" i="8"/>
  <c r="E581" i="14" s="1"/>
  <c r="F581" i="14" s="1"/>
  <c r="C581" i="14"/>
  <c r="M606" i="8"/>
  <c r="E619" i="14"/>
  <c r="F619" i="14" s="1"/>
  <c r="L615" i="8"/>
  <c r="E655" i="14" s="1"/>
  <c r="C655" i="14"/>
  <c r="M191" i="8"/>
  <c r="E519" i="14"/>
  <c r="F519" i="14" s="1"/>
  <c r="F935" i="14"/>
  <c r="L122" i="8"/>
  <c r="E958" i="14" s="1"/>
  <c r="F958" i="14" s="1"/>
  <c r="C958" i="14"/>
  <c r="M302" i="8"/>
  <c r="E441" i="14"/>
  <c r="F441" i="14" s="1"/>
  <c r="F679" i="14"/>
  <c r="M861" i="8"/>
  <c r="E460" i="14"/>
  <c r="F460" i="14" s="1"/>
  <c r="L1184" i="8"/>
  <c r="E451" i="14" s="1"/>
  <c r="F451" i="14" s="1"/>
  <c r="C451" i="14"/>
  <c r="M1223" i="8"/>
  <c r="E891" i="14"/>
  <c r="F891" i="14" s="1"/>
  <c r="M1408" i="8"/>
  <c r="E401" i="14"/>
  <c r="F401" i="14" s="1"/>
  <c r="M446" i="8"/>
  <c r="E841" i="14"/>
  <c r="F841" i="14" s="1"/>
  <c r="M759" i="8"/>
  <c r="E589" i="14"/>
  <c r="F589" i="14" s="1"/>
  <c r="L1101" i="8"/>
  <c r="E822" i="14" s="1"/>
  <c r="F822" i="14" s="1"/>
  <c r="L396" i="8"/>
  <c r="E309" i="14" s="1"/>
  <c r="F309" i="14" s="1"/>
  <c r="C309" i="14"/>
  <c r="L52" i="8"/>
  <c r="E369" i="14" s="1"/>
  <c r="F369" i="14" s="1"/>
  <c r="C369" i="14"/>
  <c r="L89" i="8"/>
  <c r="E713" i="14" s="1"/>
  <c r="F713" i="14" s="1"/>
  <c r="C713" i="14"/>
  <c r="L566" i="8"/>
  <c r="E443" i="14" s="1"/>
  <c r="F443" i="14" s="1"/>
  <c r="C443" i="14"/>
  <c r="L27" i="8"/>
  <c r="E145" i="14" s="1"/>
  <c r="F145" i="14" s="1"/>
  <c r="C145" i="14"/>
  <c r="L441" i="8"/>
  <c r="E821" i="14" s="1"/>
  <c r="F821" i="14" s="1"/>
  <c r="C821" i="14"/>
  <c r="L750" i="8"/>
  <c r="E510" i="14" s="1"/>
  <c r="C510" i="14"/>
  <c r="L475" i="8"/>
  <c r="E59" i="14" s="1"/>
  <c r="F59" i="14" s="1"/>
  <c r="C59" i="14"/>
  <c r="L306" i="8"/>
  <c r="E474" i="14" s="1"/>
  <c r="C474" i="14"/>
  <c r="L850" i="8"/>
  <c r="E346" i="14" s="1"/>
  <c r="F346" i="14" s="1"/>
  <c r="C346" i="14"/>
  <c r="L1078" i="8"/>
  <c r="E595" i="14" s="1"/>
  <c r="F595" i="14" s="1"/>
  <c r="C595" i="14"/>
  <c r="L1222" i="8"/>
  <c r="C885" i="14"/>
  <c r="L547" i="8"/>
  <c r="C352" i="14"/>
  <c r="L625" i="8"/>
  <c r="C697" i="14"/>
  <c r="L240" i="8"/>
  <c r="C968" i="14"/>
  <c r="L715" i="8"/>
  <c r="C247" i="14"/>
  <c r="L182" i="8"/>
  <c r="C426" i="14"/>
  <c r="L157" i="8"/>
  <c r="C231" i="14"/>
  <c r="L29" i="8"/>
  <c r="C169" i="14"/>
  <c r="L156" i="8"/>
  <c r="C214" i="14"/>
  <c r="L1754" i="8"/>
  <c r="C336" i="14"/>
  <c r="L508" i="8"/>
  <c r="C155" i="14"/>
  <c r="L584" i="8"/>
  <c r="C533" i="14"/>
  <c r="L110" i="8"/>
  <c r="C859" i="14"/>
  <c r="L421" i="8"/>
  <c r="C544" i="14"/>
  <c r="L198" i="8"/>
  <c r="C590" i="14"/>
  <c r="L225" i="8"/>
  <c r="C889" i="14"/>
  <c r="L215" i="8"/>
  <c r="C828" i="14"/>
  <c r="L1216" i="8"/>
  <c r="C845" i="14"/>
  <c r="L659" i="8"/>
  <c r="C868" i="14"/>
  <c r="L175" i="8"/>
  <c r="C380" i="14"/>
  <c r="L958" i="8"/>
  <c r="C450" i="14"/>
  <c r="L1269" i="8"/>
  <c r="C283" i="14"/>
  <c r="L176" i="8"/>
  <c r="C385" i="14"/>
  <c r="L567" i="8"/>
  <c r="C444" i="14"/>
  <c r="L516" i="8"/>
  <c r="C213" i="14"/>
  <c r="L498" i="8"/>
  <c r="C120" i="14"/>
  <c r="L159" i="8"/>
  <c r="C253" i="14"/>
  <c r="L155" i="8"/>
  <c r="C203" i="14"/>
  <c r="L309" i="8"/>
  <c r="C483" i="14"/>
  <c r="L641" i="8"/>
  <c r="C801" i="14"/>
  <c r="L712" i="8"/>
  <c r="C219" i="14"/>
  <c r="L632" i="8"/>
  <c r="C739" i="14"/>
  <c r="L1690" i="8"/>
  <c r="C906" i="14"/>
  <c r="L202" i="8"/>
  <c r="C659" i="14"/>
  <c r="L44" i="8"/>
  <c r="C310" i="14"/>
  <c r="L11" i="8"/>
  <c r="C42" i="14"/>
  <c r="L254" i="8"/>
  <c r="C70" i="14"/>
  <c r="L1042" i="8"/>
  <c r="C230" i="14"/>
  <c r="L243" i="8"/>
  <c r="C21" i="14"/>
  <c r="L1324" i="8"/>
  <c r="C724" i="14"/>
  <c r="L709" i="8"/>
  <c r="C184" i="14"/>
  <c r="L435" i="8"/>
  <c r="C721" i="14"/>
  <c r="L369" i="8"/>
  <c r="C64" i="14"/>
  <c r="L1197" i="8"/>
  <c r="E608" i="14" s="1"/>
  <c r="C608" i="14"/>
  <c r="L857" i="8"/>
  <c r="C389" i="14"/>
  <c r="L788" i="8"/>
  <c r="E782" i="14" s="1"/>
  <c r="F782" i="14" s="1"/>
  <c r="C782" i="14"/>
  <c r="L51" i="8"/>
  <c r="C367" i="14"/>
  <c r="L528" i="8"/>
  <c r="C282" i="14"/>
  <c r="L144" i="8"/>
  <c r="C137" i="14"/>
  <c r="L1055" i="8"/>
  <c r="C390" i="14"/>
  <c r="D257" i="14"/>
  <c r="L177" i="8"/>
  <c r="C402" i="14"/>
  <c r="M1085" i="8"/>
  <c r="D666" i="14"/>
  <c r="L942" i="8"/>
  <c r="E254" i="14" s="1"/>
  <c r="C254" i="14"/>
  <c r="M1566" i="8"/>
  <c r="E894" i="14"/>
  <c r="F894" i="14" s="1"/>
  <c r="L704" i="8"/>
  <c r="E158" i="14" s="1"/>
  <c r="C158" i="14"/>
  <c r="M1479" i="8"/>
  <c r="E19" i="14"/>
  <c r="F19" i="14" s="1"/>
  <c r="M1165" i="8"/>
  <c r="E274" i="14"/>
  <c r="F274" i="14" s="1"/>
  <c r="F181" i="14"/>
  <c r="M183" i="8"/>
  <c r="E433" i="14"/>
  <c r="F433" i="14" s="1"/>
  <c r="M1792" i="8"/>
  <c r="E712" i="14"/>
  <c r="F712" i="14" s="1"/>
  <c r="M725" i="8"/>
  <c r="E306" i="14"/>
  <c r="F306" i="14" s="1"/>
  <c r="L307" i="8"/>
  <c r="E478" i="14" s="1"/>
  <c r="F478" i="14" s="1"/>
  <c r="C478" i="14"/>
  <c r="L143" i="8"/>
  <c r="E130" i="14" s="1"/>
  <c r="F130" i="14" s="1"/>
  <c r="C130" i="14"/>
  <c r="M31" i="8"/>
  <c r="E174" i="14"/>
  <c r="F174" i="14" s="1"/>
  <c r="M406" i="8"/>
  <c r="E400" i="14"/>
  <c r="F400" i="14" s="1"/>
  <c r="L407" i="8"/>
  <c r="E405" i="14" s="1"/>
  <c r="F405" i="14" s="1"/>
  <c r="C405" i="14"/>
  <c r="F372" i="14"/>
  <c r="M412" i="8"/>
  <c r="E482" i="14"/>
  <c r="F482" i="14" s="1"/>
  <c r="M411" i="8"/>
  <c r="E458" i="14"/>
  <c r="F458" i="14" s="1"/>
  <c r="M1396" i="8"/>
  <c r="E292" i="14"/>
  <c r="F292" i="14" s="1"/>
  <c r="M429" i="8"/>
  <c r="E649" i="14"/>
  <c r="F649" i="14" s="1"/>
  <c r="F375" i="14"/>
  <c r="M1344" i="8"/>
  <c r="E877" i="14"/>
  <c r="F877" i="14" s="1"/>
  <c r="M199" i="8"/>
  <c r="E603" i="14"/>
  <c r="F603" i="14" s="1"/>
  <c r="M414" i="8"/>
  <c r="E507" i="14"/>
  <c r="F507" i="14" s="1"/>
  <c r="M101" i="8"/>
  <c r="E774" i="14"/>
  <c r="F774" i="14" s="1"/>
  <c r="M1777" i="8"/>
  <c r="E571" i="14"/>
  <c r="F571" i="14" s="1"/>
  <c r="F103" i="14"/>
  <c r="L608" i="8"/>
  <c r="E625" i="14" s="1"/>
  <c r="F625" i="14" s="1"/>
  <c r="C625" i="14"/>
  <c r="L613" i="8"/>
  <c r="E641" i="14" s="1"/>
  <c r="F641" i="14" s="1"/>
  <c r="C641" i="14"/>
  <c r="L833" i="8"/>
  <c r="E220" i="14" s="1"/>
  <c r="F220" i="14" s="1"/>
  <c r="C220" i="14"/>
  <c r="L390" i="8"/>
  <c r="E235" i="14" s="1"/>
  <c r="F235" i="14" s="1"/>
  <c r="C235" i="14"/>
  <c r="L348" i="8"/>
  <c r="E829" i="14" s="1"/>
  <c r="F829" i="14" s="1"/>
  <c r="C829" i="14"/>
  <c r="L938" i="8"/>
  <c r="E218" i="14" s="1"/>
  <c r="F218" i="14" s="1"/>
  <c r="C218" i="14"/>
  <c r="L1331" i="8"/>
  <c r="E793" i="14" s="1"/>
  <c r="F793" i="14" s="1"/>
  <c r="C793" i="14"/>
  <c r="L38" i="8"/>
  <c r="E257" i="14" s="1"/>
  <c r="C257" i="14"/>
  <c r="L185" i="8"/>
  <c r="E440" i="14" s="1"/>
  <c r="F440" i="14" s="1"/>
  <c r="C440" i="14"/>
  <c r="L178" i="8"/>
  <c r="E404" i="14" s="1"/>
  <c r="C404" i="14"/>
  <c r="L548" i="8"/>
  <c r="C357" i="14"/>
  <c r="L549" i="8"/>
  <c r="C358" i="14"/>
  <c r="L338" i="8"/>
  <c r="C722" i="14"/>
  <c r="L521" i="8"/>
  <c r="C241" i="14"/>
  <c r="L1204" i="8"/>
  <c r="C742" i="14"/>
  <c r="L95" i="8"/>
  <c r="C756" i="14"/>
  <c r="L1171" i="8"/>
  <c r="C334" i="14"/>
  <c r="L413" i="8"/>
  <c r="C488" i="14"/>
  <c r="L315" i="8"/>
  <c r="C542" i="14"/>
  <c r="L204" i="8"/>
  <c r="C687" i="14"/>
  <c r="L571" i="8"/>
  <c r="C469" i="14"/>
  <c r="L1094" i="8"/>
  <c r="C775" i="14"/>
  <c r="L91" i="8"/>
  <c r="C716" i="14"/>
  <c r="L210" i="8"/>
  <c r="C744" i="14"/>
  <c r="L180" i="8"/>
  <c r="C416" i="14"/>
  <c r="L241" i="8"/>
  <c r="C969" i="14"/>
  <c r="L236" i="8"/>
  <c r="C946" i="14"/>
  <c r="L497" i="8"/>
  <c r="C116" i="14"/>
  <c r="L64" i="8"/>
  <c r="C496" i="14"/>
  <c r="L457" i="8"/>
  <c r="C972" i="14"/>
  <c r="L748" i="8"/>
  <c r="C501" i="14"/>
  <c r="L1333" i="8"/>
  <c r="C804" i="14"/>
  <c r="L479" i="8"/>
  <c r="C69" i="14"/>
  <c r="L470" i="8"/>
  <c r="C43" i="14"/>
  <c r="L764" i="8"/>
  <c r="C620" i="14"/>
  <c r="L1260" i="8"/>
  <c r="C167" i="14"/>
  <c r="L837" i="8"/>
  <c r="C263" i="14"/>
  <c r="L239" i="8"/>
  <c r="C965" i="14"/>
  <c r="L1010" i="8"/>
  <c r="C926" i="14"/>
  <c r="L700" i="8"/>
  <c r="C132" i="14"/>
  <c r="L1075" i="8"/>
  <c r="C556" i="14"/>
  <c r="L257" i="8"/>
  <c r="C78" i="14"/>
  <c r="L706" i="8"/>
  <c r="C164" i="14"/>
  <c r="L381" i="8"/>
  <c r="C152" i="14"/>
  <c r="L135" i="8"/>
  <c r="C89" i="14"/>
  <c r="L100" i="8"/>
  <c r="C771" i="14"/>
  <c r="L1113" i="8"/>
  <c r="C931" i="14"/>
  <c r="L711" i="8"/>
  <c r="C199" i="14"/>
  <c r="L123" i="8"/>
  <c r="C8" i="14"/>
  <c r="L804" i="8"/>
  <c r="C956" i="14"/>
  <c r="L398" i="8"/>
  <c r="C322" i="14"/>
  <c r="L341" i="8"/>
  <c r="C765" i="14"/>
  <c r="L961" i="8"/>
  <c r="C493" i="14"/>
  <c r="L539" i="8"/>
  <c r="C323" i="14"/>
  <c r="L932" i="8"/>
  <c r="C176" i="14"/>
  <c r="L743" i="8"/>
  <c r="C456" i="14"/>
  <c r="L927" i="8"/>
  <c r="C128" i="14"/>
  <c r="L569" i="8"/>
  <c r="C457" i="14"/>
  <c r="L1427" i="8"/>
  <c r="C539" i="14"/>
  <c r="L133" i="8"/>
  <c r="C85" i="14"/>
  <c r="L1066" i="8"/>
  <c r="C484" i="14"/>
  <c r="L65" i="8"/>
  <c r="C508" i="14"/>
  <c r="L23" i="8"/>
  <c r="C117" i="14"/>
  <c r="L880" i="8"/>
  <c r="C638" i="14"/>
  <c r="L377" i="8"/>
  <c r="C118" i="14"/>
  <c r="L336" i="8"/>
  <c r="C682" i="14"/>
  <c r="L119" i="8"/>
  <c r="C929" i="14"/>
  <c r="L784" i="8"/>
  <c r="C760" i="14"/>
  <c r="L7" i="8"/>
  <c r="C25" i="14"/>
  <c r="L1264" i="8"/>
  <c r="C206" i="14"/>
  <c r="L378" i="8"/>
  <c r="C119" i="14"/>
  <c r="L843" i="8"/>
  <c r="C297" i="14"/>
  <c r="L277" i="8"/>
  <c r="C188" i="14"/>
  <c r="L235" i="8"/>
  <c r="C943" i="14"/>
  <c r="L562" i="8"/>
  <c r="C424" i="14"/>
  <c r="L222" i="8"/>
  <c r="C866" i="14"/>
  <c r="L427" i="8"/>
  <c r="C605" i="14"/>
  <c r="L855" i="8"/>
  <c r="C376" i="14"/>
  <c r="L233" i="8"/>
  <c r="E934" i="14" s="1"/>
  <c r="F934" i="14" s="1"/>
  <c r="C934" i="14"/>
  <c r="L1087" i="8"/>
  <c r="C695" i="14"/>
  <c r="L570" i="8"/>
  <c r="C465" i="14"/>
  <c r="L131" i="8"/>
  <c r="C50" i="14"/>
  <c r="L605" i="8"/>
  <c r="C611" i="14"/>
  <c r="L953" i="8"/>
  <c r="C412" i="14"/>
  <c r="L864" i="8"/>
  <c r="C479" i="14"/>
  <c r="L33" i="8"/>
  <c r="C211" i="14"/>
  <c r="L440" i="8"/>
  <c r="C797" i="14"/>
  <c r="L102" i="8"/>
  <c r="C784" i="14"/>
  <c r="L828" i="8"/>
  <c r="C195" i="14"/>
  <c r="L305" i="8"/>
  <c r="C470" i="14"/>
  <c r="L1511" i="8"/>
  <c r="C223" i="14"/>
  <c r="L1118" i="8"/>
  <c r="E961" i="14" s="1"/>
  <c r="C961" i="14"/>
  <c r="D950" i="14"/>
  <c r="L988" i="8"/>
  <c r="C686" i="14"/>
  <c r="M1744" i="8"/>
  <c r="E243" i="14"/>
  <c r="F243" i="14" s="1"/>
  <c r="M192" i="8"/>
  <c r="E549" i="14"/>
  <c r="F549" i="14" s="1"/>
  <c r="M450" i="8"/>
  <c r="E862" i="14"/>
  <c r="F862" i="14" s="1"/>
  <c r="M597" i="8"/>
  <c r="E585" i="14"/>
  <c r="F585" i="14" s="1"/>
  <c r="L1041" i="8"/>
  <c r="E221" i="14" s="1"/>
  <c r="F221" i="14" s="1"/>
  <c r="C221" i="14"/>
  <c r="F126" i="14"/>
  <c r="M948" i="8"/>
  <c r="E321" i="14"/>
  <c r="F321" i="14" s="1"/>
  <c r="M214" i="8"/>
  <c r="E816" i="14"/>
  <c r="F816" i="14" s="1"/>
  <c r="M206" i="8"/>
  <c r="E703" i="14"/>
  <c r="F703" i="14" s="1"/>
  <c r="L79" i="8"/>
  <c r="E646" i="14" s="1"/>
  <c r="C646" i="14"/>
  <c r="L978" i="8"/>
  <c r="E630" i="14" s="1"/>
  <c r="F630" i="14" s="1"/>
  <c r="C630" i="14"/>
  <c r="M284" i="8"/>
  <c r="E248" i="14"/>
  <c r="F248" i="14" s="1"/>
  <c r="M83" i="8"/>
  <c r="E673" i="14"/>
  <c r="F673" i="14" s="1"/>
  <c r="M382" i="8"/>
  <c r="E160" i="14"/>
  <c r="F160" i="14" s="1"/>
  <c r="M952" i="8"/>
  <c r="E383" i="14"/>
  <c r="F383" i="14" s="1"/>
  <c r="M1435" i="8"/>
  <c r="E599" i="14"/>
  <c r="F599" i="14" s="1"/>
  <c r="M1265" i="8"/>
  <c r="E233" i="14"/>
  <c r="F233" i="14" s="1"/>
  <c r="M1459" i="8"/>
  <c r="E805" i="14"/>
  <c r="F805" i="14" s="1"/>
  <c r="L121" i="8"/>
  <c r="E950" i="14" s="1"/>
  <c r="C950" i="14"/>
  <c r="L1382" i="8"/>
  <c r="C179" i="14"/>
  <c r="L1325" i="8"/>
  <c r="C727" i="14"/>
  <c r="L249" i="8"/>
  <c r="C46" i="14"/>
  <c r="L1187" i="8"/>
  <c r="C481" i="14"/>
  <c r="L956" i="8"/>
  <c r="C427" i="14"/>
  <c r="L287" i="8"/>
  <c r="C272" i="14"/>
  <c r="L142" i="8"/>
  <c r="C129" i="14"/>
  <c r="L993" i="8"/>
  <c r="C706" i="14"/>
  <c r="L482" i="8"/>
  <c r="C77" i="14"/>
  <c r="L1090" i="8"/>
  <c r="C720" i="14"/>
  <c r="L343" i="8"/>
  <c r="C783" i="14"/>
  <c r="L114" i="8"/>
  <c r="C905" i="14"/>
  <c r="L148" i="8"/>
  <c r="C148" i="14"/>
  <c r="L1053" i="8"/>
  <c r="C387" i="14"/>
  <c r="L313" i="8"/>
  <c r="C531" i="14"/>
  <c r="L73" i="8"/>
  <c r="C623" i="14"/>
  <c r="L636" i="8"/>
  <c r="C778" i="14"/>
  <c r="L981" i="8"/>
  <c r="C643" i="14"/>
  <c r="L328" i="8"/>
  <c r="C640" i="14"/>
  <c r="L136" i="8"/>
  <c r="C96" i="14"/>
  <c r="L1446" i="8"/>
  <c r="C694" i="14"/>
  <c r="L683" i="8"/>
  <c r="C48" i="14"/>
  <c r="L438" i="8"/>
  <c r="C738" i="14"/>
  <c r="L150" i="8"/>
  <c r="C161" i="14"/>
  <c r="L760" i="8"/>
  <c r="C596" i="14"/>
  <c r="L620" i="8"/>
  <c r="C663" i="14"/>
  <c r="L771" i="8"/>
  <c r="C672" i="14"/>
  <c r="L819" i="8"/>
  <c r="C133" i="14"/>
  <c r="L349" i="8"/>
  <c r="C830" i="14"/>
  <c r="L841" i="8"/>
  <c r="C285" i="14"/>
  <c r="L68" i="8"/>
  <c r="C547" i="14"/>
  <c r="L813" i="8"/>
  <c r="C61" i="14"/>
  <c r="L1313" i="8"/>
  <c r="C615" i="14"/>
  <c r="L691" i="8"/>
  <c r="C83" i="14"/>
  <c r="L78" i="8"/>
  <c r="C645" i="14"/>
  <c r="L666" i="8"/>
  <c r="C898" i="14"/>
  <c r="L380" i="8"/>
  <c r="C139" i="14"/>
  <c r="L379" i="8"/>
  <c r="C136" i="14"/>
  <c r="L559" i="8"/>
  <c r="C410" i="14"/>
  <c r="L1386" i="8"/>
  <c r="C216" i="14"/>
  <c r="L69" i="8"/>
  <c r="C562" i="14"/>
  <c r="L664" i="8"/>
  <c r="C890" i="14"/>
  <c r="L1286" i="8"/>
  <c r="C384" i="14"/>
  <c r="L661" i="8"/>
  <c r="C879" i="14"/>
  <c r="L845" i="8"/>
  <c r="C319" i="14"/>
  <c r="L918" i="8"/>
  <c r="C57" i="14"/>
  <c r="L161" i="8"/>
  <c r="C260" i="14"/>
  <c r="L1552" i="8"/>
  <c r="C751" i="14"/>
  <c r="L149" i="8"/>
  <c r="C150" i="14"/>
  <c r="L316" i="8"/>
  <c r="C558" i="14"/>
  <c r="L229" i="8"/>
  <c r="C907" i="14"/>
  <c r="L722" i="8"/>
  <c r="C289" i="14"/>
  <c r="L242" i="8"/>
  <c r="C15" i="14"/>
  <c r="L1176" i="8"/>
  <c r="C362" i="14"/>
  <c r="L203" i="8"/>
  <c r="C669" i="14"/>
  <c r="L12" i="8"/>
  <c r="C47" i="14"/>
  <c r="L524" i="8"/>
  <c r="C246" i="14"/>
  <c r="L16" i="8"/>
  <c r="C68" i="14"/>
  <c r="L1664" i="8"/>
  <c r="C701" i="14"/>
  <c r="L37" i="8"/>
  <c r="C255" i="14"/>
  <c r="L397" i="8"/>
  <c r="C317" i="14"/>
  <c r="L572" i="8"/>
  <c r="C475" i="14"/>
  <c r="L158" i="8"/>
  <c r="C242" i="14"/>
  <c r="L879" i="8"/>
  <c r="C635" i="14"/>
  <c r="L676" i="8"/>
  <c r="C951" i="14"/>
  <c r="L672" i="8"/>
  <c r="C927" i="14"/>
  <c r="L388" i="8"/>
  <c r="C209" i="14"/>
  <c r="L563" i="8"/>
  <c r="C425" i="14"/>
  <c r="L550" i="8"/>
  <c r="C370" i="14"/>
  <c r="L836" i="8"/>
  <c r="C261" i="14"/>
  <c r="L237" i="8"/>
  <c r="C953" i="14"/>
  <c r="L130" i="8"/>
  <c r="E35" i="14" s="1"/>
  <c r="F35" i="14" s="1"/>
  <c r="C35" i="14"/>
  <c r="L295" i="8"/>
  <c r="C347" i="14"/>
  <c r="L62" i="8"/>
  <c r="C432" i="14"/>
  <c r="L259" i="8"/>
  <c r="E84" i="14" s="1"/>
  <c r="F84" i="14" s="1"/>
  <c r="C84" i="14"/>
  <c r="L85" i="8"/>
  <c r="E688" i="14" s="1"/>
  <c r="F688" i="14" s="1"/>
  <c r="C688" i="14"/>
  <c r="L772" i="8"/>
  <c r="E676" i="14" s="1"/>
  <c r="C676" i="14"/>
  <c r="L754" i="8"/>
  <c r="E524" i="14" s="1"/>
  <c r="F524" i="14" s="1"/>
  <c r="C524" i="14"/>
  <c r="D752" i="14"/>
  <c r="M1206" i="8"/>
  <c r="D754" i="14"/>
  <c r="L1065" i="8"/>
  <c r="E472" i="14" s="1"/>
  <c r="F472" i="14" s="1"/>
  <c r="C472" i="14"/>
  <c r="M909" i="8"/>
  <c r="E913" i="14"/>
  <c r="F913" i="14" s="1"/>
  <c r="M512" i="8"/>
  <c r="E200" i="14"/>
  <c r="F200" i="14" s="1"/>
  <c r="M96" i="8"/>
  <c r="E758" i="14"/>
  <c r="F758" i="14" s="1"/>
  <c r="M87" i="8"/>
  <c r="E693" i="14"/>
  <c r="F693" i="14" s="1"/>
  <c r="M66" i="8"/>
  <c r="E515" i="14"/>
  <c r="F515" i="14" s="1"/>
  <c r="M1614" i="8"/>
  <c r="E228" i="14"/>
  <c r="F228" i="14" s="1"/>
  <c r="L1314" i="8"/>
  <c r="E626" i="14" s="1"/>
  <c r="F626" i="14" s="1"/>
  <c r="C626" i="14"/>
  <c r="L564" i="8"/>
  <c r="E431" i="14" s="1"/>
  <c r="F431" i="14" s="1"/>
  <c r="C431" i="14"/>
  <c r="M1660" i="8"/>
  <c r="E670" i="14"/>
  <c r="F670" i="14" s="1"/>
  <c r="L442" i="8"/>
  <c r="E824" i="14" s="1"/>
  <c r="F824" i="14" s="1"/>
  <c r="C824" i="14"/>
  <c r="F681" i="14"/>
  <c r="M971" i="8"/>
  <c r="E551" i="14"/>
  <c r="F551" i="14" s="1"/>
  <c r="L84" i="8"/>
  <c r="E674" i="14" s="1"/>
  <c r="F674" i="14" s="1"/>
  <c r="C674" i="14"/>
  <c r="M541" i="8"/>
  <c r="E335" i="14"/>
  <c r="F335" i="14" s="1"/>
  <c r="M1114" i="8"/>
  <c r="E936" i="14"/>
  <c r="F936" i="14" s="1"/>
  <c r="M1082" i="8"/>
  <c r="E614" i="14"/>
  <c r="F614" i="14" s="1"/>
  <c r="M1750" i="8"/>
  <c r="E279" i="14"/>
  <c r="F279" i="14" s="1"/>
  <c r="M188" i="8"/>
  <c r="E485" i="14"/>
  <c r="F485" i="14" s="1"/>
  <c r="F382" i="14"/>
  <c r="F725" i="14"/>
  <c r="M856" i="8"/>
  <c r="E379" i="14"/>
  <c r="F379" i="14" s="1"/>
  <c r="M1400" i="8"/>
  <c r="E341" i="14"/>
  <c r="F341" i="14" s="1"/>
  <c r="M1434" i="8"/>
  <c r="E587" i="14"/>
  <c r="F587" i="14" s="1"/>
  <c r="M1321" i="8"/>
  <c r="E689" i="14"/>
  <c r="F689" i="14" s="1"/>
  <c r="L200" i="8"/>
  <c r="E652" i="14" s="1"/>
  <c r="C652" i="14"/>
  <c r="L281" i="8"/>
  <c r="E217" i="14" s="1"/>
  <c r="F217" i="14" s="1"/>
  <c r="C217" i="14"/>
  <c r="L103" i="8"/>
  <c r="E786" i="14" s="1"/>
  <c r="F786" i="14" s="1"/>
  <c r="C786" i="14"/>
  <c r="L408" i="8"/>
  <c r="E411" i="14" s="1"/>
  <c r="F411" i="14" s="1"/>
  <c r="C411" i="14"/>
  <c r="L14" i="8"/>
  <c r="E56" i="14" s="1"/>
  <c r="F56" i="14" s="1"/>
  <c r="C56" i="14"/>
  <c r="L912" i="8"/>
  <c r="E941" i="14" s="1"/>
  <c r="F941" i="14" s="1"/>
  <c r="C941" i="14"/>
  <c r="L894" i="8"/>
  <c r="E752" i="14" s="1"/>
  <c r="C752" i="14"/>
  <c r="L1155" i="8"/>
  <c r="C194" i="14"/>
  <c r="L756" i="8"/>
  <c r="C546" i="14"/>
  <c r="L729" i="8"/>
  <c r="C349" i="14"/>
  <c r="L433" i="8"/>
  <c r="C684" i="14"/>
  <c r="L387" i="8"/>
  <c r="C207" i="14"/>
  <c r="L63" i="8"/>
  <c r="C489" i="14"/>
  <c r="L509" i="8"/>
  <c r="C165" i="14"/>
  <c r="L279" i="8"/>
  <c r="C205" i="14"/>
  <c r="L216" i="8"/>
  <c r="C835" i="14"/>
  <c r="L112" i="8"/>
  <c r="C875" i="14"/>
  <c r="L685" i="8"/>
  <c r="C53" i="14"/>
  <c r="L1084" i="8"/>
  <c r="C662" i="14"/>
  <c r="L708" i="8"/>
  <c r="C183" i="14"/>
  <c r="L361" i="8"/>
  <c r="C5" i="14"/>
  <c r="L724" i="8"/>
  <c r="C302" i="14"/>
  <c r="L319" i="8"/>
  <c r="C569" i="14"/>
  <c r="L1163" i="8"/>
  <c r="C240" i="14"/>
  <c r="L430" i="8"/>
  <c r="C660" i="14"/>
  <c r="L118" i="8"/>
  <c r="C923" i="14"/>
  <c r="L866" i="8"/>
  <c r="C502" i="14"/>
  <c r="L1076" i="8"/>
  <c r="C575" i="14"/>
  <c r="L376" i="8"/>
  <c r="C110" i="14"/>
  <c r="L955" i="8"/>
  <c r="C420" i="14"/>
  <c r="L40" i="8"/>
  <c r="C264" i="14"/>
  <c r="L560" i="8"/>
  <c r="C413" i="14"/>
  <c r="L723" i="8"/>
  <c r="C291" i="14"/>
  <c r="L125" i="8"/>
  <c r="C18" i="14"/>
  <c r="L1193" i="8"/>
  <c r="C583" i="14"/>
  <c r="L649" i="8"/>
  <c r="C819" i="14"/>
  <c r="L542" i="8"/>
  <c r="C337" i="14"/>
  <c r="L1417" i="8"/>
  <c r="C464" i="14"/>
  <c r="L776" i="8"/>
  <c r="C714" i="14"/>
  <c r="L1315" i="8"/>
  <c r="C632" i="14"/>
  <c r="L1532" i="8"/>
  <c r="C463" i="14"/>
  <c r="L46" i="8"/>
  <c r="C330" i="14"/>
  <c r="L1029" i="8"/>
  <c r="C82" i="14"/>
  <c r="L275" i="8"/>
  <c r="C159" i="14"/>
  <c r="L252" i="8"/>
  <c r="C65" i="14"/>
  <c r="L1403" i="8"/>
  <c r="C355" i="14"/>
  <c r="L745" i="8"/>
  <c r="C466" i="14"/>
  <c r="L35" i="8"/>
  <c r="C225" i="14"/>
  <c r="L5" i="8"/>
  <c r="C7" i="14"/>
  <c r="L951" i="8"/>
  <c r="C363" i="14"/>
  <c r="L1304" i="8"/>
  <c r="C525" i="14"/>
  <c r="L163" i="8"/>
  <c r="C275" i="14"/>
  <c r="L585" i="8"/>
  <c r="C534" i="14"/>
  <c r="L713" i="8"/>
  <c r="C226" i="14"/>
  <c r="L761" i="8"/>
  <c r="C597" i="14"/>
  <c r="L740" i="8"/>
  <c r="C439" i="14"/>
  <c r="L658" i="8"/>
  <c r="C863" i="14"/>
  <c r="L1069" i="8"/>
  <c r="C514" i="14"/>
  <c r="L835" i="8"/>
  <c r="C249" i="14"/>
  <c r="L595" i="8"/>
  <c r="C579" i="14"/>
  <c r="L339" i="8"/>
  <c r="C734" i="14"/>
  <c r="L587" i="8"/>
  <c r="E537" i="14" s="1"/>
  <c r="C537" i="14"/>
  <c r="L687" i="8"/>
  <c r="C67" i="14"/>
  <c r="L1287" i="8"/>
  <c r="C409" i="14"/>
  <c r="L289" i="8"/>
  <c r="C286" i="14"/>
  <c r="L60" i="8"/>
  <c r="C418" i="14"/>
  <c r="L1063" i="8"/>
  <c r="C446" i="14"/>
  <c r="L269" i="8"/>
  <c r="C122" i="14"/>
  <c r="L791" i="8"/>
  <c r="C812" i="14"/>
  <c r="L881" i="8"/>
  <c r="C664" i="14"/>
  <c r="L75" i="8"/>
  <c r="C629" i="14"/>
  <c r="L1009" i="8"/>
  <c r="C910" i="14"/>
  <c r="L267" i="8"/>
  <c r="C108" i="14"/>
  <c r="L588" i="8"/>
  <c r="C552" i="14"/>
  <c r="L721" i="8"/>
  <c r="C284" i="14"/>
  <c r="L312" i="8"/>
  <c r="C526" i="14"/>
  <c r="L682" i="8"/>
  <c r="C9" i="14"/>
  <c r="L1174" i="8"/>
  <c r="C356" i="14"/>
  <c r="M1724" i="8"/>
  <c r="L67" i="8"/>
  <c r="C540" i="14"/>
  <c r="L616" i="8"/>
  <c r="C657" i="14"/>
  <c r="L50" i="8"/>
  <c r="C361" i="14"/>
  <c r="M1132" i="8"/>
  <c r="L147" i="8"/>
  <c r="C147" i="14"/>
  <c r="L695" i="8"/>
  <c r="C95" i="14"/>
  <c r="L829" i="8"/>
  <c r="C198" i="14"/>
  <c r="L274" i="8"/>
  <c r="C151" i="14"/>
  <c r="L1763" i="8"/>
  <c r="E437" i="14" s="1"/>
  <c r="C437" i="14"/>
  <c r="L902" i="8"/>
  <c r="E820" i="14" s="1"/>
  <c r="C820" i="14"/>
  <c r="M546" i="8"/>
  <c r="D345" i="14"/>
  <c r="L15" i="8"/>
  <c r="E62" i="14" s="1"/>
  <c r="F62" i="14" s="1"/>
  <c r="C62" i="14"/>
  <c r="M1401" i="8"/>
  <c r="D342" i="14"/>
  <c r="L510" i="8"/>
  <c r="E168" i="14" s="1"/>
  <c r="F168" i="14" s="1"/>
  <c r="C168" i="14"/>
  <c r="L278" i="8"/>
  <c r="E191" i="14" s="1"/>
  <c r="C191" i="14"/>
  <c r="M1300" i="8"/>
  <c r="E504" i="14"/>
  <c r="F504" i="14" s="1"/>
  <c r="M448" i="8"/>
  <c r="E852" i="14"/>
  <c r="F852" i="14" s="1"/>
  <c r="M1920" i="8"/>
  <c r="E768" i="14"/>
  <c r="F768" i="14" s="1"/>
  <c r="M392" i="8"/>
  <c r="E259" i="14"/>
  <c r="F259" i="14" s="1"/>
  <c r="M346" i="8"/>
  <c r="E823" i="14"/>
  <c r="F823" i="14" s="1"/>
  <c r="L673" i="8"/>
  <c r="E928" i="14" s="1"/>
  <c r="F928" i="14" s="1"/>
  <c r="C928" i="14"/>
  <c r="M996" i="8"/>
  <c r="E726" i="14"/>
  <c r="F726" i="14" s="1"/>
  <c r="M907" i="8"/>
  <c r="E888" i="14"/>
  <c r="F888" i="14" s="1"/>
  <c r="F732" i="14"/>
  <c r="M1686" i="8"/>
  <c r="E893" i="14"/>
  <c r="F893" i="14" s="1"/>
  <c r="L109" i="8"/>
  <c r="E853" i="14" s="1"/>
  <c r="F853" i="14" s="1"/>
  <c r="C853" i="14"/>
  <c r="F10" i="14"/>
  <c r="M801" i="8"/>
  <c r="E932" i="14"/>
  <c r="F932" i="14" s="1"/>
  <c r="L1311" i="8"/>
  <c r="E593" i="14" s="1"/>
  <c r="F593" i="14" s="1"/>
  <c r="C593" i="14"/>
  <c r="M1088" i="8"/>
  <c r="E704" i="14"/>
  <c r="F704" i="14" s="1"/>
  <c r="F208" i="14"/>
  <c r="F535" i="14"/>
  <c r="F436" i="14"/>
  <c r="M1429" i="8"/>
  <c r="E553" i="14"/>
  <c r="F553" i="14" s="1"/>
  <c r="M30" i="8"/>
  <c r="E172" i="14"/>
  <c r="F172" i="14" s="1"/>
  <c r="M1923" i="8"/>
  <c r="E777" i="14"/>
  <c r="F777" i="14" s="1"/>
  <c r="M824" i="8"/>
  <c r="E173" i="14"/>
  <c r="F173" i="14" s="1"/>
  <c r="F648" i="14"/>
  <c r="L576" i="8"/>
  <c r="E490" i="14" s="1"/>
  <c r="F490" i="14" s="1"/>
  <c r="C490" i="14"/>
  <c r="L662" i="8"/>
  <c r="E883" i="14" s="1"/>
  <c r="F883" i="14" s="1"/>
  <c r="C883" i="14"/>
  <c r="L1240" i="8"/>
  <c r="E36" i="14" s="1"/>
  <c r="F36" i="14" s="1"/>
  <c r="C36" i="14"/>
  <c r="L152" i="8"/>
  <c r="E185" i="14" s="1"/>
  <c r="F185" i="14" s="1"/>
  <c r="C185" i="14"/>
  <c r="L217" i="8"/>
  <c r="E838" i="14" s="1"/>
  <c r="C838" i="14"/>
  <c r="L1091" i="8"/>
  <c r="E749" i="14" s="1"/>
  <c r="F749" i="14" s="1"/>
  <c r="C749" i="14"/>
  <c r="L335" i="8"/>
  <c r="E678" i="14" s="1"/>
  <c r="F678" i="14" s="1"/>
  <c r="C678" i="14"/>
  <c r="L741" i="8"/>
  <c r="E447" i="14" s="1"/>
  <c r="F447" i="14" s="1"/>
  <c r="C447" i="14"/>
  <c r="L537" i="8"/>
  <c r="E316" i="14" s="1"/>
  <c r="F316" i="14" s="1"/>
  <c r="C316" i="14"/>
  <c r="L272" i="8"/>
  <c r="E146" i="14" s="1"/>
  <c r="C146" i="14"/>
  <c r="L527" i="8"/>
  <c r="E281" i="14" s="1"/>
  <c r="F281" i="14" s="1"/>
  <c r="C281" i="14"/>
  <c r="L802" i="8"/>
  <c r="C942" i="14"/>
  <c r="L49" i="8"/>
  <c r="C343" i="14"/>
  <c r="L248" i="8"/>
  <c r="C41" i="14"/>
  <c r="L324" i="8"/>
  <c r="C606" i="14"/>
  <c r="L1217" i="8"/>
  <c r="C854" i="14"/>
  <c r="L187" i="8"/>
  <c r="C471" i="14"/>
  <c r="L1380" i="8"/>
  <c r="C157" i="14"/>
  <c r="L1339" i="8"/>
  <c r="C839" i="14"/>
  <c r="L13" i="8"/>
  <c r="C49" i="14"/>
  <c r="L601" i="8"/>
  <c r="C598" i="14"/>
  <c r="L1095" i="8"/>
  <c r="C781" i="14"/>
  <c r="L1228" i="8"/>
  <c r="C940" i="14"/>
  <c r="L395" i="8"/>
  <c r="C304" i="14"/>
  <c r="L117" i="8"/>
  <c r="C915" i="14"/>
  <c r="L115" i="8"/>
  <c r="C908" i="14"/>
  <c r="L169" i="8"/>
  <c r="C350" i="14"/>
  <c r="L256" i="8"/>
  <c r="C75" i="14"/>
  <c r="L424" i="8"/>
  <c r="C577" i="14"/>
  <c r="L436" i="8"/>
  <c r="C729" i="14"/>
  <c r="L404" i="8"/>
  <c r="C377" i="14"/>
  <c r="L765" i="8"/>
  <c r="C624" i="14"/>
  <c r="L675" i="8"/>
  <c r="C945" i="14"/>
  <c r="L863" i="8"/>
  <c r="C476" i="14"/>
  <c r="L933" i="8"/>
  <c r="C190" i="14"/>
  <c r="L22" i="8"/>
  <c r="E112" i="14" s="1"/>
  <c r="C112" i="14"/>
  <c r="L609" i="8"/>
  <c r="C628" i="14"/>
  <c r="L903" i="8"/>
  <c r="C825" i="14"/>
  <c r="L268" i="8"/>
  <c r="C121" i="14"/>
  <c r="L1080" i="8"/>
  <c r="C609" i="14"/>
  <c r="L523" i="8"/>
  <c r="C244" i="14"/>
  <c r="L327" i="8"/>
  <c r="C637" i="14"/>
  <c r="L162" i="8"/>
  <c r="E273" i="14" s="1"/>
  <c r="F273" i="14" s="1"/>
  <c r="C273" i="14"/>
  <c r="L1008" i="8"/>
  <c r="E897" i="14" s="1"/>
  <c r="F897" i="14" s="1"/>
  <c r="C897" i="14"/>
  <c r="L74" i="8"/>
  <c r="C627" i="14"/>
  <c r="L145" i="8"/>
  <c r="C142" i="14"/>
  <c r="L434" i="8"/>
  <c r="C691" i="14"/>
  <c r="L731" i="8"/>
  <c r="C365" i="14"/>
  <c r="L735" i="8"/>
  <c r="C381" i="14"/>
  <c r="L72" i="8"/>
  <c r="E613" i="14" s="1"/>
  <c r="F613" i="14" s="1"/>
  <c r="C613" i="14"/>
  <c r="L1030" i="8"/>
  <c r="C97" i="14"/>
  <c r="L582" i="8"/>
  <c r="E520" i="14" s="1"/>
  <c r="C520" i="14"/>
  <c r="L781" i="8"/>
  <c r="E746" i="14" s="1"/>
  <c r="C746" i="14"/>
  <c r="L1457" i="8"/>
  <c r="C794" i="14"/>
  <c r="L626" i="8"/>
  <c r="C698" i="14"/>
  <c r="L946" i="8"/>
  <c r="C294" i="14"/>
  <c r="L358" i="8"/>
  <c r="C959" i="14"/>
  <c r="L226" i="8"/>
  <c r="E892" i="14" s="1"/>
  <c r="F892" i="14" s="1"/>
  <c r="C892" i="14"/>
  <c r="L1335" i="8"/>
  <c r="C818" i="14"/>
  <c r="L1104" i="8"/>
  <c r="E856" i="14" s="1"/>
  <c r="F856" i="14" s="1"/>
  <c r="C856" i="14"/>
  <c r="L1460" i="8"/>
  <c r="E810" i="14" s="1"/>
  <c r="C810" i="14"/>
  <c r="D474" i="14"/>
  <c r="M18" i="8"/>
  <c r="D80" i="14"/>
  <c r="L116" i="8"/>
  <c r="E912" i="14" s="1"/>
  <c r="C912" i="14"/>
  <c r="M621" i="8"/>
  <c r="E683" i="14"/>
  <c r="F683" i="14" s="1"/>
  <c r="L416" i="8"/>
  <c r="E518" i="14" s="1"/>
  <c r="C518" i="14"/>
  <c r="M471" i="8"/>
  <c r="E44" i="14"/>
  <c r="F44" i="14" s="1"/>
  <c r="L99" i="8"/>
  <c r="E770" i="14" s="1"/>
  <c r="F770" i="14" s="1"/>
  <c r="C770" i="14"/>
  <c r="F101" i="14"/>
  <c r="M1044" i="8"/>
  <c r="E252" i="14"/>
  <c r="F252" i="14" s="1"/>
  <c r="L1342" i="8"/>
  <c r="E871" i="14" s="1"/>
  <c r="F871" i="14" s="1"/>
  <c r="C871" i="14"/>
  <c r="M218" i="8"/>
  <c r="E842" i="14"/>
  <c r="F842" i="14" s="1"/>
  <c r="M82" i="8"/>
  <c r="E656" i="14"/>
  <c r="F656" i="14" s="1"/>
  <c r="M868" i="8"/>
  <c r="E517" i="14"/>
  <c r="F517" i="14" s="1"/>
  <c r="L253" i="8"/>
  <c r="E66" i="14" s="1"/>
  <c r="C66" i="14"/>
  <c r="M596" i="8"/>
  <c r="E580" i="14"/>
  <c r="F580" i="14" s="1"/>
  <c r="F499" i="14"/>
  <c r="F570" i="14"/>
  <c r="F876" i="14"/>
  <c r="M1654" i="8"/>
  <c r="E563" i="14"/>
  <c r="F563" i="14" s="1"/>
  <c r="L921" i="8"/>
  <c r="E72" i="14" s="1"/>
  <c r="F72" i="14" s="1"/>
  <c r="C72" i="14"/>
  <c r="M1224" i="8"/>
  <c r="E901" i="14"/>
  <c r="F901" i="14" s="1"/>
  <c r="M604" i="8"/>
  <c r="E610" i="14"/>
  <c r="F610" i="14" s="1"/>
  <c r="F73" i="14"/>
  <c r="F555" i="14"/>
  <c r="F125" i="14"/>
  <c r="M896" i="8"/>
  <c r="E764" i="14"/>
  <c r="F764" i="14" s="1"/>
  <c r="M1611" i="8"/>
  <c r="E196" i="14"/>
  <c r="F196" i="14" s="1"/>
  <c r="M1424" i="8"/>
  <c r="E511" i="14"/>
  <c r="F511" i="14" s="1"/>
  <c r="F22" i="14"/>
  <c r="F60" i="14"/>
  <c r="M775" i="8"/>
  <c r="E707" i="14"/>
  <c r="F707" i="14" s="1"/>
  <c r="F705" i="14"/>
  <c r="M519" i="8"/>
  <c r="E238" i="14"/>
  <c r="F238" i="14" s="1"/>
  <c r="M1226" i="8"/>
  <c r="E920" i="14"/>
  <c r="F920" i="14" s="1"/>
  <c r="M453" i="8"/>
  <c r="E952" i="14"/>
  <c r="F952" i="14" s="1"/>
  <c r="M1635" i="8"/>
  <c r="E442" i="14"/>
  <c r="F442" i="14" s="1"/>
  <c r="L356" i="8"/>
  <c r="E937" i="14" s="1"/>
  <c r="F937" i="14" s="1"/>
  <c r="C937" i="14"/>
  <c r="L354" i="8"/>
  <c r="E921" i="14" s="1"/>
  <c r="F921" i="14" s="1"/>
  <c r="C921" i="14"/>
  <c r="L1125" i="8"/>
  <c r="E32" i="14" s="1"/>
  <c r="F32" i="14" s="1"/>
  <c r="C32" i="14"/>
  <c r="L45" i="8"/>
  <c r="E327" i="14" s="1"/>
  <c r="F327" i="14" s="1"/>
  <c r="C327" i="14"/>
  <c r="L904" i="8"/>
  <c r="E837" i="14" s="1"/>
  <c r="F837" i="14" s="1"/>
  <c r="C837" i="14"/>
  <c r="L883" i="8"/>
  <c r="E680" i="14" s="1"/>
  <c r="F680" i="14" s="1"/>
  <c r="C680" i="14"/>
  <c r="L518" i="8"/>
  <c r="E234" i="14" s="1"/>
  <c r="F234" i="14" s="1"/>
  <c r="C234" i="14"/>
  <c r="L1015" i="8"/>
  <c r="E957" i="14" s="1"/>
  <c r="F957" i="14" s="1"/>
  <c r="C957" i="14"/>
  <c r="L603" i="8"/>
  <c r="E601" i="14" s="1"/>
  <c r="F601" i="14" s="1"/>
  <c r="C601" i="14"/>
  <c r="L495" i="8"/>
  <c r="E114" i="14" s="1"/>
  <c r="F114" i="14" s="1"/>
  <c r="C114" i="14"/>
  <c r="L979" i="8"/>
  <c r="C639" i="14"/>
  <c r="L104" i="8"/>
  <c r="C788" i="14"/>
  <c r="L342" i="8"/>
  <c r="C779" i="14"/>
  <c r="L353" i="8"/>
  <c r="C900" i="14"/>
  <c r="L496" i="8"/>
  <c r="C115" i="14"/>
  <c r="L107" i="8"/>
  <c r="C849" i="14"/>
  <c r="L1348" i="8"/>
  <c r="C911" i="14"/>
  <c r="L602" i="8"/>
  <c r="C600" i="14"/>
  <c r="L1562" i="8"/>
  <c r="C850" i="14"/>
  <c r="L258" i="8"/>
  <c r="C81" i="14"/>
  <c r="L452" i="8"/>
  <c r="C918" i="14"/>
  <c r="L334" i="8"/>
  <c r="C668" i="14"/>
  <c r="L1060" i="8"/>
  <c r="C430" i="14"/>
  <c r="L394" i="8"/>
  <c r="C300" i="14"/>
  <c r="L165" i="8"/>
  <c r="C295" i="14"/>
  <c r="L297" i="8"/>
  <c r="C368" i="14"/>
  <c r="L1205" i="8"/>
  <c r="C745" i="14"/>
  <c r="L822" i="8"/>
  <c r="C141" i="14"/>
  <c r="L94" i="8"/>
  <c r="C755" i="14"/>
  <c r="L488" i="8"/>
  <c r="C94" i="14"/>
  <c r="L692" i="8"/>
  <c r="C86" i="14"/>
  <c r="L1003" i="8"/>
  <c r="C860" i="14"/>
  <c r="L826" i="8"/>
  <c r="C187" i="14"/>
  <c r="L310" i="8"/>
  <c r="C486" i="14"/>
  <c r="L1218" i="8"/>
  <c r="C855" i="14"/>
  <c r="L812" i="8"/>
  <c r="C51" i="14"/>
  <c r="L311" i="8"/>
  <c r="C494" i="14"/>
  <c r="L208" i="8"/>
  <c r="C735" i="14"/>
  <c r="L231" i="8"/>
  <c r="C922" i="14"/>
  <c r="L1098" i="8"/>
  <c r="C798" i="14"/>
  <c r="L129" i="8"/>
  <c r="C29" i="14"/>
  <c r="L140" i="8"/>
  <c r="C111" i="14"/>
  <c r="L285" i="8"/>
  <c r="C251" i="14"/>
  <c r="L196" i="8"/>
  <c r="C572" i="14"/>
  <c r="L347" i="8"/>
  <c r="C827" i="14"/>
  <c r="L558" i="8"/>
  <c r="C406" i="14"/>
  <c r="L360" i="8"/>
  <c r="C966" i="14"/>
  <c r="L1293" i="8"/>
  <c r="C452" i="14"/>
  <c r="L1231" i="8"/>
  <c r="C970" i="14"/>
  <c r="L1248" i="8"/>
  <c r="C63" i="14"/>
  <c r="L92" i="8"/>
  <c r="C748" i="14"/>
  <c r="L847" i="8"/>
  <c r="C324" i="14"/>
  <c r="L363" i="8"/>
  <c r="C17" i="14"/>
  <c r="L1209" i="8"/>
  <c r="C769" i="14"/>
  <c r="L1071" i="8"/>
  <c r="C529" i="14"/>
  <c r="L41" i="8"/>
  <c r="C267" i="14"/>
  <c r="L228" i="8"/>
  <c r="C904" i="14"/>
  <c r="L1068" i="8"/>
  <c r="C512" i="14"/>
  <c r="L858" i="8"/>
  <c r="C414" i="14"/>
  <c r="L193" i="8"/>
  <c r="C550" i="14"/>
  <c r="L1221" i="8"/>
  <c r="C881" i="14"/>
  <c r="L207" i="8"/>
  <c r="C733" i="14"/>
  <c r="L212" i="8"/>
  <c r="C763" i="14"/>
  <c r="L366" i="8"/>
  <c r="C45" i="14"/>
  <c r="L1023" i="8"/>
  <c r="C39" i="14"/>
  <c r="L1110" i="8"/>
  <c r="C917" i="14"/>
  <c r="L930" i="8"/>
  <c r="C163" i="14"/>
  <c r="L655" i="8"/>
  <c r="C843" i="14"/>
  <c r="L43" i="8"/>
  <c r="C299" i="14"/>
  <c r="L865" i="8"/>
  <c r="C498" i="14"/>
  <c r="L28" i="8"/>
  <c r="C156" i="14"/>
  <c r="L719" i="8"/>
  <c r="C277" i="14"/>
  <c r="L181" i="8"/>
  <c r="C423" i="14"/>
  <c r="L1016" i="8"/>
  <c r="C971" i="14"/>
  <c r="L727" i="8"/>
  <c r="C326" i="14"/>
  <c r="L556" i="8"/>
  <c r="C403" i="14"/>
  <c r="L221" i="8"/>
  <c r="E865" i="14" s="1"/>
  <c r="F865" i="14" s="1"/>
  <c r="C865" i="14"/>
  <c r="L308" i="8"/>
  <c r="C480" i="14"/>
  <c r="L98" i="8"/>
  <c r="E762" i="14" s="1"/>
  <c r="F762" i="14" s="1"/>
  <c r="C762" i="14"/>
  <c r="L923" i="8"/>
  <c r="C113" i="14"/>
  <c r="L164" i="8"/>
  <c r="C293" i="14"/>
  <c r="L80" i="8"/>
  <c r="C647" i="14"/>
  <c r="L790" i="8"/>
  <c r="C808" i="14"/>
  <c r="L321" i="8"/>
  <c r="C578" i="14"/>
  <c r="L717" i="8"/>
  <c r="C269" i="14"/>
  <c r="L1102" i="8"/>
  <c r="C826" i="14"/>
  <c r="L296" i="8"/>
  <c r="E348" i="14" s="1"/>
  <c r="C348" i="14"/>
  <c r="L799" i="8"/>
  <c r="C899" i="14"/>
  <c r="L20" i="8"/>
  <c r="C91" i="14"/>
  <c r="L194" i="8"/>
  <c r="E554" i="14" s="1"/>
  <c r="F554" i="14" s="1"/>
  <c r="C554" i="14"/>
  <c r="L351" i="8"/>
  <c r="C873" i="14"/>
  <c r="L422" i="8"/>
  <c r="E568" i="14" s="1"/>
  <c r="C568" i="14"/>
  <c r="L825" i="8"/>
  <c r="E180" i="14" s="1"/>
  <c r="F180" i="14" s="1"/>
  <c r="C180" i="14"/>
  <c r="L190" i="8"/>
  <c r="E509" i="14" s="1"/>
  <c r="F509" i="14" s="1"/>
  <c r="C509" i="14"/>
  <c r="M298" i="8"/>
  <c r="D395" i="14"/>
  <c r="M1332" i="8"/>
  <c r="E795" i="14"/>
  <c r="F795" i="14" s="1"/>
  <c r="M654" i="8"/>
  <c r="E840" i="14"/>
  <c r="F840" i="14" s="1"/>
  <c r="M1738" i="8"/>
  <c r="E212" i="14"/>
  <c r="F212" i="14" s="1"/>
  <c r="L1270" i="8"/>
  <c r="E287" i="14" s="1"/>
  <c r="F287" i="14" s="1"/>
  <c r="C287" i="14"/>
  <c r="M589" i="8"/>
  <c r="E557" i="14"/>
  <c r="F557" i="14" s="1"/>
  <c r="M384" i="8"/>
  <c r="E170" i="14"/>
  <c r="F170" i="14" s="1"/>
  <c r="F313" i="14"/>
  <c r="M439" i="8"/>
  <c r="E790" i="14"/>
  <c r="F790" i="14" s="1"/>
  <c r="M1173" i="8"/>
  <c r="E351" i="14"/>
  <c r="F351" i="14" s="1"/>
  <c r="L1033" i="8"/>
  <c r="E153" i="14" s="1"/>
  <c r="F153" i="14" s="1"/>
  <c r="C153" i="14"/>
  <c r="L171" i="8"/>
  <c r="E359" i="14" s="1"/>
  <c r="F359" i="14" s="1"/>
  <c r="C359" i="14"/>
  <c r="L648" i="8"/>
  <c r="E817" i="14" s="1"/>
  <c r="F817" i="14" s="1"/>
  <c r="C817" i="14"/>
  <c r="M670" i="8"/>
  <c r="E919" i="14"/>
  <c r="F919" i="14" s="1"/>
  <c r="F371" i="14"/>
  <c r="F658" i="14"/>
  <c r="F723" i="14"/>
  <c r="M1871" i="8"/>
  <c r="E388" i="14"/>
  <c r="F388" i="14" s="1"/>
  <c r="M304" i="8"/>
  <c r="E461" i="14"/>
  <c r="F461" i="14" s="1"/>
  <c r="L1046" i="8"/>
  <c r="E290" i="14" s="1"/>
  <c r="F290" i="14" s="1"/>
  <c r="C290" i="14"/>
  <c r="M1153" i="8"/>
  <c r="E189" i="14"/>
  <c r="F189" i="14" s="1"/>
  <c r="M1000" i="8"/>
  <c r="E807" i="14"/>
  <c r="F807" i="14" s="1"/>
  <c r="M419" i="8"/>
  <c r="E530" i="14"/>
  <c r="F530" i="14" s="1"/>
  <c r="L818" i="8"/>
  <c r="E123" i="14" s="1"/>
  <c r="F123" i="14" s="1"/>
  <c r="C123" i="14"/>
  <c r="M594" i="8"/>
  <c r="E576" i="14"/>
  <c r="F576" i="14" s="1"/>
  <c r="M77" i="8"/>
  <c r="E642" i="14"/>
  <c r="F642" i="14" s="1"/>
  <c r="F391" i="14"/>
  <c r="F884" i="14"/>
  <c r="F925" i="14"/>
  <c r="F262" i="14"/>
  <c r="F407" i="14"/>
  <c r="M679" i="8"/>
  <c r="E963" i="14"/>
  <c r="F963" i="14" s="1"/>
  <c r="F417" i="14"/>
  <c r="M487" i="8"/>
  <c r="E93" i="14"/>
  <c r="F93" i="14" s="1"/>
  <c r="F229" i="14"/>
  <c r="F266" i="14"/>
  <c r="F74" i="14"/>
  <c r="F296" i="14"/>
  <c r="F728" i="14"/>
  <c r="L120" i="8"/>
  <c r="E944" i="14" s="1"/>
  <c r="C944" i="14"/>
  <c r="L581" i="8"/>
  <c r="E513" i="14" s="1"/>
  <c r="F513" i="14" s="1"/>
  <c r="C513" i="14"/>
  <c r="L326" i="8"/>
  <c r="E636" i="14" s="1"/>
  <c r="F636" i="14" s="1"/>
  <c r="C636" i="14"/>
  <c r="L373" i="8"/>
  <c r="E79" i="14" s="1"/>
  <c r="F79" i="14" s="1"/>
  <c r="C79" i="14"/>
  <c r="L787" i="8"/>
  <c r="E772" i="14" s="1"/>
  <c r="C772" i="14"/>
  <c r="L372" i="8"/>
  <c r="E76" i="14" s="1"/>
  <c r="F76" i="14" s="1"/>
  <c r="C76" i="14"/>
  <c r="L645" i="8"/>
  <c r="E811" i="14" s="1"/>
  <c r="F811" i="14" s="1"/>
  <c r="C811" i="14"/>
  <c r="L410" i="8"/>
  <c r="E421" i="14" s="1"/>
  <c r="F421" i="14" s="1"/>
  <c r="C421" i="14"/>
  <c r="L1803" i="8"/>
  <c r="C776" i="14"/>
  <c r="L264" i="8"/>
  <c r="C99" i="14"/>
  <c r="L635" i="8"/>
  <c r="C773" i="14"/>
  <c r="L503" i="8"/>
  <c r="C140" i="14"/>
  <c r="L720" i="8"/>
  <c r="C278" i="14"/>
  <c r="L976" i="8"/>
  <c r="C602" i="14"/>
  <c r="L219" i="8"/>
  <c r="C847" i="14"/>
  <c r="L47" i="8"/>
  <c r="C331" i="14"/>
  <c r="L106" i="8"/>
  <c r="C846" i="14"/>
  <c r="L1169" i="8"/>
  <c r="C303" i="14"/>
  <c r="L770" i="8"/>
  <c r="C671" i="14"/>
  <c r="L536" i="8"/>
  <c r="C311" i="14"/>
  <c r="L1077" i="8"/>
  <c r="C591" i="14"/>
  <c r="L1083" i="8"/>
  <c r="C634" i="14"/>
  <c r="L746" i="8"/>
  <c r="C467" i="14"/>
  <c r="L232" i="8"/>
  <c r="C924" i="14"/>
  <c r="L628" i="8"/>
  <c r="C699" i="14"/>
  <c r="L223" i="8"/>
  <c r="C878" i="14"/>
  <c r="L1154" i="8"/>
  <c r="C193" i="14"/>
  <c r="L375" i="8"/>
  <c r="C107" i="14"/>
  <c r="L166" i="8"/>
  <c r="C315" i="14"/>
  <c r="L573" i="8"/>
  <c r="C477" i="14"/>
  <c r="L1097" i="8"/>
  <c r="C796" i="14"/>
  <c r="L4" i="8"/>
  <c r="C4" i="14"/>
  <c r="L1072" i="8"/>
  <c r="C541" i="14"/>
  <c r="L646" i="8"/>
  <c r="C813" i="14"/>
  <c r="L1323" i="8"/>
  <c r="C719" i="14"/>
  <c r="L656" i="8"/>
  <c r="C848" i="14"/>
  <c r="L455" i="8"/>
  <c r="C964" i="14"/>
  <c r="L270" i="8"/>
  <c r="C131" i="14"/>
  <c r="L263" i="8"/>
  <c r="C98" i="14"/>
  <c r="L565" i="8"/>
  <c r="C438" i="14"/>
  <c r="L1121" i="8"/>
  <c r="C11" i="14"/>
  <c r="L897" i="8"/>
  <c r="C766" i="14"/>
  <c r="L783" i="8"/>
  <c r="C759" i="14"/>
  <c r="L1529" i="8"/>
  <c r="C434" i="14"/>
  <c r="L505" i="8"/>
  <c r="C143" i="14"/>
  <c r="L1298" i="8"/>
  <c r="C491" i="14"/>
  <c r="L1215" i="8"/>
  <c r="C834" i="14"/>
  <c r="L492" i="8"/>
  <c r="C109" i="14"/>
  <c r="L935" i="8"/>
  <c r="C201" i="14"/>
  <c r="L132" i="8"/>
  <c r="C52" i="14"/>
  <c r="L972" i="8"/>
  <c r="C567" i="14"/>
  <c r="L640" i="8"/>
  <c r="C800" i="14"/>
  <c r="L568" i="8"/>
  <c r="C449" i="14"/>
  <c r="L763" i="8"/>
  <c r="C618" i="14"/>
  <c r="L286" i="8"/>
  <c r="C265" i="14"/>
  <c r="L674" i="8"/>
  <c r="C939" i="14"/>
  <c r="L415" i="8"/>
  <c r="C516" i="14"/>
  <c r="L591" i="8"/>
  <c r="C559" i="14"/>
  <c r="L808" i="8"/>
  <c r="C973" i="14"/>
  <c r="L737" i="8"/>
  <c r="C397" i="14"/>
  <c r="L839" i="8"/>
  <c r="C276" i="14"/>
  <c r="L19" i="8"/>
  <c r="C90" i="14"/>
  <c r="L593" i="8"/>
  <c r="C566" i="14"/>
  <c r="L491" i="8"/>
  <c r="C105" i="14"/>
  <c r="L631" i="8"/>
  <c r="C737" i="14"/>
  <c r="L1225" i="8"/>
  <c r="C909" i="14"/>
  <c r="L1628" i="8"/>
  <c r="C354" i="14"/>
  <c r="L774" i="8"/>
  <c r="C700" i="14"/>
  <c r="L179" i="8"/>
  <c r="C415" i="14"/>
  <c r="L1804" i="8"/>
  <c r="C780" i="14"/>
  <c r="L792" i="8"/>
  <c r="C815" i="14"/>
  <c r="L749" i="8"/>
  <c r="C505" i="14"/>
  <c r="L160" i="8"/>
  <c r="C258" i="14"/>
  <c r="L466" i="8"/>
  <c r="C24" i="14"/>
  <c r="L753" i="8"/>
  <c r="C522" i="14"/>
  <c r="L250" i="8"/>
  <c r="E54" i="14" s="1"/>
  <c r="F54" i="14" s="1"/>
  <c r="C54" i="14"/>
  <c r="L320" i="8"/>
  <c r="C573" i="14"/>
  <c r="L293" i="8"/>
  <c r="C329" i="14"/>
  <c r="L1050" i="8"/>
  <c r="E328" i="14" s="1"/>
  <c r="C328" i="14"/>
  <c r="M178" i="8"/>
  <c r="D404" i="14"/>
  <c r="L364" i="8"/>
  <c r="E26" i="14" s="1"/>
  <c r="F26" i="14" s="1"/>
  <c r="C26" i="14"/>
  <c r="M400" i="8"/>
  <c r="D338" i="14"/>
  <c r="L1151" i="8"/>
  <c r="E171" i="14" s="1"/>
  <c r="C171" i="14"/>
  <c r="M1688" i="8"/>
  <c r="E903" i="14"/>
  <c r="F903" i="14" s="1"/>
  <c r="M622" i="8"/>
  <c r="E685" i="14"/>
  <c r="F685" i="14" s="1"/>
  <c r="M1449" i="8"/>
  <c r="E730" i="14"/>
  <c r="F730" i="14" s="1"/>
  <c r="M1926" i="8"/>
  <c r="E789" i="14"/>
  <c r="F789" i="14" s="1"/>
  <c r="M652" i="8"/>
  <c r="E833" i="14"/>
  <c r="F833" i="14" s="1"/>
  <c r="M1800" i="8"/>
  <c r="E740" i="14"/>
  <c r="F740" i="14" s="1"/>
  <c r="L885" i="8"/>
  <c r="E696" i="14" s="1"/>
  <c r="F696" i="14" s="1"/>
  <c r="C696" i="14"/>
  <c r="M638" i="8"/>
  <c r="E785" i="14"/>
  <c r="F785" i="14" s="1"/>
  <c r="F492" i="14"/>
  <c r="F445" i="14"/>
  <c r="M420" i="8"/>
  <c r="E538" i="14"/>
  <c r="F538" i="14" s="1"/>
  <c r="F604" i="14"/>
  <c r="M1051" i="8"/>
  <c r="E373" i="14"/>
  <c r="F373" i="14" s="1"/>
  <c r="M957" i="8"/>
  <c r="E448" i="14"/>
  <c r="F448" i="14" s="1"/>
  <c r="F396" i="14"/>
  <c r="M1057" i="8"/>
  <c r="E408" i="14"/>
  <c r="F408" i="14" s="1"/>
  <c r="M936" i="8"/>
  <c r="E202" i="14"/>
  <c r="F202" i="14" s="1"/>
  <c r="L21" i="8"/>
  <c r="E104" i="14" s="1"/>
  <c r="F104" i="14" s="1"/>
  <c r="C104" i="14"/>
  <c r="M1152" i="8"/>
  <c r="E175" i="14"/>
  <c r="F175" i="14" s="1"/>
  <c r="M1899" i="8"/>
  <c r="E617" i="14"/>
  <c r="F617" i="14" s="1"/>
  <c r="M1177" i="8"/>
  <c r="E378" i="14"/>
  <c r="F378" i="14" s="1"/>
  <c r="L186" i="8"/>
  <c r="E455" i="14" s="1"/>
  <c r="F455" i="14" s="1"/>
  <c r="C455" i="14"/>
  <c r="M1355" i="8"/>
  <c r="E947" i="14"/>
  <c r="F947" i="14" s="1"/>
  <c r="F144" i="14"/>
  <c r="F138" i="14"/>
  <c r="F814" i="14"/>
  <c r="M1472" i="8"/>
  <c r="E933" i="14"/>
  <c r="F933" i="14" s="1"/>
  <c r="M1516" i="8"/>
  <c r="E268" i="14"/>
  <c r="F268" i="14" s="1"/>
  <c r="M1162" i="8"/>
  <c r="E236" i="14"/>
  <c r="F236" i="14" s="1"/>
  <c r="M357" i="8"/>
  <c r="E955" i="14"/>
  <c r="F955" i="14" s="1"/>
  <c r="F753" i="14"/>
  <c r="F298" i="14"/>
  <c r="F661" i="14"/>
  <c r="L887" i="8"/>
  <c r="E708" i="14" s="1"/>
  <c r="F708" i="14" s="1"/>
  <c r="C708" i="14"/>
  <c r="L57" i="8"/>
  <c r="E392" i="14" s="1"/>
  <c r="F392" i="14" s="1"/>
  <c r="C392" i="14"/>
  <c r="L245" i="8"/>
  <c r="E33" i="14" s="1"/>
  <c r="F33" i="14" s="1"/>
  <c r="C33" i="14"/>
  <c r="L1259" i="8"/>
  <c r="E162" i="14" s="1"/>
  <c r="F162" i="14" s="1"/>
  <c r="C162" i="14"/>
  <c r="L755" i="8"/>
  <c r="E545" i="14" s="1"/>
  <c r="F545" i="14" s="1"/>
  <c r="C545" i="14"/>
  <c r="L111" i="8"/>
  <c r="E861" i="14" s="1"/>
  <c r="F861" i="14" s="1"/>
  <c r="C861" i="14"/>
  <c r="L170" i="8"/>
  <c r="E353" i="14" s="1"/>
  <c r="F353" i="14" s="1"/>
  <c r="C353" i="14"/>
  <c r="F754" i="14"/>
  <c r="M781" i="8"/>
  <c r="M233" i="8"/>
  <c r="M130" i="8"/>
  <c r="M1925" i="8"/>
  <c r="M925" i="8"/>
  <c r="M1862" i="8"/>
  <c r="M1034" i="8"/>
  <c r="M1138" i="8"/>
  <c r="M1709" i="8"/>
  <c r="M1391" i="8"/>
  <c r="M85" i="8"/>
  <c r="M834" i="8"/>
  <c r="M1295" i="8"/>
  <c r="M1790" i="8"/>
  <c r="M259" i="8"/>
  <c r="M798" i="8"/>
  <c r="M1718" i="8"/>
  <c r="M1662" i="8"/>
  <c r="M1647" i="8"/>
  <c r="M454" i="8"/>
  <c r="M651" i="8"/>
  <c r="M1627" i="8"/>
  <c r="M1004" i="8"/>
  <c r="M510" i="8"/>
  <c r="M838" i="8"/>
  <c r="M1770" i="8"/>
  <c r="M1760" i="8"/>
  <c r="M1328" i="8"/>
  <c r="M1197" i="8"/>
  <c r="M973" i="8"/>
  <c r="M1351" i="8"/>
  <c r="M1463" i="8"/>
  <c r="M831" i="8"/>
  <c r="M1005" i="8"/>
  <c r="M1584" i="8"/>
  <c r="M1829" i="8"/>
  <c r="M1789" i="8"/>
  <c r="M1439" i="8"/>
  <c r="M1327" i="8"/>
  <c r="M294" i="8"/>
  <c r="M1573" i="8"/>
  <c r="M1763" i="8"/>
  <c r="M1460" i="8"/>
  <c r="M1078" i="8"/>
  <c r="M1118" i="8"/>
  <c r="M303" i="8"/>
  <c r="M902" i="8"/>
  <c r="M1092" i="8"/>
  <c r="M688" i="8"/>
  <c r="M1451" i="8"/>
  <c r="M754" i="8"/>
  <c r="M587" i="8"/>
  <c r="M15" i="8"/>
  <c r="M1273" i="8"/>
  <c r="M221" i="8"/>
  <c r="M1612" i="8"/>
  <c r="M1192" i="8"/>
  <c r="M788" i="8"/>
  <c r="M1886" i="8"/>
  <c r="M1615" i="8"/>
  <c r="M1194" i="8"/>
  <c r="M226" i="8"/>
  <c r="M194" i="8"/>
  <c r="M441" i="8"/>
  <c r="M1413" i="8"/>
  <c r="M1349" i="8"/>
  <c r="M888" i="8"/>
  <c r="M426" i="8"/>
  <c r="M390" i="8"/>
  <c r="M1320" i="8"/>
  <c r="M24" i="8"/>
  <c r="M1191" i="8"/>
  <c r="M1645" i="8"/>
  <c r="M1678" i="8"/>
  <c r="M809" i="8"/>
  <c r="M734" i="8"/>
  <c r="M86" i="8"/>
  <c r="M1922" i="8"/>
  <c r="M437" i="8"/>
  <c r="M954" i="8"/>
  <c r="M407" i="8"/>
  <c r="M733" i="8"/>
  <c r="M1156" i="8"/>
  <c r="M153" i="8"/>
  <c r="M1509" i="8"/>
  <c r="M910" i="8"/>
  <c r="M213" i="8"/>
  <c r="M870" i="8"/>
  <c r="M1040" i="8"/>
  <c r="M1108" i="8"/>
  <c r="M1801" i="8"/>
  <c r="M1470" i="8"/>
  <c r="M1768" i="8"/>
  <c r="M1620" i="8"/>
  <c r="M461" i="8"/>
  <c r="M1145" i="8"/>
  <c r="M1667" i="8"/>
  <c r="M1755" i="8"/>
  <c r="M608" i="8"/>
  <c r="M34" i="8"/>
  <c r="M624" i="8"/>
  <c r="M869" i="8"/>
  <c r="M850" i="8"/>
  <c r="M1637" i="8"/>
  <c r="M1236" i="8"/>
  <c r="M10" i="8"/>
  <c r="M88" i="8"/>
  <c r="M1630" i="8"/>
  <c r="M345" i="8"/>
  <c r="M1813" i="8"/>
  <c r="M401" i="8"/>
  <c r="M1740" i="8"/>
  <c r="M977" i="8"/>
  <c r="M396" i="8"/>
  <c r="M1015" i="8"/>
  <c r="M1528" i="8"/>
  <c r="M1570" i="8"/>
  <c r="M1732" i="8"/>
  <c r="M1498" i="8"/>
  <c r="M1442" i="8"/>
  <c r="M795" i="8"/>
  <c r="M1330" i="8"/>
  <c r="M1555" i="8"/>
  <c r="M1514" i="8"/>
  <c r="M195" i="8"/>
  <c r="M1070" i="8"/>
  <c r="M1157" i="8"/>
  <c r="M209" i="8"/>
  <c r="M1430" i="8"/>
  <c r="M1292" i="8"/>
  <c r="M1550" i="8"/>
  <c r="M586" i="8"/>
  <c r="M1337" i="8"/>
  <c r="M1766" i="8"/>
  <c r="M1347" i="8"/>
  <c r="M1220" i="8"/>
  <c r="M402" i="8"/>
  <c r="M615" i="8"/>
  <c r="M1636" i="8"/>
  <c r="M1161" i="8"/>
  <c r="M84" i="8"/>
  <c r="M1823" i="8"/>
  <c r="M1739" i="8"/>
  <c r="M151" i="8"/>
  <c r="M762" i="8"/>
  <c r="M1722" i="8"/>
  <c r="M886" i="8"/>
  <c r="M1912" i="8"/>
  <c r="M1285" i="8"/>
  <c r="M1814" i="8"/>
  <c r="M1452" i="8"/>
  <c r="M1263" i="8"/>
  <c r="M495" i="8"/>
  <c r="M579" i="8"/>
  <c r="M668" i="8"/>
  <c r="M1381" i="8"/>
  <c r="M665" i="8"/>
  <c r="M1753" i="8"/>
  <c r="M1821" i="8"/>
  <c r="M1345" i="8"/>
  <c r="M974" i="8"/>
  <c r="M1860" i="8"/>
  <c r="M1150" i="8"/>
  <c r="M1769" i="8"/>
  <c r="M1199" i="8"/>
  <c r="M693" i="8"/>
  <c r="M444" i="8"/>
  <c r="M1185" i="8"/>
  <c r="M938" i="8"/>
  <c r="M647" i="8"/>
  <c r="M1054" i="8"/>
  <c r="M1815" i="8"/>
  <c r="M1702" i="8"/>
  <c r="M1909" i="8"/>
  <c r="M1653" i="8"/>
  <c r="M545" i="8"/>
  <c r="M172" i="8"/>
  <c r="M901" i="8"/>
  <c r="M58" i="8"/>
  <c r="M1432" i="8"/>
  <c r="M1506" i="8"/>
  <c r="M1011" i="8"/>
  <c r="M17" i="8"/>
  <c r="M1310" i="8"/>
  <c r="M1375" i="8"/>
  <c r="M1297" i="8"/>
  <c r="M1405" i="8"/>
  <c r="M1450" i="8"/>
  <c r="M1507" i="8"/>
  <c r="M1719" i="8"/>
  <c r="M942" i="8"/>
  <c r="M704" i="8"/>
  <c r="M1894" i="8"/>
  <c r="M908" i="8"/>
  <c r="M506" i="8"/>
  <c r="M89" i="8"/>
  <c r="M975" i="8"/>
  <c r="M1759" i="8"/>
  <c r="M924" i="8"/>
  <c r="M1594" i="8"/>
  <c r="M42" i="8"/>
  <c r="M143" i="8"/>
  <c r="M1572" i="8"/>
  <c r="M201" i="8"/>
  <c r="M1341" i="8"/>
  <c r="M576" i="8"/>
  <c r="M1389" i="8"/>
  <c r="M1756" i="8"/>
  <c r="M533" i="8"/>
  <c r="M1928" i="8"/>
  <c r="M79" i="8"/>
  <c r="M978" i="8"/>
  <c r="M1892" i="8"/>
  <c r="M283" i="8"/>
  <c r="M1508" i="8"/>
  <c r="M359" i="8"/>
  <c r="M1817" i="8"/>
  <c r="M230" i="8"/>
  <c r="M184" i="8"/>
  <c r="M1022" i="8"/>
  <c r="M403" i="8"/>
  <c r="M833" i="8"/>
  <c r="M514" i="8"/>
  <c r="M1609" i="8"/>
  <c r="M1425" i="8"/>
  <c r="M105" i="8"/>
  <c r="M348" i="8"/>
  <c r="M475" i="8"/>
  <c r="M684" i="8"/>
  <c r="M1781" i="8"/>
  <c r="M1881" i="8"/>
  <c r="M991" i="8"/>
  <c r="M561" i="8"/>
  <c r="M1621" i="8"/>
  <c r="M167" i="8"/>
  <c r="M389" i="8"/>
  <c r="M817" i="8"/>
  <c r="M76" i="8"/>
  <c r="M1896" i="8"/>
  <c r="M331" i="8"/>
  <c r="M1525" i="8"/>
  <c r="M1282" i="8"/>
  <c r="M1254" i="8"/>
  <c r="M1274" i="8"/>
  <c r="M45" i="8"/>
  <c r="M139" i="8"/>
  <c r="M1290" i="8"/>
  <c r="M1863" i="8"/>
  <c r="M1035" i="8"/>
  <c r="M553" i="8"/>
  <c r="M288" i="8"/>
  <c r="M844" i="8"/>
  <c r="M99" i="8"/>
  <c r="M1775" i="8"/>
  <c r="M393" i="8"/>
  <c r="M307" i="8"/>
  <c r="M1503" i="8"/>
  <c r="M941" i="8"/>
  <c r="M340" i="8"/>
  <c r="M1486" i="8"/>
  <c r="M1736" i="8"/>
  <c r="M1880" i="8"/>
  <c r="M1390" i="8"/>
  <c r="M1436" i="8"/>
  <c r="M738" i="8"/>
  <c r="M726" i="8"/>
  <c r="M1780" i="8"/>
  <c r="M1277" i="8"/>
  <c r="M1751" i="8"/>
  <c r="M1644" i="8"/>
  <c r="M1921" i="8"/>
  <c r="M1146" i="8"/>
  <c r="M950" i="8"/>
  <c r="M1166" i="8"/>
  <c r="M702" i="8"/>
  <c r="M1689" i="8"/>
  <c r="M344" i="8"/>
  <c r="M1356" i="8"/>
  <c r="M551" i="8"/>
  <c r="M1184" i="8"/>
  <c r="M1148" i="8"/>
  <c r="M1673" i="8"/>
  <c r="M1364" i="8"/>
  <c r="M515" i="8"/>
  <c r="M943" i="8"/>
  <c r="M39" i="8"/>
  <c r="M1256" i="8"/>
  <c r="M251" i="8"/>
  <c r="M1454" i="8"/>
  <c r="M238" i="8"/>
  <c r="M697" i="8"/>
  <c r="M1785" i="8"/>
  <c r="M960" i="8"/>
  <c r="M1461" i="8"/>
  <c r="M71" i="8"/>
  <c r="M1130" i="8"/>
  <c r="M785" i="8"/>
  <c r="M1026" i="8"/>
  <c r="M728" i="8"/>
  <c r="M1012" i="8"/>
  <c r="M1502" i="8"/>
  <c r="M1368" i="8"/>
  <c r="M81" i="8"/>
  <c r="M1379" i="8"/>
  <c r="M290" i="8"/>
  <c r="M1571" i="8"/>
  <c r="M485" i="8"/>
  <c r="M1575" i="8"/>
  <c r="M1936" i="8"/>
  <c r="M1065" i="8"/>
  <c r="M669" i="8"/>
  <c r="M1398" i="8"/>
  <c r="M1778" i="8"/>
  <c r="M1383" i="8"/>
  <c r="M1037" i="8"/>
  <c r="M481" i="8"/>
  <c r="M557" i="8"/>
  <c r="M1819" i="8"/>
  <c r="M937" i="8"/>
  <c r="M137" i="8"/>
  <c r="M1041" i="8"/>
  <c r="M1017" i="8"/>
  <c r="M739" i="8"/>
  <c r="M677" i="8"/>
  <c r="M884" i="8"/>
  <c r="M1067" i="8"/>
  <c r="M905" i="8"/>
  <c r="M1683" i="8"/>
  <c r="M1622" i="8"/>
  <c r="M1200" i="8"/>
  <c r="M220" i="8"/>
  <c r="M477" i="8"/>
  <c r="M291" i="8"/>
  <c r="M786" i="8"/>
  <c r="M859" i="8"/>
  <c r="M70" i="8"/>
  <c r="M173" i="8"/>
  <c r="M883" i="8"/>
  <c r="M1303" i="8"/>
  <c r="M1198" i="8"/>
  <c r="M1476" i="8"/>
  <c r="M168" i="8"/>
  <c r="M451" i="8"/>
  <c r="M751" i="8"/>
  <c r="M26" i="8"/>
  <c r="M103" i="8"/>
  <c r="M1534" i="8"/>
  <c r="M265" i="8"/>
  <c r="M995" i="8"/>
  <c r="M633" i="8"/>
  <c r="M1625" i="8"/>
  <c r="M386" i="8"/>
  <c r="M314" i="8"/>
  <c r="M399" i="8"/>
  <c r="M945" i="8"/>
  <c r="M97" i="8"/>
  <c r="M1905" i="8"/>
  <c r="M532" i="8"/>
  <c r="M154" i="8"/>
  <c r="M1402" i="8"/>
  <c r="M1101" i="8"/>
  <c r="M329" i="8"/>
  <c r="M1307" i="8"/>
  <c r="M1289" i="8"/>
  <c r="M1395" i="8"/>
  <c r="M1338" i="8"/>
  <c r="M278" i="8"/>
  <c r="M1877" i="8"/>
  <c r="M1796" i="8"/>
  <c r="M1526" i="8"/>
  <c r="M1301" i="8"/>
  <c r="M742" i="8"/>
  <c r="M1422" i="8"/>
  <c r="M607" i="8"/>
  <c r="M282" i="8"/>
  <c r="M1314" i="8"/>
  <c r="M564" i="8"/>
  <c r="M385" i="8"/>
  <c r="M701" i="8"/>
  <c r="M900" i="8"/>
  <c r="M1388" i="8"/>
  <c r="M660" i="8"/>
  <c r="M1851" i="8"/>
  <c r="M1693" i="8"/>
  <c r="M1864" i="8"/>
  <c r="M873" i="8"/>
  <c r="M449" i="8"/>
  <c r="M1179" i="8"/>
  <c r="M694" i="8"/>
  <c r="M921" i="8"/>
  <c r="M1340" i="8"/>
  <c r="M443" i="8"/>
  <c r="M741" i="8"/>
  <c r="M1737" i="8"/>
  <c r="M1128" i="8"/>
  <c r="M1588" i="8"/>
  <c r="M1695" i="8"/>
  <c r="M371" i="8"/>
  <c r="M1074" i="8"/>
  <c r="M141" i="8"/>
  <c r="M1900" i="8"/>
  <c r="M8" i="8"/>
  <c r="M1767" i="8"/>
  <c r="M566" i="8"/>
  <c r="M1168" i="8"/>
  <c r="M513" i="8"/>
  <c r="M1517" i="8"/>
  <c r="M14" i="8"/>
  <c r="M59" i="8"/>
  <c r="M418" i="8"/>
  <c r="M1352" i="8"/>
  <c r="M1181" i="8"/>
  <c r="M1203" i="8"/>
  <c r="M1567" i="8"/>
  <c r="M1268" i="8"/>
  <c r="M906" i="8"/>
  <c r="M197" i="8"/>
  <c r="M1112" i="8"/>
  <c r="M1726" i="8"/>
  <c r="M1143" i="8"/>
  <c r="M224" i="8"/>
  <c r="M1359" i="8"/>
  <c r="M1305" i="8"/>
  <c r="M1100" i="8"/>
  <c r="M1272" i="8"/>
  <c r="M1306" i="8"/>
  <c r="M1554" i="8"/>
  <c r="M522" i="8"/>
  <c r="M1331" i="8"/>
  <c r="M1104" i="8"/>
  <c r="M1942" i="8"/>
  <c r="M983" i="8"/>
  <c r="M1779" i="8"/>
  <c r="M1317" i="8"/>
  <c r="M1679" i="8"/>
  <c r="M1669" i="8"/>
  <c r="M1213" i="8"/>
  <c r="M1147" i="8"/>
  <c r="M1480" i="8"/>
  <c r="M1916" i="8"/>
  <c r="M1073" i="8"/>
  <c r="M580" i="8"/>
  <c r="M253" i="8"/>
  <c r="M1703" i="8"/>
  <c r="M777" i="8"/>
  <c r="M55" i="8"/>
  <c r="M554" i="8"/>
  <c r="M1227" i="8"/>
  <c r="M1103" i="8"/>
  <c r="M840" i="8"/>
  <c r="M619" i="8"/>
  <c r="M793" i="8"/>
  <c r="M409" i="8"/>
  <c r="M778" i="8"/>
  <c r="M747" i="8"/>
  <c r="M1346" i="8"/>
  <c r="M502" i="8"/>
  <c r="M355" i="8"/>
  <c r="M969" i="8"/>
  <c r="M1825" i="8"/>
  <c r="M27" i="8"/>
  <c r="M1158" i="8"/>
  <c r="M408" i="8"/>
  <c r="M997" i="8"/>
  <c r="M464" i="8"/>
  <c r="M1406" i="8"/>
  <c r="M1280" i="8"/>
  <c r="M1433" i="8"/>
  <c r="M1028" i="8"/>
  <c r="M1235" i="8"/>
  <c r="M1866" i="8"/>
  <c r="M1111" i="8"/>
  <c r="M716" i="8"/>
  <c r="M1747" i="8"/>
  <c r="M1252" i="8"/>
  <c r="M185" i="8"/>
  <c r="M530" i="8"/>
  <c r="M1888" i="8"/>
  <c r="M1326" i="8"/>
  <c r="M1642" i="8"/>
  <c r="M862" i="8"/>
  <c r="M1089" i="8"/>
  <c r="M1826" i="8"/>
  <c r="M1657" i="8"/>
  <c r="M846" i="8"/>
  <c r="M1593" i="8"/>
  <c r="M116" i="8"/>
  <c r="M1771" i="8"/>
  <c r="M32" i="8"/>
  <c r="M1445" i="8"/>
  <c r="M1211" i="8"/>
  <c r="M1676" i="8"/>
  <c r="M613" i="8"/>
  <c r="M1342" i="8"/>
  <c r="M750" i="8"/>
  <c r="M1898" i="8"/>
  <c r="M1735" i="8"/>
  <c r="M1469" i="8"/>
  <c r="M459" i="8"/>
  <c r="M853" i="8"/>
  <c r="M578" i="8"/>
  <c r="M189" i="8"/>
  <c r="M1234" i="8"/>
  <c r="M1373" i="8"/>
  <c r="M987" i="8"/>
  <c r="M1014" i="8"/>
  <c r="M1276" i="8"/>
  <c r="M1716" i="8"/>
  <c r="M1414" i="8"/>
  <c r="M124" i="8"/>
  <c r="M1190" i="8"/>
  <c r="M769" i="8"/>
  <c r="M757" i="8"/>
  <c r="M54" i="8"/>
  <c r="M325" i="8"/>
  <c r="M1831" i="8"/>
  <c r="M56" i="8"/>
  <c r="M630" i="8"/>
  <c r="M1441" i="8"/>
  <c r="M789" i="8"/>
  <c r="M266" i="8"/>
  <c r="M9" i="8"/>
  <c r="M417" i="8"/>
  <c r="M113" i="8"/>
  <c r="M518" i="8"/>
  <c r="M90" i="8"/>
  <c r="M1793" i="8"/>
  <c r="M1255" i="8"/>
  <c r="M337" i="8"/>
  <c r="M276" i="8"/>
  <c r="M1061" i="8"/>
  <c r="M703" i="8"/>
  <c r="M272" i="8"/>
  <c r="M1316" i="8"/>
  <c r="M1932" i="8"/>
  <c r="M618" i="8"/>
  <c r="M1855" i="8"/>
  <c r="M940" i="8"/>
  <c r="M1713" i="8"/>
  <c r="M782" i="8"/>
  <c r="M1885" i="8"/>
  <c r="M1538" i="8"/>
  <c r="M333" i="8"/>
  <c r="M1394" i="8"/>
  <c r="M1651" i="8"/>
  <c r="M1546" i="8"/>
  <c r="M354" i="8"/>
  <c r="F435" i="14" l="1"/>
  <c r="F962" i="14"/>
  <c r="F717" i="14"/>
  <c r="F171" i="14"/>
  <c r="F328" i="14"/>
  <c r="F612" i="14"/>
  <c r="F127" i="14"/>
  <c r="F536" i="14"/>
  <c r="F66" i="14"/>
  <c r="F146" i="14"/>
  <c r="F709" i="14"/>
  <c r="F711" i="14"/>
  <c r="F844" i="14"/>
  <c r="F254" i="14"/>
  <c r="F366" i="14"/>
  <c r="F506" i="14"/>
  <c r="F882" i="14"/>
  <c r="F582" i="14"/>
  <c r="F874" i="14"/>
  <c r="F256" i="14"/>
  <c r="F767" i="14"/>
  <c r="F568" i="14"/>
  <c r="F177" i="14"/>
  <c r="F838" i="14"/>
  <c r="F741" i="14"/>
  <c r="F364" i="14"/>
  <c r="F677" i="14"/>
  <c r="F944" i="14"/>
  <c r="F621" i="14"/>
  <c r="F37" i="14"/>
  <c r="F676" i="14"/>
  <c r="F510" i="14"/>
  <c r="F344" i="14"/>
  <c r="F386" i="14"/>
  <c r="F112" i="14"/>
  <c r="F191" i="14"/>
  <c r="F652" i="14"/>
  <c r="F232" i="14"/>
  <c r="F158" i="14"/>
  <c r="F523" i="14"/>
  <c r="F791" i="14"/>
  <c r="F394" i="14"/>
  <c r="F622" i="14"/>
  <c r="F810" i="14"/>
  <c r="F487" i="14"/>
  <c r="F325" i="14"/>
  <c r="F312" i="14"/>
  <c r="F787" i="14"/>
  <c r="F607" i="14"/>
  <c r="F655" i="14"/>
  <c r="F192" i="14"/>
  <c r="F869" i="14"/>
  <c r="F393" i="14"/>
  <c r="F646" i="14"/>
  <c r="F527" i="14"/>
  <c r="F204" i="14"/>
  <c r="F870" i="14"/>
  <c r="F521" i="14"/>
  <c r="F902" i="14"/>
  <c r="F896" i="14"/>
  <c r="F222" i="14"/>
  <c r="F500" i="14"/>
  <c r="F761" i="14"/>
  <c r="F134" i="14"/>
  <c r="F960" i="14"/>
  <c r="F858" i="14"/>
  <c r="F710" i="14"/>
  <c r="M755" i="8"/>
  <c r="F395" i="14"/>
  <c r="M645" i="8"/>
  <c r="F338" i="14"/>
  <c r="F345" i="14"/>
  <c r="F666" i="14"/>
  <c r="F80" i="14"/>
  <c r="M1311" i="8"/>
  <c r="M1270" i="8"/>
  <c r="M662" i="8"/>
  <c r="M335" i="8"/>
  <c r="M152" i="8"/>
  <c r="M772" i="8"/>
  <c r="M162" i="8"/>
  <c r="M538" i="8"/>
  <c r="F820" i="14"/>
  <c r="M122" i="8"/>
  <c r="M120" i="8"/>
  <c r="M537" i="8"/>
  <c r="M52" i="8"/>
  <c r="M442" i="8"/>
  <c r="M200" i="8"/>
  <c r="M322" i="8"/>
  <c r="M1240" i="8"/>
  <c r="M281" i="8"/>
  <c r="M171" i="8"/>
  <c r="M22" i="8"/>
  <c r="F518" i="14"/>
  <c r="F437" i="14"/>
  <c r="M527" i="8"/>
  <c r="M217" i="8"/>
  <c r="M109" i="8"/>
  <c r="M1008" i="8"/>
  <c r="F348" i="14"/>
  <c r="F537" i="14"/>
  <c r="F912" i="14"/>
  <c r="M912" i="8"/>
  <c r="M904" i="8"/>
  <c r="M673" i="8"/>
  <c r="M190" i="8"/>
  <c r="F333" i="14"/>
  <c r="F520" i="14"/>
  <c r="M306" i="8"/>
  <c r="M1091" i="8"/>
  <c r="M581" i="8"/>
  <c r="M72" i="8"/>
  <c r="M582" i="8"/>
  <c r="M887" i="8"/>
  <c r="F608" i="14"/>
  <c r="F58" i="14"/>
  <c r="F746" i="14"/>
  <c r="F772" i="14"/>
  <c r="F342" i="14"/>
  <c r="M356" i="8"/>
  <c r="M885" i="8"/>
  <c r="M1125" i="8"/>
  <c r="F950" i="14"/>
  <c r="M1151" i="8"/>
  <c r="F257" i="14"/>
  <c r="F961" i="14"/>
  <c r="F752" i="14"/>
  <c r="M98" i="8"/>
  <c r="M21" i="8"/>
  <c r="M648" i="8"/>
  <c r="M422" i="8"/>
  <c r="M326" i="8"/>
  <c r="M186" i="8"/>
  <c r="M1050" i="8"/>
  <c r="M372" i="8"/>
  <c r="M818" i="8"/>
  <c r="M416" i="8"/>
  <c r="M753" i="8"/>
  <c r="E522" i="14"/>
  <c r="F522" i="14" s="1"/>
  <c r="M792" i="8"/>
  <c r="E815" i="14"/>
  <c r="F815" i="14" s="1"/>
  <c r="M1628" i="8"/>
  <c r="E354" i="14"/>
  <c r="F354" i="14" s="1"/>
  <c r="M593" i="8"/>
  <c r="E566" i="14"/>
  <c r="F566" i="14" s="1"/>
  <c r="M808" i="8"/>
  <c r="E973" i="14"/>
  <c r="F973" i="14" s="1"/>
  <c r="M286" i="8"/>
  <c r="E265" i="14"/>
  <c r="F265" i="14" s="1"/>
  <c r="M972" i="8"/>
  <c r="E567" i="14"/>
  <c r="F567" i="14" s="1"/>
  <c r="M1215" i="8"/>
  <c r="E834" i="14"/>
  <c r="F834" i="14" s="1"/>
  <c r="M783" i="8"/>
  <c r="E759" i="14"/>
  <c r="F759" i="14" s="1"/>
  <c r="M263" i="8"/>
  <c r="E98" i="14"/>
  <c r="F98" i="14" s="1"/>
  <c r="M1323" i="8"/>
  <c r="E719" i="14"/>
  <c r="F719" i="14" s="1"/>
  <c r="M1097" i="8"/>
  <c r="E796" i="14"/>
  <c r="F796" i="14" s="1"/>
  <c r="M1154" i="8"/>
  <c r="E193" i="14"/>
  <c r="F193" i="14" s="1"/>
  <c r="M746" i="8"/>
  <c r="E467" i="14"/>
  <c r="F467" i="14" s="1"/>
  <c r="M770" i="8"/>
  <c r="E671" i="14"/>
  <c r="F671" i="14" s="1"/>
  <c r="M219" i="8"/>
  <c r="E847" i="14"/>
  <c r="F847" i="14" s="1"/>
  <c r="M635" i="8"/>
  <c r="E773" i="14"/>
  <c r="F773" i="14" s="1"/>
  <c r="M1335" i="8"/>
  <c r="E818" i="14"/>
  <c r="F818" i="14" s="1"/>
  <c r="M626" i="8"/>
  <c r="E698" i="14"/>
  <c r="F698" i="14" s="1"/>
  <c r="M1030" i="8"/>
  <c r="E97" i="14"/>
  <c r="F97" i="14" s="1"/>
  <c r="M434" i="8"/>
  <c r="E691" i="14"/>
  <c r="F691" i="14" s="1"/>
  <c r="M268" i="8"/>
  <c r="E121" i="14"/>
  <c r="F121" i="14" s="1"/>
  <c r="M933" i="8"/>
  <c r="E190" i="14"/>
  <c r="F190" i="14" s="1"/>
  <c r="M404" i="8"/>
  <c r="E377" i="14"/>
  <c r="F377" i="14" s="1"/>
  <c r="M169" i="8"/>
  <c r="E350" i="14"/>
  <c r="F350" i="14" s="1"/>
  <c r="M1228" i="8"/>
  <c r="E940" i="14"/>
  <c r="F940" i="14" s="1"/>
  <c r="M1339" i="8"/>
  <c r="E839" i="14"/>
  <c r="F839" i="14" s="1"/>
  <c r="M324" i="8"/>
  <c r="E606" i="14"/>
  <c r="F606" i="14" s="1"/>
  <c r="M695" i="8"/>
  <c r="E95" i="14"/>
  <c r="F95" i="14" s="1"/>
  <c r="M312" i="8"/>
  <c r="E526" i="14"/>
  <c r="F526" i="14" s="1"/>
  <c r="M1009" i="8"/>
  <c r="E910" i="14"/>
  <c r="F910" i="14" s="1"/>
  <c r="M269" i="8"/>
  <c r="E122" i="14"/>
  <c r="F122" i="14" s="1"/>
  <c r="M1287" i="8"/>
  <c r="E409" i="14"/>
  <c r="F409" i="14" s="1"/>
  <c r="M595" i="8"/>
  <c r="E579" i="14"/>
  <c r="F579" i="14" s="1"/>
  <c r="M740" i="8"/>
  <c r="E439" i="14"/>
  <c r="F439" i="14" s="1"/>
  <c r="M163" i="8"/>
  <c r="E275" i="14"/>
  <c r="F275" i="14" s="1"/>
  <c r="M35" i="8"/>
  <c r="E225" i="14"/>
  <c r="F225" i="14" s="1"/>
  <c r="M275" i="8"/>
  <c r="E159" i="14"/>
  <c r="F159" i="14" s="1"/>
  <c r="M1315" i="8"/>
  <c r="E632" i="14"/>
  <c r="F632" i="14" s="1"/>
  <c r="M649" i="8"/>
  <c r="E819" i="14"/>
  <c r="F819" i="14" s="1"/>
  <c r="M560" i="8"/>
  <c r="E413" i="14"/>
  <c r="F413" i="14" s="1"/>
  <c r="M1076" i="8"/>
  <c r="E575" i="14"/>
  <c r="F575" i="14" s="1"/>
  <c r="M1163" i="8"/>
  <c r="E240" i="14"/>
  <c r="F240" i="14" s="1"/>
  <c r="M708" i="8"/>
  <c r="E183" i="14"/>
  <c r="F183" i="14" s="1"/>
  <c r="M216" i="8"/>
  <c r="E835" i="14"/>
  <c r="F835" i="14" s="1"/>
  <c r="M387" i="8"/>
  <c r="E207" i="14"/>
  <c r="F207" i="14" s="1"/>
  <c r="M1155" i="8"/>
  <c r="E194" i="14"/>
  <c r="F194" i="14" s="1"/>
  <c r="M894" i="8"/>
  <c r="M237" i="8"/>
  <c r="E953" i="14"/>
  <c r="F953" i="14" s="1"/>
  <c r="M388" i="8"/>
  <c r="E209" i="14"/>
  <c r="F209" i="14" s="1"/>
  <c r="M158" i="8"/>
  <c r="E242" i="14"/>
  <c r="F242" i="14" s="1"/>
  <c r="M1664" i="8"/>
  <c r="E701" i="14"/>
  <c r="F701" i="14" s="1"/>
  <c r="M203" i="8"/>
  <c r="E669" i="14"/>
  <c r="F669" i="14" s="1"/>
  <c r="M229" i="8"/>
  <c r="E907" i="14"/>
  <c r="F907" i="14" s="1"/>
  <c r="M161" i="8"/>
  <c r="E260" i="14"/>
  <c r="F260" i="14" s="1"/>
  <c r="M1286" i="8"/>
  <c r="E384" i="14"/>
  <c r="F384" i="14" s="1"/>
  <c r="M559" i="8"/>
  <c r="E410" i="14"/>
  <c r="F410" i="14" s="1"/>
  <c r="M78" i="8"/>
  <c r="E645" i="14"/>
  <c r="F645" i="14" s="1"/>
  <c r="M68" i="8"/>
  <c r="E547" i="14"/>
  <c r="F547" i="14" s="1"/>
  <c r="M771" i="8"/>
  <c r="E672" i="14"/>
  <c r="F672" i="14" s="1"/>
  <c r="M438" i="8"/>
  <c r="E738" i="14"/>
  <c r="F738" i="14" s="1"/>
  <c r="M328" i="8"/>
  <c r="E640" i="14"/>
  <c r="F640" i="14" s="1"/>
  <c r="M313" i="8"/>
  <c r="E531" i="14"/>
  <c r="F531" i="14" s="1"/>
  <c r="M343" i="8"/>
  <c r="E783" i="14"/>
  <c r="F783" i="14" s="1"/>
  <c r="M142" i="8"/>
  <c r="E129" i="14"/>
  <c r="F129" i="14" s="1"/>
  <c r="M249" i="8"/>
  <c r="E46" i="14"/>
  <c r="F46" i="14" s="1"/>
  <c r="M318" i="8"/>
  <c r="E565" i="14"/>
  <c r="F565" i="14" s="1"/>
  <c r="M67" i="8"/>
  <c r="E540" i="14"/>
  <c r="F540" i="14" s="1"/>
  <c r="M988" i="8"/>
  <c r="E686" i="14"/>
  <c r="F686" i="14" s="1"/>
  <c r="M305" i="8"/>
  <c r="E470" i="14"/>
  <c r="F470" i="14" s="1"/>
  <c r="M33" i="8"/>
  <c r="E211" i="14"/>
  <c r="F211" i="14" s="1"/>
  <c r="M131" i="8"/>
  <c r="E50" i="14"/>
  <c r="F50" i="14" s="1"/>
  <c r="M855" i="8"/>
  <c r="E376" i="14"/>
  <c r="F376" i="14" s="1"/>
  <c r="M235" i="8"/>
  <c r="E943" i="14"/>
  <c r="F943" i="14" s="1"/>
  <c r="M1264" i="8"/>
  <c r="E206" i="14"/>
  <c r="F206" i="14" s="1"/>
  <c r="M336" i="8"/>
  <c r="E682" i="14"/>
  <c r="F682" i="14" s="1"/>
  <c r="M65" i="8"/>
  <c r="E508" i="14"/>
  <c r="F508" i="14" s="1"/>
  <c r="M569" i="8"/>
  <c r="E457" i="14"/>
  <c r="F457" i="14" s="1"/>
  <c r="M539" i="8"/>
  <c r="E323" i="14"/>
  <c r="F323" i="14" s="1"/>
  <c r="M804" i="8"/>
  <c r="E956" i="14"/>
  <c r="F956" i="14" s="1"/>
  <c r="M100" i="8"/>
  <c r="E771" i="14"/>
  <c r="F771" i="14" s="1"/>
  <c r="M257" i="8"/>
  <c r="E78" i="14"/>
  <c r="F78" i="14" s="1"/>
  <c r="M239" i="8"/>
  <c r="E965" i="14"/>
  <c r="F965" i="14" s="1"/>
  <c r="M470" i="8"/>
  <c r="E43" i="14"/>
  <c r="F43" i="14" s="1"/>
  <c r="M457" i="8"/>
  <c r="E972" i="14"/>
  <c r="F972" i="14" s="1"/>
  <c r="M241" i="8"/>
  <c r="E969" i="14"/>
  <c r="F969" i="14" s="1"/>
  <c r="M1094" i="8"/>
  <c r="E775" i="14"/>
  <c r="F775" i="14" s="1"/>
  <c r="M413" i="8"/>
  <c r="E488" i="14"/>
  <c r="F488" i="14" s="1"/>
  <c r="M521" i="8"/>
  <c r="E241" i="14"/>
  <c r="F241" i="14" s="1"/>
  <c r="F404" i="14"/>
  <c r="M1055" i="8"/>
  <c r="E390" i="14"/>
  <c r="F390" i="14" s="1"/>
  <c r="M435" i="8"/>
  <c r="E721" i="14"/>
  <c r="F721" i="14" s="1"/>
  <c r="M1042" i="8"/>
  <c r="E230" i="14"/>
  <c r="F230" i="14" s="1"/>
  <c r="M202" i="8"/>
  <c r="E659" i="14"/>
  <c r="F659" i="14" s="1"/>
  <c r="M641" i="8"/>
  <c r="E801" i="14"/>
  <c r="F801" i="14" s="1"/>
  <c r="M498" i="8"/>
  <c r="E120" i="14"/>
  <c r="F120" i="14" s="1"/>
  <c r="M1269" i="8"/>
  <c r="E283" i="14"/>
  <c r="F283" i="14" s="1"/>
  <c r="M1216" i="8"/>
  <c r="E845" i="14"/>
  <c r="F845" i="14" s="1"/>
  <c r="M421" i="8"/>
  <c r="E544" i="14"/>
  <c r="F544" i="14" s="1"/>
  <c r="M1754" i="8"/>
  <c r="E336" i="14"/>
  <c r="F336" i="14" s="1"/>
  <c r="M182" i="8"/>
  <c r="E426" i="14"/>
  <c r="F426" i="14" s="1"/>
  <c r="M547" i="8"/>
  <c r="E352" i="14"/>
  <c r="F352" i="14" s="1"/>
  <c r="F474" i="14"/>
  <c r="M205" i="8"/>
  <c r="E690" i="14"/>
  <c r="F690" i="14" s="1"/>
  <c r="M1385" i="8"/>
  <c r="E215" i="14"/>
  <c r="F215" i="14" s="1"/>
  <c r="M350" i="8"/>
  <c r="E867" i="14"/>
  <c r="F867" i="14" s="1"/>
  <c r="M108" i="8"/>
  <c r="E851" i="14"/>
  <c r="F851" i="14" s="1"/>
  <c r="M1201" i="8"/>
  <c r="E675" i="14"/>
  <c r="F675" i="14" s="1"/>
  <c r="M780" i="8"/>
  <c r="E743" i="14"/>
  <c r="F743" i="14" s="1"/>
  <c r="M472" i="8"/>
  <c r="E55" i="14"/>
  <c r="F55" i="14" s="1"/>
  <c r="M1266" i="8"/>
  <c r="E250" i="14"/>
  <c r="F250" i="14" s="1"/>
  <c r="M465" i="8"/>
  <c r="E23" i="14"/>
  <c r="F23" i="14" s="1"/>
  <c r="M730" i="8"/>
  <c r="E360" i="14"/>
  <c r="F360" i="14" s="1"/>
  <c r="M61" i="8"/>
  <c r="E429" i="14"/>
  <c r="F429" i="14" s="1"/>
  <c r="M1119" i="8"/>
  <c r="E975" i="14"/>
  <c r="F975" i="14" s="1"/>
  <c r="M544" i="8"/>
  <c r="E340" i="14"/>
  <c r="F340" i="14" s="1"/>
  <c r="M875" i="8"/>
  <c r="E584" i="14"/>
  <c r="F584" i="14" s="1"/>
  <c r="M882" i="8"/>
  <c r="E665" i="14"/>
  <c r="F665" i="14" s="1"/>
  <c r="M913" i="8"/>
  <c r="E954" i="14"/>
  <c r="F954" i="14" s="1"/>
  <c r="M36" i="8"/>
  <c r="E237" i="14"/>
  <c r="F237" i="14" s="1"/>
  <c r="M766" i="8"/>
  <c r="E644" i="14"/>
  <c r="F644" i="14" s="1"/>
  <c r="M320" i="8"/>
  <c r="E573" i="14"/>
  <c r="F573" i="14" s="1"/>
  <c r="M631" i="8"/>
  <c r="E737" i="14"/>
  <c r="F737" i="14" s="1"/>
  <c r="M774" i="8"/>
  <c r="E700" i="14"/>
  <c r="F700" i="14" s="1"/>
  <c r="M603" i="8"/>
  <c r="M1033" i="8"/>
  <c r="M825" i="8"/>
  <c r="M293" i="8"/>
  <c r="E329" i="14"/>
  <c r="F329" i="14" s="1"/>
  <c r="M466" i="8"/>
  <c r="E24" i="14"/>
  <c r="F24" i="14" s="1"/>
  <c r="M1804" i="8"/>
  <c r="E780" i="14"/>
  <c r="F780" i="14" s="1"/>
  <c r="M1225" i="8"/>
  <c r="E909" i="14"/>
  <c r="F909" i="14" s="1"/>
  <c r="M19" i="8"/>
  <c r="E90" i="14"/>
  <c r="F90" i="14" s="1"/>
  <c r="M591" i="8"/>
  <c r="E559" i="14"/>
  <c r="F559" i="14" s="1"/>
  <c r="M763" i="8"/>
  <c r="E618" i="14"/>
  <c r="F618" i="14" s="1"/>
  <c r="M132" i="8"/>
  <c r="E52" i="14"/>
  <c r="F52" i="14" s="1"/>
  <c r="M1298" i="8"/>
  <c r="E491" i="14"/>
  <c r="F491" i="14" s="1"/>
  <c r="M897" i="8"/>
  <c r="E766" i="14"/>
  <c r="F766" i="14" s="1"/>
  <c r="M270" i="8"/>
  <c r="E131" i="14"/>
  <c r="F131" i="14" s="1"/>
  <c r="M646" i="8"/>
  <c r="E813" i="14"/>
  <c r="F813" i="14" s="1"/>
  <c r="M573" i="8"/>
  <c r="E477" i="14"/>
  <c r="F477" i="14" s="1"/>
  <c r="M223" i="8"/>
  <c r="E878" i="14"/>
  <c r="F878" i="14" s="1"/>
  <c r="M1083" i="8"/>
  <c r="E634" i="14"/>
  <c r="F634" i="14" s="1"/>
  <c r="M1169" i="8"/>
  <c r="E303" i="14"/>
  <c r="F303" i="14" s="1"/>
  <c r="M976" i="8"/>
  <c r="E602" i="14"/>
  <c r="F602" i="14" s="1"/>
  <c r="M264" i="8"/>
  <c r="E99" i="14"/>
  <c r="F99" i="14" s="1"/>
  <c r="M1457" i="8"/>
  <c r="E794" i="14"/>
  <c r="F794" i="14" s="1"/>
  <c r="M145" i="8"/>
  <c r="E142" i="14"/>
  <c r="F142" i="14" s="1"/>
  <c r="M327" i="8"/>
  <c r="E637" i="14"/>
  <c r="F637" i="14" s="1"/>
  <c r="M903" i="8"/>
  <c r="E825" i="14"/>
  <c r="F825" i="14" s="1"/>
  <c r="M863" i="8"/>
  <c r="E476" i="14"/>
  <c r="F476" i="14" s="1"/>
  <c r="M436" i="8"/>
  <c r="E729" i="14"/>
  <c r="F729" i="14" s="1"/>
  <c r="M115" i="8"/>
  <c r="E908" i="14"/>
  <c r="F908" i="14" s="1"/>
  <c r="M1095" i="8"/>
  <c r="E781" i="14"/>
  <c r="F781" i="14" s="1"/>
  <c r="M1380" i="8"/>
  <c r="E157" i="14"/>
  <c r="F157" i="14" s="1"/>
  <c r="M248" i="8"/>
  <c r="E41" i="14"/>
  <c r="F41" i="14" s="1"/>
  <c r="M147" i="8"/>
  <c r="E147" i="14"/>
  <c r="F147" i="14" s="1"/>
  <c r="M721" i="8"/>
  <c r="E284" i="14"/>
  <c r="F284" i="14" s="1"/>
  <c r="M75" i="8"/>
  <c r="E629" i="14"/>
  <c r="F629" i="14" s="1"/>
  <c r="M1063" i="8"/>
  <c r="E446" i="14"/>
  <c r="F446" i="14" s="1"/>
  <c r="M687" i="8"/>
  <c r="E67" i="14"/>
  <c r="F67" i="14" s="1"/>
  <c r="M835" i="8"/>
  <c r="E249" i="14"/>
  <c r="F249" i="14" s="1"/>
  <c r="M761" i="8"/>
  <c r="E597" i="14"/>
  <c r="F597" i="14" s="1"/>
  <c r="M1304" i="8"/>
  <c r="E525" i="14"/>
  <c r="F525" i="14" s="1"/>
  <c r="M745" i="8"/>
  <c r="E466" i="14"/>
  <c r="F466" i="14" s="1"/>
  <c r="M1029" i="8"/>
  <c r="E82" i="14"/>
  <c r="F82" i="14" s="1"/>
  <c r="M776" i="8"/>
  <c r="E714" i="14"/>
  <c r="F714" i="14" s="1"/>
  <c r="M1193" i="8"/>
  <c r="E583" i="14"/>
  <c r="F583" i="14" s="1"/>
  <c r="M40" i="8"/>
  <c r="E264" i="14"/>
  <c r="F264" i="14" s="1"/>
  <c r="M866" i="8"/>
  <c r="E502" i="14"/>
  <c r="F502" i="14" s="1"/>
  <c r="M319" i="8"/>
  <c r="E569" i="14"/>
  <c r="F569" i="14" s="1"/>
  <c r="M1084" i="8"/>
  <c r="E662" i="14"/>
  <c r="F662" i="14" s="1"/>
  <c r="M279" i="8"/>
  <c r="E205" i="14"/>
  <c r="F205" i="14" s="1"/>
  <c r="M433" i="8"/>
  <c r="E684" i="14"/>
  <c r="F684" i="14" s="1"/>
  <c r="M62" i="8"/>
  <c r="E432" i="14"/>
  <c r="F432" i="14" s="1"/>
  <c r="M836" i="8"/>
  <c r="E261" i="14"/>
  <c r="F261" i="14" s="1"/>
  <c r="M672" i="8"/>
  <c r="E927" i="14"/>
  <c r="F927" i="14" s="1"/>
  <c r="M572" i="8"/>
  <c r="E475" i="14"/>
  <c r="F475" i="14" s="1"/>
  <c r="M16" i="8"/>
  <c r="E68" i="14"/>
  <c r="F68" i="14" s="1"/>
  <c r="M1176" i="8"/>
  <c r="E362" i="14"/>
  <c r="F362" i="14" s="1"/>
  <c r="M316" i="8"/>
  <c r="E558" i="14"/>
  <c r="F558" i="14" s="1"/>
  <c r="M918" i="8"/>
  <c r="E57" i="14"/>
  <c r="F57" i="14" s="1"/>
  <c r="M664" i="8"/>
  <c r="E890" i="14"/>
  <c r="F890" i="14" s="1"/>
  <c r="M379" i="8"/>
  <c r="E136" i="14"/>
  <c r="F136" i="14" s="1"/>
  <c r="M691" i="8"/>
  <c r="E83" i="14"/>
  <c r="F83" i="14" s="1"/>
  <c r="M841" i="8"/>
  <c r="E285" i="14"/>
  <c r="F285" i="14" s="1"/>
  <c r="M620" i="8"/>
  <c r="E663" i="14"/>
  <c r="F663" i="14" s="1"/>
  <c r="M683" i="8"/>
  <c r="E48" i="14"/>
  <c r="F48" i="14" s="1"/>
  <c r="M981" i="8"/>
  <c r="E643" i="14"/>
  <c r="F643" i="14" s="1"/>
  <c r="M1053" i="8"/>
  <c r="E387" i="14"/>
  <c r="F387" i="14" s="1"/>
  <c r="M1090" i="8"/>
  <c r="E720" i="14"/>
  <c r="F720" i="14" s="1"/>
  <c r="M287" i="8"/>
  <c r="E272" i="14"/>
  <c r="F272" i="14" s="1"/>
  <c r="M1325" i="8"/>
  <c r="E727" i="14"/>
  <c r="F727" i="14" s="1"/>
  <c r="M138" i="8"/>
  <c r="E102" i="14"/>
  <c r="F102" i="14" s="1"/>
  <c r="M749" i="8"/>
  <c r="E505" i="14"/>
  <c r="F505" i="14" s="1"/>
  <c r="M737" i="8"/>
  <c r="E397" i="14"/>
  <c r="F397" i="14" s="1"/>
  <c r="M640" i="8"/>
  <c r="E800" i="14"/>
  <c r="F800" i="14" s="1"/>
  <c r="M1529" i="8"/>
  <c r="E434" i="14"/>
  <c r="F434" i="14" s="1"/>
  <c r="M656" i="8"/>
  <c r="E848" i="14"/>
  <c r="F848" i="14" s="1"/>
  <c r="M375" i="8"/>
  <c r="E107" i="14"/>
  <c r="F107" i="14" s="1"/>
  <c r="M536" i="8"/>
  <c r="E311" i="14"/>
  <c r="F311" i="14" s="1"/>
  <c r="M503" i="8"/>
  <c r="E140" i="14"/>
  <c r="F140" i="14" s="1"/>
  <c r="M1046" i="8"/>
  <c r="M787" i="8"/>
  <c r="M364" i="8"/>
  <c r="M245" i="8"/>
  <c r="M410" i="8"/>
  <c r="M250" i="8"/>
  <c r="M57" i="8"/>
  <c r="M170" i="8"/>
  <c r="M351" i="8"/>
  <c r="E873" i="14"/>
  <c r="F873" i="14" s="1"/>
  <c r="M790" i="8"/>
  <c r="E808" i="14"/>
  <c r="F808" i="14" s="1"/>
  <c r="M727" i="8"/>
  <c r="E326" i="14"/>
  <c r="F326" i="14" s="1"/>
  <c r="M28" i="8"/>
  <c r="E156" i="14"/>
  <c r="F156" i="14" s="1"/>
  <c r="M930" i="8"/>
  <c r="E163" i="14"/>
  <c r="F163" i="14" s="1"/>
  <c r="M212" i="8"/>
  <c r="E763" i="14"/>
  <c r="F763" i="14" s="1"/>
  <c r="M858" i="8"/>
  <c r="E414" i="14"/>
  <c r="F414" i="14" s="1"/>
  <c r="M1071" i="8"/>
  <c r="E529" i="14"/>
  <c r="F529" i="14" s="1"/>
  <c r="M92" i="8"/>
  <c r="E748" i="14"/>
  <c r="F748" i="14" s="1"/>
  <c r="M360" i="8"/>
  <c r="E966" i="14"/>
  <c r="F966" i="14" s="1"/>
  <c r="M285" i="8"/>
  <c r="E251" i="14"/>
  <c r="F251" i="14" s="1"/>
  <c r="M231" i="8"/>
  <c r="E922" i="14"/>
  <c r="F922" i="14" s="1"/>
  <c r="M1218" i="8"/>
  <c r="E855" i="14"/>
  <c r="F855" i="14" s="1"/>
  <c r="M692" i="8"/>
  <c r="E86" i="14"/>
  <c r="F86" i="14" s="1"/>
  <c r="M1205" i="8"/>
  <c r="E745" i="14"/>
  <c r="F745" i="14" s="1"/>
  <c r="M1060" i="8"/>
  <c r="E430" i="14"/>
  <c r="F430" i="14" s="1"/>
  <c r="M1562" i="8"/>
  <c r="E850" i="14"/>
  <c r="F850" i="14" s="1"/>
  <c r="M496" i="8"/>
  <c r="E115" i="14"/>
  <c r="F115" i="14" s="1"/>
  <c r="M979" i="8"/>
  <c r="E639" i="14"/>
  <c r="F639" i="14" s="1"/>
  <c r="M111" i="8"/>
  <c r="M1259" i="8"/>
  <c r="M296" i="8"/>
  <c r="M1102" i="8"/>
  <c r="E826" i="14"/>
  <c r="F826" i="14" s="1"/>
  <c r="M80" i="8"/>
  <c r="E647" i="14"/>
  <c r="F647" i="14" s="1"/>
  <c r="M308" i="8"/>
  <c r="E480" i="14"/>
  <c r="F480" i="14" s="1"/>
  <c r="M1016" i="8"/>
  <c r="E971" i="14"/>
  <c r="F971" i="14" s="1"/>
  <c r="M865" i="8"/>
  <c r="E498" i="14"/>
  <c r="F498" i="14" s="1"/>
  <c r="M1110" i="8"/>
  <c r="E917" i="14"/>
  <c r="F917" i="14" s="1"/>
  <c r="M207" i="8"/>
  <c r="E733" i="14"/>
  <c r="F733" i="14" s="1"/>
  <c r="M1068" i="8"/>
  <c r="E512" i="14"/>
  <c r="F512" i="14" s="1"/>
  <c r="M1209" i="8"/>
  <c r="E769" i="14"/>
  <c r="F769" i="14" s="1"/>
  <c r="M1248" i="8"/>
  <c r="E63" i="14"/>
  <c r="F63" i="14" s="1"/>
  <c r="M558" i="8"/>
  <c r="E406" i="14"/>
  <c r="F406" i="14" s="1"/>
  <c r="M140" i="8"/>
  <c r="E111" i="14"/>
  <c r="F111" i="14" s="1"/>
  <c r="M208" i="8"/>
  <c r="E735" i="14"/>
  <c r="F735" i="14" s="1"/>
  <c r="M310" i="8"/>
  <c r="E486" i="14"/>
  <c r="F486" i="14" s="1"/>
  <c r="M488" i="8"/>
  <c r="E94" i="14"/>
  <c r="F94" i="14" s="1"/>
  <c r="M297" i="8"/>
  <c r="E368" i="14"/>
  <c r="F368" i="14" s="1"/>
  <c r="M334" i="8"/>
  <c r="E668" i="14"/>
  <c r="F668" i="14" s="1"/>
  <c r="M602" i="8"/>
  <c r="E600" i="14"/>
  <c r="F600" i="14" s="1"/>
  <c r="M353" i="8"/>
  <c r="E900" i="14"/>
  <c r="F900" i="14" s="1"/>
  <c r="M121" i="8"/>
  <c r="M828" i="8"/>
  <c r="E195" i="14"/>
  <c r="F195" i="14" s="1"/>
  <c r="M864" i="8"/>
  <c r="E479" i="14"/>
  <c r="F479" i="14" s="1"/>
  <c r="M570" i="8"/>
  <c r="E465" i="14"/>
  <c r="F465" i="14" s="1"/>
  <c r="M427" i="8"/>
  <c r="E605" i="14"/>
  <c r="F605" i="14" s="1"/>
  <c r="M277" i="8"/>
  <c r="E188" i="14"/>
  <c r="F188" i="14" s="1"/>
  <c r="M7" i="8"/>
  <c r="E25" i="14"/>
  <c r="F25" i="14" s="1"/>
  <c r="M377" i="8"/>
  <c r="E118" i="14"/>
  <c r="F118" i="14" s="1"/>
  <c r="M1066" i="8"/>
  <c r="E484" i="14"/>
  <c r="F484" i="14" s="1"/>
  <c r="M927" i="8"/>
  <c r="E128" i="14"/>
  <c r="F128" i="14" s="1"/>
  <c r="M961" i="8"/>
  <c r="E493" i="14"/>
  <c r="F493" i="14" s="1"/>
  <c r="M123" i="8"/>
  <c r="E8" i="14"/>
  <c r="F8" i="14" s="1"/>
  <c r="M135" i="8"/>
  <c r="E89" i="14"/>
  <c r="F89" i="14" s="1"/>
  <c r="M1075" i="8"/>
  <c r="E556" i="14"/>
  <c r="F556" i="14" s="1"/>
  <c r="M837" i="8"/>
  <c r="E263" i="14"/>
  <c r="F263" i="14" s="1"/>
  <c r="M479" i="8"/>
  <c r="E69" i="14"/>
  <c r="F69" i="14" s="1"/>
  <c r="M64" i="8"/>
  <c r="E496" i="14"/>
  <c r="F496" i="14" s="1"/>
  <c r="M180" i="8"/>
  <c r="E416" i="14"/>
  <c r="F416" i="14" s="1"/>
  <c r="M571" i="8"/>
  <c r="E469" i="14"/>
  <c r="F469" i="14" s="1"/>
  <c r="M1171" i="8"/>
  <c r="E334" i="14"/>
  <c r="F334" i="14" s="1"/>
  <c r="M338" i="8"/>
  <c r="E722" i="14"/>
  <c r="F722" i="14" s="1"/>
  <c r="M144" i="8"/>
  <c r="E137" i="14"/>
  <c r="F137" i="14" s="1"/>
  <c r="M857" i="8"/>
  <c r="E389" i="14"/>
  <c r="F389" i="14" s="1"/>
  <c r="M709" i="8"/>
  <c r="E184" i="14"/>
  <c r="F184" i="14" s="1"/>
  <c r="M254" i="8"/>
  <c r="E70" i="14"/>
  <c r="F70" i="14" s="1"/>
  <c r="M1690" i="8"/>
  <c r="E906" i="14"/>
  <c r="F906" i="14" s="1"/>
  <c r="M309" i="8"/>
  <c r="E483" i="14"/>
  <c r="F483" i="14" s="1"/>
  <c r="M516" i="8"/>
  <c r="E213" i="14"/>
  <c r="F213" i="14" s="1"/>
  <c r="M958" i="8"/>
  <c r="E450" i="14"/>
  <c r="F450" i="14" s="1"/>
  <c r="M215" i="8"/>
  <c r="E828" i="14"/>
  <c r="F828" i="14" s="1"/>
  <c r="M110" i="8"/>
  <c r="E859" i="14"/>
  <c r="F859" i="14" s="1"/>
  <c r="M156" i="8"/>
  <c r="E214" i="14"/>
  <c r="F214" i="14" s="1"/>
  <c r="M715" i="8"/>
  <c r="E247" i="14"/>
  <c r="F247" i="14" s="1"/>
  <c r="M1222" i="8"/>
  <c r="E885" i="14"/>
  <c r="F885" i="14" s="1"/>
  <c r="M300" i="8"/>
  <c r="E422" i="14"/>
  <c r="F422" i="14" s="1"/>
  <c r="M796" i="8"/>
  <c r="E872" i="14"/>
  <c r="F872" i="14" s="1"/>
  <c r="M330" i="8"/>
  <c r="E650" i="14"/>
  <c r="F650" i="14" s="1"/>
  <c r="M460" i="8"/>
  <c r="E12" i="14"/>
  <c r="F12" i="14" s="1"/>
  <c r="M1671" i="8"/>
  <c r="E747" i="14"/>
  <c r="F747" i="14" s="1"/>
  <c r="M244" i="8"/>
  <c r="E31" i="14"/>
  <c r="F31" i="14" s="1"/>
  <c r="M823" i="8"/>
  <c r="E154" i="14"/>
  <c r="F154" i="14" s="1"/>
  <c r="M1366" i="8"/>
  <c r="E30" i="14"/>
  <c r="F30" i="14" s="1"/>
  <c r="M964" i="8"/>
  <c r="E503" i="14"/>
  <c r="F503" i="14" s="1"/>
  <c r="M6" i="8"/>
  <c r="E16" i="14"/>
  <c r="F16" i="14" s="1"/>
  <c r="M1613" i="8"/>
  <c r="E227" i="14"/>
  <c r="F227" i="14" s="1"/>
  <c r="M134" i="8"/>
  <c r="E87" i="14"/>
  <c r="F87" i="14" s="1"/>
  <c r="M405" i="8"/>
  <c r="E399" i="14"/>
  <c r="F399" i="14" s="1"/>
  <c r="M543" i="8"/>
  <c r="E339" i="14"/>
  <c r="F339" i="14" s="1"/>
  <c r="M1670" i="8"/>
  <c r="E736" i="14"/>
  <c r="F736" i="14" s="1"/>
  <c r="M889" i="8"/>
  <c r="E718" i="14"/>
  <c r="F718" i="14" s="1"/>
  <c r="M93" i="8"/>
  <c r="E750" i="14"/>
  <c r="F750" i="14" s="1"/>
  <c r="M520" i="8"/>
  <c r="E239" i="14"/>
  <c r="F239" i="14" s="1"/>
  <c r="M160" i="8"/>
  <c r="E258" i="14"/>
  <c r="F258" i="14" s="1"/>
  <c r="M415" i="8"/>
  <c r="E516" i="14"/>
  <c r="F516" i="14" s="1"/>
  <c r="M568" i="8"/>
  <c r="E449" i="14"/>
  <c r="F449" i="14" s="1"/>
  <c r="M935" i="8"/>
  <c r="E201" i="14"/>
  <c r="F201" i="14" s="1"/>
  <c r="M505" i="8"/>
  <c r="E143" i="14"/>
  <c r="F143" i="14" s="1"/>
  <c r="M1121" i="8"/>
  <c r="E11" i="14"/>
  <c r="F11" i="14" s="1"/>
  <c r="M455" i="8"/>
  <c r="E964" i="14"/>
  <c r="F964" i="14" s="1"/>
  <c r="M1072" i="8"/>
  <c r="E541" i="14"/>
  <c r="F541" i="14" s="1"/>
  <c r="M166" i="8"/>
  <c r="E315" i="14"/>
  <c r="F315" i="14" s="1"/>
  <c r="M628" i="8"/>
  <c r="E699" i="14"/>
  <c r="F699" i="14" s="1"/>
  <c r="M1077" i="8"/>
  <c r="E591" i="14"/>
  <c r="F591" i="14" s="1"/>
  <c r="M106" i="8"/>
  <c r="E846" i="14"/>
  <c r="F846" i="14" s="1"/>
  <c r="M720" i="8"/>
  <c r="E278" i="14"/>
  <c r="F278" i="14" s="1"/>
  <c r="M1803" i="8"/>
  <c r="E776" i="14"/>
  <c r="F776" i="14" s="1"/>
  <c r="M358" i="8"/>
  <c r="E959" i="14"/>
  <c r="F959" i="14" s="1"/>
  <c r="M735" i="8"/>
  <c r="E381" i="14"/>
  <c r="F381" i="14" s="1"/>
  <c r="M74" i="8"/>
  <c r="E627" i="14"/>
  <c r="F627" i="14" s="1"/>
  <c r="M523" i="8"/>
  <c r="E244" i="14"/>
  <c r="F244" i="14" s="1"/>
  <c r="M609" i="8"/>
  <c r="E628" i="14"/>
  <c r="F628" i="14" s="1"/>
  <c r="M675" i="8"/>
  <c r="E945" i="14"/>
  <c r="F945" i="14" s="1"/>
  <c r="M424" i="8"/>
  <c r="E577" i="14"/>
  <c r="F577" i="14" s="1"/>
  <c r="M117" i="8"/>
  <c r="E915" i="14"/>
  <c r="F915" i="14" s="1"/>
  <c r="M601" i="8"/>
  <c r="E598" i="14"/>
  <c r="F598" i="14" s="1"/>
  <c r="M187" i="8"/>
  <c r="E471" i="14"/>
  <c r="F471" i="14" s="1"/>
  <c r="M49" i="8"/>
  <c r="E343" i="14"/>
  <c r="F343" i="14" s="1"/>
  <c r="M274" i="8"/>
  <c r="E151" i="14"/>
  <c r="F151" i="14" s="1"/>
  <c r="M1174" i="8"/>
  <c r="E356" i="14"/>
  <c r="F356" i="14" s="1"/>
  <c r="M588" i="8"/>
  <c r="E552" i="14"/>
  <c r="F552" i="14" s="1"/>
  <c r="M881" i="8"/>
  <c r="E664" i="14"/>
  <c r="F664" i="14" s="1"/>
  <c r="M60" i="8"/>
  <c r="E418" i="14"/>
  <c r="F418" i="14" s="1"/>
  <c r="M1069" i="8"/>
  <c r="E514" i="14"/>
  <c r="F514" i="14" s="1"/>
  <c r="M713" i="8"/>
  <c r="E226" i="14"/>
  <c r="F226" i="14" s="1"/>
  <c r="M951" i="8"/>
  <c r="E363" i="14"/>
  <c r="F363" i="14" s="1"/>
  <c r="M1403" i="8"/>
  <c r="E355" i="14"/>
  <c r="F355" i="14" s="1"/>
  <c r="M46" i="8"/>
  <c r="E330" i="14"/>
  <c r="F330" i="14" s="1"/>
  <c r="M1417" i="8"/>
  <c r="E464" i="14"/>
  <c r="F464" i="14" s="1"/>
  <c r="M125" i="8"/>
  <c r="E18" i="14"/>
  <c r="F18" i="14" s="1"/>
  <c r="M955" i="8"/>
  <c r="E420" i="14"/>
  <c r="F420" i="14" s="1"/>
  <c r="M118" i="8"/>
  <c r="E923" i="14"/>
  <c r="F923" i="14" s="1"/>
  <c r="M724" i="8"/>
  <c r="E302" i="14"/>
  <c r="F302" i="14" s="1"/>
  <c r="M685" i="8"/>
  <c r="E53" i="14"/>
  <c r="F53" i="14" s="1"/>
  <c r="M509" i="8"/>
  <c r="E165" i="14"/>
  <c r="F165" i="14" s="1"/>
  <c r="M729" i="8"/>
  <c r="E349" i="14"/>
  <c r="F349" i="14" s="1"/>
  <c r="M295" i="8"/>
  <c r="E347" i="14"/>
  <c r="F347" i="14" s="1"/>
  <c r="M550" i="8"/>
  <c r="E370" i="14"/>
  <c r="F370" i="14" s="1"/>
  <c r="M676" i="8"/>
  <c r="E951" i="14"/>
  <c r="F951" i="14" s="1"/>
  <c r="M397" i="8"/>
  <c r="E317" i="14"/>
  <c r="F317" i="14" s="1"/>
  <c r="M524" i="8"/>
  <c r="E246" i="14"/>
  <c r="F246" i="14" s="1"/>
  <c r="M242" i="8"/>
  <c r="E15" i="14"/>
  <c r="F15" i="14" s="1"/>
  <c r="M149" i="8"/>
  <c r="E150" i="14"/>
  <c r="F150" i="14" s="1"/>
  <c r="M845" i="8"/>
  <c r="E319" i="14"/>
  <c r="F319" i="14" s="1"/>
  <c r="M69" i="8"/>
  <c r="E562" i="14"/>
  <c r="F562" i="14" s="1"/>
  <c r="M380" i="8"/>
  <c r="E139" i="14"/>
  <c r="F139" i="14" s="1"/>
  <c r="M1313" i="8"/>
  <c r="E615" i="14"/>
  <c r="F615" i="14" s="1"/>
  <c r="M349" i="8"/>
  <c r="E830" i="14"/>
  <c r="F830" i="14" s="1"/>
  <c r="M760" i="8"/>
  <c r="E596" i="14"/>
  <c r="F596" i="14" s="1"/>
  <c r="M1446" i="8"/>
  <c r="E694" i="14"/>
  <c r="F694" i="14" s="1"/>
  <c r="M636" i="8"/>
  <c r="E778" i="14"/>
  <c r="F778" i="14" s="1"/>
  <c r="M148" i="8"/>
  <c r="E148" i="14"/>
  <c r="F148" i="14" s="1"/>
  <c r="M482" i="8"/>
  <c r="E77" i="14"/>
  <c r="F77" i="14" s="1"/>
  <c r="M956" i="8"/>
  <c r="E427" i="14"/>
  <c r="F427" i="14" s="1"/>
  <c r="M1382" i="8"/>
  <c r="E179" i="14"/>
  <c r="F179" i="14" s="1"/>
  <c r="M428" i="8"/>
  <c r="E633" i="14"/>
  <c r="F633" i="14" s="1"/>
  <c r="M179" i="8"/>
  <c r="E415" i="14"/>
  <c r="F415" i="14" s="1"/>
  <c r="M20" i="8"/>
  <c r="E91" i="14"/>
  <c r="F91" i="14" s="1"/>
  <c r="M717" i="8"/>
  <c r="E269" i="14"/>
  <c r="F269" i="14" s="1"/>
  <c r="M164" i="8"/>
  <c r="E293" i="14"/>
  <c r="F293" i="14" s="1"/>
  <c r="M181" i="8"/>
  <c r="E423" i="14"/>
  <c r="F423" i="14" s="1"/>
  <c r="M43" i="8"/>
  <c r="E299" i="14"/>
  <c r="F299" i="14" s="1"/>
  <c r="M1023" i="8"/>
  <c r="E39" i="14"/>
  <c r="F39" i="14" s="1"/>
  <c r="M1221" i="8"/>
  <c r="E881" i="14"/>
  <c r="F881" i="14" s="1"/>
  <c r="M228" i="8"/>
  <c r="E904" i="14"/>
  <c r="F904" i="14" s="1"/>
  <c r="M363" i="8"/>
  <c r="E17" i="14"/>
  <c r="F17" i="14" s="1"/>
  <c r="M1231" i="8"/>
  <c r="E970" i="14"/>
  <c r="F970" i="14" s="1"/>
  <c r="M347" i="8"/>
  <c r="E827" i="14"/>
  <c r="F827" i="14" s="1"/>
  <c r="M129" i="8"/>
  <c r="E29" i="14"/>
  <c r="F29" i="14" s="1"/>
  <c r="M311" i="8"/>
  <c r="E494" i="14"/>
  <c r="F494" i="14" s="1"/>
  <c r="M826" i="8"/>
  <c r="E187" i="14"/>
  <c r="F187" i="14" s="1"/>
  <c r="M94" i="8"/>
  <c r="E755" i="14"/>
  <c r="F755" i="14" s="1"/>
  <c r="M165" i="8"/>
  <c r="E295" i="14"/>
  <c r="F295" i="14" s="1"/>
  <c r="M452" i="8"/>
  <c r="E918" i="14"/>
  <c r="F918" i="14" s="1"/>
  <c r="M1348" i="8"/>
  <c r="E911" i="14"/>
  <c r="F911" i="14" s="1"/>
  <c r="M342" i="8"/>
  <c r="E779" i="14"/>
  <c r="F779" i="14" s="1"/>
  <c r="M50" i="8"/>
  <c r="E361" i="14"/>
  <c r="F361" i="14" s="1"/>
  <c r="M102" i="8"/>
  <c r="E784" i="14"/>
  <c r="F784" i="14" s="1"/>
  <c r="M953" i="8"/>
  <c r="E412" i="14"/>
  <c r="F412" i="14" s="1"/>
  <c r="M1087" i="8"/>
  <c r="E695" i="14"/>
  <c r="F695" i="14" s="1"/>
  <c r="M222" i="8"/>
  <c r="E866" i="14"/>
  <c r="F866" i="14" s="1"/>
  <c r="M843" i="8"/>
  <c r="E297" i="14"/>
  <c r="F297" i="14" s="1"/>
  <c r="M784" i="8"/>
  <c r="E760" i="14"/>
  <c r="F760" i="14" s="1"/>
  <c r="M880" i="8"/>
  <c r="E638" i="14"/>
  <c r="F638" i="14" s="1"/>
  <c r="M133" i="8"/>
  <c r="E85" i="14"/>
  <c r="F85" i="14" s="1"/>
  <c r="M743" i="8"/>
  <c r="E456" i="14"/>
  <c r="F456" i="14" s="1"/>
  <c r="M341" i="8"/>
  <c r="E765" i="14"/>
  <c r="F765" i="14" s="1"/>
  <c r="M711" i="8"/>
  <c r="E199" i="14"/>
  <c r="F199" i="14" s="1"/>
  <c r="M381" i="8"/>
  <c r="E152" i="14"/>
  <c r="F152" i="14" s="1"/>
  <c r="M700" i="8"/>
  <c r="E132" i="14"/>
  <c r="F132" i="14" s="1"/>
  <c r="M1260" i="8"/>
  <c r="E167" i="14"/>
  <c r="F167" i="14" s="1"/>
  <c r="M1333" i="8"/>
  <c r="E804" i="14"/>
  <c r="F804" i="14" s="1"/>
  <c r="M497" i="8"/>
  <c r="E116" i="14"/>
  <c r="F116" i="14" s="1"/>
  <c r="M210" i="8"/>
  <c r="E744" i="14"/>
  <c r="F744" i="14" s="1"/>
  <c r="M204" i="8"/>
  <c r="E687" i="14"/>
  <c r="F687" i="14" s="1"/>
  <c r="M95" i="8"/>
  <c r="E756" i="14"/>
  <c r="F756" i="14" s="1"/>
  <c r="M549" i="8"/>
  <c r="E358" i="14"/>
  <c r="F358" i="14" s="1"/>
  <c r="M177" i="8"/>
  <c r="E402" i="14"/>
  <c r="F402" i="14" s="1"/>
  <c r="M528" i="8"/>
  <c r="E282" i="14"/>
  <c r="F282" i="14" s="1"/>
  <c r="M1324" i="8"/>
  <c r="E724" i="14"/>
  <c r="F724" i="14" s="1"/>
  <c r="M11" i="8"/>
  <c r="E42" i="14"/>
  <c r="F42" i="14" s="1"/>
  <c r="M632" i="8"/>
  <c r="E739" i="14"/>
  <c r="F739" i="14" s="1"/>
  <c r="M155" i="8"/>
  <c r="E203" i="14"/>
  <c r="F203" i="14" s="1"/>
  <c r="M567" i="8"/>
  <c r="E444" i="14"/>
  <c r="F444" i="14" s="1"/>
  <c r="M175" i="8"/>
  <c r="E380" i="14"/>
  <c r="F380" i="14" s="1"/>
  <c r="M225" i="8"/>
  <c r="E889" i="14"/>
  <c r="F889" i="14" s="1"/>
  <c r="M584" i="8"/>
  <c r="E533" i="14"/>
  <c r="F533" i="14" s="1"/>
  <c r="M29" i="8"/>
  <c r="E169" i="14"/>
  <c r="F169" i="14" s="1"/>
  <c r="M240" i="8"/>
  <c r="E968" i="14"/>
  <c r="F968" i="14" s="1"/>
  <c r="M529" i="8"/>
  <c r="E288" i="14"/>
  <c r="F288" i="14" s="1"/>
  <c r="M744" i="8"/>
  <c r="E462" i="14"/>
  <c r="F462" i="14" s="1"/>
  <c r="M1426" i="8"/>
  <c r="E532" i="14"/>
  <c r="F532" i="14" s="1"/>
  <c r="M968" i="8"/>
  <c r="E528" i="14"/>
  <c r="F528" i="14" s="1"/>
  <c r="M644" i="8"/>
  <c r="E806" i="14"/>
  <c r="F806" i="14" s="1"/>
  <c r="M431" i="8"/>
  <c r="E667" i="14"/>
  <c r="F667" i="14" s="1"/>
  <c r="M260" i="8"/>
  <c r="E88" i="14"/>
  <c r="F88" i="14" s="1"/>
  <c r="M959" i="8"/>
  <c r="E468" i="14"/>
  <c r="F468" i="14" s="1"/>
  <c r="M680" i="8"/>
  <c r="E974" i="14"/>
  <c r="F974" i="14" s="1"/>
  <c r="M507" i="8"/>
  <c r="E149" i="14"/>
  <c r="F149" i="14" s="1"/>
  <c r="M874" i="8"/>
  <c r="E574" i="14"/>
  <c r="F574" i="14" s="1"/>
  <c r="M811" i="8"/>
  <c r="E38" i="14"/>
  <c r="F38" i="14" s="1"/>
  <c r="M1019" i="8"/>
  <c r="E14" i="14"/>
  <c r="F14" i="14" s="1"/>
  <c r="M456" i="8"/>
  <c r="E967" i="14"/>
  <c r="F967" i="14" s="1"/>
  <c r="M255" i="8"/>
  <c r="E71" i="14"/>
  <c r="F71" i="14" s="1"/>
  <c r="M1237" i="8"/>
  <c r="E20" i="14"/>
  <c r="F20" i="14" s="1"/>
  <c r="M642" i="8"/>
  <c r="E802" i="14"/>
  <c r="F802" i="14" s="1"/>
  <c r="M25" i="8"/>
  <c r="E135" i="14"/>
  <c r="F135" i="14" s="1"/>
  <c r="M946" i="8"/>
  <c r="E294" i="14"/>
  <c r="F294" i="14" s="1"/>
  <c r="M731" i="8"/>
  <c r="E365" i="14"/>
  <c r="F365" i="14" s="1"/>
  <c r="M1080" i="8"/>
  <c r="E609" i="14"/>
  <c r="F609" i="14" s="1"/>
  <c r="M765" i="8"/>
  <c r="E624" i="14"/>
  <c r="F624" i="14" s="1"/>
  <c r="M256" i="8"/>
  <c r="E75" i="14"/>
  <c r="F75" i="14" s="1"/>
  <c r="M395" i="8"/>
  <c r="E304" i="14"/>
  <c r="F304" i="14" s="1"/>
  <c r="M13" i="8"/>
  <c r="E49" i="14"/>
  <c r="F49" i="14" s="1"/>
  <c r="M1217" i="8"/>
  <c r="E854" i="14"/>
  <c r="F854" i="14" s="1"/>
  <c r="M802" i="8"/>
  <c r="E942" i="14"/>
  <c r="F942" i="14" s="1"/>
  <c r="M829" i="8"/>
  <c r="E198" i="14"/>
  <c r="F198" i="14" s="1"/>
  <c r="M682" i="8"/>
  <c r="E9" i="14"/>
  <c r="F9" i="14" s="1"/>
  <c r="M267" i="8"/>
  <c r="E108" i="14"/>
  <c r="F108" i="14" s="1"/>
  <c r="M791" i="8"/>
  <c r="E812" i="14"/>
  <c r="F812" i="14" s="1"/>
  <c r="M289" i="8"/>
  <c r="E286" i="14"/>
  <c r="F286" i="14" s="1"/>
  <c r="M339" i="8"/>
  <c r="E734" i="14"/>
  <c r="F734" i="14" s="1"/>
  <c r="M658" i="8"/>
  <c r="E863" i="14"/>
  <c r="F863" i="14" s="1"/>
  <c r="M585" i="8"/>
  <c r="E534" i="14"/>
  <c r="F534" i="14" s="1"/>
  <c r="M5" i="8"/>
  <c r="E7" i="14"/>
  <c r="F7" i="14" s="1"/>
  <c r="M252" i="8"/>
  <c r="E65" i="14"/>
  <c r="F65" i="14" s="1"/>
  <c r="M1532" i="8"/>
  <c r="E463" i="14"/>
  <c r="F463" i="14" s="1"/>
  <c r="M542" i="8"/>
  <c r="E337" i="14"/>
  <c r="F337" i="14" s="1"/>
  <c r="M723" i="8"/>
  <c r="E291" i="14"/>
  <c r="F291" i="14" s="1"/>
  <c r="M376" i="8"/>
  <c r="E110" i="14"/>
  <c r="F110" i="14" s="1"/>
  <c r="M430" i="8"/>
  <c r="E660" i="14"/>
  <c r="F660" i="14" s="1"/>
  <c r="M361" i="8"/>
  <c r="E5" i="14"/>
  <c r="F5" i="14" s="1"/>
  <c r="M112" i="8"/>
  <c r="E875" i="14"/>
  <c r="F875" i="14" s="1"/>
  <c r="M63" i="8"/>
  <c r="E489" i="14"/>
  <c r="F489" i="14" s="1"/>
  <c r="M756" i="8"/>
  <c r="E546" i="14"/>
  <c r="F546" i="14" s="1"/>
  <c r="M563" i="8"/>
  <c r="E425" i="14"/>
  <c r="F425" i="14" s="1"/>
  <c r="M879" i="8"/>
  <c r="E635" i="14"/>
  <c r="F635" i="14" s="1"/>
  <c r="M37" i="8"/>
  <c r="E255" i="14"/>
  <c r="F255" i="14" s="1"/>
  <c r="M12" i="8"/>
  <c r="E47" i="14"/>
  <c r="F47" i="14" s="1"/>
  <c r="M722" i="8"/>
  <c r="E289" i="14"/>
  <c r="F289" i="14" s="1"/>
  <c r="M1552" i="8"/>
  <c r="E751" i="14"/>
  <c r="F751" i="14" s="1"/>
  <c r="M661" i="8"/>
  <c r="E879" i="14"/>
  <c r="F879" i="14" s="1"/>
  <c r="M1386" i="8"/>
  <c r="E216" i="14"/>
  <c r="F216" i="14" s="1"/>
  <c r="M666" i="8"/>
  <c r="E898" i="14"/>
  <c r="F898" i="14" s="1"/>
  <c r="M813" i="8"/>
  <c r="E61" i="14"/>
  <c r="F61" i="14" s="1"/>
  <c r="M819" i="8"/>
  <c r="E133" i="14"/>
  <c r="F133" i="14" s="1"/>
  <c r="M150" i="8"/>
  <c r="E161" i="14"/>
  <c r="F161" i="14" s="1"/>
  <c r="M136" i="8"/>
  <c r="E96" i="14"/>
  <c r="F96" i="14" s="1"/>
  <c r="M73" i="8"/>
  <c r="E623" i="14"/>
  <c r="F623" i="14" s="1"/>
  <c r="M114" i="8"/>
  <c r="E905" i="14"/>
  <c r="F905" i="14" s="1"/>
  <c r="M993" i="8"/>
  <c r="E706" i="14"/>
  <c r="F706" i="14" s="1"/>
  <c r="M1187" i="8"/>
  <c r="E481" i="14"/>
  <c r="F481" i="14" s="1"/>
  <c r="M797" i="8"/>
  <c r="E880" i="14"/>
  <c r="F880" i="14" s="1"/>
  <c r="M839" i="8"/>
  <c r="E276" i="14"/>
  <c r="F276" i="14" s="1"/>
  <c r="M491" i="8"/>
  <c r="E105" i="14"/>
  <c r="F105" i="14" s="1"/>
  <c r="M674" i="8"/>
  <c r="E939" i="14"/>
  <c r="F939" i="14" s="1"/>
  <c r="M492" i="8"/>
  <c r="E109" i="14"/>
  <c r="F109" i="14" s="1"/>
  <c r="M565" i="8"/>
  <c r="E438" i="14"/>
  <c r="F438" i="14" s="1"/>
  <c r="M4" i="8"/>
  <c r="E4" i="14"/>
  <c r="M232" i="8"/>
  <c r="E924" i="14"/>
  <c r="F924" i="14" s="1"/>
  <c r="M47" i="8"/>
  <c r="E331" i="14"/>
  <c r="F331" i="14" s="1"/>
  <c r="M373" i="8"/>
  <c r="M799" i="8"/>
  <c r="E899" i="14"/>
  <c r="F899" i="14" s="1"/>
  <c r="M321" i="8"/>
  <c r="E578" i="14"/>
  <c r="F578" i="14" s="1"/>
  <c r="M923" i="8"/>
  <c r="E113" i="14"/>
  <c r="F113" i="14" s="1"/>
  <c r="M556" i="8"/>
  <c r="E403" i="14"/>
  <c r="F403" i="14" s="1"/>
  <c r="M719" i="8"/>
  <c r="E277" i="14"/>
  <c r="F277" i="14" s="1"/>
  <c r="M655" i="8"/>
  <c r="E843" i="14"/>
  <c r="F843" i="14" s="1"/>
  <c r="M366" i="8"/>
  <c r="E45" i="14"/>
  <c r="F45" i="14" s="1"/>
  <c r="M193" i="8"/>
  <c r="E550" i="14"/>
  <c r="F550" i="14" s="1"/>
  <c r="M41" i="8"/>
  <c r="E267" i="14"/>
  <c r="F267" i="14" s="1"/>
  <c r="M847" i="8"/>
  <c r="E324" i="14"/>
  <c r="F324" i="14" s="1"/>
  <c r="M1293" i="8"/>
  <c r="E452" i="14"/>
  <c r="F452" i="14" s="1"/>
  <c r="M196" i="8"/>
  <c r="E572" i="14"/>
  <c r="F572" i="14" s="1"/>
  <c r="M1098" i="8"/>
  <c r="E798" i="14"/>
  <c r="F798" i="14" s="1"/>
  <c r="M812" i="8"/>
  <c r="E51" i="14"/>
  <c r="F51" i="14" s="1"/>
  <c r="M1003" i="8"/>
  <c r="E860" i="14"/>
  <c r="F860" i="14" s="1"/>
  <c r="M822" i="8"/>
  <c r="E141" i="14"/>
  <c r="F141" i="14" s="1"/>
  <c r="M394" i="8"/>
  <c r="E300" i="14"/>
  <c r="F300" i="14" s="1"/>
  <c r="M258" i="8"/>
  <c r="E81" i="14"/>
  <c r="F81" i="14" s="1"/>
  <c r="M107" i="8"/>
  <c r="E849" i="14"/>
  <c r="F849" i="14" s="1"/>
  <c r="M104" i="8"/>
  <c r="E788" i="14"/>
  <c r="F788" i="14" s="1"/>
  <c r="M616" i="8"/>
  <c r="E657" i="14"/>
  <c r="F657" i="14" s="1"/>
  <c r="M1511" i="8"/>
  <c r="E223" i="14"/>
  <c r="F223" i="14" s="1"/>
  <c r="M440" i="8"/>
  <c r="E797" i="14"/>
  <c r="F797" i="14" s="1"/>
  <c r="M605" i="8"/>
  <c r="E611" i="14"/>
  <c r="F611" i="14" s="1"/>
  <c r="M562" i="8"/>
  <c r="E424" i="14"/>
  <c r="F424" i="14" s="1"/>
  <c r="M378" i="8"/>
  <c r="E119" i="14"/>
  <c r="F119" i="14" s="1"/>
  <c r="M119" i="8"/>
  <c r="E929" i="14"/>
  <c r="F929" i="14" s="1"/>
  <c r="M23" i="8"/>
  <c r="E117" i="14"/>
  <c r="F117" i="14" s="1"/>
  <c r="M1427" i="8"/>
  <c r="E539" i="14"/>
  <c r="F539" i="14" s="1"/>
  <c r="M932" i="8"/>
  <c r="E176" i="14"/>
  <c r="F176" i="14" s="1"/>
  <c r="M398" i="8"/>
  <c r="E322" i="14"/>
  <c r="F322" i="14" s="1"/>
  <c r="M1113" i="8"/>
  <c r="E931" i="14"/>
  <c r="F931" i="14" s="1"/>
  <c r="M706" i="8"/>
  <c r="E164" i="14"/>
  <c r="F164" i="14" s="1"/>
  <c r="M1010" i="8"/>
  <c r="E926" i="14"/>
  <c r="F926" i="14" s="1"/>
  <c r="M764" i="8"/>
  <c r="E620" i="14"/>
  <c r="F620" i="14" s="1"/>
  <c r="M748" i="8"/>
  <c r="E501" i="14"/>
  <c r="F501" i="14" s="1"/>
  <c r="M236" i="8"/>
  <c r="E946" i="14"/>
  <c r="F946" i="14" s="1"/>
  <c r="M91" i="8"/>
  <c r="E716" i="14"/>
  <c r="F716" i="14" s="1"/>
  <c r="M315" i="8"/>
  <c r="E542" i="14"/>
  <c r="F542" i="14" s="1"/>
  <c r="M1204" i="8"/>
  <c r="E742" i="14"/>
  <c r="F742" i="14" s="1"/>
  <c r="M548" i="8"/>
  <c r="E357" i="14"/>
  <c r="F357" i="14" s="1"/>
  <c r="M38" i="8"/>
  <c r="M51" i="8"/>
  <c r="E367" i="14"/>
  <c r="F367" i="14" s="1"/>
  <c r="M369" i="8"/>
  <c r="E64" i="14"/>
  <c r="F64" i="14" s="1"/>
  <c r="M243" i="8"/>
  <c r="E21" i="14"/>
  <c r="F21" i="14" s="1"/>
  <c r="M44" i="8"/>
  <c r="E310" i="14"/>
  <c r="F310" i="14" s="1"/>
  <c r="M712" i="8"/>
  <c r="E219" i="14"/>
  <c r="F219" i="14" s="1"/>
  <c r="M159" i="8"/>
  <c r="E253" i="14"/>
  <c r="F253" i="14" s="1"/>
  <c r="M176" i="8"/>
  <c r="E385" i="14"/>
  <c r="F385" i="14" s="1"/>
  <c r="M659" i="8"/>
  <c r="E868" i="14"/>
  <c r="F868" i="14" s="1"/>
  <c r="M198" i="8"/>
  <c r="E590" i="14"/>
  <c r="F590" i="14" s="1"/>
  <c r="M508" i="8"/>
  <c r="E155" i="14"/>
  <c r="F155" i="14" s="1"/>
  <c r="M157" i="8"/>
  <c r="E231" i="14"/>
  <c r="F231" i="14" s="1"/>
  <c r="M625" i="8"/>
  <c r="E697" i="14"/>
  <c r="F697" i="14" s="1"/>
  <c r="M1048" i="8"/>
  <c r="E314" i="14"/>
  <c r="F314" i="14" s="1"/>
  <c r="M1473" i="8"/>
  <c r="E948" i="14"/>
  <c r="F948" i="14" s="1"/>
  <c r="M234" i="8"/>
  <c r="E938" i="14"/>
  <c r="F938" i="14" s="1"/>
  <c r="M634" i="8"/>
  <c r="E757" i="14"/>
  <c r="F757" i="14" s="1"/>
  <c r="M362" i="8"/>
  <c r="E6" i="14"/>
  <c r="F6" i="14" s="1"/>
  <c r="M323" i="8"/>
  <c r="E592" i="14"/>
  <c r="F592" i="14" s="1"/>
  <c r="M1296" i="8"/>
  <c r="E473" i="14"/>
  <c r="F473" i="14" s="1"/>
  <c r="M1544" i="8"/>
  <c r="E616" i="14"/>
  <c r="F616" i="14" s="1"/>
  <c r="M53" i="8"/>
  <c r="E374" i="14"/>
  <c r="F374" i="14" s="1"/>
  <c r="M1001" i="8"/>
  <c r="E809" i="14"/>
  <c r="F809" i="14" s="1"/>
  <c r="M48" i="8"/>
  <c r="E332" i="14"/>
  <c r="F332" i="14" s="1"/>
  <c r="M247" i="8"/>
  <c r="E40" i="14"/>
  <c r="F40" i="14" s="1"/>
  <c r="M534" i="8"/>
  <c r="E307" i="14"/>
  <c r="F307" i="14" s="1"/>
  <c r="M128" i="8"/>
  <c r="E28" i="14"/>
  <c r="F28" i="14" s="1"/>
  <c r="M317" i="8"/>
  <c r="E561" i="14"/>
  <c r="F561" i="14" s="1"/>
  <c r="M1006" i="8"/>
  <c r="E887" i="14"/>
  <c r="F887" i="14" s="1"/>
  <c r="M699" i="8"/>
  <c r="E124" i="14"/>
  <c r="F124" i="14" s="1"/>
  <c r="M1188" i="8"/>
  <c r="E495" i="14"/>
  <c r="F495" i="14" s="1"/>
  <c r="F4" i="1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D31559-F308-4911-AB71-7535475E1A39}" keepAlive="1" name="Query - campaign" description="Connection to the 'campaign' query in the workbook." type="5" refreshedVersion="8" background="1" saveData="1">
    <dbPr connection="Provider=Microsoft.Mashup.OleDb.1;Data Source=$Workbook$;Location=campaign;Extended Properties=&quot;&quot;" command="SELECT * FROM [campaign]"/>
  </connection>
  <connection id="2" xr16:uid="{4DCA0CB9-DA54-4A08-AA7C-7CC62E4534B0}"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BBBF2A52-44B8-42A9-B571-A43677DE4874}"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4" xr16:uid="{90E5B96C-6C24-497E-8D32-83076C4DD1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4397448-E5E2-4BFF-92AA-2C38D5D74694}" name="WorksheetConnection_Layihe.xlsx!data" type="102" refreshedVersion="8" minRefreshableVersion="5">
    <extLst>
      <ext xmlns:x15="http://schemas.microsoft.com/office/spreadsheetml/2010/11/main" uri="{DE250136-89BD-433C-8126-D09CA5730AF9}">
        <x15:connection id="data" autoDelete="1">
          <x15:rangePr sourceName="_xlcn.WorksheetConnection_Layihe.xlsx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<sst xmlns="http://schemas.openxmlformats.org/spreadsheetml/2006/main" count="47756" uniqueCount="3997">
  <si>
    <t>id</t>
  </si>
  <si>
    <t>campaign_name</t>
  </si>
  <si>
    <t>activate_date</t>
  </si>
  <si>
    <t>campaign_price</t>
  </si>
  <si>
    <t>cam01</t>
  </si>
  <si>
    <t>ChildrenInHH</t>
  </si>
  <si>
    <t>cam02</t>
  </si>
  <si>
    <t>HandsetRefurbished</t>
  </si>
  <si>
    <t>cam03</t>
  </si>
  <si>
    <t>HandsetWebCapable</t>
  </si>
  <si>
    <t>cam04</t>
  </si>
  <si>
    <t>TruckOwner</t>
  </si>
  <si>
    <t>cam05</t>
  </si>
  <si>
    <t>RVOwner</t>
  </si>
  <si>
    <t>cam06</t>
  </si>
  <si>
    <t>Homeownership</t>
  </si>
  <si>
    <t>cam07</t>
  </si>
  <si>
    <t>BuysViaMailOrder</t>
  </si>
  <si>
    <t>cam08</t>
  </si>
  <si>
    <t>RespondsToMailOffers</t>
  </si>
  <si>
    <t>cam09</t>
  </si>
  <si>
    <t>OptOutMailings</t>
  </si>
  <si>
    <t>cam10</t>
  </si>
  <si>
    <t>NonUSTravel</t>
  </si>
  <si>
    <t>cam11</t>
  </si>
  <si>
    <t>OwnsComputer</t>
  </si>
  <si>
    <t>cam12</t>
  </si>
  <si>
    <t>HasCreditCard</t>
  </si>
  <si>
    <t>cam13</t>
  </si>
  <si>
    <t>NewCellphoneUser</t>
  </si>
  <si>
    <t>cam14</t>
  </si>
  <si>
    <t>NotNewCellphoneUser</t>
  </si>
  <si>
    <t>cam15</t>
  </si>
  <si>
    <t>OwnsMotorcycle</t>
  </si>
  <si>
    <t>cam16</t>
  </si>
  <si>
    <t>MadeCallToRetentionTeam</t>
  </si>
  <si>
    <t>cam17</t>
  </si>
  <si>
    <t>MaritalStatus</t>
  </si>
  <si>
    <t>full_name</t>
  </si>
  <si>
    <t>email</t>
  </si>
  <si>
    <t>gsm_number</t>
  </si>
  <si>
    <t>customer_age</t>
  </si>
  <si>
    <t>customer_gender</t>
  </si>
  <si>
    <t>C0001</t>
  </si>
  <si>
    <t>Cooper Rowantree</t>
  </si>
  <si>
    <t>crowantree0@unc.edu</t>
  </si>
  <si>
    <t>971-205-0249</t>
  </si>
  <si>
    <t>Male</t>
  </si>
  <si>
    <t>C0002</t>
  </si>
  <si>
    <t>Arlan Boow</t>
  </si>
  <si>
    <t>aboow1@upenn.edu</t>
  </si>
  <si>
    <t>587-456-6601</t>
  </si>
  <si>
    <t>C0003</t>
  </si>
  <si>
    <t>Sascha Pittock</t>
  </si>
  <si>
    <t>spittock2@bluehost.com</t>
  </si>
  <si>
    <t>197-660-7732</t>
  </si>
  <si>
    <t>C0004</t>
  </si>
  <si>
    <t>Feliks Datte</t>
  </si>
  <si>
    <t>fdatte3@hp.com</t>
  </si>
  <si>
    <t>402-819-2990</t>
  </si>
  <si>
    <t>C0005</t>
  </si>
  <si>
    <t>Goddart Drage</t>
  </si>
  <si>
    <t>gdrage4@samsung.com</t>
  </si>
  <si>
    <t>113-208-8207</t>
  </si>
  <si>
    <t>Female</t>
  </si>
  <si>
    <t>C0006</t>
  </si>
  <si>
    <t>Jenine Swateridge</t>
  </si>
  <si>
    <t>jswateridge5@bravesites.com</t>
  </si>
  <si>
    <t>980-499-2623</t>
  </si>
  <si>
    <t>C0007</t>
  </si>
  <si>
    <t>Bonny Crowd</t>
  </si>
  <si>
    <t>bcrowd6@auda.org.au</t>
  </si>
  <si>
    <t>500-318-4540</t>
  </si>
  <si>
    <t>C0008</t>
  </si>
  <si>
    <t>Kylen Stanluck</t>
  </si>
  <si>
    <t>kstanluck7@yellowbook.com</t>
  </si>
  <si>
    <t>132-349-0937</t>
  </si>
  <si>
    <t>C0009</t>
  </si>
  <si>
    <t>Donnajean Belz</t>
  </si>
  <si>
    <t>dbelz8@storify.com</t>
  </si>
  <si>
    <t>209-266-8420</t>
  </si>
  <si>
    <t>C0010</t>
  </si>
  <si>
    <t>Thomasin Bulley</t>
  </si>
  <si>
    <t>tbulley9@cisco.com</t>
  </si>
  <si>
    <t>392-290-2626</t>
  </si>
  <si>
    <t>C0011</t>
  </si>
  <si>
    <t>Evvie MacTrusty</t>
  </si>
  <si>
    <t>emactrustya@ustream.tv</t>
  </si>
  <si>
    <t>417-754-3818</t>
  </si>
  <si>
    <t>C0012</t>
  </si>
  <si>
    <t>Dinny Victory</t>
  </si>
  <si>
    <t>dvictoryb@msu.edu</t>
  </si>
  <si>
    <t>662-638-5210</t>
  </si>
  <si>
    <t>C0013</t>
  </si>
  <si>
    <t>Bobbe Prandini</t>
  </si>
  <si>
    <t>bprandinic@examiner.com</t>
  </si>
  <si>
    <t>866-618-9227</t>
  </si>
  <si>
    <t>C0014</t>
  </si>
  <si>
    <t>Ginger Pinnere</t>
  </si>
  <si>
    <t>gpinnered@lycos.com</t>
  </si>
  <si>
    <t>894-464-3295</t>
  </si>
  <si>
    <t>C0015</t>
  </si>
  <si>
    <t>Katerina Maccrae</t>
  </si>
  <si>
    <t>kmaccraee@soundcloud.com</t>
  </si>
  <si>
    <t>897-578-9269</t>
  </si>
  <si>
    <t>C0016</t>
  </si>
  <si>
    <t>Enid Zanioletti</t>
  </si>
  <si>
    <t>ezaniolettif@sohu.com</t>
  </si>
  <si>
    <t>972-590-0084</t>
  </si>
  <si>
    <t>C0017</t>
  </si>
  <si>
    <t>Rudy Le feuvre</t>
  </si>
  <si>
    <t>rlefeuvreg@wisc.edu</t>
  </si>
  <si>
    <t>728-967-7166</t>
  </si>
  <si>
    <t>C0018</t>
  </si>
  <si>
    <t>Jemie Piche</t>
  </si>
  <si>
    <t>jpicheh@google.es</t>
  </si>
  <si>
    <t>971-174-7001</t>
  </si>
  <si>
    <t>C0019</t>
  </si>
  <si>
    <t>Hermia Yatman</t>
  </si>
  <si>
    <t>hyatmani@lulu.com</t>
  </si>
  <si>
    <t>640-147-6852</t>
  </si>
  <si>
    <t>C0020</t>
  </si>
  <si>
    <t>Dilan Nelane</t>
  </si>
  <si>
    <t>dnelanej@unicef.org</t>
  </si>
  <si>
    <t>421-383-6006</t>
  </si>
  <si>
    <t>C0021</t>
  </si>
  <si>
    <t>Kyla Dudin</t>
  </si>
  <si>
    <t>kdudink@guardian.co.uk</t>
  </si>
  <si>
    <t>258-183-7766</t>
  </si>
  <si>
    <t>C0022</t>
  </si>
  <si>
    <t>Ashby Winsom</t>
  </si>
  <si>
    <t>awinsoml@auda.org.au</t>
  </si>
  <si>
    <t>446-790-5168</t>
  </si>
  <si>
    <t>C0023</t>
  </si>
  <si>
    <t>Derward Probetts</t>
  </si>
  <si>
    <t>dprobettsm@shinystat.com</t>
  </si>
  <si>
    <t>686-678-9664</t>
  </si>
  <si>
    <t>C0024</t>
  </si>
  <si>
    <t>Ursuline Fitzjohn</t>
  </si>
  <si>
    <t>ufitzjohnn@yandex.ru</t>
  </si>
  <si>
    <t>879-347-4656</t>
  </si>
  <si>
    <t>C0025</t>
  </si>
  <si>
    <t>Betteann Carress</t>
  </si>
  <si>
    <t>bcarresso@mysql.com</t>
  </si>
  <si>
    <t>769-974-8662</t>
  </si>
  <si>
    <t>C0026</t>
  </si>
  <si>
    <t>Godfrey Jaime</t>
  </si>
  <si>
    <t>gjaimep@hostgator.com</t>
  </si>
  <si>
    <t>957-314-2606</t>
  </si>
  <si>
    <t>C0027</t>
  </si>
  <si>
    <t>Melli Matteris</t>
  </si>
  <si>
    <t>mmatterisq@goodreads.com</t>
  </si>
  <si>
    <t>256-114-2569</t>
  </si>
  <si>
    <t>C0028</t>
  </si>
  <si>
    <t>Beale Hazeldine</t>
  </si>
  <si>
    <t>bhazeldiner@dion.ne.jp</t>
  </si>
  <si>
    <t>859-115-4475</t>
  </si>
  <si>
    <t>C0029</t>
  </si>
  <si>
    <t>Lorita Eaglen</t>
  </si>
  <si>
    <t>leaglens@huffingtonpost.com</t>
  </si>
  <si>
    <t>987-470-4852</t>
  </si>
  <si>
    <t>C0030</t>
  </si>
  <si>
    <t>Joeann Strewther</t>
  </si>
  <si>
    <t>jstrewthert@gmpg.org</t>
  </si>
  <si>
    <t>397-852-6107</t>
  </si>
  <si>
    <t>C0031</t>
  </si>
  <si>
    <t>Ganny Eric</t>
  </si>
  <si>
    <t>gericu@msu.edu</t>
  </si>
  <si>
    <t>664-890-7506</t>
  </si>
  <si>
    <t>C0032</t>
  </si>
  <si>
    <t>Lorant Le Surf</t>
  </si>
  <si>
    <t>llesurfv@mashable.com</t>
  </si>
  <si>
    <t>214-414-8199</t>
  </si>
  <si>
    <t>C0033</t>
  </si>
  <si>
    <t>Petrina Moscone</t>
  </si>
  <si>
    <t>pmosconew@economist.com</t>
  </si>
  <si>
    <t>209-239-5815</t>
  </si>
  <si>
    <t>C0034</t>
  </si>
  <si>
    <t>Roman Cunnah</t>
  </si>
  <si>
    <t>rcunnahx@shop-pro.jp</t>
  </si>
  <si>
    <t>129-232-6248</t>
  </si>
  <si>
    <t>C0035</t>
  </si>
  <si>
    <t>Irvine Mutton</t>
  </si>
  <si>
    <t>imuttony@auda.org.au</t>
  </si>
  <si>
    <t>156-922-9277</t>
  </si>
  <si>
    <t>C0036</t>
  </si>
  <si>
    <t>Tabbie Tolossi</t>
  </si>
  <si>
    <t>ttolossiz@mozilla.org</t>
  </si>
  <si>
    <t>675-255-8521</t>
  </si>
  <si>
    <t>C0037</t>
  </si>
  <si>
    <t>Rutherford Messenger</t>
  </si>
  <si>
    <t>rmessenger10@youku.com</t>
  </si>
  <si>
    <t>304-253-9014</t>
  </si>
  <si>
    <t>C0038</t>
  </si>
  <si>
    <t>Pascale Rollinson</t>
  </si>
  <si>
    <t>prollinson11@omniture.com</t>
  </si>
  <si>
    <t>849-280-7706</t>
  </si>
  <si>
    <t>C0039</t>
  </si>
  <si>
    <t>Brice Craker</t>
  </si>
  <si>
    <t>bcraker12@wisc.edu</t>
  </si>
  <si>
    <t>527-610-6799</t>
  </si>
  <si>
    <t>C0040</t>
  </si>
  <si>
    <t>Thomas Santello</t>
  </si>
  <si>
    <t>tsantello13@netvibes.com</t>
  </si>
  <si>
    <t>540-591-9266</t>
  </si>
  <si>
    <t>C0041</t>
  </si>
  <si>
    <t>Walton Evert</t>
  </si>
  <si>
    <t>wevert14@apple.com</t>
  </si>
  <si>
    <t>837-911-2999</t>
  </si>
  <si>
    <t>C0042</t>
  </si>
  <si>
    <t>Aloin Cunnane</t>
  </si>
  <si>
    <t>acunnane15@ft.com</t>
  </si>
  <si>
    <t>644-689-9550</t>
  </si>
  <si>
    <t>C0043</t>
  </si>
  <si>
    <t>Aigneis Senn</t>
  </si>
  <si>
    <t>asenn16@harvard.edu</t>
  </si>
  <si>
    <t>676-574-0302</t>
  </si>
  <si>
    <t>C0044</t>
  </si>
  <si>
    <t>Rory Rodson</t>
  </si>
  <si>
    <t>rrodson17@edublogs.org</t>
  </si>
  <si>
    <t>122-981-2577</t>
  </si>
  <si>
    <t>C0045</t>
  </si>
  <si>
    <t>Melody Grimmett</t>
  </si>
  <si>
    <t>mgrimmett18@sphinn.com</t>
  </si>
  <si>
    <t>206-390-1456</t>
  </si>
  <si>
    <t>C0046</t>
  </si>
  <si>
    <t>Ashleigh Stanford</t>
  </si>
  <si>
    <t>astanford19@springer.com</t>
  </si>
  <si>
    <t>989-670-5255</t>
  </si>
  <si>
    <t>C0047</t>
  </si>
  <si>
    <t>Kassia Dobney</t>
  </si>
  <si>
    <t>kdobney1a@prlog.org</t>
  </si>
  <si>
    <t>701-879-3408</t>
  </si>
  <si>
    <t>C0048</t>
  </si>
  <si>
    <t>Elinore Goulding</t>
  </si>
  <si>
    <t>egoulding1b@independent.co.uk</t>
  </si>
  <si>
    <t>944-891-7668</t>
  </si>
  <si>
    <t>C0049</t>
  </si>
  <si>
    <t>Harp Randerson</t>
  </si>
  <si>
    <t>hranderson1c@howstuffworks.com</t>
  </si>
  <si>
    <t>739-623-1174</t>
  </si>
  <si>
    <t>C0050</t>
  </si>
  <si>
    <t>Edgar Gonsalvo</t>
  </si>
  <si>
    <t>egonsalvo1d@hhs.gov</t>
  </si>
  <si>
    <t>472-485-7839</t>
  </si>
  <si>
    <t>C0051</t>
  </si>
  <si>
    <t>Sutherland Glazyer</t>
  </si>
  <si>
    <t>sglazyer1e@google.fr</t>
  </si>
  <si>
    <t>218-749-7863</t>
  </si>
  <si>
    <t>C0052</t>
  </si>
  <si>
    <t>Janos McKeveney</t>
  </si>
  <si>
    <t>jmckeveney1f@tinypic.com</t>
  </si>
  <si>
    <t>463-321-1726</t>
  </si>
  <si>
    <t>C0053</t>
  </si>
  <si>
    <t>Robbi Maudling</t>
  </si>
  <si>
    <t>rmaudling1g@un.org</t>
  </si>
  <si>
    <t>643-385-6751</t>
  </si>
  <si>
    <t>C0054</t>
  </si>
  <si>
    <t>Stern Petruszka</t>
  </si>
  <si>
    <t>spetruszka1h@ovh.net</t>
  </si>
  <si>
    <t>607-147-1277</t>
  </si>
  <si>
    <t>C0055</t>
  </si>
  <si>
    <t>Noellyn Greger</t>
  </si>
  <si>
    <t>ngreger1i@booking.com</t>
  </si>
  <si>
    <t>202-395-5769</t>
  </si>
  <si>
    <t>C0056</t>
  </si>
  <si>
    <t>Dore Fulun</t>
  </si>
  <si>
    <t>dfulun1j@ucoz.ru</t>
  </si>
  <si>
    <t>133-139-9718</t>
  </si>
  <si>
    <t>C0057</t>
  </si>
  <si>
    <t>Hilario Gornar</t>
  </si>
  <si>
    <t>hgornar1k@washingtonpost.com</t>
  </si>
  <si>
    <t>756-704-0616</t>
  </si>
  <si>
    <t>C0058</t>
  </si>
  <si>
    <t>Emile Krauss</t>
  </si>
  <si>
    <t>ekrauss1l@chicagotribune.com</t>
  </si>
  <si>
    <t>708-378-1505</t>
  </si>
  <si>
    <t>C0059</t>
  </si>
  <si>
    <t>Neddy Asquez</t>
  </si>
  <si>
    <t>nasquez1m@eventbrite.com</t>
  </si>
  <si>
    <t>558-445-9023</t>
  </si>
  <si>
    <t>C0060</t>
  </si>
  <si>
    <t>Batholomew Allix</t>
  </si>
  <si>
    <t>ballix1n@dyndns.org</t>
  </si>
  <si>
    <t>527-743-6251</t>
  </si>
  <si>
    <t>C0061</t>
  </si>
  <si>
    <t>Alexia Spadollini</t>
  </si>
  <si>
    <t>aspadollini1o@nydailynews.com</t>
  </si>
  <si>
    <t>820-993-4474</t>
  </si>
  <si>
    <t>C0062</t>
  </si>
  <si>
    <t>Jolene Shillan</t>
  </si>
  <si>
    <t>jshillan1p@cbslocal.com</t>
  </si>
  <si>
    <t>535-283-9830</t>
  </si>
  <si>
    <t>C0063</t>
  </si>
  <si>
    <t>Margo Leger</t>
  </si>
  <si>
    <t>mleger1q@jugem.jp</t>
  </si>
  <si>
    <t>967-851-9545</t>
  </si>
  <si>
    <t>C0064</t>
  </si>
  <si>
    <t>Latashia Emeney</t>
  </si>
  <si>
    <t>lemeney1r@tripadvisor.com</t>
  </si>
  <si>
    <t>119-324-8375</t>
  </si>
  <si>
    <t>C0065</t>
  </si>
  <si>
    <t>Wendeline Batiste</t>
  </si>
  <si>
    <t>wbatiste1s@skyrock.com</t>
  </si>
  <si>
    <t>162-472-0123</t>
  </si>
  <si>
    <t>C0066</t>
  </si>
  <si>
    <t>De witt Elener</t>
  </si>
  <si>
    <t>delener1t@github.com</t>
  </si>
  <si>
    <t>206-620-4475</t>
  </si>
  <si>
    <t>C0067</t>
  </si>
  <si>
    <t>De witt Pinfold</t>
  </si>
  <si>
    <t>dpinfold1u@nba.com</t>
  </si>
  <si>
    <t>931-628-5455</t>
  </si>
  <si>
    <t>C0068</t>
  </si>
  <si>
    <t>Quincy Keward</t>
  </si>
  <si>
    <t>qkeward1v@ucla.edu</t>
  </si>
  <si>
    <t>950-278-0486</t>
  </si>
  <si>
    <t>C0069</t>
  </si>
  <si>
    <t>Itch Mingauld</t>
  </si>
  <si>
    <t>imingauld1w@parallels.com</t>
  </si>
  <si>
    <t>879-723-1748</t>
  </si>
  <si>
    <t>C0070</t>
  </si>
  <si>
    <t>Catharine Merwood</t>
  </si>
  <si>
    <t>cmerwood1x@blinklist.com</t>
  </si>
  <si>
    <t>687-452-0923</t>
  </si>
  <si>
    <t>C0071</t>
  </si>
  <si>
    <t>Travers Meatyard</t>
  </si>
  <si>
    <t>tmeatyard1y@msn.com</t>
  </si>
  <si>
    <t>243-546-5524</t>
  </si>
  <si>
    <t>C0072</t>
  </si>
  <si>
    <t>Axel Hurdman</t>
  </si>
  <si>
    <t>ahurdman1z@unc.edu</t>
  </si>
  <si>
    <t>630-348-8802</t>
  </si>
  <si>
    <t>C0073</t>
  </si>
  <si>
    <t>Terencio Damsell</t>
  </si>
  <si>
    <t>tdamsell20@cnet.com</t>
  </si>
  <si>
    <t>199-480-2055</t>
  </si>
  <si>
    <t>C0074</t>
  </si>
  <si>
    <t>Rosy Mongeot</t>
  </si>
  <si>
    <t>rmongeot21@google.ru</t>
  </si>
  <si>
    <t>184-523-9765</t>
  </si>
  <si>
    <t>C0075</t>
  </si>
  <si>
    <t>Ashli Lawrie</t>
  </si>
  <si>
    <t>alawrie22@cbslocal.com</t>
  </si>
  <si>
    <t>678-503-7494</t>
  </si>
  <si>
    <t>C0076</t>
  </si>
  <si>
    <t>Denny Bairstow</t>
  </si>
  <si>
    <t>dbairstow23@imgur.com</t>
  </si>
  <si>
    <t>821-947-7053</t>
  </si>
  <si>
    <t>C0077</t>
  </si>
  <si>
    <t>Xever Peare</t>
  </si>
  <si>
    <t>xpeare24@slate.com</t>
  </si>
  <si>
    <t>438-191-2521</t>
  </si>
  <si>
    <t>C0078</t>
  </si>
  <si>
    <t>Aldo Haggidon</t>
  </si>
  <si>
    <t>ahaggidon25@redcross.org</t>
  </si>
  <si>
    <t>800-637-3798</t>
  </si>
  <si>
    <t>C0079</t>
  </si>
  <si>
    <t>Caresse Nanninini</t>
  </si>
  <si>
    <t>cnanninini26@meetup.com</t>
  </si>
  <si>
    <t>201-958-1446</t>
  </si>
  <si>
    <t>C0080</t>
  </si>
  <si>
    <t>Sybyl Bacher</t>
  </si>
  <si>
    <t>sbacher27@weibo.com</t>
  </si>
  <si>
    <t>460-869-3146</t>
  </si>
  <si>
    <t>C0081</t>
  </si>
  <si>
    <t>Simonette Hanmer</t>
  </si>
  <si>
    <t>shanmer28@youtu.be</t>
  </si>
  <si>
    <t>450-762-0858</t>
  </si>
  <si>
    <t>C0082</t>
  </si>
  <si>
    <t>Conrado Greenwood</t>
  </si>
  <si>
    <t>cgreenwood29@archive.org</t>
  </si>
  <si>
    <t>883-846-3069</t>
  </si>
  <si>
    <t>C0083</t>
  </si>
  <si>
    <t>Marj Grimme</t>
  </si>
  <si>
    <t>mgrimme2a@bandcamp.com</t>
  </si>
  <si>
    <t>489-466-1457</t>
  </si>
  <si>
    <t>C0084</t>
  </si>
  <si>
    <t>Louisa Main</t>
  </si>
  <si>
    <t>lmain2b@ifeng.com</t>
  </si>
  <si>
    <t>659-614-2322</t>
  </si>
  <si>
    <t>C0085</t>
  </si>
  <si>
    <t>Nicol Glencrash</t>
  </si>
  <si>
    <t>nglencrash2c@bloglines.com</t>
  </si>
  <si>
    <t>661-627-5233</t>
  </si>
  <si>
    <t>C0086</t>
  </si>
  <si>
    <t>Kirby Rosettini</t>
  </si>
  <si>
    <t>krosettini2d@redcross.org</t>
  </si>
  <si>
    <t>746-960-2127</t>
  </si>
  <si>
    <t>C0087</t>
  </si>
  <si>
    <t>Willey Sherbrook</t>
  </si>
  <si>
    <t>wsherbrook2e@google.ru</t>
  </si>
  <si>
    <t>651-360-6733</t>
  </si>
  <si>
    <t>C0088</t>
  </si>
  <si>
    <t>Flossy MacNish</t>
  </si>
  <si>
    <t>fmacnish2f@blinklist.com</t>
  </si>
  <si>
    <t>240-425-3923</t>
  </si>
  <si>
    <t>C0089</t>
  </si>
  <si>
    <t>Lorenza Robinett</t>
  </si>
  <si>
    <t>lrobinett2g@netlog.com</t>
  </si>
  <si>
    <t>881-520-6197</t>
  </si>
  <si>
    <t>C0090</t>
  </si>
  <si>
    <t>Delbert Harbidge</t>
  </si>
  <si>
    <t>dharbidge2h@mozilla.org</t>
  </si>
  <si>
    <t>543-538-4101</t>
  </si>
  <si>
    <t>C0091</t>
  </si>
  <si>
    <t>Denyse Blankhorn</t>
  </si>
  <si>
    <t>dblankhorn2i@uiuc.edu</t>
  </si>
  <si>
    <t>470-451-4474</t>
  </si>
  <si>
    <t>C0092</t>
  </si>
  <si>
    <t>Denis Leatham</t>
  </si>
  <si>
    <t>dleatham2j@parallels.com</t>
  </si>
  <si>
    <t>215-805-6006</t>
  </si>
  <si>
    <t>C0093</t>
  </si>
  <si>
    <t>Kellie Rubinivitz</t>
  </si>
  <si>
    <t>krubinivitz2k@google.com.hk</t>
  </si>
  <si>
    <t>194-340-7799</t>
  </si>
  <si>
    <t>C0094</t>
  </si>
  <si>
    <t>Rolando Ahlin</t>
  </si>
  <si>
    <t>rahlin2l@salon.com</t>
  </si>
  <si>
    <t>383-104-4524</t>
  </si>
  <si>
    <t>C0095</t>
  </si>
  <si>
    <t>Osbourn Burdell</t>
  </si>
  <si>
    <t>oburdell2m@skyrock.com</t>
  </si>
  <si>
    <t>752-524-6947</t>
  </si>
  <si>
    <t>C0096</t>
  </si>
  <si>
    <t>Giorgia Ruckert</t>
  </si>
  <si>
    <t>gruckert2n@reuters.com</t>
  </si>
  <si>
    <t>267-163-7843</t>
  </si>
  <si>
    <t>C0097</t>
  </si>
  <si>
    <t>Lesly Ullyatt</t>
  </si>
  <si>
    <t>lullyatt2o@biglobe.ne.jp</t>
  </si>
  <si>
    <t>359-318-0096</t>
  </si>
  <si>
    <t>C0098</t>
  </si>
  <si>
    <t>Maia Olesen</t>
  </si>
  <si>
    <t>molesen2p@dmoz.org</t>
  </si>
  <si>
    <t>137-265-3241</t>
  </si>
  <si>
    <t>C0099</t>
  </si>
  <si>
    <t>Tiffani Sebring</t>
  </si>
  <si>
    <t>tsebring2q@springer.com</t>
  </si>
  <si>
    <t>932-187-2228</t>
  </si>
  <si>
    <t>C0100</t>
  </si>
  <si>
    <t>Mira Shoulder</t>
  </si>
  <si>
    <t>mshoulder2r@miibeian.gov.cn</t>
  </si>
  <si>
    <t>804-721-9067</t>
  </si>
  <si>
    <t>C0101</t>
  </si>
  <si>
    <t>Adriena Thomton</t>
  </si>
  <si>
    <t>athomton2s@engadget.com</t>
  </si>
  <si>
    <t>999-196-8770</t>
  </si>
  <si>
    <t>C0102</t>
  </si>
  <si>
    <t>Seline De Brett</t>
  </si>
  <si>
    <t>sdebrett2t@springer.com</t>
  </si>
  <si>
    <t>611-508-5413</t>
  </si>
  <si>
    <t>C0103</t>
  </si>
  <si>
    <t>Hastings MacTrustie</t>
  </si>
  <si>
    <t>hmactrustie2u@amazon.com</t>
  </si>
  <si>
    <t>771-543-2314</t>
  </si>
  <si>
    <t>C0104</t>
  </si>
  <si>
    <t>Lincoln Meech</t>
  </si>
  <si>
    <t>lmeech2v@dedecms.com</t>
  </si>
  <si>
    <t>275-299-0151</t>
  </si>
  <si>
    <t>C0105</t>
  </si>
  <si>
    <t>Alecia Jaggs</t>
  </si>
  <si>
    <t>ajaggs2w@toplist.cz</t>
  </si>
  <si>
    <t>134-952-5328</t>
  </si>
  <si>
    <t>C0106</t>
  </si>
  <si>
    <t>Belinda Postans</t>
  </si>
  <si>
    <t>bpostans2x@aol.com</t>
  </si>
  <si>
    <t>871-181-7511</t>
  </si>
  <si>
    <t>C0107</t>
  </si>
  <si>
    <t>Alexio Arno</t>
  </si>
  <si>
    <t>aarno2y@tumblr.com</t>
  </si>
  <si>
    <t>145-856-4713</t>
  </si>
  <si>
    <t>C0108</t>
  </si>
  <si>
    <t>Claiborn Luckwell</t>
  </si>
  <si>
    <t>cluckwell2z@msn.com</t>
  </si>
  <si>
    <t>381-149-6540</t>
  </si>
  <si>
    <t>C0109</t>
  </si>
  <si>
    <t>Maddie Martinec</t>
  </si>
  <si>
    <t>mmartinec30@ed.gov</t>
  </si>
  <si>
    <t>270-340-6926</t>
  </si>
  <si>
    <t>C0110</t>
  </si>
  <si>
    <t>Benedick Askem</t>
  </si>
  <si>
    <t>baskem31@posterous.com</t>
  </si>
  <si>
    <t>957-190-2372</t>
  </si>
  <si>
    <t>C0111</t>
  </si>
  <si>
    <t>Rosalinda Muldownie</t>
  </si>
  <si>
    <t>rmuldownie32@paypal.com</t>
  </si>
  <si>
    <t>522-982-0108</t>
  </si>
  <si>
    <t>C0112</t>
  </si>
  <si>
    <t>Nana Semmens</t>
  </si>
  <si>
    <t>nsemmens33@quantcast.com</t>
  </si>
  <si>
    <t>374-121-9729</t>
  </si>
  <si>
    <t>C0113</t>
  </si>
  <si>
    <t>Tiffie Kelle</t>
  </si>
  <si>
    <t>tkelle34@tripadvisor.com</t>
  </si>
  <si>
    <t>667-218-5862</t>
  </si>
  <si>
    <t>C0114</t>
  </si>
  <si>
    <t>Sloane Alekhov</t>
  </si>
  <si>
    <t>salekhov35@phpbb.com</t>
  </si>
  <si>
    <t>136-646-3102</t>
  </si>
  <si>
    <t>C0115</t>
  </si>
  <si>
    <t>Fleurette Annon</t>
  </si>
  <si>
    <t>fannon36@uol.com.br</t>
  </si>
  <si>
    <t>899-145-2709</t>
  </si>
  <si>
    <t>C0116</t>
  </si>
  <si>
    <t>Renee Gypps</t>
  </si>
  <si>
    <t>rgypps37@eepurl.com</t>
  </si>
  <si>
    <t>939-266-2352</t>
  </si>
  <si>
    <t>C0117</t>
  </si>
  <si>
    <t>Elysia Buzzing</t>
  </si>
  <si>
    <t>ebuzzing38@gravatar.com</t>
  </si>
  <si>
    <t>360-865-2633</t>
  </si>
  <si>
    <t>C0118</t>
  </si>
  <si>
    <t>Myrwyn Mashro</t>
  </si>
  <si>
    <t>mmashro39@rakuten.co.jp</t>
  </si>
  <si>
    <t>690-273-0450</t>
  </si>
  <si>
    <t>C0119</t>
  </si>
  <si>
    <t>Beatriz Hearsey</t>
  </si>
  <si>
    <t>bhearsey3a@census.gov</t>
  </si>
  <si>
    <t>188-159-9755</t>
  </si>
  <si>
    <t>C0120</t>
  </si>
  <si>
    <t>Luther Escolme</t>
  </si>
  <si>
    <t>lescolme3b@ifeng.com</t>
  </si>
  <si>
    <t>225-433-5657</t>
  </si>
  <si>
    <t>C0121</t>
  </si>
  <si>
    <t>Katalin Liveley</t>
  </si>
  <si>
    <t>kliveley3c@wp.com</t>
  </si>
  <si>
    <t>536-564-3430</t>
  </si>
  <si>
    <t>C0122</t>
  </si>
  <si>
    <t>Daffie Bernaldez</t>
  </si>
  <si>
    <t>dbernaldez3d@theatlantic.com</t>
  </si>
  <si>
    <t>403-540-5259</t>
  </si>
  <si>
    <t>C0123</t>
  </si>
  <si>
    <t>Stanislas Lampard</t>
  </si>
  <si>
    <t>slampard3e@fotki.com</t>
  </si>
  <si>
    <t>178-327-9930</t>
  </si>
  <si>
    <t>C0124</t>
  </si>
  <si>
    <t>Pren Kybbye</t>
  </si>
  <si>
    <t>pkybbye3f@cmu.edu</t>
  </si>
  <si>
    <t>577-239-7159</t>
  </si>
  <si>
    <t>C0125</t>
  </si>
  <si>
    <t>Leroi Pinke</t>
  </si>
  <si>
    <t>lpinke3g@hud.gov</t>
  </si>
  <si>
    <t>107-917-3741</t>
  </si>
  <si>
    <t>C0126</t>
  </si>
  <si>
    <t>Idalia Southerden</t>
  </si>
  <si>
    <t>isoutherden3h@networksolutions.com</t>
  </si>
  <si>
    <t>114-981-6960</t>
  </si>
  <si>
    <t>C0127</t>
  </si>
  <si>
    <t>Farica Chilton</t>
  </si>
  <si>
    <t>fchilton3i@japanpost.jp</t>
  </si>
  <si>
    <t>117-456-6366</t>
  </si>
  <si>
    <t>C0128</t>
  </si>
  <si>
    <t>Buffy Tonn</t>
  </si>
  <si>
    <t>btonn3j@amazonaws.com</t>
  </si>
  <si>
    <t>993-974-9439</t>
  </si>
  <si>
    <t>C0129</t>
  </si>
  <si>
    <t>Arlie Stranahan</t>
  </si>
  <si>
    <t>astranahan3k@macromedia.com</t>
  </si>
  <si>
    <t>972-433-6663</t>
  </si>
  <si>
    <t>C0130</t>
  </si>
  <si>
    <t>Leticia Flecknoe</t>
  </si>
  <si>
    <t>lflecknoe3l@nps.gov</t>
  </si>
  <si>
    <t>549-178-1986</t>
  </si>
  <si>
    <t>C0131</t>
  </si>
  <si>
    <t>Martha Dight</t>
  </si>
  <si>
    <t>mdight3m@shop-pro.jp</t>
  </si>
  <si>
    <t>720-477-4591</t>
  </si>
  <si>
    <t>C0132</t>
  </si>
  <si>
    <t>Cleon Gawkes</t>
  </si>
  <si>
    <t>cgawkes3n@wix.com</t>
  </si>
  <si>
    <t>252-696-7873</t>
  </si>
  <si>
    <t>C0133</t>
  </si>
  <si>
    <t>Thaxter Mompesson</t>
  </si>
  <si>
    <t>tmompesson3o@tmall.com</t>
  </si>
  <si>
    <t>325-304-8223</t>
  </si>
  <si>
    <t>C0134</t>
  </si>
  <si>
    <t>Nerta Bocking</t>
  </si>
  <si>
    <t>nbocking3p@bluehost.com</t>
  </si>
  <si>
    <t>652-757-9185</t>
  </si>
  <si>
    <t>C0135</t>
  </si>
  <si>
    <t>Huntley Orkney</t>
  </si>
  <si>
    <t>horkney3q@weather.com</t>
  </si>
  <si>
    <t>668-782-9698</t>
  </si>
  <si>
    <t>C0136</t>
  </si>
  <si>
    <t>Ky Baum</t>
  </si>
  <si>
    <t>kbaum3r@cam.ac.uk</t>
  </si>
  <si>
    <t>861-904-0431</t>
  </si>
  <si>
    <t>C0137</t>
  </si>
  <si>
    <t>Redford Sherr</t>
  </si>
  <si>
    <t>rsherr3s@pcworld.com</t>
  </si>
  <si>
    <t>724-787-9403</t>
  </si>
  <si>
    <t>C0138</t>
  </si>
  <si>
    <t>Jay Paulazzi</t>
  </si>
  <si>
    <t>jpaulazzi3t@livejournal.com</t>
  </si>
  <si>
    <t>361-485-0355</t>
  </si>
  <si>
    <t>C0139</t>
  </si>
  <si>
    <t>Jaquelin Goshawke</t>
  </si>
  <si>
    <t>jgoshawke3u@github.io</t>
  </si>
  <si>
    <t>417-624-0828</t>
  </si>
  <si>
    <t>C0140</t>
  </si>
  <si>
    <t>Rouvin Geffe</t>
  </si>
  <si>
    <t>rgeffe3v@cloudflare.com</t>
  </si>
  <si>
    <t>677-642-3619</t>
  </si>
  <si>
    <t>C0141</t>
  </si>
  <si>
    <t>Gabriello Coker</t>
  </si>
  <si>
    <t>gcoker3w@mozilla.org</t>
  </si>
  <si>
    <t>189-405-0884</t>
  </si>
  <si>
    <t>C0142</t>
  </si>
  <si>
    <t>Conrad Cranidge</t>
  </si>
  <si>
    <t>ccranidge3x@friendfeed.com</t>
  </si>
  <si>
    <t>726-170-6961</t>
  </si>
  <si>
    <t>C0143</t>
  </si>
  <si>
    <t>Halimeda Curbishley</t>
  </si>
  <si>
    <t>hcurbishley3y@who.int</t>
  </si>
  <si>
    <t>907-510-6813</t>
  </si>
  <si>
    <t>C0144</t>
  </si>
  <si>
    <t>Clay Bedo</t>
  </si>
  <si>
    <t>cbedo3z@huffingtonpost.com</t>
  </si>
  <si>
    <t>494-292-3595</t>
  </si>
  <si>
    <t>C0145</t>
  </si>
  <si>
    <t>Aristotle Whieldon</t>
  </si>
  <si>
    <t>awhieldon40@wikispaces.com</t>
  </si>
  <si>
    <t>854-714-9248</t>
  </si>
  <si>
    <t>C0146</t>
  </si>
  <si>
    <t>Jeramey Woollons</t>
  </si>
  <si>
    <t>jwoollons41@theatlantic.com</t>
  </si>
  <si>
    <t>201-454-0623</t>
  </si>
  <si>
    <t>C0147</t>
  </si>
  <si>
    <t>Levin Braz</t>
  </si>
  <si>
    <t>lbraz42@nba.com</t>
  </si>
  <si>
    <t>960-267-2848</t>
  </si>
  <si>
    <t>C0148</t>
  </si>
  <si>
    <t>Miguel Mulhall</t>
  </si>
  <si>
    <t>mmulhall43@joomla.org</t>
  </si>
  <si>
    <t>619-777-8861</t>
  </si>
  <si>
    <t>C0149</t>
  </si>
  <si>
    <t>Sophi Bernadon</t>
  </si>
  <si>
    <t>sbernadon44@surveymonkey.com</t>
  </si>
  <si>
    <t>631-803-0508</t>
  </si>
  <si>
    <t>C0150</t>
  </si>
  <si>
    <t>Kariotta Lauridsen</t>
  </si>
  <si>
    <t>klauridsen45@dropbox.com</t>
  </si>
  <si>
    <t>321-382-3158</t>
  </si>
  <si>
    <t>C0151</t>
  </si>
  <si>
    <t>Stoddard Hannan</t>
  </si>
  <si>
    <t>shannan46@prnewswire.com</t>
  </si>
  <si>
    <t>701-581-1798</t>
  </si>
  <si>
    <t>C0152</t>
  </si>
  <si>
    <t>Stephen Petris</t>
  </si>
  <si>
    <t>spetris47@yale.edu</t>
  </si>
  <si>
    <t>924-666-8941</t>
  </si>
  <si>
    <t>C0153</t>
  </si>
  <si>
    <t>Stephenie Retter</t>
  </si>
  <si>
    <t>sretter48@facebook.com</t>
  </si>
  <si>
    <t>478-662-4451</t>
  </si>
  <si>
    <t>C0154</t>
  </si>
  <si>
    <t>Irwin Pearmine</t>
  </si>
  <si>
    <t>ipearmine49@princeton.edu</t>
  </si>
  <si>
    <t>231-787-2640</t>
  </si>
  <si>
    <t>C0155</t>
  </si>
  <si>
    <t>Naoma Ecclestone</t>
  </si>
  <si>
    <t>necclestone4a@sogou.com</t>
  </si>
  <si>
    <t>941-972-2223</t>
  </si>
  <si>
    <t>C0156</t>
  </si>
  <si>
    <t>Nicolais Ferroli</t>
  </si>
  <si>
    <t>nferroli4b@lycos.com</t>
  </si>
  <si>
    <t>937-188-6628</t>
  </si>
  <si>
    <t>C0157</t>
  </si>
  <si>
    <t>Dame Deverale</t>
  </si>
  <si>
    <t>ddeverale4c@ibm.com</t>
  </si>
  <si>
    <t>692-232-5503</t>
  </si>
  <si>
    <t>C0158</t>
  </si>
  <si>
    <t>Genia Gooderson</t>
  </si>
  <si>
    <t>ggooderson4d@noaa.gov</t>
  </si>
  <si>
    <t>722-820-3996</t>
  </si>
  <si>
    <t>C0159</t>
  </si>
  <si>
    <t>Collete MacCahee</t>
  </si>
  <si>
    <t>cmaccahee4e@techcrunch.com</t>
  </si>
  <si>
    <t>699-633-7759</t>
  </si>
  <si>
    <t>C0160</t>
  </si>
  <si>
    <t>Tynan Crossfeld</t>
  </si>
  <si>
    <t>tcrossfeld4f@google.com.hk</t>
  </si>
  <si>
    <t>437-442-0763</t>
  </si>
  <si>
    <t>C0161</t>
  </si>
  <si>
    <t>Dareen Haldon</t>
  </si>
  <si>
    <t>dhaldon4g@desdev.cn</t>
  </si>
  <si>
    <t>578-747-8448</t>
  </si>
  <si>
    <t>C0162</t>
  </si>
  <si>
    <t>Raul Angel</t>
  </si>
  <si>
    <t>rangel4h@whitehouse.gov</t>
  </si>
  <si>
    <t>674-917-3983</t>
  </si>
  <si>
    <t>C0163</t>
  </si>
  <si>
    <t>Kathlin Tucsell</t>
  </si>
  <si>
    <t>ktucsell4i@dedecms.com</t>
  </si>
  <si>
    <t>295-782-7653</t>
  </si>
  <si>
    <t>C0164</t>
  </si>
  <si>
    <t>Aloin Laydel</t>
  </si>
  <si>
    <t>alaydel4j@themeforest.net</t>
  </si>
  <si>
    <t>137-517-8298</t>
  </si>
  <si>
    <t>C0165</t>
  </si>
  <si>
    <t>Carlin Gallen</t>
  </si>
  <si>
    <t>cgallen4k@buzzfeed.com</t>
  </si>
  <si>
    <t>548-618-5731</t>
  </si>
  <si>
    <t>C0166</t>
  </si>
  <si>
    <t>Loria Gyurko</t>
  </si>
  <si>
    <t>lgyurko4l@sogou.com</t>
  </si>
  <si>
    <t>755-427-4048</t>
  </si>
  <si>
    <t>C0167</t>
  </si>
  <si>
    <t>Tris Van Rembrandt</t>
  </si>
  <si>
    <t>tvanrembrandt4m@omniture.com</t>
  </si>
  <si>
    <t>481-918-4289</t>
  </si>
  <si>
    <t>C0168</t>
  </si>
  <si>
    <t>Sylas Durand</t>
  </si>
  <si>
    <t>sdurand4n@tuttocitta.it</t>
  </si>
  <si>
    <t>353-698-2170</t>
  </si>
  <si>
    <t>C0169</t>
  </si>
  <si>
    <t>Melba Barstock</t>
  </si>
  <si>
    <t>mbarstock4o@nhs.uk</t>
  </si>
  <si>
    <t>834-796-6063</t>
  </si>
  <si>
    <t>C0170</t>
  </si>
  <si>
    <t>Kerry Orehead</t>
  </si>
  <si>
    <t>korehead4p@reverbnation.com</t>
  </si>
  <si>
    <t>356-802-9452</t>
  </si>
  <si>
    <t>C0171</t>
  </si>
  <si>
    <t>Verile Hemphill</t>
  </si>
  <si>
    <t>vhemphill4q@nytimes.com</t>
  </si>
  <si>
    <t>771-850-6420</t>
  </si>
  <si>
    <t>C0172</t>
  </si>
  <si>
    <t>Ricki Issakov</t>
  </si>
  <si>
    <t>rissakov4r@nature.com</t>
  </si>
  <si>
    <t>471-919-2682</t>
  </si>
  <si>
    <t>C0173</t>
  </si>
  <si>
    <t>Smitty McIlraith</t>
  </si>
  <si>
    <t>smcilraith4s@uiuc.edu</t>
  </si>
  <si>
    <t>722-946-4173</t>
  </si>
  <si>
    <t>C0174</t>
  </si>
  <si>
    <t>Ilka Sturrock</t>
  </si>
  <si>
    <t>isturrock4t@mozilla.org</t>
  </si>
  <si>
    <t>460-417-1672</t>
  </si>
  <si>
    <t>C0175</t>
  </si>
  <si>
    <t>Christabella Caneo</t>
  </si>
  <si>
    <t>ccaneo4u@abc.net.au</t>
  </si>
  <si>
    <t>765-728-1415</t>
  </si>
  <si>
    <t>C0176</t>
  </si>
  <si>
    <t>Minnie Ebdon</t>
  </si>
  <si>
    <t>mebdon4v@miitbeian.gov.cn</t>
  </si>
  <si>
    <t>851-449-4592</t>
  </si>
  <si>
    <t>C0177</t>
  </si>
  <si>
    <t>Rosamund Dumberrill</t>
  </si>
  <si>
    <t>rdumberrill4w@zdnet.com</t>
  </si>
  <si>
    <t>917-530-7981</t>
  </si>
  <si>
    <t>C0178</t>
  </si>
  <si>
    <t>Vilma Hearnah</t>
  </si>
  <si>
    <t>vhearnah4x@shop-pro.jp</t>
  </si>
  <si>
    <t>140-242-6116</t>
  </si>
  <si>
    <t>C0179</t>
  </si>
  <si>
    <t>Addie Chillcot</t>
  </si>
  <si>
    <t>achillcot4y@about.com</t>
  </si>
  <si>
    <t>899-122-1740</t>
  </si>
  <si>
    <t>C0180</t>
  </si>
  <si>
    <t>Orbadiah Rowat</t>
  </si>
  <si>
    <t>orowat4z@amazonaws.com</t>
  </si>
  <si>
    <t>189-752-6773</t>
  </si>
  <si>
    <t>C0181</t>
  </si>
  <si>
    <t>Rhodie Bridewell</t>
  </si>
  <si>
    <t>rbridewell50@salon.com</t>
  </si>
  <si>
    <t>741-804-2807</t>
  </si>
  <si>
    <t>C0182</t>
  </si>
  <si>
    <t>Nicolis Craine</t>
  </si>
  <si>
    <t>ncraine51@nationalgeographic.com</t>
  </si>
  <si>
    <t>347-323-1212</t>
  </si>
  <si>
    <t>C0183</t>
  </si>
  <si>
    <t>Goddard Sollis</t>
  </si>
  <si>
    <t>gsollis52@jalbum.net</t>
  </si>
  <si>
    <t>193-440-8967</t>
  </si>
  <si>
    <t>C0184</t>
  </si>
  <si>
    <t>Hazel Wiggall</t>
  </si>
  <si>
    <t>hwiggall53@skype.com</t>
  </si>
  <si>
    <t>636-348-3949</t>
  </si>
  <si>
    <t>C0185</t>
  </si>
  <si>
    <t>Herminia Ianetti</t>
  </si>
  <si>
    <t>hianetti54@weebly.com</t>
  </si>
  <si>
    <t>910-700-0378</t>
  </si>
  <si>
    <t>C0186</t>
  </si>
  <si>
    <t>Caz Reinhardt</t>
  </si>
  <si>
    <t>creinhardt55@storify.com</t>
  </si>
  <si>
    <t>348-835-7515</t>
  </si>
  <si>
    <t>C0187</t>
  </si>
  <si>
    <t>Davy Chellam</t>
  </si>
  <si>
    <t>dchellam56@acquirethisname.com</t>
  </si>
  <si>
    <t>833-459-4319</t>
  </si>
  <si>
    <t>C0188</t>
  </si>
  <si>
    <t>Renae Cabedo</t>
  </si>
  <si>
    <t>rcabedo57@disqus.com</t>
  </si>
  <si>
    <t>372-630-3230</t>
  </si>
  <si>
    <t>C0189</t>
  </si>
  <si>
    <t>Griselda Kiss</t>
  </si>
  <si>
    <t>gkiss58@joomla.org</t>
  </si>
  <si>
    <t>790-927-3546</t>
  </si>
  <si>
    <t>C0190</t>
  </si>
  <si>
    <t>Gilburt Mesnard</t>
  </si>
  <si>
    <t>gmesnard59@hao123.com</t>
  </si>
  <si>
    <t>798-770-5879</t>
  </si>
  <si>
    <t>C0191</t>
  </si>
  <si>
    <t>Annabela Overton</t>
  </si>
  <si>
    <t>aoverton5a@dailymail.co.uk</t>
  </si>
  <si>
    <t>892-404-7375</t>
  </si>
  <si>
    <t>C0192</t>
  </si>
  <si>
    <t>Karlen Battell</t>
  </si>
  <si>
    <t>kbattell5b@yellowbook.com</t>
  </si>
  <si>
    <t>901-333-3447</t>
  </si>
  <si>
    <t>C0193</t>
  </si>
  <si>
    <t>Con Gallyon</t>
  </si>
  <si>
    <t>cgallyon5c@furl.net</t>
  </si>
  <si>
    <t>646-826-7715</t>
  </si>
  <si>
    <t>C0194</t>
  </si>
  <si>
    <t>Boycie Isley</t>
  </si>
  <si>
    <t>bisley5d@behance.net</t>
  </si>
  <si>
    <t>412-477-4010</t>
  </si>
  <si>
    <t>C0195</t>
  </si>
  <si>
    <t>Carleton Atkin</t>
  </si>
  <si>
    <t>catkin5e@mail.ru</t>
  </si>
  <si>
    <t>443-449-0669</t>
  </si>
  <si>
    <t>C0196</t>
  </si>
  <si>
    <t>Raymond Woodburne</t>
  </si>
  <si>
    <t>rwoodburne5f@phpbb.com</t>
  </si>
  <si>
    <t>960-183-0807</t>
  </si>
  <si>
    <t>C0197</t>
  </si>
  <si>
    <t>Albert Klemmt</t>
  </si>
  <si>
    <t>aklemmt5g@eventbrite.com</t>
  </si>
  <si>
    <t>810-981-0905</t>
  </si>
  <si>
    <t>C0198</t>
  </si>
  <si>
    <t>Betta Zanettini</t>
  </si>
  <si>
    <t>bzanettini5h@nymag.com</t>
  </si>
  <si>
    <t>123-189-7150</t>
  </si>
  <si>
    <t>C0199</t>
  </si>
  <si>
    <t>Katee Grahlman</t>
  </si>
  <si>
    <t>kgrahlman5i@umn.edu</t>
  </si>
  <si>
    <t>170-269-3256</t>
  </si>
  <si>
    <t>C0200</t>
  </si>
  <si>
    <t>Glad Mc Harg</t>
  </si>
  <si>
    <t>gmcharg5j@weather.com</t>
  </si>
  <si>
    <t>206-343-0247</t>
  </si>
  <si>
    <t>C0201</t>
  </si>
  <si>
    <t>Heddi Kertess</t>
  </si>
  <si>
    <t>hkertess5k@people.com.cn</t>
  </si>
  <si>
    <t>214-699-4146</t>
  </si>
  <si>
    <t>C0202</t>
  </si>
  <si>
    <t>Jim Wilgar</t>
  </si>
  <si>
    <t>jwilgar5l@domainmarket.com</t>
  </si>
  <si>
    <t>213-964-5115</t>
  </si>
  <si>
    <t>C0203</t>
  </si>
  <si>
    <t>Michaela Whitman</t>
  </si>
  <si>
    <t>mwhitman5m@fda.gov</t>
  </si>
  <si>
    <t>763-648-5855</t>
  </si>
  <si>
    <t>C0204</t>
  </si>
  <si>
    <t>Mead Golsthorp</t>
  </si>
  <si>
    <t>mgolsthorp5n@blogspot.com</t>
  </si>
  <si>
    <t>910-787-6321</t>
  </si>
  <si>
    <t>C0205</t>
  </si>
  <si>
    <t>Chiquita Riddiough</t>
  </si>
  <si>
    <t>criddiough5o@123-reg.co.uk</t>
  </si>
  <si>
    <t>326-745-7650</t>
  </si>
  <si>
    <t>C0206</t>
  </si>
  <si>
    <t>Dalston Barfield</t>
  </si>
  <si>
    <t>dbarfield5p@accuweather.com</t>
  </si>
  <si>
    <t>879-339-0059</t>
  </si>
  <si>
    <t>C0207</t>
  </si>
  <si>
    <t>Anica Tuerena</t>
  </si>
  <si>
    <t>atuerena5q@example.com</t>
  </si>
  <si>
    <t>732-992-6152</t>
  </si>
  <si>
    <t>C0208</t>
  </si>
  <si>
    <t>Perri Galloway</t>
  </si>
  <si>
    <t>pgalloway5r@cargocollective.com</t>
  </si>
  <si>
    <t>101-432-3614</t>
  </si>
  <si>
    <t>C0209</t>
  </si>
  <si>
    <t>Earl de Mendoza</t>
  </si>
  <si>
    <t>edemendoza5s@tumblr.com</t>
  </si>
  <si>
    <t>797-545-5590</t>
  </si>
  <si>
    <t>C0210</t>
  </si>
  <si>
    <t>Josselyn Piggen</t>
  </si>
  <si>
    <t>jpiggen5t@wsj.com</t>
  </si>
  <si>
    <t>890-909-4282</t>
  </si>
  <si>
    <t>C0211</t>
  </si>
  <si>
    <t>Woodrow Hadgkiss</t>
  </si>
  <si>
    <t>whadgkiss5u@xinhuanet.com</t>
  </si>
  <si>
    <t>423-200-9454</t>
  </si>
  <si>
    <t>C0212</t>
  </si>
  <si>
    <t>Ambrosi Levesley</t>
  </si>
  <si>
    <t>alevesley5v@fc2.com</t>
  </si>
  <si>
    <t>234-618-0008</t>
  </si>
  <si>
    <t>C0213</t>
  </si>
  <si>
    <t>Ford Abate</t>
  </si>
  <si>
    <t>fabate5w@yellowpages.com</t>
  </si>
  <si>
    <t>148-826-0578</t>
  </si>
  <si>
    <t>C0214</t>
  </si>
  <si>
    <t>Colas Doles</t>
  </si>
  <si>
    <t>cdoles5x@wiley.com</t>
  </si>
  <si>
    <t>972-346-2592</t>
  </si>
  <si>
    <t>C0215</t>
  </si>
  <si>
    <t>Angie Steers</t>
  </si>
  <si>
    <t>asteers5y@howstuffworks.com</t>
  </si>
  <si>
    <t>434-750-6503</t>
  </si>
  <si>
    <t>C0216</t>
  </si>
  <si>
    <t>Pace McCobb</t>
  </si>
  <si>
    <t>pmccobb5z@chron.com</t>
  </si>
  <si>
    <t>392-350-3199</t>
  </si>
  <si>
    <t>C0217</t>
  </si>
  <si>
    <t>Theda Aronsohn</t>
  </si>
  <si>
    <t>taronsohn60@cnbc.com</t>
  </si>
  <si>
    <t>264-323-7190</t>
  </si>
  <si>
    <t>C0218</t>
  </si>
  <si>
    <t>Elaina Canet</t>
  </si>
  <si>
    <t>ecanet61@dagondesign.com</t>
  </si>
  <si>
    <t>471-207-6059</t>
  </si>
  <si>
    <t>C0219</t>
  </si>
  <si>
    <t>Rodd Strippling</t>
  </si>
  <si>
    <t>rstrippling62@state.gov</t>
  </si>
  <si>
    <t>102-500-2441</t>
  </si>
  <si>
    <t>C0220</t>
  </si>
  <si>
    <t>Lind Westwood</t>
  </si>
  <si>
    <t>lwestwood63@opensource.org</t>
  </si>
  <si>
    <t>408-779-9761</t>
  </si>
  <si>
    <t>C0221</t>
  </si>
  <si>
    <t>Dalston Gardener</t>
  </si>
  <si>
    <t>dgardener64@newyorker.com</t>
  </si>
  <si>
    <t>140-882-2233</t>
  </si>
  <si>
    <t>C0222</t>
  </si>
  <si>
    <t>Romy Grieger</t>
  </si>
  <si>
    <t>rgrieger65@usa.gov</t>
  </si>
  <si>
    <t>407-908-7080</t>
  </si>
  <si>
    <t>C0223</t>
  </si>
  <si>
    <t>Amanda Fenwick</t>
  </si>
  <si>
    <t>afenwick66@booking.com</t>
  </si>
  <si>
    <t>189-379-0687</t>
  </si>
  <si>
    <t>C0224</t>
  </si>
  <si>
    <t>Idelle Croughan</t>
  </si>
  <si>
    <t>icroughan67@yahoo.co.jp</t>
  </si>
  <si>
    <t>151-918-5064</t>
  </si>
  <si>
    <t>C0225</t>
  </si>
  <si>
    <t>Nertie Hugueville</t>
  </si>
  <si>
    <t>nhugueville68@engadget.com</t>
  </si>
  <si>
    <t>994-431-9696</t>
  </si>
  <si>
    <t>C0226</t>
  </si>
  <si>
    <t>Ermengarde McDarmid</t>
  </si>
  <si>
    <t>emcdarmid69@mayoclinic.com</t>
  </si>
  <si>
    <t>704-538-8459</t>
  </si>
  <si>
    <t>C0227</t>
  </si>
  <si>
    <t>Heida Ryley</t>
  </si>
  <si>
    <t>hryley6a@wiley.com</t>
  </si>
  <si>
    <t>419-280-9577</t>
  </si>
  <si>
    <t>C0228</t>
  </si>
  <si>
    <t>Barnett Pace</t>
  </si>
  <si>
    <t>bpace6b@friendfeed.com</t>
  </si>
  <si>
    <t>162-351-5587</t>
  </si>
  <si>
    <t>C0229</t>
  </si>
  <si>
    <t>Rakel Ogley</t>
  </si>
  <si>
    <t>rogley6c@nydailynews.com</t>
  </si>
  <si>
    <t>178-744-4280</t>
  </si>
  <si>
    <t>C0230</t>
  </si>
  <si>
    <t>Clerc Cozins</t>
  </si>
  <si>
    <t>ccozins6d@youtu.be</t>
  </si>
  <si>
    <t>530-913-4505</t>
  </si>
  <si>
    <t>C0231</t>
  </si>
  <si>
    <t>Lorant Koles</t>
  </si>
  <si>
    <t>lkoles6e@dell.com</t>
  </si>
  <si>
    <t>111-787-4433</t>
  </si>
  <si>
    <t>C0232</t>
  </si>
  <si>
    <t>Clifford Yankeev</t>
  </si>
  <si>
    <t>cyankeev6f@vimeo.com</t>
  </si>
  <si>
    <t>108-139-0255</t>
  </si>
  <si>
    <t>C0233</t>
  </si>
  <si>
    <t>Linnell Farryann</t>
  </si>
  <si>
    <t>lfarryann6g@delicious.com</t>
  </si>
  <si>
    <t>550-979-8747</t>
  </si>
  <si>
    <t>C0234</t>
  </si>
  <si>
    <t>Forster Antalffy</t>
  </si>
  <si>
    <t>fantalffy6h@reference.com</t>
  </si>
  <si>
    <t>481-985-6739</t>
  </si>
  <si>
    <t>C0235</t>
  </si>
  <si>
    <t>Glori Armor</t>
  </si>
  <si>
    <t>garmor6i@google.com.au</t>
  </si>
  <si>
    <t>396-387-0521</t>
  </si>
  <si>
    <t>C0236</t>
  </si>
  <si>
    <t>Aubine Pounder</t>
  </si>
  <si>
    <t>apounder6j@columbia.edu</t>
  </si>
  <si>
    <t>490-797-3598</t>
  </si>
  <si>
    <t>C0237</t>
  </si>
  <si>
    <t>Bengt Tonge</t>
  </si>
  <si>
    <t>btonge6k@live.com</t>
  </si>
  <si>
    <t>990-381-8175</t>
  </si>
  <si>
    <t>C0238</t>
  </si>
  <si>
    <t>Alvie Domican</t>
  </si>
  <si>
    <t>adomican6l@jalbum.net</t>
  </si>
  <si>
    <t>624-859-0802</t>
  </si>
  <si>
    <t>C0239</t>
  </si>
  <si>
    <t>Jeniece Tideswell</t>
  </si>
  <si>
    <t>jtideswell6m@ebay.co.uk</t>
  </si>
  <si>
    <t>352-497-7516</t>
  </si>
  <si>
    <t>C0240</t>
  </si>
  <si>
    <t>Annnora Devonport</t>
  </si>
  <si>
    <t>adevonport6n@sciencedaily.com</t>
  </si>
  <si>
    <t>759-966-8409</t>
  </si>
  <si>
    <t>C0241</t>
  </si>
  <si>
    <t>Leeanne Boyan</t>
  </si>
  <si>
    <t>lboyan6o@xinhuanet.com</t>
  </si>
  <si>
    <t>360-188-4930</t>
  </si>
  <si>
    <t>C0242</t>
  </si>
  <si>
    <t>Northrop Domini</t>
  </si>
  <si>
    <t>ndomini6p@phpbb.com</t>
  </si>
  <si>
    <t>569-451-5569</t>
  </si>
  <si>
    <t>C0243</t>
  </si>
  <si>
    <t>Fawnia Culham</t>
  </si>
  <si>
    <t>fculham6q@shutterfly.com</t>
  </si>
  <si>
    <t>720-918-2764</t>
  </si>
  <si>
    <t>C0244</t>
  </si>
  <si>
    <t>Kellby Pumphrey</t>
  </si>
  <si>
    <t>kpumphrey6r@vimeo.com</t>
  </si>
  <si>
    <t>499-279-0812</t>
  </si>
  <si>
    <t>C0245</t>
  </si>
  <si>
    <t>Margret Fessions</t>
  </si>
  <si>
    <t>mfessions6s@elegantthemes.com</t>
  </si>
  <si>
    <t>113-514-8986</t>
  </si>
  <si>
    <t>C0246</t>
  </si>
  <si>
    <t>Wadsworth Hast</t>
  </si>
  <si>
    <t>whast6t@ucla.edu</t>
  </si>
  <si>
    <t>116-413-9769</t>
  </si>
  <si>
    <t>C0247</t>
  </si>
  <si>
    <t>Wang Heephy</t>
  </si>
  <si>
    <t>wheephy6u@yellowbook.com</t>
  </si>
  <si>
    <t>528-511-3918</t>
  </si>
  <si>
    <t>C0248</t>
  </si>
  <si>
    <t>Clayborn Brelsford</t>
  </si>
  <si>
    <t>cbrelsford6v@edublogs.org</t>
  </si>
  <si>
    <t>836-936-1627</t>
  </si>
  <si>
    <t>C0249</t>
  </si>
  <si>
    <t>Bailey Jopp</t>
  </si>
  <si>
    <t>bjopp6w@webmd.com</t>
  </si>
  <si>
    <t>867-138-3289</t>
  </si>
  <si>
    <t>C0250</t>
  </si>
  <si>
    <t>Thacher Huxley</t>
  </si>
  <si>
    <t>thuxley6x@npr.org</t>
  </si>
  <si>
    <t>239-386-2612</t>
  </si>
  <si>
    <t>C0251</t>
  </si>
  <si>
    <t>Therine Remer</t>
  </si>
  <si>
    <t>tremer6y@mediafire.com</t>
  </si>
  <si>
    <t>731-749-1080</t>
  </si>
  <si>
    <t>C0252</t>
  </si>
  <si>
    <t>Dorthea Melarkey</t>
  </si>
  <si>
    <t>dmelarkey6z@posterous.com</t>
  </si>
  <si>
    <t>179-717-2773</t>
  </si>
  <si>
    <t>C0253</t>
  </si>
  <si>
    <t>Franciskus O'Crevy</t>
  </si>
  <si>
    <t>focrevy70@w3.org</t>
  </si>
  <si>
    <t>117-186-1699</t>
  </si>
  <si>
    <t>C0254</t>
  </si>
  <si>
    <t>Sybilla Minchell</t>
  </si>
  <si>
    <t>sminchell71@marriott.com</t>
  </si>
  <si>
    <t>203-710-5540</t>
  </si>
  <si>
    <t>C0255</t>
  </si>
  <si>
    <t>Aili Maybery</t>
  </si>
  <si>
    <t>amaybery72@istockphoto.com</t>
  </si>
  <si>
    <t>136-989-0104</t>
  </si>
  <si>
    <t>C0256</t>
  </si>
  <si>
    <t>Ahmad Toping</t>
  </si>
  <si>
    <t>atoping73@webnode.com</t>
  </si>
  <si>
    <t>323-763-1968</t>
  </si>
  <si>
    <t>C0257</t>
  </si>
  <si>
    <t>Gavan Lear</t>
  </si>
  <si>
    <t>glear74@bloglovin.com</t>
  </si>
  <si>
    <t>175-447-0002</t>
  </si>
  <si>
    <t>C0258</t>
  </si>
  <si>
    <t>Costa Grishelyov</t>
  </si>
  <si>
    <t>cgrishelyov75@spiegel.de</t>
  </si>
  <si>
    <t>316-433-7032</t>
  </si>
  <si>
    <t>C0259</t>
  </si>
  <si>
    <t>Willie Milington</t>
  </si>
  <si>
    <t>wmilington76@chron.com</t>
  </si>
  <si>
    <t>274-707-2580</t>
  </si>
  <si>
    <t>C0260</t>
  </si>
  <si>
    <t>Ashli Elwyn</t>
  </si>
  <si>
    <t>aelwyn77@phpbb.com</t>
  </si>
  <si>
    <t>886-819-9547</t>
  </si>
  <si>
    <t>C0261</t>
  </si>
  <si>
    <t>Susanne Annwyl</t>
  </si>
  <si>
    <t>sannwyl78@w3.org</t>
  </si>
  <si>
    <t>539-298-1485</t>
  </si>
  <si>
    <t>C0262</t>
  </si>
  <si>
    <t>Fowler Scannell</t>
  </si>
  <si>
    <t>fscannell79@cnn.com</t>
  </si>
  <si>
    <t>303-628-1309</t>
  </si>
  <si>
    <t>C0263</t>
  </si>
  <si>
    <t>Paulette Ledstone</t>
  </si>
  <si>
    <t>pledstone7a@house.gov</t>
  </si>
  <si>
    <t>198-173-3148</t>
  </si>
  <si>
    <t>C0264</t>
  </si>
  <si>
    <t>Earl Swayland</t>
  </si>
  <si>
    <t>eswayland7b@elegantthemes.com</t>
  </si>
  <si>
    <t>374-631-3563</t>
  </si>
  <si>
    <t>C0265</t>
  </si>
  <si>
    <t>Misti Dominighi</t>
  </si>
  <si>
    <t>mdominighi7c@spiegel.de</t>
  </si>
  <si>
    <t>897-420-7789</t>
  </si>
  <si>
    <t>C0266</t>
  </si>
  <si>
    <t>Wrennie Duffyn</t>
  </si>
  <si>
    <t>wduffyn7d@walmart.com</t>
  </si>
  <si>
    <t>922-434-1521</t>
  </si>
  <si>
    <t>C0267</t>
  </si>
  <si>
    <t>Dyane Harvison</t>
  </si>
  <si>
    <t>dharvison7e@gravatar.com</t>
  </si>
  <si>
    <t>175-722-7440</t>
  </si>
  <si>
    <t>C0268</t>
  </si>
  <si>
    <t>Fee Swallwell</t>
  </si>
  <si>
    <t>fswallwell7f@apache.org</t>
  </si>
  <si>
    <t>677-669-6907</t>
  </si>
  <si>
    <t>C0269</t>
  </si>
  <si>
    <t>Noellyn Vaudin</t>
  </si>
  <si>
    <t>nvaudin7g@cloudflare.com</t>
  </si>
  <si>
    <t>225-635-4319</t>
  </si>
  <si>
    <t>C0270</t>
  </si>
  <si>
    <t>Aprilette Parkhouse</t>
  </si>
  <si>
    <t>aparkhouse7h@examiner.com</t>
  </si>
  <si>
    <t>300-828-5493</t>
  </si>
  <si>
    <t>C0271</t>
  </si>
  <si>
    <t>Ara Warboy</t>
  </si>
  <si>
    <t>awarboy7i@nbcnews.com</t>
  </si>
  <si>
    <t>912-705-1036</t>
  </si>
  <si>
    <t>C0272</t>
  </si>
  <si>
    <t>Margy Treend</t>
  </si>
  <si>
    <t>mtreend7j@google.com.hk</t>
  </si>
  <si>
    <t>160-211-7663</t>
  </si>
  <si>
    <t>C0273</t>
  </si>
  <si>
    <t>Dyna Yurenev</t>
  </si>
  <si>
    <t>dyurenev7k@istockphoto.com</t>
  </si>
  <si>
    <t>630-159-1378</t>
  </si>
  <si>
    <t>C0274</t>
  </si>
  <si>
    <t>Bobbye Hardistry</t>
  </si>
  <si>
    <t>bhardistry7l@cocolog-nifty.com</t>
  </si>
  <si>
    <t>313-611-1156</t>
  </si>
  <si>
    <t>C0275</t>
  </si>
  <si>
    <t>Shalom Noad</t>
  </si>
  <si>
    <t>snoad7m@prweb.com</t>
  </si>
  <si>
    <t>926-188-2554</t>
  </si>
  <si>
    <t>C0276</t>
  </si>
  <si>
    <t>Vivyan Myhan</t>
  </si>
  <si>
    <t>vmyhan7n@hostgator.com</t>
  </si>
  <si>
    <t>771-970-1161</t>
  </si>
  <si>
    <t>C0277</t>
  </si>
  <si>
    <t>Kirsten Gatecliff</t>
  </si>
  <si>
    <t>kgatecliff7o@booking.com</t>
  </si>
  <si>
    <t>158-899-1434</t>
  </si>
  <si>
    <t>C0278</t>
  </si>
  <si>
    <t>Lilli Marrows</t>
  </si>
  <si>
    <t>lmarrows7p@answers.com</t>
  </si>
  <si>
    <t>856-529-7300</t>
  </si>
  <si>
    <t>C0279</t>
  </si>
  <si>
    <t>Ebonee Greatbanks</t>
  </si>
  <si>
    <t>egreatbanks7q@liveinternet.ru</t>
  </si>
  <si>
    <t>188-336-4544</t>
  </si>
  <si>
    <t>C0280</t>
  </si>
  <si>
    <t>Ephrayim Ingram</t>
  </si>
  <si>
    <t>eingram7r@sphinn.com</t>
  </si>
  <si>
    <t>758-722-8038</t>
  </si>
  <si>
    <t>C0281</t>
  </si>
  <si>
    <t>Michel Barfitt</t>
  </si>
  <si>
    <t>mbarfitt7s@mtv.com</t>
  </si>
  <si>
    <t>980-696-9875</t>
  </si>
  <si>
    <t>C0282</t>
  </si>
  <si>
    <t>Gerik Graham</t>
  </si>
  <si>
    <t>ggraham7t@whitehouse.gov</t>
  </si>
  <si>
    <t>925-188-4428</t>
  </si>
  <si>
    <t>C0283</t>
  </si>
  <si>
    <t>Paddy Forton</t>
  </si>
  <si>
    <t>pforton7u@cdbaby.com</t>
  </si>
  <si>
    <t>543-114-5675</t>
  </si>
  <si>
    <t>C0284</t>
  </si>
  <si>
    <t>Roobbie Ramm</t>
  </si>
  <si>
    <t>rramm7v@chron.com</t>
  </si>
  <si>
    <t>417-262-7555</t>
  </si>
  <si>
    <t>C0285</t>
  </si>
  <si>
    <t>Truda Stroband</t>
  </si>
  <si>
    <t>tstroband7w@privacy.gov.au</t>
  </si>
  <si>
    <t>663-862-0178</t>
  </si>
  <si>
    <t>C0286</t>
  </si>
  <si>
    <t>Dora Stannislawski</t>
  </si>
  <si>
    <t>dstannislawski7x@dyndns.org</t>
  </si>
  <si>
    <t>411-669-5798</t>
  </si>
  <si>
    <t>C0287</t>
  </si>
  <si>
    <t>Shermie Sandys</t>
  </si>
  <si>
    <t>ssandys7y@mapy.cz</t>
  </si>
  <si>
    <t>102-296-5134</t>
  </si>
  <si>
    <t>C0288</t>
  </si>
  <si>
    <t>Fairfax Le Sieur</t>
  </si>
  <si>
    <t>flesieur7z@goodreads.com</t>
  </si>
  <si>
    <t>446-917-2284</t>
  </si>
  <si>
    <t>C0289</t>
  </si>
  <si>
    <t>Micheal Cuseck</t>
  </si>
  <si>
    <t>mcuseck80@tuttocitta.it</t>
  </si>
  <si>
    <t>937-700-4049</t>
  </si>
  <si>
    <t>C0290</t>
  </si>
  <si>
    <t>Anabella Cassell</t>
  </si>
  <si>
    <t>acassell81@hc360.com</t>
  </si>
  <si>
    <t>205-107-8358</t>
  </si>
  <si>
    <t>C0291</t>
  </si>
  <si>
    <t>Phebe Narbett</t>
  </si>
  <si>
    <t>pnarbett82@nymag.com</t>
  </si>
  <si>
    <t>215-119-5184</t>
  </si>
  <si>
    <t>C0292</t>
  </si>
  <si>
    <t>Hildy De Atta</t>
  </si>
  <si>
    <t>hdeatta83@chron.com</t>
  </si>
  <si>
    <t>185-611-4623</t>
  </si>
  <si>
    <t>C0293</t>
  </si>
  <si>
    <t>Byran Espinas</t>
  </si>
  <si>
    <t>bespinas84@163.com</t>
  </si>
  <si>
    <t>821-332-2257</t>
  </si>
  <si>
    <t>C0294</t>
  </si>
  <si>
    <t>Dahlia Shernock</t>
  </si>
  <si>
    <t>dshernock85@pcworld.com</t>
  </si>
  <si>
    <t>707-172-4785</t>
  </si>
  <si>
    <t>C0295</t>
  </si>
  <si>
    <t>Conn Gumme</t>
  </si>
  <si>
    <t>cgumme86@ocn.ne.jp</t>
  </si>
  <si>
    <t>315-477-8123</t>
  </si>
  <si>
    <t>C0296</t>
  </si>
  <si>
    <t>Herc Nawton</t>
  </si>
  <si>
    <t>hnawton87@cisco.com</t>
  </si>
  <si>
    <t>522-814-0610</t>
  </si>
  <si>
    <t>C0297</t>
  </si>
  <si>
    <t>Roddy Esh</t>
  </si>
  <si>
    <t>resh88@godaddy.com</t>
  </si>
  <si>
    <t>445-301-0596</t>
  </si>
  <si>
    <t>C0298</t>
  </si>
  <si>
    <t>Janeczka Billiard</t>
  </si>
  <si>
    <t>jbilliard89@msu.edu</t>
  </si>
  <si>
    <t>522-707-7586</t>
  </si>
  <si>
    <t>C0299</t>
  </si>
  <si>
    <t>Gillan Linne</t>
  </si>
  <si>
    <t>glinne8a@mtv.com</t>
  </si>
  <si>
    <t>980-401-1854</t>
  </si>
  <si>
    <t>C0300</t>
  </si>
  <si>
    <t>Lorilee Louder</t>
  </si>
  <si>
    <t>llouder8b@bbc.co.uk</t>
  </si>
  <si>
    <t>782-838-0911</t>
  </si>
  <si>
    <t>C0301</t>
  </si>
  <si>
    <t>Madge Simoneton</t>
  </si>
  <si>
    <t>msimoneton8c@cornell.edu</t>
  </si>
  <si>
    <t>563-475-4512</t>
  </si>
  <si>
    <t>C0302</t>
  </si>
  <si>
    <t>Olivero Surgener</t>
  </si>
  <si>
    <t>osurgener8d@joomla.org</t>
  </si>
  <si>
    <t>434-810-8722</t>
  </si>
  <si>
    <t>C0303</t>
  </si>
  <si>
    <t>Sonya Linklater</t>
  </si>
  <si>
    <t>slinklater8e@youtube.com</t>
  </si>
  <si>
    <t>435-989-9748</t>
  </si>
  <si>
    <t>C0304</t>
  </si>
  <si>
    <t>Claretta Bridgewater</t>
  </si>
  <si>
    <t>cbridgewater8f@typepad.com</t>
  </si>
  <si>
    <t>279-274-8994</t>
  </si>
  <si>
    <t>C0305</t>
  </si>
  <si>
    <t>Rochella Sammonds</t>
  </si>
  <si>
    <t>rsammonds8g@china.com.cn</t>
  </si>
  <si>
    <t>315-677-1591</t>
  </si>
  <si>
    <t>C0306</t>
  </si>
  <si>
    <t>Tedda Minto</t>
  </si>
  <si>
    <t>tminto8h@blinklist.com</t>
  </si>
  <si>
    <t>715-431-2696</t>
  </si>
  <si>
    <t>C0307</t>
  </si>
  <si>
    <t>Moss Ogbourne</t>
  </si>
  <si>
    <t>mogbourne8i@guardian.co.uk</t>
  </si>
  <si>
    <t>240-361-5398</t>
  </si>
  <si>
    <t>C0308</t>
  </si>
  <si>
    <t>Tallie Copnall</t>
  </si>
  <si>
    <t>tcopnall8j@trellian.com</t>
  </si>
  <si>
    <t>800-241-3415</t>
  </si>
  <si>
    <t>C0309</t>
  </si>
  <si>
    <t>Judie Aleksashin</t>
  </si>
  <si>
    <t>jaleksashin8k@creativecommons.org</t>
  </si>
  <si>
    <t>391-289-3702</t>
  </si>
  <si>
    <t>C0310</t>
  </si>
  <si>
    <t>Bartholomeo Lamplugh</t>
  </si>
  <si>
    <t>blamplugh8l@ocn.ne.jp</t>
  </si>
  <si>
    <t>327-322-2373</t>
  </si>
  <si>
    <t>C0311</t>
  </si>
  <si>
    <t>Ilsa Yonge</t>
  </si>
  <si>
    <t>iyonge8m@google.nl</t>
  </si>
  <si>
    <t>851-978-5801</t>
  </si>
  <si>
    <t>C0312</t>
  </si>
  <si>
    <t>Clerissa Eckley</t>
  </si>
  <si>
    <t>ceckley8n@go.com</t>
  </si>
  <si>
    <t>689-672-0846</t>
  </si>
  <si>
    <t>C0313</t>
  </si>
  <si>
    <t>Tamiko McNuff</t>
  </si>
  <si>
    <t>tmcnuff8o@irs.gov</t>
  </si>
  <si>
    <t>727-322-9360</t>
  </si>
  <si>
    <t>C0314</t>
  </si>
  <si>
    <t>Nikolaus Tetsall</t>
  </si>
  <si>
    <t>ntetsall8p@epa.gov</t>
  </si>
  <si>
    <t>967-784-1740</t>
  </si>
  <si>
    <t>C0315</t>
  </si>
  <si>
    <t>Rahal Besnard</t>
  </si>
  <si>
    <t>rbesnard8q@myspace.com</t>
  </si>
  <si>
    <t>236-610-0757</t>
  </si>
  <si>
    <t>C0316</t>
  </si>
  <si>
    <t>Renard Brodley</t>
  </si>
  <si>
    <t>rbrodley8r@cocolog-nifty.com</t>
  </si>
  <si>
    <t>678-166-9339</t>
  </si>
  <si>
    <t>C0317</t>
  </si>
  <si>
    <t>Guglielma Gennerich</t>
  </si>
  <si>
    <t>ggennerich8s@pcworld.com</t>
  </si>
  <si>
    <t>889-221-7795</t>
  </si>
  <si>
    <t>C0318</t>
  </si>
  <si>
    <t>Constancia Plaister</t>
  </si>
  <si>
    <t>cplaister8t@ifeng.com</t>
  </si>
  <si>
    <t>848-662-1685</t>
  </si>
  <si>
    <t>C0319</t>
  </si>
  <si>
    <t>Fabiano Kyndred</t>
  </si>
  <si>
    <t>fkyndred8u@is.gd</t>
  </si>
  <si>
    <t>901-601-9438</t>
  </si>
  <si>
    <t>C0320</t>
  </si>
  <si>
    <t>Johna Suddock</t>
  </si>
  <si>
    <t>jsuddock8v@pen.io</t>
  </si>
  <si>
    <t>929-913-7446</t>
  </si>
  <si>
    <t>C0321</t>
  </si>
  <si>
    <t>Archy Binley</t>
  </si>
  <si>
    <t>abinley8w@deviantart.com</t>
  </si>
  <si>
    <t>680-654-2219</t>
  </si>
  <si>
    <t>C0322</t>
  </si>
  <si>
    <t>Sigismund Berrycloth</t>
  </si>
  <si>
    <t>sberrycloth8x@about.me</t>
  </si>
  <si>
    <t>240-942-0636</t>
  </si>
  <si>
    <t>C0323</t>
  </si>
  <si>
    <t>Michel McGucken</t>
  </si>
  <si>
    <t>mmcgucken8y@last.fm</t>
  </si>
  <si>
    <t>321-412-2656</t>
  </si>
  <si>
    <t>C0324</t>
  </si>
  <si>
    <t>Thedric Mewrcik</t>
  </si>
  <si>
    <t>tmewrcik8z@joomla.org</t>
  </si>
  <si>
    <t>899-130-1105</t>
  </si>
  <si>
    <t>C0325</t>
  </si>
  <si>
    <t>Igor Beeden</t>
  </si>
  <si>
    <t>ibeeden90@tinypic.com</t>
  </si>
  <si>
    <t>377-821-4166</t>
  </si>
  <si>
    <t>C0326</t>
  </si>
  <si>
    <t>Kenny Kiledal</t>
  </si>
  <si>
    <t>kkiledal91@dailymail.co.uk</t>
  </si>
  <si>
    <t>257-759-8949</t>
  </si>
  <si>
    <t>C0327</t>
  </si>
  <si>
    <t>Davine Mathew</t>
  </si>
  <si>
    <t>dmathew92@businessinsider.com</t>
  </si>
  <si>
    <t>114-441-7834</t>
  </si>
  <si>
    <t>C0328</t>
  </si>
  <si>
    <t>Kristos Hagart</t>
  </si>
  <si>
    <t>khagart93@ning.com</t>
  </si>
  <si>
    <t>634-293-5962</t>
  </si>
  <si>
    <t>C0329</t>
  </si>
  <si>
    <t>Brade Domican</t>
  </si>
  <si>
    <t>bdomican94@archive.org</t>
  </si>
  <si>
    <t>448-928-6624</t>
  </si>
  <si>
    <t>C0330</t>
  </si>
  <si>
    <t>Milty Dunstan</t>
  </si>
  <si>
    <t>mdunstan95@army.mil</t>
  </si>
  <si>
    <t>141-414-5487</t>
  </si>
  <si>
    <t>C0331</t>
  </si>
  <si>
    <t>Tania Tosdevin</t>
  </si>
  <si>
    <t>ttosdevin96@samsung.com</t>
  </si>
  <si>
    <t>444-601-3189</t>
  </si>
  <si>
    <t>C0332</t>
  </si>
  <si>
    <t>Waite Corah</t>
  </si>
  <si>
    <t>wcorah97@boston.com</t>
  </si>
  <si>
    <t>792-175-5514</t>
  </si>
  <si>
    <t>C0333</t>
  </si>
  <si>
    <t>Betteann Birkenshaw</t>
  </si>
  <si>
    <t>bbirkenshaw98@tripadvisor.com</t>
  </si>
  <si>
    <t>926-681-9311</t>
  </si>
  <si>
    <t>C0334</t>
  </si>
  <si>
    <t>Essa Trinbey</t>
  </si>
  <si>
    <t>etrinbey99@51.la</t>
  </si>
  <si>
    <t>857-465-3376</t>
  </si>
  <si>
    <t>C0335</t>
  </si>
  <si>
    <t>Kerwin Bahde</t>
  </si>
  <si>
    <t>kbahde9a@examiner.com</t>
  </si>
  <si>
    <t>466-363-7459</t>
  </si>
  <si>
    <t>C0336</t>
  </si>
  <si>
    <t>Benjy Flahive</t>
  </si>
  <si>
    <t>bflahive9b@yellowbook.com</t>
  </si>
  <si>
    <t>864-252-2157</t>
  </si>
  <si>
    <t>C0337</t>
  </si>
  <si>
    <t>Purcell Gilogly</t>
  </si>
  <si>
    <t>pgilogly9c@washingtonpost.com</t>
  </si>
  <si>
    <t>135-805-3124</t>
  </si>
  <si>
    <t>C0338</t>
  </si>
  <si>
    <t>Mickie Spaldin</t>
  </si>
  <si>
    <t>mspaldin9d@nps.gov</t>
  </si>
  <si>
    <t>952-200-0119</t>
  </si>
  <si>
    <t>C0339</t>
  </si>
  <si>
    <t>Cathlene Tatterton</t>
  </si>
  <si>
    <t>ctatterton9e@ft.com</t>
  </si>
  <si>
    <t>424-216-6026</t>
  </si>
  <si>
    <t>C0340</t>
  </si>
  <si>
    <t>Louis Keal</t>
  </si>
  <si>
    <t>lkeal9f@google.co.jp</t>
  </si>
  <si>
    <t>585-767-9120</t>
  </si>
  <si>
    <t>C0341</t>
  </si>
  <si>
    <t>Dierdre Britto</t>
  </si>
  <si>
    <t>dbritto9g@deviantart.com</t>
  </si>
  <si>
    <t>270-385-7137</t>
  </si>
  <si>
    <t>C0342</t>
  </si>
  <si>
    <t>Tabbie Rackley</t>
  </si>
  <si>
    <t>trackley9h@bing.com</t>
  </si>
  <si>
    <t>246-754-6148</t>
  </si>
  <si>
    <t>C0343</t>
  </si>
  <si>
    <t>Zahara Lawie</t>
  </si>
  <si>
    <t>zlawie9i@hao123.com</t>
  </si>
  <si>
    <t>252-538-5299</t>
  </si>
  <si>
    <t>C0344</t>
  </si>
  <si>
    <t>Patsy Barbrick</t>
  </si>
  <si>
    <t>pbarbrick9j@github.io</t>
  </si>
  <si>
    <t>576-176-3547</t>
  </si>
  <si>
    <t>C0345</t>
  </si>
  <si>
    <t>Lamont Astlatt</t>
  </si>
  <si>
    <t>lastlatt9k@mapy.cz</t>
  </si>
  <si>
    <t>360-849-5340</t>
  </si>
  <si>
    <t>C0346</t>
  </si>
  <si>
    <t>Maynard Rudyard</t>
  </si>
  <si>
    <t>mrudyard9l@cdbaby.com</t>
  </si>
  <si>
    <t>101-637-0453</t>
  </si>
  <si>
    <t>C0347</t>
  </si>
  <si>
    <t>Burnaby Tuvey</t>
  </si>
  <si>
    <t>btuvey9m@sitemeter.com</t>
  </si>
  <si>
    <t>653-464-9392</t>
  </si>
  <si>
    <t>C0348</t>
  </si>
  <si>
    <t>Wendye Adger</t>
  </si>
  <si>
    <t>wadger9n@tiny.cc</t>
  </si>
  <si>
    <t>927-271-6990</t>
  </si>
  <si>
    <t>C0349</t>
  </si>
  <si>
    <t>Grannie Tomsu</t>
  </si>
  <si>
    <t>gtomsu9o@drupal.org</t>
  </si>
  <si>
    <t>547-876-2846</t>
  </si>
  <si>
    <t>C0350</t>
  </si>
  <si>
    <t>Demetre Guiraud</t>
  </si>
  <si>
    <t>dguiraud9p@about.com</t>
  </si>
  <si>
    <t>249-572-2428</t>
  </si>
  <si>
    <t>C0351</t>
  </si>
  <si>
    <t>Fedora Renad</t>
  </si>
  <si>
    <t>frenad9q@taobao.com</t>
  </si>
  <si>
    <t>490-915-7760</t>
  </si>
  <si>
    <t>C0352</t>
  </si>
  <si>
    <t>Aube Madge</t>
  </si>
  <si>
    <t>amadge9r@shinystat.com</t>
  </si>
  <si>
    <t>319-129-5256</t>
  </si>
  <si>
    <t>C0353</t>
  </si>
  <si>
    <t>Eran Greedyer</t>
  </si>
  <si>
    <t>egreedyer9s@linkedin.com</t>
  </si>
  <si>
    <t>580-823-1445</t>
  </si>
  <si>
    <t>C0354</t>
  </si>
  <si>
    <t>Drew Wildman</t>
  </si>
  <si>
    <t>dwildman9t@scribd.com</t>
  </si>
  <si>
    <t>348-402-8143</t>
  </si>
  <si>
    <t>C0355</t>
  </si>
  <si>
    <t>Stu Wetherby</t>
  </si>
  <si>
    <t>swetherby9u@reference.com</t>
  </si>
  <si>
    <t>169-694-2540</t>
  </si>
  <si>
    <t>C0356</t>
  </si>
  <si>
    <t>Buck Thamelt</t>
  </si>
  <si>
    <t>bthamelt9v@drupal.org</t>
  </si>
  <si>
    <t>239-105-2963</t>
  </si>
  <si>
    <t>C0357</t>
  </si>
  <si>
    <t>Annette Korneluk</t>
  </si>
  <si>
    <t>akorneluk9w@quantcast.com</t>
  </si>
  <si>
    <t>356-274-7377</t>
  </si>
  <si>
    <t>C0358</t>
  </si>
  <si>
    <t>Debee Glaze</t>
  </si>
  <si>
    <t>dglaze9x@livejournal.com</t>
  </si>
  <si>
    <t>903-317-7861</t>
  </si>
  <si>
    <t>C0359</t>
  </si>
  <si>
    <t>Jeffry Foresight</t>
  </si>
  <si>
    <t>jforesight9y@acquirethisname.com</t>
  </si>
  <si>
    <t>218-633-0152</t>
  </si>
  <si>
    <t>C0360</t>
  </si>
  <si>
    <t>Ethelbert Korting</t>
  </si>
  <si>
    <t>ekorting9z@booking.com</t>
  </si>
  <si>
    <t>327-799-4557</t>
  </si>
  <si>
    <t>C0361</t>
  </si>
  <si>
    <t>Tris Burmaster</t>
  </si>
  <si>
    <t>tburmastera0@nifty.com</t>
  </si>
  <si>
    <t>122-513-7272</t>
  </si>
  <si>
    <t>C0362</t>
  </si>
  <si>
    <t>Krista Martinovsky</t>
  </si>
  <si>
    <t>kmartinovskya1@opensource.org</t>
  </si>
  <si>
    <t>203-275-2121</t>
  </si>
  <si>
    <t>C0363</t>
  </si>
  <si>
    <t>Hal Belsey</t>
  </si>
  <si>
    <t>hbelseya2@a8.net</t>
  </si>
  <si>
    <t>734-644-7560</t>
  </si>
  <si>
    <t>C0364</t>
  </si>
  <si>
    <t>Miner Metherell</t>
  </si>
  <si>
    <t>mmetherella3@mozilla.com</t>
  </si>
  <si>
    <t>509-299-4846</t>
  </si>
  <si>
    <t>C0365</t>
  </si>
  <si>
    <t>Sharity Hawksby</t>
  </si>
  <si>
    <t>shawksbya4@mediafire.com</t>
  </si>
  <si>
    <t>207-773-6199</t>
  </si>
  <si>
    <t>C0366</t>
  </si>
  <si>
    <t>Gaven Moens</t>
  </si>
  <si>
    <t>gmoensa5@youku.com</t>
  </si>
  <si>
    <t>835-812-4598</t>
  </si>
  <si>
    <t>C0367</t>
  </si>
  <si>
    <t>Ty Duckham</t>
  </si>
  <si>
    <t>tduckhama6@nyu.edu</t>
  </si>
  <si>
    <t>654-789-0159</t>
  </si>
  <si>
    <t>C0368</t>
  </si>
  <si>
    <t>Jacinta Faltskog</t>
  </si>
  <si>
    <t>jfaltskoga7@cyberchimps.com</t>
  </si>
  <si>
    <t>744-595-5795</t>
  </si>
  <si>
    <t>C0369</t>
  </si>
  <si>
    <t>Elysia Barnaby</t>
  </si>
  <si>
    <t>ebarnabya8@nhs.uk</t>
  </si>
  <si>
    <t>285-358-4715</t>
  </si>
  <si>
    <t>C0370</t>
  </si>
  <si>
    <t>Silvain Jeannard</t>
  </si>
  <si>
    <t>sjeannarda9@linkedin.com</t>
  </si>
  <si>
    <t>581-946-8301</t>
  </si>
  <si>
    <t>C0371</t>
  </si>
  <si>
    <t>Jareb Wisedale</t>
  </si>
  <si>
    <t>jwisedaleaa@amazon.com</t>
  </si>
  <si>
    <t>551-823-4542</t>
  </si>
  <si>
    <t>C0372</t>
  </si>
  <si>
    <t>Borden Trustram</t>
  </si>
  <si>
    <t>btrustramab@bbb.org</t>
  </si>
  <si>
    <t>329-118-6018</t>
  </si>
  <si>
    <t>C0373</t>
  </si>
  <si>
    <t>Rosamund Harnell</t>
  </si>
  <si>
    <t>rharnellac@quantcast.com</t>
  </si>
  <si>
    <t>180-736-0481</t>
  </si>
  <si>
    <t>C0374</t>
  </si>
  <si>
    <t>Darbee Blowfield</t>
  </si>
  <si>
    <t>dblowfieldad@dailymotion.com</t>
  </si>
  <si>
    <t>408-817-6541</t>
  </si>
  <si>
    <t>C0375</t>
  </si>
  <si>
    <t>Idell Meddings</t>
  </si>
  <si>
    <t>imeddingsae@de.vu</t>
  </si>
  <si>
    <t>441-755-7163</t>
  </si>
  <si>
    <t>C0376</t>
  </si>
  <si>
    <t>Madlin Klasen</t>
  </si>
  <si>
    <t>mklasenaf@indiatimes.com</t>
  </si>
  <si>
    <t>260-363-7294</t>
  </si>
  <si>
    <t>C0377</t>
  </si>
  <si>
    <t>Florina Jobson</t>
  </si>
  <si>
    <t>fjobsonag@yolasite.com</t>
  </si>
  <si>
    <t>182-874-2999</t>
  </si>
  <si>
    <t>C0378</t>
  </si>
  <si>
    <t>Lauren McCrorie</t>
  </si>
  <si>
    <t>lmccrorieah@elegantthemes.com</t>
  </si>
  <si>
    <t>443-619-1831</t>
  </si>
  <si>
    <t>C0379</t>
  </si>
  <si>
    <t>Conni Catterall</t>
  </si>
  <si>
    <t>ccatterallai@aol.com</t>
  </si>
  <si>
    <t>789-606-3351</t>
  </si>
  <si>
    <t>C0380</t>
  </si>
  <si>
    <t>Gusella Tregust</t>
  </si>
  <si>
    <t>gtregustaj@chron.com</t>
  </si>
  <si>
    <t>123-105-1363</t>
  </si>
  <si>
    <t>C0381</t>
  </si>
  <si>
    <t>Lissy Sisselot</t>
  </si>
  <si>
    <t>lsisselotak@discovery.com</t>
  </si>
  <si>
    <t>402-543-4446</t>
  </si>
  <si>
    <t>C0382</t>
  </si>
  <si>
    <t>Jere Dikelin</t>
  </si>
  <si>
    <t>jdikelinal@berkeley.edu</t>
  </si>
  <si>
    <t>965-283-1377</t>
  </si>
  <si>
    <t>C0383</t>
  </si>
  <si>
    <t>Chauncey Behninck</t>
  </si>
  <si>
    <t>cbehninckam@sun.com</t>
  </si>
  <si>
    <t>202-296-5972</t>
  </si>
  <si>
    <t>C0384</t>
  </si>
  <si>
    <t>Nealy Aguirrezabala</t>
  </si>
  <si>
    <t>naguirrezabalaan@geocities.com</t>
  </si>
  <si>
    <t>821-471-5078</t>
  </si>
  <si>
    <t>C0385</t>
  </si>
  <si>
    <t>Luce Attoe</t>
  </si>
  <si>
    <t>lattoeao@economist.com</t>
  </si>
  <si>
    <t>534-844-6826</t>
  </si>
  <si>
    <t>C0386</t>
  </si>
  <si>
    <t>Cordula Conkling</t>
  </si>
  <si>
    <t>cconklingap@fastcompany.com</t>
  </si>
  <si>
    <t>746-489-0772</t>
  </si>
  <si>
    <t>C0387</t>
  </si>
  <si>
    <t>Herbert Swalwel</t>
  </si>
  <si>
    <t>hswalwelaq@mtv.com</t>
  </si>
  <si>
    <t>512-706-8485</t>
  </si>
  <si>
    <t>C0388</t>
  </si>
  <si>
    <t>Tan Beevers</t>
  </si>
  <si>
    <t>tbeeversar@surveymonkey.com</t>
  </si>
  <si>
    <t>103-285-2406</t>
  </si>
  <si>
    <t>C0389</t>
  </si>
  <si>
    <t>Colet Forth</t>
  </si>
  <si>
    <t>cforthas@spiegel.de</t>
  </si>
  <si>
    <t>982-360-8864</t>
  </si>
  <si>
    <t>C0390</t>
  </si>
  <si>
    <t>Nancey Segot</t>
  </si>
  <si>
    <t>nsegotat@hc360.com</t>
  </si>
  <si>
    <t>483-937-0450</t>
  </si>
  <si>
    <t>C0391</t>
  </si>
  <si>
    <t>Mara Pressland</t>
  </si>
  <si>
    <t>mpresslandau@fastcompany.com</t>
  </si>
  <si>
    <t>348-938-0489</t>
  </si>
  <si>
    <t>C0392</t>
  </si>
  <si>
    <t>Cordey Vardon</t>
  </si>
  <si>
    <t>cvardonav@opera.com</t>
  </si>
  <si>
    <t>138-453-4308</t>
  </si>
  <si>
    <t>C0393</t>
  </si>
  <si>
    <t>Bron Ghilardi</t>
  </si>
  <si>
    <t>bghilardiaw@ftc.gov</t>
  </si>
  <si>
    <t>821-983-2572</t>
  </si>
  <si>
    <t>C0394</t>
  </si>
  <si>
    <t>Shelley Bradford</t>
  </si>
  <si>
    <t>sbradfordax@youtu.be</t>
  </si>
  <si>
    <t>431-492-1136</t>
  </si>
  <si>
    <t>C0395</t>
  </si>
  <si>
    <t>Dodi Marciskewski</t>
  </si>
  <si>
    <t>dmarciskewskiay@microsoft.com</t>
  </si>
  <si>
    <t>354-322-5123</t>
  </si>
  <si>
    <t>C0396</t>
  </si>
  <si>
    <t>Paton Bosnell</t>
  </si>
  <si>
    <t>pbosnellaz@pen.io</t>
  </si>
  <si>
    <t>365-824-6533</t>
  </si>
  <si>
    <t>C0397</t>
  </si>
  <si>
    <t>Jodi Guppey</t>
  </si>
  <si>
    <t>jguppeyb0@alibaba.com</t>
  </si>
  <si>
    <t>157-448-0613</t>
  </si>
  <si>
    <t>C0398</t>
  </si>
  <si>
    <t>Michele McFater</t>
  </si>
  <si>
    <t>mmcfaterb1@phpbb.com</t>
  </si>
  <si>
    <t>968-684-8988</t>
  </si>
  <si>
    <t>C0399</t>
  </si>
  <si>
    <t>Bren Todari</t>
  </si>
  <si>
    <t>btodarib2@cafepress.com</t>
  </si>
  <si>
    <t>167-347-2512</t>
  </si>
  <si>
    <t>C0400</t>
  </si>
  <si>
    <t>Elysee Crabbe</t>
  </si>
  <si>
    <t>ecrabbeb3@senate.gov</t>
  </si>
  <si>
    <t>457-732-0150</t>
  </si>
  <si>
    <t>C0401</t>
  </si>
  <si>
    <t>Garrett Bourgaize</t>
  </si>
  <si>
    <t>gbourgaizeb4@xing.com</t>
  </si>
  <si>
    <t>924-134-2370</t>
  </si>
  <si>
    <t>C0402</t>
  </si>
  <si>
    <t>Nevsa Maryin</t>
  </si>
  <si>
    <t>nmaryinb5@nasa.gov</t>
  </si>
  <si>
    <t>520-982-0451</t>
  </si>
  <si>
    <t>C0403</t>
  </si>
  <si>
    <t>Erica Mc Elory</t>
  </si>
  <si>
    <t>emceloryb6@redcross.org</t>
  </si>
  <si>
    <t>654-455-7686</t>
  </si>
  <si>
    <t>C0404</t>
  </si>
  <si>
    <t>Ivar Baseggio</t>
  </si>
  <si>
    <t>ibaseggiob7@skype.com</t>
  </si>
  <si>
    <t>587-231-0864</t>
  </si>
  <si>
    <t>C0405</t>
  </si>
  <si>
    <t>Reeva Jamson</t>
  </si>
  <si>
    <t>rjamsonb8@wikia.com</t>
  </si>
  <si>
    <t>237-844-6114</t>
  </si>
  <si>
    <t>C0406</t>
  </si>
  <si>
    <t>Nani Tuplin</t>
  </si>
  <si>
    <t>ntuplinb9@miitbeian.gov.cn</t>
  </si>
  <si>
    <t>447-553-3356</t>
  </si>
  <si>
    <t>C0407</t>
  </si>
  <si>
    <t>Tori Sparway</t>
  </si>
  <si>
    <t>tsparwayba@fema.gov</t>
  </si>
  <si>
    <t>947-907-0435</t>
  </si>
  <si>
    <t>C0408</t>
  </si>
  <si>
    <t>Dukey McKennan</t>
  </si>
  <si>
    <t>dmckennanbb@wp.com</t>
  </si>
  <si>
    <t>131-914-7658</t>
  </si>
  <si>
    <t>C0409</t>
  </si>
  <si>
    <t>Maud Goering</t>
  </si>
  <si>
    <t>mgoeringbc@livejournal.com</t>
  </si>
  <si>
    <t>161-448-4466</t>
  </si>
  <si>
    <t>C0410</t>
  </si>
  <si>
    <t>Lin Helversen</t>
  </si>
  <si>
    <t>lhelversenbd@epa.gov</t>
  </si>
  <si>
    <t>910-604-4469</t>
  </si>
  <si>
    <t>C0411</t>
  </si>
  <si>
    <t>Herbie Juett</t>
  </si>
  <si>
    <t>hjuettbe@accuweather.com</t>
  </si>
  <si>
    <t>319-878-0161</t>
  </si>
  <si>
    <t>C0412</t>
  </si>
  <si>
    <t>Shay McKeurton</t>
  </si>
  <si>
    <t>smckeurtonbf@mit.edu</t>
  </si>
  <si>
    <t>628-649-5442</t>
  </si>
  <si>
    <t>C0413</t>
  </si>
  <si>
    <t>Uriel Moyce</t>
  </si>
  <si>
    <t>umoycebg@ox.ac.uk</t>
  </si>
  <si>
    <t>141-335-8187</t>
  </si>
  <si>
    <t>C0414</t>
  </si>
  <si>
    <t>Genia Prater</t>
  </si>
  <si>
    <t>gpraterbh@wufoo.com</t>
  </si>
  <si>
    <t>195-688-7587</t>
  </si>
  <si>
    <t>C0415</t>
  </si>
  <si>
    <t>Tomas Goodley</t>
  </si>
  <si>
    <t>tgoodleybi@mozilla.com</t>
  </si>
  <si>
    <t>860-837-5867</t>
  </si>
  <si>
    <t>C0416</t>
  </si>
  <si>
    <t>Orland Yegorkov</t>
  </si>
  <si>
    <t>oyegorkovbj@dot.gov</t>
  </si>
  <si>
    <t>205-165-1029</t>
  </si>
  <si>
    <t>C0417</t>
  </si>
  <si>
    <t>Essy Canizares</t>
  </si>
  <si>
    <t>ecanizaresbk@newyorker.com</t>
  </si>
  <si>
    <t>435-877-6234</t>
  </si>
  <si>
    <t>C0418</t>
  </si>
  <si>
    <t>Lorene Stallan</t>
  </si>
  <si>
    <t>lstallanbl@usatoday.com</t>
  </si>
  <si>
    <t>628-988-3039</t>
  </si>
  <si>
    <t>C0419</t>
  </si>
  <si>
    <t>Erhard Dovermann</t>
  </si>
  <si>
    <t>edovermannbm@hubpages.com</t>
  </si>
  <si>
    <t>376-322-3455</t>
  </si>
  <si>
    <t>C0420</t>
  </si>
  <si>
    <t>Goddard Adamsson</t>
  </si>
  <si>
    <t>gadamssonbn@nature.com</t>
  </si>
  <si>
    <t>637-937-1298</t>
  </si>
  <si>
    <t>C0421</t>
  </si>
  <si>
    <t>Willy Schwandt</t>
  </si>
  <si>
    <t>wschwandtbo@goodreads.com</t>
  </si>
  <si>
    <t>515-825-4000</t>
  </si>
  <si>
    <t>C0422</t>
  </si>
  <si>
    <t>Mersey Wannes</t>
  </si>
  <si>
    <t>mwannesbp@cbslocal.com</t>
  </si>
  <si>
    <t>790-360-0547</t>
  </si>
  <si>
    <t>C0423</t>
  </si>
  <si>
    <t>Hadley Hucknall</t>
  </si>
  <si>
    <t>hhucknallbq@ucla.edu</t>
  </si>
  <si>
    <t>681-327-3426</t>
  </si>
  <si>
    <t>C0424</t>
  </si>
  <si>
    <t>Chev Stallion</t>
  </si>
  <si>
    <t>cstallionbr@apple.com</t>
  </si>
  <si>
    <t>894-608-0774</t>
  </si>
  <si>
    <t>C0425</t>
  </si>
  <si>
    <t>Wells Felmingham</t>
  </si>
  <si>
    <t>wfelminghambs@posterous.com</t>
  </si>
  <si>
    <t>677-384-3213</t>
  </si>
  <si>
    <t>C0426</t>
  </si>
  <si>
    <t>Jobina Dudman</t>
  </si>
  <si>
    <t>jdudmanbt@apache.org</t>
  </si>
  <si>
    <t>236-586-8591</t>
  </si>
  <si>
    <t>C0427</t>
  </si>
  <si>
    <t>Isabel Vannikov</t>
  </si>
  <si>
    <t>ivannikovbu@scribd.com</t>
  </si>
  <si>
    <t>612-143-7269</t>
  </si>
  <si>
    <t>C0428</t>
  </si>
  <si>
    <t>Nicolas Bussey</t>
  </si>
  <si>
    <t>nbusseybv@springer.com</t>
  </si>
  <si>
    <t>393-131-2065</t>
  </si>
  <si>
    <t>C0429</t>
  </si>
  <si>
    <t>Saudra Leggs</t>
  </si>
  <si>
    <t>sleggsbw@mozilla.com</t>
  </si>
  <si>
    <t>754-908-4236</t>
  </si>
  <si>
    <t>C0430</t>
  </si>
  <si>
    <t>Hedi Bohden</t>
  </si>
  <si>
    <t>hbohdenbx@auda.org.au</t>
  </si>
  <si>
    <t>239-337-4109</t>
  </si>
  <si>
    <t>C0431</t>
  </si>
  <si>
    <t>Martguerita Dine-Hart</t>
  </si>
  <si>
    <t>mdinehartby@linkedin.com</t>
  </si>
  <si>
    <t>469-728-4529</t>
  </si>
  <si>
    <t>C0432</t>
  </si>
  <si>
    <t>Brant Fonso</t>
  </si>
  <si>
    <t>bfonsobz@vinaora.com</t>
  </si>
  <si>
    <t>560-297-4758</t>
  </si>
  <si>
    <t>C0433</t>
  </si>
  <si>
    <t>Cameron Faro</t>
  </si>
  <si>
    <t>cfaroc0@zimbio.com</t>
  </si>
  <si>
    <t>318-553-2451</t>
  </si>
  <si>
    <t>C0434</t>
  </si>
  <si>
    <t>Emlen Scutchings</t>
  </si>
  <si>
    <t>escutchingsc1@nature.com</t>
  </si>
  <si>
    <t>879-196-8304</t>
  </si>
  <si>
    <t>C0435</t>
  </si>
  <si>
    <t>Laird Ballendine</t>
  </si>
  <si>
    <t>lballendinec2@ebay.com</t>
  </si>
  <si>
    <t>705-396-7190</t>
  </si>
  <si>
    <t>C0436</t>
  </si>
  <si>
    <t>Bartram Carroll</t>
  </si>
  <si>
    <t>bcarrollc3@de.vu</t>
  </si>
  <si>
    <t>253-186-8212</t>
  </si>
  <si>
    <t>C0437</t>
  </si>
  <si>
    <t>Haskel Lamprey</t>
  </si>
  <si>
    <t>hlampreyc4@nasa.gov</t>
  </si>
  <si>
    <t>266-946-5811</t>
  </si>
  <si>
    <t>C0438</t>
  </si>
  <si>
    <t>Tucky Glowacki</t>
  </si>
  <si>
    <t>tglowackic5@rediff.com</t>
  </si>
  <si>
    <t>321-897-0580</t>
  </si>
  <si>
    <t>C0439</t>
  </si>
  <si>
    <t>Wiley McTeague</t>
  </si>
  <si>
    <t>wmcteaguec6@vimeo.com</t>
  </si>
  <si>
    <t>142-476-2566</t>
  </si>
  <si>
    <t>C0440</t>
  </si>
  <si>
    <t>Kally Hook</t>
  </si>
  <si>
    <t>khookc7@chicagotribune.com</t>
  </si>
  <si>
    <t>119-934-0922</t>
  </si>
  <si>
    <t>C0441</t>
  </si>
  <si>
    <t>Valida Frotton</t>
  </si>
  <si>
    <t>vfrottonc8@army.mil</t>
  </si>
  <si>
    <t>651-784-4347</t>
  </si>
  <si>
    <t>C0442</t>
  </si>
  <si>
    <t>Payton Langran</t>
  </si>
  <si>
    <t>plangranc9@icq.com</t>
  </si>
  <si>
    <t>547-378-5389</t>
  </si>
  <si>
    <t>C0443</t>
  </si>
  <si>
    <t>Frazer Beesley</t>
  </si>
  <si>
    <t>fbeesleyca@dropbox.com</t>
  </si>
  <si>
    <t>371-388-3809</t>
  </si>
  <si>
    <t>C0444</t>
  </si>
  <si>
    <t>Carla Connors</t>
  </si>
  <si>
    <t>cconnorscb@goo.ne.jp</t>
  </si>
  <si>
    <t>931-228-6103</t>
  </si>
  <si>
    <t>C0445</t>
  </si>
  <si>
    <t>Deloria Sercombe</t>
  </si>
  <si>
    <t>dsercombecc@livejournal.com</t>
  </si>
  <si>
    <t>551-201-6405</t>
  </si>
  <si>
    <t>C0446</t>
  </si>
  <si>
    <t>Ody Fronzek</t>
  </si>
  <si>
    <t>ofronzekcd@domainmarket.com</t>
  </si>
  <si>
    <t>414-685-3241</t>
  </si>
  <si>
    <t>C0447</t>
  </si>
  <si>
    <t>Cull Carleton</t>
  </si>
  <si>
    <t>ccarletonce@blogger.com</t>
  </si>
  <si>
    <t>723-954-9996</t>
  </si>
  <si>
    <t>C0448</t>
  </si>
  <si>
    <t>Fletcher Sawart</t>
  </si>
  <si>
    <t>fsawartcf@alexa.com</t>
  </si>
  <si>
    <t>733-425-4366</t>
  </si>
  <si>
    <t>C0449</t>
  </si>
  <si>
    <t>Tiffani Pagin</t>
  </si>
  <si>
    <t>tpagincg@arstechnica.com</t>
  </si>
  <si>
    <t>185-465-1332</t>
  </si>
  <si>
    <t>C0450</t>
  </si>
  <si>
    <t>Alfredo Artus</t>
  </si>
  <si>
    <t>aartusch@dmoz.org</t>
  </si>
  <si>
    <t>960-442-3104</t>
  </si>
  <si>
    <t>C0451</t>
  </si>
  <si>
    <t>Myrilla Mowson</t>
  </si>
  <si>
    <t>mmowsonci@paginegialle.it</t>
  </si>
  <si>
    <t>315-331-9931</t>
  </si>
  <si>
    <t>C0452</t>
  </si>
  <si>
    <t>Geri Thirwell</t>
  </si>
  <si>
    <t>gthirwellcj@sphinn.com</t>
  </si>
  <si>
    <t>168-735-7416</t>
  </si>
  <si>
    <t>C0453</t>
  </si>
  <si>
    <t>Pandora Botham</t>
  </si>
  <si>
    <t>pbothamck@hexun.com</t>
  </si>
  <si>
    <t>785-188-1376</t>
  </si>
  <si>
    <t>C0454</t>
  </si>
  <si>
    <t>Birgit Leas</t>
  </si>
  <si>
    <t>bleascl@ebay.com</t>
  </si>
  <si>
    <t>921-416-1648</t>
  </si>
  <si>
    <t>C0455</t>
  </si>
  <si>
    <t>Allissa Negus</t>
  </si>
  <si>
    <t>aneguscm@google.co.uk</t>
  </si>
  <si>
    <t>378-724-7495</t>
  </si>
  <si>
    <t>C0456</t>
  </si>
  <si>
    <t>Linoel Chitham</t>
  </si>
  <si>
    <t>lchithamcn@blogspot.com</t>
  </si>
  <si>
    <t>107-933-5556</t>
  </si>
  <si>
    <t>C0457</t>
  </si>
  <si>
    <t>Killian O'Donnell</t>
  </si>
  <si>
    <t>kodonnellco@vimeo.com</t>
  </si>
  <si>
    <t>690-141-3079</t>
  </si>
  <si>
    <t>C0458</t>
  </si>
  <si>
    <t>Sapphira Pessold</t>
  </si>
  <si>
    <t>spessoldcp@dagondesign.com</t>
  </si>
  <si>
    <t>294-396-7564</t>
  </si>
  <si>
    <t>C0459</t>
  </si>
  <si>
    <t>Katherina Bennell</t>
  </si>
  <si>
    <t>kbennellcq@redcross.org</t>
  </si>
  <si>
    <t>732-653-8276</t>
  </si>
  <si>
    <t>C0460</t>
  </si>
  <si>
    <t>Cori Adamiec</t>
  </si>
  <si>
    <t>cadamieccr@nifty.com</t>
  </si>
  <si>
    <t>909-911-7940</t>
  </si>
  <si>
    <t>C0461</t>
  </si>
  <si>
    <t>Yelena Boullin</t>
  </si>
  <si>
    <t>yboullincs@state.gov</t>
  </si>
  <si>
    <t>118-506-4837</t>
  </si>
  <si>
    <t>C0462</t>
  </si>
  <si>
    <t>Trenton Onions</t>
  </si>
  <si>
    <t>tonionsct@guardian.co.uk</t>
  </si>
  <si>
    <t>522-751-7369</t>
  </si>
  <si>
    <t>C0463</t>
  </si>
  <si>
    <t>Brit Swaddle</t>
  </si>
  <si>
    <t>bswaddlecu@google.fr</t>
  </si>
  <si>
    <t>813-691-1576</t>
  </si>
  <si>
    <t>C0464</t>
  </si>
  <si>
    <t>Ashly Ferrarin</t>
  </si>
  <si>
    <t>aferrarincv@sun.com</t>
  </si>
  <si>
    <t>145-891-6954</t>
  </si>
  <si>
    <t>C0465</t>
  </si>
  <si>
    <t>Sky Wais</t>
  </si>
  <si>
    <t>swaiscw@seesaa.net</t>
  </si>
  <si>
    <t>796-352-2421</t>
  </si>
  <si>
    <t>C0466</t>
  </si>
  <si>
    <t>Franciska Mathivet</t>
  </si>
  <si>
    <t>fmathivetcx@npr.org</t>
  </si>
  <si>
    <t>626-961-1153</t>
  </si>
  <si>
    <t>C0467</t>
  </si>
  <si>
    <t>Andriette Wheeler</t>
  </si>
  <si>
    <t>awheelercy@miitbeian.gov.cn</t>
  </si>
  <si>
    <t>638-649-7760</t>
  </si>
  <si>
    <t>C0468</t>
  </si>
  <si>
    <t>Annmaria Wallbridge</t>
  </si>
  <si>
    <t>awallbridgecz@dailymotion.com</t>
  </si>
  <si>
    <t>892-169-8397</t>
  </si>
  <si>
    <t>C0469</t>
  </si>
  <si>
    <t>Dalia O'Neal</t>
  </si>
  <si>
    <t>doneald0@naver.com</t>
  </si>
  <si>
    <t>707-555-1414</t>
  </si>
  <si>
    <t>C0470</t>
  </si>
  <si>
    <t>Alysia Drees</t>
  </si>
  <si>
    <t>adreesd1@e-recht24.de</t>
  </si>
  <si>
    <t>387-759-4822</t>
  </si>
  <si>
    <t>C0471</t>
  </si>
  <si>
    <t>Lotti Grayley</t>
  </si>
  <si>
    <t>lgrayleyd2@pagesperso-orange.fr</t>
  </si>
  <si>
    <t>472-231-3638</t>
  </si>
  <si>
    <t>C0472</t>
  </si>
  <si>
    <t>Elliot de Keep</t>
  </si>
  <si>
    <t>edekeepd3@cpanel.net</t>
  </si>
  <si>
    <t>192-599-8885</t>
  </si>
  <si>
    <t>C0473</t>
  </si>
  <si>
    <t>Cybill Raysdale</t>
  </si>
  <si>
    <t>craysdaled4@prlog.org</t>
  </si>
  <si>
    <t>171-436-7898</t>
  </si>
  <si>
    <t>C0474</t>
  </si>
  <si>
    <t>Hewett Goldhill</t>
  </si>
  <si>
    <t>hgoldhilld5@ucla.edu</t>
  </si>
  <si>
    <t>538-244-1566</t>
  </si>
  <si>
    <t>C0475</t>
  </si>
  <si>
    <t>Patrica Bore</t>
  </si>
  <si>
    <t>pbored6@vistaprint.com</t>
  </si>
  <si>
    <t>383-749-0408</t>
  </si>
  <si>
    <t>C0476</t>
  </si>
  <si>
    <t>Jerrome Huxster</t>
  </si>
  <si>
    <t>jhuxsterd7@freewebs.com</t>
  </si>
  <si>
    <t>324-906-3009</t>
  </si>
  <si>
    <t>C0477</t>
  </si>
  <si>
    <t>Paulina Oleszczak</t>
  </si>
  <si>
    <t>poleszczakd8@japanpost.jp</t>
  </si>
  <si>
    <t>881-660-1351</t>
  </si>
  <si>
    <t>C0478</t>
  </si>
  <si>
    <t>Daron Roullier</t>
  </si>
  <si>
    <t>droullierd9@geocities.jp</t>
  </si>
  <si>
    <t>310-397-0777</t>
  </si>
  <si>
    <t>C0479</t>
  </si>
  <si>
    <t>Donia Galbraeth</t>
  </si>
  <si>
    <t>dgalbraethda@phpbb.com</t>
  </si>
  <si>
    <t>790-826-9851</t>
  </si>
  <si>
    <t>C0480</t>
  </si>
  <si>
    <t>Drake Lamperti</t>
  </si>
  <si>
    <t>dlampertidb@youku.com</t>
  </si>
  <si>
    <t>419-207-7872</t>
  </si>
  <si>
    <t>C0481</t>
  </si>
  <si>
    <t>Pepita Tuppeny</t>
  </si>
  <si>
    <t>ptuppenydc@bing.com</t>
  </si>
  <si>
    <t>891-289-4470</t>
  </si>
  <si>
    <t>C0482</t>
  </si>
  <si>
    <t>Nial M'cowis</t>
  </si>
  <si>
    <t>nmcowisdd@twitter.com</t>
  </si>
  <si>
    <t>824-861-9229</t>
  </si>
  <si>
    <t>C0483</t>
  </si>
  <si>
    <t>Robyn Finlator</t>
  </si>
  <si>
    <t>rfinlatorde@youtu.be</t>
  </si>
  <si>
    <t>397-707-9407</t>
  </si>
  <si>
    <t>C0484</t>
  </si>
  <si>
    <t>Skippie Dickin</t>
  </si>
  <si>
    <t>sdickindf@reddit.com</t>
  </si>
  <si>
    <t>952-218-9680</t>
  </si>
  <si>
    <t>C0485</t>
  </si>
  <si>
    <t>Hayes Batrop</t>
  </si>
  <si>
    <t>hbatropdg@bandcamp.com</t>
  </si>
  <si>
    <t>162-134-5725</t>
  </si>
  <si>
    <t>C0486</t>
  </si>
  <si>
    <t>Cammie Legh</t>
  </si>
  <si>
    <t>cleghdh@webnode.com</t>
  </si>
  <si>
    <t>106-798-5062</t>
  </si>
  <si>
    <t>C0487</t>
  </si>
  <si>
    <t>Nicolai Saxelby</t>
  </si>
  <si>
    <t>nsaxelbydi@eepurl.com</t>
  </si>
  <si>
    <t>172-764-5781</t>
  </si>
  <si>
    <t>C0488</t>
  </si>
  <si>
    <t>Melanie Reisin</t>
  </si>
  <si>
    <t>mreisindj@wikispaces.com</t>
  </si>
  <si>
    <t>817-320-6671</t>
  </si>
  <si>
    <t>C0489</t>
  </si>
  <si>
    <t>Violette Tait</t>
  </si>
  <si>
    <t>vtaitdk@ox.ac.uk</t>
  </si>
  <si>
    <t>487-234-9684</t>
  </si>
  <si>
    <t>C0490</t>
  </si>
  <si>
    <t>Marylynne Drain</t>
  </si>
  <si>
    <t>mdraindl@live.com</t>
  </si>
  <si>
    <t>255-574-0923</t>
  </si>
  <si>
    <t>C0491</t>
  </si>
  <si>
    <t>Allyson Ramalho</t>
  </si>
  <si>
    <t>aramalhodm@fc2.com</t>
  </si>
  <si>
    <t>196-511-3491</t>
  </si>
  <si>
    <t>C0492</t>
  </si>
  <si>
    <t>Ricoriki Thompson</t>
  </si>
  <si>
    <t>rthompsondn@spiegel.de</t>
  </si>
  <si>
    <t>103-844-3880</t>
  </si>
  <si>
    <t>C0493</t>
  </si>
  <si>
    <t>Amii McGibbon</t>
  </si>
  <si>
    <t>amcgibbondo@amazon.com</t>
  </si>
  <si>
    <t>720-118-6358</t>
  </si>
  <si>
    <t>C0494</t>
  </si>
  <si>
    <t>Willette Goldberg</t>
  </si>
  <si>
    <t>wgoldbergdp@last.fm</t>
  </si>
  <si>
    <t>862-424-5263</t>
  </si>
  <si>
    <t>C0495</t>
  </si>
  <si>
    <t>Brien McGuire</t>
  </si>
  <si>
    <t>bmcguiredq@soundcloud.com</t>
  </si>
  <si>
    <t>591-424-3337</t>
  </si>
  <si>
    <t>C0496</t>
  </si>
  <si>
    <t>Abrahan Cotton</t>
  </si>
  <si>
    <t>acottondr@time.com</t>
  </si>
  <si>
    <t>709-483-6627</t>
  </si>
  <si>
    <t>C0497</t>
  </si>
  <si>
    <t>Bekki Deekes</t>
  </si>
  <si>
    <t>bdeekesds@icio.us</t>
  </si>
  <si>
    <t>403-238-6990</t>
  </si>
  <si>
    <t>C0498</t>
  </si>
  <si>
    <t>Marnie Dunn</t>
  </si>
  <si>
    <t>mdunndt@scientificamerican.com</t>
  </si>
  <si>
    <t>187-726-5645</t>
  </si>
  <si>
    <t>C0499</t>
  </si>
  <si>
    <t>Brynna Dedney</t>
  </si>
  <si>
    <t>bdedneydu@yahoo.co.jp</t>
  </si>
  <si>
    <t>473-332-2206</t>
  </si>
  <si>
    <t>C0500</t>
  </si>
  <si>
    <t>Ilsa Jurn</t>
  </si>
  <si>
    <t>ijurndv@wikimedia.org</t>
  </si>
  <si>
    <t>629-832-4398</t>
  </si>
  <si>
    <t>C0501</t>
  </si>
  <si>
    <t>Rochella Ponting</t>
  </si>
  <si>
    <t>rpontingdw@springer.com</t>
  </si>
  <si>
    <t>671-755-1326</t>
  </si>
  <si>
    <t>C0502</t>
  </si>
  <si>
    <t>Nadya Grey</t>
  </si>
  <si>
    <t>ngreydx@tmall.com</t>
  </si>
  <si>
    <t>765-805-0370</t>
  </si>
  <si>
    <t>C0503</t>
  </si>
  <si>
    <t>Etan Wetter</t>
  </si>
  <si>
    <t>ewetterdy@histats.com</t>
  </si>
  <si>
    <t>583-517-8530</t>
  </si>
  <si>
    <t>C0504</t>
  </si>
  <si>
    <t>Sybille Milner</t>
  </si>
  <si>
    <t>smilnerdz@a8.net</t>
  </si>
  <si>
    <t>706-151-6911</t>
  </si>
  <si>
    <t>C0505</t>
  </si>
  <si>
    <t>Kenn Seefus</t>
  </si>
  <si>
    <t>kseefuse0@constantcontact.com</t>
  </si>
  <si>
    <t>351-551-4809</t>
  </si>
  <si>
    <t>C0506</t>
  </si>
  <si>
    <t>Thorpe Matiebe</t>
  </si>
  <si>
    <t>tmatiebee1@deviantart.com</t>
  </si>
  <si>
    <t>901-950-9367</t>
  </si>
  <si>
    <t>C0507</t>
  </si>
  <si>
    <t>Stormi Liverock</t>
  </si>
  <si>
    <t>sliverocke2@dailymotion.com</t>
  </si>
  <si>
    <t>829-531-9626</t>
  </si>
  <si>
    <t>C0508</t>
  </si>
  <si>
    <t>Roshelle Kondrachenko</t>
  </si>
  <si>
    <t>rkondrachenkoe3@google.fr</t>
  </si>
  <si>
    <t>746-408-7573</t>
  </si>
  <si>
    <t>C0509</t>
  </si>
  <si>
    <t>Alex Posselow</t>
  </si>
  <si>
    <t>aposselowe4@exblog.jp</t>
  </si>
  <si>
    <t>606-234-1000</t>
  </si>
  <si>
    <t>C0510</t>
  </si>
  <si>
    <t>Penelopa Loosely</t>
  </si>
  <si>
    <t>plooselye5@yellowbook.com</t>
  </si>
  <si>
    <t>919-173-9368</t>
  </si>
  <si>
    <t>C0511</t>
  </si>
  <si>
    <t>Eyde Growy</t>
  </si>
  <si>
    <t>egrowye6@g.co</t>
  </si>
  <si>
    <t>518-113-1870</t>
  </si>
  <si>
    <t>C0512</t>
  </si>
  <si>
    <t>Berkie Bernardes</t>
  </si>
  <si>
    <t>bbernardese7@deliciousdays.com</t>
  </si>
  <si>
    <t>734-315-2405</t>
  </si>
  <si>
    <t>C0513</t>
  </si>
  <si>
    <t>Nappie Boutcher</t>
  </si>
  <si>
    <t>nboutchere8@dedecms.com</t>
  </si>
  <si>
    <t>527-393-4907</t>
  </si>
  <si>
    <t>C0514</t>
  </si>
  <si>
    <t>Costa Brolly</t>
  </si>
  <si>
    <t>cbrollye9@ocn.ne.jp</t>
  </si>
  <si>
    <t>332-670-0035</t>
  </si>
  <si>
    <t>C0515</t>
  </si>
  <si>
    <t>Arte Dalliwater</t>
  </si>
  <si>
    <t>adalliwaterea@flavors.me</t>
  </si>
  <si>
    <t>603-180-4263</t>
  </si>
  <si>
    <t>C0516</t>
  </si>
  <si>
    <t>Derek Stealey</t>
  </si>
  <si>
    <t>dstealeyeb@aboutads.info</t>
  </si>
  <si>
    <t>965-583-1802</t>
  </si>
  <si>
    <t>C0517</t>
  </si>
  <si>
    <t>Sallyann Laydon</t>
  </si>
  <si>
    <t>slaydonec@china.com.cn</t>
  </si>
  <si>
    <t>692-989-5071</t>
  </si>
  <si>
    <t>C0518</t>
  </si>
  <si>
    <t>Nicko Duerden</t>
  </si>
  <si>
    <t>nduerdened@ed.gov</t>
  </si>
  <si>
    <t>419-413-5699</t>
  </si>
  <si>
    <t>C0519</t>
  </si>
  <si>
    <t>Dyann Danielczyk</t>
  </si>
  <si>
    <t>ddanielczykee@arizona.edu</t>
  </si>
  <si>
    <t>516-185-4053</t>
  </si>
  <si>
    <t>C0520</t>
  </si>
  <si>
    <t>Gil Grady</t>
  </si>
  <si>
    <t>ggradyef@scribd.com</t>
  </si>
  <si>
    <t>512-263-2560</t>
  </si>
  <si>
    <t>C0521</t>
  </si>
  <si>
    <t>Verney Angus</t>
  </si>
  <si>
    <t>vanguseg@zdnet.com</t>
  </si>
  <si>
    <t>519-136-1879</t>
  </si>
  <si>
    <t>C0522</t>
  </si>
  <si>
    <t>Milli Cass</t>
  </si>
  <si>
    <t>mcasseh@sohu.com</t>
  </si>
  <si>
    <t>479-478-4138</t>
  </si>
  <si>
    <t>C0523</t>
  </si>
  <si>
    <t>Millisent Pipworth</t>
  </si>
  <si>
    <t>mpipworthei@arstechnica.com</t>
  </si>
  <si>
    <t>595-548-2173</t>
  </si>
  <si>
    <t>C0524</t>
  </si>
  <si>
    <t>Udell Lewsam</t>
  </si>
  <si>
    <t>ulewsamej@netlog.com</t>
  </si>
  <si>
    <t>581-895-9064</t>
  </si>
  <si>
    <t>C0525</t>
  </si>
  <si>
    <t>Jonah Stone</t>
  </si>
  <si>
    <t>jstoneek@samsung.com</t>
  </si>
  <si>
    <t>539-259-0016</t>
  </si>
  <si>
    <t>C0526</t>
  </si>
  <si>
    <t>Orlando Bouch</t>
  </si>
  <si>
    <t>obouchel@cam.ac.uk</t>
  </si>
  <si>
    <t>597-491-1634</t>
  </si>
  <si>
    <t>C0527</t>
  </si>
  <si>
    <t>Hadleigh Yare</t>
  </si>
  <si>
    <t>hyareem@tumblr.com</t>
  </si>
  <si>
    <t>195-368-0806</t>
  </si>
  <si>
    <t>C0528</t>
  </si>
  <si>
    <t>Demetris Stockall</t>
  </si>
  <si>
    <t>dstockallen@ucoz.com</t>
  </si>
  <si>
    <t>502-513-6657</t>
  </si>
  <si>
    <t>C0529</t>
  </si>
  <si>
    <t>Romain Pountney</t>
  </si>
  <si>
    <t>rpountneyeo@twitpic.com</t>
  </si>
  <si>
    <t>807-958-7933</t>
  </si>
  <si>
    <t>C0530</t>
  </si>
  <si>
    <t>Harald Elsworth</t>
  </si>
  <si>
    <t>helsworthep@yahoo.com</t>
  </si>
  <si>
    <t>983-187-7930</t>
  </si>
  <si>
    <t>C0531</t>
  </si>
  <si>
    <t>Nye MacRirie</t>
  </si>
  <si>
    <t>nmacririeeq@google.de</t>
  </si>
  <si>
    <t>692-855-5250</t>
  </si>
  <si>
    <t>C0532</t>
  </si>
  <si>
    <t>Lilyan Moughtin</t>
  </si>
  <si>
    <t>lmoughtiner@jalbum.net</t>
  </si>
  <si>
    <t>334-945-7854</t>
  </si>
  <si>
    <t>C0533</t>
  </si>
  <si>
    <t>Brock Jentet</t>
  </si>
  <si>
    <t>bjentetes@tuttocitta.it</t>
  </si>
  <si>
    <t>813-803-8843</t>
  </si>
  <si>
    <t>C0534</t>
  </si>
  <si>
    <t>Kaylil Schule</t>
  </si>
  <si>
    <t>kschuleet@meetup.com</t>
  </si>
  <si>
    <t>155-416-6738</t>
  </si>
  <si>
    <t>C0535</t>
  </si>
  <si>
    <t>Timi Levings</t>
  </si>
  <si>
    <t>tlevingseu@cocolog-nifty.com</t>
  </si>
  <si>
    <t>603-291-0264</t>
  </si>
  <si>
    <t>C0536</t>
  </si>
  <si>
    <t>Iormina Rudderham</t>
  </si>
  <si>
    <t>irudderhamev@dagondesign.com</t>
  </si>
  <si>
    <t>805-270-3186</t>
  </si>
  <si>
    <t>C0537</t>
  </si>
  <si>
    <t>Quincy Jacqueme</t>
  </si>
  <si>
    <t>qjacquemeew@economist.com</t>
  </si>
  <si>
    <t>944-991-4675</t>
  </si>
  <si>
    <t>C0538</t>
  </si>
  <si>
    <t>Casey Doohey</t>
  </si>
  <si>
    <t>cdooheyex@skyrock.com</t>
  </si>
  <si>
    <t>584-376-0182</t>
  </si>
  <si>
    <t>C0539</t>
  </si>
  <si>
    <t>Franz Terren</t>
  </si>
  <si>
    <t>fterreney@weibo.com</t>
  </si>
  <si>
    <t>157-745-6294</t>
  </si>
  <si>
    <t>C0540</t>
  </si>
  <si>
    <t>Rena Robens</t>
  </si>
  <si>
    <t>rrobensez@auda.org.au</t>
  </si>
  <si>
    <t>412-153-7374</t>
  </si>
  <si>
    <t>C0541</t>
  </si>
  <si>
    <t>Theobald Hathaway</t>
  </si>
  <si>
    <t>thathawayf0@tmall.com</t>
  </si>
  <si>
    <t>772-143-3826</t>
  </si>
  <si>
    <t>C0542</t>
  </si>
  <si>
    <t>Barnard Hollow</t>
  </si>
  <si>
    <t>bhollowf1@gmpg.org</t>
  </si>
  <si>
    <t>210-997-9341</t>
  </si>
  <si>
    <t>C0543</t>
  </si>
  <si>
    <t>Aura Bruckner</t>
  </si>
  <si>
    <t>abrucknerf2@twitpic.com</t>
  </si>
  <si>
    <t>366-930-2547</t>
  </si>
  <si>
    <t>C0544</t>
  </si>
  <si>
    <t>Rosaleen Frackiewicz</t>
  </si>
  <si>
    <t>rfrackiewiczf3@google.co.jp</t>
  </si>
  <si>
    <t>699-756-2445</t>
  </si>
  <si>
    <t>C0545</t>
  </si>
  <si>
    <t>Aldric Newman</t>
  </si>
  <si>
    <t>anewmanf4@printfriendly.com</t>
  </si>
  <si>
    <t>804-184-2957</t>
  </si>
  <si>
    <t>C0546</t>
  </si>
  <si>
    <t>Emmaline Steadman</t>
  </si>
  <si>
    <t>esteadmanf5@youtu.be</t>
  </si>
  <si>
    <t>589-357-3490</t>
  </si>
  <si>
    <t>C0547</t>
  </si>
  <si>
    <t>Tristam Lafrentz</t>
  </si>
  <si>
    <t>tlafrentzf6@tinyurl.com</t>
  </si>
  <si>
    <t>903-556-1489</t>
  </si>
  <si>
    <t>C0548</t>
  </si>
  <si>
    <t>Melinda Purser</t>
  </si>
  <si>
    <t>mpurserf7@mtv.com</t>
  </si>
  <si>
    <t>451-756-6238</t>
  </si>
  <si>
    <t>C0549</t>
  </si>
  <si>
    <t>Iorgo Kinnar</t>
  </si>
  <si>
    <t>ikinnarf8@mozilla.com</t>
  </si>
  <si>
    <t>732-252-2635</t>
  </si>
  <si>
    <t>C0550</t>
  </si>
  <si>
    <t>Oliy Thomasson</t>
  </si>
  <si>
    <t>othomassonf9@apple.com</t>
  </si>
  <si>
    <t>180-966-6892</t>
  </si>
  <si>
    <t>C0551</t>
  </si>
  <si>
    <t>Wyn Scutchin</t>
  </si>
  <si>
    <t>wscutchinfa@ocn.ne.jp</t>
  </si>
  <si>
    <t>542-851-6368</t>
  </si>
  <si>
    <t>C0552</t>
  </si>
  <si>
    <t>Kelcie Gaddes</t>
  </si>
  <si>
    <t>kgaddesfb@unicef.org</t>
  </si>
  <si>
    <t>961-281-5178</t>
  </si>
  <si>
    <t>C0553</t>
  </si>
  <si>
    <t>Burnard Coade</t>
  </si>
  <si>
    <t>bcoadefc@gnu.org</t>
  </si>
  <si>
    <t>861-118-0932</t>
  </si>
  <si>
    <t>C0554</t>
  </si>
  <si>
    <t>Edgar Joburn</t>
  </si>
  <si>
    <t>ejoburnfd@w3.org</t>
  </si>
  <si>
    <t>806-347-1339</t>
  </si>
  <si>
    <t>C0555</t>
  </si>
  <si>
    <t>Marley Canero</t>
  </si>
  <si>
    <t>mcanerofe@independent.co.uk</t>
  </si>
  <si>
    <t>736-964-8919</t>
  </si>
  <si>
    <t>C0556</t>
  </si>
  <si>
    <t>Deane Sach</t>
  </si>
  <si>
    <t>dsachff@shinystat.com</t>
  </si>
  <si>
    <t>752-315-0760</t>
  </si>
  <si>
    <t>C0557</t>
  </si>
  <si>
    <t>Roman Deval</t>
  </si>
  <si>
    <t>rdevalfg@4shared.com</t>
  </si>
  <si>
    <t>670-962-1950</t>
  </si>
  <si>
    <t>C0558</t>
  </si>
  <si>
    <t>Coraline Lane</t>
  </si>
  <si>
    <t>clanefh@zimbio.com</t>
  </si>
  <si>
    <t>963-437-8825</t>
  </si>
  <si>
    <t>C0559</t>
  </si>
  <si>
    <t>Jessi Broe</t>
  </si>
  <si>
    <t>jbroefi@aol.com</t>
  </si>
  <si>
    <t>585-306-7716</t>
  </si>
  <si>
    <t>C0560</t>
  </si>
  <si>
    <t>Rudolph Ramalho</t>
  </si>
  <si>
    <t>rramalhofj@prweb.com</t>
  </si>
  <si>
    <t>932-842-2742</t>
  </si>
  <si>
    <t>C0561</t>
  </si>
  <si>
    <t>Duff Fishpool</t>
  </si>
  <si>
    <t>dfishpoolfk@squarespace.com</t>
  </si>
  <si>
    <t>693-537-0991</t>
  </si>
  <si>
    <t>C0562</t>
  </si>
  <si>
    <t>Matthias Dinesen</t>
  </si>
  <si>
    <t>mdinesenfl@wix.com</t>
  </si>
  <si>
    <t>775-201-2895</t>
  </si>
  <si>
    <t>C0563</t>
  </si>
  <si>
    <t>Connie Erie</t>
  </si>
  <si>
    <t>ceriefm@scribd.com</t>
  </si>
  <si>
    <t>682-690-0438</t>
  </si>
  <si>
    <t>C0564</t>
  </si>
  <si>
    <t>Bernardo Hazelhurst</t>
  </si>
  <si>
    <t>bhazelhurstfn@goo.ne.jp</t>
  </si>
  <si>
    <t>759-670-4553</t>
  </si>
  <si>
    <t>C0565</t>
  </si>
  <si>
    <t>Rafaellle Largen</t>
  </si>
  <si>
    <t>rlargenfo@simplemachines.org</t>
  </si>
  <si>
    <t>513-657-9835</t>
  </si>
  <si>
    <t>C0566</t>
  </si>
  <si>
    <t>Lombard McJerrow</t>
  </si>
  <si>
    <t>lmcjerrowfp@geocities.com</t>
  </si>
  <si>
    <t>529-732-7731</t>
  </si>
  <si>
    <t>C0567</t>
  </si>
  <si>
    <t>Ragnar Palumbo</t>
  </si>
  <si>
    <t>rpalumbofq@dmoz.org</t>
  </si>
  <si>
    <t>948-762-3949</t>
  </si>
  <si>
    <t>C0568</t>
  </si>
  <si>
    <t>Gisella Woffinden</t>
  </si>
  <si>
    <t>gwoffindenfr@mit.edu</t>
  </si>
  <si>
    <t>794-877-7121</t>
  </si>
  <si>
    <t>C0569</t>
  </si>
  <si>
    <t>Therese Dooley</t>
  </si>
  <si>
    <t>tdooleyfs@soundcloud.com</t>
  </si>
  <si>
    <t>464-460-5915</t>
  </si>
  <si>
    <t>C0570</t>
  </si>
  <si>
    <t>Anna-diana Stuchberry</t>
  </si>
  <si>
    <t>astuchberryft@shop-pro.jp</t>
  </si>
  <si>
    <t>311-734-2859</t>
  </si>
  <si>
    <t>C0571</t>
  </si>
  <si>
    <t>Seamus Screen</t>
  </si>
  <si>
    <t>sscreenfu@buzzfeed.com</t>
  </si>
  <si>
    <t>571-958-5211</t>
  </si>
  <si>
    <t>C0572</t>
  </si>
  <si>
    <t>Pam Maling</t>
  </si>
  <si>
    <t>pmalingfv@sohu.com</t>
  </si>
  <si>
    <t>425-927-8192</t>
  </si>
  <si>
    <t>C0573</t>
  </si>
  <si>
    <t>Prinz Redholls</t>
  </si>
  <si>
    <t>predhollsfw@fotki.com</t>
  </si>
  <si>
    <t>510-292-8266</t>
  </si>
  <si>
    <t>C0574</t>
  </si>
  <si>
    <t>Paulita Tuddenham</t>
  </si>
  <si>
    <t>ptuddenhamfx@va.gov</t>
  </si>
  <si>
    <t>578-384-8102</t>
  </si>
  <si>
    <t>C0575</t>
  </si>
  <si>
    <t>Aguie Guppy</t>
  </si>
  <si>
    <t>aguppyfy@cargocollective.com</t>
  </si>
  <si>
    <t>444-918-1070</t>
  </si>
  <si>
    <t>C0576</t>
  </si>
  <si>
    <t>Hugh Pigney</t>
  </si>
  <si>
    <t>hpigneyfz@nps.gov</t>
  </si>
  <si>
    <t>712-929-0363</t>
  </si>
  <si>
    <t>C0577</t>
  </si>
  <si>
    <t>Florry Bilbrey</t>
  </si>
  <si>
    <t>fbilbreyg0@google.cn</t>
  </si>
  <si>
    <t>268-171-7229</t>
  </si>
  <si>
    <t>C0578</t>
  </si>
  <si>
    <t>Sidney Leither</t>
  </si>
  <si>
    <t>sleitherg1@nature.com</t>
  </si>
  <si>
    <t>683-858-3560</t>
  </si>
  <si>
    <t>C0579</t>
  </si>
  <si>
    <t>Armin Sollitt</t>
  </si>
  <si>
    <t>asollittg2@apple.com</t>
  </si>
  <si>
    <t>290-105-3688</t>
  </si>
  <si>
    <t>C0580</t>
  </si>
  <si>
    <t>Ariel Derrell</t>
  </si>
  <si>
    <t>aderrellg3@mac.com</t>
  </si>
  <si>
    <t>866-757-9090</t>
  </si>
  <si>
    <t>C0581</t>
  </si>
  <si>
    <t>Benedikta Dunn</t>
  </si>
  <si>
    <t>bdunng4@shareasale.com</t>
  </si>
  <si>
    <t>202-745-4461</t>
  </si>
  <si>
    <t>C0582</t>
  </si>
  <si>
    <t>Brooks Cockburn</t>
  </si>
  <si>
    <t>bcockburng5@bigcartel.com</t>
  </si>
  <si>
    <t>919-153-9361</t>
  </si>
  <si>
    <t>C0583</t>
  </si>
  <si>
    <t>Jackelyn Dahmel</t>
  </si>
  <si>
    <t>jdahmelg6@amazon.co.jp</t>
  </si>
  <si>
    <t>536-555-6564</t>
  </si>
  <si>
    <t>C0584</t>
  </si>
  <si>
    <t>Claiborne Poplee</t>
  </si>
  <si>
    <t>cpopleeg7@tuttocitta.it</t>
  </si>
  <si>
    <t>308-935-1024</t>
  </si>
  <si>
    <t>C0585</t>
  </si>
  <si>
    <t>Ingmar Cund</t>
  </si>
  <si>
    <t>icundg8@dion.ne.jp</t>
  </si>
  <si>
    <t>325-280-9245</t>
  </si>
  <si>
    <t>C0586</t>
  </si>
  <si>
    <t>Chrisy Kuzma</t>
  </si>
  <si>
    <t>ckuzmag9@goo.gl</t>
  </si>
  <si>
    <t>130-178-1955</t>
  </si>
  <si>
    <t>C0587</t>
  </si>
  <si>
    <t>Loni Cartmail</t>
  </si>
  <si>
    <t>lcartmailga@psu.edu</t>
  </si>
  <si>
    <t>896-117-6897</t>
  </si>
  <si>
    <t>C0588</t>
  </si>
  <si>
    <t>Maximo Clemits</t>
  </si>
  <si>
    <t>mclemitsgb@360.cn</t>
  </si>
  <si>
    <t>189-770-4369</t>
  </si>
  <si>
    <t>C0589</t>
  </si>
  <si>
    <t>Amil Carvill</t>
  </si>
  <si>
    <t>acarvillgc@instagram.com</t>
  </si>
  <si>
    <t>562-510-8255</t>
  </si>
  <si>
    <t>C0590</t>
  </si>
  <si>
    <t>Kliment Sealy</t>
  </si>
  <si>
    <t>ksealygd@cisco.com</t>
  </si>
  <si>
    <t>259-909-6309</t>
  </si>
  <si>
    <t>C0591</t>
  </si>
  <si>
    <t>Lolly Bleiman</t>
  </si>
  <si>
    <t>lbleimange@yandex.ru</t>
  </si>
  <si>
    <t>439-173-1174</t>
  </si>
  <si>
    <t>C0592</t>
  </si>
  <si>
    <t>Gennie Grady</t>
  </si>
  <si>
    <t>ggradygf@canalblog.com</t>
  </si>
  <si>
    <t>526-986-1768</t>
  </si>
  <si>
    <t>C0593</t>
  </si>
  <si>
    <t>Sallie Hallgath</t>
  </si>
  <si>
    <t>shallgathgg@nytimes.com</t>
  </si>
  <si>
    <t>601-587-6960</t>
  </si>
  <si>
    <t>C0594</t>
  </si>
  <si>
    <t>Ethelin Mark</t>
  </si>
  <si>
    <t>emarkgh@ucla.edu</t>
  </si>
  <si>
    <t>553-382-2734</t>
  </si>
  <si>
    <t>C0595</t>
  </si>
  <si>
    <t>Kial Mangon</t>
  </si>
  <si>
    <t>kmangongi@chron.com</t>
  </si>
  <si>
    <t>423-409-3792</t>
  </si>
  <si>
    <t>C0596</t>
  </si>
  <si>
    <t>Beulah Applegarth</t>
  </si>
  <si>
    <t>bapplegarthgj@flickr.com</t>
  </si>
  <si>
    <t>944-741-5407</t>
  </si>
  <si>
    <t>C0597</t>
  </si>
  <si>
    <t>Katine Bravington</t>
  </si>
  <si>
    <t>kbravingtongk@google.fr</t>
  </si>
  <si>
    <t>891-476-7198</t>
  </si>
  <si>
    <t>C0598</t>
  </si>
  <si>
    <t>Carl Sleney</t>
  </si>
  <si>
    <t>csleneygl@theglobeandmail.com</t>
  </si>
  <si>
    <t>843-924-6291</t>
  </si>
  <si>
    <t>C0599</t>
  </si>
  <si>
    <t>Franni O'Loughnan</t>
  </si>
  <si>
    <t>foloughnangm@sun.com</t>
  </si>
  <si>
    <t>847-532-6113</t>
  </si>
  <si>
    <t>C0600</t>
  </si>
  <si>
    <t>Nowell Bryden</t>
  </si>
  <si>
    <t>nbrydengn@t-online.de</t>
  </si>
  <si>
    <t>516-355-2438</t>
  </si>
  <si>
    <t>C0601</t>
  </si>
  <si>
    <t>Magdaia Burch</t>
  </si>
  <si>
    <t>mburchgo@mysql.com</t>
  </si>
  <si>
    <t>877-244-2642</t>
  </si>
  <si>
    <t>C0602</t>
  </si>
  <si>
    <t>Woody Bateson</t>
  </si>
  <si>
    <t>wbatesongp@mit.edu</t>
  </si>
  <si>
    <t>881-597-2432</t>
  </si>
  <si>
    <t>C0603</t>
  </si>
  <si>
    <t>Gui Henden</t>
  </si>
  <si>
    <t>ghendengq@cdbaby.com</t>
  </si>
  <si>
    <t>601-994-5287</t>
  </si>
  <si>
    <t>C0604</t>
  </si>
  <si>
    <t>Derwin Jorcke</t>
  </si>
  <si>
    <t>djorckegr@domainmarket.com</t>
  </si>
  <si>
    <t>671-162-1307</t>
  </si>
  <si>
    <t>C0605</t>
  </si>
  <si>
    <t>Robers Martinon</t>
  </si>
  <si>
    <t>rmartinongs@bizjournals.com</t>
  </si>
  <si>
    <t>221-729-7862</t>
  </si>
  <si>
    <t>C0606</t>
  </si>
  <si>
    <t>Abbott Salazar</t>
  </si>
  <si>
    <t>asalazargt@icio.us</t>
  </si>
  <si>
    <t>538-325-3391</t>
  </si>
  <si>
    <t>C0607</t>
  </si>
  <si>
    <t>Trumaine Knappett</t>
  </si>
  <si>
    <t>tknappettgu@studiopress.com</t>
  </si>
  <si>
    <t>226-981-7431</t>
  </si>
  <si>
    <t>C0608</t>
  </si>
  <si>
    <t>Inessa Murphy</t>
  </si>
  <si>
    <t>imurphygv@uol.com.br</t>
  </si>
  <si>
    <t>530-428-0294</t>
  </si>
  <si>
    <t>C0609</t>
  </si>
  <si>
    <t>Chantalle Villa</t>
  </si>
  <si>
    <t>cvillagw@twitter.com</t>
  </si>
  <si>
    <t>790-748-4758</t>
  </si>
  <si>
    <t>C0610</t>
  </si>
  <si>
    <t>Vanda Pirnie</t>
  </si>
  <si>
    <t>vpirniegx@fema.gov</t>
  </si>
  <si>
    <t>716-447-7479</t>
  </si>
  <si>
    <t>C0611</t>
  </si>
  <si>
    <t>Fredrick Gillitt</t>
  </si>
  <si>
    <t>fgillittgy@github.com</t>
  </si>
  <si>
    <t>180-713-4621</t>
  </si>
  <si>
    <t>C0612</t>
  </si>
  <si>
    <t>Wallas Harcarse</t>
  </si>
  <si>
    <t>wharcarsegz@slideshare.net</t>
  </si>
  <si>
    <t>591-950-0285</t>
  </si>
  <si>
    <t>C0613</t>
  </si>
  <si>
    <t>Nikki Durtnel</t>
  </si>
  <si>
    <t>ndurtnelh0@jalbum.net</t>
  </si>
  <si>
    <t>196-703-1671</t>
  </si>
  <si>
    <t>C0614</t>
  </si>
  <si>
    <t>Alfie Gatman</t>
  </si>
  <si>
    <t>agatmanh1@gravatar.com</t>
  </si>
  <si>
    <t>351-925-1591</t>
  </si>
  <si>
    <t>C0615</t>
  </si>
  <si>
    <t>Gabriella Stannion</t>
  </si>
  <si>
    <t>gstannionh2@flickr.com</t>
  </si>
  <si>
    <t>841-836-3741</t>
  </si>
  <si>
    <t>C0616</t>
  </si>
  <si>
    <t>Lottie Tease</t>
  </si>
  <si>
    <t>lteaseh3@google.pl</t>
  </si>
  <si>
    <t>744-805-0560</t>
  </si>
  <si>
    <t>C0617</t>
  </si>
  <si>
    <t>Brittan Fowlston</t>
  </si>
  <si>
    <t>bfowlstonh4@digg.com</t>
  </si>
  <si>
    <t>256-898-4973</t>
  </si>
  <si>
    <t>C0618</t>
  </si>
  <si>
    <t>Caprice Pyecroft</t>
  </si>
  <si>
    <t>cpyecrofth5@github.com</t>
  </si>
  <si>
    <t>476-541-0430</t>
  </si>
  <si>
    <t>C0619</t>
  </si>
  <si>
    <t>Casey Dorrian</t>
  </si>
  <si>
    <t>cdorrianh6@yahoo.co.jp</t>
  </si>
  <si>
    <t>535-490-3696</t>
  </si>
  <si>
    <t>C0620</t>
  </si>
  <si>
    <t>Hyman Gawke</t>
  </si>
  <si>
    <t>hgawkeh7@cyberchimps.com</t>
  </si>
  <si>
    <t>474-187-6168</t>
  </si>
  <si>
    <t>C0621</t>
  </si>
  <si>
    <t>Charita Prisk</t>
  </si>
  <si>
    <t>cpriskh8@nydailynews.com</t>
  </si>
  <si>
    <t>333-296-1970</t>
  </si>
  <si>
    <t>C0622</t>
  </si>
  <si>
    <t>Garv Fowls</t>
  </si>
  <si>
    <t>gfowlsh9@hubpages.com</t>
  </si>
  <si>
    <t>217-751-1561</t>
  </si>
  <si>
    <t>C0623</t>
  </si>
  <si>
    <t>Henriette Olek</t>
  </si>
  <si>
    <t>holekha@bbb.org</t>
  </si>
  <si>
    <t>939-595-1787</t>
  </si>
  <si>
    <t>C0624</t>
  </si>
  <si>
    <t>Bettine Kitchener</t>
  </si>
  <si>
    <t>bkitchenerhb@whitehouse.gov</t>
  </si>
  <si>
    <t>705-740-6962</t>
  </si>
  <si>
    <t>C0625</t>
  </si>
  <si>
    <t>Teresina Jerzycowski</t>
  </si>
  <si>
    <t>tjerzycowskihc@moonfruit.com</t>
  </si>
  <si>
    <t>640-602-4327</t>
  </si>
  <si>
    <t>C0626</t>
  </si>
  <si>
    <t>Toby Mockett</t>
  </si>
  <si>
    <t>tmocketthd@elpais.com</t>
  </si>
  <si>
    <t>598-790-4426</t>
  </si>
  <si>
    <t>C0627</t>
  </si>
  <si>
    <t>Morgan Smith</t>
  </si>
  <si>
    <t>msmithhe@yolasite.com</t>
  </si>
  <si>
    <t>261-325-7592</t>
  </si>
  <si>
    <t>C0628</t>
  </si>
  <si>
    <t>Alma Copping</t>
  </si>
  <si>
    <t>acoppinghf@linkedin.com</t>
  </si>
  <si>
    <t>513-429-3137</t>
  </si>
  <si>
    <t>C0629</t>
  </si>
  <si>
    <t>Orville Rankine</t>
  </si>
  <si>
    <t>orankinehg@merriam-webster.com</t>
  </si>
  <si>
    <t>649-649-8846</t>
  </si>
  <si>
    <t>C0630</t>
  </si>
  <si>
    <t>Bay Chesswas</t>
  </si>
  <si>
    <t>bchesswashh@creativecommons.org</t>
  </si>
  <si>
    <t>884-176-1396</t>
  </si>
  <si>
    <t>C0631</t>
  </si>
  <si>
    <t>Mikol Teasdale-Markie</t>
  </si>
  <si>
    <t>mteasdalemarkiehi@quantcast.com</t>
  </si>
  <si>
    <t>316-263-5512</t>
  </si>
  <si>
    <t>C0632</t>
  </si>
  <si>
    <t>Scotty Tume</t>
  </si>
  <si>
    <t>stumehj@sfgate.com</t>
  </si>
  <si>
    <t>453-474-3893</t>
  </si>
  <si>
    <t>C0633</t>
  </si>
  <si>
    <t>Erv Pardey</t>
  </si>
  <si>
    <t>epardeyhk@wunderground.com</t>
  </si>
  <si>
    <t>580-531-7606</t>
  </si>
  <si>
    <t>C0634</t>
  </si>
  <si>
    <t>Gordon Worgan</t>
  </si>
  <si>
    <t>gworganhl@artisteer.com</t>
  </si>
  <si>
    <t>855-331-4951</t>
  </si>
  <si>
    <t>C0635</t>
  </si>
  <si>
    <t>Fraze Maestro</t>
  </si>
  <si>
    <t>fmaestrohm@lulu.com</t>
  </si>
  <si>
    <t>207-349-0779</t>
  </si>
  <si>
    <t>C0636</t>
  </si>
  <si>
    <t>Sherlocke McBean</t>
  </si>
  <si>
    <t>smcbeanhn@rambler.ru</t>
  </si>
  <si>
    <t>143-618-1058</t>
  </si>
  <si>
    <t>C0637</t>
  </si>
  <si>
    <t>Clarabelle Rugiero</t>
  </si>
  <si>
    <t>crugieroho@tamu.edu</t>
  </si>
  <si>
    <t>740-927-9602</t>
  </si>
  <si>
    <t>C0638</t>
  </si>
  <si>
    <t>Celisse Idale</t>
  </si>
  <si>
    <t>cidalehp@skyrock.com</t>
  </si>
  <si>
    <t>269-943-7284</t>
  </si>
  <si>
    <t>C0639</t>
  </si>
  <si>
    <t>Kareem Giblin</t>
  </si>
  <si>
    <t>kgiblinhq@drupal.org</t>
  </si>
  <si>
    <t>327-455-4292</t>
  </si>
  <si>
    <t>C0640</t>
  </si>
  <si>
    <t>Diann Truter</t>
  </si>
  <si>
    <t>dtruterhr@columbia.edu</t>
  </si>
  <si>
    <t>965-999-7688</t>
  </si>
  <si>
    <t>C0641</t>
  </si>
  <si>
    <t>Tammi Wibberley</t>
  </si>
  <si>
    <t>twibberleyhs@flickr.com</t>
  </si>
  <si>
    <t>367-820-8830</t>
  </si>
  <si>
    <t>C0642</t>
  </si>
  <si>
    <t>Pamelina Harbottle</t>
  </si>
  <si>
    <t>pharbottleht@seesaa.net</t>
  </si>
  <si>
    <t>213-537-7288</t>
  </si>
  <si>
    <t>C0643</t>
  </si>
  <si>
    <t>Veda Culwen</t>
  </si>
  <si>
    <t>vculwenhu@parallels.com</t>
  </si>
  <si>
    <t>162-950-1463</t>
  </si>
  <si>
    <t>C0644</t>
  </si>
  <si>
    <t>Edouard Russam</t>
  </si>
  <si>
    <t>erussamhv@i2i.jp</t>
  </si>
  <si>
    <t>130-886-3036</t>
  </si>
  <si>
    <t>C0645</t>
  </si>
  <si>
    <t>Lorita Kordes</t>
  </si>
  <si>
    <t>lkordeshw@google.de</t>
  </si>
  <si>
    <t>949-956-3492</t>
  </si>
  <si>
    <t>C0646</t>
  </si>
  <si>
    <t>Brooks Haveline</t>
  </si>
  <si>
    <t>bhavelinehx@pbs.org</t>
  </si>
  <si>
    <t>281-595-7198</t>
  </si>
  <si>
    <t>C0647</t>
  </si>
  <si>
    <t>Davey Kliement</t>
  </si>
  <si>
    <t>dkliementhy@tamu.edu</t>
  </si>
  <si>
    <t>117-859-4533</t>
  </si>
  <si>
    <t>C0648</t>
  </si>
  <si>
    <t>Rance Maywood</t>
  </si>
  <si>
    <t>rmaywoodhz@yale.edu</t>
  </si>
  <si>
    <t>442-401-1721</t>
  </si>
  <si>
    <t>C0649</t>
  </si>
  <si>
    <t>Benedetta Moogan</t>
  </si>
  <si>
    <t>bmoogani0@cocolog-nifty.com</t>
  </si>
  <si>
    <t>945-256-4798</t>
  </si>
  <si>
    <t>C0650</t>
  </si>
  <si>
    <t>Rivalee Souter</t>
  </si>
  <si>
    <t>rsouteri1@ustream.tv</t>
  </si>
  <si>
    <t>881-735-3585</t>
  </si>
  <si>
    <t>C0651</t>
  </si>
  <si>
    <t>Coleman Donaghy</t>
  </si>
  <si>
    <t>cdonaghyi2@taobao.com</t>
  </si>
  <si>
    <t>301-663-3377</t>
  </si>
  <si>
    <t>C0652</t>
  </si>
  <si>
    <t>Georgeanne Potapczuk</t>
  </si>
  <si>
    <t>gpotapczuki3@weather.com</t>
  </si>
  <si>
    <t>212-795-3464</t>
  </si>
  <si>
    <t>C0653</t>
  </si>
  <si>
    <t>Consalve Edmeads</t>
  </si>
  <si>
    <t>cedmeadsi4@telegraph.co.uk</t>
  </si>
  <si>
    <t>758-693-9093</t>
  </si>
  <si>
    <t>C0654</t>
  </si>
  <si>
    <t>Kimbra Beddoe</t>
  </si>
  <si>
    <t>kbeddoei5@google.co.jp</t>
  </si>
  <si>
    <t>688-469-7726</t>
  </si>
  <si>
    <t>C0655</t>
  </si>
  <si>
    <t>Caldwell Buzzing</t>
  </si>
  <si>
    <t>cbuzzingi6@ow.ly</t>
  </si>
  <si>
    <t>750-235-6466</t>
  </si>
  <si>
    <t>C0656</t>
  </si>
  <si>
    <t>Arvin Hyndson</t>
  </si>
  <si>
    <t>ahyndsoni7@typepad.com</t>
  </si>
  <si>
    <t>329-851-4098</t>
  </si>
  <si>
    <t>C0657</t>
  </si>
  <si>
    <t>Nanny Trask</t>
  </si>
  <si>
    <t>ntraski8@about.com</t>
  </si>
  <si>
    <t>332-152-8744</t>
  </si>
  <si>
    <t>C0658</t>
  </si>
  <si>
    <t>Lief Cordner</t>
  </si>
  <si>
    <t>lcordneri9@nytimes.com</t>
  </si>
  <si>
    <t>698-787-0887</t>
  </si>
  <si>
    <t>C0659</t>
  </si>
  <si>
    <t>Anabella Whittlesey</t>
  </si>
  <si>
    <t>awhittleseyia@slideshare.net</t>
  </si>
  <si>
    <t>494-380-0592</t>
  </si>
  <si>
    <t>C0660</t>
  </si>
  <si>
    <t>Jonas Gumbley</t>
  </si>
  <si>
    <t>jgumbleyib@diigo.com</t>
  </si>
  <si>
    <t>550-734-1058</t>
  </si>
  <si>
    <t>C0661</t>
  </si>
  <si>
    <t>Mic Belton</t>
  </si>
  <si>
    <t>mbeltonic@yelp.com</t>
  </si>
  <si>
    <t>710-510-0279</t>
  </si>
  <si>
    <t>C0662</t>
  </si>
  <si>
    <t>Russ Halson</t>
  </si>
  <si>
    <t>rhalsonid@yahoo.co.jp</t>
  </si>
  <si>
    <t>531-612-8760</t>
  </si>
  <si>
    <t>C0663</t>
  </si>
  <si>
    <t>Lauree Collisson</t>
  </si>
  <si>
    <t>lcollissonie@addthis.com</t>
  </si>
  <si>
    <t>429-376-8848</t>
  </si>
  <si>
    <t>C0664</t>
  </si>
  <si>
    <t>Ezri Wayt</t>
  </si>
  <si>
    <t>ewaytif@eepurl.com</t>
  </si>
  <si>
    <t>519-312-7154</t>
  </si>
  <si>
    <t>C0665</t>
  </si>
  <si>
    <t>Jaquelyn McFarlane</t>
  </si>
  <si>
    <t>jmcfarlaneig@redcross.org</t>
  </si>
  <si>
    <t>559-487-4729</t>
  </si>
  <si>
    <t>C0666</t>
  </si>
  <si>
    <t>Genevieve Simonetto</t>
  </si>
  <si>
    <t>gsimonettoih@gov.uk</t>
  </si>
  <si>
    <t>466-755-9062</t>
  </si>
  <si>
    <t>C0667</t>
  </si>
  <si>
    <t>Aline Le Barr</t>
  </si>
  <si>
    <t>alebarrii@paginegialle.it</t>
  </si>
  <si>
    <t>206-122-6546</t>
  </si>
  <si>
    <t>C0668</t>
  </si>
  <si>
    <t>Halli Wixey</t>
  </si>
  <si>
    <t>hwixeyij@npr.org</t>
  </si>
  <si>
    <t>731-934-0196</t>
  </si>
  <si>
    <t>C0669</t>
  </si>
  <si>
    <t>Sybil Tribbeck</t>
  </si>
  <si>
    <t>stribbeckik@moonfruit.com</t>
  </si>
  <si>
    <t>700-489-3212</t>
  </si>
  <si>
    <t>C0670</t>
  </si>
  <si>
    <t>Cointon Goodson</t>
  </si>
  <si>
    <t>cgoodsonil@surveymonkey.com</t>
  </si>
  <si>
    <t>336-871-7507</t>
  </si>
  <si>
    <t>C0671</t>
  </si>
  <si>
    <t>Lou Pyper</t>
  </si>
  <si>
    <t>lpyperim@dagondesign.com</t>
  </si>
  <si>
    <t>152-550-7795</t>
  </si>
  <si>
    <t>C0672</t>
  </si>
  <si>
    <t>Lucias McCreery</t>
  </si>
  <si>
    <t>lmccreeryin@wordpress.org</t>
  </si>
  <si>
    <t>707-647-4259</t>
  </si>
  <si>
    <t>C0673</t>
  </si>
  <si>
    <t>Ethe Giffaut</t>
  </si>
  <si>
    <t>egiffautio@census.gov</t>
  </si>
  <si>
    <t>172-853-2310</t>
  </si>
  <si>
    <t>C0674</t>
  </si>
  <si>
    <t>Curtis Schwandner</t>
  </si>
  <si>
    <t>cschwandnerip@mysql.com</t>
  </si>
  <si>
    <t>795-981-7029</t>
  </si>
  <si>
    <t>C0675</t>
  </si>
  <si>
    <t>Reed Glasscock</t>
  </si>
  <si>
    <t>rglasscockiq@statcounter.com</t>
  </si>
  <si>
    <t>401-203-3141</t>
  </si>
  <si>
    <t>C0676</t>
  </si>
  <si>
    <t>Pauly Vannuccinii</t>
  </si>
  <si>
    <t>pvannucciniiir@columbia.edu</t>
  </si>
  <si>
    <t>905-905-6776</t>
  </si>
  <si>
    <t>C0677</t>
  </si>
  <si>
    <t>Zacharia Martusewicz</t>
  </si>
  <si>
    <t>zmartusewiczis@blog.com</t>
  </si>
  <si>
    <t>358-877-2045</t>
  </si>
  <si>
    <t>C0678</t>
  </si>
  <si>
    <t>Edlin Parkes</t>
  </si>
  <si>
    <t>eparkesit@addthis.com</t>
  </si>
  <si>
    <t>538-473-9782</t>
  </si>
  <si>
    <t>C0679</t>
  </si>
  <si>
    <t>Mathe Saich</t>
  </si>
  <si>
    <t>msaichiu@seattletimes.com</t>
  </si>
  <si>
    <t>155-426-1506</t>
  </si>
  <si>
    <t>C0680</t>
  </si>
  <si>
    <t>Clark Joynt</t>
  </si>
  <si>
    <t>cjoyntiv@miitbeian.gov.cn</t>
  </si>
  <si>
    <t>552-356-4165</t>
  </si>
  <si>
    <t>C0681</t>
  </si>
  <si>
    <t>Zahara Sedgman</t>
  </si>
  <si>
    <t>zsedgmaniw@barnesandnoble.com</t>
  </si>
  <si>
    <t>910-532-7613</t>
  </si>
  <si>
    <t>C0682</t>
  </si>
  <si>
    <t>Isac Valsler</t>
  </si>
  <si>
    <t>ivalslerix@sbwire.com</t>
  </si>
  <si>
    <t>285-525-2740</t>
  </si>
  <si>
    <t>C0683</t>
  </si>
  <si>
    <t>Templeton Davies</t>
  </si>
  <si>
    <t>tdaviesiy@quantcast.com</t>
  </si>
  <si>
    <t>787-540-6266</t>
  </si>
  <si>
    <t>C0684</t>
  </si>
  <si>
    <t>Adan Doghartie</t>
  </si>
  <si>
    <t>adoghartieiz@wikia.com</t>
  </si>
  <si>
    <t>310-774-3987</t>
  </si>
  <si>
    <t>C0685</t>
  </si>
  <si>
    <t>Tallulah Alekseev</t>
  </si>
  <si>
    <t>talekseevj0@mail.ru</t>
  </si>
  <si>
    <t>156-258-3670</t>
  </si>
  <si>
    <t>C0686</t>
  </si>
  <si>
    <t>Rance Persey</t>
  </si>
  <si>
    <t>rperseyj1@typepad.com</t>
  </si>
  <si>
    <t>624-555-3172</t>
  </si>
  <si>
    <t>C0687</t>
  </si>
  <si>
    <t>Petunia Swinbourne</t>
  </si>
  <si>
    <t>pswinbournej2@nbcnews.com</t>
  </si>
  <si>
    <t>934-895-8725</t>
  </si>
  <si>
    <t>C0688</t>
  </si>
  <si>
    <t>Glory Nutter</t>
  </si>
  <si>
    <t>gnutterj3@cbsnews.com</t>
  </si>
  <si>
    <t>813-771-4090</t>
  </si>
  <si>
    <t>C0689</t>
  </si>
  <si>
    <t>Farlay Pellitt</t>
  </si>
  <si>
    <t>fpellittj4@wiley.com</t>
  </si>
  <si>
    <t>187-378-4993</t>
  </si>
  <si>
    <t>C0690</t>
  </si>
  <si>
    <t>Koressa Burril</t>
  </si>
  <si>
    <t>kburrilj5@addthis.com</t>
  </si>
  <si>
    <t>826-920-6053</t>
  </si>
  <si>
    <t>C0691</t>
  </si>
  <si>
    <t>Niall Joskowitz</t>
  </si>
  <si>
    <t>njoskowitzj6@amazon.de</t>
  </si>
  <si>
    <t>925-121-0097</t>
  </si>
  <si>
    <t>C0692</t>
  </si>
  <si>
    <t>Jillana Garken</t>
  </si>
  <si>
    <t>jgarkenj7@ibm.com</t>
  </si>
  <si>
    <t>254-687-9728</t>
  </si>
  <si>
    <t>C0693</t>
  </si>
  <si>
    <t>Annalise Indruch</t>
  </si>
  <si>
    <t>aindruchj8@exblog.jp</t>
  </si>
  <si>
    <t>112-474-4673</t>
  </si>
  <si>
    <t>C0694</t>
  </si>
  <si>
    <t>Inez Constantinou</t>
  </si>
  <si>
    <t>iconstantinouj9@networkadvertising.org</t>
  </si>
  <si>
    <t>131-951-9822</t>
  </si>
  <si>
    <t>C0695</t>
  </si>
  <si>
    <t>Bettina Fothergill</t>
  </si>
  <si>
    <t>bfothergillja@washingtonpost.com</t>
  </si>
  <si>
    <t>929-269-3517</t>
  </si>
  <si>
    <t>C0696</t>
  </si>
  <si>
    <t>Felic Phinnis</t>
  </si>
  <si>
    <t>fphinnisjb@webs.com</t>
  </si>
  <si>
    <t>919-967-8984</t>
  </si>
  <si>
    <t>C0697</t>
  </si>
  <si>
    <t>Dannie Hooks</t>
  </si>
  <si>
    <t>dhooksjc@ed.gov</t>
  </si>
  <si>
    <t>468-764-8665</t>
  </si>
  <si>
    <t>C0698</t>
  </si>
  <si>
    <t>Jarid Tumbelty</t>
  </si>
  <si>
    <t>jtumbeltyjd@prlog.org</t>
  </si>
  <si>
    <t>487-838-8842</t>
  </si>
  <si>
    <t>C0699</t>
  </si>
  <si>
    <t>Corella Mowles</t>
  </si>
  <si>
    <t>cmowlesje@studiopress.com</t>
  </si>
  <si>
    <t>784-516-4720</t>
  </si>
  <si>
    <t>C0700</t>
  </si>
  <si>
    <t>Bartholomeus Gerhardt</t>
  </si>
  <si>
    <t>bgerhardtjf@spiegel.de</t>
  </si>
  <si>
    <t>641-533-1822</t>
  </si>
  <si>
    <t>C0701</t>
  </si>
  <si>
    <t>Alan Kennham</t>
  </si>
  <si>
    <t>akennhamjg@vistaprint.com</t>
  </si>
  <si>
    <t>326-869-4556</t>
  </si>
  <si>
    <t>C0702</t>
  </si>
  <si>
    <t>Marietta Gladdish</t>
  </si>
  <si>
    <t>mgladdishjh@baidu.com</t>
  </si>
  <si>
    <t>359-939-0457</t>
  </si>
  <si>
    <t>C0703</t>
  </si>
  <si>
    <t>Misti Figg</t>
  </si>
  <si>
    <t>mfiggji@unicef.org</t>
  </si>
  <si>
    <t>628-170-9832</t>
  </si>
  <si>
    <t>C0704</t>
  </si>
  <si>
    <t>Nicky Hegge</t>
  </si>
  <si>
    <t>nheggejj@nhs.uk</t>
  </si>
  <si>
    <t>517-332-4863</t>
  </si>
  <si>
    <t>C0705</t>
  </si>
  <si>
    <t>Hillyer Darthe</t>
  </si>
  <si>
    <t>hdarthejk@edublogs.org</t>
  </si>
  <si>
    <t>442-653-9024</t>
  </si>
  <si>
    <t>C0706</t>
  </si>
  <si>
    <t>See Blaisdale</t>
  </si>
  <si>
    <t>sblaisdalejl@gmpg.org</t>
  </si>
  <si>
    <t>699-929-1354</t>
  </si>
  <si>
    <t>C0707</t>
  </si>
  <si>
    <t>Ashby Goose</t>
  </si>
  <si>
    <t>agoosejm@cafepress.com</t>
  </si>
  <si>
    <t>713-561-4351</t>
  </si>
  <si>
    <t>C0708</t>
  </si>
  <si>
    <t>Ki Gresswell</t>
  </si>
  <si>
    <t>kgresswelljn@github.io</t>
  </si>
  <si>
    <t>828-687-7732</t>
  </si>
  <si>
    <t>C0709</t>
  </si>
  <si>
    <t>Sigmund Moncaster</t>
  </si>
  <si>
    <t>smoncasterjo@csmonitor.com</t>
  </si>
  <si>
    <t>865-502-2940</t>
  </si>
  <si>
    <t>C0710</t>
  </si>
  <si>
    <t>Haywood Ransfield</t>
  </si>
  <si>
    <t>hransfieldjp@pinterest.com</t>
  </si>
  <si>
    <t>349-189-2141</t>
  </si>
  <si>
    <t>C0711</t>
  </si>
  <si>
    <t>Evelina Jurisch</t>
  </si>
  <si>
    <t>ejurischjq@google.it</t>
  </si>
  <si>
    <t>996-377-9480</t>
  </si>
  <si>
    <t>C0712</t>
  </si>
  <si>
    <t>Arvie Ilett</t>
  </si>
  <si>
    <t>ailettjr@imdb.com</t>
  </si>
  <si>
    <t>106-743-8336</t>
  </si>
  <si>
    <t>C0713</t>
  </si>
  <si>
    <t>Georgia Blunden</t>
  </si>
  <si>
    <t>gblundenjs@disqus.com</t>
  </si>
  <si>
    <t>276-131-0229</t>
  </si>
  <si>
    <t>C0714</t>
  </si>
  <si>
    <t>Kevon Bax</t>
  </si>
  <si>
    <t>kbaxjt@hao123.com</t>
  </si>
  <si>
    <t>544-878-4481</t>
  </si>
  <si>
    <t>C0715</t>
  </si>
  <si>
    <t>Ximenes Unsworth</t>
  </si>
  <si>
    <t>xunsworthju@weibo.com</t>
  </si>
  <si>
    <t>556-404-3626</t>
  </si>
  <si>
    <t>C0716</t>
  </si>
  <si>
    <t>Jany Legerwood</t>
  </si>
  <si>
    <t>jlegerwoodjv@engadget.com</t>
  </si>
  <si>
    <t>341-169-4383</t>
  </si>
  <si>
    <t>C0717</t>
  </si>
  <si>
    <t>Timmie Holdron</t>
  </si>
  <si>
    <t>tholdronjw@phpbb.com</t>
  </si>
  <si>
    <t>707-233-0809</t>
  </si>
  <si>
    <t>C0718</t>
  </si>
  <si>
    <t>Octavius Lobe</t>
  </si>
  <si>
    <t>olobejx@shinystat.com</t>
  </si>
  <si>
    <t>793-618-5777</t>
  </si>
  <si>
    <t>C0719</t>
  </si>
  <si>
    <t>Catherine Bottomley</t>
  </si>
  <si>
    <t>cbottomleyjy@sourceforge.net</t>
  </si>
  <si>
    <t>401-850-3215</t>
  </si>
  <si>
    <t>C0720</t>
  </si>
  <si>
    <t>Shara Norcliffe</t>
  </si>
  <si>
    <t>snorcliffejz@livejournal.com</t>
  </si>
  <si>
    <t>730-886-4134</t>
  </si>
  <si>
    <t>C0721</t>
  </si>
  <si>
    <t>Dani Sarfati</t>
  </si>
  <si>
    <t>dsarfatik0@netlog.com</t>
  </si>
  <si>
    <t>522-823-9687</t>
  </si>
  <si>
    <t>C0722</t>
  </si>
  <si>
    <t>Spike Buxam</t>
  </si>
  <si>
    <t>sbuxamk1@paginegialle.it</t>
  </si>
  <si>
    <t>785-378-6952</t>
  </si>
  <si>
    <t>C0723</t>
  </si>
  <si>
    <t>Cooper Cote</t>
  </si>
  <si>
    <t>ccotek2@list-manage.com</t>
  </si>
  <si>
    <t>295-407-0662</t>
  </si>
  <si>
    <t>C0724</t>
  </si>
  <si>
    <t>Ester Janek</t>
  </si>
  <si>
    <t>ejanekk3@ask.com</t>
  </si>
  <si>
    <t>189-974-2160</t>
  </si>
  <si>
    <t>C0725</t>
  </si>
  <si>
    <t>Augustus Falls</t>
  </si>
  <si>
    <t>afallsk4@wired.com</t>
  </si>
  <si>
    <t>304-133-1818</t>
  </si>
  <si>
    <t>C0726</t>
  </si>
  <si>
    <t>Maisie Hagerty</t>
  </si>
  <si>
    <t>mhagertyk5@phpbb.com</t>
  </si>
  <si>
    <t>249-277-9364</t>
  </si>
  <si>
    <t>C0727</t>
  </si>
  <si>
    <t>Minetta Keets</t>
  </si>
  <si>
    <t>mkeetsk6@harvard.edu</t>
  </si>
  <si>
    <t>980-887-2261</t>
  </si>
  <si>
    <t>C0728</t>
  </si>
  <si>
    <t>Jeremy MacColm</t>
  </si>
  <si>
    <t>jmaccolmk7@oakley.com</t>
  </si>
  <si>
    <t>966-631-1504</t>
  </si>
  <si>
    <t>C0729</t>
  </si>
  <si>
    <t>Wolf Pietroni</t>
  </si>
  <si>
    <t>wpietronik8@cornell.edu</t>
  </si>
  <si>
    <t>221-429-7248</t>
  </si>
  <si>
    <t>C0730</t>
  </si>
  <si>
    <t>Carma Barrand</t>
  </si>
  <si>
    <t>cbarrandk9@msn.com</t>
  </si>
  <si>
    <t>750-629-1718</t>
  </si>
  <si>
    <t>C0731</t>
  </si>
  <si>
    <t>Royall Bricknall</t>
  </si>
  <si>
    <t>rbricknallka@geocities.com</t>
  </si>
  <si>
    <t>926-865-0047</t>
  </si>
  <si>
    <t>C0732</t>
  </si>
  <si>
    <t>Katherine Blick</t>
  </si>
  <si>
    <t>kblickkb@archive.org</t>
  </si>
  <si>
    <t>663-454-2867</t>
  </si>
  <si>
    <t>C0733</t>
  </si>
  <si>
    <t>Alyson Doxsey</t>
  </si>
  <si>
    <t>adoxseykc@imdb.com</t>
  </si>
  <si>
    <t>384-418-3768</t>
  </si>
  <si>
    <t>C0734</t>
  </si>
  <si>
    <t>Bruis Kops</t>
  </si>
  <si>
    <t>bkopskd@eventbrite.com</t>
  </si>
  <si>
    <t>820-840-9683</t>
  </si>
  <si>
    <t>C0735</t>
  </si>
  <si>
    <t>Hilliard Corain</t>
  </si>
  <si>
    <t>hcorainke@squidoo.com</t>
  </si>
  <si>
    <t>115-695-5414</t>
  </si>
  <si>
    <t>C0736</t>
  </si>
  <si>
    <t>Felizio Wondraschek</t>
  </si>
  <si>
    <t>fwondraschekkf@seesaa.net</t>
  </si>
  <si>
    <t>429-116-3645</t>
  </si>
  <si>
    <t>C0737</t>
  </si>
  <si>
    <t>Domini McEttigen</t>
  </si>
  <si>
    <t>dmcettigenkg@wufoo.com</t>
  </si>
  <si>
    <t>886-190-2268</t>
  </si>
  <si>
    <t>C0738</t>
  </si>
  <si>
    <t>Nani Frankiss</t>
  </si>
  <si>
    <t>nfrankisskh@bigcartel.com</t>
  </si>
  <si>
    <t>503-296-8246</t>
  </si>
  <si>
    <t>C0739</t>
  </si>
  <si>
    <t>Shayna Mohamed</t>
  </si>
  <si>
    <t>smohamedki@youtu.be</t>
  </si>
  <si>
    <t>222-566-9847</t>
  </si>
  <si>
    <t>C0740</t>
  </si>
  <si>
    <t>Gleda Gerwood</t>
  </si>
  <si>
    <t>ggerwoodkj@devhub.com</t>
  </si>
  <si>
    <t>460-607-1131</t>
  </si>
  <si>
    <t>C0741</t>
  </si>
  <si>
    <t>Charmane Turville</t>
  </si>
  <si>
    <t>cturvillekk@delicious.com</t>
  </si>
  <si>
    <t>142-673-5323</t>
  </si>
  <si>
    <t>C0742</t>
  </si>
  <si>
    <t>Cooper Poulson</t>
  </si>
  <si>
    <t>cpoulsonkl@blogspot.com</t>
  </si>
  <si>
    <t>940-338-9192</t>
  </si>
  <si>
    <t>C0743</t>
  </si>
  <si>
    <t>Erick Rawsthorne</t>
  </si>
  <si>
    <t>erawsthornekm@kickstarter.com</t>
  </si>
  <si>
    <t>861-927-9599</t>
  </si>
  <si>
    <t>C0744</t>
  </si>
  <si>
    <t>Dasya Gilliver</t>
  </si>
  <si>
    <t>dgilliverkn@mashable.com</t>
  </si>
  <si>
    <t>645-380-3642</t>
  </si>
  <si>
    <t>C0745</t>
  </si>
  <si>
    <t>Emmit Friar</t>
  </si>
  <si>
    <t>efriarko@cnn.com</t>
  </si>
  <si>
    <t>231-531-7897</t>
  </si>
  <si>
    <t>C0746</t>
  </si>
  <si>
    <t>Jaime Elloway</t>
  </si>
  <si>
    <t>jellowaykp@imageshack.us</t>
  </si>
  <si>
    <t>618-527-0422</t>
  </si>
  <si>
    <t>C0747</t>
  </si>
  <si>
    <t>Ali Crow</t>
  </si>
  <si>
    <t>acrowkq@ox.ac.uk</t>
  </si>
  <si>
    <t>350-909-9707</t>
  </si>
  <si>
    <t>C0748</t>
  </si>
  <si>
    <t>Thatch Simonich</t>
  </si>
  <si>
    <t>tsimonichkr@blogspot.com</t>
  </si>
  <si>
    <t>817-598-9590</t>
  </si>
  <si>
    <t>C0749</t>
  </si>
  <si>
    <t>Daniela Revey</t>
  </si>
  <si>
    <t>dreveyks@canalblog.com</t>
  </si>
  <si>
    <t>363-176-2035</t>
  </si>
  <si>
    <t>C0750</t>
  </si>
  <si>
    <t>Marj Oldershaw</t>
  </si>
  <si>
    <t>moldershawkt@kickstarter.com</t>
  </si>
  <si>
    <t>811-508-9022</t>
  </si>
  <si>
    <t>C0751</t>
  </si>
  <si>
    <t>Chlo Durkin</t>
  </si>
  <si>
    <t>cdurkinku@photobucket.com</t>
  </si>
  <si>
    <t>675-445-1271</t>
  </si>
  <si>
    <t>C0752</t>
  </si>
  <si>
    <t>Janifer Vowdon</t>
  </si>
  <si>
    <t>jvowdonkv@addthis.com</t>
  </si>
  <si>
    <t>226-611-2877</t>
  </si>
  <si>
    <t>C0753</t>
  </si>
  <si>
    <t>Faber MacNish</t>
  </si>
  <si>
    <t>fmacnishkw@sciencedaily.com</t>
  </si>
  <si>
    <t>912-383-3990</t>
  </si>
  <si>
    <t>C0754</t>
  </si>
  <si>
    <t>Jesus Maharry</t>
  </si>
  <si>
    <t>jmaharrykx@spotify.com</t>
  </si>
  <si>
    <t>849-681-0774</t>
  </si>
  <si>
    <t>C0755</t>
  </si>
  <si>
    <t>Harriot Soldner</t>
  </si>
  <si>
    <t>hsoldnerky@nasa.gov</t>
  </si>
  <si>
    <t>639-688-3265</t>
  </si>
  <si>
    <t>C0756</t>
  </si>
  <si>
    <t>Diena Denkel</t>
  </si>
  <si>
    <t>ddenkelkz@tripod.com</t>
  </si>
  <si>
    <t>524-381-1032</t>
  </si>
  <si>
    <t>C0757</t>
  </si>
  <si>
    <t>Heath Ruusa</t>
  </si>
  <si>
    <t>hruusal0@desdev.cn</t>
  </si>
  <si>
    <t>766-209-4986</t>
  </si>
  <si>
    <t>C0758</t>
  </si>
  <si>
    <t>Merrill Pentercost</t>
  </si>
  <si>
    <t>mpentercostl1@prlog.org</t>
  </si>
  <si>
    <t>887-172-4627</t>
  </si>
  <si>
    <t>C0759</t>
  </si>
  <si>
    <t>Adolph Wisedale</t>
  </si>
  <si>
    <t>awisedalel2@npr.org</t>
  </si>
  <si>
    <t>571-208-2483</t>
  </si>
  <si>
    <t>C0760</t>
  </si>
  <si>
    <t>Cornie Reina</t>
  </si>
  <si>
    <t>creinal3@nymag.com</t>
  </si>
  <si>
    <t>567-975-6402</t>
  </si>
  <si>
    <t>C0761</t>
  </si>
  <si>
    <t>Clarinda Hellwing</t>
  </si>
  <si>
    <t>chellwingl4@cnn.com</t>
  </si>
  <si>
    <t>672-158-8095</t>
  </si>
  <si>
    <t>C0762</t>
  </si>
  <si>
    <t>Tierney Bracci</t>
  </si>
  <si>
    <t>tbraccil5@phpbb.com</t>
  </si>
  <si>
    <t>411-103-7915</t>
  </si>
  <si>
    <t>C0763</t>
  </si>
  <si>
    <t>Chelsy Triggle</t>
  </si>
  <si>
    <t>ctrigglel6@yandex.ru</t>
  </si>
  <si>
    <t>248-252-0555</t>
  </si>
  <si>
    <t>C0764</t>
  </si>
  <si>
    <t>Lek Batterbee</t>
  </si>
  <si>
    <t>lbatterbeel7@zimbio.com</t>
  </si>
  <si>
    <t>777-356-2785</t>
  </si>
  <si>
    <t>C0765</t>
  </si>
  <si>
    <t>Zenia Ruecastle</t>
  </si>
  <si>
    <t>zruecastlel8@icio.us</t>
  </si>
  <si>
    <t>913-748-3614</t>
  </si>
  <si>
    <t>C0766</t>
  </si>
  <si>
    <t>Llywellyn Camelin</t>
  </si>
  <si>
    <t>lcamelinl9@ft.com</t>
  </si>
  <si>
    <t>503-428-3554</t>
  </si>
  <si>
    <t>C0767</t>
  </si>
  <si>
    <t>Arman Haresnape</t>
  </si>
  <si>
    <t>aharesnapela@usnews.com</t>
  </si>
  <si>
    <t>555-732-2050</t>
  </si>
  <si>
    <t>C0768</t>
  </si>
  <si>
    <t>Ardis Walbrook</t>
  </si>
  <si>
    <t>awalbrooklb@wp.com</t>
  </si>
  <si>
    <t>669-849-2827</t>
  </si>
  <si>
    <t>C0769</t>
  </si>
  <si>
    <t>Shawn Samuel</t>
  </si>
  <si>
    <t>ssamuellc@disqus.com</t>
  </si>
  <si>
    <t>946-179-8344</t>
  </si>
  <si>
    <t>C0770</t>
  </si>
  <si>
    <t>Mellie Lazonby</t>
  </si>
  <si>
    <t>mlazonbyld@theguardian.com</t>
  </si>
  <si>
    <t>243-653-9852</t>
  </si>
  <si>
    <t>C0771</t>
  </si>
  <si>
    <t>Lonee Crafter</t>
  </si>
  <si>
    <t>lcrafterle@free.fr</t>
  </si>
  <si>
    <t>813-809-7131</t>
  </si>
  <si>
    <t>C0772</t>
  </si>
  <si>
    <t>Michal Gross</t>
  </si>
  <si>
    <t>mgrosslf@github.io</t>
  </si>
  <si>
    <t>108-231-5737</t>
  </si>
  <si>
    <t>C0773</t>
  </si>
  <si>
    <t>Fletch Bardill</t>
  </si>
  <si>
    <t>fbardilllg@rambler.ru</t>
  </si>
  <si>
    <t>835-268-5550</t>
  </si>
  <si>
    <t>C0774</t>
  </si>
  <si>
    <t>Codi Cluer</t>
  </si>
  <si>
    <t>ccluerlh@nbcnews.com</t>
  </si>
  <si>
    <t>457-408-5902</t>
  </si>
  <si>
    <t>C0775</t>
  </si>
  <si>
    <t>Adey Driscoll</t>
  </si>
  <si>
    <t>adriscollli@marriott.com</t>
  </si>
  <si>
    <t>267-920-7751</t>
  </si>
  <si>
    <t>C0776</t>
  </si>
  <si>
    <t>Colas Housley</t>
  </si>
  <si>
    <t>chousleylj@imdb.com</t>
  </si>
  <si>
    <t>660-333-5837</t>
  </si>
  <si>
    <t>C0777</t>
  </si>
  <si>
    <t>Arther Marunchak</t>
  </si>
  <si>
    <t>amarunchaklk@pcworld.com</t>
  </si>
  <si>
    <t>669-504-0726</t>
  </si>
  <si>
    <t>C0778</t>
  </si>
  <si>
    <t>Ailene Faithorn</t>
  </si>
  <si>
    <t>afaithornll@usda.gov</t>
  </si>
  <si>
    <t>576-510-3518</t>
  </si>
  <si>
    <t>C0779</t>
  </si>
  <si>
    <t>Roddie Marchment</t>
  </si>
  <si>
    <t>rmarchmentlm@mit.edu</t>
  </si>
  <si>
    <t>949-105-2935</t>
  </si>
  <si>
    <t>C0780</t>
  </si>
  <si>
    <t>Thorvald Whelband</t>
  </si>
  <si>
    <t>twhelbandln@histats.com</t>
  </si>
  <si>
    <t>603-949-6483</t>
  </si>
  <si>
    <t>C0781</t>
  </si>
  <si>
    <t>Abdul Foulds</t>
  </si>
  <si>
    <t>afouldslo@desdev.cn</t>
  </si>
  <si>
    <t>216-736-6981</t>
  </si>
  <si>
    <t>C0782</t>
  </si>
  <si>
    <t>Eldon Simmans</t>
  </si>
  <si>
    <t>esimmanslp@unesco.org</t>
  </si>
  <si>
    <t>309-453-9316</t>
  </si>
  <si>
    <t>C0783</t>
  </si>
  <si>
    <t>Rouvin Kift</t>
  </si>
  <si>
    <t>rkiftlq@plala.or.jp</t>
  </si>
  <si>
    <t>943-411-7061</t>
  </si>
  <si>
    <t>C0784</t>
  </si>
  <si>
    <t>Pen Heineking</t>
  </si>
  <si>
    <t>pheinekinglr@storify.com</t>
  </si>
  <si>
    <t>847-993-4052</t>
  </si>
  <si>
    <t>C0785</t>
  </si>
  <si>
    <t>Delilah Usmar</t>
  </si>
  <si>
    <t>dusmarls@wp.com</t>
  </si>
  <si>
    <t>812-174-9442</t>
  </si>
  <si>
    <t>C0786</t>
  </si>
  <si>
    <t>Skippy Archanbault</t>
  </si>
  <si>
    <t>sarchanbaultlt@sitemeter.com</t>
  </si>
  <si>
    <t>966-581-6440</t>
  </si>
  <si>
    <t>C0787</t>
  </si>
  <si>
    <t>Darbee MacGillavery</t>
  </si>
  <si>
    <t>dmacgillaverylu@toplist.cz</t>
  </si>
  <si>
    <t>389-770-7454</t>
  </si>
  <si>
    <t>C0788</t>
  </si>
  <si>
    <t>Annalee Mocquer</t>
  </si>
  <si>
    <t>amocquerlv@shinystat.com</t>
  </si>
  <si>
    <t>173-535-1683</t>
  </si>
  <si>
    <t>C0789</t>
  </si>
  <si>
    <t>Colin Cattini</t>
  </si>
  <si>
    <t>ccattinilw@bbc.co.uk</t>
  </si>
  <si>
    <t>314-272-0397</t>
  </si>
  <si>
    <t>C0790</t>
  </si>
  <si>
    <t>Artie Joutapaitis</t>
  </si>
  <si>
    <t>ajoutapaitislx@drupal.org</t>
  </si>
  <si>
    <t>620-171-8790</t>
  </si>
  <si>
    <t>C0791</t>
  </si>
  <si>
    <t>Brennan Franzetti</t>
  </si>
  <si>
    <t>bfranzettily@google.com</t>
  </si>
  <si>
    <t>931-549-7401</t>
  </si>
  <si>
    <t>C0792</t>
  </si>
  <si>
    <t>Prescott Oakenfall</t>
  </si>
  <si>
    <t>poakenfalllz@furl.net</t>
  </si>
  <si>
    <t>856-585-6413</t>
  </si>
  <si>
    <t>C0793</t>
  </si>
  <si>
    <t>Owen Ping</t>
  </si>
  <si>
    <t>opingm0@tripadvisor.com</t>
  </si>
  <si>
    <t>465-406-3265</t>
  </si>
  <si>
    <t>C0794</t>
  </si>
  <si>
    <t>Lowrance O' Mullan</t>
  </si>
  <si>
    <t>lomullanm1@wikimedia.org</t>
  </si>
  <si>
    <t>174-584-3253</t>
  </si>
  <si>
    <t>C0795</t>
  </si>
  <si>
    <t>Jillayne Crisp</t>
  </si>
  <si>
    <t>jcrispm2@feedburner.com</t>
  </si>
  <si>
    <t>409-421-1198</t>
  </si>
  <si>
    <t>C0796</t>
  </si>
  <si>
    <t>Alika Mainson</t>
  </si>
  <si>
    <t>amainsonm3@wunderground.com</t>
  </si>
  <si>
    <t>232-724-2027</t>
  </si>
  <si>
    <t>C0797</t>
  </si>
  <si>
    <t>Cornall Frayling</t>
  </si>
  <si>
    <t>cfraylingm4@huffingtonpost.com</t>
  </si>
  <si>
    <t>101-346-2186</t>
  </si>
  <si>
    <t>C0798</t>
  </si>
  <si>
    <t>Jervis La Croce</t>
  </si>
  <si>
    <t>jlacrocem5@odnoklassniki.ru</t>
  </si>
  <si>
    <t>501-519-6876</t>
  </si>
  <si>
    <t>C0799</t>
  </si>
  <si>
    <t>Arlette Beggs</t>
  </si>
  <si>
    <t>abeggsm6@biglobe.ne.jp</t>
  </si>
  <si>
    <t>568-353-9532</t>
  </si>
  <si>
    <t>C0800</t>
  </si>
  <si>
    <t>Jesus Pountney</t>
  </si>
  <si>
    <t>jpountneym7@newyorker.com</t>
  </si>
  <si>
    <t>690-787-4919</t>
  </si>
  <si>
    <t>C0801</t>
  </si>
  <si>
    <t>Josephina Gracey</t>
  </si>
  <si>
    <t>jgraceym8@tripod.com</t>
  </si>
  <si>
    <t>275-488-7635</t>
  </si>
  <si>
    <t>C0802</t>
  </si>
  <si>
    <t>Ariadne McCaster</t>
  </si>
  <si>
    <t>amccasterm9@cnn.com</t>
  </si>
  <si>
    <t>372-608-7042</t>
  </si>
  <si>
    <t>C0803</t>
  </si>
  <si>
    <t>Emma Czaja</t>
  </si>
  <si>
    <t>eczajama@fda.gov</t>
  </si>
  <si>
    <t>543-937-1050</t>
  </si>
  <si>
    <t>C0804</t>
  </si>
  <si>
    <t>Shauna Antonietti</t>
  </si>
  <si>
    <t>santoniettimb@elpais.com</t>
  </si>
  <si>
    <t>249-166-7975</t>
  </si>
  <si>
    <t>C0805</t>
  </si>
  <si>
    <t>Royce Wrangle</t>
  </si>
  <si>
    <t>rwranglemc@archive.org</t>
  </si>
  <si>
    <t>611-392-2350</t>
  </si>
  <si>
    <t>C0806</t>
  </si>
  <si>
    <t>Cherey Corneliussen</t>
  </si>
  <si>
    <t>ccorneliussenmd@unc.edu</t>
  </si>
  <si>
    <t>816-312-7159</t>
  </si>
  <si>
    <t>C0807</t>
  </si>
  <si>
    <t>Adelle Wattingham</t>
  </si>
  <si>
    <t>awattinghamme@drupal.org</t>
  </si>
  <si>
    <t>704-811-5115</t>
  </si>
  <si>
    <t>C0808</t>
  </si>
  <si>
    <t>Sib Benyan</t>
  </si>
  <si>
    <t>sbenyanmf@quantcast.com</t>
  </si>
  <si>
    <t>899-735-6400</t>
  </si>
  <si>
    <t>C0809</t>
  </si>
  <si>
    <t>Devin Mackiewicz</t>
  </si>
  <si>
    <t>dmackiewiczmg@wufoo.com</t>
  </si>
  <si>
    <t>688-118-2034</t>
  </si>
  <si>
    <t>C0810</t>
  </si>
  <si>
    <t>Tabby Mangeon</t>
  </si>
  <si>
    <t>tmangeonmh@mozilla.org</t>
  </si>
  <si>
    <t>524-873-9922</t>
  </si>
  <si>
    <t>C0811</t>
  </si>
  <si>
    <t>Westbrooke Samsin</t>
  </si>
  <si>
    <t>wsamsinmi@diigo.com</t>
  </si>
  <si>
    <t>112-621-6354</t>
  </si>
  <si>
    <t>C0812</t>
  </si>
  <si>
    <t>Rania Tumilson</t>
  </si>
  <si>
    <t>rtumilsonmj@wp.com</t>
  </si>
  <si>
    <t>361-957-9753</t>
  </si>
  <si>
    <t>C0813</t>
  </si>
  <si>
    <t>Cyrille Peres</t>
  </si>
  <si>
    <t>cperesmk@dropbox.com</t>
  </si>
  <si>
    <t>518-548-0890</t>
  </si>
  <si>
    <t>C0814</t>
  </si>
  <si>
    <t>Findlay Balwin</t>
  </si>
  <si>
    <t>fbalwinml@themeforest.net</t>
  </si>
  <si>
    <t>650-847-9092</t>
  </si>
  <si>
    <t>C0815</t>
  </si>
  <si>
    <t>Ulrick Coppledike</t>
  </si>
  <si>
    <t>ucoppledikemm@redcross.org</t>
  </si>
  <si>
    <t>903-702-6592</t>
  </si>
  <si>
    <t>C0816</t>
  </si>
  <si>
    <t>Roxanna Lynam</t>
  </si>
  <si>
    <t>rlynammn@addtoany.com</t>
  </si>
  <si>
    <t>177-563-3679</t>
  </si>
  <si>
    <t>C0817</t>
  </si>
  <si>
    <t>Quinlan Beven</t>
  </si>
  <si>
    <t>qbevenmo@github.io</t>
  </si>
  <si>
    <t>677-527-6146</t>
  </si>
  <si>
    <t>C0818</t>
  </si>
  <si>
    <t>Odella Clemmett</t>
  </si>
  <si>
    <t>oclemmettmp@moonfruit.com</t>
  </si>
  <si>
    <t>970-635-3848</t>
  </si>
  <si>
    <t>C0819</t>
  </si>
  <si>
    <t>Martguerita Vidineev</t>
  </si>
  <si>
    <t>mvidineevmq@parallels.com</t>
  </si>
  <si>
    <t>990-762-1823</t>
  </si>
  <si>
    <t>C0820</t>
  </si>
  <si>
    <t>Alexei Splevins</t>
  </si>
  <si>
    <t>asplevinsmr@arstechnica.com</t>
  </si>
  <si>
    <t>583-150-3440</t>
  </si>
  <si>
    <t>C0821</t>
  </si>
  <si>
    <t>Terri Romeuf</t>
  </si>
  <si>
    <t>tromeufms@theguardian.com</t>
  </si>
  <si>
    <t>590-708-9393</t>
  </si>
  <si>
    <t>C0822</t>
  </si>
  <si>
    <t>Brynna Broinlich</t>
  </si>
  <si>
    <t>bbroinlichmt@ocn.ne.jp</t>
  </si>
  <si>
    <t>188-229-0462</t>
  </si>
  <si>
    <t>C0823</t>
  </si>
  <si>
    <t>Lauree Rymmer</t>
  </si>
  <si>
    <t>lrymmermu@dmoz.org</t>
  </si>
  <si>
    <t>323-426-5480</t>
  </si>
  <si>
    <t>C0824</t>
  </si>
  <si>
    <t>Giralda Snowden</t>
  </si>
  <si>
    <t>gsnowdenmv@w3.org</t>
  </si>
  <si>
    <t>959-427-8727</t>
  </si>
  <si>
    <t>C0825</t>
  </si>
  <si>
    <t>Jon Course</t>
  </si>
  <si>
    <t>jcoursemw@ted.com</t>
  </si>
  <si>
    <t>209-988-6035</t>
  </si>
  <si>
    <t>C0826</t>
  </si>
  <si>
    <t>Laney Giamo</t>
  </si>
  <si>
    <t>lgiamomx@hubpages.com</t>
  </si>
  <si>
    <t>655-533-9673</t>
  </si>
  <si>
    <t>C0827</t>
  </si>
  <si>
    <t>Cobb Pranger</t>
  </si>
  <si>
    <t>cprangermy@upenn.edu</t>
  </si>
  <si>
    <t>261-251-9719</t>
  </si>
  <si>
    <t>C0828</t>
  </si>
  <si>
    <t>Britt Dyte</t>
  </si>
  <si>
    <t>bdytemz@hp.com</t>
  </si>
  <si>
    <t>473-828-8815</t>
  </si>
  <si>
    <t>C0829</t>
  </si>
  <si>
    <t>Arlin Grinov</t>
  </si>
  <si>
    <t>agrinovn0@mlb.com</t>
  </si>
  <si>
    <t>401-325-0271</t>
  </si>
  <si>
    <t>C0830</t>
  </si>
  <si>
    <t>Guglielmo Conant</t>
  </si>
  <si>
    <t>gconantn1@wiley.com</t>
  </si>
  <si>
    <t>851-140-1920</t>
  </si>
  <si>
    <t>C0831</t>
  </si>
  <si>
    <t>Heida Wragge</t>
  </si>
  <si>
    <t>hwraggen2@seesaa.net</t>
  </si>
  <si>
    <t>894-957-8191</t>
  </si>
  <si>
    <t>C0832</t>
  </si>
  <si>
    <t>Pammi Tilbury</t>
  </si>
  <si>
    <t>ptilburyn3@mayoclinic.com</t>
  </si>
  <si>
    <t>543-318-6473</t>
  </si>
  <si>
    <t>C0833</t>
  </si>
  <si>
    <t>Dyanne Alexandersson</t>
  </si>
  <si>
    <t>dalexanderssonn4@sbwire.com</t>
  </si>
  <si>
    <t>866-847-5645</t>
  </si>
  <si>
    <t>C0834</t>
  </si>
  <si>
    <t>Jarib Fahrenbach</t>
  </si>
  <si>
    <t>jfahrenbachn5@bigcartel.com</t>
  </si>
  <si>
    <t>277-362-4767</t>
  </si>
  <si>
    <t>C0835</t>
  </si>
  <si>
    <t>Adoree Hasard</t>
  </si>
  <si>
    <t>ahasardn6@alexa.com</t>
  </si>
  <si>
    <t>148-421-7116</t>
  </si>
  <si>
    <t>C0836</t>
  </si>
  <si>
    <t>Yolande Pitkaithly</t>
  </si>
  <si>
    <t>ypitkaithlyn7@wisc.edu</t>
  </si>
  <si>
    <t>813-904-6607</t>
  </si>
  <si>
    <t>C0837</t>
  </si>
  <si>
    <t>Bibby Rustman</t>
  </si>
  <si>
    <t>brustmann8@gov.uk</t>
  </si>
  <si>
    <t>909-203-8830</t>
  </si>
  <si>
    <t>C0838</t>
  </si>
  <si>
    <t>Albina Ivy</t>
  </si>
  <si>
    <t>aivyn9@bloglovin.com</t>
  </si>
  <si>
    <t>932-909-5684</t>
  </si>
  <si>
    <t>C0839</t>
  </si>
  <si>
    <t>Berty Yapp</t>
  </si>
  <si>
    <t>byappna@alibaba.com</t>
  </si>
  <si>
    <t>979-693-9839</t>
  </si>
  <si>
    <t>C0840</t>
  </si>
  <si>
    <t>Dacey Lethcoe</t>
  </si>
  <si>
    <t>dlethcoenb@bravesites.com</t>
  </si>
  <si>
    <t>561-152-7120</t>
  </si>
  <si>
    <t>C0841</t>
  </si>
  <si>
    <t>Adler Instock</t>
  </si>
  <si>
    <t>ainstocknc@addtoany.com</t>
  </si>
  <si>
    <t>513-444-2679</t>
  </si>
  <si>
    <t>C0842</t>
  </si>
  <si>
    <t>Donal Pomphrett</t>
  </si>
  <si>
    <t>dpomphrettnd@paypal.com</t>
  </si>
  <si>
    <t>784-599-3363</t>
  </si>
  <si>
    <t>C0843</t>
  </si>
  <si>
    <t>Casi Du Fray</t>
  </si>
  <si>
    <t>cdufrayne@thetimes.co.uk</t>
  </si>
  <si>
    <t>239-989-1469</t>
  </si>
  <si>
    <t>C0844</t>
  </si>
  <si>
    <t>Leopold Nutbean</t>
  </si>
  <si>
    <t>lnutbeannf@shareasale.com</t>
  </si>
  <si>
    <t>872-845-1022</t>
  </si>
  <si>
    <t>C0845</t>
  </si>
  <si>
    <t>Isidor Corser</t>
  </si>
  <si>
    <t>icorserng@freewebs.com</t>
  </si>
  <si>
    <t>404-469-4384</t>
  </si>
  <si>
    <t>C0846</t>
  </si>
  <si>
    <t>Rycca Truswell</t>
  </si>
  <si>
    <t>rtruswellnh@github.com</t>
  </si>
  <si>
    <t>702-967-4456</t>
  </si>
  <si>
    <t>C0847</t>
  </si>
  <si>
    <t>Hashim Haskur</t>
  </si>
  <si>
    <t>hhaskurni@github.io</t>
  </si>
  <si>
    <t>878-823-0327</t>
  </si>
  <si>
    <t>C0848</t>
  </si>
  <si>
    <t>Bobbee MacKinnon</t>
  </si>
  <si>
    <t>bmackinnonnj@xing.com</t>
  </si>
  <si>
    <t>131-913-4749</t>
  </si>
  <si>
    <t>C0849</t>
  </si>
  <si>
    <t>Erastus Kinloch</t>
  </si>
  <si>
    <t>ekinlochnk@illinois.edu</t>
  </si>
  <si>
    <t>696-238-0030</t>
  </si>
  <si>
    <t>C0850</t>
  </si>
  <si>
    <t>Carolus Wagg</t>
  </si>
  <si>
    <t>cwaggnl@reverbnation.com</t>
  </si>
  <si>
    <t>557-814-8939</t>
  </si>
  <si>
    <t>C0851</t>
  </si>
  <si>
    <t>Mendy Royan</t>
  </si>
  <si>
    <t>mroyannm@ed.gov</t>
  </si>
  <si>
    <t>599-823-2864</t>
  </si>
  <si>
    <t>C0852</t>
  </si>
  <si>
    <t>Cirillo Lutzmann</t>
  </si>
  <si>
    <t>clutzmannnn@tamu.edu</t>
  </si>
  <si>
    <t>819-607-5745</t>
  </si>
  <si>
    <t>C0853</t>
  </si>
  <si>
    <t>Marc Keenor</t>
  </si>
  <si>
    <t>mkeenorno@ucla.edu</t>
  </si>
  <si>
    <t>428-533-5438</t>
  </si>
  <si>
    <t>C0854</t>
  </si>
  <si>
    <t>Fowler Chalice</t>
  </si>
  <si>
    <t>fchalicenp@360.cn</t>
  </si>
  <si>
    <t>963-355-8833</t>
  </si>
  <si>
    <t>C0855</t>
  </si>
  <si>
    <t>Moira Prisk</t>
  </si>
  <si>
    <t>mprisknq@purevolume.com</t>
  </si>
  <si>
    <t>403-594-8471</t>
  </si>
  <si>
    <t>C0856</t>
  </si>
  <si>
    <t>Barrie Eagleton</t>
  </si>
  <si>
    <t>beagletonnr@ibm.com</t>
  </si>
  <si>
    <t>214-669-0613</t>
  </si>
  <si>
    <t>C0857</t>
  </si>
  <si>
    <t>Gabriellia Maren</t>
  </si>
  <si>
    <t>gmarenns@cnbc.com</t>
  </si>
  <si>
    <t>191-773-1375</t>
  </si>
  <si>
    <t>C0858</t>
  </si>
  <si>
    <t>Max Greenhall</t>
  </si>
  <si>
    <t>mgreenhallnt@nasa.gov</t>
  </si>
  <si>
    <t>319-419-7235</t>
  </si>
  <si>
    <t>C0859</t>
  </si>
  <si>
    <t>Beauregard Causton</t>
  </si>
  <si>
    <t>bcaustonnu@newyorker.com</t>
  </si>
  <si>
    <t>995-725-1275</t>
  </si>
  <si>
    <t>C0860</t>
  </si>
  <si>
    <t>Ezra Winny</t>
  </si>
  <si>
    <t>ewinnynv@toplist.cz</t>
  </si>
  <si>
    <t>727-509-9592</t>
  </si>
  <si>
    <t>C0861</t>
  </si>
  <si>
    <t>Curtice Nelthrop</t>
  </si>
  <si>
    <t>cnelthropnw@nydailynews.com</t>
  </si>
  <si>
    <t>709-629-5413</t>
  </si>
  <si>
    <t>C0862</t>
  </si>
  <si>
    <t>Ermentrude Peller</t>
  </si>
  <si>
    <t>epellernx@tuttocitta.it</t>
  </si>
  <si>
    <t>225-109-5897</t>
  </si>
  <si>
    <t>C0863</t>
  </si>
  <si>
    <t>Massimo Pechard</t>
  </si>
  <si>
    <t>mpechardny@sciencedirect.com</t>
  </si>
  <si>
    <t>220-565-0429</t>
  </si>
  <si>
    <t>C0864</t>
  </si>
  <si>
    <t>Deb Espinho</t>
  </si>
  <si>
    <t>despinhonz@feedburner.com</t>
  </si>
  <si>
    <t>129-524-2698</t>
  </si>
  <si>
    <t>C0865</t>
  </si>
  <si>
    <t>Franciskus Grzegorzewski</t>
  </si>
  <si>
    <t>fgrzegorzewskio0@histats.com</t>
  </si>
  <si>
    <t>457-747-6499</t>
  </si>
  <si>
    <t>C0866</t>
  </si>
  <si>
    <t>Jessalin Veljes</t>
  </si>
  <si>
    <t>jveljeso1@nytimes.com</t>
  </si>
  <si>
    <t>748-428-6701</t>
  </si>
  <si>
    <t>C0867</t>
  </si>
  <si>
    <t>Robb Huonic</t>
  </si>
  <si>
    <t>rhuonico2@t-online.de</t>
  </si>
  <si>
    <t>873-510-3317</t>
  </si>
  <si>
    <t>C0868</t>
  </si>
  <si>
    <t>Garry Dedon</t>
  </si>
  <si>
    <t>gdedono3@flickr.com</t>
  </si>
  <si>
    <t>433-579-6733</t>
  </si>
  <si>
    <t>C0869</t>
  </si>
  <si>
    <t>Anthe Boobyer</t>
  </si>
  <si>
    <t>aboobyero4@wired.com</t>
  </si>
  <si>
    <t>863-585-5175</t>
  </si>
  <si>
    <t>C0870</t>
  </si>
  <si>
    <t>Claudian Renvoise</t>
  </si>
  <si>
    <t>crenvoiseo5@yandex.ru</t>
  </si>
  <si>
    <t>889-206-4395</t>
  </si>
  <si>
    <t>C0871</t>
  </si>
  <si>
    <t>Gray Spere</t>
  </si>
  <si>
    <t>gspereo6@edublogs.org</t>
  </si>
  <si>
    <t>458-986-2356</t>
  </si>
  <si>
    <t>C0872</t>
  </si>
  <si>
    <t>Royce Tweedy</t>
  </si>
  <si>
    <t>rtweedyo7@amazon.co.jp</t>
  </si>
  <si>
    <t>629-304-3825</t>
  </si>
  <si>
    <t>C0873</t>
  </si>
  <si>
    <t>Lorianna Glencrosche</t>
  </si>
  <si>
    <t>lglencroscheo8@disqus.com</t>
  </si>
  <si>
    <t>265-321-2316</t>
  </si>
  <si>
    <t>C0874</t>
  </si>
  <si>
    <t>Michele Ivanusyev</t>
  </si>
  <si>
    <t>mivanusyevo9@123-reg.co.uk</t>
  </si>
  <si>
    <t>804-990-6762</t>
  </si>
  <si>
    <t>C0875</t>
  </si>
  <si>
    <t>Dosi Cobbin</t>
  </si>
  <si>
    <t>dcobbinoa@biblegateway.com</t>
  </si>
  <si>
    <t>744-353-0518</t>
  </si>
  <si>
    <t>C0876</t>
  </si>
  <si>
    <t>Dulsea Balbeck</t>
  </si>
  <si>
    <t>dbalbeckob@java.com</t>
  </si>
  <si>
    <t>522-774-0439</t>
  </si>
  <si>
    <t>C0877</t>
  </si>
  <si>
    <t>Daile Lusted</t>
  </si>
  <si>
    <t>dlustedoc@hibu.com</t>
  </si>
  <si>
    <t>766-152-0259</t>
  </si>
  <si>
    <t>C0878</t>
  </si>
  <si>
    <t>Blakeley Bowie</t>
  </si>
  <si>
    <t>bbowieod@flickr.com</t>
  </si>
  <si>
    <t>947-259-1974</t>
  </si>
  <si>
    <t>C0879</t>
  </si>
  <si>
    <t>Hermie Hundy</t>
  </si>
  <si>
    <t>hhundyoe@studiopress.com</t>
  </si>
  <si>
    <t>873-384-4537</t>
  </si>
  <si>
    <t>C0880</t>
  </si>
  <si>
    <t>Barbara Jobbins</t>
  </si>
  <si>
    <t>bjobbinsof@hhs.gov</t>
  </si>
  <si>
    <t>479-556-3669</t>
  </si>
  <si>
    <t>C0881</t>
  </si>
  <si>
    <t>Ephrem Ruddiman</t>
  </si>
  <si>
    <t>eruddimanog@sakura.ne.jp</t>
  </si>
  <si>
    <t>307-311-1128</t>
  </si>
  <si>
    <t>C0882</t>
  </si>
  <si>
    <t>Everard Jakubovitch</t>
  </si>
  <si>
    <t>ejakubovitchoh@opensource.org</t>
  </si>
  <si>
    <t>855-800-8408</t>
  </si>
  <si>
    <t>C0883</t>
  </si>
  <si>
    <t>Halette Dugald</t>
  </si>
  <si>
    <t>hdugaldoi@homestead.com</t>
  </si>
  <si>
    <t>766-166-7045</t>
  </si>
  <si>
    <t>C0884</t>
  </si>
  <si>
    <t>Ramsay Caplen</t>
  </si>
  <si>
    <t>rcaplenoj@wikipedia.org</t>
  </si>
  <si>
    <t>478-277-9259</t>
  </si>
  <si>
    <t>C0885</t>
  </si>
  <si>
    <t>Alica O'Fallowne</t>
  </si>
  <si>
    <t>aofallowneok@aboutads.info</t>
  </si>
  <si>
    <t>425-493-7723</t>
  </si>
  <si>
    <t>C0886</t>
  </si>
  <si>
    <t>Colby Durram</t>
  </si>
  <si>
    <t>cdurramol@foxnews.com</t>
  </si>
  <si>
    <t>676-972-6717</t>
  </si>
  <si>
    <t>C0887</t>
  </si>
  <si>
    <t>Fania Urey</t>
  </si>
  <si>
    <t>fureyom@csmonitor.com</t>
  </si>
  <si>
    <t>387-775-9529</t>
  </si>
  <si>
    <t>C0888</t>
  </si>
  <si>
    <t>Angel Willowby</t>
  </si>
  <si>
    <t>awillowbyon@prnewswire.com</t>
  </si>
  <si>
    <t>771-133-2810</t>
  </si>
  <si>
    <t>C0889</t>
  </si>
  <si>
    <t>Vanya Abels</t>
  </si>
  <si>
    <t>vabelsoo@histats.com</t>
  </si>
  <si>
    <t>903-774-1784</t>
  </si>
  <si>
    <t>C0890</t>
  </si>
  <si>
    <t>Moll Hucknall</t>
  </si>
  <si>
    <t>mhucknallop@zdnet.com</t>
  </si>
  <si>
    <t>979-236-1208</t>
  </si>
  <si>
    <t>C0891</t>
  </si>
  <si>
    <t>Elissa Livick</t>
  </si>
  <si>
    <t>elivickoq@altervista.org</t>
  </si>
  <si>
    <t>715-949-8684</t>
  </si>
  <si>
    <t>C0892</t>
  </si>
  <si>
    <t>Chryste Besnardeau</t>
  </si>
  <si>
    <t>cbesnardeauor@businessweek.com</t>
  </si>
  <si>
    <t>849-735-6407</t>
  </si>
  <si>
    <t>C0893</t>
  </si>
  <si>
    <t>Merola Esilmon</t>
  </si>
  <si>
    <t>mesilmonos@github.com</t>
  </si>
  <si>
    <t>580-521-9732</t>
  </si>
  <si>
    <t>C0894</t>
  </si>
  <si>
    <t>Brenn Enstone</t>
  </si>
  <si>
    <t>benstoneot@tripod.com</t>
  </si>
  <si>
    <t>988-907-1799</t>
  </si>
  <si>
    <t>C0895</t>
  </si>
  <si>
    <t>Otis Bidewel</t>
  </si>
  <si>
    <t>obidewelou@networkadvertising.org</t>
  </si>
  <si>
    <t>379-927-0359</t>
  </si>
  <si>
    <t>C0896</t>
  </si>
  <si>
    <t>Jodi Winson</t>
  </si>
  <si>
    <t>jwinsonov@51.la</t>
  </si>
  <si>
    <t>922-558-7656</t>
  </si>
  <si>
    <t>C0897</t>
  </si>
  <si>
    <t>Annnora Ranahan</t>
  </si>
  <si>
    <t>aranahanow@ameblo.jp</t>
  </si>
  <si>
    <t>364-969-1007</t>
  </si>
  <si>
    <t>C0898</t>
  </si>
  <si>
    <t>Judon Dominey</t>
  </si>
  <si>
    <t>jdomineyox@goodreads.com</t>
  </si>
  <si>
    <t>602-416-2768</t>
  </si>
  <si>
    <t>C0899</t>
  </si>
  <si>
    <t>Katerina Gellier</t>
  </si>
  <si>
    <t>kgellieroy@home.pl</t>
  </si>
  <si>
    <t>402-360-0636</t>
  </si>
  <si>
    <t>C0900</t>
  </si>
  <si>
    <t>Anitra Litherland</t>
  </si>
  <si>
    <t>alitherlandoz@sitemeter.com</t>
  </si>
  <si>
    <t>516-585-3786</t>
  </si>
  <si>
    <t>C0901</t>
  </si>
  <si>
    <t>Simonette Farguhar</t>
  </si>
  <si>
    <t>sfarguharp0@examiner.com</t>
  </si>
  <si>
    <t>626-639-4730</t>
  </si>
  <si>
    <t>C0902</t>
  </si>
  <si>
    <t>Gerladina Greep</t>
  </si>
  <si>
    <t>ggreepp1@yellowpages.com</t>
  </si>
  <si>
    <t>805-322-6719</t>
  </si>
  <si>
    <t>C0903</t>
  </si>
  <si>
    <t>Gunner Jurasek</t>
  </si>
  <si>
    <t>gjurasekp2@w3.org</t>
  </si>
  <si>
    <t>156-459-8078</t>
  </si>
  <si>
    <t>C0904</t>
  </si>
  <si>
    <t>Ronny Gatsby</t>
  </si>
  <si>
    <t>rgatsbyp3@aol.com</t>
  </si>
  <si>
    <t>267-646-5715</t>
  </si>
  <si>
    <t>C0905</t>
  </si>
  <si>
    <t>Sonny Isham</t>
  </si>
  <si>
    <t>sishamp4@washingtonpost.com</t>
  </si>
  <si>
    <t>620-385-4902</t>
  </si>
  <si>
    <t>C0906</t>
  </si>
  <si>
    <t>Ronni Cleveley</t>
  </si>
  <si>
    <t>rcleveleyp5@bandcamp.com</t>
  </si>
  <si>
    <t>416-143-6369</t>
  </si>
  <si>
    <t>C0907</t>
  </si>
  <si>
    <t>Mirabelle Caulwell</t>
  </si>
  <si>
    <t>mcaulwellp6@barnesandnoble.com</t>
  </si>
  <si>
    <t>324-384-0110</t>
  </si>
  <si>
    <t>C0908</t>
  </si>
  <si>
    <t>Roanna Neighbour</t>
  </si>
  <si>
    <t>rneighbourp7@nydailynews.com</t>
  </si>
  <si>
    <t>222-319-1656</t>
  </si>
  <si>
    <t>C0909</t>
  </si>
  <si>
    <t>Illa Hadye</t>
  </si>
  <si>
    <t>ihadyep8@newsvine.com</t>
  </si>
  <si>
    <t>464-657-3949</t>
  </si>
  <si>
    <t>C0910</t>
  </si>
  <si>
    <t>Loralyn Jowsey</t>
  </si>
  <si>
    <t>ljowseyp9@technorati.com</t>
  </si>
  <si>
    <t>471-272-5392</t>
  </si>
  <si>
    <t>C0911</t>
  </si>
  <si>
    <t>Colas Foxcroft</t>
  </si>
  <si>
    <t>cfoxcroftpa@wp.com</t>
  </si>
  <si>
    <t>305-962-6084</t>
  </si>
  <si>
    <t>C0912</t>
  </si>
  <si>
    <t>Vivi Swann</t>
  </si>
  <si>
    <t>vswannpb@walmart.com</t>
  </si>
  <si>
    <t>460-984-9577</t>
  </si>
  <si>
    <t>C0913</t>
  </si>
  <si>
    <t>Timothee Piercy</t>
  </si>
  <si>
    <t>tpiercypc@yahoo.com</t>
  </si>
  <si>
    <t>138-137-0001</t>
  </si>
  <si>
    <t>C0914</t>
  </si>
  <si>
    <t>Cleopatra Kerner</t>
  </si>
  <si>
    <t>ckernerpd@ebay.com</t>
  </si>
  <si>
    <t>764-457-7203</t>
  </si>
  <si>
    <t>C0915</t>
  </si>
  <si>
    <t>Thebault Moakler</t>
  </si>
  <si>
    <t>tmoaklerpe@so-net.ne.jp</t>
  </si>
  <si>
    <t>479-618-9743</t>
  </si>
  <si>
    <t>C0916</t>
  </si>
  <si>
    <t>Cecilio Fernier</t>
  </si>
  <si>
    <t>cfernierpf@privacy.gov.au</t>
  </si>
  <si>
    <t>820-648-9814</t>
  </si>
  <si>
    <t>C0917</t>
  </si>
  <si>
    <t>Wilt Stryde</t>
  </si>
  <si>
    <t>wstrydepg@japanpost.jp</t>
  </si>
  <si>
    <t>730-202-7548</t>
  </si>
  <si>
    <t>C0918</t>
  </si>
  <si>
    <t>Ania Lidgett</t>
  </si>
  <si>
    <t>alidgettph@sciencedirect.com</t>
  </si>
  <si>
    <t>227-365-8429</t>
  </si>
  <si>
    <t>C0919</t>
  </si>
  <si>
    <t>Leslie Goodlet</t>
  </si>
  <si>
    <t>lgoodletpi@skyrock.com</t>
  </si>
  <si>
    <t>906-250-1872</t>
  </si>
  <si>
    <t>C0920</t>
  </si>
  <si>
    <t>Vanessa Wind</t>
  </si>
  <si>
    <t>vwindpj@wix.com</t>
  </si>
  <si>
    <t>635-548-8238</t>
  </si>
  <si>
    <t>C0921</t>
  </si>
  <si>
    <t>Piper MacGiolla</t>
  </si>
  <si>
    <t>pmacgiollapk@opensource.org</t>
  </si>
  <si>
    <t>505-297-0682</t>
  </si>
  <si>
    <t>C0922</t>
  </si>
  <si>
    <t>Thaxter Eagleston</t>
  </si>
  <si>
    <t>teaglestonpl@shinystat.com</t>
  </si>
  <si>
    <t>814-315-2607</t>
  </si>
  <si>
    <t>C0923</t>
  </si>
  <si>
    <t>Carlie Tasker</t>
  </si>
  <si>
    <t>ctaskerpm@noaa.gov</t>
  </si>
  <si>
    <t>558-696-6054</t>
  </si>
  <si>
    <t>C0924</t>
  </si>
  <si>
    <t>Grethel McAloren</t>
  </si>
  <si>
    <t>gmcalorenpn@freewebs.com</t>
  </si>
  <si>
    <t>761-531-1144</t>
  </si>
  <si>
    <t>C0925</t>
  </si>
  <si>
    <t>Standford Boorer</t>
  </si>
  <si>
    <t>sboorerpo@rakuten.co.jp</t>
  </si>
  <si>
    <t>677-586-3580</t>
  </si>
  <si>
    <t>C0926</t>
  </si>
  <si>
    <t>Kevan Kobsch</t>
  </si>
  <si>
    <t>kkobschpp@va.gov</t>
  </si>
  <si>
    <t>556-555-3222</t>
  </si>
  <si>
    <t>C0927</t>
  </si>
  <si>
    <t>Nerta Sprowell</t>
  </si>
  <si>
    <t>nsprowellpq@nature.com</t>
  </si>
  <si>
    <t>100-312-8597</t>
  </si>
  <si>
    <t>C0928</t>
  </si>
  <si>
    <t>Deanne Nicholes</t>
  </si>
  <si>
    <t>dnicholespr@whitehouse.gov</t>
  </si>
  <si>
    <t>462-874-9459</t>
  </si>
  <si>
    <t>C0929</t>
  </si>
  <si>
    <t>Luciano Brazur</t>
  </si>
  <si>
    <t>lbrazurps@nyu.edu</t>
  </si>
  <si>
    <t>523-359-5665</t>
  </si>
  <si>
    <t>C0930</t>
  </si>
  <si>
    <t>Zacharia Binton</t>
  </si>
  <si>
    <t>zbintonpt@sphinn.com</t>
  </si>
  <si>
    <t>996-904-5834</t>
  </si>
  <si>
    <t>C0931</t>
  </si>
  <si>
    <t>Kynthia Lemme</t>
  </si>
  <si>
    <t>klemmepu@cnet.com</t>
  </si>
  <si>
    <t>340-419-6883</t>
  </si>
  <si>
    <t>C0932</t>
  </si>
  <si>
    <t>Willis Adcocks</t>
  </si>
  <si>
    <t>wadcockspv@scribd.com</t>
  </si>
  <si>
    <t>793-496-4347</t>
  </si>
  <si>
    <t>C0933</t>
  </si>
  <si>
    <t>Renaud Chalder</t>
  </si>
  <si>
    <t>rchalderpw@vk.com</t>
  </si>
  <si>
    <t>789-521-9697</t>
  </si>
  <si>
    <t>C0934</t>
  </si>
  <si>
    <t>Manda Vearncombe</t>
  </si>
  <si>
    <t>mvearncombepx@wiley.com</t>
  </si>
  <si>
    <t>178-691-8725</t>
  </si>
  <si>
    <t>C0935</t>
  </si>
  <si>
    <t>Ginger Dollard</t>
  </si>
  <si>
    <t>gdollardpy@disqus.com</t>
  </si>
  <si>
    <t>328-896-7510</t>
  </si>
  <si>
    <t>C0936</t>
  </si>
  <si>
    <t>Pearla Spellicy</t>
  </si>
  <si>
    <t>pspellicypz@i2i.jp</t>
  </si>
  <si>
    <t>232-643-5589</t>
  </si>
  <si>
    <t>C0937</t>
  </si>
  <si>
    <t>Rodina Meaden</t>
  </si>
  <si>
    <t>rmeadenq0@ask.com</t>
  </si>
  <si>
    <t>582-717-4979</t>
  </si>
  <si>
    <t>C0938</t>
  </si>
  <si>
    <t>Sigismondo Budnk</t>
  </si>
  <si>
    <t>sbudnkq1@nationalgeographic.com</t>
  </si>
  <si>
    <t>151-603-3893</t>
  </si>
  <si>
    <t>C0939</t>
  </si>
  <si>
    <t>Karel McCaskill</t>
  </si>
  <si>
    <t>kmccaskillq2@mac.com</t>
  </si>
  <si>
    <t>852-834-7580</t>
  </si>
  <si>
    <t>C0940</t>
  </si>
  <si>
    <t>Lurline Kupper</t>
  </si>
  <si>
    <t>lkupperq3@answers.com</t>
  </si>
  <si>
    <t>892-740-7947</t>
  </si>
  <si>
    <t>C0941</t>
  </si>
  <si>
    <t>Nettle Ion</t>
  </si>
  <si>
    <t>nionq4@springer.com</t>
  </si>
  <si>
    <t>972-907-4774</t>
  </si>
  <si>
    <t>C0942</t>
  </si>
  <si>
    <t>Hannis Desporte</t>
  </si>
  <si>
    <t>hdesporteq5@mlb.com</t>
  </si>
  <si>
    <t>837-826-1523</t>
  </si>
  <si>
    <t>C0943</t>
  </si>
  <si>
    <t>Hollis Ratcliff</t>
  </si>
  <si>
    <t>hratcliffq6@mapquest.com</t>
  </si>
  <si>
    <t>652-626-1966</t>
  </si>
  <si>
    <t>C0944</t>
  </si>
  <si>
    <t>Darrel Screase</t>
  </si>
  <si>
    <t>dscreaseq7@blogspot.com</t>
  </si>
  <si>
    <t>953-925-9949</t>
  </si>
  <si>
    <t>C0945</t>
  </si>
  <si>
    <t>Philis Tollett</t>
  </si>
  <si>
    <t>ptollettq8@forbes.com</t>
  </si>
  <si>
    <t>922-868-8967</t>
  </si>
  <si>
    <t>C0946</t>
  </si>
  <si>
    <t>Charmion Blowfield</t>
  </si>
  <si>
    <t>cblowfieldq9@reddit.com</t>
  </si>
  <si>
    <t>148-523-4212</t>
  </si>
  <si>
    <t>C0947</t>
  </si>
  <si>
    <t>Magdalena Jancar</t>
  </si>
  <si>
    <t>mjancarqa@shinystat.com</t>
  </si>
  <si>
    <t>658-510-5414</t>
  </si>
  <si>
    <t>C0948</t>
  </si>
  <si>
    <t>Alphonse Abelson</t>
  </si>
  <si>
    <t>aabelsonqb@google.com.au</t>
  </si>
  <si>
    <t>360-114-7515</t>
  </si>
  <si>
    <t>C0949</t>
  </si>
  <si>
    <t>Deonne Boullen</t>
  </si>
  <si>
    <t>dboullenqc@bluehost.com</t>
  </si>
  <si>
    <t>135-612-1331</t>
  </si>
  <si>
    <t>C0950</t>
  </si>
  <si>
    <t>Lexine Tregear</t>
  </si>
  <si>
    <t>ltregearqd@surveymonkey.com</t>
  </si>
  <si>
    <t>190-158-0003</t>
  </si>
  <si>
    <t>C0951</t>
  </si>
  <si>
    <t>Deana Carmen</t>
  </si>
  <si>
    <t>dcarmenqe@youtube.com</t>
  </si>
  <si>
    <t>583-703-8959</t>
  </si>
  <si>
    <t>C0952</t>
  </si>
  <si>
    <t>Tobias Leap</t>
  </si>
  <si>
    <t>tleapqf@indiegogo.com</t>
  </si>
  <si>
    <t>494-116-7679</t>
  </si>
  <si>
    <t>C0953</t>
  </si>
  <si>
    <t>Sandye Hixson</t>
  </si>
  <si>
    <t>shixsonqg@amazonaws.com</t>
  </si>
  <si>
    <t>734-302-1067</t>
  </si>
  <si>
    <t>C0954</t>
  </si>
  <si>
    <t>Cassaundra Bamlett</t>
  </si>
  <si>
    <t>cbamlettqh@guardian.co.uk</t>
  </si>
  <si>
    <t>883-515-7518</t>
  </si>
  <si>
    <t>C0955</t>
  </si>
  <si>
    <t>Gwendolen Ambrogioli</t>
  </si>
  <si>
    <t>gambrogioliqi@ted.com</t>
  </si>
  <si>
    <t>305-226-6517</t>
  </si>
  <si>
    <t>C0956</t>
  </si>
  <si>
    <t>Mercy Skylett</t>
  </si>
  <si>
    <t>mskylettqj@clickbank.net</t>
  </si>
  <si>
    <t>816-270-9724</t>
  </si>
  <si>
    <t>C0957</t>
  </si>
  <si>
    <t>Mercy Caulier</t>
  </si>
  <si>
    <t>mcaulierqk@drupal.org</t>
  </si>
  <si>
    <t>543-121-8479</t>
  </si>
  <si>
    <t>C0958</t>
  </si>
  <si>
    <t>Worthington Keeping</t>
  </si>
  <si>
    <t>wkeepingql@abc.net.au</t>
  </si>
  <si>
    <t>733-422-0360</t>
  </si>
  <si>
    <t>C0959</t>
  </si>
  <si>
    <t>Ilyse Cooling</t>
  </si>
  <si>
    <t>icoolingqm@vistaprint.com</t>
  </si>
  <si>
    <t>287-716-4062</t>
  </si>
  <si>
    <t>C0960</t>
  </si>
  <si>
    <t>Thane Tall</t>
  </si>
  <si>
    <t>ttallqn@java.com</t>
  </si>
  <si>
    <t>106-145-7605</t>
  </si>
  <si>
    <t>C0961</t>
  </si>
  <si>
    <t>Baxy Martinson</t>
  </si>
  <si>
    <t>bmartinsonqo@pagesperso-orange.fr</t>
  </si>
  <si>
    <t>577-409-8088</t>
  </si>
  <si>
    <t>C0962</t>
  </si>
  <si>
    <t>Yale Yoakley</t>
  </si>
  <si>
    <t>yyoakleyqp@ucla.edu</t>
  </si>
  <si>
    <t>546-582-2152</t>
  </si>
  <si>
    <t>C0963</t>
  </si>
  <si>
    <t>Opaline Settle</t>
  </si>
  <si>
    <t>osettleqq@networksolutions.com</t>
  </si>
  <si>
    <t>427-982-6270</t>
  </si>
  <si>
    <t>C0964</t>
  </si>
  <si>
    <t>Rurik Bengal</t>
  </si>
  <si>
    <t>rbengalqr@globo.com</t>
  </si>
  <si>
    <t>631-674-8855</t>
  </si>
  <si>
    <t>C0965</t>
  </si>
  <si>
    <t>Madalyn Wayne</t>
  </si>
  <si>
    <t>mwayneqs@pen.io</t>
  </si>
  <si>
    <t>308-708-4911</t>
  </si>
  <si>
    <t>C0966</t>
  </si>
  <si>
    <t>Paula Soltan</t>
  </si>
  <si>
    <t>psoltanqt@cyberchimps.com</t>
  </si>
  <si>
    <t>409-136-6665</t>
  </si>
  <si>
    <t>C0967</t>
  </si>
  <si>
    <t>Kimberley Sidney</t>
  </si>
  <si>
    <t>ksidneyqu@over-blog.com</t>
  </si>
  <si>
    <t>538-949-4789</t>
  </si>
  <si>
    <t>C0968</t>
  </si>
  <si>
    <t>Rozalie Verchambre</t>
  </si>
  <si>
    <t>rverchambreqv@go.com</t>
  </si>
  <si>
    <t>264-135-1711</t>
  </si>
  <si>
    <t>C0969</t>
  </si>
  <si>
    <t>Nelly Gandar</t>
  </si>
  <si>
    <t>ngandarqw@google.cn</t>
  </si>
  <si>
    <t>655-917-1615</t>
  </si>
  <si>
    <t>C0970</t>
  </si>
  <si>
    <t>Jayme Haselwood</t>
  </si>
  <si>
    <t>jhaselwoodqx@gmpg.org</t>
  </si>
  <si>
    <t>987-933-1783</t>
  </si>
  <si>
    <t>C0971</t>
  </si>
  <si>
    <t>Dorelle Dennington</t>
  </si>
  <si>
    <t>ddenningtonqy@msu.edu</t>
  </si>
  <si>
    <t>579-700-5498</t>
  </si>
  <si>
    <t>C0972</t>
  </si>
  <si>
    <t>Mavis Tremmil</t>
  </si>
  <si>
    <t>mtremmilqz@umn.edu</t>
  </si>
  <si>
    <t>744-845-2323</t>
  </si>
  <si>
    <t>C0973</t>
  </si>
  <si>
    <t>Dunc Colliber</t>
  </si>
  <si>
    <t>dcolliberr0@google.cn</t>
  </si>
  <si>
    <t>472-509-6321</t>
  </si>
  <si>
    <t>C0974</t>
  </si>
  <si>
    <t>Derwin Trewhela</t>
  </si>
  <si>
    <t>dtrewhelar1@barnesandnoble.com</t>
  </si>
  <si>
    <t>121-384-0776</t>
  </si>
  <si>
    <t>C0975</t>
  </si>
  <si>
    <t>Ettie Zealander</t>
  </si>
  <si>
    <t>ezealanderr2@instagram.com</t>
  </si>
  <si>
    <t>101-216-1068</t>
  </si>
  <si>
    <t>C0976</t>
  </si>
  <si>
    <t>Willdon McGinney</t>
  </si>
  <si>
    <t>wmcginneyr3@shop-pro.jp</t>
  </si>
  <si>
    <t>947-799-3702</t>
  </si>
  <si>
    <t>C0977</t>
  </si>
  <si>
    <t>Bili Pairpoint</t>
  </si>
  <si>
    <t>bpairpointr4@altervista.org</t>
  </si>
  <si>
    <t>268-447-6625</t>
  </si>
  <si>
    <t>id_customer</t>
  </si>
  <si>
    <t>id_campaign</t>
  </si>
  <si>
    <t>join_date</t>
  </si>
  <si>
    <t>buy_date</t>
  </si>
  <si>
    <t>GƏLİR</t>
  </si>
  <si>
    <t>Row Labels</t>
  </si>
  <si>
    <t>cum%</t>
  </si>
  <si>
    <t xml:space="preserve"> GƏLİR</t>
  </si>
  <si>
    <t>customer_name</t>
  </si>
  <si>
    <t>cust&amp;camp</t>
  </si>
  <si>
    <t>date</t>
  </si>
  <si>
    <t>son tarix</t>
  </si>
  <si>
    <t>price</t>
  </si>
  <si>
    <t>max campaign</t>
  </si>
  <si>
    <t>son tarixdeki price</t>
  </si>
  <si>
    <t>Endirim</t>
  </si>
  <si>
    <t>Column Labels</t>
  </si>
  <si>
    <t>yan</t>
  </si>
  <si>
    <t>fev</t>
  </si>
  <si>
    <t>mar</t>
  </si>
  <si>
    <t>apr</t>
  </si>
  <si>
    <t>may</t>
  </si>
  <si>
    <t>iyn</t>
  </si>
  <si>
    <t>iyl</t>
  </si>
  <si>
    <t>avq</t>
  </si>
  <si>
    <t>sen</t>
  </si>
  <si>
    <t>okt</t>
  </si>
  <si>
    <t>noy</t>
  </si>
  <si>
    <t>dek</t>
  </si>
  <si>
    <t>2022</t>
  </si>
  <si>
    <t>2023</t>
  </si>
  <si>
    <t>Sum of GƏLİR</t>
  </si>
  <si>
    <t>Qtr1</t>
  </si>
  <si>
    <t>Qtr2</t>
  </si>
  <si>
    <t>Qtr3</t>
  </si>
  <si>
    <t>Qtr4</t>
  </si>
  <si>
    <t>Ay ferqi</t>
  </si>
  <si>
    <t>Stabillik</t>
  </si>
  <si>
    <t>Distinct Count of id_customer</t>
  </si>
  <si>
    <t>son qosulma tarixi</t>
  </si>
  <si>
    <t>max camp price</t>
  </si>
  <si>
    <t>endirim</t>
  </si>
  <si>
    <t>join</t>
  </si>
  <si>
    <t>camp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</si>
</sst>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186"/>
      <scheme val="minor"/>
    </font>
    <font>
      <sz val="11"/>
      <color theme="1"/>
      <name val="Calibri"/>
      <family val="2"/>
      <charset val="186"/>
      <scheme val="minor"/>
    </font>
    <font>
      <b/>
      <sz val="11"/>
      <color theme="0"/>
      <name val="Calibri"/>
      <family val="2"/>
      <charset val="186"/>
      <scheme val="minor"/>
    </font>
  </fonts>
  <fills count="5">
    <fill>
      <patternFill patternType="none"/>
    </fill>
    <fill>
      <patternFill patternType="gray125"/>
    </fill>
    <fill>
      <patternFill patternType="solid">
        <fgColor theme="9" tint="0.59999389629810485"/>
        <bgColor indexed="64"/>
      </patternFill>
    </fill>
    <fill>
      <patternFill patternType="solid">
        <fgColor theme="9"/>
        <bgColor theme="9"/>
      </patternFill>
    </fill>
    <fill>
      <patternFill patternType="solid">
        <fgColor theme="9" tint="0.79998168889431442"/>
        <bgColor theme="9" tint="0.79998168889431442"/>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style="thin">
        <color indexed="64"/>
      </left>
      <right style="thin">
        <color indexed="64"/>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1" xfId="0" pivotButton="1" applyBorder="1"/>
    <xf numFmtId="0" fontId="0" fillId="0" borderId="1" xfId="0" applyBorder="1"/>
    <xf numFmtId="0" fontId="0" fillId="0" borderId="1" xfId="0" applyBorder="1" applyAlignment="1">
      <alignment horizontal="left"/>
    </xf>
    <xf numFmtId="9" fontId="0" fillId="0" borderId="1" xfId="0" applyNumberFormat="1" applyBorder="1"/>
    <xf numFmtId="0" fontId="0" fillId="2" borderId="1" xfId="0" applyFill="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xf>
    <xf numFmtId="0" fontId="0" fillId="0" borderId="1" xfId="0" applyBorder="1" applyAlignment="1">
      <alignment vertical="center"/>
    </xf>
    <xf numFmtId="0" fontId="0" fillId="0" borderId="0" xfId="0" applyAlignment="1">
      <alignment horizontal="left"/>
    </xf>
    <xf numFmtId="9" fontId="0" fillId="0" borderId="0" xfId="1" applyFont="1"/>
    <xf numFmtId="10" fontId="0" fillId="0" borderId="0" xfId="0" applyNumberFormat="1"/>
    <xf numFmtId="0" fontId="2" fillId="3" borderId="2" xfId="0" applyFont="1" applyFill="1" applyBorder="1"/>
    <xf numFmtId="0" fontId="0" fillId="4" borderId="2" xfId="0" applyFill="1" applyBorder="1"/>
    <xf numFmtId="0" fontId="0" fillId="0" borderId="2" xfId="0" applyBorder="1"/>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0" fillId="2" borderId="4" xfId="0" applyFill="1" applyBorder="1" applyAlignment="1">
      <alignment horizontal="center" vertical="center"/>
    </xf>
  </cellXfs>
  <cellStyles count="2">
    <cellStyle name="Normal" xfId="0" builtinId="0"/>
    <cellStyle name="Percent" xfId="1" builtinId="5"/>
  </cellStyles>
  <dxfs count="24">
    <dxf>
      <fill>
        <patternFill>
          <bgColor theme="9" tint="0.3999450666829432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[Layihe.xlsx]3.Pareto!PivotTable1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b="1" i="0" u="none" strike="noStrike" cap="none" normalizeH="0" baseline="0">
                <a:effectLst/>
              </a:rPr>
              <a:t>Kampaniyalardan əldə olunan gəlirə əsasən Pareto analizi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'3.Pareto'!$B$3</c:f>
              <c:strCache>
                <c:ptCount val="1"/>
                <c:pt idx="0">
                  <c:v> GƏLİR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'3.Pareto'!$A$4:$A$20</c:f>
              <c:strCache>
                <c:ptCount val="17"/>
                <c:pt idx="0">
                  <c:v>NonUSTravel</c:v>
                </c:pt>
                <c:pt idx="1">
                  <c:v>OptOutMailings</c:v>
                </c:pt>
                <c:pt idx="2">
                  <c:v>HasCreditCard</c:v>
                </c:pt>
                <c:pt idx="3">
                  <c:v>OwnsComputer</c:v>
                </c:pt>
                <c:pt idx="4">
                  <c:v>HandsetWebCapable</c:v>
                </c:pt>
                <c:pt idx="5">
                  <c:v>NotNewCellphoneUser</c:v>
                </c:pt>
                <c:pt idx="6">
                  <c:v>NewCellphoneUser</c:v>
                </c:pt>
                <c:pt idx="7">
                  <c:v>RVOwner</c:v>
                </c:pt>
                <c:pt idx="8">
                  <c:v>MaritalStatus</c:v>
                </c:pt>
                <c:pt idx="9">
                  <c:v>HandsetRefurbished</c:v>
                </c:pt>
                <c:pt idx="10">
                  <c:v>TruckOwner</c:v>
                </c:pt>
                <c:pt idx="11">
                  <c:v>RespondsToMailOffers</c:v>
                </c:pt>
                <c:pt idx="12">
                  <c:v>BuysViaMailOrder</c:v>
                </c:pt>
                <c:pt idx="13">
                  <c:v>MadeCallToRetentionTeam</c:v>
                </c:pt>
                <c:pt idx="14">
                  <c:v>OwnsMotorcycle</c:v>
                </c:pt>
                <c:pt idx="15">
                  <c:v>Homeownership</c:v>
                </c:pt>
                <c:pt idx="16">
                  <c:v>ChildrenInHH</c:v>
                </c:pt>
              </c:strCache>
            </c:strRef>
          </c:cat>
          <c:val>
            <c:numRef>
              <c:f>'3.Pareto'!$B$4:$B$20</c:f>
              <c:numCache>
                <c:formatCode>General</c:formatCode>
                <c:ptCount val="17"/>
                <c:pt idx="0">
                  <c:v>66792</c:v>
                </c:pt>
                <c:pt idx="1">
                  <c:v>62775</c:v>
                </c:pt>
                <c:pt idx="2">
                  <c:v>60190</c:v>
                </c:pt>
                <c:pt idx="3">
                  <c:v>58714</c:v>
                </c:pt>
                <c:pt idx="4">
                  <c:v>57164</c:v>
                </c:pt>
                <c:pt idx="5">
                  <c:v>27832</c:v>
                </c:pt>
                <c:pt idx="6">
                  <c:v>24200</c:v>
                </c:pt>
                <c:pt idx="7">
                  <c:v>23012</c:v>
                </c:pt>
                <c:pt idx="8">
                  <c:v>21576</c:v>
                </c:pt>
                <c:pt idx="9">
                  <c:v>21398</c:v>
                </c:pt>
                <c:pt idx="10">
                  <c:v>21060</c:v>
                </c:pt>
                <c:pt idx="11">
                  <c:v>19764</c:v>
                </c:pt>
                <c:pt idx="12">
                  <c:v>19675</c:v>
                </c:pt>
                <c:pt idx="13">
                  <c:v>15696</c:v>
                </c:pt>
                <c:pt idx="14">
                  <c:v>12320</c:v>
                </c:pt>
                <c:pt idx="15">
                  <c:v>11791</c:v>
                </c:pt>
                <c:pt idx="16">
                  <c:v>7010</c:v>
                </c:pt>
              </c:numCache>
            </c:numRef>
          </c:val>
          <c:extLst>
            <c:ext xmlns:c16="http://schemas.microsoft.com/office/drawing/2014/chart" uri="{C3380CC4-5D6E-409C-BE32-E72D297353CC}">
              <c16:uniqueId val="{00000000-4CB4-4EAB-AC5A-D924745EBC6F}"/>
            </c:ext>
          </c:extLst>
        </c:ser>
        <c:dLbls>
          <c:showLegendKey val="0"/>
          <c:showVal val="1"/>
          <c:showCatName val="0"/>
          <c:showSerName val="0"/>
          <c:showPercent val="0"/>
          <c:showBubbleSize val="0"/>
        </c:dLbls>
        <c:gapWidth val="83"/>
        <c:overlap val="8"/>
        <c:axId val="1026658072"/>
        <c:axId val="1026656992"/>
      </c:barChart>
      <c:lineChart>
        <c:grouping val="standard"/>
        <c:varyColors val="0"/>
        <c:ser>
          <c:idx val="1"/>
          <c:order val="1"/>
          <c:tx>
            <c:strRef>
              <c:f>'3.Pareto'!$C$3</c:f>
              <c:strCache>
                <c:ptCount val="1"/>
                <c:pt idx="0">
                  <c:v>cum%</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'3.Pareto'!$A$4:$A$20</c:f>
              <c:strCache>
                <c:ptCount val="17"/>
                <c:pt idx="0">
                  <c:v>NonUSTravel</c:v>
                </c:pt>
                <c:pt idx="1">
                  <c:v>OptOutMailings</c:v>
                </c:pt>
                <c:pt idx="2">
                  <c:v>HasCreditCard</c:v>
                </c:pt>
                <c:pt idx="3">
                  <c:v>OwnsComputer</c:v>
                </c:pt>
                <c:pt idx="4">
                  <c:v>HandsetWebCapable</c:v>
                </c:pt>
                <c:pt idx="5">
                  <c:v>NotNewCellphoneUser</c:v>
                </c:pt>
                <c:pt idx="6">
                  <c:v>NewCellphoneUser</c:v>
                </c:pt>
                <c:pt idx="7">
                  <c:v>RVOwner</c:v>
                </c:pt>
                <c:pt idx="8">
                  <c:v>MaritalStatus</c:v>
                </c:pt>
                <c:pt idx="9">
                  <c:v>HandsetRefurbished</c:v>
                </c:pt>
                <c:pt idx="10">
                  <c:v>TruckOwner</c:v>
                </c:pt>
                <c:pt idx="11">
                  <c:v>RespondsToMailOffers</c:v>
                </c:pt>
                <c:pt idx="12">
                  <c:v>BuysViaMailOrder</c:v>
                </c:pt>
                <c:pt idx="13">
                  <c:v>MadeCallToRetentionTeam</c:v>
                </c:pt>
                <c:pt idx="14">
                  <c:v>OwnsMotorcycle</c:v>
                </c:pt>
                <c:pt idx="15">
                  <c:v>Homeownership</c:v>
                </c:pt>
                <c:pt idx="16">
                  <c:v>ChildrenInHH</c:v>
                </c:pt>
              </c:strCache>
            </c:strRef>
          </c:cat>
          <c:val>
            <c:numRef>
              <c:f>'3.Pareto'!$C$4:$C$20</c:f>
              <c:numCache>
                <c:formatCode>0%</c:formatCode>
                <c:ptCount val="17"/>
                <c:pt idx="0">
                  <c:v>0.12579265456175406</c:v>
                </c:pt>
                <c:pt idx="1">
                  <c:v>0.24401989570012561</c:v>
                </c:pt>
                <c:pt idx="2">
                  <c:v>0.35737867935792861</c:v>
                </c:pt>
                <c:pt idx="3">
                  <c:v>0.46795763971154625</c:v>
                </c:pt>
                <c:pt idx="4">
                  <c:v>0.57561740892594482</c:v>
                </c:pt>
                <c:pt idx="5">
                  <c:v>0.62803478169158655</c:v>
                </c:pt>
                <c:pt idx="6">
                  <c:v>0.67361183044584527</c:v>
                </c:pt>
                <c:pt idx="7">
                  <c:v>0.71695146044307667</c:v>
                </c:pt>
                <c:pt idx="8">
                  <c:v>0.75758660110100595</c:v>
                </c:pt>
                <c:pt idx="9">
                  <c:v>0.79788650561520535</c:v>
                </c:pt>
                <c:pt idx="10">
                  <c:v>0.83754983812614292</c:v>
                </c:pt>
                <c:pt idx="11">
                  <c:v>0.87477235017486898</c:v>
                </c:pt>
                <c:pt idx="12">
                  <c:v>0.91182724415173011</c:v>
                </c:pt>
                <c:pt idx="13">
                  <c:v>0.9413882919718477</c:v>
                </c:pt>
                <c:pt idx="14">
                  <c:v>0.96459115315583399</c:v>
                </c:pt>
                <c:pt idx="15">
                  <c:v>0.98679772265424159</c:v>
                </c:pt>
                <c:pt idx="16">
                  <c:v>1</c:v>
                </c:pt>
              </c:numCache>
            </c:numRef>
          </c:val>
          <c:smooth val="0"/>
          <c:extLst>
            <c:ext xmlns:c16="http://schemas.microsoft.com/office/drawing/2014/chart" uri="{C3380CC4-5D6E-409C-BE32-E72D297353CC}">
              <c16:uniqueId val="{00000001-4CB4-4EAB-AC5A-D924745EBC6F}"/>
            </c:ext>
          </c:extLst>
        </c:ser>
        <c:dLbls>
          <c:showLegendKey val="0"/>
          <c:showVal val="1"/>
          <c:showCatName val="0"/>
          <c:showSerName val="0"/>
          <c:showPercent val="0"/>
          <c:showBubbleSize val="0"/>
        </c:dLbls>
        <c:marker val="1"/>
        <c:smooth val="0"/>
        <c:axId val="1026676064"/>
        <c:axId val="1026678584"/>
      </c:lineChart>
      <c:catAx>
        <c:axId val="102665807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rgbClr val="00B050"/>
            </a:solidFill>
            <a:round/>
          </a:ln>
          <a:effectLst/>
        </c:spPr>
        <c:txPr>
          <a:bodyPr rot="-540000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26656992"/>
        <c:crosses val="autoZero"/>
        <c:auto val="1"/>
        <c:lblAlgn val="ctr"/>
        <c:lblOffset val="100"/>
        <c:noMultiLvlLbl val="0"/>
      </c:catAx>
      <c:valAx>
        <c:axId val="102665699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6658072"/>
        <c:crosses val="autoZero"/>
        <c:crossBetween val="between"/>
      </c:valAx>
      <c:valAx>
        <c:axId val="10266785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6676064"/>
        <c:crosses val="max"/>
        <c:crossBetween val="between"/>
      </c:valAx>
      <c:catAx>
        <c:axId val="1026676064"/>
        <c:scaling>
          <c:orientation val="minMax"/>
        </c:scaling>
        <c:delete val="1"/>
        <c:axPos val="b"/>
        <c:numFmt formatCode="General" sourceLinked="1"/>
        <c:majorTickMark val="out"/>
        <c:minorTickMark val="none"/>
        <c:tickLblPos val="nextTo"/>
        <c:crossAx val="1026678584"/>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alpha val="48000"/>
        </a:schemeClr>
      </a:solidFill>
      <a:round/>
    </a:ln>
    <a:effectLst>
      <a:glow rad="63500">
        <a:schemeClr val="accent6">
          <a:satMod val="175000"/>
          <a:alpha val="40000"/>
        </a:schemeClr>
      </a:glow>
      <a:outerShdw blurRad="50800" dist="50800" dir="5400000" algn="ctr" rotWithShape="0">
        <a:schemeClr val="bg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18</xdr:col>
      <xdr:colOff>485775</xdr:colOff>
      <xdr:row>0</xdr:row>
      <xdr:rowOff>180974</xdr:rowOff>
    </xdr:from>
    <xdr:to>
      <xdr:col>21</xdr:col>
      <xdr:colOff>285750</xdr:colOff>
      <xdr:row>26</xdr:row>
      <xdr:rowOff>161925</xdr:rowOff>
    </xdr:to>
    <mc:AlternateContent xmlns:mc="http://schemas.openxmlformats.org/markup-compatibility/2006" xmlns:a14="http://schemas.microsoft.com/office/drawing/2010/main">
      <mc:Choice Requires="a14">
        <xdr:graphicFrame macro="">
          <xdr:nvGraphicFramePr>
            <xdr:cNvPr id="2" name="campaign_name">
              <a:extLst>
                <a:ext uri="{FF2B5EF4-FFF2-40B4-BE49-F238E27FC236}">
                  <a16:creationId xmlns:a16="http://schemas.microsoft.com/office/drawing/2014/main" id="{5710906F-EA37-5CC8-BCB5-9B035B377B2F}"/>
                </a:ext>
              </a:extLst>
            </xdr:cNvPr>
            <xdr:cNvGraphicFramePr/>
          </xdr:nvGraphicFramePr>
          <xdr:xfrm>
            <a:off x="0" y="0"/>
            <a:ext cx="0" cy="0"/>
          </xdr:xfrm>
          <a:graphic>
            <a:graphicData uri="http://schemas.microsoft.com/office/drawing/2010/slicer">
              <sle:slicer xmlns:sle="http://schemas.microsoft.com/office/drawing/2010/slicer" name="campaign_name"/>
            </a:graphicData>
          </a:graphic>
        </xdr:graphicFrame>
      </mc:Choice>
      <mc:Fallback xmlns="">
        <xdr:sp macro="" textlink="">
          <xdr:nvSpPr>
            <xdr:cNvPr id="0" name=""/>
            <xdr:cNvSpPr>
              <a:spLocks noTextEdit="1"/>
            </xdr:cNvSpPr>
          </xdr:nvSpPr>
          <xdr:spPr>
            <a:xfrm>
              <a:off x="10477500" y="180974"/>
              <a:ext cx="1828800" cy="4933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2</xdr:row>
      <xdr:rowOff>119061</xdr:rowOff>
    </xdr:from>
    <xdr:to>
      <xdr:col>16</xdr:col>
      <xdr:colOff>250658</xdr:colOff>
      <xdr:row>24</xdr:row>
      <xdr:rowOff>170447</xdr:rowOff>
    </xdr:to>
    <xdr:graphicFrame macro="">
      <xdr:nvGraphicFramePr>
        <xdr:cNvPr id="2" name="Chart 1">
          <a:extLst>
            <a:ext uri="{FF2B5EF4-FFF2-40B4-BE49-F238E27FC236}">
              <a16:creationId xmlns:a16="http://schemas.microsoft.com/office/drawing/2014/main" id="{658285F5-00E4-DC1B-E1D3-610E752C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LCIN NURALIZADA" refreshedDate="45211.462000810185" createdVersion="8" refreshedVersion="8" minRefreshableVersion="3" recordCount="15017" xr:uid="{17D92F60-FE3F-4E88-B5E9-0E696EACD733}">
  <cacheSource type="worksheet">
    <worksheetSource name="data"/>
  </cacheSource>
  <cacheFields count="15">
    <cacheField name="id_customer" numFmtId="0">
      <sharedItems count="972">
        <s v="C0001"/>
        <s v="C0002"/>
        <s v="C0003"/>
        <s v="C0004"/>
        <s v="C0005"/>
        <s v="C0006"/>
        <s v="C0007"/>
        <s v="C0008"/>
        <s v="C0009"/>
        <s v="C0010"/>
        <s v="C0011"/>
        <s v="C0012"/>
        <s v="C0013"/>
        <s v="C0014"/>
        <s v="C0015"/>
        <s v="C0016"/>
        <s v="C0017"/>
        <s v="C0018"/>
        <s v="C0019"/>
        <s v="C0020"/>
        <s v="C0021"/>
        <s v="C0022"/>
        <s v="C0023"/>
        <s v="C0024"/>
        <s v="C0025"/>
        <s v="C0026"/>
        <s v="C0027"/>
        <s v="C0028"/>
        <s v="C0029"/>
        <s v="C0030"/>
        <s v="C0031"/>
        <s v="C0032"/>
        <s v="C0033"/>
        <s v="C0034"/>
        <s v="C0035"/>
        <s v="C0036"/>
        <s v="C0037"/>
        <s v="C0038"/>
        <s v="C0039"/>
        <s v="C0040"/>
        <s v="C0041"/>
        <s v="C0042"/>
        <s v="C0043"/>
        <s v="C0044"/>
        <s v="C0045"/>
        <s v="C0046"/>
        <s v="C0047"/>
        <s v="C0048"/>
        <s v="C0049"/>
        <s v="C0050"/>
        <s v="C0051"/>
        <s v="C0052"/>
        <s v="C0053"/>
        <s v="C0054"/>
        <s v="C0055"/>
        <s v="C0056"/>
        <s v="C0057"/>
        <s v="C0058"/>
        <s v="C0059"/>
        <s v="C0060"/>
        <s v="C0061"/>
        <s v="C0062"/>
        <s v="C0063"/>
        <s v="C0065"/>
        <s v="C0066"/>
        <s v="C0067"/>
        <s v="C0068"/>
        <s v="C0069"/>
        <s v="C0070"/>
        <s v="C0071"/>
        <s v="C0072"/>
        <s v="C0073"/>
        <s v="C0074"/>
        <s v="C0075"/>
        <s v="C0076"/>
        <s v="C0077"/>
        <s v="C0078"/>
        <s v="C0079"/>
        <s v="C0080"/>
        <s v="C0081"/>
        <s v="C0082"/>
        <s v="C0083"/>
        <s v="C0084"/>
        <s v="C0085"/>
        <s v="C0086"/>
        <s v="C0087"/>
        <s v="C0088"/>
        <s v="C0089"/>
        <s v="C0090"/>
        <s v="C0091"/>
        <s v="C0092"/>
        <s v="C0093"/>
        <s v="C0094"/>
        <s v="C0095"/>
        <s v="C0096"/>
        <s v="C0097"/>
        <s v="C0098"/>
        <s v="C0099"/>
        <s v="C0100"/>
        <s v="C0101"/>
        <s v="C0102"/>
        <s v="C0103"/>
        <s v="C0104"/>
        <s v="C0105"/>
        <s v="C0106"/>
        <s v="C0107"/>
        <s v="C0108"/>
        <s v="C0109"/>
        <s v="C0110"/>
        <s v="C0111"/>
        <s v="C0112"/>
        <s v="C0113"/>
        <s v="C0114"/>
        <s v="C0115"/>
        <s v="C0116"/>
        <s v="C0117"/>
        <s v="C0118"/>
        <s v="C0119"/>
        <s v="C0120"/>
        <s v="C0121"/>
        <s v="C0122"/>
        <s v="C0123"/>
        <s v="C0124"/>
        <s v="C0125"/>
        <s v="C0126"/>
        <s v="C0127"/>
        <s v="C0128"/>
        <s v="C0129"/>
        <s v="C0130"/>
        <s v="C0131"/>
        <s v="C0132"/>
        <s v="C0133"/>
        <s v="C0134"/>
        <s v="C0135"/>
        <s v="C0136"/>
        <s v="C0137"/>
        <s v="C0138"/>
        <s v="C0139"/>
        <s v="C0140"/>
        <s v="C0141"/>
        <s v="C0142"/>
        <s v="C0143"/>
        <s v="C0144"/>
        <s v="C0145"/>
        <s v="C0146"/>
        <s v="C0147"/>
        <s v="C0148"/>
        <s v="C0149"/>
        <s v="C0150"/>
        <s v="C0151"/>
        <s v="C0152"/>
        <s v="C0153"/>
        <s v="C0154"/>
        <s v="C0155"/>
        <s v="C0156"/>
        <s v="C0157"/>
        <s v="C0158"/>
        <s v="C0159"/>
        <s v="C0160"/>
        <s v="C0161"/>
        <s v="C0162"/>
        <s v="C0163"/>
        <s v="C0164"/>
        <s v="C0165"/>
        <s v="C0166"/>
        <s v="C0167"/>
        <s v="C0168"/>
        <s v="C0169"/>
        <s v="C0170"/>
        <s v="C0171"/>
        <s v="C0172"/>
        <s v="C0173"/>
        <s v="C0174"/>
        <s v="C0175"/>
        <s v="C0176"/>
        <s v="C0177"/>
        <s v="C0178"/>
        <s v="C0179"/>
        <s v="C0180"/>
        <s v="C0181"/>
        <s v="C0182"/>
        <s v="C0183"/>
        <s v="C0184"/>
        <s v="C0185"/>
        <s v="C0186"/>
        <s v="C0187"/>
        <s v="C0188"/>
        <s v="C0189"/>
        <s v="C0190"/>
        <s v="C0191"/>
        <s v="C0192"/>
        <s v="C0193"/>
        <s v="C0194"/>
        <s v="C0195"/>
        <s v="C0196"/>
        <s v="C0197"/>
        <s v="C0198"/>
        <s v="C0199"/>
        <s v="C0200"/>
        <s v="C0201"/>
        <s v="C0202"/>
        <s v="C0203"/>
        <s v="C0204"/>
        <s v="C0205"/>
        <s v="C0206"/>
        <s v="C0207"/>
        <s v="C0208"/>
        <s v="C0209"/>
        <s v="C0210"/>
        <s v="C0211"/>
        <s v="C0212"/>
        <s v="C0213"/>
        <s v="C0214"/>
        <s v="C0215"/>
        <s v="C0216"/>
        <s v="C0217"/>
        <s v="C0218"/>
        <s v="C0219"/>
        <s v="C0220"/>
        <s v="C0221"/>
        <s v="C0222"/>
        <s v="C0223"/>
        <s v="C0224"/>
        <s v="C0225"/>
        <s v="C0226"/>
        <s v="C0227"/>
        <s v="C0228"/>
        <s v="C0229"/>
        <s v="C0230"/>
        <s v="C0232"/>
        <s v="C0233"/>
        <s v="C0234"/>
        <s v="C0235"/>
        <s v="C0236"/>
        <s v="C0237"/>
        <s v="C0238"/>
        <s v="C0239"/>
        <s v="C0240"/>
        <s v="C0241"/>
        <s v="C0242"/>
        <s v="C0243"/>
        <s v="C0244"/>
        <s v="C0245"/>
        <s v="C0246"/>
        <s v="C0247"/>
        <s v="C0248"/>
        <s v="C0249"/>
        <s v="C0250"/>
        <s v="C0251"/>
        <s v="C0252"/>
        <s v="C0253"/>
        <s v="C0254"/>
        <s v="C0255"/>
        <s v="C0256"/>
        <s v="C0257"/>
        <s v="C0258"/>
        <s v="C0259"/>
        <s v="C0260"/>
        <s v="C0261"/>
        <s v="C0262"/>
        <s v="C0263"/>
        <s v="C0264"/>
        <s v="C0265"/>
        <s v="C0266"/>
        <s v="C0267"/>
        <s v="C0268"/>
        <s v="C0269"/>
        <s v="C0270"/>
        <s v="C0271"/>
        <s v="C0272"/>
        <s v="C0273"/>
        <s v="C0274"/>
        <s v="C0275"/>
        <s v="C0276"/>
        <s v="C0277"/>
        <s v="C0278"/>
        <s v="C0279"/>
        <s v="C0280"/>
        <s v="C0281"/>
        <s v="C0282"/>
        <s v="C0283"/>
        <s v="C0284"/>
        <s v="C0285"/>
        <s v="C0286"/>
        <s v="C0287"/>
        <s v="C0288"/>
        <s v="C0289"/>
        <s v="C0290"/>
        <s v="C0291"/>
        <s v="C0292"/>
        <s v="C0293"/>
        <s v="C0294"/>
        <s v="C0295"/>
        <s v="C0296"/>
        <s v="C0297"/>
        <s v="C0298"/>
        <s v="C0299"/>
        <s v="C0300"/>
        <s v="C0301"/>
        <s v="C0302"/>
        <s v="C0303"/>
        <s v="C0304"/>
        <s v="C0305"/>
        <s v="C0306"/>
        <s v="C0307"/>
        <s v="C0308"/>
        <s v="C0309"/>
        <s v="C0310"/>
        <s v="C0311"/>
        <s v="C0312"/>
        <s v="C0313"/>
        <s v="C0314"/>
        <s v="C0315"/>
        <s v="C0316"/>
        <s v="C0317"/>
        <s v="C0318"/>
        <s v="C0319"/>
        <s v="C0320"/>
        <s v="C0321"/>
        <s v="C0322"/>
        <s v="C0323"/>
        <s v="C0324"/>
        <s v="C0325"/>
        <s v="C0326"/>
        <s v="C0327"/>
        <s v="C0328"/>
        <s v="C0329"/>
        <s v="C0330"/>
        <s v="C0331"/>
        <s v="C0332"/>
        <s v="C0333"/>
        <s v="C0334"/>
        <s v="C0335"/>
        <s v="C0336"/>
        <s v="C0337"/>
        <s v="C0338"/>
        <s v="C0339"/>
        <s v="C0340"/>
        <s v="C0341"/>
        <s v="C0342"/>
        <s v="C0343"/>
        <s v="C0344"/>
        <s v="C0345"/>
        <s v="C0346"/>
        <s v="C0347"/>
        <s v="C0348"/>
        <s v="C0349"/>
        <s v="C0350"/>
        <s v="C0351"/>
        <s v="C0352"/>
        <s v="C0353"/>
        <s v="C0354"/>
        <s v="C0355"/>
        <s v="C0356"/>
        <s v="C0357"/>
        <s v="C0358"/>
        <s v="C0359"/>
        <s v="C0360"/>
        <s v="C0361"/>
        <s v="C0362"/>
        <s v="C0363"/>
        <s v="C0364"/>
        <s v="C0365"/>
        <s v="C0366"/>
        <s v="C0367"/>
        <s v="C0368"/>
        <s v="C0369"/>
        <s v="C0370"/>
        <s v="C0371"/>
        <s v="C0372"/>
        <s v="C0373"/>
        <s v="C0374"/>
        <s v="C0375"/>
        <s v="C0376"/>
        <s v="C0377"/>
        <s v="C0378"/>
        <s v="C0379"/>
        <s v="C0380"/>
        <s v="C0381"/>
        <s v="C0382"/>
        <s v="C0383"/>
        <s v="C0384"/>
        <s v="C0385"/>
        <s v="C0386"/>
        <s v="C0387"/>
        <s v="C0388"/>
        <s v="C0390"/>
        <s v="C0391"/>
        <s v="C0392"/>
        <s v="C0393"/>
        <s v="C0394"/>
        <s v="C0395"/>
        <s v="C0396"/>
        <s v="C0397"/>
        <s v="C0398"/>
        <s v="C0399"/>
        <s v="C0400"/>
        <s v="C0401"/>
        <s v="C0402"/>
        <s v="C0403"/>
        <s v="C0404"/>
        <s v="C0405"/>
        <s v="C0406"/>
        <s v="C0407"/>
        <s v="C0408"/>
        <s v="C0409"/>
        <s v="C0410"/>
        <s v="C0411"/>
        <s v="C0412"/>
        <s v="C0413"/>
        <s v="C0414"/>
        <s v="C0415"/>
        <s v="C0416"/>
        <s v="C0417"/>
        <s v="C0418"/>
        <s v="C0419"/>
        <s v="C0420"/>
        <s v="C0421"/>
        <s v="C0422"/>
        <s v="C0423"/>
        <s v="C0424"/>
        <s v="C0425"/>
        <s v="C0426"/>
        <s v="C0427"/>
        <s v="C0428"/>
        <s v="C0429"/>
        <s v="C0430"/>
        <s v="C0431"/>
        <s v="C0432"/>
        <s v="C0433"/>
        <s v="C0434"/>
        <s v="C0435"/>
        <s v="C0436"/>
        <s v="C0437"/>
        <s v="C0438"/>
        <s v="C0439"/>
        <s v="C0440"/>
        <s v="C0441"/>
        <s v="C0442"/>
        <s v="C0443"/>
        <s v="C0444"/>
        <s v="C0445"/>
        <s v="C0446"/>
        <s v="C0447"/>
        <s v="C0448"/>
        <s v="C0449"/>
        <s v="C0450"/>
        <s v="C0451"/>
        <s v="C0452"/>
        <s v="C0453"/>
        <s v="C0454"/>
        <s v="C0455"/>
        <s v="C0456"/>
        <s v="C0457"/>
        <s v="C0458"/>
        <s v="C0459"/>
        <s v="C0460"/>
        <s v="C0461"/>
        <s v="C0462"/>
        <s v="C0463"/>
        <s v="C0464"/>
        <s v="C0465"/>
        <s v="C0466"/>
        <s v="C0467"/>
        <s v="C0468"/>
        <s v="C0469"/>
        <s v="C0470"/>
        <s v="C0471"/>
        <s v="C0472"/>
        <s v="C0473"/>
        <s v="C0474"/>
        <s v="C0475"/>
        <s v="C0476"/>
        <s v="C0477"/>
        <s v="C0478"/>
        <s v="C0479"/>
        <s v="C0480"/>
        <s v="C0481"/>
        <s v="C0482"/>
        <s v="C0483"/>
        <s v="C0484"/>
        <s v="C0485"/>
        <s v="C0486"/>
        <s v="C0487"/>
        <s v="C0488"/>
        <s v="C0489"/>
        <s v="C0490"/>
        <s v="C0491"/>
        <s v="C0492"/>
        <s v="C0493"/>
        <s v="C0494"/>
        <s v="C0495"/>
        <s v="C0496"/>
        <s v="C0497"/>
        <s v="C0498"/>
        <s v="C0499"/>
        <s v="C0500"/>
        <s v="C0501"/>
        <s v="C0502"/>
        <s v="C0503"/>
        <s v="C0504"/>
        <s v="C0505"/>
        <s v="C0506"/>
        <s v="C0507"/>
        <s v="C0508"/>
        <s v="C0509"/>
        <s v="C0510"/>
        <s v="C0511"/>
        <s v="C0512"/>
        <s v="C0513"/>
        <s v="C0514"/>
        <s v="C0515"/>
        <s v="C0516"/>
        <s v="C0517"/>
        <s v="C0518"/>
        <s v="C0519"/>
        <s v="C0520"/>
        <s v="C0521"/>
        <s v="C0522"/>
        <s v="C0523"/>
        <s v="C0524"/>
        <s v="C0525"/>
        <s v="C0526"/>
        <s v="C0527"/>
        <s v="C0528"/>
        <s v="C0529"/>
        <s v="C0530"/>
        <s v="C0531"/>
        <s v="C0532"/>
        <s v="C0533"/>
        <s v="C0534"/>
        <s v="C0535"/>
        <s v="C0536"/>
        <s v="C0537"/>
        <s v="C0538"/>
        <s v="C0539"/>
        <s v="C0540"/>
        <s v="C0541"/>
        <s v="C0542"/>
        <s v="C0543"/>
        <s v="C0544"/>
        <s v="C0545"/>
        <s v="C0546"/>
        <s v="C0547"/>
        <s v="C0548"/>
        <s v="C0549"/>
        <s v="C0550"/>
        <s v="C0551"/>
        <s v="C0552"/>
        <s v="C0553"/>
        <s v="C0554"/>
        <s v="C0555"/>
        <s v="C0556"/>
        <s v="C0557"/>
        <s v="C0558"/>
        <s v="C0559"/>
        <s v="C0560"/>
        <s v="C0561"/>
        <s v="C0562"/>
        <s v="C0563"/>
        <s v="C0564"/>
        <s v="C0565"/>
        <s v="C0566"/>
        <s v="C0567"/>
        <s v="C0568"/>
        <s v="C0569"/>
        <s v="C0570"/>
        <s v="C0571"/>
        <s v="C0572"/>
        <s v="C0573"/>
        <s v="C0574"/>
        <s v="C0575"/>
        <s v="C0576"/>
        <s v="C0577"/>
        <s v="C0578"/>
        <s v="C0579"/>
        <s v="C0580"/>
        <s v="C0581"/>
        <s v="C0582"/>
        <s v="C0583"/>
        <s v="C0584"/>
        <s v="C0585"/>
        <s v="C0586"/>
        <s v="C0587"/>
        <s v="C0588"/>
        <s v="C0589"/>
        <s v="C0590"/>
        <s v="C0591"/>
        <s v="C0592"/>
        <s v="C0593"/>
        <s v="C0594"/>
        <s v="C0595"/>
        <s v="C0596"/>
        <s v="C0597"/>
        <s v="C0598"/>
        <s v="C0599"/>
        <s v="C0600"/>
        <s v="C0601"/>
        <s v="C0602"/>
        <s v="C0603"/>
        <s v="C0604"/>
        <s v="C0605"/>
        <s v="C0606"/>
        <s v="C0607"/>
        <s v="C0608"/>
        <s v="C0609"/>
        <s v="C0610"/>
        <s v="C0611"/>
        <s v="C0612"/>
        <s v="C0613"/>
        <s v="C0614"/>
        <s v="C0615"/>
        <s v="C0616"/>
        <s v="C0617"/>
        <s v="C0618"/>
        <s v="C0619"/>
        <s v="C0620"/>
        <s v="C0621"/>
        <s v="C0622"/>
        <s v="C0623"/>
        <s v="C0624"/>
        <s v="C0625"/>
        <s v="C0626"/>
        <s v="C0627"/>
        <s v="C0628"/>
        <s v="C0629"/>
        <s v="C0630"/>
        <s v="C0631"/>
        <s v="C0632"/>
        <s v="C0633"/>
        <s v="C0634"/>
        <s v="C0635"/>
        <s v="C0636"/>
        <s v="C0637"/>
        <s v="C0638"/>
        <s v="C0639"/>
        <s v="C0640"/>
        <s v="C0641"/>
        <s v="C0642"/>
        <s v="C0643"/>
        <s v="C0644"/>
        <s v="C0645"/>
        <s v="C0646"/>
        <s v="C0647"/>
        <s v="C0648"/>
        <s v="C0649"/>
        <s v="C0650"/>
        <s v="C0651"/>
        <s v="C0652"/>
        <s v="C0653"/>
        <s v="C0654"/>
        <s v="C0655"/>
        <s v="C0656"/>
        <s v="C0657"/>
        <s v="C0658"/>
        <s v="C0659"/>
        <s v="C0660"/>
        <s v="C0661"/>
        <s v="C0662"/>
        <s v="C0663"/>
        <s v="C0664"/>
        <s v="C0665"/>
        <s v="C0666"/>
        <s v="C0667"/>
        <s v="C0668"/>
        <s v="C0669"/>
        <s v="C0670"/>
        <s v="C0671"/>
        <s v="C0672"/>
        <s v="C0673"/>
        <s v="C0674"/>
        <s v="C0675"/>
        <s v="C0676"/>
        <s v="C0677"/>
        <s v="C0678"/>
        <s v="C0679"/>
        <s v="C0680"/>
        <s v="C0681"/>
        <s v="C0682"/>
        <s v="C0683"/>
        <s v="C0684"/>
        <s v="C0685"/>
        <s v="C0686"/>
        <s v="C0687"/>
        <s v="C0688"/>
        <s v="C0689"/>
        <s v="C0690"/>
        <s v="C0691"/>
        <s v="C0692"/>
        <s v="C0693"/>
        <s v="C0694"/>
        <s v="C0695"/>
        <s v="C0696"/>
        <s v="C0697"/>
        <s v="C0698"/>
        <s v="C0699"/>
        <s v="C0700"/>
        <s v="C0701"/>
        <s v="C0702"/>
        <s v="C0703"/>
        <s v="C0704"/>
        <s v="C0705"/>
        <s v="C0706"/>
        <s v="C0707"/>
        <s v="C0708"/>
        <s v="C0709"/>
        <s v="C0710"/>
        <s v="C0711"/>
        <s v="C0712"/>
        <s v="C0713"/>
        <s v="C0714"/>
        <s v="C0715"/>
        <s v="C0716"/>
        <s v="C0717"/>
        <s v="C0718"/>
        <s v="C0719"/>
        <s v="C0720"/>
        <s v="C0721"/>
        <s v="C0722"/>
        <s v="C0723"/>
        <s v="C0724"/>
        <s v="C0725"/>
        <s v="C0726"/>
        <s v="C0727"/>
        <s v="C0728"/>
        <s v="C0729"/>
        <s v="C0730"/>
        <s v="C0731"/>
        <s v="C0732"/>
        <s v="C0733"/>
        <s v="C0734"/>
        <s v="C0735"/>
        <s v="C0736"/>
        <s v="C0737"/>
        <s v="C0738"/>
        <s v="C0739"/>
        <s v="C0740"/>
        <s v="C0741"/>
        <s v="C0742"/>
        <s v="C0743"/>
        <s v="C0744"/>
        <s v="C0745"/>
        <s v="C0746"/>
        <s v="C0747"/>
        <s v="C0748"/>
        <s v="C0749"/>
        <s v="C0750"/>
        <s v="C0751"/>
        <s v="C0752"/>
        <s v="C0753"/>
        <s v="C0754"/>
        <s v="C0755"/>
        <s v="C0756"/>
        <s v="C0757"/>
        <s v="C0758"/>
        <s v="C0759"/>
        <s v="C0760"/>
        <s v="C0761"/>
        <s v="C0762"/>
        <s v="C0763"/>
        <s v="C0764"/>
        <s v="C0765"/>
        <s v="C0766"/>
        <s v="C0767"/>
        <s v="C0768"/>
        <s v="C0769"/>
        <s v="C0770"/>
        <s v="C0771"/>
        <s v="C0772"/>
        <s v="C0773"/>
        <s v="C0774"/>
        <s v="C0775"/>
        <s v="C0776"/>
        <s v="C0777"/>
        <s v="C0778"/>
        <s v="C0779"/>
        <s v="C0780"/>
        <s v="C0781"/>
        <s v="C0782"/>
        <s v="C0783"/>
        <s v="C0784"/>
        <s v="C0785"/>
        <s v="C0786"/>
        <s v="C0787"/>
        <s v="C0788"/>
        <s v="C0789"/>
        <s v="C0790"/>
        <s v="C0791"/>
        <s v="C0792"/>
        <s v="C0793"/>
        <s v="C0794"/>
        <s v="C0795"/>
        <s v="C0796"/>
        <s v="C0797"/>
        <s v="C0798"/>
        <s v="C0799"/>
        <s v="C0800"/>
        <s v="C0801"/>
        <s v="C0802"/>
        <s v="C0803"/>
        <s v="C0804"/>
        <s v="C0805"/>
        <s v="C0806"/>
        <s v="C0807"/>
        <s v="C0808"/>
        <s v="C0810"/>
        <s v="C0811"/>
        <s v="C0812"/>
        <s v="C0813"/>
        <s v="C0814"/>
        <s v="C0815"/>
        <s v="C0816"/>
        <s v="C0817"/>
        <s v="C0818"/>
        <s v="C0819"/>
        <s v="C0820"/>
        <s v="C0821"/>
        <s v="C0822"/>
        <s v="C0823"/>
        <s v="C0824"/>
        <s v="C0825"/>
        <s v="C0826"/>
        <s v="C0827"/>
        <s v="C0828"/>
        <s v="C0829"/>
        <s v="C0830"/>
        <s v="C0831"/>
        <s v="C0832"/>
        <s v="C0833"/>
        <s v="C0834"/>
        <s v="C0835"/>
        <s v="C0836"/>
        <s v="C0837"/>
        <s v="C0838"/>
        <s v="C0839"/>
        <s v="C0840"/>
        <s v="C0841"/>
        <s v="C0842"/>
        <s v="C0843"/>
        <s v="C0844"/>
        <s v="C0845"/>
        <s v="C0846"/>
        <s v="C0847"/>
        <s v="C0848"/>
        <s v="C0849"/>
        <s v="C0850"/>
        <s v="C0851"/>
        <s v="C0852"/>
        <s v="C0853"/>
        <s v="C0854"/>
        <s v="C0855"/>
        <s v="C0856"/>
        <s v="C0857"/>
        <s v="C0859"/>
        <s v="C0860"/>
        <s v="C0861"/>
        <s v="C0862"/>
        <s v="C0863"/>
        <s v="C0864"/>
        <s v="C0865"/>
        <s v="C0866"/>
        <s v="C0867"/>
        <s v="C0868"/>
        <s v="C0869"/>
        <s v="C0870"/>
        <s v="C0871"/>
        <s v="C0872"/>
        <s v="C0873"/>
        <s v="C0874"/>
        <s v="C0875"/>
        <s v="C0876"/>
        <s v="C0877"/>
        <s v="C0878"/>
        <s v="C0879"/>
        <s v="C0880"/>
        <s v="C0881"/>
        <s v="C0882"/>
        <s v="C0883"/>
        <s v="C0884"/>
        <s v="C0885"/>
        <s v="C0886"/>
        <s v="C0887"/>
        <s v="C0888"/>
        <s v="C0889"/>
        <s v="C0890"/>
        <s v="C0891"/>
        <s v="C0892"/>
        <s v="C0893"/>
        <s v="C0894"/>
        <s v="C0895"/>
        <s v="C0896"/>
        <s v="C0897"/>
        <s v="C0898"/>
        <s v="C0899"/>
        <s v="C0900"/>
        <s v="C0901"/>
        <s v="C0902"/>
        <s v="C0903"/>
        <s v="C0904"/>
        <s v="C0905"/>
        <s v="C0906"/>
        <s v="C0907"/>
        <s v="C0908"/>
        <s v="C0909"/>
        <s v="C0910"/>
        <s v="C0911"/>
        <s v="C0912"/>
        <s v="C0913"/>
        <s v="C0914"/>
        <s v="C0915"/>
        <s v="C0916"/>
        <s v="C0917"/>
        <s v="C0918"/>
        <s v="C0919"/>
        <s v="C0920"/>
        <s v="C0921"/>
        <s v="C0922"/>
        <s v="C0923"/>
        <s v="C0924"/>
        <s v="C0925"/>
        <s v="C0926"/>
        <s v="C0927"/>
        <s v="C0928"/>
        <s v="C0929"/>
        <s v="C0930"/>
        <s v="C0931"/>
        <s v="C0932"/>
        <s v="C0933"/>
        <s v="C0934"/>
        <s v="C0935"/>
        <s v="C0936"/>
        <s v="C0937"/>
        <s v="C0938"/>
        <s v="C0939"/>
        <s v="C0940"/>
        <s v="C0941"/>
        <s v="C0942"/>
        <s v="C0943"/>
        <s v="C0944"/>
        <s v="C0945"/>
        <s v="C0946"/>
        <s v="C0947"/>
        <s v="C0948"/>
        <s v="C0949"/>
        <s v="C0950"/>
        <s v="C0951"/>
        <s v="C0952"/>
        <s v="C0953"/>
        <s v="C0954"/>
        <s v="C0955"/>
        <s v="C0956"/>
        <s v="C0957"/>
        <s v="C0958"/>
        <s v="C0959"/>
        <s v="C0960"/>
        <s v="C0961"/>
        <s v="C0962"/>
        <s v="C0963"/>
        <s v="C0964"/>
        <s v="C0965"/>
        <s v="C0966"/>
        <s v="C0967"/>
        <s v="C0968"/>
        <s v="C0969"/>
        <s v="C0970"/>
        <s v="C0971"/>
        <s v="C0972"/>
        <s v="C0973"/>
        <s v="C0974"/>
        <s v="C0975"/>
        <s v="C0976"/>
        <s v="C0977"/>
      </sharedItems>
    </cacheField>
    <cacheField name="id_campaign" numFmtId="0">
      <sharedItems count="17">
        <s v="cam12"/>
        <s v="cam07"/>
        <s v="cam17"/>
        <s v="cam11"/>
        <s v="cam16"/>
        <s v="cam02"/>
        <s v="cam03"/>
        <s v="cam14"/>
        <s v="cam06"/>
        <s v="cam08"/>
        <s v="cam05"/>
        <s v="cam15"/>
        <s v="cam10"/>
        <s v="cam09"/>
        <s v="cam13"/>
        <s v="cam01"/>
        <s v="cam04"/>
      </sharedItems>
    </cacheField>
    <cacheField name="join_date" numFmtId="14">
      <sharedItems containsSemiMixedTypes="0" containsNonDate="0" containsDate="1" containsString="0" minDate="2022-01-01T00:00:00" maxDate="2023-04-30T00:00:00" count="473">
        <d v="2022-09-09T00:00:00"/>
        <d v="2022-10-16T00:00:00"/>
        <d v="2023-04-22T00:00:00"/>
        <d v="2022-06-16T00:00:00"/>
        <d v="2022-07-13T00:00:00"/>
        <d v="2023-02-10T00:00:00"/>
        <d v="2022-07-06T00:00:00"/>
        <d v="2022-09-02T00:00:00"/>
        <d v="2022-12-27T00:00:00"/>
        <d v="2022-08-23T00:00:00"/>
        <d v="2022-10-21T00:00:00"/>
        <d v="2023-02-03T00:00:00"/>
        <d v="2022-08-21T00:00:00"/>
        <d v="2022-12-16T00:00:00"/>
        <d v="2023-04-19T00:00:00"/>
        <d v="2023-01-19T00:00:00"/>
        <d v="2023-02-06T00:00:00"/>
        <d v="2023-03-23T00:00:00"/>
        <d v="2022-02-12T00:00:00"/>
        <d v="2022-08-08T00:00:00"/>
        <d v="2022-07-07T00:00:00"/>
        <d v="2022-12-05T00:00:00"/>
        <d v="2022-10-28T00:00:00"/>
        <d v="2022-12-04T00:00:00"/>
        <d v="2022-03-03T00:00:00"/>
        <d v="2022-06-19T00:00:00"/>
        <d v="2022-10-03T00:00:00"/>
        <d v="2022-06-21T00:00:00"/>
        <d v="2023-02-20T00:00:00"/>
        <d v="2023-04-09T00:00:00"/>
        <d v="2022-07-02T00:00:00"/>
        <d v="2022-09-12T00:00:00"/>
        <d v="2023-03-27T00:00:00"/>
        <d v="2022-04-05T00:00:00"/>
        <d v="2022-07-21T00:00:00"/>
        <d v="2022-01-29T00:00:00"/>
        <d v="2022-10-14T00:00:00"/>
        <d v="2022-03-04T00:00:00"/>
        <d v="2022-11-01T00:00:00"/>
        <d v="2023-03-12T00:00:00"/>
        <d v="2022-08-11T00:00:00"/>
        <d v="2023-02-13T00:00:00"/>
        <d v="2022-07-27T00:00:00"/>
        <d v="2022-08-03T00:00:00"/>
        <d v="2023-01-14T00:00:00"/>
        <d v="2022-07-26T00:00:00"/>
        <d v="2023-04-23T00:00:00"/>
        <d v="2022-08-05T00:00:00"/>
        <d v="2022-09-01T00:00:00"/>
        <d v="2022-12-24T00:00:00"/>
        <d v="2022-08-29T00:00:00"/>
        <d v="2022-10-19T00:00:00"/>
        <d v="2022-11-18T00:00:00"/>
        <d v="2022-07-19T00:00:00"/>
        <d v="2022-09-14T00:00:00"/>
        <d v="2022-09-28T00:00:00"/>
        <d v="2023-04-24T00:00:00"/>
        <d v="2022-06-26T00:00:00"/>
        <d v="2022-09-17T00:00:00"/>
        <d v="2022-11-06T00:00:00"/>
        <d v="2022-04-04T00:00:00"/>
        <d v="2022-08-10T00:00:00"/>
        <d v="2023-02-15T00:00:00"/>
        <d v="2022-12-23T00:00:00"/>
        <d v="2023-04-29T00:00:00"/>
        <d v="2022-09-07T00:00:00"/>
        <d v="2022-11-03T00:00:00"/>
        <d v="2022-12-08T00:00:00"/>
        <d v="2022-01-31T00:00:00"/>
        <d v="2022-04-16T00:00:00"/>
        <d v="2022-10-11T00:00:00"/>
        <d v="2022-06-28T00:00:00"/>
        <d v="2022-12-30T00:00:00"/>
        <d v="2023-01-22T00:00:00"/>
        <d v="2022-08-01T00:00:00"/>
        <d v="2022-10-04T00:00:00"/>
        <d v="2022-12-22T00:00:00"/>
        <d v="2022-03-05T00:00:00"/>
        <d v="2023-02-08T00:00:00"/>
        <d v="2022-12-31T00:00:00"/>
        <d v="2023-02-18T00:00:00"/>
        <d v="2023-03-25T00:00:00"/>
        <d v="2022-01-11T00:00:00"/>
        <d v="2022-07-11T00:00:00"/>
        <d v="2022-11-14T00:00:00"/>
        <d v="2022-03-09T00:00:00"/>
        <d v="2022-10-01T00:00:00"/>
        <d v="2022-02-27T00:00:00"/>
        <d v="2022-06-10T00:00:00"/>
        <d v="2022-11-29T00:00:00"/>
        <d v="2023-04-06T00:00:00"/>
        <d v="2022-05-01T00:00:00"/>
        <d v="2022-06-18T00:00:00"/>
        <d v="2022-08-04T00:00:00"/>
        <d v="2022-09-11T00:00:00"/>
        <d v="2022-12-29T00:00:00"/>
        <d v="2022-12-01T00:00:00"/>
        <d v="2022-01-19T00:00:00"/>
        <d v="2023-01-20T00:00:00"/>
        <d v="2022-09-05T00:00:00"/>
        <d v="2023-04-27T00:00:00"/>
        <d v="2022-01-01T00:00:00"/>
        <d v="2022-01-22T00:00:00"/>
        <d v="2023-03-09T00:00:00"/>
        <d v="2022-02-13T00:00:00"/>
        <d v="2022-08-27T00:00:00"/>
        <d v="2022-06-30T00:00:00"/>
        <d v="2022-01-02T00:00:00"/>
        <d v="2023-02-27T00:00:00"/>
        <d v="2022-04-09T00:00:00"/>
        <d v="2022-05-22T00:00:00"/>
        <d v="2023-03-24T00:00:00"/>
        <d v="2022-04-03T00:00:00"/>
        <d v="2022-08-02T00:00:00"/>
        <d v="2023-03-19T00:00:00"/>
        <d v="2022-03-24T00:00:00"/>
        <d v="2022-04-22T00:00:00"/>
        <d v="2022-01-25T00:00:00"/>
        <d v="2022-04-11T00:00:00"/>
        <d v="2023-03-30T00:00:00"/>
        <d v="2022-04-02T00:00:00"/>
        <d v="2022-04-19T00:00:00"/>
        <d v="2022-07-24T00:00:00"/>
        <d v="2022-11-20T00:00:00"/>
        <d v="2023-01-02T00:00:00"/>
        <d v="2022-09-27T00:00:00"/>
        <d v="2022-12-11T00:00:00"/>
        <d v="2023-03-06T00:00:00"/>
        <d v="2022-02-04T00:00:00"/>
        <d v="2022-11-15T00:00:00"/>
        <d v="2023-01-15T00:00:00"/>
        <d v="2023-02-19T00:00:00"/>
        <d v="2022-08-30T00:00:00"/>
        <d v="2022-09-29T00:00:00"/>
        <d v="2022-05-05T00:00:00"/>
        <d v="2022-08-15T00:00:00"/>
        <d v="2022-11-09T00:00:00"/>
        <d v="2022-01-18T00:00:00"/>
        <d v="2022-04-20T00:00:00"/>
        <d v="2022-08-16T00:00:00"/>
        <d v="2023-01-03T00:00:00"/>
        <d v="2022-09-20T00:00:00"/>
        <d v="2023-01-31T00:00:00"/>
        <d v="2022-09-23T00:00:00"/>
        <d v="2022-12-21T00:00:00"/>
        <d v="2022-05-02T00:00:00"/>
        <d v="2022-11-08T00:00:00"/>
        <d v="2023-03-10T00:00:00"/>
        <d v="2022-06-23T00:00:00"/>
        <d v="2023-01-11T00:00:00"/>
        <d v="2022-02-07T00:00:00"/>
        <d v="2023-03-18T00:00:00"/>
        <d v="2022-06-07T00:00:00"/>
        <d v="2023-01-24T00:00:00"/>
        <d v="2022-04-13T00:00:00"/>
        <d v="2022-08-17T00:00:00"/>
        <d v="2022-07-04T00:00:00"/>
        <d v="2022-09-24T00:00:00"/>
        <d v="2022-01-28T00:00:00"/>
        <d v="2023-01-09T00:00:00"/>
        <d v="2022-01-12T00:00:00"/>
        <d v="2022-07-16T00:00:00"/>
        <d v="2023-04-05T00:00:00"/>
        <d v="2022-02-25T00:00:00"/>
        <d v="2023-04-17T00:00:00"/>
        <d v="2023-04-26T00:00:00"/>
        <d v="2022-05-15T00:00:00"/>
        <d v="2022-11-10T00:00:00"/>
        <d v="2023-04-10T00:00:00"/>
        <d v="2023-04-14T00:00:00"/>
        <d v="2022-12-15T00:00:00"/>
        <d v="2022-03-22T00:00:00"/>
        <d v="2022-09-08T00:00:00"/>
        <d v="2022-07-31T00:00:00"/>
        <d v="2022-10-08T00:00:00"/>
        <d v="2023-04-04T00:00:00"/>
        <d v="2022-03-23T00:00:00"/>
        <d v="2022-06-02T00:00:00"/>
        <d v="2022-07-08T00:00:00"/>
        <d v="2022-08-06T00:00:00"/>
        <d v="2022-10-05T00:00:00"/>
        <d v="2023-01-08T00:00:00"/>
        <d v="2022-05-12T00:00:00"/>
        <d v="2022-11-13T00:00:00"/>
        <d v="2022-06-24T00:00:00"/>
        <d v="2023-01-27T00:00:00"/>
        <d v="2022-12-28T00:00:00"/>
        <d v="2023-02-23T00:00:00"/>
        <d v="2022-03-14T00:00:00"/>
        <d v="2022-09-04T00:00:00"/>
        <d v="2023-01-21T00:00:00"/>
        <d v="2022-09-13T00:00:00"/>
        <d v="2023-01-04T00:00:00"/>
        <d v="2023-03-26T00:00:00"/>
        <d v="2022-02-16T00:00:00"/>
        <d v="2022-10-09T00:00:00"/>
        <d v="2023-04-15T00:00:00"/>
        <d v="2022-05-08T00:00:00"/>
        <d v="2022-08-07T00:00:00"/>
        <d v="2023-04-28T00:00:00"/>
        <d v="2023-03-08T00:00:00"/>
        <d v="2022-04-10T00:00:00"/>
        <d v="2022-07-03T00:00:00"/>
        <d v="2022-04-29T00:00:00"/>
        <d v="2022-05-30T00:00:00"/>
        <d v="2022-09-15T00:00:00"/>
        <d v="2023-01-12T00:00:00"/>
        <d v="2023-03-29T00:00:00"/>
        <d v="2023-04-25T00:00:00"/>
        <d v="2022-04-28T00:00:00"/>
        <d v="2022-04-17T00:00:00"/>
        <d v="2022-11-21T00:00:00"/>
        <d v="2022-08-25T00:00:00"/>
        <d v="2023-04-03T00:00:00"/>
        <d v="2022-12-20T00:00:00"/>
        <d v="2022-05-25T00:00:00"/>
        <d v="2022-03-26T00:00:00"/>
        <d v="2022-06-29T00:00:00"/>
        <d v="2022-01-16T00:00:00"/>
        <d v="2022-07-09T00:00:00"/>
        <d v="2022-05-26T00:00:00"/>
        <d v="2022-06-01T00:00:00"/>
        <d v="2023-03-21T00:00:00"/>
        <d v="2022-05-23T00:00:00"/>
        <d v="2022-02-01T00:00:00"/>
        <d v="2022-10-23T00:00:00"/>
        <d v="2023-03-05T00:00:00"/>
        <d v="2022-02-03T00:00:00"/>
        <d v="2023-02-25T00:00:00"/>
        <d v="2023-02-17T00:00:00"/>
        <d v="2022-12-19T00:00:00"/>
        <d v="2023-02-26T00:00:00"/>
        <d v="2022-05-17T00:00:00"/>
        <d v="2022-12-06T00:00:00"/>
        <d v="2022-05-03T00:00:00"/>
        <d v="2022-07-25T00:00:00"/>
        <d v="2022-10-10T00:00:00"/>
        <d v="2022-03-17T00:00:00"/>
        <d v="2022-11-11T00:00:00"/>
        <d v="2022-01-27T00:00:00"/>
        <d v="2022-04-14T00:00:00"/>
        <d v="2023-02-12T00:00:00"/>
        <d v="2022-01-09T00:00:00"/>
        <d v="2022-11-07T00:00:00"/>
        <d v="2022-10-22T00:00:00"/>
        <d v="2023-03-13T00:00:00"/>
        <d v="2022-06-15T00:00:00"/>
        <d v="2022-01-24T00:00:00"/>
        <d v="2022-09-30T00:00:00"/>
        <d v="2023-02-01T00:00:00"/>
        <d v="2023-01-26T00:00:00"/>
        <d v="2022-10-25T00:00:00"/>
        <d v="2022-06-05T00:00:00"/>
        <d v="2022-06-14T00:00:00"/>
        <d v="2023-01-07T00:00:00"/>
        <d v="2022-02-18T00:00:00"/>
        <d v="2023-01-06T00:00:00"/>
        <d v="2022-08-18T00:00:00"/>
        <d v="2022-02-10T00:00:00"/>
        <d v="2022-06-22T00:00:00"/>
        <d v="2023-04-16T00:00:00"/>
        <d v="2022-09-21T00:00:00"/>
        <d v="2022-03-07T00:00:00"/>
        <d v="2023-02-02T00:00:00"/>
        <d v="2023-04-12T00:00:00"/>
        <d v="2023-01-18T00:00:00"/>
        <d v="2023-02-07T00:00:00"/>
        <d v="2022-04-21T00:00:00"/>
        <d v="2022-09-10T00:00:00"/>
        <d v="2022-09-18T00:00:00"/>
        <d v="2023-02-09T00:00:00"/>
        <d v="2022-05-19T00:00:00"/>
        <d v="2023-02-22T00:00:00"/>
        <d v="2023-01-17T00:00:00"/>
        <d v="2023-03-01T00:00:00"/>
        <d v="2022-10-24T00:00:00"/>
        <d v="2023-03-16T00:00:00"/>
        <d v="2022-07-23T00:00:00"/>
        <d v="2022-09-16T00:00:00"/>
        <d v="2022-10-18T00:00:00"/>
        <d v="2022-02-11T00:00:00"/>
        <d v="2022-07-10T00:00:00"/>
        <d v="2023-01-13T00:00:00"/>
        <d v="2023-03-28T00:00:00"/>
        <d v="2022-01-17T00:00:00"/>
        <d v="2022-01-03T00:00:00"/>
        <d v="2022-01-04T00:00:00"/>
        <d v="2022-08-13T00:00:00"/>
        <d v="2022-11-28T00:00:00"/>
        <d v="2022-09-06T00:00:00"/>
        <d v="2022-10-07T00:00:00"/>
        <d v="2022-11-26T00:00:00"/>
        <d v="2023-02-21T00:00:00"/>
        <d v="2022-10-02T00:00:00"/>
        <d v="2022-03-10T00:00:00"/>
        <d v="2022-07-15T00:00:00"/>
        <d v="2022-08-20T00:00:00"/>
        <d v="2022-03-21T00:00:00"/>
        <d v="2022-07-18T00:00:00"/>
        <d v="2022-02-28T00:00:00"/>
        <d v="2023-02-04T00:00:00"/>
        <d v="2023-04-21T00:00:00"/>
        <d v="2022-04-07T00:00:00"/>
        <d v="2022-09-03T00:00:00"/>
        <d v="2022-03-11T00:00:00"/>
        <d v="2022-10-26T00:00:00"/>
        <d v="2022-03-19T00:00:00"/>
        <d v="2022-06-27T00:00:00"/>
        <d v="2022-01-05T00:00:00"/>
        <d v="2022-10-29T00:00:00"/>
        <d v="2022-12-09T00:00:00"/>
        <d v="2022-10-06T00:00:00"/>
        <d v="2022-05-07T00:00:00"/>
        <d v="2022-08-12T00:00:00"/>
        <d v="2023-01-25T00:00:00"/>
        <d v="2022-06-11T00:00:00"/>
        <d v="2022-11-22T00:00:00"/>
        <d v="2022-12-17T00:00:00"/>
        <d v="2022-04-06T00:00:00"/>
        <d v="2022-11-24T00:00:00"/>
        <d v="2023-02-24T00:00:00"/>
        <d v="2022-06-06T00:00:00"/>
        <d v="2022-10-17T00:00:00"/>
        <d v="2023-01-05T00:00:00"/>
        <d v="2022-11-27T00:00:00"/>
        <d v="2022-03-12T00:00:00"/>
        <d v="2022-10-15T00:00:00"/>
        <d v="2022-02-17T00:00:00"/>
        <d v="2023-04-20T00:00:00"/>
        <d v="2023-02-11T00:00:00"/>
        <d v="2022-03-01T00:00:00"/>
        <d v="2023-03-03T00:00:00"/>
        <d v="2022-12-07T00:00:00"/>
        <d v="2022-11-19T00:00:00"/>
        <d v="2022-01-10T00:00:00"/>
        <d v="2022-01-20T00:00:00"/>
        <d v="2022-11-25T00:00:00"/>
        <d v="2022-02-06T00:00:00"/>
        <d v="2023-04-08T00:00:00"/>
        <d v="2022-02-14T00:00:00"/>
        <d v="2022-05-16T00:00:00"/>
        <d v="2022-07-30T00:00:00"/>
        <d v="2022-03-18T00:00:00"/>
        <d v="2022-12-02T00:00:00"/>
        <d v="2023-01-23T00:00:00"/>
        <d v="2022-08-14T00:00:00"/>
        <d v="2022-08-31T00:00:00"/>
        <d v="2022-05-21T00:00:00"/>
        <d v="2022-08-26T00:00:00"/>
        <d v="2023-04-18T00:00:00"/>
        <d v="2022-03-16T00:00:00"/>
        <d v="2022-02-24T00:00:00"/>
        <d v="2022-04-18T00:00:00"/>
        <d v="2022-06-04T00:00:00"/>
        <d v="2022-12-12T00:00:00"/>
        <d v="2022-05-24T00:00:00"/>
        <d v="2023-03-11T00:00:00"/>
        <d v="2022-02-23T00:00:00"/>
        <d v="2022-02-26T00:00:00"/>
        <d v="2022-12-26T00:00:00"/>
        <d v="2022-01-06T00:00:00"/>
        <d v="2022-02-22T00:00:00"/>
        <d v="2022-03-06T00:00:00"/>
        <d v="2022-10-27T00:00:00"/>
        <d v="2022-01-23T00:00:00"/>
        <d v="2023-04-07T00:00:00"/>
        <d v="2022-04-25T00:00:00"/>
        <d v="2022-07-05T00:00:00"/>
        <d v="2022-08-09T00:00:00"/>
        <d v="2022-11-30T00:00:00"/>
        <d v="2022-05-31T00:00:00"/>
        <d v="2022-10-20T00:00:00"/>
        <d v="2022-01-13T00:00:00"/>
        <d v="2022-10-30T00:00:00"/>
        <d v="2022-05-28T00:00:00"/>
        <d v="2022-12-10T00:00:00"/>
        <d v="2023-04-01T00:00:00"/>
        <d v="2022-10-13T00:00:00"/>
        <d v="2022-10-31T00:00:00"/>
        <d v="2022-09-25T00:00:00"/>
        <d v="2023-02-28T00:00:00"/>
        <d v="2022-01-07T00:00:00"/>
        <d v="2022-12-18T00:00:00"/>
        <d v="2023-02-14T00:00:00"/>
        <d v="2022-05-04T00:00:00"/>
        <d v="2022-01-26T00:00:00"/>
        <d v="2022-07-12T00:00:00"/>
        <d v="2022-04-01T00:00:00"/>
        <d v="2023-01-16T00:00:00"/>
        <d v="2022-01-21T00:00:00"/>
        <d v="2022-06-03T00:00:00"/>
        <d v="2022-11-23T00:00:00"/>
        <d v="2022-03-29T00:00:00"/>
        <d v="2023-03-22T00:00:00"/>
        <d v="2022-03-31T00:00:00"/>
        <d v="2022-08-19T00:00:00"/>
        <d v="2022-06-13T00:00:00"/>
        <d v="2022-01-08T00:00:00"/>
        <d v="2022-03-20T00:00:00"/>
        <d v="2022-12-13T00:00:00"/>
        <d v="2022-06-09T00:00:00"/>
        <d v="2023-01-10T00:00:00"/>
        <d v="2022-05-10T00:00:00"/>
        <d v="2023-03-07T00:00:00"/>
        <d v="2023-04-02T00:00:00"/>
        <d v="2022-02-09T00:00:00"/>
        <d v="2022-08-24T00:00:00"/>
        <d v="2022-09-26T00:00:00"/>
        <d v="2022-06-20T00:00:00"/>
        <d v="2022-08-22T00:00:00"/>
        <d v="2022-10-12T00:00:00"/>
        <d v="2022-04-15T00:00:00"/>
        <d v="2022-11-02T00:00:00"/>
        <d v="2022-05-29T00:00:00"/>
        <d v="2022-12-03T00:00:00"/>
        <d v="2022-11-12T00:00:00"/>
        <d v="2022-07-22T00:00:00"/>
        <d v="2022-03-15T00:00:00"/>
        <d v="2023-02-05T00:00:00"/>
        <d v="2023-03-31T00:00:00"/>
        <d v="2022-09-19T00:00:00"/>
        <d v="2022-06-08T00:00:00"/>
        <d v="2023-03-20T00:00:00"/>
        <d v="2022-02-21T00:00:00"/>
        <d v="2022-03-08T00:00:00"/>
        <d v="2023-01-30T00:00:00"/>
        <d v="2022-11-16T00:00:00"/>
        <d v="2022-05-11T00:00:00"/>
        <d v="2022-04-08T00:00:00"/>
        <d v="2022-04-23T00:00:00"/>
        <d v="2022-11-04T00:00:00"/>
        <d v="2022-03-02T00:00:00"/>
        <d v="2022-05-20T00:00:00"/>
        <d v="2022-08-28T00:00:00"/>
        <d v="2022-07-29T00:00:00"/>
        <d v="2022-12-25T00:00:00"/>
        <d v="2023-01-28T00:00:00"/>
        <d v="2022-07-01T00:00:00"/>
        <d v="2022-05-18T00:00:00"/>
        <d v="2022-07-20T00:00:00"/>
        <d v="2022-04-27T00:00:00"/>
        <d v="2022-03-28T00:00:00"/>
        <d v="2022-11-17T00:00:00"/>
        <d v="2022-03-13T00:00:00"/>
        <d v="2022-02-08T00:00:00"/>
        <d v="2023-01-01T00:00:00"/>
        <d v="2022-11-05T00:00:00"/>
        <d v="2023-03-04T00:00:00"/>
        <d v="2022-12-14T00:00:00"/>
        <d v="2023-02-16T00:00:00"/>
        <d v="2022-01-14T00:00:00"/>
        <d v="2023-04-11T00:00:00"/>
        <d v="2022-04-12T00:00:00"/>
        <d v="2022-02-05T00:00:00"/>
        <d v="2023-03-15T00:00:00"/>
        <d v="2022-01-15T00:00:00"/>
        <d v="2022-06-12T00:00:00"/>
        <d v="2022-07-28T00:00:00"/>
        <d v="2022-07-14T00:00:00"/>
        <d v="2022-02-02T00:00:00"/>
        <d v="2022-06-17T00:00:00"/>
        <d v="2023-03-14T00:00:00"/>
        <d v="2022-03-25T00:00:00"/>
        <d v="2023-01-29T00:00:00"/>
        <d v="2022-04-26T00:00:00"/>
        <d v="2022-02-15T00:00:00"/>
        <d v="2022-03-27T00:00:00"/>
        <d v="2023-03-17T00:00:00"/>
        <d v="2022-02-19T00:00:00"/>
        <d v="2022-07-17T00:00:00"/>
        <d v="2023-03-02T00:00:00"/>
        <d v="2022-01-30T00:00:00"/>
        <d v="2022-05-09T00:00:00"/>
      </sharedItems>
      <fieldGroup par="11"/>
    </cacheField>
    <cacheField name="buy_date" numFmtId="14">
      <sharedItems containsSemiMixedTypes="0" containsNonDate="0" containsDate="1" containsString="0" minDate="2022-01-01T00:00:00" maxDate="2023-06-14T00:00:00" count="529">
        <d v="2022-09-09T00:00:00"/>
        <d v="2022-12-12T00:00:00"/>
        <d v="2023-01-09T00:00:00"/>
        <d v="2023-02-17T00:00:00"/>
        <d v="2023-03-21T00:00:00"/>
        <d v="2023-04-24T00:00:00"/>
        <d v="2023-05-19T00:00:00"/>
        <d v="2022-10-16T00:00:00"/>
        <d v="2023-01-30T00:00:00"/>
        <d v="2023-02-25T00:00:00"/>
        <d v="2023-03-23T00:00:00"/>
        <d v="2023-04-29T00:00:00"/>
        <d v="2023-05-01T00:00:00"/>
        <d v="2023-04-22T00:00:00"/>
        <d v="2023-05-29T00:00:00"/>
        <d v="2023-06-05T00:00:00"/>
        <d v="2022-06-16T00:00:00"/>
        <d v="2022-09-26T00:00:00"/>
        <d v="2022-10-01T00:00:00"/>
        <d v="2023-02-22T00:00:00"/>
        <d v="2023-03-19T00:00:00"/>
        <d v="2023-04-27T00:00:00"/>
        <d v="2022-07-13T00:00:00"/>
        <d v="2022-10-22T00:00:00"/>
        <d v="2022-11-21T00:00:00"/>
        <d v="2022-12-13T00:00:00"/>
        <d v="2023-01-16T00:00:00"/>
        <d v="2023-03-17T00:00:00"/>
        <d v="2023-04-17T00:00:00"/>
        <d v="2023-05-23T00:00:00"/>
        <d v="2023-02-10T00:00:00"/>
        <d v="2023-03-12T00:00:00"/>
        <d v="2023-04-23T00:00:00"/>
        <d v="2023-05-17T00:00:00"/>
        <d v="2022-07-06T00:00:00"/>
        <d v="2022-08-11T00:00:00"/>
        <d v="2022-09-11T00:00:00"/>
        <d v="2022-10-14T00:00:00"/>
        <d v="2022-11-12T00:00:00"/>
        <d v="2023-01-10T00:00:00"/>
        <d v="2023-02-06T00:00:00"/>
        <d v="2023-03-18T00:00:00"/>
        <d v="2023-04-12T00:00:00"/>
        <d v="2023-05-10T00:00:00"/>
        <d v="2022-09-02T00:00:00"/>
        <d v="2022-10-10T00:00:00"/>
        <d v="2022-11-17T00:00:00"/>
        <d v="2023-04-16T00:00:00"/>
        <d v="2023-05-13T00:00:00"/>
        <d v="2022-12-27T00:00:00"/>
        <d v="2023-02-09T00:00:00"/>
        <d v="2023-03-11T00:00:00"/>
        <d v="2023-06-09T00:00:00"/>
        <d v="2022-08-23T00:00:00"/>
        <d v="2022-10-27T00:00:00"/>
        <d v="2022-11-04T00:00:00"/>
        <d v="2023-01-28T00:00:00"/>
        <d v="2023-02-03T00:00:00"/>
        <d v="2023-05-26T00:00:00"/>
        <d v="2023-06-07T00:00:00"/>
        <d v="2022-10-21T00:00:00"/>
        <d v="2022-11-29T00:00:00"/>
        <d v="2023-03-31T00:00:00"/>
        <d v="2023-04-28T00:00:00"/>
        <d v="2023-05-04T00:00:00"/>
        <d v="2023-03-03T00:00:00"/>
        <d v="2023-04-11T00:00:00"/>
        <d v="2023-05-16T00:00:00"/>
        <d v="2022-08-21T00:00:00"/>
        <d v="2022-12-01T00:00:00"/>
        <d v="2023-01-05T00:00:00"/>
        <d v="2023-03-01T00:00:00"/>
        <d v="2023-05-21T00:00:00"/>
        <d v="2023-06-01T00:00:00"/>
        <d v="2022-12-16T00:00:00"/>
        <d v="2023-03-24T00:00:00"/>
        <d v="2023-05-31T00:00:00"/>
        <d v="2023-04-19T00:00:00"/>
        <d v="2023-01-19T00:00:00"/>
        <d v="2023-03-26T00:00:00"/>
        <d v="2023-04-30T00:00:00"/>
        <d v="2023-05-03T00:00:00"/>
        <d v="2023-06-03T00:00:00"/>
        <d v="2023-03-10T00:00:00"/>
        <d v="2023-05-11T00:00:00"/>
        <d v="2023-04-25T00:00:00"/>
        <d v="2023-06-02T00:00:00"/>
        <d v="2022-02-12T00:00:00"/>
        <d v="2022-04-27T00:00:00"/>
        <d v="2022-06-27T00:00:00"/>
        <d v="2022-07-19T00:00:00"/>
        <d v="2022-08-17T00:00:00"/>
        <d v="2022-09-12T00:00:00"/>
        <d v="2022-12-19T00:00:00"/>
        <d v="2023-01-24T00:00:00"/>
        <d v="2022-08-08T00:00:00"/>
        <d v="2022-09-17T00:00:00"/>
        <d v="2022-10-18T00:00:00"/>
        <d v="2022-11-09T00:00:00"/>
        <d v="2022-12-08T00:00:00"/>
        <d v="2023-01-22T00:00:00"/>
        <d v="2023-02-21T00:00:00"/>
        <d v="2023-04-15T00:00:00"/>
        <d v="2023-05-14T00:00:00"/>
        <d v="2022-07-07T00:00:00"/>
        <d v="2022-08-14T00:00:00"/>
        <d v="2022-12-09T00:00:00"/>
        <d v="2023-02-11T00:00:00"/>
        <d v="2023-03-15T00:00:00"/>
        <d v="2023-04-09T00:00:00"/>
        <d v="2023-05-12T00:00:00"/>
        <d v="2022-12-05T00:00:00"/>
        <d v="2023-05-07T00:00:00"/>
        <d v="2022-10-28T00:00:00"/>
        <d v="2022-11-30T00:00:00"/>
        <d v="2023-01-29T00:00:00"/>
        <d v="2023-02-12T00:00:00"/>
        <d v="2023-03-07T00:00:00"/>
        <d v="2023-04-06T00:00:00"/>
        <d v="2023-06-04T00:00:00"/>
        <d v="2022-12-04T00:00:00"/>
        <d v="2023-01-15T00:00:00"/>
        <d v="2023-04-13T00:00:00"/>
        <d v="2022-03-03T00:00:00"/>
        <d v="2022-04-17T00:00:00"/>
        <d v="2022-05-12T00:00:00"/>
        <d v="2022-07-09T00:00:00"/>
        <d v="2022-12-03T00:00:00"/>
        <d v="2023-01-12T00:00:00"/>
        <d v="2022-06-19T00:00:00"/>
        <d v="2022-07-28T00:00:00"/>
        <d v="2022-10-03T00:00:00"/>
        <d v="2022-11-25T00:00:00"/>
        <d v="2022-12-02T00:00:00"/>
        <d v="2023-04-21T00:00:00"/>
        <d v="2022-11-05T00:00:00"/>
        <d v="2022-12-10T00:00:00"/>
        <d v="2023-01-11T00:00:00"/>
        <d v="2023-02-04T00:00:00"/>
        <d v="2023-03-09T00:00:00"/>
        <d v="2023-04-05T00:00:00"/>
        <d v="2022-06-21T00:00:00"/>
        <d v="2022-07-25T00:00:00"/>
        <d v="2022-08-24T00:00:00"/>
        <d v="2022-10-23T00:00:00"/>
        <d v="2023-03-22T00:00:00"/>
        <d v="2023-02-20T00:00:00"/>
        <d v="2023-04-03T00:00:00"/>
        <d v="2022-07-02T00:00:00"/>
        <d v="2023-01-21T00:00:00"/>
        <d v="2023-04-26T00:00:00"/>
        <d v="2023-03-27T00:00:00"/>
        <d v="2023-05-06T00:00:00"/>
        <d v="2022-04-05T00:00:00"/>
        <d v="2022-05-07T00:00:00"/>
        <d v="2022-10-15T00:00:00"/>
        <d v="2023-01-08T00:00:00"/>
        <d v="2022-07-21T00:00:00"/>
        <d v="2022-08-25T00:00:00"/>
        <d v="2022-10-02T00:00:00"/>
        <d v="2022-12-06T00:00:00"/>
        <d v="2023-03-06T00:00:00"/>
        <d v="2023-05-24T00:00:00"/>
        <d v="2023-03-16T00:00:00"/>
        <d v="2022-01-29T00:00:00"/>
        <d v="2022-03-01T00:00:00"/>
        <d v="2022-04-13T00:00:00"/>
        <d v="2022-06-12T00:00:00"/>
        <d v="2022-07-10T00:00:00"/>
        <d v="2022-08-31T00:00:00"/>
        <d v="2023-03-08T00:00:00"/>
        <d v="2023-04-07T00:00:00"/>
        <d v="2023-05-05T00:00:00"/>
        <d v="2023-06-12T00:00:00"/>
        <d v="2022-06-06T00:00:00"/>
        <d v="2022-09-08T00:00:00"/>
        <d v="2023-03-05T00:00:00"/>
        <d v="2023-04-18T00:00:00"/>
        <d v="2022-11-15T00:00:00"/>
        <d v="2022-12-24T00:00:00"/>
        <d v="2023-01-18T00:00:00"/>
        <d v="2023-02-16T00:00:00"/>
        <d v="2022-03-04T00:00:00"/>
        <d v="2022-04-08T00:00:00"/>
        <d v="2022-05-10T00:00:00"/>
        <d v="2022-06-15T00:00:00"/>
        <d v="2022-10-04T00:00:00"/>
        <d v="2022-11-18T00:00:00"/>
        <d v="2022-12-14T00:00:00"/>
        <d v="2023-02-15T00:00:00"/>
        <d v="2023-03-14T00:00:00"/>
        <d v="2022-11-01T00:00:00"/>
        <d v="2023-01-06T00:00:00"/>
        <d v="2023-02-01T00:00:00"/>
        <d v="2023-04-10T00:00:00"/>
        <d v="2023-05-22T00:00:00"/>
        <d v="2022-09-13T00:00:00"/>
        <d v="2022-12-18T00:00:00"/>
        <d v="2023-01-14T00:00:00"/>
        <d v="2023-02-24T00:00:00"/>
        <d v="2023-02-13T00:00:00"/>
        <d v="2022-07-27T00:00:00"/>
        <d v="2022-10-06T00:00:00"/>
        <d v="2022-12-07T00:00:00"/>
        <d v="2023-02-27T00:00:00"/>
        <d v="2023-05-27T00:00:00"/>
        <d v="2022-08-03T00:00:00"/>
        <d v="2022-10-05T00:00:00"/>
        <d v="2022-12-15T00:00:00"/>
        <d v="2023-02-26T00:00:00"/>
        <d v="2023-03-29T00:00:00"/>
        <d v="2022-07-26T00:00:00"/>
        <d v="2022-09-29T00:00:00"/>
        <d v="2023-05-09T00:00:00"/>
        <d v="2022-08-05T00:00:00"/>
        <d v="2022-10-19T00:00:00"/>
        <d v="2023-01-20T00:00:00"/>
        <d v="2023-04-20T00:00:00"/>
        <d v="2022-09-01T00:00:00"/>
        <d v="2023-01-25T00:00:00"/>
        <d v="2023-03-28T00:00:00"/>
        <d v="2023-04-01T00:00:00"/>
        <d v="2022-08-29T00:00:00"/>
        <d v="2022-10-09T00:00:00"/>
        <d v="2023-01-13T00:00:00"/>
        <d v="2022-11-26T00:00:00"/>
        <d v="2023-05-02T00:00:00"/>
        <d v="2022-09-03T00:00:00"/>
        <d v="2022-10-25T00:00:00"/>
        <d v="2022-11-22T00:00:00"/>
        <d v="2023-02-28T00:00:00"/>
        <d v="2022-09-14T00:00:00"/>
        <d v="2022-10-20T00:00:00"/>
        <d v="2023-02-23T00:00:00"/>
        <d v="2022-09-28T00:00:00"/>
        <d v="2022-11-03T00:00:00"/>
        <d v="2023-02-08T00:00:00"/>
        <d v="2023-04-02T00:00:00"/>
        <d v="2023-05-28T00:00:00"/>
        <d v="2023-06-06T00:00:00"/>
        <d v="2022-06-26T00:00:00"/>
        <d v="2022-09-05T00:00:00"/>
        <d v="2022-10-08T00:00:00"/>
        <d v="2022-12-11T00:00:00"/>
        <d v="2022-10-17T00:00:00"/>
        <d v="2022-12-22T00:00:00"/>
        <d v="2023-03-02T00:00:00"/>
        <d v="2022-11-06T00:00:00"/>
        <d v="2022-04-04T00:00:00"/>
        <d v="2022-05-11T00:00:00"/>
        <d v="2022-06-18T00:00:00"/>
        <d v="2022-07-14T00:00:00"/>
        <d v="2023-02-05T00:00:00"/>
        <d v="2023-03-04T00:00:00"/>
        <d v="2022-08-10T00:00:00"/>
        <d v="2022-11-20T00:00:00"/>
        <d v="2023-05-15T00:00:00"/>
        <d v="2023-01-27T00:00:00"/>
        <d v="2023-02-18T00:00:00"/>
        <d v="2023-05-18T00:00:00"/>
        <d v="2022-12-23T00:00:00"/>
        <d v="2023-01-26T00:00:00"/>
        <d v="2023-02-07T00:00:00"/>
        <d v="2022-09-07T00:00:00"/>
        <d v="2023-01-03T00:00:00"/>
        <d v="2023-01-23T00:00:00"/>
        <d v="2022-01-31T00:00:00"/>
        <d v="2022-04-07T00:00:00"/>
        <d v="2022-10-11T00:00:00"/>
        <d v="2023-01-01T00:00:00"/>
        <d v="2023-02-02T00:00:00"/>
        <d v="2023-04-08T00:00:00"/>
        <d v="2022-04-16T00:00:00"/>
        <d v="2022-05-17T00:00:00"/>
        <d v="2022-07-22T00:00:00"/>
        <d v="2022-08-30T00:00:00"/>
        <d v="2023-01-31T00:00:00"/>
        <d v="2022-06-28T00:00:00"/>
        <d v="2022-08-04T00:00:00"/>
        <d v="2022-09-06T00:00:00"/>
        <d v="2022-10-13T00:00:00"/>
        <d v="2022-12-30T00:00:00"/>
        <d v="2023-03-30T00:00:00"/>
        <d v="2023-05-08T00:00:00"/>
        <d v="2022-08-01T00:00:00"/>
        <d v="2022-09-16T00:00:00"/>
        <d v="2023-04-04T00:00:00"/>
        <d v="2022-03-05T00:00:00"/>
        <d v="2022-04-18T00:00:00"/>
        <d v="2022-08-19T00:00:00"/>
        <d v="2023-05-20T00:00:00"/>
        <d v="2022-12-31T00:00:00"/>
        <d v="2023-03-25T00:00:00"/>
        <d v="2022-01-11T00:00:00"/>
        <d v="2022-02-24T00:00:00"/>
        <d v="2022-05-23T00:00:00"/>
        <d v="2022-07-24T00:00:00"/>
        <d v="2022-11-23T00:00:00"/>
        <d v="2022-07-11T00:00:00"/>
        <d v="2022-08-16T00:00:00"/>
        <d v="2022-11-14T00:00:00"/>
        <d v="2022-12-29T00:00:00"/>
        <d v="2022-03-09T00:00:00"/>
        <d v="2022-04-15T00:00:00"/>
        <d v="2022-06-17T00:00:00"/>
        <d v="2022-10-24T00:00:00"/>
        <d v="2022-11-11T00:00:00"/>
        <d v="2022-02-27T00:00:00"/>
        <d v="2022-04-10T00:00:00"/>
        <d v="2022-06-08T00:00:00"/>
        <d v="2022-09-10T00:00:00"/>
        <d v="2023-01-04T00:00:00"/>
        <d v="2023-06-08T00:00:00"/>
        <d v="2022-06-10T00:00:00"/>
        <d v="2022-07-20T00:00:00"/>
        <d v="2023-06-11T00:00:00"/>
        <d v="2022-05-01T00:00:00"/>
        <d v="2023-04-14T00:00:00"/>
        <d v="2023-03-20T00:00:00"/>
        <d v="2022-05-18T00:00:00"/>
        <d v="2023-01-07T00:00:00"/>
        <d v="2022-01-19T00:00:00"/>
        <d v="2022-04-28T00:00:00"/>
        <d v="2022-07-23T00:00:00"/>
        <d v="2022-11-28T00:00:00"/>
        <d v="2022-01-01T00:00:00"/>
        <d v="2022-02-05T00:00:00"/>
        <d v="2022-03-02T00:00:00"/>
        <d v="2023-03-13T00:00:00"/>
        <d v="2022-01-22T00:00:00"/>
        <d v="2023-05-25T00:00:00"/>
        <d v="2022-02-13T00:00:00"/>
        <d v="2022-03-15T00:00:00"/>
        <d v="2022-06-14T00:00:00"/>
        <d v="2022-08-27T00:00:00"/>
        <d v="2022-11-08T00:00:00"/>
        <d v="2023-02-19T00:00:00"/>
        <d v="2022-02-28T00:00:00"/>
        <d v="2022-04-29T00:00:00"/>
        <d v="2022-06-11T00:00:00"/>
        <d v="2022-06-30T00:00:00"/>
        <d v="2022-08-13T00:00:00"/>
        <d v="2023-01-02T00:00:00"/>
        <d v="2022-12-28T00:00:00"/>
        <d v="2022-01-02T00:00:00"/>
        <d v="2023-06-10T00:00:00"/>
        <d v="2022-04-09T00:00:00"/>
        <d v="2022-06-20T00:00:00"/>
        <d v="2022-05-22T00:00:00"/>
        <d v="2022-07-04T00:00:00"/>
        <d v="2022-04-03T00:00:00"/>
        <d v="2022-07-18T00:00:00"/>
        <d v="2022-11-10T00:00:00"/>
        <d v="2022-08-02T00:00:00"/>
        <d v="2022-03-24T00:00:00"/>
        <d v="2022-04-26T00:00:00"/>
        <d v="2022-11-24T00:00:00"/>
        <d v="2022-04-22T00:00:00"/>
        <d v="2022-06-03T00:00:00"/>
        <d v="2022-09-30T00:00:00"/>
        <d v="2022-12-25T00:00:00"/>
        <d v="2022-01-25T00:00:00"/>
        <d v="2022-03-27T00:00:00"/>
        <d v="2022-04-11T00:00:00"/>
        <d v="2022-04-02T00:00:00"/>
        <d v="2022-05-15T00:00:00"/>
        <d v="2022-11-07T00:00:00"/>
        <d v="2022-04-19T00:00:00"/>
        <d v="2022-05-26T00:00:00"/>
        <d v="2022-06-22T00:00:00"/>
        <d v="2022-04-24T00:00:00"/>
        <d v="2022-11-02T00:00:00"/>
        <d v="2022-09-27T00:00:00"/>
        <d v="2022-02-04T00:00:00"/>
        <d v="2023-05-30T00:00:00"/>
        <d v="2022-12-17T00:00:00"/>
        <d v="2023-06-13T00:00:00"/>
        <d v="2022-05-05T00:00:00"/>
        <d v="2022-07-05T00:00:00"/>
        <d v="2022-08-09T00:00:00"/>
        <d v="2022-08-15T00:00:00"/>
        <d v="2022-09-25T00:00:00"/>
        <d v="2022-10-30T00:00:00"/>
        <d v="2022-01-18T00:00:00"/>
        <d v="2022-02-25T00:00:00"/>
        <d v="2022-05-25T00:00:00"/>
        <d v="2022-08-18T00:00:00"/>
        <d v="2022-04-20T00:00:00"/>
        <d v="2022-06-02T00:00:00"/>
        <d v="2022-09-21T00:00:00"/>
        <d v="2022-10-29T00:00:00"/>
        <d v="2022-09-20T00:00:00"/>
        <d v="2022-05-20T00:00:00"/>
        <d v="2022-09-15T00:00:00"/>
        <d v="2023-02-14T00:00:00"/>
        <d v="2022-09-22T00:00:00"/>
        <d v="2022-09-23T00:00:00"/>
        <d v="2022-12-21T00:00:00"/>
        <d v="2022-05-02T00:00:00"/>
        <d v="2022-07-16T00:00:00"/>
        <d v="2022-06-23T00:00:00"/>
        <d v="2022-02-07T00:00:00"/>
        <d v="2022-03-17T00:00:00"/>
        <d v="2022-05-21T00:00:00"/>
        <d v="2022-06-09T00:00:00"/>
        <d v="2022-08-22T00:00:00"/>
        <d v="2022-12-20T00:00:00"/>
        <d v="2022-11-19T00:00:00"/>
        <d v="2022-06-07T00:00:00"/>
        <d v="2022-07-17T00:00:00"/>
        <d v="2022-12-26T00:00:00"/>
        <d v="2022-09-19T00:00:00"/>
        <d v="2022-09-24T00:00:00"/>
        <d v="2022-11-27T00:00:00"/>
        <d v="2022-01-28T00:00:00"/>
        <d v="2022-03-31T00:00:00"/>
        <d v="2022-01-12T00:00:00"/>
        <d v="2022-02-21T00:00:00"/>
        <d v="2022-03-20T00:00:00"/>
        <d v="2022-07-29T00:00:00"/>
        <d v="2022-03-22T00:00:00"/>
        <d v="2022-02-26T00:00:00"/>
        <d v="2022-03-16T00:00:00"/>
        <d v="2022-04-21T00:00:00"/>
        <d v="2022-05-24T00:00:00"/>
        <d v="2022-08-12T00:00:00"/>
        <d v="2022-07-31T00:00:00"/>
        <d v="2022-03-23T00:00:00"/>
        <d v="2022-06-05T00:00:00"/>
        <d v="2022-07-30T00:00:00"/>
        <d v="2022-07-08T00:00:00"/>
        <d v="2022-11-13T00:00:00"/>
        <d v="2022-10-12T00:00:00"/>
        <d v="2022-11-16T00:00:00"/>
        <d v="2022-08-06T00:00:00"/>
        <d v="2023-01-17T00:00:00"/>
        <d v="2022-06-24T00:00:00"/>
        <d v="2022-03-14T00:00:00"/>
        <d v="2022-07-15T00:00:00"/>
        <d v="2022-09-04T00:00:00"/>
        <d v="2022-02-16T00:00:00"/>
        <d v="2022-03-19T00:00:00"/>
        <d v="2022-05-28T00:00:00"/>
        <d v="2022-06-29T00:00:00"/>
        <d v="2022-09-18T00:00:00"/>
        <d v="2022-05-08T00:00:00"/>
        <d v="2022-08-07T00:00:00"/>
        <d v="2022-07-03T00:00:00"/>
        <d v="2022-07-01T00:00:00"/>
        <d v="2022-05-30T00:00:00"/>
        <d v="2022-08-26T00:00:00"/>
        <d v="2022-03-26T00:00:00"/>
        <d v="2022-01-16T00:00:00"/>
        <d v="2022-04-30T00:00:00"/>
        <d v="2022-04-25T00:00:00"/>
        <d v="2022-06-01T00:00:00"/>
        <d v="2022-06-25T00:00:00"/>
        <d v="2022-10-26T00:00:00"/>
        <d v="2022-02-01T00:00:00"/>
        <d v="2022-03-13T00:00:00"/>
        <d v="2022-02-03T00:00:00"/>
        <d v="2022-06-13T00:00:00"/>
        <d v="2022-10-31T00:00:00"/>
        <d v="2022-05-03T00:00:00"/>
        <d v="2022-05-14T00:00:00"/>
        <d v="2022-01-27T00:00:00"/>
        <d v="2022-04-14T00:00:00"/>
        <d v="2022-01-09T00:00:00"/>
        <d v="2022-01-24T00:00:00"/>
        <d v="2022-02-18T00:00:00"/>
        <d v="2022-03-28T00:00:00"/>
        <d v="2022-02-10T00:00:00"/>
        <d v="2022-03-10T00:00:00"/>
        <d v="2022-03-18T00:00:00"/>
        <d v="2022-03-07T00:00:00"/>
        <d v="2022-07-12T00:00:00"/>
        <d v="2022-05-27T00:00:00"/>
        <d v="2022-10-07T00:00:00"/>
        <d v="2022-05-19T00:00:00"/>
        <d v="2022-05-16T00:00:00"/>
        <d v="2022-02-11T00:00:00"/>
        <d v="2022-04-12T00:00:00"/>
        <d v="2022-01-17T00:00:00"/>
        <d v="2022-03-21T00:00:00"/>
        <d v="2022-04-23T00:00:00"/>
        <d v="2022-01-03T00:00:00"/>
        <d v="2022-04-06T00:00:00"/>
        <d v="2022-05-09T00:00:00"/>
        <d v="2022-01-04T00:00:00"/>
        <d v="2022-02-15T00:00:00"/>
        <d v="2022-08-20T00:00:00"/>
        <d v="2022-06-04T00:00:00"/>
        <d v="2022-03-11T00:00:00"/>
        <d v="2022-08-28T00:00:00"/>
        <d v="2022-01-05T00:00:00"/>
        <d v="2022-05-04T00:00:00"/>
        <d v="2022-05-06T00:00:00"/>
        <d v="2022-02-14T00:00:00"/>
        <d v="2022-03-12T00:00:00"/>
        <d v="2022-02-17T00:00:00"/>
        <d v="2022-03-30T00:00:00"/>
        <d v="2022-03-29T00:00:00"/>
        <d v="2022-01-10T00:00:00"/>
        <d v="2022-02-22T00:00:00"/>
        <d v="2022-03-25T00:00:00"/>
        <d v="2022-01-20T00:00:00"/>
        <d v="2022-02-06T00:00:00"/>
        <d v="2022-03-08T00:00:00"/>
        <d v="2022-02-09T00:00:00"/>
        <d v="2022-05-29T00:00:00"/>
        <d v="2022-02-23T00:00:00"/>
        <d v="2022-04-01T00:00:00"/>
        <d v="2022-01-06T00:00:00"/>
        <d v="2022-03-06T00:00:00"/>
        <d v="2022-01-23T00:00:00"/>
        <d v="2022-05-31T00:00:00"/>
        <d v="2022-01-13T00:00:00"/>
        <d v="2022-01-07T00:00:00"/>
        <d v="2022-01-26T00:00:00"/>
        <d v="2022-01-21T00:00:00"/>
        <d v="2022-05-13T00:00:00"/>
        <d v="2022-02-19T00:00:00"/>
        <d v="2022-01-08T00:00:00"/>
        <d v="2022-02-20T00:00:00"/>
        <d v="2022-02-08T00:00:00"/>
        <d v="2022-01-14T00:00:00"/>
        <d v="2022-01-15T00:00:00"/>
        <d v="2022-02-02T00:00:00"/>
        <d v="2022-01-30T00:00:00"/>
      </sharedItems>
      <fieldGroup par="14"/>
    </cacheField>
    <cacheField name="GƏLİR" numFmtId="0">
      <sharedItems containsSemiMixedTypes="0" containsString="0" containsNumber="1" containsInteger="1" minValue="10" maxValue="75"/>
    </cacheField>
    <cacheField name="campaign_name" numFmtId="0">
      <sharedItems count="17">
        <s v="HasCreditCard"/>
        <s v="BuysViaMailOrder"/>
        <s v="MaritalStatus"/>
        <s v="OwnsComputer"/>
        <s v="MadeCallToRetentionTeam"/>
        <s v="HandsetRefurbished"/>
        <s v="HandsetWebCapable"/>
        <s v="NotNewCellphoneUser"/>
        <s v="Homeownership"/>
        <s v="RespondsToMailOffers"/>
        <s v="RVOwner"/>
        <s v="OwnsMotorcycle"/>
        <s v="NonUSTravel"/>
        <s v="OptOutMailings"/>
        <s v="NewCellphoneUser"/>
        <s v="ChildrenInHH"/>
        <s v="TruckOwner"/>
      </sharedItems>
    </cacheField>
    <cacheField name="customer_name" numFmtId="0">
      <sharedItems/>
    </cacheField>
    <cacheField name="cust&amp;camp" numFmtId="0">
      <sharedItems/>
    </cacheField>
    <cacheField name="Ay ferqi" numFmtId="0">
      <sharedItems containsSemiMixedTypes="0" containsString="0" containsNumber="1" containsInteger="1" minValue="0" maxValue="16" count="17">
        <n v="0"/>
        <n v="3"/>
        <n v="4"/>
        <n v="5"/>
        <n v="6"/>
        <n v="7"/>
        <n v="8"/>
        <n v="1"/>
        <n v="9"/>
        <n v="10"/>
        <n v="2"/>
        <n v="11"/>
        <n v="12"/>
        <n v="14"/>
        <n v="15"/>
        <n v="13"/>
        <n v="16"/>
      </sharedItems>
    </cacheField>
    <cacheField name="Months (join_date)" numFmtId="0" databaseField="0">
      <fieldGroup base="2">
        <rangePr groupBy="months" startDate="2022-01-01T00:00:00" endDate="2023-04-30T00:00:00"/>
        <groupItems count="14">
          <s v="&lt;01.01.2022"/>
          <s v="yan"/>
          <s v="fev"/>
          <s v="mar"/>
          <s v="apr"/>
          <s v="may"/>
          <s v="iyn"/>
          <s v="iyl"/>
          <s v="avq"/>
          <s v="sen"/>
          <s v="okt"/>
          <s v="noy"/>
          <s v="dek"/>
          <s v="&gt;30.04.2023"/>
        </groupItems>
      </fieldGroup>
    </cacheField>
    <cacheField name="Quarters (join_date)" numFmtId="0" databaseField="0">
      <fieldGroup base="2">
        <rangePr groupBy="quarters" startDate="2022-01-01T00:00:00" endDate="2023-04-30T00:00:00"/>
        <groupItems count="6">
          <s v="&lt;01.01.2022"/>
          <s v="Qtr1"/>
          <s v="Qtr2"/>
          <s v="Qtr3"/>
          <s v="Qtr4"/>
          <s v="&gt;30.04.2023"/>
        </groupItems>
      </fieldGroup>
    </cacheField>
    <cacheField name="Years (join_date)" numFmtId="0" databaseField="0">
      <fieldGroup base="2">
        <rangePr groupBy="years" startDate="2022-01-01T00:00:00" endDate="2023-04-30T00:00:00"/>
        <groupItems count="4">
          <s v="&lt;01.01.2022"/>
          <s v="2022"/>
          <s v="2023"/>
          <s v="&gt;30.04.2023"/>
        </groupItems>
      </fieldGroup>
    </cacheField>
    <cacheField name="Months (buy_date)" numFmtId="0" databaseField="0">
      <fieldGroup base="3">
        <rangePr groupBy="months" startDate="2022-01-01T00:00:00" endDate="2023-06-14T00:00:00"/>
        <groupItems count="14">
          <s v="&lt;01.01.2022"/>
          <s v="yan"/>
          <s v="fev"/>
          <s v="mar"/>
          <s v="apr"/>
          <s v="may"/>
          <s v="iyn"/>
          <s v="iyl"/>
          <s v="avq"/>
          <s v="sen"/>
          <s v="okt"/>
          <s v="noy"/>
          <s v="dek"/>
          <s v="&gt;14.06.2023"/>
        </groupItems>
      </fieldGroup>
    </cacheField>
    <cacheField name="Quarters (buy_date)" numFmtId="0" databaseField="0">
      <fieldGroup base="3">
        <rangePr groupBy="quarters" startDate="2022-01-01T00:00:00" endDate="2023-06-14T00:00:00"/>
        <groupItems count="6">
          <s v="&lt;01.01.2022"/>
          <s v="Qtr1"/>
          <s v="Qtr2"/>
          <s v="Qtr3"/>
          <s v="Qtr4"/>
          <s v="&gt;14.06.2023"/>
        </groupItems>
      </fieldGroup>
    </cacheField>
    <cacheField name="Years (buy_date)" numFmtId="0" databaseField="0">
      <fieldGroup base="3">
        <rangePr groupBy="years" startDate="2022-01-01T00:00:00" endDate="2023-06-14T00:00:00"/>
        <groupItems count="4">
          <s v="&lt;01.01.2022"/>
          <s v="2022"/>
          <s v="2023"/>
          <s v="&gt;14.0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LCIN NURALIZADA" refreshedDate="45211.470177662035" backgroundQuery="1" createdVersion="8" refreshedVersion="8" minRefreshableVersion="3" recordCount="0" supportSubquery="1" supportAdvancedDrill="1" xr:uid="{3F7D5E09-EF64-4391-834E-51E07F390A16}">
  <cacheSource type="external" connectionId="4"/>
  <cacheFields count="6">
    <cacheField name="[data].[join_date (Month)].[join_date (Month)]" caption="join_date (Month)" numFmtId="0" hierarchy="11" level="1">
      <sharedItems count="12">
        <s v="yan"/>
        <s v="fev"/>
        <s v="mar"/>
        <s v="apr"/>
        <s v="may"/>
        <s v="iyn"/>
        <s v="iyl"/>
        <s v="avq"/>
        <s v="sen"/>
        <s v="okt"/>
        <s v="noy"/>
        <s v="dek"/>
      </sharedItems>
    </cacheField>
    <cacheField name="[data].[join_date (Quarter)].[join_date (Quarter)]" caption="join_date (Quarter)" numFmtId="0" hierarchy="10" level="1">
      <sharedItems count="4">
        <s v="Qtr1"/>
        <s v="Qtr2"/>
        <s v="Qtr3"/>
        <s v="Qtr4"/>
      </sharedItems>
    </cacheField>
    <cacheField name="[data].[join_date (Year)].[join_date (Year)]" caption="join_date (Year)" numFmtId="0" hierarchy="9" level="1">
      <sharedItems count="2">
        <s v="2022"/>
        <s v="2023"/>
      </sharedItems>
    </cacheField>
    <cacheField name="[data].[Ay ferqi].[Ay ferqi]" caption="Ay ferqi" numFmtId="0" hierarchy="8" level="1">
      <sharedItems containsSemiMixedTypes="0" containsString="0" containsNumber="1" containsInteger="1" minValue="0" maxValue="16" count="17">
        <n v="0"/>
        <n v="1"/>
        <n v="2"/>
        <n v="3"/>
        <n v="4"/>
        <n v="5"/>
        <n v="6"/>
        <n v="7"/>
        <n v="8"/>
        <n v="9"/>
        <n v="10"/>
        <n v="11"/>
        <n v="12"/>
        <n v="13"/>
        <n v="14"/>
        <n v="15"/>
        <n v="16"/>
      </sharedItems>
      <extLst>
        <ext xmlns:x15="http://schemas.microsoft.com/office/spreadsheetml/2010/11/main" uri="{4F2E5C28-24EA-4eb8-9CBF-B6C8F9C3D259}">
          <x15:cachedUniqueNames>
            <x15:cachedUniqueName index="0" name="[data].[Ay ferqi].&amp;[0]"/>
            <x15:cachedUniqueName index="1" name="[data].[Ay ferqi].&amp;[1]"/>
            <x15:cachedUniqueName index="2" name="[data].[Ay ferqi].&amp;[2]"/>
            <x15:cachedUniqueName index="3" name="[data].[Ay ferqi].&amp;[3]"/>
            <x15:cachedUniqueName index="4" name="[data].[Ay ferqi].&amp;[4]"/>
            <x15:cachedUniqueName index="5" name="[data].[Ay ferqi].&amp;[5]"/>
            <x15:cachedUniqueName index="6" name="[data].[Ay ferqi].&amp;[6]"/>
            <x15:cachedUniqueName index="7" name="[data].[Ay ferqi].&amp;[7]"/>
            <x15:cachedUniqueName index="8" name="[data].[Ay ferqi].&amp;[8]"/>
            <x15:cachedUniqueName index="9" name="[data].[Ay ferqi].&amp;[9]"/>
            <x15:cachedUniqueName index="10" name="[data].[Ay ferqi].&amp;[10]"/>
            <x15:cachedUniqueName index="11" name="[data].[Ay ferqi].&amp;[11]"/>
            <x15:cachedUniqueName index="12" name="[data].[Ay ferqi].&amp;[12]"/>
            <x15:cachedUniqueName index="13" name="[data].[Ay ferqi].&amp;[13]"/>
            <x15:cachedUniqueName index="14" name="[data].[Ay ferqi].&amp;[14]"/>
            <x15:cachedUniqueName index="15" name="[data].[Ay ferqi].&amp;[15]"/>
            <x15:cachedUniqueName index="16" name="[data].[Ay ferqi].&amp;[16]"/>
          </x15:cachedUniqueNames>
        </ext>
      </extLst>
    </cacheField>
    <cacheField name="[data].[buy_date].[buy_date]" caption="buy_date" numFmtId="0" hierarchy="3" level="1">
      <sharedItems containsSemiMixedTypes="0" containsNonDate="0" containsString="0"/>
    </cacheField>
    <cacheField name="[Measures].[Distinct Count of id_customer]" caption="Distinct Count of id_customer" numFmtId="0" hierarchy="16" level="32767"/>
  </cacheFields>
  <cacheHierarchies count="18">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2" memberValueDatatype="7" unbalanced="0">
      <fieldsUsage count="2">
        <fieldUsage x="-1"/>
        <fieldUsage x="4"/>
      </fieldsUsage>
    </cacheHierarchy>
    <cacheHierarchy uniqueName="[data].[GƏLİR]" caption="GƏLİR" attribute="1" defaultMemberUniqueName="[data].[GƏLİR].[All]" allUniqueName="[data].[GƏLİR].[All]" dimensionUniqueName="[data]" displayFolder="" count="0" memberValueDatatype="20" unbalanced="0"/>
    <cacheHierarchy uniqueName="[data].[campaign_name]" caption="campaign_name" attribute="1" defaultMemberUniqueName="[data].[campaign_name].[All]" allUniqueName="[data].[campaign_name].[All]" dimensionUniqueName="[data]" displayFolder="" count="2" memberValueDatatype="130" unbalanced="0"/>
    <cacheHierarchy uniqueName="[data].[customer_name]" caption="customer_name" attribute="1" defaultMemberUniqueName="[data].[customer_name].[All]" allUniqueName="[data].[customer_name].[All]" dimensionUniqueName="[data]" displayFolder="" count="0" memberValueDatatype="130" unbalanced="0"/>
    <cacheHierarchy uniqueName="[data].[cust&amp;camp]" caption="cust&amp;camp" attribute="1" defaultMemberUniqueName="[data].[cust&amp;camp].[All]" allUniqueName="[data].[cust&amp;camp].[All]" dimensionUniqueName="[data]" displayFolder="" count="0" memberValueDatatype="130" unbalanced="0"/>
    <cacheHierarchy uniqueName="[data].[Ay ferqi]" caption="Ay ferqi" attribute="1" defaultMemberUniqueName="[data].[Ay ferqi].[All]" allUniqueName="[data].[Ay ferqi].[All]" dimensionUniqueName="[data]" displayFolder="" count="2" memberValueDatatype="20" unbalanced="0">
      <fieldsUsage count="2">
        <fieldUsage x="-1"/>
        <fieldUsage x="3"/>
      </fieldsUsage>
    </cacheHierarchy>
    <cacheHierarchy uniqueName="[data].[join_date (Year)]" caption="join_date (Year)" attribute="1" defaultMemberUniqueName="[data].[join_date (Year)].[All]" allUniqueName="[data].[join_date (Year)].[All]" dimensionUniqueName="[data]" displayFolder="" count="2" memberValueDatatype="130" unbalanced="0">
      <fieldsUsage count="2">
        <fieldUsage x="-1"/>
        <fieldUsage x="2"/>
      </fieldsUsage>
    </cacheHierarchy>
    <cacheHierarchy uniqueName="[data].[join_date (Quarter)]" caption="join_date (Quarter)" attribute="1" defaultMemberUniqueName="[data].[join_date (Quarter)].[All]" allUniqueName="[data].[join_date (Quarter)].[All]" dimensionUniqueName="[data]" displayFolder="" count="2" memberValueDatatype="130" unbalanced="0">
      <fieldsUsage count="2">
        <fieldUsage x="-1"/>
        <fieldUsage x="1"/>
      </fieldsUsage>
    </cacheHierarchy>
    <cacheHierarchy uniqueName="[data].[join_date (Month)]" caption="join_date (Month)" attribute="1" defaultMemberUniqueName="[data].[join_date (Month)].[All]" allUniqueName="[data].[join_date (Month)].[All]" dimensionUniqueName="[data]" displayFolder="" count="2" memberValueDatatype="130" unbalanced="0">
      <fieldsUsage count="2">
        <fieldUsage x="-1"/>
        <fieldUsage x="0"/>
      </fieldsUsage>
    </cacheHierarchy>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0"/>
        </ext>
      </extLst>
    </cacheHierarchy>
    <cacheHierarchy uniqueName="[Measures].[Distinct Count of id_customer]" caption="Distinct Count of id_customer" measure="1" displayFolder="" measureGroup="data" count="0" oneField="1" hidden="1">
      <fieldsUsage count="1">
        <fieldUsage x="5"/>
      </fieldsUsage>
      <extLst>
        <ext xmlns:x15="http://schemas.microsoft.com/office/spreadsheetml/2010/11/main" uri="{B97F6D7D-B522-45F9-BDA1-12C45D357490}">
          <x15:cacheHierarchy aggregatedColumn="0"/>
        </ext>
      </extLst>
    </cacheHierarchy>
    <cacheHierarchy uniqueName="[Measures].[Sum of Ay ferqi]" caption="Sum of Ay ferqi" measure="1" displayFolder="" measureGroup="data" count="0" hidden="1">
      <extLst>
        <ext xmlns:x15="http://schemas.microsoft.com/office/spreadsheetml/2010/11/main" uri="{B97F6D7D-B522-45F9-BDA1-12C45D357490}">
          <x15:cacheHierarchy aggregatedColumn="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LCIN NURALIZADA" refreshedDate="45211.461995949074" backgroundQuery="1" createdVersion="3" refreshedVersion="8" minRefreshableVersion="3" recordCount="0" supportSubquery="1" supportAdvancedDrill="1" xr:uid="{77CEB8C9-F9AD-4DA8-B0A7-0040B9997CCE}">
  <cacheSource type="external" connectionId="4">
    <extLst>
      <ext xmlns:x14="http://schemas.microsoft.com/office/spreadsheetml/2009/9/main" uri="{F057638F-6D5F-4e77-A914-E7F072B9BCA8}">
        <x14:sourceConnection name="ThisWorkbookDataModel"/>
      </ext>
    </extLst>
  </cacheSource>
  <cacheFields count="0"/>
  <cacheHierarchies count="18">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GƏLİR]" caption="GƏLİR" attribute="1" defaultMemberUniqueName="[data].[GƏLİR].[All]" allUniqueName="[data].[GƏLİR].[All]" dimensionUniqueName="[data]" displayFolder="" count="0" memberValueDatatype="20" unbalanced="0"/>
    <cacheHierarchy uniqueName="[data].[campaign_name]" caption="campaign_name" attribute="1" defaultMemberUniqueName="[data].[campaign_name].[All]" allUniqueName="[data].[campaign_name].[All]" dimensionUniqueName="[data]" displayFolder="" count="2" memberValueDatatype="130" unbalanced="0"/>
    <cacheHierarchy uniqueName="[data].[customer_name]" caption="customer_name" attribute="1" defaultMemberUniqueName="[data].[customer_name].[All]" allUniqueName="[data].[customer_name].[All]" dimensionUniqueName="[data]" displayFolder="" count="0" memberValueDatatype="130" unbalanced="0"/>
    <cacheHierarchy uniqueName="[data].[cust&amp;camp]" caption="cust&amp;camp" attribute="1" defaultMemberUniqueName="[data].[cust&amp;camp].[All]" allUniqueName="[data].[cust&amp;camp].[All]" dimensionUniqueName="[data]" displayFolder="" count="0" memberValueDatatype="130" unbalanced="0"/>
    <cacheHierarchy uniqueName="[data].[Ay ferqi]" caption="Ay ferqi" attribute="1" defaultMemberUniqueName="[data].[Ay ferqi].[All]" allUniqueName="[data].[Ay ferqi].[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0"/>
        </ext>
      </extLst>
    </cacheHierarchy>
    <cacheHierarchy uniqueName="[Measures].[Distinct Count of id_customer]" caption="Distinct Count of id_customer" measure="1" displayFolder="" measureGroup="data" count="0" hidden="1">
      <extLst>
        <ext xmlns:x15="http://schemas.microsoft.com/office/spreadsheetml/2010/11/main" uri="{B97F6D7D-B522-45F9-BDA1-12C45D357490}">
          <x15:cacheHierarchy aggregatedColumn="0"/>
        </ext>
      </extLst>
    </cacheHierarchy>
    <cacheHierarchy uniqueName="[Measures].[Sum of Ay ferqi]" caption="Sum of Ay ferqi" measure="1" displayFolder="" measureGroup="data"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8859172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17">
  <r>
    <x v="0"/>
    <x v="0"/>
    <x v="0"/>
    <x v="0"/>
    <n v="65"/>
    <x v="0"/>
    <s v="Cooper Rowantree"/>
    <s v="C0001cam12"/>
    <x v="0"/>
  </r>
  <r>
    <x v="0"/>
    <x v="0"/>
    <x v="0"/>
    <x v="1"/>
    <n v="65"/>
    <x v="0"/>
    <s v="Cooper Rowantree"/>
    <s v="C0001cam12"/>
    <x v="1"/>
  </r>
  <r>
    <x v="0"/>
    <x v="0"/>
    <x v="0"/>
    <x v="2"/>
    <n v="65"/>
    <x v="0"/>
    <s v="Cooper Rowantree"/>
    <s v="C0001cam12"/>
    <x v="2"/>
  </r>
  <r>
    <x v="0"/>
    <x v="0"/>
    <x v="0"/>
    <x v="3"/>
    <n v="65"/>
    <x v="0"/>
    <s v="Cooper Rowantree"/>
    <s v="C0001cam12"/>
    <x v="3"/>
  </r>
  <r>
    <x v="0"/>
    <x v="0"/>
    <x v="0"/>
    <x v="4"/>
    <n v="65"/>
    <x v="0"/>
    <s v="Cooper Rowantree"/>
    <s v="C0001cam12"/>
    <x v="4"/>
  </r>
  <r>
    <x v="0"/>
    <x v="0"/>
    <x v="0"/>
    <x v="5"/>
    <n v="65"/>
    <x v="0"/>
    <s v="Cooper Rowantree"/>
    <s v="C0001cam12"/>
    <x v="5"/>
  </r>
  <r>
    <x v="0"/>
    <x v="0"/>
    <x v="0"/>
    <x v="6"/>
    <n v="65"/>
    <x v="0"/>
    <s v="Cooper Rowantree"/>
    <s v="C0001cam12"/>
    <x v="6"/>
  </r>
  <r>
    <x v="0"/>
    <x v="1"/>
    <x v="1"/>
    <x v="7"/>
    <n v="25"/>
    <x v="1"/>
    <s v="Cooper Rowantree"/>
    <s v="C0001cam07"/>
    <x v="0"/>
  </r>
  <r>
    <x v="0"/>
    <x v="1"/>
    <x v="1"/>
    <x v="8"/>
    <n v="25"/>
    <x v="1"/>
    <s v="Cooper Rowantree"/>
    <s v="C0001cam07"/>
    <x v="1"/>
  </r>
  <r>
    <x v="0"/>
    <x v="1"/>
    <x v="1"/>
    <x v="9"/>
    <n v="25"/>
    <x v="1"/>
    <s v="Cooper Rowantree"/>
    <s v="C0001cam07"/>
    <x v="2"/>
  </r>
  <r>
    <x v="0"/>
    <x v="1"/>
    <x v="1"/>
    <x v="10"/>
    <n v="25"/>
    <x v="1"/>
    <s v="Cooper Rowantree"/>
    <s v="C0001cam07"/>
    <x v="3"/>
  </r>
  <r>
    <x v="0"/>
    <x v="1"/>
    <x v="1"/>
    <x v="11"/>
    <n v="25"/>
    <x v="1"/>
    <s v="Cooper Rowantree"/>
    <s v="C0001cam07"/>
    <x v="4"/>
  </r>
  <r>
    <x v="0"/>
    <x v="1"/>
    <x v="1"/>
    <x v="12"/>
    <n v="25"/>
    <x v="1"/>
    <s v="Cooper Rowantree"/>
    <s v="C0001cam07"/>
    <x v="4"/>
  </r>
  <r>
    <x v="0"/>
    <x v="2"/>
    <x v="2"/>
    <x v="13"/>
    <n v="29"/>
    <x v="2"/>
    <s v="Cooper Rowantree"/>
    <s v="C0001cam17"/>
    <x v="0"/>
  </r>
  <r>
    <x v="0"/>
    <x v="2"/>
    <x v="2"/>
    <x v="14"/>
    <n v="29"/>
    <x v="2"/>
    <s v="Cooper Rowantree"/>
    <s v="C0001cam17"/>
    <x v="7"/>
  </r>
  <r>
    <x v="0"/>
    <x v="2"/>
    <x v="2"/>
    <x v="15"/>
    <n v="29"/>
    <x v="2"/>
    <s v="Cooper Rowantree"/>
    <s v="C0001cam17"/>
    <x v="7"/>
  </r>
  <r>
    <x v="1"/>
    <x v="3"/>
    <x v="3"/>
    <x v="16"/>
    <n v="62"/>
    <x v="3"/>
    <s v="Arlan Boow"/>
    <s v="C0002cam11"/>
    <x v="0"/>
  </r>
  <r>
    <x v="1"/>
    <x v="3"/>
    <x v="3"/>
    <x v="17"/>
    <n v="62"/>
    <x v="3"/>
    <s v="Arlan Boow"/>
    <s v="C0002cam11"/>
    <x v="1"/>
  </r>
  <r>
    <x v="1"/>
    <x v="3"/>
    <x v="3"/>
    <x v="18"/>
    <n v="62"/>
    <x v="3"/>
    <s v="Arlan Boow"/>
    <s v="C0002cam11"/>
    <x v="1"/>
  </r>
  <r>
    <x v="1"/>
    <x v="3"/>
    <x v="3"/>
    <x v="19"/>
    <n v="62"/>
    <x v="3"/>
    <s v="Arlan Boow"/>
    <s v="C0002cam11"/>
    <x v="6"/>
  </r>
  <r>
    <x v="1"/>
    <x v="3"/>
    <x v="3"/>
    <x v="20"/>
    <n v="62"/>
    <x v="3"/>
    <s v="Arlan Boow"/>
    <s v="C0002cam11"/>
    <x v="8"/>
  </r>
  <r>
    <x v="1"/>
    <x v="3"/>
    <x v="3"/>
    <x v="21"/>
    <n v="62"/>
    <x v="3"/>
    <s v="Arlan Boow"/>
    <s v="C0002cam11"/>
    <x v="9"/>
  </r>
  <r>
    <x v="1"/>
    <x v="4"/>
    <x v="4"/>
    <x v="22"/>
    <n v="16"/>
    <x v="4"/>
    <s v="Arlan Boow"/>
    <s v="C0002cam16"/>
    <x v="0"/>
  </r>
  <r>
    <x v="1"/>
    <x v="4"/>
    <x v="4"/>
    <x v="23"/>
    <n v="16"/>
    <x v="4"/>
    <s v="Arlan Boow"/>
    <s v="C0002cam16"/>
    <x v="1"/>
  </r>
  <r>
    <x v="1"/>
    <x v="4"/>
    <x v="4"/>
    <x v="24"/>
    <n v="16"/>
    <x v="4"/>
    <s v="Arlan Boow"/>
    <s v="C0002cam16"/>
    <x v="2"/>
  </r>
  <r>
    <x v="1"/>
    <x v="4"/>
    <x v="4"/>
    <x v="25"/>
    <n v="16"/>
    <x v="4"/>
    <s v="Arlan Boow"/>
    <s v="C0002cam16"/>
    <x v="3"/>
  </r>
  <r>
    <x v="1"/>
    <x v="4"/>
    <x v="4"/>
    <x v="26"/>
    <n v="16"/>
    <x v="4"/>
    <s v="Arlan Boow"/>
    <s v="C0002cam16"/>
    <x v="4"/>
  </r>
  <r>
    <x v="1"/>
    <x v="4"/>
    <x v="4"/>
    <x v="27"/>
    <n v="16"/>
    <x v="4"/>
    <s v="Arlan Boow"/>
    <s v="C0002cam16"/>
    <x v="6"/>
  </r>
  <r>
    <x v="1"/>
    <x v="4"/>
    <x v="4"/>
    <x v="28"/>
    <n v="16"/>
    <x v="4"/>
    <s v="Arlan Boow"/>
    <s v="C0002cam16"/>
    <x v="8"/>
  </r>
  <r>
    <x v="1"/>
    <x v="4"/>
    <x v="4"/>
    <x v="29"/>
    <n v="16"/>
    <x v="4"/>
    <s v="Arlan Boow"/>
    <s v="C0002cam16"/>
    <x v="9"/>
  </r>
  <r>
    <x v="1"/>
    <x v="5"/>
    <x v="5"/>
    <x v="30"/>
    <n v="26"/>
    <x v="5"/>
    <s v="Arlan Boow"/>
    <s v="C0002cam02"/>
    <x v="0"/>
  </r>
  <r>
    <x v="1"/>
    <x v="5"/>
    <x v="5"/>
    <x v="31"/>
    <n v="26"/>
    <x v="5"/>
    <s v="Arlan Boow"/>
    <s v="C0002cam02"/>
    <x v="7"/>
  </r>
  <r>
    <x v="1"/>
    <x v="5"/>
    <x v="5"/>
    <x v="32"/>
    <n v="26"/>
    <x v="5"/>
    <s v="Arlan Boow"/>
    <s v="C0002cam02"/>
    <x v="10"/>
  </r>
  <r>
    <x v="1"/>
    <x v="5"/>
    <x v="5"/>
    <x v="33"/>
    <n v="26"/>
    <x v="5"/>
    <s v="Arlan Boow"/>
    <s v="C0002cam02"/>
    <x v="1"/>
  </r>
  <r>
    <x v="2"/>
    <x v="5"/>
    <x v="6"/>
    <x v="34"/>
    <n v="26"/>
    <x v="5"/>
    <s v="Sascha Pittock"/>
    <s v="C0003cam02"/>
    <x v="0"/>
  </r>
  <r>
    <x v="2"/>
    <x v="5"/>
    <x v="6"/>
    <x v="35"/>
    <n v="26"/>
    <x v="5"/>
    <s v="Sascha Pittock"/>
    <s v="C0003cam02"/>
    <x v="7"/>
  </r>
  <r>
    <x v="2"/>
    <x v="5"/>
    <x v="6"/>
    <x v="36"/>
    <n v="26"/>
    <x v="5"/>
    <s v="Sascha Pittock"/>
    <s v="C0003cam02"/>
    <x v="10"/>
  </r>
  <r>
    <x v="2"/>
    <x v="5"/>
    <x v="6"/>
    <x v="37"/>
    <n v="26"/>
    <x v="5"/>
    <s v="Sascha Pittock"/>
    <s v="C0003cam02"/>
    <x v="1"/>
  </r>
  <r>
    <x v="2"/>
    <x v="5"/>
    <x v="6"/>
    <x v="38"/>
    <n v="26"/>
    <x v="5"/>
    <s v="Sascha Pittock"/>
    <s v="C0003cam02"/>
    <x v="2"/>
  </r>
  <r>
    <x v="2"/>
    <x v="5"/>
    <x v="6"/>
    <x v="25"/>
    <n v="26"/>
    <x v="5"/>
    <s v="Sascha Pittock"/>
    <s v="C0003cam02"/>
    <x v="3"/>
  </r>
  <r>
    <x v="2"/>
    <x v="5"/>
    <x v="6"/>
    <x v="39"/>
    <n v="26"/>
    <x v="5"/>
    <s v="Sascha Pittock"/>
    <s v="C0003cam02"/>
    <x v="4"/>
  </r>
  <r>
    <x v="2"/>
    <x v="5"/>
    <x v="6"/>
    <x v="40"/>
    <n v="26"/>
    <x v="5"/>
    <s v="Sascha Pittock"/>
    <s v="C0003cam02"/>
    <x v="5"/>
  </r>
  <r>
    <x v="2"/>
    <x v="5"/>
    <x v="6"/>
    <x v="41"/>
    <n v="26"/>
    <x v="5"/>
    <s v="Sascha Pittock"/>
    <s v="C0003cam02"/>
    <x v="6"/>
  </r>
  <r>
    <x v="2"/>
    <x v="5"/>
    <x v="6"/>
    <x v="42"/>
    <n v="26"/>
    <x v="5"/>
    <s v="Sascha Pittock"/>
    <s v="C0003cam02"/>
    <x v="8"/>
  </r>
  <r>
    <x v="2"/>
    <x v="5"/>
    <x v="6"/>
    <x v="43"/>
    <n v="26"/>
    <x v="5"/>
    <s v="Sascha Pittock"/>
    <s v="C0003cam02"/>
    <x v="9"/>
  </r>
  <r>
    <x v="2"/>
    <x v="6"/>
    <x v="7"/>
    <x v="44"/>
    <n v="62"/>
    <x v="6"/>
    <s v="Sascha Pittock"/>
    <s v="C0003cam03"/>
    <x v="0"/>
  </r>
  <r>
    <x v="2"/>
    <x v="6"/>
    <x v="7"/>
    <x v="45"/>
    <n v="62"/>
    <x v="6"/>
    <s v="Sascha Pittock"/>
    <s v="C0003cam03"/>
    <x v="7"/>
  </r>
  <r>
    <x v="2"/>
    <x v="6"/>
    <x v="7"/>
    <x v="46"/>
    <n v="62"/>
    <x v="6"/>
    <s v="Sascha Pittock"/>
    <s v="C0003cam03"/>
    <x v="10"/>
  </r>
  <r>
    <x v="2"/>
    <x v="6"/>
    <x v="7"/>
    <x v="25"/>
    <n v="62"/>
    <x v="6"/>
    <s v="Sascha Pittock"/>
    <s v="C0003cam03"/>
    <x v="1"/>
  </r>
  <r>
    <x v="2"/>
    <x v="6"/>
    <x v="7"/>
    <x v="26"/>
    <n v="62"/>
    <x v="6"/>
    <s v="Sascha Pittock"/>
    <s v="C0003cam03"/>
    <x v="2"/>
  </r>
  <r>
    <x v="2"/>
    <x v="6"/>
    <x v="7"/>
    <x v="30"/>
    <n v="62"/>
    <x v="6"/>
    <s v="Sascha Pittock"/>
    <s v="C0003cam03"/>
    <x v="3"/>
  </r>
  <r>
    <x v="2"/>
    <x v="6"/>
    <x v="7"/>
    <x v="31"/>
    <n v="62"/>
    <x v="6"/>
    <s v="Sascha Pittock"/>
    <s v="C0003cam03"/>
    <x v="4"/>
  </r>
  <r>
    <x v="2"/>
    <x v="6"/>
    <x v="7"/>
    <x v="47"/>
    <n v="62"/>
    <x v="6"/>
    <s v="Sascha Pittock"/>
    <s v="C0003cam03"/>
    <x v="5"/>
  </r>
  <r>
    <x v="2"/>
    <x v="6"/>
    <x v="7"/>
    <x v="48"/>
    <n v="62"/>
    <x v="6"/>
    <s v="Sascha Pittock"/>
    <s v="C0003cam03"/>
    <x v="6"/>
  </r>
  <r>
    <x v="2"/>
    <x v="7"/>
    <x v="8"/>
    <x v="49"/>
    <n v="28"/>
    <x v="7"/>
    <s v="Sascha Pittock"/>
    <s v="C0003cam14"/>
    <x v="0"/>
  </r>
  <r>
    <x v="2"/>
    <x v="7"/>
    <x v="8"/>
    <x v="50"/>
    <n v="28"/>
    <x v="7"/>
    <s v="Sascha Pittock"/>
    <s v="C0003cam14"/>
    <x v="7"/>
  </r>
  <r>
    <x v="2"/>
    <x v="7"/>
    <x v="8"/>
    <x v="51"/>
    <n v="28"/>
    <x v="7"/>
    <s v="Sascha Pittock"/>
    <s v="C0003cam14"/>
    <x v="10"/>
  </r>
  <r>
    <x v="2"/>
    <x v="7"/>
    <x v="8"/>
    <x v="21"/>
    <n v="28"/>
    <x v="7"/>
    <s v="Sascha Pittock"/>
    <s v="C0003cam14"/>
    <x v="2"/>
  </r>
  <r>
    <x v="2"/>
    <x v="7"/>
    <x v="8"/>
    <x v="43"/>
    <n v="28"/>
    <x v="7"/>
    <s v="Sascha Pittock"/>
    <s v="C0003cam14"/>
    <x v="2"/>
  </r>
  <r>
    <x v="2"/>
    <x v="7"/>
    <x v="8"/>
    <x v="52"/>
    <n v="28"/>
    <x v="7"/>
    <s v="Sascha Pittock"/>
    <s v="C0003cam14"/>
    <x v="3"/>
  </r>
  <r>
    <x v="3"/>
    <x v="2"/>
    <x v="9"/>
    <x v="53"/>
    <n v="29"/>
    <x v="2"/>
    <s v="Feliks Datte"/>
    <s v="C0004cam17"/>
    <x v="0"/>
  </r>
  <r>
    <x v="3"/>
    <x v="2"/>
    <x v="9"/>
    <x v="54"/>
    <n v="29"/>
    <x v="2"/>
    <s v="Feliks Datte"/>
    <s v="C0004cam17"/>
    <x v="10"/>
  </r>
  <r>
    <x v="3"/>
    <x v="2"/>
    <x v="9"/>
    <x v="55"/>
    <n v="29"/>
    <x v="2"/>
    <s v="Feliks Datte"/>
    <s v="C0004cam17"/>
    <x v="10"/>
  </r>
  <r>
    <x v="3"/>
    <x v="2"/>
    <x v="9"/>
    <x v="56"/>
    <n v="29"/>
    <x v="2"/>
    <s v="Feliks Datte"/>
    <s v="C0004cam17"/>
    <x v="3"/>
  </r>
  <r>
    <x v="3"/>
    <x v="2"/>
    <x v="9"/>
    <x v="57"/>
    <n v="29"/>
    <x v="2"/>
    <s v="Feliks Datte"/>
    <s v="C0004cam17"/>
    <x v="3"/>
  </r>
  <r>
    <x v="3"/>
    <x v="2"/>
    <x v="9"/>
    <x v="58"/>
    <n v="29"/>
    <x v="2"/>
    <s v="Feliks Datte"/>
    <s v="C0004cam17"/>
    <x v="8"/>
  </r>
  <r>
    <x v="3"/>
    <x v="2"/>
    <x v="9"/>
    <x v="59"/>
    <n v="29"/>
    <x v="2"/>
    <s v="Feliks Datte"/>
    <s v="C0004cam17"/>
    <x v="8"/>
  </r>
  <r>
    <x v="3"/>
    <x v="4"/>
    <x v="10"/>
    <x v="60"/>
    <n v="16"/>
    <x v="4"/>
    <s v="Feliks Datte"/>
    <s v="C0004cam16"/>
    <x v="0"/>
  </r>
  <r>
    <x v="3"/>
    <x v="4"/>
    <x v="10"/>
    <x v="61"/>
    <n v="16"/>
    <x v="4"/>
    <s v="Feliks Datte"/>
    <s v="C0004cam16"/>
    <x v="7"/>
  </r>
  <r>
    <x v="3"/>
    <x v="4"/>
    <x v="10"/>
    <x v="49"/>
    <n v="16"/>
    <x v="4"/>
    <s v="Feliks Datte"/>
    <s v="C0004cam16"/>
    <x v="10"/>
  </r>
  <r>
    <x v="3"/>
    <x v="4"/>
    <x v="10"/>
    <x v="62"/>
    <n v="16"/>
    <x v="4"/>
    <s v="Feliks Datte"/>
    <s v="C0004cam16"/>
    <x v="3"/>
  </r>
  <r>
    <x v="3"/>
    <x v="4"/>
    <x v="10"/>
    <x v="63"/>
    <n v="16"/>
    <x v="4"/>
    <s v="Feliks Datte"/>
    <s v="C0004cam16"/>
    <x v="4"/>
  </r>
  <r>
    <x v="3"/>
    <x v="4"/>
    <x v="10"/>
    <x v="64"/>
    <n v="16"/>
    <x v="4"/>
    <s v="Feliks Datte"/>
    <s v="C0004cam16"/>
    <x v="4"/>
  </r>
  <r>
    <x v="3"/>
    <x v="8"/>
    <x v="11"/>
    <x v="57"/>
    <n v="13"/>
    <x v="8"/>
    <s v="Feliks Datte"/>
    <s v="C0004cam06"/>
    <x v="0"/>
  </r>
  <r>
    <x v="3"/>
    <x v="8"/>
    <x v="11"/>
    <x v="65"/>
    <n v="13"/>
    <x v="8"/>
    <s v="Feliks Datte"/>
    <s v="C0004cam06"/>
    <x v="7"/>
  </r>
  <r>
    <x v="3"/>
    <x v="8"/>
    <x v="11"/>
    <x v="66"/>
    <n v="13"/>
    <x v="8"/>
    <s v="Feliks Datte"/>
    <s v="C0004cam06"/>
    <x v="10"/>
  </r>
  <r>
    <x v="3"/>
    <x v="8"/>
    <x v="11"/>
    <x v="67"/>
    <n v="13"/>
    <x v="8"/>
    <s v="Feliks Datte"/>
    <s v="C0004cam06"/>
    <x v="1"/>
  </r>
  <r>
    <x v="4"/>
    <x v="8"/>
    <x v="12"/>
    <x v="68"/>
    <n v="13"/>
    <x v="8"/>
    <s v="Goddart Drage"/>
    <s v="C0005cam06"/>
    <x v="0"/>
  </r>
  <r>
    <x v="4"/>
    <x v="8"/>
    <x v="12"/>
    <x v="18"/>
    <n v="13"/>
    <x v="8"/>
    <s v="Goddart Drage"/>
    <s v="C0005cam06"/>
    <x v="7"/>
  </r>
  <r>
    <x v="4"/>
    <x v="8"/>
    <x v="12"/>
    <x v="61"/>
    <n v="13"/>
    <x v="8"/>
    <s v="Goddart Drage"/>
    <s v="C0005cam06"/>
    <x v="1"/>
  </r>
  <r>
    <x v="4"/>
    <x v="8"/>
    <x v="12"/>
    <x v="69"/>
    <n v="13"/>
    <x v="8"/>
    <s v="Goddart Drage"/>
    <s v="C0005cam06"/>
    <x v="1"/>
  </r>
  <r>
    <x v="4"/>
    <x v="8"/>
    <x v="12"/>
    <x v="70"/>
    <n v="13"/>
    <x v="8"/>
    <s v="Goddart Drage"/>
    <s v="C0005cam06"/>
    <x v="2"/>
  </r>
  <r>
    <x v="4"/>
    <x v="8"/>
    <x v="12"/>
    <x v="9"/>
    <n v="13"/>
    <x v="8"/>
    <s v="Goddart Drage"/>
    <s v="C0005cam06"/>
    <x v="4"/>
  </r>
  <r>
    <x v="4"/>
    <x v="8"/>
    <x v="12"/>
    <x v="71"/>
    <n v="13"/>
    <x v="8"/>
    <s v="Goddart Drage"/>
    <s v="C0005cam06"/>
    <x v="4"/>
  </r>
  <r>
    <x v="4"/>
    <x v="8"/>
    <x v="12"/>
    <x v="72"/>
    <n v="13"/>
    <x v="8"/>
    <s v="Goddart Drage"/>
    <s v="C0005cam06"/>
    <x v="8"/>
  </r>
  <r>
    <x v="4"/>
    <x v="8"/>
    <x v="12"/>
    <x v="73"/>
    <n v="13"/>
    <x v="8"/>
    <s v="Goddart Drage"/>
    <s v="C0005cam06"/>
    <x v="8"/>
  </r>
  <r>
    <x v="4"/>
    <x v="4"/>
    <x v="13"/>
    <x v="74"/>
    <n v="16"/>
    <x v="4"/>
    <s v="Goddart Drage"/>
    <s v="C0005cam16"/>
    <x v="0"/>
  </r>
  <r>
    <x v="4"/>
    <x v="4"/>
    <x v="13"/>
    <x v="75"/>
    <n v="16"/>
    <x v="4"/>
    <s v="Goddart Drage"/>
    <s v="C0005cam16"/>
    <x v="1"/>
  </r>
  <r>
    <x v="4"/>
    <x v="4"/>
    <x v="13"/>
    <x v="28"/>
    <n v="16"/>
    <x v="4"/>
    <s v="Goddart Drage"/>
    <s v="C0005cam16"/>
    <x v="2"/>
  </r>
  <r>
    <x v="4"/>
    <x v="4"/>
    <x v="13"/>
    <x v="76"/>
    <n v="16"/>
    <x v="4"/>
    <s v="Goddart Drage"/>
    <s v="C0005cam16"/>
    <x v="3"/>
  </r>
  <r>
    <x v="4"/>
    <x v="9"/>
    <x v="14"/>
    <x v="77"/>
    <n v="27"/>
    <x v="9"/>
    <s v="Goddart Drage"/>
    <s v="C0005cam08"/>
    <x v="0"/>
  </r>
  <r>
    <x v="4"/>
    <x v="9"/>
    <x v="14"/>
    <x v="14"/>
    <n v="27"/>
    <x v="9"/>
    <s v="Goddart Drage"/>
    <s v="C0005cam08"/>
    <x v="7"/>
  </r>
  <r>
    <x v="5"/>
    <x v="3"/>
    <x v="15"/>
    <x v="78"/>
    <n v="62"/>
    <x v="3"/>
    <s v="Jenine Swateridge"/>
    <s v="C0006cam11"/>
    <x v="0"/>
  </r>
  <r>
    <x v="5"/>
    <x v="3"/>
    <x v="15"/>
    <x v="79"/>
    <n v="62"/>
    <x v="3"/>
    <s v="Jenine Swateridge"/>
    <s v="C0006cam11"/>
    <x v="10"/>
  </r>
  <r>
    <x v="5"/>
    <x v="3"/>
    <x v="15"/>
    <x v="80"/>
    <n v="62"/>
    <x v="3"/>
    <s v="Jenine Swateridge"/>
    <s v="C0006cam11"/>
    <x v="1"/>
  </r>
  <r>
    <x v="5"/>
    <x v="3"/>
    <x v="15"/>
    <x v="81"/>
    <n v="62"/>
    <x v="3"/>
    <s v="Jenine Swateridge"/>
    <s v="C0006cam11"/>
    <x v="1"/>
  </r>
  <r>
    <x v="5"/>
    <x v="3"/>
    <x v="15"/>
    <x v="82"/>
    <n v="62"/>
    <x v="3"/>
    <s v="Jenine Swateridge"/>
    <s v="C0006cam11"/>
    <x v="2"/>
  </r>
  <r>
    <x v="5"/>
    <x v="7"/>
    <x v="16"/>
    <x v="40"/>
    <n v="28"/>
    <x v="7"/>
    <s v="Jenine Swateridge"/>
    <s v="C0006cam14"/>
    <x v="0"/>
  </r>
  <r>
    <x v="5"/>
    <x v="7"/>
    <x v="16"/>
    <x v="83"/>
    <n v="28"/>
    <x v="7"/>
    <s v="Jenine Swateridge"/>
    <s v="C0006cam14"/>
    <x v="7"/>
  </r>
  <r>
    <x v="5"/>
    <x v="7"/>
    <x v="16"/>
    <x v="47"/>
    <n v="28"/>
    <x v="7"/>
    <s v="Jenine Swateridge"/>
    <s v="C0006cam14"/>
    <x v="10"/>
  </r>
  <r>
    <x v="5"/>
    <x v="7"/>
    <x v="16"/>
    <x v="84"/>
    <n v="28"/>
    <x v="7"/>
    <s v="Jenine Swateridge"/>
    <s v="C0006cam14"/>
    <x v="1"/>
  </r>
  <r>
    <x v="5"/>
    <x v="6"/>
    <x v="17"/>
    <x v="10"/>
    <n v="62"/>
    <x v="6"/>
    <s v="Jenine Swateridge"/>
    <s v="C0006cam03"/>
    <x v="0"/>
  </r>
  <r>
    <x v="5"/>
    <x v="6"/>
    <x v="17"/>
    <x v="85"/>
    <n v="62"/>
    <x v="6"/>
    <s v="Jenine Swateridge"/>
    <s v="C0006cam03"/>
    <x v="7"/>
  </r>
  <r>
    <x v="5"/>
    <x v="6"/>
    <x v="17"/>
    <x v="58"/>
    <n v="62"/>
    <x v="6"/>
    <s v="Jenine Swateridge"/>
    <s v="C0006cam03"/>
    <x v="10"/>
  </r>
  <r>
    <x v="5"/>
    <x v="6"/>
    <x v="17"/>
    <x v="86"/>
    <n v="62"/>
    <x v="6"/>
    <s v="Jenine Swateridge"/>
    <s v="C0006cam03"/>
    <x v="10"/>
  </r>
  <r>
    <x v="6"/>
    <x v="10"/>
    <x v="18"/>
    <x v="87"/>
    <n v="22"/>
    <x v="10"/>
    <s v="Bonny Crowd"/>
    <s v="C0007cam05"/>
    <x v="0"/>
  </r>
  <r>
    <x v="6"/>
    <x v="10"/>
    <x v="18"/>
    <x v="88"/>
    <n v="22"/>
    <x v="10"/>
    <s v="Bonny Crowd"/>
    <s v="C0007cam05"/>
    <x v="10"/>
  </r>
  <r>
    <x v="6"/>
    <x v="10"/>
    <x v="18"/>
    <x v="89"/>
    <n v="22"/>
    <x v="10"/>
    <s v="Bonny Crowd"/>
    <s v="C0007cam05"/>
    <x v="2"/>
  </r>
  <r>
    <x v="6"/>
    <x v="10"/>
    <x v="18"/>
    <x v="90"/>
    <n v="22"/>
    <x v="10"/>
    <s v="Bonny Crowd"/>
    <s v="C0007cam05"/>
    <x v="3"/>
  </r>
  <r>
    <x v="6"/>
    <x v="10"/>
    <x v="18"/>
    <x v="91"/>
    <n v="22"/>
    <x v="10"/>
    <s v="Bonny Crowd"/>
    <s v="C0007cam05"/>
    <x v="4"/>
  </r>
  <r>
    <x v="6"/>
    <x v="10"/>
    <x v="18"/>
    <x v="92"/>
    <n v="22"/>
    <x v="10"/>
    <s v="Bonny Crowd"/>
    <s v="C0007cam05"/>
    <x v="5"/>
  </r>
  <r>
    <x v="6"/>
    <x v="10"/>
    <x v="18"/>
    <x v="7"/>
    <n v="22"/>
    <x v="10"/>
    <s v="Bonny Crowd"/>
    <s v="C0007cam05"/>
    <x v="6"/>
  </r>
  <r>
    <x v="6"/>
    <x v="10"/>
    <x v="18"/>
    <x v="93"/>
    <n v="22"/>
    <x v="10"/>
    <s v="Bonny Crowd"/>
    <s v="C0007cam05"/>
    <x v="9"/>
  </r>
  <r>
    <x v="6"/>
    <x v="10"/>
    <x v="18"/>
    <x v="94"/>
    <n v="22"/>
    <x v="10"/>
    <s v="Bonny Crowd"/>
    <s v="C0007cam05"/>
    <x v="11"/>
  </r>
  <r>
    <x v="6"/>
    <x v="10"/>
    <x v="18"/>
    <x v="3"/>
    <n v="22"/>
    <x v="10"/>
    <s v="Bonny Crowd"/>
    <s v="C0007cam05"/>
    <x v="12"/>
  </r>
  <r>
    <x v="6"/>
    <x v="10"/>
    <x v="18"/>
    <x v="13"/>
    <n v="22"/>
    <x v="10"/>
    <s v="Bonny Crowd"/>
    <s v="C0007cam05"/>
    <x v="13"/>
  </r>
  <r>
    <x v="6"/>
    <x v="10"/>
    <x v="18"/>
    <x v="6"/>
    <n v="22"/>
    <x v="10"/>
    <s v="Bonny Crowd"/>
    <s v="C0007cam05"/>
    <x v="14"/>
  </r>
  <r>
    <x v="6"/>
    <x v="9"/>
    <x v="19"/>
    <x v="95"/>
    <n v="27"/>
    <x v="9"/>
    <s v="Bonny Crowd"/>
    <s v="C0007cam08"/>
    <x v="0"/>
  </r>
  <r>
    <x v="6"/>
    <x v="9"/>
    <x v="19"/>
    <x v="96"/>
    <n v="27"/>
    <x v="9"/>
    <s v="Bonny Crowd"/>
    <s v="C0007cam08"/>
    <x v="7"/>
  </r>
  <r>
    <x v="6"/>
    <x v="9"/>
    <x v="19"/>
    <x v="97"/>
    <n v="27"/>
    <x v="9"/>
    <s v="Bonny Crowd"/>
    <s v="C0007cam08"/>
    <x v="10"/>
  </r>
  <r>
    <x v="6"/>
    <x v="9"/>
    <x v="19"/>
    <x v="98"/>
    <n v="27"/>
    <x v="9"/>
    <s v="Bonny Crowd"/>
    <s v="C0007cam08"/>
    <x v="1"/>
  </r>
  <r>
    <x v="6"/>
    <x v="9"/>
    <x v="19"/>
    <x v="99"/>
    <n v="27"/>
    <x v="9"/>
    <s v="Bonny Crowd"/>
    <s v="C0007cam08"/>
    <x v="2"/>
  </r>
  <r>
    <x v="6"/>
    <x v="9"/>
    <x v="19"/>
    <x v="100"/>
    <n v="27"/>
    <x v="9"/>
    <s v="Bonny Crowd"/>
    <s v="C0007cam08"/>
    <x v="3"/>
  </r>
  <r>
    <x v="6"/>
    <x v="9"/>
    <x v="19"/>
    <x v="101"/>
    <n v="27"/>
    <x v="9"/>
    <s v="Bonny Crowd"/>
    <s v="C0007cam08"/>
    <x v="4"/>
  </r>
  <r>
    <x v="6"/>
    <x v="9"/>
    <x v="19"/>
    <x v="20"/>
    <n v="27"/>
    <x v="9"/>
    <s v="Bonny Crowd"/>
    <s v="C0007cam08"/>
    <x v="5"/>
  </r>
  <r>
    <x v="6"/>
    <x v="9"/>
    <x v="19"/>
    <x v="102"/>
    <n v="27"/>
    <x v="9"/>
    <s v="Bonny Crowd"/>
    <s v="C0007cam08"/>
    <x v="6"/>
  </r>
  <r>
    <x v="6"/>
    <x v="9"/>
    <x v="19"/>
    <x v="103"/>
    <n v="27"/>
    <x v="9"/>
    <s v="Bonny Crowd"/>
    <s v="C0007cam08"/>
    <x v="8"/>
  </r>
  <r>
    <x v="7"/>
    <x v="4"/>
    <x v="20"/>
    <x v="104"/>
    <n v="16"/>
    <x v="4"/>
    <s v="Kylen Stanluck"/>
    <s v="C0008cam16"/>
    <x v="0"/>
  </r>
  <r>
    <x v="7"/>
    <x v="4"/>
    <x v="20"/>
    <x v="105"/>
    <n v="16"/>
    <x v="4"/>
    <s v="Kylen Stanluck"/>
    <s v="C0008cam16"/>
    <x v="7"/>
  </r>
  <r>
    <x v="7"/>
    <x v="4"/>
    <x v="20"/>
    <x v="92"/>
    <n v="16"/>
    <x v="4"/>
    <s v="Kylen Stanluck"/>
    <s v="C0008cam16"/>
    <x v="10"/>
  </r>
  <r>
    <x v="7"/>
    <x v="4"/>
    <x v="20"/>
    <x v="23"/>
    <n v="16"/>
    <x v="4"/>
    <s v="Kylen Stanluck"/>
    <s v="C0008cam16"/>
    <x v="1"/>
  </r>
  <r>
    <x v="7"/>
    <x v="4"/>
    <x v="20"/>
    <x v="98"/>
    <n v="16"/>
    <x v="4"/>
    <s v="Kylen Stanluck"/>
    <s v="C0008cam16"/>
    <x v="2"/>
  </r>
  <r>
    <x v="7"/>
    <x v="4"/>
    <x v="20"/>
    <x v="106"/>
    <n v="16"/>
    <x v="4"/>
    <s v="Kylen Stanluck"/>
    <s v="C0008cam16"/>
    <x v="3"/>
  </r>
  <r>
    <x v="7"/>
    <x v="4"/>
    <x v="20"/>
    <x v="26"/>
    <n v="16"/>
    <x v="4"/>
    <s v="Kylen Stanluck"/>
    <s v="C0008cam16"/>
    <x v="4"/>
  </r>
  <r>
    <x v="7"/>
    <x v="4"/>
    <x v="20"/>
    <x v="107"/>
    <n v="16"/>
    <x v="4"/>
    <s v="Kylen Stanluck"/>
    <s v="C0008cam16"/>
    <x v="5"/>
  </r>
  <r>
    <x v="7"/>
    <x v="4"/>
    <x v="20"/>
    <x v="108"/>
    <n v="16"/>
    <x v="4"/>
    <s v="Kylen Stanluck"/>
    <s v="C0008cam16"/>
    <x v="6"/>
  </r>
  <r>
    <x v="7"/>
    <x v="4"/>
    <x v="20"/>
    <x v="109"/>
    <n v="16"/>
    <x v="4"/>
    <s v="Kylen Stanluck"/>
    <s v="C0008cam16"/>
    <x v="8"/>
  </r>
  <r>
    <x v="7"/>
    <x v="4"/>
    <x v="20"/>
    <x v="110"/>
    <n v="16"/>
    <x v="4"/>
    <s v="Kylen Stanluck"/>
    <s v="C0008cam16"/>
    <x v="9"/>
  </r>
  <r>
    <x v="7"/>
    <x v="0"/>
    <x v="21"/>
    <x v="111"/>
    <n v="65"/>
    <x v="0"/>
    <s v="Kylen Stanluck"/>
    <s v="C0008cam12"/>
    <x v="0"/>
  </r>
  <r>
    <x v="7"/>
    <x v="0"/>
    <x v="21"/>
    <x v="2"/>
    <n v="65"/>
    <x v="0"/>
    <s v="Kylen Stanluck"/>
    <s v="C0008cam12"/>
    <x v="7"/>
  </r>
  <r>
    <x v="7"/>
    <x v="0"/>
    <x v="21"/>
    <x v="30"/>
    <n v="65"/>
    <x v="0"/>
    <s v="Kylen Stanluck"/>
    <s v="C0008cam12"/>
    <x v="10"/>
  </r>
  <r>
    <x v="7"/>
    <x v="0"/>
    <x v="21"/>
    <x v="28"/>
    <n v="65"/>
    <x v="0"/>
    <s v="Kylen Stanluck"/>
    <s v="C0008cam12"/>
    <x v="2"/>
  </r>
  <r>
    <x v="7"/>
    <x v="0"/>
    <x v="21"/>
    <x v="112"/>
    <n v="65"/>
    <x v="0"/>
    <s v="Kylen Stanluck"/>
    <s v="C0008cam12"/>
    <x v="3"/>
  </r>
  <r>
    <x v="8"/>
    <x v="11"/>
    <x v="22"/>
    <x v="113"/>
    <n v="14"/>
    <x v="11"/>
    <s v="Donnajean Belz"/>
    <s v="C0009cam15"/>
    <x v="0"/>
  </r>
  <r>
    <x v="8"/>
    <x v="11"/>
    <x v="22"/>
    <x v="114"/>
    <n v="14"/>
    <x v="11"/>
    <s v="Donnajean Belz"/>
    <s v="C0009cam15"/>
    <x v="7"/>
  </r>
  <r>
    <x v="8"/>
    <x v="11"/>
    <x v="22"/>
    <x v="25"/>
    <n v="14"/>
    <x v="11"/>
    <s v="Donnajean Belz"/>
    <s v="C0009cam15"/>
    <x v="7"/>
  </r>
  <r>
    <x v="8"/>
    <x v="11"/>
    <x v="22"/>
    <x v="115"/>
    <n v="14"/>
    <x v="11"/>
    <s v="Donnajean Belz"/>
    <s v="C0009cam15"/>
    <x v="1"/>
  </r>
  <r>
    <x v="8"/>
    <x v="11"/>
    <x v="22"/>
    <x v="116"/>
    <n v="14"/>
    <x v="11"/>
    <s v="Donnajean Belz"/>
    <s v="C0009cam15"/>
    <x v="1"/>
  </r>
  <r>
    <x v="8"/>
    <x v="11"/>
    <x v="22"/>
    <x v="117"/>
    <n v="14"/>
    <x v="11"/>
    <s v="Donnajean Belz"/>
    <s v="C0009cam15"/>
    <x v="2"/>
  </r>
  <r>
    <x v="8"/>
    <x v="11"/>
    <x v="22"/>
    <x v="118"/>
    <n v="14"/>
    <x v="11"/>
    <s v="Donnajean Belz"/>
    <s v="C0009cam15"/>
    <x v="3"/>
  </r>
  <r>
    <x v="8"/>
    <x v="11"/>
    <x v="22"/>
    <x v="84"/>
    <n v="14"/>
    <x v="11"/>
    <s v="Donnajean Belz"/>
    <s v="C0009cam15"/>
    <x v="4"/>
  </r>
  <r>
    <x v="8"/>
    <x v="11"/>
    <x v="22"/>
    <x v="119"/>
    <n v="14"/>
    <x v="11"/>
    <s v="Donnajean Belz"/>
    <s v="C0009cam15"/>
    <x v="5"/>
  </r>
  <r>
    <x v="8"/>
    <x v="8"/>
    <x v="23"/>
    <x v="120"/>
    <n v="13"/>
    <x v="8"/>
    <s v="Donnajean Belz"/>
    <s v="C0009cam06"/>
    <x v="0"/>
  </r>
  <r>
    <x v="8"/>
    <x v="8"/>
    <x v="23"/>
    <x v="121"/>
    <n v="13"/>
    <x v="8"/>
    <s v="Donnajean Belz"/>
    <s v="C0009cam06"/>
    <x v="7"/>
  </r>
  <r>
    <x v="8"/>
    <x v="8"/>
    <x v="23"/>
    <x v="40"/>
    <n v="13"/>
    <x v="8"/>
    <s v="Donnajean Belz"/>
    <s v="C0009cam06"/>
    <x v="10"/>
  </r>
  <r>
    <x v="8"/>
    <x v="8"/>
    <x v="23"/>
    <x v="117"/>
    <n v="13"/>
    <x v="8"/>
    <s v="Donnajean Belz"/>
    <s v="C0009cam06"/>
    <x v="1"/>
  </r>
  <r>
    <x v="8"/>
    <x v="8"/>
    <x v="23"/>
    <x v="122"/>
    <n v="13"/>
    <x v="8"/>
    <s v="Donnajean Belz"/>
    <s v="C0009cam06"/>
    <x v="2"/>
  </r>
  <r>
    <x v="8"/>
    <x v="8"/>
    <x v="23"/>
    <x v="103"/>
    <n v="13"/>
    <x v="8"/>
    <s v="Donnajean Belz"/>
    <s v="C0009cam06"/>
    <x v="3"/>
  </r>
  <r>
    <x v="9"/>
    <x v="12"/>
    <x v="24"/>
    <x v="123"/>
    <n v="66"/>
    <x v="12"/>
    <s v="Thomasin Bulley"/>
    <s v="C0010cam10"/>
    <x v="0"/>
  </r>
  <r>
    <x v="9"/>
    <x v="12"/>
    <x v="24"/>
    <x v="124"/>
    <n v="66"/>
    <x v="12"/>
    <s v="Thomasin Bulley"/>
    <s v="C0010cam10"/>
    <x v="7"/>
  </r>
  <r>
    <x v="9"/>
    <x v="12"/>
    <x v="24"/>
    <x v="125"/>
    <n v="66"/>
    <x v="12"/>
    <s v="Thomasin Bulley"/>
    <s v="C0010cam10"/>
    <x v="10"/>
  </r>
  <r>
    <x v="9"/>
    <x v="12"/>
    <x v="24"/>
    <x v="126"/>
    <n v="66"/>
    <x v="12"/>
    <s v="Thomasin Bulley"/>
    <s v="C0010cam10"/>
    <x v="2"/>
  </r>
  <r>
    <x v="9"/>
    <x v="12"/>
    <x v="24"/>
    <x v="98"/>
    <n v="66"/>
    <x v="12"/>
    <s v="Thomasin Bulley"/>
    <s v="C0010cam10"/>
    <x v="6"/>
  </r>
  <r>
    <x v="9"/>
    <x v="12"/>
    <x v="24"/>
    <x v="127"/>
    <n v="66"/>
    <x v="12"/>
    <s v="Thomasin Bulley"/>
    <s v="C0010cam10"/>
    <x v="8"/>
  </r>
  <r>
    <x v="9"/>
    <x v="12"/>
    <x v="24"/>
    <x v="128"/>
    <n v="66"/>
    <x v="12"/>
    <s v="Thomasin Bulley"/>
    <s v="C0010cam10"/>
    <x v="9"/>
  </r>
  <r>
    <x v="9"/>
    <x v="12"/>
    <x v="24"/>
    <x v="40"/>
    <n v="66"/>
    <x v="12"/>
    <s v="Thomasin Bulley"/>
    <s v="C0010cam10"/>
    <x v="11"/>
  </r>
  <r>
    <x v="9"/>
    <x v="12"/>
    <x v="24"/>
    <x v="103"/>
    <n v="66"/>
    <x v="12"/>
    <s v="Thomasin Bulley"/>
    <s v="C0010cam10"/>
    <x v="13"/>
  </r>
  <r>
    <x v="9"/>
    <x v="13"/>
    <x v="25"/>
    <x v="129"/>
    <n v="75"/>
    <x v="13"/>
    <s v="Thomasin Bulley"/>
    <s v="C0010cam09"/>
    <x v="0"/>
  </r>
  <r>
    <x v="9"/>
    <x v="13"/>
    <x v="25"/>
    <x v="130"/>
    <n v="75"/>
    <x v="13"/>
    <s v="Thomasin Bulley"/>
    <s v="C0010cam09"/>
    <x v="7"/>
  </r>
  <r>
    <x v="9"/>
    <x v="13"/>
    <x v="25"/>
    <x v="131"/>
    <n v="75"/>
    <x v="13"/>
    <s v="Thomasin Bulley"/>
    <s v="C0010cam09"/>
    <x v="1"/>
  </r>
  <r>
    <x v="9"/>
    <x v="13"/>
    <x v="25"/>
    <x v="132"/>
    <n v="75"/>
    <x v="13"/>
    <s v="Thomasin Bulley"/>
    <s v="C0010cam09"/>
    <x v="3"/>
  </r>
  <r>
    <x v="9"/>
    <x v="13"/>
    <x v="25"/>
    <x v="133"/>
    <n v="75"/>
    <x v="13"/>
    <s v="Thomasin Bulley"/>
    <s v="C0010cam09"/>
    <x v="3"/>
  </r>
  <r>
    <x v="9"/>
    <x v="13"/>
    <x v="25"/>
    <x v="8"/>
    <n v="75"/>
    <x v="13"/>
    <s v="Thomasin Bulley"/>
    <s v="C0010cam09"/>
    <x v="5"/>
  </r>
  <r>
    <x v="9"/>
    <x v="13"/>
    <x v="25"/>
    <x v="134"/>
    <n v="75"/>
    <x v="13"/>
    <s v="Thomasin Bulley"/>
    <s v="C0010cam09"/>
    <x v="9"/>
  </r>
  <r>
    <x v="9"/>
    <x v="13"/>
    <x v="25"/>
    <x v="58"/>
    <n v="75"/>
    <x v="13"/>
    <s v="Thomasin Bulley"/>
    <s v="C0010cam09"/>
    <x v="11"/>
  </r>
  <r>
    <x v="9"/>
    <x v="8"/>
    <x v="26"/>
    <x v="131"/>
    <n v="13"/>
    <x v="8"/>
    <s v="Thomasin Bulley"/>
    <s v="C0010cam06"/>
    <x v="0"/>
  </r>
  <r>
    <x v="9"/>
    <x v="8"/>
    <x v="26"/>
    <x v="135"/>
    <n v="13"/>
    <x v="8"/>
    <s v="Thomasin Bulley"/>
    <s v="C0010cam06"/>
    <x v="7"/>
  </r>
  <r>
    <x v="9"/>
    <x v="8"/>
    <x v="26"/>
    <x v="136"/>
    <n v="13"/>
    <x v="8"/>
    <s v="Thomasin Bulley"/>
    <s v="C0010cam06"/>
    <x v="10"/>
  </r>
  <r>
    <x v="9"/>
    <x v="8"/>
    <x v="26"/>
    <x v="137"/>
    <n v="13"/>
    <x v="8"/>
    <s v="Thomasin Bulley"/>
    <s v="C0010cam06"/>
    <x v="1"/>
  </r>
  <r>
    <x v="9"/>
    <x v="8"/>
    <x v="26"/>
    <x v="138"/>
    <n v="13"/>
    <x v="8"/>
    <s v="Thomasin Bulley"/>
    <s v="C0010cam06"/>
    <x v="2"/>
  </r>
  <r>
    <x v="9"/>
    <x v="8"/>
    <x v="26"/>
    <x v="139"/>
    <n v="13"/>
    <x v="8"/>
    <s v="Thomasin Bulley"/>
    <s v="C0010cam06"/>
    <x v="3"/>
  </r>
  <r>
    <x v="9"/>
    <x v="8"/>
    <x v="26"/>
    <x v="140"/>
    <n v="13"/>
    <x v="8"/>
    <s v="Thomasin Bulley"/>
    <s v="C0010cam06"/>
    <x v="4"/>
  </r>
  <r>
    <x v="9"/>
    <x v="8"/>
    <x v="26"/>
    <x v="43"/>
    <n v="13"/>
    <x v="8"/>
    <s v="Thomasin Bulley"/>
    <s v="C0010cam06"/>
    <x v="5"/>
  </r>
  <r>
    <x v="10"/>
    <x v="10"/>
    <x v="27"/>
    <x v="141"/>
    <n v="22"/>
    <x v="10"/>
    <s v="Evvie MacTrusty"/>
    <s v="C0011cam05"/>
    <x v="0"/>
  </r>
  <r>
    <x v="10"/>
    <x v="10"/>
    <x v="27"/>
    <x v="142"/>
    <n v="22"/>
    <x v="10"/>
    <s v="Evvie MacTrusty"/>
    <s v="C0011cam05"/>
    <x v="7"/>
  </r>
  <r>
    <x v="10"/>
    <x v="10"/>
    <x v="27"/>
    <x v="143"/>
    <n v="22"/>
    <x v="10"/>
    <s v="Evvie MacTrusty"/>
    <s v="C0011cam05"/>
    <x v="10"/>
  </r>
  <r>
    <x v="10"/>
    <x v="10"/>
    <x v="27"/>
    <x v="144"/>
    <n v="22"/>
    <x v="10"/>
    <s v="Evvie MacTrusty"/>
    <s v="C0011cam05"/>
    <x v="2"/>
  </r>
  <r>
    <x v="10"/>
    <x v="10"/>
    <x v="27"/>
    <x v="114"/>
    <n v="22"/>
    <x v="10"/>
    <s v="Evvie MacTrusty"/>
    <s v="C0011cam05"/>
    <x v="3"/>
  </r>
  <r>
    <x v="10"/>
    <x v="10"/>
    <x v="27"/>
    <x v="111"/>
    <n v="22"/>
    <x v="10"/>
    <s v="Evvie MacTrusty"/>
    <s v="C0011cam05"/>
    <x v="3"/>
  </r>
  <r>
    <x v="10"/>
    <x v="10"/>
    <x v="27"/>
    <x v="8"/>
    <n v="22"/>
    <x v="10"/>
    <s v="Evvie MacTrusty"/>
    <s v="C0011cam05"/>
    <x v="5"/>
  </r>
  <r>
    <x v="10"/>
    <x v="10"/>
    <x v="27"/>
    <x v="145"/>
    <n v="22"/>
    <x v="10"/>
    <s v="Evvie MacTrusty"/>
    <s v="C0011cam05"/>
    <x v="8"/>
  </r>
  <r>
    <x v="10"/>
    <x v="10"/>
    <x v="27"/>
    <x v="11"/>
    <n v="22"/>
    <x v="10"/>
    <s v="Evvie MacTrusty"/>
    <s v="C0011cam05"/>
    <x v="9"/>
  </r>
  <r>
    <x v="10"/>
    <x v="10"/>
    <x v="27"/>
    <x v="73"/>
    <n v="22"/>
    <x v="10"/>
    <s v="Evvie MacTrusty"/>
    <s v="C0011cam05"/>
    <x v="11"/>
  </r>
  <r>
    <x v="10"/>
    <x v="1"/>
    <x v="28"/>
    <x v="146"/>
    <n v="25"/>
    <x v="1"/>
    <s v="Evvie MacTrusty"/>
    <s v="C0011cam07"/>
    <x v="0"/>
  </r>
  <r>
    <x v="10"/>
    <x v="1"/>
    <x v="28"/>
    <x v="79"/>
    <n v="25"/>
    <x v="1"/>
    <s v="Evvie MacTrusty"/>
    <s v="C0011cam07"/>
    <x v="7"/>
  </r>
  <r>
    <x v="10"/>
    <x v="1"/>
    <x v="28"/>
    <x v="147"/>
    <n v="25"/>
    <x v="1"/>
    <s v="Evvie MacTrusty"/>
    <s v="C0011cam07"/>
    <x v="7"/>
  </r>
  <r>
    <x v="10"/>
    <x v="1"/>
    <x v="28"/>
    <x v="81"/>
    <n v="25"/>
    <x v="1"/>
    <s v="Evvie MacTrusty"/>
    <s v="C0011cam07"/>
    <x v="10"/>
  </r>
  <r>
    <x v="10"/>
    <x v="0"/>
    <x v="29"/>
    <x v="109"/>
    <n v="65"/>
    <x v="0"/>
    <s v="Evvie MacTrusty"/>
    <s v="C0011cam12"/>
    <x v="0"/>
  </r>
  <r>
    <x v="10"/>
    <x v="0"/>
    <x v="29"/>
    <x v="72"/>
    <n v="65"/>
    <x v="0"/>
    <s v="Evvie MacTrusty"/>
    <s v="C0011cam12"/>
    <x v="7"/>
  </r>
  <r>
    <x v="11"/>
    <x v="12"/>
    <x v="30"/>
    <x v="148"/>
    <n v="66"/>
    <x v="12"/>
    <s v="Dinny Victory"/>
    <s v="C0012cam10"/>
    <x v="0"/>
  </r>
  <r>
    <x v="11"/>
    <x v="12"/>
    <x v="30"/>
    <x v="37"/>
    <n v="66"/>
    <x v="12"/>
    <s v="Dinny Victory"/>
    <s v="C0012cam10"/>
    <x v="1"/>
  </r>
  <r>
    <x v="11"/>
    <x v="12"/>
    <x v="30"/>
    <x v="30"/>
    <n v="66"/>
    <x v="12"/>
    <s v="Dinny Victory"/>
    <s v="C0012cam10"/>
    <x v="5"/>
  </r>
  <r>
    <x v="11"/>
    <x v="12"/>
    <x v="30"/>
    <x v="117"/>
    <n v="66"/>
    <x v="12"/>
    <s v="Dinny Victory"/>
    <s v="C0012cam10"/>
    <x v="6"/>
  </r>
  <r>
    <x v="11"/>
    <x v="12"/>
    <x v="30"/>
    <x v="102"/>
    <n v="66"/>
    <x v="12"/>
    <s v="Dinny Victory"/>
    <s v="C0012cam10"/>
    <x v="8"/>
  </r>
  <r>
    <x v="11"/>
    <x v="6"/>
    <x v="31"/>
    <x v="92"/>
    <n v="62"/>
    <x v="6"/>
    <s v="Dinny Victory"/>
    <s v="C0012cam03"/>
    <x v="0"/>
  </r>
  <r>
    <x v="11"/>
    <x v="6"/>
    <x v="31"/>
    <x v="144"/>
    <n v="62"/>
    <x v="6"/>
    <s v="Dinny Victory"/>
    <s v="C0012cam03"/>
    <x v="7"/>
  </r>
  <r>
    <x v="11"/>
    <x v="6"/>
    <x v="31"/>
    <x v="132"/>
    <n v="62"/>
    <x v="6"/>
    <s v="Dinny Victory"/>
    <s v="C0012cam03"/>
    <x v="10"/>
  </r>
  <r>
    <x v="11"/>
    <x v="6"/>
    <x v="31"/>
    <x v="149"/>
    <n v="62"/>
    <x v="6"/>
    <s v="Dinny Victory"/>
    <s v="C0012cam03"/>
    <x v="2"/>
  </r>
  <r>
    <x v="11"/>
    <x v="6"/>
    <x v="31"/>
    <x v="116"/>
    <n v="62"/>
    <x v="6"/>
    <s v="Dinny Victory"/>
    <s v="C0012cam03"/>
    <x v="3"/>
  </r>
  <r>
    <x v="11"/>
    <x v="6"/>
    <x v="31"/>
    <x v="27"/>
    <n v="62"/>
    <x v="6"/>
    <s v="Dinny Victory"/>
    <s v="C0012cam03"/>
    <x v="4"/>
  </r>
  <r>
    <x v="11"/>
    <x v="6"/>
    <x v="31"/>
    <x v="150"/>
    <n v="62"/>
    <x v="6"/>
    <s v="Dinny Victory"/>
    <s v="C0012cam03"/>
    <x v="5"/>
  </r>
  <r>
    <x v="11"/>
    <x v="14"/>
    <x v="32"/>
    <x v="151"/>
    <n v="25"/>
    <x v="14"/>
    <s v="Dinny Victory"/>
    <s v="C0012cam13"/>
    <x v="0"/>
  </r>
  <r>
    <x v="11"/>
    <x v="14"/>
    <x v="32"/>
    <x v="152"/>
    <n v="25"/>
    <x v="14"/>
    <s v="Dinny Victory"/>
    <s v="C0012cam13"/>
    <x v="7"/>
  </r>
  <r>
    <x v="11"/>
    <x v="14"/>
    <x v="32"/>
    <x v="52"/>
    <n v="25"/>
    <x v="14"/>
    <s v="Dinny Victory"/>
    <s v="C0012cam13"/>
    <x v="10"/>
  </r>
  <r>
    <x v="12"/>
    <x v="0"/>
    <x v="33"/>
    <x v="153"/>
    <n v="65"/>
    <x v="0"/>
    <s v="Bobbe Prandini"/>
    <s v="C0013cam12"/>
    <x v="0"/>
  </r>
  <r>
    <x v="12"/>
    <x v="0"/>
    <x v="33"/>
    <x v="154"/>
    <n v="65"/>
    <x v="0"/>
    <s v="Bobbe Prandini"/>
    <s v="C0013cam12"/>
    <x v="7"/>
  </r>
  <r>
    <x v="12"/>
    <x v="0"/>
    <x v="33"/>
    <x v="34"/>
    <n v="65"/>
    <x v="0"/>
    <s v="Bobbe Prandini"/>
    <s v="C0013cam12"/>
    <x v="1"/>
  </r>
  <r>
    <x v="12"/>
    <x v="0"/>
    <x v="33"/>
    <x v="155"/>
    <n v="65"/>
    <x v="0"/>
    <s v="Bobbe Prandini"/>
    <s v="C0013cam12"/>
    <x v="4"/>
  </r>
  <r>
    <x v="12"/>
    <x v="0"/>
    <x v="33"/>
    <x v="136"/>
    <n v="65"/>
    <x v="0"/>
    <s v="Bobbe Prandini"/>
    <s v="C0013cam12"/>
    <x v="6"/>
  </r>
  <r>
    <x v="12"/>
    <x v="0"/>
    <x v="33"/>
    <x v="156"/>
    <n v="65"/>
    <x v="0"/>
    <s v="Bobbe Prandini"/>
    <s v="C0013cam12"/>
    <x v="8"/>
  </r>
  <r>
    <x v="12"/>
    <x v="0"/>
    <x v="33"/>
    <x v="103"/>
    <n v="65"/>
    <x v="0"/>
    <s v="Bobbe Prandini"/>
    <s v="C0013cam12"/>
    <x v="15"/>
  </r>
  <r>
    <x v="12"/>
    <x v="2"/>
    <x v="34"/>
    <x v="157"/>
    <n v="29"/>
    <x v="2"/>
    <s v="Bobbe Prandini"/>
    <s v="C0013cam17"/>
    <x v="0"/>
  </r>
  <r>
    <x v="12"/>
    <x v="2"/>
    <x v="34"/>
    <x v="158"/>
    <n v="29"/>
    <x v="2"/>
    <s v="Bobbe Prandini"/>
    <s v="C0013cam17"/>
    <x v="7"/>
  </r>
  <r>
    <x v="12"/>
    <x v="2"/>
    <x v="34"/>
    <x v="159"/>
    <n v="29"/>
    <x v="2"/>
    <s v="Bobbe Prandini"/>
    <s v="C0013cam17"/>
    <x v="10"/>
  </r>
  <r>
    <x v="12"/>
    <x v="2"/>
    <x v="34"/>
    <x v="160"/>
    <n v="29"/>
    <x v="2"/>
    <s v="Bobbe Prandini"/>
    <s v="C0013cam17"/>
    <x v="2"/>
  </r>
  <r>
    <x v="12"/>
    <x v="2"/>
    <x v="34"/>
    <x v="161"/>
    <n v="29"/>
    <x v="2"/>
    <s v="Bobbe Prandini"/>
    <s v="C0013cam17"/>
    <x v="5"/>
  </r>
  <r>
    <x v="12"/>
    <x v="2"/>
    <x v="34"/>
    <x v="162"/>
    <n v="29"/>
    <x v="2"/>
    <s v="Bobbe Prandini"/>
    <s v="C0013cam17"/>
    <x v="9"/>
  </r>
  <r>
    <x v="12"/>
    <x v="15"/>
    <x v="11"/>
    <x v="57"/>
    <n v="10"/>
    <x v="15"/>
    <s v="Bobbe Prandini"/>
    <s v="C0013cam01"/>
    <x v="0"/>
  </r>
  <r>
    <x v="12"/>
    <x v="15"/>
    <x v="11"/>
    <x v="163"/>
    <n v="10"/>
    <x v="15"/>
    <s v="Bobbe Prandini"/>
    <s v="C0013cam01"/>
    <x v="7"/>
  </r>
  <r>
    <x v="12"/>
    <x v="15"/>
    <x v="11"/>
    <x v="118"/>
    <n v="10"/>
    <x v="15"/>
    <s v="Bobbe Prandini"/>
    <s v="C0013cam01"/>
    <x v="10"/>
  </r>
  <r>
    <x v="12"/>
    <x v="15"/>
    <x v="11"/>
    <x v="84"/>
    <n v="10"/>
    <x v="15"/>
    <s v="Bobbe Prandini"/>
    <s v="C0013cam01"/>
    <x v="1"/>
  </r>
  <r>
    <x v="13"/>
    <x v="10"/>
    <x v="35"/>
    <x v="164"/>
    <n v="22"/>
    <x v="10"/>
    <s v="Ginger Pinnere"/>
    <s v="C0014cam05"/>
    <x v="0"/>
  </r>
  <r>
    <x v="13"/>
    <x v="10"/>
    <x v="35"/>
    <x v="165"/>
    <n v="22"/>
    <x v="10"/>
    <s v="Ginger Pinnere"/>
    <s v="C0014cam05"/>
    <x v="7"/>
  </r>
  <r>
    <x v="13"/>
    <x v="10"/>
    <x v="35"/>
    <x v="166"/>
    <n v="22"/>
    <x v="10"/>
    <s v="Ginger Pinnere"/>
    <s v="C0014cam05"/>
    <x v="10"/>
  </r>
  <r>
    <x v="13"/>
    <x v="10"/>
    <x v="35"/>
    <x v="167"/>
    <n v="22"/>
    <x v="10"/>
    <s v="Ginger Pinnere"/>
    <s v="C0014cam05"/>
    <x v="2"/>
  </r>
  <r>
    <x v="13"/>
    <x v="10"/>
    <x v="35"/>
    <x v="168"/>
    <n v="22"/>
    <x v="10"/>
    <s v="Ginger Pinnere"/>
    <s v="C0014cam05"/>
    <x v="3"/>
  </r>
  <r>
    <x v="13"/>
    <x v="10"/>
    <x v="35"/>
    <x v="169"/>
    <n v="22"/>
    <x v="10"/>
    <s v="Ginger Pinnere"/>
    <s v="C0014cam05"/>
    <x v="5"/>
  </r>
  <r>
    <x v="13"/>
    <x v="10"/>
    <x v="35"/>
    <x v="44"/>
    <n v="22"/>
    <x v="10"/>
    <s v="Ginger Pinnere"/>
    <s v="C0014cam05"/>
    <x v="5"/>
  </r>
  <r>
    <x v="13"/>
    <x v="10"/>
    <x v="35"/>
    <x v="111"/>
    <n v="22"/>
    <x v="10"/>
    <s v="Ginger Pinnere"/>
    <s v="C0014cam05"/>
    <x v="9"/>
  </r>
  <r>
    <x v="13"/>
    <x v="10"/>
    <x v="35"/>
    <x v="170"/>
    <n v="22"/>
    <x v="10"/>
    <s v="Ginger Pinnere"/>
    <s v="C0014cam05"/>
    <x v="15"/>
  </r>
  <r>
    <x v="13"/>
    <x v="10"/>
    <x v="35"/>
    <x v="171"/>
    <n v="22"/>
    <x v="10"/>
    <s v="Ginger Pinnere"/>
    <s v="C0014cam05"/>
    <x v="13"/>
  </r>
  <r>
    <x v="13"/>
    <x v="10"/>
    <x v="35"/>
    <x v="172"/>
    <n v="22"/>
    <x v="10"/>
    <s v="Ginger Pinnere"/>
    <s v="C0014cam05"/>
    <x v="14"/>
  </r>
  <r>
    <x v="13"/>
    <x v="10"/>
    <x v="35"/>
    <x v="173"/>
    <n v="22"/>
    <x v="10"/>
    <s v="Ginger Pinnere"/>
    <s v="C0014cam05"/>
    <x v="16"/>
  </r>
  <r>
    <x v="13"/>
    <x v="4"/>
    <x v="33"/>
    <x v="153"/>
    <n v="16"/>
    <x v="4"/>
    <s v="Ginger Pinnere"/>
    <s v="C0014cam16"/>
    <x v="0"/>
  </r>
  <r>
    <x v="13"/>
    <x v="4"/>
    <x v="33"/>
    <x v="125"/>
    <n v="16"/>
    <x v="4"/>
    <s v="Ginger Pinnere"/>
    <s v="C0014cam16"/>
    <x v="7"/>
  </r>
  <r>
    <x v="13"/>
    <x v="4"/>
    <x v="33"/>
    <x v="174"/>
    <n v="16"/>
    <x v="4"/>
    <s v="Ginger Pinnere"/>
    <s v="C0014cam16"/>
    <x v="10"/>
  </r>
  <r>
    <x v="13"/>
    <x v="4"/>
    <x v="33"/>
    <x v="126"/>
    <n v="16"/>
    <x v="4"/>
    <s v="Ginger Pinnere"/>
    <s v="C0014cam16"/>
    <x v="1"/>
  </r>
  <r>
    <x v="13"/>
    <x v="4"/>
    <x v="33"/>
    <x v="175"/>
    <n v="16"/>
    <x v="4"/>
    <s v="Ginger Pinnere"/>
    <s v="C0014cam16"/>
    <x v="3"/>
  </r>
  <r>
    <x v="13"/>
    <x v="4"/>
    <x v="33"/>
    <x v="135"/>
    <n v="16"/>
    <x v="4"/>
    <s v="Ginger Pinnere"/>
    <s v="C0014cam16"/>
    <x v="5"/>
  </r>
  <r>
    <x v="13"/>
    <x v="4"/>
    <x v="33"/>
    <x v="93"/>
    <n v="16"/>
    <x v="4"/>
    <s v="Ginger Pinnere"/>
    <s v="C0014cam16"/>
    <x v="6"/>
  </r>
  <r>
    <x v="13"/>
    <x v="4"/>
    <x v="33"/>
    <x v="26"/>
    <n v="16"/>
    <x v="4"/>
    <s v="Ginger Pinnere"/>
    <s v="C0014cam16"/>
    <x v="8"/>
  </r>
  <r>
    <x v="13"/>
    <x v="4"/>
    <x v="33"/>
    <x v="50"/>
    <n v="16"/>
    <x v="4"/>
    <s v="Ginger Pinnere"/>
    <s v="C0014cam16"/>
    <x v="9"/>
  </r>
  <r>
    <x v="13"/>
    <x v="4"/>
    <x v="33"/>
    <x v="176"/>
    <n v="16"/>
    <x v="4"/>
    <s v="Ginger Pinnere"/>
    <s v="C0014cam16"/>
    <x v="11"/>
  </r>
  <r>
    <x v="13"/>
    <x v="4"/>
    <x v="33"/>
    <x v="177"/>
    <n v="16"/>
    <x v="4"/>
    <s v="Ginger Pinnere"/>
    <s v="C0014cam16"/>
    <x v="12"/>
  </r>
  <r>
    <x v="13"/>
    <x v="5"/>
    <x v="36"/>
    <x v="37"/>
    <n v="26"/>
    <x v="5"/>
    <s v="Ginger Pinnere"/>
    <s v="C0014cam02"/>
    <x v="0"/>
  </r>
  <r>
    <x v="13"/>
    <x v="5"/>
    <x v="36"/>
    <x v="178"/>
    <n v="26"/>
    <x v="5"/>
    <s v="Ginger Pinnere"/>
    <s v="C0014cam02"/>
    <x v="7"/>
  </r>
  <r>
    <x v="13"/>
    <x v="5"/>
    <x v="36"/>
    <x v="179"/>
    <n v="26"/>
    <x v="5"/>
    <s v="Ginger Pinnere"/>
    <s v="C0014cam02"/>
    <x v="10"/>
  </r>
  <r>
    <x v="13"/>
    <x v="5"/>
    <x v="36"/>
    <x v="180"/>
    <n v="26"/>
    <x v="5"/>
    <s v="Ginger Pinnere"/>
    <s v="C0014cam02"/>
    <x v="1"/>
  </r>
  <r>
    <x v="13"/>
    <x v="5"/>
    <x v="36"/>
    <x v="181"/>
    <n v="26"/>
    <x v="5"/>
    <s v="Ginger Pinnere"/>
    <s v="C0014cam02"/>
    <x v="2"/>
  </r>
  <r>
    <x v="13"/>
    <x v="5"/>
    <x v="36"/>
    <x v="71"/>
    <n v="26"/>
    <x v="5"/>
    <s v="Ginger Pinnere"/>
    <s v="C0014cam02"/>
    <x v="2"/>
  </r>
  <r>
    <x v="13"/>
    <x v="5"/>
    <x v="36"/>
    <x v="5"/>
    <n v="26"/>
    <x v="5"/>
    <s v="Ginger Pinnere"/>
    <s v="C0014cam02"/>
    <x v="4"/>
  </r>
  <r>
    <x v="13"/>
    <x v="5"/>
    <x v="36"/>
    <x v="72"/>
    <n v="26"/>
    <x v="5"/>
    <s v="Ginger Pinnere"/>
    <s v="C0014cam02"/>
    <x v="5"/>
  </r>
  <r>
    <x v="14"/>
    <x v="1"/>
    <x v="37"/>
    <x v="182"/>
    <n v="25"/>
    <x v="1"/>
    <s v="Katerina Maccrae"/>
    <s v="C0015cam07"/>
    <x v="0"/>
  </r>
  <r>
    <x v="14"/>
    <x v="1"/>
    <x v="37"/>
    <x v="183"/>
    <n v="25"/>
    <x v="1"/>
    <s v="Katerina Maccrae"/>
    <s v="C0015cam07"/>
    <x v="7"/>
  </r>
  <r>
    <x v="14"/>
    <x v="1"/>
    <x v="37"/>
    <x v="184"/>
    <n v="25"/>
    <x v="1"/>
    <s v="Katerina Maccrae"/>
    <s v="C0015cam07"/>
    <x v="10"/>
  </r>
  <r>
    <x v="14"/>
    <x v="1"/>
    <x v="37"/>
    <x v="185"/>
    <n v="25"/>
    <x v="1"/>
    <s v="Katerina Maccrae"/>
    <s v="C0015cam07"/>
    <x v="1"/>
  </r>
  <r>
    <x v="14"/>
    <x v="1"/>
    <x v="37"/>
    <x v="186"/>
    <n v="25"/>
    <x v="1"/>
    <s v="Katerina Maccrae"/>
    <s v="C0015cam07"/>
    <x v="5"/>
  </r>
  <r>
    <x v="14"/>
    <x v="1"/>
    <x v="37"/>
    <x v="187"/>
    <n v="25"/>
    <x v="1"/>
    <s v="Katerina Maccrae"/>
    <s v="C0015cam07"/>
    <x v="6"/>
  </r>
  <r>
    <x v="14"/>
    <x v="1"/>
    <x v="37"/>
    <x v="188"/>
    <n v="25"/>
    <x v="1"/>
    <s v="Katerina Maccrae"/>
    <s v="C0015cam07"/>
    <x v="8"/>
  </r>
  <r>
    <x v="14"/>
    <x v="1"/>
    <x v="37"/>
    <x v="78"/>
    <n v="25"/>
    <x v="1"/>
    <s v="Katerina Maccrae"/>
    <s v="C0015cam07"/>
    <x v="9"/>
  </r>
  <r>
    <x v="14"/>
    <x v="1"/>
    <x v="37"/>
    <x v="189"/>
    <n v="25"/>
    <x v="1"/>
    <s v="Katerina Maccrae"/>
    <s v="C0015cam07"/>
    <x v="11"/>
  </r>
  <r>
    <x v="14"/>
    <x v="1"/>
    <x v="37"/>
    <x v="190"/>
    <n v="25"/>
    <x v="1"/>
    <s v="Katerina Maccrae"/>
    <s v="C0015cam07"/>
    <x v="12"/>
  </r>
  <r>
    <x v="14"/>
    <x v="1"/>
    <x v="37"/>
    <x v="109"/>
    <n v="25"/>
    <x v="1"/>
    <s v="Katerina Maccrae"/>
    <s v="C0015cam07"/>
    <x v="15"/>
  </r>
  <r>
    <x v="14"/>
    <x v="15"/>
    <x v="38"/>
    <x v="191"/>
    <n v="10"/>
    <x v="15"/>
    <s v="Katerina Maccrae"/>
    <s v="C0015cam01"/>
    <x v="0"/>
  </r>
  <r>
    <x v="14"/>
    <x v="15"/>
    <x v="38"/>
    <x v="69"/>
    <n v="10"/>
    <x v="15"/>
    <s v="Katerina Maccrae"/>
    <s v="C0015cam01"/>
    <x v="7"/>
  </r>
  <r>
    <x v="14"/>
    <x v="15"/>
    <x v="38"/>
    <x v="192"/>
    <n v="10"/>
    <x v="15"/>
    <s v="Katerina Maccrae"/>
    <s v="C0015cam01"/>
    <x v="10"/>
  </r>
  <r>
    <x v="14"/>
    <x v="15"/>
    <x v="38"/>
    <x v="193"/>
    <n v="10"/>
    <x v="15"/>
    <s v="Katerina Maccrae"/>
    <s v="C0015cam01"/>
    <x v="1"/>
  </r>
  <r>
    <x v="14"/>
    <x v="15"/>
    <x v="38"/>
    <x v="71"/>
    <n v="10"/>
    <x v="15"/>
    <s v="Katerina Maccrae"/>
    <s v="C0015cam01"/>
    <x v="2"/>
  </r>
  <r>
    <x v="14"/>
    <x v="15"/>
    <x v="38"/>
    <x v="194"/>
    <n v="10"/>
    <x v="15"/>
    <s v="Katerina Maccrae"/>
    <s v="C0015cam01"/>
    <x v="3"/>
  </r>
  <r>
    <x v="14"/>
    <x v="15"/>
    <x v="38"/>
    <x v="84"/>
    <n v="10"/>
    <x v="15"/>
    <s v="Katerina Maccrae"/>
    <s v="C0015cam01"/>
    <x v="4"/>
  </r>
  <r>
    <x v="14"/>
    <x v="9"/>
    <x v="39"/>
    <x v="31"/>
    <n v="27"/>
    <x v="9"/>
    <s v="Katerina Maccrae"/>
    <s v="C0015cam08"/>
    <x v="0"/>
  </r>
  <r>
    <x v="14"/>
    <x v="9"/>
    <x v="39"/>
    <x v="13"/>
    <n v="27"/>
    <x v="9"/>
    <s v="Katerina Maccrae"/>
    <s v="C0015cam08"/>
    <x v="7"/>
  </r>
  <r>
    <x v="14"/>
    <x v="9"/>
    <x v="39"/>
    <x v="195"/>
    <n v="27"/>
    <x v="9"/>
    <s v="Katerina Maccrae"/>
    <s v="C0015cam08"/>
    <x v="10"/>
  </r>
  <r>
    <x v="15"/>
    <x v="13"/>
    <x v="40"/>
    <x v="35"/>
    <n v="75"/>
    <x v="13"/>
    <s v="Enid Zanioletti"/>
    <s v="C0016cam09"/>
    <x v="0"/>
  </r>
  <r>
    <x v="15"/>
    <x v="13"/>
    <x v="40"/>
    <x v="196"/>
    <n v="75"/>
    <x v="13"/>
    <s v="Enid Zanioletti"/>
    <s v="C0016cam09"/>
    <x v="7"/>
  </r>
  <r>
    <x v="15"/>
    <x v="13"/>
    <x v="40"/>
    <x v="60"/>
    <n v="75"/>
    <x v="13"/>
    <s v="Enid Zanioletti"/>
    <s v="C0016cam09"/>
    <x v="10"/>
  </r>
  <r>
    <x v="15"/>
    <x v="13"/>
    <x v="40"/>
    <x v="187"/>
    <n v="75"/>
    <x v="13"/>
    <s v="Enid Zanioletti"/>
    <s v="C0016cam09"/>
    <x v="1"/>
  </r>
  <r>
    <x v="15"/>
    <x v="13"/>
    <x v="40"/>
    <x v="197"/>
    <n v="75"/>
    <x v="13"/>
    <s v="Enid Zanioletti"/>
    <s v="C0016cam09"/>
    <x v="2"/>
  </r>
  <r>
    <x v="15"/>
    <x v="13"/>
    <x v="40"/>
    <x v="198"/>
    <n v="75"/>
    <x v="13"/>
    <s v="Enid Zanioletti"/>
    <s v="C0016cam09"/>
    <x v="3"/>
  </r>
  <r>
    <x v="15"/>
    <x v="13"/>
    <x v="40"/>
    <x v="199"/>
    <n v="75"/>
    <x v="13"/>
    <s v="Enid Zanioletti"/>
    <s v="C0016cam09"/>
    <x v="4"/>
  </r>
  <r>
    <x v="15"/>
    <x v="13"/>
    <x v="40"/>
    <x v="195"/>
    <n v="75"/>
    <x v="13"/>
    <s v="Enid Zanioletti"/>
    <s v="C0016cam09"/>
    <x v="8"/>
  </r>
  <r>
    <x v="16"/>
    <x v="10"/>
    <x v="5"/>
    <x v="30"/>
    <n v="22"/>
    <x v="10"/>
    <s v="Rudy Le feuvre"/>
    <s v="C0017cam05"/>
    <x v="0"/>
  </r>
  <r>
    <x v="16"/>
    <x v="10"/>
    <x v="5"/>
    <x v="41"/>
    <n v="22"/>
    <x v="10"/>
    <s v="Rudy Le feuvre"/>
    <s v="C0017cam05"/>
    <x v="7"/>
  </r>
  <r>
    <x v="16"/>
    <x v="10"/>
    <x v="5"/>
    <x v="66"/>
    <n v="22"/>
    <x v="10"/>
    <s v="Rudy Le feuvre"/>
    <s v="C0017cam05"/>
    <x v="10"/>
  </r>
  <r>
    <x v="16"/>
    <x v="10"/>
    <x v="5"/>
    <x v="6"/>
    <n v="22"/>
    <x v="10"/>
    <s v="Rudy Le feuvre"/>
    <s v="C0017cam05"/>
    <x v="1"/>
  </r>
  <r>
    <x v="16"/>
    <x v="6"/>
    <x v="41"/>
    <x v="200"/>
    <n v="62"/>
    <x v="6"/>
    <s v="Rudy Le feuvre"/>
    <s v="C0017cam03"/>
    <x v="0"/>
  </r>
  <r>
    <x v="16"/>
    <x v="6"/>
    <x v="41"/>
    <x v="151"/>
    <n v="62"/>
    <x v="6"/>
    <s v="Rudy Le feuvre"/>
    <s v="C0017cam03"/>
    <x v="7"/>
  </r>
  <r>
    <x v="16"/>
    <x v="6"/>
    <x v="41"/>
    <x v="5"/>
    <n v="62"/>
    <x v="6"/>
    <s v="Rudy Le feuvre"/>
    <s v="C0017cam03"/>
    <x v="10"/>
  </r>
  <r>
    <x v="16"/>
    <x v="6"/>
    <x v="41"/>
    <x v="29"/>
    <n v="62"/>
    <x v="6"/>
    <s v="Rudy Le feuvre"/>
    <s v="C0017cam03"/>
    <x v="1"/>
  </r>
  <r>
    <x v="17"/>
    <x v="14"/>
    <x v="42"/>
    <x v="201"/>
    <n v="25"/>
    <x v="14"/>
    <s v="Jemie Piche"/>
    <s v="C0018cam13"/>
    <x v="0"/>
  </r>
  <r>
    <x v="17"/>
    <x v="14"/>
    <x v="42"/>
    <x v="0"/>
    <n v="25"/>
    <x v="14"/>
    <s v="Jemie Piche"/>
    <s v="C0018cam13"/>
    <x v="7"/>
  </r>
  <r>
    <x v="17"/>
    <x v="14"/>
    <x v="42"/>
    <x v="202"/>
    <n v="25"/>
    <x v="14"/>
    <s v="Jemie Piche"/>
    <s v="C0018cam13"/>
    <x v="10"/>
  </r>
  <r>
    <x v="17"/>
    <x v="14"/>
    <x v="42"/>
    <x v="203"/>
    <n v="25"/>
    <x v="14"/>
    <s v="Jemie Piche"/>
    <s v="C0018cam13"/>
    <x v="2"/>
  </r>
  <r>
    <x v="17"/>
    <x v="14"/>
    <x v="42"/>
    <x v="137"/>
    <n v="25"/>
    <x v="14"/>
    <s v="Jemie Piche"/>
    <s v="C0018cam13"/>
    <x v="3"/>
  </r>
  <r>
    <x v="17"/>
    <x v="14"/>
    <x v="42"/>
    <x v="204"/>
    <n v="25"/>
    <x v="14"/>
    <s v="Jemie Piche"/>
    <s v="C0018cam13"/>
    <x v="5"/>
  </r>
  <r>
    <x v="17"/>
    <x v="14"/>
    <x v="42"/>
    <x v="190"/>
    <n v="25"/>
    <x v="14"/>
    <s v="Jemie Piche"/>
    <s v="C0018cam13"/>
    <x v="5"/>
  </r>
  <r>
    <x v="17"/>
    <x v="14"/>
    <x v="42"/>
    <x v="147"/>
    <n v="25"/>
    <x v="14"/>
    <s v="Jemie Piche"/>
    <s v="C0018cam13"/>
    <x v="6"/>
  </r>
  <r>
    <x v="17"/>
    <x v="14"/>
    <x v="42"/>
    <x v="205"/>
    <n v="25"/>
    <x v="14"/>
    <s v="Jemie Piche"/>
    <s v="C0018cam13"/>
    <x v="9"/>
  </r>
  <r>
    <x v="17"/>
    <x v="3"/>
    <x v="43"/>
    <x v="206"/>
    <n v="62"/>
    <x v="3"/>
    <s v="Jemie Piche"/>
    <s v="C0018cam11"/>
    <x v="0"/>
  </r>
  <r>
    <x v="17"/>
    <x v="3"/>
    <x v="43"/>
    <x v="0"/>
    <n v="62"/>
    <x v="3"/>
    <s v="Jemie Piche"/>
    <s v="C0018cam11"/>
    <x v="7"/>
  </r>
  <r>
    <x v="17"/>
    <x v="3"/>
    <x v="43"/>
    <x v="207"/>
    <n v="62"/>
    <x v="3"/>
    <s v="Jemie Piche"/>
    <s v="C0018cam11"/>
    <x v="10"/>
  </r>
  <r>
    <x v="17"/>
    <x v="3"/>
    <x v="43"/>
    <x v="178"/>
    <n v="62"/>
    <x v="3"/>
    <s v="Jemie Piche"/>
    <s v="C0018cam11"/>
    <x v="1"/>
  </r>
  <r>
    <x v="17"/>
    <x v="3"/>
    <x v="43"/>
    <x v="208"/>
    <n v="62"/>
    <x v="3"/>
    <s v="Jemie Piche"/>
    <s v="C0018cam11"/>
    <x v="2"/>
  </r>
  <r>
    <x v="17"/>
    <x v="3"/>
    <x v="43"/>
    <x v="50"/>
    <n v="62"/>
    <x v="3"/>
    <s v="Jemie Piche"/>
    <s v="C0018cam11"/>
    <x v="4"/>
  </r>
  <r>
    <x v="17"/>
    <x v="3"/>
    <x v="43"/>
    <x v="65"/>
    <n v="62"/>
    <x v="3"/>
    <s v="Jemie Piche"/>
    <s v="C0018cam11"/>
    <x v="5"/>
  </r>
  <r>
    <x v="17"/>
    <x v="3"/>
    <x v="43"/>
    <x v="194"/>
    <n v="62"/>
    <x v="3"/>
    <s v="Jemie Piche"/>
    <s v="C0018cam11"/>
    <x v="6"/>
  </r>
  <r>
    <x v="17"/>
    <x v="3"/>
    <x v="43"/>
    <x v="64"/>
    <n v="62"/>
    <x v="3"/>
    <s v="Jemie Piche"/>
    <s v="C0018cam11"/>
    <x v="8"/>
  </r>
  <r>
    <x v="17"/>
    <x v="8"/>
    <x v="44"/>
    <x v="198"/>
    <n v="13"/>
    <x v="8"/>
    <s v="Jemie Piche"/>
    <s v="C0018cam06"/>
    <x v="0"/>
  </r>
  <r>
    <x v="17"/>
    <x v="8"/>
    <x v="44"/>
    <x v="209"/>
    <n v="13"/>
    <x v="8"/>
    <s v="Jemie Piche"/>
    <s v="C0018cam06"/>
    <x v="7"/>
  </r>
  <r>
    <x v="17"/>
    <x v="8"/>
    <x v="44"/>
    <x v="210"/>
    <n v="13"/>
    <x v="8"/>
    <s v="Jemie Piche"/>
    <s v="C0018cam06"/>
    <x v="10"/>
  </r>
  <r>
    <x v="17"/>
    <x v="8"/>
    <x v="44"/>
    <x v="21"/>
    <n v="13"/>
    <x v="8"/>
    <s v="Jemie Piche"/>
    <s v="C0018cam06"/>
    <x v="1"/>
  </r>
  <r>
    <x v="17"/>
    <x v="8"/>
    <x v="44"/>
    <x v="205"/>
    <n v="13"/>
    <x v="8"/>
    <s v="Jemie Piche"/>
    <s v="C0018cam06"/>
    <x v="2"/>
  </r>
  <r>
    <x v="18"/>
    <x v="10"/>
    <x v="45"/>
    <x v="211"/>
    <n v="22"/>
    <x v="10"/>
    <s v="Hermia Yatman"/>
    <s v="C0019cam05"/>
    <x v="0"/>
  </r>
  <r>
    <x v="18"/>
    <x v="10"/>
    <x v="45"/>
    <x v="212"/>
    <n v="22"/>
    <x v="10"/>
    <s v="Hermia Yatman"/>
    <s v="C0019cam05"/>
    <x v="10"/>
  </r>
  <r>
    <x v="18"/>
    <x v="10"/>
    <x v="45"/>
    <x v="159"/>
    <n v="22"/>
    <x v="10"/>
    <s v="Hermia Yatman"/>
    <s v="C0019cam05"/>
    <x v="10"/>
  </r>
  <r>
    <x v="18"/>
    <x v="10"/>
    <x v="45"/>
    <x v="55"/>
    <n v="22"/>
    <x v="10"/>
    <s v="Hermia Yatman"/>
    <s v="C0019cam05"/>
    <x v="1"/>
  </r>
  <r>
    <x v="18"/>
    <x v="10"/>
    <x v="45"/>
    <x v="69"/>
    <n v="22"/>
    <x v="10"/>
    <s v="Hermia Yatman"/>
    <s v="C0019cam05"/>
    <x v="2"/>
  </r>
  <r>
    <x v="18"/>
    <x v="10"/>
    <x v="45"/>
    <x v="161"/>
    <n v="22"/>
    <x v="10"/>
    <s v="Hermia Yatman"/>
    <s v="C0019cam05"/>
    <x v="5"/>
  </r>
  <r>
    <x v="18"/>
    <x v="10"/>
    <x v="45"/>
    <x v="213"/>
    <n v="22"/>
    <x v="10"/>
    <s v="Hermia Yatman"/>
    <s v="C0019cam05"/>
    <x v="8"/>
  </r>
  <r>
    <x v="18"/>
    <x v="4"/>
    <x v="46"/>
    <x v="32"/>
    <n v="16"/>
    <x v="4"/>
    <s v="Hermia Yatman"/>
    <s v="C0019cam16"/>
    <x v="0"/>
  </r>
  <r>
    <x v="18"/>
    <x v="4"/>
    <x v="46"/>
    <x v="205"/>
    <n v="16"/>
    <x v="4"/>
    <s v="Hermia Yatman"/>
    <s v="C0019cam16"/>
    <x v="7"/>
  </r>
  <r>
    <x v="18"/>
    <x v="4"/>
    <x v="46"/>
    <x v="15"/>
    <n v="16"/>
    <x v="4"/>
    <s v="Hermia Yatman"/>
    <s v="C0019cam16"/>
    <x v="7"/>
  </r>
  <r>
    <x v="19"/>
    <x v="15"/>
    <x v="47"/>
    <x v="214"/>
    <n v="10"/>
    <x v="15"/>
    <s v="Dilan Nelane"/>
    <s v="C0020cam01"/>
    <x v="0"/>
  </r>
  <r>
    <x v="19"/>
    <x v="15"/>
    <x v="47"/>
    <x v="215"/>
    <n v="10"/>
    <x v="15"/>
    <s v="Dilan Nelane"/>
    <s v="C0020cam01"/>
    <x v="10"/>
  </r>
  <r>
    <x v="19"/>
    <x v="15"/>
    <x v="47"/>
    <x v="98"/>
    <n v="10"/>
    <x v="15"/>
    <s v="Dilan Nelane"/>
    <s v="C0020cam01"/>
    <x v="1"/>
  </r>
  <r>
    <x v="19"/>
    <x v="15"/>
    <x v="47"/>
    <x v="99"/>
    <n v="10"/>
    <x v="15"/>
    <s v="Dilan Nelane"/>
    <s v="C0020cam01"/>
    <x v="2"/>
  </r>
  <r>
    <x v="19"/>
    <x v="15"/>
    <x v="47"/>
    <x v="216"/>
    <n v="10"/>
    <x v="15"/>
    <s v="Dilan Nelane"/>
    <s v="C0020cam01"/>
    <x v="3"/>
  </r>
  <r>
    <x v="19"/>
    <x v="15"/>
    <x v="47"/>
    <x v="50"/>
    <n v="10"/>
    <x v="15"/>
    <s v="Dilan Nelane"/>
    <s v="C0020cam01"/>
    <x v="4"/>
  </r>
  <r>
    <x v="19"/>
    <x v="15"/>
    <x v="47"/>
    <x v="170"/>
    <n v="10"/>
    <x v="15"/>
    <s v="Dilan Nelane"/>
    <s v="C0020cam01"/>
    <x v="5"/>
  </r>
  <r>
    <x v="19"/>
    <x v="15"/>
    <x v="47"/>
    <x v="217"/>
    <n v="10"/>
    <x v="15"/>
    <s v="Dilan Nelane"/>
    <s v="C0020cam01"/>
    <x v="6"/>
  </r>
  <r>
    <x v="19"/>
    <x v="15"/>
    <x v="47"/>
    <x v="110"/>
    <n v="10"/>
    <x v="15"/>
    <s v="Dilan Nelane"/>
    <s v="C0020cam01"/>
    <x v="8"/>
  </r>
  <r>
    <x v="19"/>
    <x v="4"/>
    <x v="48"/>
    <x v="218"/>
    <n v="16"/>
    <x v="4"/>
    <s v="Dilan Nelane"/>
    <s v="C0020cam16"/>
    <x v="0"/>
  </r>
  <r>
    <x v="19"/>
    <x v="4"/>
    <x v="48"/>
    <x v="55"/>
    <n v="16"/>
    <x v="4"/>
    <s v="Dilan Nelane"/>
    <s v="C0020cam16"/>
    <x v="10"/>
  </r>
  <r>
    <x v="19"/>
    <x v="4"/>
    <x v="48"/>
    <x v="69"/>
    <n v="16"/>
    <x v="4"/>
    <s v="Dilan Nelane"/>
    <s v="C0020cam16"/>
    <x v="1"/>
  </r>
  <r>
    <x v="19"/>
    <x v="4"/>
    <x v="48"/>
    <x v="2"/>
    <n v="16"/>
    <x v="4"/>
    <s v="Dilan Nelane"/>
    <s v="C0020cam16"/>
    <x v="2"/>
  </r>
  <r>
    <x v="19"/>
    <x v="4"/>
    <x v="48"/>
    <x v="65"/>
    <n v="16"/>
    <x v="4"/>
    <s v="Dilan Nelane"/>
    <s v="C0020cam16"/>
    <x v="4"/>
  </r>
  <r>
    <x v="19"/>
    <x v="4"/>
    <x v="48"/>
    <x v="194"/>
    <n v="16"/>
    <x v="4"/>
    <s v="Dilan Nelane"/>
    <s v="C0020cam16"/>
    <x v="5"/>
  </r>
  <r>
    <x v="19"/>
    <x v="4"/>
    <x v="48"/>
    <x v="81"/>
    <n v="16"/>
    <x v="4"/>
    <s v="Dilan Nelane"/>
    <s v="C0020cam16"/>
    <x v="6"/>
  </r>
  <r>
    <x v="19"/>
    <x v="16"/>
    <x v="49"/>
    <x v="179"/>
    <n v="26"/>
    <x v="16"/>
    <s v="Dilan Nelane"/>
    <s v="C0020cam04"/>
    <x v="0"/>
  </r>
  <r>
    <x v="19"/>
    <x v="16"/>
    <x v="49"/>
    <x v="219"/>
    <n v="26"/>
    <x v="16"/>
    <s v="Dilan Nelane"/>
    <s v="C0020cam04"/>
    <x v="7"/>
  </r>
  <r>
    <x v="19"/>
    <x v="16"/>
    <x v="49"/>
    <x v="220"/>
    <n v="26"/>
    <x v="16"/>
    <s v="Dilan Nelane"/>
    <s v="C0020cam04"/>
    <x v="1"/>
  </r>
  <r>
    <x v="19"/>
    <x v="16"/>
    <x v="49"/>
    <x v="221"/>
    <n v="26"/>
    <x v="16"/>
    <s v="Dilan Nelane"/>
    <s v="C0020cam04"/>
    <x v="1"/>
  </r>
  <r>
    <x v="19"/>
    <x v="16"/>
    <x v="49"/>
    <x v="59"/>
    <n v="26"/>
    <x v="16"/>
    <s v="Dilan Nelane"/>
    <s v="C0020cam04"/>
    <x v="3"/>
  </r>
  <r>
    <x v="20"/>
    <x v="3"/>
    <x v="50"/>
    <x v="222"/>
    <n v="62"/>
    <x v="3"/>
    <s v="Kyla Dudin"/>
    <s v="C0021cam11"/>
    <x v="0"/>
  </r>
  <r>
    <x v="20"/>
    <x v="3"/>
    <x v="50"/>
    <x v="223"/>
    <n v="62"/>
    <x v="3"/>
    <s v="Kyla Dudin"/>
    <s v="C0021cam11"/>
    <x v="7"/>
  </r>
  <r>
    <x v="20"/>
    <x v="3"/>
    <x v="50"/>
    <x v="1"/>
    <n v="62"/>
    <x v="3"/>
    <s v="Kyla Dudin"/>
    <s v="C0021cam11"/>
    <x v="1"/>
  </r>
  <r>
    <x v="20"/>
    <x v="3"/>
    <x v="50"/>
    <x v="224"/>
    <n v="62"/>
    <x v="3"/>
    <s v="Kyla Dudin"/>
    <s v="C0021cam11"/>
    <x v="2"/>
  </r>
  <r>
    <x v="20"/>
    <x v="3"/>
    <x v="50"/>
    <x v="176"/>
    <n v="62"/>
    <x v="3"/>
    <s v="Kyla Dudin"/>
    <s v="C0021cam11"/>
    <x v="4"/>
  </r>
  <r>
    <x v="20"/>
    <x v="3"/>
    <x v="50"/>
    <x v="42"/>
    <n v="62"/>
    <x v="3"/>
    <s v="Kyla Dudin"/>
    <s v="C0021cam11"/>
    <x v="5"/>
  </r>
  <r>
    <x v="20"/>
    <x v="3"/>
    <x v="50"/>
    <x v="213"/>
    <n v="62"/>
    <x v="3"/>
    <s v="Kyla Dudin"/>
    <s v="C0021cam11"/>
    <x v="6"/>
  </r>
  <r>
    <x v="20"/>
    <x v="3"/>
    <x v="50"/>
    <x v="52"/>
    <n v="62"/>
    <x v="3"/>
    <s v="Kyla Dudin"/>
    <s v="C0021cam11"/>
    <x v="8"/>
  </r>
  <r>
    <x v="20"/>
    <x v="1"/>
    <x v="51"/>
    <x v="215"/>
    <n v="25"/>
    <x v="1"/>
    <s v="Kyla Dudin"/>
    <s v="C0021cam07"/>
    <x v="0"/>
  </r>
  <r>
    <x v="20"/>
    <x v="1"/>
    <x v="51"/>
    <x v="225"/>
    <n v="25"/>
    <x v="1"/>
    <s v="Kyla Dudin"/>
    <s v="C0021cam07"/>
    <x v="7"/>
  </r>
  <r>
    <x v="20"/>
    <x v="1"/>
    <x v="51"/>
    <x v="93"/>
    <n v="25"/>
    <x v="1"/>
    <s v="Kyla Dudin"/>
    <s v="C0021cam07"/>
    <x v="10"/>
  </r>
  <r>
    <x v="20"/>
    <x v="1"/>
    <x v="51"/>
    <x v="176"/>
    <n v="25"/>
    <x v="1"/>
    <s v="Kyla Dudin"/>
    <s v="C0021cam07"/>
    <x v="2"/>
  </r>
  <r>
    <x v="20"/>
    <x v="1"/>
    <x v="51"/>
    <x v="63"/>
    <n v="25"/>
    <x v="1"/>
    <s v="Kyla Dudin"/>
    <s v="C0021cam07"/>
    <x v="4"/>
  </r>
  <r>
    <x v="20"/>
    <x v="1"/>
    <x v="51"/>
    <x v="6"/>
    <n v="25"/>
    <x v="1"/>
    <s v="Kyla Dudin"/>
    <s v="C0021cam07"/>
    <x v="5"/>
  </r>
  <r>
    <x v="20"/>
    <x v="15"/>
    <x v="52"/>
    <x v="187"/>
    <n v="10"/>
    <x v="15"/>
    <s v="Kyla Dudin"/>
    <s v="C0021cam01"/>
    <x v="0"/>
  </r>
  <r>
    <x v="20"/>
    <x v="15"/>
    <x v="52"/>
    <x v="94"/>
    <n v="10"/>
    <x v="15"/>
    <s v="Kyla Dudin"/>
    <s v="C0021cam01"/>
    <x v="10"/>
  </r>
  <r>
    <x v="20"/>
    <x v="15"/>
    <x v="52"/>
    <x v="204"/>
    <n v="10"/>
    <x v="15"/>
    <s v="Kyla Dudin"/>
    <s v="C0021cam01"/>
    <x v="1"/>
  </r>
  <r>
    <x v="20"/>
    <x v="15"/>
    <x v="52"/>
    <x v="32"/>
    <n v="10"/>
    <x v="15"/>
    <s v="Kyla Dudin"/>
    <s v="C0021cam01"/>
    <x v="3"/>
  </r>
  <r>
    <x v="20"/>
    <x v="15"/>
    <x v="52"/>
    <x v="226"/>
    <n v="10"/>
    <x v="15"/>
    <s v="Kyla Dudin"/>
    <s v="C0021cam01"/>
    <x v="3"/>
  </r>
  <r>
    <x v="20"/>
    <x v="15"/>
    <x v="52"/>
    <x v="86"/>
    <n v="10"/>
    <x v="15"/>
    <s v="Kyla Dudin"/>
    <s v="C0021cam01"/>
    <x v="4"/>
  </r>
  <r>
    <x v="21"/>
    <x v="2"/>
    <x v="53"/>
    <x v="90"/>
    <n v="29"/>
    <x v="2"/>
    <s v="Ashby Winsom"/>
    <s v="C0022cam17"/>
    <x v="0"/>
  </r>
  <r>
    <x v="21"/>
    <x v="2"/>
    <x v="53"/>
    <x v="227"/>
    <n v="29"/>
    <x v="2"/>
    <s v="Ashby Winsom"/>
    <s v="C0022cam17"/>
    <x v="7"/>
  </r>
  <r>
    <x v="21"/>
    <x v="2"/>
    <x v="53"/>
    <x v="228"/>
    <n v="29"/>
    <x v="2"/>
    <s v="Ashby Winsom"/>
    <s v="C0022cam17"/>
    <x v="1"/>
  </r>
  <r>
    <x v="21"/>
    <x v="2"/>
    <x v="53"/>
    <x v="229"/>
    <n v="29"/>
    <x v="2"/>
    <s v="Ashby Winsom"/>
    <s v="C0022cam17"/>
    <x v="2"/>
  </r>
  <r>
    <x v="21"/>
    <x v="2"/>
    <x v="53"/>
    <x v="179"/>
    <n v="29"/>
    <x v="2"/>
    <s v="Ashby Winsom"/>
    <s v="C0022cam17"/>
    <x v="3"/>
  </r>
  <r>
    <x v="21"/>
    <x v="2"/>
    <x v="53"/>
    <x v="149"/>
    <n v="29"/>
    <x v="2"/>
    <s v="Ashby Winsom"/>
    <s v="C0022cam17"/>
    <x v="4"/>
  </r>
  <r>
    <x v="21"/>
    <x v="2"/>
    <x v="53"/>
    <x v="230"/>
    <n v="29"/>
    <x v="2"/>
    <s v="Ashby Winsom"/>
    <s v="C0022cam17"/>
    <x v="5"/>
  </r>
  <r>
    <x v="21"/>
    <x v="2"/>
    <x v="53"/>
    <x v="62"/>
    <n v="29"/>
    <x v="2"/>
    <s v="Ashby Winsom"/>
    <s v="C0022cam17"/>
    <x v="6"/>
  </r>
  <r>
    <x v="21"/>
    <x v="2"/>
    <x v="53"/>
    <x v="217"/>
    <n v="29"/>
    <x v="2"/>
    <s v="Ashby Winsom"/>
    <s v="C0022cam17"/>
    <x v="8"/>
  </r>
  <r>
    <x v="21"/>
    <x v="2"/>
    <x v="53"/>
    <x v="72"/>
    <n v="29"/>
    <x v="2"/>
    <s v="Ashby Winsom"/>
    <s v="C0022cam17"/>
    <x v="9"/>
  </r>
  <r>
    <x v="21"/>
    <x v="9"/>
    <x v="54"/>
    <x v="231"/>
    <n v="27"/>
    <x v="9"/>
    <s v="Ashby Winsom"/>
    <s v="C0022cam08"/>
    <x v="0"/>
  </r>
  <r>
    <x v="21"/>
    <x v="9"/>
    <x v="54"/>
    <x v="232"/>
    <n v="27"/>
    <x v="9"/>
    <s v="Ashby Winsom"/>
    <s v="C0022cam08"/>
    <x v="7"/>
  </r>
  <r>
    <x v="21"/>
    <x v="9"/>
    <x v="54"/>
    <x v="219"/>
    <n v="27"/>
    <x v="9"/>
    <s v="Ashby Winsom"/>
    <s v="C0022cam08"/>
    <x v="2"/>
  </r>
  <r>
    <x v="21"/>
    <x v="9"/>
    <x v="54"/>
    <x v="233"/>
    <n v="27"/>
    <x v="9"/>
    <s v="Ashby Winsom"/>
    <s v="C0022cam08"/>
    <x v="3"/>
  </r>
  <r>
    <x v="21"/>
    <x v="9"/>
    <x v="54"/>
    <x v="145"/>
    <n v="27"/>
    <x v="9"/>
    <s v="Ashby Winsom"/>
    <s v="C0022cam08"/>
    <x v="4"/>
  </r>
  <r>
    <x v="21"/>
    <x v="9"/>
    <x v="54"/>
    <x v="13"/>
    <n v="27"/>
    <x v="9"/>
    <s v="Ashby Winsom"/>
    <s v="C0022cam08"/>
    <x v="5"/>
  </r>
  <r>
    <x v="21"/>
    <x v="9"/>
    <x v="54"/>
    <x v="205"/>
    <n v="27"/>
    <x v="9"/>
    <s v="Ashby Winsom"/>
    <s v="C0022cam08"/>
    <x v="6"/>
  </r>
  <r>
    <x v="22"/>
    <x v="3"/>
    <x v="55"/>
    <x v="234"/>
    <n v="62"/>
    <x v="3"/>
    <s v="Derward Probetts"/>
    <s v="C0023cam11"/>
    <x v="0"/>
  </r>
  <r>
    <x v="22"/>
    <x v="3"/>
    <x v="55"/>
    <x v="235"/>
    <n v="62"/>
    <x v="3"/>
    <s v="Derward Probetts"/>
    <s v="C0023cam11"/>
    <x v="7"/>
  </r>
  <r>
    <x v="22"/>
    <x v="3"/>
    <x v="55"/>
    <x v="236"/>
    <n v="62"/>
    <x v="3"/>
    <s v="Derward Probetts"/>
    <s v="C0023cam11"/>
    <x v="2"/>
  </r>
  <r>
    <x v="22"/>
    <x v="3"/>
    <x v="55"/>
    <x v="220"/>
    <n v="62"/>
    <x v="3"/>
    <s v="Derward Probetts"/>
    <s v="C0023cam11"/>
    <x v="4"/>
  </r>
  <r>
    <x v="22"/>
    <x v="3"/>
    <x v="55"/>
    <x v="237"/>
    <n v="62"/>
    <x v="3"/>
    <s v="Derward Probetts"/>
    <s v="C0023cam11"/>
    <x v="4"/>
  </r>
  <r>
    <x v="22"/>
    <x v="3"/>
    <x v="55"/>
    <x v="43"/>
    <n v="62"/>
    <x v="3"/>
    <s v="Derward Probetts"/>
    <s v="C0023cam11"/>
    <x v="5"/>
  </r>
  <r>
    <x v="22"/>
    <x v="5"/>
    <x v="51"/>
    <x v="215"/>
    <n v="26"/>
    <x v="5"/>
    <s v="Derward Probetts"/>
    <s v="C0023cam02"/>
    <x v="0"/>
  </r>
  <r>
    <x v="22"/>
    <x v="5"/>
    <x v="51"/>
    <x v="229"/>
    <n v="26"/>
    <x v="5"/>
    <s v="Derward Probetts"/>
    <s v="C0023cam02"/>
    <x v="7"/>
  </r>
  <r>
    <x v="22"/>
    <x v="5"/>
    <x v="51"/>
    <x v="120"/>
    <n v="26"/>
    <x v="5"/>
    <s v="Derward Probetts"/>
    <s v="C0023cam02"/>
    <x v="7"/>
  </r>
  <r>
    <x v="22"/>
    <x v="5"/>
    <x v="51"/>
    <x v="115"/>
    <n v="26"/>
    <x v="5"/>
    <s v="Derward Probetts"/>
    <s v="C0023cam02"/>
    <x v="1"/>
  </r>
  <r>
    <x v="22"/>
    <x v="5"/>
    <x v="51"/>
    <x v="146"/>
    <n v="26"/>
    <x v="5"/>
    <s v="Derward Probetts"/>
    <s v="C0023cam02"/>
    <x v="2"/>
  </r>
  <r>
    <x v="22"/>
    <x v="5"/>
    <x v="51"/>
    <x v="145"/>
    <n v="26"/>
    <x v="5"/>
    <s v="Derward Probetts"/>
    <s v="C0023cam02"/>
    <x v="3"/>
  </r>
  <r>
    <x v="22"/>
    <x v="6"/>
    <x v="56"/>
    <x v="5"/>
    <n v="62"/>
    <x v="6"/>
    <s v="Derward Probetts"/>
    <s v="C0023cam03"/>
    <x v="0"/>
  </r>
  <r>
    <x v="22"/>
    <x v="6"/>
    <x v="56"/>
    <x v="238"/>
    <n v="62"/>
    <x v="6"/>
    <s v="Derward Probetts"/>
    <s v="C0023cam03"/>
    <x v="7"/>
  </r>
  <r>
    <x v="22"/>
    <x v="6"/>
    <x v="56"/>
    <x v="239"/>
    <n v="62"/>
    <x v="6"/>
    <s v="Derward Probetts"/>
    <s v="C0023cam03"/>
    <x v="7"/>
  </r>
  <r>
    <x v="23"/>
    <x v="0"/>
    <x v="57"/>
    <x v="240"/>
    <n v="65"/>
    <x v="0"/>
    <s v="Ursuline Fitzjohn"/>
    <s v="C0024cam12"/>
    <x v="0"/>
  </r>
  <r>
    <x v="23"/>
    <x v="0"/>
    <x v="57"/>
    <x v="211"/>
    <n v="65"/>
    <x v="0"/>
    <s v="Ursuline Fitzjohn"/>
    <s v="C0024cam12"/>
    <x v="7"/>
  </r>
  <r>
    <x v="23"/>
    <x v="0"/>
    <x v="57"/>
    <x v="241"/>
    <n v="65"/>
    <x v="0"/>
    <s v="Ursuline Fitzjohn"/>
    <s v="C0024cam12"/>
    <x v="10"/>
  </r>
  <r>
    <x v="23"/>
    <x v="0"/>
    <x v="57"/>
    <x v="242"/>
    <n v="65"/>
    <x v="0"/>
    <s v="Ursuline Fitzjohn"/>
    <s v="C0024cam12"/>
    <x v="1"/>
  </r>
  <r>
    <x v="23"/>
    <x v="0"/>
    <x v="57"/>
    <x v="98"/>
    <n v="65"/>
    <x v="0"/>
    <s v="Ursuline Fitzjohn"/>
    <s v="C0024cam12"/>
    <x v="2"/>
  </r>
  <r>
    <x v="23"/>
    <x v="0"/>
    <x v="57"/>
    <x v="243"/>
    <n v="65"/>
    <x v="0"/>
    <s v="Ursuline Fitzjohn"/>
    <s v="C0024cam12"/>
    <x v="3"/>
  </r>
  <r>
    <x v="23"/>
    <x v="0"/>
    <x v="57"/>
    <x v="50"/>
    <n v="65"/>
    <x v="0"/>
    <s v="Ursuline Fitzjohn"/>
    <s v="C0024cam12"/>
    <x v="5"/>
  </r>
  <r>
    <x v="23"/>
    <x v="0"/>
    <x v="57"/>
    <x v="117"/>
    <n v="65"/>
    <x v="0"/>
    <s v="Ursuline Fitzjohn"/>
    <s v="C0024cam12"/>
    <x v="6"/>
  </r>
  <r>
    <x v="23"/>
    <x v="0"/>
    <x v="57"/>
    <x v="21"/>
    <n v="65"/>
    <x v="0"/>
    <s v="Ursuline Fitzjohn"/>
    <s v="C0024cam12"/>
    <x v="9"/>
  </r>
  <r>
    <x v="23"/>
    <x v="0"/>
    <x v="57"/>
    <x v="152"/>
    <n v="65"/>
    <x v="0"/>
    <s v="Ursuline Fitzjohn"/>
    <s v="C0024cam12"/>
    <x v="9"/>
  </r>
  <r>
    <x v="23"/>
    <x v="0"/>
    <x v="57"/>
    <x v="86"/>
    <n v="65"/>
    <x v="0"/>
    <s v="Ursuline Fitzjohn"/>
    <s v="C0024cam12"/>
    <x v="11"/>
  </r>
  <r>
    <x v="23"/>
    <x v="9"/>
    <x v="58"/>
    <x v="96"/>
    <n v="27"/>
    <x v="9"/>
    <s v="Ursuline Fitzjohn"/>
    <s v="C0024cam08"/>
    <x v="0"/>
  </r>
  <r>
    <x v="23"/>
    <x v="9"/>
    <x v="58"/>
    <x v="244"/>
    <n v="27"/>
    <x v="9"/>
    <s v="Ursuline Fitzjohn"/>
    <s v="C0024cam08"/>
    <x v="7"/>
  </r>
  <r>
    <x v="23"/>
    <x v="9"/>
    <x v="58"/>
    <x v="187"/>
    <n v="27"/>
    <x v="9"/>
    <s v="Ursuline Fitzjohn"/>
    <s v="C0024cam08"/>
    <x v="10"/>
  </r>
  <r>
    <x v="23"/>
    <x v="9"/>
    <x v="58"/>
    <x v="245"/>
    <n v="27"/>
    <x v="9"/>
    <s v="Ursuline Fitzjohn"/>
    <s v="C0024cam08"/>
    <x v="1"/>
  </r>
  <r>
    <x v="23"/>
    <x v="9"/>
    <x v="58"/>
    <x v="94"/>
    <n v="27"/>
    <x v="9"/>
    <s v="Ursuline Fitzjohn"/>
    <s v="C0024cam08"/>
    <x v="2"/>
  </r>
  <r>
    <x v="23"/>
    <x v="9"/>
    <x v="58"/>
    <x v="146"/>
    <n v="27"/>
    <x v="9"/>
    <s v="Ursuline Fitzjohn"/>
    <s v="C0024cam08"/>
    <x v="3"/>
  </r>
  <r>
    <x v="23"/>
    <x v="9"/>
    <x v="58"/>
    <x v="246"/>
    <n v="27"/>
    <x v="9"/>
    <s v="Ursuline Fitzjohn"/>
    <s v="C0024cam08"/>
    <x v="3"/>
  </r>
  <r>
    <x v="23"/>
    <x v="9"/>
    <x v="58"/>
    <x v="63"/>
    <n v="27"/>
    <x v="9"/>
    <s v="Ursuline Fitzjohn"/>
    <s v="C0024cam08"/>
    <x v="5"/>
  </r>
  <r>
    <x v="23"/>
    <x v="9"/>
    <x v="58"/>
    <x v="14"/>
    <n v="27"/>
    <x v="9"/>
    <s v="Ursuline Fitzjohn"/>
    <s v="C0024cam08"/>
    <x v="6"/>
  </r>
  <r>
    <x v="23"/>
    <x v="2"/>
    <x v="59"/>
    <x v="247"/>
    <n v="29"/>
    <x v="2"/>
    <s v="Ursuline Fitzjohn"/>
    <s v="C0024cam17"/>
    <x v="0"/>
  </r>
  <r>
    <x v="23"/>
    <x v="2"/>
    <x v="59"/>
    <x v="74"/>
    <n v="29"/>
    <x v="2"/>
    <s v="Ursuline Fitzjohn"/>
    <s v="C0024cam17"/>
    <x v="7"/>
  </r>
  <r>
    <x v="23"/>
    <x v="2"/>
    <x v="59"/>
    <x v="128"/>
    <n v="29"/>
    <x v="2"/>
    <s v="Ursuline Fitzjohn"/>
    <s v="C0024cam17"/>
    <x v="10"/>
  </r>
  <r>
    <x v="23"/>
    <x v="2"/>
    <x v="59"/>
    <x v="101"/>
    <n v="29"/>
    <x v="2"/>
    <s v="Ursuline Fitzjohn"/>
    <s v="C0024cam17"/>
    <x v="1"/>
  </r>
  <r>
    <x v="23"/>
    <x v="2"/>
    <x v="59"/>
    <x v="163"/>
    <n v="29"/>
    <x v="2"/>
    <s v="Ursuline Fitzjohn"/>
    <s v="C0024cam17"/>
    <x v="2"/>
  </r>
  <r>
    <x v="23"/>
    <x v="2"/>
    <x v="59"/>
    <x v="109"/>
    <n v="29"/>
    <x v="2"/>
    <s v="Ursuline Fitzjohn"/>
    <s v="C0024cam17"/>
    <x v="3"/>
  </r>
  <r>
    <x v="23"/>
    <x v="2"/>
    <x v="59"/>
    <x v="6"/>
    <n v="29"/>
    <x v="2"/>
    <s v="Ursuline Fitzjohn"/>
    <s v="C0024cam17"/>
    <x v="4"/>
  </r>
  <r>
    <x v="24"/>
    <x v="16"/>
    <x v="60"/>
    <x v="248"/>
    <n v="26"/>
    <x v="16"/>
    <s v="Betteann Carress"/>
    <s v="C0025cam04"/>
    <x v="0"/>
  </r>
  <r>
    <x v="24"/>
    <x v="16"/>
    <x v="60"/>
    <x v="249"/>
    <n v="26"/>
    <x v="16"/>
    <s v="Betteann Carress"/>
    <s v="C0025cam04"/>
    <x v="7"/>
  </r>
  <r>
    <x v="24"/>
    <x v="16"/>
    <x v="60"/>
    <x v="250"/>
    <n v="26"/>
    <x v="16"/>
    <s v="Betteann Carress"/>
    <s v="C0025cam04"/>
    <x v="10"/>
  </r>
  <r>
    <x v="24"/>
    <x v="16"/>
    <x v="60"/>
    <x v="251"/>
    <n v="26"/>
    <x v="16"/>
    <s v="Betteann Carress"/>
    <s v="C0025cam04"/>
    <x v="1"/>
  </r>
  <r>
    <x v="24"/>
    <x v="16"/>
    <x v="60"/>
    <x v="91"/>
    <n v="26"/>
    <x v="16"/>
    <s v="Betteann Carress"/>
    <s v="C0025cam04"/>
    <x v="2"/>
  </r>
  <r>
    <x v="24"/>
    <x v="16"/>
    <x v="60"/>
    <x v="187"/>
    <n v="26"/>
    <x v="16"/>
    <s v="Betteann Carress"/>
    <s v="C0025cam04"/>
    <x v="5"/>
  </r>
  <r>
    <x v="24"/>
    <x v="16"/>
    <x v="60"/>
    <x v="25"/>
    <n v="26"/>
    <x v="16"/>
    <s v="Betteann Carress"/>
    <s v="C0025cam04"/>
    <x v="6"/>
  </r>
  <r>
    <x v="24"/>
    <x v="16"/>
    <x v="60"/>
    <x v="70"/>
    <n v="26"/>
    <x v="16"/>
    <s v="Betteann Carress"/>
    <s v="C0025cam04"/>
    <x v="8"/>
  </r>
  <r>
    <x v="24"/>
    <x v="16"/>
    <x v="60"/>
    <x v="252"/>
    <n v="26"/>
    <x v="16"/>
    <s v="Betteann Carress"/>
    <s v="C0025cam04"/>
    <x v="9"/>
  </r>
  <r>
    <x v="24"/>
    <x v="16"/>
    <x v="60"/>
    <x v="253"/>
    <n v="26"/>
    <x v="16"/>
    <s v="Betteann Carress"/>
    <s v="C0025cam04"/>
    <x v="11"/>
  </r>
  <r>
    <x v="24"/>
    <x v="16"/>
    <x v="60"/>
    <x v="33"/>
    <n v="26"/>
    <x v="16"/>
    <s v="Betteann Carress"/>
    <s v="C0025cam04"/>
    <x v="15"/>
  </r>
  <r>
    <x v="24"/>
    <x v="8"/>
    <x v="61"/>
    <x v="254"/>
    <n v="13"/>
    <x v="8"/>
    <s v="Betteann Carress"/>
    <s v="C0025cam06"/>
    <x v="0"/>
  </r>
  <r>
    <x v="24"/>
    <x v="8"/>
    <x v="61"/>
    <x v="92"/>
    <n v="13"/>
    <x v="8"/>
    <s v="Betteann Carress"/>
    <s v="C0025cam06"/>
    <x v="7"/>
  </r>
  <r>
    <x v="24"/>
    <x v="8"/>
    <x v="61"/>
    <x v="144"/>
    <n v="13"/>
    <x v="8"/>
    <s v="Betteann Carress"/>
    <s v="C0025cam06"/>
    <x v="10"/>
  </r>
  <r>
    <x v="24"/>
    <x v="8"/>
    <x v="61"/>
    <x v="255"/>
    <n v="13"/>
    <x v="8"/>
    <s v="Betteann Carress"/>
    <s v="C0025cam06"/>
    <x v="1"/>
  </r>
  <r>
    <x v="24"/>
    <x v="8"/>
    <x v="61"/>
    <x v="219"/>
    <n v="13"/>
    <x v="8"/>
    <s v="Betteann Carress"/>
    <s v="C0025cam06"/>
    <x v="3"/>
  </r>
  <r>
    <x v="24"/>
    <x v="8"/>
    <x v="61"/>
    <x v="116"/>
    <n v="13"/>
    <x v="8"/>
    <s v="Betteann Carress"/>
    <s v="C0025cam06"/>
    <x v="4"/>
  </r>
  <r>
    <x v="24"/>
    <x v="8"/>
    <x v="61"/>
    <x v="20"/>
    <n v="13"/>
    <x v="8"/>
    <s v="Betteann Carress"/>
    <s v="C0025cam06"/>
    <x v="5"/>
  </r>
  <r>
    <x v="24"/>
    <x v="8"/>
    <x v="61"/>
    <x v="5"/>
    <n v="13"/>
    <x v="8"/>
    <s v="Betteann Carress"/>
    <s v="C0025cam06"/>
    <x v="6"/>
  </r>
  <r>
    <x v="24"/>
    <x v="9"/>
    <x v="62"/>
    <x v="189"/>
    <n v="27"/>
    <x v="9"/>
    <s v="Betteann Carress"/>
    <s v="C0025cam08"/>
    <x v="0"/>
  </r>
  <r>
    <x v="24"/>
    <x v="9"/>
    <x v="62"/>
    <x v="163"/>
    <n v="27"/>
    <x v="9"/>
    <s v="Betteann Carress"/>
    <s v="C0025cam08"/>
    <x v="7"/>
  </r>
  <r>
    <x v="24"/>
    <x v="9"/>
    <x v="62"/>
    <x v="177"/>
    <n v="27"/>
    <x v="9"/>
    <s v="Betteann Carress"/>
    <s v="C0025cam08"/>
    <x v="10"/>
  </r>
  <r>
    <x v="24"/>
    <x v="9"/>
    <x v="62"/>
    <x v="256"/>
    <n v="27"/>
    <x v="9"/>
    <s v="Betteann Carress"/>
    <s v="C0025cam08"/>
    <x v="1"/>
  </r>
  <r>
    <x v="25"/>
    <x v="9"/>
    <x v="52"/>
    <x v="187"/>
    <n v="27"/>
    <x v="9"/>
    <s v="Godfrey Jaime"/>
    <s v="C0026cam08"/>
    <x v="0"/>
  </r>
  <r>
    <x v="25"/>
    <x v="9"/>
    <x v="52"/>
    <x v="245"/>
    <n v="27"/>
    <x v="9"/>
    <s v="Godfrey Jaime"/>
    <s v="C0026cam08"/>
    <x v="7"/>
  </r>
  <r>
    <x v="25"/>
    <x v="9"/>
    <x v="52"/>
    <x v="257"/>
    <n v="27"/>
    <x v="9"/>
    <s v="Godfrey Jaime"/>
    <s v="C0026cam08"/>
    <x v="10"/>
  </r>
  <r>
    <x v="25"/>
    <x v="9"/>
    <x v="52"/>
    <x v="258"/>
    <n v="27"/>
    <x v="9"/>
    <s v="Godfrey Jaime"/>
    <s v="C0026cam08"/>
    <x v="1"/>
  </r>
  <r>
    <x v="25"/>
    <x v="9"/>
    <x v="52"/>
    <x v="75"/>
    <n v="27"/>
    <x v="9"/>
    <s v="Godfrey Jaime"/>
    <s v="C0026cam08"/>
    <x v="2"/>
  </r>
  <r>
    <x v="25"/>
    <x v="9"/>
    <x v="52"/>
    <x v="32"/>
    <n v="27"/>
    <x v="9"/>
    <s v="Godfrey Jaime"/>
    <s v="C0026cam08"/>
    <x v="3"/>
  </r>
  <r>
    <x v="25"/>
    <x v="9"/>
    <x v="52"/>
    <x v="259"/>
    <n v="27"/>
    <x v="9"/>
    <s v="Godfrey Jaime"/>
    <s v="C0026cam08"/>
    <x v="4"/>
  </r>
  <r>
    <x v="25"/>
    <x v="1"/>
    <x v="63"/>
    <x v="260"/>
    <n v="25"/>
    <x v="1"/>
    <s v="Godfrey Jaime"/>
    <s v="C0026cam07"/>
    <x v="0"/>
  </r>
  <r>
    <x v="25"/>
    <x v="1"/>
    <x v="63"/>
    <x v="261"/>
    <n v="25"/>
    <x v="1"/>
    <s v="Godfrey Jaime"/>
    <s v="C0026cam07"/>
    <x v="7"/>
  </r>
  <r>
    <x v="25"/>
    <x v="1"/>
    <x v="63"/>
    <x v="262"/>
    <n v="25"/>
    <x v="1"/>
    <s v="Godfrey Jaime"/>
    <s v="C0026cam07"/>
    <x v="7"/>
  </r>
  <r>
    <x v="25"/>
    <x v="1"/>
    <x v="63"/>
    <x v="79"/>
    <n v="25"/>
    <x v="1"/>
    <s v="Godfrey Jaime"/>
    <s v="C0026cam07"/>
    <x v="1"/>
  </r>
  <r>
    <x v="25"/>
    <x v="1"/>
    <x v="63"/>
    <x v="112"/>
    <n v="25"/>
    <x v="1"/>
    <s v="Godfrey Jaime"/>
    <s v="C0026cam07"/>
    <x v="2"/>
  </r>
  <r>
    <x v="25"/>
    <x v="1"/>
    <x v="63"/>
    <x v="59"/>
    <n v="25"/>
    <x v="1"/>
    <s v="Godfrey Jaime"/>
    <s v="C0026cam07"/>
    <x v="3"/>
  </r>
  <r>
    <x v="25"/>
    <x v="15"/>
    <x v="64"/>
    <x v="11"/>
    <n v="10"/>
    <x v="15"/>
    <s v="Godfrey Jaime"/>
    <s v="C0026cam01"/>
    <x v="0"/>
  </r>
  <r>
    <x v="25"/>
    <x v="15"/>
    <x v="64"/>
    <x v="59"/>
    <n v="10"/>
    <x v="15"/>
    <s v="Godfrey Jaime"/>
    <s v="C0026cam01"/>
    <x v="7"/>
  </r>
  <r>
    <x v="26"/>
    <x v="4"/>
    <x v="65"/>
    <x v="263"/>
    <n v="16"/>
    <x v="4"/>
    <s v="Melli Matteris"/>
    <s v="C0027cam16"/>
    <x v="0"/>
  </r>
  <r>
    <x v="26"/>
    <x v="4"/>
    <x v="65"/>
    <x v="7"/>
    <n v="16"/>
    <x v="4"/>
    <s v="Melli Matteris"/>
    <s v="C0027cam16"/>
    <x v="7"/>
  </r>
  <r>
    <x v="26"/>
    <x v="4"/>
    <x v="65"/>
    <x v="39"/>
    <n v="16"/>
    <x v="4"/>
    <s v="Melli Matteris"/>
    <s v="C0027cam16"/>
    <x v="2"/>
  </r>
  <r>
    <x v="26"/>
    <x v="4"/>
    <x v="65"/>
    <x v="3"/>
    <n v="16"/>
    <x v="4"/>
    <s v="Melli Matteris"/>
    <s v="C0027cam16"/>
    <x v="3"/>
  </r>
  <r>
    <x v="26"/>
    <x v="4"/>
    <x v="65"/>
    <x v="139"/>
    <n v="16"/>
    <x v="4"/>
    <s v="Melli Matteris"/>
    <s v="C0027cam16"/>
    <x v="4"/>
  </r>
  <r>
    <x v="26"/>
    <x v="4"/>
    <x v="65"/>
    <x v="47"/>
    <n v="16"/>
    <x v="4"/>
    <s v="Melli Matteris"/>
    <s v="C0027cam16"/>
    <x v="5"/>
  </r>
  <r>
    <x v="26"/>
    <x v="4"/>
    <x v="65"/>
    <x v="6"/>
    <n v="16"/>
    <x v="4"/>
    <s v="Melli Matteris"/>
    <s v="C0027cam16"/>
    <x v="6"/>
  </r>
  <r>
    <x v="26"/>
    <x v="12"/>
    <x v="66"/>
    <x v="235"/>
    <n v="66"/>
    <x v="12"/>
    <s v="Melli Matteris"/>
    <s v="C0027cam10"/>
    <x v="0"/>
  </r>
  <r>
    <x v="26"/>
    <x v="12"/>
    <x v="66"/>
    <x v="208"/>
    <n v="66"/>
    <x v="12"/>
    <s v="Melli Matteris"/>
    <s v="C0027cam10"/>
    <x v="7"/>
  </r>
  <r>
    <x v="26"/>
    <x v="12"/>
    <x v="66"/>
    <x v="264"/>
    <n v="66"/>
    <x v="12"/>
    <s v="Melli Matteris"/>
    <s v="C0027cam10"/>
    <x v="10"/>
  </r>
  <r>
    <x v="26"/>
    <x v="12"/>
    <x v="66"/>
    <x v="116"/>
    <n v="66"/>
    <x v="12"/>
    <s v="Melli Matteris"/>
    <s v="C0027cam10"/>
    <x v="1"/>
  </r>
  <r>
    <x v="26"/>
    <x v="12"/>
    <x v="66"/>
    <x v="170"/>
    <n v="66"/>
    <x v="12"/>
    <s v="Melli Matteris"/>
    <s v="C0027cam10"/>
    <x v="2"/>
  </r>
  <r>
    <x v="26"/>
    <x v="12"/>
    <x v="66"/>
    <x v="256"/>
    <n v="66"/>
    <x v="12"/>
    <s v="Melli Matteris"/>
    <s v="C0027cam10"/>
    <x v="4"/>
  </r>
  <r>
    <x v="26"/>
    <x v="13"/>
    <x v="67"/>
    <x v="99"/>
    <n v="75"/>
    <x v="13"/>
    <s v="Melli Matteris"/>
    <s v="C0027cam09"/>
    <x v="0"/>
  </r>
  <r>
    <x v="26"/>
    <x v="13"/>
    <x v="67"/>
    <x v="265"/>
    <n v="75"/>
    <x v="13"/>
    <s v="Melli Matteris"/>
    <s v="C0027cam09"/>
    <x v="7"/>
  </r>
  <r>
    <x v="26"/>
    <x v="13"/>
    <x v="67"/>
    <x v="50"/>
    <n v="75"/>
    <x v="13"/>
    <s v="Melli Matteris"/>
    <s v="C0027cam09"/>
    <x v="10"/>
  </r>
  <r>
    <x v="26"/>
    <x v="13"/>
    <x v="67"/>
    <x v="20"/>
    <n v="75"/>
    <x v="13"/>
    <s v="Melli Matteris"/>
    <s v="C0027cam09"/>
    <x v="1"/>
  </r>
  <r>
    <x v="26"/>
    <x v="13"/>
    <x v="67"/>
    <x v="109"/>
    <n v="75"/>
    <x v="13"/>
    <s v="Melli Matteris"/>
    <s v="C0027cam09"/>
    <x v="2"/>
  </r>
  <r>
    <x v="26"/>
    <x v="13"/>
    <x v="67"/>
    <x v="29"/>
    <n v="75"/>
    <x v="13"/>
    <s v="Melli Matteris"/>
    <s v="C0027cam09"/>
    <x v="3"/>
  </r>
  <r>
    <x v="27"/>
    <x v="14"/>
    <x v="68"/>
    <x v="266"/>
    <n v="25"/>
    <x v="14"/>
    <s v="Beale Hazeldine"/>
    <s v="C0028cam13"/>
    <x v="0"/>
  </r>
  <r>
    <x v="27"/>
    <x v="14"/>
    <x v="68"/>
    <x v="267"/>
    <n v="25"/>
    <x v="14"/>
    <s v="Beale Hazeldine"/>
    <s v="C0028cam13"/>
    <x v="10"/>
  </r>
  <r>
    <x v="27"/>
    <x v="14"/>
    <x v="68"/>
    <x v="206"/>
    <n v="25"/>
    <x v="14"/>
    <s v="Beale Hazeldine"/>
    <s v="C0028cam13"/>
    <x v="4"/>
  </r>
  <r>
    <x v="27"/>
    <x v="14"/>
    <x v="68"/>
    <x v="227"/>
    <n v="25"/>
    <x v="14"/>
    <s v="Beale Hazeldine"/>
    <s v="C0028cam13"/>
    <x v="5"/>
  </r>
  <r>
    <x v="27"/>
    <x v="14"/>
    <x v="68"/>
    <x v="268"/>
    <n v="25"/>
    <x v="14"/>
    <s v="Beale Hazeldine"/>
    <s v="C0028cam13"/>
    <x v="6"/>
  </r>
  <r>
    <x v="27"/>
    <x v="14"/>
    <x v="68"/>
    <x v="1"/>
    <n v="25"/>
    <x v="14"/>
    <s v="Beale Hazeldine"/>
    <s v="C0028cam13"/>
    <x v="9"/>
  </r>
  <r>
    <x v="27"/>
    <x v="14"/>
    <x v="68"/>
    <x v="269"/>
    <n v="25"/>
    <x v="14"/>
    <s v="Beale Hazeldine"/>
    <s v="C0028cam13"/>
    <x v="11"/>
  </r>
  <r>
    <x v="27"/>
    <x v="14"/>
    <x v="68"/>
    <x v="270"/>
    <n v="25"/>
    <x v="14"/>
    <s v="Beale Hazeldine"/>
    <s v="C0028cam13"/>
    <x v="12"/>
  </r>
  <r>
    <x v="27"/>
    <x v="14"/>
    <x v="68"/>
    <x v="176"/>
    <n v="25"/>
    <x v="14"/>
    <s v="Beale Hazeldine"/>
    <s v="C0028cam13"/>
    <x v="15"/>
  </r>
  <r>
    <x v="27"/>
    <x v="14"/>
    <x v="68"/>
    <x v="271"/>
    <n v="25"/>
    <x v="14"/>
    <s v="Beale Hazeldine"/>
    <s v="C0028cam13"/>
    <x v="13"/>
  </r>
  <r>
    <x v="27"/>
    <x v="13"/>
    <x v="69"/>
    <x v="272"/>
    <n v="75"/>
    <x v="13"/>
    <s v="Beale Hazeldine"/>
    <s v="C0028cam09"/>
    <x v="0"/>
  </r>
  <r>
    <x v="27"/>
    <x v="13"/>
    <x v="69"/>
    <x v="273"/>
    <n v="75"/>
    <x v="13"/>
    <s v="Beale Hazeldine"/>
    <s v="C0028cam09"/>
    <x v="7"/>
  </r>
  <r>
    <x v="27"/>
    <x v="13"/>
    <x v="69"/>
    <x v="89"/>
    <n v="75"/>
    <x v="13"/>
    <s v="Beale Hazeldine"/>
    <s v="C0028cam09"/>
    <x v="10"/>
  </r>
  <r>
    <x v="27"/>
    <x v="13"/>
    <x v="69"/>
    <x v="274"/>
    <n v="75"/>
    <x v="13"/>
    <s v="Beale Hazeldine"/>
    <s v="C0028cam09"/>
    <x v="1"/>
  </r>
  <r>
    <x v="27"/>
    <x v="13"/>
    <x v="69"/>
    <x v="275"/>
    <n v="75"/>
    <x v="13"/>
    <s v="Beale Hazeldine"/>
    <s v="C0028cam09"/>
    <x v="2"/>
  </r>
  <r>
    <x v="27"/>
    <x v="13"/>
    <x v="69"/>
    <x v="61"/>
    <n v="75"/>
    <x v="13"/>
    <s v="Beale Hazeldine"/>
    <s v="C0028cam09"/>
    <x v="5"/>
  </r>
  <r>
    <x v="27"/>
    <x v="13"/>
    <x v="69"/>
    <x v="276"/>
    <n v="75"/>
    <x v="13"/>
    <s v="Beale Hazeldine"/>
    <s v="C0028cam09"/>
    <x v="8"/>
  </r>
  <r>
    <x v="27"/>
    <x v="13"/>
    <x v="69"/>
    <x v="233"/>
    <n v="75"/>
    <x v="13"/>
    <s v="Beale Hazeldine"/>
    <s v="C0028cam09"/>
    <x v="9"/>
  </r>
  <r>
    <x v="27"/>
    <x v="13"/>
    <x v="69"/>
    <x v="163"/>
    <n v="75"/>
    <x v="13"/>
    <s v="Beale Hazeldine"/>
    <s v="C0028cam09"/>
    <x v="11"/>
  </r>
  <r>
    <x v="27"/>
    <x v="13"/>
    <x v="69"/>
    <x v="72"/>
    <n v="75"/>
    <x v="13"/>
    <s v="Beale Hazeldine"/>
    <s v="C0028cam09"/>
    <x v="15"/>
  </r>
  <r>
    <x v="27"/>
    <x v="10"/>
    <x v="70"/>
    <x v="268"/>
    <n v="22"/>
    <x v="10"/>
    <s v="Beale Hazeldine"/>
    <s v="C0028cam05"/>
    <x v="0"/>
  </r>
  <r>
    <x v="27"/>
    <x v="10"/>
    <x v="70"/>
    <x v="178"/>
    <n v="22"/>
    <x v="10"/>
    <s v="Beale Hazeldine"/>
    <s v="C0028cam05"/>
    <x v="7"/>
  </r>
  <r>
    <x v="27"/>
    <x v="10"/>
    <x v="70"/>
    <x v="74"/>
    <n v="22"/>
    <x v="10"/>
    <s v="Beale Hazeldine"/>
    <s v="C0028cam05"/>
    <x v="10"/>
  </r>
  <r>
    <x v="27"/>
    <x v="10"/>
    <x v="70"/>
    <x v="10"/>
    <n v="22"/>
    <x v="10"/>
    <s v="Beale Hazeldine"/>
    <s v="C0028cam05"/>
    <x v="3"/>
  </r>
  <r>
    <x v="27"/>
    <x v="10"/>
    <x v="70"/>
    <x v="13"/>
    <n v="22"/>
    <x v="10"/>
    <s v="Beale Hazeldine"/>
    <s v="C0028cam05"/>
    <x v="4"/>
  </r>
  <r>
    <x v="27"/>
    <x v="10"/>
    <x v="70"/>
    <x v="58"/>
    <n v="22"/>
    <x v="10"/>
    <s v="Beale Hazeldine"/>
    <s v="C0028cam05"/>
    <x v="5"/>
  </r>
  <r>
    <x v="28"/>
    <x v="12"/>
    <x v="71"/>
    <x v="277"/>
    <n v="66"/>
    <x v="12"/>
    <s v="Lorita Eaglen"/>
    <s v="C0029cam10"/>
    <x v="0"/>
  </r>
  <r>
    <x v="28"/>
    <x v="12"/>
    <x v="71"/>
    <x v="278"/>
    <n v="66"/>
    <x v="12"/>
    <s v="Lorita Eaglen"/>
    <s v="C0029cam10"/>
    <x v="7"/>
  </r>
  <r>
    <x v="28"/>
    <x v="12"/>
    <x v="71"/>
    <x v="279"/>
    <n v="66"/>
    <x v="12"/>
    <s v="Lorita Eaglen"/>
    <s v="C0029cam10"/>
    <x v="10"/>
  </r>
  <r>
    <x v="28"/>
    <x v="12"/>
    <x v="71"/>
    <x v="280"/>
    <n v="66"/>
    <x v="12"/>
    <s v="Lorita Eaglen"/>
    <s v="C0029cam10"/>
    <x v="1"/>
  </r>
  <r>
    <x v="28"/>
    <x v="12"/>
    <x v="71"/>
    <x v="55"/>
    <n v="66"/>
    <x v="12"/>
    <s v="Lorita Eaglen"/>
    <s v="C0029cam10"/>
    <x v="2"/>
  </r>
  <r>
    <x v="28"/>
    <x v="12"/>
    <x v="71"/>
    <x v="136"/>
    <n v="66"/>
    <x v="12"/>
    <s v="Lorita Eaglen"/>
    <s v="C0029cam10"/>
    <x v="3"/>
  </r>
  <r>
    <x v="28"/>
    <x v="12"/>
    <x v="71"/>
    <x v="270"/>
    <n v="66"/>
    <x v="12"/>
    <s v="Lorita Eaglen"/>
    <s v="C0029cam10"/>
    <x v="5"/>
  </r>
  <r>
    <x v="28"/>
    <x v="12"/>
    <x v="71"/>
    <x v="220"/>
    <n v="66"/>
    <x v="12"/>
    <s v="Lorita Eaglen"/>
    <s v="C0029cam10"/>
    <x v="8"/>
  </r>
  <r>
    <x v="28"/>
    <x v="12"/>
    <x v="71"/>
    <x v="109"/>
    <n v="66"/>
    <x v="12"/>
    <s v="Lorita Eaglen"/>
    <s v="C0029cam10"/>
    <x v="8"/>
  </r>
  <r>
    <x v="28"/>
    <x v="12"/>
    <x v="71"/>
    <x v="59"/>
    <n v="66"/>
    <x v="12"/>
    <s v="Lorita Eaglen"/>
    <s v="C0029cam10"/>
    <x v="11"/>
  </r>
  <r>
    <x v="28"/>
    <x v="10"/>
    <x v="72"/>
    <x v="281"/>
    <n v="22"/>
    <x v="10"/>
    <s v="Lorita Eaglen"/>
    <s v="C0029cam05"/>
    <x v="0"/>
  </r>
  <r>
    <x v="28"/>
    <x v="10"/>
    <x v="72"/>
    <x v="276"/>
    <n v="22"/>
    <x v="10"/>
    <s v="Lorita Eaglen"/>
    <s v="C0029cam05"/>
    <x v="7"/>
  </r>
  <r>
    <x v="28"/>
    <x v="10"/>
    <x v="72"/>
    <x v="193"/>
    <n v="22"/>
    <x v="10"/>
    <s v="Lorita Eaglen"/>
    <s v="C0029cam05"/>
    <x v="7"/>
  </r>
  <r>
    <x v="28"/>
    <x v="10"/>
    <x v="72"/>
    <x v="282"/>
    <n v="22"/>
    <x v="10"/>
    <s v="Lorita Eaglen"/>
    <s v="C0029cam05"/>
    <x v="1"/>
  </r>
  <r>
    <x v="28"/>
    <x v="10"/>
    <x v="72"/>
    <x v="66"/>
    <n v="22"/>
    <x v="10"/>
    <s v="Lorita Eaglen"/>
    <s v="C0029cam05"/>
    <x v="1"/>
  </r>
  <r>
    <x v="28"/>
    <x v="10"/>
    <x v="72"/>
    <x v="283"/>
    <n v="22"/>
    <x v="10"/>
    <s v="Lorita Eaglen"/>
    <s v="C0029cam05"/>
    <x v="2"/>
  </r>
  <r>
    <x v="28"/>
    <x v="0"/>
    <x v="73"/>
    <x v="100"/>
    <n v="65"/>
    <x v="0"/>
    <s v="Lorita Eaglen"/>
    <s v="C0029cam12"/>
    <x v="0"/>
  </r>
  <r>
    <x v="28"/>
    <x v="0"/>
    <x v="73"/>
    <x v="9"/>
    <n v="65"/>
    <x v="0"/>
    <s v="Lorita Eaglen"/>
    <s v="C0029cam12"/>
    <x v="7"/>
  </r>
  <r>
    <x v="28"/>
    <x v="0"/>
    <x v="73"/>
    <x v="10"/>
    <n v="65"/>
    <x v="0"/>
    <s v="Lorita Eaglen"/>
    <s v="C0029cam12"/>
    <x v="10"/>
  </r>
  <r>
    <x v="28"/>
    <x v="0"/>
    <x v="73"/>
    <x v="221"/>
    <n v="65"/>
    <x v="0"/>
    <s v="Lorita Eaglen"/>
    <s v="C0029cam12"/>
    <x v="10"/>
  </r>
  <r>
    <x v="28"/>
    <x v="0"/>
    <x v="73"/>
    <x v="152"/>
    <n v="65"/>
    <x v="0"/>
    <s v="Lorita Eaglen"/>
    <s v="C0029cam12"/>
    <x v="1"/>
  </r>
  <r>
    <x v="29"/>
    <x v="11"/>
    <x v="74"/>
    <x v="284"/>
    <n v="14"/>
    <x v="11"/>
    <s v="Joeann Strewther"/>
    <s v="C0030cam15"/>
    <x v="0"/>
  </r>
  <r>
    <x v="29"/>
    <x v="11"/>
    <x v="74"/>
    <x v="285"/>
    <n v="14"/>
    <x v="11"/>
    <s v="Joeann Strewther"/>
    <s v="C0030cam15"/>
    <x v="7"/>
  </r>
  <r>
    <x v="29"/>
    <x v="11"/>
    <x v="74"/>
    <x v="202"/>
    <n v="14"/>
    <x v="11"/>
    <s v="Joeann Strewther"/>
    <s v="C0030cam15"/>
    <x v="10"/>
  </r>
  <r>
    <x v="29"/>
    <x v="11"/>
    <x v="74"/>
    <x v="178"/>
    <n v="14"/>
    <x v="11"/>
    <s v="Joeann Strewther"/>
    <s v="C0030cam15"/>
    <x v="1"/>
  </r>
  <r>
    <x v="29"/>
    <x v="11"/>
    <x v="74"/>
    <x v="188"/>
    <n v="14"/>
    <x v="11"/>
    <s v="Joeann Strewther"/>
    <s v="C0030cam15"/>
    <x v="2"/>
  </r>
  <r>
    <x v="29"/>
    <x v="11"/>
    <x v="74"/>
    <x v="137"/>
    <n v="14"/>
    <x v="11"/>
    <s v="Joeann Strewther"/>
    <s v="C0030cam15"/>
    <x v="3"/>
  </r>
  <r>
    <x v="29"/>
    <x v="11"/>
    <x v="74"/>
    <x v="236"/>
    <n v="14"/>
    <x v="11"/>
    <s v="Joeann Strewther"/>
    <s v="C0030cam15"/>
    <x v="4"/>
  </r>
  <r>
    <x v="29"/>
    <x v="11"/>
    <x v="74"/>
    <x v="108"/>
    <n v="14"/>
    <x v="11"/>
    <s v="Joeann Strewther"/>
    <s v="C0030cam15"/>
    <x v="5"/>
  </r>
  <r>
    <x v="29"/>
    <x v="11"/>
    <x v="74"/>
    <x v="194"/>
    <n v="14"/>
    <x v="11"/>
    <s v="Joeann Strewther"/>
    <s v="C0030cam15"/>
    <x v="6"/>
  </r>
  <r>
    <x v="29"/>
    <x v="11"/>
    <x v="74"/>
    <x v="256"/>
    <n v="14"/>
    <x v="11"/>
    <s v="Joeann Strewther"/>
    <s v="C0030cam15"/>
    <x v="8"/>
  </r>
  <r>
    <x v="29"/>
    <x v="5"/>
    <x v="75"/>
    <x v="186"/>
    <n v="26"/>
    <x v="5"/>
    <s v="Joeann Strewther"/>
    <s v="C0030cam02"/>
    <x v="0"/>
  </r>
  <r>
    <x v="29"/>
    <x v="5"/>
    <x v="75"/>
    <x v="247"/>
    <n v="26"/>
    <x v="5"/>
    <s v="Joeann Strewther"/>
    <s v="C0030cam02"/>
    <x v="7"/>
  </r>
  <r>
    <x v="29"/>
    <x v="5"/>
    <x v="75"/>
    <x v="120"/>
    <n v="26"/>
    <x v="5"/>
    <s v="Joeann Strewther"/>
    <s v="C0030cam02"/>
    <x v="10"/>
  </r>
  <r>
    <x v="29"/>
    <x v="5"/>
    <x v="75"/>
    <x v="121"/>
    <n v="26"/>
    <x v="5"/>
    <s v="Joeann Strewther"/>
    <s v="C0030cam02"/>
    <x v="1"/>
  </r>
  <r>
    <x v="29"/>
    <x v="5"/>
    <x v="75"/>
    <x v="200"/>
    <n v="26"/>
    <x v="5"/>
    <s v="Joeann Strewther"/>
    <s v="C0030cam02"/>
    <x v="2"/>
  </r>
  <r>
    <x v="29"/>
    <x v="5"/>
    <x v="75"/>
    <x v="51"/>
    <n v="26"/>
    <x v="5"/>
    <s v="Joeann Strewther"/>
    <s v="C0030cam02"/>
    <x v="3"/>
  </r>
  <r>
    <x v="29"/>
    <x v="5"/>
    <x v="75"/>
    <x v="286"/>
    <n v="26"/>
    <x v="5"/>
    <s v="Joeann Strewther"/>
    <s v="C0030cam02"/>
    <x v="4"/>
  </r>
  <r>
    <x v="29"/>
    <x v="14"/>
    <x v="76"/>
    <x v="245"/>
    <n v="25"/>
    <x v="14"/>
    <s v="Joeann Strewther"/>
    <s v="C0030cam13"/>
    <x v="0"/>
  </r>
  <r>
    <x v="29"/>
    <x v="14"/>
    <x v="76"/>
    <x v="276"/>
    <n v="25"/>
    <x v="14"/>
    <s v="Joeann Strewther"/>
    <s v="C0030cam13"/>
    <x v="7"/>
  </r>
  <r>
    <x v="29"/>
    <x v="14"/>
    <x v="76"/>
    <x v="270"/>
    <n v="25"/>
    <x v="14"/>
    <s v="Joeann Strewther"/>
    <s v="C0030cam13"/>
    <x v="7"/>
  </r>
  <r>
    <x v="29"/>
    <x v="14"/>
    <x v="76"/>
    <x v="246"/>
    <n v="25"/>
    <x v="14"/>
    <s v="Joeann Strewther"/>
    <s v="C0030cam13"/>
    <x v="10"/>
  </r>
  <r>
    <x v="29"/>
    <x v="14"/>
    <x v="76"/>
    <x v="286"/>
    <n v="25"/>
    <x v="14"/>
    <s v="Joeann Strewther"/>
    <s v="C0030cam13"/>
    <x v="1"/>
  </r>
  <r>
    <x v="29"/>
    <x v="14"/>
    <x v="76"/>
    <x v="58"/>
    <n v="25"/>
    <x v="14"/>
    <s v="Joeann Strewther"/>
    <s v="C0030cam13"/>
    <x v="3"/>
  </r>
  <r>
    <x v="29"/>
    <x v="14"/>
    <x v="76"/>
    <x v="15"/>
    <n v="25"/>
    <x v="14"/>
    <s v="Joeann Strewther"/>
    <s v="C0030cam13"/>
    <x v="3"/>
  </r>
  <r>
    <x v="30"/>
    <x v="14"/>
    <x v="77"/>
    <x v="287"/>
    <n v="25"/>
    <x v="14"/>
    <s v="Ganny Eric"/>
    <s v="C0031cam13"/>
    <x v="0"/>
  </r>
  <r>
    <x v="30"/>
    <x v="14"/>
    <x v="77"/>
    <x v="288"/>
    <n v="25"/>
    <x v="14"/>
    <s v="Ganny Eric"/>
    <s v="C0031cam13"/>
    <x v="7"/>
  </r>
  <r>
    <x v="30"/>
    <x v="14"/>
    <x v="77"/>
    <x v="184"/>
    <n v="25"/>
    <x v="14"/>
    <s v="Ganny Eric"/>
    <s v="C0031cam13"/>
    <x v="10"/>
  </r>
  <r>
    <x v="30"/>
    <x v="14"/>
    <x v="77"/>
    <x v="167"/>
    <n v="25"/>
    <x v="14"/>
    <s v="Ganny Eric"/>
    <s v="C0031cam13"/>
    <x v="1"/>
  </r>
  <r>
    <x v="30"/>
    <x v="14"/>
    <x v="77"/>
    <x v="126"/>
    <n v="25"/>
    <x v="14"/>
    <s v="Ganny Eric"/>
    <s v="C0031cam13"/>
    <x v="2"/>
  </r>
  <r>
    <x v="30"/>
    <x v="14"/>
    <x v="77"/>
    <x v="289"/>
    <n v="25"/>
    <x v="14"/>
    <s v="Ganny Eric"/>
    <s v="C0031cam13"/>
    <x v="3"/>
  </r>
  <r>
    <x v="30"/>
    <x v="14"/>
    <x v="77"/>
    <x v="96"/>
    <n v="25"/>
    <x v="14"/>
    <s v="Ganny Eric"/>
    <s v="C0031cam13"/>
    <x v="4"/>
  </r>
  <r>
    <x v="30"/>
    <x v="14"/>
    <x v="77"/>
    <x v="223"/>
    <n v="25"/>
    <x v="14"/>
    <s v="Ganny Eric"/>
    <s v="C0031cam13"/>
    <x v="5"/>
  </r>
  <r>
    <x v="30"/>
    <x v="14"/>
    <x v="77"/>
    <x v="136"/>
    <n v="25"/>
    <x v="14"/>
    <s v="Ganny Eric"/>
    <s v="C0031cam13"/>
    <x v="8"/>
  </r>
  <r>
    <x v="30"/>
    <x v="14"/>
    <x v="77"/>
    <x v="2"/>
    <n v="25"/>
    <x v="14"/>
    <s v="Ganny Eric"/>
    <s v="C0031cam13"/>
    <x v="9"/>
  </r>
  <r>
    <x v="30"/>
    <x v="14"/>
    <x v="77"/>
    <x v="252"/>
    <n v="25"/>
    <x v="14"/>
    <s v="Ganny Eric"/>
    <s v="C0031cam13"/>
    <x v="11"/>
  </r>
  <r>
    <x v="30"/>
    <x v="14"/>
    <x v="77"/>
    <x v="170"/>
    <n v="25"/>
    <x v="14"/>
    <s v="Ganny Eric"/>
    <s v="C0031cam13"/>
    <x v="12"/>
  </r>
  <r>
    <x v="30"/>
    <x v="14"/>
    <x v="77"/>
    <x v="271"/>
    <n v="25"/>
    <x v="14"/>
    <s v="Ganny Eric"/>
    <s v="C0031cam13"/>
    <x v="15"/>
  </r>
  <r>
    <x v="30"/>
    <x v="14"/>
    <x v="77"/>
    <x v="112"/>
    <n v="25"/>
    <x v="14"/>
    <s v="Ganny Eric"/>
    <s v="C0031cam13"/>
    <x v="13"/>
  </r>
  <r>
    <x v="30"/>
    <x v="2"/>
    <x v="78"/>
    <x v="236"/>
    <n v="29"/>
    <x v="2"/>
    <s v="Ganny Eric"/>
    <s v="C0031cam17"/>
    <x v="0"/>
  </r>
  <r>
    <x v="30"/>
    <x v="2"/>
    <x v="78"/>
    <x v="51"/>
    <n v="29"/>
    <x v="2"/>
    <s v="Ganny Eric"/>
    <s v="C0031cam17"/>
    <x v="7"/>
  </r>
  <r>
    <x v="30"/>
    <x v="2"/>
    <x v="78"/>
    <x v="109"/>
    <n v="29"/>
    <x v="2"/>
    <s v="Ganny Eric"/>
    <s v="C0031cam17"/>
    <x v="10"/>
  </r>
  <r>
    <x v="30"/>
    <x v="2"/>
    <x v="78"/>
    <x v="290"/>
    <n v="29"/>
    <x v="2"/>
    <s v="Ganny Eric"/>
    <s v="C0031cam17"/>
    <x v="1"/>
  </r>
  <r>
    <x v="31"/>
    <x v="3"/>
    <x v="79"/>
    <x v="291"/>
    <n v="62"/>
    <x v="3"/>
    <s v="Lorant Le Surf"/>
    <s v="C0032cam11"/>
    <x v="0"/>
  </r>
  <r>
    <x v="31"/>
    <x v="3"/>
    <x v="79"/>
    <x v="200"/>
    <n v="62"/>
    <x v="3"/>
    <s v="Lorant Le Surf"/>
    <s v="C0032cam11"/>
    <x v="7"/>
  </r>
  <r>
    <x v="31"/>
    <x v="3"/>
    <x v="79"/>
    <x v="253"/>
    <n v="62"/>
    <x v="3"/>
    <s v="Lorant Le Surf"/>
    <s v="C0032cam11"/>
    <x v="10"/>
  </r>
  <r>
    <x v="31"/>
    <x v="3"/>
    <x v="79"/>
    <x v="237"/>
    <n v="62"/>
    <x v="3"/>
    <s v="Lorant Le Surf"/>
    <s v="C0032cam11"/>
    <x v="1"/>
  </r>
  <r>
    <x v="31"/>
    <x v="3"/>
    <x v="79"/>
    <x v="152"/>
    <n v="62"/>
    <x v="3"/>
    <s v="Lorant Le Surf"/>
    <s v="C0032cam11"/>
    <x v="2"/>
  </r>
  <r>
    <x v="31"/>
    <x v="9"/>
    <x v="80"/>
    <x v="258"/>
    <n v="27"/>
    <x v="9"/>
    <s v="Lorant Le Surf"/>
    <s v="C0032cam08"/>
    <x v="0"/>
  </r>
  <r>
    <x v="31"/>
    <x v="9"/>
    <x v="80"/>
    <x v="151"/>
    <n v="27"/>
    <x v="9"/>
    <s v="Lorant Le Surf"/>
    <s v="C0032cam08"/>
    <x v="7"/>
  </r>
  <r>
    <x v="31"/>
    <x v="9"/>
    <x v="80"/>
    <x v="13"/>
    <n v="27"/>
    <x v="9"/>
    <s v="Lorant Le Surf"/>
    <s v="C0032cam08"/>
    <x v="10"/>
  </r>
  <r>
    <x v="31"/>
    <x v="9"/>
    <x v="80"/>
    <x v="29"/>
    <n v="27"/>
    <x v="9"/>
    <s v="Lorant Le Surf"/>
    <s v="C0032cam08"/>
    <x v="1"/>
  </r>
  <r>
    <x v="31"/>
    <x v="9"/>
    <x v="80"/>
    <x v="86"/>
    <n v="27"/>
    <x v="9"/>
    <s v="Lorant Le Surf"/>
    <s v="C0032cam08"/>
    <x v="1"/>
  </r>
  <r>
    <x v="31"/>
    <x v="6"/>
    <x v="81"/>
    <x v="292"/>
    <n v="62"/>
    <x v="6"/>
    <s v="Lorant Le Surf"/>
    <s v="C0032cam03"/>
    <x v="0"/>
  </r>
  <r>
    <x v="31"/>
    <x v="6"/>
    <x v="81"/>
    <x v="85"/>
    <n v="62"/>
    <x v="6"/>
    <s v="Lorant Le Surf"/>
    <s v="C0032cam03"/>
    <x v="7"/>
  </r>
  <r>
    <x v="31"/>
    <x v="6"/>
    <x v="81"/>
    <x v="58"/>
    <n v="62"/>
    <x v="6"/>
    <s v="Lorant Le Surf"/>
    <s v="C0032cam03"/>
    <x v="10"/>
  </r>
  <r>
    <x v="31"/>
    <x v="6"/>
    <x v="81"/>
    <x v="59"/>
    <n v="62"/>
    <x v="6"/>
    <s v="Lorant Le Surf"/>
    <s v="C0032cam03"/>
    <x v="10"/>
  </r>
  <r>
    <x v="32"/>
    <x v="12"/>
    <x v="82"/>
    <x v="293"/>
    <n v="66"/>
    <x v="12"/>
    <s v="Petrina Moscone"/>
    <s v="C0033cam10"/>
    <x v="0"/>
  </r>
  <r>
    <x v="32"/>
    <x v="12"/>
    <x v="82"/>
    <x v="294"/>
    <n v="66"/>
    <x v="12"/>
    <s v="Petrina Moscone"/>
    <s v="C0033cam10"/>
    <x v="7"/>
  </r>
  <r>
    <x v="32"/>
    <x v="12"/>
    <x v="82"/>
    <x v="295"/>
    <n v="66"/>
    <x v="12"/>
    <s v="Petrina Moscone"/>
    <s v="C0033cam10"/>
    <x v="2"/>
  </r>
  <r>
    <x v="32"/>
    <x v="12"/>
    <x v="82"/>
    <x v="296"/>
    <n v="66"/>
    <x v="12"/>
    <s v="Petrina Moscone"/>
    <s v="C0033cam10"/>
    <x v="4"/>
  </r>
  <r>
    <x v="32"/>
    <x v="12"/>
    <x v="82"/>
    <x v="155"/>
    <n v="66"/>
    <x v="12"/>
    <s v="Petrina Moscone"/>
    <s v="C0033cam10"/>
    <x v="8"/>
  </r>
  <r>
    <x v="32"/>
    <x v="12"/>
    <x v="82"/>
    <x v="297"/>
    <n v="66"/>
    <x v="12"/>
    <s v="Petrina Moscone"/>
    <s v="C0033cam10"/>
    <x v="9"/>
  </r>
  <r>
    <x v="32"/>
    <x v="12"/>
    <x v="82"/>
    <x v="188"/>
    <n v="66"/>
    <x v="12"/>
    <s v="Petrina Moscone"/>
    <s v="C0033cam10"/>
    <x v="11"/>
  </r>
  <r>
    <x v="32"/>
    <x v="12"/>
    <x v="82"/>
    <x v="94"/>
    <n v="66"/>
    <x v="12"/>
    <s v="Petrina Moscone"/>
    <s v="C0033cam10"/>
    <x v="12"/>
  </r>
  <r>
    <x v="32"/>
    <x v="12"/>
    <x v="82"/>
    <x v="199"/>
    <n v="66"/>
    <x v="12"/>
    <s v="Petrina Moscone"/>
    <s v="C0033cam10"/>
    <x v="15"/>
  </r>
  <r>
    <x v="32"/>
    <x v="12"/>
    <x v="82"/>
    <x v="10"/>
    <n v="66"/>
    <x v="12"/>
    <s v="Petrina Moscone"/>
    <s v="C0033cam10"/>
    <x v="13"/>
  </r>
  <r>
    <x v="32"/>
    <x v="12"/>
    <x v="82"/>
    <x v="217"/>
    <n v="66"/>
    <x v="12"/>
    <s v="Petrina Moscone"/>
    <s v="C0033cam10"/>
    <x v="14"/>
  </r>
  <r>
    <x v="32"/>
    <x v="12"/>
    <x v="82"/>
    <x v="290"/>
    <n v="66"/>
    <x v="12"/>
    <s v="Petrina Moscone"/>
    <s v="C0033cam10"/>
    <x v="16"/>
  </r>
  <r>
    <x v="32"/>
    <x v="6"/>
    <x v="83"/>
    <x v="298"/>
    <n v="62"/>
    <x v="6"/>
    <s v="Petrina Moscone"/>
    <s v="C0033cam03"/>
    <x v="0"/>
  </r>
  <r>
    <x v="32"/>
    <x v="6"/>
    <x v="83"/>
    <x v="299"/>
    <n v="62"/>
    <x v="6"/>
    <s v="Petrina Moscone"/>
    <s v="C0033cam03"/>
    <x v="7"/>
  </r>
  <r>
    <x v="32"/>
    <x v="6"/>
    <x v="83"/>
    <x v="96"/>
    <n v="62"/>
    <x v="6"/>
    <s v="Petrina Moscone"/>
    <s v="C0033cam03"/>
    <x v="10"/>
  </r>
  <r>
    <x v="32"/>
    <x v="6"/>
    <x v="83"/>
    <x v="232"/>
    <n v="62"/>
    <x v="6"/>
    <s v="Petrina Moscone"/>
    <s v="C0033cam03"/>
    <x v="1"/>
  </r>
  <r>
    <x v="32"/>
    <x v="6"/>
    <x v="83"/>
    <x v="132"/>
    <n v="62"/>
    <x v="6"/>
    <s v="Petrina Moscone"/>
    <s v="C0033cam03"/>
    <x v="2"/>
  </r>
  <r>
    <x v="32"/>
    <x v="6"/>
    <x v="83"/>
    <x v="243"/>
    <n v="62"/>
    <x v="6"/>
    <s v="Petrina Moscone"/>
    <s v="C0033cam03"/>
    <x v="3"/>
  </r>
  <r>
    <x v="32"/>
    <x v="6"/>
    <x v="83"/>
    <x v="258"/>
    <n v="62"/>
    <x v="6"/>
    <s v="Petrina Moscone"/>
    <s v="C0033cam03"/>
    <x v="5"/>
  </r>
  <r>
    <x v="32"/>
    <x v="6"/>
    <x v="83"/>
    <x v="108"/>
    <n v="62"/>
    <x v="6"/>
    <s v="Petrina Moscone"/>
    <s v="C0033cam03"/>
    <x v="6"/>
  </r>
  <r>
    <x v="32"/>
    <x v="6"/>
    <x v="83"/>
    <x v="122"/>
    <n v="62"/>
    <x v="6"/>
    <s v="Petrina Moscone"/>
    <s v="C0033cam03"/>
    <x v="8"/>
  </r>
  <r>
    <x v="32"/>
    <x v="3"/>
    <x v="84"/>
    <x v="300"/>
    <n v="62"/>
    <x v="3"/>
    <s v="Petrina Moscone"/>
    <s v="C0033cam11"/>
    <x v="0"/>
  </r>
  <r>
    <x v="32"/>
    <x v="3"/>
    <x v="84"/>
    <x v="301"/>
    <n v="62"/>
    <x v="3"/>
    <s v="Petrina Moscone"/>
    <s v="C0033cam11"/>
    <x v="7"/>
  </r>
  <r>
    <x v="32"/>
    <x v="3"/>
    <x v="84"/>
    <x v="261"/>
    <n v="62"/>
    <x v="3"/>
    <s v="Petrina Moscone"/>
    <s v="C0033cam11"/>
    <x v="10"/>
  </r>
  <r>
    <x v="32"/>
    <x v="3"/>
    <x v="84"/>
    <x v="9"/>
    <n v="62"/>
    <x v="3"/>
    <s v="Petrina Moscone"/>
    <s v="C0033cam11"/>
    <x v="1"/>
  </r>
  <r>
    <x v="32"/>
    <x v="3"/>
    <x v="84"/>
    <x v="108"/>
    <n v="62"/>
    <x v="3"/>
    <s v="Petrina Moscone"/>
    <s v="C0033cam11"/>
    <x v="2"/>
  </r>
  <r>
    <x v="32"/>
    <x v="3"/>
    <x v="84"/>
    <x v="77"/>
    <n v="62"/>
    <x v="3"/>
    <s v="Petrina Moscone"/>
    <s v="C0033cam11"/>
    <x v="3"/>
  </r>
  <r>
    <x v="32"/>
    <x v="3"/>
    <x v="84"/>
    <x v="14"/>
    <n v="62"/>
    <x v="3"/>
    <s v="Petrina Moscone"/>
    <s v="C0033cam11"/>
    <x v="4"/>
  </r>
  <r>
    <x v="33"/>
    <x v="6"/>
    <x v="85"/>
    <x v="302"/>
    <n v="62"/>
    <x v="6"/>
    <s v="Roman Cunnah"/>
    <s v="C0034cam03"/>
    <x v="0"/>
  </r>
  <r>
    <x v="33"/>
    <x v="6"/>
    <x v="85"/>
    <x v="303"/>
    <n v="62"/>
    <x v="6"/>
    <s v="Roman Cunnah"/>
    <s v="C0034cam03"/>
    <x v="7"/>
  </r>
  <r>
    <x v="33"/>
    <x v="6"/>
    <x v="85"/>
    <x v="304"/>
    <n v="62"/>
    <x v="6"/>
    <s v="Roman Cunnah"/>
    <s v="C0034cam03"/>
    <x v="1"/>
  </r>
  <r>
    <x v="33"/>
    <x v="6"/>
    <x v="85"/>
    <x v="126"/>
    <n v="62"/>
    <x v="6"/>
    <s v="Roman Cunnah"/>
    <s v="C0034cam03"/>
    <x v="2"/>
  </r>
  <r>
    <x v="33"/>
    <x v="6"/>
    <x v="85"/>
    <x v="305"/>
    <n v="62"/>
    <x v="6"/>
    <s v="Roman Cunnah"/>
    <s v="C0034cam03"/>
    <x v="5"/>
  </r>
  <r>
    <x v="33"/>
    <x v="6"/>
    <x v="85"/>
    <x v="306"/>
    <n v="62"/>
    <x v="6"/>
    <s v="Roman Cunnah"/>
    <s v="C0034cam03"/>
    <x v="6"/>
  </r>
  <r>
    <x v="33"/>
    <x v="6"/>
    <x v="85"/>
    <x v="74"/>
    <n v="62"/>
    <x v="6"/>
    <s v="Roman Cunnah"/>
    <s v="C0034cam03"/>
    <x v="8"/>
  </r>
  <r>
    <x v="33"/>
    <x v="6"/>
    <x v="85"/>
    <x v="189"/>
    <n v="62"/>
    <x v="6"/>
    <s v="Roman Cunnah"/>
    <s v="C0034cam03"/>
    <x v="11"/>
  </r>
  <r>
    <x v="33"/>
    <x v="6"/>
    <x v="85"/>
    <x v="83"/>
    <n v="62"/>
    <x v="6"/>
    <s v="Roman Cunnah"/>
    <s v="C0034cam03"/>
    <x v="12"/>
  </r>
  <r>
    <x v="33"/>
    <x v="6"/>
    <x v="85"/>
    <x v="259"/>
    <n v="62"/>
    <x v="6"/>
    <s v="Roman Cunnah"/>
    <s v="C0034cam03"/>
    <x v="13"/>
  </r>
  <r>
    <x v="33"/>
    <x v="2"/>
    <x v="86"/>
    <x v="18"/>
    <n v="29"/>
    <x v="2"/>
    <s v="Roman Cunnah"/>
    <s v="C0034cam17"/>
    <x v="0"/>
  </r>
  <r>
    <x v="33"/>
    <x v="2"/>
    <x v="86"/>
    <x v="306"/>
    <n v="29"/>
    <x v="2"/>
    <s v="Roman Cunnah"/>
    <s v="C0034cam17"/>
    <x v="7"/>
  </r>
  <r>
    <x v="33"/>
    <x v="2"/>
    <x v="86"/>
    <x v="106"/>
    <n v="29"/>
    <x v="2"/>
    <s v="Roman Cunnah"/>
    <s v="C0034cam17"/>
    <x v="10"/>
  </r>
  <r>
    <x v="33"/>
    <x v="2"/>
    <x v="86"/>
    <x v="116"/>
    <n v="29"/>
    <x v="2"/>
    <s v="Roman Cunnah"/>
    <s v="C0034cam17"/>
    <x v="2"/>
  </r>
  <r>
    <x v="33"/>
    <x v="2"/>
    <x v="86"/>
    <x v="65"/>
    <n v="29"/>
    <x v="2"/>
    <s v="Roman Cunnah"/>
    <s v="C0034cam17"/>
    <x v="3"/>
  </r>
  <r>
    <x v="33"/>
    <x v="2"/>
    <x v="86"/>
    <x v="102"/>
    <n v="29"/>
    <x v="2"/>
    <s v="Roman Cunnah"/>
    <s v="C0034cam17"/>
    <x v="4"/>
  </r>
  <r>
    <x v="33"/>
    <x v="2"/>
    <x v="86"/>
    <x v="103"/>
    <n v="29"/>
    <x v="2"/>
    <s v="Roman Cunnah"/>
    <s v="C0034cam17"/>
    <x v="5"/>
  </r>
  <r>
    <x v="34"/>
    <x v="10"/>
    <x v="87"/>
    <x v="307"/>
    <n v="22"/>
    <x v="10"/>
    <s v="Irvine Mutton"/>
    <s v="C0035cam05"/>
    <x v="0"/>
  </r>
  <r>
    <x v="34"/>
    <x v="10"/>
    <x v="87"/>
    <x v="308"/>
    <n v="22"/>
    <x v="10"/>
    <s v="Irvine Mutton"/>
    <s v="C0035cam05"/>
    <x v="7"/>
  </r>
  <r>
    <x v="34"/>
    <x v="10"/>
    <x v="87"/>
    <x v="154"/>
    <n v="22"/>
    <x v="10"/>
    <s v="Irvine Mutton"/>
    <s v="C0035cam05"/>
    <x v="10"/>
  </r>
  <r>
    <x v="34"/>
    <x v="10"/>
    <x v="87"/>
    <x v="309"/>
    <n v="22"/>
    <x v="10"/>
    <s v="Irvine Mutton"/>
    <s v="C0035cam05"/>
    <x v="1"/>
  </r>
  <r>
    <x v="34"/>
    <x v="10"/>
    <x v="87"/>
    <x v="310"/>
    <n v="22"/>
    <x v="10"/>
    <s v="Irvine Mutton"/>
    <s v="C0035cam05"/>
    <x v="4"/>
  </r>
  <r>
    <x v="34"/>
    <x v="10"/>
    <x v="87"/>
    <x v="247"/>
    <n v="22"/>
    <x v="10"/>
    <s v="Irvine Mutton"/>
    <s v="C0035cam05"/>
    <x v="6"/>
  </r>
  <r>
    <x v="34"/>
    <x v="10"/>
    <x v="87"/>
    <x v="49"/>
    <n v="22"/>
    <x v="10"/>
    <s v="Irvine Mutton"/>
    <s v="C0035cam05"/>
    <x v="9"/>
  </r>
  <r>
    <x v="34"/>
    <x v="10"/>
    <x v="87"/>
    <x v="311"/>
    <n v="22"/>
    <x v="10"/>
    <s v="Irvine Mutton"/>
    <s v="C0035cam05"/>
    <x v="9"/>
  </r>
  <r>
    <x v="34"/>
    <x v="10"/>
    <x v="87"/>
    <x v="83"/>
    <n v="22"/>
    <x v="10"/>
    <s v="Irvine Mutton"/>
    <s v="C0035cam05"/>
    <x v="12"/>
  </r>
  <r>
    <x v="34"/>
    <x v="10"/>
    <x v="87"/>
    <x v="140"/>
    <n v="22"/>
    <x v="10"/>
    <s v="Irvine Mutton"/>
    <s v="C0035cam05"/>
    <x v="15"/>
  </r>
  <r>
    <x v="34"/>
    <x v="10"/>
    <x v="87"/>
    <x v="12"/>
    <n v="22"/>
    <x v="10"/>
    <s v="Irvine Mutton"/>
    <s v="C0035cam05"/>
    <x v="13"/>
  </r>
  <r>
    <x v="34"/>
    <x v="10"/>
    <x v="87"/>
    <x v="312"/>
    <n v="22"/>
    <x v="10"/>
    <s v="Irvine Mutton"/>
    <s v="C0035cam05"/>
    <x v="14"/>
  </r>
  <r>
    <x v="34"/>
    <x v="12"/>
    <x v="88"/>
    <x v="313"/>
    <n v="66"/>
    <x v="12"/>
    <s v="Irvine Mutton"/>
    <s v="C0035cam10"/>
    <x v="0"/>
  </r>
  <r>
    <x v="34"/>
    <x v="12"/>
    <x v="88"/>
    <x v="314"/>
    <n v="66"/>
    <x v="12"/>
    <s v="Irvine Mutton"/>
    <s v="C0035cam10"/>
    <x v="7"/>
  </r>
  <r>
    <x v="34"/>
    <x v="12"/>
    <x v="88"/>
    <x v="143"/>
    <n v="66"/>
    <x v="12"/>
    <s v="Irvine Mutton"/>
    <s v="C0035cam10"/>
    <x v="10"/>
  </r>
  <r>
    <x v="34"/>
    <x v="12"/>
    <x v="88"/>
    <x v="215"/>
    <n v="66"/>
    <x v="12"/>
    <s v="Irvine Mutton"/>
    <s v="C0035cam10"/>
    <x v="2"/>
  </r>
  <r>
    <x v="34"/>
    <x v="12"/>
    <x v="88"/>
    <x v="46"/>
    <n v="66"/>
    <x v="12"/>
    <s v="Irvine Mutton"/>
    <s v="C0035cam10"/>
    <x v="3"/>
  </r>
  <r>
    <x v="34"/>
    <x v="12"/>
    <x v="88"/>
    <x v="243"/>
    <n v="66"/>
    <x v="12"/>
    <s v="Irvine Mutton"/>
    <s v="C0035cam10"/>
    <x v="4"/>
  </r>
  <r>
    <x v="34"/>
    <x v="12"/>
    <x v="88"/>
    <x v="26"/>
    <n v="66"/>
    <x v="12"/>
    <s v="Irvine Mutton"/>
    <s v="C0035cam10"/>
    <x v="5"/>
  </r>
  <r>
    <x v="34"/>
    <x v="12"/>
    <x v="88"/>
    <x v="19"/>
    <n v="66"/>
    <x v="12"/>
    <s v="Irvine Mutton"/>
    <s v="C0035cam10"/>
    <x v="6"/>
  </r>
  <r>
    <x v="34"/>
    <x v="12"/>
    <x v="88"/>
    <x v="217"/>
    <n v="66"/>
    <x v="12"/>
    <s v="Irvine Mutton"/>
    <s v="C0035cam10"/>
    <x v="9"/>
  </r>
  <r>
    <x v="34"/>
    <x v="16"/>
    <x v="8"/>
    <x v="49"/>
    <n v="26"/>
    <x v="16"/>
    <s v="Irvine Mutton"/>
    <s v="C0035cam04"/>
    <x v="0"/>
  </r>
  <r>
    <x v="34"/>
    <x v="16"/>
    <x v="8"/>
    <x v="56"/>
    <n v="26"/>
    <x v="16"/>
    <s v="Irvine Mutton"/>
    <s v="C0035cam04"/>
    <x v="7"/>
  </r>
  <r>
    <x v="34"/>
    <x v="16"/>
    <x v="8"/>
    <x v="270"/>
    <n v="26"/>
    <x v="16"/>
    <s v="Irvine Mutton"/>
    <s v="C0035cam04"/>
    <x v="7"/>
  </r>
  <r>
    <x v="34"/>
    <x v="16"/>
    <x v="8"/>
    <x v="161"/>
    <n v="26"/>
    <x v="16"/>
    <s v="Irvine Mutton"/>
    <s v="C0035cam04"/>
    <x v="10"/>
  </r>
  <r>
    <x v="34"/>
    <x v="16"/>
    <x v="8"/>
    <x v="21"/>
    <n v="26"/>
    <x v="16"/>
    <s v="Irvine Mutton"/>
    <s v="C0035cam04"/>
    <x v="2"/>
  </r>
  <r>
    <x v="34"/>
    <x v="16"/>
    <x v="8"/>
    <x v="213"/>
    <n v="26"/>
    <x v="16"/>
    <s v="Irvine Mutton"/>
    <s v="C0035cam04"/>
    <x v="2"/>
  </r>
  <r>
    <x v="34"/>
    <x v="16"/>
    <x v="8"/>
    <x v="312"/>
    <n v="26"/>
    <x v="16"/>
    <s v="Irvine Mutton"/>
    <s v="C0035cam04"/>
    <x v="3"/>
  </r>
  <r>
    <x v="35"/>
    <x v="0"/>
    <x v="89"/>
    <x v="61"/>
    <n v="65"/>
    <x v="0"/>
    <s v="Tabbie Tolossi"/>
    <s v="C0036cam12"/>
    <x v="0"/>
  </r>
  <r>
    <x v="35"/>
    <x v="0"/>
    <x v="89"/>
    <x v="11"/>
    <n v="65"/>
    <x v="0"/>
    <s v="Tabbie Tolossi"/>
    <s v="C0036cam12"/>
    <x v="3"/>
  </r>
  <r>
    <x v="35"/>
    <x v="0"/>
    <x v="89"/>
    <x v="84"/>
    <n v="65"/>
    <x v="0"/>
    <s v="Tabbie Tolossi"/>
    <s v="C0036cam12"/>
    <x v="3"/>
  </r>
  <r>
    <x v="35"/>
    <x v="0"/>
    <x v="89"/>
    <x v="315"/>
    <n v="65"/>
    <x v="0"/>
    <s v="Tabbie Tolossi"/>
    <s v="C0036cam12"/>
    <x v="4"/>
  </r>
  <r>
    <x v="35"/>
    <x v="12"/>
    <x v="16"/>
    <x v="40"/>
    <n v="66"/>
    <x v="12"/>
    <s v="Tabbie Tolossi"/>
    <s v="C0036cam10"/>
    <x v="0"/>
  </r>
  <r>
    <x v="35"/>
    <x v="12"/>
    <x v="16"/>
    <x v="51"/>
    <n v="66"/>
    <x v="12"/>
    <s v="Tabbie Tolossi"/>
    <s v="C0036cam10"/>
    <x v="7"/>
  </r>
  <r>
    <x v="35"/>
    <x v="12"/>
    <x v="16"/>
    <x v="77"/>
    <n v="66"/>
    <x v="12"/>
    <s v="Tabbie Tolossi"/>
    <s v="C0036cam10"/>
    <x v="10"/>
  </r>
  <r>
    <x v="35"/>
    <x v="12"/>
    <x v="16"/>
    <x v="110"/>
    <n v="66"/>
    <x v="12"/>
    <s v="Tabbie Tolossi"/>
    <s v="C0036cam10"/>
    <x v="1"/>
  </r>
  <r>
    <x v="35"/>
    <x v="1"/>
    <x v="90"/>
    <x v="118"/>
    <n v="25"/>
    <x v="1"/>
    <s v="Tabbie Tolossi"/>
    <s v="C0036cam07"/>
    <x v="0"/>
  </r>
  <r>
    <x v="35"/>
    <x v="1"/>
    <x v="90"/>
    <x v="67"/>
    <n v="25"/>
    <x v="1"/>
    <s v="Tabbie Tolossi"/>
    <s v="C0036cam07"/>
    <x v="7"/>
  </r>
  <r>
    <x v="36"/>
    <x v="6"/>
    <x v="91"/>
    <x v="316"/>
    <n v="62"/>
    <x v="6"/>
    <s v="Rutherford Messenger"/>
    <s v="C0037cam03"/>
    <x v="0"/>
  </r>
  <r>
    <x v="36"/>
    <x v="6"/>
    <x v="91"/>
    <x v="309"/>
    <n v="62"/>
    <x v="6"/>
    <s v="Rutherford Messenger"/>
    <s v="C0037cam03"/>
    <x v="7"/>
  </r>
  <r>
    <x v="36"/>
    <x v="6"/>
    <x v="91"/>
    <x v="298"/>
    <n v="62"/>
    <x v="6"/>
    <s v="Rutherford Messenger"/>
    <s v="C0037cam03"/>
    <x v="10"/>
  </r>
  <r>
    <x v="36"/>
    <x v="6"/>
    <x v="91"/>
    <x v="105"/>
    <n v="62"/>
    <x v="6"/>
    <s v="Rutherford Messenger"/>
    <s v="C0037cam03"/>
    <x v="1"/>
  </r>
  <r>
    <x v="36"/>
    <x v="6"/>
    <x v="91"/>
    <x v="7"/>
    <n v="62"/>
    <x v="6"/>
    <s v="Rutherford Messenger"/>
    <s v="C0037cam03"/>
    <x v="3"/>
  </r>
  <r>
    <x v="36"/>
    <x v="6"/>
    <x v="91"/>
    <x v="178"/>
    <n v="62"/>
    <x v="6"/>
    <s v="Rutherford Messenger"/>
    <s v="C0037cam03"/>
    <x v="4"/>
  </r>
  <r>
    <x v="36"/>
    <x v="6"/>
    <x v="91"/>
    <x v="1"/>
    <n v="62"/>
    <x v="6"/>
    <s v="Rutherford Messenger"/>
    <s v="C0037cam03"/>
    <x v="5"/>
  </r>
  <r>
    <x v="36"/>
    <x v="6"/>
    <x v="91"/>
    <x v="269"/>
    <n v="62"/>
    <x v="6"/>
    <s v="Rutherford Messenger"/>
    <s v="C0037cam03"/>
    <x v="6"/>
  </r>
  <r>
    <x v="36"/>
    <x v="6"/>
    <x v="91"/>
    <x v="193"/>
    <n v="62"/>
    <x v="6"/>
    <s v="Rutherford Messenger"/>
    <s v="C0037cam03"/>
    <x v="8"/>
  </r>
  <r>
    <x v="36"/>
    <x v="6"/>
    <x v="91"/>
    <x v="51"/>
    <n v="62"/>
    <x v="6"/>
    <s v="Rutherford Messenger"/>
    <s v="C0037cam03"/>
    <x v="9"/>
  </r>
  <r>
    <x v="36"/>
    <x v="6"/>
    <x v="91"/>
    <x v="317"/>
    <n v="62"/>
    <x v="6"/>
    <s v="Rutherford Messenger"/>
    <s v="C0037cam03"/>
    <x v="11"/>
  </r>
  <r>
    <x v="36"/>
    <x v="6"/>
    <x v="91"/>
    <x v="48"/>
    <n v="62"/>
    <x v="6"/>
    <s v="Rutherford Messenger"/>
    <s v="C0037cam03"/>
    <x v="12"/>
  </r>
  <r>
    <x v="36"/>
    <x v="14"/>
    <x v="92"/>
    <x v="250"/>
    <n v="25"/>
    <x v="14"/>
    <s v="Rutherford Messenger"/>
    <s v="C0037cam13"/>
    <x v="0"/>
  </r>
  <r>
    <x v="36"/>
    <x v="14"/>
    <x v="92"/>
    <x v="274"/>
    <n v="25"/>
    <x v="14"/>
    <s v="Rutherford Messenger"/>
    <s v="C0037cam13"/>
    <x v="7"/>
  </r>
  <r>
    <x v="36"/>
    <x v="14"/>
    <x v="92"/>
    <x v="158"/>
    <n v="25"/>
    <x v="14"/>
    <s v="Rutherford Messenger"/>
    <s v="C0037cam13"/>
    <x v="10"/>
  </r>
  <r>
    <x v="36"/>
    <x v="14"/>
    <x v="92"/>
    <x v="212"/>
    <n v="25"/>
    <x v="14"/>
    <s v="Rutherford Messenger"/>
    <s v="C0037cam13"/>
    <x v="1"/>
  </r>
  <r>
    <x v="36"/>
    <x v="14"/>
    <x v="92"/>
    <x v="187"/>
    <n v="25"/>
    <x v="14"/>
    <s v="Rutherford Messenger"/>
    <s v="C0037cam13"/>
    <x v="3"/>
  </r>
  <r>
    <x v="36"/>
    <x v="14"/>
    <x v="92"/>
    <x v="219"/>
    <n v="25"/>
    <x v="14"/>
    <s v="Rutherford Messenger"/>
    <s v="C0037cam13"/>
    <x v="5"/>
  </r>
  <r>
    <x v="36"/>
    <x v="14"/>
    <x v="92"/>
    <x v="204"/>
    <n v="25"/>
    <x v="14"/>
    <s v="Rutherford Messenger"/>
    <s v="C0037cam13"/>
    <x v="6"/>
  </r>
  <r>
    <x v="36"/>
    <x v="14"/>
    <x v="92"/>
    <x v="220"/>
    <n v="25"/>
    <x v="14"/>
    <s v="Rutherford Messenger"/>
    <s v="C0037cam13"/>
    <x v="8"/>
  </r>
  <r>
    <x v="36"/>
    <x v="14"/>
    <x v="92"/>
    <x v="290"/>
    <n v="25"/>
    <x v="14"/>
    <s v="Rutherford Messenger"/>
    <s v="C0037cam13"/>
    <x v="11"/>
  </r>
  <r>
    <x v="36"/>
    <x v="1"/>
    <x v="93"/>
    <x v="278"/>
    <n v="25"/>
    <x v="1"/>
    <s v="Rutherford Messenger"/>
    <s v="C0037cam07"/>
    <x v="0"/>
  </r>
  <r>
    <x v="36"/>
    <x v="1"/>
    <x v="93"/>
    <x v="96"/>
    <n v="25"/>
    <x v="1"/>
    <s v="Rutherford Messenger"/>
    <s v="C0037cam07"/>
    <x v="7"/>
  </r>
  <r>
    <x v="36"/>
    <x v="1"/>
    <x v="93"/>
    <x v="223"/>
    <n v="25"/>
    <x v="1"/>
    <s v="Rutherford Messenger"/>
    <s v="C0037cam07"/>
    <x v="10"/>
  </r>
  <r>
    <x v="36"/>
    <x v="1"/>
    <x v="93"/>
    <x v="98"/>
    <n v="25"/>
    <x v="1"/>
    <s v="Rutherford Messenger"/>
    <s v="C0037cam07"/>
    <x v="1"/>
  </r>
  <r>
    <x v="36"/>
    <x v="1"/>
    <x v="93"/>
    <x v="160"/>
    <n v="25"/>
    <x v="1"/>
    <s v="Rutherford Messenger"/>
    <s v="C0037cam07"/>
    <x v="2"/>
  </r>
  <r>
    <x v="36"/>
    <x v="1"/>
    <x v="93"/>
    <x v="2"/>
    <n v="25"/>
    <x v="1"/>
    <s v="Rutherford Messenger"/>
    <s v="C0037cam07"/>
    <x v="3"/>
  </r>
  <r>
    <x v="36"/>
    <x v="1"/>
    <x v="93"/>
    <x v="189"/>
    <n v="25"/>
    <x v="1"/>
    <s v="Rutherford Messenger"/>
    <s v="C0037cam07"/>
    <x v="4"/>
  </r>
  <r>
    <x v="36"/>
    <x v="1"/>
    <x v="93"/>
    <x v="117"/>
    <n v="25"/>
    <x v="1"/>
    <s v="Rutherford Messenger"/>
    <s v="C0037cam07"/>
    <x v="5"/>
  </r>
  <r>
    <x v="36"/>
    <x v="1"/>
    <x v="93"/>
    <x v="271"/>
    <n v="25"/>
    <x v="1"/>
    <s v="Rutherford Messenger"/>
    <s v="C0037cam07"/>
    <x v="6"/>
  </r>
  <r>
    <x v="36"/>
    <x v="1"/>
    <x v="93"/>
    <x v="64"/>
    <n v="25"/>
    <x v="1"/>
    <s v="Rutherford Messenger"/>
    <s v="C0037cam07"/>
    <x v="8"/>
  </r>
  <r>
    <x v="37"/>
    <x v="14"/>
    <x v="94"/>
    <x v="36"/>
    <n v="25"/>
    <x v="14"/>
    <s v="Pascale Rollinson"/>
    <s v="C0038cam13"/>
    <x v="0"/>
  </r>
  <r>
    <x v="37"/>
    <x v="14"/>
    <x v="94"/>
    <x v="97"/>
    <n v="25"/>
    <x v="14"/>
    <s v="Pascale Rollinson"/>
    <s v="C0038cam13"/>
    <x v="7"/>
  </r>
  <r>
    <x v="37"/>
    <x v="14"/>
    <x v="94"/>
    <x v="24"/>
    <n v="25"/>
    <x v="14"/>
    <s v="Pascale Rollinson"/>
    <s v="C0038cam13"/>
    <x v="10"/>
  </r>
  <r>
    <x v="37"/>
    <x v="14"/>
    <x v="94"/>
    <x v="74"/>
    <n v="25"/>
    <x v="14"/>
    <s v="Pascale Rollinson"/>
    <s v="C0038cam13"/>
    <x v="1"/>
  </r>
  <r>
    <x v="37"/>
    <x v="14"/>
    <x v="94"/>
    <x v="216"/>
    <n v="25"/>
    <x v="14"/>
    <s v="Pascale Rollinson"/>
    <s v="C0038cam13"/>
    <x v="2"/>
  </r>
  <r>
    <x v="37"/>
    <x v="14"/>
    <x v="94"/>
    <x v="200"/>
    <n v="25"/>
    <x v="14"/>
    <s v="Pascale Rollinson"/>
    <s v="C0038cam13"/>
    <x v="3"/>
  </r>
  <r>
    <x v="37"/>
    <x v="14"/>
    <x v="94"/>
    <x v="292"/>
    <n v="25"/>
    <x v="14"/>
    <s v="Pascale Rollinson"/>
    <s v="C0038cam13"/>
    <x v="4"/>
  </r>
  <r>
    <x v="37"/>
    <x v="14"/>
    <x v="94"/>
    <x v="77"/>
    <n v="25"/>
    <x v="14"/>
    <s v="Pascale Rollinson"/>
    <s v="C0038cam13"/>
    <x v="5"/>
  </r>
  <r>
    <x v="37"/>
    <x v="14"/>
    <x v="94"/>
    <x v="103"/>
    <n v="25"/>
    <x v="14"/>
    <s v="Pascale Rollinson"/>
    <s v="C0038cam13"/>
    <x v="6"/>
  </r>
  <r>
    <x v="37"/>
    <x v="13"/>
    <x v="95"/>
    <x v="301"/>
    <n v="75"/>
    <x v="13"/>
    <s v="Pascale Rollinson"/>
    <s v="C0038cam09"/>
    <x v="0"/>
  </r>
  <r>
    <x v="37"/>
    <x v="13"/>
    <x v="95"/>
    <x v="139"/>
    <n v="75"/>
    <x v="13"/>
    <s v="Pascale Rollinson"/>
    <s v="C0038cam09"/>
    <x v="10"/>
  </r>
  <r>
    <x v="37"/>
    <x v="13"/>
    <x v="95"/>
    <x v="147"/>
    <n v="75"/>
    <x v="13"/>
    <s v="Pascale Rollinson"/>
    <s v="C0038cam09"/>
    <x v="1"/>
  </r>
  <r>
    <x v="37"/>
    <x v="13"/>
    <x v="95"/>
    <x v="48"/>
    <n v="75"/>
    <x v="13"/>
    <s v="Pascale Rollinson"/>
    <s v="C0038cam09"/>
    <x v="2"/>
  </r>
  <r>
    <x v="37"/>
    <x v="13"/>
    <x v="95"/>
    <x v="86"/>
    <n v="75"/>
    <x v="13"/>
    <s v="Pascale Rollinson"/>
    <s v="C0038cam09"/>
    <x v="3"/>
  </r>
  <r>
    <x v="37"/>
    <x v="15"/>
    <x v="28"/>
    <x v="146"/>
    <n v="10"/>
    <x v="15"/>
    <s v="Pascale Rollinson"/>
    <s v="C0038cam01"/>
    <x v="0"/>
  </r>
  <r>
    <x v="37"/>
    <x v="15"/>
    <x v="28"/>
    <x v="318"/>
    <n v="10"/>
    <x v="15"/>
    <s v="Pascale Rollinson"/>
    <s v="C0038cam01"/>
    <x v="7"/>
  </r>
  <r>
    <x v="37"/>
    <x v="15"/>
    <x v="28"/>
    <x v="63"/>
    <n v="10"/>
    <x v="15"/>
    <s v="Pascale Rollinson"/>
    <s v="C0038cam01"/>
    <x v="10"/>
  </r>
  <r>
    <x v="37"/>
    <x v="15"/>
    <x v="28"/>
    <x v="162"/>
    <n v="10"/>
    <x v="15"/>
    <s v="Pascale Rollinson"/>
    <s v="C0038cam01"/>
    <x v="1"/>
  </r>
  <r>
    <x v="37"/>
    <x v="15"/>
    <x v="28"/>
    <x v="82"/>
    <n v="10"/>
    <x v="15"/>
    <s v="Pascale Rollinson"/>
    <s v="C0038cam01"/>
    <x v="1"/>
  </r>
  <r>
    <x v="38"/>
    <x v="13"/>
    <x v="37"/>
    <x v="182"/>
    <n v="75"/>
    <x v="13"/>
    <s v="Brice Craker"/>
    <s v="C0039cam09"/>
    <x v="0"/>
  </r>
  <r>
    <x v="38"/>
    <x v="13"/>
    <x v="37"/>
    <x v="319"/>
    <n v="75"/>
    <x v="13"/>
    <s v="Brice Craker"/>
    <s v="C0039cam09"/>
    <x v="10"/>
  </r>
  <r>
    <x v="38"/>
    <x v="13"/>
    <x v="37"/>
    <x v="309"/>
    <n v="75"/>
    <x v="13"/>
    <s v="Brice Craker"/>
    <s v="C0039cam09"/>
    <x v="1"/>
  </r>
  <r>
    <x v="38"/>
    <x v="13"/>
    <x v="37"/>
    <x v="268"/>
    <n v="75"/>
    <x v="13"/>
    <s v="Brice Craker"/>
    <s v="C0039cam09"/>
    <x v="5"/>
  </r>
  <r>
    <x v="38"/>
    <x v="13"/>
    <x v="37"/>
    <x v="136"/>
    <n v="75"/>
    <x v="13"/>
    <s v="Brice Craker"/>
    <s v="C0039cam09"/>
    <x v="8"/>
  </r>
  <r>
    <x v="38"/>
    <x v="13"/>
    <x v="37"/>
    <x v="320"/>
    <n v="75"/>
    <x v="13"/>
    <s v="Brice Craker"/>
    <s v="C0039cam09"/>
    <x v="9"/>
  </r>
  <r>
    <x v="38"/>
    <x v="13"/>
    <x v="37"/>
    <x v="20"/>
    <n v="75"/>
    <x v="13"/>
    <s v="Brice Craker"/>
    <s v="C0039cam09"/>
    <x v="12"/>
  </r>
  <r>
    <x v="38"/>
    <x v="2"/>
    <x v="96"/>
    <x v="69"/>
    <n v="29"/>
    <x v="2"/>
    <s v="Brice Craker"/>
    <s v="C0039cam17"/>
    <x v="0"/>
  </r>
  <r>
    <x v="38"/>
    <x v="2"/>
    <x v="96"/>
    <x v="39"/>
    <n v="29"/>
    <x v="2"/>
    <s v="Brice Craker"/>
    <s v="C0039cam17"/>
    <x v="7"/>
  </r>
  <r>
    <x v="38"/>
    <x v="2"/>
    <x v="96"/>
    <x v="252"/>
    <n v="29"/>
    <x v="2"/>
    <s v="Brice Craker"/>
    <s v="C0039cam17"/>
    <x v="10"/>
  </r>
  <r>
    <x v="38"/>
    <x v="2"/>
    <x v="96"/>
    <x v="246"/>
    <n v="29"/>
    <x v="2"/>
    <s v="Brice Craker"/>
    <s v="C0039cam17"/>
    <x v="1"/>
  </r>
  <r>
    <x v="38"/>
    <x v="2"/>
    <x v="96"/>
    <x v="122"/>
    <n v="29"/>
    <x v="2"/>
    <s v="Brice Craker"/>
    <s v="C0039cam17"/>
    <x v="2"/>
  </r>
  <r>
    <x v="38"/>
    <x v="2"/>
    <x v="96"/>
    <x v="213"/>
    <n v="29"/>
    <x v="2"/>
    <s v="Brice Craker"/>
    <s v="C0039cam17"/>
    <x v="3"/>
  </r>
  <r>
    <x v="39"/>
    <x v="8"/>
    <x v="97"/>
    <x v="321"/>
    <n v="13"/>
    <x v="8"/>
    <s v="Thomas Santello"/>
    <s v="C0040cam06"/>
    <x v="0"/>
  </r>
  <r>
    <x v="39"/>
    <x v="8"/>
    <x v="97"/>
    <x v="123"/>
    <n v="13"/>
    <x v="8"/>
    <s v="Thomas Santello"/>
    <s v="C0040cam06"/>
    <x v="7"/>
  </r>
  <r>
    <x v="39"/>
    <x v="8"/>
    <x v="97"/>
    <x v="322"/>
    <n v="13"/>
    <x v="8"/>
    <s v="Thomas Santello"/>
    <s v="C0040cam06"/>
    <x v="1"/>
  </r>
  <r>
    <x v="39"/>
    <x v="8"/>
    <x v="97"/>
    <x v="323"/>
    <n v="13"/>
    <x v="8"/>
    <s v="Thomas Santello"/>
    <s v="C0040cam06"/>
    <x v="4"/>
  </r>
  <r>
    <x v="39"/>
    <x v="8"/>
    <x v="97"/>
    <x v="227"/>
    <n v="13"/>
    <x v="8"/>
    <s v="Thomas Santello"/>
    <s v="C0040cam06"/>
    <x v="5"/>
  </r>
  <r>
    <x v="39"/>
    <x v="8"/>
    <x v="97"/>
    <x v="61"/>
    <n v="13"/>
    <x v="8"/>
    <s v="Thomas Santello"/>
    <s v="C0040cam06"/>
    <x v="9"/>
  </r>
  <r>
    <x v="39"/>
    <x v="8"/>
    <x v="97"/>
    <x v="260"/>
    <n v="13"/>
    <x v="8"/>
    <s v="Thomas Santello"/>
    <s v="C0040cam06"/>
    <x v="11"/>
  </r>
  <r>
    <x v="39"/>
    <x v="8"/>
    <x v="97"/>
    <x v="265"/>
    <n v="13"/>
    <x v="8"/>
    <s v="Thomas Santello"/>
    <s v="C0040cam06"/>
    <x v="12"/>
  </r>
  <r>
    <x v="39"/>
    <x v="8"/>
    <x v="97"/>
    <x v="270"/>
    <n v="13"/>
    <x v="8"/>
    <s v="Thomas Santello"/>
    <s v="C0040cam06"/>
    <x v="12"/>
  </r>
  <r>
    <x v="39"/>
    <x v="8"/>
    <x v="97"/>
    <x v="72"/>
    <n v="13"/>
    <x v="8"/>
    <s v="Thomas Santello"/>
    <s v="C0040cam06"/>
    <x v="16"/>
  </r>
  <r>
    <x v="39"/>
    <x v="1"/>
    <x v="22"/>
    <x v="113"/>
    <n v="25"/>
    <x v="1"/>
    <s v="Thomas Santello"/>
    <s v="C0040cam07"/>
    <x v="0"/>
  </r>
  <r>
    <x v="39"/>
    <x v="1"/>
    <x v="22"/>
    <x v="25"/>
    <n v="25"/>
    <x v="1"/>
    <s v="Thomas Santello"/>
    <s v="C0040cam07"/>
    <x v="7"/>
  </r>
  <r>
    <x v="39"/>
    <x v="1"/>
    <x v="22"/>
    <x v="264"/>
    <n v="25"/>
    <x v="1"/>
    <s v="Thomas Santello"/>
    <s v="C0040cam07"/>
    <x v="10"/>
  </r>
  <r>
    <x v="39"/>
    <x v="1"/>
    <x v="22"/>
    <x v="236"/>
    <n v="25"/>
    <x v="1"/>
    <s v="Thomas Santello"/>
    <s v="C0040cam07"/>
    <x v="1"/>
  </r>
  <r>
    <x v="39"/>
    <x v="1"/>
    <x v="22"/>
    <x v="108"/>
    <n v="25"/>
    <x v="1"/>
    <s v="Thomas Santello"/>
    <s v="C0040cam07"/>
    <x v="2"/>
  </r>
  <r>
    <x v="39"/>
    <x v="1"/>
    <x v="22"/>
    <x v="194"/>
    <n v="25"/>
    <x v="1"/>
    <s v="Thomas Santello"/>
    <s v="C0040cam07"/>
    <x v="3"/>
  </r>
  <r>
    <x v="39"/>
    <x v="1"/>
    <x v="22"/>
    <x v="283"/>
    <n v="25"/>
    <x v="1"/>
    <s v="Thomas Santello"/>
    <s v="C0040cam07"/>
    <x v="4"/>
  </r>
  <r>
    <x v="39"/>
    <x v="1"/>
    <x v="22"/>
    <x v="82"/>
    <n v="25"/>
    <x v="1"/>
    <s v="Thomas Santello"/>
    <s v="C0040cam07"/>
    <x v="5"/>
  </r>
  <r>
    <x v="39"/>
    <x v="3"/>
    <x v="98"/>
    <x v="216"/>
    <n v="62"/>
    <x v="3"/>
    <s v="Thomas Santello"/>
    <s v="C0040cam11"/>
    <x v="0"/>
  </r>
  <r>
    <x v="39"/>
    <x v="3"/>
    <x v="98"/>
    <x v="199"/>
    <n v="62"/>
    <x v="3"/>
    <s v="Thomas Santello"/>
    <s v="C0040cam11"/>
    <x v="7"/>
  </r>
  <r>
    <x v="39"/>
    <x v="3"/>
    <x v="98"/>
    <x v="65"/>
    <n v="62"/>
    <x v="3"/>
    <s v="Thomas Santello"/>
    <s v="C0040cam11"/>
    <x v="7"/>
  </r>
  <r>
    <x v="39"/>
    <x v="3"/>
    <x v="98"/>
    <x v="13"/>
    <n v="62"/>
    <x v="3"/>
    <s v="Thomas Santello"/>
    <s v="C0040cam11"/>
    <x v="1"/>
  </r>
  <r>
    <x v="39"/>
    <x v="3"/>
    <x v="98"/>
    <x v="195"/>
    <n v="62"/>
    <x v="3"/>
    <s v="Thomas Santello"/>
    <s v="C0040cam11"/>
    <x v="2"/>
  </r>
  <r>
    <x v="39"/>
    <x v="3"/>
    <x v="98"/>
    <x v="73"/>
    <n v="62"/>
    <x v="3"/>
    <s v="Thomas Santello"/>
    <s v="C0040cam11"/>
    <x v="2"/>
  </r>
  <r>
    <x v="40"/>
    <x v="8"/>
    <x v="22"/>
    <x v="113"/>
    <n v="13"/>
    <x v="8"/>
    <s v="Walton Evert"/>
    <s v="C0041cam06"/>
    <x v="0"/>
  </r>
  <r>
    <x v="40"/>
    <x v="8"/>
    <x v="22"/>
    <x v="324"/>
    <n v="13"/>
    <x v="8"/>
    <s v="Walton Evert"/>
    <s v="C0041cam06"/>
    <x v="7"/>
  </r>
  <r>
    <x v="40"/>
    <x v="8"/>
    <x v="22"/>
    <x v="99"/>
    <n v="13"/>
    <x v="8"/>
    <s v="Walton Evert"/>
    <s v="C0041cam06"/>
    <x v="7"/>
  </r>
  <r>
    <x v="40"/>
    <x v="8"/>
    <x v="22"/>
    <x v="252"/>
    <n v="13"/>
    <x v="8"/>
    <s v="Walton Evert"/>
    <s v="C0041cam06"/>
    <x v="1"/>
  </r>
  <r>
    <x v="40"/>
    <x v="8"/>
    <x v="22"/>
    <x v="210"/>
    <n v="13"/>
    <x v="8"/>
    <s v="Walton Evert"/>
    <s v="C0041cam06"/>
    <x v="3"/>
  </r>
  <r>
    <x v="40"/>
    <x v="8"/>
    <x v="22"/>
    <x v="140"/>
    <n v="13"/>
    <x v="8"/>
    <s v="Walton Evert"/>
    <s v="C0041cam06"/>
    <x v="3"/>
  </r>
  <r>
    <x v="40"/>
    <x v="8"/>
    <x v="22"/>
    <x v="43"/>
    <n v="13"/>
    <x v="8"/>
    <s v="Walton Evert"/>
    <s v="C0041cam06"/>
    <x v="4"/>
  </r>
  <r>
    <x v="40"/>
    <x v="8"/>
    <x v="22"/>
    <x v="52"/>
    <n v="13"/>
    <x v="8"/>
    <s v="Walton Evert"/>
    <s v="C0041cam06"/>
    <x v="5"/>
  </r>
  <r>
    <x v="41"/>
    <x v="5"/>
    <x v="99"/>
    <x v="241"/>
    <n v="26"/>
    <x v="5"/>
    <s v="Aloin Cunnane"/>
    <s v="C0042cam02"/>
    <x v="0"/>
  </r>
  <r>
    <x v="41"/>
    <x v="5"/>
    <x v="99"/>
    <x v="97"/>
    <n v="26"/>
    <x v="5"/>
    <s v="Aloin Cunnane"/>
    <s v="C0042cam02"/>
    <x v="7"/>
  </r>
  <r>
    <x v="41"/>
    <x v="5"/>
    <x v="99"/>
    <x v="178"/>
    <n v="26"/>
    <x v="5"/>
    <s v="Aloin Cunnane"/>
    <s v="C0042cam02"/>
    <x v="10"/>
  </r>
  <r>
    <x v="41"/>
    <x v="5"/>
    <x v="99"/>
    <x v="93"/>
    <n v="26"/>
    <x v="5"/>
    <s v="Aloin Cunnane"/>
    <s v="C0042cam02"/>
    <x v="1"/>
  </r>
  <r>
    <x v="41"/>
    <x v="5"/>
    <x v="99"/>
    <x v="70"/>
    <n v="26"/>
    <x v="5"/>
    <s v="Aloin Cunnane"/>
    <s v="C0042cam02"/>
    <x v="2"/>
  </r>
  <r>
    <x v="41"/>
    <x v="5"/>
    <x v="99"/>
    <x v="200"/>
    <n v="26"/>
    <x v="5"/>
    <s v="Aloin Cunnane"/>
    <s v="C0042cam02"/>
    <x v="3"/>
  </r>
  <r>
    <x v="41"/>
    <x v="5"/>
    <x v="99"/>
    <x v="83"/>
    <n v="26"/>
    <x v="5"/>
    <s v="Aloin Cunnane"/>
    <s v="C0042cam02"/>
    <x v="4"/>
  </r>
  <r>
    <x v="41"/>
    <x v="5"/>
    <x v="99"/>
    <x v="28"/>
    <n v="26"/>
    <x v="5"/>
    <s v="Aloin Cunnane"/>
    <s v="C0042cam02"/>
    <x v="5"/>
  </r>
  <r>
    <x v="41"/>
    <x v="5"/>
    <x v="99"/>
    <x v="84"/>
    <n v="26"/>
    <x v="5"/>
    <s v="Aloin Cunnane"/>
    <s v="C0042cam02"/>
    <x v="6"/>
  </r>
  <r>
    <x v="41"/>
    <x v="12"/>
    <x v="100"/>
    <x v="21"/>
    <n v="66"/>
    <x v="12"/>
    <s v="Aloin Cunnane"/>
    <s v="C0042cam10"/>
    <x v="0"/>
  </r>
  <r>
    <x v="41"/>
    <x v="12"/>
    <x v="100"/>
    <x v="14"/>
    <n v="66"/>
    <x v="12"/>
    <s v="Aloin Cunnane"/>
    <s v="C0042cam10"/>
    <x v="7"/>
  </r>
  <r>
    <x v="41"/>
    <x v="12"/>
    <x v="100"/>
    <x v="52"/>
    <n v="66"/>
    <x v="12"/>
    <s v="Aloin Cunnane"/>
    <s v="C0042cam10"/>
    <x v="7"/>
  </r>
  <r>
    <x v="42"/>
    <x v="11"/>
    <x v="101"/>
    <x v="325"/>
    <n v="14"/>
    <x v="11"/>
    <s v="Aigneis Senn"/>
    <s v="C0043cam15"/>
    <x v="0"/>
  </r>
  <r>
    <x v="42"/>
    <x v="11"/>
    <x v="101"/>
    <x v="326"/>
    <n v="14"/>
    <x v="11"/>
    <s v="Aigneis Senn"/>
    <s v="C0043cam15"/>
    <x v="7"/>
  </r>
  <r>
    <x v="42"/>
    <x v="11"/>
    <x v="101"/>
    <x v="327"/>
    <n v="14"/>
    <x v="11"/>
    <s v="Aigneis Senn"/>
    <s v="C0043cam15"/>
    <x v="10"/>
  </r>
  <r>
    <x v="42"/>
    <x v="11"/>
    <x v="101"/>
    <x v="34"/>
    <n v="14"/>
    <x v="11"/>
    <s v="Aigneis Senn"/>
    <s v="C0043cam15"/>
    <x v="4"/>
  </r>
  <r>
    <x v="42"/>
    <x v="11"/>
    <x v="101"/>
    <x v="285"/>
    <n v="14"/>
    <x v="11"/>
    <s v="Aigneis Senn"/>
    <s v="C0043cam15"/>
    <x v="6"/>
  </r>
  <r>
    <x v="42"/>
    <x v="11"/>
    <x v="101"/>
    <x v="74"/>
    <n v="14"/>
    <x v="11"/>
    <s v="Aigneis Senn"/>
    <s v="C0043cam15"/>
    <x v="11"/>
  </r>
  <r>
    <x v="42"/>
    <x v="11"/>
    <x v="101"/>
    <x v="328"/>
    <n v="14"/>
    <x v="11"/>
    <s v="Aigneis Senn"/>
    <s v="C0043cam15"/>
    <x v="13"/>
  </r>
  <r>
    <x v="42"/>
    <x v="11"/>
    <x v="101"/>
    <x v="122"/>
    <n v="14"/>
    <x v="11"/>
    <s v="Aigneis Senn"/>
    <s v="C0043cam15"/>
    <x v="14"/>
  </r>
  <r>
    <x v="42"/>
    <x v="3"/>
    <x v="102"/>
    <x v="329"/>
    <n v="62"/>
    <x v="3"/>
    <s v="Aigneis Senn"/>
    <s v="C0043cam11"/>
    <x v="0"/>
  </r>
  <r>
    <x v="42"/>
    <x v="3"/>
    <x v="102"/>
    <x v="277"/>
    <n v="62"/>
    <x v="3"/>
    <s v="Aigneis Senn"/>
    <s v="C0043cam11"/>
    <x v="3"/>
  </r>
  <r>
    <x v="42"/>
    <x v="3"/>
    <x v="102"/>
    <x v="218"/>
    <n v="62"/>
    <x v="3"/>
    <s v="Aigneis Senn"/>
    <s v="C0043cam11"/>
    <x v="5"/>
  </r>
  <r>
    <x v="42"/>
    <x v="3"/>
    <x v="102"/>
    <x v="113"/>
    <n v="62"/>
    <x v="3"/>
    <s v="Aigneis Senn"/>
    <s v="C0043cam11"/>
    <x v="8"/>
  </r>
  <r>
    <x v="42"/>
    <x v="3"/>
    <x v="102"/>
    <x v="229"/>
    <n v="62"/>
    <x v="3"/>
    <s v="Aigneis Senn"/>
    <s v="C0043cam11"/>
    <x v="9"/>
  </r>
  <r>
    <x v="42"/>
    <x v="3"/>
    <x v="102"/>
    <x v="120"/>
    <n v="62"/>
    <x v="3"/>
    <s v="Aigneis Senn"/>
    <s v="C0043cam11"/>
    <x v="9"/>
  </r>
  <r>
    <x v="42"/>
    <x v="3"/>
    <x v="102"/>
    <x v="330"/>
    <n v="62"/>
    <x v="3"/>
    <s v="Aigneis Senn"/>
    <s v="C0043cam11"/>
    <x v="16"/>
  </r>
  <r>
    <x v="42"/>
    <x v="14"/>
    <x v="103"/>
    <x v="139"/>
    <n v="25"/>
    <x v="14"/>
    <s v="Aigneis Senn"/>
    <s v="C0043cam13"/>
    <x v="0"/>
  </r>
  <r>
    <x v="42"/>
    <x v="14"/>
    <x v="103"/>
    <x v="32"/>
    <n v="25"/>
    <x v="14"/>
    <s v="Aigneis Senn"/>
    <s v="C0043cam13"/>
    <x v="7"/>
  </r>
  <r>
    <x v="42"/>
    <x v="14"/>
    <x v="103"/>
    <x v="256"/>
    <n v="25"/>
    <x v="14"/>
    <s v="Aigneis Senn"/>
    <s v="C0043cam13"/>
    <x v="10"/>
  </r>
  <r>
    <x v="43"/>
    <x v="1"/>
    <x v="104"/>
    <x v="331"/>
    <n v="25"/>
    <x v="1"/>
    <s v="Rory Rodson"/>
    <s v="C0044cam07"/>
    <x v="0"/>
  </r>
  <r>
    <x v="43"/>
    <x v="1"/>
    <x v="104"/>
    <x v="332"/>
    <n v="25"/>
    <x v="1"/>
    <s v="Rory Rodson"/>
    <s v="C0044cam07"/>
    <x v="7"/>
  </r>
  <r>
    <x v="43"/>
    <x v="1"/>
    <x v="104"/>
    <x v="319"/>
    <n v="25"/>
    <x v="1"/>
    <s v="Rory Rodson"/>
    <s v="C0044cam07"/>
    <x v="1"/>
  </r>
  <r>
    <x v="43"/>
    <x v="1"/>
    <x v="104"/>
    <x v="333"/>
    <n v="25"/>
    <x v="1"/>
    <s v="Rory Rodson"/>
    <s v="C0044cam07"/>
    <x v="2"/>
  </r>
  <r>
    <x v="43"/>
    <x v="1"/>
    <x v="104"/>
    <x v="251"/>
    <n v="25"/>
    <x v="1"/>
    <s v="Rory Rodson"/>
    <s v="C0044cam07"/>
    <x v="3"/>
  </r>
  <r>
    <x v="43"/>
    <x v="1"/>
    <x v="104"/>
    <x v="285"/>
    <n v="25"/>
    <x v="1"/>
    <s v="Rory Rodson"/>
    <s v="C0044cam07"/>
    <x v="5"/>
  </r>
  <r>
    <x v="43"/>
    <x v="1"/>
    <x v="104"/>
    <x v="265"/>
    <n v="25"/>
    <x v="1"/>
    <s v="Rory Rodson"/>
    <s v="C0044cam07"/>
    <x v="11"/>
  </r>
  <r>
    <x v="43"/>
    <x v="1"/>
    <x v="104"/>
    <x v="101"/>
    <n v="25"/>
    <x v="1"/>
    <s v="Rory Rodson"/>
    <s v="C0044cam07"/>
    <x v="12"/>
  </r>
  <r>
    <x v="43"/>
    <x v="1"/>
    <x v="104"/>
    <x v="145"/>
    <n v="25"/>
    <x v="1"/>
    <s v="Rory Rodson"/>
    <s v="C0044cam07"/>
    <x v="15"/>
  </r>
  <r>
    <x v="43"/>
    <x v="1"/>
    <x v="104"/>
    <x v="122"/>
    <n v="25"/>
    <x v="1"/>
    <s v="Rory Rodson"/>
    <s v="C0044cam07"/>
    <x v="13"/>
  </r>
  <r>
    <x v="43"/>
    <x v="1"/>
    <x v="104"/>
    <x v="259"/>
    <n v="25"/>
    <x v="1"/>
    <s v="Rory Rodson"/>
    <s v="C0044cam07"/>
    <x v="14"/>
  </r>
  <r>
    <x v="43"/>
    <x v="5"/>
    <x v="105"/>
    <x v="334"/>
    <n v="26"/>
    <x v="5"/>
    <s v="Rory Rodson"/>
    <s v="C0044cam02"/>
    <x v="0"/>
  </r>
  <r>
    <x v="43"/>
    <x v="5"/>
    <x v="105"/>
    <x v="212"/>
    <n v="26"/>
    <x v="5"/>
    <s v="Rory Rodson"/>
    <s v="C0044cam02"/>
    <x v="7"/>
  </r>
  <r>
    <x v="43"/>
    <x v="5"/>
    <x v="105"/>
    <x v="242"/>
    <n v="26"/>
    <x v="5"/>
    <s v="Rory Rodson"/>
    <s v="C0044cam02"/>
    <x v="7"/>
  </r>
  <r>
    <x v="43"/>
    <x v="5"/>
    <x v="105"/>
    <x v="335"/>
    <n v="26"/>
    <x v="5"/>
    <s v="Rory Rodson"/>
    <s v="C0044cam02"/>
    <x v="10"/>
  </r>
  <r>
    <x v="43"/>
    <x v="5"/>
    <x v="105"/>
    <x v="69"/>
    <n v="26"/>
    <x v="5"/>
    <s v="Rory Rodson"/>
    <s v="C0044cam02"/>
    <x v="1"/>
  </r>
  <r>
    <x v="43"/>
    <x v="5"/>
    <x v="105"/>
    <x v="39"/>
    <n v="26"/>
    <x v="5"/>
    <s v="Rory Rodson"/>
    <s v="C0044cam02"/>
    <x v="2"/>
  </r>
  <r>
    <x v="43"/>
    <x v="5"/>
    <x v="105"/>
    <x v="282"/>
    <n v="26"/>
    <x v="5"/>
    <s v="Rory Rodson"/>
    <s v="C0044cam02"/>
    <x v="5"/>
  </r>
  <r>
    <x v="43"/>
    <x v="5"/>
    <x v="105"/>
    <x v="66"/>
    <n v="26"/>
    <x v="5"/>
    <s v="Rory Rodson"/>
    <s v="C0044cam02"/>
    <x v="5"/>
  </r>
  <r>
    <x v="43"/>
    <x v="5"/>
    <x v="105"/>
    <x v="205"/>
    <n v="26"/>
    <x v="5"/>
    <s v="Rory Rodson"/>
    <s v="C0044cam02"/>
    <x v="8"/>
  </r>
  <r>
    <x v="43"/>
    <x v="2"/>
    <x v="21"/>
    <x v="111"/>
    <n v="29"/>
    <x v="2"/>
    <s v="Rory Rodson"/>
    <s v="C0044cam17"/>
    <x v="0"/>
  </r>
  <r>
    <x v="43"/>
    <x v="2"/>
    <x v="21"/>
    <x v="2"/>
    <n v="29"/>
    <x v="2"/>
    <s v="Rory Rodson"/>
    <s v="C0044cam17"/>
    <x v="7"/>
  </r>
  <r>
    <x v="43"/>
    <x v="2"/>
    <x v="21"/>
    <x v="336"/>
    <n v="29"/>
    <x v="2"/>
    <s v="Rory Rodson"/>
    <s v="C0044cam17"/>
    <x v="10"/>
  </r>
  <r>
    <x v="43"/>
    <x v="2"/>
    <x v="21"/>
    <x v="161"/>
    <n v="29"/>
    <x v="2"/>
    <s v="Rory Rodson"/>
    <s v="C0044cam17"/>
    <x v="1"/>
  </r>
  <r>
    <x v="43"/>
    <x v="2"/>
    <x v="21"/>
    <x v="122"/>
    <n v="29"/>
    <x v="2"/>
    <s v="Rory Rodson"/>
    <s v="C0044cam17"/>
    <x v="2"/>
  </r>
  <r>
    <x v="43"/>
    <x v="2"/>
    <x v="21"/>
    <x v="152"/>
    <n v="29"/>
    <x v="2"/>
    <s v="Rory Rodson"/>
    <s v="C0044cam17"/>
    <x v="3"/>
  </r>
  <r>
    <x v="44"/>
    <x v="12"/>
    <x v="35"/>
    <x v="164"/>
    <n v="66"/>
    <x v="12"/>
    <s v="Melody Grimmett"/>
    <s v="C0045cam10"/>
    <x v="0"/>
  </r>
  <r>
    <x v="44"/>
    <x v="12"/>
    <x v="35"/>
    <x v="337"/>
    <n v="66"/>
    <x v="12"/>
    <s v="Melody Grimmett"/>
    <s v="C0045cam10"/>
    <x v="0"/>
  </r>
  <r>
    <x v="44"/>
    <x v="12"/>
    <x v="35"/>
    <x v="287"/>
    <n v="66"/>
    <x v="12"/>
    <s v="Melody Grimmett"/>
    <s v="C0045cam10"/>
    <x v="7"/>
  </r>
  <r>
    <x v="44"/>
    <x v="12"/>
    <x v="35"/>
    <x v="338"/>
    <n v="66"/>
    <x v="12"/>
    <s v="Melody Grimmett"/>
    <s v="C0045cam10"/>
    <x v="1"/>
  </r>
  <r>
    <x v="44"/>
    <x v="12"/>
    <x v="35"/>
    <x v="339"/>
    <n v="66"/>
    <x v="12"/>
    <s v="Melody Grimmett"/>
    <s v="C0045cam10"/>
    <x v="2"/>
  </r>
  <r>
    <x v="44"/>
    <x v="12"/>
    <x v="35"/>
    <x v="22"/>
    <n v="66"/>
    <x v="12"/>
    <s v="Melody Grimmett"/>
    <s v="C0045cam10"/>
    <x v="3"/>
  </r>
  <r>
    <x v="44"/>
    <x v="12"/>
    <x v="35"/>
    <x v="275"/>
    <n v="66"/>
    <x v="12"/>
    <s v="Melody Grimmett"/>
    <s v="C0045cam10"/>
    <x v="5"/>
  </r>
  <r>
    <x v="44"/>
    <x v="12"/>
    <x v="35"/>
    <x v="36"/>
    <n v="66"/>
    <x v="12"/>
    <s v="Melody Grimmett"/>
    <s v="C0045cam10"/>
    <x v="5"/>
  </r>
  <r>
    <x v="44"/>
    <x v="12"/>
    <x v="35"/>
    <x v="280"/>
    <n v="66"/>
    <x v="12"/>
    <s v="Melody Grimmett"/>
    <s v="C0045cam10"/>
    <x v="6"/>
  </r>
  <r>
    <x v="44"/>
    <x v="12"/>
    <x v="35"/>
    <x v="335"/>
    <n v="66"/>
    <x v="12"/>
    <s v="Melody Grimmett"/>
    <s v="C0045cam10"/>
    <x v="8"/>
  </r>
  <r>
    <x v="44"/>
    <x v="12"/>
    <x v="35"/>
    <x v="160"/>
    <n v="66"/>
    <x v="12"/>
    <s v="Melody Grimmett"/>
    <s v="C0045cam10"/>
    <x v="9"/>
  </r>
  <r>
    <x v="44"/>
    <x v="12"/>
    <x v="35"/>
    <x v="70"/>
    <n v="66"/>
    <x v="12"/>
    <s v="Melody Grimmett"/>
    <s v="C0045cam10"/>
    <x v="11"/>
  </r>
  <r>
    <x v="44"/>
    <x v="12"/>
    <x v="35"/>
    <x v="253"/>
    <n v="66"/>
    <x v="12"/>
    <s v="Melody Grimmett"/>
    <s v="C0045cam10"/>
    <x v="15"/>
  </r>
  <r>
    <x v="44"/>
    <x v="12"/>
    <x v="35"/>
    <x v="103"/>
    <n v="66"/>
    <x v="12"/>
    <s v="Melody Grimmett"/>
    <s v="C0045cam10"/>
    <x v="14"/>
  </r>
  <r>
    <x v="44"/>
    <x v="6"/>
    <x v="106"/>
    <x v="340"/>
    <n v="62"/>
    <x v="6"/>
    <s v="Melody Grimmett"/>
    <s v="C0045cam03"/>
    <x v="0"/>
  </r>
  <r>
    <x v="44"/>
    <x v="6"/>
    <x v="106"/>
    <x v="341"/>
    <n v="62"/>
    <x v="6"/>
    <s v="Melody Grimmett"/>
    <s v="C0045cam03"/>
    <x v="7"/>
  </r>
  <r>
    <x v="44"/>
    <x v="6"/>
    <x v="106"/>
    <x v="175"/>
    <n v="62"/>
    <x v="6"/>
    <s v="Melody Grimmett"/>
    <s v="C0045cam03"/>
    <x v="10"/>
  </r>
  <r>
    <x v="44"/>
    <x v="6"/>
    <x v="106"/>
    <x v="268"/>
    <n v="62"/>
    <x v="6"/>
    <s v="Melody Grimmett"/>
    <s v="C0045cam03"/>
    <x v="1"/>
  </r>
  <r>
    <x v="44"/>
    <x v="6"/>
    <x v="106"/>
    <x v="111"/>
    <n v="62"/>
    <x v="6"/>
    <s v="Melody Grimmett"/>
    <s v="C0045cam03"/>
    <x v="3"/>
  </r>
  <r>
    <x v="44"/>
    <x v="6"/>
    <x v="106"/>
    <x v="342"/>
    <n v="62"/>
    <x v="6"/>
    <s v="Melody Grimmett"/>
    <s v="C0045cam03"/>
    <x v="4"/>
  </r>
  <r>
    <x v="44"/>
    <x v="6"/>
    <x v="106"/>
    <x v="252"/>
    <n v="62"/>
    <x v="6"/>
    <s v="Melody Grimmett"/>
    <s v="C0045cam03"/>
    <x v="5"/>
  </r>
  <r>
    <x v="44"/>
    <x v="6"/>
    <x v="106"/>
    <x v="83"/>
    <n v="62"/>
    <x v="6"/>
    <s v="Melody Grimmett"/>
    <s v="C0045cam03"/>
    <x v="6"/>
  </r>
  <r>
    <x v="44"/>
    <x v="6"/>
    <x v="106"/>
    <x v="172"/>
    <n v="62"/>
    <x v="6"/>
    <s v="Melody Grimmett"/>
    <s v="C0045cam03"/>
    <x v="9"/>
  </r>
  <r>
    <x v="44"/>
    <x v="7"/>
    <x v="22"/>
    <x v="113"/>
    <n v="28"/>
    <x v="7"/>
    <s v="Melody Grimmett"/>
    <s v="C0045cam14"/>
    <x v="0"/>
  </r>
  <r>
    <x v="44"/>
    <x v="7"/>
    <x v="22"/>
    <x v="343"/>
    <n v="28"/>
    <x v="7"/>
    <s v="Melody Grimmett"/>
    <s v="C0045cam14"/>
    <x v="10"/>
  </r>
  <r>
    <x v="44"/>
    <x v="7"/>
    <x v="22"/>
    <x v="192"/>
    <n v="28"/>
    <x v="7"/>
    <s v="Melody Grimmett"/>
    <s v="C0045cam14"/>
    <x v="10"/>
  </r>
  <r>
    <x v="44"/>
    <x v="7"/>
    <x v="22"/>
    <x v="230"/>
    <n v="28"/>
    <x v="7"/>
    <s v="Melody Grimmett"/>
    <s v="C0045cam14"/>
    <x v="2"/>
  </r>
  <r>
    <x v="44"/>
    <x v="7"/>
    <x v="22"/>
    <x v="176"/>
    <n v="28"/>
    <x v="7"/>
    <s v="Melody Grimmett"/>
    <s v="C0045cam14"/>
    <x v="2"/>
  </r>
  <r>
    <x v="44"/>
    <x v="7"/>
    <x v="22"/>
    <x v="147"/>
    <n v="28"/>
    <x v="7"/>
    <s v="Melody Grimmett"/>
    <s v="C0045cam14"/>
    <x v="3"/>
  </r>
  <r>
    <x v="44"/>
    <x v="7"/>
    <x v="22"/>
    <x v="213"/>
    <n v="28"/>
    <x v="7"/>
    <s v="Melody Grimmett"/>
    <s v="C0045cam14"/>
    <x v="4"/>
  </r>
  <r>
    <x v="45"/>
    <x v="7"/>
    <x v="107"/>
    <x v="344"/>
    <n v="28"/>
    <x v="7"/>
    <s v="Ashleigh Stanford"/>
    <s v="C0046cam14"/>
    <x v="0"/>
  </r>
  <r>
    <x v="45"/>
    <x v="7"/>
    <x v="107"/>
    <x v="105"/>
    <n v="28"/>
    <x v="7"/>
    <s v="Ashleigh Stanford"/>
    <s v="C0046cam14"/>
    <x v="5"/>
  </r>
  <r>
    <x v="45"/>
    <x v="7"/>
    <x v="107"/>
    <x v="98"/>
    <n v="28"/>
    <x v="7"/>
    <s v="Ashleigh Stanford"/>
    <s v="C0046cam14"/>
    <x v="9"/>
  </r>
  <r>
    <x v="45"/>
    <x v="7"/>
    <x v="107"/>
    <x v="121"/>
    <n v="28"/>
    <x v="7"/>
    <s v="Ashleigh Stanford"/>
    <s v="C0046cam14"/>
    <x v="12"/>
  </r>
  <r>
    <x v="45"/>
    <x v="7"/>
    <x v="107"/>
    <x v="102"/>
    <n v="28"/>
    <x v="7"/>
    <s v="Ashleigh Stanford"/>
    <s v="C0046cam14"/>
    <x v="14"/>
  </r>
  <r>
    <x v="45"/>
    <x v="7"/>
    <x v="107"/>
    <x v="103"/>
    <n v="28"/>
    <x v="7"/>
    <s v="Ashleigh Stanford"/>
    <s v="C0046cam14"/>
    <x v="16"/>
  </r>
  <r>
    <x v="45"/>
    <x v="0"/>
    <x v="52"/>
    <x v="187"/>
    <n v="65"/>
    <x v="0"/>
    <s v="Ashleigh Stanford"/>
    <s v="C0046cam12"/>
    <x v="0"/>
  </r>
  <r>
    <x v="45"/>
    <x v="0"/>
    <x v="52"/>
    <x v="281"/>
    <n v="65"/>
    <x v="0"/>
    <s v="Ashleigh Stanford"/>
    <s v="C0046cam12"/>
    <x v="7"/>
  </r>
  <r>
    <x v="45"/>
    <x v="0"/>
    <x v="52"/>
    <x v="94"/>
    <n v="65"/>
    <x v="0"/>
    <s v="Ashleigh Stanford"/>
    <s v="C0046cam12"/>
    <x v="10"/>
  </r>
  <r>
    <x v="45"/>
    <x v="0"/>
    <x v="52"/>
    <x v="62"/>
    <n v="65"/>
    <x v="0"/>
    <s v="Ashleigh Stanford"/>
    <s v="C0046cam12"/>
    <x v="2"/>
  </r>
  <r>
    <x v="45"/>
    <x v="0"/>
    <x v="52"/>
    <x v="217"/>
    <n v="65"/>
    <x v="0"/>
    <s v="Ashleigh Stanford"/>
    <s v="C0046cam12"/>
    <x v="3"/>
  </r>
  <r>
    <x v="45"/>
    <x v="0"/>
    <x v="52"/>
    <x v="58"/>
    <n v="65"/>
    <x v="0"/>
    <s v="Ashleigh Stanford"/>
    <s v="C0046cam12"/>
    <x v="4"/>
  </r>
  <r>
    <x v="45"/>
    <x v="0"/>
    <x v="52"/>
    <x v="86"/>
    <n v="65"/>
    <x v="0"/>
    <s v="Ashleigh Stanford"/>
    <s v="C0046cam12"/>
    <x v="4"/>
  </r>
  <r>
    <x v="45"/>
    <x v="2"/>
    <x v="108"/>
    <x v="204"/>
    <n v="29"/>
    <x v="2"/>
    <s v="Ashleigh Stanford"/>
    <s v="C0046cam17"/>
    <x v="0"/>
  </r>
  <r>
    <x v="45"/>
    <x v="2"/>
    <x v="108"/>
    <x v="282"/>
    <n v="29"/>
    <x v="2"/>
    <s v="Ashleigh Stanford"/>
    <s v="C0046cam17"/>
    <x v="7"/>
  </r>
  <r>
    <x v="45"/>
    <x v="2"/>
    <x v="108"/>
    <x v="66"/>
    <n v="29"/>
    <x v="2"/>
    <s v="Ashleigh Stanford"/>
    <s v="C0046cam17"/>
    <x v="7"/>
  </r>
  <r>
    <x v="45"/>
    <x v="2"/>
    <x v="108"/>
    <x v="238"/>
    <n v="29"/>
    <x v="2"/>
    <s v="Ashleigh Stanford"/>
    <s v="C0046cam17"/>
    <x v="1"/>
  </r>
  <r>
    <x v="45"/>
    <x v="2"/>
    <x v="108"/>
    <x v="345"/>
    <n v="29"/>
    <x v="2"/>
    <s v="Ashleigh Stanford"/>
    <s v="C0046cam17"/>
    <x v="1"/>
  </r>
  <r>
    <x v="46"/>
    <x v="3"/>
    <x v="109"/>
    <x v="346"/>
    <n v="62"/>
    <x v="3"/>
    <s v="Kassia Dobney"/>
    <s v="C0047cam11"/>
    <x v="0"/>
  </r>
  <r>
    <x v="46"/>
    <x v="3"/>
    <x v="109"/>
    <x v="347"/>
    <n v="62"/>
    <x v="3"/>
    <s v="Kassia Dobney"/>
    <s v="C0047cam11"/>
    <x v="10"/>
  </r>
  <r>
    <x v="46"/>
    <x v="3"/>
    <x v="109"/>
    <x v="299"/>
    <n v="62"/>
    <x v="3"/>
    <s v="Kassia Dobney"/>
    <s v="C0047cam11"/>
    <x v="2"/>
  </r>
  <r>
    <x v="46"/>
    <x v="3"/>
    <x v="109"/>
    <x v="300"/>
    <n v="62"/>
    <x v="3"/>
    <s v="Kassia Dobney"/>
    <s v="C0047cam11"/>
    <x v="5"/>
  </r>
  <r>
    <x v="46"/>
    <x v="3"/>
    <x v="109"/>
    <x v="1"/>
    <n v="62"/>
    <x v="3"/>
    <s v="Kassia Dobney"/>
    <s v="C0047cam11"/>
    <x v="6"/>
  </r>
  <r>
    <x v="46"/>
    <x v="3"/>
    <x v="109"/>
    <x v="100"/>
    <n v="62"/>
    <x v="3"/>
    <s v="Kassia Dobney"/>
    <s v="C0047cam11"/>
    <x v="8"/>
  </r>
  <r>
    <x v="46"/>
    <x v="3"/>
    <x v="109"/>
    <x v="75"/>
    <n v="62"/>
    <x v="3"/>
    <s v="Kassia Dobney"/>
    <s v="C0047cam11"/>
    <x v="11"/>
  </r>
  <r>
    <x v="46"/>
    <x v="3"/>
    <x v="109"/>
    <x v="102"/>
    <n v="62"/>
    <x v="3"/>
    <s v="Kassia Dobney"/>
    <s v="C0047cam11"/>
    <x v="12"/>
  </r>
  <r>
    <x v="46"/>
    <x v="3"/>
    <x v="109"/>
    <x v="33"/>
    <n v="62"/>
    <x v="3"/>
    <s v="Kassia Dobney"/>
    <s v="C0047cam11"/>
    <x v="15"/>
  </r>
  <r>
    <x v="46"/>
    <x v="4"/>
    <x v="110"/>
    <x v="348"/>
    <n v="16"/>
    <x v="4"/>
    <s v="Kassia Dobney"/>
    <s v="C0047cam16"/>
    <x v="0"/>
  </r>
  <r>
    <x v="46"/>
    <x v="4"/>
    <x v="110"/>
    <x v="349"/>
    <n v="16"/>
    <x v="4"/>
    <s v="Kassia Dobney"/>
    <s v="C0047cam16"/>
    <x v="7"/>
  </r>
  <r>
    <x v="46"/>
    <x v="4"/>
    <x v="110"/>
    <x v="169"/>
    <n v="16"/>
    <x v="4"/>
    <s v="Kassia Dobney"/>
    <s v="C0047cam16"/>
    <x v="1"/>
  </r>
  <r>
    <x v="46"/>
    <x v="4"/>
    <x v="110"/>
    <x v="218"/>
    <n v="16"/>
    <x v="4"/>
    <s v="Kassia Dobney"/>
    <s v="C0047cam16"/>
    <x v="1"/>
  </r>
  <r>
    <x v="46"/>
    <x v="4"/>
    <x v="110"/>
    <x v="324"/>
    <n v="16"/>
    <x v="4"/>
    <s v="Kassia Dobney"/>
    <s v="C0047cam16"/>
    <x v="4"/>
  </r>
  <r>
    <x v="46"/>
    <x v="4"/>
    <x v="110"/>
    <x v="127"/>
    <n v="16"/>
    <x v="4"/>
    <s v="Kassia Dobney"/>
    <s v="C0047cam16"/>
    <x v="4"/>
  </r>
  <r>
    <x v="46"/>
    <x v="4"/>
    <x v="110"/>
    <x v="145"/>
    <n v="16"/>
    <x v="4"/>
    <s v="Kassia Dobney"/>
    <s v="C0047cam16"/>
    <x v="9"/>
  </r>
  <r>
    <x v="46"/>
    <x v="4"/>
    <x v="110"/>
    <x v="14"/>
    <n v="16"/>
    <x v="4"/>
    <s v="Kassia Dobney"/>
    <s v="C0047cam16"/>
    <x v="12"/>
  </r>
  <r>
    <x v="46"/>
    <x v="4"/>
    <x v="110"/>
    <x v="119"/>
    <n v="16"/>
    <x v="4"/>
    <s v="Kassia Dobney"/>
    <s v="C0047cam16"/>
    <x v="12"/>
  </r>
  <r>
    <x v="46"/>
    <x v="9"/>
    <x v="111"/>
    <x v="75"/>
    <n v="27"/>
    <x v="9"/>
    <s v="Kassia Dobney"/>
    <s v="C0047cam08"/>
    <x v="0"/>
  </r>
  <r>
    <x v="46"/>
    <x v="9"/>
    <x v="111"/>
    <x v="5"/>
    <n v="27"/>
    <x v="9"/>
    <s v="Kassia Dobney"/>
    <s v="C0047cam08"/>
    <x v="7"/>
  </r>
  <r>
    <x v="46"/>
    <x v="9"/>
    <x v="111"/>
    <x v="213"/>
    <n v="27"/>
    <x v="9"/>
    <s v="Kassia Dobney"/>
    <s v="C0047cam08"/>
    <x v="7"/>
  </r>
  <r>
    <x v="46"/>
    <x v="9"/>
    <x v="111"/>
    <x v="59"/>
    <n v="27"/>
    <x v="9"/>
    <s v="Kassia Dobney"/>
    <s v="C0047cam08"/>
    <x v="10"/>
  </r>
  <r>
    <x v="47"/>
    <x v="3"/>
    <x v="112"/>
    <x v="350"/>
    <n v="62"/>
    <x v="3"/>
    <s v="Elinore Goulding"/>
    <s v="C0048cam11"/>
    <x v="0"/>
  </r>
  <r>
    <x v="47"/>
    <x v="3"/>
    <x v="112"/>
    <x v="184"/>
    <n v="62"/>
    <x v="3"/>
    <s v="Elinore Goulding"/>
    <s v="C0048cam11"/>
    <x v="7"/>
  </r>
  <r>
    <x v="47"/>
    <x v="3"/>
    <x v="112"/>
    <x v="339"/>
    <n v="62"/>
    <x v="3"/>
    <s v="Elinore Goulding"/>
    <s v="C0048cam11"/>
    <x v="10"/>
  </r>
  <r>
    <x v="47"/>
    <x v="3"/>
    <x v="112"/>
    <x v="351"/>
    <n v="62"/>
    <x v="3"/>
    <s v="Elinore Goulding"/>
    <s v="C0048cam11"/>
    <x v="1"/>
  </r>
  <r>
    <x v="47"/>
    <x v="3"/>
    <x v="112"/>
    <x v="35"/>
    <n v="62"/>
    <x v="3"/>
    <s v="Elinore Goulding"/>
    <s v="C0048cam11"/>
    <x v="2"/>
  </r>
  <r>
    <x v="47"/>
    <x v="3"/>
    <x v="112"/>
    <x v="279"/>
    <n v="62"/>
    <x v="3"/>
    <s v="Elinore Goulding"/>
    <s v="C0048cam11"/>
    <x v="3"/>
  </r>
  <r>
    <x v="47"/>
    <x v="3"/>
    <x v="112"/>
    <x v="202"/>
    <n v="62"/>
    <x v="3"/>
    <s v="Elinore Goulding"/>
    <s v="C0048cam11"/>
    <x v="4"/>
  </r>
  <r>
    <x v="47"/>
    <x v="3"/>
    <x v="112"/>
    <x v="352"/>
    <n v="62"/>
    <x v="3"/>
    <s v="Elinore Goulding"/>
    <s v="C0048cam11"/>
    <x v="5"/>
  </r>
  <r>
    <x v="47"/>
    <x v="3"/>
    <x v="112"/>
    <x v="99"/>
    <n v="62"/>
    <x v="3"/>
    <s v="Elinore Goulding"/>
    <s v="C0048cam11"/>
    <x v="6"/>
  </r>
  <r>
    <x v="47"/>
    <x v="16"/>
    <x v="113"/>
    <x v="353"/>
    <n v="26"/>
    <x v="16"/>
    <s v="Elinore Goulding"/>
    <s v="C0048cam04"/>
    <x v="0"/>
  </r>
  <r>
    <x v="47"/>
    <x v="16"/>
    <x v="113"/>
    <x v="285"/>
    <n v="26"/>
    <x v="16"/>
    <s v="Elinore Goulding"/>
    <s v="C0048cam04"/>
    <x v="7"/>
  </r>
  <r>
    <x v="47"/>
    <x v="16"/>
    <x v="113"/>
    <x v="242"/>
    <n v="26"/>
    <x v="16"/>
    <s v="Elinore Goulding"/>
    <s v="C0048cam04"/>
    <x v="10"/>
  </r>
  <r>
    <x v="47"/>
    <x v="16"/>
    <x v="113"/>
    <x v="335"/>
    <n v="26"/>
    <x v="16"/>
    <s v="Elinore Goulding"/>
    <s v="C0048cam04"/>
    <x v="1"/>
  </r>
  <r>
    <x v="47"/>
    <x v="16"/>
    <x v="113"/>
    <x v="106"/>
    <n v="26"/>
    <x v="16"/>
    <s v="Elinore Goulding"/>
    <s v="C0048cam04"/>
    <x v="2"/>
  </r>
  <r>
    <x v="47"/>
    <x v="16"/>
    <x v="113"/>
    <x v="2"/>
    <n v="26"/>
    <x v="16"/>
    <s v="Elinore Goulding"/>
    <s v="C0048cam04"/>
    <x v="3"/>
  </r>
  <r>
    <x v="47"/>
    <x v="16"/>
    <x v="113"/>
    <x v="57"/>
    <n v="26"/>
    <x v="16"/>
    <s v="Elinore Goulding"/>
    <s v="C0048cam04"/>
    <x v="4"/>
  </r>
  <r>
    <x v="47"/>
    <x v="16"/>
    <x v="113"/>
    <x v="161"/>
    <n v="26"/>
    <x v="16"/>
    <s v="Elinore Goulding"/>
    <s v="C0048cam04"/>
    <x v="5"/>
  </r>
  <r>
    <x v="47"/>
    <x v="16"/>
    <x v="113"/>
    <x v="286"/>
    <n v="26"/>
    <x v="16"/>
    <s v="Elinore Goulding"/>
    <s v="C0048cam04"/>
    <x v="6"/>
  </r>
  <r>
    <x v="47"/>
    <x v="6"/>
    <x v="114"/>
    <x v="20"/>
    <n v="62"/>
    <x v="6"/>
    <s v="Elinore Goulding"/>
    <s v="C0048cam03"/>
    <x v="0"/>
  </r>
  <r>
    <x v="47"/>
    <x v="6"/>
    <x v="114"/>
    <x v="80"/>
    <n v="62"/>
    <x v="6"/>
    <s v="Elinore Goulding"/>
    <s v="C0048cam03"/>
    <x v="7"/>
  </r>
  <r>
    <x v="47"/>
    <x v="6"/>
    <x v="114"/>
    <x v="64"/>
    <n v="62"/>
    <x v="6"/>
    <s v="Elinore Goulding"/>
    <s v="C0048cam03"/>
    <x v="7"/>
  </r>
  <r>
    <x v="47"/>
    <x v="6"/>
    <x v="114"/>
    <x v="86"/>
    <n v="62"/>
    <x v="6"/>
    <s v="Elinore Goulding"/>
    <s v="C0048cam03"/>
    <x v="10"/>
  </r>
  <r>
    <x v="48"/>
    <x v="6"/>
    <x v="115"/>
    <x v="354"/>
    <n v="62"/>
    <x v="6"/>
    <s v="Harp Randerson"/>
    <s v="C0049cam03"/>
    <x v="0"/>
  </r>
  <r>
    <x v="48"/>
    <x v="6"/>
    <x v="115"/>
    <x v="355"/>
    <n v="62"/>
    <x v="6"/>
    <s v="Harp Randerson"/>
    <s v="C0049cam03"/>
    <x v="7"/>
  </r>
  <r>
    <x v="48"/>
    <x v="6"/>
    <x v="115"/>
    <x v="104"/>
    <n v="62"/>
    <x v="6"/>
    <s v="Harp Randerson"/>
    <s v="C0049cam03"/>
    <x v="1"/>
  </r>
  <r>
    <x v="48"/>
    <x v="6"/>
    <x v="115"/>
    <x v="95"/>
    <n v="62"/>
    <x v="6"/>
    <s v="Harp Randerson"/>
    <s v="C0049cam03"/>
    <x v="2"/>
  </r>
  <r>
    <x v="48"/>
    <x v="6"/>
    <x v="115"/>
    <x v="159"/>
    <n v="62"/>
    <x v="6"/>
    <s v="Harp Randerson"/>
    <s v="C0049cam03"/>
    <x v="4"/>
  </r>
  <r>
    <x v="48"/>
    <x v="6"/>
    <x v="115"/>
    <x v="356"/>
    <n v="62"/>
    <x v="6"/>
    <s v="Harp Randerson"/>
    <s v="C0049cam03"/>
    <x v="6"/>
  </r>
  <r>
    <x v="48"/>
    <x v="6"/>
    <x v="115"/>
    <x v="219"/>
    <n v="62"/>
    <x v="6"/>
    <s v="Harp Randerson"/>
    <s v="C0049cam03"/>
    <x v="9"/>
  </r>
  <r>
    <x v="48"/>
    <x v="6"/>
    <x v="115"/>
    <x v="11"/>
    <n v="62"/>
    <x v="6"/>
    <s v="Harp Randerson"/>
    <s v="C0049cam03"/>
    <x v="15"/>
  </r>
  <r>
    <x v="48"/>
    <x v="6"/>
    <x v="115"/>
    <x v="81"/>
    <n v="62"/>
    <x v="6"/>
    <s v="Harp Randerson"/>
    <s v="C0049cam03"/>
    <x v="15"/>
  </r>
  <r>
    <x v="48"/>
    <x v="0"/>
    <x v="116"/>
    <x v="357"/>
    <n v="65"/>
    <x v="0"/>
    <s v="Harp Randerson"/>
    <s v="C0049cam12"/>
    <x v="0"/>
  </r>
  <r>
    <x v="48"/>
    <x v="0"/>
    <x v="116"/>
    <x v="358"/>
    <n v="65"/>
    <x v="0"/>
    <s v="Harp Randerson"/>
    <s v="C0049cam12"/>
    <x v="7"/>
  </r>
  <r>
    <x v="48"/>
    <x v="0"/>
    <x v="116"/>
    <x v="142"/>
    <n v="65"/>
    <x v="0"/>
    <s v="Harp Randerson"/>
    <s v="C0049cam12"/>
    <x v="1"/>
  </r>
  <r>
    <x v="48"/>
    <x v="0"/>
    <x v="116"/>
    <x v="359"/>
    <n v="65"/>
    <x v="0"/>
    <s v="Harp Randerson"/>
    <s v="C0049cam12"/>
    <x v="3"/>
  </r>
  <r>
    <x v="48"/>
    <x v="0"/>
    <x v="116"/>
    <x v="159"/>
    <n v="65"/>
    <x v="0"/>
    <s v="Harp Randerson"/>
    <s v="C0049cam12"/>
    <x v="3"/>
  </r>
  <r>
    <x v="48"/>
    <x v="0"/>
    <x v="116"/>
    <x v="235"/>
    <n v="65"/>
    <x v="0"/>
    <s v="Harp Randerson"/>
    <s v="C0049cam12"/>
    <x v="4"/>
  </r>
  <r>
    <x v="48"/>
    <x v="0"/>
    <x v="116"/>
    <x v="360"/>
    <n v="65"/>
    <x v="0"/>
    <s v="Harp Randerson"/>
    <s v="C0049cam12"/>
    <x v="6"/>
  </r>
  <r>
    <x v="48"/>
    <x v="0"/>
    <x v="116"/>
    <x v="342"/>
    <n v="65"/>
    <x v="0"/>
    <s v="Harp Randerson"/>
    <s v="C0049cam12"/>
    <x v="6"/>
  </r>
  <r>
    <x v="48"/>
    <x v="0"/>
    <x v="116"/>
    <x v="57"/>
    <n v="65"/>
    <x v="0"/>
    <s v="Harp Randerson"/>
    <s v="C0049cam12"/>
    <x v="8"/>
  </r>
  <r>
    <x v="48"/>
    <x v="0"/>
    <x v="116"/>
    <x v="75"/>
    <n v="65"/>
    <x v="0"/>
    <s v="Harp Randerson"/>
    <s v="C0049cam12"/>
    <x v="11"/>
  </r>
  <r>
    <x v="48"/>
    <x v="0"/>
    <x v="116"/>
    <x v="64"/>
    <n v="65"/>
    <x v="0"/>
    <s v="Harp Randerson"/>
    <s v="C0049cam12"/>
    <x v="12"/>
  </r>
  <r>
    <x v="48"/>
    <x v="9"/>
    <x v="32"/>
    <x v="151"/>
    <n v="27"/>
    <x v="9"/>
    <s v="Harp Randerson"/>
    <s v="C0049cam08"/>
    <x v="0"/>
  </r>
  <r>
    <x v="48"/>
    <x v="9"/>
    <x v="32"/>
    <x v="80"/>
    <n v="27"/>
    <x v="9"/>
    <s v="Harp Randerson"/>
    <s v="C0049cam08"/>
    <x v="7"/>
  </r>
  <r>
    <x v="48"/>
    <x v="9"/>
    <x v="32"/>
    <x v="81"/>
    <n v="27"/>
    <x v="9"/>
    <s v="Harp Randerson"/>
    <s v="C0049cam08"/>
    <x v="7"/>
  </r>
  <r>
    <x v="48"/>
    <x v="9"/>
    <x v="32"/>
    <x v="52"/>
    <n v="27"/>
    <x v="9"/>
    <s v="Harp Randerson"/>
    <s v="C0049cam08"/>
    <x v="10"/>
  </r>
  <r>
    <x v="49"/>
    <x v="12"/>
    <x v="117"/>
    <x v="361"/>
    <n v="66"/>
    <x v="12"/>
    <s v="Edgar Gonsalvo"/>
    <s v="C0050cam10"/>
    <x v="0"/>
  </r>
  <r>
    <x v="49"/>
    <x v="12"/>
    <x v="117"/>
    <x v="362"/>
    <n v="66"/>
    <x v="12"/>
    <s v="Edgar Gonsalvo"/>
    <s v="C0050cam10"/>
    <x v="10"/>
  </r>
  <r>
    <x v="49"/>
    <x v="12"/>
    <x v="117"/>
    <x v="130"/>
    <n v="66"/>
    <x v="12"/>
    <s v="Edgar Gonsalvo"/>
    <s v="C0050cam10"/>
    <x v="4"/>
  </r>
  <r>
    <x v="49"/>
    <x v="12"/>
    <x v="117"/>
    <x v="234"/>
    <n v="66"/>
    <x v="12"/>
    <s v="Edgar Gonsalvo"/>
    <s v="C0050cam10"/>
    <x v="6"/>
  </r>
  <r>
    <x v="49"/>
    <x v="12"/>
    <x v="117"/>
    <x v="223"/>
    <n v="66"/>
    <x v="12"/>
    <s v="Edgar Gonsalvo"/>
    <s v="C0050cam10"/>
    <x v="6"/>
  </r>
  <r>
    <x v="49"/>
    <x v="12"/>
    <x v="117"/>
    <x v="132"/>
    <n v="66"/>
    <x v="12"/>
    <s v="Edgar Gonsalvo"/>
    <s v="C0050cam10"/>
    <x v="9"/>
  </r>
  <r>
    <x v="49"/>
    <x v="12"/>
    <x v="117"/>
    <x v="56"/>
    <n v="66"/>
    <x v="12"/>
    <s v="Edgar Gonsalvo"/>
    <s v="C0050cam10"/>
    <x v="12"/>
  </r>
  <r>
    <x v="49"/>
    <x v="12"/>
    <x v="117"/>
    <x v="118"/>
    <n v="66"/>
    <x v="12"/>
    <s v="Edgar Gonsalvo"/>
    <s v="C0050cam10"/>
    <x v="13"/>
  </r>
  <r>
    <x v="49"/>
    <x v="12"/>
    <x v="117"/>
    <x v="119"/>
    <n v="66"/>
    <x v="12"/>
    <s v="Edgar Gonsalvo"/>
    <s v="C0050cam10"/>
    <x v="16"/>
  </r>
  <r>
    <x v="49"/>
    <x v="0"/>
    <x v="118"/>
    <x v="363"/>
    <n v="65"/>
    <x v="0"/>
    <s v="Edgar Gonsalvo"/>
    <s v="C0050cam12"/>
    <x v="0"/>
  </r>
  <r>
    <x v="49"/>
    <x v="0"/>
    <x v="118"/>
    <x v="319"/>
    <n v="65"/>
    <x v="0"/>
    <s v="Edgar Gonsalvo"/>
    <s v="C0050cam12"/>
    <x v="7"/>
  </r>
  <r>
    <x v="49"/>
    <x v="0"/>
    <x v="118"/>
    <x v="91"/>
    <n v="65"/>
    <x v="0"/>
    <s v="Edgar Gonsalvo"/>
    <s v="C0050cam12"/>
    <x v="2"/>
  </r>
  <r>
    <x v="49"/>
    <x v="0"/>
    <x v="118"/>
    <x v="245"/>
    <n v="65"/>
    <x v="0"/>
    <s v="Edgar Gonsalvo"/>
    <s v="C0050cam12"/>
    <x v="6"/>
  </r>
  <r>
    <x v="49"/>
    <x v="0"/>
    <x v="118"/>
    <x v="94"/>
    <n v="65"/>
    <x v="0"/>
    <s v="Edgar Gonsalvo"/>
    <s v="C0050cam12"/>
    <x v="8"/>
  </r>
  <r>
    <x v="49"/>
    <x v="0"/>
    <x v="118"/>
    <x v="190"/>
    <n v="65"/>
    <x v="0"/>
    <s v="Edgar Gonsalvo"/>
    <s v="C0050cam12"/>
    <x v="11"/>
  </r>
  <r>
    <x v="49"/>
    <x v="0"/>
    <x v="118"/>
    <x v="256"/>
    <n v="65"/>
    <x v="0"/>
    <s v="Edgar Gonsalvo"/>
    <s v="C0050cam12"/>
    <x v="15"/>
  </r>
  <r>
    <x v="49"/>
    <x v="7"/>
    <x v="119"/>
    <x v="282"/>
    <n v="28"/>
    <x v="7"/>
    <s v="Edgar Gonsalvo"/>
    <s v="C0050cam14"/>
    <x v="0"/>
  </r>
  <r>
    <x v="49"/>
    <x v="7"/>
    <x v="119"/>
    <x v="80"/>
    <n v="28"/>
    <x v="7"/>
    <s v="Edgar Gonsalvo"/>
    <s v="C0050cam14"/>
    <x v="7"/>
  </r>
  <r>
    <x v="49"/>
    <x v="7"/>
    <x v="119"/>
    <x v="283"/>
    <n v="28"/>
    <x v="7"/>
    <s v="Edgar Gonsalvo"/>
    <s v="C0050cam14"/>
    <x v="7"/>
  </r>
  <r>
    <x v="50"/>
    <x v="6"/>
    <x v="120"/>
    <x v="364"/>
    <n v="62"/>
    <x v="6"/>
    <s v="Sutherland Glazyer"/>
    <s v="C0051cam03"/>
    <x v="0"/>
  </r>
  <r>
    <x v="50"/>
    <x v="6"/>
    <x v="120"/>
    <x v="365"/>
    <n v="62"/>
    <x v="6"/>
    <s v="Sutherland Glazyer"/>
    <s v="C0051cam03"/>
    <x v="7"/>
  </r>
  <r>
    <x v="50"/>
    <x v="6"/>
    <x v="120"/>
    <x v="174"/>
    <n v="62"/>
    <x v="6"/>
    <s v="Sutherland Glazyer"/>
    <s v="C0051cam03"/>
    <x v="10"/>
  </r>
  <r>
    <x v="50"/>
    <x v="6"/>
    <x v="120"/>
    <x v="104"/>
    <n v="62"/>
    <x v="6"/>
    <s v="Sutherland Glazyer"/>
    <s v="C0051cam03"/>
    <x v="1"/>
  </r>
  <r>
    <x v="50"/>
    <x v="6"/>
    <x v="120"/>
    <x v="35"/>
    <n v="62"/>
    <x v="6"/>
    <s v="Sutherland Glazyer"/>
    <s v="C0051cam03"/>
    <x v="2"/>
  </r>
  <r>
    <x v="50"/>
    <x v="6"/>
    <x v="120"/>
    <x v="131"/>
    <n v="62"/>
    <x v="6"/>
    <s v="Sutherland Glazyer"/>
    <s v="C0051cam03"/>
    <x v="4"/>
  </r>
  <r>
    <x v="50"/>
    <x v="6"/>
    <x v="120"/>
    <x v="366"/>
    <n v="62"/>
    <x v="6"/>
    <s v="Sutherland Glazyer"/>
    <s v="C0051cam03"/>
    <x v="5"/>
  </r>
  <r>
    <x v="50"/>
    <x v="6"/>
    <x v="120"/>
    <x v="121"/>
    <n v="62"/>
    <x v="6"/>
    <s v="Sutherland Glazyer"/>
    <s v="C0051cam03"/>
    <x v="8"/>
  </r>
  <r>
    <x v="50"/>
    <x v="6"/>
    <x v="120"/>
    <x v="161"/>
    <n v="62"/>
    <x v="6"/>
    <s v="Sutherland Glazyer"/>
    <s v="C0051cam03"/>
    <x v="11"/>
  </r>
  <r>
    <x v="50"/>
    <x v="6"/>
    <x v="120"/>
    <x v="47"/>
    <n v="62"/>
    <x v="6"/>
    <s v="Sutherland Glazyer"/>
    <s v="C0051cam03"/>
    <x v="12"/>
  </r>
  <r>
    <x v="50"/>
    <x v="6"/>
    <x v="120"/>
    <x v="84"/>
    <n v="62"/>
    <x v="6"/>
    <s v="Sutherland Glazyer"/>
    <s v="C0051cam03"/>
    <x v="15"/>
  </r>
  <r>
    <x v="50"/>
    <x v="14"/>
    <x v="121"/>
    <x v="367"/>
    <n v="25"/>
    <x v="14"/>
    <s v="Sutherland Glazyer"/>
    <s v="C0051cam13"/>
    <x v="0"/>
  </r>
  <r>
    <x v="50"/>
    <x v="14"/>
    <x v="121"/>
    <x v="368"/>
    <n v="25"/>
    <x v="14"/>
    <s v="Sutherland Glazyer"/>
    <s v="C0051cam13"/>
    <x v="7"/>
  </r>
  <r>
    <x v="50"/>
    <x v="14"/>
    <x v="121"/>
    <x v="369"/>
    <n v="25"/>
    <x v="14"/>
    <s v="Sutherland Glazyer"/>
    <s v="C0051cam13"/>
    <x v="10"/>
  </r>
  <r>
    <x v="50"/>
    <x v="14"/>
    <x v="121"/>
    <x v="169"/>
    <n v="25"/>
    <x v="14"/>
    <s v="Sutherland Glazyer"/>
    <s v="C0051cam13"/>
    <x v="2"/>
  </r>
  <r>
    <x v="50"/>
    <x v="14"/>
    <x v="121"/>
    <x v="305"/>
    <n v="25"/>
    <x v="14"/>
    <s v="Sutherland Glazyer"/>
    <s v="C0051cam13"/>
    <x v="4"/>
  </r>
  <r>
    <x v="50"/>
    <x v="14"/>
    <x v="121"/>
    <x v="255"/>
    <n v="25"/>
    <x v="14"/>
    <s v="Sutherland Glazyer"/>
    <s v="C0051cam13"/>
    <x v="5"/>
  </r>
  <r>
    <x v="50"/>
    <x v="14"/>
    <x v="121"/>
    <x v="343"/>
    <n v="25"/>
    <x v="14"/>
    <s v="Sutherland Glazyer"/>
    <s v="C0051cam13"/>
    <x v="6"/>
  </r>
  <r>
    <x v="50"/>
    <x v="14"/>
    <x v="121"/>
    <x v="219"/>
    <n v="25"/>
    <x v="14"/>
    <s v="Sutherland Glazyer"/>
    <s v="C0051cam13"/>
    <x v="8"/>
  </r>
  <r>
    <x v="50"/>
    <x v="14"/>
    <x v="121"/>
    <x v="79"/>
    <n v="25"/>
    <x v="14"/>
    <s v="Sutherland Glazyer"/>
    <s v="C0051cam13"/>
    <x v="11"/>
  </r>
  <r>
    <x v="50"/>
    <x v="14"/>
    <x v="121"/>
    <x v="29"/>
    <n v="25"/>
    <x v="14"/>
    <s v="Sutherland Glazyer"/>
    <s v="C0051cam13"/>
    <x v="15"/>
  </r>
  <r>
    <x v="50"/>
    <x v="0"/>
    <x v="122"/>
    <x v="296"/>
    <n v="65"/>
    <x v="0"/>
    <s v="Sutherland Glazyer"/>
    <s v="C0051cam12"/>
    <x v="0"/>
  </r>
  <r>
    <x v="50"/>
    <x v="0"/>
    <x v="122"/>
    <x v="227"/>
    <n v="65"/>
    <x v="0"/>
    <s v="Sutherland Glazyer"/>
    <s v="C0051cam12"/>
    <x v="7"/>
  </r>
  <r>
    <x v="50"/>
    <x v="0"/>
    <x v="122"/>
    <x v="305"/>
    <n v="65"/>
    <x v="0"/>
    <s v="Sutherland Glazyer"/>
    <s v="C0051cam12"/>
    <x v="1"/>
  </r>
  <r>
    <x v="50"/>
    <x v="0"/>
    <x v="122"/>
    <x v="127"/>
    <n v="65"/>
    <x v="0"/>
    <s v="Sutherland Glazyer"/>
    <s v="C0051cam12"/>
    <x v="2"/>
  </r>
  <r>
    <x v="50"/>
    <x v="0"/>
    <x v="122"/>
    <x v="138"/>
    <n v="65"/>
    <x v="0"/>
    <s v="Sutherland Glazyer"/>
    <s v="C0051cam12"/>
    <x v="4"/>
  </r>
  <r>
    <x v="50"/>
    <x v="0"/>
    <x v="122"/>
    <x v="117"/>
    <n v="65"/>
    <x v="0"/>
    <s v="Sutherland Glazyer"/>
    <s v="C0051cam12"/>
    <x v="5"/>
  </r>
  <r>
    <x v="50"/>
    <x v="0"/>
    <x v="122"/>
    <x v="80"/>
    <n v="65"/>
    <x v="0"/>
    <s v="Sutherland Glazyer"/>
    <s v="C0051cam12"/>
    <x v="8"/>
  </r>
  <r>
    <x v="50"/>
    <x v="0"/>
    <x v="122"/>
    <x v="312"/>
    <n v="65"/>
    <x v="0"/>
    <s v="Sutherland Glazyer"/>
    <s v="C0051cam12"/>
    <x v="9"/>
  </r>
  <r>
    <x v="51"/>
    <x v="0"/>
    <x v="102"/>
    <x v="329"/>
    <n v="65"/>
    <x v="0"/>
    <s v="Janos McKeveney"/>
    <s v="C0052cam12"/>
    <x v="0"/>
  </r>
  <r>
    <x v="51"/>
    <x v="0"/>
    <x v="102"/>
    <x v="370"/>
    <n v="65"/>
    <x v="0"/>
    <s v="Janos McKeveney"/>
    <s v="C0052cam12"/>
    <x v="1"/>
  </r>
  <r>
    <x v="51"/>
    <x v="0"/>
    <x v="102"/>
    <x v="278"/>
    <n v="65"/>
    <x v="0"/>
    <s v="Janos McKeveney"/>
    <s v="C0052cam12"/>
    <x v="4"/>
  </r>
  <r>
    <x v="51"/>
    <x v="0"/>
    <x v="102"/>
    <x v="247"/>
    <n v="65"/>
    <x v="0"/>
    <s v="Janos McKeveney"/>
    <s v="C0052cam12"/>
    <x v="8"/>
  </r>
  <r>
    <x v="51"/>
    <x v="0"/>
    <x v="102"/>
    <x v="311"/>
    <n v="65"/>
    <x v="0"/>
    <s v="Janos McKeveney"/>
    <s v="C0052cam12"/>
    <x v="11"/>
  </r>
  <r>
    <x v="51"/>
    <x v="0"/>
    <x v="102"/>
    <x v="172"/>
    <n v="65"/>
    <x v="0"/>
    <s v="Janos McKeveney"/>
    <s v="C0052cam12"/>
    <x v="14"/>
  </r>
  <r>
    <x v="51"/>
    <x v="13"/>
    <x v="106"/>
    <x v="340"/>
    <n v="75"/>
    <x v="13"/>
    <s v="Janos McKeveney"/>
    <s v="C0052cam09"/>
    <x v="0"/>
  </r>
  <r>
    <x v="51"/>
    <x v="13"/>
    <x v="106"/>
    <x v="175"/>
    <n v="75"/>
    <x v="13"/>
    <s v="Janos McKeveney"/>
    <s v="C0052cam09"/>
    <x v="10"/>
  </r>
  <r>
    <x v="51"/>
    <x v="13"/>
    <x v="106"/>
    <x v="159"/>
    <n v="75"/>
    <x v="13"/>
    <s v="Janos McKeveney"/>
    <s v="C0052cam09"/>
    <x v="1"/>
  </r>
  <r>
    <x v="51"/>
    <x v="13"/>
    <x v="106"/>
    <x v="371"/>
    <n v="75"/>
    <x v="13"/>
    <s v="Janos McKeveney"/>
    <s v="C0052cam09"/>
    <x v="2"/>
  </r>
  <r>
    <x v="51"/>
    <x v="13"/>
    <x v="106"/>
    <x v="69"/>
    <n v="75"/>
    <x v="13"/>
    <s v="Janos McKeveney"/>
    <s v="C0052cam09"/>
    <x v="3"/>
  </r>
  <r>
    <x v="51"/>
    <x v="13"/>
    <x v="106"/>
    <x v="192"/>
    <n v="75"/>
    <x v="13"/>
    <s v="Janos McKeveney"/>
    <s v="C0052cam09"/>
    <x v="4"/>
  </r>
  <r>
    <x v="51"/>
    <x v="13"/>
    <x v="106"/>
    <x v="328"/>
    <n v="75"/>
    <x v="13"/>
    <s v="Janos McKeveney"/>
    <s v="C0052cam09"/>
    <x v="6"/>
  </r>
  <r>
    <x v="51"/>
    <x v="13"/>
    <x v="106"/>
    <x v="286"/>
    <n v="75"/>
    <x v="13"/>
    <s v="Janos McKeveney"/>
    <s v="C0052cam09"/>
    <x v="8"/>
  </r>
  <r>
    <x v="51"/>
    <x v="8"/>
    <x v="21"/>
    <x v="111"/>
    <n v="13"/>
    <x v="8"/>
    <s v="Janos McKeveney"/>
    <s v="C0052cam06"/>
    <x v="0"/>
  </r>
  <r>
    <x v="51"/>
    <x v="8"/>
    <x v="21"/>
    <x v="121"/>
    <n v="13"/>
    <x v="8"/>
    <s v="Janos McKeveney"/>
    <s v="C0052cam06"/>
    <x v="7"/>
  </r>
  <r>
    <x v="51"/>
    <x v="8"/>
    <x v="21"/>
    <x v="30"/>
    <n v="13"/>
    <x v="8"/>
    <s v="Janos McKeveney"/>
    <s v="C0052cam06"/>
    <x v="10"/>
  </r>
  <r>
    <x v="51"/>
    <x v="8"/>
    <x v="21"/>
    <x v="117"/>
    <n v="13"/>
    <x v="8"/>
    <s v="Janos McKeveney"/>
    <s v="C0052cam06"/>
    <x v="1"/>
  </r>
  <r>
    <x v="51"/>
    <x v="8"/>
    <x v="21"/>
    <x v="28"/>
    <n v="13"/>
    <x v="8"/>
    <s v="Janos McKeveney"/>
    <s v="C0052cam06"/>
    <x v="2"/>
  </r>
  <r>
    <x v="51"/>
    <x v="8"/>
    <x v="21"/>
    <x v="110"/>
    <n v="13"/>
    <x v="8"/>
    <s v="Janos McKeveney"/>
    <s v="C0052cam06"/>
    <x v="3"/>
  </r>
  <r>
    <x v="52"/>
    <x v="10"/>
    <x v="123"/>
    <x v="255"/>
    <n v="22"/>
    <x v="10"/>
    <s v="Robbi Maudling"/>
    <s v="C0053cam05"/>
    <x v="0"/>
  </r>
  <r>
    <x v="52"/>
    <x v="10"/>
    <x v="123"/>
    <x v="291"/>
    <n v="22"/>
    <x v="10"/>
    <s v="Robbi Maudling"/>
    <s v="C0053cam05"/>
    <x v="7"/>
  </r>
  <r>
    <x v="52"/>
    <x v="10"/>
    <x v="123"/>
    <x v="264"/>
    <n v="22"/>
    <x v="10"/>
    <s v="Robbi Maudling"/>
    <s v="C0053cam05"/>
    <x v="7"/>
  </r>
  <r>
    <x v="52"/>
    <x v="10"/>
    <x v="123"/>
    <x v="71"/>
    <n v="22"/>
    <x v="10"/>
    <s v="Robbi Maudling"/>
    <s v="C0053cam05"/>
    <x v="1"/>
  </r>
  <r>
    <x v="52"/>
    <x v="10"/>
    <x v="123"/>
    <x v="21"/>
    <n v="22"/>
    <x v="10"/>
    <s v="Robbi Maudling"/>
    <s v="C0053cam05"/>
    <x v="3"/>
  </r>
  <r>
    <x v="52"/>
    <x v="10"/>
    <x v="123"/>
    <x v="12"/>
    <n v="22"/>
    <x v="10"/>
    <s v="Robbi Maudling"/>
    <s v="C0053cam05"/>
    <x v="3"/>
  </r>
  <r>
    <x v="52"/>
    <x v="10"/>
    <x v="123"/>
    <x v="73"/>
    <n v="22"/>
    <x v="10"/>
    <s v="Robbi Maudling"/>
    <s v="C0053cam05"/>
    <x v="4"/>
  </r>
  <r>
    <x v="52"/>
    <x v="2"/>
    <x v="21"/>
    <x v="111"/>
    <n v="29"/>
    <x v="2"/>
    <s v="Robbi Maudling"/>
    <s v="C0053cam17"/>
    <x v="0"/>
  </r>
  <r>
    <x v="52"/>
    <x v="2"/>
    <x v="21"/>
    <x v="258"/>
    <n v="29"/>
    <x v="2"/>
    <s v="Robbi Maudling"/>
    <s v="C0053cam17"/>
    <x v="10"/>
  </r>
  <r>
    <x v="52"/>
    <x v="2"/>
    <x v="21"/>
    <x v="161"/>
    <n v="29"/>
    <x v="2"/>
    <s v="Robbi Maudling"/>
    <s v="C0053cam17"/>
    <x v="1"/>
  </r>
  <r>
    <x v="52"/>
    <x v="2"/>
    <x v="21"/>
    <x v="283"/>
    <n v="29"/>
    <x v="2"/>
    <s v="Robbi Maudling"/>
    <s v="C0053cam17"/>
    <x v="3"/>
  </r>
  <r>
    <x v="52"/>
    <x v="15"/>
    <x v="124"/>
    <x v="342"/>
    <n v="10"/>
    <x v="15"/>
    <s v="Robbi Maudling"/>
    <s v="C0053cam01"/>
    <x v="0"/>
  </r>
  <r>
    <x v="52"/>
    <x v="15"/>
    <x v="124"/>
    <x v="270"/>
    <n v="10"/>
    <x v="15"/>
    <s v="Robbi Maudling"/>
    <s v="C0053cam01"/>
    <x v="7"/>
  </r>
  <r>
    <x v="52"/>
    <x v="15"/>
    <x v="124"/>
    <x v="176"/>
    <n v="10"/>
    <x v="15"/>
    <s v="Robbi Maudling"/>
    <s v="C0053cam01"/>
    <x v="10"/>
  </r>
  <r>
    <x v="52"/>
    <x v="15"/>
    <x v="124"/>
    <x v="122"/>
    <n v="10"/>
    <x v="15"/>
    <s v="Robbi Maudling"/>
    <s v="C0053cam01"/>
    <x v="1"/>
  </r>
  <r>
    <x v="52"/>
    <x v="15"/>
    <x v="124"/>
    <x v="256"/>
    <n v="10"/>
    <x v="15"/>
    <s v="Robbi Maudling"/>
    <s v="C0053cam01"/>
    <x v="2"/>
  </r>
  <r>
    <x v="53"/>
    <x v="11"/>
    <x v="125"/>
    <x v="372"/>
    <n v="14"/>
    <x v="11"/>
    <s v="Stern Petruszka"/>
    <s v="C0054cam15"/>
    <x v="0"/>
  </r>
  <r>
    <x v="53"/>
    <x v="11"/>
    <x v="125"/>
    <x v="54"/>
    <n v="14"/>
    <x v="11"/>
    <s v="Stern Petruszka"/>
    <s v="C0054cam15"/>
    <x v="7"/>
  </r>
  <r>
    <x v="53"/>
    <x v="11"/>
    <x v="125"/>
    <x v="352"/>
    <n v="14"/>
    <x v="11"/>
    <s v="Stern Petruszka"/>
    <s v="C0054cam15"/>
    <x v="7"/>
  </r>
  <r>
    <x v="53"/>
    <x v="11"/>
    <x v="125"/>
    <x v="69"/>
    <n v="14"/>
    <x v="11"/>
    <s v="Stern Petruszka"/>
    <s v="C0054cam15"/>
    <x v="10"/>
  </r>
  <r>
    <x v="53"/>
    <x v="11"/>
    <x v="125"/>
    <x v="137"/>
    <n v="14"/>
    <x v="11"/>
    <s v="Stern Petruszka"/>
    <s v="C0054cam15"/>
    <x v="1"/>
  </r>
  <r>
    <x v="53"/>
    <x v="11"/>
    <x v="125"/>
    <x v="57"/>
    <n v="14"/>
    <x v="11"/>
    <s v="Stern Petruszka"/>
    <s v="C0054cam15"/>
    <x v="2"/>
  </r>
  <r>
    <x v="53"/>
    <x v="11"/>
    <x v="125"/>
    <x v="246"/>
    <n v="14"/>
    <x v="11"/>
    <s v="Stern Petruszka"/>
    <s v="C0054cam15"/>
    <x v="3"/>
  </r>
  <r>
    <x v="53"/>
    <x v="11"/>
    <x v="125"/>
    <x v="11"/>
    <n v="14"/>
    <x v="11"/>
    <s v="Stern Petruszka"/>
    <s v="C0054cam15"/>
    <x v="5"/>
  </r>
  <r>
    <x v="53"/>
    <x v="11"/>
    <x v="125"/>
    <x v="345"/>
    <n v="14"/>
    <x v="11"/>
    <s v="Stern Petruszka"/>
    <s v="C0054cam15"/>
    <x v="6"/>
  </r>
  <r>
    <x v="53"/>
    <x v="10"/>
    <x v="126"/>
    <x v="243"/>
    <n v="22"/>
    <x v="10"/>
    <s v="Stern Petruszka"/>
    <s v="C0054cam05"/>
    <x v="0"/>
  </r>
  <r>
    <x v="53"/>
    <x v="10"/>
    <x v="126"/>
    <x v="219"/>
    <n v="22"/>
    <x v="10"/>
    <s v="Stern Petruszka"/>
    <s v="C0054cam05"/>
    <x v="7"/>
  </r>
  <r>
    <x v="53"/>
    <x v="10"/>
    <x v="126"/>
    <x v="107"/>
    <n v="22"/>
    <x v="10"/>
    <s v="Stern Petruszka"/>
    <s v="C0054cam05"/>
    <x v="10"/>
  </r>
  <r>
    <x v="53"/>
    <x v="10"/>
    <x v="126"/>
    <x v="145"/>
    <n v="22"/>
    <x v="10"/>
    <s v="Stern Petruszka"/>
    <s v="C0054cam05"/>
    <x v="1"/>
  </r>
  <r>
    <x v="53"/>
    <x v="10"/>
    <x v="126"/>
    <x v="5"/>
    <n v="22"/>
    <x v="10"/>
    <s v="Stern Petruszka"/>
    <s v="C0054cam05"/>
    <x v="2"/>
  </r>
  <r>
    <x v="53"/>
    <x v="10"/>
    <x v="126"/>
    <x v="110"/>
    <n v="22"/>
    <x v="10"/>
    <s v="Stern Petruszka"/>
    <s v="C0054cam05"/>
    <x v="3"/>
  </r>
  <r>
    <x v="53"/>
    <x v="6"/>
    <x v="127"/>
    <x v="161"/>
    <n v="62"/>
    <x v="6"/>
    <s v="Stern Petruszka"/>
    <s v="C0054cam03"/>
    <x v="0"/>
  </r>
  <r>
    <x v="53"/>
    <x v="6"/>
    <x v="127"/>
    <x v="177"/>
    <n v="62"/>
    <x v="6"/>
    <s v="Stern Petruszka"/>
    <s v="C0054cam03"/>
    <x v="7"/>
  </r>
  <r>
    <x v="53"/>
    <x v="6"/>
    <x v="127"/>
    <x v="72"/>
    <n v="62"/>
    <x v="6"/>
    <s v="Stern Petruszka"/>
    <s v="C0054cam03"/>
    <x v="10"/>
  </r>
  <r>
    <x v="54"/>
    <x v="10"/>
    <x v="128"/>
    <x v="373"/>
    <n v="22"/>
    <x v="10"/>
    <s v="Noellyn Greger"/>
    <s v="C0055cam05"/>
    <x v="0"/>
  </r>
  <r>
    <x v="54"/>
    <x v="10"/>
    <x v="128"/>
    <x v="272"/>
    <n v="22"/>
    <x v="10"/>
    <s v="Noellyn Greger"/>
    <s v="C0055cam05"/>
    <x v="10"/>
  </r>
  <r>
    <x v="54"/>
    <x v="10"/>
    <x v="128"/>
    <x v="154"/>
    <n v="22"/>
    <x v="10"/>
    <s v="Noellyn Greger"/>
    <s v="C0055cam05"/>
    <x v="1"/>
  </r>
  <r>
    <x v="54"/>
    <x v="10"/>
    <x v="128"/>
    <x v="304"/>
    <n v="22"/>
    <x v="10"/>
    <s v="Noellyn Greger"/>
    <s v="C0055cam05"/>
    <x v="2"/>
  </r>
  <r>
    <x v="54"/>
    <x v="10"/>
    <x v="128"/>
    <x v="298"/>
    <n v="22"/>
    <x v="10"/>
    <s v="Noellyn Greger"/>
    <s v="C0055cam05"/>
    <x v="3"/>
  </r>
  <r>
    <x v="54"/>
    <x v="10"/>
    <x v="128"/>
    <x v="289"/>
    <n v="22"/>
    <x v="10"/>
    <s v="Noellyn Greger"/>
    <s v="C0055cam05"/>
    <x v="4"/>
  </r>
  <r>
    <x v="54"/>
    <x v="10"/>
    <x v="128"/>
    <x v="241"/>
    <n v="22"/>
    <x v="10"/>
    <s v="Noellyn Greger"/>
    <s v="C0055cam05"/>
    <x v="5"/>
  </r>
  <r>
    <x v="54"/>
    <x v="10"/>
    <x v="128"/>
    <x v="207"/>
    <n v="22"/>
    <x v="10"/>
    <s v="Noellyn Greger"/>
    <s v="C0055cam05"/>
    <x v="6"/>
  </r>
  <r>
    <x v="54"/>
    <x v="10"/>
    <x v="128"/>
    <x v="300"/>
    <n v="22"/>
    <x v="10"/>
    <s v="Noellyn Greger"/>
    <s v="C0055cam05"/>
    <x v="8"/>
  </r>
  <r>
    <x v="54"/>
    <x v="10"/>
    <x v="128"/>
    <x v="93"/>
    <n v="22"/>
    <x v="10"/>
    <s v="Noellyn Greger"/>
    <s v="C0055cam05"/>
    <x v="9"/>
  </r>
  <r>
    <x v="54"/>
    <x v="10"/>
    <x v="128"/>
    <x v="200"/>
    <n v="22"/>
    <x v="10"/>
    <s v="Noellyn Greger"/>
    <s v="C0055cam05"/>
    <x v="12"/>
  </r>
  <r>
    <x v="54"/>
    <x v="10"/>
    <x v="128"/>
    <x v="41"/>
    <n v="22"/>
    <x v="10"/>
    <s v="Noellyn Greger"/>
    <s v="C0055cam05"/>
    <x v="15"/>
  </r>
  <r>
    <x v="54"/>
    <x v="10"/>
    <x v="128"/>
    <x v="47"/>
    <n v="22"/>
    <x v="10"/>
    <s v="Noellyn Greger"/>
    <s v="C0055cam05"/>
    <x v="13"/>
  </r>
  <r>
    <x v="54"/>
    <x v="10"/>
    <x v="128"/>
    <x v="283"/>
    <n v="22"/>
    <x v="10"/>
    <s v="Noellyn Greger"/>
    <s v="C0055cam05"/>
    <x v="14"/>
  </r>
  <r>
    <x v="54"/>
    <x v="8"/>
    <x v="98"/>
    <x v="216"/>
    <n v="13"/>
    <x v="8"/>
    <s v="Noellyn Greger"/>
    <s v="C0055cam06"/>
    <x v="0"/>
  </r>
  <r>
    <x v="54"/>
    <x v="8"/>
    <x v="98"/>
    <x v="199"/>
    <n v="13"/>
    <x v="8"/>
    <s v="Noellyn Greger"/>
    <s v="C0055cam06"/>
    <x v="7"/>
  </r>
  <r>
    <x v="54"/>
    <x v="8"/>
    <x v="98"/>
    <x v="62"/>
    <n v="13"/>
    <x v="8"/>
    <s v="Noellyn Greger"/>
    <s v="C0055cam06"/>
    <x v="10"/>
  </r>
  <r>
    <x v="54"/>
    <x v="8"/>
    <x v="98"/>
    <x v="217"/>
    <n v="13"/>
    <x v="8"/>
    <s v="Noellyn Greger"/>
    <s v="C0055cam06"/>
    <x v="1"/>
  </r>
  <r>
    <x v="54"/>
    <x v="8"/>
    <x v="98"/>
    <x v="374"/>
    <n v="13"/>
    <x v="8"/>
    <s v="Noellyn Greger"/>
    <s v="C0055cam06"/>
    <x v="2"/>
  </r>
  <r>
    <x v="54"/>
    <x v="8"/>
    <x v="98"/>
    <x v="119"/>
    <n v="13"/>
    <x v="8"/>
    <s v="Noellyn Greger"/>
    <s v="C0055cam06"/>
    <x v="2"/>
  </r>
  <r>
    <x v="55"/>
    <x v="15"/>
    <x v="30"/>
    <x v="148"/>
    <n v="10"/>
    <x v="15"/>
    <s v="Dore Fulun"/>
    <s v="C0056cam01"/>
    <x v="0"/>
  </r>
  <r>
    <x v="55"/>
    <x v="15"/>
    <x v="30"/>
    <x v="44"/>
    <n v="10"/>
    <x v="15"/>
    <s v="Dore Fulun"/>
    <s v="C0056cam01"/>
    <x v="10"/>
  </r>
  <r>
    <x v="55"/>
    <x v="15"/>
    <x v="30"/>
    <x v="202"/>
    <n v="10"/>
    <x v="15"/>
    <s v="Dore Fulun"/>
    <s v="C0056cam01"/>
    <x v="1"/>
  </r>
  <r>
    <x v="55"/>
    <x v="15"/>
    <x v="30"/>
    <x v="127"/>
    <n v="10"/>
    <x v="15"/>
    <s v="Dore Fulun"/>
    <s v="C0056cam01"/>
    <x v="3"/>
  </r>
  <r>
    <x v="55"/>
    <x v="15"/>
    <x v="30"/>
    <x v="198"/>
    <n v="10"/>
    <x v="15"/>
    <s v="Dore Fulun"/>
    <s v="C0056cam01"/>
    <x v="4"/>
  </r>
  <r>
    <x v="55"/>
    <x v="15"/>
    <x v="30"/>
    <x v="252"/>
    <n v="10"/>
    <x v="15"/>
    <s v="Dore Fulun"/>
    <s v="C0056cam01"/>
    <x v="5"/>
  </r>
  <r>
    <x v="55"/>
    <x v="15"/>
    <x v="30"/>
    <x v="328"/>
    <n v="10"/>
    <x v="15"/>
    <s v="Dore Fulun"/>
    <s v="C0056cam01"/>
    <x v="6"/>
  </r>
  <r>
    <x v="55"/>
    <x v="15"/>
    <x v="30"/>
    <x v="317"/>
    <n v="10"/>
    <x v="15"/>
    <s v="Dore Fulun"/>
    <s v="C0056cam01"/>
    <x v="8"/>
  </r>
  <r>
    <x v="55"/>
    <x v="1"/>
    <x v="129"/>
    <x v="178"/>
    <n v="25"/>
    <x v="1"/>
    <s v="Dore Fulun"/>
    <s v="C0056cam07"/>
    <x v="0"/>
  </r>
  <r>
    <x v="55"/>
    <x v="1"/>
    <x v="129"/>
    <x v="375"/>
    <n v="25"/>
    <x v="1"/>
    <s v="Dore Fulun"/>
    <s v="C0056cam07"/>
    <x v="7"/>
  </r>
  <r>
    <x v="55"/>
    <x v="1"/>
    <x v="129"/>
    <x v="219"/>
    <n v="25"/>
    <x v="1"/>
    <s v="Dore Fulun"/>
    <s v="C0056cam07"/>
    <x v="10"/>
  </r>
  <r>
    <x v="55"/>
    <x v="1"/>
    <x v="129"/>
    <x v="19"/>
    <n v="25"/>
    <x v="1"/>
    <s v="Dore Fulun"/>
    <s v="C0056cam07"/>
    <x v="1"/>
  </r>
  <r>
    <x v="55"/>
    <x v="1"/>
    <x v="129"/>
    <x v="246"/>
    <n v="25"/>
    <x v="1"/>
    <s v="Dore Fulun"/>
    <s v="C0056cam07"/>
    <x v="1"/>
  </r>
  <r>
    <x v="55"/>
    <x v="1"/>
    <x v="129"/>
    <x v="6"/>
    <n v="25"/>
    <x v="1"/>
    <s v="Dore Fulun"/>
    <s v="C0056cam07"/>
    <x v="4"/>
  </r>
  <r>
    <x v="55"/>
    <x v="3"/>
    <x v="130"/>
    <x v="121"/>
    <n v="62"/>
    <x v="3"/>
    <s v="Dore Fulun"/>
    <s v="C0056cam11"/>
    <x v="0"/>
  </r>
  <r>
    <x v="55"/>
    <x v="3"/>
    <x v="130"/>
    <x v="336"/>
    <n v="62"/>
    <x v="3"/>
    <s v="Dore Fulun"/>
    <s v="C0056cam11"/>
    <x v="7"/>
  </r>
  <r>
    <x v="55"/>
    <x v="3"/>
    <x v="130"/>
    <x v="318"/>
    <n v="62"/>
    <x v="3"/>
    <s v="Dore Fulun"/>
    <s v="C0056cam11"/>
    <x v="10"/>
  </r>
  <r>
    <x v="55"/>
    <x v="3"/>
    <x v="130"/>
    <x v="134"/>
    <n v="62"/>
    <x v="3"/>
    <s v="Dore Fulun"/>
    <s v="C0056cam11"/>
    <x v="1"/>
  </r>
  <r>
    <x v="55"/>
    <x v="3"/>
    <x v="130"/>
    <x v="238"/>
    <n v="62"/>
    <x v="3"/>
    <s v="Dore Fulun"/>
    <s v="C0056cam11"/>
    <x v="2"/>
  </r>
  <r>
    <x v="56"/>
    <x v="14"/>
    <x v="10"/>
    <x v="60"/>
    <n v="25"/>
    <x v="14"/>
    <s v="Hilario Gornar"/>
    <s v="C0057cam13"/>
    <x v="0"/>
  </r>
  <r>
    <x v="56"/>
    <x v="14"/>
    <x v="10"/>
    <x v="356"/>
    <n v="25"/>
    <x v="14"/>
    <s v="Hilario Gornar"/>
    <s v="C0057cam13"/>
    <x v="7"/>
  </r>
  <r>
    <x v="56"/>
    <x v="14"/>
    <x v="10"/>
    <x v="301"/>
    <n v="25"/>
    <x v="14"/>
    <s v="Hilario Gornar"/>
    <s v="C0057cam13"/>
    <x v="10"/>
  </r>
  <r>
    <x v="56"/>
    <x v="14"/>
    <x v="10"/>
    <x v="94"/>
    <n v="25"/>
    <x v="14"/>
    <s v="Hilario Gornar"/>
    <s v="C0057cam13"/>
    <x v="1"/>
  </r>
  <r>
    <x v="56"/>
    <x v="14"/>
    <x v="10"/>
    <x v="270"/>
    <n v="25"/>
    <x v="14"/>
    <s v="Hilario Gornar"/>
    <s v="C0057cam13"/>
    <x v="1"/>
  </r>
  <r>
    <x v="56"/>
    <x v="14"/>
    <x v="10"/>
    <x v="161"/>
    <n v="25"/>
    <x v="14"/>
    <s v="Hilario Gornar"/>
    <s v="C0057cam13"/>
    <x v="2"/>
  </r>
  <r>
    <x v="56"/>
    <x v="14"/>
    <x v="10"/>
    <x v="80"/>
    <n v="25"/>
    <x v="14"/>
    <s v="Hilario Gornar"/>
    <s v="C0057cam13"/>
    <x v="4"/>
  </r>
  <r>
    <x v="56"/>
    <x v="14"/>
    <x v="10"/>
    <x v="58"/>
    <n v="25"/>
    <x v="14"/>
    <s v="Hilario Gornar"/>
    <s v="C0057cam13"/>
    <x v="5"/>
  </r>
  <r>
    <x v="56"/>
    <x v="8"/>
    <x v="131"/>
    <x v="336"/>
    <n v="13"/>
    <x v="8"/>
    <s v="Hilario Gornar"/>
    <s v="C0057cam06"/>
    <x v="0"/>
  </r>
  <r>
    <x v="56"/>
    <x v="8"/>
    <x v="131"/>
    <x v="292"/>
    <n v="13"/>
    <x v="8"/>
    <s v="Hilario Gornar"/>
    <s v="C0057cam06"/>
    <x v="7"/>
  </r>
  <r>
    <x v="56"/>
    <x v="8"/>
    <x v="131"/>
    <x v="147"/>
    <n v="13"/>
    <x v="8"/>
    <s v="Hilario Gornar"/>
    <s v="C0057cam06"/>
    <x v="7"/>
  </r>
  <r>
    <x v="56"/>
    <x v="8"/>
    <x v="131"/>
    <x v="330"/>
    <n v="13"/>
    <x v="8"/>
    <s v="Hilario Gornar"/>
    <s v="C0057cam06"/>
    <x v="1"/>
  </r>
  <r>
    <x v="56"/>
    <x v="8"/>
    <x v="131"/>
    <x v="73"/>
    <n v="13"/>
    <x v="8"/>
    <s v="Hilario Gornar"/>
    <s v="C0057cam06"/>
    <x v="1"/>
  </r>
  <r>
    <x v="57"/>
    <x v="0"/>
    <x v="132"/>
    <x v="275"/>
    <n v="65"/>
    <x v="0"/>
    <s v="Emile Krauss"/>
    <s v="C0058cam12"/>
    <x v="0"/>
  </r>
  <r>
    <x v="57"/>
    <x v="0"/>
    <x v="132"/>
    <x v="242"/>
    <n v="65"/>
    <x v="0"/>
    <s v="Emile Krauss"/>
    <s v="C0058cam12"/>
    <x v="7"/>
  </r>
  <r>
    <x v="57"/>
    <x v="0"/>
    <x v="132"/>
    <x v="38"/>
    <n v="65"/>
    <x v="0"/>
    <s v="Emile Krauss"/>
    <s v="C0058cam12"/>
    <x v="10"/>
  </r>
  <r>
    <x v="57"/>
    <x v="0"/>
    <x v="132"/>
    <x v="133"/>
    <n v="65"/>
    <x v="0"/>
    <s v="Emile Krauss"/>
    <s v="C0058cam12"/>
    <x v="1"/>
  </r>
  <r>
    <x v="57"/>
    <x v="0"/>
    <x v="132"/>
    <x v="236"/>
    <n v="65"/>
    <x v="0"/>
    <s v="Emile Krauss"/>
    <s v="C0058cam12"/>
    <x v="3"/>
  </r>
  <r>
    <x v="57"/>
    <x v="0"/>
    <x v="132"/>
    <x v="176"/>
    <n v="65"/>
    <x v="0"/>
    <s v="Emile Krauss"/>
    <s v="C0058cam12"/>
    <x v="4"/>
  </r>
  <r>
    <x v="57"/>
    <x v="0"/>
    <x v="132"/>
    <x v="80"/>
    <n v="65"/>
    <x v="0"/>
    <s v="Emile Krauss"/>
    <s v="C0058cam12"/>
    <x v="6"/>
  </r>
  <r>
    <x v="57"/>
    <x v="0"/>
    <x v="132"/>
    <x v="112"/>
    <n v="65"/>
    <x v="0"/>
    <s v="Emile Krauss"/>
    <s v="C0058cam12"/>
    <x v="6"/>
  </r>
  <r>
    <x v="57"/>
    <x v="10"/>
    <x v="133"/>
    <x v="212"/>
    <n v="22"/>
    <x v="10"/>
    <s v="Emile Krauss"/>
    <s v="C0058cam05"/>
    <x v="0"/>
  </r>
  <r>
    <x v="57"/>
    <x v="10"/>
    <x v="133"/>
    <x v="55"/>
    <n v="22"/>
    <x v="10"/>
    <s v="Emile Krauss"/>
    <s v="C0058cam05"/>
    <x v="7"/>
  </r>
  <r>
    <x v="57"/>
    <x v="10"/>
    <x v="133"/>
    <x v="69"/>
    <n v="22"/>
    <x v="10"/>
    <s v="Emile Krauss"/>
    <s v="C0058cam05"/>
    <x v="10"/>
  </r>
  <r>
    <x v="57"/>
    <x v="10"/>
    <x v="133"/>
    <x v="200"/>
    <n v="22"/>
    <x v="10"/>
    <s v="Emile Krauss"/>
    <s v="C0058cam05"/>
    <x v="2"/>
  </r>
  <r>
    <x v="57"/>
    <x v="10"/>
    <x v="133"/>
    <x v="172"/>
    <n v="22"/>
    <x v="10"/>
    <s v="Emile Krauss"/>
    <s v="C0058cam05"/>
    <x v="5"/>
  </r>
  <r>
    <x v="57"/>
    <x v="10"/>
    <x v="133"/>
    <x v="376"/>
    <n v="22"/>
    <x v="10"/>
    <s v="Emile Krauss"/>
    <s v="C0058cam05"/>
    <x v="6"/>
  </r>
  <r>
    <x v="57"/>
    <x v="16"/>
    <x v="95"/>
    <x v="301"/>
    <n v="26"/>
    <x v="16"/>
    <s v="Emile Krauss"/>
    <s v="C0058cam04"/>
    <x v="0"/>
  </r>
  <r>
    <x v="57"/>
    <x v="16"/>
    <x v="95"/>
    <x v="276"/>
    <n v="26"/>
    <x v="16"/>
    <s v="Emile Krauss"/>
    <s v="C0058cam04"/>
    <x v="7"/>
  </r>
  <r>
    <x v="57"/>
    <x v="16"/>
    <x v="95"/>
    <x v="236"/>
    <n v="26"/>
    <x v="16"/>
    <s v="Emile Krauss"/>
    <s v="C0058cam04"/>
    <x v="7"/>
  </r>
  <r>
    <x v="57"/>
    <x v="16"/>
    <x v="95"/>
    <x v="117"/>
    <n v="26"/>
    <x v="16"/>
    <s v="Emile Krauss"/>
    <s v="C0058cam04"/>
    <x v="10"/>
  </r>
  <r>
    <x v="57"/>
    <x v="16"/>
    <x v="95"/>
    <x v="237"/>
    <n v="26"/>
    <x v="16"/>
    <s v="Emile Krauss"/>
    <s v="C0058cam04"/>
    <x v="1"/>
  </r>
  <r>
    <x v="57"/>
    <x v="16"/>
    <x v="95"/>
    <x v="283"/>
    <n v="26"/>
    <x v="16"/>
    <s v="Emile Krauss"/>
    <s v="C0058cam04"/>
    <x v="2"/>
  </r>
  <r>
    <x v="57"/>
    <x v="16"/>
    <x v="95"/>
    <x v="86"/>
    <n v="26"/>
    <x v="16"/>
    <s v="Emile Krauss"/>
    <s v="C0058cam04"/>
    <x v="3"/>
  </r>
  <r>
    <x v="58"/>
    <x v="5"/>
    <x v="134"/>
    <x v="377"/>
    <n v="26"/>
    <x v="5"/>
    <s v="Neddy Asquez"/>
    <s v="C0059cam02"/>
    <x v="0"/>
  </r>
  <r>
    <x v="58"/>
    <x v="5"/>
    <x v="134"/>
    <x v="378"/>
    <n v="26"/>
    <x v="5"/>
    <s v="Neddy Asquez"/>
    <s v="C0059cam02"/>
    <x v="10"/>
  </r>
  <r>
    <x v="58"/>
    <x v="5"/>
    <x v="134"/>
    <x v="379"/>
    <n v="26"/>
    <x v="5"/>
    <s v="Neddy Asquez"/>
    <s v="C0059cam02"/>
    <x v="1"/>
  </r>
  <r>
    <x v="58"/>
    <x v="5"/>
    <x v="134"/>
    <x v="202"/>
    <n v="26"/>
    <x v="5"/>
    <s v="Neddy Asquez"/>
    <s v="C0059cam02"/>
    <x v="3"/>
  </r>
  <r>
    <x v="58"/>
    <x v="5"/>
    <x v="134"/>
    <x v="135"/>
    <n v="26"/>
    <x v="5"/>
    <s v="Neddy Asquez"/>
    <s v="C0059cam02"/>
    <x v="4"/>
  </r>
  <r>
    <x v="58"/>
    <x v="5"/>
    <x v="134"/>
    <x v="208"/>
    <n v="26"/>
    <x v="5"/>
    <s v="Neddy Asquez"/>
    <s v="C0059cam02"/>
    <x v="5"/>
  </r>
  <r>
    <x v="58"/>
    <x v="5"/>
    <x v="134"/>
    <x v="128"/>
    <n v="26"/>
    <x v="5"/>
    <s v="Neddy Asquez"/>
    <s v="C0059cam02"/>
    <x v="6"/>
  </r>
  <r>
    <x v="58"/>
    <x v="5"/>
    <x v="134"/>
    <x v="181"/>
    <n v="26"/>
    <x v="5"/>
    <s v="Neddy Asquez"/>
    <s v="C0059cam02"/>
    <x v="8"/>
  </r>
  <r>
    <x v="58"/>
    <x v="5"/>
    <x v="134"/>
    <x v="117"/>
    <n v="26"/>
    <x v="5"/>
    <s v="Neddy Asquez"/>
    <s v="C0059cam02"/>
    <x v="9"/>
  </r>
  <r>
    <x v="58"/>
    <x v="5"/>
    <x v="134"/>
    <x v="177"/>
    <n v="26"/>
    <x v="5"/>
    <s v="Neddy Asquez"/>
    <s v="C0059cam02"/>
    <x v="11"/>
  </r>
  <r>
    <x v="58"/>
    <x v="5"/>
    <x v="134"/>
    <x v="67"/>
    <n v="26"/>
    <x v="5"/>
    <s v="Neddy Asquez"/>
    <s v="C0059cam02"/>
    <x v="12"/>
  </r>
  <r>
    <x v="58"/>
    <x v="2"/>
    <x v="135"/>
    <x v="380"/>
    <n v="29"/>
    <x v="2"/>
    <s v="Neddy Asquez"/>
    <s v="C0059cam17"/>
    <x v="0"/>
  </r>
  <r>
    <x v="58"/>
    <x v="2"/>
    <x v="135"/>
    <x v="381"/>
    <n v="29"/>
    <x v="2"/>
    <s v="Neddy Asquez"/>
    <s v="C0059cam17"/>
    <x v="7"/>
  </r>
  <r>
    <x v="58"/>
    <x v="2"/>
    <x v="135"/>
    <x v="382"/>
    <n v="29"/>
    <x v="2"/>
    <s v="Neddy Asquez"/>
    <s v="C0059cam17"/>
    <x v="10"/>
  </r>
  <r>
    <x v="58"/>
    <x v="2"/>
    <x v="135"/>
    <x v="61"/>
    <n v="29"/>
    <x v="2"/>
    <s v="Neddy Asquez"/>
    <s v="C0059cam17"/>
    <x v="1"/>
  </r>
  <r>
    <x v="58"/>
    <x v="2"/>
    <x v="135"/>
    <x v="208"/>
    <n v="29"/>
    <x v="2"/>
    <s v="Neddy Asquez"/>
    <s v="C0059cam17"/>
    <x v="2"/>
  </r>
  <r>
    <x v="58"/>
    <x v="2"/>
    <x v="135"/>
    <x v="56"/>
    <n v="29"/>
    <x v="2"/>
    <s v="Neddy Asquez"/>
    <s v="C0059cam17"/>
    <x v="3"/>
  </r>
  <r>
    <x v="58"/>
    <x v="2"/>
    <x v="135"/>
    <x v="101"/>
    <n v="29"/>
    <x v="2"/>
    <s v="Neddy Asquez"/>
    <s v="C0059cam17"/>
    <x v="4"/>
  </r>
  <r>
    <x v="58"/>
    <x v="2"/>
    <x v="135"/>
    <x v="4"/>
    <n v="29"/>
    <x v="2"/>
    <s v="Neddy Asquez"/>
    <s v="C0059cam17"/>
    <x v="5"/>
  </r>
  <r>
    <x v="58"/>
    <x v="2"/>
    <x v="135"/>
    <x v="32"/>
    <n v="29"/>
    <x v="2"/>
    <s v="Neddy Asquez"/>
    <s v="C0059cam17"/>
    <x v="6"/>
  </r>
  <r>
    <x v="58"/>
    <x v="7"/>
    <x v="9"/>
    <x v="53"/>
    <n v="28"/>
    <x v="7"/>
    <s v="Neddy Asquez"/>
    <s v="C0059cam14"/>
    <x v="0"/>
  </r>
  <r>
    <x v="58"/>
    <x v="7"/>
    <x v="9"/>
    <x v="17"/>
    <n v="28"/>
    <x v="7"/>
    <s v="Neddy Asquez"/>
    <s v="C0059cam14"/>
    <x v="7"/>
  </r>
  <r>
    <x v="58"/>
    <x v="7"/>
    <x v="9"/>
    <x v="113"/>
    <n v="28"/>
    <x v="7"/>
    <s v="Neddy Asquez"/>
    <s v="C0059cam14"/>
    <x v="10"/>
  </r>
  <r>
    <x v="58"/>
    <x v="7"/>
    <x v="9"/>
    <x v="371"/>
    <n v="28"/>
    <x v="7"/>
    <s v="Neddy Asquez"/>
    <s v="C0059cam14"/>
    <x v="10"/>
  </r>
  <r>
    <x v="58"/>
    <x v="7"/>
    <x v="9"/>
    <x v="203"/>
    <n v="28"/>
    <x v="7"/>
    <s v="Neddy Asquez"/>
    <s v="C0059cam14"/>
    <x v="1"/>
  </r>
  <r>
    <x v="58"/>
    <x v="7"/>
    <x v="9"/>
    <x v="311"/>
    <n v="28"/>
    <x v="7"/>
    <s v="Neddy Asquez"/>
    <s v="C0059cam14"/>
    <x v="2"/>
  </r>
  <r>
    <x v="58"/>
    <x v="7"/>
    <x v="9"/>
    <x v="209"/>
    <n v="28"/>
    <x v="7"/>
    <s v="Neddy Asquez"/>
    <s v="C0059cam14"/>
    <x v="4"/>
  </r>
  <r>
    <x v="58"/>
    <x v="7"/>
    <x v="9"/>
    <x v="151"/>
    <n v="28"/>
    <x v="7"/>
    <s v="Neddy Asquez"/>
    <s v="C0059cam14"/>
    <x v="5"/>
  </r>
  <r>
    <x v="58"/>
    <x v="7"/>
    <x v="9"/>
    <x v="5"/>
    <n v="28"/>
    <x v="7"/>
    <s v="Neddy Asquez"/>
    <s v="C0059cam14"/>
    <x v="6"/>
  </r>
  <r>
    <x v="58"/>
    <x v="7"/>
    <x v="9"/>
    <x v="330"/>
    <n v="28"/>
    <x v="7"/>
    <s v="Neddy Asquez"/>
    <s v="C0059cam14"/>
    <x v="8"/>
  </r>
  <r>
    <x v="59"/>
    <x v="4"/>
    <x v="65"/>
    <x v="263"/>
    <n v="16"/>
    <x v="4"/>
    <s v="Batholomew Allix"/>
    <s v="C0060cam16"/>
    <x v="0"/>
  </r>
  <r>
    <x v="59"/>
    <x v="4"/>
    <x v="65"/>
    <x v="37"/>
    <n v="16"/>
    <x v="4"/>
    <s v="Batholomew Allix"/>
    <s v="C0060cam16"/>
    <x v="7"/>
  </r>
  <r>
    <x v="59"/>
    <x v="4"/>
    <x v="65"/>
    <x v="243"/>
    <n v="16"/>
    <x v="4"/>
    <s v="Batholomew Allix"/>
    <s v="C0060cam16"/>
    <x v="1"/>
  </r>
  <r>
    <x v="59"/>
    <x v="4"/>
    <x v="65"/>
    <x v="19"/>
    <n v="16"/>
    <x v="4"/>
    <s v="Batholomew Allix"/>
    <s v="C0060cam16"/>
    <x v="3"/>
  </r>
  <r>
    <x v="59"/>
    <x v="4"/>
    <x v="65"/>
    <x v="41"/>
    <n v="16"/>
    <x v="4"/>
    <s v="Batholomew Allix"/>
    <s v="C0060cam16"/>
    <x v="4"/>
  </r>
  <r>
    <x v="59"/>
    <x v="4"/>
    <x v="65"/>
    <x v="217"/>
    <n v="16"/>
    <x v="4"/>
    <s v="Batholomew Allix"/>
    <s v="C0060cam16"/>
    <x v="5"/>
  </r>
  <r>
    <x v="59"/>
    <x v="4"/>
    <x v="65"/>
    <x v="72"/>
    <n v="16"/>
    <x v="4"/>
    <s v="Batholomew Allix"/>
    <s v="C0060cam16"/>
    <x v="6"/>
  </r>
  <r>
    <x v="59"/>
    <x v="6"/>
    <x v="136"/>
    <x v="98"/>
    <n v="62"/>
    <x v="6"/>
    <s v="Batholomew Allix"/>
    <s v="C0060cam03"/>
    <x v="0"/>
  </r>
  <r>
    <x v="59"/>
    <x v="6"/>
    <x v="136"/>
    <x v="188"/>
    <n v="62"/>
    <x v="6"/>
    <s v="Batholomew Allix"/>
    <s v="C0060cam03"/>
    <x v="7"/>
  </r>
  <r>
    <x v="59"/>
    <x v="6"/>
    <x v="136"/>
    <x v="30"/>
    <n v="62"/>
    <x v="6"/>
    <s v="Batholomew Allix"/>
    <s v="C0060cam03"/>
    <x v="1"/>
  </r>
  <r>
    <x v="59"/>
    <x v="6"/>
    <x v="136"/>
    <x v="317"/>
    <n v="62"/>
    <x v="6"/>
    <s v="Batholomew Allix"/>
    <s v="C0060cam03"/>
    <x v="3"/>
  </r>
  <r>
    <x v="60"/>
    <x v="5"/>
    <x v="137"/>
    <x v="383"/>
    <n v="26"/>
    <x v="5"/>
    <s v="Alexia Spadollini"/>
    <s v="C0061cam02"/>
    <x v="0"/>
  </r>
  <r>
    <x v="60"/>
    <x v="5"/>
    <x v="137"/>
    <x v="384"/>
    <n v="26"/>
    <x v="5"/>
    <s v="Alexia Spadollini"/>
    <s v="C0061cam02"/>
    <x v="7"/>
  </r>
  <r>
    <x v="60"/>
    <x v="5"/>
    <x v="137"/>
    <x v="362"/>
    <n v="26"/>
    <x v="5"/>
    <s v="Alexia Spadollini"/>
    <s v="C0061cam02"/>
    <x v="10"/>
  </r>
  <r>
    <x v="60"/>
    <x v="5"/>
    <x v="137"/>
    <x v="288"/>
    <n v="26"/>
    <x v="5"/>
    <s v="Alexia Spadollini"/>
    <s v="C0061cam02"/>
    <x v="1"/>
  </r>
  <r>
    <x v="60"/>
    <x v="5"/>
    <x v="137"/>
    <x v="385"/>
    <n v="26"/>
    <x v="5"/>
    <s v="Alexia Spadollini"/>
    <s v="C0061cam02"/>
    <x v="2"/>
  </r>
  <r>
    <x v="60"/>
    <x v="5"/>
    <x v="137"/>
    <x v="129"/>
    <n v="26"/>
    <x v="5"/>
    <s v="Alexia Spadollini"/>
    <s v="C0061cam02"/>
    <x v="3"/>
  </r>
  <r>
    <x v="60"/>
    <x v="5"/>
    <x v="137"/>
    <x v="386"/>
    <n v="26"/>
    <x v="5"/>
    <s v="Alexia Spadollini"/>
    <s v="C0061cam02"/>
    <x v="5"/>
  </r>
  <r>
    <x v="60"/>
    <x v="5"/>
    <x v="137"/>
    <x v="359"/>
    <n v="26"/>
    <x v="5"/>
    <s v="Alexia Spadollini"/>
    <s v="C0061cam02"/>
    <x v="6"/>
  </r>
  <r>
    <x v="60"/>
    <x v="5"/>
    <x v="137"/>
    <x v="54"/>
    <n v="26"/>
    <x v="5"/>
    <s v="Alexia Spadollini"/>
    <s v="C0061cam02"/>
    <x v="8"/>
  </r>
  <r>
    <x v="60"/>
    <x v="5"/>
    <x v="137"/>
    <x v="114"/>
    <n v="26"/>
    <x v="5"/>
    <s v="Alexia Spadollini"/>
    <s v="C0061cam02"/>
    <x v="9"/>
  </r>
  <r>
    <x v="60"/>
    <x v="5"/>
    <x v="137"/>
    <x v="245"/>
    <n v="26"/>
    <x v="5"/>
    <s v="Alexia Spadollini"/>
    <s v="C0061cam02"/>
    <x v="11"/>
  </r>
  <r>
    <x v="60"/>
    <x v="5"/>
    <x v="137"/>
    <x v="276"/>
    <n v="26"/>
    <x v="5"/>
    <s v="Alexia Spadollini"/>
    <s v="C0061cam02"/>
    <x v="12"/>
  </r>
  <r>
    <x v="60"/>
    <x v="5"/>
    <x v="137"/>
    <x v="146"/>
    <n v="26"/>
    <x v="5"/>
    <s v="Alexia Spadollini"/>
    <s v="C0061cam02"/>
    <x v="15"/>
  </r>
  <r>
    <x v="60"/>
    <x v="5"/>
    <x v="137"/>
    <x v="292"/>
    <n v="26"/>
    <x v="5"/>
    <s v="Alexia Spadollini"/>
    <s v="C0061cam02"/>
    <x v="13"/>
  </r>
  <r>
    <x v="60"/>
    <x v="5"/>
    <x v="137"/>
    <x v="13"/>
    <n v="26"/>
    <x v="5"/>
    <s v="Alexia Spadollini"/>
    <s v="C0061cam02"/>
    <x v="14"/>
  </r>
  <r>
    <x v="60"/>
    <x v="5"/>
    <x v="137"/>
    <x v="290"/>
    <n v="26"/>
    <x v="5"/>
    <s v="Alexia Spadollini"/>
    <s v="C0061cam02"/>
    <x v="16"/>
  </r>
  <r>
    <x v="60"/>
    <x v="0"/>
    <x v="138"/>
    <x v="387"/>
    <n v="65"/>
    <x v="0"/>
    <s v="Alexia Spadollini"/>
    <s v="C0061cam12"/>
    <x v="0"/>
  </r>
  <r>
    <x v="60"/>
    <x v="0"/>
    <x v="138"/>
    <x v="295"/>
    <n v="65"/>
    <x v="0"/>
    <s v="Alexia Spadollini"/>
    <s v="C0061cam12"/>
    <x v="7"/>
  </r>
  <r>
    <x v="60"/>
    <x v="0"/>
    <x v="138"/>
    <x v="388"/>
    <n v="65"/>
    <x v="0"/>
    <s v="Alexia Spadollini"/>
    <s v="C0061cam12"/>
    <x v="7"/>
  </r>
  <r>
    <x v="60"/>
    <x v="0"/>
    <x v="138"/>
    <x v="211"/>
    <n v="65"/>
    <x v="0"/>
    <s v="Alexia Spadollini"/>
    <s v="C0061cam12"/>
    <x v="1"/>
  </r>
  <r>
    <x v="60"/>
    <x v="0"/>
    <x v="138"/>
    <x v="389"/>
    <n v="65"/>
    <x v="0"/>
    <s v="Alexia Spadollini"/>
    <s v="C0061cam12"/>
    <x v="3"/>
  </r>
  <r>
    <x v="60"/>
    <x v="0"/>
    <x v="138"/>
    <x v="390"/>
    <n v="65"/>
    <x v="0"/>
    <s v="Alexia Spadollini"/>
    <s v="C0061cam12"/>
    <x v="4"/>
  </r>
  <r>
    <x v="60"/>
    <x v="0"/>
    <x v="138"/>
    <x v="61"/>
    <n v="65"/>
    <x v="0"/>
    <s v="Alexia Spadollini"/>
    <s v="C0061cam12"/>
    <x v="5"/>
  </r>
  <r>
    <x v="60"/>
    <x v="0"/>
    <x v="138"/>
    <x v="245"/>
    <n v="65"/>
    <x v="0"/>
    <s v="Alexia Spadollini"/>
    <s v="C0061cam12"/>
    <x v="6"/>
  </r>
  <r>
    <x v="60"/>
    <x v="0"/>
    <x v="138"/>
    <x v="115"/>
    <n v="65"/>
    <x v="0"/>
    <s v="Alexia Spadollini"/>
    <s v="C0061cam12"/>
    <x v="8"/>
  </r>
  <r>
    <x v="60"/>
    <x v="0"/>
    <x v="138"/>
    <x v="176"/>
    <n v="65"/>
    <x v="0"/>
    <s v="Alexia Spadollini"/>
    <s v="C0061cam12"/>
    <x v="9"/>
  </r>
  <r>
    <x v="60"/>
    <x v="0"/>
    <x v="138"/>
    <x v="286"/>
    <n v="65"/>
    <x v="0"/>
    <s v="Alexia Spadollini"/>
    <s v="C0061cam12"/>
    <x v="11"/>
  </r>
  <r>
    <x v="61"/>
    <x v="14"/>
    <x v="139"/>
    <x v="299"/>
    <n v="25"/>
    <x v="14"/>
    <s v="Jolene Shillan"/>
    <s v="C0062cam13"/>
    <x v="0"/>
  </r>
  <r>
    <x v="61"/>
    <x v="14"/>
    <x v="139"/>
    <x v="113"/>
    <n v="25"/>
    <x v="14"/>
    <s v="Jolene Shillan"/>
    <s v="C0062cam13"/>
    <x v="10"/>
  </r>
  <r>
    <x v="61"/>
    <x v="14"/>
    <x v="139"/>
    <x v="225"/>
    <n v="25"/>
    <x v="14"/>
    <s v="Jolene Shillan"/>
    <s v="C0062cam13"/>
    <x v="1"/>
  </r>
  <r>
    <x v="61"/>
    <x v="14"/>
    <x v="139"/>
    <x v="360"/>
    <n v="25"/>
    <x v="14"/>
    <s v="Jolene Shillan"/>
    <s v="C0062cam13"/>
    <x v="2"/>
  </r>
  <r>
    <x v="61"/>
    <x v="14"/>
    <x v="139"/>
    <x v="9"/>
    <n v="25"/>
    <x v="14"/>
    <s v="Jolene Shillan"/>
    <s v="C0062cam13"/>
    <x v="4"/>
  </r>
  <r>
    <x v="61"/>
    <x v="14"/>
    <x v="139"/>
    <x v="20"/>
    <n v="25"/>
    <x v="14"/>
    <s v="Jolene Shillan"/>
    <s v="C0062cam13"/>
    <x v="5"/>
  </r>
  <r>
    <x v="61"/>
    <x v="14"/>
    <x v="139"/>
    <x v="14"/>
    <n v="25"/>
    <x v="14"/>
    <s v="Jolene Shillan"/>
    <s v="C0062cam13"/>
    <x v="8"/>
  </r>
  <r>
    <x v="61"/>
    <x v="12"/>
    <x v="65"/>
    <x v="263"/>
    <n v="66"/>
    <x v="12"/>
    <s v="Jolene Shillan"/>
    <s v="C0062cam10"/>
    <x v="0"/>
  </r>
  <r>
    <x v="61"/>
    <x v="12"/>
    <x v="65"/>
    <x v="7"/>
    <n v="66"/>
    <x v="12"/>
    <s v="Jolene Shillan"/>
    <s v="C0062cam10"/>
    <x v="7"/>
  </r>
  <r>
    <x v="61"/>
    <x v="12"/>
    <x v="65"/>
    <x v="46"/>
    <n v="66"/>
    <x v="12"/>
    <s v="Jolene Shillan"/>
    <s v="C0062cam10"/>
    <x v="10"/>
  </r>
  <r>
    <x v="61"/>
    <x v="12"/>
    <x v="65"/>
    <x v="136"/>
    <n v="66"/>
    <x v="12"/>
    <s v="Jolene Shillan"/>
    <s v="C0062cam10"/>
    <x v="1"/>
  </r>
  <r>
    <x v="61"/>
    <x v="12"/>
    <x v="65"/>
    <x v="216"/>
    <n v="66"/>
    <x v="12"/>
    <s v="Jolene Shillan"/>
    <s v="C0062cam10"/>
    <x v="2"/>
  </r>
  <r>
    <x v="61"/>
    <x v="12"/>
    <x v="65"/>
    <x v="116"/>
    <n v="66"/>
    <x v="12"/>
    <s v="Jolene Shillan"/>
    <s v="C0062cam10"/>
    <x v="3"/>
  </r>
  <r>
    <x v="61"/>
    <x v="12"/>
    <x v="65"/>
    <x v="170"/>
    <n v="66"/>
    <x v="12"/>
    <s v="Jolene Shillan"/>
    <s v="C0062cam10"/>
    <x v="4"/>
  </r>
  <r>
    <x v="61"/>
    <x v="15"/>
    <x v="140"/>
    <x v="264"/>
    <n v="10"/>
    <x v="15"/>
    <s v="Jolene Shillan"/>
    <s v="C0062cam01"/>
    <x v="0"/>
  </r>
  <r>
    <x v="61"/>
    <x v="15"/>
    <x v="140"/>
    <x v="40"/>
    <n v="10"/>
    <x v="15"/>
    <s v="Jolene Shillan"/>
    <s v="C0062cam01"/>
    <x v="7"/>
  </r>
  <r>
    <x v="61"/>
    <x v="15"/>
    <x v="140"/>
    <x v="65"/>
    <n v="10"/>
    <x v="15"/>
    <s v="Jolene Shillan"/>
    <s v="C0062cam01"/>
    <x v="10"/>
  </r>
  <r>
    <x v="61"/>
    <x v="15"/>
    <x v="140"/>
    <x v="47"/>
    <n v="10"/>
    <x v="15"/>
    <s v="Jolene Shillan"/>
    <s v="C0062cam01"/>
    <x v="1"/>
  </r>
  <r>
    <x v="61"/>
    <x v="15"/>
    <x v="140"/>
    <x v="33"/>
    <n v="10"/>
    <x v="15"/>
    <s v="Jolene Shillan"/>
    <s v="C0062cam01"/>
    <x v="2"/>
  </r>
  <r>
    <x v="62"/>
    <x v="12"/>
    <x v="141"/>
    <x v="391"/>
    <n v="66"/>
    <x v="12"/>
    <s v="Margo Leger"/>
    <s v="C0063cam10"/>
    <x v="0"/>
  </r>
  <r>
    <x v="62"/>
    <x v="12"/>
    <x v="141"/>
    <x v="382"/>
    <n v="66"/>
    <x v="12"/>
    <s v="Margo Leger"/>
    <s v="C0063cam10"/>
    <x v="7"/>
  </r>
  <r>
    <x v="62"/>
    <x v="12"/>
    <x v="141"/>
    <x v="371"/>
    <n v="66"/>
    <x v="12"/>
    <s v="Margo Leger"/>
    <s v="C0063cam10"/>
    <x v="7"/>
  </r>
  <r>
    <x v="62"/>
    <x v="12"/>
    <x v="141"/>
    <x v="10"/>
    <n v="66"/>
    <x v="12"/>
    <s v="Margo Leger"/>
    <s v="C0063cam10"/>
    <x v="4"/>
  </r>
  <r>
    <x v="62"/>
    <x v="12"/>
    <x v="141"/>
    <x v="76"/>
    <n v="66"/>
    <x v="12"/>
    <s v="Margo Leger"/>
    <s v="C0063cam10"/>
    <x v="6"/>
  </r>
  <r>
    <x v="62"/>
    <x v="12"/>
    <x v="141"/>
    <x v="73"/>
    <n v="66"/>
    <x v="12"/>
    <s v="Margo Leger"/>
    <s v="C0063cam10"/>
    <x v="6"/>
  </r>
  <r>
    <x v="62"/>
    <x v="8"/>
    <x v="140"/>
    <x v="264"/>
    <n v="13"/>
    <x v="8"/>
    <s v="Margo Leger"/>
    <s v="C0063cam06"/>
    <x v="0"/>
  </r>
  <r>
    <x v="62"/>
    <x v="8"/>
    <x v="140"/>
    <x v="181"/>
    <n v="13"/>
    <x v="8"/>
    <s v="Margo Leger"/>
    <s v="C0063cam06"/>
    <x v="7"/>
  </r>
  <r>
    <x v="62"/>
    <x v="8"/>
    <x v="140"/>
    <x v="51"/>
    <n v="13"/>
    <x v="8"/>
    <s v="Margo Leger"/>
    <s v="C0063cam06"/>
    <x v="10"/>
  </r>
  <r>
    <x v="62"/>
    <x v="8"/>
    <x v="140"/>
    <x v="171"/>
    <n v="13"/>
    <x v="8"/>
    <s v="Margo Leger"/>
    <s v="C0063cam06"/>
    <x v="1"/>
  </r>
  <r>
    <x v="62"/>
    <x v="8"/>
    <x v="140"/>
    <x v="103"/>
    <n v="13"/>
    <x v="8"/>
    <s v="Margo Leger"/>
    <s v="C0063cam06"/>
    <x v="2"/>
  </r>
  <r>
    <x v="62"/>
    <x v="14"/>
    <x v="142"/>
    <x v="276"/>
    <n v="25"/>
    <x v="14"/>
    <s v="Margo Leger"/>
    <s v="C0063cam13"/>
    <x v="0"/>
  </r>
  <r>
    <x v="62"/>
    <x v="14"/>
    <x v="142"/>
    <x v="230"/>
    <n v="25"/>
    <x v="14"/>
    <s v="Margo Leger"/>
    <s v="C0063cam13"/>
    <x v="0"/>
  </r>
  <r>
    <x v="62"/>
    <x v="14"/>
    <x v="142"/>
    <x v="253"/>
    <n v="25"/>
    <x v="14"/>
    <s v="Margo Leger"/>
    <s v="C0063cam13"/>
    <x v="7"/>
  </r>
  <r>
    <x v="62"/>
    <x v="14"/>
    <x v="142"/>
    <x v="109"/>
    <n v="25"/>
    <x v="14"/>
    <s v="Margo Leger"/>
    <s v="C0063cam13"/>
    <x v="10"/>
  </r>
  <r>
    <x v="62"/>
    <x v="14"/>
    <x v="142"/>
    <x v="103"/>
    <n v="25"/>
    <x v="14"/>
    <s v="Margo Leger"/>
    <s v="C0063cam13"/>
    <x v="1"/>
  </r>
  <r>
    <x v="63"/>
    <x v="13"/>
    <x v="85"/>
    <x v="302"/>
    <n v="75"/>
    <x v="13"/>
    <s v="Wendeline Batiste"/>
    <s v="C0065cam09"/>
    <x v="0"/>
  </r>
  <r>
    <x v="63"/>
    <x v="13"/>
    <x v="85"/>
    <x v="346"/>
    <n v="75"/>
    <x v="13"/>
    <s v="Wendeline Batiste"/>
    <s v="C0065cam09"/>
    <x v="7"/>
  </r>
  <r>
    <x v="63"/>
    <x v="13"/>
    <x v="85"/>
    <x v="392"/>
    <n v="75"/>
    <x v="13"/>
    <s v="Wendeline Batiste"/>
    <s v="C0065cam09"/>
    <x v="10"/>
  </r>
  <r>
    <x v="63"/>
    <x v="13"/>
    <x v="85"/>
    <x v="341"/>
    <n v="75"/>
    <x v="13"/>
    <s v="Wendeline Batiste"/>
    <s v="C0065cam09"/>
    <x v="3"/>
  </r>
  <r>
    <x v="63"/>
    <x v="13"/>
    <x v="85"/>
    <x v="393"/>
    <n v="75"/>
    <x v="13"/>
    <s v="Wendeline Batiste"/>
    <s v="C0065cam09"/>
    <x v="4"/>
  </r>
  <r>
    <x v="63"/>
    <x v="13"/>
    <x v="85"/>
    <x v="300"/>
    <n v="75"/>
    <x v="13"/>
    <s v="Wendeline Batiste"/>
    <s v="C0065cam09"/>
    <x v="6"/>
  </r>
  <r>
    <x v="63"/>
    <x v="13"/>
    <x v="85"/>
    <x v="394"/>
    <n v="75"/>
    <x v="13"/>
    <s v="Wendeline Batiste"/>
    <s v="C0065cam09"/>
    <x v="11"/>
  </r>
  <r>
    <x v="63"/>
    <x v="13"/>
    <x v="85"/>
    <x v="75"/>
    <n v="75"/>
    <x v="13"/>
    <s v="Wendeline Batiste"/>
    <s v="C0065cam09"/>
    <x v="12"/>
  </r>
  <r>
    <x v="63"/>
    <x v="13"/>
    <x v="85"/>
    <x v="33"/>
    <n v="75"/>
    <x v="13"/>
    <s v="Wendeline Batiste"/>
    <s v="C0065cam09"/>
    <x v="13"/>
  </r>
  <r>
    <x v="63"/>
    <x v="11"/>
    <x v="69"/>
    <x v="272"/>
    <n v="14"/>
    <x v="11"/>
    <s v="Wendeline Batiste"/>
    <s v="C0065cam15"/>
    <x v="0"/>
  </r>
  <r>
    <x v="63"/>
    <x v="11"/>
    <x v="69"/>
    <x v="211"/>
    <n v="14"/>
    <x v="11"/>
    <s v="Wendeline Batiste"/>
    <s v="C0065cam15"/>
    <x v="1"/>
  </r>
  <r>
    <x v="63"/>
    <x v="11"/>
    <x v="69"/>
    <x v="359"/>
    <n v="14"/>
    <x v="11"/>
    <s v="Wendeline Batiste"/>
    <s v="C0065cam15"/>
    <x v="3"/>
  </r>
  <r>
    <x v="63"/>
    <x v="11"/>
    <x v="69"/>
    <x v="356"/>
    <n v="14"/>
    <x v="11"/>
    <s v="Wendeline Batiste"/>
    <s v="C0065cam15"/>
    <x v="5"/>
  </r>
  <r>
    <x v="63"/>
    <x v="11"/>
    <x v="69"/>
    <x v="336"/>
    <n v="14"/>
    <x v="11"/>
    <s v="Wendeline Batiste"/>
    <s v="C0065cam15"/>
    <x v="9"/>
  </r>
  <r>
    <x v="63"/>
    <x v="11"/>
    <x v="69"/>
    <x v="75"/>
    <n v="14"/>
    <x v="11"/>
    <s v="Wendeline Batiste"/>
    <s v="C0065cam15"/>
    <x v="11"/>
  </r>
  <r>
    <x v="63"/>
    <x v="11"/>
    <x v="69"/>
    <x v="21"/>
    <n v="14"/>
    <x v="11"/>
    <s v="Wendeline Batiste"/>
    <s v="C0065cam15"/>
    <x v="12"/>
  </r>
  <r>
    <x v="63"/>
    <x v="11"/>
    <x v="69"/>
    <x v="29"/>
    <n v="14"/>
    <x v="11"/>
    <s v="Wendeline Batiste"/>
    <s v="C0065cam15"/>
    <x v="15"/>
  </r>
  <r>
    <x v="63"/>
    <x v="7"/>
    <x v="58"/>
    <x v="96"/>
    <n v="28"/>
    <x v="7"/>
    <s v="Wendeline Batiste"/>
    <s v="C0065cam14"/>
    <x v="0"/>
  </r>
  <r>
    <x v="63"/>
    <x v="7"/>
    <x v="58"/>
    <x v="232"/>
    <n v="28"/>
    <x v="7"/>
    <s v="Wendeline Batiste"/>
    <s v="C0065cam14"/>
    <x v="7"/>
  </r>
  <r>
    <x v="63"/>
    <x v="7"/>
    <x v="58"/>
    <x v="291"/>
    <n v="28"/>
    <x v="7"/>
    <s v="Wendeline Batiste"/>
    <s v="C0065cam14"/>
    <x v="1"/>
  </r>
  <r>
    <x v="63"/>
    <x v="7"/>
    <x v="58"/>
    <x v="149"/>
    <n v="28"/>
    <x v="7"/>
    <s v="Wendeline Batiste"/>
    <s v="C0065cam14"/>
    <x v="2"/>
  </r>
  <r>
    <x v="63"/>
    <x v="7"/>
    <x v="58"/>
    <x v="204"/>
    <n v="28"/>
    <x v="7"/>
    <s v="Wendeline Batiste"/>
    <s v="C0065cam14"/>
    <x v="3"/>
  </r>
  <r>
    <x v="63"/>
    <x v="7"/>
    <x v="58"/>
    <x v="151"/>
    <n v="28"/>
    <x v="7"/>
    <s v="Wendeline Batiste"/>
    <s v="C0065cam14"/>
    <x v="4"/>
  </r>
  <r>
    <x v="63"/>
    <x v="7"/>
    <x v="58"/>
    <x v="6"/>
    <n v="28"/>
    <x v="7"/>
    <s v="Wendeline Batiste"/>
    <s v="C0065cam14"/>
    <x v="6"/>
  </r>
  <r>
    <x v="64"/>
    <x v="5"/>
    <x v="40"/>
    <x v="35"/>
    <n v="26"/>
    <x v="5"/>
    <s v="De witt Elener"/>
    <s v="C0066cam02"/>
    <x v="0"/>
  </r>
  <r>
    <x v="64"/>
    <x v="5"/>
    <x v="40"/>
    <x v="395"/>
    <n v="26"/>
    <x v="5"/>
    <s v="De witt Elener"/>
    <s v="C0066cam02"/>
    <x v="7"/>
  </r>
  <r>
    <x v="64"/>
    <x v="5"/>
    <x v="40"/>
    <x v="60"/>
    <n v="26"/>
    <x v="5"/>
    <s v="De witt Elener"/>
    <s v="C0066cam02"/>
    <x v="10"/>
  </r>
  <r>
    <x v="64"/>
    <x v="5"/>
    <x v="40"/>
    <x v="225"/>
    <n v="26"/>
    <x v="5"/>
    <s v="De witt Elener"/>
    <s v="C0066cam02"/>
    <x v="1"/>
  </r>
  <r>
    <x v="64"/>
    <x v="5"/>
    <x v="40"/>
    <x v="197"/>
    <n v="26"/>
    <x v="5"/>
    <s v="De witt Elener"/>
    <s v="C0066cam02"/>
    <x v="2"/>
  </r>
  <r>
    <x v="64"/>
    <x v="5"/>
    <x v="40"/>
    <x v="78"/>
    <n v="26"/>
    <x v="5"/>
    <s v="De witt Elener"/>
    <s v="C0066cam02"/>
    <x v="3"/>
  </r>
  <r>
    <x v="64"/>
    <x v="5"/>
    <x v="40"/>
    <x v="146"/>
    <n v="26"/>
    <x v="5"/>
    <s v="De witt Elener"/>
    <s v="C0066cam02"/>
    <x v="4"/>
  </r>
  <r>
    <x v="64"/>
    <x v="5"/>
    <x v="40"/>
    <x v="75"/>
    <n v="26"/>
    <x v="5"/>
    <s v="De witt Elener"/>
    <s v="C0066cam02"/>
    <x v="5"/>
  </r>
  <r>
    <x v="64"/>
    <x v="5"/>
    <x v="40"/>
    <x v="122"/>
    <n v="26"/>
    <x v="5"/>
    <s v="De witt Elener"/>
    <s v="C0066cam02"/>
    <x v="6"/>
  </r>
  <r>
    <x v="64"/>
    <x v="2"/>
    <x v="143"/>
    <x v="396"/>
    <n v="29"/>
    <x v="2"/>
    <s v="De witt Elener"/>
    <s v="C0066cam17"/>
    <x v="0"/>
  </r>
  <r>
    <x v="64"/>
    <x v="2"/>
    <x v="143"/>
    <x v="54"/>
    <n v="29"/>
    <x v="2"/>
    <s v="De witt Elener"/>
    <s v="C0066cam17"/>
    <x v="7"/>
  </r>
  <r>
    <x v="64"/>
    <x v="2"/>
    <x v="143"/>
    <x v="114"/>
    <n v="29"/>
    <x v="2"/>
    <s v="De witt Elener"/>
    <s v="C0066cam17"/>
    <x v="10"/>
  </r>
  <r>
    <x v="64"/>
    <x v="2"/>
    <x v="143"/>
    <x v="133"/>
    <n v="29"/>
    <x v="2"/>
    <s v="De witt Elener"/>
    <s v="C0066cam17"/>
    <x v="10"/>
  </r>
  <r>
    <x v="64"/>
    <x v="2"/>
    <x v="143"/>
    <x v="257"/>
    <n v="29"/>
    <x v="2"/>
    <s v="De witt Elener"/>
    <s v="C0066cam17"/>
    <x v="2"/>
  </r>
  <r>
    <x v="64"/>
    <x v="2"/>
    <x v="143"/>
    <x v="209"/>
    <n v="29"/>
    <x v="2"/>
    <s v="De witt Elener"/>
    <s v="C0066cam17"/>
    <x v="3"/>
  </r>
  <r>
    <x v="64"/>
    <x v="2"/>
    <x v="143"/>
    <x v="220"/>
    <n v="29"/>
    <x v="2"/>
    <s v="De witt Elener"/>
    <s v="C0066cam17"/>
    <x v="4"/>
  </r>
  <r>
    <x v="64"/>
    <x v="2"/>
    <x v="143"/>
    <x v="118"/>
    <n v="29"/>
    <x v="2"/>
    <s v="De witt Elener"/>
    <s v="C0066cam17"/>
    <x v="4"/>
  </r>
  <r>
    <x v="64"/>
    <x v="2"/>
    <x v="143"/>
    <x v="14"/>
    <n v="29"/>
    <x v="2"/>
    <s v="De witt Elener"/>
    <s v="C0066cam17"/>
    <x v="6"/>
  </r>
  <r>
    <x v="64"/>
    <x v="2"/>
    <x v="143"/>
    <x v="82"/>
    <n v="29"/>
    <x v="2"/>
    <s v="De witt Elener"/>
    <s v="C0066cam17"/>
    <x v="6"/>
  </r>
  <r>
    <x v="64"/>
    <x v="13"/>
    <x v="144"/>
    <x v="397"/>
    <n v="75"/>
    <x v="13"/>
    <s v="De witt Elener"/>
    <s v="C0066cam09"/>
    <x v="0"/>
  </r>
  <r>
    <x v="64"/>
    <x v="13"/>
    <x v="144"/>
    <x v="276"/>
    <n v="75"/>
    <x v="13"/>
    <s v="De witt Elener"/>
    <s v="C0066cam09"/>
    <x v="7"/>
  </r>
  <r>
    <x v="64"/>
    <x v="13"/>
    <x v="144"/>
    <x v="101"/>
    <n v="75"/>
    <x v="13"/>
    <s v="De witt Elener"/>
    <s v="C0066cam09"/>
    <x v="10"/>
  </r>
  <r>
    <x v="64"/>
    <x v="13"/>
    <x v="144"/>
    <x v="292"/>
    <n v="75"/>
    <x v="13"/>
    <s v="De witt Elener"/>
    <s v="C0066cam09"/>
    <x v="1"/>
  </r>
  <r>
    <x v="64"/>
    <x v="13"/>
    <x v="144"/>
    <x v="134"/>
    <n v="75"/>
    <x v="13"/>
    <s v="De witt Elener"/>
    <s v="C0066cam09"/>
    <x v="2"/>
  </r>
  <r>
    <x v="64"/>
    <x v="13"/>
    <x v="144"/>
    <x v="58"/>
    <n v="75"/>
    <x v="13"/>
    <s v="De witt Elener"/>
    <s v="C0066cam09"/>
    <x v="3"/>
  </r>
  <r>
    <x v="64"/>
    <x v="13"/>
    <x v="144"/>
    <x v="86"/>
    <n v="75"/>
    <x v="13"/>
    <s v="De witt Elener"/>
    <s v="C0066cam09"/>
    <x v="3"/>
  </r>
  <r>
    <x v="65"/>
    <x v="11"/>
    <x v="145"/>
    <x v="398"/>
    <n v="14"/>
    <x v="11"/>
    <s v="De witt Pinfold"/>
    <s v="C0067cam15"/>
    <x v="0"/>
  </r>
  <r>
    <x v="65"/>
    <x v="11"/>
    <x v="145"/>
    <x v="399"/>
    <n v="14"/>
    <x v="11"/>
    <s v="De witt Pinfold"/>
    <s v="C0067cam15"/>
    <x v="10"/>
  </r>
  <r>
    <x v="65"/>
    <x v="11"/>
    <x v="145"/>
    <x v="137"/>
    <n v="14"/>
    <x v="11"/>
    <s v="De witt Pinfold"/>
    <s v="C0067cam15"/>
    <x v="6"/>
  </r>
  <r>
    <x v="65"/>
    <x v="11"/>
    <x v="145"/>
    <x v="3"/>
    <n v="14"/>
    <x v="11"/>
    <s v="De witt Pinfold"/>
    <s v="C0067cam15"/>
    <x v="8"/>
  </r>
  <r>
    <x v="65"/>
    <x v="11"/>
    <x v="145"/>
    <x v="83"/>
    <n v="14"/>
    <x v="11"/>
    <s v="De witt Pinfold"/>
    <s v="C0067cam15"/>
    <x v="9"/>
  </r>
  <r>
    <x v="65"/>
    <x v="11"/>
    <x v="145"/>
    <x v="66"/>
    <n v="14"/>
    <x v="11"/>
    <s v="De witt Pinfold"/>
    <s v="C0067cam15"/>
    <x v="11"/>
  </r>
  <r>
    <x v="65"/>
    <x v="8"/>
    <x v="146"/>
    <x v="335"/>
    <n v="13"/>
    <x v="8"/>
    <s v="De witt Pinfold"/>
    <s v="C0067cam06"/>
    <x v="0"/>
  </r>
  <r>
    <x v="65"/>
    <x v="8"/>
    <x v="146"/>
    <x v="208"/>
    <n v="13"/>
    <x v="8"/>
    <s v="De witt Pinfold"/>
    <s v="C0067cam06"/>
    <x v="7"/>
  </r>
  <r>
    <x v="65"/>
    <x v="8"/>
    <x v="146"/>
    <x v="20"/>
    <n v="13"/>
    <x v="8"/>
    <s v="De witt Pinfold"/>
    <s v="C0067cam06"/>
    <x v="2"/>
  </r>
  <r>
    <x v="65"/>
    <x v="8"/>
    <x v="146"/>
    <x v="217"/>
    <n v="13"/>
    <x v="8"/>
    <s v="De witt Pinfold"/>
    <s v="C0067cam06"/>
    <x v="3"/>
  </r>
  <r>
    <x v="65"/>
    <x v="8"/>
    <x v="146"/>
    <x v="213"/>
    <n v="13"/>
    <x v="8"/>
    <s v="De witt Pinfold"/>
    <s v="C0067cam06"/>
    <x v="4"/>
  </r>
  <r>
    <x v="65"/>
    <x v="0"/>
    <x v="147"/>
    <x v="83"/>
    <n v="65"/>
    <x v="0"/>
    <s v="De witt Pinfold"/>
    <s v="C0067cam12"/>
    <x v="0"/>
  </r>
  <r>
    <x v="65"/>
    <x v="0"/>
    <x v="147"/>
    <x v="5"/>
    <n v="65"/>
    <x v="0"/>
    <s v="De witt Pinfold"/>
    <s v="C0067cam12"/>
    <x v="7"/>
  </r>
  <r>
    <x v="65"/>
    <x v="0"/>
    <x v="147"/>
    <x v="29"/>
    <n v="65"/>
    <x v="0"/>
    <s v="De witt Pinfold"/>
    <s v="C0067cam12"/>
    <x v="10"/>
  </r>
  <r>
    <x v="66"/>
    <x v="14"/>
    <x v="148"/>
    <x v="400"/>
    <n v="25"/>
    <x v="14"/>
    <s v="Quincy Keward"/>
    <s v="C0068cam13"/>
    <x v="0"/>
  </r>
  <r>
    <x v="66"/>
    <x v="14"/>
    <x v="148"/>
    <x v="201"/>
    <n v="25"/>
    <x v="14"/>
    <s v="Quincy Keward"/>
    <s v="C0068cam13"/>
    <x v="7"/>
  </r>
  <r>
    <x v="66"/>
    <x v="14"/>
    <x v="148"/>
    <x v="53"/>
    <n v="25"/>
    <x v="14"/>
    <s v="Quincy Keward"/>
    <s v="C0068cam13"/>
    <x v="10"/>
  </r>
  <r>
    <x v="66"/>
    <x v="14"/>
    <x v="148"/>
    <x v="135"/>
    <n v="25"/>
    <x v="14"/>
    <s v="Quincy Keward"/>
    <s v="C0068cam13"/>
    <x v="2"/>
  </r>
  <r>
    <x v="66"/>
    <x v="14"/>
    <x v="148"/>
    <x v="69"/>
    <n v="25"/>
    <x v="14"/>
    <s v="Quincy Keward"/>
    <s v="C0068cam13"/>
    <x v="3"/>
  </r>
  <r>
    <x v="66"/>
    <x v="14"/>
    <x v="148"/>
    <x v="82"/>
    <n v="25"/>
    <x v="14"/>
    <s v="Quincy Keward"/>
    <s v="C0068cam13"/>
    <x v="11"/>
  </r>
  <r>
    <x v="66"/>
    <x v="1"/>
    <x v="149"/>
    <x v="137"/>
    <n v="25"/>
    <x v="1"/>
    <s v="Quincy Keward"/>
    <s v="C0068cam07"/>
    <x v="0"/>
  </r>
  <r>
    <x v="66"/>
    <x v="1"/>
    <x v="149"/>
    <x v="181"/>
    <n v="25"/>
    <x v="1"/>
    <s v="Quincy Keward"/>
    <s v="C0068cam07"/>
    <x v="7"/>
  </r>
  <r>
    <x v="66"/>
    <x v="1"/>
    <x v="149"/>
    <x v="79"/>
    <n v="25"/>
    <x v="1"/>
    <s v="Quincy Keward"/>
    <s v="C0068cam07"/>
    <x v="10"/>
  </r>
  <r>
    <x v="66"/>
    <x v="1"/>
    <x v="149"/>
    <x v="13"/>
    <n v="25"/>
    <x v="1"/>
    <s v="Quincy Keward"/>
    <s v="C0068cam07"/>
    <x v="1"/>
  </r>
  <r>
    <x v="66"/>
    <x v="1"/>
    <x v="149"/>
    <x v="110"/>
    <n v="25"/>
    <x v="1"/>
    <s v="Quincy Keward"/>
    <s v="C0068cam07"/>
    <x v="2"/>
  </r>
  <r>
    <x v="67"/>
    <x v="8"/>
    <x v="150"/>
    <x v="401"/>
    <n v="13"/>
    <x v="8"/>
    <s v="Itch Mingauld"/>
    <s v="C0069cam06"/>
    <x v="0"/>
  </r>
  <r>
    <x v="67"/>
    <x v="8"/>
    <x v="150"/>
    <x v="402"/>
    <n v="13"/>
    <x v="8"/>
    <s v="Itch Mingauld"/>
    <s v="C0069cam06"/>
    <x v="7"/>
  </r>
  <r>
    <x v="67"/>
    <x v="8"/>
    <x v="150"/>
    <x v="403"/>
    <n v="13"/>
    <x v="8"/>
    <s v="Itch Mingauld"/>
    <s v="C0069cam06"/>
    <x v="1"/>
  </r>
  <r>
    <x v="67"/>
    <x v="8"/>
    <x v="150"/>
    <x v="404"/>
    <n v="13"/>
    <x v="8"/>
    <s v="Itch Mingauld"/>
    <s v="C0069cam06"/>
    <x v="2"/>
  </r>
  <r>
    <x v="67"/>
    <x v="8"/>
    <x v="150"/>
    <x v="298"/>
    <n v="13"/>
    <x v="8"/>
    <s v="Itch Mingauld"/>
    <s v="C0069cam06"/>
    <x v="3"/>
  </r>
  <r>
    <x v="67"/>
    <x v="8"/>
    <x v="150"/>
    <x v="405"/>
    <n v="13"/>
    <x v="8"/>
    <s v="Itch Mingauld"/>
    <s v="C0069cam06"/>
    <x v="4"/>
  </r>
  <r>
    <x v="67"/>
    <x v="8"/>
    <x v="150"/>
    <x v="37"/>
    <n v="13"/>
    <x v="8"/>
    <s v="Itch Mingauld"/>
    <s v="C0069cam06"/>
    <x v="6"/>
  </r>
  <r>
    <x v="67"/>
    <x v="8"/>
    <x v="150"/>
    <x v="352"/>
    <n v="13"/>
    <x v="8"/>
    <s v="Itch Mingauld"/>
    <s v="C0069cam06"/>
    <x v="8"/>
  </r>
  <r>
    <x v="67"/>
    <x v="8"/>
    <x v="150"/>
    <x v="406"/>
    <n v="13"/>
    <x v="8"/>
    <s v="Itch Mingauld"/>
    <s v="C0069cam06"/>
    <x v="9"/>
  </r>
  <r>
    <x v="67"/>
    <x v="8"/>
    <x v="150"/>
    <x v="107"/>
    <n v="13"/>
    <x v="8"/>
    <s v="Itch Mingauld"/>
    <s v="C0069cam06"/>
    <x v="12"/>
  </r>
  <r>
    <x v="67"/>
    <x v="8"/>
    <x v="150"/>
    <x v="108"/>
    <n v="13"/>
    <x v="8"/>
    <s v="Itch Mingauld"/>
    <s v="C0069cam06"/>
    <x v="15"/>
  </r>
  <r>
    <x v="67"/>
    <x v="8"/>
    <x v="150"/>
    <x v="13"/>
    <n v="13"/>
    <x v="8"/>
    <s v="Itch Mingauld"/>
    <s v="C0069cam06"/>
    <x v="13"/>
  </r>
  <r>
    <x v="67"/>
    <x v="8"/>
    <x v="150"/>
    <x v="72"/>
    <n v="13"/>
    <x v="8"/>
    <s v="Itch Mingauld"/>
    <s v="C0069cam06"/>
    <x v="14"/>
  </r>
  <r>
    <x v="67"/>
    <x v="12"/>
    <x v="70"/>
    <x v="268"/>
    <n v="66"/>
    <x v="12"/>
    <s v="Itch Mingauld"/>
    <s v="C0069cam10"/>
    <x v="0"/>
  </r>
  <r>
    <x v="67"/>
    <x v="12"/>
    <x v="70"/>
    <x v="407"/>
    <n v="66"/>
    <x v="12"/>
    <s v="Itch Mingauld"/>
    <s v="C0069cam10"/>
    <x v="7"/>
  </r>
  <r>
    <x v="67"/>
    <x v="12"/>
    <x v="70"/>
    <x v="406"/>
    <n v="66"/>
    <x v="12"/>
    <s v="Itch Mingauld"/>
    <s v="C0069cam10"/>
    <x v="10"/>
  </r>
  <r>
    <x v="67"/>
    <x v="12"/>
    <x v="70"/>
    <x v="219"/>
    <n v="66"/>
    <x v="12"/>
    <s v="Itch Mingauld"/>
    <s v="C0069cam10"/>
    <x v="1"/>
  </r>
  <r>
    <x v="67"/>
    <x v="12"/>
    <x v="70"/>
    <x v="116"/>
    <n v="66"/>
    <x v="12"/>
    <s v="Itch Mingauld"/>
    <s v="C0069cam10"/>
    <x v="2"/>
  </r>
  <r>
    <x v="67"/>
    <x v="12"/>
    <x v="70"/>
    <x v="41"/>
    <n v="66"/>
    <x v="12"/>
    <s v="Itch Mingauld"/>
    <s v="C0069cam10"/>
    <x v="3"/>
  </r>
  <r>
    <x v="67"/>
    <x v="12"/>
    <x v="70"/>
    <x v="77"/>
    <n v="66"/>
    <x v="12"/>
    <s v="Itch Mingauld"/>
    <s v="C0069cam10"/>
    <x v="4"/>
  </r>
  <r>
    <x v="67"/>
    <x v="12"/>
    <x v="70"/>
    <x v="6"/>
    <n v="66"/>
    <x v="12"/>
    <s v="Itch Mingauld"/>
    <s v="C0069cam10"/>
    <x v="5"/>
  </r>
  <r>
    <x v="67"/>
    <x v="14"/>
    <x v="151"/>
    <x v="41"/>
    <n v="25"/>
    <x v="14"/>
    <s v="Itch Mingauld"/>
    <s v="C0069cam13"/>
    <x v="0"/>
  </r>
  <r>
    <x v="67"/>
    <x v="14"/>
    <x v="151"/>
    <x v="13"/>
    <n v="25"/>
    <x v="14"/>
    <s v="Itch Mingauld"/>
    <s v="C0069cam13"/>
    <x v="7"/>
  </r>
  <r>
    <x v="67"/>
    <x v="14"/>
    <x v="151"/>
    <x v="76"/>
    <n v="25"/>
    <x v="14"/>
    <s v="Itch Mingauld"/>
    <s v="C0069cam13"/>
    <x v="10"/>
  </r>
  <r>
    <x v="68"/>
    <x v="11"/>
    <x v="152"/>
    <x v="408"/>
    <n v="14"/>
    <x v="11"/>
    <s v="Catharine Merwood"/>
    <s v="C0070cam15"/>
    <x v="0"/>
  </r>
  <r>
    <x v="68"/>
    <x v="11"/>
    <x v="152"/>
    <x v="399"/>
    <n v="14"/>
    <x v="11"/>
    <s v="Catharine Merwood"/>
    <s v="C0070cam15"/>
    <x v="7"/>
  </r>
  <r>
    <x v="68"/>
    <x v="11"/>
    <x v="152"/>
    <x v="91"/>
    <n v="14"/>
    <x v="11"/>
    <s v="Catharine Merwood"/>
    <s v="C0070cam15"/>
    <x v="10"/>
  </r>
  <r>
    <x v="68"/>
    <x v="11"/>
    <x v="152"/>
    <x v="196"/>
    <n v="14"/>
    <x v="11"/>
    <s v="Catharine Merwood"/>
    <s v="C0070cam15"/>
    <x v="1"/>
  </r>
  <r>
    <x v="68"/>
    <x v="11"/>
    <x v="152"/>
    <x v="60"/>
    <n v="14"/>
    <x v="11"/>
    <s v="Catharine Merwood"/>
    <s v="C0070cam15"/>
    <x v="2"/>
  </r>
  <r>
    <x v="68"/>
    <x v="11"/>
    <x v="152"/>
    <x v="352"/>
    <n v="14"/>
    <x v="11"/>
    <s v="Catharine Merwood"/>
    <s v="C0070cam15"/>
    <x v="3"/>
  </r>
  <r>
    <x v="68"/>
    <x v="11"/>
    <x v="152"/>
    <x v="25"/>
    <n v="14"/>
    <x v="11"/>
    <s v="Catharine Merwood"/>
    <s v="C0070cam15"/>
    <x v="4"/>
  </r>
  <r>
    <x v="68"/>
    <x v="11"/>
    <x v="152"/>
    <x v="217"/>
    <n v="14"/>
    <x v="11"/>
    <s v="Catharine Merwood"/>
    <s v="C0070cam15"/>
    <x v="9"/>
  </r>
  <r>
    <x v="68"/>
    <x v="11"/>
    <x v="152"/>
    <x v="48"/>
    <n v="14"/>
    <x v="11"/>
    <s v="Catharine Merwood"/>
    <s v="C0070cam15"/>
    <x v="11"/>
  </r>
  <r>
    <x v="68"/>
    <x v="3"/>
    <x v="38"/>
    <x v="191"/>
    <n v="62"/>
    <x v="3"/>
    <s v="Catharine Merwood"/>
    <s v="C0070cam11"/>
    <x v="0"/>
  </r>
  <r>
    <x v="68"/>
    <x v="3"/>
    <x v="38"/>
    <x v="208"/>
    <n v="62"/>
    <x v="3"/>
    <s v="Catharine Merwood"/>
    <s v="C0070cam11"/>
    <x v="7"/>
  </r>
  <r>
    <x v="68"/>
    <x v="3"/>
    <x v="38"/>
    <x v="311"/>
    <n v="62"/>
    <x v="3"/>
    <s v="Catharine Merwood"/>
    <s v="C0070cam11"/>
    <x v="10"/>
  </r>
  <r>
    <x v="68"/>
    <x v="3"/>
    <x v="38"/>
    <x v="262"/>
    <n v="62"/>
    <x v="3"/>
    <s v="Catharine Merwood"/>
    <s v="C0070cam11"/>
    <x v="1"/>
  </r>
  <r>
    <x v="68"/>
    <x v="3"/>
    <x v="38"/>
    <x v="65"/>
    <n v="62"/>
    <x v="3"/>
    <s v="Catharine Merwood"/>
    <s v="C0070cam11"/>
    <x v="2"/>
  </r>
  <r>
    <x v="68"/>
    <x v="3"/>
    <x v="38"/>
    <x v="42"/>
    <n v="62"/>
    <x v="3"/>
    <s v="Catharine Merwood"/>
    <s v="C0070cam11"/>
    <x v="3"/>
  </r>
  <r>
    <x v="68"/>
    <x v="12"/>
    <x v="153"/>
    <x v="94"/>
    <n v="66"/>
    <x v="12"/>
    <s v="Catharine Merwood"/>
    <s v="C0070cam10"/>
    <x v="0"/>
  </r>
  <r>
    <x v="68"/>
    <x v="12"/>
    <x v="153"/>
    <x v="199"/>
    <n v="66"/>
    <x v="12"/>
    <s v="Catharine Merwood"/>
    <s v="C0070cam10"/>
    <x v="7"/>
  </r>
  <r>
    <x v="68"/>
    <x v="12"/>
    <x v="153"/>
    <x v="65"/>
    <n v="66"/>
    <x v="12"/>
    <s v="Catharine Merwood"/>
    <s v="C0070cam10"/>
    <x v="7"/>
  </r>
  <r>
    <x v="68"/>
    <x v="12"/>
    <x v="153"/>
    <x v="5"/>
    <n v="66"/>
    <x v="12"/>
    <s v="Catharine Merwood"/>
    <s v="C0070cam10"/>
    <x v="1"/>
  </r>
  <r>
    <x v="68"/>
    <x v="12"/>
    <x v="153"/>
    <x v="283"/>
    <n v="66"/>
    <x v="12"/>
    <s v="Catharine Merwood"/>
    <s v="C0070cam10"/>
    <x v="1"/>
  </r>
  <r>
    <x v="68"/>
    <x v="12"/>
    <x v="153"/>
    <x v="59"/>
    <n v="66"/>
    <x v="12"/>
    <s v="Catharine Merwood"/>
    <s v="C0070cam10"/>
    <x v="2"/>
  </r>
  <r>
    <x v="69"/>
    <x v="4"/>
    <x v="154"/>
    <x v="166"/>
    <n v="16"/>
    <x v="4"/>
    <s v="Travers Meatyard"/>
    <s v="C0071cam16"/>
    <x v="0"/>
  </r>
  <r>
    <x v="69"/>
    <x v="4"/>
    <x v="154"/>
    <x v="347"/>
    <n v="16"/>
    <x v="4"/>
    <s v="Travers Meatyard"/>
    <s v="C0071cam16"/>
    <x v="10"/>
  </r>
  <r>
    <x v="69"/>
    <x v="4"/>
    <x v="154"/>
    <x v="409"/>
    <n v="16"/>
    <x v="4"/>
    <s v="Travers Meatyard"/>
    <s v="C0071cam16"/>
    <x v="1"/>
  </r>
  <r>
    <x v="69"/>
    <x v="4"/>
    <x v="154"/>
    <x v="289"/>
    <n v="16"/>
    <x v="4"/>
    <s v="Travers Meatyard"/>
    <s v="C0071cam16"/>
    <x v="2"/>
  </r>
  <r>
    <x v="69"/>
    <x v="4"/>
    <x v="154"/>
    <x v="395"/>
    <n v="16"/>
    <x v="4"/>
    <s v="Travers Meatyard"/>
    <s v="C0071cam16"/>
    <x v="3"/>
  </r>
  <r>
    <x v="69"/>
    <x v="4"/>
    <x v="154"/>
    <x v="155"/>
    <n v="16"/>
    <x v="4"/>
    <s v="Travers Meatyard"/>
    <s v="C0071cam16"/>
    <x v="4"/>
  </r>
  <r>
    <x v="69"/>
    <x v="4"/>
    <x v="154"/>
    <x v="229"/>
    <n v="16"/>
    <x v="4"/>
    <s v="Travers Meatyard"/>
    <s v="C0071cam16"/>
    <x v="5"/>
  </r>
  <r>
    <x v="69"/>
    <x v="4"/>
    <x v="154"/>
    <x v="410"/>
    <n v="16"/>
    <x v="4"/>
    <s v="Travers Meatyard"/>
    <s v="C0071cam16"/>
    <x v="6"/>
  </r>
  <r>
    <x v="69"/>
    <x v="4"/>
    <x v="154"/>
    <x v="56"/>
    <n v="16"/>
    <x v="4"/>
    <s v="Travers Meatyard"/>
    <s v="C0071cam16"/>
    <x v="8"/>
  </r>
  <r>
    <x v="69"/>
    <x v="4"/>
    <x v="154"/>
    <x v="336"/>
    <n v="16"/>
    <x v="4"/>
    <s v="Travers Meatyard"/>
    <s v="C0071cam16"/>
    <x v="9"/>
  </r>
  <r>
    <x v="69"/>
    <x v="4"/>
    <x v="154"/>
    <x v="163"/>
    <n v="16"/>
    <x v="4"/>
    <s v="Travers Meatyard"/>
    <s v="C0071cam16"/>
    <x v="11"/>
  </r>
  <r>
    <x v="69"/>
    <x v="4"/>
    <x v="154"/>
    <x v="102"/>
    <n v="16"/>
    <x v="4"/>
    <s v="Travers Meatyard"/>
    <s v="C0071cam16"/>
    <x v="12"/>
  </r>
  <r>
    <x v="69"/>
    <x v="5"/>
    <x v="155"/>
    <x v="91"/>
    <n v="26"/>
    <x v="5"/>
    <s v="Travers Meatyard"/>
    <s v="C0071cam02"/>
    <x v="0"/>
  </r>
  <r>
    <x v="69"/>
    <x v="5"/>
    <x v="155"/>
    <x v="411"/>
    <n v="26"/>
    <x v="5"/>
    <s v="Travers Meatyard"/>
    <s v="C0071cam02"/>
    <x v="7"/>
  </r>
  <r>
    <x v="69"/>
    <x v="5"/>
    <x v="155"/>
    <x v="215"/>
    <n v="26"/>
    <x v="5"/>
    <s v="Travers Meatyard"/>
    <s v="C0071cam02"/>
    <x v="10"/>
  </r>
  <r>
    <x v="69"/>
    <x v="5"/>
    <x v="155"/>
    <x v="225"/>
    <n v="26"/>
    <x v="5"/>
    <s v="Travers Meatyard"/>
    <s v="C0071cam02"/>
    <x v="1"/>
  </r>
  <r>
    <x v="69"/>
    <x v="5"/>
    <x v="155"/>
    <x v="301"/>
    <n v="26"/>
    <x v="5"/>
    <s v="Travers Meatyard"/>
    <s v="C0071cam02"/>
    <x v="2"/>
  </r>
  <r>
    <x v="69"/>
    <x v="5"/>
    <x v="155"/>
    <x v="265"/>
    <n v="26"/>
    <x v="5"/>
    <s v="Travers Meatyard"/>
    <s v="C0071cam02"/>
    <x v="3"/>
  </r>
  <r>
    <x v="69"/>
    <x v="5"/>
    <x v="155"/>
    <x v="75"/>
    <n v="26"/>
    <x v="5"/>
    <s v="Travers Meatyard"/>
    <s v="C0071cam02"/>
    <x v="5"/>
  </r>
  <r>
    <x v="69"/>
    <x v="5"/>
    <x v="155"/>
    <x v="134"/>
    <n v="26"/>
    <x v="5"/>
    <s v="Travers Meatyard"/>
    <s v="C0071cam02"/>
    <x v="6"/>
  </r>
  <r>
    <x v="69"/>
    <x v="5"/>
    <x v="155"/>
    <x v="162"/>
    <n v="26"/>
    <x v="5"/>
    <s v="Travers Meatyard"/>
    <s v="C0071cam02"/>
    <x v="8"/>
  </r>
  <r>
    <x v="70"/>
    <x v="12"/>
    <x v="156"/>
    <x v="349"/>
    <n v="66"/>
    <x v="12"/>
    <s v="Axel Hurdman"/>
    <s v="C0072cam10"/>
    <x v="0"/>
  </r>
  <r>
    <x v="70"/>
    <x v="12"/>
    <x v="156"/>
    <x v="411"/>
    <n v="66"/>
    <x v="12"/>
    <s v="Axel Hurdman"/>
    <s v="C0072cam10"/>
    <x v="10"/>
  </r>
  <r>
    <x v="70"/>
    <x v="12"/>
    <x v="156"/>
    <x v="352"/>
    <n v="66"/>
    <x v="12"/>
    <s v="Axel Hurdman"/>
    <s v="C0072cam10"/>
    <x v="2"/>
  </r>
  <r>
    <x v="70"/>
    <x v="12"/>
    <x v="156"/>
    <x v="375"/>
    <n v="66"/>
    <x v="12"/>
    <s v="Axel Hurdman"/>
    <s v="C0072cam10"/>
    <x v="3"/>
  </r>
  <r>
    <x v="70"/>
    <x v="12"/>
    <x v="156"/>
    <x v="26"/>
    <n v="66"/>
    <x v="12"/>
    <s v="Axel Hurdman"/>
    <s v="C0072cam10"/>
    <x v="4"/>
  </r>
  <r>
    <x v="70"/>
    <x v="12"/>
    <x v="156"/>
    <x v="30"/>
    <n v="66"/>
    <x v="12"/>
    <s v="Axel Hurdman"/>
    <s v="C0072cam10"/>
    <x v="5"/>
  </r>
  <r>
    <x v="70"/>
    <x v="12"/>
    <x v="156"/>
    <x v="41"/>
    <n v="66"/>
    <x v="12"/>
    <s v="Axel Hurdman"/>
    <s v="C0072cam10"/>
    <x v="6"/>
  </r>
  <r>
    <x v="70"/>
    <x v="12"/>
    <x v="156"/>
    <x v="286"/>
    <n v="66"/>
    <x v="12"/>
    <s v="Axel Hurdman"/>
    <s v="C0072cam10"/>
    <x v="8"/>
  </r>
  <r>
    <x v="70"/>
    <x v="12"/>
    <x v="156"/>
    <x v="33"/>
    <n v="66"/>
    <x v="12"/>
    <s v="Axel Hurdman"/>
    <s v="C0072cam10"/>
    <x v="9"/>
  </r>
  <r>
    <x v="70"/>
    <x v="2"/>
    <x v="74"/>
    <x v="284"/>
    <n v="29"/>
    <x v="2"/>
    <s v="Axel Hurdman"/>
    <s v="C0072cam17"/>
    <x v="0"/>
  </r>
  <r>
    <x v="70"/>
    <x v="2"/>
    <x v="74"/>
    <x v="36"/>
    <n v="29"/>
    <x v="2"/>
    <s v="Axel Hurdman"/>
    <s v="C0072cam17"/>
    <x v="7"/>
  </r>
  <r>
    <x v="70"/>
    <x v="2"/>
    <x v="74"/>
    <x v="18"/>
    <n v="29"/>
    <x v="2"/>
    <s v="Axel Hurdman"/>
    <s v="C0072cam17"/>
    <x v="10"/>
  </r>
  <r>
    <x v="70"/>
    <x v="2"/>
    <x v="74"/>
    <x v="133"/>
    <n v="29"/>
    <x v="2"/>
    <s v="Axel Hurdman"/>
    <s v="C0072cam17"/>
    <x v="2"/>
  </r>
  <r>
    <x v="70"/>
    <x v="2"/>
    <x v="74"/>
    <x v="264"/>
    <n v="29"/>
    <x v="2"/>
    <s v="Axel Hurdman"/>
    <s v="C0072cam17"/>
    <x v="3"/>
  </r>
  <r>
    <x v="70"/>
    <x v="2"/>
    <x v="74"/>
    <x v="200"/>
    <n v="29"/>
    <x v="2"/>
    <s v="Axel Hurdman"/>
    <s v="C0072cam17"/>
    <x v="4"/>
  </r>
  <r>
    <x v="70"/>
    <x v="2"/>
    <x v="74"/>
    <x v="140"/>
    <n v="29"/>
    <x v="2"/>
    <s v="Axel Hurdman"/>
    <s v="C0072cam17"/>
    <x v="6"/>
  </r>
  <r>
    <x v="70"/>
    <x v="2"/>
    <x v="74"/>
    <x v="112"/>
    <n v="29"/>
    <x v="2"/>
    <s v="Axel Hurdman"/>
    <s v="C0072cam17"/>
    <x v="8"/>
  </r>
  <r>
    <x v="70"/>
    <x v="4"/>
    <x v="157"/>
    <x v="412"/>
    <n v="16"/>
    <x v="4"/>
    <s v="Axel Hurdman"/>
    <s v="C0072cam16"/>
    <x v="0"/>
  </r>
  <r>
    <x v="70"/>
    <x v="4"/>
    <x v="157"/>
    <x v="390"/>
    <n v="16"/>
    <x v="4"/>
    <s v="Axel Hurdman"/>
    <s v="C0072cam16"/>
    <x v="7"/>
  </r>
  <r>
    <x v="70"/>
    <x v="4"/>
    <x v="157"/>
    <x v="413"/>
    <n v="16"/>
    <x v="4"/>
    <s v="Axel Hurdman"/>
    <s v="C0072cam16"/>
    <x v="10"/>
  </r>
  <r>
    <x v="70"/>
    <x v="4"/>
    <x v="157"/>
    <x v="133"/>
    <n v="16"/>
    <x v="4"/>
    <s v="Axel Hurdman"/>
    <s v="C0072cam16"/>
    <x v="10"/>
  </r>
  <r>
    <x v="70"/>
    <x v="4"/>
    <x v="157"/>
    <x v="156"/>
    <n v="16"/>
    <x v="4"/>
    <s v="Axel Hurdman"/>
    <s v="C0072cam16"/>
    <x v="1"/>
  </r>
  <r>
    <x v="70"/>
    <x v="4"/>
    <x v="157"/>
    <x v="9"/>
    <n v="16"/>
    <x v="4"/>
    <s v="Axel Hurdman"/>
    <s v="C0072cam16"/>
    <x v="3"/>
  </r>
  <r>
    <x v="70"/>
    <x v="4"/>
    <x v="157"/>
    <x v="282"/>
    <n v="16"/>
    <x v="4"/>
    <s v="Axel Hurdman"/>
    <s v="C0072cam16"/>
    <x v="4"/>
  </r>
  <r>
    <x v="70"/>
    <x v="4"/>
    <x v="157"/>
    <x v="21"/>
    <n v="16"/>
    <x v="4"/>
    <s v="Axel Hurdman"/>
    <s v="C0072cam16"/>
    <x v="5"/>
  </r>
  <r>
    <x v="70"/>
    <x v="4"/>
    <x v="157"/>
    <x v="162"/>
    <n v="16"/>
    <x v="4"/>
    <s v="Axel Hurdman"/>
    <s v="C0072cam16"/>
    <x v="6"/>
  </r>
  <r>
    <x v="71"/>
    <x v="14"/>
    <x v="158"/>
    <x v="414"/>
    <n v="25"/>
    <x v="14"/>
    <s v="Terencio Damsell"/>
    <s v="C0073cam13"/>
    <x v="0"/>
  </r>
  <r>
    <x v="71"/>
    <x v="14"/>
    <x v="158"/>
    <x v="415"/>
    <n v="25"/>
    <x v="14"/>
    <s v="Terencio Damsell"/>
    <s v="C0073cam13"/>
    <x v="10"/>
  </r>
  <r>
    <x v="71"/>
    <x v="14"/>
    <x v="158"/>
    <x v="34"/>
    <n v="25"/>
    <x v="14"/>
    <s v="Terencio Damsell"/>
    <s v="C0073cam13"/>
    <x v="3"/>
  </r>
  <r>
    <x v="71"/>
    <x v="14"/>
    <x v="158"/>
    <x v="95"/>
    <n v="25"/>
    <x v="14"/>
    <s v="Terencio Damsell"/>
    <s v="C0073cam13"/>
    <x v="4"/>
  </r>
  <r>
    <x v="71"/>
    <x v="14"/>
    <x v="158"/>
    <x v="0"/>
    <n v="25"/>
    <x v="14"/>
    <s v="Terencio Damsell"/>
    <s v="C0073cam13"/>
    <x v="5"/>
  </r>
  <r>
    <x v="71"/>
    <x v="14"/>
    <x v="158"/>
    <x v="186"/>
    <n v="25"/>
    <x v="14"/>
    <s v="Terencio Damsell"/>
    <s v="C0073cam13"/>
    <x v="6"/>
  </r>
  <r>
    <x v="71"/>
    <x v="14"/>
    <x v="158"/>
    <x v="156"/>
    <n v="25"/>
    <x v="14"/>
    <s v="Terencio Damsell"/>
    <s v="C0073cam13"/>
    <x v="11"/>
  </r>
  <r>
    <x v="71"/>
    <x v="14"/>
    <x v="158"/>
    <x v="194"/>
    <n v="25"/>
    <x v="14"/>
    <s v="Terencio Damsell"/>
    <s v="C0073cam13"/>
    <x v="13"/>
  </r>
  <r>
    <x v="71"/>
    <x v="14"/>
    <x v="158"/>
    <x v="15"/>
    <n v="25"/>
    <x v="14"/>
    <s v="Terencio Damsell"/>
    <s v="C0073cam13"/>
    <x v="16"/>
  </r>
  <r>
    <x v="71"/>
    <x v="12"/>
    <x v="143"/>
    <x v="396"/>
    <n v="66"/>
    <x v="12"/>
    <s v="Terencio Damsell"/>
    <s v="C0073cam10"/>
    <x v="0"/>
  </r>
  <r>
    <x v="71"/>
    <x v="12"/>
    <x v="143"/>
    <x v="225"/>
    <n v="66"/>
    <x v="12"/>
    <s v="Terencio Damsell"/>
    <s v="C0073cam10"/>
    <x v="10"/>
  </r>
  <r>
    <x v="71"/>
    <x v="12"/>
    <x v="143"/>
    <x v="203"/>
    <n v="66"/>
    <x v="12"/>
    <s v="Terencio Damsell"/>
    <s v="C0073cam10"/>
    <x v="10"/>
  </r>
  <r>
    <x v="71"/>
    <x v="12"/>
    <x v="143"/>
    <x v="320"/>
    <n v="66"/>
    <x v="12"/>
    <s v="Terencio Damsell"/>
    <s v="C0073cam10"/>
    <x v="1"/>
  </r>
  <r>
    <x v="71"/>
    <x v="12"/>
    <x v="143"/>
    <x v="233"/>
    <n v="66"/>
    <x v="12"/>
    <s v="Terencio Damsell"/>
    <s v="C0073cam10"/>
    <x v="3"/>
  </r>
  <r>
    <x v="71"/>
    <x v="12"/>
    <x v="143"/>
    <x v="246"/>
    <n v="66"/>
    <x v="12"/>
    <s v="Terencio Damsell"/>
    <s v="C0073cam10"/>
    <x v="3"/>
  </r>
  <r>
    <x v="71"/>
    <x v="12"/>
    <x v="143"/>
    <x v="283"/>
    <n v="66"/>
    <x v="12"/>
    <s v="Terencio Damsell"/>
    <s v="C0073cam10"/>
    <x v="5"/>
  </r>
  <r>
    <x v="71"/>
    <x v="15"/>
    <x v="159"/>
    <x v="2"/>
    <n v="10"/>
    <x v="15"/>
    <s v="Terencio Damsell"/>
    <s v="C0073cam01"/>
    <x v="0"/>
  </r>
  <r>
    <x v="71"/>
    <x v="15"/>
    <x v="159"/>
    <x v="3"/>
    <n v="10"/>
    <x v="15"/>
    <s v="Terencio Damsell"/>
    <s v="C0073cam01"/>
    <x v="7"/>
  </r>
  <r>
    <x v="71"/>
    <x v="15"/>
    <x v="159"/>
    <x v="4"/>
    <n v="10"/>
    <x v="15"/>
    <s v="Terencio Damsell"/>
    <s v="C0073cam01"/>
    <x v="10"/>
  </r>
  <r>
    <x v="71"/>
    <x v="15"/>
    <x v="159"/>
    <x v="134"/>
    <n v="10"/>
    <x v="15"/>
    <s v="Terencio Damsell"/>
    <s v="C0073cam01"/>
    <x v="1"/>
  </r>
  <r>
    <x v="71"/>
    <x v="15"/>
    <x v="159"/>
    <x v="48"/>
    <n v="10"/>
    <x v="15"/>
    <s v="Terencio Damsell"/>
    <s v="C0073cam01"/>
    <x v="2"/>
  </r>
  <r>
    <x v="72"/>
    <x v="5"/>
    <x v="160"/>
    <x v="416"/>
    <n v="26"/>
    <x v="5"/>
    <s v="Rosy Mongeot"/>
    <s v="C0074cam02"/>
    <x v="0"/>
  </r>
  <r>
    <x v="72"/>
    <x v="5"/>
    <x v="160"/>
    <x v="417"/>
    <n v="26"/>
    <x v="5"/>
    <s v="Rosy Mongeot"/>
    <s v="C0074cam02"/>
    <x v="7"/>
  </r>
  <r>
    <x v="72"/>
    <x v="5"/>
    <x v="160"/>
    <x v="418"/>
    <n v="26"/>
    <x v="5"/>
    <s v="Rosy Mongeot"/>
    <s v="C0074cam02"/>
    <x v="10"/>
  </r>
  <r>
    <x v="72"/>
    <x v="5"/>
    <x v="160"/>
    <x v="411"/>
    <n v="26"/>
    <x v="5"/>
    <s v="Rosy Mongeot"/>
    <s v="C0074cam02"/>
    <x v="6"/>
  </r>
  <r>
    <x v="72"/>
    <x v="5"/>
    <x v="160"/>
    <x v="215"/>
    <n v="26"/>
    <x v="5"/>
    <s v="Rosy Mongeot"/>
    <s v="C0074cam02"/>
    <x v="8"/>
  </r>
  <r>
    <x v="72"/>
    <x v="5"/>
    <x v="160"/>
    <x v="197"/>
    <n v="26"/>
    <x v="5"/>
    <s v="Rosy Mongeot"/>
    <s v="C0074cam02"/>
    <x v="11"/>
  </r>
  <r>
    <x v="72"/>
    <x v="5"/>
    <x v="160"/>
    <x v="21"/>
    <n v="26"/>
    <x v="5"/>
    <s v="Rosy Mongeot"/>
    <s v="C0074cam02"/>
    <x v="14"/>
  </r>
  <r>
    <x v="72"/>
    <x v="5"/>
    <x v="160"/>
    <x v="162"/>
    <n v="26"/>
    <x v="5"/>
    <s v="Rosy Mongeot"/>
    <s v="C0074cam02"/>
    <x v="16"/>
  </r>
  <r>
    <x v="72"/>
    <x v="10"/>
    <x v="161"/>
    <x v="399"/>
    <n v="22"/>
    <x v="10"/>
    <s v="Rosy Mongeot"/>
    <s v="C0074cam05"/>
    <x v="0"/>
  </r>
  <r>
    <x v="72"/>
    <x v="10"/>
    <x v="161"/>
    <x v="91"/>
    <n v="22"/>
    <x v="10"/>
    <s v="Rosy Mongeot"/>
    <s v="C0074cam05"/>
    <x v="7"/>
  </r>
  <r>
    <x v="72"/>
    <x v="10"/>
    <x v="161"/>
    <x v="96"/>
    <n v="22"/>
    <x v="10"/>
    <s v="Rosy Mongeot"/>
    <s v="C0074cam05"/>
    <x v="10"/>
  </r>
  <r>
    <x v="72"/>
    <x v="10"/>
    <x v="161"/>
    <x v="382"/>
    <n v="22"/>
    <x v="10"/>
    <s v="Rosy Mongeot"/>
    <s v="C0074cam05"/>
    <x v="1"/>
  </r>
  <r>
    <x v="72"/>
    <x v="10"/>
    <x v="161"/>
    <x v="255"/>
    <n v="22"/>
    <x v="10"/>
    <s v="Rosy Mongeot"/>
    <s v="C0074cam05"/>
    <x v="2"/>
  </r>
  <r>
    <x v="72"/>
    <x v="10"/>
    <x v="161"/>
    <x v="406"/>
    <n v="22"/>
    <x v="10"/>
    <s v="Rosy Mongeot"/>
    <s v="C0074cam05"/>
    <x v="3"/>
  </r>
  <r>
    <x v="72"/>
    <x v="10"/>
    <x v="161"/>
    <x v="261"/>
    <n v="22"/>
    <x v="10"/>
    <s v="Rosy Mongeot"/>
    <s v="C0074cam05"/>
    <x v="4"/>
  </r>
  <r>
    <x v="72"/>
    <x v="10"/>
    <x v="161"/>
    <x v="72"/>
    <n v="22"/>
    <x v="10"/>
    <s v="Rosy Mongeot"/>
    <s v="C0074cam05"/>
    <x v="9"/>
  </r>
  <r>
    <x v="72"/>
    <x v="3"/>
    <x v="162"/>
    <x v="140"/>
    <n v="62"/>
    <x v="3"/>
    <s v="Rosy Mongeot"/>
    <s v="C0074cam11"/>
    <x v="0"/>
  </r>
  <r>
    <x v="72"/>
    <x v="3"/>
    <x v="162"/>
    <x v="84"/>
    <n v="62"/>
    <x v="3"/>
    <s v="Rosy Mongeot"/>
    <s v="C0074cam11"/>
    <x v="7"/>
  </r>
  <r>
    <x v="73"/>
    <x v="3"/>
    <x v="163"/>
    <x v="384"/>
    <n v="62"/>
    <x v="3"/>
    <s v="Ashli Lawrie"/>
    <s v="C0075cam11"/>
    <x v="0"/>
  </r>
  <r>
    <x v="73"/>
    <x v="3"/>
    <x v="163"/>
    <x v="248"/>
    <n v="62"/>
    <x v="3"/>
    <s v="Ashli Lawrie"/>
    <s v="C0075cam11"/>
    <x v="7"/>
  </r>
  <r>
    <x v="73"/>
    <x v="3"/>
    <x v="163"/>
    <x v="419"/>
    <n v="62"/>
    <x v="3"/>
    <s v="Ashli Lawrie"/>
    <s v="C0075cam11"/>
    <x v="3"/>
  </r>
  <r>
    <x v="73"/>
    <x v="3"/>
    <x v="163"/>
    <x v="284"/>
    <n v="62"/>
    <x v="3"/>
    <s v="Ashli Lawrie"/>
    <s v="C0075cam11"/>
    <x v="3"/>
  </r>
  <r>
    <x v="73"/>
    <x v="3"/>
    <x v="163"/>
    <x v="212"/>
    <n v="62"/>
    <x v="3"/>
    <s v="Ashli Lawrie"/>
    <s v="C0075cam11"/>
    <x v="5"/>
  </r>
  <r>
    <x v="73"/>
    <x v="3"/>
    <x v="163"/>
    <x v="390"/>
    <n v="62"/>
    <x v="3"/>
    <s v="Ashli Lawrie"/>
    <s v="C0075cam11"/>
    <x v="6"/>
  </r>
  <r>
    <x v="73"/>
    <x v="3"/>
    <x v="163"/>
    <x v="114"/>
    <n v="62"/>
    <x v="3"/>
    <s v="Ashli Lawrie"/>
    <s v="C0075cam11"/>
    <x v="8"/>
  </r>
  <r>
    <x v="73"/>
    <x v="3"/>
    <x v="163"/>
    <x v="111"/>
    <n v="62"/>
    <x v="3"/>
    <s v="Ashli Lawrie"/>
    <s v="C0075cam11"/>
    <x v="8"/>
  </r>
  <r>
    <x v="73"/>
    <x v="3"/>
    <x v="163"/>
    <x v="261"/>
    <n v="62"/>
    <x v="3"/>
    <s v="Ashli Lawrie"/>
    <s v="C0075cam11"/>
    <x v="11"/>
  </r>
  <r>
    <x v="73"/>
    <x v="3"/>
    <x v="163"/>
    <x v="270"/>
    <n v="62"/>
    <x v="3"/>
    <s v="Ashli Lawrie"/>
    <s v="C0075cam11"/>
    <x v="11"/>
  </r>
  <r>
    <x v="73"/>
    <x v="3"/>
    <x v="163"/>
    <x v="150"/>
    <n v="62"/>
    <x v="3"/>
    <s v="Ashli Lawrie"/>
    <s v="C0075cam11"/>
    <x v="13"/>
  </r>
  <r>
    <x v="73"/>
    <x v="3"/>
    <x v="163"/>
    <x v="58"/>
    <n v="62"/>
    <x v="3"/>
    <s v="Ashli Lawrie"/>
    <s v="C0075cam11"/>
    <x v="14"/>
  </r>
  <r>
    <x v="73"/>
    <x v="3"/>
    <x v="163"/>
    <x v="59"/>
    <n v="62"/>
    <x v="3"/>
    <s v="Ashli Lawrie"/>
    <s v="C0075cam11"/>
    <x v="14"/>
  </r>
  <r>
    <x v="73"/>
    <x v="7"/>
    <x v="164"/>
    <x v="28"/>
    <n v="28"/>
    <x v="7"/>
    <s v="Ashli Lawrie"/>
    <s v="C0075cam14"/>
    <x v="0"/>
  </r>
  <r>
    <x v="73"/>
    <x v="7"/>
    <x v="164"/>
    <x v="205"/>
    <n v="28"/>
    <x v="7"/>
    <s v="Ashli Lawrie"/>
    <s v="C0075cam14"/>
    <x v="7"/>
  </r>
  <r>
    <x v="73"/>
    <x v="7"/>
    <x v="164"/>
    <x v="73"/>
    <n v="28"/>
    <x v="7"/>
    <s v="Ashli Lawrie"/>
    <s v="C0075cam14"/>
    <x v="7"/>
  </r>
  <r>
    <x v="73"/>
    <x v="8"/>
    <x v="165"/>
    <x v="150"/>
    <n v="13"/>
    <x v="8"/>
    <s v="Ashli Lawrie"/>
    <s v="C0075cam06"/>
    <x v="0"/>
  </r>
  <r>
    <x v="73"/>
    <x v="8"/>
    <x v="165"/>
    <x v="374"/>
    <n v="13"/>
    <x v="8"/>
    <s v="Ashli Lawrie"/>
    <s v="C0075cam06"/>
    <x v="7"/>
  </r>
  <r>
    <x v="73"/>
    <x v="8"/>
    <x v="165"/>
    <x v="82"/>
    <n v="13"/>
    <x v="8"/>
    <s v="Ashli Lawrie"/>
    <s v="C0075cam06"/>
    <x v="7"/>
  </r>
  <r>
    <x v="74"/>
    <x v="14"/>
    <x v="166"/>
    <x v="365"/>
    <n v="25"/>
    <x v="14"/>
    <s v="Denny Bairstow"/>
    <s v="C0076cam13"/>
    <x v="0"/>
  </r>
  <r>
    <x v="74"/>
    <x v="14"/>
    <x v="166"/>
    <x v="185"/>
    <n v="25"/>
    <x v="14"/>
    <s v="Denny Bairstow"/>
    <s v="C0076cam13"/>
    <x v="7"/>
  </r>
  <r>
    <x v="74"/>
    <x v="14"/>
    <x v="166"/>
    <x v="211"/>
    <n v="25"/>
    <x v="14"/>
    <s v="Denny Bairstow"/>
    <s v="C0076cam13"/>
    <x v="10"/>
  </r>
  <r>
    <x v="74"/>
    <x v="14"/>
    <x v="166"/>
    <x v="68"/>
    <n v="25"/>
    <x v="14"/>
    <s v="Denny Bairstow"/>
    <s v="C0076cam13"/>
    <x v="1"/>
  </r>
  <r>
    <x v="74"/>
    <x v="14"/>
    <x v="166"/>
    <x v="232"/>
    <n v="25"/>
    <x v="14"/>
    <s v="Denny Bairstow"/>
    <s v="C0076cam13"/>
    <x v="3"/>
  </r>
  <r>
    <x v="74"/>
    <x v="14"/>
    <x v="166"/>
    <x v="178"/>
    <n v="25"/>
    <x v="14"/>
    <s v="Denny Bairstow"/>
    <s v="C0076cam13"/>
    <x v="4"/>
  </r>
  <r>
    <x v="74"/>
    <x v="14"/>
    <x v="166"/>
    <x v="19"/>
    <n v="25"/>
    <x v="14"/>
    <s v="Denny Bairstow"/>
    <s v="C0076cam13"/>
    <x v="8"/>
  </r>
  <r>
    <x v="74"/>
    <x v="14"/>
    <x v="166"/>
    <x v="21"/>
    <n v="25"/>
    <x v="14"/>
    <s v="Denny Bairstow"/>
    <s v="C0076cam13"/>
    <x v="11"/>
  </r>
  <r>
    <x v="74"/>
    <x v="14"/>
    <x v="166"/>
    <x v="58"/>
    <n v="25"/>
    <x v="14"/>
    <s v="Denny Bairstow"/>
    <s v="C0076cam13"/>
    <x v="12"/>
  </r>
  <r>
    <x v="74"/>
    <x v="3"/>
    <x v="167"/>
    <x v="352"/>
    <n v="62"/>
    <x v="3"/>
    <s v="Denny Bairstow"/>
    <s v="C0076cam11"/>
    <x v="0"/>
  </r>
  <r>
    <x v="74"/>
    <x v="3"/>
    <x v="167"/>
    <x v="136"/>
    <n v="62"/>
    <x v="3"/>
    <s v="Denny Bairstow"/>
    <s v="C0076cam11"/>
    <x v="7"/>
  </r>
  <r>
    <x v="74"/>
    <x v="3"/>
    <x v="167"/>
    <x v="121"/>
    <n v="62"/>
    <x v="3"/>
    <s v="Denny Bairstow"/>
    <s v="C0076cam11"/>
    <x v="10"/>
  </r>
  <r>
    <x v="74"/>
    <x v="3"/>
    <x v="167"/>
    <x v="181"/>
    <n v="62"/>
    <x v="3"/>
    <s v="Denny Bairstow"/>
    <s v="C0076cam11"/>
    <x v="1"/>
  </r>
  <r>
    <x v="74"/>
    <x v="3"/>
    <x v="167"/>
    <x v="83"/>
    <n v="62"/>
    <x v="3"/>
    <s v="Denny Bairstow"/>
    <s v="C0076cam11"/>
    <x v="2"/>
  </r>
  <r>
    <x v="74"/>
    <x v="3"/>
    <x v="167"/>
    <x v="28"/>
    <n v="62"/>
    <x v="3"/>
    <s v="Denny Bairstow"/>
    <s v="C0076cam11"/>
    <x v="3"/>
  </r>
  <r>
    <x v="74"/>
    <x v="7"/>
    <x v="168"/>
    <x v="194"/>
    <n v="28"/>
    <x v="7"/>
    <s v="Denny Bairstow"/>
    <s v="C0076cam14"/>
    <x v="0"/>
  </r>
  <r>
    <x v="74"/>
    <x v="7"/>
    <x v="168"/>
    <x v="103"/>
    <n v="28"/>
    <x v="7"/>
    <s v="Denny Bairstow"/>
    <s v="C0076cam14"/>
    <x v="7"/>
  </r>
  <r>
    <x v="75"/>
    <x v="5"/>
    <x v="47"/>
    <x v="214"/>
    <n v="26"/>
    <x v="5"/>
    <s v="Xever Peare"/>
    <s v="C0077cam02"/>
    <x v="0"/>
  </r>
  <r>
    <x v="75"/>
    <x v="5"/>
    <x v="47"/>
    <x v="279"/>
    <n v="26"/>
    <x v="5"/>
    <s v="Xever Peare"/>
    <s v="C0077cam02"/>
    <x v="7"/>
  </r>
  <r>
    <x v="75"/>
    <x v="5"/>
    <x v="47"/>
    <x v="223"/>
    <n v="26"/>
    <x v="5"/>
    <s v="Xever Peare"/>
    <s v="C0077cam02"/>
    <x v="10"/>
  </r>
  <r>
    <x v="75"/>
    <x v="5"/>
    <x v="47"/>
    <x v="300"/>
    <n v="26"/>
    <x v="5"/>
    <s v="Xever Peare"/>
    <s v="C0077cam02"/>
    <x v="1"/>
  </r>
  <r>
    <x v="75"/>
    <x v="5"/>
    <x v="47"/>
    <x v="243"/>
    <n v="26"/>
    <x v="5"/>
    <s v="Xever Peare"/>
    <s v="C0077cam02"/>
    <x v="2"/>
  </r>
  <r>
    <x v="75"/>
    <x v="5"/>
    <x v="47"/>
    <x v="180"/>
    <n v="26"/>
    <x v="5"/>
    <s v="Xever Peare"/>
    <s v="C0077cam02"/>
    <x v="3"/>
  </r>
  <r>
    <x v="75"/>
    <x v="5"/>
    <x v="47"/>
    <x v="200"/>
    <n v="26"/>
    <x v="5"/>
    <s v="Xever Peare"/>
    <s v="C0077cam02"/>
    <x v="4"/>
  </r>
  <r>
    <x v="75"/>
    <x v="5"/>
    <x v="47"/>
    <x v="41"/>
    <n v="26"/>
    <x v="5"/>
    <s v="Xever Peare"/>
    <s v="C0077cam02"/>
    <x v="5"/>
  </r>
  <r>
    <x v="75"/>
    <x v="5"/>
    <x v="47"/>
    <x v="256"/>
    <n v="26"/>
    <x v="5"/>
    <s v="Xever Peare"/>
    <s v="C0077cam02"/>
    <x v="8"/>
  </r>
  <r>
    <x v="75"/>
    <x v="7"/>
    <x v="169"/>
    <x v="317"/>
    <n v="28"/>
    <x v="7"/>
    <s v="Xever Peare"/>
    <s v="C0077cam14"/>
    <x v="0"/>
  </r>
  <r>
    <x v="75"/>
    <x v="7"/>
    <x v="169"/>
    <x v="6"/>
    <n v="28"/>
    <x v="7"/>
    <s v="Xever Peare"/>
    <s v="C0077cam14"/>
    <x v="7"/>
  </r>
  <r>
    <x v="76"/>
    <x v="12"/>
    <x v="3"/>
    <x v="16"/>
    <n v="66"/>
    <x v="12"/>
    <s v="Aldo Haggidon"/>
    <s v="C0078cam10"/>
    <x v="0"/>
  </r>
  <r>
    <x v="76"/>
    <x v="12"/>
    <x v="3"/>
    <x v="157"/>
    <n v="66"/>
    <x v="12"/>
    <s v="Aldo Haggidon"/>
    <s v="C0078cam10"/>
    <x v="7"/>
  </r>
  <r>
    <x v="76"/>
    <x v="12"/>
    <x v="3"/>
    <x v="215"/>
    <n v="66"/>
    <x v="12"/>
    <s v="Aldo Haggidon"/>
    <s v="C0078cam10"/>
    <x v="2"/>
  </r>
  <r>
    <x v="76"/>
    <x v="12"/>
    <x v="3"/>
    <x v="132"/>
    <n v="66"/>
    <x v="12"/>
    <s v="Aldo Haggidon"/>
    <s v="C0078cam10"/>
    <x v="3"/>
  </r>
  <r>
    <x v="76"/>
    <x v="12"/>
    <x v="3"/>
    <x v="406"/>
    <n v="66"/>
    <x v="12"/>
    <s v="Aldo Haggidon"/>
    <s v="C0078cam10"/>
    <x v="4"/>
  </r>
  <r>
    <x v="76"/>
    <x v="12"/>
    <x v="3"/>
    <x v="115"/>
    <n v="66"/>
    <x v="12"/>
    <s v="Aldo Haggidon"/>
    <s v="C0078cam10"/>
    <x v="5"/>
  </r>
  <r>
    <x v="76"/>
    <x v="12"/>
    <x v="3"/>
    <x v="181"/>
    <n v="66"/>
    <x v="12"/>
    <s v="Aldo Haggidon"/>
    <s v="C0078cam10"/>
    <x v="6"/>
  </r>
  <r>
    <x v="76"/>
    <x v="12"/>
    <x v="3"/>
    <x v="210"/>
    <n v="66"/>
    <x v="12"/>
    <s v="Aldo Haggidon"/>
    <s v="C0078cam10"/>
    <x v="8"/>
  </r>
  <r>
    <x v="76"/>
    <x v="12"/>
    <x v="3"/>
    <x v="85"/>
    <n v="66"/>
    <x v="12"/>
    <s v="Aldo Haggidon"/>
    <s v="C0078cam10"/>
    <x v="9"/>
  </r>
  <r>
    <x v="76"/>
    <x v="12"/>
    <x v="3"/>
    <x v="72"/>
    <n v="66"/>
    <x v="12"/>
    <s v="Aldo Haggidon"/>
    <s v="C0078cam10"/>
    <x v="11"/>
  </r>
  <r>
    <x v="76"/>
    <x v="2"/>
    <x v="170"/>
    <x v="208"/>
    <n v="29"/>
    <x v="2"/>
    <s v="Aldo Haggidon"/>
    <s v="C0078cam17"/>
    <x v="0"/>
  </r>
  <r>
    <x v="76"/>
    <x v="2"/>
    <x v="170"/>
    <x v="115"/>
    <n v="29"/>
    <x v="2"/>
    <s v="Aldo Haggidon"/>
    <s v="C0078cam17"/>
    <x v="7"/>
  </r>
  <r>
    <x v="76"/>
    <x v="2"/>
    <x v="170"/>
    <x v="199"/>
    <n v="29"/>
    <x v="2"/>
    <s v="Aldo Haggidon"/>
    <s v="C0078cam17"/>
    <x v="10"/>
  </r>
  <r>
    <x v="76"/>
    <x v="2"/>
    <x v="170"/>
    <x v="108"/>
    <n v="29"/>
    <x v="2"/>
    <s v="Aldo Haggidon"/>
    <s v="C0078cam17"/>
    <x v="1"/>
  </r>
  <r>
    <x v="76"/>
    <x v="2"/>
    <x v="170"/>
    <x v="77"/>
    <n v="29"/>
    <x v="2"/>
    <s v="Aldo Haggidon"/>
    <s v="C0078cam17"/>
    <x v="2"/>
  </r>
  <r>
    <x v="76"/>
    <x v="2"/>
    <x v="170"/>
    <x v="195"/>
    <n v="29"/>
    <x v="2"/>
    <s v="Aldo Haggidon"/>
    <s v="C0078cam17"/>
    <x v="3"/>
  </r>
  <r>
    <x v="77"/>
    <x v="12"/>
    <x v="171"/>
    <x v="420"/>
    <n v="66"/>
    <x v="12"/>
    <s v="Caresse Nanninini"/>
    <s v="C0079cam10"/>
    <x v="0"/>
  </r>
  <r>
    <x v="77"/>
    <x v="12"/>
    <x v="171"/>
    <x v="154"/>
    <n v="66"/>
    <x v="12"/>
    <s v="Caresse Nanninini"/>
    <s v="C0079cam10"/>
    <x v="7"/>
  </r>
  <r>
    <x v="77"/>
    <x v="12"/>
    <x v="171"/>
    <x v="412"/>
    <n v="66"/>
    <x v="12"/>
    <s v="Caresse Nanninini"/>
    <s v="C0079cam10"/>
    <x v="4"/>
  </r>
  <r>
    <x v="77"/>
    <x v="12"/>
    <x v="171"/>
    <x v="305"/>
    <n v="66"/>
    <x v="12"/>
    <s v="Caresse Nanninini"/>
    <s v="C0079cam10"/>
    <x v="5"/>
  </r>
  <r>
    <x v="77"/>
    <x v="12"/>
    <x v="171"/>
    <x v="342"/>
    <n v="66"/>
    <x v="12"/>
    <s v="Caresse Nanninini"/>
    <s v="C0079cam10"/>
    <x v="8"/>
  </r>
  <r>
    <x v="77"/>
    <x v="12"/>
    <x v="171"/>
    <x v="40"/>
    <n v="66"/>
    <x v="12"/>
    <s v="Caresse Nanninini"/>
    <s v="C0079cam10"/>
    <x v="9"/>
  </r>
  <r>
    <x v="77"/>
    <x v="12"/>
    <x v="171"/>
    <x v="65"/>
    <n v="66"/>
    <x v="12"/>
    <s v="Caresse Nanninini"/>
    <s v="C0079cam10"/>
    <x v="11"/>
  </r>
  <r>
    <x v="77"/>
    <x v="12"/>
    <x v="171"/>
    <x v="226"/>
    <n v="66"/>
    <x v="12"/>
    <s v="Caresse Nanninini"/>
    <s v="C0079cam10"/>
    <x v="15"/>
  </r>
  <r>
    <x v="77"/>
    <x v="14"/>
    <x v="172"/>
    <x v="175"/>
    <n v="25"/>
    <x v="14"/>
    <s v="Caresse Nanninini"/>
    <s v="C0079cam13"/>
    <x v="0"/>
  </r>
  <r>
    <x v="77"/>
    <x v="14"/>
    <x v="172"/>
    <x v="97"/>
    <n v="25"/>
    <x v="14"/>
    <s v="Caresse Nanninini"/>
    <s v="C0079cam13"/>
    <x v="7"/>
  </r>
  <r>
    <x v="77"/>
    <x v="14"/>
    <x v="172"/>
    <x v="229"/>
    <n v="25"/>
    <x v="14"/>
    <s v="Caresse Nanninini"/>
    <s v="C0079cam13"/>
    <x v="10"/>
  </r>
  <r>
    <x v="77"/>
    <x v="14"/>
    <x v="172"/>
    <x v="243"/>
    <n v="25"/>
    <x v="14"/>
    <s v="Caresse Nanninini"/>
    <s v="C0079cam13"/>
    <x v="1"/>
  </r>
  <r>
    <x v="77"/>
    <x v="14"/>
    <x v="172"/>
    <x v="39"/>
    <n v="25"/>
    <x v="14"/>
    <s v="Caresse Nanninini"/>
    <s v="C0079cam13"/>
    <x v="2"/>
  </r>
  <r>
    <x v="77"/>
    <x v="14"/>
    <x v="172"/>
    <x v="258"/>
    <n v="25"/>
    <x v="14"/>
    <s v="Caresse Nanninini"/>
    <s v="C0079cam13"/>
    <x v="3"/>
  </r>
  <r>
    <x v="77"/>
    <x v="14"/>
    <x v="172"/>
    <x v="41"/>
    <n v="25"/>
    <x v="14"/>
    <s v="Caresse Nanninini"/>
    <s v="C0079cam13"/>
    <x v="4"/>
  </r>
  <r>
    <x v="77"/>
    <x v="14"/>
    <x v="172"/>
    <x v="6"/>
    <n v="25"/>
    <x v="14"/>
    <s v="Caresse Nanninini"/>
    <s v="C0079cam13"/>
    <x v="6"/>
  </r>
  <r>
    <x v="78"/>
    <x v="1"/>
    <x v="160"/>
    <x v="416"/>
    <n v="25"/>
    <x v="1"/>
    <s v="Sybyl Bacher"/>
    <s v="C0080cam07"/>
    <x v="0"/>
  </r>
  <r>
    <x v="78"/>
    <x v="1"/>
    <x v="160"/>
    <x v="421"/>
    <n v="25"/>
    <x v="1"/>
    <s v="Sybyl Bacher"/>
    <s v="C0080cam07"/>
    <x v="7"/>
  </r>
  <r>
    <x v="78"/>
    <x v="1"/>
    <x v="160"/>
    <x v="422"/>
    <n v="25"/>
    <x v="1"/>
    <s v="Sybyl Bacher"/>
    <s v="C0080cam07"/>
    <x v="10"/>
  </r>
  <r>
    <x v="78"/>
    <x v="1"/>
    <x v="160"/>
    <x v="423"/>
    <n v="25"/>
    <x v="1"/>
    <s v="Sybyl Bacher"/>
    <s v="C0080cam07"/>
    <x v="1"/>
  </r>
  <r>
    <x v="78"/>
    <x v="1"/>
    <x v="160"/>
    <x v="424"/>
    <n v="25"/>
    <x v="1"/>
    <s v="Sybyl Bacher"/>
    <s v="C0080cam07"/>
    <x v="2"/>
  </r>
  <r>
    <x v="78"/>
    <x v="1"/>
    <x v="160"/>
    <x v="157"/>
    <n v="25"/>
    <x v="1"/>
    <s v="Sybyl Bacher"/>
    <s v="C0080cam07"/>
    <x v="4"/>
  </r>
  <r>
    <x v="78"/>
    <x v="1"/>
    <x v="160"/>
    <x v="425"/>
    <n v="25"/>
    <x v="1"/>
    <s v="Sybyl Bacher"/>
    <s v="C0080cam07"/>
    <x v="5"/>
  </r>
  <r>
    <x v="78"/>
    <x v="1"/>
    <x v="160"/>
    <x v="54"/>
    <n v="25"/>
    <x v="1"/>
    <s v="Sybyl Bacher"/>
    <s v="C0080cam07"/>
    <x v="8"/>
  </r>
  <r>
    <x v="78"/>
    <x v="1"/>
    <x v="160"/>
    <x v="406"/>
    <n v="25"/>
    <x v="1"/>
    <s v="Sybyl Bacher"/>
    <s v="C0080cam07"/>
    <x v="11"/>
  </r>
  <r>
    <x v="78"/>
    <x v="1"/>
    <x v="160"/>
    <x v="149"/>
    <n v="25"/>
    <x v="1"/>
    <s v="Sybyl Bacher"/>
    <s v="C0080cam07"/>
    <x v="12"/>
  </r>
  <r>
    <x v="78"/>
    <x v="1"/>
    <x v="160"/>
    <x v="190"/>
    <n v="25"/>
    <x v="1"/>
    <s v="Sybyl Bacher"/>
    <s v="C0080cam07"/>
    <x v="13"/>
  </r>
  <r>
    <x v="78"/>
    <x v="1"/>
    <x v="160"/>
    <x v="29"/>
    <n v="25"/>
    <x v="1"/>
    <s v="Sybyl Bacher"/>
    <s v="C0080cam07"/>
    <x v="16"/>
  </r>
  <r>
    <x v="78"/>
    <x v="6"/>
    <x v="173"/>
    <x v="426"/>
    <n v="62"/>
    <x v="6"/>
    <s v="Sybyl Bacher"/>
    <s v="C0080cam03"/>
    <x v="0"/>
  </r>
  <r>
    <x v="78"/>
    <x v="6"/>
    <x v="173"/>
    <x v="218"/>
    <n v="62"/>
    <x v="6"/>
    <s v="Sybyl Bacher"/>
    <s v="C0080cam03"/>
    <x v="7"/>
  </r>
  <r>
    <x v="78"/>
    <x v="6"/>
    <x v="173"/>
    <x v="45"/>
    <n v="62"/>
    <x v="6"/>
    <s v="Sybyl Bacher"/>
    <s v="C0080cam03"/>
    <x v="10"/>
  </r>
  <r>
    <x v="78"/>
    <x v="6"/>
    <x v="173"/>
    <x v="191"/>
    <n v="62"/>
    <x v="6"/>
    <s v="Sybyl Bacher"/>
    <s v="C0080cam03"/>
    <x v="1"/>
  </r>
  <r>
    <x v="78"/>
    <x v="6"/>
    <x v="173"/>
    <x v="291"/>
    <n v="62"/>
    <x v="6"/>
    <s v="Sybyl Bacher"/>
    <s v="C0080cam03"/>
    <x v="3"/>
  </r>
  <r>
    <x v="78"/>
    <x v="6"/>
    <x v="173"/>
    <x v="117"/>
    <n v="62"/>
    <x v="6"/>
    <s v="Sybyl Bacher"/>
    <s v="C0080cam03"/>
    <x v="5"/>
  </r>
  <r>
    <x v="78"/>
    <x v="6"/>
    <x v="173"/>
    <x v="221"/>
    <n v="62"/>
    <x v="6"/>
    <s v="Sybyl Bacher"/>
    <s v="C0080cam03"/>
    <x v="6"/>
  </r>
  <r>
    <x v="78"/>
    <x v="6"/>
    <x v="173"/>
    <x v="103"/>
    <n v="62"/>
    <x v="6"/>
    <s v="Sybyl Bacher"/>
    <s v="C0080cam03"/>
    <x v="8"/>
  </r>
  <r>
    <x v="78"/>
    <x v="3"/>
    <x v="174"/>
    <x v="242"/>
    <n v="62"/>
    <x v="3"/>
    <s v="Sybyl Bacher"/>
    <s v="C0080cam11"/>
    <x v="0"/>
  </r>
  <r>
    <x v="78"/>
    <x v="3"/>
    <x v="174"/>
    <x v="1"/>
    <n v="62"/>
    <x v="3"/>
    <s v="Sybyl Bacher"/>
    <s v="C0080cam11"/>
    <x v="10"/>
  </r>
  <r>
    <x v="78"/>
    <x v="3"/>
    <x v="174"/>
    <x v="26"/>
    <n v="62"/>
    <x v="3"/>
    <s v="Sybyl Bacher"/>
    <s v="C0080cam11"/>
    <x v="1"/>
  </r>
  <r>
    <x v="78"/>
    <x v="3"/>
    <x v="174"/>
    <x v="4"/>
    <n v="62"/>
    <x v="3"/>
    <s v="Sybyl Bacher"/>
    <s v="C0080cam11"/>
    <x v="3"/>
  </r>
  <r>
    <x v="78"/>
    <x v="3"/>
    <x v="174"/>
    <x v="271"/>
    <n v="62"/>
    <x v="3"/>
    <s v="Sybyl Bacher"/>
    <s v="C0080cam11"/>
    <x v="4"/>
  </r>
  <r>
    <x v="78"/>
    <x v="3"/>
    <x v="174"/>
    <x v="256"/>
    <n v="62"/>
    <x v="3"/>
    <s v="Sybyl Bacher"/>
    <s v="C0080cam11"/>
    <x v="5"/>
  </r>
  <r>
    <x v="79"/>
    <x v="7"/>
    <x v="99"/>
    <x v="241"/>
    <n v="28"/>
    <x v="7"/>
    <s v="Simonette Hanmer"/>
    <s v="C0081cam14"/>
    <x v="0"/>
  </r>
  <r>
    <x v="79"/>
    <x v="7"/>
    <x v="99"/>
    <x v="7"/>
    <n v="28"/>
    <x v="7"/>
    <s v="Simonette Hanmer"/>
    <s v="C0081cam14"/>
    <x v="7"/>
  </r>
  <r>
    <x v="79"/>
    <x v="7"/>
    <x v="99"/>
    <x v="198"/>
    <n v="28"/>
    <x v="7"/>
    <s v="Simonette Hanmer"/>
    <s v="C0081cam14"/>
    <x v="2"/>
  </r>
  <r>
    <x v="79"/>
    <x v="7"/>
    <x v="99"/>
    <x v="139"/>
    <n v="28"/>
    <x v="7"/>
    <s v="Simonette Hanmer"/>
    <s v="C0081cam14"/>
    <x v="4"/>
  </r>
  <r>
    <x v="79"/>
    <x v="7"/>
    <x v="99"/>
    <x v="109"/>
    <n v="28"/>
    <x v="7"/>
    <s v="Simonette Hanmer"/>
    <s v="C0081cam14"/>
    <x v="5"/>
  </r>
  <r>
    <x v="79"/>
    <x v="7"/>
    <x v="99"/>
    <x v="6"/>
    <n v="28"/>
    <x v="7"/>
    <s v="Simonette Hanmer"/>
    <s v="C0081cam14"/>
    <x v="6"/>
  </r>
  <r>
    <x v="79"/>
    <x v="3"/>
    <x v="175"/>
    <x v="286"/>
    <n v="62"/>
    <x v="3"/>
    <s v="Simonette Hanmer"/>
    <s v="C0081cam11"/>
    <x v="0"/>
  </r>
  <r>
    <x v="79"/>
    <x v="3"/>
    <x v="175"/>
    <x v="152"/>
    <n v="62"/>
    <x v="3"/>
    <s v="Simonette Hanmer"/>
    <s v="C0081cam11"/>
    <x v="7"/>
  </r>
  <r>
    <x v="79"/>
    <x v="12"/>
    <x v="90"/>
    <x v="118"/>
    <n v="66"/>
    <x v="12"/>
    <s v="Simonette Hanmer"/>
    <s v="C0081cam10"/>
    <x v="0"/>
  </r>
  <r>
    <x v="79"/>
    <x v="12"/>
    <x v="90"/>
    <x v="84"/>
    <n v="66"/>
    <x v="12"/>
    <s v="Simonette Hanmer"/>
    <s v="C0081cam10"/>
    <x v="7"/>
  </r>
  <r>
    <x v="80"/>
    <x v="16"/>
    <x v="176"/>
    <x v="427"/>
    <n v="26"/>
    <x v="16"/>
    <s v="Conrado Greenwood"/>
    <s v="C0082cam04"/>
    <x v="0"/>
  </r>
  <r>
    <x v="80"/>
    <x v="16"/>
    <x v="176"/>
    <x v="428"/>
    <n v="26"/>
    <x v="16"/>
    <s v="Conrado Greenwood"/>
    <s v="C0082cam04"/>
    <x v="10"/>
  </r>
  <r>
    <x v="80"/>
    <x v="16"/>
    <x v="176"/>
    <x v="429"/>
    <n v="26"/>
    <x v="16"/>
    <s v="Conrado Greenwood"/>
    <s v="C0082cam04"/>
    <x v="2"/>
  </r>
  <r>
    <x v="80"/>
    <x v="16"/>
    <x v="176"/>
    <x v="207"/>
    <n v="26"/>
    <x v="16"/>
    <s v="Conrado Greenwood"/>
    <s v="C0082cam04"/>
    <x v="4"/>
  </r>
  <r>
    <x v="80"/>
    <x v="16"/>
    <x v="176"/>
    <x v="179"/>
    <n v="26"/>
    <x v="16"/>
    <s v="Conrado Greenwood"/>
    <s v="C0082cam04"/>
    <x v="8"/>
  </r>
  <r>
    <x v="80"/>
    <x v="16"/>
    <x v="176"/>
    <x v="270"/>
    <n v="26"/>
    <x v="16"/>
    <s v="Conrado Greenwood"/>
    <s v="C0082cam04"/>
    <x v="9"/>
  </r>
  <r>
    <x v="80"/>
    <x v="16"/>
    <x v="176"/>
    <x v="62"/>
    <n v="26"/>
    <x v="16"/>
    <s v="Conrado Greenwood"/>
    <s v="C0082cam04"/>
    <x v="12"/>
  </r>
  <r>
    <x v="80"/>
    <x v="16"/>
    <x v="176"/>
    <x v="73"/>
    <n v="26"/>
    <x v="16"/>
    <s v="Conrado Greenwood"/>
    <s v="C0082cam04"/>
    <x v="13"/>
  </r>
  <r>
    <x v="80"/>
    <x v="14"/>
    <x v="177"/>
    <x v="388"/>
    <n v="25"/>
    <x v="14"/>
    <s v="Conrado Greenwood"/>
    <s v="C0082cam13"/>
    <x v="0"/>
  </r>
  <r>
    <x v="80"/>
    <x v="14"/>
    <x v="177"/>
    <x v="430"/>
    <n v="25"/>
    <x v="14"/>
    <s v="Conrado Greenwood"/>
    <s v="C0082cam13"/>
    <x v="7"/>
  </r>
  <r>
    <x v="80"/>
    <x v="14"/>
    <x v="177"/>
    <x v="214"/>
    <n v="25"/>
    <x v="14"/>
    <s v="Conrado Greenwood"/>
    <s v="C0082cam13"/>
    <x v="10"/>
  </r>
  <r>
    <x v="80"/>
    <x v="14"/>
    <x v="177"/>
    <x v="279"/>
    <n v="25"/>
    <x v="14"/>
    <s v="Conrado Greenwood"/>
    <s v="C0082cam13"/>
    <x v="1"/>
  </r>
  <r>
    <x v="80"/>
    <x v="14"/>
    <x v="177"/>
    <x v="280"/>
    <n v="25"/>
    <x v="14"/>
    <s v="Conrado Greenwood"/>
    <s v="C0082cam13"/>
    <x v="2"/>
  </r>
  <r>
    <x v="80"/>
    <x v="14"/>
    <x v="177"/>
    <x v="431"/>
    <n v="25"/>
    <x v="14"/>
    <s v="Conrado Greenwood"/>
    <s v="C0082cam13"/>
    <x v="3"/>
  </r>
  <r>
    <x v="80"/>
    <x v="14"/>
    <x v="177"/>
    <x v="25"/>
    <n v="25"/>
    <x v="14"/>
    <s v="Conrado Greenwood"/>
    <s v="C0082cam13"/>
    <x v="4"/>
  </r>
  <r>
    <x v="80"/>
    <x v="14"/>
    <x v="177"/>
    <x v="39"/>
    <n v="25"/>
    <x v="14"/>
    <s v="Conrado Greenwood"/>
    <s v="C0082cam13"/>
    <x v="5"/>
  </r>
  <r>
    <x v="80"/>
    <x v="14"/>
    <x v="177"/>
    <x v="200"/>
    <n v="25"/>
    <x v="14"/>
    <s v="Conrado Greenwood"/>
    <s v="C0082cam13"/>
    <x v="6"/>
  </r>
  <r>
    <x v="80"/>
    <x v="14"/>
    <x v="177"/>
    <x v="108"/>
    <n v="25"/>
    <x v="14"/>
    <s v="Conrado Greenwood"/>
    <s v="C0082cam13"/>
    <x v="8"/>
  </r>
  <r>
    <x v="80"/>
    <x v="14"/>
    <x v="177"/>
    <x v="213"/>
    <n v="25"/>
    <x v="14"/>
    <s v="Conrado Greenwood"/>
    <s v="C0082cam13"/>
    <x v="11"/>
  </r>
  <r>
    <x v="80"/>
    <x v="0"/>
    <x v="178"/>
    <x v="430"/>
    <n v="65"/>
    <x v="0"/>
    <s v="Conrado Greenwood"/>
    <s v="C0082cam12"/>
    <x v="0"/>
  </r>
  <r>
    <x v="80"/>
    <x v="0"/>
    <x v="178"/>
    <x v="96"/>
    <n v="65"/>
    <x v="0"/>
    <s v="Conrado Greenwood"/>
    <s v="C0082cam12"/>
    <x v="10"/>
  </r>
  <r>
    <x v="80"/>
    <x v="0"/>
    <x v="178"/>
    <x v="432"/>
    <n v="65"/>
    <x v="0"/>
    <s v="Conrado Greenwood"/>
    <s v="C0082cam12"/>
    <x v="1"/>
  </r>
  <r>
    <x v="80"/>
    <x v="0"/>
    <x v="178"/>
    <x v="433"/>
    <n v="65"/>
    <x v="0"/>
    <s v="Conrado Greenwood"/>
    <s v="C0082cam12"/>
    <x v="2"/>
  </r>
  <r>
    <x v="80"/>
    <x v="0"/>
    <x v="178"/>
    <x v="1"/>
    <n v="65"/>
    <x v="0"/>
    <s v="Conrado Greenwood"/>
    <s v="C0082cam12"/>
    <x v="3"/>
  </r>
  <r>
    <x v="80"/>
    <x v="0"/>
    <x v="178"/>
    <x v="258"/>
    <n v="65"/>
    <x v="0"/>
    <s v="Conrado Greenwood"/>
    <s v="C0082cam12"/>
    <x v="5"/>
  </r>
  <r>
    <x v="80"/>
    <x v="0"/>
    <x v="178"/>
    <x v="13"/>
    <n v="65"/>
    <x v="0"/>
    <s v="Conrado Greenwood"/>
    <s v="C0082cam12"/>
    <x v="8"/>
  </r>
  <r>
    <x v="80"/>
    <x v="0"/>
    <x v="178"/>
    <x v="103"/>
    <n v="65"/>
    <x v="0"/>
    <s v="Conrado Greenwood"/>
    <s v="C0082cam12"/>
    <x v="9"/>
  </r>
  <r>
    <x v="81"/>
    <x v="12"/>
    <x v="179"/>
    <x v="434"/>
    <n v="66"/>
    <x v="12"/>
    <s v="Marj Grimme"/>
    <s v="C0083cam10"/>
    <x v="0"/>
  </r>
  <r>
    <x v="81"/>
    <x v="12"/>
    <x v="179"/>
    <x v="97"/>
    <n v="66"/>
    <x v="12"/>
    <s v="Marj Grimme"/>
    <s v="C0083cam10"/>
    <x v="10"/>
  </r>
  <r>
    <x v="81"/>
    <x v="12"/>
    <x v="179"/>
    <x v="208"/>
    <n v="66"/>
    <x v="12"/>
    <s v="Marj Grimme"/>
    <s v="C0083cam10"/>
    <x v="2"/>
  </r>
  <r>
    <x v="81"/>
    <x v="12"/>
    <x v="179"/>
    <x v="137"/>
    <n v="66"/>
    <x v="12"/>
    <s v="Marj Grimme"/>
    <s v="C0083cam10"/>
    <x v="3"/>
  </r>
  <r>
    <x v="81"/>
    <x v="12"/>
    <x v="179"/>
    <x v="146"/>
    <n v="66"/>
    <x v="12"/>
    <s v="Marj Grimme"/>
    <s v="C0083cam10"/>
    <x v="4"/>
  </r>
  <r>
    <x v="81"/>
    <x v="12"/>
    <x v="179"/>
    <x v="328"/>
    <n v="66"/>
    <x v="12"/>
    <s v="Marj Grimme"/>
    <s v="C0083cam10"/>
    <x v="5"/>
  </r>
  <r>
    <x v="81"/>
    <x v="12"/>
    <x v="179"/>
    <x v="317"/>
    <n v="66"/>
    <x v="12"/>
    <s v="Marj Grimme"/>
    <s v="C0083cam10"/>
    <x v="6"/>
  </r>
  <r>
    <x v="81"/>
    <x v="12"/>
    <x v="179"/>
    <x v="290"/>
    <n v="66"/>
    <x v="12"/>
    <s v="Marj Grimme"/>
    <s v="C0083cam10"/>
    <x v="8"/>
  </r>
  <r>
    <x v="81"/>
    <x v="8"/>
    <x v="180"/>
    <x v="207"/>
    <n v="13"/>
    <x v="8"/>
    <s v="Marj Grimme"/>
    <s v="C0083cam06"/>
    <x v="0"/>
  </r>
  <r>
    <x v="81"/>
    <x v="8"/>
    <x v="180"/>
    <x v="38"/>
    <n v="13"/>
    <x v="8"/>
    <s v="Marj Grimme"/>
    <s v="C0083cam06"/>
    <x v="7"/>
  </r>
  <r>
    <x v="81"/>
    <x v="8"/>
    <x v="180"/>
    <x v="136"/>
    <n v="13"/>
    <x v="8"/>
    <s v="Marj Grimme"/>
    <s v="C0083cam06"/>
    <x v="10"/>
  </r>
  <r>
    <x v="81"/>
    <x v="8"/>
    <x v="180"/>
    <x v="435"/>
    <n v="13"/>
    <x v="8"/>
    <s v="Marj Grimme"/>
    <s v="C0083cam06"/>
    <x v="1"/>
  </r>
  <r>
    <x v="81"/>
    <x v="8"/>
    <x v="180"/>
    <x v="3"/>
    <n v="13"/>
    <x v="8"/>
    <s v="Marj Grimme"/>
    <s v="C0083cam06"/>
    <x v="2"/>
  </r>
  <r>
    <x v="81"/>
    <x v="8"/>
    <x v="180"/>
    <x v="190"/>
    <n v="13"/>
    <x v="8"/>
    <s v="Marj Grimme"/>
    <s v="C0083cam06"/>
    <x v="3"/>
  </r>
  <r>
    <x v="81"/>
    <x v="8"/>
    <x v="180"/>
    <x v="140"/>
    <n v="13"/>
    <x v="8"/>
    <s v="Marj Grimme"/>
    <s v="C0083cam06"/>
    <x v="4"/>
  </r>
  <r>
    <x v="81"/>
    <x v="8"/>
    <x v="180"/>
    <x v="213"/>
    <n v="13"/>
    <x v="8"/>
    <s v="Marj Grimme"/>
    <s v="C0083cam06"/>
    <x v="5"/>
  </r>
  <r>
    <x v="81"/>
    <x v="9"/>
    <x v="181"/>
    <x v="156"/>
    <n v="27"/>
    <x v="9"/>
    <s v="Marj Grimme"/>
    <s v="C0083cam08"/>
    <x v="0"/>
  </r>
  <r>
    <x v="81"/>
    <x v="9"/>
    <x v="181"/>
    <x v="200"/>
    <n v="27"/>
    <x v="9"/>
    <s v="Marj Grimme"/>
    <s v="C0083cam08"/>
    <x v="7"/>
  </r>
  <r>
    <x v="81"/>
    <x v="9"/>
    <x v="181"/>
    <x v="10"/>
    <n v="27"/>
    <x v="9"/>
    <s v="Marj Grimme"/>
    <s v="C0083cam08"/>
    <x v="10"/>
  </r>
  <r>
    <x v="81"/>
    <x v="9"/>
    <x v="181"/>
    <x v="66"/>
    <n v="27"/>
    <x v="9"/>
    <s v="Marj Grimme"/>
    <s v="C0083cam08"/>
    <x v="1"/>
  </r>
  <r>
    <x v="81"/>
    <x v="9"/>
    <x v="181"/>
    <x v="283"/>
    <n v="27"/>
    <x v="9"/>
    <s v="Marj Grimme"/>
    <s v="C0083cam08"/>
    <x v="2"/>
  </r>
  <r>
    <x v="82"/>
    <x v="7"/>
    <x v="182"/>
    <x v="125"/>
    <n v="28"/>
    <x v="7"/>
    <s v="Louisa Main"/>
    <s v="C0084cam14"/>
    <x v="0"/>
  </r>
  <r>
    <x v="82"/>
    <x v="7"/>
    <x v="182"/>
    <x v="347"/>
    <n v="28"/>
    <x v="7"/>
    <s v="Louisa Main"/>
    <s v="C0084cam14"/>
    <x v="7"/>
  </r>
  <r>
    <x v="82"/>
    <x v="7"/>
    <x v="182"/>
    <x v="299"/>
    <n v="28"/>
    <x v="7"/>
    <s v="Louisa Main"/>
    <s v="C0084cam14"/>
    <x v="1"/>
  </r>
  <r>
    <x v="82"/>
    <x v="7"/>
    <x v="182"/>
    <x v="285"/>
    <n v="28"/>
    <x v="7"/>
    <s v="Louisa Main"/>
    <s v="C0084cam14"/>
    <x v="2"/>
  </r>
  <r>
    <x v="82"/>
    <x v="7"/>
    <x v="182"/>
    <x v="300"/>
    <n v="28"/>
    <x v="7"/>
    <s v="Louisa Main"/>
    <s v="C0084cam14"/>
    <x v="4"/>
  </r>
  <r>
    <x v="82"/>
    <x v="7"/>
    <x v="182"/>
    <x v="1"/>
    <n v="28"/>
    <x v="7"/>
    <s v="Louisa Main"/>
    <s v="C0084cam14"/>
    <x v="5"/>
  </r>
  <r>
    <x v="82"/>
    <x v="7"/>
    <x v="182"/>
    <x v="216"/>
    <n v="28"/>
    <x v="7"/>
    <s v="Louisa Main"/>
    <s v="C0084cam14"/>
    <x v="6"/>
  </r>
  <r>
    <x v="82"/>
    <x v="7"/>
    <x v="182"/>
    <x v="199"/>
    <n v="28"/>
    <x v="7"/>
    <s v="Louisa Main"/>
    <s v="C0084cam14"/>
    <x v="8"/>
  </r>
  <r>
    <x v="82"/>
    <x v="7"/>
    <x v="182"/>
    <x v="41"/>
    <n v="28"/>
    <x v="7"/>
    <s v="Louisa Main"/>
    <s v="C0084cam14"/>
    <x v="9"/>
  </r>
  <r>
    <x v="82"/>
    <x v="7"/>
    <x v="182"/>
    <x v="21"/>
    <n v="28"/>
    <x v="7"/>
    <s v="Louisa Main"/>
    <s v="C0084cam14"/>
    <x v="11"/>
  </r>
  <r>
    <x v="82"/>
    <x v="7"/>
    <x v="182"/>
    <x v="6"/>
    <n v="28"/>
    <x v="7"/>
    <s v="Louisa Main"/>
    <s v="C0084cam14"/>
    <x v="12"/>
  </r>
  <r>
    <x v="82"/>
    <x v="13"/>
    <x v="183"/>
    <x v="431"/>
    <n v="75"/>
    <x v="13"/>
    <s v="Louisa Main"/>
    <s v="C0084cam09"/>
    <x v="0"/>
  </r>
  <r>
    <x v="82"/>
    <x v="13"/>
    <x v="183"/>
    <x v="375"/>
    <n v="75"/>
    <x v="13"/>
    <s v="Louisa Main"/>
    <s v="C0084cam09"/>
    <x v="7"/>
  </r>
  <r>
    <x v="82"/>
    <x v="13"/>
    <x v="183"/>
    <x v="121"/>
    <n v="75"/>
    <x v="13"/>
    <s v="Louisa Main"/>
    <s v="C0084cam09"/>
    <x v="10"/>
  </r>
  <r>
    <x v="82"/>
    <x v="13"/>
    <x v="183"/>
    <x v="181"/>
    <n v="75"/>
    <x v="13"/>
    <s v="Louisa Main"/>
    <s v="C0084cam09"/>
    <x v="1"/>
  </r>
  <r>
    <x v="82"/>
    <x v="13"/>
    <x v="183"/>
    <x v="108"/>
    <n v="75"/>
    <x v="13"/>
    <s v="Louisa Main"/>
    <s v="C0084cam09"/>
    <x v="2"/>
  </r>
  <r>
    <x v="82"/>
    <x v="13"/>
    <x v="183"/>
    <x v="150"/>
    <n v="75"/>
    <x v="13"/>
    <s v="Louisa Main"/>
    <s v="C0084cam09"/>
    <x v="3"/>
  </r>
  <r>
    <x v="82"/>
    <x v="13"/>
    <x v="183"/>
    <x v="67"/>
    <n v="75"/>
    <x v="13"/>
    <s v="Louisa Main"/>
    <s v="C0084cam09"/>
    <x v="4"/>
  </r>
  <r>
    <x v="83"/>
    <x v="13"/>
    <x v="184"/>
    <x v="436"/>
    <n v="75"/>
    <x v="13"/>
    <s v="Nicol Glencrash"/>
    <s v="C0085cam09"/>
    <x v="0"/>
  </r>
  <r>
    <x v="83"/>
    <x v="13"/>
    <x v="184"/>
    <x v="158"/>
    <n v="75"/>
    <x v="13"/>
    <s v="Nicol Glencrash"/>
    <s v="C0085cam09"/>
    <x v="10"/>
  </r>
  <r>
    <x v="83"/>
    <x v="13"/>
    <x v="184"/>
    <x v="372"/>
    <n v="75"/>
    <x v="13"/>
    <s v="Nicol Glencrash"/>
    <s v="C0085cam09"/>
    <x v="1"/>
  </r>
  <r>
    <x v="83"/>
    <x v="13"/>
    <x v="184"/>
    <x v="186"/>
    <n v="75"/>
    <x v="13"/>
    <s v="Nicol Glencrash"/>
    <s v="C0085cam09"/>
    <x v="1"/>
  </r>
  <r>
    <x v="83"/>
    <x v="13"/>
    <x v="184"/>
    <x v="335"/>
    <n v="75"/>
    <x v="13"/>
    <s v="Nicol Glencrash"/>
    <s v="C0085cam09"/>
    <x v="2"/>
  </r>
  <r>
    <x v="83"/>
    <x v="13"/>
    <x v="184"/>
    <x v="192"/>
    <n v="75"/>
    <x v="13"/>
    <s v="Nicol Glencrash"/>
    <s v="C0085cam09"/>
    <x v="4"/>
  </r>
  <r>
    <x v="83"/>
    <x v="13"/>
    <x v="184"/>
    <x v="9"/>
    <n v="75"/>
    <x v="13"/>
    <s v="Nicol Glencrash"/>
    <s v="C0085cam09"/>
    <x v="6"/>
  </r>
  <r>
    <x v="83"/>
    <x v="13"/>
    <x v="184"/>
    <x v="210"/>
    <n v="75"/>
    <x v="13"/>
    <s v="Nicol Glencrash"/>
    <s v="C0085cam09"/>
    <x v="8"/>
  </r>
  <r>
    <x v="83"/>
    <x v="13"/>
    <x v="184"/>
    <x v="140"/>
    <n v="75"/>
    <x v="13"/>
    <s v="Nicol Glencrash"/>
    <s v="C0085cam09"/>
    <x v="8"/>
  </r>
  <r>
    <x v="83"/>
    <x v="7"/>
    <x v="161"/>
    <x v="399"/>
    <n v="28"/>
    <x v="7"/>
    <s v="Nicol Glencrash"/>
    <s v="C0085cam14"/>
    <x v="0"/>
  </r>
  <r>
    <x v="83"/>
    <x v="7"/>
    <x v="161"/>
    <x v="386"/>
    <n v="28"/>
    <x v="7"/>
    <s v="Nicol Glencrash"/>
    <s v="C0085cam14"/>
    <x v="7"/>
  </r>
  <r>
    <x v="83"/>
    <x v="7"/>
    <x v="161"/>
    <x v="411"/>
    <n v="28"/>
    <x v="7"/>
    <s v="Nicol Glencrash"/>
    <s v="C0085cam14"/>
    <x v="10"/>
  </r>
  <r>
    <x v="83"/>
    <x v="7"/>
    <x v="161"/>
    <x v="18"/>
    <n v="28"/>
    <x v="7"/>
    <s v="Nicol Glencrash"/>
    <s v="C0085cam14"/>
    <x v="10"/>
  </r>
  <r>
    <x v="83"/>
    <x v="7"/>
    <x v="161"/>
    <x v="360"/>
    <n v="28"/>
    <x v="7"/>
    <s v="Nicol Glencrash"/>
    <s v="C0085cam14"/>
    <x v="3"/>
  </r>
  <r>
    <x v="83"/>
    <x v="7"/>
    <x v="161"/>
    <x v="146"/>
    <n v="28"/>
    <x v="7"/>
    <s v="Nicol Glencrash"/>
    <s v="C0085cam14"/>
    <x v="5"/>
  </r>
  <r>
    <x v="83"/>
    <x v="7"/>
    <x v="161"/>
    <x v="75"/>
    <n v="28"/>
    <x v="7"/>
    <s v="Nicol Glencrash"/>
    <s v="C0085cam14"/>
    <x v="6"/>
  </r>
  <r>
    <x v="83"/>
    <x v="7"/>
    <x v="161"/>
    <x v="29"/>
    <n v="28"/>
    <x v="7"/>
    <s v="Nicol Glencrash"/>
    <s v="C0085cam14"/>
    <x v="9"/>
  </r>
  <r>
    <x v="83"/>
    <x v="9"/>
    <x v="185"/>
    <x v="257"/>
    <n v="27"/>
    <x v="9"/>
    <s v="Nicol Glencrash"/>
    <s v="C0085cam08"/>
    <x v="0"/>
  </r>
  <r>
    <x v="83"/>
    <x v="9"/>
    <x v="185"/>
    <x v="230"/>
    <n v="27"/>
    <x v="9"/>
    <s v="Nicol Glencrash"/>
    <s v="C0085cam08"/>
    <x v="7"/>
  </r>
  <r>
    <x v="83"/>
    <x v="9"/>
    <x v="185"/>
    <x v="328"/>
    <n v="27"/>
    <x v="9"/>
    <s v="Nicol Glencrash"/>
    <s v="C0085cam08"/>
    <x v="7"/>
  </r>
  <r>
    <x v="83"/>
    <x v="9"/>
    <x v="185"/>
    <x v="237"/>
    <n v="27"/>
    <x v="9"/>
    <s v="Nicol Glencrash"/>
    <s v="C0085cam08"/>
    <x v="10"/>
  </r>
  <r>
    <x v="83"/>
    <x v="9"/>
    <x v="185"/>
    <x v="81"/>
    <n v="27"/>
    <x v="9"/>
    <s v="Nicol Glencrash"/>
    <s v="C0085cam08"/>
    <x v="1"/>
  </r>
  <r>
    <x v="83"/>
    <x v="9"/>
    <x v="185"/>
    <x v="15"/>
    <n v="27"/>
    <x v="9"/>
    <s v="Nicol Glencrash"/>
    <s v="C0085cam08"/>
    <x v="2"/>
  </r>
  <r>
    <x v="84"/>
    <x v="12"/>
    <x v="186"/>
    <x v="343"/>
    <n v="66"/>
    <x v="12"/>
    <s v="Kirby Rosettini"/>
    <s v="C0086cam10"/>
    <x v="0"/>
  </r>
  <r>
    <x v="84"/>
    <x v="12"/>
    <x v="186"/>
    <x v="230"/>
    <n v="66"/>
    <x v="12"/>
    <s v="Kirby Rosettini"/>
    <s v="C0086cam10"/>
    <x v="10"/>
  </r>
  <r>
    <x v="84"/>
    <x v="12"/>
    <x v="186"/>
    <x v="176"/>
    <n v="66"/>
    <x v="12"/>
    <s v="Kirby Rosettini"/>
    <s v="C0086cam10"/>
    <x v="10"/>
  </r>
  <r>
    <x v="84"/>
    <x v="12"/>
    <x v="186"/>
    <x v="118"/>
    <n v="66"/>
    <x v="12"/>
    <s v="Kirby Rosettini"/>
    <s v="C0086cam10"/>
    <x v="1"/>
  </r>
  <r>
    <x v="84"/>
    <x v="12"/>
    <x v="186"/>
    <x v="374"/>
    <n v="66"/>
    <x v="12"/>
    <s v="Kirby Rosettini"/>
    <s v="C0086cam10"/>
    <x v="3"/>
  </r>
  <r>
    <x v="84"/>
    <x v="12"/>
    <x v="186"/>
    <x v="173"/>
    <n v="66"/>
    <x v="12"/>
    <s v="Kirby Rosettini"/>
    <s v="C0086cam10"/>
    <x v="3"/>
  </r>
  <r>
    <x v="84"/>
    <x v="14"/>
    <x v="187"/>
    <x v="233"/>
    <n v="25"/>
    <x v="14"/>
    <s v="Kirby Rosettini"/>
    <s v="C0086cam13"/>
    <x v="0"/>
  </r>
  <r>
    <x v="84"/>
    <x v="14"/>
    <x v="187"/>
    <x v="220"/>
    <n v="25"/>
    <x v="14"/>
    <s v="Kirby Rosettini"/>
    <s v="C0086cam13"/>
    <x v="7"/>
  </r>
  <r>
    <x v="84"/>
    <x v="14"/>
    <x v="187"/>
    <x v="237"/>
    <n v="25"/>
    <x v="14"/>
    <s v="Kirby Rosettini"/>
    <s v="C0086cam13"/>
    <x v="7"/>
  </r>
  <r>
    <x v="84"/>
    <x v="14"/>
    <x v="187"/>
    <x v="76"/>
    <n v="25"/>
    <x v="14"/>
    <s v="Kirby Rosettini"/>
    <s v="C0086cam13"/>
    <x v="1"/>
  </r>
  <r>
    <x v="84"/>
    <x v="14"/>
    <x v="187"/>
    <x v="86"/>
    <n v="25"/>
    <x v="14"/>
    <s v="Kirby Rosettini"/>
    <s v="C0086cam13"/>
    <x v="1"/>
  </r>
  <r>
    <x v="85"/>
    <x v="0"/>
    <x v="188"/>
    <x v="437"/>
    <n v="65"/>
    <x v="0"/>
    <s v="Willey Sherbrook"/>
    <s v="C0087cam12"/>
    <x v="0"/>
  </r>
  <r>
    <x v="85"/>
    <x v="0"/>
    <x v="188"/>
    <x v="438"/>
    <n v="65"/>
    <x v="0"/>
    <s v="Willey Sherbrook"/>
    <s v="C0087cam12"/>
    <x v="2"/>
  </r>
  <r>
    <x v="85"/>
    <x v="0"/>
    <x v="188"/>
    <x v="289"/>
    <n v="65"/>
    <x v="0"/>
    <s v="Willey Sherbrook"/>
    <s v="C0087cam12"/>
    <x v="3"/>
  </r>
  <r>
    <x v="85"/>
    <x v="0"/>
    <x v="188"/>
    <x v="413"/>
    <n v="65"/>
    <x v="0"/>
    <s v="Willey Sherbrook"/>
    <s v="C0087cam12"/>
    <x v="6"/>
  </r>
  <r>
    <x v="85"/>
    <x v="0"/>
    <x v="188"/>
    <x v="146"/>
    <n v="65"/>
    <x v="0"/>
    <s v="Willey Sherbrook"/>
    <s v="C0087cam12"/>
    <x v="11"/>
  </r>
  <r>
    <x v="85"/>
    <x v="0"/>
    <x v="188"/>
    <x v="10"/>
    <n v="65"/>
    <x v="0"/>
    <s v="Willey Sherbrook"/>
    <s v="C0087cam12"/>
    <x v="12"/>
  </r>
  <r>
    <x v="85"/>
    <x v="0"/>
    <x v="188"/>
    <x v="77"/>
    <n v="65"/>
    <x v="0"/>
    <s v="Willey Sherbrook"/>
    <s v="C0087cam12"/>
    <x v="15"/>
  </r>
  <r>
    <x v="85"/>
    <x v="9"/>
    <x v="189"/>
    <x v="439"/>
    <n v="27"/>
    <x v="9"/>
    <s v="Willey Sherbrook"/>
    <s v="C0087cam08"/>
    <x v="0"/>
  </r>
  <r>
    <x v="85"/>
    <x v="9"/>
    <x v="189"/>
    <x v="207"/>
    <n v="27"/>
    <x v="9"/>
    <s v="Willey Sherbrook"/>
    <s v="C0087cam08"/>
    <x v="7"/>
  </r>
  <r>
    <x v="85"/>
    <x v="9"/>
    <x v="189"/>
    <x v="433"/>
    <n v="27"/>
    <x v="9"/>
    <s v="Willey Sherbrook"/>
    <s v="C0087cam08"/>
    <x v="10"/>
  </r>
  <r>
    <x v="85"/>
    <x v="9"/>
    <x v="189"/>
    <x v="136"/>
    <n v="27"/>
    <x v="9"/>
    <s v="Willey Sherbrook"/>
    <s v="C0087cam08"/>
    <x v="1"/>
  </r>
  <r>
    <x v="85"/>
    <x v="9"/>
    <x v="189"/>
    <x v="107"/>
    <n v="27"/>
    <x v="9"/>
    <s v="Willey Sherbrook"/>
    <s v="C0087cam08"/>
    <x v="3"/>
  </r>
  <r>
    <x v="85"/>
    <x v="9"/>
    <x v="189"/>
    <x v="176"/>
    <n v="27"/>
    <x v="9"/>
    <s v="Willey Sherbrook"/>
    <s v="C0087cam08"/>
    <x v="4"/>
  </r>
  <r>
    <x v="85"/>
    <x v="9"/>
    <x v="189"/>
    <x v="102"/>
    <n v="27"/>
    <x v="9"/>
    <s v="Willey Sherbrook"/>
    <s v="C0087cam08"/>
    <x v="5"/>
  </r>
  <r>
    <x v="85"/>
    <x v="9"/>
    <x v="189"/>
    <x v="84"/>
    <n v="27"/>
    <x v="9"/>
    <s v="Willey Sherbrook"/>
    <s v="C0087cam08"/>
    <x v="6"/>
  </r>
  <r>
    <x v="85"/>
    <x v="15"/>
    <x v="190"/>
    <x v="149"/>
    <n v="10"/>
    <x v="15"/>
    <s v="Willey Sherbrook"/>
    <s v="C0087cam01"/>
    <x v="0"/>
  </r>
  <r>
    <x v="85"/>
    <x v="15"/>
    <x v="190"/>
    <x v="101"/>
    <n v="10"/>
    <x v="15"/>
    <s v="Willey Sherbrook"/>
    <s v="C0087cam01"/>
    <x v="7"/>
  </r>
  <r>
    <x v="85"/>
    <x v="15"/>
    <x v="190"/>
    <x v="71"/>
    <n v="10"/>
    <x v="15"/>
    <s v="Willey Sherbrook"/>
    <s v="C0087cam01"/>
    <x v="7"/>
  </r>
  <r>
    <x v="85"/>
    <x v="15"/>
    <x v="190"/>
    <x v="13"/>
    <n v="10"/>
    <x v="15"/>
    <s v="Willey Sherbrook"/>
    <s v="C0087cam01"/>
    <x v="1"/>
  </r>
  <r>
    <x v="85"/>
    <x v="15"/>
    <x v="190"/>
    <x v="81"/>
    <n v="10"/>
    <x v="15"/>
    <s v="Willey Sherbrook"/>
    <s v="C0087cam01"/>
    <x v="1"/>
  </r>
  <r>
    <x v="86"/>
    <x v="7"/>
    <x v="65"/>
    <x v="263"/>
    <n v="28"/>
    <x v="7"/>
    <s v="Flossy MacNish"/>
    <s v="C0088cam14"/>
    <x v="0"/>
  </r>
  <r>
    <x v="86"/>
    <x v="7"/>
    <x v="65"/>
    <x v="97"/>
    <n v="28"/>
    <x v="7"/>
    <s v="Flossy MacNish"/>
    <s v="C0088cam14"/>
    <x v="7"/>
  </r>
  <r>
    <x v="86"/>
    <x v="7"/>
    <x v="65"/>
    <x v="46"/>
    <n v="28"/>
    <x v="7"/>
    <s v="Flossy MacNish"/>
    <s v="C0088cam14"/>
    <x v="10"/>
  </r>
  <r>
    <x v="86"/>
    <x v="7"/>
    <x v="65"/>
    <x v="188"/>
    <n v="28"/>
    <x v="7"/>
    <s v="Flossy MacNish"/>
    <s v="C0088cam14"/>
    <x v="1"/>
  </r>
  <r>
    <x v="86"/>
    <x v="7"/>
    <x v="65"/>
    <x v="116"/>
    <n v="28"/>
    <x v="7"/>
    <s v="Flossy MacNish"/>
    <s v="C0088cam14"/>
    <x v="3"/>
  </r>
  <r>
    <x v="86"/>
    <x v="7"/>
    <x v="65"/>
    <x v="20"/>
    <n v="28"/>
    <x v="7"/>
    <s v="Flossy MacNish"/>
    <s v="C0088cam14"/>
    <x v="4"/>
  </r>
  <r>
    <x v="86"/>
    <x v="14"/>
    <x v="191"/>
    <x v="196"/>
    <n v="25"/>
    <x v="14"/>
    <s v="Flossy MacNish"/>
    <s v="C0088cam13"/>
    <x v="0"/>
  </r>
  <r>
    <x v="86"/>
    <x v="14"/>
    <x v="191"/>
    <x v="155"/>
    <n v="25"/>
    <x v="14"/>
    <s v="Flossy MacNish"/>
    <s v="C0088cam13"/>
    <x v="7"/>
  </r>
  <r>
    <x v="86"/>
    <x v="14"/>
    <x v="191"/>
    <x v="225"/>
    <n v="25"/>
    <x v="14"/>
    <s v="Flossy MacNish"/>
    <s v="C0088cam13"/>
    <x v="10"/>
  </r>
  <r>
    <x v="86"/>
    <x v="14"/>
    <x v="191"/>
    <x v="260"/>
    <n v="25"/>
    <x v="14"/>
    <s v="Flossy MacNish"/>
    <s v="C0088cam13"/>
    <x v="1"/>
  </r>
  <r>
    <x v="86"/>
    <x v="14"/>
    <x v="191"/>
    <x v="261"/>
    <n v="25"/>
    <x v="14"/>
    <s v="Flossy MacNish"/>
    <s v="C0088cam13"/>
    <x v="2"/>
  </r>
  <r>
    <x v="86"/>
    <x v="14"/>
    <x v="191"/>
    <x v="200"/>
    <n v="25"/>
    <x v="14"/>
    <s v="Flossy MacNish"/>
    <s v="C0088cam13"/>
    <x v="3"/>
  </r>
  <r>
    <x v="86"/>
    <x v="14"/>
    <x v="191"/>
    <x v="220"/>
    <n v="25"/>
    <x v="14"/>
    <s v="Flossy MacNish"/>
    <s v="C0088cam13"/>
    <x v="4"/>
  </r>
  <r>
    <x v="86"/>
    <x v="14"/>
    <x v="191"/>
    <x v="21"/>
    <n v="25"/>
    <x v="14"/>
    <s v="Flossy MacNish"/>
    <s v="C0088cam13"/>
    <x v="5"/>
  </r>
  <r>
    <x v="86"/>
    <x v="14"/>
    <x v="191"/>
    <x v="48"/>
    <n v="25"/>
    <x v="14"/>
    <s v="Flossy MacNish"/>
    <s v="C0088cam13"/>
    <x v="6"/>
  </r>
  <r>
    <x v="86"/>
    <x v="2"/>
    <x v="133"/>
    <x v="212"/>
    <n v="29"/>
    <x v="2"/>
    <s v="Flossy MacNish"/>
    <s v="C0088cam17"/>
    <x v="0"/>
  </r>
  <r>
    <x v="86"/>
    <x v="2"/>
    <x v="133"/>
    <x v="306"/>
    <n v="29"/>
    <x v="2"/>
    <s v="Flossy MacNish"/>
    <s v="C0088cam17"/>
    <x v="7"/>
  </r>
  <r>
    <x v="86"/>
    <x v="2"/>
    <x v="133"/>
    <x v="203"/>
    <n v="29"/>
    <x v="2"/>
    <s v="Flossy MacNish"/>
    <s v="C0088cam17"/>
    <x v="10"/>
  </r>
  <r>
    <x v="86"/>
    <x v="2"/>
    <x v="133"/>
    <x v="320"/>
    <n v="29"/>
    <x v="2"/>
    <s v="Flossy MacNish"/>
    <s v="C0088cam17"/>
    <x v="1"/>
  </r>
  <r>
    <x v="86"/>
    <x v="2"/>
    <x v="133"/>
    <x v="110"/>
    <n v="29"/>
    <x v="2"/>
    <s v="Flossy MacNish"/>
    <s v="C0088cam17"/>
    <x v="5"/>
  </r>
  <r>
    <x v="86"/>
    <x v="2"/>
    <x v="133"/>
    <x v="119"/>
    <n v="29"/>
    <x v="2"/>
    <s v="Flossy MacNish"/>
    <s v="C0088cam17"/>
    <x v="6"/>
  </r>
  <r>
    <x v="87"/>
    <x v="14"/>
    <x v="124"/>
    <x v="342"/>
    <n v="25"/>
    <x v="14"/>
    <s v="Lorenza Robinett"/>
    <s v="C0089cam13"/>
    <x v="0"/>
  </r>
  <r>
    <x v="87"/>
    <x v="14"/>
    <x v="124"/>
    <x v="181"/>
    <n v="25"/>
    <x v="14"/>
    <s v="Lorenza Robinett"/>
    <s v="C0089cam13"/>
    <x v="7"/>
  </r>
  <r>
    <x v="87"/>
    <x v="14"/>
    <x v="124"/>
    <x v="117"/>
    <n v="25"/>
    <x v="14"/>
    <s v="Lorenza Robinett"/>
    <s v="C0089cam13"/>
    <x v="10"/>
  </r>
  <r>
    <x v="87"/>
    <x v="14"/>
    <x v="124"/>
    <x v="109"/>
    <n v="25"/>
    <x v="14"/>
    <s v="Lorenza Robinett"/>
    <s v="C0089cam13"/>
    <x v="1"/>
  </r>
  <r>
    <x v="87"/>
    <x v="14"/>
    <x v="124"/>
    <x v="172"/>
    <n v="25"/>
    <x v="14"/>
    <s v="Lorenza Robinett"/>
    <s v="C0089cam13"/>
    <x v="2"/>
  </r>
  <r>
    <x v="87"/>
    <x v="13"/>
    <x v="192"/>
    <x v="311"/>
    <n v="75"/>
    <x v="13"/>
    <s v="Lorenza Robinett"/>
    <s v="C0089cam09"/>
    <x v="0"/>
  </r>
  <r>
    <x v="87"/>
    <x v="13"/>
    <x v="192"/>
    <x v="3"/>
    <n v="75"/>
    <x v="13"/>
    <s v="Lorenza Robinett"/>
    <s v="C0089cam09"/>
    <x v="7"/>
  </r>
  <r>
    <x v="87"/>
    <x v="13"/>
    <x v="192"/>
    <x v="190"/>
    <n v="75"/>
    <x v="13"/>
    <s v="Lorenza Robinett"/>
    <s v="C0089cam09"/>
    <x v="10"/>
  </r>
  <r>
    <x v="87"/>
    <x v="13"/>
    <x v="192"/>
    <x v="42"/>
    <n v="75"/>
    <x v="13"/>
    <s v="Lorenza Robinett"/>
    <s v="C0089cam09"/>
    <x v="1"/>
  </r>
  <r>
    <x v="87"/>
    <x v="13"/>
    <x v="192"/>
    <x v="256"/>
    <n v="75"/>
    <x v="13"/>
    <s v="Lorenza Robinett"/>
    <s v="C0089cam09"/>
    <x v="2"/>
  </r>
  <r>
    <x v="87"/>
    <x v="2"/>
    <x v="193"/>
    <x v="79"/>
    <n v="29"/>
    <x v="2"/>
    <s v="Lorenza Robinett"/>
    <s v="C0089cam17"/>
    <x v="0"/>
  </r>
  <r>
    <x v="87"/>
    <x v="2"/>
    <x v="193"/>
    <x v="21"/>
    <n v="29"/>
    <x v="2"/>
    <s v="Lorenza Robinett"/>
    <s v="C0089cam17"/>
    <x v="7"/>
  </r>
  <r>
    <x v="87"/>
    <x v="2"/>
    <x v="193"/>
    <x v="283"/>
    <n v="29"/>
    <x v="2"/>
    <s v="Lorenza Robinett"/>
    <s v="C0089cam17"/>
    <x v="7"/>
  </r>
  <r>
    <x v="87"/>
    <x v="2"/>
    <x v="193"/>
    <x v="119"/>
    <n v="29"/>
    <x v="2"/>
    <s v="Lorenza Robinett"/>
    <s v="C0089cam17"/>
    <x v="10"/>
  </r>
  <r>
    <x v="88"/>
    <x v="8"/>
    <x v="194"/>
    <x v="440"/>
    <n v="13"/>
    <x v="8"/>
    <s v="Delbert Harbidge"/>
    <s v="C0090cam06"/>
    <x v="0"/>
  </r>
  <r>
    <x v="88"/>
    <x v="8"/>
    <x v="194"/>
    <x v="441"/>
    <n v="13"/>
    <x v="8"/>
    <s v="Delbert Harbidge"/>
    <s v="C0090cam06"/>
    <x v="7"/>
  </r>
  <r>
    <x v="88"/>
    <x v="8"/>
    <x v="194"/>
    <x v="442"/>
    <n v="13"/>
    <x v="8"/>
    <s v="Delbert Harbidge"/>
    <s v="C0090cam06"/>
    <x v="1"/>
  </r>
  <r>
    <x v="88"/>
    <x v="8"/>
    <x v="194"/>
    <x v="443"/>
    <n v="13"/>
    <x v="8"/>
    <s v="Delbert Harbidge"/>
    <s v="C0090cam06"/>
    <x v="2"/>
  </r>
  <r>
    <x v="88"/>
    <x v="8"/>
    <x v="194"/>
    <x v="323"/>
    <n v="13"/>
    <x v="8"/>
    <s v="Delbert Harbidge"/>
    <s v="C0090cam06"/>
    <x v="3"/>
  </r>
  <r>
    <x v="88"/>
    <x v="8"/>
    <x v="194"/>
    <x v="444"/>
    <n v="13"/>
    <x v="8"/>
    <s v="Delbert Harbidge"/>
    <s v="C0090cam06"/>
    <x v="5"/>
  </r>
  <r>
    <x v="88"/>
    <x v="8"/>
    <x v="194"/>
    <x v="382"/>
    <n v="13"/>
    <x v="8"/>
    <s v="Delbert Harbidge"/>
    <s v="C0090cam06"/>
    <x v="6"/>
  </r>
  <r>
    <x v="88"/>
    <x v="8"/>
    <x v="194"/>
    <x v="24"/>
    <n v="13"/>
    <x v="8"/>
    <s v="Delbert Harbidge"/>
    <s v="C0090cam06"/>
    <x v="8"/>
  </r>
  <r>
    <x v="88"/>
    <x v="8"/>
    <x v="194"/>
    <x v="149"/>
    <n v="13"/>
    <x v="8"/>
    <s v="Delbert Harbidge"/>
    <s v="C0090cam06"/>
    <x v="11"/>
  </r>
  <r>
    <x v="88"/>
    <x v="8"/>
    <x v="194"/>
    <x v="9"/>
    <n v="13"/>
    <x v="8"/>
    <s v="Delbert Harbidge"/>
    <s v="C0090cam06"/>
    <x v="12"/>
  </r>
  <r>
    <x v="88"/>
    <x v="8"/>
    <x v="194"/>
    <x v="10"/>
    <n v="13"/>
    <x v="8"/>
    <s v="Delbert Harbidge"/>
    <s v="C0090cam06"/>
    <x v="15"/>
  </r>
  <r>
    <x v="88"/>
    <x v="4"/>
    <x v="55"/>
    <x v="234"/>
    <n v="16"/>
    <x v="4"/>
    <s v="Delbert Harbidge"/>
    <s v="C0090cam16"/>
    <x v="0"/>
  </r>
  <r>
    <x v="88"/>
    <x v="4"/>
    <x v="55"/>
    <x v="191"/>
    <n v="16"/>
    <x v="4"/>
    <s v="Delbert Harbidge"/>
    <s v="C0090cam16"/>
    <x v="7"/>
  </r>
  <r>
    <x v="88"/>
    <x v="4"/>
    <x v="55"/>
    <x v="1"/>
    <n v="16"/>
    <x v="4"/>
    <s v="Delbert Harbidge"/>
    <s v="C0090cam16"/>
    <x v="10"/>
  </r>
  <r>
    <x v="88"/>
    <x v="4"/>
    <x v="55"/>
    <x v="8"/>
    <n v="16"/>
    <x v="4"/>
    <s v="Delbert Harbidge"/>
    <s v="C0090cam16"/>
    <x v="2"/>
  </r>
  <r>
    <x v="88"/>
    <x v="4"/>
    <x v="55"/>
    <x v="30"/>
    <n v="16"/>
    <x v="4"/>
    <s v="Delbert Harbidge"/>
    <s v="C0090cam16"/>
    <x v="2"/>
  </r>
  <r>
    <x v="88"/>
    <x v="4"/>
    <x v="55"/>
    <x v="83"/>
    <n v="16"/>
    <x v="4"/>
    <s v="Delbert Harbidge"/>
    <s v="C0090cam16"/>
    <x v="3"/>
  </r>
  <r>
    <x v="88"/>
    <x v="4"/>
    <x v="55"/>
    <x v="63"/>
    <n v="16"/>
    <x v="4"/>
    <s v="Delbert Harbidge"/>
    <s v="C0090cam16"/>
    <x v="5"/>
  </r>
  <r>
    <x v="88"/>
    <x v="4"/>
    <x v="55"/>
    <x v="64"/>
    <n v="16"/>
    <x v="4"/>
    <s v="Delbert Harbidge"/>
    <s v="C0090cam16"/>
    <x v="5"/>
  </r>
  <r>
    <x v="88"/>
    <x v="4"/>
    <x v="55"/>
    <x v="173"/>
    <n v="16"/>
    <x v="4"/>
    <s v="Delbert Harbidge"/>
    <s v="C0090cam16"/>
    <x v="6"/>
  </r>
  <r>
    <x v="88"/>
    <x v="15"/>
    <x v="195"/>
    <x v="223"/>
    <n v="10"/>
    <x v="15"/>
    <s v="Delbert Harbidge"/>
    <s v="C0090cam01"/>
    <x v="0"/>
  </r>
  <r>
    <x v="88"/>
    <x v="15"/>
    <x v="195"/>
    <x v="178"/>
    <n v="10"/>
    <x v="15"/>
    <s v="Delbert Harbidge"/>
    <s v="C0090cam01"/>
    <x v="7"/>
  </r>
  <r>
    <x v="88"/>
    <x v="15"/>
    <x v="195"/>
    <x v="25"/>
    <n v="10"/>
    <x v="15"/>
    <s v="Delbert Harbidge"/>
    <s v="C0090cam01"/>
    <x v="10"/>
  </r>
  <r>
    <x v="88"/>
    <x v="15"/>
    <x v="195"/>
    <x v="78"/>
    <n v="10"/>
    <x v="15"/>
    <s v="Delbert Harbidge"/>
    <s v="C0090cam01"/>
    <x v="1"/>
  </r>
  <r>
    <x v="88"/>
    <x v="15"/>
    <x v="195"/>
    <x v="107"/>
    <n v="10"/>
    <x v="15"/>
    <s v="Delbert Harbidge"/>
    <s v="C0090cam01"/>
    <x v="2"/>
  </r>
  <r>
    <x v="88"/>
    <x v="15"/>
    <x v="195"/>
    <x v="122"/>
    <n v="10"/>
    <x v="15"/>
    <s v="Delbert Harbidge"/>
    <s v="C0090cam01"/>
    <x v="4"/>
  </r>
  <r>
    <x v="88"/>
    <x v="15"/>
    <x v="195"/>
    <x v="290"/>
    <n v="10"/>
    <x v="15"/>
    <s v="Delbert Harbidge"/>
    <s v="C0090cam01"/>
    <x v="5"/>
  </r>
  <r>
    <x v="89"/>
    <x v="15"/>
    <x v="196"/>
    <x v="102"/>
    <n v="10"/>
    <x v="15"/>
    <s v="Denyse Blankhorn"/>
    <s v="C0091cam01"/>
    <x v="0"/>
  </r>
  <r>
    <x v="89"/>
    <x v="15"/>
    <x v="196"/>
    <x v="205"/>
    <n v="10"/>
    <x v="15"/>
    <s v="Denyse Blankhorn"/>
    <s v="C0091cam01"/>
    <x v="7"/>
  </r>
  <r>
    <x v="90"/>
    <x v="12"/>
    <x v="197"/>
    <x v="445"/>
    <n v="66"/>
    <x v="12"/>
    <s v="Denis Leatham"/>
    <s v="C0092cam10"/>
    <x v="0"/>
  </r>
  <r>
    <x v="90"/>
    <x v="12"/>
    <x v="197"/>
    <x v="95"/>
    <n v="66"/>
    <x v="12"/>
    <s v="Denis Leatham"/>
    <s v="C0092cam10"/>
    <x v="1"/>
  </r>
  <r>
    <x v="90"/>
    <x v="12"/>
    <x v="197"/>
    <x v="60"/>
    <n v="66"/>
    <x v="12"/>
    <s v="Denis Leatham"/>
    <s v="C0092cam10"/>
    <x v="3"/>
  </r>
  <r>
    <x v="90"/>
    <x v="12"/>
    <x v="197"/>
    <x v="98"/>
    <n v="66"/>
    <x v="12"/>
    <s v="Denis Leatham"/>
    <s v="C0092cam10"/>
    <x v="4"/>
  </r>
  <r>
    <x v="90"/>
    <x v="12"/>
    <x v="197"/>
    <x v="245"/>
    <n v="66"/>
    <x v="12"/>
    <s v="Denis Leatham"/>
    <s v="C0092cam10"/>
    <x v="5"/>
  </r>
  <r>
    <x v="90"/>
    <x v="12"/>
    <x v="197"/>
    <x v="156"/>
    <n v="66"/>
    <x v="12"/>
    <s v="Denis Leatham"/>
    <s v="C0092cam10"/>
    <x v="6"/>
  </r>
  <r>
    <x v="90"/>
    <x v="12"/>
    <x v="197"/>
    <x v="328"/>
    <n v="66"/>
    <x v="12"/>
    <s v="Denis Leatham"/>
    <s v="C0092cam10"/>
    <x v="9"/>
  </r>
  <r>
    <x v="90"/>
    <x v="12"/>
    <x v="197"/>
    <x v="47"/>
    <n v="66"/>
    <x v="12"/>
    <s v="Denis Leatham"/>
    <s v="C0092cam10"/>
    <x v="11"/>
  </r>
  <r>
    <x v="90"/>
    <x v="0"/>
    <x v="198"/>
    <x v="446"/>
    <n v="65"/>
    <x v="0"/>
    <s v="Denis Leatham"/>
    <s v="C0092cam12"/>
    <x v="0"/>
  </r>
  <r>
    <x v="90"/>
    <x v="0"/>
    <x v="198"/>
    <x v="229"/>
    <n v="65"/>
    <x v="0"/>
    <s v="Denis Leatham"/>
    <s v="C0092cam12"/>
    <x v="1"/>
  </r>
  <r>
    <x v="90"/>
    <x v="0"/>
    <x v="198"/>
    <x v="100"/>
    <n v="65"/>
    <x v="0"/>
    <s v="Denis Leatham"/>
    <s v="C0092cam12"/>
    <x v="3"/>
  </r>
  <r>
    <x v="90"/>
    <x v="0"/>
    <x v="198"/>
    <x v="19"/>
    <n v="65"/>
    <x v="0"/>
    <s v="Denis Leatham"/>
    <s v="C0092cam12"/>
    <x v="4"/>
  </r>
  <r>
    <x v="90"/>
    <x v="0"/>
    <x v="198"/>
    <x v="259"/>
    <n v="65"/>
    <x v="0"/>
    <s v="Denis Leatham"/>
    <s v="C0092cam12"/>
    <x v="8"/>
  </r>
  <r>
    <x v="90"/>
    <x v="15"/>
    <x v="199"/>
    <x v="63"/>
    <n v="10"/>
    <x v="15"/>
    <s v="Denis Leatham"/>
    <s v="C0092cam01"/>
    <x v="0"/>
  </r>
  <r>
    <x v="90"/>
    <x v="15"/>
    <x v="199"/>
    <x v="374"/>
    <n v="10"/>
    <x v="15"/>
    <s v="Denis Leatham"/>
    <s v="C0092cam01"/>
    <x v="7"/>
  </r>
  <r>
    <x v="90"/>
    <x v="15"/>
    <x v="199"/>
    <x v="15"/>
    <n v="10"/>
    <x v="15"/>
    <s v="Denis Leatham"/>
    <s v="C0092cam01"/>
    <x v="7"/>
  </r>
  <r>
    <x v="91"/>
    <x v="7"/>
    <x v="86"/>
    <x v="18"/>
    <n v="28"/>
    <x v="7"/>
    <s v="Kellie Rubinivitz"/>
    <s v="C0093cam14"/>
    <x v="0"/>
  </r>
  <r>
    <x v="91"/>
    <x v="7"/>
    <x v="86"/>
    <x v="111"/>
    <n v="28"/>
    <x v="7"/>
    <s v="Kellie Rubinivitz"/>
    <s v="C0093cam14"/>
    <x v="10"/>
  </r>
  <r>
    <x v="91"/>
    <x v="7"/>
    <x v="86"/>
    <x v="137"/>
    <n v="28"/>
    <x v="7"/>
    <s v="Kellie Rubinivitz"/>
    <s v="C0093cam14"/>
    <x v="1"/>
  </r>
  <r>
    <x v="91"/>
    <x v="7"/>
    <x v="86"/>
    <x v="194"/>
    <n v="28"/>
    <x v="7"/>
    <s v="Kellie Rubinivitz"/>
    <s v="C0093cam14"/>
    <x v="4"/>
  </r>
  <r>
    <x v="91"/>
    <x v="7"/>
    <x v="86"/>
    <x v="12"/>
    <n v="28"/>
    <x v="7"/>
    <s v="Kellie Rubinivitz"/>
    <s v="C0093cam14"/>
    <x v="5"/>
  </r>
  <r>
    <x v="91"/>
    <x v="16"/>
    <x v="95"/>
    <x v="301"/>
    <n v="26"/>
    <x v="16"/>
    <s v="Kellie Rubinivitz"/>
    <s v="C0093cam04"/>
    <x v="0"/>
  </r>
  <r>
    <x v="91"/>
    <x v="16"/>
    <x v="95"/>
    <x v="252"/>
    <n v="26"/>
    <x v="16"/>
    <s v="Kellie Rubinivitz"/>
    <s v="C0093cam04"/>
    <x v="7"/>
  </r>
  <r>
    <x v="91"/>
    <x v="16"/>
    <x v="95"/>
    <x v="282"/>
    <n v="26"/>
    <x v="16"/>
    <s v="Kellie Rubinivitz"/>
    <s v="C0093cam04"/>
    <x v="1"/>
  </r>
  <r>
    <x v="91"/>
    <x v="16"/>
    <x v="95"/>
    <x v="271"/>
    <n v="26"/>
    <x v="16"/>
    <s v="Kellie Rubinivitz"/>
    <s v="C0093cam04"/>
    <x v="1"/>
  </r>
  <r>
    <x v="91"/>
    <x v="16"/>
    <x v="95"/>
    <x v="59"/>
    <n v="26"/>
    <x v="16"/>
    <s v="Kellie Rubinivitz"/>
    <s v="C0093cam04"/>
    <x v="3"/>
  </r>
  <r>
    <x v="91"/>
    <x v="13"/>
    <x v="32"/>
    <x v="151"/>
    <n v="75"/>
    <x v="13"/>
    <s v="Kellie Rubinivitz"/>
    <s v="C0093cam09"/>
    <x v="0"/>
  </r>
  <r>
    <x v="91"/>
    <x v="13"/>
    <x v="32"/>
    <x v="63"/>
    <n v="75"/>
    <x v="13"/>
    <s v="Kellie Rubinivitz"/>
    <s v="C0093cam09"/>
    <x v="7"/>
  </r>
  <r>
    <x v="91"/>
    <x v="13"/>
    <x v="32"/>
    <x v="226"/>
    <n v="75"/>
    <x v="13"/>
    <s v="Kellie Rubinivitz"/>
    <s v="C0093cam09"/>
    <x v="7"/>
  </r>
  <r>
    <x v="91"/>
    <x v="13"/>
    <x v="32"/>
    <x v="73"/>
    <n v="75"/>
    <x v="13"/>
    <s v="Kellie Rubinivitz"/>
    <s v="C0093cam09"/>
    <x v="10"/>
  </r>
  <r>
    <x v="92"/>
    <x v="12"/>
    <x v="5"/>
    <x v="30"/>
    <n v="66"/>
    <x v="12"/>
    <s v="Rolando Ahlin"/>
    <s v="C0094cam10"/>
    <x v="0"/>
  </r>
  <r>
    <x v="92"/>
    <x v="12"/>
    <x v="5"/>
    <x v="163"/>
    <n v="66"/>
    <x v="12"/>
    <s v="Rolando Ahlin"/>
    <s v="C0094cam10"/>
    <x v="7"/>
  </r>
  <r>
    <x v="92"/>
    <x v="12"/>
    <x v="5"/>
    <x v="5"/>
    <n v="66"/>
    <x v="12"/>
    <s v="Rolando Ahlin"/>
    <s v="C0094cam10"/>
    <x v="10"/>
  </r>
  <r>
    <x v="92"/>
    <x v="12"/>
    <x v="5"/>
    <x v="67"/>
    <n v="66"/>
    <x v="12"/>
    <s v="Rolando Ahlin"/>
    <s v="C0094cam10"/>
    <x v="1"/>
  </r>
  <r>
    <x v="92"/>
    <x v="9"/>
    <x v="200"/>
    <x v="170"/>
    <n v="27"/>
    <x v="9"/>
    <s v="Rolando Ahlin"/>
    <s v="C0094cam08"/>
    <x v="0"/>
  </r>
  <r>
    <x v="92"/>
    <x v="9"/>
    <x v="200"/>
    <x v="317"/>
    <n v="27"/>
    <x v="9"/>
    <s v="Rolando Ahlin"/>
    <s v="C0094cam08"/>
    <x v="7"/>
  </r>
  <r>
    <x v="92"/>
    <x v="9"/>
    <x v="200"/>
    <x v="103"/>
    <n v="27"/>
    <x v="9"/>
    <s v="Rolando Ahlin"/>
    <s v="C0094cam08"/>
    <x v="10"/>
  </r>
  <r>
    <x v="92"/>
    <x v="3"/>
    <x v="103"/>
    <x v="139"/>
    <n v="62"/>
    <x v="3"/>
    <s v="Rolando Ahlin"/>
    <s v="C0094cam11"/>
    <x v="0"/>
  </r>
  <r>
    <x v="92"/>
    <x v="3"/>
    <x v="103"/>
    <x v="109"/>
    <n v="62"/>
    <x v="3"/>
    <s v="Rolando Ahlin"/>
    <s v="C0094cam11"/>
    <x v="7"/>
  </r>
  <r>
    <x v="92"/>
    <x v="3"/>
    <x v="103"/>
    <x v="48"/>
    <n v="62"/>
    <x v="3"/>
    <s v="Rolando Ahlin"/>
    <s v="C0094cam11"/>
    <x v="10"/>
  </r>
  <r>
    <x v="93"/>
    <x v="12"/>
    <x v="201"/>
    <x v="308"/>
    <n v="66"/>
    <x v="12"/>
    <s v="Osbourn Burdell"/>
    <s v="C0095cam10"/>
    <x v="0"/>
  </r>
  <r>
    <x v="93"/>
    <x v="12"/>
    <x v="201"/>
    <x v="347"/>
    <n v="66"/>
    <x v="12"/>
    <s v="Osbourn Burdell"/>
    <s v="C0095cam10"/>
    <x v="10"/>
  </r>
  <r>
    <x v="93"/>
    <x v="12"/>
    <x v="201"/>
    <x v="405"/>
    <n v="66"/>
    <x v="12"/>
    <s v="Osbourn Burdell"/>
    <s v="C0095cam10"/>
    <x v="2"/>
  </r>
  <r>
    <x v="93"/>
    <x v="12"/>
    <x v="201"/>
    <x v="215"/>
    <n v="66"/>
    <x v="12"/>
    <s v="Osbourn Burdell"/>
    <s v="C0095cam10"/>
    <x v="4"/>
  </r>
  <r>
    <x v="93"/>
    <x v="12"/>
    <x v="201"/>
    <x v="356"/>
    <n v="66"/>
    <x v="12"/>
    <s v="Osbourn Burdell"/>
    <s v="C0095cam10"/>
    <x v="5"/>
  </r>
  <r>
    <x v="93"/>
    <x v="12"/>
    <x v="201"/>
    <x v="397"/>
    <n v="66"/>
    <x v="12"/>
    <s v="Osbourn Burdell"/>
    <s v="C0095cam10"/>
    <x v="6"/>
  </r>
  <r>
    <x v="93"/>
    <x v="12"/>
    <x v="201"/>
    <x v="121"/>
    <n v="66"/>
    <x v="12"/>
    <s v="Osbourn Burdell"/>
    <s v="C0095cam10"/>
    <x v="8"/>
  </r>
  <r>
    <x v="93"/>
    <x v="12"/>
    <x v="201"/>
    <x v="19"/>
    <n v="66"/>
    <x v="12"/>
    <s v="Osbourn Burdell"/>
    <s v="C0095cam10"/>
    <x v="9"/>
  </r>
  <r>
    <x v="93"/>
    <x v="12"/>
    <x v="201"/>
    <x v="108"/>
    <n v="66"/>
    <x v="12"/>
    <s v="Osbourn Burdell"/>
    <s v="C0095cam10"/>
    <x v="11"/>
  </r>
  <r>
    <x v="93"/>
    <x v="12"/>
    <x v="201"/>
    <x v="217"/>
    <n v="66"/>
    <x v="12"/>
    <s v="Osbourn Burdell"/>
    <s v="C0095cam10"/>
    <x v="12"/>
  </r>
  <r>
    <x v="93"/>
    <x v="1"/>
    <x v="202"/>
    <x v="447"/>
    <n v="25"/>
    <x v="1"/>
    <s v="Osbourn Burdell"/>
    <s v="C0095cam07"/>
    <x v="0"/>
  </r>
  <r>
    <x v="93"/>
    <x v="1"/>
    <x v="202"/>
    <x v="95"/>
    <n v="25"/>
    <x v="1"/>
    <s v="Osbourn Burdell"/>
    <s v="C0095cam07"/>
    <x v="7"/>
  </r>
  <r>
    <x v="93"/>
    <x v="1"/>
    <x v="202"/>
    <x v="0"/>
    <n v="25"/>
    <x v="1"/>
    <s v="Osbourn Burdell"/>
    <s v="C0095cam07"/>
    <x v="10"/>
  </r>
  <r>
    <x v="93"/>
    <x v="1"/>
    <x v="202"/>
    <x v="38"/>
    <n v="25"/>
    <x v="1"/>
    <s v="Osbourn Burdell"/>
    <s v="C0095cam07"/>
    <x v="2"/>
  </r>
  <r>
    <x v="93"/>
    <x v="1"/>
    <x v="202"/>
    <x v="197"/>
    <n v="25"/>
    <x v="1"/>
    <s v="Osbourn Burdell"/>
    <s v="C0095cam07"/>
    <x v="3"/>
  </r>
  <r>
    <x v="93"/>
    <x v="1"/>
    <x v="202"/>
    <x v="262"/>
    <n v="25"/>
    <x v="1"/>
    <s v="Osbourn Burdell"/>
    <s v="C0095cam07"/>
    <x v="5"/>
  </r>
  <r>
    <x v="93"/>
    <x v="1"/>
    <x v="202"/>
    <x v="328"/>
    <n v="25"/>
    <x v="1"/>
    <s v="Osbourn Burdell"/>
    <s v="C0095cam07"/>
    <x v="6"/>
  </r>
  <r>
    <x v="93"/>
    <x v="0"/>
    <x v="67"/>
    <x v="99"/>
    <n v="65"/>
    <x v="0"/>
    <s v="Osbourn Burdell"/>
    <s v="C0095cam12"/>
    <x v="0"/>
  </r>
  <r>
    <x v="93"/>
    <x v="0"/>
    <x v="67"/>
    <x v="39"/>
    <n v="65"/>
    <x v="0"/>
    <s v="Osbourn Burdell"/>
    <s v="C0095cam12"/>
    <x v="7"/>
  </r>
  <r>
    <x v="93"/>
    <x v="0"/>
    <x v="67"/>
    <x v="19"/>
    <n v="65"/>
    <x v="0"/>
    <s v="Osbourn Burdell"/>
    <s v="C0095cam12"/>
    <x v="10"/>
  </r>
  <r>
    <x v="93"/>
    <x v="0"/>
    <x v="67"/>
    <x v="108"/>
    <n v="65"/>
    <x v="0"/>
    <s v="Osbourn Burdell"/>
    <s v="C0095cam12"/>
    <x v="1"/>
  </r>
  <r>
    <x v="93"/>
    <x v="0"/>
    <x v="67"/>
    <x v="47"/>
    <n v="65"/>
    <x v="0"/>
    <s v="Osbourn Burdell"/>
    <s v="C0095cam12"/>
    <x v="2"/>
  </r>
  <r>
    <x v="93"/>
    <x v="0"/>
    <x v="67"/>
    <x v="72"/>
    <n v="65"/>
    <x v="0"/>
    <s v="Osbourn Burdell"/>
    <s v="C0095cam12"/>
    <x v="3"/>
  </r>
  <r>
    <x v="94"/>
    <x v="10"/>
    <x v="203"/>
    <x v="338"/>
    <n v="22"/>
    <x v="10"/>
    <s v="Giorgia Ruckert"/>
    <s v="C0096cam05"/>
    <x v="0"/>
  </r>
  <r>
    <x v="94"/>
    <x v="10"/>
    <x v="203"/>
    <x v="313"/>
    <n v="22"/>
    <x v="10"/>
    <s v="Giorgia Ruckert"/>
    <s v="C0096cam05"/>
    <x v="7"/>
  </r>
  <r>
    <x v="94"/>
    <x v="10"/>
    <x v="203"/>
    <x v="448"/>
    <n v="22"/>
    <x v="10"/>
    <s v="Giorgia Ruckert"/>
    <s v="C0096cam05"/>
    <x v="10"/>
  </r>
  <r>
    <x v="94"/>
    <x v="10"/>
    <x v="203"/>
    <x v="446"/>
    <n v="22"/>
    <x v="10"/>
    <s v="Giorgia Ruckert"/>
    <s v="C0096cam05"/>
    <x v="1"/>
  </r>
  <r>
    <x v="94"/>
    <x v="10"/>
    <x v="203"/>
    <x v="36"/>
    <n v="22"/>
    <x v="10"/>
    <s v="Giorgia Ruckert"/>
    <s v="C0096cam05"/>
    <x v="2"/>
  </r>
  <r>
    <x v="94"/>
    <x v="10"/>
    <x v="203"/>
    <x v="45"/>
    <n v="22"/>
    <x v="10"/>
    <s v="Giorgia Ruckert"/>
    <s v="C0096cam05"/>
    <x v="3"/>
  </r>
  <r>
    <x v="94"/>
    <x v="10"/>
    <x v="203"/>
    <x v="431"/>
    <n v="22"/>
    <x v="10"/>
    <s v="Giorgia Ruckert"/>
    <s v="C0096cam05"/>
    <x v="4"/>
  </r>
  <r>
    <x v="94"/>
    <x v="10"/>
    <x v="203"/>
    <x v="192"/>
    <n v="22"/>
    <x v="10"/>
    <s v="Giorgia Ruckert"/>
    <s v="C0096cam05"/>
    <x v="6"/>
  </r>
  <r>
    <x v="94"/>
    <x v="10"/>
    <x v="203"/>
    <x v="236"/>
    <n v="22"/>
    <x v="10"/>
    <s v="Giorgia Ruckert"/>
    <s v="C0096cam05"/>
    <x v="8"/>
  </r>
  <r>
    <x v="94"/>
    <x v="10"/>
    <x v="203"/>
    <x v="139"/>
    <n v="22"/>
    <x v="10"/>
    <s v="Giorgia Ruckert"/>
    <s v="C0096cam05"/>
    <x v="9"/>
  </r>
  <r>
    <x v="94"/>
    <x v="10"/>
    <x v="203"/>
    <x v="109"/>
    <n v="22"/>
    <x v="10"/>
    <s v="Giorgia Ruckert"/>
    <s v="C0096cam05"/>
    <x v="11"/>
  </r>
  <r>
    <x v="94"/>
    <x v="10"/>
    <x v="203"/>
    <x v="213"/>
    <n v="22"/>
    <x v="10"/>
    <s v="Giorgia Ruckert"/>
    <s v="C0096cam05"/>
    <x v="12"/>
  </r>
  <r>
    <x v="94"/>
    <x v="10"/>
    <x v="203"/>
    <x v="315"/>
    <n v="22"/>
    <x v="10"/>
    <s v="Giorgia Ruckert"/>
    <s v="C0096cam05"/>
    <x v="15"/>
  </r>
  <r>
    <x v="94"/>
    <x v="14"/>
    <x v="204"/>
    <x v="449"/>
    <n v="25"/>
    <x v="14"/>
    <s v="Giorgia Ruckert"/>
    <s v="C0096cam13"/>
    <x v="0"/>
  </r>
  <r>
    <x v="94"/>
    <x v="14"/>
    <x v="204"/>
    <x v="429"/>
    <n v="25"/>
    <x v="14"/>
    <s v="Giorgia Ruckert"/>
    <s v="C0096cam13"/>
    <x v="10"/>
  </r>
  <r>
    <x v="94"/>
    <x v="14"/>
    <x v="204"/>
    <x v="341"/>
    <n v="25"/>
    <x v="14"/>
    <s v="Giorgia Ruckert"/>
    <s v="C0096cam13"/>
    <x v="10"/>
  </r>
  <r>
    <x v="94"/>
    <x v="14"/>
    <x v="204"/>
    <x v="196"/>
    <n v="25"/>
    <x v="14"/>
    <s v="Giorgia Ruckert"/>
    <s v="C0096cam13"/>
    <x v="1"/>
  </r>
  <r>
    <x v="94"/>
    <x v="14"/>
    <x v="204"/>
    <x v="133"/>
    <n v="25"/>
    <x v="14"/>
    <s v="Giorgia Ruckert"/>
    <s v="C0096cam13"/>
    <x v="4"/>
  </r>
  <r>
    <x v="94"/>
    <x v="14"/>
    <x v="204"/>
    <x v="70"/>
    <n v="25"/>
    <x v="14"/>
    <s v="Giorgia Ruckert"/>
    <s v="C0096cam13"/>
    <x v="5"/>
  </r>
  <r>
    <x v="94"/>
    <x v="14"/>
    <x v="204"/>
    <x v="193"/>
    <n v="25"/>
    <x v="14"/>
    <s v="Giorgia Ruckert"/>
    <s v="C0096cam13"/>
    <x v="6"/>
  </r>
  <r>
    <x v="94"/>
    <x v="11"/>
    <x v="205"/>
    <x v="393"/>
    <n v="14"/>
    <x v="11"/>
    <s v="Giorgia Ruckert"/>
    <s v="C0096cam15"/>
    <x v="0"/>
  </r>
  <r>
    <x v="94"/>
    <x v="11"/>
    <x v="205"/>
    <x v="382"/>
    <n v="14"/>
    <x v="11"/>
    <s v="Giorgia Ruckert"/>
    <s v="C0096cam15"/>
    <x v="7"/>
  </r>
  <r>
    <x v="94"/>
    <x v="11"/>
    <x v="205"/>
    <x v="178"/>
    <n v="14"/>
    <x v="11"/>
    <s v="Giorgia Ruckert"/>
    <s v="C0096cam15"/>
    <x v="10"/>
  </r>
  <r>
    <x v="94"/>
    <x v="11"/>
    <x v="205"/>
    <x v="360"/>
    <n v="14"/>
    <x v="11"/>
    <s v="Giorgia Ruckert"/>
    <s v="C0096cam15"/>
    <x v="1"/>
  </r>
  <r>
    <x v="94"/>
    <x v="11"/>
    <x v="205"/>
    <x v="78"/>
    <n v="14"/>
    <x v="11"/>
    <s v="Giorgia Ruckert"/>
    <s v="C0096cam15"/>
    <x v="2"/>
  </r>
  <r>
    <x v="94"/>
    <x v="11"/>
    <x v="205"/>
    <x v="9"/>
    <n v="14"/>
    <x v="11"/>
    <s v="Giorgia Ruckert"/>
    <s v="C0096cam15"/>
    <x v="3"/>
  </r>
  <r>
    <x v="94"/>
    <x v="11"/>
    <x v="205"/>
    <x v="220"/>
    <n v="14"/>
    <x v="11"/>
    <s v="Giorgia Ruckert"/>
    <s v="C0096cam15"/>
    <x v="4"/>
  </r>
  <r>
    <x v="94"/>
    <x v="11"/>
    <x v="205"/>
    <x v="32"/>
    <n v="14"/>
    <x v="11"/>
    <s v="Giorgia Ruckert"/>
    <s v="C0096cam15"/>
    <x v="5"/>
  </r>
  <r>
    <x v="95"/>
    <x v="14"/>
    <x v="206"/>
    <x v="128"/>
    <n v="25"/>
    <x v="14"/>
    <s v="Lesly Ullyatt"/>
    <s v="C0097cam13"/>
    <x v="0"/>
  </r>
  <r>
    <x v="95"/>
    <x v="14"/>
    <x v="206"/>
    <x v="189"/>
    <n v="25"/>
    <x v="14"/>
    <s v="Lesly Ullyatt"/>
    <s v="C0097cam13"/>
    <x v="7"/>
  </r>
  <r>
    <x v="95"/>
    <x v="14"/>
    <x v="206"/>
    <x v="328"/>
    <n v="25"/>
    <x v="14"/>
    <s v="Lesly Ullyatt"/>
    <s v="C0097cam13"/>
    <x v="10"/>
  </r>
  <r>
    <x v="95"/>
    <x v="14"/>
    <x v="206"/>
    <x v="110"/>
    <n v="25"/>
    <x v="14"/>
    <s v="Lesly Ullyatt"/>
    <s v="C0097cam13"/>
    <x v="2"/>
  </r>
  <r>
    <x v="95"/>
    <x v="10"/>
    <x v="207"/>
    <x v="210"/>
    <n v="22"/>
    <x v="10"/>
    <s v="Lesly Ullyatt"/>
    <s v="C0097cam05"/>
    <x v="0"/>
  </r>
  <r>
    <x v="95"/>
    <x v="10"/>
    <x v="207"/>
    <x v="76"/>
    <n v="22"/>
    <x v="10"/>
    <s v="Lesly Ullyatt"/>
    <s v="C0097cam05"/>
    <x v="10"/>
  </r>
  <r>
    <x v="95"/>
    <x v="10"/>
    <x v="207"/>
    <x v="173"/>
    <n v="22"/>
    <x v="10"/>
    <s v="Lesly Ullyatt"/>
    <s v="C0097cam05"/>
    <x v="10"/>
  </r>
  <r>
    <x v="95"/>
    <x v="4"/>
    <x v="208"/>
    <x v="85"/>
    <n v="16"/>
    <x v="4"/>
    <s v="Lesly Ullyatt"/>
    <s v="C0097cam16"/>
    <x v="0"/>
  </r>
  <r>
    <x v="95"/>
    <x v="4"/>
    <x v="208"/>
    <x v="76"/>
    <n v="16"/>
    <x v="4"/>
    <s v="Lesly Ullyatt"/>
    <s v="C0097cam16"/>
    <x v="7"/>
  </r>
  <r>
    <x v="95"/>
    <x v="4"/>
    <x v="208"/>
    <x v="52"/>
    <n v="16"/>
    <x v="4"/>
    <s v="Lesly Ullyatt"/>
    <s v="C0097cam16"/>
    <x v="7"/>
  </r>
  <r>
    <x v="96"/>
    <x v="14"/>
    <x v="69"/>
    <x v="272"/>
    <n v="25"/>
    <x v="14"/>
    <s v="Maia Olesen"/>
    <s v="C0098cam13"/>
    <x v="0"/>
  </r>
  <r>
    <x v="96"/>
    <x v="14"/>
    <x v="69"/>
    <x v="424"/>
    <n v="25"/>
    <x v="14"/>
    <s v="Maia Olesen"/>
    <s v="C0098cam13"/>
    <x v="7"/>
  </r>
  <r>
    <x v="96"/>
    <x v="14"/>
    <x v="69"/>
    <x v="436"/>
    <n v="25"/>
    <x v="14"/>
    <s v="Maia Olesen"/>
    <s v="C0098cam13"/>
    <x v="10"/>
  </r>
  <r>
    <x v="96"/>
    <x v="14"/>
    <x v="69"/>
    <x v="130"/>
    <n v="25"/>
    <x v="14"/>
    <s v="Maia Olesen"/>
    <s v="C0098cam13"/>
    <x v="1"/>
  </r>
  <r>
    <x v="96"/>
    <x v="14"/>
    <x v="69"/>
    <x v="450"/>
    <n v="25"/>
    <x v="14"/>
    <s v="Maia Olesen"/>
    <s v="C0098cam13"/>
    <x v="2"/>
  </r>
  <r>
    <x v="96"/>
    <x v="14"/>
    <x v="69"/>
    <x v="23"/>
    <n v="25"/>
    <x v="14"/>
    <s v="Maia Olesen"/>
    <s v="C0098cam13"/>
    <x v="4"/>
  </r>
  <r>
    <x v="96"/>
    <x v="14"/>
    <x v="69"/>
    <x v="229"/>
    <n v="25"/>
    <x v="14"/>
    <s v="Maia Olesen"/>
    <s v="C0098cam13"/>
    <x v="5"/>
  </r>
  <r>
    <x v="96"/>
    <x v="14"/>
    <x v="69"/>
    <x v="74"/>
    <n v="25"/>
    <x v="14"/>
    <s v="Maia Olesen"/>
    <s v="C0098cam13"/>
    <x v="6"/>
  </r>
  <r>
    <x v="96"/>
    <x v="14"/>
    <x v="69"/>
    <x v="219"/>
    <n v="25"/>
    <x v="14"/>
    <s v="Maia Olesen"/>
    <s v="C0098cam13"/>
    <x v="8"/>
  </r>
  <r>
    <x v="96"/>
    <x v="14"/>
    <x v="69"/>
    <x v="181"/>
    <n v="25"/>
    <x v="14"/>
    <s v="Maia Olesen"/>
    <s v="C0098cam13"/>
    <x v="9"/>
  </r>
  <r>
    <x v="96"/>
    <x v="14"/>
    <x v="69"/>
    <x v="220"/>
    <n v="25"/>
    <x v="14"/>
    <s v="Maia Olesen"/>
    <s v="C0098cam13"/>
    <x v="11"/>
  </r>
  <r>
    <x v="96"/>
    <x v="14"/>
    <x v="69"/>
    <x v="77"/>
    <n v="25"/>
    <x v="14"/>
    <s v="Maia Olesen"/>
    <s v="C0098cam13"/>
    <x v="12"/>
  </r>
  <r>
    <x v="96"/>
    <x v="14"/>
    <x v="69"/>
    <x v="67"/>
    <n v="25"/>
    <x v="14"/>
    <s v="Maia Olesen"/>
    <s v="C0098cam13"/>
    <x v="15"/>
  </r>
  <r>
    <x v="96"/>
    <x v="8"/>
    <x v="209"/>
    <x v="322"/>
    <n v="13"/>
    <x v="8"/>
    <s v="Maia Olesen"/>
    <s v="C0098cam06"/>
    <x v="0"/>
  </r>
  <r>
    <x v="96"/>
    <x v="8"/>
    <x v="209"/>
    <x v="425"/>
    <n v="13"/>
    <x v="8"/>
    <s v="Maia Olesen"/>
    <s v="C0098cam06"/>
    <x v="1"/>
  </r>
  <r>
    <x v="96"/>
    <x v="8"/>
    <x v="209"/>
    <x v="310"/>
    <n v="13"/>
    <x v="8"/>
    <s v="Maia Olesen"/>
    <s v="C0098cam06"/>
    <x v="2"/>
  </r>
  <r>
    <x v="96"/>
    <x v="8"/>
    <x v="209"/>
    <x v="131"/>
    <n v="13"/>
    <x v="8"/>
    <s v="Maia Olesen"/>
    <s v="C0098cam06"/>
    <x v="3"/>
  </r>
  <r>
    <x v="96"/>
    <x v="8"/>
    <x v="209"/>
    <x v="235"/>
    <n v="13"/>
    <x v="8"/>
    <s v="Maia Olesen"/>
    <s v="C0098cam06"/>
    <x v="4"/>
  </r>
  <r>
    <x v="96"/>
    <x v="8"/>
    <x v="209"/>
    <x v="138"/>
    <n v="13"/>
    <x v="8"/>
    <s v="Maia Olesen"/>
    <s v="C0098cam06"/>
    <x v="8"/>
  </r>
  <r>
    <x v="96"/>
    <x v="8"/>
    <x v="209"/>
    <x v="271"/>
    <n v="13"/>
    <x v="8"/>
    <s v="Maia Olesen"/>
    <s v="C0098cam06"/>
    <x v="11"/>
  </r>
  <r>
    <x v="96"/>
    <x v="1"/>
    <x v="135"/>
    <x v="380"/>
    <n v="25"/>
    <x v="1"/>
    <s v="Maia Olesen"/>
    <s v="C0098cam07"/>
    <x v="0"/>
  </r>
  <r>
    <x v="96"/>
    <x v="1"/>
    <x v="135"/>
    <x v="411"/>
    <n v="25"/>
    <x v="1"/>
    <s v="Maia Olesen"/>
    <s v="C0098cam07"/>
    <x v="7"/>
  </r>
  <r>
    <x v="96"/>
    <x v="1"/>
    <x v="135"/>
    <x v="305"/>
    <n v="25"/>
    <x v="1"/>
    <s v="Maia Olesen"/>
    <s v="C0098cam07"/>
    <x v="10"/>
  </r>
  <r>
    <x v="96"/>
    <x v="1"/>
    <x v="135"/>
    <x v="24"/>
    <n v="25"/>
    <x v="1"/>
    <s v="Maia Olesen"/>
    <s v="C0098cam07"/>
    <x v="1"/>
  </r>
  <r>
    <x v="96"/>
    <x v="1"/>
    <x v="135"/>
    <x v="261"/>
    <n v="25"/>
    <x v="1"/>
    <s v="Maia Olesen"/>
    <s v="C0098cam07"/>
    <x v="3"/>
  </r>
  <r>
    <x v="96"/>
    <x v="1"/>
    <x v="135"/>
    <x v="318"/>
    <n v="25"/>
    <x v="1"/>
    <s v="Maia Olesen"/>
    <s v="C0098cam07"/>
    <x v="5"/>
  </r>
  <r>
    <x v="96"/>
    <x v="1"/>
    <x v="135"/>
    <x v="80"/>
    <n v="25"/>
    <x v="1"/>
    <s v="Maia Olesen"/>
    <s v="C0098cam07"/>
    <x v="6"/>
  </r>
  <r>
    <x v="96"/>
    <x v="1"/>
    <x v="135"/>
    <x v="256"/>
    <n v="25"/>
    <x v="1"/>
    <s v="Maia Olesen"/>
    <s v="C0098cam07"/>
    <x v="8"/>
  </r>
  <r>
    <x v="97"/>
    <x v="12"/>
    <x v="210"/>
    <x v="124"/>
    <n v="66"/>
    <x v="12"/>
    <s v="Tiffani Sebring"/>
    <s v="C0099cam10"/>
    <x v="0"/>
  </r>
  <r>
    <x v="97"/>
    <x v="12"/>
    <x v="210"/>
    <x v="368"/>
    <n v="66"/>
    <x v="12"/>
    <s v="Tiffani Sebring"/>
    <s v="C0099cam10"/>
    <x v="7"/>
  </r>
  <r>
    <x v="97"/>
    <x v="12"/>
    <x v="210"/>
    <x v="148"/>
    <n v="66"/>
    <x v="12"/>
    <s v="Tiffani Sebring"/>
    <s v="C0099cam10"/>
    <x v="10"/>
  </r>
  <r>
    <x v="97"/>
    <x v="12"/>
    <x v="210"/>
    <x v="169"/>
    <n v="66"/>
    <x v="12"/>
    <s v="Tiffani Sebring"/>
    <s v="C0099cam10"/>
    <x v="2"/>
  </r>
  <r>
    <x v="97"/>
    <x v="12"/>
    <x v="210"/>
    <x v="232"/>
    <n v="66"/>
    <x v="12"/>
    <s v="Tiffani Sebring"/>
    <s v="C0099cam10"/>
    <x v="4"/>
  </r>
  <r>
    <x v="97"/>
    <x v="12"/>
    <x v="210"/>
    <x v="61"/>
    <n v="66"/>
    <x v="12"/>
    <s v="Tiffani Sebring"/>
    <s v="C0099cam10"/>
    <x v="5"/>
  </r>
  <r>
    <x v="97"/>
    <x v="12"/>
    <x v="210"/>
    <x v="301"/>
    <n v="66"/>
    <x v="12"/>
    <s v="Tiffani Sebring"/>
    <s v="C0099cam10"/>
    <x v="6"/>
  </r>
  <r>
    <x v="97"/>
    <x v="12"/>
    <x v="210"/>
    <x v="8"/>
    <n v="66"/>
    <x v="12"/>
    <s v="Tiffani Sebring"/>
    <s v="C0099cam10"/>
    <x v="8"/>
  </r>
  <r>
    <x v="97"/>
    <x v="12"/>
    <x v="210"/>
    <x v="193"/>
    <n v="66"/>
    <x v="12"/>
    <s v="Tiffani Sebring"/>
    <s v="C0099cam10"/>
    <x v="8"/>
  </r>
  <r>
    <x v="97"/>
    <x v="12"/>
    <x v="210"/>
    <x v="65"/>
    <n v="66"/>
    <x v="12"/>
    <s v="Tiffani Sebring"/>
    <s v="C0099cam10"/>
    <x v="9"/>
  </r>
  <r>
    <x v="97"/>
    <x v="12"/>
    <x v="210"/>
    <x v="259"/>
    <n v="66"/>
    <x v="12"/>
    <s v="Tiffani Sebring"/>
    <s v="C0099cam10"/>
    <x v="15"/>
  </r>
  <r>
    <x v="97"/>
    <x v="9"/>
    <x v="211"/>
    <x v="24"/>
    <n v="27"/>
    <x v="9"/>
    <s v="Tiffani Sebring"/>
    <s v="C0099cam08"/>
    <x v="0"/>
  </r>
  <r>
    <x v="97"/>
    <x v="9"/>
    <x v="211"/>
    <x v="245"/>
    <n v="27"/>
    <x v="9"/>
    <s v="Tiffani Sebring"/>
    <s v="C0099cam08"/>
    <x v="7"/>
  </r>
  <r>
    <x v="97"/>
    <x v="9"/>
    <x v="211"/>
    <x v="342"/>
    <n v="27"/>
    <x v="9"/>
    <s v="Tiffani Sebring"/>
    <s v="C0099cam08"/>
    <x v="7"/>
  </r>
  <r>
    <x v="97"/>
    <x v="9"/>
    <x v="211"/>
    <x v="233"/>
    <n v="27"/>
    <x v="9"/>
    <s v="Tiffani Sebring"/>
    <s v="C0099cam08"/>
    <x v="1"/>
  </r>
  <r>
    <x v="97"/>
    <x v="9"/>
    <x v="211"/>
    <x v="10"/>
    <n v="27"/>
    <x v="9"/>
    <s v="Tiffani Sebring"/>
    <s v="C0099cam08"/>
    <x v="2"/>
  </r>
  <r>
    <x v="97"/>
    <x v="9"/>
    <x v="211"/>
    <x v="238"/>
    <n v="27"/>
    <x v="9"/>
    <s v="Tiffani Sebring"/>
    <s v="C0099cam08"/>
    <x v="4"/>
  </r>
  <r>
    <x v="98"/>
    <x v="6"/>
    <x v="212"/>
    <x v="158"/>
    <n v="62"/>
    <x v="6"/>
    <s v="Mira Shoulder"/>
    <s v="C0100cam03"/>
    <x v="0"/>
  </r>
  <r>
    <x v="98"/>
    <x v="6"/>
    <x v="212"/>
    <x v="223"/>
    <n v="62"/>
    <x v="6"/>
    <s v="Mira Shoulder"/>
    <s v="C0100cam03"/>
    <x v="7"/>
  </r>
  <r>
    <x v="98"/>
    <x v="6"/>
    <x v="212"/>
    <x v="49"/>
    <n v="62"/>
    <x v="6"/>
    <s v="Mira Shoulder"/>
    <s v="C0100cam03"/>
    <x v="2"/>
  </r>
  <r>
    <x v="98"/>
    <x v="6"/>
    <x v="212"/>
    <x v="320"/>
    <n v="62"/>
    <x v="6"/>
    <s v="Mira Shoulder"/>
    <s v="C0100cam03"/>
    <x v="2"/>
  </r>
  <r>
    <x v="98"/>
    <x v="6"/>
    <x v="212"/>
    <x v="262"/>
    <n v="62"/>
    <x v="6"/>
    <s v="Mira Shoulder"/>
    <s v="C0100cam03"/>
    <x v="3"/>
  </r>
  <r>
    <x v="98"/>
    <x v="6"/>
    <x v="212"/>
    <x v="140"/>
    <n v="62"/>
    <x v="6"/>
    <s v="Mira Shoulder"/>
    <s v="C0100cam03"/>
    <x v="5"/>
  </r>
  <r>
    <x v="98"/>
    <x v="6"/>
    <x v="212"/>
    <x v="238"/>
    <n v="62"/>
    <x v="6"/>
    <s v="Mira Shoulder"/>
    <s v="C0100cam03"/>
    <x v="8"/>
  </r>
  <r>
    <x v="98"/>
    <x v="9"/>
    <x v="79"/>
    <x v="291"/>
    <n v="27"/>
    <x v="9"/>
    <s v="Mira Shoulder"/>
    <s v="C0100cam08"/>
    <x v="0"/>
  </r>
  <r>
    <x v="98"/>
    <x v="9"/>
    <x v="79"/>
    <x v="30"/>
    <n v="27"/>
    <x v="9"/>
    <s v="Mira Shoulder"/>
    <s v="C0100cam08"/>
    <x v="7"/>
  </r>
  <r>
    <x v="98"/>
    <x v="9"/>
    <x v="79"/>
    <x v="328"/>
    <n v="27"/>
    <x v="9"/>
    <s v="Mira Shoulder"/>
    <s v="C0100cam08"/>
    <x v="10"/>
  </r>
  <r>
    <x v="98"/>
    <x v="9"/>
    <x v="79"/>
    <x v="118"/>
    <n v="27"/>
    <x v="9"/>
    <s v="Mira Shoulder"/>
    <s v="C0100cam08"/>
    <x v="1"/>
  </r>
  <r>
    <x v="98"/>
    <x v="9"/>
    <x v="79"/>
    <x v="48"/>
    <n v="27"/>
    <x v="9"/>
    <s v="Mira Shoulder"/>
    <s v="C0100cam08"/>
    <x v="2"/>
  </r>
  <r>
    <x v="98"/>
    <x v="15"/>
    <x v="213"/>
    <x v="147"/>
    <n v="10"/>
    <x v="15"/>
    <s v="Mira Shoulder"/>
    <s v="C0100cam01"/>
    <x v="0"/>
  </r>
  <r>
    <x v="98"/>
    <x v="15"/>
    <x v="213"/>
    <x v="110"/>
    <n v="10"/>
    <x v="15"/>
    <s v="Mira Shoulder"/>
    <s v="C0100cam01"/>
    <x v="7"/>
  </r>
  <r>
    <x v="99"/>
    <x v="13"/>
    <x v="84"/>
    <x v="300"/>
    <n v="75"/>
    <x v="13"/>
    <s v="Adriena Thomton"/>
    <s v="C0101cam09"/>
    <x v="0"/>
  </r>
  <r>
    <x v="99"/>
    <x v="13"/>
    <x v="84"/>
    <x v="260"/>
    <n v="75"/>
    <x v="13"/>
    <s v="Adriena Thomton"/>
    <s v="C0101cam09"/>
    <x v="7"/>
  </r>
  <r>
    <x v="99"/>
    <x v="13"/>
    <x v="84"/>
    <x v="121"/>
    <n v="75"/>
    <x v="13"/>
    <s v="Adriena Thomton"/>
    <s v="C0101cam09"/>
    <x v="10"/>
  </r>
  <r>
    <x v="99"/>
    <x v="13"/>
    <x v="84"/>
    <x v="209"/>
    <n v="75"/>
    <x v="13"/>
    <s v="Adriena Thomton"/>
    <s v="C0101cam09"/>
    <x v="1"/>
  </r>
  <r>
    <x v="99"/>
    <x v="13"/>
    <x v="84"/>
    <x v="79"/>
    <n v="75"/>
    <x v="13"/>
    <s v="Adriena Thomton"/>
    <s v="C0101cam09"/>
    <x v="2"/>
  </r>
  <r>
    <x v="99"/>
    <x v="13"/>
    <x v="84"/>
    <x v="32"/>
    <n v="75"/>
    <x v="13"/>
    <s v="Adriena Thomton"/>
    <s v="C0101cam09"/>
    <x v="3"/>
  </r>
  <r>
    <x v="99"/>
    <x v="13"/>
    <x v="84"/>
    <x v="290"/>
    <n v="75"/>
    <x v="13"/>
    <s v="Adriena Thomton"/>
    <s v="C0101cam09"/>
    <x v="4"/>
  </r>
  <r>
    <x v="99"/>
    <x v="9"/>
    <x v="214"/>
    <x v="406"/>
    <n v="27"/>
    <x v="9"/>
    <s v="Adriena Thomton"/>
    <s v="C0101cam08"/>
    <x v="0"/>
  </r>
  <r>
    <x v="99"/>
    <x v="9"/>
    <x v="214"/>
    <x v="149"/>
    <n v="27"/>
    <x v="9"/>
    <s v="Adriena Thomton"/>
    <s v="C0101cam08"/>
    <x v="7"/>
  </r>
  <r>
    <x v="99"/>
    <x v="9"/>
    <x v="214"/>
    <x v="19"/>
    <n v="27"/>
    <x v="9"/>
    <s v="Adriena Thomton"/>
    <s v="C0101cam08"/>
    <x v="10"/>
  </r>
  <r>
    <x v="99"/>
    <x v="9"/>
    <x v="214"/>
    <x v="220"/>
    <n v="27"/>
    <x v="9"/>
    <s v="Adriena Thomton"/>
    <s v="C0101cam08"/>
    <x v="1"/>
  </r>
  <r>
    <x v="99"/>
    <x v="9"/>
    <x v="214"/>
    <x v="80"/>
    <n v="27"/>
    <x v="9"/>
    <s v="Adriena Thomton"/>
    <s v="C0101cam08"/>
    <x v="2"/>
  </r>
  <r>
    <x v="99"/>
    <x v="9"/>
    <x v="214"/>
    <x v="195"/>
    <n v="27"/>
    <x v="9"/>
    <s v="Adriena Thomton"/>
    <s v="C0101cam08"/>
    <x v="3"/>
  </r>
  <r>
    <x v="100"/>
    <x v="5"/>
    <x v="215"/>
    <x v="385"/>
    <n v="26"/>
    <x v="5"/>
    <s v="Seline De Brett"/>
    <s v="C0102cam02"/>
    <x v="0"/>
  </r>
  <r>
    <x v="100"/>
    <x v="5"/>
    <x v="215"/>
    <x v="168"/>
    <n v="26"/>
    <x v="5"/>
    <s v="Seline De Brett"/>
    <s v="C0102cam02"/>
    <x v="7"/>
  </r>
  <r>
    <x v="100"/>
    <x v="5"/>
    <x v="215"/>
    <x v="222"/>
    <n v="26"/>
    <x v="5"/>
    <s v="Seline De Brett"/>
    <s v="C0102cam02"/>
    <x v="1"/>
  </r>
  <r>
    <x v="100"/>
    <x v="5"/>
    <x v="215"/>
    <x v="279"/>
    <n v="26"/>
    <x v="5"/>
    <s v="Seline De Brett"/>
    <s v="C0102cam02"/>
    <x v="1"/>
  </r>
  <r>
    <x v="100"/>
    <x v="5"/>
    <x v="215"/>
    <x v="343"/>
    <n v="26"/>
    <x v="5"/>
    <s v="Seline De Brett"/>
    <s v="C0102cam02"/>
    <x v="5"/>
  </r>
  <r>
    <x v="100"/>
    <x v="5"/>
    <x v="215"/>
    <x v="262"/>
    <n v="26"/>
    <x v="5"/>
    <s v="Seline De Brett"/>
    <s v="C0102cam02"/>
    <x v="6"/>
  </r>
  <r>
    <x v="100"/>
    <x v="5"/>
    <x v="215"/>
    <x v="65"/>
    <n v="26"/>
    <x v="5"/>
    <s v="Seline De Brett"/>
    <s v="C0102cam02"/>
    <x v="8"/>
  </r>
  <r>
    <x v="100"/>
    <x v="5"/>
    <x v="215"/>
    <x v="286"/>
    <n v="26"/>
    <x v="5"/>
    <s v="Seline De Brett"/>
    <s v="C0102cam02"/>
    <x v="9"/>
  </r>
  <r>
    <x v="100"/>
    <x v="5"/>
    <x v="215"/>
    <x v="239"/>
    <n v="26"/>
    <x v="5"/>
    <s v="Seline De Brett"/>
    <s v="C0102cam02"/>
    <x v="12"/>
  </r>
  <r>
    <x v="100"/>
    <x v="2"/>
    <x v="31"/>
    <x v="92"/>
    <n v="29"/>
    <x v="2"/>
    <s v="Seline De Brett"/>
    <s v="C0102cam17"/>
    <x v="0"/>
  </r>
  <r>
    <x v="100"/>
    <x v="2"/>
    <x v="31"/>
    <x v="23"/>
    <n v="29"/>
    <x v="2"/>
    <s v="Seline De Brett"/>
    <s v="C0102cam17"/>
    <x v="7"/>
  </r>
  <r>
    <x v="100"/>
    <x v="2"/>
    <x v="31"/>
    <x v="300"/>
    <n v="29"/>
    <x v="2"/>
    <s v="Seline De Brett"/>
    <s v="C0102cam17"/>
    <x v="10"/>
  </r>
  <r>
    <x v="100"/>
    <x v="2"/>
    <x v="31"/>
    <x v="188"/>
    <n v="29"/>
    <x v="2"/>
    <s v="Seline De Brett"/>
    <s v="C0102cam17"/>
    <x v="1"/>
  </r>
  <r>
    <x v="100"/>
    <x v="2"/>
    <x v="31"/>
    <x v="204"/>
    <n v="29"/>
    <x v="2"/>
    <s v="Seline De Brett"/>
    <s v="C0102cam17"/>
    <x v="3"/>
  </r>
  <r>
    <x v="100"/>
    <x v="2"/>
    <x v="31"/>
    <x v="20"/>
    <n v="29"/>
    <x v="2"/>
    <s v="Seline De Brett"/>
    <s v="C0102cam17"/>
    <x v="4"/>
  </r>
  <r>
    <x v="100"/>
    <x v="2"/>
    <x v="31"/>
    <x v="317"/>
    <n v="29"/>
    <x v="2"/>
    <s v="Seline De Brett"/>
    <s v="C0102cam17"/>
    <x v="5"/>
  </r>
  <r>
    <x v="100"/>
    <x v="2"/>
    <x v="31"/>
    <x v="33"/>
    <n v="29"/>
    <x v="2"/>
    <s v="Seline De Brett"/>
    <s v="C0102cam17"/>
    <x v="6"/>
  </r>
  <r>
    <x v="100"/>
    <x v="0"/>
    <x v="185"/>
    <x v="257"/>
    <n v="65"/>
    <x v="0"/>
    <s v="Seline De Brett"/>
    <s v="C0102cam12"/>
    <x v="0"/>
  </r>
  <r>
    <x v="100"/>
    <x v="0"/>
    <x v="185"/>
    <x v="230"/>
    <n v="65"/>
    <x v="0"/>
    <s v="Seline De Brett"/>
    <s v="C0102cam12"/>
    <x v="7"/>
  </r>
  <r>
    <x v="100"/>
    <x v="0"/>
    <x v="185"/>
    <x v="65"/>
    <n v="65"/>
    <x v="0"/>
    <s v="Seline De Brett"/>
    <s v="C0102cam12"/>
    <x v="7"/>
  </r>
  <r>
    <x v="100"/>
    <x v="0"/>
    <x v="185"/>
    <x v="237"/>
    <n v="65"/>
    <x v="0"/>
    <s v="Seline De Brett"/>
    <s v="C0102cam12"/>
    <x v="10"/>
  </r>
  <r>
    <x v="100"/>
    <x v="0"/>
    <x v="185"/>
    <x v="213"/>
    <n v="65"/>
    <x v="0"/>
    <s v="Seline De Brett"/>
    <s v="C0102cam12"/>
    <x v="1"/>
  </r>
  <r>
    <x v="100"/>
    <x v="0"/>
    <x v="185"/>
    <x v="315"/>
    <n v="65"/>
    <x v="0"/>
    <s v="Seline De Brett"/>
    <s v="C0102cam12"/>
    <x v="2"/>
  </r>
  <r>
    <x v="101"/>
    <x v="12"/>
    <x v="216"/>
    <x v="451"/>
    <n v="66"/>
    <x v="12"/>
    <s v="Hastings MacTrustie"/>
    <s v="C0103cam10"/>
    <x v="0"/>
  </r>
  <r>
    <x v="101"/>
    <x v="12"/>
    <x v="216"/>
    <x v="240"/>
    <n v="66"/>
    <x v="12"/>
    <s v="Hastings MacTrustie"/>
    <s v="C0103cam10"/>
    <x v="1"/>
  </r>
  <r>
    <x v="101"/>
    <x v="12"/>
    <x v="216"/>
    <x v="378"/>
    <n v="66"/>
    <x v="12"/>
    <s v="Hastings MacTrustie"/>
    <s v="C0103cam10"/>
    <x v="1"/>
  </r>
  <r>
    <x v="101"/>
    <x v="12"/>
    <x v="216"/>
    <x v="50"/>
    <n v="66"/>
    <x v="12"/>
    <s v="Hastings MacTrustie"/>
    <s v="C0103cam10"/>
    <x v="9"/>
  </r>
  <r>
    <x v="101"/>
    <x v="12"/>
    <x v="216"/>
    <x v="31"/>
    <n v="66"/>
    <x v="12"/>
    <s v="Hastings MacTrustie"/>
    <s v="C0103cam10"/>
    <x v="11"/>
  </r>
  <r>
    <x v="101"/>
    <x v="15"/>
    <x v="217"/>
    <x v="443"/>
    <n v="10"/>
    <x v="15"/>
    <s v="Hastings MacTrustie"/>
    <s v="C0103cam01"/>
    <x v="0"/>
  </r>
  <r>
    <x v="101"/>
    <x v="15"/>
    <x v="217"/>
    <x v="254"/>
    <n v="10"/>
    <x v="15"/>
    <s v="Hastings MacTrustie"/>
    <s v="C0103cam01"/>
    <x v="7"/>
  </r>
  <r>
    <x v="101"/>
    <x v="15"/>
    <x v="217"/>
    <x v="223"/>
    <n v="10"/>
    <x v="15"/>
    <s v="Hastings MacTrustie"/>
    <s v="C0103cam01"/>
    <x v="1"/>
  </r>
  <r>
    <x v="101"/>
    <x v="15"/>
    <x v="217"/>
    <x v="431"/>
    <n v="10"/>
    <x v="15"/>
    <s v="Hastings MacTrustie"/>
    <s v="C0103cam01"/>
    <x v="2"/>
  </r>
  <r>
    <x v="101"/>
    <x v="15"/>
    <x v="217"/>
    <x v="160"/>
    <n v="10"/>
    <x v="15"/>
    <s v="Hastings MacTrustie"/>
    <s v="C0103cam01"/>
    <x v="3"/>
  </r>
  <r>
    <x v="101"/>
    <x v="15"/>
    <x v="217"/>
    <x v="51"/>
    <n v="10"/>
    <x v="15"/>
    <s v="Hastings MacTrustie"/>
    <s v="C0103cam01"/>
    <x v="6"/>
  </r>
  <r>
    <x v="101"/>
    <x v="15"/>
    <x v="217"/>
    <x v="109"/>
    <n v="10"/>
    <x v="15"/>
    <s v="Hastings MacTrustie"/>
    <s v="C0103cam01"/>
    <x v="8"/>
  </r>
  <r>
    <x v="101"/>
    <x v="15"/>
    <x v="217"/>
    <x v="110"/>
    <n v="10"/>
    <x v="15"/>
    <s v="Hastings MacTrustie"/>
    <s v="C0103cam01"/>
    <x v="9"/>
  </r>
  <r>
    <x v="101"/>
    <x v="15"/>
    <x v="217"/>
    <x v="15"/>
    <n v="10"/>
    <x v="15"/>
    <s v="Hastings MacTrustie"/>
    <s v="C0103cam01"/>
    <x v="11"/>
  </r>
  <r>
    <x v="101"/>
    <x v="13"/>
    <x v="42"/>
    <x v="201"/>
    <n v="75"/>
    <x v="13"/>
    <s v="Hastings MacTrustie"/>
    <s v="C0103cam09"/>
    <x v="0"/>
  </r>
  <r>
    <x v="101"/>
    <x v="13"/>
    <x v="42"/>
    <x v="227"/>
    <n v="75"/>
    <x v="13"/>
    <s v="Hastings MacTrustie"/>
    <s v="C0103cam09"/>
    <x v="7"/>
  </r>
  <r>
    <x v="101"/>
    <x v="13"/>
    <x v="42"/>
    <x v="131"/>
    <n v="75"/>
    <x v="13"/>
    <s v="Hastings MacTrustie"/>
    <s v="C0103cam09"/>
    <x v="10"/>
  </r>
  <r>
    <x v="101"/>
    <x v="13"/>
    <x v="42"/>
    <x v="191"/>
    <n v="75"/>
    <x v="13"/>
    <s v="Hastings MacTrustie"/>
    <s v="C0103cam09"/>
    <x v="1"/>
  </r>
  <r>
    <x v="101"/>
    <x v="13"/>
    <x v="42"/>
    <x v="136"/>
    <n v="75"/>
    <x v="13"/>
    <s v="Hastings MacTrustie"/>
    <s v="C0103cam09"/>
    <x v="2"/>
  </r>
  <r>
    <x v="101"/>
    <x v="13"/>
    <x v="42"/>
    <x v="342"/>
    <n v="75"/>
    <x v="13"/>
    <s v="Hastings MacTrustie"/>
    <s v="C0103cam09"/>
    <x v="3"/>
  </r>
  <r>
    <x v="101"/>
    <x v="13"/>
    <x v="42"/>
    <x v="193"/>
    <n v="75"/>
    <x v="13"/>
    <s v="Hastings MacTrustie"/>
    <s v="C0103cam09"/>
    <x v="4"/>
  </r>
  <r>
    <x v="101"/>
    <x v="13"/>
    <x v="42"/>
    <x v="31"/>
    <n v="75"/>
    <x v="13"/>
    <s v="Hastings MacTrustie"/>
    <s v="C0103cam09"/>
    <x v="5"/>
  </r>
  <r>
    <x v="101"/>
    <x v="13"/>
    <x v="42"/>
    <x v="109"/>
    <n v="75"/>
    <x v="13"/>
    <s v="Hastings MacTrustie"/>
    <s v="C0103cam09"/>
    <x v="6"/>
  </r>
  <r>
    <x v="101"/>
    <x v="13"/>
    <x v="42"/>
    <x v="76"/>
    <n v="75"/>
    <x v="13"/>
    <s v="Hastings MacTrustie"/>
    <s v="C0103cam09"/>
    <x v="9"/>
  </r>
  <r>
    <x v="101"/>
    <x v="13"/>
    <x v="42"/>
    <x v="315"/>
    <n v="75"/>
    <x v="13"/>
    <s v="Hastings MacTrustie"/>
    <s v="C0103cam09"/>
    <x v="9"/>
  </r>
  <r>
    <x v="102"/>
    <x v="10"/>
    <x v="218"/>
    <x v="452"/>
    <n v="22"/>
    <x v="10"/>
    <s v="Lincoln Meech"/>
    <s v="C0104cam05"/>
    <x v="0"/>
  </r>
  <r>
    <x v="102"/>
    <x v="10"/>
    <x v="218"/>
    <x v="440"/>
    <n v="22"/>
    <x v="10"/>
    <s v="Lincoln Meech"/>
    <s v="C0104cam05"/>
    <x v="7"/>
  </r>
  <r>
    <x v="102"/>
    <x v="10"/>
    <x v="218"/>
    <x v="427"/>
    <n v="22"/>
    <x v="10"/>
    <s v="Lincoln Meech"/>
    <s v="C0104cam05"/>
    <x v="10"/>
  </r>
  <r>
    <x v="102"/>
    <x v="10"/>
    <x v="218"/>
    <x v="453"/>
    <n v="22"/>
    <x v="10"/>
    <s v="Lincoln Meech"/>
    <s v="C0104cam05"/>
    <x v="1"/>
  </r>
  <r>
    <x v="102"/>
    <x v="10"/>
    <x v="218"/>
    <x v="424"/>
    <n v="22"/>
    <x v="10"/>
    <s v="Lincoln Meech"/>
    <s v="C0104cam05"/>
    <x v="2"/>
  </r>
  <r>
    <x v="102"/>
    <x v="10"/>
    <x v="218"/>
    <x v="436"/>
    <n v="22"/>
    <x v="10"/>
    <s v="Lincoln Meech"/>
    <s v="C0104cam05"/>
    <x v="3"/>
  </r>
  <r>
    <x v="102"/>
    <x v="10"/>
    <x v="218"/>
    <x v="399"/>
    <n v="22"/>
    <x v="10"/>
    <s v="Lincoln Meech"/>
    <s v="C0104cam05"/>
    <x v="4"/>
  </r>
  <r>
    <x v="102"/>
    <x v="10"/>
    <x v="218"/>
    <x v="113"/>
    <n v="22"/>
    <x v="10"/>
    <s v="Lincoln Meech"/>
    <s v="C0104cam05"/>
    <x v="8"/>
  </r>
  <r>
    <x v="102"/>
    <x v="10"/>
    <x v="218"/>
    <x v="255"/>
    <n v="22"/>
    <x v="10"/>
    <s v="Lincoln Meech"/>
    <s v="C0104cam05"/>
    <x v="9"/>
  </r>
  <r>
    <x v="102"/>
    <x v="10"/>
    <x v="218"/>
    <x v="406"/>
    <n v="22"/>
    <x v="10"/>
    <s v="Lincoln Meech"/>
    <s v="C0104cam05"/>
    <x v="11"/>
  </r>
  <r>
    <x v="102"/>
    <x v="10"/>
    <x v="218"/>
    <x v="276"/>
    <n v="22"/>
    <x v="10"/>
    <s v="Lincoln Meech"/>
    <s v="C0104cam05"/>
    <x v="12"/>
  </r>
  <r>
    <x v="102"/>
    <x v="10"/>
    <x v="218"/>
    <x v="258"/>
    <n v="22"/>
    <x v="10"/>
    <s v="Lincoln Meech"/>
    <s v="C0104cam05"/>
    <x v="15"/>
  </r>
  <r>
    <x v="102"/>
    <x v="10"/>
    <x v="218"/>
    <x v="210"/>
    <n v="22"/>
    <x v="10"/>
    <s v="Lincoln Meech"/>
    <s v="C0104cam05"/>
    <x v="13"/>
  </r>
  <r>
    <x v="102"/>
    <x v="10"/>
    <x v="218"/>
    <x v="21"/>
    <n v="22"/>
    <x v="10"/>
    <s v="Lincoln Meech"/>
    <s v="C0104cam05"/>
    <x v="14"/>
  </r>
  <r>
    <x v="102"/>
    <x v="14"/>
    <x v="135"/>
    <x v="380"/>
    <n v="25"/>
    <x v="14"/>
    <s v="Lincoln Meech"/>
    <s v="C0104cam13"/>
    <x v="0"/>
  </r>
  <r>
    <x v="102"/>
    <x v="14"/>
    <x v="135"/>
    <x v="359"/>
    <n v="25"/>
    <x v="14"/>
    <s v="Lincoln Meech"/>
    <s v="C0104cam13"/>
    <x v="7"/>
  </r>
  <r>
    <x v="102"/>
    <x v="14"/>
    <x v="135"/>
    <x v="215"/>
    <n v="25"/>
    <x v="14"/>
    <s v="Lincoln Meech"/>
    <s v="C0104cam13"/>
    <x v="10"/>
  </r>
  <r>
    <x v="102"/>
    <x v="14"/>
    <x v="135"/>
    <x v="255"/>
    <n v="25"/>
    <x v="14"/>
    <s v="Lincoln Meech"/>
    <s v="C0104cam13"/>
    <x v="1"/>
  </r>
  <r>
    <x v="102"/>
    <x v="14"/>
    <x v="135"/>
    <x v="406"/>
    <n v="25"/>
    <x v="14"/>
    <s v="Lincoln Meech"/>
    <s v="C0104cam13"/>
    <x v="2"/>
  </r>
  <r>
    <x v="102"/>
    <x v="14"/>
    <x v="135"/>
    <x v="100"/>
    <n v="25"/>
    <x v="14"/>
    <s v="Lincoln Meech"/>
    <s v="C0104cam13"/>
    <x v="3"/>
  </r>
  <r>
    <x v="102"/>
    <x v="14"/>
    <x v="135"/>
    <x v="151"/>
    <n v="25"/>
    <x v="14"/>
    <s v="Lincoln Meech"/>
    <s v="C0104cam13"/>
    <x v="5"/>
  </r>
  <r>
    <x v="102"/>
    <x v="14"/>
    <x v="135"/>
    <x v="256"/>
    <n v="25"/>
    <x v="14"/>
    <s v="Lincoln Meech"/>
    <s v="C0104cam13"/>
    <x v="8"/>
  </r>
  <r>
    <x v="103"/>
    <x v="5"/>
    <x v="48"/>
    <x v="218"/>
    <n v="26"/>
    <x v="5"/>
    <s v="Alecia Jaggs"/>
    <s v="C0105cam02"/>
    <x v="0"/>
  </r>
  <r>
    <x v="103"/>
    <x v="5"/>
    <x v="48"/>
    <x v="352"/>
    <n v="26"/>
    <x v="5"/>
    <s v="Alecia Jaggs"/>
    <s v="C0105cam02"/>
    <x v="10"/>
  </r>
  <r>
    <x v="103"/>
    <x v="5"/>
    <x v="48"/>
    <x v="127"/>
    <n v="26"/>
    <x v="5"/>
    <s v="Alecia Jaggs"/>
    <s v="C0105cam02"/>
    <x v="1"/>
  </r>
  <r>
    <x v="103"/>
    <x v="5"/>
    <x v="48"/>
    <x v="137"/>
    <n v="26"/>
    <x v="5"/>
    <s v="Alecia Jaggs"/>
    <s v="C0105cam02"/>
    <x v="2"/>
  </r>
  <r>
    <x v="103"/>
    <x v="5"/>
    <x v="48"/>
    <x v="50"/>
    <n v="26"/>
    <x v="5"/>
    <s v="Alecia Jaggs"/>
    <s v="C0105cam02"/>
    <x v="3"/>
  </r>
  <r>
    <x v="103"/>
    <x v="5"/>
    <x v="48"/>
    <x v="328"/>
    <n v="26"/>
    <x v="5"/>
    <s v="Alecia Jaggs"/>
    <s v="C0105cam02"/>
    <x v="4"/>
  </r>
  <r>
    <x v="103"/>
    <x v="5"/>
    <x v="48"/>
    <x v="147"/>
    <n v="26"/>
    <x v="5"/>
    <s v="Alecia Jaggs"/>
    <s v="C0105cam02"/>
    <x v="5"/>
  </r>
  <r>
    <x v="103"/>
    <x v="5"/>
    <x v="48"/>
    <x v="152"/>
    <n v="26"/>
    <x v="5"/>
    <s v="Alecia Jaggs"/>
    <s v="C0105cam02"/>
    <x v="6"/>
  </r>
  <r>
    <x v="103"/>
    <x v="7"/>
    <x v="98"/>
    <x v="216"/>
    <n v="28"/>
    <x v="7"/>
    <s v="Alecia Jaggs"/>
    <s v="C0105cam14"/>
    <x v="0"/>
  </r>
  <r>
    <x v="103"/>
    <x v="7"/>
    <x v="98"/>
    <x v="199"/>
    <n v="28"/>
    <x v="7"/>
    <s v="Alecia Jaggs"/>
    <s v="C0105cam14"/>
    <x v="7"/>
  </r>
  <r>
    <x v="103"/>
    <x v="7"/>
    <x v="98"/>
    <x v="62"/>
    <n v="28"/>
    <x v="7"/>
    <s v="Alecia Jaggs"/>
    <s v="C0105cam14"/>
    <x v="10"/>
  </r>
  <r>
    <x v="103"/>
    <x v="7"/>
    <x v="98"/>
    <x v="21"/>
    <n v="28"/>
    <x v="7"/>
    <s v="Alecia Jaggs"/>
    <s v="C0105cam14"/>
    <x v="1"/>
  </r>
  <r>
    <x v="103"/>
    <x v="7"/>
    <x v="98"/>
    <x v="162"/>
    <n v="28"/>
    <x v="7"/>
    <s v="Alecia Jaggs"/>
    <s v="C0105cam14"/>
    <x v="2"/>
  </r>
  <r>
    <x v="103"/>
    <x v="0"/>
    <x v="111"/>
    <x v="75"/>
    <n v="65"/>
    <x v="0"/>
    <s v="Alecia Jaggs"/>
    <s v="C0105cam12"/>
    <x v="0"/>
  </r>
  <r>
    <x v="103"/>
    <x v="0"/>
    <x v="111"/>
    <x v="63"/>
    <n v="65"/>
    <x v="0"/>
    <s v="Alecia Jaggs"/>
    <s v="C0105cam12"/>
    <x v="7"/>
  </r>
  <r>
    <x v="103"/>
    <x v="0"/>
    <x v="111"/>
    <x v="12"/>
    <n v="65"/>
    <x v="0"/>
    <s v="Alecia Jaggs"/>
    <s v="C0105cam12"/>
    <x v="7"/>
  </r>
  <r>
    <x v="103"/>
    <x v="0"/>
    <x v="111"/>
    <x v="59"/>
    <n v="65"/>
    <x v="0"/>
    <s v="Alecia Jaggs"/>
    <s v="C0105cam12"/>
    <x v="10"/>
  </r>
  <r>
    <x v="104"/>
    <x v="14"/>
    <x v="188"/>
    <x v="437"/>
    <n v="25"/>
    <x v="14"/>
    <s v="Belinda Postans"/>
    <s v="C0106cam13"/>
    <x v="0"/>
  </r>
  <r>
    <x v="104"/>
    <x v="14"/>
    <x v="188"/>
    <x v="454"/>
    <n v="25"/>
    <x v="14"/>
    <s v="Belinda Postans"/>
    <s v="C0106cam13"/>
    <x v="7"/>
  </r>
  <r>
    <x v="104"/>
    <x v="14"/>
    <x v="188"/>
    <x v="400"/>
    <n v="25"/>
    <x v="14"/>
    <s v="Belinda Postans"/>
    <s v="C0106cam13"/>
    <x v="1"/>
  </r>
  <r>
    <x v="104"/>
    <x v="14"/>
    <x v="188"/>
    <x v="157"/>
    <n v="25"/>
    <x v="14"/>
    <s v="Belinda Postans"/>
    <s v="C0106cam13"/>
    <x v="2"/>
  </r>
  <r>
    <x v="104"/>
    <x v="14"/>
    <x v="188"/>
    <x v="187"/>
    <n v="25"/>
    <x v="14"/>
    <s v="Belinda Postans"/>
    <s v="C0106cam13"/>
    <x v="6"/>
  </r>
  <r>
    <x v="104"/>
    <x v="14"/>
    <x v="188"/>
    <x v="197"/>
    <n v="25"/>
    <x v="14"/>
    <s v="Belinda Postans"/>
    <s v="C0106cam13"/>
    <x v="8"/>
  </r>
  <r>
    <x v="104"/>
    <x v="14"/>
    <x v="188"/>
    <x v="19"/>
    <n v="25"/>
    <x v="14"/>
    <s v="Belinda Postans"/>
    <s v="C0106cam13"/>
    <x v="11"/>
  </r>
  <r>
    <x v="104"/>
    <x v="14"/>
    <x v="188"/>
    <x v="102"/>
    <n v="25"/>
    <x v="14"/>
    <s v="Belinda Postans"/>
    <s v="C0106cam13"/>
    <x v="15"/>
  </r>
  <r>
    <x v="104"/>
    <x v="14"/>
    <x v="188"/>
    <x v="162"/>
    <n v="25"/>
    <x v="14"/>
    <s v="Belinda Postans"/>
    <s v="C0106cam13"/>
    <x v="13"/>
  </r>
  <r>
    <x v="104"/>
    <x v="0"/>
    <x v="219"/>
    <x v="126"/>
    <n v="65"/>
    <x v="0"/>
    <s v="Belinda Postans"/>
    <s v="C0106cam12"/>
    <x v="0"/>
  </r>
  <r>
    <x v="104"/>
    <x v="0"/>
    <x v="219"/>
    <x v="379"/>
    <n v="65"/>
    <x v="0"/>
    <s v="Belinda Postans"/>
    <s v="C0106cam12"/>
    <x v="7"/>
  </r>
  <r>
    <x v="104"/>
    <x v="0"/>
    <x v="219"/>
    <x v="396"/>
    <n v="65"/>
    <x v="0"/>
    <s v="Belinda Postans"/>
    <s v="C0106cam12"/>
    <x v="10"/>
  </r>
  <r>
    <x v="104"/>
    <x v="0"/>
    <x v="219"/>
    <x v="407"/>
    <n v="65"/>
    <x v="0"/>
    <s v="Belinda Postans"/>
    <s v="C0106cam12"/>
    <x v="2"/>
  </r>
  <r>
    <x v="104"/>
    <x v="0"/>
    <x v="219"/>
    <x v="243"/>
    <n v="65"/>
    <x v="0"/>
    <s v="Belinda Postans"/>
    <s v="C0106cam12"/>
    <x v="3"/>
  </r>
  <r>
    <x v="104"/>
    <x v="0"/>
    <x v="219"/>
    <x v="233"/>
    <n v="65"/>
    <x v="0"/>
    <s v="Belinda Postans"/>
    <s v="C0106cam12"/>
    <x v="5"/>
  </r>
  <r>
    <x v="104"/>
    <x v="0"/>
    <x v="219"/>
    <x v="102"/>
    <n v="65"/>
    <x v="0"/>
    <s v="Belinda Postans"/>
    <s v="C0106cam12"/>
    <x v="8"/>
  </r>
  <r>
    <x v="104"/>
    <x v="0"/>
    <x v="219"/>
    <x v="33"/>
    <n v="65"/>
    <x v="0"/>
    <s v="Belinda Postans"/>
    <s v="C0106cam12"/>
    <x v="9"/>
  </r>
  <r>
    <x v="104"/>
    <x v="12"/>
    <x v="142"/>
    <x v="276"/>
    <n v="66"/>
    <x v="12"/>
    <s v="Belinda Postans"/>
    <s v="C0106cam10"/>
    <x v="0"/>
  </r>
  <r>
    <x v="104"/>
    <x v="12"/>
    <x v="142"/>
    <x v="230"/>
    <n v="66"/>
    <x v="12"/>
    <s v="Belinda Postans"/>
    <s v="C0106cam10"/>
    <x v="0"/>
  </r>
  <r>
    <x v="104"/>
    <x v="12"/>
    <x v="142"/>
    <x v="62"/>
    <n v="66"/>
    <x v="12"/>
    <s v="Belinda Postans"/>
    <s v="C0106cam10"/>
    <x v="10"/>
  </r>
  <r>
    <x v="104"/>
    <x v="12"/>
    <x v="142"/>
    <x v="109"/>
    <n v="66"/>
    <x v="12"/>
    <s v="Belinda Postans"/>
    <s v="C0106cam10"/>
    <x v="10"/>
  </r>
  <r>
    <x v="104"/>
    <x v="12"/>
    <x v="142"/>
    <x v="43"/>
    <n v="66"/>
    <x v="12"/>
    <s v="Belinda Postans"/>
    <s v="C0106cam10"/>
    <x v="1"/>
  </r>
  <r>
    <x v="105"/>
    <x v="1"/>
    <x v="220"/>
    <x v="368"/>
    <n v="25"/>
    <x v="1"/>
    <s v="Alexio Arno"/>
    <s v="C0107cam07"/>
    <x v="0"/>
  </r>
  <r>
    <x v="105"/>
    <x v="1"/>
    <x v="220"/>
    <x v="353"/>
    <n v="25"/>
    <x v="1"/>
    <s v="Alexio Arno"/>
    <s v="C0107cam07"/>
    <x v="10"/>
  </r>
  <r>
    <x v="105"/>
    <x v="1"/>
    <x v="220"/>
    <x v="366"/>
    <n v="25"/>
    <x v="1"/>
    <s v="Alexio Arno"/>
    <s v="C0107cam07"/>
    <x v="3"/>
  </r>
  <r>
    <x v="105"/>
    <x v="1"/>
    <x v="220"/>
    <x v="343"/>
    <n v="25"/>
    <x v="1"/>
    <s v="Alexio Arno"/>
    <s v="C0107cam07"/>
    <x v="5"/>
  </r>
  <r>
    <x v="105"/>
    <x v="1"/>
    <x v="220"/>
    <x v="276"/>
    <n v="25"/>
    <x v="1"/>
    <s v="Alexio Arno"/>
    <s v="C0107cam07"/>
    <x v="6"/>
  </r>
  <r>
    <x v="105"/>
    <x v="1"/>
    <x v="220"/>
    <x v="220"/>
    <n v="25"/>
    <x v="1"/>
    <s v="Alexio Arno"/>
    <s v="C0107cam07"/>
    <x v="9"/>
  </r>
  <r>
    <x v="105"/>
    <x v="1"/>
    <x v="220"/>
    <x v="82"/>
    <n v="25"/>
    <x v="1"/>
    <s v="Alexio Arno"/>
    <s v="C0107cam07"/>
    <x v="12"/>
  </r>
  <r>
    <x v="105"/>
    <x v="8"/>
    <x v="221"/>
    <x v="455"/>
    <n v="13"/>
    <x v="8"/>
    <s v="Alexio Arno"/>
    <s v="C0107cam06"/>
    <x v="0"/>
  </r>
  <r>
    <x v="105"/>
    <x v="8"/>
    <x v="221"/>
    <x v="159"/>
    <n v="13"/>
    <x v="8"/>
    <s v="Alexio Arno"/>
    <s v="C0107cam06"/>
    <x v="2"/>
  </r>
  <r>
    <x v="105"/>
    <x v="8"/>
    <x v="221"/>
    <x v="247"/>
    <n v="13"/>
    <x v="8"/>
    <s v="Alexio Arno"/>
    <s v="C0107cam06"/>
    <x v="3"/>
  </r>
  <r>
    <x v="105"/>
    <x v="8"/>
    <x v="221"/>
    <x v="25"/>
    <n v="13"/>
    <x v="8"/>
    <s v="Alexio Arno"/>
    <s v="C0107cam06"/>
    <x v="4"/>
  </r>
  <r>
    <x v="105"/>
    <x v="8"/>
    <x v="221"/>
    <x v="156"/>
    <n v="13"/>
    <x v="8"/>
    <s v="Alexio Arno"/>
    <s v="C0107cam06"/>
    <x v="5"/>
  </r>
  <r>
    <x v="105"/>
    <x v="8"/>
    <x v="221"/>
    <x v="117"/>
    <n v="13"/>
    <x v="8"/>
    <s v="Alexio Arno"/>
    <s v="C0107cam06"/>
    <x v="8"/>
  </r>
  <r>
    <x v="105"/>
    <x v="0"/>
    <x v="222"/>
    <x v="4"/>
    <n v="65"/>
    <x v="0"/>
    <s v="Alexio Arno"/>
    <s v="C0107cam12"/>
    <x v="0"/>
  </r>
  <r>
    <x v="105"/>
    <x v="0"/>
    <x v="222"/>
    <x v="5"/>
    <n v="65"/>
    <x v="0"/>
    <s v="Alexio Arno"/>
    <s v="C0107cam12"/>
    <x v="7"/>
  </r>
  <r>
    <x v="105"/>
    <x v="0"/>
    <x v="222"/>
    <x v="76"/>
    <n v="65"/>
    <x v="0"/>
    <s v="Alexio Arno"/>
    <s v="C0107cam12"/>
    <x v="10"/>
  </r>
  <r>
    <x v="105"/>
    <x v="0"/>
    <x v="222"/>
    <x v="15"/>
    <n v="65"/>
    <x v="0"/>
    <s v="Alexio Arno"/>
    <s v="C0107cam12"/>
    <x v="10"/>
  </r>
  <r>
    <x v="106"/>
    <x v="5"/>
    <x v="223"/>
    <x v="295"/>
    <n v="26"/>
    <x v="5"/>
    <s v="Claiborn Luckwell"/>
    <s v="C0108cam02"/>
    <x v="0"/>
  </r>
  <r>
    <x v="106"/>
    <x v="5"/>
    <x v="223"/>
    <x v="456"/>
    <n v="26"/>
    <x v="5"/>
    <s v="Claiborn Luckwell"/>
    <s v="C0108cam02"/>
    <x v="7"/>
  </r>
  <r>
    <x v="106"/>
    <x v="5"/>
    <x v="223"/>
    <x v="296"/>
    <n v="26"/>
    <x v="5"/>
    <s v="Claiborn Luckwell"/>
    <s v="C0108cam02"/>
    <x v="10"/>
  </r>
  <r>
    <x v="106"/>
    <x v="5"/>
    <x v="223"/>
    <x v="457"/>
    <n v="26"/>
    <x v="5"/>
    <s v="Claiborn Luckwell"/>
    <s v="C0108cam02"/>
    <x v="3"/>
  </r>
  <r>
    <x v="106"/>
    <x v="5"/>
    <x v="223"/>
    <x v="115"/>
    <n v="26"/>
    <x v="5"/>
    <s v="Claiborn Luckwell"/>
    <s v="C0108cam02"/>
    <x v="6"/>
  </r>
  <r>
    <x v="106"/>
    <x v="5"/>
    <x v="223"/>
    <x v="9"/>
    <n v="26"/>
    <x v="5"/>
    <s v="Claiborn Luckwell"/>
    <s v="C0108cam02"/>
    <x v="8"/>
  </r>
  <r>
    <x v="106"/>
    <x v="5"/>
    <x v="223"/>
    <x v="10"/>
    <n v="26"/>
    <x v="5"/>
    <s v="Claiborn Luckwell"/>
    <s v="C0108cam02"/>
    <x v="9"/>
  </r>
  <r>
    <x v="106"/>
    <x v="5"/>
    <x v="223"/>
    <x v="29"/>
    <n v="26"/>
    <x v="5"/>
    <s v="Claiborn Luckwell"/>
    <s v="C0108cam02"/>
    <x v="12"/>
  </r>
  <r>
    <x v="106"/>
    <x v="10"/>
    <x v="170"/>
    <x v="208"/>
    <n v="22"/>
    <x v="10"/>
    <s v="Claiborn Luckwell"/>
    <s v="C0108cam05"/>
    <x v="0"/>
  </r>
  <r>
    <x v="106"/>
    <x v="10"/>
    <x v="170"/>
    <x v="219"/>
    <n v="22"/>
    <x v="10"/>
    <s v="Claiborn Luckwell"/>
    <s v="C0108cam05"/>
    <x v="7"/>
  </r>
  <r>
    <x v="106"/>
    <x v="10"/>
    <x v="170"/>
    <x v="181"/>
    <n v="22"/>
    <x v="10"/>
    <s v="Claiborn Luckwell"/>
    <s v="C0108cam05"/>
    <x v="10"/>
  </r>
  <r>
    <x v="106"/>
    <x v="10"/>
    <x v="170"/>
    <x v="292"/>
    <n v="22"/>
    <x v="10"/>
    <s v="Claiborn Luckwell"/>
    <s v="C0108cam05"/>
    <x v="1"/>
  </r>
  <r>
    <x v="106"/>
    <x v="10"/>
    <x v="170"/>
    <x v="102"/>
    <n v="22"/>
    <x v="10"/>
    <s v="Claiborn Luckwell"/>
    <s v="C0108cam05"/>
    <x v="2"/>
  </r>
  <r>
    <x v="106"/>
    <x v="10"/>
    <x v="170"/>
    <x v="162"/>
    <n v="22"/>
    <x v="10"/>
    <s v="Claiborn Luckwell"/>
    <s v="C0108cam05"/>
    <x v="3"/>
  </r>
  <r>
    <x v="106"/>
    <x v="0"/>
    <x v="29"/>
    <x v="109"/>
    <n v="65"/>
    <x v="0"/>
    <s v="Claiborn Luckwell"/>
    <s v="C0108cam12"/>
    <x v="0"/>
  </r>
  <r>
    <x v="106"/>
    <x v="0"/>
    <x v="29"/>
    <x v="43"/>
    <n v="65"/>
    <x v="0"/>
    <s v="Claiborn Luckwell"/>
    <s v="C0108cam12"/>
    <x v="7"/>
  </r>
  <r>
    <x v="107"/>
    <x v="8"/>
    <x v="224"/>
    <x v="458"/>
    <n v="13"/>
    <x v="8"/>
    <s v="Maddie Martinec"/>
    <s v="C0109cam06"/>
    <x v="0"/>
  </r>
  <r>
    <x v="107"/>
    <x v="8"/>
    <x v="224"/>
    <x v="459"/>
    <n v="13"/>
    <x v="8"/>
    <s v="Maddie Martinec"/>
    <s v="C0109cam06"/>
    <x v="7"/>
  </r>
  <r>
    <x v="107"/>
    <x v="8"/>
    <x v="224"/>
    <x v="303"/>
    <n v="13"/>
    <x v="8"/>
    <s v="Maddie Martinec"/>
    <s v="C0109cam06"/>
    <x v="10"/>
  </r>
  <r>
    <x v="107"/>
    <x v="8"/>
    <x v="224"/>
    <x v="445"/>
    <n v="13"/>
    <x v="8"/>
    <s v="Maddie Martinec"/>
    <s v="C0109cam06"/>
    <x v="1"/>
  </r>
  <r>
    <x v="107"/>
    <x v="8"/>
    <x v="224"/>
    <x v="358"/>
    <n v="13"/>
    <x v="8"/>
    <s v="Maddie Martinec"/>
    <s v="C0109cam06"/>
    <x v="2"/>
  </r>
  <r>
    <x v="107"/>
    <x v="8"/>
    <x v="224"/>
    <x v="22"/>
    <n v="13"/>
    <x v="8"/>
    <s v="Maddie Martinec"/>
    <s v="C0109cam06"/>
    <x v="3"/>
  </r>
  <r>
    <x v="107"/>
    <x v="8"/>
    <x v="224"/>
    <x v="35"/>
    <n v="13"/>
    <x v="8"/>
    <s v="Maddie Martinec"/>
    <s v="C0109cam06"/>
    <x v="4"/>
  </r>
  <r>
    <x v="107"/>
    <x v="8"/>
    <x v="224"/>
    <x v="0"/>
    <n v="13"/>
    <x v="8"/>
    <s v="Maddie Martinec"/>
    <s v="C0109cam06"/>
    <x v="5"/>
  </r>
  <r>
    <x v="107"/>
    <x v="8"/>
    <x v="224"/>
    <x v="18"/>
    <n v="13"/>
    <x v="8"/>
    <s v="Maddie Martinec"/>
    <s v="C0109cam06"/>
    <x v="6"/>
  </r>
  <r>
    <x v="107"/>
    <x v="8"/>
    <x v="224"/>
    <x v="133"/>
    <n v="13"/>
    <x v="8"/>
    <s v="Maddie Martinec"/>
    <s v="C0109cam06"/>
    <x v="9"/>
  </r>
  <r>
    <x v="107"/>
    <x v="8"/>
    <x v="224"/>
    <x v="262"/>
    <n v="13"/>
    <x v="8"/>
    <s v="Maddie Martinec"/>
    <s v="C0109cam06"/>
    <x v="12"/>
  </r>
  <r>
    <x v="107"/>
    <x v="8"/>
    <x v="224"/>
    <x v="65"/>
    <n v="13"/>
    <x v="8"/>
    <s v="Maddie Martinec"/>
    <s v="C0109cam06"/>
    <x v="15"/>
  </r>
  <r>
    <x v="107"/>
    <x v="8"/>
    <x v="224"/>
    <x v="42"/>
    <n v="13"/>
    <x v="8"/>
    <s v="Maddie Martinec"/>
    <s v="C0109cam06"/>
    <x v="13"/>
  </r>
  <r>
    <x v="107"/>
    <x v="9"/>
    <x v="225"/>
    <x v="144"/>
    <n v="27"/>
    <x v="9"/>
    <s v="Maddie Martinec"/>
    <s v="C0109cam08"/>
    <x v="0"/>
  </r>
  <r>
    <x v="107"/>
    <x v="9"/>
    <x v="225"/>
    <x v="260"/>
    <n v="27"/>
    <x v="9"/>
    <s v="Maddie Martinec"/>
    <s v="C0109cam08"/>
    <x v="10"/>
  </r>
  <r>
    <x v="107"/>
    <x v="9"/>
    <x v="225"/>
    <x v="269"/>
    <n v="27"/>
    <x v="9"/>
    <s v="Maddie Martinec"/>
    <s v="C0109cam08"/>
    <x v="10"/>
  </r>
  <r>
    <x v="107"/>
    <x v="9"/>
    <x v="225"/>
    <x v="57"/>
    <n v="27"/>
    <x v="9"/>
    <s v="Maddie Martinec"/>
    <s v="C0109cam08"/>
    <x v="1"/>
  </r>
  <r>
    <x v="107"/>
    <x v="9"/>
    <x v="225"/>
    <x v="62"/>
    <n v="27"/>
    <x v="9"/>
    <s v="Maddie Martinec"/>
    <s v="C0109cam08"/>
    <x v="3"/>
  </r>
  <r>
    <x v="107"/>
    <x v="9"/>
    <x v="225"/>
    <x v="140"/>
    <n v="27"/>
    <x v="9"/>
    <s v="Maddie Martinec"/>
    <s v="C0109cam08"/>
    <x v="3"/>
  </r>
  <r>
    <x v="107"/>
    <x v="9"/>
    <x v="225"/>
    <x v="162"/>
    <n v="27"/>
    <x v="9"/>
    <s v="Maddie Martinec"/>
    <s v="C0109cam08"/>
    <x v="5"/>
  </r>
  <r>
    <x v="107"/>
    <x v="9"/>
    <x v="225"/>
    <x v="59"/>
    <n v="27"/>
    <x v="9"/>
    <s v="Maddie Martinec"/>
    <s v="C0109cam08"/>
    <x v="5"/>
  </r>
  <r>
    <x v="107"/>
    <x v="15"/>
    <x v="226"/>
    <x v="176"/>
    <n v="10"/>
    <x v="15"/>
    <s v="Maddie Martinec"/>
    <s v="C0109cam01"/>
    <x v="0"/>
  </r>
  <r>
    <x v="107"/>
    <x v="15"/>
    <x v="226"/>
    <x v="28"/>
    <n v="10"/>
    <x v="15"/>
    <s v="Maddie Martinec"/>
    <s v="C0109cam01"/>
    <x v="7"/>
  </r>
  <r>
    <x v="107"/>
    <x v="15"/>
    <x v="226"/>
    <x v="259"/>
    <n v="10"/>
    <x v="15"/>
    <s v="Maddie Martinec"/>
    <s v="C0109cam01"/>
    <x v="10"/>
  </r>
  <r>
    <x v="108"/>
    <x v="6"/>
    <x v="227"/>
    <x v="460"/>
    <n v="62"/>
    <x v="6"/>
    <s v="Benedick Askem"/>
    <s v="C0110cam03"/>
    <x v="0"/>
  </r>
  <r>
    <x v="108"/>
    <x v="6"/>
    <x v="227"/>
    <x v="303"/>
    <n v="62"/>
    <x v="6"/>
    <s v="Benedick Askem"/>
    <s v="C0110cam03"/>
    <x v="10"/>
  </r>
  <r>
    <x v="108"/>
    <x v="6"/>
    <x v="227"/>
    <x v="304"/>
    <n v="62"/>
    <x v="6"/>
    <s v="Benedick Askem"/>
    <s v="C0110cam03"/>
    <x v="2"/>
  </r>
  <r>
    <x v="108"/>
    <x v="6"/>
    <x v="227"/>
    <x v="378"/>
    <n v="62"/>
    <x v="6"/>
    <s v="Benedick Askem"/>
    <s v="C0110cam03"/>
    <x v="3"/>
  </r>
  <r>
    <x v="108"/>
    <x v="6"/>
    <x v="227"/>
    <x v="285"/>
    <n v="62"/>
    <x v="6"/>
    <s v="Benedick Askem"/>
    <s v="C0110cam03"/>
    <x v="5"/>
  </r>
  <r>
    <x v="108"/>
    <x v="6"/>
    <x v="227"/>
    <x v="155"/>
    <n v="62"/>
    <x v="6"/>
    <s v="Benedick Askem"/>
    <s v="C0110cam03"/>
    <x v="6"/>
  </r>
  <r>
    <x v="108"/>
    <x v="6"/>
    <x v="227"/>
    <x v="137"/>
    <n v="62"/>
    <x v="6"/>
    <s v="Benedick Askem"/>
    <s v="C0110cam03"/>
    <x v="11"/>
  </r>
  <r>
    <x v="108"/>
    <x v="6"/>
    <x v="227"/>
    <x v="252"/>
    <n v="62"/>
    <x v="6"/>
    <s v="Benedick Askem"/>
    <s v="C0110cam03"/>
    <x v="12"/>
  </r>
  <r>
    <x v="108"/>
    <x v="6"/>
    <x v="227"/>
    <x v="271"/>
    <n v="62"/>
    <x v="6"/>
    <s v="Benedick Askem"/>
    <s v="C0110cam03"/>
    <x v="13"/>
  </r>
  <r>
    <x v="108"/>
    <x v="6"/>
    <x v="227"/>
    <x v="152"/>
    <n v="62"/>
    <x v="6"/>
    <s v="Benedick Askem"/>
    <s v="C0110cam03"/>
    <x v="14"/>
  </r>
  <r>
    <x v="108"/>
    <x v="0"/>
    <x v="177"/>
    <x v="388"/>
    <n v="65"/>
    <x v="0"/>
    <s v="Benedick Askem"/>
    <s v="C0110cam12"/>
    <x v="0"/>
  </r>
  <r>
    <x v="108"/>
    <x v="0"/>
    <x v="177"/>
    <x v="447"/>
    <n v="65"/>
    <x v="0"/>
    <s v="Benedick Askem"/>
    <s v="C0110cam12"/>
    <x v="7"/>
  </r>
  <r>
    <x v="108"/>
    <x v="0"/>
    <x v="177"/>
    <x v="353"/>
    <n v="65"/>
    <x v="0"/>
    <s v="Benedick Askem"/>
    <s v="C0110cam12"/>
    <x v="10"/>
  </r>
  <r>
    <x v="108"/>
    <x v="0"/>
    <x v="177"/>
    <x v="280"/>
    <n v="65"/>
    <x v="0"/>
    <s v="Benedick Askem"/>
    <s v="C0110cam12"/>
    <x v="2"/>
  </r>
  <r>
    <x v="108"/>
    <x v="0"/>
    <x v="177"/>
    <x v="38"/>
    <n v="65"/>
    <x v="0"/>
    <s v="Benedick Askem"/>
    <s v="C0110cam12"/>
    <x v="3"/>
  </r>
  <r>
    <x v="108"/>
    <x v="0"/>
    <x v="177"/>
    <x v="243"/>
    <n v="65"/>
    <x v="0"/>
    <s v="Benedick Askem"/>
    <s v="C0110cam12"/>
    <x v="4"/>
  </r>
  <r>
    <x v="108"/>
    <x v="0"/>
    <x v="177"/>
    <x v="311"/>
    <n v="65"/>
    <x v="0"/>
    <s v="Benedick Askem"/>
    <s v="C0110cam12"/>
    <x v="5"/>
  </r>
  <r>
    <x v="108"/>
    <x v="0"/>
    <x v="177"/>
    <x v="181"/>
    <n v="65"/>
    <x v="0"/>
    <s v="Benedick Askem"/>
    <s v="C0110cam12"/>
    <x v="6"/>
  </r>
  <r>
    <x v="108"/>
    <x v="0"/>
    <x v="177"/>
    <x v="176"/>
    <n v="65"/>
    <x v="0"/>
    <s v="Benedick Askem"/>
    <s v="C0110cam12"/>
    <x v="8"/>
  </r>
  <r>
    <x v="108"/>
    <x v="0"/>
    <x v="177"/>
    <x v="317"/>
    <n v="65"/>
    <x v="0"/>
    <s v="Benedick Askem"/>
    <s v="C0110cam12"/>
    <x v="9"/>
  </r>
  <r>
    <x v="108"/>
    <x v="0"/>
    <x v="177"/>
    <x v="172"/>
    <n v="65"/>
    <x v="0"/>
    <s v="Benedick Askem"/>
    <s v="C0110cam12"/>
    <x v="11"/>
  </r>
  <r>
    <x v="108"/>
    <x v="2"/>
    <x v="75"/>
    <x v="186"/>
    <n v="29"/>
    <x v="2"/>
    <s v="Benedick Askem"/>
    <s v="C0110cam17"/>
    <x v="0"/>
  </r>
  <r>
    <x v="108"/>
    <x v="2"/>
    <x v="75"/>
    <x v="135"/>
    <n v="29"/>
    <x v="2"/>
    <s v="Benedick Askem"/>
    <s v="C0110cam17"/>
    <x v="7"/>
  </r>
  <r>
    <x v="108"/>
    <x v="2"/>
    <x v="75"/>
    <x v="208"/>
    <n v="29"/>
    <x v="2"/>
    <s v="Benedick Askem"/>
    <s v="C0110cam17"/>
    <x v="10"/>
  </r>
  <r>
    <x v="108"/>
    <x v="2"/>
    <x v="75"/>
    <x v="39"/>
    <n v="29"/>
    <x v="2"/>
    <s v="Benedick Askem"/>
    <s v="C0110cam17"/>
    <x v="1"/>
  </r>
  <r>
    <x v="108"/>
    <x v="2"/>
    <x v="75"/>
    <x v="181"/>
    <n v="29"/>
    <x v="2"/>
    <s v="Benedick Askem"/>
    <s v="C0110cam17"/>
    <x v="2"/>
  </r>
  <r>
    <x v="108"/>
    <x v="2"/>
    <x v="75"/>
    <x v="176"/>
    <n v="29"/>
    <x v="2"/>
    <s v="Benedick Askem"/>
    <s v="C0110cam17"/>
    <x v="3"/>
  </r>
  <r>
    <x v="108"/>
    <x v="2"/>
    <x v="75"/>
    <x v="102"/>
    <n v="29"/>
    <x v="2"/>
    <s v="Benedick Askem"/>
    <s v="C0110cam17"/>
    <x v="4"/>
  </r>
  <r>
    <x v="108"/>
    <x v="2"/>
    <x v="75"/>
    <x v="172"/>
    <n v="29"/>
    <x v="2"/>
    <s v="Benedick Askem"/>
    <s v="C0110cam17"/>
    <x v="5"/>
  </r>
  <r>
    <x v="109"/>
    <x v="0"/>
    <x v="58"/>
    <x v="96"/>
    <n v="65"/>
    <x v="0"/>
    <s v="Rosalinda Muldownie"/>
    <s v="C0111cam12"/>
    <x v="0"/>
  </r>
  <r>
    <x v="109"/>
    <x v="0"/>
    <x v="58"/>
    <x v="215"/>
    <n v="65"/>
    <x v="0"/>
    <s v="Rosalinda Muldownie"/>
    <s v="C0111cam12"/>
    <x v="7"/>
  </r>
  <r>
    <x v="109"/>
    <x v="0"/>
    <x v="58"/>
    <x v="324"/>
    <n v="65"/>
    <x v="0"/>
    <s v="Rosalinda Muldownie"/>
    <s v="C0111cam12"/>
    <x v="10"/>
  </r>
  <r>
    <x v="109"/>
    <x v="0"/>
    <x v="58"/>
    <x v="406"/>
    <n v="65"/>
    <x v="0"/>
    <s v="Rosalinda Muldownie"/>
    <s v="C0111cam12"/>
    <x v="1"/>
  </r>
  <r>
    <x v="109"/>
    <x v="0"/>
    <x v="58"/>
    <x v="257"/>
    <n v="65"/>
    <x v="0"/>
    <s v="Rosalinda Muldownie"/>
    <s v="C0111cam12"/>
    <x v="2"/>
  </r>
  <r>
    <x v="109"/>
    <x v="0"/>
    <x v="58"/>
    <x v="318"/>
    <n v="65"/>
    <x v="0"/>
    <s v="Rosalinda Muldownie"/>
    <s v="C0111cam12"/>
    <x v="4"/>
  </r>
  <r>
    <x v="109"/>
    <x v="0"/>
    <x v="58"/>
    <x v="177"/>
    <n v="65"/>
    <x v="0"/>
    <s v="Rosalinda Muldownie"/>
    <s v="C0111cam12"/>
    <x v="5"/>
  </r>
  <r>
    <x v="109"/>
    <x v="0"/>
    <x v="58"/>
    <x v="259"/>
    <n v="65"/>
    <x v="0"/>
    <s v="Rosalinda Muldownie"/>
    <s v="C0111cam12"/>
    <x v="6"/>
  </r>
  <r>
    <x v="109"/>
    <x v="11"/>
    <x v="228"/>
    <x v="9"/>
    <n v="14"/>
    <x v="11"/>
    <s v="Rosalinda Muldownie"/>
    <s v="C0111cam15"/>
    <x v="0"/>
  </r>
  <r>
    <x v="109"/>
    <x v="11"/>
    <x v="228"/>
    <x v="62"/>
    <n v="14"/>
    <x v="11"/>
    <s v="Rosalinda Muldownie"/>
    <s v="C0111cam15"/>
    <x v="7"/>
  </r>
  <r>
    <x v="109"/>
    <x v="11"/>
    <x v="228"/>
    <x v="286"/>
    <n v="14"/>
    <x v="11"/>
    <s v="Rosalinda Muldownie"/>
    <s v="C0111cam15"/>
    <x v="7"/>
  </r>
  <r>
    <x v="109"/>
    <x v="11"/>
    <x v="228"/>
    <x v="12"/>
    <n v="14"/>
    <x v="11"/>
    <s v="Rosalinda Muldownie"/>
    <s v="C0111cam15"/>
    <x v="10"/>
  </r>
  <r>
    <x v="109"/>
    <x v="11"/>
    <x v="228"/>
    <x v="52"/>
    <n v="14"/>
    <x v="11"/>
    <s v="Rosalinda Muldownie"/>
    <s v="C0111cam15"/>
    <x v="1"/>
  </r>
  <r>
    <x v="110"/>
    <x v="12"/>
    <x v="154"/>
    <x v="166"/>
    <n v="66"/>
    <x v="12"/>
    <s v="Nana Semmens"/>
    <s v="C0112cam10"/>
    <x v="0"/>
  </r>
  <r>
    <x v="110"/>
    <x v="12"/>
    <x v="154"/>
    <x v="403"/>
    <n v="66"/>
    <x v="12"/>
    <s v="Nana Semmens"/>
    <s v="C0112cam10"/>
    <x v="7"/>
  </r>
  <r>
    <x v="110"/>
    <x v="12"/>
    <x v="154"/>
    <x v="461"/>
    <n v="66"/>
    <x v="12"/>
    <s v="Nana Semmens"/>
    <s v="C0112cam10"/>
    <x v="10"/>
  </r>
  <r>
    <x v="110"/>
    <x v="12"/>
    <x v="154"/>
    <x v="22"/>
    <n v="66"/>
    <x v="12"/>
    <s v="Nana Semmens"/>
    <s v="C0112cam10"/>
    <x v="1"/>
  </r>
  <r>
    <x v="110"/>
    <x v="12"/>
    <x v="154"/>
    <x v="444"/>
    <n v="66"/>
    <x v="12"/>
    <s v="Nana Semmens"/>
    <s v="C0112cam10"/>
    <x v="3"/>
  </r>
  <r>
    <x v="110"/>
    <x v="12"/>
    <x v="154"/>
    <x v="132"/>
    <n v="66"/>
    <x v="12"/>
    <s v="Nana Semmens"/>
    <s v="C0112cam10"/>
    <x v="5"/>
  </r>
  <r>
    <x v="110"/>
    <x v="12"/>
    <x v="154"/>
    <x v="360"/>
    <n v="66"/>
    <x v="12"/>
    <s v="Nana Semmens"/>
    <s v="C0112cam10"/>
    <x v="6"/>
  </r>
  <r>
    <x v="110"/>
    <x v="12"/>
    <x v="154"/>
    <x v="257"/>
    <n v="66"/>
    <x v="12"/>
    <s v="Nana Semmens"/>
    <s v="C0112cam10"/>
    <x v="8"/>
  </r>
  <r>
    <x v="110"/>
    <x v="12"/>
    <x v="154"/>
    <x v="146"/>
    <n v="66"/>
    <x v="12"/>
    <s v="Nana Semmens"/>
    <s v="C0112cam10"/>
    <x v="9"/>
  </r>
  <r>
    <x v="110"/>
    <x v="12"/>
    <x v="154"/>
    <x v="292"/>
    <n v="66"/>
    <x v="12"/>
    <s v="Nana Semmens"/>
    <s v="C0112cam10"/>
    <x v="11"/>
  </r>
  <r>
    <x v="110"/>
    <x v="12"/>
    <x v="154"/>
    <x v="47"/>
    <n v="66"/>
    <x v="12"/>
    <s v="Nana Semmens"/>
    <s v="C0112cam10"/>
    <x v="12"/>
  </r>
  <r>
    <x v="110"/>
    <x v="15"/>
    <x v="89"/>
    <x v="61"/>
    <n v="10"/>
    <x v="15"/>
    <s v="Nana Semmens"/>
    <s v="C0112cam01"/>
    <x v="0"/>
  </r>
  <r>
    <x v="110"/>
    <x v="15"/>
    <x v="89"/>
    <x v="264"/>
    <n v="10"/>
    <x v="15"/>
    <s v="Nana Semmens"/>
    <s v="C0112cam01"/>
    <x v="7"/>
  </r>
  <r>
    <x v="110"/>
    <x v="15"/>
    <x v="89"/>
    <x v="252"/>
    <n v="10"/>
    <x v="15"/>
    <s v="Nana Semmens"/>
    <s v="C0112cam01"/>
    <x v="10"/>
  </r>
  <r>
    <x v="110"/>
    <x v="15"/>
    <x v="89"/>
    <x v="108"/>
    <n v="10"/>
    <x v="15"/>
    <s v="Nana Semmens"/>
    <s v="C0112cam01"/>
    <x v="1"/>
  </r>
  <r>
    <x v="110"/>
    <x v="15"/>
    <x v="89"/>
    <x v="42"/>
    <n v="10"/>
    <x v="15"/>
    <s v="Nana Semmens"/>
    <s v="C0112cam01"/>
    <x v="2"/>
  </r>
  <r>
    <x v="110"/>
    <x v="15"/>
    <x v="89"/>
    <x v="152"/>
    <n v="10"/>
    <x v="15"/>
    <s v="Nana Semmens"/>
    <s v="C0112cam01"/>
    <x v="3"/>
  </r>
  <r>
    <x v="110"/>
    <x v="15"/>
    <x v="89"/>
    <x v="345"/>
    <n v="10"/>
    <x v="15"/>
    <s v="Nana Semmens"/>
    <s v="C0112cam01"/>
    <x v="4"/>
  </r>
  <r>
    <x v="110"/>
    <x v="16"/>
    <x v="229"/>
    <x v="3"/>
    <n v="26"/>
    <x v="16"/>
    <s v="Nana Semmens"/>
    <s v="C0112cam04"/>
    <x v="0"/>
  </r>
  <r>
    <x v="110"/>
    <x v="16"/>
    <x v="229"/>
    <x v="145"/>
    <n v="26"/>
    <x v="16"/>
    <s v="Nana Semmens"/>
    <s v="C0112cam04"/>
    <x v="7"/>
  </r>
  <r>
    <x v="110"/>
    <x v="16"/>
    <x v="229"/>
    <x v="76"/>
    <n v="26"/>
    <x v="16"/>
    <s v="Nana Semmens"/>
    <s v="C0112cam04"/>
    <x v="1"/>
  </r>
  <r>
    <x v="111"/>
    <x v="7"/>
    <x v="230"/>
    <x v="93"/>
    <n v="28"/>
    <x v="7"/>
    <s v="Tiffie Kelle"/>
    <s v="C0113cam14"/>
    <x v="0"/>
  </r>
  <r>
    <x v="111"/>
    <x v="7"/>
    <x v="230"/>
    <x v="216"/>
    <n v="28"/>
    <x v="7"/>
    <s v="Tiffie Kelle"/>
    <s v="C0113cam14"/>
    <x v="7"/>
  </r>
  <r>
    <x v="111"/>
    <x v="7"/>
    <x v="230"/>
    <x v="233"/>
    <n v="28"/>
    <x v="7"/>
    <s v="Tiffie Kelle"/>
    <s v="C0113cam14"/>
    <x v="10"/>
  </r>
  <r>
    <x v="111"/>
    <x v="7"/>
    <x v="230"/>
    <x v="282"/>
    <n v="28"/>
    <x v="7"/>
    <s v="Tiffie Kelle"/>
    <s v="C0113cam14"/>
    <x v="1"/>
  </r>
  <r>
    <x v="111"/>
    <x v="7"/>
    <x v="230"/>
    <x v="11"/>
    <n v="28"/>
    <x v="7"/>
    <s v="Tiffie Kelle"/>
    <s v="C0113cam14"/>
    <x v="2"/>
  </r>
  <r>
    <x v="111"/>
    <x v="7"/>
    <x v="230"/>
    <x v="12"/>
    <n v="28"/>
    <x v="7"/>
    <s v="Tiffie Kelle"/>
    <s v="C0113cam14"/>
    <x v="2"/>
  </r>
  <r>
    <x v="111"/>
    <x v="7"/>
    <x v="230"/>
    <x v="86"/>
    <n v="28"/>
    <x v="7"/>
    <s v="Tiffie Kelle"/>
    <s v="C0113cam14"/>
    <x v="3"/>
  </r>
  <r>
    <x v="111"/>
    <x v="8"/>
    <x v="231"/>
    <x v="209"/>
    <n v="13"/>
    <x v="8"/>
    <s v="Tiffie Kelle"/>
    <s v="C0113cam06"/>
    <x v="0"/>
  </r>
  <r>
    <x v="111"/>
    <x v="8"/>
    <x v="231"/>
    <x v="151"/>
    <n v="13"/>
    <x v="8"/>
    <s v="Tiffie Kelle"/>
    <s v="C0113cam06"/>
    <x v="7"/>
  </r>
  <r>
    <x v="111"/>
    <x v="8"/>
    <x v="231"/>
    <x v="80"/>
    <n v="13"/>
    <x v="8"/>
    <s v="Tiffie Kelle"/>
    <s v="C0113cam06"/>
    <x v="10"/>
  </r>
  <r>
    <x v="111"/>
    <x v="8"/>
    <x v="231"/>
    <x v="226"/>
    <n v="13"/>
    <x v="8"/>
    <s v="Tiffie Kelle"/>
    <s v="C0113cam06"/>
    <x v="10"/>
  </r>
  <r>
    <x v="111"/>
    <x v="8"/>
    <x v="231"/>
    <x v="82"/>
    <n v="13"/>
    <x v="8"/>
    <s v="Tiffie Kelle"/>
    <s v="C0113cam06"/>
    <x v="1"/>
  </r>
  <r>
    <x v="112"/>
    <x v="8"/>
    <x v="116"/>
    <x v="357"/>
    <n v="13"/>
    <x v="8"/>
    <s v="Sloane Alekhov"/>
    <s v="C0114cam06"/>
    <x v="0"/>
  </r>
  <r>
    <x v="112"/>
    <x v="8"/>
    <x v="116"/>
    <x v="449"/>
    <n v="13"/>
    <x v="8"/>
    <s v="Sloane Alekhov"/>
    <s v="C0114cam06"/>
    <x v="7"/>
  </r>
  <r>
    <x v="112"/>
    <x v="8"/>
    <x v="116"/>
    <x v="201"/>
    <n v="13"/>
    <x v="8"/>
    <s v="Sloane Alekhov"/>
    <s v="C0114cam06"/>
    <x v="1"/>
  </r>
  <r>
    <x v="112"/>
    <x v="8"/>
    <x v="116"/>
    <x v="334"/>
    <n v="13"/>
    <x v="8"/>
    <s v="Sloane Alekhov"/>
    <s v="C0114cam06"/>
    <x v="2"/>
  </r>
  <r>
    <x v="112"/>
    <x v="8"/>
    <x v="116"/>
    <x v="212"/>
    <n v="13"/>
    <x v="8"/>
    <s v="Sloane Alekhov"/>
    <s v="C0114cam06"/>
    <x v="3"/>
  </r>
  <r>
    <x v="112"/>
    <x v="8"/>
    <x v="116"/>
    <x v="462"/>
    <n v="13"/>
    <x v="8"/>
    <s v="Sloane Alekhov"/>
    <s v="C0114cam06"/>
    <x v="4"/>
  </r>
  <r>
    <x v="112"/>
    <x v="8"/>
    <x v="116"/>
    <x v="235"/>
    <n v="13"/>
    <x v="8"/>
    <s v="Sloane Alekhov"/>
    <s v="C0114cam06"/>
    <x v="4"/>
  </r>
  <r>
    <x v="112"/>
    <x v="8"/>
    <x v="116"/>
    <x v="94"/>
    <n v="13"/>
    <x v="8"/>
    <s v="Sloane Alekhov"/>
    <s v="C0114cam06"/>
    <x v="8"/>
  </r>
  <r>
    <x v="112"/>
    <x v="8"/>
    <x v="116"/>
    <x v="230"/>
    <n v="13"/>
    <x v="8"/>
    <s v="Sloane Alekhov"/>
    <s v="C0114cam06"/>
    <x v="9"/>
  </r>
  <r>
    <x v="112"/>
    <x v="8"/>
    <x v="116"/>
    <x v="140"/>
    <n v="13"/>
    <x v="8"/>
    <s v="Sloane Alekhov"/>
    <s v="C0114cam06"/>
    <x v="11"/>
  </r>
  <r>
    <x v="112"/>
    <x v="4"/>
    <x v="232"/>
    <x v="273"/>
    <n v="16"/>
    <x v="4"/>
    <s v="Sloane Alekhov"/>
    <s v="C0114cam16"/>
    <x v="0"/>
  </r>
  <r>
    <x v="112"/>
    <x v="4"/>
    <x v="232"/>
    <x v="277"/>
    <n v="16"/>
    <x v="4"/>
    <s v="Sloane Alekhov"/>
    <s v="C0114cam16"/>
    <x v="7"/>
  </r>
  <r>
    <x v="112"/>
    <x v="4"/>
    <x v="232"/>
    <x v="409"/>
    <n v="16"/>
    <x v="4"/>
    <s v="Sloane Alekhov"/>
    <s v="C0114cam16"/>
    <x v="10"/>
  </r>
  <r>
    <x v="112"/>
    <x v="4"/>
    <x v="232"/>
    <x v="91"/>
    <n v="16"/>
    <x v="4"/>
    <s v="Sloane Alekhov"/>
    <s v="C0114cam16"/>
    <x v="1"/>
  </r>
  <r>
    <x v="112"/>
    <x v="4"/>
    <x v="232"/>
    <x v="389"/>
    <n v="16"/>
    <x v="4"/>
    <s v="Sloane Alekhov"/>
    <s v="C0114cam16"/>
    <x v="2"/>
  </r>
  <r>
    <x v="112"/>
    <x v="4"/>
    <x v="232"/>
    <x v="228"/>
    <n v="16"/>
    <x v="4"/>
    <s v="Sloane Alekhov"/>
    <s v="C0114cam16"/>
    <x v="3"/>
  </r>
  <r>
    <x v="112"/>
    <x v="4"/>
    <x v="232"/>
    <x v="114"/>
    <n v="16"/>
    <x v="4"/>
    <s v="Sloane Alekhov"/>
    <s v="C0114cam16"/>
    <x v="4"/>
  </r>
  <r>
    <x v="112"/>
    <x v="4"/>
    <x v="232"/>
    <x v="397"/>
    <n v="16"/>
    <x v="4"/>
    <s v="Sloane Alekhov"/>
    <s v="C0114cam16"/>
    <x v="5"/>
  </r>
  <r>
    <x v="112"/>
    <x v="4"/>
    <x v="232"/>
    <x v="435"/>
    <n v="16"/>
    <x v="4"/>
    <s v="Sloane Alekhov"/>
    <s v="C0114cam16"/>
    <x v="6"/>
  </r>
  <r>
    <x v="112"/>
    <x v="4"/>
    <x v="232"/>
    <x v="199"/>
    <n v="16"/>
    <x v="4"/>
    <s v="Sloane Alekhov"/>
    <s v="C0114cam16"/>
    <x v="8"/>
  </r>
  <r>
    <x v="112"/>
    <x v="4"/>
    <x v="232"/>
    <x v="210"/>
    <n v="16"/>
    <x v="4"/>
    <s v="Sloane Alekhov"/>
    <s v="C0114cam16"/>
    <x v="9"/>
  </r>
  <r>
    <x v="112"/>
    <x v="4"/>
    <x v="232"/>
    <x v="221"/>
    <n v="16"/>
    <x v="4"/>
    <s v="Sloane Alekhov"/>
    <s v="C0114cam16"/>
    <x v="9"/>
  </r>
  <r>
    <x v="112"/>
    <x v="7"/>
    <x v="233"/>
    <x v="160"/>
    <n v="28"/>
    <x v="7"/>
    <s v="Sloane Alekhov"/>
    <s v="C0114cam14"/>
    <x v="0"/>
  </r>
  <r>
    <x v="112"/>
    <x v="7"/>
    <x v="233"/>
    <x v="149"/>
    <n v="28"/>
    <x v="7"/>
    <s v="Sloane Alekhov"/>
    <s v="C0114cam14"/>
    <x v="7"/>
  </r>
  <r>
    <x v="112"/>
    <x v="7"/>
    <x v="233"/>
    <x v="107"/>
    <n v="28"/>
    <x v="7"/>
    <s v="Sloane Alekhov"/>
    <s v="C0114cam14"/>
    <x v="10"/>
  </r>
  <r>
    <x v="112"/>
    <x v="7"/>
    <x v="233"/>
    <x v="117"/>
    <n v="28"/>
    <x v="7"/>
    <s v="Sloane Alekhov"/>
    <s v="C0114cam14"/>
    <x v="1"/>
  </r>
  <r>
    <x v="112"/>
    <x v="7"/>
    <x v="233"/>
    <x v="47"/>
    <n v="28"/>
    <x v="7"/>
    <s v="Sloane Alekhov"/>
    <s v="C0114cam14"/>
    <x v="2"/>
  </r>
  <r>
    <x v="112"/>
    <x v="7"/>
    <x v="233"/>
    <x v="152"/>
    <n v="28"/>
    <x v="7"/>
    <s v="Sloane Alekhov"/>
    <s v="C0114cam14"/>
    <x v="3"/>
  </r>
  <r>
    <x v="113"/>
    <x v="3"/>
    <x v="234"/>
    <x v="463"/>
    <n v="62"/>
    <x v="3"/>
    <s v="Fleurette Annon"/>
    <s v="C0115cam11"/>
    <x v="0"/>
  </r>
  <r>
    <x v="113"/>
    <x v="3"/>
    <x v="234"/>
    <x v="461"/>
    <n v="62"/>
    <x v="3"/>
    <s v="Fleurette Annon"/>
    <s v="C0115cam11"/>
    <x v="7"/>
  </r>
  <r>
    <x v="113"/>
    <x v="3"/>
    <x v="234"/>
    <x v="34"/>
    <n v="62"/>
    <x v="3"/>
    <s v="Fleurette Annon"/>
    <s v="C0115cam11"/>
    <x v="10"/>
  </r>
  <r>
    <x v="113"/>
    <x v="3"/>
    <x v="234"/>
    <x v="35"/>
    <n v="62"/>
    <x v="3"/>
    <s v="Fleurette Annon"/>
    <s v="C0115cam11"/>
    <x v="1"/>
  </r>
  <r>
    <x v="113"/>
    <x v="3"/>
    <x v="234"/>
    <x v="175"/>
    <n v="62"/>
    <x v="3"/>
    <s v="Fleurette Annon"/>
    <s v="C0115cam11"/>
    <x v="2"/>
  </r>
  <r>
    <x v="113"/>
    <x v="3"/>
    <x v="234"/>
    <x v="242"/>
    <n v="62"/>
    <x v="3"/>
    <s v="Fleurette Annon"/>
    <s v="C0115cam11"/>
    <x v="3"/>
  </r>
  <r>
    <x v="113"/>
    <x v="3"/>
    <x v="234"/>
    <x v="98"/>
    <n v="62"/>
    <x v="3"/>
    <s v="Fleurette Annon"/>
    <s v="C0115cam11"/>
    <x v="4"/>
  </r>
  <r>
    <x v="113"/>
    <x v="3"/>
    <x v="234"/>
    <x v="1"/>
    <n v="62"/>
    <x v="3"/>
    <s v="Fleurette Annon"/>
    <s v="C0115cam11"/>
    <x v="5"/>
  </r>
  <r>
    <x v="113"/>
    <x v="3"/>
    <x v="234"/>
    <x v="176"/>
    <n v="62"/>
    <x v="3"/>
    <s v="Fleurette Annon"/>
    <s v="C0115cam11"/>
    <x v="9"/>
  </r>
  <r>
    <x v="113"/>
    <x v="3"/>
    <x v="234"/>
    <x v="271"/>
    <n v="62"/>
    <x v="3"/>
    <s v="Fleurette Annon"/>
    <s v="C0115cam11"/>
    <x v="11"/>
  </r>
  <r>
    <x v="113"/>
    <x v="2"/>
    <x v="235"/>
    <x v="142"/>
    <n v="29"/>
    <x v="2"/>
    <s v="Fleurette Annon"/>
    <s v="C0115cam17"/>
    <x v="0"/>
  </r>
  <r>
    <x v="113"/>
    <x v="2"/>
    <x v="235"/>
    <x v="0"/>
    <n v="29"/>
    <x v="2"/>
    <s v="Fleurette Annon"/>
    <s v="C0115cam17"/>
    <x v="7"/>
  </r>
  <r>
    <x v="113"/>
    <x v="2"/>
    <x v="235"/>
    <x v="98"/>
    <n v="29"/>
    <x v="2"/>
    <s v="Fleurette Annon"/>
    <s v="C0115cam17"/>
    <x v="1"/>
  </r>
  <r>
    <x v="113"/>
    <x v="2"/>
    <x v="235"/>
    <x v="291"/>
    <n v="29"/>
    <x v="2"/>
    <s v="Fleurette Annon"/>
    <s v="C0115cam17"/>
    <x v="3"/>
  </r>
  <r>
    <x v="113"/>
    <x v="2"/>
    <x v="235"/>
    <x v="2"/>
    <n v="29"/>
    <x v="2"/>
    <s v="Fleurette Annon"/>
    <s v="C0115cam17"/>
    <x v="3"/>
  </r>
  <r>
    <x v="113"/>
    <x v="2"/>
    <x v="235"/>
    <x v="138"/>
    <n v="29"/>
    <x v="2"/>
    <s v="Fleurette Annon"/>
    <s v="C0115cam17"/>
    <x v="4"/>
  </r>
  <r>
    <x v="113"/>
    <x v="2"/>
    <x v="235"/>
    <x v="80"/>
    <n v="29"/>
    <x v="2"/>
    <s v="Fleurette Annon"/>
    <s v="C0115cam17"/>
    <x v="8"/>
  </r>
  <r>
    <x v="113"/>
    <x v="2"/>
    <x v="235"/>
    <x v="14"/>
    <n v="29"/>
    <x v="2"/>
    <s v="Fleurette Annon"/>
    <s v="C0115cam17"/>
    <x v="9"/>
  </r>
  <r>
    <x v="113"/>
    <x v="11"/>
    <x v="236"/>
    <x v="45"/>
    <n v="14"/>
    <x v="11"/>
    <s v="Fleurette Annon"/>
    <s v="C0115cam15"/>
    <x v="0"/>
  </r>
  <r>
    <x v="113"/>
    <x v="11"/>
    <x v="236"/>
    <x v="38"/>
    <n v="14"/>
    <x v="11"/>
    <s v="Fleurette Annon"/>
    <s v="C0115cam15"/>
    <x v="7"/>
  </r>
  <r>
    <x v="113"/>
    <x v="11"/>
    <x v="236"/>
    <x v="93"/>
    <n v="14"/>
    <x v="11"/>
    <s v="Fleurette Annon"/>
    <s v="C0115cam15"/>
    <x v="10"/>
  </r>
  <r>
    <x v="113"/>
    <x v="11"/>
    <x v="236"/>
    <x v="100"/>
    <n v="14"/>
    <x v="11"/>
    <s v="Fleurette Annon"/>
    <s v="C0115cam15"/>
    <x v="1"/>
  </r>
  <r>
    <x v="113"/>
    <x v="11"/>
    <x v="236"/>
    <x v="199"/>
    <n v="14"/>
    <x v="11"/>
    <s v="Fleurette Annon"/>
    <s v="C0115cam15"/>
    <x v="2"/>
  </r>
  <r>
    <x v="113"/>
    <x v="11"/>
    <x v="236"/>
    <x v="328"/>
    <n v="14"/>
    <x v="11"/>
    <s v="Fleurette Annon"/>
    <s v="C0115cam15"/>
    <x v="3"/>
  </r>
  <r>
    <x v="113"/>
    <x v="11"/>
    <x v="236"/>
    <x v="32"/>
    <n v="14"/>
    <x v="11"/>
    <s v="Fleurette Annon"/>
    <s v="C0115cam15"/>
    <x v="4"/>
  </r>
  <r>
    <x v="113"/>
    <x v="11"/>
    <x v="236"/>
    <x v="162"/>
    <n v="14"/>
    <x v="11"/>
    <s v="Fleurette Annon"/>
    <s v="C0115cam15"/>
    <x v="5"/>
  </r>
  <r>
    <x v="114"/>
    <x v="3"/>
    <x v="237"/>
    <x v="402"/>
    <n v="62"/>
    <x v="3"/>
    <s v="Renee Gypps"/>
    <s v="C0116cam11"/>
    <x v="0"/>
  </r>
  <r>
    <x v="114"/>
    <x v="3"/>
    <x v="237"/>
    <x v="392"/>
    <n v="62"/>
    <x v="3"/>
    <s v="Renee Gypps"/>
    <s v="C0116cam11"/>
    <x v="10"/>
  </r>
  <r>
    <x v="114"/>
    <x v="3"/>
    <x v="237"/>
    <x v="429"/>
    <n v="62"/>
    <x v="3"/>
    <s v="Renee Gypps"/>
    <s v="C0116cam11"/>
    <x v="2"/>
  </r>
  <r>
    <x v="114"/>
    <x v="3"/>
    <x v="237"/>
    <x v="390"/>
    <n v="62"/>
    <x v="3"/>
    <s v="Renee Gypps"/>
    <s v="C0116cam11"/>
    <x v="5"/>
  </r>
  <r>
    <x v="114"/>
    <x v="3"/>
    <x v="237"/>
    <x v="46"/>
    <n v="62"/>
    <x v="3"/>
    <s v="Renee Gypps"/>
    <s v="C0116cam11"/>
    <x v="6"/>
  </r>
  <r>
    <x v="114"/>
    <x v="3"/>
    <x v="237"/>
    <x v="281"/>
    <n v="62"/>
    <x v="3"/>
    <s v="Renee Gypps"/>
    <s v="C0116cam11"/>
    <x v="8"/>
  </r>
  <r>
    <x v="114"/>
    <x v="3"/>
    <x v="237"/>
    <x v="257"/>
    <n v="62"/>
    <x v="3"/>
    <s v="Renee Gypps"/>
    <s v="C0116cam11"/>
    <x v="9"/>
  </r>
  <r>
    <x v="114"/>
    <x v="3"/>
    <x v="237"/>
    <x v="233"/>
    <n v="62"/>
    <x v="3"/>
    <s v="Renee Gypps"/>
    <s v="C0116cam11"/>
    <x v="11"/>
  </r>
  <r>
    <x v="114"/>
    <x v="3"/>
    <x v="237"/>
    <x v="221"/>
    <n v="62"/>
    <x v="3"/>
    <s v="Renee Gypps"/>
    <s v="C0116cam11"/>
    <x v="12"/>
  </r>
  <r>
    <x v="114"/>
    <x v="5"/>
    <x v="238"/>
    <x v="306"/>
    <n v="26"/>
    <x v="5"/>
    <s v="Renee Gypps"/>
    <s v="C0116cam02"/>
    <x v="0"/>
  </r>
  <r>
    <x v="114"/>
    <x v="5"/>
    <x v="238"/>
    <x v="245"/>
    <n v="26"/>
    <x v="5"/>
    <s v="Renee Gypps"/>
    <s v="C0116cam02"/>
    <x v="7"/>
  </r>
  <r>
    <x v="114"/>
    <x v="5"/>
    <x v="238"/>
    <x v="137"/>
    <n v="26"/>
    <x v="5"/>
    <s v="Renee Gypps"/>
    <s v="C0116cam02"/>
    <x v="10"/>
  </r>
  <r>
    <x v="114"/>
    <x v="5"/>
    <x v="238"/>
    <x v="336"/>
    <n v="26"/>
    <x v="5"/>
    <s v="Renee Gypps"/>
    <s v="C0116cam02"/>
    <x v="1"/>
  </r>
  <r>
    <x v="114"/>
    <x v="5"/>
    <x v="238"/>
    <x v="20"/>
    <n v="26"/>
    <x v="5"/>
    <s v="Renee Gypps"/>
    <s v="C0116cam02"/>
    <x v="2"/>
  </r>
  <r>
    <x v="114"/>
    <x v="5"/>
    <x v="238"/>
    <x v="150"/>
    <n v="26"/>
    <x v="5"/>
    <s v="Renee Gypps"/>
    <s v="C0116cam02"/>
    <x v="3"/>
  </r>
  <r>
    <x v="114"/>
    <x v="5"/>
    <x v="238"/>
    <x v="110"/>
    <n v="26"/>
    <x v="5"/>
    <s v="Renee Gypps"/>
    <s v="C0116cam02"/>
    <x v="4"/>
  </r>
  <r>
    <x v="115"/>
    <x v="12"/>
    <x v="101"/>
    <x v="325"/>
    <n v="66"/>
    <x v="12"/>
    <s v="Elysia Buzzing"/>
    <s v="C0117cam10"/>
    <x v="0"/>
  </r>
  <r>
    <x v="115"/>
    <x v="12"/>
    <x v="101"/>
    <x v="459"/>
    <n v="66"/>
    <x v="12"/>
    <s v="Elysia Buzzing"/>
    <s v="C0117cam10"/>
    <x v="10"/>
  </r>
  <r>
    <x v="115"/>
    <x v="12"/>
    <x v="101"/>
    <x v="464"/>
    <n v="66"/>
    <x v="12"/>
    <s v="Elysia Buzzing"/>
    <s v="C0117cam10"/>
    <x v="2"/>
  </r>
  <r>
    <x v="115"/>
    <x v="12"/>
    <x v="101"/>
    <x v="430"/>
    <n v="66"/>
    <x v="12"/>
    <s v="Elysia Buzzing"/>
    <s v="C0117cam10"/>
    <x v="4"/>
  </r>
  <r>
    <x v="115"/>
    <x v="12"/>
    <x v="101"/>
    <x v="434"/>
    <n v="66"/>
    <x v="12"/>
    <s v="Elysia Buzzing"/>
    <s v="C0117cam10"/>
    <x v="5"/>
  </r>
  <r>
    <x v="115"/>
    <x v="12"/>
    <x v="101"/>
    <x v="371"/>
    <n v="66"/>
    <x v="12"/>
    <s v="Elysia Buzzing"/>
    <s v="C0117cam10"/>
    <x v="9"/>
  </r>
  <r>
    <x v="115"/>
    <x v="12"/>
    <x v="101"/>
    <x v="111"/>
    <n v="66"/>
    <x v="12"/>
    <s v="Elysia Buzzing"/>
    <s v="C0117cam10"/>
    <x v="11"/>
  </r>
  <r>
    <x v="115"/>
    <x v="12"/>
    <x v="101"/>
    <x v="269"/>
    <n v="66"/>
    <x v="12"/>
    <s v="Elysia Buzzing"/>
    <s v="C0117cam10"/>
    <x v="12"/>
  </r>
  <r>
    <x v="115"/>
    <x v="12"/>
    <x v="101"/>
    <x v="200"/>
    <n v="66"/>
    <x v="12"/>
    <s v="Elysia Buzzing"/>
    <s v="C0117cam10"/>
    <x v="15"/>
  </r>
  <r>
    <x v="115"/>
    <x v="12"/>
    <x v="101"/>
    <x v="108"/>
    <n v="66"/>
    <x v="12"/>
    <s v="Elysia Buzzing"/>
    <s v="C0117cam10"/>
    <x v="13"/>
  </r>
  <r>
    <x v="115"/>
    <x v="12"/>
    <x v="101"/>
    <x v="194"/>
    <n v="66"/>
    <x v="12"/>
    <s v="Elysia Buzzing"/>
    <s v="C0117cam10"/>
    <x v="14"/>
  </r>
  <r>
    <x v="115"/>
    <x v="12"/>
    <x v="101"/>
    <x v="226"/>
    <n v="66"/>
    <x v="12"/>
    <s v="Elysia Buzzing"/>
    <s v="C0117cam10"/>
    <x v="16"/>
  </r>
  <r>
    <x v="115"/>
    <x v="5"/>
    <x v="234"/>
    <x v="463"/>
    <n v="26"/>
    <x v="5"/>
    <s v="Elysia Buzzing"/>
    <s v="C0117cam02"/>
    <x v="0"/>
  </r>
  <r>
    <x v="115"/>
    <x v="5"/>
    <x v="234"/>
    <x v="333"/>
    <n v="26"/>
    <x v="5"/>
    <s v="Elysia Buzzing"/>
    <s v="C0117cam02"/>
    <x v="7"/>
  </r>
  <r>
    <x v="115"/>
    <x v="5"/>
    <x v="234"/>
    <x v="168"/>
    <n v="26"/>
    <x v="5"/>
    <s v="Elysia Buzzing"/>
    <s v="C0117cam02"/>
    <x v="10"/>
  </r>
  <r>
    <x v="115"/>
    <x v="5"/>
    <x v="234"/>
    <x v="446"/>
    <n v="26"/>
    <x v="5"/>
    <s v="Elysia Buzzing"/>
    <s v="C0117cam02"/>
    <x v="1"/>
  </r>
  <r>
    <x v="115"/>
    <x v="5"/>
    <x v="234"/>
    <x v="444"/>
    <n v="26"/>
    <x v="5"/>
    <s v="Elysia Buzzing"/>
    <s v="C0117cam02"/>
    <x v="2"/>
  </r>
  <r>
    <x v="115"/>
    <x v="5"/>
    <x v="234"/>
    <x v="178"/>
    <n v="26"/>
    <x v="5"/>
    <s v="Elysia Buzzing"/>
    <s v="C0117cam02"/>
    <x v="4"/>
  </r>
  <r>
    <x v="115"/>
    <x v="5"/>
    <x v="234"/>
    <x v="106"/>
    <n v="26"/>
    <x v="5"/>
    <s v="Elysia Buzzing"/>
    <s v="C0117cam02"/>
    <x v="5"/>
  </r>
  <r>
    <x v="115"/>
    <x v="5"/>
    <x v="234"/>
    <x v="48"/>
    <n v="26"/>
    <x v="5"/>
    <s v="Elysia Buzzing"/>
    <s v="C0117cam02"/>
    <x v="12"/>
  </r>
  <r>
    <x v="115"/>
    <x v="11"/>
    <x v="151"/>
    <x v="41"/>
    <n v="14"/>
    <x v="11"/>
    <s v="Elysia Buzzing"/>
    <s v="C0117cam15"/>
    <x v="0"/>
  </r>
  <r>
    <x v="115"/>
    <x v="11"/>
    <x v="151"/>
    <x v="150"/>
    <n v="14"/>
    <x v="11"/>
    <s v="Elysia Buzzing"/>
    <s v="C0117cam15"/>
    <x v="7"/>
  </r>
  <r>
    <x v="115"/>
    <x v="11"/>
    <x v="151"/>
    <x v="290"/>
    <n v="14"/>
    <x v="11"/>
    <s v="Elysia Buzzing"/>
    <s v="C0117cam15"/>
    <x v="10"/>
  </r>
  <r>
    <x v="116"/>
    <x v="8"/>
    <x v="117"/>
    <x v="361"/>
    <n v="13"/>
    <x v="8"/>
    <s v="Myrwyn Mashro"/>
    <s v="C0118cam06"/>
    <x v="0"/>
  </r>
  <r>
    <x v="116"/>
    <x v="8"/>
    <x v="117"/>
    <x v="267"/>
    <n v="13"/>
    <x v="8"/>
    <s v="Myrwyn Mashro"/>
    <s v="C0118cam06"/>
    <x v="10"/>
  </r>
  <r>
    <x v="116"/>
    <x v="8"/>
    <x v="117"/>
    <x v="184"/>
    <n v="13"/>
    <x v="8"/>
    <s v="Myrwyn Mashro"/>
    <s v="C0118cam06"/>
    <x v="1"/>
  </r>
  <r>
    <x v="116"/>
    <x v="8"/>
    <x v="117"/>
    <x v="168"/>
    <n v="13"/>
    <x v="8"/>
    <s v="Myrwyn Mashro"/>
    <s v="C0118cam06"/>
    <x v="3"/>
  </r>
  <r>
    <x v="116"/>
    <x v="8"/>
    <x v="117"/>
    <x v="44"/>
    <n v="13"/>
    <x v="8"/>
    <s v="Myrwyn Mashro"/>
    <s v="C0118cam06"/>
    <x v="5"/>
  </r>
  <r>
    <x v="116"/>
    <x v="8"/>
    <x v="117"/>
    <x v="230"/>
    <n v="13"/>
    <x v="8"/>
    <s v="Myrwyn Mashro"/>
    <s v="C0118cam06"/>
    <x v="15"/>
  </r>
  <r>
    <x v="116"/>
    <x v="8"/>
    <x v="117"/>
    <x v="253"/>
    <n v="13"/>
    <x v="8"/>
    <s v="Myrwyn Mashro"/>
    <s v="C0118cam06"/>
    <x v="15"/>
  </r>
  <r>
    <x v="116"/>
    <x v="8"/>
    <x v="117"/>
    <x v="237"/>
    <n v="13"/>
    <x v="8"/>
    <s v="Myrwyn Mashro"/>
    <s v="C0118cam06"/>
    <x v="13"/>
  </r>
  <r>
    <x v="116"/>
    <x v="8"/>
    <x v="117"/>
    <x v="52"/>
    <n v="13"/>
    <x v="8"/>
    <s v="Myrwyn Mashro"/>
    <s v="C0118cam06"/>
    <x v="16"/>
  </r>
  <r>
    <x v="116"/>
    <x v="3"/>
    <x v="110"/>
    <x v="348"/>
    <n v="62"/>
    <x v="3"/>
    <s v="Myrwyn Mashro"/>
    <s v="C0118cam11"/>
    <x v="0"/>
  </r>
  <r>
    <x v="116"/>
    <x v="3"/>
    <x v="110"/>
    <x v="34"/>
    <n v="62"/>
    <x v="3"/>
    <s v="Myrwyn Mashro"/>
    <s v="C0118cam11"/>
    <x v="7"/>
  </r>
  <r>
    <x v="116"/>
    <x v="3"/>
    <x v="110"/>
    <x v="212"/>
    <n v="62"/>
    <x v="3"/>
    <s v="Myrwyn Mashro"/>
    <s v="C0118cam11"/>
    <x v="2"/>
  </r>
  <r>
    <x v="116"/>
    <x v="3"/>
    <x v="110"/>
    <x v="191"/>
    <n v="62"/>
    <x v="3"/>
    <s v="Myrwyn Mashro"/>
    <s v="C0118cam11"/>
    <x v="3"/>
  </r>
  <r>
    <x v="116"/>
    <x v="3"/>
    <x v="110"/>
    <x v="160"/>
    <n v="62"/>
    <x v="3"/>
    <s v="Myrwyn Mashro"/>
    <s v="C0118cam11"/>
    <x v="4"/>
  </r>
  <r>
    <x v="116"/>
    <x v="3"/>
    <x v="110"/>
    <x v="269"/>
    <n v="62"/>
    <x v="3"/>
    <s v="Myrwyn Mashro"/>
    <s v="C0118cam11"/>
    <x v="5"/>
  </r>
  <r>
    <x v="116"/>
    <x v="3"/>
    <x v="110"/>
    <x v="138"/>
    <n v="62"/>
    <x v="3"/>
    <s v="Myrwyn Mashro"/>
    <s v="C0118cam11"/>
    <x v="6"/>
  </r>
  <r>
    <x v="116"/>
    <x v="3"/>
    <x v="110"/>
    <x v="21"/>
    <n v="62"/>
    <x v="3"/>
    <s v="Myrwyn Mashro"/>
    <s v="C0118cam11"/>
    <x v="11"/>
  </r>
  <r>
    <x v="116"/>
    <x v="3"/>
    <x v="110"/>
    <x v="195"/>
    <n v="62"/>
    <x v="3"/>
    <s v="Myrwyn Mashro"/>
    <s v="C0118cam11"/>
    <x v="12"/>
  </r>
  <r>
    <x v="116"/>
    <x v="13"/>
    <x v="157"/>
    <x v="412"/>
    <n v="75"/>
    <x v="13"/>
    <s v="Myrwyn Mashro"/>
    <s v="C0118cam09"/>
    <x v="0"/>
  </r>
  <r>
    <x v="116"/>
    <x v="13"/>
    <x v="157"/>
    <x v="54"/>
    <n v="75"/>
    <x v="13"/>
    <s v="Myrwyn Mashro"/>
    <s v="C0118cam09"/>
    <x v="7"/>
  </r>
  <r>
    <x v="116"/>
    <x v="13"/>
    <x v="157"/>
    <x v="135"/>
    <n v="75"/>
    <x v="13"/>
    <s v="Myrwyn Mashro"/>
    <s v="C0118cam09"/>
    <x v="7"/>
  </r>
  <r>
    <x v="116"/>
    <x v="13"/>
    <x v="157"/>
    <x v="281"/>
    <n v="75"/>
    <x v="13"/>
    <s v="Myrwyn Mashro"/>
    <s v="C0118cam09"/>
    <x v="1"/>
  </r>
  <r>
    <x v="116"/>
    <x v="13"/>
    <x v="157"/>
    <x v="209"/>
    <n v="75"/>
    <x v="13"/>
    <s v="Myrwyn Mashro"/>
    <s v="C0118cam09"/>
    <x v="3"/>
  </r>
  <r>
    <x v="116"/>
    <x v="13"/>
    <x v="157"/>
    <x v="161"/>
    <n v="75"/>
    <x v="13"/>
    <s v="Myrwyn Mashro"/>
    <s v="C0118cam09"/>
    <x v="3"/>
  </r>
  <r>
    <x v="116"/>
    <x v="13"/>
    <x v="157"/>
    <x v="21"/>
    <n v="75"/>
    <x v="13"/>
    <s v="Myrwyn Mashro"/>
    <s v="C0118cam09"/>
    <x v="5"/>
  </r>
  <r>
    <x v="116"/>
    <x v="13"/>
    <x v="157"/>
    <x v="238"/>
    <n v="75"/>
    <x v="13"/>
    <s v="Myrwyn Mashro"/>
    <s v="C0118cam09"/>
    <x v="6"/>
  </r>
  <r>
    <x v="117"/>
    <x v="13"/>
    <x v="239"/>
    <x v="465"/>
    <n v="75"/>
    <x v="13"/>
    <s v="Beatriz Hearsey"/>
    <s v="C0119cam09"/>
    <x v="0"/>
  </r>
  <r>
    <x v="117"/>
    <x v="13"/>
    <x v="239"/>
    <x v="153"/>
    <n v="75"/>
    <x v="13"/>
    <s v="Beatriz Hearsey"/>
    <s v="C0119cam09"/>
    <x v="10"/>
  </r>
  <r>
    <x v="117"/>
    <x v="13"/>
    <x v="239"/>
    <x v="445"/>
    <n v="75"/>
    <x v="13"/>
    <s v="Beatriz Hearsey"/>
    <s v="C0119cam09"/>
    <x v="1"/>
  </r>
  <r>
    <x v="117"/>
    <x v="13"/>
    <x v="239"/>
    <x v="309"/>
    <n v="75"/>
    <x v="13"/>
    <s v="Beatriz Hearsey"/>
    <s v="C0119cam09"/>
    <x v="2"/>
  </r>
  <r>
    <x v="117"/>
    <x v="13"/>
    <x v="239"/>
    <x v="429"/>
    <n v="75"/>
    <x v="13"/>
    <s v="Beatriz Hearsey"/>
    <s v="C0119cam09"/>
    <x v="4"/>
  </r>
  <r>
    <x v="117"/>
    <x v="13"/>
    <x v="239"/>
    <x v="434"/>
    <n v="75"/>
    <x v="13"/>
    <s v="Beatriz Hearsey"/>
    <s v="C0119cam09"/>
    <x v="4"/>
  </r>
  <r>
    <x v="117"/>
    <x v="13"/>
    <x v="239"/>
    <x v="234"/>
    <n v="75"/>
    <x v="13"/>
    <s v="Beatriz Hearsey"/>
    <s v="C0119cam09"/>
    <x v="6"/>
  </r>
  <r>
    <x v="117"/>
    <x v="13"/>
    <x v="239"/>
    <x v="268"/>
    <n v="75"/>
    <x v="13"/>
    <s v="Beatriz Hearsey"/>
    <s v="C0119cam09"/>
    <x v="6"/>
  </r>
  <r>
    <x v="117"/>
    <x v="13"/>
    <x v="239"/>
    <x v="235"/>
    <n v="75"/>
    <x v="13"/>
    <s v="Beatriz Hearsey"/>
    <s v="C0119cam09"/>
    <x v="8"/>
  </r>
  <r>
    <x v="117"/>
    <x v="13"/>
    <x v="239"/>
    <x v="291"/>
    <n v="75"/>
    <x v="13"/>
    <s v="Beatriz Hearsey"/>
    <s v="C0119cam09"/>
    <x v="11"/>
  </r>
  <r>
    <x v="117"/>
    <x v="13"/>
    <x v="239"/>
    <x v="342"/>
    <n v="75"/>
    <x v="13"/>
    <s v="Beatriz Hearsey"/>
    <s v="C0119cam09"/>
    <x v="11"/>
  </r>
  <r>
    <x v="117"/>
    <x v="13"/>
    <x v="239"/>
    <x v="270"/>
    <n v="75"/>
    <x v="13"/>
    <s v="Beatriz Hearsey"/>
    <s v="C0119cam09"/>
    <x v="12"/>
  </r>
  <r>
    <x v="117"/>
    <x v="13"/>
    <x v="239"/>
    <x v="271"/>
    <n v="75"/>
    <x v="13"/>
    <s v="Beatriz Hearsey"/>
    <s v="C0119cam09"/>
    <x v="13"/>
  </r>
  <r>
    <x v="117"/>
    <x v="8"/>
    <x v="148"/>
    <x v="400"/>
    <n v="13"/>
    <x v="8"/>
    <s v="Beatriz Hearsey"/>
    <s v="C0119cam06"/>
    <x v="0"/>
  </r>
  <r>
    <x v="117"/>
    <x v="8"/>
    <x v="148"/>
    <x v="257"/>
    <n v="13"/>
    <x v="8"/>
    <s v="Beatriz Hearsey"/>
    <s v="C0119cam06"/>
    <x v="5"/>
  </r>
  <r>
    <x v="117"/>
    <x v="8"/>
    <x v="148"/>
    <x v="71"/>
    <n v="13"/>
    <x v="8"/>
    <s v="Beatriz Hearsey"/>
    <s v="C0119cam06"/>
    <x v="6"/>
  </r>
  <r>
    <x v="117"/>
    <x v="14"/>
    <x v="131"/>
    <x v="336"/>
    <n v="25"/>
    <x v="14"/>
    <s v="Beatriz Hearsey"/>
    <s v="C0119cam13"/>
    <x v="0"/>
  </r>
  <r>
    <x v="117"/>
    <x v="14"/>
    <x v="131"/>
    <x v="10"/>
    <n v="25"/>
    <x v="14"/>
    <s v="Beatriz Hearsey"/>
    <s v="C0119cam13"/>
    <x v="7"/>
  </r>
  <r>
    <x v="117"/>
    <x v="14"/>
    <x v="131"/>
    <x v="134"/>
    <n v="25"/>
    <x v="14"/>
    <s v="Beatriz Hearsey"/>
    <s v="C0119cam13"/>
    <x v="10"/>
  </r>
  <r>
    <x v="117"/>
    <x v="14"/>
    <x v="131"/>
    <x v="238"/>
    <n v="25"/>
    <x v="14"/>
    <s v="Beatriz Hearsey"/>
    <s v="C0119cam13"/>
    <x v="1"/>
  </r>
  <r>
    <x v="117"/>
    <x v="14"/>
    <x v="131"/>
    <x v="82"/>
    <n v="25"/>
    <x v="14"/>
    <s v="Beatriz Hearsey"/>
    <s v="C0119cam13"/>
    <x v="1"/>
  </r>
  <r>
    <x v="118"/>
    <x v="16"/>
    <x v="188"/>
    <x v="437"/>
    <n v="26"/>
    <x v="16"/>
    <s v="Luther Escolme"/>
    <s v="C0120cam04"/>
    <x v="0"/>
  </r>
  <r>
    <x v="118"/>
    <x v="16"/>
    <x v="188"/>
    <x v="322"/>
    <n v="26"/>
    <x v="16"/>
    <s v="Luther Escolme"/>
    <s v="C0120cam04"/>
    <x v="7"/>
  </r>
  <r>
    <x v="118"/>
    <x v="16"/>
    <x v="188"/>
    <x v="201"/>
    <n v="26"/>
    <x v="16"/>
    <s v="Luther Escolme"/>
    <s v="C0120cam04"/>
    <x v="2"/>
  </r>
  <r>
    <x v="118"/>
    <x v="16"/>
    <x v="188"/>
    <x v="68"/>
    <n v="26"/>
    <x v="16"/>
    <s v="Luther Escolme"/>
    <s v="C0120cam04"/>
    <x v="3"/>
  </r>
  <r>
    <x v="118"/>
    <x v="16"/>
    <x v="188"/>
    <x v="391"/>
    <n v="26"/>
    <x v="16"/>
    <s v="Luther Escolme"/>
    <s v="C0120cam04"/>
    <x v="4"/>
  </r>
  <r>
    <x v="118"/>
    <x v="16"/>
    <x v="188"/>
    <x v="178"/>
    <n v="26"/>
    <x v="16"/>
    <s v="Luther Escolme"/>
    <s v="C0120cam04"/>
    <x v="6"/>
  </r>
  <r>
    <x v="118"/>
    <x v="16"/>
    <x v="188"/>
    <x v="245"/>
    <n v="26"/>
    <x v="16"/>
    <s v="Luther Escolme"/>
    <s v="C0120cam04"/>
    <x v="8"/>
  </r>
  <r>
    <x v="118"/>
    <x v="16"/>
    <x v="188"/>
    <x v="100"/>
    <n v="26"/>
    <x v="16"/>
    <s v="Luther Escolme"/>
    <s v="C0120cam04"/>
    <x v="9"/>
  </r>
  <r>
    <x v="118"/>
    <x v="16"/>
    <x v="188"/>
    <x v="189"/>
    <n v="26"/>
    <x v="16"/>
    <s v="Luther Escolme"/>
    <s v="C0120cam04"/>
    <x v="11"/>
  </r>
  <r>
    <x v="118"/>
    <x v="16"/>
    <x v="188"/>
    <x v="318"/>
    <n v="26"/>
    <x v="16"/>
    <s v="Luther Escolme"/>
    <s v="C0120cam04"/>
    <x v="12"/>
  </r>
  <r>
    <x v="118"/>
    <x v="16"/>
    <x v="188"/>
    <x v="11"/>
    <n v="26"/>
    <x v="16"/>
    <s v="Luther Escolme"/>
    <s v="C0120cam04"/>
    <x v="15"/>
  </r>
  <r>
    <x v="118"/>
    <x v="11"/>
    <x v="240"/>
    <x v="466"/>
    <n v="14"/>
    <x v="11"/>
    <s v="Luther Escolme"/>
    <s v="C0120cam15"/>
    <x v="0"/>
  </r>
  <r>
    <x v="118"/>
    <x v="11"/>
    <x v="240"/>
    <x v="464"/>
    <n v="14"/>
    <x v="11"/>
    <s v="Luther Escolme"/>
    <s v="C0120cam15"/>
    <x v="7"/>
  </r>
  <r>
    <x v="118"/>
    <x v="11"/>
    <x v="240"/>
    <x v="347"/>
    <n v="14"/>
    <x v="11"/>
    <s v="Luther Escolme"/>
    <s v="C0120cam15"/>
    <x v="10"/>
  </r>
  <r>
    <x v="118"/>
    <x v="11"/>
    <x v="240"/>
    <x v="323"/>
    <n v="14"/>
    <x v="11"/>
    <s v="Luther Escolme"/>
    <s v="C0120cam15"/>
    <x v="1"/>
  </r>
  <r>
    <x v="118"/>
    <x v="11"/>
    <x v="240"/>
    <x v="143"/>
    <n v="14"/>
    <x v="11"/>
    <s v="Luther Escolme"/>
    <s v="C0120cam15"/>
    <x v="2"/>
  </r>
  <r>
    <x v="118"/>
    <x v="11"/>
    <x v="240"/>
    <x v="393"/>
    <n v="14"/>
    <x v="11"/>
    <s v="Luther Escolme"/>
    <s v="C0120cam15"/>
    <x v="3"/>
  </r>
  <r>
    <x v="118"/>
    <x v="11"/>
    <x v="240"/>
    <x v="457"/>
    <n v="14"/>
    <x v="11"/>
    <s v="Luther Escolme"/>
    <s v="C0120cam15"/>
    <x v="4"/>
  </r>
  <r>
    <x v="118"/>
    <x v="11"/>
    <x v="240"/>
    <x v="413"/>
    <n v="14"/>
    <x v="11"/>
    <s v="Luther Escolme"/>
    <s v="C0120cam15"/>
    <x v="5"/>
  </r>
  <r>
    <x v="118"/>
    <x v="11"/>
    <x v="240"/>
    <x v="100"/>
    <n v="14"/>
    <x v="11"/>
    <s v="Luther Escolme"/>
    <s v="C0120cam15"/>
    <x v="8"/>
  </r>
  <r>
    <x v="118"/>
    <x v="11"/>
    <x v="240"/>
    <x v="336"/>
    <n v="14"/>
    <x v="11"/>
    <s v="Luther Escolme"/>
    <s v="C0120cam15"/>
    <x v="9"/>
  </r>
  <r>
    <x v="118"/>
    <x v="11"/>
    <x v="240"/>
    <x v="163"/>
    <n v="14"/>
    <x v="11"/>
    <s v="Luther Escolme"/>
    <s v="C0120cam15"/>
    <x v="11"/>
  </r>
  <r>
    <x v="118"/>
    <x v="11"/>
    <x v="240"/>
    <x v="85"/>
    <n v="14"/>
    <x v="11"/>
    <s v="Luther Escolme"/>
    <s v="C0120cam15"/>
    <x v="12"/>
  </r>
  <r>
    <x v="118"/>
    <x v="11"/>
    <x v="240"/>
    <x v="205"/>
    <n v="14"/>
    <x v="11"/>
    <s v="Luther Escolme"/>
    <s v="C0120cam15"/>
    <x v="15"/>
  </r>
  <r>
    <x v="118"/>
    <x v="14"/>
    <x v="241"/>
    <x v="116"/>
    <n v="25"/>
    <x v="14"/>
    <s v="Luther Escolme"/>
    <s v="C0120cam13"/>
    <x v="0"/>
  </r>
  <r>
    <x v="118"/>
    <x v="14"/>
    <x v="241"/>
    <x v="79"/>
    <n v="25"/>
    <x v="14"/>
    <s v="Luther Escolme"/>
    <s v="C0120cam13"/>
    <x v="7"/>
  </r>
  <r>
    <x v="118"/>
    <x v="14"/>
    <x v="241"/>
    <x v="102"/>
    <n v="25"/>
    <x v="14"/>
    <s v="Luther Escolme"/>
    <s v="C0120cam13"/>
    <x v="10"/>
  </r>
  <r>
    <x v="118"/>
    <x v="14"/>
    <x v="241"/>
    <x v="290"/>
    <n v="25"/>
    <x v="14"/>
    <s v="Luther Escolme"/>
    <s v="C0120cam13"/>
    <x v="1"/>
  </r>
  <r>
    <x v="119"/>
    <x v="3"/>
    <x v="242"/>
    <x v="467"/>
    <n v="62"/>
    <x v="3"/>
    <s v="Katalin Liveley"/>
    <s v="C0121cam11"/>
    <x v="0"/>
  </r>
  <r>
    <x v="119"/>
    <x v="3"/>
    <x v="242"/>
    <x v="184"/>
    <n v="62"/>
    <x v="3"/>
    <s v="Katalin Liveley"/>
    <s v="C0121cam11"/>
    <x v="2"/>
  </r>
  <r>
    <x v="119"/>
    <x v="3"/>
    <x v="242"/>
    <x v="404"/>
    <n v="62"/>
    <x v="3"/>
    <s v="Katalin Liveley"/>
    <s v="C0121cam11"/>
    <x v="3"/>
  </r>
  <r>
    <x v="119"/>
    <x v="3"/>
    <x v="242"/>
    <x v="296"/>
    <n v="62"/>
    <x v="3"/>
    <s v="Katalin Liveley"/>
    <s v="C0121cam11"/>
    <x v="4"/>
  </r>
  <r>
    <x v="119"/>
    <x v="3"/>
    <x v="242"/>
    <x v="254"/>
    <n v="62"/>
    <x v="3"/>
    <s v="Katalin Liveley"/>
    <s v="C0121cam11"/>
    <x v="5"/>
  </r>
  <r>
    <x v="119"/>
    <x v="3"/>
    <x v="242"/>
    <x v="92"/>
    <n v="62"/>
    <x v="3"/>
    <s v="Katalin Liveley"/>
    <s v="C0121cam11"/>
    <x v="6"/>
  </r>
  <r>
    <x v="119"/>
    <x v="3"/>
    <x v="242"/>
    <x v="78"/>
    <n v="62"/>
    <x v="3"/>
    <s v="Katalin Liveley"/>
    <s v="C0121cam11"/>
    <x v="12"/>
  </r>
  <r>
    <x v="119"/>
    <x v="3"/>
    <x v="242"/>
    <x v="107"/>
    <n v="62"/>
    <x v="3"/>
    <s v="Katalin Liveley"/>
    <s v="C0121cam11"/>
    <x v="15"/>
  </r>
  <r>
    <x v="119"/>
    <x v="3"/>
    <x v="242"/>
    <x v="145"/>
    <n v="62"/>
    <x v="3"/>
    <s v="Katalin Liveley"/>
    <s v="C0121cam11"/>
    <x v="13"/>
  </r>
  <r>
    <x v="119"/>
    <x v="3"/>
    <x v="242"/>
    <x v="43"/>
    <n v="62"/>
    <x v="3"/>
    <s v="Katalin Liveley"/>
    <s v="C0121cam11"/>
    <x v="16"/>
  </r>
  <r>
    <x v="119"/>
    <x v="16"/>
    <x v="53"/>
    <x v="90"/>
    <n v="26"/>
    <x v="16"/>
    <s v="Katalin Liveley"/>
    <s v="C0121cam04"/>
    <x v="0"/>
  </r>
  <r>
    <x v="119"/>
    <x v="16"/>
    <x v="53"/>
    <x v="143"/>
    <n v="26"/>
    <x v="16"/>
    <s v="Katalin Liveley"/>
    <s v="C0121cam04"/>
    <x v="7"/>
  </r>
  <r>
    <x v="119"/>
    <x v="16"/>
    <x v="53"/>
    <x v="159"/>
    <n v="26"/>
    <x v="16"/>
    <s v="Katalin Liveley"/>
    <s v="C0121cam04"/>
    <x v="10"/>
  </r>
  <r>
    <x v="119"/>
    <x v="16"/>
    <x v="53"/>
    <x v="360"/>
    <n v="26"/>
    <x v="16"/>
    <s v="Katalin Liveley"/>
    <s v="C0121cam04"/>
    <x v="3"/>
  </r>
  <r>
    <x v="119"/>
    <x v="16"/>
    <x v="53"/>
    <x v="269"/>
    <n v="26"/>
    <x v="16"/>
    <s v="Katalin Liveley"/>
    <s v="C0121cam04"/>
    <x v="3"/>
  </r>
  <r>
    <x v="119"/>
    <x v="16"/>
    <x v="53"/>
    <x v="151"/>
    <n v="26"/>
    <x v="16"/>
    <s v="Katalin Liveley"/>
    <s v="C0121cam04"/>
    <x v="6"/>
  </r>
  <r>
    <x v="119"/>
    <x v="16"/>
    <x v="53"/>
    <x v="76"/>
    <n v="26"/>
    <x v="16"/>
    <s v="Katalin Liveley"/>
    <s v="C0121cam04"/>
    <x v="9"/>
  </r>
  <r>
    <x v="119"/>
    <x v="13"/>
    <x v="243"/>
    <x v="366"/>
    <n v="75"/>
    <x v="13"/>
    <s v="Katalin Liveley"/>
    <s v="C0121cam09"/>
    <x v="0"/>
  </r>
  <r>
    <x v="119"/>
    <x v="13"/>
    <x v="243"/>
    <x v="156"/>
    <n v="75"/>
    <x v="13"/>
    <s v="Katalin Liveley"/>
    <s v="C0121cam09"/>
    <x v="10"/>
  </r>
  <r>
    <x v="119"/>
    <x v="13"/>
    <x v="243"/>
    <x v="200"/>
    <n v="75"/>
    <x v="13"/>
    <s v="Katalin Liveley"/>
    <s v="C0121cam09"/>
    <x v="1"/>
  </r>
  <r>
    <x v="119"/>
    <x v="13"/>
    <x v="243"/>
    <x v="328"/>
    <n v="75"/>
    <x v="13"/>
    <s v="Katalin Liveley"/>
    <s v="C0121cam09"/>
    <x v="2"/>
  </r>
  <r>
    <x v="119"/>
    <x v="13"/>
    <x v="243"/>
    <x v="13"/>
    <n v="75"/>
    <x v="13"/>
    <s v="Katalin Liveley"/>
    <s v="C0121cam09"/>
    <x v="3"/>
  </r>
  <r>
    <x v="119"/>
    <x v="13"/>
    <x v="243"/>
    <x v="112"/>
    <n v="75"/>
    <x v="13"/>
    <s v="Katalin Liveley"/>
    <s v="C0121cam09"/>
    <x v="4"/>
  </r>
  <r>
    <x v="120"/>
    <x v="7"/>
    <x v="244"/>
    <x v="23"/>
    <n v="28"/>
    <x v="7"/>
    <s v="Daffie Bernaldez"/>
    <s v="C0122cam14"/>
    <x v="0"/>
  </r>
  <r>
    <x v="120"/>
    <x v="7"/>
    <x v="244"/>
    <x v="413"/>
    <n v="28"/>
    <x v="7"/>
    <s v="Daffie Bernaldez"/>
    <s v="C0122cam14"/>
    <x v="7"/>
  </r>
  <r>
    <x v="120"/>
    <x v="7"/>
    <x v="244"/>
    <x v="179"/>
    <n v="28"/>
    <x v="7"/>
    <s v="Daffie Bernaldez"/>
    <s v="C0122cam14"/>
    <x v="10"/>
  </r>
  <r>
    <x v="120"/>
    <x v="7"/>
    <x v="244"/>
    <x v="252"/>
    <n v="28"/>
    <x v="7"/>
    <s v="Daffie Bernaldez"/>
    <s v="C0122cam14"/>
    <x v="1"/>
  </r>
  <r>
    <x v="120"/>
    <x v="7"/>
    <x v="244"/>
    <x v="210"/>
    <n v="28"/>
    <x v="7"/>
    <s v="Daffie Bernaldez"/>
    <s v="C0122cam14"/>
    <x v="3"/>
  </r>
  <r>
    <x v="120"/>
    <x v="7"/>
    <x v="244"/>
    <x v="162"/>
    <n v="28"/>
    <x v="7"/>
    <s v="Daffie Bernaldez"/>
    <s v="C0122cam14"/>
    <x v="5"/>
  </r>
  <r>
    <x v="120"/>
    <x v="6"/>
    <x v="200"/>
    <x v="170"/>
    <n v="62"/>
    <x v="6"/>
    <s v="Daffie Bernaldez"/>
    <s v="C0122cam03"/>
    <x v="0"/>
  </r>
  <r>
    <x v="120"/>
    <x v="6"/>
    <x v="200"/>
    <x v="217"/>
    <n v="62"/>
    <x v="6"/>
    <s v="Daffie Bernaldez"/>
    <s v="C0122cam03"/>
    <x v="7"/>
  </r>
  <r>
    <x v="120"/>
    <x v="6"/>
    <x v="200"/>
    <x v="213"/>
    <n v="62"/>
    <x v="6"/>
    <s v="Daffie Bernaldez"/>
    <s v="C0122cam03"/>
    <x v="10"/>
  </r>
  <r>
    <x v="120"/>
    <x v="4"/>
    <x v="245"/>
    <x v="328"/>
    <n v="16"/>
    <x v="4"/>
    <s v="Daffie Bernaldez"/>
    <s v="C0122cam16"/>
    <x v="0"/>
  </r>
  <r>
    <x v="120"/>
    <x v="4"/>
    <x v="245"/>
    <x v="77"/>
    <n v="16"/>
    <x v="4"/>
    <s v="Daffie Bernaldez"/>
    <s v="C0122cam16"/>
    <x v="7"/>
  </r>
  <r>
    <x v="120"/>
    <x v="4"/>
    <x v="245"/>
    <x v="205"/>
    <n v="16"/>
    <x v="4"/>
    <s v="Daffie Bernaldez"/>
    <s v="C0122cam16"/>
    <x v="10"/>
  </r>
  <r>
    <x v="121"/>
    <x v="12"/>
    <x v="104"/>
    <x v="331"/>
    <n v="66"/>
    <x v="12"/>
    <s v="Stanislas Lampard"/>
    <s v="C0123cam10"/>
    <x v="0"/>
  </r>
  <r>
    <x v="121"/>
    <x v="12"/>
    <x v="104"/>
    <x v="387"/>
    <n v="66"/>
    <x v="12"/>
    <s v="Stanislas Lampard"/>
    <s v="C0123cam10"/>
    <x v="10"/>
  </r>
  <r>
    <x v="121"/>
    <x v="12"/>
    <x v="104"/>
    <x v="141"/>
    <n v="66"/>
    <x v="12"/>
    <s v="Stanislas Lampard"/>
    <s v="C0123cam10"/>
    <x v="2"/>
  </r>
  <r>
    <x v="121"/>
    <x v="12"/>
    <x v="104"/>
    <x v="90"/>
    <n v="66"/>
    <x v="12"/>
    <s v="Stanislas Lampard"/>
    <s v="C0123cam10"/>
    <x v="3"/>
  </r>
  <r>
    <x v="121"/>
    <x v="12"/>
    <x v="104"/>
    <x v="231"/>
    <n v="66"/>
    <x v="12"/>
    <s v="Stanislas Lampard"/>
    <s v="C0123cam10"/>
    <x v="5"/>
  </r>
  <r>
    <x v="121"/>
    <x v="12"/>
    <x v="104"/>
    <x v="155"/>
    <n v="66"/>
    <x v="12"/>
    <s v="Stanislas Lampard"/>
    <s v="C0123cam10"/>
    <x v="6"/>
  </r>
  <r>
    <x v="121"/>
    <x v="12"/>
    <x v="104"/>
    <x v="229"/>
    <n v="66"/>
    <x v="12"/>
    <s v="Stanislas Lampard"/>
    <s v="C0123cam10"/>
    <x v="8"/>
  </r>
  <r>
    <x v="121"/>
    <x v="12"/>
    <x v="104"/>
    <x v="360"/>
    <n v="66"/>
    <x v="12"/>
    <s v="Stanislas Lampard"/>
    <s v="C0123cam10"/>
    <x v="9"/>
  </r>
  <r>
    <x v="121"/>
    <x v="12"/>
    <x v="104"/>
    <x v="4"/>
    <n v="66"/>
    <x v="12"/>
    <s v="Stanislas Lampard"/>
    <s v="C0123cam10"/>
    <x v="15"/>
  </r>
  <r>
    <x v="121"/>
    <x v="9"/>
    <x v="165"/>
    <x v="150"/>
    <n v="27"/>
    <x v="9"/>
    <s v="Stanislas Lampard"/>
    <s v="C0123cam08"/>
    <x v="0"/>
  </r>
  <r>
    <x v="121"/>
    <x v="9"/>
    <x v="165"/>
    <x v="205"/>
    <n v="27"/>
    <x v="9"/>
    <s v="Stanislas Lampard"/>
    <s v="C0123cam08"/>
    <x v="7"/>
  </r>
  <r>
    <x v="121"/>
    <x v="9"/>
    <x v="165"/>
    <x v="15"/>
    <n v="27"/>
    <x v="9"/>
    <s v="Stanislas Lampard"/>
    <s v="C0123cam08"/>
    <x v="7"/>
  </r>
  <r>
    <x v="122"/>
    <x v="2"/>
    <x v="78"/>
    <x v="236"/>
    <n v="29"/>
    <x v="2"/>
    <s v="Pren Kybbye"/>
    <s v="C0124cam17"/>
    <x v="0"/>
  </r>
  <r>
    <x v="122"/>
    <x v="2"/>
    <x v="78"/>
    <x v="20"/>
    <n v="29"/>
    <x v="2"/>
    <s v="Pren Kybbye"/>
    <s v="C0124cam17"/>
    <x v="7"/>
  </r>
  <r>
    <x v="122"/>
    <x v="2"/>
    <x v="78"/>
    <x v="42"/>
    <n v="29"/>
    <x v="2"/>
    <s v="Pren Kybbye"/>
    <s v="C0124cam17"/>
    <x v="10"/>
  </r>
  <r>
    <x v="122"/>
    <x v="2"/>
    <x v="78"/>
    <x v="103"/>
    <n v="29"/>
    <x v="2"/>
    <s v="Pren Kybbye"/>
    <s v="C0124cam17"/>
    <x v="1"/>
  </r>
  <r>
    <x v="122"/>
    <x v="6"/>
    <x v="100"/>
    <x v="21"/>
    <n v="62"/>
    <x v="6"/>
    <s v="Pren Kybbye"/>
    <s v="C0124cam03"/>
    <x v="0"/>
  </r>
  <r>
    <x v="122"/>
    <x v="6"/>
    <x v="100"/>
    <x v="205"/>
    <n v="62"/>
    <x v="6"/>
    <s v="Pren Kybbye"/>
    <s v="C0124cam03"/>
    <x v="7"/>
  </r>
  <r>
    <x v="122"/>
    <x v="6"/>
    <x v="100"/>
    <x v="315"/>
    <n v="62"/>
    <x v="6"/>
    <s v="Pren Kybbye"/>
    <s v="C0124cam03"/>
    <x v="7"/>
  </r>
  <r>
    <x v="123"/>
    <x v="10"/>
    <x v="246"/>
    <x v="185"/>
    <n v="22"/>
    <x v="10"/>
    <s v="Leroi Pinke"/>
    <s v="C0125cam05"/>
    <x v="0"/>
  </r>
  <r>
    <x v="123"/>
    <x v="10"/>
    <x v="246"/>
    <x v="201"/>
    <n v="22"/>
    <x v="10"/>
    <s v="Leroi Pinke"/>
    <s v="C0125cam05"/>
    <x v="7"/>
  </r>
  <r>
    <x v="123"/>
    <x v="10"/>
    <x v="246"/>
    <x v="68"/>
    <n v="22"/>
    <x v="10"/>
    <s v="Leroi Pinke"/>
    <s v="C0125cam05"/>
    <x v="10"/>
  </r>
  <r>
    <x v="123"/>
    <x v="10"/>
    <x v="246"/>
    <x v="285"/>
    <n v="22"/>
    <x v="10"/>
    <s v="Leroi Pinke"/>
    <s v="C0125cam05"/>
    <x v="1"/>
  </r>
  <r>
    <x v="123"/>
    <x v="10"/>
    <x v="246"/>
    <x v="244"/>
    <n v="22"/>
    <x v="10"/>
    <s v="Leroi Pinke"/>
    <s v="C0125cam05"/>
    <x v="2"/>
  </r>
  <r>
    <x v="123"/>
    <x v="10"/>
    <x v="246"/>
    <x v="297"/>
    <n v="22"/>
    <x v="10"/>
    <s v="Leroi Pinke"/>
    <s v="C0125cam05"/>
    <x v="3"/>
  </r>
  <r>
    <x v="123"/>
    <x v="10"/>
    <x v="246"/>
    <x v="197"/>
    <n v="22"/>
    <x v="10"/>
    <s v="Leroi Pinke"/>
    <s v="C0125cam05"/>
    <x v="4"/>
  </r>
  <r>
    <x v="123"/>
    <x v="10"/>
    <x v="246"/>
    <x v="199"/>
    <n v="22"/>
    <x v="10"/>
    <s v="Leroi Pinke"/>
    <s v="C0125cam05"/>
    <x v="6"/>
  </r>
  <r>
    <x v="123"/>
    <x v="10"/>
    <x v="246"/>
    <x v="10"/>
    <n v="22"/>
    <x v="10"/>
    <s v="Leroi Pinke"/>
    <s v="C0125cam05"/>
    <x v="8"/>
  </r>
  <r>
    <x v="123"/>
    <x v="10"/>
    <x v="246"/>
    <x v="80"/>
    <n v="22"/>
    <x v="10"/>
    <s v="Leroi Pinke"/>
    <s v="C0125cam05"/>
    <x v="9"/>
  </r>
  <r>
    <x v="123"/>
    <x v="10"/>
    <x v="246"/>
    <x v="33"/>
    <n v="22"/>
    <x v="10"/>
    <s v="Leroi Pinke"/>
    <s v="C0125cam05"/>
    <x v="11"/>
  </r>
  <r>
    <x v="123"/>
    <x v="3"/>
    <x v="99"/>
    <x v="241"/>
    <n v="62"/>
    <x v="3"/>
    <s v="Leroi Pinke"/>
    <s v="C0125cam11"/>
    <x v="0"/>
  </r>
  <r>
    <x v="123"/>
    <x v="3"/>
    <x v="99"/>
    <x v="223"/>
    <n v="62"/>
    <x v="3"/>
    <s v="Leroi Pinke"/>
    <s v="C0125cam11"/>
    <x v="7"/>
  </r>
  <r>
    <x v="123"/>
    <x v="3"/>
    <x v="99"/>
    <x v="136"/>
    <n v="62"/>
    <x v="3"/>
    <s v="Leroi Pinke"/>
    <s v="C0125cam11"/>
    <x v="1"/>
  </r>
  <r>
    <x v="123"/>
    <x v="3"/>
    <x v="99"/>
    <x v="198"/>
    <n v="62"/>
    <x v="3"/>
    <s v="Leroi Pinke"/>
    <s v="C0125cam11"/>
    <x v="2"/>
  </r>
  <r>
    <x v="123"/>
    <x v="3"/>
    <x v="99"/>
    <x v="189"/>
    <n v="62"/>
    <x v="3"/>
    <s v="Leroi Pinke"/>
    <s v="C0125cam11"/>
    <x v="3"/>
  </r>
  <r>
    <x v="123"/>
    <x v="3"/>
    <x v="99"/>
    <x v="108"/>
    <n v="62"/>
    <x v="3"/>
    <s v="Leroi Pinke"/>
    <s v="C0125cam11"/>
    <x v="4"/>
  </r>
  <r>
    <x v="123"/>
    <x v="3"/>
    <x v="99"/>
    <x v="48"/>
    <n v="62"/>
    <x v="3"/>
    <s v="Leroi Pinke"/>
    <s v="C0125cam11"/>
    <x v="6"/>
  </r>
  <r>
    <x v="123"/>
    <x v="6"/>
    <x v="195"/>
    <x v="223"/>
    <n v="62"/>
    <x v="6"/>
    <s v="Leroi Pinke"/>
    <s v="C0125cam03"/>
    <x v="0"/>
  </r>
  <r>
    <x v="123"/>
    <x v="6"/>
    <x v="195"/>
    <x v="265"/>
    <n v="62"/>
    <x v="6"/>
    <s v="Leroi Pinke"/>
    <s v="C0125cam03"/>
    <x v="1"/>
  </r>
  <r>
    <x v="123"/>
    <x v="6"/>
    <x v="195"/>
    <x v="19"/>
    <n v="62"/>
    <x v="6"/>
    <s v="Leroi Pinke"/>
    <s v="C0125cam03"/>
    <x v="2"/>
  </r>
  <r>
    <x v="123"/>
    <x v="6"/>
    <x v="195"/>
    <x v="163"/>
    <n v="62"/>
    <x v="6"/>
    <s v="Leroi Pinke"/>
    <s v="C0125cam03"/>
    <x v="3"/>
  </r>
  <r>
    <x v="123"/>
    <x v="6"/>
    <x v="195"/>
    <x v="194"/>
    <n v="62"/>
    <x v="6"/>
    <s v="Leroi Pinke"/>
    <s v="C0125cam03"/>
    <x v="4"/>
  </r>
  <r>
    <x v="123"/>
    <x v="6"/>
    <x v="195"/>
    <x v="103"/>
    <n v="62"/>
    <x v="6"/>
    <s v="Leroi Pinke"/>
    <s v="C0125cam03"/>
    <x v="5"/>
  </r>
  <r>
    <x v="124"/>
    <x v="11"/>
    <x v="247"/>
    <x v="468"/>
    <n v="14"/>
    <x v="11"/>
    <s v="Idalia Southerden"/>
    <s v="C0126cam15"/>
    <x v="0"/>
  </r>
  <r>
    <x v="124"/>
    <x v="11"/>
    <x v="247"/>
    <x v="267"/>
    <n v="14"/>
    <x v="11"/>
    <s v="Idalia Southerden"/>
    <s v="C0126cam15"/>
    <x v="10"/>
  </r>
  <r>
    <x v="124"/>
    <x v="11"/>
    <x v="247"/>
    <x v="398"/>
    <n v="14"/>
    <x v="11"/>
    <s v="Idalia Southerden"/>
    <s v="C0126cam15"/>
    <x v="1"/>
  </r>
  <r>
    <x v="124"/>
    <x v="11"/>
    <x v="247"/>
    <x v="443"/>
    <n v="14"/>
    <x v="11"/>
    <s v="Idalia Southerden"/>
    <s v="C0126cam15"/>
    <x v="3"/>
  </r>
  <r>
    <x v="124"/>
    <x v="11"/>
    <x v="247"/>
    <x v="202"/>
    <n v="14"/>
    <x v="11"/>
    <s v="Idalia Southerden"/>
    <s v="C0126cam15"/>
    <x v="6"/>
  </r>
  <r>
    <x v="124"/>
    <x v="11"/>
    <x v="247"/>
    <x v="191"/>
    <n v="14"/>
    <x v="11"/>
    <s v="Idalia Southerden"/>
    <s v="C0126cam15"/>
    <x v="8"/>
  </r>
  <r>
    <x v="124"/>
    <x v="11"/>
    <x v="247"/>
    <x v="410"/>
    <n v="14"/>
    <x v="11"/>
    <s v="Idalia Southerden"/>
    <s v="C0126cam15"/>
    <x v="11"/>
  </r>
  <r>
    <x v="124"/>
    <x v="11"/>
    <x v="247"/>
    <x v="56"/>
    <n v="14"/>
    <x v="11"/>
    <s v="Idalia Southerden"/>
    <s v="C0126cam15"/>
    <x v="12"/>
  </r>
  <r>
    <x v="124"/>
    <x v="11"/>
    <x v="247"/>
    <x v="40"/>
    <n v="14"/>
    <x v="11"/>
    <s v="Idalia Southerden"/>
    <s v="C0126cam15"/>
    <x v="12"/>
  </r>
  <r>
    <x v="124"/>
    <x v="11"/>
    <x v="247"/>
    <x v="151"/>
    <n v="14"/>
    <x v="11"/>
    <s v="Idalia Southerden"/>
    <s v="C0126cam15"/>
    <x v="13"/>
  </r>
  <r>
    <x v="124"/>
    <x v="11"/>
    <x v="247"/>
    <x v="172"/>
    <n v="14"/>
    <x v="11"/>
    <s v="Idalia Southerden"/>
    <s v="C0126cam15"/>
    <x v="14"/>
  </r>
  <r>
    <x v="124"/>
    <x v="10"/>
    <x v="104"/>
    <x v="331"/>
    <n v="22"/>
    <x v="10"/>
    <s v="Idalia Southerden"/>
    <s v="C0126cam05"/>
    <x v="0"/>
  </r>
  <r>
    <x v="124"/>
    <x v="10"/>
    <x v="104"/>
    <x v="441"/>
    <n v="22"/>
    <x v="10"/>
    <s v="Idalia Southerden"/>
    <s v="C0126cam05"/>
    <x v="7"/>
  </r>
  <r>
    <x v="124"/>
    <x v="10"/>
    <x v="104"/>
    <x v="466"/>
    <n v="22"/>
    <x v="10"/>
    <s v="Idalia Southerden"/>
    <s v="C0126cam05"/>
    <x v="10"/>
  </r>
  <r>
    <x v="124"/>
    <x v="10"/>
    <x v="104"/>
    <x v="392"/>
    <n v="22"/>
    <x v="10"/>
    <s v="Idalia Southerden"/>
    <s v="C0126cam05"/>
    <x v="1"/>
  </r>
  <r>
    <x v="124"/>
    <x v="10"/>
    <x v="104"/>
    <x v="141"/>
    <n v="22"/>
    <x v="10"/>
    <s v="Idalia Southerden"/>
    <s v="C0126cam05"/>
    <x v="2"/>
  </r>
  <r>
    <x v="124"/>
    <x v="10"/>
    <x v="104"/>
    <x v="22"/>
    <n v="22"/>
    <x v="10"/>
    <s v="Idalia Southerden"/>
    <s v="C0126cam05"/>
    <x v="3"/>
  </r>
  <r>
    <x v="124"/>
    <x v="10"/>
    <x v="104"/>
    <x v="372"/>
    <n v="22"/>
    <x v="10"/>
    <s v="Idalia Southerden"/>
    <s v="C0126cam05"/>
    <x v="5"/>
  </r>
  <r>
    <x v="124"/>
    <x v="10"/>
    <x v="104"/>
    <x v="255"/>
    <n v="22"/>
    <x v="10"/>
    <s v="Idalia Southerden"/>
    <s v="C0126cam05"/>
    <x v="8"/>
  </r>
  <r>
    <x v="124"/>
    <x v="10"/>
    <x v="104"/>
    <x v="188"/>
    <n v="22"/>
    <x v="10"/>
    <s v="Idalia Southerden"/>
    <s v="C0126cam05"/>
    <x v="9"/>
  </r>
  <r>
    <x v="124"/>
    <x v="10"/>
    <x v="104"/>
    <x v="78"/>
    <n v="22"/>
    <x v="10"/>
    <s v="Idalia Southerden"/>
    <s v="C0126cam05"/>
    <x v="11"/>
  </r>
  <r>
    <x v="124"/>
    <x v="10"/>
    <x v="104"/>
    <x v="199"/>
    <n v="22"/>
    <x v="10"/>
    <s v="Idalia Southerden"/>
    <s v="C0126cam05"/>
    <x v="12"/>
  </r>
  <r>
    <x v="124"/>
    <x v="10"/>
    <x v="104"/>
    <x v="151"/>
    <n v="22"/>
    <x v="10"/>
    <s v="Idalia Southerden"/>
    <s v="C0126cam05"/>
    <x v="15"/>
  </r>
  <r>
    <x v="124"/>
    <x v="10"/>
    <x v="104"/>
    <x v="32"/>
    <n v="22"/>
    <x v="10"/>
    <s v="Idalia Southerden"/>
    <s v="C0126cam05"/>
    <x v="13"/>
  </r>
  <r>
    <x v="124"/>
    <x v="10"/>
    <x v="104"/>
    <x v="238"/>
    <n v="22"/>
    <x v="10"/>
    <s v="Idalia Southerden"/>
    <s v="C0126cam05"/>
    <x v="14"/>
  </r>
  <r>
    <x v="125"/>
    <x v="15"/>
    <x v="93"/>
    <x v="278"/>
    <n v="10"/>
    <x v="15"/>
    <s v="Farica Chilton"/>
    <s v="C0127cam01"/>
    <x v="0"/>
  </r>
  <r>
    <x v="125"/>
    <x v="15"/>
    <x v="93"/>
    <x v="285"/>
    <n v="10"/>
    <x v="15"/>
    <s v="Farica Chilton"/>
    <s v="C0127cam01"/>
    <x v="7"/>
  </r>
  <r>
    <x v="125"/>
    <x v="15"/>
    <x v="93"/>
    <x v="45"/>
    <n v="10"/>
    <x v="15"/>
    <s v="Farica Chilton"/>
    <s v="C0127cam01"/>
    <x v="10"/>
  </r>
  <r>
    <x v="125"/>
    <x v="15"/>
    <x v="93"/>
    <x v="352"/>
    <n v="10"/>
    <x v="15"/>
    <s v="Farica Chilton"/>
    <s v="C0127cam01"/>
    <x v="1"/>
  </r>
  <r>
    <x v="125"/>
    <x v="15"/>
    <x v="93"/>
    <x v="99"/>
    <n v="10"/>
    <x v="15"/>
    <s v="Farica Chilton"/>
    <s v="C0127cam01"/>
    <x v="2"/>
  </r>
  <r>
    <x v="125"/>
    <x v="15"/>
    <x v="93"/>
    <x v="258"/>
    <n v="10"/>
    <x v="15"/>
    <s v="Farica Chilton"/>
    <s v="C0127cam01"/>
    <x v="4"/>
  </r>
  <r>
    <x v="125"/>
    <x v="15"/>
    <x v="93"/>
    <x v="139"/>
    <n v="10"/>
    <x v="15"/>
    <s v="Farica Chilton"/>
    <s v="C0127cam01"/>
    <x v="5"/>
  </r>
  <r>
    <x v="125"/>
    <x v="15"/>
    <x v="93"/>
    <x v="47"/>
    <n v="10"/>
    <x v="15"/>
    <s v="Farica Chilton"/>
    <s v="C0127cam01"/>
    <x v="6"/>
  </r>
  <r>
    <x v="125"/>
    <x v="15"/>
    <x v="93"/>
    <x v="213"/>
    <n v="10"/>
    <x v="15"/>
    <s v="Farica Chilton"/>
    <s v="C0127cam01"/>
    <x v="8"/>
  </r>
  <r>
    <x v="125"/>
    <x v="8"/>
    <x v="248"/>
    <x v="359"/>
    <n v="13"/>
    <x v="8"/>
    <s v="Farica Chilton"/>
    <s v="C0127cam06"/>
    <x v="0"/>
  </r>
  <r>
    <x v="125"/>
    <x v="8"/>
    <x v="248"/>
    <x v="462"/>
    <n v="13"/>
    <x v="8"/>
    <s v="Farica Chilton"/>
    <s v="C0127cam06"/>
    <x v="7"/>
  </r>
  <r>
    <x v="125"/>
    <x v="8"/>
    <x v="248"/>
    <x v="38"/>
    <n v="13"/>
    <x v="8"/>
    <s v="Farica Chilton"/>
    <s v="C0127cam06"/>
    <x v="7"/>
  </r>
  <r>
    <x v="125"/>
    <x v="8"/>
    <x v="248"/>
    <x v="99"/>
    <n v="13"/>
    <x v="8"/>
    <s v="Farica Chilton"/>
    <s v="C0127cam06"/>
    <x v="10"/>
  </r>
  <r>
    <x v="125"/>
    <x v="8"/>
    <x v="248"/>
    <x v="198"/>
    <n v="13"/>
    <x v="8"/>
    <s v="Farica Chilton"/>
    <s v="C0127cam06"/>
    <x v="1"/>
  </r>
  <r>
    <x v="125"/>
    <x v="8"/>
    <x v="248"/>
    <x v="394"/>
    <n v="13"/>
    <x v="8"/>
    <s v="Farica Chilton"/>
    <s v="C0127cam06"/>
    <x v="2"/>
  </r>
  <r>
    <x v="125"/>
    <x v="8"/>
    <x v="248"/>
    <x v="62"/>
    <n v="13"/>
    <x v="8"/>
    <s v="Farica Chilton"/>
    <s v="C0127cam06"/>
    <x v="4"/>
  </r>
  <r>
    <x v="125"/>
    <x v="8"/>
    <x v="248"/>
    <x v="122"/>
    <n v="13"/>
    <x v="8"/>
    <s v="Farica Chilton"/>
    <s v="C0127cam06"/>
    <x v="4"/>
  </r>
  <r>
    <x v="125"/>
    <x v="9"/>
    <x v="249"/>
    <x v="193"/>
    <n v="27"/>
    <x v="9"/>
    <s v="Farica Chilton"/>
    <s v="C0127cam08"/>
    <x v="0"/>
  </r>
  <r>
    <x v="125"/>
    <x v="9"/>
    <x v="249"/>
    <x v="71"/>
    <n v="27"/>
    <x v="9"/>
    <s v="Farica Chilton"/>
    <s v="C0127cam08"/>
    <x v="7"/>
  </r>
  <r>
    <x v="125"/>
    <x v="9"/>
    <x v="249"/>
    <x v="171"/>
    <n v="27"/>
    <x v="9"/>
    <s v="Farica Chilton"/>
    <s v="C0127cam08"/>
    <x v="10"/>
  </r>
  <r>
    <x v="125"/>
    <x v="9"/>
    <x v="249"/>
    <x v="213"/>
    <n v="27"/>
    <x v="9"/>
    <s v="Farica Chilton"/>
    <s v="C0127cam08"/>
    <x v="1"/>
  </r>
  <r>
    <x v="126"/>
    <x v="13"/>
    <x v="122"/>
    <x v="296"/>
    <n v="75"/>
    <x v="13"/>
    <s v="Buffy Tonn"/>
    <s v="C0128cam09"/>
    <x v="0"/>
  </r>
  <r>
    <x v="126"/>
    <x v="13"/>
    <x v="122"/>
    <x v="207"/>
    <n v="75"/>
    <x v="13"/>
    <s v="Buffy Tonn"/>
    <s v="C0128cam09"/>
    <x v="10"/>
  </r>
  <r>
    <x v="126"/>
    <x v="13"/>
    <x v="122"/>
    <x v="135"/>
    <n v="75"/>
    <x v="13"/>
    <s v="Buffy Tonn"/>
    <s v="C0128cam09"/>
    <x v="1"/>
  </r>
  <r>
    <x v="126"/>
    <x v="13"/>
    <x v="122"/>
    <x v="133"/>
    <n v="75"/>
    <x v="13"/>
    <s v="Buffy Tonn"/>
    <s v="C0128cam09"/>
    <x v="2"/>
  </r>
  <r>
    <x v="126"/>
    <x v="13"/>
    <x v="122"/>
    <x v="342"/>
    <n v="75"/>
    <x v="13"/>
    <s v="Buffy Tonn"/>
    <s v="C0128cam09"/>
    <x v="3"/>
  </r>
  <r>
    <x v="126"/>
    <x v="13"/>
    <x v="122"/>
    <x v="270"/>
    <n v="75"/>
    <x v="13"/>
    <s v="Buffy Tonn"/>
    <s v="C0128cam09"/>
    <x v="4"/>
  </r>
  <r>
    <x v="126"/>
    <x v="13"/>
    <x v="122"/>
    <x v="83"/>
    <n v="75"/>
    <x v="13"/>
    <s v="Buffy Tonn"/>
    <s v="C0128cam09"/>
    <x v="5"/>
  </r>
  <r>
    <x v="126"/>
    <x v="13"/>
    <x v="122"/>
    <x v="171"/>
    <n v="75"/>
    <x v="13"/>
    <s v="Buffy Tonn"/>
    <s v="C0128cam09"/>
    <x v="6"/>
  </r>
  <r>
    <x v="126"/>
    <x v="13"/>
    <x v="122"/>
    <x v="152"/>
    <n v="75"/>
    <x v="13"/>
    <s v="Buffy Tonn"/>
    <s v="C0128cam09"/>
    <x v="8"/>
  </r>
  <r>
    <x v="126"/>
    <x v="13"/>
    <x v="122"/>
    <x v="239"/>
    <n v="75"/>
    <x v="13"/>
    <s v="Buffy Tonn"/>
    <s v="C0128cam09"/>
    <x v="9"/>
  </r>
  <r>
    <x v="126"/>
    <x v="9"/>
    <x v="173"/>
    <x v="426"/>
    <n v="27"/>
    <x v="9"/>
    <s v="Buffy Tonn"/>
    <s v="C0128cam08"/>
    <x v="0"/>
  </r>
  <r>
    <x v="126"/>
    <x v="9"/>
    <x v="173"/>
    <x v="120"/>
    <n v="27"/>
    <x v="9"/>
    <s v="Buffy Tonn"/>
    <s v="C0128cam08"/>
    <x v="2"/>
  </r>
  <r>
    <x v="126"/>
    <x v="9"/>
    <x v="173"/>
    <x v="83"/>
    <n v="27"/>
    <x v="9"/>
    <s v="Buffy Tonn"/>
    <s v="C0128cam08"/>
    <x v="5"/>
  </r>
  <r>
    <x v="126"/>
    <x v="9"/>
    <x v="173"/>
    <x v="226"/>
    <n v="27"/>
    <x v="9"/>
    <s v="Buffy Tonn"/>
    <s v="C0128cam08"/>
    <x v="8"/>
  </r>
  <r>
    <x v="126"/>
    <x v="3"/>
    <x v="250"/>
    <x v="261"/>
    <n v="62"/>
    <x v="3"/>
    <s v="Buffy Tonn"/>
    <s v="C0128cam11"/>
    <x v="0"/>
  </r>
  <r>
    <x v="126"/>
    <x v="3"/>
    <x v="250"/>
    <x v="171"/>
    <n v="62"/>
    <x v="3"/>
    <s v="Buffy Tonn"/>
    <s v="C0128cam11"/>
    <x v="10"/>
  </r>
  <r>
    <x v="126"/>
    <x v="3"/>
    <x v="250"/>
    <x v="172"/>
    <n v="62"/>
    <x v="3"/>
    <s v="Buffy Tonn"/>
    <s v="C0128cam11"/>
    <x v="1"/>
  </r>
  <r>
    <x v="126"/>
    <x v="3"/>
    <x v="250"/>
    <x v="239"/>
    <n v="62"/>
    <x v="3"/>
    <s v="Buffy Tonn"/>
    <s v="C0128cam11"/>
    <x v="2"/>
  </r>
  <r>
    <x v="127"/>
    <x v="14"/>
    <x v="235"/>
    <x v="142"/>
    <n v="25"/>
    <x v="14"/>
    <s v="Arlie Stranahan"/>
    <s v="C0129cam13"/>
    <x v="0"/>
  </r>
  <r>
    <x v="127"/>
    <x v="14"/>
    <x v="235"/>
    <x v="158"/>
    <n v="25"/>
    <x v="14"/>
    <s v="Arlie Stranahan"/>
    <s v="C0129cam13"/>
    <x v="7"/>
  </r>
  <r>
    <x v="127"/>
    <x v="14"/>
    <x v="235"/>
    <x v="202"/>
    <n v="25"/>
    <x v="14"/>
    <s v="Arlie Stranahan"/>
    <s v="C0129cam13"/>
    <x v="10"/>
  </r>
  <r>
    <x v="127"/>
    <x v="14"/>
    <x v="235"/>
    <x v="371"/>
    <n v="25"/>
    <x v="14"/>
    <s v="Arlie Stranahan"/>
    <s v="C0129cam13"/>
    <x v="1"/>
  </r>
  <r>
    <x v="127"/>
    <x v="14"/>
    <x v="235"/>
    <x v="160"/>
    <n v="25"/>
    <x v="14"/>
    <s v="Arlie Stranahan"/>
    <s v="C0129cam13"/>
    <x v="2"/>
  </r>
  <r>
    <x v="127"/>
    <x v="14"/>
    <x v="235"/>
    <x v="156"/>
    <n v="25"/>
    <x v="14"/>
    <s v="Arlie Stranahan"/>
    <s v="C0129cam13"/>
    <x v="3"/>
  </r>
  <r>
    <x v="127"/>
    <x v="14"/>
    <x v="235"/>
    <x v="138"/>
    <n v="25"/>
    <x v="14"/>
    <s v="Arlie Stranahan"/>
    <s v="C0129cam13"/>
    <x v="4"/>
  </r>
  <r>
    <x v="127"/>
    <x v="14"/>
    <x v="235"/>
    <x v="246"/>
    <n v="25"/>
    <x v="14"/>
    <s v="Arlie Stranahan"/>
    <s v="C0129cam13"/>
    <x v="5"/>
  </r>
  <r>
    <x v="127"/>
    <x v="14"/>
    <x v="235"/>
    <x v="312"/>
    <n v="25"/>
    <x v="14"/>
    <s v="Arlie Stranahan"/>
    <s v="C0129cam13"/>
    <x v="9"/>
  </r>
  <r>
    <x v="127"/>
    <x v="11"/>
    <x v="1"/>
    <x v="7"/>
    <n v="14"/>
    <x v="11"/>
    <s v="Arlie Stranahan"/>
    <s v="C0129cam15"/>
    <x v="0"/>
  </r>
  <r>
    <x v="127"/>
    <x v="11"/>
    <x v="1"/>
    <x v="433"/>
    <n v="14"/>
    <x v="11"/>
    <s v="Arlie Stranahan"/>
    <s v="C0129cam15"/>
    <x v="7"/>
  </r>
  <r>
    <x v="127"/>
    <x v="11"/>
    <x v="1"/>
    <x v="301"/>
    <n v="14"/>
    <x v="11"/>
    <s v="Arlie Stranahan"/>
    <s v="C0129cam15"/>
    <x v="10"/>
  </r>
  <r>
    <x v="127"/>
    <x v="11"/>
    <x v="1"/>
    <x v="435"/>
    <n v="14"/>
    <x v="11"/>
    <s v="Arlie Stranahan"/>
    <s v="C0129cam15"/>
    <x v="1"/>
  </r>
  <r>
    <x v="127"/>
    <x v="11"/>
    <x v="1"/>
    <x v="258"/>
    <n v="14"/>
    <x v="11"/>
    <s v="Arlie Stranahan"/>
    <s v="C0129cam15"/>
    <x v="2"/>
  </r>
  <r>
    <x v="127"/>
    <x v="11"/>
    <x v="1"/>
    <x v="220"/>
    <n v="14"/>
    <x v="11"/>
    <s v="Arlie Stranahan"/>
    <s v="C0129cam15"/>
    <x v="3"/>
  </r>
  <r>
    <x v="127"/>
    <x v="11"/>
    <x v="1"/>
    <x v="177"/>
    <n v="14"/>
    <x v="11"/>
    <s v="Arlie Stranahan"/>
    <s v="C0129cam15"/>
    <x v="4"/>
  </r>
  <r>
    <x v="127"/>
    <x v="11"/>
    <x v="1"/>
    <x v="72"/>
    <n v="14"/>
    <x v="11"/>
    <s v="Arlie Stranahan"/>
    <s v="C0129cam15"/>
    <x v="5"/>
  </r>
  <r>
    <x v="127"/>
    <x v="13"/>
    <x v="251"/>
    <x v="228"/>
    <n v="75"/>
    <x v="13"/>
    <s v="Arlie Stranahan"/>
    <s v="C0129cam09"/>
    <x v="0"/>
  </r>
  <r>
    <x v="127"/>
    <x v="13"/>
    <x v="251"/>
    <x v="49"/>
    <n v="75"/>
    <x v="13"/>
    <s v="Arlie Stranahan"/>
    <s v="C0129cam09"/>
    <x v="10"/>
  </r>
  <r>
    <x v="127"/>
    <x v="13"/>
    <x v="251"/>
    <x v="156"/>
    <n v="75"/>
    <x v="13"/>
    <s v="Arlie Stranahan"/>
    <s v="C0129cam09"/>
    <x v="10"/>
  </r>
  <r>
    <x v="127"/>
    <x v="13"/>
    <x v="251"/>
    <x v="138"/>
    <n v="75"/>
    <x v="13"/>
    <s v="Arlie Stranahan"/>
    <s v="C0129cam09"/>
    <x v="1"/>
  </r>
  <r>
    <x v="127"/>
    <x v="13"/>
    <x v="251"/>
    <x v="139"/>
    <n v="75"/>
    <x v="13"/>
    <s v="Arlie Stranahan"/>
    <s v="C0129cam09"/>
    <x v="2"/>
  </r>
  <r>
    <x v="127"/>
    <x v="13"/>
    <x v="251"/>
    <x v="119"/>
    <n v="75"/>
    <x v="13"/>
    <s v="Arlie Stranahan"/>
    <s v="C0129cam09"/>
    <x v="5"/>
  </r>
  <r>
    <x v="128"/>
    <x v="7"/>
    <x v="252"/>
    <x v="428"/>
    <n v="28"/>
    <x v="7"/>
    <s v="Leticia Flecknoe"/>
    <s v="C0130cam14"/>
    <x v="0"/>
  </r>
  <r>
    <x v="128"/>
    <x v="7"/>
    <x v="252"/>
    <x v="251"/>
    <n v="28"/>
    <x v="7"/>
    <s v="Leticia Flecknoe"/>
    <s v="C0130cam14"/>
    <x v="7"/>
  </r>
  <r>
    <x v="128"/>
    <x v="7"/>
    <x v="252"/>
    <x v="434"/>
    <n v="28"/>
    <x v="7"/>
    <s v="Leticia Flecknoe"/>
    <s v="C0130cam14"/>
    <x v="10"/>
  </r>
  <r>
    <x v="128"/>
    <x v="7"/>
    <x v="252"/>
    <x v="46"/>
    <n v="28"/>
    <x v="7"/>
    <s v="Leticia Flecknoe"/>
    <s v="C0130cam14"/>
    <x v="3"/>
  </r>
  <r>
    <x v="128"/>
    <x v="7"/>
    <x v="252"/>
    <x v="216"/>
    <n v="28"/>
    <x v="7"/>
    <s v="Leticia Flecknoe"/>
    <s v="C0130cam14"/>
    <x v="5"/>
  </r>
  <r>
    <x v="128"/>
    <x v="7"/>
    <x v="252"/>
    <x v="50"/>
    <n v="28"/>
    <x v="7"/>
    <s v="Leticia Flecknoe"/>
    <s v="C0130cam14"/>
    <x v="6"/>
  </r>
  <r>
    <x v="128"/>
    <x v="7"/>
    <x v="252"/>
    <x v="161"/>
    <n v="28"/>
    <x v="7"/>
    <s v="Leticia Flecknoe"/>
    <s v="C0130cam14"/>
    <x v="8"/>
  </r>
  <r>
    <x v="128"/>
    <x v="7"/>
    <x v="252"/>
    <x v="194"/>
    <n v="28"/>
    <x v="7"/>
    <s v="Leticia Flecknoe"/>
    <s v="C0130cam14"/>
    <x v="9"/>
  </r>
  <r>
    <x v="128"/>
    <x v="7"/>
    <x v="252"/>
    <x v="43"/>
    <n v="28"/>
    <x v="7"/>
    <s v="Leticia Flecknoe"/>
    <s v="C0130cam14"/>
    <x v="11"/>
  </r>
  <r>
    <x v="128"/>
    <x v="10"/>
    <x v="253"/>
    <x v="333"/>
    <n v="22"/>
    <x v="10"/>
    <s v="Leticia Flecknoe"/>
    <s v="C0130cam05"/>
    <x v="0"/>
  </r>
  <r>
    <x v="128"/>
    <x v="10"/>
    <x v="253"/>
    <x v="351"/>
    <n v="22"/>
    <x v="10"/>
    <s v="Leticia Flecknoe"/>
    <s v="C0130cam05"/>
    <x v="7"/>
  </r>
  <r>
    <x v="128"/>
    <x v="10"/>
    <x v="253"/>
    <x v="396"/>
    <n v="22"/>
    <x v="10"/>
    <s v="Leticia Flecknoe"/>
    <s v="C0130cam05"/>
    <x v="1"/>
  </r>
  <r>
    <x v="128"/>
    <x v="10"/>
    <x v="253"/>
    <x v="232"/>
    <n v="22"/>
    <x v="10"/>
    <s v="Leticia Flecknoe"/>
    <s v="C0130cam05"/>
    <x v="2"/>
  </r>
  <r>
    <x v="128"/>
    <x v="10"/>
    <x v="253"/>
    <x v="46"/>
    <n v="22"/>
    <x v="10"/>
    <s v="Leticia Flecknoe"/>
    <s v="C0130cam05"/>
    <x v="3"/>
  </r>
  <r>
    <x v="128"/>
    <x v="10"/>
    <x v="253"/>
    <x v="301"/>
    <n v="22"/>
    <x v="10"/>
    <s v="Leticia Flecknoe"/>
    <s v="C0130cam05"/>
    <x v="4"/>
  </r>
  <r>
    <x v="128"/>
    <x v="10"/>
    <x v="253"/>
    <x v="78"/>
    <n v="22"/>
    <x v="10"/>
    <s v="Leticia Flecknoe"/>
    <s v="C0130cam05"/>
    <x v="5"/>
  </r>
  <r>
    <x v="128"/>
    <x v="10"/>
    <x v="253"/>
    <x v="199"/>
    <n v="22"/>
    <x v="10"/>
    <s v="Leticia Flecknoe"/>
    <s v="C0130cam05"/>
    <x v="6"/>
  </r>
  <r>
    <x v="128"/>
    <x v="10"/>
    <x v="253"/>
    <x v="10"/>
    <n v="22"/>
    <x v="10"/>
    <s v="Leticia Flecknoe"/>
    <s v="C0130cam05"/>
    <x v="8"/>
  </r>
  <r>
    <x v="128"/>
    <x v="10"/>
    <x v="253"/>
    <x v="317"/>
    <n v="22"/>
    <x v="10"/>
    <s v="Leticia Flecknoe"/>
    <s v="C0130cam05"/>
    <x v="9"/>
  </r>
  <r>
    <x v="128"/>
    <x v="10"/>
    <x v="253"/>
    <x v="6"/>
    <n v="22"/>
    <x v="10"/>
    <s v="Leticia Flecknoe"/>
    <s v="C0130cam05"/>
    <x v="11"/>
  </r>
  <r>
    <x v="128"/>
    <x v="12"/>
    <x v="254"/>
    <x v="320"/>
    <n v="66"/>
    <x v="12"/>
    <s v="Leticia Flecknoe"/>
    <s v="C0130cam10"/>
    <x v="0"/>
  </r>
  <r>
    <x v="128"/>
    <x v="12"/>
    <x v="254"/>
    <x v="146"/>
    <n v="66"/>
    <x v="12"/>
    <s v="Leticia Flecknoe"/>
    <s v="C0130cam10"/>
    <x v="7"/>
  </r>
  <r>
    <x v="128"/>
    <x v="12"/>
    <x v="254"/>
    <x v="51"/>
    <n v="66"/>
    <x v="12"/>
    <s v="Leticia Flecknoe"/>
    <s v="C0130cam10"/>
    <x v="10"/>
  </r>
  <r>
    <x v="128"/>
    <x v="12"/>
    <x v="254"/>
    <x v="217"/>
    <n v="66"/>
    <x v="12"/>
    <s v="Leticia Flecknoe"/>
    <s v="C0130cam10"/>
    <x v="1"/>
  </r>
  <r>
    <x v="128"/>
    <x v="12"/>
    <x v="254"/>
    <x v="43"/>
    <n v="66"/>
    <x v="12"/>
    <s v="Leticia Flecknoe"/>
    <s v="C0130cam10"/>
    <x v="2"/>
  </r>
  <r>
    <x v="129"/>
    <x v="16"/>
    <x v="255"/>
    <x v="469"/>
    <n v="26"/>
    <x v="16"/>
    <s v="Martha Dight"/>
    <s v="C0131cam04"/>
    <x v="0"/>
  </r>
  <r>
    <x v="129"/>
    <x v="16"/>
    <x v="255"/>
    <x v="470"/>
    <n v="26"/>
    <x v="16"/>
    <s v="Martha Dight"/>
    <s v="C0131cam04"/>
    <x v="7"/>
  </r>
  <r>
    <x v="129"/>
    <x v="16"/>
    <x v="255"/>
    <x v="392"/>
    <n v="26"/>
    <x v="16"/>
    <s v="Martha Dight"/>
    <s v="C0131cam04"/>
    <x v="1"/>
  </r>
  <r>
    <x v="129"/>
    <x v="16"/>
    <x v="255"/>
    <x v="53"/>
    <n v="26"/>
    <x v="16"/>
    <s v="Martha Dight"/>
    <s v="C0131cam04"/>
    <x v="4"/>
  </r>
  <r>
    <x v="129"/>
    <x v="16"/>
    <x v="255"/>
    <x v="411"/>
    <n v="26"/>
    <x v="16"/>
    <s v="Martha Dight"/>
    <s v="C0131cam04"/>
    <x v="5"/>
  </r>
  <r>
    <x v="129"/>
    <x v="16"/>
    <x v="255"/>
    <x v="343"/>
    <n v="26"/>
    <x v="16"/>
    <s v="Martha Dight"/>
    <s v="C0131cam04"/>
    <x v="9"/>
  </r>
  <r>
    <x v="129"/>
    <x v="16"/>
    <x v="255"/>
    <x v="115"/>
    <n v="26"/>
    <x v="16"/>
    <s v="Martha Dight"/>
    <s v="C0131cam04"/>
    <x v="11"/>
  </r>
  <r>
    <x v="129"/>
    <x v="16"/>
    <x v="255"/>
    <x v="195"/>
    <n v="26"/>
    <x v="16"/>
    <s v="Martha Dight"/>
    <s v="C0131cam04"/>
    <x v="14"/>
  </r>
  <r>
    <x v="129"/>
    <x v="13"/>
    <x v="256"/>
    <x v="192"/>
    <n v="75"/>
    <x v="13"/>
    <s v="Martha Dight"/>
    <s v="C0131cam09"/>
    <x v="0"/>
  </r>
  <r>
    <x v="129"/>
    <x v="13"/>
    <x v="256"/>
    <x v="40"/>
    <n v="75"/>
    <x v="13"/>
    <s v="Martha Dight"/>
    <s v="C0131cam09"/>
    <x v="7"/>
  </r>
  <r>
    <x v="129"/>
    <x v="13"/>
    <x v="256"/>
    <x v="41"/>
    <n v="75"/>
    <x v="13"/>
    <s v="Martha Dight"/>
    <s v="C0131cam09"/>
    <x v="10"/>
  </r>
  <r>
    <x v="129"/>
    <x v="13"/>
    <x v="256"/>
    <x v="134"/>
    <n v="75"/>
    <x v="13"/>
    <s v="Martha Dight"/>
    <s v="C0131cam09"/>
    <x v="1"/>
  </r>
  <r>
    <x v="129"/>
    <x v="13"/>
    <x v="256"/>
    <x v="72"/>
    <n v="75"/>
    <x v="13"/>
    <s v="Martha Dight"/>
    <s v="C0131cam09"/>
    <x v="2"/>
  </r>
  <r>
    <x v="130"/>
    <x v="3"/>
    <x v="257"/>
    <x v="386"/>
    <n v="62"/>
    <x v="3"/>
    <s v="Cleon Gawkes"/>
    <s v="C0132cam11"/>
    <x v="0"/>
  </r>
  <r>
    <x v="130"/>
    <x v="3"/>
    <x v="257"/>
    <x v="444"/>
    <n v="62"/>
    <x v="3"/>
    <s v="Cleon Gawkes"/>
    <s v="C0132cam11"/>
    <x v="7"/>
  </r>
  <r>
    <x v="130"/>
    <x v="3"/>
    <x v="257"/>
    <x v="61"/>
    <n v="62"/>
    <x v="3"/>
    <s v="Cleon Gawkes"/>
    <s v="C0132cam11"/>
    <x v="1"/>
  </r>
  <r>
    <x v="130"/>
    <x v="3"/>
    <x v="257"/>
    <x v="258"/>
    <n v="62"/>
    <x v="3"/>
    <s v="Cleon Gawkes"/>
    <s v="C0132cam11"/>
    <x v="4"/>
  </r>
  <r>
    <x v="130"/>
    <x v="3"/>
    <x v="257"/>
    <x v="217"/>
    <n v="62"/>
    <x v="3"/>
    <s v="Cleon Gawkes"/>
    <s v="C0132cam11"/>
    <x v="6"/>
  </r>
  <r>
    <x v="130"/>
    <x v="4"/>
    <x v="94"/>
    <x v="36"/>
    <n v="16"/>
    <x v="4"/>
    <s v="Cleon Gawkes"/>
    <s v="C0132cam16"/>
    <x v="0"/>
  </r>
  <r>
    <x v="130"/>
    <x v="4"/>
    <x v="94"/>
    <x v="225"/>
    <n v="16"/>
    <x v="4"/>
    <s v="Cleon Gawkes"/>
    <s v="C0132cam16"/>
    <x v="10"/>
  </r>
  <r>
    <x v="130"/>
    <x v="4"/>
    <x v="94"/>
    <x v="128"/>
    <n v="16"/>
    <x v="4"/>
    <s v="Cleon Gawkes"/>
    <s v="C0132cam16"/>
    <x v="2"/>
  </r>
  <r>
    <x v="130"/>
    <x v="4"/>
    <x v="94"/>
    <x v="9"/>
    <n v="16"/>
    <x v="4"/>
    <s v="Cleon Gawkes"/>
    <s v="C0132cam16"/>
    <x v="3"/>
  </r>
  <r>
    <x v="130"/>
    <x v="4"/>
    <x v="94"/>
    <x v="51"/>
    <n v="16"/>
    <x v="4"/>
    <s v="Cleon Gawkes"/>
    <s v="C0132cam16"/>
    <x v="4"/>
  </r>
  <r>
    <x v="130"/>
    <x v="4"/>
    <x v="94"/>
    <x v="177"/>
    <n v="16"/>
    <x v="4"/>
    <s v="Cleon Gawkes"/>
    <s v="C0132cam16"/>
    <x v="5"/>
  </r>
  <r>
    <x v="130"/>
    <x v="4"/>
    <x v="94"/>
    <x v="48"/>
    <n v="16"/>
    <x v="4"/>
    <s v="Cleon Gawkes"/>
    <s v="C0132cam16"/>
    <x v="6"/>
  </r>
  <r>
    <x v="130"/>
    <x v="13"/>
    <x v="81"/>
    <x v="292"/>
    <n v="75"/>
    <x v="13"/>
    <s v="Cleon Gawkes"/>
    <s v="C0132cam09"/>
    <x v="0"/>
  </r>
  <r>
    <x v="130"/>
    <x v="13"/>
    <x v="81"/>
    <x v="11"/>
    <n v="75"/>
    <x v="13"/>
    <s v="Cleon Gawkes"/>
    <s v="C0132cam09"/>
    <x v="7"/>
  </r>
  <r>
    <x v="130"/>
    <x v="13"/>
    <x v="81"/>
    <x v="374"/>
    <n v="75"/>
    <x v="13"/>
    <s v="Cleon Gawkes"/>
    <s v="C0132cam09"/>
    <x v="10"/>
  </r>
  <r>
    <x v="130"/>
    <x v="13"/>
    <x v="81"/>
    <x v="15"/>
    <n v="75"/>
    <x v="13"/>
    <s v="Cleon Gawkes"/>
    <s v="C0132cam09"/>
    <x v="10"/>
  </r>
  <r>
    <x v="131"/>
    <x v="8"/>
    <x v="258"/>
    <x v="471"/>
    <n v="13"/>
    <x v="8"/>
    <s v="Thaxter Mompesson"/>
    <s v="C0133cam06"/>
    <x v="0"/>
  </r>
  <r>
    <x v="131"/>
    <x v="8"/>
    <x v="258"/>
    <x v="472"/>
    <n v="13"/>
    <x v="8"/>
    <s v="Thaxter Mompesson"/>
    <s v="C0133cam06"/>
    <x v="7"/>
  </r>
  <r>
    <x v="131"/>
    <x v="8"/>
    <x v="258"/>
    <x v="411"/>
    <n v="13"/>
    <x v="8"/>
    <s v="Thaxter Mompesson"/>
    <s v="C0133cam06"/>
    <x v="5"/>
  </r>
  <r>
    <x v="131"/>
    <x v="8"/>
    <x v="258"/>
    <x v="245"/>
    <n v="13"/>
    <x v="8"/>
    <s v="Thaxter Mompesson"/>
    <s v="C0133cam06"/>
    <x v="9"/>
  </r>
  <r>
    <x v="131"/>
    <x v="8"/>
    <x v="258"/>
    <x v="265"/>
    <n v="13"/>
    <x v="8"/>
    <s v="Thaxter Mompesson"/>
    <s v="C0133cam06"/>
    <x v="11"/>
  </r>
  <r>
    <x v="131"/>
    <x v="8"/>
    <x v="258"/>
    <x v="233"/>
    <n v="13"/>
    <x v="8"/>
    <s v="Thaxter Mompesson"/>
    <s v="C0133cam06"/>
    <x v="12"/>
  </r>
  <r>
    <x v="131"/>
    <x v="8"/>
    <x v="258"/>
    <x v="10"/>
    <n v="13"/>
    <x v="8"/>
    <s v="Thaxter Mompesson"/>
    <s v="C0133cam06"/>
    <x v="15"/>
  </r>
  <r>
    <x v="131"/>
    <x v="8"/>
    <x v="258"/>
    <x v="6"/>
    <n v="13"/>
    <x v="8"/>
    <s v="Thaxter Mompesson"/>
    <s v="C0133cam06"/>
    <x v="14"/>
  </r>
  <r>
    <x v="131"/>
    <x v="16"/>
    <x v="259"/>
    <x v="369"/>
    <n v="26"/>
    <x v="16"/>
    <s v="Thaxter Mompesson"/>
    <s v="C0133cam04"/>
    <x v="0"/>
  </r>
  <r>
    <x v="131"/>
    <x v="16"/>
    <x v="259"/>
    <x v="142"/>
    <n v="26"/>
    <x v="16"/>
    <s v="Thaxter Mompesson"/>
    <s v="C0133cam04"/>
    <x v="7"/>
  </r>
  <r>
    <x v="131"/>
    <x v="16"/>
    <x v="259"/>
    <x v="278"/>
    <n v="26"/>
    <x v="16"/>
    <s v="Thaxter Mompesson"/>
    <s v="C0133cam04"/>
    <x v="7"/>
  </r>
  <r>
    <x v="131"/>
    <x v="16"/>
    <x v="259"/>
    <x v="132"/>
    <n v="26"/>
    <x v="16"/>
    <s v="Thaxter Mompesson"/>
    <s v="C0133cam04"/>
    <x v="3"/>
  </r>
  <r>
    <x v="131"/>
    <x v="16"/>
    <x v="259"/>
    <x v="49"/>
    <n v="26"/>
    <x v="16"/>
    <s v="Thaxter Mompesson"/>
    <s v="C0133cam04"/>
    <x v="4"/>
  </r>
  <r>
    <x v="131"/>
    <x v="16"/>
    <x v="259"/>
    <x v="257"/>
    <n v="26"/>
    <x v="16"/>
    <s v="Thaxter Mompesson"/>
    <s v="C0133cam04"/>
    <x v="5"/>
  </r>
  <r>
    <x v="131"/>
    <x v="16"/>
    <x v="259"/>
    <x v="210"/>
    <n v="26"/>
    <x v="16"/>
    <s v="Thaxter Mompesson"/>
    <s v="C0133cam04"/>
    <x v="8"/>
  </r>
  <r>
    <x v="131"/>
    <x v="16"/>
    <x v="259"/>
    <x v="237"/>
    <n v="26"/>
    <x v="16"/>
    <s v="Thaxter Mompesson"/>
    <s v="C0133cam04"/>
    <x v="8"/>
  </r>
  <r>
    <x v="131"/>
    <x v="16"/>
    <x v="259"/>
    <x v="226"/>
    <n v="26"/>
    <x v="16"/>
    <s v="Thaxter Mompesson"/>
    <s v="C0133cam04"/>
    <x v="9"/>
  </r>
  <r>
    <x v="131"/>
    <x v="2"/>
    <x v="190"/>
    <x v="149"/>
    <n v="29"/>
    <x v="2"/>
    <s v="Thaxter Mompesson"/>
    <s v="C0133cam17"/>
    <x v="0"/>
  </r>
  <r>
    <x v="131"/>
    <x v="2"/>
    <x v="190"/>
    <x v="209"/>
    <n v="29"/>
    <x v="2"/>
    <s v="Thaxter Mompesson"/>
    <s v="C0133cam17"/>
    <x v="7"/>
  </r>
  <r>
    <x v="131"/>
    <x v="2"/>
    <x v="190"/>
    <x v="161"/>
    <n v="29"/>
    <x v="2"/>
    <s v="Thaxter Mompesson"/>
    <s v="C0133cam17"/>
    <x v="7"/>
  </r>
  <r>
    <x v="131"/>
    <x v="2"/>
    <x v="190"/>
    <x v="150"/>
    <n v="29"/>
    <x v="2"/>
    <s v="Thaxter Mompesson"/>
    <s v="C0133cam17"/>
    <x v="1"/>
  </r>
  <r>
    <x v="131"/>
    <x v="2"/>
    <x v="190"/>
    <x v="72"/>
    <n v="29"/>
    <x v="2"/>
    <s v="Thaxter Mompesson"/>
    <s v="C0133cam17"/>
    <x v="2"/>
  </r>
  <r>
    <x v="132"/>
    <x v="5"/>
    <x v="218"/>
    <x v="452"/>
    <n v="26"/>
    <x v="5"/>
    <s v="Nerta Bocking"/>
    <s v="C0134cam02"/>
    <x v="0"/>
  </r>
  <r>
    <x v="132"/>
    <x v="5"/>
    <x v="218"/>
    <x v="473"/>
    <n v="26"/>
    <x v="5"/>
    <s v="Nerta Bocking"/>
    <s v="C0134cam02"/>
    <x v="10"/>
  </r>
  <r>
    <x v="132"/>
    <x v="5"/>
    <x v="218"/>
    <x v="124"/>
    <n v="26"/>
    <x v="5"/>
    <s v="Nerta Bocking"/>
    <s v="C0134cam02"/>
    <x v="1"/>
  </r>
  <r>
    <x v="132"/>
    <x v="5"/>
    <x v="218"/>
    <x v="295"/>
    <n v="26"/>
    <x v="5"/>
    <s v="Nerta Bocking"/>
    <s v="C0134cam02"/>
    <x v="2"/>
  </r>
  <r>
    <x v="132"/>
    <x v="5"/>
    <x v="218"/>
    <x v="16"/>
    <n v="26"/>
    <x v="5"/>
    <s v="Nerta Bocking"/>
    <s v="C0134cam02"/>
    <x v="3"/>
  </r>
  <r>
    <x v="132"/>
    <x v="5"/>
    <x v="218"/>
    <x v="234"/>
    <n v="26"/>
    <x v="5"/>
    <s v="Nerta Bocking"/>
    <s v="C0134cam02"/>
    <x v="6"/>
  </r>
  <r>
    <x v="132"/>
    <x v="5"/>
    <x v="218"/>
    <x v="46"/>
    <n v="26"/>
    <x v="5"/>
    <s v="Nerta Bocking"/>
    <s v="C0134cam02"/>
    <x v="9"/>
  </r>
  <r>
    <x v="132"/>
    <x v="5"/>
    <x v="218"/>
    <x v="100"/>
    <n v="26"/>
    <x v="5"/>
    <s v="Nerta Bocking"/>
    <s v="C0134cam02"/>
    <x v="12"/>
  </r>
  <r>
    <x v="132"/>
    <x v="5"/>
    <x v="218"/>
    <x v="233"/>
    <n v="26"/>
    <x v="5"/>
    <s v="Nerta Bocking"/>
    <s v="C0134cam02"/>
    <x v="15"/>
  </r>
  <r>
    <x v="132"/>
    <x v="5"/>
    <x v="218"/>
    <x v="79"/>
    <n v="26"/>
    <x v="5"/>
    <s v="Nerta Bocking"/>
    <s v="C0134cam02"/>
    <x v="13"/>
  </r>
  <r>
    <x v="132"/>
    <x v="5"/>
    <x v="218"/>
    <x v="11"/>
    <n v="26"/>
    <x v="5"/>
    <s v="Nerta Bocking"/>
    <s v="C0134cam02"/>
    <x v="14"/>
  </r>
  <r>
    <x v="132"/>
    <x v="5"/>
    <x v="218"/>
    <x v="76"/>
    <n v="26"/>
    <x v="5"/>
    <s v="Nerta Bocking"/>
    <s v="C0134cam02"/>
    <x v="16"/>
  </r>
  <r>
    <x v="132"/>
    <x v="7"/>
    <x v="248"/>
    <x v="359"/>
    <n v="28"/>
    <x v="7"/>
    <s v="Nerta Bocking"/>
    <s v="C0134cam14"/>
    <x v="0"/>
  </r>
  <r>
    <x v="132"/>
    <x v="7"/>
    <x v="248"/>
    <x v="235"/>
    <n v="28"/>
    <x v="7"/>
    <s v="Nerta Bocking"/>
    <s v="C0134cam14"/>
    <x v="7"/>
  </r>
  <r>
    <x v="132"/>
    <x v="7"/>
    <x v="248"/>
    <x v="25"/>
    <n v="28"/>
    <x v="7"/>
    <s v="Nerta Bocking"/>
    <s v="C0134cam14"/>
    <x v="10"/>
  </r>
  <r>
    <x v="132"/>
    <x v="7"/>
    <x v="248"/>
    <x v="342"/>
    <n v="28"/>
    <x v="7"/>
    <s v="Nerta Bocking"/>
    <s v="C0134cam14"/>
    <x v="1"/>
  </r>
  <r>
    <x v="132"/>
    <x v="7"/>
    <x v="248"/>
    <x v="252"/>
    <n v="28"/>
    <x v="7"/>
    <s v="Nerta Bocking"/>
    <s v="C0134cam14"/>
    <x v="2"/>
  </r>
  <r>
    <x v="132"/>
    <x v="7"/>
    <x v="248"/>
    <x v="108"/>
    <n v="28"/>
    <x v="7"/>
    <s v="Nerta Bocking"/>
    <s v="C0134cam14"/>
    <x v="3"/>
  </r>
  <r>
    <x v="132"/>
    <x v="7"/>
    <x v="248"/>
    <x v="171"/>
    <n v="28"/>
    <x v="7"/>
    <s v="Nerta Bocking"/>
    <s v="C0134cam14"/>
    <x v="4"/>
  </r>
  <r>
    <x v="132"/>
    <x v="7"/>
    <x v="248"/>
    <x v="103"/>
    <n v="28"/>
    <x v="7"/>
    <s v="Nerta Bocking"/>
    <s v="C0134cam14"/>
    <x v="5"/>
  </r>
  <r>
    <x v="132"/>
    <x v="10"/>
    <x v="260"/>
    <x v="47"/>
    <n v="22"/>
    <x v="10"/>
    <s v="Nerta Bocking"/>
    <s v="C0134cam05"/>
    <x v="0"/>
  </r>
  <r>
    <x v="132"/>
    <x v="10"/>
    <x v="260"/>
    <x v="374"/>
    <n v="22"/>
    <x v="10"/>
    <s v="Nerta Bocking"/>
    <s v="C0134cam05"/>
    <x v="7"/>
  </r>
  <r>
    <x v="133"/>
    <x v="16"/>
    <x v="106"/>
    <x v="340"/>
    <n v="26"/>
    <x v="16"/>
    <s v="Huntley Orkney"/>
    <s v="C0135cam04"/>
    <x v="0"/>
  </r>
  <r>
    <x v="133"/>
    <x v="16"/>
    <x v="106"/>
    <x v="95"/>
    <n v="26"/>
    <x v="16"/>
    <s v="Huntley Orkney"/>
    <s v="C0135cam04"/>
    <x v="7"/>
  </r>
  <r>
    <x v="133"/>
    <x v="16"/>
    <x v="106"/>
    <x v="36"/>
    <n v="26"/>
    <x v="16"/>
    <s v="Huntley Orkney"/>
    <s v="C0135cam04"/>
    <x v="10"/>
  </r>
  <r>
    <x v="133"/>
    <x v="16"/>
    <x v="106"/>
    <x v="18"/>
    <n v="26"/>
    <x v="16"/>
    <s v="Huntley Orkney"/>
    <s v="C0135cam04"/>
    <x v="1"/>
  </r>
  <r>
    <x v="133"/>
    <x v="16"/>
    <x v="106"/>
    <x v="352"/>
    <n v="26"/>
    <x v="16"/>
    <s v="Huntley Orkney"/>
    <s v="C0135cam04"/>
    <x v="2"/>
  </r>
  <r>
    <x v="133"/>
    <x v="16"/>
    <x v="106"/>
    <x v="120"/>
    <n v="26"/>
    <x v="16"/>
    <s v="Huntley Orkney"/>
    <s v="C0135cam04"/>
    <x v="3"/>
  </r>
  <r>
    <x v="133"/>
    <x v="16"/>
    <x v="106"/>
    <x v="192"/>
    <n v="26"/>
    <x v="16"/>
    <s v="Huntley Orkney"/>
    <s v="C0135cam04"/>
    <x v="4"/>
  </r>
  <r>
    <x v="133"/>
    <x v="16"/>
    <x v="106"/>
    <x v="57"/>
    <n v="26"/>
    <x v="16"/>
    <s v="Huntley Orkney"/>
    <s v="C0135cam04"/>
    <x v="5"/>
  </r>
  <r>
    <x v="133"/>
    <x v="16"/>
    <x v="106"/>
    <x v="65"/>
    <n v="26"/>
    <x v="16"/>
    <s v="Huntley Orkney"/>
    <s v="C0135cam04"/>
    <x v="6"/>
  </r>
  <r>
    <x v="133"/>
    <x v="16"/>
    <x v="106"/>
    <x v="317"/>
    <n v="26"/>
    <x v="16"/>
    <s v="Huntley Orkney"/>
    <s v="C0135cam04"/>
    <x v="8"/>
  </r>
  <r>
    <x v="133"/>
    <x v="16"/>
    <x v="106"/>
    <x v="43"/>
    <n v="26"/>
    <x v="16"/>
    <s v="Huntley Orkney"/>
    <s v="C0135cam04"/>
    <x v="9"/>
  </r>
  <r>
    <x v="133"/>
    <x v="9"/>
    <x v="261"/>
    <x v="389"/>
    <n v="27"/>
    <x v="9"/>
    <s v="Huntley Orkney"/>
    <s v="C0135cam08"/>
    <x v="0"/>
  </r>
  <r>
    <x v="133"/>
    <x v="9"/>
    <x v="261"/>
    <x v="343"/>
    <n v="27"/>
    <x v="9"/>
    <s v="Huntley Orkney"/>
    <s v="C0135cam08"/>
    <x v="1"/>
  </r>
  <r>
    <x v="133"/>
    <x v="9"/>
    <x v="261"/>
    <x v="70"/>
    <n v="27"/>
    <x v="9"/>
    <s v="Huntley Orkney"/>
    <s v="C0135cam08"/>
    <x v="1"/>
  </r>
  <r>
    <x v="133"/>
    <x v="9"/>
    <x v="261"/>
    <x v="252"/>
    <n v="27"/>
    <x v="9"/>
    <s v="Huntley Orkney"/>
    <s v="C0135cam08"/>
    <x v="2"/>
  </r>
  <r>
    <x v="133"/>
    <x v="9"/>
    <x v="261"/>
    <x v="210"/>
    <n v="27"/>
    <x v="9"/>
    <s v="Huntley Orkney"/>
    <s v="C0135cam08"/>
    <x v="4"/>
  </r>
  <r>
    <x v="133"/>
    <x v="9"/>
    <x v="261"/>
    <x v="237"/>
    <n v="27"/>
    <x v="9"/>
    <s v="Huntley Orkney"/>
    <s v="C0135cam08"/>
    <x v="4"/>
  </r>
  <r>
    <x v="134"/>
    <x v="12"/>
    <x v="262"/>
    <x v="474"/>
    <n v="66"/>
    <x v="12"/>
    <s v="Ky Baum"/>
    <s v="C0136cam10"/>
    <x v="0"/>
  </r>
  <r>
    <x v="134"/>
    <x v="12"/>
    <x v="262"/>
    <x v="319"/>
    <n v="66"/>
    <x v="12"/>
    <s v="Ky Baum"/>
    <s v="C0136cam10"/>
    <x v="10"/>
  </r>
  <r>
    <x v="134"/>
    <x v="12"/>
    <x v="262"/>
    <x v="313"/>
    <n v="66"/>
    <x v="12"/>
    <s v="Ky Baum"/>
    <s v="C0136cam10"/>
    <x v="1"/>
  </r>
  <r>
    <x v="134"/>
    <x v="12"/>
    <x v="262"/>
    <x v="430"/>
    <n v="66"/>
    <x v="12"/>
    <s v="Ky Baum"/>
    <s v="C0136cam10"/>
    <x v="2"/>
  </r>
  <r>
    <x v="134"/>
    <x v="12"/>
    <x v="262"/>
    <x v="379"/>
    <n v="66"/>
    <x v="12"/>
    <s v="Ky Baum"/>
    <s v="C0136cam10"/>
    <x v="3"/>
  </r>
  <r>
    <x v="134"/>
    <x v="12"/>
    <x v="262"/>
    <x v="96"/>
    <n v="66"/>
    <x v="12"/>
    <s v="Ky Baum"/>
    <s v="C0136cam10"/>
    <x v="4"/>
  </r>
  <r>
    <x v="134"/>
    <x v="12"/>
    <x v="262"/>
    <x v="407"/>
    <n v="66"/>
    <x v="12"/>
    <s v="Ky Baum"/>
    <s v="C0136cam10"/>
    <x v="6"/>
  </r>
  <r>
    <x v="134"/>
    <x v="12"/>
    <x v="262"/>
    <x v="197"/>
    <n v="66"/>
    <x v="12"/>
    <s v="Ky Baum"/>
    <s v="C0136cam10"/>
    <x v="8"/>
  </r>
  <r>
    <x v="134"/>
    <x v="12"/>
    <x v="262"/>
    <x v="101"/>
    <n v="66"/>
    <x v="12"/>
    <s v="Ky Baum"/>
    <s v="C0136cam10"/>
    <x v="11"/>
  </r>
  <r>
    <x v="134"/>
    <x v="12"/>
    <x v="262"/>
    <x v="41"/>
    <n v="66"/>
    <x v="12"/>
    <s v="Ky Baum"/>
    <s v="C0136cam10"/>
    <x v="12"/>
  </r>
  <r>
    <x v="134"/>
    <x v="12"/>
    <x v="262"/>
    <x v="47"/>
    <n v="66"/>
    <x v="12"/>
    <s v="Ky Baum"/>
    <s v="C0136cam10"/>
    <x v="15"/>
  </r>
  <r>
    <x v="134"/>
    <x v="12"/>
    <x v="262"/>
    <x v="103"/>
    <n v="66"/>
    <x v="12"/>
    <s v="Ky Baum"/>
    <s v="C0136cam10"/>
    <x v="13"/>
  </r>
  <r>
    <x v="134"/>
    <x v="10"/>
    <x v="204"/>
    <x v="449"/>
    <n v="22"/>
    <x v="10"/>
    <s v="Ky Baum"/>
    <s v="C0136cam05"/>
    <x v="0"/>
  </r>
  <r>
    <x v="134"/>
    <x v="10"/>
    <x v="204"/>
    <x v="475"/>
    <n v="22"/>
    <x v="10"/>
    <s v="Ky Baum"/>
    <s v="C0136cam05"/>
    <x v="7"/>
  </r>
  <r>
    <x v="134"/>
    <x v="10"/>
    <x v="204"/>
    <x v="37"/>
    <n v="22"/>
    <x v="10"/>
    <s v="Ky Baum"/>
    <s v="C0136cam05"/>
    <x v="2"/>
  </r>
  <r>
    <x v="134"/>
    <x v="10"/>
    <x v="204"/>
    <x v="135"/>
    <n v="22"/>
    <x v="10"/>
    <s v="Ky Baum"/>
    <s v="C0136cam05"/>
    <x v="3"/>
  </r>
  <r>
    <x v="134"/>
    <x v="10"/>
    <x v="204"/>
    <x v="106"/>
    <n v="22"/>
    <x v="10"/>
    <s v="Ky Baum"/>
    <s v="C0136cam05"/>
    <x v="4"/>
  </r>
  <r>
    <x v="134"/>
    <x v="10"/>
    <x v="204"/>
    <x v="224"/>
    <n v="22"/>
    <x v="10"/>
    <s v="Ky Baum"/>
    <s v="C0136cam05"/>
    <x v="5"/>
  </r>
  <r>
    <x v="134"/>
    <x v="10"/>
    <x v="204"/>
    <x v="40"/>
    <n v="22"/>
    <x v="10"/>
    <s v="Ky Baum"/>
    <s v="C0136cam05"/>
    <x v="6"/>
  </r>
  <r>
    <x v="134"/>
    <x v="10"/>
    <x v="204"/>
    <x v="161"/>
    <n v="22"/>
    <x v="10"/>
    <s v="Ky Baum"/>
    <s v="C0136cam05"/>
    <x v="8"/>
  </r>
  <r>
    <x v="134"/>
    <x v="10"/>
    <x v="204"/>
    <x v="286"/>
    <n v="22"/>
    <x v="10"/>
    <s v="Ky Baum"/>
    <s v="C0136cam05"/>
    <x v="9"/>
  </r>
  <r>
    <x v="134"/>
    <x v="10"/>
    <x v="204"/>
    <x v="103"/>
    <n v="22"/>
    <x v="10"/>
    <s v="Ky Baum"/>
    <s v="C0136cam05"/>
    <x v="11"/>
  </r>
  <r>
    <x v="134"/>
    <x v="6"/>
    <x v="263"/>
    <x v="270"/>
    <n v="62"/>
    <x v="6"/>
    <s v="Ky Baum"/>
    <s v="C0136cam03"/>
    <x v="0"/>
  </r>
  <r>
    <x v="134"/>
    <x v="6"/>
    <x v="263"/>
    <x v="51"/>
    <n v="62"/>
    <x v="6"/>
    <s v="Ky Baum"/>
    <s v="C0136cam03"/>
    <x v="7"/>
  </r>
  <r>
    <x v="134"/>
    <x v="6"/>
    <x v="263"/>
    <x v="66"/>
    <n v="62"/>
    <x v="6"/>
    <s v="Ky Baum"/>
    <s v="C0136cam03"/>
    <x v="10"/>
  </r>
  <r>
    <x v="134"/>
    <x v="6"/>
    <x v="263"/>
    <x v="112"/>
    <n v="62"/>
    <x v="6"/>
    <s v="Ky Baum"/>
    <s v="C0136cam03"/>
    <x v="1"/>
  </r>
  <r>
    <x v="135"/>
    <x v="3"/>
    <x v="93"/>
    <x v="278"/>
    <n v="62"/>
    <x v="3"/>
    <s v="Redford Sherr"/>
    <s v="C0137cam11"/>
    <x v="0"/>
  </r>
  <r>
    <x v="135"/>
    <x v="3"/>
    <x v="93"/>
    <x v="92"/>
    <n v="62"/>
    <x v="3"/>
    <s v="Redford Sherr"/>
    <s v="C0137cam11"/>
    <x v="7"/>
  </r>
  <r>
    <x v="135"/>
    <x v="3"/>
    <x v="93"/>
    <x v="155"/>
    <n v="62"/>
    <x v="3"/>
    <s v="Redford Sherr"/>
    <s v="C0137cam11"/>
    <x v="10"/>
  </r>
  <r>
    <x v="135"/>
    <x v="3"/>
    <x v="93"/>
    <x v="203"/>
    <n v="62"/>
    <x v="3"/>
    <s v="Redford Sherr"/>
    <s v="C0137cam11"/>
    <x v="2"/>
  </r>
  <r>
    <x v="135"/>
    <x v="3"/>
    <x v="93"/>
    <x v="138"/>
    <n v="62"/>
    <x v="3"/>
    <s v="Redford Sherr"/>
    <s v="C0137cam11"/>
    <x v="4"/>
  </r>
  <r>
    <x v="135"/>
    <x v="3"/>
    <x v="93"/>
    <x v="31"/>
    <n v="62"/>
    <x v="3"/>
    <s v="Redford Sherr"/>
    <s v="C0137cam11"/>
    <x v="5"/>
  </r>
  <r>
    <x v="135"/>
    <x v="3"/>
    <x v="93"/>
    <x v="171"/>
    <n v="62"/>
    <x v="3"/>
    <s v="Redford Sherr"/>
    <s v="C0137cam11"/>
    <x v="6"/>
  </r>
  <r>
    <x v="135"/>
    <x v="3"/>
    <x v="93"/>
    <x v="67"/>
    <n v="62"/>
    <x v="3"/>
    <s v="Redford Sherr"/>
    <s v="C0137cam11"/>
    <x v="8"/>
  </r>
  <r>
    <x v="135"/>
    <x v="0"/>
    <x v="212"/>
    <x v="158"/>
    <n v="65"/>
    <x v="0"/>
    <s v="Redford Sherr"/>
    <s v="C0137cam12"/>
    <x v="0"/>
  </r>
  <r>
    <x v="135"/>
    <x v="0"/>
    <x v="212"/>
    <x v="131"/>
    <n v="65"/>
    <x v="0"/>
    <s v="Redford Sherr"/>
    <s v="C0137cam12"/>
    <x v="7"/>
  </r>
  <r>
    <x v="135"/>
    <x v="0"/>
    <x v="212"/>
    <x v="132"/>
    <n v="65"/>
    <x v="0"/>
    <s v="Redford Sherr"/>
    <s v="C0137cam12"/>
    <x v="1"/>
  </r>
  <r>
    <x v="135"/>
    <x v="0"/>
    <x v="212"/>
    <x v="136"/>
    <n v="65"/>
    <x v="0"/>
    <s v="Redford Sherr"/>
    <s v="C0137cam12"/>
    <x v="1"/>
  </r>
  <r>
    <x v="135"/>
    <x v="0"/>
    <x v="212"/>
    <x v="261"/>
    <n v="65"/>
    <x v="0"/>
    <s v="Redford Sherr"/>
    <s v="C0137cam12"/>
    <x v="3"/>
  </r>
  <r>
    <x v="135"/>
    <x v="0"/>
    <x v="212"/>
    <x v="270"/>
    <n v="65"/>
    <x v="0"/>
    <s v="Redford Sherr"/>
    <s v="C0137cam12"/>
    <x v="3"/>
  </r>
  <r>
    <x v="135"/>
    <x v="0"/>
    <x v="212"/>
    <x v="330"/>
    <n v="65"/>
    <x v="0"/>
    <s v="Redford Sherr"/>
    <s v="C0137cam12"/>
    <x v="8"/>
  </r>
  <r>
    <x v="135"/>
    <x v="5"/>
    <x v="264"/>
    <x v="42"/>
    <n v="26"/>
    <x v="5"/>
    <s v="Redford Sherr"/>
    <s v="C0137cam02"/>
    <x v="0"/>
  </r>
  <r>
    <x v="135"/>
    <x v="5"/>
    <x v="264"/>
    <x v="162"/>
    <n v="26"/>
    <x v="5"/>
    <s v="Redford Sherr"/>
    <s v="C0137cam02"/>
    <x v="7"/>
  </r>
  <r>
    <x v="136"/>
    <x v="3"/>
    <x v="242"/>
    <x v="467"/>
    <n v="62"/>
    <x v="3"/>
    <s v="Jay Paulazzi"/>
    <s v="C0138cam11"/>
    <x v="0"/>
  </r>
  <r>
    <x v="136"/>
    <x v="3"/>
    <x v="242"/>
    <x v="469"/>
    <n v="62"/>
    <x v="3"/>
    <s v="Jay Paulazzi"/>
    <s v="C0138cam11"/>
    <x v="7"/>
  </r>
  <r>
    <x v="136"/>
    <x v="3"/>
    <x v="242"/>
    <x v="302"/>
    <n v="62"/>
    <x v="3"/>
    <s v="Jay Paulazzi"/>
    <s v="C0138cam11"/>
    <x v="10"/>
  </r>
  <r>
    <x v="136"/>
    <x v="3"/>
    <x v="242"/>
    <x v="272"/>
    <n v="62"/>
    <x v="3"/>
    <s v="Jay Paulazzi"/>
    <s v="C0138cam11"/>
    <x v="1"/>
  </r>
  <r>
    <x v="136"/>
    <x v="3"/>
    <x v="242"/>
    <x v="464"/>
    <n v="62"/>
    <x v="3"/>
    <s v="Jay Paulazzi"/>
    <s v="C0138cam11"/>
    <x v="2"/>
  </r>
  <r>
    <x v="136"/>
    <x v="3"/>
    <x v="242"/>
    <x v="167"/>
    <n v="62"/>
    <x v="3"/>
    <s v="Jay Paulazzi"/>
    <s v="C0138cam11"/>
    <x v="3"/>
  </r>
  <r>
    <x v="136"/>
    <x v="3"/>
    <x v="242"/>
    <x v="380"/>
    <n v="62"/>
    <x v="3"/>
    <s v="Jay Paulazzi"/>
    <s v="C0138cam11"/>
    <x v="5"/>
  </r>
  <r>
    <x v="136"/>
    <x v="3"/>
    <x v="242"/>
    <x v="7"/>
    <n v="62"/>
    <x v="3"/>
    <s v="Jay Paulazzi"/>
    <s v="C0138cam11"/>
    <x v="8"/>
  </r>
  <r>
    <x v="136"/>
    <x v="3"/>
    <x v="242"/>
    <x v="407"/>
    <n v="62"/>
    <x v="3"/>
    <s v="Jay Paulazzi"/>
    <s v="C0138cam11"/>
    <x v="9"/>
  </r>
  <r>
    <x v="136"/>
    <x v="3"/>
    <x v="242"/>
    <x v="375"/>
    <n v="62"/>
    <x v="3"/>
    <s v="Jay Paulazzi"/>
    <s v="C0138cam11"/>
    <x v="11"/>
  </r>
  <r>
    <x v="136"/>
    <x v="3"/>
    <x v="242"/>
    <x v="3"/>
    <n v="62"/>
    <x v="3"/>
    <s v="Jay Paulazzi"/>
    <s v="C0138cam11"/>
    <x v="15"/>
  </r>
  <r>
    <x v="136"/>
    <x v="3"/>
    <x v="242"/>
    <x v="20"/>
    <n v="62"/>
    <x v="3"/>
    <s v="Jay Paulazzi"/>
    <s v="C0138cam11"/>
    <x v="13"/>
  </r>
  <r>
    <x v="136"/>
    <x v="3"/>
    <x v="242"/>
    <x v="47"/>
    <n v="62"/>
    <x v="3"/>
    <s v="Jay Paulazzi"/>
    <s v="C0138cam11"/>
    <x v="14"/>
  </r>
  <r>
    <x v="136"/>
    <x v="3"/>
    <x v="242"/>
    <x v="84"/>
    <n v="62"/>
    <x v="3"/>
    <s v="Jay Paulazzi"/>
    <s v="C0138cam11"/>
    <x v="16"/>
  </r>
  <r>
    <x v="136"/>
    <x v="8"/>
    <x v="50"/>
    <x v="222"/>
    <n v="13"/>
    <x v="8"/>
    <s v="Jay Paulazzi"/>
    <s v="C0138cam06"/>
    <x v="0"/>
  </r>
  <r>
    <x v="136"/>
    <x v="8"/>
    <x v="50"/>
    <x v="55"/>
    <n v="13"/>
    <x v="8"/>
    <s v="Jay Paulazzi"/>
    <s v="C0138cam06"/>
    <x v="10"/>
  </r>
  <r>
    <x v="136"/>
    <x v="8"/>
    <x v="50"/>
    <x v="1"/>
    <n v="13"/>
    <x v="8"/>
    <s v="Jay Paulazzi"/>
    <s v="C0138cam06"/>
    <x v="1"/>
  </r>
  <r>
    <x v="136"/>
    <x v="8"/>
    <x v="50"/>
    <x v="192"/>
    <n v="13"/>
    <x v="8"/>
    <s v="Jay Paulazzi"/>
    <s v="C0138cam06"/>
    <x v="2"/>
  </r>
  <r>
    <x v="136"/>
    <x v="8"/>
    <x v="50"/>
    <x v="213"/>
    <n v="13"/>
    <x v="8"/>
    <s v="Jay Paulazzi"/>
    <s v="C0138cam06"/>
    <x v="6"/>
  </r>
  <r>
    <x v="136"/>
    <x v="7"/>
    <x v="185"/>
    <x v="257"/>
    <n v="28"/>
    <x v="7"/>
    <s v="Jay Paulazzi"/>
    <s v="C0138cam14"/>
    <x v="0"/>
  </r>
  <r>
    <x v="136"/>
    <x v="7"/>
    <x v="185"/>
    <x v="190"/>
    <n v="28"/>
    <x v="7"/>
    <s v="Jay Paulazzi"/>
    <s v="C0138cam14"/>
    <x v="7"/>
  </r>
  <r>
    <x v="136"/>
    <x v="7"/>
    <x v="185"/>
    <x v="237"/>
    <n v="28"/>
    <x v="7"/>
    <s v="Jay Paulazzi"/>
    <s v="C0138cam14"/>
    <x v="10"/>
  </r>
  <r>
    <x v="136"/>
    <x v="7"/>
    <x v="185"/>
    <x v="14"/>
    <n v="28"/>
    <x v="7"/>
    <s v="Jay Paulazzi"/>
    <s v="C0138cam14"/>
    <x v="2"/>
  </r>
  <r>
    <x v="136"/>
    <x v="7"/>
    <x v="185"/>
    <x v="119"/>
    <n v="28"/>
    <x v="7"/>
    <s v="Jay Paulazzi"/>
    <s v="C0138cam14"/>
    <x v="2"/>
  </r>
  <r>
    <x v="137"/>
    <x v="0"/>
    <x v="265"/>
    <x v="180"/>
    <n v="65"/>
    <x v="0"/>
    <s v="Jaquelin Goshawke"/>
    <s v="C0139cam12"/>
    <x v="0"/>
  </r>
  <r>
    <x v="137"/>
    <x v="0"/>
    <x v="265"/>
    <x v="233"/>
    <n v="65"/>
    <x v="0"/>
    <s v="Jaquelin Goshawke"/>
    <s v="C0139cam12"/>
    <x v="7"/>
  </r>
  <r>
    <x v="137"/>
    <x v="0"/>
    <x v="265"/>
    <x v="62"/>
    <n v="65"/>
    <x v="0"/>
    <s v="Jaquelin Goshawke"/>
    <s v="C0139cam12"/>
    <x v="10"/>
  </r>
  <r>
    <x v="137"/>
    <x v="0"/>
    <x v="265"/>
    <x v="63"/>
    <n v="65"/>
    <x v="0"/>
    <s v="Jaquelin Goshawke"/>
    <s v="C0139cam12"/>
    <x v="1"/>
  </r>
  <r>
    <x v="137"/>
    <x v="0"/>
    <x v="265"/>
    <x v="76"/>
    <n v="65"/>
    <x v="0"/>
    <s v="Jaquelin Goshawke"/>
    <s v="C0139cam12"/>
    <x v="2"/>
  </r>
  <r>
    <x v="137"/>
    <x v="0"/>
    <x v="265"/>
    <x v="86"/>
    <n v="65"/>
    <x v="0"/>
    <s v="Jaquelin Goshawke"/>
    <s v="C0139cam12"/>
    <x v="2"/>
  </r>
  <r>
    <x v="137"/>
    <x v="6"/>
    <x v="266"/>
    <x v="262"/>
    <n v="62"/>
    <x v="6"/>
    <s v="Jaquelin Goshawke"/>
    <s v="C0139cam03"/>
    <x v="0"/>
  </r>
  <r>
    <x v="137"/>
    <x v="6"/>
    <x v="266"/>
    <x v="318"/>
    <n v="62"/>
    <x v="6"/>
    <s v="Jaquelin Goshawke"/>
    <s v="C0139cam03"/>
    <x v="7"/>
  </r>
  <r>
    <x v="137"/>
    <x v="6"/>
    <x v="266"/>
    <x v="122"/>
    <n v="62"/>
    <x v="6"/>
    <s v="Jaquelin Goshawke"/>
    <s v="C0139cam03"/>
    <x v="10"/>
  </r>
  <r>
    <x v="137"/>
    <x v="6"/>
    <x v="266"/>
    <x v="259"/>
    <n v="62"/>
    <x v="6"/>
    <s v="Jaquelin Goshawke"/>
    <s v="C0139cam03"/>
    <x v="1"/>
  </r>
  <r>
    <x v="137"/>
    <x v="16"/>
    <x v="245"/>
    <x v="328"/>
    <n v="26"/>
    <x v="16"/>
    <s v="Jaquelin Goshawke"/>
    <s v="C0139cam04"/>
    <x v="0"/>
  </r>
  <r>
    <x v="137"/>
    <x v="16"/>
    <x v="245"/>
    <x v="13"/>
    <n v="26"/>
    <x v="16"/>
    <s v="Jaquelin Goshawke"/>
    <s v="C0139cam04"/>
    <x v="7"/>
  </r>
  <r>
    <x v="137"/>
    <x v="16"/>
    <x v="245"/>
    <x v="330"/>
    <n v="26"/>
    <x v="16"/>
    <s v="Jaquelin Goshawke"/>
    <s v="C0139cam04"/>
    <x v="10"/>
  </r>
  <r>
    <x v="138"/>
    <x v="14"/>
    <x v="267"/>
    <x v="423"/>
    <n v="25"/>
    <x v="14"/>
    <s v="Rouvin Geffe"/>
    <s v="C0140cam13"/>
    <x v="0"/>
  </r>
  <r>
    <x v="138"/>
    <x v="14"/>
    <x v="267"/>
    <x v="476"/>
    <n v="25"/>
    <x v="14"/>
    <s v="Rouvin Geffe"/>
    <s v="C0140cam13"/>
    <x v="7"/>
  </r>
  <r>
    <x v="138"/>
    <x v="14"/>
    <x v="267"/>
    <x v="419"/>
    <n v="25"/>
    <x v="14"/>
    <s v="Rouvin Geffe"/>
    <s v="C0140cam13"/>
    <x v="1"/>
  </r>
  <r>
    <x v="138"/>
    <x v="14"/>
    <x v="267"/>
    <x v="396"/>
    <n v="25"/>
    <x v="14"/>
    <s v="Rouvin Geffe"/>
    <s v="C0140cam13"/>
    <x v="3"/>
  </r>
  <r>
    <x v="138"/>
    <x v="14"/>
    <x v="267"/>
    <x v="23"/>
    <n v="25"/>
    <x v="14"/>
    <s v="Rouvin Geffe"/>
    <s v="C0140cam13"/>
    <x v="4"/>
  </r>
  <r>
    <x v="138"/>
    <x v="14"/>
    <x v="267"/>
    <x v="8"/>
    <n v="25"/>
    <x v="14"/>
    <s v="Rouvin Geffe"/>
    <s v="C0140cam13"/>
    <x v="8"/>
  </r>
  <r>
    <x v="138"/>
    <x v="14"/>
    <x v="267"/>
    <x v="199"/>
    <n v="25"/>
    <x v="14"/>
    <s v="Rouvin Geffe"/>
    <s v="C0140cam13"/>
    <x v="9"/>
  </r>
  <r>
    <x v="138"/>
    <x v="14"/>
    <x v="267"/>
    <x v="4"/>
    <n v="25"/>
    <x v="14"/>
    <s v="Rouvin Geffe"/>
    <s v="C0140cam13"/>
    <x v="11"/>
  </r>
  <r>
    <x v="138"/>
    <x v="14"/>
    <x v="267"/>
    <x v="72"/>
    <n v="25"/>
    <x v="14"/>
    <s v="Rouvin Geffe"/>
    <s v="C0140cam13"/>
    <x v="15"/>
  </r>
  <r>
    <x v="138"/>
    <x v="9"/>
    <x v="57"/>
    <x v="240"/>
    <n v="27"/>
    <x v="9"/>
    <s v="Rouvin Geffe"/>
    <s v="C0140cam08"/>
    <x v="0"/>
  </r>
  <r>
    <x v="138"/>
    <x v="9"/>
    <x v="57"/>
    <x v="130"/>
    <n v="27"/>
    <x v="9"/>
    <s v="Rouvin Geffe"/>
    <s v="C0140cam08"/>
    <x v="7"/>
  </r>
  <r>
    <x v="138"/>
    <x v="9"/>
    <x v="57"/>
    <x v="169"/>
    <n v="27"/>
    <x v="9"/>
    <s v="Rouvin Geffe"/>
    <s v="C0140cam08"/>
    <x v="10"/>
  </r>
  <r>
    <x v="138"/>
    <x v="9"/>
    <x v="57"/>
    <x v="0"/>
    <n v="27"/>
    <x v="9"/>
    <s v="Rouvin Geffe"/>
    <s v="C0140cam08"/>
    <x v="10"/>
  </r>
  <r>
    <x v="138"/>
    <x v="9"/>
    <x v="57"/>
    <x v="113"/>
    <n v="27"/>
    <x v="9"/>
    <s v="Rouvin Geffe"/>
    <s v="C0140cam08"/>
    <x v="2"/>
  </r>
  <r>
    <x v="138"/>
    <x v="9"/>
    <x v="57"/>
    <x v="61"/>
    <n v="27"/>
    <x v="9"/>
    <s v="Rouvin Geffe"/>
    <s v="C0140cam08"/>
    <x v="3"/>
  </r>
  <r>
    <x v="138"/>
    <x v="9"/>
    <x v="57"/>
    <x v="343"/>
    <n v="27"/>
    <x v="9"/>
    <s v="Rouvin Geffe"/>
    <s v="C0140cam08"/>
    <x v="4"/>
  </r>
  <r>
    <x v="138"/>
    <x v="9"/>
    <x v="57"/>
    <x v="264"/>
    <n v="27"/>
    <x v="9"/>
    <s v="Rouvin Geffe"/>
    <s v="C0140cam08"/>
    <x v="4"/>
  </r>
  <r>
    <x v="138"/>
    <x v="9"/>
    <x v="57"/>
    <x v="40"/>
    <n v="27"/>
    <x v="9"/>
    <s v="Rouvin Geffe"/>
    <s v="C0140cam08"/>
    <x v="5"/>
  </r>
  <r>
    <x v="138"/>
    <x v="9"/>
    <x v="57"/>
    <x v="210"/>
    <n v="27"/>
    <x v="9"/>
    <s v="Rouvin Geffe"/>
    <s v="C0140cam08"/>
    <x v="8"/>
  </r>
  <r>
    <x v="138"/>
    <x v="9"/>
    <x v="57"/>
    <x v="194"/>
    <n v="27"/>
    <x v="9"/>
    <s v="Rouvin Geffe"/>
    <s v="C0140cam08"/>
    <x v="8"/>
  </r>
  <r>
    <x v="138"/>
    <x v="9"/>
    <x v="57"/>
    <x v="172"/>
    <n v="27"/>
    <x v="9"/>
    <s v="Rouvin Geffe"/>
    <s v="C0140cam08"/>
    <x v="9"/>
  </r>
  <r>
    <x v="138"/>
    <x v="8"/>
    <x v="43"/>
    <x v="206"/>
    <n v="13"/>
    <x v="8"/>
    <s v="Rouvin Geffe"/>
    <s v="C0140cam06"/>
    <x v="0"/>
  </r>
  <r>
    <x v="138"/>
    <x v="8"/>
    <x v="43"/>
    <x v="241"/>
    <n v="13"/>
    <x v="8"/>
    <s v="Rouvin Geffe"/>
    <s v="C0140cam06"/>
    <x v="7"/>
  </r>
  <r>
    <x v="138"/>
    <x v="8"/>
    <x v="43"/>
    <x v="477"/>
    <n v="13"/>
    <x v="8"/>
    <s v="Rouvin Geffe"/>
    <s v="C0140cam06"/>
    <x v="10"/>
  </r>
  <r>
    <x v="138"/>
    <x v="8"/>
    <x v="43"/>
    <x v="335"/>
    <n v="13"/>
    <x v="8"/>
    <s v="Rouvin Geffe"/>
    <s v="C0140cam06"/>
    <x v="1"/>
  </r>
  <r>
    <x v="138"/>
    <x v="8"/>
    <x v="43"/>
    <x v="1"/>
    <n v="13"/>
    <x v="8"/>
    <s v="Rouvin Geffe"/>
    <s v="C0140cam06"/>
    <x v="2"/>
  </r>
  <r>
    <x v="138"/>
    <x v="8"/>
    <x v="43"/>
    <x v="121"/>
    <n v="13"/>
    <x v="8"/>
    <s v="Rouvin Geffe"/>
    <s v="C0140cam06"/>
    <x v="3"/>
  </r>
  <r>
    <x v="138"/>
    <x v="8"/>
    <x v="43"/>
    <x v="258"/>
    <n v="13"/>
    <x v="8"/>
    <s v="Rouvin Geffe"/>
    <s v="C0140cam06"/>
    <x v="4"/>
  </r>
  <r>
    <x v="138"/>
    <x v="8"/>
    <x v="43"/>
    <x v="65"/>
    <n v="13"/>
    <x v="8"/>
    <s v="Rouvin Geffe"/>
    <s v="C0140cam06"/>
    <x v="5"/>
  </r>
  <r>
    <x v="138"/>
    <x v="8"/>
    <x v="43"/>
    <x v="81"/>
    <n v="13"/>
    <x v="8"/>
    <s v="Rouvin Geffe"/>
    <s v="C0140cam06"/>
    <x v="8"/>
  </r>
  <r>
    <x v="139"/>
    <x v="4"/>
    <x v="203"/>
    <x v="338"/>
    <n v="16"/>
    <x v="4"/>
    <s v="Gabriello Coker"/>
    <s v="C0141cam16"/>
    <x v="0"/>
  </r>
  <r>
    <x v="139"/>
    <x v="4"/>
    <x v="203"/>
    <x v="443"/>
    <n v="16"/>
    <x v="4"/>
    <s v="Gabriello Coker"/>
    <s v="C0141cam16"/>
    <x v="10"/>
  </r>
  <r>
    <x v="139"/>
    <x v="4"/>
    <x v="203"/>
    <x v="426"/>
    <n v="16"/>
    <x v="4"/>
    <s v="Gabriello Coker"/>
    <s v="C0141cam16"/>
    <x v="1"/>
  </r>
  <r>
    <x v="139"/>
    <x v="4"/>
    <x v="203"/>
    <x v="284"/>
    <n v="16"/>
    <x v="4"/>
    <s v="Gabriello Coker"/>
    <s v="C0141cam16"/>
    <x v="1"/>
  </r>
  <r>
    <x v="139"/>
    <x v="4"/>
    <x v="203"/>
    <x v="36"/>
    <n v="16"/>
    <x v="4"/>
    <s v="Gabriello Coker"/>
    <s v="C0141cam16"/>
    <x v="2"/>
  </r>
  <r>
    <x v="139"/>
    <x v="4"/>
    <x v="203"/>
    <x v="477"/>
    <n v="16"/>
    <x v="4"/>
    <s v="Gabriello Coker"/>
    <s v="C0141cam16"/>
    <x v="3"/>
  </r>
  <r>
    <x v="139"/>
    <x v="4"/>
    <x v="203"/>
    <x v="191"/>
    <n v="16"/>
    <x v="4"/>
    <s v="Gabriello Coker"/>
    <s v="C0141cam16"/>
    <x v="4"/>
  </r>
  <r>
    <x v="139"/>
    <x v="4"/>
    <x v="203"/>
    <x v="291"/>
    <n v="16"/>
    <x v="4"/>
    <s v="Gabriello Coker"/>
    <s v="C0141cam16"/>
    <x v="6"/>
  </r>
  <r>
    <x v="139"/>
    <x v="4"/>
    <x v="203"/>
    <x v="70"/>
    <n v="16"/>
    <x v="4"/>
    <s v="Gabriello Coker"/>
    <s v="C0141cam16"/>
    <x v="6"/>
  </r>
  <r>
    <x v="139"/>
    <x v="4"/>
    <x v="203"/>
    <x v="50"/>
    <n v="16"/>
    <x v="4"/>
    <s v="Gabriello Coker"/>
    <s v="C0141cam16"/>
    <x v="8"/>
  </r>
  <r>
    <x v="139"/>
    <x v="4"/>
    <x v="203"/>
    <x v="71"/>
    <n v="16"/>
    <x v="4"/>
    <s v="Gabriello Coker"/>
    <s v="C0141cam16"/>
    <x v="9"/>
  </r>
  <r>
    <x v="139"/>
    <x v="4"/>
    <x v="203"/>
    <x v="66"/>
    <n v="16"/>
    <x v="4"/>
    <s v="Gabriello Coker"/>
    <s v="C0141cam16"/>
    <x v="11"/>
  </r>
  <r>
    <x v="139"/>
    <x v="4"/>
    <x v="203"/>
    <x v="48"/>
    <n v="16"/>
    <x v="4"/>
    <s v="Gabriello Coker"/>
    <s v="C0141cam16"/>
    <x v="12"/>
  </r>
  <r>
    <x v="139"/>
    <x v="4"/>
    <x v="203"/>
    <x v="15"/>
    <n v="16"/>
    <x v="4"/>
    <s v="Gabriello Coker"/>
    <s v="C0141cam16"/>
    <x v="15"/>
  </r>
  <r>
    <x v="139"/>
    <x v="8"/>
    <x v="235"/>
    <x v="142"/>
    <n v="13"/>
    <x v="8"/>
    <s v="Gabriello Coker"/>
    <s v="C0141cam06"/>
    <x v="0"/>
  </r>
  <r>
    <x v="139"/>
    <x v="8"/>
    <x v="235"/>
    <x v="191"/>
    <n v="13"/>
    <x v="8"/>
    <s v="Gabriello Coker"/>
    <s v="C0141cam06"/>
    <x v="1"/>
  </r>
  <r>
    <x v="139"/>
    <x v="8"/>
    <x v="235"/>
    <x v="410"/>
    <n v="13"/>
    <x v="8"/>
    <s v="Gabriello Coker"/>
    <s v="C0141cam06"/>
    <x v="3"/>
  </r>
  <r>
    <x v="139"/>
    <x v="8"/>
    <x v="235"/>
    <x v="219"/>
    <n v="13"/>
    <x v="8"/>
    <s v="Gabriello Coker"/>
    <s v="C0141cam06"/>
    <x v="4"/>
  </r>
  <r>
    <x v="139"/>
    <x v="8"/>
    <x v="235"/>
    <x v="117"/>
    <n v="13"/>
    <x v="8"/>
    <s v="Gabriello Coker"/>
    <s v="C0141cam06"/>
    <x v="5"/>
  </r>
  <r>
    <x v="139"/>
    <x v="8"/>
    <x v="235"/>
    <x v="80"/>
    <n v="13"/>
    <x v="8"/>
    <s v="Gabriello Coker"/>
    <s v="C0141cam06"/>
    <x v="8"/>
  </r>
  <r>
    <x v="139"/>
    <x v="8"/>
    <x v="235"/>
    <x v="330"/>
    <n v="13"/>
    <x v="8"/>
    <s v="Gabriello Coker"/>
    <s v="C0141cam06"/>
    <x v="9"/>
  </r>
  <r>
    <x v="140"/>
    <x v="9"/>
    <x v="268"/>
    <x v="310"/>
    <n v="27"/>
    <x v="9"/>
    <s v="Conrad Cranidge"/>
    <s v="C0142cam08"/>
    <x v="0"/>
  </r>
  <r>
    <x v="140"/>
    <x v="9"/>
    <x v="268"/>
    <x v="397"/>
    <n v="27"/>
    <x v="9"/>
    <s v="Conrad Cranidge"/>
    <s v="C0142cam08"/>
    <x v="1"/>
  </r>
  <r>
    <x v="140"/>
    <x v="9"/>
    <x v="268"/>
    <x v="121"/>
    <n v="27"/>
    <x v="9"/>
    <s v="Conrad Cranidge"/>
    <s v="C0142cam08"/>
    <x v="2"/>
  </r>
  <r>
    <x v="140"/>
    <x v="9"/>
    <x v="268"/>
    <x v="199"/>
    <n v="27"/>
    <x v="9"/>
    <s v="Conrad Cranidge"/>
    <s v="C0142cam08"/>
    <x v="3"/>
  </r>
  <r>
    <x v="140"/>
    <x v="9"/>
    <x v="268"/>
    <x v="10"/>
    <n v="27"/>
    <x v="9"/>
    <s v="Conrad Cranidge"/>
    <s v="C0142cam08"/>
    <x v="4"/>
  </r>
  <r>
    <x v="140"/>
    <x v="9"/>
    <x v="268"/>
    <x v="85"/>
    <n v="27"/>
    <x v="9"/>
    <s v="Conrad Cranidge"/>
    <s v="C0142cam08"/>
    <x v="5"/>
  </r>
  <r>
    <x v="140"/>
    <x v="9"/>
    <x v="268"/>
    <x v="29"/>
    <n v="27"/>
    <x v="9"/>
    <s v="Conrad Cranidge"/>
    <s v="C0142cam08"/>
    <x v="6"/>
  </r>
  <r>
    <x v="140"/>
    <x v="13"/>
    <x v="269"/>
    <x v="444"/>
    <n v="75"/>
    <x v="13"/>
    <s v="Conrad Cranidge"/>
    <s v="C0142cam09"/>
    <x v="0"/>
  </r>
  <r>
    <x v="140"/>
    <x v="13"/>
    <x v="269"/>
    <x v="54"/>
    <n v="75"/>
    <x v="13"/>
    <s v="Conrad Cranidge"/>
    <s v="C0142cam09"/>
    <x v="7"/>
  </r>
  <r>
    <x v="140"/>
    <x v="13"/>
    <x v="269"/>
    <x v="229"/>
    <n v="75"/>
    <x v="13"/>
    <s v="Conrad Cranidge"/>
    <s v="C0142cam09"/>
    <x v="10"/>
  </r>
  <r>
    <x v="140"/>
    <x v="13"/>
    <x v="269"/>
    <x v="410"/>
    <n v="75"/>
    <x v="13"/>
    <s v="Conrad Cranidge"/>
    <s v="C0142cam09"/>
    <x v="1"/>
  </r>
  <r>
    <x v="140"/>
    <x v="13"/>
    <x v="269"/>
    <x v="216"/>
    <n v="75"/>
    <x v="13"/>
    <s v="Conrad Cranidge"/>
    <s v="C0142cam09"/>
    <x v="2"/>
  </r>
  <r>
    <x v="140"/>
    <x v="13"/>
    <x v="269"/>
    <x v="270"/>
    <n v="75"/>
    <x v="13"/>
    <s v="Conrad Cranidge"/>
    <s v="C0142cam09"/>
    <x v="2"/>
  </r>
  <r>
    <x v="140"/>
    <x v="13"/>
    <x v="269"/>
    <x v="282"/>
    <n v="75"/>
    <x v="13"/>
    <s v="Conrad Cranidge"/>
    <s v="C0142cam09"/>
    <x v="4"/>
  </r>
  <r>
    <x v="140"/>
    <x v="13"/>
    <x v="269"/>
    <x v="150"/>
    <n v="75"/>
    <x v="13"/>
    <s v="Conrad Cranidge"/>
    <s v="C0142cam09"/>
    <x v="5"/>
  </r>
  <r>
    <x v="140"/>
    <x v="13"/>
    <x v="269"/>
    <x v="72"/>
    <n v="75"/>
    <x v="13"/>
    <s v="Conrad Cranidge"/>
    <s v="C0142cam09"/>
    <x v="6"/>
  </r>
  <r>
    <x v="140"/>
    <x v="2"/>
    <x v="270"/>
    <x v="50"/>
    <n v="29"/>
    <x v="2"/>
    <s v="Conrad Cranidge"/>
    <s v="C0142cam17"/>
    <x v="0"/>
  </r>
  <r>
    <x v="140"/>
    <x v="2"/>
    <x v="270"/>
    <x v="51"/>
    <n v="29"/>
    <x v="2"/>
    <s v="Conrad Cranidge"/>
    <s v="C0142cam17"/>
    <x v="7"/>
  </r>
  <r>
    <x v="140"/>
    <x v="2"/>
    <x v="270"/>
    <x v="134"/>
    <n v="29"/>
    <x v="2"/>
    <s v="Conrad Cranidge"/>
    <s v="C0142cam17"/>
    <x v="10"/>
  </r>
  <r>
    <x v="140"/>
    <x v="2"/>
    <x v="270"/>
    <x v="259"/>
    <n v="29"/>
    <x v="2"/>
    <s v="Conrad Cranidge"/>
    <s v="C0142cam17"/>
    <x v="1"/>
  </r>
  <r>
    <x v="141"/>
    <x v="10"/>
    <x v="258"/>
    <x v="471"/>
    <n v="22"/>
    <x v="10"/>
    <s v="Halimeda Curbishley"/>
    <s v="C0143cam05"/>
    <x v="0"/>
  </r>
  <r>
    <x v="141"/>
    <x v="10"/>
    <x v="258"/>
    <x v="402"/>
    <n v="22"/>
    <x v="10"/>
    <s v="Halimeda Curbishley"/>
    <s v="C0143cam05"/>
    <x v="7"/>
  </r>
  <r>
    <x v="141"/>
    <x v="10"/>
    <x v="258"/>
    <x v="308"/>
    <n v="22"/>
    <x v="10"/>
    <s v="Halimeda Curbishley"/>
    <s v="C0143cam05"/>
    <x v="10"/>
  </r>
  <r>
    <x v="141"/>
    <x v="10"/>
    <x v="258"/>
    <x v="385"/>
    <n v="22"/>
    <x v="10"/>
    <s v="Halimeda Curbishley"/>
    <s v="C0143cam05"/>
    <x v="1"/>
  </r>
  <r>
    <x v="141"/>
    <x v="10"/>
    <x v="258"/>
    <x v="409"/>
    <n v="22"/>
    <x v="10"/>
    <s v="Halimeda Curbishley"/>
    <s v="C0143cam05"/>
    <x v="3"/>
  </r>
  <r>
    <x v="141"/>
    <x v="10"/>
    <x v="258"/>
    <x v="60"/>
    <n v="22"/>
    <x v="10"/>
    <s v="Halimeda Curbishley"/>
    <s v="C0143cam05"/>
    <x v="6"/>
  </r>
  <r>
    <x v="141"/>
    <x v="10"/>
    <x v="258"/>
    <x v="297"/>
    <n v="22"/>
    <x v="10"/>
    <s v="Halimeda Curbishley"/>
    <s v="C0143cam05"/>
    <x v="8"/>
  </r>
  <r>
    <x v="141"/>
    <x v="10"/>
    <x v="258"/>
    <x v="406"/>
    <n v="22"/>
    <x v="10"/>
    <s v="Halimeda Curbishley"/>
    <s v="C0143cam05"/>
    <x v="9"/>
  </r>
  <r>
    <x v="141"/>
    <x v="10"/>
    <x v="258"/>
    <x v="78"/>
    <n v="22"/>
    <x v="10"/>
    <s v="Halimeda Curbishley"/>
    <s v="C0143cam05"/>
    <x v="11"/>
  </r>
  <r>
    <x v="141"/>
    <x v="10"/>
    <x v="258"/>
    <x v="9"/>
    <n v="22"/>
    <x v="10"/>
    <s v="Halimeda Curbishley"/>
    <s v="C0143cam05"/>
    <x v="12"/>
  </r>
  <r>
    <x v="141"/>
    <x v="10"/>
    <x v="258"/>
    <x v="10"/>
    <n v="22"/>
    <x v="10"/>
    <s v="Halimeda Curbishley"/>
    <s v="C0143cam05"/>
    <x v="15"/>
  </r>
  <r>
    <x v="141"/>
    <x v="10"/>
    <x v="258"/>
    <x v="194"/>
    <n v="22"/>
    <x v="10"/>
    <s v="Halimeda Curbishley"/>
    <s v="C0143cam05"/>
    <x v="13"/>
  </r>
  <r>
    <x v="141"/>
    <x v="10"/>
    <x v="258"/>
    <x v="29"/>
    <n v="22"/>
    <x v="10"/>
    <s v="Halimeda Curbishley"/>
    <s v="C0143cam05"/>
    <x v="14"/>
  </r>
  <r>
    <x v="141"/>
    <x v="4"/>
    <x v="4"/>
    <x v="22"/>
    <n v="16"/>
    <x v="4"/>
    <s v="Halimeda Curbishley"/>
    <s v="C0143cam16"/>
    <x v="0"/>
  </r>
  <r>
    <x v="141"/>
    <x v="4"/>
    <x v="4"/>
    <x v="380"/>
    <n v="16"/>
    <x v="4"/>
    <s v="Halimeda Curbishley"/>
    <s v="C0143cam16"/>
    <x v="7"/>
  </r>
  <r>
    <x v="141"/>
    <x v="4"/>
    <x v="4"/>
    <x v="395"/>
    <n v="16"/>
    <x v="4"/>
    <s v="Halimeda Curbishley"/>
    <s v="C0143cam16"/>
    <x v="10"/>
  </r>
  <r>
    <x v="141"/>
    <x v="4"/>
    <x v="4"/>
    <x v="178"/>
    <n v="16"/>
    <x v="4"/>
    <s v="Halimeda Curbishley"/>
    <s v="C0143cam16"/>
    <x v="2"/>
  </r>
  <r>
    <x v="141"/>
    <x v="4"/>
    <x v="4"/>
    <x v="101"/>
    <n v="16"/>
    <x v="4"/>
    <s v="Halimeda Curbishley"/>
    <s v="C0143cam16"/>
    <x v="5"/>
  </r>
  <r>
    <x v="141"/>
    <x v="4"/>
    <x v="4"/>
    <x v="151"/>
    <n v="16"/>
    <x v="4"/>
    <s v="Halimeda Curbishley"/>
    <s v="C0143cam16"/>
    <x v="6"/>
  </r>
  <r>
    <x v="141"/>
    <x v="4"/>
    <x v="4"/>
    <x v="290"/>
    <n v="16"/>
    <x v="4"/>
    <s v="Halimeda Curbishley"/>
    <s v="C0143cam16"/>
    <x v="9"/>
  </r>
  <r>
    <x v="141"/>
    <x v="2"/>
    <x v="36"/>
    <x v="37"/>
    <n v="29"/>
    <x v="2"/>
    <s v="Halimeda Curbishley"/>
    <s v="C0143cam17"/>
    <x v="0"/>
  </r>
  <r>
    <x v="141"/>
    <x v="2"/>
    <x v="36"/>
    <x v="178"/>
    <n v="29"/>
    <x v="2"/>
    <s v="Halimeda Curbishley"/>
    <s v="C0143cam17"/>
    <x v="7"/>
  </r>
  <r>
    <x v="141"/>
    <x v="2"/>
    <x v="36"/>
    <x v="179"/>
    <n v="29"/>
    <x v="2"/>
    <s v="Halimeda Curbishley"/>
    <s v="C0143cam17"/>
    <x v="10"/>
  </r>
  <r>
    <x v="141"/>
    <x v="2"/>
    <x v="36"/>
    <x v="233"/>
    <n v="29"/>
    <x v="2"/>
    <s v="Halimeda Curbishley"/>
    <s v="C0143cam17"/>
    <x v="2"/>
  </r>
  <r>
    <x v="141"/>
    <x v="2"/>
    <x v="36"/>
    <x v="79"/>
    <n v="29"/>
    <x v="2"/>
    <s v="Halimeda Curbishley"/>
    <s v="C0143cam17"/>
    <x v="3"/>
  </r>
  <r>
    <x v="141"/>
    <x v="2"/>
    <x v="36"/>
    <x v="134"/>
    <n v="29"/>
    <x v="2"/>
    <s v="Halimeda Curbishley"/>
    <s v="C0143cam17"/>
    <x v="4"/>
  </r>
  <r>
    <x v="141"/>
    <x v="2"/>
    <x v="36"/>
    <x v="67"/>
    <n v="29"/>
    <x v="2"/>
    <s v="Halimeda Curbishley"/>
    <s v="C0143cam17"/>
    <x v="5"/>
  </r>
  <r>
    <x v="142"/>
    <x v="15"/>
    <x v="271"/>
    <x v="478"/>
    <n v="10"/>
    <x v="15"/>
    <s v="Clay Bedo"/>
    <s v="C0144cam01"/>
    <x v="0"/>
  </r>
  <r>
    <x v="142"/>
    <x v="15"/>
    <x v="271"/>
    <x v="447"/>
    <n v="10"/>
    <x v="15"/>
    <s v="Clay Bedo"/>
    <s v="C0144cam01"/>
    <x v="7"/>
  </r>
  <r>
    <x v="142"/>
    <x v="15"/>
    <x v="271"/>
    <x v="222"/>
    <n v="10"/>
    <x v="15"/>
    <s v="Clay Bedo"/>
    <s v="C0144cam01"/>
    <x v="1"/>
  </r>
  <r>
    <x v="142"/>
    <x v="15"/>
    <x v="271"/>
    <x v="54"/>
    <n v="10"/>
    <x v="15"/>
    <s v="Clay Bedo"/>
    <s v="C0144cam01"/>
    <x v="3"/>
  </r>
  <r>
    <x v="142"/>
    <x v="15"/>
    <x v="271"/>
    <x v="56"/>
    <n v="10"/>
    <x v="15"/>
    <s v="Clay Bedo"/>
    <s v="C0144cam01"/>
    <x v="6"/>
  </r>
  <r>
    <x v="142"/>
    <x v="15"/>
    <x v="271"/>
    <x v="253"/>
    <n v="10"/>
    <x v="15"/>
    <s v="Clay Bedo"/>
    <s v="C0144cam01"/>
    <x v="8"/>
  </r>
  <r>
    <x v="142"/>
    <x v="15"/>
    <x v="271"/>
    <x v="21"/>
    <n v="10"/>
    <x v="15"/>
    <s v="Clay Bedo"/>
    <s v="C0144cam01"/>
    <x v="11"/>
  </r>
  <r>
    <x v="142"/>
    <x v="15"/>
    <x v="271"/>
    <x v="29"/>
    <n v="10"/>
    <x v="15"/>
    <s v="Clay Bedo"/>
    <s v="C0144cam01"/>
    <x v="12"/>
  </r>
  <r>
    <x v="142"/>
    <x v="10"/>
    <x v="179"/>
    <x v="434"/>
    <n v="22"/>
    <x v="10"/>
    <s v="Clay Bedo"/>
    <s v="C0144cam05"/>
    <x v="0"/>
  </r>
  <r>
    <x v="142"/>
    <x v="10"/>
    <x v="179"/>
    <x v="263"/>
    <n v="22"/>
    <x v="10"/>
    <s v="Clay Bedo"/>
    <s v="C0144cam05"/>
    <x v="7"/>
  </r>
  <r>
    <x v="142"/>
    <x v="10"/>
    <x v="179"/>
    <x v="268"/>
    <n v="22"/>
    <x v="10"/>
    <s v="Clay Bedo"/>
    <s v="C0144cam05"/>
    <x v="10"/>
  </r>
  <r>
    <x v="142"/>
    <x v="10"/>
    <x v="179"/>
    <x v="407"/>
    <n v="22"/>
    <x v="10"/>
    <s v="Clay Bedo"/>
    <s v="C0144cam05"/>
    <x v="1"/>
  </r>
  <r>
    <x v="142"/>
    <x v="10"/>
    <x v="179"/>
    <x v="93"/>
    <n v="22"/>
    <x v="10"/>
    <s v="Clay Bedo"/>
    <s v="C0144cam05"/>
    <x v="2"/>
  </r>
  <r>
    <x v="142"/>
    <x v="10"/>
    <x v="179"/>
    <x v="39"/>
    <n v="22"/>
    <x v="10"/>
    <s v="Clay Bedo"/>
    <s v="C0144cam05"/>
    <x v="3"/>
  </r>
  <r>
    <x v="142"/>
    <x v="10"/>
    <x v="179"/>
    <x v="262"/>
    <n v="22"/>
    <x v="10"/>
    <s v="Clay Bedo"/>
    <s v="C0144cam05"/>
    <x v="4"/>
  </r>
  <r>
    <x v="142"/>
    <x v="10"/>
    <x v="179"/>
    <x v="161"/>
    <n v="22"/>
    <x v="10"/>
    <s v="Clay Bedo"/>
    <s v="C0144cam05"/>
    <x v="5"/>
  </r>
  <r>
    <x v="142"/>
    <x v="10"/>
    <x v="179"/>
    <x v="134"/>
    <n v="22"/>
    <x v="10"/>
    <s v="Clay Bedo"/>
    <s v="C0144cam05"/>
    <x v="6"/>
  </r>
  <r>
    <x v="142"/>
    <x v="10"/>
    <x v="179"/>
    <x v="259"/>
    <n v="22"/>
    <x v="10"/>
    <s v="Clay Bedo"/>
    <s v="C0144cam05"/>
    <x v="8"/>
  </r>
  <r>
    <x v="142"/>
    <x v="14"/>
    <x v="132"/>
    <x v="275"/>
    <n v="25"/>
    <x v="14"/>
    <s v="Clay Bedo"/>
    <s v="C0144cam13"/>
    <x v="0"/>
  </r>
  <r>
    <x v="142"/>
    <x v="14"/>
    <x v="132"/>
    <x v="45"/>
    <n v="25"/>
    <x v="14"/>
    <s v="Clay Bedo"/>
    <s v="C0144cam13"/>
    <x v="7"/>
  </r>
  <r>
    <x v="142"/>
    <x v="14"/>
    <x v="132"/>
    <x v="135"/>
    <n v="25"/>
    <x v="14"/>
    <s v="Clay Bedo"/>
    <s v="C0144cam13"/>
    <x v="10"/>
  </r>
  <r>
    <x v="142"/>
    <x v="14"/>
    <x v="132"/>
    <x v="133"/>
    <n v="25"/>
    <x v="14"/>
    <s v="Clay Bedo"/>
    <s v="C0144cam13"/>
    <x v="1"/>
  </r>
  <r>
    <x v="142"/>
    <x v="14"/>
    <x v="132"/>
    <x v="8"/>
    <n v="25"/>
    <x v="14"/>
    <s v="Clay Bedo"/>
    <s v="C0144cam13"/>
    <x v="3"/>
  </r>
  <r>
    <x v="142"/>
    <x v="14"/>
    <x v="132"/>
    <x v="193"/>
    <n v="25"/>
    <x v="14"/>
    <s v="Clay Bedo"/>
    <s v="C0144cam13"/>
    <x v="3"/>
  </r>
  <r>
    <x v="142"/>
    <x v="14"/>
    <x v="132"/>
    <x v="65"/>
    <n v="25"/>
    <x v="14"/>
    <s v="Clay Bedo"/>
    <s v="C0144cam13"/>
    <x v="4"/>
  </r>
  <r>
    <x v="142"/>
    <x v="14"/>
    <x v="132"/>
    <x v="194"/>
    <n v="25"/>
    <x v="14"/>
    <s v="Clay Bedo"/>
    <s v="C0144cam13"/>
    <x v="5"/>
  </r>
  <r>
    <x v="143"/>
    <x v="9"/>
    <x v="272"/>
    <x v="19"/>
    <n v="27"/>
    <x v="9"/>
    <s v="Aristotle Whieldon"/>
    <s v="C0145cam08"/>
    <x v="0"/>
  </r>
  <r>
    <x v="143"/>
    <x v="9"/>
    <x v="272"/>
    <x v="237"/>
    <n v="27"/>
    <x v="9"/>
    <s v="Aristotle Whieldon"/>
    <s v="C0145cam08"/>
    <x v="7"/>
  </r>
  <r>
    <x v="143"/>
    <x v="9"/>
    <x v="272"/>
    <x v="330"/>
    <n v="27"/>
    <x v="9"/>
    <s v="Aristotle Whieldon"/>
    <s v="C0145cam08"/>
    <x v="1"/>
  </r>
  <r>
    <x v="143"/>
    <x v="9"/>
    <x v="272"/>
    <x v="15"/>
    <n v="27"/>
    <x v="9"/>
    <s v="Aristotle Whieldon"/>
    <s v="C0145cam08"/>
    <x v="1"/>
  </r>
  <r>
    <x v="143"/>
    <x v="3"/>
    <x v="147"/>
    <x v="83"/>
    <n v="62"/>
    <x v="3"/>
    <s v="Aristotle Whieldon"/>
    <s v="C0145cam11"/>
    <x v="0"/>
  </r>
  <r>
    <x v="143"/>
    <x v="3"/>
    <x v="147"/>
    <x v="77"/>
    <n v="62"/>
    <x v="3"/>
    <s v="Aristotle Whieldon"/>
    <s v="C0145cam11"/>
    <x v="7"/>
  </r>
  <r>
    <x v="143"/>
    <x v="3"/>
    <x v="147"/>
    <x v="330"/>
    <n v="62"/>
    <x v="3"/>
    <s v="Aristotle Whieldon"/>
    <s v="C0145cam11"/>
    <x v="10"/>
  </r>
  <r>
    <x v="144"/>
    <x v="4"/>
    <x v="71"/>
    <x v="277"/>
    <n v="16"/>
    <x v="4"/>
    <s v="Jeramey Woollons"/>
    <s v="C0146cam16"/>
    <x v="0"/>
  </r>
  <r>
    <x v="144"/>
    <x v="4"/>
    <x v="71"/>
    <x v="36"/>
    <n v="16"/>
    <x v="4"/>
    <s v="Jeramey Woollons"/>
    <s v="C0146cam16"/>
    <x v="10"/>
  </r>
  <r>
    <x v="144"/>
    <x v="4"/>
    <x v="71"/>
    <x v="242"/>
    <n v="16"/>
    <x v="4"/>
    <s v="Jeramey Woollons"/>
    <s v="C0146cam16"/>
    <x v="1"/>
  </r>
  <r>
    <x v="144"/>
    <x v="4"/>
    <x v="71"/>
    <x v="235"/>
    <n v="16"/>
    <x v="4"/>
    <s v="Jeramey Woollons"/>
    <s v="C0146cam16"/>
    <x v="2"/>
  </r>
  <r>
    <x v="144"/>
    <x v="4"/>
    <x v="71"/>
    <x v="1"/>
    <n v="16"/>
    <x v="4"/>
    <s v="Jeramey Woollons"/>
    <s v="C0146cam16"/>
    <x v="3"/>
  </r>
  <r>
    <x v="144"/>
    <x v="4"/>
    <x v="71"/>
    <x v="262"/>
    <n v="16"/>
    <x v="4"/>
    <s v="Jeramey Woollons"/>
    <s v="C0146cam16"/>
    <x v="5"/>
  </r>
  <r>
    <x v="144"/>
    <x v="4"/>
    <x v="71"/>
    <x v="117"/>
    <n v="16"/>
    <x v="4"/>
    <s v="Jeramey Woollons"/>
    <s v="C0146cam16"/>
    <x v="6"/>
  </r>
  <r>
    <x v="144"/>
    <x v="4"/>
    <x v="71"/>
    <x v="194"/>
    <n v="16"/>
    <x v="4"/>
    <s v="Jeramey Woollons"/>
    <s v="C0146cam16"/>
    <x v="8"/>
  </r>
  <r>
    <x v="144"/>
    <x v="4"/>
    <x v="71"/>
    <x v="213"/>
    <n v="16"/>
    <x v="4"/>
    <s v="Jeramey Woollons"/>
    <s v="C0146cam16"/>
    <x v="9"/>
  </r>
  <r>
    <x v="144"/>
    <x v="4"/>
    <x v="71"/>
    <x v="86"/>
    <n v="16"/>
    <x v="4"/>
    <s v="Jeramey Woollons"/>
    <s v="C0146cam16"/>
    <x v="11"/>
  </r>
  <r>
    <x v="144"/>
    <x v="9"/>
    <x v="90"/>
    <x v="118"/>
    <n v="27"/>
    <x v="9"/>
    <s v="Jeramey Woollons"/>
    <s v="C0146cam08"/>
    <x v="0"/>
  </r>
  <r>
    <x v="144"/>
    <x v="9"/>
    <x v="90"/>
    <x v="110"/>
    <n v="27"/>
    <x v="9"/>
    <s v="Jeramey Woollons"/>
    <s v="C0146cam08"/>
    <x v="7"/>
  </r>
  <r>
    <x v="145"/>
    <x v="0"/>
    <x v="71"/>
    <x v="277"/>
    <n v="65"/>
    <x v="0"/>
    <s v="Levin Braz"/>
    <s v="C0147cam12"/>
    <x v="0"/>
  </r>
  <r>
    <x v="145"/>
    <x v="0"/>
    <x v="71"/>
    <x v="419"/>
    <n v="65"/>
    <x v="0"/>
    <s v="Levin Braz"/>
    <s v="C0147cam12"/>
    <x v="7"/>
  </r>
  <r>
    <x v="145"/>
    <x v="0"/>
    <x v="71"/>
    <x v="242"/>
    <n v="65"/>
    <x v="0"/>
    <s v="Levin Braz"/>
    <s v="C0147cam12"/>
    <x v="1"/>
  </r>
  <r>
    <x v="145"/>
    <x v="0"/>
    <x v="71"/>
    <x v="61"/>
    <n v="65"/>
    <x v="0"/>
    <s v="Levin Braz"/>
    <s v="C0147cam12"/>
    <x v="3"/>
  </r>
  <r>
    <x v="145"/>
    <x v="0"/>
    <x v="71"/>
    <x v="276"/>
    <n v="65"/>
    <x v="0"/>
    <s v="Levin Braz"/>
    <s v="C0147cam12"/>
    <x v="5"/>
  </r>
  <r>
    <x v="145"/>
    <x v="0"/>
    <x v="71"/>
    <x v="50"/>
    <n v="65"/>
    <x v="0"/>
    <s v="Levin Braz"/>
    <s v="C0147cam12"/>
    <x v="5"/>
  </r>
  <r>
    <x v="145"/>
    <x v="0"/>
    <x v="71"/>
    <x v="220"/>
    <n v="65"/>
    <x v="0"/>
    <s v="Levin Braz"/>
    <s v="C0147cam12"/>
    <x v="8"/>
  </r>
  <r>
    <x v="145"/>
    <x v="15"/>
    <x v="11"/>
    <x v="57"/>
    <n v="10"/>
    <x v="15"/>
    <s v="Levin Braz"/>
    <s v="C0147cam01"/>
    <x v="0"/>
  </r>
  <r>
    <x v="145"/>
    <x v="15"/>
    <x v="11"/>
    <x v="139"/>
    <n v="10"/>
    <x v="15"/>
    <s v="Levin Braz"/>
    <s v="C0147cam01"/>
    <x v="7"/>
  </r>
  <r>
    <x v="145"/>
    <x v="15"/>
    <x v="11"/>
    <x v="171"/>
    <n v="10"/>
    <x v="15"/>
    <s v="Levin Braz"/>
    <s v="C0147cam01"/>
    <x v="10"/>
  </r>
  <r>
    <x v="145"/>
    <x v="15"/>
    <x v="11"/>
    <x v="172"/>
    <n v="10"/>
    <x v="15"/>
    <s v="Levin Braz"/>
    <s v="C0147cam01"/>
    <x v="1"/>
  </r>
  <r>
    <x v="145"/>
    <x v="12"/>
    <x v="193"/>
    <x v="79"/>
    <n v="66"/>
    <x v="12"/>
    <s v="Levin Braz"/>
    <s v="C0147cam10"/>
    <x v="0"/>
  </r>
  <r>
    <x v="145"/>
    <x v="12"/>
    <x v="193"/>
    <x v="150"/>
    <n v="66"/>
    <x v="12"/>
    <s v="Levin Braz"/>
    <s v="C0147cam10"/>
    <x v="7"/>
  </r>
  <r>
    <x v="145"/>
    <x v="12"/>
    <x v="193"/>
    <x v="81"/>
    <n v="66"/>
    <x v="12"/>
    <s v="Levin Braz"/>
    <s v="C0147cam10"/>
    <x v="7"/>
  </r>
  <r>
    <x v="145"/>
    <x v="12"/>
    <x v="193"/>
    <x v="345"/>
    <n v="66"/>
    <x v="12"/>
    <s v="Levin Braz"/>
    <s v="C0147cam10"/>
    <x v="10"/>
  </r>
  <r>
    <x v="146"/>
    <x v="12"/>
    <x v="155"/>
    <x v="91"/>
    <n v="66"/>
    <x v="12"/>
    <s v="Miguel Mulhall"/>
    <s v="C0148cam10"/>
    <x v="0"/>
  </r>
  <r>
    <x v="146"/>
    <x v="12"/>
    <x v="155"/>
    <x v="396"/>
    <n v="66"/>
    <x v="12"/>
    <s v="Miguel Mulhall"/>
    <s v="C0148cam10"/>
    <x v="7"/>
  </r>
  <r>
    <x v="146"/>
    <x v="12"/>
    <x v="155"/>
    <x v="54"/>
    <n v="66"/>
    <x v="12"/>
    <s v="Miguel Mulhall"/>
    <s v="C0148cam10"/>
    <x v="10"/>
  </r>
  <r>
    <x v="146"/>
    <x v="12"/>
    <x v="155"/>
    <x v="132"/>
    <n v="66"/>
    <x v="12"/>
    <s v="Miguel Mulhall"/>
    <s v="C0148cam10"/>
    <x v="1"/>
  </r>
  <r>
    <x v="146"/>
    <x v="12"/>
    <x v="155"/>
    <x v="260"/>
    <n v="66"/>
    <x v="12"/>
    <s v="Miguel Mulhall"/>
    <s v="C0148cam10"/>
    <x v="2"/>
  </r>
  <r>
    <x v="146"/>
    <x v="12"/>
    <x v="155"/>
    <x v="435"/>
    <n v="66"/>
    <x v="12"/>
    <s v="Miguel Mulhall"/>
    <s v="C0148cam10"/>
    <x v="3"/>
  </r>
  <r>
    <x v="146"/>
    <x v="12"/>
    <x v="155"/>
    <x v="101"/>
    <n v="66"/>
    <x v="12"/>
    <s v="Miguel Mulhall"/>
    <s v="C0148cam10"/>
    <x v="4"/>
  </r>
  <r>
    <x v="146"/>
    <x v="12"/>
    <x v="155"/>
    <x v="151"/>
    <n v="66"/>
    <x v="12"/>
    <s v="Miguel Mulhall"/>
    <s v="C0148cam10"/>
    <x v="5"/>
  </r>
  <r>
    <x v="146"/>
    <x v="12"/>
    <x v="155"/>
    <x v="28"/>
    <n v="66"/>
    <x v="12"/>
    <s v="Miguel Mulhall"/>
    <s v="C0148cam10"/>
    <x v="6"/>
  </r>
  <r>
    <x v="146"/>
    <x v="12"/>
    <x v="155"/>
    <x v="259"/>
    <n v="66"/>
    <x v="12"/>
    <s v="Miguel Mulhall"/>
    <s v="C0148cam10"/>
    <x v="8"/>
  </r>
  <r>
    <x v="146"/>
    <x v="9"/>
    <x v="44"/>
    <x v="198"/>
    <n v="27"/>
    <x v="9"/>
    <s v="Miguel Mulhall"/>
    <s v="C0148cam08"/>
    <x v="0"/>
  </r>
  <r>
    <x v="146"/>
    <x v="9"/>
    <x v="44"/>
    <x v="258"/>
    <n v="27"/>
    <x v="9"/>
    <s v="Miguel Mulhall"/>
    <s v="C0148cam08"/>
    <x v="7"/>
  </r>
  <r>
    <x v="146"/>
    <x v="9"/>
    <x v="44"/>
    <x v="79"/>
    <n v="27"/>
    <x v="9"/>
    <s v="Miguel Mulhall"/>
    <s v="C0148cam08"/>
    <x v="10"/>
  </r>
  <r>
    <x v="146"/>
    <x v="9"/>
    <x v="44"/>
    <x v="21"/>
    <n v="27"/>
    <x v="9"/>
    <s v="Miguel Mulhall"/>
    <s v="C0148cam08"/>
    <x v="1"/>
  </r>
  <r>
    <x v="146"/>
    <x v="9"/>
    <x v="44"/>
    <x v="205"/>
    <n v="27"/>
    <x v="9"/>
    <s v="Miguel Mulhall"/>
    <s v="C0148cam08"/>
    <x v="2"/>
  </r>
  <r>
    <x v="146"/>
    <x v="14"/>
    <x v="41"/>
    <x v="200"/>
    <n v="25"/>
    <x v="14"/>
    <s v="Miguel Mulhall"/>
    <s v="C0148cam13"/>
    <x v="0"/>
  </r>
  <r>
    <x v="146"/>
    <x v="14"/>
    <x v="41"/>
    <x v="145"/>
    <n v="25"/>
    <x v="14"/>
    <s v="Miguel Mulhall"/>
    <s v="C0148cam13"/>
    <x v="7"/>
  </r>
  <r>
    <x v="146"/>
    <x v="14"/>
    <x v="41"/>
    <x v="13"/>
    <n v="25"/>
    <x v="14"/>
    <s v="Miguel Mulhall"/>
    <s v="C0148cam13"/>
    <x v="10"/>
  </r>
  <r>
    <x v="146"/>
    <x v="14"/>
    <x v="41"/>
    <x v="195"/>
    <n v="25"/>
    <x v="14"/>
    <s v="Miguel Mulhall"/>
    <s v="C0148cam13"/>
    <x v="1"/>
  </r>
  <r>
    <x v="147"/>
    <x v="6"/>
    <x v="156"/>
    <x v="349"/>
    <n v="62"/>
    <x v="6"/>
    <s v="Sophi Bernadon"/>
    <s v="C0149cam03"/>
    <x v="0"/>
  </r>
  <r>
    <x v="147"/>
    <x v="6"/>
    <x v="156"/>
    <x v="434"/>
    <n v="62"/>
    <x v="6"/>
    <s v="Sophi Bernadon"/>
    <s v="C0149cam03"/>
    <x v="7"/>
  </r>
  <r>
    <x v="147"/>
    <x v="6"/>
    <x v="156"/>
    <x v="196"/>
    <n v="62"/>
    <x v="6"/>
    <s v="Sophi Bernadon"/>
    <s v="C0149cam03"/>
    <x v="10"/>
  </r>
  <r>
    <x v="147"/>
    <x v="6"/>
    <x v="156"/>
    <x v="268"/>
    <n v="62"/>
    <x v="6"/>
    <s v="Sophi Bernadon"/>
    <s v="C0149cam03"/>
    <x v="1"/>
  </r>
  <r>
    <x v="147"/>
    <x v="6"/>
    <x v="156"/>
    <x v="189"/>
    <n v="62"/>
    <x v="6"/>
    <s v="Sophi Bernadon"/>
    <s v="C0149cam03"/>
    <x v="5"/>
  </r>
  <r>
    <x v="147"/>
    <x v="6"/>
    <x v="156"/>
    <x v="163"/>
    <n v="62"/>
    <x v="6"/>
    <s v="Sophi Bernadon"/>
    <s v="C0149cam03"/>
    <x v="6"/>
  </r>
  <r>
    <x v="147"/>
    <x v="6"/>
    <x v="156"/>
    <x v="317"/>
    <n v="62"/>
    <x v="6"/>
    <s v="Sophi Bernadon"/>
    <s v="C0149cam03"/>
    <x v="8"/>
  </r>
  <r>
    <x v="147"/>
    <x v="6"/>
    <x v="156"/>
    <x v="67"/>
    <n v="62"/>
    <x v="6"/>
    <s v="Sophi Bernadon"/>
    <s v="C0149cam03"/>
    <x v="9"/>
  </r>
  <r>
    <x v="147"/>
    <x v="14"/>
    <x v="273"/>
    <x v="435"/>
    <n v="25"/>
    <x v="14"/>
    <s v="Sophi Bernadon"/>
    <s v="C0149cam13"/>
    <x v="0"/>
  </r>
  <r>
    <x v="147"/>
    <x v="14"/>
    <x v="273"/>
    <x v="65"/>
    <n v="25"/>
    <x v="14"/>
    <s v="Sophi Bernadon"/>
    <s v="C0149cam13"/>
    <x v="7"/>
  </r>
  <r>
    <x v="147"/>
    <x v="14"/>
    <x v="273"/>
    <x v="11"/>
    <n v="25"/>
    <x v="14"/>
    <s v="Sophi Bernadon"/>
    <s v="C0149cam13"/>
    <x v="1"/>
  </r>
  <r>
    <x v="147"/>
    <x v="14"/>
    <x v="273"/>
    <x v="226"/>
    <n v="25"/>
    <x v="14"/>
    <s v="Sophi Bernadon"/>
    <s v="C0149cam13"/>
    <x v="1"/>
  </r>
  <r>
    <x v="147"/>
    <x v="0"/>
    <x v="274"/>
    <x v="71"/>
    <n v="65"/>
    <x v="0"/>
    <s v="Sophi Bernadon"/>
    <s v="C0149cam12"/>
    <x v="0"/>
  </r>
  <r>
    <x v="147"/>
    <x v="0"/>
    <x v="274"/>
    <x v="237"/>
    <n v="65"/>
    <x v="0"/>
    <s v="Sophi Bernadon"/>
    <s v="C0149cam12"/>
    <x v="7"/>
  </r>
  <r>
    <x v="147"/>
    <x v="0"/>
    <x v="274"/>
    <x v="112"/>
    <n v="65"/>
    <x v="0"/>
    <s v="Sophi Bernadon"/>
    <s v="C0149cam12"/>
    <x v="10"/>
  </r>
  <r>
    <x v="148"/>
    <x v="5"/>
    <x v="182"/>
    <x v="125"/>
    <n v="26"/>
    <x v="5"/>
    <s v="Kariotta Lauridsen"/>
    <s v="C0150cam02"/>
    <x v="0"/>
  </r>
  <r>
    <x v="148"/>
    <x v="5"/>
    <x v="182"/>
    <x v="299"/>
    <n v="26"/>
    <x v="5"/>
    <s v="Kariotta Lauridsen"/>
    <s v="C0150cam02"/>
    <x v="1"/>
  </r>
  <r>
    <x v="148"/>
    <x v="5"/>
    <x v="182"/>
    <x v="393"/>
    <n v="26"/>
    <x v="5"/>
    <s v="Kariotta Lauridsen"/>
    <s v="C0150cam02"/>
    <x v="2"/>
  </r>
  <r>
    <x v="148"/>
    <x v="5"/>
    <x v="182"/>
    <x v="457"/>
    <n v="26"/>
    <x v="5"/>
    <s v="Kariotta Lauridsen"/>
    <s v="C0150cam02"/>
    <x v="3"/>
  </r>
  <r>
    <x v="148"/>
    <x v="5"/>
    <x v="182"/>
    <x v="46"/>
    <n v="26"/>
    <x v="5"/>
    <s v="Kariotta Lauridsen"/>
    <s v="C0150cam02"/>
    <x v="4"/>
  </r>
  <r>
    <x v="148"/>
    <x v="5"/>
    <x v="182"/>
    <x v="93"/>
    <n v="26"/>
    <x v="5"/>
    <s v="Kariotta Lauridsen"/>
    <s v="C0150cam02"/>
    <x v="5"/>
  </r>
  <r>
    <x v="148"/>
    <x v="5"/>
    <x v="182"/>
    <x v="121"/>
    <n v="26"/>
    <x v="5"/>
    <s v="Kariotta Lauridsen"/>
    <s v="C0150cam02"/>
    <x v="6"/>
  </r>
  <r>
    <x v="148"/>
    <x v="5"/>
    <x v="182"/>
    <x v="3"/>
    <n v="26"/>
    <x v="5"/>
    <s v="Kariotta Lauridsen"/>
    <s v="C0150cam02"/>
    <x v="8"/>
  </r>
  <r>
    <x v="148"/>
    <x v="5"/>
    <x v="182"/>
    <x v="20"/>
    <n v="26"/>
    <x v="5"/>
    <s v="Kariotta Lauridsen"/>
    <s v="C0150cam02"/>
    <x v="9"/>
  </r>
  <r>
    <x v="148"/>
    <x v="5"/>
    <x v="182"/>
    <x v="102"/>
    <n v="26"/>
    <x v="5"/>
    <s v="Kariotta Lauridsen"/>
    <s v="C0150cam02"/>
    <x v="11"/>
  </r>
  <r>
    <x v="148"/>
    <x v="7"/>
    <x v="4"/>
    <x v="22"/>
    <n v="28"/>
    <x v="7"/>
    <s v="Kariotta Lauridsen"/>
    <s v="C0150cam14"/>
    <x v="0"/>
  </r>
  <r>
    <x v="148"/>
    <x v="7"/>
    <x v="4"/>
    <x v="231"/>
    <n v="28"/>
    <x v="7"/>
    <s v="Kariotta Lauridsen"/>
    <s v="C0150cam14"/>
    <x v="10"/>
  </r>
  <r>
    <x v="148"/>
    <x v="7"/>
    <x v="4"/>
    <x v="7"/>
    <n v="28"/>
    <x v="7"/>
    <s v="Kariotta Lauridsen"/>
    <s v="C0150cam14"/>
    <x v="1"/>
  </r>
  <r>
    <x v="148"/>
    <x v="7"/>
    <x v="4"/>
    <x v="260"/>
    <n v="28"/>
    <x v="7"/>
    <s v="Kariotta Lauridsen"/>
    <s v="C0150cam14"/>
    <x v="3"/>
  </r>
  <r>
    <x v="148"/>
    <x v="7"/>
    <x v="4"/>
    <x v="219"/>
    <n v="28"/>
    <x v="7"/>
    <s v="Kariotta Lauridsen"/>
    <s v="C0150cam14"/>
    <x v="4"/>
  </r>
  <r>
    <x v="148"/>
    <x v="7"/>
    <x v="4"/>
    <x v="181"/>
    <n v="28"/>
    <x v="7"/>
    <s v="Kariotta Lauridsen"/>
    <s v="C0150cam14"/>
    <x v="5"/>
  </r>
  <r>
    <x v="148"/>
    <x v="7"/>
    <x v="4"/>
    <x v="63"/>
    <n v="28"/>
    <x v="7"/>
    <s v="Kariotta Lauridsen"/>
    <s v="C0150cam14"/>
    <x v="8"/>
  </r>
  <r>
    <x v="148"/>
    <x v="13"/>
    <x v="14"/>
    <x v="77"/>
    <n v="75"/>
    <x v="13"/>
    <s v="Kariotta Lauridsen"/>
    <s v="C0150cam09"/>
    <x v="0"/>
  </r>
  <r>
    <x v="148"/>
    <x v="13"/>
    <x v="14"/>
    <x v="374"/>
    <n v="75"/>
    <x v="13"/>
    <s v="Kariotta Lauridsen"/>
    <s v="C0150cam09"/>
    <x v="7"/>
  </r>
  <r>
    <x v="148"/>
    <x v="13"/>
    <x v="14"/>
    <x v="86"/>
    <n v="75"/>
    <x v="13"/>
    <s v="Kariotta Lauridsen"/>
    <s v="C0150cam09"/>
    <x v="7"/>
  </r>
  <r>
    <x v="149"/>
    <x v="10"/>
    <x v="202"/>
    <x v="447"/>
    <n v="22"/>
    <x v="10"/>
    <s v="Stoddard Hannan"/>
    <s v="C0151cam05"/>
    <x v="0"/>
  </r>
  <r>
    <x v="149"/>
    <x v="10"/>
    <x v="202"/>
    <x v="434"/>
    <n v="22"/>
    <x v="10"/>
    <s v="Stoddard Hannan"/>
    <s v="C0151cam05"/>
    <x v="7"/>
  </r>
  <r>
    <x v="149"/>
    <x v="10"/>
    <x v="202"/>
    <x v="444"/>
    <n v="22"/>
    <x v="10"/>
    <s v="Stoddard Hannan"/>
    <s v="C0151cam05"/>
    <x v="10"/>
  </r>
  <r>
    <x v="149"/>
    <x v="10"/>
    <x v="202"/>
    <x v="97"/>
    <n v="22"/>
    <x v="10"/>
    <s v="Stoddard Hannan"/>
    <s v="C0151cam05"/>
    <x v="1"/>
  </r>
  <r>
    <x v="149"/>
    <x v="10"/>
    <x v="202"/>
    <x v="306"/>
    <n v="22"/>
    <x v="10"/>
    <s v="Stoddard Hannan"/>
    <s v="C0151cam05"/>
    <x v="2"/>
  </r>
  <r>
    <x v="149"/>
    <x v="10"/>
    <x v="202"/>
    <x v="106"/>
    <n v="22"/>
    <x v="10"/>
    <s v="Stoddard Hannan"/>
    <s v="C0151cam05"/>
    <x v="3"/>
  </r>
  <r>
    <x v="149"/>
    <x v="10"/>
    <x v="202"/>
    <x v="137"/>
    <n v="22"/>
    <x v="10"/>
    <s v="Stoddard Hannan"/>
    <s v="C0151cam05"/>
    <x v="4"/>
  </r>
  <r>
    <x v="149"/>
    <x v="10"/>
    <x v="202"/>
    <x v="31"/>
    <n v="22"/>
    <x v="10"/>
    <s v="Stoddard Hannan"/>
    <s v="C0151cam05"/>
    <x v="6"/>
  </r>
  <r>
    <x v="149"/>
    <x v="10"/>
    <x v="202"/>
    <x v="271"/>
    <n v="22"/>
    <x v="10"/>
    <s v="Stoddard Hannan"/>
    <s v="C0151cam05"/>
    <x v="8"/>
  </r>
  <r>
    <x v="149"/>
    <x v="10"/>
    <x v="202"/>
    <x v="256"/>
    <n v="22"/>
    <x v="10"/>
    <s v="Stoddard Hannan"/>
    <s v="C0151cam05"/>
    <x v="9"/>
  </r>
  <r>
    <x v="149"/>
    <x v="1"/>
    <x v="275"/>
    <x v="305"/>
    <n v="25"/>
    <x v="1"/>
    <s v="Stoddard Hannan"/>
    <s v="C0151cam07"/>
    <x v="0"/>
  </r>
  <r>
    <x v="149"/>
    <x v="1"/>
    <x v="275"/>
    <x v="160"/>
    <n v="25"/>
    <x v="1"/>
    <s v="Stoddard Hannan"/>
    <s v="C0151cam07"/>
    <x v="7"/>
  </r>
  <r>
    <x v="149"/>
    <x v="1"/>
    <x v="275"/>
    <x v="257"/>
    <n v="25"/>
    <x v="1"/>
    <s v="Stoddard Hannan"/>
    <s v="C0151cam07"/>
    <x v="1"/>
  </r>
  <r>
    <x v="149"/>
    <x v="1"/>
    <x v="275"/>
    <x v="210"/>
    <n v="25"/>
    <x v="1"/>
    <s v="Stoddard Hannan"/>
    <s v="C0151cam07"/>
    <x v="3"/>
  </r>
  <r>
    <x v="149"/>
    <x v="1"/>
    <x v="275"/>
    <x v="81"/>
    <n v="25"/>
    <x v="1"/>
    <s v="Stoddard Hannan"/>
    <s v="C0151cam07"/>
    <x v="4"/>
  </r>
  <r>
    <x v="149"/>
    <x v="1"/>
    <x v="275"/>
    <x v="82"/>
    <n v="25"/>
    <x v="1"/>
    <s v="Stoddard Hannan"/>
    <s v="C0151cam07"/>
    <x v="5"/>
  </r>
  <r>
    <x v="149"/>
    <x v="6"/>
    <x v="276"/>
    <x v="163"/>
    <n v="62"/>
    <x v="6"/>
    <s v="Stoddard Hannan"/>
    <s v="C0151cam03"/>
    <x v="0"/>
  </r>
  <r>
    <x v="149"/>
    <x v="6"/>
    <x v="276"/>
    <x v="47"/>
    <n v="62"/>
    <x v="6"/>
    <s v="Stoddard Hannan"/>
    <s v="C0151cam03"/>
    <x v="7"/>
  </r>
  <r>
    <x v="149"/>
    <x v="6"/>
    <x v="276"/>
    <x v="290"/>
    <n v="62"/>
    <x v="6"/>
    <s v="Stoddard Hannan"/>
    <s v="C0151cam03"/>
    <x v="10"/>
  </r>
  <r>
    <x v="150"/>
    <x v="13"/>
    <x v="277"/>
    <x v="323"/>
    <n v="75"/>
    <x v="13"/>
    <s v="Stephen Petris"/>
    <s v="C0152cam09"/>
    <x v="0"/>
  </r>
  <r>
    <x v="150"/>
    <x v="13"/>
    <x v="277"/>
    <x v="222"/>
    <n v="75"/>
    <x v="13"/>
    <s v="Stephen Petris"/>
    <s v="C0152cam09"/>
    <x v="7"/>
  </r>
  <r>
    <x v="150"/>
    <x v="13"/>
    <x v="277"/>
    <x v="382"/>
    <n v="75"/>
    <x v="13"/>
    <s v="Stephen Petris"/>
    <s v="C0152cam09"/>
    <x v="1"/>
  </r>
  <r>
    <x v="150"/>
    <x v="13"/>
    <x v="277"/>
    <x v="61"/>
    <n v="75"/>
    <x v="13"/>
    <s v="Stephen Petris"/>
    <s v="C0152cam09"/>
    <x v="2"/>
  </r>
  <r>
    <x v="150"/>
    <x v="13"/>
    <x v="277"/>
    <x v="127"/>
    <n v="75"/>
    <x v="13"/>
    <s v="Stephen Petris"/>
    <s v="C0152cam09"/>
    <x v="2"/>
  </r>
  <r>
    <x v="150"/>
    <x v="13"/>
    <x v="277"/>
    <x v="199"/>
    <n v="75"/>
    <x v="13"/>
    <s v="Stephen Petris"/>
    <s v="C0152cam09"/>
    <x v="5"/>
  </r>
  <r>
    <x v="150"/>
    <x v="13"/>
    <x v="277"/>
    <x v="176"/>
    <n v="75"/>
    <x v="13"/>
    <s v="Stephen Petris"/>
    <s v="C0152cam09"/>
    <x v="5"/>
  </r>
  <r>
    <x v="150"/>
    <x v="13"/>
    <x v="277"/>
    <x v="21"/>
    <n v="75"/>
    <x v="13"/>
    <s v="Stephen Petris"/>
    <s v="C0152cam09"/>
    <x v="8"/>
  </r>
  <r>
    <x v="150"/>
    <x v="13"/>
    <x v="277"/>
    <x v="15"/>
    <n v="75"/>
    <x v="13"/>
    <s v="Stephen Petris"/>
    <s v="C0152cam09"/>
    <x v="9"/>
  </r>
  <r>
    <x v="150"/>
    <x v="16"/>
    <x v="135"/>
    <x v="380"/>
    <n v="26"/>
    <x v="16"/>
    <s v="Stephen Petris"/>
    <s v="C0152cam04"/>
    <x v="0"/>
  </r>
  <r>
    <x v="150"/>
    <x v="16"/>
    <x v="135"/>
    <x v="244"/>
    <n v="26"/>
    <x v="16"/>
    <s v="Stephen Petris"/>
    <s v="C0152cam04"/>
    <x v="10"/>
  </r>
  <r>
    <x v="150"/>
    <x v="16"/>
    <x v="135"/>
    <x v="114"/>
    <n v="26"/>
    <x v="16"/>
    <s v="Stephen Petris"/>
    <s v="C0152cam04"/>
    <x v="1"/>
  </r>
  <r>
    <x v="150"/>
    <x v="16"/>
    <x v="135"/>
    <x v="375"/>
    <n v="26"/>
    <x v="16"/>
    <s v="Stephen Petris"/>
    <s v="C0152cam04"/>
    <x v="2"/>
  </r>
  <r>
    <x v="150"/>
    <x v="16"/>
    <x v="135"/>
    <x v="26"/>
    <n v="26"/>
    <x v="16"/>
    <s v="Stephen Petris"/>
    <s v="C0152cam04"/>
    <x v="3"/>
  </r>
  <r>
    <x v="150"/>
    <x v="16"/>
    <x v="135"/>
    <x v="4"/>
    <n v="26"/>
    <x v="16"/>
    <s v="Stephen Petris"/>
    <s v="C0152cam04"/>
    <x v="5"/>
  </r>
  <r>
    <x v="150"/>
    <x v="16"/>
    <x v="135"/>
    <x v="256"/>
    <n v="26"/>
    <x v="16"/>
    <s v="Stephen Petris"/>
    <s v="C0152cam04"/>
    <x v="8"/>
  </r>
  <r>
    <x v="151"/>
    <x v="13"/>
    <x v="128"/>
    <x v="373"/>
    <n v="75"/>
    <x v="13"/>
    <s v="Stephenie Retter"/>
    <s v="C0153cam09"/>
    <x v="0"/>
  </r>
  <r>
    <x v="151"/>
    <x v="13"/>
    <x v="128"/>
    <x v="473"/>
    <n v="75"/>
    <x v="13"/>
    <s v="Stephenie Retter"/>
    <s v="C0153cam09"/>
    <x v="7"/>
  </r>
  <r>
    <x v="151"/>
    <x v="13"/>
    <x v="128"/>
    <x v="267"/>
    <n v="75"/>
    <x v="13"/>
    <s v="Stephenie Retter"/>
    <s v="C0153cam09"/>
    <x v="10"/>
  </r>
  <r>
    <x v="151"/>
    <x v="13"/>
    <x v="128"/>
    <x v="479"/>
    <n v="75"/>
    <x v="13"/>
    <s v="Stephenie Retter"/>
    <s v="C0153cam09"/>
    <x v="1"/>
  </r>
  <r>
    <x v="151"/>
    <x v="13"/>
    <x v="128"/>
    <x v="215"/>
    <n v="75"/>
    <x v="13"/>
    <s v="Stephenie Retter"/>
    <s v="C0153cam09"/>
    <x v="6"/>
  </r>
  <r>
    <x v="151"/>
    <x v="13"/>
    <x v="128"/>
    <x v="375"/>
    <n v="75"/>
    <x v="13"/>
    <s v="Stephenie Retter"/>
    <s v="C0153cam09"/>
    <x v="9"/>
  </r>
  <r>
    <x v="151"/>
    <x v="13"/>
    <x v="128"/>
    <x v="121"/>
    <n v="75"/>
    <x v="13"/>
    <s v="Stephenie Retter"/>
    <s v="C0153cam09"/>
    <x v="11"/>
  </r>
  <r>
    <x v="151"/>
    <x v="13"/>
    <x v="128"/>
    <x v="107"/>
    <n v="75"/>
    <x v="13"/>
    <s v="Stephenie Retter"/>
    <s v="C0153cam09"/>
    <x v="12"/>
  </r>
  <r>
    <x v="151"/>
    <x v="13"/>
    <x v="128"/>
    <x v="66"/>
    <n v="75"/>
    <x v="13"/>
    <s v="Stephenie Retter"/>
    <s v="C0153cam09"/>
    <x v="13"/>
  </r>
  <r>
    <x v="151"/>
    <x v="10"/>
    <x v="278"/>
    <x v="285"/>
    <n v="22"/>
    <x v="10"/>
    <s v="Stephenie Retter"/>
    <s v="C0153cam05"/>
    <x v="0"/>
  </r>
  <r>
    <x v="151"/>
    <x v="10"/>
    <x v="278"/>
    <x v="113"/>
    <n v="22"/>
    <x v="10"/>
    <s v="Stephenie Retter"/>
    <s v="C0153cam05"/>
    <x v="7"/>
  </r>
  <r>
    <x v="151"/>
    <x v="10"/>
    <x v="278"/>
    <x v="281"/>
    <n v="22"/>
    <x v="10"/>
    <s v="Stephenie Retter"/>
    <s v="C0153cam05"/>
    <x v="1"/>
  </r>
  <r>
    <x v="151"/>
    <x v="10"/>
    <x v="278"/>
    <x v="181"/>
    <n v="22"/>
    <x v="10"/>
    <s v="Stephenie Retter"/>
    <s v="C0153cam05"/>
    <x v="3"/>
  </r>
  <r>
    <x v="151"/>
    <x v="10"/>
    <x v="278"/>
    <x v="282"/>
    <n v="22"/>
    <x v="10"/>
    <s v="Stephenie Retter"/>
    <s v="C0153cam05"/>
    <x v="4"/>
  </r>
  <r>
    <x v="151"/>
    <x v="15"/>
    <x v="279"/>
    <x v="97"/>
    <n v="10"/>
    <x v="15"/>
    <s v="Stephenie Retter"/>
    <s v="C0153cam01"/>
    <x v="0"/>
  </r>
  <r>
    <x v="151"/>
    <x v="15"/>
    <x v="279"/>
    <x v="343"/>
    <n v="10"/>
    <x v="15"/>
    <s v="Stephenie Retter"/>
    <s v="C0153cam01"/>
    <x v="10"/>
  </r>
  <r>
    <x v="151"/>
    <x v="15"/>
    <x v="279"/>
    <x v="209"/>
    <n v="10"/>
    <x v="15"/>
    <s v="Stephenie Retter"/>
    <s v="C0153cam01"/>
    <x v="2"/>
  </r>
  <r>
    <x v="151"/>
    <x v="15"/>
    <x v="279"/>
    <x v="246"/>
    <n v="10"/>
    <x v="15"/>
    <s v="Stephenie Retter"/>
    <s v="C0153cam01"/>
    <x v="2"/>
  </r>
  <r>
    <x v="151"/>
    <x v="15"/>
    <x v="279"/>
    <x v="237"/>
    <n v="10"/>
    <x v="15"/>
    <s v="Stephenie Retter"/>
    <s v="C0153cam01"/>
    <x v="3"/>
  </r>
  <r>
    <x v="151"/>
    <x v="15"/>
    <x v="279"/>
    <x v="12"/>
    <n v="10"/>
    <x v="15"/>
    <s v="Stephenie Retter"/>
    <s v="C0153cam01"/>
    <x v="4"/>
  </r>
  <r>
    <x v="152"/>
    <x v="3"/>
    <x v="280"/>
    <x v="480"/>
    <n v="62"/>
    <x v="3"/>
    <s v="Irwin Pearmine"/>
    <s v="C0154cam11"/>
    <x v="0"/>
  </r>
  <r>
    <x v="152"/>
    <x v="3"/>
    <x v="280"/>
    <x v="420"/>
    <n v="62"/>
    <x v="3"/>
    <s v="Irwin Pearmine"/>
    <s v="C0154cam11"/>
    <x v="7"/>
  </r>
  <r>
    <x v="152"/>
    <x v="3"/>
    <x v="280"/>
    <x v="249"/>
    <n v="62"/>
    <x v="3"/>
    <s v="Irwin Pearmine"/>
    <s v="C0154cam11"/>
    <x v="1"/>
  </r>
  <r>
    <x v="152"/>
    <x v="3"/>
    <x v="280"/>
    <x v="17"/>
    <n v="62"/>
    <x v="3"/>
    <s v="Irwin Pearmine"/>
    <s v="C0154cam11"/>
    <x v="5"/>
  </r>
  <r>
    <x v="152"/>
    <x v="3"/>
    <x v="280"/>
    <x v="432"/>
    <n v="62"/>
    <x v="3"/>
    <s v="Irwin Pearmine"/>
    <s v="C0154cam11"/>
    <x v="6"/>
  </r>
  <r>
    <x v="152"/>
    <x v="3"/>
    <x v="280"/>
    <x v="42"/>
    <n v="62"/>
    <x v="3"/>
    <s v="Irwin Pearmine"/>
    <s v="C0154cam11"/>
    <x v="13"/>
  </r>
  <r>
    <x v="152"/>
    <x v="2"/>
    <x v="281"/>
    <x v="168"/>
    <n v="29"/>
    <x v="2"/>
    <s v="Irwin Pearmine"/>
    <s v="C0154cam17"/>
    <x v="0"/>
  </r>
  <r>
    <x v="152"/>
    <x v="2"/>
    <x v="281"/>
    <x v="285"/>
    <n v="29"/>
    <x v="2"/>
    <s v="Irwin Pearmine"/>
    <s v="C0154cam17"/>
    <x v="10"/>
  </r>
  <r>
    <x v="152"/>
    <x v="2"/>
    <x v="281"/>
    <x v="245"/>
    <n v="29"/>
    <x v="2"/>
    <s v="Irwin Pearmine"/>
    <s v="C0154cam17"/>
    <x v="3"/>
  </r>
  <r>
    <x v="152"/>
    <x v="2"/>
    <x v="281"/>
    <x v="265"/>
    <n v="29"/>
    <x v="2"/>
    <s v="Irwin Pearmine"/>
    <s v="C0154cam17"/>
    <x v="4"/>
  </r>
  <r>
    <x v="152"/>
    <x v="2"/>
    <x v="281"/>
    <x v="107"/>
    <n v="29"/>
    <x v="2"/>
    <s v="Irwin Pearmine"/>
    <s v="C0154cam17"/>
    <x v="5"/>
  </r>
  <r>
    <x v="152"/>
    <x v="2"/>
    <x v="281"/>
    <x v="5"/>
    <n v="29"/>
    <x v="2"/>
    <s v="Irwin Pearmine"/>
    <s v="C0154cam17"/>
    <x v="8"/>
  </r>
  <r>
    <x v="152"/>
    <x v="2"/>
    <x v="281"/>
    <x v="290"/>
    <n v="29"/>
    <x v="2"/>
    <s v="Irwin Pearmine"/>
    <s v="C0154cam17"/>
    <x v="9"/>
  </r>
  <r>
    <x v="152"/>
    <x v="4"/>
    <x v="282"/>
    <x v="224"/>
    <n v="16"/>
    <x v="4"/>
    <s v="Irwin Pearmine"/>
    <s v="C0154cam16"/>
    <x v="0"/>
  </r>
  <r>
    <x v="152"/>
    <x v="4"/>
    <x v="282"/>
    <x v="233"/>
    <n v="16"/>
    <x v="4"/>
    <s v="Irwin Pearmine"/>
    <s v="C0154cam16"/>
    <x v="7"/>
  </r>
  <r>
    <x v="152"/>
    <x v="4"/>
    <x v="282"/>
    <x v="292"/>
    <n v="16"/>
    <x v="4"/>
    <s v="Irwin Pearmine"/>
    <s v="C0154cam16"/>
    <x v="10"/>
  </r>
  <r>
    <x v="152"/>
    <x v="4"/>
    <x v="282"/>
    <x v="63"/>
    <n v="16"/>
    <x v="4"/>
    <s v="Irwin Pearmine"/>
    <s v="C0154cam16"/>
    <x v="1"/>
  </r>
  <r>
    <x v="153"/>
    <x v="13"/>
    <x v="25"/>
    <x v="129"/>
    <n v="75"/>
    <x v="13"/>
    <s v="Naoma Ecclestone"/>
    <s v="C0155cam09"/>
    <x v="0"/>
  </r>
  <r>
    <x v="153"/>
    <x v="13"/>
    <x v="25"/>
    <x v="201"/>
    <n v="75"/>
    <x v="13"/>
    <s v="Naoma Ecclestone"/>
    <s v="C0155cam09"/>
    <x v="7"/>
  </r>
  <r>
    <x v="153"/>
    <x v="13"/>
    <x v="25"/>
    <x v="44"/>
    <n v="75"/>
    <x v="13"/>
    <s v="Naoma Ecclestone"/>
    <s v="C0155cam09"/>
    <x v="10"/>
  </r>
  <r>
    <x v="153"/>
    <x v="13"/>
    <x v="25"/>
    <x v="60"/>
    <n v="75"/>
    <x v="13"/>
    <s v="Naoma Ecclestone"/>
    <s v="C0155cam09"/>
    <x v="2"/>
  </r>
  <r>
    <x v="153"/>
    <x v="13"/>
    <x v="25"/>
    <x v="179"/>
    <n v="75"/>
    <x v="13"/>
    <s v="Naoma Ecclestone"/>
    <s v="C0155cam09"/>
    <x v="4"/>
  </r>
  <r>
    <x v="153"/>
    <x v="13"/>
    <x v="25"/>
    <x v="269"/>
    <n v="75"/>
    <x v="13"/>
    <s v="Naoma Ecclestone"/>
    <s v="C0155cam09"/>
    <x v="4"/>
  </r>
  <r>
    <x v="153"/>
    <x v="13"/>
    <x v="25"/>
    <x v="65"/>
    <n v="75"/>
    <x v="13"/>
    <s v="Naoma Ecclestone"/>
    <s v="C0155cam09"/>
    <x v="6"/>
  </r>
  <r>
    <x v="153"/>
    <x v="13"/>
    <x v="25"/>
    <x v="205"/>
    <n v="75"/>
    <x v="13"/>
    <s v="Naoma Ecclestone"/>
    <s v="C0155cam09"/>
    <x v="11"/>
  </r>
  <r>
    <x v="153"/>
    <x v="12"/>
    <x v="179"/>
    <x v="434"/>
    <n v="66"/>
    <x v="12"/>
    <s v="Naoma Ecclestone"/>
    <s v="C0155cam10"/>
    <x v="0"/>
  </r>
  <r>
    <x v="153"/>
    <x v="12"/>
    <x v="179"/>
    <x v="389"/>
    <n v="66"/>
    <x v="12"/>
    <s v="Naoma Ecclestone"/>
    <s v="C0155cam10"/>
    <x v="7"/>
  </r>
  <r>
    <x v="153"/>
    <x v="12"/>
    <x v="179"/>
    <x v="45"/>
    <n v="66"/>
    <x v="12"/>
    <s v="Naoma Ecclestone"/>
    <s v="C0155cam10"/>
    <x v="10"/>
  </r>
  <r>
    <x v="153"/>
    <x v="12"/>
    <x v="179"/>
    <x v="407"/>
    <n v="66"/>
    <x v="12"/>
    <s v="Naoma Ecclestone"/>
    <s v="C0155cam10"/>
    <x v="1"/>
  </r>
  <r>
    <x v="153"/>
    <x v="12"/>
    <x v="179"/>
    <x v="243"/>
    <n v="66"/>
    <x v="12"/>
    <s v="Naoma Ecclestone"/>
    <s v="C0155cam10"/>
    <x v="2"/>
  </r>
  <r>
    <x v="153"/>
    <x v="12"/>
    <x v="179"/>
    <x v="435"/>
    <n v="66"/>
    <x v="12"/>
    <s v="Naoma Ecclestone"/>
    <s v="C0155cam10"/>
    <x v="3"/>
  </r>
  <r>
    <x v="153"/>
    <x v="12"/>
    <x v="179"/>
    <x v="236"/>
    <n v="66"/>
    <x v="12"/>
    <s v="Naoma Ecclestone"/>
    <s v="C0155cam10"/>
    <x v="4"/>
  </r>
  <r>
    <x v="153"/>
    <x v="12"/>
    <x v="179"/>
    <x v="161"/>
    <n v="66"/>
    <x v="12"/>
    <s v="Naoma Ecclestone"/>
    <s v="C0155cam10"/>
    <x v="5"/>
  </r>
  <r>
    <x v="153"/>
    <x v="12"/>
    <x v="179"/>
    <x v="194"/>
    <n v="66"/>
    <x v="12"/>
    <s v="Naoma Ecclestone"/>
    <s v="C0155cam10"/>
    <x v="6"/>
  </r>
  <r>
    <x v="153"/>
    <x v="12"/>
    <x v="179"/>
    <x v="43"/>
    <n v="66"/>
    <x v="12"/>
    <s v="Naoma Ecclestone"/>
    <s v="C0155cam10"/>
    <x v="8"/>
  </r>
  <r>
    <x v="153"/>
    <x v="4"/>
    <x v="31"/>
    <x v="92"/>
    <n v="16"/>
    <x v="4"/>
    <s v="Naoma Ecclestone"/>
    <s v="C0155cam16"/>
    <x v="0"/>
  </r>
  <r>
    <x v="153"/>
    <x v="4"/>
    <x v="31"/>
    <x v="244"/>
    <n v="16"/>
    <x v="4"/>
    <s v="Naoma Ecclestone"/>
    <s v="C0155cam16"/>
    <x v="7"/>
  </r>
  <r>
    <x v="153"/>
    <x v="4"/>
    <x v="31"/>
    <x v="38"/>
    <n v="16"/>
    <x v="4"/>
    <s v="Naoma Ecclestone"/>
    <s v="C0155cam16"/>
    <x v="10"/>
  </r>
  <r>
    <x v="153"/>
    <x v="4"/>
    <x v="31"/>
    <x v="74"/>
    <n v="16"/>
    <x v="4"/>
    <s v="Naoma Ecclestone"/>
    <s v="C0155cam16"/>
    <x v="1"/>
  </r>
  <r>
    <x v="153"/>
    <x v="4"/>
    <x v="31"/>
    <x v="94"/>
    <n v="16"/>
    <x v="4"/>
    <s v="Naoma Ecclestone"/>
    <s v="C0155cam16"/>
    <x v="2"/>
  </r>
  <r>
    <x v="153"/>
    <x v="4"/>
    <x v="31"/>
    <x v="31"/>
    <n v="16"/>
    <x v="4"/>
    <s v="Naoma Ecclestone"/>
    <s v="C0155cam16"/>
    <x v="4"/>
  </r>
  <r>
    <x v="153"/>
    <x v="4"/>
    <x v="31"/>
    <x v="13"/>
    <n v="16"/>
    <x v="4"/>
    <s v="Naoma Ecclestone"/>
    <s v="C0155cam16"/>
    <x v="5"/>
  </r>
  <r>
    <x v="153"/>
    <x v="4"/>
    <x v="31"/>
    <x v="67"/>
    <n v="16"/>
    <x v="4"/>
    <s v="Naoma Ecclestone"/>
    <s v="C0155cam16"/>
    <x v="6"/>
  </r>
  <r>
    <x v="154"/>
    <x v="7"/>
    <x v="78"/>
    <x v="236"/>
    <n v="28"/>
    <x v="7"/>
    <s v="Nicolais Ferroli"/>
    <s v="C0156cam14"/>
    <x v="0"/>
  </r>
  <r>
    <x v="154"/>
    <x v="7"/>
    <x v="78"/>
    <x v="41"/>
    <n v="28"/>
    <x v="7"/>
    <s v="Nicolais Ferroli"/>
    <s v="C0156cam14"/>
    <x v="7"/>
  </r>
  <r>
    <x v="154"/>
    <x v="7"/>
    <x v="78"/>
    <x v="77"/>
    <n v="28"/>
    <x v="7"/>
    <s v="Nicolais Ferroli"/>
    <s v="C0156cam14"/>
    <x v="10"/>
  </r>
  <r>
    <x v="154"/>
    <x v="7"/>
    <x v="78"/>
    <x v="290"/>
    <n v="28"/>
    <x v="7"/>
    <s v="Nicolais Ferroli"/>
    <s v="C0156cam14"/>
    <x v="1"/>
  </r>
  <r>
    <x v="154"/>
    <x v="4"/>
    <x v="229"/>
    <x v="3"/>
    <n v="16"/>
    <x v="4"/>
    <s v="Nicolais Ferroli"/>
    <s v="C0156cam16"/>
    <x v="0"/>
  </r>
  <r>
    <x v="154"/>
    <x v="4"/>
    <x v="229"/>
    <x v="151"/>
    <n v="16"/>
    <x v="4"/>
    <s v="Nicolais Ferroli"/>
    <s v="C0156cam16"/>
    <x v="7"/>
  </r>
  <r>
    <x v="154"/>
    <x v="4"/>
    <x v="229"/>
    <x v="134"/>
    <n v="16"/>
    <x v="4"/>
    <s v="Nicolais Ferroli"/>
    <s v="C0156cam16"/>
    <x v="10"/>
  </r>
  <r>
    <x v="154"/>
    <x v="4"/>
    <x v="229"/>
    <x v="29"/>
    <n v="16"/>
    <x v="4"/>
    <s v="Nicolais Ferroli"/>
    <s v="C0156cam16"/>
    <x v="1"/>
  </r>
  <r>
    <x v="154"/>
    <x v="12"/>
    <x v="131"/>
    <x v="336"/>
    <n v="66"/>
    <x v="12"/>
    <s v="Nicolais Ferroli"/>
    <s v="C0156cam10"/>
    <x v="0"/>
  </r>
  <r>
    <x v="154"/>
    <x v="12"/>
    <x v="131"/>
    <x v="79"/>
    <n v="66"/>
    <x v="12"/>
    <s v="Nicolais Ferroli"/>
    <s v="C0156cam10"/>
    <x v="7"/>
  </r>
  <r>
    <x v="154"/>
    <x v="12"/>
    <x v="131"/>
    <x v="11"/>
    <n v="66"/>
    <x v="12"/>
    <s v="Nicolais Ferroli"/>
    <s v="C0156cam10"/>
    <x v="10"/>
  </r>
  <r>
    <x v="154"/>
    <x v="12"/>
    <x v="131"/>
    <x v="58"/>
    <n v="66"/>
    <x v="12"/>
    <s v="Nicolais Ferroli"/>
    <s v="C0156cam10"/>
    <x v="1"/>
  </r>
  <r>
    <x v="155"/>
    <x v="7"/>
    <x v="262"/>
    <x v="474"/>
    <n v="28"/>
    <x v="7"/>
    <s v="Dame Deverale"/>
    <s v="C0157cam14"/>
    <x v="0"/>
  </r>
  <r>
    <x v="155"/>
    <x v="7"/>
    <x v="262"/>
    <x v="481"/>
    <n v="28"/>
    <x v="7"/>
    <s v="Dame Deverale"/>
    <s v="C0157cam14"/>
    <x v="7"/>
  </r>
  <r>
    <x v="155"/>
    <x v="7"/>
    <x v="262"/>
    <x v="254"/>
    <n v="28"/>
    <x v="7"/>
    <s v="Dame Deverale"/>
    <s v="C0157cam14"/>
    <x v="3"/>
  </r>
  <r>
    <x v="155"/>
    <x v="7"/>
    <x v="262"/>
    <x v="232"/>
    <n v="28"/>
    <x v="7"/>
    <s v="Dame Deverale"/>
    <s v="C0157cam14"/>
    <x v="5"/>
  </r>
  <r>
    <x v="155"/>
    <x v="7"/>
    <x v="262"/>
    <x v="397"/>
    <n v="28"/>
    <x v="7"/>
    <s v="Dame Deverale"/>
    <s v="C0157cam14"/>
    <x v="8"/>
  </r>
  <r>
    <x v="155"/>
    <x v="7"/>
    <x v="262"/>
    <x v="66"/>
    <n v="28"/>
    <x v="7"/>
    <s v="Dame Deverale"/>
    <s v="C0157cam14"/>
    <x v="15"/>
  </r>
  <r>
    <x v="155"/>
    <x v="7"/>
    <x v="262"/>
    <x v="195"/>
    <n v="28"/>
    <x v="7"/>
    <s v="Dame Deverale"/>
    <s v="C0157cam14"/>
    <x v="13"/>
  </r>
  <r>
    <x v="155"/>
    <x v="11"/>
    <x v="228"/>
    <x v="9"/>
    <n v="14"/>
    <x v="11"/>
    <s v="Dame Deverale"/>
    <s v="C0157cam15"/>
    <x v="0"/>
  </r>
  <r>
    <x v="155"/>
    <x v="11"/>
    <x v="228"/>
    <x v="151"/>
    <n v="14"/>
    <x v="11"/>
    <s v="Dame Deverale"/>
    <s v="C0157cam15"/>
    <x v="7"/>
  </r>
  <r>
    <x v="155"/>
    <x v="11"/>
    <x v="228"/>
    <x v="140"/>
    <n v="14"/>
    <x v="11"/>
    <s v="Dame Deverale"/>
    <s v="C0157cam15"/>
    <x v="7"/>
  </r>
  <r>
    <x v="155"/>
    <x v="11"/>
    <x v="228"/>
    <x v="213"/>
    <n v="14"/>
    <x v="11"/>
    <s v="Dame Deverale"/>
    <s v="C0157cam15"/>
    <x v="10"/>
  </r>
  <r>
    <x v="155"/>
    <x v="11"/>
    <x v="228"/>
    <x v="82"/>
    <n v="14"/>
    <x v="11"/>
    <s v="Dame Deverale"/>
    <s v="C0157cam15"/>
    <x v="1"/>
  </r>
  <r>
    <x v="155"/>
    <x v="14"/>
    <x v="283"/>
    <x v="220"/>
    <n v="25"/>
    <x v="14"/>
    <s v="Dame Deverale"/>
    <s v="C0157cam13"/>
    <x v="0"/>
  </r>
  <r>
    <x v="155"/>
    <x v="14"/>
    <x v="283"/>
    <x v="63"/>
    <n v="25"/>
    <x v="14"/>
    <s v="Dame Deverale"/>
    <s v="C0157cam13"/>
    <x v="7"/>
  </r>
  <r>
    <x v="155"/>
    <x v="14"/>
    <x v="283"/>
    <x v="283"/>
    <n v="25"/>
    <x v="14"/>
    <s v="Dame Deverale"/>
    <s v="C0157cam13"/>
    <x v="7"/>
  </r>
  <r>
    <x v="155"/>
    <x v="14"/>
    <x v="283"/>
    <x v="15"/>
    <n v="25"/>
    <x v="14"/>
    <s v="Dame Deverale"/>
    <s v="C0157cam13"/>
    <x v="10"/>
  </r>
  <r>
    <x v="156"/>
    <x v="5"/>
    <x v="82"/>
    <x v="293"/>
    <n v="26"/>
    <x v="5"/>
    <s v="Genia Gooderson"/>
    <s v="C0158cam02"/>
    <x v="0"/>
  </r>
  <r>
    <x v="156"/>
    <x v="5"/>
    <x v="82"/>
    <x v="403"/>
    <n v="26"/>
    <x v="5"/>
    <s v="Genia Gooderson"/>
    <s v="C0158cam02"/>
    <x v="2"/>
  </r>
  <r>
    <x v="156"/>
    <x v="5"/>
    <x v="82"/>
    <x v="409"/>
    <n v="26"/>
    <x v="5"/>
    <s v="Genia Gooderson"/>
    <s v="C0158cam02"/>
    <x v="4"/>
  </r>
  <r>
    <x v="156"/>
    <x v="5"/>
    <x v="82"/>
    <x v="285"/>
    <n v="26"/>
    <x v="5"/>
    <s v="Genia Gooderson"/>
    <s v="C0158cam02"/>
    <x v="6"/>
  </r>
  <r>
    <x v="156"/>
    <x v="5"/>
    <x v="82"/>
    <x v="233"/>
    <n v="26"/>
    <x v="5"/>
    <s v="Genia Gooderson"/>
    <s v="C0158cam02"/>
    <x v="15"/>
  </r>
  <r>
    <x v="156"/>
    <x v="5"/>
    <x v="82"/>
    <x v="145"/>
    <n v="26"/>
    <x v="5"/>
    <s v="Genia Gooderson"/>
    <s v="C0158cam02"/>
    <x v="13"/>
  </r>
  <r>
    <x v="157"/>
    <x v="5"/>
    <x v="198"/>
    <x v="446"/>
    <n v="26"/>
    <x v="5"/>
    <s v="Collete MacCahee"/>
    <s v="C0159cam02"/>
    <x v="0"/>
  </r>
  <r>
    <x v="157"/>
    <x v="5"/>
    <x v="198"/>
    <x v="96"/>
    <n v="26"/>
    <x v="5"/>
    <s v="Collete MacCahee"/>
    <s v="C0159cam02"/>
    <x v="7"/>
  </r>
  <r>
    <x v="157"/>
    <x v="5"/>
    <x v="198"/>
    <x v="215"/>
    <n v="26"/>
    <x v="5"/>
    <s v="Collete MacCahee"/>
    <s v="C0159cam02"/>
    <x v="10"/>
  </r>
  <r>
    <x v="157"/>
    <x v="5"/>
    <x v="198"/>
    <x v="187"/>
    <n v="26"/>
    <x v="5"/>
    <s v="Collete MacCahee"/>
    <s v="C0159cam02"/>
    <x v="1"/>
  </r>
  <r>
    <x v="157"/>
    <x v="5"/>
    <x v="198"/>
    <x v="208"/>
    <n v="26"/>
    <x v="5"/>
    <s v="Collete MacCahee"/>
    <s v="C0159cam02"/>
    <x v="2"/>
  </r>
  <r>
    <x v="157"/>
    <x v="5"/>
    <x v="198"/>
    <x v="121"/>
    <n v="26"/>
    <x v="5"/>
    <s v="Collete MacCahee"/>
    <s v="C0159cam02"/>
    <x v="3"/>
  </r>
  <r>
    <x v="157"/>
    <x v="5"/>
    <x v="198"/>
    <x v="19"/>
    <n v="26"/>
    <x v="5"/>
    <s v="Collete MacCahee"/>
    <s v="C0159cam02"/>
    <x v="4"/>
  </r>
  <r>
    <x v="157"/>
    <x v="5"/>
    <x v="198"/>
    <x v="28"/>
    <n v="26"/>
    <x v="5"/>
    <s v="Collete MacCahee"/>
    <s v="C0159cam02"/>
    <x v="6"/>
  </r>
  <r>
    <x v="157"/>
    <x v="5"/>
    <x v="198"/>
    <x v="67"/>
    <n v="26"/>
    <x v="5"/>
    <s v="Collete MacCahee"/>
    <s v="C0159cam02"/>
    <x v="8"/>
  </r>
  <r>
    <x v="157"/>
    <x v="9"/>
    <x v="111"/>
    <x v="75"/>
    <n v="27"/>
    <x v="9"/>
    <s v="Collete MacCahee"/>
    <s v="C0159cam08"/>
    <x v="0"/>
  </r>
  <r>
    <x v="157"/>
    <x v="9"/>
    <x v="111"/>
    <x v="150"/>
    <n v="27"/>
    <x v="9"/>
    <s v="Collete MacCahee"/>
    <s v="C0159cam08"/>
    <x v="7"/>
  </r>
  <r>
    <x v="157"/>
    <x v="9"/>
    <x v="111"/>
    <x v="64"/>
    <n v="27"/>
    <x v="9"/>
    <s v="Collete MacCahee"/>
    <s v="C0159cam08"/>
    <x v="7"/>
  </r>
  <r>
    <x v="157"/>
    <x v="9"/>
    <x v="111"/>
    <x v="119"/>
    <n v="27"/>
    <x v="9"/>
    <s v="Collete MacCahee"/>
    <s v="C0159cam08"/>
    <x v="10"/>
  </r>
  <r>
    <x v="158"/>
    <x v="6"/>
    <x v="284"/>
    <x v="482"/>
    <n v="62"/>
    <x v="6"/>
    <s v="Tynan Crossfeld"/>
    <s v="C0160cam03"/>
    <x v="0"/>
  </r>
  <r>
    <x v="158"/>
    <x v="6"/>
    <x v="284"/>
    <x v="294"/>
    <n v="62"/>
    <x v="6"/>
    <s v="Tynan Crossfeld"/>
    <s v="C0160cam03"/>
    <x v="7"/>
  </r>
  <r>
    <x v="158"/>
    <x v="6"/>
    <x v="284"/>
    <x v="483"/>
    <n v="62"/>
    <x v="6"/>
    <s v="Tynan Crossfeld"/>
    <s v="C0160cam03"/>
    <x v="10"/>
  </r>
  <r>
    <x v="158"/>
    <x v="6"/>
    <x v="284"/>
    <x v="484"/>
    <n v="62"/>
    <x v="6"/>
    <s v="Tynan Crossfeld"/>
    <s v="C0160cam03"/>
    <x v="1"/>
  </r>
  <r>
    <x v="158"/>
    <x v="6"/>
    <x v="284"/>
    <x v="385"/>
    <n v="62"/>
    <x v="6"/>
    <s v="Tynan Crossfeld"/>
    <s v="C0160cam03"/>
    <x v="2"/>
  </r>
  <r>
    <x v="158"/>
    <x v="6"/>
    <x v="284"/>
    <x v="141"/>
    <n v="62"/>
    <x v="6"/>
    <s v="Tynan Crossfeld"/>
    <s v="C0160cam03"/>
    <x v="3"/>
  </r>
  <r>
    <x v="158"/>
    <x v="6"/>
    <x v="284"/>
    <x v="90"/>
    <n v="62"/>
    <x v="6"/>
    <s v="Tynan Crossfeld"/>
    <s v="C0160cam03"/>
    <x v="4"/>
  </r>
  <r>
    <x v="158"/>
    <x v="6"/>
    <x v="284"/>
    <x v="395"/>
    <n v="62"/>
    <x v="6"/>
    <s v="Tynan Crossfeld"/>
    <s v="C0160cam03"/>
    <x v="6"/>
  </r>
  <r>
    <x v="158"/>
    <x v="6"/>
    <x v="284"/>
    <x v="132"/>
    <n v="62"/>
    <x v="6"/>
    <s v="Tynan Crossfeld"/>
    <s v="C0160cam03"/>
    <x v="9"/>
  </r>
  <r>
    <x v="158"/>
    <x v="6"/>
    <x v="284"/>
    <x v="397"/>
    <n v="62"/>
    <x v="6"/>
    <s v="Tynan Crossfeld"/>
    <s v="C0160cam03"/>
    <x v="11"/>
  </r>
  <r>
    <x v="158"/>
    <x v="6"/>
    <x v="284"/>
    <x v="146"/>
    <n v="62"/>
    <x v="6"/>
    <s v="Tynan Crossfeld"/>
    <s v="C0160cam03"/>
    <x v="15"/>
  </r>
  <r>
    <x v="158"/>
    <x v="6"/>
    <x v="284"/>
    <x v="5"/>
    <n v="62"/>
    <x v="6"/>
    <s v="Tynan Crossfeld"/>
    <s v="C0160cam03"/>
    <x v="14"/>
  </r>
  <r>
    <x v="158"/>
    <x v="6"/>
    <x v="284"/>
    <x v="72"/>
    <n v="62"/>
    <x v="6"/>
    <s v="Tynan Crossfeld"/>
    <s v="C0160cam03"/>
    <x v="16"/>
  </r>
  <r>
    <x v="158"/>
    <x v="13"/>
    <x v="113"/>
    <x v="353"/>
    <n v="75"/>
    <x v="13"/>
    <s v="Tynan Crossfeld"/>
    <s v="C0160cam09"/>
    <x v="0"/>
  </r>
  <r>
    <x v="158"/>
    <x v="13"/>
    <x v="113"/>
    <x v="227"/>
    <n v="75"/>
    <x v="13"/>
    <s v="Tynan Crossfeld"/>
    <s v="C0160cam09"/>
    <x v="7"/>
  </r>
  <r>
    <x v="158"/>
    <x v="13"/>
    <x v="113"/>
    <x v="244"/>
    <n v="75"/>
    <x v="13"/>
    <s v="Tynan Crossfeld"/>
    <s v="C0160cam09"/>
    <x v="10"/>
  </r>
  <r>
    <x v="158"/>
    <x v="13"/>
    <x v="113"/>
    <x v="371"/>
    <n v="75"/>
    <x v="13"/>
    <s v="Tynan Crossfeld"/>
    <s v="C0160cam09"/>
    <x v="1"/>
  </r>
  <r>
    <x v="158"/>
    <x v="13"/>
    <x v="113"/>
    <x v="133"/>
    <n v="75"/>
    <x v="13"/>
    <s v="Tynan Crossfeld"/>
    <s v="C0160cam09"/>
    <x v="2"/>
  </r>
  <r>
    <x v="158"/>
    <x v="13"/>
    <x v="113"/>
    <x v="435"/>
    <n v="75"/>
    <x v="13"/>
    <s v="Tynan Crossfeld"/>
    <s v="C0160cam09"/>
    <x v="3"/>
  </r>
  <r>
    <x v="158"/>
    <x v="13"/>
    <x v="113"/>
    <x v="40"/>
    <n v="75"/>
    <x v="13"/>
    <s v="Tynan Crossfeld"/>
    <s v="C0160cam09"/>
    <x v="4"/>
  </r>
  <r>
    <x v="158"/>
    <x v="13"/>
    <x v="113"/>
    <x v="328"/>
    <n v="75"/>
    <x v="13"/>
    <s v="Tynan Crossfeld"/>
    <s v="C0160cam09"/>
    <x v="5"/>
  </r>
  <r>
    <x v="158"/>
    <x v="13"/>
    <x v="113"/>
    <x v="194"/>
    <n v="75"/>
    <x v="13"/>
    <s v="Tynan Crossfeld"/>
    <s v="C0160cam09"/>
    <x v="6"/>
  </r>
  <r>
    <x v="158"/>
    <x v="13"/>
    <x v="113"/>
    <x v="110"/>
    <n v="75"/>
    <x v="13"/>
    <s v="Tynan Crossfeld"/>
    <s v="C0160cam09"/>
    <x v="8"/>
  </r>
  <r>
    <x v="159"/>
    <x v="11"/>
    <x v="224"/>
    <x v="458"/>
    <n v="14"/>
    <x v="11"/>
    <s v="Dareen Haldon"/>
    <s v="C0161cam15"/>
    <x v="0"/>
  </r>
  <r>
    <x v="159"/>
    <x v="11"/>
    <x v="224"/>
    <x v="464"/>
    <n v="14"/>
    <x v="11"/>
    <s v="Dareen Haldon"/>
    <s v="C0161cam15"/>
    <x v="1"/>
  </r>
  <r>
    <x v="159"/>
    <x v="11"/>
    <x v="224"/>
    <x v="309"/>
    <n v="14"/>
    <x v="11"/>
    <s v="Dareen Haldon"/>
    <s v="C0161cam15"/>
    <x v="2"/>
  </r>
  <r>
    <x v="159"/>
    <x v="11"/>
    <x v="224"/>
    <x v="104"/>
    <n v="14"/>
    <x v="11"/>
    <s v="Dareen Haldon"/>
    <s v="C0161cam15"/>
    <x v="3"/>
  </r>
  <r>
    <x v="159"/>
    <x v="11"/>
    <x v="224"/>
    <x v="279"/>
    <n v="14"/>
    <x v="11"/>
    <s v="Dareen Haldon"/>
    <s v="C0161cam15"/>
    <x v="5"/>
  </r>
  <r>
    <x v="159"/>
    <x v="11"/>
    <x v="224"/>
    <x v="178"/>
    <n v="14"/>
    <x v="11"/>
    <s v="Dareen Haldon"/>
    <s v="C0161cam15"/>
    <x v="8"/>
  </r>
  <r>
    <x v="159"/>
    <x v="11"/>
    <x v="224"/>
    <x v="64"/>
    <n v="14"/>
    <x v="11"/>
    <s v="Dareen Haldon"/>
    <s v="C0161cam15"/>
    <x v="14"/>
  </r>
  <r>
    <x v="159"/>
    <x v="1"/>
    <x v="171"/>
    <x v="420"/>
    <n v="25"/>
    <x v="1"/>
    <s v="Dareen Haldon"/>
    <s v="C0161cam07"/>
    <x v="0"/>
  </r>
  <r>
    <x v="159"/>
    <x v="1"/>
    <x v="171"/>
    <x v="322"/>
    <n v="25"/>
    <x v="1"/>
    <s v="Dareen Haldon"/>
    <s v="C0161cam07"/>
    <x v="7"/>
  </r>
  <r>
    <x v="159"/>
    <x v="1"/>
    <x v="171"/>
    <x v="316"/>
    <n v="25"/>
    <x v="1"/>
    <s v="Dareen Haldon"/>
    <s v="C0161cam07"/>
    <x v="7"/>
  </r>
  <r>
    <x v="159"/>
    <x v="1"/>
    <x v="171"/>
    <x v="240"/>
    <n v="25"/>
    <x v="1"/>
    <s v="Dareen Haldon"/>
    <s v="C0161cam07"/>
    <x v="1"/>
  </r>
  <r>
    <x v="159"/>
    <x v="1"/>
    <x v="171"/>
    <x v="378"/>
    <n v="25"/>
    <x v="1"/>
    <s v="Dareen Haldon"/>
    <s v="C0161cam07"/>
    <x v="1"/>
  </r>
  <r>
    <x v="159"/>
    <x v="1"/>
    <x v="171"/>
    <x v="214"/>
    <n v="25"/>
    <x v="1"/>
    <s v="Dareen Haldon"/>
    <s v="C0161cam07"/>
    <x v="2"/>
  </r>
  <r>
    <x v="159"/>
    <x v="1"/>
    <x v="171"/>
    <x v="395"/>
    <n v="25"/>
    <x v="1"/>
    <s v="Dareen Haldon"/>
    <s v="C0161cam07"/>
    <x v="4"/>
  </r>
  <r>
    <x v="159"/>
    <x v="1"/>
    <x v="171"/>
    <x v="390"/>
    <n v="25"/>
    <x v="1"/>
    <s v="Dareen Haldon"/>
    <s v="C0161cam07"/>
    <x v="5"/>
  </r>
  <r>
    <x v="159"/>
    <x v="1"/>
    <x v="171"/>
    <x v="360"/>
    <n v="25"/>
    <x v="1"/>
    <s v="Dareen Haldon"/>
    <s v="C0161cam07"/>
    <x v="8"/>
  </r>
  <r>
    <x v="159"/>
    <x v="1"/>
    <x v="171"/>
    <x v="193"/>
    <n v="25"/>
    <x v="1"/>
    <s v="Dareen Haldon"/>
    <s v="C0161cam07"/>
    <x v="9"/>
  </r>
  <r>
    <x v="159"/>
    <x v="1"/>
    <x v="171"/>
    <x v="282"/>
    <n v="25"/>
    <x v="1"/>
    <s v="Dareen Haldon"/>
    <s v="C0161cam07"/>
    <x v="12"/>
  </r>
  <r>
    <x v="159"/>
    <x v="1"/>
    <x v="171"/>
    <x v="63"/>
    <n v="25"/>
    <x v="1"/>
    <s v="Dareen Haldon"/>
    <s v="C0161cam07"/>
    <x v="15"/>
  </r>
  <r>
    <x v="159"/>
    <x v="1"/>
    <x v="171"/>
    <x v="76"/>
    <n v="25"/>
    <x v="1"/>
    <s v="Dareen Haldon"/>
    <s v="C0161cam07"/>
    <x v="13"/>
  </r>
  <r>
    <x v="160"/>
    <x v="7"/>
    <x v="285"/>
    <x v="485"/>
    <n v="28"/>
    <x v="7"/>
    <s v="Raul Angel"/>
    <s v="C0162cam14"/>
    <x v="0"/>
  </r>
  <r>
    <x v="160"/>
    <x v="7"/>
    <x v="285"/>
    <x v="302"/>
    <n v="28"/>
    <x v="7"/>
    <s v="Raul Angel"/>
    <s v="C0162cam14"/>
    <x v="10"/>
  </r>
  <r>
    <x v="160"/>
    <x v="7"/>
    <x v="285"/>
    <x v="486"/>
    <n v="28"/>
    <x v="7"/>
    <s v="Raul Angel"/>
    <s v="C0162cam14"/>
    <x v="1"/>
  </r>
  <r>
    <x v="160"/>
    <x v="7"/>
    <x v="285"/>
    <x v="487"/>
    <n v="28"/>
    <x v="7"/>
    <s v="Raul Angel"/>
    <s v="C0162cam14"/>
    <x v="2"/>
  </r>
  <r>
    <x v="160"/>
    <x v="7"/>
    <x v="285"/>
    <x v="428"/>
    <n v="28"/>
    <x v="7"/>
    <s v="Raul Angel"/>
    <s v="C0162cam14"/>
    <x v="3"/>
  </r>
  <r>
    <x v="160"/>
    <x v="7"/>
    <x v="285"/>
    <x v="104"/>
    <n v="28"/>
    <x v="7"/>
    <s v="Raul Angel"/>
    <s v="C0162cam14"/>
    <x v="4"/>
  </r>
  <r>
    <x v="160"/>
    <x v="7"/>
    <x v="285"/>
    <x v="278"/>
    <n v="28"/>
    <x v="7"/>
    <s v="Raul Angel"/>
    <s v="C0162cam14"/>
    <x v="5"/>
  </r>
  <r>
    <x v="160"/>
    <x v="7"/>
    <x v="285"/>
    <x v="231"/>
    <n v="28"/>
    <x v="7"/>
    <s v="Raul Angel"/>
    <s v="C0162cam14"/>
    <x v="6"/>
  </r>
  <r>
    <x v="160"/>
    <x v="7"/>
    <x v="285"/>
    <x v="268"/>
    <n v="28"/>
    <x v="7"/>
    <s v="Raul Angel"/>
    <s v="C0162cam14"/>
    <x v="8"/>
  </r>
  <r>
    <x v="160"/>
    <x v="7"/>
    <x v="285"/>
    <x v="366"/>
    <n v="28"/>
    <x v="7"/>
    <s v="Raul Angel"/>
    <s v="C0162cam14"/>
    <x v="9"/>
  </r>
  <r>
    <x v="160"/>
    <x v="7"/>
    <x v="285"/>
    <x v="198"/>
    <n v="28"/>
    <x v="7"/>
    <s v="Raul Angel"/>
    <s v="C0162cam14"/>
    <x v="12"/>
  </r>
  <r>
    <x v="160"/>
    <x v="7"/>
    <x v="285"/>
    <x v="200"/>
    <n v="28"/>
    <x v="7"/>
    <s v="Raul Angel"/>
    <s v="C0162cam14"/>
    <x v="15"/>
  </r>
  <r>
    <x v="160"/>
    <x v="7"/>
    <x v="285"/>
    <x v="328"/>
    <n v="28"/>
    <x v="7"/>
    <s v="Raul Angel"/>
    <s v="C0162cam14"/>
    <x v="13"/>
  </r>
  <r>
    <x v="160"/>
    <x v="7"/>
    <x v="285"/>
    <x v="171"/>
    <n v="28"/>
    <x v="7"/>
    <s v="Raul Angel"/>
    <s v="C0162cam14"/>
    <x v="14"/>
  </r>
  <r>
    <x v="160"/>
    <x v="7"/>
    <x v="285"/>
    <x v="84"/>
    <n v="28"/>
    <x v="7"/>
    <s v="Raul Angel"/>
    <s v="C0162cam14"/>
    <x v="16"/>
  </r>
  <r>
    <x v="160"/>
    <x v="0"/>
    <x v="140"/>
    <x v="264"/>
    <n v="65"/>
    <x v="0"/>
    <s v="Raul Angel"/>
    <s v="C0162cam12"/>
    <x v="0"/>
  </r>
  <r>
    <x v="160"/>
    <x v="0"/>
    <x v="140"/>
    <x v="40"/>
    <n v="65"/>
    <x v="0"/>
    <s v="Raul Angel"/>
    <s v="C0162cam12"/>
    <x v="7"/>
  </r>
  <r>
    <x v="160"/>
    <x v="0"/>
    <x v="140"/>
    <x v="139"/>
    <n v="65"/>
    <x v="0"/>
    <s v="Raul Angel"/>
    <s v="C0162cam12"/>
    <x v="10"/>
  </r>
  <r>
    <x v="160"/>
    <x v="0"/>
    <x v="140"/>
    <x v="171"/>
    <n v="65"/>
    <x v="0"/>
    <s v="Raul Angel"/>
    <s v="C0162cam12"/>
    <x v="1"/>
  </r>
  <r>
    <x v="160"/>
    <x v="0"/>
    <x v="140"/>
    <x v="43"/>
    <n v="65"/>
    <x v="0"/>
    <s v="Raul Angel"/>
    <s v="C0162cam12"/>
    <x v="2"/>
  </r>
  <r>
    <x v="161"/>
    <x v="13"/>
    <x v="286"/>
    <x v="488"/>
    <n v="75"/>
    <x v="13"/>
    <s v="Kathlin Tucsell"/>
    <s v="C0163cam09"/>
    <x v="0"/>
  </r>
  <r>
    <x v="161"/>
    <x v="13"/>
    <x v="286"/>
    <x v="489"/>
    <n v="75"/>
    <x v="13"/>
    <s v="Kathlin Tucsell"/>
    <s v="C0163cam09"/>
    <x v="7"/>
  </r>
  <r>
    <x v="161"/>
    <x v="13"/>
    <x v="286"/>
    <x v="459"/>
    <n v="75"/>
    <x v="13"/>
    <s v="Kathlin Tucsell"/>
    <s v="C0163cam09"/>
    <x v="10"/>
  </r>
  <r>
    <x v="161"/>
    <x v="13"/>
    <x v="286"/>
    <x v="168"/>
    <n v="75"/>
    <x v="13"/>
    <s v="Kathlin Tucsell"/>
    <s v="C0163cam09"/>
    <x v="4"/>
  </r>
  <r>
    <x v="161"/>
    <x v="13"/>
    <x v="286"/>
    <x v="91"/>
    <n v="75"/>
    <x v="13"/>
    <s v="Kathlin Tucsell"/>
    <s v="C0163cam09"/>
    <x v="5"/>
  </r>
  <r>
    <x v="161"/>
    <x v="13"/>
    <x v="286"/>
    <x v="279"/>
    <n v="75"/>
    <x v="13"/>
    <s v="Kathlin Tucsell"/>
    <s v="C0163cam09"/>
    <x v="6"/>
  </r>
  <r>
    <x v="161"/>
    <x v="13"/>
    <x v="286"/>
    <x v="207"/>
    <n v="75"/>
    <x v="13"/>
    <s v="Kathlin Tucsell"/>
    <s v="C0163cam09"/>
    <x v="8"/>
  </r>
  <r>
    <x v="161"/>
    <x v="13"/>
    <x v="286"/>
    <x v="247"/>
    <n v="75"/>
    <x v="13"/>
    <s v="Kathlin Tucsell"/>
    <s v="C0163cam09"/>
    <x v="9"/>
  </r>
  <r>
    <x v="161"/>
    <x v="13"/>
    <x v="286"/>
    <x v="1"/>
    <n v="75"/>
    <x v="13"/>
    <s v="Kathlin Tucsell"/>
    <s v="C0163cam09"/>
    <x v="11"/>
  </r>
  <r>
    <x v="161"/>
    <x v="13"/>
    <x v="286"/>
    <x v="3"/>
    <n v="75"/>
    <x v="13"/>
    <s v="Kathlin Tucsell"/>
    <s v="C0163cam09"/>
    <x v="15"/>
  </r>
  <r>
    <x v="161"/>
    <x v="13"/>
    <x v="286"/>
    <x v="51"/>
    <n v="75"/>
    <x v="13"/>
    <s v="Kathlin Tucsell"/>
    <s v="C0163cam09"/>
    <x v="13"/>
  </r>
  <r>
    <x v="161"/>
    <x v="13"/>
    <x v="286"/>
    <x v="28"/>
    <n v="75"/>
    <x v="13"/>
    <s v="Kathlin Tucsell"/>
    <s v="C0163cam09"/>
    <x v="14"/>
  </r>
  <r>
    <x v="161"/>
    <x v="13"/>
    <x v="286"/>
    <x v="48"/>
    <n v="75"/>
    <x v="13"/>
    <s v="Kathlin Tucsell"/>
    <s v="C0163cam09"/>
    <x v="16"/>
  </r>
  <r>
    <x v="161"/>
    <x v="15"/>
    <x v="156"/>
    <x v="349"/>
    <n v="10"/>
    <x v="15"/>
    <s v="Kathlin Tucsell"/>
    <s v="C0163cam01"/>
    <x v="0"/>
  </r>
  <r>
    <x v="161"/>
    <x v="15"/>
    <x v="156"/>
    <x v="35"/>
    <n v="10"/>
    <x v="15"/>
    <s v="Kathlin Tucsell"/>
    <s v="C0163cam01"/>
    <x v="7"/>
  </r>
  <r>
    <x v="161"/>
    <x v="15"/>
    <x v="156"/>
    <x v="393"/>
    <n v="10"/>
    <x v="15"/>
    <s v="Kathlin Tucsell"/>
    <s v="C0163cam01"/>
    <x v="10"/>
  </r>
  <r>
    <x v="161"/>
    <x v="15"/>
    <x v="156"/>
    <x v="244"/>
    <n v="10"/>
    <x v="15"/>
    <s v="Kathlin Tucsell"/>
    <s v="C0163cam01"/>
    <x v="1"/>
  </r>
  <r>
    <x v="161"/>
    <x v="15"/>
    <x v="156"/>
    <x v="300"/>
    <n v="10"/>
    <x v="15"/>
    <s v="Kathlin Tucsell"/>
    <s v="C0163cam01"/>
    <x v="2"/>
  </r>
  <r>
    <x v="161"/>
    <x v="15"/>
    <x v="156"/>
    <x v="74"/>
    <n v="10"/>
    <x v="15"/>
    <s v="Kathlin Tucsell"/>
    <s v="C0163cam01"/>
    <x v="3"/>
  </r>
  <r>
    <x v="161"/>
    <x v="15"/>
    <x v="156"/>
    <x v="320"/>
    <n v="10"/>
    <x v="15"/>
    <s v="Kathlin Tucsell"/>
    <s v="C0163cam01"/>
    <x v="4"/>
  </r>
  <r>
    <x v="161"/>
    <x v="15"/>
    <x v="156"/>
    <x v="30"/>
    <n v="10"/>
    <x v="15"/>
    <s v="Kathlin Tucsell"/>
    <s v="C0163cam01"/>
    <x v="5"/>
  </r>
  <r>
    <x v="161"/>
    <x v="15"/>
    <x v="156"/>
    <x v="109"/>
    <n v="10"/>
    <x v="15"/>
    <s v="Kathlin Tucsell"/>
    <s v="C0163cam01"/>
    <x v="8"/>
  </r>
  <r>
    <x v="161"/>
    <x v="15"/>
    <x v="156"/>
    <x v="283"/>
    <n v="10"/>
    <x v="15"/>
    <s v="Kathlin Tucsell"/>
    <s v="C0163cam01"/>
    <x v="9"/>
  </r>
  <r>
    <x v="162"/>
    <x v="1"/>
    <x v="287"/>
    <x v="341"/>
    <n v="25"/>
    <x v="1"/>
    <s v="Aloin Laydel"/>
    <s v="C0164cam07"/>
    <x v="0"/>
  </r>
  <r>
    <x v="162"/>
    <x v="1"/>
    <x v="287"/>
    <x v="231"/>
    <n v="25"/>
    <x v="1"/>
    <s v="Aloin Laydel"/>
    <s v="C0164cam07"/>
    <x v="7"/>
  </r>
  <r>
    <x v="162"/>
    <x v="1"/>
    <x v="287"/>
    <x v="457"/>
    <n v="25"/>
    <x v="1"/>
    <s v="Aloin Laydel"/>
    <s v="C0164cam07"/>
    <x v="10"/>
  </r>
  <r>
    <x v="162"/>
    <x v="1"/>
    <x v="287"/>
    <x v="132"/>
    <n v="25"/>
    <x v="1"/>
    <s v="Aloin Laydel"/>
    <s v="C0164cam07"/>
    <x v="1"/>
  </r>
  <r>
    <x v="162"/>
    <x v="1"/>
    <x v="287"/>
    <x v="260"/>
    <n v="25"/>
    <x v="1"/>
    <s v="Aloin Laydel"/>
    <s v="C0164cam07"/>
    <x v="2"/>
  </r>
  <r>
    <x v="162"/>
    <x v="1"/>
    <x v="287"/>
    <x v="257"/>
    <n v="25"/>
    <x v="1"/>
    <s v="Aloin Laydel"/>
    <s v="C0164cam07"/>
    <x v="3"/>
  </r>
  <r>
    <x v="162"/>
    <x v="1"/>
    <x v="287"/>
    <x v="292"/>
    <n v="25"/>
    <x v="1"/>
    <s v="Aloin Laydel"/>
    <s v="C0164cam07"/>
    <x v="5"/>
  </r>
  <r>
    <x v="162"/>
    <x v="1"/>
    <x v="287"/>
    <x v="85"/>
    <n v="25"/>
    <x v="1"/>
    <s v="Aloin Laydel"/>
    <s v="C0164cam07"/>
    <x v="6"/>
  </r>
  <r>
    <x v="162"/>
    <x v="1"/>
    <x v="287"/>
    <x v="205"/>
    <n v="25"/>
    <x v="1"/>
    <s v="Aloin Laydel"/>
    <s v="C0164cam07"/>
    <x v="8"/>
  </r>
  <r>
    <x v="162"/>
    <x v="10"/>
    <x v="5"/>
    <x v="30"/>
    <n v="22"/>
    <x v="10"/>
    <s v="Aloin Laydel"/>
    <s v="C0164cam05"/>
    <x v="0"/>
  </r>
  <r>
    <x v="162"/>
    <x v="10"/>
    <x v="5"/>
    <x v="51"/>
    <n v="22"/>
    <x v="10"/>
    <s v="Aloin Laydel"/>
    <s v="C0164cam05"/>
    <x v="7"/>
  </r>
  <r>
    <x v="162"/>
    <x v="10"/>
    <x v="5"/>
    <x v="177"/>
    <n v="22"/>
    <x v="10"/>
    <s v="Aloin Laydel"/>
    <s v="C0164cam05"/>
    <x v="10"/>
  </r>
  <r>
    <x v="162"/>
    <x v="10"/>
    <x v="5"/>
    <x v="72"/>
    <n v="22"/>
    <x v="10"/>
    <s v="Aloin Laydel"/>
    <s v="C0164cam05"/>
    <x v="1"/>
  </r>
  <r>
    <x v="163"/>
    <x v="3"/>
    <x v="288"/>
    <x v="324"/>
    <n v="62"/>
    <x v="3"/>
    <s v="Carlin Gallen"/>
    <s v="C0165cam11"/>
    <x v="0"/>
  </r>
  <r>
    <x v="163"/>
    <x v="3"/>
    <x v="288"/>
    <x v="291"/>
    <n v="62"/>
    <x v="3"/>
    <s v="Carlin Gallen"/>
    <s v="C0165cam11"/>
    <x v="7"/>
  </r>
  <r>
    <x v="163"/>
    <x v="3"/>
    <x v="288"/>
    <x v="156"/>
    <n v="62"/>
    <x v="3"/>
    <s v="Carlin Gallen"/>
    <s v="C0165cam11"/>
    <x v="7"/>
  </r>
  <r>
    <x v="163"/>
    <x v="3"/>
    <x v="288"/>
    <x v="236"/>
    <n v="62"/>
    <x v="3"/>
    <s v="Carlin Gallen"/>
    <s v="C0165cam11"/>
    <x v="10"/>
  </r>
  <r>
    <x v="163"/>
    <x v="3"/>
    <x v="288"/>
    <x v="118"/>
    <n v="62"/>
    <x v="3"/>
    <s v="Carlin Gallen"/>
    <s v="C0165cam11"/>
    <x v="2"/>
  </r>
  <r>
    <x v="163"/>
    <x v="3"/>
    <x v="288"/>
    <x v="226"/>
    <n v="62"/>
    <x v="3"/>
    <s v="Carlin Gallen"/>
    <s v="C0165cam11"/>
    <x v="3"/>
  </r>
  <r>
    <x v="163"/>
    <x v="6"/>
    <x v="254"/>
    <x v="320"/>
    <n v="62"/>
    <x v="6"/>
    <s v="Carlin Gallen"/>
    <s v="C0165cam03"/>
    <x v="0"/>
  </r>
  <r>
    <x v="163"/>
    <x v="6"/>
    <x v="254"/>
    <x v="107"/>
    <n v="62"/>
    <x v="6"/>
    <s v="Carlin Gallen"/>
    <s v="C0165cam03"/>
    <x v="7"/>
  </r>
  <r>
    <x v="163"/>
    <x v="6"/>
    <x v="254"/>
    <x v="4"/>
    <n v="62"/>
    <x v="6"/>
    <s v="Carlin Gallen"/>
    <s v="C0165cam03"/>
    <x v="10"/>
  </r>
  <r>
    <x v="163"/>
    <x v="6"/>
    <x v="254"/>
    <x v="109"/>
    <n v="62"/>
    <x v="6"/>
    <s v="Carlin Gallen"/>
    <s v="C0165cam03"/>
    <x v="1"/>
  </r>
  <r>
    <x v="163"/>
    <x v="6"/>
    <x v="254"/>
    <x v="103"/>
    <n v="62"/>
    <x v="6"/>
    <s v="Carlin Gallen"/>
    <s v="C0165cam03"/>
    <x v="2"/>
  </r>
  <r>
    <x v="164"/>
    <x v="6"/>
    <x v="113"/>
    <x v="353"/>
    <n v="62"/>
    <x v="6"/>
    <s v="Loria Gyurko"/>
    <s v="C0166cam03"/>
    <x v="0"/>
  </r>
  <r>
    <x v="164"/>
    <x v="6"/>
    <x v="113"/>
    <x v="96"/>
    <n v="62"/>
    <x v="6"/>
    <s v="Loria Gyurko"/>
    <s v="C0166cam03"/>
    <x v="7"/>
  </r>
  <r>
    <x v="164"/>
    <x v="6"/>
    <x v="113"/>
    <x v="207"/>
    <n v="62"/>
    <x v="6"/>
    <s v="Loria Gyurko"/>
    <s v="C0166cam03"/>
    <x v="10"/>
  </r>
  <r>
    <x v="164"/>
    <x v="6"/>
    <x v="113"/>
    <x v="335"/>
    <n v="62"/>
    <x v="6"/>
    <s v="Loria Gyurko"/>
    <s v="C0166cam03"/>
    <x v="1"/>
  </r>
  <r>
    <x v="164"/>
    <x v="6"/>
    <x v="113"/>
    <x v="160"/>
    <n v="62"/>
    <x v="6"/>
    <s v="Loria Gyurko"/>
    <s v="C0166cam03"/>
    <x v="2"/>
  </r>
  <r>
    <x v="164"/>
    <x v="6"/>
    <x v="113"/>
    <x v="2"/>
    <n v="62"/>
    <x v="6"/>
    <s v="Loria Gyurko"/>
    <s v="C0166cam03"/>
    <x v="3"/>
  </r>
  <r>
    <x v="164"/>
    <x v="6"/>
    <x v="113"/>
    <x v="252"/>
    <n v="62"/>
    <x v="6"/>
    <s v="Loria Gyurko"/>
    <s v="C0166cam03"/>
    <x v="4"/>
  </r>
  <r>
    <x v="164"/>
    <x v="6"/>
    <x v="113"/>
    <x v="253"/>
    <n v="62"/>
    <x v="6"/>
    <s v="Loria Gyurko"/>
    <s v="C0166cam03"/>
    <x v="5"/>
  </r>
  <r>
    <x v="164"/>
    <x v="15"/>
    <x v="140"/>
    <x v="264"/>
    <n v="10"/>
    <x v="15"/>
    <s v="Loria Gyurko"/>
    <s v="C0166cam01"/>
    <x v="0"/>
  </r>
  <r>
    <x v="164"/>
    <x v="15"/>
    <x v="140"/>
    <x v="262"/>
    <n v="10"/>
    <x v="15"/>
    <s v="Loria Gyurko"/>
    <s v="C0166cam01"/>
    <x v="7"/>
  </r>
  <r>
    <x v="164"/>
    <x v="15"/>
    <x v="140"/>
    <x v="27"/>
    <n v="10"/>
    <x v="15"/>
    <s v="Loria Gyurko"/>
    <s v="C0166cam01"/>
    <x v="10"/>
  </r>
  <r>
    <x v="164"/>
    <x v="15"/>
    <x v="140"/>
    <x v="171"/>
    <n v="10"/>
    <x v="15"/>
    <s v="Loria Gyurko"/>
    <s v="C0166cam01"/>
    <x v="1"/>
  </r>
  <r>
    <x v="164"/>
    <x v="15"/>
    <x v="140"/>
    <x v="103"/>
    <n v="10"/>
    <x v="15"/>
    <s v="Loria Gyurko"/>
    <s v="C0166cam01"/>
    <x v="2"/>
  </r>
  <r>
    <x v="165"/>
    <x v="2"/>
    <x v="289"/>
    <x v="279"/>
    <n v="29"/>
    <x v="2"/>
    <s v="Tris Van Rembrandt"/>
    <s v="C0167cam17"/>
    <x v="0"/>
  </r>
  <r>
    <x v="165"/>
    <x v="2"/>
    <x v="289"/>
    <x v="477"/>
    <n v="29"/>
    <x v="2"/>
    <s v="Tris Van Rembrandt"/>
    <s v="C0167cam17"/>
    <x v="7"/>
  </r>
  <r>
    <x v="165"/>
    <x v="2"/>
    <x v="289"/>
    <x v="335"/>
    <n v="29"/>
    <x v="2"/>
    <s v="Tris Van Rembrandt"/>
    <s v="C0167cam17"/>
    <x v="10"/>
  </r>
  <r>
    <x v="165"/>
    <x v="2"/>
    <x v="289"/>
    <x v="160"/>
    <n v="29"/>
    <x v="2"/>
    <s v="Tris Van Rembrandt"/>
    <s v="C0167cam17"/>
    <x v="1"/>
  </r>
  <r>
    <x v="165"/>
    <x v="2"/>
    <x v="289"/>
    <x v="320"/>
    <n v="29"/>
    <x v="2"/>
    <s v="Tris Van Rembrandt"/>
    <s v="C0167cam17"/>
    <x v="2"/>
  </r>
  <r>
    <x v="165"/>
    <x v="2"/>
    <x v="289"/>
    <x v="40"/>
    <n v="29"/>
    <x v="2"/>
    <s v="Tris Van Rembrandt"/>
    <s v="C0167cam17"/>
    <x v="3"/>
  </r>
  <r>
    <x v="165"/>
    <x v="2"/>
    <x v="289"/>
    <x v="83"/>
    <n v="29"/>
    <x v="2"/>
    <s v="Tris Van Rembrandt"/>
    <s v="C0167cam17"/>
    <x v="4"/>
  </r>
  <r>
    <x v="165"/>
    <x v="2"/>
    <x v="289"/>
    <x v="110"/>
    <n v="29"/>
    <x v="2"/>
    <s v="Tris Van Rembrandt"/>
    <s v="C0167cam17"/>
    <x v="6"/>
  </r>
  <r>
    <x v="165"/>
    <x v="11"/>
    <x v="49"/>
    <x v="179"/>
    <n v="14"/>
    <x v="11"/>
    <s v="Tris Van Rembrandt"/>
    <s v="C0167cam15"/>
    <x v="0"/>
  </r>
  <r>
    <x v="165"/>
    <x v="11"/>
    <x v="49"/>
    <x v="56"/>
    <n v="14"/>
    <x v="11"/>
    <s v="Tris Van Rembrandt"/>
    <s v="C0167cam15"/>
    <x v="7"/>
  </r>
  <r>
    <x v="165"/>
    <x v="11"/>
    <x v="49"/>
    <x v="209"/>
    <n v="14"/>
    <x v="11"/>
    <s v="Tris Van Rembrandt"/>
    <s v="C0167cam15"/>
    <x v="10"/>
  </r>
  <r>
    <x v="165"/>
    <x v="11"/>
    <x v="49"/>
    <x v="220"/>
    <n v="14"/>
    <x v="11"/>
    <s v="Tris Van Rembrandt"/>
    <s v="C0167cam15"/>
    <x v="1"/>
  </r>
  <r>
    <x v="165"/>
    <x v="11"/>
    <x v="49"/>
    <x v="171"/>
    <n v="14"/>
    <x v="11"/>
    <s v="Tris Van Rembrandt"/>
    <s v="C0167cam15"/>
    <x v="1"/>
  </r>
  <r>
    <x v="165"/>
    <x v="11"/>
    <x v="49"/>
    <x v="172"/>
    <n v="14"/>
    <x v="11"/>
    <s v="Tris Van Rembrandt"/>
    <s v="C0167cam15"/>
    <x v="2"/>
  </r>
  <r>
    <x v="165"/>
    <x v="11"/>
    <x v="49"/>
    <x v="312"/>
    <n v="14"/>
    <x v="11"/>
    <s v="Tris Van Rembrandt"/>
    <s v="C0167cam15"/>
    <x v="3"/>
  </r>
  <r>
    <x v="166"/>
    <x v="5"/>
    <x v="18"/>
    <x v="87"/>
    <n v="26"/>
    <x v="5"/>
    <s v="Sylas Durand"/>
    <s v="C0168cam02"/>
    <x v="0"/>
  </r>
  <r>
    <x v="166"/>
    <x v="5"/>
    <x v="18"/>
    <x v="332"/>
    <n v="26"/>
    <x v="5"/>
    <s v="Sylas Durand"/>
    <s v="C0168cam02"/>
    <x v="7"/>
  </r>
  <r>
    <x v="166"/>
    <x v="5"/>
    <x v="18"/>
    <x v="456"/>
    <n v="26"/>
    <x v="5"/>
    <s v="Sylas Durand"/>
    <s v="C0168cam02"/>
    <x v="2"/>
  </r>
  <r>
    <x v="166"/>
    <x v="5"/>
    <x v="18"/>
    <x v="296"/>
    <n v="26"/>
    <x v="5"/>
    <s v="Sylas Durand"/>
    <s v="C0168cam02"/>
    <x v="3"/>
  </r>
  <r>
    <x v="166"/>
    <x v="5"/>
    <x v="18"/>
    <x v="92"/>
    <n v="26"/>
    <x v="5"/>
    <s v="Sylas Durand"/>
    <s v="C0168cam02"/>
    <x v="5"/>
  </r>
  <r>
    <x v="166"/>
    <x v="5"/>
    <x v="18"/>
    <x v="37"/>
    <n v="26"/>
    <x v="5"/>
    <s v="Sylas Durand"/>
    <s v="C0168cam02"/>
    <x v="6"/>
  </r>
  <r>
    <x v="166"/>
    <x v="5"/>
    <x v="18"/>
    <x v="181"/>
    <n v="26"/>
    <x v="5"/>
    <s v="Sylas Durand"/>
    <s v="C0168cam02"/>
    <x v="12"/>
  </r>
  <r>
    <x v="166"/>
    <x v="5"/>
    <x v="18"/>
    <x v="31"/>
    <n v="26"/>
    <x v="5"/>
    <s v="Sylas Durand"/>
    <s v="C0168cam02"/>
    <x v="15"/>
  </r>
  <r>
    <x v="166"/>
    <x v="5"/>
    <x v="18"/>
    <x v="150"/>
    <n v="26"/>
    <x v="5"/>
    <s v="Sylas Durand"/>
    <s v="C0168cam02"/>
    <x v="13"/>
  </r>
  <r>
    <x v="166"/>
    <x v="5"/>
    <x v="18"/>
    <x v="205"/>
    <n v="26"/>
    <x v="5"/>
    <s v="Sylas Durand"/>
    <s v="C0168cam02"/>
    <x v="14"/>
  </r>
  <r>
    <x v="167"/>
    <x v="3"/>
    <x v="290"/>
    <x v="477"/>
    <n v="62"/>
    <x v="3"/>
    <s v="Melba Barstock"/>
    <s v="C0169cam11"/>
    <x v="0"/>
  </r>
  <r>
    <x v="167"/>
    <x v="3"/>
    <x v="290"/>
    <x v="407"/>
    <n v="62"/>
    <x v="3"/>
    <s v="Melba Barstock"/>
    <s v="C0169cam11"/>
    <x v="7"/>
  </r>
  <r>
    <x v="167"/>
    <x v="3"/>
    <x v="290"/>
    <x v="74"/>
    <n v="62"/>
    <x v="3"/>
    <s v="Melba Barstock"/>
    <s v="C0169cam11"/>
    <x v="10"/>
  </r>
  <r>
    <x v="167"/>
    <x v="3"/>
    <x v="290"/>
    <x v="180"/>
    <n v="62"/>
    <x v="3"/>
    <s v="Melba Barstock"/>
    <s v="C0169cam11"/>
    <x v="1"/>
  </r>
  <r>
    <x v="167"/>
    <x v="3"/>
    <x v="290"/>
    <x v="258"/>
    <n v="62"/>
    <x v="3"/>
    <s v="Melba Barstock"/>
    <s v="C0169cam11"/>
    <x v="2"/>
  </r>
  <r>
    <x v="167"/>
    <x v="3"/>
    <x v="290"/>
    <x v="170"/>
    <n v="62"/>
    <x v="3"/>
    <s v="Melba Barstock"/>
    <s v="C0169cam11"/>
    <x v="3"/>
  </r>
  <r>
    <x v="167"/>
    <x v="3"/>
    <x v="290"/>
    <x v="317"/>
    <n v="62"/>
    <x v="3"/>
    <s v="Melba Barstock"/>
    <s v="C0169cam11"/>
    <x v="4"/>
  </r>
  <r>
    <x v="167"/>
    <x v="3"/>
    <x v="290"/>
    <x v="112"/>
    <n v="62"/>
    <x v="3"/>
    <s v="Melba Barstock"/>
    <s v="C0169cam11"/>
    <x v="5"/>
  </r>
  <r>
    <x v="167"/>
    <x v="0"/>
    <x v="291"/>
    <x v="225"/>
    <n v="65"/>
    <x v="0"/>
    <s v="Melba Barstock"/>
    <s v="C0169cam12"/>
    <x v="0"/>
  </r>
  <r>
    <x v="167"/>
    <x v="0"/>
    <x v="291"/>
    <x v="342"/>
    <n v="65"/>
    <x v="0"/>
    <s v="Melba Barstock"/>
    <s v="C0169cam12"/>
    <x v="7"/>
  </r>
  <r>
    <x v="167"/>
    <x v="0"/>
    <x v="291"/>
    <x v="138"/>
    <n v="65"/>
    <x v="0"/>
    <s v="Melba Barstock"/>
    <s v="C0169cam12"/>
    <x v="10"/>
  </r>
  <r>
    <x v="167"/>
    <x v="0"/>
    <x v="291"/>
    <x v="194"/>
    <n v="65"/>
    <x v="0"/>
    <s v="Melba Barstock"/>
    <s v="C0169cam12"/>
    <x v="2"/>
  </r>
  <r>
    <x v="167"/>
    <x v="0"/>
    <x v="291"/>
    <x v="283"/>
    <n v="65"/>
    <x v="0"/>
    <s v="Melba Barstock"/>
    <s v="C0169cam12"/>
    <x v="3"/>
  </r>
  <r>
    <x v="167"/>
    <x v="0"/>
    <x v="291"/>
    <x v="15"/>
    <n v="65"/>
    <x v="0"/>
    <s v="Melba Barstock"/>
    <s v="C0169cam12"/>
    <x v="4"/>
  </r>
  <r>
    <x v="168"/>
    <x v="2"/>
    <x v="275"/>
    <x v="305"/>
    <n v="29"/>
    <x v="2"/>
    <s v="Kerry Orehead"/>
    <s v="C0170cam17"/>
    <x v="0"/>
  </r>
  <r>
    <x v="168"/>
    <x v="2"/>
    <x v="275"/>
    <x v="132"/>
    <n v="29"/>
    <x v="2"/>
    <s v="Kerry Orehead"/>
    <s v="C0170cam17"/>
    <x v="7"/>
  </r>
  <r>
    <x v="168"/>
    <x v="2"/>
    <x v="275"/>
    <x v="291"/>
    <n v="29"/>
    <x v="2"/>
    <s v="Kerry Orehead"/>
    <s v="C0170cam17"/>
    <x v="10"/>
  </r>
  <r>
    <x v="168"/>
    <x v="2"/>
    <x v="275"/>
    <x v="8"/>
    <n v="29"/>
    <x v="2"/>
    <s v="Kerry Orehead"/>
    <s v="C0170cam17"/>
    <x v="1"/>
  </r>
  <r>
    <x v="168"/>
    <x v="2"/>
    <x v="275"/>
    <x v="9"/>
    <n v="29"/>
    <x v="2"/>
    <s v="Kerry Orehead"/>
    <s v="C0170cam17"/>
    <x v="2"/>
  </r>
  <r>
    <x v="168"/>
    <x v="2"/>
    <x v="275"/>
    <x v="117"/>
    <n v="29"/>
    <x v="2"/>
    <s v="Kerry Orehead"/>
    <s v="C0170cam17"/>
    <x v="2"/>
  </r>
  <r>
    <x v="168"/>
    <x v="2"/>
    <x v="275"/>
    <x v="80"/>
    <n v="29"/>
    <x v="2"/>
    <s v="Kerry Orehead"/>
    <s v="C0170cam17"/>
    <x v="4"/>
  </r>
  <r>
    <x v="168"/>
    <x v="2"/>
    <x v="275"/>
    <x v="12"/>
    <n v="29"/>
    <x v="2"/>
    <s v="Kerry Orehead"/>
    <s v="C0170cam17"/>
    <x v="4"/>
  </r>
  <r>
    <x v="168"/>
    <x v="2"/>
    <x v="275"/>
    <x v="312"/>
    <n v="29"/>
    <x v="2"/>
    <s v="Kerry Orehead"/>
    <s v="C0170cam17"/>
    <x v="5"/>
  </r>
  <r>
    <x v="169"/>
    <x v="16"/>
    <x v="90"/>
    <x v="118"/>
    <n v="26"/>
    <x v="16"/>
    <s v="Verile Hemphill"/>
    <s v="C0171cam04"/>
    <x v="0"/>
  </r>
  <r>
    <x v="169"/>
    <x v="16"/>
    <x v="90"/>
    <x v="283"/>
    <n v="26"/>
    <x v="16"/>
    <s v="Verile Hemphill"/>
    <s v="C0171cam04"/>
    <x v="7"/>
  </r>
  <r>
    <x v="170"/>
    <x v="2"/>
    <x v="146"/>
    <x v="335"/>
    <n v="29"/>
    <x v="2"/>
    <s v="Ricki Issakov"/>
    <s v="C0172cam17"/>
    <x v="0"/>
  </r>
  <r>
    <x v="170"/>
    <x v="2"/>
    <x v="146"/>
    <x v="245"/>
    <n v="29"/>
    <x v="2"/>
    <s v="Ricki Issakov"/>
    <s v="C0172cam17"/>
    <x v="7"/>
  </r>
  <r>
    <x v="170"/>
    <x v="2"/>
    <x v="146"/>
    <x v="265"/>
    <n v="29"/>
    <x v="2"/>
    <s v="Ricki Issakov"/>
    <s v="C0172cam17"/>
    <x v="10"/>
  </r>
  <r>
    <x v="170"/>
    <x v="2"/>
    <x v="146"/>
    <x v="181"/>
    <n v="29"/>
    <x v="2"/>
    <s v="Ricki Issakov"/>
    <s v="C0172cam17"/>
    <x v="1"/>
  </r>
  <r>
    <x v="170"/>
    <x v="2"/>
    <x v="146"/>
    <x v="145"/>
    <n v="29"/>
    <x v="2"/>
    <s v="Ricki Issakov"/>
    <s v="C0172cam17"/>
    <x v="2"/>
  </r>
  <r>
    <x v="170"/>
    <x v="2"/>
    <x v="146"/>
    <x v="109"/>
    <n v="29"/>
    <x v="2"/>
    <s v="Ricki Issakov"/>
    <s v="C0172cam17"/>
    <x v="3"/>
  </r>
  <r>
    <x v="170"/>
    <x v="2"/>
    <x v="146"/>
    <x v="48"/>
    <n v="29"/>
    <x v="2"/>
    <s v="Ricki Issakov"/>
    <s v="C0172cam17"/>
    <x v="4"/>
  </r>
  <r>
    <x v="171"/>
    <x v="0"/>
    <x v="101"/>
    <x v="325"/>
    <n v="65"/>
    <x v="0"/>
    <s v="Smitty McIlraith"/>
    <s v="C0173cam12"/>
    <x v="0"/>
  </r>
  <r>
    <x v="171"/>
    <x v="0"/>
    <x v="101"/>
    <x v="326"/>
    <n v="65"/>
    <x v="0"/>
    <s v="Smitty McIlraith"/>
    <s v="C0173cam12"/>
    <x v="7"/>
  </r>
  <r>
    <x v="171"/>
    <x v="0"/>
    <x v="101"/>
    <x v="437"/>
    <n v="65"/>
    <x v="0"/>
    <s v="Smitty McIlraith"/>
    <s v="C0173cam12"/>
    <x v="10"/>
  </r>
  <r>
    <x v="171"/>
    <x v="0"/>
    <x v="101"/>
    <x v="350"/>
    <n v="65"/>
    <x v="0"/>
    <s v="Smitty McIlraith"/>
    <s v="C0173cam12"/>
    <x v="1"/>
  </r>
  <r>
    <x v="171"/>
    <x v="0"/>
    <x v="101"/>
    <x v="464"/>
    <n v="65"/>
    <x v="0"/>
    <s v="Smitty McIlraith"/>
    <s v="C0173cam12"/>
    <x v="2"/>
  </r>
  <r>
    <x v="171"/>
    <x v="0"/>
    <x v="101"/>
    <x v="408"/>
    <n v="65"/>
    <x v="0"/>
    <s v="Smitty McIlraith"/>
    <s v="C0173cam12"/>
    <x v="3"/>
  </r>
  <r>
    <x v="171"/>
    <x v="0"/>
    <x v="101"/>
    <x v="22"/>
    <n v="65"/>
    <x v="0"/>
    <s v="Smitty McIlraith"/>
    <s v="C0173cam12"/>
    <x v="4"/>
  </r>
  <r>
    <x v="171"/>
    <x v="0"/>
    <x v="101"/>
    <x v="44"/>
    <n v="65"/>
    <x v="0"/>
    <s v="Smitty McIlraith"/>
    <s v="C0173cam12"/>
    <x v="6"/>
  </r>
  <r>
    <x v="171"/>
    <x v="0"/>
    <x v="101"/>
    <x v="202"/>
    <n v="65"/>
    <x v="0"/>
    <s v="Smitty McIlraith"/>
    <s v="C0173cam12"/>
    <x v="8"/>
  </r>
  <r>
    <x v="171"/>
    <x v="0"/>
    <x v="101"/>
    <x v="178"/>
    <n v="65"/>
    <x v="0"/>
    <s v="Smitty McIlraith"/>
    <s v="C0173cam12"/>
    <x v="9"/>
  </r>
  <r>
    <x v="171"/>
    <x v="0"/>
    <x v="101"/>
    <x v="203"/>
    <n v="65"/>
    <x v="0"/>
    <s v="Smitty McIlraith"/>
    <s v="C0173cam12"/>
    <x v="11"/>
  </r>
  <r>
    <x v="171"/>
    <x v="0"/>
    <x v="101"/>
    <x v="224"/>
    <n v="65"/>
    <x v="0"/>
    <s v="Smitty McIlraith"/>
    <s v="C0173cam12"/>
    <x v="12"/>
  </r>
  <r>
    <x v="171"/>
    <x v="0"/>
    <x v="101"/>
    <x v="40"/>
    <n v="65"/>
    <x v="0"/>
    <s v="Smitty McIlraith"/>
    <s v="C0173cam12"/>
    <x v="15"/>
  </r>
  <r>
    <x v="171"/>
    <x v="0"/>
    <x v="101"/>
    <x v="117"/>
    <n v="65"/>
    <x v="0"/>
    <s v="Smitty McIlraith"/>
    <s v="C0173cam12"/>
    <x v="13"/>
  </r>
  <r>
    <x v="171"/>
    <x v="0"/>
    <x v="101"/>
    <x v="118"/>
    <n v="65"/>
    <x v="0"/>
    <s v="Smitty McIlraith"/>
    <s v="C0173cam12"/>
    <x v="14"/>
  </r>
  <r>
    <x v="172"/>
    <x v="13"/>
    <x v="206"/>
    <x v="128"/>
    <n v="75"/>
    <x v="13"/>
    <s v="Ilka Sturrock"/>
    <s v="C0174cam09"/>
    <x v="0"/>
  </r>
  <r>
    <x v="172"/>
    <x v="13"/>
    <x v="206"/>
    <x v="189"/>
    <n v="75"/>
    <x v="13"/>
    <s v="Ilka Sturrock"/>
    <s v="C0174cam09"/>
    <x v="7"/>
  </r>
  <r>
    <x v="172"/>
    <x v="13"/>
    <x v="206"/>
    <x v="75"/>
    <n v="75"/>
    <x v="13"/>
    <s v="Ilka Sturrock"/>
    <s v="C0174cam09"/>
    <x v="10"/>
  </r>
  <r>
    <x v="172"/>
    <x v="13"/>
    <x v="206"/>
    <x v="28"/>
    <n v="75"/>
    <x v="13"/>
    <s v="Ilka Sturrock"/>
    <s v="C0174cam09"/>
    <x v="1"/>
  </r>
  <r>
    <x v="172"/>
    <x v="13"/>
    <x v="206"/>
    <x v="290"/>
    <n v="75"/>
    <x v="13"/>
    <s v="Ilka Sturrock"/>
    <s v="C0174cam09"/>
    <x v="2"/>
  </r>
  <r>
    <x v="172"/>
    <x v="11"/>
    <x v="292"/>
    <x v="101"/>
    <n v="14"/>
    <x v="11"/>
    <s v="Ilka Sturrock"/>
    <s v="C0174cam15"/>
    <x v="0"/>
  </r>
  <r>
    <x v="172"/>
    <x v="11"/>
    <x v="292"/>
    <x v="62"/>
    <n v="14"/>
    <x v="11"/>
    <s v="Ilka Sturrock"/>
    <s v="C0174cam15"/>
    <x v="7"/>
  </r>
  <r>
    <x v="172"/>
    <x v="11"/>
    <x v="292"/>
    <x v="286"/>
    <n v="14"/>
    <x v="11"/>
    <s v="Ilka Sturrock"/>
    <s v="C0174cam15"/>
    <x v="7"/>
  </r>
  <r>
    <x v="172"/>
    <x v="11"/>
    <x v="292"/>
    <x v="76"/>
    <n v="14"/>
    <x v="11"/>
    <s v="Ilka Sturrock"/>
    <s v="C0174cam15"/>
    <x v="1"/>
  </r>
  <r>
    <x v="172"/>
    <x v="11"/>
    <x v="292"/>
    <x v="82"/>
    <n v="14"/>
    <x v="11"/>
    <s v="Ilka Sturrock"/>
    <s v="C0174cam15"/>
    <x v="1"/>
  </r>
  <r>
    <x v="173"/>
    <x v="9"/>
    <x v="278"/>
    <x v="285"/>
    <n v="27"/>
    <x v="9"/>
    <s v="Christabella Caneo"/>
    <s v="C0175cam08"/>
    <x v="0"/>
  </r>
  <r>
    <x v="173"/>
    <x v="9"/>
    <x v="278"/>
    <x v="54"/>
    <n v="27"/>
    <x v="9"/>
    <s v="Christabella Caneo"/>
    <s v="C0175cam08"/>
    <x v="7"/>
  </r>
  <r>
    <x v="173"/>
    <x v="9"/>
    <x v="278"/>
    <x v="114"/>
    <n v="27"/>
    <x v="9"/>
    <s v="Christabella Caneo"/>
    <s v="C0175cam08"/>
    <x v="10"/>
  </r>
  <r>
    <x v="173"/>
    <x v="9"/>
    <x v="278"/>
    <x v="197"/>
    <n v="27"/>
    <x v="9"/>
    <s v="Christabella Caneo"/>
    <s v="C0175cam08"/>
    <x v="1"/>
  </r>
  <r>
    <x v="173"/>
    <x v="9"/>
    <x v="278"/>
    <x v="265"/>
    <n v="27"/>
    <x v="9"/>
    <s v="Christabella Caneo"/>
    <s v="C0175cam08"/>
    <x v="2"/>
  </r>
  <r>
    <x v="173"/>
    <x v="9"/>
    <x v="278"/>
    <x v="181"/>
    <n v="27"/>
    <x v="9"/>
    <s v="Christabella Caneo"/>
    <s v="C0175cam08"/>
    <x v="3"/>
  </r>
  <r>
    <x v="173"/>
    <x v="9"/>
    <x v="278"/>
    <x v="292"/>
    <n v="27"/>
    <x v="9"/>
    <s v="Christabella Caneo"/>
    <s v="C0175cam08"/>
    <x v="4"/>
  </r>
  <r>
    <x v="173"/>
    <x v="9"/>
    <x v="278"/>
    <x v="217"/>
    <n v="27"/>
    <x v="9"/>
    <s v="Christabella Caneo"/>
    <s v="C0175cam08"/>
    <x v="5"/>
  </r>
  <r>
    <x v="173"/>
    <x v="9"/>
    <x v="278"/>
    <x v="330"/>
    <n v="27"/>
    <x v="9"/>
    <s v="Christabella Caneo"/>
    <s v="C0175cam08"/>
    <x v="6"/>
  </r>
  <r>
    <x v="173"/>
    <x v="1"/>
    <x v="187"/>
    <x v="233"/>
    <n v="25"/>
    <x v="1"/>
    <s v="Christabella Caneo"/>
    <s v="C0175cam07"/>
    <x v="0"/>
  </r>
  <r>
    <x v="173"/>
    <x v="1"/>
    <x v="187"/>
    <x v="62"/>
    <n v="25"/>
    <x v="1"/>
    <s v="Christabella Caneo"/>
    <s v="C0175cam07"/>
    <x v="7"/>
  </r>
  <r>
    <x v="173"/>
    <x v="1"/>
    <x v="187"/>
    <x v="85"/>
    <n v="25"/>
    <x v="1"/>
    <s v="Christabella Caneo"/>
    <s v="C0175cam07"/>
    <x v="10"/>
  </r>
  <r>
    <x v="173"/>
    <x v="1"/>
    <x v="187"/>
    <x v="14"/>
    <n v="25"/>
    <x v="1"/>
    <s v="Christabella Caneo"/>
    <s v="C0175cam07"/>
    <x v="1"/>
  </r>
  <r>
    <x v="173"/>
    <x v="1"/>
    <x v="187"/>
    <x v="239"/>
    <n v="25"/>
    <x v="1"/>
    <s v="Christabella Caneo"/>
    <s v="C0175cam07"/>
    <x v="1"/>
  </r>
  <r>
    <x v="174"/>
    <x v="14"/>
    <x v="138"/>
    <x v="387"/>
    <n v="25"/>
    <x v="14"/>
    <s v="Minnie Ebdon"/>
    <s v="C0176cam13"/>
    <x v="0"/>
  </r>
  <r>
    <x v="174"/>
    <x v="14"/>
    <x v="138"/>
    <x v="368"/>
    <n v="25"/>
    <x v="14"/>
    <s v="Minnie Ebdon"/>
    <s v="C0176cam13"/>
    <x v="7"/>
  </r>
  <r>
    <x v="174"/>
    <x v="14"/>
    <x v="138"/>
    <x v="296"/>
    <n v="25"/>
    <x v="14"/>
    <s v="Minnie Ebdon"/>
    <s v="C0176cam13"/>
    <x v="1"/>
  </r>
  <r>
    <x v="174"/>
    <x v="14"/>
    <x v="138"/>
    <x v="169"/>
    <n v="25"/>
    <x v="14"/>
    <s v="Minnie Ebdon"/>
    <s v="C0176cam13"/>
    <x v="2"/>
  </r>
  <r>
    <x v="174"/>
    <x v="14"/>
    <x v="138"/>
    <x v="228"/>
    <n v="25"/>
    <x v="14"/>
    <s v="Minnie Ebdon"/>
    <s v="C0176cam13"/>
    <x v="4"/>
  </r>
  <r>
    <x v="174"/>
    <x v="14"/>
    <x v="138"/>
    <x v="297"/>
    <n v="25"/>
    <x v="14"/>
    <s v="Minnie Ebdon"/>
    <s v="C0176cam13"/>
    <x v="5"/>
  </r>
  <r>
    <x v="174"/>
    <x v="14"/>
    <x v="138"/>
    <x v="9"/>
    <n v="25"/>
    <x v="14"/>
    <s v="Minnie Ebdon"/>
    <s v="C0176cam13"/>
    <x v="9"/>
  </r>
  <r>
    <x v="174"/>
    <x v="14"/>
    <x v="138"/>
    <x v="210"/>
    <n v="25"/>
    <x v="14"/>
    <s v="Minnie Ebdon"/>
    <s v="C0176cam13"/>
    <x v="11"/>
  </r>
  <r>
    <x v="174"/>
    <x v="14"/>
    <x v="138"/>
    <x v="286"/>
    <n v="25"/>
    <x v="14"/>
    <s v="Minnie Ebdon"/>
    <s v="C0176cam13"/>
    <x v="11"/>
  </r>
  <r>
    <x v="174"/>
    <x v="14"/>
    <x v="138"/>
    <x v="72"/>
    <n v="25"/>
    <x v="14"/>
    <s v="Minnie Ebdon"/>
    <s v="C0176cam13"/>
    <x v="15"/>
  </r>
  <r>
    <x v="174"/>
    <x v="6"/>
    <x v="293"/>
    <x v="159"/>
    <n v="62"/>
    <x v="6"/>
    <s v="Minnie Ebdon"/>
    <s v="C0176cam03"/>
    <x v="0"/>
  </r>
  <r>
    <x v="174"/>
    <x v="6"/>
    <x v="293"/>
    <x v="46"/>
    <n v="62"/>
    <x v="6"/>
    <s v="Minnie Ebdon"/>
    <s v="C0176cam03"/>
    <x v="7"/>
  </r>
  <r>
    <x v="174"/>
    <x v="6"/>
    <x v="293"/>
    <x v="243"/>
    <n v="62"/>
    <x v="6"/>
    <s v="Minnie Ebdon"/>
    <s v="C0176cam03"/>
    <x v="10"/>
  </r>
  <r>
    <x v="174"/>
    <x v="6"/>
    <x v="293"/>
    <x v="26"/>
    <n v="62"/>
    <x v="6"/>
    <s v="Minnie Ebdon"/>
    <s v="C0176cam03"/>
    <x v="1"/>
  </r>
  <r>
    <x v="174"/>
    <x v="6"/>
    <x v="293"/>
    <x v="394"/>
    <n v="62"/>
    <x v="6"/>
    <s v="Minnie Ebdon"/>
    <s v="C0176cam03"/>
    <x v="2"/>
  </r>
  <r>
    <x v="174"/>
    <x v="6"/>
    <x v="293"/>
    <x v="246"/>
    <n v="62"/>
    <x v="6"/>
    <s v="Minnie Ebdon"/>
    <s v="C0176cam03"/>
    <x v="3"/>
  </r>
  <r>
    <x v="174"/>
    <x v="6"/>
    <x v="293"/>
    <x v="102"/>
    <n v="62"/>
    <x v="6"/>
    <s v="Minnie Ebdon"/>
    <s v="C0176cam03"/>
    <x v="4"/>
  </r>
  <r>
    <x v="174"/>
    <x v="6"/>
    <x v="293"/>
    <x v="48"/>
    <n v="62"/>
    <x v="6"/>
    <s v="Minnie Ebdon"/>
    <s v="C0176cam03"/>
    <x v="5"/>
  </r>
  <r>
    <x v="175"/>
    <x v="4"/>
    <x v="164"/>
    <x v="28"/>
    <n v="16"/>
    <x v="4"/>
    <s v="Rosamund Dumberrill"/>
    <s v="C0177cam16"/>
    <x v="0"/>
  </r>
  <r>
    <x v="175"/>
    <x v="4"/>
    <x v="164"/>
    <x v="290"/>
    <n v="16"/>
    <x v="4"/>
    <s v="Rosamund Dumberrill"/>
    <s v="C0177cam16"/>
    <x v="7"/>
  </r>
  <r>
    <x v="175"/>
    <x v="4"/>
    <x v="164"/>
    <x v="73"/>
    <n v="16"/>
    <x v="4"/>
    <s v="Rosamund Dumberrill"/>
    <s v="C0177cam16"/>
    <x v="7"/>
  </r>
  <r>
    <x v="175"/>
    <x v="12"/>
    <x v="56"/>
    <x v="5"/>
    <n v="66"/>
    <x v="12"/>
    <s v="Rosamund Dumberrill"/>
    <s v="C0177cam10"/>
    <x v="0"/>
  </r>
  <r>
    <x v="175"/>
    <x v="12"/>
    <x v="56"/>
    <x v="14"/>
    <n v="66"/>
    <x v="12"/>
    <s v="Rosamund Dumberrill"/>
    <s v="C0177cam10"/>
    <x v="7"/>
  </r>
  <r>
    <x v="175"/>
    <x v="12"/>
    <x v="56"/>
    <x v="239"/>
    <n v="66"/>
    <x v="12"/>
    <s v="Rosamund Dumberrill"/>
    <s v="C0177cam10"/>
    <x v="7"/>
  </r>
  <r>
    <x v="176"/>
    <x v="12"/>
    <x v="243"/>
    <x v="366"/>
    <n v="66"/>
    <x v="12"/>
    <s v="Vilma Hearnah"/>
    <s v="C0178cam10"/>
    <x v="0"/>
  </r>
  <r>
    <x v="176"/>
    <x v="12"/>
    <x v="243"/>
    <x v="243"/>
    <n v="66"/>
    <x v="12"/>
    <s v="Vilma Hearnah"/>
    <s v="C0178cam10"/>
    <x v="7"/>
  </r>
  <r>
    <x v="176"/>
    <x v="12"/>
    <x v="243"/>
    <x v="156"/>
    <n v="66"/>
    <x v="12"/>
    <s v="Vilma Hearnah"/>
    <s v="C0178cam10"/>
    <x v="10"/>
  </r>
  <r>
    <x v="176"/>
    <x v="12"/>
    <x v="243"/>
    <x v="101"/>
    <n v="66"/>
    <x v="12"/>
    <s v="Vilma Hearnah"/>
    <s v="C0178cam10"/>
    <x v="1"/>
  </r>
  <r>
    <x v="176"/>
    <x v="12"/>
    <x v="243"/>
    <x v="20"/>
    <n v="66"/>
    <x v="12"/>
    <s v="Vilma Hearnah"/>
    <s v="C0178cam10"/>
    <x v="2"/>
  </r>
  <r>
    <x v="176"/>
    <x v="12"/>
    <x v="243"/>
    <x v="102"/>
    <n v="66"/>
    <x v="12"/>
    <s v="Vilma Hearnah"/>
    <s v="C0178cam10"/>
    <x v="3"/>
  </r>
  <r>
    <x v="176"/>
    <x v="12"/>
    <x v="243"/>
    <x v="6"/>
    <n v="66"/>
    <x v="12"/>
    <s v="Vilma Hearnah"/>
    <s v="C0178cam10"/>
    <x v="4"/>
  </r>
  <r>
    <x v="176"/>
    <x v="16"/>
    <x v="168"/>
    <x v="194"/>
    <n v="26"/>
    <x v="16"/>
    <s v="Vilma Hearnah"/>
    <s v="C0178cam04"/>
    <x v="0"/>
  </r>
  <r>
    <x v="176"/>
    <x v="16"/>
    <x v="168"/>
    <x v="256"/>
    <n v="26"/>
    <x v="16"/>
    <s v="Vilma Hearnah"/>
    <s v="C0178cam04"/>
    <x v="7"/>
  </r>
  <r>
    <x v="177"/>
    <x v="12"/>
    <x v="158"/>
    <x v="414"/>
    <n v="66"/>
    <x v="12"/>
    <s v="Addie Chillcot"/>
    <s v="C0179cam10"/>
    <x v="0"/>
  </r>
  <r>
    <x v="177"/>
    <x v="12"/>
    <x v="158"/>
    <x v="153"/>
    <n v="66"/>
    <x v="12"/>
    <s v="Addie Chillcot"/>
    <s v="C0179cam10"/>
    <x v="10"/>
  </r>
  <r>
    <x v="177"/>
    <x v="12"/>
    <x v="158"/>
    <x v="358"/>
    <n v="66"/>
    <x v="12"/>
    <s v="Addie Chillcot"/>
    <s v="C0179cam10"/>
    <x v="2"/>
  </r>
  <r>
    <x v="177"/>
    <x v="12"/>
    <x v="158"/>
    <x v="429"/>
    <n v="66"/>
    <x v="12"/>
    <s v="Addie Chillcot"/>
    <s v="C0179cam10"/>
    <x v="4"/>
  </r>
  <r>
    <x v="177"/>
    <x v="12"/>
    <x v="158"/>
    <x v="353"/>
    <n v="66"/>
    <x v="12"/>
    <s v="Addie Chillcot"/>
    <s v="C0179cam10"/>
    <x v="4"/>
  </r>
  <r>
    <x v="177"/>
    <x v="12"/>
    <x v="158"/>
    <x v="310"/>
    <n v="66"/>
    <x v="12"/>
    <s v="Addie Chillcot"/>
    <s v="C0179cam10"/>
    <x v="5"/>
  </r>
  <r>
    <x v="177"/>
    <x v="12"/>
    <x v="158"/>
    <x v="477"/>
    <n v="66"/>
    <x v="12"/>
    <s v="Addie Chillcot"/>
    <s v="C0179cam10"/>
    <x v="6"/>
  </r>
  <r>
    <x v="177"/>
    <x v="12"/>
    <x v="158"/>
    <x v="352"/>
    <n v="66"/>
    <x v="12"/>
    <s v="Addie Chillcot"/>
    <s v="C0179cam10"/>
    <x v="8"/>
  </r>
  <r>
    <x v="177"/>
    <x v="12"/>
    <x v="158"/>
    <x v="311"/>
    <n v="66"/>
    <x v="12"/>
    <s v="Addie Chillcot"/>
    <s v="C0179cam10"/>
    <x v="11"/>
  </r>
  <r>
    <x v="177"/>
    <x v="12"/>
    <x v="158"/>
    <x v="40"/>
    <n v="66"/>
    <x v="12"/>
    <s v="Addie Chillcot"/>
    <s v="C0179cam10"/>
    <x v="12"/>
  </r>
  <r>
    <x v="177"/>
    <x v="12"/>
    <x v="158"/>
    <x v="246"/>
    <n v="66"/>
    <x v="12"/>
    <s v="Addie Chillcot"/>
    <s v="C0179cam10"/>
    <x v="15"/>
  </r>
  <r>
    <x v="177"/>
    <x v="12"/>
    <x v="158"/>
    <x v="147"/>
    <n v="66"/>
    <x v="12"/>
    <s v="Addie Chillcot"/>
    <s v="C0179cam10"/>
    <x v="13"/>
  </r>
  <r>
    <x v="177"/>
    <x v="1"/>
    <x v="252"/>
    <x v="428"/>
    <n v="25"/>
    <x v="1"/>
    <s v="Addie Chillcot"/>
    <s v="C0179cam07"/>
    <x v="0"/>
  </r>
  <r>
    <x v="177"/>
    <x v="1"/>
    <x v="252"/>
    <x v="378"/>
    <n v="25"/>
    <x v="1"/>
    <s v="Addie Chillcot"/>
    <s v="C0179cam07"/>
    <x v="7"/>
  </r>
  <r>
    <x v="177"/>
    <x v="1"/>
    <x v="252"/>
    <x v="35"/>
    <n v="25"/>
    <x v="1"/>
    <s v="Addie Chillcot"/>
    <s v="C0179cam07"/>
    <x v="10"/>
  </r>
  <r>
    <x v="177"/>
    <x v="1"/>
    <x v="252"/>
    <x v="285"/>
    <n v="25"/>
    <x v="1"/>
    <s v="Addie Chillcot"/>
    <s v="C0179cam07"/>
    <x v="1"/>
  </r>
  <r>
    <x v="177"/>
    <x v="1"/>
    <x v="252"/>
    <x v="375"/>
    <n v="25"/>
    <x v="1"/>
    <s v="Addie Chillcot"/>
    <s v="C0179cam07"/>
    <x v="4"/>
  </r>
  <r>
    <x v="177"/>
    <x v="1"/>
    <x v="252"/>
    <x v="121"/>
    <n v="25"/>
    <x v="1"/>
    <s v="Addie Chillcot"/>
    <s v="C0179cam07"/>
    <x v="5"/>
  </r>
  <r>
    <x v="177"/>
    <x v="1"/>
    <x v="252"/>
    <x v="3"/>
    <n v="25"/>
    <x v="1"/>
    <s v="Addie Chillcot"/>
    <s v="C0179cam07"/>
    <x v="6"/>
  </r>
  <r>
    <x v="177"/>
    <x v="1"/>
    <x v="252"/>
    <x v="290"/>
    <n v="25"/>
    <x v="1"/>
    <s v="Addie Chillcot"/>
    <s v="C0179cam07"/>
    <x v="11"/>
  </r>
  <r>
    <x v="178"/>
    <x v="5"/>
    <x v="294"/>
    <x v="472"/>
    <n v="26"/>
    <x v="5"/>
    <s v="Orbadiah Rowat"/>
    <s v="C0180cam02"/>
    <x v="0"/>
  </r>
  <r>
    <x v="178"/>
    <x v="5"/>
    <x v="294"/>
    <x v="365"/>
    <n v="26"/>
    <x v="5"/>
    <s v="Orbadiah Rowat"/>
    <s v="C0180cam02"/>
    <x v="10"/>
  </r>
  <r>
    <x v="178"/>
    <x v="5"/>
    <x v="294"/>
    <x v="339"/>
    <n v="26"/>
    <x v="5"/>
    <s v="Orbadiah Rowat"/>
    <s v="C0180cam02"/>
    <x v="1"/>
  </r>
  <r>
    <x v="178"/>
    <x v="5"/>
    <x v="294"/>
    <x v="490"/>
    <n v="26"/>
    <x v="5"/>
    <s v="Orbadiah Rowat"/>
    <s v="C0180cam02"/>
    <x v="3"/>
  </r>
  <r>
    <x v="178"/>
    <x v="5"/>
    <x v="294"/>
    <x v="36"/>
    <n v="26"/>
    <x v="5"/>
    <s v="Orbadiah Rowat"/>
    <s v="C0180cam02"/>
    <x v="4"/>
  </r>
  <r>
    <x v="178"/>
    <x v="5"/>
    <x v="294"/>
    <x v="352"/>
    <n v="26"/>
    <x v="5"/>
    <s v="Orbadiah Rowat"/>
    <s v="C0180cam02"/>
    <x v="6"/>
  </r>
  <r>
    <x v="178"/>
    <x v="5"/>
    <x v="294"/>
    <x v="360"/>
    <n v="26"/>
    <x v="5"/>
    <s v="Orbadiah Rowat"/>
    <s v="C0180cam02"/>
    <x v="8"/>
  </r>
  <r>
    <x v="178"/>
    <x v="5"/>
    <x v="294"/>
    <x v="265"/>
    <n v="26"/>
    <x v="5"/>
    <s v="Orbadiah Rowat"/>
    <s v="C0180cam02"/>
    <x v="9"/>
  </r>
  <r>
    <x v="178"/>
    <x v="5"/>
    <x v="294"/>
    <x v="336"/>
    <n v="26"/>
    <x v="5"/>
    <s v="Orbadiah Rowat"/>
    <s v="C0180cam02"/>
    <x v="11"/>
  </r>
  <r>
    <x v="178"/>
    <x v="5"/>
    <x v="294"/>
    <x v="330"/>
    <n v="26"/>
    <x v="5"/>
    <s v="Orbadiah Rowat"/>
    <s v="C0180cam02"/>
    <x v="13"/>
  </r>
  <r>
    <x v="178"/>
    <x v="7"/>
    <x v="295"/>
    <x v="438"/>
    <n v="28"/>
    <x v="7"/>
    <s v="Orbadiah Rowat"/>
    <s v="C0180cam14"/>
    <x v="0"/>
  </r>
  <r>
    <x v="178"/>
    <x v="7"/>
    <x v="295"/>
    <x v="222"/>
    <n v="28"/>
    <x v="7"/>
    <s v="Orbadiah Rowat"/>
    <s v="C0180cam14"/>
    <x v="7"/>
  </r>
  <r>
    <x v="178"/>
    <x v="7"/>
    <x v="295"/>
    <x v="23"/>
    <n v="28"/>
    <x v="7"/>
    <s v="Orbadiah Rowat"/>
    <s v="C0180cam14"/>
    <x v="1"/>
  </r>
  <r>
    <x v="178"/>
    <x v="7"/>
    <x v="295"/>
    <x v="225"/>
    <n v="28"/>
    <x v="7"/>
    <s v="Orbadiah Rowat"/>
    <s v="C0180cam14"/>
    <x v="2"/>
  </r>
  <r>
    <x v="178"/>
    <x v="7"/>
    <x v="295"/>
    <x v="49"/>
    <n v="28"/>
    <x v="7"/>
    <s v="Orbadiah Rowat"/>
    <s v="C0180cam14"/>
    <x v="3"/>
  </r>
  <r>
    <x v="178"/>
    <x v="7"/>
    <x v="295"/>
    <x v="149"/>
    <n v="28"/>
    <x v="7"/>
    <s v="Orbadiah Rowat"/>
    <s v="C0180cam14"/>
    <x v="4"/>
  </r>
  <r>
    <x v="178"/>
    <x v="7"/>
    <x v="295"/>
    <x v="204"/>
    <n v="28"/>
    <x v="7"/>
    <s v="Orbadiah Rowat"/>
    <s v="C0180cam14"/>
    <x v="5"/>
  </r>
  <r>
    <x v="178"/>
    <x v="7"/>
    <x v="295"/>
    <x v="10"/>
    <n v="28"/>
    <x v="7"/>
    <s v="Orbadiah Rowat"/>
    <s v="C0180cam14"/>
    <x v="6"/>
  </r>
  <r>
    <x v="178"/>
    <x v="7"/>
    <x v="295"/>
    <x v="21"/>
    <n v="28"/>
    <x v="7"/>
    <s v="Orbadiah Rowat"/>
    <s v="C0180cam14"/>
    <x v="8"/>
  </r>
  <r>
    <x v="179"/>
    <x v="7"/>
    <x v="57"/>
    <x v="240"/>
    <n v="28"/>
    <x v="7"/>
    <s v="Rhodie Bridewell"/>
    <s v="C0181cam14"/>
    <x v="0"/>
  </r>
  <r>
    <x v="179"/>
    <x v="7"/>
    <x v="57"/>
    <x v="419"/>
    <n v="28"/>
    <x v="7"/>
    <s v="Rhodie Bridewell"/>
    <s v="C0181cam14"/>
    <x v="7"/>
  </r>
  <r>
    <x v="179"/>
    <x v="7"/>
    <x v="57"/>
    <x v="446"/>
    <n v="28"/>
    <x v="7"/>
    <s v="Rhodie Bridewell"/>
    <s v="C0181cam14"/>
    <x v="7"/>
  </r>
  <r>
    <x v="179"/>
    <x v="7"/>
    <x v="57"/>
    <x v="457"/>
    <n v="28"/>
    <x v="7"/>
    <s v="Rhodie Bridewell"/>
    <s v="C0181cam14"/>
    <x v="2"/>
  </r>
  <r>
    <x v="179"/>
    <x v="7"/>
    <x v="57"/>
    <x v="203"/>
    <n v="28"/>
    <x v="7"/>
    <s v="Rhodie Bridewell"/>
    <s v="C0181cam14"/>
    <x v="3"/>
  </r>
  <r>
    <x v="179"/>
    <x v="7"/>
    <x v="57"/>
    <x v="342"/>
    <n v="28"/>
    <x v="7"/>
    <s v="Rhodie Bridewell"/>
    <s v="C0181cam14"/>
    <x v="4"/>
  </r>
  <r>
    <x v="179"/>
    <x v="7"/>
    <x v="57"/>
    <x v="138"/>
    <n v="28"/>
    <x v="7"/>
    <s v="Rhodie Bridewell"/>
    <s v="C0181cam14"/>
    <x v="5"/>
  </r>
  <r>
    <x v="179"/>
    <x v="7"/>
    <x v="57"/>
    <x v="79"/>
    <n v="28"/>
    <x v="7"/>
    <s v="Rhodie Bridewell"/>
    <s v="C0181cam14"/>
    <x v="8"/>
  </r>
  <r>
    <x v="179"/>
    <x v="7"/>
    <x v="57"/>
    <x v="118"/>
    <n v="28"/>
    <x v="7"/>
    <s v="Rhodie Bridewell"/>
    <s v="C0181cam14"/>
    <x v="8"/>
  </r>
  <r>
    <x v="179"/>
    <x v="1"/>
    <x v="144"/>
    <x v="397"/>
    <n v="25"/>
    <x v="1"/>
    <s v="Rhodie Bridewell"/>
    <s v="C0181cam07"/>
    <x v="0"/>
  </r>
  <r>
    <x v="179"/>
    <x v="1"/>
    <x v="144"/>
    <x v="56"/>
    <n v="25"/>
    <x v="1"/>
    <s v="Rhodie Bridewell"/>
    <s v="C0181cam07"/>
    <x v="7"/>
  </r>
  <r>
    <x v="179"/>
    <x v="1"/>
    <x v="144"/>
    <x v="230"/>
    <n v="25"/>
    <x v="1"/>
    <s v="Rhodie Bridewell"/>
    <s v="C0181cam07"/>
    <x v="10"/>
  </r>
  <r>
    <x v="179"/>
    <x v="1"/>
    <x v="144"/>
    <x v="292"/>
    <n v="25"/>
    <x v="1"/>
    <s v="Rhodie Bridewell"/>
    <s v="C0181cam07"/>
    <x v="1"/>
  </r>
  <r>
    <x v="179"/>
    <x v="1"/>
    <x v="144"/>
    <x v="237"/>
    <n v="25"/>
    <x v="1"/>
    <s v="Rhodie Bridewell"/>
    <s v="C0181cam07"/>
    <x v="1"/>
  </r>
  <r>
    <x v="179"/>
    <x v="1"/>
    <x v="144"/>
    <x v="12"/>
    <n v="25"/>
    <x v="1"/>
    <s v="Rhodie Bridewell"/>
    <s v="C0181cam07"/>
    <x v="2"/>
  </r>
  <r>
    <x v="180"/>
    <x v="7"/>
    <x v="198"/>
    <x v="446"/>
    <n v="28"/>
    <x v="7"/>
    <s v="Nicolis Craine"/>
    <s v="C0182cam14"/>
    <x v="0"/>
  </r>
  <r>
    <x v="180"/>
    <x v="7"/>
    <x v="198"/>
    <x v="310"/>
    <n v="28"/>
    <x v="7"/>
    <s v="Nicolis Craine"/>
    <s v="C0182cam14"/>
    <x v="7"/>
  </r>
  <r>
    <x v="180"/>
    <x v="7"/>
    <x v="198"/>
    <x v="215"/>
    <n v="28"/>
    <x v="7"/>
    <s v="Nicolis Craine"/>
    <s v="C0182cam14"/>
    <x v="10"/>
  </r>
  <r>
    <x v="180"/>
    <x v="7"/>
    <x v="198"/>
    <x v="335"/>
    <n v="28"/>
    <x v="7"/>
    <s v="Nicolis Craine"/>
    <s v="C0182cam14"/>
    <x v="1"/>
  </r>
  <r>
    <x v="180"/>
    <x v="7"/>
    <x v="198"/>
    <x v="406"/>
    <n v="28"/>
    <x v="7"/>
    <s v="Nicolis Craine"/>
    <s v="C0182cam14"/>
    <x v="2"/>
  </r>
  <r>
    <x v="180"/>
    <x v="7"/>
    <x v="198"/>
    <x v="156"/>
    <n v="28"/>
    <x v="7"/>
    <s v="Nicolis Craine"/>
    <s v="C0182cam14"/>
    <x v="3"/>
  </r>
  <r>
    <x v="180"/>
    <x v="7"/>
    <x v="198"/>
    <x v="50"/>
    <n v="28"/>
    <x v="7"/>
    <s v="Nicolis Craine"/>
    <s v="C0182cam14"/>
    <x v="4"/>
  </r>
  <r>
    <x v="180"/>
    <x v="7"/>
    <x v="198"/>
    <x v="163"/>
    <n v="28"/>
    <x v="7"/>
    <s v="Nicolis Craine"/>
    <s v="C0182cam14"/>
    <x v="5"/>
  </r>
  <r>
    <x v="180"/>
    <x v="7"/>
    <x v="198"/>
    <x v="134"/>
    <n v="28"/>
    <x v="7"/>
    <s v="Nicolis Craine"/>
    <s v="C0182cam14"/>
    <x v="6"/>
  </r>
  <r>
    <x v="180"/>
    <x v="7"/>
    <x v="198"/>
    <x v="290"/>
    <n v="28"/>
    <x v="7"/>
    <s v="Nicolis Craine"/>
    <s v="C0182cam14"/>
    <x v="8"/>
  </r>
  <r>
    <x v="180"/>
    <x v="4"/>
    <x v="296"/>
    <x v="490"/>
    <n v="16"/>
    <x v="4"/>
    <s v="Nicolis Craine"/>
    <s v="C0182cam16"/>
    <x v="0"/>
  </r>
  <r>
    <x v="180"/>
    <x v="4"/>
    <x v="296"/>
    <x v="372"/>
    <n v="16"/>
    <x v="4"/>
    <s v="Nicolis Craine"/>
    <s v="C0182cam16"/>
    <x v="7"/>
  </r>
  <r>
    <x v="180"/>
    <x v="4"/>
    <x v="296"/>
    <x v="54"/>
    <n v="16"/>
    <x v="4"/>
    <s v="Nicolis Craine"/>
    <s v="C0182cam16"/>
    <x v="10"/>
  </r>
  <r>
    <x v="180"/>
    <x v="4"/>
    <x v="296"/>
    <x v="297"/>
    <n v="16"/>
    <x v="4"/>
    <s v="Nicolis Craine"/>
    <s v="C0182cam16"/>
    <x v="1"/>
  </r>
  <r>
    <x v="180"/>
    <x v="4"/>
    <x v="296"/>
    <x v="133"/>
    <n v="16"/>
    <x v="4"/>
    <s v="Nicolis Craine"/>
    <s v="C0182cam16"/>
    <x v="1"/>
  </r>
  <r>
    <x v="180"/>
    <x v="4"/>
    <x v="296"/>
    <x v="149"/>
    <n v="16"/>
    <x v="4"/>
    <s v="Nicolis Craine"/>
    <s v="C0182cam16"/>
    <x v="3"/>
  </r>
  <r>
    <x v="180"/>
    <x v="4"/>
    <x v="296"/>
    <x v="65"/>
    <n v="16"/>
    <x v="4"/>
    <s v="Nicolis Craine"/>
    <s v="C0182cam16"/>
    <x v="4"/>
  </r>
  <r>
    <x v="180"/>
    <x v="4"/>
    <x v="296"/>
    <x v="150"/>
    <n v="16"/>
    <x v="4"/>
    <s v="Nicolis Craine"/>
    <s v="C0182cam16"/>
    <x v="6"/>
  </r>
  <r>
    <x v="180"/>
    <x v="4"/>
    <x v="296"/>
    <x v="58"/>
    <n v="16"/>
    <x v="4"/>
    <s v="Nicolis Craine"/>
    <s v="C0182cam16"/>
    <x v="8"/>
  </r>
  <r>
    <x v="181"/>
    <x v="9"/>
    <x v="19"/>
    <x v="95"/>
    <n v="27"/>
    <x v="9"/>
    <s v="Goddard Sollis"/>
    <s v="C0183cam08"/>
    <x v="0"/>
  </r>
  <r>
    <x v="181"/>
    <x v="9"/>
    <x v="19"/>
    <x v="92"/>
    <n v="27"/>
    <x v="9"/>
    <s v="Goddard Sollis"/>
    <s v="C0183cam08"/>
    <x v="7"/>
  </r>
  <r>
    <x v="181"/>
    <x v="9"/>
    <x v="19"/>
    <x v="407"/>
    <n v="27"/>
    <x v="9"/>
    <s v="Goddard Sollis"/>
    <s v="C0183cam08"/>
    <x v="1"/>
  </r>
  <r>
    <x v="181"/>
    <x v="9"/>
    <x v="19"/>
    <x v="146"/>
    <n v="27"/>
    <x v="9"/>
    <s v="Goddard Sollis"/>
    <s v="C0183cam08"/>
    <x v="4"/>
  </r>
  <r>
    <x v="181"/>
    <x v="9"/>
    <x v="19"/>
    <x v="10"/>
    <n v="27"/>
    <x v="9"/>
    <s v="Goddard Sollis"/>
    <s v="C0183cam08"/>
    <x v="5"/>
  </r>
  <r>
    <x v="181"/>
    <x v="9"/>
    <x v="19"/>
    <x v="29"/>
    <n v="27"/>
    <x v="9"/>
    <s v="Goddard Sollis"/>
    <s v="C0183cam08"/>
    <x v="8"/>
  </r>
  <r>
    <x v="181"/>
    <x v="15"/>
    <x v="169"/>
    <x v="317"/>
    <n v="10"/>
    <x v="15"/>
    <s v="Goddard Sollis"/>
    <s v="C0183cam01"/>
    <x v="0"/>
  </r>
  <r>
    <x v="181"/>
    <x v="15"/>
    <x v="169"/>
    <x v="330"/>
    <n v="10"/>
    <x v="15"/>
    <s v="Goddard Sollis"/>
    <s v="C0183cam01"/>
    <x v="7"/>
  </r>
  <r>
    <x v="182"/>
    <x v="7"/>
    <x v="297"/>
    <x v="483"/>
    <n v="28"/>
    <x v="7"/>
    <s v="Hazel Wiggall"/>
    <s v="C0184cam14"/>
    <x v="0"/>
  </r>
  <r>
    <x v="182"/>
    <x v="7"/>
    <x v="297"/>
    <x v="316"/>
    <n v="28"/>
    <x v="7"/>
    <s v="Hazel Wiggall"/>
    <s v="C0184cam14"/>
    <x v="7"/>
  </r>
  <r>
    <x v="182"/>
    <x v="7"/>
    <x v="297"/>
    <x v="491"/>
    <n v="28"/>
    <x v="7"/>
    <s v="Hazel Wiggall"/>
    <s v="C0184cam14"/>
    <x v="10"/>
  </r>
  <r>
    <x v="182"/>
    <x v="7"/>
    <x v="297"/>
    <x v="448"/>
    <n v="28"/>
    <x v="7"/>
    <s v="Hazel Wiggall"/>
    <s v="C0184cam14"/>
    <x v="1"/>
  </r>
  <r>
    <x v="182"/>
    <x v="7"/>
    <x v="297"/>
    <x v="169"/>
    <n v="28"/>
    <x v="7"/>
    <s v="Hazel Wiggall"/>
    <s v="C0184cam14"/>
    <x v="3"/>
  </r>
  <r>
    <x v="182"/>
    <x v="7"/>
    <x v="297"/>
    <x v="412"/>
    <n v="28"/>
    <x v="7"/>
    <s v="Hazel Wiggall"/>
    <s v="C0184cam14"/>
    <x v="4"/>
  </r>
  <r>
    <x v="182"/>
    <x v="7"/>
    <x v="297"/>
    <x v="131"/>
    <n v="28"/>
    <x v="7"/>
    <s v="Hazel Wiggall"/>
    <s v="C0184cam14"/>
    <x v="4"/>
  </r>
  <r>
    <x v="182"/>
    <x v="7"/>
    <x v="297"/>
    <x v="260"/>
    <n v="28"/>
    <x v="7"/>
    <s v="Hazel Wiggall"/>
    <s v="C0184cam14"/>
    <x v="8"/>
  </r>
  <r>
    <x v="182"/>
    <x v="7"/>
    <x v="297"/>
    <x v="149"/>
    <n v="28"/>
    <x v="7"/>
    <s v="Hazel Wiggall"/>
    <s v="C0184cam14"/>
    <x v="9"/>
  </r>
  <r>
    <x v="182"/>
    <x v="7"/>
    <x v="297"/>
    <x v="204"/>
    <n v="28"/>
    <x v="7"/>
    <s v="Hazel Wiggall"/>
    <s v="C0184cam14"/>
    <x v="11"/>
  </r>
  <r>
    <x v="182"/>
    <x v="7"/>
    <x v="297"/>
    <x v="176"/>
    <n v="28"/>
    <x v="7"/>
    <s v="Hazel Wiggall"/>
    <s v="C0184cam14"/>
    <x v="11"/>
  </r>
  <r>
    <x v="182"/>
    <x v="2"/>
    <x v="298"/>
    <x v="351"/>
    <n v="29"/>
    <x v="2"/>
    <s v="Hazel Wiggall"/>
    <s v="C0184cam17"/>
    <x v="0"/>
  </r>
  <r>
    <x v="182"/>
    <x v="2"/>
    <x v="298"/>
    <x v="275"/>
    <n v="29"/>
    <x v="2"/>
    <s v="Hazel Wiggall"/>
    <s v="C0184cam17"/>
    <x v="7"/>
  </r>
  <r>
    <x v="182"/>
    <x v="2"/>
    <x v="298"/>
    <x v="17"/>
    <n v="29"/>
    <x v="2"/>
    <s v="Hazel Wiggall"/>
    <s v="C0184cam17"/>
    <x v="10"/>
  </r>
  <r>
    <x v="182"/>
    <x v="2"/>
    <x v="298"/>
    <x v="390"/>
    <n v="29"/>
    <x v="2"/>
    <s v="Hazel Wiggall"/>
    <s v="C0184cam17"/>
    <x v="1"/>
  </r>
  <r>
    <x v="182"/>
    <x v="2"/>
    <x v="298"/>
    <x v="229"/>
    <n v="29"/>
    <x v="2"/>
    <s v="Hazel Wiggall"/>
    <s v="C0184cam17"/>
    <x v="2"/>
  </r>
  <r>
    <x v="182"/>
    <x v="2"/>
    <x v="298"/>
    <x v="360"/>
    <n v="29"/>
    <x v="2"/>
    <s v="Hazel Wiggall"/>
    <s v="C0184cam17"/>
    <x v="3"/>
  </r>
  <r>
    <x v="182"/>
    <x v="2"/>
    <x v="298"/>
    <x v="257"/>
    <n v="29"/>
    <x v="2"/>
    <s v="Hazel Wiggall"/>
    <s v="C0184cam17"/>
    <x v="4"/>
  </r>
  <r>
    <x v="182"/>
    <x v="2"/>
    <x v="298"/>
    <x v="336"/>
    <n v="29"/>
    <x v="2"/>
    <s v="Hazel Wiggall"/>
    <s v="C0184cam17"/>
    <x v="5"/>
  </r>
  <r>
    <x v="182"/>
    <x v="2"/>
    <x v="298"/>
    <x v="41"/>
    <n v="29"/>
    <x v="2"/>
    <s v="Hazel Wiggall"/>
    <s v="C0184cam17"/>
    <x v="6"/>
  </r>
  <r>
    <x v="182"/>
    <x v="2"/>
    <x v="298"/>
    <x v="21"/>
    <n v="29"/>
    <x v="2"/>
    <s v="Hazel Wiggall"/>
    <s v="C0184cam17"/>
    <x v="8"/>
  </r>
  <r>
    <x v="182"/>
    <x v="2"/>
    <x v="298"/>
    <x v="374"/>
    <n v="29"/>
    <x v="2"/>
    <s v="Hazel Wiggall"/>
    <s v="C0184cam17"/>
    <x v="9"/>
  </r>
  <r>
    <x v="183"/>
    <x v="13"/>
    <x v="299"/>
    <x v="337"/>
    <n v="75"/>
    <x v="13"/>
    <s v="Herminia Ianetti"/>
    <s v="C0185cam09"/>
    <x v="0"/>
  </r>
  <r>
    <x v="183"/>
    <x v="13"/>
    <x v="299"/>
    <x v="308"/>
    <n v="75"/>
    <x v="13"/>
    <s v="Herminia Ianetti"/>
    <s v="C0185cam09"/>
    <x v="7"/>
  </r>
  <r>
    <x v="183"/>
    <x v="13"/>
    <x v="299"/>
    <x v="241"/>
    <n v="75"/>
    <x v="13"/>
    <s v="Herminia Ianetti"/>
    <s v="C0185cam09"/>
    <x v="4"/>
  </r>
  <r>
    <x v="183"/>
    <x v="13"/>
    <x v="299"/>
    <x v="371"/>
    <n v="75"/>
    <x v="13"/>
    <s v="Herminia Ianetti"/>
    <s v="C0185cam09"/>
    <x v="6"/>
  </r>
  <r>
    <x v="183"/>
    <x v="13"/>
    <x v="299"/>
    <x v="243"/>
    <n v="75"/>
    <x v="13"/>
    <s v="Herminia Ianetti"/>
    <s v="C0185cam09"/>
    <x v="8"/>
  </r>
  <r>
    <x v="183"/>
    <x v="13"/>
    <x v="299"/>
    <x v="107"/>
    <n v="75"/>
    <x v="13"/>
    <s v="Herminia Ianetti"/>
    <s v="C0185cam09"/>
    <x v="11"/>
  </r>
  <r>
    <x v="183"/>
    <x v="13"/>
    <x v="299"/>
    <x v="147"/>
    <n v="75"/>
    <x v="13"/>
    <s v="Herminia Ianetti"/>
    <s v="C0185cam09"/>
    <x v="15"/>
  </r>
  <r>
    <x v="183"/>
    <x v="13"/>
    <x v="299"/>
    <x v="86"/>
    <n v="75"/>
    <x v="13"/>
    <s v="Herminia Ianetti"/>
    <s v="C0185cam09"/>
    <x v="14"/>
  </r>
  <r>
    <x v="183"/>
    <x v="16"/>
    <x v="300"/>
    <x v="138"/>
    <n v="26"/>
    <x v="16"/>
    <s v="Herminia Ianetti"/>
    <s v="C0185cam04"/>
    <x v="0"/>
  </r>
  <r>
    <x v="183"/>
    <x v="16"/>
    <x v="300"/>
    <x v="328"/>
    <n v="26"/>
    <x v="16"/>
    <s v="Herminia Ianetti"/>
    <s v="C0185cam04"/>
    <x v="7"/>
  </r>
  <r>
    <x v="183"/>
    <x v="16"/>
    <x v="300"/>
    <x v="77"/>
    <n v="26"/>
    <x v="16"/>
    <s v="Herminia Ianetti"/>
    <s v="C0185cam04"/>
    <x v="10"/>
  </r>
  <r>
    <x v="183"/>
    <x v="16"/>
    <x v="300"/>
    <x v="213"/>
    <n v="26"/>
    <x v="16"/>
    <s v="Herminia Ianetti"/>
    <s v="C0185cam04"/>
    <x v="1"/>
  </r>
  <r>
    <x v="184"/>
    <x v="14"/>
    <x v="243"/>
    <x v="366"/>
    <n v="25"/>
    <x v="14"/>
    <s v="Caz Reinhardt"/>
    <s v="C0186cam13"/>
    <x v="0"/>
  </r>
  <r>
    <x v="184"/>
    <x v="14"/>
    <x v="243"/>
    <x v="188"/>
    <n v="25"/>
    <x v="14"/>
    <s v="Caz Reinhardt"/>
    <s v="C0186cam13"/>
    <x v="7"/>
  </r>
  <r>
    <x v="184"/>
    <x v="14"/>
    <x v="243"/>
    <x v="2"/>
    <n v="25"/>
    <x v="14"/>
    <s v="Caz Reinhardt"/>
    <s v="C0186cam13"/>
    <x v="10"/>
  </r>
  <r>
    <x v="184"/>
    <x v="14"/>
    <x v="243"/>
    <x v="262"/>
    <n v="25"/>
    <x v="14"/>
    <s v="Caz Reinhardt"/>
    <s v="C0186cam13"/>
    <x v="1"/>
  </r>
  <r>
    <x v="184"/>
    <x v="14"/>
    <x v="243"/>
    <x v="190"/>
    <n v="25"/>
    <x v="14"/>
    <s v="Caz Reinhardt"/>
    <s v="C0186cam13"/>
    <x v="2"/>
  </r>
  <r>
    <x v="184"/>
    <x v="14"/>
    <x v="243"/>
    <x v="177"/>
    <n v="25"/>
    <x v="14"/>
    <s v="Caz Reinhardt"/>
    <s v="C0186cam13"/>
    <x v="3"/>
  </r>
  <r>
    <x v="184"/>
    <x v="14"/>
    <x v="243"/>
    <x v="84"/>
    <n v="25"/>
    <x v="14"/>
    <s v="Caz Reinhardt"/>
    <s v="C0186cam13"/>
    <x v="4"/>
  </r>
  <r>
    <x v="184"/>
    <x v="1"/>
    <x v="301"/>
    <x v="134"/>
    <n v="25"/>
    <x v="1"/>
    <s v="Caz Reinhardt"/>
    <s v="C0186cam07"/>
    <x v="0"/>
  </r>
  <r>
    <x v="184"/>
    <x v="1"/>
    <x v="301"/>
    <x v="58"/>
    <n v="25"/>
    <x v="1"/>
    <s v="Caz Reinhardt"/>
    <s v="C0186cam07"/>
    <x v="7"/>
  </r>
  <r>
    <x v="184"/>
    <x v="1"/>
    <x v="301"/>
    <x v="15"/>
    <n v="25"/>
    <x v="1"/>
    <s v="Caz Reinhardt"/>
    <s v="C0186cam07"/>
    <x v="7"/>
  </r>
  <r>
    <x v="185"/>
    <x v="0"/>
    <x v="43"/>
    <x v="206"/>
    <n v="65"/>
    <x v="0"/>
    <s v="Davy Chellam"/>
    <s v="C0187cam12"/>
    <x v="0"/>
  </r>
  <r>
    <x v="185"/>
    <x v="0"/>
    <x v="43"/>
    <x v="227"/>
    <n v="65"/>
    <x v="0"/>
    <s v="Davy Chellam"/>
    <s v="C0187cam12"/>
    <x v="7"/>
  </r>
  <r>
    <x v="185"/>
    <x v="0"/>
    <x v="43"/>
    <x v="186"/>
    <n v="65"/>
    <x v="0"/>
    <s v="Davy Chellam"/>
    <s v="C0187cam12"/>
    <x v="10"/>
  </r>
  <r>
    <x v="185"/>
    <x v="0"/>
    <x v="43"/>
    <x v="38"/>
    <n v="65"/>
    <x v="0"/>
    <s v="Davy Chellam"/>
    <s v="C0187cam12"/>
    <x v="1"/>
  </r>
  <r>
    <x v="185"/>
    <x v="0"/>
    <x v="43"/>
    <x v="243"/>
    <n v="65"/>
    <x v="0"/>
    <s v="Davy Chellam"/>
    <s v="C0187cam12"/>
    <x v="2"/>
  </r>
  <r>
    <x v="185"/>
    <x v="0"/>
    <x v="43"/>
    <x v="435"/>
    <n v="65"/>
    <x v="0"/>
    <s v="Davy Chellam"/>
    <s v="C0187cam12"/>
    <x v="3"/>
  </r>
  <r>
    <x v="185"/>
    <x v="0"/>
    <x v="43"/>
    <x v="30"/>
    <n v="65"/>
    <x v="0"/>
    <s v="Davy Chellam"/>
    <s v="C0187cam12"/>
    <x v="4"/>
  </r>
  <r>
    <x v="185"/>
    <x v="0"/>
    <x v="43"/>
    <x v="83"/>
    <n v="65"/>
    <x v="0"/>
    <s v="Davy Chellam"/>
    <s v="C0187cam12"/>
    <x v="5"/>
  </r>
  <r>
    <x v="185"/>
    <x v="0"/>
    <x v="43"/>
    <x v="109"/>
    <n v="65"/>
    <x v="0"/>
    <s v="Davy Chellam"/>
    <s v="C0187cam12"/>
    <x v="6"/>
  </r>
  <r>
    <x v="185"/>
    <x v="0"/>
    <x v="43"/>
    <x v="110"/>
    <n v="65"/>
    <x v="0"/>
    <s v="Davy Chellam"/>
    <s v="C0187cam12"/>
    <x v="8"/>
  </r>
  <r>
    <x v="186"/>
    <x v="12"/>
    <x v="302"/>
    <x v="267"/>
    <n v="66"/>
    <x v="12"/>
    <s v="Renae Cabedo"/>
    <s v="C0188cam10"/>
    <x v="0"/>
  </r>
  <r>
    <x v="186"/>
    <x v="12"/>
    <x v="302"/>
    <x v="154"/>
    <n v="66"/>
    <x v="12"/>
    <s v="Renae Cabedo"/>
    <s v="C0188cam10"/>
    <x v="7"/>
  </r>
  <r>
    <x v="186"/>
    <x v="12"/>
    <x v="302"/>
    <x v="167"/>
    <n v="66"/>
    <x v="12"/>
    <s v="Renae Cabedo"/>
    <s v="C0188cam10"/>
    <x v="10"/>
  </r>
  <r>
    <x v="186"/>
    <x v="12"/>
    <x v="302"/>
    <x v="126"/>
    <n v="66"/>
    <x v="12"/>
    <s v="Renae Cabedo"/>
    <s v="C0188cam10"/>
    <x v="1"/>
  </r>
  <r>
    <x v="186"/>
    <x v="12"/>
    <x v="302"/>
    <x v="380"/>
    <n v="66"/>
    <x v="12"/>
    <s v="Renae Cabedo"/>
    <s v="C0188cam10"/>
    <x v="2"/>
  </r>
  <r>
    <x v="186"/>
    <x v="12"/>
    <x v="302"/>
    <x v="411"/>
    <n v="66"/>
    <x v="12"/>
    <s v="Renae Cabedo"/>
    <s v="C0188cam10"/>
    <x v="3"/>
  </r>
  <r>
    <x v="186"/>
    <x v="12"/>
    <x v="302"/>
    <x v="23"/>
    <n v="66"/>
    <x v="12"/>
    <s v="Renae Cabedo"/>
    <s v="C0188cam10"/>
    <x v="4"/>
  </r>
  <r>
    <x v="186"/>
    <x v="12"/>
    <x v="302"/>
    <x v="197"/>
    <n v="66"/>
    <x v="12"/>
    <s v="Renae Cabedo"/>
    <s v="C0188cam10"/>
    <x v="6"/>
  </r>
  <r>
    <x v="186"/>
    <x v="12"/>
    <x v="302"/>
    <x v="435"/>
    <n v="66"/>
    <x v="12"/>
    <s v="Renae Cabedo"/>
    <s v="C0188cam10"/>
    <x v="8"/>
  </r>
  <r>
    <x v="186"/>
    <x v="12"/>
    <x v="302"/>
    <x v="101"/>
    <n v="66"/>
    <x v="12"/>
    <s v="Renae Cabedo"/>
    <s v="C0188cam10"/>
    <x v="9"/>
  </r>
  <r>
    <x v="186"/>
    <x v="12"/>
    <x v="302"/>
    <x v="170"/>
    <n v="66"/>
    <x v="12"/>
    <s v="Renae Cabedo"/>
    <s v="C0188cam10"/>
    <x v="11"/>
  </r>
  <r>
    <x v="186"/>
    <x v="12"/>
    <x v="302"/>
    <x v="47"/>
    <n v="66"/>
    <x v="12"/>
    <s v="Renae Cabedo"/>
    <s v="C0188cam10"/>
    <x v="12"/>
  </r>
  <r>
    <x v="186"/>
    <x v="12"/>
    <x v="302"/>
    <x v="72"/>
    <n v="66"/>
    <x v="12"/>
    <s v="Renae Cabedo"/>
    <s v="C0188cam10"/>
    <x v="15"/>
  </r>
  <r>
    <x v="186"/>
    <x v="11"/>
    <x v="303"/>
    <x v="227"/>
    <n v="14"/>
    <x v="11"/>
    <s v="Renae Cabedo"/>
    <s v="C0188cam15"/>
    <x v="0"/>
  </r>
  <r>
    <x v="186"/>
    <x v="11"/>
    <x v="303"/>
    <x v="7"/>
    <n v="14"/>
    <x v="11"/>
    <s v="Renae Cabedo"/>
    <s v="C0188cam15"/>
    <x v="7"/>
  </r>
  <r>
    <x v="186"/>
    <x v="11"/>
    <x v="303"/>
    <x v="306"/>
    <n v="14"/>
    <x v="11"/>
    <s v="Renae Cabedo"/>
    <s v="C0188cam15"/>
    <x v="10"/>
  </r>
  <r>
    <x v="186"/>
    <x v="11"/>
    <x v="303"/>
    <x v="160"/>
    <n v="14"/>
    <x v="11"/>
    <s v="Renae Cabedo"/>
    <s v="C0188cam15"/>
    <x v="1"/>
  </r>
  <r>
    <x v="186"/>
    <x v="11"/>
    <x v="303"/>
    <x v="320"/>
    <n v="14"/>
    <x v="11"/>
    <s v="Renae Cabedo"/>
    <s v="C0188cam15"/>
    <x v="2"/>
  </r>
  <r>
    <x v="186"/>
    <x v="11"/>
    <x v="303"/>
    <x v="3"/>
    <n v="14"/>
    <x v="11"/>
    <s v="Renae Cabedo"/>
    <s v="C0188cam15"/>
    <x v="3"/>
  </r>
  <r>
    <x v="186"/>
    <x v="11"/>
    <x v="303"/>
    <x v="190"/>
    <n v="14"/>
    <x v="11"/>
    <s v="Renae Cabedo"/>
    <s v="C0188cam15"/>
    <x v="4"/>
  </r>
  <r>
    <x v="186"/>
    <x v="11"/>
    <x v="303"/>
    <x v="213"/>
    <n v="14"/>
    <x v="11"/>
    <s v="Renae Cabedo"/>
    <s v="C0188cam15"/>
    <x v="6"/>
  </r>
  <r>
    <x v="187"/>
    <x v="12"/>
    <x v="265"/>
    <x v="180"/>
    <n v="66"/>
    <x v="12"/>
    <s v="Griselda Kiss"/>
    <s v="C0189cam10"/>
    <x v="0"/>
  </r>
  <r>
    <x v="187"/>
    <x v="12"/>
    <x v="265"/>
    <x v="230"/>
    <n v="66"/>
    <x v="12"/>
    <s v="Griselda Kiss"/>
    <s v="C0189cam10"/>
    <x v="7"/>
  </r>
  <r>
    <x v="187"/>
    <x v="12"/>
    <x v="265"/>
    <x v="41"/>
    <n v="66"/>
    <x v="12"/>
    <s v="Griselda Kiss"/>
    <s v="C0189cam10"/>
    <x v="10"/>
  </r>
  <r>
    <x v="187"/>
    <x v="12"/>
    <x v="265"/>
    <x v="85"/>
    <n v="66"/>
    <x v="12"/>
    <s v="Griselda Kiss"/>
    <s v="C0189cam10"/>
    <x v="1"/>
  </r>
  <r>
    <x v="187"/>
    <x v="12"/>
    <x v="265"/>
    <x v="226"/>
    <n v="66"/>
    <x v="12"/>
    <s v="Griselda Kiss"/>
    <s v="C0189cam10"/>
    <x v="1"/>
  </r>
  <r>
    <x v="187"/>
    <x v="14"/>
    <x v="208"/>
    <x v="85"/>
    <n v="25"/>
    <x v="14"/>
    <s v="Griselda Kiss"/>
    <s v="C0189cam13"/>
    <x v="0"/>
  </r>
  <r>
    <x v="187"/>
    <x v="14"/>
    <x v="208"/>
    <x v="374"/>
    <n v="25"/>
    <x v="14"/>
    <s v="Griselda Kiss"/>
    <s v="C0189cam13"/>
    <x v="7"/>
  </r>
  <r>
    <x v="187"/>
    <x v="14"/>
    <x v="208"/>
    <x v="239"/>
    <n v="25"/>
    <x v="14"/>
    <s v="Griselda Kiss"/>
    <s v="C0189cam13"/>
    <x v="7"/>
  </r>
  <r>
    <x v="188"/>
    <x v="9"/>
    <x v="198"/>
    <x v="446"/>
    <n v="27"/>
    <x v="9"/>
    <s v="Gilburt Mesnard"/>
    <s v="C0190cam08"/>
    <x v="0"/>
  </r>
  <r>
    <x v="188"/>
    <x v="9"/>
    <x v="198"/>
    <x v="444"/>
    <n v="27"/>
    <x v="9"/>
    <s v="Gilburt Mesnard"/>
    <s v="C0190cam08"/>
    <x v="7"/>
  </r>
  <r>
    <x v="188"/>
    <x v="9"/>
    <x v="198"/>
    <x v="242"/>
    <n v="27"/>
    <x v="9"/>
    <s v="Gilburt Mesnard"/>
    <s v="C0190cam08"/>
    <x v="10"/>
  </r>
  <r>
    <x v="188"/>
    <x v="9"/>
    <x v="198"/>
    <x v="431"/>
    <n v="27"/>
    <x v="9"/>
    <s v="Gilburt Mesnard"/>
    <s v="C0190cam08"/>
    <x v="1"/>
  </r>
  <r>
    <x v="188"/>
    <x v="9"/>
    <x v="198"/>
    <x v="406"/>
    <n v="27"/>
    <x v="9"/>
    <s v="Gilburt Mesnard"/>
    <s v="C0190cam08"/>
    <x v="2"/>
  </r>
  <r>
    <x v="188"/>
    <x v="9"/>
    <x v="198"/>
    <x v="19"/>
    <n v="27"/>
    <x v="9"/>
    <s v="Gilburt Mesnard"/>
    <s v="C0190cam08"/>
    <x v="4"/>
  </r>
  <r>
    <x v="188"/>
    <x v="9"/>
    <x v="198"/>
    <x v="31"/>
    <n v="27"/>
    <x v="9"/>
    <s v="Gilburt Mesnard"/>
    <s v="C0190cam08"/>
    <x v="5"/>
  </r>
  <r>
    <x v="188"/>
    <x v="9"/>
    <x v="198"/>
    <x v="177"/>
    <n v="27"/>
    <x v="9"/>
    <s v="Gilburt Mesnard"/>
    <s v="C0190cam08"/>
    <x v="6"/>
  </r>
  <r>
    <x v="188"/>
    <x v="9"/>
    <x v="198"/>
    <x v="256"/>
    <n v="27"/>
    <x v="9"/>
    <s v="Gilburt Mesnard"/>
    <s v="C0190cam08"/>
    <x v="8"/>
  </r>
  <r>
    <x v="188"/>
    <x v="16"/>
    <x v="283"/>
    <x v="220"/>
    <n v="26"/>
    <x v="16"/>
    <s v="Gilburt Mesnard"/>
    <s v="C0190cam04"/>
    <x v="0"/>
  </r>
  <r>
    <x v="188"/>
    <x v="16"/>
    <x v="283"/>
    <x v="11"/>
    <n v="26"/>
    <x v="16"/>
    <s v="Gilburt Mesnard"/>
    <s v="C0190cam04"/>
    <x v="7"/>
  </r>
  <r>
    <x v="188"/>
    <x v="16"/>
    <x v="283"/>
    <x v="374"/>
    <n v="26"/>
    <x v="16"/>
    <s v="Gilburt Mesnard"/>
    <s v="C0190cam04"/>
    <x v="10"/>
  </r>
  <r>
    <x v="188"/>
    <x v="16"/>
    <x v="283"/>
    <x v="173"/>
    <n v="26"/>
    <x v="16"/>
    <s v="Gilburt Mesnard"/>
    <s v="C0190cam04"/>
    <x v="10"/>
  </r>
  <r>
    <x v="189"/>
    <x v="0"/>
    <x v="304"/>
    <x v="492"/>
    <n v="65"/>
    <x v="0"/>
    <s v="Annabela Overton"/>
    <s v="C0191cam12"/>
    <x v="0"/>
  </r>
  <r>
    <x v="189"/>
    <x v="0"/>
    <x v="304"/>
    <x v="348"/>
    <n v="65"/>
    <x v="0"/>
    <s v="Annabela Overton"/>
    <s v="C0191cam12"/>
    <x v="10"/>
  </r>
  <r>
    <x v="189"/>
    <x v="0"/>
    <x v="304"/>
    <x v="339"/>
    <n v="65"/>
    <x v="0"/>
    <s v="Annabela Overton"/>
    <s v="C0191cam12"/>
    <x v="1"/>
  </r>
  <r>
    <x v="189"/>
    <x v="0"/>
    <x v="304"/>
    <x v="314"/>
    <n v="65"/>
    <x v="0"/>
    <s v="Annabela Overton"/>
    <s v="C0191cam12"/>
    <x v="2"/>
  </r>
  <r>
    <x v="189"/>
    <x v="0"/>
    <x v="304"/>
    <x v="450"/>
    <n v="65"/>
    <x v="0"/>
    <s v="Annabela Overton"/>
    <s v="C0191cam12"/>
    <x v="3"/>
  </r>
  <r>
    <x v="189"/>
    <x v="0"/>
    <x v="304"/>
    <x v="92"/>
    <n v="65"/>
    <x v="0"/>
    <s v="Annabela Overton"/>
    <s v="C0191cam12"/>
    <x v="4"/>
  </r>
  <r>
    <x v="189"/>
    <x v="0"/>
    <x v="304"/>
    <x v="7"/>
    <n v="65"/>
    <x v="0"/>
    <s v="Annabela Overton"/>
    <s v="C0191cam12"/>
    <x v="5"/>
  </r>
  <r>
    <x v="189"/>
    <x v="0"/>
    <x v="304"/>
    <x v="178"/>
    <n v="65"/>
    <x v="0"/>
    <s v="Annabela Overton"/>
    <s v="C0191cam12"/>
    <x v="6"/>
  </r>
  <r>
    <x v="189"/>
    <x v="0"/>
    <x v="304"/>
    <x v="25"/>
    <n v="65"/>
    <x v="0"/>
    <s v="Annabela Overton"/>
    <s v="C0191cam12"/>
    <x v="8"/>
  </r>
  <r>
    <x v="189"/>
    <x v="0"/>
    <x v="304"/>
    <x v="78"/>
    <n v="65"/>
    <x v="0"/>
    <s v="Annabela Overton"/>
    <s v="C0191cam12"/>
    <x v="9"/>
  </r>
  <r>
    <x v="189"/>
    <x v="0"/>
    <x v="304"/>
    <x v="3"/>
    <n v="65"/>
    <x v="0"/>
    <s v="Annabela Overton"/>
    <s v="C0191cam12"/>
    <x v="11"/>
  </r>
  <r>
    <x v="189"/>
    <x v="0"/>
    <x v="304"/>
    <x v="75"/>
    <n v="65"/>
    <x v="0"/>
    <s v="Annabela Overton"/>
    <s v="C0191cam12"/>
    <x v="12"/>
  </r>
  <r>
    <x v="189"/>
    <x v="0"/>
    <x v="304"/>
    <x v="134"/>
    <n v="65"/>
    <x v="0"/>
    <s v="Annabela Overton"/>
    <s v="C0191cam12"/>
    <x v="15"/>
  </r>
  <r>
    <x v="189"/>
    <x v="4"/>
    <x v="305"/>
    <x v="457"/>
    <n v="16"/>
    <x v="4"/>
    <s v="Annabela Overton"/>
    <s v="C0191cam16"/>
    <x v="0"/>
  </r>
  <r>
    <x v="189"/>
    <x v="4"/>
    <x v="305"/>
    <x v="413"/>
    <n v="16"/>
    <x v="4"/>
    <s v="Annabela Overton"/>
    <s v="C0191cam16"/>
    <x v="7"/>
  </r>
  <r>
    <x v="189"/>
    <x v="4"/>
    <x v="305"/>
    <x v="127"/>
    <n v="16"/>
    <x v="4"/>
    <s v="Annabela Overton"/>
    <s v="C0191cam16"/>
    <x v="7"/>
  </r>
  <r>
    <x v="189"/>
    <x v="4"/>
    <x v="305"/>
    <x v="257"/>
    <n v="16"/>
    <x v="4"/>
    <s v="Annabela Overton"/>
    <s v="C0191cam16"/>
    <x v="1"/>
  </r>
  <r>
    <x v="189"/>
    <x v="4"/>
    <x v="305"/>
    <x v="236"/>
    <n v="16"/>
    <x v="4"/>
    <s v="Annabela Overton"/>
    <s v="C0191cam16"/>
    <x v="1"/>
  </r>
  <r>
    <x v="189"/>
    <x v="4"/>
    <x v="305"/>
    <x v="220"/>
    <n v="16"/>
    <x v="4"/>
    <s v="Annabela Overton"/>
    <s v="C0191cam16"/>
    <x v="3"/>
  </r>
  <r>
    <x v="189"/>
    <x v="4"/>
    <x v="305"/>
    <x v="171"/>
    <n v="16"/>
    <x v="4"/>
    <s v="Annabela Overton"/>
    <s v="C0191cam16"/>
    <x v="3"/>
  </r>
  <r>
    <x v="189"/>
    <x v="4"/>
    <x v="305"/>
    <x v="205"/>
    <n v="16"/>
    <x v="4"/>
    <s v="Annabela Overton"/>
    <s v="C0191cam16"/>
    <x v="5"/>
  </r>
  <r>
    <x v="189"/>
    <x v="4"/>
    <x v="305"/>
    <x v="52"/>
    <n v="16"/>
    <x v="4"/>
    <s v="Annabela Overton"/>
    <s v="C0191cam16"/>
    <x v="5"/>
  </r>
  <r>
    <x v="190"/>
    <x v="10"/>
    <x v="303"/>
    <x v="227"/>
    <n v="22"/>
    <x v="10"/>
    <s v="Karlen Battell"/>
    <s v="C0192cam05"/>
    <x v="0"/>
  </r>
  <r>
    <x v="190"/>
    <x v="10"/>
    <x v="303"/>
    <x v="155"/>
    <n v="22"/>
    <x v="10"/>
    <s v="Karlen Battell"/>
    <s v="C0192cam05"/>
    <x v="7"/>
  </r>
  <r>
    <x v="190"/>
    <x v="10"/>
    <x v="303"/>
    <x v="135"/>
    <n v="22"/>
    <x v="10"/>
    <s v="Karlen Battell"/>
    <s v="C0192cam05"/>
    <x v="10"/>
  </r>
  <r>
    <x v="190"/>
    <x v="10"/>
    <x v="303"/>
    <x v="106"/>
    <n v="22"/>
    <x v="10"/>
    <s v="Karlen Battell"/>
    <s v="C0192cam05"/>
    <x v="1"/>
  </r>
  <r>
    <x v="190"/>
    <x v="10"/>
    <x v="303"/>
    <x v="435"/>
    <n v="22"/>
    <x v="10"/>
    <s v="Karlen Battell"/>
    <s v="C0192cam05"/>
    <x v="2"/>
  </r>
  <r>
    <x v="190"/>
    <x v="10"/>
    <x v="303"/>
    <x v="181"/>
    <n v="22"/>
    <x v="10"/>
    <s v="Karlen Battell"/>
    <s v="C0192cam05"/>
    <x v="3"/>
  </r>
  <r>
    <x v="190"/>
    <x v="10"/>
    <x v="303"/>
    <x v="51"/>
    <n v="22"/>
    <x v="10"/>
    <s v="Karlen Battell"/>
    <s v="C0192cam05"/>
    <x v="4"/>
  </r>
  <r>
    <x v="190"/>
    <x v="10"/>
    <x v="303"/>
    <x v="171"/>
    <n v="22"/>
    <x v="10"/>
    <s v="Karlen Battell"/>
    <s v="C0192cam05"/>
    <x v="5"/>
  </r>
  <r>
    <x v="190"/>
    <x v="10"/>
    <x v="303"/>
    <x v="64"/>
    <n v="22"/>
    <x v="10"/>
    <s v="Karlen Battell"/>
    <s v="C0192cam05"/>
    <x v="6"/>
  </r>
  <r>
    <x v="190"/>
    <x v="0"/>
    <x v="79"/>
    <x v="291"/>
    <n v="65"/>
    <x v="0"/>
    <s v="Karlen Battell"/>
    <s v="C0192cam12"/>
    <x v="0"/>
  </r>
  <r>
    <x v="190"/>
    <x v="0"/>
    <x v="79"/>
    <x v="230"/>
    <n v="65"/>
    <x v="0"/>
    <s v="Karlen Battell"/>
    <s v="C0192cam12"/>
    <x v="7"/>
  </r>
  <r>
    <x v="190"/>
    <x v="0"/>
    <x v="79"/>
    <x v="253"/>
    <n v="65"/>
    <x v="0"/>
    <s v="Karlen Battell"/>
    <s v="C0192cam12"/>
    <x v="10"/>
  </r>
  <r>
    <x v="190"/>
    <x v="0"/>
    <x v="79"/>
    <x v="122"/>
    <n v="65"/>
    <x v="0"/>
    <s v="Karlen Battell"/>
    <s v="C0192cam12"/>
    <x v="1"/>
  </r>
  <r>
    <x v="190"/>
    <x v="0"/>
    <x v="79"/>
    <x v="110"/>
    <n v="65"/>
    <x v="0"/>
    <s v="Karlen Battell"/>
    <s v="C0192cam12"/>
    <x v="2"/>
  </r>
  <r>
    <x v="191"/>
    <x v="0"/>
    <x v="306"/>
    <x v="441"/>
    <n v="65"/>
    <x v="0"/>
    <s v="Con Gallyon"/>
    <s v="C0193cam12"/>
    <x v="0"/>
  </r>
  <r>
    <x v="191"/>
    <x v="0"/>
    <x v="306"/>
    <x v="367"/>
    <n v="65"/>
    <x v="0"/>
    <s v="Con Gallyon"/>
    <s v="C0193cam12"/>
    <x v="7"/>
  </r>
  <r>
    <x v="191"/>
    <x v="0"/>
    <x v="306"/>
    <x v="368"/>
    <n v="65"/>
    <x v="0"/>
    <s v="Con Gallyon"/>
    <s v="C0193cam12"/>
    <x v="10"/>
  </r>
  <r>
    <x v="191"/>
    <x v="0"/>
    <x v="306"/>
    <x v="129"/>
    <n v="65"/>
    <x v="0"/>
    <s v="Con Gallyon"/>
    <s v="C0193cam12"/>
    <x v="1"/>
  </r>
  <r>
    <x v="191"/>
    <x v="0"/>
    <x v="306"/>
    <x v="274"/>
    <n v="65"/>
    <x v="0"/>
    <s v="Con Gallyon"/>
    <s v="C0193cam12"/>
    <x v="2"/>
  </r>
  <r>
    <x v="191"/>
    <x v="0"/>
    <x v="306"/>
    <x v="234"/>
    <n v="65"/>
    <x v="0"/>
    <s v="Con Gallyon"/>
    <s v="C0193cam12"/>
    <x v="4"/>
  </r>
  <r>
    <x v="191"/>
    <x v="0"/>
    <x v="306"/>
    <x v="186"/>
    <n v="65"/>
    <x v="0"/>
    <s v="Con Gallyon"/>
    <s v="C0193cam12"/>
    <x v="4"/>
  </r>
  <r>
    <x v="191"/>
    <x v="0"/>
    <x v="306"/>
    <x v="356"/>
    <n v="65"/>
    <x v="0"/>
    <s v="Con Gallyon"/>
    <s v="C0193cam12"/>
    <x v="6"/>
  </r>
  <r>
    <x v="191"/>
    <x v="0"/>
    <x v="306"/>
    <x v="260"/>
    <n v="65"/>
    <x v="0"/>
    <s v="Con Gallyon"/>
    <s v="C0193cam12"/>
    <x v="8"/>
  </r>
  <r>
    <x v="191"/>
    <x v="0"/>
    <x v="306"/>
    <x v="342"/>
    <n v="65"/>
    <x v="0"/>
    <s v="Con Gallyon"/>
    <s v="C0193cam12"/>
    <x v="8"/>
  </r>
  <r>
    <x v="191"/>
    <x v="0"/>
    <x v="306"/>
    <x v="230"/>
    <n v="65"/>
    <x v="0"/>
    <s v="Con Gallyon"/>
    <s v="C0193cam12"/>
    <x v="11"/>
  </r>
  <r>
    <x v="191"/>
    <x v="0"/>
    <x v="306"/>
    <x v="292"/>
    <n v="65"/>
    <x v="0"/>
    <s v="Con Gallyon"/>
    <s v="C0193cam12"/>
    <x v="12"/>
  </r>
  <r>
    <x v="191"/>
    <x v="0"/>
    <x v="306"/>
    <x v="221"/>
    <n v="65"/>
    <x v="0"/>
    <s v="Con Gallyon"/>
    <s v="C0193cam12"/>
    <x v="12"/>
  </r>
  <r>
    <x v="191"/>
    <x v="0"/>
    <x v="306"/>
    <x v="12"/>
    <n v="65"/>
    <x v="0"/>
    <s v="Con Gallyon"/>
    <s v="C0193cam12"/>
    <x v="15"/>
  </r>
  <r>
    <x v="191"/>
    <x v="0"/>
    <x v="306"/>
    <x v="73"/>
    <n v="65"/>
    <x v="0"/>
    <s v="Con Gallyon"/>
    <s v="C0193cam12"/>
    <x v="13"/>
  </r>
  <r>
    <x v="191"/>
    <x v="16"/>
    <x v="165"/>
    <x v="150"/>
    <n v="26"/>
    <x v="16"/>
    <s v="Con Gallyon"/>
    <s v="C0193cam04"/>
    <x v="0"/>
  </r>
  <r>
    <x v="191"/>
    <x v="16"/>
    <x v="165"/>
    <x v="238"/>
    <n v="26"/>
    <x v="16"/>
    <s v="Con Gallyon"/>
    <s v="C0193cam04"/>
    <x v="7"/>
  </r>
  <r>
    <x v="191"/>
    <x v="16"/>
    <x v="165"/>
    <x v="82"/>
    <n v="26"/>
    <x v="16"/>
    <s v="Con Gallyon"/>
    <s v="C0193cam04"/>
    <x v="7"/>
  </r>
  <r>
    <x v="192"/>
    <x v="3"/>
    <x v="245"/>
    <x v="328"/>
    <n v="62"/>
    <x v="3"/>
    <s v="Boycie Isley"/>
    <s v="C0194cam11"/>
    <x v="0"/>
  </r>
  <r>
    <x v="192"/>
    <x v="3"/>
    <x v="245"/>
    <x v="13"/>
    <n v="62"/>
    <x v="3"/>
    <s v="Boycie Isley"/>
    <s v="C0194cam11"/>
    <x v="7"/>
  </r>
  <r>
    <x v="192"/>
    <x v="3"/>
    <x v="245"/>
    <x v="205"/>
    <n v="62"/>
    <x v="3"/>
    <s v="Boycie Isley"/>
    <s v="C0194cam11"/>
    <x v="10"/>
  </r>
  <r>
    <x v="193"/>
    <x v="9"/>
    <x v="307"/>
    <x v="89"/>
    <n v="27"/>
    <x v="9"/>
    <s v="Carleton Atkin"/>
    <s v="C0195cam08"/>
    <x v="0"/>
  </r>
  <r>
    <x v="193"/>
    <x v="9"/>
    <x v="307"/>
    <x v="493"/>
    <n v="27"/>
    <x v="9"/>
    <s v="Carleton Atkin"/>
    <s v="C0195cam08"/>
    <x v="10"/>
  </r>
  <r>
    <x v="193"/>
    <x v="9"/>
    <x v="307"/>
    <x v="175"/>
    <n v="27"/>
    <x v="9"/>
    <s v="Carleton Atkin"/>
    <s v="C0195cam08"/>
    <x v="10"/>
  </r>
  <r>
    <x v="193"/>
    <x v="9"/>
    <x v="307"/>
    <x v="462"/>
    <n v="27"/>
    <x v="9"/>
    <s v="Carleton Atkin"/>
    <s v="C0195cam08"/>
    <x v="2"/>
  </r>
  <r>
    <x v="193"/>
    <x v="9"/>
    <x v="307"/>
    <x v="61"/>
    <n v="27"/>
    <x v="9"/>
    <s v="Carleton Atkin"/>
    <s v="C0195cam08"/>
    <x v="3"/>
  </r>
  <r>
    <x v="193"/>
    <x v="9"/>
    <x v="307"/>
    <x v="70"/>
    <n v="27"/>
    <x v="9"/>
    <s v="Carleton Atkin"/>
    <s v="C0195cam08"/>
    <x v="4"/>
  </r>
  <r>
    <x v="193"/>
    <x v="9"/>
    <x v="307"/>
    <x v="107"/>
    <n v="27"/>
    <x v="9"/>
    <s v="Carleton Atkin"/>
    <s v="C0195cam08"/>
    <x v="5"/>
  </r>
  <r>
    <x v="193"/>
    <x v="9"/>
    <x v="307"/>
    <x v="31"/>
    <n v="27"/>
    <x v="9"/>
    <s v="Carleton Atkin"/>
    <s v="C0195cam08"/>
    <x v="6"/>
  </r>
  <r>
    <x v="193"/>
    <x v="9"/>
    <x v="307"/>
    <x v="283"/>
    <n v="27"/>
    <x v="9"/>
    <s v="Carleton Atkin"/>
    <s v="C0195cam08"/>
    <x v="9"/>
  </r>
  <r>
    <x v="193"/>
    <x v="11"/>
    <x v="179"/>
    <x v="434"/>
    <n v="14"/>
    <x v="11"/>
    <s v="Carleton Atkin"/>
    <s v="C0195cam15"/>
    <x v="0"/>
  </r>
  <r>
    <x v="193"/>
    <x v="11"/>
    <x v="179"/>
    <x v="196"/>
    <n v="14"/>
    <x v="11"/>
    <s v="Carleton Atkin"/>
    <s v="C0195cam15"/>
    <x v="7"/>
  </r>
  <r>
    <x v="193"/>
    <x v="11"/>
    <x v="179"/>
    <x v="215"/>
    <n v="14"/>
    <x v="11"/>
    <s v="Carleton Atkin"/>
    <s v="C0195cam15"/>
    <x v="10"/>
  </r>
  <r>
    <x v="193"/>
    <x v="11"/>
    <x v="179"/>
    <x v="300"/>
    <n v="14"/>
    <x v="11"/>
    <s v="Carleton Atkin"/>
    <s v="C0195cam15"/>
    <x v="1"/>
  </r>
  <r>
    <x v="193"/>
    <x v="11"/>
    <x v="179"/>
    <x v="203"/>
    <n v="14"/>
    <x v="11"/>
    <s v="Carleton Atkin"/>
    <s v="C0195cam15"/>
    <x v="2"/>
  </r>
  <r>
    <x v="193"/>
    <x v="11"/>
    <x v="179"/>
    <x v="192"/>
    <n v="14"/>
    <x v="11"/>
    <s v="Carleton Atkin"/>
    <s v="C0195cam15"/>
    <x v="3"/>
  </r>
  <r>
    <x v="193"/>
    <x v="11"/>
    <x v="179"/>
    <x v="200"/>
    <n v="14"/>
    <x v="11"/>
    <s v="Carleton Atkin"/>
    <s v="C0195cam15"/>
    <x v="4"/>
  </r>
  <r>
    <x v="193"/>
    <x v="11"/>
    <x v="179"/>
    <x v="108"/>
    <n v="14"/>
    <x v="11"/>
    <s v="Carleton Atkin"/>
    <s v="C0195cam15"/>
    <x v="5"/>
  </r>
  <r>
    <x v="193"/>
    <x v="11"/>
    <x v="179"/>
    <x v="171"/>
    <n v="14"/>
    <x v="11"/>
    <s v="Carleton Atkin"/>
    <s v="C0195cam15"/>
    <x v="6"/>
  </r>
  <r>
    <x v="193"/>
    <x v="11"/>
    <x v="179"/>
    <x v="33"/>
    <n v="14"/>
    <x v="11"/>
    <s v="Carleton Atkin"/>
    <s v="C0195cam15"/>
    <x v="8"/>
  </r>
  <r>
    <x v="194"/>
    <x v="0"/>
    <x v="308"/>
    <x v="494"/>
    <n v="65"/>
    <x v="0"/>
    <s v="Raymond Woodburne"/>
    <s v="C0196cam12"/>
    <x v="0"/>
  </r>
  <r>
    <x v="194"/>
    <x v="0"/>
    <x v="308"/>
    <x v="492"/>
    <n v="65"/>
    <x v="0"/>
    <s v="Raymond Woodburne"/>
    <s v="C0196cam12"/>
    <x v="10"/>
  </r>
  <r>
    <x v="194"/>
    <x v="0"/>
    <x v="308"/>
    <x v="249"/>
    <n v="65"/>
    <x v="0"/>
    <s v="Raymond Woodburne"/>
    <s v="C0196cam12"/>
    <x v="2"/>
  </r>
  <r>
    <x v="194"/>
    <x v="0"/>
    <x v="308"/>
    <x v="185"/>
    <n v="65"/>
    <x v="0"/>
    <s v="Raymond Woodburne"/>
    <s v="C0196cam12"/>
    <x v="3"/>
  </r>
  <r>
    <x v="194"/>
    <x v="0"/>
    <x v="308"/>
    <x v="314"/>
    <n v="65"/>
    <x v="0"/>
    <s v="Raymond Woodburne"/>
    <s v="C0196cam12"/>
    <x v="4"/>
  </r>
  <r>
    <x v="194"/>
    <x v="0"/>
    <x v="308"/>
    <x v="95"/>
    <n v="65"/>
    <x v="0"/>
    <s v="Raymond Woodburne"/>
    <s v="C0196cam12"/>
    <x v="5"/>
  </r>
  <r>
    <x v="194"/>
    <x v="0"/>
    <x v="308"/>
    <x v="202"/>
    <n v="65"/>
    <x v="0"/>
    <s v="Raymond Woodburne"/>
    <s v="C0196cam12"/>
    <x v="8"/>
  </r>
  <r>
    <x v="194"/>
    <x v="0"/>
    <x v="308"/>
    <x v="98"/>
    <n v="65"/>
    <x v="0"/>
    <s v="Raymond Woodburne"/>
    <s v="C0196cam12"/>
    <x v="9"/>
  </r>
  <r>
    <x v="194"/>
    <x v="0"/>
    <x v="308"/>
    <x v="180"/>
    <n v="65"/>
    <x v="0"/>
    <s v="Raymond Woodburne"/>
    <s v="C0196cam12"/>
    <x v="12"/>
  </r>
  <r>
    <x v="194"/>
    <x v="0"/>
    <x v="308"/>
    <x v="190"/>
    <n v="65"/>
    <x v="0"/>
    <s v="Raymond Woodburne"/>
    <s v="C0196cam12"/>
    <x v="13"/>
  </r>
  <r>
    <x v="194"/>
    <x v="0"/>
    <x v="308"/>
    <x v="42"/>
    <n v="65"/>
    <x v="0"/>
    <s v="Raymond Woodburne"/>
    <s v="C0196cam12"/>
    <x v="14"/>
  </r>
  <r>
    <x v="194"/>
    <x v="0"/>
    <x v="308"/>
    <x v="103"/>
    <n v="65"/>
    <x v="0"/>
    <s v="Raymond Woodburne"/>
    <s v="C0196cam12"/>
    <x v="16"/>
  </r>
  <r>
    <x v="194"/>
    <x v="16"/>
    <x v="309"/>
    <x v="390"/>
    <n v="26"/>
    <x v="16"/>
    <s v="Raymond Woodburne"/>
    <s v="C0196cam04"/>
    <x v="0"/>
  </r>
  <r>
    <x v="194"/>
    <x v="16"/>
    <x v="309"/>
    <x v="111"/>
    <n v="26"/>
    <x v="16"/>
    <s v="Raymond Woodburne"/>
    <s v="C0196cam04"/>
    <x v="7"/>
  </r>
  <r>
    <x v="194"/>
    <x v="16"/>
    <x v="309"/>
    <x v="320"/>
    <n v="26"/>
    <x v="16"/>
    <s v="Raymond Woodburne"/>
    <s v="C0196cam04"/>
    <x v="10"/>
  </r>
  <r>
    <x v="194"/>
    <x v="16"/>
    <x v="309"/>
    <x v="200"/>
    <n v="26"/>
    <x v="16"/>
    <s v="Raymond Woodburne"/>
    <s v="C0196cam04"/>
    <x v="1"/>
  </r>
  <r>
    <x v="194"/>
    <x v="16"/>
    <x v="309"/>
    <x v="328"/>
    <n v="26"/>
    <x v="16"/>
    <s v="Raymond Woodburne"/>
    <s v="C0196cam04"/>
    <x v="2"/>
  </r>
  <r>
    <x v="194"/>
    <x v="16"/>
    <x v="309"/>
    <x v="171"/>
    <n v="26"/>
    <x v="16"/>
    <s v="Raymond Woodburne"/>
    <s v="C0196cam04"/>
    <x v="3"/>
  </r>
  <r>
    <x v="194"/>
    <x v="16"/>
    <x v="309"/>
    <x v="76"/>
    <n v="26"/>
    <x v="16"/>
    <s v="Raymond Woodburne"/>
    <s v="C0196cam04"/>
    <x v="5"/>
  </r>
  <r>
    <x v="194"/>
    <x v="16"/>
    <x v="309"/>
    <x v="86"/>
    <n v="26"/>
    <x v="16"/>
    <s v="Raymond Woodburne"/>
    <s v="C0196cam04"/>
    <x v="5"/>
  </r>
  <r>
    <x v="195"/>
    <x v="6"/>
    <x v="296"/>
    <x v="490"/>
    <n v="62"/>
    <x v="6"/>
    <s v="Albert Klemmt"/>
    <s v="C0197cam03"/>
    <x v="0"/>
  </r>
  <r>
    <x v="195"/>
    <x v="6"/>
    <x v="296"/>
    <x v="389"/>
    <n v="62"/>
    <x v="6"/>
    <s v="Albert Klemmt"/>
    <s v="C0197cam03"/>
    <x v="7"/>
  </r>
  <r>
    <x v="195"/>
    <x v="6"/>
    <x v="296"/>
    <x v="228"/>
    <n v="62"/>
    <x v="6"/>
    <s v="Albert Klemmt"/>
    <s v="C0197cam03"/>
    <x v="10"/>
  </r>
  <r>
    <x v="195"/>
    <x v="6"/>
    <x v="296"/>
    <x v="132"/>
    <n v="62"/>
    <x v="6"/>
    <s v="Albert Klemmt"/>
    <s v="C0197cam03"/>
    <x v="1"/>
  </r>
  <r>
    <x v="195"/>
    <x v="6"/>
    <x v="296"/>
    <x v="397"/>
    <n v="62"/>
    <x v="6"/>
    <s v="Albert Klemmt"/>
    <s v="C0197cam03"/>
    <x v="2"/>
  </r>
  <r>
    <x v="195"/>
    <x v="6"/>
    <x v="296"/>
    <x v="311"/>
    <n v="62"/>
    <x v="6"/>
    <s v="Albert Klemmt"/>
    <s v="C0197cam03"/>
    <x v="2"/>
  </r>
  <r>
    <x v="195"/>
    <x v="6"/>
    <x v="296"/>
    <x v="138"/>
    <n v="62"/>
    <x v="6"/>
    <s v="Albert Klemmt"/>
    <s v="C0197cam03"/>
    <x v="3"/>
  </r>
  <r>
    <x v="195"/>
    <x v="6"/>
    <x v="296"/>
    <x v="318"/>
    <n v="62"/>
    <x v="6"/>
    <s v="Albert Klemmt"/>
    <s v="C0197cam03"/>
    <x v="5"/>
  </r>
  <r>
    <x v="195"/>
    <x v="6"/>
    <x v="296"/>
    <x v="80"/>
    <n v="62"/>
    <x v="6"/>
    <s v="Albert Klemmt"/>
    <s v="C0197cam03"/>
    <x v="6"/>
  </r>
  <r>
    <x v="195"/>
    <x v="6"/>
    <x v="296"/>
    <x v="226"/>
    <n v="62"/>
    <x v="6"/>
    <s v="Albert Klemmt"/>
    <s v="C0197cam03"/>
    <x v="6"/>
  </r>
  <r>
    <x v="195"/>
    <x v="6"/>
    <x v="296"/>
    <x v="119"/>
    <n v="62"/>
    <x v="6"/>
    <s v="Albert Klemmt"/>
    <s v="C0197cam03"/>
    <x v="8"/>
  </r>
  <r>
    <x v="195"/>
    <x v="7"/>
    <x v="310"/>
    <x v="106"/>
    <n v="28"/>
    <x v="7"/>
    <s v="Albert Klemmt"/>
    <s v="C0197cam14"/>
    <x v="0"/>
  </r>
  <r>
    <x v="195"/>
    <x v="7"/>
    <x v="310"/>
    <x v="100"/>
    <n v="28"/>
    <x v="7"/>
    <s v="Albert Klemmt"/>
    <s v="C0197cam14"/>
    <x v="7"/>
  </r>
  <r>
    <x v="195"/>
    <x v="7"/>
    <x v="310"/>
    <x v="336"/>
    <n v="28"/>
    <x v="7"/>
    <s v="Albert Klemmt"/>
    <s v="C0197cam14"/>
    <x v="10"/>
  </r>
  <r>
    <x v="195"/>
    <x v="7"/>
    <x v="310"/>
    <x v="318"/>
    <n v="28"/>
    <x v="7"/>
    <s v="Albert Klemmt"/>
    <s v="C0197cam14"/>
    <x v="1"/>
  </r>
  <r>
    <x v="195"/>
    <x v="7"/>
    <x v="310"/>
    <x v="5"/>
    <n v="28"/>
    <x v="7"/>
    <s v="Albert Klemmt"/>
    <s v="C0197cam14"/>
    <x v="2"/>
  </r>
  <r>
    <x v="195"/>
    <x v="7"/>
    <x v="310"/>
    <x v="33"/>
    <n v="28"/>
    <x v="7"/>
    <s v="Albert Klemmt"/>
    <s v="C0197cam14"/>
    <x v="3"/>
  </r>
  <r>
    <x v="196"/>
    <x v="15"/>
    <x v="311"/>
    <x v="202"/>
    <n v="10"/>
    <x v="15"/>
    <s v="Betta Zanettini"/>
    <s v="C0198cam01"/>
    <x v="0"/>
  </r>
  <r>
    <x v="196"/>
    <x v="15"/>
    <x v="311"/>
    <x v="335"/>
    <n v="10"/>
    <x v="15"/>
    <s v="Betta Zanettini"/>
    <s v="C0198cam01"/>
    <x v="7"/>
  </r>
  <r>
    <x v="196"/>
    <x v="15"/>
    <x v="311"/>
    <x v="74"/>
    <n v="10"/>
    <x v="15"/>
    <s v="Betta Zanettini"/>
    <s v="C0198cam01"/>
    <x v="10"/>
  </r>
  <r>
    <x v="196"/>
    <x v="15"/>
    <x v="311"/>
    <x v="156"/>
    <n v="10"/>
    <x v="15"/>
    <s v="Betta Zanettini"/>
    <s v="C0198cam01"/>
    <x v="1"/>
  </r>
  <r>
    <x v="196"/>
    <x v="15"/>
    <x v="311"/>
    <x v="116"/>
    <n v="10"/>
    <x v="15"/>
    <s v="Betta Zanettini"/>
    <s v="C0198cam01"/>
    <x v="2"/>
  </r>
  <r>
    <x v="196"/>
    <x v="15"/>
    <x v="311"/>
    <x v="31"/>
    <n v="10"/>
    <x v="15"/>
    <s v="Betta Zanettini"/>
    <s v="C0198cam01"/>
    <x v="3"/>
  </r>
  <r>
    <x v="196"/>
    <x v="15"/>
    <x v="311"/>
    <x v="177"/>
    <n v="10"/>
    <x v="15"/>
    <s v="Betta Zanettini"/>
    <s v="C0198cam01"/>
    <x v="4"/>
  </r>
  <r>
    <x v="196"/>
    <x v="15"/>
    <x v="311"/>
    <x v="67"/>
    <n v="10"/>
    <x v="15"/>
    <s v="Betta Zanettini"/>
    <s v="C0198cam01"/>
    <x v="5"/>
  </r>
  <r>
    <x v="197"/>
    <x v="11"/>
    <x v="104"/>
    <x v="331"/>
    <n v="14"/>
    <x v="11"/>
    <s v="Katee Grahlman"/>
    <s v="C0199cam15"/>
    <x v="0"/>
  </r>
  <r>
    <x v="197"/>
    <x v="11"/>
    <x v="104"/>
    <x v="423"/>
    <n v="14"/>
    <x v="11"/>
    <s v="Katee Grahlman"/>
    <s v="C0199cam15"/>
    <x v="10"/>
  </r>
  <r>
    <x v="197"/>
    <x v="11"/>
    <x v="104"/>
    <x v="385"/>
    <n v="14"/>
    <x v="11"/>
    <s v="Katee Grahlman"/>
    <s v="C0199cam15"/>
    <x v="1"/>
  </r>
  <r>
    <x v="197"/>
    <x v="11"/>
    <x v="104"/>
    <x v="347"/>
    <n v="14"/>
    <x v="11"/>
    <s v="Katee Grahlman"/>
    <s v="C0199cam15"/>
    <x v="2"/>
  </r>
  <r>
    <x v="197"/>
    <x v="11"/>
    <x v="104"/>
    <x v="399"/>
    <n v="14"/>
    <x v="11"/>
    <s v="Katee Grahlman"/>
    <s v="C0199cam15"/>
    <x v="3"/>
  </r>
  <r>
    <x v="197"/>
    <x v="11"/>
    <x v="104"/>
    <x v="299"/>
    <n v="14"/>
    <x v="11"/>
    <s v="Katee Grahlman"/>
    <s v="C0199cam15"/>
    <x v="4"/>
  </r>
  <r>
    <x v="197"/>
    <x v="11"/>
    <x v="104"/>
    <x v="196"/>
    <n v="14"/>
    <x v="11"/>
    <s v="Katee Grahlman"/>
    <s v="C0199cam15"/>
    <x v="5"/>
  </r>
  <r>
    <x v="197"/>
    <x v="11"/>
    <x v="104"/>
    <x v="228"/>
    <n v="14"/>
    <x v="11"/>
    <s v="Katee Grahlman"/>
    <s v="C0199cam15"/>
    <x v="6"/>
  </r>
  <r>
    <x v="197"/>
    <x v="11"/>
    <x v="104"/>
    <x v="300"/>
    <n v="14"/>
    <x v="11"/>
    <s v="Katee Grahlman"/>
    <s v="C0199cam15"/>
    <x v="8"/>
  </r>
  <r>
    <x v="197"/>
    <x v="11"/>
    <x v="104"/>
    <x v="260"/>
    <n v="14"/>
    <x v="11"/>
    <s v="Katee Grahlman"/>
    <s v="C0199cam15"/>
    <x v="9"/>
  </r>
  <r>
    <x v="197"/>
    <x v="11"/>
    <x v="104"/>
    <x v="94"/>
    <n v="14"/>
    <x v="11"/>
    <s v="Katee Grahlman"/>
    <s v="C0199cam15"/>
    <x v="11"/>
  </r>
  <r>
    <x v="197"/>
    <x v="11"/>
    <x v="104"/>
    <x v="190"/>
    <n v="14"/>
    <x v="11"/>
    <s v="Katee Grahlman"/>
    <s v="C0199cam15"/>
    <x v="15"/>
  </r>
  <r>
    <x v="197"/>
    <x v="11"/>
    <x v="104"/>
    <x v="102"/>
    <n v="14"/>
    <x v="11"/>
    <s v="Katee Grahlman"/>
    <s v="C0199cam15"/>
    <x v="13"/>
  </r>
  <r>
    <x v="197"/>
    <x v="11"/>
    <x v="104"/>
    <x v="205"/>
    <n v="14"/>
    <x v="11"/>
    <s v="Katee Grahlman"/>
    <s v="C0199cam15"/>
    <x v="14"/>
  </r>
  <r>
    <x v="197"/>
    <x v="0"/>
    <x v="312"/>
    <x v="154"/>
    <n v="65"/>
    <x v="0"/>
    <s v="Katee Grahlman"/>
    <s v="C0199cam12"/>
    <x v="0"/>
  </r>
  <r>
    <x v="197"/>
    <x v="0"/>
    <x v="312"/>
    <x v="461"/>
    <n v="65"/>
    <x v="0"/>
    <s v="Katee Grahlman"/>
    <s v="C0199cam12"/>
    <x v="7"/>
  </r>
  <r>
    <x v="197"/>
    <x v="0"/>
    <x v="312"/>
    <x v="35"/>
    <n v="65"/>
    <x v="0"/>
    <s v="Katee Grahlman"/>
    <s v="C0199cam12"/>
    <x v="1"/>
  </r>
  <r>
    <x v="197"/>
    <x v="0"/>
    <x v="312"/>
    <x v="263"/>
    <n v="65"/>
    <x v="0"/>
    <s v="Katee Grahlman"/>
    <s v="C0199cam12"/>
    <x v="2"/>
  </r>
  <r>
    <x v="197"/>
    <x v="0"/>
    <x v="312"/>
    <x v="232"/>
    <n v="65"/>
    <x v="0"/>
    <s v="Katee Grahlman"/>
    <s v="C0199cam12"/>
    <x v="3"/>
  </r>
  <r>
    <x v="197"/>
    <x v="0"/>
    <x v="312"/>
    <x v="245"/>
    <n v="65"/>
    <x v="0"/>
    <s v="Katee Grahlman"/>
    <s v="C0199cam12"/>
    <x v="5"/>
  </r>
  <r>
    <x v="197"/>
    <x v="0"/>
    <x v="312"/>
    <x v="121"/>
    <n v="65"/>
    <x v="0"/>
    <s v="Katee Grahlman"/>
    <s v="C0199cam12"/>
    <x v="6"/>
  </r>
  <r>
    <x v="197"/>
    <x v="0"/>
    <x v="312"/>
    <x v="189"/>
    <n v="65"/>
    <x v="0"/>
    <s v="Katee Grahlman"/>
    <s v="C0199cam12"/>
    <x v="8"/>
  </r>
  <r>
    <x v="197"/>
    <x v="0"/>
    <x v="312"/>
    <x v="27"/>
    <n v="65"/>
    <x v="0"/>
    <s v="Katee Grahlman"/>
    <s v="C0199cam12"/>
    <x v="9"/>
  </r>
  <r>
    <x v="197"/>
    <x v="0"/>
    <x v="312"/>
    <x v="134"/>
    <n v="65"/>
    <x v="0"/>
    <s v="Katee Grahlman"/>
    <s v="C0199cam12"/>
    <x v="11"/>
  </r>
  <r>
    <x v="198"/>
    <x v="11"/>
    <x v="92"/>
    <x v="250"/>
    <n v="14"/>
    <x v="11"/>
    <s v="Glad Mc Harg"/>
    <s v="C0200cam15"/>
    <x v="0"/>
  </r>
  <r>
    <x v="198"/>
    <x v="11"/>
    <x v="92"/>
    <x v="211"/>
    <n v="14"/>
    <x v="11"/>
    <s v="Glad Mc Harg"/>
    <s v="C0200cam15"/>
    <x v="7"/>
  </r>
  <r>
    <x v="198"/>
    <x v="11"/>
    <x v="92"/>
    <x v="169"/>
    <n v="14"/>
    <x v="11"/>
    <s v="Glad Mc Harg"/>
    <s v="C0200cam15"/>
    <x v="10"/>
  </r>
  <r>
    <x v="198"/>
    <x v="11"/>
    <x v="92"/>
    <x v="212"/>
    <n v="14"/>
    <x v="11"/>
    <s v="Glad Mc Harg"/>
    <s v="C0200cam15"/>
    <x v="1"/>
  </r>
  <r>
    <x v="198"/>
    <x v="11"/>
    <x v="92"/>
    <x v="159"/>
    <n v="14"/>
    <x v="11"/>
    <s v="Glad Mc Harg"/>
    <s v="C0200cam15"/>
    <x v="1"/>
  </r>
  <r>
    <x v="198"/>
    <x v="11"/>
    <x v="92"/>
    <x v="187"/>
    <n v="14"/>
    <x v="11"/>
    <s v="Glad Mc Harg"/>
    <s v="C0200cam15"/>
    <x v="3"/>
  </r>
  <r>
    <x v="198"/>
    <x v="11"/>
    <x v="92"/>
    <x v="197"/>
    <n v="14"/>
    <x v="11"/>
    <s v="Glad Mc Harg"/>
    <s v="C0200cam15"/>
    <x v="4"/>
  </r>
  <r>
    <x v="198"/>
    <x v="11"/>
    <x v="92"/>
    <x v="276"/>
    <n v="14"/>
    <x v="11"/>
    <s v="Glad Mc Harg"/>
    <s v="C0200cam15"/>
    <x v="5"/>
  </r>
  <r>
    <x v="198"/>
    <x v="11"/>
    <x v="92"/>
    <x v="9"/>
    <n v="14"/>
    <x v="11"/>
    <s v="Glad Mc Harg"/>
    <s v="C0200cam15"/>
    <x v="6"/>
  </r>
  <r>
    <x v="198"/>
    <x v="11"/>
    <x v="92"/>
    <x v="65"/>
    <n v="14"/>
    <x v="11"/>
    <s v="Glad Mc Harg"/>
    <s v="C0200cam15"/>
    <x v="6"/>
  </r>
  <r>
    <x v="198"/>
    <x v="11"/>
    <x v="92"/>
    <x v="77"/>
    <n v="14"/>
    <x v="11"/>
    <s v="Glad Mc Harg"/>
    <s v="C0200cam15"/>
    <x v="9"/>
  </r>
  <r>
    <x v="198"/>
    <x v="11"/>
    <x v="92"/>
    <x v="12"/>
    <n v="14"/>
    <x v="11"/>
    <s v="Glad Mc Harg"/>
    <s v="C0200cam15"/>
    <x v="9"/>
  </r>
  <r>
    <x v="199"/>
    <x v="9"/>
    <x v="313"/>
    <x v="425"/>
    <n v="27"/>
    <x v="9"/>
    <s v="Heddi Kertess"/>
    <s v="C0201cam08"/>
    <x v="0"/>
  </r>
  <r>
    <x v="199"/>
    <x v="9"/>
    <x v="313"/>
    <x v="196"/>
    <n v="27"/>
    <x v="9"/>
    <s v="Heddi Kertess"/>
    <s v="C0201cam08"/>
    <x v="7"/>
  </r>
  <r>
    <x v="199"/>
    <x v="9"/>
    <x v="313"/>
    <x v="37"/>
    <n v="27"/>
    <x v="9"/>
    <s v="Heddi Kertess"/>
    <s v="C0201cam08"/>
    <x v="10"/>
  </r>
  <r>
    <x v="199"/>
    <x v="9"/>
    <x v="313"/>
    <x v="407"/>
    <n v="27"/>
    <x v="9"/>
    <s v="Heddi Kertess"/>
    <s v="C0201cam08"/>
    <x v="1"/>
  </r>
  <r>
    <x v="199"/>
    <x v="9"/>
    <x v="313"/>
    <x v="25"/>
    <n v="27"/>
    <x v="9"/>
    <s v="Heddi Kertess"/>
    <s v="C0201cam08"/>
    <x v="2"/>
  </r>
  <r>
    <x v="199"/>
    <x v="9"/>
    <x v="313"/>
    <x v="19"/>
    <n v="27"/>
    <x v="9"/>
    <s v="Heddi Kertess"/>
    <s v="C0201cam08"/>
    <x v="4"/>
  </r>
  <r>
    <x v="199"/>
    <x v="9"/>
    <x v="313"/>
    <x v="145"/>
    <n v="27"/>
    <x v="9"/>
    <s v="Heddi Kertess"/>
    <s v="C0201cam08"/>
    <x v="5"/>
  </r>
  <r>
    <x v="199"/>
    <x v="9"/>
    <x v="313"/>
    <x v="42"/>
    <n v="27"/>
    <x v="9"/>
    <s v="Heddi Kertess"/>
    <s v="C0201cam08"/>
    <x v="6"/>
  </r>
  <r>
    <x v="199"/>
    <x v="9"/>
    <x v="313"/>
    <x v="33"/>
    <n v="27"/>
    <x v="9"/>
    <s v="Heddi Kertess"/>
    <s v="C0201cam08"/>
    <x v="8"/>
  </r>
  <r>
    <x v="199"/>
    <x v="16"/>
    <x v="314"/>
    <x v="219"/>
    <n v="26"/>
    <x v="16"/>
    <s v="Heddi Kertess"/>
    <s v="C0201cam04"/>
    <x v="0"/>
  </r>
  <r>
    <x v="199"/>
    <x v="16"/>
    <x v="314"/>
    <x v="9"/>
    <n v="26"/>
    <x v="16"/>
    <s v="Heddi Kertess"/>
    <s v="C0201cam04"/>
    <x v="7"/>
  </r>
  <r>
    <x v="199"/>
    <x v="16"/>
    <x v="314"/>
    <x v="71"/>
    <n v="26"/>
    <x v="16"/>
    <s v="Heddi Kertess"/>
    <s v="C0201cam04"/>
    <x v="7"/>
  </r>
  <r>
    <x v="199"/>
    <x v="16"/>
    <x v="314"/>
    <x v="286"/>
    <n v="26"/>
    <x v="16"/>
    <s v="Heddi Kertess"/>
    <s v="C0201cam04"/>
    <x v="10"/>
  </r>
  <r>
    <x v="199"/>
    <x v="16"/>
    <x v="314"/>
    <x v="58"/>
    <n v="26"/>
    <x v="16"/>
    <s v="Heddi Kertess"/>
    <s v="C0201cam04"/>
    <x v="2"/>
  </r>
  <r>
    <x v="199"/>
    <x v="16"/>
    <x v="314"/>
    <x v="52"/>
    <n v="26"/>
    <x v="16"/>
    <s v="Heddi Kertess"/>
    <s v="C0201cam04"/>
    <x v="2"/>
  </r>
  <r>
    <x v="200"/>
    <x v="16"/>
    <x v="290"/>
    <x v="477"/>
    <n v="26"/>
    <x v="16"/>
    <s v="Jim Wilgar"/>
    <s v="C0202cam04"/>
    <x v="0"/>
  </r>
  <r>
    <x v="200"/>
    <x v="16"/>
    <x v="290"/>
    <x v="38"/>
    <n v="26"/>
    <x v="16"/>
    <s v="Jim Wilgar"/>
    <s v="C0202cam04"/>
    <x v="7"/>
  </r>
  <r>
    <x v="200"/>
    <x v="16"/>
    <x v="290"/>
    <x v="74"/>
    <n v="26"/>
    <x v="16"/>
    <s v="Jim Wilgar"/>
    <s v="C0202cam04"/>
    <x v="10"/>
  </r>
  <r>
    <x v="200"/>
    <x v="16"/>
    <x v="290"/>
    <x v="216"/>
    <n v="26"/>
    <x v="16"/>
    <s v="Jim Wilgar"/>
    <s v="C0202cam04"/>
    <x v="1"/>
  </r>
  <r>
    <x v="200"/>
    <x v="16"/>
    <x v="290"/>
    <x v="236"/>
    <n v="26"/>
    <x v="16"/>
    <s v="Jim Wilgar"/>
    <s v="C0202cam04"/>
    <x v="2"/>
  </r>
  <r>
    <x v="200"/>
    <x v="16"/>
    <x v="290"/>
    <x v="117"/>
    <n v="26"/>
    <x v="16"/>
    <s v="Jim Wilgar"/>
    <s v="C0202cam04"/>
    <x v="3"/>
  </r>
  <r>
    <x v="200"/>
    <x v="16"/>
    <x v="290"/>
    <x v="177"/>
    <n v="26"/>
    <x v="16"/>
    <s v="Jim Wilgar"/>
    <s v="C0202cam04"/>
    <x v="4"/>
  </r>
  <r>
    <x v="200"/>
    <x v="16"/>
    <x v="290"/>
    <x v="103"/>
    <n v="26"/>
    <x v="16"/>
    <s v="Jim Wilgar"/>
    <s v="C0202cam04"/>
    <x v="5"/>
  </r>
  <r>
    <x v="200"/>
    <x v="5"/>
    <x v="144"/>
    <x v="397"/>
    <n v="26"/>
    <x v="5"/>
    <s v="Jim Wilgar"/>
    <s v="C0202cam02"/>
    <x v="0"/>
  </r>
  <r>
    <x v="200"/>
    <x v="5"/>
    <x v="144"/>
    <x v="56"/>
    <n v="26"/>
    <x v="5"/>
    <s v="Jim Wilgar"/>
    <s v="C0202cam02"/>
    <x v="7"/>
  </r>
  <r>
    <x v="200"/>
    <x v="5"/>
    <x v="144"/>
    <x v="57"/>
    <n v="26"/>
    <x v="5"/>
    <s v="Jim Wilgar"/>
    <s v="C0202cam02"/>
    <x v="7"/>
  </r>
  <r>
    <x v="200"/>
    <x v="5"/>
    <x v="144"/>
    <x v="71"/>
    <n v="26"/>
    <x v="5"/>
    <s v="Jim Wilgar"/>
    <s v="C0202cam02"/>
    <x v="10"/>
  </r>
  <r>
    <x v="200"/>
    <x v="5"/>
    <x v="144"/>
    <x v="134"/>
    <n v="26"/>
    <x v="5"/>
    <s v="Jim Wilgar"/>
    <s v="C0202cam02"/>
    <x v="2"/>
  </r>
  <r>
    <x v="200"/>
    <x v="5"/>
    <x v="144"/>
    <x v="29"/>
    <n v="26"/>
    <x v="5"/>
    <s v="Jim Wilgar"/>
    <s v="C0202cam02"/>
    <x v="3"/>
  </r>
  <r>
    <x v="200"/>
    <x v="5"/>
    <x v="144"/>
    <x v="119"/>
    <n v="26"/>
    <x v="5"/>
    <s v="Jim Wilgar"/>
    <s v="C0202cam02"/>
    <x v="3"/>
  </r>
  <r>
    <x v="201"/>
    <x v="12"/>
    <x v="315"/>
    <x v="339"/>
    <n v="66"/>
    <x v="12"/>
    <s v="Michaela Whitman"/>
    <s v="C0203cam10"/>
    <x v="0"/>
  </r>
  <r>
    <x v="201"/>
    <x v="12"/>
    <x v="315"/>
    <x v="22"/>
    <n v="66"/>
    <x v="12"/>
    <s v="Michaela Whitman"/>
    <s v="C0203cam10"/>
    <x v="7"/>
  </r>
  <r>
    <x v="201"/>
    <x v="12"/>
    <x v="315"/>
    <x v="386"/>
    <n v="66"/>
    <x v="12"/>
    <s v="Michaela Whitman"/>
    <s v="C0203cam10"/>
    <x v="10"/>
  </r>
  <r>
    <x v="201"/>
    <x v="12"/>
    <x v="315"/>
    <x v="444"/>
    <n v="66"/>
    <x v="12"/>
    <s v="Michaela Whitman"/>
    <s v="C0203cam10"/>
    <x v="1"/>
  </r>
  <r>
    <x v="201"/>
    <x v="12"/>
    <x v="315"/>
    <x v="228"/>
    <n v="66"/>
    <x v="12"/>
    <s v="Michaela Whitman"/>
    <s v="C0203cam10"/>
    <x v="2"/>
  </r>
  <r>
    <x v="201"/>
    <x v="12"/>
    <x v="315"/>
    <x v="225"/>
    <n v="66"/>
    <x v="12"/>
    <s v="Michaela Whitman"/>
    <s v="C0203cam10"/>
    <x v="3"/>
  </r>
  <r>
    <x v="201"/>
    <x v="12"/>
    <x v="315"/>
    <x v="200"/>
    <n v="66"/>
    <x v="12"/>
    <s v="Michaela Whitman"/>
    <s v="C0203cam10"/>
    <x v="6"/>
  </r>
  <r>
    <x v="201"/>
    <x v="12"/>
    <x v="315"/>
    <x v="108"/>
    <n v="66"/>
    <x v="12"/>
    <s v="Michaela Whitman"/>
    <s v="C0203cam10"/>
    <x v="8"/>
  </r>
  <r>
    <x v="201"/>
    <x v="12"/>
    <x v="315"/>
    <x v="317"/>
    <n v="66"/>
    <x v="12"/>
    <s v="Michaela Whitman"/>
    <s v="C0203cam10"/>
    <x v="9"/>
  </r>
  <r>
    <x v="201"/>
    <x v="12"/>
    <x v="315"/>
    <x v="256"/>
    <n v="66"/>
    <x v="12"/>
    <s v="Michaela Whitman"/>
    <s v="C0203cam10"/>
    <x v="11"/>
  </r>
  <r>
    <x v="201"/>
    <x v="14"/>
    <x v="191"/>
    <x v="196"/>
    <n v="25"/>
    <x v="14"/>
    <s v="Michaela Whitman"/>
    <s v="C0203cam13"/>
    <x v="0"/>
  </r>
  <r>
    <x v="201"/>
    <x v="14"/>
    <x v="191"/>
    <x v="215"/>
    <n v="25"/>
    <x v="14"/>
    <s v="Michaela Whitman"/>
    <s v="C0203cam13"/>
    <x v="7"/>
  </r>
  <r>
    <x v="201"/>
    <x v="14"/>
    <x v="191"/>
    <x v="433"/>
    <n v="25"/>
    <x v="14"/>
    <s v="Michaela Whitman"/>
    <s v="C0203cam13"/>
    <x v="10"/>
  </r>
  <r>
    <x v="201"/>
    <x v="14"/>
    <x v="191"/>
    <x v="179"/>
    <n v="25"/>
    <x v="14"/>
    <s v="Michaela Whitman"/>
    <s v="C0203cam13"/>
    <x v="1"/>
  </r>
  <r>
    <x v="201"/>
    <x v="14"/>
    <x v="191"/>
    <x v="56"/>
    <n v="25"/>
    <x v="14"/>
    <s v="Michaela Whitman"/>
    <s v="C0203cam13"/>
    <x v="2"/>
  </r>
  <r>
    <x v="201"/>
    <x v="14"/>
    <x v="191"/>
    <x v="204"/>
    <n v="25"/>
    <x v="14"/>
    <s v="Michaela Whitman"/>
    <s v="C0203cam13"/>
    <x v="3"/>
  </r>
  <r>
    <x v="201"/>
    <x v="14"/>
    <x v="191"/>
    <x v="145"/>
    <n v="25"/>
    <x v="14"/>
    <s v="Michaela Whitman"/>
    <s v="C0203cam13"/>
    <x v="4"/>
  </r>
  <r>
    <x v="201"/>
    <x v="14"/>
    <x v="191"/>
    <x v="150"/>
    <n v="25"/>
    <x v="14"/>
    <s v="Michaela Whitman"/>
    <s v="C0203cam13"/>
    <x v="5"/>
  </r>
  <r>
    <x v="201"/>
    <x v="14"/>
    <x v="191"/>
    <x v="29"/>
    <n v="25"/>
    <x v="14"/>
    <s v="Michaela Whitman"/>
    <s v="C0203cam13"/>
    <x v="6"/>
  </r>
  <r>
    <x v="202"/>
    <x v="13"/>
    <x v="12"/>
    <x v="68"/>
    <n v="75"/>
    <x v="13"/>
    <s v="Mead Golsthorp"/>
    <s v="C0204cam09"/>
    <x v="0"/>
  </r>
  <r>
    <x v="202"/>
    <x v="13"/>
    <x v="12"/>
    <x v="396"/>
    <n v="75"/>
    <x v="13"/>
    <s v="Mead Golsthorp"/>
    <s v="C0204cam09"/>
    <x v="7"/>
  </r>
  <r>
    <x v="202"/>
    <x v="13"/>
    <x v="12"/>
    <x v="457"/>
    <n v="75"/>
    <x v="13"/>
    <s v="Mead Golsthorp"/>
    <s v="C0204cam09"/>
    <x v="10"/>
  </r>
  <r>
    <x v="202"/>
    <x v="13"/>
    <x v="12"/>
    <x v="133"/>
    <n v="75"/>
    <x v="13"/>
    <s v="Mead Golsthorp"/>
    <s v="C0204cam09"/>
    <x v="1"/>
  </r>
  <r>
    <x v="202"/>
    <x v="13"/>
    <x v="12"/>
    <x v="219"/>
    <n v="75"/>
    <x v="13"/>
    <s v="Mead Golsthorp"/>
    <s v="C0204cam09"/>
    <x v="3"/>
  </r>
  <r>
    <x v="202"/>
    <x v="13"/>
    <x v="12"/>
    <x v="193"/>
    <n v="75"/>
    <x v="13"/>
    <s v="Mead Golsthorp"/>
    <s v="C0204cam09"/>
    <x v="3"/>
  </r>
  <r>
    <x v="202"/>
    <x v="13"/>
    <x v="12"/>
    <x v="161"/>
    <n v="75"/>
    <x v="13"/>
    <s v="Mead Golsthorp"/>
    <s v="C0204cam09"/>
    <x v="4"/>
  </r>
  <r>
    <x v="202"/>
    <x v="13"/>
    <x v="12"/>
    <x v="13"/>
    <n v="75"/>
    <x v="13"/>
    <s v="Mead Golsthorp"/>
    <s v="C0204cam09"/>
    <x v="6"/>
  </r>
  <r>
    <x v="202"/>
    <x v="6"/>
    <x v="316"/>
    <x v="229"/>
    <n v="62"/>
    <x v="6"/>
    <s v="Mead Golsthorp"/>
    <s v="C0204cam03"/>
    <x v="0"/>
  </r>
  <r>
    <x v="202"/>
    <x v="6"/>
    <x v="316"/>
    <x v="245"/>
    <n v="62"/>
    <x v="6"/>
    <s v="Mead Golsthorp"/>
    <s v="C0204cam03"/>
    <x v="7"/>
  </r>
  <r>
    <x v="202"/>
    <x v="6"/>
    <x v="316"/>
    <x v="100"/>
    <n v="62"/>
    <x v="6"/>
    <s v="Mead Golsthorp"/>
    <s v="C0204cam03"/>
    <x v="10"/>
  </r>
  <r>
    <x v="202"/>
    <x v="6"/>
    <x v="316"/>
    <x v="138"/>
    <n v="62"/>
    <x v="6"/>
    <s v="Mead Golsthorp"/>
    <s v="C0204cam03"/>
    <x v="10"/>
  </r>
  <r>
    <x v="202"/>
    <x v="6"/>
    <x v="316"/>
    <x v="71"/>
    <n v="62"/>
    <x v="6"/>
    <s v="Mead Golsthorp"/>
    <s v="C0204cam03"/>
    <x v="1"/>
  </r>
  <r>
    <x v="202"/>
    <x v="6"/>
    <x v="316"/>
    <x v="63"/>
    <n v="62"/>
    <x v="6"/>
    <s v="Mead Golsthorp"/>
    <s v="C0204cam03"/>
    <x v="3"/>
  </r>
  <r>
    <x v="202"/>
    <x v="6"/>
    <x v="316"/>
    <x v="152"/>
    <n v="62"/>
    <x v="6"/>
    <s v="Mead Golsthorp"/>
    <s v="C0204cam03"/>
    <x v="3"/>
  </r>
  <r>
    <x v="203"/>
    <x v="5"/>
    <x v="317"/>
    <x v="375"/>
    <n v="26"/>
    <x v="5"/>
    <s v="Chiquita Riddiough"/>
    <s v="C0205cam02"/>
    <x v="0"/>
  </r>
  <r>
    <x v="203"/>
    <x v="5"/>
    <x v="317"/>
    <x v="265"/>
    <n v="26"/>
    <x v="5"/>
    <s v="Chiquita Riddiough"/>
    <s v="C0205cam02"/>
    <x v="7"/>
  </r>
  <r>
    <x v="203"/>
    <x v="5"/>
    <x v="317"/>
    <x v="258"/>
    <n v="26"/>
    <x v="5"/>
    <s v="Chiquita Riddiough"/>
    <s v="C0205cam02"/>
    <x v="10"/>
  </r>
  <r>
    <x v="203"/>
    <x v="5"/>
    <x v="317"/>
    <x v="10"/>
    <n v="26"/>
    <x v="5"/>
    <s v="Chiquita Riddiough"/>
    <s v="C0205cam02"/>
    <x v="1"/>
  </r>
  <r>
    <x v="203"/>
    <x v="5"/>
    <x v="317"/>
    <x v="150"/>
    <n v="26"/>
    <x v="5"/>
    <s v="Chiquita Riddiough"/>
    <s v="C0205cam02"/>
    <x v="2"/>
  </r>
  <r>
    <x v="203"/>
    <x v="5"/>
    <x v="317"/>
    <x v="6"/>
    <n v="26"/>
    <x v="5"/>
    <s v="Chiquita Riddiough"/>
    <s v="C0205cam02"/>
    <x v="3"/>
  </r>
  <r>
    <x v="203"/>
    <x v="15"/>
    <x v="208"/>
    <x v="85"/>
    <n v="10"/>
    <x v="15"/>
    <s v="Chiquita Riddiough"/>
    <s v="C0205cam01"/>
    <x v="0"/>
  </r>
  <r>
    <x v="203"/>
    <x v="15"/>
    <x v="208"/>
    <x v="76"/>
    <n v="10"/>
    <x v="15"/>
    <s v="Chiquita Riddiough"/>
    <s v="C0205cam01"/>
    <x v="7"/>
  </r>
  <r>
    <x v="203"/>
    <x v="15"/>
    <x v="208"/>
    <x v="82"/>
    <n v="10"/>
    <x v="15"/>
    <s v="Chiquita Riddiough"/>
    <s v="C0205cam01"/>
    <x v="7"/>
  </r>
  <r>
    <x v="204"/>
    <x v="11"/>
    <x v="101"/>
    <x v="325"/>
    <n v="14"/>
    <x v="11"/>
    <s v="Dalston Barfield"/>
    <s v="C0206cam15"/>
    <x v="0"/>
  </r>
  <r>
    <x v="204"/>
    <x v="11"/>
    <x v="101"/>
    <x v="123"/>
    <n v="14"/>
    <x v="11"/>
    <s v="Dalston Barfield"/>
    <s v="C0206cam15"/>
    <x v="10"/>
  </r>
  <r>
    <x v="204"/>
    <x v="11"/>
    <x v="101"/>
    <x v="346"/>
    <n v="14"/>
    <x v="11"/>
    <s v="Dalston Barfield"/>
    <s v="C0206cam15"/>
    <x v="1"/>
  </r>
  <r>
    <x v="204"/>
    <x v="11"/>
    <x v="101"/>
    <x v="495"/>
    <n v="14"/>
    <x v="11"/>
    <s v="Dalston Barfield"/>
    <s v="C0206cam15"/>
    <x v="2"/>
  </r>
  <r>
    <x v="204"/>
    <x v="11"/>
    <x v="101"/>
    <x v="358"/>
    <n v="14"/>
    <x v="11"/>
    <s v="Dalston Barfield"/>
    <s v="C0206cam15"/>
    <x v="3"/>
  </r>
  <r>
    <x v="204"/>
    <x v="11"/>
    <x v="101"/>
    <x v="399"/>
    <n v="14"/>
    <x v="11"/>
    <s v="Dalston Barfield"/>
    <s v="C0206cam15"/>
    <x v="4"/>
  </r>
  <r>
    <x v="204"/>
    <x v="11"/>
    <x v="101"/>
    <x v="278"/>
    <n v="14"/>
    <x v="11"/>
    <s v="Dalston Barfield"/>
    <s v="C0206cam15"/>
    <x v="5"/>
  </r>
  <r>
    <x v="204"/>
    <x v="11"/>
    <x v="101"/>
    <x v="285"/>
    <n v="14"/>
    <x v="11"/>
    <s v="Dalston Barfield"/>
    <s v="C0206cam15"/>
    <x v="6"/>
  </r>
  <r>
    <x v="204"/>
    <x v="11"/>
    <x v="101"/>
    <x v="223"/>
    <n v="14"/>
    <x v="11"/>
    <s v="Dalston Barfield"/>
    <s v="C0206cam15"/>
    <x v="8"/>
  </r>
  <r>
    <x v="204"/>
    <x v="11"/>
    <x v="101"/>
    <x v="366"/>
    <n v="14"/>
    <x v="11"/>
    <s v="Dalston Barfield"/>
    <s v="C0206cam15"/>
    <x v="9"/>
  </r>
  <r>
    <x v="204"/>
    <x v="11"/>
    <x v="101"/>
    <x v="264"/>
    <n v="14"/>
    <x v="11"/>
    <s v="Dalston Barfield"/>
    <s v="C0206cam15"/>
    <x v="12"/>
  </r>
  <r>
    <x v="204"/>
    <x v="11"/>
    <x v="101"/>
    <x v="30"/>
    <n v="14"/>
    <x v="11"/>
    <s v="Dalston Barfield"/>
    <s v="C0206cam15"/>
    <x v="15"/>
  </r>
  <r>
    <x v="204"/>
    <x v="11"/>
    <x v="101"/>
    <x v="117"/>
    <n v="14"/>
    <x v="11"/>
    <s v="Dalston Barfield"/>
    <s v="C0206cam15"/>
    <x v="13"/>
  </r>
  <r>
    <x v="204"/>
    <x v="11"/>
    <x v="101"/>
    <x v="42"/>
    <n v="14"/>
    <x v="11"/>
    <s v="Dalston Barfield"/>
    <s v="C0206cam15"/>
    <x v="14"/>
  </r>
  <r>
    <x v="204"/>
    <x v="11"/>
    <x v="101"/>
    <x v="152"/>
    <n v="14"/>
    <x v="11"/>
    <s v="Dalston Barfield"/>
    <s v="C0206cam15"/>
    <x v="16"/>
  </r>
  <r>
    <x v="204"/>
    <x v="8"/>
    <x v="318"/>
    <x v="486"/>
    <n v="13"/>
    <x v="8"/>
    <s v="Dalston Barfield"/>
    <s v="C0206cam06"/>
    <x v="0"/>
  </r>
  <r>
    <x v="204"/>
    <x v="8"/>
    <x v="318"/>
    <x v="496"/>
    <n v="13"/>
    <x v="8"/>
    <s v="Dalston Barfield"/>
    <s v="C0206cam06"/>
    <x v="7"/>
  </r>
  <r>
    <x v="204"/>
    <x v="8"/>
    <x v="318"/>
    <x v="251"/>
    <n v="13"/>
    <x v="8"/>
    <s v="Dalston Barfield"/>
    <s v="C0206cam06"/>
    <x v="1"/>
  </r>
  <r>
    <x v="204"/>
    <x v="8"/>
    <x v="318"/>
    <x v="105"/>
    <n v="13"/>
    <x v="8"/>
    <s v="Dalston Barfield"/>
    <s v="C0206cam06"/>
    <x v="2"/>
  </r>
  <r>
    <x v="204"/>
    <x v="8"/>
    <x v="318"/>
    <x v="96"/>
    <n v="13"/>
    <x v="8"/>
    <s v="Dalston Barfield"/>
    <s v="C0206cam06"/>
    <x v="3"/>
  </r>
  <r>
    <x v="204"/>
    <x v="8"/>
    <x v="318"/>
    <x v="242"/>
    <n v="13"/>
    <x v="8"/>
    <s v="Dalston Barfield"/>
    <s v="C0206cam06"/>
    <x v="4"/>
  </r>
  <r>
    <x v="204"/>
    <x v="8"/>
    <x v="318"/>
    <x v="255"/>
    <n v="13"/>
    <x v="8"/>
    <s v="Dalston Barfield"/>
    <s v="C0206cam06"/>
    <x v="5"/>
  </r>
  <r>
    <x v="204"/>
    <x v="8"/>
    <x v="318"/>
    <x v="99"/>
    <n v="13"/>
    <x v="8"/>
    <s v="Dalston Barfield"/>
    <s v="C0206cam06"/>
    <x v="6"/>
  </r>
  <r>
    <x v="204"/>
    <x v="8"/>
    <x v="318"/>
    <x v="156"/>
    <n v="13"/>
    <x v="8"/>
    <s v="Dalston Barfield"/>
    <s v="C0206cam06"/>
    <x v="8"/>
  </r>
  <r>
    <x v="204"/>
    <x v="8"/>
    <x v="318"/>
    <x v="40"/>
    <n v="13"/>
    <x v="8"/>
    <s v="Dalston Barfield"/>
    <s v="C0206cam06"/>
    <x v="9"/>
  </r>
  <r>
    <x v="204"/>
    <x v="8"/>
    <x v="318"/>
    <x v="31"/>
    <n v="13"/>
    <x v="8"/>
    <s v="Dalston Barfield"/>
    <s v="C0206cam06"/>
    <x v="11"/>
  </r>
  <r>
    <x v="204"/>
    <x v="8"/>
    <x v="318"/>
    <x v="72"/>
    <n v="13"/>
    <x v="8"/>
    <s v="Dalston Barfield"/>
    <s v="C0206cam06"/>
    <x v="15"/>
  </r>
  <r>
    <x v="205"/>
    <x v="16"/>
    <x v="31"/>
    <x v="92"/>
    <n v="26"/>
    <x v="16"/>
    <s v="Anica Tuerena"/>
    <s v="C0207cam04"/>
    <x v="0"/>
  </r>
  <r>
    <x v="205"/>
    <x v="16"/>
    <x v="31"/>
    <x v="37"/>
    <n v="26"/>
    <x v="16"/>
    <s v="Anica Tuerena"/>
    <s v="C0207cam04"/>
    <x v="7"/>
  </r>
  <r>
    <x v="205"/>
    <x v="16"/>
    <x v="31"/>
    <x v="431"/>
    <n v="26"/>
    <x v="16"/>
    <s v="Anica Tuerena"/>
    <s v="C0207cam04"/>
    <x v="10"/>
  </r>
  <r>
    <x v="205"/>
    <x v="16"/>
    <x v="31"/>
    <x v="49"/>
    <n v="26"/>
    <x v="16"/>
    <s v="Anica Tuerena"/>
    <s v="C0207cam04"/>
    <x v="1"/>
  </r>
  <r>
    <x v="205"/>
    <x v="16"/>
    <x v="31"/>
    <x v="149"/>
    <n v="26"/>
    <x v="16"/>
    <s v="Anica Tuerena"/>
    <s v="C0207cam04"/>
    <x v="2"/>
  </r>
  <r>
    <x v="205"/>
    <x v="16"/>
    <x v="31"/>
    <x v="41"/>
    <n v="26"/>
    <x v="16"/>
    <s v="Anica Tuerena"/>
    <s v="C0207cam04"/>
    <x v="4"/>
  </r>
  <r>
    <x v="205"/>
    <x v="16"/>
    <x v="31"/>
    <x v="13"/>
    <n v="26"/>
    <x v="16"/>
    <s v="Anica Tuerena"/>
    <s v="C0207cam04"/>
    <x v="5"/>
  </r>
  <r>
    <x v="205"/>
    <x v="16"/>
    <x v="31"/>
    <x v="6"/>
    <n v="26"/>
    <x v="16"/>
    <s v="Anica Tuerena"/>
    <s v="C0207cam04"/>
    <x v="6"/>
  </r>
  <r>
    <x v="205"/>
    <x v="5"/>
    <x v="309"/>
    <x v="390"/>
    <n v="26"/>
    <x v="5"/>
    <s v="Anica Tuerena"/>
    <s v="C0207cam02"/>
    <x v="0"/>
  </r>
  <r>
    <x v="205"/>
    <x v="5"/>
    <x v="309"/>
    <x v="61"/>
    <n v="26"/>
    <x v="5"/>
    <s v="Anica Tuerena"/>
    <s v="C0207cam02"/>
    <x v="7"/>
  </r>
  <r>
    <x v="205"/>
    <x v="5"/>
    <x v="309"/>
    <x v="203"/>
    <n v="26"/>
    <x v="5"/>
    <s v="Anica Tuerena"/>
    <s v="C0207cam02"/>
    <x v="7"/>
  </r>
  <r>
    <x v="205"/>
    <x v="5"/>
    <x v="309"/>
    <x v="269"/>
    <n v="26"/>
    <x v="5"/>
    <s v="Anica Tuerena"/>
    <s v="C0207cam02"/>
    <x v="10"/>
  </r>
  <r>
    <x v="205"/>
    <x v="5"/>
    <x v="309"/>
    <x v="116"/>
    <n v="26"/>
    <x v="5"/>
    <s v="Anica Tuerena"/>
    <s v="C0207cam02"/>
    <x v="1"/>
  </r>
  <r>
    <x v="205"/>
    <x v="5"/>
    <x v="309"/>
    <x v="71"/>
    <n v="26"/>
    <x v="5"/>
    <s v="Anica Tuerena"/>
    <s v="C0207cam02"/>
    <x v="2"/>
  </r>
  <r>
    <x v="205"/>
    <x v="5"/>
    <x v="309"/>
    <x v="122"/>
    <n v="26"/>
    <x v="5"/>
    <s v="Anica Tuerena"/>
    <s v="C0207cam02"/>
    <x v="3"/>
  </r>
  <r>
    <x v="205"/>
    <x v="5"/>
    <x v="309"/>
    <x v="84"/>
    <n v="26"/>
    <x v="5"/>
    <s v="Anica Tuerena"/>
    <s v="C0207cam02"/>
    <x v="4"/>
  </r>
  <r>
    <x v="205"/>
    <x v="5"/>
    <x v="309"/>
    <x v="59"/>
    <n v="26"/>
    <x v="5"/>
    <s v="Anica Tuerena"/>
    <s v="C0207cam02"/>
    <x v="5"/>
  </r>
  <r>
    <x v="206"/>
    <x v="15"/>
    <x v="319"/>
    <x v="356"/>
    <n v="10"/>
    <x v="15"/>
    <s v="Perri Galloway"/>
    <s v="C0208cam01"/>
    <x v="0"/>
  </r>
  <r>
    <x v="206"/>
    <x v="15"/>
    <x v="319"/>
    <x v="343"/>
    <n v="10"/>
    <x v="15"/>
    <s v="Perri Galloway"/>
    <s v="C0208cam01"/>
    <x v="7"/>
  </r>
  <r>
    <x v="206"/>
    <x v="15"/>
    <x v="319"/>
    <x v="261"/>
    <n v="10"/>
    <x v="15"/>
    <s v="Perri Galloway"/>
    <s v="C0208cam01"/>
    <x v="10"/>
  </r>
  <r>
    <x v="206"/>
    <x v="15"/>
    <x v="319"/>
    <x v="57"/>
    <n v="10"/>
    <x v="15"/>
    <s v="Perri Galloway"/>
    <s v="C0208cam01"/>
    <x v="10"/>
  </r>
  <r>
    <x v="206"/>
    <x v="15"/>
    <x v="319"/>
    <x v="139"/>
    <n v="10"/>
    <x v="15"/>
    <s v="Perri Galloway"/>
    <s v="C0208cam01"/>
    <x v="1"/>
  </r>
  <r>
    <x v="206"/>
    <x v="15"/>
    <x v="319"/>
    <x v="237"/>
    <n v="10"/>
    <x v="15"/>
    <s v="Perri Galloway"/>
    <s v="C0208cam01"/>
    <x v="2"/>
  </r>
  <r>
    <x v="206"/>
    <x v="15"/>
    <x v="319"/>
    <x v="152"/>
    <n v="10"/>
    <x v="15"/>
    <s v="Perri Galloway"/>
    <s v="C0208cam01"/>
    <x v="3"/>
  </r>
  <r>
    <x v="206"/>
    <x v="3"/>
    <x v="15"/>
    <x v="78"/>
    <n v="62"/>
    <x v="3"/>
    <s v="Perri Galloway"/>
    <s v="C0208cam11"/>
    <x v="0"/>
  </r>
  <r>
    <x v="206"/>
    <x v="3"/>
    <x v="15"/>
    <x v="199"/>
    <n v="62"/>
    <x v="3"/>
    <s v="Perri Galloway"/>
    <s v="C0208cam11"/>
    <x v="7"/>
  </r>
  <r>
    <x v="206"/>
    <x v="3"/>
    <x v="15"/>
    <x v="176"/>
    <n v="62"/>
    <x v="3"/>
    <s v="Perri Galloway"/>
    <s v="C0208cam11"/>
    <x v="7"/>
  </r>
  <r>
    <x v="206"/>
    <x v="3"/>
    <x v="15"/>
    <x v="77"/>
    <n v="62"/>
    <x v="3"/>
    <s v="Perri Galloway"/>
    <s v="C0208cam11"/>
    <x v="1"/>
  </r>
  <r>
    <x v="206"/>
    <x v="3"/>
    <x v="15"/>
    <x v="290"/>
    <n v="62"/>
    <x v="3"/>
    <s v="Perri Galloway"/>
    <s v="C0208cam11"/>
    <x v="2"/>
  </r>
  <r>
    <x v="206"/>
    <x v="3"/>
    <x v="15"/>
    <x v="82"/>
    <n v="62"/>
    <x v="3"/>
    <s v="Perri Galloway"/>
    <s v="C0208cam11"/>
    <x v="2"/>
  </r>
  <r>
    <x v="207"/>
    <x v="14"/>
    <x v="27"/>
    <x v="141"/>
    <n v="25"/>
    <x v="14"/>
    <s v="Earl de Mendoza"/>
    <s v="C0209cam13"/>
    <x v="0"/>
  </r>
  <r>
    <x v="207"/>
    <x v="14"/>
    <x v="27"/>
    <x v="201"/>
    <n v="25"/>
    <x v="14"/>
    <s v="Earl de Mendoza"/>
    <s v="C0209cam13"/>
    <x v="7"/>
  </r>
  <r>
    <x v="207"/>
    <x v="14"/>
    <x v="27"/>
    <x v="158"/>
    <n v="25"/>
    <x v="14"/>
    <s v="Earl de Mendoza"/>
    <s v="C0209cam13"/>
    <x v="10"/>
  </r>
  <r>
    <x v="207"/>
    <x v="14"/>
    <x v="27"/>
    <x v="227"/>
    <n v="25"/>
    <x v="14"/>
    <s v="Earl de Mendoza"/>
    <s v="C0209cam13"/>
    <x v="10"/>
  </r>
  <r>
    <x v="207"/>
    <x v="14"/>
    <x v="27"/>
    <x v="131"/>
    <n v="25"/>
    <x v="14"/>
    <s v="Earl de Mendoza"/>
    <s v="C0209cam13"/>
    <x v="1"/>
  </r>
  <r>
    <x v="207"/>
    <x v="14"/>
    <x v="27"/>
    <x v="55"/>
    <n v="25"/>
    <x v="14"/>
    <s v="Earl de Mendoza"/>
    <s v="C0209cam13"/>
    <x v="2"/>
  </r>
  <r>
    <x v="207"/>
    <x v="14"/>
    <x v="27"/>
    <x v="49"/>
    <n v="25"/>
    <x v="14"/>
    <s v="Earl de Mendoza"/>
    <s v="C0209cam13"/>
    <x v="4"/>
  </r>
  <r>
    <x v="207"/>
    <x v="14"/>
    <x v="27"/>
    <x v="149"/>
    <n v="25"/>
    <x v="14"/>
    <s v="Earl de Mendoza"/>
    <s v="C0209cam13"/>
    <x v="5"/>
  </r>
  <r>
    <x v="207"/>
    <x v="14"/>
    <x v="27"/>
    <x v="9"/>
    <n v="25"/>
    <x v="14"/>
    <s v="Earl de Mendoza"/>
    <s v="C0209cam13"/>
    <x v="6"/>
  </r>
  <r>
    <x v="207"/>
    <x v="14"/>
    <x v="27"/>
    <x v="176"/>
    <n v="25"/>
    <x v="14"/>
    <s v="Earl de Mendoza"/>
    <s v="C0209cam13"/>
    <x v="6"/>
  </r>
  <r>
    <x v="207"/>
    <x v="14"/>
    <x v="27"/>
    <x v="134"/>
    <n v="25"/>
    <x v="14"/>
    <s v="Earl de Mendoza"/>
    <s v="C0209cam13"/>
    <x v="9"/>
  </r>
  <r>
    <x v="207"/>
    <x v="14"/>
    <x v="27"/>
    <x v="29"/>
    <n v="25"/>
    <x v="14"/>
    <s v="Earl de Mendoza"/>
    <s v="C0209cam13"/>
    <x v="11"/>
  </r>
  <r>
    <x v="207"/>
    <x v="14"/>
    <x v="27"/>
    <x v="119"/>
    <n v="25"/>
    <x v="14"/>
    <s v="Earl de Mendoza"/>
    <s v="C0209cam13"/>
    <x v="11"/>
  </r>
  <r>
    <x v="207"/>
    <x v="2"/>
    <x v="254"/>
    <x v="320"/>
    <n v="29"/>
    <x v="2"/>
    <s v="Earl de Mendoza"/>
    <s v="C0209cam17"/>
    <x v="0"/>
  </r>
  <r>
    <x v="207"/>
    <x v="2"/>
    <x v="254"/>
    <x v="146"/>
    <n v="29"/>
    <x v="2"/>
    <s v="Earl de Mendoza"/>
    <s v="C0209cam17"/>
    <x v="7"/>
  </r>
  <r>
    <x v="207"/>
    <x v="2"/>
    <x v="254"/>
    <x v="31"/>
    <n v="29"/>
    <x v="2"/>
    <s v="Earl de Mendoza"/>
    <s v="C0209cam17"/>
    <x v="10"/>
  </r>
  <r>
    <x v="207"/>
    <x v="2"/>
    <x v="254"/>
    <x v="66"/>
    <n v="29"/>
    <x v="2"/>
    <s v="Earl de Mendoza"/>
    <s v="C0209cam17"/>
    <x v="1"/>
  </r>
  <r>
    <x v="207"/>
    <x v="2"/>
    <x v="254"/>
    <x v="43"/>
    <n v="29"/>
    <x v="2"/>
    <s v="Earl de Mendoza"/>
    <s v="C0209cam17"/>
    <x v="2"/>
  </r>
  <r>
    <x v="208"/>
    <x v="12"/>
    <x v="36"/>
    <x v="37"/>
    <n v="66"/>
    <x v="12"/>
    <s v="Josselyn Piggen"/>
    <s v="C0210cam10"/>
    <x v="0"/>
  </r>
  <r>
    <x v="208"/>
    <x v="12"/>
    <x v="36"/>
    <x v="433"/>
    <n v="66"/>
    <x v="12"/>
    <s v="Josselyn Piggen"/>
    <s v="C0210cam10"/>
    <x v="7"/>
  </r>
  <r>
    <x v="208"/>
    <x v="12"/>
    <x v="36"/>
    <x v="397"/>
    <n v="66"/>
    <x v="12"/>
    <s v="Josselyn Piggen"/>
    <s v="C0210cam10"/>
    <x v="10"/>
  </r>
  <r>
    <x v="208"/>
    <x v="12"/>
    <x v="36"/>
    <x v="149"/>
    <n v="66"/>
    <x v="12"/>
    <s v="Josselyn Piggen"/>
    <s v="C0210cam10"/>
    <x v="1"/>
  </r>
  <r>
    <x v="208"/>
    <x v="12"/>
    <x v="36"/>
    <x v="199"/>
    <n v="66"/>
    <x v="12"/>
    <s v="Josselyn Piggen"/>
    <s v="C0210cam10"/>
    <x v="2"/>
  </r>
  <r>
    <x v="208"/>
    <x v="12"/>
    <x v="36"/>
    <x v="108"/>
    <n v="66"/>
    <x v="12"/>
    <s v="Josselyn Piggen"/>
    <s v="C0210cam10"/>
    <x v="3"/>
  </r>
  <r>
    <x v="208"/>
    <x v="12"/>
    <x v="36"/>
    <x v="177"/>
    <n v="66"/>
    <x v="12"/>
    <s v="Josselyn Piggen"/>
    <s v="C0210cam10"/>
    <x v="4"/>
  </r>
  <r>
    <x v="208"/>
    <x v="12"/>
    <x v="36"/>
    <x v="238"/>
    <n v="66"/>
    <x v="12"/>
    <s v="Josselyn Piggen"/>
    <s v="C0210cam10"/>
    <x v="5"/>
  </r>
  <r>
    <x v="209"/>
    <x v="12"/>
    <x v="268"/>
    <x v="310"/>
    <n v="66"/>
    <x v="12"/>
    <s v="Woodrow Hadgkiss"/>
    <s v="C0211cam10"/>
    <x v="0"/>
  </r>
  <r>
    <x v="209"/>
    <x v="12"/>
    <x v="268"/>
    <x v="144"/>
    <n v="66"/>
    <x v="12"/>
    <s v="Woodrow Hadgkiss"/>
    <s v="C0211cam10"/>
    <x v="7"/>
  </r>
  <r>
    <x v="209"/>
    <x v="12"/>
    <x v="268"/>
    <x v="24"/>
    <n v="66"/>
    <x v="12"/>
    <s v="Woodrow Hadgkiss"/>
    <s v="C0211cam10"/>
    <x v="10"/>
  </r>
  <r>
    <x v="209"/>
    <x v="12"/>
    <x v="268"/>
    <x v="360"/>
    <n v="66"/>
    <x v="12"/>
    <s v="Woodrow Hadgkiss"/>
    <s v="C0211cam10"/>
    <x v="1"/>
  </r>
  <r>
    <x v="209"/>
    <x v="12"/>
    <x v="268"/>
    <x v="137"/>
    <n v="66"/>
    <x v="12"/>
    <s v="Woodrow Hadgkiss"/>
    <s v="C0211cam10"/>
    <x v="2"/>
  </r>
  <r>
    <x v="209"/>
    <x v="12"/>
    <x v="268"/>
    <x v="116"/>
    <n v="66"/>
    <x v="12"/>
    <s v="Woodrow Hadgkiss"/>
    <s v="C0211cam10"/>
    <x v="3"/>
  </r>
  <r>
    <x v="209"/>
    <x v="12"/>
    <x v="268"/>
    <x v="83"/>
    <n v="66"/>
    <x v="12"/>
    <s v="Woodrow Hadgkiss"/>
    <s v="C0211cam10"/>
    <x v="4"/>
  </r>
  <r>
    <x v="209"/>
    <x v="12"/>
    <x v="268"/>
    <x v="217"/>
    <n v="66"/>
    <x v="12"/>
    <s v="Woodrow Hadgkiss"/>
    <s v="C0211cam10"/>
    <x v="5"/>
  </r>
  <r>
    <x v="209"/>
    <x v="12"/>
    <x v="268"/>
    <x v="33"/>
    <n v="66"/>
    <x v="12"/>
    <s v="Woodrow Hadgkiss"/>
    <s v="C0211cam10"/>
    <x v="6"/>
  </r>
  <r>
    <x v="209"/>
    <x v="15"/>
    <x v="75"/>
    <x v="186"/>
    <n v="10"/>
    <x v="15"/>
    <s v="Woodrow Hadgkiss"/>
    <s v="C0211cam01"/>
    <x v="0"/>
  </r>
  <r>
    <x v="209"/>
    <x v="15"/>
    <x v="75"/>
    <x v="247"/>
    <n v="10"/>
    <x v="15"/>
    <s v="Woodrow Hadgkiss"/>
    <s v="C0211cam01"/>
    <x v="7"/>
  </r>
  <r>
    <x v="209"/>
    <x v="15"/>
    <x v="75"/>
    <x v="188"/>
    <n v="10"/>
    <x v="15"/>
    <s v="Woodrow Hadgkiss"/>
    <s v="C0211cam01"/>
    <x v="10"/>
  </r>
  <r>
    <x v="209"/>
    <x v="15"/>
    <x v="75"/>
    <x v="121"/>
    <n v="10"/>
    <x v="15"/>
    <s v="Woodrow Hadgkiss"/>
    <s v="C0211cam01"/>
    <x v="1"/>
  </r>
  <r>
    <x v="209"/>
    <x v="15"/>
    <x v="75"/>
    <x v="189"/>
    <n v="10"/>
    <x v="15"/>
    <s v="Woodrow Hadgkiss"/>
    <s v="C0211cam01"/>
    <x v="2"/>
  </r>
  <r>
    <x v="209"/>
    <x v="15"/>
    <x v="75"/>
    <x v="176"/>
    <n v="10"/>
    <x v="15"/>
    <s v="Woodrow Hadgkiss"/>
    <s v="C0211cam01"/>
    <x v="3"/>
  </r>
  <r>
    <x v="209"/>
    <x v="15"/>
    <x v="75"/>
    <x v="122"/>
    <n v="10"/>
    <x v="15"/>
    <s v="Woodrow Hadgkiss"/>
    <s v="C0211cam01"/>
    <x v="4"/>
  </r>
  <r>
    <x v="209"/>
    <x v="15"/>
    <x v="75"/>
    <x v="112"/>
    <n v="10"/>
    <x v="15"/>
    <s v="Woodrow Hadgkiss"/>
    <s v="C0211cam01"/>
    <x v="5"/>
  </r>
  <r>
    <x v="210"/>
    <x v="1"/>
    <x v="278"/>
    <x v="285"/>
    <n v="25"/>
    <x v="1"/>
    <s v="Ambrosi Levesley"/>
    <s v="C0212cam07"/>
    <x v="0"/>
  </r>
  <r>
    <x v="210"/>
    <x v="1"/>
    <x v="278"/>
    <x v="390"/>
    <n v="25"/>
    <x v="1"/>
    <s v="Ambrosi Levesley"/>
    <s v="C0212cam07"/>
    <x v="7"/>
  </r>
  <r>
    <x v="210"/>
    <x v="1"/>
    <x v="278"/>
    <x v="132"/>
    <n v="25"/>
    <x v="1"/>
    <s v="Ambrosi Levesley"/>
    <s v="C0212cam07"/>
    <x v="10"/>
  </r>
  <r>
    <x v="210"/>
    <x v="1"/>
    <x v="278"/>
    <x v="93"/>
    <n v="25"/>
    <x v="1"/>
    <s v="Ambrosi Levesley"/>
    <s v="C0212cam07"/>
    <x v="1"/>
  </r>
  <r>
    <x v="210"/>
    <x v="1"/>
    <x v="278"/>
    <x v="26"/>
    <n v="25"/>
    <x v="1"/>
    <s v="Ambrosi Levesley"/>
    <s v="C0212cam07"/>
    <x v="2"/>
  </r>
  <r>
    <x v="210"/>
    <x v="1"/>
    <x v="278"/>
    <x v="19"/>
    <n v="25"/>
    <x v="1"/>
    <s v="Ambrosi Levesley"/>
    <s v="C0212cam07"/>
    <x v="3"/>
  </r>
  <r>
    <x v="210"/>
    <x v="1"/>
    <x v="278"/>
    <x v="41"/>
    <n v="25"/>
    <x v="1"/>
    <s v="Ambrosi Levesley"/>
    <s v="C0212cam07"/>
    <x v="4"/>
  </r>
  <r>
    <x v="210"/>
    <x v="1"/>
    <x v="278"/>
    <x v="217"/>
    <n v="25"/>
    <x v="1"/>
    <s v="Ambrosi Levesley"/>
    <s v="C0212cam07"/>
    <x v="5"/>
  </r>
  <r>
    <x v="210"/>
    <x v="1"/>
    <x v="278"/>
    <x v="259"/>
    <n v="25"/>
    <x v="1"/>
    <s v="Ambrosi Levesley"/>
    <s v="C0212cam07"/>
    <x v="6"/>
  </r>
  <r>
    <x v="210"/>
    <x v="9"/>
    <x v="260"/>
    <x v="47"/>
    <n v="27"/>
    <x v="9"/>
    <s v="Ambrosi Levesley"/>
    <s v="C0212cam08"/>
    <x v="0"/>
  </r>
  <r>
    <x v="210"/>
    <x v="9"/>
    <x v="260"/>
    <x v="33"/>
    <n v="27"/>
    <x v="9"/>
    <s v="Ambrosi Levesley"/>
    <s v="C0212cam08"/>
    <x v="7"/>
  </r>
  <r>
    <x v="211"/>
    <x v="4"/>
    <x v="244"/>
    <x v="23"/>
    <n v="16"/>
    <x v="4"/>
    <s v="Ford Abate"/>
    <s v="C0213cam16"/>
    <x v="0"/>
  </r>
  <r>
    <x v="211"/>
    <x v="4"/>
    <x v="244"/>
    <x v="324"/>
    <n v="16"/>
    <x v="4"/>
    <s v="Ford Abate"/>
    <s v="C0213cam16"/>
    <x v="7"/>
  </r>
  <r>
    <x v="211"/>
    <x v="4"/>
    <x v="244"/>
    <x v="49"/>
    <n v="16"/>
    <x v="4"/>
    <s v="Ford Abate"/>
    <s v="C0213cam16"/>
    <x v="10"/>
  </r>
  <r>
    <x v="211"/>
    <x v="4"/>
    <x v="244"/>
    <x v="115"/>
    <n v="16"/>
    <x v="4"/>
    <s v="Ford Abate"/>
    <s v="C0213cam16"/>
    <x v="1"/>
  </r>
  <r>
    <x v="211"/>
    <x v="4"/>
    <x v="244"/>
    <x v="252"/>
    <n v="16"/>
    <x v="4"/>
    <s v="Ford Abate"/>
    <s v="C0213cam16"/>
    <x v="1"/>
  </r>
  <r>
    <x v="211"/>
    <x v="4"/>
    <x v="244"/>
    <x v="170"/>
    <n v="16"/>
    <x v="4"/>
    <s v="Ford Abate"/>
    <s v="C0213cam16"/>
    <x v="2"/>
  </r>
  <r>
    <x v="211"/>
    <x v="4"/>
    <x v="244"/>
    <x v="29"/>
    <n v="16"/>
    <x v="4"/>
    <s v="Ford Abate"/>
    <s v="C0213cam16"/>
    <x v="5"/>
  </r>
  <r>
    <x v="211"/>
    <x v="4"/>
    <x v="244"/>
    <x v="239"/>
    <n v="16"/>
    <x v="4"/>
    <s v="Ford Abate"/>
    <s v="C0213cam16"/>
    <x v="5"/>
  </r>
  <r>
    <x v="211"/>
    <x v="12"/>
    <x v="140"/>
    <x v="264"/>
    <n v="66"/>
    <x v="12"/>
    <s v="Ford Abate"/>
    <s v="C0213cam10"/>
    <x v="0"/>
  </r>
  <r>
    <x v="211"/>
    <x v="12"/>
    <x v="140"/>
    <x v="394"/>
    <n v="66"/>
    <x v="12"/>
    <s v="Ford Abate"/>
    <s v="C0213cam10"/>
    <x v="7"/>
  </r>
  <r>
    <x v="211"/>
    <x v="12"/>
    <x v="140"/>
    <x v="83"/>
    <n v="66"/>
    <x v="12"/>
    <s v="Ford Abate"/>
    <s v="C0213cam10"/>
    <x v="10"/>
  </r>
  <r>
    <x v="211"/>
    <x v="12"/>
    <x v="140"/>
    <x v="171"/>
    <n v="66"/>
    <x v="12"/>
    <s v="Ford Abate"/>
    <s v="C0213cam10"/>
    <x v="1"/>
  </r>
  <r>
    <x v="212"/>
    <x v="4"/>
    <x v="320"/>
    <x v="199"/>
    <n v="16"/>
    <x v="4"/>
    <s v="Colas Doles"/>
    <s v="C0214cam16"/>
    <x v="0"/>
  </r>
  <r>
    <x v="212"/>
    <x v="4"/>
    <x v="320"/>
    <x v="62"/>
    <n v="16"/>
    <x v="4"/>
    <s v="Colas Doles"/>
    <s v="C0214cam16"/>
    <x v="7"/>
  </r>
  <r>
    <x v="212"/>
    <x v="4"/>
    <x v="320"/>
    <x v="11"/>
    <n v="16"/>
    <x v="4"/>
    <s v="Colas Doles"/>
    <s v="C0214cam16"/>
    <x v="10"/>
  </r>
  <r>
    <x v="212"/>
    <x v="4"/>
    <x v="320"/>
    <x v="14"/>
    <n v="16"/>
    <x v="4"/>
    <s v="Colas Doles"/>
    <s v="C0214cam16"/>
    <x v="1"/>
  </r>
  <r>
    <x v="212"/>
    <x v="4"/>
    <x v="320"/>
    <x v="312"/>
    <n v="16"/>
    <x v="4"/>
    <s v="Colas Doles"/>
    <s v="C0214cam16"/>
    <x v="1"/>
  </r>
  <r>
    <x v="212"/>
    <x v="13"/>
    <x v="162"/>
    <x v="140"/>
    <n v="75"/>
    <x v="13"/>
    <s v="Colas Doles"/>
    <s v="C0214cam09"/>
    <x v="0"/>
  </r>
  <r>
    <x v="212"/>
    <x v="13"/>
    <x v="162"/>
    <x v="6"/>
    <n v="75"/>
    <x v="13"/>
    <s v="Colas Doles"/>
    <s v="C0214cam09"/>
    <x v="7"/>
  </r>
  <r>
    <x v="213"/>
    <x v="12"/>
    <x v="232"/>
    <x v="273"/>
    <n v="66"/>
    <x v="12"/>
    <s v="Angie Steers"/>
    <s v="C0215cam10"/>
    <x v="0"/>
  </r>
  <r>
    <x v="213"/>
    <x v="12"/>
    <x v="232"/>
    <x v="304"/>
    <n v="66"/>
    <x v="12"/>
    <s v="Angie Steers"/>
    <s v="C0215cam10"/>
    <x v="7"/>
  </r>
  <r>
    <x v="213"/>
    <x v="12"/>
    <x v="232"/>
    <x v="429"/>
    <n v="66"/>
    <x v="12"/>
    <s v="Angie Steers"/>
    <s v="C0215cam10"/>
    <x v="10"/>
  </r>
  <r>
    <x v="213"/>
    <x v="12"/>
    <x v="232"/>
    <x v="386"/>
    <n v="66"/>
    <x v="12"/>
    <s v="Angie Steers"/>
    <s v="C0215cam10"/>
    <x v="1"/>
  </r>
  <r>
    <x v="213"/>
    <x v="12"/>
    <x v="232"/>
    <x v="234"/>
    <n v="66"/>
    <x v="12"/>
    <s v="Angie Steers"/>
    <s v="C0215cam10"/>
    <x v="2"/>
  </r>
  <r>
    <x v="213"/>
    <x v="12"/>
    <x v="232"/>
    <x v="113"/>
    <n v="66"/>
    <x v="12"/>
    <s v="Angie Steers"/>
    <s v="C0215cam10"/>
    <x v="3"/>
  </r>
  <r>
    <x v="213"/>
    <x v="12"/>
    <x v="232"/>
    <x v="191"/>
    <n v="66"/>
    <x v="12"/>
    <s v="Angie Steers"/>
    <s v="C0215cam10"/>
    <x v="3"/>
  </r>
  <r>
    <x v="213"/>
    <x v="12"/>
    <x v="232"/>
    <x v="93"/>
    <n v="66"/>
    <x v="12"/>
    <s v="Angie Steers"/>
    <s v="C0215cam10"/>
    <x v="5"/>
  </r>
  <r>
    <x v="213"/>
    <x v="12"/>
    <x v="232"/>
    <x v="8"/>
    <n v="66"/>
    <x v="12"/>
    <s v="Angie Steers"/>
    <s v="C0215cam10"/>
    <x v="6"/>
  </r>
  <r>
    <x v="213"/>
    <x v="12"/>
    <x v="232"/>
    <x v="193"/>
    <n v="66"/>
    <x v="12"/>
    <s v="Angie Steers"/>
    <s v="C0215cam10"/>
    <x v="6"/>
  </r>
  <r>
    <x v="213"/>
    <x v="12"/>
    <x v="232"/>
    <x v="41"/>
    <n v="66"/>
    <x v="12"/>
    <s v="Angie Steers"/>
    <s v="C0215cam10"/>
    <x v="9"/>
  </r>
  <r>
    <x v="213"/>
    <x v="12"/>
    <x v="232"/>
    <x v="32"/>
    <n v="66"/>
    <x v="12"/>
    <s v="Angie Steers"/>
    <s v="C0215cam10"/>
    <x v="11"/>
  </r>
  <r>
    <x v="213"/>
    <x v="12"/>
    <x v="232"/>
    <x v="33"/>
    <n v="66"/>
    <x v="12"/>
    <s v="Angie Steers"/>
    <s v="C0215cam10"/>
    <x v="12"/>
  </r>
  <r>
    <x v="213"/>
    <x v="14"/>
    <x v="321"/>
    <x v="174"/>
    <n v="25"/>
    <x v="14"/>
    <s v="Angie Steers"/>
    <s v="C0215cam13"/>
    <x v="0"/>
  </r>
  <r>
    <x v="213"/>
    <x v="14"/>
    <x v="321"/>
    <x v="314"/>
    <n v="25"/>
    <x v="14"/>
    <s v="Angie Steers"/>
    <s v="C0215cam13"/>
    <x v="7"/>
  </r>
  <r>
    <x v="213"/>
    <x v="14"/>
    <x v="321"/>
    <x v="95"/>
    <n v="25"/>
    <x v="14"/>
    <s v="Angie Steers"/>
    <s v="C0215cam13"/>
    <x v="10"/>
  </r>
  <r>
    <x v="213"/>
    <x v="14"/>
    <x v="321"/>
    <x v="444"/>
    <n v="25"/>
    <x v="14"/>
    <s v="Angie Steers"/>
    <s v="C0215cam13"/>
    <x v="1"/>
  </r>
  <r>
    <x v="213"/>
    <x v="14"/>
    <x v="321"/>
    <x v="223"/>
    <n v="25"/>
    <x v="14"/>
    <s v="Angie Steers"/>
    <s v="C0215cam13"/>
    <x v="2"/>
  </r>
  <r>
    <x v="213"/>
    <x v="14"/>
    <x v="321"/>
    <x v="46"/>
    <n v="25"/>
    <x v="14"/>
    <s v="Angie Steers"/>
    <s v="C0215cam13"/>
    <x v="3"/>
  </r>
  <r>
    <x v="213"/>
    <x v="14"/>
    <x v="321"/>
    <x v="26"/>
    <n v="25"/>
    <x v="14"/>
    <s v="Angie Steers"/>
    <s v="C0215cam13"/>
    <x v="5"/>
  </r>
  <r>
    <x v="213"/>
    <x v="14"/>
    <x v="321"/>
    <x v="40"/>
    <n v="25"/>
    <x v="14"/>
    <s v="Angie Steers"/>
    <s v="C0215cam13"/>
    <x v="6"/>
  </r>
  <r>
    <x v="213"/>
    <x v="14"/>
    <x v="321"/>
    <x v="41"/>
    <n v="25"/>
    <x v="14"/>
    <s v="Angie Steers"/>
    <s v="C0215cam13"/>
    <x v="8"/>
  </r>
  <r>
    <x v="213"/>
    <x v="14"/>
    <x v="321"/>
    <x v="122"/>
    <n v="25"/>
    <x v="14"/>
    <s v="Angie Steers"/>
    <s v="C0215cam13"/>
    <x v="9"/>
  </r>
  <r>
    <x v="213"/>
    <x v="14"/>
    <x v="321"/>
    <x v="43"/>
    <n v="25"/>
    <x v="14"/>
    <s v="Angie Steers"/>
    <s v="C0215cam13"/>
    <x v="11"/>
  </r>
  <r>
    <x v="214"/>
    <x v="0"/>
    <x v="322"/>
    <x v="244"/>
    <n v="65"/>
    <x v="0"/>
    <s v="Pace McCobb"/>
    <s v="C0216cam12"/>
    <x v="0"/>
  </r>
  <r>
    <x v="214"/>
    <x v="0"/>
    <x v="322"/>
    <x v="179"/>
    <n v="65"/>
    <x v="0"/>
    <s v="Pace McCobb"/>
    <s v="C0216cam12"/>
    <x v="10"/>
  </r>
  <r>
    <x v="214"/>
    <x v="0"/>
    <x v="322"/>
    <x v="100"/>
    <n v="65"/>
    <x v="0"/>
    <s v="Pace McCobb"/>
    <s v="C0216cam12"/>
    <x v="1"/>
  </r>
  <r>
    <x v="214"/>
    <x v="0"/>
    <x v="322"/>
    <x v="19"/>
    <n v="65"/>
    <x v="0"/>
    <s v="Pace McCobb"/>
    <s v="C0216cam12"/>
    <x v="2"/>
  </r>
  <r>
    <x v="214"/>
    <x v="0"/>
    <x v="322"/>
    <x v="145"/>
    <n v="65"/>
    <x v="0"/>
    <s v="Pace McCobb"/>
    <s v="C0216cam12"/>
    <x v="3"/>
  </r>
  <r>
    <x v="214"/>
    <x v="0"/>
    <x v="322"/>
    <x v="85"/>
    <n v="65"/>
    <x v="0"/>
    <s v="Pace McCobb"/>
    <s v="C0216cam12"/>
    <x v="4"/>
  </r>
  <r>
    <x v="214"/>
    <x v="0"/>
    <x v="322"/>
    <x v="58"/>
    <n v="65"/>
    <x v="0"/>
    <s v="Pace McCobb"/>
    <s v="C0216cam12"/>
    <x v="5"/>
  </r>
  <r>
    <x v="214"/>
    <x v="11"/>
    <x v="206"/>
    <x v="128"/>
    <n v="14"/>
    <x v="11"/>
    <s v="Pace McCobb"/>
    <s v="C0216cam15"/>
    <x v="0"/>
  </r>
  <r>
    <x v="214"/>
    <x v="11"/>
    <x v="206"/>
    <x v="146"/>
    <n v="14"/>
    <x v="11"/>
    <s v="Pace McCobb"/>
    <s v="C0216cam15"/>
    <x v="7"/>
  </r>
  <r>
    <x v="214"/>
    <x v="11"/>
    <x v="206"/>
    <x v="163"/>
    <n v="14"/>
    <x v="11"/>
    <s v="Pace McCobb"/>
    <s v="C0216cam15"/>
    <x v="10"/>
  </r>
  <r>
    <x v="214"/>
    <x v="11"/>
    <x v="206"/>
    <x v="150"/>
    <n v="14"/>
    <x v="11"/>
    <s v="Pace McCobb"/>
    <s v="C0216cam15"/>
    <x v="1"/>
  </r>
  <r>
    <x v="214"/>
    <x v="11"/>
    <x v="206"/>
    <x v="103"/>
    <n v="14"/>
    <x v="11"/>
    <s v="Pace McCobb"/>
    <s v="C0216cam15"/>
    <x v="2"/>
  </r>
  <r>
    <x v="215"/>
    <x v="12"/>
    <x v="242"/>
    <x v="467"/>
    <n v="66"/>
    <x v="12"/>
    <s v="Theda Aronsohn"/>
    <s v="C0217cam10"/>
    <x v="0"/>
  </r>
  <r>
    <x v="215"/>
    <x v="12"/>
    <x v="242"/>
    <x v="497"/>
    <n v="66"/>
    <x v="12"/>
    <s v="Theda Aronsohn"/>
    <s v="C0217cam10"/>
    <x v="7"/>
  </r>
  <r>
    <x v="215"/>
    <x v="12"/>
    <x v="242"/>
    <x v="459"/>
    <n v="66"/>
    <x v="12"/>
    <s v="Theda Aronsohn"/>
    <s v="C0217cam10"/>
    <x v="10"/>
  </r>
  <r>
    <x v="215"/>
    <x v="12"/>
    <x v="242"/>
    <x v="466"/>
    <n v="66"/>
    <x v="12"/>
    <s v="Theda Aronsohn"/>
    <s v="C0217cam10"/>
    <x v="1"/>
  </r>
  <r>
    <x v="215"/>
    <x v="12"/>
    <x v="242"/>
    <x v="424"/>
    <n v="66"/>
    <x v="12"/>
    <s v="Theda Aronsohn"/>
    <s v="C0217cam10"/>
    <x v="2"/>
  </r>
  <r>
    <x v="215"/>
    <x v="12"/>
    <x v="242"/>
    <x v="461"/>
    <n v="66"/>
    <x v="12"/>
    <s v="Theda Aronsohn"/>
    <s v="C0217cam10"/>
    <x v="3"/>
  </r>
  <r>
    <x v="215"/>
    <x v="12"/>
    <x v="242"/>
    <x v="425"/>
    <n v="66"/>
    <x v="12"/>
    <s v="Theda Aronsohn"/>
    <s v="C0217cam10"/>
    <x v="5"/>
  </r>
  <r>
    <x v="215"/>
    <x v="12"/>
    <x v="242"/>
    <x v="393"/>
    <n v="66"/>
    <x v="12"/>
    <s v="Theda Aronsohn"/>
    <s v="C0217cam10"/>
    <x v="6"/>
  </r>
  <r>
    <x v="215"/>
    <x v="12"/>
    <x v="242"/>
    <x v="280"/>
    <n v="66"/>
    <x v="12"/>
    <s v="Theda Aronsohn"/>
    <s v="C0217cam10"/>
    <x v="8"/>
  </r>
  <r>
    <x v="215"/>
    <x v="12"/>
    <x v="242"/>
    <x v="178"/>
    <n v="66"/>
    <x v="12"/>
    <s v="Theda Aronsohn"/>
    <s v="C0217cam10"/>
    <x v="9"/>
  </r>
  <r>
    <x v="215"/>
    <x v="12"/>
    <x v="242"/>
    <x v="100"/>
    <n v="66"/>
    <x v="12"/>
    <s v="Theda Aronsohn"/>
    <s v="C0217cam10"/>
    <x v="12"/>
  </r>
  <r>
    <x v="215"/>
    <x v="12"/>
    <x v="242"/>
    <x v="30"/>
    <n v="66"/>
    <x v="12"/>
    <s v="Theda Aronsohn"/>
    <s v="C0217cam10"/>
    <x v="15"/>
  </r>
  <r>
    <x v="215"/>
    <x v="12"/>
    <x v="242"/>
    <x v="139"/>
    <n v="66"/>
    <x v="12"/>
    <s v="Theda Aronsohn"/>
    <s v="C0217cam10"/>
    <x v="13"/>
  </r>
  <r>
    <x v="215"/>
    <x v="12"/>
    <x v="242"/>
    <x v="66"/>
    <n v="66"/>
    <x v="12"/>
    <s v="Theda Aronsohn"/>
    <s v="C0217cam10"/>
    <x v="14"/>
  </r>
  <r>
    <x v="215"/>
    <x v="12"/>
    <x v="242"/>
    <x v="103"/>
    <n v="66"/>
    <x v="12"/>
    <s v="Theda Aronsohn"/>
    <s v="C0217cam10"/>
    <x v="16"/>
  </r>
  <r>
    <x v="215"/>
    <x v="7"/>
    <x v="323"/>
    <x v="70"/>
    <n v="28"/>
    <x v="7"/>
    <s v="Theda Aronsohn"/>
    <s v="C0217cam14"/>
    <x v="0"/>
  </r>
  <r>
    <x v="215"/>
    <x v="7"/>
    <x v="323"/>
    <x v="189"/>
    <n v="28"/>
    <x v="7"/>
    <s v="Theda Aronsohn"/>
    <s v="C0217cam14"/>
    <x v="7"/>
  </r>
  <r>
    <x v="215"/>
    <x v="7"/>
    <x v="323"/>
    <x v="176"/>
    <n v="28"/>
    <x v="7"/>
    <s v="Theda Aronsohn"/>
    <s v="C0217cam14"/>
    <x v="10"/>
  </r>
  <r>
    <x v="215"/>
    <x v="7"/>
    <x v="323"/>
    <x v="28"/>
    <n v="28"/>
    <x v="7"/>
    <s v="Theda Aronsohn"/>
    <s v="C0217cam14"/>
    <x v="1"/>
  </r>
  <r>
    <x v="215"/>
    <x v="7"/>
    <x v="323"/>
    <x v="152"/>
    <n v="28"/>
    <x v="7"/>
    <s v="Theda Aronsohn"/>
    <s v="C0217cam14"/>
    <x v="2"/>
  </r>
  <r>
    <x v="216"/>
    <x v="16"/>
    <x v="247"/>
    <x v="468"/>
    <n v="26"/>
    <x v="16"/>
    <s v="Elaina Canet"/>
    <s v="C0218cam04"/>
    <x v="0"/>
  </r>
  <r>
    <x v="216"/>
    <x v="16"/>
    <x v="247"/>
    <x v="337"/>
    <n v="26"/>
    <x v="16"/>
    <s v="Elaina Canet"/>
    <s v="C0218cam04"/>
    <x v="7"/>
  </r>
  <r>
    <x v="216"/>
    <x v="16"/>
    <x v="247"/>
    <x v="358"/>
    <n v="26"/>
    <x v="16"/>
    <s v="Elaina Canet"/>
    <s v="C0218cam04"/>
    <x v="2"/>
  </r>
  <r>
    <x v="216"/>
    <x v="16"/>
    <x v="247"/>
    <x v="419"/>
    <n v="26"/>
    <x v="16"/>
    <s v="Elaina Canet"/>
    <s v="C0218cam04"/>
    <x v="4"/>
  </r>
  <r>
    <x v="216"/>
    <x v="16"/>
    <x v="247"/>
    <x v="158"/>
    <n v="26"/>
    <x v="16"/>
    <s v="Elaina Canet"/>
    <s v="C0218cam04"/>
    <x v="5"/>
  </r>
  <r>
    <x v="216"/>
    <x v="16"/>
    <x v="247"/>
    <x v="247"/>
    <n v="26"/>
    <x v="16"/>
    <s v="Elaina Canet"/>
    <s v="C0218cam04"/>
    <x v="8"/>
  </r>
  <r>
    <x v="216"/>
    <x v="16"/>
    <x v="247"/>
    <x v="160"/>
    <n v="26"/>
    <x v="16"/>
    <s v="Elaina Canet"/>
    <s v="C0218cam04"/>
    <x v="9"/>
  </r>
  <r>
    <x v="216"/>
    <x v="16"/>
    <x v="247"/>
    <x v="269"/>
    <n v="26"/>
    <x v="16"/>
    <s v="Elaina Canet"/>
    <s v="C0218cam04"/>
    <x v="11"/>
  </r>
  <r>
    <x v="216"/>
    <x v="16"/>
    <x v="247"/>
    <x v="236"/>
    <n v="26"/>
    <x v="16"/>
    <s v="Elaina Canet"/>
    <s v="C0218cam04"/>
    <x v="12"/>
  </r>
  <r>
    <x v="216"/>
    <x v="16"/>
    <x v="247"/>
    <x v="282"/>
    <n v="26"/>
    <x v="16"/>
    <s v="Elaina Canet"/>
    <s v="C0218cam04"/>
    <x v="13"/>
  </r>
  <r>
    <x v="216"/>
    <x v="16"/>
    <x v="247"/>
    <x v="119"/>
    <n v="26"/>
    <x v="16"/>
    <s v="Elaina Canet"/>
    <s v="C0218cam04"/>
    <x v="16"/>
  </r>
  <r>
    <x v="216"/>
    <x v="11"/>
    <x v="140"/>
    <x v="264"/>
    <n v="14"/>
    <x v="11"/>
    <s v="Elaina Canet"/>
    <s v="C0218cam15"/>
    <x v="0"/>
  </r>
  <r>
    <x v="216"/>
    <x v="11"/>
    <x v="140"/>
    <x v="200"/>
    <n v="14"/>
    <x v="11"/>
    <s v="Elaina Canet"/>
    <s v="C0218cam15"/>
    <x v="7"/>
  </r>
  <r>
    <x v="216"/>
    <x v="11"/>
    <x v="140"/>
    <x v="170"/>
    <n v="14"/>
    <x v="11"/>
    <s v="Elaina Canet"/>
    <s v="C0218cam15"/>
    <x v="10"/>
  </r>
  <r>
    <x v="216"/>
    <x v="11"/>
    <x v="140"/>
    <x v="194"/>
    <n v="14"/>
    <x v="11"/>
    <s v="Elaina Canet"/>
    <s v="C0218cam15"/>
    <x v="1"/>
  </r>
  <r>
    <x v="216"/>
    <x v="11"/>
    <x v="140"/>
    <x v="152"/>
    <n v="14"/>
    <x v="11"/>
    <s v="Elaina Canet"/>
    <s v="C0218cam15"/>
    <x v="2"/>
  </r>
  <r>
    <x v="217"/>
    <x v="1"/>
    <x v="71"/>
    <x v="277"/>
    <n v="25"/>
    <x v="1"/>
    <s v="Rodd Strippling"/>
    <s v="C0219cam07"/>
    <x v="0"/>
  </r>
  <r>
    <x v="217"/>
    <x v="1"/>
    <x v="71"/>
    <x v="44"/>
    <n v="25"/>
    <x v="1"/>
    <s v="Rodd Strippling"/>
    <s v="C0219cam07"/>
    <x v="10"/>
  </r>
  <r>
    <x v="217"/>
    <x v="1"/>
    <x v="71"/>
    <x v="432"/>
    <n v="25"/>
    <x v="1"/>
    <s v="Rodd Strippling"/>
    <s v="C0219cam07"/>
    <x v="1"/>
  </r>
  <r>
    <x v="217"/>
    <x v="1"/>
    <x v="71"/>
    <x v="111"/>
    <n v="25"/>
    <x v="1"/>
    <s v="Rodd Strippling"/>
    <s v="C0219cam07"/>
    <x v="3"/>
  </r>
  <r>
    <x v="217"/>
    <x v="1"/>
    <x v="71"/>
    <x v="2"/>
    <n v="25"/>
    <x v="1"/>
    <s v="Rodd Strippling"/>
    <s v="C0219cam07"/>
    <x v="4"/>
  </r>
  <r>
    <x v="217"/>
    <x v="1"/>
    <x v="71"/>
    <x v="40"/>
    <n v="25"/>
    <x v="1"/>
    <s v="Rodd Strippling"/>
    <s v="C0219cam07"/>
    <x v="5"/>
  </r>
  <r>
    <x v="217"/>
    <x v="1"/>
    <x v="71"/>
    <x v="52"/>
    <n v="25"/>
    <x v="1"/>
    <s v="Rodd Strippling"/>
    <s v="C0219cam07"/>
    <x v="11"/>
  </r>
  <r>
    <x v="217"/>
    <x v="4"/>
    <x v="324"/>
    <x v="413"/>
    <n v="16"/>
    <x v="4"/>
    <s v="Rodd Strippling"/>
    <s v="C0219cam16"/>
    <x v="0"/>
  </r>
  <r>
    <x v="217"/>
    <x v="4"/>
    <x v="324"/>
    <x v="276"/>
    <n v="16"/>
    <x v="4"/>
    <s v="Rodd Strippling"/>
    <s v="C0219cam16"/>
    <x v="10"/>
  </r>
  <r>
    <x v="217"/>
    <x v="4"/>
    <x v="324"/>
    <x v="107"/>
    <n v="16"/>
    <x v="4"/>
    <s v="Rodd Strippling"/>
    <s v="C0219cam16"/>
    <x v="10"/>
  </r>
  <r>
    <x v="217"/>
    <x v="4"/>
    <x v="324"/>
    <x v="170"/>
    <n v="16"/>
    <x v="4"/>
    <s v="Rodd Strippling"/>
    <s v="C0219cam16"/>
    <x v="1"/>
  </r>
  <r>
    <x v="217"/>
    <x v="4"/>
    <x v="324"/>
    <x v="171"/>
    <n v="16"/>
    <x v="4"/>
    <s v="Rodd Strippling"/>
    <s v="C0219cam16"/>
    <x v="2"/>
  </r>
  <r>
    <x v="217"/>
    <x v="4"/>
    <x v="324"/>
    <x v="226"/>
    <n v="16"/>
    <x v="4"/>
    <s v="Rodd Strippling"/>
    <s v="C0219cam16"/>
    <x v="3"/>
  </r>
  <r>
    <x v="217"/>
    <x v="4"/>
    <x v="324"/>
    <x v="59"/>
    <n v="16"/>
    <x v="4"/>
    <s v="Rodd Strippling"/>
    <s v="C0219cam16"/>
    <x v="4"/>
  </r>
  <r>
    <x v="218"/>
    <x v="14"/>
    <x v="325"/>
    <x v="498"/>
    <n v="25"/>
    <x v="14"/>
    <s v="Lind Westwood"/>
    <s v="C0220cam13"/>
    <x v="0"/>
  </r>
  <r>
    <x v="218"/>
    <x v="14"/>
    <x v="325"/>
    <x v="272"/>
    <n v="25"/>
    <x v="14"/>
    <s v="Lind Westwood"/>
    <s v="C0220cam13"/>
    <x v="7"/>
  </r>
  <r>
    <x v="218"/>
    <x v="14"/>
    <x v="325"/>
    <x v="365"/>
    <n v="25"/>
    <x v="14"/>
    <s v="Lind Westwood"/>
    <s v="C0220cam13"/>
    <x v="10"/>
  </r>
  <r>
    <x v="218"/>
    <x v="14"/>
    <x v="325"/>
    <x v="304"/>
    <n v="25"/>
    <x v="14"/>
    <s v="Lind Westwood"/>
    <s v="C0220cam13"/>
    <x v="1"/>
  </r>
  <r>
    <x v="218"/>
    <x v="14"/>
    <x v="325"/>
    <x v="351"/>
    <n v="25"/>
    <x v="14"/>
    <s v="Lind Westwood"/>
    <s v="C0220cam13"/>
    <x v="2"/>
  </r>
  <r>
    <x v="218"/>
    <x v="14"/>
    <x v="325"/>
    <x v="411"/>
    <n v="25"/>
    <x v="14"/>
    <s v="Lind Westwood"/>
    <s v="C0220cam13"/>
    <x v="4"/>
  </r>
  <r>
    <x v="218"/>
    <x v="14"/>
    <x v="325"/>
    <x v="54"/>
    <n v="25"/>
    <x v="14"/>
    <s v="Lind Westwood"/>
    <s v="C0220cam13"/>
    <x v="5"/>
  </r>
  <r>
    <x v="218"/>
    <x v="14"/>
    <x v="325"/>
    <x v="38"/>
    <n v="25"/>
    <x v="14"/>
    <s v="Lind Westwood"/>
    <s v="C0220cam13"/>
    <x v="6"/>
  </r>
  <r>
    <x v="218"/>
    <x v="14"/>
    <x v="325"/>
    <x v="245"/>
    <n v="25"/>
    <x v="14"/>
    <s v="Lind Westwood"/>
    <s v="C0220cam13"/>
    <x v="8"/>
  </r>
  <r>
    <x v="218"/>
    <x v="14"/>
    <x v="325"/>
    <x v="216"/>
    <n v="25"/>
    <x v="14"/>
    <s v="Lind Westwood"/>
    <s v="C0220cam13"/>
    <x v="9"/>
  </r>
  <r>
    <x v="218"/>
    <x v="14"/>
    <x v="325"/>
    <x v="199"/>
    <n v="25"/>
    <x v="14"/>
    <s v="Lind Westwood"/>
    <s v="C0220cam13"/>
    <x v="11"/>
  </r>
  <r>
    <x v="218"/>
    <x v="14"/>
    <x v="325"/>
    <x v="292"/>
    <n v="25"/>
    <x v="14"/>
    <s v="Lind Westwood"/>
    <s v="C0220cam13"/>
    <x v="12"/>
  </r>
  <r>
    <x v="218"/>
    <x v="14"/>
    <x v="325"/>
    <x v="122"/>
    <n v="25"/>
    <x v="14"/>
    <s v="Lind Westwood"/>
    <s v="C0220cam13"/>
    <x v="15"/>
  </r>
  <r>
    <x v="218"/>
    <x v="4"/>
    <x v="326"/>
    <x v="155"/>
    <n v="16"/>
    <x v="4"/>
    <s v="Lind Westwood"/>
    <s v="C0220cam16"/>
    <x v="0"/>
  </r>
  <r>
    <x v="218"/>
    <x v="4"/>
    <x v="326"/>
    <x v="297"/>
    <n v="16"/>
    <x v="4"/>
    <s v="Lind Westwood"/>
    <s v="C0220cam16"/>
    <x v="7"/>
  </r>
  <r>
    <x v="218"/>
    <x v="4"/>
    <x v="326"/>
    <x v="49"/>
    <n v="16"/>
    <x v="4"/>
    <s v="Lind Westwood"/>
    <s v="C0220cam16"/>
    <x v="10"/>
  </r>
  <r>
    <x v="218"/>
    <x v="4"/>
    <x v="326"/>
    <x v="216"/>
    <n v="16"/>
    <x v="4"/>
    <s v="Lind Westwood"/>
    <s v="C0220cam16"/>
    <x v="1"/>
  </r>
  <r>
    <x v="218"/>
    <x v="4"/>
    <x v="326"/>
    <x v="336"/>
    <n v="16"/>
    <x v="4"/>
    <s v="Lind Westwood"/>
    <s v="C0220cam16"/>
    <x v="2"/>
  </r>
  <r>
    <x v="218"/>
    <x v="4"/>
    <x v="326"/>
    <x v="10"/>
    <n v="16"/>
    <x v="4"/>
    <s v="Lind Westwood"/>
    <s v="C0220cam16"/>
    <x v="3"/>
  </r>
  <r>
    <x v="218"/>
    <x v="4"/>
    <x v="326"/>
    <x v="217"/>
    <n v="16"/>
    <x v="4"/>
    <s v="Lind Westwood"/>
    <s v="C0220cam16"/>
    <x v="4"/>
  </r>
  <r>
    <x v="219"/>
    <x v="13"/>
    <x v="327"/>
    <x v="499"/>
    <n v="75"/>
    <x v="13"/>
    <s v="Dalston Gardener"/>
    <s v="C0221cam09"/>
    <x v="0"/>
  </r>
  <r>
    <x v="219"/>
    <x v="13"/>
    <x v="327"/>
    <x v="470"/>
    <n v="75"/>
    <x v="13"/>
    <s v="Dalston Gardener"/>
    <s v="C0221cam09"/>
    <x v="7"/>
  </r>
  <r>
    <x v="219"/>
    <x v="13"/>
    <x v="327"/>
    <x v="355"/>
    <n v="75"/>
    <x v="13"/>
    <s v="Dalston Gardener"/>
    <s v="C0221cam09"/>
    <x v="10"/>
  </r>
  <r>
    <x v="219"/>
    <x v="13"/>
    <x v="327"/>
    <x v="369"/>
    <n v="75"/>
    <x v="13"/>
    <s v="Dalston Gardener"/>
    <s v="C0221cam09"/>
    <x v="2"/>
  </r>
  <r>
    <x v="219"/>
    <x v="13"/>
    <x v="327"/>
    <x v="274"/>
    <n v="75"/>
    <x v="13"/>
    <s v="Dalston Gardener"/>
    <s v="C0221cam09"/>
    <x v="3"/>
  </r>
  <r>
    <x v="219"/>
    <x v="13"/>
    <x v="327"/>
    <x v="275"/>
    <n v="75"/>
    <x v="13"/>
    <s v="Dalston Gardener"/>
    <s v="C0221cam09"/>
    <x v="4"/>
  </r>
  <r>
    <x v="219"/>
    <x v="13"/>
    <x v="327"/>
    <x v="359"/>
    <n v="75"/>
    <x v="13"/>
    <s v="Dalston Gardener"/>
    <s v="C0221cam09"/>
    <x v="5"/>
  </r>
  <r>
    <x v="219"/>
    <x v="13"/>
    <x v="327"/>
    <x v="60"/>
    <n v="75"/>
    <x v="13"/>
    <s v="Dalston Gardener"/>
    <s v="C0221cam09"/>
    <x v="6"/>
  </r>
  <r>
    <x v="219"/>
    <x v="13"/>
    <x v="327"/>
    <x v="69"/>
    <n v="75"/>
    <x v="13"/>
    <s v="Dalston Gardener"/>
    <s v="C0221cam09"/>
    <x v="8"/>
  </r>
  <r>
    <x v="219"/>
    <x v="13"/>
    <x v="327"/>
    <x v="94"/>
    <n v="75"/>
    <x v="13"/>
    <s v="Dalston Gardener"/>
    <s v="C0221cam09"/>
    <x v="11"/>
  </r>
  <r>
    <x v="219"/>
    <x v="13"/>
    <x v="327"/>
    <x v="336"/>
    <n v="75"/>
    <x v="13"/>
    <s v="Dalston Gardener"/>
    <s v="C0221cam09"/>
    <x v="12"/>
  </r>
  <r>
    <x v="219"/>
    <x v="13"/>
    <x v="327"/>
    <x v="71"/>
    <n v="75"/>
    <x v="13"/>
    <s v="Dalston Gardener"/>
    <s v="C0221cam09"/>
    <x v="12"/>
  </r>
  <r>
    <x v="219"/>
    <x v="13"/>
    <x v="327"/>
    <x v="226"/>
    <n v="75"/>
    <x v="13"/>
    <s v="Dalston Gardener"/>
    <s v="C0221cam09"/>
    <x v="13"/>
  </r>
  <r>
    <x v="219"/>
    <x v="10"/>
    <x v="328"/>
    <x v="217"/>
    <n v="22"/>
    <x v="10"/>
    <s v="Dalston Gardener"/>
    <s v="C0221cam05"/>
    <x v="0"/>
  </r>
  <r>
    <x v="219"/>
    <x v="10"/>
    <x v="328"/>
    <x v="238"/>
    <n v="22"/>
    <x v="10"/>
    <s v="Dalston Gardener"/>
    <s v="C0221cam05"/>
    <x v="7"/>
  </r>
  <r>
    <x v="219"/>
    <x v="10"/>
    <x v="328"/>
    <x v="73"/>
    <n v="22"/>
    <x v="10"/>
    <s v="Dalston Gardener"/>
    <s v="C0221cam05"/>
    <x v="7"/>
  </r>
  <r>
    <x v="220"/>
    <x v="16"/>
    <x v="194"/>
    <x v="440"/>
    <n v="26"/>
    <x v="16"/>
    <s v="Romy Grieger"/>
    <s v="C0222cam04"/>
    <x v="0"/>
  </r>
  <r>
    <x v="220"/>
    <x v="16"/>
    <x v="194"/>
    <x v="370"/>
    <n v="26"/>
    <x v="16"/>
    <s v="Romy Grieger"/>
    <s v="C0222cam04"/>
    <x v="10"/>
  </r>
  <r>
    <x v="220"/>
    <x v="16"/>
    <x v="194"/>
    <x v="392"/>
    <n v="26"/>
    <x v="16"/>
    <s v="Romy Grieger"/>
    <s v="C0222cam04"/>
    <x v="1"/>
  </r>
  <r>
    <x v="220"/>
    <x v="16"/>
    <x v="194"/>
    <x v="141"/>
    <n v="26"/>
    <x v="16"/>
    <s v="Romy Grieger"/>
    <s v="C0222cam04"/>
    <x v="2"/>
  </r>
  <r>
    <x v="220"/>
    <x v="16"/>
    <x v="194"/>
    <x v="448"/>
    <n v="26"/>
    <x v="16"/>
    <s v="Romy Grieger"/>
    <s v="C0222cam04"/>
    <x v="2"/>
  </r>
  <r>
    <x v="220"/>
    <x v="16"/>
    <x v="194"/>
    <x v="405"/>
    <n v="26"/>
    <x v="16"/>
    <s v="Romy Grieger"/>
    <s v="C0222cam04"/>
    <x v="4"/>
  </r>
  <r>
    <x v="220"/>
    <x v="16"/>
    <x v="194"/>
    <x v="396"/>
    <n v="26"/>
    <x v="16"/>
    <s v="Romy Grieger"/>
    <s v="C0222cam04"/>
    <x v="5"/>
  </r>
  <r>
    <x v="220"/>
    <x v="16"/>
    <x v="194"/>
    <x v="244"/>
    <n v="26"/>
    <x v="16"/>
    <s v="Romy Grieger"/>
    <s v="C0222cam04"/>
    <x v="6"/>
  </r>
  <r>
    <x v="220"/>
    <x v="16"/>
    <x v="194"/>
    <x v="187"/>
    <n v="26"/>
    <x v="16"/>
    <s v="Romy Grieger"/>
    <s v="C0222cam04"/>
    <x v="8"/>
  </r>
  <r>
    <x v="220"/>
    <x v="16"/>
    <x v="194"/>
    <x v="301"/>
    <n v="26"/>
    <x v="16"/>
    <s v="Romy Grieger"/>
    <s v="C0222cam04"/>
    <x v="9"/>
  </r>
  <r>
    <x v="220"/>
    <x v="16"/>
    <x v="194"/>
    <x v="261"/>
    <n v="26"/>
    <x v="16"/>
    <s v="Romy Grieger"/>
    <s v="C0222cam04"/>
    <x v="11"/>
  </r>
  <r>
    <x v="220"/>
    <x v="16"/>
    <x v="194"/>
    <x v="233"/>
    <n v="26"/>
    <x v="16"/>
    <s v="Romy Grieger"/>
    <s v="C0222cam04"/>
    <x v="12"/>
  </r>
  <r>
    <x v="220"/>
    <x v="16"/>
    <x v="194"/>
    <x v="246"/>
    <n v="26"/>
    <x v="16"/>
    <s v="Romy Grieger"/>
    <s v="C0222cam04"/>
    <x v="12"/>
  </r>
  <r>
    <x v="220"/>
    <x v="16"/>
    <x v="194"/>
    <x v="47"/>
    <n v="26"/>
    <x v="16"/>
    <s v="Romy Grieger"/>
    <s v="C0222cam04"/>
    <x v="13"/>
  </r>
  <r>
    <x v="220"/>
    <x v="16"/>
    <x v="194"/>
    <x v="67"/>
    <n v="26"/>
    <x v="16"/>
    <s v="Romy Grieger"/>
    <s v="C0222cam04"/>
    <x v="14"/>
  </r>
  <r>
    <x v="220"/>
    <x v="2"/>
    <x v="282"/>
    <x v="224"/>
    <n v="29"/>
    <x v="2"/>
    <s v="Romy Grieger"/>
    <s v="C0222cam17"/>
    <x v="0"/>
  </r>
  <r>
    <x v="220"/>
    <x v="2"/>
    <x v="282"/>
    <x v="146"/>
    <n v="29"/>
    <x v="2"/>
    <s v="Romy Grieger"/>
    <s v="C0222cam17"/>
    <x v="7"/>
  </r>
  <r>
    <x v="220"/>
    <x v="2"/>
    <x v="282"/>
    <x v="41"/>
    <n v="29"/>
    <x v="2"/>
    <s v="Romy Grieger"/>
    <s v="C0222cam17"/>
    <x v="10"/>
  </r>
  <r>
    <x v="220"/>
    <x v="2"/>
    <x v="282"/>
    <x v="150"/>
    <n v="29"/>
    <x v="2"/>
    <s v="Romy Grieger"/>
    <s v="C0222cam17"/>
    <x v="1"/>
  </r>
  <r>
    <x v="220"/>
    <x v="2"/>
    <x v="282"/>
    <x v="259"/>
    <n v="29"/>
    <x v="2"/>
    <s v="Romy Grieger"/>
    <s v="C0222cam17"/>
    <x v="2"/>
  </r>
  <r>
    <x v="221"/>
    <x v="0"/>
    <x v="35"/>
    <x v="164"/>
    <n v="65"/>
    <x v="0"/>
    <s v="Amanda Fenwick"/>
    <s v="C0223cam12"/>
    <x v="0"/>
  </r>
  <r>
    <x v="221"/>
    <x v="0"/>
    <x v="35"/>
    <x v="500"/>
    <n v="65"/>
    <x v="0"/>
    <s v="Amanda Fenwick"/>
    <s v="C0223cam12"/>
    <x v="10"/>
  </r>
  <r>
    <x v="221"/>
    <x v="0"/>
    <x v="35"/>
    <x v="487"/>
    <n v="65"/>
    <x v="0"/>
    <s v="Amanda Fenwick"/>
    <s v="C0223cam12"/>
    <x v="1"/>
  </r>
  <r>
    <x v="221"/>
    <x v="0"/>
    <x v="35"/>
    <x v="455"/>
    <n v="65"/>
    <x v="0"/>
    <s v="Amanda Fenwick"/>
    <s v="C0223cam12"/>
    <x v="2"/>
  </r>
  <r>
    <x v="221"/>
    <x v="0"/>
    <x v="35"/>
    <x v="168"/>
    <n v="65"/>
    <x v="0"/>
    <s v="Amanda Fenwick"/>
    <s v="C0223cam12"/>
    <x v="3"/>
  </r>
  <r>
    <x v="221"/>
    <x v="0"/>
    <x v="35"/>
    <x v="169"/>
    <n v="65"/>
    <x v="0"/>
    <s v="Amanda Fenwick"/>
    <s v="C0223cam12"/>
    <x v="5"/>
  </r>
  <r>
    <x v="221"/>
    <x v="0"/>
    <x v="35"/>
    <x v="0"/>
    <n v="65"/>
    <x v="0"/>
    <s v="Amanda Fenwick"/>
    <s v="C0223cam12"/>
    <x v="5"/>
  </r>
  <r>
    <x v="221"/>
    <x v="0"/>
    <x v="35"/>
    <x v="38"/>
    <n v="65"/>
    <x v="0"/>
    <s v="Amanda Fenwick"/>
    <s v="C0223cam12"/>
    <x v="8"/>
  </r>
  <r>
    <x v="221"/>
    <x v="0"/>
    <x v="35"/>
    <x v="99"/>
    <n v="65"/>
    <x v="0"/>
    <s v="Amanda Fenwick"/>
    <s v="C0223cam12"/>
    <x v="9"/>
  </r>
  <r>
    <x v="221"/>
    <x v="0"/>
    <x v="35"/>
    <x v="224"/>
    <n v="65"/>
    <x v="0"/>
    <s v="Amanda Fenwick"/>
    <s v="C0223cam12"/>
    <x v="11"/>
  </r>
  <r>
    <x v="221"/>
    <x v="0"/>
    <x v="35"/>
    <x v="193"/>
    <n v="65"/>
    <x v="0"/>
    <s v="Amanda Fenwick"/>
    <s v="C0223cam12"/>
    <x v="12"/>
  </r>
  <r>
    <x v="221"/>
    <x v="0"/>
    <x v="35"/>
    <x v="190"/>
    <n v="65"/>
    <x v="0"/>
    <s v="Amanda Fenwick"/>
    <s v="C0223cam12"/>
    <x v="15"/>
  </r>
  <r>
    <x v="221"/>
    <x v="0"/>
    <x v="35"/>
    <x v="122"/>
    <n v="65"/>
    <x v="0"/>
    <s v="Amanda Fenwick"/>
    <s v="C0223cam12"/>
    <x v="13"/>
  </r>
  <r>
    <x v="221"/>
    <x v="0"/>
    <x v="35"/>
    <x v="119"/>
    <n v="65"/>
    <x v="0"/>
    <s v="Amanda Fenwick"/>
    <s v="C0223cam12"/>
    <x v="16"/>
  </r>
  <r>
    <x v="221"/>
    <x v="2"/>
    <x v="23"/>
    <x v="120"/>
    <n v="29"/>
    <x v="2"/>
    <s v="Amanda Fenwick"/>
    <s v="C0223cam17"/>
    <x v="0"/>
  </r>
  <r>
    <x v="221"/>
    <x v="2"/>
    <x v="23"/>
    <x v="121"/>
    <n v="29"/>
    <x v="2"/>
    <s v="Amanda Fenwick"/>
    <s v="C0223cam17"/>
    <x v="7"/>
  </r>
  <r>
    <x v="221"/>
    <x v="2"/>
    <x v="23"/>
    <x v="50"/>
    <n v="29"/>
    <x v="2"/>
    <s v="Amanda Fenwick"/>
    <s v="C0223cam17"/>
    <x v="10"/>
  </r>
  <r>
    <x v="221"/>
    <x v="2"/>
    <x v="23"/>
    <x v="108"/>
    <n v="29"/>
    <x v="2"/>
    <s v="Amanda Fenwick"/>
    <s v="C0223cam17"/>
    <x v="1"/>
  </r>
  <r>
    <x v="221"/>
    <x v="2"/>
    <x v="23"/>
    <x v="109"/>
    <n v="29"/>
    <x v="2"/>
    <s v="Amanda Fenwick"/>
    <s v="C0223cam17"/>
    <x v="2"/>
  </r>
  <r>
    <x v="221"/>
    <x v="2"/>
    <x v="23"/>
    <x v="110"/>
    <n v="29"/>
    <x v="2"/>
    <s v="Amanda Fenwick"/>
    <s v="C0223cam17"/>
    <x v="3"/>
  </r>
  <r>
    <x v="222"/>
    <x v="7"/>
    <x v="329"/>
    <x v="107"/>
    <n v="28"/>
    <x v="7"/>
    <s v="Idelle Croughan"/>
    <s v="C0224cam14"/>
    <x v="0"/>
  </r>
  <r>
    <x v="222"/>
    <x v="7"/>
    <x v="329"/>
    <x v="328"/>
    <n v="28"/>
    <x v="7"/>
    <s v="Idelle Croughan"/>
    <s v="C0224cam14"/>
    <x v="7"/>
  </r>
  <r>
    <x v="222"/>
    <x v="7"/>
    <x v="329"/>
    <x v="102"/>
    <n v="28"/>
    <x v="7"/>
    <s v="Idelle Croughan"/>
    <s v="C0224cam14"/>
    <x v="10"/>
  </r>
  <r>
    <x v="222"/>
    <x v="7"/>
    <x v="329"/>
    <x v="256"/>
    <n v="28"/>
    <x v="7"/>
    <s v="Idelle Croughan"/>
    <s v="C0224cam14"/>
    <x v="1"/>
  </r>
  <r>
    <x v="222"/>
    <x v="0"/>
    <x v="81"/>
    <x v="292"/>
    <n v="65"/>
    <x v="0"/>
    <s v="Idelle Croughan"/>
    <s v="C0224cam12"/>
    <x v="0"/>
  </r>
  <r>
    <x v="222"/>
    <x v="0"/>
    <x v="81"/>
    <x v="85"/>
    <n v="65"/>
    <x v="0"/>
    <s v="Idelle Croughan"/>
    <s v="C0224cam12"/>
    <x v="7"/>
  </r>
  <r>
    <x v="222"/>
    <x v="0"/>
    <x v="81"/>
    <x v="330"/>
    <n v="65"/>
    <x v="0"/>
    <s v="Idelle Croughan"/>
    <s v="C0224cam12"/>
    <x v="10"/>
  </r>
  <r>
    <x v="222"/>
    <x v="0"/>
    <x v="81"/>
    <x v="239"/>
    <n v="65"/>
    <x v="0"/>
    <s v="Idelle Croughan"/>
    <s v="C0224cam12"/>
    <x v="10"/>
  </r>
  <r>
    <x v="223"/>
    <x v="3"/>
    <x v="330"/>
    <x v="165"/>
    <n v="62"/>
    <x v="3"/>
    <s v="Nertie Hugueville"/>
    <s v="C0225cam11"/>
    <x v="0"/>
  </r>
  <r>
    <x v="223"/>
    <x v="3"/>
    <x v="330"/>
    <x v="316"/>
    <n v="62"/>
    <x v="3"/>
    <s v="Nertie Hugueville"/>
    <s v="C0225cam11"/>
    <x v="10"/>
  </r>
  <r>
    <x v="223"/>
    <x v="3"/>
    <x v="330"/>
    <x v="341"/>
    <n v="62"/>
    <x v="3"/>
    <s v="Nertie Hugueville"/>
    <s v="C0225cam11"/>
    <x v="3"/>
  </r>
  <r>
    <x v="223"/>
    <x v="3"/>
    <x v="330"/>
    <x v="0"/>
    <n v="62"/>
    <x v="3"/>
    <s v="Nertie Hugueville"/>
    <s v="C0225cam11"/>
    <x v="4"/>
  </r>
  <r>
    <x v="223"/>
    <x v="3"/>
    <x v="330"/>
    <x v="477"/>
    <n v="62"/>
    <x v="3"/>
    <s v="Nertie Hugueville"/>
    <s v="C0225cam11"/>
    <x v="5"/>
  </r>
  <r>
    <x v="223"/>
    <x v="3"/>
    <x v="330"/>
    <x v="433"/>
    <n v="62"/>
    <x v="3"/>
    <s v="Nertie Hugueville"/>
    <s v="C0225cam11"/>
    <x v="6"/>
  </r>
  <r>
    <x v="223"/>
    <x v="3"/>
    <x v="330"/>
    <x v="188"/>
    <n v="62"/>
    <x v="3"/>
    <s v="Nertie Hugueville"/>
    <s v="C0225cam11"/>
    <x v="8"/>
  </r>
  <r>
    <x v="223"/>
    <x v="3"/>
    <x v="330"/>
    <x v="137"/>
    <n v="62"/>
    <x v="3"/>
    <s v="Nertie Hugueville"/>
    <s v="C0225cam11"/>
    <x v="9"/>
  </r>
  <r>
    <x v="223"/>
    <x v="3"/>
    <x v="330"/>
    <x v="394"/>
    <n v="62"/>
    <x v="3"/>
    <s v="Nertie Hugueville"/>
    <s v="C0225cam11"/>
    <x v="11"/>
  </r>
  <r>
    <x v="223"/>
    <x v="3"/>
    <x v="330"/>
    <x v="139"/>
    <n v="62"/>
    <x v="3"/>
    <s v="Nertie Hugueville"/>
    <s v="C0225cam11"/>
    <x v="12"/>
  </r>
  <r>
    <x v="223"/>
    <x v="3"/>
    <x v="330"/>
    <x v="122"/>
    <n v="62"/>
    <x v="3"/>
    <s v="Nertie Hugueville"/>
    <s v="C0225cam11"/>
    <x v="15"/>
  </r>
  <r>
    <x v="223"/>
    <x v="10"/>
    <x v="168"/>
    <x v="194"/>
    <n v="22"/>
    <x v="10"/>
    <s v="Nertie Hugueville"/>
    <s v="C0225cam05"/>
    <x v="0"/>
  </r>
  <r>
    <x v="223"/>
    <x v="10"/>
    <x v="168"/>
    <x v="6"/>
    <n v="22"/>
    <x v="10"/>
    <s v="Nertie Hugueville"/>
    <s v="C0225cam05"/>
    <x v="7"/>
  </r>
  <r>
    <x v="224"/>
    <x v="3"/>
    <x v="331"/>
    <x v="65"/>
    <n v="62"/>
    <x v="3"/>
    <s v="Ermengarde McDarmid"/>
    <s v="C0226cam11"/>
    <x v="0"/>
  </r>
  <r>
    <x v="224"/>
    <x v="3"/>
    <x v="331"/>
    <x v="194"/>
    <n v="62"/>
    <x v="3"/>
    <s v="Ermengarde McDarmid"/>
    <s v="C0226cam11"/>
    <x v="7"/>
  </r>
  <r>
    <x v="224"/>
    <x v="3"/>
    <x v="331"/>
    <x v="172"/>
    <n v="62"/>
    <x v="3"/>
    <s v="Ermengarde McDarmid"/>
    <s v="C0226cam11"/>
    <x v="10"/>
  </r>
  <r>
    <x v="225"/>
    <x v="15"/>
    <x v="51"/>
    <x v="215"/>
    <n v="10"/>
    <x v="15"/>
    <s v="Heida Ryley"/>
    <s v="C0227cam01"/>
    <x v="0"/>
  </r>
  <r>
    <x v="225"/>
    <x v="15"/>
    <x v="51"/>
    <x v="24"/>
    <n v="10"/>
    <x v="15"/>
    <s v="Heida Ryley"/>
    <s v="C0227cam01"/>
    <x v="7"/>
  </r>
  <r>
    <x v="225"/>
    <x v="15"/>
    <x v="51"/>
    <x v="301"/>
    <n v="10"/>
    <x v="15"/>
    <s v="Heida Ryley"/>
    <s v="C0227cam01"/>
    <x v="10"/>
  </r>
  <r>
    <x v="225"/>
    <x v="15"/>
    <x v="51"/>
    <x v="261"/>
    <n v="10"/>
    <x v="15"/>
    <s v="Heida Ryley"/>
    <s v="C0227cam01"/>
    <x v="1"/>
  </r>
  <r>
    <x v="225"/>
    <x v="15"/>
    <x v="51"/>
    <x v="193"/>
    <n v="10"/>
    <x v="15"/>
    <s v="Heida Ryley"/>
    <s v="C0227cam01"/>
    <x v="1"/>
  </r>
  <r>
    <x v="225"/>
    <x v="15"/>
    <x v="51"/>
    <x v="176"/>
    <n v="10"/>
    <x v="15"/>
    <s v="Heida Ryley"/>
    <s v="C0227cam01"/>
    <x v="2"/>
  </r>
  <r>
    <x v="225"/>
    <x v="15"/>
    <x v="51"/>
    <x v="32"/>
    <n v="10"/>
    <x v="15"/>
    <s v="Heida Ryley"/>
    <s v="C0227cam01"/>
    <x v="4"/>
  </r>
  <r>
    <x v="225"/>
    <x v="15"/>
    <x v="51"/>
    <x v="58"/>
    <n v="10"/>
    <x v="15"/>
    <s v="Heida Ryley"/>
    <s v="C0227cam01"/>
    <x v="5"/>
  </r>
  <r>
    <x v="225"/>
    <x v="15"/>
    <x v="51"/>
    <x v="73"/>
    <n v="10"/>
    <x v="15"/>
    <s v="Heida Ryley"/>
    <s v="C0227cam01"/>
    <x v="5"/>
  </r>
  <r>
    <x v="225"/>
    <x v="5"/>
    <x v="332"/>
    <x v="203"/>
    <n v="26"/>
    <x v="5"/>
    <s v="Heida Ryley"/>
    <s v="C0227cam02"/>
    <x v="0"/>
  </r>
  <r>
    <x v="225"/>
    <x v="5"/>
    <x v="332"/>
    <x v="128"/>
    <n v="26"/>
    <x v="5"/>
    <s v="Heida Ryley"/>
    <s v="C0227cam02"/>
    <x v="7"/>
  </r>
  <r>
    <x v="225"/>
    <x v="5"/>
    <x v="332"/>
    <x v="189"/>
    <n v="26"/>
    <x v="5"/>
    <s v="Heida Ryley"/>
    <s v="C0227cam02"/>
    <x v="10"/>
  </r>
  <r>
    <x v="225"/>
    <x v="5"/>
    <x v="332"/>
    <x v="27"/>
    <n v="26"/>
    <x v="5"/>
    <s v="Heida Ryley"/>
    <s v="C0227cam02"/>
    <x v="1"/>
  </r>
  <r>
    <x v="225"/>
    <x v="5"/>
    <x v="332"/>
    <x v="194"/>
    <n v="26"/>
    <x v="5"/>
    <s v="Heida Ryley"/>
    <s v="C0227cam02"/>
    <x v="2"/>
  </r>
  <r>
    <x v="225"/>
    <x v="5"/>
    <x v="332"/>
    <x v="33"/>
    <n v="26"/>
    <x v="5"/>
    <s v="Heida Ryley"/>
    <s v="C0227cam02"/>
    <x v="3"/>
  </r>
  <r>
    <x v="226"/>
    <x v="3"/>
    <x v="267"/>
    <x v="423"/>
    <n v="62"/>
    <x v="3"/>
    <s v="Barnett Pace"/>
    <s v="C0228cam11"/>
    <x v="0"/>
  </r>
  <r>
    <x v="226"/>
    <x v="3"/>
    <x v="267"/>
    <x v="403"/>
    <n v="62"/>
    <x v="3"/>
    <s v="Barnett Pace"/>
    <s v="C0228cam11"/>
    <x v="7"/>
  </r>
  <r>
    <x v="226"/>
    <x v="3"/>
    <x v="267"/>
    <x v="141"/>
    <n v="62"/>
    <x v="3"/>
    <s v="Barnett Pace"/>
    <s v="C0228cam11"/>
    <x v="10"/>
  </r>
  <r>
    <x v="226"/>
    <x v="3"/>
    <x v="267"/>
    <x v="274"/>
    <n v="62"/>
    <x v="3"/>
    <s v="Barnett Pace"/>
    <s v="C0228cam11"/>
    <x v="1"/>
  </r>
  <r>
    <x v="226"/>
    <x v="3"/>
    <x v="267"/>
    <x v="158"/>
    <n v="62"/>
    <x v="3"/>
    <s v="Barnett Pace"/>
    <s v="C0228cam11"/>
    <x v="2"/>
  </r>
  <r>
    <x v="226"/>
    <x v="3"/>
    <x v="267"/>
    <x v="372"/>
    <n v="62"/>
    <x v="3"/>
    <s v="Barnett Pace"/>
    <s v="C0228cam11"/>
    <x v="3"/>
  </r>
  <r>
    <x v="226"/>
    <x v="3"/>
    <x v="267"/>
    <x v="54"/>
    <n v="62"/>
    <x v="3"/>
    <s v="Barnett Pace"/>
    <s v="C0228cam11"/>
    <x v="4"/>
  </r>
  <r>
    <x v="226"/>
    <x v="3"/>
    <x v="267"/>
    <x v="235"/>
    <n v="62"/>
    <x v="3"/>
    <s v="Barnett Pace"/>
    <s v="C0228cam11"/>
    <x v="4"/>
  </r>
  <r>
    <x v="226"/>
    <x v="3"/>
    <x v="267"/>
    <x v="397"/>
    <n v="62"/>
    <x v="3"/>
    <s v="Barnett Pace"/>
    <s v="C0228cam11"/>
    <x v="6"/>
  </r>
  <r>
    <x v="226"/>
    <x v="3"/>
    <x v="267"/>
    <x v="19"/>
    <n v="62"/>
    <x v="3"/>
    <s v="Barnett Pace"/>
    <s v="C0228cam11"/>
    <x v="9"/>
  </r>
  <r>
    <x v="226"/>
    <x v="3"/>
    <x v="267"/>
    <x v="221"/>
    <n v="62"/>
    <x v="3"/>
    <s v="Barnett Pace"/>
    <s v="C0228cam11"/>
    <x v="11"/>
  </r>
  <r>
    <x v="226"/>
    <x v="3"/>
    <x v="267"/>
    <x v="64"/>
    <n v="62"/>
    <x v="3"/>
    <s v="Barnett Pace"/>
    <s v="C0228cam11"/>
    <x v="12"/>
  </r>
  <r>
    <x v="226"/>
    <x v="1"/>
    <x v="162"/>
    <x v="140"/>
    <n v="25"/>
    <x v="1"/>
    <s v="Barnett Pace"/>
    <s v="C0228cam07"/>
    <x v="0"/>
  </r>
  <r>
    <x v="226"/>
    <x v="1"/>
    <x v="162"/>
    <x v="6"/>
    <n v="25"/>
    <x v="1"/>
    <s v="Barnett Pace"/>
    <s v="C0228cam07"/>
    <x v="7"/>
  </r>
  <r>
    <x v="227"/>
    <x v="1"/>
    <x v="284"/>
    <x v="482"/>
    <n v="25"/>
    <x v="1"/>
    <s v="Rakel Ogley"/>
    <s v="C0229cam07"/>
    <x v="0"/>
  </r>
  <r>
    <x v="227"/>
    <x v="1"/>
    <x v="284"/>
    <x v="469"/>
    <n v="25"/>
    <x v="1"/>
    <s v="Rakel Ogley"/>
    <s v="C0229cam07"/>
    <x v="7"/>
  </r>
  <r>
    <x v="227"/>
    <x v="1"/>
    <x v="284"/>
    <x v="501"/>
    <n v="25"/>
    <x v="1"/>
    <s v="Rakel Ogley"/>
    <s v="C0229cam07"/>
    <x v="10"/>
  </r>
  <r>
    <x v="227"/>
    <x v="1"/>
    <x v="284"/>
    <x v="295"/>
    <n v="25"/>
    <x v="1"/>
    <s v="Rakel Ogley"/>
    <s v="C0229cam07"/>
    <x v="2"/>
  </r>
  <r>
    <x v="227"/>
    <x v="1"/>
    <x v="284"/>
    <x v="400"/>
    <n v="25"/>
    <x v="1"/>
    <s v="Rakel Ogley"/>
    <s v="C0229cam07"/>
    <x v="3"/>
  </r>
  <r>
    <x v="227"/>
    <x v="1"/>
    <x v="284"/>
    <x v="429"/>
    <n v="25"/>
    <x v="1"/>
    <s v="Rakel Ogley"/>
    <s v="C0229cam07"/>
    <x v="4"/>
  </r>
  <r>
    <x v="227"/>
    <x v="1"/>
    <x v="284"/>
    <x v="493"/>
    <n v="25"/>
    <x v="1"/>
    <s v="Rakel Ogley"/>
    <s v="C0229cam07"/>
    <x v="5"/>
  </r>
  <r>
    <x v="227"/>
    <x v="1"/>
    <x v="284"/>
    <x v="444"/>
    <n v="25"/>
    <x v="1"/>
    <s v="Rakel Ogley"/>
    <s v="C0229cam07"/>
    <x v="6"/>
  </r>
  <r>
    <x v="227"/>
    <x v="1"/>
    <x v="284"/>
    <x v="232"/>
    <n v="25"/>
    <x v="1"/>
    <s v="Rakel Ogley"/>
    <s v="C0229cam07"/>
    <x v="8"/>
  </r>
  <r>
    <x v="227"/>
    <x v="1"/>
    <x v="284"/>
    <x v="356"/>
    <n v="25"/>
    <x v="1"/>
    <s v="Rakel Ogley"/>
    <s v="C0229cam07"/>
    <x v="9"/>
  </r>
  <r>
    <x v="227"/>
    <x v="1"/>
    <x v="284"/>
    <x v="133"/>
    <n v="25"/>
    <x v="1"/>
    <s v="Rakel Ogley"/>
    <s v="C0229cam07"/>
    <x v="9"/>
  </r>
  <r>
    <x v="227"/>
    <x v="1"/>
    <x v="284"/>
    <x v="269"/>
    <n v="25"/>
    <x v="1"/>
    <s v="Rakel Ogley"/>
    <s v="C0229cam07"/>
    <x v="11"/>
  </r>
  <r>
    <x v="227"/>
    <x v="1"/>
    <x v="284"/>
    <x v="101"/>
    <n v="25"/>
    <x v="1"/>
    <s v="Rakel Ogley"/>
    <s v="C0229cam07"/>
    <x v="15"/>
  </r>
  <r>
    <x v="227"/>
    <x v="1"/>
    <x v="284"/>
    <x v="151"/>
    <n v="25"/>
    <x v="1"/>
    <s v="Rakel Ogley"/>
    <s v="C0229cam07"/>
    <x v="13"/>
  </r>
  <r>
    <x v="227"/>
    <x v="1"/>
    <x v="284"/>
    <x v="177"/>
    <n v="25"/>
    <x v="1"/>
    <s v="Rakel Ogley"/>
    <s v="C0229cam07"/>
    <x v="14"/>
  </r>
  <r>
    <x v="227"/>
    <x v="1"/>
    <x v="284"/>
    <x v="238"/>
    <n v="25"/>
    <x v="1"/>
    <s v="Rakel Ogley"/>
    <s v="C0229cam07"/>
    <x v="16"/>
  </r>
  <r>
    <x v="227"/>
    <x v="9"/>
    <x v="34"/>
    <x v="157"/>
    <n v="27"/>
    <x v="9"/>
    <s v="Rakel Ogley"/>
    <s v="C0229cam08"/>
    <x v="0"/>
  </r>
  <r>
    <x v="227"/>
    <x v="9"/>
    <x v="34"/>
    <x v="169"/>
    <n v="27"/>
    <x v="9"/>
    <s v="Rakel Ogley"/>
    <s v="C0229cam08"/>
    <x v="7"/>
  </r>
  <r>
    <x v="227"/>
    <x v="9"/>
    <x v="34"/>
    <x v="395"/>
    <n v="27"/>
    <x v="9"/>
    <s v="Rakel Ogley"/>
    <s v="C0229cam08"/>
    <x v="10"/>
  </r>
  <r>
    <x v="227"/>
    <x v="9"/>
    <x v="34"/>
    <x v="207"/>
    <n v="27"/>
    <x v="9"/>
    <s v="Rakel Ogley"/>
    <s v="C0229cam08"/>
    <x v="10"/>
  </r>
  <r>
    <x v="227"/>
    <x v="9"/>
    <x v="34"/>
    <x v="132"/>
    <n v="27"/>
    <x v="9"/>
    <s v="Rakel Ogley"/>
    <s v="C0229cam08"/>
    <x v="2"/>
  </r>
  <r>
    <x v="227"/>
    <x v="9"/>
    <x v="34"/>
    <x v="69"/>
    <n v="27"/>
    <x v="9"/>
    <s v="Rakel Ogley"/>
    <s v="C0229cam08"/>
    <x v="2"/>
  </r>
  <r>
    <x v="227"/>
    <x v="9"/>
    <x v="34"/>
    <x v="149"/>
    <n v="27"/>
    <x v="9"/>
    <s v="Rakel Ogley"/>
    <s v="C0229cam08"/>
    <x v="4"/>
  </r>
  <r>
    <x v="227"/>
    <x v="9"/>
    <x v="34"/>
    <x v="233"/>
    <n v="27"/>
    <x v="9"/>
    <s v="Rakel Ogley"/>
    <s v="C0229cam08"/>
    <x v="5"/>
  </r>
  <r>
    <x v="227"/>
    <x v="9"/>
    <x v="34"/>
    <x v="117"/>
    <n v="27"/>
    <x v="9"/>
    <s v="Rakel Ogley"/>
    <s v="C0229cam08"/>
    <x v="5"/>
  </r>
  <r>
    <x v="227"/>
    <x v="9"/>
    <x v="34"/>
    <x v="172"/>
    <n v="27"/>
    <x v="9"/>
    <s v="Rakel Ogley"/>
    <s v="C0229cam08"/>
    <x v="8"/>
  </r>
  <r>
    <x v="228"/>
    <x v="12"/>
    <x v="12"/>
    <x v="68"/>
    <n v="66"/>
    <x v="12"/>
    <s v="Clerc Cozins"/>
    <s v="C0230cam10"/>
    <x v="0"/>
  </r>
  <r>
    <x v="228"/>
    <x v="12"/>
    <x v="12"/>
    <x v="412"/>
    <n v="66"/>
    <x v="12"/>
    <s v="Clerc Cozins"/>
    <s v="C0230cam10"/>
    <x v="7"/>
  </r>
  <r>
    <x v="228"/>
    <x v="12"/>
    <x v="12"/>
    <x v="18"/>
    <n v="66"/>
    <x v="12"/>
    <s v="Clerc Cozins"/>
    <s v="C0230cam10"/>
    <x v="7"/>
  </r>
  <r>
    <x v="228"/>
    <x v="12"/>
    <x v="12"/>
    <x v="229"/>
    <n v="66"/>
    <x v="12"/>
    <s v="Clerc Cozins"/>
    <s v="C0230cam10"/>
    <x v="1"/>
  </r>
  <r>
    <x v="228"/>
    <x v="12"/>
    <x v="12"/>
    <x v="245"/>
    <n v="66"/>
    <x v="12"/>
    <s v="Clerc Cozins"/>
    <s v="C0230cam10"/>
    <x v="2"/>
  </r>
  <r>
    <x v="228"/>
    <x v="12"/>
    <x v="12"/>
    <x v="233"/>
    <n v="66"/>
    <x v="12"/>
    <s v="Clerc Cozins"/>
    <s v="C0230cam10"/>
    <x v="4"/>
  </r>
  <r>
    <x v="228"/>
    <x v="12"/>
    <x v="12"/>
    <x v="134"/>
    <n v="66"/>
    <x v="12"/>
    <s v="Clerc Cozins"/>
    <s v="C0230cam10"/>
    <x v="6"/>
  </r>
  <r>
    <x v="228"/>
    <x v="12"/>
    <x v="12"/>
    <x v="172"/>
    <n v="66"/>
    <x v="12"/>
    <s v="Clerc Cozins"/>
    <s v="C0230cam10"/>
    <x v="6"/>
  </r>
  <r>
    <x v="228"/>
    <x v="14"/>
    <x v="333"/>
    <x v="407"/>
    <n v="25"/>
    <x v="14"/>
    <s v="Clerc Cozins"/>
    <s v="C0230cam13"/>
    <x v="0"/>
  </r>
  <r>
    <x v="228"/>
    <x v="14"/>
    <x v="333"/>
    <x v="291"/>
    <n v="25"/>
    <x v="14"/>
    <s v="Clerc Cozins"/>
    <s v="C0230cam13"/>
    <x v="7"/>
  </r>
  <r>
    <x v="228"/>
    <x v="14"/>
    <x v="333"/>
    <x v="78"/>
    <n v="25"/>
    <x v="14"/>
    <s v="Clerc Cozins"/>
    <s v="C0230cam13"/>
    <x v="10"/>
  </r>
  <r>
    <x v="228"/>
    <x v="14"/>
    <x v="333"/>
    <x v="230"/>
    <n v="25"/>
    <x v="14"/>
    <s v="Clerc Cozins"/>
    <s v="C0230cam13"/>
    <x v="1"/>
  </r>
  <r>
    <x v="228"/>
    <x v="14"/>
    <x v="333"/>
    <x v="292"/>
    <n v="25"/>
    <x v="14"/>
    <s v="Clerc Cozins"/>
    <s v="C0230cam13"/>
    <x v="2"/>
  </r>
  <r>
    <x v="228"/>
    <x v="14"/>
    <x v="333"/>
    <x v="134"/>
    <n v="25"/>
    <x v="14"/>
    <s v="Clerc Cozins"/>
    <s v="C0230cam13"/>
    <x v="3"/>
  </r>
  <r>
    <x v="228"/>
    <x v="14"/>
    <x v="333"/>
    <x v="81"/>
    <n v="25"/>
    <x v="14"/>
    <s v="Clerc Cozins"/>
    <s v="C0230cam13"/>
    <x v="3"/>
  </r>
  <r>
    <x v="229"/>
    <x v="6"/>
    <x v="96"/>
    <x v="69"/>
    <n v="62"/>
    <x v="6"/>
    <s v="Clifford Yankeev"/>
    <s v="C0232cam03"/>
    <x v="0"/>
  </r>
  <r>
    <x v="229"/>
    <x v="6"/>
    <x v="96"/>
    <x v="264"/>
    <n v="62"/>
    <x v="6"/>
    <s v="Clifford Yankeev"/>
    <s v="C0232cam03"/>
    <x v="7"/>
  </r>
  <r>
    <x v="229"/>
    <x v="6"/>
    <x v="96"/>
    <x v="200"/>
    <n v="62"/>
    <x v="6"/>
    <s v="Clifford Yankeev"/>
    <s v="C0232cam03"/>
    <x v="10"/>
  </r>
  <r>
    <x v="229"/>
    <x v="6"/>
    <x v="96"/>
    <x v="139"/>
    <n v="62"/>
    <x v="6"/>
    <s v="Clifford Yankeev"/>
    <s v="C0232cam03"/>
    <x v="1"/>
  </r>
  <r>
    <x v="229"/>
    <x v="6"/>
    <x v="96"/>
    <x v="271"/>
    <n v="62"/>
    <x v="6"/>
    <s v="Clifford Yankeev"/>
    <s v="C0232cam03"/>
    <x v="2"/>
  </r>
  <r>
    <x v="229"/>
    <x v="6"/>
    <x v="96"/>
    <x v="12"/>
    <n v="62"/>
    <x v="6"/>
    <s v="Clifford Yankeev"/>
    <s v="C0232cam03"/>
    <x v="3"/>
  </r>
  <r>
    <x v="230"/>
    <x v="3"/>
    <x v="334"/>
    <x v="502"/>
    <n v="62"/>
    <x v="3"/>
    <s v="Linnell Farryann"/>
    <s v="C0233cam11"/>
    <x v="0"/>
  </r>
  <r>
    <x v="230"/>
    <x v="3"/>
    <x v="334"/>
    <x v="503"/>
    <n v="62"/>
    <x v="3"/>
    <s v="Linnell Farryann"/>
    <s v="C0233cam11"/>
    <x v="7"/>
  </r>
  <r>
    <x v="230"/>
    <x v="3"/>
    <x v="334"/>
    <x v="504"/>
    <n v="62"/>
    <x v="3"/>
    <s v="Linnell Farryann"/>
    <s v="C0233cam11"/>
    <x v="10"/>
  </r>
  <r>
    <x v="230"/>
    <x v="3"/>
    <x v="334"/>
    <x v="16"/>
    <n v="62"/>
    <x v="3"/>
    <s v="Linnell Farryann"/>
    <s v="C0233cam11"/>
    <x v="3"/>
  </r>
  <r>
    <x v="230"/>
    <x v="3"/>
    <x v="334"/>
    <x v="53"/>
    <n v="62"/>
    <x v="3"/>
    <s v="Linnell Farryann"/>
    <s v="C0233cam11"/>
    <x v="5"/>
  </r>
  <r>
    <x v="230"/>
    <x v="3"/>
    <x v="334"/>
    <x v="391"/>
    <n v="62"/>
    <x v="3"/>
    <s v="Linnell Farryann"/>
    <s v="C0233cam11"/>
    <x v="6"/>
  </r>
  <r>
    <x v="230"/>
    <x v="3"/>
    <x v="334"/>
    <x v="228"/>
    <n v="62"/>
    <x v="3"/>
    <s v="Linnell Farryann"/>
    <s v="C0233cam11"/>
    <x v="8"/>
  </r>
  <r>
    <x v="230"/>
    <x v="3"/>
    <x v="334"/>
    <x v="431"/>
    <n v="62"/>
    <x v="3"/>
    <s v="Linnell Farryann"/>
    <s v="C0233cam11"/>
    <x v="9"/>
  </r>
  <r>
    <x v="230"/>
    <x v="3"/>
    <x v="334"/>
    <x v="243"/>
    <n v="62"/>
    <x v="3"/>
    <s v="Linnell Farryann"/>
    <s v="C0233cam11"/>
    <x v="11"/>
  </r>
  <r>
    <x v="230"/>
    <x v="3"/>
    <x v="334"/>
    <x v="9"/>
    <n v="62"/>
    <x v="3"/>
    <s v="Linnell Farryann"/>
    <s v="C0233cam11"/>
    <x v="15"/>
  </r>
  <r>
    <x v="230"/>
    <x v="3"/>
    <x v="334"/>
    <x v="163"/>
    <n v="62"/>
    <x v="3"/>
    <s v="Linnell Farryann"/>
    <s v="C0233cam11"/>
    <x v="13"/>
  </r>
  <r>
    <x v="230"/>
    <x v="3"/>
    <x v="334"/>
    <x v="317"/>
    <n v="62"/>
    <x v="3"/>
    <s v="Linnell Farryann"/>
    <s v="C0233cam11"/>
    <x v="14"/>
  </r>
  <r>
    <x v="230"/>
    <x v="3"/>
    <x v="334"/>
    <x v="43"/>
    <n v="62"/>
    <x v="3"/>
    <s v="Linnell Farryann"/>
    <s v="C0233cam11"/>
    <x v="16"/>
  </r>
  <r>
    <x v="230"/>
    <x v="8"/>
    <x v="261"/>
    <x v="389"/>
    <n v="13"/>
    <x v="8"/>
    <s v="Linnell Farryann"/>
    <s v="C0233cam06"/>
    <x v="0"/>
  </r>
  <r>
    <x v="230"/>
    <x v="8"/>
    <x v="261"/>
    <x v="301"/>
    <n v="13"/>
    <x v="8"/>
    <s v="Linnell Farryann"/>
    <s v="C0233cam06"/>
    <x v="1"/>
  </r>
  <r>
    <x v="230"/>
    <x v="8"/>
    <x v="261"/>
    <x v="199"/>
    <n v="13"/>
    <x v="8"/>
    <s v="Linnell Farryann"/>
    <s v="C0233cam06"/>
    <x v="3"/>
  </r>
  <r>
    <x v="230"/>
    <x v="8"/>
    <x v="261"/>
    <x v="10"/>
    <n v="13"/>
    <x v="8"/>
    <s v="Linnell Farryann"/>
    <s v="C0233cam06"/>
    <x v="4"/>
  </r>
  <r>
    <x v="230"/>
    <x v="8"/>
    <x v="261"/>
    <x v="13"/>
    <n v="13"/>
    <x v="8"/>
    <s v="Linnell Farryann"/>
    <s v="C0233cam06"/>
    <x v="5"/>
  </r>
  <r>
    <x v="230"/>
    <x v="8"/>
    <x v="261"/>
    <x v="72"/>
    <n v="13"/>
    <x v="8"/>
    <s v="Linnell Farryann"/>
    <s v="C0233cam06"/>
    <x v="6"/>
  </r>
  <r>
    <x v="230"/>
    <x v="8"/>
    <x v="261"/>
    <x v="73"/>
    <n v="13"/>
    <x v="8"/>
    <s v="Linnell Farryann"/>
    <s v="C0233cam06"/>
    <x v="6"/>
  </r>
  <r>
    <x v="231"/>
    <x v="5"/>
    <x v="335"/>
    <x v="505"/>
    <n v="26"/>
    <x v="5"/>
    <s v="Forster Antalffy"/>
    <s v="C0234cam02"/>
    <x v="0"/>
  </r>
  <r>
    <x v="231"/>
    <x v="5"/>
    <x v="335"/>
    <x v="501"/>
    <n v="26"/>
    <x v="5"/>
    <s v="Forster Antalffy"/>
    <s v="C0234cam02"/>
    <x v="10"/>
  </r>
  <r>
    <x v="231"/>
    <x v="5"/>
    <x v="335"/>
    <x v="454"/>
    <n v="26"/>
    <x v="5"/>
    <s v="Forster Antalffy"/>
    <s v="C0234cam02"/>
    <x v="1"/>
  </r>
  <r>
    <x v="231"/>
    <x v="5"/>
    <x v="335"/>
    <x v="316"/>
    <n v="26"/>
    <x v="5"/>
    <s v="Forster Antalffy"/>
    <s v="C0234cam02"/>
    <x v="1"/>
  </r>
  <r>
    <x v="231"/>
    <x v="5"/>
    <x v="335"/>
    <x v="388"/>
    <n v="26"/>
    <x v="5"/>
    <s v="Forster Antalffy"/>
    <s v="C0234cam02"/>
    <x v="2"/>
  </r>
  <r>
    <x v="231"/>
    <x v="5"/>
    <x v="335"/>
    <x v="158"/>
    <n v="26"/>
    <x v="5"/>
    <s v="Forster Antalffy"/>
    <s v="C0234cam02"/>
    <x v="5"/>
  </r>
  <r>
    <x v="231"/>
    <x v="5"/>
    <x v="335"/>
    <x v="439"/>
    <n v="26"/>
    <x v="5"/>
    <s v="Forster Antalffy"/>
    <s v="C0234cam02"/>
    <x v="5"/>
  </r>
  <r>
    <x v="231"/>
    <x v="5"/>
    <x v="335"/>
    <x v="186"/>
    <n v="26"/>
    <x v="5"/>
    <s v="Forster Antalffy"/>
    <s v="C0234cam02"/>
    <x v="6"/>
  </r>
  <r>
    <x v="231"/>
    <x v="5"/>
    <x v="335"/>
    <x v="191"/>
    <n v="26"/>
    <x v="5"/>
    <s v="Forster Antalffy"/>
    <s v="C0234cam02"/>
    <x v="8"/>
  </r>
  <r>
    <x v="231"/>
    <x v="5"/>
    <x v="335"/>
    <x v="343"/>
    <n v="26"/>
    <x v="5"/>
    <s v="Forster Antalffy"/>
    <s v="C0234cam02"/>
    <x v="11"/>
  </r>
  <r>
    <x v="231"/>
    <x v="5"/>
    <x v="335"/>
    <x v="261"/>
    <n v="26"/>
    <x v="5"/>
    <s v="Forster Antalffy"/>
    <s v="C0234cam02"/>
    <x v="12"/>
  </r>
  <r>
    <x v="231"/>
    <x v="5"/>
    <x v="335"/>
    <x v="19"/>
    <n v="26"/>
    <x v="5"/>
    <s v="Forster Antalffy"/>
    <s v="C0234cam02"/>
    <x v="15"/>
  </r>
  <r>
    <x v="231"/>
    <x v="5"/>
    <x v="335"/>
    <x v="4"/>
    <n v="26"/>
    <x v="5"/>
    <s v="Forster Antalffy"/>
    <s v="C0234cam02"/>
    <x v="13"/>
  </r>
  <r>
    <x v="231"/>
    <x v="5"/>
    <x v="335"/>
    <x v="21"/>
    <n v="26"/>
    <x v="5"/>
    <s v="Forster Antalffy"/>
    <s v="C0234cam02"/>
    <x v="14"/>
  </r>
  <r>
    <x v="231"/>
    <x v="5"/>
    <x v="335"/>
    <x v="86"/>
    <n v="26"/>
    <x v="5"/>
    <s v="Forster Antalffy"/>
    <s v="C0234cam02"/>
    <x v="16"/>
  </r>
  <r>
    <x v="231"/>
    <x v="10"/>
    <x v="22"/>
    <x v="113"/>
    <n v="22"/>
    <x v="10"/>
    <s v="Forster Antalffy"/>
    <s v="C0234cam05"/>
    <x v="0"/>
  </r>
  <r>
    <x v="231"/>
    <x v="10"/>
    <x v="22"/>
    <x v="114"/>
    <n v="22"/>
    <x v="10"/>
    <s v="Forster Antalffy"/>
    <s v="C0234cam05"/>
    <x v="7"/>
  </r>
  <r>
    <x v="231"/>
    <x v="10"/>
    <x v="22"/>
    <x v="133"/>
    <n v="22"/>
    <x v="10"/>
    <s v="Forster Antalffy"/>
    <s v="C0234cam05"/>
    <x v="7"/>
  </r>
  <r>
    <x v="231"/>
    <x v="10"/>
    <x v="22"/>
    <x v="116"/>
    <n v="22"/>
    <x v="10"/>
    <s v="Forster Antalffy"/>
    <s v="C0234cam05"/>
    <x v="1"/>
  </r>
  <r>
    <x v="231"/>
    <x v="10"/>
    <x v="22"/>
    <x v="108"/>
    <n v="22"/>
    <x v="10"/>
    <s v="Forster Antalffy"/>
    <s v="C0234cam05"/>
    <x v="2"/>
  </r>
  <r>
    <x v="231"/>
    <x v="10"/>
    <x v="22"/>
    <x v="11"/>
    <n v="22"/>
    <x v="10"/>
    <s v="Forster Antalffy"/>
    <s v="C0234cam05"/>
    <x v="4"/>
  </r>
  <r>
    <x v="231"/>
    <x v="10"/>
    <x v="22"/>
    <x v="238"/>
    <n v="22"/>
    <x v="10"/>
    <s v="Forster Antalffy"/>
    <s v="C0234cam05"/>
    <x v="5"/>
  </r>
  <r>
    <x v="231"/>
    <x v="10"/>
    <x v="22"/>
    <x v="52"/>
    <n v="22"/>
    <x v="10"/>
    <s v="Forster Antalffy"/>
    <s v="C0234cam05"/>
    <x v="5"/>
  </r>
  <r>
    <x v="232"/>
    <x v="0"/>
    <x v="230"/>
    <x v="93"/>
    <n v="65"/>
    <x v="0"/>
    <s v="Glori Armor"/>
    <s v="C0235cam12"/>
    <x v="0"/>
  </r>
  <r>
    <x v="232"/>
    <x v="0"/>
    <x v="230"/>
    <x v="265"/>
    <n v="65"/>
    <x v="0"/>
    <s v="Glori Armor"/>
    <s v="C0235cam12"/>
    <x v="7"/>
  </r>
  <r>
    <x v="232"/>
    <x v="0"/>
    <x v="230"/>
    <x v="19"/>
    <n v="65"/>
    <x v="0"/>
    <s v="Glori Armor"/>
    <s v="C0235cam12"/>
    <x v="10"/>
  </r>
  <r>
    <x v="232"/>
    <x v="0"/>
    <x v="230"/>
    <x v="292"/>
    <n v="65"/>
    <x v="0"/>
    <s v="Glori Armor"/>
    <s v="C0235cam12"/>
    <x v="1"/>
  </r>
  <r>
    <x v="232"/>
    <x v="0"/>
    <x v="230"/>
    <x v="134"/>
    <n v="65"/>
    <x v="0"/>
    <s v="Glori Armor"/>
    <s v="C0235cam12"/>
    <x v="2"/>
  </r>
  <r>
    <x v="232"/>
    <x v="0"/>
    <x v="230"/>
    <x v="290"/>
    <n v="65"/>
    <x v="0"/>
    <s v="Glori Armor"/>
    <s v="C0235cam12"/>
    <x v="3"/>
  </r>
  <r>
    <x v="232"/>
    <x v="0"/>
    <x v="230"/>
    <x v="82"/>
    <n v="65"/>
    <x v="0"/>
    <s v="Glori Armor"/>
    <s v="C0235cam12"/>
    <x v="3"/>
  </r>
  <r>
    <x v="233"/>
    <x v="2"/>
    <x v="278"/>
    <x v="285"/>
    <n v="29"/>
    <x v="2"/>
    <s v="Aubine Pounder"/>
    <s v="C0236cam17"/>
    <x v="0"/>
  </r>
  <r>
    <x v="233"/>
    <x v="2"/>
    <x v="278"/>
    <x v="457"/>
    <n v="29"/>
    <x v="2"/>
    <s v="Aubine Pounder"/>
    <s v="C0236cam17"/>
    <x v="7"/>
  </r>
  <r>
    <x v="233"/>
    <x v="2"/>
    <x v="278"/>
    <x v="229"/>
    <n v="29"/>
    <x v="2"/>
    <s v="Aubine Pounder"/>
    <s v="C0236cam17"/>
    <x v="10"/>
  </r>
  <r>
    <x v="233"/>
    <x v="2"/>
    <x v="278"/>
    <x v="49"/>
    <n v="29"/>
    <x v="2"/>
    <s v="Aubine Pounder"/>
    <s v="C0236cam17"/>
    <x v="1"/>
  </r>
  <r>
    <x v="233"/>
    <x v="2"/>
    <x v="278"/>
    <x v="56"/>
    <n v="29"/>
    <x v="2"/>
    <s v="Aubine Pounder"/>
    <s v="C0236cam17"/>
    <x v="2"/>
  </r>
  <r>
    <x v="233"/>
    <x v="2"/>
    <x v="278"/>
    <x v="233"/>
    <n v="29"/>
    <x v="2"/>
    <s v="Aubine Pounder"/>
    <s v="C0236cam17"/>
    <x v="3"/>
  </r>
  <r>
    <x v="233"/>
    <x v="2"/>
    <x v="278"/>
    <x v="27"/>
    <n v="29"/>
    <x v="2"/>
    <s v="Aubine Pounder"/>
    <s v="C0236cam17"/>
    <x v="4"/>
  </r>
  <r>
    <x v="233"/>
    <x v="2"/>
    <x v="278"/>
    <x v="13"/>
    <n v="29"/>
    <x v="2"/>
    <s v="Aubine Pounder"/>
    <s v="C0236cam17"/>
    <x v="5"/>
  </r>
  <r>
    <x v="233"/>
    <x v="2"/>
    <x v="278"/>
    <x v="6"/>
    <n v="29"/>
    <x v="2"/>
    <s v="Aubine Pounder"/>
    <s v="C0236cam17"/>
    <x v="6"/>
  </r>
  <r>
    <x v="233"/>
    <x v="3"/>
    <x v="169"/>
    <x v="317"/>
    <n v="62"/>
    <x v="3"/>
    <s v="Aubine Pounder"/>
    <s v="C0236cam11"/>
    <x v="0"/>
  </r>
  <r>
    <x v="233"/>
    <x v="3"/>
    <x v="169"/>
    <x v="162"/>
    <n v="62"/>
    <x v="3"/>
    <s v="Aubine Pounder"/>
    <s v="C0236cam11"/>
    <x v="7"/>
  </r>
  <r>
    <x v="234"/>
    <x v="15"/>
    <x v="164"/>
    <x v="28"/>
    <n v="10"/>
    <x v="15"/>
    <s v="Bengt Tonge"/>
    <s v="C0237cam01"/>
    <x v="0"/>
  </r>
  <r>
    <x v="234"/>
    <x v="15"/>
    <x v="164"/>
    <x v="29"/>
    <n v="10"/>
    <x v="15"/>
    <s v="Bengt Tonge"/>
    <s v="C0237cam01"/>
    <x v="7"/>
  </r>
  <r>
    <x v="234"/>
    <x v="15"/>
    <x v="164"/>
    <x v="73"/>
    <n v="10"/>
    <x v="15"/>
    <s v="Bengt Tonge"/>
    <s v="C0237cam01"/>
    <x v="7"/>
  </r>
  <r>
    <x v="235"/>
    <x v="15"/>
    <x v="289"/>
    <x v="279"/>
    <n v="10"/>
    <x v="15"/>
    <s v="Alvie Domican"/>
    <s v="C0238cam01"/>
    <x v="0"/>
  </r>
  <r>
    <x v="235"/>
    <x v="15"/>
    <x v="289"/>
    <x v="155"/>
    <n v="10"/>
    <x v="15"/>
    <s v="Alvie Domican"/>
    <s v="C0238cam01"/>
    <x v="7"/>
  </r>
  <r>
    <x v="235"/>
    <x v="15"/>
    <x v="289"/>
    <x v="178"/>
    <n v="10"/>
    <x v="15"/>
    <s v="Alvie Domican"/>
    <s v="C0238cam01"/>
    <x v="10"/>
  </r>
  <r>
    <x v="235"/>
    <x v="15"/>
    <x v="289"/>
    <x v="74"/>
    <n v="10"/>
    <x v="15"/>
    <s v="Alvie Domican"/>
    <s v="C0238cam01"/>
    <x v="1"/>
  </r>
  <r>
    <x v="235"/>
    <x v="15"/>
    <x v="289"/>
    <x v="137"/>
    <n v="10"/>
    <x v="15"/>
    <s v="Alvie Domican"/>
    <s v="C0238cam01"/>
    <x v="2"/>
  </r>
  <r>
    <x v="235"/>
    <x v="15"/>
    <x v="289"/>
    <x v="30"/>
    <n v="10"/>
    <x v="15"/>
    <s v="Alvie Domican"/>
    <s v="C0238cam01"/>
    <x v="3"/>
  </r>
  <r>
    <x v="235"/>
    <x v="15"/>
    <x v="289"/>
    <x v="83"/>
    <n v="10"/>
    <x v="15"/>
    <s v="Alvie Domican"/>
    <s v="C0238cam01"/>
    <x v="4"/>
  </r>
  <r>
    <x v="235"/>
    <x v="15"/>
    <x v="289"/>
    <x v="66"/>
    <n v="10"/>
    <x v="15"/>
    <s v="Alvie Domican"/>
    <s v="C0238cam01"/>
    <x v="5"/>
  </r>
  <r>
    <x v="235"/>
    <x v="15"/>
    <x v="289"/>
    <x v="283"/>
    <n v="10"/>
    <x v="15"/>
    <s v="Alvie Domican"/>
    <s v="C0238cam01"/>
    <x v="6"/>
  </r>
  <r>
    <x v="235"/>
    <x v="3"/>
    <x v="336"/>
    <x v="132"/>
    <n v="62"/>
    <x v="3"/>
    <s v="Alvie Domican"/>
    <s v="C0238cam11"/>
    <x v="0"/>
  </r>
  <r>
    <x v="235"/>
    <x v="3"/>
    <x v="336"/>
    <x v="360"/>
    <n v="62"/>
    <x v="3"/>
    <s v="Alvie Domican"/>
    <s v="C0238cam11"/>
    <x v="7"/>
  </r>
  <r>
    <x v="235"/>
    <x v="3"/>
    <x v="336"/>
    <x v="269"/>
    <n v="62"/>
    <x v="3"/>
    <s v="Alvie Domican"/>
    <s v="C0238cam11"/>
    <x v="7"/>
  </r>
  <r>
    <x v="235"/>
    <x v="3"/>
    <x v="336"/>
    <x v="50"/>
    <n v="62"/>
    <x v="3"/>
    <s v="Alvie Domican"/>
    <s v="C0238cam11"/>
    <x v="10"/>
  </r>
  <r>
    <x v="235"/>
    <x v="3"/>
    <x v="336"/>
    <x v="253"/>
    <n v="62"/>
    <x v="3"/>
    <s v="Alvie Domican"/>
    <s v="C0238cam11"/>
    <x v="1"/>
  </r>
  <r>
    <x v="235"/>
    <x v="3"/>
    <x v="336"/>
    <x v="12"/>
    <n v="62"/>
    <x v="3"/>
    <s v="Alvie Domican"/>
    <s v="C0238cam11"/>
    <x v="3"/>
  </r>
  <r>
    <x v="235"/>
    <x v="3"/>
    <x v="336"/>
    <x v="52"/>
    <n v="62"/>
    <x v="3"/>
    <s v="Alvie Domican"/>
    <s v="C0238cam11"/>
    <x v="4"/>
  </r>
  <r>
    <x v="236"/>
    <x v="0"/>
    <x v="337"/>
    <x v="506"/>
    <n v="65"/>
    <x v="0"/>
    <s v="Jeniece Tideswell"/>
    <s v="C0239cam12"/>
    <x v="0"/>
  </r>
  <r>
    <x v="236"/>
    <x v="0"/>
    <x v="337"/>
    <x v="507"/>
    <n v="65"/>
    <x v="0"/>
    <s v="Jeniece Tideswell"/>
    <s v="C0239cam12"/>
    <x v="7"/>
  </r>
  <r>
    <x v="236"/>
    <x v="0"/>
    <x v="337"/>
    <x v="313"/>
    <n v="65"/>
    <x v="0"/>
    <s v="Jeniece Tideswell"/>
    <s v="C0239cam12"/>
    <x v="2"/>
  </r>
  <r>
    <x v="236"/>
    <x v="0"/>
    <x v="337"/>
    <x v="298"/>
    <n v="65"/>
    <x v="0"/>
    <s v="Jeniece Tideswell"/>
    <s v="C0239cam12"/>
    <x v="3"/>
  </r>
  <r>
    <x v="236"/>
    <x v="0"/>
    <x v="337"/>
    <x v="299"/>
    <n v="65"/>
    <x v="0"/>
    <s v="Jeniece Tideswell"/>
    <s v="C0239cam12"/>
    <x v="4"/>
  </r>
  <r>
    <x v="236"/>
    <x v="0"/>
    <x v="337"/>
    <x v="37"/>
    <n v="65"/>
    <x v="0"/>
    <s v="Jeniece Tideswell"/>
    <s v="C0239cam12"/>
    <x v="6"/>
  </r>
  <r>
    <x v="236"/>
    <x v="0"/>
    <x v="337"/>
    <x v="1"/>
    <n v="65"/>
    <x v="0"/>
    <s v="Jeniece Tideswell"/>
    <s v="C0239cam12"/>
    <x v="9"/>
  </r>
  <r>
    <x v="236"/>
    <x v="0"/>
    <x v="337"/>
    <x v="149"/>
    <n v="65"/>
    <x v="0"/>
    <s v="Jeniece Tideswell"/>
    <s v="C0239cam12"/>
    <x v="11"/>
  </r>
  <r>
    <x v="236"/>
    <x v="0"/>
    <x v="337"/>
    <x v="101"/>
    <n v="65"/>
    <x v="0"/>
    <s v="Jeniece Tideswell"/>
    <s v="C0239cam12"/>
    <x v="12"/>
  </r>
  <r>
    <x v="236"/>
    <x v="0"/>
    <x v="337"/>
    <x v="31"/>
    <n v="65"/>
    <x v="0"/>
    <s v="Jeniece Tideswell"/>
    <s v="C0239cam12"/>
    <x v="15"/>
  </r>
  <r>
    <x v="236"/>
    <x v="0"/>
    <x v="337"/>
    <x v="77"/>
    <n v="65"/>
    <x v="0"/>
    <s v="Jeniece Tideswell"/>
    <s v="C0239cam12"/>
    <x v="13"/>
  </r>
  <r>
    <x v="236"/>
    <x v="0"/>
    <x v="337"/>
    <x v="84"/>
    <n v="65"/>
    <x v="0"/>
    <s v="Jeniece Tideswell"/>
    <s v="C0239cam12"/>
    <x v="14"/>
  </r>
  <r>
    <x v="236"/>
    <x v="13"/>
    <x v="17"/>
    <x v="10"/>
    <n v="75"/>
    <x v="13"/>
    <s v="Jeniece Tideswell"/>
    <s v="C0239cam09"/>
    <x v="0"/>
  </r>
  <r>
    <x v="236"/>
    <x v="13"/>
    <x v="17"/>
    <x v="32"/>
    <n v="75"/>
    <x v="13"/>
    <s v="Jeniece Tideswell"/>
    <s v="C0239cam09"/>
    <x v="7"/>
  </r>
  <r>
    <x v="236"/>
    <x v="13"/>
    <x v="17"/>
    <x v="172"/>
    <n v="75"/>
    <x v="13"/>
    <s v="Jeniece Tideswell"/>
    <s v="C0239cam09"/>
    <x v="7"/>
  </r>
  <r>
    <x v="236"/>
    <x v="13"/>
    <x v="17"/>
    <x v="82"/>
    <n v="75"/>
    <x v="13"/>
    <s v="Jeniece Tideswell"/>
    <s v="C0239cam09"/>
    <x v="10"/>
  </r>
  <r>
    <x v="237"/>
    <x v="8"/>
    <x v="36"/>
    <x v="37"/>
    <n v="13"/>
    <x v="8"/>
    <s v="Annnora Devonport"/>
    <s v="C0240cam06"/>
    <x v="0"/>
  </r>
  <r>
    <x v="237"/>
    <x v="8"/>
    <x v="36"/>
    <x v="188"/>
    <n v="13"/>
    <x v="8"/>
    <s v="Annnora Devonport"/>
    <s v="C0240cam06"/>
    <x v="10"/>
  </r>
  <r>
    <x v="237"/>
    <x v="8"/>
    <x v="36"/>
    <x v="121"/>
    <n v="13"/>
    <x v="8"/>
    <s v="Annnora Devonport"/>
    <s v="C0240cam06"/>
    <x v="1"/>
  </r>
  <r>
    <x v="237"/>
    <x v="8"/>
    <x v="36"/>
    <x v="181"/>
    <n v="13"/>
    <x v="8"/>
    <s v="Annnora Devonport"/>
    <s v="C0240cam06"/>
    <x v="2"/>
  </r>
  <r>
    <x v="237"/>
    <x v="8"/>
    <x v="36"/>
    <x v="20"/>
    <n v="13"/>
    <x v="8"/>
    <s v="Annnora Devonport"/>
    <s v="C0240cam06"/>
    <x v="3"/>
  </r>
  <r>
    <x v="237"/>
    <x v="8"/>
    <x v="36"/>
    <x v="317"/>
    <n v="13"/>
    <x v="8"/>
    <s v="Annnora Devonport"/>
    <s v="C0240cam06"/>
    <x v="4"/>
  </r>
  <r>
    <x v="237"/>
    <x v="8"/>
    <x v="36"/>
    <x v="205"/>
    <n v="13"/>
    <x v="8"/>
    <s v="Annnora Devonport"/>
    <s v="C0240cam06"/>
    <x v="5"/>
  </r>
  <r>
    <x v="237"/>
    <x v="10"/>
    <x v="196"/>
    <x v="102"/>
    <n v="22"/>
    <x v="10"/>
    <s v="Annnora Devonport"/>
    <s v="C0240cam05"/>
    <x v="0"/>
  </r>
  <r>
    <x v="237"/>
    <x v="10"/>
    <x v="196"/>
    <x v="29"/>
    <n v="22"/>
    <x v="10"/>
    <s v="Annnora Devonport"/>
    <s v="C0240cam05"/>
    <x v="7"/>
  </r>
  <r>
    <x v="238"/>
    <x v="9"/>
    <x v="248"/>
    <x v="359"/>
    <n v="27"/>
    <x v="9"/>
    <s v="Leeanne Boyan"/>
    <s v="C0241cam08"/>
    <x v="0"/>
  </r>
  <r>
    <x v="238"/>
    <x v="9"/>
    <x v="248"/>
    <x v="235"/>
    <n v="27"/>
    <x v="9"/>
    <s v="Leeanne Boyan"/>
    <s v="C0241cam08"/>
    <x v="7"/>
  </r>
  <r>
    <x v="238"/>
    <x v="9"/>
    <x v="248"/>
    <x v="291"/>
    <n v="27"/>
    <x v="9"/>
    <s v="Leeanne Boyan"/>
    <s v="C0241cam08"/>
    <x v="1"/>
  </r>
  <r>
    <x v="238"/>
    <x v="9"/>
    <x v="248"/>
    <x v="137"/>
    <n v="27"/>
    <x v="9"/>
    <s v="Leeanne Boyan"/>
    <s v="C0241cam08"/>
    <x v="1"/>
  </r>
  <r>
    <x v="238"/>
    <x v="9"/>
    <x v="248"/>
    <x v="50"/>
    <n v="27"/>
    <x v="9"/>
    <s v="Leeanne Boyan"/>
    <s v="C0241cam08"/>
    <x v="2"/>
  </r>
  <r>
    <x v="238"/>
    <x v="9"/>
    <x v="248"/>
    <x v="190"/>
    <n v="27"/>
    <x v="9"/>
    <s v="Leeanne Boyan"/>
    <s v="C0241cam08"/>
    <x v="3"/>
  </r>
  <r>
    <x v="238"/>
    <x v="9"/>
    <x v="248"/>
    <x v="122"/>
    <n v="27"/>
    <x v="9"/>
    <s v="Leeanne Boyan"/>
    <s v="C0241cam08"/>
    <x v="4"/>
  </r>
  <r>
    <x v="238"/>
    <x v="9"/>
    <x v="248"/>
    <x v="152"/>
    <n v="27"/>
    <x v="9"/>
    <s v="Leeanne Boyan"/>
    <s v="C0241cam08"/>
    <x v="5"/>
  </r>
  <r>
    <x v="238"/>
    <x v="15"/>
    <x v="208"/>
    <x v="85"/>
    <n v="10"/>
    <x v="15"/>
    <s v="Leeanne Boyan"/>
    <s v="C0241cam01"/>
    <x v="0"/>
  </r>
  <r>
    <x v="238"/>
    <x v="15"/>
    <x v="208"/>
    <x v="14"/>
    <n v="10"/>
    <x v="15"/>
    <s v="Leeanne Boyan"/>
    <s v="C0241cam01"/>
    <x v="7"/>
  </r>
  <r>
    <x v="238"/>
    <x v="15"/>
    <x v="208"/>
    <x v="15"/>
    <n v="10"/>
    <x v="15"/>
    <s v="Leeanne Boyan"/>
    <s v="C0241cam01"/>
    <x v="7"/>
  </r>
  <r>
    <x v="239"/>
    <x v="12"/>
    <x v="327"/>
    <x v="499"/>
    <n v="66"/>
    <x v="12"/>
    <s v="Northrop Domini"/>
    <s v="C0242cam10"/>
    <x v="0"/>
  </r>
  <r>
    <x v="239"/>
    <x v="12"/>
    <x v="327"/>
    <x v="470"/>
    <n v="66"/>
    <x v="12"/>
    <s v="Northrop Domini"/>
    <s v="C0242cam10"/>
    <x v="7"/>
  </r>
  <r>
    <x v="239"/>
    <x v="12"/>
    <x v="327"/>
    <x v="387"/>
    <n v="66"/>
    <x v="12"/>
    <s v="Northrop Domini"/>
    <s v="C0242cam10"/>
    <x v="10"/>
  </r>
  <r>
    <x v="239"/>
    <x v="12"/>
    <x v="327"/>
    <x v="476"/>
    <n v="66"/>
    <x v="12"/>
    <s v="Northrop Domini"/>
    <s v="C0242cam10"/>
    <x v="1"/>
  </r>
  <r>
    <x v="239"/>
    <x v="12"/>
    <x v="327"/>
    <x v="90"/>
    <n v="66"/>
    <x v="12"/>
    <s v="Northrop Domini"/>
    <s v="C0242cam10"/>
    <x v="3"/>
  </r>
  <r>
    <x v="239"/>
    <x v="12"/>
    <x v="327"/>
    <x v="450"/>
    <n v="66"/>
    <x v="12"/>
    <s v="Northrop Domini"/>
    <s v="C0242cam10"/>
    <x v="4"/>
  </r>
  <r>
    <x v="239"/>
    <x v="12"/>
    <x v="327"/>
    <x v="389"/>
    <n v="66"/>
    <x v="12"/>
    <s v="Northrop Domini"/>
    <s v="C0242cam10"/>
    <x v="5"/>
  </r>
  <r>
    <x v="239"/>
    <x v="12"/>
    <x v="327"/>
    <x v="18"/>
    <n v="66"/>
    <x v="12"/>
    <s v="Northrop Domini"/>
    <s v="C0242cam10"/>
    <x v="5"/>
  </r>
  <r>
    <x v="239"/>
    <x v="12"/>
    <x v="327"/>
    <x v="260"/>
    <n v="66"/>
    <x v="12"/>
    <s v="Northrop Domini"/>
    <s v="C0242cam10"/>
    <x v="9"/>
  </r>
  <r>
    <x v="239"/>
    <x v="12"/>
    <x v="327"/>
    <x v="269"/>
    <n v="66"/>
    <x v="12"/>
    <s v="Northrop Domini"/>
    <s v="C0242cam10"/>
    <x v="9"/>
  </r>
  <r>
    <x v="239"/>
    <x v="12"/>
    <x v="327"/>
    <x v="146"/>
    <n v="66"/>
    <x v="12"/>
    <s v="Northrop Domini"/>
    <s v="C0242cam10"/>
    <x v="12"/>
  </r>
  <r>
    <x v="239"/>
    <x v="12"/>
    <x v="327"/>
    <x v="210"/>
    <n v="66"/>
    <x v="12"/>
    <s v="Northrop Domini"/>
    <s v="C0242cam10"/>
    <x v="15"/>
  </r>
  <r>
    <x v="239"/>
    <x v="12"/>
    <x v="327"/>
    <x v="80"/>
    <n v="66"/>
    <x v="12"/>
    <s v="Northrop Domini"/>
    <s v="C0242cam10"/>
    <x v="13"/>
  </r>
  <r>
    <x v="240"/>
    <x v="7"/>
    <x v="101"/>
    <x v="325"/>
    <n v="28"/>
    <x v="7"/>
    <s v="Fawnia Culham"/>
    <s v="C0243cam14"/>
    <x v="0"/>
  </r>
  <r>
    <x v="240"/>
    <x v="7"/>
    <x v="101"/>
    <x v="401"/>
    <n v="28"/>
    <x v="7"/>
    <s v="Fawnia Culham"/>
    <s v="C0243cam14"/>
    <x v="7"/>
  </r>
  <r>
    <x v="240"/>
    <x v="7"/>
    <x v="101"/>
    <x v="459"/>
    <n v="28"/>
    <x v="7"/>
    <s v="Fawnia Culham"/>
    <s v="C0243cam14"/>
    <x v="10"/>
  </r>
  <r>
    <x v="240"/>
    <x v="7"/>
    <x v="101"/>
    <x v="466"/>
    <n v="28"/>
    <x v="7"/>
    <s v="Fawnia Culham"/>
    <s v="C0243cam14"/>
    <x v="1"/>
  </r>
  <r>
    <x v="240"/>
    <x v="7"/>
    <x v="101"/>
    <x v="495"/>
    <n v="28"/>
    <x v="7"/>
    <s v="Fawnia Culham"/>
    <s v="C0243cam14"/>
    <x v="2"/>
  </r>
  <r>
    <x v="240"/>
    <x v="7"/>
    <x v="101"/>
    <x v="358"/>
    <n v="28"/>
    <x v="7"/>
    <s v="Fawnia Culham"/>
    <s v="C0243cam14"/>
    <x v="3"/>
  </r>
  <r>
    <x v="240"/>
    <x v="7"/>
    <x v="101"/>
    <x v="298"/>
    <n v="28"/>
    <x v="7"/>
    <s v="Fawnia Culham"/>
    <s v="C0243cam14"/>
    <x v="4"/>
  </r>
  <r>
    <x v="240"/>
    <x v="7"/>
    <x v="101"/>
    <x v="214"/>
    <n v="28"/>
    <x v="7"/>
    <s v="Fawnia Culham"/>
    <s v="C0243cam14"/>
    <x v="5"/>
  </r>
  <r>
    <x v="240"/>
    <x v="7"/>
    <x v="101"/>
    <x v="218"/>
    <n v="28"/>
    <x v="7"/>
    <s v="Fawnia Culham"/>
    <s v="C0243cam14"/>
    <x v="6"/>
  </r>
  <r>
    <x v="240"/>
    <x v="7"/>
    <x v="101"/>
    <x v="202"/>
    <n v="28"/>
    <x v="7"/>
    <s v="Fawnia Culham"/>
    <s v="C0243cam14"/>
    <x v="8"/>
  </r>
  <r>
    <x v="240"/>
    <x v="7"/>
    <x v="101"/>
    <x v="55"/>
    <n v="28"/>
    <x v="7"/>
    <s v="Fawnia Culham"/>
    <s v="C0243cam14"/>
    <x v="9"/>
  </r>
  <r>
    <x v="240"/>
    <x v="7"/>
    <x v="101"/>
    <x v="1"/>
    <n v="28"/>
    <x v="7"/>
    <s v="Fawnia Culham"/>
    <s v="C0243cam14"/>
    <x v="11"/>
  </r>
  <r>
    <x v="240"/>
    <x v="7"/>
    <x v="101"/>
    <x v="121"/>
    <n v="28"/>
    <x v="7"/>
    <s v="Fawnia Culham"/>
    <s v="C0243cam14"/>
    <x v="12"/>
  </r>
  <r>
    <x v="240"/>
    <x v="7"/>
    <x v="101"/>
    <x v="107"/>
    <n v="28"/>
    <x v="7"/>
    <s v="Fawnia Culham"/>
    <s v="C0243cam14"/>
    <x v="15"/>
  </r>
  <r>
    <x v="240"/>
    <x v="7"/>
    <x v="101"/>
    <x v="42"/>
    <n v="28"/>
    <x v="7"/>
    <s v="Fawnia Culham"/>
    <s v="C0243cam14"/>
    <x v="14"/>
  </r>
  <r>
    <x v="240"/>
    <x v="7"/>
    <x v="101"/>
    <x v="283"/>
    <n v="28"/>
    <x v="7"/>
    <s v="Fawnia Culham"/>
    <s v="C0243cam14"/>
    <x v="16"/>
  </r>
  <r>
    <x v="240"/>
    <x v="15"/>
    <x v="13"/>
    <x v="74"/>
    <n v="10"/>
    <x v="15"/>
    <s v="Fawnia Culham"/>
    <s v="C0243cam01"/>
    <x v="0"/>
  </r>
  <r>
    <x v="240"/>
    <x v="15"/>
    <x v="13"/>
    <x v="78"/>
    <n v="10"/>
    <x v="15"/>
    <s v="Fawnia Culham"/>
    <s v="C0243cam01"/>
    <x v="7"/>
  </r>
  <r>
    <x v="240"/>
    <x v="15"/>
    <x v="13"/>
    <x v="230"/>
    <n v="10"/>
    <x v="15"/>
    <s v="Fawnia Culham"/>
    <s v="C0243cam01"/>
    <x v="10"/>
  </r>
  <r>
    <x v="240"/>
    <x v="15"/>
    <x v="13"/>
    <x v="65"/>
    <n v="10"/>
    <x v="15"/>
    <s v="Fawnia Culham"/>
    <s v="C0243cam01"/>
    <x v="10"/>
  </r>
  <r>
    <x v="240"/>
    <x v="15"/>
    <x v="13"/>
    <x v="32"/>
    <n v="10"/>
    <x v="15"/>
    <s v="Fawnia Culham"/>
    <s v="C0243cam01"/>
    <x v="2"/>
  </r>
  <r>
    <x v="240"/>
    <x v="15"/>
    <x v="13"/>
    <x v="12"/>
    <n v="10"/>
    <x v="15"/>
    <s v="Fawnia Culham"/>
    <s v="C0243cam01"/>
    <x v="2"/>
  </r>
  <r>
    <x v="241"/>
    <x v="13"/>
    <x v="159"/>
    <x v="2"/>
    <n v="75"/>
    <x v="13"/>
    <s v="Kellby Pumphrey"/>
    <s v="C0244cam09"/>
    <x v="0"/>
  </r>
  <r>
    <x v="241"/>
    <x v="13"/>
    <x v="159"/>
    <x v="200"/>
    <n v="75"/>
    <x v="13"/>
    <s v="Kellby Pumphrey"/>
    <s v="C0244cam09"/>
    <x v="7"/>
  </r>
  <r>
    <x v="241"/>
    <x v="13"/>
    <x v="159"/>
    <x v="163"/>
    <n v="75"/>
    <x v="13"/>
    <s v="Kellby Pumphrey"/>
    <s v="C0244cam09"/>
    <x v="10"/>
  </r>
  <r>
    <x v="241"/>
    <x v="13"/>
    <x v="159"/>
    <x v="109"/>
    <n v="75"/>
    <x v="13"/>
    <s v="Kellby Pumphrey"/>
    <s v="C0244cam09"/>
    <x v="1"/>
  </r>
  <r>
    <x v="241"/>
    <x v="13"/>
    <x v="159"/>
    <x v="43"/>
    <n v="75"/>
    <x v="13"/>
    <s v="Kellby Pumphrey"/>
    <s v="C0244cam09"/>
    <x v="2"/>
  </r>
  <r>
    <x v="241"/>
    <x v="4"/>
    <x v="338"/>
    <x v="271"/>
    <n v="16"/>
    <x v="4"/>
    <s v="Kellby Pumphrey"/>
    <s v="C0244cam16"/>
    <x v="0"/>
  </r>
  <r>
    <x v="241"/>
    <x v="4"/>
    <x v="338"/>
    <x v="103"/>
    <n v="16"/>
    <x v="4"/>
    <s v="Kellby Pumphrey"/>
    <s v="C0244cam16"/>
    <x v="7"/>
  </r>
  <r>
    <x v="242"/>
    <x v="11"/>
    <x v="112"/>
    <x v="350"/>
    <n v="14"/>
    <x v="11"/>
    <s v="Margret Fessions"/>
    <s v="C0245cam15"/>
    <x v="0"/>
  </r>
  <r>
    <x v="242"/>
    <x v="11"/>
    <x v="112"/>
    <x v="184"/>
    <n v="14"/>
    <x v="11"/>
    <s v="Margret Fessions"/>
    <s v="C0245cam15"/>
    <x v="7"/>
  </r>
  <r>
    <x v="242"/>
    <x v="11"/>
    <x v="112"/>
    <x v="386"/>
    <n v="14"/>
    <x v="11"/>
    <s v="Margret Fessions"/>
    <s v="C0245cam15"/>
    <x v="2"/>
  </r>
  <r>
    <x v="242"/>
    <x v="11"/>
    <x v="112"/>
    <x v="92"/>
    <n v="14"/>
    <x v="11"/>
    <s v="Margret Fessions"/>
    <s v="C0245cam15"/>
    <x v="3"/>
  </r>
  <r>
    <x v="242"/>
    <x v="11"/>
    <x v="112"/>
    <x v="431"/>
    <n v="14"/>
    <x v="11"/>
    <s v="Margret Fessions"/>
    <s v="C0245cam15"/>
    <x v="5"/>
  </r>
  <r>
    <x v="242"/>
    <x v="11"/>
    <x v="112"/>
    <x v="107"/>
    <n v="14"/>
    <x v="11"/>
    <s v="Margret Fessions"/>
    <s v="C0245cam15"/>
    <x v="9"/>
  </r>
  <r>
    <x v="242"/>
    <x v="11"/>
    <x v="112"/>
    <x v="51"/>
    <n v="14"/>
    <x v="11"/>
    <s v="Margret Fessions"/>
    <s v="C0245cam15"/>
    <x v="11"/>
  </r>
  <r>
    <x v="242"/>
    <x v="11"/>
    <x v="112"/>
    <x v="259"/>
    <n v="14"/>
    <x v="11"/>
    <s v="Margret Fessions"/>
    <s v="C0245cam15"/>
    <x v="15"/>
  </r>
  <r>
    <x v="242"/>
    <x v="8"/>
    <x v="231"/>
    <x v="209"/>
    <n v="13"/>
    <x v="8"/>
    <s v="Margret Fessions"/>
    <s v="C0245cam06"/>
    <x v="0"/>
  </r>
  <r>
    <x v="242"/>
    <x v="8"/>
    <x v="231"/>
    <x v="151"/>
    <n v="13"/>
    <x v="8"/>
    <s v="Margret Fessions"/>
    <s v="C0245cam06"/>
    <x v="7"/>
  </r>
  <r>
    <x v="242"/>
    <x v="8"/>
    <x v="231"/>
    <x v="271"/>
    <n v="13"/>
    <x v="8"/>
    <s v="Margret Fessions"/>
    <s v="C0245cam06"/>
    <x v="7"/>
  </r>
  <r>
    <x v="242"/>
    <x v="8"/>
    <x v="231"/>
    <x v="43"/>
    <n v="13"/>
    <x v="8"/>
    <s v="Margret Fessions"/>
    <s v="C0245cam06"/>
    <x v="10"/>
  </r>
  <r>
    <x v="242"/>
    <x v="8"/>
    <x v="231"/>
    <x v="345"/>
    <n v="13"/>
    <x v="8"/>
    <s v="Margret Fessions"/>
    <s v="C0245cam06"/>
    <x v="1"/>
  </r>
  <r>
    <x v="243"/>
    <x v="7"/>
    <x v="339"/>
    <x v="497"/>
    <n v="28"/>
    <x v="7"/>
    <s v="Wadsworth Hast"/>
    <s v="C0246cam14"/>
    <x v="0"/>
  </r>
  <r>
    <x v="243"/>
    <x v="7"/>
    <x v="339"/>
    <x v="473"/>
    <n v="28"/>
    <x v="7"/>
    <s v="Wadsworth Hast"/>
    <s v="C0246cam14"/>
    <x v="7"/>
  </r>
  <r>
    <x v="243"/>
    <x v="7"/>
    <x v="339"/>
    <x v="348"/>
    <n v="28"/>
    <x v="7"/>
    <s v="Wadsworth Hast"/>
    <s v="C0246cam14"/>
    <x v="1"/>
  </r>
  <r>
    <x v="243"/>
    <x v="7"/>
    <x v="339"/>
    <x v="400"/>
    <n v="28"/>
    <x v="7"/>
    <s v="Wadsworth Hast"/>
    <s v="C0246cam14"/>
    <x v="2"/>
  </r>
  <r>
    <x v="243"/>
    <x v="7"/>
    <x v="339"/>
    <x v="142"/>
    <n v="28"/>
    <x v="7"/>
    <s v="Wadsworth Hast"/>
    <s v="C0246cam14"/>
    <x v="3"/>
  </r>
  <r>
    <x v="243"/>
    <x v="7"/>
    <x v="339"/>
    <x v="113"/>
    <n v="28"/>
    <x v="7"/>
    <s v="Wadsworth Hast"/>
    <s v="C0246cam14"/>
    <x v="6"/>
  </r>
  <r>
    <x v="243"/>
    <x v="7"/>
    <x v="339"/>
    <x v="413"/>
    <n v="28"/>
    <x v="7"/>
    <s v="Wadsworth Hast"/>
    <s v="C0246cam14"/>
    <x v="8"/>
  </r>
  <r>
    <x v="243"/>
    <x v="7"/>
    <x v="339"/>
    <x v="233"/>
    <n v="28"/>
    <x v="7"/>
    <s v="Wadsworth Hast"/>
    <s v="C0246cam14"/>
    <x v="12"/>
  </r>
  <r>
    <x v="243"/>
    <x v="7"/>
    <x v="339"/>
    <x v="10"/>
    <n v="28"/>
    <x v="7"/>
    <s v="Wadsworth Hast"/>
    <s v="C0246cam14"/>
    <x v="15"/>
  </r>
  <r>
    <x v="243"/>
    <x v="7"/>
    <x v="339"/>
    <x v="134"/>
    <n v="28"/>
    <x v="7"/>
    <s v="Wadsworth Hast"/>
    <s v="C0246cam14"/>
    <x v="13"/>
  </r>
  <r>
    <x v="243"/>
    <x v="7"/>
    <x v="339"/>
    <x v="72"/>
    <n v="28"/>
    <x v="7"/>
    <s v="Wadsworth Hast"/>
    <s v="C0246cam14"/>
    <x v="14"/>
  </r>
  <r>
    <x v="243"/>
    <x v="13"/>
    <x v="226"/>
    <x v="176"/>
    <n v="75"/>
    <x v="13"/>
    <s v="Wadsworth Hast"/>
    <s v="C0246cam09"/>
    <x v="0"/>
  </r>
  <r>
    <x v="243"/>
    <x v="13"/>
    <x v="226"/>
    <x v="66"/>
    <n v="75"/>
    <x v="13"/>
    <s v="Wadsworth Hast"/>
    <s v="C0246cam09"/>
    <x v="7"/>
  </r>
  <r>
    <x v="243"/>
    <x v="13"/>
    <x v="226"/>
    <x v="6"/>
    <n v="75"/>
    <x v="13"/>
    <s v="Wadsworth Hast"/>
    <s v="C0246cam09"/>
    <x v="10"/>
  </r>
  <r>
    <x v="244"/>
    <x v="14"/>
    <x v="286"/>
    <x v="488"/>
    <n v="25"/>
    <x v="14"/>
    <s v="Wang Heephy"/>
    <s v="C0247cam13"/>
    <x v="0"/>
  </r>
  <r>
    <x v="244"/>
    <x v="14"/>
    <x v="286"/>
    <x v="422"/>
    <n v="25"/>
    <x v="14"/>
    <s v="Wang Heephy"/>
    <s v="C0247cam13"/>
    <x v="10"/>
  </r>
  <r>
    <x v="244"/>
    <x v="14"/>
    <x v="286"/>
    <x v="183"/>
    <n v="25"/>
    <x v="14"/>
    <s v="Wang Heephy"/>
    <s v="C0247cam13"/>
    <x v="1"/>
  </r>
  <r>
    <x v="244"/>
    <x v="14"/>
    <x v="286"/>
    <x v="273"/>
    <n v="25"/>
    <x v="14"/>
    <s v="Wang Heephy"/>
    <s v="C0247cam13"/>
    <x v="2"/>
  </r>
  <r>
    <x v="244"/>
    <x v="14"/>
    <x v="286"/>
    <x v="408"/>
    <n v="25"/>
    <x v="14"/>
    <s v="Wang Heephy"/>
    <s v="C0247cam13"/>
    <x v="3"/>
  </r>
  <r>
    <x v="244"/>
    <x v="14"/>
    <x v="286"/>
    <x v="104"/>
    <n v="25"/>
    <x v="14"/>
    <s v="Wang Heephy"/>
    <s v="C0247cam13"/>
    <x v="4"/>
  </r>
  <r>
    <x v="244"/>
    <x v="14"/>
    <x v="286"/>
    <x v="214"/>
    <n v="25"/>
    <x v="14"/>
    <s v="Wang Heephy"/>
    <s v="C0247cam13"/>
    <x v="5"/>
  </r>
  <r>
    <x v="244"/>
    <x v="14"/>
    <x v="286"/>
    <x v="444"/>
    <n v="25"/>
    <x v="14"/>
    <s v="Wang Heephy"/>
    <s v="C0247cam13"/>
    <x v="6"/>
  </r>
  <r>
    <x v="244"/>
    <x v="14"/>
    <x v="286"/>
    <x v="335"/>
    <n v="25"/>
    <x v="14"/>
    <s v="Wang Heephy"/>
    <s v="C0247cam13"/>
    <x v="9"/>
  </r>
  <r>
    <x v="244"/>
    <x v="14"/>
    <x v="286"/>
    <x v="2"/>
    <n v="25"/>
    <x v="14"/>
    <s v="Wang Heephy"/>
    <s v="C0247cam13"/>
    <x v="12"/>
  </r>
  <r>
    <x v="244"/>
    <x v="14"/>
    <x v="286"/>
    <x v="252"/>
    <n v="25"/>
    <x v="14"/>
    <s v="Wang Heephy"/>
    <s v="C0247cam13"/>
    <x v="15"/>
  </r>
  <r>
    <x v="244"/>
    <x v="14"/>
    <x v="286"/>
    <x v="190"/>
    <n v="25"/>
    <x v="14"/>
    <s v="Wang Heephy"/>
    <s v="C0247cam13"/>
    <x v="13"/>
  </r>
  <r>
    <x v="244"/>
    <x v="14"/>
    <x v="286"/>
    <x v="177"/>
    <n v="25"/>
    <x v="14"/>
    <s v="Wang Heephy"/>
    <s v="C0247cam13"/>
    <x v="14"/>
  </r>
  <r>
    <x v="244"/>
    <x v="14"/>
    <x v="286"/>
    <x v="110"/>
    <n v="25"/>
    <x v="14"/>
    <s v="Wang Heephy"/>
    <s v="C0247cam13"/>
    <x v="16"/>
  </r>
  <r>
    <x v="245"/>
    <x v="11"/>
    <x v="340"/>
    <x v="479"/>
    <n v="14"/>
    <x v="11"/>
    <s v="Clayborn Brelsford"/>
    <s v="C0248cam15"/>
    <x v="0"/>
  </r>
  <r>
    <x v="245"/>
    <x v="11"/>
    <x v="340"/>
    <x v="448"/>
    <n v="14"/>
    <x v="11"/>
    <s v="Clayborn Brelsford"/>
    <s v="C0248cam15"/>
    <x v="7"/>
  </r>
  <r>
    <x v="245"/>
    <x v="11"/>
    <x v="340"/>
    <x v="490"/>
    <n v="14"/>
    <x v="11"/>
    <s v="Clayborn Brelsford"/>
    <s v="C0248cam15"/>
    <x v="1"/>
  </r>
  <r>
    <x v="245"/>
    <x v="11"/>
    <x v="340"/>
    <x v="395"/>
    <n v="14"/>
    <x v="11"/>
    <s v="Clayborn Brelsford"/>
    <s v="C0248cam15"/>
    <x v="2"/>
  </r>
  <r>
    <x v="245"/>
    <x v="11"/>
    <x v="340"/>
    <x v="18"/>
    <n v="14"/>
    <x v="11"/>
    <s v="Clayborn Brelsford"/>
    <s v="C0248cam15"/>
    <x v="2"/>
  </r>
  <r>
    <x v="245"/>
    <x v="11"/>
    <x v="340"/>
    <x v="297"/>
    <n v="14"/>
    <x v="11"/>
    <s v="Clayborn Brelsford"/>
    <s v="C0248cam15"/>
    <x v="4"/>
  </r>
  <r>
    <x v="245"/>
    <x v="11"/>
    <x v="340"/>
    <x v="291"/>
    <n v="14"/>
    <x v="11"/>
    <s v="Clayborn Brelsford"/>
    <s v="C0248cam15"/>
    <x v="5"/>
  </r>
  <r>
    <x v="245"/>
    <x v="11"/>
    <x v="340"/>
    <x v="204"/>
    <n v="14"/>
    <x v="11"/>
    <s v="Clayborn Brelsford"/>
    <s v="C0248cam15"/>
    <x v="8"/>
  </r>
  <r>
    <x v="245"/>
    <x v="11"/>
    <x v="340"/>
    <x v="318"/>
    <n v="14"/>
    <x v="11"/>
    <s v="Clayborn Brelsford"/>
    <s v="C0248cam15"/>
    <x v="9"/>
  </r>
  <r>
    <x v="245"/>
    <x v="11"/>
    <x v="340"/>
    <x v="162"/>
    <n v="14"/>
    <x v="11"/>
    <s v="Clayborn Brelsford"/>
    <s v="C0248cam15"/>
    <x v="12"/>
  </r>
  <r>
    <x v="245"/>
    <x v="16"/>
    <x v="127"/>
    <x v="161"/>
    <n v="26"/>
    <x v="16"/>
    <s v="Clayborn Brelsford"/>
    <s v="C0248cam04"/>
    <x v="0"/>
  </r>
  <r>
    <x v="245"/>
    <x v="16"/>
    <x v="127"/>
    <x v="66"/>
    <n v="26"/>
    <x v="16"/>
    <s v="Clayborn Brelsford"/>
    <s v="C0248cam04"/>
    <x v="7"/>
  </r>
  <r>
    <x v="245"/>
    <x v="16"/>
    <x v="127"/>
    <x v="112"/>
    <n v="26"/>
    <x v="16"/>
    <s v="Clayborn Brelsford"/>
    <s v="C0248cam04"/>
    <x v="10"/>
  </r>
  <r>
    <x v="246"/>
    <x v="12"/>
    <x v="292"/>
    <x v="101"/>
    <n v="66"/>
    <x v="12"/>
    <s v="Bailey Jopp"/>
    <s v="C0249cam10"/>
    <x v="0"/>
  </r>
  <r>
    <x v="246"/>
    <x v="12"/>
    <x v="292"/>
    <x v="79"/>
    <n v="66"/>
    <x v="12"/>
    <s v="Bailey Jopp"/>
    <s v="C0249cam10"/>
    <x v="7"/>
  </r>
  <r>
    <x v="246"/>
    <x v="12"/>
    <x v="292"/>
    <x v="286"/>
    <n v="66"/>
    <x v="12"/>
    <s v="Bailey Jopp"/>
    <s v="C0249cam10"/>
    <x v="7"/>
  </r>
  <r>
    <x v="246"/>
    <x v="12"/>
    <x v="292"/>
    <x v="330"/>
    <n v="66"/>
    <x v="12"/>
    <s v="Bailey Jopp"/>
    <s v="C0249cam10"/>
    <x v="1"/>
  </r>
  <r>
    <x v="246"/>
    <x v="12"/>
    <x v="292"/>
    <x v="119"/>
    <n v="66"/>
    <x v="12"/>
    <s v="Bailey Jopp"/>
    <s v="C0249cam10"/>
    <x v="1"/>
  </r>
  <r>
    <x v="246"/>
    <x v="6"/>
    <x v="164"/>
    <x v="28"/>
    <n v="62"/>
    <x v="6"/>
    <s v="Bailey Jopp"/>
    <s v="C0249cam03"/>
    <x v="0"/>
  </r>
  <r>
    <x v="246"/>
    <x v="6"/>
    <x v="164"/>
    <x v="72"/>
    <n v="62"/>
    <x v="6"/>
    <s v="Bailey Jopp"/>
    <s v="C0249cam03"/>
    <x v="7"/>
  </r>
  <r>
    <x v="246"/>
    <x v="6"/>
    <x v="164"/>
    <x v="73"/>
    <n v="62"/>
    <x v="6"/>
    <s v="Bailey Jopp"/>
    <s v="C0249cam03"/>
    <x v="7"/>
  </r>
  <r>
    <x v="247"/>
    <x v="14"/>
    <x v="341"/>
    <x v="429"/>
    <n v="25"/>
    <x v="14"/>
    <s v="Thacher Huxley"/>
    <s v="C0250cam13"/>
    <x v="0"/>
  </r>
  <r>
    <x v="247"/>
    <x v="14"/>
    <x v="341"/>
    <x v="280"/>
    <n v="25"/>
    <x v="14"/>
    <s v="Thacher Huxley"/>
    <s v="C0250cam13"/>
    <x v="10"/>
  </r>
  <r>
    <x v="247"/>
    <x v="14"/>
    <x v="341"/>
    <x v="352"/>
    <n v="25"/>
    <x v="14"/>
    <s v="Thacher Huxley"/>
    <s v="C0250cam13"/>
    <x v="1"/>
  </r>
  <r>
    <x v="247"/>
    <x v="14"/>
    <x v="341"/>
    <x v="99"/>
    <n v="25"/>
    <x v="14"/>
    <s v="Thacher Huxley"/>
    <s v="C0250cam13"/>
    <x v="2"/>
  </r>
  <r>
    <x v="247"/>
    <x v="14"/>
    <x v="341"/>
    <x v="320"/>
    <n v="25"/>
    <x v="14"/>
    <s v="Thacher Huxley"/>
    <s v="C0250cam13"/>
    <x v="3"/>
  </r>
  <r>
    <x v="247"/>
    <x v="14"/>
    <x v="341"/>
    <x v="193"/>
    <n v="25"/>
    <x v="14"/>
    <s v="Thacher Huxley"/>
    <s v="C0250cam13"/>
    <x v="4"/>
  </r>
  <r>
    <x v="247"/>
    <x v="14"/>
    <x v="341"/>
    <x v="64"/>
    <n v="25"/>
    <x v="14"/>
    <s v="Thacher Huxley"/>
    <s v="C0250cam13"/>
    <x v="8"/>
  </r>
  <r>
    <x v="247"/>
    <x v="12"/>
    <x v="323"/>
    <x v="70"/>
    <n v="66"/>
    <x v="12"/>
    <s v="Thacher Huxley"/>
    <s v="C0250cam10"/>
    <x v="0"/>
  </r>
  <r>
    <x v="247"/>
    <x v="12"/>
    <x v="323"/>
    <x v="262"/>
    <n v="66"/>
    <x v="12"/>
    <s v="Thacher Huxley"/>
    <s v="C0250cam10"/>
    <x v="7"/>
  </r>
  <r>
    <x v="247"/>
    <x v="12"/>
    <x v="323"/>
    <x v="170"/>
    <n v="66"/>
    <x v="12"/>
    <s v="Thacher Huxley"/>
    <s v="C0250cam10"/>
    <x v="10"/>
  </r>
  <r>
    <x v="247"/>
    <x v="12"/>
    <x v="323"/>
    <x v="66"/>
    <n v="66"/>
    <x v="12"/>
    <s v="Thacher Huxley"/>
    <s v="C0250cam10"/>
    <x v="1"/>
  </r>
  <r>
    <x v="247"/>
    <x v="12"/>
    <x v="323"/>
    <x v="152"/>
    <n v="66"/>
    <x v="12"/>
    <s v="Thacher Huxley"/>
    <s v="C0250cam10"/>
    <x v="2"/>
  </r>
  <r>
    <x v="248"/>
    <x v="1"/>
    <x v="342"/>
    <x v="473"/>
    <n v="25"/>
    <x v="1"/>
    <s v="Therine Remer"/>
    <s v="C0251cam07"/>
    <x v="0"/>
  </r>
  <r>
    <x v="248"/>
    <x v="1"/>
    <x v="342"/>
    <x v="88"/>
    <n v="25"/>
    <x v="1"/>
    <s v="Therine Remer"/>
    <s v="C0251cam07"/>
    <x v="7"/>
  </r>
  <r>
    <x v="248"/>
    <x v="1"/>
    <x v="342"/>
    <x v="398"/>
    <n v="25"/>
    <x v="1"/>
    <s v="Therine Remer"/>
    <s v="C0251cam07"/>
    <x v="7"/>
  </r>
  <r>
    <x v="248"/>
    <x v="1"/>
    <x v="342"/>
    <x v="250"/>
    <n v="25"/>
    <x v="1"/>
    <s v="Therine Remer"/>
    <s v="C0251cam07"/>
    <x v="1"/>
  </r>
  <r>
    <x v="248"/>
    <x v="1"/>
    <x v="342"/>
    <x v="211"/>
    <n v="25"/>
    <x v="1"/>
    <s v="Therine Remer"/>
    <s v="C0251cam07"/>
    <x v="2"/>
  </r>
  <r>
    <x v="248"/>
    <x v="1"/>
    <x v="342"/>
    <x v="275"/>
    <n v="25"/>
    <x v="1"/>
    <s v="Therine Remer"/>
    <s v="C0251cam07"/>
    <x v="3"/>
  </r>
  <r>
    <x v="248"/>
    <x v="1"/>
    <x v="342"/>
    <x v="412"/>
    <n v="25"/>
    <x v="1"/>
    <s v="Therine Remer"/>
    <s v="C0251cam07"/>
    <x v="4"/>
  </r>
  <r>
    <x v="248"/>
    <x v="1"/>
    <x v="342"/>
    <x v="232"/>
    <n v="25"/>
    <x v="1"/>
    <s v="Therine Remer"/>
    <s v="C0251cam07"/>
    <x v="5"/>
  </r>
  <r>
    <x v="248"/>
    <x v="1"/>
    <x v="342"/>
    <x v="114"/>
    <n v="25"/>
    <x v="1"/>
    <s v="Therine Remer"/>
    <s v="C0251cam07"/>
    <x v="6"/>
  </r>
  <r>
    <x v="248"/>
    <x v="1"/>
    <x v="342"/>
    <x v="49"/>
    <n v="25"/>
    <x v="1"/>
    <s v="Therine Remer"/>
    <s v="C0251cam07"/>
    <x v="8"/>
  </r>
  <r>
    <x v="248"/>
    <x v="1"/>
    <x v="342"/>
    <x v="149"/>
    <n v="25"/>
    <x v="1"/>
    <s v="Therine Remer"/>
    <s v="C0251cam07"/>
    <x v="9"/>
  </r>
  <r>
    <x v="248"/>
    <x v="1"/>
    <x v="342"/>
    <x v="233"/>
    <n v="25"/>
    <x v="1"/>
    <s v="Therine Remer"/>
    <s v="C0251cam07"/>
    <x v="11"/>
  </r>
  <r>
    <x v="248"/>
    <x v="1"/>
    <x v="342"/>
    <x v="79"/>
    <n v="25"/>
    <x v="1"/>
    <s v="Therine Remer"/>
    <s v="C0251cam07"/>
    <x v="12"/>
  </r>
  <r>
    <x v="248"/>
    <x v="1"/>
    <x v="342"/>
    <x v="21"/>
    <n v="25"/>
    <x v="1"/>
    <s v="Therine Remer"/>
    <s v="C0251cam07"/>
    <x v="15"/>
  </r>
  <r>
    <x v="248"/>
    <x v="1"/>
    <x v="342"/>
    <x v="330"/>
    <n v="25"/>
    <x v="1"/>
    <s v="Therine Remer"/>
    <s v="C0251cam07"/>
    <x v="13"/>
  </r>
  <r>
    <x v="248"/>
    <x v="1"/>
    <x v="342"/>
    <x v="86"/>
    <n v="25"/>
    <x v="1"/>
    <s v="Therine Remer"/>
    <s v="C0251cam07"/>
    <x v="13"/>
  </r>
  <r>
    <x v="249"/>
    <x v="5"/>
    <x v="343"/>
    <x v="133"/>
    <n v="26"/>
    <x v="5"/>
    <s v="Dorthea Melarkey"/>
    <s v="C0252cam02"/>
    <x v="0"/>
  </r>
  <r>
    <x v="249"/>
    <x v="5"/>
    <x v="343"/>
    <x v="137"/>
    <n v="26"/>
    <x v="5"/>
    <s v="Dorthea Melarkey"/>
    <s v="C0252cam02"/>
    <x v="7"/>
  </r>
  <r>
    <x v="249"/>
    <x v="5"/>
    <x v="343"/>
    <x v="181"/>
    <n v="26"/>
    <x v="5"/>
    <s v="Dorthea Melarkey"/>
    <s v="C0252cam02"/>
    <x v="10"/>
  </r>
  <r>
    <x v="249"/>
    <x v="5"/>
    <x v="343"/>
    <x v="27"/>
    <n v="26"/>
    <x v="5"/>
    <s v="Dorthea Melarkey"/>
    <s v="C0252cam02"/>
    <x v="1"/>
  </r>
  <r>
    <x v="249"/>
    <x v="5"/>
    <x v="343"/>
    <x v="66"/>
    <n v="26"/>
    <x v="5"/>
    <s v="Dorthea Melarkey"/>
    <s v="C0252cam02"/>
    <x v="2"/>
  </r>
  <r>
    <x v="249"/>
    <x v="5"/>
    <x v="343"/>
    <x v="33"/>
    <n v="26"/>
    <x v="5"/>
    <s v="Dorthea Melarkey"/>
    <s v="C0252cam02"/>
    <x v="3"/>
  </r>
  <r>
    <x v="249"/>
    <x v="9"/>
    <x v="344"/>
    <x v="265"/>
    <n v="27"/>
    <x v="9"/>
    <s v="Dorthea Melarkey"/>
    <s v="C0252cam08"/>
    <x v="0"/>
  </r>
  <r>
    <x v="249"/>
    <x v="9"/>
    <x v="344"/>
    <x v="246"/>
    <n v="27"/>
    <x v="9"/>
    <s v="Dorthea Melarkey"/>
    <s v="C0252cam08"/>
    <x v="7"/>
  </r>
  <r>
    <x v="249"/>
    <x v="9"/>
    <x v="344"/>
    <x v="286"/>
    <n v="27"/>
    <x v="9"/>
    <s v="Dorthea Melarkey"/>
    <s v="C0252cam08"/>
    <x v="10"/>
  </r>
  <r>
    <x v="249"/>
    <x v="9"/>
    <x v="344"/>
    <x v="205"/>
    <n v="27"/>
    <x v="9"/>
    <s v="Dorthea Melarkey"/>
    <s v="C0252cam08"/>
    <x v="2"/>
  </r>
  <r>
    <x v="249"/>
    <x v="9"/>
    <x v="344"/>
    <x v="73"/>
    <n v="27"/>
    <x v="9"/>
    <s v="Dorthea Melarkey"/>
    <s v="C0252cam08"/>
    <x v="2"/>
  </r>
  <r>
    <x v="250"/>
    <x v="10"/>
    <x v="40"/>
    <x v="35"/>
    <n v="22"/>
    <x v="10"/>
    <s v="Franciskus O'Crevy"/>
    <s v="C0253cam05"/>
    <x v="0"/>
  </r>
  <r>
    <x v="250"/>
    <x v="10"/>
    <x v="40"/>
    <x v="96"/>
    <n v="22"/>
    <x v="10"/>
    <s v="Franciskus O'Crevy"/>
    <s v="C0253cam05"/>
    <x v="7"/>
  </r>
  <r>
    <x v="250"/>
    <x v="10"/>
    <x v="40"/>
    <x v="7"/>
    <n v="22"/>
    <x v="10"/>
    <s v="Franciskus O'Crevy"/>
    <s v="C0253cam05"/>
    <x v="10"/>
  </r>
  <r>
    <x v="250"/>
    <x v="10"/>
    <x v="40"/>
    <x v="255"/>
    <n v="22"/>
    <x v="10"/>
    <s v="Franciskus O'Crevy"/>
    <s v="C0253cam05"/>
    <x v="1"/>
  </r>
  <r>
    <x v="250"/>
    <x v="10"/>
    <x v="40"/>
    <x v="197"/>
    <n v="22"/>
    <x v="10"/>
    <s v="Franciskus O'Crevy"/>
    <s v="C0253cam05"/>
    <x v="2"/>
  </r>
  <r>
    <x v="250"/>
    <x v="10"/>
    <x v="40"/>
    <x v="219"/>
    <n v="22"/>
    <x v="10"/>
    <s v="Franciskus O'Crevy"/>
    <s v="C0253cam05"/>
    <x v="3"/>
  </r>
  <r>
    <x v="250"/>
    <x v="10"/>
    <x v="40"/>
    <x v="19"/>
    <n v="22"/>
    <x v="10"/>
    <s v="Franciskus O'Crevy"/>
    <s v="C0253cam05"/>
    <x v="4"/>
  </r>
  <r>
    <x v="250"/>
    <x v="10"/>
    <x v="40"/>
    <x v="328"/>
    <n v="22"/>
    <x v="10"/>
    <s v="Franciskus O'Crevy"/>
    <s v="C0253cam05"/>
    <x v="5"/>
  </r>
  <r>
    <x v="250"/>
    <x v="10"/>
    <x v="40"/>
    <x v="13"/>
    <n v="22"/>
    <x v="10"/>
    <s v="Franciskus O'Crevy"/>
    <s v="C0253cam05"/>
    <x v="6"/>
  </r>
  <r>
    <x v="250"/>
    <x v="10"/>
    <x v="40"/>
    <x v="103"/>
    <n v="22"/>
    <x v="10"/>
    <s v="Franciskus O'Crevy"/>
    <s v="C0253cam05"/>
    <x v="8"/>
  </r>
  <r>
    <x v="250"/>
    <x v="11"/>
    <x v="111"/>
    <x v="75"/>
    <n v="14"/>
    <x v="11"/>
    <s v="Franciskus O'Crevy"/>
    <s v="C0253cam15"/>
    <x v="0"/>
  </r>
  <r>
    <x v="250"/>
    <x v="11"/>
    <x v="111"/>
    <x v="5"/>
    <n v="14"/>
    <x v="11"/>
    <s v="Franciskus O'Crevy"/>
    <s v="C0253cam15"/>
    <x v="7"/>
  </r>
  <r>
    <x v="250"/>
    <x v="11"/>
    <x v="111"/>
    <x v="330"/>
    <n v="14"/>
    <x v="11"/>
    <s v="Franciskus O'Crevy"/>
    <s v="C0253cam15"/>
    <x v="10"/>
  </r>
  <r>
    <x v="250"/>
    <x v="11"/>
    <x v="111"/>
    <x v="82"/>
    <n v="14"/>
    <x v="11"/>
    <s v="Franciskus O'Crevy"/>
    <s v="C0253cam15"/>
    <x v="10"/>
  </r>
  <r>
    <x v="251"/>
    <x v="10"/>
    <x v="345"/>
    <x v="105"/>
    <n v="22"/>
    <x v="10"/>
    <s v="Sybilla Minchell"/>
    <s v="C0254cam05"/>
    <x v="0"/>
  </r>
  <r>
    <x v="251"/>
    <x v="10"/>
    <x v="345"/>
    <x v="17"/>
    <n v="22"/>
    <x v="10"/>
    <s v="Sybilla Minchell"/>
    <s v="C0254cam05"/>
    <x v="7"/>
  </r>
  <r>
    <x v="251"/>
    <x v="10"/>
    <x v="345"/>
    <x v="54"/>
    <n v="22"/>
    <x v="10"/>
    <s v="Sybilla Minchell"/>
    <s v="C0254cam05"/>
    <x v="10"/>
  </r>
  <r>
    <x v="251"/>
    <x v="10"/>
    <x v="345"/>
    <x v="324"/>
    <n v="22"/>
    <x v="10"/>
    <s v="Sybilla Minchell"/>
    <s v="C0254cam05"/>
    <x v="1"/>
  </r>
  <r>
    <x v="251"/>
    <x v="10"/>
    <x v="345"/>
    <x v="49"/>
    <n v="22"/>
    <x v="10"/>
    <s v="Sybilla Minchell"/>
    <s v="C0254cam05"/>
    <x v="2"/>
  </r>
  <r>
    <x v="251"/>
    <x v="10"/>
    <x v="345"/>
    <x v="219"/>
    <n v="22"/>
    <x v="10"/>
    <s v="Sybilla Minchell"/>
    <s v="C0254cam05"/>
    <x v="3"/>
  </r>
  <r>
    <x v="251"/>
    <x v="10"/>
    <x v="345"/>
    <x v="20"/>
    <n v="22"/>
    <x v="10"/>
    <s v="Sybilla Minchell"/>
    <s v="C0254cam05"/>
    <x v="5"/>
  </r>
  <r>
    <x v="251"/>
    <x v="10"/>
    <x v="345"/>
    <x v="47"/>
    <n v="22"/>
    <x v="10"/>
    <s v="Sybilla Minchell"/>
    <s v="C0254cam05"/>
    <x v="6"/>
  </r>
  <r>
    <x v="251"/>
    <x v="10"/>
    <x v="345"/>
    <x v="330"/>
    <n v="22"/>
    <x v="10"/>
    <s v="Sybilla Minchell"/>
    <s v="C0254cam05"/>
    <x v="8"/>
  </r>
  <r>
    <x v="251"/>
    <x v="2"/>
    <x v="226"/>
    <x v="176"/>
    <n v="29"/>
    <x v="2"/>
    <s v="Sybilla Minchell"/>
    <s v="C0254cam17"/>
    <x v="0"/>
  </r>
  <r>
    <x v="251"/>
    <x v="2"/>
    <x v="226"/>
    <x v="194"/>
    <n v="29"/>
    <x v="2"/>
    <s v="Sybilla Minchell"/>
    <s v="C0254cam17"/>
    <x v="7"/>
  </r>
  <r>
    <x v="251"/>
    <x v="2"/>
    <x v="226"/>
    <x v="110"/>
    <n v="29"/>
    <x v="2"/>
    <s v="Sybilla Minchell"/>
    <s v="C0254cam17"/>
    <x v="10"/>
  </r>
  <r>
    <x v="252"/>
    <x v="12"/>
    <x v="178"/>
    <x v="430"/>
    <n v="66"/>
    <x v="12"/>
    <s v="Aili Maybery"/>
    <s v="C0255cam10"/>
    <x v="0"/>
  </r>
  <r>
    <x v="252"/>
    <x v="12"/>
    <x v="178"/>
    <x v="386"/>
    <n v="66"/>
    <x v="12"/>
    <s v="Aili Maybery"/>
    <s v="C0255cam10"/>
    <x v="7"/>
  </r>
  <r>
    <x v="252"/>
    <x v="12"/>
    <x v="178"/>
    <x v="155"/>
    <n v="66"/>
    <x v="12"/>
    <s v="Aili Maybery"/>
    <s v="C0255cam10"/>
    <x v="1"/>
  </r>
  <r>
    <x v="252"/>
    <x v="12"/>
    <x v="178"/>
    <x v="297"/>
    <n v="66"/>
    <x v="12"/>
    <s v="Aili Maybery"/>
    <s v="C0255cam10"/>
    <x v="2"/>
  </r>
  <r>
    <x v="252"/>
    <x v="12"/>
    <x v="178"/>
    <x v="406"/>
    <n v="66"/>
    <x v="12"/>
    <s v="Aili Maybery"/>
    <s v="C0255cam10"/>
    <x v="3"/>
  </r>
  <r>
    <x v="252"/>
    <x v="12"/>
    <x v="178"/>
    <x v="39"/>
    <n v="66"/>
    <x v="12"/>
    <s v="Aili Maybery"/>
    <s v="C0255cam10"/>
    <x v="4"/>
  </r>
  <r>
    <x v="252"/>
    <x v="12"/>
    <x v="178"/>
    <x v="189"/>
    <n v="66"/>
    <x v="12"/>
    <s v="Aili Maybery"/>
    <s v="C0255cam10"/>
    <x v="5"/>
  </r>
  <r>
    <x v="252"/>
    <x v="12"/>
    <x v="178"/>
    <x v="27"/>
    <n v="66"/>
    <x v="12"/>
    <s v="Aili Maybery"/>
    <s v="C0255cam10"/>
    <x v="6"/>
  </r>
  <r>
    <x v="252"/>
    <x v="12"/>
    <x v="178"/>
    <x v="66"/>
    <n v="66"/>
    <x v="12"/>
    <s v="Aili Maybery"/>
    <s v="C0255cam10"/>
    <x v="8"/>
  </r>
  <r>
    <x v="252"/>
    <x v="12"/>
    <x v="178"/>
    <x v="67"/>
    <n v="66"/>
    <x v="12"/>
    <s v="Aili Maybery"/>
    <s v="C0255cam10"/>
    <x v="9"/>
  </r>
  <r>
    <x v="252"/>
    <x v="4"/>
    <x v="9"/>
    <x v="53"/>
    <n v="16"/>
    <x v="4"/>
    <s v="Aili Maybery"/>
    <s v="C0255cam16"/>
    <x v="0"/>
  </r>
  <r>
    <x v="252"/>
    <x v="4"/>
    <x v="9"/>
    <x v="359"/>
    <n v="16"/>
    <x v="4"/>
    <s v="Aili Maybery"/>
    <s v="C0255cam16"/>
    <x v="7"/>
  </r>
  <r>
    <x v="252"/>
    <x v="4"/>
    <x v="9"/>
    <x v="144"/>
    <n v="16"/>
    <x v="4"/>
    <s v="Aili Maybery"/>
    <s v="C0255cam16"/>
    <x v="10"/>
  </r>
  <r>
    <x v="252"/>
    <x v="4"/>
    <x v="9"/>
    <x v="324"/>
    <n v="16"/>
    <x v="4"/>
    <s v="Aili Maybery"/>
    <s v="C0255cam16"/>
    <x v="1"/>
  </r>
  <r>
    <x v="252"/>
    <x v="4"/>
    <x v="9"/>
    <x v="281"/>
    <n v="16"/>
    <x v="4"/>
    <s v="Aili Maybery"/>
    <s v="C0255cam16"/>
    <x v="2"/>
  </r>
  <r>
    <x v="252"/>
    <x v="4"/>
    <x v="9"/>
    <x v="276"/>
    <n v="16"/>
    <x v="4"/>
    <s v="Aili Maybery"/>
    <s v="C0255cam16"/>
    <x v="3"/>
  </r>
  <r>
    <x v="252"/>
    <x v="4"/>
    <x v="9"/>
    <x v="71"/>
    <n v="16"/>
    <x v="4"/>
    <s v="Aili Maybery"/>
    <s v="C0255cam16"/>
    <x v="4"/>
  </r>
  <r>
    <x v="252"/>
    <x v="4"/>
    <x v="9"/>
    <x v="238"/>
    <n v="16"/>
    <x v="4"/>
    <s v="Aili Maybery"/>
    <s v="C0255cam16"/>
    <x v="8"/>
  </r>
  <r>
    <x v="252"/>
    <x v="4"/>
    <x v="9"/>
    <x v="82"/>
    <n v="16"/>
    <x v="4"/>
    <s v="Aili Maybery"/>
    <s v="C0255cam16"/>
    <x v="8"/>
  </r>
  <r>
    <x v="253"/>
    <x v="6"/>
    <x v="234"/>
    <x v="463"/>
    <n v="62"/>
    <x v="6"/>
    <s v="Ahmad Toping"/>
    <s v="C0256cam03"/>
    <x v="0"/>
  </r>
  <r>
    <x v="253"/>
    <x v="6"/>
    <x v="234"/>
    <x v="313"/>
    <n v="62"/>
    <x v="6"/>
    <s v="Ahmad Toping"/>
    <s v="C0256cam03"/>
    <x v="7"/>
  </r>
  <r>
    <x v="253"/>
    <x v="6"/>
    <x v="234"/>
    <x v="168"/>
    <n v="62"/>
    <x v="6"/>
    <s v="Ahmad Toping"/>
    <s v="C0256cam03"/>
    <x v="10"/>
  </r>
  <r>
    <x v="253"/>
    <x v="6"/>
    <x v="234"/>
    <x v="105"/>
    <n v="62"/>
    <x v="6"/>
    <s v="Ahmad Toping"/>
    <s v="C0256cam03"/>
    <x v="1"/>
  </r>
  <r>
    <x v="253"/>
    <x v="6"/>
    <x v="234"/>
    <x v="92"/>
    <n v="62"/>
    <x v="6"/>
    <s v="Ahmad Toping"/>
    <s v="C0256cam03"/>
    <x v="2"/>
  </r>
  <r>
    <x v="253"/>
    <x v="6"/>
    <x v="234"/>
    <x v="97"/>
    <n v="62"/>
    <x v="6"/>
    <s v="Ahmad Toping"/>
    <s v="C0256cam03"/>
    <x v="3"/>
  </r>
  <r>
    <x v="253"/>
    <x v="6"/>
    <x v="234"/>
    <x v="300"/>
    <n v="62"/>
    <x v="6"/>
    <s v="Ahmad Toping"/>
    <s v="C0256cam03"/>
    <x v="4"/>
  </r>
  <r>
    <x v="253"/>
    <x v="6"/>
    <x v="234"/>
    <x v="203"/>
    <n v="62"/>
    <x v="6"/>
    <s v="Ahmad Toping"/>
    <s v="C0256cam03"/>
    <x v="5"/>
  </r>
  <r>
    <x v="253"/>
    <x v="6"/>
    <x v="234"/>
    <x v="26"/>
    <n v="62"/>
    <x v="6"/>
    <s v="Ahmad Toping"/>
    <s v="C0256cam03"/>
    <x v="6"/>
  </r>
  <r>
    <x v="253"/>
    <x v="6"/>
    <x v="234"/>
    <x v="394"/>
    <n v="62"/>
    <x v="6"/>
    <s v="Ahmad Toping"/>
    <s v="C0256cam03"/>
    <x v="8"/>
  </r>
  <r>
    <x v="253"/>
    <x v="6"/>
    <x v="234"/>
    <x v="51"/>
    <n v="62"/>
    <x v="6"/>
    <s v="Ahmad Toping"/>
    <s v="C0256cam03"/>
    <x v="9"/>
  </r>
  <r>
    <x v="253"/>
    <x v="6"/>
    <x v="234"/>
    <x v="140"/>
    <n v="62"/>
    <x v="6"/>
    <s v="Ahmad Toping"/>
    <s v="C0256cam03"/>
    <x v="11"/>
  </r>
  <r>
    <x v="253"/>
    <x v="6"/>
    <x v="234"/>
    <x v="81"/>
    <n v="62"/>
    <x v="6"/>
    <s v="Ahmad Toping"/>
    <s v="C0256cam03"/>
    <x v="12"/>
  </r>
  <r>
    <x v="253"/>
    <x v="2"/>
    <x v="114"/>
    <x v="20"/>
    <n v="29"/>
    <x v="2"/>
    <s v="Ahmad Toping"/>
    <s v="C0256cam17"/>
    <x v="0"/>
  </r>
  <r>
    <x v="253"/>
    <x v="2"/>
    <x v="114"/>
    <x v="13"/>
    <n v="29"/>
    <x v="2"/>
    <s v="Ahmad Toping"/>
    <s v="C0256cam17"/>
    <x v="7"/>
  </r>
  <r>
    <x v="253"/>
    <x v="2"/>
    <x v="114"/>
    <x v="64"/>
    <n v="29"/>
    <x v="2"/>
    <s v="Ahmad Toping"/>
    <s v="C0256cam17"/>
    <x v="7"/>
  </r>
  <r>
    <x v="253"/>
    <x v="2"/>
    <x v="114"/>
    <x v="82"/>
    <n v="29"/>
    <x v="2"/>
    <s v="Ahmad Toping"/>
    <s v="C0256cam17"/>
    <x v="10"/>
  </r>
  <r>
    <x v="254"/>
    <x v="8"/>
    <x v="346"/>
    <x v="169"/>
    <n v="13"/>
    <x v="8"/>
    <s v="Gavan Lear"/>
    <s v="C0257cam06"/>
    <x v="0"/>
  </r>
  <r>
    <x v="254"/>
    <x v="8"/>
    <x v="346"/>
    <x v="135"/>
    <n v="13"/>
    <x v="8"/>
    <s v="Gavan Lear"/>
    <s v="C0257cam06"/>
    <x v="10"/>
  </r>
  <r>
    <x v="254"/>
    <x v="8"/>
    <x v="346"/>
    <x v="71"/>
    <n v="13"/>
    <x v="8"/>
    <s v="Gavan Lear"/>
    <s v="C0257cam06"/>
    <x v="4"/>
  </r>
  <r>
    <x v="254"/>
    <x v="8"/>
    <x v="346"/>
    <x v="81"/>
    <n v="13"/>
    <x v="8"/>
    <s v="Gavan Lear"/>
    <s v="C0257cam06"/>
    <x v="6"/>
  </r>
  <r>
    <x v="254"/>
    <x v="9"/>
    <x v="52"/>
    <x v="187"/>
    <n v="27"/>
    <x v="9"/>
    <s v="Gavan Lear"/>
    <s v="C0257cam08"/>
    <x v="0"/>
  </r>
  <r>
    <x v="254"/>
    <x v="9"/>
    <x v="52"/>
    <x v="49"/>
    <n v="27"/>
    <x v="9"/>
    <s v="Gavan Lear"/>
    <s v="C0257cam08"/>
    <x v="7"/>
  </r>
  <r>
    <x v="254"/>
    <x v="9"/>
    <x v="52"/>
    <x v="216"/>
    <n v="27"/>
    <x v="9"/>
    <s v="Gavan Lear"/>
    <s v="C0257cam08"/>
    <x v="10"/>
  </r>
  <r>
    <x v="254"/>
    <x v="9"/>
    <x v="52"/>
    <x v="258"/>
    <n v="27"/>
    <x v="9"/>
    <s v="Gavan Lear"/>
    <s v="C0257cam08"/>
    <x v="1"/>
  </r>
  <r>
    <x v="254"/>
    <x v="9"/>
    <x v="52"/>
    <x v="21"/>
    <n v="27"/>
    <x v="9"/>
    <s v="Gavan Lear"/>
    <s v="C0257cam08"/>
    <x v="3"/>
  </r>
  <r>
    <x v="254"/>
    <x v="9"/>
    <x v="52"/>
    <x v="29"/>
    <n v="27"/>
    <x v="9"/>
    <s v="Gavan Lear"/>
    <s v="C0257cam08"/>
    <x v="4"/>
  </r>
  <r>
    <x v="255"/>
    <x v="5"/>
    <x v="347"/>
    <x v="403"/>
    <n v="26"/>
    <x v="5"/>
    <s v="Costa Grishelyov"/>
    <s v="C0258cam02"/>
    <x v="0"/>
  </r>
  <r>
    <x v="255"/>
    <x v="5"/>
    <x v="347"/>
    <x v="89"/>
    <n v="26"/>
    <x v="5"/>
    <s v="Costa Grishelyov"/>
    <s v="C0258cam02"/>
    <x v="7"/>
  </r>
  <r>
    <x v="255"/>
    <x v="5"/>
    <x v="347"/>
    <x v="426"/>
    <n v="26"/>
    <x v="5"/>
    <s v="Costa Grishelyov"/>
    <s v="C0258cam02"/>
    <x v="10"/>
  </r>
  <r>
    <x v="255"/>
    <x v="5"/>
    <x v="347"/>
    <x v="53"/>
    <n v="26"/>
    <x v="5"/>
    <s v="Costa Grishelyov"/>
    <s v="C0258cam02"/>
    <x v="1"/>
  </r>
  <r>
    <x v="255"/>
    <x v="5"/>
    <x v="347"/>
    <x v="372"/>
    <n v="26"/>
    <x v="5"/>
    <s v="Costa Grishelyov"/>
    <s v="C0258cam02"/>
    <x v="2"/>
  </r>
  <r>
    <x v="255"/>
    <x v="5"/>
    <x v="347"/>
    <x v="462"/>
    <n v="26"/>
    <x v="5"/>
    <s v="Costa Grishelyov"/>
    <s v="C0258cam02"/>
    <x v="3"/>
  </r>
  <r>
    <x v="255"/>
    <x v="5"/>
    <x v="347"/>
    <x v="61"/>
    <n v="26"/>
    <x v="5"/>
    <s v="Costa Grishelyov"/>
    <s v="C0258cam02"/>
    <x v="4"/>
  </r>
  <r>
    <x v="255"/>
    <x v="5"/>
    <x v="347"/>
    <x v="281"/>
    <n v="26"/>
    <x v="5"/>
    <s v="Costa Grishelyov"/>
    <s v="C0258cam02"/>
    <x v="5"/>
  </r>
  <r>
    <x v="255"/>
    <x v="5"/>
    <x v="347"/>
    <x v="56"/>
    <n v="26"/>
    <x v="5"/>
    <s v="Costa Grishelyov"/>
    <s v="C0258cam02"/>
    <x v="6"/>
  </r>
  <r>
    <x v="255"/>
    <x v="5"/>
    <x v="347"/>
    <x v="19"/>
    <n v="26"/>
    <x v="5"/>
    <s v="Costa Grishelyov"/>
    <s v="C0258cam02"/>
    <x v="8"/>
  </r>
  <r>
    <x v="255"/>
    <x v="5"/>
    <x v="347"/>
    <x v="10"/>
    <n v="26"/>
    <x v="5"/>
    <s v="Costa Grishelyov"/>
    <s v="C0258cam02"/>
    <x v="9"/>
  </r>
  <r>
    <x v="255"/>
    <x v="5"/>
    <x v="347"/>
    <x v="237"/>
    <n v="26"/>
    <x v="5"/>
    <s v="Costa Grishelyov"/>
    <s v="C0258cam02"/>
    <x v="9"/>
  </r>
  <r>
    <x v="255"/>
    <x v="5"/>
    <x v="347"/>
    <x v="64"/>
    <n v="26"/>
    <x v="5"/>
    <s v="Costa Grishelyov"/>
    <s v="C0258cam02"/>
    <x v="11"/>
  </r>
  <r>
    <x v="255"/>
    <x v="5"/>
    <x v="347"/>
    <x v="73"/>
    <n v="26"/>
    <x v="5"/>
    <s v="Costa Grishelyov"/>
    <s v="C0258cam02"/>
    <x v="12"/>
  </r>
  <r>
    <x v="256"/>
    <x v="4"/>
    <x v="91"/>
    <x v="316"/>
    <n v="16"/>
    <x v="4"/>
    <s v="Willie Milington"/>
    <s v="C0259cam16"/>
    <x v="0"/>
  </r>
  <r>
    <x v="256"/>
    <x v="4"/>
    <x v="91"/>
    <x v="408"/>
    <n v="16"/>
    <x v="4"/>
    <s v="Willie Milington"/>
    <s v="C0259cam16"/>
    <x v="7"/>
  </r>
  <r>
    <x v="256"/>
    <x v="4"/>
    <x v="91"/>
    <x v="168"/>
    <n v="16"/>
    <x v="4"/>
    <s v="Willie Milington"/>
    <s v="C0259cam16"/>
    <x v="10"/>
  </r>
  <r>
    <x v="256"/>
    <x v="4"/>
    <x v="91"/>
    <x v="279"/>
    <n v="16"/>
    <x v="4"/>
    <s v="Willie Milington"/>
    <s v="C0259cam16"/>
    <x v="2"/>
  </r>
  <r>
    <x v="256"/>
    <x v="4"/>
    <x v="91"/>
    <x v="242"/>
    <n v="16"/>
    <x v="4"/>
    <s v="Willie Milington"/>
    <s v="C0259cam16"/>
    <x v="3"/>
  </r>
  <r>
    <x v="256"/>
    <x v="4"/>
    <x v="91"/>
    <x v="98"/>
    <n v="16"/>
    <x v="4"/>
    <s v="Willie Milington"/>
    <s v="C0259cam16"/>
    <x v="4"/>
  </r>
  <r>
    <x v="256"/>
    <x v="4"/>
    <x v="91"/>
    <x v="160"/>
    <n v="16"/>
    <x v="4"/>
    <s v="Willie Milington"/>
    <s v="C0259cam16"/>
    <x v="5"/>
  </r>
  <r>
    <x v="256"/>
    <x v="4"/>
    <x v="91"/>
    <x v="198"/>
    <n v="16"/>
    <x v="4"/>
    <s v="Willie Milington"/>
    <s v="C0259cam16"/>
    <x v="6"/>
  </r>
  <r>
    <x v="256"/>
    <x v="4"/>
    <x v="91"/>
    <x v="40"/>
    <n v="16"/>
    <x v="4"/>
    <s v="Willie Milington"/>
    <s v="C0259cam16"/>
    <x v="8"/>
  </r>
  <r>
    <x v="256"/>
    <x v="4"/>
    <x v="91"/>
    <x v="83"/>
    <n v="16"/>
    <x v="4"/>
    <s v="Willie Milington"/>
    <s v="C0259cam16"/>
    <x v="9"/>
  </r>
  <r>
    <x v="256"/>
    <x v="4"/>
    <x v="91"/>
    <x v="271"/>
    <n v="16"/>
    <x v="4"/>
    <s v="Willie Milington"/>
    <s v="C0259cam16"/>
    <x v="11"/>
  </r>
  <r>
    <x v="256"/>
    <x v="4"/>
    <x v="91"/>
    <x v="152"/>
    <n v="16"/>
    <x v="4"/>
    <s v="Willie Milington"/>
    <s v="C0259cam16"/>
    <x v="12"/>
  </r>
  <r>
    <x v="256"/>
    <x v="9"/>
    <x v="348"/>
    <x v="450"/>
    <n v="27"/>
    <x v="9"/>
    <s v="Willie Milington"/>
    <s v="C0259cam08"/>
    <x v="0"/>
  </r>
  <r>
    <x v="256"/>
    <x v="9"/>
    <x v="348"/>
    <x v="17"/>
    <n v="27"/>
    <x v="9"/>
    <s v="Willie Milington"/>
    <s v="C0259cam08"/>
    <x v="7"/>
  </r>
  <r>
    <x v="256"/>
    <x v="9"/>
    <x v="348"/>
    <x v="268"/>
    <n v="27"/>
    <x v="9"/>
    <s v="Willie Milington"/>
    <s v="C0259cam08"/>
    <x v="7"/>
  </r>
  <r>
    <x v="256"/>
    <x v="9"/>
    <x v="348"/>
    <x v="136"/>
    <n v="27"/>
    <x v="9"/>
    <s v="Willie Milington"/>
    <s v="C0259cam08"/>
    <x v="1"/>
  </r>
  <r>
    <x v="256"/>
    <x v="9"/>
    <x v="348"/>
    <x v="264"/>
    <n v="27"/>
    <x v="9"/>
    <s v="Willie Milington"/>
    <s v="C0259cam08"/>
    <x v="2"/>
  </r>
  <r>
    <x v="256"/>
    <x v="9"/>
    <x v="348"/>
    <x v="328"/>
    <n v="27"/>
    <x v="9"/>
    <s v="Willie Milington"/>
    <s v="C0259cam08"/>
    <x v="4"/>
  </r>
  <r>
    <x v="256"/>
    <x v="9"/>
    <x v="348"/>
    <x v="150"/>
    <n v="27"/>
    <x v="9"/>
    <s v="Willie Milington"/>
    <s v="C0259cam08"/>
    <x v="6"/>
  </r>
  <r>
    <x v="256"/>
    <x v="9"/>
    <x v="348"/>
    <x v="14"/>
    <n v="27"/>
    <x v="9"/>
    <s v="Willie Milington"/>
    <s v="C0259cam08"/>
    <x v="8"/>
  </r>
  <r>
    <x v="256"/>
    <x v="9"/>
    <x v="348"/>
    <x v="15"/>
    <n v="27"/>
    <x v="9"/>
    <s v="Willie Milington"/>
    <s v="C0259cam08"/>
    <x v="8"/>
  </r>
  <r>
    <x v="257"/>
    <x v="1"/>
    <x v="43"/>
    <x v="206"/>
    <n v="25"/>
    <x v="1"/>
    <s v="Ashli Elwyn"/>
    <s v="C0260cam07"/>
    <x v="0"/>
  </r>
  <r>
    <x v="257"/>
    <x v="1"/>
    <x v="43"/>
    <x v="0"/>
    <n v="25"/>
    <x v="1"/>
    <s v="Ashli Elwyn"/>
    <s v="C0260cam07"/>
    <x v="7"/>
  </r>
  <r>
    <x v="257"/>
    <x v="1"/>
    <x v="43"/>
    <x v="432"/>
    <n v="25"/>
    <x v="1"/>
    <s v="Ashli Elwyn"/>
    <s v="C0260cam07"/>
    <x v="10"/>
  </r>
  <r>
    <x v="257"/>
    <x v="1"/>
    <x v="43"/>
    <x v="306"/>
    <n v="25"/>
    <x v="1"/>
    <s v="Ashli Elwyn"/>
    <s v="C0260cam07"/>
    <x v="1"/>
  </r>
  <r>
    <x v="257"/>
    <x v="1"/>
    <x v="43"/>
    <x v="111"/>
    <n v="25"/>
    <x v="1"/>
    <s v="Ashli Elwyn"/>
    <s v="C0260cam07"/>
    <x v="2"/>
  </r>
  <r>
    <x v="257"/>
    <x v="1"/>
    <x v="43"/>
    <x v="224"/>
    <n v="25"/>
    <x v="1"/>
    <s v="Ashli Elwyn"/>
    <s v="C0260cam07"/>
    <x v="3"/>
  </r>
  <r>
    <x v="257"/>
    <x v="1"/>
    <x v="43"/>
    <x v="81"/>
    <n v="25"/>
    <x v="1"/>
    <s v="Ashli Elwyn"/>
    <s v="C0260cam07"/>
    <x v="8"/>
  </r>
  <r>
    <x v="257"/>
    <x v="16"/>
    <x v="183"/>
    <x v="431"/>
    <n v="26"/>
    <x v="16"/>
    <s v="Ashli Elwyn"/>
    <s v="C0260cam04"/>
    <x v="0"/>
  </r>
  <r>
    <x v="257"/>
    <x v="16"/>
    <x v="183"/>
    <x v="188"/>
    <n v="26"/>
    <x v="16"/>
    <s v="Ashli Elwyn"/>
    <s v="C0260cam04"/>
    <x v="7"/>
  </r>
  <r>
    <x v="257"/>
    <x v="16"/>
    <x v="183"/>
    <x v="209"/>
    <n v="26"/>
    <x v="16"/>
    <s v="Ashli Elwyn"/>
    <s v="C0260cam04"/>
    <x v="1"/>
  </r>
  <r>
    <x v="257"/>
    <x v="16"/>
    <x v="183"/>
    <x v="20"/>
    <n v="26"/>
    <x v="16"/>
    <s v="Ashli Elwyn"/>
    <s v="C0260cam04"/>
    <x v="2"/>
  </r>
  <r>
    <x v="257"/>
    <x v="16"/>
    <x v="183"/>
    <x v="47"/>
    <n v="26"/>
    <x v="16"/>
    <s v="Ashli Elwyn"/>
    <s v="C0260cam04"/>
    <x v="3"/>
  </r>
  <r>
    <x v="257"/>
    <x v="16"/>
    <x v="183"/>
    <x v="195"/>
    <n v="26"/>
    <x v="16"/>
    <s v="Ashli Elwyn"/>
    <s v="C0260cam04"/>
    <x v="4"/>
  </r>
  <r>
    <x v="258"/>
    <x v="4"/>
    <x v="87"/>
    <x v="307"/>
    <n v="16"/>
    <x v="4"/>
    <s v="Susanne Annwyl"/>
    <s v="C0261cam16"/>
    <x v="0"/>
  </r>
  <r>
    <x v="258"/>
    <x v="4"/>
    <x v="87"/>
    <x v="154"/>
    <n v="16"/>
    <x v="4"/>
    <s v="Susanne Annwyl"/>
    <s v="C0261cam16"/>
    <x v="10"/>
  </r>
  <r>
    <x v="258"/>
    <x v="4"/>
    <x v="87"/>
    <x v="148"/>
    <n v="16"/>
    <x v="4"/>
    <s v="Susanne Annwyl"/>
    <s v="C0261cam16"/>
    <x v="2"/>
  </r>
  <r>
    <x v="258"/>
    <x v="4"/>
    <x v="87"/>
    <x v="234"/>
    <n v="16"/>
    <x v="4"/>
    <s v="Susanne Annwyl"/>
    <s v="C0261cam16"/>
    <x v="5"/>
  </r>
  <r>
    <x v="258"/>
    <x v="4"/>
    <x v="87"/>
    <x v="98"/>
    <n v="16"/>
    <x v="4"/>
    <s v="Susanne Annwyl"/>
    <s v="C0261cam16"/>
    <x v="6"/>
  </r>
  <r>
    <x v="258"/>
    <x v="4"/>
    <x v="87"/>
    <x v="243"/>
    <n v="16"/>
    <x v="4"/>
    <s v="Susanne Annwyl"/>
    <s v="C0261cam16"/>
    <x v="8"/>
  </r>
  <r>
    <x v="258"/>
    <x v="4"/>
    <x v="87"/>
    <x v="192"/>
    <n v="16"/>
    <x v="4"/>
    <s v="Susanne Annwyl"/>
    <s v="C0261cam16"/>
    <x v="9"/>
  </r>
  <r>
    <x v="258"/>
    <x v="4"/>
    <x v="87"/>
    <x v="83"/>
    <n v="16"/>
    <x v="4"/>
    <s v="Susanne Annwyl"/>
    <s v="C0261cam16"/>
    <x v="12"/>
  </r>
  <r>
    <x v="258"/>
    <x v="4"/>
    <x v="87"/>
    <x v="237"/>
    <n v="16"/>
    <x v="4"/>
    <s v="Susanne Annwyl"/>
    <s v="C0261cam16"/>
    <x v="15"/>
  </r>
  <r>
    <x v="258"/>
    <x v="4"/>
    <x v="87"/>
    <x v="172"/>
    <n v="16"/>
    <x v="4"/>
    <s v="Susanne Annwyl"/>
    <s v="C0261cam16"/>
    <x v="13"/>
  </r>
  <r>
    <x v="258"/>
    <x v="2"/>
    <x v="349"/>
    <x v="177"/>
    <n v="29"/>
    <x v="2"/>
    <s v="Susanne Annwyl"/>
    <s v="C0261cam17"/>
    <x v="0"/>
  </r>
  <r>
    <x v="258"/>
    <x v="2"/>
    <x v="349"/>
    <x v="374"/>
    <n v="29"/>
    <x v="2"/>
    <s v="Susanne Annwyl"/>
    <s v="C0261cam17"/>
    <x v="7"/>
  </r>
  <r>
    <x v="258"/>
    <x v="2"/>
    <x v="349"/>
    <x v="73"/>
    <n v="29"/>
    <x v="2"/>
    <s v="Susanne Annwyl"/>
    <s v="C0261cam17"/>
    <x v="7"/>
  </r>
  <r>
    <x v="259"/>
    <x v="11"/>
    <x v="308"/>
    <x v="494"/>
    <n v="14"/>
    <x v="11"/>
    <s v="Fowler Scannell"/>
    <s v="C0262cam15"/>
    <x v="0"/>
  </r>
  <r>
    <x v="259"/>
    <x v="11"/>
    <x v="308"/>
    <x v="508"/>
    <n v="14"/>
    <x v="11"/>
    <s v="Fowler Scannell"/>
    <s v="C0262cam15"/>
    <x v="7"/>
  </r>
  <r>
    <x v="259"/>
    <x v="11"/>
    <x v="308"/>
    <x v="473"/>
    <n v="14"/>
    <x v="11"/>
    <s v="Fowler Scannell"/>
    <s v="C0262cam15"/>
    <x v="10"/>
  </r>
  <r>
    <x v="259"/>
    <x v="11"/>
    <x v="308"/>
    <x v="303"/>
    <n v="14"/>
    <x v="11"/>
    <s v="Fowler Scannell"/>
    <s v="C0262cam15"/>
    <x v="1"/>
  </r>
  <r>
    <x v="259"/>
    <x v="11"/>
    <x v="308"/>
    <x v="411"/>
    <n v="14"/>
    <x v="11"/>
    <s v="Fowler Scannell"/>
    <s v="C0262cam15"/>
    <x v="6"/>
  </r>
  <r>
    <x v="259"/>
    <x v="11"/>
    <x v="308"/>
    <x v="375"/>
    <n v="14"/>
    <x v="11"/>
    <s v="Fowler Scannell"/>
    <s v="C0262cam15"/>
    <x v="11"/>
  </r>
  <r>
    <x v="259"/>
    <x v="11"/>
    <x v="308"/>
    <x v="328"/>
    <n v="14"/>
    <x v="11"/>
    <s v="Fowler Scannell"/>
    <s v="C0262cam15"/>
    <x v="13"/>
  </r>
  <r>
    <x v="259"/>
    <x v="11"/>
    <x v="308"/>
    <x v="109"/>
    <n v="14"/>
    <x v="11"/>
    <s v="Fowler Scannell"/>
    <s v="C0262cam15"/>
    <x v="14"/>
  </r>
  <r>
    <x v="259"/>
    <x v="16"/>
    <x v="350"/>
    <x v="422"/>
    <n v="26"/>
    <x v="16"/>
    <s v="Fowler Scannell"/>
    <s v="C0262cam04"/>
    <x v="0"/>
  </r>
  <r>
    <x v="259"/>
    <x v="16"/>
    <x v="350"/>
    <x v="304"/>
    <n v="26"/>
    <x v="16"/>
    <s v="Fowler Scannell"/>
    <s v="C0262cam04"/>
    <x v="1"/>
  </r>
  <r>
    <x v="259"/>
    <x v="16"/>
    <x v="350"/>
    <x v="426"/>
    <n v="26"/>
    <x v="16"/>
    <s v="Fowler Scannell"/>
    <s v="C0262cam04"/>
    <x v="2"/>
  </r>
  <r>
    <x v="259"/>
    <x v="16"/>
    <x v="350"/>
    <x v="91"/>
    <n v="26"/>
    <x v="16"/>
    <s v="Fowler Scannell"/>
    <s v="C0262cam04"/>
    <x v="3"/>
  </r>
  <r>
    <x v="259"/>
    <x v="16"/>
    <x v="350"/>
    <x v="411"/>
    <n v="26"/>
    <x v="16"/>
    <s v="Fowler Scannell"/>
    <s v="C0262cam04"/>
    <x v="4"/>
  </r>
  <r>
    <x v="259"/>
    <x v="16"/>
    <x v="350"/>
    <x v="305"/>
    <n v="26"/>
    <x v="16"/>
    <s v="Fowler Scannell"/>
    <s v="C0262cam04"/>
    <x v="5"/>
  </r>
  <r>
    <x v="259"/>
    <x v="16"/>
    <x v="350"/>
    <x v="413"/>
    <n v="26"/>
    <x v="16"/>
    <s v="Fowler Scannell"/>
    <s v="C0262cam04"/>
    <x v="6"/>
  </r>
  <r>
    <x v="259"/>
    <x v="16"/>
    <x v="350"/>
    <x v="260"/>
    <n v="26"/>
    <x v="16"/>
    <s v="Fowler Scannell"/>
    <s v="C0262cam04"/>
    <x v="8"/>
  </r>
  <r>
    <x v="259"/>
    <x v="16"/>
    <x v="350"/>
    <x v="257"/>
    <n v="26"/>
    <x v="16"/>
    <s v="Fowler Scannell"/>
    <s v="C0262cam04"/>
    <x v="9"/>
  </r>
  <r>
    <x v="259"/>
    <x v="16"/>
    <x v="350"/>
    <x v="41"/>
    <n v="26"/>
    <x v="16"/>
    <s v="Fowler Scannell"/>
    <s v="C0262cam04"/>
    <x v="12"/>
  </r>
  <r>
    <x v="259"/>
    <x v="16"/>
    <x v="350"/>
    <x v="11"/>
    <n v="26"/>
    <x v="16"/>
    <s v="Fowler Scannell"/>
    <s v="C0262cam04"/>
    <x v="15"/>
  </r>
  <r>
    <x v="259"/>
    <x v="16"/>
    <x v="350"/>
    <x v="290"/>
    <n v="26"/>
    <x v="16"/>
    <s v="Fowler Scannell"/>
    <s v="C0262cam04"/>
    <x v="13"/>
  </r>
  <r>
    <x v="260"/>
    <x v="16"/>
    <x v="145"/>
    <x v="398"/>
    <n v="26"/>
    <x v="16"/>
    <s v="Paulette Ledstone"/>
    <s v="C0263cam04"/>
    <x v="0"/>
  </r>
  <r>
    <x v="260"/>
    <x v="16"/>
    <x v="145"/>
    <x v="378"/>
    <n v="26"/>
    <x v="16"/>
    <s v="Paulette Ledstone"/>
    <s v="C0263cam04"/>
    <x v="10"/>
  </r>
  <r>
    <x v="260"/>
    <x v="16"/>
    <x v="145"/>
    <x v="393"/>
    <n v="26"/>
    <x v="16"/>
    <s v="Paulette Ledstone"/>
    <s v="C0263cam04"/>
    <x v="2"/>
  </r>
  <r>
    <x v="260"/>
    <x v="16"/>
    <x v="145"/>
    <x v="366"/>
    <n v="26"/>
    <x v="16"/>
    <s v="Paulette Ledstone"/>
    <s v="C0263cam04"/>
    <x v="4"/>
  </r>
  <r>
    <x v="260"/>
    <x v="16"/>
    <x v="145"/>
    <x v="136"/>
    <n v="26"/>
    <x v="16"/>
    <s v="Paulette Ledstone"/>
    <s v="C0263cam04"/>
    <x v="5"/>
  </r>
  <r>
    <x v="260"/>
    <x v="16"/>
    <x v="145"/>
    <x v="435"/>
    <n v="26"/>
    <x v="16"/>
    <s v="Paulette Ledstone"/>
    <s v="C0263cam04"/>
    <x v="6"/>
  </r>
  <r>
    <x v="260"/>
    <x v="16"/>
    <x v="145"/>
    <x v="57"/>
    <n v="26"/>
    <x v="16"/>
    <s v="Paulette Ledstone"/>
    <s v="C0263cam04"/>
    <x v="8"/>
  </r>
  <r>
    <x v="260"/>
    <x v="16"/>
    <x v="145"/>
    <x v="163"/>
    <n v="26"/>
    <x v="16"/>
    <s v="Paulette Ledstone"/>
    <s v="C0263cam04"/>
    <x v="9"/>
  </r>
  <r>
    <x v="260"/>
    <x v="16"/>
    <x v="145"/>
    <x v="147"/>
    <n v="26"/>
    <x v="16"/>
    <s v="Paulette Ledstone"/>
    <s v="C0263cam04"/>
    <x v="11"/>
  </r>
  <r>
    <x v="260"/>
    <x v="16"/>
    <x v="145"/>
    <x v="213"/>
    <n v="26"/>
    <x v="16"/>
    <s v="Paulette Ledstone"/>
    <s v="C0263cam04"/>
    <x v="12"/>
  </r>
  <r>
    <x v="260"/>
    <x v="2"/>
    <x v="139"/>
    <x v="299"/>
    <n v="29"/>
    <x v="2"/>
    <s v="Paulette Ledstone"/>
    <s v="C0263cam17"/>
    <x v="0"/>
  </r>
  <r>
    <x v="260"/>
    <x v="2"/>
    <x v="139"/>
    <x v="232"/>
    <n v="29"/>
    <x v="2"/>
    <s v="Paulette Ledstone"/>
    <s v="C0263cam17"/>
    <x v="10"/>
  </r>
  <r>
    <x v="260"/>
    <x v="2"/>
    <x v="139"/>
    <x v="132"/>
    <n v="29"/>
    <x v="2"/>
    <s v="Paulette Ledstone"/>
    <s v="C0263cam17"/>
    <x v="1"/>
  </r>
  <r>
    <x v="260"/>
    <x v="2"/>
    <x v="139"/>
    <x v="410"/>
    <n v="29"/>
    <x v="2"/>
    <s v="Paulette Ledstone"/>
    <s v="C0263cam17"/>
    <x v="2"/>
  </r>
  <r>
    <x v="260"/>
    <x v="2"/>
    <x v="139"/>
    <x v="19"/>
    <n v="29"/>
    <x v="2"/>
    <s v="Paulette Ledstone"/>
    <s v="C0263cam17"/>
    <x v="4"/>
  </r>
  <r>
    <x v="260"/>
    <x v="2"/>
    <x v="139"/>
    <x v="246"/>
    <n v="29"/>
    <x v="2"/>
    <s v="Paulette Ledstone"/>
    <s v="C0263cam17"/>
    <x v="4"/>
  </r>
  <r>
    <x v="260"/>
    <x v="2"/>
    <x v="139"/>
    <x v="63"/>
    <n v="29"/>
    <x v="2"/>
    <s v="Paulette Ledstone"/>
    <s v="C0263cam17"/>
    <x v="6"/>
  </r>
  <r>
    <x v="260"/>
    <x v="2"/>
    <x v="139"/>
    <x v="330"/>
    <n v="29"/>
    <x v="2"/>
    <s v="Paulette Ledstone"/>
    <s v="C0263cam17"/>
    <x v="8"/>
  </r>
  <r>
    <x v="261"/>
    <x v="6"/>
    <x v="351"/>
    <x v="294"/>
    <n v="62"/>
    <x v="6"/>
    <s v="Earl Swayland"/>
    <s v="C0264cam03"/>
    <x v="0"/>
  </r>
  <r>
    <x v="261"/>
    <x v="6"/>
    <x v="351"/>
    <x v="354"/>
    <n v="62"/>
    <x v="6"/>
    <s v="Earl Swayland"/>
    <s v="C0264cam03"/>
    <x v="7"/>
  </r>
  <r>
    <x v="261"/>
    <x v="6"/>
    <x v="351"/>
    <x v="388"/>
    <n v="62"/>
    <x v="6"/>
    <s v="Earl Swayland"/>
    <s v="C0264cam03"/>
    <x v="1"/>
  </r>
  <r>
    <x v="261"/>
    <x v="6"/>
    <x v="351"/>
    <x v="214"/>
    <n v="62"/>
    <x v="6"/>
    <s v="Earl Swayland"/>
    <s v="C0264cam03"/>
    <x v="3"/>
  </r>
  <r>
    <x v="261"/>
    <x v="6"/>
    <x v="351"/>
    <x v="359"/>
    <n v="62"/>
    <x v="6"/>
    <s v="Earl Swayland"/>
    <s v="C0264cam03"/>
    <x v="5"/>
  </r>
  <r>
    <x v="261"/>
    <x v="6"/>
    <x v="351"/>
    <x v="113"/>
    <n v="62"/>
    <x v="6"/>
    <s v="Earl Swayland"/>
    <s v="C0264cam03"/>
    <x v="6"/>
  </r>
  <r>
    <x v="261"/>
    <x v="6"/>
    <x v="351"/>
    <x v="61"/>
    <n v="62"/>
    <x v="6"/>
    <s v="Earl Swayland"/>
    <s v="C0264cam03"/>
    <x v="8"/>
  </r>
  <r>
    <x v="261"/>
    <x v="6"/>
    <x v="351"/>
    <x v="360"/>
    <n v="62"/>
    <x v="6"/>
    <s v="Earl Swayland"/>
    <s v="C0264cam03"/>
    <x v="9"/>
  </r>
  <r>
    <x v="261"/>
    <x v="6"/>
    <x v="351"/>
    <x v="261"/>
    <n v="62"/>
    <x v="6"/>
    <s v="Earl Swayland"/>
    <s v="C0264cam03"/>
    <x v="11"/>
  </r>
  <r>
    <x v="261"/>
    <x v="6"/>
    <x v="351"/>
    <x v="204"/>
    <n v="62"/>
    <x v="6"/>
    <s v="Earl Swayland"/>
    <s v="C0264cam03"/>
    <x v="12"/>
  </r>
  <r>
    <x v="261"/>
    <x v="6"/>
    <x v="351"/>
    <x v="286"/>
    <n v="62"/>
    <x v="6"/>
    <s v="Earl Swayland"/>
    <s v="C0264cam03"/>
    <x v="15"/>
  </r>
  <r>
    <x v="261"/>
    <x v="6"/>
    <x v="351"/>
    <x v="112"/>
    <n v="62"/>
    <x v="6"/>
    <s v="Earl Swayland"/>
    <s v="C0264cam03"/>
    <x v="13"/>
  </r>
  <r>
    <x v="261"/>
    <x v="14"/>
    <x v="352"/>
    <x v="288"/>
    <n v="25"/>
    <x v="14"/>
    <s v="Earl Swayland"/>
    <s v="C0264cam13"/>
    <x v="0"/>
  </r>
  <r>
    <x v="261"/>
    <x v="14"/>
    <x v="352"/>
    <x v="509"/>
    <n v="25"/>
    <x v="14"/>
    <s v="Earl Swayland"/>
    <s v="C0264cam13"/>
    <x v="7"/>
  </r>
  <r>
    <x v="261"/>
    <x v="14"/>
    <x v="352"/>
    <x v="347"/>
    <n v="25"/>
    <x v="14"/>
    <s v="Earl Swayland"/>
    <s v="C0264cam13"/>
    <x v="10"/>
  </r>
  <r>
    <x v="261"/>
    <x v="14"/>
    <x v="352"/>
    <x v="142"/>
    <n v="25"/>
    <x v="14"/>
    <s v="Earl Swayland"/>
    <s v="C0264cam13"/>
    <x v="1"/>
  </r>
  <r>
    <x v="261"/>
    <x v="14"/>
    <x v="352"/>
    <x v="389"/>
    <n v="25"/>
    <x v="14"/>
    <s v="Earl Swayland"/>
    <s v="C0264cam13"/>
    <x v="3"/>
  </r>
  <r>
    <x v="261"/>
    <x v="14"/>
    <x v="352"/>
    <x v="54"/>
    <n v="25"/>
    <x v="14"/>
    <s v="Earl Swayland"/>
    <s v="C0264cam13"/>
    <x v="4"/>
  </r>
  <r>
    <x v="261"/>
    <x v="14"/>
    <x v="352"/>
    <x v="324"/>
    <n v="25"/>
    <x v="14"/>
    <s v="Earl Swayland"/>
    <s v="C0264cam13"/>
    <x v="5"/>
  </r>
  <r>
    <x v="261"/>
    <x v="14"/>
    <x v="352"/>
    <x v="93"/>
    <n v="25"/>
    <x v="14"/>
    <s v="Earl Swayland"/>
    <s v="C0264cam13"/>
    <x v="6"/>
  </r>
  <r>
    <x v="261"/>
    <x v="14"/>
    <x v="352"/>
    <x v="180"/>
    <n v="25"/>
    <x v="14"/>
    <s v="Earl Swayland"/>
    <s v="C0264cam13"/>
    <x v="8"/>
  </r>
  <r>
    <x v="261"/>
    <x v="14"/>
    <x v="352"/>
    <x v="101"/>
    <n v="25"/>
    <x v="14"/>
    <s v="Earl Swayland"/>
    <s v="C0264cam13"/>
    <x v="9"/>
  </r>
  <r>
    <x v="261"/>
    <x v="14"/>
    <x v="352"/>
    <x v="14"/>
    <n v="25"/>
    <x v="14"/>
    <s v="Earl Swayland"/>
    <s v="C0264cam13"/>
    <x v="15"/>
  </r>
  <r>
    <x v="262"/>
    <x v="13"/>
    <x v="99"/>
    <x v="241"/>
    <n v="75"/>
    <x v="13"/>
    <s v="Misti Dominighi"/>
    <s v="C0265cam09"/>
    <x v="0"/>
  </r>
  <r>
    <x v="262"/>
    <x v="13"/>
    <x v="99"/>
    <x v="232"/>
    <n v="75"/>
    <x v="13"/>
    <s v="Misti Dominighi"/>
    <s v="C0265cam09"/>
    <x v="7"/>
  </r>
  <r>
    <x v="262"/>
    <x v="13"/>
    <x v="99"/>
    <x v="46"/>
    <n v="75"/>
    <x v="13"/>
    <s v="Misti Dominighi"/>
    <s v="C0265cam09"/>
    <x v="10"/>
  </r>
  <r>
    <x v="262"/>
    <x v="13"/>
    <x v="99"/>
    <x v="74"/>
    <n v="75"/>
    <x v="13"/>
    <s v="Misti Dominighi"/>
    <s v="C0265cam09"/>
    <x v="1"/>
  </r>
  <r>
    <x v="262"/>
    <x v="13"/>
    <x v="99"/>
    <x v="137"/>
    <n v="75"/>
    <x v="13"/>
    <s v="Misti Dominighi"/>
    <s v="C0265cam09"/>
    <x v="2"/>
  </r>
  <r>
    <x v="262"/>
    <x v="13"/>
    <x v="99"/>
    <x v="258"/>
    <n v="75"/>
    <x v="13"/>
    <s v="Misti Dominighi"/>
    <s v="C0265cam09"/>
    <x v="3"/>
  </r>
  <r>
    <x v="262"/>
    <x v="13"/>
    <x v="99"/>
    <x v="328"/>
    <n v="75"/>
    <x v="13"/>
    <s v="Misti Dominighi"/>
    <s v="C0265cam09"/>
    <x v="4"/>
  </r>
  <r>
    <x v="262"/>
    <x v="13"/>
    <x v="99"/>
    <x v="42"/>
    <n v="75"/>
    <x v="13"/>
    <s v="Misti Dominighi"/>
    <s v="C0265cam09"/>
    <x v="5"/>
  </r>
  <r>
    <x v="262"/>
    <x v="13"/>
    <x v="99"/>
    <x v="259"/>
    <n v="75"/>
    <x v="13"/>
    <s v="Misti Dominighi"/>
    <s v="C0265cam09"/>
    <x v="6"/>
  </r>
  <r>
    <x v="262"/>
    <x v="7"/>
    <x v="144"/>
    <x v="397"/>
    <n v="28"/>
    <x v="7"/>
    <s v="Misti Dominighi"/>
    <s v="C0265cam14"/>
    <x v="0"/>
  </r>
  <r>
    <x v="262"/>
    <x v="7"/>
    <x v="144"/>
    <x v="257"/>
    <n v="28"/>
    <x v="7"/>
    <s v="Misti Dominighi"/>
    <s v="C0265cam14"/>
    <x v="7"/>
  </r>
  <r>
    <x v="262"/>
    <x v="7"/>
    <x v="144"/>
    <x v="209"/>
    <n v="28"/>
    <x v="7"/>
    <s v="Misti Dominighi"/>
    <s v="C0265cam14"/>
    <x v="10"/>
  </r>
  <r>
    <x v="262"/>
    <x v="7"/>
    <x v="144"/>
    <x v="145"/>
    <n v="28"/>
    <x v="7"/>
    <s v="Misti Dominighi"/>
    <s v="C0265cam14"/>
    <x v="1"/>
  </r>
  <r>
    <x v="262"/>
    <x v="7"/>
    <x v="144"/>
    <x v="221"/>
    <n v="28"/>
    <x v="7"/>
    <s v="Misti Dominighi"/>
    <s v="C0265cam14"/>
    <x v="1"/>
  </r>
  <r>
    <x v="262"/>
    <x v="7"/>
    <x v="144"/>
    <x v="81"/>
    <n v="28"/>
    <x v="7"/>
    <s v="Misti Dominighi"/>
    <s v="C0265cam14"/>
    <x v="2"/>
  </r>
  <r>
    <x v="263"/>
    <x v="0"/>
    <x v="353"/>
    <x v="491"/>
    <n v="65"/>
    <x v="0"/>
    <s v="Wrennie Duffyn"/>
    <s v="C0266cam12"/>
    <x v="0"/>
  </r>
  <r>
    <x v="263"/>
    <x v="0"/>
    <x v="353"/>
    <x v="349"/>
    <n v="65"/>
    <x v="0"/>
    <s v="Wrennie Duffyn"/>
    <s v="C0266cam12"/>
    <x v="7"/>
  </r>
  <r>
    <x v="263"/>
    <x v="0"/>
    <x v="353"/>
    <x v="341"/>
    <n v="65"/>
    <x v="0"/>
    <s v="Wrennie Duffyn"/>
    <s v="C0266cam12"/>
    <x v="10"/>
  </r>
  <r>
    <x v="263"/>
    <x v="0"/>
    <x v="353"/>
    <x v="196"/>
    <n v="65"/>
    <x v="0"/>
    <s v="Wrennie Duffyn"/>
    <s v="C0266cam12"/>
    <x v="1"/>
  </r>
  <r>
    <x v="263"/>
    <x v="0"/>
    <x v="353"/>
    <x v="155"/>
    <n v="65"/>
    <x v="0"/>
    <s v="Wrennie Duffyn"/>
    <s v="C0266cam12"/>
    <x v="2"/>
  </r>
  <r>
    <x v="263"/>
    <x v="0"/>
    <x v="353"/>
    <x v="46"/>
    <n v="65"/>
    <x v="0"/>
    <s v="Wrennie Duffyn"/>
    <s v="C0266cam12"/>
    <x v="3"/>
  </r>
  <r>
    <x v="263"/>
    <x v="0"/>
    <x v="353"/>
    <x v="74"/>
    <n v="65"/>
    <x v="0"/>
    <s v="Wrennie Duffyn"/>
    <s v="C0266cam12"/>
    <x v="4"/>
  </r>
  <r>
    <x v="263"/>
    <x v="0"/>
    <x v="353"/>
    <x v="320"/>
    <n v="65"/>
    <x v="0"/>
    <s v="Wrennie Duffyn"/>
    <s v="C0266cam12"/>
    <x v="5"/>
  </r>
  <r>
    <x v="263"/>
    <x v="0"/>
    <x v="353"/>
    <x v="394"/>
    <n v="65"/>
    <x v="0"/>
    <s v="Wrennie Duffyn"/>
    <s v="C0266cam12"/>
    <x v="6"/>
  </r>
  <r>
    <x v="263"/>
    <x v="0"/>
    <x v="353"/>
    <x v="83"/>
    <n v="65"/>
    <x v="0"/>
    <s v="Wrennie Duffyn"/>
    <s v="C0266cam12"/>
    <x v="8"/>
  </r>
  <r>
    <x v="263"/>
    <x v="0"/>
    <x v="353"/>
    <x v="118"/>
    <n v="65"/>
    <x v="0"/>
    <s v="Wrennie Duffyn"/>
    <s v="C0266cam12"/>
    <x v="9"/>
  </r>
  <r>
    <x v="263"/>
    <x v="0"/>
    <x v="353"/>
    <x v="67"/>
    <n v="65"/>
    <x v="0"/>
    <s v="Wrennie Duffyn"/>
    <s v="C0266cam12"/>
    <x v="11"/>
  </r>
  <r>
    <x v="263"/>
    <x v="2"/>
    <x v="354"/>
    <x v="1"/>
    <n v="29"/>
    <x v="2"/>
    <s v="Wrennie Duffyn"/>
    <s v="C0266cam17"/>
    <x v="0"/>
  </r>
  <r>
    <x v="263"/>
    <x v="2"/>
    <x v="354"/>
    <x v="26"/>
    <n v="29"/>
    <x v="2"/>
    <s v="Wrennie Duffyn"/>
    <s v="C0266cam17"/>
    <x v="7"/>
  </r>
  <r>
    <x v="263"/>
    <x v="2"/>
    <x v="354"/>
    <x v="258"/>
    <n v="29"/>
    <x v="2"/>
    <s v="Wrennie Duffyn"/>
    <s v="C0266cam17"/>
    <x v="10"/>
  </r>
  <r>
    <x v="263"/>
    <x v="2"/>
    <x v="354"/>
    <x v="75"/>
    <n v="29"/>
    <x v="2"/>
    <s v="Wrennie Duffyn"/>
    <s v="C0266cam17"/>
    <x v="1"/>
  </r>
  <r>
    <x v="263"/>
    <x v="2"/>
    <x v="354"/>
    <x v="13"/>
    <n v="29"/>
    <x v="2"/>
    <s v="Wrennie Duffyn"/>
    <s v="C0266cam17"/>
    <x v="2"/>
  </r>
  <r>
    <x v="263"/>
    <x v="2"/>
    <x v="354"/>
    <x v="256"/>
    <n v="29"/>
    <x v="2"/>
    <s v="Wrennie Duffyn"/>
    <s v="C0266cam17"/>
    <x v="3"/>
  </r>
  <r>
    <x v="264"/>
    <x v="13"/>
    <x v="230"/>
    <x v="93"/>
    <n v="75"/>
    <x v="13"/>
    <s v="Dyane Harvison"/>
    <s v="C0267cam09"/>
    <x v="0"/>
  </r>
  <r>
    <x v="264"/>
    <x v="13"/>
    <x v="230"/>
    <x v="261"/>
    <n v="75"/>
    <x v="13"/>
    <s v="Dyane Harvison"/>
    <s v="C0267cam09"/>
    <x v="7"/>
  </r>
  <r>
    <x v="264"/>
    <x v="13"/>
    <x v="230"/>
    <x v="270"/>
    <n v="75"/>
    <x v="13"/>
    <s v="Dyane Harvison"/>
    <s v="C0267cam09"/>
    <x v="7"/>
  </r>
  <r>
    <x v="264"/>
    <x v="13"/>
    <x v="230"/>
    <x v="292"/>
    <n v="75"/>
    <x v="13"/>
    <s v="Dyane Harvison"/>
    <s v="C0267cam09"/>
    <x v="1"/>
  </r>
  <r>
    <x v="264"/>
    <x v="13"/>
    <x v="230"/>
    <x v="32"/>
    <n v="75"/>
    <x v="13"/>
    <s v="Dyane Harvison"/>
    <s v="C0267cam09"/>
    <x v="2"/>
  </r>
  <r>
    <x v="264"/>
    <x v="13"/>
    <x v="230"/>
    <x v="76"/>
    <n v="75"/>
    <x v="13"/>
    <s v="Dyane Harvison"/>
    <s v="C0267cam09"/>
    <x v="3"/>
  </r>
  <r>
    <x v="264"/>
    <x v="13"/>
    <x v="230"/>
    <x v="86"/>
    <n v="75"/>
    <x v="13"/>
    <s v="Dyane Harvison"/>
    <s v="C0267cam09"/>
    <x v="3"/>
  </r>
  <r>
    <x v="265"/>
    <x v="12"/>
    <x v="355"/>
    <x v="424"/>
    <n v="66"/>
    <x v="12"/>
    <s v="Fee Swallwell"/>
    <s v="C0268cam10"/>
    <x v="0"/>
  </r>
  <r>
    <x v="265"/>
    <x v="12"/>
    <x v="355"/>
    <x v="201"/>
    <n v="66"/>
    <x v="12"/>
    <s v="Fee Swallwell"/>
    <s v="C0268cam10"/>
    <x v="10"/>
  </r>
  <r>
    <x v="265"/>
    <x v="12"/>
    <x v="355"/>
    <x v="450"/>
    <n v="66"/>
    <x v="12"/>
    <s v="Fee Swallwell"/>
    <s v="C0268cam10"/>
    <x v="1"/>
  </r>
  <r>
    <x v="265"/>
    <x v="12"/>
    <x v="355"/>
    <x v="381"/>
    <n v="66"/>
    <x v="12"/>
    <s v="Fee Swallwell"/>
    <s v="C0268cam10"/>
    <x v="2"/>
  </r>
  <r>
    <x v="265"/>
    <x v="12"/>
    <x v="355"/>
    <x v="413"/>
    <n v="66"/>
    <x v="12"/>
    <s v="Fee Swallwell"/>
    <s v="C0268cam10"/>
    <x v="4"/>
  </r>
  <r>
    <x v="265"/>
    <x v="12"/>
    <x v="355"/>
    <x v="133"/>
    <n v="66"/>
    <x v="12"/>
    <s v="Fee Swallwell"/>
    <s v="C0268cam10"/>
    <x v="4"/>
  </r>
  <r>
    <x v="265"/>
    <x v="12"/>
    <x v="355"/>
    <x v="264"/>
    <n v="66"/>
    <x v="12"/>
    <s v="Fee Swallwell"/>
    <s v="C0268cam10"/>
    <x v="5"/>
  </r>
  <r>
    <x v="265"/>
    <x v="12"/>
    <x v="355"/>
    <x v="270"/>
    <n v="66"/>
    <x v="12"/>
    <s v="Fee Swallwell"/>
    <s v="C0268cam10"/>
    <x v="6"/>
  </r>
  <r>
    <x v="265"/>
    <x v="12"/>
    <x v="355"/>
    <x v="139"/>
    <n v="66"/>
    <x v="12"/>
    <s v="Fee Swallwell"/>
    <s v="C0268cam10"/>
    <x v="8"/>
  </r>
  <r>
    <x v="265"/>
    <x v="12"/>
    <x v="355"/>
    <x v="85"/>
    <n v="66"/>
    <x v="12"/>
    <s v="Fee Swallwell"/>
    <s v="C0268cam10"/>
    <x v="11"/>
  </r>
  <r>
    <x v="265"/>
    <x v="12"/>
    <x v="355"/>
    <x v="205"/>
    <n v="66"/>
    <x v="12"/>
    <s v="Fee Swallwell"/>
    <s v="C0268cam10"/>
    <x v="12"/>
  </r>
  <r>
    <x v="265"/>
    <x v="12"/>
    <x v="355"/>
    <x v="86"/>
    <n v="66"/>
    <x v="12"/>
    <s v="Fee Swallwell"/>
    <s v="C0268cam10"/>
    <x v="12"/>
  </r>
  <r>
    <x v="265"/>
    <x v="7"/>
    <x v="222"/>
    <x v="4"/>
    <n v="28"/>
    <x v="7"/>
    <s v="Fee Swallwell"/>
    <s v="C0268cam14"/>
    <x v="0"/>
  </r>
  <r>
    <x v="265"/>
    <x v="7"/>
    <x v="222"/>
    <x v="63"/>
    <n v="28"/>
    <x v="7"/>
    <s v="Fee Swallwell"/>
    <s v="C0268cam14"/>
    <x v="7"/>
  </r>
  <r>
    <x v="265"/>
    <x v="7"/>
    <x v="222"/>
    <x v="29"/>
    <n v="28"/>
    <x v="7"/>
    <s v="Fee Swallwell"/>
    <s v="C0268cam14"/>
    <x v="10"/>
  </r>
  <r>
    <x v="265"/>
    <x v="7"/>
    <x v="222"/>
    <x v="73"/>
    <n v="28"/>
    <x v="7"/>
    <s v="Fee Swallwell"/>
    <s v="C0268cam14"/>
    <x v="10"/>
  </r>
  <r>
    <x v="266"/>
    <x v="10"/>
    <x v="37"/>
    <x v="182"/>
    <n v="22"/>
    <x v="10"/>
    <s v="Noellyn Vaudin"/>
    <s v="C0269cam05"/>
    <x v="0"/>
  </r>
  <r>
    <x v="266"/>
    <x v="10"/>
    <x v="37"/>
    <x v="466"/>
    <n v="22"/>
    <x v="10"/>
    <s v="Noellyn Vaudin"/>
    <s v="C0269cam05"/>
    <x v="7"/>
  </r>
  <r>
    <x v="266"/>
    <x v="10"/>
    <x v="37"/>
    <x v="487"/>
    <n v="22"/>
    <x v="10"/>
    <s v="Noellyn Vaudin"/>
    <s v="C0269cam05"/>
    <x v="10"/>
  </r>
  <r>
    <x v="266"/>
    <x v="10"/>
    <x v="37"/>
    <x v="408"/>
    <n v="22"/>
    <x v="10"/>
    <s v="Noellyn Vaudin"/>
    <s v="C0269cam05"/>
    <x v="1"/>
  </r>
  <r>
    <x v="266"/>
    <x v="10"/>
    <x v="37"/>
    <x v="475"/>
    <n v="22"/>
    <x v="10"/>
    <s v="Noellyn Vaudin"/>
    <s v="C0269cam05"/>
    <x v="2"/>
  </r>
  <r>
    <x v="266"/>
    <x v="10"/>
    <x v="37"/>
    <x v="254"/>
    <n v="22"/>
    <x v="10"/>
    <s v="Noellyn Vaudin"/>
    <s v="C0269cam05"/>
    <x v="3"/>
  </r>
  <r>
    <x v="266"/>
    <x v="10"/>
    <x v="37"/>
    <x v="37"/>
    <n v="22"/>
    <x v="10"/>
    <s v="Noellyn Vaudin"/>
    <s v="C0269cam05"/>
    <x v="5"/>
  </r>
  <r>
    <x v="266"/>
    <x v="10"/>
    <x v="37"/>
    <x v="46"/>
    <n v="22"/>
    <x v="10"/>
    <s v="Noellyn Vaudin"/>
    <s v="C0269cam05"/>
    <x v="6"/>
  </r>
  <r>
    <x v="266"/>
    <x v="10"/>
    <x v="37"/>
    <x v="192"/>
    <n v="22"/>
    <x v="10"/>
    <s v="Noellyn Vaudin"/>
    <s v="C0269cam05"/>
    <x v="9"/>
  </r>
  <r>
    <x v="266"/>
    <x v="10"/>
    <x v="37"/>
    <x v="236"/>
    <n v="22"/>
    <x v="10"/>
    <s v="Noellyn Vaudin"/>
    <s v="C0269cam05"/>
    <x v="11"/>
  </r>
  <r>
    <x v="266"/>
    <x v="10"/>
    <x v="37"/>
    <x v="253"/>
    <n v="22"/>
    <x v="10"/>
    <s v="Noellyn Vaudin"/>
    <s v="C0269cam05"/>
    <x v="12"/>
  </r>
  <r>
    <x v="266"/>
    <x v="10"/>
    <x v="37"/>
    <x v="109"/>
    <n v="22"/>
    <x v="10"/>
    <s v="Noellyn Vaudin"/>
    <s v="C0269cam05"/>
    <x v="15"/>
  </r>
  <r>
    <x v="266"/>
    <x v="2"/>
    <x v="13"/>
    <x v="74"/>
    <n v="29"/>
    <x v="2"/>
    <s v="Noellyn Vaudin"/>
    <s v="C0269cam17"/>
    <x v="0"/>
  </r>
  <r>
    <x v="266"/>
    <x v="2"/>
    <x v="13"/>
    <x v="180"/>
    <n v="29"/>
    <x v="2"/>
    <s v="Noellyn Vaudin"/>
    <s v="C0269cam17"/>
    <x v="7"/>
  </r>
  <r>
    <x v="266"/>
    <x v="2"/>
    <x v="13"/>
    <x v="75"/>
    <n v="29"/>
    <x v="2"/>
    <s v="Noellyn Vaudin"/>
    <s v="C0269cam17"/>
    <x v="1"/>
  </r>
  <r>
    <x v="266"/>
    <x v="2"/>
    <x v="13"/>
    <x v="13"/>
    <n v="29"/>
    <x v="2"/>
    <s v="Noellyn Vaudin"/>
    <s v="C0269cam17"/>
    <x v="2"/>
  </r>
  <r>
    <x v="267"/>
    <x v="5"/>
    <x v="184"/>
    <x v="436"/>
    <n v="26"/>
    <x v="5"/>
    <s v="Aprilette Parkhouse"/>
    <s v="C0270cam02"/>
    <x v="0"/>
  </r>
  <r>
    <x v="267"/>
    <x v="5"/>
    <x v="184"/>
    <x v="334"/>
    <n v="26"/>
    <x v="5"/>
    <s v="Aprilette Parkhouse"/>
    <s v="C0270cam02"/>
    <x v="10"/>
  </r>
  <r>
    <x v="267"/>
    <x v="5"/>
    <x v="184"/>
    <x v="227"/>
    <n v="26"/>
    <x v="5"/>
    <s v="Aprilette Parkhouse"/>
    <s v="C0270cam02"/>
    <x v="10"/>
  </r>
  <r>
    <x v="267"/>
    <x v="5"/>
    <x v="184"/>
    <x v="356"/>
    <n v="26"/>
    <x v="5"/>
    <s v="Aprilette Parkhouse"/>
    <s v="C0270cam02"/>
    <x v="3"/>
  </r>
  <r>
    <x v="267"/>
    <x v="5"/>
    <x v="184"/>
    <x v="343"/>
    <n v="26"/>
    <x v="5"/>
    <s v="Aprilette Parkhouse"/>
    <s v="C0270cam02"/>
    <x v="4"/>
  </r>
  <r>
    <x v="267"/>
    <x v="5"/>
    <x v="184"/>
    <x v="269"/>
    <n v="26"/>
    <x v="5"/>
    <s v="Aprilette Parkhouse"/>
    <s v="C0270cam02"/>
    <x v="4"/>
  </r>
  <r>
    <x v="267"/>
    <x v="5"/>
    <x v="184"/>
    <x v="57"/>
    <n v="26"/>
    <x v="5"/>
    <s v="Aprilette Parkhouse"/>
    <s v="C0270cam02"/>
    <x v="5"/>
  </r>
  <r>
    <x v="267"/>
    <x v="5"/>
    <x v="184"/>
    <x v="282"/>
    <n v="26"/>
    <x v="5"/>
    <s v="Aprilette Parkhouse"/>
    <s v="C0270cam02"/>
    <x v="8"/>
  </r>
  <r>
    <x v="267"/>
    <x v="5"/>
    <x v="184"/>
    <x v="221"/>
    <n v="26"/>
    <x v="5"/>
    <s v="Aprilette Parkhouse"/>
    <s v="C0270cam02"/>
    <x v="8"/>
  </r>
  <r>
    <x v="267"/>
    <x v="5"/>
    <x v="184"/>
    <x v="162"/>
    <n v="26"/>
    <x v="5"/>
    <s v="Aprilette Parkhouse"/>
    <s v="C0270cam02"/>
    <x v="11"/>
  </r>
  <r>
    <x v="267"/>
    <x v="7"/>
    <x v="356"/>
    <x v="51"/>
    <n v="28"/>
    <x v="7"/>
    <s v="Aprilette Parkhouse"/>
    <s v="C0270cam14"/>
    <x v="0"/>
  </r>
  <r>
    <x v="267"/>
    <x v="7"/>
    <x v="356"/>
    <x v="150"/>
    <n v="28"/>
    <x v="7"/>
    <s v="Aprilette Parkhouse"/>
    <s v="C0270cam14"/>
    <x v="7"/>
  </r>
  <r>
    <x v="267"/>
    <x v="7"/>
    <x v="356"/>
    <x v="67"/>
    <n v="28"/>
    <x v="7"/>
    <s v="Aprilette Parkhouse"/>
    <s v="C0270cam14"/>
    <x v="10"/>
  </r>
  <r>
    <x v="268"/>
    <x v="14"/>
    <x v="353"/>
    <x v="491"/>
    <n v="25"/>
    <x v="14"/>
    <s v="Ara Warboy"/>
    <s v="C0271cam13"/>
    <x v="0"/>
  </r>
  <r>
    <x v="268"/>
    <x v="14"/>
    <x v="353"/>
    <x v="105"/>
    <n v="25"/>
    <x v="14"/>
    <s v="Ara Warboy"/>
    <s v="C0271cam13"/>
    <x v="10"/>
  </r>
  <r>
    <x v="268"/>
    <x v="14"/>
    <x v="353"/>
    <x v="393"/>
    <n v="25"/>
    <x v="14"/>
    <s v="Ara Warboy"/>
    <s v="C0271cam13"/>
    <x v="1"/>
  </r>
  <r>
    <x v="268"/>
    <x v="14"/>
    <x v="353"/>
    <x v="247"/>
    <n v="25"/>
    <x v="14"/>
    <s v="Ara Warboy"/>
    <s v="C0271cam13"/>
    <x v="3"/>
  </r>
  <r>
    <x v="268"/>
    <x v="14"/>
    <x v="353"/>
    <x v="160"/>
    <n v="25"/>
    <x v="14"/>
    <s v="Ara Warboy"/>
    <s v="C0271cam13"/>
    <x v="4"/>
  </r>
  <r>
    <x v="268"/>
    <x v="14"/>
    <x v="353"/>
    <x v="121"/>
    <n v="25"/>
    <x v="14"/>
    <s v="Ara Warboy"/>
    <s v="C0271cam13"/>
    <x v="5"/>
  </r>
  <r>
    <x v="268"/>
    <x v="14"/>
    <x v="353"/>
    <x v="189"/>
    <n v="25"/>
    <x v="14"/>
    <s v="Ara Warboy"/>
    <s v="C0271cam13"/>
    <x v="6"/>
  </r>
  <r>
    <x v="268"/>
    <x v="14"/>
    <x v="353"/>
    <x v="117"/>
    <n v="25"/>
    <x v="14"/>
    <s v="Ara Warboy"/>
    <s v="C0271cam13"/>
    <x v="8"/>
  </r>
  <r>
    <x v="268"/>
    <x v="14"/>
    <x v="353"/>
    <x v="140"/>
    <n v="25"/>
    <x v="14"/>
    <s v="Ara Warboy"/>
    <s v="C0271cam13"/>
    <x v="9"/>
  </r>
  <r>
    <x v="268"/>
    <x v="8"/>
    <x v="309"/>
    <x v="390"/>
    <n v="13"/>
    <x v="8"/>
    <s v="Ara Warboy"/>
    <s v="C0271cam06"/>
    <x v="0"/>
  </r>
  <r>
    <x v="268"/>
    <x v="8"/>
    <x v="309"/>
    <x v="61"/>
    <n v="13"/>
    <x v="8"/>
    <s v="Ara Warboy"/>
    <s v="C0271cam06"/>
    <x v="7"/>
  </r>
  <r>
    <x v="268"/>
    <x v="8"/>
    <x v="309"/>
    <x v="120"/>
    <n v="13"/>
    <x v="8"/>
    <s v="Ara Warboy"/>
    <s v="C0271cam06"/>
    <x v="7"/>
  </r>
  <r>
    <x v="268"/>
    <x v="8"/>
    <x v="309"/>
    <x v="311"/>
    <n v="13"/>
    <x v="8"/>
    <s v="Ara Warboy"/>
    <s v="C0271cam06"/>
    <x v="10"/>
  </r>
  <r>
    <x v="268"/>
    <x v="8"/>
    <x v="309"/>
    <x v="193"/>
    <n v="13"/>
    <x v="8"/>
    <s v="Ara Warboy"/>
    <s v="C0271cam06"/>
    <x v="1"/>
  </r>
  <r>
    <x v="268"/>
    <x v="8"/>
    <x v="309"/>
    <x v="210"/>
    <n v="13"/>
    <x v="8"/>
    <s v="Ara Warboy"/>
    <s v="C0271cam06"/>
    <x v="3"/>
  </r>
  <r>
    <x v="268"/>
    <x v="8"/>
    <x v="309"/>
    <x v="171"/>
    <n v="13"/>
    <x v="8"/>
    <s v="Ara Warboy"/>
    <s v="C0271cam06"/>
    <x v="3"/>
  </r>
  <r>
    <x v="268"/>
    <x v="8"/>
    <x v="309"/>
    <x v="84"/>
    <n v="13"/>
    <x v="8"/>
    <s v="Ara Warboy"/>
    <s v="C0271cam06"/>
    <x v="4"/>
  </r>
  <r>
    <x v="268"/>
    <x v="8"/>
    <x v="309"/>
    <x v="15"/>
    <n v="13"/>
    <x v="8"/>
    <s v="Ara Warboy"/>
    <s v="C0271cam06"/>
    <x v="5"/>
  </r>
  <r>
    <x v="269"/>
    <x v="3"/>
    <x v="286"/>
    <x v="488"/>
    <n v="62"/>
    <x v="3"/>
    <s v="Margy Treend"/>
    <s v="C0272cam11"/>
    <x v="0"/>
  </r>
  <r>
    <x v="269"/>
    <x v="3"/>
    <x v="286"/>
    <x v="302"/>
    <n v="62"/>
    <x v="3"/>
    <s v="Margy Treend"/>
    <s v="C0272cam11"/>
    <x v="10"/>
  </r>
  <r>
    <x v="269"/>
    <x v="3"/>
    <x v="286"/>
    <x v="309"/>
    <n v="62"/>
    <x v="3"/>
    <s v="Margy Treend"/>
    <s v="C0272cam11"/>
    <x v="3"/>
  </r>
  <r>
    <x v="269"/>
    <x v="3"/>
    <x v="286"/>
    <x v="351"/>
    <n v="62"/>
    <x v="3"/>
    <s v="Margy Treend"/>
    <s v="C0272cam11"/>
    <x v="4"/>
  </r>
  <r>
    <x v="269"/>
    <x v="3"/>
    <x v="286"/>
    <x v="278"/>
    <n v="62"/>
    <x v="3"/>
    <s v="Margy Treend"/>
    <s v="C0272cam11"/>
    <x v="5"/>
  </r>
  <r>
    <x v="269"/>
    <x v="3"/>
    <x v="286"/>
    <x v="55"/>
    <n v="62"/>
    <x v="3"/>
    <s v="Margy Treend"/>
    <s v="C0272cam11"/>
    <x v="9"/>
  </r>
  <r>
    <x v="269"/>
    <x v="3"/>
    <x v="286"/>
    <x v="39"/>
    <n v="62"/>
    <x v="3"/>
    <s v="Margy Treend"/>
    <s v="C0272cam11"/>
    <x v="12"/>
  </r>
  <r>
    <x v="269"/>
    <x v="3"/>
    <x v="286"/>
    <x v="110"/>
    <n v="62"/>
    <x v="3"/>
    <s v="Margy Treend"/>
    <s v="C0272cam11"/>
    <x v="16"/>
  </r>
  <r>
    <x v="269"/>
    <x v="9"/>
    <x v="226"/>
    <x v="176"/>
    <n v="27"/>
    <x v="9"/>
    <s v="Margy Treend"/>
    <s v="C0272cam08"/>
    <x v="0"/>
  </r>
  <r>
    <x v="269"/>
    <x v="9"/>
    <x v="226"/>
    <x v="140"/>
    <n v="27"/>
    <x v="9"/>
    <s v="Margy Treend"/>
    <s v="C0272cam08"/>
    <x v="7"/>
  </r>
  <r>
    <x v="269"/>
    <x v="9"/>
    <x v="226"/>
    <x v="172"/>
    <n v="27"/>
    <x v="9"/>
    <s v="Margy Treend"/>
    <s v="C0272cam08"/>
    <x v="10"/>
  </r>
  <r>
    <x v="270"/>
    <x v="0"/>
    <x v="102"/>
    <x v="329"/>
    <n v="65"/>
    <x v="0"/>
    <s v="Dyna Yurenev"/>
    <s v="C0273cam12"/>
    <x v="0"/>
  </r>
  <r>
    <x v="270"/>
    <x v="0"/>
    <x v="102"/>
    <x v="287"/>
    <n v="65"/>
    <x v="0"/>
    <s v="Dyna Yurenev"/>
    <s v="C0273cam12"/>
    <x v="7"/>
  </r>
  <r>
    <x v="270"/>
    <x v="0"/>
    <x v="102"/>
    <x v="240"/>
    <n v="65"/>
    <x v="0"/>
    <s v="Dyna Yurenev"/>
    <s v="C0273cam12"/>
    <x v="3"/>
  </r>
  <r>
    <x v="270"/>
    <x v="0"/>
    <x v="102"/>
    <x v="148"/>
    <n v="65"/>
    <x v="0"/>
    <s v="Dyna Yurenev"/>
    <s v="C0273cam12"/>
    <x v="3"/>
  </r>
  <r>
    <x v="270"/>
    <x v="0"/>
    <x v="102"/>
    <x v="390"/>
    <n v="65"/>
    <x v="0"/>
    <s v="Dyna Yurenev"/>
    <s v="C0273cam12"/>
    <x v="8"/>
  </r>
  <r>
    <x v="270"/>
    <x v="0"/>
    <x v="102"/>
    <x v="237"/>
    <n v="65"/>
    <x v="0"/>
    <s v="Dyna Yurenev"/>
    <s v="C0273cam12"/>
    <x v="13"/>
  </r>
  <r>
    <x v="270"/>
    <x v="0"/>
    <x v="102"/>
    <x v="76"/>
    <n v="65"/>
    <x v="0"/>
    <s v="Dyna Yurenev"/>
    <s v="C0273cam12"/>
    <x v="16"/>
  </r>
  <r>
    <x v="271"/>
    <x v="0"/>
    <x v="91"/>
    <x v="316"/>
    <n v="65"/>
    <x v="0"/>
    <s v="Bobbye Hardistry"/>
    <s v="C0274cam12"/>
    <x v="0"/>
  </r>
  <r>
    <x v="271"/>
    <x v="0"/>
    <x v="91"/>
    <x v="254"/>
    <n v="65"/>
    <x v="0"/>
    <s v="Bobbye Hardistry"/>
    <s v="C0274cam12"/>
    <x v="1"/>
  </r>
  <r>
    <x v="271"/>
    <x v="0"/>
    <x v="91"/>
    <x v="98"/>
    <n v="65"/>
    <x v="0"/>
    <s v="Bobbye Hardistry"/>
    <s v="C0274cam12"/>
    <x v="4"/>
  </r>
  <r>
    <x v="271"/>
    <x v="0"/>
    <x v="91"/>
    <x v="111"/>
    <n v="65"/>
    <x v="0"/>
    <s v="Bobbye Hardistry"/>
    <s v="C0274cam12"/>
    <x v="5"/>
  </r>
  <r>
    <x v="271"/>
    <x v="0"/>
    <x v="91"/>
    <x v="26"/>
    <n v="65"/>
    <x v="0"/>
    <s v="Bobbye Hardistry"/>
    <s v="C0274cam12"/>
    <x v="6"/>
  </r>
  <r>
    <x v="271"/>
    <x v="0"/>
    <x v="91"/>
    <x v="286"/>
    <n v="65"/>
    <x v="0"/>
    <s v="Bobbye Hardistry"/>
    <s v="C0274cam12"/>
    <x v="11"/>
  </r>
  <r>
    <x v="271"/>
    <x v="0"/>
    <x v="91"/>
    <x v="64"/>
    <n v="65"/>
    <x v="0"/>
    <s v="Bobbye Hardistry"/>
    <s v="C0274cam12"/>
    <x v="12"/>
  </r>
  <r>
    <x v="271"/>
    <x v="9"/>
    <x v="10"/>
    <x v="60"/>
    <n v="27"/>
    <x v="9"/>
    <s v="Bobbye Hardistry"/>
    <s v="C0274cam08"/>
    <x v="0"/>
  </r>
  <r>
    <x v="271"/>
    <x v="9"/>
    <x v="10"/>
    <x v="356"/>
    <n v="27"/>
    <x v="9"/>
    <s v="Bobbye Hardistry"/>
    <s v="C0274cam08"/>
    <x v="7"/>
  </r>
  <r>
    <x v="271"/>
    <x v="9"/>
    <x v="10"/>
    <x v="410"/>
    <n v="27"/>
    <x v="9"/>
    <s v="Bobbye Hardistry"/>
    <s v="C0274cam08"/>
    <x v="10"/>
  </r>
  <r>
    <x v="271"/>
    <x v="9"/>
    <x v="10"/>
    <x v="56"/>
    <n v="27"/>
    <x v="9"/>
    <s v="Bobbye Hardistry"/>
    <s v="C0274cam08"/>
    <x v="1"/>
  </r>
  <r>
    <x v="271"/>
    <x v="9"/>
    <x v="10"/>
    <x v="57"/>
    <n v="27"/>
    <x v="9"/>
    <s v="Bobbye Hardistry"/>
    <s v="C0274cam08"/>
    <x v="1"/>
  </r>
  <r>
    <x v="271"/>
    <x v="9"/>
    <x v="10"/>
    <x v="117"/>
    <n v="27"/>
    <x v="9"/>
    <s v="Bobbye Hardistry"/>
    <s v="C0274cam08"/>
    <x v="2"/>
  </r>
  <r>
    <x v="271"/>
    <x v="9"/>
    <x v="10"/>
    <x v="11"/>
    <n v="27"/>
    <x v="9"/>
    <s v="Bobbye Hardistry"/>
    <s v="C0274cam08"/>
    <x v="4"/>
  </r>
  <r>
    <x v="271"/>
    <x v="9"/>
    <x v="10"/>
    <x v="226"/>
    <n v="27"/>
    <x v="9"/>
    <s v="Bobbye Hardistry"/>
    <s v="C0274cam08"/>
    <x v="4"/>
  </r>
  <r>
    <x v="271"/>
    <x v="9"/>
    <x v="10"/>
    <x v="15"/>
    <n v="27"/>
    <x v="9"/>
    <s v="Bobbye Hardistry"/>
    <s v="C0274cam08"/>
    <x v="5"/>
  </r>
  <r>
    <x v="272"/>
    <x v="12"/>
    <x v="284"/>
    <x v="482"/>
    <n v="66"/>
    <x v="12"/>
    <s v="Shalom Noad"/>
    <s v="C0275cam10"/>
    <x v="0"/>
  </r>
  <r>
    <x v="272"/>
    <x v="12"/>
    <x v="284"/>
    <x v="355"/>
    <n v="66"/>
    <x v="12"/>
    <s v="Shalom Noad"/>
    <s v="C0275cam10"/>
    <x v="1"/>
  </r>
  <r>
    <x v="272"/>
    <x v="12"/>
    <x v="284"/>
    <x v="316"/>
    <n v="66"/>
    <x v="12"/>
    <s v="Shalom Noad"/>
    <s v="C0275cam10"/>
    <x v="1"/>
  </r>
  <r>
    <x v="272"/>
    <x v="12"/>
    <x v="284"/>
    <x v="455"/>
    <n v="66"/>
    <x v="12"/>
    <s v="Shalom Noad"/>
    <s v="C0275cam10"/>
    <x v="2"/>
  </r>
  <r>
    <x v="272"/>
    <x v="12"/>
    <x v="284"/>
    <x v="386"/>
    <n v="66"/>
    <x v="12"/>
    <s v="Shalom Noad"/>
    <s v="C0275cam10"/>
    <x v="5"/>
  </r>
  <r>
    <x v="272"/>
    <x v="12"/>
    <x v="284"/>
    <x v="113"/>
    <n v="66"/>
    <x v="12"/>
    <s v="Shalom Noad"/>
    <s v="C0275cam10"/>
    <x v="8"/>
  </r>
  <r>
    <x v="272"/>
    <x v="12"/>
    <x v="284"/>
    <x v="413"/>
    <n v="66"/>
    <x v="12"/>
    <s v="Shalom Noad"/>
    <s v="C0275cam10"/>
    <x v="9"/>
  </r>
  <r>
    <x v="272"/>
    <x v="12"/>
    <x v="284"/>
    <x v="220"/>
    <n v="66"/>
    <x v="12"/>
    <s v="Shalom Noad"/>
    <s v="C0275cam10"/>
    <x v="13"/>
  </r>
  <r>
    <x v="272"/>
    <x v="12"/>
    <x v="284"/>
    <x v="72"/>
    <n v="66"/>
    <x v="12"/>
    <s v="Shalom Noad"/>
    <s v="C0275cam10"/>
    <x v="16"/>
  </r>
  <r>
    <x v="272"/>
    <x v="16"/>
    <x v="283"/>
    <x v="220"/>
    <n v="26"/>
    <x v="16"/>
    <s v="Shalom Noad"/>
    <s v="C0275cam04"/>
    <x v="0"/>
  </r>
  <r>
    <x v="272"/>
    <x v="16"/>
    <x v="283"/>
    <x v="80"/>
    <n v="26"/>
    <x v="16"/>
    <s v="Shalom Noad"/>
    <s v="C0275cam04"/>
    <x v="7"/>
  </r>
  <r>
    <x v="272"/>
    <x v="16"/>
    <x v="283"/>
    <x v="84"/>
    <n v="26"/>
    <x v="16"/>
    <s v="Shalom Noad"/>
    <s v="C0275cam04"/>
    <x v="7"/>
  </r>
  <r>
    <x v="272"/>
    <x v="16"/>
    <x v="283"/>
    <x v="82"/>
    <n v="26"/>
    <x v="16"/>
    <s v="Shalom Noad"/>
    <s v="C0275cam04"/>
    <x v="10"/>
  </r>
  <r>
    <x v="273"/>
    <x v="7"/>
    <x v="357"/>
    <x v="510"/>
    <n v="28"/>
    <x v="7"/>
    <s v="Vivyan Myhan"/>
    <s v="C0276cam14"/>
    <x v="0"/>
  </r>
  <r>
    <x v="273"/>
    <x v="7"/>
    <x v="357"/>
    <x v="362"/>
    <n v="28"/>
    <x v="7"/>
    <s v="Vivyan Myhan"/>
    <s v="C0276cam14"/>
    <x v="7"/>
  </r>
  <r>
    <x v="273"/>
    <x v="7"/>
    <x v="357"/>
    <x v="511"/>
    <n v="28"/>
    <x v="7"/>
    <s v="Vivyan Myhan"/>
    <s v="C0276cam14"/>
    <x v="7"/>
  </r>
  <r>
    <x v="273"/>
    <x v="7"/>
    <x v="357"/>
    <x v="424"/>
    <n v="28"/>
    <x v="7"/>
    <s v="Vivyan Myhan"/>
    <s v="C0276cam14"/>
    <x v="1"/>
  </r>
  <r>
    <x v="273"/>
    <x v="7"/>
    <x v="357"/>
    <x v="89"/>
    <n v="28"/>
    <x v="7"/>
    <s v="Vivyan Myhan"/>
    <s v="C0276cam14"/>
    <x v="2"/>
  </r>
  <r>
    <x v="273"/>
    <x v="7"/>
    <x v="357"/>
    <x v="323"/>
    <n v="28"/>
    <x v="7"/>
    <s v="Vivyan Myhan"/>
    <s v="C0276cam14"/>
    <x v="3"/>
  </r>
  <r>
    <x v="273"/>
    <x v="7"/>
    <x v="357"/>
    <x v="214"/>
    <n v="28"/>
    <x v="7"/>
    <s v="Vivyan Myhan"/>
    <s v="C0276cam14"/>
    <x v="3"/>
  </r>
  <r>
    <x v="273"/>
    <x v="7"/>
    <x v="357"/>
    <x v="61"/>
    <n v="28"/>
    <x v="7"/>
    <s v="Vivyan Myhan"/>
    <s v="C0276cam14"/>
    <x v="8"/>
  </r>
  <r>
    <x v="273"/>
    <x v="7"/>
    <x v="357"/>
    <x v="133"/>
    <n v="28"/>
    <x v="7"/>
    <s v="Vivyan Myhan"/>
    <s v="C0276cam14"/>
    <x v="8"/>
  </r>
  <r>
    <x v="273"/>
    <x v="7"/>
    <x v="357"/>
    <x v="192"/>
    <n v="28"/>
    <x v="7"/>
    <s v="Vivyan Myhan"/>
    <s v="C0276cam14"/>
    <x v="9"/>
  </r>
  <r>
    <x v="273"/>
    <x v="7"/>
    <x v="357"/>
    <x v="237"/>
    <n v="28"/>
    <x v="7"/>
    <s v="Vivyan Myhan"/>
    <s v="C0276cam14"/>
    <x v="15"/>
  </r>
  <r>
    <x v="273"/>
    <x v="7"/>
    <x v="357"/>
    <x v="226"/>
    <n v="28"/>
    <x v="7"/>
    <s v="Vivyan Myhan"/>
    <s v="C0276cam14"/>
    <x v="13"/>
  </r>
  <r>
    <x v="273"/>
    <x v="7"/>
    <x v="357"/>
    <x v="59"/>
    <n v="28"/>
    <x v="7"/>
    <s v="Vivyan Myhan"/>
    <s v="C0276cam14"/>
    <x v="14"/>
  </r>
  <r>
    <x v="273"/>
    <x v="13"/>
    <x v="358"/>
    <x v="421"/>
    <n v="75"/>
    <x v="13"/>
    <s v="Vivyan Myhan"/>
    <s v="C0276cam09"/>
    <x v="0"/>
  </r>
  <r>
    <x v="273"/>
    <x v="13"/>
    <x v="358"/>
    <x v="415"/>
    <n v="75"/>
    <x v="13"/>
    <s v="Vivyan Myhan"/>
    <s v="C0276cam09"/>
    <x v="7"/>
  </r>
  <r>
    <x v="273"/>
    <x v="13"/>
    <x v="358"/>
    <x v="88"/>
    <n v="75"/>
    <x v="13"/>
    <s v="Vivyan Myhan"/>
    <s v="C0276cam09"/>
    <x v="10"/>
  </r>
  <r>
    <x v="273"/>
    <x v="13"/>
    <x v="358"/>
    <x v="249"/>
    <n v="75"/>
    <x v="13"/>
    <s v="Vivyan Myhan"/>
    <s v="C0276cam09"/>
    <x v="10"/>
  </r>
  <r>
    <x v="273"/>
    <x v="13"/>
    <x v="358"/>
    <x v="349"/>
    <n v="75"/>
    <x v="13"/>
    <s v="Vivyan Myhan"/>
    <s v="C0276cam09"/>
    <x v="2"/>
  </r>
  <r>
    <x v="273"/>
    <x v="13"/>
    <x v="358"/>
    <x v="493"/>
    <n v="75"/>
    <x v="13"/>
    <s v="Vivyan Myhan"/>
    <s v="C0276cam09"/>
    <x v="4"/>
  </r>
  <r>
    <x v="273"/>
    <x v="13"/>
    <x v="358"/>
    <x v="268"/>
    <n v="75"/>
    <x v="13"/>
    <s v="Vivyan Myhan"/>
    <s v="C0276cam09"/>
    <x v="5"/>
  </r>
  <r>
    <x v="273"/>
    <x v="13"/>
    <x v="358"/>
    <x v="55"/>
    <n v="75"/>
    <x v="13"/>
    <s v="Vivyan Myhan"/>
    <s v="C0276cam09"/>
    <x v="6"/>
  </r>
  <r>
    <x v="273"/>
    <x v="13"/>
    <x v="358"/>
    <x v="127"/>
    <n v="75"/>
    <x v="13"/>
    <s v="Vivyan Myhan"/>
    <s v="C0276cam09"/>
    <x v="8"/>
  </r>
  <r>
    <x v="273"/>
    <x v="13"/>
    <x v="358"/>
    <x v="156"/>
    <n v="75"/>
    <x v="13"/>
    <s v="Vivyan Myhan"/>
    <s v="C0276cam09"/>
    <x v="9"/>
  </r>
  <r>
    <x v="273"/>
    <x v="13"/>
    <x v="358"/>
    <x v="220"/>
    <n v="75"/>
    <x v="13"/>
    <s v="Vivyan Myhan"/>
    <s v="C0276cam09"/>
    <x v="15"/>
  </r>
  <r>
    <x v="273"/>
    <x v="13"/>
    <x v="358"/>
    <x v="271"/>
    <n v="75"/>
    <x v="13"/>
    <s v="Vivyan Myhan"/>
    <s v="C0276cam09"/>
    <x v="15"/>
  </r>
  <r>
    <x v="273"/>
    <x v="13"/>
    <x v="358"/>
    <x v="84"/>
    <n v="75"/>
    <x v="13"/>
    <s v="Vivyan Myhan"/>
    <s v="C0276cam09"/>
    <x v="13"/>
  </r>
  <r>
    <x v="273"/>
    <x v="13"/>
    <x v="358"/>
    <x v="345"/>
    <n v="75"/>
    <x v="13"/>
    <s v="Vivyan Myhan"/>
    <s v="C0276cam09"/>
    <x v="14"/>
  </r>
  <r>
    <x v="274"/>
    <x v="0"/>
    <x v="137"/>
    <x v="383"/>
    <n v="65"/>
    <x v="0"/>
    <s v="Kirsten Gatecliff"/>
    <s v="C0277cam12"/>
    <x v="0"/>
  </r>
  <r>
    <x v="274"/>
    <x v="0"/>
    <x v="137"/>
    <x v="294"/>
    <n v="65"/>
    <x v="0"/>
    <s v="Kirsten Gatecliff"/>
    <s v="C0277cam12"/>
    <x v="7"/>
  </r>
  <r>
    <x v="274"/>
    <x v="0"/>
    <x v="137"/>
    <x v="418"/>
    <n v="65"/>
    <x v="0"/>
    <s v="Kirsten Gatecliff"/>
    <s v="C0277cam12"/>
    <x v="10"/>
  </r>
  <r>
    <x v="274"/>
    <x v="0"/>
    <x v="137"/>
    <x v="426"/>
    <n v="65"/>
    <x v="0"/>
    <s v="Kirsten Gatecliff"/>
    <s v="C0277cam12"/>
    <x v="4"/>
  </r>
  <r>
    <x v="274"/>
    <x v="0"/>
    <x v="137"/>
    <x v="450"/>
    <n v="65"/>
    <x v="0"/>
    <s v="Kirsten Gatecliff"/>
    <s v="C0277cam12"/>
    <x v="5"/>
  </r>
  <r>
    <x v="274"/>
    <x v="0"/>
    <x v="137"/>
    <x v="44"/>
    <n v="65"/>
    <x v="0"/>
    <s v="Kirsten Gatecliff"/>
    <s v="C0277cam12"/>
    <x v="5"/>
  </r>
  <r>
    <x v="274"/>
    <x v="0"/>
    <x v="137"/>
    <x v="305"/>
    <n v="65"/>
    <x v="0"/>
    <s v="Kirsten Gatecliff"/>
    <s v="C0277cam12"/>
    <x v="8"/>
  </r>
  <r>
    <x v="274"/>
    <x v="0"/>
    <x v="137"/>
    <x v="324"/>
    <n v="65"/>
    <x v="0"/>
    <s v="Kirsten Gatecliff"/>
    <s v="C0277cam12"/>
    <x v="9"/>
  </r>
  <r>
    <x v="274"/>
    <x v="0"/>
    <x v="137"/>
    <x v="220"/>
    <n v="65"/>
    <x v="0"/>
    <s v="Kirsten Gatecliff"/>
    <s v="C0277cam12"/>
    <x v="13"/>
  </r>
  <r>
    <x v="274"/>
    <x v="0"/>
    <x v="137"/>
    <x v="11"/>
    <n v="65"/>
    <x v="0"/>
    <s v="Kirsten Gatecliff"/>
    <s v="C0277cam12"/>
    <x v="14"/>
  </r>
  <r>
    <x v="274"/>
    <x v="0"/>
    <x v="137"/>
    <x v="86"/>
    <n v="65"/>
    <x v="0"/>
    <s v="Kirsten Gatecliff"/>
    <s v="C0277cam12"/>
    <x v="16"/>
  </r>
  <r>
    <x v="274"/>
    <x v="7"/>
    <x v="289"/>
    <x v="279"/>
    <n v="28"/>
    <x v="7"/>
    <s v="Kirsten Gatecliff"/>
    <s v="C0277cam14"/>
    <x v="0"/>
  </r>
  <r>
    <x v="274"/>
    <x v="7"/>
    <x v="289"/>
    <x v="202"/>
    <n v="28"/>
    <x v="7"/>
    <s v="Kirsten Gatecliff"/>
    <s v="C0277cam14"/>
    <x v="7"/>
  </r>
  <r>
    <x v="274"/>
    <x v="7"/>
    <x v="289"/>
    <x v="366"/>
    <n v="28"/>
    <x v="7"/>
    <s v="Kirsten Gatecliff"/>
    <s v="C0277cam14"/>
    <x v="10"/>
  </r>
  <r>
    <x v="274"/>
    <x v="7"/>
    <x v="289"/>
    <x v="74"/>
    <n v="28"/>
    <x v="7"/>
    <s v="Kirsten Gatecliff"/>
    <s v="C0277cam14"/>
    <x v="1"/>
  </r>
  <r>
    <x v="274"/>
    <x v="7"/>
    <x v="289"/>
    <x v="26"/>
    <n v="28"/>
    <x v="7"/>
    <s v="Kirsten Gatecliff"/>
    <s v="C0277cam14"/>
    <x v="2"/>
  </r>
  <r>
    <x v="274"/>
    <x v="7"/>
    <x v="289"/>
    <x v="107"/>
    <n v="28"/>
    <x v="7"/>
    <s v="Kirsten Gatecliff"/>
    <s v="C0277cam14"/>
    <x v="3"/>
  </r>
  <r>
    <x v="274"/>
    <x v="7"/>
    <x v="289"/>
    <x v="139"/>
    <n v="28"/>
    <x v="7"/>
    <s v="Kirsten Gatecliff"/>
    <s v="C0277cam14"/>
    <x v="4"/>
  </r>
  <r>
    <x v="274"/>
    <x v="7"/>
    <x v="289"/>
    <x v="122"/>
    <n v="28"/>
    <x v="7"/>
    <s v="Kirsten Gatecliff"/>
    <s v="C0277cam14"/>
    <x v="5"/>
  </r>
  <r>
    <x v="274"/>
    <x v="7"/>
    <x v="289"/>
    <x v="213"/>
    <n v="28"/>
    <x v="7"/>
    <s v="Kirsten Gatecliff"/>
    <s v="C0277cam14"/>
    <x v="6"/>
  </r>
  <r>
    <x v="275"/>
    <x v="12"/>
    <x v="314"/>
    <x v="219"/>
    <n v="66"/>
    <x v="12"/>
    <s v="Lilli Marrows"/>
    <s v="C0278cam10"/>
    <x v="0"/>
  </r>
  <r>
    <x v="275"/>
    <x v="12"/>
    <x v="314"/>
    <x v="209"/>
    <n v="66"/>
    <x v="12"/>
    <s v="Lilli Marrows"/>
    <s v="C0278cam10"/>
    <x v="7"/>
  </r>
  <r>
    <x v="275"/>
    <x v="12"/>
    <x v="314"/>
    <x v="170"/>
    <n v="66"/>
    <x v="12"/>
    <s v="Lilli Marrows"/>
    <s v="C0278cam10"/>
    <x v="7"/>
  </r>
  <r>
    <x v="275"/>
    <x v="12"/>
    <x v="314"/>
    <x v="271"/>
    <n v="66"/>
    <x v="12"/>
    <s v="Lilli Marrows"/>
    <s v="C0278cam10"/>
    <x v="10"/>
  </r>
  <r>
    <x v="275"/>
    <x v="12"/>
    <x v="314"/>
    <x v="205"/>
    <n v="66"/>
    <x v="12"/>
    <s v="Lilli Marrows"/>
    <s v="C0278cam10"/>
    <x v="2"/>
  </r>
  <r>
    <x v="275"/>
    <x v="12"/>
    <x v="314"/>
    <x v="312"/>
    <n v="66"/>
    <x v="12"/>
    <s v="Lilli Marrows"/>
    <s v="C0278cam10"/>
    <x v="2"/>
  </r>
  <r>
    <x v="276"/>
    <x v="14"/>
    <x v="359"/>
    <x v="410"/>
    <n v="25"/>
    <x v="14"/>
    <s v="Ebonee Greatbanks"/>
    <s v="C0279cam13"/>
    <x v="0"/>
  </r>
  <r>
    <x v="276"/>
    <x v="14"/>
    <x v="359"/>
    <x v="262"/>
    <n v="25"/>
    <x v="14"/>
    <s v="Ebonee Greatbanks"/>
    <s v="C0279cam13"/>
    <x v="7"/>
  </r>
  <r>
    <x v="276"/>
    <x v="14"/>
    <x v="359"/>
    <x v="161"/>
    <n v="25"/>
    <x v="14"/>
    <s v="Ebonee Greatbanks"/>
    <s v="C0279cam13"/>
    <x v="10"/>
  </r>
  <r>
    <x v="276"/>
    <x v="14"/>
    <x v="359"/>
    <x v="140"/>
    <n v="25"/>
    <x v="14"/>
    <s v="Ebonee Greatbanks"/>
    <s v="C0279cam13"/>
    <x v="1"/>
  </r>
  <r>
    <x v="276"/>
    <x v="14"/>
    <x v="359"/>
    <x v="81"/>
    <n v="25"/>
    <x v="14"/>
    <s v="Ebonee Greatbanks"/>
    <s v="C0279cam13"/>
    <x v="2"/>
  </r>
  <r>
    <x v="276"/>
    <x v="14"/>
    <x v="359"/>
    <x v="86"/>
    <n v="25"/>
    <x v="14"/>
    <s v="Ebonee Greatbanks"/>
    <s v="C0279cam13"/>
    <x v="3"/>
  </r>
  <r>
    <x v="276"/>
    <x v="4"/>
    <x v="185"/>
    <x v="257"/>
    <n v="16"/>
    <x v="4"/>
    <s v="Ebonee Greatbanks"/>
    <s v="C0279cam16"/>
    <x v="0"/>
  </r>
  <r>
    <x v="276"/>
    <x v="4"/>
    <x v="185"/>
    <x v="253"/>
    <n v="16"/>
    <x v="4"/>
    <s v="Ebonee Greatbanks"/>
    <s v="C0279cam16"/>
    <x v="7"/>
  </r>
  <r>
    <x v="276"/>
    <x v="4"/>
    <x v="185"/>
    <x v="21"/>
    <n v="16"/>
    <x v="4"/>
    <s v="Ebonee Greatbanks"/>
    <s v="C0279cam16"/>
    <x v="1"/>
  </r>
  <r>
    <x v="276"/>
    <x v="4"/>
    <x v="185"/>
    <x v="64"/>
    <n v="16"/>
    <x v="4"/>
    <s v="Ebonee Greatbanks"/>
    <s v="C0279cam16"/>
    <x v="1"/>
  </r>
  <r>
    <x v="276"/>
    <x v="4"/>
    <x v="185"/>
    <x v="315"/>
    <n v="16"/>
    <x v="4"/>
    <s v="Ebonee Greatbanks"/>
    <s v="C0279cam16"/>
    <x v="2"/>
  </r>
  <r>
    <x v="277"/>
    <x v="15"/>
    <x v="356"/>
    <x v="51"/>
    <n v="10"/>
    <x v="15"/>
    <s v="Ephrayim Ingram"/>
    <s v="C0280cam01"/>
    <x v="0"/>
  </r>
  <r>
    <x v="277"/>
    <x v="15"/>
    <x v="356"/>
    <x v="134"/>
    <n v="10"/>
    <x v="15"/>
    <s v="Ephrayim Ingram"/>
    <s v="C0280cam01"/>
    <x v="7"/>
  </r>
  <r>
    <x v="277"/>
    <x v="15"/>
    <x v="356"/>
    <x v="259"/>
    <n v="10"/>
    <x v="15"/>
    <s v="Ephrayim Ingram"/>
    <s v="C0280cam01"/>
    <x v="10"/>
  </r>
  <r>
    <x v="277"/>
    <x v="11"/>
    <x v="260"/>
    <x v="47"/>
    <n v="14"/>
    <x v="11"/>
    <s v="Ephrayim Ingram"/>
    <s v="C0280cam15"/>
    <x v="0"/>
  </r>
  <r>
    <x v="277"/>
    <x v="11"/>
    <x v="260"/>
    <x v="374"/>
    <n v="14"/>
    <x v="11"/>
    <s v="Ephrayim Ingram"/>
    <s v="C0280cam15"/>
    <x v="7"/>
  </r>
  <r>
    <x v="278"/>
    <x v="15"/>
    <x v="221"/>
    <x v="455"/>
    <n v="10"/>
    <x v="15"/>
    <s v="Michel Barfitt"/>
    <s v="C0281cam01"/>
    <x v="0"/>
  </r>
  <r>
    <x v="278"/>
    <x v="15"/>
    <x v="221"/>
    <x v="399"/>
    <n v="10"/>
    <x v="15"/>
    <s v="Michel Barfitt"/>
    <s v="C0281cam01"/>
    <x v="7"/>
  </r>
  <r>
    <x v="278"/>
    <x v="15"/>
    <x v="221"/>
    <x v="284"/>
    <n v="10"/>
    <x v="15"/>
    <s v="Michel Barfitt"/>
    <s v="C0281cam01"/>
    <x v="10"/>
  </r>
  <r>
    <x v="278"/>
    <x v="15"/>
    <x v="221"/>
    <x v="279"/>
    <n v="10"/>
    <x v="15"/>
    <s v="Michel Barfitt"/>
    <s v="C0281cam01"/>
    <x v="1"/>
  </r>
  <r>
    <x v="278"/>
    <x v="15"/>
    <x v="221"/>
    <x v="7"/>
    <n v="10"/>
    <x v="15"/>
    <s v="Michel Barfitt"/>
    <s v="C0281cam01"/>
    <x v="2"/>
  </r>
  <r>
    <x v="278"/>
    <x v="15"/>
    <x v="221"/>
    <x v="433"/>
    <n v="10"/>
    <x v="15"/>
    <s v="Michel Barfitt"/>
    <s v="C0281cam01"/>
    <x v="3"/>
  </r>
  <r>
    <x v="278"/>
    <x v="15"/>
    <x v="221"/>
    <x v="192"/>
    <n v="10"/>
    <x v="15"/>
    <s v="Michel Barfitt"/>
    <s v="C0281cam01"/>
    <x v="5"/>
  </r>
  <r>
    <x v="278"/>
    <x v="15"/>
    <x v="221"/>
    <x v="189"/>
    <n v="10"/>
    <x v="15"/>
    <s v="Michel Barfitt"/>
    <s v="C0281cam01"/>
    <x v="6"/>
  </r>
  <r>
    <x v="278"/>
    <x v="15"/>
    <x v="221"/>
    <x v="246"/>
    <n v="10"/>
    <x v="15"/>
    <s v="Michel Barfitt"/>
    <s v="C0281cam01"/>
    <x v="8"/>
  </r>
  <r>
    <x v="278"/>
    <x v="15"/>
    <x v="221"/>
    <x v="42"/>
    <n v="10"/>
    <x v="15"/>
    <s v="Michel Barfitt"/>
    <s v="C0281cam01"/>
    <x v="9"/>
  </r>
  <r>
    <x v="278"/>
    <x v="15"/>
    <x v="221"/>
    <x v="283"/>
    <n v="10"/>
    <x v="15"/>
    <s v="Michel Barfitt"/>
    <s v="C0281cam01"/>
    <x v="11"/>
  </r>
  <r>
    <x v="278"/>
    <x v="16"/>
    <x v="48"/>
    <x v="218"/>
    <n v="26"/>
    <x v="16"/>
    <s v="Michel Barfitt"/>
    <s v="C0281cam04"/>
    <x v="0"/>
  </r>
  <r>
    <x v="278"/>
    <x v="16"/>
    <x v="48"/>
    <x v="202"/>
    <n v="26"/>
    <x v="16"/>
    <s v="Michel Barfitt"/>
    <s v="C0281cam04"/>
    <x v="7"/>
  </r>
  <r>
    <x v="278"/>
    <x v="16"/>
    <x v="48"/>
    <x v="366"/>
    <n v="26"/>
    <x v="16"/>
    <s v="Michel Barfitt"/>
    <s v="C0281cam04"/>
    <x v="10"/>
  </r>
  <r>
    <x v="278"/>
    <x v="16"/>
    <x v="48"/>
    <x v="203"/>
    <n v="26"/>
    <x v="16"/>
    <s v="Michel Barfitt"/>
    <s v="C0281cam04"/>
    <x v="1"/>
  </r>
  <r>
    <x v="278"/>
    <x v="16"/>
    <x v="48"/>
    <x v="198"/>
    <n v="26"/>
    <x v="16"/>
    <s v="Michel Barfitt"/>
    <s v="C0281cam04"/>
    <x v="2"/>
  </r>
  <r>
    <x v="278"/>
    <x v="16"/>
    <x v="48"/>
    <x v="236"/>
    <n v="26"/>
    <x v="16"/>
    <s v="Michel Barfitt"/>
    <s v="C0281cam04"/>
    <x v="3"/>
  </r>
  <r>
    <x v="278"/>
    <x v="16"/>
    <x v="48"/>
    <x v="328"/>
    <n v="26"/>
    <x v="16"/>
    <s v="Michel Barfitt"/>
    <s v="C0281cam04"/>
    <x v="4"/>
  </r>
  <r>
    <x v="278"/>
    <x v="16"/>
    <x v="48"/>
    <x v="47"/>
    <n v="26"/>
    <x v="16"/>
    <s v="Michel Barfitt"/>
    <s v="C0281cam04"/>
    <x v="5"/>
  </r>
  <r>
    <x v="278"/>
    <x v="16"/>
    <x v="48"/>
    <x v="81"/>
    <n v="26"/>
    <x v="16"/>
    <s v="Michel Barfitt"/>
    <s v="C0281cam04"/>
    <x v="6"/>
  </r>
  <r>
    <x v="279"/>
    <x v="6"/>
    <x v="360"/>
    <x v="512"/>
    <n v="62"/>
    <x v="6"/>
    <s v="Gerik Graham"/>
    <s v="C0282cam03"/>
    <x v="0"/>
  </r>
  <r>
    <x v="279"/>
    <x v="6"/>
    <x v="360"/>
    <x v="479"/>
    <n v="62"/>
    <x v="6"/>
    <s v="Gerik Graham"/>
    <s v="C0282cam03"/>
    <x v="2"/>
  </r>
  <r>
    <x v="279"/>
    <x v="6"/>
    <x v="360"/>
    <x v="16"/>
    <n v="62"/>
    <x v="6"/>
    <s v="Gerik Graham"/>
    <s v="C0282cam03"/>
    <x v="3"/>
  </r>
  <r>
    <x v="279"/>
    <x v="6"/>
    <x v="360"/>
    <x v="298"/>
    <n v="62"/>
    <x v="6"/>
    <s v="Gerik Graham"/>
    <s v="C0282cam03"/>
    <x v="4"/>
  </r>
  <r>
    <x v="279"/>
    <x v="6"/>
    <x v="360"/>
    <x v="379"/>
    <n v="62"/>
    <x v="6"/>
    <s v="Gerik Graham"/>
    <s v="C0282cam03"/>
    <x v="5"/>
  </r>
  <r>
    <x v="279"/>
    <x v="6"/>
    <x v="360"/>
    <x v="391"/>
    <n v="62"/>
    <x v="6"/>
    <s v="Gerik Graham"/>
    <s v="C0282cam03"/>
    <x v="6"/>
  </r>
  <r>
    <x v="279"/>
    <x v="6"/>
    <x v="360"/>
    <x v="7"/>
    <n v="62"/>
    <x v="6"/>
    <s v="Gerik Graham"/>
    <s v="C0282cam03"/>
    <x v="8"/>
  </r>
  <r>
    <x v="279"/>
    <x v="6"/>
    <x v="360"/>
    <x v="306"/>
    <n v="62"/>
    <x v="6"/>
    <s v="Gerik Graham"/>
    <s v="C0282cam03"/>
    <x v="9"/>
  </r>
  <r>
    <x v="279"/>
    <x v="6"/>
    <x v="360"/>
    <x v="25"/>
    <n v="62"/>
    <x v="6"/>
    <s v="Gerik Graham"/>
    <s v="C0282cam03"/>
    <x v="11"/>
  </r>
  <r>
    <x v="279"/>
    <x v="6"/>
    <x v="360"/>
    <x v="198"/>
    <n v="62"/>
    <x v="6"/>
    <s v="Gerik Graham"/>
    <s v="C0282cam03"/>
    <x v="12"/>
  </r>
  <r>
    <x v="279"/>
    <x v="6"/>
    <x v="360"/>
    <x v="117"/>
    <n v="62"/>
    <x v="6"/>
    <s v="Gerik Graham"/>
    <s v="C0282cam03"/>
    <x v="13"/>
  </r>
  <r>
    <x v="279"/>
    <x v="6"/>
    <x v="360"/>
    <x v="194"/>
    <n v="62"/>
    <x v="6"/>
    <s v="Gerik Graham"/>
    <s v="C0282cam03"/>
    <x v="14"/>
  </r>
  <r>
    <x v="279"/>
    <x v="6"/>
    <x v="360"/>
    <x v="48"/>
    <n v="62"/>
    <x v="6"/>
    <s v="Gerik Graham"/>
    <s v="C0282cam03"/>
    <x v="16"/>
  </r>
  <r>
    <x v="279"/>
    <x v="3"/>
    <x v="361"/>
    <x v="503"/>
    <n v="62"/>
    <x v="3"/>
    <s v="Gerik Graham"/>
    <s v="C0282cam11"/>
    <x v="0"/>
  </r>
  <r>
    <x v="279"/>
    <x v="3"/>
    <x v="361"/>
    <x v="427"/>
    <n v="62"/>
    <x v="3"/>
    <s v="Gerik Graham"/>
    <s v="C0282cam11"/>
    <x v="7"/>
  </r>
  <r>
    <x v="279"/>
    <x v="3"/>
    <x v="361"/>
    <x v="484"/>
    <n v="62"/>
    <x v="3"/>
    <s v="Gerik Graham"/>
    <s v="C0282cam11"/>
    <x v="10"/>
  </r>
  <r>
    <x v="279"/>
    <x v="3"/>
    <x v="361"/>
    <x v="353"/>
    <n v="62"/>
    <x v="3"/>
    <s v="Gerik Graham"/>
    <s v="C0282cam11"/>
    <x v="3"/>
  </r>
  <r>
    <x v="279"/>
    <x v="3"/>
    <x v="361"/>
    <x v="227"/>
    <n v="62"/>
    <x v="3"/>
    <s v="Gerik Graham"/>
    <s v="C0282cam11"/>
    <x v="4"/>
  </r>
  <r>
    <x v="279"/>
    <x v="3"/>
    <x v="361"/>
    <x v="390"/>
    <n v="62"/>
    <x v="3"/>
    <s v="Gerik Graham"/>
    <s v="C0282cam11"/>
    <x v="6"/>
  </r>
  <r>
    <x v="279"/>
    <x v="3"/>
    <x v="361"/>
    <x v="356"/>
    <n v="62"/>
    <x v="3"/>
    <s v="Gerik Graham"/>
    <s v="C0282cam11"/>
    <x v="8"/>
  </r>
  <r>
    <x v="279"/>
    <x v="3"/>
    <x v="361"/>
    <x v="133"/>
    <n v="62"/>
    <x v="3"/>
    <s v="Gerik Graham"/>
    <s v="C0282cam11"/>
    <x v="8"/>
  </r>
  <r>
    <x v="279"/>
    <x v="3"/>
    <x v="361"/>
    <x v="100"/>
    <n v="62"/>
    <x v="3"/>
    <s v="Gerik Graham"/>
    <s v="C0282cam11"/>
    <x v="11"/>
  </r>
  <r>
    <x v="279"/>
    <x v="3"/>
    <x v="361"/>
    <x v="270"/>
    <n v="62"/>
    <x v="3"/>
    <s v="Gerik Graham"/>
    <s v="C0282cam11"/>
    <x v="11"/>
  </r>
  <r>
    <x v="279"/>
    <x v="3"/>
    <x v="361"/>
    <x v="150"/>
    <n v="62"/>
    <x v="3"/>
    <s v="Gerik Graham"/>
    <s v="C0282cam11"/>
    <x v="13"/>
  </r>
  <r>
    <x v="279"/>
    <x v="3"/>
    <x v="361"/>
    <x v="330"/>
    <n v="62"/>
    <x v="3"/>
    <s v="Gerik Graham"/>
    <s v="C0282cam11"/>
    <x v="14"/>
  </r>
  <r>
    <x v="279"/>
    <x v="3"/>
    <x v="361"/>
    <x v="119"/>
    <n v="62"/>
    <x v="3"/>
    <s v="Gerik Graham"/>
    <s v="C0282cam11"/>
    <x v="14"/>
  </r>
  <r>
    <x v="280"/>
    <x v="11"/>
    <x v="362"/>
    <x v="513"/>
    <n v="14"/>
    <x v="11"/>
    <s v="Paddy Forton"/>
    <s v="C0283cam15"/>
    <x v="0"/>
  </r>
  <r>
    <x v="280"/>
    <x v="11"/>
    <x v="362"/>
    <x v="423"/>
    <n v="14"/>
    <x v="11"/>
    <s v="Paddy Forton"/>
    <s v="C0283cam15"/>
    <x v="7"/>
  </r>
  <r>
    <x v="280"/>
    <x v="11"/>
    <x v="362"/>
    <x v="249"/>
    <n v="14"/>
    <x v="11"/>
    <s v="Paddy Forton"/>
    <s v="C0283cam15"/>
    <x v="10"/>
  </r>
  <r>
    <x v="280"/>
    <x v="11"/>
    <x v="362"/>
    <x v="313"/>
    <n v="14"/>
    <x v="11"/>
    <s v="Paddy Forton"/>
    <s v="C0283cam15"/>
    <x v="1"/>
  </r>
  <r>
    <x v="280"/>
    <x v="11"/>
    <x v="362"/>
    <x v="157"/>
    <n v="14"/>
    <x v="11"/>
    <s v="Paddy Forton"/>
    <s v="C0283cam15"/>
    <x v="2"/>
  </r>
  <r>
    <x v="280"/>
    <x v="11"/>
    <x v="362"/>
    <x v="386"/>
    <n v="14"/>
    <x v="11"/>
    <s v="Paddy Forton"/>
    <s v="C0283cam15"/>
    <x v="3"/>
  </r>
  <r>
    <x v="280"/>
    <x v="11"/>
    <x v="362"/>
    <x v="310"/>
    <n v="14"/>
    <x v="11"/>
    <s v="Paddy Forton"/>
    <s v="C0283cam15"/>
    <x v="4"/>
  </r>
  <r>
    <x v="280"/>
    <x v="11"/>
    <x v="362"/>
    <x v="202"/>
    <n v="14"/>
    <x v="11"/>
    <s v="Paddy Forton"/>
    <s v="C0283cam15"/>
    <x v="5"/>
  </r>
  <r>
    <x v="280"/>
    <x v="11"/>
    <x v="362"/>
    <x v="300"/>
    <n v="14"/>
    <x v="11"/>
    <s v="Paddy Forton"/>
    <s v="C0283cam15"/>
    <x v="6"/>
  </r>
  <r>
    <x v="280"/>
    <x v="11"/>
    <x v="362"/>
    <x v="1"/>
    <n v="14"/>
    <x v="11"/>
    <s v="Paddy Forton"/>
    <s v="C0283cam15"/>
    <x v="8"/>
  </r>
  <r>
    <x v="280"/>
    <x v="11"/>
    <x v="362"/>
    <x v="149"/>
    <n v="14"/>
    <x v="11"/>
    <s v="Paddy Forton"/>
    <s v="C0283cam15"/>
    <x v="9"/>
  </r>
  <r>
    <x v="280"/>
    <x v="11"/>
    <x v="362"/>
    <x v="3"/>
    <n v="14"/>
    <x v="11"/>
    <s v="Paddy Forton"/>
    <s v="C0283cam15"/>
    <x v="11"/>
  </r>
  <r>
    <x v="280"/>
    <x v="11"/>
    <x v="362"/>
    <x v="190"/>
    <n v="14"/>
    <x v="11"/>
    <s v="Paddy Forton"/>
    <s v="C0283cam15"/>
    <x v="12"/>
  </r>
  <r>
    <x v="280"/>
    <x v="11"/>
    <x v="362"/>
    <x v="271"/>
    <n v="14"/>
    <x v="11"/>
    <s v="Paddy Forton"/>
    <s v="C0283cam15"/>
    <x v="15"/>
  </r>
  <r>
    <x v="280"/>
    <x v="11"/>
    <x v="362"/>
    <x v="67"/>
    <n v="14"/>
    <x v="11"/>
    <s v="Paddy Forton"/>
    <s v="C0283cam15"/>
    <x v="13"/>
  </r>
  <r>
    <x v="280"/>
    <x v="7"/>
    <x v="66"/>
    <x v="235"/>
    <n v="28"/>
    <x v="7"/>
    <s v="Paddy Forton"/>
    <s v="C0283cam14"/>
    <x v="0"/>
  </r>
  <r>
    <x v="280"/>
    <x v="7"/>
    <x v="66"/>
    <x v="111"/>
    <n v="28"/>
    <x v="7"/>
    <s v="Paddy Forton"/>
    <s v="C0283cam14"/>
    <x v="7"/>
  </r>
  <r>
    <x v="280"/>
    <x v="7"/>
    <x v="66"/>
    <x v="180"/>
    <n v="28"/>
    <x v="7"/>
    <s v="Paddy Forton"/>
    <s v="C0283cam14"/>
    <x v="10"/>
  </r>
  <r>
    <x v="280"/>
    <x v="7"/>
    <x v="66"/>
    <x v="3"/>
    <n v="28"/>
    <x v="7"/>
    <s v="Paddy Forton"/>
    <s v="C0283cam14"/>
    <x v="1"/>
  </r>
  <r>
    <x v="280"/>
    <x v="7"/>
    <x v="66"/>
    <x v="139"/>
    <n v="28"/>
    <x v="7"/>
    <s v="Paddy Forton"/>
    <s v="C0283cam14"/>
    <x v="2"/>
  </r>
  <r>
    <x v="280"/>
    <x v="7"/>
    <x v="66"/>
    <x v="48"/>
    <n v="28"/>
    <x v="7"/>
    <s v="Paddy Forton"/>
    <s v="C0283cam14"/>
    <x v="4"/>
  </r>
  <r>
    <x v="281"/>
    <x v="16"/>
    <x v="363"/>
    <x v="54"/>
    <n v="26"/>
    <x v="16"/>
    <s v="Roobbie Ramm"/>
    <s v="C0284cam04"/>
    <x v="0"/>
  </r>
  <r>
    <x v="281"/>
    <x v="16"/>
    <x v="363"/>
    <x v="413"/>
    <n v="26"/>
    <x v="16"/>
    <s v="Roobbie Ramm"/>
    <s v="C0284cam04"/>
    <x v="7"/>
  </r>
  <r>
    <x v="281"/>
    <x v="16"/>
    <x v="363"/>
    <x v="243"/>
    <n v="26"/>
    <x v="16"/>
    <s v="Roobbie Ramm"/>
    <s v="C0284cam04"/>
    <x v="7"/>
  </r>
  <r>
    <x v="281"/>
    <x v="16"/>
    <x v="363"/>
    <x v="264"/>
    <n v="26"/>
    <x v="16"/>
    <s v="Roobbie Ramm"/>
    <s v="C0284cam04"/>
    <x v="10"/>
  </r>
  <r>
    <x v="281"/>
    <x v="16"/>
    <x v="363"/>
    <x v="40"/>
    <n v="26"/>
    <x v="16"/>
    <s v="Roobbie Ramm"/>
    <s v="C0284cam04"/>
    <x v="1"/>
  </r>
  <r>
    <x v="281"/>
    <x v="16"/>
    <x v="363"/>
    <x v="139"/>
    <n v="26"/>
    <x v="16"/>
    <s v="Roobbie Ramm"/>
    <s v="C0284cam04"/>
    <x v="2"/>
  </r>
  <r>
    <x v="281"/>
    <x v="16"/>
    <x v="363"/>
    <x v="11"/>
    <n v="26"/>
    <x v="16"/>
    <s v="Roobbie Ramm"/>
    <s v="C0284cam04"/>
    <x v="4"/>
  </r>
  <r>
    <x v="281"/>
    <x v="16"/>
    <x v="363"/>
    <x v="152"/>
    <n v="26"/>
    <x v="16"/>
    <s v="Roobbie Ramm"/>
    <s v="C0284cam04"/>
    <x v="4"/>
  </r>
  <r>
    <x v="281"/>
    <x v="16"/>
    <x v="363"/>
    <x v="239"/>
    <n v="26"/>
    <x v="16"/>
    <s v="Roobbie Ramm"/>
    <s v="C0284cam04"/>
    <x v="5"/>
  </r>
  <r>
    <x v="281"/>
    <x v="4"/>
    <x v="72"/>
    <x v="281"/>
    <n v="16"/>
    <x v="4"/>
    <s v="Roobbie Ramm"/>
    <s v="C0284cam16"/>
    <x v="0"/>
  </r>
  <r>
    <x v="281"/>
    <x v="4"/>
    <x v="72"/>
    <x v="270"/>
    <n v="16"/>
    <x v="4"/>
    <s v="Roobbie Ramm"/>
    <s v="C0284cam16"/>
    <x v="7"/>
  </r>
  <r>
    <x v="281"/>
    <x v="4"/>
    <x v="72"/>
    <x v="282"/>
    <n v="16"/>
    <x v="4"/>
    <s v="Roobbie Ramm"/>
    <s v="C0284cam16"/>
    <x v="1"/>
  </r>
  <r>
    <x v="281"/>
    <x v="4"/>
    <x v="72"/>
    <x v="42"/>
    <n v="16"/>
    <x v="4"/>
    <s v="Roobbie Ramm"/>
    <s v="C0284cam16"/>
    <x v="1"/>
  </r>
  <r>
    <x v="281"/>
    <x v="4"/>
    <x v="72"/>
    <x v="48"/>
    <n v="16"/>
    <x v="4"/>
    <s v="Roobbie Ramm"/>
    <s v="C0284cam16"/>
    <x v="2"/>
  </r>
  <r>
    <x v="282"/>
    <x v="14"/>
    <x v="364"/>
    <x v="514"/>
    <n v="25"/>
    <x v="14"/>
    <s v="Truda Stroband"/>
    <s v="C0285cam13"/>
    <x v="0"/>
  </r>
  <r>
    <x v="282"/>
    <x v="14"/>
    <x v="364"/>
    <x v="337"/>
    <n v="25"/>
    <x v="14"/>
    <s v="Truda Stroband"/>
    <s v="C0285cam13"/>
    <x v="7"/>
  </r>
  <r>
    <x v="282"/>
    <x v="14"/>
    <x v="364"/>
    <x v="513"/>
    <n v="25"/>
    <x v="14"/>
    <s v="Truda Stroband"/>
    <s v="C0285cam13"/>
    <x v="7"/>
  </r>
  <r>
    <x v="282"/>
    <x v="14"/>
    <x v="364"/>
    <x v="104"/>
    <n v="25"/>
    <x v="14"/>
    <s v="Truda Stroband"/>
    <s v="C0285cam13"/>
    <x v="3"/>
  </r>
  <r>
    <x v="282"/>
    <x v="14"/>
    <x v="364"/>
    <x v="450"/>
    <n v="25"/>
    <x v="14"/>
    <s v="Truda Stroband"/>
    <s v="C0285cam13"/>
    <x v="5"/>
  </r>
  <r>
    <x v="282"/>
    <x v="14"/>
    <x v="364"/>
    <x v="372"/>
    <n v="25"/>
    <x v="14"/>
    <s v="Truda Stroband"/>
    <s v="C0285cam13"/>
    <x v="6"/>
  </r>
  <r>
    <x v="282"/>
    <x v="14"/>
    <x v="364"/>
    <x v="305"/>
    <n v="25"/>
    <x v="14"/>
    <s v="Truda Stroband"/>
    <s v="C0285cam13"/>
    <x v="8"/>
  </r>
  <r>
    <x v="282"/>
    <x v="14"/>
    <x v="364"/>
    <x v="114"/>
    <n v="25"/>
    <x v="14"/>
    <s v="Truda Stroband"/>
    <s v="C0285cam13"/>
    <x v="9"/>
  </r>
  <r>
    <x v="282"/>
    <x v="14"/>
    <x v="364"/>
    <x v="410"/>
    <n v="25"/>
    <x v="14"/>
    <s v="Truda Stroband"/>
    <s v="C0285cam13"/>
    <x v="11"/>
  </r>
  <r>
    <x v="282"/>
    <x v="14"/>
    <x v="364"/>
    <x v="94"/>
    <n v="25"/>
    <x v="14"/>
    <s v="Truda Stroband"/>
    <s v="C0285cam13"/>
    <x v="12"/>
  </r>
  <r>
    <x v="282"/>
    <x v="14"/>
    <x v="364"/>
    <x v="210"/>
    <n v="25"/>
    <x v="14"/>
    <s v="Truda Stroband"/>
    <s v="C0285cam13"/>
    <x v="13"/>
  </r>
  <r>
    <x v="282"/>
    <x v="14"/>
    <x v="364"/>
    <x v="21"/>
    <n v="25"/>
    <x v="14"/>
    <s v="Truda Stroband"/>
    <s v="C0285cam13"/>
    <x v="14"/>
  </r>
  <r>
    <x v="282"/>
    <x v="14"/>
    <x v="364"/>
    <x v="76"/>
    <n v="25"/>
    <x v="14"/>
    <s v="Truda Stroband"/>
    <s v="C0285cam13"/>
    <x v="16"/>
  </r>
  <r>
    <x v="282"/>
    <x v="14"/>
    <x v="364"/>
    <x v="15"/>
    <n v="25"/>
    <x v="14"/>
    <s v="Truda Stroband"/>
    <s v="C0285cam13"/>
    <x v="16"/>
  </r>
  <r>
    <x v="282"/>
    <x v="4"/>
    <x v="269"/>
    <x v="444"/>
    <n v="16"/>
    <x v="4"/>
    <s v="Truda Stroband"/>
    <s v="C0285cam16"/>
    <x v="0"/>
  </r>
  <r>
    <x v="282"/>
    <x v="4"/>
    <x v="269"/>
    <x v="382"/>
    <n v="16"/>
    <x v="4"/>
    <s v="Truda Stroband"/>
    <s v="C0285cam16"/>
    <x v="7"/>
  </r>
  <r>
    <x v="282"/>
    <x v="4"/>
    <x v="269"/>
    <x v="132"/>
    <n v="16"/>
    <x v="4"/>
    <s v="Truda Stroband"/>
    <s v="C0285cam16"/>
    <x v="10"/>
  </r>
  <r>
    <x v="282"/>
    <x v="4"/>
    <x v="269"/>
    <x v="49"/>
    <n v="16"/>
    <x v="4"/>
    <s v="Truda Stroband"/>
    <s v="C0285cam16"/>
    <x v="1"/>
  </r>
  <r>
    <x v="282"/>
    <x v="4"/>
    <x v="269"/>
    <x v="276"/>
    <n v="16"/>
    <x v="4"/>
    <s v="Truda Stroband"/>
    <s v="C0285cam16"/>
    <x v="2"/>
  </r>
  <r>
    <x v="282"/>
    <x v="4"/>
    <x v="269"/>
    <x v="9"/>
    <n v="16"/>
    <x v="4"/>
    <s v="Truda Stroband"/>
    <s v="C0285cam16"/>
    <x v="3"/>
  </r>
  <r>
    <x v="282"/>
    <x v="4"/>
    <x v="269"/>
    <x v="253"/>
    <n v="16"/>
    <x v="4"/>
    <s v="Truda Stroband"/>
    <s v="C0285cam16"/>
    <x v="3"/>
  </r>
  <r>
    <x v="282"/>
    <x v="4"/>
    <x v="269"/>
    <x v="32"/>
    <n v="16"/>
    <x v="4"/>
    <s v="Truda Stroband"/>
    <s v="C0285cam16"/>
    <x v="5"/>
  </r>
  <r>
    <x v="282"/>
    <x v="4"/>
    <x v="269"/>
    <x v="14"/>
    <n v="16"/>
    <x v="4"/>
    <s v="Truda Stroband"/>
    <s v="C0285cam16"/>
    <x v="6"/>
  </r>
  <r>
    <x v="282"/>
    <x v="4"/>
    <x v="269"/>
    <x v="86"/>
    <n v="16"/>
    <x v="4"/>
    <s v="Truda Stroband"/>
    <s v="C0285cam16"/>
    <x v="6"/>
  </r>
  <r>
    <x v="283"/>
    <x v="10"/>
    <x v="142"/>
    <x v="276"/>
    <n v="22"/>
    <x v="10"/>
    <s v="Dora Stannislawski"/>
    <s v="C0286cam05"/>
    <x v="0"/>
  </r>
  <r>
    <x v="283"/>
    <x v="10"/>
    <x v="142"/>
    <x v="230"/>
    <n v="22"/>
    <x v="10"/>
    <s v="Dora Stannislawski"/>
    <s v="C0286cam05"/>
    <x v="0"/>
  </r>
  <r>
    <x v="283"/>
    <x v="10"/>
    <x v="142"/>
    <x v="176"/>
    <n v="22"/>
    <x v="10"/>
    <s v="Dora Stannislawski"/>
    <s v="C0286cam05"/>
    <x v="7"/>
  </r>
  <r>
    <x v="283"/>
    <x v="10"/>
    <x v="142"/>
    <x v="171"/>
    <n v="22"/>
    <x v="10"/>
    <s v="Dora Stannislawski"/>
    <s v="C0286cam05"/>
    <x v="10"/>
  </r>
  <r>
    <x v="283"/>
    <x v="10"/>
    <x v="142"/>
    <x v="283"/>
    <n v="22"/>
    <x v="10"/>
    <s v="Dora Stannislawski"/>
    <s v="C0286cam05"/>
    <x v="1"/>
  </r>
  <r>
    <x v="283"/>
    <x v="6"/>
    <x v="365"/>
    <x v="171"/>
    <n v="62"/>
    <x v="6"/>
    <s v="Dora Stannislawski"/>
    <s v="C0286cam03"/>
    <x v="0"/>
  </r>
  <r>
    <x v="283"/>
    <x v="6"/>
    <x v="365"/>
    <x v="67"/>
    <n v="62"/>
    <x v="6"/>
    <s v="Dora Stannislawski"/>
    <s v="C0286cam03"/>
    <x v="7"/>
  </r>
  <r>
    <x v="284"/>
    <x v="8"/>
    <x v="366"/>
    <x v="454"/>
    <n v="13"/>
    <x v="8"/>
    <s v="Shermie Sandys"/>
    <s v="C0287cam06"/>
    <x v="0"/>
  </r>
  <r>
    <x v="284"/>
    <x v="8"/>
    <x v="366"/>
    <x v="385"/>
    <n v="13"/>
    <x v="8"/>
    <s v="Shermie Sandys"/>
    <s v="C0287cam06"/>
    <x v="7"/>
  </r>
  <r>
    <x v="284"/>
    <x v="8"/>
    <x v="366"/>
    <x v="388"/>
    <n v="13"/>
    <x v="8"/>
    <s v="Shermie Sandys"/>
    <s v="C0287cam06"/>
    <x v="7"/>
  </r>
  <r>
    <x v="284"/>
    <x v="8"/>
    <x v="366"/>
    <x v="447"/>
    <n v="13"/>
    <x v="8"/>
    <s v="Shermie Sandys"/>
    <s v="C0287cam06"/>
    <x v="10"/>
  </r>
  <r>
    <x v="284"/>
    <x v="8"/>
    <x v="366"/>
    <x v="227"/>
    <n v="13"/>
    <x v="8"/>
    <s v="Shermie Sandys"/>
    <s v="C0287cam06"/>
    <x v="2"/>
  </r>
  <r>
    <x v="284"/>
    <x v="8"/>
    <x v="366"/>
    <x v="159"/>
    <n v="13"/>
    <x v="8"/>
    <s v="Shermie Sandys"/>
    <s v="C0287cam06"/>
    <x v="3"/>
  </r>
  <r>
    <x v="284"/>
    <x v="8"/>
    <x v="366"/>
    <x v="366"/>
    <n v="13"/>
    <x v="8"/>
    <s v="Shermie Sandys"/>
    <s v="C0287cam06"/>
    <x v="4"/>
  </r>
  <r>
    <x v="284"/>
    <x v="8"/>
    <x v="366"/>
    <x v="83"/>
    <n v="13"/>
    <x v="8"/>
    <s v="Shermie Sandys"/>
    <s v="C0287cam06"/>
    <x v="9"/>
  </r>
  <r>
    <x v="284"/>
    <x v="8"/>
    <x v="366"/>
    <x v="118"/>
    <n v="13"/>
    <x v="8"/>
    <s v="Shermie Sandys"/>
    <s v="C0287cam06"/>
    <x v="11"/>
  </r>
  <r>
    <x v="284"/>
    <x v="3"/>
    <x v="367"/>
    <x v="378"/>
    <n v="62"/>
    <x v="3"/>
    <s v="Shermie Sandys"/>
    <s v="C0287cam11"/>
    <x v="0"/>
  </r>
  <r>
    <x v="284"/>
    <x v="3"/>
    <x v="367"/>
    <x v="35"/>
    <n v="62"/>
    <x v="3"/>
    <s v="Shermie Sandys"/>
    <s v="C0287cam11"/>
    <x v="7"/>
  </r>
  <r>
    <x v="284"/>
    <x v="3"/>
    <x v="367"/>
    <x v="241"/>
    <n v="62"/>
    <x v="3"/>
    <s v="Shermie Sandys"/>
    <s v="C0287cam11"/>
    <x v="10"/>
  </r>
  <r>
    <x v="284"/>
    <x v="3"/>
    <x v="367"/>
    <x v="232"/>
    <n v="62"/>
    <x v="3"/>
    <s v="Shermie Sandys"/>
    <s v="C0287cam11"/>
    <x v="1"/>
  </r>
  <r>
    <x v="284"/>
    <x v="3"/>
    <x v="367"/>
    <x v="74"/>
    <n v="62"/>
    <x v="3"/>
    <s v="Shermie Sandys"/>
    <s v="C0287cam11"/>
    <x v="3"/>
  </r>
  <r>
    <x v="284"/>
    <x v="3"/>
    <x v="367"/>
    <x v="26"/>
    <n v="62"/>
    <x v="3"/>
    <s v="Shermie Sandys"/>
    <s v="C0287cam11"/>
    <x v="4"/>
  </r>
  <r>
    <x v="284"/>
    <x v="3"/>
    <x v="367"/>
    <x v="262"/>
    <n v="62"/>
    <x v="3"/>
    <s v="Shermie Sandys"/>
    <s v="C0287cam11"/>
    <x v="5"/>
  </r>
  <r>
    <x v="284"/>
    <x v="3"/>
    <x v="367"/>
    <x v="110"/>
    <n v="62"/>
    <x v="3"/>
    <s v="Shermie Sandys"/>
    <s v="C0287cam11"/>
    <x v="9"/>
  </r>
  <r>
    <x v="285"/>
    <x v="16"/>
    <x v="304"/>
    <x v="492"/>
    <n v="26"/>
    <x v="16"/>
    <s v="Fairfax Le Sieur"/>
    <s v="C0288cam04"/>
    <x v="0"/>
  </r>
  <r>
    <x v="285"/>
    <x v="16"/>
    <x v="304"/>
    <x v="365"/>
    <n v="26"/>
    <x v="16"/>
    <s v="Fairfax Le Sieur"/>
    <s v="C0288cam04"/>
    <x v="10"/>
  </r>
  <r>
    <x v="285"/>
    <x v="16"/>
    <x v="304"/>
    <x v="129"/>
    <n v="26"/>
    <x v="16"/>
    <s v="Fairfax Le Sieur"/>
    <s v="C0288cam04"/>
    <x v="1"/>
  </r>
  <r>
    <x v="285"/>
    <x v="16"/>
    <x v="304"/>
    <x v="475"/>
    <n v="26"/>
    <x v="16"/>
    <s v="Fairfax Le Sieur"/>
    <s v="C0288cam04"/>
    <x v="2"/>
  </r>
  <r>
    <x v="285"/>
    <x v="16"/>
    <x v="304"/>
    <x v="143"/>
    <n v="26"/>
    <x v="16"/>
    <s v="Fairfax Le Sieur"/>
    <s v="C0288cam04"/>
    <x v="3"/>
  </r>
  <r>
    <x v="285"/>
    <x v="16"/>
    <x v="304"/>
    <x v="280"/>
    <n v="26"/>
    <x v="16"/>
    <s v="Fairfax Le Sieur"/>
    <s v="C0288cam04"/>
    <x v="5"/>
  </r>
  <r>
    <x v="285"/>
    <x v="16"/>
    <x v="304"/>
    <x v="180"/>
    <n v="26"/>
    <x v="16"/>
    <s v="Fairfax Le Sieur"/>
    <s v="C0288cam04"/>
    <x v="9"/>
  </r>
  <r>
    <x v="285"/>
    <x v="16"/>
    <x v="304"/>
    <x v="145"/>
    <n v="26"/>
    <x v="16"/>
    <s v="Fairfax Le Sieur"/>
    <s v="C0288cam04"/>
    <x v="12"/>
  </r>
  <r>
    <x v="285"/>
    <x v="16"/>
    <x v="304"/>
    <x v="177"/>
    <n v="26"/>
    <x v="16"/>
    <s v="Fairfax Le Sieur"/>
    <s v="C0288cam04"/>
    <x v="15"/>
  </r>
  <r>
    <x v="285"/>
    <x v="7"/>
    <x v="306"/>
    <x v="441"/>
    <n v="28"/>
    <x v="7"/>
    <s v="Fairfax Le Sieur"/>
    <s v="C0288cam14"/>
    <x v="0"/>
  </r>
  <r>
    <x v="285"/>
    <x v="7"/>
    <x v="306"/>
    <x v="367"/>
    <n v="28"/>
    <x v="7"/>
    <s v="Fairfax Le Sieur"/>
    <s v="C0288cam14"/>
    <x v="7"/>
  </r>
  <r>
    <x v="285"/>
    <x v="7"/>
    <x v="306"/>
    <x v="348"/>
    <n v="28"/>
    <x v="7"/>
    <s v="Fairfax Le Sieur"/>
    <s v="C0288cam14"/>
    <x v="10"/>
  </r>
  <r>
    <x v="285"/>
    <x v="7"/>
    <x v="306"/>
    <x v="347"/>
    <n v="28"/>
    <x v="7"/>
    <s v="Fairfax Le Sieur"/>
    <s v="C0288cam14"/>
    <x v="1"/>
  </r>
  <r>
    <x v="285"/>
    <x v="7"/>
    <x v="306"/>
    <x v="142"/>
    <n v="28"/>
    <x v="7"/>
    <s v="Fairfax Le Sieur"/>
    <s v="C0288cam14"/>
    <x v="2"/>
  </r>
  <r>
    <x v="285"/>
    <x v="7"/>
    <x v="306"/>
    <x v="391"/>
    <n v="28"/>
    <x v="7"/>
    <s v="Fairfax Le Sieur"/>
    <s v="C0288cam14"/>
    <x v="4"/>
  </r>
  <r>
    <x v="285"/>
    <x v="7"/>
    <x v="306"/>
    <x v="382"/>
    <n v="28"/>
    <x v="7"/>
    <s v="Fairfax Le Sieur"/>
    <s v="C0288cam14"/>
    <x v="5"/>
  </r>
  <r>
    <x v="285"/>
    <x v="7"/>
    <x v="306"/>
    <x v="133"/>
    <n v="28"/>
    <x v="7"/>
    <s v="Fairfax Le Sieur"/>
    <s v="C0288cam14"/>
    <x v="6"/>
  </r>
  <r>
    <x v="285"/>
    <x v="7"/>
    <x v="306"/>
    <x v="336"/>
    <n v="28"/>
    <x v="7"/>
    <s v="Fairfax Le Sieur"/>
    <s v="C0288cam14"/>
    <x v="11"/>
  </r>
  <r>
    <x v="285"/>
    <x v="7"/>
    <x v="306"/>
    <x v="71"/>
    <n v="28"/>
    <x v="7"/>
    <s v="Fairfax Le Sieur"/>
    <s v="C0288cam14"/>
    <x v="11"/>
  </r>
  <r>
    <x v="285"/>
    <x v="7"/>
    <x v="306"/>
    <x v="195"/>
    <n v="28"/>
    <x v="7"/>
    <s v="Fairfax Le Sieur"/>
    <s v="C0288cam14"/>
    <x v="13"/>
  </r>
  <r>
    <x v="285"/>
    <x v="7"/>
    <x v="306"/>
    <x v="82"/>
    <n v="28"/>
    <x v="7"/>
    <s v="Fairfax Le Sieur"/>
    <s v="C0288cam14"/>
    <x v="13"/>
  </r>
  <r>
    <x v="286"/>
    <x v="6"/>
    <x v="246"/>
    <x v="185"/>
    <n v="62"/>
    <x v="6"/>
    <s v="Micheal Cuseck"/>
    <s v="C0289cam03"/>
    <x v="0"/>
  </r>
  <r>
    <x v="286"/>
    <x v="6"/>
    <x v="246"/>
    <x v="201"/>
    <n v="62"/>
    <x v="6"/>
    <s v="Micheal Cuseck"/>
    <s v="C0289cam03"/>
    <x v="7"/>
  </r>
  <r>
    <x v="286"/>
    <x v="6"/>
    <x v="246"/>
    <x v="91"/>
    <n v="62"/>
    <x v="6"/>
    <s v="Micheal Cuseck"/>
    <s v="C0289cam03"/>
    <x v="10"/>
  </r>
  <r>
    <x v="286"/>
    <x v="6"/>
    <x v="246"/>
    <x v="444"/>
    <n v="62"/>
    <x v="6"/>
    <s v="Micheal Cuseck"/>
    <s v="C0289cam03"/>
    <x v="1"/>
  </r>
  <r>
    <x v="286"/>
    <x v="6"/>
    <x v="246"/>
    <x v="215"/>
    <n v="62"/>
    <x v="6"/>
    <s v="Micheal Cuseck"/>
    <s v="C0289cam03"/>
    <x v="2"/>
  </r>
  <r>
    <x v="286"/>
    <x v="6"/>
    <x v="246"/>
    <x v="225"/>
    <n v="62"/>
    <x v="6"/>
    <s v="Micheal Cuseck"/>
    <s v="C0289cam03"/>
    <x v="3"/>
  </r>
  <r>
    <x v="286"/>
    <x v="6"/>
    <x v="246"/>
    <x v="397"/>
    <n v="62"/>
    <x v="6"/>
    <s v="Micheal Cuseck"/>
    <s v="C0289cam03"/>
    <x v="4"/>
  </r>
  <r>
    <x v="286"/>
    <x v="6"/>
    <x v="246"/>
    <x v="78"/>
    <n v="62"/>
    <x v="6"/>
    <s v="Micheal Cuseck"/>
    <s v="C0289cam03"/>
    <x v="5"/>
  </r>
  <r>
    <x v="286"/>
    <x v="6"/>
    <x v="246"/>
    <x v="146"/>
    <n v="62"/>
    <x v="6"/>
    <s v="Micheal Cuseck"/>
    <s v="C0289cam03"/>
    <x v="6"/>
  </r>
  <r>
    <x v="286"/>
    <x v="6"/>
    <x v="246"/>
    <x v="85"/>
    <n v="62"/>
    <x v="6"/>
    <s v="Micheal Cuseck"/>
    <s v="C0289cam03"/>
    <x v="9"/>
  </r>
  <r>
    <x v="286"/>
    <x v="6"/>
    <x v="246"/>
    <x v="29"/>
    <n v="62"/>
    <x v="6"/>
    <s v="Micheal Cuseck"/>
    <s v="C0289cam03"/>
    <x v="11"/>
  </r>
  <r>
    <x v="286"/>
    <x v="1"/>
    <x v="283"/>
    <x v="220"/>
    <n v="25"/>
    <x v="1"/>
    <s v="Micheal Cuseck"/>
    <s v="C0289cam07"/>
    <x v="0"/>
  </r>
  <r>
    <x v="286"/>
    <x v="1"/>
    <x v="283"/>
    <x v="80"/>
    <n v="25"/>
    <x v="1"/>
    <s v="Micheal Cuseck"/>
    <s v="C0289cam07"/>
    <x v="7"/>
  </r>
  <r>
    <x v="286"/>
    <x v="1"/>
    <x v="283"/>
    <x v="81"/>
    <n v="25"/>
    <x v="1"/>
    <s v="Micheal Cuseck"/>
    <s v="C0289cam07"/>
    <x v="7"/>
  </r>
  <r>
    <x v="286"/>
    <x v="1"/>
    <x v="283"/>
    <x v="73"/>
    <n v="25"/>
    <x v="1"/>
    <s v="Micheal Cuseck"/>
    <s v="C0289cam07"/>
    <x v="10"/>
  </r>
  <r>
    <x v="287"/>
    <x v="6"/>
    <x v="368"/>
    <x v="379"/>
    <n v="62"/>
    <x v="6"/>
    <s v="Anabella Cassell"/>
    <s v="C0290cam03"/>
    <x v="0"/>
  </r>
  <r>
    <x v="287"/>
    <x v="6"/>
    <x v="368"/>
    <x v="231"/>
    <n v="62"/>
    <x v="6"/>
    <s v="Anabella Cassell"/>
    <s v="C0290cam03"/>
    <x v="7"/>
  </r>
  <r>
    <x v="287"/>
    <x v="6"/>
    <x v="368"/>
    <x v="7"/>
    <n v="62"/>
    <x v="6"/>
    <s v="Anabella Cassell"/>
    <s v="C0290cam03"/>
    <x v="10"/>
  </r>
  <r>
    <x v="287"/>
    <x v="6"/>
    <x v="368"/>
    <x v="229"/>
    <n v="62"/>
    <x v="6"/>
    <s v="Anabella Cassell"/>
    <s v="C0290cam03"/>
    <x v="1"/>
  </r>
  <r>
    <x v="287"/>
    <x v="6"/>
    <x v="368"/>
    <x v="136"/>
    <n v="62"/>
    <x v="6"/>
    <s v="Anabella Cassell"/>
    <s v="C0290cam03"/>
    <x v="2"/>
  </r>
  <r>
    <x v="287"/>
    <x v="6"/>
    <x v="368"/>
    <x v="137"/>
    <n v="62"/>
    <x v="6"/>
    <s v="Anabella Cassell"/>
    <s v="C0290cam03"/>
    <x v="3"/>
  </r>
  <r>
    <x v="287"/>
    <x v="6"/>
    <x v="368"/>
    <x v="19"/>
    <n v="62"/>
    <x v="6"/>
    <s v="Anabella Cassell"/>
    <s v="C0290cam03"/>
    <x v="4"/>
  </r>
  <r>
    <x v="287"/>
    <x v="6"/>
    <x v="368"/>
    <x v="318"/>
    <n v="62"/>
    <x v="6"/>
    <s v="Anabella Cassell"/>
    <s v="C0290cam03"/>
    <x v="5"/>
  </r>
  <r>
    <x v="287"/>
    <x v="6"/>
    <x v="368"/>
    <x v="217"/>
    <n v="62"/>
    <x v="6"/>
    <s v="Anabella Cassell"/>
    <s v="C0290cam03"/>
    <x v="6"/>
  </r>
  <r>
    <x v="287"/>
    <x v="6"/>
    <x v="368"/>
    <x v="103"/>
    <n v="62"/>
    <x v="6"/>
    <s v="Anabella Cassell"/>
    <s v="C0290cam03"/>
    <x v="8"/>
  </r>
  <r>
    <x v="287"/>
    <x v="7"/>
    <x v="143"/>
    <x v="396"/>
    <n v="28"/>
    <x v="7"/>
    <s v="Anabella Cassell"/>
    <s v="C0290cam14"/>
    <x v="0"/>
  </r>
  <r>
    <x v="287"/>
    <x v="7"/>
    <x v="143"/>
    <x v="114"/>
    <n v="28"/>
    <x v="7"/>
    <s v="Anabella Cassell"/>
    <s v="C0290cam14"/>
    <x v="10"/>
  </r>
  <r>
    <x v="287"/>
    <x v="7"/>
    <x v="143"/>
    <x v="127"/>
    <n v="28"/>
    <x v="7"/>
    <s v="Anabella Cassell"/>
    <s v="C0290cam14"/>
    <x v="10"/>
  </r>
  <r>
    <x v="287"/>
    <x v="7"/>
    <x v="143"/>
    <x v="311"/>
    <n v="28"/>
    <x v="7"/>
    <s v="Anabella Cassell"/>
    <s v="C0290cam14"/>
    <x v="1"/>
  </r>
  <r>
    <x v="287"/>
    <x v="7"/>
    <x v="143"/>
    <x v="199"/>
    <n v="28"/>
    <x v="7"/>
    <s v="Anabella Cassell"/>
    <s v="C0290cam14"/>
    <x v="3"/>
  </r>
  <r>
    <x v="287"/>
    <x v="7"/>
    <x v="143"/>
    <x v="10"/>
    <n v="28"/>
    <x v="7"/>
    <s v="Anabella Cassell"/>
    <s v="C0290cam14"/>
    <x v="4"/>
  </r>
  <r>
    <x v="287"/>
    <x v="7"/>
    <x v="143"/>
    <x v="118"/>
    <n v="28"/>
    <x v="7"/>
    <s v="Anabella Cassell"/>
    <s v="C0290cam14"/>
    <x v="4"/>
  </r>
  <r>
    <x v="287"/>
    <x v="7"/>
    <x v="143"/>
    <x v="205"/>
    <n v="28"/>
    <x v="7"/>
    <s v="Anabella Cassell"/>
    <s v="C0290cam14"/>
    <x v="6"/>
  </r>
  <r>
    <x v="287"/>
    <x v="7"/>
    <x v="143"/>
    <x v="119"/>
    <n v="28"/>
    <x v="7"/>
    <s v="Anabella Cassell"/>
    <s v="C0290cam14"/>
    <x v="6"/>
  </r>
  <r>
    <x v="288"/>
    <x v="4"/>
    <x v="369"/>
    <x v="114"/>
    <n v="16"/>
    <x v="4"/>
    <s v="Phebe Narbett"/>
    <s v="C0291cam16"/>
    <x v="0"/>
  </r>
  <r>
    <x v="288"/>
    <x v="4"/>
    <x v="369"/>
    <x v="320"/>
    <n v="16"/>
    <x v="4"/>
    <s v="Phebe Narbett"/>
    <s v="C0291cam16"/>
    <x v="7"/>
  </r>
  <r>
    <x v="288"/>
    <x v="4"/>
    <x v="369"/>
    <x v="107"/>
    <n v="16"/>
    <x v="4"/>
    <s v="Phebe Narbett"/>
    <s v="C0291cam16"/>
    <x v="10"/>
  </r>
  <r>
    <x v="288"/>
    <x v="4"/>
    <x v="369"/>
    <x v="161"/>
    <n v="16"/>
    <x v="4"/>
    <s v="Phebe Narbett"/>
    <s v="C0291cam16"/>
    <x v="1"/>
  </r>
  <r>
    <x v="288"/>
    <x v="4"/>
    <x v="369"/>
    <x v="194"/>
    <n v="16"/>
    <x v="4"/>
    <s v="Phebe Narbett"/>
    <s v="C0291cam16"/>
    <x v="2"/>
  </r>
  <r>
    <x v="288"/>
    <x v="4"/>
    <x v="369"/>
    <x v="48"/>
    <n v="16"/>
    <x v="4"/>
    <s v="Phebe Narbett"/>
    <s v="C0291cam16"/>
    <x v="3"/>
  </r>
  <r>
    <x v="289"/>
    <x v="12"/>
    <x v="194"/>
    <x v="440"/>
    <n v="66"/>
    <x v="12"/>
    <s v="Hildy De Atta"/>
    <s v="C0292cam10"/>
    <x v="0"/>
  </r>
  <r>
    <x v="289"/>
    <x v="12"/>
    <x v="194"/>
    <x v="415"/>
    <n v="66"/>
    <x v="12"/>
    <s v="Hildy De Atta"/>
    <s v="C0292cam10"/>
    <x v="7"/>
  </r>
  <r>
    <x v="289"/>
    <x v="12"/>
    <x v="194"/>
    <x v="322"/>
    <n v="66"/>
    <x v="12"/>
    <s v="Hildy De Atta"/>
    <s v="C0292cam10"/>
    <x v="10"/>
  </r>
  <r>
    <x v="289"/>
    <x v="12"/>
    <x v="194"/>
    <x v="392"/>
    <n v="66"/>
    <x v="12"/>
    <s v="Hildy De Atta"/>
    <s v="C0292cam10"/>
    <x v="1"/>
  </r>
  <r>
    <x v="289"/>
    <x v="12"/>
    <x v="194"/>
    <x v="304"/>
    <n v="66"/>
    <x v="12"/>
    <s v="Hildy De Atta"/>
    <s v="C0292cam10"/>
    <x v="2"/>
  </r>
  <r>
    <x v="289"/>
    <x v="12"/>
    <x v="194"/>
    <x v="426"/>
    <n v="66"/>
    <x v="12"/>
    <s v="Hildy De Atta"/>
    <s v="C0292cam10"/>
    <x v="3"/>
  </r>
  <r>
    <x v="289"/>
    <x v="12"/>
    <x v="194"/>
    <x v="334"/>
    <n v="66"/>
    <x v="12"/>
    <s v="Hildy De Atta"/>
    <s v="C0292cam10"/>
    <x v="4"/>
  </r>
  <r>
    <x v="289"/>
    <x v="12"/>
    <x v="194"/>
    <x v="389"/>
    <n v="66"/>
    <x v="12"/>
    <s v="Hildy De Atta"/>
    <s v="C0292cam10"/>
    <x v="5"/>
  </r>
  <r>
    <x v="289"/>
    <x v="12"/>
    <x v="194"/>
    <x v="215"/>
    <n v="66"/>
    <x v="12"/>
    <s v="Hildy De Atta"/>
    <s v="C0292cam10"/>
    <x v="6"/>
  </r>
  <r>
    <x v="289"/>
    <x v="12"/>
    <x v="194"/>
    <x v="356"/>
    <n v="66"/>
    <x v="12"/>
    <s v="Hildy De Atta"/>
    <s v="C0292cam10"/>
    <x v="8"/>
  </r>
  <r>
    <x v="289"/>
    <x v="12"/>
    <x v="194"/>
    <x v="26"/>
    <n v="66"/>
    <x v="12"/>
    <s v="Hildy De Atta"/>
    <s v="C0292cam10"/>
    <x v="11"/>
  </r>
  <r>
    <x v="289"/>
    <x v="12"/>
    <x v="194"/>
    <x v="10"/>
    <n v="66"/>
    <x v="12"/>
    <s v="Hildy De Atta"/>
    <s v="C0292cam10"/>
    <x v="15"/>
  </r>
  <r>
    <x v="289"/>
    <x v="12"/>
    <x v="194"/>
    <x v="150"/>
    <n v="66"/>
    <x v="12"/>
    <s v="Hildy De Atta"/>
    <s v="C0292cam10"/>
    <x v="13"/>
  </r>
  <r>
    <x v="289"/>
    <x v="12"/>
    <x v="194"/>
    <x v="374"/>
    <n v="66"/>
    <x v="12"/>
    <s v="Hildy De Atta"/>
    <s v="C0292cam10"/>
    <x v="14"/>
  </r>
  <r>
    <x v="289"/>
    <x v="9"/>
    <x v="125"/>
    <x v="372"/>
    <n v="27"/>
    <x v="9"/>
    <s v="Hildy De Atta"/>
    <s v="C0292cam08"/>
    <x v="0"/>
  </r>
  <r>
    <x v="289"/>
    <x v="9"/>
    <x v="125"/>
    <x v="54"/>
    <n v="27"/>
    <x v="9"/>
    <s v="Hildy De Atta"/>
    <s v="C0292cam08"/>
    <x v="7"/>
  </r>
  <r>
    <x v="289"/>
    <x v="9"/>
    <x v="125"/>
    <x v="247"/>
    <n v="27"/>
    <x v="9"/>
    <s v="Hildy De Atta"/>
    <s v="C0292cam08"/>
    <x v="7"/>
  </r>
  <r>
    <x v="289"/>
    <x v="9"/>
    <x v="125"/>
    <x v="160"/>
    <n v="27"/>
    <x v="9"/>
    <s v="Hildy De Atta"/>
    <s v="C0292cam08"/>
    <x v="10"/>
  </r>
  <r>
    <x v="289"/>
    <x v="9"/>
    <x v="125"/>
    <x v="269"/>
    <n v="27"/>
    <x v="9"/>
    <s v="Hildy De Atta"/>
    <s v="C0292cam08"/>
    <x v="1"/>
  </r>
  <r>
    <x v="289"/>
    <x v="9"/>
    <x v="125"/>
    <x v="270"/>
    <n v="27"/>
    <x v="9"/>
    <s v="Hildy De Atta"/>
    <s v="C0292cam08"/>
    <x v="2"/>
  </r>
  <r>
    <x v="289"/>
    <x v="9"/>
    <x v="125"/>
    <x v="31"/>
    <n v="27"/>
    <x v="9"/>
    <s v="Hildy De Atta"/>
    <s v="C0292cam08"/>
    <x v="3"/>
  </r>
  <r>
    <x v="289"/>
    <x v="9"/>
    <x v="125"/>
    <x v="147"/>
    <n v="27"/>
    <x v="9"/>
    <s v="Hildy De Atta"/>
    <s v="C0292cam08"/>
    <x v="4"/>
  </r>
  <r>
    <x v="289"/>
    <x v="9"/>
    <x v="125"/>
    <x v="213"/>
    <n v="27"/>
    <x v="9"/>
    <s v="Hildy De Atta"/>
    <s v="C0292cam08"/>
    <x v="5"/>
  </r>
  <r>
    <x v="289"/>
    <x v="9"/>
    <x v="125"/>
    <x v="73"/>
    <n v="27"/>
    <x v="9"/>
    <s v="Hildy De Atta"/>
    <s v="C0292cam08"/>
    <x v="6"/>
  </r>
  <r>
    <x v="290"/>
    <x v="11"/>
    <x v="370"/>
    <x v="515"/>
    <n v="14"/>
    <x v="11"/>
    <s v="Byran Espinas"/>
    <s v="C0293cam15"/>
    <x v="0"/>
  </r>
  <r>
    <x v="290"/>
    <x v="11"/>
    <x v="370"/>
    <x v="430"/>
    <n v="14"/>
    <x v="11"/>
    <s v="Byran Espinas"/>
    <s v="C0293cam15"/>
    <x v="7"/>
  </r>
  <r>
    <x v="290"/>
    <x v="11"/>
    <x v="370"/>
    <x v="379"/>
    <n v="14"/>
    <x v="11"/>
    <s v="Byran Espinas"/>
    <s v="C0293cam15"/>
    <x v="10"/>
  </r>
  <r>
    <x v="290"/>
    <x v="11"/>
    <x v="370"/>
    <x v="241"/>
    <n v="14"/>
    <x v="11"/>
    <s v="Byran Espinas"/>
    <s v="C0293cam15"/>
    <x v="1"/>
  </r>
  <r>
    <x v="290"/>
    <x v="11"/>
    <x v="370"/>
    <x v="268"/>
    <n v="14"/>
    <x v="11"/>
    <s v="Byran Espinas"/>
    <s v="C0293cam15"/>
    <x v="2"/>
  </r>
  <r>
    <x v="290"/>
    <x v="11"/>
    <x v="370"/>
    <x v="235"/>
    <n v="14"/>
    <x v="11"/>
    <s v="Byran Espinas"/>
    <s v="C0293cam15"/>
    <x v="3"/>
  </r>
  <r>
    <x v="290"/>
    <x v="11"/>
    <x v="370"/>
    <x v="188"/>
    <n v="14"/>
    <x v="11"/>
    <s v="Byran Espinas"/>
    <s v="C0293cam15"/>
    <x v="4"/>
  </r>
  <r>
    <x v="290"/>
    <x v="11"/>
    <x v="370"/>
    <x v="70"/>
    <n v="14"/>
    <x v="11"/>
    <s v="Byran Espinas"/>
    <s v="C0293cam15"/>
    <x v="5"/>
  </r>
  <r>
    <x v="290"/>
    <x v="11"/>
    <x v="370"/>
    <x v="230"/>
    <n v="14"/>
    <x v="11"/>
    <s v="Byran Espinas"/>
    <s v="C0293cam15"/>
    <x v="6"/>
  </r>
  <r>
    <x v="290"/>
    <x v="11"/>
    <x v="370"/>
    <x v="62"/>
    <n v="14"/>
    <x v="11"/>
    <s v="Byran Espinas"/>
    <s v="C0293cam15"/>
    <x v="9"/>
  </r>
  <r>
    <x v="290"/>
    <x v="11"/>
    <x v="370"/>
    <x v="171"/>
    <n v="14"/>
    <x v="11"/>
    <s v="Byran Espinas"/>
    <s v="C0293cam15"/>
    <x v="9"/>
  </r>
  <r>
    <x v="290"/>
    <x v="11"/>
    <x v="370"/>
    <x v="256"/>
    <n v="14"/>
    <x v="11"/>
    <s v="Byran Espinas"/>
    <s v="C0293cam15"/>
    <x v="11"/>
  </r>
  <r>
    <x v="290"/>
    <x v="3"/>
    <x v="371"/>
    <x v="232"/>
    <n v="62"/>
    <x v="3"/>
    <s v="Byran Espinas"/>
    <s v="C0293cam11"/>
    <x v="0"/>
  </r>
  <r>
    <x v="290"/>
    <x v="3"/>
    <x v="371"/>
    <x v="132"/>
    <n v="62"/>
    <x v="3"/>
    <s v="Byran Espinas"/>
    <s v="C0293cam11"/>
    <x v="7"/>
  </r>
  <r>
    <x v="290"/>
    <x v="3"/>
    <x v="371"/>
    <x v="291"/>
    <n v="62"/>
    <x v="3"/>
    <s v="Byran Espinas"/>
    <s v="C0293cam11"/>
    <x v="10"/>
  </r>
  <r>
    <x v="290"/>
    <x v="3"/>
    <x v="371"/>
    <x v="257"/>
    <n v="62"/>
    <x v="3"/>
    <s v="Byran Espinas"/>
    <s v="C0293cam11"/>
    <x v="1"/>
  </r>
  <r>
    <x v="290"/>
    <x v="3"/>
    <x v="371"/>
    <x v="209"/>
    <n v="62"/>
    <x v="3"/>
    <s v="Byran Espinas"/>
    <s v="C0293cam11"/>
    <x v="2"/>
  </r>
  <r>
    <x v="290"/>
    <x v="3"/>
    <x v="371"/>
    <x v="220"/>
    <n v="62"/>
    <x v="3"/>
    <s v="Byran Espinas"/>
    <s v="C0293cam11"/>
    <x v="3"/>
  </r>
  <r>
    <x v="290"/>
    <x v="3"/>
    <x v="371"/>
    <x v="21"/>
    <n v="62"/>
    <x v="3"/>
    <s v="Byran Espinas"/>
    <s v="C0293cam11"/>
    <x v="4"/>
  </r>
  <r>
    <x v="290"/>
    <x v="3"/>
    <x v="371"/>
    <x v="29"/>
    <n v="62"/>
    <x v="3"/>
    <s v="Byran Espinas"/>
    <s v="C0293cam11"/>
    <x v="5"/>
  </r>
  <r>
    <x v="290"/>
    <x v="3"/>
    <x v="371"/>
    <x v="119"/>
    <n v="62"/>
    <x v="3"/>
    <s v="Byran Espinas"/>
    <s v="C0293cam11"/>
    <x v="5"/>
  </r>
  <r>
    <x v="291"/>
    <x v="9"/>
    <x v="202"/>
    <x v="447"/>
    <n v="27"/>
    <x v="9"/>
    <s v="Dahlia Shernock"/>
    <s v="C0294cam08"/>
    <x v="0"/>
  </r>
  <r>
    <x v="291"/>
    <x v="9"/>
    <x v="202"/>
    <x v="91"/>
    <n v="27"/>
    <x v="9"/>
    <s v="Dahlia Shernock"/>
    <s v="C0294cam08"/>
    <x v="7"/>
  </r>
  <r>
    <x v="291"/>
    <x v="9"/>
    <x v="202"/>
    <x v="444"/>
    <n v="27"/>
    <x v="9"/>
    <s v="Dahlia Shernock"/>
    <s v="C0294cam08"/>
    <x v="10"/>
  </r>
  <r>
    <x v="291"/>
    <x v="9"/>
    <x v="202"/>
    <x v="97"/>
    <n v="27"/>
    <x v="9"/>
    <s v="Dahlia Shernock"/>
    <s v="C0294cam08"/>
    <x v="1"/>
  </r>
  <r>
    <x v="291"/>
    <x v="9"/>
    <x v="202"/>
    <x v="135"/>
    <n v="27"/>
    <x v="9"/>
    <s v="Dahlia Shernock"/>
    <s v="C0294cam08"/>
    <x v="2"/>
  </r>
  <r>
    <x v="291"/>
    <x v="9"/>
    <x v="202"/>
    <x v="111"/>
    <n v="27"/>
    <x v="9"/>
    <s v="Dahlia Shernock"/>
    <s v="C0294cam08"/>
    <x v="3"/>
  </r>
  <r>
    <x v="291"/>
    <x v="9"/>
    <x v="202"/>
    <x v="320"/>
    <n v="27"/>
    <x v="9"/>
    <s v="Dahlia Shernock"/>
    <s v="C0294cam08"/>
    <x v="4"/>
  </r>
  <r>
    <x v="291"/>
    <x v="9"/>
    <x v="202"/>
    <x v="116"/>
    <n v="27"/>
    <x v="9"/>
    <s v="Dahlia Shernock"/>
    <s v="C0294cam08"/>
    <x v="5"/>
  </r>
  <r>
    <x v="291"/>
    <x v="9"/>
    <x v="202"/>
    <x v="27"/>
    <n v="27"/>
    <x v="9"/>
    <s v="Dahlia Shernock"/>
    <s v="C0294cam08"/>
    <x v="6"/>
  </r>
  <r>
    <x v="291"/>
    <x v="9"/>
    <x v="202"/>
    <x v="64"/>
    <n v="27"/>
    <x v="9"/>
    <s v="Dahlia Shernock"/>
    <s v="C0294cam08"/>
    <x v="9"/>
  </r>
  <r>
    <x v="291"/>
    <x v="10"/>
    <x v="273"/>
    <x v="435"/>
    <n v="22"/>
    <x v="10"/>
    <s v="Dahlia Shernock"/>
    <s v="C0294cam05"/>
    <x v="0"/>
  </r>
  <r>
    <x v="291"/>
    <x v="10"/>
    <x v="273"/>
    <x v="233"/>
    <n v="22"/>
    <x v="10"/>
    <s v="Dahlia Shernock"/>
    <s v="C0294cam05"/>
    <x v="7"/>
  </r>
  <r>
    <x v="291"/>
    <x v="10"/>
    <x v="273"/>
    <x v="145"/>
    <n v="22"/>
    <x v="10"/>
    <s v="Dahlia Shernock"/>
    <s v="C0294cam05"/>
    <x v="10"/>
  </r>
  <r>
    <x v="291"/>
    <x v="10"/>
    <x v="273"/>
    <x v="177"/>
    <n v="22"/>
    <x v="10"/>
    <s v="Dahlia Shernock"/>
    <s v="C0294cam05"/>
    <x v="1"/>
  </r>
  <r>
    <x v="291"/>
    <x v="10"/>
    <x v="273"/>
    <x v="226"/>
    <n v="22"/>
    <x v="10"/>
    <s v="Dahlia Shernock"/>
    <s v="C0294cam05"/>
    <x v="1"/>
  </r>
  <r>
    <x v="291"/>
    <x v="10"/>
    <x v="273"/>
    <x v="73"/>
    <n v="22"/>
    <x v="10"/>
    <s v="Dahlia Shernock"/>
    <s v="C0294cam05"/>
    <x v="2"/>
  </r>
  <r>
    <x v="292"/>
    <x v="8"/>
    <x v="372"/>
    <x v="516"/>
    <n v="13"/>
    <x v="8"/>
    <s v="Conn Gumme"/>
    <s v="C0295cam06"/>
    <x v="0"/>
  </r>
  <r>
    <x v="292"/>
    <x v="8"/>
    <x v="372"/>
    <x v="497"/>
    <n v="13"/>
    <x v="8"/>
    <s v="Conn Gumme"/>
    <s v="C0295cam06"/>
    <x v="7"/>
  </r>
  <r>
    <x v="292"/>
    <x v="8"/>
    <x v="372"/>
    <x v="479"/>
    <n v="13"/>
    <x v="8"/>
    <s v="Conn Gumme"/>
    <s v="C0295cam06"/>
    <x v="2"/>
  </r>
  <r>
    <x v="292"/>
    <x v="8"/>
    <x v="372"/>
    <x v="141"/>
    <n v="13"/>
    <x v="8"/>
    <s v="Conn Gumme"/>
    <s v="C0295cam06"/>
    <x v="3"/>
  </r>
  <r>
    <x v="292"/>
    <x v="8"/>
    <x v="372"/>
    <x v="68"/>
    <n v="13"/>
    <x v="8"/>
    <s v="Conn Gumme"/>
    <s v="C0295cam06"/>
    <x v="5"/>
  </r>
  <r>
    <x v="292"/>
    <x v="8"/>
    <x v="372"/>
    <x v="411"/>
    <n v="13"/>
    <x v="8"/>
    <s v="Conn Gumme"/>
    <s v="C0295cam06"/>
    <x v="6"/>
  </r>
  <r>
    <x v="292"/>
    <x v="8"/>
    <x v="372"/>
    <x v="255"/>
    <n v="13"/>
    <x v="8"/>
    <s v="Conn Gumme"/>
    <s v="C0295cam06"/>
    <x v="9"/>
  </r>
  <r>
    <x v="292"/>
    <x v="8"/>
    <x v="372"/>
    <x v="410"/>
    <n v="13"/>
    <x v="8"/>
    <s v="Conn Gumme"/>
    <s v="C0295cam06"/>
    <x v="11"/>
  </r>
  <r>
    <x v="292"/>
    <x v="8"/>
    <x v="372"/>
    <x v="181"/>
    <n v="13"/>
    <x v="8"/>
    <s v="Conn Gumme"/>
    <s v="C0295cam06"/>
    <x v="15"/>
  </r>
  <r>
    <x v="292"/>
    <x v="8"/>
    <x v="372"/>
    <x v="318"/>
    <n v="13"/>
    <x v="8"/>
    <s v="Conn Gumme"/>
    <s v="C0295cam06"/>
    <x v="13"/>
  </r>
  <r>
    <x v="292"/>
    <x v="8"/>
    <x v="372"/>
    <x v="217"/>
    <n v="13"/>
    <x v="8"/>
    <s v="Conn Gumme"/>
    <s v="C0295cam06"/>
    <x v="14"/>
  </r>
  <r>
    <x v="292"/>
    <x v="8"/>
    <x v="372"/>
    <x v="6"/>
    <n v="13"/>
    <x v="8"/>
    <s v="Conn Gumme"/>
    <s v="C0295cam06"/>
    <x v="16"/>
  </r>
  <r>
    <x v="292"/>
    <x v="15"/>
    <x v="359"/>
    <x v="410"/>
    <n v="10"/>
    <x v="15"/>
    <s v="Conn Gumme"/>
    <s v="C0295cam01"/>
    <x v="0"/>
  </r>
  <r>
    <x v="292"/>
    <x v="15"/>
    <x v="359"/>
    <x v="261"/>
    <n v="10"/>
    <x v="15"/>
    <s v="Conn Gumme"/>
    <s v="C0295cam01"/>
    <x v="7"/>
  </r>
  <r>
    <x v="292"/>
    <x v="15"/>
    <x v="359"/>
    <x v="193"/>
    <n v="10"/>
    <x v="15"/>
    <s v="Conn Gumme"/>
    <s v="C0295cam01"/>
    <x v="7"/>
  </r>
  <r>
    <x v="292"/>
    <x v="15"/>
    <x v="359"/>
    <x v="246"/>
    <n v="10"/>
    <x v="15"/>
    <s v="Conn Gumme"/>
    <s v="C0295cam01"/>
    <x v="10"/>
  </r>
  <r>
    <x v="292"/>
    <x v="15"/>
    <x v="359"/>
    <x v="286"/>
    <n v="10"/>
    <x v="15"/>
    <s v="Conn Gumme"/>
    <s v="C0295cam01"/>
    <x v="1"/>
  </r>
  <r>
    <x v="292"/>
    <x v="15"/>
    <x v="359"/>
    <x v="81"/>
    <n v="10"/>
    <x v="15"/>
    <s v="Conn Gumme"/>
    <s v="C0295cam01"/>
    <x v="2"/>
  </r>
  <r>
    <x v="292"/>
    <x v="15"/>
    <x v="359"/>
    <x v="312"/>
    <n v="10"/>
    <x v="15"/>
    <s v="Conn Gumme"/>
    <s v="C0295cam01"/>
    <x v="3"/>
  </r>
  <r>
    <x v="293"/>
    <x v="10"/>
    <x v="357"/>
    <x v="510"/>
    <n v="22"/>
    <x v="10"/>
    <s v="Herc Nawton"/>
    <s v="C0296cam05"/>
    <x v="0"/>
  </r>
  <r>
    <x v="293"/>
    <x v="10"/>
    <x v="357"/>
    <x v="295"/>
    <n v="22"/>
    <x v="10"/>
    <s v="Herc Nawton"/>
    <s v="C0296cam05"/>
    <x v="1"/>
  </r>
  <r>
    <x v="293"/>
    <x v="10"/>
    <x v="357"/>
    <x v="130"/>
    <n v="22"/>
    <x v="10"/>
    <s v="Herc Nawton"/>
    <s v="C0296cam05"/>
    <x v="3"/>
  </r>
  <r>
    <x v="293"/>
    <x v="10"/>
    <x v="357"/>
    <x v="143"/>
    <n v="22"/>
    <x v="10"/>
    <s v="Herc Nawton"/>
    <s v="C0296cam05"/>
    <x v="4"/>
  </r>
  <r>
    <x v="293"/>
    <x v="10"/>
    <x v="357"/>
    <x v="396"/>
    <n v="22"/>
    <x v="10"/>
    <s v="Herc Nawton"/>
    <s v="C0296cam05"/>
    <x v="5"/>
  </r>
  <r>
    <x v="293"/>
    <x v="10"/>
    <x v="357"/>
    <x v="305"/>
    <n v="22"/>
    <x v="10"/>
    <s v="Herc Nawton"/>
    <s v="C0296cam05"/>
    <x v="6"/>
  </r>
  <r>
    <x v="293"/>
    <x v="10"/>
    <x v="357"/>
    <x v="247"/>
    <n v="22"/>
    <x v="10"/>
    <s v="Herc Nawton"/>
    <s v="C0296cam05"/>
    <x v="6"/>
  </r>
  <r>
    <x v="293"/>
    <x v="10"/>
    <x v="357"/>
    <x v="56"/>
    <n v="22"/>
    <x v="10"/>
    <s v="Herc Nawton"/>
    <s v="C0296cam05"/>
    <x v="11"/>
  </r>
  <r>
    <x v="293"/>
    <x v="10"/>
    <x v="357"/>
    <x v="199"/>
    <n v="22"/>
    <x v="10"/>
    <s v="Herc Nawton"/>
    <s v="C0296cam05"/>
    <x v="12"/>
  </r>
  <r>
    <x v="293"/>
    <x v="10"/>
    <x v="357"/>
    <x v="75"/>
    <n v="22"/>
    <x v="10"/>
    <s v="Herc Nawton"/>
    <s v="C0296cam05"/>
    <x v="15"/>
  </r>
  <r>
    <x v="293"/>
    <x v="10"/>
    <x v="357"/>
    <x v="205"/>
    <n v="22"/>
    <x v="10"/>
    <s v="Herc Nawton"/>
    <s v="C0296cam05"/>
    <x v="14"/>
  </r>
  <r>
    <x v="293"/>
    <x v="16"/>
    <x v="36"/>
    <x v="37"/>
    <n v="26"/>
    <x v="16"/>
    <s v="Herc Nawton"/>
    <s v="C0296cam04"/>
    <x v="0"/>
  </r>
  <r>
    <x v="293"/>
    <x v="16"/>
    <x v="36"/>
    <x v="178"/>
    <n v="26"/>
    <x v="16"/>
    <s v="Herc Nawton"/>
    <s v="C0296cam04"/>
    <x v="7"/>
  </r>
  <r>
    <x v="293"/>
    <x v="16"/>
    <x v="36"/>
    <x v="197"/>
    <n v="26"/>
    <x v="16"/>
    <s v="Herc Nawton"/>
    <s v="C0296cam04"/>
    <x v="10"/>
  </r>
  <r>
    <x v="293"/>
    <x v="16"/>
    <x v="36"/>
    <x v="180"/>
    <n v="26"/>
    <x v="16"/>
    <s v="Herc Nawton"/>
    <s v="C0296cam04"/>
    <x v="1"/>
  </r>
  <r>
    <x v="293"/>
    <x v="16"/>
    <x v="36"/>
    <x v="101"/>
    <n v="26"/>
    <x v="16"/>
    <s v="Herc Nawton"/>
    <s v="C0296cam04"/>
    <x v="2"/>
  </r>
  <r>
    <x v="293"/>
    <x v="16"/>
    <x v="36"/>
    <x v="102"/>
    <n v="26"/>
    <x v="16"/>
    <s v="Herc Nawton"/>
    <s v="C0296cam04"/>
    <x v="4"/>
  </r>
  <r>
    <x v="293"/>
    <x v="16"/>
    <x v="36"/>
    <x v="330"/>
    <n v="26"/>
    <x v="16"/>
    <s v="Herc Nawton"/>
    <s v="C0296cam04"/>
    <x v="5"/>
  </r>
  <r>
    <x v="294"/>
    <x v="14"/>
    <x v="351"/>
    <x v="294"/>
    <n v="25"/>
    <x v="14"/>
    <s v="Roddy Esh"/>
    <s v="C0297cam13"/>
    <x v="0"/>
  </r>
  <r>
    <x v="294"/>
    <x v="14"/>
    <x v="351"/>
    <x v="370"/>
    <n v="25"/>
    <x v="14"/>
    <s v="Roddy Esh"/>
    <s v="C0297cam13"/>
    <x v="10"/>
  </r>
  <r>
    <x v="294"/>
    <x v="14"/>
    <x v="351"/>
    <x v="463"/>
    <n v="25"/>
    <x v="14"/>
    <s v="Roddy Esh"/>
    <s v="C0297cam13"/>
    <x v="10"/>
  </r>
  <r>
    <x v="294"/>
    <x v="14"/>
    <x v="351"/>
    <x v="443"/>
    <n v="25"/>
    <x v="14"/>
    <s v="Roddy Esh"/>
    <s v="C0297cam13"/>
    <x v="2"/>
  </r>
  <r>
    <x v="294"/>
    <x v="14"/>
    <x v="351"/>
    <x v="130"/>
    <n v="25"/>
    <x v="14"/>
    <s v="Roddy Esh"/>
    <s v="C0297cam13"/>
    <x v="3"/>
  </r>
  <r>
    <x v="294"/>
    <x v="14"/>
    <x v="351"/>
    <x v="353"/>
    <n v="25"/>
    <x v="14"/>
    <s v="Roddy Esh"/>
    <s v="C0297cam13"/>
    <x v="3"/>
  </r>
  <r>
    <x v="294"/>
    <x v="14"/>
    <x v="351"/>
    <x v="218"/>
    <n v="25"/>
    <x v="14"/>
    <s v="Roddy Esh"/>
    <s v="C0297cam13"/>
    <x v="4"/>
  </r>
  <r>
    <x v="294"/>
    <x v="14"/>
    <x v="351"/>
    <x v="223"/>
    <n v="25"/>
    <x v="14"/>
    <s v="Roddy Esh"/>
    <s v="C0297cam13"/>
    <x v="5"/>
  </r>
  <r>
    <x v="294"/>
    <x v="14"/>
    <x v="351"/>
    <x v="360"/>
    <n v="25"/>
    <x v="14"/>
    <s v="Roddy Esh"/>
    <s v="C0297cam13"/>
    <x v="9"/>
  </r>
  <r>
    <x v="294"/>
    <x v="14"/>
    <x v="351"/>
    <x v="193"/>
    <n v="25"/>
    <x v="14"/>
    <s v="Roddy Esh"/>
    <s v="C0297cam13"/>
    <x v="11"/>
  </r>
  <r>
    <x v="294"/>
    <x v="14"/>
    <x v="351"/>
    <x v="282"/>
    <n v="25"/>
    <x v="14"/>
    <s v="Roddy Esh"/>
    <s v="C0297cam13"/>
    <x v="15"/>
  </r>
  <r>
    <x v="294"/>
    <x v="14"/>
    <x v="351"/>
    <x v="5"/>
    <n v="25"/>
    <x v="14"/>
    <s v="Roddy Esh"/>
    <s v="C0297cam13"/>
    <x v="13"/>
  </r>
  <r>
    <x v="294"/>
    <x v="14"/>
    <x v="351"/>
    <x v="238"/>
    <n v="25"/>
    <x v="14"/>
    <s v="Roddy Esh"/>
    <s v="C0297cam13"/>
    <x v="14"/>
  </r>
  <r>
    <x v="294"/>
    <x v="6"/>
    <x v="373"/>
    <x v="382"/>
    <n v="62"/>
    <x v="6"/>
    <s v="Roddy Esh"/>
    <s v="C0297cam03"/>
    <x v="0"/>
  </r>
  <r>
    <x v="294"/>
    <x v="6"/>
    <x v="373"/>
    <x v="114"/>
    <n v="62"/>
    <x v="6"/>
    <s v="Roddy Esh"/>
    <s v="C0297cam03"/>
    <x v="7"/>
  </r>
  <r>
    <x v="294"/>
    <x v="6"/>
    <x v="373"/>
    <x v="281"/>
    <n v="62"/>
    <x v="6"/>
    <s v="Roddy Esh"/>
    <s v="C0297cam03"/>
    <x v="10"/>
  </r>
  <r>
    <x v="294"/>
    <x v="6"/>
    <x v="373"/>
    <x v="70"/>
    <n v="62"/>
    <x v="6"/>
    <s v="Roddy Esh"/>
    <s v="C0297cam03"/>
    <x v="10"/>
  </r>
  <r>
    <x v="294"/>
    <x v="6"/>
    <x v="373"/>
    <x v="138"/>
    <n v="62"/>
    <x v="6"/>
    <s v="Roddy Esh"/>
    <s v="C0297cam03"/>
    <x v="1"/>
  </r>
  <r>
    <x v="294"/>
    <x v="6"/>
    <x v="373"/>
    <x v="31"/>
    <n v="62"/>
    <x v="6"/>
    <s v="Roddy Esh"/>
    <s v="C0297cam03"/>
    <x v="2"/>
  </r>
  <r>
    <x v="294"/>
    <x v="6"/>
    <x v="373"/>
    <x v="286"/>
    <n v="62"/>
    <x v="6"/>
    <s v="Roddy Esh"/>
    <s v="C0297cam03"/>
    <x v="3"/>
  </r>
  <r>
    <x v="294"/>
    <x v="6"/>
    <x v="373"/>
    <x v="226"/>
    <n v="62"/>
    <x v="6"/>
    <s v="Roddy Esh"/>
    <s v="C0297cam03"/>
    <x v="4"/>
  </r>
  <r>
    <x v="295"/>
    <x v="2"/>
    <x v="211"/>
    <x v="24"/>
    <n v="29"/>
    <x v="2"/>
    <s v="Janeczka Billiard"/>
    <s v="C0298cam17"/>
    <x v="0"/>
  </r>
  <r>
    <x v="295"/>
    <x v="2"/>
    <x v="211"/>
    <x v="343"/>
    <n v="29"/>
    <x v="2"/>
    <s v="Janeczka Billiard"/>
    <s v="C0298cam17"/>
    <x v="7"/>
  </r>
  <r>
    <x v="295"/>
    <x v="2"/>
    <x v="211"/>
    <x v="138"/>
    <n v="29"/>
    <x v="2"/>
    <s v="Janeczka Billiard"/>
    <s v="C0298cam17"/>
    <x v="10"/>
  </r>
  <r>
    <x v="295"/>
    <x v="2"/>
    <x v="211"/>
    <x v="75"/>
    <n v="29"/>
    <x v="2"/>
    <s v="Janeczka Billiard"/>
    <s v="C0298cam17"/>
    <x v="2"/>
  </r>
  <r>
    <x v="295"/>
    <x v="2"/>
    <x v="211"/>
    <x v="11"/>
    <n v="29"/>
    <x v="2"/>
    <s v="Janeczka Billiard"/>
    <s v="C0298cam17"/>
    <x v="3"/>
  </r>
  <r>
    <x v="295"/>
    <x v="2"/>
    <x v="211"/>
    <x v="76"/>
    <n v="29"/>
    <x v="2"/>
    <s v="Janeczka Billiard"/>
    <s v="C0298cam17"/>
    <x v="4"/>
  </r>
  <r>
    <x v="295"/>
    <x v="15"/>
    <x v="28"/>
    <x v="146"/>
    <n v="10"/>
    <x v="15"/>
    <s v="Janeczka Billiard"/>
    <s v="C0298cam01"/>
    <x v="0"/>
  </r>
  <r>
    <x v="295"/>
    <x v="15"/>
    <x v="28"/>
    <x v="318"/>
    <n v="10"/>
    <x v="15"/>
    <s v="Janeczka Billiard"/>
    <s v="C0298cam01"/>
    <x v="7"/>
  </r>
  <r>
    <x v="295"/>
    <x v="15"/>
    <x v="28"/>
    <x v="63"/>
    <n v="10"/>
    <x v="15"/>
    <s v="Janeczka Billiard"/>
    <s v="C0298cam01"/>
    <x v="10"/>
  </r>
  <r>
    <x v="295"/>
    <x v="15"/>
    <x v="28"/>
    <x v="238"/>
    <n v="10"/>
    <x v="15"/>
    <s v="Janeczka Billiard"/>
    <s v="C0298cam01"/>
    <x v="1"/>
  </r>
  <r>
    <x v="296"/>
    <x v="10"/>
    <x v="345"/>
    <x v="105"/>
    <n v="22"/>
    <x v="10"/>
    <s v="Gillan Linne"/>
    <s v="C0299cam05"/>
    <x v="0"/>
  </r>
  <r>
    <x v="296"/>
    <x v="10"/>
    <x v="345"/>
    <x v="231"/>
    <n v="22"/>
    <x v="10"/>
    <s v="Gillan Linne"/>
    <s v="C0299cam05"/>
    <x v="7"/>
  </r>
  <r>
    <x v="296"/>
    <x v="10"/>
    <x v="345"/>
    <x v="305"/>
    <n v="22"/>
    <x v="10"/>
    <s v="Gillan Linne"/>
    <s v="C0299cam05"/>
    <x v="10"/>
  </r>
  <r>
    <x v="296"/>
    <x v="10"/>
    <x v="345"/>
    <x v="61"/>
    <n v="22"/>
    <x v="10"/>
    <s v="Gillan Linne"/>
    <s v="C0299cam05"/>
    <x v="1"/>
  </r>
  <r>
    <x v="296"/>
    <x v="10"/>
    <x v="345"/>
    <x v="360"/>
    <n v="22"/>
    <x v="10"/>
    <s v="Gillan Linne"/>
    <s v="C0299cam05"/>
    <x v="2"/>
  </r>
  <r>
    <x v="296"/>
    <x v="10"/>
    <x v="345"/>
    <x v="149"/>
    <n v="22"/>
    <x v="10"/>
    <s v="Gillan Linne"/>
    <s v="C0299cam05"/>
    <x v="3"/>
  </r>
  <r>
    <x v="296"/>
    <x v="10"/>
    <x v="345"/>
    <x v="101"/>
    <n v="22"/>
    <x v="10"/>
    <s v="Gillan Linne"/>
    <s v="C0299cam05"/>
    <x v="4"/>
  </r>
  <r>
    <x v="296"/>
    <x v="10"/>
    <x v="345"/>
    <x v="318"/>
    <n v="22"/>
    <x v="10"/>
    <s v="Gillan Linne"/>
    <s v="C0299cam05"/>
    <x v="5"/>
  </r>
  <r>
    <x v="296"/>
    <x v="10"/>
    <x v="345"/>
    <x v="5"/>
    <n v="22"/>
    <x v="10"/>
    <s v="Gillan Linne"/>
    <s v="C0299cam05"/>
    <x v="6"/>
  </r>
  <r>
    <x v="296"/>
    <x v="10"/>
    <x v="345"/>
    <x v="67"/>
    <n v="22"/>
    <x v="10"/>
    <s v="Gillan Linne"/>
    <s v="C0299cam05"/>
    <x v="8"/>
  </r>
  <r>
    <x v="296"/>
    <x v="5"/>
    <x v="111"/>
    <x v="75"/>
    <n v="26"/>
    <x v="5"/>
    <s v="Gillan Linne"/>
    <s v="C0299cam02"/>
    <x v="0"/>
  </r>
  <r>
    <x v="296"/>
    <x v="5"/>
    <x v="111"/>
    <x v="150"/>
    <n v="26"/>
    <x v="5"/>
    <s v="Gillan Linne"/>
    <s v="C0299cam02"/>
    <x v="7"/>
  </r>
  <r>
    <x v="296"/>
    <x v="5"/>
    <x v="111"/>
    <x v="12"/>
    <n v="26"/>
    <x v="5"/>
    <s v="Gillan Linne"/>
    <s v="C0299cam02"/>
    <x v="7"/>
  </r>
  <r>
    <x v="296"/>
    <x v="5"/>
    <x v="111"/>
    <x v="86"/>
    <n v="26"/>
    <x v="5"/>
    <s v="Gillan Linne"/>
    <s v="C0299cam02"/>
    <x v="10"/>
  </r>
  <r>
    <x v="297"/>
    <x v="10"/>
    <x v="97"/>
    <x v="321"/>
    <n v="22"/>
    <x v="10"/>
    <s v="Lorilee Louder"/>
    <s v="C0300cam05"/>
    <x v="0"/>
  </r>
  <r>
    <x v="297"/>
    <x v="10"/>
    <x v="97"/>
    <x v="501"/>
    <n v="22"/>
    <x v="10"/>
    <s v="Lorilee Louder"/>
    <s v="C0300cam05"/>
    <x v="10"/>
  </r>
  <r>
    <x v="297"/>
    <x v="10"/>
    <x v="97"/>
    <x v="348"/>
    <n v="22"/>
    <x v="10"/>
    <s v="Lorilee Louder"/>
    <s v="C0300cam05"/>
    <x v="2"/>
  </r>
  <r>
    <x v="297"/>
    <x v="10"/>
    <x v="97"/>
    <x v="141"/>
    <n v="22"/>
    <x v="10"/>
    <s v="Lorilee Louder"/>
    <s v="C0300cam05"/>
    <x v="3"/>
  </r>
  <r>
    <x v="297"/>
    <x v="10"/>
    <x v="97"/>
    <x v="396"/>
    <n v="22"/>
    <x v="10"/>
    <s v="Lorilee Louder"/>
    <s v="C0300cam05"/>
    <x v="6"/>
  </r>
  <r>
    <x v="297"/>
    <x v="10"/>
    <x v="97"/>
    <x v="23"/>
    <n v="22"/>
    <x v="10"/>
    <s v="Lorilee Louder"/>
    <s v="C0300cam05"/>
    <x v="8"/>
  </r>
  <r>
    <x v="297"/>
    <x v="10"/>
    <x v="97"/>
    <x v="191"/>
    <n v="22"/>
    <x v="10"/>
    <s v="Lorilee Louder"/>
    <s v="C0300cam05"/>
    <x v="8"/>
  </r>
  <r>
    <x v="297"/>
    <x v="10"/>
    <x v="97"/>
    <x v="406"/>
    <n v="22"/>
    <x v="10"/>
    <s v="Lorilee Louder"/>
    <s v="C0300cam05"/>
    <x v="11"/>
  </r>
  <r>
    <x v="297"/>
    <x v="10"/>
    <x v="97"/>
    <x v="78"/>
    <n v="22"/>
    <x v="10"/>
    <s v="Lorilee Louder"/>
    <s v="C0300cam05"/>
    <x v="12"/>
  </r>
  <r>
    <x v="297"/>
    <x v="10"/>
    <x v="97"/>
    <x v="204"/>
    <n v="22"/>
    <x v="10"/>
    <s v="Lorilee Louder"/>
    <s v="C0300cam05"/>
    <x v="15"/>
  </r>
  <r>
    <x v="297"/>
    <x v="10"/>
    <x v="97"/>
    <x v="65"/>
    <n v="22"/>
    <x v="10"/>
    <s v="Lorilee Louder"/>
    <s v="C0300cam05"/>
    <x v="15"/>
  </r>
  <r>
    <x v="297"/>
    <x v="10"/>
    <x v="97"/>
    <x v="32"/>
    <n v="22"/>
    <x v="10"/>
    <s v="Lorilee Louder"/>
    <s v="C0300cam05"/>
    <x v="14"/>
  </r>
  <r>
    <x v="297"/>
    <x v="10"/>
    <x v="97"/>
    <x v="195"/>
    <n v="22"/>
    <x v="10"/>
    <s v="Lorilee Louder"/>
    <s v="C0300cam05"/>
    <x v="16"/>
  </r>
  <r>
    <x v="298"/>
    <x v="0"/>
    <x v="152"/>
    <x v="408"/>
    <n v="65"/>
    <x v="0"/>
    <s v="Madge Simoneton"/>
    <s v="C0301cam12"/>
    <x v="0"/>
  </r>
  <r>
    <x v="298"/>
    <x v="0"/>
    <x v="152"/>
    <x v="438"/>
    <n v="65"/>
    <x v="0"/>
    <s v="Madge Simoneton"/>
    <s v="C0301cam12"/>
    <x v="7"/>
  </r>
  <r>
    <x v="298"/>
    <x v="0"/>
    <x v="152"/>
    <x v="45"/>
    <n v="65"/>
    <x v="0"/>
    <s v="Madge Simoneton"/>
    <s v="C0301cam12"/>
    <x v="2"/>
  </r>
  <r>
    <x v="298"/>
    <x v="0"/>
    <x v="152"/>
    <x v="229"/>
    <n v="65"/>
    <x v="0"/>
    <s v="Madge Simoneton"/>
    <s v="C0301cam12"/>
    <x v="3"/>
  </r>
  <r>
    <x v="298"/>
    <x v="0"/>
    <x v="152"/>
    <x v="93"/>
    <n v="65"/>
    <x v="0"/>
    <s v="Madge Simoneton"/>
    <s v="C0301cam12"/>
    <x v="4"/>
  </r>
  <r>
    <x v="298"/>
    <x v="0"/>
    <x v="152"/>
    <x v="336"/>
    <n v="65"/>
    <x v="0"/>
    <s v="Madge Simoneton"/>
    <s v="C0301cam12"/>
    <x v="6"/>
  </r>
  <r>
    <x v="298"/>
    <x v="0"/>
    <x v="152"/>
    <x v="117"/>
    <n v="65"/>
    <x v="0"/>
    <s v="Madge Simoneton"/>
    <s v="C0301cam12"/>
    <x v="8"/>
  </r>
  <r>
    <x v="298"/>
    <x v="0"/>
    <x v="152"/>
    <x v="13"/>
    <n v="65"/>
    <x v="0"/>
    <s v="Madge Simoneton"/>
    <s v="C0301cam12"/>
    <x v="9"/>
  </r>
  <r>
    <x v="298"/>
    <x v="0"/>
    <x v="152"/>
    <x v="259"/>
    <n v="65"/>
    <x v="0"/>
    <s v="Madge Simoneton"/>
    <s v="C0301cam12"/>
    <x v="11"/>
  </r>
  <r>
    <x v="298"/>
    <x v="7"/>
    <x v="310"/>
    <x v="106"/>
    <n v="28"/>
    <x v="7"/>
    <s v="Madge Simoneton"/>
    <s v="C0301cam14"/>
    <x v="0"/>
  </r>
  <r>
    <x v="298"/>
    <x v="7"/>
    <x v="310"/>
    <x v="435"/>
    <n v="28"/>
    <x v="7"/>
    <s v="Madge Simoneton"/>
    <s v="C0301cam14"/>
    <x v="7"/>
  </r>
  <r>
    <x v="298"/>
    <x v="7"/>
    <x v="310"/>
    <x v="181"/>
    <n v="28"/>
    <x v="7"/>
    <s v="Madge Simoneton"/>
    <s v="C0301cam14"/>
    <x v="10"/>
  </r>
  <r>
    <x v="298"/>
    <x v="7"/>
    <x v="310"/>
    <x v="27"/>
    <n v="28"/>
    <x v="7"/>
    <s v="Madge Simoneton"/>
    <s v="C0301cam14"/>
    <x v="1"/>
  </r>
  <r>
    <x v="298"/>
    <x v="7"/>
    <x v="310"/>
    <x v="217"/>
    <n v="28"/>
    <x v="7"/>
    <s v="Madge Simoneton"/>
    <s v="C0301cam14"/>
    <x v="2"/>
  </r>
  <r>
    <x v="298"/>
    <x v="7"/>
    <x v="310"/>
    <x v="213"/>
    <n v="28"/>
    <x v="7"/>
    <s v="Madge Simoneton"/>
    <s v="C0301cam14"/>
    <x v="3"/>
  </r>
  <r>
    <x v="299"/>
    <x v="0"/>
    <x v="107"/>
    <x v="344"/>
    <n v="65"/>
    <x v="0"/>
    <s v="Olivero Surgener"/>
    <s v="C0302cam12"/>
    <x v="0"/>
  </r>
  <r>
    <x v="299"/>
    <x v="0"/>
    <x v="107"/>
    <x v="166"/>
    <n v="65"/>
    <x v="0"/>
    <s v="Olivero Surgener"/>
    <s v="C0302cam12"/>
    <x v="1"/>
  </r>
  <r>
    <x v="299"/>
    <x v="0"/>
    <x v="107"/>
    <x v="377"/>
    <n v="65"/>
    <x v="0"/>
    <s v="Olivero Surgener"/>
    <s v="C0302cam12"/>
    <x v="2"/>
  </r>
  <r>
    <x v="299"/>
    <x v="0"/>
    <x v="107"/>
    <x v="175"/>
    <n v="65"/>
    <x v="0"/>
    <s v="Olivero Surgener"/>
    <s v="C0302cam12"/>
    <x v="6"/>
  </r>
  <r>
    <x v="299"/>
    <x v="0"/>
    <x v="107"/>
    <x v="45"/>
    <n v="65"/>
    <x v="0"/>
    <s v="Olivero Surgener"/>
    <s v="C0302cam12"/>
    <x v="8"/>
  </r>
  <r>
    <x v="299"/>
    <x v="0"/>
    <x v="107"/>
    <x v="127"/>
    <n v="65"/>
    <x v="0"/>
    <s v="Olivero Surgener"/>
    <s v="C0302cam12"/>
    <x v="11"/>
  </r>
  <r>
    <x v="299"/>
    <x v="0"/>
    <x v="107"/>
    <x v="320"/>
    <n v="65"/>
    <x v="0"/>
    <s v="Olivero Surgener"/>
    <s v="C0302cam12"/>
    <x v="12"/>
  </r>
  <r>
    <x v="299"/>
    <x v="0"/>
    <x v="107"/>
    <x v="3"/>
    <n v="65"/>
    <x v="0"/>
    <s v="Olivero Surgener"/>
    <s v="C0302cam12"/>
    <x v="15"/>
  </r>
  <r>
    <x v="299"/>
    <x v="0"/>
    <x v="107"/>
    <x v="108"/>
    <n v="65"/>
    <x v="0"/>
    <s v="Olivero Surgener"/>
    <s v="C0302cam12"/>
    <x v="13"/>
  </r>
  <r>
    <x v="299"/>
    <x v="0"/>
    <x v="107"/>
    <x v="102"/>
    <n v="65"/>
    <x v="0"/>
    <s v="Olivero Surgener"/>
    <s v="C0302cam12"/>
    <x v="14"/>
  </r>
  <r>
    <x v="299"/>
    <x v="0"/>
    <x v="107"/>
    <x v="283"/>
    <n v="65"/>
    <x v="0"/>
    <s v="Olivero Surgener"/>
    <s v="C0302cam12"/>
    <x v="16"/>
  </r>
  <r>
    <x v="299"/>
    <x v="6"/>
    <x v="207"/>
    <x v="210"/>
    <n v="62"/>
    <x v="6"/>
    <s v="Olivero Surgener"/>
    <s v="C0302cam03"/>
    <x v="0"/>
  </r>
  <r>
    <x v="299"/>
    <x v="6"/>
    <x v="207"/>
    <x v="11"/>
    <n v="62"/>
    <x v="6"/>
    <s v="Olivero Surgener"/>
    <s v="C0302cam03"/>
    <x v="7"/>
  </r>
  <r>
    <x v="299"/>
    <x v="6"/>
    <x v="207"/>
    <x v="84"/>
    <n v="62"/>
    <x v="6"/>
    <s v="Olivero Surgener"/>
    <s v="C0302cam03"/>
    <x v="7"/>
  </r>
  <r>
    <x v="299"/>
    <x v="6"/>
    <x v="207"/>
    <x v="376"/>
    <n v="62"/>
    <x v="6"/>
    <s v="Olivero Surgener"/>
    <s v="C0302cam03"/>
    <x v="10"/>
  </r>
  <r>
    <x v="300"/>
    <x v="6"/>
    <x v="155"/>
    <x v="91"/>
    <n v="62"/>
    <x v="6"/>
    <s v="Sonya Linklater"/>
    <s v="C0303cam03"/>
    <x v="0"/>
  </r>
  <r>
    <x v="300"/>
    <x v="6"/>
    <x v="155"/>
    <x v="389"/>
    <n v="62"/>
    <x v="6"/>
    <s v="Sonya Linklater"/>
    <s v="C0303cam03"/>
    <x v="7"/>
  </r>
  <r>
    <x v="300"/>
    <x v="6"/>
    <x v="155"/>
    <x v="382"/>
    <n v="62"/>
    <x v="6"/>
    <s v="Sonya Linklater"/>
    <s v="C0303cam03"/>
    <x v="10"/>
  </r>
  <r>
    <x v="300"/>
    <x v="6"/>
    <x v="155"/>
    <x v="255"/>
    <n v="62"/>
    <x v="6"/>
    <s v="Sonya Linklater"/>
    <s v="C0303cam03"/>
    <x v="1"/>
  </r>
  <r>
    <x v="300"/>
    <x v="6"/>
    <x v="155"/>
    <x v="301"/>
    <n v="62"/>
    <x v="6"/>
    <s v="Sonya Linklater"/>
    <s v="C0303cam03"/>
    <x v="2"/>
  </r>
  <r>
    <x v="300"/>
    <x v="6"/>
    <x v="155"/>
    <x v="149"/>
    <n v="62"/>
    <x v="6"/>
    <s v="Sonya Linklater"/>
    <s v="C0303cam03"/>
    <x v="3"/>
  </r>
  <r>
    <x v="300"/>
    <x v="6"/>
    <x v="155"/>
    <x v="199"/>
    <n v="62"/>
    <x v="6"/>
    <s v="Sonya Linklater"/>
    <s v="C0303cam03"/>
    <x v="4"/>
  </r>
  <r>
    <x v="300"/>
    <x v="6"/>
    <x v="155"/>
    <x v="282"/>
    <n v="62"/>
    <x v="6"/>
    <s v="Sonya Linklater"/>
    <s v="C0303cam03"/>
    <x v="5"/>
  </r>
  <r>
    <x v="300"/>
    <x v="6"/>
    <x v="155"/>
    <x v="5"/>
    <n v="62"/>
    <x v="6"/>
    <s v="Sonya Linklater"/>
    <s v="C0303cam03"/>
    <x v="6"/>
  </r>
  <r>
    <x v="300"/>
    <x v="6"/>
    <x v="155"/>
    <x v="29"/>
    <n v="62"/>
    <x v="6"/>
    <s v="Sonya Linklater"/>
    <s v="C0303cam03"/>
    <x v="8"/>
  </r>
  <r>
    <x v="300"/>
    <x v="5"/>
    <x v="274"/>
    <x v="71"/>
    <n v="26"/>
    <x v="5"/>
    <s v="Sonya Linklater"/>
    <s v="C0303cam02"/>
    <x v="0"/>
  </r>
  <r>
    <x v="300"/>
    <x v="5"/>
    <x v="274"/>
    <x v="286"/>
    <n v="26"/>
    <x v="5"/>
    <s v="Sonya Linklater"/>
    <s v="C0303cam02"/>
    <x v="7"/>
  </r>
  <r>
    <x v="300"/>
    <x v="5"/>
    <x v="274"/>
    <x v="256"/>
    <n v="26"/>
    <x v="5"/>
    <s v="Sonya Linklater"/>
    <s v="C0303cam02"/>
    <x v="10"/>
  </r>
  <r>
    <x v="301"/>
    <x v="10"/>
    <x v="227"/>
    <x v="460"/>
    <n v="22"/>
    <x v="10"/>
    <s v="Claretta Bridgewater"/>
    <s v="C0304cam05"/>
    <x v="0"/>
  </r>
  <r>
    <x v="301"/>
    <x v="10"/>
    <x v="227"/>
    <x v="272"/>
    <n v="22"/>
    <x v="10"/>
    <s v="Claretta Bridgewater"/>
    <s v="C0304cam05"/>
    <x v="10"/>
  </r>
  <r>
    <x v="301"/>
    <x v="10"/>
    <x v="227"/>
    <x v="250"/>
    <n v="22"/>
    <x v="10"/>
    <s v="Claretta Bridgewater"/>
    <s v="C0304cam05"/>
    <x v="2"/>
  </r>
  <r>
    <x v="301"/>
    <x v="10"/>
    <x v="227"/>
    <x v="378"/>
    <n v="22"/>
    <x v="10"/>
    <s v="Claretta Bridgewater"/>
    <s v="C0304cam05"/>
    <x v="3"/>
  </r>
  <r>
    <x v="301"/>
    <x v="10"/>
    <x v="227"/>
    <x v="214"/>
    <n v="22"/>
    <x v="10"/>
    <s v="Claretta Bridgewater"/>
    <s v="C0304cam05"/>
    <x v="4"/>
  </r>
  <r>
    <x v="301"/>
    <x v="10"/>
    <x v="227"/>
    <x v="263"/>
    <n v="22"/>
    <x v="10"/>
    <s v="Claretta Bridgewater"/>
    <s v="C0304cam05"/>
    <x v="5"/>
  </r>
  <r>
    <x v="301"/>
    <x v="10"/>
    <x v="227"/>
    <x v="242"/>
    <n v="22"/>
    <x v="10"/>
    <s v="Claretta Bridgewater"/>
    <s v="C0304cam05"/>
    <x v="6"/>
  </r>
  <r>
    <x v="301"/>
    <x v="10"/>
    <x v="227"/>
    <x v="431"/>
    <n v="22"/>
    <x v="10"/>
    <s v="Claretta Bridgewater"/>
    <s v="C0304cam05"/>
    <x v="8"/>
  </r>
  <r>
    <x v="301"/>
    <x v="10"/>
    <x v="227"/>
    <x v="74"/>
    <n v="22"/>
    <x v="10"/>
    <s v="Claretta Bridgewater"/>
    <s v="C0304cam05"/>
    <x v="9"/>
  </r>
  <r>
    <x v="301"/>
    <x v="10"/>
    <x v="227"/>
    <x v="121"/>
    <n v="22"/>
    <x v="10"/>
    <s v="Claretta Bridgewater"/>
    <s v="C0304cam05"/>
    <x v="11"/>
  </r>
  <r>
    <x v="301"/>
    <x v="10"/>
    <x v="227"/>
    <x v="236"/>
    <n v="22"/>
    <x v="10"/>
    <s v="Claretta Bridgewater"/>
    <s v="C0304cam05"/>
    <x v="12"/>
  </r>
  <r>
    <x v="301"/>
    <x v="10"/>
    <x v="227"/>
    <x v="108"/>
    <n v="22"/>
    <x v="10"/>
    <s v="Claretta Bridgewater"/>
    <s v="C0304cam05"/>
    <x v="15"/>
  </r>
  <r>
    <x v="301"/>
    <x v="10"/>
    <x v="227"/>
    <x v="28"/>
    <n v="22"/>
    <x v="10"/>
    <s v="Claretta Bridgewater"/>
    <s v="C0304cam05"/>
    <x v="13"/>
  </r>
  <r>
    <x v="301"/>
    <x v="10"/>
    <x v="227"/>
    <x v="152"/>
    <n v="22"/>
    <x v="10"/>
    <s v="Claretta Bridgewater"/>
    <s v="C0304cam05"/>
    <x v="14"/>
  </r>
  <r>
    <x v="301"/>
    <x v="15"/>
    <x v="374"/>
    <x v="442"/>
    <n v="10"/>
    <x v="15"/>
    <s v="Claretta Bridgewater"/>
    <s v="C0304cam01"/>
    <x v="0"/>
  </r>
  <r>
    <x v="301"/>
    <x v="15"/>
    <x v="374"/>
    <x v="378"/>
    <n v="10"/>
    <x v="15"/>
    <s v="Claretta Bridgewater"/>
    <s v="C0304cam01"/>
    <x v="7"/>
  </r>
  <r>
    <x v="301"/>
    <x v="15"/>
    <x v="374"/>
    <x v="425"/>
    <n v="10"/>
    <x v="15"/>
    <s v="Claretta Bridgewater"/>
    <s v="C0304cam01"/>
    <x v="10"/>
  </r>
  <r>
    <x v="301"/>
    <x v="15"/>
    <x v="374"/>
    <x v="175"/>
    <n v="10"/>
    <x v="15"/>
    <s v="Claretta Bridgewater"/>
    <s v="C0304cam01"/>
    <x v="1"/>
  </r>
  <r>
    <x v="301"/>
    <x v="15"/>
    <x v="374"/>
    <x v="202"/>
    <n v="10"/>
    <x v="15"/>
    <s v="Claretta Bridgewater"/>
    <s v="C0304cam01"/>
    <x v="2"/>
  </r>
  <r>
    <x v="301"/>
    <x v="15"/>
    <x v="374"/>
    <x v="69"/>
    <n v="10"/>
    <x v="15"/>
    <s v="Claretta Bridgewater"/>
    <s v="C0304cam01"/>
    <x v="4"/>
  </r>
  <r>
    <x v="301"/>
    <x v="15"/>
    <x v="374"/>
    <x v="138"/>
    <n v="10"/>
    <x v="15"/>
    <s v="Claretta Bridgewater"/>
    <s v="C0304cam01"/>
    <x v="6"/>
  </r>
  <r>
    <x v="301"/>
    <x v="15"/>
    <x v="374"/>
    <x v="109"/>
    <n v="10"/>
    <x v="15"/>
    <s v="Claretta Bridgewater"/>
    <s v="C0304cam01"/>
    <x v="9"/>
  </r>
  <r>
    <x v="301"/>
    <x v="15"/>
    <x v="374"/>
    <x v="43"/>
    <n v="10"/>
    <x v="15"/>
    <s v="Claretta Bridgewater"/>
    <s v="C0304cam01"/>
    <x v="11"/>
  </r>
  <r>
    <x v="301"/>
    <x v="15"/>
    <x v="374"/>
    <x v="315"/>
    <n v="10"/>
    <x v="15"/>
    <s v="Claretta Bridgewater"/>
    <s v="C0304cam01"/>
    <x v="12"/>
  </r>
  <r>
    <x v="302"/>
    <x v="7"/>
    <x v="108"/>
    <x v="204"/>
    <n v="28"/>
    <x v="7"/>
    <s v="Rochella Sammonds"/>
    <s v="C0305cam14"/>
    <x v="0"/>
  </r>
  <r>
    <x v="302"/>
    <x v="7"/>
    <x v="108"/>
    <x v="62"/>
    <n v="28"/>
    <x v="7"/>
    <s v="Rochella Sammonds"/>
    <s v="C0305cam14"/>
    <x v="7"/>
  </r>
  <r>
    <x v="302"/>
    <x v="7"/>
    <x v="108"/>
    <x v="140"/>
    <n v="28"/>
    <x v="7"/>
    <s v="Rochella Sammonds"/>
    <s v="C0305cam14"/>
    <x v="7"/>
  </r>
  <r>
    <x v="302"/>
    <x v="7"/>
    <x v="108"/>
    <x v="213"/>
    <n v="28"/>
    <x v="7"/>
    <s v="Rochella Sammonds"/>
    <s v="C0305cam14"/>
    <x v="10"/>
  </r>
  <r>
    <x v="302"/>
    <x v="7"/>
    <x v="108"/>
    <x v="86"/>
    <n v="28"/>
    <x v="7"/>
    <s v="Rochella Sammonds"/>
    <s v="C0305cam14"/>
    <x v="1"/>
  </r>
  <r>
    <x v="303"/>
    <x v="1"/>
    <x v="375"/>
    <x v="136"/>
    <n v="25"/>
    <x v="1"/>
    <s v="Tedda Minto"/>
    <s v="C0306cam07"/>
    <x v="0"/>
  </r>
  <r>
    <x v="303"/>
    <x v="1"/>
    <x v="375"/>
    <x v="219"/>
    <n v="25"/>
    <x v="1"/>
    <s v="Tedda Minto"/>
    <s v="C0306cam07"/>
    <x v="7"/>
  </r>
  <r>
    <x v="303"/>
    <x v="1"/>
    <x v="375"/>
    <x v="394"/>
    <n v="25"/>
    <x v="1"/>
    <s v="Tedda Minto"/>
    <s v="C0306cam07"/>
    <x v="10"/>
  </r>
  <r>
    <x v="303"/>
    <x v="1"/>
    <x v="375"/>
    <x v="51"/>
    <n v="25"/>
    <x v="1"/>
    <s v="Tedda Minto"/>
    <s v="C0306cam07"/>
    <x v="1"/>
  </r>
  <r>
    <x v="303"/>
    <x v="1"/>
    <x v="375"/>
    <x v="85"/>
    <n v="25"/>
    <x v="1"/>
    <s v="Tedda Minto"/>
    <s v="C0306cam07"/>
    <x v="2"/>
  </r>
  <r>
    <x v="303"/>
    <x v="1"/>
    <x v="375"/>
    <x v="84"/>
    <n v="25"/>
    <x v="1"/>
    <s v="Tedda Minto"/>
    <s v="C0306cam07"/>
    <x v="3"/>
  </r>
  <r>
    <x v="303"/>
    <x v="15"/>
    <x v="162"/>
    <x v="140"/>
    <n v="10"/>
    <x v="15"/>
    <s v="Tedda Minto"/>
    <s v="C0306cam01"/>
    <x v="0"/>
  </r>
  <r>
    <x v="303"/>
    <x v="15"/>
    <x v="162"/>
    <x v="259"/>
    <n v="10"/>
    <x v="15"/>
    <s v="Tedda Minto"/>
    <s v="C0306cam01"/>
    <x v="7"/>
  </r>
  <r>
    <x v="304"/>
    <x v="4"/>
    <x v="216"/>
    <x v="451"/>
    <n v="16"/>
    <x v="4"/>
    <s v="Moss Ogbourne"/>
    <s v="C0307cam16"/>
    <x v="0"/>
  </r>
  <r>
    <x v="304"/>
    <x v="4"/>
    <x v="216"/>
    <x v="495"/>
    <n v="16"/>
    <x v="4"/>
    <s v="Moss Ogbourne"/>
    <s v="C0307cam16"/>
    <x v="7"/>
  </r>
  <r>
    <x v="304"/>
    <x v="4"/>
    <x v="216"/>
    <x v="313"/>
    <n v="16"/>
    <x v="4"/>
    <s v="Moss Ogbourne"/>
    <s v="C0307cam16"/>
    <x v="10"/>
  </r>
  <r>
    <x v="304"/>
    <x v="4"/>
    <x v="216"/>
    <x v="426"/>
    <n v="16"/>
    <x v="4"/>
    <s v="Moss Ogbourne"/>
    <s v="C0307cam16"/>
    <x v="2"/>
  </r>
  <r>
    <x v="304"/>
    <x v="4"/>
    <x v="216"/>
    <x v="206"/>
    <n v="16"/>
    <x v="4"/>
    <s v="Moss Ogbourne"/>
    <s v="C0307cam16"/>
    <x v="2"/>
  </r>
  <r>
    <x v="304"/>
    <x v="4"/>
    <x v="216"/>
    <x v="310"/>
    <n v="16"/>
    <x v="4"/>
    <s v="Moss Ogbourne"/>
    <s v="C0307cam16"/>
    <x v="3"/>
  </r>
  <r>
    <x v="304"/>
    <x v="4"/>
    <x v="216"/>
    <x v="18"/>
    <n v="16"/>
    <x v="4"/>
    <s v="Moss Ogbourne"/>
    <s v="C0307cam16"/>
    <x v="4"/>
  </r>
  <r>
    <x v="304"/>
    <x v="4"/>
    <x v="216"/>
    <x v="235"/>
    <n v="16"/>
    <x v="4"/>
    <s v="Moss Ogbourne"/>
    <s v="C0307cam16"/>
    <x v="5"/>
  </r>
  <r>
    <x v="304"/>
    <x v="4"/>
    <x v="216"/>
    <x v="99"/>
    <n v="16"/>
    <x v="4"/>
    <s v="Moss Ogbourne"/>
    <s v="C0307cam16"/>
    <x v="6"/>
  </r>
  <r>
    <x v="304"/>
    <x v="4"/>
    <x v="216"/>
    <x v="320"/>
    <n v="16"/>
    <x v="4"/>
    <s v="Moss Ogbourne"/>
    <s v="C0307cam16"/>
    <x v="8"/>
  </r>
  <r>
    <x v="304"/>
    <x v="4"/>
    <x v="216"/>
    <x v="262"/>
    <n v="16"/>
    <x v="4"/>
    <s v="Moss Ogbourne"/>
    <s v="C0307cam16"/>
    <x v="9"/>
  </r>
  <r>
    <x v="304"/>
    <x v="4"/>
    <x v="216"/>
    <x v="220"/>
    <n v="16"/>
    <x v="4"/>
    <s v="Moss Ogbourne"/>
    <s v="C0307cam16"/>
    <x v="12"/>
  </r>
  <r>
    <x v="304"/>
    <x v="4"/>
    <x v="216"/>
    <x v="194"/>
    <n v="16"/>
    <x v="4"/>
    <s v="Moss Ogbourne"/>
    <s v="C0307cam16"/>
    <x v="12"/>
  </r>
  <r>
    <x v="304"/>
    <x v="4"/>
    <x v="216"/>
    <x v="205"/>
    <n v="16"/>
    <x v="4"/>
    <s v="Moss Ogbourne"/>
    <s v="C0307cam16"/>
    <x v="13"/>
  </r>
  <r>
    <x v="304"/>
    <x v="4"/>
    <x v="216"/>
    <x v="73"/>
    <n v="16"/>
    <x v="4"/>
    <s v="Moss Ogbourne"/>
    <s v="C0307cam16"/>
    <x v="13"/>
  </r>
  <r>
    <x v="304"/>
    <x v="14"/>
    <x v="73"/>
    <x v="100"/>
    <n v="25"/>
    <x v="14"/>
    <s v="Moss Ogbourne"/>
    <s v="C0307cam13"/>
    <x v="0"/>
  </r>
  <r>
    <x v="304"/>
    <x v="14"/>
    <x v="73"/>
    <x v="204"/>
    <n v="25"/>
    <x v="14"/>
    <s v="Moss Ogbourne"/>
    <s v="C0307cam13"/>
    <x v="7"/>
  </r>
  <r>
    <x v="304"/>
    <x v="14"/>
    <x v="73"/>
    <x v="79"/>
    <n v="25"/>
    <x v="14"/>
    <s v="Moss Ogbourne"/>
    <s v="C0307cam13"/>
    <x v="10"/>
  </r>
  <r>
    <x v="304"/>
    <x v="14"/>
    <x v="73"/>
    <x v="32"/>
    <n v="25"/>
    <x v="14"/>
    <s v="Moss Ogbourne"/>
    <s v="C0307cam13"/>
    <x v="1"/>
  </r>
  <r>
    <x v="304"/>
    <x v="14"/>
    <x v="73"/>
    <x v="226"/>
    <n v="25"/>
    <x v="14"/>
    <s v="Moss Ogbourne"/>
    <s v="C0307cam13"/>
    <x v="1"/>
  </r>
  <r>
    <x v="304"/>
    <x v="14"/>
    <x v="73"/>
    <x v="15"/>
    <n v="25"/>
    <x v="14"/>
    <s v="Moss Ogbourne"/>
    <s v="C0307cam13"/>
    <x v="2"/>
  </r>
  <r>
    <x v="305"/>
    <x v="5"/>
    <x v="97"/>
    <x v="321"/>
    <n v="26"/>
    <x v="5"/>
    <s v="Tallie Copnall"/>
    <s v="C0308cam02"/>
    <x v="0"/>
  </r>
  <r>
    <x v="305"/>
    <x v="5"/>
    <x v="97"/>
    <x v="337"/>
    <n v="26"/>
    <x v="5"/>
    <s v="Tallie Copnall"/>
    <s v="C0308cam02"/>
    <x v="7"/>
  </r>
  <r>
    <x v="305"/>
    <x v="5"/>
    <x v="97"/>
    <x v="513"/>
    <n v="26"/>
    <x v="5"/>
    <s v="Tallie Copnall"/>
    <s v="C0308cam02"/>
    <x v="7"/>
  </r>
  <r>
    <x v="305"/>
    <x v="5"/>
    <x v="97"/>
    <x v="88"/>
    <n v="26"/>
    <x v="5"/>
    <s v="Tallie Copnall"/>
    <s v="C0308cam02"/>
    <x v="1"/>
  </r>
  <r>
    <x v="305"/>
    <x v="5"/>
    <x v="97"/>
    <x v="385"/>
    <n v="26"/>
    <x v="5"/>
    <s v="Tallie Copnall"/>
    <s v="C0308cam02"/>
    <x v="2"/>
  </r>
  <r>
    <x v="305"/>
    <x v="5"/>
    <x v="97"/>
    <x v="447"/>
    <n v="26"/>
    <x v="5"/>
    <s v="Tallie Copnall"/>
    <s v="C0308cam02"/>
    <x v="3"/>
  </r>
  <r>
    <x v="305"/>
    <x v="5"/>
    <x v="97"/>
    <x v="353"/>
    <n v="26"/>
    <x v="5"/>
    <s v="Tallie Copnall"/>
    <s v="C0308cam02"/>
    <x v="4"/>
  </r>
  <r>
    <x v="305"/>
    <x v="5"/>
    <x v="97"/>
    <x v="359"/>
    <n v="26"/>
    <x v="5"/>
    <s v="Tallie Copnall"/>
    <s v="C0308cam02"/>
    <x v="6"/>
  </r>
  <r>
    <x v="305"/>
    <x v="5"/>
    <x v="97"/>
    <x v="382"/>
    <n v="26"/>
    <x v="5"/>
    <s v="Tallie Copnall"/>
    <s v="C0308cam02"/>
    <x v="8"/>
  </r>
  <r>
    <x v="305"/>
    <x v="5"/>
    <x v="97"/>
    <x v="413"/>
    <n v="26"/>
    <x v="5"/>
    <s v="Tallie Copnall"/>
    <s v="C0308cam02"/>
    <x v="9"/>
  </r>
  <r>
    <x v="305"/>
    <x v="5"/>
    <x v="97"/>
    <x v="245"/>
    <n v="26"/>
    <x v="5"/>
    <s v="Tallie Copnall"/>
    <s v="C0308cam02"/>
    <x v="11"/>
  </r>
  <r>
    <x v="305"/>
    <x v="5"/>
    <x v="97"/>
    <x v="253"/>
    <n v="26"/>
    <x v="5"/>
    <s v="Tallie Copnall"/>
    <s v="C0308cam02"/>
    <x v="15"/>
  </r>
  <r>
    <x v="305"/>
    <x v="5"/>
    <x v="97"/>
    <x v="217"/>
    <n v="26"/>
    <x v="5"/>
    <s v="Tallie Copnall"/>
    <s v="C0308cam02"/>
    <x v="14"/>
  </r>
  <r>
    <x v="305"/>
    <x v="5"/>
    <x v="97"/>
    <x v="6"/>
    <n v="26"/>
    <x v="5"/>
    <s v="Tallie Copnall"/>
    <s v="C0308cam02"/>
    <x v="16"/>
  </r>
  <r>
    <x v="305"/>
    <x v="15"/>
    <x v="260"/>
    <x v="47"/>
    <n v="10"/>
    <x v="15"/>
    <s v="Tallie Copnall"/>
    <s v="C0308cam01"/>
    <x v="0"/>
  </r>
  <r>
    <x v="305"/>
    <x v="15"/>
    <x v="260"/>
    <x v="14"/>
    <n v="10"/>
    <x v="15"/>
    <s v="Tallie Copnall"/>
    <s v="C0308cam01"/>
    <x v="7"/>
  </r>
  <r>
    <x v="306"/>
    <x v="3"/>
    <x v="350"/>
    <x v="422"/>
    <n v="62"/>
    <x v="3"/>
    <s v="Judie Aleksashin"/>
    <s v="C0309cam11"/>
    <x v="0"/>
  </r>
  <r>
    <x v="306"/>
    <x v="3"/>
    <x v="350"/>
    <x v="142"/>
    <n v="62"/>
    <x v="3"/>
    <s v="Judie Aleksashin"/>
    <s v="C0309cam11"/>
    <x v="2"/>
  </r>
  <r>
    <x v="306"/>
    <x v="3"/>
    <x v="350"/>
    <x v="444"/>
    <n v="62"/>
    <x v="3"/>
    <s v="Judie Aleksashin"/>
    <s v="C0309cam11"/>
    <x v="4"/>
  </r>
  <r>
    <x v="306"/>
    <x v="3"/>
    <x v="350"/>
    <x v="232"/>
    <n v="62"/>
    <x v="3"/>
    <s v="Judie Aleksashin"/>
    <s v="C0309cam11"/>
    <x v="5"/>
  </r>
  <r>
    <x v="306"/>
    <x v="3"/>
    <x v="350"/>
    <x v="46"/>
    <n v="62"/>
    <x v="3"/>
    <s v="Judie Aleksashin"/>
    <s v="C0309cam11"/>
    <x v="6"/>
  </r>
  <r>
    <x v="306"/>
    <x v="3"/>
    <x v="350"/>
    <x v="257"/>
    <n v="62"/>
    <x v="3"/>
    <s v="Judie Aleksashin"/>
    <s v="C0309cam11"/>
    <x v="9"/>
  </r>
  <r>
    <x v="306"/>
    <x v="3"/>
    <x v="350"/>
    <x v="199"/>
    <n v="62"/>
    <x v="3"/>
    <s v="Judie Aleksashin"/>
    <s v="C0309cam11"/>
    <x v="11"/>
  </r>
  <r>
    <x v="306"/>
    <x v="3"/>
    <x v="350"/>
    <x v="75"/>
    <n v="62"/>
    <x v="3"/>
    <s v="Judie Aleksashin"/>
    <s v="C0309cam11"/>
    <x v="12"/>
  </r>
  <r>
    <x v="306"/>
    <x v="2"/>
    <x v="283"/>
    <x v="220"/>
    <n v="29"/>
    <x v="2"/>
    <s v="Judie Aleksashin"/>
    <s v="C0309cam17"/>
    <x v="0"/>
  </r>
  <r>
    <x v="306"/>
    <x v="2"/>
    <x v="283"/>
    <x v="80"/>
    <n v="29"/>
    <x v="2"/>
    <s v="Judie Aleksashin"/>
    <s v="C0309cam17"/>
    <x v="7"/>
  </r>
  <r>
    <x v="306"/>
    <x v="2"/>
    <x v="283"/>
    <x v="48"/>
    <n v="29"/>
    <x v="2"/>
    <s v="Judie Aleksashin"/>
    <s v="C0309cam17"/>
    <x v="7"/>
  </r>
  <r>
    <x v="306"/>
    <x v="2"/>
    <x v="283"/>
    <x v="315"/>
    <n v="29"/>
    <x v="2"/>
    <s v="Judie Aleksashin"/>
    <s v="C0309cam17"/>
    <x v="10"/>
  </r>
  <r>
    <x v="307"/>
    <x v="10"/>
    <x v="47"/>
    <x v="214"/>
    <n v="22"/>
    <x v="10"/>
    <s v="Bartholomeo Lamplugh"/>
    <s v="C0310cam05"/>
    <x v="0"/>
  </r>
  <r>
    <x v="307"/>
    <x v="10"/>
    <x v="47"/>
    <x v="444"/>
    <n v="22"/>
    <x v="10"/>
    <s v="Bartholomeo Lamplugh"/>
    <s v="C0310cam05"/>
    <x v="7"/>
  </r>
  <r>
    <x v="307"/>
    <x v="10"/>
    <x v="47"/>
    <x v="335"/>
    <n v="22"/>
    <x v="10"/>
    <s v="Bartholomeo Lamplugh"/>
    <s v="C0310cam05"/>
    <x v="1"/>
  </r>
  <r>
    <x v="307"/>
    <x v="10"/>
    <x v="47"/>
    <x v="74"/>
    <n v="22"/>
    <x v="10"/>
    <s v="Bartholomeo Lamplugh"/>
    <s v="C0310cam05"/>
    <x v="2"/>
  </r>
  <r>
    <x v="307"/>
    <x v="10"/>
    <x v="47"/>
    <x v="128"/>
    <n v="22"/>
    <x v="10"/>
    <s v="Bartholomeo Lamplugh"/>
    <s v="C0310cam05"/>
    <x v="3"/>
  </r>
  <r>
    <x v="307"/>
    <x v="10"/>
    <x v="47"/>
    <x v="3"/>
    <n v="22"/>
    <x v="10"/>
    <s v="Bartholomeo Lamplugh"/>
    <s v="C0310cam05"/>
    <x v="4"/>
  </r>
  <r>
    <x v="307"/>
    <x v="10"/>
    <x v="47"/>
    <x v="102"/>
    <n v="22"/>
    <x v="10"/>
    <s v="Bartholomeo Lamplugh"/>
    <s v="C0310cam05"/>
    <x v="6"/>
  </r>
  <r>
    <x v="307"/>
    <x v="10"/>
    <x v="47"/>
    <x v="152"/>
    <n v="22"/>
    <x v="10"/>
    <s v="Bartholomeo Lamplugh"/>
    <s v="C0310cam05"/>
    <x v="8"/>
  </r>
  <r>
    <x v="307"/>
    <x v="15"/>
    <x v="326"/>
    <x v="155"/>
    <n v="10"/>
    <x v="15"/>
    <s v="Bartholomeo Lamplugh"/>
    <s v="C0310cam01"/>
    <x v="0"/>
  </r>
  <r>
    <x v="307"/>
    <x v="15"/>
    <x v="326"/>
    <x v="297"/>
    <n v="10"/>
    <x v="15"/>
    <s v="Bartholomeo Lamplugh"/>
    <s v="C0310cam01"/>
    <x v="7"/>
  </r>
  <r>
    <x v="307"/>
    <x v="15"/>
    <x v="326"/>
    <x v="301"/>
    <n v="10"/>
    <x v="15"/>
    <s v="Bartholomeo Lamplugh"/>
    <s v="C0310cam01"/>
    <x v="10"/>
  </r>
  <r>
    <x v="307"/>
    <x v="15"/>
    <x v="326"/>
    <x v="180"/>
    <n v="10"/>
    <x v="15"/>
    <s v="Bartholomeo Lamplugh"/>
    <s v="C0310cam01"/>
    <x v="1"/>
  </r>
  <r>
    <x v="307"/>
    <x v="15"/>
    <x v="326"/>
    <x v="204"/>
    <n v="10"/>
    <x v="15"/>
    <s v="Bartholomeo Lamplugh"/>
    <s v="C0310cam01"/>
    <x v="2"/>
  </r>
  <r>
    <x v="307"/>
    <x v="15"/>
    <x v="326"/>
    <x v="318"/>
    <n v="10"/>
    <x v="15"/>
    <s v="Bartholomeo Lamplugh"/>
    <s v="C0310cam01"/>
    <x v="3"/>
  </r>
  <r>
    <x v="307"/>
    <x v="15"/>
    <x v="326"/>
    <x v="102"/>
    <n v="10"/>
    <x v="15"/>
    <s v="Bartholomeo Lamplugh"/>
    <s v="C0310cam01"/>
    <x v="4"/>
  </r>
  <r>
    <x v="307"/>
    <x v="15"/>
    <x v="326"/>
    <x v="72"/>
    <n v="10"/>
    <x v="15"/>
    <s v="Bartholomeo Lamplugh"/>
    <s v="C0310cam01"/>
    <x v="5"/>
  </r>
  <r>
    <x v="308"/>
    <x v="6"/>
    <x v="259"/>
    <x v="369"/>
    <n v="62"/>
    <x v="6"/>
    <s v="Ilsa Yonge"/>
    <s v="C0311cam03"/>
    <x v="0"/>
  </r>
  <r>
    <x v="308"/>
    <x v="6"/>
    <x v="259"/>
    <x v="274"/>
    <n v="62"/>
    <x v="6"/>
    <s v="Ilsa Yonge"/>
    <s v="C0311cam03"/>
    <x v="7"/>
  </r>
  <r>
    <x v="308"/>
    <x v="6"/>
    <x v="259"/>
    <x v="169"/>
    <n v="62"/>
    <x v="6"/>
    <s v="Ilsa Yonge"/>
    <s v="C0311cam03"/>
    <x v="10"/>
  </r>
  <r>
    <x v="308"/>
    <x v="6"/>
    <x v="259"/>
    <x v="227"/>
    <n v="62"/>
    <x v="6"/>
    <s v="Ilsa Yonge"/>
    <s v="C0311cam03"/>
    <x v="10"/>
  </r>
  <r>
    <x v="308"/>
    <x v="6"/>
    <x v="259"/>
    <x v="18"/>
    <n v="62"/>
    <x v="6"/>
    <s v="Ilsa Yonge"/>
    <s v="C0311cam03"/>
    <x v="1"/>
  </r>
  <r>
    <x v="308"/>
    <x v="6"/>
    <x v="259"/>
    <x v="413"/>
    <n v="62"/>
    <x v="6"/>
    <s v="Ilsa Yonge"/>
    <s v="C0311cam03"/>
    <x v="3"/>
  </r>
  <r>
    <x v="308"/>
    <x v="6"/>
    <x v="259"/>
    <x v="203"/>
    <n v="62"/>
    <x v="6"/>
    <s v="Ilsa Yonge"/>
    <s v="C0311cam03"/>
    <x v="3"/>
  </r>
  <r>
    <x v="308"/>
    <x v="6"/>
    <x v="259"/>
    <x v="264"/>
    <n v="62"/>
    <x v="6"/>
    <s v="Ilsa Yonge"/>
    <s v="C0311cam03"/>
    <x v="4"/>
  </r>
  <r>
    <x v="308"/>
    <x v="6"/>
    <x v="259"/>
    <x v="57"/>
    <n v="62"/>
    <x v="6"/>
    <s v="Ilsa Yonge"/>
    <s v="C0311cam03"/>
    <x v="5"/>
  </r>
  <r>
    <x v="308"/>
    <x v="6"/>
    <x v="259"/>
    <x v="253"/>
    <n v="62"/>
    <x v="6"/>
    <s v="Ilsa Yonge"/>
    <s v="C0311cam03"/>
    <x v="6"/>
  </r>
  <r>
    <x v="308"/>
    <x v="6"/>
    <x v="259"/>
    <x v="147"/>
    <n v="62"/>
    <x v="6"/>
    <s v="Ilsa Yonge"/>
    <s v="C0311cam03"/>
    <x v="8"/>
  </r>
  <r>
    <x v="308"/>
    <x v="6"/>
    <x v="259"/>
    <x v="58"/>
    <n v="62"/>
    <x v="6"/>
    <s v="Ilsa Yonge"/>
    <s v="C0311cam03"/>
    <x v="11"/>
  </r>
  <r>
    <x v="308"/>
    <x v="7"/>
    <x v="270"/>
    <x v="50"/>
    <n v="28"/>
    <x v="7"/>
    <s v="Ilsa Yonge"/>
    <s v="C0311cam14"/>
    <x v="0"/>
  </r>
  <r>
    <x v="308"/>
    <x v="7"/>
    <x v="270"/>
    <x v="139"/>
    <n v="28"/>
    <x v="7"/>
    <s v="Ilsa Yonge"/>
    <s v="C0311cam14"/>
    <x v="7"/>
  </r>
  <r>
    <x v="308"/>
    <x v="7"/>
    <x v="270"/>
    <x v="194"/>
    <n v="28"/>
    <x v="7"/>
    <s v="Ilsa Yonge"/>
    <s v="C0311cam14"/>
    <x v="10"/>
  </r>
  <r>
    <x v="308"/>
    <x v="7"/>
    <x v="270"/>
    <x v="43"/>
    <n v="28"/>
    <x v="7"/>
    <s v="Ilsa Yonge"/>
    <s v="C0311cam14"/>
    <x v="1"/>
  </r>
  <r>
    <x v="309"/>
    <x v="16"/>
    <x v="340"/>
    <x v="479"/>
    <n v="26"/>
    <x v="16"/>
    <s v="Clerissa Eckley"/>
    <s v="C0312cam04"/>
    <x v="0"/>
  </r>
  <r>
    <x v="309"/>
    <x v="16"/>
    <x v="340"/>
    <x v="369"/>
    <n v="26"/>
    <x v="16"/>
    <s v="Clerissa Eckley"/>
    <s v="C0312cam04"/>
    <x v="7"/>
  </r>
  <r>
    <x v="309"/>
    <x v="16"/>
    <x v="340"/>
    <x v="142"/>
    <n v="26"/>
    <x v="16"/>
    <s v="Clerissa Eckley"/>
    <s v="C0312cam04"/>
    <x v="10"/>
  </r>
  <r>
    <x v="309"/>
    <x v="16"/>
    <x v="340"/>
    <x v="334"/>
    <n v="26"/>
    <x v="16"/>
    <s v="Clerissa Eckley"/>
    <s v="C0312cam04"/>
    <x v="1"/>
  </r>
  <r>
    <x v="309"/>
    <x v="16"/>
    <x v="340"/>
    <x v="229"/>
    <n v="26"/>
    <x v="16"/>
    <s v="Clerissa Eckley"/>
    <s v="C0312cam04"/>
    <x v="4"/>
  </r>
  <r>
    <x v="309"/>
    <x v="16"/>
    <x v="340"/>
    <x v="219"/>
    <n v="26"/>
    <x v="16"/>
    <s v="Clerissa Eckley"/>
    <s v="C0312cam04"/>
    <x v="6"/>
  </r>
  <r>
    <x v="309"/>
    <x v="16"/>
    <x v="340"/>
    <x v="230"/>
    <n v="26"/>
    <x v="16"/>
    <s v="Clerissa Eckley"/>
    <s v="C0312cam04"/>
    <x v="8"/>
  </r>
  <r>
    <x v="309"/>
    <x v="16"/>
    <x v="340"/>
    <x v="62"/>
    <n v="26"/>
    <x v="16"/>
    <s v="Clerissa Eckley"/>
    <s v="C0312cam04"/>
    <x v="9"/>
  </r>
  <r>
    <x v="309"/>
    <x v="12"/>
    <x v="9"/>
    <x v="53"/>
    <n v="66"/>
    <x v="12"/>
    <s v="Clerissa Eckley"/>
    <s v="C0312cam10"/>
    <x v="0"/>
  </r>
  <r>
    <x v="309"/>
    <x v="12"/>
    <x v="9"/>
    <x v="457"/>
    <n v="66"/>
    <x v="12"/>
    <s v="Clerissa Eckley"/>
    <s v="C0312cam10"/>
    <x v="10"/>
  </r>
  <r>
    <x v="309"/>
    <x v="12"/>
    <x v="9"/>
    <x v="135"/>
    <n v="66"/>
    <x v="12"/>
    <s v="Clerissa Eckley"/>
    <s v="C0312cam10"/>
    <x v="10"/>
  </r>
  <r>
    <x v="309"/>
    <x v="12"/>
    <x v="9"/>
    <x v="111"/>
    <n v="66"/>
    <x v="12"/>
    <s v="Clerissa Eckley"/>
    <s v="C0312cam10"/>
    <x v="1"/>
  </r>
  <r>
    <x v="309"/>
    <x v="12"/>
    <x v="9"/>
    <x v="269"/>
    <n v="66"/>
    <x v="12"/>
    <s v="Clerissa Eckley"/>
    <s v="C0312cam10"/>
    <x v="2"/>
  </r>
  <r>
    <x v="309"/>
    <x v="12"/>
    <x v="9"/>
    <x v="9"/>
    <n v="66"/>
    <x v="12"/>
    <s v="Clerissa Eckley"/>
    <s v="C0312cam10"/>
    <x v="4"/>
  </r>
  <r>
    <x v="309"/>
    <x v="12"/>
    <x v="9"/>
    <x v="210"/>
    <n v="66"/>
    <x v="12"/>
    <s v="Clerissa Eckley"/>
    <s v="C0312cam10"/>
    <x v="5"/>
  </r>
  <r>
    <x v="309"/>
    <x v="12"/>
    <x v="9"/>
    <x v="140"/>
    <n v="66"/>
    <x v="12"/>
    <s v="Clerissa Eckley"/>
    <s v="C0312cam10"/>
    <x v="5"/>
  </r>
  <r>
    <x v="309"/>
    <x v="12"/>
    <x v="9"/>
    <x v="238"/>
    <n v="66"/>
    <x v="12"/>
    <s v="Clerissa Eckley"/>
    <s v="C0312cam10"/>
    <x v="8"/>
  </r>
  <r>
    <x v="309"/>
    <x v="12"/>
    <x v="9"/>
    <x v="119"/>
    <n v="66"/>
    <x v="12"/>
    <s v="Clerissa Eckley"/>
    <s v="C0312cam10"/>
    <x v="8"/>
  </r>
  <r>
    <x v="310"/>
    <x v="3"/>
    <x v="271"/>
    <x v="478"/>
    <n v="62"/>
    <x v="3"/>
    <s v="Tamiko McNuff"/>
    <s v="C0313cam11"/>
    <x v="0"/>
  </r>
  <r>
    <x v="310"/>
    <x v="3"/>
    <x v="271"/>
    <x v="456"/>
    <n v="62"/>
    <x v="3"/>
    <s v="Tamiko McNuff"/>
    <s v="C0313cam11"/>
    <x v="7"/>
  </r>
  <r>
    <x v="310"/>
    <x v="3"/>
    <x v="271"/>
    <x v="349"/>
    <n v="62"/>
    <x v="3"/>
    <s v="Tamiko McNuff"/>
    <s v="C0313cam11"/>
    <x v="7"/>
  </r>
  <r>
    <x v="310"/>
    <x v="3"/>
    <x v="271"/>
    <x v="169"/>
    <n v="62"/>
    <x v="3"/>
    <s v="Tamiko McNuff"/>
    <s v="C0313cam11"/>
    <x v="1"/>
  </r>
  <r>
    <x v="310"/>
    <x v="3"/>
    <x v="271"/>
    <x v="144"/>
    <n v="62"/>
    <x v="3"/>
    <s v="Tamiko McNuff"/>
    <s v="C0313cam11"/>
    <x v="3"/>
  </r>
  <r>
    <x v="310"/>
    <x v="3"/>
    <x v="271"/>
    <x v="191"/>
    <n v="62"/>
    <x v="3"/>
    <s v="Tamiko McNuff"/>
    <s v="C0313cam11"/>
    <x v="3"/>
  </r>
  <r>
    <x v="310"/>
    <x v="3"/>
    <x v="271"/>
    <x v="397"/>
    <n v="62"/>
    <x v="3"/>
    <s v="Tamiko McNuff"/>
    <s v="C0313cam11"/>
    <x v="5"/>
  </r>
  <r>
    <x v="310"/>
    <x v="3"/>
    <x v="271"/>
    <x v="19"/>
    <n v="62"/>
    <x v="3"/>
    <s v="Tamiko McNuff"/>
    <s v="C0313cam11"/>
    <x v="8"/>
  </r>
  <r>
    <x v="310"/>
    <x v="3"/>
    <x v="271"/>
    <x v="71"/>
    <n v="62"/>
    <x v="3"/>
    <s v="Tamiko McNuff"/>
    <s v="C0313cam11"/>
    <x v="8"/>
  </r>
  <r>
    <x v="310"/>
    <x v="3"/>
    <x v="271"/>
    <x v="32"/>
    <n v="62"/>
    <x v="3"/>
    <s v="Tamiko McNuff"/>
    <s v="C0313cam11"/>
    <x v="11"/>
  </r>
  <r>
    <x v="310"/>
    <x v="3"/>
    <x v="271"/>
    <x v="73"/>
    <n v="62"/>
    <x v="3"/>
    <s v="Tamiko McNuff"/>
    <s v="C0313cam11"/>
    <x v="12"/>
  </r>
  <r>
    <x v="310"/>
    <x v="1"/>
    <x v="219"/>
    <x v="126"/>
    <n v="25"/>
    <x v="1"/>
    <s v="Tamiko McNuff"/>
    <s v="C0313cam07"/>
    <x v="0"/>
  </r>
  <r>
    <x v="310"/>
    <x v="1"/>
    <x v="219"/>
    <x v="91"/>
    <n v="25"/>
    <x v="1"/>
    <s v="Tamiko McNuff"/>
    <s v="C0313cam07"/>
    <x v="7"/>
  </r>
  <r>
    <x v="310"/>
    <x v="1"/>
    <x v="219"/>
    <x v="196"/>
    <n v="25"/>
    <x v="1"/>
    <s v="Tamiko McNuff"/>
    <s v="C0313cam07"/>
    <x v="10"/>
  </r>
  <r>
    <x v="310"/>
    <x v="1"/>
    <x v="219"/>
    <x v="208"/>
    <n v="25"/>
    <x v="1"/>
    <s v="Tamiko McNuff"/>
    <s v="C0313cam07"/>
    <x v="3"/>
  </r>
  <r>
    <x v="310"/>
    <x v="1"/>
    <x v="219"/>
    <x v="149"/>
    <n v="25"/>
    <x v="1"/>
    <s v="Tamiko McNuff"/>
    <s v="C0313cam07"/>
    <x v="4"/>
  </r>
  <r>
    <x v="310"/>
    <x v="1"/>
    <x v="219"/>
    <x v="20"/>
    <n v="25"/>
    <x v="1"/>
    <s v="Tamiko McNuff"/>
    <s v="C0313cam07"/>
    <x v="6"/>
  </r>
  <r>
    <x v="310"/>
    <x v="1"/>
    <x v="219"/>
    <x v="177"/>
    <n v="25"/>
    <x v="1"/>
    <s v="Tamiko McNuff"/>
    <s v="C0313cam07"/>
    <x v="8"/>
  </r>
  <r>
    <x v="310"/>
    <x v="1"/>
    <x v="219"/>
    <x v="29"/>
    <n v="25"/>
    <x v="1"/>
    <s v="Tamiko McNuff"/>
    <s v="C0313cam07"/>
    <x v="9"/>
  </r>
  <r>
    <x v="311"/>
    <x v="3"/>
    <x v="351"/>
    <x v="294"/>
    <n v="62"/>
    <x v="3"/>
    <s v="Nikolaus Tetsall"/>
    <s v="C0314cam11"/>
    <x v="0"/>
  </r>
  <r>
    <x v="311"/>
    <x v="3"/>
    <x v="351"/>
    <x v="362"/>
    <n v="62"/>
    <x v="3"/>
    <s v="Nikolaus Tetsall"/>
    <s v="C0314cam11"/>
    <x v="7"/>
  </r>
  <r>
    <x v="311"/>
    <x v="3"/>
    <x v="351"/>
    <x v="338"/>
    <n v="62"/>
    <x v="3"/>
    <s v="Nikolaus Tetsall"/>
    <s v="C0314cam11"/>
    <x v="10"/>
  </r>
  <r>
    <x v="311"/>
    <x v="3"/>
    <x v="351"/>
    <x v="442"/>
    <n v="62"/>
    <x v="3"/>
    <s v="Nikolaus Tetsall"/>
    <s v="C0314cam11"/>
    <x v="1"/>
  </r>
  <r>
    <x v="311"/>
    <x v="3"/>
    <x v="351"/>
    <x v="436"/>
    <n v="62"/>
    <x v="3"/>
    <s v="Nikolaus Tetsall"/>
    <s v="C0314cam11"/>
    <x v="2"/>
  </r>
  <r>
    <x v="311"/>
    <x v="3"/>
    <x v="351"/>
    <x v="429"/>
    <n v="62"/>
    <x v="3"/>
    <s v="Nikolaus Tetsall"/>
    <s v="C0314cam11"/>
    <x v="3"/>
  </r>
  <r>
    <x v="311"/>
    <x v="3"/>
    <x v="351"/>
    <x v="284"/>
    <n v="62"/>
    <x v="3"/>
    <s v="Nikolaus Tetsall"/>
    <s v="C0314cam11"/>
    <x v="3"/>
  </r>
  <r>
    <x v="311"/>
    <x v="3"/>
    <x v="351"/>
    <x v="381"/>
    <n v="62"/>
    <x v="3"/>
    <s v="Nikolaus Tetsall"/>
    <s v="C0314cam11"/>
    <x v="5"/>
  </r>
  <r>
    <x v="311"/>
    <x v="3"/>
    <x v="351"/>
    <x v="54"/>
    <n v="62"/>
    <x v="3"/>
    <s v="Nikolaus Tetsall"/>
    <s v="C0314cam11"/>
    <x v="6"/>
  </r>
  <r>
    <x v="311"/>
    <x v="3"/>
    <x v="351"/>
    <x v="191"/>
    <n v="62"/>
    <x v="3"/>
    <s v="Nikolaus Tetsall"/>
    <s v="C0314cam11"/>
    <x v="6"/>
  </r>
  <r>
    <x v="311"/>
    <x v="3"/>
    <x v="351"/>
    <x v="410"/>
    <n v="62"/>
    <x v="3"/>
    <s v="Nikolaus Tetsall"/>
    <s v="C0314cam11"/>
    <x v="9"/>
  </r>
  <r>
    <x v="311"/>
    <x v="3"/>
    <x v="351"/>
    <x v="8"/>
    <n v="62"/>
    <x v="3"/>
    <s v="Nikolaus Tetsall"/>
    <s v="C0314cam11"/>
    <x v="11"/>
  </r>
  <r>
    <x v="311"/>
    <x v="3"/>
    <x v="351"/>
    <x v="139"/>
    <n v="62"/>
    <x v="3"/>
    <s v="Nikolaus Tetsall"/>
    <s v="C0314cam11"/>
    <x v="12"/>
  </r>
  <r>
    <x v="311"/>
    <x v="3"/>
    <x v="351"/>
    <x v="140"/>
    <n v="62"/>
    <x v="3"/>
    <s v="Nikolaus Tetsall"/>
    <s v="C0314cam11"/>
    <x v="15"/>
  </r>
  <r>
    <x v="311"/>
    <x v="3"/>
    <x v="351"/>
    <x v="152"/>
    <n v="62"/>
    <x v="3"/>
    <s v="Nikolaus Tetsall"/>
    <s v="C0314cam11"/>
    <x v="13"/>
  </r>
  <r>
    <x v="311"/>
    <x v="3"/>
    <x v="351"/>
    <x v="82"/>
    <n v="62"/>
    <x v="3"/>
    <s v="Nikolaus Tetsall"/>
    <s v="C0314cam11"/>
    <x v="14"/>
  </r>
  <r>
    <x v="311"/>
    <x v="9"/>
    <x v="376"/>
    <x v="221"/>
    <n v="27"/>
    <x v="9"/>
    <s v="Nikolaus Tetsall"/>
    <s v="C0314cam08"/>
    <x v="0"/>
  </r>
  <r>
    <x v="311"/>
    <x v="9"/>
    <x v="376"/>
    <x v="213"/>
    <n v="27"/>
    <x v="9"/>
    <s v="Nikolaus Tetsall"/>
    <s v="C0314cam08"/>
    <x v="7"/>
  </r>
  <r>
    <x v="312"/>
    <x v="11"/>
    <x v="144"/>
    <x v="397"/>
    <n v="14"/>
    <x v="11"/>
    <s v="Rahal Besnard"/>
    <s v="C0315cam15"/>
    <x v="0"/>
  </r>
  <r>
    <x v="312"/>
    <x v="11"/>
    <x v="144"/>
    <x v="57"/>
    <n v="14"/>
    <x v="11"/>
    <s v="Rahal Besnard"/>
    <s v="C0315cam15"/>
    <x v="7"/>
  </r>
  <r>
    <x v="312"/>
    <x v="11"/>
    <x v="144"/>
    <x v="220"/>
    <n v="14"/>
    <x v="11"/>
    <s v="Rahal Besnard"/>
    <s v="C0315cam15"/>
    <x v="1"/>
  </r>
  <r>
    <x v="312"/>
    <x v="11"/>
    <x v="144"/>
    <x v="63"/>
    <n v="14"/>
    <x v="11"/>
    <s v="Rahal Besnard"/>
    <s v="C0315cam15"/>
    <x v="2"/>
  </r>
  <r>
    <x v="312"/>
    <x v="11"/>
    <x v="144"/>
    <x v="195"/>
    <n v="14"/>
    <x v="11"/>
    <s v="Rahal Besnard"/>
    <s v="C0315cam15"/>
    <x v="3"/>
  </r>
  <r>
    <x v="312"/>
    <x v="11"/>
    <x v="144"/>
    <x v="15"/>
    <n v="14"/>
    <x v="11"/>
    <s v="Rahal Besnard"/>
    <s v="C0315cam15"/>
    <x v="3"/>
  </r>
  <r>
    <x v="312"/>
    <x v="15"/>
    <x v="376"/>
    <x v="221"/>
    <n v="10"/>
    <x v="15"/>
    <s v="Rahal Besnard"/>
    <s v="C0315cam01"/>
    <x v="0"/>
  </r>
  <r>
    <x v="312"/>
    <x v="15"/>
    <x v="376"/>
    <x v="226"/>
    <n v="10"/>
    <x v="15"/>
    <s v="Rahal Besnard"/>
    <s v="C0315cam01"/>
    <x v="7"/>
  </r>
  <r>
    <x v="313"/>
    <x v="5"/>
    <x v="307"/>
    <x v="89"/>
    <n v="26"/>
    <x v="5"/>
    <s v="Renard Brodley"/>
    <s v="C0316cam02"/>
    <x v="0"/>
  </r>
  <r>
    <x v="313"/>
    <x v="5"/>
    <x v="307"/>
    <x v="254"/>
    <n v="26"/>
    <x v="5"/>
    <s v="Renard Brodley"/>
    <s v="C0316cam02"/>
    <x v="7"/>
  </r>
  <r>
    <x v="313"/>
    <x v="5"/>
    <x v="307"/>
    <x v="36"/>
    <n v="26"/>
    <x v="5"/>
    <s v="Renard Brodley"/>
    <s v="C0316cam02"/>
    <x v="10"/>
  </r>
  <r>
    <x v="313"/>
    <x v="5"/>
    <x v="307"/>
    <x v="202"/>
    <n v="26"/>
    <x v="5"/>
    <s v="Renard Brodley"/>
    <s v="C0316cam02"/>
    <x v="1"/>
  </r>
  <r>
    <x v="313"/>
    <x v="5"/>
    <x v="307"/>
    <x v="324"/>
    <n v="26"/>
    <x v="5"/>
    <s v="Renard Brodley"/>
    <s v="C0316cam02"/>
    <x v="3"/>
  </r>
  <r>
    <x v="313"/>
    <x v="5"/>
    <x v="307"/>
    <x v="1"/>
    <n v="26"/>
    <x v="5"/>
    <s v="Renard Brodley"/>
    <s v="C0316cam02"/>
    <x v="3"/>
  </r>
  <r>
    <x v="313"/>
    <x v="5"/>
    <x v="307"/>
    <x v="2"/>
    <n v="26"/>
    <x v="5"/>
    <s v="Renard Brodley"/>
    <s v="C0316cam02"/>
    <x v="4"/>
  </r>
  <r>
    <x v="313"/>
    <x v="5"/>
    <x v="307"/>
    <x v="40"/>
    <n v="26"/>
    <x v="5"/>
    <s v="Renard Brodley"/>
    <s v="C0316cam02"/>
    <x v="5"/>
  </r>
  <r>
    <x v="313"/>
    <x v="5"/>
    <x v="307"/>
    <x v="328"/>
    <n v="26"/>
    <x v="5"/>
    <s v="Renard Brodley"/>
    <s v="C0316cam02"/>
    <x v="6"/>
  </r>
  <r>
    <x v="313"/>
    <x v="5"/>
    <x v="307"/>
    <x v="118"/>
    <n v="26"/>
    <x v="5"/>
    <s v="Renard Brodley"/>
    <s v="C0316cam02"/>
    <x v="8"/>
  </r>
  <r>
    <x v="313"/>
    <x v="5"/>
    <x v="307"/>
    <x v="84"/>
    <n v="26"/>
    <x v="5"/>
    <s v="Renard Brodley"/>
    <s v="C0316cam02"/>
    <x v="9"/>
  </r>
  <r>
    <x v="313"/>
    <x v="5"/>
    <x v="307"/>
    <x v="119"/>
    <n v="26"/>
    <x v="5"/>
    <s v="Renard Brodley"/>
    <s v="C0316cam02"/>
    <x v="11"/>
  </r>
  <r>
    <x v="313"/>
    <x v="6"/>
    <x v="162"/>
    <x v="140"/>
    <n v="62"/>
    <x v="6"/>
    <s v="Renard Brodley"/>
    <s v="C0316cam03"/>
    <x v="0"/>
  </r>
  <r>
    <x v="313"/>
    <x v="6"/>
    <x v="162"/>
    <x v="6"/>
    <n v="62"/>
    <x v="6"/>
    <s v="Renard Brodley"/>
    <s v="C0316cam03"/>
    <x v="7"/>
  </r>
  <r>
    <x v="314"/>
    <x v="10"/>
    <x v="314"/>
    <x v="219"/>
    <n v="22"/>
    <x v="10"/>
    <s v="Guglielma Gennerich"/>
    <s v="C0317cam05"/>
    <x v="0"/>
  </r>
  <r>
    <x v="314"/>
    <x v="10"/>
    <x v="314"/>
    <x v="9"/>
    <n v="22"/>
    <x v="10"/>
    <s v="Guglielma Gennerich"/>
    <s v="C0317cam05"/>
    <x v="7"/>
  </r>
  <r>
    <x v="314"/>
    <x v="10"/>
    <x v="314"/>
    <x v="79"/>
    <n v="22"/>
    <x v="10"/>
    <s v="Guglielma Gennerich"/>
    <s v="C0317cam05"/>
    <x v="10"/>
  </r>
  <r>
    <x v="314"/>
    <x v="10"/>
    <x v="314"/>
    <x v="63"/>
    <n v="22"/>
    <x v="10"/>
    <s v="Guglielma Gennerich"/>
    <s v="C0317cam05"/>
    <x v="1"/>
  </r>
  <r>
    <x v="314"/>
    <x v="10"/>
    <x v="314"/>
    <x v="283"/>
    <n v="22"/>
    <x v="10"/>
    <s v="Guglielma Gennerich"/>
    <s v="C0317cam05"/>
    <x v="1"/>
  </r>
  <r>
    <x v="314"/>
    <x v="9"/>
    <x v="11"/>
    <x v="57"/>
    <n v="27"/>
    <x v="9"/>
    <s v="Guglielma Gennerich"/>
    <s v="C0317cam08"/>
    <x v="0"/>
  </r>
  <r>
    <x v="314"/>
    <x v="9"/>
    <x v="11"/>
    <x v="139"/>
    <n v="27"/>
    <x v="9"/>
    <s v="Guglielma Gennerich"/>
    <s v="C0317cam08"/>
    <x v="7"/>
  </r>
  <r>
    <x v="314"/>
    <x v="9"/>
    <x v="11"/>
    <x v="177"/>
    <n v="27"/>
    <x v="9"/>
    <s v="Guglielma Gennerich"/>
    <s v="C0317cam08"/>
    <x v="10"/>
  </r>
  <r>
    <x v="314"/>
    <x v="9"/>
    <x v="11"/>
    <x v="172"/>
    <n v="27"/>
    <x v="9"/>
    <s v="Guglielma Gennerich"/>
    <s v="C0317cam08"/>
    <x v="1"/>
  </r>
  <r>
    <x v="315"/>
    <x v="0"/>
    <x v="40"/>
    <x v="35"/>
    <n v="65"/>
    <x v="0"/>
    <s v="Constancia Plaister"/>
    <s v="C0318cam12"/>
    <x v="0"/>
  </r>
  <r>
    <x v="315"/>
    <x v="0"/>
    <x v="40"/>
    <x v="381"/>
    <n v="65"/>
    <x v="0"/>
    <s v="Constancia Plaister"/>
    <s v="C0318cam12"/>
    <x v="7"/>
  </r>
  <r>
    <x v="315"/>
    <x v="0"/>
    <x v="40"/>
    <x v="144"/>
    <n v="65"/>
    <x v="0"/>
    <s v="Constancia Plaister"/>
    <s v="C0318cam12"/>
    <x v="10"/>
  </r>
  <r>
    <x v="315"/>
    <x v="0"/>
    <x v="40"/>
    <x v="306"/>
    <n v="65"/>
    <x v="0"/>
    <s v="Constancia Plaister"/>
    <s v="C0318cam12"/>
    <x v="1"/>
  </r>
  <r>
    <x v="315"/>
    <x v="0"/>
    <x v="40"/>
    <x v="197"/>
    <n v="65"/>
    <x v="0"/>
    <s v="Constancia Plaister"/>
    <s v="C0318cam12"/>
    <x v="2"/>
  </r>
  <r>
    <x v="315"/>
    <x v="0"/>
    <x v="40"/>
    <x v="180"/>
    <n v="65"/>
    <x v="0"/>
    <s v="Constancia Plaister"/>
    <s v="C0318cam12"/>
    <x v="3"/>
  </r>
  <r>
    <x v="315"/>
    <x v="0"/>
    <x v="40"/>
    <x v="189"/>
    <n v="65"/>
    <x v="0"/>
    <s v="Constancia Plaister"/>
    <s v="C0318cam12"/>
    <x v="4"/>
  </r>
  <r>
    <x v="315"/>
    <x v="0"/>
    <x v="40"/>
    <x v="31"/>
    <n v="65"/>
    <x v="0"/>
    <s v="Constancia Plaister"/>
    <s v="C0318cam12"/>
    <x v="5"/>
  </r>
  <r>
    <x v="315"/>
    <x v="0"/>
    <x v="40"/>
    <x v="177"/>
    <n v="65"/>
    <x v="0"/>
    <s v="Constancia Plaister"/>
    <s v="C0318cam12"/>
    <x v="6"/>
  </r>
  <r>
    <x v="315"/>
    <x v="0"/>
    <x v="40"/>
    <x v="110"/>
    <n v="65"/>
    <x v="0"/>
    <s v="Constancia Plaister"/>
    <s v="C0318cam12"/>
    <x v="8"/>
  </r>
  <r>
    <x v="315"/>
    <x v="16"/>
    <x v="377"/>
    <x v="280"/>
    <n v="26"/>
    <x v="16"/>
    <s v="Constancia Plaister"/>
    <s v="C0318cam04"/>
    <x v="0"/>
  </r>
  <r>
    <x v="315"/>
    <x v="16"/>
    <x v="377"/>
    <x v="297"/>
    <n v="26"/>
    <x v="16"/>
    <s v="Constancia Plaister"/>
    <s v="C0318cam04"/>
    <x v="7"/>
  </r>
  <r>
    <x v="315"/>
    <x v="16"/>
    <x v="377"/>
    <x v="25"/>
    <n v="26"/>
    <x v="16"/>
    <s v="Constancia Plaister"/>
    <s v="C0318cam04"/>
    <x v="10"/>
  </r>
  <r>
    <x v="315"/>
    <x v="16"/>
    <x v="377"/>
    <x v="257"/>
    <n v="26"/>
    <x v="16"/>
    <s v="Constancia Plaister"/>
    <s v="C0318cam04"/>
    <x v="1"/>
  </r>
  <r>
    <x v="315"/>
    <x v="16"/>
    <x v="377"/>
    <x v="336"/>
    <n v="26"/>
    <x v="16"/>
    <s v="Constancia Plaister"/>
    <s v="C0318cam04"/>
    <x v="2"/>
  </r>
  <r>
    <x v="315"/>
    <x v="16"/>
    <x v="377"/>
    <x v="79"/>
    <n v="26"/>
    <x v="16"/>
    <s v="Constancia Plaister"/>
    <s v="C0318cam04"/>
    <x v="3"/>
  </r>
  <r>
    <x v="315"/>
    <x v="16"/>
    <x v="377"/>
    <x v="21"/>
    <n v="26"/>
    <x v="16"/>
    <s v="Constancia Plaister"/>
    <s v="C0318cam04"/>
    <x v="4"/>
  </r>
  <r>
    <x v="315"/>
    <x v="16"/>
    <x v="377"/>
    <x v="29"/>
    <n v="26"/>
    <x v="16"/>
    <s v="Constancia Plaister"/>
    <s v="C0318cam04"/>
    <x v="5"/>
  </r>
  <r>
    <x v="316"/>
    <x v="8"/>
    <x v="117"/>
    <x v="361"/>
    <n v="13"/>
    <x v="8"/>
    <s v="Fabiano Kyndred"/>
    <s v="C0319cam06"/>
    <x v="0"/>
  </r>
  <r>
    <x v="316"/>
    <x v="8"/>
    <x v="117"/>
    <x v="421"/>
    <n v="13"/>
    <x v="8"/>
    <s v="Fabiano Kyndred"/>
    <s v="C0319cam06"/>
    <x v="7"/>
  </r>
  <r>
    <x v="316"/>
    <x v="8"/>
    <x v="117"/>
    <x v="302"/>
    <n v="13"/>
    <x v="8"/>
    <s v="Fabiano Kyndred"/>
    <s v="C0319cam06"/>
    <x v="7"/>
  </r>
  <r>
    <x v="316"/>
    <x v="8"/>
    <x v="117"/>
    <x v="338"/>
    <n v="13"/>
    <x v="8"/>
    <s v="Fabiano Kyndred"/>
    <s v="C0319cam06"/>
    <x v="1"/>
  </r>
  <r>
    <x v="316"/>
    <x v="8"/>
    <x v="117"/>
    <x v="449"/>
    <n v="13"/>
    <x v="8"/>
    <s v="Fabiano Kyndred"/>
    <s v="C0319cam06"/>
    <x v="2"/>
  </r>
  <r>
    <x v="316"/>
    <x v="8"/>
    <x v="117"/>
    <x v="240"/>
    <n v="13"/>
    <x v="8"/>
    <s v="Fabiano Kyndred"/>
    <s v="C0319cam06"/>
    <x v="3"/>
  </r>
  <r>
    <x v="316"/>
    <x v="8"/>
    <x v="117"/>
    <x v="95"/>
    <n v="13"/>
    <x v="8"/>
    <s v="Fabiano Kyndred"/>
    <s v="C0319cam06"/>
    <x v="4"/>
  </r>
  <r>
    <x v="316"/>
    <x v="8"/>
    <x v="117"/>
    <x v="457"/>
    <n v="13"/>
    <x v="8"/>
    <s v="Fabiano Kyndred"/>
    <s v="C0319cam06"/>
    <x v="8"/>
  </r>
  <r>
    <x v="316"/>
    <x v="8"/>
    <x v="117"/>
    <x v="335"/>
    <n v="13"/>
    <x v="8"/>
    <s v="Fabiano Kyndred"/>
    <s v="C0319cam06"/>
    <x v="8"/>
  </r>
  <r>
    <x v="316"/>
    <x v="8"/>
    <x v="117"/>
    <x v="136"/>
    <n v="13"/>
    <x v="8"/>
    <s v="Fabiano Kyndred"/>
    <s v="C0319cam06"/>
    <x v="9"/>
  </r>
  <r>
    <x v="316"/>
    <x v="8"/>
    <x v="117"/>
    <x v="262"/>
    <n v="13"/>
    <x v="8"/>
    <s v="Fabiano Kyndred"/>
    <s v="C0319cam06"/>
    <x v="12"/>
  </r>
  <r>
    <x v="316"/>
    <x v="8"/>
    <x v="117"/>
    <x v="292"/>
    <n v="13"/>
    <x v="8"/>
    <s v="Fabiano Kyndred"/>
    <s v="C0319cam06"/>
    <x v="13"/>
  </r>
  <r>
    <x v="316"/>
    <x v="8"/>
    <x v="117"/>
    <x v="109"/>
    <n v="13"/>
    <x v="8"/>
    <s v="Fabiano Kyndred"/>
    <s v="C0319cam06"/>
    <x v="13"/>
  </r>
  <r>
    <x v="316"/>
    <x v="8"/>
    <x v="117"/>
    <x v="238"/>
    <n v="13"/>
    <x v="8"/>
    <s v="Fabiano Kyndred"/>
    <s v="C0319cam06"/>
    <x v="16"/>
  </r>
  <r>
    <x v="316"/>
    <x v="8"/>
    <x v="117"/>
    <x v="15"/>
    <n v="13"/>
    <x v="8"/>
    <s v="Fabiano Kyndred"/>
    <s v="C0319cam06"/>
    <x v="16"/>
  </r>
  <r>
    <x v="316"/>
    <x v="16"/>
    <x v="241"/>
    <x v="116"/>
    <n v="26"/>
    <x v="16"/>
    <s v="Fabiano Kyndred"/>
    <s v="C0319cam04"/>
    <x v="0"/>
  </r>
  <r>
    <x v="316"/>
    <x v="16"/>
    <x v="241"/>
    <x v="108"/>
    <n v="26"/>
    <x v="16"/>
    <s v="Fabiano Kyndred"/>
    <s v="C0319cam04"/>
    <x v="7"/>
  </r>
  <r>
    <x v="316"/>
    <x v="16"/>
    <x v="241"/>
    <x v="77"/>
    <n v="26"/>
    <x v="16"/>
    <s v="Fabiano Kyndred"/>
    <s v="C0319cam04"/>
    <x v="10"/>
  </r>
  <r>
    <x v="316"/>
    <x v="16"/>
    <x v="241"/>
    <x v="110"/>
    <n v="26"/>
    <x v="16"/>
    <s v="Fabiano Kyndred"/>
    <s v="C0319cam04"/>
    <x v="1"/>
  </r>
  <r>
    <x v="317"/>
    <x v="11"/>
    <x v="297"/>
    <x v="483"/>
    <n v="14"/>
    <x v="11"/>
    <s v="Johna Suddock"/>
    <s v="C0320cam15"/>
    <x v="0"/>
  </r>
  <r>
    <x v="317"/>
    <x v="11"/>
    <x v="297"/>
    <x v="295"/>
    <n v="14"/>
    <x v="11"/>
    <s v="Johna Suddock"/>
    <s v="C0320cam15"/>
    <x v="10"/>
  </r>
  <r>
    <x v="317"/>
    <x v="11"/>
    <x v="297"/>
    <x v="89"/>
    <n v="14"/>
    <x v="11"/>
    <s v="Johna Suddock"/>
    <s v="C0320cam15"/>
    <x v="1"/>
  </r>
  <r>
    <x v="317"/>
    <x v="11"/>
    <x v="297"/>
    <x v="349"/>
    <n v="14"/>
    <x v="11"/>
    <s v="Johna Suddock"/>
    <s v="C0320cam15"/>
    <x v="1"/>
  </r>
  <r>
    <x v="317"/>
    <x v="11"/>
    <x v="297"/>
    <x v="68"/>
    <n v="14"/>
    <x v="11"/>
    <s v="Johna Suddock"/>
    <s v="C0320cam15"/>
    <x v="3"/>
  </r>
  <r>
    <x v="317"/>
    <x v="11"/>
    <x v="297"/>
    <x v="227"/>
    <n v="14"/>
    <x v="11"/>
    <s v="Johna Suddock"/>
    <s v="C0320cam15"/>
    <x v="3"/>
  </r>
  <r>
    <x v="317"/>
    <x v="11"/>
    <x v="297"/>
    <x v="113"/>
    <n v="14"/>
    <x v="11"/>
    <s v="Johna Suddock"/>
    <s v="C0320cam15"/>
    <x v="5"/>
  </r>
  <r>
    <x v="317"/>
    <x v="11"/>
    <x v="297"/>
    <x v="114"/>
    <n v="14"/>
    <x v="11"/>
    <s v="Johna Suddock"/>
    <s v="C0320cam15"/>
    <x v="6"/>
  </r>
  <r>
    <x v="317"/>
    <x v="11"/>
    <x v="297"/>
    <x v="140"/>
    <n v="14"/>
    <x v="11"/>
    <s v="Johna Suddock"/>
    <s v="C0320cam15"/>
    <x v="12"/>
  </r>
  <r>
    <x v="317"/>
    <x v="11"/>
    <x v="297"/>
    <x v="14"/>
    <n v="14"/>
    <x v="11"/>
    <s v="Johna Suddock"/>
    <s v="C0320cam15"/>
    <x v="13"/>
  </r>
  <r>
    <x v="317"/>
    <x v="11"/>
    <x v="297"/>
    <x v="82"/>
    <n v="14"/>
    <x v="11"/>
    <s v="Johna Suddock"/>
    <s v="C0320cam15"/>
    <x v="13"/>
  </r>
  <r>
    <x v="318"/>
    <x v="5"/>
    <x v="212"/>
    <x v="158"/>
    <n v="26"/>
    <x v="5"/>
    <s v="Archy Binley"/>
    <s v="C0321cam02"/>
    <x v="0"/>
  </r>
  <r>
    <x v="318"/>
    <x v="5"/>
    <x v="212"/>
    <x v="212"/>
    <n v="26"/>
    <x v="5"/>
    <s v="Archy Binley"/>
    <s v="C0321cam02"/>
    <x v="7"/>
  </r>
  <r>
    <x v="318"/>
    <x v="5"/>
    <x v="212"/>
    <x v="477"/>
    <n v="26"/>
    <x v="5"/>
    <s v="Archy Binley"/>
    <s v="C0321cam02"/>
    <x v="7"/>
  </r>
  <r>
    <x v="318"/>
    <x v="5"/>
    <x v="212"/>
    <x v="135"/>
    <n v="26"/>
    <x v="5"/>
    <s v="Archy Binley"/>
    <s v="C0321cam02"/>
    <x v="10"/>
  </r>
  <r>
    <x v="318"/>
    <x v="5"/>
    <x v="212"/>
    <x v="320"/>
    <n v="26"/>
    <x v="5"/>
    <s v="Archy Binley"/>
    <s v="C0321cam02"/>
    <x v="2"/>
  </r>
  <r>
    <x v="318"/>
    <x v="5"/>
    <x v="212"/>
    <x v="138"/>
    <n v="26"/>
    <x v="5"/>
    <s v="Archy Binley"/>
    <s v="C0321cam02"/>
    <x v="3"/>
  </r>
  <r>
    <x v="318"/>
    <x v="5"/>
    <x v="212"/>
    <x v="237"/>
    <n v="26"/>
    <x v="5"/>
    <s v="Archy Binley"/>
    <s v="C0321cam02"/>
    <x v="5"/>
  </r>
  <r>
    <x v="318"/>
    <x v="5"/>
    <x v="212"/>
    <x v="14"/>
    <n v="26"/>
    <x v="5"/>
    <s v="Archy Binley"/>
    <s v="C0321cam02"/>
    <x v="8"/>
  </r>
  <r>
    <x v="318"/>
    <x v="1"/>
    <x v="168"/>
    <x v="194"/>
    <n v="25"/>
    <x v="1"/>
    <s v="Archy Binley"/>
    <s v="C0321cam07"/>
    <x v="0"/>
  </r>
  <r>
    <x v="318"/>
    <x v="1"/>
    <x v="168"/>
    <x v="43"/>
    <n v="25"/>
    <x v="1"/>
    <s v="Archy Binley"/>
    <s v="C0321cam07"/>
    <x v="7"/>
  </r>
  <r>
    <x v="319"/>
    <x v="15"/>
    <x v="184"/>
    <x v="436"/>
    <n v="10"/>
    <x v="15"/>
    <s v="Sigismund Berrycloth"/>
    <s v="C0322cam01"/>
    <x v="0"/>
  </r>
  <r>
    <x v="319"/>
    <x v="15"/>
    <x v="184"/>
    <x v="493"/>
    <n v="10"/>
    <x v="15"/>
    <s v="Sigismund Berrycloth"/>
    <s v="C0322cam01"/>
    <x v="10"/>
  </r>
  <r>
    <x v="319"/>
    <x v="15"/>
    <x v="184"/>
    <x v="412"/>
    <n v="10"/>
    <x v="15"/>
    <s v="Sigismund Berrycloth"/>
    <s v="C0322cam01"/>
    <x v="1"/>
  </r>
  <r>
    <x v="319"/>
    <x v="15"/>
    <x v="184"/>
    <x v="207"/>
    <n v="10"/>
    <x v="15"/>
    <s v="Sigismund Berrycloth"/>
    <s v="C0322cam01"/>
    <x v="1"/>
  </r>
  <r>
    <x v="319"/>
    <x v="15"/>
    <x v="184"/>
    <x v="247"/>
    <n v="10"/>
    <x v="15"/>
    <s v="Sigismund Berrycloth"/>
    <s v="C0322cam01"/>
    <x v="2"/>
  </r>
  <r>
    <x v="319"/>
    <x v="15"/>
    <x v="184"/>
    <x v="160"/>
    <n v="10"/>
    <x v="15"/>
    <s v="Sigismund Berrycloth"/>
    <s v="C0322cam01"/>
    <x v="3"/>
  </r>
  <r>
    <x v="319"/>
    <x v="15"/>
    <x v="184"/>
    <x v="276"/>
    <n v="10"/>
    <x v="15"/>
    <s v="Sigismund Berrycloth"/>
    <s v="C0322cam01"/>
    <x v="5"/>
  </r>
  <r>
    <x v="319"/>
    <x v="15"/>
    <x v="184"/>
    <x v="252"/>
    <n v="10"/>
    <x v="15"/>
    <s v="Sigismund Berrycloth"/>
    <s v="C0322cam01"/>
    <x v="5"/>
  </r>
  <r>
    <x v="319"/>
    <x v="15"/>
    <x v="184"/>
    <x v="170"/>
    <n v="10"/>
    <x v="15"/>
    <s v="Sigismund Berrycloth"/>
    <s v="C0322cam01"/>
    <x v="6"/>
  </r>
  <r>
    <x v="319"/>
    <x v="15"/>
    <x v="184"/>
    <x v="14"/>
    <n v="10"/>
    <x v="15"/>
    <s v="Sigismund Berrycloth"/>
    <s v="C0322cam01"/>
    <x v="11"/>
  </r>
  <r>
    <x v="319"/>
    <x v="15"/>
    <x v="184"/>
    <x v="73"/>
    <n v="10"/>
    <x v="15"/>
    <s v="Sigismund Berrycloth"/>
    <s v="C0322cam01"/>
    <x v="11"/>
  </r>
  <r>
    <x v="319"/>
    <x v="3"/>
    <x v="114"/>
    <x v="20"/>
    <n v="62"/>
    <x v="3"/>
    <s v="Sigismund Berrycloth"/>
    <s v="C0322cam11"/>
    <x v="0"/>
  </r>
  <r>
    <x v="319"/>
    <x v="3"/>
    <x v="114"/>
    <x v="13"/>
    <n v="62"/>
    <x v="3"/>
    <s v="Sigismund Berrycloth"/>
    <s v="C0322cam11"/>
    <x v="7"/>
  </r>
  <r>
    <x v="319"/>
    <x v="3"/>
    <x v="114"/>
    <x v="6"/>
    <n v="62"/>
    <x v="3"/>
    <s v="Sigismund Berrycloth"/>
    <s v="C0322cam11"/>
    <x v="10"/>
  </r>
  <r>
    <x v="319"/>
    <x v="3"/>
    <x v="114"/>
    <x v="86"/>
    <n v="62"/>
    <x v="3"/>
    <s v="Sigismund Berrycloth"/>
    <s v="C0322cam11"/>
    <x v="10"/>
  </r>
  <r>
    <x v="320"/>
    <x v="16"/>
    <x v="118"/>
    <x v="363"/>
    <n v="26"/>
    <x v="16"/>
    <s v="Michel McGucken"/>
    <s v="C0323cam04"/>
    <x v="0"/>
  </r>
  <r>
    <x v="320"/>
    <x v="16"/>
    <x v="118"/>
    <x v="273"/>
    <n v="26"/>
    <x v="16"/>
    <s v="Michel McGucken"/>
    <s v="C0323cam04"/>
    <x v="7"/>
  </r>
  <r>
    <x v="320"/>
    <x v="16"/>
    <x v="118"/>
    <x v="369"/>
    <n v="26"/>
    <x v="16"/>
    <s v="Michel McGucken"/>
    <s v="C0323cam04"/>
    <x v="10"/>
  </r>
  <r>
    <x v="320"/>
    <x v="16"/>
    <x v="118"/>
    <x v="409"/>
    <n v="26"/>
    <x v="16"/>
    <s v="Michel McGucken"/>
    <s v="C0323cam04"/>
    <x v="1"/>
  </r>
  <r>
    <x v="320"/>
    <x v="16"/>
    <x v="118"/>
    <x v="396"/>
    <n v="26"/>
    <x v="16"/>
    <s v="Michel McGucken"/>
    <s v="C0323cam04"/>
    <x v="3"/>
  </r>
  <r>
    <x v="320"/>
    <x v="16"/>
    <x v="118"/>
    <x v="216"/>
    <n v="26"/>
    <x v="16"/>
    <s v="Michel McGucken"/>
    <s v="C0323cam04"/>
    <x v="8"/>
  </r>
  <r>
    <x v="320"/>
    <x v="16"/>
    <x v="118"/>
    <x v="328"/>
    <n v="26"/>
    <x v="16"/>
    <s v="Michel McGucken"/>
    <s v="C0323cam04"/>
    <x v="11"/>
  </r>
  <r>
    <x v="320"/>
    <x v="16"/>
    <x v="118"/>
    <x v="217"/>
    <n v="26"/>
    <x v="16"/>
    <s v="Michel McGucken"/>
    <s v="C0323cam04"/>
    <x v="12"/>
  </r>
  <r>
    <x v="320"/>
    <x v="16"/>
    <x v="118"/>
    <x v="6"/>
    <n v="26"/>
    <x v="16"/>
    <s v="Michel McGucken"/>
    <s v="C0323cam04"/>
    <x v="15"/>
  </r>
  <r>
    <x v="320"/>
    <x v="4"/>
    <x v="119"/>
    <x v="282"/>
    <n v="16"/>
    <x v="4"/>
    <s v="Michel McGucken"/>
    <s v="C0323cam16"/>
    <x v="0"/>
  </r>
  <r>
    <x v="320"/>
    <x v="4"/>
    <x v="119"/>
    <x v="80"/>
    <n v="16"/>
    <x v="4"/>
    <s v="Michel McGucken"/>
    <s v="C0323cam16"/>
    <x v="7"/>
  </r>
  <r>
    <x v="320"/>
    <x v="4"/>
    <x v="119"/>
    <x v="110"/>
    <n v="16"/>
    <x v="4"/>
    <s v="Michel McGucken"/>
    <s v="C0323cam16"/>
    <x v="7"/>
  </r>
  <r>
    <x v="321"/>
    <x v="14"/>
    <x v="221"/>
    <x v="455"/>
    <n v="25"/>
    <x v="14"/>
    <s v="Thedric Mewrcik"/>
    <s v="C0324cam13"/>
    <x v="0"/>
  </r>
  <r>
    <x v="321"/>
    <x v="14"/>
    <x v="221"/>
    <x v="126"/>
    <n v="25"/>
    <x v="14"/>
    <s v="Thedric Mewrcik"/>
    <s v="C0324cam13"/>
    <x v="7"/>
  </r>
  <r>
    <x v="321"/>
    <x v="14"/>
    <x v="221"/>
    <x v="278"/>
    <n v="25"/>
    <x v="14"/>
    <s v="Thedric Mewrcik"/>
    <s v="C0324cam13"/>
    <x v="10"/>
  </r>
  <r>
    <x v="321"/>
    <x v="14"/>
    <x v="221"/>
    <x v="175"/>
    <n v="25"/>
    <x v="14"/>
    <s v="Thedric Mewrcik"/>
    <s v="C0324cam13"/>
    <x v="1"/>
  </r>
  <r>
    <x v="321"/>
    <x v="14"/>
    <x v="221"/>
    <x v="432"/>
    <n v="25"/>
    <x v="14"/>
    <s v="Thedric Mewrcik"/>
    <s v="C0324cam13"/>
    <x v="2"/>
  </r>
  <r>
    <x v="321"/>
    <x v="14"/>
    <x v="221"/>
    <x v="98"/>
    <n v="25"/>
    <x v="14"/>
    <s v="Thedric Mewrcik"/>
    <s v="C0324cam13"/>
    <x v="3"/>
  </r>
  <r>
    <x v="321"/>
    <x v="14"/>
    <x v="221"/>
    <x v="1"/>
    <n v="25"/>
    <x v="14"/>
    <s v="Thedric Mewrcik"/>
    <s v="C0324cam13"/>
    <x v="4"/>
  </r>
  <r>
    <x v="321"/>
    <x v="14"/>
    <x v="221"/>
    <x v="2"/>
    <n v="25"/>
    <x v="14"/>
    <s v="Thedric Mewrcik"/>
    <s v="C0324cam13"/>
    <x v="5"/>
  </r>
  <r>
    <x v="321"/>
    <x v="14"/>
    <x v="221"/>
    <x v="270"/>
    <n v="25"/>
    <x v="14"/>
    <s v="Thedric Mewrcik"/>
    <s v="C0324cam13"/>
    <x v="6"/>
  </r>
  <r>
    <x v="321"/>
    <x v="14"/>
    <x v="221"/>
    <x v="83"/>
    <n v="25"/>
    <x v="14"/>
    <s v="Thedric Mewrcik"/>
    <s v="C0324cam13"/>
    <x v="8"/>
  </r>
  <r>
    <x v="321"/>
    <x v="14"/>
    <x v="221"/>
    <x v="109"/>
    <n v="25"/>
    <x v="14"/>
    <s v="Thedric Mewrcik"/>
    <s v="C0324cam13"/>
    <x v="9"/>
  </r>
  <r>
    <x v="321"/>
    <x v="14"/>
    <x v="221"/>
    <x v="152"/>
    <n v="25"/>
    <x v="14"/>
    <s v="Thedric Mewrcik"/>
    <s v="C0324cam13"/>
    <x v="11"/>
  </r>
  <r>
    <x v="321"/>
    <x v="9"/>
    <x v="99"/>
    <x v="241"/>
    <n v="27"/>
    <x v="9"/>
    <s v="Thedric Mewrcik"/>
    <s v="C0324cam08"/>
    <x v="0"/>
  </r>
  <r>
    <x v="321"/>
    <x v="9"/>
    <x v="99"/>
    <x v="215"/>
    <n v="27"/>
    <x v="9"/>
    <s v="Thedric Mewrcik"/>
    <s v="C0324cam08"/>
    <x v="7"/>
  </r>
  <r>
    <x v="321"/>
    <x v="9"/>
    <x v="99"/>
    <x v="135"/>
    <n v="27"/>
    <x v="9"/>
    <s v="Thedric Mewrcik"/>
    <s v="C0324cam08"/>
    <x v="10"/>
  </r>
  <r>
    <x v="321"/>
    <x v="9"/>
    <x v="99"/>
    <x v="111"/>
    <n v="27"/>
    <x v="9"/>
    <s v="Thedric Mewrcik"/>
    <s v="C0324cam08"/>
    <x v="1"/>
  </r>
  <r>
    <x v="321"/>
    <x v="9"/>
    <x v="99"/>
    <x v="320"/>
    <n v="27"/>
    <x v="9"/>
    <s v="Thedric Mewrcik"/>
    <s v="C0324cam08"/>
    <x v="2"/>
  </r>
  <r>
    <x v="321"/>
    <x v="9"/>
    <x v="99"/>
    <x v="258"/>
    <n v="27"/>
    <x v="9"/>
    <s v="Thedric Mewrcik"/>
    <s v="C0324cam08"/>
    <x v="3"/>
  </r>
  <r>
    <x v="321"/>
    <x v="9"/>
    <x v="99"/>
    <x v="318"/>
    <n v="27"/>
    <x v="9"/>
    <s v="Thedric Mewrcik"/>
    <s v="C0324cam08"/>
    <x v="4"/>
  </r>
  <r>
    <x v="321"/>
    <x v="9"/>
    <x v="99"/>
    <x v="42"/>
    <n v="27"/>
    <x v="9"/>
    <s v="Thedric Mewrcik"/>
    <s v="C0324cam08"/>
    <x v="5"/>
  </r>
  <r>
    <x v="321"/>
    <x v="9"/>
    <x v="99"/>
    <x v="290"/>
    <n v="27"/>
    <x v="9"/>
    <s v="Thedric Mewrcik"/>
    <s v="C0324cam08"/>
    <x v="6"/>
  </r>
  <r>
    <x v="322"/>
    <x v="7"/>
    <x v="83"/>
    <x v="298"/>
    <n v="28"/>
    <x v="7"/>
    <s v="Igor Beeden"/>
    <s v="C0325cam14"/>
    <x v="0"/>
  </r>
  <r>
    <x v="322"/>
    <x v="7"/>
    <x v="83"/>
    <x v="380"/>
    <n v="28"/>
    <x v="7"/>
    <s v="Igor Beeden"/>
    <s v="C0325cam14"/>
    <x v="7"/>
  </r>
  <r>
    <x v="322"/>
    <x v="7"/>
    <x v="83"/>
    <x v="393"/>
    <n v="28"/>
    <x v="7"/>
    <s v="Igor Beeden"/>
    <s v="C0325cam14"/>
    <x v="10"/>
  </r>
  <r>
    <x v="322"/>
    <x v="7"/>
    <x v="83"/>
    <x v="23"/>
    <n v="28"/>
    <x v="7"/>
    <s v="Igor Beeden"/>
    <s v="C0325cam14"/>
    <x v="1"/>
  </r>
  <r>
    <x v="322"/>
    <x v="7"/>
    <x v="83"/>
    <x v="93"/>
    <n v="28"/>
    <x v="7"/>
    <s v="Igor Beeden"/>
    <s v="C0325cam14"/>
    <x v="3"/>
  </r>
  <r>
    <x v="322"/>
    <x v="7"/>
    <x v="83"/>
    <x v="149"/>
    <n v="28"/>
    <x v="7"/>
    <s v="Igor Beeden"/>
    <s v="C0325cam14"/>
    <x v="4"/>
  </r>
  <r>
    <x v="322"/>
    <x v="7"/>
    <x v="83"/>
    <x v="336"/>
    <n v="28"/>
    <x v="7"/>
    <s v="Igor Beeden"/>
    <s v="C0325cam14"/>
    <x v="5"/>
  </r>
  <r>
    <x v="322"/>
    <x v="7"/>
    <x v="83"/>
    <x v="328"/>
    <n v="28"/>
    <x v="7"/>
    <s v="Igor Beeden"/>
    <s v="C0325cam14"/>
    <x v="6"/>
  </r>
  <r>
    <x v="322"/>
    <x v="7"/>
    <x v="83"/>
    <x v="177"/>
    <n v="28"/>
    <x v="7"/>
    <s v="Igor Beeden"/>
    <s v="C0325cam14"/>
    <x v="8"/>
  </r>
  <r>
    <x v="322"/>
    <x v="13"/>
    <x v="378"/>
    <x v="462"/>
    <n v="75"/>
    <x v="13"/>
    <s v="Igor Beeden"/>
    <s v="C0325cam09"/>
    <x v="0"/>
  </r>
  <r>
    <x v="322"/>
    <x v="13"/>
    <x v="378"/>
    <x v="120"/>
    <n v="75"/>
    <x v="13"/>
    <s v="Igor Beeden"/>
    <s v="C0325cam09"/>
    <x v="7"/>
  </r>
  <r>
    <x v="322"/>
    <x v="13"/>
    <x v="378"/>
    <x v="137"/>
    <n v="75"/>
    <x v="13"/>
    <s v="Igor Beeden"/>
    <s v="C0325cam09"/>
    <x v="10"/>
  </r>
  <r>
    <x v="322"/>
    <x v="13"/>
    <x v="378"/>
    <x v="107"/>
    <n v="75"/>
    <x v="13"/>
    <s v="Igor Beeden"/>
    <s v="C0325cam09"/>
    <x v="1"/>
  </r>
  <r>
    <x v="322"/>
    <x v="13"/>
    <x v="378"/>
    <x v="190"/>
    <n v="75"/>
    <x v="13"/>
    <s v="Igor Beeden"/>
    <s v="C0325cam09"/>
    <x v="2"/>
  </r>
  <r>
    <x v="322"/>
    <x v="13"/>
    <x v="378"/>
    <x v="194"/>
    <n v="75"/>
    <x v="13"/>
    <s v="Igor Beeden"/>
    <s v="C0325cam09"/>
    <x v="3"/>
  </r>
  <r>
    <x v="322"/>
    <x v="13"/>
    <x v="378"/>
    <x v="12"/>
    <n v="75"/>
    <x v="13"/>
    <s v="Igor Beeden"/>
    <s v="C0325cam09"/>
    <x v="4"/>
  </r>
  <r>
    <x v="323"/>
    <x v="6"/>
    <x v="379"/>
    <x v="381"/>
    <n v="62"/>
    <x v="6"/>
    <s v="Kenny Kiledal"/>
    <s v="C0326cam03"/>
    <x v="0"/>
  </r>
  <r>
    <x v="323"/>
    <x v="6"/>
    <x v="379"/>
    <x v="390"/>
    <n v="62"/>
    <x v="6"/>
    <s v="Kenny Kiledal"/>
    <s v="C0326cam03"/>
    <x v="7"/>
  </r>
  <r>
    <x v="323"/>
    <x v="6"/>
    <x v="379"/>
    <x v="257"/>
    <n v="62"/>
    <x v="6"/>
    <s v="Kenny Kiledal"/>
    <s v="C0326cam03"/>
    <x v="2"/>
  </r>
  <r>
    <x v="323"/>
    <x v="6"/>
    <x v="379"/>
    <x v="71"/>
    <n v="62"/>
    <x v="6"/>
    <s v="Kenny Kiledal"/>
    <s v="C0326cam03"/>
    <x v="3"/>
  </r>
  <r>
    <x v="323"/>
    <x v="6"/>
    <x v="379"/>
    <x v="63"/>
    <n v="62"/>
    <x v="6"/>
    <s v="Kenny Kiledal"/>
    <s v="C0326cam03"/>
    <x v="5"/>
  </r>
  <r>
    <x v="323"/>
    <x v="6"/>
    <x v="379"/>
    <x v="112"/>
    <n v="62"/>
    <x v="6"/>
    <s v="Kenny Kiledal"/>
    <s v="C0326cam03"/>
    <x v="5"/>
  </r>
  <r>
    <x v="323"/>
    <x v="2"/>
    <x v="207"/>
    <x v="210"/>
    <n v="29"/>
    <x v="2"/>
    <s v="Kenny Kiledal"/>
    <s v="C0326cam17"/>
    <x v="0"/>
  </r>
  <r>
    <x v="323"/>
    <x v="2"/>
    <x v="207"/>
    <x v="80"/>
    <n v="29"/>
    <x v="2"/>
    <s v="Kenny Kiledal"/>
    <s v="C0326cam17"/>
    <x v="7"/>
  </r>
  <r>
    <x v="323"/>
    <x v="2"/>
    <x v="207"/>
    <x v="84"/>
    <n v="29"/>
    <x v="2"/>
    <s v="Kenny Kiledal"/>
    <s v="C0326cam17"/>
    <x v="7"/>
  </r>
  <r>
    <x v="323"/>
    <x v="2"/>
    <x v="207"/>
    <x v="52"/>
    <n v="29"/>
    <x v="2"/>
    <s v="Kenny Kiledal"/>
    <s v="C0326cam17"/>
    <x v="10"/>
  </r>
  <r>
    <x v="324"/>
    <x v="1"/>
    <x v="380"/>
    <x v="230"/>
    <n v="25"/>
    <x v="1"/>
    <s v="Davine Mathew"/>
    <s v="C0327cam07"/>
    <x v="0"/>
  </r>
  <r>
    <x v="324"/>
    <x v="1"/>
    <x v="380"/>
    <x v="282"/>
    <n v="25"/>
    <x v="1"/>
    <s v="Davine Mathew"/>
    <s v="C0327cam07"/>
    <x v="7"/>
  </r>
  <r>
    <x v="324"/>
    <x v="1"/>
    <x v="380"/>
    <x v="42"/>
    <n v="25"/>
    <x v="1"/>
    <s v="Davine Mathew"/>
    <s v="C0327cam07"/>
    <x v="7"/>
  </r>
  <r>
    <x v="324"/>
    <x v="1"/>
    <x v="380"/>
    <x v="48"/>
    <n v="25"/>
    <x v="1"/>
    <s v="Davine Mathew"/>
    <s v="C0327cam07"/>
    <x v="10"/>
  </r>
  <r>
    <x v="324"/>
    <x v="1"/>
    <x v="380"/>
    <x v="73"/>
    <n v="25"/>
    <x v="1"/>
    <s v="Davine Mathew"/>
    <s v="C0327cam07"/>
    <x v="1"/>
  </r>
  <r>
    <x v="324"/>
    <x v="13"/>
    <x v="193"/>
    <x v="79"/>
    <n v="75"/>
    <x v="13"/>
    <s v="Davine Mathew"/>
    <s v="C0327cam09"/>
    <x v="0"/>
  </r>
  <r>
    <x v="324"/>
    <x v="13"/>
    <x v="193"/>
    <x v="21"/>
    <n v="75"/>
    <x v="13"/>
    <s v="Davine Mathew"/>
    <s v="C0327cam09"/>
    <x v="7"/>
  </r>
  <r>
    <x v="324"/>
    <x v="13"/>
    <x v="193"/>
    <x v="112"/>
    <n v="75"/>
    <x v="13"/>
    <s v="Davine Mathew"/>
    <s v="C0327cam09"/>
    <x v="7"/>
  </r>
  <r>
    <x v="324"/>
    <x v="13"/>
    <x v="193"/>
    <x v="119"/>
    <n v="75"/>
    <x v="13"/>
    <s v="Davine Mathew"/>
    <s v="C0327cam09"/>
    <x v="10"/>
  </r>
  <r>
    <x v="325"/>
    <x v="5"/>
    <x v="381"/>
    <x v="517"/>
    <n v="26"/>
    <x v="5"/>
    <s v="Kristos Hagart"/>
    <s v="C0328cam02"/>
    <x v="0"/>
  </r>
  <r>
    <x v="325"/>
    <x v="5"/>
    <x v="381"/>
    <x v="441"/>
    <n v="26"/>
    <x v="5"/>
    <s v="Kristos Hagart"/>
    <s v="C0328cam02"/>
    <x v="10"/>
  </r>
  <r>
    <x v="325"/>
    <x v="5"/>
    <x v="381"/>
    <x v="183"/>
    <n v="26"/>
    <x v="5"/>
    <s v="Kristos Hagart"/>
    <s v="C0328cam02"/>
    <x v="1"/>
  </r>
  <r>
    <x v="325"/>
    <x v="5"/>
    <x v="381"/>
    <x v="464"/>
    <n v="26"/>
    <x v="5"/>
    <s v="Kristos Hagart"/>
    <s v="C0328cam02"/>
    <x v="2"/>
  </r>
  <r>
    <x v="325"/>
    <x v="5"/>
    <x v="381"/>
    <x v="446"/>
    <n v="26"/>
    <x v="5"/>
    <s v="Kristos Hagart"/>
    <s v="C0328cam02"/>
    <x v="5"/>
  </r>
  <r>
    <x v="325"/>
    <x v="5"/>
    <x v="381"/>
    <x v="36"/>
    <n v="26"/>
    <x v="5"/>
    <s v="Kristos Hagart"/>
    <s v="C0328cam02"/>
    <x v="6"/>
  </r>
  <r>
    <x v="325"/>
    <x v="5"/>
    <x v="381"/>
    <x v="242"/>
    <n v="26"/>
    <x v="5"/>
    <s v="Kristos Hagart"/>
    <s v="C0328cam02"/>
    <x v="8"/>
  </r>
  <r>
    <x v="325"/>
    <x v="5"/>
    <x v="381"/>
    <x v="187"/>
    <n v="26"/>
    <x v="5"/>
    <s v="Kristos Hagart"/>
    <s v="C0328cam02"/>
    <x v="9"/>
  </r>
  <r>
    <x v="325"/>
    <x v="5"/>
    <x v="381"/>
    <x v="93"/>
    <n v="26"/>
    <x v="5"/>
    <s v="Kristos Hagart"/>
    <s v="C0328cam02"/>
    <x v="11"/>
  </r>
  <r>
    <x v="325"/>
    <x v="5"/>
    <x v="381"/>
    <x v="149"/>
    <n v="26"/>
    <x v="5"/>
    <s v="Kristos Hagart"/>
    <s v="C0328cam02"/>
    <x v="12"/>
  </r>
  <r>
    <x v="325"/>
    <x v="5"/>
    <x v="381"/>
    <x v="47"/>
    <n v="26"/>
    <x v="5"/>
    <s v="Kristos Hagart"/>
    <s v="C0328cam02"/>
    <x v="14"/>
  </r>
  <r>
    <x v="325"/>
    <x v="5"/>
    <x v="381"/>
    <x v="112"/>
    <n v="26"/>
    <x v="5"/>
    <s v="Kristos Hagart"/>
    <s v="C0328cam02"/>
    <x v="16"/>
  </r>
  <r>
    <x v="325"/>
    <x v="14"/>
    <x v="28"/>
    <x v="146"/>
    <n v="25"/>
    <x v="14"/>
    <s v="Kristos Hagart"/>
    <s v="C0328cam13"/>
    <x v="0"/>
  </r>
  <r>
    <x v="325"/>
    <x v="14"/>
    <x v="28"/>
    <x v="292"/>
    <n v="25"/>
    <x v="14"/>
    <s v="Kristos Hagart"/>
    <s v="C0328cam13"/>
    <x v="7"/>
  </r>
  <r>
    <x v="325"/>
    <x v="14"/>
    <x v="28"/>
    <x v="63"/>
    <n v="25"/>
    <x v="14"/>
    <s v="Kristos Hagart"/>
    <s v="C0328cam13"/>
    <x v="10"/>
  </r>
  <r>
    <x v="325"/>
    <x v="14"/>
    <x v="28"/>
    <x v="64"/>
    <n v="25"/>
    <x v="14"/>
    <s v="Kristos Hagart"/>
    <s v="C0328cam13"/>
    <x v="10"/>
  </r>
  <r>
    <x v="326"/>
    <x v="2"/>
    <x v="122"/>
    <x v="296"/>
    <n v="29"/>
    <x v="2"/>
    <s v="Brade Domican"/>
    <s v="C0329cam17"/>
    <x v="0"/>
  </r>
  <r>
    <x v="326"/>
    <x v="2"/>
    <x v="122"/>
    <x v="334"/>
    <n v="29"/>
    <x v="2"/>
    <s v="Brade Domican"/>
    <s v="C0329cam17"/>
    <x v="7"/>
  </r>
  <r>
    <x v="326"/>
    <x v="2"/>
    <x v="122"/>
    <x v="263"/>
    <n v="29"/>
    <x v="2"/>
    <s v="Brade Domican"/>
    <s v="C0329cam17"/>
    <x v="7"/>
  </r>
  <r>
    <x v="326"/>
    <x v="2"/>
    <x v="122"/>
    <x v="457"/>
    <n v="29"/>
    <x v="2"/>
    <s v="Brade Domican"/>
    <s v="C0329cam17"/>
    <x v="1"/>
  </r>
  <r>
    <x v="326"/>
    <x v="2"/>
    <x v="122"/>
    <x v="225"/>
    <n v="29"/>
    <x v="2"/>
    <s v="Brade Domican"/>
    <s v="C0329cam17"/>
    <x v="2"/>
  </r>
  <r>
    <x v="326"/>
    <x v="2"/>
    <x v="122"/>
    <x v="120"/>
    <n v="29"/>
    <x v="2"/>
    <s v="Brade Domican"/>
    <s v="C0329cam17"/>
    <x v="2"/>
  </r>
  <r>
    <x v="326"/>
    <x v="2"/>
    <x v="122"/>
    <x v="138"/>
    <n v="29"/>
    <x v="2"/>
    <s v="Brade Domican"/>
    <s v="C0329cam17"/>
    <x v="4"/>
  </r>
  <r>
    <x v="326"/>
    <x v="2"/>
    <x v="122"/>
    <x v="246"/>
    <n v="29"/>
    <x v="2"/>
    <s v="Brade Domican"/>
    <s v="C0329cam17"/>
    <x v="5"/>
  </r>
  <r>
    <x v="326"/>
    <x v="2"/>
    <x v="122"/>
    <x v="271"/>
    <n v="29"/>
    <x v="2"/>
    <s v="Brade Domican"/>
    <s v="C0329cam17"/>
    <x v="6"/>
  </r>
  <r>
    <x v="326"/>
    <x v="2"/>
    <x v="122"/>
    <x v="374"/>
    <n v="29"/>
    <x v="2"/>
    <s v="Brade Domican"/>
    <s v="C0329cam17"/>
    <x v="9"/>
  </r>
  <r>
    <x v="326"/>
    <x v="2"/>
    <x v="122"/>
    <x v="82"/>
    <n v="29"/>
    <x v="2"/>
    <s v="Brade Domican"/>
    <s v="C0329cam17"/>
    <x v="9"/>
  </r>
  <r>
    <x v="326"/>
    <x v="8"/>
    <x v="95"/>
    <x v="301"/>
    <n v="13"/>
    <x v="8"/>
    <s v="Brade Domican"/>
    <s v="C0329cam06"/>
    <x v="0"/>
  </r>
  <r>
    <x v="326"/>
    <x v="8"/>
    <x v="95"/>
    <x v="51"/>
    <n v="13"/>
    <x v="8"/>
    <s v="Brade Domican"/>
    <s v="C0329cam06"/>
    <x v="10"/>
  </r>
  <r>
    <x v="326"/>
    <x v="8"/>
    <x v="95"/>
    <x v="286"/>
    <n v="13"/>
    <x v="8"/>
    <s v="Brade Domican"/>
    <s v="C0329cam06"/>
    <x v="1"/>
  </r>
  <r>
    <x v="326"/>
    <x v="8"/>
    <x v="95"/>
    <x v="12"/>
    <n v="13"/>
    <x v="8"/>
    <s v="Brade Domican"/>
    <s v="C0329cam06"/>
    <x v="2"/>
  </r>
  <r>
    <x v="326"/>
    <x v="8"/>
    <x v="95"/>
    <x v="73"/>
    <n v="13"/>
    <x v="8"/>
    <s v="Brade Domican"/>
    <s v="C0329cam06"/>
    <x v="3"/>
  </r>
  <r>
    <x v="327"/>
    <x v="2"/>
    <x v="124"/>
    <x v="342"/>
    <n v="29"/>
    <x v="2"/>
    <s v="Milty Dunstan"/>
    <s v="C0330cam17"/>
    <x v="0"/>
  </r>
  <r>
    <x v="327"/>
    <x v="2"/>
    <x v="124"/>
    <x v="3"/>
    <n v="29"/>
    <x v="2"/>
    <s v="Milty Dunstan"/>
    <s v="C0330cam17"/>
    <x v="7"/>
  </r>
  <r>
    <x v="327"/>
    <x v="2"/>
    <x v="124"/>
    <x v="161"/>
    <n v="29"/>
    <x v="2"/>
    <s v="Milty Dunstan"/>
    <s v="C0330cam17"/>
    <x v="10"/>
  </r>
  <r>
    <x v="327"/>
    <x v="2"/>
    <x v="124"/>
    <x v="171"/>
    <n v="29"/>
    <x v="2"/>
    <s v="Milty Dunstan"/>
    <s v="C0330cam17"/>
    <x v="1"/>
  </r>
  <r>
    <x v="327"/>
    <x v="2"/>
    <x v="124"/>
    <x v="48"/>
    <n v="29"/>
    <x v="2"/>
    <s v="Milty Dunstan"/>
    <s v="C0330cam17"/>
    <x v="2"/>
  </r>
  <r>
    <x v="327"/>
    <x v="12"/>
    <x v="2"/>
    <x v="13"/>
    <n v="66"/>
    <x v="12"/>
    <s v="Milty Dunstan"/>
    <s v="C0330cam10"/>
    <x v="0"/>
  </r>
  <r>
    <x v="327"/>
    <x v="12"/>
    <x v="2"/>
    <x v="14"/>
    <n v="66"/>
    <x v="12"/>
    <s v="Milty Dunstan"/>
    <s v="C0330cam10"/>
    <x v="7"/>
  </r>
  <r>
    <x v="327"/>
    <x v="12"/>
    <x v="2"/>
    <x v="119"/>
    <n v="66"/>
    <x v="12"/>
    <s v="Milty Dunstan"/>
    <s v="C0330cam10"/>
    <x v="7"/>
  </r>
  <r>
    <x v="328"/>
    <x v="2"/>
    <x v="281"/>
    <x v="168"/>
    <n v="29"/>
    <x v="2"/>
    <s v="Tania Tosdevin"/>
    <s v="C0331cam17"/>
    <x v="0"/>
  </r>
  <r>
    <x v="328"/>
    <x v="2"/>
    <x v="281"/>
    <x v="289"/>
    <n v="29"/>
    <x v="2"/>
    <s v="Tania Tosdevin"/>
    <s v="C0331cam17"/>
    <x v="7"/>
  </r>
  <r>
    <x v="328"/>
    <x v="2"/>
    <x v="281"/>
    <x v="381"/>
    <n v="29"/>
    <x v="2"/>
    <s v="Tania Tosdevin"/>
    <s v="C0331cam17"/>
    <x v="10"/>
  </r>
  <r>
    <x v="328"/>
    <x v="2"/>
    <x v="281"/>
    <x v="7"/>
    <n v="29"/>
    <x v="2"/>
    <s v="Tania Tosdevin"/>
    <s v="C0331cam17"/>
    <x v="1"/>
  </r>
  <r>
    <x v="328"/>
    <x v="2"/>
    <x v="281"/>
    <x v="24"/>
    <n v="29"/>
    <x v="2"/>
    <s v="Tania Tosdevin"/>
    <s v="C0331cam17"/>
    <x v="2"/>
  </r>
  <r>
    <x v="328"/>
    <x v="2"/>
    <x v="281"/>
    <x v="406"/>
    <n v="29"/>
    <x v="2"/>
    <s v="Tania Tosdevin"/>
    <s v="C0331cam17"/>
    <x v="3"/>
  </r>
  <r>
    <x v="328"/>
    <x v="2"/>
    <x v="281"/>
    <x v="41"/>
    <n v="29"/>
    <x v="2"/>
    <s v="Tania Tosdevin"/>
    <s v="C0331cam17"/>
    <x v="6"/>
  </r>
  <r>
    <x v="328"/>
    <x v="2"/>
    <x v="281"/>
    <x v="194"/>
    <n v="29"/>
    <x v="2"/>
    <s v="Tania Tosdevin"/>
    <s v="C0331cam17"/>
    <x v="8"/>
  </r>
  <r>
    <x v="328"/>
    <x v="2"/>
    <x v="281"/>
    <x v="195"/>
    <n v="29"/>
    <x v="2"/>
    <s v="Tania Tosdevin"/>
    <s v="C0331cam17"/>
    <x v="9"/>
  </r>
  <r>
    <x v="328"/>
    <x v="7"/>
    <x v="23"/>
    <x v="120"/>
    <n v="28"/>
    <x v="7"/>
    <s v="Tania Tosdevin"/>
    <s v="C0331cam14"/>
    <x v="0"/>
  </r>
  <r>
    <x v="328"/>
    <x v="7"/>
    <x v="23"/>
    <x v="198"/>
    <n v="28"/>
    <x v="7"/>
    <s v="Tania Tosdevin"/>
    <s v="C0331cam14"/>
    <x v="7"/>
  </r>
  <r>
    <x v="328"/>
    <x v="7"/>
    <x v="23"/>
    <x v="252"/>
    <n v="28"/>
    <x v="7"/>
    <s v="Tania Tosdevin"/>
    <s v="C0331cam14"/>
    <x v="10"/>
  </r>
  <r>
    <x v="328"/>
    <x v="7"/>
    <x v="23"/>
    <x v="163"/>
    <n v="28"/>
    <x v="7"/>
    <s v="Tania Tosdevin"/>
    <s v="C0331cam14"/>
    <x v="1"/>
  </r>
  <r>
    <x v="328"/>
    <x v="7"/>
    <x v="23"/>
    <x v="317"/>
    <n v="28"/>
    <x v="7"/>
    <s v="Tania Tosdevin"/>
    <s v="C0331cam14"/>
    <x v="2"/>
  </r>
  <r>
    <x v="328"/>
    <x v="7"/>
    <x v="23"/>
    <x v="172"/>
    <n v="28"/>
    <x v="7"/>
    <s v="Tania Tosdevin"/>
    <s v="C0331cam14"/>
    <x v="3"/>
  </r>
  <r>
    <x v="329"/>
    <x v="6"/>
    <x v="167"/>
    <x v="352"/>
    <n v="62"/>
    <x v="6"/>
    <s v="Waite Corah"/>
    <s v="C0332cam03"/>
    <x v="0"/>
  </r>
  <r>
    <x v="329"/>
    <x v="6"/>
    <x v="167"/>
    <x v="1"/>
    <n v="62"/>
    <x v="6"/>
    <s v="Waite Corah"/>
    <s v="C0332cam03"/>
    <x v="7"/>
  </r>
  <r>
    <x v="329"/>
    <x v="6"/>
    <x v="167"/>
    <x v="9"/>
    <n v="62"/>
    <x v="6"/>
    <s v="Waite Corah"/>
    <s v="C0332cam03"/>
    <x v="1"/>
  </r>
  <r>
    <x v="329"/>
    <x v="6"/>
    <x v="167"/>
    <x v="75"/>
    <n v="62"/>
    <x v="6"/>
    <s v="Waite Corah"/>
    <s v="C0332cam03"/>
    <x v="2"/>
  </r>
  <r>
    <x v="329"/>
    <x v="6"/>
    <x v="167"/>
    <x v="102"/>
    <n v="62"/>
    <x v="6"/>
    <s v="Waite Corah"/>
    <s v="C0332cam03"/>
    <x v="3"/>
  </r>
  <r>
    <x v="329"/>
    <x v="6"/>
    <x v="167"/>
    <x v="43"/>
    <n v="62"/>
    <x v="6"/>
    <s v="Waite Corah"/>
    <s v="C0332cam03"/>
    <x v="4"/>
  </r>
  <r>
    <x v="329"/>
    <x v="14"/>
    <x v="382"/>
    <x v="197"/>
    <n v="25"/>
    <x v="14"/>
    <s v="Waite Corah"/>
    <s v="C0332cam13"/>
    <x v="0"/>
  </r>
  <r>
    <x v="329"/>
    <x v="14"/>
    <x v="382"/>
    <x v="149"/>
    <n v="25"/>
    <x v="14"/>
    <s v="Waite Corah"/>
    <s v="C0332cam13"/>
    <x v="7"/>
  </r>
  <r>
    <x v="329"/>
    <x v="14"/>
    <x v="382"/>
    <x v="9"/>
    <n v="25"/>
    <x v="14"/>
    <s v="Waite Corah"/>
    <s v="C0332cam13"/>
    <x v="10"/>
  </r>
  <r>
    <x v="329"/>
    <x v="14"/>
    <x v="382"/>
    <x v="253"/>
    <n v="25"/>
    <x v="14"/>
    <s v="Waite Corah"/>
    <s v="C0332cam13"/>
    <x v="10"/>
  </r>
  <r>
    <x v="329"/>
    <x v="14"/>
    <x v="382"/>
    <x v="150"/>
    <n v="25"/>
    <x v="14"/>
    <s v="Waite Corah"/>
    <s v="C0332cam13"/>
    <x v="2"/>
  </r>
  <r>
    <x v="329"/>
    <x v="14"/>
    <x v="382"/>
    <x v="58"/>
    <n v="25"/>
    <x v="14"/>
    <s v="Waite Corah"/>
    <s v="C0332cam13"/>
    <x v="3"/>
  </r>
  <r>
    <x v="330"/>
    <x v="6"/>
    <x v="325"/>
    <x v="498"/>
    <n v="62"/>
    <x v="6"/>
    <s v="Betteann Birkenshaw"/>
    <s v="C0333cam03"/>
    <x v="0"/>
  </r>
  <r>
    <x v="330"/>
    <x v="6"/>
    <x v="325"/>
    <x v="476"/>
    <n v="62"/>
    <x v="6"/>
    <s v="Betteann Birkenshaw"/>
    <s v="C0333cam03"/>
    <x v="10"/>
  </r>
  <r>
    <x v="330"/>
    <x v="6"/>
    <x v="325"/>
    <x v="143"/>
    <n v="62"/>
    <x v="6"/>
    <s v="Betteann Birkenshaw"/>
    <s v="C0333cam03"/>
    <x v="3"/>
  </r>
  <r>
    <x v="330"/>
    <x v="6"/>
    <x v="325"/>
    <x v="411"/>
    <n v="62"/>
    <x v="6"/>
    <s v="Betteann Birkenshaw"/>
    <s v="C0333cam03"/>
    <x v="4"/>
  </r>
  <r>
    <x v="330"/>
    <x v="6"/>
    <x v="325"/>
    <x v="244"/>
    <n v="62"/>
    <x v="6"/>
    <s v="Betteann Birkenshaw"/>
    <s v="C0333cam03"/>
    <x v="5"/>
  </r>
  <r>
    <x v="330"/>
    <x v="6"/>
    <x v="325"/>
    <x v="74"/>
    <n v="62"/>
    <x v="6"/>
    <s v="Betteann Birkenshaw"/>
    <s v="C0333cam03"/>
    <x v="8"/>
  </r>
  <r>
    <x v="330"/>
    <x v="6"/>
    <x v="325"/>
    <x v="394"/>
    <n v="62"/>
    <x v="6"/>
    <s v="Betteann Birkenshaw"/>
    <s v="C0333cam03"/>
    <x v="11"/>
  </r>
  <r>
    <x v="330"/>
    <x v="6"/>
    <x v="325"/>
    <x v="145"/>
    <n v="62"/>
    <x v="6"/>
    <s v="Betteann Birkenshaw"/>
    <s v="C0333cam03"/>
    <x v="12"/>
  </r>
  <r>
    <x v="330"/>
    <x v="6"/>
    <x v="325"/>
    <x v="13"/>
    <n v="62"/>
    <x v="6"/>
    <s v="Betteann Birkenshaw"/>
    <s v="C0333cam03"/>
    <x v="15"/>
  </r>
  <r>
    <x v="330"/>
    <x v="0"/>
    <x v="30"/>
    <x v="148"/>
    <n v="65"/>
    <x v="0"/>
    <s v="Betteann Birkenshaw"/>
    <s v="C0333cam12"/>
    <x v="0"/>
  </r>
  <r>
    <x v="330"/>
    <x v="0"/>
    <x v="30"/>
    <x v="379"/>
    <n v="65"/>
    <x v="0"/>
    <s v="Betteann Birkenshaw"/>
    <s v="C0333cam12"/>
    <x v="7"/>
  </r>
  <r>
    <x v="330"/>
    <x v="0"/>
    <x v="30"/>
    <x v="155"/>
    <n v="65"/>
    <x v="0"/>
    <s v="Betteann Birkenshaw"/>
    <s v="C0333cam12"/>
    <x v="1"/>
  </r>
  <r>
    <x v="330"/>
    <x v="0"/>
    <x v="30"/>
    <x v="178"/>
    <n v="65"/>
    <x v="0"/>
    <s v="Betteann Birkenshaw"/>
    <s v="C0333cam12"/>
    <x v="2"/>
  </r>
  <r>
    <x v="330"/>
    <x v="0"/>
    <x v="30"/>
    <x v="111"/>
    <n v="65"/>
    <x v="0"/>
    <s v="Betteann Birkenshaw"/>
    <s v="C0333cam12"/>
    <x v="3"/>
  </r>
  <r>
    <x v="330"/>
    <x v="0"/>
    <x v="30"/>
    <x v="39"/>
    <n v="65"/>
    <x v="0"/>
    <s v="Betteann Birkenshaw"/>
    <s v="C0333cam12"/>
    <x v="4"/>
  </r>
  <r>
    <x v="330"/>
    <x v="0"/>
    <x v="30"/>
    <x v="30"/>
    <n v="65"/>
    <x v="0"/>
    <s v="Betteann Birkenshaw"/>
    <s v="C0333cam12"/>
    <x v="5"/>
  </r>
  <r>
    <x v="330"/>
    <x v="0"/>
    <x v="30"/>
    <x v="253"/>
    <n v="65"/>
    <x v="0"/>
    <s v="Betteann Birkenshaw"/>
    <s v="C0333cam12"/>
    <x v="6"/>
  </r>
  <r>
    <x v="330"/>
    <x v="0"/>
    <x v="30"/>
    <x v="140"/>
    <n v="65"/>
    <x v="0"/>
    <s v="Betteann Birkenshaw"/>
    <s v="C0333cam12"/>
    <x v="8"/>
  </r>
  <r>
    <x v="330"/>
    <x v="0"/>
    <x v="30"/>
    <x v="64"/>
    <n v="65"/>
    <x v="0"/>
    <s v="Betteann Birkenshaw"/>
    <s v="C0333cam12"/>
    <x v="9"/>
  </r>
  <r>
    <x v="331"/>
    <x v="8"/>
    <x v="359"/>
    <x v="410"/>
    <n v="13"/>
    <x v="8"/>
    <s v="Essa Trinbey"/>
    <s v="C0334cam06"/>
    <x v="0"/>
  </r>
  <r>
    <x v="331"/>
    <x v="8"/>
    <x v="359"/>
    <x v="257"/>
    <n v="13"/>
    <x v="8"/>
    <s v="Essa Trinbey"/>
    <s v="C0334cam06"/>
    <x v="7"/>
  </r>
  <r>
    <x v="331"/>
    <x v="8"/>
    <x v="359"/>
    <x v="30"/>
    <n v="13"/>
    <x v="8"/>
    <s v="Essa Trinbey"/>
    <s v="C0334cam06"/>
    <x v="7"/>
  </r>
  <r>
    <x v="331"/>
    <x v="8"/>
    <x v="359"/>
    <x v="328"/>
    <n v="13"/>
    <x v="8"/>
    <s v="Essa Trinbey"/>
    <s v="C0334cam06"/>
    <x v="10"/>
  </r>
  <r>
    <x v="331"/>
    <x v="8"/>
    <x v="359"/>
    <x v="21"/>
    <n v="13"/>
    <x v="8"/>
    <s v="Essa Trinbey"/>
    <s v="C0334cam06"/>
    <x v="2"/>
  </r>
  <r>
    <x v="331"/>
    <x v="8"/>
    <x v="359"/>
    <x v="283"/>
    <n v="13"/>
    <x v="8"/>
    <s v="Essa Trinbey"/>
    <s v="C0334cam06"/>
    <x v="2"/>
  </r>
  <r>
    <x v="331"/>
    <x v="8"/>
    <x v="359"/>
    <x v="239"/>
    <n v="13"/>
    <x v="8"/>
    <s v="Essa Trinbey"/>
    <s v="C0334cam06"/>
    <x v="3"/>
  </r>
  <r>
    <x v="332"/>
    <x v="10"/>
    <x v="68"/>
    <x v="266"/>
    <n v="22"/>
    <x v="10"/>
    <s v="Kerwin Bahde"/>
    <s v="C0335cam05"/>
    <x v="0"/>
  </r>
  <r>
    <x v="332"/>
    <x v="10"/>
    <x v="68"/>
    <x v="472"/>
    <n v="22"/>
    <x v="10"/>
    <s v="Kerwin Bahde"/>
    <s v="C0335cam05"/>
    <x v="7"/>
  </r>
  <r>
    <x v="332"/>
    <x v="10"/>
    <x v="68"/>
    <x v="248"/>
    <n v="22"/>
    <x v="10"/>
    <s v="Kerwin Bahde"/>
    <s v="C0335cam05"/>
    <x v="10"/>
  </r>
  <r>
    <x v="332"/>
    <x v="10"/>
    <x v="68"/>
    <x v="487"/>
    <n v="22"/>
    <x v="10"/>
    <s v="Kerwin Bahde"/>
    <s v="C0335cam05"/>
    <x v="1"/>
  </r>
  <r>
    <x v="332"/>
    <x v="10"/>
    <x v="68"/>
    <x v="491"/>
    <n v="22"/>
    <x v="10"/>
    <s v="Kerwin Bahde"/>
    <s v="C0335cam05"/>
    <x v="2"/>
  </r>
  <r>
    <x v="332"/>
    <x v="10"/>
    <x v="68"/>
    <x v="475"/>
    <n v="22"/>
    <x v="10"/>
    <s v="Kerwin Bahde"/>
    <s v="C0335cam05"/>
    <x v="3"/>
  </r>
  <r>
    <x v="332"/>
    <x v="10"/>
    <x v="68"/>
    <x v="434"/>
    <n v="22"/>
    <x v="10"/>
    <s v="Kerwin Bahde"/>
    <s v="C0335cam05"/>
    <x v="4"/>
  </r>
  <r>
    <x v="332"/>
    <x v="10"/>
    <x v="68"/>
    <x v="241"/>
    <n v="22"/>
    <x v="10"/>
    <s v="Kerwin Bahde"/>
    <s v="C0335cam05"/>
    <x v="5"/>
  </r>
  <r>
    <x v="332"/>
    <x v="10"/>
    <x v="68"/>
    <x v="38"/>
    <n v="22"/>
    <x v="10"/>
    <s v="Kerwin Bahde"/>
    <s v="C0335cam05"/>
    <x v="8"/>
  </r>
  <r>
    <x v="332"/>
    <x v="10"/>
    <x v="68"/>
    <x v="111"/>
    <n v="22"/>
    <x v="10"/>
    <s v="Kerwin Bahde"/>
    <s v="C0335cam05"/>
    <x v="9"/>
  </r>
  <r>
    <x v="332"/>
    <x v="10"/>
    <x v="68"/>
    <x v="121"/>
    <n v="22"/>
    <x v="10"/>
    <s v="Kerwin Bahde"/>
    <s v="C0335cam05"/>
    <x v="11"/>
  </r>
  <r>
    <x v="332"/>
    <x v="10"/>
    <x v="68"/>
    <x v="50"/>
    <n v="22"/>
    <x v="10"/>
    <s v="Kerwin Bahde"/>
    <s v="C0335cam05"/>
    <x v="12"/>
  </r>
  <r>
    <x v="332"/>
    <x v="10"/>
    <x v="68"/>
    <x v="139"/>
    <n v="22"/>
    <x v="10"/>
    <s v="Kerwin Bahde"/>
    <s v="C0335cam05"/>
    <x v="15"/>
  </r>
  <r>
    <x v="332"/>
    <x v="10"/>
    <x v="68"/>
    <x v="271"/>
    <n v="22"/>
    <x v="10"/>
    <s v="Kerwin Bahde"/>
    <s v="C0335cam05"/>
    <x v="13"/>
  </r>
  <r>
    <x v="332"/>
    <x v="10"/>
    <x v="68"/>
    <x v="152"/>
    <n v="22"/>
    <x v="10"/>
    <s v="Kerwin Bahde"/>
    <s v="C0335cam05"/>
    <x v="14"/>
  </r>
  <r>
    <x v="332"/>
    <x v="12"/>
    <x v="132"/>
    <x v="275"/>
    <n v="66"/>
    <x v="12"/>
    <s v="Kerwin Bahde"/>
    <s v="C0335cam10"/>
    <x v="0"/>
  </r>
  <r>
    <x v="332"/>
    <x v="12"/>
    <x v="132"/>
    <x v="268"/>
    <n v="66"/>
    <x v="12"/>
    <s v="Kerwin Bahde"/>
    <s v="C0335cam10"/>
    <x v="7"/>
  </r>
  <r>
    <x v="332"/>
    <x v="12"/>
    <x v="132"/>
    <x v="300"/>
    <n v="66"/>
    <x v="12"/>
    <s v="Kerwin Bahde"/>
    <s v="C0335cam10"/>
    <x v="10"/>
  </r>
  <r>
    <x v="332"/>
    <x v="12"/>
    <x v="132"/>
    <x v="208"/>
    <n v="66"/>
    <x v="12"/>
    <s v="Kerwin Bahde"/>
    <s v="C0335cam10"/>
    <x v="1"/>
  </r>
  <r>
    <x v="332"/>
    <x v="12"/>
    <x v="132"/>
    <x v="156"/>
    <n v="66"/>
    <x v="12"/>
    <s v="Kerwin Bahde"/>
    <s v="C0335cam10"/>
    <x v="2"/>
  </r>
  <r>
    <x v="332"/>
    <x v="12"/>
    <x v="132"/>
    <x v="193"/>
    <n v="66"/>
    <x v="12"/>
    <s v="Kerwin Bahde"/>
    <s v="C0335cam10"/>
    <x v="3"/>
  </r>
  <r>
    <x v="332"/>
    <x v="12"/>
    <x v="132"/>
    <x v="176"/>
    <n v="66"/>
    <x v="12"/>
    <s v="Kerwin Bahde"/>
    <s v="C0335cam10"/>
    <x v="4"/>
  </r>
  <r>
    <x v="332"/>
    <x v="12"/>
    <x v="132"/>
    <x v="80"/>
    <n v="66"/>
    <x v="12"/>
    <s v="Kerwin Bahde"/>
    <s v="C0335cam10"/>
    <x v="6"/>
  </r>
  <r>
    <x v="332"/>
    <x v="12"/>
    <x v="132"/>
    <x v="84"/>
    <n v="66"/>
    <x v="12"/>
    <s v="Kerwin Bahde"/>
    <s v="C0335cam10"/>
    <x v="6"/>
  </r>
  <r>
    <x v="333"/>
    <x v="15"/>
    <x v="49"/>
    <x v="179"/>
    <n v="10"/>
    <x v="15"/>
    <s v="Benjy Flahive"/>
    <s v="C0336cam01"/>
    <x v="0"/>
  </r>
  <r>
    <x v="333"/>
    <x v="15"/>
    <x v="49"/>
    <x v="276"/>
    <n v="10"/>
    <x v="15"/>
    <s v="Benjy Flahive"/>
    <s v="C0336cam01"/>
    <x v="7"/>
  </r>
  <r>
    <x v="333"/>
    <x v="15"/>
    <x v="49"/>
    <x v="161"/>
    <n v="10"/>
    <x v="15"/>
    <s v="Benjy Flahive"/>
    <s v="C0336cam01"/>
    <x v="10"/>
  </r>
  <r>
    <x v="333"/>
    <x v="15"/>
    <x v="49"/>
    <x v="147"/>
    <n v="10"/>
    <x v="15"/>
    <s v="Benjy Flahive"/>
    <s v="C0336cam01"/>
    <x v="1"/>
  </r>
  <r>
    <x v="333"/>
    <x v="15"/>
    <x v="49"/>
    <x v="12"/>
    <n v="10"/>
    <x v="15"/>
    <s v="Benjy Flahive"/>
    <s v="C0336cam01"/>
    <x v="2"/>
  </r>
  <r>
    <x v="333"/>
    <x v="16"/>
    <x v="270"/>
    <x v="50"/>
    <n v="26"/>
    <x v="16"/>
    <s v="Benjy Flahive"/>
    <s v="C0336cam04"/>
    <x v="0"/>
  </r>
  <r>
    <x v="333"/>
    <x v="16"/>
    <x v="270"/>
    <x v="31"/>
    <n v="26"/>
    <x v="16"/>
    <s v="Benjy Flahive"/>
    <s v="C0336cam04"/>
    <x v="7"/>
  </r>
  <r>
    <x v="333"/>
    <x v="16"/>
    <x v="270"/>
    <x v="134"/>
    <n v="26"/>
    <x v="16"/>
    <s v="Benjy Flahive"/>
    <s v="C0336cam04"/>
    <x v="10"/>
  </r>
  <r>
    <x v="333"/>
    <x v="16"/>
    <x v="270"/>
    <x v="259"/>
    <n v="26"/>
    <x v="16"/>
    <s v="Benjy Flahive"/>
    <s v="C0336cam04"/>
    <x v="1"/>
  </r>
  <r>
    <x v="334"/>
    <x v="6"/>
    <x v="324"/>
    <x v="413"/>
    <n v="62"/>
    <x v="6"/>
    <s v="Purcell Gilogly"/>
    <s v="C0337cam03"/>
    <x v="0"/>
  </r>
  <r>
    <x v="334"/>
    <x v="6"/>
    <x v="324"/>
    <x v="276"/>
    <n v="62"/>
    <x v="6"/>
    <s v="Purcell Gilogly"/>
    <s v="C0337cam03"/>
    <x v="10"/>
  </r>
  <r>
    <x v="334"/>
    <x v="6"/>
    <x v="324"/>
    <x v="252"/>
    <n v="62"/>
    <x v="6"/>
    <s v="Purcell Gilogly"/>
    <s v="C0337cam03"/>
    <x v="10"/>
  </r>
  <r>
    <x v="334"/>
    <x v="6"/>
    <x v="324"/>
    <x v="282"/>
    <n v="62"/>
    <x v="6"/>
    <s v="Purcell Gilogly"/>
    <s v="C0337cam03"/>
    <x v="2"/>
  </r>
  <r>
    <x v="334"/>
    <x v="6"/>
    <x v="324"/>
    <x v="21"/>
    <n v="62"/>
    <x v="6"/>
    <s v="Purcell Gilogly"/>
    <s v="C0337cam03"/>
    <x v="3"/>
  </r>
  <r>
    <x v="334"/>
    <x v="6"/>
    <x v="324"/>
    <x v="43"/>
    <n v="62"/>
    <x v="6"/>
    <s v="Purcell Gilogly"/>
    <s v="C0337cam03"/>
    <x v="3"/>
  </r>
  <r>
    <x v="334"/>
    <x v="6"/>
    <x v="324"/>
    <x v="15"/>
    <n v="62"/>
    <x v="6"/>
    <s v="Purcell Gilogly"/>
    <s v="C0337cam03"/>
    <x v="4"/>
  </r>
  <r>
    <x v="334"/>
    <x v="5"/>
    <x v="263"/>
    <x v="270"/>
    <n v="26"/>
    <x v="5"/>
    <s v="Purcell Gilogly"/>
    <s v="C0337cam02"/>
    <x v="0"/>
  </r>
  <r>
    <x v="334"/>
    <x v="5"/>
    <x v="263"/>
    <x v="139"/>
    <n v="26"/>
    <x v="5"/>
    <s v="Purcell Gilogly"/>
    <s v="C0337cam02"/>
    <x v="7"/>
  </r>
  <r>
    <x v="334"/>
    <x v="5"/>
    <x v="263"/>
    <x v="140"/>
    <n v="26"/>
    <x v="5"/>
    <s v="Purcell Gilogly"/>
    <s v="C0337cam02"/>
    <x v="10"/>
  </r>
  <r>
    <x v="334"/>
    <x v="5"/>
    <x v="263"/>
    <x v="81"/>
    <n v="26"/>
    <x v="5"/>
    <s v="Purcell Gilogly"/>
    <s v="C0337cam02"/>
    <x v="1"/>
  </r>
  <r>
    <x v="335"/>
    <x v="8"/>
    <x v="13"/>
    <x v="74"/>
    <n v="13"/>
    <x v="8"/>
    <s v="Mickie Spaldin"/>
    <s v="C0338cam06"/>
    <x v="0"/>
  </r>
  <r>
    <x v="335"/>
    <x v="8"/>
    <x v="13"/>
    <x v="180"/>
    <n v="13"/>
    <x v="8"/>
    <s v="Mickie Spaldin"/>
    <s v="C0338cam06"/>
    <x v="7"/>
  </r>
  <r>
    <x v="335"/>
    <x v="8"/>
    <x v="13"/>
    <x v="181"/>
    <n v="13"/>
    <x v="8"/>
    <s v="Mickie Spaldin"/>
    <s v="C0338cam06"/>
    <x v="10"/>
  </r>
  <r>
    <x v="335"/>
    <x v="8"/>
    <x v="13"/>
    <x v="246"/>
    <n v="13"/>
    <x v="8"/>
    <s v="Mickie Spaldin"/>
    <s v="C0338cam06"/>
    <x v="10"/>
  </r>
  <r>
    <x v="335"/>
    <x v="8"/>
    <x v="13"/>
    <x v="150"/>
    <n v="13"/>
    <x v="8"/>
    <s v="Mickie Spaldin"/>
    <s v="C0338cam06"/>
    <x v="2"/>
  </r>
  <r>
    <x v="335"/>
    <x v="8"/>
    <x v="13"/>
    <x v="205"/>
    <n v="13"/>
    <x v="8"/>
    <s v="Mickie Spaldin"/>
    <s v="C0338cam06"/>
    <x v="3"/>
  </r>
  <r>
    <x v="335"/>
    <x v="4"/>
    <x v="382"/>
    <x v="197"/>
    <n v="16"/>
    <x v="4"/>
    <s v="Mickie Spaldin"/>
    <s v="C0338cam16"/>
    <x v="0"/>
  </r>
  <r>
    <x v="335"/>
    <x v="4"/>
    <x v="382"/>
    <x v="180"/>
    <n v="16"/>
    <x v="4"/>
    <s v="Mickie Spaldin"/>
    <s v="C0338cam16"/>
    <x v="7"/>
  </r>
  <r>
    <x v="335"/>
    <x v="4"/>
    <x v="382"/>
    <x v="146"/>
    <n v="16"/>
    <x v="4"/>
    <s v="Mickie Spaldin"/>
    <s v="C0338cam16"/>
    <x v="10"/>
  </r>
  <r>
    <x v="335"/>
    <x v="4"/>
    <x v="382"/>
    <x v="65"/>
    <n v="16"/>
    <x v="4"/>
    <s v="Mickie Spaldin"/>
    <s v="C0338cam16"/>
    <x v="10"/>
  </r>
  <r>
    <x v="335"/>
    <x v="4"/>
    <x v="382"/>
    <x v="177"/>
    <n v="16"/>
    <x v="4"/>
    <s v="Mickie Spaldin"/>
    <s v="C0338cam16"/>
    <x v="2"/>
  </r>
  <r>
    <x v="335"/>
    <x v="4"/>
    <x v="382"/>
    <x v="162"/>
    <n v="16"/>
    <x v="4"/>
    <s v="Mickie Spaldin"/>
    <s v="C0338cam16"/>
    <x v="3"/>
  </r>
  <r>
    <x v="336"/>
    <x v="10"/>
    <x v="166"/>
    <x v="365"/>
    <n v="22"/>
    <x v="10"/>
    <s v="Cathlene Tatterton"/>
    <s v="C0339cam05"/>
    <x v="0"/>
  </r>
  <r>
    <x v="336"/>
    <x v="10"/>
    <x v="166"/>
    <x v="277"/>
    <n v="22"/>
    <x v="10"/>
    <s v="Cathlene Tatterton"/>
    <s v="C0339cam05"/>
    <x v="7"/>
  </r>
  <r>
    <x v="336"/>
    <x v="10"/>
    <x v="166"/>
    <x v="429"/>
    <n v="22"/>
    <x v="10"/>
    <s v="Cathlene Tatterton"/>
    <s v="C0339cam05"/>
    <x v="10"/>
  </r>
  <r>
    <x v="336"/>
    <x v="10"/>
    <x v="166"/>
    <x v="91"/>
    <n v="22"/>
    <x v="10"/>
    <s v="Cathlene Tatterton"/>
    <s v="C0339cam05"/>
    <x v="1"/>
  </r>
  <r>
    <x v="336"/>
    <x v="10"/>
    <x v="166"/>
    <x v="155"/>
    <n v="22"/>
    <x v="10"/>
    <s v="Cathlene Tatterton"/>
    <s v="C0339cam05"/>
    <x v="3"/>
  </r>
  <r>
    <x v="336"/>
    <x v="10"/>
    <x v="166"/>
    <x v="94"/>
    <n v="22"/>
    <x v="10"/>
    <s v="Cathlene Tatterton"/>
    <s v="C0339cam05"/>
    <x v="6"/>
  </r>
  <r>
    <x v="336"/>
    <x v="10"/>
    <x v="166"/>
    <x v="258"/>
    <n v="22"/>
    <x v="10"/>
    <s v="Cathlene Tatterton"/>
    <s v="C0339cam05"/>
    <x v="8"/>
  </r>
  <r>
    <x v="336"/>
    <x v="10"/>
    <x v="166"/>
    <x v="220"/>
    <n v="22"/>
    <x v="10"/>
    <s v="Cathlene Tatterton"/>
    <s v="C0339cam05"/>
    <x v="9"/>
  </r>
  <r>
    <x v="336"/>
    <x v="10"/>
    <x v="166"/>
    <x v="177"/>
    <n v="22"/>
    <x v="10"/>
    <s v="Cathlene Tatterton"/>
    <s v="C0339cam05"/>
    <x v="11"/>
  </r>
  <r>
    <x v="336"/>
    <x v="10"/>
    <x v="166"/>
    <x v="256"/>
    <n v="22"/>
    <x v="10"/>
    <s v="Cathlene Tatterton"/>
    <s v="C0339cam05"/>
    <x v="12"/>
  </r>
  <r>
    <x v="336"/>
    <x v="15"/>
    <x v="153"/>
    <x v="94"/>
    <n v="10"/>
    <x v="15"/>
    <s v="Cathlene Tatterton"/>
    <s v="C0339cam01"/>
    <x v="0"/>
  </r>
  <r>
    <x v="336"/>
    <x v="15"/>
    <x v="153"/>
    <x v="230"/>
    <n v="10"/>
    <x v="15"/>
    <s v="Cathlene Tatterton"/>
    <s v="C0339cam01"/>
    <x v="7"/>
  </r>
  <r>
    <x v="336"/>
    <x v="15"/>
    <x v="153"/>
    <x v="210"/>
    <n v="10"/>
    <x v="15"/>
    <s v="Cathlene Tatterton"/>
    <s v="C0339cam01"/>
    <x v="10"/>
  </r>
  <r>
    <x v="336"/>
    <x v="15"/>
    <x v="153"/>
    <x v="80"/>
    <n v="10"/>
    <x v="15"/>
    <s v="Cathlene Tatterton"/>
    <s v="C0339cam01"/>
    <x v="1"/>
  </r>
  <r>
    <x v="336"/>
    <x v="15"/>
    <x v="153"/>
    <x v="205"/>
    <n v="10"/>
    <x v="15"/>
    <s v="Cathlene Tatterton"/>
    <s v="C0339cam01"/>
    <x v="2"/>
  </r>
  <r>
    <x v="336"/>
    <x v="15"/>
    <x v="153"/>
    <x v="82"/>
    <n v="10"/>
    <x v="15"/>
    <s v="Cathlene Tatterton"/>
    <s v="C0339cam01"/>
    <x v="2"/>
  </r>
  <r>
    <x v="337"/>
    <x v="4"/>
    <x v="34"/>
    <x v="157"/>
    <n v="16"/>
    <x v="4"/>
    <s v="Louis Keal"/>
    <s v="C0340cam16"/>
    <x v="0"/>
  </r>
  <r>
    <x v="337"/>
    <x v="4"/>
    <x v="34"/>
    <x v="169"/>
    <n v="16"/>
    <x v="4"/>
    <s v="Louis Keal"/>
    <s v="C0340cam16"/>
    <x v="7"/>
  </r>
  <r>
    <x v="337"/>
    <x v="4"/>
    <x v="34"/>
    <x v="412"/>
    <n v="16"/>
    <x v="4"/>
    <s v="Louis Keal"/>
    <s v="C0340cam16"/>
    <x v="10"/>
  </r>
  <r>
    <x v="337"/>
    <x v="4"/>
    <x v="34"/>
    <x v="202"/>
    <n v="16"/>
    <x v="4"/>
    <s v="Louis Keal"/>
    <s v="C0340cam16"/>
    <x v="10"/>
  </r>
  <r>
    <x v="337"/>
    <x v="4"/>
    <x v="34"/>
    <x v="413"/>
    <n v="16"/>
    <x v="4"/>
    <s v="Louis Keal"/>
    <s v="C0340cam16"/>
    <x v="2"/>
  </r>
  <r>
    <x v="337"/>
    <x v="4"/>
    <x v="34"/>
    <x v="111"/>
    <n v="16"/>
    <x v="4"/>
    <s v="Louis Keal"/>
    <s v="C0340cam16"/>
    <x v="2"/>
  </r>
  <r>
    <x v="337"/>
    <x v="4"/>
    <x v="34"/>
    <x v="199"/>
    <n v="16"/>
    <x v="4"/>
    <s v="Louis Keal"/>
    <s v="C0340cam16"/>
    <x v="5"/>
  </r>
  <r>
    <x v="337"/>
    <x v="4"/>
    <x v="34"/>
    <x v="220"/>
    <n v="16"/>
    <x v="4"/>
    <s v="Louis Keal"/>
    <s v="C0340cam16"/>
    <x v="6"/>
  </r>
  <r>
    <x v="337"/>
    <x v="4"/>
    <x v="34"/>
    <x v="147"/>
    <n v="16"/>
    <x v="4"/>
    <s v="Louis Keal"/>
    <s v="C0340cam16"/>
    <x v="6"/>
  </r>
  <r>
    <x v="337"/>
    <x v="4"/>
    <x v="34"/>
    <x v="205"/>
    <n v="16"/>
    <x v="4"/>
    <s v="Louis Keal"/>
    <s v="C0340cam16"/>
    <x v="9"/>
  </r>
  <r>
    <x v="337"/>
    <x v="4"/>
    <x v="34"/>
    <x v="86"/>
    <n v="16"/>
    <x v="4"/>
    <s v="Louis Keal"/>
    <s v="C0340cam16"/>
    <x v="9"/>
  </r>
  <r>
    <x v="338"/>
    <x v="12"/>
    <x v="383"/>
    <x v="394"/>
    <n v="66"/>
    <x v="12"/>
    <s v="Dierdre Britto"/>
    <s v="C0341cam10"/>
    <x v="0"/>
  </r>
  <r>
    <x v="338"/>
    <x v="12"/>
    <x v="383"/>
    <x v="108"/>
    <n v="66"/>
    <x v="12"/>
    <s v="Dierdre Britto"/>
    <s v="C0341cam10"/>
    <x v="7"/>
  </r>
  <r>
    <x v="338"/>
    <x v="12"/>
    <x v="383"/>
    <x v="177"/>
    <n v="66"/>
    <x v="12"/>
    <s v="Dierdre Britto"/>
    <s v="C0341cam10"/>
    <x v="10"/>
  </r>
  <r>
    <x v="338"/>
    <x v="12"/>
    <x v="383"/>
    <x v="29"/>
    <n v="66"/>
    <x v="12"/>
    <s v="Dierdre Britto"/>
    <s v="C0341cam10"/>
    <x v="1"/>
  </r>
  <r>
    <x v="338"/>
    <x v="4"/>
    <x v="168"/>
    <x v="194"/>
    <n v="16"/>
    <x v="4"/>
    <s v="Dierdre Britto"/>
    <s v="C0341cam16"/>
    <x v="0"/>
  </r>
  <r>
    <x v="338"/>
    <x v="4"/>
    <x v="168"/>
    <x v="110"/>
    <n v="16"/>
    <x v="4"/>
    <s v="Dierdre Britto"/>
    <s v="C0341cam16"/>
    <x v="7"/>
  </r>
  <r>
    <x v="339"/>
    <x v="2"/>
    <x v="83"/>
    <x v="298"/>
    <n v="29"/>
    <x v="2"/>
    <s v="Tabbie Rackley"/>
    <s v="C0342cam17"/>
    <x v="0"/>
  </r>
  <r>
    <x v="339"/>
    <x v="2"/>
    <x v="83"/>
    <x v="68"/>
    <n v="29"/>
    <x v="2"/>
    <s v="Tabbie Rackley"/>
    <s v="C0342cam17"/>
    <x v="7"/>
  </r>
  <r>
    <x v="339"/>
    <x v="2"/>
    <x v="83"/>
    <x v="36"/>
    <n v="29"/>
    <x v="2"/>
    <s v="Tabbie Rackley"/>
    <s v="C0342cam17"/>
    <x v="10"/>
  </r>
  <r>
    <x v="339"/>
    <x v="2"/>
    <x v="83"/>
    <x v="244"/>
    <n v="29"/>
    <x v="2"/>
    <s v="Tabbie Rackley"/>
    <s v="C0342cam17"/>
    <x v="1"/>
  </r>
  <r>
    <x v="339"/>
    <x v="2"/>
    <x v="83"/>
    <x v="224"/>
    <n v="29"/>
    <x v="2"/>
    <s v="Tabbie Rackley"/>
    <s v="C0342cam17"/>
    <x v="4"/>
  </r>
  <r>
    <x v="339"/>
    <x v="2"/>
    <x v="83"/>
    <x v="20"/>
    <n v="29"/>
    <x v="2"/>
    <s v="Tabbie Rackley"/>
    <s v="C0342cam17"/>
    <x v="6"/>
  </r>
  <r>
    <x v="339"/>
    <x v="0"/>
    <x v="192"/>
    <x v="311"/>
    <n v="65"/>
    <x v="0"/>
    <s v="Tabbie Rackley"/>
    <s v="C0342cam12"/>
    <x v="0"/>
  </r>
  <r>
    <x v="339"/>
    <x v="0"/>
    <x v="192"/>
    <x v="258"/>
    <n v="65"/>
    <x v="0"/>
    <s v="Tabbie Rackley"/>
    <s v="C0342cam12"/>
    <x v="7"/>
  </r>
  <r>
    <x v="339"/>
    <x v="0"/>
    <x v="192"/>
    <x v="176"/>
    <n v="65"/>
    <x v="0"/>
    <s v="Tabbie Rackley"/>
    <s v="C0342cam12"/>
    <x v="10"/>
  </r>
  <r>
    <x v="339"/>
    <x v="0"/>
    <x v="192"/>
    <x v="171"/>
    <n v="65"/>
    <x v="0"/>
    <s v="Tabbie Rackley"/>
    <s v="C0342cam12"/>
    <x v="1"/>
  </r>
  <r>
    <x v="339"/>
    <x v="0"/>
    <x v="192"/>
    <x v="33"/>
    <n v="65"/>
    <x v="0"/>
    <s v="Tabbie Rackley"/>
    <s v="C0342cam12"/>
    <x v="2"/>
  </r>
  <r>
    <x v="340"/>
    <x v="8"/>
    <x v="45"/>
    <x v="211"/>
    <n v="13"/>
    <x v="8"/>
    <s v="Zahara Lawie"/>
    <s v="C0343cam06"/>
    <x v="0"/>
  </r>
  <r>
    <x v="340"/>
    <x v="8"/>
    <x v="45"/>
    <x v="334"/>
    <n v="13"/>
    <x v="8"/>
    <s v="Zahara Lawie"/>
    <s v="C0343cam06"/>
    <x v="7"/>
  </r>
  <r>
    <x v="340"/>
    <x v="8"/>
    <x v="45"/>
    <x v="44"/>
    <n v="13"/>
    <x v="8"/>
    <s v="Zahara Lawie"/>
    <s v="C0343cam06"/>
    <x v="7"/>
  </r>
  <r>
    <x v="340"/>
    <x v="8"/>
    <x v="45"/>
    <x v="390"/>
    <n v="13"/>
    <x v="8"/>
    <s v="Zahara Lawie"/>
    <s v="C0343cam06"/>
    <x v="1"/>
  </r>
  <r>
    <x v="340"/>
    <x v="8"/>
    <x v="45"/>
    <x v="235"/>
    <n v="13"/>
    <x v="8"/>
    <s v="Zahara Lawie"/>
    <s v="C0343cam06"/>
    <x v="1"/>
  </r>
  <r>
    <x v="340"/>
    <x v="8"/>
    <x v="45"/>
    <x v="99"/>
    <n v="13"/>
    <x v="8"/>
    <s v="Zahara Lawie"/>
    <s v="C0343cam06"/>
    <x v="2"/>
  </r>
  <r>
    <x v="340"/>
    <x v="8"/>
    <x v="45"/>
    <x v="276"/>
    <n v="13"/>
    <x v="8"/>
    <s v="Zahara Lawie"/>
    <s v="C0343cam06"/>
    <x v="4"/>
  </r>
  <r>
    <x v="340"/>
    <x v="8"/>
    <x v="45"/>
    <x v="193"/>
    <n v="13"/>
    <x v="8"/>
    <s v="Zahara Lawie"/>
    <s v="C0343cam06"/>
    <x v="4"/>
  </r>
  <r>
    <x v="340"/>
    <x v="8"/>
    <x v="45"/>
    <x v="139"/>
    <n v="13"/>
    <x v="8"/>
    <s v="Zahara Lawie"/>
    <s v="C0343cam06"/>
    <x v="5"/>
  </r>
  <r>
    <x v="340"/>
    <x v="8"/>
    <x v="45"/>
    <x v="80"/>
    <n v="13"/>
    <x v="8"/>
    <s v="Zahara Lawie"/>
    <s v="C0343cam06"/>
    <x v="8"/>
  </r>
  <r>
    <x v="340"/>
    <x v="8"/>
    <x v="45"/>
    <x v="226"/>
    <n v="13"/>
    <x v="8"/>
    <s v="Zahara Lawie"/>
    <s v="C0343cam06"/>
    <x v="8"/>
  </r>
  <r>
    <x v="340"/>
    <x v="8"/>
    <x v="45"/>
    <x v="119"/>
    <n v="13"/>
    <x v="8"/>
    <s v="Zahara Lawie"/>
    <s v="C0343cam06"/>
    <x v="9"/>
  </r>
  <r>
    <x v="340"/>
    <x v="16"/>
    <x v="58"/>
    <x v="96"/>
    <n v="26"/>
    <x v="16"/>
    <s v="Zahara Lawie"/>
    <s v="C0343cam04"/>
    <x v="0"/>
  </r>
  <r>
    <x v="340"/>
    <x v="16"/>
    <x v="58"/>
    <x v="97"/>
    <n v="26"/>
    <x v="16"/>
    <s v="Zahara Lawie"/>
    <s v="C0343cam04"/>
    <x v="7"/>
  </r>
  <r>
    <x v="340"/>
    <x v="16"/>
    <x v="58"/>
    <x v="132"/>
    <n v="26"/>
    <x v="16"/>
    <s v="Zahara Lawie"/>
    <s v="C0343cam04"/>
    <x v="10"/>
  </r>
  <r>
    <x v="340"/>
    <x v="16"/>
    <x v="58"/>
    <x v="93"/>
    <n v="26"/>
    <x v="16"/>
    <s v="Zahara Lawie"/>
    <s v="C0343cam04"/>
    <x v="1"/>
  </r>
  <r>
    <x v="340"/>
    <x v="16"/>
    <x v="58"/>
    <x v="115"/>
    <n v="26"/>
    <x v="16"/>
    <s v="Zahara Lawie"/>
    <s v="C0343cam04"/>
    <x v="2"/>
  </r>
  <r>
    <x v="340"/>
    <x v="16"/>
    <x v="58"/>
    <x v="204"/>
    <n v="26"/>
    <x v="16"/>
    <s v="Zahara Lawie"/>
    <s v="C0343cam04"/>
    <x v="3"/>
  </r>
  <r>
    <x v="340"/>
    <x v="16"/>
    <x v="58"/>
    <x v="41"/>
    <n v="26"/>
    <x v="16"/>
    <s v="Zahara Lawie"/>
    <s v="C0343cam04"/>
    <x v="4"/>
  </r>
  <r>
    <x v="340"/>
    <x v="16"/>
    <x v="58"/>
    <x v="226"/>
    <n v="26"/>
    <x v="16"/>
    <s v="Zahara Lawie"/>
    <s v="C0343cam04"/>
    <x v="5"/>
  </r>
  <r>
    <x v="341"/>
    <x v="3"/>
    <x v="184"/>
    <x v="436"/>
    <n v="62"/>
    <x v="3"/>
    <s v="Patsy Barbrick"/>
    <s v="C0344cam11"/>
    <x v="0"/>
  </r>
  <r>
    <x v="341"/>
    <x v="3"/>
    <x v="184"/>
    <x v="429"/>
    <n v="62"/>
    <x v="3"/>
    <s v="Patsy Barbrick"/>
    <s v="C0344cam11"/>
    <x v="7"/>
  </r>
  <r>
    <x v="341"/>
    <x v="3"/>
    <x v="184"/>
    <x v="158"/>
    <n v="62"/>
    <x v="3"/>
    <s v="Patsy Barbrick"/>
    <s v="C0344cam11"/>
    <x v="10"/>
  </r>
  <r>
    <x v="341"/>
    <x v="3"/>
    <x v="184"/>
    <x v="227"/>
    <n v="62"/>
    <x v="3"/>
    <s v="Patsy Barbrick"/>
    <s v="C0344cam11"/>
    <x v="10"/>
  </r>
  <r>
    <x v="341"/>
    <x v="3"/>
    <x v="184"/>
    <x v="54"/>
    <n v="62"/>
    <x v="3"/>
    <s v="Patsy Barbrick"/>
    <s v="C0344cam11"/>
    <x v="2"/>
  </r>
  <r>
    <x v="341"/>
    <x v="3"/>
    <x v="184"/>
    <x v="225"/>
    <n v="62"/>
    <x v="3"/>
    <s v="Patsy Barbrick"/>
    <s v="C0344cam11"/>
    <x v="3"/>
  </r>
  <r>
    <x v="341"/>
    <x v="3"/>
    <x v="184"/>
    <x v="269"/>
    <n v="62"/>
    <x v="3"/>
    <s v="Patsy Barbrick"/>
    <s v="C0344cam11"/>
    <x v="4"/>
  </r>
  <r>
    <x v="341"/>
    <x v="3"/>
    <x v="184"/>
    <x v="40"/>
    <n v="62"/>
    <x v="3"/>
    <s v="Patsy Barbrick"/>
    <s v="C0344cam11"/>
    <x v="5"/>
  </r>
  <r>
    <x v="341"/>
    <x v="3"/>
    <x v="184"/>
    <x v="62"/>
    <n v="62"/>
    <x v="3"/>
    <s v="Patsy Barbrick"/>
    <s v="C0344cam11"/>
    <x v="8"/>
  </r>
  <r>
    <x v="341"/>
    <x v="3"/>
    <x v="184"/>
    <x v="286"/>
    <n v="62"/>
    <x v="3"/>
    <s v="Patsy Barbrick"/>
    <s v="C0344cam11"/>
    <x v="8"/>
  </r>
  <r>
    <x v="341"/>
    <x v="3"/>
    <x v="184"/>
    <x v="58"/>
    <n v="62"/>
    <x v="3"/>
    <s v="Patsy Barbrick"/>
    <s v="C0344cam11"/>
    <x v="11"/>
  </r>
  <r>
    <x v="341"/>
    <x v="8"/>
    <x v="127"/>
    <x v="161"/>
    <n v="13"/>
    <x v="8"/>
    <s v="Patsy Barbrick"/>
    <s v="C0344cam06"/>
    <x v="0"/>
  </r>
  <r>
    <x v="341"/>
    <x v="8"/>
    <x v="127"/>
    <x v="66"/>
    <n v="13"/>
    <x v="8"/>
    <s v="Patsy Barbrick"/>
    <s v="C0344cam06"/>
    <x v="7"/>
  </r>
  <r>
    <x v="341"/>
    <x v="8"/>
    <x v="127"/>
    <x v="112"/>
    <n v="13"/>
    <x v="8"/>
    <s v="Patsy Barbrick"/>
    <s v="C0344cam06"/>
    <x v="10"/>
  </r>
  <r>
    <x v="342"/>
    <x v="13"/>
    <x v="384"/>
    <x v="495"/>
    <n v="75"/>
    <x v="13"/>
    <s v="Lamont Astlatt"/>
    <s v="C0345cam09"/>
    <x v="0"/>
  </r>
  <r>
    <x v="342"/>
    <x v="13"/>
    <x v="384"/>
    <x v="105"/>
    <n v="75"/>
    <x v="13"/>
    <s v="Lamont Astlatt"/>
    <s v="C0345cam09"/>
    <x v="1"/>
  </r>
  <r>
    <x v="342"/>
    <x v="13"/>
    <x v="384"/>
    <x v="7"/>
    <n v="75"/>
    <x v="13"/>
    <s v="Lamont Astlatt"/>
    <s v="C0345cam09"/>
    <x v="3"/>
  </r>
  <r>
    <x v="342"/>
    <x v="13"/>
    <x v="384"/>
    <x v="300"/>
    <n v="75"/>
    <x v="13"/>
    <s v="Lamont Astlatt"/>
    <s v="C0345cam09"/>
    <x v="4"/>
  </r>
  <r>
    <x v="342"/>
    <x v="13"/>
    <x v="384"/>
    <x v="208"/>
    <n v="75"/>
    <x v="13"/>
    <s v="Lamont Astlatt"/>
    <s v="C0345cam09"/>
    <x v="5"/>
  </r>
  <r>
    <x v="342"/>
    <x v="13"/>
    <x v="384"/>
    <x v="121"/>
    <n v="75"/>
    <x v="13"/>
    <s v="Lamont Astlatt"/>
    <s v="C0345cam09"/>
    <x v="6"/>
  </r>
  <r>
    <x v="342"/>
    <x v="13"/>
    <x v="384"/>
    <x v="40"/>
    <n v="75"/>
    <x v="13"/>
    <s v="Lamont Astlatt"/>
    <s v="C0345cam09"/>
    <x v="8"/>
  </r>
  <r>
    <x v="342"/>
    <x v="13"/>
    <x v="384"/>
    <x v="176"/>
    <n v="75"/>
    <x v="13"/>
    <s v="Lamont Astlatt"/>
    <s v="C0345cam09"/>
    <x v="9"/>
  </r>
  <r>
    <x v="342"/>
    <x v="13"/>
    <x v="384"/>
    <x v="140"/>
    <n v="75"/>
    <x v="13"/>
    <s v="Lamont Astlatt"/>
    <s v="C0345cam09"/>
    <x v="11"/>
  </r>
  <r>
    <x v="342"/>
    <x v="13"/>
    <x v="384"/>
    <x v="112"/>
    <n v="75"/>
    <x v="13"/>
    <s v="Lamont Astlatt"/>
    <s v="C0345cam09"/>
    <x v="12"/>
  </r>
  <r>
    <x v="342"/>
    <x v="16"/>
    <x v="200"/>
    <x v="170"/>
    <n v="26"/>
    <x v="16"/>
    <s v="Lamont Astlatt"/>
    <s v="C0345cam04"/>
    <x v="0"/>
  </r>
  <r>
    <x v="342"/>
    <x v="16"/>
    <x v="200"/>
    <x v="13"/>
    <n v="26"/>
    <x v="16"/>
    <s v="Lamont Astlatt"/>
    <s v="C0345cam04"/>
    <x v="7"/>
  </r>
  <r>
    <x v="342"/>
    <x v="16"/>
    <x v="200"/>
    <x v="103"/>
    <n v="26"/>
    <x v="16"/>
    <s v="Lamont Astlatt"/>
    <s v="C0345cam04"/>
    <x v="10"/>
  </r>
  <r>
    <x v="343"/>
    <x v="14"/>
    <x v="201"/>
    <x v="308"/>
    <n v="25"/>
    <x v="14"/>
    <s v="Maynard Rudyard"/>
    <s v="C0346cam13"/>
    <x v="0"/>
  </r>
  <r>
    <x v="343"/>
    <x v="14"/>
    <x v="201"/>
    <x v="125"/>
    <n v="25"/>
    <x v="14"/>
    <s v="Maynard Rudyard"/>
    <s v="C0346cam13"/>
    <x v="7"/>
  </r>
  <r>
    <x v="343"/>
    <x v="14"/>
    <x v="201"/>
    <x v="461"/>
    <n v="25"/>
    <x v="14"/>
    <s v="Maynard Rudyard"/>
    <s v="C0346cam13"/>
    <x v="10"/>
  </r>
  <r>
    <x v="343"/>
    <x v="14"/>
    <x v="201"/>
    <x v="386"/>
    <n v="25"/>
    <x v="14"/>
    <s v="Maynard Rudyard"/>
    <s v="C0346cam13"/>
    <x v="2"/>
  </r>
  <r>
    <x v="343"/>
    <x v="14"/>
    <x v="201"/>
    <x v="92"/>
    <n v="25"/>
    <x v="14"/>
    <s v="Maynard Rudyard"/>
    <s v="C0346cam13"/>
    <x v="3"/>
  </r>
  <r>
    <x v="343"/>
    <x v="14"/>
    <x v="201"/>
    <x v="37"/>
    <n v="25"/>
    <x v="14"/>
    <s v="Maynard Rudyard"/>
    <s v="C0346cam13"/>
    <x v="4"/>
  </r>
  <r>
    <x v="343"/>
    <x v="14"/>
    <x v="201"/>
    <x v="24"/>
    <n v="25"/>
    <x v="14"/>
    <s v="Maynard Rudyard"/>
    <s v="C0346cam13"/>
    <x v="5"/>
  </r>
  <r>
    <x v="343"/>
    <x v="14"/>
    <x v="201"/>
    <x v="197"/>
    <n v="25"/>
    <x v="14"/>
    <s v="Maynard Rudyard"/>
    <s v="C0346cam13"/>
    <x v="6"/>
  </r>
  <r>
    <x v="343"/>
    <x v="14"/>
    <x v="201"/>
    <x v="26"/>
    <n v="25"/>
    <x v="14"/>
    <s v="Maynard Rudyard"/>
    <s v="C0346cam13"/>
    <x v="8"/>
  </r>
  <r>
    <x v="343"/>
    <x v="14"/>
    <x v="201"/>
    <x v="19"/>
    <n v="25"/>
    <x v="14"/>
    <s v="Maynard Rudyard"/>
    <s v="C0346cam13"/>
    <x v="9"/>
  </r>
  <r>
    <x v="343"/>
    <x v="14"/>
    <x v="201"/>
    <x v="75"/>
    <n v="25"/>
    <x v="14"/>
    <s v="Maynard Rudyard"/>
    <s v="C0346cam13"/>
    <x v="11"/>
  </r>
  <r>
    <x v="343"/>
    <x v="14"/>
    <x v="201"/>
    <x v="5"/>
    <n v="25"/>
    <x v="14"/>
    <s v="Maynard Rudyard"/>
    <s v="C0346cam13"/>
    <x v="12"/>
  </r>
  <r>
    <x v="343"/>
    <x v="14"/>
    <x v="201"/>
    <x v="330"/>
    <n v="25"/>
    <x v="14"/>
    <s v="Maynard Rudyard"/>
    <s v="C0346cam13"/>
    <x v="15"/>
  </r>
  <r>
    <x v="343"/>
    <x v="5"/>
    <x v="66"/>
    <x v="235"/>
    <n v="26"/>
    <x v="5"/>
    <s v="Maynard Rudyard"/>
    <s v="C0346cam02"/>
    <x v="0"/>
  </r>
  <r>
    <x v="343"/>
    <x v="5"/>
    <x v="66"/>
    <x v="203"/>
    <n v="26"/>
    <x v="5"/>
    <s v="Maynard Rudyard"/>
    <s v="C0346cam02"/>
    <x v="7"/>
  </r>
  <r>
    <x v="343"/>
    <x v="5"/>
    <x v="66"/>
    <x v="320"/>
    <n v="26"/>
    <x v="5"/>
    <s v="Maynard Rudyard"/>
    <s v="C0346cam02"/>
    <x v="10"/>
  </r>
  <r>
    <x v="343"/>
    <x v="5"/>
    <x v="66"/>
    <x v="394"/>
    <n v="26"/>
    <x v="5"/>
    <s v="Maynard Rudyard"/>
    <s v="C0346cam02"/>
    <x v="1"/>
  </r>
  <r>
    <x v="343"/>
    <x v="5"/>
    <x v="66"/>
    <x v="253"/>
    <n v="26"/>
    <x v="5"/>
    <s v="Maynard Rudyard"/>
    <s v="C0346cam02"/>
    <x v="2"/>
  </r>
  <r>
    <x v="343"/>
    <x v="5"/>
    <x v="66"/>
    <x v="140"/>
    <n v="26"/>
    <x v="5"/>
    <s v="Maynard Rudyard"/>
    <s v="C0346cam02"/>
    <x v="3"/>
  </r>
  <r>
    <x v="344"/>
    <x v="14"/>
    <x v="385"/>
    <x v="518"/>
    <n v="25"/>
    <x v="14"/>
    <s v="Burnaby Tuvey"/>
    <s v="C0347cam13"/>
    <x v="0"/>
  </r>
  <r>
    <x v="344"/>
    <x v="14"/>
    <x v="385"/>
    <x v="362"/>
    <n v="25"/>
    <x v="14"/>
    <s v="Burnaby Tuvey"/>
    <s v="C0347cam13"/>
    <x v="10"/>
  </r>
  <r>
    <x v="344"/>
    <x v="14"/>
    <x v="385"/>
    <x v="449"/>
    <n v="25"/>
    <x v="14"/>
    <s v="Burnaby Tuvey"/>
    <s v="C0347cam13"/>
    <x v="2"/>
  </r>
  <r>
    <x v="344"/>
    <x v="14"/>
    <x v="385"/>
    <x v="104"/>
    <n v="25"/>
    <x v="14"/>
    <s v="Burnaby Tuvey"/>
    <s v="C0347cam13"/>
    <x v="3"/>
  </r>
  <r>
    <x v="344"/>
    <x v="14"/>
    <x v="385"/>
    <x v="278"/>
    <n v="25"/>
    <x v="14"/>
    <s v="Burnaby Tuvey"/>
    <s v="C0347cam13"/>
    <x v="4"/>
  </r>
  <r>
    <x v="344"/>
    <x v="14"/>
    <x v="385"/>
    <x v="131"/>
    <n v="25"/>
    <x v="14"/>
    <s v="Burnaby Tuvey"/>
    <s v="C0347cam13"/>
    <x v="6"/>
  </r>
  <r>
    <x v="344"/>
    <x v="14"/>
    <x v="385"/>
    <x v="261"/>
    <n v="25"/>
    <x v="14"/>
    <s v="Burnaby Tuvey"/>
    <s v="C0347cam13"/>
    <x v="12"/>
  </r>
  <r>
    <x v="344"/>
    <x v="14"/>
    <x v="385"/>
    <x v="30"/>
    <n v="25"/>
    <x v="14"/>
    <s v="Burnaby Tuvey"/>
    <s v="C0347cam13"/>
    <x v="12"/>
  </r>
  <r>
    <x v="344"/>
    <x v="14"/>
    <x v="385"/>
    <x v="62"/>
    <n v="25"/>
    <x v="14"/>
    <s v="Burnaby Tuvey"/>
    <s v="C0347cam13"/>
    <x v="13"/>
  </r>
  <r>
    <x v="344"/>
    <x v="16"/>
    <x v="241"/>
    <x v="116"/>
    <n v="26"/>
    <x v="16"/>
    <s v="Burnaby Tuvey"/>
    <s v="C0347cam04"/>
    <x v="0"/>
  </r>
  <r>
    <x v="344"/>
    <x v="16"/>
    <x v="241"/>
    <x v="318"/>
    <n v="26"/>
    <x v="16"/>
    <s v="Burnaby Tuvey"/>
    <s v="C0347cam04"/>
    <x v="7"/>
  </r>
  <r>
    <x v="344"/>
    <x v="16"/>
    <x v="241"/>
    <x v="217"/>
    <n v="26"/>
    <x v="16"/>
    <s v="Burnaby Tuvey"/>
    <s v="C0347cam04"/>
    <x v="10"/>
  </r>
  <r>
    <x v="344"/>
    <x v="16"/>
    <x v="241"/>
    <x v="110"/>
    <n v="26"/>
    <x v="16"/>
    <s v="Burnaby Tuvey"/>
    <s v="C0347cam04"/>
    <x v="1"/>
  </r>
  <r>
    <x v="345"/>
    <x v="7"/>
    <x v="163"/>
    <x v="384"/>
    <n v="28"/>
    <x v="7"/>
    <s v="Wendye Adger"/>
    <s v="C0348cam14"/>
    <x v="0"/>
  </r>
  <r>
    <x v="345"/>
    <x v="7"/>
    <x v="163"/>
    <x v="451"/>
    <n v="28"/>
    <x v="7"/>
    <s v="Wendye Adger"/>
    <s v="C0348cam14"/>
    <x v="7"/>
  </r>
  <r>
    <x v="345"/>
    <x v="7"/>
    <x v="163"/>
    <x v="463"/>
    <n v="28"/>
    <x v="7"/>
    <s v="Wendye Adger"/>
    <s v="C0348cam14"/>
    <x v="10"/>
  </r>
  <r>
    <x v="345"/>
    <x v="7"/>
    <x v="163"/>
    <x v="174"/>
    <n v="28"/>
    <x v="7"/>
    <s v="Wendye Adger"/>
    <s v="C0348cam14"/>
    <x v="1"/>
  </r>
  <r>
    <x v="345"/>
    <x v="7"/>
    <x v="163"/>
    <x v="430"/>
    <n v="28"/>
    <x v="7"/>
    <s v="Wendye Adger"/>
    <s v="C0348cam14"/>
    <x v="2"/>
  </r>
  <r>
    <x v="345"/>
    <x v="7"/>
    <x v="163"/>
    <x v="169"/>
    <n v="28"/>
    <x v="7"/>
    <s v="Wendye Adger"/>
    <s v="C0348cam14"/>
    <x v="4"/>
  </r>
  <r>
    <x v="345"/>
    <x v="7"/>
    <x v="163"/>
    <x v="263"/>
    <n v="28"/>
    <x v="7"/>
    <s v="Wendye Adger"/>
    <s v="C0348cam14"/>
    <x v="4"/>
  </r>
  <r>
    <x v="345"/>
    <x v="7"/>
    <x v="163"/>
    <x v="113"/>
    <n v="28"/>
    <x v="7"/>
    <s v="Wendye Adger"/>
    <s v="C0348cam14"/>
    <x v="6"/>
  </r>
  <r>
    <x v="345"/>
    <x v="7"/>
    <x v="163"/>
    <x v="371"/>
    <n v="28"/>
    <x v="7"/>
    <s v="Wendye Adger"/>
    <s v="C0348cam14"/>
    <x v="6"/>
  </r>
  <r>
    <x v="345"/>
    <x v="7"/>
    <x v="163"/>
    <x v="99"/>
    <n v="28"/>
    <x v="7"/>
    <s v="Wendye Adger"/>
    <s v="C0348cam14"/>
    <x v="8"/>
  </r>
  <r>
    <x v="345"/>
    <x v="7"/>
    <x v="163"/>
    <x v="57"/>
    <n v="28"/>
    <x v="7"/>
    <s v="Wendye Adger"/>
    <s v="C0348cam14"/>
    <x v="11"/>
  </r>
  <r>
    <x v="345"/>
    <x v="7"/>
    <x v="163"/>
    <x v="76"/>
    <n v="28"/>
    <x v="7"/>
    <s v="Wendye Adger"/>
    <s v="C0348cam14"/>
    <x v="14"/>
  </r>
  <r>
    <x v="345"/>
    <x v="7"/>
    <x v="163"/>
    <x v="119"/>
    <n v="28"/>
    <x v="7"/>
    <s v="Wendye Adger"/>
    <s v="C0348cam14"/>
    <x v="14"/>
  </r>
  <r>
    <x v="345"/>
    <x v="4"/>
    <x v="36"/>
    <x v="37"/>
    <n v="16"/>
    <x v="4"/>
    <s v="Wendye Adger"/>
    <s v="C0348cam16"/>
    <x v="0"/>
  </r>
  <r>
    <x v="345"/>
    <x v="4"/>
    <x v="36"/>
    <x v="324"/>
    <n v="16"/>
    <x v="4"/>
    <s v="Wendye Adger"/>
    <s v="C0348cam16"/>
    <x v="7"/>
  </r>
  <r>
    <x v="345"/>
    <x v="4"/>
    <x v="36"/>
    <x v="360"/>
    <n v="16"/>
    <x v="4"/>
    <s v="Wendye Adger"/>
    <s v="C0348cam16"/>
    <x v="10"/>
  </r>
  <r>
    <x v="345"/>
    <x v="4"/>
    <x v="36"/>
    <x v="115"/>
    <n v="16"/>
    <x v="4"/>
    <s v="Wendye Adger"/>
    <s v="C0348cam16"/>
    <x v="1"/>
  </r>
  <r>
    <x v="345"/>
    <x v="4"/>
    <x v="36"/>
    <x v="3"/>
    <n v="16"/>
    <x v="4"/>
    <s v="Wendye Adger"/>
    <s v="C0348cam16"/>
    <x v="2"/>
  </r>
  <r>
    <x v="345"/>
    <x v="4"/>
    <x v="36"/>
    <x v="27"/>
    <n v="16"/>
    <x v="4"/>
    <s v="Wendye Adger"/>
    <s v="C0348cam16"/>
    <x v="3"/>
  </r>
  <r>
    <x v="345"/>
    <x v="4"/>
    <x v="36"/>
    <x v="217"/>
    <n v="16"/>
    <x v="4"/>
    <s v="Wendye Adger"/>
    <s v="C0348cam16"/>
    <x v="4"/>
  </r>
  <r>
    <x v="345"/>
    <x v="4"/>
    <x v="36"/>
    <x v="290"/>
    <n v="16"/>
    <x v="4"/>
    <s v="Wendye Adger"/>
    <s v="C0348cam16"/>
    <x v="5"/>
  </r>
  <r>
    <x v="346"/>
    <x v="9"/>
    <x v="281"/>
    <x v="168"/>
    <n v="27"/>
    <x v="9"/>
    <s v="Grannie Tomsu"/>
    <s v="C0349cam08"/>
    <x v="0"/>
  </r>
  <r>
    <x v="346"/>
    <x v="9"/>
    <x v="281"/>
    <x v="35"/>
    <n v="27"/>
    <x v="9"/>
    <s v="Grannie Tomsu"/>
    <s v="C0349cam08"/>
    <x v="7"/>
  </r>
  <r>
    <x v="346"/>
    <x v="9"/>
    <x v="281"/>
    <x v="92"/>
    <n v="27"/>
    <x v="9"/>
    <s v="Grannie Tomsu"/>
    <s v="C0349cam08"/>
    <x v="10"/>
  </r>
  <r>
    <x v="346"/>
    <x v="9"/>
    <x v="281"/>
    <x v="244"/>
    <n v="27"/>
    <x v="9"/>
    <s v="Grannie Tomsu"/>
    <s v="C0349cam08"/>
    <x v="1"/>
  </r>
  <r>
    <x v="346"/>
    <x v="9"/>
    <x v="281"/>
    <x v="132"/>
    <n v="27"/>
    <x v="9"/>
    <s v="Grannie Tomsu"/>
    <s v="C0349cam08"/>
    <x v="2"/>
  </r>
  <r>
    <x v="346"/>
    <x v="9"/>
    <x v="281"/>
    <x v="93"/>
    <n v="27"/>
    <x v="9"/>
    <s v="Grannie Tomsu"/>
    <s v="C0349cam08"/>
    <x v="3"/>
  </r>
  <r>
    <x v="346"/>
    <x v="9"/>
    <x v="281"/>
    <x v="39"/>
    <n v="27"/>
    <x v="9"/>
    <s v="Grannie Tomsu"/>
    <s v="C0349cam08"/>
    <x v="4"/>
  </r>
  <r>
    <x v="346"/>
    <x v="9"/>
    <x v="281"/>
    <x v="108"/>
    <n v="27"/>
    <x v="9"/>
    <s v="Grannie Tomsu"/>
    <s v="C0349cam08"/>
    <x v="6"/>
  </r>
  <r>
    <x v="346"/>
    <x v="9"/>
    <x v="281"/>
    <x v="177"/>
    <n v="27"/>
    <x v="9"/>
    <s v="Grannie Tomsu"/>
    <s v="C0349cam08"/>
    <x v="8"/>
  </r>
  <r>
    <x v="346"/>
    <x v="11"/>
    <x v="386"/>
    <x v="475"/>
    <n v="14"/>
    <x v="11"/>
    <s v="Grannie Tomsu"/>
    <s v="C0349cam15"/>
    <x v="0"/>
  </r>
  <r>
    <x v="346"/>
    <x v="11"/>
    <x v="386"/>
    <x v="91"/>
    <n v="14"/>
    <x v="11"/>
    <s v="Grannie Tomsu"/>
    <s v="C0349cam15"/>
    <x v="7"/>
  </r>
  <r>
    <x v="346"/>
    <x v="11"/>
    <x v="386"/>
    <x v="389"/>
    <n v="14"/>
    <x v="11"/>
    <s v="Grannie Tomsu"/>
    <s v="C0349cam15"/>
    <x v="10"/>
  </r>
  <r>
    <x v="346"/>
    <x v="11"/>
    <x v="386"/>
    <x v="60"/>
    <n v="14"/>
    <x v="11"/>
    <s v="Grannie Tomsu"/>
    <s v="C0349cam15"/>
    <x v="1"/>
  </r>
  <r>
    <x v="346"/>
    <x v="11"/>
    <x v="386"/>
    <x v="46"/>
    <n v="14"/>
    <x v="11"/>
    <s v="Grannie Tomsu"/>
    <s v="C0349cam15"/>
    <x v="2"/>
  </r>
  <r>
    <x v="346"/>
    <x v="11"/>
    <x v="386"/>
    <x v="406"/>
    <n v="14"/>
    <x v="11"/>
    <s v="Grannie Tomsu"/>
    <s v="C0349cam15"/>
    <x v="3"/>
  </r>
  <r>
    <x v="346"/>
    <x v="11"/>
    <x v="386"/>
    <x v="435"/>
    <n v="14"/>
    <x v="11"/>
    <s v="Grannie Tomsu"/>
    <s v="C0349cam15"/>
    <x v="4"/>
  </r>
  <r>
    <x v="346"/>
    <x v="11"/>
    <x v="386"/>
    <x v="9"/>
    <n v="14"/>
    <x v="11"/>
    <s v="Grannie Tomsu"/>
    <s v="C0349cam15"/>
    <x v="5"/>
  </r>
  <r>
    <x v="346"/>
    <x v="11"/>
    <x v="386"/>
    <x v="163"/>
    <n v="14"/>
    <x v="11"/>
    <s v="Grannie Tomsu"/>
    <s v="C0349cam15"/>
    <x v="6"/>
  </r>
  <r>
    <x v="346"/>
    <x v="11"/>
    <x v="386"/>
    <x v="122"/>
    <n v="14"/>
    <x v="11"/>
    <s v="Grannie Tomsu"/>
    <s v="C0349cam15"/>
    <x v="8"/>
  </r>
  <r>
    <x v="346"/>
    <x v="11"/>
    <x v="386"/>
    <x v="29"/>
    <n v="14"/>
    <x v="11"/>
    <s v="Grannie Tomsu"/>
    <s v="C0349cam15"/>
    <x v="9"/>
  </r>
  <r>
    <x v="347"/>
    <x v="0"/>
    <x v="360"/>
    <x v="512"/>
    <n v="65"/>
    <x v="0"/>
    <s v="Demetre Guiraud"/>
    <s v="C0350cam12"/>
    <x v="0"/>
  </r>
  <r>
    <x v="347"/>
    <x v="0"/>
    <x v="360"/>
    <x v="440"/>
    <n v="65"/>
    <x v="0"/>
    <s v="Demetre Guiraud"/>
    <s v="C0350cam12"/>
    <x v="7"/>
  </r>
  <r>
    <x v="347"/>
    <x v="0"/>
    <x v="360"/>
    <x v="513"/>
    <n v="65"/>
    <x v="0"/>
    <s v="Demetre Guiraud"/>
    <s v="C0350cam12"/>
    <x v="10"/>
  </r>
  <r>
    <x v="347"/>
    <x v="0"/>
    <x v="360"/>
    <x v="387"/>
    <n v="65"/>
    <x v="0"/>
    <s v="Demetre Guiraud"/>
    <s v="C0350cam12"/>
    <x v="1"/>
  </r>
  <r>
    <x v="347"/>
    <x v="0"/>
    <x v="360"/>
    <x v="319"/>
    <n v="65"/>
    <x v="0"/>
    <s v="Demetre Guiraud"/>
    <s v="C0350cam12"/>
    <x v="2"/>
  </r>
  <r>
    <x v="347"/>
    <x v="0"/>
    <x v="360"/>
    <x v="404"/>
    <n v="65"/>
    <x v="0"/>
    <s v="Demetre Guiraud"/>
    <s v="C0350cam12"/>
    <x v="3"/>
  </r>
  <r>
    <x v="347"/>
    <x v="0"/>
    <x v="360"/>
    <x v="289"/>
    <n v="65"/>
    <x v="0"/>
    <s v="Demetre Guiraud"/>
    <s v="C0350cam12"/>
    <x v="5"/>
  </r>
  <r>
    <x v="347"/>
    <x v="0"/>
    <x v="360"/>
    <x v="389"/>
    <n v="65"/>
    <x v="0"/>
    <s v="Demetre Guiraud"/>
    <s v="C0350cam12"/>
    <x v="6"/>
  </r>
  <r>
    <x v="347"/>
    <x v="0"/>
    <x v="360"/>
    <x v="37"/>
    <n v="65"/>
    <x v="0"/>
    <s v="Demetre Guiraud"/>
    <s v="C0350cam12"/>
    <x v="8"/>
  </r>
  <r>
    <x v="347"/>
    <x v="0"/>
    <x v="360"/>
    <x v="178"/>
    <n v="65"/>
    <x v="0"/>
    <s v="Demetre Guiraud"/>
    <s v="C0350cam12"/>
    <x v="9"/>
  </r>
  <r>
    <x v="347"/>
    <x v="0"/>
    <x v="360"/>
    <x v="106"/>
    <n v="65"/>
    <x v="0"/>
    <s v="Demetre Guiraud"/>
    <s v="C0350cam12"/>
    <x v="11"/>
  </r>
  <r>
    <x v="347"/>
    <x v="0"/>
    <x v="360"/>
    <x v="121"/>
    <n v="65"/>
    <x v="0"/>
    <s v="Demetre Guiraud"/>
    <s v="C0350cam12"/>
    <x v="12"/>
  </r>
  <r>
    <x v="347"/>
    <x v="0"/>
    <x v="360"/>
    <x v="394"/>
    <n v="65"/>
    <x v="0"/>
    <s v="Demetre Guiraud"/>
    <s v="C0350cam12"/>
    <x v="15"/>
  </r>
  <r>
    <x v="347"/>
    <x v="0"/>
    <x v="360"/>
    <x v="161"/>
    <n v="65"/>
    <x v="0"/>
    <s v="Demetre Guiraud"/>
    <s v="C0350cam12"/>
    <x v="13"/>
  </r>
  <r>
    <x v="347"/>
    <x v="0"/>
    <x v="360"/>
    <x v="317"/>
    <n v="65"/>
    <x v="0"/>
    <s v="Demetre Guiraud"/>
    <s v="C0350cam12"/>
    <x v="14"/>
  </r>
  <r>
    <x v="347"/>
    <x v="0"/>
    <x v="360"/>
    <x v="84"/>
    <n v="65"/>
    <x v="0"/>
    <s v="Demetre Guiraud"/>
    <s v="C0350cam12"/>
    <x v="16"/>
  </r>
  <r>
    <x v="348"/>
    <x v="11"/>
    <x v="387"/>
    <x v="511"/>
    <n v="14"/>
    <x v="11"/>
    <s v="Fedora Renad"/>
    <s v="C0351cam15"/>
    <x v="0"/>
  </r>
  <r>
    <x v="348"/>
    <x v="11"/>
    <x v="387"/>
    <x v="316"/>
    <n v="14"/>
    <x v="11"/>
    <s v="Fedora Renad"/>
    <s v="C0351cam15"/>
    <x v="7"/>
  </r>
  <r>
    <x v="348"/>
    <x v="11"/>
    <x v="387"/>
    <x v="174"/>
    <n v="14"/>
    <x v="11"/>
    <s v="Fedora Renad"/>
    <s v="C0351cam15"/>
    <x v="10"/>
  </r>
  <r>
    <x v="348"/>
    <x v="11"/>
    <x v="387"/>
    <x v="34"/>
    <n v="14"/>
    <x v="11"/>
    <s v="Fedora Renad"/>
    <s v="C0351cam15"/>
    <x v="1"/>
  </r>
  <r>
    <x v="348"/>
    <x v="11"/>
    <x v="387"/>
    <x v="206"/>
    <n v="14"/>
    <x v="11"/>
    <s v="Fedora Renad"/>
    <s v="C0351cam15"/>
    <x v="2"/>
  </r>
  <r>
    <x v="348"/>
    <x v="11"/>
    <x v="387"/>
    <x v="285"/>
    <n v="14"/>
    <x v="11"/>
    <s v="Fedora Renad"/>
    <s v="C0351cam15"/>
    <x v="3"/>
  </r>
  <r>
    <x v="348"/>
    <x v="11"/>
    <x v="387"/>
    <x v="207"/>
    <n v="14"/>
    <x v="11"/>
    <s v="Fedora Renad"/>
    <s v="C0351cam15"/>
    <x v="4"/>
  </r>
  <r>
    <x v="348"/>
    <x v="11"/>
    <x v="387"/>
    <x v="300"/>
    <n v="14"/>
    <x v="11"/>
    <s v="Fedora Renad"/>
    <s v="C0351cam15"/>
    <x v="5"/>
  </r>
  <r>
    <x v="348"/>
    <x v="11"/>
    <x v="387"/>
    <x v="192"/>
    <n v="14"/>
    <x v="11"/>
    <s v="Fedora Renad"/>
    <s v="C0351cam15"/>
    <x v="8"/>
  </r>
  <r>
    <x v="348"/>
    <x v="11"/>
    <x v="387"/>
    <x v="193"/>
    <n v="14"/>
    <x v="11"/>
    <s v="Fedora Renad"/>
    <s v="C0351cam15"/>
    <x v="9"/>
  </r>
  <r>
    <x v="348"/>
    <x v="11"/>
    <x v="387"/>
    <x v="117"/>
    <n v="14"/>
    <x v="11"/>
    <s v="Fedora Renad"/>
    <s v="C0351cam15"/>
    <x v="11"/>
  </r>
  <r>
    <x v="348"/>
    <x v="11"/>
    <x v="387"/>
    <x v="109"/>
    <n v="14"/>
    <x v="11"/>
    <s v="Fedora Renad"/>
    <s v="C0351cam15"/>
    <x v="12"/>
  </r>
  <r>
    <x v="348"/>
    <x v="11"/>
    <x v="387"/>
    <x v="152"/>
    <n v="14"/>
    <x v="11"/>
    <s v="Fedora Renad"/>
    <s v="C0351cam15"/>
    <x v="15"/>
  </r>
  <r>
    <x v="348"/>
    <x v="8"/>
    <x v="328"/>
    <x v="217"/>
    <n v="13"/>
    <x v="8"/>
    <s v="Fedora Renad"/>
    <s v="C0351cam06"/>
    <x v="0"/>
  </r>
  <r>
    <x v="348"/>
    <x v="8"/>
    <x v="328"/>
    <x v="290"/>
    <n v="13"/>
    <x v="8"/>
    <s v="Fedora Renad"/>
    <s v="C0351cam06"/>
    <x v="7"/>
  </r>
  <r>
    <x v="348"/>
    <x v="8"/>
    <x v="328"/>
    <x v="82"/>
    <n v="13"/>
    <x v="8"/>
    <s v="Fedora Renad"/>
    <s v="C0351cam06"/>
    <x v="7"/>
  </r>
  <r>
    <x v="349"/>
    <x v="9"/>
    <x v="309"/>
    <x v="390"/>
    <n v="27"/>
    <x v="9"/>
    <s v="Aube Madge"/>
    <s v="C0352cam08"/>
    <x v="0"/>
  </r>
  <r>
    <x v="349"/>
    <x v="9"/>
    <x v="309"/>
    <x v="136"/>
    <n v="27"/>
    <x v="9"/>
    <s v="Aube Madge"/>
    <s v="C0352cam08"/>
    <x v="7"/>
  </r>
  <r>
    <x v="349"/>
    <x v="9"/>
    <x v="309"/>
    <x v="57"/>
    <n v="27"/>
    <x v="9"/>
    <s v="Aube Madge"/>
    <s v="C0352cam08"/>
    <x v="1"/>
  </r>
  <r>
    <x v="349"/>
    <x v="9"/>
    <x v="309"/>
    <x v="253"/>
    <n v="27"/>
    <x v="9"/>
    <s v="Aube Madge"/>
    <s v="C0352cam08"/>
    <x v="2"/>
  </r>
  <r>
    <x v="349"/>
    <x v="9"/>
    <x v="309"/>
    <x v="80"/>
    <n v="27"/>
    <x v="9"/>
    <s v="Aube Madge"/>
    <s v="C0352cam08"/>
    <x v="4"/>
  </r>
  <r>
    <x v="349"/>
    <x v="9"/>
    <x v="309"/>
    <x v="76"/>
    <n v="27"/>
    <x v="9"/>
    <s v="Aube Madge"/>
    <s v="C0352cam08"/>
    <x v="5"/>
  </r>
  <r>
    <x v="349"/>
    <x v="9"/>
    <x v="309"/>
    <x v="312"/>
    <n v="27"/>
    <x v="9"/>
    <s v="Aube Madge"/>
    <s v="C0352cam08"/>
    <x v="5"/>
  </r>
  <r>
    <x v="349"/>
    <x v="5"/>
    <x v="388"/>
    <x v="26"/>
    <n v="26"/>
    <x v="5"/>
    <s v="Aube Madge"/>
    <s v="C0352cam02"/>
    <x v="0"/>
  </r>
  <r>
    <x v="349"/>
    <x v="5"/>
    <x v="388"/>
    <x v="19"/>
    <n v="26"/>
    <x v="5"/>
    <s v="Aube Madge"/>
    <s v="C0352cam02"/>
    <x v="7"/>
  </r>
  <r>
    <x v="349"/>
    <x v="5"/>
    <x v="388"/>
    <x v="246"/>
    <n v="26"/>
    <x v="5"/>
    <s v="Aube Madge"/>
    <s v="C0352cam02"/>
    <x v="7"/>
  </r>
  <r>
    <x v="349"/>
    <x v="5"/>
    <x v="388"/>
    <x v="63"/>
    <n v="26"/>
    <x v="5"/>
    <s v="Aube Madge"/>
    <s v="C0352cam02"/>
    <x v="1"/>
  </r>
  <r>
    <x v="349"/>
    <x v="5"/>
    <x v="388"/>
    <x v="330"/>
    <n v="26"/>
    <x v="5"/>
    <s v="Aube Madge"/>
    <s v="C0352cam02"/>
    <x v="2"/>
  </r>
  <r>
    <x v="350"/>
    <x v="3"/>
    <x v="284"/>
    <x v="482"/>
    <n v="62"/>
    <x v="3"/>
    <s v="Eran Greedyer"/>
    <s v="C0353cam11"/>
    <x v="0"/>
  </r>
  <r>
    <x v="350"/>
    <x v="3"/>
    <x v="284"/>
    <x v="337"/>
    <n v="62"/>
    <x v="3"/>
    <s v="Eran Greedyer"/>
    <s v="C0353cam11"/>
    <x v="7"/>
  </r>
  <r>
    <x v="350"/>
    <x v="3"/>
    <x v="284"/>
    <x v="441"/>
    <n v="62"/>
    <x v="3"/>
    <s v="Eran Greedyer"/>
    <s v="C0353cam11"/>
    <x v="10"/>
  </r>
  <r>
    <x v="350"/>
    <x v="3"/>
    <x v="284"/>
    <x v="338"/>
    <n v="62"/>
    <x v="3"/>
    <s v="Eran Greedyer"/>
    <s v="C0353cam11"/>
    <x v="1"/>
  </r>
  <r>
    <x v="350"/>
    <x v="3"/>
    <x v="284"/>
    <x v="403"/>
    <n v="62"/>
    <x v="3"/>
    <s v="Eran Greedyer"/>
    <s v="C0353cam11"/>
    <x v="2"/>
  </r>
  <r>
    <x v="350"/>
    <x v="3"/>
    <x v="284"/>
    <x v="347"/>
    <n v="62"/>
    <x v="3"/>
    <s v="Eran Greedyer"/>
    <s v="C0353cam11"/>
    <x v="3"/>
  </r>
  <r>
    <x v="350"/>
    <x v="3"/>
    <x v="284"/>
    <x v="296"/>
    <n v="62"/>
    <x v="3"/>
    <s v="Eran Greedyer"/>
    <s v="C0353cam11"/>
    <x v="4"/>
  </r>
  <r>
    <x v="350"/>
    <x v="3"/>
    <x v="284"/>
    <x v="229"/>
    <n v="62"/>
    <x v="3"/>
    <s v="Eran Greedyer"/>
    <s v="C0353cam11"/>
    <x v="9"/>
  </r>
  <r>
    <x v="350"/>
    <x v="3"/>
    <x v="284"/>
    <x v="343"/>
    <n v="62"/>
    <x v="3"/>
    <s v="Eran Greedyer"/>
    <s v="C0353cam11"/>
    <x v="11"/>
  </r>
  <r>
    <x v="350"/>
    <x v="3"/>
    <x v="284"/>
    <x v="115"/>
    <n v="62"/>
    <x v="3"/>
    <s v="Eran Greedyer"/>
    <s v="C0353cam11"/>
    <x v="12"/>
  </r>
  <r>
    <x v="350"/>
    <x v="3"/>
    <x v="284"/>
    <x v="134"/>
    <n v="62"/>
    <x v="3"/>
    <s v="Eran Greedyer"/>
    <s v="C0353cam11"/>
    <x v="14"/>
  </r>
  <r>
    <x v="350"/>
    <x v="3"/>
    <x v="284"/>
    <x v="259"/>
    <n v="62"/>
    <x v="3"/>
    <s v="Eran Greedyer"/>
    <s v="C0353cam11"/>
    <x v="16"/>
  </r>
  <r>
    <x v="350"/>
    <x v="12"/>
    <x v="280"/>
    <x v="480"/>
    <n v="66"/>
    <x v="12"/>
    <s v="Eran Greedyer"/>
    <s v="C0353cam10"/>
    <x v="0"/>
  </r>
  <r>
    <x v="350"/>
    <x v="12"/>
    <x v="280"/>
    <x v="332"/>
    <n v="66"/>
    <x v="12"/>
    <s v="Eran Greedyer"/>
    <s v="C0353cam10"/>
    <x v="7"/>
  </r>
  <r>
    <x v="350"/>
    <x v="12"/>
    <x v="280"/>
    <x v="368"/>
    <n v="66"/>
    <x v="12"/>
    <s v="Eran Greedyer"/>
    <s v="C0353cam10"/>
    <x v="1"/>
  </r>
  <r>
    <x v="350"/>
    <x v="12"/>
    <x v="280"/>
    <x v="323"/>
    <n v="66"/>
    <x v="12"/>
    <s v="Eran Greedyer"/>
    <s v="C0353cam10"/>
    <x v="3"/>
  </r>
  <r>
    <x v="350"/>
    <x v="12"/>
    <x v="280"/>
    <x v="386"/>
    <n v="66"/>
    <x v="12"/>
    <s v="Eran Greedyer"/>
    <s v="C0353cam10"/>
    <x v="4"/>
  </r>
  <r>
    <x v="350"/>
    <x v="12"/>
    <x v="280"/>
    <x v="231"/>
    <n v="66"/>
    <x v="12"/>
    <s v="Eran Greedyer"/>
    <s v="C0353cam10"/>
    <x v="5"/>
  </r>
  <r>
    <x v="350"/>
    <x v="12"/>
    <x v="280"/>
    <x v="268"/>
    <n v="66"/>
    <x v="12"/>
    <s v="Eran Greedyer"/>
    <s v="C0353cam10"/>
    <x v="6"/>
  </r>
  <r>
    <x v="350"/>
    <x v="12"/>
    <x v="280"/>
    <x v="24"/>
    <n v="66"/>
    <x v="12"/>
    <s v="Eran Greedyer"/>
    <s v="C0353cam10"/>
    <x v="8"/>
  </r>
  <r>
    <x v="350"/>
    <x v="12"/>
    <x v="280"/>
    <x v="78"/>
    <n v="66"/>
    <x v="12"/>
    <s v="Eran Greedyer"/>
    <s v="C0353cam10"/>
    <x v="11"/>
  </r>
  <r>
    <x v="350"/>
    <x v="12"/>
    <x v="280"/>
    <x v="189"/>
    <n v="66"/>
    <x v="12"/>
    <s v="Eran Greedyer"/>
    <s v="C0353cam10"/>
    <x v="12"/>
  </r>
  <r>
    <x v="350"/>
    <x v="12"/>
    <x v="280"/>
    <x v="4"/>
    <n v="66"/>
    <x v="12"/>
    <s v="Eran Greedyer"/>
    <s v="C0353cam10"/>
    <x v="15"/>
  </r>
  <r>
    <x v="350"/>
    <x v="12"/>
    <x v="280"/>
    <x v="134"/>
    <n v="66"/>
    <x v="12"/>
    <s v="Eran Greedyer"/>
    <s v="C0353cam10"/>
    <x v="13"/>
  </r>
  <r>
    <x v="350"/>
    <x v="12"/>
    <x v="280"/>
    <x v="103"/>
    <n v="66"/>
    <x v="12"/>
    <s v="Eran Greedyer"/>
    <s v="C0353cam10"/>
    <x v="14"/>
  </r>
  <r>
    <x v="351"/>
    <x v="13"/>
    <x v="389"/>
    <x v="519"/>
    <n v="75"/>
    <x v="13"/>
    <s v="Drew Wildman"/>
    <s v="C0354cam09"/>
    <x v="0"/>
  </r>
  <r>
    <x v="351"/>
    <x v="13"/>
    <x v="389"/>
    <x v="165"/>
    <n v="75"/>
    <x v="13"/>
    <s v="Drew Wildman"/>
    <s v="C0354cam09"/>
    <x v="7"/>
  </r>
  <r>
    <x v="351"/>
    <x v="13"/>
    <x v="389"/>
    <x v="153"/>
    <n v="75"/>
    <x v="13"/>
    <s v="Drew Wildman"/>
    <s v="C0354cam09"/>
    <x v="10"/>
  </r>
  <r>
    <x v="351"/>
    <x v="13"/>
    <x v="389"/>
    <x v="496"/>
    <n v="75"/>
    <x v="13"/>
    <s v="Drew Wildman"/>
    <s v="C0354cam09"/>
    <x v="1"/>
  </r>
  <r>
    <x v="351"/>
    <x v="13"/>
    <x v="389"/>
    <x v="491"/>
    <n v="75"/>
    <x v="13"/>
    <s v="Drew Wildman"/>
    <s v="C0354cam09"/>
    <x v="2"/>
  </r>
  <r>
    <x v="351"/>
    <x v="13"/>
    <x v="389"/>
    <x v="148"/>
    <n v="75"/>
    <x v="13"/>
    <s v="Drew Wildman"/>
    <s v="C0354cam09"/>
    <x v="3"/>
  </r>
  <r>
    <x v="351"/>
    <x v="13"/>
    <x v="389"/>
    <x v="275"/>
    <n v="75"/>
    <x v="13"/>
    <s v="Drew Wildman"/>
    <s v="C0354cam09"/>
    <x v="5"/>
  </r>
  <r>
    <x v="351"/>
    <x v="13"/>
    <x v="389"/>
    <x v="382"/>
    <n v="75"/>
    <x v="13"/>
    <s v="Drew Wildman"/>
    <s v="C0354cam09"/>
    <x v="8"/>
  </r>
  <r>
    <x v="351"/>
    <x v="13"/>
    <x v="389"/>
    <x v="410"/>
    <n v="75"/>
    <x v="13"/>
    <s v="Drew Wildman"/>
    <s v="C0354cam09"/>
    <x v="11"/>
  </r>
  <r>
    <x v="351"/>
    <x v="13"/>
    <x v="389"/>
    <x v="161"/>
    <n v="75"/>
    <x v="13"/>
    <s v="Drew Wildman"/>
    <s v="C0354cam09"/>
    <x v="15"/>
  </r>
  <r>
    <x v="351"/>
    <x v="13"/>
    <x v="389"/>
    <x v="21"/>
    <n v="75"/>
    <x v="13"/>
    <s v="Drew Wildman"/>
    <s v="C0354cam09"/>
    <x v="14"/>
  </r>
  <r>
    <x v="351"/>
    <x v="13"/>
    <x v="389"/>
    <x v="29"/>
    <n v="75"/>
    <x v="13"/>
    <s v="Drew Wildman"/>
    <s v="C0354cam09"/>
    <x v="16"/>
  </r>
  <r>
    <x v="351"/>
    <x v="13"/>
    <x v="389"/>
    <x v="82"/>
    <n v="75"/>
    <x v="13"/>
    <s v="Drew Wildman"/>
    <s v="C0354cam09"/>
    <x v="16"/>
  </r>
  <r>
    <x v="351"/>
    <x v="4"/>
    <x v="232"/>
    <x v="273"/>
    <n v="16"/>
    <x v="4"/>
    <s v="Drew Wildman"/>
    <s v="C0354cam16"/>
    <x v="0"/>
  </r>
  <r>
    <x v="351"/>
    <x v="4"/>
    <x v="232"/>
    <x v="90"/>
    <n v="16"/>
    <x v="4"/>
    <s v="Drew Wildman"/>
    <s v="C0354cam16"/>
    <x v="10"/>
  </r>
  <r>
    <x v="351"/>
    <x v="4"/>
    <x v="232"/>
    <x v="381"/>
    <n v="16"/>
    <x v="4"/>
    <s v="Drew Wildman"/>
    <s v="C0354cam16"/>
    <x v="2"/>
  </r>
  <r>
    <x v="351"/>
    <x v="4"/>
    <x v="232"/>
    <x v="457"/>
    <n v="16"/>
    <x v="4"/>
    <s v="Drew Wildman"/>
    <s v="C0354cam16"/>
    <x v="3"/>
  </r>
  <r>
    <x v="351"/>
    <x v="4"/>
    <x v="232"/>
    <x v="191"/>
    <n v="16"/>
    <x v="4"/>
    <s v="Drew Wildman"/>
    <s v="C0354cam16"/>
    <x v="3"/>
  </r>
  <r>
    <x v="351"/>
    <x v="4"/>
    <x v="232"/>
    <x v="276"/>
    <n v="16"/>
    <x v="4"/>
    <s v="Drew Wildman"/>
    <s v="C0354cam16"/>
    <x v="6"/>
  </r>
  <r>
    <x v="351"/>
    <x v="4"/>
    <x v="232"/>
    <x v="101"/>
    <n v="16"/>
    <x v="4"/>
    <s v="Drew Wildman"/>
    <s v="C0354cam16"/>
    <x v="8"/>
  </r>
  <r>
    <x v="351"/>
    <x v="4"/>
    <x v="232"/>
    <x v="75"/>
    <n v="16"/>
    <x v="4"/>
    <s v="Drew Wildman"/>
    <s v="C0354cam16"/>
    <x v="9"/>
  </r>
  <r>
    <x v="351"/>
    <x v="4"/>
    <x v="232"/>
    <x v="63"/>
    <n v="16"/>
    <x v="4"/>
    <s v="Drew Wildman"/>
    <s v="C0354cam16"/>
    <x v="11"/>
  </r>
  <r>
    <x v="351"/>
    <x v="4"/>
    <x v="232"/>
    <x v="29"/>
    <n v="16"/>
    <x v="4"/>
    <s v="Drew Wildman"/>
    <s v="C0354cam16"/>
    <x v="12"/>
  </r>
  <r>
    <x v="352"/>
    <x v="4"/>
    <x v="87"/>
    <x v="307"/>
    <n v="16"/>
    <x v="4"/>
    <s v="Stu Wetherby"/>
    <s v="C0355cam16"/>
    <x v="0"/>
  </r>
  <r>
    <x v="352"/>
    <x v="4"/>
    <x v="87"/>
    <x v="322"/>
    <n v="16"/>
    <x v="4"/>
    <s v="Stu Wetherby"/>
    <s v="C0355cam16"/>
    <x v="10"/>
  </r>
  <r>
    <x v="352"/>
    <x v="4"/>
    <x v="87"/>
    <x v="309"/>
    <n v="16"/>
    <x v="4"/>
    <s v="Stu Wetherby"/>
    <s v="C0355cam16"/>
    <x v="1"/>
  </r>
  <r>
    <x v="352"/>
    <x v="4"/>
    <x v="87"/>
    <x v="419"/>
    <n v="16"/>
    <x v="4"/>
    <s v="Stu Wetherby"/>
    <s v="C0355cam16"/>
    <x v="3"/>
  </r>
  <r>
    <x v="352"/>
    <x v="4"/>
    <x v="87"/>
    <x v="334"/>
    <n v="16"/>
    <x v="4"/>
    <s v="Stu Wetherby"/>
    <s v="C0355cam16"/>
    <x v="4"/>
  </r>
  <r>
    <x v="352"/>
    <x v="4"/>
    <x v="87"/>
    <x v="186"/>
    <n v="16"/>
    <x v="4"/>
    <s v="Stu Wetherby"/>
    <s v="C0355cam16"/>
    <x v="5"/>
  </r>
  <r>
    <x v="352"/>
    <x v="4"/>
    <x v="87"/>
    <x v="127"/>
    <n v="16"/>
    <x v="4"/>
    <s v="Stu Wetherby"/>
    <s v="C0355cam16"/>
    <x v="8"/>
  </r>
  <r>
    <x v="352"/>
    <x v="4"/>
    <x v="87"/>
    <x v="117"/>
    <n v="16"/>
    <x v="4"/>
    <s v="Stu Wetherby"/>
    <s v="C0355cam16"/>
    <x v="12"/>
  </r>
  <r>
    <x v="352"/>
    <x v="4"/>
    <x v="87"/>
    <x v="81"/>
    <n v="16"/>
    <x v="4"/>
    <s v="Stu Wetherby"/>
    <s v="C0355cam16"/>
    <x v="13"/>
  </r>
  <r>
    <x v="352"/>
    <x v="0"/>
    <x v="144"/>
    <x v="397"/>
    <n v="65"/>
    <x v="0"/>
    <s v="Stu Wetherby"/>
    <s v="C0355cam12"/>
    <x v="0"/>
  </r>
  <r>
    <x v="352"/>
    <x v="0"/>
    <x v="144"/>
    <x v="257"/>
    <n v="65"/>
    <x v="0"/>
    <s v="Stu Wetherby"/>
    <s v="C0355cam12"/>
    <x v="7"/>
  </r>
  <r>
    <x v="352"/>
    <x v="0"/>
    <x v="144"/>
    <x v="101"/>
    <n v="65"/>
    <x v="0"/>
    <s v="Stu Wetherby"/>
    <s v="C0355cam12"/>
    <x v="10"/>
  </r>
  <r>
    <x v="352"/>
    <x v="0"/>
    <x v="144"/>
    <x v="282"/>
    <n v="65"/>
    <x v="0"/>
    <s v="Stu Wetherby"/>
    <s v="C0355cam12"/>
    <x v="1"/>
  </r>
  <r>
    <x v="352"/>
    <x v="0"/>
    <x v="144"/>
    <x v="134"/>
    <n v="65"/>
    <x v="0"/>
    <s v="Stu Wetherby"/>
    <s v="C0355cam12"/>
    <x v="2"/>
  </r>
  <r>
    <x v="352"/>
    <x v="0"/>
    <x v="144"/>
    <x v="58"/>
    <n v="65"/>
    <x v="0"/>
    <s v="Stu Wetherby"/>
    <s v="C0355cam12"/>
    <x v="3"/>
  </r>
  <r>
    <x v="353"/>
    <x v="6"/>
    <x v="116"/>
    <x v="357"/>
    <n v="62"/>
    <x v="6"/>
    <s v="Buck Thamelt"/>
    <s v="C0356cam03"/>
    <x v="0"/>
  </r>
  <r>
    <x v="353"/>
    <x v="6"/>
    <x v="116"/>
    <x v="424"/>
    <n v="62"/>
    <x v="6"/>
    <s v="Buck Thamelt"/>
    <s v="C0356cam03"/>
    <x v="7"/>
  </r>
  <r>
    <x v="353"/>
    <x v="6"/>
    <x v="116"/>
    <x v="148"/>
    <n v="62"/>
    <x v="6"/>
    <s v="Buck Thamelt"/>
    <s v="C0356cam03"/>
    <x v="10"/>
  </r>
  <r>
    <x v="353"/>
    <x v="6"/>
    <x v="116"/>
    <x v="18"/>
    <n v="62"/>
    <x v="6"/>
    <s v="Buck Thamelt"/>
    <s v="C0356cam03"/>
    <x v="3"/>
  </r>
  <r>
    <x v="353"/>
    <x v="6"/>
    <x v="116"/>
    <x v="135"/>
    <n v="62"/>
    <x v="6"/>
    <s v="Buck Thamelt"/>
    <s v="C0356cam03"/>
    <x v="4"/>
  </r>
  <r>
    <x v="353"/>
    <x v="6"/>
    <x v="116"/>
    <x v="281"/>
    <n v="62"/>
    <x v="6"/>
    <s v="Buck Thamelt"/>
    <s v="C0356cam03"/>
    <x v="6"/>
  </r>
  <r>
    <x v="353"/>
    <x v="6"/>
    <x v="116"/>
    <x v="311"/>
    <n v="62"/>
    <x v="6"/>
    <s v="Buck Thamelt"/>
    <s v="C0356cam03"/>
    <x v="6"/>
  </r>
  <r>
    <x v="353"/>
    <x v="6"/>
    <x v="116"/>
    <x v="145"/>
    <n v="62"/>
    <x v="6"/>
    <s v="Buck Thamelt"/>
    <s v="C0356cam03"/>
    <x v="11"/>
  </r>
  <r>
    <x v="353"/>
    <x v="6"/>
    <x v="116"/>
    <x v="85"/>
    <n v="62"/>
    <x v="6"/>
    <s v="Buck Thamelt"/>
    <s v="C0356cam03"/>
    <x v="12"/>
  </r>
  <r>
    <x v="353"/>
    <x v="6"/>
    <x v="116"/>
    <x v="76"/>
    <n v="62"/>
    <x v="6"/>
    <s v="Buck Thamelt"/>
    <s v="C0356cam03"/>
    <x v="15"/>
  </r>
  <r>
    <x v="353"/>
    <x v="8"/>
    <x v="390"/>
    <x v="358"/>
    <n v="13"/>
    <x v="8"/>
    <s v="Buck Thamelt"/>
    <s v="C0356cam06"/>
    <x v="0"/>
  </r>
  <r>
    <x v="353"/>
    <x v="8"/>
    <x v="390"/>
    <x v="251"/>
    <n v="13"/>
    <x v="8"/>
    <s v="Buck Thamelt"/>
    <s v="C0356cam06"/>
    <x v="7"/>
  </r>
  <r>
    <x v="353"/>
    <x v="8"/>
    <x v="390"/>
    <x v="196"/>
    <n v="13"/>
    <x v="8"/>
    <s v="Buck Thamelt"/>
    <s v="C0356cam06"/>
    <x v="1"/>
  </r>
  <r>
    <x v="353"/>
    <x v="8"/>
    <x v="390"/>
    <x v="97"/>
    <n v="13"/>
    <x v="8"/>
    <s v="Buck Thamelt"/>
    <s v="C0356cam06"/>
    <x v="2"/>
  </r>
  <r>
    <x v="353"/>
    <x v="8"/>
    <x v="390"/>
    <x v="431"/>
    <n v="13"/>
    <x v="8"/>
    <s v="Buck Thamelt"/>
    <s v="C0356cam06"/>
    <x v="3"/>
  </r>
  <r>
    <x v="353"/>
    <x v="8"/>
    <x v="390"/>
    <x v="127"/>
    <n v="13"/>
    <x v="8"/>
    <s v="Buck Thamelt"/>
    <s v="C0356cam06"/>
    <x v="4"/>
  </r>
  <r>
    <x v="353"/>
    <x v="8"/>
    <x v="390"/>
    <x v="137"/>
    <n v="13"/>
    <x v="8"/>
    <s v="Buck Thamelt"/>
    <s v="C0356cam06"/>
    <x v="5"/>
  </r>
  <r>
    <x v="353"/>
    <x v="8"/>
    <x v="390"/>
    <x v="189"/>
    <n v="13"/>
    <x v="8"/>
    <s v="Buck Thamelt"/>
    <s v="C0356cam06"/>
    <x v="6"/>
  </r>
  <r>
    <x v="353"/>
    <x v="8"/>
    <x v="390"/>
    <x v="28"/>
    <n v="13"/>
    <x v="8"/>
    <s v="Buck Thamelt"/>
    <s v="C0356cam06"/>
    <x v="9"/>
  </r>
  <r>
    <x v="353"/>
    <x v="8"/>
    <x v="390"/>
    <x v="256"/>
    <n v="13"/>
    <x v="8"/>
    <s v="Buck Thamelt"/>
    <s v="C0356cam06"/>
    <x v="11"/>
  </r>
  <r>
    <x v="354"/>
    <x v="13"/>
    <x v="374"/>
    <x v="442"/>
    <n v="75"/>
    <x v="13"/>
    <s v="Annette Korneluk"/>
    <s v="C0357cam09"/>
    <x v="0"/>
  </r>
  <r>
    <x v="354"/>
    <x v="13"/>
    <x v="374"/>
    <x v="277"/>
    <n v="75"/>
    <x v="13"/>
    <s v="Annette Korneluk"/>
    <s v="C0357cam09"/>
    <x v="7"/>
  </r>
  <r>
    <x v="354"/>
    <x v="13"/>
    <x v="374"/>
    <x v="148"/>
    <n v="75"/>
    <x v="13"/>
    <s v="Annette Korneluk"/>
    <s v="C0357cam09"/>
    <x v="7"/>
  </r>
  <r>
    <x v="354"/>
    <x v="13"/>
    <x v="374"/>
    <x v="379"/>
    <n v="75"/>
    <x v="13"/>
    <s v="Annette Korneluk"/>
    <s v="C0357cam09"/>
    <x v="10"/>
  </r>
  <r>
    <x v="354"/>
    <x v="13"/>
    <x v="374"/>
    <x v="218"/>
    <n v="75"/>
    <x v="13"/>
    <s v="Annette Korneluk"/>
    <s v="C0357cam09"/>
    <x v="1"/>
  </r>
  <r>
    <x v="354"/>
    <x v="13"/>
    <x v="374"/>
    <x v="432"/>
    <n v="75"/>
    <x v="13"/>
    <s v="Annette Korneluk"/>
    <s v="C0357cam09"/>
    <x v="2"/>
  </r>
  <r>
    <x v="354"/>
    <x v="13"/>
    <x v="374"/>
    <x v="352"/>
    <n v="75"/>
    <x v="13"/>
    <s v="Annette Korneluk"/>
    <s v="C0357cam09"/>
    <x v="3"/>
  </r>
  <r>
    <x v="354"/>
    <x v="13"/>
    <x v="374"/>
    <x v="133"/>
    <n v="75"/>
    <x v="13"/>
    <s v="Annette Korneluk"/>
    <s v="C0357cam09"/>
    <x v="4"/>
  </r>
  <r>
    <x v="354"/>
    <x v="13"/>
    <x v="374"/>
    <x v="137"/>
    <n v="75"/>
    <x v="13"/>
    <s v="Annette Korneluk"/>
    <s v="C0357cam09"/>
    <x v="5"/>
  </r>
  <r>
    <x v="354"/>
    <x v="13"/>
    <x v="374"/>
    <x v="252"/>
    <n v="75"/>
    <x v="13"/>
    <s v="Annette Korneluk"/>
    <s v="C0357cam09"/>
    <x v="6"/>
  </r>
  <r>
    <x v="354"/>
    <x v="13"/>
    <x v="374"/>
    <x v="170"/>
    <n v="75"/>
    <x v="13"/>
    <s v="Annette Korneluk"/>
    <s v="C0357cam09"/>
    <x v="8"/>
  </r>
  <r>
    <x v="354"/>
    <x v="13"/>
    <x v="374"/>
    <x v="11"/>
    <n v="75"/>
    <x v="13"/>
    <s v="Annette Korneluk"/>
    <s v="C0357cam09"/>
    <x v="11"/>
  </r>
  <r>
    <x v="354"/>
    <x v="13"/>
    <x v="374"/>
    <x v="64"/>
    <n v="75"/>
    <x v="13"/>
    <s v="Annette Korneluk"/>
    <s v="C0357cam09"/>
    <x v="11"/>
  </r>
  <r>
    <x v="354"/>
    <x v="15"/>
    <x v="135"/>
    <x v="380"/>
    <n v="10"/>
    <x v="15"/>
    <s v="Annette Korneluk"/>
    <s v="C0357cam01"/>
    <x v="0"/>
  </r>
  <r>
    <x v="354"/>
    <x v="15"/>
    <x v="135"/>
    <x v="444"/>
    <n v="10"/>
    <x v="15"/>
    <s v="Annette Korneluk"/>
    <s v="C0357cam01"/>
    <x v="7"/>
  </r>
  <r>
    <x v="354"/>
    <x v="15"/>
    <x v="135"/>
    <x v="7"/>
    <n v="10"/>
    <x v="15"/>
    <s v="Annette Korneluk"/>
    <s v="C0357cam01"/>
    <x v="10"/>
  </r>
  <r>
    <x v="354"/>
    <x v="15"/>
    <x v="135"/>
    <x v="375"/>
    <n v="10"/>
    <x v="15"/>
    <s v="Annette Korneluk"/>
    <s v="C0357cam01"/>
    <x v="2"/>
  </r>
  <r>
    <x v="354"/>
    <x v="15"/>
    <x v="135"/>
    <x v="115"/>
    <n v="10"/>
    <x v="15"/>
    <s v="Annette Korneluk"/>
    <s v="C0357cam01"/>
    <x v="3"/>
  </r>
  <r>
    <x v="354"/>
    <x v="15"/>
    <x v="135"/>
    <x v="230"/>
    <n v="10"/>
    <x v="15"/>
    <s v="Annette Korneluk"/>
    <s v="C0357cam01"/>
    <x v="4"/>
  </r>
  <r>
    <x v="354"/>
    <x v="15"/>
    <x v="135"/>
    <x v="282"/>
    <n v="10"/>
    <x v="15"/>
    <s v="Annette Korneluk"/>
    <s v="C0357cam01"/>
    <x v="5"/>
  </r>
  <r>
    <x v="354"/>
    <x v="15"/>
    <x v="135"/>
    <x v="150"/>
    <n v="10"/>
    <x v="15"/>
    <s v="Annette Korneluk"/>
    <s v="C0357cam01"/>
    <x v="6"/>
  </r>
  <r>
    <x v="354"/>
    <x v="15"/>
    <x v="135"/>
    <x v="205"/>
    <n v="10"/>
    <x v="15"/>
    <s v="Annette Korneluk"/>
    <s v="C0357cam01"/>
    <x v="8"/>
  </r>
  <r>
    <x v="355"/>
    <x v="6"/>
    <x v="391"/>
    <x v="297"/>
    <n v="62"/>
    <x v="6"/>
    <s v="Debee Glaze"/>
    <s v="C0358cam03"/>
    <x v="0"/>
  </r>
  <r>
    <x v="355"/>
    <x v="6"/>
    <x v="391"/>
    <x v="410"/>
    <n v="62"/>
    <x v="6"/>
    <s v="Debee Glaze"/>
    <s v="C0358cam03"/>
    <x v="7"/>
  </r>
  <r>
    <x v="355"/>
    <x v="6"/>
    <x v="391"/>
    <x v="265"/>
    <n v="62"/>
    <x v="6"/>
    <s v="Debee Glaze"/>
    <s v="C0358cam03"/>
    <x v="10"/>
  </r>
  <r>
    <x v="355"/>
    <x v="6"/>
    <x v="391"/>
    <x v="193"/>
    <n v="62"/>
    <x v="6"/>
    <s v="Debee Glaze"/>
    <s v="C0358cam03"/>
    <x v="10"/>
  </r>
  <r>
    <x v="355"/>
    <x v="6"/>
    <x v="391"/>
    <x v="176"/>
    <n v="62"/>
    <x v="6"/>
    <s v="Debee Glaze"/>
    <s v="C0358cam03"/>
    <x v="1"/>
  </r>
  <r>
    <x v="355"/>
    <x v="6"/>
    <x v="391"/>
    <x v="140"/>
    <n v="62"/>
    <x v="6"/>
    <s v="Debee Glaze"/>
    <s v="C0358cam03"/>
    <x v="2"/>
  </r>
  <r>
    <x v="355"/>
    <x v="6"/>
    <x v="391"/>
    <x v="330"/>
    <n v="62"/>
    <x v="6"/>
    <s v="Debee Glaze"/>
    <s v="C0358cam03"/>
    <x v="4"/>
  </r>
  <r>
    <x v="355"/>
    <x v="6"/>
    <x v="391"/>
    <x v="82"/>
    <n v="62"/>
    <x v="6"/>
    <s v="Debee Glaze"/>
    <s v="C0358cam03"/>
    <x v="4"/>
  </r>
  <r>
    <x v="355"/>
    <x v="9"/>
    <x v="383"/>
    <x v="394"/>
    <n v="27"/>
    <x v="9"/>
    <s v="Debee Glaze"/>
    <s v="C0358cam08"/>
    <x v="0"/>
  </r>
  <r>
    <x v="355"/>
    <x v="9"/>
    <x v="383"/>
    <x v="220"/>
    <n v="27"/>
    <x v="9"/>
    <s v="Debee Glaze"/>
    <s v="C0358cam08"/>
    <x v="7"/>
  </r>
  <r>
    <x v="355"/>
    <x v="9"/>
    <x v="383"/>
    <x v="47"/>
    <n v="27"/>
    <x v="9"/>
    <s v="Debee Glaze"/>
    <s v="C0358cam08"/>
    <x v="10"/>
  </r>
  <r>
    <x v="355"/>
    <x v="9"/>
    <x v="383"/>
    <x v="238"/>
    <n v="27"/>
    <x v="9"/>
    <s v="Debee Glaze"/>
    <s v="C0358cam08"/>
    <x v="1"/>
  </r>
  <r>
    <x v="356"/>
    <x v="7"/>
    <x v="68"/>
    <x v="266"/>
    <n v="28"/>
    <x v="7"/>
    <s v="Jeffry Foresight"/>
    <s v="C0359cam14"/>
    <x v="0"/>
  </r>
  <r>
    <x v="356"/>
    <x v="7"/>
    <x v="68"/>
    <x v="466"/>
    <n v="28"/>
    <x v="7"/>
    <s v="Jeffry Foresight"/>
    <s v="C0359cam14"/>
    <x v="10"/>
  </r>
  <r>
    <x v="356"/>
    <x v="7"/>
    <x v="68"/>
    <x v="398"/>
    <n v="28"/>
    <x v="7"/>
    <s v="Jeffry Foresight"/>
    <s v="C0359cam14"/>
    <x v="1"/>
  </r>
  <r>
    <x v="356"/>
    <x v="7"/>
    <x v="68"/>
    <x v="278"/>
    <n v="28"/>
    <x v="7"/>
    <s v="Jeffry Foresight"/>
    <s v="C0359cam14"/>
    <x v="4"/>
  </r>
  <r>
    <x v="356"/>
    <x v="7"/>
    <x v="68"/>
    <x v="106"/>
    <n v="28"/>
    <x v="7"/>
    <s v="Jeffry Foresight"/>
    <s v="C0359cam14"/>
    <x v="9"/>
  </r>
  <r>
    <x v="356"/>
    <x v="7"/>
    <x v="68"/>
    <x v="108"/>
    <n v="28"/>
    <x v="7"/>
    <s v="Jeffry Foresight"/>
    <s v="C0359cam14"/>
    <x v="15"/>
  </r>
  <r>
    <x v="356"/>
    <x v="7"/>
    <x v="68"/>
    <x v="256"/>
    <n v="28"/>
    <x v="7"/>
    <s v="Jeffry Foresight"/>
    <s v="C0359cam14"/>
    <x v="14"/>
  </r>
  <r>
    <x v="356"/>
    <x v="0"/>
    <x v="65"/>
    <x v="263"/>
    <n v="65"/>
    <x v="0"/>
    <s v="Jeffry Foresight"/>
    <s v="C0359cam12"/>
    <x v="0"/>
  </r>
  <r>
    <x v="356"/>
    <x v="0"/>
    <x v="65"/>
    <x v="60"/>
    <n v="65"/>
    <x v="0"/>
    <s v="Jeffry Foresight"/>
    <s v="C0359cam12"/>
    <x v="7"/>
  </r>
  <r>
    <x v="356"/>
    <x v="0"/>
    <x v="65"/>
    <x v="406"/>
    <n v="65"/>
    <x v="0"/>
    <s v="Jeffry Foresight"/>
    <s v="C0359cam12"/>
    <x v="1"/>
  </r>
  <r>
    <x v="356"/>
    <x v="0"/>
    <x v="65"/>
    <x v="149"/>
    <n v="65"/>
    <x v="0"/>
    <s v="Jeffry Foresight"/>
    <s v="C0359cam12"/>
    <x v="2"/>
  </r>
  <r>
    <x v="356"/>
    <x v="0"/>
    <x v="65"/>
    <x v="3"/>
    <n v="65"/>
    <x v="0"/>
    <s v="Jeffry Foresight"/>
    <s v="C0359cam12"/>
    <x v="3"/>
  </r>
  <r>
    <x v="356"/>
    <x v="0"/>
    <x v="65"/>
    <x v="318"/>
    <n v="65"/>
    <x v="0"/>
    <s v="Jeffry Foresight"/>
    <s v="C0359cam12"/>
    <x v="4"/>
  </r>
  <r>
    <x v="356"/>
    <x v="0"/>
    <x v="65"/>
    <x v="134"/>
    <n v="65"/>
    <x v="0"/>
    <s v="Jeffry Foresight"/>
    <s v="C0359cam12"/>
    <x v="5"/>
  </r>
  <r>
    <x v="356"/>
    <x v="0"/>
    <x v="65"/>
    <x v="43"/>
    <n v="65"/>
    <x v="0"/>
    <s v="Jeffry Foresight"/>
    <s v="C0359cam12"/>
    <x v="6"/>
  </r>
  <r>
    <x v="357"/>
    <x v="9"/>
    <x v="311"/>
    <x v="202"/>
    <n v="27"/>
    <x v="9"/>
    <s v="Ethelbert Korting"/>
    <s v="C0360cam08"/>
    <x v="0"/>
  </r>
  <r>
    <x v="357"/>
    <x v="9"/>
    <x v="311"/>
    <x v="38"/>
    <n v="27"/>
    <x v="9"/>
    <s v="Ethelbert Korting"/>
    <s v="C0360cam08"/>
    <x v="7"/>
  </r>
  <r>
    <x v="357"/>
    <x v="9"/>
    <x v="311"/>
    <x v="375"/>
    <n v="27"/>
    <x v="9"/>
    <s v="Ethelbert Korting"/>
    <s v="C0360cam08"/>
    <x v="10"/>
  </r>
  <r>
    <x v="357"/>
    <x v="9"/>
    <x v="311"/>
    <x v="217"/>
    <n v="27"/>
    <x v="9"/>
    <s v="Ethelbert Korting"/>
    <s v="C0360cam08"/>
    <x v="4"/>
  </r>
  <r>
    <x v="357"/>
    <x v="9"/>
    <x v="311"/>
    <x v="256"/>
    <n v="27"/>
    <x v="9"/>
    <s v="Ethelbert Korting"/>
    <s v="C0360cam08"/>
    <x v="5"/>
  </r>
  <r>
    <x v="357"/>
    <x v="2"/>
    <x v="369"/>
    <x v="114"/>
    <n v="29"/>
    <x v="2"/>
    <s v="Ethelbert Korting"/>
    <s v="C0360cam17"/>
    <x v="0"/>
  </r>
  <r>
    <x v="357"/>
    <x v="2"/>
    <x v="369"/>
    <x v="198"/>
    <n v="29"/>
    <x v="2"/>
    <s v="Ethelbert Korting"/>
    <s v="C0360cam17"/>
    <x v="7"/>
  </r>
  <r>
    <x v="357"/>
    <x v="2"/>
    <x v="369"/>
    <x v="50"/>
    <n v="29"/>
    <x v="2"/>
    <s v="Ethelbert Korting"/>
    <s v="C0360cam17"/>
    <x v="10"/>
  </r>
  <r>
    <x v="357"/>
    <x v="2"/>
    <x v="369"/>
    <x v="62"/>
    <n v="29"/>
    <x v="2"/>
    <s v="Ethelbert Korting"/>
    <s v="C0360cam17"/>
    <x v="2"/>
  </r>
  <r>
    <x v="357"/>
    <x v="2"/>
    <x v="369"/>
    <x v="194"/>
    <n v="29"/>
    <x v="2"/>
    <s v="Ethelbert Korting"/>
    <s v="C0360cam17"/>
    <x v="2"/>
  </r>
  <r>
    <x v="357"/>
    <x v="2"/>
    <x v="369"/>
    <x v="43"/>
    <n v="29"/>
    <x v="2"/>
    <s v="Ethelbert Korting"/>
    <s v="C0360cam17"/>
    <x v="3"/>
  </r>
  <r>
    <x v="358"/>
    <x v="6"/>
    <x v="18"/>
    <x v="87"/>
    <n v="62"/>
    <x v="6"/>
    <s v="Tris Burmaster"/>
    <s v="C0361cam03"/>
    <x v="0"/>
  </r>
  <r>
    <x v="358"/>
    <x v="6"/>
    <x v="18"/>
    <x v="422"/>
    <n v="62"/>
    <x v="6"/>
    <s v="Tris Burmaster"/>
    <s v="C0361cam03"/>
    <x v="7"/>
  </r>
  <r>
    <x v="358"/>
    <x v="6"/>
    <x v="18"/>
    <x v="424"/>
    <n v="62"/>
    <x v="6"/>
    <s v="Tris Burmaster"/>
    <s v="C0361cam03"/>
    <x v="1"/>
  </r>
  <r>
    <x v="358"/>
    <x v="6"/>
    <x v="18"/>
    <x v="231"/>
    <n v="62"/>
    <x v="6"/>
    <s v="Tris Burmaster"/>
    <s v="C0361cam03"/>
    <x v="5"/>
  </r>
  <r>
    <x v="358"/>
    <x v="6"/>
    <x v="18"/>
    <x v="25"/>
    <n v="62"/>
    <x v="6"/>
    <s v="Tris Burmaster"/>
    <s v="C0361cam03"/>
    <x v="9"/>
  </r>
  <r>
    <x v="358"/>
    <x v="6"/>
    <x v="18"/>
    <x v="180"/>
    <n v="62"/>
    <x v="6"/>
    <s v="Tris Burmaster"/>
    <s v="C0361cam03"/>
    <x v="11"/>
  </r>
  <r>
    <x v="358"/>
    <x v="6"/>
    <x v="18"/>
    <x v="189"/>
    <n v="62"/>
    <x v="6"/>
    <s v="Tris Burmaster"/>
    <s v="C0361cam03"/>
    <x v="12"/>
  </r>
  <r>
    <x v="358"/>
    <x v="6"/>
    <x v="18"/>
    <x v="292"/>
    <n v="62"/>
    <x v="6"/>
    <s v="Tris Burmaster"/>
    <s v="C0361cam03"/>
    <x v="15"/>
  </r>
  <r>
    <x v="358"/>
    <x v="6"/>
    <x v="18"/>
    <x v="110"/>
    <n v="62"/>
    <x v="6"/>
    <s v="Tris Burmaster"/>
    <s v="C0361cam03"/>
    <x v="14"/>
  </r>
  <r>
    <x v="358"/>
    <x v="0"/>
    <x v="278"/>
    <x v="285"/>
    <n v="65"/>
    <x v="0"/>
    <s v="Tris Burmaster"/>
    <s v="C0361cam12"/>
    <x v="0"/>
  </r>
  <r>
    <x v="358"/>
    <x v="0"/>
    <x v="278"/>
    <x v="228"/>
    <n v="65"/>
    <x v="0"/>
    <s v="Tris Burmaster"/>
    <s v="C0361cam12"/>
    <x v="7"/>
  </r>
  <r>
    <x v="358"/>
    <x v="0"/>
    <x v="278"/>
    <x v="46"/>
    <n v="65"/>
    <x v="0"/>
    <s v="Tris Burmaster"/>
    <s v="C0361cam12"/>
    <x v="10"/>
  </r>
  <r>
    <x v="358"/>
    <x v="0"/>
    <x v="278"/>
    <x v="343"/>
    <n v="65"/>
    <x v="0"/>
    <s v="Tris Burmaster"/>
    <s v="C0361cam12"/>
    <x v="1"/>
  </r>
  <r>
    <x v="358"/>
    <x v="0"/>
    <x v="278"/>
    <x v="230"/>
    <n v="65"/>
    <x v="0"/>
    <s v="Tris Burmaster"/>
    <s v="C0361cam12"/>
    <x v="3"/>
  </r>
  <r>
    <x v="358"/>
    <x v="0"/>
    <x v="278"/>
    <x v="80"/>
    <n v="65"/>
    <x v="0"/>
    <s v="Tris Burmaster"/>
    <s v="C0361cam12"/>
    <x v="5"/>
  </r>
  <r>
    <x v="358"/>
    <x v="0"/>
    <x v="278"/>
    <x v="195"/>
    <n v="65"/>
    <x v="0"/>
    <s v="Tris Burmaster"/>
    <s v="C0361cam12"/>
    <x v="6"/>
  </r>
  <r>
    <x v="359"/>
    <x v="10"/>
    <x v="117"/>
    <x v="361"/>
    <n v="22"/>
    <x v="10"/>
    <s v="Krista Martinovsky"/>
    <s v="C0362cam05"/>
    <x v="0"/>
  </r>
  <r>
    <x v="359"/>
    <x v="10"/>
    <x v="117"/>
    <x v="421"/>
    <n v="22"/>
    <x v="10"/>
    <s v="Krista Martinovsky"/>
    <s v="C0362cam05"/>
    <x v="7"/>
  </r>
  <r>
    <x v="359"/>
    <x v="10"/>
    <x v="117"/>
    <x v="182"/>
    <n v="22"/>
    <x v="10"/>
    <s v="Krista Martinovsky"/>
    <s v="C0362cam05"/>
    <x v="7"/>
  </r>
  <r>
    <x v="359"/>
    <x v="10"/>
    <x v="117"/>
    <x v="515"/>
    <n v="22"/>
    <x v="10"/>
    <s v="Krista Martinovsky"/>
    <s v="C0362cam05"/>
    <x v="2"/>
  </r>
  <r>
    <x v="359"/>
    <x v="10"/>
    <x v="117"/>
    <x v="240"/>
    <n v="22"/>
    <x v="10"/>
    <s v="Krista Martinovsky"/>
    <s v="C0362cam05"/>
    <x v="3"/>
  </r>
  <r>
    <x v="359"/>
    <x v="10"/>
    <x v="117"/>
    <x v="104"/>
    <n v="22"/>
    <x v="10"/>
    <s v="Krista Martinovsky"/>
    <s v="C0362cam05"/>
    <x v="3"/>
  </r>
  <r>
    <x v="359"/>
    <x v="10"/>
    <x v="117"/>
    <x v="493"/>
    <n v="22"/>
    <x v="10"/>
    <s v="Krista Martinovsky"/>
    <s v="C0362cam05"/>
    <x v="5"/>
  </r>
  <r>
    <x v="359"/>
    <x v="10"/>
    <x v="117"/>
    <x v="371"/>
    <n v="22"/>
    <x v="10"/>
    <s v="Krista Martinovsky"/>
    <s v="C0362cam05"/>
    <x v="8"/>
  </r>
  <r>
    <x v="359"/>
    <x v="10"/>
    <x v="117"/>
    <x v="136"/>
    <n v="22"/>
    <x v="10"/>
    <s v="Krista Martinovsky"/>
    <s v="C0362cam05"/>
    <x v="9"/>
  </r>
  <r>
    <x v="359"/>
    <x v="10"/>
    <x v="117"/>
    <x v="50"/>
    <n v="22"/>
    <x v="10"/>
    <s v="Krista Martinovsky"/>
    <s v="C0362cam05"/>
    <x v="12"/>
  </r>
  <r>
    <x v="359"/>
    <x v="10"/>
    <x v="117"/>
    <x v="161"/>
    <n v="22"/>
    <x v="10"/>
    <s v="Krista Martinovsky"/>
    <s v="C0362cam05"/>
    <x v="15"/>
  </r>
  <r>
    <x v="359"/>
    <x v="10"/>
    <x v="117"/>
    <x v="221"/>
    <n v="22"/>
    <x v="10"/>
    <s v="Krista Martinovsky"/>
    <s v="C0362cam05"/>
    <x v="13"/>
  </r>
  <r>
    <x v="359"/>
    <x v="11"/>
    <x v="210"/>
    <x v="124"/>
    <n v="14"/>
    <x v="11"/>
    <s v="Krista Martinovsky"/>
    <s v="C0362cam15"/>
    <x v="0"/>
  </r>
  <r>
    <x v="359"/>
    <x v="11"/>
    <x v="210"/>
    <x v="250"/>
    <n v="14"/>
    <x v="11"/>
    <s v="Krista Martinovsky"/>
    <s v="C0362cam15"/>
    <x v="10"/>
  </r>
  <r>
    <x v="359"/>
    <x v="11"/>
    <x v="210"/>
    <x v="130"/>
    <n v="14"/>
    <x v="11"/>
    <s v="Krista Martinovsky"/>
    <s v="C0362cam15"/>
    <x v="1"/>
  </r>
  <r>
    <x v="359"/>
    <x v="11"/>
    <x v="210"/>
    <x v="412"/>
    <n v="14"/>
    <x v="11"/>
    <s v="Krista Martinovsky"/>
    <s v="C0362cam15"/>
    <x v="3"/>
  </r>
  <r>
    <x v="359"/>
    <x v="11"/>
    <x v="210"/>
    <x v="244"/>
    <n v="14"/>
    <x v="11"/>
    <s v="Krista Martinovsky"/>
    <s v="C0362cam15"/>
    <x v="4"/>
  </r>
  <r>
    <x v="359"/>
    <x v="11"/>
    <x v="210"/>
    <x v="356"/>
    <n v="14"/>
    <x v="11"/>
    <s v="Krista Martinovsky"/>
    <s v="C0362cam15"/>
    <x v="5"/>
  </r>
  <r>
    <x v="359"/>
    <x v="11"/>
    <x v="210"/>
    <x v="133"/>
    <n v="14"/>
    <x v="11"/>
    <s v="Krista Martinovsky"/>
    <s v="C0362cam15"/>
    <x v="5"/>
  </r>
  <r>
    <x v="359"/>
    <x v="11"/>
    <x v="210"/>
    <x v="276"/>
    <n v="14"/>
    <x v="11"/>
    <s v="Krista Martinovsky"/>
    <s v="C0362cam15"/>
    <x v="8"/>
  </r>
  <r>
    <x v="359"/>
    <x v="11"/>
    <x v="210"/>
    <x v="209"/>
    <n v="14"/>
    <x v="11"/>
    <s v="Krista Martinovsky"/>
    <s v="C0362cam15"/>
    <x v="9"/>
  </r>
  <r>
    <x v="359"/>
    <x v="11"/>
    <x v="210"/>
    <x v="318"/>
    <n v="14"/>
    <x v="11"/>
    <s v="Krista Martinovsky"/>
    <s v="C0362cam15"/>
    <x v="11"/>
  </r>
  <r>
    <x v="359"/>
    <x v="11"/>
    <x v="210"/>
    <x v="177"/>
    <n v="14"/>
    <x v="11"/>
    <s v="Krista Martinovsky"/>
    <s v="C0362cam15"/>
    <x v="12"/>
  </r>
  <r>
    <x v="359"/>
    <x v="11"/>
    <x v="210"/>
    <x v="162"/>
    <n v="14"/>
    <x v="11"/>
    <s v="Krista Martinovsky"/>
    <s v="C0362cam15"/>
    <x v="15"/>
  </r>
  <r>
    <x v="360"/>
    <x v="3"/>
    <x v="306"/>
    <x v="441"/>
    <n v="62"/>
    <x v="3"/>
    <s v="Hal Belsey"/>
    <s v="C0363cam11"/>
    <x v="0"/>
  </r>
  <r>
    <x v="360"/>
    <x v="3"/>
    <x v="306"/>
    <x v="338"/>
    <n v="62"/>
    <x v="3"/>
    <s v="Hal Belsey"/>
    <s v="C0363cam11"/>
    <x v="7"/>
  </r>
  <r>
    <x v="360"/>
    <x v="3"/>
    <x v="306"/>
    <x v="132"/>
    <n v="62"/>
    <x v="3"/>
    <s v="Hal Belsey"/>
    <s v="C0363cam11"/>
    <x v="6"/>
  </r>
  <r>
    <x v="360"/>
    <x v="3"/>
    <x v="306"/>
    <x v="257"/>
    <n v="62"/>
    <x v="3"/>
    <s v="Hal Belsey"/>
    <s v="C0363cam11"/>
    <x v="9"/>
  </r>
  <r>
    <x v="360"/>
    <x v="3"/>
    <x v="306"/>
    <x v="336"/>
    <n v="62"/>
    <x v="3"/>
    <s v="Hal Belsey"/>
    <s v="C0363cam11"/>
    <x v="11"/>
  </r>
  <r>
    <x v="360"/>
    <x v="3"/>
    <x v="306"/>
    <x v="4"/>
    <n v="62"/>
    <x v="3"/>
    <s v="Hal Belsey"/>
    <s v="C0363cam11"/>
    <x v="12"/>
  </r>
  <r>
    <x v="360"/>
    <x v="3"/>
    <x v="306"/>
    <x v="58"/>
    <n v="62"/>
    <x v="3"/>
    <s v="Hal Belsey"/>
    <s v="C0363cam11"/>
    <x v="13"/>
  </r>
  <r>
    <x v="360"/>
    <x v="9"/>
    <x v="123"/>
    <x v="255"/>
    <n v="27"/>
    <x v="9"/>
    <s v="Hal Belsey"/>
    <s v="C0363cam08"/>
    <x v="0"/>
  </r>
  <r>
    <x v="360"/>
    <x v="9"/>
    <x v="123"/>
    <x v="360"/>
    <n v="27"/>
    <x v="9"/>
    <s v="Hal Belsey"/>
    <s v="C0363cam08"/>
    <x v="7"/>
  </r>
  <r>
    <x v="360"/>
    <x v="9"/>
    <x v="123"/>
    <x v="261"/>
    <n v="27"/>
    <x v="9"/>
    <s v="Hal Belsey"/>
    <s v="C0363cam08"/>
    <x v="10"/>
  </r>
  <r>
    <x v="360"/>
    <x v="9"/>
    <x v="123"/>
    <x v="71"/>
    <n v="27"/>
    <x v="9"/>
    <s v="Hal Belsey"/>
    <s v="C0363cam08"/>
    <x v="1"/>
  </r>
  <r>
    <x v="360"/>
    <x v="9"/>
    <x v="123"/>
    <x v="286"/>
    <n v="27"/>
    <x v="9"/>
    <s v="Hal Belsey"/>
    <s v="C0363cam08"/>
    <x v="2"/>
  </r>
  <r>
    <x v="360"/>
    <x v="9"/>
    <x v="123"/>
    <x v="58"/>
    <n v="27"/>
    <x v="9"/>
    <s v="Hal Belsey"/>
    <s v="C0363cam08"/>
    <x v="4"/>
  </r>
  <r>
    <x v="361"/>
    <x v="6"/>
    <x v="67"/>
    <x v="99"/>
    <n v="62"/>
    <x v="6"/>
    <s v="Miner Metherell"/>
    <s v="C0364cam03"/>
    <x v="0"/>
  </r>
  <r>
    <x v="361"/>
    <x v="6"/>
    <x v="67"/>
    <x v="121"/>
    <n v="62"/>
    <x v="6"/>
    <s v="Miner Metherell"/>
    <s v="C0364cam03"/>
    <x v="7"/>
  </r>
  <r>
    <x v="361"/>
    <x v="6"/>
    <x v="67"/>
    <x v="258"/>
    <n v="62"/>
    <x v="6"/>
    <s v="Miner Metherell"/>
    <s v="C0364cam03"/>
    <x v="10"/>
  </r>
  <r>
    <x v="361"/>
    <x v="6"/>
    <x v="67"/>
    <x v="170"/>
    <n v="62"/>
    <x v="6"/>
    <s v="Miner Metherell"/>
    <s v="C0364cam03"/>
    <x v="1"/>
  </r>
  <r>
    <x v="361"/>
    <x v="6"/>
    <x v="67"/>
    <x v="77"/>
    <n v="62"/>
    <x v="6"/>
    <s v="Miner Metherell"/>
    <s v="C0364cam03"/>
    <x v="2"/>
  </r>
  <r>
    <x v="361"/>
    <x v="6"/>
    <x v="67"/>
    <x v="213"/>
    <n v="62"/>
    <x v="6"/>
    <s v="Miner Metherell"/>
    <s v="C0364cam03"/>
    <x v="3"/>
  </r>
  <r>
    <x v="361"/>
    <x v="7"/>
    <x v="15"/>
    <x v="78"/>
    <n v="28"/>
    <x v="7"/>
    <s v="Miner Metherell"/>
    <s v="C0364cam14"/>
    <x v="0"/>
  </r>
  <r>
    <x v="361"/>
    <x v="7"/>
    <x v="15"/>
    <x v="146"/>
    <n v="28"/>
    <x v="7"/>
    <s v="Miner Metherell"/>
    <s v="C0364cam14"/>
    <x v="7"/>
  </r>
  <r>
    <x v="361"/>
    <x v="7"/>
    <x v="15"/>
    <x v="220"/>
    <n v="28"/>
    <x v="7"/>
    <s v="Miner Metherell"/>
    <s v="C0364cam14"/>
    <x v="10"/>
  </r>
  <r>
    <x v="361"/>
    <x v="7"/>
    <x v="15"/>
    <x v="80"/>
    <n v="28"/>
    <x v="7"/>
    <s v="Miner Metherell"/>
    <s v="C0364cam14"/>
    <x v="1"/>
  </r>
  <r>
    <x v="361"/>
    <x v="7"/>
    <x v="15"/>
    <x v="72"/>
    <n v="28"/>
    <x v="7"/>
    <s v="Miner Metherell"/>
    <s v="C0364cam14"/>
    <x v="2"/>
  </r>
  <r>
    <x v="361"/>
    <x v="7"/>
    <x v="15"/>
    <x v="82"/>
    <n v="28"/>
    <x v="7"/>
    <s v="Miner Metherell"/>
    <s v="C0364cam14"/>
    <x v="2"/>
  </r>
  <r>
    <x v="362"/>
    <x v="4"/>
    <x v="392"/>
    <x v="501"/>
    <n v="16"/>
    <x v="4"/>
    <s v="Sharity Hawksby"/>
    <s v="C0365cam16"/>
    <x v="0"/>
  </r>
  <r>
    <x v="362"/>
    <x v="4"/>
    <x v="392"/>
    <x v="316"/>
    <n v="16"/>
    <x v="4"/>
    <s v="Sharity Hawksby"/>
    <s v="C0365cam16"/>
    <x v="7"/>
  </r>
  <r>
    <x v="362"/>
    <x v="4"/>
    <x v="392"/>
    <x v="174"/>
    <n v="16"/>
    <x v="4"/>
    <s v="Sharity Hawksby"/>
    <s v="C0365cam16"/>
    <x v="10"/>
  </r>
  <r>
    <x v="362"/>
    <x v="4"/>
    <x v="392"/>
    <x v="419"/>
    <n v="16"/>
    <x v="4"/>
    <s v="Sharity Hawksby"/>
    <s v="C0365cam16"/>
    <x v="2"/>
  </r>
  <r>
    <x v="362"/>
    <x v="4"/>
    <x v="392"/>
    <x v="425"/>
    <n v="16"/>
    <x v="4"/>
    <s v="Sharity Hawksby"/>
    <s v="C0365cam16"/>
    <x v="2"/>
  </r>
  <r>
    <x v="362"/>
    <x v="4"/>
    <x v="392"/>
    <x v="310"/>
    <n v="16"/>
    <x v="4"/>
    <s v="Sharity Hawksby"/>
    <s v="C0365cam16"/>
    <x v="3"/>
  </r>
  <r>
    <x v="362"/>
    <x v="4"/>
    <x v="392"/>
    <x v="186"/>
    <n v="16"/>
    <x v="4"/>
    <s v="Sharity Hawksby"/>
    <s v="C0365cam16"/>
    <x v="4"/>
  </r>
  <r>
    <x v="362"/>
    <x v="4"/>
    <x v="392"/>
    <x v="366"/>
    <n v="16"/>
    <x v="4"/>
    <s v="Sharity Hawksby"/>
    <s v="C0365cam16"/>
    <x v="5"/>
  </r>
  <r>
    <x v="362"/>
    <x v="4"/>
    <x v="392"/>
    <x v="133"/>
    <n v="16"/>
    <x v="4"/>
    <s v="Sharity Hawksby"/>
    <s v="C0365cam16"/>
    <x v="6"/>
  </r>
  <r>
    <x v="362"/>
    <x v="4"/>
    <x v="392"/>
    <x v="116"/>
    <n v="16"/>
    <x v="4"/>
    <s v="Sharity Hawksby"/>
    <s v="C0365cam16"/>
    <x v="9"/>
  </r>
  <r>
    <x v="362"/>
    <x v="4"/>
    <x v="392"/>
    <x v="65"/>
    <n v="16"/>
    <x v="4"/>
    <s v="Sharity Hawksby"/>
    <s v="C0365cam16"/>
    <x v="11"/>
  </r>
  <r>
    <x v="362"/>
    <x v="4"/>
    <x v="392"/>
    <x v="140"/>
    <n v="16"/>
    <x v="4"/>
    <s v="Sharity Hawksby"/>
    <s v="C0365cam16"/>
    <x v="12"/>
  </r>
  <r>
    <x v="362"/>
    <x v="4"/>
    <x v="392"/>
    <x v="76"/>
    <n v="16"/>
    <x v="4"/>
    <s v="Sharity Hawksby"/>
    <s v="C0365cam16"/>
    <x v="13"/>
  </r>
  <r>
    <x v="362"/>
    <x v="4"/>
    <x v="392"/>
    <x v="59"/>
    <n v="16"/>
    <x v="4"/>
    <s v="Sharity Hawksby"/>
    <s v="C0365cam16"/>
    <x v="13"/>
  </r>
  <r>
    <x v="362"/>
    <x v="13"/>
    <x v="302"/>
    <x v="267"/>
    <n v="75"/>
    <x v="13"/>
    <s v="Sharity Hawksby"/>
    <s v="C0365cam09"/>
    <x v="0"/>
  </r>
  <r>
    <x v="362"/>
    <x v="13"/>
    <x v="302"/>
    <x v="403"/>
    <n v="75"/>
    <x v="13"/>
    <s v="Sharity Hawksby"/>
    <s v="C0365cam09"/>
    <x v="7"/>
  </r>
  <r>
    <x v="362"/>
    <x v="13"/>
    <x v="302"/>
    <x v="16"/>
    <n v="75"/>
    <x v="13"/>
    <s v="Sharity Hawksby"/>
    <s v="C0365cam09"/>
    <x v="10"/>
  </r>
  <r>
    <x v="362"/>
    <x v="13"/>
    <x v="302"/>
    <x v="314"/>
    <n v="75"/>
    <x v="13"/>
    <s v="Sharity Hawksby"/>
    <s v="C0365cam09"/>
    <x v="1"/>
  </r>
  <r>
    <x v="362"/>
    <x v="13"/>
    <x v="302"/>
    <x v="405"/>
    <n v="75"/>
    <x v="13"/>
    <s v="Sharity Hawksby"/>
    <s v="C0365cam09"/>
    <x v="2"/>
  </r>
  <r>
    <x v="362"/>
    <x v="13"/>
    <x v="302"/>
    <x v="393"/>
    <n v="75"/>
    <x v="13"/>
    <s v="Sharity Hawksby"/>
    <s v="C0365cam09"/>
    <x v="3"/>
  </r>
  <r>
    <x v="362"/>
    <x v="13"/>
    <x v="302"/>
    <x v="280"/>
    <n v="75"/>
    <x v="13"/>
    <s v="Sharity Hawksby"/>
    <s v="C0365cam09"/>
    <x v="4"/>
  </r>
  <r>
    <x v="362"/>
    <x v="13"/>
    <x v="302"/>
    <x v="46"/>
    <n v="75"/>
    <x v="13"/>
    <s v="Sharity Hawksby"/>
    <s v="C0365cam09"/>
    <x v="5"/>
  </r>
  <r>
    <x v="362"/>
    <x v="13"/>
    <x v="302"/>
    <x v="136"/>
    <n v="75"/>
    <x v="13"/>
    <s v="Sharity Hawksby"/>
    <s v="C0365cam09"/>
    <x v="6"/>
  </r>
  <r>
    <x v="362"/>
    <x v="13"/>
    <x v="302"/>
    <x v="2"/>
    <n v="75"/>
    <x v="13"/>
    <s v="Sharity Hawksby"/>
    <s v="C0365cam09"/>
    <x v="8"/>
  </r>
  <r>
    <x v="362"/>
    <x v="13"/>
    <x v="302"/>
    <x v="262"/>
    <n v="75"/>
    <x v="13"/>
    <s v="Sharity Hawksby"/>
    <s v="C0365cam09"/>
    <x v="9"/>
  </r>
  <r>
    <x v="362"/>
    <x v="13"/>
    <x v="302"/>
    <x v="20"/>
    <n v="75"/>
    <x v="13"/>
    <s v="Sharity Hawksby"/>
    <s v="C0365cam09"/>
    <x v="11"/>
  </r>
  <r>
    <x v="363"/>
    <x v="9"/>
    <x v="393"/>
    <x v="145"/>
    <n v="27"/>
    <x v="9"/>
    <s v="Gaven Moens"/>
    <s v="C0366cam08"/>
    <x v="0"/>
  </r>
  <r>
    <x v="363"/>
    <x v="9"/>
    <x v="393"/>
    <x v="32"/>
    <n v="27"/>
    <x v="9"/>
    <s v="Gaven Moens"/>
    <s v="C0366cam08"/>
    <x v="7"/>
  </r>
  <r>
    <x v="363"/>
    <x v="9"/>
    <x v="393"/>
    <x v="205"/>
    <n v="27"/>
    <x v="9"/>
    <s v="Gaven Moens"/>
    <s v="C0366cam08"/>
    <x v="10"/>
  </r>
  <r>
    <x v="363"/>
    <x v="9"/>
    <x v="393"/>
    <x v="239"/>
    <n v="27"/>
    <x v="9"/>
    <s v="Gaven Moens"/>
    <s v="C0366cam08"/>
    <x v="10"/>
  </r>
  <r>
    <x v="363"/>
    <x v="2"/>
    <x v="165"/>
    <x v="150"/>
    <n v="29"/>
    <x v="2"/>
    <s v="Gaven Moens"/>
    <s v="C0366cam17"/>
    <x v="0"/>
  </r>
  <r>
    <x v="363"/>
    <x v="2"/>
    <x v="165"/>
    <x v="374"/>
    <n v="29"/>
    <x v="2"/>
    <s v="Gaven Moens"/>
    <s v="C0366cam17"/>
    <x v="7"/>
  </r>
  <r>
    <x v="363"/>
    <x v="2"/>
    <x v="165"/>
    <x v="345"/>
    <n v="29"/>
    <x v="2"/>
    <s v="Gaven Moens"/>
    <s v="C0366cam17"/>
    <x v="7"/>
  </r>
  <r>
    <x v="364"/>
    <x v="10"/>
    <x v="151"/>
    <x v="41"/>
    <n v="22"/>
    <x v="10"/>
    <s v="Ty Duckham"/>
    <s v="C0367cam05"/>
    <x v="0"/>
  </r>
  <r>
    <x v="364"/>
    <x v="10"/>
    <x v="151"/>
    <x v="5"/>
    <n v="22"/>
    <x v="10"/>
    <s v="Ty Duckham"/>
    <s v="C0367cam05"/>
    <x v="7"/>
  </r>
  <r>
    <x v="364"/>
    <x v="10"/>
    <x v="151"/>
    <x v="29"/>
    <n v="22"/>
    <x v="10"/>
    <s v="Ty Duckham"/>
    <s v="C0367cam05"/>
    <x v="10"/>
  </r>
  <r>
    <x v="364"/>
    <x v="10"/>
    <x v="151"/>
    <x v="86"/>
    <n v="22"/>
    <x v="10"/>
    <s v="Ty Duckham"/>
    <s v="C0367cam05"/>
    <x v="10"/>
  </r>
  <r>
    <x v="364"/>
    <x v="14"/>
    <x v="100"/>
    <x v="21"/>
    <n v="25"/>
    <x v="14"/>
    <s v="Ty Duckham"/>
    <s v="C0367cam13"/>
    <x v="0"/>
  </r>
  <r>
    <x v="364"/>
    <x v="14"/>
    <x v="100"/>
    <x v="374"/>
    <n v="25"/>
    <x v="14"/>
    <s v="Ty Duckham"/>
    <s v="C0367cam13"/>
    <x v="7"/>
  </r>
  <r>
    <x v="364"/>
    <x v="14"/>
    <x v="100"/>
    <x v="52"/>
    <n v="25"/>
    <x v="14"/>
    <s v="Ty Duckham"/>
    <s v="C0367cam13"/>
    <x v="7"/>
  </r>
  <r>
    <x v="365"/>
    <x v="16"/>
    <x v="235"/>
    <x v="142"/>
    <n v="26"/>
    <x v="16"/>
    <s v="Jacinta Faltskog"/>
    <s v="C0368cam04"/>
    <x v="0"/>
  </r>
  <r>
    <x v="365"/>
    <x v="16"/>
    <x v="235"/>
    <x v="175"/>
    <n v="26"/>
    <x v="16"/>
    <s v="Jacinta Faltskog"/>
    <s v="C0368cam04"/>
    <x v="7"/>
  </r>
  <r>
    <x v="365"/>
    <x v="16"/>
    <x v="235"/>
    <x v="382"/>
    <n v="26"/>
    <x v="16"/>
    <s v="Jacinta Faltskog"/>
    <s v="C0368cam04"/>
    <x v="1"/>
  </r>
  <r>
    <x v="365"/>
    <x v="16"/>
    <x v="235"/>
    <x v="98"/>
    <n v="26"/>
    <x v="16"/>
    <s v="Jacinta Faltskog"/>
    <s v="C0368cam04"/>
    <x v="1"/>
  </r>
  <r>
    <x v="365"/>
    <x v="16"/>
    <x v="235"/>
    <x v="360"/>
    <n v="26"/>
    <x v="16"/>
    <s v="Jacinta Faltskog"/>
    <s v="C0368cam04"/>
    <x v="3"/>
  </r>
  <r>
    <x v="365"/>
    <x v="16"/>
    <x v="235"/>
    <x v="269"/>
    <n v="26"/>
    <x v="16"/>
    <s v="Jacinta Faltskog"/>
    <s v="C0368cam04"/>
    <x v="3"/>
  </r>
  <r>
    <x v="365"/>
    <x v="16"/>
    <x v="235"/>
    <x v="209"/>
    <n v="26"/>
    <x v="16"/>
    <s v="Jacinta Faltskog"/>
    <s v="C0368cam04"/>
    <x v="5"/>
  </r>
  <r>
    <x v="365"/>
    <x v="16"/>
    <x v="235"/>
    <x v="151"/>
    <n v="26"/>
    <x v="16"/>
    <s v="Jacinta Faltskog"/>
    <s v="C0368cam04"/>
    <x v="6"/>
  </r>
  <r>
    <x v="365"/>
    <x v="16"/>
    <x v="235"/>
    <x v="171"/>
    <n v="26"/>
    <x v="16"/>
    <s v="Jacinta Faltskog"/>
    <s v="C0368cam04"/>
    <x v="6"/>
  </r>
  <r>
    <x v="365"/>
    <x v="16"/>
    <x v="235"/>
    <x v="14"/>
    <n v="26"/>
    <x v="16"/>
    <s v="Jacinta Faltskog"/>
    <s v="C0368cam04"/>
    <x v="9"/>
  </r>
  <r>
    <x v="365"/>
    <x v="16"/>
    <x v="235"/>
    <x v="73"/>
    <n v="26"/>
    <x v="16"/>
    <s v="Jacinta Faltskog"/>
    <s v="C0368cam04"/>
    <x v="9"/>
  </r>
  <r>
    <x v="365"/>
    <x v="2"/>
    <x v="126"/>
    <x v="243"/>
    <n v="29"/>
    <x v="2"/>
    <s v="Jacinta Faltskog"/>
    <s v="C0368cam17"/>
    <x v="0"/>
  </r>
  <r>
    <x v="365"/>
    <x v="2"/>
    <x v="126"/>
    <x v="216"/>
    <n v="29"/>
    <x v="2"/>
    <s v="Jacinta Faltskog"/>
    <s v="C0368cam17"/>
    <x v="7"/>
  </r>
  <r>
    <x v="365"/>
    <x v="2"/>
    <x v="126"/>
    <x v="189"/>
    <n v="29"/>
    <x v="2"/>
    <s v="Jacinta Faltskog"/>
    <s v="C0368cam17"/>
    <x v="10"/>
  </r>
  <r>
    <x v="365"/>
    <x v="2"/>
    <x v="126"/>
    <x v="190"/>
    <n v="29"/>
    <x v="2"/>
    <s v="Jacinta Faltskog"/>
    <s v="C0368cam17"/>
    <x v="1"/>
  </r>
  <r>
    <x v="365"/>
    <x v="2"/>
    <x v="126"/>
    <x v="122"/>
    <n v="29"/>
    <x v="2"/>
    <s v="Jacinta Faltskog"/>
    <s v="C0368cam17"/>
    <x v="2"/>
  </r>
  <r>
    <x v="365"/>
    <x v="2"/>
    <x v="126"/>
    <x v="6"/>
    <n v="29"/>
    <x v="2"/>
    <s v="Jacinta Faltskog"/>
    <s v="C0368cam17"/>
    <x v="3"/>
  </r>
  <r>
    <x v="366"/>
    <x v="7"/>
    <x v="302"/>
    <x v="267"/>
    <n v="28"/>
    <x v="7"/>
    <s v="Elysia Barnaby"/>
    <s v="C0369cam14"/>
    <x v="0"/>
  </r>
  <r>
    <x v="366"/>
    <x v="7"/>
    <x v="302"/>
    <x v="520"/>
    <n v="28"/>
    <x v="7"/>
    <s v="Elysia Barnaby"/>
    <s v="C0369cam14"/>
    <x v="7"/>
  </r>
  <r>
    <x v="366"/>
    <x v="7"/>
    <x v="302"/>
    <x v="167"/>
    <n v="28"/>
    <x v="7"/>
    <s v="Elysia Barnaby"/>
    <s v="C0369cam14"/>
    <x v="10"/>
  </r>
  <r>
    <x v="366"/>
    <x v="7"/>
    <x v="302"/>
    <x v="409"/>
    <n v="28"/>
    <x v="7"/>
    <s v="Elysia Barnaby"/>
    <s v="C0369cam14"/>
    <x v="1"/>
  </r>
  <r>
    <x v="366"/>
    <x v="7"/>
    <x v="302"/>
    <x v="341"/>
    <n v="28"/>
    <x v="7"/>
    <s v="Elysia Barnaby"/>
    <s v="C0369cam14"/>
    <x v="2"/>
  </r>
  <r>
    <x v="366"/>
    <x v="7"/>
    <x v="302"/>
    <x v="285"/>
    <n v="28"/>
    <x v="7"/>
    <s v="Elysia Barnaby"/>
    <s v="C0369cam14"/>
    <x v="3"/>
  </r>
  <r>
    <x v="366"/>
    <x v="7"/>
    <x v="302"/>
    <x v="45"/>
    <n v="28"/>
    <x v="7"/>
    <s v="Elysia Barnaby"/>
    <s v="C0369cam14"/>
    <x v="4"/>
  </r>
  <r>
    <x v="366"/>
    <x v="7"/>
    <x v="302"/>
    <x v="306"/>
    <n v="28"/>
    <x v="7"/>
    <s v="Elysia Barnaby"/>
    <s v="C0369cam14"/>
    <x v="5"/>
  </r>
  <r>
    <x v="366"/>
    <x v="7"/>
    <x v="302"/>
    <x v="1"/>
    <n v="28"/>
    <x v="7"/>
    <s v="Elysia Barnaby"/>
    <s v="C0369cam14"/>
    <x v="6"/>
  </r>
  <r>
    <x v="366"/>
    <x v="7"/>
    <x v="302"/>
    <x v="128"/>
    <n v="28"/>
    <x v="7"/>
    <s v="Elysia Barnaby"/>
    <s v="C0369cam14"/>
    <x v="8"/>
  </r>
  <r>
    <x v="366"/>
    <x v="7"/>
    <x v="302"/>
    <x v="3"/>
    <n v="28"/>
    <x v="7"/>
    <s v="Elysia Barnaby"/>
    <s v="C0369cam14"/>
    <x v="9"/>
  </r>
  <r>
    <x v="366"/>
    <x v="7"/>
    <x v="302"/>
    <x v="163"/>
    <n v="28"/>
    <x v="7"/>
    <s v="Elysia Barnaby"/>
    <s v="C0369cam14"/>
    <x v="11"/>
  </r>
  <r>
    <x v="366"/>
    <x v="7"/>
    <x v="302"/>
    <x v="77"/>
    <n v="28"/>
    <x v="7"/>
    <s v="Elysia Barnaby"/>
    <s v="C0369cam14"/>
    <x v="12"/>
  </r>
  <r>
    <x v="366"/>
    <x v="8"/>
    <x v="155"/>
    <x v="91"/>
    <n v="13"/>
    <x v="8"/>
    <s v="Elysia Barnaby"/>
    <s v="C0369cam06"/>
    <x v="0"/>
  </r>
  <r>
    <x v="366"/>
    <x v="8"/>
    <x v="155"/>
    <x v="444"/>
    <n v="13"/>
    <x v="8"/>
    <s v="Elysia Barnaby"/>
    <s v="C0369cam06"/>
    <x v="7"/>
  </r>
  <r>
    <x v="366"/>
    <x v="8"/>
    <x v="155"/>
    <x v="60"/>
    <n v="13"/>
    <x v="8"/>
    <s v="Elysia Barnaby"/>
    <s v="C0369cam06"/>
    <x v="10"/>
  </r>
  <r>
    <x v="366"/>
    <x v="8"/>
    <x v="155"/>
    <x v="255"/>
    <n v="13"/>
    <x v="8"/>
    <s v="Elysia Barnaby"/>
    <s v="C0369cam06"/>
    <x v="1"/>
  </r>
  <r>
    <x v="366"/>
    <x v="8"/>
    <x v="155"/>
    <x v="245"/>
    <n v="13"/>
    <x v="8"/>
    <s v="Elysia Barnaby"/>
    <s v="C0369cam06"/>
    <x v="2"/>
  </r>
  <r>
    <x v="366"/>
    <x v="8"/>
    <x v="155"/>
    <x v="8"/>
    <n v="13"/>
    <x v="8"/>
    <s v="Elysia Barnaby"/>
    <s v="C0369cam06"/>
    <x v="3"/>
  </r>
  <r>
    <x v="366"/>
    <x v="8"/>
    <x v="155"/>
    <x v="199"/>
    <n v="13"/>
    <x v="8"/>
    <s v="Elysia Barnaby"/>
    <s v="C0369cam06"/>
    <x v="4"/>
  </r>
  <r>
    <x v="366"/>
    <x v="8"/>
    <x v="155"/>
    <x v="27"/>
    <n v="13"/>
    <x v="8"/>
    <s v="Elysia Barnaby"/>
    <s v="C0369cam06"/>
    <x v="5"/>
  </r>
  <r>
    <x v="366"/>
    <x v="8"/>
    <x v="155"/>
    <x v="217"/>
    <n v="13"/>
    <x v="8"/>
    <s v="Elysia Barnaby"/>
    <s v="C0369cam06"/>
    <x v="6"/>
  </r>
  <r>
    <x v="367"/>
    <x v="10"/>
    <x v="321"/>
    <x v="174"/>
    <n v="22"/>
    <x v="10"/>
    <s v="Silvain Jeannard"/>
    <s v="C0370cam05"/>
    <x v="0"/>
  </r>
  <r>
    <x v="367"/>
    <x v="10"/>
    <x v="321"/>
    <x v="438"/>
    <n v="22"/>
    <x v="10"/>
    <s v="Silvain Jeannard"/>
    <s v="C0370cam05"/>
    <x v="7"/>
  </r>
  <r>
    <x v="367"/>
    <x v="10"/>
    <x v="321"/>
    <x v="299"/>
    <n v="22"/>
    <x v="10"/>
    <s v="Silvain Jeannard"/>
    <s v="C0370cam05"/>
    <x v="10"/>
  </r>
  <r>
    <x v="367"/>
    <x v="10"/>
    <x v="321"/>
    <x v="310"/>
    <n v="22"/>
    <x v="10"/>
    <s v="Silvain Jeannard"/>
    <s v="C0370cam05"/>
    <x v="1"/>
  </r>
  <r>
    <x v="367"/>
    <x v="10"/>
    <x v="321"/>
    <x v="37"/>
    <n v="22"/>
    <x v="10"/>
    <s v="Silvain Jeannard"/>
    <s v="C0370cam05"/>
    <x v="2"/>
  </r>
  <r>
    <x v="367"/>
    <x v="10"/>
    <x v="321"/>
    <x v="335"/>
    <n v="22"/>
    <x v="10"/>
    <s v="Silvain Jeannard"/>
    <s v="C0370cam05"/>
    <x v="3"/>
  </r>
  <r>
    <x v="367"/>
    <x v="10"/>
    <x v="321"/>
    <x v="1"/>
    <n v="22"/>
    <x v="10"/>
    <s v="Silvain Jeannard"/>
    <s v="C0370cam05"/>
    <x v="4"/>
  </r>
  <r>
    <x v="367"/>
    <x v="10"/>
    <x v="321"/>
    <x v="107"/>
    <n v="22"/>
    <x v="10"/>
    <s v="Silvain Jeannard"/>
    <s v="C0370cam05"/>
    <x v="6"/>
  </r>
  <r>
    <x v="367"/>
    <x v="10"/>
    <x v="321"/>
    <x v="109"/>
    <n v="22"/>
    <x v="10"/>
    <s v="Silvain Jeannard"/>
    <s v="C0370cam05"/>
    <x v="9"/>
  </r>
  <r>
    <x v="367"/>
    <x v="16"/>
    <x v="200"/>
    <x v="170"/>
    <n v="26"/>
    <x v="16"/>
    <s v="Silvain Jeannard"/>
    <s v="C0370cam04"/>
    <x v="0"/>
  </r>
  <r>
    <x v="367"/>
    <x v="16"/>
    <x v="200"/>
    <x v="217"/>
    <n v="26"/>
    <x v="16"/>
    <s v="Silvain Jeannard"/>
    <s v="C0370cam04"/>
    <x v="7"/>
  </r>
  <r>
    <x v="367"/>
    <x v="16"/>
    <x v="200"/>
    <x v="33"/>
    <n v="26"/>
    <x v="16"/>
    <s v="Silvain Jeannard"/>
    <s v="C0370cam04"/>
    <x v="10"/>
  </r>
  <r>
    <x v="368"/>
    <x v="7"/>
    <x v="63"/>
    <x v="260"/>
    <n v="28"/>
    <x v="7"/>
    <s v="Jareb Wisedale"/>
    <s v="C0371cam14"/>
    <x v="0"/>
  </r>
  <r>
    <x v="368"/>
    <x v="7"/>
    <x v="63"/>
    <x v="265"/>
    <n v="28"/>
    <x v="7"/>
    <s v="Jareb Wisedale"/>
    <s v="C0371cam14"/>
    <x v="7"/>
  </r>
  <r>
    <x v="368"/>
    <x v="7"/>
    <x v="63"/>
    <x v="262"/>
    <n v="28"/>
    <x v="7"/>
    <s v="Jareb Wisedale"/>
    <s v="C0371cam14"/>
    <x v="7"/>
  </r>
  <r>
    <x v="368"/>
    <x v="7"/>
    <x v="63"/>
    <x v="11"/>
    <n v="28"/>
    <x v="7"/>
    <s v="Jareb Wisedale"/>
    <s v="C0371cam14"/>
    <x v="2"/>
  </r>
  <r>
    <x v="368"/>
    <x v="7"/>
    <x v="63"/>
    <x v="81"/>
    <n v="28"/>
    <x v="7"/>
    <s v="Jareb Wisedale"/>
    <s v="C0371cam14"/>
    <x v="2"/>
  </r>
  <r>
    <x v="368"/>
    <x v="7"/>
    <x v="63"/>
    <x v="73"/>
    <n v="28"/>
    <x v="7"/>
    <s v="Jareb Wisedale"/>
    <s v="C0371cam14"/>
    <x v="3"/>
  </r>
  <r>
    <x v="368"/>
    <x v="16"/>
    <x v="260"/>
    <x v="47"/>
    <n v="26"/>
    <x v="16"/>
    <s v="Jareb Wisedale"/>
    <s v="C0371cam04"/>
    <x v="0"/>
  </r>
  <r>
    <x v="368"/>
    <x v="16"/>
    <x v="260"/>
    <x v="6"/>
    <n v="26"/>
    <x v="16"/>
    <s v="Jareb Wisedale"/>
    <s v="C0371cam04"/>
    <x v="7"/>
  </r>
  <r>
    <x v="369"/>
    <x v="1"/>
    <x v="394"/>
    <x v="415"/>
    <n v="25"/>
    <x v="1"/>
    <s v="Borden Trustram"/>
    <s v="C0372cam07"/>
    <x v="0"/>
  </r>
  <r>
    <x v="369"/>
    <x v="1"/>
    <x v="394"/>
    <x v="453"/>
    <n v="25"/>
    <x v="1"/>
    <s v="Borden Trustram"/>
    <s v="C0372cam07"/>
    <x v="0"/>
  </r>
  <r>
    <x v="369"/>
    <x v="1"/>
    <x v="394"/>
    <x v="316"/>
    <n v="25"/>
    <x v="1"/>
    <s v="Borden Trustram"/>
    <s v="C0372cam07"/>
    <x v="7"/>
  </r>
  <r>
    <x v="369"/>
    <x v="1"/>
    <x v="394"/>
    <x v="333"/>
    <n v="25"/>
    <x v="1"/>
    <s v="Borden Trustram"/>
    <s v="C0372cam07"/>
    <x v="10"/>
  </r>
  <r>
    <x v="369"/>
    <x v="1"/>
    <x v="394"/>
    <x v="438"/>
    <n v="25"/>
    <x v="1"/>
    <s v="Borden Trustram"/>
    <s v="C0372cam07"/>
    <x v="1"/>
  </r>
  <r>
    <x v="369"/>
    <x v="1"/>
    <x v="394"/>
    <x v="206"/>
    <n v="25"/>
    <x v="1"/>
    <s v="Borden Trustram"/>
    <s v="C0372cam07"/>
    <x v="2"/>
  </r>
  <r>
    <x v="369"/>
    <x v="1"/>
    <x v="394"/>
    <x v="175"/>
    <n v="25"/>
    <x v="1"/>
    <s v="Borden Trustram"/>
    <s v="C0372cam07"/>
    <x v="3"/>
  </r>
  <r>
    <x v="369"/>
    <x v="1"/>
    <x v="394"/>
    <x v="242"/>
    <n v="25"/>
    <x v="1"/>
    <s v="Borden Trustram"/>
    <s v="C0372cam07"/>
    <x v="4"/>
  </r>
  <r>
    <x v="369"/>
    <x v="1"/>
    <x v="394"/>
    <x v="335"/>
    <n v="25"/>
    <x v="1"/>
    <s v="Borden Trustram"/>
    <s v="C0372cam07"/>
    <x v="5"/>
  </r>
  <r>
    <x v="369"/>
    <x v="1"/>
    <x v="394"/>
    <x v="208"/>
    <n v="25"/>
    <x v="1"/>
    <s v="Borden Trustram"/>
    <s v="C0372cam07"/>
    <x v="6"/>
  </r>
  <r>
    <x v="369"/>
    <x v="1"/>
    <x v="394"/>
    <x v="128"/>
    <n v="25"/>
    <x v="1"/>
    <s v="Borden Trustram"/>
    <s v="C0372cam07"/>
    <x v="8"/>
  </r>
  <r>
    <x v="369"/>
    <x v="1"/>
    <x v="394"/>
    <x v="262"/>
    <n v="25"/>
    <x v="1"/>
    <s v="Borden Trustram"/>
    <s v="C0372cam07"/>
    <x v="9"/>
  </r>
  <r>
    <x v="369"/>
    <x v="1"/>
    <x v="394"/>
    <x v="176"/>
    <n v="25"/>
    <x v="1"/>
    <s v="Borden Trustram"/>
    <s v="C0372cam07"/>
    <x v="11"/>
  </r>
  <r>
    <x v="369"/>
    <x v="1"/>
    <x v="394"/>
    <x v="194"/>
    <n v="25"/>
    <x v="1"/>
    <s v="Borden Trustram"/>
    <s v="C0372cam07"/>
    <x v="12"/>
  </r>
  <r>
    <x v="369"/>
    <x v="1"/>
    <x v="394"/>
    <x v="110"/>
    <n v="25"/>
    <x v="1"/>
    <s v="Borden Trustram"/>
    <s v="C0372cam07"/>
    <x v="15"/>
  </r>
  <r>
    <x v="370"/>
    <x v="12"/>
    <x v="395"/>
    <x v="289"/>
    <n v="66"/>
    <x v="12"/>
    <s v="Rosamund Harnell"/>
    <s v="C0373cam10"/>
    <x v="0"/>
  </r>
  <r>
    <x v="370"/>
    <x v="12"/>
    <x v="395"/>
    <x v="411"/>
    <n v="66"/>
    <x v="12"/>
    <s v="Rosamund Harnell"/>
    <s v="C0373cam10"/>
    <x v="7"/>
  </r>
  <r>
    <x v="370"/>
    <x v="12"/>
    <x v="395"/>
    <x v="23"/>
    <n v="66"/>
    <x v="12"/>
    <s v="Rosamund Harnell"/>
    <s v="C0373cam10"/>
    <x v="10"/>
  </r>
  <r>
    <x v="370"/>
    <x v="12"/>
    <x v="395"/>
    <x v="410"/>
    <n v="66"/>
    <x v="12"/>
    <s v="Rosamund Harnell"/>
    <s v="C0373cam10"/>
    <x v="2"/>
  </r>
  <r>
    <x v="370"/>
    <x v="12"/>
    <x v="395"/>
    <x v="149"/>
    <n v="66"/>
    <x v="12"/>
    <s v="Rosamund Harnell"/>
    <s v="C0373cam10"/>
    <x v="3"/>
  </r>
  <r>
    <x v="370"/>
    <x v="12"/>
    <x v="395"/>
    <x v="233"/>
    <n v="66"/>
    <x v="12"/>
    <s v="Rosamund Harnell"/>
    <s v="C0373cam10"/>
    <x v="4"/>
  </r>
  <r>
    <x v="370"/>
    <x v="12"/>
    <x v="395"/>
    <x v="10"/>
    <n v="66"/>
    <x v="12"/>
    <s v="Rosamund Harnell"/>
    <s v="C0373cam10"/>
    <x v="5"/>
  </r>
  <r>
    <x v="370"/>
    <x v="12"/>
    <x v="395"/>
    <x v="134"/>
    <n v="66"/>
    <x v="12"/>
    <s v="Rosamund Harnell"/>
    <s v="C0373cam10"/>
    <x v="6"/>
  </r>
  <r>
    <x v="370"/>
    <x v="12"/>
    <x v="395"/>
    <x v="72"/>
    <n v="66"/>
    <x v="12"/>
    <s v="Rosamund Harnell"/>
    <s v="C0373cam10"/>
    <x v="8"/>
  </r>
  <r>
    <x v="370"/>
    <x v="2"/>
    <x v="12"/>
    <x v="68"/>
    <n v="29"/>
    <x v="2"/>
    <s v="Rosamund Harnell"/>
    <s v="C0373cam17"/>
    <x v="0"/>
  </r>
  <r>
    <x v="370"/>
    <x v="2"/>
    <x v="12"/>
    <x v="396"/>
    <n v="29"/>
    <x v="2"/>
    <s v="Rosamund Harnell"/>
    <s v="C0373cam17"/>
    <x v="7"/>
  </r>
  <r>
    <x v="370"/>
    <x v="2"/>
    <x v="12"/>
    <x v="228"/>
    <n v="29"/>
    <x v="2"/>
    <s v="Rosamund Harnell"/>
    <s v="C0373cam17"/>
    <x v="10"/>
  </r>
  <r>
    <x v="370"/>
    <x v="2"/>
    <x v="12"/>
    <x v="132"/>
    <n v="29"/>
    <x v="2"/>
    <s v="Rosamund Harnell"/>
    <s v="C0373cam17"/>
    <x v="1"/>
  </r>
  <r>
    <x v="370"/>
    <x v="2"/>
    <x v="12"/>
    <x v="360"/>
    <n v="29"/>
    <x v="2"/>
    <s v="Rosamund Harnell"/>
    <s v="C0373cam17"/>
    <x v="2"/>
  </r>
  <r>
    <x v="370"/>
    <x v="2"/>
    <x v="12"/>
    <x v="94"/>
    <n v="29"/>
    <x v="2"/>
    <s v="Rosamund Harnell"/>
    <s v="C0373cam17"/>
    <x v="3"/>
  </r>
  <r>
    <x v="370"/>
    <x v="2"/>
    <x v="12"/>
    <x v="233"/>
    <n v="29"/>
    <x v="2"/>
    <s v="Rosamund Harnell"/>
    <s v="C0373cam17"/>
    <x v="4"/>
  </r>
  <r>
    <x v="370"/>
    <x v="2"/>
    <x v="12"/>
    <x v="75"/>
    <n v="29"/>
    <x v="2"/>
    <s v="Rosamund Harnell"/>
    <s v="C0373cam17"/>
    <x v="5"/>
  </r>
  <r>
    <x v="370"/>
    <x v="2"/>
    <x v="12"/>
    <x v="13"/>
    <n v="29"/>
    <x v="2"/>
    <s v="Rosamund Harnell"/>
    <s v="C0373cam17"/>
    <x v="6"/>
  </r>
  <r>
    <x v="370"/>
    <x v="2"/>
    <x v="12"/>
    <x v="58"/>
    <n v="29"/>
    <x v="2"/>
    <s v="Rosamund Harnell"/>
    <s v="C0373cam17"/>
    <x v="8"/>
  </r>
  <r>
    <x v="371"/>
    <x v="13"/>
    <x v="160"/>
    <x v="416"/>
    <n v="75"/>
    <x v="13"/>
    <s v="Darbee Blowfield"/>
    <s v="C0374cam09"/>
    <x v="0"/>
  </r>
  <r>
    <x v="371"/>
    <x v="13"/>
    <x v="160"/>
    <x v="307"/>
    <n v="75"/>
    <x v="13"/>
    <s v="Darbee Blowfield"/>
    <s v="C0374cam09"/>
    <x v="7"/>
  </r>
  <r>
    <x v="371"/>
    <x v="13"/>
    <x v="160"/>
    <x v="473"/>
    <n v="75"/>
    <x v="13"/>
    <s v="Darbee Blowfield"/>
    <s v="C0374cam09"/>
    <x v="10"/>
  </r>
  <r>
    <x v="371"/>
    <x v="13"/>
    <x v="160"/>
    <x v="370"/>
    <n v="75"/>
    <x v="13"/>
    <s v="Darbee Blowfield"/>
    <s v="C0374cam09"/>
    <x v="1"/>
  </r>
  <r>
    <x v="371"/>
    <x v="13"/>
    <x v="160"/>
    <x v="368"/>
    <n v="75"/>
    <x v="13"/>
    <s v="Darbee Blowfield"/>
    <s v="C0374cam09"/>
    <x v="2"/>
  </r>
  <r>
    <x v="371"/>
    <x v="13"/>
    <x v="160"/>
    <x v="323"/>
    <n v="75"/>
    <x v="13"/>
    <s v="Darbee Blowfield"/>
    <s v="C0374cam09"/>
    <x v="4"/>
  </r>
  <r>
    <x v="371"/>
    <x v="13"/>
    <x v="160"/>
    <x v="91"/>
    <n v="75"/>
    <x v="13"/>
    <s v="Darbee Blowfield"/>
    <s v="C0374cam09"/>
    <x v="5"/>
  </r>
  <r>
    <x v="371"/>
    <x v="13"/>
    <x v="160"/>
    <x v="92"/>
    <n v="75"/>
    <x v="13"/>
    <s v="Darbee Blowfield"/>
    <s v="C0374cam09"/>
    <x v="6"/>
  </r>
  <r>
    <x v="371"/>
    <x v="13"/>
    <x v="160"/>
    <x v="356"/>
    <n v="75"/>
    <x v="13"/>
    <s v="Darbee Blowfield"/>
    <s v="C0374cam09"/>
    <x v="9"/>
  </r>
  <r>
    <x v="371"/>
    <x v="13"/>
    <x v="160"/>
    <x v="198"/>
    <n v="75"/>
    <x v="13"/>
    <s v="Darbee Blowfield"/>
    <s v="C0374cam09"/>
    <x v="12"/>
  </r>
  <r>
    <x v="371"/>
    <x v="13"/>
    <x v="160"/>
    <x v="101"/>
    <n v="75"/>
    <x v="13"/>
    <s v="Darbee Blowfield"/>
    <s v="C0374cam09"/>
    <x v="15"/>
  </r>
  <r>
    <x v="371"/>
    <x v="13"/>
    <x v="160"/>
    <x v="190"/>
    <n v="75"/>
    <x v="13"/>
    <s v="Darbee Blowfield"/>
    <s v="C0374cam09"/>
    <x v="13"/>
  </r>
  <r>
    <x v="371"/>
    <x v="13"/>
    <x v="160"/>
    <x v="28"/>
    <n v="75"/>
    <x v="13"/>
    <s v="Darbee Blowfield"/>
    <s v="C0374cam09"/>
    <x v="14"/>
  </r>
  <r>
    <x v="371"/>
    <x v="5"/>
    <x v="39"/>
    <x v="31"/>
    <n v="26"/>
    <x v="5"/>
    <s v="Darbee Blowfield"/>
    <s v="C0374cam02"/>
    <x v="0"/>
  </r>
  <r>
    <x v="371"/>
    <x v="5"/>
    <x v="39"/>
    <x v="13"/>
    <n v="26"/>
    <x v="5"/>
    <s v="Darbee Blowfield"/>
    <s v="C0374cam02"/>
    <x v="7"/>
  </r>
  <r>
    <x v="371"/>
    <x v="5"/>
    <x v="39"/>
    <x v="72"/>
    <n v="26"/>
    <x v="5"/>
    <s v="Darbee Blowfield"/>
    <s v="C0374cam02"/>
    <x v="10"/>
  </r>
  <r>
    <x v="372"/>
    <x v="13"/>
    <x v="111"/>
    <x v="75"/>
    <n v="75"/>
    <x v="13"/>
    <s v="Idell Meddings"/>
    <s v="C0375cam09"/>
    <x v="0"/>
  </r>
  <r>
    <x v="372"/>
    <x v="13"/>
    <x v="111"/>
    <x v="11"/>
    <n v="75"/>
    <x v="13"/>
    <s v="Idell Meddings"/>
    <s v="C0375cam09"/>
    <x v="7"/>
  </r>
  <r>
    <x v="372"/>
    <x v="13"/>
    <x v="111"/>
    <x v="14"/>
    <n v="75"/>
    <x v="13"/>
    <s v="Idell Meddings"/>
    <s v="C0375cam09"/>
    <x v="10"/>
  </r>
  <r>
    <x v="372"/>
    <x v="13"/>
    <x v="111"/>
    <x v="15"/>
    <n v="75"/>
    <x v="13"/>
    <s v="Idell Meddings"/>
    <s v="C0375cam09"/>
    <x v="10"/>
  </r>
  <r>
    <x v="372"/>
    <x v="16"/>
    <x v="193"/>
    <x v="79"/>
    <n v="26"/>
    <x v="16"/>
    <s v="Idell Meddings"/>
    <s v="C0375cam04"/>
    <x v="0"/>
  </r>
  <r>
    <x v="372"/>
    <x v="16"/>
    <x v="193"/>
    <x v="63"/>
    <n v="26"/>
    <x v="16"/>
    <s v="Idell Meddings"/>
    <s v="C0375cam04"/>
    <x v="7"/>
  </r>
  <r>
    <x v="372"/>
    <x v="16"/>
    <x v="193"/>
    <x v="58"/>
    <n v="26"/>
    <x v="16"/>
    <s v="Idell Meddings"/>
    <s v="C0375cam04"/>
    <x v="10"/>
  </r>
  <r>
    <x v="372"/>
    <x v="16"/>
    <x v="193"/>
    <x v="82"/>
    <n v="26"/>
    <x v="16"/>
    <s v="Idell Meddings"/>
    <s v="C0375cam04"/>
    <x v="10"/>
  </r>
  <r>
    <x v="373"/>
    <x v="8"/>
    <x v="74"/>
    <x v="284"/>
    <n v="13"/>
    <x v="8"/>
    <s v="Madlin Klasen"/>
    <s v="C0376cam06"/>
    <x v="0"/>
  </r>
  <r>
    <x v="373"/>
    <x v="8"/>
    <x v="74"/>
    <x v="0"/>
    <n v="13"/>
    <x v="8"/>
    <s v="Madlin Klasen"/>
    <s v="C0376cam06"/>
    <x v="7"/>
  </r>
  <r>
    <x v="373"/>
    <x v="8"/>
    <x v="74"/>
    <x v="186"/>
    <n v="13"/>
    <x v="8"/>
    <s v="Madlin Klasen"/>
    <s v="C0376cam06"/>
    <x v="10"/>
  </r>
  <r>
    <x v="373"/>
    <x v="8"/>
    <x v="74"/>
    <x v="191"/>
    <n v="13"/>
    <x v="8"/>
    <s v="Madlin Klasen"/>
    <s v="C0376cam06"/>
    <x v="1"/>
  </r>
  <r>
    <x v="373"/>
    <x v="8"/>
    <x v="74"/>
    <x v="1"/>
    <n v="13"/>
    <x v="8"/>
    <s v="Madlin Klasen"/>
    <s v="C0376cam06"/>
    <x v="2"/>
  </r>
  <r>
    <x v="373"/>
    <x v="8"/>
    <x v="74"/>
    <x v="70"/>
    <n v="13"/>
    <x v="8"/>
    <s v="Madlin Klasen"/>
    <s v="C0376cam06"/>
    <x v="3"/>
  </r>
  <r>
    <x v="373"/>
    <x v="8"/>
    <x v="74"/>
    <x v="171"/>
    <n v="13"/>
    <x v="8"/>
    <s v="Madlin Klasen"/>
    <s v="C0376cam06"/>
    <x v="6"/>
  </r>
  <r>
    <x v="373"/>
    <x v="8"/>
    <x v="74"/>
    <x v="64"/>
    <n v="13"/>
    <x v="8"/>
    <s v="Madlin Klasen"/>
    <s v="C0376cam06"/>
    <x v="8"/>
  </r>
  <r>
    <x v="373"/>
    <x v="5"/>
    <x v="265"/>
    <x v="180"/>
    <n v="26"/>
    <x v="5"/>
    <s v="Madlin Klasen"/>
    <s v="C0376cam02"/>
    <x v="0"/>
  </r>
  <r>
    <x v="373"/>
    <x v="5"/>
    <x v="265"/>
    <x v="230"/>
    <n v="26"/>
    <x v="5"/>
    <s v="Madlin Klasen"/>
    <s v="C0376cam02"/>
    <x v="7"/>
  </r>
  <r>
    <x v="373"/>
    <x v="5"/>
    <x v="265"/>
    <x v="176"/>
    <n v="26"/>
    <x v="5"/>
    <s v="Madlin Klasen"/>
    <s v="C0376cam02"/>
    <x v="7"/>
  </r>
  <r>
    <x v="373"/>
    <x v="5"/>
    <x v="265"/>
    <x v="237"/>
    <n v="26"/>
    <x v="5"/>
    <s v="Madlin Klasen"/>
    <s v="C0376cam02"/>
    <x v="10"/>
  </r>
  <r>
    <x v="373"/>
    <x v="5"/>
    <x v="265"/>
    <x v="14"/>
    <n v="26"/>
    <x v="5"/>
    <s v="Madlin Klasen"/>
    <s v="C0376cam02"/>
    <x v="2"/>
  </r>
  <r>
    <x v="374"/>
    <x v="0"/>
    <x v="166"/>
    <x v="365"/>
    <n v="65"/>
    <x v="0"/>
    <s v="Florina Jobson"/>
    <s v="C0377cam12"/>
    <x v="0"/>
  </r>
  <r>
    <x v="374"/>
    <x v="0"/>
    <x v="166"/>
    <x v="400"/>
    <n v="65"/>
    <x v="0"/>
    <s v="Florina Jobson"/>
    <s v="C0377cam12"/>
    <x v="7"/>
  </r>
  <r>
    <x v="374"/>
    <x v="0"/>
    <x v="166"/>
    <x v="90"/>
    <n v="65"/>
    <x v="0"/>
    <s v="Florina Jobson"/>
    <s v="C0377cam12"/>
    <x v="10"/>
  </r>
  <r>
    <x v="374"/>
    <x v="0"/>
    <x v="166"/>
    <x v="222"/>
    <n v="65"/>
    <x v="0"/>
    <s v="Florina Jobson"/>
    <s v="C0377cam12"/>
    <x v="1"/>
  </r>
  <r>
    <x v="374"/>
    <x v="0"/>
    <x v="166"/>
    <x v="285"/>
    <n v="65"/>
    <x v="0"/>
    <s v="Florina Jobson"/>
    <s v="C0377cam12"/>
    <x v="2"/>
  </r>
  <r>
    <x v="374"/>
    <x v="0"/>
    <x v="166"/>
    <x v="244"/>
    <n v="65"/>
    <x v="0"/>
    <s v="Florina Jobson"/>
    <s v="C0377cam12"/>
    <x v="3"/>
  </r>
  <r>
    <x v="374"/>
    <x v="0"/>
    <x v="166"/>
    <x v="413"/>
    <n v="65"/>
    <x v="0"/>
    <s v="Florina Jobson"/>
    <s v="C0377cam12"/>
    <x v="4"/>
  </r>
  <r>
    <x v="374"/>
    <x v="0"/>
    <x v="166"/>
    <x v="197"/>
    <n v="65"/>
    <x v="0"/>
    <s v="Florina Jobson"/>
    <s v="C0377cam12"/>
    <x v="5"/>
  </r>
  <r>
    <x v="374"/>
    <x v="0"/>
    <x v="166"/>
    <x v="257"/>
    <n v="65"/>
    <x v="0"/>
    <s v="Florina Jobson"/>
    <s v="C0377cam12"/>
    <x v="6"/>
  </r>
  <r>
    <x v="374"/>
    <x v="0"/>
    <x v="166"/>
    <x v="233"/>
    <n v="65"/>
    <x v="0"/>
    <s v="Florina Jobson"/>
    <s v="C0377cam12"/>
    <x v="8"/>
  </r>
  <r>
    <x v="374"/>
    <x v="0"/>
    <x v="166"/>
    <x v="41"/>
    <n v="65"/>
    <x v="0"/>
    <s v="Florina Jobson"/>
    <s v="C0377cam12"/>
    <x v="9"/>
  </r>
  <r>
    <x v="374"/>
    <x v="0"/>
    <x v="166"/>
    <x v="85"/>
    <n v="65"/>
    <x v="0"/>
    <s v="Florina Jobson"/>
    <s v="C0377cam12"/>
    <x v="11"/>
  </r>
  <r>
    <x v="374"/>
    <x v="0"/>
    <x v="166"/>
    <x v="72"/>
    <n v="65"/>
    <x v="0"/>
    <s v="Florina Jobson"/>
    <s v="C0377cam12"/>
    <x v="12"/>
  </r>
  <r>
    <x v="375"/>
    <x v="16"/>
    <x v="31"/>
    <x v="92"/>
    <n v="26"/>
    <x v="16"/>
    <s v="Lauren McCrorie"/>
    <s v="C0378cam04"/>
    <x v="0"/>
  </r>
  <r>
    <x v="375"/>
    <x v="16"/>
    <x v="31"/>
    <x v="232"/>
    <n v="26"/>
    <x v="16"/>
    <s v="Lauren McCrorie"/>
    <s v="C0378cam04"/>
    <x v="7"/>
  </r>
  <r>
    <x v="375"/>
    <x v="16"/>
    <x v="31"/>
    <x v="225"/>
    <n v="26"/>
    <x v="16"/>
    <s v="Lauren McCrorie"/>
    <s v="C0378cam04"/>
    <x v="10"/>
  </r>
  <r>
    <x v="375"/>
    <x v="16"/>
    <x v="31"/>
    <x v="25"/>
    <n v="26"/>
    <x v="16"/>
    <s v="Lauren McCrorie"/>
    <s v="C0378cam04"/>
    <x v="1"/>
  </r>
  <r>
    <x v="375"/>
    <x v="16"/>
    <x v="31"/>
    <x v="435"/>
    <n v="26"/>
    <x v="16"/>
    <s v="Lauren McCrorie"/>
    <s v="C0378cam04"/>
    <x v="2"/>
  </r>
  <r>
    <x v="375"/>
    <x v="16"/>
    <x v="31"/>
    <x v="200"/>
    <n v="26"/>
    <x v="16"/>
    <s v="Lauren McCrorie"/>
    <s v="C0378cam04"/>
    <x v="3"/>
  </r>
  <r>
    <x v="375"/>
    <x v="16"/>
    <x v="31"/>
    <x v="151"/>
    <n v="26"/>
    <x v="16"/>
    <s v="Lauren McCrorie"/>
    <s v="C0378cam04"/>
    <x v="4"/>
  </r>
  <r>
    <x v="375"/>
    <x v="16"/>
    <x v="31"/>
    <x v="13"/>
    <n v="26"/>
    <x v="16"/>
    <s v="Lauren McCrorie"/>
    <s v="C0378cam04"/>
    <x v="5"/>
  </r>
  <r>
    <x v="375"/>
    <x v="16"/>
    <x v="31"/>
    <x v="33"/>
    <n v="26"/>
    <x v="16"/>
    <s v="Lauren McCrorie"/>
    <s v="C0378cam04"/>
    <x v="6"/>
  </r>
  <r>
    <x v="376"/>
    <x v="7"/>
    <x v="265"/>
    <x v="180"/>
    <n v="28"/>
    <x v="7"/>
    <s v="Conni Catterall"/>
    <s v="C0379cam14"/>
    <x v="0"/>
  </r>
  <r>
    <x v="376"/>
    <x v="7"/>
    <x v="265"/>
    <x v="101"/>
    <n v="28"/>
    <x v="7"/>
    <s v="Conni Catterall"/>
    <s v="C0379cam14"/>
    <x v="7"/>
  </r>
  <r>
    <x v="376"/>
    <x v="7"/>
    <x v="265"/>
    <x v="10"/>
    <n v="28"/>
    <x v="7"/>
    <s v="Conni Catterall"/>
    <s v="C0379cam14"/>
    <x v="10"/>
  </r>
  <r>
    <x v="376"/>
    <x v="7"/>
    <x v="265"/>
    <x v="134"/>
    <n v="28"/>
    <x v="7"/>
    <s v="Conni Catterall"/>
    <s v="C0379cam14"/>
    <x v="1"/>
  </r>
  <r>
    <x v="376"/>
    <x v="7"/>
    <x v="265"/>
    <x v="72"/>
    <n v="28"/>
    <x v="7"/>
    <s v="Conni Catterall"/>
    <s v="C0379cam14"/>
    <x v="2"/>
  </r>
  <r>
    <x v="376"/>
    <x v="7"/>
    <x v="265"/>
    <x v="86"/>
    <n v="28"/>
    <x v="7"/>
    <s v="Conni Catterall"/>
    <s v="C0379cam14"/>
    <x v="2"/>
  </r>
  <r>
    <x v="376"/>
    <x v="9"/>
    <x v="228"/>
    <x v="9"/>
    <n v="27"/>
    <x v="9"/>
    <s v="Conni Catterall"/>
    <s v="C0379cam08"/>
    <x v="0"/>
  </r>
  <r>
    <x v="376"/>
    <x v="9"/>
    <x v="228"/>
    <x v="151"/>
    <n v="27"/>
    <x v="9"/>
    <s v="Conni Catterall"/>
    <s v="C0379cam08"/>
    <x v="7"/>
  </r>
  <r>
    <x v="376"/>
    <x v="9"/>
    <x v="228"/>
    <x v="80"/>
    <n v="27"/>
    <x v="9"/>
    <s v="Conni Catterall"/>
    <s v="C0379cam08"/>
    <x v="10"/>
  </r>
  <r>
    <x v="376"/>
    <x v="9"/>
    <x v="228"/>
    <x v="213"/>
    <n v="27"/>
    <x v="9"/>
    <s v="Conni Catterall"/>
    <s v="C0379cam08"/>
    <x v="10"/>
  </r>
  <r>
    <x v="376"/>
    <x v="9"/>
    <x v="228"/>
    <x v="239"/>
    <n v="27"/>
    <x v="9"/>
    <s v="Conni Catterall"/>
    <s v="C0379cam08"/>
    <x v="1"/>
  </r>
  <r>
    <x v="377"/>
    <x v="4"/>
    <x v="372"/>
    <x v="516"/>
    <n v="16"/>
    <x v="4"/>
    <s v="Gusella Tregust"/>
    <s v="C0380cam16"/>
    <x v="0"/>
  </r>
  <r>
    <x v="377"/>
    <x v="4"/>
    <x v="372"/>
    <x v="521"/>
    <n v="16"/>
    <x v="4"/>
    <s v="Gusella Tregust"/>
    <s v="C0380cam16"/>
    <x v="7"/>
  </r>
  <r>
    <x v="377"/>
    <x v="4"/>
    <x v="372"/>
    <x v="470"/>
    <n v="16"/>
    <x v="4"/>
    <s v="Gusella Tregust"/>
    <s v="C0380cam16"/>
    <x v="10"/>
  </r>
  <r>
    <x v="377"/>
    <x v="4"/>
    <x v="372"/>
    <x v="355"/>
    <n v="16"/>
    <x v="4"/>
    <s v="Gusella Tregust"/>
    <s v="C0380cam16"/>
    <x v="1"/>
  </r>
  <r>
    <x v="377"/>
    <x v="4"/>
    <x v="372"/>
    <x v="304"/>
    <n v="16"/>
    <x v="4"/>
    <s v="Gusella Tregust"/>
    <s v="C0380cam16"/>
    <x v="3"/>
  </r>
  <r>
    <x v="377"/>
    <x v="4"/>
    <x v="372"/>
    <x v="211"/>
    <n v="16"/>
    <x v="4"/>
    <s v="Gusella Tregust"/>
    <s v="C0380cam16"/>
    <x v="4"/>
  </r>
  <r>
    <x v="377"/>
    <x v="4"/>
    <x v="372"/>
    <x v="411"/>
    <n v="16"/>
    <x v="4"/>
    <s v="Gusella Tregust"/>
    <s v="C0380cam16"/>
    <x v="6"/>
  </r>
  <r>
    <x v="377"/>
    <x v="4"/>
    <x v="372"/>
    <x v="305"/>
    <n v="16"/>
    <x v="4"/>
    <s v="Gusella Tregust"/>
    <s v="C0380cam16"/>
    <x v="8"/>
  </r>
  <r>
    <x v="377"/>
    <x v="4"/>
    <x v="372"/>
    <x v="260"/>
    <n v="16"/>
    <x v="4"/>
    <s v="Gusella Tregust"/>
    <s v="C0380cam16"/>
    <x v="11"/>
  </r>
  <r>
    <x v="377"/>
    <x v="4"/>
    <x v="372"/>
    <x v="261"/>
    <n v="16"/>
    <x v="4"/>
    <s v="Gusella Tregust"/>
    <s v="C0380cam16"/>
    <x v="12"/>
  </r>
  <r>
    <x v="377"/>
    <x v="4"/>
    <x v="372"/>
    <x v="19"/>
    <n v="16"/>
    <x v="4"/>
    <s v="Gusella Tregust"/>
    <s v="C0380cam16"/>
    <x v="15"/>
  </r>
  <r>
    <x v="377"/>
    <x v="4"/>
    <x v="372"/>
    <x v="108"/>
    <n v="16"/>
    <x v="4"/>
    <s v="Gusella Tregust"/>
    <s v="C0380cam16"/>
    <x v="13"/>
  </r>
  <r>
    <x v="377"/>
    <x v="4"/>
    <x v="372"/>
    <x v="77"/>
    <n v="16"/>
    <x v="4"/>
    <s v="Gusella Tregust"/>
    <s v="C0380cam16"/>
    <x v="14"/>
  </r>
  <r>
    <x v="377"/>
    <x v="4"/>
    <x v="372"/>
    <x v="238"/>
    <n v="16"/>
    <x v="4"/>
    <s v="Gusella Tregust"/>
    <s v="C0380cam16"/>
    <x v="16"/>
  </r>
  <r>
    <x v="377"/>
    <x v="7"/>
    <x v="396"/>
    <x v="461"/>
    <n v="28"/>
    <x v="7"/>
    <s v="Gusella Tregust"/>
    <s v="C0380cam14"/>
    <x v="0"/>
  </r>
  <r>
    <x v="377"/>
    <x v="7"/>
    <x v="396"/>
    <x v="251"/>
    <n v="28"/>
    <x v="7"/>
    <s v="Gusella Tregust"/>
    <s v="C0380cam14"/>
    <x v="7"/>
  </r>
  <r>
    <x v="377"/>
    <x v="7"/>
    <x v="396"/>
    <x v="412"/>
    <n v="28"/>
    <x v="7"/>
    <s v="Gusella Tregust"/>
    <s v="C0380cam14"/>
    <x v="1"/>
  </r>
  <r>
    <x v="377"/>
    <x v="7"/>
    <x v="396"/>
    <x v="178"/>
    <n v="28"/>
    <x v="7"/>
    <s v="Gusella Tregust"/>
    <s v="C0380cam14"/>
    <x v="3"/>
  </r>
  <r>
    <x v="377"/>
    <x v="7"/>
    <x v="396"/>
    <x v="208"/>
    <n v="28"/>
    <x v="7"/>
    <s v="Gusella Tregust"/>
    <s v="C0380cam14"/>
    <x v="4"/>
  </r>
  <r>
    <x v="377"/>
    <x v="7"/>
    <x v="396"/>
    <x v="257"/>
    <n v="28"/>
    <x v="7"/>
    <s v="Gusella Tregust"/>
    <s v="C0380cam14"/>
    <x v="5"/>
  </r>
  <r>
    <x v="377"/>
    <x v="7"/>
    <x v="396"/>
    <x v="258"/>
    <n v="28"/>
    <x v="7"/>
    <s v="Gusella Tregust"/>
    <s v="C0380cam14"/>
    <x v="6"/>
  </r>
  <r>
    <x v="377"/>
    <x v="7"/>
    <x v="396"/>
    <x v="75"/>
    <n v="28"/>
    <x v="7"/>
    <s v="Gusella Tregust"/>
    <s v="C0380cam14"/>
    <x v="8"/>
  </r>
  <r>
    <x v="377"/>
    <x v="7"/>
    <x v="396"/>
    <x v="122"/>
    <n v="28"/>
    <x v="7"/>
    <s v="Gusella Tregust"/>
    <s v="C0380cam14"/>
    <x v="9"/>
  </r>
  <r>
    <x v="377"/>
    <x v="7"/>
    <x v="396"/>
    <x v="195"/>
    <n v="28"/>
    <x v="7"/>
    <s v="Gusella Tregust"/>
    <s v="C0380cam14"/>
    <x v="11"/>
  </r>
  <r>
    <x v="378"/>
    <x v="2"/>
    <x v="363"/>
    <x v="54"/>
    <n v="29"/>
    <x v="2"/>
    <s v="Lissy Sisselot"/>
    <s v="C0381cam17"/>
    <x v="0"/>
  </r>
  <r>
    <x v="378"/>
    <x v="2"/>
    <x v="363"/>
    <x v="343"/>
    <n v="29"/>
    <x v="2"/>
    <s v="Lissy Sisselot"/>
    <s v="C0381cam17"/>
    <x v="10"/>
  </r>
  <r>
    <x v="378"/>
    <x v="2"/>
    <x v="363"/>
    <x v="39"/>
    <n v="29"/>
    <x v="2"/>
    <s v="Lissy Sisselot"/>
    <s v="C0381cam17"/>
    <x v="10"/>
  </r>
  <r>
    <x v="378"/>
    <x v="2"/>
    <x v="363"/>
    <x v="270"/>
    <n v="29"/>
    <x v="2"/>
    <s v="Lissy Sisselot"/>
    <s v="C0381cam17"/>
    <x v="1"/>
  </r>
  <r>
    <x v="378"/>
    <x v="2"/>
    <x v="363"/>
    <x v="190"/>
    <n v="29"/>
    <x v="2"/>
    <s v="Lissy Sisselot"/>
    <s v="C0381cam17"/>
    <x v="2"/>
  </r>
  <r>
    <x v="378"/>
    <x v="2"/>
    <x v="363"/>
    <x v="171"/>
    <n v="29"/>
    <x v="2"/>
    <s v="Lissy Sisselot"/>
    <s v="C0381cam17"/>
    <x v="3"/>
  </r>
  <r>
    <x v="378"/>
    <x v="2"/>
    <x v="363"/>
    <x v="76"/>
    <n v="29"/>
    <x v="2"/>
    <s v="Lissy Sisselot"/>
    <s v="C0381cam17"/>
    <x v="5"/>
  </r>
  <r>
    <x v="378"/>
    <x v="2"/>
    <x v="363"/>
    <x v="73"/>
    <n v="29"/>
    <x v="2"/>
    <s v="Lissy Sisselot"/>
    <s v="C0381cam17"/>
    <x v="5"/>
  </r>
  <r>
    <x v="378"/>
    <x v="8"/>
    <x v="376"/>
    <x v="221"/>
    <n v="13"/>
    <x v="8"/>
    <s v="Lissy Sisselot"/>
    <s v="C0381cam06"/>
    <x v="0"/>
  </r>
  <r>
    <x v="378"/>
    <x v="8"/>
    <x v="376"/>
    <x v="152"/>
    <n v="13"/>
    <x v="8"/>
    <s v="Lissy Sisselot"/>
    <s v="C0381cam06"/>
    <x v="7"/>
  </r>
  <r>
    <x v="379"/>
    <x v="11"/>
    <x v="112"/>
    <x v="350"/>
    <n v="14"/>
    <x v="11"/>
    <s v="Jere Dikelin"/>
    <s v="C0382cam15"/>
    <x v="0"/>
  </r>
  <r>
    <x v="379"/>
    <x v="11"/>
    <x v="112"/>
    <x v="496"/>
    <n v="14"/>
    <x v="11"/>
    <s v="Jere Dikelin"/>
    <s v="C0382cam15"/>
    <x v="7"/>
  </r>
  <r>
    <x v="379"/>
    <x v="11"/>
    <x v="112"/>
    <x v="428"/>
    <n v="14"/>
    <x v="11"/>
    <s v="Jere Dikelin"/>
    <s v="C0382cam15"/>
    <x v="10"/>
  </r>
  <r>
    <x v="379"/>
    <x v="11"/>
    <x v="112"/>
    <x v="22"/>
    <n v="14"/>
    <x v="11"/>
    <s v="Jere Dikelin"/>
    <s v="C0382cam15"/>
    <x v="1"/>
  </r>
  <r>
    <x v="379"/>
    <x v="11"/>
    <x v="112"/>
    <x v="95"/>
    <n v="14"/>
    <x v="11"/>
    <s v="Jere Dikelin"/>
    <s v="C0382cam15"/>
    <x v="2"/>
  </r>
  <r>
    <x v="379"/>
    <x v="11"/>
    <x v="112"/>
    <x v="196"/>
    <n v="14"/>
    <x v="11"/>
    <s v="Jere Dikelin"/>
    <s v="C0382cam15"/>
    <x v="3"/>
  </r>
  <r>
    <x v="379"/>
    <x v="11"/>
    <x v="112"/>
    <x v="242"/>
    <n v="14"/>
    <x v="11"/>
    <s v="Jere Dikelin"/>
    <s v="C0382cam15"/>
    <x v="4"/>
  </r>
  <r>
    <x v="379"/>
    <x v="11"/>
    <x v="112"/>
    <x v="431"/>
    <n v="14"/>
    <x v="11"/>
    <s v="Jere Dikelin"/>
    <s v="C0382cam15"/>
    <x v="5"/>
  </r>
  <r>
    <x v="379"/>
    <x v="11"/>
    <x v="112"/>
    <x v="120"/>
    <n v="14"/>
    <x v="11"/>
    <s v="Jere Dikelin"/>
    <s v="C0382cam15"/>
    <x v="6"/>
  </r>
  <r>
    <x v="379"/>
    <x v="11"/>
    <x v="112"/>
    <x v="156"/>
    <n v="14"/>
    <x v="11"/>
    <s v="Jere Dikelin"/>
    <s v="C0382cam15"/>
    <x v="8"/>
  </r>
  <r>
    <x v="379"/>
    <x v="11"/>
    <x v="112"/>
    <x v="262"/>
    <n v="14"/>
    <x v="11"/>
    <s v="Jere Dikelin"/>
    <s v="C0382cam15"/>
    <x v="9"/>
  </r>
  <r>
    <x v="379"/>
    <x v="11"/>
    <x v="112"/>
    <x v="190"/>
    <n v="14"/>
    <x v="11"/>
    <s v="Jere Dikelin"/>
    <s v="C0382cam15"/>
    <x v="11"/>
  </r>
  <r>
    <x v="379"/>
    <x v="11"/>
    <x v="112"/>
    <x v="42"/>
    <n v="14"/>
    <x v="11"/>
    <s v="Jere Dikelin"/>
    <s v="C0382cam15"/>
    <x v="12"/>
  </r>
  <r>
    <x v="379"/>
    <x v="11"/>
    <x v="112"/>
    <x v="67"/>
    <n v="14"/>
    <x v="11"/>
    <s v="Jere Dikelin"/>
    <s v="C0382cam15"/>
    <x v="15"/>
  </r>
  <r>
    <x v="380"/>
    <x v="6"/>
    <x v="228"/>
    <x v="9"/>
    <n v="62"/>
    <x v="6"/>
    <s v="Chauncey Behninck"/>
    <s v="C0383cam03"/>
    <x v="0"/>
  </r>
  <r>
    <x v="380"/>
    <x v="6"/>
    <x v="228"/>
    <x v="171"/>
    <n v="62"/>
    <x v="6"/>
    <s v="Chauncey Behninck"/>
    <s v="C0383cam03"/>
    <x v="7"/>
  </r>
  <r>
    <x v="380"/>
    <x v="6"/>
    <x v="228"/>
    <x v="374"/>
    <n v="62"/>
    <x v="6"/>
    <s v="Chauncey Behninck"/>
    <s v="C0383cam03"/>
    <x v="1"/>
  </r>
  <r>
    <x v="380"/>
    <x v="6"/>
    <x v="228"/>
    <x v="52"/>
    <n v="62"/>
    <x v="6"/>
    <s v="Chauncey Behninck"/>
    <s v="C0383cam03"/>
    <x v="1"/>
  </r>
  <r>
    <x v="380"/>
    <x v="12"/>
    <x v="376"/>
    <x v="221"/>
    <n v="66"/>
    <x v="12"/>
    <s v="Chauncey Behninck"/>
    <s v="C0383cam10"/>
    <x v="0"/>
  </r>
  <r>
    <x v="380"/>
    <x v="12"/>
    <x v="376"/>
    <x v="64"/>
    <n v="66"/>
    <x v="12"/>
    <s v="Chauncey Behninck"/>
    <s v="C0383cam10"/>
    <x v="7"/>
  </r>
  <r>
    <x v="381"/>
    <x v="1"/>
    <x v="397"/>
    <x v="522"/>
    <n v="25"/>
    <x v="1"/>
    <s v="Nealy Aguirrezabala"/>
    <s v="C0384cam07"/>
    <x v="0"/>
  </r>
  <r>
    <x v="381"/>
    <x v="1"/>
    <x v="397"/>
    <x v="87"/>
    <n v="25"/>
    <x v="1"/>
    <s v="Nealy Aguirrezabala"/>
    <s v="C0384cam07"/>
    <x v="7"/>
  </r>
  <r>
    <x v="381"/>
    <x v="1"/>
    <x v="397"/>
    <x v="441"/>
    <n v="25"/>
    <x v="1"/>
    <s v="Nealy Aguirrezabala"/>
    <s v="C0384cam07"/>
    <x v="10"/>
  </r>
  <r>
    <x v="381"/>
    <x v="1"/>
    <x v="397"/>
    <x v="399"/>
    <n v="25"/>
    <x v="1"/>
    <s v="Nealy Aguirrezabala"/>
    <s v="C0384cam07"/>
    <x v="4"/>
  </r>
  <r>
    <x v="381"/>
    <x v="1"/>
    <x v="397"/>
    <x v="53"/>
    <n v="25"/>
    <x v="1"/>
    <s v="Nealy Aguirrezabala"/>
    <s v="C0384cam07"/>
    <x v="5"/>
  </r>
  <r>
    <x v="381"/>
    <x v="1"/>
    <x v="397"/>
    <x v="396"/>
    <n v="25"/>
    <x v="1"/>
    <s v="Nealy Aguirrezabala"/>
    <s v="C0384cam07"/>
    <x v="6"/>
  </r>
  <r>
    <x v="381"/>
    <x v="1"/>
    <x v="397"/>
    <x v="433"/>
    <n v="25"/>
    <x v="1"/>
    <s v="Nealy Aguirrezabala"/>
    <s v="C0384cam07"/>
    <x v="9"/>
  </r>
  <r>
    <x v="381"/>
    <x v="1"/>
    <x v="397"/>
    <x v="245"/>
    <n v="25"/>
    <x v="1"/>
    <s v="Nealy Aguirrezabala"/>
    <s v="C0384cam07"/>
    <x v="11"/>
  </r>
  <r>
    <x v="381"/>
    <x v="1"/>
    <x v="397"/>
    <x v="149"/>
    <n v="25"/>
    <x v="1"/>
    <s v="Nealy Aguirrezabala"/>
    <s v="C0384cam07"/>
    <x v="12"/>
  </r>
  <r>
    <x v="381"/>
    <x v="1"/>
    <x v="397"/>
    <x v="134"/>
    <n v="25"/>
    <x v="1"/>
    <s v="Nealy Aguirrezabala"/>
    <s v="C0384cam07"/>
    <x v="14"/>
  </r>
  <r>
    <x v="381"/>
    <x v="9"/>
    <x v="45"/>
    <x v="211"/>
    <n v="27"/>
    <x v="9"/>
    <s v="Nealy Aguirrezabala"/>
    <s v="C0384cam08"/>
    <x v="0"/>
  </r>
  <r>
    <x v="381"/>
    <x v="9"/>
    <x v="45"/>
    <x v="222"/>
    <n v="27"/>
    <x v="9"/>
    <s v="Nealy Aguirrezabala"/>
    <s v="C0384cam08"/>
    <x v="7"/>
  </r>
  <r>
    <x v="381"/>
    <x v="9"/>
    <x v="45"/>
    <x v="372"/>
    <n v="27"/>
    <x v="9"/>
    <s v="Nealy Aguirrezabala"/>
    <s v="C0384cam08"/>
    <x v="10"/>
  </r>
  <r>
    <x v="381"/>
    <x v="9"/>
    <x v="45"/>
    <x v="113"/>
    <n v="27"/>
    <x v="9"/>
    <s v="Nealy Aguirrezabala"/>
    <s v="C0384cam08"/>
    <x v="1"/>
  </r>
  <r>
    <x v="381"/>
    <x v="9"/>
    <x v="45"/>
    <x v="366"/>
    <n v="27"/>
    <x v="9"/>
    <s v="Nealy Aguirrezabala"/>
    <s v="C0384cam08"/>
    <x v="1"/>
  </r>
  <r>
    <x v="381"/>
    <x v="9"/>
    <x v="45"/>
    <x v="410"/>
    <n v="27"/>
    <x v="9"/>
    <s v="Nealy Aguirrezabala"/>
    <s v="C0384cam08"/>
    <x v="3"/>
  </r>
  <r>
    <x v="381"/>
    <x v="9"/>
    <x v="45"/>
    <x v="311"/>
    <n v="27"/>
    <x v="9"/>
    <s v="Nealy Aguirrezabala"/>
    <s v="C0384cam08"/>
    <x v="3"/>
  </r>
  <r>
    <x v="381"/>
    <x v="9"/>
    <x v="45"/>
    <x v="252"/>
    <n v="27"/>
    <x v="9"/>
    <s v="Nealy Aguirrezabala"/>
    <s v="C0384cam08"/>
    <x v="4"/>
  </r>
  <r>
    <x v="381"/>
    <x v="9"/>
    <x v="45"/>
    <x v="79"/>
    <n v="27"/>
    <x v="9"/>
    <s v="Nealy Aguirrezabala"/>
    <s v="C0384cam08"/>
    <x v="6"/>
  </r>
  <r>
    <x v="381"/>
    <x v="9"/>
    <x v="45"/>
    <x v="11"/>
    <n v="27"/>
    <x v="9"/>
    <s v="Nealy Aguirrezabala"/>
    <s v="C0384cam08"/>
    <x v="8"/>
  </r>
  <r>
    <x v="381"/>
    <x v="9"/>
    <x v="45"/>
    <x v="14"/>
    <n v="27"/>
    <x v="9"/>
    <s v="Nealy Aguirrezabala"/>
    <s v="C0384cam08"/>
    <x v="9"/>
  </r>
  <r>
    <x v="382"/>
    <x v="2"/>
    <x v="313"/>
    <x v="425"/>
    <n v="29"/>
    <x v="2"/>
    <s v="Luce Attoe"/>
    <s v="C0385cam17"/>
    <x v="0"/>
  </r>
  <r>
    <x v="382"/>
    <x v="2"/>
    <x v="313"/>
    <x v="96"/>
    <n v="29"/>
    <x v="2"/>
    <s v="Luce Attoe"/>
    <s v="C0385cam17"/>
    <x v="7"/>
  </r>
  <r>
    <x v="382"/>
    <x v="2"/>
    <x v="313"/>
    <x v="155"/>
    <n v="29"/>
    <x v="2"/>
    <s v="Luce Attoe"/>
    <s v="C0385cam17"/>
    <x v="10"/>
  </r>
  <r>
    <x v="382"/>
    <x v="2"/>
    <x v="313"/>
    <x v="229"/>
    <n v="29"/>
    <x v="2"/>
    <s v="Luce Attoe"/>
    <s v="C0385cam17"/>
    <x v="1"/>
  </r>
  <r>
    <x v="382"/>
    <x v="2"/>
    <x v="313"/>
    <x v="406"/>
    <n v="29"/>
    <x v="2"/>
    <s v="Luce Attoe"/>
    <s v="C0385cam17"/>
    <x v="2"/>
  </r>
  <r>
    <x v="382"/>
    <x v="2"/>
    <x v="313"/>
    <x v="216"/>
    <n v="29"/>
    <x v="2"/>
    <s v="Luce Attoe"/>
    <s v="C0385cam17"/>
    <x v="3"/>
  </r>
  <r>
    <x v="382"/>
    <x v="2"/>
    <x v="313"/>
    <x v="233"/>
    <n v="29"/>
    <x v="2"/>
    <s v="Luce Attoe"/>
    <s v="C0385cam17"/>
    <x v="4"/>
  </r>
  <r>
    <x v="382"/>
    <x v="2"/>
    <x v="313"/>
    <x v="79"/>
    <n v="29"/>
    <x v="2"/>
    <s v="Luce Attoe"/>
    <s v="C0385cam17"/>
    <x v="5"/>
  </r>
  <r>
    <x v="382"/>
    <x v="2"/>
    <x v="313"/>
    <x v="205"/>
    <n v="29"/>
    <x v="2"/>
    <s v="Luce Attoe"/>
    <s v="C0385cam17"/>
    <x v="8"/>
  </r>
  <r>
    <x v="382"/>
    <x v="0"/>
    <x v="5"/>
    <x v="30"/>
    <n v="65"/>
    <x v="0"/>
    <s v="Luce Attoe"/>
    <s v="C0385cam12"/>
    <x v="0"/>
  </r>
  <r>
    <x v="382"/>
    <x v="0"/>
    <x v="5"/>
    <x v="83"/>
    <n v="65"/>
    <x v="0"/>
    <s v="Luce Attoe"/>
    <s v="C0385cam12"/>
    <x v="7"/>
  </r>
  <r>
    <x v="382"/>
    <x v="0"/>
    <x v="5"/>
    <x v="102"/>
    <n v="65"/>
    <x v="0"/>
    <s v="Luce Attoe"/>
    <s v="C0385cam12"/>
    <x v="10"/>
  </r>
  <r>
    <x v="382"/>
    <x v="0"/>
    <x v="5"/>
    <x v="110"/>
    <n v="65"/>
    <x v="0"/>
    <s v="Luce Attoe"/>
    <s v="C0385cam12"/>
    <x v="1"/>
  </r>
  <r>
    <x v="383"/>
    <x v="10"/>
    <x v="398"/>
    <x v="418"/>
    <n v="22"/>
    <x v="10"/>
    <s v="Cordula Conkling"/>
    <s v="C0386cam05"/>
    <x v="0"/>
  </r>
  <r>
    <x v="383"/>
    <x v="10"/>
    <x v="398"/>
    <x v="370"/>
    <n v="22"/>
    <x v="10"/>
    <s v="Cordula Conkling"/>
    <s v="C0386cam05"/>
    <x v="7"/>
  </r>
  <r>
    <x v="383"/>
    <x v="10"/>
    <x v="398"/>
    <x v="442"/>
    <n v="22"/>
    <x v="10"/>
    <s v="Cordula Conkling"/>
    <s v="C0386cam05"/>
    <x v="10"/>
  </r>
  <r>
    <x v="383"/>
    <x v="10"/>
    <x v="398"/>
    <x v="340"/>
    <n v="22"/>
    <x v="10"/>
    <s v="Cordula Conkling"/>
    <s v="C0386cam05"/>
    <x v="1"/>
  </r>
  <r>
    <x v="383"/>
    <x v="10"/>
    <x v="398"/>
    <x v="17"/>
    <n v="22"/>
    <x v="10"/>
    <s v="Cordula Conkling"/>
    <s v="C0386cam05"/>
    <x v="4"/>
  </r>
  <r>
    <x v="383"/>
    <x v="10"/>
    <x v="398"/>
    <x v="229"/>
    <n v="22"/>
    <x v="10"/>
    <s v="Cordula Conkling"/>
    <s v="C0386cam05"/>
    <x v="6"/>
  </r>
  <r>
    <x v="383"/>
    <x v="10"/>
    <x v="398"/>
    <x v="301"/>
    <n v="22"/>
    <x v="10"/>
    <s v="Cordula Conkling"/>
    <s v="C0386cam05"/>
    <x v="8"/>
  </r>
  <r>
    <x v="383"/>
    <x v="10"/>
    <x v="398"/>
    <x v="19"/>
    <n v="22"/>
    <x v="10"/>
    <s v="Cordula Conkling"/>
    <s v="C0386cam05"/>
    <x v="11"/>
  </r>
  <r>
    <x v="383"/>
    <x v="10"/>
    <x v="398"/>
    <x v="210"/>
    <n v="22"/>
    <x v="10"/>
    <s v="Cordula Conkling"/>
    <s v="C0386cam05"/>
    <x v="12"/>
  </r>
  <r>
    <x v="383"/>
    <x v="1"/>
    <x v="171"/>
    <x v="420"/>
    <n v="25"/>
    <x v="1"/>
    <s v="Cordula Conkling"/>
    <s v="C0386cam07"/>
    <x v="0"/>
  </r>
  <r>
    <x v="383"/>
    <x v="1"/>
    <x v="171"/>
    <x v="385"/>
    <n v="25"/>
    <x v="1"/>
    <s v="Cordula Conkling"/>
    <s v="C0386cam07"/>
    <x v="10"/>
  </r>
  <r>
    <x v="383"/>
    <x v="1"/>
    <x v="171"/>
    <x v="240"/>
    <n v="25"/>
    <x v="1"/>
    <s v="Cordula Conkling"/>
    <s v="C0386cam07"/>
    <x v="1"/>
  </r>
  <r>
    <x v="383"/>
    <x v="1"/>
    <x v="171"/>
    <x v="211"/>
    <n v="25"/>
    <x v="1"/>
    <s v="Cordula Conkling"/>
    <s v="C0386cam07"/>
    <x v="2"/>
  </r>
  <r>
    <x v="383"/>
    <x v="1"/>
    <x v="171"/>
    <x v="450"/>
    <n v="25"/>
    <x v="1"/>
    <s v="Cordula Conkling"/>
    <s v="C0386cam07"/>
    <x v="3"/>
  </r>
  <r>
    <x v="383"/>
    <x v="1"/>
    <x v="171"/>
    <x v="186"/>
    <n v="25"/>
    <x v="1"/>
    <s v="Cordula Conkling"/>
    <s v="C0386cam07"/>
    <x v="4"/>
  </r>
  <r>
    <x v="383"/>
    <x v="1"/>
    <x v="171"/>
    <x v="191"/>
    <n v="25"/>
    <x v="1"/>
    <s v="Cordula Conkling"/>
    <s v="C0386cam07"/>
    <x v="5"/>
  </r>
  <r>
    <x v="383"/>
    <x v="1"/>
    <x v="171"/>
    <x v="245"/>
    <n v="25"/>
    <x v="1"/>
    <s v="Cordula Conkling"/>
    <s v="C0386cam07"/>
    <x v="8"/>
  </r>
  <r>
    <x v="383"/>
    <x v="1"/>
    <x v="171"/>
    <x v="56"/>
    <n v="25"/>
    <x v="1"/>
    <s v="Cordula Conkling"/>
    <s v="C0386cam07"/>
    <x v="9"/>
  </r>
  <r>
    <x v="383"/>
    <x v="1"/>
    <x v="171"/>
    <x v="233"/>
    <n v="25"/>
    <x v="1"/>
    <s v="Cordula Conkling"/>
    <s v="C0386cam07"/>
    <x v="11"/>
  </r>
  <r>
    <x v="383"/>
    <x v="1"/>
    <x v="171"/>
    <x v="246"/>
    <n v="25"/>
    <x v="1"/>
    <s v="Cordula Conkling"/>
    <s v="C0386cam07"/>
    <x v="11"/>
  </r>
  <r>
    <x v="383"/>
    <x v="1"/>
    <x v="171"/>
    <x v="85"/>
    <n v="25"/>
    <x v="1"/>
    <s v="Cordula Conkling"/>
    <s v="C0386cam07"/>
    <x v="15"/>
  </r>
  <r>
    <x v="383"/>
    <x v="1"/>
    <x v="171"/>
    <x v="58"/>
    <n v="25"/>
    <x v="1"/>
    <s v="Cordula Conkling"/>
    <s v="C0386cam07"/>
    <x v="13"/>
  </r>
  <r>
    <x v="383"/>
    <x v="1"/>
    <x v="171"/>
    <x v="239"/>
    <n v="25"/>
    <x v="1"/>
    <s v="Cordula Conkling"/>
    <s v="C0386cam07"/>
    <x v="13"/>
  </r>
  <r>
    <x v="384"/>
    <x v="10"/>
    <x v="376"/>
    <x v="221"/>
    <n v="22"/>
    <x v="10"/>
    <s v="Herbert Swalwel"/>
    <s v="C0387cam05"/>
    <x v="0"/>
  </r>
  <r>
    <x v="384"/>
    <x v="10"/>
    <x v="376"/>
    <x v="12"/>
    <n v="22"/>
    <x v="10"/>
    <s v="Herbert Swalwel"/>
    <s v="C0387cam05"/>
    <x v="7"/>
  </r>
  <r>
    <x v="385"/>
    <x v="16"/>
    <x v="399"/>
    <x v="25"/>
    <n v="26"/>
    <x v="16"/>
    <s v="Tan Beevers"/>
    <s v="C0388cam04"/>
    <x v="0"/>
  </r>
  <r>
    <x v="385"/>
    <x v="16"/>
    <x v="399"/>
    <x v="216"/>
    <n v="26"/>
    <x v="16"/>
    <s v="Tan Beevers"/>
    <s v="C0388cam04"/>
    <x v="7"/>
  </r>
  <r>
    <x v="385"/>
    <x v="16"/>
    <x v="399"/>
    <x v="336"/>
    <n v="26"/>
    <x v="16"/>
    <s v="Tan Beevers"/>
    <s v="C0388cam04"/>
    <x v="10"/>
  </r>
  <r>
    <x v="385"/>
    <x v="16"/>
    <x v="399"/>
    <x v="163"/>
    <n v="26"/>
    <x v="16"/>
    <s v="Tan Beevers"/>
    <s v="C0388cam04"/>
    <x v="1"/>
  </r>
  <r>
    <x v="385"/>
    <x v="16"/>
    <x v="399"/>
    <x v="47"/>
    <n v="26"/>
    <x v="16"/>
    <s v="Tan Beevers"/>
    <s v="C0388cam04"/>
    <x v="2"/>
  </r>
  <r>
    <x v="385"/>
    <x v="16"/>
    <x v="399"/>
    <x v="195"/>
    <n v="26"/>
    <x v="16"/>
    <s v="Tan Beevers"/>
    <s v="C0388cam04"/>
    <x v="3"/>
  </r>
  <r>
    <x v="385"/>
    <x v="1"/>
    <x v="274"/>
    <x v="71"/>
    <n v="25"/>
    <x v="1"/>
    <s v="Tan Beevers"/>
    <s v="C0388cam07"/>
    <x v="0"/>
  </r>
  <r>
    <x v="385"/>
    <x v="1"/>
    <x v="274"/>
    <x v="194"/>
    <n v="25"/>
    <x v="1"/>
    <s v="Tan Beevers"/>
    <s v="C0388cam07"/>
    <x v="7"/>
  </r>
  <r>
    <x v="385"/>
    <x v="1"/>
    <x v="274"/>
    <x v="283"/>
    <n v="25"/>
    <x v="1"/>
    <s v="Tan Beevers"/>
    <s v="C0388cam07"/>
    <x v="10"/>
  </r>
  <r>
    <x v="386"/>
    <x v="1"/>
    <x v="77"/>
    <x v="287"/>
    <n v="25"/>
    <x v="1"/>
    <s v="Nancey Segot"/>
    <s v="C0390cam07"/>
    <x v="0"/>
  </r>
  <r>
    <x v="386"/>
    <x v="1"/>
    <x v="77"/>
    <x v="367"/>
    <n v="25"/>
    <x v="1"/>
    <s v="Nancey Segot"/>
    <s v="C0390cam07"/>
    <x v="7"/>
  </r>
  <r>
    <x v="386"/>
    <x v="1"/>
    <x v="77"/>
    <x v="445"/>
    <n v="25"/>
    <x v="1"/>
    <s v="Nancey Segot"/>
    <s v="C0390cam07"/>
    <x v="10"/>
  </r>
  <r>
    <x v="386"/>
    <x v="1"/>
    <x v="77"/>
    <x v="167"/>
    <n v="25"/>
    <x v="1"/>
    <s v="Nancey Segot"/>
    <s v="C0390cam07"/>
    <x v="1"/>
  </r>
  <r>
    <x v="386"/>
    <x v="1"/>
    <x v="77"/>
    <x v="378"/>
    <n v="25"/>
    <x v="1"/>
    <s v="Nancey Segot"/>
    <s v="C0390cam07"/>
    <x v="2"/>
  </r>
  <r>
    <x v="386"/>
    <x v="1"/>
    <x v="77"/>
    <x v="91"/>
    <n v="25"/>
    <x v="1"/>
    <s v="Nancey Segot"/>
    <s v="C0390cam07"/>
    <x v="3"/>
  </r>
  <r>
    <x v="386"/>
    <x v="1"/>
    <x v="77"/>
    <x v="263"/>
    <n v="25"/>
    <x v="1"/>
    <s v="Nancey Segot"/>
    <s v="C0390cam07"/>
    <x v="4"/>
  </r>
  <r>
    <x v="386"/>
    <x v="1"/>
    <x v="77"/>
    <x v="97"/>
    <n v="25"/>
    <x v="1"/>
    <s v="Nancey Segot"/>
    <s v="C0390cam07"/>
    <x v="5"/>
  </r>
  <r>
    <x v="386"/>
    <x v="1"/>
    <x v="77"/>
    <x v="98"/>
    <n v="25"/>
    <x v="1"/>
    <s v="Nancey Segot"/>
    <s v="C0390cam07"/>
    <x v="6"/>
  </r>
  <r>
    <x v="386"/>
    <x v="1"/>
    <x v="77"/>
    <x v="136"/>
    <n v="25"/>
    <x v="1"/>
    <s v="Nancey Segot"/>
    <s v="C0390cam07"/>
    <x v="8"/>
  </r>
  <r>
    <x v="386"/>
    <x v="1"/>
    <x v="77"/>
    <x v="2"/>
    <n v="25"/>
    <x v="1"/>
    <s v="Nancey Segot"/>
    <s v="C0390cam07"/>
    <x v="9"/>
  </r>
  <r>
    <x v="386"/>
    <x v="1"/>
    <x v="77"/>
    <x v="30"/>
    <n v="25"/>
    <x v="1"/>
    <s v="Nancey Segot"/>
    <s v="C0390cam07"/>
    <x v="11"/>
  </r>
  <r>
    <x v="386"/>
    <x v="1"/>
    <x v="77"/>
    <x v="47"/>
    <n v="25"/>
    <x v="1"/>
    <s v="Nancey Segot"/>
    <s v="C0390cam07"/>
    <x v="15"/>
  </r>
  <r>
    <x v="386"/>
    <x v="1"/>
    <x v="77"/>
    <x v="259"/>
    <n v="25"/>
    <x v="1"/>
    <s v="Nancey Segot"/>
    <s v="C0390cam07"/>
    <x v="13"/>
  </r>
  <r>
    <x v="386"/>
    <x v="3"/>
    <x v="211"/>
    <x v="24"/>
    <n v="62"/>
    <x v="3"/>
    <s v="Nancey Segot"/>
    <s v="C0390cam11"/>
    <x v="0"/>
  </r>
  <r>
    <x v="386"/>
    <x v="3"/>
    <x v="211"/>
    <x v="291"/>
    <n v="62"/>
    <x v="3"/>
    <s v="Nancey Segot"/>
    <s v="C0390cam11"/>
    <x v="7"/>
  </r>
  <r>
    <x v="386"/>
    <x v="3"/>
    <x v="211"/>
    <x v="257"/>
    <n v="62"/>
    <x v="3"/>
    <s v="Nancey Segot"/>
    <s v="C0390cam11"/>
    <x v="10"/>
  </r>
  <r>
    <x v="386"/>
    <x v="3"/>
    <x v="211"/>
    <x v="230"/>
    <n v="62"/>
    <x v="3"/>
    <s v="Nancey Segot"/>
    <s v="C0390cam11"/>
    <x v="1"/>
  </r>
  <r>
    <x v="386"/>
    <x v="3"/>
    <x v="211"/>
    <x v="282"/>
    <n v="62"/>
    <x v="3"/>
    <s v="Nancey Segot"/>
    <s v="C0390cam11"/>
    <x v="2"/>
  </r>
  <r>
    <x v="386"/>
    <x v="3"/>
    <x v="211"/>
    <x v="63"/>
    <n v="62"/>
    <x v="3"/>
    <s v="Nancey Segot"/>
    <s v="C0390cam11"/>
    <x v="3"/>
  </r>
  <r>
    <x v="386"/>
    <x v="3"/>
    <x v="211"/>
    <x v="162"/>
    <n v="62"/>
    <x v="3"/>
    <s v="Nancey Segot"/>
    <s v="C0390cam11"/>
    <x v="4"/>
  </r>
  <r>
    <x v="387"/>
    <x v="2"/>
    <x v="305"/>
    <x v="457"/>
    <n v="29"/>
    <x v="2"/>
    <s v="Mara Pressland"/>
    <s v="C0391cam17"/>
    <x v="0"/>
  </r>
  <r>
    <x v="387"/>
    <x v="2"/>
    <x v="305"/>
    <x v="114"/>
    <n v="29"/>
    <x v="2"/>
    <s v="Mara Pressland"/>
    <s v="C0391cam17"/>
    <x v="7"/>
  </r>
  <r>
    <x v="387"/>
    <x v="2"/>
    <x v="305"/>
    <x v="127"/>
    <n v="29"/>
    <x v="2"/>
    <s v="Mara Pressland"/>
    <s v="C0391cam17"/>
    <x v="7"/>
  </r>
  <r>
    <x v="387"/>
    <x v="2"/>
    <x v="305"/>
    <x v="261"/>
    <n v="29"/>
    <x v="2"/>
    <s v="Mara Pressland"/>
    <s v="C0391cam17"/>
    <x v="1"/>
  </r>
  <r>
    <x v="387"/>
    <x v="2"/>
    <x v="305"/>
    <x v="57"/>
    <n v="29"/>
    <x v="2"/>
    <s v="Mara Pressland"/>
    <s v="C0391cam17"/>
    <x v="1"/>
  </r>
  <r>
    <x v="387"/>
    <x v="2"/>
    <x v="305"/>
    <x v="62"/>
    <n v="29"/>
    <x v="2"/>
    <s v="Mara Pressland"/>
    <s v="C0391cam17"/>
    <x v="3"/>
  </r>
  <r>
    <x v="387"/>
    <x v="2"/>
    <x v="305"/>
    <x v="80"/>
    <n v="29"/>
    <x v="2"/>
    <s v="Mara Pressland"/>
    <s v="C0391cam17"/>
    <x v="4"/>
  </r>
  <r>
    <x v="387"/>
    <x v="2"/>
    <x v="305"/>
    <x v="43"/>
    <n v="29"/>
    <x v="2"/>
    <s v="Mara Pressland"/>
    <s v="C0391cam17"/>
    <x v="4"/>
  </r>
  <r>
    <x v="387"/>
    <x v="2"/>
    <x v="305"/>
    <x v="312"/>
    <n v="29"/>
    <x v="2"/>
    <s v="Mara Pressland"/>
    <s v="C0391cam17"/>
    <x v="5"/>
  </r>
  <r>
    <x v="387"/>
    <x v="7"/>
    <x v="76"/>
    <x v="245"/>
    <n v="28"/>
    <x v="7"/>
    <s v="Mara Pressland"/>
    <s v="C0391cam14"/>
    <x v="0"/>
  </r>
  <r>
    <x v="387"/>
    <x v="7"/>
    <x v="76"/>
    <x v="56"/>
    <n v="28"/>
    <x v="7"/>
    <s v="Mara Pressland"/>
    <s v="C0391cam14"/>
    <x v="7"/>
  </r>
  <r>
    <x v="387"/>
    <x v="7"/>
    <x v="76"/>
    <x v="230"/>
    <n v="28"/>
    <x v="7"/>
    <s v="Mara Pressland"/>
    <s v="C0391cam14"/>
    <x v="10"/>
  </r>
  <r>
    <x v="387"/>
    <x v="7"/>
    <x v="76"/>
    <x v="79"/>
    <n v="28"/>
    <x v="7"/>
    <s v="Mara Pressland"/>
    <s v="C0391cam14"/>
    <x v="1"/>
  </r>
  <r>
    <x v="387"/>
    <x v="7"/>
    <x v="76"/>
    <x v="286"/>
    <n v="28"/>
    <x v="7"/>
    <s v="Mara Pressland"/>
    <s v="C0391cam14"/>
    <x v="1"/>
  </r>
  <r>
    <x v="387"/>
    <x v="7"/>
    <x v="76"/>
    <x v="12"/>
    <n v="28"/>
    <x v="7"/>
    <s v="Mara Pressland"/>
    <s v="C0391cam14"/>
    <x v="2"/>
  </r>
  <r>
    <x v="387"/>
    <x v="7"/>
    <x v="76"/>
    <x v="73"/>
    <n v="28"/>
    <x v="7"/>
    <s v="Mara Pressland"/>
    <s v="C0391cam14"/>
    <x v="3"/>
  </r>
  <r>
    <x v="388"/>
    <x v="2"/>
    <x v="290"/>
    <x v="477"/>
    <n v="29"/>
    <x v="2"/>
    <s v="Cordey Vardon"/>
    <s v="C0392cam17"/>
    <x v="0"/>
  </r>
  <r>
    <x v="388"/>
    <x v="2"/>
    <x v="290"/>
    <x v="431"/>
    <n v="29"/>
    <x v="2"/>
    <s v="Cordey Vardon"/>
    <s v="C0392cam17"/>
    <x v="7"/>
  </r>
  <r>
    <x v="388"/>
    <x v="2"/>
    <x v="290"/>
    <x v="203"/>
    <n v="29"/>
    <x v="2"/>
    <s v="Cordey Vardon"/>
    <s v="C0392cam17"/>
    <x v="10"/>
  </r>
  <r>
    <x v="388"/>
    <x v="2"/>
    <x v="290"/>
    <x v="198"/>
    <n v="29"/>
    <x v="2"/>
    <s v="Cordey Vardon"/>
    <s v="C0392cam17"/>
    <x v="1"/>
  </r>
  <r>
    <x v="388"/>
    <x v="2"/>
    <x v="290"/>
    <x v="189"/>
    <n v="29"/>
    <x v="2"/>
    <s v="Cordey Vardon"/>
    <s v="C0392cam17"/>
    <x v="2"/>
  </r>
  <r>
    <x v="388"/>
    <x v="2"/>
    <x v="290"/>
    <x v="145"/>
    <n v="29"/>
    <x v="2"/>
    <s v="Cordey Vardon"/>
    <s v="C0392cam17"/>
    <x v="3"/>
  </r>
  <r>
    <x v="388"/>
    <x v="2"/>
    <x v="290"/>
    <x v="217"/>
    <n v="29"/>
    <x v="2"/>
    <s v="Cordey Vardon"/>
    <s v="C0392cam17"/>
    <x v="4"/>
  </r>
  <r>
    <x v="388"/>
    <x v="2"/>
    <x v="290"/>
    <x v="43"/>
    <n v="29"/>
    <x v="2"/>
    <s v="Cordey Vardon"/>
    <s v="C0392cam17"/>
    <x v="5"/>
  </r>
  <r>
    <x v="388"/>
    <x v="4"/>
    <x v="196"/>
    <x v="102"/>
    <n v="16"/>
    <x v="4"/>
    <s v="Cordey Vardon"/>
    <s v="C0392cam16"/>
    <x v="0"/>
  </r>
  <r>
    <x v="388"/>
    <x v="4"/>
    <x v="196"/>
    <x v="195"/>
    <n v="16"/>
    <x v="4"/>
    <s v="Cordey Vardon"/>
    <s v="C0392cam16"/>
    <x v="7"/>
  </r>
  <r>
    <x v="389"/>
    <x v="13"/>
    <x v="389"/>
    <x v="519"/>
    <n v="75"/>
    <x v="13"/>
    <s v="Bron Ghilardi"/>
    <s v="C0393cam09"/>
    <x v="0"/>
  </r>
  <r>
    <x v="389"/>
    <x v="13"/>
    <x v="389"/>
    <x v="362"/>
    <n v="75"/>
    <x v="13"/>
    <s v="Bron Ghilardi"/>
    <s v="C0393cam09"/>
    <x v="10"/>
  </r>
  <r>
    <x v="389"/>
    <x v="13"/>
    <x v="389"/>
    <x v="463"/>
    <n v="75"/>
    <x v="13"/>
    <s v="Bron Ghilardi"/>
    <s v="C0393cam09"/>
    <x v="1"/>
  </r>
  <r>
    <x v="389"/>
    <x v="13"/>
    <x v="389"/>
    <x v="400"/>
    <n v="75"/>
    <x v="13"/>
    <s v="Bron Ghilardi"/>
    <s v="C0393cam09"/>
    <x v="3"/>
  </r>
  <r>
    <x v="389"/>
    <x v="13"/>
    <x v="389"/>
    <x v="419"/>
    <n v="75"/>
    <x v="13"/>
    <s v="Bron Ghilardi"/>
    <s v="C0393cam09"/>
    <x v="4"/>
  </r>
  <r>
    <x v="389"/>
    <x v="13"/>
    <x v="389"/>
    <x v="353"/>
    <n v="75"/>
    <x v="13"/>
    <s v="Bron Ghilardi"/>
    <s v="C0393cam09"/>
    <x v="4"/>
  </r>
  <r>
    <x v="389"/>
    <x v="13"/>
    <x v="389"/>
    <x v="17"/>
    <n v="75"/>
    <x v="13"/>
    <s v="Bron Ghilardi"/>
    <s v="C0393cam09"/>
    <x v="6"/>
  </r>
  <r>
    <x v="389"/>
    <x v="13"/>
    <x v="389"/>
    <x v="113"/>
    <n v="75"/>
    <x v="13"/>
    <s v="Bron Ghilardi"/>
    <s v="C0393cam09"/>
    <x v="8"/>
  </r>
  <r>
    <x v="389"/>
    <x v="13"/>
    <x v="389"/>
    <x v="260"/>
    <n v="75"/>
    <x v="13"/>
    <s v="Bron Ghilardi"/>
    <s v="C0393cam09"/>
    <x v="11"/>
  </r>
  <r>
    <x v="389"/>
    <x v="13"/>
    <x v="389"/>
    <x v="70"/>
    <n v="75"/>
    <x v="13"/>
    <s v="Bron Ghilardi"/>
    <s v="C0393cam09"/>
    <x v="11"/>
  </r>
  <r>
    <x v="389"/>
    <x v="13"/>
    <x v="389"/>
    <x v="101"/>
    <n v="75"/>
    <x v="13"/>
    <s v="Bron Ghilardi"/>
    <s v="C0393cam09"/>
    <x v="15"/>
  </r>
  <r>
    <x v="389"/>
    <x v="13"/>
    <x v="389"/>
    <x v="220"/>
    <n v="75"/>
    <x v="13"/>
    <s v="Bron Ghilardi"/>
    <s v="C0393cam09"/>
    <x v="13"/>
  </r>
  <r>
    <x v="389"/>
    <x v="13"/>
    <x v="389"/>
    <x v="237"/>
    <n v="75"/>
    <x v="13"/>
    <s v="Bron Ghilardi"/>
    <s v="C0393cam09"/>
    <x v="13"/>
  </r>
  <r>
    <x v="389"/>
    <x v="13"/>
    <x v="389"/>
    <x v="12"/>
    <n v="75"/>
    <x v="13"/>
    <s v="Bron Ghilardi"/>
    <s v="C0393cam09"/>
    <x v="14"/>
  </r>
  <r>
    <x v="389"/>
    <x v="12"/>
    <x v="162"/>
    <x v="140"/>
    <n v="66"/>
    <x v="12"/>
    <s v="Bron Ghilardi"/>
    <s v="C0393cam10"/>
    <x v="0"/>
  </r>
  <r>
    <x v="389"/>
    <x v="12"/>
    <x v="162"/>
    <x v="110"/>
    <n v="66"/>
    <x v="12"/>
    <s v="Bron Ghilardi"/>
    <s v="C0393cam10"/>
    <x v="7"/>
  </r>
  <r>
    <x v="390"/>
    <x v="15"/>
    <x v="400"/>
    <x v="404"/>
    <n v="10"/>
    <x v="15"/>
    <s v="Shelley Bradford"/>
    <s v="C0394cam01"/>
    <x v="0"/>
  </r>
  <r>
    <x v="390"/>
    <x v="15"/>
    <x v="400"/>
    <x v="351"/>
    <n v="10"/>
    <x v="15"/>
    <s v="Shelley Bradford"/>
    <s v="C0394cam01"/>
    <x v="7"/>
  </r>
  <r>
    <x v="390"/>
    <x v="15"/>
    <x v="400"/>
    <x v="289"/>
    <n v="10"/>
    <x v="15"/>
    <s v="Shelley Bradford"/>
    <s v="C0394cam01"/>
    <x v="10"/>
  </r>
  <r>
    <x v="390"/>
    <x v="15"/>
    <x v="400"/>
    <x v="412"/>
    <n v="10"/>
    <x v="15"/>
    <s v="Shelley Bradford"/>
    <s v="C0394cam01"/>
    <x v="1"/>
  </r>
  <r>
    <x v="390"/>
    <x v="15"/>
    <x v="400"/>
    <x v="432"/>
    <n v="10"/>
    <x v="15"/>
    <s v="Shelley Bradford"/>
    <s v="C0394cam01"/>
    <x v="2"/>
  </r>
  <r>
    <x v="390"/>
    <x v="15"/>
    <x v="400"/>
    <x v="24"/>
    <n v="10"/>
    <x v="15"/>
    <s v="Shelley Bradford"/>
    <s v="C0394cam01"/>
    <x v="3"/>
  </r>
  <r>
    <x v="390"/>
    <x v="15"/>
    <x v="400"/>
    <x v="93"/>
    <n v="10"/>
    <x v="15"/>
    <s v="Shelley Bradford"/>
    <s v="C0394cam01"/>
    <x v="4"/>
  </r>
  <r>
    <x v="390"/>
    <x v="15"/>
    <x v="400"/>
    <x v="216"/>
    <n v="10"/>
    <x v="15"/>
    <s v="Shelley Bradford"/>
    <s v="C0394cam01"/>
    <x v="5"/>
  </r>
  <r>
    <x v="390"/>
    <x v="15"/>
    <x v="400"/>
    <x v="50"/>
    <n v="10"/>
    <x v="15"/>
    <s v="Shelley Bradford"/>
    <s v="C0394cam01"/>
    <x v="6"/>
  </r>
  <r>
    <x v="390"/>
    <x v="15"/>
    <x v="400"/>
    <x v="41"/>
    <n v="10"/>
    <x v="15"/>
    <s v="Shelley Bradford"/>
    <s v="C0394cam01"/>
    <x v="8"/>
  </r>
  <r>
    <x v="390"/>
    <x v="15"/>
    <x v="400"/>
    <x v="77"/>
    <n v="10"/>
    <x v="15"/>
    <s v="Shelley Bradford"/>
    <s v="C0394cam01"/>
    <x v="9"/>
  </r>
  <r>
    <x v="390"/>
    <x v="15"/>
    <x v="400"/>
    <x v="6"/>
    <n v="10"/>
    <x v="15"/>
    <s v="Shelley Bradford"/>
    <s v="C0394cam01"/>
    <x v="11"/>
  </r>
  <r>
    <x v="390"/>
    <x v="12"/>
    <x v="346"/>
    <x v="169"/>
    <n v="66"/>
    <x v="12"/>
    <s v="Shelley Bradford"/>
    <s v="C0394cam10"/>
    <x v="0"/>
  </r>
  <r>
    <x v="390"/>
    <x v="12"/>
    <x v="346"/>
    <x v="45"/>
    <n v="66"/>
    <x v="12"/>
    <s v="Shelley Bradford"/>
    <s v="C0394cam10"/>
    <x v="7"/>
  </r>
  <r>
    <x v="390"/>
    <x v="12"/>
    <x v="346"/>
    <x v="98"/>
    <n v="66"/>
    <x v="12"/>
    <s v="Shelley Bradford"/>
    <s v="C0394cam10"/>
    <x v="10"/>
  </r>
  <r>
    <x v="390"/>
    <x v="12"/>
    <x v="346"/>
    <x v="203"/>
    <n v="66"/>
    <x v="12"/>
    <s v="Shelley Bradford"/>
    <s v="C0394cam10"/>
    <x v="1"/>
  </r>
  <r>
    <x v="390"/>
    <x v="12"/>
    <x v="346"/>
    <x v="264"/>
    <n v="66"/>
    <x v="12"/>
    <s v="Shelley Bradford"/>
    <s v="C0394cam10"/>
    <x v="2"/>
  </r>
  <r>
    <x v="390"/>
    <x v="12"/>
    <x v="346"/>
    <x v="230"/>
    <n v="66"/>
    <x v="12"/>
    <s v="Shelley Bradford"/>
    <s v="C0394cam10"/>
    <x v="3"/>
  </r>
  <r>
    <x v="390"/>
    <x v="12"/>
    <x v="346"/>
    <x v="62"/>
    <n v="66"/>
    <x v="12"/>
    <s v="Shelley Bradford"/>
    <s v="C0394cam10"/>
    <x v="5"/>
  </r>
  <r>
    <x v="390"/>
    <x v="12"/>
    <x v="346"/>
    <x v="109"/>
    <n v="66"/>
    <x v="12"/>
    <s v="Shelley Bradford"/>
    <s v="C0394cam10"/>
    <x v="5"/>
  </r>
  <r>
    <x v="391"/>
    <x v="0"/>
    <x v="289"/>
    <x v="279"/>
    <n v="65"/>
    <x v="0"/>
    <s v="Dodi Marciskewski"/>
    <s v="C0395cam12"/>
    <x v="0"/>
  </r>
  <r>
    <x v="391"/>
    <x v="0"/>
    <x v="289"/>
    <x v="244"/>
    <n v="65"/>
    <x v="0"/>
    <s v="Dodi Marciskewski"/>
    <s v="C0395cam12"/>
    <x v="7"/>
  </r>
  <r>
    <x v="391"/>
    <x v="0"/>
    <x v="289"/>
    <x v="433"/>
    <n v="65"/>
    <x v="0"/>
    <s v="Dodi Marciskewski"/>
    <s v="C0395cam12"/>
    <x v="10"/>
  </r>
  <r>
    <x v="391"/>
    <x v="0"/>
    <x v="289"/>
    <x v="106"/>
    <n v="65"/>
    <x v="0"/>
    <s v="Dodi Marciskewski"/>
    <s v="C0395cam12"/>
    <x v="1"/>
  </r>
  <r>
    <x v="391"/>
    <x v="0"/>
    <x v="289"/>
    <x v="320"/>
    <n v="65"/>
    <x v="0"/>
    <s v="Dodi Marciskewski"/>
    <s v="C0395cam12"/>
    <x v="2"/>
  </r>
  <r>
    <x v="391"/>
    <x v="0"/>
    <x v="289"/>
    <x v="262"/>
    <n v="65"/>
    <x v="0"/>
    <s v="Dodi Marciskewski"/>
    <s v="C0395cam12"/>
    <x v="3"/>
  </r>
  <r>
    <x v="391"/>
    <x v="0"/>
    <x v="289"/>
    <x v="42"/>
    <n v="65"/>
    <x v="0"/>
    <s v="Dodi Marciskewski"/>
    <s v="C0395cam12"/>
    <x v="5"/>
  </r>
  <r>
    <x v="391"/>
    <x v="0"/>
    <x v="289"/>
    <x v="103"/>
    <n v="65"/>
    <x v="0"/>
    <s v="Dodi Marciskewski"/>
    <s v="C0395cam12"/>
    <x v="6"/>
  </r>
  <r>
    <x v="391"/>
    <x v="14"/>
    <x v="149"/>
    <x v="137"/>
    <n v="25"/>
    <x v="14"/>
    <s v="Dodi Marciskewski"/>
    <s v="C0395cam13"/>
    <x v="0"/>
  </r>
  <r>
    <x v="391"/>
    <x v="14"/>
    <x v="149"/>
    <x v="116"/>
    <n v="25"/>
    <x v="14"/>
    <s v="Dodi Marciskewski"/>
    <s v="C0395cam13"/>
    <x v="7"/>
  </r>
  <r>
    <x v="391"/>
    <x v="14"/>
    <x v="149"/>
    <x v="108"/>
    <n v="25"/>
    <x v="14"/>
    <s v="Dodi Marciskewski"/>
    <s v="C0395cam13"/>
    <x v="10"/>
  </r>
  <r>
    <x v="391"/>
    <x v="14"/>
    <x v="149"/>
    <x v="317"/>
    <n v="25"/>
    <x v="14"/>
    <s v="Dodi Marciskewski"/>
    <s v="C0395cam13"/>
    <x v="1"/>
  </r>
  <r>
    <x v="391"/>
    <x v="14"/>
    <x v="149"/>
    <x v="48"/>
    <n v="25"/>
    <x v="14"/>
    <s v="Dodi Marciskewski"/>
    <s v="C0395cam13"/>
    <x v="2"/>
  </r>
  <r>
    <x v="392"/>
    <x v="0"/>
    <x v="361"/>
    <x v="503"/>
    <n v="65"/>
    <x v="0"/>
    <s v="Paton Bosnell"/>
    <s v="C0396cam12"/>
    <x v="0"/>
  </r>
  <r>
    <x v="392"/>
    <x v="0"/>
    <x v="361"/>
    <x v="476"/>
    <n v="65"/>
    <x v="0"/>
    <s v="Paton Bosnell"/>
    <s v="C0396cam12"/>
    <x v="1"/>
  </r>
  <r>
    <x v="392"/>
    <x v="0"/>
    <x v="361"/>
    <x v="340"/>
    <n v="65"/>
    <x v="0"/>
    <s v="Paton Bosnell"/>
    <s v="C0396cam12"/>
    <x v="2"/>
  </r>
  <r>
    <x v="392"/>
    <x v="0"/>
    <x v="361"/>
    <x v="201"/>
    <n v="65"/>
    <x v="0"/>
    <s v="Paton Bosnell"/>
    <s v="C0396cam12"/>
    <x v="3"/>
  </r>
  <r>
    <x v="392"/>
    <x v="0"/>
    <x v="361"/>
    <x v="260"/>
    <n v="65"/>
    <x v="0"/>
    <s v="Paton Bosnell"/>
    <s v="C0396cam12"/>
    <x v="9"/>
  </r>
  <r>
    <x v="392"/>
    <x v="0"/>
    <x v="361"/>
    <x v="257"/>
    <n v="65"/>
    <x v="0"/>
    <s v="Paton Bosnell"/>
    <s v="C0396cam12"/>
    <x v="11"/>
  </r>
  <r>
    <x v="392"/>
    <x v="0"/>
    <x v="361"/>
    <x v="230"/>
    <n v="65"/>
    <x v="0"/>
    <s v="Paton Bosnell"/>
    <s v="C0396cam12"/>
    <x v="12"/>
  </r>
  <r>
    <x v="392"/>
    <x v="0"/>
    <x v="361"/>
    <x v="282"/>
    <n v="65"/>
    <x v="0"/>
    <s v="Paton Bosnell"/>
    <s v="C0396cam12"/>
    <x v="15"/>
  </r>
  <r>
    <x v="392"/>
    <x v="0"/>
    <x v="361"/>
    <x v="140"/>
    <n v="65"/>
    <x v="0"/>
    <s v="Paton Bosnell"/>
    <s v="C0396cam12"/>
    <x v="15"/>
  </r>
  <r>
    <x v="392"/>
    <x v="0"/>
    <x v="361"/>
    <x v="226"/>
    <n v="65"/>
    <x v="0"/>
    <s v="Paton Bosnell"/>
    <s v="C0396cam12"/>
    <x v="13"/>
  </r>
  <r>
    <x v="392"/>
    <x v="0"/>
    <x v="361"/>
    <x v="86"/>
    <n v="65"/>
    <x v="0"/>
    <s v="Paton Bosnell"/>
    <s v="C0396cam12"/>
    <x v="14"/>
  </r>
  <r>
    <x v="392"/>
    <x v="8"/>
    <x v="388"/>
    <x v="26"/>
    <n v="13"/>
    <x v="8"/>
    <s v="Paton Bosnell"/>
    <s v="C0396cam06"/>
    <x v="0"/>
  </r>
  <r>
    <x v="392"/>
    <x v="8"/>
    <x v="388"/>
    <x v="9"/>
    <n v="13"/>
    <x v="8"/>
    <s v="Paton Bosnell"/>
    <s v="C0396cam06"/>
    <x v="7"/>
  </r>
  <r>
    <x v="392"/>
    <x v="8"/>
    <x v="388"/>
    <x v="41"/>
    <n v="13"/>
    <x v="8"/>
    <s v="Paton Bosnell"/>
    <s v="C0396cam06"/>
    <x v="10"/>
  </r>
  <r>
    <x v="392"/>
    <x v="8"/>
    <x v="388"/>
    <x v="177"/>
    <n v="13"/>
    <x v="8"/>
    <s v="Paton Bosnell"/>
    <s v="C0396cam06"/>
    <x v="1"/>
  </r>
  <r>
    <x v="392"/>
    <x v="8"/>
    <x v="388"/>
    <x v="6"/>
    <n v="13"/>
    <x v="8"/>
    <s v="Paton Bosnell"/>
    <s v="C0396cam06"/>
    <x v="2"/>
  </r>
  <r>
    <x v="393"/>
    <x v="7"/>
    <x v="287"/>
    <x v="341"/>
    <n v="28"/>
    <x v="7"/>
    <s v="Jodi Guppey"/>
    <s v="C0397cam14"/>
    <x v="0"/>
  </r>
  <r>
    <x v="393"/>
    <x v="7"/>
    <x v="287"/>
    <x v="231"/>
    <n v="28"/>
    <x v="7"/>
    <s v="Jodi Guppey"/>
    <s v="C0397cam14"/>
    <x v="7"/>
  </r>
  <r>
    <x v="393"/>
    <x v="7"/>
    <x v="287"/>
    <x v="97"/>
    <n v="28"/>
    <x v="7"/>
    <s v="Jodi Guppey"/>
    <s v="C0397cam14"/>
    <x v="10"/>
  </r>
  <r>
    <x v="393"/>
    <x v="7"/>
    <x v="287"/>
    <x v="300"/>
    <n v="28"/>
    <x v="7"/>
    <s v="Jodi Guppey"/>
    <s v="C0397cam14"/>
    <x v="1"/>
  </r>
  <r>
    <x v="393"/>
    <x v="7"/>
    <x v="287"/>
    <x v="188"/>
    <n v="28"/>
    <x v="7"/>
    <s v="Jodi Guppey"/>
    <s v="C0397cam14"/>
    <x v="2"/>
  </r>
  <r>
    <x v="393"/>
    <x v="7"/>
    <x v="287"/>
    <x v="265"/>
    <n v="28"/>
    <x v="7"/>
    <s v="Jodi Guppey"/>
    <s v="C0397cam14"/>
    <x v="3"/>
  </r>
  <r>
    <x v="393"/>
    <x v="7"/>
    <x v="287"/>
    <x v="217"/>
    <n v="28"/>
    <x v="7"/>
    <s v="Jodi Guppey"/>
    <s v="C0397cam14"/>
    <x v="6"/>
  </r>
  <r>
    <x v="393"/>
    <x v="7"/>
    <x v="287"/>
    <x v="29"/>
    <n v="28"/>
    <x v="7"/>
    <s v="Jodi Guppey"/>
    <s v="C0397cam14"/>
    <x v="8"/>
  </r>
  <r>
    <x v="393"/>
    <x v="1"/>
    <x v="303"/>
    <x v="227"/>
    <n v="25"/>
    <x v="1"/>
    <s v="Jodi Guppey"/>
    <s v="C0397cam07"/>
    <x v="0"/>
  </r>
  <r>
    <x v="393"/>
    <x v="1"/>
    <x v="303"/>
    <x v="155"/>
    <n v="25"/>
    <x v="1"/>
    <s v="Jodi Guppey"/>
    <s v="C0397cam07"/>
    <x v="7"/>
  </r>
  <r>
    <x v="393"/>
    <x v="1"/>
    <x v="303"/>
    <x v="335"/>
    <n v="25"/>
    <x v="1"/>
    <s v="Jodi Guppey"/>
    <s v="C0397cam07"/>
    <x v="10"/>
  </r>
  <r>
    <x v="393"/>
    <x v="1"/>
    <x v="303"/>
    <x v="136"/>
    <n v="25"/>
    <x v="1"/>
    <s v="Jodi Guppey"/>
    <s v="C0397cam07"/>
    <x v="1"/>
  </r>
  <r>
    <x v="393"/>
    <x v="1"/>
    <x v="303"/>
    <x v="180"/>
    <n v="25"/>
    <x v="1"/>
    <s v="Jodi Guppey"/>
    <s v="C0397cam07"/>
    <x v="2"/>
  </r>
  <r>
    <x v="393"/>
    <x v="1"/>
    <x v="303"/>
    <x v="262"/>
    <n v="25"/>
    <x v="1"/>
    <s v="Jodi Guppey"/>
    <s v="C0397cam07"/>
    <x v="3"/>
  </r>
  <r>
    <x v="393"/>
    <x v="1"/>
    <x v="303"/>
    <x v="190"/>
    <n v="25"/>
    <x v="1"/>
    <s v="Jodi Guppey"/>
    <s v="C0397cam07"/>
    <x v="4"/>
  </r>
  <r>
    <x v="393"/>
    <x v="1"/>
    <x v="303"/>
    <x v="171"/>
    <n v="25"/>
    <x v="1"/>
    <s v="Jodi Guppey"/>
    <s v="C0397cam07"/>
    <x v="5"/>
  </r>
  <r>
    <x v="393"/>
    <x v="1"/>
    <x v="303"/>
    <x v="172"/>
    <n v="25"/>
    <x v="1"/>
    <s v="Jodi Guppey"/>
    <s v="C0397cam07"/>
    <x v="6"/>
  </r>
  <r>
    <x v="394"/>
    <x v="15"/>
    <x v="401"/>
    <x v="39"/>
    <n v="10"/>
    <x v="15"/>
    <s v="Michele McFater"/>
    <s v="C0398cam01"/>
    <x v="0"/>
  </r>
  <r>
    <x v="394"/>
    <x v="15"/>
    <x v="401"/>
    <x v="233"/>
    <n v="10"/>
    <x v="15"/>
    <s v="Michele McFater"/>
    <s v="C0398cam01"/>
    <x v="7"/>
  </r>
  <r>
    <x v="394"/>
    <x v="15"/>
    <x v="401"/>
    <x v="4"/>
    <n v="10"/>
    <x v="15"/>
    <s v="Michele McFater"/>
    <s v="C0398cam01"/>
    <x v="10"/>
  </r>
  <r>
    <x v="394"/>
    <x v="15"/>
    <x v="401"/>
    <x v="77"/>
    <n v="10"/>
    <x v="15"/>
    <s v="Michele McFater"/>
    <s v="C0398cam01"/>
    <x v="1"/>
  </r>
  <r>
    <x v="394"/>
    <x v="15"/>
    <x v="401"/>
    <x v="33"/>
    <n v="10"/>
    <x v="15"/>
    <s v="Michele McFater"/>
    <s v="C0398cam01"/>
    <x v="2"/>
  </r>
  <r>
    <x v="394"/>
    <x v="2"/>
    <x v="229"/>
    <x v="3"/>
    <n v="29"/>
    <x v="2"/>
    <s v="Michele McFater"/>
    <s v="C0398cam17"/>
    <x v="0"/>
  </r>
  <r>
    <x v="394"/>
    <x v="2"/>
    <x v="229"/>
    <x v="318"/>
    <n v="29"/>
    <x v="2"/>
    <s v="Michele McFater"/>
    <s v="C0398cam17"/>
    <x v="7"/>
  </r>
  <r>
    <x v="394"/>
    <x v="2"/>
    <x v="229"/>
    <x v="77"/>
    <n v="29"/>
    <x v="2"/>
    <s v="Michele McFater"/>
    <s v="C0398cam17"/>
    <x v="10"/>
  </r>
  <r>
    <x v="394"/>
    <x v="2"/>
    <x v="229"/>
    <x v="76"/>
    <n v="29"/>
    <x v="2"/>
    <s v="Michele McFater"/>
    <s v="C0398cam17"/>
    <x v="1"/>
  </r>
  <r>
    <x v="395"/>
    <x v="7"/>
    <x v="210"/>
    <x v="124"/>
    <n v="28"/>
    <x v="7"/>
    <s v="Bren Todari"/>
    <s v="C0399cam14"/>
    <x v="0"/>
  </r>
  <r>
    <x v="395"/>
    <x v="7"/>
    <x v="210"/>
    <x v="385"/>
    <n v="28"/>
    <x v="7"/>
    <s v="Bren Todari"/>
    <s v="C0399cam14"/>
    <x v="7"/>
  </r>
  <r>
    <x v="395"/>
    <x v="7"/>
    <x v="210"/>
    <x v="212"/>
    <n v="28"/>
    <x v="7"/>
    <s v="Bren Todari"/>
    <s v="C0399cam14"/>
    <x v="3"/>
  </r>
  <r>
    <x v="395"/>
    <x v="7"/>
    <x v="210"/>
    <x v="305"/>
    <n v="28"/>
    <x v="7"/>
    <s v="Bren Todari"/>
    <s v="C0399cam14"/>
    <x v="4"/>
  </r>
  <r>
    <x v="395"/>
    <x v="7"/>
    <x v="210"/>
    <x v="46"/>
    <n v="28"/>
    <x v="7"/>
    <s v="Bren Todari"/>
    <s v="C0399cam14"/>
    <x v="5"/>
  </r>
  <r>
    <x v="395"/>
    <x v="7"/>
    <x v="210"/>
    <x v="343"/>
    <n v="28"/>
    <x v="7"/>
    <s v="Bren Todari"/>
    <s v="C0399cam14"/>
    <x v="6"/>
  </r>
  <r>
    <x v="395"/>
    <x v="7"/>
    <x v="210"/>
    <x v="210"/>
    <n v="28"/>
    <x v="7"/>
    <s v="Bren Todari"/>
    <s v="C0399cam14"/>
    <x v="11"/>
  </r>
  <r>
    <x v="395"/>
    <x v="7"/>
    <x v="210"/>
    <x v="11"/>
    <n v="28"/>
    <x v="7"/>
    <s v="Bren Todari"/>
    <s v="C0399cam14"/>
    <x v="12"/>
  </r>
  <r>
    <x v="395"/>
    <x v="7"/>
    <x v="210"/>
    <x v="374"/>
    <n v="28"/>
    <x v="7"/>
    <s v="Bren Todari"/>
    <s v="C0399cam14"/>
    <x v="15"/>
  </r>
  <r>
    <x v="395"/>
    <x v="5"/>
    <x v="236"/>
    <x v="45"/>
    <n v="26"/>
    <x v="5"/>
    <s v="Bren Todari"/>
    <s v="C0399cam02"/>
    <x v="0"/>
  </r>
  <r>
    <x v="395"/>
    <x v="5"/>
    <x v="236"/>
    <x v="433"/>
    <n v="26"/>
    <x v="5"/>
    <s v="Bren Todari"/>
    <s v="C0399cam02"/>
    <x v="7"/>
  </r>
  <r>
    <x v="395"/>
    <x v="5"/>
    <x v="236"/>
    <x v="375"/>
    <n v="26"/>
    <x v="5"/>
    <s v="Bren Todari"/>
    <s v="C0399cam02"/>
    <x v="10"/>
  </r>
  <r>
    <x v="395"/>
    <x v="5"/>
    <x v="236"/>
    <x v="198"/>
    <n v="26"/>
    <x v="5"/>
    <s v="Bren Todari"/>
    <s v="C0399cam02"/>
    <x v="1"/>
  </r>
  <r>
    <x v="395"/>
    <x v="5"/>
    <x v="236"/>
    <x v="200"/>
    <n v="26"/>
    <x v="5"/>
    <s v="Bren Todari"/>
    <s v="C0399cam02"/>
    <x v="2"/>
  </r>
  <r>
    <x v="395"/>
    <x v="5"/>
    <x v="236"/>
    <x v="20"/>
    <n v="26"/>
    <x v="5"/>
    <s v="Bren Todari"/>
    <s v="C0399cam02"/>
    <x v="3"/>
  </r>
  <r>
    <x v="395"/>
    <x v="5"/>
    <x v="236"/>
    <x v="217"/>
    <n v="26"/>
    <x v="5"/>
    <s v="Bren Todari"/>
    <s v="C0399cam02"/>
    <x v="4"/>
  </r>
  <r>
    <x v="395"/>
    <x v="5"/>
    <x v="236"/>
    <x v="290"/>
    <n v="26"/>
    <x v="5"/>
    <s v="Bren Todari"/>
    <s v="C0399cam02"/>
    <x v="5"/>
  </r>
  <r>
    <x v="396"/>
    <x v="5"/>
    <x v="301"/>
    <x v="134"/>
    <n v="26"/>
    <x v="5"/>
    <s v="Elysee Crabbe"/>
    <s v="C0400cam02"/>
    <x v="0"/>
  </r>
  <r>
    <x v="396"/>
    <x v="5"/>
    <x v="301"/>
    <x v="76"/>
    <n v="26"/>
    <x v="5"/>
    <s v="Elysee Crabbe"/>
    <s v="C0400cam02"/>
    <x v="7"/>
  </r>
  <r>
    <x v="396"/>
    <x v="5"/>
    <x v="301"/>
    <x v="15"/>
    <n v="26"/>
    <x v="5"/>
    <s v="Elysee Crabbe"/>
    <s v="C0400cam02"/>
    <x v="7"/>
  </r>
  <r>
    <x v="397"/>
    <x v="4"/>
    <x v="361"/>
    <x v="503"/>
    <n v="16"/>
    <x v="4"/>
    <s v="Garrett Bourgaize"/>
    <s v="C0401cam16"/>
    <x v="0"/>
  </r>
  <r>
    <x v="397"/>
    <x v="4"/>
    <x v="361"/>
    <x v="501"/>
    <n v="16"/>
    <x v="4"/>
    <s v="Garrett Bourgaize"/>
    <s v="C0401cam16"/>
    <x v="7"/>
  </r>
  <r>
    <x v="397"/>
    <x v="4"/>
    <x v="361"/>
    <x v="350"/>
    <n v="16"/>
    <x v="4"/>
    <s v="Garrett Bourgaize"/>
    <s v="C0401cam16"/>
    <x v="7"/>
  </r>
  <r>
    <x v="397"/>
    <x v="4"/>
    <x v="361"/>
    <x v="515"/>
    <n v="16"/>
    <x v="4"/>
    <s v="Garrett Bourgaize"/>
    <s v="C0401cam16"/>
    <x v="1"/>
  </r>
  <r>
    <x v="397"/>
    <x v="4"/>
    <x v="361"/>
    <x v="456"/>
    <n v="16"/>
    <x v="4"/>
    <s v="Garrett Bourgaize"/>
    <s v="C0401cam16"/>
    <x v="2"/>
  </r>
  <r>
    <x v="397"/>
    <x v="4"/>
    <x v="361"/>
    <x v="142"/>
    <n v="16"/>
    <x v="4"/>
    <s v="Garrett Bourgaize"/>
    <s v="C0401cam16"/>
    <x v="3"/>
  </r>
  <r>
    <x v="397"/>
    <x v="4"/>
    <x v="361"/>
    <x v="284"/>
    <n v="16"/>
    <x v="4"/>
    <s v="Garrett Bourgaize"/>
    <s v="C0401cam16"/>
    <x v="3"/>
  </r>
  <r>
    <x v="397"/>
    <x v="4"/>
    <x v="361"/>
    <x v="17"/>
    <n v="16"/>
    <x v="4"/>
    <s v="Garrett Bourgaize"/>
    <s v="C0401cam16"/>
    <x v="5"/>
  </r>
  <r>
    <x v="397"/>
    <x v="4"/>
    <x v="361"/>
    <x v="159"/>
    <n v="16"/>
    <x v="4"/>
    <s v="Garrett Bourgaize"/>
    <s v="C0401cam16"/>
    <x v="5"/>
  </r>
  <r>
    <x v="397"/>
    <x v="4"/>
    <x v="361"/>
    <x v="371"/>
    <n v="16"/>
    <x v="4"/>
    <s v="Garrett Bourgaize"/>
    <s v="C0401cam16"/>
    <x v="6"/>
  </r>
  <r>
    <x v="397"/>
    <x v="4"/>
    <x v="361"/>
    <x v="133"/>
    <n v="16"/>
    <x v="4"/>
    <s v="Garrett Bourgaize"/>
    <s v="C0401cam16"/>
    <x v="8"/>
  </r>
  <r>
    <x v="397"/>
    <x v="4"/>
    <x v="361"/>
    <x v="265"/>
    <n v="16"/>
    <x v="4"/>
    <s v="Garrett Bourgaize"/>
    <s v="C0401cam16"/>
    <x v="11"/>
  </r>
  <r>
    <x v="397"/>
    <x v="4"/>
    <x v="361"/>
    <x v="19"/>
    <n v="16"/>
    <x v="4"/>
    <s v="Garrett Bourgaize"/>
    <s v="C0401cam16"/>
    <x v="12"/>
  </r>
  <r>
    <x v="397"/>
    <x v="4"/>
    <x v="361"/>
    <x v="5"/>
    <n v="16"/>
    <x v="4"/>
    <s v="Garrett Bourgaize"/>
    <s v="C0401cam16"/>
    <x v="13"/>
  </r>
  <r>
    <x v="397"/>
    <x v="4"/>
    <x v="361"/>
    <x v="205"/>
    <n v="16"/>
    <x v="4"/>
    <s v="Garrett Bourgaize"/>
    <s v="C0401cam16"/>
    <x v="14"/>
  </r>
  <r>
    <x v="397"/>
    <x v="4"/>
    <x v="361"/>
    <x v="15"/>
    <n v="16"/>
    <x v="4"/>
    <s v="Garrett Bourgaize"/>
    <s v="C0401cam16"/>
    <x v="14"/>
  </r>
  <r>
    <x v="398"/>
    <x v="13"/>
    <x v="398"/>
    <x v="418"/>
    <n v="75"/>
    <x v="13"/>
    <s v="Nevsa Maryin"/>
    <s v="C0402cam09"/>
    <x v="0"/>
  </r>
  <r>
    <x v="398"/>
    <x v="13"/>
    <x v="398"/>
    <x v="322"/>
    <n v="75"/>
    <x v="13"/>
    <s v="Nevsa Maryin"/>
    <s v="C0402cam09"/>
    <x v="7"/>
  </r>
  <r>
    <x v="398"/>
    <x v="13"/>
    <x v="398"/>
    <x v="424"/>
    <n v="75"/>
    <x v="13"/>
    <s v="Nevsa Maryin"/>
    <s v="C0402cam09"/>
    <x v="10"/>
  </r>
  <r>
    <x v="398"/>
    <x v="13"/>
    <x v="398"/>
    <x v="358"/>
    <n v="75"/>
    <x v="13"/>
    <s v="Nevsa Maryin"/>
    <s v="C0402cam09"/>
    <x v="10"/>
  </r>
  <r>
    <x v="398"/>
    <x v="13"/>
    <x v="398"/>
    <x v="448"/>
    <n v="75"/>
    <x v="13"/>
    <s v="Nevsa Maryin"/>
    <s v="C0402cam09"/>
    <x v="1"/>
  </r>
  <r>
    <x v="398"/>
    <x v="13"/>
    <x v="398"/>
    <x v="490"/>
    <n v="75"/>
    <x v="13"/>
    <s v="Nevsa Maryin"/>
    <s v="C0402cam09"/>
    <x v="3"/>
  </r>
  <r>
    <x v="398"/>
    <x v="13"/>
    <x v="398"/>
    <x v="234"/>
    <n v="75"/>
    <x v="13"/>
    <s v="Nevsa Maryin"/>
    <s v="C0402cam09"/>
    <x v="4"/>
  </r>
  <r>
    <x v="398"/>
    <x v="13"/>
    <x v="398"/>
    <x v="228"/>
    <n v="75"/>
    <x v="13"/>
    <s v="Nevsa Maryin"/>
    <s v="C0402cam09"/>
    <x v="5"/>
  </r>
  <r>
    <x v="398"/>
    <x v="13"/>
    <x v="398"/>
    <x v="291"/>
    <n v="75"/>
    <x v="13"/>
    <s v="Nevsa Maryin"/>
    <s v="C0402cam09"/>
    <x v="8"/>
  </r>
  <r>
    <x v="398"/>
    <x v="13"/>
    <x v="398"/>
    <x v="56"/>
    <n v="75"/>
    <x v="13"/>
    <s v="Nevsa Maryin"/>
    <s v="C0402cam09"/>
    <x v="9"/>
  </r>
  <r>
    <x v="398"/>
    <x v="13"/>
    <x v="398"/>
    <x v="19"/>
    <n v="75"/>
    <x v="13"/>
    <s v="Nevsa Maryin"/>
    <s v="C0402cam09"/>
    <x v="11"/>
  </r>
  <r>
    <x v="398"/>
    <x v="13"/>
    <x v="398"/>
    <x v="176"/>
    <n v="75"/>
    <x v="13"/>
    <s v="Nevsa Maryin"/>
    <s v="C0402cam09"/>
    <x v="11"/>
  </r>
  <r>
    <x v="398"/>
    <x v="9"/>
    <x v="296"/>
    <x v="490"/>
    <n v="27"/>
    <x v="9"/>
    <s v="Nevsa Maryin"/>
    <s v="C0402cam08"/>
    <x v="0"/>
  </r>
  <r>
    <x v="398"/>
    <x v="9"/>
    <x v="296"/>
    <x v="395"/>
    <n v="27"/>
    <x v="9"/>
    <s v="Nevsa Maryin"/>
    <s v="C0402cam08"/>
    <x v="7"/>
  </r>
  <r>
    <x v="398"/>
    <x v="9"/>
    <x v="296"/>
    <x v="144"/>
    <n v="27"/>
    <x v="9"/>
    <s v="Nevsa Maryin"/>
    <s v="C0402cam08"/>
    <x v="10"/>
  </r>
  <r>
    <x v="398"/>
    <x v="9"/>
    <x v="296"/>
    <x v="120"/>
    <n v="27"/>
    <x v="9"/>
    <s v="Nevsa Maryin"/>
    <s v="C0402cam08"/>
    <x v="1"/>
  </r>
  <r>
    <x v="398"/>
    <x v="9"/>
    <x v="296"/>
    <x v="276"/>
    <n v="27"/>
    <x v="9"/>
    <s v="Nevsa Maryin"/>
    <s v="C0402cam08"/>
    <x v="3"/>
  </r>
  <r>
    <x v="398"/>
    <x v="9"/>
    <x v="296"/>
    <x v="101"/>
    <n v="27"/>
    <x v="9"/>
    <s v="Nevsa Maryin"/>
    <s v="C0402cam08"/>
    <x v="4"/>
  </r>
  <r>
    <x v="398"/>
    <x v="9"/>
    <x v="296"/>
    <x v="71"/>
    <n v="27"/>
    <x v="9"/>
    <s v="Nevsa Maryin"/>
    <s v="C0402cam08"/>
    <x v="4"/>
  </r>
  <r>
    <x v="398"/>
    <x v="9"/>
    <x v="296"/>
    <x v="134"/>
    <n v="27"/>
    <x v="9"/>
    <s v="Nevsa Maryin"/>
    <s v="C0402cam08"/>
    <x v="6"/>
  </r>
  <r>
    <x v="398"/>
    <x v="9"/>
    <x v="296"/>
    <x v="76"/>
    <n v="27"/>
    <x v="9"/>
    <s v="Nevsa Maryin"/>
    <s v="C0402cam08"/>
    <x v="8"/>
  </r>
  <r>
    <x v="399"/>
    <x v="8"/>
    <x v="221"/>
    <x v="455"/>
    <n v="13"/>
    <x v="8"/>
    <s v="Erica Mc Elory"/>
    <s v="C0403cam06"/>
    <x v="0"/>
  </r>
  <r>
    <x v="399"/>
    <x v="8"/>
    <x v="221"/>
    <x v="251"/>
    <n v="13"/>
    <x v="8"/>
    <s v="Erica Mc Elory"/>
    <s v="C0403cam06"/>
    <x v="7"/>
  </r>
  <r>
    <x v="399"/>
    <x v="8"/>
    <x v="221"/>
    <x v="380"/>
    <n v="13"/>
    <x v="8"/>
    <s v="Erica Mc Elory"/>
    <s v="C0403cam06"/>
    <x v="10"/>
  </r>
  <r>
    <x v="399"/>
    <x v="8"/>
    <x v="221"/>
    <x v="92"/>
    <n v="13"/>
    <x v="8"/>
    <s v="Erica Mc Elory"/>
    <s v="C0403cam06"/>
    <x v="1"/>
  </r>
  <r>
    <x v="399"/>
    <x v="8"/>
    <x v="221"/>
    <x v="7"/>
    <n v="13"/>
    <x v="8"/>
    <s v="Erica Mc Elory"/>
    <s v="C0403cam06"/>
    <x v="2"/>
  </r>
  <r>
    <x v="399"/>
    <x v="8"/>
    <x v="221"/>
    <x v="433"/>
    <n v="13"/>
    <x v="8"/>
    <s v="Erica Mc Elory"/>
    <s v="C0403cam06"/>
    <x v="3"/>
  </r>
  <r>
    <x v="399"/>
    <x v="8"/>
    <x v="221"/>
    <x v="25"/>
    <n v="13"/>
    <x v="8"/>
    <s v="Erica Mc Elory"/>
    <s v="C0403cam06"/>
    <x v="4"/>
  </r>
  <r>
    <x v="399"/>
    <x v="8"/>
    <x v="221"/>
    <x v="311"/>
    <n v="13"/>
    <x v="8"/>
    <s v="Erica Mc Elory"/>
    <s v="C0403cam06"/>
    <x v="5"/>
  </r>
  <r>
    <x v="399"/>
    <x v="8"/>
    <x v="221"/>
    <x v="252"/>
    <n v="13"/>
    <x v="8"/>
    <s v="Erica Mc Elory"/>
    <s v="C0403cam06"/>
    <x v="6"/>
  </r>
  <r>
    <x v="399"/>
    <x v="8"/>
    <x v="221"/>
    <x v="83"/>
    <n v="13"/>
    <x v="8"/>
    <s v="Erica Mc Elory"/>
    <s v="C0403cam06"/>
    <x v="8"/>
  </r>
  <r>
    <x v="399"/>
    <x v="8"/>
    <x v="221"/>
    <x v="66"/>
    <n v="13"/>
    <x v="8"/>
    <s v="Erica Mc Elory"/>
    <s v="C0403cam06"/>
    <x v="9"/>
  </r>
  <r>
    <x v="399"/>
    <x v="3"/>
    <x v="348"/>
    <x v="450"/>
    <n v="62"/>
    <x v="3"/>
    <s v="Erica Mc Elory"/>
    <s v="C0403cam11"/>
    <x v="0"/>
  </r>
  <r>
    <x v="399"/>
    <x v="3"/>
    <x v="348"/>
    <x v="324"/>
    <n v="62"/>
    <x v="3"/>
    <s v="Erica Mc Elory"/>
    <s v="C0403cam11"/>
    <x v="1"/>
  </r>
  <r>
    <x v="399"/>
    <x v="3"/>
    <x v="348"/>
    <x v="120"/>
    <n v="62"/>
    <x v="3"/>
    <s v="Erica Mc Elory"/>
    <s v="C0403cam11"/>
    <x v="1"/>
  </r>
  <r>
    <x v="399"/>
    <x v="3"/>
    <x v="348"/>
    <x v="276"/>
    <n v="62"/>
    <x v="3"/>
    <s v="Erica Mc Elory"/>
    <s v="C0403cam11"/>
    <x v="3"/>
  </r>
  <r>
    <x v="399"/>
    <x v="3"/>
    <x v="348"/>
    <x v="270"/>
    <n v="62"/>
    <x v="3"/>
    <s v="Erica Mc Elory"/>
    <s v="C0403cam11"/>
    <x v="3"/>
  </r>
  <r>
    <x v="399"/>
    <x v="3"/>
    <x v="348"/>
    <x v="220"/>
    <n v="62"/>
    <x v="3"/>
    <s v="Erica Mc Elory"/>
    <s v="C0403cam11"/>
    <x v="5"/>
  </r>
  <r>
    <x v="399"/>
    <x v="3"/>
    <x v="348"/>
    <x v="194"/>
    <n v="62"/>
    <x v="3"/>
    <s v="Erica Mc Elory"/>
    <s v="C0403cam11"/>
    <x v="5"/>
  </r>
  <r>
    <x v="399"/>
    <x v="3"/>
    <x v="348"/>
    <x v="152"/>
    <n v="62"/>
    <x v="3"/>
    <s v="Erica Mc Elory"/>
    <s v="C0403cam11"/>
    <x v="6"/>
  </r>
  <r>
    <x v="399"/>
    <x v="3"/>
    <x v="348"/>
    <x v="239"/>
    <n v="62"/>
    <x v="3"/>
    <s v="Erica Mc Elory"/>
    <s v="C0403cam11"/>
    <x v="8"/>
  </r>
  <r>
    <x v="400"/>
    <x v="10"/>
    <x v="402"/>
    <x v="184"/>
    <n v="22"/>
    <x v="10"/>
    <s v="Ivar Baseggio"/>
    <s v="C0404cam05"/>
    <x v="0"/>
  </r>
  <r>
    <x v="400"/>
    <x v="10"/>
    <x v="402"/>
    <x v="369"/>
    <n v="22"/>
    <x v="10"/>
    <s v="Ivar Baseggio"/>
    <s v="C0404cam05"/>
    <x v="7"/>
  </r>
  <r>
    <x v="400"/>
    <x v="10"/>
    <x v="402"/>
    <x v="323"/>
    <n v="22"/>
    <x v="10"/>
    <s v="Ivar Baseggio"/>
    <s v="C0404cam05"/>
    <x v="10"/>
  </r>
  <r>
    <x v="400"/>
    <x v="10"/>
    <x v="402"/>
    <x v="35"/>
    <n v="22"/>
    <x v="10"/>
    <s v="Ivar Baseggio"/>
    <s v="C0404cam05"/>
    <x v="1"/>
  </r>
  <r>
    <x v="400"/>
    <x v="10"/>
    <x v="402"/>
    <x v="196"/>
    <n v="22"/>
    <x v="10"/>
    <s v="Ivar Baseggio"/>
    <s v="C0404cam05"/>
    <x v="2"/>
  </r>
  <r>
    <x v="400"/>
    <x v="10"/>
    <x v="402"/>
    <x v="60"/>
    <n v="22"/>
    <x v="10"/>
    <s v="Ivar Baseggio"/>
    <s v="C0404cam05"/>
    <x v="3"/>
  </r>
  <r>
    <x v="400"/>
    <x v="10"/>
    <x v="402"/>
    <x v="1"/>
    <n v="22"/>
    <x v="10"/>
    <s v="Ivar Baseggio"/>
    <s v="C0404cam05"/>
    <x v="5"/>
  </r>
  <r>
    <x v="400"/>
    <x v="10"/>
    <x v="402"/>
    <x v="219"/>
    <n v="22"/>
    <x v="10"/>
    <s v="Ivar Baseggio"/>
    <s v="C0404cam05"/>
    <x v="6"/>
  </r>
  <r>
    <x v="400"/>
    <x v="10"/>
    <x v="402"/>
    <x v="200"/>
    <n v="22"/>
    <x v="10"/>
    <s v="Ivar Baseggio"/>
    <s v="C0404cam05"/>
    <x v="8"/>
  </r>
  <r>
    <x v="400"/>
    <x v="10"/>
    <x v="402"/>
    <x v="27"/>
    <n v="22"/>
    <x v="10"/>
    <s v="Ivar Baseggio"/>
    <s v="C0404cam05"/>
    <x v="9"/>
  </r>
  <r>
    <x v="400"/>
    <x v="10"/>
    <x v="402"/>
    <x v="194"/>
    <n v="22"/>
    <x v="10"/>
    <s v="Ivar Baseggio"/>
    <s v="C0404cam05"/>
    <x v="11"/>
  </r>
  <r>
    <x v="400"/>
    <x v="10"/>
    <x v="402"/>
    <x v="29"/>
    <n v="22"/>
    <x v="10"/>
    <s v="Ivar Baseggio"/>
    <s v="C0404cam05"/>
    <x v="12"/>
  </r>
  <r>
    <x v="400"/>
    <x v="9"/>
    <x v="309"/>
    <x v="390"/>
    <n v="27"/>
    <x v="9"/>
    <s v="Ivar Baseggio"/>
    <s v="C0404cam08"/>
    <x v="0"/>
  </r>
  <r>
    <x v="400"/>
    <x v="9"/>
    <x v="309"/>
    <x v="127"/>
    <n v="27"/>
    <x v="9"/>
    <s v="Ivar Baseggio"/>
    <s v="C0404cam08"/>
    <x v="7"/>
  </r>
  <r>
    <x v="400"/>
    <x v="9"/>
    <x v="309"/>
    <x v="311"/>
    <n v="27"/>
    <x v="9"/>
    <s v="Ivar Baseggio"/>
    <s v="C0404cam08"/>
    <x v="10"/>
  </r>
  <r>
    <x v="400"/>
    <x v="9"/>
    <x v="309"/>
    <x v="138"/>
    <n v="27"/>
    <x v="9"/>
    <s v="Ivar Baseggio"/>
    <s v="C0404cam08"/>
    <x v="1"/>
  </r>
  <r>
    <x v="400"/>
    <x v="9"/>
    <x v="309"/>
    <x v="253"/>
    <n v="27"/>
    <x v="9"/>
    <s v="Ivar Baseggio"/>
    <s v="C0404cam08"/>
    <x v="2"/>
  </r>
  <r>
    <x v="400"/>
    <x v="9"/>
    <x v="309"/>
    <x v="122"/>
    <n v="27"/>
    <x v="9"/>
    <s v="Ivar Baseggio"/>
    <s v="C0404cam08"/>
    <x v="3"/>
  </r>
  <r>
    <x v="400"/>
    <x v="9"/>
    <x v="309"/>
    <x v="283"/>
    <n v="27"/>
    <x v="9"/>
    <s v="Ivar Baseggio"/>
    <s v="C0404cam08"/>
    <x v="4"/>
  </r>
  <r>
    <x v="400"/>
    <x v="9"/>
    <x v="309"/>
    <x v="345"/>
    <n v="27"/>
    <x v="9"/>
    <s v="Ivar Baseggio"/>
    <s v="C0404cam08"/>
    <x v="5"/>
  </r>
  <r>
    <x v="401"/>
    <x v="5"/>
    <x v="138"/>
    <x v="387"/>
    <n v="26"/>
    <x v="5"/>
    <s v="Reeva Jamson"/>
    <s v="C0405cam02"/>
    <x v="0"/>
  </r>
  <r>
    <x v="401"/>
    <x v="5"/>
    <x v="138"/>
    <x v="348"/>
    <n v="26"/>
    <x v="5"/>
    <s v="Reeva Jamson"/>
    <s v="C0405cam02"/>
    <x v="7"/>
  </r>
  <r>
    <x v="401"/>
    <x v="5"/>
    <x v="138"/>
    <x v="340"/>
    <n v="26"/>
    <x v="5"/>
    <s v="Reeva Jamson"/>
    <s v="C0405cam02"/>
    <x v="10"/>
  </r>
  <r>
    <x v="401"/>
    <x v="5"/>
    <x v="138"/>
    <x v="211"/>
    <n v="26"/>
    <x v="5"/>
    <s v="Reeva Jamson"/>
    <s v="C0405cam02"/>
    <x v="1"/>
  </r>
  <r>
    <x v="401"/>
    <x v="5"/>
    <x v="138"/>
    <x v="212"/>
    <n v="26"/>
    <x v="5"/>
    <s v="Reeva Jamson"/>
    <s v="C0405cam02"/>
    <x v="3"/>
  </r>
  <r>
    <x v="401"/>
    <x v="5"/>
    <x v="138"/>
    <x v="305"/>
    <n v="26"/>
    <x v="5"/>
    <s v="Reeva Jamson"/>
    <s v="C0405cam02"/>
    <x v="4"/>
  </r>
  <r>
    <x v="401"/>
    <x v="5"/>
    <x v="138"/>
    <x v="324"/>
    <n v="26"/>
    <x v="5"/>
    <s v="Reeva Jamson"/>
    <s v="C0405cam02"/>
    <x v="5"/>
  </r>
  <r>
    <x v="401"/>
    <x v="5"/>
    <x v="138"/>
    <x v="281"/>
    <n v="26"/>
    <x v="5"/>
    <s v="Reeva Jamson"/>
    <s v="C0405cam02"/>
    <x v="6"/>
  </r>
  <r>
    <x v="401"/>
    <x v="5"/>
    <x v="138"/>
    <x v="219"/>
    <n v="26"/>
    <x v="5"/>
    <s v="Reeva Jamson"/>
    <s v="C0405cam02"/>
    <x v="8"/>
  </r>
  <r>
    <x v="401"/>
    <x v="5"/>
    <x v="138"/>
    <x v="204"/>
    <n v="26"/>
    <x v="5"/>
    <s v="Reeva Jamson"/>
    <s v="C0405cam02"/>
    <x v="9"/>
  </r>
  <r>
    <x v="401"/>
    <x v="5"/>
    <x v="138"/>
    <x v="79"/>
    <n v="26"/>
    <x v="5"/>
    <s v="Reeva Jamson"/>
    <s v="C0405cam02"/>
    <x v="11"/>
  </r>
  <r>
    <x v="401"/>
    <x v="5"/>
    <x v="138"/>
    <x v="63"/>
    <n v="26"/>
    <x v="5"/>
    <s v="Reeva Jamson"/>
    <s v="C0405cam02"/>
    <x v="12"/>
  </r>
  <r>
    <x v="401"/>
    <x v="5"/>
    <x v="138"/>
    <x v="290"/>
    <n v="26"/>
    <x v="5"/>
    <s v="Reeva Jamson"/>
    <s v="C0405cam02"/>
    <x v="15"/>
  </r>
  <r>
    <x v="401"/>
    <x v="15"/>
    <x v="254"/>
    <x v="320"/>
    <n v="10"/>
    <x v="15"/>
    <s v="Reeva Jamson"/>
    <s v="C0405cam01"/>
    <x v="0"/>
  </r>
  <r>
    <x v="401"/>
    <x v="15"/>
    <x v="254"/>
    <x v="181"/>
    <n v="10"/>
    <x v="15"/>
    <s v="Reeva Jamson"/>
    <s v="C0405cam01"/>
    <x v="7"/>
  </r>
  <r>
    <x v="401"/>
    <x v="15"/>
    <x v="254"/>
    <x v="20"/>
    <n v="10"/>
    <x v="15"/>
    <s v="Reeva Jamson"/>
    <s v="C0405cam01"/>
    <x v="10"/>
  </r>
  <r>
    <x v="401"/>
    <x v="15"/>
    <x v="254"/>
    <x v="42"/>
    <n v="10"/>
    <x v="15"/>
    <s v="Reeva Jamson"/>
    <s v="C0405cam01"/>
    <x v="1"/>
  </r>
  <r>
    <x v="401"/>
    <x v="15"/>
    <x v="254"/>
    <x v="48"/>
    <n v="10"/>
    <x v="15"/>
    <s v="Reeva Jamson"/>
    <s v="C0405cam01"/>
    <x v="2"/>
  </r>
  <r>
    <x v="402"/>
    <x v="4"/>
    <x v="242"/>
    <x v="467"/>
    <n v="16"/>
    <x v="4"/>
    <s v="Nani Tuplin"/>
    <s v="C0406cam16"/>
    <x v="0"/>
  </r>
  <r>
    <x v="402"/>
    <x v="4"/>
    <x v="242"/>
    <x v="489"/>
    <n v="16"/>
    <x v="4"/>
    <s v="Nani Tuplin"/>
    <s v="C0406cam16"/>
    <x v="7"/>
  </r>
  <r>
    <x v="402"/>
    <x v="4"/>
    <x v="242"/>
    <x v="423"/>
    <n v="16"/>
    <x v="4"/>
    <s v="Nani Tuplin"/>
    <s v="C0406cam16"/>
    <x v="1"/>
  </r>
  <r>
    <x v="402"/>
    <x v="4"/>
    <x v="242"/>
    <x v="365"/>
    <n v="16"/>
    <x v="4"/>
    <s v="Nani Tuplin"/>
    <s v="C0406cam16"/>
    <x v="2"/>
  </r>
  <r>
    <x v="402"/>
    <x v="4"/>
    <x v="242"/>
    <x v="296"/>
    <n v="16"/>
    <x v="4"/>
    <s v="Nani Tuplin"/>
    <s v="C0406cam16"/>
    <x v="4"/>
  </r>
  <r>
    <x v="402"/>
    <x v="4"/>
    <x v="242"/>
    <x v="405"/>
    <n v="16"/>
    <x v="4"/>
    <s v="Nani Tuplin"/>
    <s v="C0406cam16"/>
    <x v="5"/>
  </r>
  <r>
    <x v="402"/>
    <x v="4"/>
    <x v="242"/>
    <x v="395"/>
    <n v="16"/>
    <x v="4"/>
    <s v="Nani Tuplin"/>
    <s v="C0406cam16"/>
    <x v="6"/>
  </r>
  <r>
    <x v="402"/>
    <x v="4"/>
    <x v="242"/>
    <x v="97"/>
    <n v="16"/>
    <x v="4"/>
    <s v="Nani Tuplin"/>
    <s v="C0406cam16"/>
    <x v="8"/>
  </r>
  <r>
    <x v="402"/>
    <x v="4"/>
    <x v="242"/>
    <x v="407"/>
    <n v="16"/>
    <x v="4"/>
    <s v="Nani Tuplin"/>
    <s v="C0406cam16"/>
    <x v="9"/>
  </r>
  <r>
    <x v="402"/>
    <x v="4"/>
    <x v="242"/>
    <x v="188"/>
    <n v="16"/>
    <x v="4"/>
    <s v="Nani Tuplin"/>
    <s v="C0406cam16"/>
    <x v="11"/>
  </r>
  <r>
    <x v="402"/>
    <x v="4"/>
    <x v="242"/>
    <x v="200"/>
    <n v="16"/>
    <x v="4"/>
    <s v="Nani Tuplin"/>
    <s v="C0406cam16"/>
    <x v="15"/>
  </r>
  <r>
    <x v="402"/>
    <x v="4"/>
    <x v="242"/>
    <x v="177"/>
    <n v="16"/>
    <x v="4"/>
    <s v="Nani Tuplin"/>
    <s v="C0406cam16"/>
    <x v="14"/>
  </r>
  <r>
    <x v="402"/>
    <x v="4"/>
    <x v="242"/>
    <x v="195"/>
    <n v="16"/>
    <x v="4"/>
    <s v="Nani Tuplin"/>
    <s v="C0406cam16"/>
    <x v="16"/>
  </r>
  <r>
    <x v="402"/>
    <x v="15"/>
    <x v="403"/>
    <x v="117"/>
    <n v="10"/>
    <x v="15"/>
    <s v="Nani Tuplin"/>
    <s v="C0406cam01"/>
    <x v="0"/>
  </r>
  <r>
    <x v="402"/>
    <x v="15"/>
    <x v="403"/>
    <x v="109"/>
    <n v="10"/>
    <x v="15"/>
    <s v="Nani Tuplin"/>
    <s v="C0406cam01"/>
    <x v="7"/>
  </r>
  <r>
    <x v="402"/>
    <x v="15"/>
    <x v="403"/>
    <x v="48"/>
    <n v="10"/>
    <x v="15"/>
    <s v="Nani Tuplin"/>
    <s v="C0406cam01"/>
    <x v="10"/>
  </r>
  <r>
    <x v="403"/>
    <x v="12"/>
    <x v="362"/>
    <x v="513"/>
    <n v="66"/>
    <x v="12"/>
    <s v="Tori Sparway"/>
    <s v="C0407cam10"/>
    <x v="0"/>
  </r>
  <r>
    <x v="403"/>
    <x v="12"/>
    <x v="362"/>
    <x v="124"/>
    <n v="66"/>
    <x v="12"/>
    <s v="Tori Sparway"/>
    <s v="C0407cam10"/>
    <x v="7"/>
  </r>
  <r>
    <x v="403"/>
    <x v="12"/>
    <x v="362"/>
    <x v="319"/>
    <n v="66"/>
    <x v="12"/>
    <s v="Tori Sparway"/>
    <s v="C0407cam10"/>
    <x v="10"/>
  </r>
  <r>
    <x v="403"/>
    <x v="12"/>
    <x v="362"/>
    <x v="185"/>
    <n v="66"/>
    <x v="12"/>
    <s v="Tori Sparway"/>
    <s v="C0407cam10"/>
    <x v="1"/>
  </r>
  <r>
    <x v="403"/>
    <x v="12"/>
    <x v="362"/>
    <x v="157"/>
    <n v="66"/>
    <x v="12"/>
    <s v="Tori Sparway"/>
    <s v="C0407cam10"/>
    <x v="2"/>
  </r>
  <r>
    <x v="403"/>
    <x v="12"/>
    <x v="362"/>
    <x v="477"/>
    <n v="66"/>
    <x v="12"/>
    <s v="Tori Sparway"/>
    <s v="C0407cam10"/>
    <x v="5"/>
  </r>
  <r>
    <x v="403"/>
    <x v="12"/>
    <x v="362"/>
    <x v="187"/>
    <n v="66"/>
    <x v="12"/>
    <s v="Tori Sparway"/>
    <s v="C0407cam10"/>
    <x v="6"/>
  </r>
  <r>
    <x v="403"/>
    <x v="12"/>
    <x v="362"/>
    <x v="1"/>
    <n v="66"/>
    <x v="12"/>
    <s v="Tori Sparway"/>
    <s v="C0407cam10"/>
    <x v="8"/>
  </r>
  <r>
    <x v="403"/>
    <x v="12"/>
    <x v="362"/>
    <x v="117"/>
    <n v="66"/>
    <x v="12"/>
    <s v="Tori Sparway"/>
    <s v="C0407cam10"/>
    <x v="12"/>
  </r>
  <r>
    <x v="403"/>
    <x v="12"/>
    <x v="362"/>
    <x v="102"/>
    <n v="66"/>
    <x v="12"/>
    <s v="Tori Sparway"/>
    <s v="C0407cam10"/>
    <x v="15"/>
  </r>
  <r>
    <x v="403"/>
    <x v="12"/>
    <x v="362"/>
    <x v="290"/>
    <n v="66"/>
    <x v="12"/>
    <s v="Tori Sparway"/>
    <s v="C0407cam10"/>
    <x v="13"/>
  </r>
  <r>
    <x v="403"/>
    <x v="2"/>
    <x v="125"/>
    <x v="372"/>
    <n v="29"/>
    <x v="2"/>
    <s v="Tori Sparway"/>
    <s v="C0407cam17"/>
    <x v="0"/>
  </r>
  <r>
    <x v="403"/>
    <x v="2"/>
    <x v="125"/>
    <x v="135"/>
    <n v="29"/>
    <x v="2"/>
    <s v="Tori Sparway"/>
    <s v="C0407cam17"/>
    <x v="7"/>
  </r>
  <r>
    <x v="403"/>
    <x v="2"/>
    <x v="125"/>
    <x v="343"/>
    <n v="29"/>
    <x v="2"/>
    <s v="Tori Sparway"/>
    <s v="C0407cam17"/>
    <x v="1"/>
  </r>
  <r>
    <x v="403"/>
    <x v="2"/>
    <x v="125"/>
    <x v="115"/>
    <n v="29"/>
    <x v="2"/>
    <s v="Tori Sparway"/>
    <s v="C0407cam17"/>
    <x v="2"/>
  </r>
  <r>
    <x v="403"/>
    <x v="2"/>
    <x v="125"/>
    <x v="270"/>
    <n v="29"/>
    <x v="2"/>
    <s v="Tori Sparway"/>
    <s v="C0407cam17"/>
    <x v="2"/>
  </r>
  <r>
    <x v="403"/>
    <x v="2"/>
    <x v="125"/>
    <x v="31"/>
    <n v="29"/>
    <x v="2"/>
    <s v="Tori Sparway"/>
    <s v="C0407cam17"/>
    <x v="3"/>
  </r>
  <r>
    <x v="403"/>
    <x v="2"/>
    <x v="125"/>
    <x v="147"/>
    <n v="29"/>
    <x v="2"/>
    <s v="Tori Sparway"/>
    <s v="C0407cam17"/>
    <x v="4"/>
  </r>
  <r>
    <x v="403"/>
    <x v="2"/>
    <x v="125"/>
    <x v="12"/>
    <n v="29"/>
    <x v="2"/>
    <s v="Tori Sparway"/>
    <s v="C0407cam17"/>
    <x v="5"/>
  </r>
  <r>
    <x v="403"/>
    <x v="2"/>
    <x v="125"/>
    <x v="315"/>
    <n v="29"/>
    <x v="2"/>
    <s v="Tori Sparway"/>
    <s v="C0407cam17"/>
    <x v="6"/>
  </r>
  <r>
    <x v="404"/>
    <x v="1"/>
    <x v="404"/>
    <x v="237"/>
    <n v="25"/>
    <x v="1"/>
    <s v="Dukey McKennan"/>
    <s v="C0408cam07"/>
    <x v="0"/>
  </r>
  <r>
    <x v="404"/>
    <x v="1"/>
    <x v="404"/>
    <x v="84"/>
    <n v="25"/>
    <x v="1"/>
    <s v="Dukey McKennan"/>
    <s v="C0408cam07"/>
    <x v="7"/>
  </r>
  <r>
    <x v="405"/>
    <x v="4"/>
    <x v="377"/>
    <x v="280"/>
    <n v="16"/>
    <x v="4"/>
    <s v="Maud Goering"/>
    <s v="C0409cam16"/>
    <x v="0"/>
  </r>
  <r>
    <x v="405"/>
    <x v="4"/>
    <x v="377"/>
    <x v="255"/>
    <n v="16"/>
    <x v="4"/>
    <s v="Maud Goering"/>
    <s v="C0409cam16"/>
    <x v="7"/>
  </r>
  <r>
    <x v="405"/>
    <x v="4"/>
    <x v="377"/>
    <x v="360"/>
    <n v="16"/>
    <x v="4"/>
    <s v="Maud Goering"/>
    <s v="C0409cam16"/>
    <x v="10"/>
  </r>
  <r>
    <x v="405"/>
    <x v="4"/>
    <x v="377"/>
    <x v="94"/>
    <n v="16"/>
    <x v="4"/>
    <s v="Maud Goering"/>
    <s v="C0409cam16"/>
    <x v="1"/>
  </r>
  <r>
    <x v="405"/>
    <x v="4"/>
    <x v="377"/>
    <x v="230"/>
    <n v="16"/>
    <x v="4"/>
    <s v="Maud Goering"/>
    <s v="C0409cam16"/>
    <x v="2"/>
  </r>
  <r>
    <x v="405"/>
    <x v="4"/>
    <x v="377"/>
    <x v="328"/>
    <n v="16"/>
    <x v="4"/>
    <s v="Maud Goering"/>
    <s v="C0409cam16"/>
    <x v="3"/>
  </r>
  <r>
    <x v="405"/>
    <x v="4"/>
    <x v="377"/>
    <x v="63"/>
    <n v="16"/>
    <x v="4"/>
    <s v="Maud Goering"/>
    <s v="C0409cam16"/>
    <x v="4"/>
  </r>
  <r>
    <x v="405"/>
    <x v="4"/>
    <x v="377"/>
    <x v="103"/>
    <n v="16"/>
    <x v="4"/>
    <s v="Maud Goering"/>
    <s v="C0409cam16"/>
    <x v="5"/>
  </r>
  <r>
    <x v="405"/>
    <x v="6"/>
    <x v="67"/>
    <x v="99"/>
    <n v="62"/>
    <x v="6"/>
    <s v="Maud Goering"/>
    <s v="C0409cam03"/>
    <x v="0"/>
  </r>
  <r>
    <x v="405"/>
    <x v="6"/>
    <x v="67"/>
    <x v="198"/>
    <n v="62"/>
    <x v="6"/>
    <s v="Maud Goering"/>
    <s v="C0409cam03"/>
    <x v="7"/>
  </r>
  <r>
    <x v="405"/>
    <x v="6"/>
    <x v="67"/>
    <x v="101"/>
    <n v="62"/>
    <x v="6"/>
    <s v="Maud Goering"/>
    <s v="C0409cam03"/>
    <x v="10"/>
  </r>
  <r>
    <x v="405"/>
    <x v="6"/>
    <x v="67"/>
    <x v="27"/>
    <n v="62"/>
    <x v="6"/>
    <s v="Maud Goering"/>
    <s v="C0409cam03"/>
    <x v="1"/>
  </r>
  <r>
    <x v="405"/>
    <x v="6"/>
    <x v="67"/>
    <x v="217"/>
    <n v="62"/>
    <x v="6"/>
    <s v="Maud Goering"/>
    <s v="C0409cam03"/>
    <x v="2"/>
  </r>
  <r>
    <x v="405"/>
    <x v="6"/>
    <x v="67"/>
    <x v="6"/>
    <n v="62"/>
    <x v="6"/>
    <s v="Maud Goering"/>
    <s v="C0409cam03"/>
    <x v="3"/>
  </r>
  <r>
    <x v="406"/>
    <x v="4"/>
    <x v="405"/>
    <x v="508"/>
    <n v="16"/>
    <x v="4"/>
    <s v="Lin Helversen"/>
    <s v="C0410cam16"/>
    <x v="0"/>
  </r>
  <r>
    <x v="406"/>
    <x v="4"/>
    <x v="405"/>
    <x v="402"/>
    <n v="16"/>
    <x v="4"/>
    <s v="Lin Helversen"/>
    <s v="C0410cam16"/>
    <x v="7"/>
  </r>
  <r>
    <x v="406"/>
    <x v="4"/>
    <x v="405"/>
    <x v="363"/>
    <n v="16"/>
    <x v="4"/>
    <s v="Lin Helversen"/>
    <s v="C0410cam16"/>
    <x v="10"/>
  </r>
  <r>
    <x v="406"/>
    <x v="4"/>
    <x v="405"/>
    <x v="319"/>
    <n v="16"/>
    <x v="4"/>
    <s v="Lin Helversen"/>
    <s v="C0410cam16"/>
    <x v="1"/>
  </r>
  <r>
    <x v="406"/>
    <x v="4"/>
    <x v="405"/>
    <x v="409"/>
    <n v="16"/>
    <x v="4"/>
    <s v="Lin Helversen"/>
    <s v="C0410cam16"/>
    <x v="3"/>
  </r>
  <r>
    <x v="406"/>
    <x v="4"/>
    <x v="405"/>
    <x v="289"/>
    <n v="16"/>
    <x v="4"/>
    <s v="Lin Helversen"/>
    <s v="C0410cam16"/>
    <x v="4"/>
  </r>
  <r>
    <x v="406"/>
    <x v="4"/>
    <x v="405"/>
    <x v="155"/>
    <n v="16"/>
    <x v="4"/>
    <s v="Lin Helversen"/>
    <s v="C0410cam16"/>
    <x v="6"/>
  </r>
  <r>
    <x v="406"/>
    <x v="4"/>
    <x v="405"/>
    <x v="407"/>
    <n v="16"/>
    <x v="4"/>
    <s v="Lin Helversen"/>
    <s v="C0410cam16"/>
    <x v="8"/>
  </r>
  <r>
    <x v="406"/>
    <x v="4"/>
    <x v="405"/>
    <x v="100"/>
    <n v="16"/>
    <x v="4"/>
    <s v="Lin Helversen"/>
    <s v="C0410cam16"/>
    <x v="11"/>
  </r>
  <r>
    <x v="406"/>
    <x v="4"/>
    <x v="405"/>
    <x v="108"/>
    <n v="16"/>
    <x v="4"/>
    <s v="Lin Helversen"/>
    <s v="C0410cam16"/>
    <x v="15"/>
  </r>
  <r>
    <x v="406"/>
    <x v="4"/>
    <x v="405"/>
    <x v="6"/>
    <n v="16"/>
    <x v="4"/>
    <s v="Lin Helversen"/>
    <s v="C0410cam16"/>
    <x v="14"/>
  </r>
  <r>
    <x v="406"/>
    <x v="15"/>
    <x v="406"/>
    <x v="143"/>
    <n v="10"/>
    <x v="15"/>
    <s v="Lin Helversen"/>
    <s v="C0410cam01"/>
    <x v="0"/>
  </r>
  <r>
    <x v="406"/>
    <x v="15"/>
    <x v="406"/>
    <x v="18"/>
    <n v="10"/>
    <x v="15"/>
    <s v="Lin Helversen"/>
    <s v="C0410cam01"/>
    <x v="7"/>
  </r>
  <r>
    <x v="406"/>
    <x v="15"/>
    <x v="406"/>
    <x v="203"/>
    <n v="10"/>
    <x v="15"/>
    <s v="Lin Helversen"/>
    <s v="C0410cam01"/>
    <x v="1"/>
  </r>
  <r>
    <x v="406"/>
    <x v="15"/>
    <x v="406"/>
    <x v="70"/>
    <n v="10"/>
    <x v="15"/>
    <s v="Lin Helversen"/>
    <s v="C0410cam01"/>
    <x v="2"/>
  </r>
  <r>
    <x v="406"/>
    <x v="15"/>
    <x v="406"/>
    <x v="40"/>
    <n v="10"/>
    <x v="15"/>
    <s v="Lin Helversen"/>
    <s v="C0410cam01"/>
    <x v="3"/>
  </r>
  <r>
    <x v="406"/>
    <x v="15"/>
    <x v="406"/>
    <x v="246"/>
    <n v="10"/>
    <x v="15"/>
    <s v="Lin Helversen"/>
    <s v="C0410cam01"/>
    <x v="4"/>
  </r>
  <r>
    <x v="406"/>
    <x v="15"/>
    <x v="406"/>
    <x v="63"/>
    <n v="10"/>
    <x v="15"/>
    <s v="Lin Helversen"/>
    <s v="C0410cam01"/>
    <x v="6"/>
  </r>
  <r>
    <x v="406"/>
    <x v="15"/>
    <x v="406"/>
    <x v="81"/>
    <n v="10"/>
    <x v="15"/>
    <s v="Lin Helversen"/>
    <s v="C0410cam01"/>
    <x v="6"/>
  </r>
  <r>
    <x v="406"/>
    <x v="15"/>
    <x v="406"/>
    <x v="82"/>
    <n v="10"/>
    <x v="15"/>
    <s v="Lin Helversen"/>
    <s v="C0410cam01"/>
    <x v="8"/>
  </r>
  <r>
    <x v="407"/>
    <x v="6"/>
    <x v="381"/>
    <x v="517"/>
    <n v="62"/>
    <x v="6"/>
    <s v="Herbie Juett"/>
    <s v="C0411cam03"/>
    <x v="0"/>
  </r>
  <r>
    <x v="407"/>
    <x v="6"/>
    <x v="381"/>
    <x v="441"/>
    <n v="62"/>
    <x v="6"/>
    <s v="Herbie Juett"/>
    <s v="C0411cam03"/>
    <x v="10"/>
  </r>
  <r>
    <x v="407"/>
    <x v="6"/>
    <x v="381"/>
    <x v="303"/>
    <n v="62"/>
    <x v="6"/>
    <s v="Herbie Juett"/>
    <s v="C0411cam03"/>
    <x v="1"/>
  </r>
  <r>
    <x v="407"/>
    <x v="6"/>
    <x v="381"/>
    <x v="520"/>
    <n v="62"/>
    <x v="6"/>
    <s v="Herbie Juett"/>
    <s v="C0411cam03"/>
    <x v="2"/>
  </r>
  <r>
    <x v="407"/>
    <x v="6"/>
    <x v="381"/>
    <x v="16"/>
    <n v="62"/>
    <x v="6"/>
    <s v="Herbie Juett"/>
    <s v="C0411cam03"/>
    <x v="3"/>
  </r>
  <r>
    <x v="407"/>
    <x v="6"/>
    <x v="381"/>
    <x v="263"/>
    <n v="62"/>
    <x v="6"/>
    <s v="Herbie Juett"/>
    <s v="C0411cam03"/>
    <x v="6"/>
  </r>
  <r>
    <x v="407"/>
    <x v="6"/>
    <x v="381"/>
    <x v="352"/>
    <n v="62"/>
    <x v="6"/>
    <s v="Herbie Juett"/>
    <s v="C0411cam03"/>
    <x v="9"/>
  </r>
  <r>
    <x v="407"/>
    <x v="6"/>
    <x v="381"/>
    <x v="149"/>
    <n v="62"/>
    <x v="6"/>
    <s v="Herbie Juett"/>
    <s v="C0411cam03"/>
    <x v="12"/>
  </r>
  <r>
    <x v="407"/>
    <x v="6"/>
    <x v="381"/>
    <x v="116"/>
    <n v="62"/>
    <x v="6"/>
    <s v="Herbie Juett"/>
    <s v="C0411cam03"/>
    <x v="15"/>
  </r>
  <r>
    <x v="407"/>
    <x v="6"/>
    <x v="381"/>
    <x v="31"/>
    <n v="62"/>
    <x v="6"/>
    <s v="Herbie Juett"/>
    <s v="C0411cam03"/>
    <x v="13"/>
  </r>
  <r>
    <x v="407"/>
    <x v="6"/>
    <x v="381"/>
    <x v="217"/>
    <n v="62"/>
    <x v="6"/>
    <s v="Herbie Juett"/>
    <s v="C0411cam03"/>
    <x v="14"/>
  </r>
  <r>
    <x v="407"/>
    <x v="6"/>
    <x v="381"/>
    <x v="48"/>
    <n v="62"/>
    <x v="6"/>
    <s v="Herbie Juett"/>
    <s v="C0411cam03"/>
    <x v="16"/>
  </r>
  <r>
    <x v="407"/>
    <x v="5"/>
    <x v="407"/>
    <x v="17"/>
    <n v="26"/>
    <x v="5"/>
    <s v="Herbie Juett"/>
    <s v="C0411cam02"/>
    <x v="0"/>
  </r>
  <r>
    <x v="407"/>
    <x v="5"/>
    <x v="407"/>
    <x v="382"/>
    <n v="26"/>
    <x v="5"/>
    <s v="Herbie Juett"/>
    <s v="C0411cam02"/>
    <x v="7"/>
  </r>
  <r>
    <x v="407"/>
    <x v="5"/>
    <x v="407"/>
    <x v="225"/>
    <n v="26"/>
    <x v="5"/>
    <s v="Herbie Juett"/>
    <s v="C0411cam02"/>
    <x v="10"/>
  </r>
  <r>
    <x v="407"/>
    <x v="5"/>
    <x v="407"/>
    <x v="243"/>
    <n v="26"/>
    <x v="5"/>
    <s v="Herbie Juett"/>
    <s v="C0411cam02"/>
    <x v="10"/>
  </r>
  <r>
    <x v="407"/>
    <x v="5"/>
    <x v="407"/>
    <x v="156"/>
    <n v="26"/>
    <x v="5"/>
    <s v="Herbie Juett"/>
    <s v="C0411cam02"/>
    <x v="1"/>
  </r>
  <r>
    <x v="407"/>
    <x v="5"/>
    <x v="407"/>
    <x v="138"/>
    <n v="26"/>
    <x v="5"/>
    <s v="Herbie Juett"/>
    <s v="C0411cam02"/>
    <x v="2"/>
  </r>
  <r>
    <x v="407"/>
    <x v="5"/>
    <x v="407"/>
    <x v="109"/>
    <n v="26"/>
    <x v="5"/>
    <s v="Herbie Juett"/>
    <s v="C0411cam02"/>
    <x v="4"/>
  </r>
  <r>
    <x v="407"/>
    <x v="5"/>
    <x v="407"/>
    <x v="64"/>
    <n v="26"/>
    <x v="5"/>
    <s v="Herbie Juett"/>
    <s v="C0411cam02"/>
    <x v="5"/>
  </r>
  <r>
    <x v="407"/>
    <x v="5"/>
    <x v="407"/>
    <x v="86"/>
    <n v="26"/>
    <x v="5"/>
    <s v="Herbie Juett"/>
    <s v="C0411cam02"/>
    <x v="6"/>
  </r>
  <r>
    <x v="408"/>
    <x v="11"/>
    <x v="286"/>
    <x v="488"/>
    <n v="14"/>
    <x v="11"/>
    <s v="Shay McKeurton"/>
    <s v="C0412cam15"/>
    <x v="0"/>
  </r>
  <r>
    <x v="408"/>
    <x v="11"/>
    <x v="286"/>
    <x v="182"/>
    <n v="14"/>
    <x v="11"/>
    <s v="Shay McKeurton"/>
    <s v="C0412cam15"/>
    <x v="10"/>
  </r>
  <r>
    <x v="408"/>
    <x v="11"/>
    <x v="286"/>
    <x v="124"/>
    <n v="14"/>
    <x v="11"/>
    <s v="Shay McKeurton"/>
    <s v="C0412cam15"/>
    <x v="1"/>
  </r>
  <r>
    <x v="408"/>
    <x v="11"/>
    <x v="286"/>
    <x v="154"/>
    <n v="14"/>
    <x v="11"/>
    <s v="Shay McKeurton"/>
    <s v="C0412cam15"/>
    <x v="2"/>
  </r>
  <r>
    <x v="408"/>
    <x v="11"/>
    <x v="286"/>
    <x v="16"/>
    <n v="14"/>
    <x v="11"/>
    <s v="Shay McKeurton"/>
    <s v="C0412cam15"/>
    <x v="3"/>
  </r>
  <r>
    <x v="408"/>
    <x v="11"/>
    <x v="286"/>
    <x v="438"/>
    <n v="14"/>
    <x v="11"/>
    <s v="Shay McKeurton"/>
    <s v="C0412cam15"/>
    <x v="4"/>
  </r>
  <r>
    <x v="408"/>
    <x v="11"/>
    <x v="286"/>
    <x v="386"/>
    <n v="14"/>
    <x v="11"/>
    <s v="Shay McKeurton"/>
    <s v="C0412cam15"/>
    <x v="5"/>
  </r>
  <r>
    <x v="408"/>
    <x v="11"/>
    <x v="286"/>
    <x v="444"/>
    <n v="14"/>
    <x v="11"/>
    <s v="Shay McKeurton"/>
    <s v="C0412cam15"/>
    <x v="6"/>
  </r>
  <r>
    <x v="408"/>
    <x v="11"/>
    <x v="286"/>
    <x v="207"/>
    <n v="14"/>
    <x v="11"/>
    <s v="Shay McKeurton"/>
    <s v="C0412cam15"/>
    <x v="8"/>
  </r>
  <r>
    <x v="408"/>
    <x v="11"/>
    <x v="286"/>
    <x v="431"/>
    <n v="14"/>
    <x v="11"/>
    <s v="Shay McKeurton"/>
    <s v="C0412cam15"/>
    <x v="9"/>
  </r>
  <r>
    <x v="408"/>
    <x v="11"/>
    <x v="286"/>
    <x v="1"/>
    <n v="14"/>
    <x v="11"/>
    <s v="Shay McKeurton"/>
    <s v="C0412cam15"/>
    <x v="11"/>
  </r>
  <r>
    <x v="408"/>
    <x v="11"/>
    <x v="286"/>
    <x v="328"/>
    <n v="14"/>
    <x v="11"/>
    <s v="Shay McKeurton"/>
    <s v="C0412cam15"/>
    <x v="13"/>
  </r>
  <r>
    <x v="408"/>
    <x v="11"/>
    <x v="286"/>
    <x v="286"/>
    <n v="14"/>
    <x v="11"/>
    <s v="Shay McKeurton"/>
    <s v="C0412cam15"/>
    <x v="14"/>
  </r>
  <r>
    <x v="408"/>
    <x v="1"/>
    <x v="408"/>
    <x v="347"/>
    <n v="25"/>
    <x v="1"/>
    <s v="Shay McKeurton"/>
    <s v="C0412cam07"/>
    <x v="0"/>
  </r>
  <r>
    <x v="408"/>
    <x v="1"/>
    <x v="408"/>
    <x v="429"/>
    <n v="25"/>
    <x v="1"/>
    <s v="Shay McKeurton"/>
    <s v="C0412cam07"/>
    <x v="7"/>
  </r>
  <r>
    <x v="408"/>
    <x v="1"/>
    <x v="408"/>
    <x v="227"/>
    <n v="25"/>
    <x v="1"/>
    <s v="Shay McKeurton"/>
    <s v="C0412cam07"/>
    <x v="10"/>
  </r>
  <r>
    <x v="408"/>
    <x v="1"/>
    <x v="408"/>
    <x v="305"/>
    <n v="25"/>
    <x v="1"/>
    <s v="Shay McKeurton"/>
    <s v="C0412cam07"/>
    <x v="2"/>
  </r>
  <r>
    <x v="408"/>
    <x v="1"/>
    <x v="408"/>
    <x v="114"/>
    <n v="25"/>
    <x v="1"/>
    <s v="Shay McKeurton"/>
    <s v="C0412cam07"/>
    <x v="3"/>
  </r>
  <r>
    <x v="408"/>
    <x v="1"/>
    <x v="408"/>
    <x v="301"/>
    <n v="25"/>
    <x v="1"/>
    <s v="Shay McKeurton"/>
    <s v="C0412cam07"/>
    <x v="4"/>
  </r>
  <r>
    <x v="408"/>
    <x v="1"/>
    <x v="408"/>
    <x v="257"/>
    <n v="25"/>
    <x v="1"/>
    <s v="Shay McKeurton"/>
    <s v="C0412cam07"/>
    <x v="5"/>
  </r>
  <r>
    <x v="408"/>
    <x v="1"/>
    <x v="408"/>
    <x v="161"/>
    <n v="25"/>
    <x v="1"/>
    <s v="Shay McKeurton"/>
    <s v="C0412cam07"/>
    <x v="6"/>
  </r>
  <r>
    <x v="408"/>
    <x v="1"/>
    <x v="408"/>
    <x v="80"/>
    <n v="25"/>
    <x v="1"/>
    <s v="Shay McKeurton"/>
    <s v="C0412cam07"/>
    <x v="9"/>
  </r>
  <r>
    <x v="409"/>
    <x v="15"/>
    <x v="322"/>
    <x v="244"/>
    <n v="10"/>
    <x v="15"/>
    <s v="Uriel Moyce"/>
    <s v="C0413cam01"/>
    <x v="0"/>
  </r>
  <r>
    <x v="409"/>
    <x v="15"/>
    <x v="322"/>
    <x v="46"/>
    <n v="10"/>
    <x v="15"/>
    <s v="Uriel Moyce"/>
    <s v="C0413cam01"/>
    <x v="7"/>
  </r>
  <r>
    <x v="409"/>
    <x v="15"/>
    <x v="322"/>
    <x v="291"/>
    <n v="10"/>
    <x v="15"/>
    <s v="Uriel Moyce"/>
    <s v="C0413cam01"/>
    <x v="10"/>
  </r>
  <r>
    <x v="409"/>
    <x v="15"/>
    <x v="322"/>
    <x v="276"/>
    <n v="10"/>
    <x v="15"/>
    <s v="Uriel Moyce"/>
    <s v="C0413cam01"/>
    <x v="1"/>
  </r>
  <r>
    <x v="409"/>
    <x v="15"/>
    <x v="322"/>
    <x v="146"/>
    <n v="10"/>
    <x v="15"/>
    <s v="Uriel Moyce"/>
    <s v="C0413cam01"/>
    <x v="2"/>
  </r>
  <r>
    <x v="409"/>
    <x v="15"/>
    <x v="322"/>
    <x v="151"/>
    <n v="10"/>
    <x v="15"/>
    <s v="Uriel Moyce"/>
    <s v="C0413cam01"/>
    <x v="3"/>
  </r>
  <r>
    <x v="409"/>
    <x v="15"/>
    <x v="322"/>
    <x v="63"/>
    <n v="10"/>
    <x v="15"/>
    <s v="Uriel Moyce"/>
    <s v="C0413cam01"/>
    <x v="4"/>
  </r>
  <r>
    <x v="409"/>
    <x v="15"/>
    <x v="322"/>
    <x v="290"/>
    <n v="10"/>
    <x v="15"/>
    <s v="Uriel Moyce"/>
    <s v="C0413cam01"/>
    <x v="5"/>
  </r>
  <r>
    <x v="409"/>
    <x v="4"/>
    <x v="49"/>
    <x v="179"/>
    <n v="16"/>
    <x v="4"/>
    <s v="Uriel Moyce"/>
    <s v="C0413cam16"/>
    <x v="0"/>
  </r>
  <r>
    <x v="409"/>
    <x v="4"/>
    <x v="49"/>
    <x v="257"/>
    <n v="16"/>
    <x v="4"/>
    <s v="Uriel Moyce"/>
    <s v="C0413cam16"/>
    <x v="7"/>
  </r>
  <r>
    <x v="409"/>
    <x v="4"/>
    <x v="49"/>
    <x v="57"/>
    <n v="16"/>
    <x v="4"/>
    <s v="Uriel Moyce"/>
    <s v="C0413cam16"/>
    <x v="7"/>
  </r>
  <r>
    <x v="409"/>
    <x v="4"/>
    <x v="49"/>
    <x v="65"/>
    <n v="16"/>
    <x v="4"/>
    <s v="Uriel Moyce"/>
    <s v="C0413cam16"/>
    <x v="10"/>
  </r>
  <r>
    <x v="409"/>
    <x v="4"/>
    <x v="49"/>
    <x v="5"/>
    <n v="16"/>
    <x v="4"/>
    <s v="Uriel Moyce"/>
    <s v="C0413cam16"/>
    <x v="2"/>
  </r>
  <r>
    <x v="409"/>
    <x v="4"/>
    <x v="49"/>
    <x v="112"/>
    <n v="16"/>
    <x v="4"/>
    <s v="Uriel Moyce"/>
    <s v="C0413cam16"/>
    <x v="2"/>
  </r>
  <r>
    <x v="409"/>
    <x v="4"/>
    <x v="49"/>
    <x v="73"/>
    <n v="16"/>
    <x v="4"/>
    <s v="Uriel Moyce"/>
    <s v="C0413cam16"/>
    <x v="3"/>
  </r>
  <r>
    <x v="410"/>
    <x v="11"/>
    <x v="345"/>
    <x v="105"/>
    <n v="14"/>
    <x v="11"/>
    <s v="Genia Prater"/>
    <s v="C0414cam15"/>
    <x v="0"/>
  </r>
  <r>
    <x v="410"/>
    <x v="11"/>
    <x v="345"/>
    <x v="391"/>
    <n v="14"/>
    <x v="11"/>
    <s v="Genia Prater"/>
    <s v="C0414cam15"/>
    <x v="7"/>
  </r>
  <r>
    <x v="410"/>
    <x v="11"/>
    <x v="345"/>
    <x v="61"/>
    <n v="14"/>
    <x v="11"/>
    <s v="Genia Prater"/>
    <s v="C0414cam15"/>
    <x v="1"/>
  </r>
  <r>
    <x v="410"/>
    <x v="11"/>
    <x v="345"/>
    <x v="360"/>
    <n v="14"/>
    <x v="11"/>
    <s v="Genia Prater"/>
    <s v="C0414cam15"/>
    <x v="2"/>
  </r>
  <r>
    <x v="410"/>
    <x v="11"/>
    <x v="345"/>
    <x v="121"/>
    <n v="14"/>
    <x v="11"/>
    <s v="Genia Prater"/>
    <s v="C0414cam15"/>
    <x v="3"/>
  </r>
  <r>
    <x v="410"/>
    <x v="11"/>
    <x v="345"/>
    <x v="189"/>
    <n v="14"/>
    <x v="11"/>
    <s v="Genia Prater"/>
    <s v="C0414cam15"/>
    <x v="4"/>
  </r>
  <r>
    <x v="410"/>
    <x v="11"/>
    <x v="345"/>
    <x v="71"/>
    <n v="14"/>
    <x v="11"/>
    <s v="Genia Prater"/>
    <s v="C0414cam15"/>
    <x v="4"/>
  </r>
  <r>
    <x v="410"/>
    <x v="11"/>
    <x v="345"/>
    <x v="13"/>
    <n v="14"/>
    <x v="11"/>
    <s v="Genia Prater"/>
    <s v="C0414cam15"/>
    <x v="6"/>
  </r>
  <r>
    <x v="410"/>
    <x v="16"/>
    <x v="409"/>
    <x v="405"/>
    <n v="26"/>
    <x v="16"/>
    <s v="Genia Prater"/>
    <s v="C0414cam04"/>
    <x v="0"/>
  </r>
  <r>
    <x v="410"/>
    <x v="16"/>
    <x v="409"/>
    <x v="234"/>
    <n v="26"/>
    <x v="16"/>
    <s v="Genia Prater"/>
    <s v="C0414cam04"/>
    <x v="7"/>
  </r>
  <r>
    <x v="410"/>
    <x v="16"/>
    <x v="409"/>
    <x v="457"/>
    <n v="26"/>
    <x v="16"/>
    <s v="Genia Prater"/>
    <s v="C0414cam04"/>
    <x v="10"/>
  </r>
  <r>
    <x v="410"/>
    <x v="16"/>
    <x v="409"/>
    <x v="225"/>
    <n v="26"/>
    <x v="16"/>
    <s v="Genia Prater"/>
    <s v="C0414cam04"/>
    <x v="1"/>
  </r>
  <r>
    <x v="410"/>
    <x v="16"/>
    <x v="409"/>
    <x v="133"/>
    <n v="26"/>
    <x v="16"/>
    <s v="Genia Prater"/>
    <s v="C0414cam04"/>
    <x v="1"/>
  </r>
  <r>
    <x v="410"/>
    <x v="16"/>
    <x v="409"/>
    <x v="269"/>
    <n v="26"/>
    <x v="16"/>
    <s v="Genia Prater"/>
    <s v="C0414cam04"/>
    <x v="2"/>
  </r>
  <r>
    <x v="410"/>
    <x v="16"/>
    <x v="409"/>
    <x v="138"/>
    <n v="26"/>
    <x v="16"/>
    <s v="Genia Prater"/>
    <s v="C0414cam04"/>
    <x v="3"/>
  </r>
  <r>
    <x v="410"/>
    <x v="16"/>
    <x v="409"/>
    <x v="147"/>
    <n v="26"/>
    <x v="16"/>
    <s v="Genia Prater"/>
    <s v="C0414cam04"/>
    <x v="5"/>
  </r>
  <r>
    <x v="410"/>
    <x v="16"/>
    <x v="409"/>
    <x v="58"/>
    <n v="26"/>
    <x v="16"/>
    <s v="Genia Prater"/>
    <s v="C0414cam04"/>
    <x v="8"/>
  </r>
  <r>
    <x v="410"/>
    <x v="16"/>
    <x v="409"/>
    <x v="239"/>
    <n v="26"/>
    <x v="16"/>
    <s v="Genia Prater"/>
    <s v="C0414cam04"/>
    <x v="8"/>
  </r>
  <r>
    <x v="411"/>
    <x v="5"/>
    <x v="312"/>
    <x v="154"/>
    <n v="26"/>
    <x v="5"/>
    <s v="Tomas Goodley"/>
    <s v="C0415cam02"/>
    <x v="0"/>
  </r>
  <r>
    <x v="411"/>
    <x v="5"/>
    <x v="312"/>
    <x v="404"/>
    <n v="26"/>
    <x v="5"/>
    <s v="Tomas Goodley"/>
    <s v="C0415cam02"/>
    <x v="7"/>
  </r>
  <r>
    <x v="411"/>
    <x v="5"/>
    <x v="312"/>
    <x v="251"/>
    <n v="26"/>
    <x v="5"/>
    <s v="Tomas Goodley"/>
    <s v="C0415cam02"/>
    <x v="10"/>
  </r>
  <r>
    <x v="411"/>
    <x v="5"/>
    <x v="312"/>
    <x v="405"/>
    <n v="26"/>
    <x v="5"/>
    <s v="Tomas Goodley"/>
    <s v="C0415cam02"/>
    <x v="1"/>
  </r>
  <r>
    <x v="411"/>
    <x v="5"/>
    <x v="312"/>
    <x v="389"/>
    <n v="26"/>
    <x v="5"/>
    <s v="Tomas Goodley"/>
    <s v="C0415cam02"/>
    <x v="2"/>
  </r>
  <r>
    <x v="411"/>
    <x v="5"/>
    <x v="312"/>
    <x v="268"/>
    <n v="26"/>
    <x v="5"/>
    <s v="Tomas Goodley"/>
    <s v="C0415cam02"/>
    <x v="3"/>
  </r>
  <r>
    <x v="411"/>
    <x v="5"/>
    <x v="312"/>
    <x v="38"/>
    <n v="26"/>
    <x v="5"/>
    <s v="Tomas Goodley"/>
    <s v="C0415cam02"/>
    <x v="4"/>
  </r>
  <r>
    <x v="411"/>
    <x v="5"/>
    <x v="312"/>
    <x v="99"/>
    <n v="26"/>
    <x v="5"/>
    <s v="Tomas Goodley"/>
    <s v="C0415cam02"/>
    <x v="5"/>
  </r>
  <r>
    <x v="411"/>
    <x v="5"/>
    <x v="312"/>
    <x v="121"/>
    <n v="26"/>
    <x v="5"/>
    <s v="Tomas Goodley"/>
    <s v="C0415cam02"/>
    <x v="6"/>
  </r>
  <r>
    <x v="411"/>
    <x v="5"/>
    <x v="312"/>
    <x v="200"/>
    <n v="26"/>
    <x v="5"/>
    <s v="Tomas Goodley"/>
    <s v="C0415cam02"/>
    <x v="8"/>
  </r>
  <r>
    <x v="411"/>
    <x v="5"/>
    <x v="312"/>
    <x v="4"/>
    <n v="26"/>
    <x v="5"/>
    <s v="Tomas Goodley"/>
    <s v="C0415cam02"/>
    <x v="9"/>
  </r>
  <r>
    <x v="411"/>
    <x v="5"/>
    <x v="312"/>
    <x v="134"/>
    <n v="26"/>
    <x v="5"/>
    <s v="Tomas Goodley"/>
    <s v="C0415cam02"/>
    <x v="11"/>
  </r>
  <r>
    <x v="411"/>
    <x v="5"/>
    <x v="312"/>
    <x v="43"/>
    <n v="26"/>
    <x v="5"/>
    <s v="Tomas Goodley"/>
    <s v="C0415cam02"/>
    <x v="12"/>
  </r>
  <r>
    <x v="411"/>
    <x v="9"/>
    <x v="276"/>
    <x v="163"/>
    <n v="27"/>
    <x v="9"/>
    <s v="Tomas Goodley"/>
    <s v="C0415cam08"/>
    <x v="0"/>
  </r>
  <r>
    <x v="411"/>
    <x v="9"/>
    <x v="276"/>
    <x v="32"/>
    <n v="27"/>
    <x v="9"/>
    <s v="Tomas Goodley"/>
    <s v="C0415cam08"/>
    <x v="7"/>
  </r>
  <r>
    <x v="411"/>
    <x v="9"/>
    <x v="276"/>
    <x v="205"/>
    <n v="27"/>
    <x v="9"/>
    <s v="Tomas Goodley"/>
    <s v="C0415cam08"/>
    <x v="10"/>
  </r>
  <r>
    <x v="412"/>
    <x v="10"/>
    <x v="410"/>
    <x v="432"/>
    <n v="22"/>
    <x v="10"/>
    <s v="Orland Yegorkov"/>
    <s v="C0416cam05"/>
    <x v="0"/>
  </r>
  <r>
    <x v="412"/>
    <x v="10"/>
    <x v="410"/>
    <x v="356"/>
    <n v="22"/>
    <x v="10"/>
    <s v="Orland Yegorkov"/>
    <s v="C0416cam05"/>
    <x v="7"/>
  </r>
  <r>
    <x v="412"/>
    <x v="10"/>
    <x v="410"/>
    <x v="260"/>
    <n v="22"/>
    <x v="10"/>
    <s v="Orland Yegorkov"/>
    <s v="C0416cam05"/>
    <x v="10"/>
  </r>
  <r>
    <x v="412"/>
    <x v="10"/>
    <x v="410"/>
    <x v="198"/>
    <n v="22"/>
    <x v="10"/>
    <s v="Orland Yegorkov"/>
    <s v="C0416cam05"/>
    <x v="1"/>
  </r>
  <r>
    <x v="412"/>
    <x v="10"/>
    <x v="410"/>
    <x v="394"/>
    <n v="22"/>
    <x v="10"/>
    <s v="Orland Yegorkov"/>
    <s v="C0416cam05"/>
    <x v="2"/>
  </r>
  <r>
    <x v="412"/>
    <x v="10"/>
    <x v="410"/>
    <x v="79"/>
    <n v="22"/>
    <x v="10"/>
    <s v="Orland Yegorkov"/>
    <s v="C0416cam05"/>
    <x v="3"/>
  </r>
  <r>
    <x v="412"/>
    <x v="10"/>
    <x v="410"/>
    <x v="102"/>
    <n v="22"/>
    <x v="10"/>
    <s v="Orland Yegorkov"/>
    <s v="C0416cam05"/>
    <x v="4"/>
  </r>
  <r>
    <x v="412"/>
    <x v="10"/>
    <x v="410"/>
    <x v="48"/>
    <n v="22"/>
    <x v="10"/>
    <s v="Orland Yegorkov"/>
    <s v="C0416cam05"/>
    <x v="5"/>
  </r>
  <r>
    <x v="412"/>
    <x v="9"/>
    <x v="146"/>
    <x v="335"/>
    <n v="27"/>
    <x v="9"/>
    <s v="Orland Yegorkov"/>
    <s v="C0416cam08"/>
    <x v="0"/>
  </r>
  <r>
    <x v="412"/>
    <x v="9"/>
    <x v="146"/>
    <x v="245"/>
    <n v="27"/>
    <x v="9"/>
    <s v="Orland Yegorkov"/>
    <s v="C0416cam08"/>
    <x v="7"/>
  </r>
  <r>
    <x v="412"/>
    <x v="9"/>
    <x v="146"/>
    <x v="26"/>
    <n v="27"/>
    <x v="9"/>
    <s v="Orland Yegorkov"/>
    <s v="C0416cam08"/>
    <x v="10"/>
  </r>
  <r>
    <x v="412"/>
    <x v="9"/>
    <x v="146"/>
    <x v="189"/>
    <n v="27"/>
    <x v="9"/>
    <s v="Orland Yegorkov"/>
    <s v="C0416cam08"/>
    <x v="1"/>
  </r>
  <r>
    <x v="412"/>
    <x v="9"/>
    <x v="146"/>
    <x v="41"/>
    <n v="27"/>
    <x v="9"/>
    <s v="Orland Yegorkov"/>
    <s v="C0416cam08"/>
    <x v="2"/>
  </r>
  <r>
    <x v="412"/>
    <x v="9"/>
    <x v="146"/>
    <x v="177"/>
    <n v="27"/>
    <x v="9"/>
    <s v="Orland Yegorkov"/>
    <s v="C0416cam08"/>
    <x v="3"/>
  </r>
  <r>
    <x v="412"/>
    <x v="9"/>
    <x v="146"/>
    <x v="110"/>
    <n v="27"/>
    <x v="9"/>
    <s v="Orland Yegorkov"/>
    <s v="C0416cam08"/>
    <x v="4"/>
  </r>
  <r>
    <x v="413"/>
    <x v="15"/>
    <x v="321"/>
    <x v="174"/>
    <n v="10"/>
    <x v="15"/>
    <s v="Essy Canizares"/>
    <s v="C0417cam01"/>
    <x v="0"/>
  </r>
  <r>
    <x v="413"/>
    <x v="15"/>
    <x v="321"/>
    <x v="314"/>
    <n v="10"/>
    <x v="15"/>
    <s v="Essy Canizares"/>
    <s v="C0417cam01"/>
    <x v="7"/>
  </r>
  <r>
    <x v="413"/>
    <x v="15"/>
    <x v="321"/>
    <x v="432"/>
    <n v="10"/>
    <x v="15"/>
    <s v="Essy Canizares"/>
    <s v="C0417cam01"/>
    <x v="2"/>
  </r>
  <r>
    <x v="413"/>
    <x v="15"/>
    <x v="321"/>
    <x v="203"/>
    <n v="10"/>
    <x v="15"/>
    <s v="Essy Canizares"/>
    <s v="C0417cam01"/>
    <x v="4"/>
  </r>
  <r>
    <x v="413"/>
    <x v="15"/>
    <x v="321"/>
    <x v="121"/>
    <n v="10"/>
    <x v="15"/>
    <s v="Essy Canizares"/>
    <s v="C0417cam01"/>
    <x v="5"/>
  </r>
  <r>
    <x v="413"/>
    <x v="15"/>
    <x v="321"/>
    <x v="50"/>
    <n v="10"/>
    <x v="15"/>
    <s v="Essy Canizares"/>
    <s v="C0417cam01"/>
    <x v="6"/>
  </r>
  <r>
    <x v="413"/>
    <x v="15"/>
    <x v="321"/>
    <x v="27"/>
    <n v="10"/>
    <x v="15"/>
    <s v="Essy Canizares"/>
    <s v="C0417cam01"/>
    <x v="8"/>
  </r>
  <r>
    <x v="413"/>
    <x v="15"/>
    <x v="321"/>
    <x v="77"/>
    <n v="10"/>
    <x v="15"/>
    <s v="Essy Canizares"/>
    <s v="C0417cam01"/>
    <x v="9"/>
  </r>
  <r>
    <x v="413"/>
    <x v="15"/>
    <x v="321"/>
    <x v="213"/>
    <n v="10"/>
    <x v="15"/>
    <s v="Essy Canizares"/>
    <s v="C0417cam01"/>
    <x v="11"/>
  </r>
  <r>
    <x v="413"/>
    <x v="3"/>
    <x v="8"/>
    <x v="49"/>
    <n v="62"/>
    <x v="3"/>
    <s v="Essy Canizares"/>
    <s v="C0417cam11"/>
    <x v="0"/>
  </r>
  <r>
    <x v="413"/>
    <x v="3"/>
    <x v="8"/>
    <x v="115"/>
    <n v="62"/>
    <x v="3"/>
    <s v="Essy Canizares"/>
    <s v="C0417cam11"/>
    <x v="7"/>
  </r>
  <r>
    <x v="413"/>
    <x v="3"/>
    <x v="8"/>
    <x v="262"/>
    <n v="62"/>
    <x v="3"/>
    <s v="Essy Canizares"/>
    <s v="C0417cam11"/>
    <x v="7"/>
  </r>
  <r>
    <x v="413"/>
    <x v="3"/>
    <x v="8"/>
    <x v="190"/>
    <n v="62"/>
    <x v="3"/>
    <s v="Essy Canizares"/>
    <s v="C0417cam11"/>
    <x v="10"/>
  </r>
  <r>
    <x v="413"/>
    <x v="3"/>
    <x v="8"/>
    <x v="80"/>
    <n v="62"/>
    <x v="3"/>
    <s v="Essy Canizares"/>
    <s v="C0417cam11"/>
    <x v="2"/>
  </r>
  <r>
    <x v="413"/>
    <x v="3"/>
    <x v="8"/>
    <x v="238"/>
    <n v="62"/>
    <x v="3"/>
    <s v="Essy Canizares"/>
    <s v="C0417cam11"/>
    <x v="3"/>
  </r>
  <r>
    <x v="413"/>
    <x v="3"/>
    <x v="8"/>
    <x v="312"/>
    <n v="62"/>
    <x v="3"/>
    <s v="Essy Canizares"/>
    <s v="C0417cam11"/>
    <x v="3"/>
  </r>
  <r>
    <x v="414"/>
    <x v="14"/>
    <x v="355"/>
    <x v="424"/>
    <n v="25"/>
    <x v="14"/>
    <s v="Lorene Stallan"/>
    <s v="C0418cam13"/>
    <x v="0"/>
  </r>
  <r>
    <x v="414"/>
    <x v="14"/>
    <x v="355"/>
    <x v="34"/>
    <n v="25"/>
    <x v="14"/>
    <s v="Lorene Stallan"/>
    <s v="C0418cam13"/>
    <x v="7"/>
  </r>
  <r>
    <x v="414"/>
    <x v="14"/>
    <x v="355"/>
    <x v="434"/>
    <n v="25"/>
    <x v="14"/>
    <s v="Lorene Stallan"/>
    <s v="C0418cam13"/>
    <x v="10"/>
  </r>
  <r>
    <x v="414"/>
    <x v="14"/>
    <x v="355"/>
    <x v="186"/>
    <n v="25"/>
    <x v="14"/>
    <s v="Lorene Stallan"/>
    <s v="C0418cam13"/>
    <x v="2"/>
  </r>
  <r>
    <x v="414"/>
    <x v="14"/>
    <x v="355"/>
    <x v="335"/>
    <n v="25"/>
    <x v="14"/>
    <s v="Lorene Stallan"/>
    <s v="C0418cam13"/>
    <x v="3"/>
  </r>
  <r>
    <x v="414"/>
    <x v="14"/>
    <x v="355"/>
    <x v="160"/>
    <n v="25"/>
    <x v="14"/>
    <s v="Lorene Stallan"/>
    <s v="C0418cam13"/>
    <x v="4"/>
  </r>
  <r>
    <x v="414"/>
    <x v="14"/>
    <x v="355"/>
    <x v="257"/>
    <n v="25"/>
    <x v="14"/>
    <s v="Lorene Stallan"/>
    <s v="C0418cam13"/>
    <x v="6"/>
  </r>
  <r>
    <x v="414"/>
    <x v="14"/>
    <x v="355"/>
    <x v="230"/>
    <n v="25"/>
    <x v="14"/>
    <s v="Lorene Stallan"/>
    <s v="C0418cam13"/>
    <x v="8"/>
  </r>
  <r>
    <x v="414"/>
    <x v="14"/>
    <x v="355"/>
    <x v="117"/>
    <n v="25"/>
    <x v="14"/>
    <s v="Lorene Stallan"/>
    <s v="C0418cam13"/>
    <x v="8"/>
  </r>
  <r>
    <x v="414"/>
    <x v="14"/>
    <x v="355"/>
    <x v="150"/>
    <n v="25"/>
    <x v="14"/>
    <s v="Lorene Stallan"/>
    <s v="C0418cam13"/>
    <x v="11"/>
  </r>
  <r>
    <x v="414"/>
    <x v="14"/>
    <x v="355"/>
    <x v="12"/>
    <n v="25"/>
    <x v="14"/>
    <s v="Lorene Stallan"/>
    <s v="C0418cam13"/>
    <x v="11"/>
  </r>
  <r>
    <x v="414"/>
    <x v="14"/>
    <x v="355"/>
    <x v="82"/>
    <n v="25"/>
    <x v="14"/>
    <s v="Lorene Stallan"/>
    <s v="C0418cam13"/>
    <x v="12"/>
  </r>
  <r>
    <x v="414"/>
    <x v="2"/>
    <x v="32"/>
    <x v="151"/>
    <n v="29"/>
    <x v="2"/>
    <s v="Lorene Stallan"/>
    <s v="C0418cam17"/>
    <x v="0"/>
  </r>
  <r>
    <x v="414"/>
    <x v="2"/>
    <x v="32"/>
    <x v="21"/>
    <n v="29"/>
    <x v="2"/>
    <s v="Lorene Stallan"/>
    <s v="C0418cam17"/>
    <x v="7"/>
  </r>
  <r>
    <x v="414"/>
    <x v="2"/>
    <x v="32"/>
    <x v="152"/>
    <n v="29"/>
    <x v="2"/>
    <s v="Lorene Stallan"/>
    <s v="C0418cam17"/>
    <x v="7"/>
  </r>
  <r>
    <x v="414"/>
    <x v="2"/>
    <x v="32"/>
    <x v="52"/>
    <n v="29"/>
    <x v="2"/>
    <s v="Lorene Stallan"/>
    <s v="C0418cam17"/>
    <x v="10"/>
  </r>
  <r>
    <x v="415"/>
    <x v="10"/>
    <x v="188"/>
    <x v="437"/>
    <n v="22"/>
    <x v="10"/>
    <s v="Erhard Dovermann"/>
    <s v="C0419cam05"/>
    <x v="0"/>
  </r>
  <r>
    <x v="415"/>
    <x v="10"/>
    <x v="188"/>
    <x v="319"/>
    <n v="22"/>
    <x v="10"/>
    <s v="Erhard Dovermann"/>
    <s v="C0419cam05"/>
    <x v="10"/>
  </r>
  <r>
    <x v="415"/>
    <x v="10"/>
    <x v="188"/>
    <x v="436"/>
    <n v="22"/>
    <x v="10"/>
    <s v="Erhard Dovermann"/>
    <s v="C0419cam05"/>
    <x v="1"/>
  </r>
  <r>
    <x v="415"/>
    <x v="10"/>
    <x v="188"/>
    <x v="419"/>
    <n v="22"/>
    <x v="10"/>
    <s v="Erhard Dovermann"/>
    <s v="C0419cam05"/>
    <x v="2"/>
  </r>
  <r>
    <x v="415"/>
    <x v="10"/>
    <x v="188"/>
    <x v="386"/>
    <n v="22"/>
    <x v="10"/>
    <s v="Erhard Dovermann"/>
    <s v="C0419cam05"/>
    <x v="3"/>
  </r>
  <r>
    <x v="415"/>
    <x v="10"/>
    <x v="188"/>
    <x v="396"/>
    <n v="22"/>
    <x v="10"/>
    <s v="Erhard Dovermann"/>
    <s v="C0419cam05"/>
    <x v="4"/>
  </r>
  <r>
    <x v="415"/>
    <x v="10"/>
    <x v="188"/>
    <x v="37"/>
    <n v="22"/>
    <x v="10"/>
    <s v="Erhard Dovermann"/>
    <s v="C0419cam05"/>
    <x v="5"/>
  </r>
  <r>
    <x v="415"/>
    <x v="10"/>
    <x v="188"/>
    <x v="397"/>
    <n v="22"/>
    <x v="10"/>
    <s v="Erhard Dovermann"/>
    <s v="C0419cam05"/>
    <x v="8"/>
  </r>
  <r>
    <x v="415"/>
    <x v="10"/>
    <x v="188"/>
    <x v="216"/>
    <n v="22"/>
    <x v="10"/>
    <s v="Erhard Dovermann"/>
    <s v="C0419cam05"/>
    <x v="9"/>
  </r>
  <r>
    <x v="415"/>
    <x v="10"/>
    <x v="188"/>
    <x v="199"/>
    <n v="22"/>
    <x v="10"/>
    <s v="Erhard Dovermann"/>
    <s v="C0419cam05"/>
    <x v="11"/>
  </r>
  <r>
    <x v="415"/>
    <x v="10"/>
    <x v="188"/>
    <x v="20"/>
    <n v="22"/>
    <x v="10"/>
    <s v="Erhard Dovermann"/>
    <s v="C0419cam05"/>
    <x v="12"/>
  </r>
  <r>
    <x v="415"/>
    <x v="0"/>
    <x v="131"/>
    <x v="336"/>
    <n v="65"/>
    <x v="0"/>
    <s v="Erhard Dovermann"/>
    <s v="C0419cam12"/>
    <x v="0"/>
  </r>
  <r>
    <x v="415"/>
    <x v="0"/>
    <x v="131"/>
    <x v="151"/>
    <n v="65"/>
    <x v="0"/>
    <s v="Erhard Dovermann"/>
    <s v="C0419cam12"/>
    <x v="7"/>
  </r>
  <r>
    <x v="415"/>
    <x v="0"/>
    <x v="131"/>
    <x v="32"/>
    <n v="65"/>
    <x v="0"/>
    <s v="Erhard Dovermann"/>
    <s v="C0419cam12"/>
    <x v="10"/>
  </r>
  <r>
    <x v="415"/>
    <x v="0"/>
    <x v="131"/>
    <x v="76"/>
    <n v="65"/>
    <x v="0"/>
    <s v="Erhard Dovermann"/>
    <s v="C0419cam12"/>
    <x v="1"/>
  </r>
  <r>
    <x v="415"/>
    <x v="0"/>
    <x v="131"/>
    <x v="86"/>
    <n v="65"/>
    <x v="0"/>
    <s v="Erhard Dovermann"/>
    <s v="C0419cam12"/>
    <x v="1"/>
  </r>
  <r>
    <x v="416"/>
    <x v="4"/>
    <x v="348"/>
    <x v="450"/>
    <n v="16"/>
    <x v="4"/>
    <s v="Goddard Adamsson"/>
    <s v="C0420cam16"/>
    <x v="0"/>
  </r>
  <r>
    <x v="416"/>
    <x v="4"/>
    <x v="348"/>
    <x v="352"/>
    <n v="16"/>
    <x v="4"/>
    <s v="Goddard Adamsson"/>
    <s v="C0420cam16"/>
    <x v="10"/>
  </r>
  <r>
    <x v="416"/>
    <x v="4"/>
    <x v="348"/>
    <x v="106"/>
    <n v="16"/>
    <x v="4"/>
    <s v="Goddard Adamsson"/>
    <s v="C0420cam16"/>
    <x v="1"/>
  </r>
  <r>
    <x v="416"/>
    <x v="4"/>
    <x v="348"/>
    <x v="264"/>
    <n v="16"/>
    <x v="4"/>
    <s v="Goddard Adamsson"/>
    <s v="C0420cam16"/>
    <x v="2"/>
  </r>
  <r>
    <x v="416"/>
    <x v="4"/>
    <x v="348"/>
    <x v="236"/>
    <n v="16"/>
    <x v="4"/>
    <s v="Goddard Adamsson"/>
    <s v="C0420cam16"/>
    <x v="3"/>
  </r>
  <r>
    <x v="416"/>
    <x v="4"/>
    <x v="348"/>
    <x v="176"/>
    <n v="16"/>
    <x v="4"/>
    <s v="Goddard Adamsson"/>
    <s v="C0420cam16"/>
    <x v="4"/>
  </r>
  <r>
    <x v="416"/>
    <x v="4"/>
    <x v="348"/>
    <x v="109"/>
    <n v="16"/>
    <x v="4"/>
    <s v="Goddard Adamsson"/>
    <s v="C0420cam16"/>
    <x v="5"/>
  </r>
  <r>
    <x v="416"/>
    <x v="4"/>
    <x v="348"/>
    <x v="14"/>
    <n v="16"/>
    <x v="4"/>
    <s v="Goddard Adamsson"/>
    <s v="C0420cam16"/>
    <x v="8"/>
  </r>
  <r>
    <x v="416"/>
    <x v="11"/>
    <x v="291"/>
    <x v="225"/>
    <n v="14"/>
    <x v="11"/>
    <s v="Goddard Adamsson"/>
    <s v="C0420cam15"/>
    <x v="0"/>
  </r>
  <r>
    <x v="416"/>
    <x v="11"/>
    <x v="291"/>
    <x v="276"/>
    <n v="14"/>
    <x v="11"/>
    <s v="Goddard Adamsson"/>
    <s v="C0420cam15"/>
    <x v="10"/>
  </r>
  <r>
    <x v="416"/>
    <x v="11"/>
    <x v="291"/>
    <x v="40"/>
    <n v="14"/>
    <x v="11"/>
    <s v="Goddard Adamsson"/>
    <s v="C0420cam15"/>
    <x v="10"/>
  </r>
  <r>
    <x v="416"/>
    <x v="11"/>
    <x v="291"/>
    <x v="210"/>
    <n v="14"/>
    <x v="11"/>
    <s v="Goddard Adamsson"/>
    <s v="C0420cam15"/>
    <x v="2"/>
  </r>
  <r>
    <x v="416"/>
    <x v="11"/>
    <x v="291"/>
    <x v="21"/>
    <n v="14"/>
    <x v="11"/>
    <s v="Goddard Adamsson"/>
    <s v="C0420cam15"/>
    <x v="3"/>
  </r>
  <r>
    <x v="416"/>
    <x v="11"/>
    <x v="291"/>
    <x v="58"/>
    <n v="14"/>
    <x v="11"/>
    <s v="Goddard Adamsson"/>
    <s v="C0420cam15"/>
    <x v="4"/>
  </r>
  <r>
    <x v="416"/>
    <x v="11"/>
    <x v="291"/>
    <x v="239"/>
    <n v="14"/>
    <x v="11"/>
    <s v="Goddard Adamsson"/>
    <s v="C0420cam15"/>
    <x v="4"/>
  </r>
  <r>
    <x v="417"/>
    <x v="0"/>
    <x v="411"/>
    <x v="303"/>
    <n v="65"/>
    <x v="0"/>
    <s v="Willy Schwandt"/>
    <s v="C0421cam12"/>
    <x v="0"/>
  </r>
  <r>
    <x v="417"/>
    <x v="0"/>
    <x v="411"/>
    <x v="314"/>
    <n v="65"/>
    <x v="0"/>
    <s v="Willy Schwandt"/>
    <s v="C0421cam12"/>
    <x v="1"/>
  </r>
  <r>
    <x v="417"/>
    <x v="0"/>
    <x v="411"/>
    <x v="305"/>
    <n v="65"/>
    <x v="0"/>
    <s v="Willy Schwandt"/>
    <s v="C0421cam12"/>
    <x v="4"/>
  </r>
  <r>
    <x v="417"/>
    <x v="0"/>
    <x v="411"/>
    <x v="61"/>
    <n v="65"/>
    <x v="0"/>
    <s v="Willy Schwandt"/>
    <s v="C0421cam12"/>
    <x v="5"/>
  </r>
  <r>
    <x v="417"/>
    <x v="0"/>
    <x v="411"/>
    <x v="179"/>
    <n v="65"/>
    <x v="0"/>
    <s v="Willy Schwandt"/>
    <s v="C0421cam12"/>
    <x v="6"/>
  </r>
  <r>
    <x v="417"/>
    <x v="0"/>
    <x v="411"/>
    <x v="121"/>
    <n v="65"/>
    <x v="0"/>
    <s v="Willy Schwandt"/>
    <s v="C0421cam12"/>
    <x v="8"/>
  </r>
  <r>
    <x v="417"/>
    <x v="0"/>
    <x v="411"/>
    <x v="199"/>
    <n v="65"/>
    <x v="0"/>
    <s v="Willy Schwandt"/>
    <s v="C0421cam12"/>
    <x v="9"/>
  </r>
  <r>
    <x v="417"/>
    <x v="0"/>
    <x v="411"/>
    <x v="10"/>
    <n v="65"/>
    <x v="0"/>
    <s v="Willy Schwandt"/>
    <s v="C0421cam12"/>
    <x v="11"/>
  </r>
  <r>
    <x v="417"/>
    <x v="0"/>
    <x v="411"/>
    <x v="28"/>
    <n v="65"/>
    <x v="0"/>
    <s v="Willy Schwandt"/>
    <s v="C0421cam12"/>
    <x v="12"/>
  </r>
  <r>
    <x v="417"/>
    <x v="5"/>
    <x v="352"/>
    <x v="288"/>
    <n v="26"/>
    <x v="5"/>
    <s v="Willy Schwandt"/>
    <s v="C0421cam02"/>
    <x v="0"/>
  </r>
  <r>
    <x v="417"/>
    <x v="5"/>
    <x v="352"/>
    <x v="400"/>
    <n v="26"/>
    <x v="5"/>
    <s v="Willy Schwandt"/>
    <s v="C0421cam02"/>
    <x v="10"/>
  </r>
  <r>
    <x v="417"/>
    <x v="5"/>
    <x v="352"/>
    <x v="143"/>
    <n v="26"/>
    <x v="5"/>
    <s v="Willy Schwandt"/>
    <s v="C0421cam02"/>
    <x v="2"/>
  </r>
  <r>
    <x v="417"/>
    <x v="5"/>
    <x v="352"/>
    <x v="234"/>
    <n v="26"/>
    <x v="5"/>
    <s v="Willy Schwandt"/>
    <s v="C0421cam02"/>
    <x v="3"/>
  </r>
  <r>
    <x v="417"/>
    <x v="5"/>
    <x v="352"/>
    <x v="324"/>
    <n v="26"/>
    <x v="5"/>
    <s v="Willy Schwandt"/>
    <s v="C0421cam02"/>
    <x v="5"/>
  </r>
  <r>
    <x v="417"/>
    <x v="5"/>
    <x v="352"/>
    <x v="245"/>
    <n v="26"/>
    <x v="5"/>
    <s v="Willy Schwandt"/>
    <s v="C0421cam02"/>
    <x v="6"/>
  </r>
  <r>
    <x v="417"/>
    <x v="5"/>
    <x v="352"/>
    <x v="134"/>
    <n v="26"/>
    <x v="5"/>
    <s v="Willy Schwandt"/>
    <s v="C0421cam02"/>
    <x v="12"/>
  </r>
  <r>
    <x v="418"/>
    <x v="14"/>
    <x v="268"/>
    <x v="310"/>
    <n v="25"/>
    <x v="14"/>
    <s v="Mersey Wannes"/>
    <s v="C0422cam13"/>
    <x v="0"/>
  </r>
  <r>
    <x v="418"/>
    <x v="14"/>
    <x v="268"/>
    <x v="432"/>
    <n v="25"/>
    <x v="14"/>
    <s v="Mersey Wannes"/>
    <s v="C0422cam13"/>
    <x v="7"/>
  </r>
  <r>
    <x v="418"/>
    <x v="14"/>
    <x v="268"/>
    <x v="229"/>
    <n v="25"/>
    <x v="14"/>
    <s v="Mersey Wannes"/>
    <s v="C0422cam13"/>
    <x v="10"/>
  </r>
  <r>
    <x v="418"/>
    <x v="14"/>
    <x v="268"/>
    <x v="93"/>
    <n v="25"/>
    <x v="14"/>
    <s v="Mersey Wannes"/>
    <s v="C0422cam13"/>
    <x v="1"/>
  </r>
  <r>
    <x v="418"/>
    <x v="14"/>
    <x v="268"/>
    <x v="78"/>
    <n v="25"/>
    <x v="14"/>
    <s v="Mersey Wannes"/>
    <s v="C0422cam13"/>
    <x v="2"/>
  </r>
  <r>
    <x v="418"/>
    <x v="14"/>
    <x v="268"/>
    <x v="3"/>
    <n v="25"/>
    <x v="14"/>
    <s v="Mersey Wannes"/>
    <s v="C0422cam13"/>
    <x v="3"/>
  </r>
  <r>
    <x v="418"/>
    <x v="14"/>
    <x v="268"/>
    <x v="31"/>
    <n v="25"/>
    <x v="14"/>
    <s v="Mersey Wannes"/>
    <s v="C0422cam13"/>
    <x v="4"/>
  </r>
  <r>
    <x v="418"/>
    <x v="14"/>
    <x v="268"/>
    <x v="134"/>
    <n v="25"/>
    <x v="14"/>
    <s v="Mersey Wannes"/>
    <s v="C0422cam13"/>
    <x v="5"/>
  </r>
  <r>
    <x v="418"/>
    <x v="14"/>
    <x v="268"/>
    <x v="6"/>
    <n v="25"/>
    <x v="14"/>
    <s v="Mersey Wannes"/>
    <s v="C0422cam13"/>
    <x v="6"/>
  </r>
  <r>
    <x v="418"/>
    <x v="10"/>
    <x v="371"/>
    <x v="232"/>
    <n v="22"/>
    <x v="10"/>
    <s v="Mersey Wannes"/>
    <s v="C0422cam05"/>
    <x v="0"/>
  </r>
  <r>
    <x v="418"/>
    <x v="10"/>
    <x v="371"/>
    <x v="297"/>
    <n v="22"/>
    <x v="10"/>
    <s v="Mersey Wannes"/>
    <s v="C0422cam05"/>
    <x v="7"/>
  </r>
  <r>
    <x v="418"/>
    <x v="10"/>
    <x v="371"/>
    <x v="301"/>
    <n v="22"/>
    <x v="10"/>
    <s v="Mersey Wannes"/>
    <s v="C0422cam05"/>
    <x v="10"/>
  </r>
  <r>
    <x v="418"/>
    <x v="10"/>
    <x v="371"/>
    <x v="276"/>
    <n v="22"/>
    <x v="10"/>
    <s v="Mersey Wannes"/>
    <s v="C0422cam05"/>
    <x v="1"/>
  </r>
  <r>
    <x v="418"/>
    <x v="10"/>
    <x v="371"/>
    <x v="233"/>
    <n v="22"/>
    <x v="10"/>
    <s v="Mersey Wannes"/>
    <s v="C0422cam05"/>
    <x v="2"/>
  </r>
  <r>
    <x v="418"/>
    <x v="10"/>
    <x v="371"/>
    <x v="117"/>
    <n v="22"/>
    <x v="10"/>
    <s v="Mersey Wannes"/>
    <s v="C0422cam05"/>
    <x v="2"/>
  </r>
  <r>
    <x v="418"/>
    <x v="10"/>
    <x v="371"/>
    <x v="286"/>
    <n v="22"/>
    <x v="10"/>
    <s v="Mersey Wannes"/>
    <s v="C0422cam05"/>
    <x v="3"/>
  </r>
  <r>
    <x v="418"/>
    <x v="10"/>
    <x v="371"/>
    <x v="330"/>
    <n v="22"/>
    <x v="10"/>
    <s v="Mersey Wannes"/>
    <s v="C0422cam05"/>
    <x v="5"/>
  </r>
  <r>
    <x v="418"/>
    <x v="10"/>
    <x v="371"/>
    <x v="73"/>
    <n v="22"/>
    <x v="10"/>
    <s v="Mersey Wannes"/>
    <s v="C0422cam05"/>
    <x v="5"/>
  </r>
  <r>
    <x v="419"/>
    <x v="4"/>
    <x v="412"/>
    <x v="371"/>
    <n v="16"/>
    <x v="4"/>
    <s v="Hadley Hucknall"/>
    <s v="C0423cam16"/>
    <x v="0"/>
  </r>
  <r>
    <x v="419"/>
    <x v="4"/>
    <x v="412"/>
    <x v="99"/>
    <n v="16"/>
    <x v="4"/>
    <s v="Hadley Hucknall"/>
    <s v="C0423cam16"/>
    <x v="7"/>
  </r>
  <r>
    <x v="419"/>
    <x v="4"/>
    <x v="412"/>
    <x v="39"/>
    <n v="16"/>
    <x v="4"/>
    <s v="Hadley Hucknall"/>
    <s v="C0423cam16"/>
    <x v="10"/>
  </r>
  <r>
    <x v="419"/>
    <x v="4"/>
    <x v="412"/>
    <x v="262"/>
    <n v="16"/>
    <x v="4"/>
    <s v="Hadley Hucknall"/>
    <s v="C0423cam16"/>
    <x v="1"/>
  </r>
  <r>
    <x v="419"/>
    <x v="4"/>
    <x v="412"/>
    <x v="27"/>
    <n v="16"/>
    <x v="4"/>
    <s v="Hadley Hucknall"/>
    <s v="C0423cam16"/>
    <x v="2"/>
  </r>
  <r>
    <x v="419"/>
    <x v="4"/>
    <x v="412"/>
    <x v="237"/>
    <n v="16"/>
    <x v="4"/>
    <s v="Hadley Hucknall"/>
    <s v="C0423cam16"/>
    <x v="3"/>
  </r>
  <r>
    <x v="419"/>
    <x v="4"/>
    <x v="412"/>
    <x v="64"/>
    <n v="16"/>
    <x v="4"/>
    <s v="Hadley Hucknall"/>
    <s v="C0423cam16"/>
    <x v="4"/>
  </r>
  <r>
    <x v="419"/>
    <x v="9"/>
    <x v="403"/>
    <x v="117"/>
    <n v="27"/>
    <x v="9"/>
    <s v="Hadley Hucknall"/>
    <s v="C0423cam08"/>
    <x v="0"/>
  </r>
  <r>
    <x v="419"/>
    <x v="9"/>
    <x v="403"/>
    <x v="77"/>
    <n v="27"/>
    <x v="9"/>
    <s v="Hadley Hucknall"/>
    <s v="C0423cam08"/>
    <x v="7"/>
  </r>
  <r>
    <x v="419"/>
    <x v="9"/>
    <x v="403"/>
    <x v="84"/>
    <n v="27"/>
    <x v="9"/>
    <s v="Hadley Hucknall"/>
    <s v="C0423cam08"/>
    <x v="10"/>
  </r>
  <r>
    <x v="420"/>
    <x v="15"/>
    <x v="413"/>
    <x v="509"/>
    <n v="10"/>
    <x v="15"/>
    <s v="Chev Stallion"/>
    <s v="C0424cam01"/>
    <x v="0"/>
  </r>
  <r>
    <x v="420"/>
    <x v="15"/>
    <x v="413"/>
    <x v="349"/>
    <n v="10"/>
    <x v="15"/>
    <s v="Chev Stallion"/>
    <s v="C0424cam01"/>
    <x v="7"/>
  </r>
  <r>
    <x v="420"/>
    <x v="15"/>
    <x v="413"/>
    <x v="280"/>
    <n v="10"/>
    <x v="15"/>
    <s v="Chev Stallion"/>
    <s v="C0424cam01"/>
    <x v="2"/>
  </r>
  <r>
    <x v="420"/>
    <x v="15"/>
    <x v="413"/>
    <x v="61"/>
    <n v="10"/>
    <x v="15"/>
    <s v="Chev Stallion"/>
    <s v="C0424cam01"/>
    <x v="4"/>
  </r>
  <r>
    <x v="420"/>
    <x v="15"/>
    <x v="413"/>
    <x v="276"/>
    <n v="10"/>
    <x v="15"/>
    <s v="Chev Stallion"/>
    <s v="C0424cam01"/>
    <x v="6"/>
  </r>
  <r>
    <x v="420"/>
    <x v="15"/>
    <x v="413"/>
    <x v="138"/>
    <n v="10"/>
    <x v="15"/>
    <s v="Chev Stallion"/>
    <s v="C0424cam01"/>
    <x v="6"/>
  </r>
  <r>
    <x v="420"/>
    <x v="15"/>
    <x v="413"/>
    <x v="139"/>
    <n v="10"/>
    <x v="15"/>
    <s v="Chev Stallion"/>
    <s v="C0424cam01"/>
    <x v="8"/>
  </r>
  <r>
    <x v="420"/>
    <x v="15"/>
    <x v="413"/>
    <x v="374"/>
    <n v="10"/>
    <x v="15"/>
    <s v="Chev Stallion"/>
    <s v="C0424cam01"/>
    <x v="12"/>
  </r>
  <r>
    <x v="420"/>
    <x v="15"/>
    <x v="413"/>
    <x v="312"/>
    <n v="10"/>
    <x v="15"/>
    <s v="Chev Stallion"/>
    <s v="C0424cam01"/>
    <x v="12"/>
  </r>
  <r>
    <x v="420"/>
    <x v="13"/>
    <x v="249"/>
    <x v="193"/>
    <n v="75"/>
    <x v="13"/>
    <s v="Chev Stallion"/>
    <s v="C0424cam09"/>
    <x v="0"/>
  </r>
  <r>
    <x v="420"/>
    <x v="13"/>
    <x v="249"/>
    <x v="65"/>
    <n v="75"/>
    <x v="13"/>
    <s v="Chev Stallion"/>
    <s v="C0424cam09"/>
    <x v="7"/>
  </r>
  <r>
    <x v="420"/>
    <x v="13"/>
    <x v="249"/>
    <x v="147"/>
    <n v="75"/>
    <x v="13"/>
    <s v="Chev Stallion"/>
    <s v="C0424cam09"/>
    <x v="10"/>
  </r>
  <r>
    <x v="420"/>
    <x v="13"/>
    <x v="249"/>
    <x v="213"/>
    <n v="75"/>
    <x v="13"/>
    <s v="Chev Stallion"/>
    <s v="C0424cam09"/>
    <x v="1"/>
  </r>
  <r>
    <x v="421"/>
    <x v="16"/>
    <x v="158"/>
    <x v="414"/>
    <n v="26"/>
    <x v="16"/>
    <s v="Wells Felmingham"/>
    <s v="C0425cam04"/>
    <x v="0"/>
  </r>
  <r>
    <x v="421"/>
    <x v="16"/>
    <x v="158"/>
    <x v="182"/>
    <n v="26"/>
    <x v="16"/>
    <s v="Wells Felmingham"/>
    <s v="C0425cam04"/>
    <x v="7"/>
  </r>
  <r>
    <x v="421"/>
    <x v="16"/>
    <x v="158"/>
    <x v="316"/>
    <n v="26"/>
    <x v="16"/>
    <s v="Wells Felmingham"/>
    <s v="C0425cam04"/>
    <x v="1"/>
  </r>
  <r>
    <x v="421"/>
    <x v="16"/>
    <x v="158"/>
    <x v="388"/>
    <n v="26"/>
    <x v="16"/>
    <s v="Wells Felmingham"/>
    <s v="C0425cam04"/>
    <x v="2"/>
  </r>
  <r>
    <x v="421"/>
    <x v="16"/>
    <x v="158"/>
    <x v="130"/>
    <n v="26"/>
    <x v="16"/>
    <s v="Wells Felmingham"/>
    <s v="C0425cam04"/>
    <x v="4"/>
  </r>
  <r>
    <x v="421"/>
    <x v="16"/>
    <x v="158"/>
    <x v="169"/>
    <n v="26"/>
    <x v="16"/>
    <s v="Wells Felmingham"/>
    <s v="C0425cam04"/>
    <x v="5"/>
  </r>
  <r>
    <x v="421"/>
    <x v="16"/>
    <x v="158"/>
    <x v="241"/>
    <n v="26"/>
    <x v="16"/>
    <s v="Wells Felmingham"/>
    <s v="C0425cam04"/>
    <x v="5"/>
  </r>
  <r>
    <x v="421"/>
    <x v="16"/>
    <x v="158"/>
    <x v="371"/>
    <n v="26"/>
    <x v="16"/>
    <s v="Wells Felmingham"/>
    <s v="C0425cam04"/>
    <x v="8"/>
  </r>
  <r>
    <x v="421"/>
    <x v="16"/>
    <x v="158"/>
    <x v="25"/>
    <n v="26"/>
    <x v="16"/>
    <s v="Wells Felmingham"/>
    <s v="C0425cam04"/>
    <x v="9"/>
  </r>
  <r>
    <x v="421"/>
    <x v="16"/>
    <x v="158"/>
    <x v="8"/>
    <n v="26"/>
    <x v="16"/>
    <s v="Wells Felmingham"/>
    <s v="C0425cam04"/>
    <x v="12"/>
  </r>
  <r>
    <x v="421"/>
    <x v="16"/>
    <x v="158"/>
    <x v="50"/>
    <n v="26"/>
    <x v="16"/>
    <s v="Wells Felmingham"/>
    <s v="C0425cam04"/>
    <x v="12"/>
  </r>
  <r>
    <x v="421"/>
    <x v="16"/>
    <x v="158"/>
    <x v="283"/>
    <n v="26"/>
    <x v="16"/>
    <s v="Wells Felmingham"/>
    <s v="C0425cam04"/>
    <x v="14"/>
  </r>
  <r>
    <x v="421"/>
    <x v="16"/>
    <x v="158"/>
    <x v="52"/>
    <n v="26"/>
    <x v="16"/>
    <s v="Wells Felmingham"/>
    <s v="C0425cam04"/>
    <x v="16"/>
  </r>
  <r>
    <x v="421"/>
    <x v="8"/>
    <x v="321"/>
    <x v="174"/>
    <n v="13"/>
    <x v="8"/>
    <s v="Wells Felmingham"/>
    <s v="C0425cam06"/>
    <x v="0"/>
  </r>
  <r>
    <x v="421"/>
    <x v="8"/>
    <x v="321"/>
    <x v="104"/>
    <n v="13"/>
    <x v="8"/>
    <s v="Wells Felmingham"/>
    <s v="C0425cam06"/>
    <x v="7"/>
  </r>
  <r>
    <x v="421"/>
    <x v="8"/>
    <x v="321"/>
    <x v="386"/>
    <n v="13"/>
    <x v="8"/>
    <s v="Wells Felmingham"/>
    <s v="C0425cam06"/>
    <x v="10"/>
  </r>
  <r>
    <x v="421"/>
    <x v="8"/>
    <x v="321"/>
    <x v="36"/>
    <n v="13"/>
    <x v="8"/>
    <s v="Wells Felmingham"/>
    <s v="C0425cam06"/>
    <x v="1"/>
  </r>
  <r>
    <x v="421"/>
    <x v="8"/>
    <x v="321"/>
    <x v="280"/>
    <n v="13"/>
    <x v="8"/>
    <s v="Wells Felmingham"/>
    <s v="C0425cam06"/>
    <x v="2"/>
  </r>
  <r>
    <x v="421"/>
    <x v="8"/>
    <x v="321"/>
    <x v="306"/>
    <n v="13"/>
    <x v="8"/>
    <s v="Wells Felmingham"/>
    <s v="C0425cam06"/>
    <x v="3"/>
  </r>
  <r>
    <x v="421"/>
    <x v="8"/>
    <x v="321"/>
    <x v="25"/>
    <n v="13"/>
    <x v="8"/>
    <s v="Wells Felmingham"/>
    <s v="C0425cam06"/>
    <x v="4"/>
  </r>
  <r>
    <x v="421"/>
    <x v="8"/>
    <x v="321"/>
    <x v="156"/>
    <n v="13"/>
    <x v="8"/>
    <s v="Wells Felmingham"/>
    <s v="C0425cam06"/>
    <x v="5"/>
  </r>
  <r>
    <x v="421"/>
    <x v="8"/>
    <x v="321"/>
    <x v="107"/>
    <n v="13"/>
    <x v="8"/>
    <s v="Wells Felmingham"/>
    <s v="C0425cam06"/>
    <x v="6"/>
  </r>
  <r>
    <x v="421"/>
    <x v="8"/>
    <x v="321"/>
    <x v="117"/>
    <n v="13"/>
    <x v="8"/>
    <s v="Wells Felmingham"/>
    <s v="C0425cam06"/>
    <x v="8"/>
  </r>
  <r>
    <x v="421"/>
    <x v="8"/>
    <x v="321"/>
    <x v="112"/>
    <n v="13"/>
    <x v="8"/>
    <s v="Wells Felmingham"/>
    <s v="C0425cam06"/>
    <x v="11"/>
  </r>
  <r>
    <x v="422"/>
    <x v="10"/>
    <x v="224"/>
    <x v="458"/>
    <n v="22"/>
    <x v="10"/>
    <s v="Jobina Dudman"/>
    <s v="C0426cam05"/>
    <x v="0"/>
  </r>
  <r>
    <x v="422"/>
    <x v="10"/>
    <x v="224"/>
    <x v="511"/>
    <n v="22"/>
    <x v="10"/>
    <s v="Jobina Dudman"/>
    <s v="C0426cam05"/>
    <x v="10"/>
  </r>
  <r>
    <x v="422"/>
    <x v="10"/>
    <x v="224"/>
    <x v="464"/>
    <n v="22"/>
    <x v="10"/>
    <s v="Jobina Dudman"/>
    <s v="C0426cam05"/>
    <x v="1"/>
  </r>
  <r>
    <x v="422"/>
    <x v="10"/>
    <x v="224"/>
    <x v="174"/>
    <n v="22"/>
    <x v="10"/>
    <s v="Jobina Dudman"/>
    <s v="C0426cam05"/>
    <x v="2"/>
  </r>
  <r>
    <x v="422"/>
    <x v="10"/>
    <x v="224"/>
    <x v="251"/>
    <n v="22"/>
    <x v="10"/>
    <s v="Jobina Dudman"/>
    <s v="C0426cam05"/>
    <x v="3"/>
  </r>
  <r>
    <x v="422"/>
    <x v="10"/>
    <x v="224"/>
    <x v="92"/>
    <n v="22"/>
    <x v="10"/>
    <s v="Jobina Dudman"/>
    <s v="C0426cam05"/>
    <x v="5"/>
  </r>
  <r>
    <x v="422"/>
    <x v="10"/>
    <x v="224"/>
    <x v="371"/>
    <n v="22"/>
    <x v="10"/>
    <s v="Jobina Dudman"/>
    <s v="C0426cam05"/>
    <x v="8"/>
  </r>
  <r>
    <x v="422"/>
    <x v="10"/>
    <x v="224"/>
    <x v="311"/>
    <n v="22"/>
    <x v="10"/>
    <s v="Jobina Dudman"/>
    <s v="C0426cam05"/>
    <x v="11"/>
  </r>
  <r>
    <x v="422"/>
    <x v="10"/>
    <x v="224"/>
    <x v="50"/>
    <n v="22"/>
    <x v="10"/>
    <s v="Jobina Dudman"/>
    <s v="C0426cam05"/>
    <x v="12"/>
  </r>
  <r>
    <x v="422"/>
    <x v="10"/>
    <x v="224"/>
    <x v="65"/>
    <n v="22"/>
    <x v="10"/>
    <s v="Jobina Dudman"/>
    <s v="C0426cam05"/>
    <x v="15"/>
  </r>
  <r>
    <x v="422"/>
    <x v="10"/>
    <x v="224"/>
    <x v="147"/>
    <n v="22"/>
    <x v="10"/>
    <s v="Jobina Dudman"/>
    <s v="C0426cam05"/>
    <x v="13"/>
  </r>
  <r>
    <x v="422"/>
    <x v="10"/>
    <x v="224"/>
    <x v="84"/>
    <n v="22"/>
    <x v="10"/>
    <s v="Jobina Dudman"/>
    <s v="C0426cam05"/>
    <x v="14"/>
  </r>
  <r>
    <x v="422"/>
    <x v="9"/>
    <x v="129"/>
    <x v="178"/>
    <n v="27"/>
    <x v="9"/>
    <s v="Jobina Dudman"/>
    <s v="C0426cam08"/>
    <x v="0"/>
  </r>
  <r>
    <x v="422"/>
    <x v="9"/>
    <x v="129"/>
    <x v="260"/>
    <n v="27"/>
    <x v="9"/>
    <s v="Jobina Dudman"/>
    <s v="C0426cam08"/>
    <x v="7"/>
  </r>
  <r>
    <x v="422"/>
    <x v="9"/>
    <x v="129"/>
    <x v="8"/>
    <n v="27"/>
    <x v="9"/>
    <s v="Jobina Dudman"/>
    <s v="C0426cam08"/>
    <x v="10"/>
  </r>
  <r>
    <x v="422"/>
    <x v="9"/>
    <x v="129"/>
    <x v="230"/>
    <n v="27"/>
    <x v="9"/>
    <s v="Jobina Dudman"/>
    <s v="C0426cam08"/>
    <x v="1"/>
  </r>
  <r>
    <x v="422"/>
    <x v="9"/>
    <x v="129"/>
    <x v="10"/>
    <n v="27"/>
    <x v="9"/>
    <s v="Jobina Dudman"/>
    <s v="C0426cam08"/>
    <x v="2"/>
  </r>
  <r>
    <x v="422"/>
    <x v="9"/>
    <x v="129"/>
    <x v="77"/>
    <n v="27"/>
    <x v="9"/>
    <s v="Jobina Dudman"/>
    <s v="C0426cam08"/>
    <x v="3"/>
  </r>
  <r>
    <x v="422"/>
    <x v="9"/>
    <x v="129"/>
    <x v="72"/>
    <n v="27"/>
    <x v="9"/>
    <s v="Jobina Dudman"/>
    <s v="C0426cam08"/>
    <x v="4"/>
  </r>
  <r>
    <x v="423"/>
    <x v="11"/>
    <x v="135"/>
    <x v="380"/>
    <n v="14"/>
    <x v="11"/>
    <s v="Isabel Vannikov"/>
    <s v="C0427cam15"/>
    <x v="0"/>
  </r>
  <r>
    <x v="423"/>
    <x v="11"/>
    <x v="135"/>
    <x v="391"/>
    <n v="14"/>
    <x v="11"/>
    <s v="Isabel Vannikov"/>
    <s v="C0427cam15"/>
    <x v="7"/>
  </r>
  <r>
    <x v="423"/>
    <x v="11"/>
    <x v="135"/>
    <x v="382"/>
    <n v="14"/>
    <x v="11"/>
    <s v="Isabel Vannikov"/>
    <s v="C0427cam15"/>
    <x v="10"/>
  </r>
  <r>
    <x v="423"/>
    <x v="11"/>
    <x v="135"/>
    <x v="297"/>
    <n v="14"/>
    <x v="11"/>
    <s v="Isabel Vannikov"/>
    <s v="C0427cam15"/>
    <x v="1"/>
  </r>
  <r>
    <x v="423"/>
    <x v="11"/>
    <x v="135"/>
    <x v="406"/>
    <n v="14"/>
    <x v="11"/>
    <s v="Isabel Vannikov"/>
    <s v="C0427cam15"/>
    <x v="2"/>
  </r>
  <r>
    <x v="423"/>
    <x v="11"/>
    <x v="135"/>
    <x v="180"/>
    <n v="14"/>
    <x v="11"/>
    <s v="Isabel Vannikov"/>
    <s v="C0427cam15"/>
    <x v="3"/>
  </r>
  <r>
    <x v="423"/>
    <x v="11"/>
    <x v="135"/>
    <x v="19"/>
    <n v="14"/>
    <x v="11"/>
    <s v="Isabel Vannikov"/>
    <s v="C0427cam15"/>
    <x v="4"/>
  </r>
  <r>
    <x v="423"/>
    <x v="11"/>
    <x v="135"/>
    <x v="75"/>
    <n v="14"/>
    <x v="11"/>
    <s v="Isabel Vannikov"/>
    <s v="C0427cam15"/>
    <x v="5"/>
  </r>
  <r>
    <x v="423"/>
    <x v="11"/>
    <x v="135"/>
    <x v="134"/>
    <n v="14"/>
    <x v="11"/>
    <s v="Isabel Vannikov"/>
    <s v="C0427cam15"/>
    <x v="6"/>
  </r>
  <r>
    <x v="423"/>
    <x v="11"/>
    <x v="135"/>
    <x v="238"/>
    <n v="14"/>
    <x v="11"/>
    <s v="Isabel Vannikov"/>
    <s v="C0427cam15"/>
    <x v="8"/>
  </r>
  <r>
    <x v="423"/>
    <x v="6"/>
    <x v="236"/>
    <x v="45"/>
    <n v="62"/>
    <x v="6"/>
    <s v="Isabel Vannikov"/>
    <s v="C0427cam03"/>
    <x v="0"/>
  </r>
  <r>
    <x v="423"/>
    <x v="6"/>
    <x v="236"/>
    <x v="297"/>
    <n v="62"/>
    <x v="6"/>
    <s v="Isabel Vannikov"/>
    <s v="C0427cam03"/>
    <x v="7"/>
  </r>
  <r>
    <x v="423"/>
    <x v="6"/>
    <x v="236"/>
    <x v="197"/>
    <n v="62"/>
    <x v="6"/>
    <s v="Isabel Vannikov"/>
    <s v="C0427cam03"/>
    <x v="10"/>
  </r>
  <r>
    <x v="423"/>
    <x v="6"/>
    <x v="236"/>
    <x v="121"/>
    <n v="62"/>
    <x v="6"/>
    <s v="Isabel Vannikov"/>
    <s v="C0427cam03"/>
    <x v="1"/>
  </r>
  <r>
    <x v="423"/>
    <x v="6"/>
    <x v="236"/>
    <x v="292"/>
    <n v="62"/>
    <x v="6"/>
    <s v="Isabel Vannikov"/>
    <s v="C0427cam03"/>
    <x v="3"/>
  </r>
  <r>
    <x v="423"/>
    <x v="6"/>
    <x v="236"/>
    <x v="85"/>
    <n v="62"/>
    <x v="6"/>
    <s v="Isabel Vannikov"/>
    <s v="C0427cam03"/>
    <x v="4"/>
  </r>
  <r>
    <x v="423"/>
    <x v="6"/>
    <x v="236"/>
    <x v="290"/>
    <n v="62"/>
    <x v="6"/>
    <s v="Isabel Vannikov"/>
    <s v="C0427cam03"/>
    <x v="5"/>
  </r>
  <r>
    <x v="424"/>
    <x v="7"/>
    <x v="242"/>
    <x v="467"/>
    <n v="28"/>
    <x v="7"/>
    <s v="Nicolas Bussey"/>
    <s v="C0428cam14"/>
    <x v="0"/>
  </r>
  <r>
    <x v="424"/>
    <x v="7"/>
    <x v="242"/>
    <x v="440"/>
    <n v="28"/>
    <x v="7"/>
    <s v="Nicolas Bussey"/>
    <s v="C0428cam14"/>
    <x v="7"/>
  </r>
  <r>
    <x v="424"/>
    <x v="7"/>
    <x v="242"/>
    <x v="423"/>
    <n v="28"/>
    <x v="7"/>
    <s v="Nicolas Bussey"/>
    <s v="C0428cam14"/>
    <x v="1"/>
  </r>
  <r>
    <x v="424"/>
    <x v="7"/>
    <x v="242"/>
    <x v="403"/>
    <n v="28"/>
    <x v="7"/>
    <s v="Nicolas Bussey"/>
    <s v="C0428cam14"/>
    <x v="2"/>
  </r>
  <r>
    <x v="424"/>
    <x v="7"/>
    <x v="242"/>
    <x v="129"/>
    <n v="28"/>
    <x v="7"/>
    <s v="Nicolas Bussey"/>
    <s v="C0428cam14"/>
    <x v="3"/>
  </r>
  <r>
    <x v="424"/>
    <x v="7"/>
    <x v="242"/>
    <x v="157"/>
    <n v="28"/>
    <x v="7"/>
    <s v="Nicolas Bussey"/>
    <s v="C0428cam14"/>
    <x v="4"/>
  </r>
  <r>
    <x v="424"/>
    <x v="7"/>
    <x v="242"/>
    <x v="254"/>
    <n v="28"/>
    <x v="7"/>
    <s v="Nicolas Bussey"/>
    <s v="C0428cam14"/>
    <x v="5"/>
  </r>
  <r>
    <x v="424"/>
    <x v="7"/>
    <x v="242"/>
    <x v="96"/>
    <n v="28"/>
    <x v="7"/>
    <s v="Nicolas Bussey"/>
    <s v="C0428cam14"/>
    <x v="6"/>
  </r>
  <r>
    <x v="424"/>
    <x v="7"/>
    <x v="242"/>
    <x v="223"/>
    <n v="28"/>
    <x v="7"/>
    <s v="Nicolas Bussey"/>
    <s v="C0428cam14"/>
    <x v="8"/>
  </r>
  <r>
    <x v="424"/>
    <x v="7"/>
    <x v="242"/>
    <x v="255"/>
    <n v="28"/>
    <x v="7"/>
    <s v="Nicolas Bussey"/>
    <s v="C0428cam14"/>
    <x v="9"/>
  </r>
  <r>
    <x v="424"/>
    <x v="7"/>
    <x v="242"/>
    <x v="93"/>
    <n v="28"/>
    <x v="7"/>
    <s v="Nicolas Bussey"/>
    <s v="C0428cam14"/>
    <x v="11"/>
  </r>
  <r>
    <x v="424"/>
    <x v="7"/>
    <x v="242"/>
    <x v="94"/>
    <n v="28"/>
    <x v="7"/>
    <s v="Nicolas Bussey"/>
    <s v="C0428cam14"/>
    <x v="12"/>
  </r>
  <r>
    <x v="424"/>
    <x v="7"/>
    <x v="242"/>
    <x v="116"/>
    <n v="28"/>
    <x v="7"/>
    <s v="Nicolas Bussey"/>
    <s v="C0428cam14"/>
    <x v="15"/>
  </r>
  <r>
    <x v="424"/>
    <x v="7"/>
    <x v="242"/>
    <x v="177"/>
    <n v="28"/>
    <x v="7"/>
    <s v="Nicolas Bussey"/>
    <s v="C0428cam14"/>
    <x v="14"/>
  </r>
  <r>
    <x v="424"/>
    <x v="7"/>
    <x v="242"/>
    <x v="6"/>
    <n v="28"/>
    <x v="7"/>
    <s v="Nicolas Bussey"/>
    <s v="C0428cam14"/>
    <x v="16"/>
  </r>
  <r>
    <x v="424"/>
    <x v="1"/>
    <x v="11"/>
    <x v="57"/>
    <n v="25"/>
    <x v="1"/>
    <s v="Nicolas Bussey"/>
    <s v="C0428cam07"/>
    <x v="0"/>
  </r>
  <r>
    <x v="424"/>
    <x v="1"/>
    <x v="11"/>
    <x v="41"/>
    <n v="25"/>
    <x v="1"/>
    <s v="Nicolas Bussey"/>
    <s v="C0428cam07"/>
    <x v="7"/>
  </r>
  <r>
    <x v="424"/>
    <x v="1"/>
    <x v="11"/>
    <x v="102"/>
    <n v="25"/>
    <x v="1"/>
    <s v="Nicolas Bussey"/>
    <s v="C0428cam07"/>
    <x v="10"/>
  </r>
  <r>
    <x v="424"/>
    <x v="1"/>
    <x v="11"/>
    <x v="152"/>
    <n v="25"/>
    <x v="1"/>
    <s v="Nicolas Bussey"/>
    <s v="C0428cam07"/>
    <x v="1"/>
  </r>
  <r>
    <x v="425"/>
    <x v="12"/>
    <x v="395"/>
    <x v="289"/>
    <n v="66"/>
    <x v="12"/>
    <s v="Saudra Leggs"/>
    <s v="C0429cam10"/>
    <x v="0"/>
  </r>
  <r>
    <x v="425"/>
    <x v="12"/>
    <x v="395"/>
    <x v="17"/>
    <n v="66"/>
    <x v="12"/>
    <s v="Saudra Leggs"/>
    <s v="C0429cam10"/>
    <x v="7"/>
  </r>
  <r>
    <x v="425"/>
    <x v="12"/>
    <x v="395"/>
    <x v="457"/>
    <n v="66"/>
    <x v="12"/>
    <s v="Saudra Leggs"/>
    <s v="C0429cam10"/>
    <x v="10"/>
  </r>
  <r>
    <x v="425"/>
    <x v="12"/>
    <x v="395"/>
    <x v="61"/>
    <n v="66"/>
    <x v="12"/>
    <s v="Saudra Leggs"/>
    <s v="C0429cam10"/>
    <x v="1"/>
  </r>
  <r>
    <x v="425"/>
    <x v="12"/>
    <x v="395"/>
    <x v="49"/>
    <n v="66"/>
    <x v="12"/>
    <s v="Saudra Leggs"/>
    <s v="C0429cam10"/>
    <x v="2"/>
  </r>
  <r>
    <x v="425"/>
    <x v="12"/>
    <x v="395"/>
    <x v="149"/>
    <n v="66"/>
    <x v="12"/>
    <s v="Saudra Leggs"/>
    <s v="C0429cam10"/>
    <x v="3"/>
  </r>
  <r>
    <x v="425"/>
    <x v="12"/>
    <x v="395"/>
    <x v="204"/>
    <n v="66"/>
    <x v="12"/>
    <s v="Saudra Leggs"/>
    <s v="C0429cam10"/>
    <x v="4"/>
  </r>
  <r>
    <x v="425"/>
    <x v="12"/>
    <x v="395"/>
    <x v="10"/>
    <n v="66"/>
    <x v="12"/>
    <s v="Saudra Leggs"/>
    <s v="C0429cam10"/>
    <x v="5"/>
  </r>
  <r>
    <x v="425"/>
    <x v="12"/>
    <x v="395"/>
    <x v="63"/>
    <n v="66"/>
    <x v="12"/>
    <s v="Saudra Leggs"/>
    <s v="C0429cam10"/>
    <x v="6"/>
  </r>
  <r>
    <x v="425"/>
    <x v="12"/>
    <x v="395"/>
    <x v="374"/>
    <n v="66"/>
    <x v="12"/>
    <s v="Saudra Leggs"/>
    <s v="C0429cam10"/>
    <x v="8"/>
  </r>
  <r>
    <x v="425"/>
    <x v="12"/>
    <x v="395"/>
    <x v="86"/>
    <n v="66"/>
    <x v="12"/>
    <s v="Saudra Leggs"/>
    <s v="C0429cam10"/>
    <x v="8"/>
  </r>
  <r>
    <x v="425"/>
    <x v="2"/>
    <x v="414"/>
    <x v="127"/>
    <n v="29"/>
    <x v="2"/>
    <s v="Saudra Leggs"/>
    <s v="C0429cam17"/>
    <x v="0"/>
  </r>
  <r>
    <x v="425"/>
    <x v="2"/>
    <x v="414"/>
    <x v="39"/>
    <n v="29"/>
    <x v="2"/>
    <s v="Saudra Leggs"/>
    <s v="C0429cam17"/>
    <x v="7"/>
  </r>
  <r>
    <x v="425"/>
    <x v="2"/>
    <x v="414"/>
    <x v="30"/>
    <n v="29"/>
    <x v="2"/>
    <s v="Saudra Leggs"/>
    <s v="C0429cam17"/>
    <x v="10"/>
  </r>
  <r>
    <x v="425"/>
    <x v="2"/>
    <x v="414"/>
    <x v="328"/>
    <n v="29"/>
    <x v="2"/>
    <s v="Saudra Leggs"/>
    <s v="C0429cam17"/>
    <x v="1"/>
  </r>
  <r>
    <x v="425"/>
    <x v="2"/>
    <x v="414"/>
    <x v="317"/>
    <n v="29"/>
    <x v="2"/>
    <s v="Saudra Leggs"/>
    <s v="C0429cam17"/>
    <x v="2"/>
  </r>
  <r>
    <x v="425"/>
    <x v="2"/>
    <x v="414"/>
    <x v="33"/>
    <n v="29"/>
    <x v="2"/>
    <s v="Saudra Leggs"/>
    <s v="C0429cam17"/>
    <x v="3"/>
  </r>
  <r>
    <x v="426"/>
    <x v="1"/>
    <x v="51"/>
    <x v="215"/>
    <n v="25"/>
    <x v="1"/>
    <s v="Hedi Bohden"/>
    <s v="C0430cam07"/>
    <x v="0"/>
  </r>
  <r>
    <x v="426"/>
    <x v="1"/>
    <x v="51"/>
    <x v="120"/>
    <n v="25"/>
    <x v="1"/>
    <s v="Hedi Bohden"/>
    <s v="C0430cam07"/>
    <x v="7"/>
  </r>
  <r>
    <x v="426"/>
    <x v="1"/>
    <x v="51"/>
    <x v="264"/>
    <n v="25"/>
    <x v="1"/>
    <s v="Hedi Bohden"/>
    <s v="C0430cam07"/>
    <x v="10"/>
  </r>
  <r>
    <x v="426"/>
    <x v="1"/>
    <x v="51"/>
    <x v="57"/>
    <n v="25"/>
    <x v="1"/>
    <s v="Hedi Bohden"/>
    <s v="C0430cam07"/>
    <x v="1"/>
  </r>
  <r>
    <x v="426"/>
    <x v="1"/>
    <x v="51"/>
    <x v="220"/>
    <n v="25"/>
    <x v="1"/>
    <s v="Hedi Bohden"/>
    <s v="C0430cam07"/>
    <x v="3"/>
  </r>
  <r>
    <x v="426"/>
    <x v="1"/>
    <x v="51"/>
    <x v="238"/>
    <n v="25"/>
    <x v="1"/>
    <s v="Hedi Bohden"/>
    <s v="C0430cam07"/>
    <x v="5"/>
  </r>
  <r>
    <x v="426"/>
    <x v="6"/>
    <x v="114"/>
    <x v="20"/>
    <n v="62"/>
    <x v="6"/>
    <s v="Hedi Bohden"/>
    <s v="C0430cam03"/>
    <x v="0"/>
  </r>
  <r>
    <x v="426"/>
    <x v="6"/>
    <x v="114"/>
    <x v="5"/>
    <n v="62"/>
    <x v="6"/>
    <s v="Hedi Bohden"/>
    <s v="C0430cam03"/>
    <x v="7"/>
  </r>
  <r>
    <x v="426"/>
    <x v="6"/>
    <x v="114"/>
    <x v="290"/>
    <n v="62"/>
    <x v="6"/>
    <s v="Hedi Bohden"/>
    <s v="C0430cam03"/>
    <x v="10"/>
  </r>
  <r>
    <x v="426"/>
    <x v="6"/>
    <x v="114"/>
    <x v="82"/>
    <n v="62"/>
    <x v="6"/>
    <s v="Hedi Bohden"/>
    <s v="C0430cam03"/>
    <x v="10"/>
  </r>
  <r>
    <x v="427"/>
    <x v="15"/>
    <x v="289"/>
    <x v="279"/>
    <n v="10"/>
    <x v="15"/>
    <s v="Martguerita Dine-Hart"/>
    <s v="C0431cam01"/>
    <x v="0"/>
  </r>
  <r>
    <x v="427"/>
    <x v="15"/>
    <x v="289"/>
    <x v="268"/>
    <n v="10"/>
    <x v="15"/>
    <s v="Martguerita Dine-Hart"/>
    <s v="C0431cam01"/>
    <x v="7"/>
  </r>
  <r>
    <x v="427"/>
    <x v="15"/>
    <x v="289"/>
    <x v="352"/>
    <n v="10"/>
    <x v="15"/>
    <s v="Martguerita Dine-Hart"/>
    <s v="C0431cam01"/>
    <x v="10"/>
  </r>
  <r>
    <x v="427"/>
    <x v="15"/>
    <x v="289"/>
    <x v="74"/>
    <n v="10"/>
    <x v="15"/>
    <s v="Martguerita Dine-Hart"/>
    <s v="C0431cam01"/>
    <x v="1"/>
  </r>
  <r>
    <x v="427"/>
    <x v="15"/>
    <x v="289"/>
    <x v="320"/>
    <n v="10"/>
    <x v="15"/>
    <s v="Martguerita Dine-Hart"/>
    <s v="C0431cam01"/>
    <x v="2"/>
  </r>
  <r>
    <x v="427"/>
    <x v="15"/>
    <x v="289"/>
    <x v="200"/>
    <n v="10"/>
    <x v="15"/>
    <s v="Martguerita Dine-Hart"/>
    <s v="C0431cam01"/>
    <x v="3"/>
  </r>
  <r>
    <x v="427"/>
    <x v="15"/>
    <x v="289"/>
    <x v="117"/>
    <n v="10"/>
    <x v="15"/>
    <s v="Martguerita Dine-Hart"/>
    <s v="C0431cam01"/>
    <x v="4"/>
  </r>
  <r>
    <x v="427"/>
    <x v="15"/>
    <x v="289"/>
    <x v="118"/>
    <n v="10"/>
    <x v="15"/>
    <s v="Martguerita Dine-Hart"/>
    <s v="C0431cam01"/>
    <x v="5"/>
  </r>
  <r>
    <x v="427"/>
    <x v="15"/>
    <x v="289"/>
    <x v="84"/>
    <n v="10"/>
    <x v="15"/>
    <s v="Martguerita Dine-Hart"/>
    <s v="C0431cam01"/>
    <x v="6"/>
  </r>
  <r>
    <x v="427"/>
    <x v="3"/>
    <x v="415"/>
    <x v="38"/>
    <n v="62"/>
    <x v="3"/>
    <s v="Martguerita Dine-Hart"/>
    <s v="C0431cam11"/>
    <x v="0"/>
  </r>
  <r>
    <x v="427"/>
    <x v="3"/>
    <x v="415"/>
    <x v="208"/>
    <n v="62"/>
    <x v="3"/>
    <s v="Martguerita Dine-Hart"/>
    <s v="C0431cam11"/>
    <x v="7"/>
  </r>
  <r>
    <x v="427"/>
    <x v="3"/>
    <x v="415"/>
    <x v="261"/>
    <n v="62"/>
    <x v="3"/>
    <s v="Martguerita Dine-Hart"/>
    <s v="C0431cam11"/>
    <x v="10"/>
  </r>
  <r>
    <x v="427"/>
    <x v="3"/>
    <x v="415"/>
    <x v="9"/>
    <n v="62"/>
    <x v="3"/>
    <s v="Martguerita Dine-Hart"/>
    <s v="C0431cam11"/>
    <x v="1"/>
  </r>
  <r>
    <x v="427"/>
    <x v="3"/>
    <x v="415"/>
    <x v="75"/>
    <n v="62"/>
    <x v="3"/>
    <s v="Martguerita Dine-Hart"/>
    <s v="C0431cam11"/>
    <x v="2"/>
  </r>
  <r>
    <x v="427"/>
    <x v="3"/>
    <x v="415"/>
    <x v="13"/>
    <n v="62"/>
    <x v="3"/>
    <s v="Martguerita Dine-Hart"/>
    <s v="C0431cam11"/>
    <x v="3"/>
  </r>
  <r>
    <x v="427"/>
    <x v="3"/>
    <x v="415"/>
    <x v="330"/>
    <n v="62"/>
    <x v="3"/>
    <s v="Martguerita Dine-Hart"/>
    <s v="C0431cam11"/>
    <x v="4"/>
  </r>
  <r>
    <x v="428"/>
    <x v="4"/>
    <x v="19"/>
    <x v="95"/>
    <n v="16"/>
    <x v="4"/>
    <s v="Brant Fonso"/>
    <s v="C0432cam16"/>
    <x v="0"/>
  </r>
  <r>
    <x v="428"/>
    <x v="4"/>
    <x v="19"/>
    <x v="411"/>
    <n v="16"/>
    <x v="4"/>
    <s v="Brant Fonso"/>
    <s v="C0432cam16"/>
    <x v="7"/>
  </r>
  <r>
    <x v="428"/>
    <x v="4"/>
    <x v="19"/>
    <x v="215"/>
    <n v="16"/>
    <x v="4"/>
    <s v="Brant Fonso"/>
    <s v="C0432cam16"/>
    <x v="10"/>
  </r>
  <r>
    <x v="428"/>
    <x v="4"/>
    <x v="19"/>
    <x v="300"/>
    <n v="16"/>
    <x v="4"/>
    <s v="Brant Fonso"/>
    <s v="C0432cam16"/>
    <x v="1"/>
  </r>
  <r>
    <x v="428"/>
    <x v="4"/>
    <x v="19"/>
    <x v="128"/>
    <n v="16"/>
    <x v="4"/>
    <s v="Brant Fonso"/>
    <s v="C0432cam16"/>
    <x v="3"/>
  </r>
  <r>
    <x v="428"/>
    <x v="4"/>
    <x v="19"/>
    <x v="107"/>
    <n v="16"/>
    <x v="4"/>
    <s v="Brant Fonso"/>
    <s v="C0432cam16"/>
    <x v="4"/>
  </r>
  <r>
    <x v="428"/>
    <x v="4"/>
    <x v="19"/>
    <x v="163"/>
    <n v="16"/>
    <x v="4"/>
    <s v="Brant Fonso"/>
    <s v="C0432cam16"/>
    <x v="5"/>
  </r>
  <r>
    <x v="428"/>
    <x v="4"/>
    <x v="19"/>
    <x v="109"/>
    <n v="16"/>
    <x v="4"/>
    <s v="Brant Fonso"/>
    <s v="C0432cam16"/>
    <x v="6"/>
  </r>
  <r>
    <x v="428"/>
    <x v="4"/>
    <x v="19"/>
    <x v="43"/>
    <n v="16"/>
    <x v="4"/>
    <s v="Brant Fonso"/>
    <s v="C0432cam16"/>
    <x v="8"/>
  </r>
  <r>
    <x v="428"/>
    <x v="2"/>
    <x v="170"/>
    <x v="208"/>
    <n v="29"/>
    <x v="2"/>
    <s v="Brant Fonso"/>
    <s v="C0432cam17"/>
    <x v="0"/>
  </r>
  <r>
    <x v="428"/>
    <x v="2"/>
    <x v="170"/>
    <x v="180"/>
    <n v="29"/>
    <x v="2"/>
    <s v="Brant Fonso"/>
    <s v="C0432cam17"/>
    <x v="7"/>
  </r>
  <r>
    <x v="428"/>
    <x v="2"/>
    <x v="170"/>
    <x v="189"/>
    <n v="29"/>
    <x v="2"/>
    <s v="Brant Fonso"/>
    <s v="C0432cam17"/>
    <x v="10"/>
  </r>
  <r>
    <x v="428"/>
    <x v="2"/>
    <x v="170"/>
    <x v="27"/>
    <n v="29"/>
    <x v="2"/>
    <s v="Brant Fonso"/>
    <s v="C0432cam17"/>
    <x v="1"/>
  </r>
  <r>
    <x v="428"/>
    <x v="2"/>
    <x v="170"/>
    <x v="63"/>
    <n v="29"/>
    <x v="2"/>
    <s v="Brant Fonso"/>
    <s v="C0432cam17"/>
    <x v="2"/>
  </r>
  <r>
    <x v="428"/>
    <x v="2"/>
    <x v="170"/>
    <x v="67"/>
    <n v="29"/>
    <x v="2"/>
    <s v="Brant Fonso"/>
    <s v="C0432cam17"/>
    <x v="3"/>
  </r>
  <r>
    <x v="429"/>
    <x v="9"/>
    <x v="157"/>
    <x v="412"/>
    <n v="27"/>
    <x v="9"/>
    <s v="Cameron Faro"/>
    <s v="C0433cam08"/>
    <x v="0"/>
  </r>
  <r>
    <x v="429"/>
    <x v="9"/>
    <x v="157"/>
    <x v="382"/>
    <n v="27"/>
    <x v="9"/>
    <s v="Cameron Faro"/>
    <s v="C0433cam08"/>
    <x v="7"/>
  </r>
  <r>
    <x v="429"/>
    <x v="9"/>
    <x v="157"/>
    <x v="366"/>
    <n v="27"/>
    <x v="9"/>
    <s v="Cameron Faro"/>
    <s v="C0433cam08"/>
    <x v="7"/>
  </r>
  <r>
    <x v="429"/>
    <x v="9"/>
    <x v="157"/>
    <x v="56"/>
    <n v="27"/>
    <x v="9"/>
    <s v="Cameron Faro"/>
    <s v="C0433cam08"/>
    <x v="2"/>
  </r>
  <r>
    <x v="429"/>
    <x v="9"/>
    <x v="157"/>
    <x v="138"/>
    <n v="27"/>
    <x v="9"/>
    <s v="Cameron Faro"/>
    <s v="C0433cam08"/>
    <x v="2"/>
  </r>
  <r>
    <x v="429"/>
    <x v="9"/>
    <x v="157"/>
    <x v="161"/>
    <n v="27"/>
    <x v="9"/>
    <s v="Cameron Faro"/>
    <s v="C0433cam08"/>
    <x v="3"/>
  </r>
  <r>
    <x v="429"/>
    <x v="9"/>
    <x v="157"/>
    <x v="150"/>
    <n v="27"/>
    <x v="9"/>
    <s v="Cameron Faro"/>
    <s v="C0433cam08"/>
    <x v="5"/>
  </r>
  <r>
    <x v="429"/>
    <x v="9"/>
    <x v="157"/>
    <x v="81"/>
    <n v="27"/>
    <x v="9"/>
    <s v="Cameron Faro"/>
    <s v="C0433cam08"/>
    <x v="5"/>
  </r>
  <r>
    <x v="429"/>
    <x v="9"/>
    <x v="157"/>
    <x v="86"/>
    <n v="27"/>
    <x v="9"/>
    <s v="Cameron Faro"/>
    <s v="C0433cam08"/>
    <x v="6"/>
  </r>
  <r>
    <x v="430"/>
    <x v="3"/>
    <x v="342"/>
    <x v="473"/>
    <n v="62"/>
    <x v="3"/>
    <s v="Emlen Scutchings"/>
    <s v="C0434cam11"/>
    <x v="0"/>
  </r>
  <r>
    <x v="430"/>
    <x v="3"/>
    <x v="342"/>
    <x v="88"/>
    <n v="62"/>
    <x v="3"/>
    <s v="Emlen Scutchings"/>
    <s v="C0434cam11"/>
    <x v="7"/>
  </r>
  <r>
    <x v="430"/>
    <x v="3"/>
    <x v="342"/>
    <x v="347"/>
    <n v="62"/>
    <x v="3"/>
    <s v="Emlen Scutchings"/>
    <s v="C0434cam11"/>
    <x v="1"/>
  </r>
  <r>
    <x v="430"/>
    <x v="3"/>
    <x v="342"/>
    <x v="148"/>
    <n v="62"/>
    <x v="3"/>
    <s v="Emlen Scutchings"/>
    <s v="C0434cam11"/>
    <x v="1"/>
  </r>
  <r>
    <x v="430"/>
    <x v="3"/>
    <x v="342"/>
    <x v="212"/>
    <n v="62"/>
    <x v="3"/>
    <s v="Emlen Scutchings"/>
    <s v="C0434cam11"/>
    <x v="4"/>
  </r>
  <r>
    <x v="430"/>
    <x v="3"/>
    <x v="342"/>
    <x v="60"/>
    <n v="62"/>
    <x v="3"/>
    <s v="Emlen Scutchings"/>
    <s v="C0434cam11"/>
    <x v="5"/>
  </r>
  <r>
    <x v="430"/>
    <x v="3"/>
    <x v="342"/>
    <x v="324"/>
    <n v="62"/>
    <x v="3"/>
    <s v="Emlen Scutchings"/>
    <s v="C0434cam11"/>
    <x v="6"/>
  </r>
  <r>
    <x v="430"/>
    <x v="3"/>
    <x v="342"/>
    <x v="410"/>
    <n v="62"/>
    <x v="3"/>
    <s v="Emlen Scutchings"/>
    <s v="C0434cam11"/>
    <x v="8"/>
  </r>
  <r>
    <x v="430"/>
    <x v="3"/>
    <x v="342"/>
    <x v="265"/>
    <n v="62"/>
    <x v="3"/>
    <s v="Emlen Scutchings"/>
    <s v="C0434cam11"/>
    <x v="9"/>
  </r>
  <r>
    <x v="430"/>
    <x v="3"/>
    <x v="342"/>
    <x v="230"/>
    <n v="62"/>
    <x v="3"/>
    <s v="Emlen Scutchings"/>
    <s v="C0434cam11"/>
    <x v="11"/>
  </r>
  <r>
    <x v="430"/>
    <x v="3"/>
    <x v="342"/>
    <x v="62"/>
    <n v="62"/>
    <x v="3"/>
    <s v="Emlen Scutchings"/>
    <s v="C0434cam11"/>
    <x v="12"/>
  </r>
  <r>
    <x v="430"/>
    <x v="3"/>
    <x v="342"/>
    <x v="221"/>
    <n v="62"/>
    <x v="3"/>
    <s v="Emlen Scutchings"/>
    <s v="C0434cam11"/>
    <x v="12"/>
  </r>
  <r>
    <x v="430"/>
    <x v="3"/>
    <x v="342"/>
    <x v="162"/>
    <n v="62"/>
    <x v="3"/>
    <s v="Emlen Scutchings"/>
    <s v="C0434cam11"/>
    <x v="13"/>
  </r>
  <r>
    <x v="430"/>
    <x v="3"/>
    <x v="342"/>
    <x v="86"/>
    <n v="62"/>
    <x v="3"/>
    <s v="Emlen Scutchings"/>
    <s v="C0434cam11"/>
    <x v="13"/>
  </r>
  <r>
    <x v="430"/>
    <x v="13"/>
    <x v="416"/>
    <x v="274"/>
    <n v="75"/>
    <x v="13"/>
    <s v="Emlen Scutchings"/>
    <s v="C0434cam09"/>
    <x v="0"/>
  </r>
  <r>
    <x v="430"/>
    <x v="13"/>
    <x v="416"/>
    <x v="390"/>
    <n v="75"/>
    <x v="13"/>
    <s v="Emlen Scutchings"/>
    <s v="C0434cam09"/>
    <x v="1"/>
  </r>
  <r>
    <x v="430"/>
    <x v="13"/>
    <x v="416"/>
    <x v="191"/>
    <n v="75"/>
    <x v="13"/>
    <s v="Emlen Scutchings"/>
    <s v="C0434cam09"/>
    <x v="1"/>
  </r>
  <r>
    <x v="430"/>
    <x v="13"/>
    <x v="416"/>
    <x v="203"/>
    <n v="75"/>
    <x v="13"/>
    <s v="Emlen Scutchings"/>
    <s v="C0434cam09"/>
    <x v="2"/>
  </r>
  <r>
    <x v="430"/>
    <x v="13"/>
    <x v="416"/>
    <x v="264"/>
    <n v="75"/>
    <x v="13"/>
    <s v="Emlen Scutchings"/>
    <s v="C0434cam09"/>
    <x v="3"/>
  </r>
  <r>
    <x v="430"/>
    <x v="13"/>
    <x v="416"/>
    <x v="199"/>
    <n v="75"/>
    <x v="13"/>
    <s v="Emlen Scutchings"/>
    <s v="C0434cam09"/>
    <x v="5"/>
  </r>
  <r>
    <x v="430"/>
    <x v="13"/>
    <x v="416"/>
    <x v="117"/>
    <n v="75"/>
    <x v="13"/>
    <s v="Emlen Scutchings"/>
    <s v="C0434cam09"/>
    <x v="5"/>
  </r>
  <r>
    <x v="430"/>
    <x v="13"/>
    <x v="416"/>
    <x v="286"/>
    <n v="75"/>
    <x v="13"/>
    <s v="Emlen Scutchings"/>
    <s v="C0434cam09"/>
    <x v="6"/>
  </r>
  <r>
    <x v="430"/>
    <x v="13"/>
    <x v="416"/>
    <x v="12"/>
    <n v="75"/>
    <x v="13"/>
    <s v="Emlen Scutchings"/>
    <s v="C0434cam09"/>
    <x v="8"/>
  </r>
  <r>
    <x v="430"/>
    <x v="13"/>
    <x v="416"/>
    <x v="119"/>
    <n v="75"/>
    <x v="13"/>
    <s v="Emlen Scutchings"/>
    <s v="C0434cam09"/>
    <x v="9"/>
  </r>
  <r>
    <x v="431"/>
    <x v="14"/>
    <x v="417"/>
    <x v="332"/>
    <n v="25"/>
    <x v="14"/>
    <s v="Laird Ballendine"/>
    <s v="C0435cam13"/>
    <x v="0"/>
  </r>
  <r>
    <x v="431"/>
    <x v="14"/>
    <x v="417"/>
    <x v="385"/>
    <n v="25"/>
    <x v="14"/>
    <s v="Laird Ballendine"/>
    <s v="C0435cam13"/>
    <x v="10"/>
  </r>
  <r>
    <x v="431"/>
    <x v="14"/>
    <x v="417"/>
    <x v="400"/>
    <n v="25"/>
    <x v="14"/>
    <s v="Laird Ballendine"/>
    <s v="C0435cam13"/>
    <x v="1"/>
  </r>
  <r>
    <x v="431"/>
    <x v="14"/>
    <x v="417"/>
    <x v="351"/>
    <n v="25"/>
    <x v="14"/>
    <s v="Laird Ballendine"/>
    <s v="C0435cam13"/>
    <x v="2"/>
  </r>
  <r>
    <x v="431"/>
    <x v="14"/>
    <x v="417"/>
    <x v="158"/>
    <n v="25"/>
    <x v="14"/>
    <s v="Laird Ballendine"/>
    <s v="C0435cam13"/>
    <x v="3"/>
  </r>
  <r>
    <x v="431"/>
    <x v="14"/>
    <x v="417"/>
    <x v="396"/>
    <n v="25"/>
    <x v="14"/>
    <s v="Laird Ballendine"/>
    <s v="C0435cam13"/>
    <x v="4"/>
  </r>
  <r>
    <x v="431"/>
    <x v="14"/>
    <x v="417"/>
    <x v="97"/>
    <n v="25"/>
    <x v="14"/>
    <s v="Laird Ballendine"/>
    <s v="C0435cam13"/>
    <x v="5"/>
  </r>
  <r>
    <x v="431"/>
    <x v="14"/>
    <x v="417"/>
    <x v="413"/>
    <n v="25"/>
    <x v="14"/>
    <s v="Laird Ballendine"/>
    <s v="C0435cam13"/>
    <x v="6"/>
  </r>
  <r>
    <x v="431"/>
    <x v="14"/>
    <x v="417"/>
    <x v="179"/>
    <n v="25"/>
    <x v="14"/>
    <s v="Laird Ballendine"/>
    <s v="C0435cam13"/>
    <x v="8"/>
  </r>
  <r>
    <x v="431"/>
    <x v="14"/>
    <x v="417"/>
    <x v="257"/>
    <n v="25"/>
    <x v="14"/>
    <s v="Laird Ballendine"/>
    <s v="C0435cam13"/>
    <x v="9"/>
  </r>
  <r>
    <x v="431"/>
    <x v="14"/>
    <x v="417"/>
    <x v="209"/>
    <n v="25"/>
    <x v="14"/>
    <s v="Laird Ballendine"/>
    <s v="C0435cam13"/>
    <x v="11"/>
  </r>
  <r>
    <x v="431"/>
    <x v="14"/>
    <x v="417"/>
    <x v="318"/>
    <n v="25"/>
    <x v="14"/>
    <s v="Laird Ballendine"/>
    <s v="C0435cam13"/>
    <x v="12"/>
  </r>
  <r>
    <x v="431"/>
    <x v="14"/>
    <x v="417"/>
    <x v="177"/>
    <n v="25"/>
    <x v="14"/>
    <s v="Laird Ballendine"/>
    <s v="C0435cam13"/>
    <x v="15"/>
  </r>
  <r>
    <x v="431"/>
    <x v="14"/>
    <x v="417"/>
    <x v="330"/>
    <n v="25"/>
    <x v="14"/>
    <s v="Laird Ballendine"/>
    <s v="C0435cam13"/>
    <x v="13"/>
  </r>
  <r>
    <x v="431"/>
    <x v="9"/>
    <x v="328"/>
    <x v="217"/>
    <n v="27"/>
    <x v="9"/>
    <s v="Laird Ballendine"/>
    <s v="C0435cam08"/>
    <x v="0"/>
  </r>
  <r>
    <x v="431"/>
    <x v="9"/>
    <x v="328"/>
    <x v="290"/>
    <n v="27"/>
    <x v="9"/>
    <s v="Laird Ballendine"/>
    <s v="C0435cam08"/>
    <x v="7"/>
  </r>
  <r>
    <x v="431"/>
    <x v="9"/>
    <x v="328"/>
    <x v="73"/>
    <n v="27"/>
    <x v="9"/>
    <s v="Laird Ballendine"/>
    <s v="C0435cam08"/>
    <x v="7"/>
  </r>
  <r>
    <x v="432"/>
    <x v="0"/>
    <x v="409"/>
    <x v="405"/>
    <n v="65"/>
    <x v="0"/>
    <s v="Bartram Carroll"/>
    <s v="C0436cam12"/>
    <x v="0"/>
  </r>
  <r>
    <x v="432"/>
    <x v="0"/>
    <x v="409"/>
    <x v="381"/>
    <n v="65"/>
    <x v="0"/>
    <s v="Bartram Carroll"/>
    <s v="C0436cam12"/>
    <x v="7"/>
  </r>
  <r>
    <x v="432"/>
    <x v="0"/>
    <x v="409"/>
    <x v="382"/>
    <n v="65"/>
    <x v="0"/>
    <s v="Bartram Carroll"/>
    <s v="C0436cam12"/>
    <x v="10"/>
  </r>
  <r>
    <x v="432"/>
    <x v="0"/>
    <x v="409"/>
    <x v="324"/>
    <n v="65"/>
    <x v="0"/>
    <s v="Bartram Carroll"/>
    <s v="C0436cam12"/>
    <x v="1"/>
  </r>
  <r>
    <x v="432"/>
    <x v="0"/>
    <x v="409"/>
    <x v="245"/>
    <n v="65"/>
    <x v="0"/>
    <s v="Bartram Carroll"/>
    <s v="C0436cam12"/>
    <x v="2"/>
  </r>
  <r>
    <x v="432"/>
    <x v="0"/>
    <x v="409"/>
    <x v="70"/>
    <n v="65"/>
    <x v="0"/>
    <s v="Bartram Carroll"/>
    <s v="C0436cam12"/>
    <x v="2"/>
  </r>
  <r>
    <x v="432"/>
    <x v="0"/>
    <x v="409"/>
    <x v="270"/>
    <n v="65"/>
    <x v="0"/>
    <s v="Bartram Carroll"/>
    <s v="C0436cam12"/>
    <x v="3"/>
  </r>
  <r>
    <x v="432"/>
    <x v="0"/>
    <x v="409"/>
    <x v="117"/>
    <n v="65"/>
    <x v="0"/>
    <s v="Bartram Carroll"/>
    <s v="C0436cam12"/>
    <x v="4"/>
  </r>
  <r>
    <x v="432"/>
    <x v="0"/>
    <x v="409"/>
    <x v="13"/>
    <n v="65"/>
    <x v="0"/>
    <s v="Bartram Carroll"/>
    <s v="C0436cam12"/>
    <x v="6"/>
  </r>
  <r>
    <x v="432"/>
    <x v="0"/>
    <x v="409"/>
    <x v="58"/>
    <n v="65"/>
    <x v="0"/>
    <s v="Bartram Carroll"/>
    <s v="C0436cam12"/>
    <x v="8"/>
  </r>
  <r>
    <x v="432"/>
    <x v="0"/>
    <x v="409"/>
    <x v="15"/>
    <n v="65"/>
    <x v="0"/>
    <s v="Bartram Carroll"/>
    <s v="C0436cam12"/>
    <x v="8"/>
  </r>
  <r>
    <x v="432"/>
    <x v="1"/>
    <x v="28"/>
    <x v="146"/>
    <n v="25"/>
    <x v="1"/>
    <s v="Bartram Carroll"/>
    <s v="C0436cam07"/>
    <x v="0"/>
  </r>
  <r>
    <x v="432"/>
    <x v="1"/>
    <x v="28"/>
    <x v="282"/>
    <n v="25"/>
    <x v="1"/>
    <s v="Bartram Carroll"/>
    <s v="C0436cam07"/>
    <x v="7"/>
  </r>
  <r>
    <x v="432"/>
    <x v="1"/>
    <x v="28"/>
    <x v="237"/>
    <n v="25"/>
    <x v="1"/>
    <s v="Bartram Carroll"/>
    <s v="C0436cam07"/>
    <x v="7"/>
  </r>
  <r>
    <x v="432"/>
    <x v="1"/>
    <x v="28"/>
    <x v="12"/>
    <n v="25"/>
    <x v="1"/>
    <s v="Bartram Carroll"/>
    <s v="C0436cam07"/>
    <x v="10"/>
  </r>
  <r>
    <x v="432"/>
    <x v="1"/>
    <x v="28"/>
    <x v="82"/>
    <n v="25"/>
    <x v="1"/>
    <s v="Bartram Carroll"/>
    <s v="C0436cam07"/>
    <x v="1"/>
  </r>
  <r>
    <x v="433"/>
    <x v="10"/>
    <x v="279"/>
    <x v="97"/>
    <n v="22"/>
    <x v="10"/>
    <s v="Haskel Lamprey"/>
    <s v="C0437cam05"/>
    <x v="0"/>
  </r>
  <r>
    <x v="433"/>
    <x v="10"/>
    <x v="279"/>
    <x v="114"/>
    <n v="22"/>
    <x v="10"/>
    <s v="Haskel Lamprey"/>
    <s v="C0437cam05"/>
    <x v="7"/>
  </r>
  <r>
    <x v="433"/>
    <x v="10"/>
    <x v="279"/>
    <x v="245"/>
    <n v="22"/>
    <x v="10"/>
    <s v="Haskel Lamprey"/>
    <s v="C0437cam05"/>
    <x v="10"/>
  </r>
  <r>
    <x v="433"/>
    <x v="10"/>
    <x v="279"/>
    <x v="199"/>
    <n v="22"/>
    <x v="10"/>
    <s v="Haskel Lamprey"/>
    <s v="C0437cam05"/>
    <x v="2"/>
  </r>
  <r>
    <x v="433"/>
    <x v="10"/>
    <x v="279"/>
    <x v="20"/>
    <n v="22"/>
    <x v="10"/>
    <s v="Haskel Lamprey"/>
    <s v="C0437cam05"/>
    <x v="3"/>
  </r>
  <r>
    <x v="433"/>
    <x v="10"/>
    <x v="279"/>
    <x v="221"/>
    <n v="22"/>
    <x v="10"/>
    <s v="Haskel Lamprey"/>
    <s v="C0437cam05"/>
    <x v="3"/>
  </r>
  <r>
    <x v="433"/>
    <x v="10"/>
    <x v="279"/>
    <x v="6"/>
    <n v="22"/>
    <x v="10"/>
    <s v="Haskel Lamprey"/>
    <s v="C0437cam05"/>
    <x v="5"/>
  </r>
  <r>
    <x v="433"/>
    <x v="12"/>
    <x v="225"/>
    <x v="144"/>
    <n v="66"/>
    <x v="12"/>
    <s v="Haskel Lamprey"/>
    <s v="C0437cam10"/>
    <x v="0"/>
  </r>
  <r>
    <x v="433"/>
    <x v="12"/>
    <x v="225"/>
    <x v="61"/>
    <n v="66"/>
    <x v="12"/>
    <s v="Haskel Lamprey"/>
    <s v="C0437cam10"/>
    <x v="7"/>
  </r>
  <r>
    <x v="433"/>
    <x v="12"/>
    <x v="225"/>
    <x v="291"/>
    <n v="66"/>
    <x v="12"/>
    <s v="Haskel Lamprey"/>
    <s v="C0437cam10"/>
    <x v="10"/>
  </r>
  <r>
    <x v="433"/>
    <x v="12"/>
    <x v="225"/>
    <x v="192"/>
    <n v="66"/>
    <x v="12"/>
    <s v="Haskel Lamprey"/>
    <s v="C0437cam10"/>
    <x v="10"/>
  </r>
  <r>
    <x v="433"/>
    <x v="12"/>
    <x v="225"/>
    <x v="193"/>
    <n v="66"/>
    <x v="12"/>
    <s v="Haskel Lamprey"/>
    <s v="C0437cam10"/>
    <x v="1"/>
  </r>
  <r>
    <x v="433"/>
    <x v="12"/>
    <x v="225"/>
    <x v="139"/>
    <n v="66"/>
    <x v="12"/>
    <s v="Haskel Lamprey"/>
    <s v="C0437cam10"/>
    <x v="2"/>
  </r>
  <r>
    <x v="433"/>
    <x v="12"/>
    <x v="225"/>
    <x v="140"/>
    <n v="66"/>
    <x v="12"/>
    <s v="Haskel Lamprey"/>
    <s v="C0437cam10"/>
    <x v="3"/>
  </r>
  <r>
    <x v="433"/>
    <x v="12"/>
    <x v="225"/>
    <x v="76"/>
    <n v="66"/>
    <x v="12"/>
    <s v="Haskel Lamprey"/>
    <s v="C0437cam10"/>
    <x v="5"/>
  </r>
  <r>
    <x v="433"/>
    <x v="12"/>
    <x v="225"/>
    <x v="82"/>
    <n v="66"/>
    <x v="12"/>
    <s v="Haskel Lamprey"/>
    <s v="C0437cam10"/>
    <x v="5"/>
  </r>
  <r>
    <x v="434"/>
    <x v="8"/>
    <x v="345"/>
    <x v="105"/>
    <n v="13"/>
    <x v="8"/>
    <s v="Tucky Glowacki"/>
    <s v="C0438cam06"/>
    <x v="0"/>
  </r>
  <r>
    <x v="434"/>
    <x v="8"/>
    <x v="345"/>
    <x v="393"/>
    <n v="13"/>
    <x v="8"/>
    <s v="Tucky Glowacki"/>
    <s v="C0438cam06"/>
    <x v="7"/>
  </r>
  <r>
    <x v="434"/>
    <x v="8"/>
    <x v="345"/>
    <x v="54"/>
    <n v="13"/>
    <x v="8"/>
    <s v="Tucky Glowacki"/>
    <s v="C0438cam06"/>
    <x v="10"/>
  </r>
  <r>
    <x v="434"/>
    <x v="8"/>
    <x v="345"/>
    <x v="433"/>
    <n v="13"/>
    <x v="8"/>
    <s v="Tucky Glowacki"/>
    <s v="C0438cam06"/>
    <x v="1"/>
  </r>
  <r>
    <x v="434"/>
    <x v="8"/>
    <x v="345"/>
    <x v="260"/>
    <n v="13"/>
    <x v="8"/>
    <s v="Tucky Glowacki"/>
    <s v="C0438cam06"/>
    <x v="2"/>
  </r>
  <r>
    <x v="434"/>
    <x v="8"/>
    <x v="345"/>
    <x v="78"/>
    <n v="13"/>
    <x v="8"/>
    <s v="Tucky Glowacki"/>
    <s v="C0438cam06"/>
    <x v="3"/>
  </r>
  <r>
    <x v="434"/>
    <x v="8"/>
    <x v="345"/>
    <x v="209"/>
    <n v="13"/>
    <x v="8"/>
    <s v="Tucky Glowacki"/>
    <s v="C0438cam06"/>
    <x v="4"/>
  </r>
  <r>
    <x v="434"/>
    <x v="8"/>
    <x v="345"/>
    <x v="20"/>
    <n v="13"/>
    <x v="8"/>
    <s v="Tucky Glowacki"/>
    <s v="C0438cam06"/>
    <x v="5"/>
  </r>
  <r>
    <x v="434"/>
    <x v="8"/>
    <x v="345"/>
    <x v="5"/>
    <n v="13"/>
    <x v="8"/>
    <s v="Tucky Glowacki"/>
    <s v="C0438cam06"/>
    <x v="6"/>
  </r>
  <r>
    <x v="434"/>
    <x v="8"/>
    <x v="345"/>
    <x v="103"/>
    <n v="13"/>
    <x v="8"/>
    <s v="Tucky Glowacki"/>
    <s v="C0438cam06"/>
    <x v="8"/>
  </r>
  <r>
    <x v="434"/>
    <x v="1"/>
    <x v="348"/>
    <x v="450"/>
    <n v="25"/>
    <x v="1"/>
    <s v="Tucky Glowacki"/>
    <s v="C0438cam07"/>
    <x v="0"/>
  </r>
  <r>
    <x v="434"/>
    <x v="1"/>
    <x v="348"/>
    <x v="462"/>
    <n v="25"/>
    <x v="1"/>
    <s v="Tucky Glowacki"/>
    <s v="C0438cam07"/>
    <x v="10"/>
  </r>
  <r>
    <x v="434"/>
    <x v="1"/>
    <x v="348"/>
    <x v="352"/>
    <n v="25"/>
    <x v="1"/>
    <s v="Tucky Glowacki"/>
    <s v="C0438cam07"/>
    <x v="10"/>
  </r>
  <r>
    <x v="434"/>
    <x v="1"/>
    <x v="348"/>
    <x v="120"/>
    <n v="25"/>
    <x v="1"/>
    <s v="Tucky Glowacki"/>
    <s v="C0438cam07"/>
    <x v="1"/>
  </r>
  <r>
    <x v="434"/>
    <x v="1"/>
    <x v="348"/>
    <x v="192"/>
    <n v="25"/>
    <x v="1"/>
    <s v="Tucky Glowacki"/>
    <s v="C0438cam07"/>
    <x v="2"/>
  </r>
  <r>
    <x v="434"/>
    <x v="1"/>
    <x v="348"/>
    <x v="204"/>
    <n v="25"/>
    <x v="1"/>
    <s v="Tucky Glowacki"/>
    <s v="C0438cam07"/>
    <x v="4"/>
  </r>
  <r>
    <x v="434"/>
    <x v="1"/>
    <x v="348"/>
    <x v="65"/>
    <n v="25"/>
    <x v="1"/>
    <s v="Tucky Glowacki"/>
    <s v="C0438cam07"/>
    <x v="4"/>
  </r>
  <r>
    <x v="434"/>
    <x v="1"/>
    <x v="348"/>
    <x v="171"/>
    <n v="25"/>
    <x v="1"/>
    <s v="Tucky Glowacki"/>
    <s v="C0438cam07"/>
    <x v="5"/>
  </r>
  <r>
    <x v="434"/>
    <x v="1"/>
    <x v="348"/>
    <x v="213"/>
    <n v="25"/>
    <x v="1"/>
    <s v="Tucky Glowacki"/>
    <s v="C0438cam07"/>
    <x v="6"/>
  </r>
  <r>
    <x v="434"/>
    <x v="1"/>
    <x v="348"/>
    <x v="312"/>
    <n v="25"/>
    <x v="1"/>
    <s v="Tucky Glowacki"/>
    <s v="C0438cam07"/>
    <x v="8"/>
  </r>
  <r>
    <x v="435"/>
    <x v="7"/>
    <x v="61"/>
    <x v="254"/>
    <n v="28"/>
    <x v="7"/>
    <s v="Wiley McTeague"/>
    <s v="C0439cam14"/>
    <x v="0"/>
  </r>
  <r>
    <x v="435"/>
    <x v="7"/>
    <x v="61"/>
    <x v="395"/>
    <n v="28"/>
    <x v="7"/>
    <s v="Wiley McTeague"/>
    <s v="C0439cam14"/>
    <x v="7"/>
  </r>
  <r>
    <x v="435"/>
    <x v="7"/>
    <x v="61"/>
    <x v="37"/>
    <n v="28"/>
    <x v="7"/>
    <s v="Wiley McTeague"/>
    <s v="C0439cam14"/>
    <x v="10"/>
  </r>
  <r>
    <x v="435"/>
    <x v="7"/>
    <x v="61"/>
    <x v="38"/>
    <n v="28"/>
    <x v="7"/>
    <s v="Wiley McTeague"/>
    <s v="C0439cam14"/>
    <x v="1"/>
  </r>
  <r>
    <x v="435"/>
    <x v="7"/>
    <x v="61"/>
    <x v="1"/>
    <n v="28"/>
    <x v="7"/>
    <s v="Wiley McTeague"/>
    <s v="C0439cam14"/>
    <x v="2"/>
  </r>
  <r>
    <x v="435"/>
    <x v="7"/>
    <x v="61"/>
    <x v="137"/>
    <n v="28"/>
    <x v="7"/>
    <s v="Wiley McTeague"/>
    <s v="C0439cam14"/>
    <x v="3"/>
  </r>
  <r>
    <x v="435"/>
    <x v="7"/>
    <x v="61"/>
    <x v="3"/>
    <n v="28"/>
    <x v="7"/>
    <s v="Wiley McTeague"/>
    <s v="C0439cam14"/>
    <x v="4"/>
  </r>
  <r>
    <x v="435"/>
    <x v="7"/>
    <x v="61"/>
    <x v="10"/>
    <n v="28"/>
    <x v="7"/>
    <s v="Wiley McTeague"/>
    <s v="C0439cam14"/>
    <x v="5"/>
  </r>
  <r>
    <x v="435"/>
    <x v="7"/>
    <x v="61"/>
    <x v="6"/>
    <n v="28"/>
    <x v="7"/>
    <s v="Wiley McTeague"/>
    <s v="C0439cam14"/>
    <x v="8"/>
  </r>
  <r>
    <x v="435"/>
    <x v="10"/>
    <x v="86"/>
    <x v="18"/>
    <n v="22"/>
    <x v="10"/>
    <s v="Wiley McTeague"/>
    <s v="C0439cam05"/>
    <x v="0"/>
  </r>
  <r>
    <x v="435"/>
    <x v="10"/>
    <x v="86"/>
    <x v="247"/>
    <n v="22"/>
    <x v="10"/>
    <s v="Wiley McTeague"/>
    <s v="C0439cam05"/>
    <x v="7"/>
  </r>
  <r>
    <x v="435"/>
    <x v="10"/>
    <x v="86"/>
    <x v="243"/>
    <n v="22"/>
    <x v="10"/>
    <s v="Wiley McTeague"/>
    <s v="C0439cam05"/>
    <x v="10"/>
  </r>
  <r>
    <x v="435"/>
    <x v="10"/>
    <x v="86"/>
    <x v="26"/>
    <n v="22"/>
    <x v="10"/>
    <s v="Wiley McTeague"/>
    <s v="C0439cam05"/>
    <x v="1"/>
  </r>
  <r>
    <x v="435"/>
    <x v="10"/>
    <x v="86"/>
    <x v="270"/>
    <n v="22"/>
    <x v="10"/>
    <s v="Wiley McTeague"/>
    <s v="C0439cam05"/>
    <x v="2"/>
  </r>
  <r>
    <x v="435"/>
    <x v="10"/>
    <x v="86"/>
    <x v="170"/>
    <n v="22"/>
    <x v="10"/>
    <s v="Wiley McTeague"/>
    <s v="C0439cam05"/>
    <x v="3"/>
  </r>
  <r>
    <x v="435"/>
    <x v="10"/>
    <x v="86"/>
    <x v="317"/>
    <n v="22"/>
    <x v="10"/>
    <s v="Wiley McTeague"/>
    <s v="C0439cam05"/>
    <x v="4"/>
  </r>
  <r>
    <x v="435"/>
    <x v="10"/>
    <x v="86"/>
    <x v="152"/>
    <n v="22"/>
    <x v="10"/>
    <s v="Wiley McTeague"/>
    <s v="C0439cam05"/>
    <x v="5"/>
  </r>
  <r>
    <x v="436"/>
    <x v="6"/>
    <x v="400"/>
    <x v="404"/>
    <n v="62"/>
    <x v="6"/>
    <s v="Kally Hook"/>
    <s v="C0440cam03"/>
    <x v="0"/>
  </r>
  <r>
    <x v="436"/>
    <x v="6"/>
    <x v="400"/>
    <x v="438"/>
    <n v="62"/>
    <x v="6"/>
    <s v="Kally Hook"/>
    <s v="C0440cam03"/>
    <x v="7"/>
  </r>
  <r>
    <x v="436"/>
    <x v="6"/>
    <x v="400"/>
    <x v="97"/>
    <n v="62"/>
    <x v="6"/>
    <s v="Kally Hook"/>
    <s v="C0440cam03"/>
    <x v="2"/>
  </r>
  <r>
    <x v="436"/>
    <x v="6"/>
    <x v="400"/>
    <x v="356"/>
    <n v="62"/>
    <x v="6"/>
    <s v="Kally Hook"/>
    <s v="C0440cam03"/>
    <x v="3"/>
  </r>
  <r>
    <x v="436"/>
    <x v="6"/>
    <x v="400"/>
    <x v="93"/>
    <n v="62"/>
    <x v="6"/>
    <s v="Kally Hook"/>
    <s v="C0440cam03"/>
    <x v="4"/>
  </r>
  <r>
    <x v="436"/>
    <x v="6"/>
    <x v="400"/>
    <x v="137"/>
    <n v="62"/>
    <x v="6"/>
    <s v="Kally Hook"/>
    <s v="C0440cam03"/>
    <x v="5"/>
  </r>
  <r>
    <x v="436"/>
    <x v="6"/>
    <x v="400"/>
    <x v="200"/>
    <n v="62"/>
    <x v="6"/>
    <s v="Kally Hook"/>
    <s v="C0440cam03"/>
    <x v="6"/>
  </r>
  <r>
    <x v="436"/>
    <x v="6"/>
    <x v="400"/>
    <x v="139"/>
    <n v="62"/>
    <x v="6"/>
    <s v="Kally Hook"/>
    <s v="C0440cam03"/>
    <x v="8"/>
  </r>
  <r>
    <x v="436"/>
    <x v="6"/>
    <x v="400"/>
    <x v="72"/>
    <n v="62"/>
    <x v="6"/>
    <s v="Kally Hook"/>
    <s v="C0440cam03"/>
    <x v="11"/>
  </r>
  <r>
    <x v="436"/>
    <x v="9"/>
    <x v="185"/>
    <x v="257"/>
    <n v="27"/>
    <x v="9"/>
    <s v="Kally Hook"/>
    <s v="C0440cam08"/>
    <x v="0"/>
  </r>
  <r>
    <x v="436"/>
    <x v="9"/>
    <x v="185"/>
    <x v="230"/>
    <n v="27"/>
    <x v="9"/>
    <s v="Kally Hook"/>
    <s v="C0440cam08"/>
    <x v="7"/>
  </r>
  <r>
    <x v="436"/>
    <x v="9"/>
    <x v="185"/>
    <x v="83"/>
    <n v="27"/>
    <x v="9"/>
    <s v="Kally Hook"/>
    <s v="C0440cam08"/>
    <x v="7"/>
  </r>
  <r>
    <x v="436"/>
    <x v="9"/>
    <x v="185"/>
    <x v="147"/>
    <n v="27"/>
    <x v="9"/>
    <s v="Kally Hook"/>
    <s v="C0440cam08"/>
    <x v="10"/>
  </r>
  <r>
    <x v="436"/>
    <x v="9"/>
    <x v="185"/>
    <x v="112"/>
    <n v="27"/>
    <x v="9"/>
    <s v="Kally Hook"/>
    <s v="C0440cam08"/>
    <x v="1"/>
  </r>
  <r>
    <x v="436"/>
    <x v="9"/>
    <x v="185"/>
    <x v="82"/>
    <n v="27"/>
    <x v="9"/>
    <s v="Kally Hook"/>
    <s v="C0440cam08"/>
    <x v="2"/>
  </r>
  <r>
    <x v="437"/>
    <x v="14"/>
    <x v="359"/>
    <x v="410"/>
    <n v="25"/>
    <x v="14"/>
    <s v="Valida Frotton"/>
    <s v="C0441cam13"/>
    <x v="0"/>
  </r>
  <r>
    <x v="437"/>
    <x v="14"/>
    <x v="359"/>
    <x v="261"/>
    <n v="25"/>
    <x v="14"/>
    <s v="Valida Frotton"/>
    <s v="C0441cam13"/>
    <x v="7"/>
  </r>
  <r>
    <x v="437"/>
    <x v="14"/>
    <x v="359"/>
    <x v="270"/>
    <n v="25"/>
    <x v="14"/>
    <s v="Valida Frotton"/>
    <s v="C0441cam13"/>
    <x v="7"/>
  </r>
  <r>
    <x v="437"/>
    <x v="14"/>
    <x v="359"/>
    <x v="83"/>
    <n v="25"/>
    <x v="14"/>
    <s v="Valida Frotton"/>
    <s v="C0441cam13"/>
    <x v="10"/>
  </r>
  <r>
    <x v="437"/>
    <x v="14"/>
    <x v="359"/>
    <x v="11"/>
    <n v="25"/>
    <x v="14"/>
    <s v="Valida Frotton"/>
    <s v="C0441cam13"/>
    <x v="2"/>
  </r>
  <r>
    <x v="437"/>
    <x v="14"/>
    <x v="359"/>
    <x v="112"/>
    <n v="25"/>
    <x v="14"/>
    <s v="Valida Frotton"/>
    <s v="C0441cam13"/>
    <x v="2"/>
  </r>
  <r>
    <x v="437"/>
    <x v="14"/>
    <x v="359"/>
    <x v="86"/>
    <n v="25"/>
    <x v="14"/>
    <s v="Valida Frotton"/>
    <s v="C0441cam13"/>
    <x v="3"/>
  </r>
  <r>
    <x v="438"/>
    <x v="3"/>
    <x v="129"/>
    <x v="178"/>
    <n v="62"/>
    <x v="3"/>
    <s v="Payton Langran"/>
    <s v="C0442cam11"/>
    <x v="0"/>
  </r>
  <r>
    <x v="438"/>
    <x v="3"/>
    <x v="129"/>
    <x v="260"/>
    <n v="62"/>
    <x v="3"/>
    <s v="Payton Langran"/>
    <s v="C0442cam11"/>
    <x v="7"/>
  </r>
  <r>
    <x v="438"/>
    <x v="3"/>
    <x v="129"/>
    <x v="26"/>
    <n v="62"/>
    <x v="3"/>
    <s v="Payton Langran"/>
    <s v="C0442cam11"/>
    <x v="10"/>
  </r>
  <r>
    <x v="438"/>
    <x v="3"/>
    <x v="129"/>
    <x v="3"/>
    <n v="62"/>
    <x v="3"/>
    <s v="Payton Langran"/>
    <s v="C0442cam11"/>
    <x v="1"/>
  </r>
  <r>
    <x v="438"/>
    <x v="3"/>
    <x v="129"/>
    <x v="220"/>
    <n v="62"/>
    <x v="3"/>
    <s v="Payton Langran"/>
    <s v="C0442cam11"/>
    <x v="2"/>
  </r>
  <r>
    <x v="438"/>
    <x v="3"/>
    <x v="129"/>
    <x v="256"/>
    <n v="62"/>
    <x v="3"/>
    <s v="Payton Langran"/>
    <s v="C0442cam11"/>
    <x v="4"/>
  </r>
  <r>
    <x v="439"/>
    <x v="8"/>
    <x v="418"/>
    <x v="252"/>
    <n v="13"/>
    <x v="8"/>
    <s v="Frazer Beesley"/>
    <s v="C0443cam06"/>
    <x v="0"/>
  </r>
  <r>
    <x v="439"/>
    <x v="8"/>
    <x v="418"/>
    <x v="163"/>
    <n v="13"/>
    <x v="8"/>
    <s v="Frazer Beesley"/>
    <s v="C0443cam06"/>
    <x v="7"/>
  </r>
  <r>
    <x v="439"/>
    <x v="8"/>
    <x v="418"/>
    <x v="102"/>
    <n v="13"/>
    <x v="8"/>
    <s v="Frazer Beesley"/>
    <s v="C0443cam06"/>
    <x v="10"/>
  </r>
  <r>
    <x v="439"/>
    <x v="8"/>
    <x v="418"/>
    <x v="33"/>
    <n v="13"/>
    <x v="8"/>
    <s v="Frazer Beesley"/>
    <s v="C0443cam06"/>
    <x v="1"/>
  </r>
  <r>
    <x v="439"/>
    <x v="10"/>
    <x v="419"/>
    <x v="62"/>
    <n v="22"/>
    <x v="10"/>
    <s v="Frazer Beesley"/>
    <s v="C0443cam05"/>
    <x v="0"/>
  </r>
  <r>
    <x v="439"/>
    <x v="10"/>
    <x v="419"/>
    <x v="80"/>
    <n v="22"/>
    <x v="10"/>
    <s v="Frazer Beesley"/>
    <s v="C0443cam05"/>
    <x v="0"/>
  </r>
  <r>
    <x v="439"/>
    <x v="10"/>
    <x v="419"/>
    <x v="172"/>
    <n v="22"/>
    <x v="10"/>
    <s v="Frazer Beesley"/>
    <s v="C0443cam05"/>
    <x v="7"/>
  </r>
  <r>
    <x v="440"/>
    <x v="6"/>
    <x v="390"/>
    <x v="358"/>
    <n v="62"/>
    <x v="6"/>
    <s v="Carla Connors"/>
    <s v="C0444cam03"/>
    <x v="0"/>
  </r>
  <r>
    <x v="440"/>
    <x v="6"/>
    <x v="390"/>
    <x v="22"/>
    <n v="62"/>
    <x v="6"/>
    <s v="Carla Connors"/>
    <s v="C0444cam03"/>
    <x v="7"/>
  </r>
  <r>
    <x v="440"/>
    <x v="6"/>
    <x v="390"/>
    <x v="131"/>
    <n v="62"/>
    <x v="6"/>
    <s v="Carla Connors"/>
    <s v="C0444cam03"/>
    <x v="2"/>
  </r>
  <r>
    <x v="440"/>
    <x v="6"/>
    <x v="390"/>
    <x v="192"/>
    <n v="62"/>
    <x v="6"/>
    <s v="Carla Connors"/>
    <s v="C0444cam03"/>
    <x v="5"/>
  </r>
  <r>
    <x v="440"/>
    <x v="6"/>
    <x v="390"/>
    <x v="163"/>
    <n v="62"/>
    <x v="6"/>
    <s v="Carla Connors"/>
    <s v="C0444cam03"/>
    <x v="8"/>
  </r>
  <r>
    <x v="440"/>
    <x v="6"/>
    <x v="390"/>
    <x v="81"/>
    <n v="62"/>
    <x v="6"/>
    <s v="Carla Connors"/>
    <s v="C0444cam03"/>
    <x v="11"/>
  </r>
  <r>
    <x v="440"/>
    <x v="8"/>
    <x v="376"/>
    <x v="221"/>
    <n v="13"/>
    <x v="8"/>
    <s v="Carla Connors"/>
    <s v="C0444cam06"/>
    <x v="0"/>
  </r>
  <r>
    <x v="440"/>
    <x v="8"/>
    <x v="376"/>
    <x v="84"/>
    <n v="13"/>
    <x v="8"/>
    <s v="Carla Connors"/>
    <s v="C0444cam06"/>
    <x v="7"/>
  </r>
  <r>
    <x v="441"/>
    <x v="10"/>
    <x v="60"/>
    <x v="248"/>
    <n v="22"/>
    <x v="10"/>
    <s v="Deloria Sercombe"/>
    <s v="C0445cam05"/>
    <x v="0"/>
  </r>
  <r>
    <x v="441"/>
    <x v="10"/>
    <x v="60"/>
    <x v="479"/>
    <n v="22"/>
    <x v="10"/>
    <s v="Deloria Sercombe"/>
    <s v="C0445cam05"/>
    <x v="7"/>
  </r>
  <r>
    <x v="441"/>
    <x v="10"/>
    <x v="60"/>
    <x v="168"/>
    <n v="22"/>
    <x v="10"/>
    <s v="Deloria Sercombe"/>
    <s v="C0445cam05"/>
    <x v="1"/>
  </r>
  <r>
    <x v="441"/>
    <x v="10"/>
    <x v="60"/>
    <x v="386"/>
    <n v="22"/>
    <x v="10"/>
    <s v="Deloria Sercombe"/>
    <s v="C0445cam05"/>
    <x v="2"/>
  </r>
  <r>
    <x v="441"/>
    <x v="10"/>
    <x v="60"/>
    <x v="393"/>
    <n v="22"/>
    <x v="10"/>
    <s v="Deloria Sercombe"/>
    <s v="C0445cam05"/>
    <x v="3"/>
  </r>
  <r>
    <x v="441"/>
    <x v="10"/>
    <x v="60"/>
    <x v="432"/>
    <n v="22"/>
    <x v="10"/>
    <s v="Deloria Sercombe"/>
    <s v="C0445cam05"/>
    <x v="4"/>
  </r>
  <r>
    <x v="441"/>
    <x v="10"/>
    <x v="60"/>
    <x v="431"/>
    <n v="22"/>
    <x v="10"/>
    <s v="Deloria Sercombe"/>
    <s v="C0445cam05"/>
    <x v="5"/>
  </r>
  <r>
    <x v="441"/>
    <x v="10"/>
    <x v="60"/>
    <x v="188"/>
    <n v="22"/>
    <x v="10"/>
    <s v="Deloria Sercombe"/>
    <s v="C0445cam05"/>
    <x v="6"/>
  </r>
  <r>
    <x v="441"/>
    <x v="10"/>
    <x v="60"/>
    <x v="2"/>
    <n v="22"/>
    <x v="10"/>
    <s v="Deloria Sercombe"/>
    <s v="C0445cam05"/>
    <x v="8"/>
  </r>
  <r>
    <x v="441"/>
    <x v="10"/>
    <x v="60"/>
    <x v="138"/>
    <n v="22"/>
    <x v="10"/>
    <s v="Deloria Sercombe"/>
    <s v="C0445cam05"/>
    <x v="9"/>
  </r>
  <r>
    <x v="441"/>
    <x v="10"/>
    <x v="60"/>
    <x v="271"/>
    <n v="22"/>
    <x v="10"/>
    <s v="Deloria Sercombe"/>
    <s v="C0445cam05"/>
    <x v="12"/>
  </r>
  <r>
    <x v="441"/>
    <x v="10"/>
    <x v="60"/>
    <x v="64"/>
    <n v="22"/>
    <x v="10"/>
    <s v="Deloria Sercombe"/>
    <s v="C0445cam05"/>
    <x v="15"/>
  </r>
  <r>
    <x v="441"/>
    <x v="3"/>
    <x v="122"/>
    <x v="296"/>
    <n v="62"/>
    <x v="3"/>
    <s v="Deloria Sercombe"/>
    <s v="C0445cam11"/>
    <x v="0"/>
  </r>
  <r>
    <x v="441"/>
    <x v="3"/>
    <x v="122"/>
    <x v="169"/>
    <n v="62"/>
    <x v="3"/>
    <s v="Deloria Sercombe"/>
    <s v="C0445cam11"/>
    <x v="7"/>
  </r>
  <r>
    <x v="441"/>
    <x v="3"/>
    <x v="122"/>
    <x v="228"/>
    <n v="62"/>
    <x v="3"/>
    <s v="Deloria Sercombe"/>
    <s v="C0445cam11"/>
    <x v="1"/>
  </r>
  <r>
    <x v="441"/>
    <x v="3"/>
    <x v="122"/>
    <x v="291"/>
    <n v="62"/>
    <x v="3"/>
    <s v="Deloria Sercombe"/>
    <s v="C0445cam11"/>
    <x v="3"/>
  </r>
  <r>
    <x v="441"/>
    <x v="3"/>
    <x v="122"/>
    <x v="9"/>
    <n v="62"/>
    <x v="3"/>
    <s v="Deloria Sercombe"/>
    <s v="C0445cam11"/>
    <x v="5"/>
  </r>
  <r>
    <x v="441"/>
    <x v="3"/>
    <x v="122"/>
    <x v="282"/>
    <n v="62"/>
    <x v="3"/>
    <s v="Deloria Sercombe"/>
    <s v="C0445cam11"/>
    <x v="6"/>
  </r>
  <r>
    <x v="441"/>
    <x v="3"/>
    <x v="122"/>
    <x v="63"/>
    <n v="62"/>
    <x v="3"/>
    <s v="Deloria Sercombe"/>
    <s v="C0445cam11"/>
    <x v="8"/>
  </r>
  <r>
    <x v="441"/>
    <x v="3"/>
    <x v="122"/>
    <x v="76"/>
    <n v="62"/>
    <x v="3"/>
    <s v="Deloria Sercombe"/>
    <s v="C0445cam11"/>
    <x v="9"/>
  </r>
  <r>
    <x v="441"/>
    <x v="3"/>
    <x v="122"/>
    <x v="239"/>
    <n v="62"/>
    <x v="3"/>
    <s v="Deloria Sercombe"/>
    <s v="C0445cam11"/>
    <x v="9"/>
  </r>
  <r>
    <x v="442"/>
    <x v="4"/>
    <x v="390"/>
    <x v="358"/>
    <n v="16"/>
    <x v="4"/>
    <s v="Ody Fronzek"/>
    <s v="C0446cam16"/>
    <x v="0"/>
  </r>
  <r>
    <x v="442"/>
    <x v="4"/>
    <x v="390"/>
    <x v="378"/>
    <n v="16"/>
    <x v="4"/>
    <s v="Ody Fronzek"/>
    <s v="C0446cam16"/>
    <x v="7"/>
  </r>
  <r>
    <x v="442"/>
    <x v="4"/>
    <x v="390"/>
    <x v="386"/>
    <n v="16"/>
    <x v="4"/>
    <s v="Ody Fronzek"/>
    <s v="C0446cam16"/>
    <x v="10"/>
  </r>
  <r>
    <x v="442"/>
    <x v="4"/>
    <x v="390"/>
    <x v="97"/>
    <n v="16"/>
    <x v="4"/>
    <s v="Ody Fronzek"/>
    <s v="C0446cam16"/>
    <x v="2"/>
  </r>
  <r>
    <x v="442"/>
    <x v="4"/>
    <x v="390"/>
    <x v="178"/>
    <n v="16"/>
    <x v="4"/>
    <s v="Ody Fronzek"/>
    <s v="C0446cam16"/>
    <x v="3"/>
  </r>
  <r>
    <x v="442"/>
    <x v="4"/>
    <x v="390"/>
    <x v="74"/>
    <n v="16"/>
    <x v="4"/>
    <s v="Ody Fronzek"/>
    <s v="C0446cam16"/>
    <x v="4"/>
  </r>
  <r>
    <x v="442"/>
    <x v="4"/>
    <x v="390"/>
    <x v="121"/>
    <n v="16"/>
    <x v="4"/>
    <s v="Ody Fronzek"/>
    <s v="C0446cam16"/>
    <x v="5"/>
  </r>
  <r>
    <x v="442"/>
    <x v="4"/>
    <x v="390"/>
    <x v="138"/>
    <n v="16"/>
    <x v="4"/>
    <s v="Ody Fronzek"/>
    <s v="C0446cam16"/>
    <x v="6"/>
  </r>
  <r>
    <x v="442"/>
    <x v="4"/>
    <x v="390"/>
    <x v="163"/>
    <n v="16"/>
    <x v="4"/>
    <s v="Ody Fronzek"/>
    <s v="C0446cam16"/>
    <x v="8"/>
  </r>
  <r>
    <x v="442"/>
    <x v="4"/>
    <x v="390"/>
    <x v="122"/>
    <n v="16"/>
    <x v="4"/>
    <s v="Ody Fronzek"/>
    <s v="C0446cam16"/>
    <x v="9"/>
  </r>
  <r>
    <x v="442"/>
    <x v="4"/>
    <x v="390"/>
    <x v="152"/>
    <n v="16"/>
    <x v="4"/>
    <s v="Ody Fronzek"/>
    <s v="C0446cam16"/>
    <x v="11"/>
  </r>
  <r>
    <x v="442"/>
    <x v="1"/>
    <x v="14"/>
    <x v="77"/>
    <n v="25"/>
    <x v="1"/>
    <s v="Ody Fronzek"/>
    <s v="C0446cam07"/>
    <x v="0"/>
  </r>
  <r>
    <x v="442"/>
    <x v="1"/>
    <x v="14"/>
    <x v="238"/>
    <n v="25"/>
    <x v="1"/>
    <s v="Ody Fronzek"/>
    <s v="C0446cam07"/>
    <x v="7"/>
  </r>
  <r>
    <x v="442"/>
    <x v="1"/>
    <x v="14"/>
    <x v="73"/>
    <n v="25"/>
    <x v="1"/>
    <s v="Ody Fronzek"/>
    <s v="C0446cam07"/>
    <x v="7"/>
  </r>
  <r>
    <x v="443"/>
    <x v="7"/>
    <x v="292"/>
    <x v="101"/>
    <n v="28"/>
    <x v="7"/>
    <s v="Cull Carleton"/>
    <s v="C0447cam14"/>
    <x v="0"/>
  </r>
  <r>
    <x v="443"/>
    <x v="7"/>
    <x v="292"/>
    <x v="210"/>
    <n v="28"/>
    <x v="7"/>
    <s v="Cull Carleton"/>
    <s v="C0447cam14"/>
    <x v="7"/>
  </r>
  <r>
    <x v="443"/>
    <x v="7"/>
    <x v="292"/>
    <x v="11"/>
    <n v="28"/>
    <x v="7"/>
    <s v="Cull Carleton"/>
    <s v="C0447cam14"/>
    <x v="10"/>
  </r>
  <r>
    <x v="443"/>
    <x v="7"/>
    <x v="292"/>
    <x v="64"/>
    <n v="28"/>
    <x v="7"/>
    <s v="Cull Carleton"/>
    <s v="C0447cam14"/>
    <x v="10"/>
  </r>
  <r>
    <x v="443"/>
    <x v="1"/>
    <x v="108"/>
    <x v="204"/>
    <n v="25"/>
    <x v="1"/>
    <s v="Cull Carleton"/>
    <s v="C0447cam07"/>
    <x v="0"/>
  </r>
  <r>
    <x v="443"/>
    <x v="1"/>
    <x v="108"/>
    <x v="62"/>
    <n v="25"/>
    <x v="1"/>
    <s v="Cull Carleton"/>
    <s v="C0447cam07"/>
    <x v="7"/>
  </r>
  <r>
    <x v="443"/>
    <x v="1"/>
    <x v="108"/>
    <x v="66"/>
    <n v="25"/>
    <x v="1"/>
    <s v="Cull Carleton"/>
    <s v="C0447cam07"/>
    <x v="7"/>
  </r>
  <r>
    <x v="443"/>
    <x v="1"/>
    <x v="108"/>
    <x v="374"/>
    <n v="25"/>
    <x v="1"/>
    <s v="Cull Carleton"/>
    <s v="C0447cam07"/>
    <x v="1"/>
  </r>
  <r>
    <x v="443"/>
    <x v="1"/>
    <x v="108"/>
    <x v="312"/>
    <n v="25"/>
    <x v="1"/>
    <s v="Cull Carleton"/>
    <s v="C0447cam07"/>
    <x v="1"/>
  </r>
  <r>
    <x v="444"/>
    <x v="11"/>
    <x v="420"/>
    <x v="411"/>
    <n v="14"/>
    <x v="11"/>
    <s v="Fletcher Sawart"/>
    <s v="C0448cam15"/>
    <x v="0"/>
  </r>
  <r>
    <x v="444"/>
    <x v="11"/>
    <x v="420"/>
    <x v="232"/>
    <n v="14"/>
    <x v="11"/>
    <s v="Fletcher Sawart"/>
    <s v="C0448cam15"/>
    <x v="7"/>
  </r>
  <r>
    <x v="444"/>
    <x v="11"/>
    <x v="420"/>
    <x v="255"/>
    <n v="14"/>
    <x v="11"/>
    <s v="Fletcher Sawart"/>
    <s v="C0448cam15"/>
    <x v="10"/>
  </r>
  <r>
    <x v="444"/>
    <x v="11"/>
    <x v="420"/>
    <x v="120"/>
    <n v="14"/>
    <x v="11"/>
    <s v="Fletcher Sawart"/>
    <s v="C0448cam15"/>
    <x v="10"/>
  </r>
  <r>
    <x v="444"/>
    <x v="11"/>
    <x v="420"/>
    <x v="56"/>
    <n v="14"/>
    <x v="11"/>
    <s v="Fletcher Sawart"/>
    <s v="C0448cam15"/>
    <x v="2"/>
  </r>
  <r>
    <x v="444"/>
    <x v="11"/>
    <x v="420"/>
    <x v="270"/>
    <n v="14"/>
    <x v="11"/>
    <s v="Fletcher Sawart"/>
    <s v="C0448cam15"/>
    <x v="2"/>
  </r>
  <r>
    <x v="444"/>
    <x v="11"/>
    <x v="420"/>
    <x v="10"/>
    <n v="14"/>
    <x v="11"/>
    <s v="Fletcher Sawart"/>
    <s v="C0448cam15"/>
    <x v="4"/>
  </r>
  <r>
    <x v="444"/>
    <x v="11"/>
    <x v="420"/>
    <x v="11"/>
    <n v="14"/>
    <x v="11"/>
    <s v="Fletcher Sawart"/>
    <s v="C0448cam15"/>
    <x v="5"/>
  </r>
  <r>
    <x v="444"/>
    <x v="11"/>
    <x v="420"/>
    <x v="290"/>
    <n v="14"/>
    <x v="11"/>
    <s v="Fletcher Sawart"/>
    <s v="C0448cam15"/>
    <x v="6"/>
  </r>
  <r>
    <x v="444"/>
    <x v="11"/>
    <x v="420"/>
    <x v="86"/>
    <n v="14"/>
    <x v="11"/>
    <s v="Fletcher Sawart"/>
    <s v="C0448cam15"/>
    <x v="6"/>
  </r>
  <r>
    <x v="445"/>
    <x v="16"/>
    <x v="43"/>
    <x v="206"/>
    <n v="26"/>
    <x v="16"/>
    <s v="Tiffani Pagin"/>
    <s v="C0449cam04"/>
    <x v="0"/>
  </r>
  <r>
    <x v="445"/>
    <x v="16"/>
    <x v="43"/>
    <x v="310"/>
    <n v="26"/>
    <x v="16"/>
    <s v="Tiffani Pagin"/>
    <s v="C0449cam04"/>
    <x v="7"/>
  </r>
  <r>
    <x v="445"/>
    <x v="16"/>
    <x v="43"/>
    <x v="186"/>
    <n v="26"/>
    <x v="16"/>
    <s v="Tiffani Pagin"/>
    <s v="C0449cam04"/>
    <x v="10"/>
  </r>
  <r>
    <x v="445"/>
    <x v="16"/>
    <x v="43"/>
    <x v="55"/>
    <n v="26"/>
    <x v="16"/>
    <s v="Tiffani Pagin"/>
    <s v="C0449cam04"/>
    <x v="1"/>
  </r>
  <r>
    <x v="445"/>
    <x v="16"/>
    <x v="43"/>
    <x v="25"/>
    <n v="26"/>
    <x v="16"/>
    <s v="Tiffani Pagin"/>
    <s v="C0449cam04"/>
    <x v="2"/>
  </r>
  <r>
    <x v="445"/>
    <x v="16"/>
    <x v="43"/>
    <x v="70"/>
    <n v="26"/>
    <x v="16"/>
    <s v="Tiffani Pagin"/>
    <s v="C0449cam04"/>
    <x v="3"/>
  </r>
  <r>
    <x v="445"/>
    <x v="16"/>
    <x v="43"/>
    <x v="258"/>
    <n v="26"/>
    <x v="16"/>
    <s v="Tiffani Pagin"/>
    <s v="C0449cam04"/>
    <x v="4"/>
  </r>
  <r>
    <x v="445"/>
    <x v="16"/>
    <x v="43"/>
    <x v="31"/>
    <n v="26"/>
    <x v="16"/>
    <s v="Tiffani Pagin"/>
    <s v="C0449cam04"/>
    <x v="5"/>
  </r>
  <r>
    <x v="445"/>
    <x v="16"/>
    <x v="43"/>
    <x v="102"/>
    <n v="26"/>
    <x v="16"/>
    <s v="Tiffani Pagin"/>
    <s v="C0449cam04"/>
    <x v="6"/>
  </r>
  <r>
    <x v="445"/>
    <x v="16"/>
    <x v="43"/>
    <x v="43"/>
    <n v="26"/>
    <x v="16"/>
    <s v="Tiffani Pagin"/>
    <s v="C0449cam04"/>
    <x v="8"/>
  </r>
  <r>
    <x v="445"/>
    <x v="15"/>
    <x v="301"/>
    <x v="134"/>
    <n v="10"/>
    <x v="15"/>
    <s v="Tiffani Pagin"/>
    <s v="C0449cam01"/>
    <x v="0"/>
  </r>
  <r>
    <x v="445"/>
    <x v="15"/>
    <x v="301"/>
    <x v="238"/>
    <n v="10"/>
    <x v="15"/>
    <s v="Tiffani Pagin"/>
    <s v="C0449cam01"/>
    <x v="7"/>
  </r>
  <r>
    <x v="445"/>
    <x v="15"/>
    <x v="301"/>
    <x v="15"/>
    <n v="10"/>
    <x v="15"/>
    <s v="Tiffani Pagin"/>
    <s v="C0449cam01"/>
    <x v="7"/>
  </r>
  <r>
    <x v="446"/>
    <x v="10"/>
    <x v="375"/>
    <x v="136"/>
    <n v="22"/>
    <x v="10"/>
    <s v="Alfredo Artus"/>
    <s v="C0450cam05"/>
    <x v="0"/>
  </r>
  <r>
    <x v="446"/>
    <x v="10"/>
    <x v="375"/>
    <x v="219"/>
    <n v="22"/>
    <x v="10"/>
    <s v="Alfredo Artus"/>
    <s v="C0450cam05"/>
    <x v="7"/>
  </r>
  <r>
    <x v="446"/>
    <x v="10"/>
    <x v="375"/>
    <x v="107"/>
    <n v="22"/>
    <x v="10"/>
    <s v="Alfredo Artus"/>
    <s v="C0450cam05"/>
    <x v="10"/>
  </r>
  <r>
    <x v="446"/>
    <x v="10"/>
    <x v="375"/>
    <x v="20"/>
    <n v="22"/>
    <x v="10"/>
    <s v="Alfredo Artus"/>
    <s v="C0450cam05"/>
    <x v="1"/>
  </r>
  <r>
    <x v="446"/>
    <x v="10"/>
    <x v="375"/>
    <x v="13"/>
    <n v="22"/>
    <x v="10"/>
    <s v="Alfredo Artus"/>
    <s v="C0450cam05"/>
    <x v="2"/>
  </r>
  <r>
    <x v="446"/>
    <x v="10"/>
    <x v="375"/>
    <x v="67"/>
    <n v="22"/>
    <x v="10"/>
    <s v="Alfredo Artus"/>
    <s v="C0450cam05"/>
    <x v="3"/>
  </r>
  <r>
    <x v="446"/>
    <x v="11"/>
    <x v="63"/>
    <x v="260"/>
    <n v="14"/>
    <x v="11"/>
    <s v="Alfredo Artus"/>
    <s v="C0450cam15"/>
    <x v="0"/>
  </r>
  <r>
    <x v="446"/>
    <x v="11"/>
    <x v="63"/>
    <x v="265"/>
    <n v="14"/>
    <x v="11"/>
    <s v="Alfredo Artus"/>
    <s v="C0450cam15"/>
    <x v="7"/>
  </r>
  <r>
    <x v="446"/>
    <x v="11"/>
    <x v="63"/>
    <x v="9"/>
    <n v="14"/>
    <x v="11"/>
    <s v="Alfredo Artus"/>
    <s v="C0450cam15"/>
    <x v="10"/>
  </r>
  <r>
    <x v="446"/>
    <x v="11"/>
    <x v="63"/>
    <x v="71"/>
    <n v="14"/>
    <x v="11"/>
    <s v="Alfredo Artus"/>
    <s v="C0450cam15"/>
    <x v="10"/>
  </r>
  <r>
    <x v="446"/>
    <x v="11"/>
    <x v="63"/>
    <x v="5"/>
    <n v="14"/>
    <x v="11"/>
    <s v="Alfredo Artus"/>
    <s v="C0450cam15"/>
    <x v="2"/>
  </r>
  <r>
    <x v="446"/>
    <x v="11"/>
    <x v="63"/>
    <x v="12"/>
    <n v="14"/>
    <x v="11"/>
    <s v="Alfredo Artus"/>
    <s v="C0450cam15"/>
    <x v="2"/>
  </r>
  <r>
    <x v="446"/>
    <x v="11"/>
    <x v="63"/>
    <x v="82"/>
    <n v="14"/>
    <x v="11"/>
    <s v="Alfredo Artus"/>
    <s v="C0450cam15"/>
    <x v="3"/>
  </r>
  <r>
    <x v="447"/>
    <x v="12"/>
    <x v="7"/>
    <x v="44"/>
    <n v="66"/>
    <x v="12"/>
    <s v="Myrilla Mowson"/>
    <s v="C0451cam10"/>
    <x v="0"/>
  </r>
  <r>
    <x v="447"/>
    <x v="12"/>
    <x v="7"/>
    <x v="207"/>
    <n v="66"/>
    <x v="12"/>
    <s v="Myrilla Mowson"/>
    <s v="C0451cam10"/>
    <x v="7"/>
  </r>
  <r>
    <x v="447"/>
    <x v="12"/>
    <x v="7"/>
    <x v="235"/>
    <n v="66"/>
    <x v="12"/>
    <s v="Myrilla Mowson"/>
    <s v="C0451cam10"/>
    <x v="10"/>
  </r>
  <r>
    <x v="447"/>
    <x v="12"/>
    <x v="7"/>
    <x v="106"/>
    <n v="66"/>
    <x v="12"/>
    <s v="Myrilla Mowson"/>
    <s v="C0451cam10"/>
    <x v="1"/>
  </r>
  <r>
    <x v="447"/>
    <x v="12"/>
    <x v="7"/>
    <x v="342"/>
    <n v="66"/>
    <x v="12"/>
    <s v="Myrilla Mowson"/>
    <s v="C0451cam10"/>
    <x v="2"/>
  </r>
  <r>
    <x v="447"/>
    <x v="12"/>
    <x v="7"/>
    <x v="31"/>
    <n v="66"/>
    <x v="12"/>
    <s v="Myrilla Mowson"/>
    <s v="C0451cam10"/>
    <x v="4"/>
  </r>
  <r>
    <x v="447"/>
    <x v="12"/>
    <x v="7"/>
    <x v="140"/>
    <n v="66"/>
    <x v="12"/>
    <s v="Myrilla Mowson"/>
    <s v="C0451cam10"/>
    <x v="5"/>
  </r>
  <r>
    <x v="447"/>
    <x v="0"/>
    <x v="125"/>
    <x v="372"/>
    <n v="65"/>
    <x v="0"/>
    <s v="Myrilla Mowson"/>
    <s v="C0451cam12"/>
    <x v="0"/>
  </r>
  <r>
    <x v="447"/>
    <x v="0"/>
    <x v="125"/>
    <x v="243"/>
    <n v="65"/>
    <x v="0"/>
    <s v="Myrilla Mowson"/>
    <s v="C0451cam12"/>
    <x v="10"/>
  </r>
  <r>
    <x v="447"/>
    <x v="0"/>
    <x v="125"/>
    <x v="264"/>
    <n v="65"/>
    <x v="0"/>
    <s v="Myrilla Mowson"/>
    <s v="C0451cam12"/>
    <x v="1"/>
  </r>
  <r>
    <x v="447"/>
    <x v="0"/>
    <x v="125"/>
    <x v="270"/>
    <n v="65"/>
    <x v="0"/>
    <s v="Myrilla Mowson"/>
    <s v="C0451cam12"/>
    <x v="2"/>
  </r>
  <r>
    <x v="447"/>
    <x v="0"/>
    <x v="125"/>
    <x v="210"/>
    <n v="65"/>
    <x v="0"/>
    <s v="Myrilla Mowson"/>
    <s v="C0451cam12"/>
    <x v="4"/>
  </r>
  <r>
    <x v="447"/>
    <x v="0"/>
    <x v="125"/>
    <x v="194"/>
    <n v="65"/>
    <x v="0"/>
    <s v="Myrilla Mowson"/>
    <s v="C0451cam12"/>
    <x v="4"/>
  </r>
  <r>
    <x v="447"/>
    <x v="0"/>
    <x v="125"/>
    <x v="81"/>
    <n v="65"/>
    <x v="0"/>
    <s v="Myrilla Mowson"/>
    <s v="C0451cam12"/>
    <x v="5"/>
  </r>
  <r>
    <x v="447"/>
    <x v="0"/>
    <x v="125"/>
    <x v="59"/>
    <n v="65"/>
    <x v="0"/>
    <s v="Myrilla Mowson"/>
    <s v="C0451cam12"/>
    <x v="6"/>
  </r>
  <r>
    <x v="448"/>
    <x v="13"/>
    <x v="421"/>
    <x v="309"/>
    <n v="75"/>
    <x v="13"/>
    <s v="Geri Thirwell"/>
    <s v="C0452cam09"/>
    <x v="0"/>
  </r>
  <r>
    <x v="448"/>
    <x v="13"/>
    <x v="421"/>
    <x v="399"/>
    <n v="75"/>
    <x v="13"/>
    <s v="Geri Thirwell"/>
    <s v="C0452cam09"/>
    <x v="7"/>
  </r>
  <r>
    <x v="448"/>
    <x v="13"/>
    <x v="421"/>
    <x v="68"/>
    <n v="75"/>
    <x v="13"/>
    <s v="Geri Thirwell"/>
    <s v="C0452cam09"/>
    <x v="10"/>
  </r>
  <r>
    <x v="448"/>
    <x v="13"/>
    <x v="421"/>
    <x v="175"/>
    <n v="75"/>
    <x v="13"/>
    <s v="Geri Thirwell"/>
    <s v="C0452cam09"/>
    <x v="1"/>
  </r>
  <r>
    <x v="448"/>
    <x v="13"/>
    <x v="421"/>
    <x v="144"/>
    <n v="75"/>
    <x v="13"/>
    <s v="Geri Thirwell"/>
    <s v="C0452cam09"/>
    <x v="2"/>
  </r>
  <r>
    <x v="448"/>
    <x v="13"/>
    <x v="421"/>
    <x v="306"/>
    <n v="75"/>
    <x v="13"/>
    <s v="Geri Thirwell"/>
    <s v="C0452cam09"/>
    <x v="3"/>
  </r>
  <r>
    <x v="448"/>
    <x v="13"/>
    <x v="421"/>
    <x v="1"/>
    <n v="75"/>
    <x v="13"/>
    <s v="Geri Thirwell"/>
    <s v="C0452cam09"/>
    <x v="4"/>
  </r>
  <r>
    <x v="448"/>
    <x v="13"/>
    <x v="421"/>
    <x v="224"/>
    <n v="75"/>
    <x v="13"/>
    <s v="Geri Thirwell"/>
    <s v="C0452cam09"/>
    <x v="5"/>
  </r>
  <r>
    <x v="448"/>
    <x v="13"/>
    <x v="421"/>
    <x v="30"/>
    <n v="75"/>
    <x v="13"/>
    <s v="Geri Thirwell"/>
    <s v="C0452cam09"/>
    <x v="6"/>
  </r>
  <r>
    <x v="448"/>
    <x v="13"/>
    <x v="421"/>
    <x v="20"/>
    <n v="75"/>
    <x v="13"/>
    <s v="Geri Thirwell"/>
    <s v="C0452cam09"/>
    <x v="8"/>
  </r>
  <r>
    <x v="448"/>
    <x v="13"/>
    <x v="421"/>
    <x v="317"/>
    <n v="75"/>
    <x v="13"/>
    <s v="Geri Thirwell"/>
    <s v="C0452cam09"/>
    <x v="9"/>
  </r>
  <r>
    <x v="448"/>
    <x v="13"/>
    <x v="421"/>
    <x v="283"/>
    <n v="75"/>
    <x v="13"/>
    <s v="Geri Thirwell"/>
    <s v="C0452cam09"/>
    <x v="11"/>
  </r>
  <r>
    <x v="448"/>
    <x v="6"/>
    <x v="376"/>
    <x v="221"/>
    <n v="62"/>
    <x v="6"/>
    <s v="Geri Thirwell"/>
    <s v="C0452cam03"/>
    <x v="0"/>
  </r>
  <r>
    <x v="448"/>
    <x v="6"/>
    <x v="376"/>
    <x v="172"/>
    <n v="62"/>
    <x v="6"/>
    <s v="Geri Thirwell"/>
    <s v="C0452cam03"/>
    <x v="7"/>
  </r>
  <r>
    <x v="449"/>
    <x v="10"/>
    <x v="9"/>
    <x v="53"/>
    <n v="22"/>
    <x v="10"/>
    <s v="Pandora Botham"/>
    <s v="C0453cam05"/>
    <x v="0"/>
  </r>
  <r>
    <x v="449"/>
    <x v="10"/>
    <x v="9"/>
    <x v="113"/>
    <n v="22"/>
    <x v="10"/>
    <s v="Pandora Botham"/>
    <s v="C0453cam05"/>
    <x v="10"/>
  </r>
  <r>
    <x v="449"/>
    <x v="10"/>
    <x v="9"/>
    <x v="356"/>
    <n v="22"/>
    <x v="10"/>
    <s v="Pandora Botham"/>
    <s v="C0453cam05"/>
    <x v="1"/>
  </r>
  <r>
    <x v="449"/>
    <x v="10"/>
    <x v="9"/>
    <x v="127"/>
    <n v="22"/>
    <x v="10"/>
    <s v="Pandora Botham"/>
    <s v="C0453cam05"/>
    <x v="1"/>
  </r>
  <r>
    <x v="449"/>
    <x v="10"/>
    <x v="9"/>
    <x v="342"/>
    <n v="22"/>
    <x v="10"/>
    <s v="Pandora Botham"/>
    <s v="C0453cam05"/>
    <x v="2"/>
  </r>
  <r>
    <x v="449"/>
    <x v="10"/>
    <x v="9"/>
    <x v="252"/>
    <n v="22"/>
    <x v="10"/>
    <s v="Pandora Botham"/>
    <s v="C0453cam05"/>
    <x v="3"/>
  </r>
  <r>
    <x v="449"/>
    <x v="10"/>
    <x v="9"/>
    <x v="246"/>
    <n v="22"/>
    <x v="10"/>
    <s v="Pandora Botham"/>
    <s v="C0453cam05"/>
    <x v="4"/>
  </r>
  <r>
    <x v="449"/>
    <x v="10"/>
    <x v="9"/>
    <x v="32"/>
    <n v="22"/>
    <x v="10"/>
    <s v="Pandora Botham"/>
    <s v="C0453cam05"/>
    <x v="6"/>
  </r>
  <r>
    <x v="449"/>
    <x v="10"/>
    <x v="9"/>
    <x v="162"/>
    <n v="22"/>
    <x v="10"/>
    <s v="Pandora Botham"/>
    <s v="C0453cam05"/>
    <x v="8"/>
  </r>
  <r>
    <x v="449"/>
    <x v="10"/>
    <x v="9"/>
    <x v="82"/>
    <n v="22"/>
    <x v="10"/>
    <s v="Pandora Botham"/>
    <s v="C0453cam05"/>
    <x v="8"/>
  </r>
  <r>
    <x v="449"/>
    <x v="3"/>
    <x v="0"/>
    <x v="0"/>
    <n v="62"/>
    <x v="3"/>
    <s v="Pandora Botham"/>
    <s v="C0453cam11"/>
    <x v="0"/>
  </r>
  <r>
    <x v="449"/>
    <x v="3"/>
    <x v="0"/>
    <x v="45"/>
    <n v="62"/>
    <x v="3"/>
    <s v="Pandora Botham"/>
    <s v="C0453cam11"/>
    <x v="7"/>
  </r>
  <r>
    <x v="449"/>
    <x v="3"/>
    <x v="0"/>
    <x v="24"/>
    <n v="62"/>
    <x v="3"/>
    <s v="Pandora Botham"/>
    <s v="C0453cam11"/>
    <x v="10"/>
  </r>
  <r>
    <x v="449"/>
    <x v="3"/>
    <x v="0"/>
    <x v="74"/>
    <n v="62"/>
    <x v="3"/>
    <s v="Pandora Botham"/>
    <s v="C0453cam11"/>
    <x v="1"/>
  </r>
  <r>
    <x v="449"/>
    <x v="3"/>
    <x v="0"/>
    <x v="198"/>
    <n v="62"/>
    <x v="3"/>
    <s v="Pandora Botham"/>
    <s v="C0453cam11"/>
    <x v="2"/>
  </r>
  <r>
    <x v="449"/>
    <x v="3"/>
    <x v="0"/>
    <x v="107"/>
    <n v="62"/>
    <x v="3"/>
    <s v="Pandora Botham"/>
    <s v="C0453cam11"/>
    <x v="3"/>
  </r>
  <r>
    <x v="449"/>
    <x v="3"/>
    <x v="0"/>
    <x v="145"/>
    <n v="62"/>
    <x v="3"/>
    <s v="Pandora Botham"/>
    <s v="C0453cam11"/>
    <x v="4"/>
  </r>
  <r>
    <x v="449"/>
    <x v="3"/>
    <x v="0"/>
    <x v="102"/>
    <n v="62"/>
    <x v="3"/>
    <s v="Pandora Botham"/>
    <s v="C0453cam11"/>
    <x v="5"/>
  </r>
  <r>
    <x v="449"/>
    <x v="3"/>
    <x v="0"/>
    <x v="33"/>
    <n v="62"/>
    <x v="3"/>
    <s v="Pandora Botham"/>
    <s v="C0453cam11"/>
    <x v="6"/>
  </r>
  <r>
    <x v="450"/>
    <x v="3"/>
    <x v="61"/>
    <x v="254"/>
    <n v="62"/>
    <x v="3"/>
    <s v="Birgit Leas"/>
    <s v="C0454cam11"/>
    <x v="0"/>
  </r>
  <r>
    <x v="450"/>
    <x v="3"/>
    <x v="61"/>
    <x v="231"/>
    <n v="62"/>
    <x v="3"/>
    <s v="Birgit Leas"/>
    <s v="C0454cam11"/>
    <x v="7"/>
  </r>
  <r>
    <x v="450"/>
    <x v="3"/>
    <x v="61"/>
    <x v="228"/>
    <n v="62"/>
    <x v="3"/>
    <s v="Birgit Leas"/>
    <s v="C0454cam11"/>
    <x v="10"/>
  </r>
  <r>
    <x v="450"/>
    <x v="3"/>
    <x v="61"/>
    <x v="356"/>
    <n v="62"/>
    <x v="3"/>
    <s v="Birgit Leas"/>
    <s v="C0454cam11"/>
    <x v="1"/>
  </r>
  <r>
    <x v="450"/>
    <x v="3"/>
    <x v="61"/>
    <x v="100"/>
    <n v="62"/>
    <x v="3"/>
    <s v="Birgit Leas"/>
    <s v="C0454cam11"/>
    <x v="3"/>
  </r>
  <r>
    <x v="450"/>
    <x v="3"/>
    <x v="61"/>
    <x v="108"/>
    <n v="62"/>
    <x v="3"/>
    <s v="Birgit Leas"/>
    <s v="C0454cam11"/>
    <x v="5"/>
  </r>
  <r>
    <x v="450"/>
    <x v="3"/>
    <x v="61"/>
    <x v="317"/>
    <n v="62"/>
    <x v="3"/>
    <s v="Birgit Leas"/>
    <s v="C0454cam11"/>
    <x v="6"/>
  </r>
  <r>
    <x v="450"/>
    <x v="3"/>
    <x v="61"/>
    <x v="33"/>
    <n v="62"/>
    <x v="3"/>
    <s v="Birgit Leas"/>
    <s v="C0454cam11"/>
    <x v="8"/>
  </r>
  <r>
    <x v="450"/>
    <x v="7"/>
    <x v="36"/>
    <x v="37"/>
    <n v="28"/>
    <x v="7"/>
    <s v="Birgit Leas"/>
    <s v="C0454cam14"/>
    <x v="0"/>
  </r>
  <r>
    <x v="450"/>
    <x v="7"/>
    <x v="36"/>
    <x v="300"/>
    <n v="28"/>
    <x v="7"/>
    <s v="Birgit Leas"/>
    <s v="C0454cam14"/>
    <x v="7"/>
  </r>
  <r>
    <x v="450"/>
    <x v="7"/>
    <x v="36"/>
    <x v="375"/>
    <n v="28"/>
    <x v="7"/>
    <s v="Birgit Leas"/>
    <s v="C0454cam14"/>
    <x v="10"/>
  </r>
  <r>
    <x v="450"/>
    <x v="7"/>
    <x v="36"/>
    <x v="435"/>
    <n v="28"/>
    <x v="7"/>
    <s v="Birgit Leas"/>
    <s v="C0454cam14"/>
    <x v="1"/>
  </r>
  <r>
    <x v="450"/>
    <x v="7"/>
    <x v="36"/>
    <x v="19"/>
    <n v="28"/>
    <x v="7"/>
    <s v="Birgit Leas"/>
    <s v="C0454cam14"/>
    <x v="2"/>
  </r>
  <r>
    <x v="450"/>
    <x v="7"/>
    <x v="36"/>
    <x v="27"/>
    <n v="28"/>
    <x v="7"/>
    <s v="Birgit Leas"/>
    <s v="C0454cam14"/>
    <x v="3"/>
  </r>
  <r>
    <x v="450"/>
    <x v="7"/>
    <x v="36"/>
    <x v="85"/>
    <n v="28"/>
    <x v="7"/>
    <s v="Birgit Leas"/>
    <s v="C0454cam14"/>
    <x v="4"/>
  </r>
  <r>
    <x v="450"/>
    <x v="7"/>
    <x v="36"/>
    <x v="205"/>
    <n v="28"/>
    <x v="7"/>
    <s v="Birgit Leas"/>
    <s v="C0454cam14"/>
    <x v="5"/>
  </r>
  <r>
    <x v="451"/>
    <x v="9"/>
    <x v="369"/>
    <x v="114"/>
    <n v="27"/>
    <x v="9"/>
    <s v="Allissa Negus"/>
    <s v="C0455cam08"/>
    <x v="0"/>
  </r>
  <r>
    <x v="451"/>
    <x v="9"/>
    <x v="369"/>
    <x v="281"/>
    <n v="27"/>
    <x v="9"/>
    <s v="Allissa Negus"/>
    <s v="C0455cam08"/>
    <x v="7"/>
  </r>
  <r>
    <x v="451"/>
    <x v="9"/>
    <x v="369"/>
    <x v="137"/>
    <n v="27"/>
    <x v="9"/>
    <s v="Allissa Negus"/>
    <s v="C0455cam08"/>
    <x v="7"/>
  </r>
  <r>
    <x v="451"/>
    <x v="9"/>
    <x v="369"/>
    <x v="394"/>
    <n v="27"/>
    <x v="9"/>
    <s v="Allissa Negus"/>
    <s v="C0455cam08"/>
    <x v="10"/>
  </r>
  <r>
    <x v="451"/>
    <x v="9"/>
    <x v="369"/>
    <x v="161"/>
    <n v="27"/>
    <x v="9"/>
    <s v="Allissa Negus"/>
    <s v="C0455cam08"/>
    <x v="1"/>
  </r>
  <r>
    <x v="451"/>
    <x v="9"/>
    <x v="369"/>
    <x v="221"/>
    <n v="27"/>
    <x v="9"/>
    <s v="Allissa Negus"/>
    <s v="C0455cam08"/>
    <x v="2"/>
  </r>
  <r>
    <x v="451"/>
    <x v="9"/>
    <x v="369"/>
    <x v="81"/>
    <n v="27"/>
    <x v="9"/>
    <s v="Allissa Negus"/>
    <s v="C0455cam08"/>
    <x v="3"/>
  </r>
  <r>
    <x v="451"/>
    <x v="14"/>
    <x v="332"/>
    <x v="203"/>
    <n v="25"/>
    <x v="14"/>
    <s v="Allissa Negus"/>
    <s v="C0455cam13"/>
    <x v="0"/>
  </r>
  <r>
    <x v="451"/>
    <x v="14"/>
    <x v="332"/>
    <x v="121"/>
    <n v="25"/>
    <x v="14"/>
    <s v="Allissa Negus"/>
    <s v="C0455cam13"/>
    <x v="7"/>
  </r>
  <r>
    <x v="451"/>
    <x v="14"/>
    <x v="332"/>
    <x v="262"/>
    <n v="25"/>
    <x v="14"/>
    <s v="Allissa Negus"/>
    <s v="C0455cam13"/>
    <x v="10"/>
  </r>
  <r>
    <x v="451"/>
    <x v="14"/>
    <x v="332"/>
    <x v="271"/>
    <n v="25"/>
    <x v="14"/>
    <s v="Allissa Negus"/>
    <s v="C0455cam13"/>
    <x v="2"/>
  </r>
  <r>
    <x v="451"/>
    <x v="14"/>
    <x v="332"/>
    <x v="103"/>
    <n v="25"/>
    <x v="14"/>
    <s v="Allissa Negus"/>
    <s v="C0455cam13"/>
    <x v="3"/>
  </r>
  <r>
    <x v="452"/>
    <x v="6"/>
    <x v="8"/>
    <x v="49"/>
    <n v="62"/>
    <x v="6"/>
    <s v="Linoel Chitham"/>
    <s v="C0456cam03"/>
    <x v="0"/>
  </r>
  <r>
    <x v="452"/>
    <x v="6"/>
    <x v="8"/>
    <x v="40"/>
    <n v="62"/>
    <x v="6"/>
    <s v="Linoel Chitham"/>
    <s v="C0456cam03"/>
    <x v="7"/>
  </r>
  <r>
    <x v="452"/>
    <x v="6"/>
    <x v="8"/>
    <x v="176"/>
    <n v="62"/>
    <x v="6"/>
    <s v="Linoel Chitham"/>
    <s v="C0456cam03"/>
    <x v="10"/>
  </r>
  <r>
    <x v="452"/>
    <x v="6"/>
    <x v="8"/>
    <x v="118"/>
    <n v="62"/>
    <x v="6"/>
    <s v="Linoel Chitham"/>
    <s v="C0456cam03"/>
    <x v="1"/>
  </r>
  <r>
    <x v="452"/>
    <x v="6"/>
    <x v="8"/>
    <x v="43"/>
    <n v="62"/>
    <x v="6"/>
    <s v="Linoel Chitham"/>
    <s v="C0456cam03"/>
    <x v="2"/>
  </r>
  <r>
    <x v="452"/>
    <x v="6"/>
    <x v="8"/>
    <x v="86"/>
    <n v="62"/>
    <x v="6"/>
    <s v="Linoel Chitham"/>
    <s v="C0456cam03"/>
    <x v="3"/>
  </r>
  <r>
    <x v="452"/>
    <x v="7"/>
    <x v="422"/>
    <x v="318"/>
    <n v="28"/>
    <x v="7"/>
    <s v="Linoel Chitham"/>
    <s v="C0456cam14"/>
    <x v="0"/>
  </r>
  <r>
    <x v="452"/>
    <x v="7"/>
    <x v="422"/>
    <x v="80"/>
    <n v="28"/>
    <x v="7"/>
    <s v="Linoel Chitham"/>
    <s v="C0456cam14"/>
    <x v="7"/>
  </r>
  <r>
    <x v="452"/>
    <x v="7"/>
    <x v="422"/>
    <x v="172"/>
    <n v="28"/>
    <x v="7"/>
    <s v="Linoel Chitham"/>
    <s v="C0456cam14"/>
    <x v="7"/>
  </r>
  <r>
    <x v="452"/>
    <x v="7"/>
    <x v="422"/>
    <x v="119"/>
    <n v="28"/>
    <x v="7"/>
    <s v="Linoel Chitham"/>
    <s v="C0456cam14"/>
    <x v="10"/>
  </r>
  <r>
    <x v="453"/>
    <x v="15"/>
    <x v="303"/>
    <x v="227"/>
    <n v="10"/>
    <x v="15"/>
    <s v="Killian O'Donnell"/>
    <s v="C0457cam01"/>
    <x v="0"/>
  </r>
  <r>
    <x v="453"/>
    <x v="15"/>
    <x v="303"/>
    <x v="432"/>
    <n v="10"/>
    <x v="15"/>
    <s v="Killian O'Donnell"/>
    <s v="C0457cam01"/>
    <x v="7"/>
  </r>
  <r>
    <x v="453"/>
    <x v="15"/>
    <x v="303"/>
    <x v="431"/>
    <n v="10"/>
    <x v="15"/>
    <s v="Killian O'Donnell"/>
    <s v="C0457cam01"/>
    <x v="10"/>
  </r>
  <r>
    <x v="453"/>
    <x v="15"/>
    <x v="303"/>
    <x v="136"/>
    <n v="10"/>
    <x v="15"/>
    <s v="Killian O'Donnell"/>
    <s v="C0457cam01"/>
    <x v="1"/>
  </r>
  <r>
    <x v="453"/>
    <x v="15"/>
    <x v="303"/>
    <x v="180"/>
    <n v="10"/>
    <x v="15"/>
    <s v="Killian O'Donnell"/>
    <s v="C0457cam01"/>
    <x v="2"/>
  </r>
  <r>
    <x v="453"/>
    <x v="15"/>
    <x v="303"/>
    <x v="200"/>
    <n v="10"/>
    <x v="15"/>
    <s v="Killian O'Donnell"/>
    <s v="C0457cam01"/>
    <x v="3"/>
  </r>
  <r>
    <x v="453"/>
    <x v="15"/>
    <x v="303"/>
    <x v="108"/>
    <n v="10"/>
    <x v="15"/>
    <s v="Killian O'Donnell"/>
    <s v="C0457cam01"/>
    <x v="4"/>
  </r>
  <r>
    <x v="453"/>
    <x v="15"/>
    <x v="303"/>
    <x v="147"/>
    <n v="10"/>
    <x v="15"/>
    <s v="Killian O'Donnell"/>
    <s v="C0457cam01"/>
    <x v="5"/>
  </r>
  <r>
    <x v="453"/>
    <x v="15"/>
    <x v="303"/>
    <x v="103"/>
    <n v="10"/>
    <x v="15"/>
    <s v="Killian O'Donnell"/>
    <s v="C0457cam01"/>
    <x v="6"/>
  </r>
  <r>
    <x v="453"/>
    <x v="13"/>
    <x v="331"/>
    <x v="65"/>
    <n v="75"/>
    <x v="13"/>
    <s v="Killian O'Donnell"/>
    <s v="C0457cam09"/>
    <x v="0"/>
  </r>
  <r>
    <x v="453"/>
    <x v="13"/>
    <x v="331"/>
    <x v="147"/>
    <n v="75"/>
    <x v="13"/>
    <s v="Killian O'Donnell"/>
    <s v="C0457cam09"/>
    <x v="7"/>
  </r>
  <r>
    <x v="453"/>
    <x v="13"/>
    <x v="331"/>
    <x v="103"/>
    <n v="75"/>
    <x v="13"/>
    <s v="Killian O'Donnell"/>
    <s v="C0457cam09"/>
    <x v="10"/>
  </r>
  <r>
    <x v="454"/>
    <x v="5"/>
    <x v="365"/>
    <x v="171"/>
    <n v="26"/>
    <x v="5"/>
    <s v="Sapphira Pessold"/>
    <s v="C0458cam02"/>
    <x v="0"/>
  </r>
  <r>
    <x v="454"/>
    <x v="5"/>
    <x v="365"/>
    <x v="103"/>
    <n v="26"/>
    <x v="5"/>
    <s v="Sapphira Pessold"/>
    <s v="C0458cam02"/>
    <x v="7"/>
  </r>
  <r>
    <x v="455"/>
    <x v="3"/>
    <x v="157"/>
    <x v="412"/>
    <n v="62"/>
    <x v="3"/>
    <s v="Katherina Bennell"/>
    <s v="C0459cam11"/>
    <x v="0"/>
  </r>
  <r>
    <x v="455"/>
    <x v="3"/>
    <x v="157"/>
    <x v="113"/>
    <n v="62"/>
    <x v="3"/>
    <s v="Katherina Bennell"/>
    <s v="C0459cam11"/>
    <x v="7"/>
  </r>
  <r>
    <x v="455"/>
    <x v="3"/>
    <x v="157"/>
    <x v="335"/>
    <n v="62"/>
    <x v="3"/>
    <s v="Katherina Bennell"/>
    <s v="C0459cam11"/>
    <x v="7"/>
  </r>
  <r>
    <x v="455"/>
    <x v="3"/>
    <x v="157"/>
    <x v="269"/>
    <n v="62"/>
    <x v="3"/>
    <s v="Katherina Bennell"/>
    <s v="C0459cam11"/>
    <x v="1"/>
  </r>
  <r>
    <x v="455"/>
    <x v="3"/>
    <x v="157"/>
    <x v="71"/>
    <n v="62"/>
    <x v="3"/>
    <s v="Katherina Bennell"/>
    <s v="C0459cam11"/>
    <x v="3"/>
  </r>
  <r>
    <x v="455"/>
    <x v="3"/>
    <x v="157"/>
    <x v="80"/>
    <n v="62"/>
    <x v="3"/>
    <s v="Katherina Bennell"/>
    <s v="C0459cam11"/>
    <x v="5"/>
  </r>
  <r>
    <x v="455"/>
    <x v="3"/>
    <x v="157"/>
    <x v="213"/>
    <n v="62"/>
    <x v="3"/>
    <s v="Katherina Bennell"/>
    <s v="C0459cam11"/>
    <x v="5"/>
  </r>
  <r>
    <x v="455"/>
    <x v="3"/>
    <x v="157"/>
    <x v="239"/>
    <n v="62"/>
    <x v="3"/>
    <s v="Katherina Bennell"/>
    <s v="C0459cam11"/>
    <x v="6"/>
  </r>
  <r>
    <x v="456"/>
    <x v="16"/>
    <x v="356"/>
    <x v="51"/>
    <n v="26"/>
    <x v="16"/>
    <s v="Cori Adamiec"/>
    <s v="C0460cam04"/>
    <x v="0"/>
  </r>
  <r>
    <x v="456"/>
    <x v="16"/>
    <x v="356"/>
    <x v="134"/>
    <n v="26"/>
    <x v="16"/>
    <s v="Cori Adamiec"/>
    <s v="C0460cam04"/>
    <x v="7"/>
  </r>
  <r>
    <x v="456"/>
    <x v="16"/>
    <x v="356"/>
    <x v="29"/>
    <n v="26"/>
    <x v="16"/>
    <s v="Cori Adamiec"/>
    <s v="C0460cam04"/>
    <x v="10"/>
  </r>
  <r>
    <x v="457"/>
    <x v="14"/>
    <x v="154"/>
    <x v="166"/>
    <n v="25"/>
    <x v="14"/>
    <s v="Yelena Boullin"/>
    <s v="C0461cam13"/>
    <x v="0"/>
  </r>
  <r>
    <x v="457"/>
    <x v="14"/>
    <x v="154"/>
    <x v="478"/>
    <n v="25"/>
    <x v="14"/>
    <s v="Yelena Boullin"/>
    <s v="C0461cam13"/>
    <x v="7"/>
  </r>
  <r>
    <x v="457"/>
    <x v="14"/>
    <x v="154"/>
    <x v="436"/>
    <n v="25"/>
    <x v="14"/>
    <s v="Yelena Boullin"/>
    <s v="C0461cam13"/>
    <x v="10"/>
  </r>
  <r>
    <x v="457"/>
    <x v="14"/>
    <x v="154"/>
    <x v="490"/>
    <n v="25"/>
    <x v="14"/>
    <s v="Yelena Boullin"/>
    <s v="C0461cam13"/>
    <x v="2"/>
  </r>
  <r>
    <x v="457"/>
    <x v="14"/>
    <x v="154"/>
    <x v="54"/>
    <n v="25"/>
    <x v="14"/>
    <s v="Yelena Boullin"/>
    <s v="C0461cam13"/>
    <x v="4"/>
  </r>
  <r>
    <x v="457"/>
    <x v="14"/>
    <x v="154"/>
    <x v="178"/>
    <n v="25"/>
    <x v="14"/>
    <s v="Yelena Boullin"/>
    <s v="C0461cam13"/>
    <x v="5"/>
  </r>
  <r>
    <x v="457"/>
    <x v="14"/>
    <x v="154"/>
    <x v="233"/>
    <n v="25"/>
    <x v="14"/>
    <s v="Yelena Boullin"/>
    <s v="C0461cam13"/>
    <x v="9"/>
  </r>
  <r>
    <x v="457"/>
    <x v="14"/>
    <x v="154"/>
    <x v="328"/>
    <n v="25"/>
    <x v="14"/>
    <s v="Yelena Boullin"/>
    <s v="C0461cam13"/>
    <x v="11"/>
  </r>
  <r>
    <x v="457"/>
    <x v="14"/>
    <x v="154"/>
    <x v="205"/>
    <n v="25"/>
    <x v="14"/>
    <s v="Yelena Boullin"/>
    <s v="C0461cam13"/>
    <x v="15"/>
  </r>
  <r>
    <x v="458"/>
    <x v="3"/>
    <x v="188"/>
    <x v="437"/>
    <n v="62"/>
    <x v="3"/>
    <s v="Trenton Onions"/>
    <s v="C0462cam11"/>
    <x v="0"/>
  </r>
  <r>
    <x v="458"/>
    <x v="3"/>
    <x v="188"/>
    <x v="303"/>
    <n v="62"/>
    <x v="3"/>
    <s v="Trenton Onions"/>
    <s v="C0462cam11"/>
    <x v="7"/>
  </r>
  <r>
    <x v="458"/>
    <x v="3"/>
    <x v="188"/>
    <x v="443"/>
    <n v="62"/>
    <x v="3"/>
    <s v="Trenton Onions"/>
    <s v="C0462cam11"/>
    <x v="1"/>
  </r>
  <r>
    <x v="458"/>
    <x v="3"/>
    <x v="188"/>
    <x v="201"/>
    <n v="62"/>
    <x v="3"/>
    <s v="Trenton Onions"/>
    <s v="C0462cam11"/>
    <x v="2"/>
  </r>
  <r>
    <x v="458"/>
    <x v="3"/>
    <x v="188"/>
    <x v="299"/>
    <n v="62"/>
    <x v="3"/>
    <s v="Trenton Onions"/>
    <s v="C0462cam11"/>
    <x v="3"/>
  </r>
  <r>
    <x v="458"/>
    <x v="3"/>
    <x v="188"/>
    <x v="96"/>
    <n v="62"/>
    <x v="3"/>
    <s v="Trenton Onions"/>
    <s v="C0462cam11"/>
    <x v="4"/>
  </r>
  <r>
    <x v="458"/>
    <x v="3"/>
    <x v="188"/>
    <x v="244"/>
    <n v="62"/>
    <x v="3"/>
    <s v="Trenton Onions"/>
    <s v="C0462cam11"/>
    <x v="5"/>
  </r>
  <r>
    <x v="458"/>
    <x v="3"/>
    <x v="188"/>
    <x v="229"/>
    <n v="62"/>
    <x v="3"/>
    <s v="Trenton Onions"/>
    <s v="C0462cam11"/>
    <x v="6"/>
  </r>
  <r>
    <x v="458"/>
    <x v="3"/>
    <x v="188"/>
    <x v="301"/>
    <n v="62"/>
    <x v="3"/>
    <s v="Trenton Onions"/>
    <s v="C0462cam11"/>
    <x v="8"/>
  </r>
  <r>
    <x v="458"/>
    <x v="3"/>
    <x v="188"/>
    <x v="219"/>
    <n v="62"/>
    <x v="3"/>
    <s v="Trenton Onions"/>
    <s v="C0462cam11"/>
    <x v="9"/>
  </r>
  <r>
    <x v="458"/>
    <x v="3"/>
    <x v="188"/>
    <x v="10"/>
    <n v="62"/>
    <x v="3"/>
    <s v="Trenton Onions"/>
    <s v="C0462cam11"/>
    <x v="12"/>
  </r>
  <r>
    <x v="458"/>
    <x v="3"/>
    <x v="188"/>
    <x v="150"/>
    <n v="62"/>
    <x v="3"/>
    <s v="Trenton Onions"/>
    <s v="C0462cam11"/>
    <x v="15"/>
  </r>
  <r>
    <x v="458"/>
    <x v="3"/>
    <x v="188"/>
    <x v="162"/>
    <n v="62"/>
    <x v="3"/>
    <s v="Trenton Onions"/>
    <s v="C0462cam11"/>
    <x v="13"/>
  </r>
  <r>
    <x v="458"/>
    <x v="7"/>
    <x v="140"/>
    <x v="264"/>
    <n v="28"/>
    <x v="7"/>
    <s v="Trenton Onions"/>
    <s v="C0462cam14"/>
    <x v="0"/>
  </r>
  <r>
    <x v="458"/>
    <x v="7"/>
    <x v="140"/>
    <x v="30"/>
    <n v="28"/>
    <x v="7"/>
    <s v="Trenton Onions"/>
    <s v="C0462cam14"/>
    <x v="7"/>
  </r>
  <r>
    <x v="458"/>
    <x v="7"/>
    <x v="140"/>
    <x v="163"/>
    <n v="28"/>
    <x v="7"/>
    <s v="Trenton Onions"/>
    <s v="C0462cam14"/>
    <x v="10"/>
  </r>
  <r>
    <x v="458"/>
    <x v="7"/>
    <x v="140"/>
    <x v="47"/>
    <n v="28"/>
    <x v="7"/>
    <s v="Trenton Onions"/>
    <s v="C0462cam14"/>
    <x v="1"/>
  </r>
  <r>
    <x v="458"/>
    <x v="7"/>
    <x v="140"/>
    <x v="152"/>
    <n v="28"/>
    <x v="7"/>
    <s v="Trenton Onions"/>
    <s v="C0462cam14"/>
    <x v="2"/>
  </r>
  <r>
    <x v="459"/>
    <x v="12"/>
    <x v="268"/>
    <x v="310"/>
    <n v="66"/>
    <x v="12"/>
    <s v="Brit Swaddle"/>
    <s v="C0463cam10"/>
    <x v="0"/>
  </r>
  <r>
    <x v="459"/>
    <x v="12"/>
    <x v="268"/>
    <x v="178"/>
    <n v="66"/>
    <x v="12"/>
    <s v="Brit Swaddle"/>
    <s v="C0463cam10"/>
    <x v="10"/>
  </r>
  <r>
    <x v="459"/>
    <x v="12"/>
    <x v="268"/>
    <x v="93"/>
    <n v="66"/>
    <x v="12"/>
    <s v="Brit Swaddle"/>
    <s v="C0463cam10"/>
    <x v="1"/>
  </r>
  <r>
    <x v="459"/>
    <x v="12"/>
    <x v="268"/>
    <x v="39"/>
    <n v="66"/>
    <x v="12"/>
    <s v="Brit Swaddle"/>
    <s v="C0463cam10"/>
    <x v="2"/>
  </r>
  <r>
    <x v="459"/>
    <x v="12"/>
    <x v="268"/>
    <x v="101"/>
    <n v="66"/>
    <x v="12"/>
    <s v="Brit Swaddle"/>
    <s v="C0463cam10"/>
    <x v="3"/>
  </r>
  <r>
    <x v="459"/>
    <x v="12"/>
    <x v="268"/>
    <x v="47"/>
    <n v="66"/>
    <x v="12"/>
    <s v="Brit Swaddle"/>
    <s v="C0463cam10"/>
    <x v="5"/>
  </r>
  <r>
    <x v="459"/>
    <x v="12"/>
    <x v="268"/>
    <x v="84"/>
    <n v="66"/>
    <x v="12"/>
    <s v="Brit Swaddle"/>
    <s v="C0463cam10"/>
    <x v="6"/>
  </r>
  <r>
    <x v="459"/>
    <x v="13"/>
    <x v="129"/>
    <x v="178"/>
    <n v="75"/>
    <x v="13"/>
    <s v="Brit Swaddle"/>
    <s v="C0463cam09"/>
    <x v="0"/>
  </r>
  <r>
    <x v="459"/>
    <x v="13"/>
    <x v="129"/>
    <x v="93"/>
    <n v="75"/>
    <x v="13"/>
    <s v="Brit Swaddle"/>
    <s v="C0463cam09"/>
    <x v="7"/>
  </r>
  <r>
    <x v="459"/>
    <x v="13"/>
    <x v="129"/>
    <x v="265"/>
    <n v="75"/>
    <x v="13"/>
    <s v="Brit Swaddle"/>
    <s v="C0463cam09"/>
    <x v="10"/>
  </r>
  <r>
    <x v="459"/>
    <x v="13"/>
    <x v="129"/>
    <x v="189"/>
    <n v="75"/>
    <x v="13"/>
    <s v="Brit Swaddle"/>
    <s v="C0463cam09"/>
    <x v="1"/>
  </r>
  <r>
    <x v="459"/>
    <x v="13"/>
    <x v="129"/>
    <x v="75"/>
    <n v="75"/>
    <x v="13"/>
    <s v="Brit Swaddle"/>
    <s v="C0463cam09"/>
    <x v="2"/>
  </r>
  <r>
    <x v="459"/>
    <x v="13"/>
    <x v="129"/>
    <x v="5"/>
    <n v="75"/>
    <x v="13"/>
    <s v="Brit Swaddle"/>
    <s v="C0463cam09"/>
    <x v="3"/>
  </r>
  <r>
    <x v="459"/>
    <x v="13"/>
    <x v="129"/>
    <x v="256"/>
    <n v="75"/>
    <x v="13"/>
    <s v="Brit Swaddle"/>
    <s v="C0463cam09"/>
    <x v="4"/>
  </r>
  <r>
    <x v="460"/>
    <x v="4"/>
    <x v="251"/>
    <x v="228"/>
    <n v="16"/>
    <x v="4"/>
    <s v="Ashly Ferrarin"/>
    <s v="C0464cam16"/>
    <x v="0"/>
  </r>
  <r>
    <x v="460"/>
    <x v="4"/>
    <x v="251"/>
    <x v="114"/>
    <n v="16"/>
    <x v="4"/>
    <s v="Ashly Ferrarin"/>
    <s v="C0464cam16"/>
    <x v="7"/>
  </r>
  <r>
    <x v="460"/>
    <x v="4"/>
    <x v="251"/>
    <x v="301"/>
    <n v="16"/>
    <x v="4"/>
    <s v="Ashly Ferrarin"/>
    <s v="C0464cam16"/>
    <x v="10"/>
  </r>
  <r>
    <x v="460"/>
    <x v="4"/>
    <x v="251"/>
    <x v="219"/>
    <n v="16"/>
    <x v="4"/>
    <s v="Ashly Ferrarin"/>
    <s v="C0464cam16"/>
    <x v="1"/>
  </r>
  <r>
    <x v="460"/>
    <x v="4"/>
    <x v="251"/>
    <x v="9"/>
    <n v="16"/>
    <x v="4"/>
    <s v="Ashly Ferrarin"/>
    <s v="C0464cam16"/>
    <x v="2"/>
  </r>
  <r>
    <x v="460"/>
    <x v="4"/>
    <x v="251"/>
    <x v="31"/>
    <n v="16"/>
    <x v="4"/>
    <s v="Ashly Ferrarin"/>
    <s v="C0464cam16"/>
    <x v="2"/>
  </r>
  <r>
    <x v="460"/>
    <x v="4"/>
    <x v="251"/>
    <x v="11"/>
    <n v="16"/>
    <x v="4"/>
    <s v="Ashly Ferrarin"/>
    <s v="C0464cam16"/>
    <x v="4"/>
  </r>
  <r>
    <x v="460"/>
    <x v="4"/>
    <x v="251"/>
    <x v="12"/>
    <n v="16"/>
    <x v="4"/>
    <s v="Ashly Ferrarin"/>
    <s v="C0464cam16"/>
    <x v="4"/>
  </r>
  <r>
    <x v="460"/>
    <x v="4"/>
    <x v="251"/>
    <x v="59"/>
    <n v="16"/>
    <x v="4"/>
    <s v="Ashly Ferrarin"/>
    <s v="C0464cam16"/>
    <x v="5"/>
  </r>
  <r>
    <x v="460"/>
    <x v="3"/>
    <x v="349"/>
    <x v="177"/>
    <n v="62"/>
    <x v="3"/>
    <s v="Ashly Ferrarin"/>
    <s v="C0464cam11"/>
    <x v="0"/>
  </r>
  <r>
    <x v="460"/>
    <x v="3"/>
    <x v="349"/>
    <x v="195"/>
    <n v="62"/>
    <x v="3"/>
    <s v="Ashly Ferrarin"/>
    <s v="C0464cam11"/>
    <x v="7"/>
  </r>
  <r>
    <x v="460"/>
    <x v="3"/>
    <x v="349"/>
    <x v="86"/>
    <n v="62"/>
    <x v="3"/>
    <s v="Ashly Ferrarin"/>
    <s v="C0464cam11"/>
    <x v="7"/>
  </r>
  <r>
    <x v="461"/>
    <x v="12"/>
    <x v="233"/>
    <x v="160"/>
    <n v="66"/>
    <x v="12"/>
    <s v="Sky Wais"/>
    <s v="C0465cam10"/>
    <x v="0"/>
  </r>
  <r>
    <x v="461"/>
    <x v="12"/>
    <x v="233"/>
    <x v="2"/>
    <n v="66"/>
    <x v="12"/>
    <s v="Sky Wais"/>
    <s v="C0465cam10"/>
    <x v="7"/>
  </r>
  <r>
    <x v="461"/>
    <x v="12"/>
    <x v="233"/>
    <x v="189"/>
    <n v="66"/>
    <x v="12"/>
    <s v="Sky Wais"/>
    <s v="C0465cam10"/>
    <x v="10"/>
  </r>
  <r>
    <x v="461"/>
    <x v="12"/>
    <x v="233"/>
    <x v="161"/>
    <n v="66"/>
    <x v="12"/>
    <s v="Sky Wais"/>
    <s v="C0465cam10"/>
    <x v="1"/>
  </r>
  <r>
    <x v="461"/>
    <x v="12"/>
    <x v="233"/>
    <x v="118"/>
    <n v="66"/>
    <x v="12"/>
    <s v="Sky Wais"/>
    <s v="C0465cam10"/>
    <x v="2"/>
  </r>
  <r>
    <x v="461"/>
    <x v="12"/>
    <x v="233"/>
    <x v="33"/>
    <n v="66"/>
    <x v="12"/>
    <s v="Sky Wais"/>
    <s v="C0465cam10"/>
    <x v="3"/>
  </r>
  <r>
    <x v="461"/>
    <x v="15"/>
    <x v="229"/>
    <x v="3"/>
    <n v="10"/>
    <x v="15"/>
    <s v="Sky Wais"/>
    <s v="C0465cam01"/>
    <x v="0"/>
  </r>
  <r>
    <x v="461"/>
    <x v="15"/>
    <x v="229"/>
    <x v="4"/>
    <n v="10"/>
    <x v="15"/>
    <s v="Sky Wais"/>
    <s v="C0465cam01"/>
    <x v="7"/>
  </r>
  <r>
    <x v="461"/>
    <x v="15"/>
    <x v="229"/>
    <x v="221"/>
    <n v="10"/>
    <x v="15"/>
    <s v="Sky Wais"/>
    <s v="C0465cam01"/>
    <x v="7"/>
  </r>
  <r>
    <x v="461"/>
    <x v="15"/>
    <x v="229"/>
    <x v="72"/>
    <n v="10"/>
    <x v="15"/>
    <s v="Sky Wais"/>
    <s v="C0465cam01"/>
    <x v="1"/>
  </r>
  <r>
    <x v="462"/>
    <x v="7"/>
    <x v="330"/>
    <x v="165"/>
    <n v="28"/>
    <x v="7"/>
    <s v="Franciska Mathivet"/>
    <s v="C0466cam14"/>
    <x v="0"/>
  </r>
  <r>
    <x v="462"/>
    <x v="7"/>
    <x v="330"/>
    <x v="486"/>
    <n v="28"/>
    <x v="7"/>
    <s v="Franciska Mathivet"/>
    <s v="C0466cam14"/>
    <x v="7"/>
  </r>
  <r>
    <x v="462"/>
    <x v="7"/>
    <x v="330"/>
    <x v="464"/>
    <n v="28"/>
    <x v="7"/>
    <s v="Franciska Mathivet"/>
    <s v="C0466cam14"/>
    <x v="10"/>
  </r>
  <r>
    <x v="462"/>
    <x v="7"/>
    <x v="330"/>
    <x v="455"/>
    <n v="28"/>
    <x v="7"/>
    <s v="Franciska Mathivet"/>
    <s v="C0466cam14"/>
    <x v="1"/>
  </r>
  <r>
    <x v="462"/>
    <x v="7"/>
    <x v="330"/>
    <x v="0"/>
    <n v="28"/>
    <x v="7"/>
    <s v="Franciska Mathivet"/>
    <s v="C0466cam14"/>
    <x v="4"/>
  </r>
  <r>
    <x v="462"/>
    <x v="7"/>
    <x v="330"/>
    <x v="223"/>
    <n v="28"/>
    <x v="7"/>
    <s v="Franciska Mathivet"/>
    <s v="C0466cam14"/>
    <x v="5"/>
  </r>
  <r>
    <x v="462"/>
    <x v="7"/>
    <x v="330"/>
    <x v="252"/>
    <n v="28"/>
    <x v="7"/>
    <s v="Franciska Mathivet"/>
    <s v="C0466cam14"/>
    <x v="11"/>
  </r>
  <r>
    <x v="462"/>
    <x v="7"/>
    <x v="330"/>
    <x v="139"/>
    <n v="28"/>
    <x v="7"/>
    <s v="Franciska Mathivet"/>
    <s v="C0466cam14"/>
    <x v="12"/>
  </r>
  <r>
    <x v="462"/>
    <x v="7"/>
    <x v="330"/>
    <x v="42"/>
    <n v="28"/>
    <x v="7"/>
    <s v="Franciska Mathivet"/>
    <s v="C0466cam14"/>
    <x v="15"/>
  </r>
  <r>
    <x v="462"/>
    <x v="6"/>
    <x v="166"/>
    <x v="365"/>
    <n v="62"/>
    <x v="6"/>
    <s v="Franciska Mathivet"/>
    <s v="C0466cam03"/>
    <x v="0"/>
  </r>
  <r>
    <x v="462"/>
    <x v="6"/>
    <x v="166"/>
    <x v="400"/>
    <n v="62"/>
    <x v="6"/>
    <s v="Franciska Mathivet"/>
    <s v="C0466cam03"/>
    <x v="7"/>
  </r>
  <r>
    <x v="462"/>
    <x v="6"/>
    <x v="166"/>
    <x v="142"/>
    <n v="62"/>
    <x v="6"/>
    <s v="Franciska Mathivet"/>
    <s v="C0466cam03"/>
    <x v="10"/>
  </r>
  <r>
    <x v="462"/>
    <x v="6"/>
    <x v="166"/>
    <x v="275"/>
    <n v="62"/>
    <x v="6"/>
    <s v="Franciska Mathivet"/>
    <s v="C0466cam03"/>
    <x v="1"/>
  </r>
  <r>
    <x v="462"/>
    <x v="6"/>
    <x v="166"/>
    <x v="444"/>
    <n v="62"/>
    <x v="6"/>
    <s v="Franciska Mathivet"/>
    <s v="C0466cam03"/>
    <x v="2"/>
  </r>
  <r>
    <x v="462"/>
    <x v="6"/>
    <x v="166"/>
    <x v="457"/>
    <n v="62"/>
    <x v="6"/>
    <s v="Franciska Mathivet"/>
    <s v="C0466cam03"/>
    <x v="3"/>
  </r>
  <r>
    <x v="462"/>
    <x v="6"/>
    <x v="166"/>
    <x v="255"/>
    <n v="62"/>
    <x v="6"/>
    <s v="Franciska Mathivet"/>
    <s v="C0466cam03"/>
    <x v="4"/>
  </r>
  <r>
    <x v="462"/>
    <x v="6"/>
    <x v="166"/>
    <x v="245"/>
    <n v="62"/>
    <x v="6"/>
    <s v="Franciska Mathivet"/>
    <s v="C0466cam03"/>
    <x v="5"/>
  </r>
  <r>
    <x v="462"/>
    <x v="6"/>
    <x v="166"/>
    <x v="26"/>
    <n v="62"/>
    <x v="6"/>
    <s v="Franciska Mathivet"/>
    <s v="C0466cam03"/>
    <x v="6"/>
  </r>
  <r>
    <x v="462"/>
    <x v="6"/>
    <x v="166"/>
    <x v="204"/>
    <n v="62"/>
    <x v="6"/>
    <s v="Franciska Mathivet"/>
    <s v="C0466cam03"/>
    <x v="8"/>
  </r>
  <r>
    <x v="462"/>
    <x v="6"/>
    <x v="166"/>
    <x v="20"/>
    <n v="62"/>
    <x v="6"/>
    <s v="Franciska Mathivet"/>
    <s v="C0466cam03"/>
    <x v="9"/>
  </r>
  <r>
    <x v="462"/>
    <x v="6"/>
    <x v="166"/>
    <x v="102"/>
    <n v="62"/>
    <x v="6"/>
    <s v="Franciska Mathivet"/>
    <s v="C0466cam03"/>
    <x v="11"/>
  </r>
  <r>
    <x v="462"/>
    <x v="6"/>
    <x v="166"/>
    <x v="72"/>
    <n v="62"/>
    <x v="6"/>
    <s v="Franciska Mathivet"/>
    <s v="C0466cam03"/>
    <x v="12"/>
  </r>
  <r>
    <x v="463"/>
    <x v="7"/>
    <x v="370"/>
    <x v="515"/>
    <n v="28"/>
    <x v="7"/>
    <s v="Andriette Wheeler"/>
    <s v="C0467cam14"/>
    <x v="0"/>
  </r>
  <r>
    <x v="463"/>
    <x v="7"/>
    <x v="370"/>
    <x v="426"/>
    <n v="28"/>
    <x v="7"/>
    <s v="Andriette Wheeler"/>
    <s v="C0467cam14"/>
    <x v="10"/>
  </r>
  <r>
    <x v="463"/>
    <x v="7"/>
    <x v="370"/>
    <x v="206"/>
    <n v="28"/>
    <x v="7"/>
    <s v="Andriette Wheeler"/>
    <s v="C0467cam14"/>
    <x v="10"/>
  </r>
  <r>
    <x v="463"/>
    <x v="7"/>
    <x v="370"/>
    <x v="196"/>
    <n v="28"/>
    <x v="7"/>
    <s v="Andriette Wheeler"/>
    <s v="C0467cam14"/>
    <x v="1"/>
  </r>
  <r>
    <x v="463"/>
    <x v="7"/>
    <x v="370"/>
    <x v="223"/>
    <n v="28"/>
    <x v="7"/>
    <s v="Andriette Wheeler"/>
    <s v="C0467cam14"/>
    <x v="2"/>
  </r>
  <r>
    <x v="463"/>
    <x v="7"/>
    <x v="370"/>
    <x v="203"/>
    <n v="28"/>
    <x v="7"/>
    <s v="Andriette Wheeler"/>
    <s v="C0467cam14"/>
    <x v="4"/>
  </r>
  <r>
    <x v="463"/>
    <x v="7"/>
    <x v="370"/>
    <x v="276"/>
    <n v="28"/>
    <x v="7"/>
    <s v="Andriette Wheeler"/>
    <s v="C0467cam14"/>
    <x v="6"/>
  </r>
  <r>
    <x v="463"/>
    <x v="7"/>
    <x v="370"/>
    <x v="57"/>
    <n v="28"/>
    <x v="7"/>
    <s v="Andriette Wheeler"/>
    <s v="C0467cam14"/>
    <x v="6"/>
  </r>
  <r>
    <x v="463"/>
    <x v="7"/>
    <x v="370"/>
    <x v="176"/>
    <n v="28"/>
    <x v="7"/>
    <s v="Andriette Wheeler"/>
    <s v="C0467cam14"/>
    <x v="8"/>
  </r>
  <r>
    <x v="463"/>
    <x v="7"/>
    <x v="370"/>
    <x v="109"/>
    <n v="28"/>
    <x v="7"/>
    <s v="Andriette Wheeler"/>
    <s v="C0467cam14"/>
    <x v="9"/>
  </r>
  <r>
    <x v="463"/>
    <x v="7"/>
    <x v="370"/>
    <x v="226"/>
    <n v="28"/>
    <x v="7"/>
    <s v="Andriette Wheeler"/>
    <s v="C0467cam14"/>
    <x v="11"/>
  </r>
  <r>
    <x v="463"/>
    <x v="3"/>
    <x v="225"/>
    <x v="144"/>
    <n v="62"/>
    <x v="3"/>
    <s v="Andriette Wheeler"/>
    <s v="C0467cam11"/>
    <x v="0"/>
  </r>
  <r>
    <x v="463"/>
    <x v="3"/>
    <x v="225"/>
    <x v="324"/>
    <n v="62"/>
    <x v="3"/>
    <s v="Andriette Wheeler"/>
    <s v="C0467cam11"/>
    <x v="7"/>
  </r>
  <r>
    <x v="463"/>
    <x v="3"/>
    <x v="225"/>
    <x v="120"/>
    <n v="62"/>
    <x v="3"/>
    <s v="Andriette Wheeler"/>
    <s v="C0467cam11"/>
    <x v="7"/>
  </r>
  <r>
    <x v="463"/>
    <x v="3"/>
    <x v="225"/>
    <x v="320"/>
    <n v="62"/>
    <x v="3"/>
    <s v="Andriette Wheeler"/>
    <s v="C0467cam11"/>
    <x v="10"/>
  </r>
  <r>
    <x v="463"/>
    <x v="3"/>
    <x v="225"/>
    <x v="270"/>
    <n v="62"/>
    <x v="3"/>
    <s v="Andriette Wheeler"/>
    <s v="C0467cam11"/>
    <x v="1"/>
  </r>
  <r>
    <x v="463"/>
    <x v="3"/>
    <x v="225"/>
    <x v="79"/>
    <n v="62"/>
    <x v="3"/>
    <s v="Andriette Wheeler"/>
    <s v="C0467cam11"/>
    <x v="3"/>
  </r>
  <r>
    <x v="463"/>
    <x v="3"/>
    <x v="225"/>
    <x v="85"/>
    <n v="62"/>
    <x v="3"/>
    <s v="Andriette Wheeler"/>
    <s v="C0467cam11"/>
    <x v="4"/>
  </r>
  <r>
    <x v="463"/>
    <x v="3"/>
    <x v="225"/>
    <x v="152"/>
    <n v="62"/>
    <x v="3"/>
    <s v="Andriette Wheeler"/>
    <s v="C0467cam11"/>
    <x v="4"/>
  </r>
  <r>
    <x v="464"/>
    <x v="3"/>
    <x v="61"/>
    <x v="254"/>
    <n v="62"/>
    <x v="3"/>
    <s v="Annmaria Wallbridge"/>
    <s v="C0468cam11"/>
    <x v="0"/>
  </r>
  <r>
    <x v="464"/>
    <x v="3"/>
    <x v="61"/>
    <x v="412"/>
    <n v="62"/>
    <x v="3"/>
    <s v="Annmaria Wallbridge"/>
    <s v="C0468cam11"/>
    <x v="7"/>
  </r>
  <r>
    <x v="464"/>
    <x v="3"/>
    <x v="61"/>
    <x v="45"/>
    <n v="62"/>
    <x v="3"/>
    <s v="Annmaria Wallbridge"/>
    <s v="C0468cam11"/>
    <x v="10"/>
  </r>
  <r>
    <x v="464"/>
    <x v="3"/>
    <x v="61"/>
    <x v="255"/>
    <n v="62"/>
    <x v="3"/>
    <s v="Annmaria Wallbridge"/>
    <s v="C0468cam11"/>
    <x v="1"/>
  </r>
  <r>
    <x v="464"/>
    <x v="3"/>
    <x v="61"/>
    <x v="406"/>
    <n v="62"/>
    <x v="3"/>
    <s v="Annmaria Wallbridge"/>
    <s v="C0468cam11"/>
    <x v="2"/>
  </r>
  <r>
    <x v="464"/>
    <x v="3"/>
    <x v="61"/>
    <x v="224"/>
    <n v="62"/>
    <x v="3"/>
    <s v="Annmaria Wallbridge"/>
    <s v="C0468cam11"/>
    <x v="3"/>
  </r>
  <r>
    <x v="464"/>
    <x v="3"/>
    <x v="61"/>
    <x v="394"/>
    <n v="62"/>
    <x v="3"/>
    <s v="Annmaria Wallbridge"/>
    <s v="C0468cam11"/>
    <x v="4"/>
  </r>
  <r>
    <x v="464"/>
    <x v="3"/>
    <x v="61"/>
    <x v="317"/>
    <n v="62"/>
    <x v="3"/>
    <s v="Annmaria Wallbridge"/>
    <s v="C0468cam11"/>
    <x v="6"/>
  </r>
  <r>
    <x v="464"/>
    <x v="3"/>
    <x v="61"/>
    <x v="84"/>
    <n v="62"/>
    <x v="3"/>
    <s v="Annmaria Wallbridge"/>
    <s v="C0468cam11"/>
    <x v="8"/>
  </r>
  <r>
    <x v="464"/>
    <x v="11"/>
    <x v="348"/>
    <x v="450"/>
    <n v="14"/>
    <x v="11"/>
    <s v="Annmaria Wallbridge"/>
    <s v="C0468cam15"/>
    <x v="0"/>
  </r>
  <r>
    <x v="464"/>
    <x v="11"/>
    <x v="348"/>
    <x v="223"/>
    <n v="14"/>
    <x v="11"/>
    <s v="Annmaria Wallbridge"/>
    <s v="C0468cam15"/>
    <x v="7"/>
  </r>
  <r>
    <x v="464"/>
    <x v="11"/>
    <x v="348"/>
    <x v="352"/>
    <n v="14"/>
    <x v="11"/>
    <s v="Annmaria Wallbridge"/>
    <s v="C0468cam15"/>
    <x v="10"/>
  </r>
  <r>
    <x v="464"/>
    <x v="11"/>
    <x v="348"/>
    <x v="136"/>
    <n v="14"/>
    <x v="11"/>
    <s v="Annmaria Wallbridge"/>
    <s v="C0468cam15"/>
    <x v="1"/>
  </r>
  <r>
    <x v="464"/>
    <x v="11"/>
    <x v="348"/>
    <x v="39"/>
    <n v="14"/>
    <x v="11"/>
    <s v="Annmaria Wallbridge"/>
    <s v="C0468cam15"/>
    <x v="2"/>
  </r>
  <r>
    <x v="464"/>
    <x v="11"/>
    <x v="348"/>
    <x v="204"/>
    <n v="14"/>
    <x v="11"/>
    <s v="Annmaria Wallbridge"/>
    <s v="C0468cam15"/>
    <x v="4"/>
  </r>
  <r>
    <x v="464"/>
    <x v="11"/>
    <x v="348"/>
    <x v="253"/>
    <n v="14"/>
    <x v="11"/>
    <s v="Annmaria Wallbridge"/>
    <s v="C0468cam15"/>
    <x v="4"/>
  </r>
  <r>
    <x v="464"/>
    <x v="11"/>
    <x v="348"/>
    <x v="194"/>
    <n v="14"/>
    <x v="11"/>
    <s v="Annmaria Wallbridge"/>
    <s v="C0468cam15"/>
    <x v="5"/>
  </r>
  <r>
    <x v="464"/>
    <x v="11"/>
    <x v="348"/>
    <x v="283"/>
    <n v="14"/>
    <x v="11"/>
    <s v="Annmaria Wallbridge"/>
    <s v="C0468cam15"/>
    <x v="6"/>
  </r>
  <r>
    <x v="464"/>
    <x v="11"/>
    <x v="348"/>
    <x v="239"/>
    <n v="14"/>
    <x v="11"/>
    <s v="Annmaria Wallbridge"/>
    <s v="C0468cam15"/>
    <x v="8"/>
  </r>
  <r>
    <x v="465"/>
    <x v="15"/>
    <x v="243"/>
    <x v="366"/>
    <n v="10"/>
    <x v="15"/>
    <s v="Dalia O'Neal"/>
    <s v="C0469cam01"/>
    <x v="0"/>
  </r>
  <r>
    <x v="465"/>
    <x v="15"/>
    <x v="243"/>
    <x v="1"/>
    <n v="10"/>
    <x v="15"/>
    <s v="Dalia O'Neal"/>
    <s v="C0469cam01"/>
    <x v="7"/>
  </r>
  <r>
    <x v="465"/>
    <x v="15"/>
    <x v="243"/>
    <x v="39"/>
    <n v="10"/>
    <x v="15"/>
    <s v="Dalia O'Neal"/>
    <s v="C0469cam01"/>
    <x v="10"/>
  </r>
  <r>
    <x v="465"/>
    <x v="15"/>
    <x v="243"/>
    <x v="30"/>
    <n v="10"/>
    <x v="15"/>
    <s v="Dalia O'Neal"/>
    <s v="C0469cam01"/>
    <x v="1"/>
  </r>
  <r>
    <x v="465"/>
    <x v="15"/>
    <x v="243"/>
    <x v="31"/>
    <n v="10"/>
    <x v="15"/>
    <s v="Dalia O'Neal"/>
    <s v="C0469cam01"/>
    <x v="2"/>
  </r>
  <r>
    <x v="465"/>
    <x v="15"/>
    <x v="243"/>
    <x v="42"/>
    <n v="10"/>
    <x v="15"/>
    <s v="Dalia O'Neal"/>
    <s v="C0469cam01"/>
    <x v="3"/>
  </r>
  <r>
    <x v="465"/>
    <x v="15"/>
    <x v="243"/>
    <x v="195"/>
    <n v="10"/>
    <x v="15"/>
    <s v="Dalia O'Neal"/>
    <s v="C0469cam01"/>
    <x v="4"/>
  </r>
  <r>
    <x v="465"/>
    <x v="0"/>
    <x v="8"/>
    <x v="49"/>
    <n v="65"/>
    <x v="0"/>
    <s v="Dalia O'Neal"/>
    <s v="C0469cam12"/>
    <x v="0"/>
  </r>
  <r>
    <x v="465"/>
    <x v="0"/>
    <x v="8"/>
    <x v="115"/>
    <n v="65"/>
    <x v="0"/>
    <s v="Dalia O'Neal"/>
    <s v="C0469cam12"/>
    <x v="7"/>
  </r>
  <r>
    <x v="465"/>
    <x v="0"/>
    <x v="8"/>
    <x v="170"/>
    <n v="65"/>
    <x v="0"/>
    <s v="Dalia O'Neal"/>
    <s v="C0469cam12"/>
    <x v="10"/>
  </r>
  <r>
    <x v="465"/>
    <x v="0"/>
    <x v="8"/>
    <x v="286"/>
    <n v="65"/>
    <x v="0"/>
    <s v="Dalia O'Neal"/>
    <s v="C0469cam12"/>
    <x v="1"/>
  </r>
  <r>
    <x v="465"/>
    <x v="0"/>
    <x v="8"/>
    <x v="64"/>
    <n v="65"/>
    <x v="0"/>
    <s v="Dalia O'Neal"/>
    <s v="C0469cam12"/>
    <x v="2"/>
  </r>
  <r>
    <x v="465"/>
    <x v="0"/>
    <x v="8"/>
    <x v="239"/>
    <n v="65"/>
    <x v="0"/>
    <s v="Dalia O'Neal"/>
    <s v="C0469cam12"/>
    <x v="3"/>
  </r>
  <r>
    <x v="466"/>
    <x v="14"/>
    <x v="423"/>
    <x v="417"/>
    <n v="25"/>
    <x v="14"/>
    <s v="Alysia Drees"/>
    <s v="C0470cam13"/>
    <x v="0"/>
  </r>
  <r>
    <x v="466"/>
    <x v="14"/>
    <x v="423"/>
    <x v="322"/>
    <n v="25"/>
    <x v="14"/>
    <s v="Alysia Drees"/>
    <s v="C0470cam13"/>
    <x v="10"/>
  </r>
  <r>
    <x v="466"/>
    <x v="14"/>
    <x v="423"/>
    <x v="377"/>
    <n v="25"/>
    <x v="14"/>
    <s v="Alysia Drees"/>
    <s v="C0470cam13"/>
    <x v="10"/>
  </r>
  <r>
    <x v="466"/>
    <x v="14"/>
    <x v="423"/>
    <x v="89"/>
    <n v="25"/>
    <x v="14"/>
    <s v="Alysia Drees"/>
    <s v="C0470cam13"/>
    <x v="2"/>
  </r>
  <r>
    <x v="466"/>
    <x v="14"/>
    <x v="423"/>
    <x v="349"/>
    <n v="25"/>
    <x v="14"/>
    <s v="Alysia Drees"/>
    <s v="C0470cam13"/>
    <x v="2"/>
  </r>
  <r>
    <x v="466"/>
    <x v="14"/>
    <x v="423"/>
    <x v="353"/>
    <n v="25"/>
    <x v="14"/>
    <s v="Alysia Drees"/>
    <s v="C0470cam13"/>
    <x v="3"/>
  </r>
  <r>
    <x v="466"/>
    <x v="14"/>
    <x v="423"/>
    <x v="412"/>
    <n v="25"/>
    <x v="14"/>
    <s v="Alysia Drees"/>
    <s v="C0470cam13"/>
    <x v="5"/>
  </r>
  <r>
    <x v="466"/>
    <x v="14"/>
    <x v="423"/>
    <x v="207"/>
    <n v="25"/>
    <x v="14"/>
    <s v="Alysia Drees"/>
    <s v="C0470cam13"/>
    <x v="5"/>
  </r>
  <r>
    <x v="466"/>
    <x v="14"/>
    <x v="423"/>
    <x v="281"/>
    <n v="25"/>
    <x v="14"/>
    <s v="Alysia Drees"/>
    <s v="C0470cam13"/>
    <x v="9"/>
  </r>
  <r>
    <x v="466"/>
    <x v="14"/>
    <x v="423"/>
    <x v="265"/>
    <n v="25"/>
    <x v="14"/>
    <s v="Alysia Drees"/>
    <s v="C0470cam13"/>
    <x v="11"/>
  </r>
  <r>
    <x v="466"/>
    <x v="14"/>
    <x v="423"/>
    <x v="199"/>
    <n v="25"/>
    <x v="14"/>
    <s v="Alysia Drees"/>
    <s v="C0470cam13"/>
    <x v="12"/>
  </r>
  <r>
    <x v="466"/>
    <x v="14"/>
    <x v="423"/>
    <x v="210"/>
    <n v="25"/>
    <x v="14"/>
    <s v="Alysia Drees"/>
    <s v="C0470cam13"/>
    <x v="15"/>
  </r>
  <r>
    <x v="466"/>
    <x v="14"/>
    <x v="423"/>
    <x v="221"/>
    <n v="25"/>
    <x v="14"/>
    <s v="Alysia Drees"/>
    <s v="C0470cam13"/>
    <x v="15"/>
  </r>
  <r>
    <x v="466"/>
    <x v="14"/>
    <x v="423"/>
    <x v="72"/>
    <n v="25"/>
    <x v="14"/>
    <s v="Alysia Drees"/>
    <s v="C0470cam13"/>
    <x v="14"/>
  </r>
  <r>
    <x v="466"/>
    <x v="14"/>
    <x v="423"/>
    <x v="82"/>
    <n v="25"/>
    <x v="14"/>
    <s v="Alysia Drees"/>
    <s v="C0470cam13"/>
    <x v="14"/>
  </r>
  <r>
    <x v="466"/>
    <x v="13"/>
    <x v="240"/>
    <x v="466"/>
    <n v="75"/>
    <x v="13"/>
    <s v="Alysia Drees"/>
    <s v="C0470cam09"/>
    <x v="0"/>
  </r>
  <r>
    <x v="466"/>
    <x v="13"/>
    <x v="240"/>
    <x v="240"/>
    <n v="75"/>
    <x v="13"/>
    <s v="Alysia Drees"/>
    <s v="C0470cam09"/>
    <x v="10"/>
  </r>
  <r>
    <x v="466"/>
    <x v="13"/>
    <x v="240"/>
    <x v="409"/>
    <n v="75"/>
    <x v="13"/>
    <s v="Alysia Drees"/>
    <s v="C0470cam09"/>
    <x v="1"/>
  </r>
  <r>
    <x v="466"/>
    <x v="13"/>
    <x v="240"/>
    <x v="405"/>
    <n v="75"/>
    <x v="13"/>
    <s v="Alysia Drees"/>
    <s v="C0470cam09"/>
    <x v="2"/>
  </r>
  <r>
    <x v="466"/>
    <x v="13"/>
    <x v="240"/>
    <x v="390"/>
    <n v="75"/>
    <x v="13"/>
    <s v="Alysia Drees"/>
    <s v="C0470cam09"/>
    <x v="4"/>
  </r>
  <r>
    <x v="466"/>
    <x v="13"/>
    <x v="240"/>
    <x v="230"/>
    <n v="75"/>
    <x v="13"/>
    <s v="Alysia Drees"/>
    <s v="C0470cam09"/>
    <x v="9"/>
  </r>
  <r>
    <x v="466"/>
    <x v="13"/>
    <x v="240"/>
    <x v="11"/>
    <n v="75"/>
    <x v="13"/>
    <s v="Alysia Drees"/>
    <s v="C0470cam09"/>
    <x v="12"/>
  </r>
  <r>
    <x v="466"/>
    <x v="13"/>
    <x v="240"/>
    <x v="58"/>
    <n v="75"/>
    <x v="13"/>
    <s v="Alysia Drees"/>
    <s v="C0470cam09"/>
    <x v="15"/>
  </r>
  <r>
    <x v="467"/>
    <x v="13"/>
    <x v="106"/>
    <x v="340"/>
    <n v="75"/>
    <x v="13"/>
    <s v="Lotti Grayley"/>
    <s v="C0471cam09"/>
    <x v="0"/>
  </r>
  <r>
    <x v="467"/>
    <x v="13"/>
    <x v="106"/>
    <x v="254"/>
    <n v="75"/>
    <x v="13"/>
    <s v="Lotti Grayley"/>
    <s v="C0471cam09"/>
    <x v="7"/>
  </r>
  <r>
    <x v="467"/>
    <x v="13"/>
    <x v="106"/>
    <x v="44"/>
    <n v="75"/>
    <x v="13"/>
    <s v="Lotti Grayley"/>
    <s v="C0471cam09"/>
    <x v="10"/>
  </r>
  <r>
    <x v="467"/>
    <x v="13"/>
    <x v="106"/>
    <x v="280"/>
    <n v="75"/>
    <x v="13"/>
    <s v="Lotti Grayley"/>
    <s v="C0471cam09"/>
    <x v="1"/>
  </r>
  <r>
    <x v="467"/>
    <x v="13"/>
    <x v="106"/>
    <x v="306"/>
    <n v="75"/>
    <x v="13"/>
    <s v="Lotti Grayley"/>
    <s v="C0471cam09"/>
    <x v="2"/>
  </r>
  <r>
    <x v="467"/>
    <x v="13"/>
    <x v="106"/>
    <x v="99"/>
    <n v="75"/>
    <x v="13"/>
    <s v="Lotti Grayley"/>
    <s v="C0471cam09"/>
    <x v="3"/>
  </r>
  <r>
    <x v="467"/>
    <x v="13"/>
    <x v="106"/>
    <x v="236"/>
    <n v="75"/>
    <x v="13"/>
    <s v="Lotti Grayley"/>
    <s v="C0471cam09"/>
    <x v="5"/>
  </r>
  <r>
    <x v="467"/>
    <x v="13"/>
    <x v="106"/>
    <x v="139"/>
    <n v="75"/>
    <x v="13"/>
    <s v="Lotti Grayley"/>
    <s v="C0471cam09"/>
    <x v="6"/>
  </r>
  <r>
    <x v="467"/>
    <x v="13"/>
    <x v="106"/>
    <x v="12"/>
    <n v="75"/>
    <x v="13"/>
    <s v="Lotti Grayley"/>
    <s v="C0471cam09"/>
    <x v="9"/>
  </r>
  <r>
    <x v="467"/>
    <x v="9"/>
    <x v="328"/>
    <x v="217"/>
    <n v="27"/>
    <x v="9"/>
    <s v="Lotti Grayley"/>
    <s v="C0471cam08"/>
    <x v="0"/>
  </r>
  <r>
    <x v="467"/>
    <x v="9"/>
    <x v="328"/>
    <x v="72"/>
    <n v="27"/>
    <x v="9"/>
    <s v="Lotti Grayley"/>
    <s v="C0471cam08"/>
    <x v="7"/>
  </r>
  <r>
    <x v="467"/>
    <x v="9"/>
    <x v="328"/>
    <x v="82"/>
    <n v="27"/>
    <x v="9"/>
    <s v="Lotti Grayley"/>
    <s v="C0471cam08"/>
    <x v="7"/>
  </r>
  <r>
    <x v="468"/>
    <x v="13"/>
    <x v="392"/>
    <x v="501"/>
    <n v="75"/>
    <x v="13"/>
    <s v="Elliot de Keep"/>
    <s v="C0472cam09"/>
    <x v="0"/>
  </r>
  <r>
    <x v="468"/>
    <x v="13"/>
    <x v="392"/>
    <x v="453"/>
    <n v="75"/>
    <x v="13"/>
    <s v="Elliot de Keep"/>
    <s v="C0472cam09"/>
    <x v="7"/>
  </r>
  <r>
    <x v="468"/>
    <x v="13"/>
    <x v="392"/>
    <x v="249"/>
    <n v="75"/>
    <x v="13"/>
    <s v="Elliot de Keep"/>
    <s v="C0472cam09"/>
    <x v="7"/>
  </r>
  <r>
    <x v="468"/>
    <x v="13"/>
    <x v="392"/>
    <x v="491"/>
    <n v="75"/>
    <x v="13"/>
    <s v="Elliot de Keep"/>
    <s v="C0472cam09"/>
    <x v="10"/>
  </r>
  <r>
    <x v="468"/>
    <x v="13"/>
    <x v="392"/>
    <x v="349"/>
    <n v="75"/>
    <x v="13"/>
    <s v="Elliot de Keep"/>
    <s v="C0472cam09"/>
    <x v="1"/>
  </r>
  <r>
    <x v="468"/>
    <x v="13"/>
    <x v="392"/>
    <x v="353"/>
    <n v="75"/>
    <x v="13"/>
    <s v="Elliot de Keep"/>
    <s v="C0472cam09"/>
    <x v="2"/>
  </r>
  <r>
    <x v="468"/>
    <x v="13"/>
    <x v="392"/>
    <x v="186"/>
    <n v="75"/>
    <x v="13"/>
    <s v="Elliot de Keep"/>
    <s v="C0472cam09"/>
    <x v="4"/>
  </r>
  <r>
    <x v="468"/>
    <x v="13"/>
    <x v="392"/>
    <x v="98"/>
    <n v="75"/>
    <x v="13"/>
    <s v="Elliot de Keep"/>
    <s v="C0472cam09"/>
    <x v="5"/>
  </r>
  <r>
    <x v="468"/>
    <x v="13"/>
    <x v="392"/>
    <x v="39"/>
    <n v="75"/>
    <x v="13"/>
    <s v="Elliot de Keep"/>
    <s v="C0472cam09"/>
    <x v="8"/>
  </r>
  <r>
    <x v="468"/>
    <x v="13"/>
    <x v="392"/>
    <x v="116"/>
    <n v="75"/>
    <x v="13"/>
    <s v="Elliot de Keep"/>
    <s v="C0472cam09"/>
    <x v="9"/>
  </r>
  <r>
    <x v="468"/>
    <x v="13"/>
    <x v="392"/>
    <x v="65"/>
    <n v="75"/>
    <x v="13"/>
    <s v="Elliot de Keep"/>
    <s v="C0472cam09"/>
    <x v="11"/>
  </r>
  <r>
    <x v="468"/>
    <x v="13"/>
    <x v="392"/>
    <x v="42"/>
    <n v="75"/>
    <x v="13"/>
    <s v="Elliot de Keep"/>
    <s v="C0472cam09"/>
    <x v="12"/>
  </r>
  <r>
    <x v="468"/>
    <x v="13"/>
    <x v="392"/>
    <x v="84"/>
    <n v="75"/>
    <x v="13"/>
    <s v="Elliot de Keep"/>
    <s v="C0472cam09"/>
    <x v="15"/>
  </r>
  <r>
    <x v="468"/>
    <x v="13"/>
    <x v="392"/>
    <x v="59"/>
    <n v="75"/>
    <x v="13"/>
    <s v="Elliot de Keep"/>
    <s v="C0472cam09"/>
    <x v="13"/>
  </r>
  <r>
    <x v="468"/>
    <x v="1"/>
    <x v="356"/>
    <x v="51"/>
    <n v="25"/>
    <x v="1"/>
    <s v="Elliot de Keep"/>
    <s v="C0472cam07"/>
    <x v="0"/>
  </r>
  <r>
    <x v="468"/>
    <x v="1"/>
    <x v="356"/>
    <x v="122"/>
    <n v="25"/>
    <x v="1"/>
    <s v="Elliot de Keep"/>
    <s v="C0472cam07"/>
    <x v="7"/>
  </r>
  <r>
    <x v="468"/>
    <x v="1"/>
    <x v="356"/>
    <x v="290"/>
    <n v="25"/>
    <x v="1"/>
    <s v="Elliot de Keep"/>
    <s v="C0472cam07"/>
    <x v="10"/>
  </r>
  <r>
    <x v="469"/>
    <x v="12"/>
    <x v="275"/>
    <x v="305"/>
    <n v="66"/>
    <x v="12"/>
    <s v="Cybill Raysdale"/>
    <s v="C0473cam10"/>
    <x v="0"/>
  </r>
  <r>
    <x v="469"/>
    <x v="12"/>
    <x v="275"/>
    <x v="324"/>
    <n v="66"/>
    <x v="12"/>
    <s v="Cybill Raysdale"/>
    <s v="C0473cam10"/>
    <x v="7"/>
  </r>
  <r>
    <x v="469"/>
    <x v="12"/>
    <x v="275"/>
    <x v="69"/>
    <n v="66"/>
    <x v="12"/>
    <s v="Cybill Raysdale"/>
    <s v="C0473cam10"/>
    <x v="7"/>
  </r>
  <r>
    <x v="469"/>
    <x v="12"/>
    <x v="275"/>
    <x v="56"/>
    <n v="66"/>
    <x v="12"/>
    <s v="Cybill Raysdale"/>
    <s v="C0473cam10"/>
    <x v="1"/>
  </r>
  <r>
    <x v="469"/>
    <x v="12"/>
    <x v="275"/>
    <x v="252"/>
    <n v="66"/>
    <x v="12"/>
    <s v="Cybill Raysdale"/>
    <s v="C0473cam10"/>
    <x v="1"/>
  </r>
  <r>
    <x v="469"/>
    <x v="12"/>
    <x v="275"/>
    <x v="282"/>
    <n v="66"/>
    <x v="12"/>
    <s v="Cybill Raysdale"/>
    <s v="C0473cam10"/>
    <x v="3"/>
  </r>
  <r>
    <x v="469"/>
    <x v="12"/>
    <x v="275"/>
    <x v="221"/>
    <n v="66"/>
    <x v="12"/>
    <s v="Cybill Raysdale"/>
    <s v="C0473cam10"/>
    <x v="3"/>
  </r>
  <r>
    <x v="469"/>
    <x v="12"/>
    <x v="275"/>
    <x v="213"/>
    <n v="66"/>
    <x v="12"/>
    <s v="Cybill Raysdale"/>
    <s v="C0473cam10"/>
    <x v="4"/>
  </r>
  <r>
    <x v="469"/>
    <x v="12"/>
    <x v="275"/>
    <x v="239"/>
    <n v="66"/>
    <x v="12"/>
    <s v="Cybill Raysdale"/>
    <s v="C0473cam10"/>
    <x v="5"/>
  </r>
  <r>
    <x v="469"/>
    <x v="6"/>
    <x v="56"/>
    <x v="5"/>
    <n v="62"/>
    <x v="6"/>
    <s v="Cybill Raysdale"/>
    <s v="C0473cam03"/>
    <x v="0"/>
  </r>
  <r>
    <x v="469"/>
    <x v="6"/>
    <x v="56"/>
    <x v="330"/>
    <n v="62"/>
    <x v="6"/>
    <s v="Cybill Raysdale"/>
    <s v="C0473cam03"/>
    <x v="7"/>
  </r>
  <r>
    <x v="469"/>
    <x v="6"/>
    <x v="56"/>
    <x v="73"/>
    <n v="62"/>
    <x v="6"/>
    <s v="Cybill Raysdale"/>
    <s v="C0473cam03"/>
    <x v="7"/>
  </r>
  <r>
    <x v="470"/>
    <x v="14"/>
    <x v="392"/>
    <x v="501"/>
    <n v="25"/>
    <x v="14"/>
    <s v="Hewett Goldhill"/>
    <s v="C0474cam13"/>
    <x v="0"/>
  </r>
  <r>
    <x v="470"/>
    <x v="14"/>
    <x v="392"/>
    <x v="495"/>
    <n v="25"/>
    <x v="14"/>
    <s v="Hewett Goldhill"/>
    <s v="C0474cam13"/>
    <x v="7"/>
  </r>
  <r>
    <x v="470"/>
    <x v="14"/>
    <x v="392"/>
    <x v="461"/>
    <n v="25"/>
    <x v="14"/>
    <s v="Hewett Goldhill"/>
    <s v="C0474cam13"/>
    <x v="10"/>
  </r>
  <r>
    <x v="470"/>
    <x v="14"/>
    <x v="392"/>
    <x v="353"/>
    <n v="25"/>
    <x v="14"/>
    <s v="Hewett Goldhill"/>
    <s v="C0474cam13"/>
    <x v="2"/>
  </r>
  <r>
    <x v="470"/>
    <x v="14"/>
    <x v="392"/>
    <x v="218"/>
    <n v="25"/>
    <x v="14"/>
    <s v="Hewett Goldhill"/>
    <s v="C0474cam13"/>
    <x v="3"/>
  </r>
  <r>
    <x v="470"/>
    <x v="14"/>
    <x v="392"/>
    <x v="159"/>
    <n v="25"/>
    <x v="14"/>
    <s v="Hewett Goldhill"/>
    <s v="C0474cam13"/>
    <x v="4"/>
  </r>
  <r>
    <x v="470"/>
    <x v="14"/>
    <x v="392"/>
    <x v="431"/>
    <n v="25"/>
    <x v="14"/>
    <s v="Hewett Goldhill"/>
    <s v="C0474cam13"/>
    <x v="5"/>
  </r>
  <r>
    <x v="470"/>
    <x v="14"/>
    <x v="392"/>
    <x v="1"/>
    <n v="25"/>
    <x v="14"/>
    <s v="Hewett Goldhill"/>
    <s v="C0474cam13"/>
    <x v="6"/>
  </r>
  <r>
    <x v="470"/>
    <x v="14"/>
    <x v="392"/>
    <x v="342"/>
    <n v="25"/>
    <x v="14"/>
    <s v="Hewett Goldhill"/>
    <s v="C0474cam13"/>
    <x v="8"/>
  </r>
  <r>
    <x v="470"/>
    <x v="14"/>
    <x v="392"/>
    <x v="270"/>
    <n v="25"/>
    <x v="14"/>
    <s v="Hewett Goldhill"/>
    <s v="C0474cam13"/>
    <x v="9"/>
  </r>
  <r>
    <x v="470"/>
    <x v="14"/>
    <x v="392"/>
    <x v="210"/>
    <n v="25"/>
    <x v="14"/>
    <s v="Hewett Goldhill"/>
    <s v="C0474cam13"/>
    <x v="12"/>
  </r>
  <r>
    <x v="470"/>
    <x v="14"/>
    <x v="392"/>
    <x v="374"/>
    <n v="25"/>
    <x v="14"/>
    <s v="Hewett Goldhill"/>
    <s v="C0474cam13"/>
    <x v="13"/>
  </r>
  <r>
    <x v="470"/>
    <x v="14"/>
    <x v="392"/>
    <x v="82"/>
    <n v="25"/>
    <x v="14"/>
    <s v="Hewett Goldhill"/>
    <s v="C0474cam13"/>
    <x v="13"/>
  </r>
  <r>
    <x v="470"/>
    <x v="16"/>
    <x v="301"/>
    <x v="134"/>
    <n v="26"/>
    <x v="16"/>
    <s v="Hewett Goldhill"/>
    <s v="C0474cam04"/>
    <x v="0"/>
  </r>
  <r>
    <x v="470"/>
    <x v="16"/>
    <x v="301"/>
    <x v="29"/>
    <n v="26"/>
    <x v="16"/>
    <s v="Hewett Goldhill"/>
    <s v="C0474cam04"/>
    <x v="7"/>
  </r>
  <r>
    <x v="470"/>
    <x v="16"/>
    <x v="301"/>
    <x v="15"/>
    <n v="26"/>
    <x v="16"/>
    <s v="Hewett Goldhill"/>
    <s v="C0474cam04"/>
    <x v="7"/>
  </r>
  <r>
    <x v="471"/>
    <x v="3"/>
    <x v="253"/>
    <x v="333"/>
    <n v="62"/>
    <x v="3"/>
    <s v="Patrica Bore"/>
    <s v="C0475cam11"/>
    <x v="0"/>
  </r>
  <r>
    <x v="471"/>
    <x v="3"/>
    <x v="253"/>
    <x v="380"/>
    <n v="62"/>
    <x v="3"/>
    <s v="Patrica Bore"/>
    <s v="C0475cam11"/>
    <x v="10"/>
  </r>
  <r>
    <x v="471"/>
    <x v="3"/>
    <x v="253"/>
    <x v="231"/>
    <n v="62"/>
    <x v="3"/>
    <s v="Patrica Bore"/>
    <s v="C0475cam11"/>
    <x v="1"/>
  </r>
  <r>
    <x v="471"/>
    <x v="3"/>
    <x v="253"/>
    <x v="144"/>
    <n v="62"/>
    <x v="3"/>
    <s v="Patrica Bore"/>
    <s v="C0475cam11"/>
    <x v="2"/>
  </r>
  <r>
    <x v="471"/>
    <x v="3"/>
    <x v="253"/>
    <x v="356"/>
    <n v="62"/>
    <x v="3"/>
    <s v="Patrica Bore"/>
    <s v="C0475cam11"/>
    <x v="3"/>
  </r>
  <r>
    <x v="471"/>
    <x v="3"/>
    <x v="253"/>
    <x v="208"/>
    <n v="62"/>
    <x v="3"/>
    <s v="Patrica Bore"/>
    <s v="C0475cam11"/>
    <x v="4"/>
  </r>
  <r>
    <x v="471"/>
    <x v="3"/>
    <x v="253"/>
    <x v="180"/>
    <n v="62"/>
    <x v="3"/>
    <s v="Patrica Bore"/>
    <s v="C0475cam11"/>
    <x v="5"/>
  </r>
  <r>
    <x v="471"/>
    <x v="3"/>
    <x v="253"/>
    <x v="258"/>
    <n v="62"/>
    <x v="3"/>
    <s v="Patrica Bore"/>
    <s v="C0475cam11"/>
    <x v="6"/>
  </r>
  <r>
    <x v="471"/>
    <x v="3"/>
    <x v="253"/>
    <x v="292"/>
    <n v="62"/>
    <x v="3"/>
    <s v="Patrica Bore"/>
    <s v="C0475cam11"/>
    <x v="8"/>
  </r>
  <r>
    <x v="471"/>
    <x v="3"/>
    <x v="253"/>
    <x v="13"/>
    <n v="62"/>
    <x v="3"/>
    <s v="Patrica Bore"/>
    <s v="C0475cam11"/>
    <x v="9"/>
  </r>
  <r>
    <x v="471"/>
    <x v="3"/>
    <x v="253"/>
    <x v="67"/>
    <n v="62"/>
    <x v="3"/>
    <s v="Patrica Bore"/>
    <s v="C0475cam11"/>
    <x v="11"/>
  </r>
  <r>
    <x v="471"/>
    <x v="15"/>
    <x v="382"/>
    <x v="197"/>
    <n v="10"/>
    <x v="15"/>
    <s v="Patrica Bore"/>
    <s v="C0475cam01"/>
    <x v="0"/>
  </r>
  <r>
    <x v="471"/>
    <x v="15"/>
    <x v="382"/>
    <x v="56"/>
    <n v="10"/>
    <x v="15"/>
    <s v="Patrica Bore"/>
    <s v="C0475cam01"/>
    <x v="7"/>
  </r>
  <r>
    <x v="471"/>
    <x v="15"/>
    <x v="382"/>
    <x v="336"/>
    <n v="10"/>
    <x v="15"/>
    <s v="Patrica Bore"/>
    <s v="C0475cam01"/>
    <x v="10"/>
  </r>
  <r>
    <x v="471"/>
    <x v="15"/>
    <x v="382"/>
    <x v="176"/>
    <n v="10"/>
    <x v="15"/>
    <s v="Patrica Bore"/>
    <s v="C0475cam01"/>
    <x v="10"/>
  </r>
  <r>
    <x v="471"/>
    <x v="15"/>
    <x v="382"/>
    <x v="217"/>
    <n v="10"/>
    <x v="15"/>
    <s v="Patrica Bore"/>
    <s v="C0475cam01"/>
    <x v="2"/>
  </r>
  <r>
    <x v="471"/>
    <x v="15"/>
    <x v="382"/>
    <x v="374"/>
    <n v="10"/>
    <x v="15"/>
    <s v="Patrica Bore"/>
    <s v="C0475cam01"/>
    <x v="3"/>
  </r>
  <r>
    <x v="471"/>
    <x v="15"/>
    <x v="382"/>
    <x v="73"/>
    <n v="10"/>
    <x v="15"/>
    <s v="Patrica Bore"/>
    <s v="C0475cam01"/>
    <x v="3"/>
  </r>
  <r>
    <x v="472"/>
    <x v="16"/>
    <x v="25"/>
    <x v="129"/>
    <n v="26"/>
    <x v="16"/>
    <s v="Jerrome Huxster"/>
    <s v="C0476cam04"/>
    <x v="0"/>
  </r>
  <r>
    <x v="472"/>
    <x v="16"/>
    <x v="25"/>
    <x v="419"/>
    <n v="26"/>
    <x v="16"/>
    <s v="Jerrome Huxster"/>
    <s v="C0476cam04"/>
    <x v="7"/>
  </r>
  <r>
    <x v="472"/>
    <x v="16"/>
    <x v="25"/>
    <x v="222"/>
    <n v="26"/>
    <x v="16"/>
    <s v="Jerrome Huxster"/>
    <s v="C0476cam04"/>
    <x v="10"/>
  </r>
  <r>
    <x v="472"/>
    <x v="16"/>
    <x v="25"/>
    <x v="381"/>
    <n v="26"/>
    <x v="16"/>
    <s v="Jerrome Huxster"/>
    <s v="C0476cam04"/>
    <x v="1"/>
  </r>
  <r>
    <x v="472"/>
    <x v="16"/>
    <x v="25"/>
    <x v="113"/>
    <n v="26"/>
    <x v="16"/>
    <s v="Jerrome Huxster"/>
    <s v="C0476cam04"/>
    <x v="2"/>
  </r>
  <r>
    <x v="472"/>
    <x v="16"/>
    <x v="25"/>
    <x v="235"/>
    <n v="26"/>
    <x v="16"/>
    <s v="Jerrome Huxster"/>
    <s v="C0476cam04"/>
    <x v="2"/>
  </r>
  <r>
    <x v="472"/>
    <x v="16"/>
    <x v="25"/>
    <x v="301"/>
    <n v="26"/>
    <x v="16"/>
    <s v="Jerrome Huxster"/>
    <s v="C0476cam04"/>
    <x v="4"/>
  </r>
  <r>
    <x v="472"/>
    <x v="16"/>
    <x v="25"/>
    <x v="264"/>
    <n v="26"/>
    <x v="16"/>
    <s v="Jerrome Huxster"/>
    <s v="C0476cam04"/>
    <x v="4"/>
  </r>
  <r>
    <x v="472"/>
    <x v="16"/>
    <x v="25"/>
    <x v="199"/>
    <n v="26"/>
    <x v="16"/>
    <s v="Jerrome Huxster"/>
    <s v="C0476cam04"/>
    <x v="6"/>
  </r>
  <r>
    <x v="472"/>
    <x v="16"/>
    <x v="25"/>
    <x v="145"/>
    <n v="26"/>
    <x v="16"/>
    <s v="Jerrome Huxster"/>
    <s v="C0476cam04"/>
    <x v="8"/>
  </r>
  <r>
    <x v="472"/>
    <x v="16"/>
    <x v="25"/>
    <x v="11"/>
    <n v="26"/>
    <x v="16"/>
    <s v="Jerrome Huxster"/>
    <s v="C0476cam04"/>
    <x v="9"/>
  </r>
  <r>
    <x v="472"/>
    <x v="16"/>
    <x v="25"/>
    <x v="238"/>
    <n v="26"/>
    <x v="16"/>
    <s v="Jerrome Huxster"/>
    <s v="C0476cam04"/>
    <x v="11"/>
  </r>
  <r>
    <x v="472"/>
    <x v="16"/>
    <x v="25"/>
    <x v="73"/>
    <n v="26"/>
    <x v="16"/>
    <s v="Jerrome Huxster"/>
    <s v="C0476cam04"/>
    <x v="11"/>
  </r>
  <r>
    <x v="472"/>
    <x v="11"/>
    <x v="19"/>
    <x v="95"/>
    <n v="14"/>
    <x v="11"/>
    <s v="Jerrome Huxster"/>
    <s v="C0476cam15"/>
    <x v="0"/>
  </r>
  <r>
    <x v="472"/>
    <x v="11"/>
    <x v="19"/>
    <x v="444"/>
    <n v="14"/>
    <x v="11"/>
    <s v="Jerrome Huxster"/>
    <s v="C0476cam15"/>
    <x v="7"/>
  </r>
  <r>
    <x v="472"/>
    <x v="11"/>
    <x v="19"/>
    <x v="232"/>
    <n v="14"/>
    <x v="11"/>
    <s v="Jerrome Huxster"/>
    <s v="C0476cam15"/>
    <x v="10"/>
  </r>
  <r>
    <x v="472"/>
    <x v="11"/>
    <x v="19"/>
    <x v="255"/>
    <n v="14"/>
    <x v="11"/>
    <s v="Jerrome Huxster"/>
    <s v="C0476cam15"/>
    <x v="1"/>
  </r>
  <r>
    <x v="472"/>
    <x v="11"/>
    <x v="19"/>
    <x v="197"/>
    <n v="14"/>
    <x v="11"/>
    <s v="Jerrome Huxster"/>
    <s v="C0476cam15"/>
    <x v="2"/>
  </r>
  <r>
    <x v="472"/>
    <x v="11"/>
    <x v="19"/>
    <x v="137"/>
    <n v="14"/>
    <x v="11"/>
    <s v="Jerrome Huxster"/>
    <s v="C0476cam15"/>
    <x v="3"/>
  </r>
  <r>
    <x v="472"/>
    <x v="11"/>
    <x v="19"/>
    <x v="30"/>
    <n v="14"/>
    <x v="11"/>
    <s v="Jerrome Huxster"/>
    <s v="C0476cam15"/>
    <x v="4"/>
  </r>
  <r>
    <x v="472"/>
    <x v="11"/>
    <x v="19"/>
    <x v="170"/>
    <n v="14"/>
    <x v="11"/>
    <s v="Jerrome Huxster"/>
    <s v="C0476cam15"/>
    <x v="5"/>
  </r>
  <r>
    <x v="472"/>
    <x v="11"/>
    <x v="19"/>
    <x v="177"/>
    <n v="14"/>
    <x v="11"/>
    <s v="Jerrome Huxster"/>
    <s v="C0476cam15"/>
    <x v="6"/>
  </r>
  <r>
    <x v="472"/>
    <x v="11"/>
    <x v="19"/>
    <x v="72"/>
    <n v="14"/>
    <x v="11"/>
    <s v="Jerrome Huxster"/>
    <s v="C0476cam15"/>
    <x v="8"/>
  </r>
  <r>
    <x v="473"/>
    <x v="4"/>
    <x v="240"/>
    <x v="466"/>
    <n v="16"/>
    <x v="4"/>
    <s v="Paulina Oleszczak"/>
    <s v="C0477cam16"/>
    <x v="0"/>
  </r>
  <r>
    <x v="473"/>
    <x v="4"/>
    <x v="240"/>
    <x v="442"/>
    <n v="16"/>
    <x v="4"/>
    <s v="Paulina Oleszczak"/>
    <s v="C0477cam16"/>
    <x v="7"/>
  </r>
  <r>
    <x v="473"/>
    <x v="4"/>
    <x v="240"/>
    <x v="304"/>
    <n v="16"/>
    <x v="4"/>
    <s v="Paulina Oleszczak"/>
    <s v="C0477cam16"/>
    <x v="10"/>
  </r>
  <r>
    <x v="473"/>
    <x v="4"/>
    <x v="240"/>
    <x v="314"/>
    <n v="16"/>
    <x v="4"/>
    <s v="Paulina Oleszczak"/>
    <s v="C0477cam16"/>
    <x v="1"/>
  </r>
  <r>
    <x v="473"/>
    <x v="4"/>
    <x v="240"/>
    <x v="493"/>
    <n v="16"/>
    <x v="4"/>
    <s v="Paulina Oleszczak"/>
    <s v="C0477cam16"/>
    <x v="2"/>
  </r>
  <r>
    <x v="473"/>
    <x v="4"/>
    <x v="240"/>
    <x v="212"/>
    <n v="16"/>
    <x v="4"/>
    <s v="Paulina Oleszczak"/>
    <s v="C0477cam16"/>
    <x v="3"/>
  </r>
  <r>
    <x v="473"/>
    <x v="4"/>
    <x v="240"/>
    <x v="433"/>
    <n v="16"/>
    <x v="4"/>
    <s v="Paulina Oleszczak"/>
    <s v="C0477cam16"/>
    <x v="5"/>
  </r>
  <r>
    <x v="473"/>
    <x v="4"/>
    <x v="240"/>
    <x v="406"/>
    <n v="16"/>
    <x v="4"/>
    <s v="Paulina Oleszczak"/>
    <s v="C0477cam16"/>
    <x v="6"/>
  </r>
  <r>
    <x v="473"/>
    <x v="4"/>
    <x v="240"/>
    <x v="26"/>
    <n v="16"/>
    <x v="4"/>
    <s v="Paulina Oleszczak"/>
    <s v="C0477cam16"/>
    <x v="8"/>
  </r>
  <r>
    <x v="473"/>
    <x v="4"/>
    <x v="240"/>
    <x v="336"/>
    <n v="16"/>
    <x v="4"/>
    <s v="Paulina Oleszczak"/>
    <s v="C0477cam16"/>
    <x v="9"/>
  </r>
  <r>
    <x v="473"/>
    <x v="4"/>
    <x v="240"/>
    <x v="71"/>
    <n v="16"/>
    <x v="4"/>
    <s v="Paulina Oleszczak"/>
    <s v="C0477cam16"/>
    <x v="9"/>
  </r>
  <r>
    <x v="473"/>
    <x v="4"/>
    <x v="240"/>
    <x v="177"/>
    <n v="16"/>
    <x v="4"/>
    <s v="Paulina Oleszczak"/>
    <s v="C0477cam16"/>
    <x v="12"/>
  </r>
  <r>
    <x v="473"/>
    <x v="4"/>
    <x v="240"/>
    <x v="6"/>
    <n v="16"/>
    <x v="4"/>
    <s v="Paulina Oleszczak"/>
    <s v="C0477cam16"/>
    <x v="15"/>
  </r>
  <r>
    <x v="473"/>
    <x v="8"/>
    <x v="25"/>
    <x v="129"/>
    <n v="13"/>
    <x v="8"/>
    <s v="Paulina Oleszczak"/>
    <s v="C0477cam06"/>
    <x v="0"/>
  </r>
  <r>
    <x v="473"/>
    <x v="8"/>
    <x v="25"/>
    <x v="323"/>
    <n v="13"/>
    <x v="8"/>
    <s v="Paulina Oleszczak"/>
    <s v="C0477cam06"/>
    <x v="7"/>
  </r>
  <r>
    <x v="473"/>
    <x v="8"/>
    <x v="25"/>
    <x v="53"/>
    <n v="13"/>
    <x v="8"/>
    <s v="Paulina Oleszczak"/>
    <s v="C0477cam06"/>
    <x v="10"/>
  </r>
  <r>
    <x v="473"/>
    <x v="8"/>
    <x v="25"/>
    <x v="372"/>
    <n v="13"/>
    <x v="8"/>
    <s v="Paulina Oleszczak"/>
    <s v="C0477cam06"/>
    <x v="1"/>
  </r>
  <r>
    <x v="473"/>
    <x v="8"/>
    <x v="25"/>
    <x v="215"/>
    <n v="13"/>
    <x v="8"/>
    <s v="Paulina Oleszczak"/>
    <s v="C0477cam06"/>
    <x v="2"/>
  </r>
  <r>
    <x v="473"/>
    <x v="8"/>
    <x v="25"/>
    <x v="94"/>
    <n v="13"/>
    <x v="8"/>
    <s v="Paulina Oleszczak"/>
    <s v="C0477cam06"/>
    <x v="5"/>
  </r>
  <r>
    <x v="473"/>
    <x v="8"/>
    <x v="25"/>
    <x v="253"/>
    <n v="13"/>
    <x v="8"/>
    <s v="Paulina Oleszczak"/>
    <s v="C0477cam06"/>
    <x v="6"/>
  </r>
  <r>
    <x v="473"/>
    <x v="8"/>
    <x v="25"/>
    <x v="11"/>
    <n v="13"/>
    <x v="8"/>
    <s v="Paulina Oleszczak"/>
    <s v="C0477cam06"/>
    <x v="9"/>
  </r>
  <r>
    <x v="473"/>
    <x v="8"/>
    <x v="25"/>
    <x v="374"/>
    <n v="13"/>
    <x v="8"/>
    <s v="Paulina Oleszczak"/>
    <s v="C0477cam06"/>
    <x v="11"/>
  </r>
  <r>
    <x v="474"/>
    <x v="4"/>
    <x v="141"/>
    <x v="391"/>
    <n v="16"/>
    <x v="4"/>
    <s v="Daron Roullier"/>
    <s v="C0478cam16"/>
    <x v="0"/>
  </r>
  <r>
    <x v="474"/>
    <x v="4"/>
    <x v="141"/>
    <x v="382"/>
    <n v="16"/>
    <x v="4"/>
    <s v="Daron Roullier"/>
    <s v="C0478cam16"/>
    <x v="7"/>
  </r>
  <r>
    <x v="474"/>
    <x v="4"/>
    <x v="141"/>
    <x v="229"/>
    <n v="16"/>
    <x v="4"/>
    <s v="Daron Roullier"/>
    <s v="C0478cam16"/>
    <x v="10"/>
  </r>
  <r>
    <x v="474"/>
    <x v="4"/>
    <x v="141"/>
    <x v="49"/>
    <n v="16"/>
    <x v="4"/>
    <s v="Daron Roullier"/>
    <s v="C0478cam16"/>
    <x v="1"/>
  </r>
  <r>
    <x v="474"/>
    <x v="4"/>
    <x v="141"/>
    <x v="94"/>
    <n v="16"/>
    <x v="4"/>
    <s v="Daron Roullier"/>
    <s v="C0478cam16"/>
    <x v="2"/>
  </r>
  <r>
    <x v="474"/>
    <x v="4"/>
    <x v="141"/>
    <x v="204"/>
    <n v="16"/>
    <x v="4"/>
    <s v="Daron Roullier"/>
    <s v="C0478cam16"/>
    <x v="3"/>
  </r>
  <r>
    <x v="474"/>
    <x v="4"/>
    <x v="141"/>
    <x v="117"/>
    <n v="16"/>
    <x v="4"/>
    <s v="Daron Roullier"/>
    <s v="C0478cam16"/>
    <x v="3"/>
  </r>
  <r>
    <x v="474"/>
    <x v="4"/>
    <x v="141"/>
    <x v="237"/>
    <n v="16"/>
    <x v="4"/>
    <s v="Daron Roullier"/>
    <s v="C0478cam16"/>
    <x v="4"/>
  </r>
  <r>
    <x v="474"/>
    <x v="4"/>
    <x v="141"/>
    <x v="374"/>
    <n v="16"/>
    <x v="4"/>
    <s v="Daron Roullier"/>
    <s v="C0478cam16"/>
    <x v="6"/>
  </r>
  <r>
    <x v="474"/>
    <x v="14"/>
    <x v="144"/>
    <x v="397"/>
    <n v="25"/>
    <x v="14"/>
    <s v="Daron Roullier"/>
    <s v="C0478cam13"/>
    <x v="0"/>
  </r>
  <r>
    <x v="474"/>
    <x v="14"/>
    <x v="144"/>
    <x v="94"/>
    <n v="25"/>
    <x v="14"/>
    <s v="Daron Roullier"/>
    <s v="C0478cam13"/>
    <x v="7"/>
  </r>
  <r>
    <x v="474"/>
    <x v="14"/>
    <x v="144"/>
    <x v="230"/>
    <n v="25"/>
    <x v="14"/>
    <s v="Daron Roullier"/>
    <s v="C0478cam13"/>
    <x v="10"/>
  </r>
  <r>
    <x v="474"/>
    <x v="14"/>
    <x v="144"/>
    <x v="62"/>
    <n v="25"/>
    <x v="14"/>
    <s v="Daron Roullier"/>
    <s v="C0478cam13"/>
    <x v="1"/>
  </r>
  <r>
    <x v="474"/>
    <x v="14"/>
    <x v="144"/>
    <x v="32"/>
    <n v="25"/>
    <x v="14"/>
    <s v="Daron Roullier"/>
    <s v="C0478cam13"/>
    <x v="2"/>
  </r>
  <r>
    <x v="474"/>
    <x v="14"/>
    <x v="144"/>
    <x v="195"/>
    <n v="25"/>
    <x v="14"/>
    <s v="Daron Roullier"/>
    <s v="C0478cam13"/>
    <x v="3"/>
  </r>
  <r>
    <x v="475"/>
    <x v="12"/>
    <x v="312"/>
    <x v="154"/>
    <n v="66"/>
    <x v="12"/>
    <s v="Donia Galbraeth"/>
    <s v="C0479cam10"/>
    <x v="0"/>
  </r>
  <r>
    <x v="475"/>
    <x v="12"/>
    <x v="312"/>
    <x v="309"/>
    <n v="66"/>
    <x v="12"/>
    <s v="Donia Galbraeth"/>
    <s v="C0479cam10"/>
    <x v="7"/>
  </r>
  <r>
    <x v="475"/>
    <x v="12"/>
    <x v="312"/>
    <x v="438"/>
    <n v="66"/>
    <x v="12"/>
    <s v="Donia Galbraeth"/>
    <s v="C0479cam10"/>
    <x v="10"/>
  </r>
  <r>
    <x v="475"/>
    <x v="12"/>
    <x v="312"/>
    <x v="386"/>
    <n v="66"/>
    <x v="12"/>
    <s v="Donia Galbraeth"/>
    <s v="C0479cam10"/>
    <x v="1"/>
  </r>
  <r>
    <x v="475"/>
    <x v="12"/>
    <x v="312"/>
    <x v="389"/>
    <n v="66"/>
    <x v="12"/>
    <s v="Donia Galbraeth"/>
    <s v="C0479cam10"/>
    <x v="2"/>
  </r>
  <r>
    <x v="475"/>
    <x v="12"/>
    <x v="312"/>
    <x v="97"/>
    <n v="66"/>
    <x v="12"/>
    <s v="Donia Galbraeth"/>
    <s v="C0479cam10"/>
    <x v="3"/>
  </r>
  <r>
    <x v="475"/>
    <x v="12"/>
    <x v="312"/>
    <x v="352"/>
    <n v="66"/>
    <x v="12"/>
    <s v="Donia Galbraeth"/>
    <s v="C0479cam10"/>
    <x v="4"/>
  </r>
  <r>
    <x v="475"/>
    <x v="12"/>
    <x v="312"/>
    <x v="136"/>
    <n v="66"/>
    <x v="12"/>
    <s v="Donia Galbraeth"/>
    <s v="C0479cam10"/>
    <x v="5"/>
  </r>
  <r>
    <x v="475"/>
    <x v="12"/>
    <x v="312"/>
    <x v="121"/>
    <n v="66"/>
    <x v="12"/>
    <s v="Donia Galbraeth"/>
    <s v="C0479cam10"/>
    <x v="6"/>
  </r>
  <r>
    <x v="475"/>
    <x v="12"/>
    <x v="312"/>
    <x v="146"/>
    <n v="66"/>
    <x v="12"/>
    <s v="Donia Galbraeth"/>
    <s v="C0479cam10"/>
    <x v="8"/>
  </r>
  <r>
    <x v="475"/>
    <x v="12"/>
    <x v="312"/>
    <x v="163"/>
    <n v="66"/>
    <x v="12"/>
    <s v="Donia Galbraeth"/>
    <s v="C0479cam10"/>
    <x v="9"/>
  </r>
  <r>
    <x v="475"/>
    <x v="12"/>
    <x v="312"/>
    <x v="109"/>
    <n v="66"/>
    <x v="12"/>
    <s v="Donia Galbraeth"/>
    <s v="C0479cam10"/>
    <x v="11"/>
  </r>
  <r>
    <x v="475"/>
    <x v="12"/>
    <x v="312"/>
    <x v="33"/>
    <n v="66"/>
    <x v="12"/>
    <s v="Donia Galbraeth"/>
    <s v="C0479cam10"/>
    <x v="12"/>
  </r>
  <r>
    <x v="475"/>
    <x v="16"/>
    <x v="83"/>
    <x v="298"/>
    <n v="26"/>
    <x v="16"/>
    <s v="Donia Galbraeth"/>
    <s v="C0479cam04"/>
    <x v="0"/>
  </r>
  <r>
    <x v="475"/>
    <x v="16"/>
    <x v="83"/>
    <x v="158"/>
    <n v="26"/>
    <x v="16"/>
    <s v="Donia Galbraeth"/>
    <s v="C0479cam04"/>
    <x v="7"/>
  </r>
  <r>
    <x v="475"/>
    <x v="16"/>
    <x v="83"/>
    <x v="285"/>
    <n v="26"/>
    <x v="16"/>
    <s v="Donia Galbraeth"/>
    <s v="C0479cam04"/>
    <x v="10"/>
  </r>
  <r>
    <x v="475"/>
    <x v="16"/>
    <x v="83"/>
    <x v="228"/>
    <n v="26"/>
    <x v="16"/>
    <s v="Donia Galbraeth"/>
    <s v="C0479cam04"/>
    <x v="1"/>
  </r>
  <r>
    <x v="475"/>
    <x v="16"/>
    <x v="83"/>
    <x v="407"/>
    <n v="26"/>
    <x v="16"/>
    <s v="Donia Galbraeth"/>
    <s v="C0479cam04"/>
    <x v="2"/>
  </r>
  <r>
    <x v="475"/>
    <x v="16"/>
    <x v="83"/>
    <x v="243"/>
    <n v="26"/>
    <x v="16"/>
    <s v="Donia Galbraeth"/>
    <s v="C0479cam04"/>
    <x v="3"/>
  </r>
  <r>
    <x v="475"/>
    <x v="16"/>
    <x v="83"/>
    <x v="149"/>
    <n v="26"/>
    <x v="16"/>
    <s v="Donia Galbraeth"/>
    <s v="C0479cam04"/>
    <x v="4"/>
  </r>
  <r>
    <x v="475"/>
    <x v="16"/>
    <x v="83"/>
    <x v="181"/>
    <n v="26"/>
    <x v="16"/>
    <s v="Donia Galbraeth"/>
    <s v="C0479cam04"/>
    <x v="5"/>
  </r>
  <r>
    <x v="475"/>
    <x v="16"/>
    <x v="83"/>
    <x v="145"/>
    <n v="26"/>
    <x v="16"/>
    <s v="Donia Galbraeth"/>
    <s v="C0479cam04"/>
    <x v="6"/>
  </r>
  <r>
    <x v="475"/>
    <x v="16"/>
    <x v="83"/>
    <x v="102"/>
    <n v="26"/>
    <x v="16"/>
    <s v="Donia Galbraeth"/>
    <s v="C0479cam04"/>
    <x v="8"/>
  </r>
  <r>
    <x v="475"/>
    <x v="16"/>
    <x v="83"/>
    <x v="110"/>
    <n v="26"/>
    <x v="16"/>
    <s v="Donia Galbraeth"/>
    <s v="C0479cam04"/>
    <x v="9"/>
  </r>
  <r>
    <x v="476"/>
    <x v="14"/>
    <x v="424"/>
    <x v="507"/>
    <n v="25"/>
    <x v="14"/>
    <s v="Drake Lamperti"/>
    <s v="C0480cam13"/>
    <x v="0"/>
  </r>
  <r>
    <x v="476"/>
    <x v="14"/>
    <x v="424"/>
    <x v="479"/>
    <n v="25"/>
    <x v="14"/>
    <s v="Drake Lamperti"/>
    <s v="C0480cam13"/>
    <x v="10"/>
  </r>
  <r>
    <x v="476"/>
    <x v="14"/>
    <x v="424"/>
    <x v="250"/>
    <n v="25"/>
    <x v="14"/>
    <s v="Drake Lamperti"/>
    <s v="C0480cam13"/>
    <x v="1"/>
  </r>
  <r>
    <x v="476"/>
    <x v="14"/>
    <x v="424"/>
    <x v="126"/>
    <n v="25"/>
    <x v="14"/>
    <s v="Drake Lamperti"/>
    <s v="C0480cam13"/>
    <x v="2"/>
  </r>
  <r>
    <x v="476"/>
    <x v="14"/>
    <x v="424"/>
    <x v="432"/>
    <n v="25"/>
    <x v="14"/>
    <s v="Drake Lamperti"/>
    <s v="C0480cam13"/>
    <x v="5"/>
  </r>
  <r>
    <x v="476"/>
    <x v="14"/>
    <x v="424"/>
    <x v="46"/>
    <n v="25"/>
    <x v="14"/>
    <s v="Drake Lamperti"/>
    <s v="C0480cam13"/>
    <x v="6"/>
  </r>
  <r>
    <x v="476"/>
    <x v="14"/>
    <x v="424"/>
    <x v="208"/>
    <n v="25"/>
    <x v="14"/>
    <s v="Drake Lamperti"/>
    <s v="C0480cam13"/>
    <x v="8"/>
  </r>
  <r>
    <x v="476"/>
    <x v="14"/>
    <x v="424"/>
    <x v="180"/>
    <n v="25"/>
    <x v="14"/>
    <s v="Drake Lamperti"/>
    <s v="C0480cam13"/>
    <x v="9"/>
  </r>
  <r>
    <x v="476"/>
    <x v="14"/>
    <x v="424"/>
    <x v="19"/>
    <n v="25"/>
    <x v="14"/>
    <s v="Drake Lamperti"/>
    <s v="C0480cam13"/>
    <x v="11"/>
  </r>
  <r>
    <x v="476"/>
    <x v="14"/>
    <x v="424"/>
    <x v="51"/>
    <n v="25"/>
    <x v="14"/>
    <s v="Drake Lamperti"/>
    <s v="C0480cam13"/>
    <x v="12"/>
  </r>
  <r>
    <x v="476"/>
    <x v="14"/>
    <x v="424"/>
    <x v="102"/>
    <n v="25"/>
    <x v="14"/>
    <s v="Drake Lamperti"/>
    <s v="C0480cam13"/>
    <x v="15"/>
  </r>
  <r>
    <x v="476"/>
    <x v="0"/>
    <x v="425"/>
    <x v="8"/>
    <n v="65"/>
    <x v="0"/>
    <s v="Drake Lamperti"/>
    <s v="C0480cam12"/>
    <x v="0"/>
  </r>
  <r>
    <x v="476"/>
    <x v="0"/>
    <x v="425"/>
    <x v="62"/>
    <n v="65"/>
    <x v="0"/>
    <s v="Drake Lamperti"/>
    <s v="C0480cam12"/>
    <x v="10"/>
  </r>
  <r>
    <x v="476"/>
    <x v="0"/>
    <x v="425"/>
    <x v="140"/>
    <n v="65"/>
    <x v="0"/>
    <s v="Drake Lamperti"/>
    <s v="C0480cam12"/>
    <x v="10"/>
  </r>
  <r>
    <x v="476"/>
    <x v="0"/>
    <x v="425"/>
    <x v="12"/>
    <n v="65"/>
    <x v="0"/>
    <s v="Drake Lamperti"/>
    <s v="C0480cam12"/>
    <x v="1"/>
  </r>
  <r>
    <x v="477"/>
    <x v="0"/>
    <x v="258"/>
    <x v="471"/>
    <n v="65"/>
    <x v="0"/>
    <s v="Pepita Tuppeny"/>
    <s v="C0481cam12"/>
    <x v="0"/>
  </r>
  <r>
    <x v="477"/>
    <x v="0"/>
    <x v="258"/>
    <x v="472"/>
    <n v="65"/>
    <x v="0"/>
    <s v="Pepita Tuppeny"/>
    <s v="C0481cam12"/>
    <x v="7"/>
  </r>
  <r>
    <x v="477"/>
    <x v="0"/>
    <x v="258"/>
    <x v="464"/>
    <n v="65"/>
    <x v="0"/>
    <s v="Pepita Tuppeny"/>
    <s v="C0481cam12"/>
    <x v="1"/>
  </r>
  <r>
    <x v="477"/>
    <x v="0"/>
    <x v="258"/>
    <x v="461"/>
    <n v="65"/>
    <x v="0"/>
    <s v="Pepita Tuppeny"/>
    <s v="C0481cam12"/>
    <x v="2"/>
  </r>
  <r>
    <x v="477"/>
    <x v="0"/>
    <x v="258"/>
    <x v="96"/>
    <n v="65"/>
    <x v="0"/>
    <s v="Pepita Tuppeny"/>
    <s v="C0481cam12"/>
    <x v="5"/>
  </r>
  <r>
    <x v="477"/>
    <x v="0"/>
    <x v="258"/>
    <x v="187"/>
    <n v="65"/>
    <x v="0"/>
    <s v="Pepita Tuppeny"/>
    <s v="C0481cam12"/>
    <x v="8"/>
  </r>
  <r>
    <x v="477"/>
    <x v="0"/>
    <x v="258"/>
    <x v="397"/>
    <n v="65"/>
    <x v="0"/>
    <s v="Pepita Tuppeny"/>
    <s v="C0481cam12"/>
    <x v="9"/>
  </r>
  <r>
    <x v="477"/>
    <x v="0"/>
    <x v="258"/>
    <x v="100"/>
    <n v="65"/>
    <x v="0"/>
    <s v="Pepita Tuppeny"/>
    <s v="C0481cam12"/>
    <x v="11"/>
  </r>
  <r>
    <x v="477"/>
    <x v="0"/>
    <x v="258"/>
    <x v="394"/>
    <n v="65"/>
    <x v="0"/>
    <s v="Pepita Tuppeny"/>
    <s v="C0481cam12"/>
    <x v="12"/>
  </r>
  <r>
    <x v="477"/>
    <x v="0"/>
    <x v="258"/>
    <x v="84"/>
    <n v="65"/>
    <x v="0"/>
    <s v="Pepita Tuppeny"/>
    <s v="C0481cam12"/>
    <x v="14"/>
  </r>
  <r>
    <x v="477"/>
    <x v="13"/>
    <x v="225"/>
    <x v="144"/>
    <n v="75"/>
    <x v="13"/>
    <s v="Pepita Tuppeny"/>
    <s v="C0481cam09"/>
    <x v="0"/>
  </r>
  <r>
    <x v="477"/>
    <x v="13"/>
    <x v="225"/>
    <x v="114"/>
    <n v="75"/>
    <x v="13"/>
    <s v="Pepita Tuppeny"/>
    <s v="C0481cam09"/>
    <x v="7"/>
  </r>
  <r>
    <x v="477"/>
    <x v="13"/>
    <x v="225"/>
    <x v="410"/>
    <n v="75"/>
    <x v="13"/>
    <s v="Pepita Tuppeny"/>
    <s v="C0481cam09"/>
    <x v="10"/>
  </r>
  <r>
    <x v="477"/>
    <x v="13"/>
    <x v="225"/>
    <x v="276"/>
    <n v="75"/>
    <x v="13"/>
    <s v="Pepita Tuppeny"/>
    <s v="C0481cam09"/>
    <x v="1"/>
  </r>
  <r>
    <x v="477"/>
    <x v="13"/>
    <x v="225"/>
    <x v="233"/>
    <n v="75"/>
    <x v="13"/>
    <s v="Pepita Tuppeny"/>
    <s v="C0481cam09"/>
    <x v="2"/>
  </r>
  <r>
    <x v="477"/>
    <x v="13"/>
    <x v="225"/>
    <x v="282"/>
    <n v="75"/>
    <x v="13"/>
    <s v="Pepita Tuppeny"/>
    <s v="C0481cam09"/>
    <x v="3"/>
  </r>
  <r>
    <x v="477"/>
    <x v="13"/>
    <x v="225"/>
    <x v="5"/>
    <n v="75"/>
    <x v="13"/>
    <s v="Pepita Tuppeny"/>
    <s v="C0481cam09"/>
    <x v="4"/>
  </r>
  <r>
    <x v="477"/>
    <x v="13"/>
    <x v="225"/>
    <x v="59"/>
    <n v="75"/>
    <x v="13"/>
    <s v="Pepita Tuppeny"/>
    <s v="C0481cam09"/>
    <x v="5"/>
  </r>
  <r>
    <x v="478"/>
    <x v="5"/>
    <x v="218"/>
    <x v="452"/>
    <n v="26"/>
    <x v="5"/>
    <s v="Nial M'cowis"/>
    <s v="C0482cam02"/>
    <x v="0"/>
  </r>
  <r>
    <x v="478"/>
    <x v="5"/>
    <x v="218"/>
    <x v="165"/>
    <n v="26"/>
    <x v="5"/>
    <s v="Nial M'cowis"/>
    <s v="C0482cam02"/>
    <x v="7"/>
  </r>
  <r>
    <x v="478"/>
    <x v="5"/>
    <x v="218"/>
    <x v="423"/>
    <n v="26"/>
    <x v="5"/>
    <s v="Nial M'cowis"/>
    <s v="C0482cam02"/>
    <x v="1"/>
  </r>
  <r>
    <x v="478"/>
    <x v="5"/>
    <x v="218"/>
    <x v="129"/>
    <n v="26"/>
    <x v="5"/>
    <s v="Nial M'cowis"/>
    <s v="C0482cam02"/>
    <x v="3"/>
  </r>
  <r>
    <x v="478"/>
    <x v="5"/>
    <x v="218"/>
    <x v="169"/>
    <n v="26"/>
    <x v="5"/>
    <s v="Nial M'cowis"/>
    <s v="C0482cam02"/>
    <x v="5"/>
  </r>
  <r>
    <x v="478"/>
    <x v="5"/>
    <x v="218"/>
    <x v="97"/>
    <n v="26"/>
    <x v="5"/>
    <s v="Nial M'cowis"/>
    <s v="C0482cam02"/>
    <x v="8"/>
  </r>
  <r>
    <x v="478"/>
    <x v="5"/>
    <x v="218"/>
    <x v="291"/>
    <n v="26"/>
    <x v="5"/>
    <s v="Nial M'cowis"/>
    <s v="C0482cam02"/>
    <x v="11"/>
  </r>
  <r>
    <x v="478"/>
    <x v="5"/>
    <x v="218"/>
    <x v="27"/>
    <n v="26"/>
    <x v="5"/>
    <s v="Nial M'cowis"/>
    <s v="C0482cam02"/>
    <x v="13"/>
  </r>
  <r>
    <x v="478"/>
    <x v="5"/>
    <x v="218"/>
    <x v="28"/>
    <n v="26"/>
    <x v="5"/>
    <s v="Nial M'cowis"/>
    <s v="C0482cam02"/>
    <x v="14"/>
  </r>
  <r>
    <x v="479"/>
    <x v="14"/>
    <x v="77"/>
    <x v="287"/>
    <n v="25"/>
    <x v="14"/>
    <s v="Robyn Finlator"/>
    <s v="C0483cam13"/>
    <x v="0"/>
  </r>
  <r>
    <x v="479"/>
    <x v="14"/>
    <x v="77"/>
    <x v="267"/>
    <n v="25"/>
    <x v="14"/>
    <s v="Robyn Finlator"/>
    <s v="C0483cam13"/>
    <x v="7"/>
  </r>
  <r>
    <x v="479"/>
    <x v="14"/>
    <x v="77"/>
    <x v="377"/>
    <n v="25"/>
    <x v="14"/>
    <s v="Robyn Finlator"/>
    <s v="C0483cam13"/>
    <x v="10"/>
  </r>
  <r>
    <x v="479"/>
    <x v="14"/>
    <x v="77"/>
    <x v="126"/>
    <n v="25"/>
    <x v="14"/>
    <s v="Robyn Finlator"/>
    <s v="C0483cam13"/>
    <x v="2"/>
  </r>
  <r>
    <x v="479"/>
    <x v="14"/>
    <x v="77"/>
    <x v="386"/>
    <n v="25"/>
    <x v="14"/>
    <s v="Robyn Finlator"/>
    <s v="C0483cam13"/>
    <x v="3"/>
  </r>
  <r>
    <x v="479"/>
    <x v="14"/>
    <x v="77"/>
    <x v="37"/>
    <n v="25"/>
    <x v="14"/>
    <s v="Robyn Finlator"/>
    <s v="C0483cam13"/>
    <x v="5"/>
  </r>
  <r>
    <x v="479"/>
    <x v="14"/>
    <x v="77"/>
    <x v="352"/>
    <n v="25"/>
    <x v="14"/>
    <s v="Robyn Finlator"/>
    <s v="C0483cam13"/>
    <x v="6"/>
  </r>
  <r>
    <x v="479"/>
    <x v="14"/>
    <x v="77"/>
    <x v="25"/>
    <n v="25"/>
    <x v="14"/>
    <s v="Robyn Finlator"/>
    <s v="C0483cam13"/>
    <x v="8"/>
  </r>
  <r>
    <x v="479"/>
    <x v="14"/>
    <x v="77"/>
    <x v="180"/>
    <n v="25"/>
    <x v="14"/>
    <s v="Robyn Finlator"/>
    <s v="C0483cam13"/>
    <x v="9"/>
  </r>
  <r>
    <x v="479"/>
    <x v="14"/>
    <x v="77"/>
    <x v="3"/>
    <n v="25"/>
    <x v="14"/>
    <s v="Robyn Finlator"/>
    <s v="C0483cam13"/>
    <x v="11"/>
  </r>
  <r>
    <x v="479"/>
    <x v="14"/>
    <x v="77"/>
    <x v="217"/>
    <n v="25"/>
    <x v="14"/>
    <s v="Robyn Finlator"/>
    <s v="C0483cam13"/>
    <x v="15"/>
  </r>
  <r>
    <x v="479"/>
    <x v="14"/>
    <x v="77"/>
    <x v="290"/>
    <n v="25"/>
    <x v="14"/>
    <s v="Robyn Finlator"/>
    <s v="C0483cam13"/>
    <x v="13"/>
  </r>
  <r>
    <x v="479"/>
    <x v="15"/>
    <x v="202"/>
    <x v="447"/>
    <n v="10"/>
    <x v="15"/>
    <s v="Robyn Finlator"/>
    <s v="C0483cam01"/>
    <x v="0"/>
  </r>
  <r>
    <x v="479"/>
    <x v="15"/>
    <x v="202"/>
    <x v="341"/>
    <n v="10"/>
    <x v="15"/>
    <s v="Robyn Finlator"/>
    <s v="C0483cam01"/>
    <x v="7"/>
  </r>
  <r>
    <x v="479"/>
    <x v="15"/>
    <x v="202"/>
    <x v="0"/>
    <n v="10"/>
    <x v="15"/>
    <s v="Robyn Finlator"/>
    <s v="C0483cam01"/>
    <x v="10"/>
  </r>
  <r>
    <x v="479"/>
    <x v="15"/>
    <x v="202"/>
    <x v="335"/>
    <n v="10"/>
    <x v="15"/>
    <s v="Robyn Finlator"/>
    <s v="C0483cam01"/>
    <x v="2"/>
  </r>
  <r>
    <x v="479"/>
    <x v="15"/>
    <x v="202"/>
    <x v="160"/>
    <n v="10"/>
    <x v="15"/>
    <s v="Robyn Finlator"/>
    <s v="C0483cam01"/>
    <x v="3"/>
  </r>
  <r>
    <x v="479"/>
    <x v="15"/>
    <x v="202"/>
    <x v="39"/>
    <n v="10"/>
    <x v="15"/>
    <s v="Robyn Finlator"/>
    <s v="C0483cam01"/>
    <x v="4"/>
  </r>
  <r>
    <x v="479"/>
    <x v="15"/>
    <x v="202"/>
    <x v="30"/>
    <n v="10"/>
    <x v="15"/>
    <s v="Robyn Finlator"/>
    <s v="C0483cam01"/>
    <x v="5"/>
  </r>
  <r>
    <x v="479"/>
    <x v="15"/>
    <x v="202"/>
    <x v="65"/>
    <n v="10"/>
    <x v="15"/>
    <s v="Robyn Finlator"/>
    <s v="C0483cam01"/>
    <x v="6"/>
  </r>
  <r>
    <x v="479"/>
    <x v="15"/>
    <x v="202"/>
    <x v="286"/>
    <n v="10"/>
    <x v="15"/>
    <s v="Robyn Finlator"/>
    <s v="C0483cam01"/>
    <x v="8"/>
  </r>
  <r>
    <x v="480"/>
    <x v="6"/>
    <x v="311"/>
    <x v="202"/>
    <n v="62"/>
    <x v="6"/>
    <s v="Skippie Dickin"/>
    <s v="C0484cam03"/>
    <x v="0"/>
  </r>
  <r>
    <x v="480"/>
    <x v="6"/>
    <x v="311"/>
    <x v="24"/>
    <n v="62"/>
    <x v="6"/>
    <s v="Skippie Dickin"/>
    <s v="C0484cam03"/>
    <x v="7"/>
  </r>
  <r>
    <x v="480"/>
    <x v="6"/>
    <x v="311"/>
    <x v="188"/>
    <n v="62"/>
    <x v="6"/>
    <s v="Skippie Dickin"/>
    <s v="C0484cam03"/>
    <x v="10"/>
  </r>
  <r>
    <x v="480"/>
    <x v="6"/>
    <x v="311"/>
    <x v="128"/>
    <n v="62"/>
    <x v="6"/>
    <s v="Skippie Dickin"/>
    <s v="C0484cam03"/>
    <x v="1"/>
  </r>
  <r>
    <x v="480"/>
    <x v="6"/>
    <x v="311"/>
    <x v="181"/>
    <n v="62"/>
    <x v="6"/>
    <s v="Skippie Dickin"/>
    <s v="C0484cam03"/>
    <x v="2"/>
  </r>
  <r>
    <x v="480"/>
    <x v="6"/>
    <x v="311"/>
    <x v="190"/>
    <n v="62"/>
    <x v="6"/>
    <s v="Skippie Dickin"/>
    <s v="C0484cam03"/>
    <x v="3"/>
  </r>
  <r>
    <x v="480"/>
    <x v="6"/>
    <x v="311"/>
    <x v="290"/>
    <n v="62"/>
    <x v="6"/>
    <s v="Skippie Dickin"/>
    <s v="C0484cam03"/>
    <x v="5"/>
  </r>
  <r>
    <x v="480"/>
    <x v="1"/>
    <x v="52"/>
    <x v="187"/>
    <n v="25"/>
    <x v="1"/>
    <s v="Skippie Dickin"/>
    <s v="C0484cam07"/>
    <x v="0"/>
  </r>
  <r>
    <x v="480"/>
    <x v="1"/>
    <x v="52"/>
    <x v="93"/>
    <n v="25"/>
    <x v="1"/>
    <s v="Skippie Dickin"/>
    <s v="C0484cam07"/>
    <x v="7"/>
  </r>
  <r>
    <x v="480"/>
    <x v="1"/>
    <x v="52"/>
    <x v="8"/>
    <n v="25"/>
    <x v="1"/>
    <s v="Skippie Dickin"/>
    <s v="C0484cam07"/>
    <x v="10"/>
  </r>
  <r>
    <x v="480"/>
    <x v="1"/>
    <x v="52"/>
    <x v="146"/>
    <n v="25"/>
    <x v="1"/>
    <s v="Skippie Dickin"/>
    <s v="C0484cam07"/>
    <x v="1"/>
  </r>
  <r>
    <x v="480"/>
    <x v="1"/>
    <x v="52"/>
    <x v="282"/>
    <n v="25"/>
    <x v="1"/>
    <s v="Skippie Dickin"/>
    <s v="C0484cam07"/>
    <x v="2"/>
  </r>
  <r>
    <x v="480"/>
    <x v="1"/>
    <x v="52"/>
    <x v="85"/>
    <n v="25"/>
    <x v="1"/>
    <s v="Skippie Dickin"/>
    <s v="C0484cam07"/>
    <x v="3"/>
  </r>
  <r>
    <x v="480"/>
    <x v="1"/>
    <x v="52"/>
    <x v="6"/>
    <n v="25"/>
    <x v="1"/>
    <s v="Skippie Dickin"/>
    <s v="C0484cam07"/>
    <x v="4"/>
  </r>
  <r>
    <x v="481"/>
    <x v="9"/>
    <x v="162"/>
    <x v="140"/>
    <n v="27"/>
    <x v="9"/>
    <s v="Hayes Batrop"/>
    <s v="C0485cam08"/>
    <x v="0"/>
  </r>
  <r>
    <x v="481"/>
    <x v="9"/>
    <x v="162"/>
    <x v="152"/>
    <n v="27"/>
    <x v="9"/>
    <s v="Hayes Batrop"/>
    <s v="C0485cam08"/>
    <x v="7"/>
  </r>
  <r>
    <x v="482"/>
    <x v="14"/>
    <x v="113"/>
    <x v="353"/>
    <n v="25"/>
    <x v="14"/>
    <s v="Cammie Legh"/>
    <s v="C0486cam13"/>
    <x v="0"/>
  </r>
  <r>
    <x v="482"/>
    <x v="14"/>
    <x v="113"/>
    <x v="439"/>
    <n v="25"/>
    <x v="14"/>
    <s v="Cammie Legh"/>
    <s v="C0486cam13"/>
    <x v="7"/>
  </r>
  <r>
    <x v="482"/>
    <x v="14"/>
    <x v="113"/>
    <x v="432"/>
    <n v="25"/>
    <x v="14"/>
    <s v="Cammie Legh"/>
    <s v="C0486cam13"/>
    <x v="10"/>
  </r>
  <r>
    <x v="482"/>
    <x v="14"/>
    <x v="113"/>
    <x v="352"/>
    <n v="25"/>
    <x v="14"/>
    <s v="Cammie Legh"/>
    <s v="C0486cam13"/>
    <x v="1"/>
  </r>
  <r>
    <x v="482"/>
    <x v="14"/>
    <x v="113"/>
    <x v="160"/>
    <n v="25"/>
    <x v="14"/>
    <s v="Cammie Legh"/>
    <s v="C0486cam13"/>
    <x v="2"/>
  </r>
  <r>
    <x v="482"/>
    <x v="14"/>
    <x v="113"/>
    <x v="121"/>
    <n v="25"/>
    <x v="14"/>
    <s v="Cammie Legh"/>
    <s v="C0486cam13"/>
    <x v="3"/>
  </r>
  <r>
    <x v="482"/>
    <x v="14"/>
    <x v="113"/>
    <x v="262"/>
    <n v="25"/>
    <x v="14"/>
    <s v="Cammie Legh"/>
    <s v="C0486cam13"/>
    <x v="4"/>
  </r>
  <r>
    <x v="482"/>
    <x v="14"/>
    <x v="113"/>
    <x v="328"/>
    <n v="25"/>
    <x v="14"/>
    <s v="Cammie Legh"/>
    <s v="C0486cam13"/>
    <x v="5"/>
  </r>
  <r>
    <x v="482"/>
    <x v="14"/>
    <x v="113"/>
    <x v="237"/>
    <n v="25"/>
    <x v="14"/>
    <s v="Cammie Legh"/>
    <s v="C0486cam13"/>
    <x v="6"/>
  </r>
  <r>
    <x v="482"/>
    <x v="4"/>
    <x v="58"/>
    <x v="96"/>
    <n v="16"/>
    <x v="4"/>
    <s v="Cammie Legh"/>
    <s v="C0486cam16"/>
    <x v="0"/>
  </r>
  <r>
    <x v="482"/>
    <x v="4"/>
    <x v="58"/>
    <x v="97"/>
    <n v="16"/>
    <x v="4"/>
    <s v="Cammie Legh"/>
    <s v="C0486cam16"/>
    <x v="7"/>
  </r>
  <r>
    <x v="482"/>
    <x v="4"/>
    <x v="58"/>
    <x v="413"/>
    <n v="16"/>
    <x v="4"/>
    <s v="Cammie Legh"/>
    <s v="C0486cam16"/>
    <x v="10"/>
  </r>
  <r>
    <x v="482"/>
    <x v="4"/>
    <x v="58"/>
    <x v="410"/>
    <n v="16"/>
    <x v="4"/>
    <s v="Cammie Legh"/>
    <s v="C0486cam16"/>
    <x v="1"/>
  </r>
  <r>
    <x v="482"/>
    <x v="4"/>
    <x v="58"/>
    <x v="78"/>
    <n v="16"/>
    <x v="4"/>
    <s v="Cammie Legh"/>
    <s v="C0486cam16"/>
    <x v="2"/>
  </r>
  <r>
    <x v="482"/>
    <x v="4"/>
    <x v="58"/>
    <x v="209"/>
    <n v="16"/>
    <x v="4"/>
    <s v="Cammie Legh"/>
    <s v="C0486cam16"/>
    <x v="3"/>
  </r>
  <r>
    <x v="482"/>
    <x v="4"/>
    <x v="58"/>
    <x v="4"/>
    <n v="16"/>
    <x v="4"/>
    <s v="Cammie Legh"/>
    <s v="C0486cam16"/>
    <x v="4"/>
  </r>
  <r>
    <x v="482"/>
    <x v="4"/>
    <x v="58"/>
    <x v="80"/>
    <n v="16"/>
    <x v="4"/>
    <s v="Cammie Legh"/>
    <s v="C0486cam16"/>
    <x v="5"/>
  </r>
  <r>
    <x v="482"/>
    <x v="4"/>
    <x v="58"/>
    <x v="238"/>
    <n v="16"/>
    <x v="4"/>
    <s v="Cammie Legh"/>
    <s v="C0486cam16"/>
    <x v="6"/>
  </r>
  <r>
    <x v="483"/>
    <x v="1"/>
    <x v="426"/>
    <x v="433"/>
    <n v="25"/>
    <x v="1"/>
    <s v="Nicolai Saxelby"/>
    <s v="C0487cam07"/>
    <x v="0"/>
  </r>
  <r>
    <x v="483"/>
    <x v="1"/>
    <x v="426"/>
    <x v="375"/>
    <n v="25"/>
    <x v="1"/>
    <s v="Nicolai Saxelby"/>
    <s v="C0487cam07"/>
    <x v="7"/>
  </r>
  <r>
    <x v="483"/>
    <x v="1"/>
    <x v="426"/>
    <x v="8"/>
    <n v="25"/>
    <x v="1"/>
    <s v="Nicolai Saxelby"/>
    <s v="C0487cam07"/>
    <x v="10"/>
  </r>
  <r>
    <x v="483"/>
    <x v="1"/>
    <x v="426"/>
    <x v="230"/>
    <n v="25"/>
    <x v="1"/>
    <s v="Nicolai Saxelby"/>
    <s v="C0487cam07"/>
    <x v="1"/>
  </r>
  <r>
    <x v="483"/>
    <x v="1"/>
    <x v="426"/>
    <x v="20"/>
    <n v="25"/>
    <x v="1"/>
    <s v="Nicolai Saxelby"/>
    <s v="C0487cam07"/>
    <x v="2"/>
  </r>
  <r>
    <x v="483"/>
    <x v="1"/>
    <x v="426"/>
    <x v="13"/>
    <n v="25"/>
    <x v="1"/>
    <s v="Nicolai Saxelby"/>
    <s v="C0487cam07"/>
    <x v="3"/>
  </r>
  <r>
    <x v="483"/>
    <x v="1"/>
    <x v="426"/>
    <x v="162"/>
    <n v="25"/>
    <x v="1"/>
    <s v="Nicolai Saxelby"/>
    <s v="C0487cam07"/>
    <x v="4"/>
  </r>
  <r>
    <x v="483"/>
    <x v="4"/>
    <x v="89"/>
    <x v="61"/>
    <n v="16"/>
    <x v="4"/>
    <s v="Nicolai Saxelby"/>
    <s v="C0487cam16"/>
    <x v="0"/>
  </r>
  <r>
    <x v="483"/>
    <x v="4"/>
    <x v="89"/>
    <x v="320"/>
    <n v="16"/>
    <x v="4"/>
    <s v="Nicolai Saxelby"/>
    <s v="C0487cam16"/>
    <x v="7"/>
  </r>
  <r>
    <x v="483"/>
    <x v="4"/>
    <x v="89"/>
    <x v="200"/>
    <n v="16"/>
    <x v="4"/>
    <s v="Nicolai Saxelby"/>
    <s v="C0487cam16"/>
    <x v="10"/>
  </r>
  <r>
    <x v="483"/>
    <x v="4"/>
    <x v="89"/>
    <x v="51"/>
    <n v="16"/>
    <x v="4"/>
    <s v="Nicolai Saxelby"/>
    <s v="C0487cam16"/>
    <x v="1"/>
  </r>
  <r>
    <x v="483"/>
    <x v="4"/>
    <x v="89"/>
    <x v="286"/>
    <n v="16"/>
    <x v="4"/>
    <s v="Nicolai Saxelby"/>
    <s v="C0487cam16"/>
    <x v="2"/>
  </r>
  <r>
    <x v="483"/>
    <x v="4"/>
    <x v="89"/>
    <x v="345"/>
    <n v="16"/>
    <x v="4"/>
    <s v="Nicolai Saxelby"/>
    <s v="C0487cam16"/>
    <x v="4"/>
  </r>
  <r>
    <x v="484"/>
    <x v="8"/>
    <x v="353"/>
    <x v="491"/>
    <n v="13"/>
    <x v="8"/>
    <s v="Melanie Reisin"/>
    <s v="C0488cam06"/>
    <x v="0"/>
  </r>
  <r>
    <x v="484"/>
    <x v="8"/>
    <x v="353"/>
    <x v="168"/>
    <n v="13"/>
    <x v="8"/>
    <s v="Melanie Reisin"/>
    <s v="C0488cam06"/>
    <x v="7"/>
  </r>
  <r>
    <x v="484"/>
    <x v="8"/>
    <x v="353"/>
    <x v="92"/>
    <n v="13"/>
    <x v="8"/>
    <s v="Melanie Reisin"/>
    <s v="C0488cam06"/>
    <x v="1"/>
  </r>
  <r>
    <x v="484"/>
    <x v="8"/>
    <x v="353"/>
    <x v="37"/>
    <n v="13"/>
    <x v="8"/>
    <s v="Melanie Reisin"/>
    <s v="C0488cam06"/>
    <x v="2"/>
  </r>
  <r>
    <x v="484"/>
    <x v="8"/>
    <x v="353"/>
    <x v="38"/>
    <n v="13"/>
    <x v="8"/>
    <s v="Melanie Reisin"/>
    <s v="C0488cam06"/>
    <x v="3"/>
  </r>
  <r>
    <x v="484"/>
    <x v="8"/>
    <x v="353"/>
    <x v="74"/>
    <n v="13"/>
    <x v="8"/>
    <s v="Melanie Reisin"/>
    <s v="C0488cam06"/>
    <x v="4"/>
  </r>
  <r>
    <x v="484"/>
    <x v="8"/>
    <x v="353"/>
    <x v="311"/>
    <n v="13"/>
    <x v="8"/>
    <s v="Melanie Reisin"/>
    <s v="C0488cam06"/>
    <x v="5"/>
  </r>
  <r>
    <x v="484"/>
    <x v="8"/>
    <x v="353"/>
    <x v="262"/>
    <n v="13"/>
    <x v="8"/>
    <s v="Melanie Reisin"/>
    <s v="C0488cam06"/>
    <x v="6"/>
  </r>
  <r>
    <x v="484"/>
    <x v="8"/>
    <x v="353"/>
    <x v="66"/>
    <n v="13"/>
    <x v="8"/>
    <s v="Melanie Reisin"/>
    <s v="C0488cam06"/>
    <x v="9"/>
  </r>
  <r>
    <x v="484"/>
    <x v="5"/>
    <x v="265"/>
    <x v="180"/>
    <n v="26"/>
    <x v="5"/>
    <s v="Melanie Reisin"/>
    <s v="C0488cam02"/>
    <x v="0"/>
  </r>
  <r>
    <x v="484"/>
    <x v="5"/>
    <x v="265"/>
    <x v="209"/>
    <n v="26"/>
    <x v="5"/>
    <s v="Melanie Reisin"/>
    <s v="C0488cam02"/>
    <x v="7"/>
  </r>
  <r>
    <x v="484"/>
    <x v="5"/>
    <x v="265"/>
    <x v="75"/>
    <n v="26"/>
    <x v="5"/>
    <s v="Melanie Reisin"/>
    <s v="C0488cam02"/>
    <x v="10"/>
  </r>
  <r>
    <x v="484"/>
    <x v="5"/>
    <x v="265"/>
    <x v="150"/>
    <n v="26"/>
    <x v="5"/>
    <s v="Melanie Reisin"/>
    <s v="C0488cam02"/>
    <x v="1"/>
  </r>
  <r>
    <x v="484"/>
    <x v="5"/>
    <x v="265"/>
    <x v="162"/>
    <n v="26"/>
    <x v="5"/>
    <s v="Melanie Reisin"/>
    <s v="C0488cam02"/>
    <x v="2"/>
  </r>
  <r>
    <x v="485"/>
    <x v="12"/>
    <x v="404"/>
    <x v="237"/>
    <n v="66"/>
    <x v="12"/>
    <s v="Violette Tait"/>
    <s v="C0489cam10"/>
    <x v="0"/>
  </r>
  <r>
    <x v="485"/>
    <x v="12"/>
    <x v="404"/>
    <x v="33"/>
    <n v="66"/>
    <x v="12"/>
    <s v="Violette Tait"/>
    <s v="C0489cam10"/>
    <x v="7"/>
  </r>
  <r>
    <x v="485"/>
    <x v="2"/>
    <x v="14"/>
    <x v="77"/>
    <n v="29"/>
    <x v="2"/>
    <s v="Violette Tait"/>
    <s v="C0489cam17"/>
    <x v="0"/>
  </r>
  <r>
    <x v="485"/>
    <x v="2"/>
    <x v="14"/>
    <x v="238"/>
    <n v="29"/>
    <x v="2"/>
    <s v="Violette Tait"/>
    <s v="C0489cam17"/>
    <x v="7"/>
  </r>
  <r>
    <x v="485"/>
    <x v="2"/>
    <x v="14"/>
    <x v="82"/>
    <n v="29"/>
    <x v="2"/>
    <s v="Violette Tait"/>
    <s v="C0489cam17"/>
    <x v="7"/>
  </r>
  <r>
    <x v="486"/>
    <x v="8"/>
    <x v="117"/>
    <x v="361"/>
    <n v="13"/>
    <x v="8"/>
    <s v="Marylynne Drain"/>
    <s v="C0490cam06"/>
    <x v="0"/>
  </r>
  <r>
    <x v="486"/>
    <x v="8"/>
    <x v="117"/>
    <x v="421"/>
    <n v="13"/>
    <x v="8"/>
    <s v="Marylynne Drain"/>
    <s v="C0490cam06"/>
    <x v="7"/>
  </r>
  <r>
    <x v="486"/>
    <x v="8"/>
    <x v="117"/>
    <x v="470"/>
    <n v="13"/>
    <x v="8"/>
    <s v="Marylynne Drain"/>
    <s v="C0490cam06"/>
    <x v="10"/>
  </r>
  <r>
    <x v="486"/>
    <x v="8"/>
    <x v="117"/>
    <x v="316"/>
    <n v="13"/>
    <x v="8"/>
    <s v="Marylynne Drain"/>
    <s v="C0490cam06"/>
    <x v="1"/>
  </r>
  <r>
    <x v="486"/>
    <x v="8"/>
    <x v="117"/>
    <x v="447"/>
    <n v="13"/>
    <x v="8"/>
    <s v="Marylynne Drain"/>
    <s v="C0490cam06"/>
    <x v="3"/>
  </r>
  <r>
    <x v="486"/>
    <x v="8"/>
    <x v="117"/>
    <x v="379"/>
    <n v="13"/>
    <x v="8"/>
    <s v="Marylynne Drain"/>
    <s v="C0490cam06"/>
    <x v="4"/>
  </r>
  <r>
    <x v="486"/>
    <x v="8"/>
    <x v="117"/>
    <x v="18"/>
    <n v="13"/>
    <x v="8"/>
    <s v="Marylynne Drain"/>
    <s v="C0490cam06"/>
    <x v="6"/>
  </r>
  <r>
    <x v="486"/>
    <x v="8"/>
    <x v="117"/>
    <x v="413"/>
    <n v="13"/>
    <x v="8"/>
    <s v="Marylynne Drain"/>
    <s v="C0490cam06"/>
    <x v="9"/>
  </r>
  <r>
    <x v="486"/>
    <x v="8"/>
    <x v="117"/>
    <x v="360"/>
    <n v="13"/>
    <x v="8"/>
    <s v="Marylynne Drain"/>
    <s v="C0490cam06"/>
    <x v="11"/>
  </r>
  <r>
    <x v="486"/>
    <x v="8"/>
    <x v="117"/>
    <x v="264"/>
    <n v="13"/>
    <x v="8"/>
    <s v="Marylynne Drain"/>
    <s v="C0490cam06"/>
    <x v="11"/>
  </r>
  <r>
    <x v="486"/>
    <x v="8"/>
    <x v="117"/>
    <x v="9"/>
    <n v="13"/>
    <x v="8"/>
    <s v="Marylynne Drain"/>
    <s v="C0490cam06"/>
    <x v="15"/>
  </r>
  <r>
    <x v="486"/>
    <x v="8"/>
    <x v="117"/>
    <x v="31"/>
    <n v="13"/>
    <x v="8"/>
    <s v="Marylynne Drain"/>
    <s v="C0490cam06"/>
    <x v="15"/>
  </r>
  <r>
    <x v="486"/>
    <x v="8"/>
    <x v="117"/>
    <x v="11"/>
    <n v="13"/>
    <x v="8"/>
    <s v="Marylynne Drain"/>
    <s v="C0490cam06"/>
    <x v="14"/>
  </r>
  <r>
    <x v="486"/>
    <x v="8"/>
    <x v="117"/>
    <x v="330"/>
    <n v="13"/>
    <x v="8"/>
    <s v="Marylynne Drain"/>
    <s v="C0490cam06"/>
    <x v="16"/>
  </r>
  <r>
    <x v="486"/>
    <x v="8"/>
    <x v="117"/>
    <x v="59"/>
    <n v="13"/>
    <x v="8"/>
    <s v="Marylynne Drain"/>
    <s v="C0490cam06"/>
    <x v="16"/>
  </r>
  <r>
    <x v="486"/>
    <x v="10"/>
    <x v="164"/>
    <x v="28"/>
    <n v="22"/>
    <x v="10"/>
    <s v="Marylynne Drain"/>
    <s v="C0490cam05"/>
    <x v="0"/>
  </r>
  <r>
    <x v="486"/>
    <x v="10"/>
    <x v="164"/>
    <x v="290"/>
    <n v="22"/>
    <x v="10"/>
    <s v="Marylynne Drain"/>
    <s v="C0490cam05"/>
    <x v="7"/>
  </r>
  <r>
    <x v="487"/>
    <x v="13"/>
    <x v="427"/>
    <x v="249"/>
    <n v="75"/>
    <x v="13"/>
    <s v="Allyson Ramalho"/>
    <s v="C0491cam09"/>
    <x v="0"/>
  </r>
  <r>
    <x v="487"/>
    <x v="13"/>
    <x v="427"/>
    <x v="347"/>
    <n v="75"/>
    <x v="13"/>
    <s v="Allyson Ramalho"/>
    <s v="C0491cam09"/>
    <x v="7"/>
  </r>
  <r>
    <x v="487"/>
    <x v="13"/>
    <x v="427"/>
    <x v="296"/>
    <n v="75"/>
    <x v="13"/>
    <s v="Allyson Ramalho"/>
    <s v="C0491cam09"/>
    <x v="10"/>
  </r>
  <r>
    <x v="487"/>
    <x v="13"/>
    <x v="427"/>
    <x v="341"/>
    <n v="75"/>
    <x v="13"/>
    <s v="Allyson Ramalho"/>
    <s v="C0491cam09"/>
    <x v="1"/>
  </r>
  <r>
    <x v="487"/>
    <x v="13"/>
    <x v="427"/>
    <x v="391"/>
    <n v="75"/>
    <x v="13"/>
    <s v="Allyson Ramalho"/>
    <s v="C0491cam09"/>
    <x v="2"/>
  </r>
  <r>
    <x v="487"/>
    <x v="13"/>
    <x v="427"/>
    <x v="23"/>
    <n v="75"/>
    <x v="13"/>
    <s v="Allyson Ramalho"/>
    <s v="C0491cam09"/>
    <x v="3"/>
  </r>
  <r>
    <x v="487"/>
    <x v="13"/>
    <x v="427"/>
    <x v="225"/>
    <n v="75"/>
    <x v="13"/>
    <s v="Allyson Ramalho"/>
    <s v="C0491cam09"/>
    <x v="4"/>
  </r>
  <r>
    <x v="487"/>
    <x v="13"/>
    <x v="427"/>
    <x v="179"/>
    <n v="75"/>
    <x v="13"/>
    <s v="Allyson Ramalho"/>
    <s v="C0491cam09"/>
    <x v="5"/>
  </r>
  <r>
    <x v="487"/>
    <x v="13"/>
    <x v="427"/>
    <x v="394"/>
    <n v="75"/>
    <x v="13"/>
    <s v="Allyson Ramalho"/>
    <s v="C0491cam09"/>
    <x v="8"/>
  </r>
  <r>
    <x v="487"/>
    <x v="13"/>
    <x v="427"/>
    <x v="51"/>
    <n v="75"/>
    <x v="13"/>
    <s v="Allyson Ramalho"/>
    <s v="C0491cam09"/>
    <x v="9"/>
  </r>
  <r>
    <x v="487"/>
    <x v="13"/>
    <x v="427"/>
    <x v="13"/>
    <n v="75"/>
    <x v="13"/>
    <s v="Allyson Ramalho"/>
    <s v="C0491cam09"/>
    <x v="11"/>
  </r>
  <r>
    <x v="487"/>
    <x v="13"/>
    <x v="427"/>
    <x v="330"/>
    <n v="75"/>
    <x v="13"/>
    <s v="Allyson Ramalho"/>
    <s v="C0491cam09"/>
    <x v="12"/>
  </r>
  <r>
    <x v="487"/>
    <x v="6"/>
    <x v="72"/>
    <x v="281"/>
    <n v="62"/>
    <x v="6"/>
    <s v="Allyson Ramalho"/>
    <s v="C0491cam03"/>
    <x v="0"/>
  </r>
  <r>
    <x v="487"/>
    <x v="6"/>
    <x v="72"/>
    <x v="236"/>
    <n v="62"/>
    <x v="6"/>
    <s v="Allyson Ramalho"/>
    <s v="C0491cam03"/>
    <x v="7"/>
  </r>
  <r>
    <x v="487"/>
    <x v="6"/>
    <x v="72"/>
    <x v="170"/>
    <n v="62"/>
    <x v="6"/>
    <s v="Allyson Ramalho"/>
    <s v="C0491cam03"/>
    <x v="10"/>
  </r>
  <r>
    <x v="487"/>
    <x v="6"/>
    <x v="72"/>
    <x v="109"/>
    <n v="62"/>
    <x v="6"/>
    <s v="Allyson Ramalho"/>
    <s v="C0491cam03"/>
    <x v="1"/>
  </r>
  <r>
    <x v="487"/>
    <x v="6"/>
    <x v="72"/>
    <x v="172"/>
    <n v="62"/>
    <x v="6"/>
    <s v="Allyson Ramalho"/>
    <s v="C0491cam03"/>
    <x v="2"/>
  </r>
  <r>
    <x v="488"/>
    <x v="12"/>
    <x v="134"/>
    <x v="377"/>
    <n v="66"/>
    <x v="12"/>
    <s v="Ricoriki Thompson"/>
    <s v="C0492cam10"/>
    <x v="0"/>
  </r>
  <r>
    <x v="488"/>
    <x v="12"/>
    <x v="134"/>
    <x v="185"/>
    <n v="66"/>
    <x v="12"/>
    <s v="Ricoriki Thompson"/>
    <s v="C0492cam10"/>
    <x v="7"/>
  </r>
  <r>
    <x v="488"/>
    <x v="12"/>
    <x v="134"/>
    <x v="351"/>
    <n v="66"/>
    <x v="12"/>
    <s v="Ricoriki Thompson"/>
    <s v="C0492cam10"/>
    <x v="10"/>
  </r>
  <r>
    <x v="488"/>
    <x v="12"/>
    <x v="134"/>
    <x v="446"/>
    <n v="66"/>
    <x v="12"/>
    <s v="Ricoriki Thompson"/>
    <s v="C0492cam10"/>
    <x v="1"/>
  </r>
  <r>
    <x v="488"/>
    <x v="12"/>
    <x v="134"/>
    <x v="444"/>
    <n v="66"/>
    <x v="12"/>
    <s v="Ricoriki Thompson"/>
    <s v="C0492cam10"/>
    <x v="2"/>
  </r>
  <r>
    <x v="488"/>
    <x v="12"/>
    <x v="134"/>
    <x v="202"/>
    <n v="66"/>
    <x v="12"/>
    <s v="Ricoriki Thompson"/>
    <s v="C0492cam10"/>
    <x v="3"/>
  </r>
  <r>
    <x v="488"/>
    <x v="12"/>
    <x v="134"/>
    <x v="431"/>
    <n v="66"/>
    <x v="12"/>
    <s v="Ricoriki Thompson"/>
    <s v="C0492cam10"/>
    <x v="4"/>
  </r>
  <r>
    <x v="488"/>
    <x v="12"/>
    <x v="134"/>
    <x v="208"/>
    <n v="66"/>
    <x v="12"/>
    <s v="Ricoriki Thompson"/>
    <s v="C0492cam10"/>
    <x v="5"/>
  </r>
  <r>
    <x v="488"/>
    <x v="12"/>
    <x v="134"/>
    <x v="121"/>
    <n v="66"/>
    <x v="12"/>
    <s v="Ricoriki Thompson"/>
    <s v="C0492cam10"/>
    <x v="6"/>
  </r>
  <r>
    <x v="488"/>
    <x v="12"/>
    <x v="134"/>
    <x v="262"/>
    <n v="66"/>
    <x v="12"/>
    <s v="Ricoriki Thompson"/>
    <s v="C0492cam10"/>
    <x v="8"/>
  </r>
  <r>
    <x v="488"/>
    <x v="12"/>
    <x v="134"/>
    <x v="117"/>
    <n v="66"/>
    <x v="12"/>
    <s v="Ricoriki Thompson"/>
    <s v="C0492cam10"/>
    <x v="9"/>
  </r>
  <r>
    <x v="488"/>
    <x v="12"/>
    <x v="134"/>
    <x v="77"/>
    <n v="66"/>
    <x v="12"/>
    <s v="Ricoriki Thompson"/>
    <s v="C0492cam10"/>
    <x v="11"/>
  </r>
  <r>
    <x v="488"/>
    <x v="12"/>
    <x v="134"/>
    <x v="103"/>
    <n v="66"/>
    <x v="12"/>
    <s v="Ricoriki Thompson"/>
    <s v="C0492cam10"/>
    <x v="12"/>
  </r>
  <r>
    <x v="488"/>
    <x v="3"/>
    <x v="341"/>
    <x v="429"/>
    <n v="62"/>
    <x v="3"/>
    <s v="Ricoriki Thompson"/>
    <s v="C0492cam11"/>
    <x v="0"/>
  </r>
  <r>
    <x v="488"/>
    <x v="3"/>
    <x v="341"/>
    <x v="218"/>
    <n v="62"/>
    <x v="3"/>
    <s v="Ricoriki Thompson"/>
    <s v="C0492cam11"/>
    <x v="7"/>
  </r>
  <r>
    <x v="488"/>
    <x v="3"/>
    <x v="341"/>
    <x v="280"/>
    <n v="62"/>
    <x v="3"/>
    <s v="Ricoriki Thompson"/>
    <s v="C0492cam11"/>
    <x v="10"/>
  </r>
  <r>
    <x v="488"/>
    <x v="3"/>
    <x v="341"/>
    <x v="366"/>
    <n v="62"/>
    <x v="3"/>
    <s v="Ricoriki Thompson"/>
    <s v="C0492cam11"/>
    <x v="1"/>
  </r>
  <r>
    <x v="488"/>
    <x v="3"/>
    <x v="341"/>
    <x v="106"/>
    <n v="62"/>
    <x v="3"/>
    <s v="Ricoriki Thompson"/>
    <s v="C0492cam11"/>
    <x v="2"/>
  </r>
  <r>
    <x v="488"/>
    <x v="3"/>
    <x v="341"/>
    <x v="156"/>
    <n v="62"/>
    <x v="3"/>
    <s v="Ricoriki Thompson"/>
    <s v="C0492cam11"/>
    <x v="3"/>
  </r>
  <r>
    <x v="488"/>
    <x v="3"/>
    <x v="341"/>
    <x v="193"/>
    <n v="62"/>
    <x v="3"/>
    <s v="Ricoriki Thompson"/>
    <s v="C0492cam11"/>
    <x v="4"/>
  </r>
  <r>
    <x v="488"/>
    <x v="3"/>
    <x v="341"/>
    <x v="117"/>
    <n v="62"/>
    <x v="3"/>
    <s v="Ricoriki Thompson"/>
    <s v="C0492cam11"/>
    <x v="5"/>
  </r>
  <r>
    <x v="488"/>
    <x v="3"/>
    <x v="341"/>
    <x v="221"/>
    <n v="62"/>
    <x v="3"/>
    <s v="Ricoriki Thompson"/>
    <s v="C0492cam11"/>
    <x v="6"/>
  </r>
  <r>
    <x v="488"/>
    <x v="3"/>
    <x v="341"/>
    <x v="283"/>
    <n v="62"/>
    <x v="3"/>
    <s v="Ricoriki Thompson"/>
    <s v="C0492cam11"/>
    <x v="8"/>
  </r>
  <r>
    <x v="489"/>
    <x v="11"/>
    <x v="102"/>
    <x v="329"/>
    <n v="14"/>
    <x v="11"/>
    <s v="Amii McGibbon"/>
    <s v="C0493cam15"/>
    <x v="0"/>
  </r>
  <r>
    <x v="489"/>
    <x v="11"/>
    <x v="102"/>
    <x v="415"/>
    <n v="14"/>
    <x v="11"/>
    <s v="Amii McGibbon"/>
    <s v="C0493cam15"/>
    <x v="10"/>
  </r>
  <r>
    <x v="489"/>
    <x v="11"/>
    <x v="102"/>
    <x v="364"/>
    <n v="14"/>
    <x v="11"/>
    <s v="Amii McGibbon"/>
    <s v="C0493cam15"/>
    <x v="10"/>
  </r>
  <r>
    <x v="489"/>
    <x v="11"/>
    <x v="102"/>
    <x v="449"/>
    <n v="14"/>
    <x v="11"/>
    <s v="Amii McGibbon"/>
    <s v="C0493cam15"/>
    <x v="2"/>
  </r>
  <r>
    <x v="489"/>
    <x v="11"/>
    <x v="102"/>
    <x v="491"/>
    <n v="14"/>
    <x v="11"/>
    <s v="Amii McGibbon"/>
    <s v="C0493cam15"/>
    <x v="2"/>
  </r>
  <r>
    <x v="489"/>
    <x v="11"/>
    <x v="102"/>
    <x v="274"/>
    <n v="14"/>
    <x v="11"/>
    <s v="Amii McGibbon"/>
    <s v="C0493cam15"/>
    <x v="4"/>
  </r>
  <r>
    <x v="489"/>
    <x v="11"/>
    <x v="102"/>
    <x v="353"/>
    <n v="14"/>
    <x v="11"/>
    <s v="Amii McGibbon"/>
    <s v="C0493cam15"/>
    <x v="4"/>
  </r>
  <r>
    <x v="489"/>
    <x v="11"/>
    <x v="102"/>
    <x v="23"/>
    <n v="14"/>
    <x v="11"/>
    <s v="Amii McGibbon"/>
    <s v="C0493cam15"/>
    <x v="8"/>
  </r>
  <r>
    <x v="489"/>
    <x v="11"/>
    <x v="102"/>
    <x v="114"/>
    <n v="14"/>
    <x v="11"/>
    <s v="Amii McGibbon"/>
    <s v="C0493cam15"/>
    <x v="9"/>
  </r>
  <r>
    <x v="489"/>
    <x v="11"/>
    <x v="102"/>
    <x v="94"/>
    <n v="14"/>
    <x v="11"/>
    <s v="Amii McGibbon"/>
    <s v="C0493cam15"/>
    <x v="12"/>
  </r>
  <r>
    <x v="489"/>
    <x v="11"/>
    <x v="102"/>
    <x v="220"/>
    <n v="14"/>
    <x v="11"/>
    <s v="Amii McGibbon"/>
    <s v="C0493cam15"/>
    <x v="13"/>
  </r>
  <r>
    <x v="489"/>
    <x v="6"/>
    <x v="57"/>
    <x v="240"/>
    <n v="62"/>
    <x v="6"/>
    <s v="Amii McGibbon"/>
    <s v="C0493cam03"/>
    <x v="0"/>
  </r>
  <r>
    <x v="489"/>
    <x v="6"/>
    <x v="57"/>
    <x v="201"/>
    <n v="62"/>
    <x v="6"/>
    <s v="Amii McGibbon"/>
    <s v="C0493cam03"/>
    <x v="7"/>
  </r>
  <r>
    <x v="489"/>
    <x v="6"/>
    <x v="57"/>
    <x v="254"/>
    <n v="62"/>
    <x v="6"/>
    <s v="Amii McGibbon"/>
    <s v="C0493cam03"/>
    <x v="7"/>
  </r>
  <r>
    <x v="489"/>
    <x v="6"/>
    <x v="57"/>
    <x v="241"/>
    <n v="62"/>
    <x v="6"/>
    <s v="Amii McGibbon"/>
    <s v="C0493cam03"/>
    <x v="10"/>
  </r>
  <r>
    <x v="489"/>
    <x v="6"/>
    <x v="57"/>
    <x v="457"/>
    <n v="62"/>
    <x v="6"/>
    <s v="Amii McGibbon"/>
    <s v="C0493cam03"/>
    <x v="2"/>
  </r>
  <r>
    <x v="489"/>
    <x v="6"/>
    <x v="57"/>
    <x v="191"/>
    <n v="62"/>
    <x v="6"/>
    <s v="Amii McGibbon"/>
    <s v="C0493cam03"/>
    <x v="2"/>
  </r>
  <r>
    <x v="489"/>
    <x v="6"/>
    <x v="57"/>
    <x v="133"/>
    <n v="62"/>
    <x v="6"/>
    <s v="Amii McGibbon"/>
    <s v="C0493cam03"/>
    <x v="3"/>
  </r>
  <r>
    <x v="489"/>
    <x v="6"/>
    <x v="57"/>
    <x v="342"/>
    <n v="62"/>
    <x v="6"/>
    <s v="Amii McGibbon"/>
    <s v="C0493cam03"/>
    <x v="4"/>
  </r>
  <r>
    <x v="489"/>
    <x v="6"/>
    <x v="57"/>
    <x v="40"/>
    <n v="62"/>
    <x v="6"/>
    <s v="Amii McGibbon"/>
    <s v="C0493cam03"/>
    <x v="5"/>
  </r>
  <r>
    <x v="489"/>
    <x v="6"/>
    <x v="57"/>
    <x v="51"/>
    <n v="62"/>
    <x v="6"/>
    <s v="Amii McGibbon"/>
    <s v="C0493cam03"/>
    <x v="6"/>
  </r>
  <r>
    <x v="489"/>
    <x v="6"/>
    <x v="57"/>
    <x v="237"/>
    <n v="62"/>
    <x v="6"/>
    <s v="Amii McGibbon"/>
    <s v="C0493cam03"/>
    <x v="8"/>
  </r>
  <r>
    <x v="489"/>
    <x v="6"/>
    <x v="57"/>
    <x v="12"/>
    <n v="62"/>
    <x v="6"/>
    <s v="Amii McGibbon"/>
    <s v="C0493cam03"/>
    <x v="9"/>
  </r>
  <r>
    <x v="490"/>
    <x v="14"/>
    <x v="428"/>
    <x v="183"/>
    <n v="25"/>
    <x v="14"/>
    <s v="Willette Goldberg"/>
    <s v="C0494cam13"/>
    <x v="0"/>
  </r>
  <r>
    <x v="490"/>
    <x v="14"/>
    <x v="428"/>
    <x v="487"/>
    <n v="25"/>
    <x v="14"/>
    <s v="Willette Goldberg"/>
    <s v="C0494cam13"/>
    <x v="7"/>
  </r>
  <r>
    <x v="490"/>
    <x v="14"/>
    <x v="428"/>
    <x v="404"/>
    <n v="25"/>
    <x v="14"/>
    <s v="Willette Goldberg"/>
    <s v="C0494cam13"/>
    <x v="10"/>
  </r>
  <r>
    <x v="490"/>
    <x v="14"/>
    <x v="428"/>
    <x v="314"/>
    <n v="25"/>
    <x v="14"/>
    <s v="Willette Goldberg"/>
    <s v="C0494cam13"/>
    <x v="1"/>
  </r>
  <r>
    <x v="490"/>
    <x v="14"/>
    <x v="428"/>
    <x v="68"/>
    <n v="25"/>
    <x v="14"/>
    <s v="Willette Goldberg"/>
    <s v="C0494cam13"/>
    <x v="2"/>
  </r>
  <r>
    <x v="490"/>
    <x v="14"/>
    <x v="428"/>
    <x v="391"/>
    <n v="25"/>
    <x v="14"/>
    <s v="Willette Goldberg"/>
    <s v="C0494cam13"/>
    <x v="3"/>
  </r>
  <r>
    <x v="490"/>
    <x v="14"/>
    <x v="428"/>
    <x v="37"/>
    <n v="25"/>
    <x v="14"/>
    <s v="Willette Goldberg"/>
    <s v="C0494cam13"/>
    <x v="4"/>
  </r>
  <r>
    <x v="490"/>
    <x v="14"/>
    <x v="428"/>
    <x v="98"/>
    <n v="25"/>
    <x v="14"/>
    <s v="Willette Goldberg"/>
    <s v="C0494cam13"/>
    <x v="5"/>
  </r>
  <r>
    <x v="490"/>
    <x v="14"/>
    <x v="428"/>
    <x v="74"/>
    <n v="25"/>
    <x v="14"/>
    <s v="Willette Goldberg"/>
    <s v="C0494cam13"/>
    <x v="6"/>
  </r>
  <r>
    <x v="490"/>
    <x v="14"/>
    <x v="428"/>
    <x v="435"/>
    <n v="25"/>
    <x v="14"/>
    <s v="Willette Goldberg"/>
    <s v="C0494cam13"/>
    <x v="8"/>
  </r>
  <r>
    <x v="490"/>
    <x v="14"/>
    <x v="428"/>
    <x v="116"/>
    <n v="25"/>
    <x v="14"/>
    <s v="Willette Goldberg"/>
    <s v="C0494cam13"/>
    <x v="9"/>
  </r>
  <r>
    <x v="490"/>
    <x v="14"/>
    <x v="428"/>
    <x v="4"/>
    <n v="25"/>
    <x v="14"/>
    <s v="Willette Goldberg"/>
    <s v="C0494cam13"/>
    <x v="11"/>
  </r>
  <r>
    <x v="490"/>
    <x v="14"/>
    <x v="428"/>
    <x v="42"/>
    <n v="25"/>
    <x v="14"/>
    <s v="Willette Goldberg"/>
    <s v="C0494cam13"/>
    <x v="12"/>
  </r>
  <r>
    <x v="490"/>
    <x v="14"/>
    <x v="428"/>
    <x v="195"/>
    <n v="25"/>
    <x v="14"/>
    <s v="Willette Goldberg"/>
    <s v="C0494cam13"/>
    <x v="15"/>
  </r>
  <r>
    <x v="490"/>
    <x v="4"/>
    <x v="213"/>
    <x v="147"/>
    <n v="16"/>
    <x v="4"/>
    <s v="Willette Goldberg"/>
    <s v="C0494cam16"/>
    <x v="0"/>
  </r>
  <r>
    <x v="490"/>
    <x v="4"/>
    <x v="213"/>
    <x v="256"/>
    <n v="16"/>
    <x v="4"/>
    <s v="Willette Goldberg"/>
    <s v="C0494cam16"/>
    <x v="7"/>
  </r>
  <r>
    <x v="491"/>
    <x v="13"/>
    <x v="138"/>
    <x v="387"/>
    <n v="75"/>
    <x v="13"/>
    <s v="Brien McGuire"/>
    <s v="C0495cam09"/>
    <x v="0"/>
  </r>
  <r>
    <x v="491"/>
    <x v="13"/>
    <x v="138"/>
    <x v="447"/>
    <n v="75"/>
    <x v="13"/>
    <s v="Brien McGuire"/>
    <s v="C0495cam09"/>
    <x v="10"/>
  </r>
  <r>
    <x v="491"/>
    <x v="13"/>
    <x v="138"/>
    <x v="493"/>
    <n v="75"/>
    <x v="13"/>
    <s v="Brien McGuire"/>
    <s v="C0495cam09"/>
    <x v="2"/>
  </r>
  <r>
    <x v="491"/>
    <x v="13"/>
    <x v="138"/>
    <x v="391"/>
    <n v="75"/>
    <x v="13"/>
    <s v="Brien McGuire"/>
    <s v="C0495cam09"/>
    <x v="3"/>
  </r>
  <r>
    <x v="491"/>
    <x v="13"/>
    <x v="138"/>
    <x v="186"/>
    <n v="75"/>
    <x v="13"/>
    <s v="Brien McGuire"/>
    <s v="C0495cam09"/>
    <x v="3"/>
  </r>
  <r>
    <x v="491"/>
    <x v="13"/>
    <x v="138"/>
    <x v="324"/>
    <n v="75"/>
    <x v="13"/>
    <s v="Brien McGuire"/>
    <s v="C0495cam09"/>
    <x v="5"/>
  </r>
  <r>
    <x v="491"/>
    <x v="13"/>
    <x v="138"/>
    <x v="281"/>
    <n v="75"/>
    <x v="13"/>
    <s v="Brien McGuire"/>
    <s v="C0495cam09"/>
    <x v="6"/>
  </r>
  <r>
    <x v="491"/>
    <x v="13"/>
    <x v="138"/>
    <x v="269"/>
    <n v="75"/>
    <x v="13"/>
    <s v="Brien McGuire"/>
    <s v="C0495cam09"/>
    <x v="6"/>
  </r>
  <r>
    <x v="491"/>
    <x v="13"/>
    <x v="138"/>
    <x v="146"/>
    <n v="75"/>
    <x v="13"/>
    <s v="Brien McGuire"/>
    <s v="C0495cam09"/>
    <x v="9"/>
  </r>
  <r>
    <x v="491"/>
    <x v="13"/>
    <x v="138"/>
    <x v="75"/>
    <n v="75"/>
    <x v="13"/>
    <s v="Brien McGuire"/>
    <s v="C0495cam09"/>
    <x v="11"/>
  </r>
  <r>
    <x v="491"/>
    <x v="13"/>
    <x v="138"/>
    <x v="286"/>
    <n v="75"/>
    <x v="13"/>
    <s v="Brien McGuire"/>
    <s v="C0495cam09"/>
    <x v="11"/>
  </r>
  <r>
    <x v="491"/>
    <x v="13"/>
    <x v="138"/>
    <x v="29"/>
    <n v="75"/>
    <x v="13"/>
    <s v="Brien McGuire"/>
    <s v="C0495cam09"/>
    <x v="15"/>
  </r>
  <r>
    <x v="491"/>
    <x v="0"/>
    <x v="370"/>
    <x v="515"/>
    <n v="65"/>
    <x v="0"/>
    <s v="Brien McGuire"/>
    <s v="C0495cam12"/>
    <x v="0"/>
  </r>
  <r>
    <x v="491"/>
    <x v="0"/>
    <x v="370"/>
    <x v="168"/>
    <n v="65"/>
    <x v="0"/>
    <s v="Brien McGuire"/>
    <s v="C0495cam12"/>
    <x v="7"/>
  </r>
  <r>
    <x v="491"/>
    <x v="0"/>
    <x v="370"/>
    <x v="278"/>
    <n v="65"/>
    <x v="0"/>
    <s v="Brien McGuire"/>
    <s v="C0495cam12"/>
    <x v="10"/>
  </r>
  <r>
    <x v="491"/>
    <x v="0"/>
    <x v="370"/>
    <x v="231"/>
    <n v="65"/>
    <x v="0"/>
    <s v="Brien McGuire"/>
    <s v="C0495cam12"/>
    <x v="1"/>
  </r>
  <r>
    <x v="491"/>
    <x v="0"/>
    <x v="370"/>
    <x v="191"/>
    <n v="65"/>
    <x v="0"/>
    <s v="Brien McGuire"/>
    <s v="C0495cam12"/>
    <x v="3"/>
  </r>
  <r>
    <x v="491"/>
    <x v="0"/>
    <x v="370"/>
    <x v="208"/>
    <n v="65"/>
    <x v="0"/>
    <s v="Brien McGuire"/>
    <s v="C0495cam12"/>
    <x v="4"/>
  </r>
  <r>
    <x v="491"/>
    <x v="0"/>
    <x v="370"/>
    <x v="70"/>
    <n v="65"/>
    <x v="0"/>
    <s v="Brien McGuire"/>
    <s v="C0495cam12"/>
    <x v="5"/>
  </r>
  <r>
    <x v="491"/>
    <x v="0"/>
    <x v="370"/>
    <x v="30"/>
    <n v="65"/>
    <x v="0"/>
    <s v="Brien McGuire"/>
    <s v="C0495cam12"/>
    <x v="6"/>
  </r>
  <r>
    <x v="491"/>
    <x v="0"/>
    <x v="370"/>
    <x v="102"/>
    <n v="65"/>
    <x v="0"/>
    <s v="Brien McGuire"/>
    <s v="C0495cam12"/>
    <x v="9"/>
  </r>
  <r>
    <x v="491"/>
    <x v="0"/>
    <x v="370"/>
    <x v="283"/>
    <n v="65"/>
    <x v="0"/>
    <s v="Brien McGuire"/>
    <s v="C0495cam12"/>
    <x v="11"/>
  </r>
  <r>
    <x v="492"/>
    <x v="2"/>
    <x v="359"/>
    <x v="410"/>
    <n v="29"/>
    <x v="2"/>
    <s v="Abrahan Cotton"/>
    <s v="C0496cam17"/>
    <x v="0"/>
  </r>
  <r>
    <x v="492"/>
    <x v="2"/>
    <x v="359"/>
    <x v="257"/>
    <n v="29"/>
    <x v="2"/>
    <s v="Abrahan Cotton"/>
    <s v="C0496cam17"/>
    <x v="7"/>
  </r>
  <r>
    <x v="492"/>
    <x v="2"/>
    <x v="359"/>
    <x v="57"/>
    <n v="29"/>
    <x v="2"/>
    <s v="Abrahan Cotton"/>
    <s v="C0496cam17"/>
    <x v="7"/>
  </r>
  <r>
    <x v="492"/>
    <x v="2"/>
    <x v="359"/>
    <x v="71"/>
    <n v="29"/>
    <x v="2"/>
    <s v="Abrahan Cotton"/>
    <s v="C0496cam17"/>
    <x v="10"/>
  </r>
  <r>
    <x v="492"/>
    <x v="2"/>
    <x v="359"/>
    <x v="80"/>
    <n v="29"/>
    <x v="2"/>
    <s v="Abrahan Cotton"/>
    <s v="C0496cam17"/>
    <x v="2"/>
  </r>
  <r>
    <x v="492"/>
    <x v="2"/>
    <x v="359"/>
    <x v="374"/>
    <n v="29"/>
    <x v="2"/>
    <s v="Abrahan Cotton"/>
    <s v="C0496cam17"/>
    <x v="3"/>
  </r>
  <r>
    <x v="492"/>
    <x v="2"/>
    <x v="359"/>
    <x v="345"/>
    <n v="29"/>
    <x v="2"/>
    <s v="Abrahan Cotton"/>
    <s v="C0496cam17"/>
    <x v="3"/>
  </r>
  <r>
    <x v="492"/>
    <x v="9"/>
    <x v="403"/>
    <x v="117"/>
    <n v="27"/>
    <x v="9"/>
    <s v="Abrahan Cotton"/>
    <s v="C0496cam08"/>
    <x v="0"/>
  </r>
  <r>
    <x v="492"/>
    <x v="9"/>
    <x v="403"/>
    <x v="102"/>
    <n v="27"/>
    <x v="9"/>
    <s v="Abrahan Cotton"/>
    <s v="C0496cam08"/>
    <x v="7"/>
  </r>
  <r>
    <x v="492"/>
    <x v="9"/>
    <x v="403"/>
    <x v="43"/>
    <n v="27"/>
    <x v="9"/>
    <s v="Abrahan Cotton"/>
    <s v="C0496cam08"/>
    <x v="10"/>
  </r>
  <r>
    <x v="493"/>
    <x v="8"/>
    <x v="381"/>
    <x v="517"/>
    <n v="13"/>
    <x v="8"/>
    <s v="Bekki Deekes"/>
    <s v="C0497cam06"/>
    <x v="0"/>
  </r>
  <r>
    <x v="493"/>
    <x v="8"/>
    <x v="381"/>
    <x v="523"/>
    <n v="13"/>
    <x v="8"/>
    <s v="Bekki Deekes"/>
    <s v="C0497cam06"/>
    <x v="7"/>
  </r>
  <r>
    <x v="493"/>
    <x v="8"/>
    <x v="381"/>
    <x v="348"/>
    <n v="13"/>
    <x v="8"/>
    <s v="Bekki Deekes"/>
    <s v="C0497cam06"/>
    <x v="2"/>
  </r>
  <r>
    <x v="493"/>
    <x v="8"/>
    <x v="381"/>
    <x v="380"/>
    <n v="13"/>
    <x v="8"/>
    <s v="Bekki Deekes"/>
    <s v="C0497cam06"/>
    <x v="5"/>
  </r>
  <r>
    <x v="493"/>
    <x v="8"/>
    <x v="381"/>
    <x v="433"/>
    <n v="13"/>
    <x v="8"/>
    <s v="Bekki Deekes"/>
    <s v="C0497cam06"/>
    <x v="9"/>
  </r>
  <r>
    <x v="493"/>
    <x v="8"/>
    <x v="381"/>
    <x v="397"/>
    <n v="13"/>
    <x v="8"/>
    <s v="Bekki Deekes"/>
    <s v="C0497cam06"/>
    <x v="11"/>
  </r>
  <r>
    <x v="493"/>
    <x v="8"/>
    <x v="381"/>
    <x v="435"/>
    <n v="13"/>
    <x v="8"/>
    <s v="Bekki Deekes"/>
    <s v="C0497cam06"/>
    <x v="12"/>
  </r>
  <r>
    <x v="493"/>
    <x v="8"/>
    <x v="381"/>
    <x v="116"/>
    <n v="13"/>
    <x v="8"/>
    <s v="Bekki Deekes"/>
    <s v="C0497cam06"/>
    <x v="15"/>
  </r>
  <r>
    <x v="493"/>
    <x v="8"/>
    <x v="381"/>
    <x v="20"/>
    <n v="13"/>
    <x v="8"/>
    <s v="Bekki Deekes"/>
    <s v="C0497cam06"/>
    <x v="13"/>
  </r>
  <r>
    <x v="493"/>
    <x v="8"/>
    <x v="381"/>
    <x v="42"/>
    <n v="13"/>
    <x v="8"/>
    <s v="Bekki Deekes"/>
    <s v="C0497cam06"/>
    <x v="14"/>
  </r>
  <r>
    <x v="493"/>
    <x v="8"/>
    <x v="381"/>
    <x v="110"/>
    <n v="13"/>
    <x v="8"/>
    <s v="Bekki Deekes"/>
    <s v="C0497cam06"/>
    <x v="16"/>
  </r>
  <r>
    <x v="494"/>
    <x v="0"/>
    <x v="324"/>
    <x v="413"/>
    <n v="65"/>
    <x v="0"/>
    <s v="Marnie Dunn"/>
    <s v="C0498cam12"/>
    <x v="0"/>
  </r>
  <r>
    <x v="494"/>
    <x v="0"/>
    <x v="324"/>
    <x v="291"/>
    <n v="65"/>
    <x v="0"/>
    <s v="Marnie Dunn"/>
    <s v="C0498cam12"/>
    <x v="7"/>
  </r>
  <r>
    <x v="494"/>
    <x v="0"/>
    <x v="324"/>
    <x v="56"/>
    <n v="65"/>
    <x v="0"/>
    <s v="Marnie Dunn"/>
    <s v="C0498cam12"/>
    <x v="10"/>
  </r>
  <r>
    <x v="494"/>
    <x v="0"/>
    <x v="324"/>
    <x v="252"/>
    <n v="65"/>
    <x v="0"/>
    <s v="Marnie Dunn"/>
    <s v="C0498cam12"/>
    <x v="10"/>
  </r>
  <r>
    <x v="494"/>
    <x v="0"/>
    <x v="324"/>
    <x v="11"/>
    <n v="65"/>
    <x v="0"/>
    <s v="Marnie Dunn"/>
    <s v="C0498cam12"/>
    <x v="3"/>
  </r>
  <r>
    <x v="494"/>
    <x v="0"/>
    <x v="324"/>
    <x v="213"/>
    <n v="65"/>
    <x v="0"/>
    <s v="Marnie Dunn"/>
    <s v="C0498cam12"/>
    <x v="3"/>
  </r>
  <r>
    <x v="494"/>
    <x v="0"/>
    <x v="324"/>
    <x v="59"/>
    <n v="65"/>
    <x v="0"/>
    <s v="Marnie Dunn"/>
    <s v="C0498cam12"/>
    <x v="4"/>
  </r>
  <r>
    <x v="494"/>
    <x v="16"/>
    <x v="292"/>
    <x v="101"/>
    <n v="26"/>
    <x v="16"/>
    <s v="Marnie Dunn"/>
    <s v="C0498cam04"/>
    <x v="0"/>
  </r>
  <r>
    <x v="494"/>
    <x v="16"/>
    <x v="292"/>
    <x v="151"/>
    <n v="26"/>
    <x v="16"/>
    <s v="Marnie Dunn"/>
    <s v="C0498cam04"/>
    <x v="7"/>
  </r>
  <r>
    <x v="494"/>
    <x v="16"/>
    <x v="292"/>
    <x v="21"/>
    <n v="26"/>
    <x v="16"/>
    <s v="Marnie Dunn"/>
    <s v="C0498cam04"/>
    <x v="10"/>
  </r>
  <r>
    <x v="494"/>
    <x v="16"/>
    <x v="292"/>
    <x v="58"/>
    <n v="26"/>
    <x v="16"/>
    <s v="Marnie Dunn"/>
    <s v="C0498cam04"/>
    <x v="1"/>
  </r>
  <r>
    <x v="494"/>
    <x v="16"/>
    <x v="292"/>
    <x v="86"/>
    <n v="26"/>
    <x v="16"/>
    <s v="Marnie Dunn"/>
    <s v="C0498cam04"/>
    <x v="1"/>
  </r>
  <r>
    <x v="495"/>
    <x v="8"/>
    <x v="309"/>
    <x v="390"/>
    <n v="13"/>
    <x v="8"/>
    <s v="Brynna Dedney"/>
    <s v="C0499cam06"/>
    <x v="0"/>
  </r>
  <r>
    <x v="495"/>
    <x v="8"/>
    <x v="309"/>
    <x v="111"/>
    <n v="13"/>
    <x v="8"/>
    <s v="Brynna Dedney"/>
    <s v="C0499cam06"/>
    <x v="7"/>
  </r>
  <r>
    <x v="495"/>
    <x v="8"/>
    <x v="309"/>
    <x v="156"/>
    <n v="13"/>
    <x v="8"/>
    <s v="Brynna Dedney"/>
    <s v="C0499cam06"/>
    <x v="10"/>
  </r>
  <r>
    <x v="495"/>
    <x v="8"/>
    <x v="309"/>
    <x v="40"/>
    <n v="13"/>
    <x v="8"/>
    <s v="Brynna Dedney"/>
    <s v="C0499cam06"/>
    <x v="1"/>
  </r>
  <r>
    <x v="495"/>
    <x v="8"/>
    <x v="309"/>
    <x v="117"/>
    <n v="13"/>
    <x v="8"/>
    <s v="Brynna Dedney"/>
    <s v="C0499cam06"/>
    <x v="2"/>
  </r>
  <r>
    <x v="495"/>
    <x v="8"/>
    <x v="309"/>
    <x v="237"/>
    <n v="13"/>
    <x v="8"/>
    <s v="Brynna Dedney"/>
    <s v="C0499cam06"/>
    <x v="3"/>
  </r>
  <r>
    <x v="495"/>
    <x v="8"/>
    <x v="309"/>
    <x v="226"/>
    <n v="13"/>
    <x v="8"/>
    <s v="Brynna Dedney"/>
    <s v="C0499cam06"/>
    <x v="4"/>
  </r>
  <r>
    <x v="495"/>
    <x v="8"/>
    <x v="309"/>
    <x v="73"/>
    <n v="13"/>
    <x v="8"/>
    <s v="Brynna Dedney"/>
    <s v="C0499cam06"/>
    <x v="5"/>
  </r>
  <r>
    <x v="495"/>
    <x v="7"/>
    <x v="59"/>
    <x v="247"/>
    <n v="28"/>
    <x v="7"/>
    <s v="Brynna Dedney"/>
    <s v="C0499cam14"/>
    <x v="0"/>
  </r>
  <r>
    <x v="495"/>
    <x v="7"/>
    <x v="59"/>
    <x v="406"/>
    <n v="28"/>
    <x v="7"/>
    <s v="Brynna Dedney"/>
    <s v="C0499cam14"/>
    <x v="7"/>
  </r>
  <r>
    <x v="495"/>
    <x v="7"/>
    <x v="59"/>
    <x v="320"/>
    <n v="28"/>
    <x v="7"/>
    <s v="Brynna Dedney"/>
    <s v="C0499cam14"/>
    <x v="10"/>
  </r>
  <r>
    <x v="495"/>
    <x v="7"/>
    <x v="59"/>
    <x v="146"/>
    <n v="28"/>
    <x v="7"/>
    <s v="Brynna Dedney"/>
    <s v="C0499cam14"/>
    <x v="1"/>
  </r>
  <r>
    <x v="495"/>
    <x v="7"/>
    <x v="59"/>
    <x v="20"/>
    <n v="28"/>
    <x v="7"/>
    <s v="Brynna Dedney"/>
    <s v="C0499cam14"/>
    <x v="2"/>
  </r>
  <r>
    <x v="495"/>
    <x v="7"/>
    <x v="59"/>
    <x v="194"/>
    <n v="28"/>
    <x v="7"/>
    <s v="Brynna Dedney"/>
    <s v="C0499cam14"/>
    <x v="3"/>
  </r>
  <r>
    <x v="495"/>
    <x v="7"/>
    <x v="59"/>
    <x v="67"/>
    <n v="28"/>
    <x v="7"/>
    <s v="Brynna Dedney"/>
    <s v="C0499cam14"/>
    <x v="4"/>
  </r>
  <r>
    <x v="496"/>
    <x v="11"/>
    <x v="121"/>
    <x v="367"/>
    <n v="14"/>
    <x v="11"/>
    <s v="Ilsa Jurn"/>
    <s v="C0500cam15"/>
    <x v="0"/>
  </r>
  <r>
    <x v="496"/>
    <x v="11"/>
    <x v="121"/>
    <x v="429"/>
    <n v="14"/>
    <x v="11"/>
    <s v="Ilsa Jurn"/>
    <s v="C0500cam15"/>
    <x v="1"/>
  </r>
  <r>
    <x v="496"/>
    <x v="11"/>
    <x v="121"/>
    <x v="334"/>
    <n v="14"/>
    <x v="11"/>
    <s v="Ilsa Jurn"/>
    <s v="C0500cam15"/>
    <x v="2"/>
  </r>
  <r>
    <x v="496"/>
    <x v="11"/>
    <x v="121"/>
    <x v="227"/>
    <n v="14"/>
    <x v="11"/>
    <s v="Ilsa Jurn"/>
    <s v="C0500cam15"/>
    <x v="2"/>
  </r>
  <r>
    <x v="496"/>
    <x v="11"/>
    <x v="121"/>
    <x v="462"/>
    <n v="14"/>
    <x v="11"/>
    <s v="Ilsa Jurn"/>
    <s v="C0500cam15"/>
    <x v="4"/>
  </r>
  <r>
    <x v="496"/>
    <x v="11"/>
    <x v="121"/>
    <x v="342"/>
    <n v="14"/>
    <x v="11"/>
    <s v="Ilsa Jurn"/>
    <s v="C0500cam15"/>
    <x v="6"/>
  </r>
  <r>
    <x v="496"/>
    <x v="11"/>
    <x v="121"/>
    <x v="101"/>
    <n v="14"/>
    <x v="11"/>
    <s v="Ilsa Jurn"/>
    <s v="C0500cam15"/>
    <x v="9"/>
  </r>
  <r>
    <x v="496"/>
    <x v="11"/>
    <x v="121"/>
    <x v="246"/>
    <n v="14"/>
    <x v="11"/>
    <s v="Ilsa Jurn"/>
    <s v="C0500cam15"/>
    <x v="9"/>
  </r>
  <r>
    <x v="496"/>
    <x v="11"/>
    <x v="121"/>
    <x v="221"/>
    <n v="14"/>
    <x v="11"/>
    <s v="Ilsa Jurn"/>
    <s v="C0500cam15"/>
    <x v="11"/>
  </r>
  <r>
    <x v="496"/>
    <x v="11"/>
    <x v="121"/>
    <x v="6"/>
    <n v="14"/>
    <x v="11"/>
    <s v="Ilsa Jurn"/>
    <s v="C0500cam15"/>
    <x v="15"/>
  </r>
  <r>
    <x v="496"/>
    <x v="15"/>
    <x v="178"/>
    <x v="430"/>
    <n v="10"/>
    <x v="15"/>
    <s v="Ilsa Jurn"/>
    <s v="C0500cam01"/>
    <x v="0"/>
  </r>
  <r>
    <x v="496"/>
    <x v="15"/>
    <x v="178"/>
    <x v="386"/>
    <n v="10"/>
    <x v="15"/>
    <s v="Ilsa Jurn"/>
    <s v="C0500cam01"/>
    <x v="7"/>
  </r>
  <r>
    <x v="496"/>
    <x v="15"/>
    <x v="178"/>
    <x v="285"/>
    <n v="10"/>
    <x v="15"/>
    <s v="Ilsa Jurn"/>
    <s v="C0500cam01"/>
    <x v="10"/>
  </r>
  <r>
    <x v="496"/>
    <x v="15"/>
    <x v="178"/>
    <x v="223"/>
    <n v="10"/>
    <x v="15"/>
    <s v="Ilsa Jurn"/>
    <s v="C0500cam01"/>
    <x v="1"/>
  </r>
  <r>
    <x v="496"/>
    <x v="15"/>
    <x v="178"/>
    <x v="431"/>
    <n v="10"/>
    <x v="15"/>
    <s v="Ilsa Jurn"/>
    <s v="C0500cam01"/>
    <x v="2"/>
  </r>
  <r>
    <x v="496"/>
    <x v="15"/>
    <x v="178"/>
    <x v="197"/>
    <n v="10"/>
    <x v="15"/>
    <s v="Ilsa Jurn"/>
    <s v="C0500cam01"/>
    <x v="3"/>
  </r>
  <r>
    <x v="496"/>
    <x v="15"/>
    <x v="178"/>
    <x v="224"/>
    <n v="10"/>
    <x v="15"/>
    <s v="Ilsa Jurn"/>
    <s v="C0500cam01"/>
    <x v="4"/>
  </r>
  <r>
    <x v="496"/>
    <x v="15"/>
    <x v="178"/>
    <x v="30"/>
    <n v="10"/>
    <x v="15"/>
    <s v="Ilsa Jurn"/>
    <s v="C0500cam01"/>
    <x v="5"/>
  </r>
  <r>
    <x v="496"/>
    <x v="15"/>
    <x v="178"/>
    <x v="13"/>
    <n v="10"/>
    <x v="15"/>
    <s v="Ilsa Jurn"/>
    <s v="C0500cam01"/>
    <x v="8"/>
  </r>
  <r>
    <x v="496"/>
    <x v="15"/>
    <x v="178"/>
    <x v="213"/>
    <n v="10"/>
    <x v="15"/>
    <s v="Ilsa Jurn"/>
    <s v="C0500cam01"/>
    <x v="9"/>
  </r>
  <r>
    <x v="497"/>
    <x v="3"/>
    <x v="215"/>
    <x v="385"/>
    <n v="62"/>
    <x v="3"/>
    <s v="Rochella Ponting"/>
    <s v="C0501cam11"/>
    <x v="0"/>
  </r>
  <r>
    <x v="497"/>
    <x v="3"/>
    <x v="215"/>
    <x v="211"/>
    <n v="62"/>
    <x v="3"/>
    <s v="Rochella Ponting"/>
    <s v="C0501cam11"/>
    <x v="10"/>
  </r>
  <r>
    <x v="497"/>
    <x v="3"/>
    <x v="215"/>
    <x v="359"/>
    <n v="62"/>
    <x v="3"/>
    <s v="Rochella Ponting"/>
    <s v="C0501cam11"/>
    <x v="2"/>
  </r>
  <r>
    <x v="497"/>
    <x v="3"/>
    <x v="215"/>
    <x v="186"/>
    <n v="62"/>
    <x v="3"/>
    <s v="Rochella Ponting"/>
    <s v="C0501cam11"/>
    <x v="2"/>
  </r>
  <r>
    <x v="497"/>
    <x v="3"/>
    <x v="215"/>
    <x v="413"/>
    <n v="62"/>
    <x v="3"/>
    <s v="Rochella Ponting"/>
    <s v="C0501cam11"/>
    <x v="4"/>
  </r>
  <r>
    <x v="497"/>
    <x v="3"/>
    <x v="215"/>
    <x v="56"/>
    <n v="62"/>
    <x v="3"/>
    <s v="Rochella Ponting"/>
    <s v="C0501cam11"/>
    <x v="6"/>
  </r>
  <r>
    <x v="497"/>
    <x v="3"/>
    <x v="215"/>
    <x v="252"/>
    <n v="62"/>
    <x v="3"/>
    <s v="Rochella Ponting"/>
    <s v="C0501cam11"/>
    <x v="6"/>
  </r>
  <r>
    <x v="497"/>
    <x v="3"/>
    <x v="215"/>
    <x v="253"/>
    <n v="62"/>
    <x v="3"/>
    <s v="Rochella Ponting"/>
    <s v="C0501cam11"/>
    <x v="8"/>
  </r>
  <r>
    <x v="497"/>
    <x v="3"/>
    <x v="215"/>
    <x v="64"/>
    <n v="62"/>
    <x v="3"/>
    <s v="Rochella Ponting"/>
    <s v="C0501cam11"/>
    <x v="11"/>
  </r>
  <r>
    <x v="497"/>
    <x v="7"/>
    <x v="187"/>
    <x v="233"/>
    <n v="28"/>
    <x v="7"/>
    <s v="Rochella Ponting"/>
    <s v="C0501cam14"/>
    <x v="0"/>
  </r>
  <r>
    <x v="497"/>
    <x v="7"/>
    <x v="187"/>
    <x v="220"/>
    <n v="28"/>
    <x v="7"/>
    <s v="Rochella Ponting"/>
    <s v="C0501cam14"/>
    <x v="7"/>
  </r>
  <r>
    <x v="497"/>
    <x v="7"/>
    <x v="187"/>
    <x v="118"/>
    <n v="28"/>
    <x v="7"/>
    <s v="Rochella Ponting"/>
    <s v="C0501cam14"/>
    <x v="7"/>
  </r>
  <r>
    <x v="497"/>
    <x v="7"/>
    <x v="187"/>
    <x v="152"/>
    <n v="28"/>
    <x v="7"/>
    <s v="Rochella Ponting"/>
    <s v="C0501cam14"/>
    <x v="10"/>
  </r>
  <r>
    <x v="497"/>
    <x v="7"/>
    <x v="187"/>
    <x v="82"/>
    <n v="28"/>
    <x v="7"/>
    <s v="Rochella Ponting"/>
    <s v="C0501cam14"/>
    <x v="1"/>
  </r>
  <r>
    <x v="498"/>
    <x v="16"/>
    <x v="233"/>
    <x v="160"/>
    <n v="26"/>
    <x v="16"/>
    <s v="Nadya Grey"/>
    <s v="C0502cam04"/>
    <x v="0"/>
  </r>
  <r>
    <x v="498"/>
    <x v="16"/>
    <x v="233"/>
    <x v="26"/>
    <n v="26"/>
    <x v="16"/>
    <s v="Nadya Grey"/>
    <s v="C0502cam04"/>
    <x v="7"/>
  </r>
  <r>
    <x v="498"/>
    <x v="16"/>
    <x v="233"/>
    <x v="181"/>
    <n v="26"/>
    <x v="16"/>
    <s v="Nadya Grey"/>
    <s v="C0502cam04"/>
    <x v="10"/>
  </r>
  <r>
    <x v="498"/>
    <x v="16"/>
    <x v="233"/>
    <x v="4"/>
    <n v="26"/>
    <x v="16"/>
    <s v="Nadya Grey"/>
    <s v="C0502cam04"/>
    <x v="1"/>
  </r>
  <r>
    <x v="498"/>
    <x v="16"/>
    <x v="233"/>
    <x v="317"/>
    <n v="26"/>
    <x v="16"/>
    <s v="Nadya Grey"/>
    <s v="C0502cam04"/>
    <x v="2"/>
  </r>
  <r>
    <x v="498"/>
    <x v="16"/>
    <x v="233"/>
    <x v="213"/>
    <n v="26"/>
    <x v="16"/>
    <s v="Nadya Grey"/>
    <s v="C0502cam04"/>
    <x v="3"/>
  </r>
  <r>
    <x v="498"/>
    <x v="11"/>
    <x v="164"/>
    <x v="28"/>
    <n v="14"/>
    <x v="11"/>
    <s v="Nadya Grey"/>
    <s v="C0502cam15"/>
    <x v="0"/>
  </r>
  <r>
    <x v="498"/>
    <x v="11"/>
    <x v="164"/>
    <x v="195"/>
    <n v="14"/>
    <x v="11"/>
    <s v="Nadya Grey"/>
    <s v="C0502cam15"/>
    <x v="7"/>
  </r>
  <r>
    <x v="499"/>
    <x v="11"/>
    <x v="57"/>
    <x v="240"/>
    <n v="14"/>
    <x v="11"/>
    <s v="Etan Wetter"/>
    <s v="C0503cam15"/>
    <x v="0"/>
  </r>
  <r>
    <x v="499"/>
    <x v="11"/>
    <x v="57"/>
    <x v="426"/>
    <n v="14"/>
    <x v="11"/>
    <s v="Etan Wetter"/>
    <s v="C0503cam15"/>
    <x v="7"/>
  </r>
  <r>
    <x v="499"/>
    <x v="11"/>
    <x v="57"/>
    <x v="434"/>
    <n v="14"/>
    <x v="11"/>
    <s v="Etan Wetter"/>
    <s v="C0503cam15"/>
    <x v="7"/>
  </r>
  <r>
    <x v="499"/>
    <x v="11"/>
    <x v="57"/>
    <x v="17"/>
    <n v="14"/>
    <x v="11"/>
    <s v="Etan Wetter"/>
    <s v="C0503cam15"/>
    <x v="1"/>
  </r>
  <r>
    <x v="499"/>
    <x v="11"/>
    <x v="57"/>
    <x v="457"/>
    <n v="14"/>
    <x v="11"/>
    <s v="Etan Wetter"/>
    <s v="C0503cam15"/>
    <x v="2"/>
  </r>
  <r>
    <x v="499"/>
    <x v="11"/>
    <x v="57"/>
    <x v="235"/>
    <n v="14"/>
    <x v="11"/>
    <s v="Etan Wetter"/>
    <s v="C0503cam15"/>
    <x v="2"/>
  </r>
  <r>
    <x v="499"/>
    <x v="11"/>
    <x v="57"/>
    <x v="343"/>
    <n v="14"/>
    <x v="11"/>
    <s v="Etan Wetter"/>
    <s v="C0503cam15"/>
    <x v="4"/>
  </r>
  <r>
    <x v="499"/>
    <x v="11"/>
    <x v="57"/>
    <x v="342"/>
    <n v="14"/>
    <x v="11"/>
    <s v="Etan Wetter"/>
    <s v="C0503cam15"/>
    <x v="4"/>
  </r>
  <r>
    <x v="499"/>
    <x v="11"/>
    <x v="57"/>
    <x v="209"/>
    <n v="14"/>
    <x v="11"/>
    <s v="Etan Wetter"/>
    <s v="C0503cam15"/>
    <x v="6"/>
  </r>
  <r>
    <x v="499"/>
    <x v="11"/>
    <x v="57"/>
    <x v="170"/>
    <n v="14"/>
    <x v="11"/>
    <s v="Etan Wetter"/>
    <s v="C0503cam15"/>
    <x v="6"/>
  </r>
  <r>
    <x v="499"/>
    <x v="11"/>
    <x v="57"/>
    <x v="194"/>
    <n v="14"/>
    <x v="11"/>
    <s v="Etan Wetter"/>
    <s v="C0503cam15"/>
    <x v="8"/>
  </r>
  <r>
    <x v="499"/>
    <x v="11"/>
    <x v="57"/>
    <x v="238"/>
    <n v="14"/>
    <x v="11"/>
    <s v="Etan Wetter"/>
    <s v="C0503cam15"/>
    <x v="11"/>
  </r>
  <r>
    <x v="499"/>
    <x v="11"/>
    <x v="57"/>
    <x v="345"/>
    <n v="14"/>
    <x v="11"/>
    <s v="Etan Wetter"/>
    <s v="C0503cam15"/>
    <x v="11"/>
  </r>
  <r>
    <x v="499"/>
    <x v="13"/>
    <x v="21"/>
    <x v="111"/>
    <n v="75"/>
    <x v="13"/>
    <s v="Etan Wetter"/>
    <s v="C0503cam09"/>
    <x v="0"/>
  </r>
  <r>
    <x v="499"/>
    <x v="13"/>
    <x v="21"/>
    <x v="180"/>
    <n v="75"/>
    <x v="13"/>
    <s v="Etan Wetter"/>
    <s v="C0503cam09"/>
    <x v="7"/>
  </r>
  <r>
    <x v="499"/>
    <x v="13"/>
    <x v="21"/>
    <x v="107"/>
    <n v="75"/>
    <x v="13"/>
    <s v="Etan Wetter"/>
    <s v="C0503cam09"/>
    <x v="10"/>
  </r>
  <r>
    <x v="499"/>
    <x v="13"/>
    <x v="21"/>
    <x v="318"/>
    <n v="75"/>
    <x v="13"/>
    <s v="Etan Wetter"/>
    <s v="C0503cam09"/>
    <x v="1"/>
  </r>
  <r>
    <x v="499"/>
    <x v="13"/>
    <x v="21"/>
    <x v="171"/>
    <n v="75"/>
    <x v="13"/>
    <s v="Etan Wetter"/>
    <s v="C0503cam09"/>
    <x v="2"/>
  </r>
  <r>
    <x v="499"/>
    <x v="13"/>
    <x v="21"/>
    <x v="103"/>
    <n v="75"/>
    <x v="13"/>
    <s v="Etan Wetter"/>
    <s v="C0503cam09"/>
    <x v="3"/>
  </r>
  <r>
    <x v="500"/>
    <x v="6"/>
    <x v="48"/>
    <x v="218"/>
    <n v="62"/>
    <x v="6"/>
    <s v="Sybille Milner"/>
    <s v="C0504cam03"/>
    <x v="0"/>
  </r>
  <r>
    <x v="500"/>
    <x v="6"/>
    <x v="48"/>
    <x v="268"/>
    <n v="62"/>
    <x v="6"/>
    <s v="Sybille Milner"/>
    <s v="C0504cam03"/>
    <x v="7"/>
  </r>
  <r>
    <x v="500"/>
    <x v="6"/>
    <x v="48"/>
    <x v="98"/>
    <n v="62"/>
    <x v="6"/>
    <s v="Sybille Milner"/>
    <s v="C0504cam03"/>
    <x v="10"/>
  </r>
  <r>
    <x v="500"/>
    <x v="6"/>
    <x v="48"/>
    <x v="127"/>
    <n v="62"/>
    <x v="6"/>
    <s v="Sybille Milner"/>
    <s v="C0504cam03"/>
    <x v="1"/>
  </r>
  <r>
    <x v="500"/>
    <x v="6"/>
    <x v="48"/>
    <x v="121"/>
    <n v="62"/>
    <x v="6"/>
    <s v="Sybille Milner"/>
    <s v="C0504cam03"/>
    <x v="2"/>
  </r>
  <r>
    <x v="500"/>
    <x v="6"/>
    <x v="48"/>
    <x v="30"/>
    <n v="62"/>
    <x v="6"/>
    <s v="Sybille Milner"/>
    <s v="C0504cam03"/>
    <x v="3"/>
  </r>
  <r>
    <x v="500"/>
    <x v="6"/>
    <x v="48"/>
    <x v="108"/>
    <n v="62"/>
    <x v="6"/>
    <s v="Sybille Milner"/>
    <s v="C0504cam03"/>
    <x v="4"/>
  </r>
  <r>
    <x v="500"/>
    <x v="6"/>
    <x v="48"/>
    <x v="42"/>
    <n v="62"/>
    <x v="6"/>
    <s v="Sybille Milner"/>
    <s v="C0504cam03"/>
    <x v="5"/>
  </r>
  <r>
    <x v="500"/>
    <x v="6"/>
    <x v="48"/>
    <x v="12"/>
    <n v="62"/>
    <x v="6"/>
    <s v="Sybille Milner"/>
    <s v="C0504cam03"/>
    <x v="6"/>
  </r>
  <r>
    <x v="501"/>
    <x v="12"/>
    <x v="429"/>
    <x v="484"/>
    <n v="66"/>
    <x v="12"/>
    <s v="Kenn Seefus"/>
    <s v="C0505cam10"/>
    <x v="0"/>
  </r>
  <r>
    <x v="501"/>
    <x v="12"/>
    <x v="429"/>
    <x v="368"/>
    <n v="66"/>
    <x v="12"/>
    <s v="Kenn Seefus"/>
    <s v="C0505cam10"/>
    <x v="7"/>
  </r>
  <r>
    <x v="501"/>
    <x v="12"/>
    <x v="429"/>
    <x v="400"/>
    <n v="66"/>
    <x v="12"/>
    <s v="Kenn Seefus"/>
    <s v="C0505cam10"/>
    <x v="10"/>
  </r>
  <r>
    <x v="501"/>
    <x v="12"/>
    <x v="429"/>
    <x v="378"/>
    <n v="66"/>
    <x v="12"/>
    <s v="Kenn Seefus"/>
    <s v="C0505cam10"/>
    <x v="10"/>
  </r>
  <r>
    <x v="501"/>
    <x v="12"/>
    <x v="429"/>
    <x v="359"/>
    <n v="66"/>
    <x v="12"/>
    <s v="Kenn Seefus"/>
    <s v="C0505cam10"/>
    <x v="3"/>
  </r>
  <r>
    <x v="501"/>
    <x v="12"/>
    <x v="429"/>
    <x v="477"/>
    <n v="66"/>
    <x v="12"/>
    <s v="Kenn Seefus"/>
    <s v="C0505cam10"/>
    <x v="3"/>
  </r>
  <r>
    <x v="501"/>
    <x v="12"/>
    <x v="429"/>
    <x v="235"/>
    <n v="66"/>
    <x v="12"/>
    <s v="Kenn Seefus"/>
    <s v="C0505cam10"/>
    <x v="4"/>
  </r>
  <r>
    <x v="501"/>
    <x v="12"/>
    <x v="429"/>
    <x v="301"/>
    <n v="66"/>
    <x v="12"/>
    <s v="Kenn Seefus"/>
    <s v="C0505cam10"/>
    <x v="6"/>
  </r>
  <r>
    <x v="501"/>
    <x v="12"/>
    <x v="429"/>
    <x v="209"/>
    <n v="66"/>
    <x v="12"/>
    <s v="Kenn Seefus"/>
    <s v="C0505cam10"/>
    <x v="9"/>
  </r>
  <r>
    <x v="501"/>
    <x v="12"/>
    <x v="429"/>
    <x v="140"/>
    <n v="66"/>
    <x v="12"/>
    <s v="Kenn Seefus"/>
    <s v="C0505cam10"/>
    <x v="11"/>
  </r>
  <r>
    <x v="501"/>
    <x v="12"/>
    <x v="429"/>
    <x v="64"/>
    <n v="66"/>
    <x v="12"/>
    <s v="Kenn Seefus"/>
    <s v="C0505cam10"/>
    <x v="12"/>
  </r>
  <r>
    <x v="501"/>
    <x v="7"/>
    <x v="430"/>
    <x v="55"/>
    <n v="28"/>
    <x v="7"/>
    <s v="Kenn Seefus"/>
    <s v="C0505cam14"/>
    <x v="0"/>
  </r>
  <r>
    <x v="501"/>
    <x v="7"/>
    <x v="430"/>
    <x v="136"/>
    <n v="28"/>
    <x v="7"/>
    <s v="Kenn Seefus"/>
    <s v="C0505cam14"/>
    <x v="7"/>
  </r>
  <r>
    <x v="501"/>
    <x v="7"/>
    <x v="430"/>
    <x v="156"/>
    <n v="28"/>
    <x v="7"/>
    <s v="Kenn Seefus"/>
    <s v="C0505cam14"/>
    <x v="10"/>
  </r>
  <r>
    <x v="501"/>
    <x v="7"/>
    <x v="430"/>
    <x v="189"/>
    <n v="28"/>
    <x v="7"/>
    <s v="Kenn Seefus"/>
    <s v="C0505cam14"/>
    <x v="1"/>
  </r>
  <r>
    <x v="501"/>
    <x v="7"/>
    <x v="430"/>
    <x v="176"/>
    <n v="28"/>
    <x v="7"/>
    <s v="Kenn Seefus"/>
    <s v="C0505cam14"/>
    <x v="2"/>
  </r>
  <r>
    <x v="501"/>
    <x v="7"/>
    <x v="430"/>
    <x v="66"/>
    <n v="28"/>
    <x v="7"/>
    <s v="Kenn Seefus"/>
    <s v="C0505cam14"/>
    <x v="3"/>
  </r>
  <r>
    <x v="501"/>
    <x v="7"/>
    <x v="430"/>
    <x v="103"/>
    <n v="28"/>
    <x v="7"/>
    <s v="Kenn Seefus"/>
    <s v="C0505cam14"/>
    <x v="4"/>
  </r>
  <r>
    <x v="502"/>
    <x v="8"/>
    <x v="333"/>
    <x v="407"/>
    <n v="13"/>
    <x v="8"/>
    <s v="Thorpe Matiebe"/>
    <s v="C0506cam06"/>
    <x v="0"/>
  </r>
  <r>
    <x v="502"/>
    <x v="8"/>
    <x v="333"/>
    <x v="343"/>
    <n v="13"/>
    <x v="8"/>
    <s v="Thorpe Matiebe"/>
    <s v="C0506cam06"/>
    <x v="7"/>
  </r>
  <r>
    <x v="502"/>
    <x v="8"/>
    <x v="333"/>
    <x v="219"/>
    <n v="13"/>
    <x v="8"/>
    <s v="Thorpe Matiebe"/>
    <s v="C0506cam06"/>
    <x v="10"/>
  </r>
  <r>
    <x v="502"/>
    <x v="8"/>
    <x v="333"/>
    <x v="204"/>
    <n v="13"/>
    <x v="8"/>
    <s v="Thorpe Matiebe"/>
    <s v="C0506cam06"/>
    <x v="1"/>
  </r>
  <r>
    <x v="502"/>
    <x v="8"/>
    <x v="333"/>
    <x v="62"/>
    <n v="13"/>
    <x v="8"/>
    <s v="Thorpe Matiebe"/>
    <s v="C0506cam06"/>
    <x v="2"/>
  </r>
  <r>
    <x v="502"/>
    <x v="8"/>
    <x v="333"/>
    <x v="237"/>
    <n v="13"/>
    <x v="8"/>
    <s v="Thorpe Matiebe"/>
    <s v="C0506cam06"/>
    <x v="2"/>
  </r>
  <r>
    <x v="502"/>
    <x v="8"/>
    <x v="333"/>
    <x v="64"/>
    <n v="13"/>
    <x v="8"/>
    <s v="Thorpe Matiebe"/>
    <s v="C0506cam06"/>
    <x v="3"/>
  </r>
  <r>
    <x v="502"/>
    <x v="8"/>
    <x v="333"/>
    <x v="82"/>
    <n v="13"/>
    <x v="8"/>
    <s v="Thorpe Matiebe"/>
    <s v="C0506cam06"/>
    <x v="4"/>
  </r>
  <r>
    <x v="502"/>
    <x v="11"/>
    <x v="228"/>
    <x v="9"/>
    <n v="14"/>
    <x v="11"/>
    <s v="Thorpe Matiebe"/>
    <s v="C0506cam15"/>
    <x v="0"/>
  </r>
  <r>
    <x v="502"/>
    <x v="11"/>
    <x v="228"/>
    <x v="282"/>
    <n v="14"/>
    <x v="11"/>
    <s v="Thorpe Matiebe"/>
    <s v="C0506cam15"/>
    <x v="7"/>
  </r>
  <r>
    <x v="502"/>
    <x v="11"/>
    <x v="228"/>
    <x v="21"/>
    <n v="14"/>
    <x v="11"/>
    <s v="Thorpe Matiebe"/>
    <s v="C0506cam15"/>
    <x v="10"/>
  </r>
  <r>
    <x v="502"/>
    <x v="11"/>
    <x v="228"/>
    <x v="76"/>
    <n v="14"/>
    <x v="11"/>
    <s v="Thorpe Matiebe"/>
    <s v="C0506cam15"/>
    <x v="1"/>
  </r>
  <r>
    <x v="502"/>
    <x v="11"/>
    <x v="228"/>
    <x v="312"/>
    <n v="14"/>
    <x v="11"/>
    <s v="Thorpe Matiebe"/>
    <s v="C0506cam15"/>
    <x v="1"/>
  </r>
  <r>
    <x v="503"/>
    <x v="5"/>
    <x v="431"/>
    <x v="327"/>
    <n v="26"/>
    <x v="5"/>
    <s v="Stormi Liverock"/>
    <s v="C0507cam02"/>
    <x v="0"/>
  </r>
  <r>
    <x v="503"/>
    <x v="5"/>
    <x v="431"/>
    <x v="365"/>
    <n v="26"/>
    <x v="5"/>
    <s v="Stormi Liverock"/>
    <s v="C0507cam02"/>
    <x v="10"/>
  </r>
  <r>
    <x v="503"/>
    <x v="5"/>
    <x v="431"/>
    <x v="34"/>
    <n v="26"/>
    <x v="5"/>
    <s v="Stormi Liverock"/>
    <s v="C0507cam02"/>
    <x v="2"/>
  </r>
  <r>
    <x v="503"/>
    <x v="5"/>
    <x v="431"/>
    <x v="91"/>
    <n v="26"/>
    <x v="5"/>
    <s v="Stormi Liverock"/>
    <s v="C0507cam02"/>
    <x v="3"/>
  </r>
  <r>
    <x v="503"/>
    <x v="5"/>
    <x v="431"/>
    <x v="310"/>
    <n v="26"/>
    <x v="5"/>
    <s v="Stormi Liverock"/>
    <s v="C0507cam02"/>
    <x v="4"/>
  </r>
  <r>
    <x v="503"/>
    <x v="5"/>
    <x v="431"/>
    <x v="37"/>
    <n v="26"/>
    <x v="5"/>
    <s v="Stormi Liverock"/>
    <s v="C0507cam02"/>
    <x v="5"/>
  </r>
  <r>
    <x v="503"/>
    <x v="5"/>
    <x v="431"/>
    <x v="135"/>
    <n v="26"/>
    <x v="5"/>
    <s v="Stormi Liverock"/>
    <s v="C0507cam02"/>
    <x v="6"/>
  </r>
  <r>
    <x v="503"/>
    <x v="5"/>
    <x v="431"/>
    <x v="192"/>
    <n v="26"/>
    <x v="5"/>
    <s v="Stormi Liverock"/>
    <s v="C0507cam02"/>
    <x v="9"/>
  </r>
  <r>
    <x v="503"/>
    <x v="5"/>
    <x v="431"/>
    <x v="116"/>
    <n v="26"/>
    <x v="5"/>
    <s v="Stormi Liverock"/>
    <s v="C0507cam02"/>
    <x v="11"/>
  </r>
  <r>
    <x v="503"/>
    <x v="5"/>
    <x v="431"/>
    <x v="161"/>
    <n v="26"/>
    <x v="5"/>
    <s v="Stormi Liverock"/>
    <s v="C0507cam02"/>
    <x v="12"/>
  </r>
  <r>
    <x v="503"/>
    <x v="5"/>
    <x v="431"/>
    <x v="122"/>
    <n v="26"/>
    <x v="5"/>
    <s v="Stormi Liverock"/>
    <s v="C0507cam02"/>
    <x v="15"/>
  </r>
  <r>
    <x v="503"/>
    <x v="5"/>
    <x v="431"/>
    <x v="64"/>
    <n v="26"/>
    <x v="5"/>
    <s v="Stormi Liverock"/>
    <s v="C0507cam02"/>
    <x v="13"/>
  </r>
  <r>
    <x v="504"/>
    <x v="4"/>
    <x v="432"/>
    <x v="392"/>
    <n v="16"/>
    <x v="4"/>
    <s v="Roshelle Kondrachenko"/>
    <s v="C0508cam16"/>
    <x v="0"/>
  </r>
  <r>
    <x v="504"/>
    <x v="4"/>
    <x v="432"/>
    <x v="436"/>
    <n v="16"/>
    <x v="4"/>
    <s v="Roshelle Kondrachenko"/>
    <s v="C0508cam16"/>
    <x v="7"/>
  </r>
  <r>
    <x v="504"/>
    <x v="4"/>
    <x v="432"/>
    <x v="130"/>
    <n v="16"/>
    <x v="4"/>
    <s v="Roshelle Kondrachenko"/>
    <s v="C0508cam16"/>
    <x v="10"/>
  </r>
  <r>
    <x v="504"/>
    <x v="4"/>
    <x v="432"/>
    <x v="53"/>
    <n v="16"/>
    <x v="4"/>
    <s v="Roshelle Kondrachenko"/>
    <s v="C0508cam16"/>
    <x v="1"/>
  </r>
  <r>
    <x v="504"/>
    <x v="4"/>
    <x v="432"/>
    <x v="228"/>
    <n v="16"/>
    <x v="4"/>
    <s v="Roshelle Kondrachenko"/>
    <s v="C0508cam16"/>
    <x v="3"/>
  </r>
  <r>
    <x v="504"/>
    <x v="4"/>
    <x v="432"/>
    <x v="324"/>
    <n v="16"/>
    <x v="4"/>
    <s v="Roshelle Kondrachenko"/>
    <s v="C0508cam16"/>
    <x v="4"/>
  </r>
  <r>
    <x v="504"/>
    <x v="4"/>
    <x v="432"/>
    <x v="111"/>
    <n v="16"/>
    <x v="4"/>
    <s v="Roshelle Kondrachenko"/>
    <s v="C0508cam16"/>
    <x v="4"/>
  </r>
  <r>
    <x v="504"/>
    <x v="4"/>
    <x v="432"/>
    <x v="216"/>
    <n v="16"/>
    <x v="4"/>
    <s v="Roshelle Kondrachenko"/>
    <s v="C0508cam16"/>
    <x v="6"/>
  </r>
  <r>
    <x v="504"/>
    <x v="4"/>
    <x v="432"/>
    <x v="57"/>
    <n v="16"/>
    <x v="4"/>
    <s v="Roshelle Kondrachenko"/>
    <s v="C0508cam16"/>
    <x v="6"/>
  </r>
  <r>
    <x v="504"/>
    <x v="4"/>
    <x v="432"/>
    <x v="62"/>
    <n v="16"/>
    <x v="4"/>
    <s v="Roshelle Kondrachenko"/>
    <s v="C0508cam16"/>
    <x v="9"/>
  </r>
  <r>
    <x v="504"/>
    <x v="4"/>
    <x v="432"/>
    <x v="134"/>
    <n v="16"/>
    <x v="4"/>
    <s v="Roshelle Kondrachenko"/>
    <s v="C0508cam16"/>
    <x v="11"/>
  </r>
  <r>
    <x v="504"/>
    <x v="4"/>
    <x v="432"/>
    <x v="29"/>
    <n v="16"/>
    <x v="4"/>
    <s v="Roshelle Kondrachenko"/>
    <s v="C0508cam16"/>
    <x v="12"/>
  </r>
  <r>
    <x v="504"/>
    <x v="4"/>
    <x v="432"/>
    <x v="86"/>
    <n v="16"/>
    <x v="4"/>
    <s v="Roshelle Kondrachenko"/>
    <s v="C0508cam16"/>
    <x v="12"/>
  </r>
  <r>
    <x v="504"/>
    <x v="2"/>
    <x v="403"/>
    <x v="117"/>
    <n v="29"/>
    <x v="2"/>
    <s v="Roshelle Kondrachenko"/>
    <s v="C0508cam17"/>
    <x v="0"/>
  </r>
  <r>
    <x v="504"/>
    <x v="2"/>
    <x v="403"/>
    <x v="177"/>
    <n v="29"/>
    <x v="2"/>
    <s v="Roshelle Kondrachenko"/>
    <s v="C0508cam17"/>
    <x v="7"/>
  </r>
  <r>
    <x v="504"/>
    <x v="2"/>
    <x v="403"/>
    <x v="67"/>
    <n v="29"/>
    <x v="2"/>
    <s v="Roshelle Kondrachenko"/>
    <s v="C0508cam17"/>
    <x v="10"/>
  </r>
  <r>
    <x v="505"/>
    <x v="9"/>
    <x v="433"/>
    <x v="493"/>
    <n v="27"/>
    <x v="9"/>
    <s v="Alex Posselow"/>
    <s v="C0509cam08"/>
    <x v="0"/>
  </r>
  <r>
    <x v="505"/>
    <x v="9"/>
    <x v="433"/>
    <x v="212"/>
    <n v="27"/>
    <x v="9"/>
    <s v="Alex Posselow"/>
    <s v="C0509cam08"/>
    <x v="7"/>
  </r>
  <r>
    <x v="505"/>
    <x v="9"/>
    <x v="433"/>
    <x v="242"/>
    <n v="27"/>
    <x v="9"/>
    <s v="Alex Posselow"/>
    <s v="C0509cam08"/>
    <x v="7"/>
  </r>
  <r>
    <x v="505"/>
    <x v="9"/>
    <x v="433"/>
    <x v="366"/>
    <n v="27"/>
    <x v="9"/>
    <s v="Alex Posselow"/>
    <s v="C0509cam08"/>
    <x v="10"/>
  </r>
  <r>
    <x v="505"/>
    <x v="9"/>
    <x v="433"/>
    <x v="291"/>
    <n v="27"/>
    <x v="9"/>
    <s v="Alex Posselow"/>
    <s v="C0509cam08"/>
    <x v="2"/>
  </r>
  <r>
    <x v="505"/>
    <x v="9"/>
    <x v="433"/>
    <x v="269"/>
    <n v="27"/>
    <x v="9"/>
    <s v="Alex Posselow"/>
    <s v="C0509cam08"/>
    <x v="2"/>
  </r>
  <r>
    <x v="505"/>
    <x v="9"/>
    <x v="433"/>
    <x v="262"/>
    <n v="27"/>
    <x v="9"/>
    <s v="Alex Posselow"/>
    <s v="C0509cam08"/>
    <x v="3"/>
  </r>
  <r>
    <x v="505"/>
    <x v="9"/>
    <x v="433"/>
    <x v="170"/>
    <n v="27"/>
    <x v="9"/>
    <s v="Alex Posselow"/>
    <s v="C0509cam08"/>
    <x v="4"/>
  </r>
  <r>
    <x v="505"/>
    <x v="9"/>
    <x v="433"/>
    <x v="286"/>
    <n v="27"/>
    <x v="9"/>
    <s v="Alex Posselow"/>
    <s v="C0509cam08"/>
    <x v="5"/>
  </r>
  <r>
    <x v="505"/>
    <x v="9"/>
    <x v="433"/>
    <x v="14"/>
    <n v="27"/>
    <x v="9"/>
    <s v="Alex Posselow"/>
    <s v="C0509cam08"/>
    <x v="8"/>
  </r>
  <r>
    <x v="505"/>
    <x v="9"/>
    <x v="433"/>
    <x v="73"/>
    <n v="27"/>
    <x v="9"/>
    <s v="Alex Posselow"/>
    <s v="C0509cam08"/>
    <x v="8"/>
  </r>
  <r>
    <x v="505"/>
    <x v="11"/>
    <x v="354"/>
    <x v="1"/>
    <n v="14"/>
    <x v="11"/>
    <s v="Alex Posselow"/>
    <s v="C0509cam15"/>
    <x v="0"/>
  </r>
  <r>
    <x v="505"/>
    <x v="11"/>
    <x v="354"/>
    <x v="149"/>
    <n v="14"/>
    <x v="11"/>
    <s v="Alex Posselow"/>
    <s v="C0509cam15"/>
    <x v="7"/>
  </r>
  <r>
    <x v="505"/>
    <x v="11"/>
    <x v="354"/>
    <x v="181"/>
    <n v="14"/>
    <x v="11"/>
    <s v="Alex Posselow"/>
    <s v="C0509cam15"/>
    <x v="10"/>
  </r>
  <r>
    <x v="505"/>
    <x v="11"/>
    <x v="354"/>
    <x v="31"/>
    <n v="14"/>
    <x v="11"/>
    <s v="Alex Posselow"/>
    <s v="C0509cam15"/>
    <x v="1"/>
  </r>
  <r>
    <x v="505"/>
    <x v="11"/>
    <x v="354"/>
    <x v="21"/>
    <n v="14"/>
    <x v="11"/>
    <s v="Alex Posselow"/>
    <s v="C0509cam15"/>
    <x v="2"/>
  </r>
  <r>
    <x v="505"/>
    <x v="11"/>
    <x v="354"/>
    <x v="72"/>
    <n v="14"/>
    <x v="11"/>
    <s v="Alex Posselow"/>
    <s v="C0509cam15"/>
    <x v="3"/>
  </r>
  <r>
    <x v="506"/>
    <x v="7"/>
    <x v="117"/>
    <x v="361"/>
    <n v="28"/>
    <x v="7"/>
    <s v="Penelopa Loosely"/>
    <s v="C0510cam14"/>
    <x v="0"/>
  </r>
  <r>
    <x v="506"/>
    <x v="7"/>
    <x v="117"/>
    <x v="470"/>
    <n v="28"/>
    <x v="7"/>
    <s v="Penelopa Loosely"/>
    <s v="C0510cam14"/>
    <x v="10"/>
  </r>
  <r>
    <x v="506"/>
    <x v="7"/>
    <x v="117"/>
    <x v="364"/>
    <n v="28"/>
    <x v="7"/>
    <s v="Penelopa Loosely"/>
    <s v="C0510cam14"/>
    <x v="10"/>
  </r>
  <r>
    <x v="506"/>
    <x v="7"/>
    <x v="117"/>
    <x v="184"/>
    <n v="28"/>
    <x v="7"/>
    <s v="Penelopa Loosely"/>
    <s v="C0510cam14"/>
    <x v="1"/>
  </r>
  <r>
    <x v="506"/>
    <x v="7"/>
    <x v="117"/>
    <x v="340"/>
    <n v="28"/>
    <x v="7"/>
    <s v="Penelopa Loosely"/>
    <s v="C0510cam14"/>
    <x v="3"/>
  </r>
  <r>
    <x v="506"/>
    <x v="7"/>
    <x v="117"/>
    <x v="148"/>
    <n v="28"/>
    <x v="7"/>
    <s v="Penelopa Loosely"/>
    <s v="C0510cam14"/>
    <x v="3"/>
  </r>
  <r>
    <x v="506"/>
    <x v="7"/>
    <x v="117"/>
    <x v="382"/>
    <n v="28"/>
    <x v="7"/>
    <s v="Penelopa Loosely"/>
    <s v="C0510cam14"/>
    <x v="8"/>
  </r>
  <r>
    <x v="506"/>
    <x v="7"/>
    <x v="117"/>
    <x v="366"/>
    <n v="28"/>
    <x v="7"/>
    <s v="Penelopa Loosely"/>
    <s v="C0510cam14"/>
    <x v="8"/>
  </r>
  <r>
    <x v="506"/>
    <x v="7"/>
    <x v="117"/>
    <x v="127"/>
    <n v="28"/>
    <x v="7"/>
    <s v="Penelopa Loosely"/>
    <s v="C0510cam14"/>
    <x v="9"/>
  </r>
  <r>
    <x v="506"/>
    <x v="7"/>
    <x v="117"/>
    <x v="115"/>
    <n v="28"/>
    <x v="7"/>
    <s v="Penelopa Loosely"/>
    <s v="C0510cam14"/>
    <x v="12"/>
  </r>
  <r>
    <x v="506"/>
    <x v="7"/>
    <x v="117"/>
    <x v="62"/>
    <n v="28"/>
    <x v="7"/>
    <s v="Penelopa Loosely"/>
    <s v="C0510cam14"/>
    <x v="13"/>
  </r>
  <r>
    <x v="506"/>
    <x v="7"/>
    <x v="117"/>
    <x v="330"/>
    <n v="28"/>
    <x v="7"/>
    <s v="Penelopa Loosely"/>
    <s v="C0510cam14"/>
    <x v="16"/>
  </r>
  <r>
    <x v="506"/>
    <x v="7"/>
    <x v="117"/>
    <x v="312"/>
    <n v="28"/>
    <x v="7"/>
    <s v="Penelopa Loosely"/>
    <s v="C0510cam14"/>
    <x v="16"/>
  </r>
  <r>
    <x v="506"/>
    <x v="10"/>
    <x v="322"/>
    <x v="244"/>
    <n v="22"/>
    <x v="10"/>
    <s v="Penelopa Loosely"/>
    <s v="C0510cam05"/>
    <x v="0"/>
  </r>
  <r>
    <x v="506"/>
    <x v="10"/>
    <x v="322"/>
    <x v="114"/>
    <n v="22"/>
    <x v="10"/>
    <s v="Penelopa Loosely"/>
    <s v="C0510cam05"/>
    <x v="7"/>
  </r>
  <r>
    <x v="506"/>
    <x v="10"/>
    <x v="322"/>
    <x v="360"/>
    <n v="22"/>
    <x v="10"/>
    <s v="Penelopa Loosely"/>
    <s v="C0510cam05"/>
    <x v="10"/>
  </r>
  <r>
    <x v="506"/>
    <x v="10"/>
    <x v="322"/>
    <x v="276"/>
    <n v="22"/>
    <x v="10"/>
    <s v="Penelopa Loosely"/>
    <s v="C0510cam05"/>
    <x v="1"/>
  </r>
  <r>
    <x v="506"/>
    <x v="10"/>
    <x v="322"/>
    <x v="9"/>
    <n v="22"/>
    <x v="10"/>
    <s v="Penelopa Loosely"/>
    <s v="C0510cam05"/>
    <x v="2"/>
  </r>
  <r>
    <x v="506"/>
    <x v="10"/>
    <x v="322"/>
    <x v="79"/>
    <n v="22"/>
    <x v="10"/>
    <s v="Penelopa Loosely"/>
    <s v="C0510cam05"/>
    <x v="3"/>
  </r>
  <r>
    <x v="506"/>
    <x v="10"/>
    <x v="322"/>
    <x v="226"/>
    <n v="22"/>
    <x v="10"/>
    <s v="Penelopa Loosely"/>
    <s v="C0510cam05"/>
    <x v="4"/>
  </r>
  <r>
    <x v="507"/>
    <x v="4"/>
    <x v="282"/>
    <x v="224"/>
    <n v="16"/>
    <x v="4"/>
    <s v="Eyde Growy"/>
    <s v="C0511cam16"/>
    <x v="0"/>
  </r>
  <r>
    <x v="507"/>
    <x v="4"/>
    <x v="282"/>
    <x v="230"/>
    <n v="16"/>
    <x v="4"/>
    <s v="Eyde Growy"/>
    <s v="C0511cam16"/>
    <x v="7"/>
  </r>
  <r>
    <x v="507"/>
    <x v="4"/>
    <x v="282"/>
    <x v="41"/>
    <n v="16"/>
    <x v="4"/>
    <s v="Eyde Growy"/>
    <s v="C0511cam16"/>
    <x v="10"/>
  </r>
  <r>
    <x v="507"/>
    <x v="4"/>
    <x v="282"/>
    <x v="177"/>
    <n v="16"/>
    <x v="4"/>
    <s v="Eyde Growy"/>
    <s v="C0511cam16"/>
    <x v="1"/>
  </r>
  <r>
    <x v="507"/>
    <x v="4"/>
    <x v="282"/>
    <x v="48"/>
    <n v="16"/>
    <x v="4"/>
    <s v="Eyde Growy"/>
    <s v="C0511cam16"/>
    <x v="2"/>
  </r>
  <r>
    <x v="508"/>
    <x v="1"/>
    <x v="154"/>
    <x v="166"/>
    <n v="25"/>
    <x v="1"/>
    <s v="Berkie Bernardes"/>
    <s v="C0512cam07"/>
    <x v="0"/>
  </r>
  <r>
    <x v="508"/>
    <x v="1"/>
    <x v="154"/>
    <x v="368"/>
    <n v="25"/>
    <x v="1"/>
    <s v="Berkie Bernardes"/>
    <s v="C0512cam07"/>
    <x v="7"/>
  </r>
  <r>
    <x v="508"/>
    <x v="1"/>
    <x v="154"/>
    <x v="456"/>
    <n v="25"/>
    <x v="1"/>
    <s v="Berkie Bernardes"/>
    <s v="C0512cam07"/>
    <x v="10"/>
  </r>
  <r>
    <x v="508"/>
    <x v="1"/>
    <x v="154"/>
    <x v="274"/>
    <n v="25"/>
    <x v="1"/>
    <s v="Berkie Bernardes"/>
    <s v="C0512cam07"/>
    <x v="1"/>
  </r>
  <r>
    <x v="508"/>
    <x v="1"/>
    <x v="154"/>
    <x v="493"/>
    <n v="25"/>
    <x v="1"/>
    <s v="Berkie Bernardes"/>
    <s v="C0512cam07"/>
    <x v="2"/>
  </r>
  <r>
    <x v="508"/>
    <x v="1"/>
    <x v="154"/>
    <x v="285"/>
    <n v="25"/>
    <x v="1"/>
    <s v="Berkie Bernardes"/>
    <s v="C0512cam07"/>
    <x v="3"/>
  </r>
  <r>
    <x v="508"/>
    <x v="1"/>
    <x v="154"/>
    <x v="60"/>
    <n v="25"/>
    <x v="1"/>
    <s v="Berkie Bernardes"/>
    <s v="C0512cam07"/>
    <x v="4"/>
  </r>
  <r>
    <x v="508"/>
    <x v="1"/>
    <x v="154"/>
    <x v="225"/>
    <n v="25"/>
    <x v="1"/>
    <s v="Berkie Bernardes"/>
    <s v="C0512cam07"/>
    <x v="5"/>
  </r>
  <r>
    <x v="508"/>
    <x v="1"/>
    <x v="154"/>
    <x v="375"/>
    <n v="25"/>
    <x v="1"/>
    <s v="Berkie Bernardes"/>
    <s v="C0512cam07"/>
    <x v="6"/>
  </r>
  <r>
    <x v="508"/>
    <x v="1"/>
    <x v="154"/>
    <x v="26"/>
    <n v="25"/>
    <x v="1"/>
    <s v="Berkie Bernardes"/>
    <s v="C0512cam07"/>
    <x v="8"/>
  </r>
  <r>
    <x v="508"/>
    <x v="1"/>
    <x v="154"/>
    <x v="394"/>
    <n v="25"/>
    <x v="1"/>
    <s v="Berkie Bernardes"/>
    <s v="C0512cam07"/>
    <x v="9"/>
  </r>
  <r>
    <x v="508"/>
    <x v="1"/>
    <x v="154"/>
    <x v="145"/>
    <n v="25"/>
    <x v="1"/>
    <s v="Berkie Bernardes"/>
    <s v="C0512cam07"/>
    <x v="11"/>
  </r>
  <r>
    <x v="508"/>
    <x v="1"/>
    <x v="154"/>
    <x v="85"/>
    <n v="25"/>
    <x v="1"/>
    <s v="Berkie Bernardes"/>
    <s v="C0512cam07"/>
    <x v="12"/>
  </r>
  <r>
    <x v="508"/>
    <x v="1"/>
    <x v="154"/>
    <x v="103"/>
    <n v="25"/>
    <x v="1"/>
    <s v="Berkie Bernardes"/>
    <s v="C0512cam07"/>
    <x v="15"/>
  </r>
  <r>
    <x v="508"/>
    <x v="3"/>
    <x v="390"/>
    <x v="358"/>
    <n v="62"/>
    <x v="3"/>
    <s v="Berkie Bernardes"/>
    <s v="C0512cam11"/>
    <x v="0"/>
  </r>
  <r>
    <x v="508"/>
    <x v="3"/>
    <x v="390"/>
    <x v="168"/>
    <n v="62"/>
    <x v="3"/>
    <s v="Berkie Bernardes"/>
    <s v="C0512cam11"/>
    <x v="7"/>
  </r>
  <r>
    <x v="508"/>
    <x v="3"/>
    <x v="390"/>
    <x v="91"/>
    <n v="62"/>
    <x v="3"/>
    <s v="Berkie Bernardes"/>
    <s v="C0512cam11"/>
    <x v="10"/>
  </r>
  <r>
    <x v="508"/>
    <x v="3"/>
    <x v="390"/>
    <x v="444"/>
    <n v="62"/>
    <x v="3"/>
    <s v="Berkie Bernardes"/>
    <s v="C0512cam11"/>
    <x v="1"/>
  </r>
  <r>
    <x v="508"/>
    <x v="3"/>
    <x v="390"/>
    <x v="186"/>
    <n v="62"/>
    <x v="3"/>
    <s v="Berkie Bernardes"/>
    <s v="C0512cam11"/>
    <x v="2"/>
  </r>
  <r>
    <x v="508"/>
    <x v="3"/>
    <x v="390"/>
    <x v="55"/>
    <n v="62"/>
    <x v="3"/>
    <s v="Berkie Bernardes"/>
    <s v="C0512cam11"/>
    <x v="3"/>
  </r>
  <r>
    <x v="508"/>
    <x v="3"/>
    <x v="390"/>
    <x v="99"/>
    <n v="62"/>
    <x v="3"/>
    <s v="Berkie Bernardes"/>
    <s v="C0512cam11"/>
    <x v="4"/>
  </r>
  <r>
    <x v="508"/>
    <x v="3"/>
    <x v="390"/>
    <x v="137"/>
    <n v="62"/>
    <x v="3"/>
    <s v="Berkie Bernardes"/>
    <s v="C0512cam11"/>
    <x v="5"/>
  </r>
  <r>
    <x v="508"/>
    <x v="3"/>
    <x v="390"/>
    <x v="116"/>
    <n v="62"/>
    <x v="3"/>
    <s v="Berkie Bernardes"/>
    <s v="C0512cam11"/>
    <x v="6"/>
  </r>
  <r>
    <x v="508"/>
    <x v="3"/>
    <x v="390"/>
    <x v="83"/>
    <n v="62"/>
    <x v="3"/>
    <s v="Berkie Bernardes"/>
    <s v="C0512cam11"/>
    <x v="8"/>
  </r>
  <r>
    <x v="508"/>
    <x v="3"/>
    <x v="390"/>
    <x v="28"/>
    <n v="62"/>
    <x v="3"/>
    <s v="Berkie Bernardes"/>
    <s v="C0512cam11"/>
    <x v="9"/>
  </r>
  <r>
    <x v="508"/>
    <x v="3"/>
    <x v="390"/>
    <x v="152"/>
    <n v="62"/>
    <x v="3"/>
    <s v="Berkie Bernardes"/>
    <s v="C0512cam11"/>
    <x v="11"/>
  </r>
  <r>
    <x v="509"/>
    <x v="13"/>
    <x v="203"/>
    <x v="338"/>
    <n v="75"/>
    <x v="13"/>
    <s v="Nappie Boutcher"/>
    <s v="C0513cam09"/>
    <x v="0"/>
  </r>
  <r>
    <x v="509"/>
    <x v="13"/>
    <x v="203"/>
    <x v="491"/>
    <n v="75"/>
    <x v="13"/>
    <s v="Nappie Boutcher"/>
    <s v="C0513cam09"/>
    <x v="7"/>
  </r>
  <r>
    <x v="509"/>
    <x v="13"/>
    <x v="203"/>
    <x v="448"/>
    <n v="75"/>
    <x v="13"/>
    <s v="Nappie Boutcher"/>
    <s v="C0513cam09"/>
    <x v="10"/>
  </r>
  <r>
    <x v="509"/>
    <x v="13"/>
    <x v="203"/>
    <x v="446"/>
    <n v="75"/>
    <x v="13"/>
    <s v="Nappie Boutcher"/>
    <s v="C0513cam09"/>
    <x v="1"/>
  </r>
  <r>
    <x v="509"/>
    <x v="13"/>
    <x v="203"/>
    <x v="0"/>
    <n v="75"/>
    <x v="13"/>
    <s v="Nappie Boutcher"/>
    <s v="C0513cam09"/>
    <x v="2"/>
  </r>
  <r>
    <x v="509"/>
    <x v="13"/>
    <x v="203"/>
    <x v="159"/>
    <n v="75"/>
    <x v="13"/>
    <s v="Nappie Boutcher"/>
    <s v="C0513cam09"/>
    <x v="3"/>
  </r>
  <r>
    <x v="509"/>
    <x v="13"/>
    <x v="203"/>
    <x v="99"/>
    <n v="75"/>
    <x v="13"/>
    <s v="Nappie Boutcher"/>
    <s v="C0513cam09"/>
    <x v="5"/>
  </r>
  <r>
    <x v="509"/>
    <x v="13"/>
    <x v="203"/>
    <x v="192"/>
    <n v="75"/>
    <x v="13"/>
    <s v="Nappie Boutcher"/>
    <s v="C0513cam09"/>
    <x v="6"/>
  </r>
  <r>
    <x v="509"/>
    <x v="13"/>
    <x v="203"/>
    <x v="193"/>
    <n v="75"/>
    <x v="13"/>
    <s v="Nappie Boutcher"/>
    <s v="C0513cam09"/>
    <x v="8"/>
  </r>
  <r>
    <x v="509"/>
    <x v="13"/>
    <x v="203"/>
    <x v="194"/>
    <n v="75"/>
    <x v="13"/>
    <s v="Nappie Boutcher"/>
    <s v="C0513cam09"/>
    <x v="11"/>
  </r>
  <r>
    <x v="509"/>
    <x v="13"/>
    <x v="203"/>
    <x v="103"/>
    <n v="75"/>
    <x v="13"/>
    <s v="Nappie Boutcher"/>
    <s v="C0513cam09"/>
    <x v="12"/>
  </r>
  <r>
    <x v="509"/>
    <x v="8"/>
    <x v="52"/>
    <x v="187"/>
    <n v="13"/>
    <x v="8"/>
    <s v="Nappie Boutcher"/>
    <s v="C0513cam06"/>
    <x v="0"/>
  </r>
  <r>
    <x v="509"/>
    <x v="8"/>
    <x v="52"/>
    <x v="245"/>
    <n v="13"/>
    <x v="8"/>
    <s v="Nappie Boutcher"/>
    <s v="C0513cam06"/>
    <x v="7"/>
  </r>
  <r>
    <x v="509"/>
    <x v="8"/>
    <x v="52"/>
    <x v="342"/>
    <n v="13"/>
    <x v="8"/>
    <s v="Nappie Boutcher"/>
    <s v="C0513cam06"/>
    <x v="7"/>
  </r>
  <r>
    <x v="509"/>
    <x v="8"/>
    <x v="52"/>
    <x v="233"/>
    <n v="13"/>
    <x v="8"/>
    <s v="Nappie Boutcher"/>
    <s v="C0513cam06"/>
    <x v="1"/>
  </r>
  <r>
    <x v="509"/>
    <x v="8"/>
    <x v="52"/>
    <x v="65"/>
    <n v="13"/>
    <x v="8"/>
    <s v="Nappie Boutcher"/>
    <s v="C0513cam06"/>
    <x v="1"/>
  </r>
  <r>
    <x v="509"/>
    <x v="8"/>
    <x v="52"/>
    <x v="21"/>
    <n v="13"/>
    <x v="8"/>
    <s v="Nappie Boutcher"/>
    <s v="C0513cam06"/>
    <x v="3"/>
  </r>
  <r>
    <x v="510"/>
    <x v="1"/>
    <x v="335"/>
    <x v="505"/>
    <n v="25"/>
    <x v="1"/>
    <s v="Costa Brolly"/>
    <s v="C0514cam07"/>
    <x v="0"/>
  </r>
  <r>
    <x v="510"/>
    <x v="1"/>
    <x v="335"/>
    <x v="337"/>
    <n v="25"/>
    <x v="1"/>
    <s v="Costa Brolly"/>
    <s v="C0514cam07"/>
    <x v="7"/>
  </r>
  <r>
    <x v="510"/>
    <x v="1"/>
    <x v="335"/>
    <x v="484"/>
    <n v="25"/>
    <x v="1"/>
    <s v="Costa Brolly"/>
    <s v="C0514cam07"/>
    <x v="1"/>
  </r>
  <r>
    <x v="510"/>
    <x v="1"/>
    <x v="335"/>
    <x v="495"/>
    <n v="25"/>
    <x v="1"/>
    <s v="Costa Brolly"/>
    <s v="C0514cam07"/>
    <x v="1"/>
  </r>
  <r>
    <x v="510"/>
    <x v="1"/>
    <x v="335"/>
    <x v="436"/>
    <n v="25"/>
    <x v="1"/>
    <s v="Costa Brolly"/>
    <s v="C0514cam07"/>
    <x v="3"/>
  </r>
  <r>
    <x v="510"/>
    <x v="1"/>
    <x v="335"/>
    <x v="212"/>
    <n v="25"/>
    <x v="1"/>
    <s v="Costa Brolly"/>
    <s v="C0514cam07"/>
    <x v="6"/>
  </r>
  <r>
    <x v="510"/>
    <x v="1"/>
    <x v="335"/>
    <x v="305"/>
    <n v="25"/>
    <x v="1"/>
    <s v="Costa Brolly"/>
    <s v="C0514cam07"/>
    <x v="8"/>
  </r>
  <r>
    <x v="510"/>
    <x v="1"/>
    <x v="335"/>
    <x v="8"/>
    <n v="25"/>
    <x v="1"/>
    <s v="Costa Brolly"/>
    <s v="C0514cam07"/>
    <x v="12"/>
  </r>
  <r>
    <x v="510"/>
    <x v="1"/>
    <x v="335"/>
    <x v="10"/>
    <n v="25"/>
    <x v="1"/>
    <s v="Costa Brolly"/>
    <s v="C0514cam07"/>
    <x v="13"/>
  </r>
  <r>
    <x v="510"/>
    <x v="6"/>
    <x v="434"/>
    <x v="419"/>
    <n v="62"/>
    <x v="6"/>
    <s v="Costa Brolly"/>
    <s v="C0514cam03"/>
    <x v="0"/>
  </r>
  <r>
    <x v="510"/>
    <x v="6"/>
    <x v="434"/>
    <x v="439"/>
    <n v="62"/>
    <x v="6"/>
    <s v="Costa Brolly"/>
    <s v="C0514cam03"/>
    <x v="7"/>
  </r>
  <r>
    <x v="510"/>
    <x v="6"/>
    <x v="434"/>
    <x v="45"/>
    <n v="62"/>
    <x v="6"/>
    <s v="Costa Brolly"/>
    <s v="C0514cam03"/>
    <x v="10"/>
  </r>
  <r>
    <x v="510"/>
    <x v="6"/>
    <x v="434"/>
    <x v="235"/>
    <n v="62"/>
    <x v="6"/>
    <s v="Costa Brolly"/>
    <s v="C0514cam03"/>
    <x v="1"/>
  </r>
  <r>
    <x v="510"/>
    <x v="6"/>
    <x v="434"/>
    <x v="106"/>
    <n v="62"/>
    <x v="6"/>
    <s v="Costa Brolly"/>
    <s v="C0514cam03"/>
    <x v="2"/>
  </r>
  <r>
    <x v="510"/>
    <x v="6"/>
    <x v="434"/>
    <x v="269"/>
    <n v="62"/>
    <x v="6"/>
    <s v="Costa Brolly"/>
    <s v="C0514cam03"/>
    <x v="3"/>
  </r>
  <r>
    <x v="510"/>
    <x v="6"/>
    <x v="434"/>
    <x v="270"/>
    <n v="62"/>
    <x v="6"/>
    <s v="Costa Brolly"/>
    <s v="C0514cam03"/>
    <x v="4"/>
  </r>
  <r>
    <x v="510"/>
    <x v="6"/>
    <x v="434"/>
    <x v="62"/>
    <n v="62"/>
    <x v="6"/>
    <s v="Costa Brolly"/>
    <s v="C0514cam03"/>
    <x v="6"/>
  </r>
  <r>
    <x v="510"/>
    <x v="6"/>
    <x v="434"/>
    <x v="213"/>
    <n v="62"/>
    <x v="6"/>
    <s v="Costa Brolly"/>
    <s v="C0514cam03"/>
    <x v="8"/>
  </r>
  <r>
    <x v="510"/>
    <x v="6"/>
    <x v="434"/>
    <x v="345"/>
    <n v="62"/>
    <x v="6"/>
    <s v="Costa Brolly"/>
    <s v="C0514cam03"/>
    <x v="9"/>
  </r>
  <r>
    <x v="511"/>
    <x v="2"/>
    <x v="435"/>
    <x v="360"/>
    <n v="29"/>
    <x v="2"/>
    <s v="Arte Dalliwater"/>
    <s v="C0515cam17"/>
    <x v="0"/>
  </r>
  <r>
    <x v="511"/>
    <x v="2"/>
    <x v="435"/>
    <x v="276"/>
    <n v="29"/>
    <x v="2"/>
    <s v="Arte Dalliwater"/>
    <s v="C0515cam17"/>
    <x v="7"/>
  </r>
  <r>
    <x v="511"/>
    <x v="2"/>
    <x v="435"/>
    <x v="50"/>
    <n v="29"/>
    <x v="2"/>
    <s v="Arte Dalliwater"/>
    <s v="C0515cam17"/>
    <x v="7"/>
  </r>
  <r>
    <x v="511"/>
    <x v="2"/>
    <x v="435"/>
    <x v="176"/>
    <n v="29"/>
    <x v="2"/>
    <s v="Arte Dalliwater"/>
    <s v="C0515cam17"/>
    <x v="10"/>
  </r>
  <r>
    <x v="511"/>
    <x v="2"/>
    <x v="435"/>
    <x v="271"/>
    <n v="29"/>
    <x v="2"/>
    <s v="Arte Dalliwater"/>
    <s v="C0515cam17"/>
    <x v="1"/>
  </r>
  <r>
    <x v="511"/>
    <x v="2"/>
    <x v="435"/>
    <x v="205"/>
    <n v="29"/>
    <x v="2"/>
    <s v="Arte Dalliwater"/>
    <s v="C0515cam17"/>
    <x v="3"/>
  </r>
  <r>
    <x v="511"/>
    <x v="2"/>
    <x v="435"/>
    <x v="15"/>
    <n v="29"/>
    <x v="2"/>
    <s v="Arte Dalliwater"/>
    <s v="C0515cam17"/>
    <x v="3"/>
  </r>
  <r>
    <x v="512"/>
    <x v="5"/>
    <x v="224"/>
    <x v="458"/>
    <n v="26"/>
    <x v="5"/>
    <s v="Derek Stealey"/>
    <s v="C0516cam02"/>
    <x v="0"/>
  </r>
  <r>
    <x v="512"/>
    <x v="5"/>
    <x v="224"/>
    <x v="507"/>
    <n v="26"/>
    <x v="5"/>
    <s v="Derek Stealey"/>
    <s v="C0516cam02"/>
    <x v="7"/>
  </r>
  <r>
    <x v="512"/>
    <x v="5"/>
    <x v="224"/>
    <x v="303"/>
    <n v="26"/>
    <x v="5"/>
    <s v="Derek Stealey"/>
    <s v="C0516cam02"/>
    <x v="10"/>
  </r>
  <r>
    <x v="512"/>
    <x v="5"/>
    <x v="224"/>
    <x v="461"/>
    <n v="26"/>
    <x v="5"/>
    <s v="Derek Stealey"/>
    <s v="C0516cam02"/>
    <x v="2"/>
  </r>
  <r>
    <x v="512"/>
    <x v="5"/>
    <x v="224"/>
    <x v="148"/>
    <n v="26"/>
    <x v="5"/>
    <s v="Derek Stealey"/>
    <s v="C0516cam02"/>
    <x v="3"/>
  </r>
  <r>
    <x v="512"/>
    <x v="5"/>
    <x v="224"/>
    <x v="95"/>
    <n v="26"/>
    <x v="5"/>
    <s v="Derek Stealey"/>
    <s v="C0516cam02"/>
    <x v="4"/>
  </r>
  <r>
    <x v="512"/>
    <x v="5"/>
    <x v="224"/>
    <x v="37"/>
    <n v="26"/>
    <x v="5"/>
    <s v="Derek Stealey"/>
    <s v="C0516cam02"/>
    <x v="6"/>
  </r>
  <r>
    <x v="512"/>
    <x v="5"/>
    <x v="224"/>
    <x v="235"/>
    <n v="26"/>
    <x v="5"/>
    <s v="Derek Stealey"/>
    <s v="C0516cam02"/>
    <x v="8"/>
  </r>
  <r>
    <x v="512"/>
    <x v="5"/>
    <x v="224"/>
    <x v="1"/>
    <n v="26"/>
    <x v="5"/>
    <s v="Derek Stealey"/>
    <s v="C0516cam02"/>
    <x v="9"/>
  </r>
  <r>
    <x v="512"/>
    <x v="5"/>
    <x v="224"/>
    <x v="26"/>
    <n v="26"/>
    <x v="5"/>
    <s v="Derek Stealey"/>
    <s v="C0516cam02"/>
    <x v="11"/>
  </r>
  <r>
    <x v="512"/>
    <x v="5"/>
    <x v="224"/>
    <x v="108"/>
    <n v="26"/>
    <x v="5"/>
    <s v="Derek Stealey"/>
    <s v="C0516cam02"/>
    <x v="15"/>
  </r>
  <r>
    <x v="512"/>
    <x v="5"/>
    <x v="224"/>
    <x v="118"/>
    <n v="26"/>
    <x v="5"/>
    <s v="Derek Stealey"/>
    <s v="C0516cam02"/>
    <x v="13"/>
  </r>
  <r>
    <x v="512"/>
    <x v="5"/>
    <x v="224"/>
    <x v="172"/>
    <n v="26"/>
    <x v="5"/>
    <s v="Derek Stealey"/>
    <s v="C0516cam02"/>
    <x v="14"/>
  </r>
  <r>
    <x v="512"/>
    <x v="16"/>
    <x v="201"/>
    <x v="308"/>
    <n v="26"/>
    <x v="16"/>
    <s v="Derek Stealey"/>
    <s v="C0516cam04"/>
    <x v="0"/>
  </r>
  <r>
    <x v="512"/>
    <x v="16"/>
    <x v="201"/>
    <x v="520"/>
    <n v="26"/>
    <x v="16"/>
    <s v="Derek Stealey"/>
    <s v="C0516cam04"/>
    <x v="7"/>
  </r>
  <r>
    <x v="512"/>
    <x v="16"/>
    <x v="201"/>
    <x v="141"/>
    <n v="26"/>
    <x v="16"/>
    <s v="Derek Stealey"/>
    <s v="C0516cam04"/>
    <x v="10"/>
  </r>
  <r>
    <x v="512"/>
    <x v="16"/>
    <x v="201"/>
    <x v="298"/>
    <n v="26"/>
    <x v="16"/>
    <s v="Derek Stealey"/>
    <s v="C0516cam04"/>
    <x v="1"/>
  </r>
  <r>
    <x v="512"/>
    <x v="16"/>
    <x v="201"/>
    <x v="158"/>
    <n v="26"/>
    <x v="16"/>
    <s v="Derek Stealey"/>
    <s v="C0516cam04"/>
    <x v="2"/>
  </r>
  <r>
    <x v="512"/>
    <x v="16"/>
    <x v="201"/>
    <x v="412"/>
    <n v="26"/>
    <x v="16"/>
    <s v="Derek Stealey"/>
    <s v="C0516cam04"/>
    <x v="3"/>
  </r>
  <r>
    <x v="512"/>
    <x v="16"/>
    <x v="201"/>
    <x v="244"/>
    <n v="26"/>
    <x v="16"/>
    <s v="Derek Stealey"/>
    <s v="C0516cam04"/>
    <x v="4"/>
  </r>
  <r>
    <x v="512"/>
    <x v="16"/>
    <x v="201"/>
    <x v="255"/>
    <n v="26"/>
    <x v="16"/>
    <s v="Derek Stealey"/>
    <s v="C0516cam04"/>
    <x v="5"/>
  </r>
  <r>
    <x v="512"/>
    <x v="16"/>
    <x v="201"/>
    <x v="360"/>
    <n v="26"/>
    <x v="16"/>
    <s v="Derek Stealey"/>
    <s v="C0516cam04"/>
    <x v="6"/>
  </r>
  <r>
    <x v="512"/>
    <x v="16"/>
    <x v="201"/>
    <x v="146"/>
    <n v="26"/>
    <x v="16"/>
    <s v="Derek Stealey"/>
    <s v="C0516cam04"/>
    <x v="9"/>
  </r>
  <r>
    <x v="512"/>
    <x v="16"/>
    <x v="201"/>
    <x v="328"/>
    <n v="26"/>
    <x v="16"/>
    <s v="Derek Stealey"/>
    <s v="C0516cam04"/>
    <x v="11"/>
  </r>
  <r>
    <x v="512"/>
    <x v="16"/>
    <x v="201"/>
    <x v="134"/>
    <n v="26"/>
    <x v="16"/>
    <s v="Derek Stealey"/>
    <s v="C0516cam04"/>
    <x v="12"/>
  </r>
  <r>
    <x v="512"/>
    <x v="16"/>
    <x v="201"/>
    <x v="43"/>
    <n v="26"/>
    <x v="16"/>
    <s v="Derek Stealey"/>
    <s v="C0516cam04"/>
    <x v="15"/>
  </r>
  <r>
    <x v="513"/>
    <x v="16"/>
    <x v="167"/>
    <x v="352"/>
    <n v="26"/>
    <x v="16"/>
    <s v="Sallyann Laydon"/>
    <s v="C0517cam04"/>
    <x v="0"/>
  </r>
  <r>
    <x v="513"/>
    <x v="16"/>
    <x v="167"/>
    <x v="406"/>
    <n v="26"/>
    <x v="16"/>
    <s v="Sallyann Laydon"/>
    <s v="C0517cam04"/>
    <x v="7"/>
  </r>
  <r>
    <x v="513"/>
    <x v="16"/>
    <x v="167"/>
    <x v="128"/>
    <n v="26"/>
    <x v="16"/>
    <s v="Sallyann Laydon"/>
    <s v="C0517cam04"/>
    <x v="10"/>
  </r>
  <r>
    <x v="513"/>
    <x v="16"/>
    <x v="167"/>
    <x v="146"/>
    <n v="26"/>
    <x v="16"/>
    <s v="Sallyann Laydon"/>
    <s v="C0517cam04"/>
    <x v="1"/>
  </r>
  <r>
    <x v="513"/>
    <x v="16"/>
    <x v="167"/>
    <x v="41"/>
    <n v="26"/>
    <x v="16"/>
    <s v="Sallyann Laydon"/>
    <s v="C0517cam04"/>
    <x v="2"/>
  </r>
  <r>
    <x v="513"/>
    <x v="16"/>
    <x v="167"/>
    <x v="134"/>
    <n v="26"/>
    <x v="16"/>
    <s v="Sallyann Laydon"/>
    <s v="C0517cam04"/>
    <x v="3"/>
  </r>
  <r>
    <x v="513"/>
    <x v="16"/>
    <x v="167"/>
    <x v="110"/>
    <n v="26"/>
    <x v="16"/>
    <s v="Sallyann Laydon"/>
    <s v="C0517cam04"/>
    <x v="4"/>
  </r>
  <r>
    <x v="514"/>
    <x v="10"/>
    <x v="197"/>
    <x v="445"/>
    <n v="22"/>
    <x v="10"/>
    <s v="Nicko Duerden"/>
    <s v="C0518cam05"/>
    <x v="0"/>
  </r>
  <r>
    <x v="514"/>
    <x v="10"/>
    <x v="197"/>
    <x v="304"/>
    <n v="22"/>
    <x v="10"/>
    <s v="Nicko Duerden"/>
    <s v="C0518cam05"/>
    <x v="7"/>
  </r>
  <r>
    <x v="514"/>
    <x v="10"/>
    <x v="197"/>
    <x v="351"/>
    <n v="22"/>
    <x v="10"/>
    <s v="Nicko Duerden"/>
    <s v="C0518cam05"/>
    <x v="10"/>
  </r>
  <r>
    <x v="514"/>
    <x v="10"/>
    <x v="197"/>
    <x v="379"/>
    <n v="22"/>
    <x v="10"/>
    <s v="Nicko Duerden"/>
    <s v="C0518cam05"/>
    <x v="1"/>
  </r>
  <r>
    <x v="514"/>
    <x v="10"/>
    <x v="197"/>
    <x v="196"/>
    <n v="22"/>
    <x v="10"/>
    <s v="Nicko Duerden"/>
    <s v="C0518cam05"/>
    <x v="2"/>
  </r>
  <r>
    <x v="514"/>
    <x v="10"/>
    <x v="197"/>
    <x v="45"/>
    <n v="22"/>
    <x v="10"/>
    <s v="Nicko Duerden"/>
    <s v="C0518cam05"/>
    <x v="3"/>
  </r>
  <r>
    <x v="514"/>
    <x v="10"/>
    <x v="197"/>
    <x v="42"/>
    <n v="22"/>
    <x v="10"/>
    <s v="Nicko Duerden"/>
    <s v="C0518cam05"/>
    <x v="11"/>
  </r>
  <r>
    <x v="514"/>
    <x v="10"/>
    <x v="197"/>
    <x v="29"/>
    <n v="22"/>
    <x v="10"/>
    <s v="Nicko Duerden"/>
    <s v="C0518cam05"/>
    <x v="12"/>
  </r>
  <r>
    <x v="514"/>
    <x v="5"/>
    <x v="119"/>
    <x v="282"/>
    <n v="26"/>
    <x v="5"/>
    <s v="Nicko Duerden"/>
    <s v="C0518cam02"/>
    <x v="0"/>
  </r>
  <r>
    <x v="514"/>
    <x v="5"/>
    <x v="119"/>
    <x v="80"/>
    <n v="26"/>
    <x v="5"/>
    <s v="Nicko Duerden"/>
    <s v="C0518cam02"/>
    <x v="7"/>
  </r>
  <r>
    <x v="514"/>
    <x v="5"/>
    <x v="119"/>
    <x v="213"/>
    <n v="26"/>
    <x v="5"/>
    <s v="Nicko Duerden"/>
    <s v="C0518cam02"/>
    <x v="7"/>
  </r>
  <r>
    <x v="515"/>
    <x v="9"/>
    <x v="436"/>
    <x v="56"/>
    <n v="27"/>
    <x v="9"/>
    <s v="Dyann Danielczyk"/>
    <s v="C0519cam08"/>
    <x v="0"/>
  </r>
  <r>
    <x v="515"/>
    <x v="9"/>
    <x v="436"/>
    <x v="31"/>
    <n v="27"/>
    <x v="9"/>
    <s v="Dyann Danielczyk"/>
    <s v="C0519cam08"/>
    <x v="7"/>
  </r>
  <r>
    <x v="515"/>
    <x v="9"/>
    <x v="436"/>
    <x v="118"/>
    <n v="27"/>
    <x v="9"/>
    <s v="Dyann Danielczyk"/>
    <s v="C0519cam08"/>
    <x v="10"/>
  </r>
  <r>
    <x v="515"/>
    <x v="9"/>
    <x v="436"/>
    <x v="112"/>
    <n v="27"/>
    <x v="9"/>
    <s v="Dyann Danielczyk"/>
    <s v="C0519cam08"/>
    <x v="1"/>
  </r>
  <r>
    <x v="515"/>
    <x v="9"/>
    <x v="436"/>
    <x v="73"/>
    <n v="27"/>
    <x v="9"/>
    <s v="Dyann Danielczyk"/>
    <s v="C0519cam08"/>
    <x v="2"/>
  </r>
  <r>
    <x v="516"/>
    <x v="7"/>
    <x v="109"/>
    <x v="346"/>
    <n v="28"/>
    <x v="7"/>
    <s v="Gil Grady"/>
    <s v="C0520cam14"/>
    <x v="0"/>
  </r>
  <r>
    <x v="516"/>
    <x v="7"/>
    <x v="109"/>
    <x v="487"/>
    <n v="28"/>
    <x v="7"/>
    <s v="Gil Grady"/>
    <s v="C0520cam14"/>
    <x v="7"/>
  </r>
  <r>
    <x v="516"/>
    <x v="7"/>
    <x v="109"/>
    <x v="438"/>
    <n v="28"/>
    <x v="7"/>
    <s v="Gil Grady"/>
    <s v="C0520cam14"/>
    <x v="1"/>
  </r>
  <r>
    <x v="516"/>
    <x v="7"/>
    <x v="109"/>
    <x v="386"/>
    <n v="28"/>
    <x v="7"/>
    <s v="Gil Grady"/>
    <s v="C0520cam14"/>
    <x v="2"/>
  </r>
  <r>
    <x v="516"/>
    <x v="7"/>
    <x v="109"/>
    <x v="411"/>
    <n v="28"/>
    <x v="7"/>
    <s v="Gil Grady"/>
    <s v="C0520cam14"/>
    <x v="3"/>
  </r>
  <r>
    <x v="516"/>
    <x v="7"/>
    <x v="109"/>
    <x v="268"/>
    <n v="28"/>
    <x v="7"/>
    <s v="Gil Grady"/>
    <s v="C0520cam14"/>
    <x v="4"/>
  </r>
  <r>
    <x v="516"/>
    <x v="7"/>
    <x v="109"/>
    <x v="98"/>
    <n v="28"/>
    <x v="7"/>
    <s v="Gil Grady"/>
    <s v="C0520cam14"/>
    <x v="5"/>
  </r>
  <r>
    <x v="516"/>
    <x v="7"/>
    <x v="109"/>
    <x v="136"/>
    <n v="28"/>
    <x v="7"/>
    <s v="Gil Grady"/>
    <s v="C0520cam14"/>
    <x v="6"/>
  </r>
  <r>
    <x v="516"/>
    <x v="7"/>
    <x v="109"/>
    <x v="39"/>
    <n v="28"/>
    <x v="7"/>
    <s v="Gil Grady"/>
    <s v="C0520cam14"/>
    <x v="8"/>
  </r>
  <r>
    <x v="516"/>
    <x v="7"/>
    <x v="109"/>
    <x v="116"/>
    <n v="28"/>
    <x v="7"/>
    <s v="Gil Grady"/>
    <s v="C0520cam14"/>
    <x v="9"/>
  </r>
  <r>
    <x v="516"/>
    <x v="7"/>
    <x v="109"/>
    <x v="139"/>
    <n v="28"/>
    <x v="7"/>
    <s v="Gil Grady"/>
    <s v="C0520cam14"/>
    <x v="11"/>
  </r>
  <r>
    <x v="516"/>
    <x v="7"/>
    <x v="109"/>
    <x v="42"/>
    <n v="28"/>
    <x v="7"/>
    <s v="Gil Grady"/>
    <s v="C0520cam14"/>
    <x v="12"/>
  </r>
  <r>
    <x v="516"/>
    <x v="7"/>
    <x v="109"/>
    <x v="67"/>
    <n v="28"/>
    <x v="7"/>
    <s v="Gil Grady"/>
    <s v="C0520cam14"/>
    <x v="15"/>
  </r>
  <r>
    <x v="516"/>
    <x v="15"/>
    <x v="437"/>
    <x v="448"/>
    <n v="10"/>
    <x v="15"/>
    <s v="Gil Grady"/>
    <s v="C0520cam01"/>
    <x v="0"/>
  </r>
  <r>
    <x v="516"/>
    <x v="15"/>
    <x v="437"/>
    <x v="425"/>
    <n v="10"/>
    <x v="15"/>
    <s v="Gil Grady"/>
    <s v="C0520cam01"/>
    <x v="7"/>
  </r>
  <r>
    <x v="516"/>
    <x v="15"/>
    <x v="437"/>
    <x v="37"/>
    <n v="10"/>
    <x v="15"/>
    <s v="Gil Grady"/>
    <s v="C0520cam01"/>
    <x v="1"/>
  </r>
  <r>
    <x v="516"/>
    <x v="15"/>
    <x v="437"/>
    <x v="98"/>
    <n v="10"/>
    <x v="15"/>
    <s v="Gil Grady"/>
    <s v="C0520cam01"/>
    <x v="2"/>
  </r>
  <r>
    <x v="516"/>
    <x v="15"/>
    <x v="437"/>
    <x v="111"/>
    <n v="10"/>
    <x v="15"/>
    <s v="Gil Grady"/>
    <s v="C0520cam01"/>
    <x v="3"/>
  </r>
  <r>
    <x v="516"/>
    <x v="15"/>
    <x v="437"/>
    <x v="192"/>
    <n v="10"/>
    <x v="15"/>
    <s v="Gil Grady"/>
    <s v="C0520cam01"/>
    <x v="4"/>
  </r>
  <r>
    <x v="516"/>
    <x v="15"/>
    <x v="437"/>
    <x v="31"/>
    <n v="10"/>
    <x v="15"/>
    <s v="Gil Grady"/>
    <s v="C0520cam01"/>
    <x v="6"/>
  </r>
  <r>
    <x v="516"/>
    <x v="15"/>
    <x v="437"/>
    <x v="152"/>
    <n v="10"/>
    <x v="15"/>
    <s v="Gil Grady"/>
    <s v="C0520cam01"/>
    <x v="9"/>
  </r>
  <r>
    <x v="517"/>
    <x v="7"/>
    <x v="101"/>
    <x v="325"/>
    <n v="28"/>
    <x v="7"/>
    <s v="Verney Angus"/>
    <s v="C0521cam14"/>
    <x v="0"/>
  </r>
  <r>
    <x v="517"/>
    <x v="7"/>
    <x v="101"/>
    <x v="302"/>
    <n v="28"/>
    <x v="7"/>
    <s v="Verney Angus"/>
    <s v="C0521cam14"/>
    <x v="10"/>
  </r>
  <r>
    <x v="517"/>
    <x v="7"/>
    <x v="101"/>
    <x v="481"/>
    <n v="28"/>
    <x v="7"/>
    <s v="Verney Angus"/>
    <s v="C0521cam14"/>
    <x v="1"/>
  </r>
  <r>
    <x v="517"/>
    <x v="7"/>
    <x v="101"/>
    <x v="358"/>
    <n v="28"/>
    <x v="7"/>
    <s v="Verney Angus"/>
    <s v="C0521cam14"/>
    <x v="3"/>
  </r>
  <r>
    <x v="517"/>
    <x v="7"/>
    <x v="101"/>
    <x v="438"/>
    <n v="28"/>
    <x v="7"/>
    <s v="Verney Angus"/>
    <s v="C0521cam14"/>
    <x v="4"/>
  </r>
  <r>
    <x v="517"/>
    <x v="7"/>
    <x v="101"/>
    <x v="393"/>
    <n v="28"/>
    <x v="7"/>
    <s v="Verney Angus"/>
    <s v="C0521cam14"/>
    <x v="6"/>
  </r>
  <r>
    <x v="517"/>
    <x v="7"/>
    <x v="101"/>
    <x v="371"/>
    <n v="28"/>
    <x v="7"/>
    <s v="Verney Angus"/>
    <s v="C0521cam14"/>
    <x v="9"/>
  </r>
  <r>
    <x v="517"/>
    <x v="7"/>
    <x v="101"/>
    <x v="1"/>
    <n v="28"/>
    <x v="7"/>
    <s v="Verney Angus"/>
    <s v="C0521cam14"/>
    <x v="11"/>
  </r>
  <r>
    <x v="517"/>
    <x v="7"/>
    <x v="101"/>
    <x v="156"/>
    <n v="28"/>
    <x v="7"/>
    <s v="Verney Angus"/>
    <s v="C0521cam14"/>
    <x v="12"/>
  </r>
  <r>
    <x v="517"/>
    <x v="7"/>
    <x v="101"/>
    <x v="176"/>
    <n v="28"/>
    <x v="7"/>
    <s v="Verney Angus"/>
    <s v="C0521cam14"/>
    <x v="13"/>
  </r>
  <r>
    <x v="517"/>
    <x v="5"/>
    <x v="256"/>
    <x v="192"/>
    <n v="26"/>
    <x v="5"/>
    <s v="Verney Angus"/>
    <s v="C0521cam02"/>
    <x v="0"/>
  </r>
  <r>
    <x v="517"/>
    <x v="5"/>
    <x v="256"/>
    <x v="116"/>
    <n v="26"/>
    <x v="5"/>
    <s v="Verney Angus"/>
    <s v="C0521cam02"/>
    <x v="7"/>
  </r>
  <r>
    <x v="517"/>
    <x v="5"/>
    <x v="256"/>
    <x v="4"/>
    <n v="26"/>
    <x v="5"/>
    <s v="Verney Angus"/>
    <s v="C0521cam02"/>
    <x v="10"/>
  </r>
  <r>
    <x v="517"/>
    <x v="5"/>
    <x v="256"/>
    <x v="317"/>
    <n v="26"/>
    <x v="5"/>
    <s v="Verney Angus"/>
    <s v="C0521cam02"/>
    <x v="1"/>
  </r>
  <r>
    <x v="517"/>
    <x v="5"/>
    <x v="256"/>
    <x v="152"/>
    <n v="26"/>
    <x v="5"/>
    <s v="Verney Angus"/>
    <s v="C0521cam02"/>
    <x v="2"/>
  </r>
  <r>
    <x v="518"/>
    <x v="7"/>
    <x v="351"/>
    <x v="294"/>
    <n v="28"/>
    <x v="7"/>
    <s v="Milli Cass"/>
    <s v="C0522cam14"/>
    <x v="0"/>
  </r>
  <r>
    <x v="518"/>
    <x v="7"/>
    <x v="351"/>
    <x v="415"/>
    <n v="28"/>
    <x v="7"/>
    <s v="Milli Cass"/>
    <s v="C0522cam14"/>
    <x v="7"/>
  </r>
  <r>
    <x v="518"/>
    <x v="7"/>
    <x v="351"/>
    <x v="454"/>
    <n v="28"/>
    <x v="7"/>
    <s v="Milli Cass"/>
    <s v="C0522cam14"/>
    <x v="10"/>
  </r>
  <r>
    <x v="518"/>
    <x v="7"/>
    <x v="351"/>
    <x v="385"/>
    <n v="28"/>
    <x v="7"/>
    <s v="Milli Cass"/>
    <s v="C0522cam14"/>
    <x v="1"/>
  </r>
  <r>
    <x v="518"/>
    <x v="7"/>
    <x v="351"/>
    <x v="358"/>
    <n v="28"/>
    <x v="7"/>
    <s v="Milli Cass"/>
    <s v="C0522cam14"/>
    <x v="1"/>
  </r>
  <r>
    <x v="518"/>
    <x v="7"/>
    <x v="351"/>
    <x v="447"/>
    <n v="28"/>
    <x v="7"/>
    <s v="Milli Cass"/>
    <s v="C0522cam14"/>
    <x v="2"/>
  </r>
  <r>
    <x v="518"/>
    <x v="7"/>
    <x v="351"/>
    <x v="222"/>
    <n v="28"/>
    <x v="7"/>
    <s v="Milli Cass"/>
    <s v="C0522cam14"/>
    <x v="4"/>
  </r>
  <r>
    <x v="518"/>
    <x v="7"/>
    <x v="351"/>
    <x v="218"/>
    <n v="28"/>
    <x v="7"/>
    <s v="Milli Cass"/>
    <s v="C0522cam14"/>
    <x v="4"/>
  </r>
  <r>
    <x v="518"/>
    <x v="7"/>
    <x v="351"/>
    <x v="202"/>
    <n v="28"/>
    <x v="7"/>
    <s v="Milli Cass"/>
    <s v="C0522cam14"/>
    <x v="5"/>
  </r>
  <r>
    <x v="518"/>
    <x v="7"/>
    <x v="351"/>
    <x v="225"/>
    <n v="28"/>
    <x v="7"/>
    <s v="Milli Cass"/>
    <s v="C0522cam14"/>
    <x v="8"/>
  </r>
  <r>
    <x v="518"/>
    <x v="7"/>
    <x v="351"/>
    <x v="56"/>
    <n v="28"/>
    <x v="7"/>
    <s v="Milli Cass"/>
    <s v="C0522cam14"/>
    <x v="11"/>
  </r>
  <r>
    <x v="518"/>
    <x v="7"/>
    <x v="351"/>
    <x v="252"/>
    <n v="28"/>
    <x v="7"/>
    <s v="Milli Cass"/>
    <s v="C0522cam14"/>
    <x v="11"/>
  </r>
  <r>
    <x v="518"/>
    <x v="7"/>
    <x v="351"/>
    <x v="14"/>
    <n v="28"/>
    <x v="7"/>
    <s v="Milli Cass"/>
    <s v="C0522cam14"/>
    <x v="14"/>
  </r>
  <r>
    <x v="518"/>
    <x v="6"/>
    <x v="419"/>
    <x v="62"/>
    <n v="62"/>
    <x v="6"/>
    <s v="Milli Cass"/>
    <s v="C0522cam03"/>
    <x v="0"/>
  </r>
  <r>
    <x v="518"/>
    <x v="6"/>
    <x v="419"/>
    <x v="80"/>
    <n v="62"/>
    <x v="6"/>
    <s v="Milli Cass"/>
    <s v="C0522cam03"/>
    <x v="0"/>
  </r>
  <r>
    <x v="518"/>
    <x v="6"/>
    <x v="419"/>
    <x v="84"/>
    <n v="62"/>
    <x v="6"/>
    <s v="Milli Cass"/>
    <s v="C0522cam03"/>
    <x v="7"/>
  </r>
  <r>
    <x v="519"/>
    <x v="10"/>
    <x v="286"/>
    <x v="488"/>
    <n v="22"/>
    <x v="10"/>
    <s v="Millisent Pipworth"/>
    <s v="C0523cam05"/>
    <x v="0"/>
  </r>
  <r>
    <x v="519"/>
    <x v="10"/>
    <x v="286"/>
    <x v="401"/>
    <n v="22"/>
    <x v="10"/>
    <s v="Millisent Pipworth"/>
    <s v="C0523cam05"/>
    <x v="7"/>
  </r>
  <r>
    <x v="519"/>
    <x v="10"/>
    <x v="286"/>
    <x v="474"/>
    <n v="22"/>
    <x v="10"/>
    <s v="Millisent Pipworth"/>
    <s v="C0523cam05"/>
    <x v="10"/>
  </r>
  <r>
    <x v="519"/>
    <x v="10"/>
    <x v="286"/>
    <x v="309"/>
    <n v="22"/>
    <x v="10"/>
    <s v="Millisent Pipworth"/>
    <s v="C0523cam05"/>
    <x v="3"/>
  </r>
  <r>
    <x v="519"/>
    <x v="10"/>
    <x v="286"/>
    <x v="409"/>
    <n v="22"/>
    <x v="10"/>
    <s v="Millisent Pipworth"/>
    <s v="C0523cam05"/>
    <x v="4"/>
  </r>
  <r>
    <x v="519"/>
    <x v="10"/>
    <x v="286"/>
    <x v="431"/>
    <n v="22"/>
    <x v="10"/>
    <s v="Millisent Pipworth"/>
    <s v="C0523cam05"/>
    <x v="9"/>
  </r>
  <r>
    <x v="519"/>
    <x v="10"/>
    <x v="286"/>
    <x v="120"/>
    <n v="22"/>
    <x v="10"/>
    <s v="Millisent Pipworth"/>
    <s v="C0523cam05"/>
    <x v="11"/>
  </r>
  <r>
    <x v="519"/>
    <x v="10"/>
    <x v="286"/>
    <x v="435"/>
    <n v="22"/>
    <x v="10"/>
    <s v="Millisent Pipworth"/>
    <s v="C0523cam05"/>
    <x v="12"/>
  </r>
  <r>
    <x v="519"/>
    <x v="10"/>
    <x v="286"/>
    <x v="107"/>
    <n v="22"/>
    <x v="10"/>
    <s v="Millisent Pipworth"/>
    <s v="C0523cam05"/>
    <x v="15"/>
  </r>
  <r>
    <x v="519"/>
    <x v="10"/>
    <x v="286"/>
    <x v="139"/>
    <n v="22"/>
    <x v="10"/>
    <s v="Millisent Pipworth"/>
    <s v="C0523cam05"/>
    <x v="13"/>
  </r>
  <r>
    <x v="519"/>
    <x v="1"/>
    <x v="414"/>
    <x v="127"/>
    <n v="25"/>
    <x v="1"/>
    <s v="Millisent Pipworth"/>
    <s v="C0523cam07"/>
    <x v="0"/>
  </r>
  <r>
    <x v="519"/>
    <x v="1"/>
    <x v="414"/>
    <x v="121"/>
    <n v="25"/>
    <x v="1"/>
    <s v="Millisent Pipworth"/>
    <s v="C0523cam07"/>
    <x v="7"/>
  </r>
  <r>
    <x v="519"/>
    <x v="1"/>
    <x v="414"/>
    <x v="138"/>
    <n v="25"/>
    <x v="1"/>
    <s v="Millisent Pipworth"/>
    <s v="C0523cam07"/>
    <x v="10"/>
  </r>
  <r>
    <x v="519"/>
    <x v="1"/>
    <x v="414"/>
    <x v="161"/>
    <n v="25"/>
    <x v="1"/>
    <s v="Millisent Pipworth"/>
    <s v="C0523cam07"/>
    <x v="1"/>
  </r>
  <r>
    <x v="519"/>
    <x v="1"/>
    <x v="414"/>
    <x v="194"/>
    <n v="25"/>
    <x v="1"/>
    <s v="Millisent Pipworth"/>
    <s v="C0523cam07"/>
    <x v="2"/>
  </r>
  <r>
    <x v="519"/>
    <x v="1"/>
    <x v="414"/>
    <x v="48"/>
    <n v="25"/>
    <x v="1"/>
    <s v="Millisent Pipworth"/>
    <s v="C0523cam07"/>
    <x v="3"/>
  </r>
  <r>
    <x v="520"/>
    <x v="6"/>
    <x v="395"/>
    <x v="289"/>
    <n v="62"/>
    <x v="6"/>
    <s v="Udell Lewsam"/>
    <s v="C0524cam03"/>
    <x v="0"/>
  </r>
  <r>
    <x v="520"/>
    <x v="6"/>
    <x v="395"/>
    <x v="235"/>
    <n v="62"/>
    <x v="6"/>
    <s v="Udell Lewsam"/>
    <s v="C0524cam03"/>
    <x v="10"/>
  </r>
  <r>
    <x v="520"/>
    <x v="6"/>
    <x v="395"/>
    <x v="127"/>
    <n v="62"/>
    <x v="6"/>
    <s v="Udell Lewsam"/>
    <s v="C0524cam03"/>
    <x v="1"/>
  </r>
  <r>
    <x v="520"/>
    <x v="6"/>
    <x v="395"/>
    <x v="342"/>
    <n v="62"/>
    <x v="6"/>
    <s v="Udell Lewsam"/>
    <s v="C0524cam03"/>
    <x v="2"/>
  </r>
  <r>
    <x v="520"/>
    <x v="6"/>
    <x v="395"/>
    <x v="151"/>
    <n v="62"/>
    <x v="6"/>
    <s v="Udell Lewsam"/>
    <s v="C0524cam03"/>
    <x v="5"/>
  </r>
  <r>
    <x v="520"/>
    <x v="6"/>
    <x v="395"/>
    <x v="217"/>
    <n v="62"/>
    <x v="6"/>
    <s v="Udell Lewsam"/>
    <s v="C0524cam03"/>
    <x v="6"/>
  </r>
  <r>
    <x v="520"/>
    <x v="7"/>
    <x v="159"/>
    <x v="2"/>
    <n v="28"/>
    <x v="7"/>
    <s v="Udell Lewsam"/>
    <s v="C0524cam14"/>
    <x v="0"/>
  </r>
  <r>
    <x v="520"/>
    <x v="7"/>
    <x v="159"/>
    <x v="189"/>
    <n v="28"/>
    <x v="7"/>
    <s v="Udell Lewsam"/>
    <s v="C0524cam14"/>
    <x v="7"/>
  </r>
  <r>
    <x v="520"/>
    <x v="7"/>
    <x v="159"/>
    <x v="20"/>
    <n v="28"/>
    <x v="7"/>
    <s v="Udell Lewsam"/>
    <s v="C0524cam14"/>
    <x v="10"/>
  </r>
  <r>
    <x v="520"/>
    <x v="7"/>
    <x v="159"/>
    <x v="177"/>
    <n v="28"/>
    <x v="7"/>
    <s v="Udell Lewsam"/>
    <s v="C0524cam14"/>
    <x v="1"/>
  </r>
  <r>
    <x v="520"/>
    <x v="7"/>
    <x v="159"/>
    <x v="6"/>
    <n v="28"/>
    <x v="7"/>
    <s v="Udell Lewsam"/>
    <s v="C0524cam14"/>
    <x v="2"/>
  </r>
  <r>
    <x v="521"/>
    <x v="6"/>
    <x v="392"/>
    <x v="501"/>
    <n v="62"/>
    <x v="6"/>
    <s v="Jonah Stone"/>
    <s v="C0525cam03"/>
    <x v="0"/>
  </r>
  <r>
    <x v="521"/>
    <x v="6"/>
    <x v="392"/>
    <x v="463"/>
    <n v="62"/>
    <x v="6"/>
    <s v="Jonah Stone"/>
    <s v="C0525cam03"/>
    <x v="7"/>
  </r>
  <r>
    <x v="521"/>
    <x v="6"/>
    <x v="392"/>
    <x v="167"/>
    <n v="62"/>
    <x v="6"/>
    <s v="Jonah Stone"/>
    <s v="C0525cam03"/>
    <x v="10"/>
  </r>
  <r>
    <x v="521"/>
    <x v="6"/>
    <x v="392"/>
    <x v="104"/>
    <n v="62"/>
    <x v="6"/>
    <s v="Jonah Stone"/>
    <s v="C0525cam03"/>
    <x v="1"/>
  </r>
  <r>
    <x v="521"/>
    <x v="6"/>
    <x v="392"/>
    <x v="278"/>
    <n v="62"/>
    <x v="6"/>
    <s v="Jonah Stone"/>
    <s v="C0525cam03"/>
    <x v="2"/>
  </r>
  <r>
    <x v="521"/>
    <x v="6"/>
    <x v="392"/>
    <x v="175"/>
    <n v="62"/>
    <x v="6"/>
    <s v="Jonah Stone"/>
    <s v="C0525cam03"/>
    <x v="3"/>
  </r>
  <r>
    <x v="521"/>
    <x v="6"/>
    <x v="392"/>
    <x v="462"/>
    <n v="62"/>
    <x v="6"/>
    <s v="Jonah Stone"/>
    <s v="C0525cam03"/>
    <x v="5"/>
  </r>
  <r>
    <x v="521"/>
    <x v="6"/>
    <x v="392"/>
    <x v="431"/>
    <n v="62"/>
    <x v="6"/>
    <s v="Jonah Stone"/>
    <s v="C0525cam03"/>
    <x v="5"/>
  </r>
  <r>
    <x v="521"/>
    <x v="6"/>
    <x v="392"/>
    <x v="291"/>
    <n v="62"/>
    <x v="6"/>
    <s v="Jonah Stone"/>
    <s v="C0525cam03"/>
    <x v="8"/>
  </r>
  <r>
    <x v="521"/>
    <x v="6"/>
    <x v="392"/>
    <x v="8"/>
    <n v="62"/>
    <x v="6"/>
    <s v="Jonah Stone"/>
    <s v="C0525cam03"/>
    <x v="9"/>
  </r>
  <r>
    <x v="521"/>
    <x v="6"/>
    <x v="392"/>
    <x v="30"/>
    <n v="62"/>
    <x v="6"/>
    <s v="Jonah Stone"/>
    <s v="C0525cam03"/>
    <x v="9"/>
  </r>
  <r>
    <x v="521"/>
    <x v="6"/>
    <x v="392"/>
    <x v="190"/>
    <n v="62"/>
    <x v="6"/>
    <s v="Jonah Stone"/>
    <s v="C0525cam03"/>
    <x v="11"/>
  </r>
  <r>
    <x v="521"/>
    <x v="6"/>
    <x v="392"/>
    <x v="11"/>
    <n v="62"/>
    <x v="6"/>
    <s v="Jonah Stone"/>
    <s v="C0525cam03"/>
    <x v="15"/>
  </r>
  <r>
    <x v="521"/>
    <x v="10"/>
    <x v="73"/>
    <x v="100"/>
    <n v="22"/>
    <x v="10"/>
    <s v="Jonah Stone"/>
    <s v="C0525cam05"/>
    <x v="0"/>
  </r>
  <r>
    <x v="521"/>
    <x v="10"/>
    <x v="73"/>
    <x v="71"/>
    <n v="22"/>
    <x v="10"/>
    <s v="Jonah Stone"/>
    <s v="C0525cam05"/>
    <x v="7"/>
  </r>
  <r>
    <x v="521"/>
    <x v="10"/>
    <x v="73"/>
    <x v="150"/>
    <n v="22"/>
    <x v="10"/>
    <s v="Jonah Stone"/>
    <s v="C0525cam05"/>
    <x v="1"/>
  </r>
  <r>
    <x v="521"/>
    <x v="10"/>
    <x v="73"/>
    <x v="195"/>
    <n v="22"/>
    <x v="10"/>
    <s v="Jonah Stone"/>
    <s v="C0525cam05"/>
    <x v="2"/>
  </r>
  <r>
    <x v="521"/>
    <x v="10"/>
    <x v="73"/>
    <x v="82"/>
    <n v="22"/>
    <x v="10"/>
    <s v="Jonah Stone"/>
    <s v="C0525cam05"/>
    <x v="2"/>
  </r>
  <r>
    <x v="522"/>
    <x v="14"/>
    <x v="143"/>
    <x v="396"/>
    <n v="25"/>
    <x v="14"/>
    <s v="Orlando Bouch"/>
    <s v="C0526cam13"/>
    <x v="0"/>
  </r>
  <r>
    <x v="522"/>
    <x v="14"/>
    <x v="143"/>
    <x v="55"/>
    <n v="25"/>
    <x v="14"/>
    <s v="Orlando Bouch"/>
    <s v="C0526cam13"/>
    <x v="7"/>
  </r>
  <r>
    <x v="522"/>
    <x v="14"/>
    <x v="143"/>
    <x v="133"/>
    <n v="25"/>
    <x v="14"/>
    <s v="Orlando Bouch"/>
    <s v="C0526cam13"/>
    <x v="10"/>
  </r>
  <r>
    <x v="522"/>
    <x v="14"/>
    <x v="143"/>
    <x v="311"/>
    <n v="25"/>
    <x v="14"/>
    <s v="Orlando Bouch"/>
    <s v="C0526cam13"/>
    <x v="1"/>
  </r>
  <r>
    <x v="522"/>
    <x v="14"/>
    <x v="143"/>
    <x v="151"/>
    <n v="25"/>
    <x v="14"/>
    <s v="Orlando Bouch"/>
    <s v="C0526cam13"/>
    <x v="4"/>
  </r>
  <r>
    <x v="522"/>
    <x v="14"/>
    <x v="143"/>
    <x v="147"/>
    <n v="25"/>
    <x v="14"/>
    <s v="Orlando Bouch"/>
    <s v="C0526cam13"/>
    <x v="4"/>
  </r>
  <r>
    <x v="522"/>
    <x v="14"/>
    <x v="143"/>
    <x v="29"/>
    <n v="25"/>
    <x v="14"/>
    <s v="Orlando Bouch"/>
    <s v="C0526cam13"/>
    <x v="6"/>
  </r>
  <r>
    <x v="522"/>
    <x v="12"/>
    <x v="410"/>
    <x v="432"/>
    <n v="66"/>
    <x v="12"/>
    <s v="Orlando Bouch"/>
    <s v="C0526cam10"/>
    <x v="0"/>
  </r>
  <r>
    <x v="522"/>
    <x v="12"/>
    <x v="410"/>
    <x v="433"/>
    <n v="66"/>
    <x v="12"/>
    <s v="Orlando Bouch"/>
    <s v="C0526cam10"/>
    <x v="7"/>
  </r>
  <r>
    <x v="522"/>
    <x v="12"/>
    <x v="410"/>
    <x v="375"/>
    <n v="66"/>
    <x v="12"/>
    <s v="Orlando Bouch"/>
    <s v="C0526cam10"/>
    <x v="10"/>
  </r>
  <r>
    <x v="522"/>
    <x v="12"/>
    <x v="410"/>
    <x v="94"/>
    <n v="66"/>
    <x v="12"/>
    <s v="Orlando Bouch"/>
    <s v="C0526cam10"/>
    <x v="1"/>
  </r>
  <r>
    <x v="522"/>
    <x v="12"/>
    <x v="410"/>
    <x v="9"/>
    <n v="66"/>
    <x v="12"/>
    <s v="Orlando Bouch"/>
    <s v="C0526cam10"/>
    <x v="2"/>
  </r>
  <r>
    <x v="522"/>
    <x v="12"/>
    <x v="410"/>
    <x v="10"/>
    <n v="66"/>
    <x v="12"/>
    <s v="Orlando Bouch"/>
    <s v="C0526cam10"/>
    <x v="3"/>
  </r>
  <r>
    <x v="522"/>
    <x v="12"/>
    <x v="410"/>
    <x v="13"/>
    <n v="66"/>
    <x v="12"/>
    <s v="Orlando Bouch"/>
    <s v="C0526cam10"/>
    <x v="4"/>
  </r>
  <r>
    <x v="522"/>
    <x v="12"/>
    <x v="410"/>
    <x v="259"/>
    <n v="66"/>
    <x v="12"/>
    <s v="Orlando Bouch"/>
    <s v="C0526cam10"/>
    <x v="5"/>
  </r>
  <r>
    <x v="523"/>
    <x v="11"/>
    <x v="215"/>
    <x v="385"/>
    <n v="14"/>
    <x v="11"/>
    <s v="Hadleigh Yare"/>
    <s v="C0527cam15"/>
    <x v="0"/>
  </r>
  <r>
    <x v="523"/>
    <x v="11"/>
    <x v="215"/>
    <x v="168"/>
    <n v="14"/>
    <x v="11"/>
    <s v="Hadleigh Yare"/>
    <s v="C0527cam15"/>
    <x v="7"/>
  </r>
  <r>
    <x v="523"/>
    <x v="11"/>
    <x v="215"/>
    <x v="275"/>
    <n v="14"/>
    <x v="11"/>
    <s v="Hadleigh Yare"/>
    <s v="C0527cam15"/>
    <x v="1"/>
  </r>
  <r>
    <x v="523"/>
    <x v="11"/>
    <x v="215"/>
    <x v="457"/>
    <n v="14"/>
    <x v="11"/>
    <s v="Hadleigh Yare"/>
    <s v="C0527cam15"/>
    <x v="3"/>
  </r>
  <r>
    <x v="523"/>
    <x v="11"/>
    <x v="215"/>
    <x v="413"/>
    <n v="14"/>
    <x v="11"/>
    <s v="Hadleigh Yare"/>
    <s v="C0527cam15"/>
    <x v="4"/>
  </r>
  <r>
    <x v="523"/>
    <x v="11"/>
    <x v="215"/>
    <x v="360"/>
    <n v="14"/>
    <x v="11"/>
    <s v="Hadleigh Yare"/>
    <s v="C0527cam15"/>
    <x v="5"/>
  </r>
  <r>
    <x v="523"/>
    <x v="11"/>
    <x v="215"/>
    <x v="56"/>
    <n v="14"/>
    <x v="11"/>
    <s v="Hadleigh Yare"/>
    <s v="C0527cam15"/>
    <x v="6"/>
  </r>
  <r>
    <x v="523"/>
    <x v="11"/>
    <x v="215"/>
    <x v="117"/>
    <n v="14"/>
    <x v="11"/>
    <s v="Hadleigh Yare"/>
    <s v="C0527cam15"/>
    <x v="8"/>
  </r>
  <r>
    <x v="523"/>
    <x v="11"/>
    <x v="215"/>
    <x v="11"/>
    <n v="14"/>
    <x v="11"/>
    <s v="Hadleigh Yare"/>
    <s v="C0527cam15"/>
    <x v="11"/>
  </r>
  <r>
    <x v="523"/>
    <x v="11"/>
    <x v="215"/>
    <x v="172"/>
    <n v="14"/>
    <x v="11"/>
    <s v="Hadleigh Yare"/>
    <s v="C0527cam15"/>
    <x v="11"/>
  </r>
  <r>
    <x v="523"/>
    <x v="11"/>
    <x v="215"/>
    <x v="86"/>
    <n v="14"/>
    <x v="11"/>
    <s v="Hadleigh Yare"/>
    <s v="C0527cam15"/>
    <x v="12"/>
  </r>
  <r>
    <x v="523"/>
    <x v="5"/>
    <x v="252"/>
    <x v="428"/>
    <n v="26"/>
    <x v="5"/>
    <s v="Hadleigh Yare"/>
    <s v="C0527cam02"/>
    <x v="0"/>
  </r>
  <r>
    <x v="523"/>
    <x v="5"/>
    <x v="252"/>
    <x v="104"/>
    <n v="26"/>
    <x v="5"/>
    <s v="Hadleigh Yare"/>
    <s v="C0527cam02"/>
    <x v="7"/>
  </r>
  <r>
    <x v="523"/>
    <x v="5"/>
    <x v="252"/>
    <x v="379"/>
    <n v="26"/>
    <x v="5"/>
    <s v="Hadleigh Yare"/>
    <s v="C0527cam02"/>
    <x v="10"/>
  </r>
  <r>
    <x v="523"/>
    <x v="5"/>
    <x v="252"/>
    <x v="279"/>
    <n v="26"/>
    <x v="5"/>
    <s v="Hadleigh Yare"/>
    <s v="C0527cam02"/>
    <x v="1"/>
  </r>
  <r>
    <x v="523"/>
    <x v="5"/>
    <x v="252"/>
    <x v="207"/>
    <n v="26"/>
    <x v="5"/>
    <s v="Hadleigh Yare"/>
    <s v="C0527cam02"/>
    <x v="2"/>
  </r>
  <r>
    <x v="523"/>
    <x v="5"/>
    <x v="252"/>
    <x v="178"/>
    <n v="26"/>
    <x v="5"/>
    <s v="Hadleigh Yare"/>
    <s v="C0527cam02"/>
    <x v="3"/>
  </r>
  <r>
    <x v="523"/>
    <x v="5"/>
    <x v="252"/>
    <x v="216"/>
    <n v="26"/>
    <x v="5"/>
    <s v="Hadleigh Yare"/>
    <s v="C0527cam02"/>
    <x v="5"/>
  </r>
  <r>
    <x v="523"/>
    <x v="5"/>
    <x v="252"/>
    <x v="236"/>
    <n v="26"/>
    <x v="5"/>
    <s v="Hadleigh Yare"/>
    <s v="C0527cam02"/>
    <x v="6"/>
  </r>
  <r>
    <x v="523"/>
    <x v="5"/>
    <x v="252"/>
    <x v="117"/>
    <n v="26"/>
    <x v="5"/>
    <s v="Hadleigh Yare"/>
    <s v="C0527cam02"/>
    <x v="8"/>
  </r>
  <r>
    <x v="523"/>
    <x v="5"/>
    <x v="252"/>
    <x v="43"/>
    <n v="26"/>
    <x v="5"/>
    <s v="Hadleigh Yare"/>
    <s v="C0527cam02"/>
    <x v="11"/>
  </r>
  <r>
    <x v="524"/>
    <x v="11"/>
    <x v="115"/>
    <x v="354"/>
    <n v="14"/>
    <x v="11"/>
    <s v="Demetris Stockall"/>
    <s v="C0528cam15"/>
    <x v="0"/>
  </r>
  <r>
    <x v="524"/>
    <x v="11"/>
    <x v="115"/>
    <x v="454"/>
    <n v="14"/>
    <x v="11"/>
    <s v="Demetris Stockall"/>
    <s v="C0528cam15"/>
    <x v="7"/>
  </r>
  <r>
    <x v="524"/>
    <x v="11"/>
    <x v="115"/>
    <x v="316"/>
    <n v="14"/>
    <x v="11"/>
    <s v="Demetris Stockall"/>
    <s v="C0528cam15"/>
    <x v="7"/>
  </r>
  <r>
    <x v="524"/>
    <x v="11"/>
    <x v="115"/>
    <x v="456"/>
    <n v="14"/>
    <x v="11"/>
    <s v="Demetris Stockall"/>
    <s v="C0528cam15"/>
    <x v="1"/>
  </r>
  <r>
    <x v="524"/>
    <x v="11"/>
    <x v="115"/>
    <x v="34"/>
    <n v="14"/>
    <x v="11"/>
    <s v="Demetris Stockall"/>
    <s v="C0528cam15"/>
    <x v="1"/>
  </r>
  <r>
    <x v="524"/>
    <x v="11"/>
    <x v="115"/>
    <x v="227"/>
    <n v="14"/>
    <x v="11"/>
    <s v="Demetris Stockall"/>
    <s v="C0528cam15"/>
    <x v="3"/>
  </r>
  <r>
    <x v="524"/>
    <x v="11"/>
    <x v="115"/>
    <x v="113"/>
    <n v="14"/>
    <x v="11"/>
    <s v="Demetris Stockall"/>
    <s v="C0528cam15"/>
    <x v="5"/>
  </r>
  <r>
    <x v="524"/>
    <x v="11"/>
    <x v="115"/>
    <x v="61"/>
    <n v="14"/>
    <x v="11"/>
    <s v="Demetris Stockall"/>
    <s v="C0528cam15"/>
    <x v="6"/>
  </r>
  <r>
    <x v="524"/>
    <x v="11"/>
    <x v="115"/>
    <x v="127"/>
    <n v="14"/>
    <x v="11"/>
    <s v="Demetris Stockall"/>
    <s v="C0528cam15"/>
    <x v="6"/>
  </r>
  <r>
    <x v="524"/>
    <x v="11"/>
    <x v="115"/>
    <x v="320"/>
    <n v="14"/>
    <x v="11"/>
    <s v="Demetris Stockall"/>
    <s v="C0528cam15"/>
    <x v="8"/>
  </r>
  <r>
    <x v="524"/>
    <x v="11"/>
    <x v="115"/>
    <x v="193"/>
    <n v="14"/>
    <x v="11"/>
    <s v="Demetris Stockall"/>
    <s v="C0528cam15"/>
    <x v="9"/>
  </r>
  <r>
    <x v="524"/>
    <x v="11"/>
    <x v="115"/>
    <x v="246"/>
    <n v="14"/>
    <x v="11"/>
    <s v="Demetris Stockall"/>
    <s v="C0528cam15"/>
    <x v="11"/>
  </r>
  <r>
    <x v="524"/>
    <x v="11"/>
    <x v="115"/>
    <x v="140"/>
    <n v="14"/>
    <x v="11"/>
    <s v="Demetris Stockall"/>
    <s v="C0528cam15"/>
    <x v="12"/>
  </r>
  <r>
    <x v="524"/>
    <x v="11"/>
    <x v="115"/>
    <x v="205"/>
    <n v="14"/>
    <x v="11"/>
    <s v="Demetris Stockall"/>
    <s v="C0528cam15"/>
    <x v="13"/>
  </r>
  <r>
    <x v="524"/>
    <x v="11"/>
    <x v="115"/>
    <x v="59"/>
    <n v="14"/>
    <x v="11"/>
    <s v="Demetris Stockall"/>
    <s v="C0528cam15"/>
    <x v="13"/>
  </r>
  <r>
    <x v="524"/>
    <x v="12"/>
    <x v="382"/>
    <x v="197"/>
    <n v="66"/>
    <x v="12"/>
    <s v="Demetris Stockall"/>
    <s v="C0528cam10"/>
    <x v="0"/>
  </r>
  <r>
    <x v="524"/>
    <x v="12"/>
    <x v="382"/>
    <x v="100"/>
    <n v="66"/>
    <x v="12"/>
    <s v="Demetris Stockall"/>
    <s v="C0528cam10"/>
    <x v="7"/>
  </r>
  <r>
    <x v="524"/>
    <x v="12"/>
    <x v="382"/>
    <x v="204"/>
    <n v="66"/>
    <x v="12"/>
    <s v="Demetris Stockall"/>
    <s v="C0528cam10"/>
    <x v="10"/>
  </r>
  <r>
    <x v="524"/>
    <x v="12"/>
    <x v="382"/>
    <x v="75"/>
    <n v="66"/>
    <x v="12"/>
    <s v="Demetris Stockall"/>
    <s v="C0528cam10"/>
    <x v="1"/>
  </r>
  <r>
    <x v="524"/>
    <x v="12"/>
    <x v="382"/>
    <x v="13"/>
    <n v="66"/>
    <x v="12"/>
    <s v="Demetris Stockall"/>
    <s v="C0528cam10"/>
    <x v="2"/>
  </r>
  <r>
    <x v="524"/>
    <x v="12"/>
    <x v="382"/>
    <x v="259"/>
    <n v="66"/>
    <x v="12"/>
    <s v="Demetris Stockall"/>
    <s v="C0528cam10"/>
    <x v="3"/>
  </r>
  <r>
    <x v="525"/>
    <x v="1"/>
    <x v="366"/>
    <x v="454"/>
    <n v="25"/>
    <x v="1"/>
    <s v="Romain Pountney"/>
    <s v="C0529cam07"/>
    <x v="0"/>
  </r>
  <r>
    <x v="525"/>
    <x v="1"/>
    <x v="366"/>
    <x v="449"/>
    <n v="25"/>
    <x v="1"/>
    <s v="Romain Pountney"/>
    <s v="C0529cam07"/>
    <x v="7"/>
  </r>
  <r>
    <x v="525"/>
    <x v="1"/>
    <x v="366"/>
    <x v="358"/>
    <n v="25"/>
    <x v="1"/>
    <s v="Romain Pountney"/>
    <s v="C0529cam07"/>
    <x v="7"/>
  </r>
  <r>
    <x v="525"/>
    <x v="1"/>
    <x v="366"/>
    <x v="211"/>
    <n v="25"/>
    <x v="1"/>
    <s v="Romain Pountney"/>
    <s v="C0529cam07"/>
    <x v="1"/>
  </r>
  <r>
    <x v="525"/>
    <x v="1"/>
    <x v="366"/>
    <x v="241"/>
    <n v="25"/>
    <x v="1"/>
    <s v="Romain Pountney"/>
    <s v="C0529cam07"/>
    <x v="2"/>
  </r>
  <r>
    <x v="525"/>
    <x v="1"/>
    <x v="366"/>
    <x v="127"/>
    <n v="25"/>
    <x v="1"/>
    <s v="Romain Pountney"/>
    <s v="C0529cam07"/>
    <x v="5"/>
  </r>
  <r>
    <x v="525"/>
    <x v="1"/>
    <x v="366"/>
    <x v="70"/>
    <n v="25"/>
    <x v="1"/>
    <s v="Romain Pountney"/>
    <s v="C0529cam07"/>
    <x v="6"/>
  </r>
  <r>
    <x v="525"/>
    <x v="1"/>
    <x v="366"/>
    <x v="262"/>
    <n v="25"/>
    <x v="1"/>
    <s v="Romain Pountney"/>
    <s v="C0529cam07"/>
    <x v="8"/>
  </r>
  <r>
    <x v="525"/>
    <x v="1"/>
    <x v="366"/>
    <x v="210"/>
    <n v="25"/>
    <x v="1"/>
    <s v="Romain Pountney"/>
    <s v="C0529cam07"/>
    <x v="11"/>
  </r>
  <r>
    <x v="525"/>
    <x v="1"/>
    <x v="366"/>
    <x v="171"/>
    <n v="25"/>
    <x v="1"/>
    <s v="Romain Pountney"/>
    <s v="C0529cam07"/>
    <x v="11"/>
  </r>
  <r>
    <x v="525"/>
    <x v="1"/>
    <x v="366"/>
    <x v="238"/>
    <n v="25"/>
    <x v="1"/>
    <s v="Romain Pountney"/>
    <s v="C0529cam07"/>
    <x v="15"/>
  </r>
  <r>
    <x v="525"/>
    <x v="4"/>
    <x v="90"/>
    <x v="118"/>
    <n v="16"/>
    <x v="4"/>
    <s v="Romain Pountney"/>
    <s v="C0529cam16"/>
    <x v="0"/>
  </r>
  <r>
    <x v="525"/>
    <x v="4"/>
    <x v="90"/>
    <x v="43"/>
    <n v="16"/>
    <x v="4"/>
    <s v="Romain Pountney"/>
    <s v="C0529cam16"/>
    <x v="7"/>
  </r>
  <r>
    <x v="526"/>
    <x v="5"/>
    <x v="429"/>
    <x v="484"/>
    <n v="26"/>
    <x v="5"/>
    <s v="Harald Elsworth"/>
    <s v="C0530cam02"/>
    <x v="0"/>
  </r>
  <r>
    <x v="526"/>
    <x v="5"/>
    <x v="429"/>
    <x v="442"/>
    <n v="26"/>
    <x v="5"/>
    <s v="Harald Elsworth"/>
    <s v="C0530cam02"/>
    <x v="7"/>
  </r>
  <r>
    <x v="526"/>
    <x v="5"/>
    <x v="429"/>
    <x v="428"/>
    <n v="26"/>
    <x v="5"/>
    <s v="Harald Elsworth"/>
    <s v="C0530cam02"/>
    <x v="7"/>
  </r>
  <r>
    <x v="526"/>
    <x v="5"/>
    <x v="429"/>
    <x v="148"/>
    <n v="26"/>
    <x v="5"/>
    <s v="Harald Elsworth"/>
    <s v="C0530cam02"/>
    <x v="10"/>
  </r>
  <r>
    <x v="526"/>
    <x v="5"/>
    <x v="429"/>
    <x v="275"/>
    <n v="26"/>
    <x v="5"/>
    <s v="Harald Elsworth"/>
    <s v="C0530cam02"/>
    <x v="2"/>
  </r>
  <r>
    <x v="526"/>
    <x v="5"/>
    <x v="429"/>
    <x v="439"/>
    <n v="26"/>
    <x v="5"/>
    <s v="Harald Elsworth"/>
    <s v="C0530cam02"/>
    <x v="2"/>
  </r>
  <r>
    <x v="526"/>
    <x v="5"/>
    <x v="429"/>
    <x v="131"/>
    <n v="26"/>
    <x v="5"/>
    <s v="Harald Elsworth"/>
    <s v="C0530cam02"/>
    <x v="3"/>
  </r>
  <r>
    <x v="526"/>
    <x v="5"/>
    <x v="429"/>
    <x v="191"/>
    <n v="26"/>
    <x v="5"/>
    <s v="Harald Elsworth"/>
    <s v="C0530cam02"/>
    <x v="4"/>
  </r>
  <r>
    <x v="526"/>
    <x v="5"/>
    <x v="429"/>
    <x v="203"/>
    <n v="26"/>
    <x v="5"/>
    <s v="Harald Elsworth"/>
    <s v="C0530cam02"/>
    <x v="5"/>
  </r>
  <r>
    <x v="526"/>
    <x v="5"/>
    <x v="429"/>
    <x v="257"/>
    <n v="26"/>
    <x v="5"/>
    <s v="Harald Elsworth"/>
    <s v="C0530cam02"/>
    <x v="8"/>
  </r>
  <r>
    <x v="526"/>
    <x v="5"/>
    <x v="429"/>
    <x v="252"/>
    <n v="26"/>
    <x v="5"/>
    <s v="Harald Elsworth"/>
    <s v="C0530cam02"/>
    <x v="8"/>
  </r>
  <r>
    <x v="526"/>
    <x v="5"/>
    <x v="429"/>
    <x v="170"/>
    <n v="26"/>
    <x v="5"/>
    <s v="Harald Elsworth"/>
    <s v="C0530cam02"/>
    <x v="9"/>
  </r>
  <r>
    <x v="526"/>
    <x v="5"/>
    <x v="429"/>
    <x v="286"/>
    <n v="26"/>
    <x v="5"/>
    <s v="Harald Elsworth"/>
    <s v="C0530cam02"/>
    <x v="11"/>
  </r>
  <r>
    <x v="526"/>
    <x v="5"/>
    <x v="429"/>
    <x v="283"/>
    <n v="26"/>
    <x v="5"/>
    <s v="Harald Elsworth"/>
    <s v="C0530cam02"/>
    <x v="12"/>
  </r>
  <r>
    <x v="526"/>
    <x v="5"/>
    <x v="429"/>
    <x v="86"/>
    <n v="26"/>
    <x v="5"/>
    <s v="Harald Elsworth"/>
    <s v="C0530cam02"/>
    <x v="15"/>
  </r>
  <r>
    <x v="527"/>
    <x v="14"/>
    <x v="438"/>
    <x v="319"/>
    <n v="25"/>
    <x v="14"/>
    <s v="Nye MacRirie"/>
    <s v="C0531cam13"/>
    <x v="0"/>
  </r>
  <r>
    <x v="527"/>
    <x v="14"/>
    <x v="438"/>
    <x v="443"/>
    <n v="25"/>
    <x v="14"/>
    <s v="Nye MacRirie"/>
    <s v="C0531cam13"/>
    <x v="7"/>
  </r>
  <r>
    <x v="527"/>
    <x v="14"/>
    <x v="438"/>
    <x v="274"/>
    <n v="25"/>
    <x v="14"/>
    <s v="Nye MacRirie"/>
    <s v="C0531cam13"/>
    <x v="10"/>
  </r>
  <r>
    <x v="527"/>
    <x v="14"/>
    <x v="438"/>
    <x v="405"/>
    <n v="25"/>
    <x v="14"/>
    <s v="Nye MacRirie"/>
    <s v="C0531cam13"/>
    <x v="1"/>
  </r>
  <r>
    <x v="527"/>
    <x v="14"/>
    <x v="438"/>
    <x v="131"/>
    <n v="25"/>
    <x v="14"/>
    <s v="Nye MacRirie"/>
    <s v="C0531cam13"/>
    <x v="2"/>
  </r>
  <r>
    <x v="527"/>
    <x v="14"/>
    <x v="438"/>
    <x v="61"/>
    <n v="25"/>
    <x v="14"/>
    <s v="Nye MacRirie"/>
    <s v="C0531cam13"/>
    <x v="4"/>
  </r>
  <r>
    <x v="527"/>
    <x v="14"/>
    <x v="438"/>
    <x v="343"/>
    <n v="25"/>
    <x v="14"/>
    <s v="Nye MacRirie"/>
    <s v="C0531cam13"/>
    <x v="5"/>
  </r>
  <r>
    <x v="527"/>
    <x v="14"/>
    <x v="438"/>
    <x v="180"/>
    <n v="25"/>
    <x v="14"/>
    <s v="Nye MacRirie"/>
    <s v="C0531cam13"/>
    <x v="6"/>
  </r>
  <r>
    <x v="527"/>
    <x v="14"/>
    <x v="438"/>
    <x v="9"/>
    <n v="25"/>
    <x v="14"/>
    <s v="Nye MacRirie"/>
    <s v="C0531cam13"/>
    <x v="8"/>
  </r>
  <r>
    <x v="527"/>
    <x v="14"/>
    <x v="438"/>
    <x v="176"/>
    <n v="25"/>
    <x v="14"/>
    <s v="Nye MacRirie"/>
    <s v="C0531cam13"/>
    <x v="8"/>
  </r>
  <r>
    <x v="527"/>
    <x v="14"/>
    <x v="438"/>
    <x v="134"/>
    <n v="25"/>
    <x v="14"/>
    <s v="Nye MacRirie"/>
    <s v="C0531cam13"/>
    <x v="11"/>
  </r>
  <r>
    <x v="527"/>
    <x v="14"/>
    <x v="438"/>
    <x v="81"/>
    <n v="25"/>
    <x v="14"/>
    <s v="Nye MacRirie"/>
    <s v="C0531cam13"/>
    <x v="11"/>
  </r>
  <r>
    <x v="527"/>
    <x v="8"/>
    <x v="439"/>
    <x v="314"/>
    <n v="13"/>
    <x v="8"/>
    <s v="Nye MacRirie"/>
    <s v="C0531cam06"/>
    <x v="0"/>
  </r>
  <r>
    <x v="527"/>
    <x v="8"/>
    <x v="439"/>
    <x v="450"/>
    <n v="13"/>
    <x v="8"/>
    <s v="Nye MacRirie"/>
    <s v="C0531cam06"/>
    <x v="7"/>
  </r>
  <r>
    <x v="527"/>
    <x v="8"/>
    <x v="439"/>
    <x v="389"/>
    <n v="13"/>
    <x v="8"/>
    <s v="Nye MacRirie"/>
    <s v="C0531cam06"/>
    <x v="10"/>
  </r>
  <r>
    <x v="527"/>
    <x v="8"/>
    <x v="439"/>
    <x v="382"/>
    <n v="13"/>
    <x v="8"/>
    <s v="Nye MacRirie"/>
    <s v="C0531cam06"/>
    <x v="1"/>
  </r>
  <r>
    <x v="527"/>
    <x v="8"/>
    <x v="439"/>
    <x v="255"/>
    <n v="13"/>
    <x v="8"/>
    <s v="Nye MacRirie"/>
    <s v="C0531cam06"/>
    <x v="2"/>
  </r>
  <r>
    <x v="527"/>
    <x v="8"/>
    <x v="439"/>
    <x v="245"/>
    <n v="13"/>
    <x v="8"/>
    <s v="Nye MacRirie"/>
    <s v="C0531cam06"/>
    <x v="3"/>
  </r>
  <r>
    <x v="527"/>
    <x v="8"/>
    <x v="439"/>
    <x v="161"/>
    <n v="13"/>
    <x v="8"/>
    <s v="Nye MacRirie"/>
    <s v="C0531cam06"/>
    <x v="5"/>
  </r>
  <r>
    <x v="527"/>
    <x v="8"/>
    <x v="439"/>
    <x v="237"/>
    <n v="13"/>
    <x v="8"/>
    <s v="Nye MacRirie"/>
    <s v="C0531cam06"/>
    <x v="6"/>
  </r>
  <r>
    <x v="527"/>
    <x v="8"/>
    <x v="439"/>
    <x v="64"/>
    <n v="13"/>
    <x v="8"/>
    <s v="Nye MacRirie"/>
    <s v="C0531cam06"/>
    <x v="8"/>
  </r>
  <r>
    <x v="527"/>
    <x v="8"/>
    <x v="439"/>
    <x v="82"/>
    <n v="13"/>
    <x v="8"/>
    <s v="Nye MacRirie"/>
    <s v="C0531cam06"/>
    <x v="9"/>
  </r>
  <r>
    <x v="528"/>
    <x v="4"/>
    <x v="30"/>
    <x v="148"/>
    <n v="16"/>
    <x v="4"/>
    <s v="Lilyan Moughtin"/>
    <s v="C0532cam16"/>
    <x v="0"/>
  </r>
  <r>
    <x v="528"/>
    <x v="4"/>
    <x v="30"/>
    <x v="91"/>
    <n v="16"/>
    <x v="4"/>
    <s v="Lilyan Moughtin"/>
    <s v="C0532cam16"/>
    <x v="7"/>
  </r>
  <r>
    <x v="528"/>
    <x v="4"/>
    <x v="30"/>
    <x v="435"/>
    <n v="16"/>
    <x v="4"/>
    <s v="Lilyan Moughtin"/>
    <s v="C0532cam16"/>
    <x v="4"/>
  </r>
  <r>
    <x v="528"/>
    <x v="4"/>
    <x v="30"/>
    <x v="200"/>
    <n v="16"/>
    <x v="4"/>
    <s v="Lilyan Moughtin"/>
    <s v="C0532cam16"/>
    <x v="5"/>
  </r>
  <r>
    <x v="528"/>
    <x v="4"/>
    <x v="30"/>
    <x v="83"/>
    <n v="16"/>
    <x v="4"/>
    <s v="Lilyan Moughtin"/>
    <s v="C0532cam16"/>
    <x v="6"/>
  </r>
  <r>
    <x v="528"/>
    <x v="4"/>
    <x v="30"/>
    <x v="118"/>
    <n v="16"/>
    <x v="4"/>
    <s v="Lilyan Moughtin"/>
    <s v="C0532cam16"/>
    <x v="8"/>
  </r>
  <r>
    <x v="528"/>
    <x v="4"/>
    <x v="30"/>
    <x v="110"/>
    <n v="16"/>
    <x v="4"/>
    <s v="Lilyan Moughtin"/>
    <s v="C0532cam16"/>
    <x v="9"/>
  </r>
  <r>
    <x v="528"/>
    <x v="10"/>
    <x v="130"/>
    <x v="121"/>
    <n v="22"/>
    <x v="10"/>
    <s v="Lilyan Moughtin"/>
    <s v="C0532cam05"/>
    <x v="0"/>
  </r>
  <r>
    <x v="528"/>
    <x v="10"/>
    <x v="130"/>
    <x v="233"/>
    <n v="22"/>
    <x v="10"/>
    <s v="Lilyan Moughtin"/>
    <s v="C0532cam05"/>
    <x v="7"/>
  </r>
  <r>
    <x v="528"/>
    <x v="10"/>
    <x v="130"/>
    <x v="246"/>
    <n v="22"/>
    <x v="10"/>
    <s v="Lilyan Moughtin"/>
    <s v="C0532cam05"/>
    <x v="7"/>
  </r>
  <r>
    <x v="528"/>
    <x v="10"/>
    <x v="130"/>
    <x v="134"/>
    <n v="22"/>
    <x v="10"/>
    <s v="Lilyan Moughtin"/>
    <s v="C0532cam05"/>
    <x v="1"/>
  </r>
  <r>
    <x v="528"/>
    <x v="10"/>
    <x v="130"/>
    <x v="72"/>
    <n v="22"/>
    <x v="10"/>
    <s v="Lilyan Moughtin"/>
    <s v="C0532cam05"/>
    <x v="2"/>
  </r>
  <r>
    <x v="529"/>
    <x v="8"/>
    <x v="434"/>
    <x v="419"/>
    <n v="13"/>
    <x v="8"/>
    <s v="Brock Jentet"/>
    <s v="C0533cam06"/>
    <x v="0"/>
  </r>
  <r>
    <x v="529"/>
    <x v="8"/>
    <x v="434"/>
    <x v="36"/>
    <n v="13"/>
    <x v="8"/>
    <s v="Brock Jentet"/>
    <s v="C0533cam06"/>
    <x v="7"/>
  </r>
  <r>
    <x v="529"/>
    <x v="8"/>
    <x v="434"/>
    <x v="98"/>
    <n v="13"/>
    <x v="8"/>
    <s v="Brock Jentet"/>
    <s v="C0533cam06"/>
    <x v="1"/>
  </r>
  <r>
    <x v="529"/>
    <x v="8"/>
    <x v="434"/>
    <x v="133"/>
    <n v="13"/>
    <x v="8"/>
    <s v="Brock Jentet"/>
    <s v="C0533cam06"/>
    <x v="2"/>
  </r>
  <r>
    <x v="529"/>
    <x v="8"/>
    <x v="434"/>
    <x v="320"/>
    <n v="13"/>
    <x v="8"/>
    <s v="Brock Jentet"/>
    <s v="C0533cam06"/>
    <x v="3"/>
  </r>
  <r>
    <x v="529"/>
    <x v="8"/>
    <x v="434"/>
    <x v="30"/>
    <n v="13"/>
    <x v="8"/>
    <s v="Brock Jentet"/>
    <s v="C0533cam06"/>
    <x v="4"/>
  </r>
  <r>
    <x v="529"/>
    <x v="8"/>
    <x v="434"/>
    <x v="161"/>
    <n v="13"/>
    <x v="8"/>
    <s v="Brock Jentet"/>
    <s v="C0533cam06"/>
    <x v="5"/>
  </r>
  <r>
    <x v="529"/>
    <x v="8"/>
    <x v="434"/>
    <x v="237"/>
    <n v="13"/>
    <x v="8"/>
    <s v="Brock Jentet"/>
    <s v="C0533cam06"/>
    <x v="6"/>
  </r>
  <r>
    <x v="529"/>
    <x v="8"/>
    <x v="434"/>
    <x v="345"/>
    <n v="13"/>
    <x v="8"/>
    <s v="Brock Jentet"/>
    <s v="C0533cam06"/>
    <x v="9"/>
  </r>
  <r>
    <x v="529"/>
    <x v="6"/>
    <x v="38"/>
    <x v="191"/>
    <n v="62"/>
    <x v="6"/>
    <s v="Brock Jentet"/>
    <s v="C0533cam03"/>
    <x v="0"/>
  </r>
  <r>
    <x v="529"/>
    <x v="6"/>
    <x v="38"/>
    <x v="69"/>
    <n v="62"/>
    <x v="6"/>
    <s v="Brock Jentet"/>
    <s v="C0533cam03"/>
    <x v="7"/>
  </r>
  <r>
    <x v="529"/>
    <x v="6"/>
    <x v="38"/>
    <x v="264"/>
    <n v="62"/>
    <x v="6"/>
    <s v="Brock Jentet"/>
    <s v="C0533cam03"/>
    <x v="10"/>
  </r>
  <r>
    <x v="529"/>
    <x v="6"/>
    <x v="38"/>
    <x v="394"/>
    <n v="62"/>
    <x v="6"/>
    <s v="Brock Jentet"/>
    <s v="C0533cam03"/>
    <x v="1"/>
  </r>
  <r>
    <x v="529"/>
    <x v="6"/>
    <x v="38"/>
    <x v="161"/>
    <n v="62"/>
    <x v="6"/>
    <s v="Brock Jentet"/>
    <s v="C0533cam03"/>
    <x v="2"/>
  </r>
  <r>
    <x v="529"/>
    <x v="6"/>
    <x v="38"/>
    <x v="221"/>
    <n v="62"/>
    <x v="6"/>
    <s v="Brock Jentet"/>
    <s v="C0533cam03"/>
    <x v="3"/>
  </r>
  <r>
    <x v="529"/>
    <x v="6"/>
    <x v="38"/>
    <x v="172"/>
    <n v="62"/>
    <x v="6"/>
    <s v="Brock Jentet"/>
    <s v="C0533cam03"/>
    <x v="4"/>
  </r>
  <r>
    <x v="530"/>
    <x v="8"/>
    <x v="432"/>
    <x v="392"/>
    <n v="13"/>
    <x v="8"/>
    <s v="Kaylil Schule"/>
    <s v="C0534cam06"/>
    <x v="0"/>
  </r>
  <r>
    <x v="530"/>
    <x v="8"/>
    <x v="432"/>
    <x v="296"/>
    <n v="13"/>
    <x v="8"/>
    <s v="Kaylil Schule"/>
    <s v="C0534cam06"/>
    <x v="10"/>
  </r>
  <r>
    <x v="530"/>
    <x v="8"/>
    <x v="432"/>
    <x v="143"/>
    <n v="13"/>
    <x v="8"/>
    <s v="Kaylil Schule"/>
    <s v="C0534cam06"/>
    <x v="1"/>
  </r>
  <r>
    <x v="530"/>
    <x v="8"/>
    <x v="432"/>
    <x v="381"/>
    <n v="13"/>
    <x v="8"/>
    <s v="Kaylil Schule"/>
    <s v="C0534cam06"/>
    <x v="2"/>
  </r>
  <r>
    <x v="530"/>
    <x v="8"/>
    <x v="432"/>
    <x v="23"/>
    <n v="13"/>
    <x v="8"/>
    <s v="Kaylil Schule"/>
    <s v="C0534cam06"/>
    <x v="3"/>
  </r>
  <r>
    <x v="530"/>
    <x v="8"/>
    <x v="432"/>
    <x v="55"/>
    <n v="13"/>
    <x v="8"/>
    <s v="Kaylil Schule"/>
    <s v="C0534cam06"/>
    <x v="3"/>
  </r>
  <r>
    <x v="530"/>
    <x v="8"/>
    <x v="432"/>
    <x v="245"/>
    <n v="13"/>
    <x v="8"/>
    <s v="Kaylil Schule"/>
    <s v="C0534cam06"/>
    <x v="5"/>
  </r>
  <r>
    <x v="530"/>
    <x v="8"/>
    <x v="432"/>
    <x v="342"/>
    <n v="13"/>
    <x v="8"/>
    <s v="Kaylil Schule"/>
    <s v="C0534cam06"/>
    <x v="5"/>
  </r>
  <r>
    <x v="530"/>
    <x v="8"/>
    <x v="432"/>
    <x v="75"/>
    <n v="13"/>
    <x v="8"/>
    <s v="Kaylil Schule"/>
    <s v="C0534cam06"/>
    <x v="9"/>
  </r>
  <r>
    <x v="530"/>
    <x v="8"/>
    <x v="432"/>
    <x v="162"/>
    <n v="13"/>
    <x v="8"/>
    <s v="Kaylil Schule"/>
    <s v="C0534cam06"/>
    <x v="12"/>
  </r>
  <r>
    <x v="530"/>
    <x v="15"/>
    <x v="41"/>
    <x v="200"/>
    <n v="10"/>
    <x v="15"/>
    <s v="Kaylil Schule"/>
    <s v="C0534cam01"/>
    <x v="0"/>
  </r>
  <r>
    <x v="530"/>
    <x v="15"/>
    <x v="41"/>
    <x v="145"/>
    <n v="10"/>
    <x v="15"/>
    <s v="Kaylil Schule"/>
    <s v="C0534cam01"/>
    <x v="7"/>
  </r>
  <r>
    <x v="530"/>
    <x v="15"/>
    <x v="41"/>
    <x v="150"/>
    <n v="10"/>
    <x v="15"/>
    <s v="Kaylil Schule"/>
    <s v="C0534cam01"/>
    <x v="10"/>
  </r>
  <r>
    <x v="530"/>
    <x v="15"/>
    <x v="41"/>
    <x v="256"/>
    <n v="10"/>
    <x v="15"/>
    <s v="Kaylil Schule"/>
    <s v="C0534cam01"/>
    <x v="1"/>
  </r>
  <r>
    <x v="531"/>
    <x v="3"/>
    <x v="429"/>
    <x v="484"/>
    <n v="62"/>
    <x v="3"/>
    <s v="Timi Levings"/>
    <s v="C0535cam11"/>
    <x v="0"/>
  </r>
  <r>
    <x v="531"/>
    <x v="3"/>
    <x v="429"/>
    <x v="515"/>
    <n v="62"/>
    <x v="3"/>
    <s v="Timi Levings"/>
    <s v="C0535cam11"/>
    <x v="7"/>
  </r>
  <r>
    <x v="531"/>
    <x v="3"/>
    <x v="429"/>
    <x v="428"/>
    <n v="62"/>
    <x v="3"/>
    <s v="Timi Levings"/>
    <s v="C0535cam11"/>
    <x v="7"/>
  </r>
  <r>
    <x v="531"/>
    <x v="3"/>
    <x v="429"/>
    <x v="53"/>
    <n v="62"/>
    <x v="3"/>
    <s v="Timi Levings"/>
    <s v="C0535cam11"/>
    <x v="2"/>
  </r>
  <r>
    <x v="531"/>
    <x v="3"/>
    <x v="429"/>
    <x v="212"/>
    <n v="62"/>
    <x v="3"/>
    <s v="Timi Levings"/>
    <s v="C0535cam11"/>
    <x v="3"/>
  </r>
  <r>
    <x v="531"/>
    <x v="3"/>
    <x v="429"/>
    <x v="207"/>
    <n v="62"/>
    <x v="3"/>
    <s v="Timi Levings"/>
    <s v="C0535cam11"/>
    <x v="3"/>
  </r>
  <r>
    <x v="531"/>
    <x v="3"/>
    <x v="429"/>
    <x v="252"/>
    <n v="62"/>
    <x v="3"/>
    <s v="Timi Levings"/>
    <s v="C0535cam11"/>
    <x v="8"/>
  </r>
  <r>
    <x v="531"/>
    <x v="3"/>
    <x v="429"/>
    <x v="151"/>
    <n v="62"/>
    <x v="3"/>
    <s v="Timi Levings"/>
    <s v="C0535cam11"/>
    <x v="11"/>
  </r>
  <r>
    <x v="531"/>
    <x v="3"/>
    <x v="429"/>
    <x v="14"/>
    <n v="62"/>
    <x v="3"/>
    <s v="Timi Levings"/>
    <s v="C0535cam11"/>
    <x v="15"/>
  </r>
  <r>
    <x v="531"/>
    <x v="11"/>
    <x v="21"/>
    <x v="111"/>
    <n v="14"/>
    <x v="11"/>
    <s v="Timi Levings"/>
    <s v="C0535cam15"/>
    <x v="0"/>
  </r>
  <r>
    <x v="531"/>
    <x v="11"/>
    <x v="21"/>
    <x v="26"/>
    <n v="14"/>
    <x v="11"/>
    <s v="Timi Levings"/>
    <s v="C0535cam15"/>
    <x v="7"/>
  </r>
  <r>
    <x v="531"/>
    <x v="11"/>
    <x v="21"/>
    <x v="394"/>
    <n v="14"/>
    <x v="11"/>
    <s v="Timi Levings"/>
    <s v="C0535cam15"/>
    <x v="10"/>
  </r>
  <r>
    <x v="531"/>
    <x v="11"/>
    <x v="21"/>
    <x v="190"/>
    <n v="14"/>
    <x v="11"/>
    <s v="Timi Levings"/>
    <s v="C0535cam15"/>
    <x v="1"/>
  </r>
  <r>
    <x v="531"/>
    <x v="11"/>
    <x v="21"/>
    <x v="122"/>
    <n v="14"/>
    <x v="11"/>
    <s v="Timi Levings"/>
    <s v="C0535cam15"/>
    <x v="2"/>
  </r>
  <r>
    <x v="531"/>
    <x v="11"/>
    <x v="21"/>
    <x v="43"/>
    <n v="14"/>
    <x v="11"/>
    <s v="Timi Levings"/>
    <s v="C0535cam15"/>
    <x v="3"/>
  </r>
  <r>
    <x v="532"/>
    <x v="11"/>
    <x v="242"/>
    <x v="467"/>
    <n v="14"/>
    <x v="11"/>
    <s v="Iormina Rudderham"/>
    <s v="C0536cam15"/>
    <x v="0"/>
  </r>
  <r>
    <x v="532"/>
    <x v="11"/>
    <x v="242"/>
    <x v="440"/>
    <n v="14"/>
    <x v="11"/>
    <s v="Iormina Rudderham"/>
    <s v="C0536cam15"/>
    <x v="7"/>
  </r>
  <r>
    <x v="532"/>
    <x v="11"/>
    <x v="242"/>
    <x v="498"/>
    <n v="14"/>
    <x v="11"/>
    <s v="Iormina Rudderham"/>
    <s v="C0536cam15"/>
    <x v="10"/>
  </r>
  <r>
    <x v="532"/>
    <x v="11"/>
    <x v="242"/>
    <x v="314"/>
    <n v="14"/>
    <x v="11"/>
    <s v="Iormina Rudderham"/>
    <s v="C0536cam15"/>
    <x v="4"/>
  </r>
  <r>
    <x v="532"/>
    <x v="11"/>
    <x v="242"/>
    <x v="411"/>
    <n v="14"/>
    <x v="11"/>
    <s v="Iormina Rudderham"/>
    <s v="C0536cam15"/>
    <x v="6"/>
  </r>
  <r>
    <x v="532"/>
    <x v="11"/>
    <x v="242"/>
    <x v="232"/>
    <n v="14"/>
    <x v="11"/>
    <s v="Iormina Rudderham"/>
    <s v="C0536cam15"/>
    <x v="8"/>
  </r>
  <r>
    <x v="532"/>
    <x v="11"/>
    <x v="242"/>
    <x v="300"/>
    <n v="14"/>
    <x v="11"/>
    <s v="Iormina Rudderham"/>
    <s v="C0536cam15"/>
    <x v="9"/>
  </r>
  <r>
    <x v="532"/>
    <x v="11"/>
    <x v="242"/>
    <x v="106"/>
    <n v="14"/>
    <x v="11"/>
    <s v="Iormina Rudderham"/>
    <s v="C0536cam15"/>
    <x v="11"/>
  </r>
  <r>
    <x v="532"/>
    <x v="11"/>
    <x v="242"/>
    <x v="20"/>
    <n v="14"/>
    <x v="11"/>
    <s v="Iormina Rudderham"/>
    <s v="C0536cam15"/>
    <x v="13"/>
  </r>
  <r>
    <x v="532"/>
    <x v="11"/>
    <x v="242"/>
    <x v="67"/>
    <n v="14"/>
    <x v="11"/>
    <s v="Iormina Rudderham"/>
    <s v="C0536cam15"/>
    <x v="16"/>
  </r>
  <r>
    <x v="532"/>
    <x v="14"/>
    <x v="440"/>
    <x v="88"/>
    <n v="25"/>
    <x v="14"/>
    <s v="Iormina Rudderham"/>
    <s v="C0536cam13"/>
    <x v="0"/>
  </r>
  <r>
    <x v="532"/>
    <x v="14"/>
    <x v="440"/>
    <x v="339"/>
    <n v="25"/>
    <x v="14"/>
    <s v="Iormina Rudderham"/>
    <s v="C0536cam13"/>
    <x v="7"/>
  </r>
  <r>
    <x v="532"/>
    <x v="14"/>
    <x v="440"/>
    <x v="18"/>
    <n v="25"/>
    <x v="14"/>
    <s v="Iormina Rudderham"/>
    <s v="C0536cam13"/>
    <x v="3"/>
  </r>
  <r>
    <x v="532"/>
    <x v="14"/>
    <x v="440"/>
    <x v="291"/>
    <n v="25"/>
    <x v="14"/>
    <s v="Iormina Rudderham"/>
    <s v="C0536cam13"/>
    <x v="6"/>
  </r>
  <r>
    <x v="532"/>
    <x v="14"/>
    <x v="440"/>
    <x v="83"/>
    <n v="25"/>
    <x v="14"/>
    <s v="Iormina Rudderham"/>
    <s v="C0536cam13"/>
    <x v="9"/>
  </r>
  <r>
    <x v="532"/>
    <x v="14"/>
    <x v="440"/>
    <x v="286"/>
    <n v="25"/>
    <x v="14"/>
    <s v="Iormina Rudderham"/>
    <s v="C0536cam13"/>
    <x v="11"/>
  </r>
  <r>
    <x v="532"/>
    <x v="14"/>
    <x v="440"/>
    <x v="239"/>
    <n v="25"/>
    <x v="14"/>
    <s v="Iormina Rudderham"/>
    <s v="C0536cam13"/>
    <x v="15"/>
  </r>
  <r>
    <x v="533"/>
    <x v="8"/>
    <x v="441"/>
    <x v="470"/>
    <n v="13"/>
    <x v="8"/>
    <s v="Quincy Jacqueme"/>
    <s v="C0537cam06"/>
    <x v="0"/>
  </r>
  <r>
    <x v="533"/>
    <x v="8"/>
    <x v="441"/>
    <x v="463"/>
    <n v="13"/>
    <x v="8"/>
    <s v="Quincy Jacqueme"/>
    <s v="C0537cam06"/>
    <x v="7"/>
  </r>
  <r>
    <x v="533"/>
    <x v="8"/>
    <x v="441"/>
    <x v="313"/>
    <n v="13"/>
    <x v="8"/>
    <s v="Quincy Jacqueme"/>
    <s v="C0537cam06"/>
    <x v="10"/>
  </r>
  <r>
    <x v="533"/>
    <x v="8"/>
    <x v="441"/>
    <x v="448"/>
    <n v="13"/>
    <x v="8"/>
    <s v="Quincy Jacqueme"/>
    <s v="C0537cam06"/>
    <x v="1"/>
  </r>
  <r>
    <x v="533"/>
    <x v="8"/>
    <x v="441"/>
    <x v="0"/>
    <n v="13"/>
    <x v="8"/>
    <s v="Quincy Jacqueme"/>
    <s v="C0537cam06"/>
    <x v="3"/>
  </r>
  <r>
    <x v="533"/>
    <x v="8"/>
    <x v="441"/>
    <x v="38"/>
    <n v="13"/>
    <x v="8"/>
    <s v="Quincy Jacqueme"/>
    <s v="C0537cam06"/>
    <x v="5"/>
  </r>
  <r>
    <x v="533"/>
    <x v="8"/>
    <x v="441"/>
    <x v="1"/>
    <n v="13"/>
    <x v="8"/>
    <s v="Quincy Jacqueme"/>
    <s v="C0537cam06"/>
    <x v="6"/>
  </r>
  <r>
    <x v="533"/>
    <x v="8"/>
    <x v="441"/>
    <x v="8"/>
    <n v="13"/>
    <x v="8"/>
    <s v="Quincy Jacqueme"/>
    <s v="C0537cam06"/>
    <x v="9"/>
  </r>
  <r>
    <x v="533"/>
    <x v="8"/>
    <x v="441"/>
    <x v="270"/>
    <n v="13"/>
    <x v="8"/>
    <s v="Quincy Jacqueme"/>
    <s v="C0537cam06"/>
    <x v="9"/>
  </r>
  <r>
    <x v="533"/>
    <x v="8"/>
    <x v="441"/>
    <x v="62"/>
    <n v="13"/>
    <x v="8"/>
    <s v="Quincy Jacqueme"/>
    <s v="C0537cam06"/>
    <x v="12"/>
  </r>
  <r>
    <x v="533"/>
    <x v="8"/>
    <x v="441"/>
    <x v="73"/>
    <n v="13"/>
    <x v="8"/>
    <s v="Quincy Jacqueme"/>
    <s v="C0537cam06"/>
    <x v="13"/>
  </r>
  <r>
    <x v="533"/>
    <x v="3"/>
    <x v="3"/>
    <x v="16"/>
    <n v="62"/>
    <x v="3"/>
    <s v="Quincy Jacqueme"/>
    <s v="C0537cam11"/>
    <x v="0"/>
  </r>
  <r>
    <x v="533"/>
    <x v="3"/>
    <x v="3"/>
    <x v="399"/>
    <n v="62"/>
    <x v="3"/>
    <s v="Quincy Jacqueme"/>
    <s v="C0537cam11"/>
    <x v="7"/>
  </r>
  <r>
    <x v="533"/>
    <x v="3"/>
    <x v="3"/>
    <x v="275"/>
    <n v="62"/>
    <x v="3"/>
    <s v="Quincy Jacqueme"/>
    <s v="C0537cam11"/>
    <x v="10"/>
  </r>
  <r>
    <x v="533"/>
    <x v="3"/>
    <x v="3"/>
    <x v="285"/>
    <n v="62"/>
    <x v="3"/>
    <s v="Quincy Jacqueme"/>
    <s v="C0537cam11"/>
    <x v="1"/>
  </r>
  <r>
    <x v="533"/>
    <x v="3"/>
    <x v="3"/>
    <x v="244"/>
    <n v="62"/>
    <x v="3"/>
    <s v="Quincy Jacqueme"/>
    <s v="C0537cam11"/>
    <x v="2"/>
  </r>
  <r>
    <x v="533"/>
    <x v="3"/>
    <x v="3"/>
    <x v="433"/>
    <n v="62"/>
    <x v="3"/>
    <s v="Quincy Jacqueme"/>
    <s v="C0537cam11"/>
    <x v="3"/>
  </r>
  <r>
    <x v="533"/>
    <x v="3"/>
    <x v="3"/>
    <x v="26"/>
    <n v="62"/>
    <x v="3"/>
    <s v="Quincy Jacqueme"/>
    <s v="C0537cam11"/>
    <x v="5"/>
  </r>
  <r>
    <x v="533"/>
    <x v="3"/>
    <x v="3"/>
    <x v="145"/>
    <n v="62"/>
    <x v="3"/>
    <s v="Quincy Jacqueme"/>
    <s v="C0537cam11"/>
    <x v="8"/>
  </r>
  <r>
    <x v="533"/>
    <x v="3"/>
    <x v="3"/>
    <x v="28"/>
    <n v="62"/>
    <x v="3"/>
    <s v="Quincy Jacqueme"/>
    <s v="C0537cam11"/>
    <x v="9"/>
  </r>
  <r>
    <x v="533"/>
    <x v="3"/>
    <x v="3"/>
    <x v="195"/>
    <n v="62"/>
    <x v="3"/>
    <s v="Quincy Jacqueme"/>
    <s v="C0537cam11"/>
    <x v="11"/>
  </r>
  <r>
    <x v="534"/>
    <x v="5"/>
    <x v="442"/>
    <x v="46"/>
    <n v="26"/>
    <x v="5"/>
    <s v="Casey Doohey"/>
    <s v="C0538cam02"/>
    <x v="0"/>
  </r>
  <r>
    <x v="534"/>
    <x v="5"/>
    <x v="442"/>
    <x v="49"/>
    <n v="26"/>
    <x v="5"/>
    <s v="Casey Doohey"/>
    <s v="C0538cam02"/>
    <x v="7"/>
  </r>
  <r>
    <x v="534"/>
    <x v="5"/>
    <x v="442"/>
    <x v="56"/>
    <n v="26"/>
    <x v="5"/>
    <s v="Casey Doohey"/>
    <s v="C0538cam02"/>
    <x v="10"/>
  </r>
  <r>
    <x v="534"/>
    <x v="5"/>
    <x v="442"/>
    <x v="19"/>
    <n v="26"/>
    <x v="5"/>
    <s v="Casey Doohey"/>
    <s v="C0538cam02"/>
    <x v="1"/>
  </r>
  <r>
    <x v="534"/>
    <x v="5"/>
    <x v="442"/>
    <x v="210"/>
    <n v="26"/>
    <x v="5"/>
    <s v="Casey Doohey"/>
    <s v="C0538cam02"/>
    <x v="2"/>
  </r>
  <r>
    <x v="534"/>
    <x v="5"/>
    <x v="442"/>
    <x v="134"/>
    <n v="26"/>
    <x v="5"/>
    <s v="Casey Doohey"/>
    <s v="C0538cam02"/>
    <x v="3"/>
  </r>
  <r>
    <x v="534"/>
    <x v="5"/>
    <x v="442"/>
    <x v="162"/>
    <n v="26"/>
    <x v="5"/>
    <s v="Casey Doohey"/>
    <s v="C0538cam02"/>
    <x v="4"/>
  </r>
  <r>
    <x v="534"/>
    <x v="5"/>
    <x v="442"/>
    <x v="73"/>
    <n v="26"/>
    <x v="5"/>
    <s v="Casey Doohey"/>
    <s v="C0538cam02"/>
    <x v="4"/>
  </r>
  <r>
    <x v="535"/>
    <x v="3"/>
    <x v="211"/>
    <x v="24"/>
    <n v="62"/>
    <x v="3"/>
    <s v="Franz Terren"/>
    <s v="C0539cam11"/>
    <x v="0"/>
  </r>
  <r>
    <x v="535"/>
    <x v="3"/>
    <x v="211"/>
    <x v="260"/>
    <n v="62"/>
    <x v="3"/>
    <s v="Franz Terren"/>
    <s v="C0539cam11"/>
    <x v="7"/>
  </r>
  <r>
    <x v="535"/>
    <x v="3"/>
    <x v="211"/>
    <x v="100"/>
    <n v="62"/>
    <x v="3"/>
    <s v="Franz Terren"/>
    <s v="C0539cam11"/>
    <x v="10"/>
  </r>
  <r>
    <x v="535"/>
    <x v="3"/>
    <x v="211"/>
    <x v="193"/>
    <n v="62"/>
    <x v="3"/>
    <s v="Franz Terren"/>
    <s v="C0539cam11"/>
    <x v="10"/>
  </r>
  <r>
    <x v="535"/>
    <x v="3"/>
    <x v="211"/>
    <x v="62"/>
    <n v="62"/>
    <x v="3"/>
    <s v="Franz Terren"/>
    <s v="C0539cam11"/>
    <x v="2"/>
  </r>
  <r>
    <x v="535"/>
    <x v="3"/>
    <x v="211"/>
    <x v="150"/>
    <n v="62"/>
    <x v="3"/>
    <s v="Franz Terren"/>
    <s v="C0539cam11"/>
    <x v="3"/>
  </r>
  <r>
    <x v="535"/>
    <x v="3"/>
    <x v="211"/>
    <x v="73"/>
    <n v="62"/>
    <x v="3"/>
    <s v="Franz Terren"/>
    <s v="C0539cam11"/>
    <x v="4"/>
  </r>
  <r>
    <x v="535"/>
    <x v="4"/>
    <x v="81"/>
    <x v="292"/>
    <n v="16"/>
    <x v="4"/>
    <s v="Franz Terren"/>
    <s v="C0539cam16"/>
    <x v="0"/>
  </r>
  <r>
    <x v="535"/>
    <x v="4"/>
    <x v="81"/>
    <x v="150"/>
    <n v="16"/>
    <x v="4"/>
    <s v="Franz Terren"/>
    <s v="C0539cam16"/>
    <x v="7"/>
  </r>
  <r>
    <x v="535"/>
    <x v="4"/>
    <x v="81"/>
    <x v="112"/>
    <n v="16"/>
    <x v="4"/>
    <s v="Franz Terren"/>
    <s v="C0539cam16"/>
    <x v="7"/>
  </r>
  <r>
    <x v="535"/>
    <x v="4"/>
    <x v="81"/>
    <x v="119"/>
    <n v="16"/>
    <x v="4"/>
    <s v="Franz Terren"/>
    <s v="C0539cam16"/>
    <x v="10"/>
  </r>
  <r>
    <x v="536"/>
    <x v="2"/>
    <x v="388"/>
    <x v="26"/>
    <n v="29"/>
    <x v="2"/>
    <s v="Rena Robens"/>
    <s v="C0540cam17"/>
    <x v="0"/>
  </r>
  <r>
    <x v="536"/>
    <x v="2"/>
    <x v="388"/>
    <x v="336"/>
    <n v="29"/>
    <x v="2"/>
    <s v="Rena Robens"/>
    <s v="C0540cam17"/>
    <x v="7"/>
  </r>
  <r>
    <x v="536"/>
    <x v="2"/>
    <x v="388"/>
    <x v="246"/>
    <n v="29"/>
    <x v="2"/>
    <s v="Rena Robens"/>
    <s v="C0540cam17"/>
    <x v="7"/>
  </r>
  <r>
    <x v="536"/>
    <x v="2"/>
    <x v="388"/>
    <x v="85"/>
    <n v="29"/>
    <x v="2"/>
    <s v="Rena Robens"/>
    <s v="C0540cam17"/>
    <x v="1"/>
  </r>
  <r>
    <x v="536"/>
    <x v="2"/>
    <x v="388"/>
    <x v="374"/>
    <n v="29"/>
    <x v="2"/>
    <s v="Rena Robens"/>
    <s v="C0540cam17"/>
    <x v="2"/>
  </r>
  <r>
    <x v="536"/>
    <x v="16"/>
    <x v="90"/>
    <x v="118"/>
    <n v="26"/>
    <x v="16"/>
    <s v="Rena Robens"/>
    <s v="C0540cam04"/>
    <x v="0"/>
  </r>
  <r>
    <x v="536"/>
    <x v="16"/>
    <x v="90"/>
    <x v="43"/>
    <n v="26"/>
    <x v="16"/>
    <s v="Rena Robens"/>
    <s v="C0540cam04"/>
    <x v="7"/>
  </r>
  <r>
    <x v="537"/>
    <x v="12"/>
    <x v="443"/>
    <x v="459"/>
    <n v="66"/>
    <x v="12"/>
    <s v="Theobald Hathaway"/>
    <s v="C0541cam10"/>
    <x v="0"/>
  </r>
  <r>
    <x v="537"/>
    <x v="12"/>
    <x v="443"/>
    <x v="367"/>
    <n v="66"/>
    <x v="12"/>
    <s v="Theobald Hathaway"/>
    <s v="C0541cam10"/>
    <x v="7"/>
  </r>
  <r>
    <x v="537"/>
    <x v="12"/>
    <x v="443"/>
    <x v="348"/>
    <n v="66"/>
    <x v="12"/>
    <s v="Theobald Hathaway"/>
    <s v="C0541cam10"/>
    <x v="10"/>
  </r>
  <r>
    <x v="537"/>
    <x v="12"/>
    <x v="443"/>
    <x v="240"/>
    <n v="66"/>
    <x v="12"/>
    <s v="Theobald Hathaway"/>
    <s v="C0541cam10"/>
    <x v="1"/>
  </r>
  <r>
    <x v="537"/>
    <x v="12"/>
    <x v="443"/>
    <x v="323"/>
    <n v="66"/>
    <x v="12"/>
    <s v="Theobald Hathaway"/>
    <s v="C0541cam10"/>
    <x v="2"/>
  </r>
  <r>
    <x v="537"/>
    <x v="12"/>
    <x v="443"/>
    <x v="68"/>
    <n v="66"/>
    <x v="12"/>
    <s v="Theobald Hathaway"/>
    <s v="C0541cam10"/>
    <x v="3"/>
  </r>
  <r>
    <x v="537"/>
    <x v="12"/>
    <x v="443"/>
    <x v="96"/>
    <n v="66"/>
    <x v="12"/>
    <s v="Theobald Hathaway"/>
    <s v="C0541cam10"/>
    <x v="4"/>
  </r>
  <r>
    <x v="537"/>
    <x v="12"/>
    <x v="443"/>
    <x v="457"/>
    <n v="66"/>
    <x v="12"/>
    <s v="Theobald Hathaway"/>
    <s v="C0541cam10"/>
    <x v="5"/>
  </r>
  <r>
    <x v="537"/>
    <x v="12"/>
    <x v="443"/>
    <x v="413"/>
    <n v="66"/>
    <x v="12"/>
    <s v="Theobald Hathaway"/>
    <s v="C0541cam10"/>
    <x v="6"/>
  </r>
  <r>
    <x v="537"/>
    <x v="12"/>
    <x v="443"/>
    <x v="101"/>
    <n v="66"/>
    <x v="12"/>
    <s v="Theobald Hathaway"/>
    <s v="C0541cam10"/>
    <x v="11"/>
  </r>
  <r>
    <x v="537"/>
    <x v="12"/>
    <x v="443"/>
    <x v="292"/>
    <n v="66"/>
    <x v="12"/>
    <s v="Theobald Hathaway"/>
    <s v="C0541cam10"/>
    <x v="12"/>
  </r>
  <r>
    <x v="537"/>
    <x v="12"/>
    <x v="443"/>
    <x v="5"/>
    <n v="66"/>
    <x v="12"/>
    <s v="Theobald Hathaway"/>
    <s v="C0541cam10"/>
    <x v="15"/>
  </r>
  <r>
    <x v="537"/>
    <x v="12"/>
    <x v="443"/>
    <x v="238"/>
    <n v="66"/>
    <x v="12"/>
    <s v="Theobald Hathaway"/>
    <s v="C0541cam10"/>
    <x v="13"/>
  </r>
  <r>
    <x v="537"/>
    <x v="1"/>
    <x v="155"/>
    <x v="91"/>
    <n v="25"/>
    <x v="1"/>
    <s v="Theobald Hathaway"/>
    <s v="C0541cam07"/>
    <x v="0"/>
  </r>
  <r>
    <x v="537"/>
    <x v="1"/>
    <x v="155"/>
    <x v="411"/>
    <n v="25"/>
    <x v="1"/>
    <s v="Theobald Hathaway"/>
    <s v="C0541cam07"/>
    <x v="7"/>
  </r>
  <r>
    <x v="537"/>
    <x v="1"/>
    <x v="155"/>
    <x v="382"/>
    <n v="25"/>
    <x v="1"/>
    <s v="Theobald Hathaway"/>
    <s v="C0541cam07"/>
    <x v="10"/>
  </r>
  <r>
    <x v="537"/>
    <x v="1"/>
    <x v="155"/>
    <x v="191"/>
    <n v="25"/>
    <x v="1"/>
    <s v="Theobald Hathaway"/>
    <s v="C0541cam07"/>
    <x v="10"/>
  </r>
  <r>
    <x v="537"/>
    <x v="1"/>
    <x v="155"/>
    <x v="245"/>
    <n v="25"/>
    <x v="1"/>
    <s v="Theobald Hathaway"/>
    <s v="C0541cam07"/>
    <x v="2"/>
  </r>
  <r>
    <x v="537"/>
    <x v="1"/>
    <x v="155"/>
    <x v="149"/>
    <n v="25"/>
    <x v="1"/>
    <s v="Theobald Hathaway"/>
    <s v="C0541cam07"/>
    <x v="3"/>
  </r>
  <r>
    <x v="537"/>
    <x v="1"/>
    <x v="155"/>
    <x v="101"/>
    <n v="25"/>
    <x v="1"/>
    <s v="Theobald Hathaway"/>
    <s v="C0541cam07"/>
    <x v="4"/>
  </r>
  <r>
    <x v="537"/>
    <x v="1"/>
    <x v="155"/>
    <x v="151"/>
    <n v="25"/>
    <x v="1"/>
    <s v="Theobald Hathaway"/>
    <s v="C0541cam07"/>
    <x v="5"/>
  </r>
  <r>
    <x v="537"/>
    <x v="1"/>
    <x v="155"/>
    <x v="150"/>
    <n v="25"/>
    <x v="1"/>
    <s v="Theobald Hathaway"/>
    <s v="C0541cam07"/>
    <x v="6"/>
  </r>
  <r>
    <x v="537"/>
    <x v="1"/>
    <x v="155"/>
    <x v="29"/>
    <n v="25"/>
    <x v="1"/>
    <s v="Theobald Hathaway"/>
    <s v="C0541cam07"/>
    <x v="8"/>
  </r>
  <r>
    <x v="538"/>
    <x v="1"/>
    <x v="152"/>
    <x v="408"/>
    <n v="25"/>
    <x v="1"/>
    <s v="Barnard Hollow"/>
    <s v="C0542cam07"/>
    <x v="0"/>
  </r>
  <r>
    <x v="538"/>
    <x v="1"/>
    <x v="152"/>
    <x v="22"/>
    <n v="25"/>
    <x v="1"/>
    <s v="Barnard Hollow"/>
    <s v="C0542cam07"/>
    <x v="7"/>
  </r>
  <r>
    <x v="538"/>
    <x v="1"/>
    <x v="152"/>
    <x v="446"/>
    <n v="25"/>
    <x v="1"/>
    <s v="Barnard Hollow"/>
    <s v="C0542cam07"/>
    <x v="10"/>
  </r>
  <r>
    <x v="538"/>
    <x v="1"/>
    <x v="152"/>
    <x v="96"/>
    <n v="25"/>
    <x v="1"/>
    <s v="Barnard Hollow"/>
    <s v="C0542cam07"/>
    <x v="1"/>
  </r>
  <r>
    <x v="538"/>
    <x v="1"/>
    <x v="152"/>
    <x v="23"/>
    <n v="25"/>
    <x v="1"/>
    <s v="Barnard Hollow"/>
    <s v="C0542cam07"/>
    <x v="2"/>
  </r>
  <r>
    <x v="538"/>
    <x v="1"/>
    <x v="152"/>
    <x v="306"/>
    <n v="25"/>
    <x v="1"/>
    <s v="Barnard Hollow"/>
    <s v="C0542cam07"/>
    <x v="3"/>
  </r>
  <r>
    <x v="538"/>
    <x v="1"/>
    <x v="152"/>
    <x v="397"/>
    <n v="25"/>
    <x v="1"/>
    <s v="Barnard Hollow"/>
    <s v="C0542cam07"/>
    <x v="4"/>
  </r>
  <r>
    <x v="538"/>
    <x v="1"/>
    <x v="152"/>
    <x v="216"/>
    <n v="25"/>
    <x v="1"/>
    <s v="Barnard Hollow"/>
    <s v="C0542cam07"/>
    <x v="5"/>
  </r>
  <r>
    <x v="538"/>
    <x v="1"/>
    <x v="152"/>
    <x v="101"/>
    <n v="25"/>
    <x v="1"/>
    <s v="Barnard Hollow"/>
    <s v="C0542cam07"/>
    <x v="6"/>
  </r>
  <r>
    <x v="538"/>
    <x v="1"/>
    <x v="152"/>
    <x v="163"/>
    <n v="25"/>
    <x v="1"/>
    <s v="Barnard Hollow"/>
    <s v="C0542cam07"/>
    <x v="8"/>
  </r>
  <r>
    <x v="538"/>
    <x v="1"/>
    <x v="152"/>
    <x v="194"/>
    <n v="25"/>
    <x v="1"/>
    <s v="Barnard Hollow"/>
    <s v="C0542cam07"/>
    <x v="9"/>
  </r>
  <r>
    <x v="538"/>
    <x v="1"/>
    <x v="152"/>
    <x v="283"/>
    <n v="25"/>
    <x v="1"/>
    <s v="Barnard Hollow"/>
    <s v="C0542cam07"/>
    <x v="11"/>
  </r>
  <r>
    <x v="538"/>
    <x v="14"/>
    <x v="51"/>
    <x v="215"/>
    <n v="25"/>
    <x v="14"/>
    <s v="Barnard Hollow"/>
    <s v="C0542cam13"/>
    <x v="0"/>
  </r>
  <r>
    <x v="538"/>
    <x v="14"/>
    <x v="51"/>
    <x v="61"/>
    <n v="25"/>
    <x v="14"/>
    <s v="Barnard Hollow"/>
    <s v="C0542cam13"/>
    <x v="7"/>
  </r>
  <r>
    <x v="538"/>
    <x v="14"/>
    <x v="51"/>
    <x v="69"/>
    <n v="25"/>
    <x v="14"/>
    <s v="Barnard Hollow"/>
    <s v="C0542cam13"/>
    <x v="7"/>
  </r>
  <r>
    <x v="538"/>
    <x v="14"/>
    <x v="51"/>
    <x v="56"/>
    <n v="25"/>
    <x v="14"/>
    <s v="Barnard Hollow"/>
    <s v="C0542cam13"/>
    <x v="1"/>
  </r>
  <r>
    <x v="538"/>
    <x v="14"/>
    <x v="51"/>
    <x v="10"/>
    <n v="25"/>
    <x v="14"/>
    <s v="Barnard Hollow"/>
    <s v="C0542cam13"/>
    <x v="3"/>
  </r>
  <r>
    <x v="538"/>
    <x v="14"/>
    <x v="51"/>
    <x v="221"/>
    <n v="25"/>
    <x v="14"/>
    <s v="Barnard Hollow"/>
    <s v="C0542cam13"/>
    <x v="3"/>
  </r>
  <r>
    <x v="538"/>
    <x v="14"/>
    <x v="51"/>
    <x v="76"/>
    <n v="25"/>
    <x v="14"/>
    <s v="Barnard Hollow"/>
    <s v="C0542cam13"/>
    <x v="5"/>
  </r>
  <r>
    <x v="539"/>
    <x v="16"/>
    <x v="48"/>
    <x v="218"/>
    <n v="26"/>
    <x v="16"/>
    <s v="Aura Bruckner"/>
    <s v="C0543cam04"/>
    <x v="0"/>
  </r>
  <r>
    <x v="539"/>
    <x v="16"/>
    <x v="48"/>
    <x v="18"/>
    <n v="26"/>
    <x v="16"/>
    <s v="Aura Bruckner"/>
    <s v="C0543cam04"/>
    <x v="7"/>
  </r>
  <r>
    <x v="539"/>
    <x v="16"/>
    <x v="48"/>
    <x v="306"/>
    <n v="26"/>
    <x v="16"/>
    <s v="Aura Bruckner"/>
    <s v="C0543cam04"/>
    <x v="10"/>
  </r>
  <r>
    <x v="539"/>
    <x v="16"/>
    <x v="48"/>
    <x v="243"/>
    <n v="26"/>
    <x v="16"/>
    <s v="Aura Bruckner"/>
    <s v="C0543cam04"/>
    <x v="1"/>
  </r>
  <r>
    <x v="539"/>
    <x v="16"/>
    <x v="48"/>
    <x v="39"/>
    <n v="26"/>
    <x v="16"/>
    <s v="Aura Bruckner"/>
    <s v="C0543cam04"/>
    <x v="2"/>
  </r>
  <r>
    <x v="539"/>
    <x v="16"/>
    <x v="48"/>
    <x v="107"/>
    <n v="26"/>
    <x v="16"/>
    <s v="Aura Bruckner"/>
    <s v="C0543cam04"/>
    <x v="3"/>
  </r>
  <r>
    <x v="539"/>
    <x v="16"/>
    <x v="48"/>
    <x v="190"/>
    <n v="26"/>
    <x v="16"/>
    <s v="Aura Bruckner"/>
    <s v="C0543cam04"/>
    <x v="4"/>
  </r>
  <r>
    <x v="539"/>
    <x v="16"/>
    <x v="48"/>
    <x v="42"/>
    <n v="26"/>
    <x v="16"/>
    <s v="Aura Bruckner"/>
    <s v="C0543cam04"/>
    <x v="5"/>
  </r>
  <r>
    <x v="539"/>
    <x v="16"/>
    <x v="48"/>
    <x v="110"/>
    <n v="26"/>
    <x v="16"/>
    <s v="Aura Bruckner"/>
    <s v="C0543cam04"/>
    <x v="6"/>
  </r>
  <r>
    <x v="539"/>
    <x v="10"/>
    <x v="31"/>
    <x v="92"/>
    <n v="22"/>
    <x v="10"/>
    <s v="Aura Bruckner"/>
    <s v="C0543cam05"/>
    <x v="0"/>
  </r>
  <r>
    <x v="539"/>
    <x v="10"/>
    <x v="31"/>
    <x v="23"/>
    <n v="22"/>
    <x v="10"/>
    <s v="Aura Bruckner"/>
    <s v="C0543cam05"/>
    <x v="7"/>
  </r>
  <r>
    <x v="539"/>
    <x v="10"/>
    <x v="31"/>
    <x v="132"/>
    <n v="22"/>
    <x v="10"/>
    <s v="Aura Bruckner"/>
    <s v="C0543cam05"/>
    <x v="10"/>
  </r>
  <r>
    <x v="539"/>
    <x v="10"/>
    <x v="31"/>
    <x v="179"/>
    <n v="22"/>
    <x v="10"/>
    <s v="Aura Bruckner"/>
    <s v="C0543cam05"/>
    <x v="1"/>
  </r>
  <r>
    <x v="539"/>
    <x v="10"/>
    <x v="31"/>
    <x v="180"/>
    <n v="22"/>
    <x v="10"/>
    <s v="Aura Bruckner"/>
    <s v="C0543cam05"/>
    <x v="2"/>
  </r>
  <r>
    <x v="539"/>
    <x v="10"/>
    <x v="31"/>
    <x v="336"/>
    <n v="22"/>
    <x v="10"/>
    <s v="Aura Bruckner"/>
    <s v="C0543cam05"/>
    <x v="3"/>
  </r>
  <r>
    <x v="539"/>
    <x v="10"/>
    <x v="31"/>
    <x v="10"/>
    <n v="22"/>
    <x v="10"/>
    <s v="Aura Bruckner"/>
    <s v="C0543cam05"/>
    <x v="4"/>
  </r>
  <r>
    <x v="539"/>
    <x v="10"/>
    <x v="31"/>
    <x v="102"/>
    <n v="22"/>
    <x v="10"/>
    <s v="Aura Bruckner"/>
    <s v="C0543cam05"/>
    <x v="5"/>
  </r>
  <r>
    <x v="539"/>
    <x v="10"/>
    <x v="31"/>
    <x v="48"/>
    <n v="22"/>
    <x v="10"/>
    <s v="Aura Bruckner"/>
    <s v="C0543cam05"/>
    <x v="6"/>
  </r>
  <r>
    <x v="540"/>
    <x v="5"/>
    <x v="381"/>
    <x v="517"/>
    <n v="26"/>
    <x v="5"/>
    <s v="Rosaleen Frackiewicz"/>
    <s v="C0544cam02"/>
    <x v="0"/>
  </r>
  <r>
    <x v="540"/>
    <x v="5"/>
    <x v="381"/>
    <x v="523"/>
    <n v="26"/>
    <x v="5"/>
    <s v="Rosaleen Frackiewicz"/>
    <s v="C0544cam02"/>
    <x v="7"/>
  </r>
  <r>
    <x v="540"/>
    <x v="5"/>
    <x v="381"/>
    <x v="492"/>
    <n v="26"/>
    <x v="5"/>
    <s v="Rosaleen Frackiewicz"/>
    <s v="C0544cam02"/>
    <x v="10"/>
  </r>
  <r>
    <x v="540"/>
    <x v="5"/>
    <x v="381"/>
    <x v="183"/>
    <n v="26"/>
    <x v="5"/>
    <s v="Rosaleen Frackiewicz"/>
    <s v="C0544cam02"/>
    <x v="1"/>
  </r>
  <r>
    <x v="540"/>
    <x v="5"/>
    <x v="381"/>
    <x v="365"/>
    <n v="26"/>
    <x v="5"/>
    <s v="Rosaleen Frackiewicz"/>
    <s v="C0544cam02"/>
    <x v="2"/>
  </r>
  <r>
    <x v="540"/>
    <x v="5"/>
    <x v="381"/>
    <x v="351"/>
    <n v="26"/>
    <x v="5"/>
    <s v="Rosaleen Frackiewicz"/>
    <s v="C0544cam02"/>
    <x v="4"/>
  </r>
  <r>
    <x v="540"/>
    <x v="5"/>
    <x v="381"/>
    <x v="105"/>
    <n v="26"/>
    <x v="5"/>
    <s v="Rosaleen Frackiewicz"/>
    <s v="C0544cam02"/>
    <x v="5"/>
  </r>
  <r>
    <x v="540"/>
    <x v="5"/>
    <x v="381"/>
    <x v="231"/>
    <n v="26"/>
    <x v="5"/>
    <s v="Rosaleen Frackiewicz"/>
    <s v="C0544cam02"/>
    <x v="6"/>
  </r>
  <r>
    <x v="540"/>
    <x v="5"/>
    <x v="381"/>
    <x v="244"/>
    <n v="26"/>
    <x v="5"/>
    <s v="Rosaleen Frackiewicz"/>
    <s v="C0544cam02"/>
    <x v="8"/>
  </r>
  <r>
    <x v="540"/>
    <x v="5"/>
    <x v="381"/>
    <x v="255"/>
    <n v="26"/>
    <x v="5"/>
    <s v="Rosaleen Frackiewicz"/>
    <s v="C0544cam02"/>
    <x v="9"/>
  </r>
  <r>
    <x v="540"/>
    <x v="5"/>
    <x v="381"/>
    <x v="397"/>
    <n v="26"/>
    <x v="5"/>
    <s v="Rosaleen Frackiewicz"/>
    <s v="C0544cam02"/>
    <x v="11"/>
  </r>
  <r>
    <x v="540"/>
    <x v="5"/>
    <x v="381"/>
    <x v="262"/>
    <n v="26"/>
    <x v="5"/>
    <s v="Rosaleen Frackiewicz"/>
    <s v="C0544cam02"/>
    <x v="15"/>
  </r>
  <r>
    <x v="540"/>
    <x v="5"/>
    <x v="381"/>
    <x v="41"/>
    <n v="26"/>
    <x v="5"/>
    <s v="Rosaleen Frackiewicz"/>
    <s v="C0544cam02"/>
    <x v="13"/>
  </r>
  <r>
    <x v="540"/>
    <x v="5"/>
    <x v="381"/>
    <x v="317"/>
    <n v="26"/>
    <x v="5"/>
    <s v="Rosaleen Frackiewicz"/>
    <s v="C0544cam02"/>
    <x v="14"/>
  </r>
  <r>
    <x v="540"/>
    <x v="5"/>
    <x v="381"/>
    <x v="283"/>
    <n v="26"/>
    <x v="5"/>
    <s v="Rosaleen Frackiewicz"/>
    <s v="C0544cam02"/>
    <x v="16"/>
  </r>
  <r>
    <x v="540"/>
    <x v="3"/>
    <x v="289"/>
    <x v="279"/>
    <n v="62"/>
    <x v="3"/>
    <s v="Rosaleen Frackiewicz"/>
    <s v="C0544cam11"/>
    <x v="0"/>
  </r>
  <r>
    <x v="540"/>
    <x v="3"/>
    <x v="289"/>
    <x v="37"/>
    <n v="62"/>
    <x v="3"/>
    <s v="Rosaleen Frackiewicz"/>
    <s v="C0544cam11"/>
    <x v="7"/>
  </r>
  <r>
    <x v="540"/>
    <x v="3"/>
    <x v="289"/>
    <x v="255"/>
    <n v="62"/>
    <x v="3"/>
    <s v="Rosaleen Frackiewicz"/>
    <s v="C0544cam11"/>
    <x v="10"/>
  </r>
  <r>
    <x v="540"/>
    <x v="3"/>
    <x v="289"/>
    <x v="160"/>
    <n v="62"/>
    <x v="3"/>
    <s v="Rosaleen Frackiewicz"/>
    <s v="C0544cam11"/>
    <x v="1"/>
  </r>
  <r>
    <x v="540"/>
    <x v="3"/>
    <x v="289"/>
    <x v="78"/>
    <n v="62"/>
    <x v="3"/>
    <s v="Rosaleen Frackiewicz"/>
    <s v="C0544cam11"/>
    <x v="2"/>
  </r>
  <r>
    <x v="540"/>
    <x v="3"/>
    <x v="289"/>
    <x v="3"/>
    <n v="62"/>
    <x v="3"/>
    <s v="Rosaleen Frackiewicz"/>
    <s v="C0544cam11"/>
    <x v="3"/>
  </r>
  <r>
    <x v="540"/>
    <x v="3"/>
    <x v="289"/>
    <x v="27"/>
    <n v="62"/>
    <x v="3"/>
    <s v="Rosaleen Frackiewicz"/>
    <s v="C0544cam11"/>
    <x v="4"/>
  </r>
  <r>
    <x v="540"/>
    <x v="3"/>
    <x v="289"/>
    <x v="109"/>
    <n v="62"/>
    <x v="3"/>
    <s v="Rosaleen Frackiewicz"/>
    <s v="C0544cam11"/>
    <x v="5"/>
  </r>
  <r>
    <x v="540"/>
    <x v="3"/>
    <x v="289"/>
    <x v="112"/>
    <n v="62"/>
    <x v="3"/>
    <s v="Rosaleen Frackiewicz"/>
    <s v="C0544cam11"/>
    <x v="6"/>
  </r>
  <r>
    <x v="541"/>
    <x v="7"/>
    <x v="285"/>
    <x v="485"/>
    <n v="28"/>
    <x v="7"/>
    <s v="Aldric Newman"/>
    <s v="C0545cam14"/>
    <x v="0"/>
  </r>
  <r>
    <x v="541"/>
    <x v="7"/>
    <x v="285"/>
    <x v="87"/>
    <n v="28"/>
    <x v="7"/>
    <s v="Aldric Newman"/>
    <s v="C0545cam14"/>
    <x v="7"/>
  </r>
  <r>
    <x v="541"/>
    <x v="7"/>
    <x v="285"/>
    <x v="473"/>
    <n v="28"/>
    <x v="7"/>
    <s v="Aldric Newman"/>
    <s v="C0545cam14"/>
    <x v="10"/>
  </r>
  <r>
    <x v="541"/>
    <x v="7"/>
    <x v="285"/>
    <x v="273"/>
    <n v="28"/>
    <x v="7"/>
    <s v="Aldric Newman"/>
    <s v="C0545cam14"/>
    <x v="2"/>
  </r>
  <r>
    <x v="541"/>
    <x v="7"/>
    <x v="285"/>
    <x v="333"/>
    <n v="28"/>
    <x v="7"/>
    <s v="Aldric Newman"/>
    <s v="C0545cam14"/>
    <x v="3"/>
  </r>
  <r>
    <x v="541"/>
    <x v="7"/>
    <x v="285"/>
    <x v="341"/>
    <n v="28"/>
    <x v="7"/>
    <s v="Aldric Newman"/>
    <s v="C0545cam14"/>
    <x v="5"/>
  </r>
  <r>
    <x v="541"/>
    <x v="7"/>
    <x v="285"/>
    <x v="279"/>
    <n v="28"/>
    <x v="7"/>
    <s v="Aldric Newman"/>
    <s v="C0545cam14"/>
    <x v="6"/>
  </r>
  <r>
    <x v="541"/>
    <x v="7"/>
    <x v="285"/>
    <x v="242"/>
    <n v="28"/>
    <x v="7"/>
    <s v="Aldric Newman"/>
    <s v="C0545cam14"/>
    <x v="8"/>
  </r>
  <r>
    <x v="541"/>
    <x v="7"/>
    <x v="285"/>
    <x v="300"/>
    <n v="28"/>
    <x v="7"/>
    <s v="Aldric Newman"/>
    <s v="C0545cam14"/>
    <x v="9"/>
  </r>
  <r>
    <x v="541"/>
    <x v="7"/>
    <x v="285"/>
    <x v="258"/>
    <n v="28"/>
    <x v="7"/>
    <s v="Aldric Newman"/>
    <s v="C0545cam14"/>
    <x v="15"/>
  </r>
  <r>
    <x v="541"/>
    <x v="7"/>
    <x v="285"/>
    <x v="161"/>
    <n v="28"/>
    <x v="7"/>
    <s v="Aldric Newman"/>
    <s v="C0545cam14"/>
    <x v="13"/>
  </r>
  <r>
    <x v="541"/>
    <x v="7"/>
    <x v="285"/>
    <x v="317"/>
    <n v="28"/>
    <x v="7"/>
    <s v="Aldric Newman"/>
    <s v="C0545cam14"/>
    <x v="14"/>
  </r>
  <r>
    <x v="541"/>
    <x v="7"/>
    <x v="285"/>
    <x v="259"/>
    <n v="28"/>
    <x v="7"/>
    <s v="Aldric Newman"/>
    <s v="C0545cam14"/>
    <x v="16"/>
  </r>
  <r>
    <x v="541"/>
    <x v="3"/>
    <x v="223"/>
    <x v="295"/>
    <n v="62"/>
    <x v="3"/>
    <s v="Aldric Newman"/>
    <s v="C0545cam11"/>
    <x v="0"/>
  </r>
  <r>
    <x v="541"/>
    <x v="3"/>
    <x v="223"/>
    <x v="426"/>
    <n v="62"/>
    <x v="3"/>
    <s v="Aldric Newman"/>
    <s v="C0545cam11"/>
    <x v="10"/>
  </r>
  <r>
    <x v="541"/>
    <x v="3"/>
    <x v="223"/>
    <x v="434"/>
    <n v="62"/>
    <x v="3"/>
    <s v="Aldric Newman"/>
    <s v="C0545cam11"/>
    <x v="10"/>
  </r>
  <r>
    <x v="541"/>
    <x v="3"/>
    <x v="223"/>
    <x v="279"/>
    <n v="62"/>
    <x v="3"/>
    <s v="Aldric Newman"/>
    <s v="C0545cam11"/>
    <x v="1"/>
  </r>
  <r>
    <x v="541"/>
    <x v="3"/>
    <x v="223"/>
    <x v="242"/>
    <n v="62"/>
    <x v="3"/>
    <s v="Aldric Newman"/>
    <s v="C0545cam11"/>
    <x v="2"/>
  </r>
  <r>
    <x v="541"/>
    <x v="3"/>
    <x v="223"/>
    <x v="366"/>
    <n v="62"/>
    <x v="3"/>
    <s v="Aldric Newman"/>
    <s v="C0545cam11"/>
    <x v="3"/>
  </r>
  <r>
    <x v="541"/>
    <x v="3"/>
    <x v="223"/>
    <x v="281"/>
    <n v="62"/>
    <x v="3"/>
    <s v="Aldric Newman"/>
    <s v="C0545cam11"/>
    <x v="5"/>
  </r>
  <r>
    <x v="541"/>
    <x v="3"/>
    <x v="223"/>
    <x v="192"/>
    <n v="62"/>
    <x v="3"/>
    <s v="Aldric Newman"/>
    <s v="C0545cam11"/>
    <x v="5"/>
  </r>
  <r>
    <x v="541"/>
    <x v="3"/>
    <x v="223"/>
    <x v="270"/>
    <n v="62"/>
    <x v="3"/>
    <s v="Aldric Newman"/>
    <s v="C0545cam11"/>
    <x v="6"/>
  </r>
  <r>
    <x v="541"/>
    <x v="3"/>
    <x v="223"/>
    <x v="10"/>
    <n v="62"/>
    <x v="3"/>
    <s v="Aldric Newman"/>
    <s v="C0545cam11"/>
    <x v="9"/>
  </r>
  <r>
    <x v="541"/>
    <x v="3"/>
    <x v="223"/>
    <x v="5"/>
    <n v="62"/>
    <x v="3"/>
    <s v="Aldric Newman"/>
    <s v="C0545cam11"/>
    <x v="11"/>
  </r>
  <r>
    <x v="541"/>
    <x v="3"/>
    <x v="223"/>
    <x v="205"/>
    <n v="62"/>
    <x v="3"/>
    <s v="Aldric Newman"/>
    <s v="C0545cam11"/>
    <x v="12"/>
  </r>
  <r>
    <x v="542"/>
    <x v="6"/>
    <x v="203"/>
    <x v="338"/>
    <n v="62"/>
    <x v="6"/>
    <s v="Emmaline Steadman"/>
    <s v="C0546cam03"/>
    <x v="0"/>
  </r>
  <r>
    <x v="542"/>
    <x v="6"/>
    <x v="203"/>
    <x v="426"/>
    <n v="62"/>
    <x v="6"/>
    <s v="Emmaline Steadman"/>
    <s v="C0546cam03"/>
    <x v="1"/>
  </r>
  <r>
    <x v="542"/>
    <x v="6"/>
    <x v="203"/>
    <x v="353"/>
    <n v="62"/>
    <x v="6"/>
    <s v="Emmaline Steadman"/>
    <s v="C0546cam03"/>
    <x v="1"/>
  </r>
  <r>
    <x v="542"/>
    <x v="6"/>
    <x v="203"/>
    <x v="106"/>
    <n v="62"/>
    <x v="6"/>
    <s v="Emmaline Steadman"/>
    <s v="C0546cam03"/>
    <x v="5"/>
  </r>
  <r>
    <x v="542"/>
    <x v="6"/>
    <x v="203"/>
    <x v="156"/>
    <n v="62"/>
    <x v="6"/>
    <s v="Emmaline Steadman"/>
    <s v="C0546cam03"/>
    <x v="6"/>
  </r>
  <r>
    <x v="542"/>
    <x v="6"/>
    <x v="203"/>
    <x v="270"/>
    <n v="62"/>
    <x v="6"/>
    <s v="Emmaline Steadman"/>
    <s v="C0546cam03"/>
    <x v="8"/>
  </r>
  <r>
    <x v="542"/>
    <x v="6"/>
    <x v="203"/>
    <x v="118"/>
    <n v="62"/>
    <x v="6"/>
    <s v="Emmaline Steadman"/>
    <s v="C0546cam03"/>
    <x v="11"/>
  </r>
  <r>
    <x v="542"/>
    <x v="6"/>
    <x v="203"/>
    <x v="172"/>
    <n v="62"/>
    <x v="6"/>
    <s v="Emmaline Steadman"/>
    <s v="C0546cam03"/>
    <x v="12"/>
  </r>
  <r>
    <x v="542"/>
    <x v="7"/>
    <x v="328"/>
    <x v="217"/>
    <n v="28"/>
    <x v="7"/>
    <s v="Emmaline Steadman"/>
    <s v="C0546cam14"/>
    <x v="0"/>
  </r>
  <r>
    <x v="542"/>
    <x v="7"/>
    <x v="328"/>
    <x v="205"/>
    <n v="28"/>
    <x v="7"/>
    <s v="Emmaline Steadman"/>
    <s v="C0546cam14"/>
    <x v="7"/>
  </r>
  <r>
    <x v="542"/>
    <x v="7"/>
    <x v="328"/>
    <x v="73"/>
    <n v="28"/>
    <x v="7"/>
    <s v="Emmaline Steadman"/>
    <s v="C0546cam14"/>
    <x v="7"/>
  </r>
  <r>
    <x v="543"/>
    <x v="2"/>
    <x v="416"/>
    <x v="274"/>
    <n v="29"/>
    <x v="2"/>
    <s v="Tristam Lafrentz"/>
    <s v="C0547cam17"/>
    <x v="0"/>
  </r>
  <r>
    <x v="543"/>
    <x v="2"/>
    <x v="416"/>
    <x v="450"/>
    <n v="29"/>
    <x v="2"/>
    <s v="Tristam Lafrentz"/>
    <s v="C0547cam17"/>
    <x v="7"/>
  </r>
  <r>
    <x v="543"/>
    <x v="2"/>
    <x v="416"/>
    <x v="372"/>
    <n v="29"/>
    <x v="2"/>
    <s v="Tristam Lafrentz"/>
    <s v="C0547cam17"/>
    <x v="10"/>
  </r>
  <r>
    <x v="543"/>
    <x v="2"/>
    <x v="416"/>
    <x v="159"/>
    <n v="29"/>
    <x v="2"/>
    <s v="Tristam Lafrentz"/>
    <s v="C0547cam17"/>
    <x v="10"/>
  </r>
  <r>
    <x v="543"/>
    <x v="2"/>
    <x v="416"/>
    <x v="297"/>
    <n v="29"/>
    <x v="2"/>
    <s v="Tristam Lafrentz"/>
    <s v="C0547cam17"/>
    <x v="2"/>
  </r>
  <r>
    <x v="543"/>
    <x v="2"/>
    <x v="416"/>
    <x v="120"/>
    <n v="29"/>
    <x v="2"/>
    <s v="Tristam Lafrentz"/>
    <s v="C0547cam17"/>
    <x v="2"/>
  </r>
  <r>
    <x v="543"/>
    <x v="2"/>
    <x v="416"/>
    <x v="70"/>
    <n v="29"/>
    <x v="2"/>
    <s v="Tristam Lafrentz"/>
    <s v="C0547cam17"/>
    <x v="3"/>
  </r>
  <r>
    <x v="543"/>
    <x v="2"/>
    <x v="416"/>
    <x v="193"/>
    <n v="29"/>
    <x v="2"/>
    <s v="Tristam Lafrentz"/>
    <s v="C0547cam17"/>
    <x v="4"/>
  </r>
  <r>
    <x v="543"/>
    <x v="2"/>
    <x v="416"/>
    <x v="139"/>
    <n v="29"/>
    <x v="2"/>
    <s v="Tristam Lafrentz"/>
    <s v="C0547cam17"/>
    <x v="5"/>
  </r>
  <r>
    <x v="543"/>
    <x v="2"/>
    <x v="416"/>
    <x v="172"/>
    <n v="29"/>
    <x v="2"/>
    <s v="Tristam Lafrentz"/>
    <s v="C0547cam17"/>
    <x v="8"/>
  </r>
  <r>
    <x v="543"/>
    <x v="2"/>
    <x v="416"/>
    <x v="15"/>
    <n v="29"/>
    <x v="2"/>
    <s v="Tristam Lafrentz"/>
    <s v="C0547cam17"/>
    <x v="9"/>
  </r>
  <r>
    <x v="543"/>
    <x v="16"/>
    <x v="305"/>
    <x v="457"/>
    <n v="26"/>
    <x v="16"/>
    <s v="Tristam Lafrentz"/>
    <s v="C0547cam04"/>
    <x v="0"/>
  </r>
  <r>
    <x v="543"/>
    <x v="16"/>
    <x v="305"/>
    <x v="301"/>
    <n v="26"/>
    <x v="16"/>
    <s v="Tristam Lafrentz"/>
    <s v="C0547cam04"/>
    <x v="10"/>
  </r>
  <r>
    <x v="543"/>
    <x v="16"/>
    <x v="305"/>
    <x v="56"/>
    <n v="26"/>
    <x v="16"/>
    <s v="Tristam Lafrentz"/>
    <s v="C0547cam04"/>
    <x v="1"/>
  </r>
  <r>
    <x v="543"/>
    <x v="16"/>
    <x v="305"/>
    <x v="204"/>
    <n v="26"/>
    <x v="16"/>
    <s v="Tristam Lafrentz"/>
    <s v="C0547cam04"/>
    <x v="2"/>
  </r>
  <r>
    <x v="543"/>
    <x v="16"/>
    <x v="305"/>
    <x v="246"/>
    <n v="26"/>
    <x v="16"/>
    <s v="Tristam Lafrentz"/>
    <s v="C0547cam04"/>
    <x v="2"/>
  </r>
  <r>
    <x v="543"/>
    <x v="16"/>
    <x v="305"/>
    <x v="147"/>
    <n v="26"/>
    <x v="16"/>
    <s v="Tristam Lafrentz"/>
    <s v="C0547cam04"/>
    <x v="3"/>
  </r>
  <r>
    <x v="543"/>
    <x v="16"/>
    <x v="305"/>
    <x v="238"/>
    <n v="26"/>
    <x v="16"/>
    <s v="Tristam Lafrentz"/>
    <s v="C0547cam04"/>
    <x v="5"/>
  </r>
  <r>
    <x v="543"/>
    <x v="16"/>
    <x v="305"/>
    <x v="59"/>
    <n v="26"/>
    <x v="16"/>
    <s v="Tristam Lafrentz"/>
    <s v="C0547cam04"/>
    <x v="5"/>
  </r>
  <r>
    <x v="544"/>
    <x v="10"/>
    <x v="427"/>
    <x v="249"/>
    <n v="22"/>
    <x v="10"/>
    <s v="Melinda Purser"/>
    <s v="C0548cam05"/>
    <x v="0"/>
  </r>
  <r>
    <x v="544"/>
    <x v="10"/>
    <x v="427"/>
    <x v="141"/>
    <n v="22"/>
    <x v="10"/>
    <s v="Melinda Purser"/>
    <s v="C0548cam05"/>
    <x v="7"/>
  </r>
  <r>
    <x v="544"/>
    <x v="10"/>
    <x v="427"/>
    <x v="142"/>
    <n v="22"/>
    <x v="10"/>
    <s v="Melinda Purser"/>
    <s v="C0548cam05"/>
    <x v="10"/>
  </r>
  <r>
    <x v="544"/>
    <x v="10"/>
    <x v="427"/>
    <x v="143"/>
    <n v="22"/>
    <x v="10"/>
    <s v="Melinda Purser"/>
    <s v="C0548cam05"/>
    <x v="1"/>
  </r>
  <r>
    <x v="544"/>
    <x v="10"/>
    <x v="427"/>
    <x v="396"/>
    <n v="22"/>
    <x v="10"/>
    <s v="Melinda Purser"/>
    <s v="C0548cam05"/>
    <x v="2"/>
  </r>
  <r>
    <x v="544"/>
    <x v="10"/>
    <x v="427"/>
    <x v="432"/>
    <n v="22"/>
    <x v="10"/>
    <s v="Melinda Purser"/>
    <s v="C0548cam05"/>
    <x v="3"/>
  </r>
  <r>
    <x v="544"/>
    <x v="10"/>
    <x v="427"/>
    <x v="229"/>
    <n v="22"/>
    <x v="10"/>
    <s v="Melinda Purser"/>
    <s v="C0548cam05"/>
    <x v="4"/>
  </r>
  <r>
    <x v="544"/>
    <x v="10"/>
    <x v="427"/>
    <x v="121"/>
    <n v="22"/>
    <x v="10"/>
    <s v="Melinda Purser"/>
    <s v="C0548cam05"/>
    <x v="6"/>
  </r>
  <r>
    <x v="544"/>
    <x v="10"/>
    <x v="427"/>
    <x v="200"/>
    <n v="22"/>
    <x v="10"/>
    <s v="Melinda Purser"/>
    <s v="C0548cam05"/>
    <x v="8"/>
  </r>
  <r>
    <x v="544"/>
    <x v="10"/>
    <x v="427"/>
    <x v="292"/>
    <n v="22"/>
    <x v="10"/>
    <s v="Melinda Purser"/>
    <s v="C0548cam05"/>
    <x v="9"/>
  </r>
  <r>
    <x v="544"/>
    <x v="10"/>
    <x v="427"/>
    <x v="66"/>
    <n v="22"/>
    <x v="10"/>
    <s v="Melinda Purser"/>
    <s v="C0548cam05"/>
    <x v="11"/>
  </r>
  <r>
    <x v="544"/>
    <x v="10"/>
    <x v="427"/>
    <x v="58"/>
    <n v="22"/>
    <x v="10"/>
    <s v="Melinda Purser"/>
    <s v="C0548cam05"/>
    <x v="12"/>
  </r>
  <r>
    <x v="544"/>
    <x v="6"/>
    <x v="125"/>
    <x v="372"/>
    <n v="62"/>
    <x v="6"/>
    <s v="Melinda Purser"/>
    <s v="C0548cam03"/>
    <x v="0"/>
  </r>
  <r>
    <x v="544"/>
    <x v="6"/>
    <x v="125"/>
    <x v="54"/>
    <n v="62"/>
    <x v="6"/>
    <s v="Melinda Purser"/>
    <s v="C0548cam03"/>
    <x v="7"/>
  </r>
  <r>
    <x v="544"/>
    <x v="6"/>
    <x v="125"/>
    <x v="366"/>
    <n v="62"/>
    <x v="6"/>
    <s v="Melinda Purser"/>
    <s v="C0548cam03"/>
    <x v="7"/>
  </r>
  <r>
    <x v="544"/>
    <x v="6"/>
    <x v="125"/>
    <x v="291"/>
    <n v="62"/>
    <x v="6"/>
    <s v="Melinda Purser"/>
    <s v="C0548cam03"/>
    <x v="1"/>
  </r>
  <r>
    <x v="544"/>
    <x v="6"/>
    <x v="125"/>
    <x v="342"/>
    <n v="62"/>
    <x v="6"/>
    <s v="Melinda Purser"/>
    <s v="C0548cam03"/>
    <x v="1"/>
  </r>
  <r>
    <x v="544"/>
    <x v="6"/>
    <x v="125"/>
    <x v="270"/>
    <n v="62"/>
    <x v="6"/>
    <s v="Melinda Purser"/>
    <s v="C0548cam03"/>
    <x v="2"/>
  </r>
  <r>
    <x v="544"/>
    <x v="6"/>
    <x v="125"/>
    <x v="210"/>
    <n v="62"/>
    <x v="6"/>
    <s v="Melinda Purser"/>
    <s v="C0548cam03"/>
    <x v="4"/>
  </r>
  <r>
    <x v="544"/>
    <x v="6"/>
    <x v="125"/>
    <x v="11"/>
    <n v="62"/>
    <x v="6"/>
    <s v="Melinda Purser"/>
    <s v="C0548cam03"/>
    <x v="5"/>
  </r>
  <r>
    <x v="544"/>
    <x v="6"/>
    <x v="125"/>
    <x v="238"/>
    <n v="62"/>
    <x v="6"/>
    <s v="Melinda Purser"/>
    <s v="C0548cam03"/>
    <x v="6"/>
  </r>
  <r>
    <x v="544"/>
    <x v="6"/>
    <x v="125"/>
    <x v="59"/>
    <n v="62"/>
    <x v="6"/>
    <s v="Melinda Purser"/>
    <s v="C0548cam03"/>
    <x v="6"/>
  </r>
  <r>
    <x v="545"/>
    <x v="9"/>
    <x v="186"/>
    <x v="343"/>
    <n v="27"/>
    <x v="9"/>
    <s v="Iorgo Kinnar"/>
    <s v="C0549cam08"/>
    <x v="0"/>
  </r>
  <r>
    <x v="545"/>
    <x v="9"/>
    <x v="186"/>
    <x v="8"/>
    <n v="27"/>
    <x v="9"/>
    <s v="Iorgo Kinnar"/>
    <s v="C0549cam08"/>
    <x v="7"/>
  </r>
  <r>
    <x v="545"/>
    <x v="9"/>
    <x v="186"/>
    <x v="252"/>
    <n v="27"/>
    <x v="9"/>
    <s v="Iorgo Kinnar"/>
    <s v="C0549cam08"/>
    <x v="7"/>
  </r>
  <r>
    <x v="545"/>
    <x v="9"/>
    <x v="186"/>
    <x v="108"/>
    <n v="27"/>
    <x v="9"/>
    <s v="Iorgo Kinnar"/>
    <s v="C0549cam08"/>
    <x v="10"/>
  </r>
  <r>
    <x v="545"/>
    <x v="9"/>
    <x v="186"/>
    <x v="109"/>
    <n v="27"/>
    <x v="9"/>
    <s v="Iorgo Kinnar"/>
    <s v="C0549cam08"/>
    <x v="1"/>
  </r>
  <r>
    <x v="545"/>
    <x v="9"/>
    <x v="186"/>
    <x v="64"/>
    <n v="27"/>
    <x v="9"/>
    <s v="Iorgo Kinnar"/>
    <s v="C0549cam08"/>
    <x v="2"/>
  </r>
  <r>
    <x v="545"/>
    <x v="9"/>
    <x v="186"/>
    <x v="82"/>
    <n v="27"/>
    <x v="9"/>
    <s v="Iorgo Kinnar"/>
    <s v="C0549cam08"/>
    <x v="3"/>
  </r>
  <r>
    <x v="546"/>
    <x v="4"/>
    <x v="444"/>
    <x v="524"/>
    <n v="16"/>
    <x v="4"/>
    <s v="Oliy Thomasson"/>
    <s v="C0550cam16"/>
    <x v="0"/>
  </r>
  <r>
    <x v="546"/>
    <x v="4"/>
    <x v="444"/>
    <x v="422"/>
    <n v="16"/>
    <x v="4"/>
    <s v="Oliy Thomasson"/>
    <s v="C0550cam16"/>
    <x v="7"/>
  </r>
  <r>
    <x v="546"/>
    <x v="4"/>
    <x v="444"/>
    <x v="249"/>
    <n v="16"/>
    <x v="4"/>
    <s v="Oliy Thomasson"/>
    <s v="C0550cam16"/>
    <x v="1"/>
  </r>
  <r>
    <x v="546"/>
    <x v="4"/>
    <x v="444"/>
    <x v="309"/>
    <n v="16"/>
    <x v="4"/>
    <s v="Oliy Thomasson"/>
    <s v="C0550cam16"/>
    <x v="2"/>
  </r>
  <r>
    <x v="546"/>
    <x v="4"/>
    <x v="444"/>
    <x v="475"/>
    <n v="16"/>
    <x v="4"/>
    <s v="Oliy Thomasson"/>
    <s v="C0550cam16"/>
    <x v="3"/>
  </r>
  <r>
    <x v="546"/>
    <x v="4"/>
    <x v="444"/>
    <x v="155"/>
    <n v="16"/>
    <x v="4"/>
    <s v="Oliy Thomasson"/>
    <s v="C0550cam16"/>
    <x v="6"/>
  </r>
  <r>
    <x v="546"/>
    <x v="4"/>
    <x v="444"/>
    <x v="433"/>
    <n v="16"/>
    <x v="4"/>
    <s v="Oliy Thomasson"/>
    <s v="C0550cam16"/>
    <x v="8"/>
  </r>
  <r>
    <x v="546"/>
    <x v="4"/>
    <x v="444"/>
    <x v="106"/>
    <n v="16"/>
    <x v="4"/>
    <s v="Oliy Thomasson"/>
    <s v="C0550cam16"/>
    <x v="9"/>
  </r>
  <r>
    <x v="546"/>
    <x v="4"/>
    <x v="444"/>
    <x v="200"/>
    <n v="16"/>
    <x v="4"/>
    <s v="Oliy Thomasson"/>
    <s v="C0550cam16"/>
    <x v="12"/>
  </r>
  <r>
    <x v="546"/>
    <x v="4"/>
    <x v="444"/>
    <x v="41"/>
    <n v="16"/>
    <x v="4"/>
    <s v="Oliy Thomasson"/>
    <s v="C0550cam16"/>
    <x v="15"/>
  </r>
  <r>
    <x v="546"/>
    <x v="4"/>
    <x v="444"/>
    <x v="77"/>
    <n v="16"/>
    <x v="4"/>
    <s v="Oliy Thomasson"/>
    <s v="C0550cam16"/>
    <x v="13"/>
  </r>
  <r>
    <x v="546"/>
    <x v="4"/>
    <x v="444"/>
    <x v="43"/>
    <n v="16"/>
    <x v="4"/>
    <s v="Oliy Thomasson"/>
    <s v="C0550cam16"/>
    <x v="14"/>
  </r>
  <r>
    <x v="546"/>
    <x v="9"/>
    <x v="206"/>
    <x v="128"/>
    <n v="27"/>
    <x v="9"/>
    <s v="Oliy Thomasson"/>
    <s v="C0550cam08"/>
    <x v="0"/>
  </r>
  <r>
    <x v="546"/>
    <x v="9"/>
    <x v="206"/>
    <x v="19"/>
    <n v="27"/>
    <x v="9"/>
    <s v="Oliy Thomasson"/>
    <s v="C0550cam08"/>
    <x v="7"/>
  </r>
  <r>
    <x v="546"/>
    <x v="9"/>
    <x v="206"/>
    <x v="79"/>
    <n v="27"/>
    <x v="9"/>
    <s v="Oliy Thomasson"/>
    <s v="C0550cam08"/>
    <x v="10"/>
  </r>
  <r>
    <x v="546"/>
    <x v="9"/>
    <x v="206"/>
    <x v="102"/>
    <n v="27"/>
    <x v="9"/>
    <s v="Oliy Thomasson"/>
    <s v="C0550cam08"/>
    <x v="1"/>
  </r>
  <r>
    <x v="546"/>
    <x v="9"/>
    <x v="206"/>
    <x v="256"/>
    <n v="27"/>
    <x v="9"/>
    <s v="Oliy Thomasson"/>
    <s v="C0550cam08"/>
    <x v="2"/>
  </r>
  <r>
    <x v="547"/>
    <x v="11"/>
    <x v="247"/>
    <x v="468"/>
    <n v="14"/>
    <x v="11"/>
    <s v="Wyn Scutchin"/>
    <s v="C0551cam15"/>
    <x v="0"/>
  </r>
  <r>
    <x v="547"/>
    <x v="11"/>
    <x v="247"/>
    <x v="415"/>
    <n v="14"/>
    <x v="11"/>
    <s v="Wyn Scutchin"/>
    <s v="C0551cam15"/>
    <x v="10"/>
  </r>
  <r>
    <x v="547"/>
    <x v="11"/>
    <x v="247"/>
    <x v="370"/>
    <n v="14"/>
    <x v="11"/>
    <s v="Wyn Scutchin"/>
    <s v="C0551cam15"/>
    <x v="1"/>
  </r>
  <r>
    <x v="547"/>
    <x v="11"/>
    <x v="247"/>
    <x v="408"/>
    <n v="14"/>
    <x v="11"/>
    <s v="Wyn Scutchin"/>
    <s v="C0551cam15"/>
    <x v="2"/>
  </r>
  <r>
    <x v="547"/>
    <x v="11"/>
    <x v="247"/>
    <x v="104"/>
    <n v="14"/>
    <x v="11"/>
    <s v="Wyn Scutchin"/>
    <s v="C0551cam15"/>
    <x v="3"/>
  </r>
  <r>
    <x v="547"/>
    <x v="11"/>
    <x v="247"/>
    <x v="450"/>
    <n v="14"/>
    <x v="11"/>
    <s v="Wyn Scutchin"/>
    <s v="C0551cam15"/>
    <x v="5"/>
  </r>
  <r>
    <x v="547"/>
    <x v="11"/>
    <x v="247"/>
    <x v="412"/>
    <n v="14"/>
    <x v="11"/>
    <s v="Wyn Scutchin"/>
    <s v="C0551cam15"/>
    <x v="6"/>
  </r>
  <r>
    <x v="547"/>
    <x v="11"/>
    <x v="247"/>
    <x v="390"/>
    <n v="14"/>
    <x v="11"/>
    <s v="Wyn Scutchin"/>
    <s v="C0551cam15"/>
    <x v="8"/>
  </r>
  <r>
    <x v="547"/>
    <x v="11"/>
    <x v="247"/>
    <x v="356"/>
    <n v="14"/>
    <x v="11"/>
    <s v="Wyn Scutchin"/>
    <s v="C0551cam15"/>
    <x v="9"/>
  </r>
  <r>
    <x v="547"/>
    <x v="11"/>
    <x v="247"/>
    <x v="69"/>
    <n v="14"/>
    <x v="11"/>
    <s v="Wyn Scutchin"/>
    <s v="C0551cam15"/>
    <x v="9"/>
  </r>
  <r>
    <x v="547"/>
    <x v="11"/>
    <x v="247"/>
    <x v="57"/>
    <n v="14"/>
    <x v="11"/>
    <s v="Wyn Scutchin"/>
    <s v="C0551cam15"/>
    <x v="12"/>
  </r>
  <r>
    <x v="547"/>
    <x v="11"/>
    <x v="247"/>
    <x v="71"/>
    <n v="14"/>
    <x v="11"/>
    <s v="Wyn Scutchin"/>
    <s v="C0551cam15"/>
    <x v="15"/>
  </r>
  <r>
    <x v="547"/>
    <x v="11"/>
    <x v="247"/>
    <x v="286"/>
    <n v="14"/>
    <x v="11"/>
    <s v="Wyn Scutchin"/>
    <s v="C0551cam15"/>
    <x v="13"/>
  </r>
  <r>
    <x v="548"/>
    <x v="8"/>
    <x v="378"/>
    <x v="462"/>
    <n v="13"/>
    <x v="8"/>
    <s v="Kelcie Gaddes"/>
    <s v="C0552cam06"/>
    <x v="0"/>
  </r>
  <r>
    <x v="548"/>
    <x v="8"/>
    <x v="378"/>
    <x v="114"/>
    <n v="13"/>
    <x v="8"/>
    <s v="Kelcie Gaddes"/>
    <s v="C0552cam06"/>
    <x v="0"/>
  </r>
  <r>
    <x v="548"/>
    <x v="8"/>
    <x v="378"/>
    <x v="160"/>
    <n v="13"/>
    <x v="8"/>
    <s v="Kelcie Gaddes"/>
    <s v="C0552cam06"/>
    <x v="7"/>
  </r>
  <r>
    <x v="548"/>
    <x v="8"/>
    <x v="378"/>
    <x v="320"/>
    <n v="13"/>
    <x v="8"/>
    <s v="Kelcie Gaddes"/>
    <s v="C0552cam06"/>
    <x v="10"/>
  </r>
  <r>
    <x v="548"/>
    <x v="8"/>
    <x v="378"/>
    <x v="30"/>
    <n v="13"/>
    <x v="8"/>
    <s v="Kelcie Gaddes"/>
    <s v="C0552cam06"/>
    <x v="1"/>
  </r>
  <r>
    <x v="548"/>
    <x v="8"/>
    <x v="378"/>
    <x v="62"/>
    <n v="13"/>
    <x v="8"/>
    <s v="Kelcie Gaddes"/>
    <s v="C0552cam06"/>
    <x v="3"/>
  </r>
  <r>
    <x v="548"/>
    <x v="8"/>
    <x v="378"/>
    <x v="286"/>
    <n v="13"/>
    <x v="8"/>
    <s v="Kelcie Gaddes"/>
    <s v="C0552cam06"/>
    <x v="3"/>
  </r>
  <r>
    <x v="548"/>
    <x v="8"/>
    <x v="378"/>
    <x v="84"/>
    <n v="13"/>
    <x v="8"/>
    <s v="Kelcie Gaddes"/>
    <s v="C0552cam06"/>
    <x v="4"/>
  </r>
  <r>
    <x v="548"/>
    <x v="0"/>
    <x v="80"/>
    <x v="258"/>
    <n v="65"/>
    <x v="0"/>
    <s v="Kelcie Gaddes"/>
    <s v="C0552cam12"/>
    <x v="0"/>
  </r>
  <r>
    <x v="548"/>
    <x v="0"/>
    <x v="80"/>
    <x v="10"/>
    <n v="65"/>
    <x v="0"/>
    <s v="Kelcie Gaddes"/>
    <s v="C0552cam12"/>
    <x v="7"/>
  </r>
  <r>
    <x v="548"/>
    <x v="0"/>
    <x v="80"/>
    <x v="80"/>
    <n v="65"/>
    <x v="0"/>
    <s v="Kelcie Gaddes"/>
    <s v="C0552cam12"/>
    <x v="10"/>
  </r>
  <r>
    <x v="548"/>
    <x v="0"/>
    <x v="80"/>
    <x v="226"/>
    <n v="65"/>
    <x v="0"/>
    <s v="Kelcie Gaddes"/>
    <s v="C0552cam12"/>
    <x v="10"/>
  </r>
  <r>
    <x v="548"/>
    <x v="0"/>
    <x v="80"/>
    <x v="73"/>
    <n v="65"/>
    <x v="0"/>
    <s v="Kelcie Gaddes"/>
    <s v="C0552cam12"/>
    <x v="1"/>
  </r>
  <r>
    <x v="549"/>
    <x v="4"/>
    <x v="428"/>
    <x v="183"/>
    <n v="16"/>
    <x v="4"/>
    <s v="Burnard Coade"/>
    <s v="C0553cam16"/>
    <x v="0"/>
  </r>
  <r>
    <x v="549"/>
    <x v="4"/>
    <x v="428"/>
    <x v="184"/>
    <n v="16"/>
    <x v="4"/>
    <s v="Burnard Coade"/>
    <s v="C0553cam16"/>
    <x v="7"/>
  </r>
  <r>
    <x v="549"/>
    <x v="4"/>
    <x v="428"/>
    <x v="461"/>
    <n v="16"/>
    <x v="4"/>
    <s v="Burnard Coade"/>
    <s v="C0553cam16"/>
    <x v="10"/>
  </r>
  <r>
    <x v="549"/>
    <x v="4"/>
    <x v="428"/>
    <x v="126"/>
    <n v="16"/>
    <x v="4"/>
    <s v="Burnard Coade"/>
    <s v="C0553cam16"/>
    <x v="1"/>
  </r>
  <r>
    <x v="549"/>
    <x v="4"/>
    <x v="428"/>
    <x v="405"/>
    <n v="16"/>
    <x v="4"/>
    <s v="Burnard Coade"/>
    <s v="C0553cam16"/>
    <x v="2"/>
  </r>
  <r>
    <x v="549"/>
    <x v="4"/>
    <x v="428"/>
    <x v="285"/>
    <n v="16"/>
    <x v="4"/>
    <s v="Burnard Coade"/>
    <s v="C0553cam16"/>
    <x v="3"/>
  </r>
  <r>
    <x v="549"/>
    <x v="4"/>
    <x v="428"/>
    <x v="280"/>
    <n v="16"/>
    <x v="4"/>
    <s v="Burnard Coade"/>
    <s v="C0553cam16"/>
    <x v="4"/>
  </r>
  <r>
    <x v="549"/>
    <x v="4"/>
    <x v="428"/>
    <x v="98"/>
    <n v="16"/>
    <x v="4"/>
    <s v="Burnard Coade"/>
    <s v="C0553cam16"/>
    <x v="5"/>
  </r>
  <r>
    <x v="549"/>
    <x v="4"/>
    <x v="428"/>
    <x v="406"/>
    <n v="16"/>
    <x v="4"/>
    <s v="Burnard Coade"/>
    <s v="C0553cam16"/>
    <x v="6"/>
  </r>
  <r>
    <x v="549"/>
    <x v="4"/>
    <x v="428"/>
    <x v="198"/>
    <n v="16"/>
    <x v="4"/>
    <s v="Burnard Coade"/>
    <s v="C0553cam16"/>
    <x v="8"/>
  </r>
  <r>
    <x v="549"/>
    <x v="4"/>
    <x v="428"/>
    <x v="236"/>
    <n v="16"/>
    <x v="4"/>
    <s v="Burnard Coade"/>
    <s v="C0553cam16"/>
    <x v="9"/>
  </r>
  <r>
    <x v="549"/>
    <x v="4"/>
    <x v="428"/>
    <x v="170"/>
    <n v="16"/>
    <x v="4"/>
    <s v="Burnard Coade"/>
    <s v="C0553cam16"/>
    <x v="11"/>
  </r>
  <r>
    <x v="549"/>
    <x v="4"/>
    <x v="428"/>
    <x v="32"/>
    <n v="16"/>
    <x v="4"/>
    <s v="Burnard Coade"/>
    <s v="C0553cam16"/>
    <x v="12"/>
  </r>
  <r>
    <x v="549"/>
    <x v="4"/>
    <x v="428"/>
    <x v="84"/>
    <n v="16"/>
    <x v="4"/>
    <s v="Burnard Coade"/>
    <s v="C0553cam16"/>
    <x v="15"/>
  </r>
  <r>
    <x v="550"/>
    <x v="9"/>
    <x v="96"/>
    <x v="69"/>
    <n v="27"/>
    <x v="9"/>
    <s v="Edgar Joburn"/>
    <s v="C0554cam08"/>
    <x v="0"/>
  </r>
  <r>
    <x v="550"/>
    <x v="9"/>
    <x v="96"/>
    <x v="224"/>
    <n v="27"/>
    <x v="9"/>
    <s v="Edgar Joburn"/>
    <s v="C0554cam08"/>
    <x v="7"/>
  </r>
  <r>
    <x v="550"/>
    <x v="9"/>
    <x v="96"/>
    <x v="40"/>
    <n v="27"/>
    <x v="9"/>
    <s v="Edgar Joburn"/>
    <s v="C0554cam08"/>
    <x v="10"/>
  </r>
  <r>
    <x v="550"/>
    <x v="9"/>
    <x v="96"/>
    <x v="170"/>
    <n v="27"/>
    <x v="9"/>
    <s v="Edgar Joburn"/>
    <s v="C0554cam08"/>
    <x v="1"/>
  </r>
  <r>
    <x v="550"/>
    <x v="9"/>
    <x v="96"/>
    <x v="122"/>
    <n v="27"/>
    <x v="9"/>
    <s v="Edgar Joburn"/>
    <s v="C0554cam08"/>
    <x v="2"/>
  </r>
  <r>
    <x v="550"/>
    <x v="9"/>
    <x v="96"/>
    <x v="81"/>
    <n v="27"/>
    <x v="9"/>
    <s v="Edgar Joburn"/>
    <s v="C0554cam08"/>
    <x v="3"/>
  </r>
  <r>
    <x v="550"/>
    <x v="3"/>
    <x v="49"/>
    <x v="179"/>
    <n v="62"/>
    <x v="3"/>
    <s v="Edgar Joburn"/>
    <s v="C0554cam11"/>
    <x v="0"/>
  </r>
  <r>
    <x v="550"/>
    <x v="3"/>
    <x v="49"/>
    <x v="94"/>
    <n v="62"/>
    <x v="3"/>
    <s v="Edgar Joburn"/>
    <s v="C0554cam11"/>
    <x v="7"/>
  </r>
  <r>
    <x v="550"/>
    <x v="3"/>
    <x v="49"/>
    <x v="236"/>
    <n v="62"/>
    <x v="3"/>
    <s v="Edgar Joburn"/>
    <s v="C0554cam11"/>
    <x v="7"/>
  </r>
  <r>
    <x v="550"/>
    <x v="3"/>
    <x v="49"/>
    <x v="292"/>
    <n v="62"/>
    <x v="3"/>
    <s v="Edgar Joburn"/>
    <s v="C0554cam11"/>
    <x v="1"/>
  </r>
  <r>
    <x v="550"/>
    <x v="3"/>
    <x v="49"/>
    <x v="171"/>
    <n v="62"/>
    <x v="3"/>
    <s v="Edgar Joburn"/>
    <s v="C0554cam11"/>
    <x v="1"/>
  </r>
  <r>
    <x v="550"/>
    <x v="3"/>
    <x v="49"/>
    <x v="112"/>
    <n v="62"/>
    <x v="3"/>
    <s v="Edgar Joburn"/>
    <s v="C0554cam11"/>
    <x v="2"/>
  </r>
  <r>
    <x v="550"/>
    <x v="3"/>
    <x v="49"/>
    <x v="82"/>
    <n v="62"/>
    <x v="3"/>
    <s v="Edgar Joburn"/>
    <s v="C0554cam11"/>
    <x v="3"/>
  </r>
  <r>
    <x v="551"/>
    <x v="12"/>
    <x v="104"/>
    <x v="331"/>
    <n v="66"/>
    <x v="12"/>
    <s v="Marley Canero"/>
    <s v="C0555cam10"/>
    <x v="0"/>
  </r>
  <r>
    <x v="551"/>
    <x v="12"/>
    <x v="104"/>
    <x v="437"/>
    <n v="66"/>
    <x v="12"/>
    <s v="Marley Canero"/>
    <s v="C0555cam10"/>
    <x v="7"/>
  </r>
  <r>
    <x v="551"/>
    <x v="12"/>
    <x v="104"/>
    <x v="166"/>
    <n v="66"/>
    <x v="12"/>
    <s v="Marley Canero"/>
    <s v="C0555cam10"/>
    <x v="10"/>
  </r>
  <r>
    <x v="551"/>
    <x v="12"/>
    <x v="104"/>
    <x v="348"/>
    <n v="66"/>
    <x v="12"/>
    <s v="Marley Canero"/>
    <s v="C0555cam10"/>
    <x v="1"/>
  </r>
  <r>
    <x v="551"/>
    <x v="12"/>
    <x v="104"/>
    <x v="250"/>
    <n v="66"/>
    <x v="12"/>
    <s v="Marley Canero"/>
    <s v="C0555cam10"/>
    <x v="2"/>
  </r>
  <r>
    <x v="551"/>
    <x v="12"/>
    <x v="104"/>
    <x v="438"/>
    <n v="66"/>
    <x v="12"/>
    <s v="Marley Canero"/>
    <s v="C0555cam10"/>
    <x v="3"/>
  </r>
  <r>
    <x v="551"/>
    <x v="12"/>
    <x v="104"/>
    <x v="68"/>
    <n v="66"/>
    <x v="12"/>
    <s v="Marley Canero"/>
    <s v="C0555cam10"/>
    <x v="4"/>
  </r>
  <r>
    <x v="551"/>
    <x v="12"/>
    <x v="104"/>
    <x v="244"/>
    <n v="66"/>
    <x v="12"/>
    <s v="Marley Canero"/>
    <s v="C0555cam10"/>
    <x v="6"/>
  </r>
  <r>
    <x v="551"/>
    <x v="12"/>
    <x v="104"/>
    <x v="300"/>
    <n v="66"/>
    <x v="12"/>
    <s v="Marley Canero"/>
    <s v="C0555cam10"/>
    <x v="8"/>
  </r>
  <r>
    <x v="551"/>
    <x v="12"/>
    <x v="104"/>
    <x v="74"/>
    <n v="66"/>
    <x v="12"/>
    <s v="Marley Canero"/>
    <s v="C0555cam10"/>
    <x v="9"/>
  </r>
  <r>
    <x v="551"/>
    <x v="12"/>
    <x v="104"/>
    <x v="261"/>
    <n v="66"/>
    <x v="12"/>
    <s v="Marley Canero"/>
    <s v="C0555cam10"/>
    <x v="11"/>
  </r>
  <r>
    <x v="551"/>
    <x v="12"/>
    <x v="104"/>
    <x v="200"/>
    <n v="66"/>
    <x v="12"/>
    <s v="Marley Canero"/>
    <s v="C0555cam10"/>
    <x v="12"/>
  </r>
  <r>
    <x v="551"/>
    <x v="12"/>
    <x v="104"/>
    <x v="220"/>
    <n v="66"/>
    <x v="12"/>
    <s v="Marley Canero"/>
    <s v="C0555cam10"/>
    <x v="15"/>
  </r>
  <r>
    <x v="551"/>
    <x v="12"/>
    <x v="104"/>
    <x v="77"/>
    <n v="66"/>
    <x v="12"/>
    <s v="Marley Canero"/>
    <s v="C0555cam10"/>
    <x v="13"/>
  </r>
  <r>
    <x v="551"/>
    <x v="12"/>
    <x v="104"/>
    <x v="6"/>
    <n v="66"/>
    <x v="12"/>
    <s v="Marley Canero"/>
    <s v="C0555cam10"/>
    <x v="14"/>
  </r>
  <r>
    <x v="551"/>
    <x v="1"/>
    <x v="432"/>
    <x v="392"/>
    <n v="25"/>
    <x v="1"/>
    <s v="Marley Canero"/>
    <s v="C0555cam07"/>
    <x v="0"/>
  </r>
  <r>
    <x v="551"/>
    <x v="1"/>
    <x v="432"/>
    <x v="141"/>
    <n v="25"/>
    <x v="1"/>
    <s v="Marley Canero"/>
    <s v="C0555cam07"/>
    <x v="7"/>
  </r>
  <r>
    <x v="551"/>
    <x v="1"/>
    <x v="432"/>
    <x v="211"/>
    <n v="25"/>
    <x v="1"/>
    <s v="Marley Canero"/>
    <s v="C0555cam07"/>
    <x v="10"/>
  </r>
  <r>
    <x v="551"/>
    <x v="1"/>
    <x v="432"/>
    <x v="275"/>
    <n v="25"/>
    <x v="1"/>
    <s v="Marley Canero"/>
    <s v="C0555cam07"/>
    <x v="1"/>
  </r>
  <r>
    <x v="551"/>
    <x v="1"/>
    <x v="432"/>
    <x v="44"/>
    <n v="25"/>
    <x v="1"/>
    <s v="Marley Canero"/>
    <s v="C0555cam07"/>
    <x v="1"/>
  </r>
  <r>
    <x v="551"/>
    <x v="1"/>
    <x v="432"/>
    <x v="356"/>
    <n v="25"/>
    <x v="1"/>
    <s v="Marley Canero"/>
    <s v="C0555cam07"/>
    <x v="4"/>
  </r>
  <r>
    <x v="551"/>
    <x v="1"/>
    <x v="432"/>
    <x v="111"/>
    <n v="25"/>
    <x v="1"/>
    <s v="Marley Canero"/>
    <s v="C0555cam07"/>
    <x v="4"/>
  </r>
  <r>
    <x v="551"/>
    <x v="1"/>
    <x v="432"/>
    <x v="149"/>
    <n v="25"/>
    <x v="1"/>
    <s v="Marley Canero"/>
    <s v="C0555cam07"/>
    <x v="6"/>
  </r>
  <r>
    <x v="551"/>
    <x v="1"/>
    <x v="432"/>
    <x v="101"/>
    <n v="25"/>
    <x v="1"/>
    <s v="Marley Canero"/>
    <s v="C0555cam07"/>
    <x v="8"/>
  </r>
  <r>
    <x v="551"/>
    <x v="1"/>
    <x v="432"/>
    <x v="4"/>
    <n v="25"/>
    <x v="1"/>
    <s v="Marley Canero"/>
    <s v="C0555cam07"/>
    <x v="9"/>
  </r>
  <r>
    <x v="551"/>
    <x v="1"/>
    <x v="432"/>
    <x v="134"/>
    <n v="25"/>
    <x v="1"/>
    <s v="Marley Canero"/>
    <s v="C0555cam07"/>
    <x v="11"/>
  </r>
  <r>
    <x v="552"/>
    <x v="1"/>
    <x v="445"/>
    <x v="269"/>
    <n v="25"/>
    <x v="1"/>
    <s v="Deane Sach"/>
    <s v="C0556cam07"/>
    <x v="0"/>
  </r>
  <r>
    <x v="552"/>
    <x v="1"/>
    <x v="445"/>
    <x v="138"/>
    <n v="25"/>
    <x v="1"/>
    <s v="Deane Sach"/>
    <s v="C0556cam07"/>
    <x v="7"/>
  </r>
  <r>
    <x v="552"/>
    <x v="1"/>
    <x v="445"/>
    <x v="176"/>
    <n v="25"/>
    <x v="1"/>
    <s v="Deane Sach"/>
    <s v="C0556cam07"/>
    <x v="10"/>
  </r>
  <r>
    <x v="552"/>
    <x v="1"/>
    <x v="445"/>
    <x v="194"/>
    <n v="25"/>
    <x v="1"/>
    <s v="Deane Sach"/>
    <s v="C0556cam07"/>
    <x v="1"/>
  </r>
  <r>
    <x v="552"/>
    <x v="1"/>
    <x v="445"/>
    <x v="48"/>
    <n v="25"/>
    <x v="1"/>
    <s v="Deane Sach"/>
    <s v="C0556cam07"/>
    <x v="2"/>
  </r>
  <r>
    <x v="552"/>
    <x v="10"/>
    <x v="274"/>
    <x v="71"/>
    <n v="22"/>
    <x v="10"/>
    <s v="Deane Sach"/>
    <s v="C0556cam05"/>
    <x v="0"/>
  </r>
  <r>
    <x v="552"/>
    <x v="10"/>
    <x v="274"/>
    <x v="118"/>
    <n v="22"/>
    <x v="10"/>
    <s v="Deane Sach"/>
    <s v="C0556cam05"/>
    <x v="7"/>
  </r>
  <r>
    <x v="552"/>
    <x v="10"/>
    <x v="274"/>
    <x v="12"/>
    <n v="22"/>
    <x v="10"/>
    <s v="Deane Sach"/>
    <s v="C0556cam05"/>
    <x v="10"/>
  </r>
  <r>
    <x v="553"/>
    <x v="15"/>
    <x v="261"/>
    <x v="389"/>
    <n v="10"/>
    <x v="15"/>
    <s v="Roman Deval"/>
    <s v="C0557cam01"/>
    <x v="0"/>
  </r>
  <r>
    <x v="553"/>
    <x v="15"/>
    <x v="261"/>
    <x v="113"/>
    <n v="10"/>
    <x v="15"/>
    <s v="Roman Deval"/>
    <s v="C0557cam01"/>
    <x v="7"/>
  </r>
  <r>
    <x v="553"/>
    <x v="15"/>
    <x v="261"/>
    <x v="115"/>
    <n v="10"/>
    <x v="15"/>
    <s v="Roman Deval"/>
    <s v="C0557cam01"/>
    <x v="2"/>
  </r>
  <r>
    <x v="553"/>
    <x v="15"/>
    <x v="261"/>
    <x v="4"/>
    <n v="10"/>
    <x v="15"/>
    <s v="Roman Deval"/>
    <s v="C0557cam01"/>
    <x v="4"/>
  </r>
  <r>
    <x v="553"/>
    <x v="15"/>
    <x v="261"/>
    <x v="134"/>
    <n v="10"/>
    <x v="15"/>
    <s v="Roman Deval"/>
    <s v="C0557cam01"/>
    <x v="5"/>
  </r>
  <r>
    <x v="554"/>
    <x v="14"/>
    <x v="128"/>
    <x v="373"/>
    <n v="25"/>
    <x v="14"/>
    <s v="Coraline Lane"/>
    <s v="C0558cam13"/>
    <x v="0"/>
  </r>
  <r>
    <x v="554"/>
    <x v="14"/>
    <x v="128"/>
    <x v="513"/>
    <n v="25"/>
    <x v="14"/>
    <s v="Coraline Lane"/>
    <s v="C0558cam13"/>
    <x v="7"/>
  </r>
  <r>
    <x v="554"/>
    <x v="14"/>
    <x v="128"/>
    <x v="496"/>
    <n v="25"/>
    <x v="14"/>
    <s v="Coraline Lane"/>
    <s v="C0558cam13"/>
    <x v="1"/>
  </r>
  <r>
    <x v="554"/>
    <x v="14"/>
    <x v="128"/>
    <x v="404"/>
    <n v="25"/>
    <x v="14"/>
    <s v="Coraline Lane"/>
    <s v="C0558cam13"/>
    <x v="2"/>
  </r>
  <r>
    <x v="554"/>
    <x v="14"/>
    <x v="128"/>
    <x v="425"/>
    <n v="25"/>
    <x v="14"/>
    <s v="Coraline Lane"/>
    <s v="C0558cam13"/>
    <x v="4"/>
  </r>
  <r>
    <x v="554"/>
    <x v="14"/>
    <x v="128"/>
    <x v="36"/>
    <n v="25"/>
    <x v="14"/>
    <s v="Coraline Lane"/>
    <s v="C0558cam13"/>
    <x v="5"/>
  </r>
  <r>
    <x v="554"/>
    <x v="14"/>
    <x v="128"/>
    <x v="155"/>
    <n v="25"/>
    <x v="14"/>
    <s v="Coraline Lane"/>
    <s v="C0558cam13"/>
    <x v="6"/>
  </r>
  <r>
    <x v="554"/>
    <x v="14"/>
    <x v="128"/>
    <x v="38"/>
    <n v="25"/>
    <x v="14"/>
    <s v="Coraline Lane"/>
    <s v="C0558cam13"/>
    <x v="8"/>
  </r>
  <r>
    <x v="554"/>
    <x v="14"/>
    <x v="128"/>
    <x v="203"/>
    <n v="25"/>
    <x v="14"/>
    <s v="Coraline Lane"/>
    <s v="C0558cam13"/>
    <x v="9"/>
  </r>
  <r>
    <x v="554"/>
    <x v="14"/>
    <x v="128"/>
    <x v="128"/>
    <n v="25"/>
    <x v="14"/>
    <s v="Coraline Lane"/>
    <s v="C0558cam13"/>
    <x v="11"/>
  </r>
  <r>
    <x v="554"/>
    <x v="14"/>
    <x v="128"/>
    <x v="394"/>
    <n v="25"/>
    <x v="14"/>
    <s v="Coraline Lane"/>
    <s v="C0558cam13"/>
    <x v="12"/>
  </r>
  <r>
    <x v="554"/>
    <x v="14"/>
    <x v="128"/>
    <x v="286"/>
    <n v="25"/>
    <x v="14"/>
    <s v="Coraline Lane"/>
    <s v="C0558cam13"/>
    <x v="13"/>
  </r>
  <r>
    <x v="554"/>
    <x v="8"/>
    <x v="6"/>
    <x v="34"/>
    <n v="13"/>
    <x v="8"/>
    <s v="Coraline Lane"/>
    <s v="C0558cam06"/>
    <x v="0"/>
  </r>
  <r>
    <x v="554"/>
    <x v="8"/>
    <x v="6"/>
    <x v="68"/>
    <n v="13"/>
    <x v="8"/>
    <s v="Coraline Lane"/>
    <s v="C0558cam06"/>
    <x v="7"/>
  </r>
  <r>
    <x v="554"/>
    <x v="8"/>
    <x v="6"/>
    <x v="389"/>
    <n v="13"/>
    <x v="8"/>
    <s v="Coraline Lane"/>
    <s v="C0558cam06"/>
    <x v="10"/>
  </r>
  <r>
    <x v="554"/>
    <x v="8"/>
    <x v="6"/>
    <x v="7"/>
    <n v="13"/>
    <x v="8"/>
    <s v="Coraline Lane"/>
    <s v="C0558cam06"/>
    <x v="1"/>
  </r>
  <r>
    <x v="554"/>
    <x v="8"/>
    <x v="6"/>
    <x v="187"/>
    <n v="13"/>
    <x v="8"/>
    <s v="Coraline Lane"/>
    <s v="C0558cam06"/>
    <x v="2"/>
  </r>
  <r>
    <x v="554"/>
    <x v="8"/>
    <x v="6"/>
    <x v="74"/>
    <n v="13"/>
    <x v="8"/>
    <s v="Coraline Lane"/>
    <s v="C0558cam06"/>
    <x v="3"/>
  </r>
  <r>
    <x v="554"/>
    <x v="8"/>
    <x v="6"/>
    <x v="2"/>
    <n v="13"/>
    <x v="8"/>
    <s v="Coraline Lane"/>
    <s v="C0558cam06"/>
    <x v="4"/>
  </r>
  <r>
    <x v="554"/>
    <x v="8"/>
    <x v="6"/>
    <x v="170"/>
    <n v="13"/>
    <x v="8"/>
    <s v="Coraline Lane"/>
    <s v="C0558cam06"/>
    <x v="6"/>
  </r>
  <r>
    <x v="554"/>
    <x v="8"/>
    <x v="6"/>
    <x v="42"/>
    <n v="13"/>
    <x v="8"/>
    <s v="Coraline Lane"/>
    <s v="C0558cam06"/>
    <x v="8"/>
  </r>
  <r>
    <x v="554"/>
    <x v="8"/>
    <x v="6"/>
    <x v="33"/>
    <n v="13"/>
    <x v="8"/>
    <s v="Coraline Lane"/>
    <s v="C0558cam06"/>
    <x v="9"/>
  </r>
  <r>
    <x v="555"/>
    <x v="8"/>
    <x v="390"/>
    <x v="358"/>
    <n v="13"/>
    <x v="8"/>
    <s v="Jessi Broe"/>
    <s v="C0559cam06"/>
    <x v="0"/>
  </r>
  <r>
    <x v="555"/>
    <x v="8"/>
    <x v="390"/>
    <x v="438"/>
    <n v="13"/>
    <x v="8"/>
    <s v="Jessi Broe"/>
    <s v="C0559cam06"/>
    <x v="7"/>
  </r>
  <r>
    <x v="555"/>
    <x v="8"/>
    <x v="390"/>
    <x v="380"/>
    <n v="13"/>
    <x v="8"/>
    <s v="Jessi Broe"/>
    <s v="C0559cam06"/>
    <x v="10"/>
  </r>
  <r>
    <x v="555"/>
    <x v="8"/>
    <x v="390"/>
    <x v="310"/>
    <n v="13"/>
    <x v="8"/>
    <s v="Jessi Broe"/>
    <s v="C0559cam06"/>
    <x v="1"/>
  </r>
  <r>
    <x v="555"/>
    <x v="8"/>
    <x v="390"/>
    <x v="37"/>
    <n v="13"/>
    <x v="8"/>
    <s v="Jessi Broe"/>
    <s v="C0559cam06"/>
    <x v="2"/>
  </r>
  <r>
    <x v="555"/>
    <x v="8"/>
    <x v="390"/>
    <x v="247"/>
    <n v="13"/>
    <x v="8"/>
    <s v="Jessi Broe"/>
    <s v="C0559cam06"/>
    <x v="3"/>
  </r>
  <r>
    <x v="555"/>
    <x v="8"/>
    <x v="390"/>
    <x v="243"/>
    <n v="13"/>
    <x v="8"/>
    <s v="Jessi Broe"/>
    <s v="C0559cam06"/>
    <x v="4"/>
  </r>
  <r>
    <x v="555"/>
    <x v="8"/>
    <x v="390"/>
    <x v="121"/>
    <n v="13"/>
    <x v="8"/>
    <s v="Jessi Broe"/>
    <s v="C0559cam06"/>
    <x v="5"/>
  </r>
  <r>
    <x v="555"/>
    <x v="8"/>
    <x v="390"/>
    <x v="31"/>
    <n v="13"/>
    <x v="8"/>
    <s v="Jessi Broe"/>
    <s v="C0559cam06"/>
    <x v="8"/>
  </r>
  <r>
    <x v="555"/>
    <x v="8"/>
    <x v="390"/>
    <x v="42"/>
    <n v="13"/>
    <x v="8"/>
    <s v="Jessi Broe"/>
    <s v="C0559cam06"/>
    <x v="9"/>
  </r>
  <r>
    <x v="555"/>
    <x v="8"/>
    <x v="390"/>
    <x v="64"/>
    <n v="13"/>
    <x v="8"/>
    <s v="Jessi Broe"/>
    <s v="C0559cam06"/>
    <x v="11"/>
  </r>
  <r>
    <x v="555"/>
    <x v="6"/>
    <x v="184"/>
    <x v="436"/>
    <n v="62"/>
    <x v="6"/>
    <s v="Jessi Broe"/>
    <s v="C0559cam03"/>
    <x v="0"/>
  </r>
  <r>
    <x v="555"/>
    <x v="6"/>
    <x v="184"/>
    <x v="419"/>
    <n v="62"/>
    <x v="6"/>
    <s v="Jessi Broe"/>
    <s v="C0559cam03"/>
    <x v="7"/>
  </r>
  <r>
    <x v="555"/>
    <x v="6"/>
    <x v="184"/>
    <x v="278"/>
    <n v="62"/>
    <x v="6"/>
    <s v="Jessi Broe"/>
    <s v="C0559cam03"/>
    <x v="7"/>
  </r>
  <r>
    <x v="555"/>
    <x v="6"/>
    <x v="184"/>
    <x v="44"/>
    <n v="62"/>
    <x v="6"/>
    <s v="Jessi Broe"/>
    <s v="C0559cam03"/>
    <x v="10"/>
  </r>
  <r>
    <x v="555"/>
    <x v="6"/>
    <x v="184"/>
    <x v="18"/>
    <n v="62"/>
    <x v="6"/>
    <s v="Jessi Broe"/>
    <s v="C0559cam03"/>
    <x v="1"/>
  </r>
  <r>
    <x v="555"/>
    <x v="6"/>
    <x v="184"/>
    <x v="371"/>
    <n v="62"/>
    <x v="6"/>
    <s v="Jessi Broe"/>
    <s v="C0559cam03"/>
    <x v="2"/>
  </r>
  <r>
    <x v="555"/>
    <x v="6"/>
    <x v="184"/>
    <x v="343"/>
    <n v="62"/>
    <x v="6"/>
    <s v="Jessi Broe"/>
    <s v="C0559cam03"/>
    <x v="4"/>
  </r>
  <r>
    <x v="555"/>
    <x v="6"/>
    <x v="184"/>
    <x v="269"/>
    <n v="62"/>
    <x v="6"/>
    <s v="Jessi Broe"/>
    <s v="C0559cam03"/>
    <x v="4"/>
  </r>
  <r>
    <x v="555"/>
    <x v="6"/>
    <x v="184"/>
    <x v="199"/>
    <n v="62"/>
    <x v="6"/>
    <s v="Jessi Broe"/>
    <s v="C0559cam03"/>
    <x v="6"/>
  </r>
  <r>
    <x v="555"/>
    <x v="6"/>
    <x v="184"/>
    <x v="51"/>
    <n v="62"/>
    <x v="6"/>
    <s v="Jessi Broe"/>
    <s v="C0559cam03"/>
    <x v="6"/>
  </r>
  <r>
    <x v="555"/>
    <x v="6"/>
    <x v="184"/>
    <x v="63"/>
    <n v="62"/>
    <x v="6"/>
    <s v="Jessi Broe"/>
    <s v="C0559cam03"/>
    <x v="9"/>
  </r>
  <r>
    <x v="555"/>
    <x v="6"/>
    <x v="184"/>
    <x v="213"/>
    <n v="62"/>
    <x v="6"/>
    <s v="Jessi Broe"/>
    <s v="C0559cam03"/>
    <x v="9"/>
  </r>
  <r>
    <x v="555"/>
    <x v="6"/>
    <x v="184"/>
    <x v="15"/>
    <n v="62"/>
    <x v="6"/>
    <s v="Jessi Broe"/>
    <s v="C0559cam03"/>
    <x v="11"/>
  </r>
  <r>
    <x v="556"/>
    <x v="16"/>
    <x v="446"/>
    <x v="135"/>
    <n v="26"/>
    <x v="16"/>
    <s v="Rudolph Ramalho"/>
    <s v="C0560cam04"/>
    <x v="0"/>
  </r>
  <r>
    <x v="556"/>
    <x v="16"/>
    <x v="446"/>
    <x v="74"/>
    <n v="26"/>
    <x v="16"/>
    <s v="Rudolph Ramalho"/>
    <s v="C0560cam04"/>
    <x v="7"/>
  </r>
  <r>
    <x v="556"/>
    <x v="16"/>
    <x v="446"/>
    <x v="320"/>
    <n v="26"/>
    <x v="16"/>
    <s v="Rudolph Ramalho"/>
    <s v="C0560cam04"/>
    <x v="10"/>
  </r>
  <r>
    <x v="556"/>
    <x v="16"/>
    <x v="446"/>
    <x v="258"/>
    <n v="26"/>
    <x v="16"/>
    <s v="Rudolph Ramalho"/>
    <s v="C0560cam04"/>
    <x v="1"/>
  </r>
  <r>
    <x v="556"/>
    <x v="16"/>
    <x v="446"/>
    <x v="41"/>
    <n v="26"/>
    <x v="16"/>
    <s v="Rudolph Ramalho"/>
    <s v="C0560cam04"/>
    <x v="2"/>
  </r>
  <r>
    <x v="556"/>
    <x v="16"/>
    <x v="446"/>
    <x v="66"/>
    <n v="26"/>
    <x v="16"/>
    <s v="Rudolph Ramalho"/>
    <s v="C0560cam04"/>
    <x v="3"/>
  </r>
  <r>
    <x v="556"/>
    <x v="16"/>
    <x v="446"/>
    <x v="33"/>
    <n v="26"/>
    <x v="16"/>
    <s v="Rudolph Ramalho"/>
    <s v="C0560cam04"/>
    <x v="4"/>
  </r>
  <r>
    <x v="556"/>
    <x v="9"/>
    <x v="256"/>
    <x v="192"/>
    <n v="27"/>
    <x v="9"/>
    <s v="Rudolph Ramalho"/>
    <s v="C0560cam08"/>
    <x v="0"/>
  </r>
  <r>
    <x v="556"/>
    <x v="9"/>
    <x v="256"/>
    <x v="50"/>
    <n v="27"/>
    <x v="9"/>
    <s v="Rudolph Ramalho"/>
    <s v="C0560cam08"/>
    <x v="7"/>
  </r>
  <r>
    <x v="556"/>
    <x v="9"/>
    <x v="256"/>
    <x v="20"/>
    <n v="27"/>
    <x v="9"/>
    <s v="Rudolph Ramalho"/>
    <s v="C0560cam08"/>
    <x v="10"/>
  </r>
  <r>
    <x v="556"/>
    <x v="9"/>
    <x v="256"/>
    <x v="177"/>
    <n v="27"/>
    <x v="9"/>
    <s v="Rudolph Ramalho"/>
    <s v="C0560cam08"/>
    <x v="1"/>
  </r>
  <r>
    <x v="556"/>
    <x v="9"/>
    <x v="256"/>
    <x v="112"/>
    <n v="27"/>
    <x v="9"/>
    <s v="Rudolph Ramalho"/>
    <s v="C0560cam08"/>
    <x v="2"/>
  </r>
  <r>
    <x v="557"/>
    <x v="14"/>
    <x v="27"/>
    <x v="141"/>
    <n v="25"/>
    <x v="14"/>
    <s v="Duff Fishpool"/>
    <s v="C0561cam13"/>
    <x v="0"/>
  </r>
  <r>
    <x v="557"/>
    <x v="14"/>
    <x v="27"/>
    <x v="274"/>
    <n v="25"/>
    <x v="14"/>
    <s v="Duff Fishpool"/>
    <s v="C0561cam13"/>
    <x v="7"/>
  </r>
  <r>
    <x v="557"/>
    <x v="14"/>
    <x v="27"/>
    <x v="493"/>
    <n v="25"/>
    <x v="14"/>
    <s v="Duff Fishpool"/>
    <s v="C0561cam13"/>
    <x v="10"/>
  </r>
  <r>
    <x v="557"/>
    <x v="14"/>
    <x v="27"/>
    <x v="390"/>
    <n v="25"/>
    <x v="14"/>
    <s v="Duff Fishpool"/>
    <s v="C0561cam13"/>
    <x v="2"/>
  </r>
  <r>
    <x v="557"/>
    <x v="14"/>
    <x v="27"/>
    <x v="135"/>
    <n v="25"/>
    <x v="14"/>
    <s v="Duff Fishpool"/>
    <s v="C0561cam13"/>
    <x v="2"/>
  </r>
  <r>
    <x v="557"/>
    <x v="14"/>
    <x v="27"/>
    <x v="133"/>
    <n v="25"/>
    <x v="14"/>
    <s v="Duff Fishpool"/>
    <s v="C0561cam13"/>
    <x v="3"/>
  </r>
  <r>
    <x v="557"/>
    <x v="14"/>
    <x v="27"/>
    <x v="276"/>
    <n v="25"/>
    <x v="14"/>
    <s v="Duff Fishpool"/>
    <s v="C0561cam13"/>
    <x v="5"/>
  </r>
  <r>
    <x v="557"/>
    <x v="14"/>
    <x v="27"/>
    <x v="19"/>
    <n v="25"/>
    <x v="14"/>
    <s v="Duff Fishpool"/>
    <s v="C0561cam13"/>
    <x v="6"/>
  </r>
  <r>
    <x v="557"/>
    <x v="14"/>
    <x v="27"/>
    <x v="75"/>
    <n v="25"/>
    <x v="14"/>
    <s v="Duff Fishpool"/>
    <s v="C0561cam13"/>
    <x v="8"/>
  </r>
  <r>
    <x v="557"/>
    <x v="14"/>
    <x v="27"/>
    <x v="63"/>
    <n v="25"/>
    <x v="14"/>
    <s v="Duff Fishpool"/>
    <s v="C0561cam13"/>
    <x v="9"/>
  </r>
  <r>
    <x v="557"/>
    <x v="14"/>
    <x v="27"/>
    <x v="72"/>
    <n v="25"/>
    <x v="14"/>
    <s v="Duff Fishpool"/>
    <s v="C0561cam13"/>
    <x v="11"/>
  </r>
  <r>
    <x v="557"/>
    <x v="10"/>
    <x v="95"/>
    <x v="301"/>
    <n v="22"/>
    <x v="10"/>
    <s v="Duff Fishpool"/>
    <s v="C0561cam05"/>
    <x v="0"/>
  </r>
  <r>
    <x v="557"/>
    <x v="10"/>
    <x v="95"/>
    <x v="30"/>
    <n v="22"/>
    <x v="10"/>
    <s v="Duff Fishpool"/>
    <s v="C0561cam05"/>
    <x v="7"/>
  </r>
  <r>
    <x v="557"/>
    <x v="10"/>
    <x v="95"/>
    <x v="246"/>
    <n v="22"/>
    <x v="10"/>
    <s v="Duff Fishpool"/>
    <s v="C0561cam05"/>
    <x v="10"/>
  </r>
  <r>
    <x v="557"/>
    <x v="10"/>
    <x v="95"/>
    <x v="286"/>
    <n v="22"/>
    <x v="10"/>
    <s v="Duff Fishpool"/>
    <s v="C0561cam05"/>
    <x v="1"/>
  </r>
  <r>
    <x v="557"/>
    <x v="10"/>
    <x v="95"/>
    <x v="48"/>
    <n v="22"/>
    <x v="10"/>
    <s v="Duff Fishpool"/>
    <s v="C0561cam05"/>
    <x v="2"/>
  </r>
  <r>
    <x v="557"/>
    <x v="10"/>
    <x v="95"/>
    <x v="376"/>
    <n v="22"/>
    <x v="10"/>
    <s v="Duff Fishpool"/>
    <s v="C0561cam05"/>
    <x v="3"/>
  </r>
  <r>
    <x v="558"/>
    <x v="0"/>
    <x v="351"/>
    <x v="294"/>
    <n v="65"/>
    <x v="0"/>
    <s v="Matthias Dinesen"/>
    <s v="C0562cam12"/>
    <x v="0"/>
  </r>
  <r>
    <x v="558"/>
    <x v="0"/>
    <x v="351"/>
    <x v="500"/>
    <n v="65"/>
    <x v="0"/>
    <s v="Matthias Dinesen"/>
    <s v="C0562cam12"/>
    <x v="7"/>
  </r>
  <r>
    <x v="558"/>
    <x v="0"/>
    <x v="351"/>
    <x v="267"/>
    <n v="65"/>
    <x v="0"/>
    <s v="Matthias Dinesen"/>
    <s v="C0562cam12"/>
    <x v="7"/>
  </r>
  <r>
    <x v="558"/>
    <x v="0"/>
    <x v="351"/>
    <x v="491"/>
    <n v="65"/>
    <x v="0"/>
    <s v="Matthias Dinesen"/>
    <s v="C0562cam12"/>
    <x v="1"/>
  </r>
  <r>
    <x v="558"/>
    <x v="0"/>
    <x v="351"/>
    <x v="126"/>
    <n v="65"/>
    <x v="0"/>
    <s v="Matthias Dinesen"/>
    <s v="C0562cam12"/>
    <x v="2"/>
  </r>
  <r>
    <x v="558"/>
    <x v="0"/>
    <x v="351"/>
    <x v="450"/>
    <n v="65"/>
    <x v="0"/>
    <s v="Matthias Dinesen"/>
    <s v="C0562cam12"/>
    <x v="4"/>
  </r>
  <r>
    <x v="558"/>
    <x v="0"/>
    <x v="351"/>
    <x v="241"/>
    <n v="65"/>
    <x v="0"/>
    <s v="Matthias Dinesen"/>
    <s v="C0562cam12"/>
    <x v="4"/>
  </r>
  <r>
    <x v="558"/>
    <x v="0"/>
    <x v="351"/>
    <x v="186"/>
    <n v="65"/>
    <x v="0"/>
    <s v="Matthias Dinesen"/>
    <s v="C0562cam12"/>
    <x v="5"/>
  </r>
  <r>
    <x v="558"/>
    <x v="0"/>
    <x v="351"/>
    <x v="366"/>
    <n v="65"/>
    <x v="0"/>
    <s v="Matthias Dinesen"/>
    <s v="C0562cam12"/>
    <x v="6"/>
  </r>
  <r>
    <x v="558"/>
    <x v="0"/>
    <x v="351"/>
    <x v="291"/>
    <n v="65"/>
    <x v="0"/>
    <s v="Matthias Dinesen"/>
    <s v="C0562cam12"/>
    <x v="9"/>
  </r>
  <r>
    <x v="558"/>
    <x v="0"/>
    <x v="351"/>
    <x v="342"/>
    <n v="65"/>
    <x v="0"/>
    <s v="Matthias Dinesen"/>
    <s v="C0562cam12"/>
    <x v="9"/>
  </r>
  <r>
    <x v="558"/>
    <x v="0"/>
    <x v="351"/>
    <x v="40"/>
    <n v="65"/>
    <x v="0"/>
    <s v="Matthias Dinesen"/>
    <s v="C0562cam12"/>
    <x v="11"/>
  </r>
  <r>
    <x v="558"/>
    <x v="0"/>
    <x v="351"/>
    <x v="151"/>
    <n v="65"/>
    <x v="0"/>
    <s v="Matthias Dinesen"/>
    <s v="C0562cam12"/>
    <x v="15"/>
  </r>
  <r>
    <x v="558"/>
    <x v="0"/>
    <x v="351"/>
    <x v="171"/>
    <n v="65"/>
    <x v="0"/>
    <s v="Matthias Dinesen"/>
    <s v="C0562cam12"/>
    <x v="15"/>
  </r>
  <r>
    <x v="558"/>
    <x v="0"/>
    <x v="351"/>
    <x v="238"/>
    <n v="65"/>
    <x v="0"/>
    <s v="Matthias Dinesen"/>
    <s v="C0562cam12"/>
    <x v="14"/>
  </r>
  <r>
    <x v="558"/>
    <x v="0"/>
    <x v="351"/>
    <x v="73"/>
    <n v="65"/>
    <x v="0"/>
    <s v="Matthias Dinesen"/>
    <s v="C0562cam12"/>
    <x v="14"/>
  </r>
  <r>
    <x v="558"/>
    <x v="2"/>
    <x v="26"/>
    <x v="131"/>
    <n v="29"/>
    <x v="2"/>
    <s v="Matthias Dinesen"/>
    <s v="C0562cam17"/>
    <x v="0"/>
  </r>
  <r>
    <x v="558"/>
    <x v="2"/>
    <x v="26"/>
    <x v="247"/>
    <n v="29"/>
    <x v="2"/>
    <s v="Matthias Dinesen"/>
    <s v="C0562cam17"/>
    <x v="7"/>
  </r>
  <r>
    <x v="558"/>
    <x v="2"/>
    <x v="26"/>
    <x v="243"/>
    <n v="29"/>
    <x v="2"/>
    <s v="Matthias Dinesen"/>
    <s v="C0562cam17"/>
    <x v="10"/>
  </r>
  <r>
    <x v="558"/>
    <x v="2"/>
    <x v="26"/>
    <x v="39"/>
    <n v="29"/>
    <x v="2"/>
    <s v="Matthias Dinesen"/>
    <s v="C0562cam17"/>
    <x v="1"/>
  </r>
  <r>
    <x v="558"/>
    <x v="2"/>
    <x v="26"/>
    <x v="40"/>
    <n v="29"/>
    <x v="2"/>
    <s v="Matthias Dinesen"/>
    <s v="C0562cam17"/>
    <x v="2"/>
  </r>
  <r>
    <x v="558"/>
    <x v="2"/>
    <x v="26"/>
    <x v="139"/>
    <n v="29"/>
    <x v="2"/>
    <s v="Matthias Dinesen"/>
    <s v="C0562cam17"/>
    <x v="3"/>
  </r>
  <r>
    <x v="558"/>
    <x v="2"/>
    <x v="26"/>
    <x v="171"/>
    <n v="29"/>
    <x v="2"/>
    <s v="Matthias Dinesen"/>
    <s v="C0562cam17"/>
    <x v="4"/>
  </r>
  <r>
    <x v="558"/>
    <x v="2"/>
    <x v="26"/>
    <x v="110"/>
    <n v="29"/>
    <x v="2"/>
    <s v="Matthias Dinesen"/>
    <s v="C0562cam17"/>
    <x v="5"/>
  </r>
  <r>
    <x v="559"/>
    <x v="3"/>
    <x v="1"/>
    <x v="7"/>
    <n v="62"/>
    <x v="3"/>
    <s v="Connie Erie"/>
    <s v="C0563cam11"/>
    <x v="0"/>
  </r>
  <r>
    <x v="559"/>
    <x v="3"/>
    <x v="1"/>
    <x v="225"/>
    <n v="62"/>
    <x v="3"/>
    <s v="Connie Erie"/>
    <s v="C0563cam11"/>
    <x v="7"/>
  </r>
  <r>
    <x v="559"/>
    <x v="3"/>
    <x v="1"/>
    <x v="179"/>
    <n v="62"/>
    <x v="3"/>
    <s v="Connie Erie"/>
    <s v="C0563cam11"/>
    <x v="10"/>
  </r>
  <r>
    <x v="559"/>
    <x v="3"/>
    <x v="1"/>
    <x v="435"/>
    <n v="62"/>
    <x v="3"/>
    <s v="Connie Erie"/>
    <s v="C0563cam11"/>
    <x v="1"/>
  </r>
  <r>
    <x v="559"/>
    <x v="3"/>
    <x v="1"/>
    <x v="9"/>
    <n v="62"/>
    <x v="3"/>
    <s v="Connie Erie"/>
    <s v="C0563cam11"/>
    <x v="2"/>
  </r>
  <r>
    <x v="559"/>
    <x v="3"/>
    <x v="1"/>
    <x v="220"/>
    <n v="62"/>
    <x v="3"/>
    <s v="Connie Erie"/>
    <s v="C0563cam11"/>
    <x v="3"/>
  </r>
  <r>
    <x v="559"/>
    <x v="3"/>
    <x v="1"/>
    <x v="21"/>
    <n v="62"/>
    <x v="3"/>
    <s v="Connie Erie"/>
    <s v="C0563cam11"/>
    <x v="4"/>
  </r>
  <r>
    <x v="559"/>
    <x v="3"/>
    <x v="1"/>
    <x v="374"/>
    <n v="62"/>
    <x v="3"/>
    <s v="Connie Erie"/>
    <s v="C0563cam11"/>
    <x v="5"/>
  </r>
  <r>
    <x v="560"/>
    <x v="12"/>
    <x v="377"/>
    <x v="280"/>
    <n v="66"/>
    <x v="12"/>
    <s v="Bernardo Hazelhurst"/>
    <s v="C0564cam10"/>
    <x v="0"/>
  </r>
  <r>
    <x v="560"/>
    <x v="12"/>
    <x v="377"/>
    <x v="431"/>
    <n v="66"/>
    <x v="12"/>
    <s v="Bernardo Hazelhurst"/>
    <s v="C0564cam10"/>
    <x v="7"/>
  </r>
  <r>
    <x v="560"/>
    <x v="12"/>
    <x v="377"/>
    <x v="360"/>
    <n v="66"/>
    <x v="12"/>
    <s v="Bernardo Hazelhurst"/>
    <s v="C0564cam10"/>
    <x v="10"/>
  </r>
  <r>
    <x v="560"/>
    <x v="12"/>
    <x v="377"/>
    <x v="78"/>
    <n v="66"/>
    <x v="12"/>
    <s v="Bernardo Hazelhurst"/>
    <s v="C0564cam10"/>
    <x v="1"/>
  </r>
  <r>
    <x v="560"/>
    <x v="12"/>
    <x v="377"/>
    <x v="336"/>
    <n v="66"/>
    <x v="12"/>
    <s v="Bernardo Hazelhurst"/>
    <s v="C0564cam10"/>
    <x v="2"/>
  </r>
  <r>
    <x v="560"/>
    <x v="12"/>
    <x v="377"/>
    <x v="20"/>
    <n v="66"/>
    <x v="12"/>
    <s v="Bernardo Hazelhurst"/>
    <s v="C0564cam10"/>
    <x v="3"/>
  </r>
  <r>
    <x v="560"/>
    <x v="12"/>
    <x v="377"/>
    <x v="102"/>
    <n v="66"/>
    <x v="12"/>
    <s v="Bernardo Hazelhurst"/>
    <s v="C0564cam10"/>
    <x v="4"/>
  </r>
  <r>
    <x v="560"/>
    <x v="12"/>
    <x v="377"/>
    <x v="238"/>
    <n v="66"/>
    <x v="12"/>
    <s v="Bernardo Hazelhurst"/>
    <s v="C0564cam10"/>
    <x v="5"/>
  </r>
  <r>
    <x v="560"/>
    <x v="2"/>
    <x v="447"/>
    <x v="253"/>
    <n v="29"/>
    <x v="2"/>
    <s v="Bernardo Hazelhurst"/>
    <s v="C0564cam17"/>
    <x v="0"/>
  </r>
  <r>
    <x v="560"/>
    <x v="2"/>
    <x v="447"/>
    <x v="140"/>
    <n v="29"/>
    <x v="2"/>
    <s v="Bernardo Hazelhurst"/>
    <s v="C0564cam17"/>
    <x v="7"/>
  </r>
  <r>
    <x v="560"/>
    <x v="2"/>
    <x v="447"/>
    <x v="84"/>
    <n v="29"/>
    <x v="2"/>
    <s v="Bernardo Hazelhurst"/>
    <s v="C0564cam17"/>
    <x v="10"/>
  </r>
  <r>
    <x v="561"/>
    <x v="14"/>
    <x v="122"/>
    <x v="296"/>
    <n v="25"/>
    <x v="14"/>
    <s v="Rafaellle Largen"/>
    <s v="C0565cam13"/>
    <x v="0"/>
  </r>
  <r>
    <x v="561"/>
    <x v="14"/>
    <x v="122"/>
    <x v="334"/>
    <n v="25"/>
    <x v="14"/>
    <s v="Rafaellle Largen"/>
    <s v="C0565cam13"/>
    <x v="7"/>
  </r>
  <r>
    <x v="561"/>
    <x v="14"/>
    <x v="122"/>
    <x v="359"/>
    <n v="25"/>
    <x v="14"/>
    <s v="Rafaellle Largen"/>
    <s v="C0565cam13"/>
    <x v="10"/>
  </r>
  <r>
    <x v="561"/>
    <x v="14"/>
    <x v="122"/>
    <x v="135"/>
    <n v="25"/>
    <x v="14"/>
    <s v="Rafaellle Largen"/>
    <s v="C0565cam13"/>
    <x v="1"/>
  </r>
  <r>
    <x v="561"/>
    <x v="14"/>
    <x v="122"/>
    <x v="111"/>
    <n v="25"/>
    <x v="14"/>
    <s v="Rafaellle Largen"/>
    <s v="C0565cam13"/>
    <x v="2"/>
  </r>
  <r>
    <x v="561"/>
    <x v="14"/>
    <x v="122"/>
    <x v="252"/>
    <n v="25"/>
    <x v="14"/>
    <s v="Rafaellle Largen"/>
    <s v="C0565cam13"/>
    <x v="4"/>
  </r>
  <r>
    <x v="561"/>
    <x v="14"/>
    <x v="122"/>
    <x v="139"/>
    <n v="25"/>
    <x v="14"/>
    <s v="Rafaellle Largen"/>
    <s v="C0565cam13"/>
    <x v="5"/>
  </r>
  <r>
    <x v="561"/>
    <x v="14"/>
    <x v="122"/>
    <x v="171"/>
    <n v="25"/>
    <x v="14"/>
    <s v="Rafaellle Largen"/>
    <s v="C0565cam13"/>
    <x v="6"/>
  </r>
  <r>
    <x v="561"/>
    <x v="14"/>
    <x v="122"/>
    <x v="152"/>
    <n v="25"/>
    <x v="14"/>
    <s v="Rafaellle Largen"/>
    <s v="C0565cam13"/>
    <x v="8"/>
  </r>
  <r>
    <x v="561"/>
    <x v="8"/>
    <x v="131"/>
    <x v="336"/>
    <n v="13"/>
    <x v="8"/>
    <s v="Rafaellle Largen"/>
    <s v="C0565cam06"/>
    <x v="0"/>
  </r>
  <r>
    <x v="561"/>
    <x v="8"/>
    <x v="131"/>
    <x v="318"/>
    <n v="13"/>
    <x v="8"/>
    <s v="Rafaellle Largen"/>
    <s v="C0565cam06"/>
    <x v="7"/>
  </r>
  <r>
    <x v="561"/>
    <x v="8"/>
    <x v="131"/>
    <x v="221"/>
    <n v="13"/>
    <x v="8"/>
    <s v="Rafaellle Largen"/>
    <s v="C0565cam06"/>
    <x v="7"/>
  </r>
  <r>
    <x v="561"/>
    <x v="8"/>
    <x v="131"/>
    <x v="330"/>
    <n v="13"/>
    <x v="8"/>
    <s v="Rafaellle Largen"/>
    <s v="C0565cam06"/>
    <x v="1"/>
  </r>
  <r>
    <x v="562"/>
    <x v="8"/>
    <x v="152"/>
    <x v="408"/>
    <n v="13"/>
    <x v="8"/>
    <s v="Lombard McJerrow"/>
    <s v="C0566cam06"/>
    <x v="0"/>
  </r>
  <r>
    <x v="562"/>
    <x v="8"/>
    <x v="152"/>
    <x v="90"/>
    <n v="13"/>
    <x v="8"/>
    <s v="Lombard McJerrow"/>
    <s v="C0566cam06"/>
    <x v="7"/>
  </r>
  <r>
    <x v="562"/>
    <x v="8"/>
    <x v="152"/>
    <x v="254"/>
    <n v="13"/>
    <x v="8"/>
    <s v="Lombard McJerrow"/>
    <s v="C0566cam06"/>
    <x v="10"/>
  </r>
  <r>
    <x v="562"/>
    <x v="8"/>
    <x v="152"/>
    <x v="389"/>
    <n v="13"/>
    <x v="8"/>
    <s v="Lombard McJerrow"/>
    <s v="C0566cam06"/>
    <x v="1"/>
  </r>
  <r>
    <x v="562"/>
    <x v="8"/>
    <x v="152"/>
    <x v="137"/>
    <n v="13"/>
    <x v="8"/>
    <s v="Lombard McJerrow"/>
    <s v="C0566cam06"/>
    <x v="5"/>
  </r>
  <r>
    <x v="562"/>
    <x v="8"/>
    <x v="152"/>
    <x v="107"/>
    <n v="13"/>
    <x v="8"/>
    <s v="Lombard McJerrow"/>
    <s v="C0566cam06"/>
    <x v="6"/>
  </r>
  <r>
    <x v="562"/>
    <x v="8"/>
    <x v="152"/>
    <x v="117"/>
    <n v="13"/>
    <x v="8"/>
    <s v="Lombard McJerrow"/>
    <s v="C0566cam06"/>
    <x v="8"/>
  </r>
  <r>
    <x v="562"/>
    <x v="8"/>
    <x v="152"/>
    <x v="259"/>
    <n v="13"/>
    <x v="8"/>
    <s v="Lombard McJerrow"/>
    <s v="C0566cam06"/>
    <x v="11"/>
  </r>
  <r>
    <x v="562"/>
    <x v="10"/>
    <x v="38"/>
    <x v="191"/>
    <n v="22"/>
    <x v="10"/>
    <s v="Lombard McJerrow"/>
    <s v="C0566cam05"/>
    <x v="0"/>
  </r>
  <r>
    <x v="562"/>
    <x v="10"/>
    <x v="38"/>
    <x v="160"/>
    <n v="22"/>
    <x v="10"/>
    <s v="Lombard McJerrow"/>
    <s v="C0566cam05"/>
    <x v="7"/>
  </r>
  <r>
    <x v="562"/>
    <x v="10"/>
    <x v="38"/>
    <x v="198"/>
    <n v="22"/>
    <x v="10"/>
    <s v="Lombard McJerrow"/>
    <s v="C0566cam05"/>
    <x v="10"/>
  </r>
  <r>
    <x v="562"/>
    <x v="10"/>
    <x v="38"/>
    <x v="252"/>
    <n v="22"/>
    <x v="10"/>
    <s v="Lombard McJerrow"/>
    <s v="C0566cam05"/>
    <x v="1"/>
  </r>
  <r>
    <x v="562"/>
    <x v="10"/>
    <x v="38"/>
    <x v="253"/>
    <n v="22"/>
    <x v="10"/>
    <s v="Lombard McJerrow"/>
    <s v="C0566cam05"/>
    <x v="2"/>
  </r>
  <r>
    <x v="562"/>
    <x v="10"/>
    <x v="38"/>
    <x v="140"/>
    <n v="22"/>
    <x v="10"/>
    <s v="Lombard McJerrow"/>
    <s v="C0566cam05"/>
    <x v="3"/>
  </r>
  <r>
    <x v="562"/>
    <x v="10"/>
    <x v="38"/>
    <x v="213"/>
    <n v="22"/>
    <x v="10"/>
    <s v="Lombard McJerrow"/>
    <s v="C0566cam05"/>
    <x v="4"/>
  </r>
  <r>
    <x v="563"/>
    <x v="4"/>
    <x v="349"/>
    <x v="177"/>
    <n v="16"/>
    <x v="4"/>
    <s v="Ragnar Palumbo"/>
    <s v="C0567cam16"/>
    <x v="0"/>
  </r>
  <r>
    <x v="563"/>
    <x v="4"/>
    <x v="349"/>
    <x v="238"/>
    <n v="16"/>
    <x v="4"/>
    <s v="Ragnar Palumbo"/>
    <s v="C0567cam16"/>
    <x v="7"/>
  </r>
  <r>
    <x v="563"/>
    <x v="4"/>
    <x v="349"/>
    <x v="73"/>
    <n v="16"/>
    <x v="4"/>
    <s v="Ragnar Palumbo"/>
    <s v="C0567cam16"/>
    <x v="7"/>
  </r>
  <r>
    <x v="563"/>
    <x v="11"/>
    <x v="199"/>
    <x v="63"/>
    <n v="14"/>
    <x v="11"/>
    <s v="Ragnar Palumbo"/>
    <s v="C0567cam15"/>
    <x v="0"/>
  </r>
  <r>
    <x v="563"/>
    <x v="11"/>
    <x v="199"/>
    <x v="14"/>
    <n v="14"/>
    <x v="11"/>
    <s v="Ragnar Palumbo"/>
    <s v="C0567cam15"/>
    <x v="7"/>
  </r>
  <r>
    <x v="563"/>
    <x v="11"/>
    <x v="199"/>
    <x v="59"/>
    <n v="14"/>
    <x v="11"/>
    <s v="Ragnar Palumbo"/>
    <s v="C0567cam15"/>
    <x v="7"/>
  </r>
  <r>
    <x v="564"/>
    <x v="4"/>
    <x v="399"/>
    <x v="25"/>
    <n v="16"/>
    <x v="4"/>
    <s v="Gisella Woffinden"/>
    <s v="C0568cam16"/>
    <x v="0"/>
  </r>
  <r>
    <x v="564"/>
    <x v="4"/>
    <x v="399"/>
    <x v="265"/>
    <n v="16"/>
    <x v="4"/>
    <s v="Gisella Woffinden"/>
    <s v="C0568cam16"/>
    <x v="7"/>
  </r>
  <r>
    <x v="564"/>
    <x v="4"/>
    <x v="399"/>
    <x v="9"/>
    <n v="16"/>
    <x v="4"/>
    <s v="Gisella Woffinden"/>
    <s v="C0568cam16"/>
    <x v="10"/>
  </r>
  <r>
    <x v="564"/>
    <x v="4"/>
    <x v="399"/>
    <x v="292"/>
    <n v="16"/>
    <x v="4"/>
    <s v="Gisella Woffinden"/>
    <s v="C0568cam16"/>
    <x v="1"/>
  </r>
  <r>
    <x v="564"/>
    <x v="4"/>
    <x v="399"/>
    <x v="47"/>
    <n v="16"/>
    <x v="4"/>
    <s v="Gisella Woffinden"/>
    <s v="C0568cam16"/>
    <x v="2"/>
  </r>
  <r>
    <x v="564"/>
    <x v="4"/>
    <x v="399"/>
    <x v="259"/>
    <n v="16"/>
    <x v="4"/>
    <s v="Gisella Woffinden"/>
    <s v="C0568cam16"/>
    <x v="3"/>
  </r>
  <r>
    <x v="564"/>
    <x v="5"/>
    <x v="388"/>
    <x v="26"/>
    <n v="26"/>
    <x v="5"/>
    <s v="Gisella Woffinden"/>
    <s v="C0568cam02"/>
    <x v="0"/>
  </r>
  <r>
    <x v="564"/>
    <x v="5"/>
    <x v="388"/>
    <x v="233"/>
    <n v="26"/>
    <x v="5"/>
    <s v="Gisella Woffinden"/>
    <s v="C0568cam02"/>
    <x v="7"/>
  </r>
  <r>
    <x v="564"/>
    <x v="5"/>
    <x v="388"/>
    <x v="163"/>
    <n v="26"/>
    <x v="5"/>
    <s v="Gisella Woffinden"/>
    <s v="C0568cam02"/>
    <x v="10"/>
  </r>
  <r>
    <x v="564"/>
    <x v="5"/>
    <x v="388"/>
    <x v="177"/>
    <n v="26"/>
    <x v="5"/>
    <s v="Gisella Woffinden"/>
    <s v="C0568cam02"/>
    <x v="1"/>
  </r>
  <r>
    <x v="564"/>
    <x v="5"/>
    <x v="388"/>
    <x v="72"/>
    <n v="26"/>
    <x v="5"/>
    <s v="Gisella Woffinden"/>
    <s v="C0568cam02"/>
    <x v="2"/>
  </r>
  <r>
    <x v="565"/>
    <x v="14"/>
    <x v="438"/>
    <x v="319"/>
    <n v="25"/>
    <x v="14"/>
    <s v="Therese Dooley"/>
    <s v="C0569cam13"/>
    <x v="0"/>
  </r>
  <r>
    <x v="565"/>
    <x v="14"/>
    <x v="438"/>
    <x v="142"/>
    <n v="25"/>
    <x v="14"/>
    <s v="Therese Dooley"/>
    <s v="C0569cam13"/>
    <x v="10"/>
  </r>
  <r>
    <x v="565"/>
    <x v="14"/>
    <x v="438"/>
    <x v="143"/>
    <n v="25"/>
    <x v="14"/>
    <s v="Therese Dooley"/>
    <s v="C0569cam13"/>
    <x v="1"/>
  </r>
  <r>
    <x v="565"/>
    <x v="14"/>
    <x v="438"/>
    <x v="395"/>
    <n v="25"/>
    <x v="14"/>
    <s v="Therese Dooley"/>
    <s v="C0569cam13"/>
    <x v="2"/>
  </r>
  <r>
    <x v="565"/>
    <x v="14"/>
    <x v="438"/>
    <x v="215"/>
    <n v="25"/>
    <x v="14"/>
    <s v="Therese Dooley"/>
    <s v="C0569cam13"/>
    <x v="3"/>
  </r>
  <r>
    <x v="565"/>
    <x v="14"/>
    <x v="438"/>
    <x v="229"/>
    <n v="25"/>
    <x v="14"/>
    <s v="Therese Dooley"/>
    <s v="C0569cam13"/>
    <x v="4"/>
  </r>
  <r>
    <x v="565"/>
    <x v="14"/>
    <x v="438"/>
    <x v="245"/>
    <n v="25"/>
    <x v="14"/>
    <s v="Therese Dooley"/>
    <s v="C0569cam13"/>
    <x v="5"/>
  </r>
  <r>
    <x v="565"/>
    <x v="14"/>
    <x v="438"/>
    <x v="100"/>
    <n v="25"/>
    <x v="14"/>
    <s v="Therese Dooley"/>
    <s v="C0569cam13"/>
    <x v="6"/>
  </r>
  <r>
    <x v="565"/>
    <x v="14"/>
    <x v="438"/>
    <x v="101"/>
    <n v="25"/>
    <x v="14"/>
    <s v="Therese Dooley"/>
    <s v="C0569cam13"/>
    <x v="8"/>
  </r>
  <r>
    <x v="565"/>
    <x v="14"/>
    <x v="438"/>
    <x v="253"/>
    <n v="25"/>
    <x v="14"/>
    <s v="Therese Dooley"/>
    <s v="C0569cam13"/>
    <x v="8"/>
  </r>
  <r>
    <x v="565"/>
    <x v="14"/>
    <x v="438"/>
    <x v="81"/>
    <n v="25"/>
    <x v="14"/>
    <s v="Therese Dooley"/>
    <s v="C0569cam13"/>
    <x v="11"/>
  </r>
  <r>
    <x v="565"/>
    <x v="0"/>
    <x v="167"/>
    <x v="352"/>
    <n v="65"/>
    <x v="0"/>
    <s v="Therese Dooley"/>
    <s v="C0569cam12"/>
    <x v="0"/>
  </r>
  <r>
    <x v="565"/>
    <x v="0"/>
    <x v="167"/>
    <x v="74"/>
    <n v="65"/>
    <x v="0"/>
    <s v="Therese Dooley"/>
    <s v="C0569cam12"/>
    <x v="7"/>
  </r>
  <r>
    <x v="565"/>
    <x v="0"/>
    <x v="167"/>
    <x v="265"/>
    <n v="65"/>
    <x v="0"/>
    <s v="Therese Dooley"/>
    <s v="C0569cam12"/>
    <x v="10"/>
  </r>
  <r>
    <x v="565"/>
    <x v="0"/>
    <x v="167"/>
    <x v="200"/>
    <n v="65"/>
    <x v="0"/>
    <s v="Therese Dooley"/>
    <s v="C0569cam12"/>
    <x v="1"/>
  </r>
  <r>
    <x v="565"/>
    <x v="0"/>
    <x v="167"/>
    <x v="10"/>
    <n v="65"/>
    <x v="0"/>
    <s v="Therese Dooley"/>
    <s v="C0569cam12"/>
    <x v="2"/>
  </r>
  <r>
    <x v="565"/>
    <x v="0"/>
    <x v="167"/>
    <x v="85"/>
    <n v="65"/>
    <x v="0"/>
    <s v="Therese Dooley"/>
    <s v="C0569cam12"/>
    <x v="3"/>
  </r>
  <r>
    <x v="565"/>
    <x v="0"/>
    <x v="167"/>
    <x v="290"/>
    <n v="65"/>
    <x v="0"/>
    <s v="Therese Dooley"/>
    <s v="C0569cam12"/>
    <x v="4"/>
  </r>
  <r>
    <x v="566"/>
    <x v="11"/>
    <x v="370"/>
    <x v="515"/>
    <n v="14"/>
    <x v="11"/>
    <s v="Anna-diana Stuchberry"/>
    <s v="C0570cam15"/>
    <x v="0"/>
  </r>
  <r>
    <x v="566"/>
    <x v="11"/>
    <x v="370"/>
    <x v="251"/>
    <n v="14"/>
    <x v="11"/>
    <s v="Anna-diana Stuchberry"/>
    <s v="C0570cam15"/>
    <x v="7"/>
  </r>
  <r>
    <x v="566"/>
    <x v="11"/>
    <x v="370"/>
    <x v="284"/>
    <n v="14"/>
    <x v="11"/>
    <s v="Anna-diana Stuchberry"/>
    <s v="C0570cam15"/>
    <x v="10"/>
  </r>
  <r>
    <x v="566"/>
    <x v="11"/>
    <x v="370"/>
    <x v="279"/>
    <n v="14"/>
    <x v="11"/>
    <s v="Anna-diana Stuchberry"/>
    <s v="C0570cam15"/>
    <x v="1"/>
  </r>
  <r>
    <x v="566"/>
    <x v="11"/>
    <x v="370"/>
    <x v="223"/>
    <n v="14"/>
    <x v="11"/>
    <s v="Anna-diana Stuchberry"/>
    <s v="C0570cam15"/>
    <x v="2"/>
  </r>
  <r>
    <x v="566"/>
    <x v="11"/>
    <x v="370"/>
    <x v="291"/>
    <n v="14"/>
    <x v="11"/>
    <s v="Anna-diana Stuchberry"/>
    <s v="C0570cam15"/>
    <x v="5"/>
  </r>
  <r>
    <x v="566"/>
    <x v="11"/>
    <x v="370"/>
    <x v="39"/>
    <n v="14"/>
    <x v="11"/>
    <s v="Anna-diana Stuchberry"/>
    <s v="C0570cam15"/>
    <x v="5"/>
  </r>
  <r>
    <x v="566"/>
    <x v="11"/>
    <x v="370"/>
    <x v="116"/>
    <n v="14"/>
    <x v="11"/>
    <s v="Anna-diana Stuchberry"/>
    <s v="C0570cam15"/>
    <x v="6"/>
  </r>
  <r>
    <x v="566"/>
    <x v="11"/>
    <x v="370"/>
    <x v="221"/>
    <n v="14"/>
    <x v="11"/>
    <s v="Anna-diana Stuchberry"/>
    <s v="C0570cam15"/>
    <x v="9"/>
  </r>
  <r>
    <x v="566"/>
    <x v="11"/>
    <x v="370"/>
    <x v="152"/>
    <n v="14"/>
    <x v="11"/>
    <s v="Anna-diana Stuchberry"/>
    <s v="C0570cam15"/>
    <x v="11"/>
  </r>
  <r>
    <x v="566"/>
    <x v="16"/>
    <x v="123"/>
    <x v="255"/>
    <n v="26"/>
    <x v="16"/>
    <s v="Anna-diana Stuchberry"/>
    <s v="C0570cam04"/>
    <x v="0"/>
  </r>
  <r>
    <x v="566"/>
    <x v="16"/>
    <x v="123"/>
    <x v="260"/>
    <n v="26"/>
    <x v="16"/>
    <s v="Anna-diana Stuchberry"/>
    <s v="C0570cam04"/>
    <x v="7"/>
  </r>
  <r>
    <x v="566"/>
    <x v="16"/>
    <x v="123"/>
    <x v="261"/>
    <n v="26"/>
    <x v="16"/>
    <s v="Anna-diana Stuchberry"/>
    <s v="C0570cam04"/>
    <x v="10"/>
  </r>
  <r>
    <x v="566"/>
    <x v="16"/>
    <x v="123"/>
    <x v="230"/>
    <n v="26"/>
    <x v="16"/>
    <s v="Anna-diana Stuchberry"/>
    <s v="C0570cam04"/>
    <x v="1"/>
  </r>
  <r>
    <x v="566"/>
    <x v="16"/>
    <x v="123"/>
    <x v="145"/>
    <n v="26"/>
    <x v="16"/>
    <s v="Anna-diana Stuchberry"/>
    <s v="C0570cam04"/>
    <x v="2"/>
  </r>
  <r>
    <x v="566"/>
    <x v="16"/>
    <x v="123"/>
    <x v="63"/>
    <n v="26"/>
    <x v="16"/>
    <s v="Anna-diana Stuchberry"/>
    <s v="C0570cam04"/>
    <x v="3"/>
  </r>
  <r>
    <x v="566"/>
    <x v="16"/>
    <x v="123"/>
    <x v="76"/>
    <n v="26"/>
    <x v="16"/>
    <s v="Anna-diana Stuchberry"/>
    <s v="C0570cam04"/>
    <x v="4"/>
  </r>
  <r>
    <x v="566"/>
    <x v="16"/>
    <x v="123"/>
    <x v="119"/>
    <n v="26"/>
    <x v="16"/>
    <s v="Anna-diana Stuchberry"/>
    <s v="C0570cam04"/>
    <x v="4"/>
  </r>
  <r>
    <x v="567"/>
    <x v="12"/>
    <x v="425"/>
    <x v="8"/>
    <n v="66"/>
    <x v="12"/>
    <s v="Seamus Screen"/>
    <s v="C0571cam10"/>
    <x v="0"/>
  </r>
  <r>
    <x v="567"/>
    <x v="12"/>
    <x v="425"/>
    <x v="71"/>
    <n v="66"/>
    <x v="12"/>
    <s v="Seamus Screen"/>
    <s v="C0571cam10"/>
    <x v="7"/>
  </r>
  <r>
    <x v="567"/>
    <x v="12"/>
    <x v="425"/>
    <x v="122"/>
    <n v="66"/>
    <x v="12"/>
    <s v="Seamus Screen"/>
    <s v="C0571cam10"/>
    <x v="10"/>
  </r>
  <r>
    <x v="567"/>
    <x v="12"/>
    <x v="425"/>
    <x v="112"/>
    <n v="66"/>
    <x v="12"/>
    <s v="Seamus Screen"/>
    <s v="C0571cam10"/>
    <x v="1"/>
  </r>
  <r>
    <x v="568"/>
    <x v="5"/>
    <x v="273"/>
    <x v="435"/>
    <n v="26"/>
    <x v="5"/>
    <s v="Pam Maling"/>
    <s v="C0572cam02"/>
    <x v="0"/>
  </r>
  <r>
    <x v="568"/>
    <x v="5"/>
    <x v="273"/>
    <x v="230"/>
    <n v="26"/>
    <x v="5"/>
    <s v="Pam Maling"/>
    <s v="C0572cam02"/>
    <x v="7"/>
  </r>
  <r>
    <x v="568"/>
    <x v="5"/>
    <x v="273"/>
    <x v="253"/>
    <n v="26"/>
    <x v="5"/>
    <s v="Pam Maling"/>
    <s v="C0572cam02"/>
    <x v="7"/>
  </r>
  <r>
    <x v="568"/>
    <x v="5"/>
    <x v="273"/>
    <x v="85"/>
    <n v="26"/>
    <x v="5"/>
    <s v="Pam Maling"/>
    <s v="C0572cam02"/>
    <x v="1"/>
  </r>
  <r>
    <x v="568"/>
    <x v="5"/>
    <x v="273"/>
    <x v="76"/>
    <n v="26"/>
    <x v="5"/>
    <s v="Pam Maling"/>
    <s v="C0572cam02"/>
    <x v="2"/>
  </r>
  <r>
    <x v="568"/>
    <x v="5"/>
    <x v="273"/>
    <x v="73"/>
    <n v="26"/>
    <x v="5"/>
    <s v="Pam Maling"/>
    <s v="C0572cam02"/>
    <x v="2"/>
  </r>
  <r>
    <x v="568"/>
    <x v="9"/>
    <x v="207"/>
    <x v="210"/>
    <n v="27"/>
    <x v="9"/>
    <s v="Pam Maling"/>
    <s v="C0572cam08"/>
    <x v="0"/>
  </r>
  <r>
    <x v="568"/>
    <x v="9"/>
    <x v="207"/>
    <x v="80"/>
    <n v="27"/>
    <x v="9"/>
    <s v="Pam Maling"/>
    <s v="C0572cam08"/>
    <x v="7"/>
  </r>
  <r>
    <x v="568"/>
    <x v="9"/>
    <x v="207"/>
    <x v="43"/>
    <n v="27"/>
    <x v="9"/>
    <s v="Pam Maling"/>
    <s v="C0572cam08"/>
    <x v="7"/>
  </r>
  <r>
    <x v="568"/>
    <x v="9"/>
    <x v="207"/>
    <x v="239"/>
    <n v="27"/>
    <x v="9"/>
    <s v="Pam Maling"/>
    <s v="C0572cam08"/>
    <x v="10"/>
  </r>
  <r>
    <x v="569"/>
    <x v="10"/>
    <x v="432"/>
    <x v="392"/>
    <n v="22"/>
    <x v="10"/>
    <s v="Prinz Redholls"/>
    <s v="C0573cam05"/>
    <x v="0"/>
  </r>
  <r>
    <x v="569"/>
    <x v="10"/>
    <x v="432"/>
    <x v="400"/>
    <n v="22"/>
    <x v="10"/>
    <s v="Prinz Redholls"/>
    <s v="C0573cam05"/>
    <x v="7"/>
  </r>
  <r>
    <x v="569"/>
    <x v="10"/>
    <x v="432"/>
    <x v="349"/>
    <n v="22"/>
    <x v="10"/>
    <s v="Prinz Redholls"/>
    <s v="C0573cam05"/>
    <x v="7"/>
  </r>
  <r>
    <x v="569"/>
    <x v="10"/>
    <x v="432"/>
    <x v="228"/>
    <n v="22"/>
    <x v="10"/>
    <s v="Prinz Redholls"/>
    <s v="C0573cam05"/>
    <x v="3"/>
  </r>
  <r>
    <x v="569"/>
    <x v="10"/>
    <x v="432"/>
    <x v="324"/>
    <n v="22"/>
    <x v="10"/>
    <s v="Prinz Redholls"/>
    <s v="C0573cam05"/>
    <x v="4"/>
  </r>
  <r>
    <x v="569"/>
    <x v="10"/>
    <x v="432"/>
    <x v="69"/>
    <n v="22"/>
    <x v="10"/>
    <s v="Prinz Redholls"/>
    <s v="C0573cam05"/>
    <x v="4"/>
  </r>
  <r>
    <x v="569"/>
    <x v="10"/>
    <x v="432"/>
    <x v="19"/>
    <n v="22"/>
    <x v="10"/>
    <s v="Prinz Redholls"/>
    <s v="C0573cam05"/>
    <x v="8"/>
  </r>
  <r>
    <x v="569"/>
    <x v="10"/>
    <x v="432"/>
    <x v="246"/>
    <n v="22"/>
    <x v="10"/>
    <s v="Prinz Redholls"/>
    <s v="C0573cam05"/>
    <x v="8"/>
  </r>
  <r>
    <x v="569"/>
    <x v="10"/>
    <x v="432"/>
    <x v="217"/>
    <n v="22"/>
    <x v="10"/>
    <s v="Prinz Redholls"/>
    <s v="C0573cam05"/>
    <x v="11"/>
  </r>
  <r>
    <x v="569"/>
    <x v="10"/>
    <x v="432"/>
    <x v="162"/>
    <n v="22"/>
    <x v="10"/>
    <s v="Prinz Redholls"/>
    <s v="C0573cam05"/>
    <x v="12"/>
  </r>
  <r>
    <x v="569"/>
    <x v="14"/>
    <x v="14"/>
    <x v="77"/>
    <n v="25"/>
    <x v="14"/>
    <s v="Prinz Redholls"/>
    <s v="C0573cam13"/>
    <x v="0"/>
  </r>
  <r>
    <x v="569"/>
    <x v="14"/>
    <x v="14"/>
    <x v="6"/>
    <n v="25"/>
    <x v="14"/>
    <s v="Prinz Redholls"/>
    <s v="C0573cam13"/>
    <x v="7"/>
  </r>
  <r>
    <x v="569"/>
    <x v="14"/>
    <x v="14"/>
    <x v="73"/>
    <n v="25"/>
    <x v="14"/>
    <s v="Prinz Redholls"/>
    <s v="C0573cam13"/>
    <x v="7"/>
  </r>
  <r>
    <x v="570"/>
    <x v="16"/>
    <x v="66"/>
    <x v="235"/>
    <n v="26"/>
    <x v="16"/>
    <s v="Paulita Tuddenham"/>
    <s v="C0574cam04"/>
    <x v="0"/>
  </r>
  <r>
    <x v="570"/>
    <x v="16"/>
    <x v="66"/>
    <x v="25"/>
    <n v="26"/>
    <x v="16"/>
    <s v="Paulita Tuddenham"/>
    <s v="C0574cam04"/>
    <x v="7"/>
  </r>
  <r>
    <x v="570"/>
    <x v="16"/>
    <x v="66"/>
    <x v="198"/>
    <n v="26"/>
    <x v="16"/>
    <s v="Paulita Tuddenham"/>
    <s v="C0574cam04"/>
    <x v="10"/>
  </r>
  <r>
    <x v="570"/>
    <x v="16"/>
    <x v="66"/>
    <x v="57"/>
    <n v="26"/>
    <x v="16"/>
    <s v="Paulita Tuddenham"/>
    <s v="C0574cam04"/>
    <x v="1"/>
  </r>
  <r>
    <x v="570"/>
    <x v="16"/>
    <x v="66"/>
    <x v="170"/>
    <n v="26"/>
    <x v="16"/>
    <s v="Paulita Tuddenham"/>
    <s v="C0574cam04"/>
    <x v="2"/>
  </r>
  <r>
    <x v="570"/>
    <x v="16"/>
    <x v="66"/>
    <x v="171"/>
    <n v="26"/>
    <x v="16"/>
    <s v="Paulita Tuddenham"/>
    <s v="C0574cam04"/>
    <x v="3"/>
  </r>
  <r>
    <x v="570"/>
    <x v="16"/>
    <x v="66"/>
    <x v="152"/>
    <n v="26"/>
    <x v="16"/>
    <s v="Paulita Tuddenham"/>
    <s v="C0574cam04"/>
    <x v="4"/>
  </r>
  <r>
    <x v="570"/>
    <x v="4"/>
    <x v="249"/>
    <x v="193"/>
    <n v="16"/>
    <x v="4"/>
    <s v="Paulita Tuddenham"/>
    <s v="C0574cam16"/>
    <x v="0"/>
  </r>
  <r>
    <x v="570"/>
    <x v="4"/>
    <x v="249"/>
    <x v="161"/>
    <n v="16"/>
    <x v="4"/>
    <s v="Paulita Tuddenham"/>
    <s v="C0574cam16"/>
    <x v="7"/>
  </r>
  <r>
    <x v="570"/>
    <x v="4"/>
    <x v="249"/>
    <x v="102"/>
    <n v="16"/>
    <x v="4"/>
    <s v="Paulita Tuddenham"/>
    <s v="C0574cam16"/>
    <x v="10"/>
  </r>
  <r>
    <x v="570"/>
    <x v="4"/>
    <x v="249"/>
    <x v="67"/>
    <n v="16"/>
    <x v="4"/>
    <s v="Paulita Tuddenham"/>
    <s v="C0574cam16"/>
    <x v="1"/>
  </r>
  <r>
    <x v="571"/>
    <x v="1"/>
    <x v="295"/>
    <x v="438"/>
    <n v="25"/>
    <x v="1"/>
    <s v="Aguie Guppy"/>
    <s v="C0575cam07"/>
    <x v="0"/>
  </r>
  <r>
    <x v="571"/>
    <x v="1"/>
    <x v="295"/>
    <x v="53"/>
    <n v="25"/>
    <x v="1"/>
    <s v="Aguie Guppy"/>
    <s v="C0575cam07"/>
    <x v="7"/>
  </r>
  <r>
    <x v="571"/>
    <x v="1"/>
    <x v="295"/>
    <x v="96"/>
    <n v="25"/>
    <x v="1"/>
    <s v="Aguie Guppy"/>
    <s v="C0575cam07"/>
    <x v="10"/>
  </r>
  <r>
    <x v="571"/>
    <x v="1"/>
    <x v="295"/>
    <x v="113"/>
    <n v="25"/>
    <x v="1"/>
    <s v="Aguie Guppy"/>
    <s v="C0575cam07"/>
    <x v="1"/>
  </r>
  <r>
    <x v="571"/>
    <x v="1"/>
    <x v="295"/>
    <x v="61"/>
    <n v="25"/>
    <x v="1"/>
    <s v="Aguie Guppy"/>
    <s v="C0575cam07"/>
    <x v="2"/>
  </r>
  <r>
    <x v="571"/>
    <x v="1"/>
    <x v="295"/>
    <x v="74"/>
    <n v="25"/>
    <x v="1"/>
    <s v="Aguie Guppy"/>
    <s v="C0575cam07"/>
    <x v="3"/>
  </r>
  <r>
    <x v="571"/>
    <x v="1"/>
    <x v="295"/>
    <x v="265"/>
    <n v="25"/>
    <x v="1"/>
    <s v="Aguie Guppy"/>
    <s v="C0575cam07"/>
    <x v="4"/>
  </r>
  <r>
    <x v="571"/>
    <x v="1"/>
    <x v="295"/>
    <x v="181"/>
    <n v="25"/>
    <x v="1"/>
    <s v="Aguie Guppy"/>
    <s v="C0575cam07"/>
    <x v="5"/>
  </r>
  <r>
    <x v="571"/>
    <x v="1"/>
    <x v="295"/>
    <x v="20"/>
    <n v="25"/>
    <x v="1"/>
    <s v="Aguie Guppy"/>
    <s v="C0575cam07"/>
    <x v="6"/>
  </r>
  <r>
    <x v="571"/>
    <x v="1"/>
    <x v="295"/>
    <x v="177"/>
    <n v="25"/>
    <x v="1"/>
    <s v="Aguie Guppy"/>
    <s v="C0575cam07"/>
    <x v="8"/>
  </r>
  <r>
    <x v="571"/>
    <x v="1"/>
    <x v="295"/>
    <x v="290"/>
    <n v="25"/>
    <x v="1"/>
    <s v="Aguie Guppy"/>
    <s v="C0575cam07"/>
    <x v="9"/>
  </r>
  <r>
    <x v="571"/>
    <x v="12"/>
    <x v="261"/>
    <x v="389"/>
    <n v="66"/>
    <x v="12"/>
    <s v="Aguie Guppy"/>
    <s v="C0575cam10"/>
    <x v="0"/>
  </r>
  <r>
    <x v="571"/>
    <x v="12"/>
    <x v="261"/>
    <x v="390"/>
    <n v="66"/>
    <x v="12"/>
    <s v="Aguie Guppy"/>
    <s v="C0575cam10"/>
    <x v="7"/>
  </r>
  <r>
    <x v="571"/>
    <x v="12"/>
    <x v="261"/>
    <x v="225"/>
    <n v="66"/>
    <x v="12"/>
    <s v="Aguie Guppy"/>
    <s v="C0575cam10"/>
    <x v="10"/>
  </r>
  <r>
    <x v="571"/>
    <x v="12"/>
    <x v="261"/>
    <x v="127"/>
    <n v="66"/>
    <x v="12"/>
    <s v="Aguie Guppy"/>
    <s v="C0575cam10"/>
    <x v="10"/>
  </r>
  <r>
    <x v="571"/>
    <x v="12"/>
    <x v="261"/>
    <x v="276"/>
    <n v="66"/>
    <x v="12"/>
    <s v="Aguie Guppy"/>
    <s v="C0575cam10"/>
    <x v="2"/>
  </r>
  <r>
    <x v="571"/>
    <x v="12"/>
    <x v="261"/>
    <x v="209"/>
    <n v="66"/>
    <x v="12"/>
    <s v="Aguie Guppy"/>
    <s v="C0575cam10"/>
    <x v="3"/>
  </r>
  <r>
    <x v="571"/>
    <x v="12"/>
    <x v="261"/>
    <x v="170"/>
    <n v="66"/>
    <x v="12"/>
    <s v="Aguie Guppy"/>
    <s v="C0575cam10"/>
    <x v="3"/>
  </r>
  <r>
    <x v="571"/>
    <x v="12"/>
    <x v="261"/>
    <x v="21"/>
    <n v="66"/>
    <x v="12"/>
    <s v="Aguie Guppy"/>
    <s v="C0575cam10"/>
    <x v="5"/>
  </r>
  <r>
    <x v="571"/>
    <x v="12"/>
    <x v="261"/>
    <x v="76"/>
    <n v="66"/>
    <x v="12"/>
    <s v="Aguie Guppy"/>
    <s v="C0575cam10"/>
    <x v="6"/>
  </r>
  <r>
    <x v="572"/>
    <x v="8"/>
    <x v="9"/>
    <x v="53"/>
    <n v="13"/>
    <x v="8"/>
    <s v="Hugh Pigney"/>
    <s v="C0576cam06"/>
    <x v="0"/>
  </r>
  <r>
    <x v="572"/>
    <x v="8"/>
    <x v="9"/>
    <x v="372"/>
    <n v="13"/>
    <x v="8"/>
    <s v="Hugh Pigney"/>
    <s v="C0576cam06"/>
    <x v="7"/>
  </r>
  <r>
    <x v="572"/>
    <x v="8"/>
    <x v="9"/>
    <x v="242"/>
    <n v="13"/>
    <x v="8"/>
    <s v="Hugh Pigney"/>
    <s v="C0576cam06"/>
    <x v="7"/>
  </r>
  <r>
    <x v="572"/>
    <x v="8"/>
    <x v="9"/>
    <x v="235"/>
    <n v="13"/>
    <x v="8"/>
    <s v="Hugh Pigney"/>
    <s v="C0576cam06"/>
    <x v="10"/>
  </r>
  <r>
    <x v="572"/>
    <x v="8"/>
    <x v="9"/>
    <x v="69"/>
    <n v="13"/>
    <x v="8"/>
    <s v="Hugh Pigney"/>
    <s v="C0576cam06"/>
    <x v="1"/>
  </r>
  <r>
    <x v="572"/>
    <x v="8"/>
    <x v="9"/>
    <x v="320"/>
    <n v="13"/>
    <x v="8"/>
    <s v="Hugh Pigney"/>
    <s v="C0576cam06"/>
    <x v="2"/>
  </r>
  <r>
    <x v="572"/>
    <x v="8"/>
    <x v="9"/>
    <x v="138"/>
    <n v="13"/>
    <x v="8"/>
    <s v="Hugh Pigney"/>
    <s v="C0576cam06"/>
    <x v="3"/>
  </r>
  <r>
    <x v="572"/>
    <x v="8"/>
    <x v="9"/>
    <x v="176"/>
    <n v="13"/>
    <x v="8"/>
    <s v="Hugh Pigney"/>
    <s v="C0576cam06"/>
    <x v="4"/>
  </r>
  <r>
    <x v="572"/>
    <x v="8"/>
    <x v="9"/>
    <x v="286"/>
    <n v="13"/>
    <x v="8"/>
    <s v="Hugh Pigney"/>
    <s v="C0576cam06"/>
    <x v="5"/>
  </r>
  <r>
    <x v="572"/>
    <x v="8"/>
    <x v="9"/>
    <x v="81"/>
    <n v="13"/>
    <x v="8"/>
    <s v="Hugh Pigney"/>
    <s v="C0576cam06"/>
    <x v="6"/>
  </r>
  <r>
    <x v="572"/>
    <x v="8"/>
    <x v="9"/>
    <x v="82"/>
    <n v="13"/>
    <x v="8"/>
    <s v="Hugh Pigney"/>
    <s v="C0576cam06"/>
    <x v="8"/>
  </r>
  <r>
    <x v="573"/>
    <x v="3"/>
    <x v="94"/>
    <x v="36"/>
    <n v="62"/>
    <x v="3"/>
    <s v="Florry Bilbrey"/>
    <s v="C0577cam11"/>
    <x v="0"/>
  </r>
  <r>
    <x v="573"/>
    <x v="3"/>
    <x v="94"/>
    <x v="215"/>
    <n v="62"/>
    <x v="3"/>
    <s v="Florry Bilbrey"/>
    <s v="C0577cam11"/>
    <x v="7"/>
  </r>
  <r>
    <x v="573"/>
    <x v="3"/>
    <x v="94"/>
    <x v="225"/>
    <n v="62"/>
    <x v="3"/>
    <s v="Florry Bilbrey"/>
    <s v="C0577cam11"/>
    <x v="10"/>
  </r>
  <r>
    <x v="573"/>
    <x v="3"/>
    <x v="94"/>
    <x v="197"/>
    <n v="62"/>
    <x v="3"/>
    <s v="Florry Bilbrey"/>
    <s v="C0577cam11"/>
    <x v="1"/>
  </r>
  <r>
    <x v="573"/>
    <x v="3"/>
    <x v="94"/>
    <x v="137"/>
    <n v="62"/>
    <x v="3"/>
    <s v="Florry Bilbrey"/>
    <s v="C0577cam11"/>
    <x v="2"/>
  </r>
  <r>
    <x v="573"/>
    <x v="3"/>
    <x v="94"/>
    <x v="258"/>
    <n v="62"/>
    <x v="3"/>
    <s v="Florry Bilbrey"/>
    <s v="C0577cam11"/>
    <x v="3"/>
  </r>
  <r>
    <x v="573"/>
    <x v="3"/>
    <x v="94"/>
    <x v="10"/>
    <n v="62"/>
    <x v="3"/>
    <s v="Florry Bilbrey"/>
    <s v="C0577cam11"/>
    <x v="4"/>
  </r>
  <r>
    <x v="573"/>
    <x v="3"/>
    <x v="94"/>
    <x v="32"/>
    <n v="62"/>
    <x v="3"/>
    <s v="Florry Bilbrey"/>
    <s v="C0577cam11"/>
    <x v="5"/>
  </r>
  <r>
    <x v="573"/>
    <x v="3"/>
    <x v="94"/>
    <x v="29"/>
    <n v="62"/>
    <x v="3"/>
    <s v="Florry Bilbrey"/>
    <s v="C0577cam11"/>
    <x v="6"/>
  </r>
  <r>
    <x v="573"/>
    <x v="5"/>
    <x v="95"/>
    <x v="301"/>
    <n v="26"/>
    <x v="5"/>
    <s v="Florry Bilbrey"/>
    <s v="C0577cam02"/>
    <x v="0"/>
  </r>
  <r>
    <x v="573"/>
    <x v="5"/>
    <x v="95"/>
    <x v="107"/>
    <n v="26"/>
    <x v="5"/>
    <s v="Florry Bilbrey"/>
    <s v="C0577cam02"/>
    <x v="7"/>
  </r>
  <r>
    <x v="573"/>
    <x v="5"/>
    <x v="95"/>
    <x v="282"/>
    <n v="26"/>
    <x v="5"/>
    <s v="Florry Bilbrey"/>
    <s v="C0577cam02"/>
    <x v="1"/>
  </r>
  <r>
    <x v="573"/>
    <x v="5"/>
    <x v="95"/>
    <x v="118"/>
    <n v="26"/>
    <x v="5"/>
    <s v="Florry Bilbrey"/>
    <s v="C0577cam02"/>
    <x v="1"/>
  </r>
  <r>
    <x v="573"/>
    <x v="5"/>
    <x v="95"/>
    <x v="12"/>
    <n v="26"/>
    <x v="5"/>
    <s v="Florry Bilbrey"/>
    <s v="C0577cam02"/>
    <x v="2"/>
  </r>
  <r>
    <x v="573"/>
    <x v="5"/>
    <x v="95"/>
    <x v="59"/>
    <n v="26"/>
    <x v="5"/>
    <s v="Florry Bilbrey"/>
    <s v="C0577cam02"/>
    <x v="3"/>
  </r>
  <r>
    <x v="574"/>
    <x v="14"/>
    <x v="362"/>
    <x v="513"/>
    <n v="25"/>
    <x v="14"/>
    <s v="Sidney Leither"/>
    <s v="C0578cam13"/>
    <x v="0"/>
  </r>
  <r>
    <x v="574"/>
    <x v="14"/>
    <x v="362"/>
    <x v="267"/>
    <n v="25"/>
    <x v="14"/>
    <s v="Sidney Leither"/>
    <s v="C0578cam13"/>
    <x v="7"/>
  </r>
  <r>
    <x v="574"/>
    <x v="14"/>
    <x v="362"/>
    <x v="250"/>
    <n v="25"/>
    <x v="14"/>
    <s v="Sidney Leither"/>
    <s v="C0578cam13"/>
    <x v="1"/>
  </r>
  <r>
    <x v="574"/>
    <x v="14"/>
    <x v="362"/>
    <x v="366"/>
    <n v="25"/>
    <x v="14"/>
    <s v="Sidney Leither"/>
    <s v="C0578cam13"/>
    <x v="6"/>
  </r>
  <r>
    <x v="574"/>
    <x v="14"/>
    <x v="362"/>
    <x v="243"/>
    <n v="25"/>
    <x v="14"/>
    <s v="Sidney Leither"/>
    <s v="C0578cam13"/>
    <x v="8"/>
  </r>
  <r>
    <x v="574"/>
    <x v="14"/>
    <x v="362"/>
    <x v="116"/>
    <n v="25"/>
    <x v="14"/>
    <s v="Sidney Leither"/>
    <s v="C0578cam13"/>
    <x v="11"/>
  </r>
  <r>
    <x v="574"/>
    <x v="14"/>
    <x v="362"/>
    <x v="31"/>
    <n v="25"/>
    <x v="14"/>
    <s v="Sidney Leither"/>
    <s v="C0578cam13"/>
    <x v="12"/>
  </r>
  <r>
    <x v="574"/>
    <x v="14"/>
    <x v="362"/>
    <x v="72"/>
    <n v="25"/>
    <x v="14"/>
    <s v="Sidney Leither"/>
    <s v="C0578cam13"/>
    <x v="13"/>
  </r>
  <r>
    <x v="574"/>
    <x v="5"/>
    <x v="69"/>
    <x v="272"/>
    <n v="26"/>
    <x v="5"/>
    <s v="Sidney Leither"/>
    <s v="C0578cam02"/>
    <x v="0"/>
  </r>
  <r>
    <x v="574"/>
    <x v="5"/>
    <x v="69"/>
    <x v="403"/>
    <n v="26"/>
    <x v="5"/>
    <s v="Sidney Leither"/>
    <s v="C0578cam02"/>
    <x v="7"/>
  </r>
  <r>
    <x v="574"/>
    <x v="5"/>
    <x v="69"/>
    <x v="157"/>
    <n v="26"/>
    <x v="5"/>
    <s v="Sidney Leither"/>
    <s v="C0578cam02"/>
    <x v="1"/>
  </r>
  <r>
    <x v="574"/>
    <x v="5"/>
    <x v="69"/>
    <x v="412"/>
    <n v="26"/>
    <x v="5"/>
    <s v="Sidney Leither"/>
    <s v="C0578cam02"/>
    <x v="3"/>
  </r>
  <r>
    <x v="574"/>
    <x v="5"/>
    <x v="69"/>
    <x v="215"/>
    <n v="26"/>
    <x v="5"/>
    <s v="Sidney Leither"/>
    <s v="C0578cam02"/>
    <x v="4"/>
  </r>
  <r>
    <x v="574"/>
    <x v="5"/>
    <x v="69"/>
    <x v="255"/>
    <n v="26"/>
    <x v="5"/>
    <s v="Sidney Leither"/>
    <s v="C0578cam02"/>
    <x v="5"/>
  </r>
  <r>
    <x v="574"/>
    <x v="5"/>
    <x v="69"/>
    <x v="406"/>
    <n v="26"/>
    <x v="5"/>
    <s v="Sidney Leither"/>
    <s v="C0578cam02"/>
    <x v="6"/>
  </r>
  <r>
    <x v="574"/>
    <x v="5"/>
    <x v="69"/>
    <x v="282"/>
    <n v="26"/>
    <x v="5"/>
    <s v="Sidney Leither"/>
    <s v="C0578cam02"/>
    <x v="11"/>
  </r>
  <r>
    <x v="574"/>
    <x v="5"/>
    <x v="69"/>
    <x v="11"/>
    <n v="26"/>
    <x v="5"/>
    <s v="Sidney Leither"/>
    <s v="C0578cam02"/>
    <x v="12"/>
  </r>
  <r>
    <x v="575"/>
    <x v="4"/>
    <x v="285"/>
    <x v="485"/>
    <n v="16"/>
    <x v="4"/>
    <s v="Armin Sollitt"/>
    <s v="C0579cam16"/>
    <x v="0"/>
  </r>
  <r>
    <x v="575"/>
    <x v="4"/>
    <x v="285"/>
    <x v="302"/>
    <n v="16"/>
    <x v="4"/>
    <s v="Armin Sollitt"/>
    <s v="C0579cam16"/>
    <x v="10"/>
  </r>
  <r>
    <x v="575"/>
    <x v="4"/>
    <x v="285"/>
    <x v="481"/>
    <n v="16"/>
    <x v="4"/>
    <s v="Armin Sollitt"/>
    <s v="C0579cam16"/>
    <x v="1"/>
  </r>
  <r>
    <x v="575"/>
    <x v="4"/>
    <x v="285"/>
    <x v="491"/>
    <n v="16"/>
    <x v="4"/>
    <s v="Armin Sollitt"/>
    <s v="C0579cam16"/>
    <x v="3"/>
  </r>
  <r>
    <x v="575"/>
    <x v="4"/>
    <x v="285"/>
    <x v="349"/>
    <n v="16"/>
    <x v="4"/>
    <s v="Armin Sollitt"/>
    <s v="C0579cam16"/>
    <x v="4"/>
  </r>
  <r>
    <x v="575"/>
    <x v="4"/>
    <x v="285"/>
    <x v="425"/>
    <n v="16"/>
    <x v="4"/>
    <s v="Armin Sollitt"/>
    <s v="C0579cam16"/>
    <x v="5"/>
  </r>
  <r>
    <x v="575"/>
    <x v="4"/>
    <x v="285"/>
    <x v="310"/>
    <n v="16"/>
    <x v="4"/>
    <s v="Armin Sollitt"/>
    <s v="C0579cam16"/>
    <x v="6"/>
  </r>
  <r>
    <x v="575"/>
    <x v="4"/>
    <x v="285"/>
    <x v="186"/>
    <n v="16"/>
    <x v="4"/>
    <s v="Armin Sollitt"/>
    <s v="C0579cam16"/>
    <x v="8"/>
  </r>
  <r>
    <x v="575"/>
    <x v="4"/>
    <x v="285"/>
    <x v="235"/>
    <n v="16"/>
    <x v="4"/>
    <s v="Armin Sollitt"/>
    <s v="C0579cam16"/>
    <x v="9"/>
  </r>
  <r>
    <x v="575"/>
    <x v="4"/>
    <x v="285"/>
    <x v="375"/>
    <n v="16"/>
    <x v="4"/>
    <s v="Armin Sollitt"/>
    <s v="C0579cam16"/>
    <x v="11"/>
  </r>
  <r>
    <x v="575"/>
    <x v="4"/>
    <x v="285"/>
    <x v="128"/>
    <n v="16"/>
    <x v="4"/>
    <s v="Armin Sollitt"/>
    <s v="C0579cam16"/>
    <x v="12"/>
  </r>
  <r>
    <x v="575"/>
    <x v="4"/>
    <x v="285"/>
    <x v="181"/>
    <n v="16"/>
    <x v="4"/>
    <s v="Armin Sollitt"/>
    <s v="C0579cam16"/>
    <x v="15"/>
  </r>
  <r>
    <x v="575"/>
    <x v="4"/>
    <x v="285"/>
    <x v="108"/>
    <n v="16"/>
    <x v="4"/>
    <s v="Armin Sollitt"/>
    <s v="C0579cam16"/>
    <x v="13"/>
  </r>
  <r>
    <x v="575"/>
    <x v="4"/>
    <x v="285"/>
    <x v="172"/>
    <n v="16"/>
    <x v="4"/>
    <s v="Armin Sollitt"/>
    <s v="C0579cam16"/>
    <x v="16"/>
  </r>
  <r>
    <x v="575"/>
    <x v="15"/>
    <x v="159"/>
    <x v="2"/>
    <n v="10"/>
    <x v="15"/>
    <s v="Armin Sollitt"/>
    <s v="C0579cam01"/>
    <x v="0"/>
  </r>
  <r>
    <x v="575"/>
    <x v="15"/>
    <x v="159"/>
    <x v="233"/>
    <n v="10"/>
    <x v="15"/>
    <s v="Armin Sollitt"/>
    <s v="C0579cam01"/>
    <x v="7"/>
  </r>
  <r>
    <x v="575"/>
    <x v="15"/>
    <x v="159"/>
    <x v="83"/>
    <n v="10"/>
    <x v="15"/>
    <s v="Armin Sollitt"/>
    <s v="C0579cam01"/>
    <x v="10"/>
  </r>
  <r>
    <x v="575"/>
    <x v="15"/>
    <x v="159"/>
    <x v="42"/>
    <n v="10"/>
    <x v="15"/>
    <s v="Armin Sollitt"/>
    <s v="C0579cam01"/>
    <x v="1"/>
  </r>
  <r>
    <x v="575"/>
    <x v="15"/>
    <x v="159"/>
    <x v="48"/>
    <n v="10"/>
    <x v="15"/>
    <s v="Armin Sollitt"/>
    <s v="C0579cam01"/>
    <x v="2"/>
  </r>
  <r>
    <x v="576"/>
    <x v="8"/>
    <x v="100"/>
    <x v="21"/>
    <n v="13"/>
    <x v="8"/>
    <s v="Ariel Derrell"/>
    <s v="C0580cam06"/>
    <x v="0"/>
  </r>
  <r>
    <x v="576"/>
    <x v="8"/>
    <x v="100"/>
    <x v="205"/>
    <n v="13"/>
    <x v="8"/>
    <s v="Ariel Derrell"/>
    <s v="C0580cam06"/>
    <x v="7"/>
  </r>
  <r>
    <x v="576"/>
    <x v="8"/>
    <x v="100"/>
    <x v="59"/>
    <n v="13"/>
    <x v="8"/>
    <s v="Ariel Derrell"/>
    <s v="C0580cam06"/>
    <x v="7"/>
  </r>
  <r>
    <x v="577"/>
    <x v="5"/>
    <x v="335"/>
    <x v="505"/>
    <n v="26"/>
    <x v="5"/>
    <s v="Benedikta Dunn"/>
    <s v="C0581cam02"/>
    <x v="0"/>
  </r>
  <r>
    <x v="577"/>
    <x v="5"/>
    <x v="335"/>
    <x v="307"/>
    <n v="26"/>
    <x v="5"/>
    <s v="Benedikta Dunn"/>
    <s v="C0581cam02"/>
    <x v="7"/>
  </r>
  <r>
    <x v="577"/>
    <x v="5"/>
    <x v="335"/>
    <x v="474"/>
    <n v="26"/>
    <x v="5"/>
    <s v="Benedikta Dunn"/>
    <s v="C0581cam02"/>
    <x v="7"/>
  </r>
  <r>
    <x v="577"/>
    <x v="5"/>
    <x v="335"/>
    <x v="364"/>
    <n v="26"/>
    <x v="5"/>
    <s v="Benedikta Dunn"/>
    <s v="C0581cam02"/>
    <x v="10"/>
  </r>
  <r>
    <x v="577"/>
    <x v="5"/>
    <x v="335"/>
    <x v="403"/>
    <n v="26"/>
    <x v="5"/>
    <s v="Benedikta Dunn"/>
    <s v="C0581cam02"/>
    <x v="2"/>
  </r>
  <r>
    <x v="577"/>
    <x v="5"/>
    <x v="335"/>
    <x v="443"/>
    <n v="26"/>
    <x v="5"/>
    <s v="Benedikta Dunn"/>
    <s v="C0581cam02"/>
    <x v="3"/>
  </r>
  <r>
    <x v="577"/>
    <x v="5"/>
    <x v="335"/>
    <x v="429"/>
    <n v="26"/>
    <x v="5"/>
    <s v="Benedikta Dunn"/>
    <s v="C0581cam02"/>
    <x v="4"/>
  </r>
  <r>
    <x v="577"/>
    <x v="5"/>
    <x v="335"/>
    <x v="490"/>
    <n v="26"/>
    <x v="5"/>
    <s v="Benedikta Dunn"/>
    <s v="C0581cam02"/>
    <x v="5"/>
  </r>
  <r>
    <x v="577"/>
    <x v="5"/>
    <x v="335"/>
    <x v="359"/>
    <n v="26"/>
    <x v="5"/>
    <s v="Benedikta Dunn"/>
    <s v="C0581cam02"/>
    <x v="6"/>
  </r>
  <r>
    <x v="577"/>
    <x v="5"/>
    <x v="335"/>
    <x v="232"/>
    <n v="26"/>
    <x v="5"/>
    <s v="Benedikta Dunn"/>
    <s v="C0581cam02"/>
    <x v="8"/>
  </r>
  <r>
    <x v="577"/>
    <x v="5"/>
    <x v="335"/>
    <x v="55"/>
    <n v="26"/>
    <x v="5"/>
    <s v="Benedikta Dunn"/>
    <s v="C0581cam02"/>
    <x v="8"/>
  </r>
  <r>
    <x v="577"/>
    <x v="5"/>
    <x v="335"/>
    <x v="281"/>
    <n v="26"/>
    <x v="5"/>
    <s v="Benedikta Dunn"/>
    <s v="C0581cam02"/>
    <x v="11"/>
  </r>
  <r>
    <x v="577"/>
    <x v="5"/>
    <x v="335"/>
    <x v="265"/>
    <n v="26"/>
    <x v="5"/>
    <s v="Benedikta Dunn"/>
    <s v="C0581cam02"/>
    <x v="12"/>
  </r>
  <r>
    <x v="577"/>
    <x v="5"/>
    <x v="335"/>
    <x v="101"/>
    <n v="26"/>
    <x v="5"/>
    <s v="Benedikta Dunn"/>
    <s v="C0581cam02"/>
    <x v="15"/>
  </r>
  <r>
    <x v="577"/>
    <x v="5"/>
    <x v="335"/>
    <x v="161"/>
    <n v="26"/>
    <x v="5"/>
    <s v="Benedikta Dunn"/>
    <s v="C0581cam02"/>
    <x v="15"/>
  </r>
  <r>
    <x v="577"/>
    <x v="5"/>
    <x v="335"/>
    <x v="172"/>
    <n v="26"/>
    <x v="5"/>
    <s v="Benedikta Dunn"/>
    <s v="C0581cam02"/>
    <x v="14"/>
  </r>
  <r>
    <x v="577"/>
    <x v="7"/>
    <x v="368"/>
    <x v="379"/>
    <n v="28"/>
    <x v="7"/>
    <s v="Benedikta Dunn"/>
    <s v="C0581cam14"/>
    <x v="0"/>
  </r>
  <r>
    <x v="577"/>
    <x v="7"/>
    <x v="368"/>
    <x v="285"/>
    <n v="28"/>
    <x v="7"/>
    <s v="Benedikta Dunn"/>
    <s v="C0581cam14"/>
    <x v="7"/>
  </r>
  <r>
    <x v="577"/>
    <x v="7"/>
    <x v="368"/>
    <x v="223"/>
    <n v="28"/>
    <x v="7"/>
    <s v="Benedikta Dunn"/>
    <s v="C0581cam14"/>
    <x v="10"/>
  </r>
  <r>
    <x v="577"/>
    <x v="7"/>
    <x v="368"/>
    <x v="431"/>
    <n v="28"/>
    <x v="7"/>
    <s v="Benedikta Dunn"/>
    <s v="C0581cam14"/>
    <x v="1"/>
  </r>
  <r>
    <x v="577"/>
    <x v="7"/>
    <x v="368"/>
    <x v="243"/>
    <n v="28"/>
    <x v="7"/>
    <s v="Benedikta Dunn"/>
    <s v="C0581cam14"/>
    <x v="2"/>
  </r>
  <r>
    <x v="577"/>
    <x v="7"/>
    <x v="368"/>
    <x v="137"/>
    <n v="28"/>
    <x v="7"/>
    <s v="Benedikta Dunn"/>
    <s v="C0581cam14"/>
    <x v="3"/>
  </r>
  <r>
    <x v="577"/>
    <x v="7"/>
    <x v="368"/>
    <x v="181"/>
    <n v="28"/>
    <x v="7"/>
    <s v="Benedikta Dunn"/>
    <s v="C0581cam14"/>
    <x v="4"/>
  </r>
  <r>
    <x v="577"/>
    <x v="7"/>
    <x v="368"/>
    <x v="190"/>
    <n v="28"/>
    <x v="7"/>
    <s v="Benedikta Dunn"/>
    <s v="C0581cam14"/>
    <x v="5"/>
  </r>
  <r>
    <x v="577"/>
    <x v="7"/>
    <x v="368"/>
    <x v="32"/>
    <n v="28"/>
    <x v="7"/>
    <s v="Benedikta Dunn"/>
    <s v="C0581cam14"/>
    <x v="6"/>
  </r>
  <r>
    <x v="577"/>
    <x v="7"/>
    <x v="368"/>
    <x v="43"/>
    <n v="28"/>
    <x v="7"/>
    <s v="Benedikta Dunn"/>
    <s v="C0581cam14"/>
    <x v="8"/>
  </r>
  <r>
    <x v="578"/>
    <x v="2"/>
    <x v="388"/>
    <x v="26"/>
    <n v="29"/>
    <x v="2"/>
    <s v="Brooks Cockburn"/>
    <s v="C0582cam17"/>
    <x v="0"/>
  </r>
  <r>
    <x v="578"/>
    <x v="2"/>
    <x v="388"/>
    <x v="258"/>
    <n v="29"/>
    <x v="2"/>
    <s v="Brooks Cockburn"/>
    <s v="C0582cam17"/>
    <x v="7"/>
  </r>
  <r>
    <x v="578"/>
    <x v="2"/>
    <x v="388"/>
    <x v="71"/>
    <n v="29"/>
    <x v="2"/>
    <s v="Brooks Cockburn"/>
    <s v="C0582cam17"/>
    <x v="7"/>
  </r>
  <r>
    <x v="578"/>
    <x v="2"/>
    <x v="388"/>
    <x v="177"/>
    <n v="29"/>
    <x v="2"/>
    <s v="Brooks Cockburn"/>
    <s v="C0582cam17"/>
    <x v="1"/>
  </r>
  <r>
    <x v="578"/>
    <x v="2"/>
    <x v="388"/>
    <x v="72"/>
    <n v="29"/>
    <x v="2"/>
    <s v="Brooks Cockburn"/>
    <s v="C0582cam17"/>
    <x v="2"/>
  </r>
  <r>
    <x v="578"/>
    <x v="7"/>
    <x v="131"/>
    <x v="336"/>
    <n v="28"/>
    <x v="7"/>
    <s v="Brooks Cockburn"/>
    <s v="C0582cam14"/>
    <x v="0"/>
  </r>
  <r>
    <x v="578"/>
    <x v="7"/>
    <x v="131"/>
    <x v="4"/>
    <n v="28"/>
    <x v="7"/>
    <s v="Brooks Cockburn"/>
    <s v="C0582cam14"/>
    <x v="7"/>
  </r>
  <r>
    <x v="578"/>
    <x v="7"/>
    <x v="131"/>
    <x v="237"/>
    <n v="28"/>
    <x v="7"/>
    <s v="Brooks Cockburn"/>
    <s v="C0582cam14"/>
    <x v="7"/>
  </r>
  <r>
    <x v="578"/>
    <x v="7"/>
    <x v="131"/>
    <x v="14"/>
    <n v="28"/>
    <x v="7"/>
    <s v="Brooks Cockburn"/>
    <s v="C0582cam14"/>
    <x v="1"/>
  </r>
  <r>
    <x v="578"/>
    <x v="7"/>
    <x v="131"/>
    <x v="73"/>
    <n v="28"/>
    <x v="7"/>
    <s v="Brooks Cockburn"/>
    <s v="C0582cam14"/>
    <x v="1"/>
  </r>
  <r>
    <x v="579"/>
    <x v="10"/>
    <x v="366"/>
    <x v="454"/>
    <n v="22"/>
    <x v="10"/>
    <s v="Jackelyn Dahmel"/>
    <s v="C0583cam05"/>
    <x v="0"/>
  </r>
  <r>
    <x v="579"/>
    <x v="10"/>
    <x v="366"/>
    <x v="509"/>
    <n v="22"/>
    <x v="10"/>
    <s v="Jackelyn Dahmel"/>
    <s v="C0583cam05"/>
    <x v="7"/>
  </r>
  <r>
    <x v="579"/>
    <x v="10"/>
    <x v="366"/>
    <x v="309"/>
    <n v="22"/>
    <x v="10"/>
    <s v="Jackelyn Dahmel"/>
    <s v="C0583cam05"/>
    <x v="7"/>
  </r>
  <r>
    <x v="579"/>
    <x v="10"/>
    <x v="366"/>
    <x v="142"/>
    <n v="22"/>
    <x v="10"/>
    <s v="Jackelyn Dahmel"/>
    <s v="C0583cam05"/>
    <x v="1"/>
  </r>
  <r>
    <x v="579"/>
    <x v="10"/>
    <x v="366"/>
    <x v="446"/>
    <n v="22"/>
    <x v="10"/>
    <s v="Jackelyn Dahmel"/>
    <s v="C0583cam05"/>
    <x v="1"/>
  </r>
  <r>
    <x v="579"/>
    <x v="10"/>
    <x v="366"/>
    <x v="212"/>
    <n v="22"/>
    <x v="10"/>
    <s v="Jackelyn Dahmel"/>
    <s v="C0583cam05"/>
    <x v="3"/>
  </r>
  <r>
    <x v="579"/>
    <x v="10"/>
    <x v="366"/>
    <x v="186"/>
    <n v="22"/>
    <x v="10"/>
    <s v="Jackelyn Dahmel"/>
    <s v="C0583cam05"/>
    <x v="3"/>
  </r>
  <r>
    <x v="579"/>
    <x v="10"/>
    <x v="366"/>
    <x v="136"/>
    <n v="22"/>
    <x v="10"/>
    <s v="Jackelyn Dahmel"/>
    <s v="C0583cam05"/>
    <x v="5"/>
  </r>
  <r>
    <x v="579"/>
    <x v="10"/>
    <x v="366"/>
    <x v="192"/>
    <n v="22"/>
    <x v="10"/>
    <s v="Jackelyn Dahmel"/>
    <s v="C0583cam05"/>
    <x v="6"/>
  </r>
  <r>
    <x v="579"/>
    <x v="10"/>
    <x v="366"/>
    <x v="11"/>
    <n v="22"/>
    <x v="10"/>
    <s v="Jackelyn Dahmel"/>
    <s v="C0583cam05"/>
    <x v="12"/>
  </r>
  <r>
    <x v="579"/>
    <x v="10"/>
    <x v="366"/>
    <x v="238"/>
    <n v="22"/>
    <x v="10"/>
    <s v="Jackelyn Dahmel"/>
    <s v="C0583cam05"/>
    <x v="15"/>
  </r>
  <r>
    <x v="579"/>
    <x v="10"/>
    <x v="366"/>
    <x v="119"/>
    <n v="22"/>
    <x v="10"/>
    <s v="Jackelyn Dahmel"/>
    <s v="C0583cam05"/>
    <x v="15"/>
  </r>
  <r>
    <x v="579"/>
    <x v="0"/>
    <x v="145"/>
    <x v="398"/>
    <n v="65"/>
    <x v="0"/>
    <s v="Jackelyn Dahmel"/>
    <s v="C0583cam12"/>
    <x v="0"/>
  </r>
  <r>
    <x v="579"/>
    <x v="0"/>
    <x v="145"/>
    <x v="408"/>
    <n v="65"/>
    <x v="0"/>
    <s v="Jackelyn Dahmel"/>
    <s v="C0583cam12"/>
    <x v="7"/>
  </r>
  <r>
    <x v="579"/>
    <x v="0"/>
    <x v="145"/>
    <x v="22"/>
    <n v="65"/>
    <x v="0"/>
    <s v="Jackelyn Dahmel"/>
    <s v="C0583cam12"/>
    <x v="10"/>
  </r>
  <r>
    <x v="579"/>
    <x v="0"/>
    <x v="145"/>
    <x v="446"/>
    <n v="65"/>
    <x v="0"/>
    <s v="Jackelyn Dahmel"/>
    <s v="C0583cam12"/>
    <x v="1"/>
  </r>
  <r>
    <x v="579"/>
    <x v="0"/>
    <x v="145"/>
    <x v="241"/>
    <n v="65"/>
    <x v="0"/>
    <s v="Jackelyn Dahmel"/>
    <s v="C0583cam12"/>
    <x v="2"/>
  </r>
  <r>
    <x v="579"/>
    <x v="0"/>
    <x v="145"/>
    <x v="268"/>
    <n v="65"/>
    <x v="0"/>
    <s v="Jackelyn Dahmel"/>
    <s v="C0583cam12"/>
    <x v="3"/>
  </r>
  <r>
    <x v="579"/>
    <x v="0"/>
    <x v="145"/>
    <x v="335"/>
    <n v="65"/>
    <x v="0"/>
    <s v="Jackelyn Dahmel"/>
    <s v="C0583cam12"/>
    <x v="4"/>
  </r>
  <r>
    <x v="579"/>
    <x v="0"/>
    <x v="145"/>
    <x v="133"/>
    <n v="65"/>
    <x v="0"/>
    <s v="Jackelyn Dahmel"/>
    <s v="C0583cam12"/>
    <x v="5"/>
  </r>
  <r>
    <x v="579"/>
    <x v="0"/>
    <x v="145"/>
    <x v="70"/>
    <n v="65"/>
    <x v="0"/>
    <s v="Jackelyn Dahmel"/>
    <s v="C0583cam12"/>
    <x v="6"/>
  </r>
  <r>
    <x v="579"/>
    <x v="0"/>
    <x v="145"/>
    <x v="116"/>
    <n v="65"/>
    <x v="0"/>
    <s v="Jackelyn Dahmel"/>
    <s v="C0583cam12"/>
    <x v="8"/>
  </r>
  <r>
    <x v="579"/>
    <x v="0"/>
    <x v="145"/>
    <x v="27"/>
    <n v="65"/>
    <x v="0"/>
    <s v="Jackelyn Dahmel"/>
    <s v="C0583cam12"/>
    <x v="9"/>
  </r>
  <r>
    <x v="579"/>
    <x v="0"/>
    <x v="145"/>
    <x v="194"/>
    <n v="65"/>
    <x v="0"/>
    <s v="Jackelyn Dahmel"/>
    <s v="C0583cam12"/>
    <x v="11"/>
  </r>
  <r>
    <x v="579"/>
    <x v="0"/>
    <x v="145"/>
    <x v="84"/>
    <n v="65"/>
    <x v="0"/>
    <s v="Jackelyn Dahmel"/>
    <s v="C0583cam12"/>
    <x v="12"/>
  </r>
  <r>
    <x v="580"/>
    <x v="16"/>
    <x v="255"/>
    <x v="469"/>
    <n v="26"/>
    <x v="16"/>
    <s v="Claiborne Poplee"/>
    <s v="C0584cam04"/>
    <x v="0"/>
  </r>
  <r>
    <x v="580"/>
    <x v="16"/>
    <x v="255"/>
    <x v="427"/>
    <n v="26"/>
    <x v="16"/>
    <s v="Claiborne Poplee"/>
    <s v="C0584cam04"/>
    <x v="7"/>
  </r>
  <r>
    <x v="580"/>
    <x v="16"/>
    <x v="255"/>
    <x v="367"/>
    <n v="26"/>
    <x v="16"/>
    <s v="Claiborne Poplee"/>
    <s v="C0584cam04"/>
    <x v="10"/>
  </r>
  <r>
    <x v="580"/>
    <x v="16"/>
    <x v="255"/>
    <x v="368"/>
    <n v="26"/>
    <x v="16"/>
    <s v="Claiborne Poplee"/>
    <s v="C0584cam04"/>
    <x v="1"/>
  </r>
  <r>
    <x v="580"/>
    <x v="16"/>
    <x v="255"/>
    <x v="201"/>
    <n v="26"/>
    <x v="16"/>
    <s v="Claiborne Poplee"/>
    <s v="C0584cam04"/>
    <x v="3"/>
  </r>
  <r>
    <x v="580"/>
    <x v="16"/>
    <x v="255"/>
    <x v="222"/>
    <n v="26"/>
    <x v="16"/>
    <s v="Claiborne Poplee"/>
    <s v="C0584cam04"/>
    <x v="4"/>
  </r>
  <r>
    <x v="580"/>
    <x v="16"/>
    <x v="255"/>
    <x v="44"/>
    <n v="26"/>
    <x v="16"/>
    <s v="Claiborne Poplee"/>
    <s v="C0584cam04"/>
    <x v="4"/>
  </r>
  <r>
    <x v="580"/>
    <x v="16"/>
    <x v="255"/>
    <x v="60"/>
    <n v="26"/>
    <x v="16"/>
    <s v="Claiborne Poplee"/>
    <s v="C0584cam04"/>
    <x v="6"/>
  </r>
  <r>
    <x v="580"/>
    <x v="16"/>
    <x v="255"/>
    <x v="187"/>
    <n v="26"/>
    <x v="16"/>
    <s v="Claiborne Poplee"/>
    <s v="C0584cam04"/>
    <x v="8"/>
  </r>
  <r>
    <x v="580"/>
    <x v="16"/>
    <x v="255"/>
    <x v="127"/>
    <n v="26"/>
    <x v="16"/>
    <s v="Claiborne Poplee"/>
    <s v="C0584cam04"/>
    <x v="8"/>
  </r>
  <r>
    <x v="580"/>
    <x v="16"/>
    <x v="255"/>
    <x v="261"/>
    <n v="26"/>
    <x v="16"/>
    <s v="Claiborne Poplee"/>
    <s v="C0584cam04"/>
    <x v="11"/>
  </r>
  <r>
    <x v="580"/>
    <x v="16"/>
    <x v="255"/>
    <x v="204"/>
    <n v="26"/>
    <x v="16"/>
    <s v="Claiborne Poplee"/>
    <s v="C0584cam04"/>
    <x v="12"/>
  </r>
  <r>
    <x v="580"/>
    <x v="16"/>
    <x v="255"/>
    <x v="145"/>
    <n v="26"/>
    <x v="16"/>
    <s v="Claiborne Poplee"/>
    <s v="C0584cam04"/>
    <x v="15"/>
  </r>
  <r>
    <x v="580"/>
    <x v="16"/>
    <x v="255"/>
    <x v="150"/>
    <n v="26"/>
    <x v="16"/>
    <s v="Claiborne Poplee"/>
    <s v="C0584cam04"/>
    <x v="13"/>
  </r>
  <r>
    <x v="580"/>
    <x v="16"/>
    <x v="255"/>
    <x v="226"/>
    <n v="26"/>
    <x v="16"/>
    <s v="Claiborne Poplee"/>
    <s v="C0584cam04"/>
    <x v="13"/>
  </r>
  <r>
    <x v="580"/>
    <x v="6"/>
    <x v="103"/>
    <x v="139"/>
    <n v="62"/>
    <x v="6"/>
    <s v="Claiborne Poplee"/>
    <s v="C0584cam03"/>
    <x v="0"/>
  </r>
  <r>
    <x v="580"/>
    <x v="6"/>
    <x v="103"/>
    <x v="47"/>
    <n v="62"/>
    <x v="6"/>
    <s v="Claiborne Poplee"/>
    <s v="C0584cam03"/>
    <x v="7"/>
  </r>
  <r>
    <x v="580"/>
    <x v="6"/>
    <x v="103"/>
    <x v="103"/>
    <n v="62"/>
    <x v="6"/>
    <s v="Claiborne Poplee"/>
    <s v="C0584cam03"/>
    <x v="10"/>
  </r>
  <r>
    <x v="581"/>
    <x v="8"/>
    <x v="110"/>
    <x v="348"/>
    <n v="13"/>
    <x v="8"/>
    <s v="Ingmar Cund"/>
    <s v="C0585cam06"/>
    <x v="0"/>
  </r>
  <r>
    <x v="581"/>
    <x v="8"/>
    <x v="110"/>
    <x v="240"/>
    <n v="13"/>
    <x v="8"/>
    <s v="Ingmar Cund"/>
    <s v="C0585cam06"/>
    <x v="7"/>
  </r>
  <r>
    <x v="581"/>
    <x v="8"/>
    <x v="110"/>
    <x v="148"/>
    <n v="13"/>
    <x v="8"/>
    <s v="Ingmar Cund"/>
    <s v="C0585cam06"/>
    <x v="7"/>
  </r>
  <r>
    <x v="581"/>
    <x v="8"/>
    <x v="110"/>
    <x v="284"/>
    <n v="13"/>
    <x v="8"/>
    <s v="Ingmar Cund"/>
    <s v="C0585cam06"/>
    <x v="10"/>
  </r>
  <r>
    <x v="581"/>
    <x v="8"/>
    <x v="110"/>
    <x v="462"/>
    <n v="13"/>
    <x v="8"/>
    <s v="Ingmar Cund"/>
    <s v="C0585cam06"/>
    <x v="3"/>
  </r>
  <r>
    <x v="581"/>
    <x v="8"/>
    <x v="110"/>
    <x v="69"/>
    <n v="13"/>
    <x v="8"/>
    <s v="Ingmar Cund"/>
    <s v="C0585cam06"/>
    <x v="4"/>
  </r>
  <r>
    <x v="581"/>
    <x v="8"/>
    <x v="110"/>
    <x v="311"/>
    <n v="13"/>
    <x v="8"/>
    <s v="Ingmar Cund"/>
    <s v="C0585cam06"/>
    <x v="5"/>
  </r>
  <r>
    <x v="581"/>
    <x v="8"/>
    <x v="110"/>
    <x v="233"/>
    <n v="13"/>
    <x v="8"/>
    <s v="Ingmar Cund"/>
    <s v="C0585cam06"/>
    <x v="8"/>
  </r>
  <r>
    <x v="581"/>
    <x v="8"/>
    <x v="110"/>
    <x v="65"/>
    <n v="13"/>
    <x v="8"/>
    <s v="Ingmar Cund"/>
    <s v="C0585cam06"/>
    <x v="8"/>
  </r>
  <r>
    <x v="581"/>
    <x v="8"/>
    <x v="110"/>
    <x v="13"/>
    <n v="13"/>
    <x v="8"/>
    <s v="Ingmar Cund"/>
    <s v="C0585cam06"/>
    <x v="11"/>
  </r>
  <r>
    <x v="581"/>
    <x v="8"/>
    <x v="110"/>
    <x v="29"/>
    <n v="13"/>
    <x v="8"/>
    <s v="Ingmar Cund"/>
    <s v="C0585cam06"/>
    <x v="12"/>
  </r>
  <r>
    <x v="581"/>
    <x v="8"/>
    <x v="110"/>
    <x v="86"/>
    <n v="13"/>
    <x v="8"/>
    <s v="Ingmar Cund"/>
    <s v="C0585cam06"/>
    <x v="12"/>
  </r>
  <r>
    <x v="582"/>
    <x v="0"/>
    <x v="154"/>
    <x v="166"/>
    <n v="65"/>
    <x v="0"/>
    <s v="Chrisy Kuzma"/>
    <s v="C0586cam12"/>
    <x v="0"/>
  </r>
  <r>
    <x v="582"/>
    <x v="0"/>
    <x v="154"/>
    <x v="273"/>
    <n v="65"/>
    <x v="0"/>
    <s v="Chrisy Kuzma"/>
    <s v="C0586cam12"/>
    <x v="7"/>
  </r>
  <r>
    <x v="582"/>
    <x v="0"/>
    <x v="154"/>
    <x v="89"/>
    <n v="65"/>
    <x v="0"/>
    <s v="Chrisy Kuzma"/>
    <s v="C0586cam12"/>
    <x v="10"/>
  </r>
  <r>
    <x v="582"/>
    <x v="0"/>
    <x v="154"/>
    <x v="274"/>
    <n v="65"/>
    <x v="0"/>
    <s v="Chrisy Kuzma"/>
    <s v="C0586cam12"/>
    <x v="1"/>
  </r>
  <r>
    <x v="582"/>
    <x v="0"/>
    <x v="154"/>
    <x v="380"/>
    <n v="65"/>
    <x v="0"/>
    <s v="Chrisy Kuzma"/>
    <s v="C0586cam12"/>
    <x v="2"/>
  </r>
  <r>
    <x v="582"/>
    <x v="0"/>
    <x v="154"/>
    <x v="37"/>
    <n v="65"/>
    <x v="0"/>
    <s v="Chrisy Kuzma"/>
    <s v="C0586cam12"/>
    <x v="4"/>
  </r>
  <r>
    <x v="582"/>
    <x v="0"/>
    <x v="154"/>
    <x v="297"/>
    <n v="65"/>
    <x v="0"/>
    <s v="Chrisy Kuzma"/>
    <s v="C0586cam12"/>
    <x v="5"/>
  </r>
  <r>
    <x v="582"/>
    <x v="0"/>
    <x v="154"/>
    <x v="121"/>
    <n v="65"/>
    <x v="0"/>
    <s v="Chrisy Kuzma"/>
    <s v="C0586cam12"/>
    <x v="8"/>
  </r>
  <r>
    <x v="582"/>
    <x v="0"/>
    <x v="154"/>
    <x v="75"/>
    <n v="65"/>
    <x v="0"/>
    <s v="Chrisy Kuzma"/>
    <s v="C0586cam12"/>
    <x v="11"/>
  </r>
  <r>
    <x v="582"/>
    <x v="0"/>
    <x v="154"/>
    <x v="256"/>
    <n v="65"/>
    <x v="0"/>
    <s v="Chrisy Kuzma"/>
    <s v="C0586cam12"/>
    <x v="15"/>
  </r>
  <r>
    <x v="582"/>
    <x v="14"/>
    <x v="349"/>
    <x v="177"/>
    <n v="25"/>
    <x v="14"/>
    <s v="Chrisy Kuzma"/>
    <s v="C0586cam13"/>
    <x v="0"/>
  </r>
  <r>
    <x v="582"/>
    <x v="14"/>
    <x v="349"/>
    <x v="6"/>
    <n v="25"/>
    <x v="14"/>
    <s v="Chrisy Kuzma"/>
    <s v="C0586cam13"/>
    <x v="7"/>
  </r>
  <r>
    <x v="582"/>
    <x v="14"/>
    <x v="349"/>
    <x v="86"/>
    <n v="25"/>
    <x v="14"/>
    <s v="Chrisy Kuzma"/>
    <s v="C0586cam13"/>
    <x v="7"/>
  </r>
  <r>
    <x v="583"/>
    <x v="4"/>
    <x v="100"/>
    <x v="21"/>
    <n v="16"/>
    <x v="4"/>
    <s v="Loni Cartmail"/>
    <s v="C0587cam16"/>
    <x v="0"/>
  </r>
  <r>
    <x v="583"/>
    <x v="4"/>
    <x v="100"/>
    <x v="238"/>
    <n v="16"/>
    <x v="4"/>
    <s v="Loni Cartmail"/>
    <s v="C0587cam16"/>
    <x v="7"/>
  </r>
  <r>
    <x v="583"/>
    <x v="4"/>
    <x v="100"/>
    <x v="345"/>
    <n v="16"/>
    <x v="4"/>
    <s v="Loni Cartmail"/>
    <s v="C0587cam16"/>
    <x v="7"/>
  </r>
  <r>
    <x v="584"/>
    <x v="9"/>
    <x v="50"/>
    <x v="222"/>
    <n v="27"/>
    <x v="9"/>
    <s v="Maximo Clemits"/>
    <s v="C0588cam08"/>
    <x v="0"/>
  </r>
  <r>
    <x v="584"/>
    <x v="9"/>
    <x v="50"/>
    <x v="477"/>
    <n v="27"/>
    <x v="9"/>
    <s v="Maximo Clemits"/>
    <s v="C0588cam08"/>
    <x v="7"/>
  </r>
  <r>
    <x v="584"/>
    <x v="9"/>
    <x v="50"/>
    <x v="431"/>
    <n v="27"/>
    <x v="9"/>
    <s v="Maximo Clemits"/>
    <s v="C0588cam08"/>
    <x v="10"/>
  </r>
  <r>
    <x v="584"/>
    <x v="9"/>
    <x v="50"/>
    <x v="291"/>
    <n v="27"/>
    <x v="9"/>
    <s v="Maximo Clemits"/>
    <s v="C0588cam08"/>
    <x v="2"/>
  </r>
  <r>
    <x v="584"/>
    <x v="9"/>
    <x v="50"/>
    <x v="8"/>
    <n v="27"/>
    <x v="9"/>
    <s v="Maximo Clemits"/>
    <s v="C0588cam08"/>
    <x v="3"/>
  </r>
  <r>
    <x v="584"/>
    <x v="9"/>
    <x v="50"/>
    <x v="107"/>
    <n v="27"/>
    <x v="9"/>
    <s v="Maximo Clemits"/>
    <s v="C0588cam08"/>
    <x v="3"/>
  </r>
  <r>
    <x v="584"/>
    <x v="9"/>
    <x v="50"/>
    <x v="31"/>
    <n v="27"/>
    <x v="9"/>
    <s v="Maximo Clemits"/>
    <s v="C0588cam08"/>
    <x v="4"/>
  </r>
  <r>
    <x v="584"/>
    <x v="9"/>
    <x v="50"/>
    <x v="271"/>
    <n v="27"/>
    <x v="9"/>
    <s v="Maximo Clemits"/>
    <s v="C0588cam08"/>
    <x v="5"/>
  </r>
  <r>
    <x v="584"/>
    <x v="9"/>
    <x v="50"/>
    <x v="12"/>
    <n v="27"/>
    <x v="9"/>
    <s v="Maximo Clemits"/>
    <s v="C0588cam08"/>
    <x v="6"/>
  </r>
  <r>
    <x v="584"/>
    <x v="9"/>
    <x v="50"/>
    <x v="119"/>
    <n v="27"/>
    <x v="9"/>
    <s v="Maximo Clemits"/>
    <s v="C0588cam08"/>
    <x v="8"/>
  </r>
  <r>
    <x v="584"/>
    <x v="8"/>
    <x v="181"/>
    <x v="156"/>
    <n v="13"/>
    <x v="8"/>
    <s v="Maximo Clemits"/>
    <s v="C0588cam06"/>
    <x v="0"/>
  </r>
  <r>
    <x v="584"/>
    <x v="8"/>
    <x v="181"/>
    <x v="30"/>
    <n v="13"/>
    <x v="8"/>
    <s v="Maximo Clemits"/>
    <s v="C0588cam06"/>
    <x v="7"/>
  </r>
  <r>
    <x v="584"/>
    <x v="8"/>
    <x v="181"/>
    <x v="108"/>
    <n v="13"/>
    <x v="8"/>
    <s v="Maximo Clemits"/>
    <s v="C0588cam06"/>
    <x v="10"/>
  </r>
  <r>
    <x v="584"/>
    <x v="8"/>
    <x v="181"/>
    <x v="42"/>
    <n v="13"/>
    <x v="8"/>
    <s v="Maximo Clemits"/>
    <s v="C0588cam06"/>
    <x v="1"/>
  </r>
  <r>
    <x v="584"/>
    <x v="8"/>
    <x v="181"/>
    <x v="48"/>
    <n v="13"/>
    <x v="8"/>
    <s v="Maximo Clemits"/>
    <s v="C0588cam06"/>
    <x v="2"/>
  </r>
  <r>
    <x v="585"/>
    <x v="7"/>
    <x v="213"/>
    <x v="147"/>
    <n v="28"/>
    <x v="7"/>
    <s v="Amil Carvill"/>
    <s v="C0589cam14"/>
    <x v="0"/>
  </r>
  <r>
    <x v="585"/>
    <x v="7"/>
    <x v="213"/>
    <x v="213"/>
    <n v="28"/>
    <x v="7"/>
    <s v="Amil Carvill"/>
    <s v="C0589cam14"/>
    <x v="7"/>
  </r>
  <r>
    <x v="586"/>
    <x v="8"/>
    <x v="413"/>
    <x v="509"/>
    <n v="13"/>
    <x v="8"/>
    <s v="Kliment Sealy"/>
    <s v="C0590cam06"/>
    <x v="0"/>
  </r>
  <r>
    <x v="586"/>
    <x v="8"/>
    <x v="413"/>
    <x v="212"/>
    <n v="13"/>
    <x v="8"/>
    <s v="Kliment Sealy"/>
    <s v="C0590cam06"/>
    <x v="2"/>
  </r>
  <r>
    <x v="586"/>
    <x v="8"/>
    <x v="413"/>
    <x v="159"/>
    <n v="13"/>
    <x v="8"/>
    <s v="Kliment Sealy"/>
    <s v="C0590cam06"/>
    <x v="2"/>
  </r>
  <r>
    <x v="586"/>
    <x v="8"/>
    <x v="413"/>
    <x v="8"/>
    <n v="13"/>
    <x v="8"/>
    <s v="Kliment Sealy"/>
    <s v="C0590cam06"/>
    <x v="6"/>
  </r>
  <r>
    <x v="586"/>
    <x v="8"/>
    <x v="413"/>
    <x v="170"/>
    <n v="13"/>
    <x v="8"/>
    <s v="Kliment Sealy"/>
    <s v="C0590cam06"/>
    <x v="8"/>
  </r>
  <r>
    <x v="586"/>
    <x v="8"/>
    <x v="413"/>
    <x v="147"/>
    <n v="13"/>
    <x v="8"/>
    <s v="Kliment Sealy"/>
    <s v="C0590cam06"/>
    <x v="9"/>
  </r>
  <r>
    <x v="586"/>
    <x v="8"/>
    <x v="413"/>
    <x v="226"/>
    <n v="13"/>
    <x v="8"/>
    <s v="Kliment Sealy"/>
    <s v="C0590cam06"/>
    <x v="11"/>
  </r>
  <r>
    <x v="586"/>
    <x v="9"/>
    <x v="309"/>
    <x v="390"/>
    <n v="27"/>
    <x v="9"/>
    <s v="Kliment Sealy"/>
    <s v="C0590cam08"/>
    <x v="0"/>
  </r>
  <r>
    <x v="586"/>
    <x v="9"/>
    <x v="309"/>
    <x v="69"/>
    <n v="27"/>
    <x v="9"/>
    <s v="Kliment Sealy"/>
    <s v="C0590cam08"/>
    <x v="7"/>
  </r>
  <r>
    <x v="586"/>
    <x v="9"/>
    <x v="309"/>
    <x v="39"/>
    <n v="27"/>
    <x v="9"/>
    <s v="Kliment Sealy"/>
    <s v="C0590cam08"/>
    <x v="10"/>
  </r>
  <r>
    <x v="586"/>
    <x v="9"/>
    <x v="309"/>
    <x v="138"/>
    <n v="27"/>
    <x v="9"/>
    <s v="Kliment Sealy"/>
    <s v="C0590cam08"/>
    <x v="1"/>
  </r>
  <r>
    <x v="586"/>
    <x v="9"/>
    <x v="309"/>
    <x v="65"/>
    <n v="27"/>
    <x v="9"/>
    <s v="Kliment Sealy"/>
    <s v="C0590cam08"/>
    <x v="2"/>
  </r>
  <r>
    <x v="586"/>
    <x v="9"/>
    <x v="309"/>
    <x v="147"/>
    <n v="27"/>
    <x v="9"/>
    <s v="Kliment Sealy"/>
    <s v="C0590cam08"/>
    <x v="3"/>
  </r>
  <r>
    <x v="586"/>
    <x v="9"/>
    <x v="309"/>
    <x v="14"/>
    <n v="27"/>
    <x v="9"/>
    <s v="Kliment Sealy"/>
    <s v="C0590cam08"/>
    <x v="5"/>
  </r>
  <r>
    <x v="586"/>
    <x v="9"/>
    <x v="309"/>
    <x v="82"/>
    <n v="27"/>
    <x v="9"/>
    <s v="Kliment Sealy"/>
    <s v="C0590cam08"/>
    <x v="5"/>
  </r>
  <r>
    <x v="587"/>
    <x v="6"/>
    <x v="178"/>
    <x v="430"/>
    <n v="62"/>
    <x v="6"/>
    <s v="Lolly Bleiman"/>
    <s v="C0591cam03"/>
    <x v="0"/>
  </r>
  <r>
    <x v="587"/>
    <x v="6"/>
    <x v="178"/>
    <x v="444"/>
    <n v="62"/>
    <x v="6"/>
    <s v="Lolly Bleiman"/>
    <s v="C0591cam03"/>
    <x v="10"/>
  </r>
  <r>
    <x v="587"/>
    <x v="6"/>
    <x v="178"/>
    <x v="97"/>
    <n v="62"/>
    <x v="6"/>
    <s v="Lolly Bleiman"/>
    <s v="C0591cam03"/>
    <x v="1"/>
  </r>
  <r>
    <x v="587"/>
    <x v="6"/>
    <x v="178"/>
    <x v="335"/>
    <n v="62"/>
    <x v="6"/>
    <s v="Lolly Bleiman"/>
    <s v="C0591cam03"/>
    <x v="2"/>
  </r>
  <r>
    <x v="587"/>
    <x v="6"/>
    <x v="178"/>
    <x v="25"/>
    <n v="62"/>
    <x v="6"/>
    <s v="Lolly Bleiman"/>
    <s v="C0591cam03"/>
    <x v="3"/>
  </r>
  <r>
    <x v="587"/>
    <x v="6"/>
    <x v="178"/>
    <x v="26"/>
    <n v="62"/>
    <x v="6"/>
    <s v="Lolly Bleiman"/>
    <s v="C0591cam03"/>
    <x v="4"/>
  </r>
  <r>
    <x v="587"/>
    <x v="6"/>
    <x v="178"/>
    <x v="30"/>
    <n v="62"/>
    <x v="6"/>
    <s v="Lolly Bleiman"/>
    <s v="C0591cam03"/>
    <x v="5"/>
  </r>
  <r>
    <x v="587"/>
    <x v="6"/>
    <x v="178"/>
    <x v="259"/>
    <n v="62"/>
    <x v="6"/>
    <s v="Lolly Bleiman"/>
    <s v="C0591cam03"/>
    <x v="9"/>
  </r>
  <r>
    <x v="587"/>
    <x v="1"/>
    <x v="180"/>
    <x v="207"/>
    <n v="25"/>
    <x v="1"/>
    <s v="Lolly Bleiman"/>
    <s v="C0591cam07"/>
    <x v="0"/>
  </r>
  <r>
    <x v="587"/>
    <x v="1"/>
    <x v="180"/>
    <x v="98"/>
    <n v="25"/>
    <x v="1"/>
    <s v="Lolly Bleiman"/>
    <s v="C0591cam07"/>
    <x v="7"/>
  </r>
  <r>
    <x v="587"/>
    <x v="1"/>
    <x v="180"/>
    <x v="406"/>
    <n v="25"/>
    <x v="1"/>
    <s v="Lolly Bleiman"/>
    <s v="C0591cam07"/>
    <x v="10"/>
  </r>
  <r>
    <x v="587"/>
    <x v="1"/>
    <x v="180"/>
    <x v="192"/>
    <n v="25"/>
    <x v="1"/>
    <s v="Lolly Bleiman"/>
    <s v="C0591cam07"/>
    <x v="1"/>
  </r>
  <r>
    <x v="587"/>
    <x v="1"/>
    <x v="180"/>
    <x v="50"/>
    <n v="25"/>
    <x v="1"/>
    <s v="Lolly Bleiman"/>
    <s v="C0591cam07"/>
    <x v="2"/>
  </r>
  <r>
    <x v="587"/>
    <x v="1"/>
    <x v="180"/>
    <x v="176"/>
    <n v="25"/>
    <x v="1"/>
    <s v="Lolly Bleiman"/>
    <s v="C0591cam07"/>
    <x v="3"/>
  </r>
  <r>
    <x v="587"/>
    <x v="1"/>
    <x v="180"/>
    <x v="102"/>
    <n v="25"/>
    <x v="1"/>
    <s v="Lolly Bleiman"/>
    <s v="C0591cam07"/>
    <x v="4"/>
  </r>
  <r>
    <x v="587"/>
    <x v="1"/>
    <x v="180"/>
    <x v="283"/>
    <n v="25"/>
    <x v="1"/>
    <s v="Lolly Bleiman"/>
    <s v="C0591cam07"/>
    <x v="5"/>
  </r>
  <r>
    <x v="588"/>
    <x v="14"/>
    <x v="219"/>
    <x v="126"/>
    <n v="25"/>
    <x v="14"/>
    <s v="Gennie Grady"/>
    <s v="C0592cam13"/>
    <x v="0"/>
  </r>
  <r>
    <x v="588"/>
    <x v="14"/>
    <x v="219"/>
    <x v="386"/>
    <n v="25"/>
    <x v="14"/>
    <s v="Gennie Grady"/>
    <s v="C0592cam13"/>
    <x v="7"/>
  </r>
  <r>
    <x v="588"/>
    <x v="14"/>
    <x v="219"/>
    <x v="285"/>
    <n v="25"/>
    <x v="14"/>
    <s v="Gennie Grady"/>
    <s v="C0592cam13"/>
    <x v="10"/>
  </r>
  <r>
    <x v="588"/>
    <x v="14"/>
    <x v="219"/>
    <x v="215"/>
    <n v="25"/>
    <x v="14"/>
    <s v="Gennie Grady"/>
    <s v="C0592cam13"/>
    <x v="1"/>
  </r>
  <r>
    <x v="588"/>
    <x v="14"/>
    <x v="219"/>
    <x v="297"/>
    <n v="25"/>
    <x v="14"/>
    <s v="Gennie Grady"/>
    <s v="C0592cam13"/>
    <x v="2"/>
  </r>
  <r>
    <x v="588"/>
    <x v="14"/>
    <x v="219"/>
    <x v="375"/>
    <n v="25"/>
    <x v="14"/>
    <s v="Gennie Grady"/>
    <s v="C0592cam13"/>
    <x v="3"/>
  </r>
  <r>
    <x v="588"/>
    <x v="14"/>
    <x v="219"/>
    <x v="149"/>
    <n v="25"/>
    <x v="14"/>
    <s v="Gennie Grady"/>
    <s v="C0592cam13"/>
    <x v="4"/>
  </r>
  <r>
    <x v="588"/>
    <x v="14"/>
    <x v="219"/>
    <x v="394"/>
    <n v="25"/>
    <x v="14"/>
    <s v="Gennie Grady"/>
    <s v="C0592cam13"/>
    <x v="5"/>
  </r>
  <r>
    <x v="588"/>
    <x v="14"/>
    <x v="219"/>
    <x v="328"/>
    <n v="25"/>
    <x v="14"/>
    <s v="Gennie Grady"/>
    <s v="C0592cam13"/>
    <x v="6"/>
  </r>
  <r>
    <x v="588"/>
    <x v="14"/>
    <x v="219"/>
    <x v="6"/>
    <n v="25"/>
    <x v="14"/>
    <s v="Gennie Grady"/>
    <s v="C0592cam13"/>
    <x v="9"/>
  </r>
  <r>
    <x v="588"/>
    <x v="15"/>
    <x v="445"/>
    <x v="269"/>
    <n v="10"/>
    <x v="15"/>
    <s v="Gennie Grady"/>
    <s v="C0592cam01"/>
    <x v="0"/>
  </r>
  <r>
    <x v="588"/>
    <x v="15"/>
    <x v="445"/>
    <x v="40"/>
    <n v="10"/>
    <x v="15"/>
    <s v="Gennie Grady"/>
    <s v="C0592cam01"/>
    <x v="7"/>
  </r>
  <r>
    <x v="588"/>
    <x v="15"/>
    <x v="445"/>
    <x v="253"/>
    <n v="10"/>
    <x v="15"/>
    <s v="Gennie Grady"/>
    <s v="C0592cam01"/>
    <x v="10"/>
  </r>
  <r>
    <x v="588"/>
    <x v="15"/>
    <x v="445"/>
    <x v="271"/>
    <n v="10"/>
    <x v="15"/>
    <s v="Gennie Grady"/>
    <s v="C0592cam01"/>
    <x v="1"/>
  </r>
  <r>
    <x v="588"/>
    <x v="15"/>
    <x v="445"/>
    <x v="172"/>
    <n v="10"/>
    <x v="15"/>
    <s v="Gennie Grady"/>
    <s v="C0592cam01"/>
    <x v="2"/>
  </r>
  <r>
    <x v="589"/>
    <x v="6"/>
    <x v="248"/>
    <x v="359"/>
    <n v="62"/>
    <x v="6"/>
    <s v="Sallie Hallgath"/>
    <s v="C0593cam03"/>
    <x v="0"/>
  </r>
  <r>
    <x v="589"/>
    <x v="6"/>
    <x v="248"/>
    <x v="300"/>
    <n v="62"/>
    <x v="6"/>
    <s v="Sallie Hallgath"/>
    <s v="C0593cam03"/>
    <x v="7"/>
  </r>
  <r>
    <x v="589"/>
    <x v="6"/>
    <x v="248"/>
    <x v="160"/>
    <n v="62"/>
    <x v="6"/>
    <s v="Sallie Hallgath"/>
    <s v="C0593cam03"/>
    <x v="10"/>
  </r>
  <r>
    <x v="589"/>
    <x v="6"/>
    <x v="248"/>
    <x v="39"/>
    <n v="62"/>
    <x v="6"/>
    <s v="Sallie Hallgath"/>
    <s v="C0593cam03"/>
    <x v="1"/>
  </r>
  <r>
    <x v="589"/>
    <x v="6"/>
    <x v="248"/>
    <x v="40"/>
    <n v="62"/>
    <x v="6"/>
    <s v="Sallie Hallgath"/>
    <s v="C0593cam03"/>
    <x v="2"/>
  </r>
  <r>
    <x v="589"/>
    <x v="6"/>
    <x v="248"/>
    <x v="190"/>
    <n v="62"/>
    <x v="6"/>
    <s v="Sallie Hallgath"/>
    <s v="C0593cam03"/>
    <x v="3"/>
  </r>
  <r>
    <x v="589"/>
    <x v="6"/>
    <x v="248"/>
    <x v="66"/>
    <n v="62"/>
    <x v="6"/>
    <s v="Sallie Hallgath"/>
    <s v="C0593cam03"/>
    <x v="4"/>
  </r>
  <r>
    <x v="589"/>
    <x v="6"/>
    <x v="248"/>
    <x v="12"/>
    <n v="62"/>
    <x v="6"/>
    <s v="Sallie Hallgath"/>
    <s v="C0593cam03"/>
    <x v="5"/>
  </r>
  <r>
    <x v="589"/>
    <x v="3"/>
    <x v="448"/>
    <x v="188"/>
    <n v="62"/>
    <x v="3"/>
    <s v="Sallie Hallgath"/>
    <s v="C0593cam11"/>
    <x v="0"/>
  </r>
  <r>
    <x v="589"/>
    <x v="3"/>
    <x v="448"/>
    <x v="216"/>
    <n v="62"/>
    <x v="3"/>
    <s v="Sallie Hallgath"/>
    <s v="C0593cam11"/>
    <x v="7"/>
  </r>
  <r>
    <x v="589"/>
    <x v="3"/>
    <x v="448"/>
    <x v="189"/>
    <n v="62"/>
    <x v="3"/>
    <s v="Sallie Hallgath"/>
    <s v="C0593cam11"/>
    <x v="10"/>
  </r>
  <r>
    <x v="589"/>
    <x v="3"/>
    <x v="448"/>
    <x v="4"/>
    <n v="62"/>
    <x v="3"/>
    <s v="Sallie Hallgath"/>
    <s v="C0593cam11"/>
    <x v="1"/>
  </r>
  <r>
    <x v="589"/>
    <x v="3"/>
    <x v="448"/>
    <x v="150"/>
    <n v="62"/>
    <x v="3"/>
    <s v="Sallie Hallgath"/>
    <s v="C0593cam11"/>
    <x v="2"/>
  </r>
  <r>
    <x v="589"/>
    <x v="3"/>
    <x v="448"/>
    <x v="238"/>
    <n v="62"/>
    <x v="3"/>
    <s v="Sallie Hallgath"/>
    <s v="C0593cam11"/>
    <x v="3"/>
  </r>
  <r>
    <x v="590"/>
    <x v="11"/>
    <x v="117"/>
    <x v="361"/>
    <n v="14"/>
    <x v="11"/>
    <s v="Ethelin Mark"/>
    <s v="C0594cam15"/>
    <x v="0"/>
  </r>
  <r>
    <x v="590"/>
    <x v="11"/>
    <x v="117"/>
    <x v="337"/>
    <n v="14"/>
    <x v="11"/>
    <s v="Ethelin Mark"/>
    <s v="C0594cam15"/>
    <x v="7"/>
  </r>
  <r>
    <x v="590"/>
    <x v="11"/>
    <x v="117"/>
    <x v="327"/>
    <n v="14"/>
    <x v="11"/>
    <s v="Ethelin Mark"/>
    <s v="C0594cam15"/>
    <x v="7"/>
  </r>
  <r>
    <x v="590"/>
    <x v="11"/>
    <x v="117"/>
    <x v="442"/>
    <n v="14"/>
    <x v="11"/>
    <s v="Ethelin Mark"/>
    <s v="C0594cam15"/>
    <x v="2"/>
  </r>
  <r>
    <x v="590"/>
    <x v="11"/>
    <x v="117"/>
    <x v="340"/>
    <n v="14"/>
    <x v="11"/>
    <s v="Ethelin Mark"/>
    <s v="C0594cam15"/>
    <x v="3"/>
  </r>
  <r>
    <x v="590"/>
    <x v="11"/>
    <x v="117"/>
    <x v="104"/>
    <n v="14"/>
    <x v="11"/>
    <s v="Ethelin Mark"/>
    <s v="C0594cam15"/>
    <x v="3"/>
  </r>
  <r>
    <x v="590"/>
    <x v="11"/>
    <x v="117"/>
    <x v="450"/>
    <n v="14"/>
    <x v="11"/>
    <s v="Ethelin Mark"/>
    <s v="C0594cam15"/>
    <x v="5"/>
  </r>
  <r>
    <x v="590"/>
    <x v="11"/>
    <x v="117"/>
    <x v="135"/>
    <n v="14"/>
    <x v="11"/>
    <s v="Ethelin Mark"/>
    <s v="C0594cam15"/>
    <x v="8"/>
  </r>
  <r>
    <x v="590"/>
    <x v="11"/>
    <x v="117"/>
    <x v="281"/>
    <n v="14"/>
    <x v="11"/>
    <s v="Ethelin Mark"/>
    <s v="C0594cam15"/>
    <x v="11"/>
  </r>
  <r>
    <x v="590"/>
    <x v="11"/>
    <x v="117"/>
    <x v="171"/>
    <n v="14"/>
    <x v="11"/>
    <s v="Ethelin Mark"/>
    <s v="C0594cam15"/>
    <x v="13"/>
  </r>
  <r>
    <x v="590"/>
    <x v="11"/>
    <x v="117"/>
    <x v="283"/>
    <n v="14"/>
    <x v="11"/>
    <s v="Ethelin Mark"/>
    <s v="C0594cam15"/>
    <x v="14"/>
  </r>
  <r>
    <x v="590"/>
    <x v="12"/>
    <x v="275"/>
    <x v="305"/>
    <n v="66"/>
    <x v="12"/>
    <s v="Ethelin Mark"/>
    <s v="C0594cam10"/>
    <x v="0"/>
  </r>
  <r>
    <x v="590"/>
    <x v="12"/>
    <x v="275"/>
    <x v="61"/>
    <n v="66"/>
    <x v="12"/>
    <s v="Ethelin Mark"/>
    <s v="C0594cam10"/>
    <x v="7"/>
  </r>
  <r>
    <x v="590"/>
    <x v="12"/>
    <x v="275"/>
    <x v="301"/>
    <n v="66"/>
    <x v="12"/>
    <s v="Ethelin Mark"/>
    <s v="C0594cam10"/>
    <x v="10"/>
  </r>
  <r>
    <x v="590"/>
    <x v="12"/>
    <x v="275"/>
    <x v="264"/>
    <n v="66"/>
    <x v="12"/>
    <s v="Ethelin Mark"/>
    <s v="C0594cam10"/>
    <x v="10"/>
  </r>
  <r>
    <x v="590"/>
    <x v="12"/>
    <x v="275"/>
    <x v="9"/>
    <n v="66"/>
    <x v="12"/>
    <s v="Ethelin Mark"/>
    <s v="C0594cam10"/>
    <x v="2"/>
  </r>
  <r>
    <x v="590"/>
    <x v="12"/>
    <x v="275"/>
    <x v="176"/>
    <n v="66"/>
    <x v="12"/>
    <s v="Ethelin Mark"/>
    <s v="C0594cam10"/>
    <x v="2"/>
  </r>
  <r>
    <x v="590"/>
    <x v="12"/>
    <x v="275"/>
    <x v="63"/>
    <n v="66"/>
    <x v="12"/>
    <s v="Ethelin Mark"/>
    <s v="C0594cam10"/>
    <x v="4"/>
  </r>
  <r>
    <x v="590"/>
    <x v="12"/>
    <x v="275"/>
    <x v="76"/>
    <n v="66"/>
    <x v="12"/>
    <s v="Ethelin Mark"/>
    <s v="C0594cam10"/>
    <x v="5"/>
  </r>
  <r>
    <x v="590"/>
    <x v="12"/>
    <x v="275"/>
    <x v="73"/>
    <n v="66"/>
    <x v="12"/>
    <s v="Ethelin Mark"/>
    <s v="C0594cam10"/>
    <x v="5"/>
  </r>
  <r>
    <x v="591"/>
    <x v="12"/>
    <x v="315"/>
    <x v="339"/>
    <n v="66"/>
    <x v="12"/>
    <s v="Kial Mangon"/>
    <s v="C0595cam10"/>
    <x v="0"/>
  </r>
  <r>
    <x v="591"/>
    <x v="12"/>
    <x v="315"/>
    <x v="314"/>
    <n v="66"/>
    <x v="12"/>
    <s v="Kial Mangon"/>
    <s v="C0595cam10"/>
    <x v="7"/>
  </r>
  <r>
    <x v="591"/>
    <x v="12"/>
    <x v="315"/>
    <x v="380"/>
    <n v="66"/>
    <x v="12"/>
    <s v="Kial Mangon"/>
    <s v="C0595cam10"/>
    <x v="10"/>
  </r>
  <r>
    <x v="591"/>
    <x v="12"/>
    <x v="315"/>
    <x v="393"/>
    <n v="66"/>
    <x v="12"/>
    <s v="Kial Mangon"/>
    <s v="C0595cam10"/>
    <x v="1"/>
  </r>
  <r>
    <x v="591"/>
    <x v="12"/>
    <x v="315"/>
    <x v="232"/>
    <n v="66"/>
    <x v="12"/>
    <s v="Kial Mangon"/>
    <s v="C0595cam10"/>
    <x v="2"/>
  </r>
  <r>
    <x v="591"/>
    <x v="12"/>
    <x v="315"/>
    <x v="297"/>
    <n v="66"/>
    <x v="12"/>
    <s v="Kial Mangon"/>
    <s v="C0595cam10"/>
    <x v="3"/>
  </r>
  <r>
    <x v="591"/>
    <x v="12"/>
    <x v="315"/>
    <x v="216"/>
    <n v="66"/>
    <x v="12"/>
    <s v="Kial Mangon"/>
    <s v="C0595cam10"/>
    <x v="5"/>
  </r>
  <r>
    <x v="591"/>
    <x v="12"/>
    <x v="315"/>
    <x v="51"/>
    <n v="66"/>
    <x v="12"/>
    <s v="Kial Mangon"/>
    <s v="C0595cam10"/>
    <x v="8"/>
  </r>
  <r>
    <x v="591"/>
    <x v="12"/>
    <x v="315"/>
    <x v="103"/>
    <n v="66"/>
    <x v="12"/>
    <s v="Kial Mangon"/>
    <s v="C0595cam10"/>
    <x v="11"/>
  </r>
  <r>
    <x v="591"/>
    <x v="1"/>
    <x v="333"/>
    <x v="407"/>
    <n v="25"/>
    <x v="1"/>
    <s v="Kial Mangon"/>
    <s v="C0595cam07"/>
    <x v="0"/>
  </r>
  <r>
    <x v="591"/>
    <x v="1"/>
    <x v="333"/>
    <x v="291"/>
    <n v="25"/>
    <x v="1"/>
    <s v="Kial Mangon"/>
    <s v="C0595cam07"/>
    <x v="7"/>
  </r>
  <r>
    <x v="591"/>
    <x v="1"/>
    <x v="333"/>
    <x v="261"/>
    <n v="25"/>
    <x v="1"/>
    <s v="Kial Mangon"/>
    <s v="C0595cam07"/>
    <x v="10"/>
  </r>
  <r>
    <x v="591"/>
    <x v="1"/>
    <x v="333"/>
    <x v="270"/>
    <n v="25"/>
    <x v="1"/>
    <s v="Kial Mangon"/>
    <s v="C0595cam07"/>
    <x v="10"/>
  </r>
  <r>
    <x v="591"/>
    <x v="1"/>
    <x v="333"/>
    <x v="62"/>
    <n v="25"/>
    <x v="1"/>
    <s v="Kial Mangon"/>
    <s v="C0595cam07"/>
    <x v="2"/>
  </r>
  <r>
    <x v="591"/>
    <x v="1"/>
    <x v="333"/>
    <x v="21"/>
    <n v="25"/>
    <x v="1"/>
    <s v="Kial Mangon"/>
    <s v="C0595cam07"/>
    <x v="3"/>
  </r>
  <r>
    <x v="591"/>
    <x v="1"/>
    <x v="333"/>
    <x v="290"/>
    <n v="25"/>
    <x v="1"/>
    <s v="Kial Mangon"/>
    <s v="C0595cam07"/>
    <x v="4"/>
  </r>
  <r>
    <x v="591"/>
    <x v="1"/>
    <x v="333"/>
    <x v="73"/>
    <n v="25"/>
    <x v="1"/>
    <s v="Kial Mangon"/>
    <s v="C0595cam07"/>
    <x v="4"/>
  </r>
  <r>
    <x v="592"/>
    <x v="10"/>
    <x v="432"/>
    <x v="392"/>
    <n v="22"/>
    <x v="10"/>
    <s v="Beulah Applegarth"/>
    <s v="C0596cam05"/>
    <x v="0"/>
  </r>
  <r>
    <x v="592"/>
    <x v="10"/>
    <x v="432"/>
    <x v="222"/>
    <n v="22"/>
    <x v="10"/>
    <s v="Beulah Applegarth"/>
    <s v="C0596cam05"/>
    <x v="1"/>
  </r>
  <r>
    <x v="592"/>
    <x v="10"/>
    <x v="432"/>
    <x v="395"/>
    <n v="22"/>
    <x v="10"/>
    <s v="Beulah Applegarth"/>
    <s v="C0596cam05"/>
    <x v="2"/>
  </r>
  <r>
    <x v="592"/>
    <x v="10"/>
    <x v="432"/>
    <x v="232"/>
    <n v="22"/>
    <x v="10"/>
    <s v="Beulah Applegarth"/>
    <s v="C0596cam05"/>
    <x v="3"/>
  </r>
  <r>
    <x v="592"/>
    <x v="10"/>
    <x v="432"/>
    <x v="235"/>
    <n v="22"/>
    <x v="10"/>
    <s v="Beulah Applegarth"/>
    <s v="C0596cam05"/>
    <x v="3"/>
  </r>
  <r>
    <x v="592"/>
    <x v="10"/>
    <x v="432"/>
    <x v="179"/>
    <n v="22"/>
    <x v="10"/>
    <s v="Beulah Applegarth"/>
    <s v="C0596cam05"/>
    <x v="5"/>
  </r>
  <r>
    <x v="592"/>
    <x v="10"/>
    <x v="432"/>
    <x v="100"/>
    <n v="22"/>
    <x v="10"/>
    <s v="Beulah Applegarth"/>
    <s v="C0596cam05"/>
    <x v="6"/>
  </r>
  <r>
    <x v="592"/>
    <x v="10"/>
    <x v="432"/>
    <x v="246"/>
    <n v="22"/>
    <x v="10"/>
    <s v="Beulah Applegarth"/>
    <s v="C0596cam05"/>
    <x v="8"/>
  </r>
  <r>
    <x v="592"/>
    <x v="10"/>
    <x v="432"/>
    <x v="85"/>
    <n v="22"/>
    <x v="10"/>
    <s v="Beulah Applegarth"/>
    <s v="C0596cam05"/>
    <x v="11"/>
  </r>
  <r>
    <x v="592"/>
    <x v="7"/>
    <x v="421"/>
    <x v="309"/>
    <n v="28"/>
    <x v="7"/>
    <s v="Beulah Applegarth"/>
    <s v="C0596cam14"/>
    <x v="0"/>
  </r>
  <r>
    <x v="592"/>
    <x v="7"/>
    <x v="421"/>
    <x v="430"/>
    <n v="28"/>
    <x v="7"/>
    <s v="Beulah Applegarth"/>
    <s v="C0596cam14"/>
    <x v="7"/>
  </r>
  <r>
    <x v="592"/>
    <x v="7"/>
    <x v="421"/>
    <x v="105"/>
    <n v="28"/>
    <x v="7"/>
    <s v="Beulah Applegarth"/>
    <s v="C0596cam14"/>
    <x v="10"/>
  </r>
  <r>
    <x v="592"/>
    <x v="7"/>
    <x v="421"/>
    <x v="310"/>
    <n v="28"/>
    <x v="7"/>
    <s v="Beulah Applegarth"/>
    <s v="C0596cam14"/>
    <x v="1"/>
  </r>
  <r>
    <x v="592"/>
    <x v="7"/>
    <x v="421"/>
    <x v="215"/>
    <n v="28"/>
    <x v="7"/>
    <s v="Beulah Applegarth"/>
    <s v="C0596cam14"/>
    <x v="2"/>
  </r>
  <r>
    <x v="592"/>
    <x v="7"/>
    <x v="421"/>
    <x v="187"/>
    <n v="28"/>
    <x v="7"/>
    <s v="Beulah Applegarth"/>
    <s v="C0596cam14"/>
    <x v="3"/>
  </r>
  <r>
    <x v="592"/>
    <x v="7"/>
    <x v="421"/>
    <x v="1"/>
    <n v="28"/>
    <x v="7"/>
    <s v="Beulah Applegarth"/>
    <s v="C0596cam14"/>
    <x v="4"/>
  </r>
  <r>
    <x v="592"/>
    <x v="7"/>
    <x v="421"/>
    <x v="216"/>
    <n v="28"/>
    <x v="7"/>
    <s v="Beulah Applegarth"/>
    <s v="C0596cam14"/>
    <x v="5"/>
  </r>
  <r>
    <x v="592"/>
    <x v="7"/>
    <x v="421"/>
    <x v="394"/>
    <n v="28"/>
    <x v="7"/>
    <s v="Beulah Applegarth"/>
    <s v="C0596cam14"/>
    <x v="6"/>
  </r>
  <r>
    <x v="592"/>
    <x v="7"/>
    <x v="421"/>
    <x v="27"/>
    <n v="28"/>
    <x v="7"/>
    <s v="Beulah Applegarth"/>
    <s v="C0596cam14"/>
    <x v="8"/>
  </r>
  <r>
    <x v="592"/>
    <x v="7"/>
    <x v="421"/>
    <x v="217"/>
    <n v="28"/>
    <x v="7"/>
    <s v="Beulah Applegarth"/>
    <s v="C0596cam14"/>
    <x v="9"/>
  </r>
  <r>
    <x v="593"/>
    <x v="7"/>
    <x v="258"/>
    <x v="471"/>
    <n v="28"/>
    <x v="7"/>
    <s v="Katine Bravington"/>
    <s v="C0597cam14"/>
    <x v="0"/>
  </r>
  <r>
    <x v="593"/>
    <x v="7"/>
    <x v="258"/>
    <x v="427"/>
    <n v="28"/>
    <x v="7"/>
    <s v="Katine Bravington"/>
    <s v="C0597cam14"/>
    <x v="7"/>
  </r>
  <r>
    <x v="593"/>
    <x v="7"/>
    <x v="258"/>
    <x v="392"/>
    <n v="28"/>
    <x v="7"/>
    <s v="Katine Bravington"/>
    <s v="C0597cam14"/>
    <x v="1"/>
  </r>
  <r>
    <x v="593"/>
    <x v="7"/>
    <x v="258"/>
    <x v="409"/>
    <n v="28"/>
    <x v="7"/>
    <s v="Katine Bravington"/>
    <s v="C0597cam14"/>
    <x v="3"/>
  </r>
  <r>
    <x v="593"/>
    <x v="7"/>
    <x v="258"/>
    <x v="158"/>
    <n v="28"/>
    <x v="7"/>
    <s v="Katine Bravington"/>
    <s v="C0597cam14"/>
    <x v="4"/>
  </r>
  <r>
    <x v="593"/>
    <x v="7"/>
    <x v="258"/>
    <x v="92"/>
    <n v="28"/>
    <x v="7"/>
    <s v="Katine Bravington"/>
    <s v="C0597cam14"/>
    <x v="5"/>
  </r>
  <r>
    <x v="593"/>
    <x v="7"/>
    <x v="258"/>
    <x v="432"/>
    <n v="28"/>
    <x v="7"/>
    <s v="Katine Bravington"/>
    <s v="C0597cam14"/>
    <x v="6"/>
  </r>
  <r>
    <x v="593"/>
    <x v="7"/>
    <x v="258"/>
    <x v="431"/>
    <n v="28"/>
    <x v="7"/>
    <s v="Katine Bravington"/>
    <s v="C0597cam14"/>
    <x v="8"/>
  </r>
  <r>
    <x v="593"/>
    <x v="7"/>
    <x v="258"/>
    <x v="260"/>
    <n v="28"/>
    <x v="7"/>
    <s v="Katine Bravington"/>
    <s v="C0597cam14"/>
    <x v="9"/>
  </r>
  <r>
    <x v="593"/>
    <x v="7"/>
    <x v="258"/>
    <x v="180"/>
    <n v="28"/>
    <x v="7"/>
    <s v="Katine Bravington"/>
    <s v="C0597cam14"/>
    <x v="11"/>
  </r>
  <r>
    <x v="593"/>
    <x v="7"/>
    <x v="258"/>
    <x v="146"/>
    <n v="28"/>
    <x v="7"/>
    <s v="Katine Bravington"/>
    <s v="C0597cam14"/>
    <x v="12"/>
  </r>
  <r>
    <x v="593"/>
    <x v="7"/>
    <x v="258"/>
    <x v="328"/>
    <n v="28"/>
    <x v="7"/>
    <s v="Katine Bravington"/>
    <s v="C0597cam14"/>
    <x v="15"/>
  </r>
  <r>
    <x v="593"/>
    <x v="7"/>
    <x v="258"/>
    <x v="217"/>
    <n v="28"/>
    <x v="7"/>
    <s v="Katine Bravington"/>
    <s v="C0597cam14"/>
    <x v="13"/>
  </r>
  <r>
    <x v="593"/>
    <x v="7"/>
    <x v="258"/>
    <x v="33"/>
    <n v="28"/>
    <x v="7"/>
    <s v="Katine Bravington"/>
    <s v="C0597cam14"/>
    <x v="14"/>
  </r>
  <r>
    <x v="593"/>
    <x v="12"/>
    <x v="330"/>
    <x v="165"/>
    <n v="66"/>
    <x v="12"/>
    <s v="Katine Bravington"/>
    <s v="C0597cam10"/>
    <x v="0"/>
  </r>
  <r>
    <x v="593"/>
    <x v="12"/>
    <x v="330"/>
    <x v="350"/>
    <n v="66"/>
    <x v="12"/>
    <s v="Katine Bravington"/>
    <s v="C0597cam10"/>
    <x v="7"/>
  </r>
  <r>
    <x v="593"/>
    <x v="12"/>
    <x v="330"/>
    <x v="496"/>
    <n v="66"/>
    <x v="12"/>
    <s v="Katine Bravington"/>
    <s v="C0597cam10"/>
    <x v="10"/>
  </r>
  <r>
    <x v="593"/>
    <x v="12"/>
    <x v="330"/>
    <x v="404"/>
    <n v="66"/>
    <x v="12"/>
    <s v="Katine Bravington"/>
    <s v="C0597cam10"/>
    <x v="1"/>
  </r>
  <r>
    <x v="593"/>
    <x v="12"/>
    <x v="330"/>
    <x v="148"/>
    <n v="66"/>
    <x v="12"/>
    <s v="Katine Bravington"/>
    <s v="C0597cam10"/>
    <x v="2"/>
  </r>
  <r>
    <x v="593"/>
    <x v="12"/>
    <x v="330"/>
    <x v="284"/>
    <n v="66"/>
    <x v="12"/>
    <s v="Katine Bravington"/>
    <s v="C0597cam10"/>
    <x v="3"/>
  </r>
  <r>
    <x v="593"/>
    <x v="12"/>
    <x v="330"/>
    <x v="241"/>
    <n v="66"/>
    <x v="12"/>
    <s v="Katine Bravington"/>
    <s v="C0597cam10"/>
    <x v="4"/>
  </r>
  <r>
    <x v="593"/>
    <x v="12"/>
    <x v="330"/>
    <x v="242"/>
    <n v="66"/>
    <x v="12"/>
    <s v="Katine Bravington"/>
    <s v="C0597cam10"/>
    <x v="5"/>
  </r>
  <r>
    <x v="593"/>
    <x v="12"/>
    <x v="330"/>
    <x v="243"/>
    <n v="66"/>
    <x v="12"/>
    <s v="Katine Bravington"/>
    <s v="C0597cam10"/>
    <x v="8"/>
  </r>
  <r>
    <x v="593"/>
    <x v="12"/>
    <x v="330"/>
    <x v="311"/>
    <n v="66"/>
    <x v="12"/>
    <s v="Katine Bravington"/>
    <s v="C0597cam10"/>
    <x v="9"/>
  </r>
  <r>
    <x v="593"/>
    <x v="12"/>
    <x v="330"/>
    <x v="181"/>
    <n v="66"/>
    <x v="12"/>
    <s v="Katine Bravington"/>
    <s v="C0597cam10"/>
    <x v="11"/>
  </r>
  <r>
    <x v="593"/>
    <x v="12"/>
    <x v="330"/>
    <x v="317"/>
    <n v="66"/>
    <x v="12"/>
    <s v="Katine Bravington"/>
    <s v="C0597cam10"/>
    <x v="15"/>
  </r>
  <r>
    <x v="593"/>
    <x v="12"/>
    <x v="330"/>
    <x v="213"/>
    <n v="66"/>
    <x v="12"/>
    <s v="Katine Bravington"/>
    <s v="C0597cam10"/>
    <x v="13"/>
  </r>
  <r>
    <x v="594"/>
    <x v="11"/>
    <x v="377"/>
    <x v="280"/>
    <n v="14"/>
    <x v="11"/>
    <s v="Carl Sleney"/>
    <s v="C0598cam15"/>
    <x v="0"/>
  </r>
  <r>
    <x v="594"/>
    <x v="11"/>
    <x v="377"/>
    <x v="356"/>
    <n v="14"/>
    <x v="11"/>
    <s v="Carl Sleney"/>
    <s v="C0598cam15"/>
    <x v="7"/>
  </r>
  <r>
    <x v="594"/>
    <x v="11"/>
    <x v="377"/>
    <x v="375"/>
    <n v="14"/>
    <x v="11"/>
    <s v="Carl Sleney"/>
    <s v="C0598cam15"/>
    <x v="10"/>
  </r>
  <r>
    <x v="594"/>
    <x v="11"/>
    <x v="377"/>
    <x v="181"/>
    <n v="14"/>
    <x v="11"/>
    <s v="Carl Sleney"/>
    <s v="C0598cam15"/>
    <x v="2"/>
  </r>
  <r>
    <x v="594"/>
    <x v="11"/>
    <x v="377"/>
    <x v="151"/>
    <n v="14"/>
    <x v="11"/>
    <s v="Carl Sleney"/>
    <s v="C0598cam15"/>
    <x v="3"/>
  </r>
  <r>
    <x v="594"/>
    <x v="11"/>
    <x v="377"/>
    <x v="177"/>
    <n v="14"/>
    <x v="11"/>
    <s v="Carl Sleney"/>
    <s v="C0598cam15"/>
    <x v="4"/>
  </r>
  <r>
    <x v="594"/>
    <x v="11"/>
    <x v="377"/>
    <x v="162"/>
    <n v="14"/>
    <x v="11"/>
    <s v="Carl Sleney"/>
    <s v="C0598cam15"/>
    <x v="5"/>
  </r>
  <r>
    <x v="594"/>
    <x v="15"/>
    <x v="108"/>
    <x v="204"/>
    <n v="10"/>
    <x v="15"/>
    <s v="Carl Sleney"/>
    <s v="C0598cam01"/>
    <x v="0"/>
  </r>
  <r>
    <x v="594"/>
    <x v="15"/>
    <x v="108"/>
    <x v="11"/>
    <n v="10"/>
    <x v="15"/>
    <s v="Carl Sleney"/>
    <s v="C0598cam01"/>
    <x v="10"/>
  </r>
  <r>
    <x v="594"/>
    <x v="15"/>
    <x v="108"/>
    <x v="110"/>
    <n v="10"/>
    <x v="15"/>
    <s v="Carl Sleney"/>
    <s v="C0598cam01"/>
    <x v="10"/>
  </r>
  <r>
    <x v="594"/>
    <x v="15"/>
    <x v="108"/>
    <x v="315"/>
    <n v="10"/>
    <x v="15"/>
    <s v="Carl Sleney"/>
    <s v="C0598cam01"/>
    <x v="1"/>
  </r>
  <r>
    <x v="595"/>
    <x v="4"/>
    <x v="236"/>
    <x v="45"/>
    <n v="16"/>
    <x v="4"/>
    <s v="Franni O'Loughnan"/>
    <s v="C0599cam16"/>
    <x v="0"/>
  </r>
  <r>
    <x v="595"/>
    <x v="4"/>
    <x v="236"/>
    <x v="300"/>
    <n v="16"/>
    <x v="4"/>
    <s v="Franni O'Loughnan"/>
    <s v="C0599cam16"/>
    <x v="7"/>
  </r>
  <r>
    <x v="595"/>
    <x v="4"/>
    <x v="236"/>
    <x v="397"/>
    <n v="16"/>
    <x v="4"/>
    <s v="Franni O'Loughnan"/>
    <s v="C0599cam16"/>
    <x v="10"/>
  </r>
  <r>
    <x v="595"/>
    <x v="4"/>
    <x v="236"/>
    <x v="180"/>
    <n v="16"/>
    <x v="4"/>
    <s v="Franni O'Loughnan"/>
    <s v="C0599cam16"/>
    <x v="1"/>
  </r>
  <r>
    <x v="595"/>
    <x v="4"/>
    <x v="236"/>
    <x v="19"/>
    <n v="16"/>
    <x v="4"/>
    <s v="Franni O'Loughnan"/>
    <s v="C0599cam16"/>
    <x v="2"/>
  </r>
  <r>
    <x v="595"/>
    <x v="4"/>
    <x v="236"/>
    <x v="328"/>
    <n v="16"/>
    <x v="4"/>
    <s v="Franni O'Loughnan"/>
    <s v="C0599cam16"/>
    <x v="3"/>
  </r>
  <r>
    <x v="595"/>
    <x v="4"/>
    <x v="236"/>
    <x v="42"/>
    <n v="16"/>
    <x v="4"/>
    <s v="Franni O'Loughnan"/>
    <s v="C0599cam16"/>
    <x v="4"/>
  </r>
  <r>
    <x v="595"/>
    <x v="4"/>
    <x v="236"/>
    <x v="29"/>
    <n v="16"/>
    <x v="4"/>
    <s v="Franni O'Loughnan"/>
    <s v="C0599cam16"/>
    <x v="5"/>
  </r>
  <r>
    <x v="596"/>
    <x v="12"/>
    <x v="103"/>
    <x v="139"/>
    <n v="66"/>
    <x v="12"/>
    <s v="Nowell Bryden"/>
    <s v="C0600cam10"/>
    <x v="0"/>
  </r>
  <r>
    <x v="596"/>
    <x v="12"/>
    <x v="103"/>
    <x v="66"/>
    <n v="66"/>
    <x v="12"/>
    <s v="Nowell Bryden"/>
    <s v="C0600cam10"/>
    <x v="7"/>
  </r>
  <r>
    <x v="596"/>
    <x v="12"/>
    <x v="103"/>
    <x v="195"/>
    <n v="66"/>
    <x v="12"/>
    <s v="Nowell Bryden"/>
    <s v="C0600cam10"/>
    <x v="10"/>
  </r>
  <r>
    <x v="596"/>
    <x v="15"/>
    <x v="376"/>
    <x v="221"/>
    <n v="10"/>
    <x v="15"/>
    <s v="Nowell Bryden"/>
    <s v="C0600cam01"/>
    <x v="0"/>
  </r>
  <r>
    <x v="596"/>
    <x v="15"/>
    <x v="376"/>
    <x v="213"/>
    <n v="10"/>
    <x v="15"/>
    <s v="Nowell Bryden"/>
    <s v="C0600cam01"/>
    <x v="7"/>
  </r>
  <r>
    <x v="597"/>
    <x v="1"/>
    <x v="109"/>
    <x v="346"/>
    <n v="25"/>
    <x v="1"/>
    <s v="Magdaia Burch"/>
    <s v="C0601cam07"/>
    <x v="0"/>
  </r>
  <r>
    <x v="597"/>
    <x v="1"/>
    <x v="109"/>
    <x v="250"/>
    <n v="25"/>
    <x v="1"/>
    <s v="Magdaia Burch"/>
    <s v="C0601cam07"/>
    <x v="10"/>
  </r>
  <r>
    <x v="597"/>
    <x v="1"/>
    <x v="109"/>
    <x v="323"/>
    <n v="25"/>
    <x v="1"/>
    <s v="Magdaia Burch"/>
    <s v="C0601cam07"/>
    <x v="1"/>
  </r>
  <r>
    <x v="597"/>
    <x v="1"/>
    <x v="109"/>
    <x v="299"/>
    <n v="25"/>
    <x v="1"/>
    <s v="Magdaia Burch"/>
    <s v="C0601cam07"/>
    <x v="2"/>
  </r>
  <r>
    <x v="597"/>
    <x v="1"/>
    <x v="109"/>
    <x v="196"/>
    <n v="25"/>
    <x v="1"/>
    <s v="Magdaia Burch"/>
    <s v="C0601cam07"/>
    <x v="3"/>
  </r>
  <r>
    <x v="597"/>
    <x v="1"/>
    <x v="109"/>
    <x v="45"/>
    <n v="25"/>
    <x v="1"/>
    <s v="Magdaia Burch"/>
    <s v="C0601cam07"/>
    <x v="4"/>
  </r>
  <r>
    <x v="597"/>
    <x v="1"/>
    <x v="109"/>
    <x v="255"/>
    <n v="25"/>
    <x v="1"/>
    <s v="Magdaia Burch"/>
    <s v="C0601cam07"/>
    <x v="5"/>
  </r>
  <r>
    <x v="597"/>
    <x v="1"/>
    <x v="109"/>
    <x v="2"/>
    <n v="25"/>
    <x v="1"/>
    <s v="Magdaia Burch"/>
    <s v="C0601cam07"/>
    <x v="8"/>
  </r>
  <r>
    <x v="597"/>
    <x v="1"/>
    <x v="109"/>
    <x v="19"/>
    <n v="25"/>
    <x v="1"/>
    <s v="Magdaia Burch"/>
    <s v="C0601cam07"/>
    <x v="9"/>
  </r>
  <r>
    <x v="597"/>
    <x v="1"/>
    <x v="109"/>
    <x v="139"/>
    <n v="25"/>
    <x v="1"/>
    <s v="Magdaia Burch"/>
    <s v="C0601cam07"/>
    <x v="11"/>
  </r>
  <r>
    <x v="597"/>
    <x v="1"/>
    <x v="109"/>
    <x v="317"/>
    <n v="25"/>
    <x v="1"/>
    <s v="Magdaia Burch"/>
    <s v="C0601cam07"/>
    <x v="12"/>
  </r>
  <r>
    <x v="597"/>
    <x v="1"/>
    <x v="109"/>
    <x v="162"/>
    <n v="25"/>
    <x v="1"/>
    <s v="Magdaia Burch"/>
    <s v="C0601cam07"/>
    <x v="15"/>
  </r>
  <r>
    <x v="597"/>
    <x v="15"/>
    <x v="399"/>
    <x v="25"/>
    <n v="10"/>
    <x v="15"/>
    <s v="Magdaia Burch"/>
    <s v="C0601cam01"/>
    <x v="0"/>
  </r>
  <r>
    <x v="597"/>
    <x v="15"/>
    <x v="399"/>
    <x v="26"/>
    <n v="10"/>
    <x v="15"/>
    <s v="Magdaia Burch"/>
    <s v="C0601cam01"/>
    <x v="7"/>
  </r>
  <r>
    <x v="597"/>
    <x v="15"/>
    <x v="399"/>
    <x v="199"/>
    <n v="10"/>
    <x v="15"/>
    <s v="Magdaia Burch"/>
    <s v="C0601cam01"/>
    <x v="10"/>
  </r>
  <r>
    <x v="597"/>
    <x v="15"/>
    <x v="399"/>
    <x v="145"/>
    <n v="10"/>
    <x v="15"/>
    <s v="Magdaia Burch"/>
    <s v="C0601cam01"/>
    <x v="1"/>
  </r>
  <r>
    <x v="597"/>
    <x v="15"/>
    <x v="399"/>
    <x v="28"/>
    <n v="10"/>
    <x v="15"/>
    <s v="Magdaia Burch"/>
    <s v="C0601cam01"/>
    <x v="2"/>
  </r>
  <r>
    <x v="598"/>
    <x v="10"/>
    <x v="34"/>
    <x v="157"/>
    <n v="22"/>
    <x v="10"/>
    <s v="Woody Bateson"/>
    <s v="C0602cam05"/>
    <x v="0"/>
  </r>
  <r>
    <x v="598"/>
    <x v="10"/>
    <x v="34"/>
    <x v="439"/>
    <n v="22"/>
    <x v="10"/>
    <s v="Woody Bateson"/>
    <s v="C0602cam05"/>
    <x v="7"/>
  </r>
  <r>
    <x v="598"/>
    <x v="10"/>
    <x v="34"/>
    <x v="186"/>
    <n v="22"/>
    <x v="10"/>
    <s v="Woody Bateson"/>
    <s v="C0602cam05"/>
    <x v="10"/>
  </r>
  <r>
    <x v="598"/>
    <x v="10"/>
    <x v="34"/>
    <x v="191"/>
    <n v="22"/>
    <x v="10"/>
    <s v="Woody Bateson"/>
    <s v="C0602cam05"/>
    <x v="1"/>
  </r>
  <r>
    <x v="598"/>
    <x v="10"/>
    <x v="34"/>
    <x v="397"/>
    <n v="22"/>
    <x v="10"/>
    <s v="Woody Bateson"/>
    <s v="C0602cam05"/>
    <x v="3"/>
  </r>
  <r>
    <x v="598"/>
    <x v="10"/>
    <x v="34"/>
    <x v="233"/>
    <n v="22"/>
    <x v="10"/>
    <s v="Woody Bateson"/>
    <s v="C0602cam05"/>
    <x v="5"/>
  </r>
  <r>
    <x v="598"/>
    <x v="10"/>
    <x v="34"/>
    <x v="65"/>
    <n v="22"/>
    <x v="10"/>
    <s v="Woody Bateson"/>
    <s v="C0602cam05"/>
    <x v="5"/>
  </r>
  <r>
    <x v="598"/>
    <x v="10"/>
    <x v="34"/>
    <x v="147"/>
    <n v="22"/>
    <x v="10"/>
    <s v="Woody Bateson"/>
    <s v="C0602cam05"/>
    <x v="6"/>
  </r>
  <r>
    <x v="598"/>
    <x v="10"/>
    <x v="34"/>
    <x v="12"/>
    <n v="22"/>
    <x v="10"/>
    <s v="Woody Bateson"/>
    <s v="C0602cam05"/>
    <x v="8"/>
  </r>
  <r>
    <x v="598"/>
    <x v="11"/>
    <x v="213"/>
    <x v="147"/>
    <n v="14"/>
    <x v="11"/>
    <s v="Woody Bateson"/>
    <s v="C0602cam15"/>
    <x v="0"/>
  </r>
  <r>
    <x v="598"/>
    <x v="11"/>
    <x v="213"/>
    <x v="152"/>
    <n v="14"/>
    <x v="11"/>
    <s v="Woody Bateson"/>
    <s v="C0602cam15"/>
    <x v="7"/>
  </r>
  <r>
    <x v="599"/>
    <x v="9"/>
    <x v="449"/>
    <x v="181"/>
    <n v="27"/>
    <x v="9"/>
    <s v="Gui Henden"/>
    <s v="C0603cam08"/>
    <x v="0"/>
  </r>
  <r>
    <x v="599"/>
    <x v="9"/>
    <x v="449"/>
    <x v="75"/>
    <n v="27"/>
    <x v="9"/>
    <s v="Gui Henden"/>
    <s v="C0603cam08"/>
    <x v="7"/>
  </r>
  <r>
    <x v="599"/>
    <x v="9"/>
    <x v="449"/>
    <x v="85"/>
    <n v="27"/>
    <x v="9"/>
    <s v="Gui Henden"/>
    <s v="C0603cam08"/>
    <x v="10"/>
  </r>
  <r>
    <x v="599"/>
    <x v="9"/>
    <x v="449"/>
    <x v="238"/>
    <n v="27"/>
    <x v="9"/>
    <s v="Gui Henden"/>
    <s v="C0603cam08"/>
    <x v="1"/>
  </r>
  <r>
    <x v="600"/>
    <x v="13"/>
    <x v="237"/>
    <x v="402"/>
    <n v="75"/>
    <x v="13"/>
    <s v="Derwin Jorcke"/>
    <s v="C0604cam09"/>
    <x v="0"/>
  </r>
  <r>
    <x v="600"/>
    <x v="13"/>
    <x v="237"/>
    <x v="370"/>
    <n v="75"/>
    <x v="13"/>
    <s v="Derwin Jorcke"/>
    <s v="C0604cam09"/>
    <x v="7"/>
  </r>
  <r>
    <x v="600"/>
    <x v="13"/>
    <x v="237"/>
    <x v="319"/>
    <n v="75"/>
    <x v="13"/>
    <s v="Derwin Jorcke"/>
    <s v="C0604cam09"/>
    <x v="10"/>
  </r>
  <r>
    <x v="600"/>
    <x v="13"/>
    <x v="237"/>
    <x v="240"/>
    <n v="75"/>
    <x v="13"/>
    <s v="Derwin Jorcke"/>
    <s v="C0604cam09"/>
    <x v="1"/>
  </r>
  <r>
    <x v="600"/>
    <x v="13"/>
    <x v="237"/>
    <x v="201"/>
    <n v="75"/>
    <x v="13"/>
    <s v="Derwin Jorcke"/>
    <s v="C0604cam09"/>
    <x v="2"/>
  </r>
  <r>
    <x v="600"/>
    <x v="13"/>
    <x v="237"/>
    <x v="169"/>
    <n v="75"/>
    <x v="13"/>
    <s v="Derwin Jorcke"/>
    <s v="C0604cam09"/>
    <x v="3"/>
  </r>
  <r>
    <x v="600"/>
    <x v="13"/>
    <x v="237"/>
    <x v="391"/>
    <n v="75"/>
    <x v="13"/>
    <s v="Derwin Jorcke"/>
    <s v="C0604cam09"/>
    <x v="4"/>
  </r>
  <r>
    <x v="600"/>
    <x v="13"/>
    <x v="237"/>
    <x v="97"/>
    <n v="75"/>
    <x v="13"/>
    <s v="Derwin Jorcke"/>
    <s v="C0604cam09"/>
    <x v="5"/>
  </r>
  <r>
    <x v="600"/>
    <x v="13"/>
    <x v="237"/>
    <x v="191"/>
    <n v="75"/>
    <x v="13"/>
    <s v="Derwin Jorcke"/>
    <s v="C0604cam09"/>
    <x v="5"/>
  </r>
  <r>
    <x v="600"/>
    <x v="13"/>
    <x v="237"/>
    <x v="245"/>
    <n v="75"/>
    <x v="13"/>
    <s v="Derwin Jorcke"/>
    <s v="C0604cam09"/>
    <x v="8"/>
  </r>
  <r>
    <x v="600"/>
    <x v="13"/>
    <x v="237"/>
    <x v="336"/>
    <n v="75"/>
    <x v="13"/>
    <s v="Derwin Jorcke"/>
    <s v="C0604cam09"/>
    <x v="11"/>
  </r>
  <r>
    <x v="600"/>
    <x v="13"/>
    <x v="237"/>
    <x v="220"/>
    <n v="75"/>
    <x v="13"/>
    <s v="Derwin Jorcke"/>
    <s v="C0604cam09"/>
    <x v="12"/>
  </r>
  <r>
    <x v="600"/>
    <x v="13"/>
    <x v="237"/>
    <x v="80"/>
    <n v="75"/>
    <x v="13"/>
    <s v="Derwin Jorcke"/>
    <s v="C0604cam09"/>
    <x v="15"/>
  </r>
  <r>
    <x v="600"/>
    <x v="13"/>
    <x v="237"/>
    <x v="238"/>
    <n v="75"/>
    <x v="13"/>
    <s v="Derwin Jorcke"/>
    <s v="C0604cam09"/>
    <x v="13"/>
  </r>
  <r>
    <x v="600"/>
    <x v="4"/>
    <x v="267"/>
    <x v="423"/>
    <n v="16"/>
    <x v="4"/>
    <s v="Derwin Jorcke"/>
    <s v="C0604cam16"/>
    <x v="0"/>
  </r>
  <r>
    <x v="600"/>
    <x v="4"/>
    <x v="267"/>
    <x v="515"/>
    <n v="16"/>
    <x v="4"/>
    <s v="Derwin Jorcke"/>
    <s v="C0604cam16"/>
    <x v="7"/>
  </r>
  <r>
    <x v="600"/>
    <x v="4"/>
    <x v="267"/>
    <x v="89"/>
    <n v="16"/>
    <x v="4"/>
    <s v="Derwin Jorcke"/>
    <s v="C0604cam16"/>
    <x v="10"/>
  </r>
  <r>
    <x v="600"/>
    <x v="4"/>
    <x v="267"/>
    <x v="148"/>
    <n v="16"/>
    <x v="4"/>
    <s v="Derwin Jorcke"/>
    <s v="C0604cam16"/>
    <x v="10"/>
  </r>
  <r>
    <x v="600"/>
    <x v="4"/>
    <x v="267"/>
    <x v="53"/>
    <n v="16"/>
    <x v="4"/>
    <s v="Derwin Jorcke"/>
    <s v="C0604cam16"/>
    <x v="2"/>
  </r>
  <r>
    <x v="600"/>
    <x v="4"/>
    <x v="267"/>
    <x v="372"/>
    <n v="16"/>
    <x v="4"/>
    <s v="Derwin Jorcke"/>
    <s v="C0604cam16"/>
    <x v="3"/>
  </r>
  <r>
    <x v="600"/>
    <x v="4"/>
    <x v="267"/>
    <x v="186"/>
    <n v="16"/>
    <x v="4"/>
    <s v="Derwin Jorcke"/>
    <s v="C0604cam16"/>
    <x v="3"/>
  </r>
  <r>
    <x v="600"/>
    <x v="4"/>
    <x v="267"/>
    <x v="235"/>
    <n v="16"/>
    <x v="4"/>
    <s v="Derwin Jorcke"/>
    <s v="C0604cam16"/>
    <x v="4"/>
  </r>
  <r>
    <x v="600"/>
    <x v="4"/>
    <x v="267"/>
    <x v="410"/>
    <n v="16"/>
    <x v="4"/>
    <s v="Derwin Jorcke"/>
    <s v="C0604cam16"/>
    <x v="6"/>
  </r>
  <r>
    <x v="600"/>
    <x v="4"/>
    <x v="267"/>
    <x v="269"/>
    <n v="16"/>
    <x v="4"/>
    <s v="Derwin Jorcke"/>
    <s v="C0604cam16"/>
    <x v="6"/>
  </r>
  <r>
    <x v="600"/>
    <x v="4"/>
    <x v="267"/>
    <x v="252"/>
    <n v="16"/>
    <x v="4"/>
    <s v="Derwin Jorcke"/>
    <s v="C0604cam16"/>
    <x v="8"/>
  </r>
  <r>
    <x v="600"/>
    <x v="4"/>
    <x v="267"/>
    <x v="161"/>
    <n v="16"/>
    <x v="4"/>
    <s v="Derwin Jorcke"/>
    <s v="C0604cam16"/>
    <x v="9"/>
  </r>
  <r>
    <x v="600"/>
    <x v="4"/>
    <x v="267"/>
    <x v="29"/>
    <n v="16"/>
    <x v="4"/>
    <s v="Derwin Jorcke"/>
    <s v="C0604cam16"/>
    <x v="15"/>
  </r>
  <r>
    <x v="601"/>
    <x v="5"/>
    <x v="18"/>
    <x v="87"/>
    <n v="26"/>
    <x v="5"/>
    <s v="Robers Martinon"/>
    <s v="C0605cam02"/>
    <x v="0"/>
  </r>
  <r>
    <x v="601"/>
    <x v="5"/>
    <x v="18"/>
    <x v="427"/>
    <n v="26"/>
    <x v="5"/>
    <s v="Robers Martinon"/>
    <s v="C0605cam02"/>
    <x v="7"/>
  </r>
  <r>
    <x v="601"/>
    <x v="5"/>
    <x v="18"/>
    <x v="357"/>
    <n v="26"/>
    <x v="5"/>
    <s v="Robers Martinon"/>
    <s v="C0605cam02"/>
    <x v="10"/>
  </r>
  <r>
    <x v="601"/>
    <x v="5"/>
    <x v="18"/>
    <x v="368"/>
    <n v="26"/>
    <x v="5"/>
    <s v="Robers Martinon"/>
    <s v="C0605cam02"/>
    <x v="1"/>
  </r>
  <r>
    <x v="601"/>
    <x v="5"/>
    <x v="18"/>
    <x v="347"/>
    <n v="26"/>
    <x v="5"/>
    <s v="Robers Martinon"/>
    <s v="C0605cam02"/>
    <x v="2"/>
  </r>
  <r>
    <x v="601"/>
    <x v="5"/>
    <x v="18"/>
    <x v="314"/>
    <n v="26"/>
    <x v="5"/>
    <s v="Robers Martinon"/>
    <s v="C0605cam02"/>
    <x v="3"/>
  </r>
  <r>
    <x v="601"/>
    <x v="5"/>
    <x v="18"/>
    <x v="380"/>
    <n v="26"/>
    <x v="5"/>
    <s v="Robers Martinon"/>
    <s v="C0605cam02"/>
    <x v="4"/>
  </r>
  <r>
    <x v="601"/>
    <x v="5"/>
    <x v="18"/>
    <x v="412"/>
    <n v="26"/>
    <x v="5"/>
    <s v="Robers Martinon"/>
    <s v="C0605cam02"/>
    <x v="5"/>
  </r>
  <r>
    <x v="601"/>
    <x v="5"/>
    <x v="18"/>
    <x v="432"/>
    <n v="26"/>
    <x v="5"/>
    <s v="Robers Martinon"/>
    <s v="C0605cam02"/>
    <x v="6"/>
  </r>
  <r>
    <x v="601"/>
    <x v="5"/>
    <x v="18"/>
    <x v="208"/>
    <n v="26"/>
    <x v="5"/>
    <s v="Robers Martinon"/>
    <s v="C0605cam02"/>
    <x v="9"/>
  </r>
  <r>
    <x v="601"/>
    <x v="5"/>
    <x v="18"/>
    <x v="121"/>
    <n v="26"/>
    <x v="5"/>
    <s v="Robers Martinon"/>
    <s v="C0605cam02"/>
    <x v="11"/>
  </r>
  <r>
    <x v="601"/>
    <x v="5"/>
    <x v="18"/>
    <x v="209"/>
    <n v="26"/>
    <x v="5"/>
    <s v="Robers Martinon"/>
    <s v="C0605cam02"/>
    <x v="12"/>
  </r>
  <r>
    <x v="601"/>
    <x v="5"/>
    <x v="18"/>
    <x v="58"/>
    <n v="26"/>
    <x v="5"/>
    <s v="Robers Martinon"/>
    <s v="C0605cam02"/>
    <x v="14"/>
  </r>
  <r>
    <x v="601"/>
    <x v="0"/>
    <x v="348"/>
    <x v="450"/>
    <n v="65"/>
    <x v="0"/>
    <s v="Robers Martinon"/>
    <s v="C0605cam12"/>
    <x v="0"/>
  </r>
  <r>
    <x v="601"/>
    <x v="0"/>
    <x v="348"/>
    <x v="186"/>
    <n v="65"/>
    <x v="0"/>
    <s v="Robers Martinon"/>
    <s v="C0605cam12"/>
    <x v="7"/>
  </r>
  <r>
    <x v="601"/>
    <x v="0"/>
    <x v="348"/>
    <x v="114"/>
    <n v="65"/>
    <x v="0"/>
    <s v="Robers Martinon"/>
    <s v="C0605cam12"/>
    <x v="1"/>
  </r>
  <r>
    <x v="601"/>
    <x v="0"/>
    <x v="348"/>
    <x v="410"/>
    <n v="65"/>
    <x v="0"/>
    <s v="Robers Martinon"/>
    <s v="C0605cam12"/>
    <x v="2"/>
  </r>
  <r>
    <x v="601"/>
    <x v="0"/>
    <x v="348"/>
    <x v="156"/>
    <n v="65"/>
    <x v="0"/>
    <s v="Robers Martinon"/>
    <s v="C0605cam12"/>
    <x v="2"/>
  </r>
  <r>
    <x v="601"/>
    <x v="0"/>
    <x v="348"/>
    <x v="236"/>
    <n v="65"/>
    <x v="0"/>
    <s v="Robers Martinon"/>
    <s v="C0605cam12"/>
    <x v="3"/>
  </r>
  <r>
    <x v="601"/>
    <x v="0"/>
    <x v="348"/>
    <x v="71"/>
    <n v="65"/>
    <x v="0"/>
    <s v="Robers Martinon"/>
    <s v="C0605cam12"/>
    <x v="4"/>
  </r>
  <r>
    <x v="601"/>
    <x v="0"/>
    <x v="348"/>
    <x v="271"/>
    <n v="65"/>
    <x v="0"/>
    <s v="Robers Martinon"/>
    <s v="C0605cam12"/>
    <x v="5"/>
  </r>
  <r>
    <x v="601"/>
    <x v="0"/>
    <x v="348"/>
    <x v="73"/>
    <n v="65"/>
    <x v="0"/>
    <s v="Robers Martinon"/>
    <s v="C0605cam12"/>
    <x v="8"/>
  </r>
  <r>
    <x v="602"/>
    <x v="6"/>
    <x v="396"/>
    <x v="461"/>
    <n v="62"/>
    <x v="6"/>
    <s v="Abbott Salazar"/>
    <s v="C0606cam03"/>
    <x v="0"/>
  </r>
  <r>
    <x v="602"/>
    <x v="6"/>
    <x v="396"/>
    <x v="438"/>
    <n v="62"/>
    <x v="6"/>
    <s v="Abbott Salazar"/>
    <s v="C0606cam03"/>
    <x v="7"/>
  </r>
  <r>
    <x v="602"/>
    <x v="6"/>
    <x v="396"/>
    <x v="389"/>
    <n v="62"/>
    <x v="6"/>
    <s v="Abbott Salazar"/>
    <s v="C0606cam03"/>
    <x v="1"/>
  </r>
  <r>
    <x v="602"/>
    <x v="6"/>
    <x v="396"/>
    <x v="37"/>
    <n v="62"/>
    <x v="6"/>
    <s v="Abbott Salazar"/>
    <s v="C0606cam03"/>
    <x v="2"/>
  </r>
  <r>
    <x v="602"/>
    <x v="6"/>
    <x v="396"/>
    <x v="324"/>
    <n v="62"/>
    <x v="6"/>
    <s v="Abbott Salazar"/>
    <s v="C0606cam03"/>
    <x v="3"/>
  </r>
  <r>
    <x v="602"/>
    <x v="6"/>
    <x v="396"/>
    <x v="245"/>
    <n v="62"/>
    <x v="6"/>
    <s v="Abbott Salazar"/>
    <s v="C0606cam03"/>
    <x v="4"/>
  </r>
  <r>
    <x v="602"/>
    <x v="6"/>
    <x v="396"/>
    <x v="233"/>
    <n v="62"/>
    <x v="6"/>
    <s v="Abbott Salazar"/>
    <s v="C0606cam03"/>
    <x v="6"/>
  </r>
  <r>
    <x v="602"/>
    <x v="6"/>
    <x v="396"/>
    <x v="318"/>
    <n v="62"/>
    <x v="6"/>
    <s v="Abbott Salazar"/>
    <s v="C0606cam03"/>
    <x v="8"/>
  </r>
  <r>
    <x v="602"/>
    <x v="6"/>
    <x v="396"/>
    <x v="177"/>
    <n v="62"/>
    <x v="6"/>
    <s v="Abbott Salazar"/>
    <s v="C0606cam03"/>
    <x v="9"/>
  </r>
  <r>
    <x v="602"/>
    <x v="6"/>
    <x v="396"/>
    <x v="162"/>
    <n v="62"/>
    <x v="6"/>
    <s v="Abbott Salazar"/>
    <s v="C0606cam03"/>
    <x v="11"/>
  </r>
  <r>
    <x v="602"/>
    <x v="14"/>
    <x v="111"/>
    <x v="75"/>
    <n v="25"/>
    <x v="14"/>
    <s v="Abbott Salazar"/>
    <s v="C0606cam13"/>
    <x v="0"/>
  </r>
  <r>
    <x v="602"/>
    <x v="14"/>
    <x v="111"/>
    <x v="150"/>
    <n v="25"/>
    <x v="14"/>
    <s v="Abbott Salazar"/>
    <s v="C0606cam13"/>
    <x v="7"/>
  </r>
  <r>
    <x v="602"/>
    <x v="14"/>
    <x v="111"/>
    <x v="213"/>
    <n v="25"/>
    <x v="14"/>
    <s v="Abbott Salazar"/>
    <s v="C0606cam13"/>
    <x v="7"/>
  </r>
  <r>
    <x v="602"/>
    <x v="14"/>
    <x v="111"/>
    <x v="86"/>
    <n v="25"/>
    <x v="14"/>
    <s v="Abbott Salazar"/>
    <s v="C0606cam13"/>
    <x v="10"/>
  </r>
  <r>
    <x v="603"/>
    <x v="0"/>
    <x v="107"/>
    <x v="344"/>
    <n v="65"/>
    <x v="0"/>
    <s v="Trumaine Knappett"/>
    <s v="C0607cam12"/>
    <x v="0"/>
  </r>
  <r>
    <x v="603"/>
    <x v="0"/>
    <x v="107"/>
    <x v="287"/>
    <n v="65"/>
    <x v="0"/>
    <s v="Trumaine Knappett"/>
    <s v="C0607cam12"/>
    <x v="10"/>
  </r>
  <r>
    <x v="603"/>
    <x v="0"/>
    <x v="107"/>
    <x v="363"/>
    <n v="65"/>
    <x v="0"/>
    <s v="Trumaine Knappett"/>
    <s v="C0607cam12"/>
    <x v="1"/>
  </r>
  <r>
    <x v="603"/>
    <x v="0"/>
    <x v="107"/>
    <x v="125"/>
    <n v="65"/>
    <x v="0"/>
    <s v="Trumaine Knappett"/>
    <s v="C0607cam12"/>
    <x v="2"/>
  </r>
  <r>
    <x v="603"/>
    <x v="0"/>
    <x v="107"/>
    <x v="404"/>
    <n v="65"/>
    <x v="0"/>
    <s v="Trumaine Knappett"/>
    <s v="C0607cam12"/>
    <x v="3"/>
  </r>
  <r>
    <x v="603"/>
    <x v="0"/>
    <x v="107"/>
    <x v="148"/>
    <n v="65"/>
    <x v="0"/>
    <s v="Trumaine Knappett"/>
    <s v="C0607cam12"/>
    <x v="4"/>
  </r>
  <r>
    <x v="603"/>
    <x v="0"/>
    <x v="107"/>
    <x v="278"/>
    <n v="65"/>
    <x v="0"/>
    <s v="Trumaine Knappett"/>
    <s v="C0607cam12"/>
    <x v="5"/>
  </r>
  <r>
    <x v="603"/>
    <x v="0"/>
    <x v="107"/>
    <x v="175"/>
    <n v="65"/>
    <x v="0"/>
    <s v="Trumaine Knappett"/>
    <s v="C0607cam12"/>
    <x v="6"/>
  </r>
  <r>
    <x v="603"/>
    <x v="0"/>
    <x v="107"/>
    <x v="45"/>
    <n v="65"/>
    <x v="0"/>
    <s v="Trumaine Knappett"/>
    <s v="C0607cam12"/>
    <x v="8"/>
  </r>
  <r>
    <x v="603"/>
    <x v="0"/>
    <x v="107"/>
    <x v="133"/>
    <n v="65"/>
    <x v="0"/>
    <s v="Trumaine Knappett"/>
    <s v="C0607cam12"/>
    <x v="11"/>
  </r>
  <r>
    <x v="603"/>
    <x v="0"/>
    <x v="107"/>
    <x v="121"/>
    <n v="65"/>
    <x v="0"/>
    <s v="Trumaine Knappett"/>
    <s v="C0607cam12"/>
    <x v="12"/>
  </r>
  <r>
    <x v="603"/>
    <x v="0"/>
    <x v="107"/>
    <x v="57"/>
    <n v="65"/>
    <x v="0"/>
    <s v="Trumaine Knappett"/>
    <s v="C0607cam12"/>
    <x v="15"/>
  </r>
  <r>
    <x v="603"/>
    <x v="0"/>
    <x v="107"/>
    <x v="47"/>
    <n v="65"/>
    <x v="0"/>
    <s v="Trumaine Knappett"/>
    <s v="C0607cam12"/>
    <x v="14"/>
  </r>
  <r>
    <x v="603"/>
    <x v="0"/>
    <x v="107"/>
    <x v="33"/>
    <n v="65"/>
    <x v="0"/>
    <s v="Trumaine Knappett"/>
    <s v="C0607cam12"/>
    <x v="16"/>
  </r>
  <r>
    <x v="603"/>
    <x v="7"/>
    <x v="259"/>
    <x v="369"/>
    <n v="28"/>
    <x v="7"/>
    <s v="Trumaine Knappett"/>
    <s v="C0607cam14"/>
    <x v="0"/>
  </r>
  <r>
    <x v="603"/>
    <x v="7"/>
    <x v="259"/>
    <x v="296"/>
    <n v="28"/>
    <x v="7"/>
    <s v="Trumaine Knappett"/>
    <s v="C0607cam14"/>
    <x v="7"/>
  </r>
  <r>
    <x v="603"/>
    <x v="7"/>
    <x v="259"/>
    <x v="405"/>
    <n v="28"/>
    <x v="7"/>
    <s v="Trumaine Knappett"/>
    <s v="C0607cam14"/>
    <x v="10"/>
  </r>
  <r>
    <x v="603"/>
    <x v="7"/>
    <x v="259"/>
    <x v="218"/>
    <n v="28"/>
    <x v="7"/>
    <s v="Trumaine Knappett"/>
    <s v="C0607cam14"/>
    <x v="10"/>
  </r>
  <r>
    <x v="603"/>
    <x v="7"/>
    <x v="259"/>
    <x v="382"/>
    <n v="28"/>
    <x v="7"/>
    <s v="Trumaine Knappett"/>
    <s v="C0607cam14"/>
    <x v="2"/>
  </r>
  <r>
    <x v="603"/>
    <x v="7"/>
    <x v="259"/>
    <x v="247"/>
    <n v="28"/>
    <x v="7"/>
    <s v="Trumaine Knappett"/>
    <s v="C0607cam14"/>
    <x v="2"/>
  </r>
  <r>
    <x v="603"/>
    <x v="7"/>
    <x v="259"/>
    <x v="245"/>
    <n v="28"/>
    <x v="7"/>
    <s v="Trumaine Knappett"/>
    <s v="C0607cam14"/>
    <x v="4"/>
  </r>
  <r>
    <x v="603"/>
    <x v="7"/>
    <x v="259"/>
    <x v="70"/>
    <n v="28"/>
    <x v="7"/>
    <s v="Trumaine Knappett"/>
    <s v="C0607cam14"/>
    <x v="4"/>
  </r>
  <r>
    <x v="603"/>
    <x v="7"/>
    <x v="259"/>
    <x v="138"/>
    <n v="28"/>
    <x v="7"/>
    <s v="Trumaine Knappett"/>
    <s v="C0607cam14"/>
    <x v="5"/>
  </r>
  <r>
    <x v="603"/>
    <x v="7"/>
    <x v="259"/>
    <x v="65"/>
    <n v="28"/>
    <x v="7"/>
    <s v="Trumaine Knappett"/>
    <s v="C0607cam14"/>
    <x v="6"/>
  </r>
  <r>
    <x v="603"/>
    <x v="7"/>
    <x v="259"/>
    <x v="63"/>
    <n v="28"/>
    <x v="7"/>
    <s v="Trumaine Knappett"/>
    <s v="C0607cam14"/>
    <x v="9"/>
  </r>
  <r>
    <x v="603"/>
    <x v="7"/>
    <x v="259"/>
    <x v="64"/>
    <n v="28"/>
    <x v="7"/>
    <s v="Trumaine Knappett"/>
    <s v="C0607cam14"/>
    <x v="9"/>
  </r>
  <r>
    <x v="603"/>
    <x v="7"/>
    <x v="259"/>
    <x v="82"/>
    <n v="28"/>
    <x v="7"/>
    <s v="Trumaine Knappett"/>
    <s v="C0607cam14"/>
    <x v="11"/>
  </r>
  <r>
    <x v="604"/>
    <x v="4"/>
    <x v="407"/>
    <x v="17"/>
    <n v="16"/>
    <x v="4"/>
    <s v="Inessa Murphy"/>
    <s v="C0608cam16"/>
    <x v="0"/>
  </r>
  <r>
    <x v="604"/>
    <x v="4"/>
    <x v="407"/>
    <x v="382"/>
    <n v="16"/>
    <x v="4"/>
    <s v="Inessa Murphy"/>
    <s v="C0608cam16"/>
    <x v="7"/>
  </r>
  <r>
    <x v="604"/>
    <x v="4"/>
    <x v="407"/>
    <x v="133"/>
    <n v="16"/>
    <x v="4"/>
    <s v="Inessa Murphy"/>
    <s v="C0608cam16"/>
    <x v="10"/>
  </r>
  <r>
    <x v="604"/>
    <x v="4"/>
    <x v="407"/>
    <x v="192"/>
    <n v="16"/>
    <x v="4"/>
    <s v="Inessa Murphy"/>
    <s v="C0608cam16"/>
    <x v="1"/>
  </r>
  <r>
    <x v="604"/>
    <x v="4"/>
    <x v="407"/>
    <x v="210"/>
    <n v="16"/>
    <x v="4"/>
    <s v="Inessa Murphy"/>
    <s v="C0608cam16"/>
    <x v="4"/>
  </r>
  <r>
    <x v="604"/>
    <x v="4"/>
    <x v="407"/>
    <x v="147"/>
    <n v="16"/>
    <x v="4"/>
    <s v="Inessa Murphy"/>
    <s v="C0608cam16"/>
    <x v="4"/>
  </r>
  <r>
    <x v="604"/>
    <x v="4"/>
    <x v="407"/>
    <x v="86"/>
    <n v="16"/>
    <x v="4"/>
    <s v="Inessa Murphy"/>
    <s v="C0608cam16"/>
    <x v="6"/>
  </r>
  <r>
    <x v="604"/>
    <x v="0"/>
    <x v="222"/>
    <x v="4"/>
    <n v="65"/>
    <x v="0"/>
    <s v="Inessa Murphy"/>
    <s v="C0608cam12"/>
    <x v="0"/>
  </r>
  <r>
    <x v="604"/>
    <x v="0"/>
    <x v="222"/>
    <x v="5"/>
    <n v="65"/>
    <x v="0"/>
    <s v="Inessa Murphy"/>
    <s v="C0608cam12"/>
    <x v="7"/>
  </r>
  <r>
    <x v="604"/>
    <x v="0"/>
    <x v="222"/>
    <x v="374"/>
    <n v="65"/>
    <x v="0"/>
    <s v="Inessa Murphy"/>
    <s v="C0608cam12"/>
    <x v="10"/>
  </r>
  <r>
    <x v="604"/>
    <x v="0"/>
    <x v="222"/>
    <x v="15"/>
    <n v="65"/>
    <x v="0"/>
    <s v="Inessa Murphy"/>
    <s v="C0608cam12"/>
    <x v="10"/>
  </r>
  <r>
    <x v="605"/>
    <x v="13"/>
    <x v="226"/>
    <x v="176"/>
    <n v="75"/>
    <x v="13"/>
    <s v="Chantalle Villa"/>
    <s v="C0609cam09"/>
    <x v="0"/>
  </r>
  <r>
    <x v="605"/>
    <x v="13"/>
    <x v="226"/>
    <x v="109"/>
    <n v="75"/>
    <x v="13"/>
    <s v="Chantalle Villa"/>
    <s v="C0609cam09"/>
    <x v="7"/>
  </r>
  <r>
    <x v="605"/>
    <x v="13"/>
    <x v="226"/>
    <x v="6"/>
    <n v="75"/>
    <x v="13"/>
    <s v="Chantalle Villa"/>
    <s v="C0609cam09"/>
    <x v="10"/>
  </r>
  <r>
    <x v="605"/>
    <x v="1"/>
    <x v="2"/>
    <x v="13"/>
    <n v="25"/>
    <x v="1"/>
    <s v="Chantalle Villa"/>
    <s v="C0609cam07"/>
    <x v="0"/>
  </r>
  <r>
    <x v="605"/>
    <x v="1"/>
    <x v="2"/>
    <x v="162"/>
    <n v="25"/>
    <x v="1"/>
    <s v="Chantalle Villa"/>
    <s v="C0609cam07"/>
    <x v="7"/>
  </r>
  <r>
    <x v="605"/>
    <x v="1"/>
    <x v="2"/>
    <x v="119"/>
    <n v="25"/>
    <x v="1"/>
    <s v="Chantalle Villa"/>
    <s v="C0609cam07"/>
    <x v="7"/>
  </r>
  <r>
    <x v="606"/>
    <x v="15"/>
    <x v="363"/>
    <x v="54"/>
    <n v="10"/>
    <x v="15"/>
    <s v="Vanda Pirnie"/>
    <s v="C0610cam01"/>
    <x v="0"/>
  </r>
  <r>
    <x v="606"/>
    <x v="15"/>
    <x v="363"/>
    <x v="203"/>
    <n v="10"/>
    <x v="15"/>
    <s v="Vanda Pirnie"/>
    <s v="C0610cam01"/>
    <x v="7"/>
  </r>
  <r>
    <x v="606"/>
    <x v="15"/>
    <x v="363"/>
    <x v="70"/>
    <n v="10"/>
    <x v="15"/>
    <s v="Vanda Pirnie"/>
    <s v="C0610cam01"/>
    <x v="10"/>
  </r>
  <r>
    <x v="606"/>
    <x v="15"/>
    <x v="363"/>
    <x v="236"/>
    <n v="10"/>
    <x v="15"/>
    <s v="Vanda Pirnie"/>
    <s v="C0610cam01"/>
    <x v="1"/>
  </r>
  <r>
    <x v="606"/>
    <x v="15"/>
    <x v="363"/>
    <x v="151"/>
    <n v="10"/>
    <x v="15"/>
    <s v="Vanda Pirnie"/>
    <s v="C0610cam01"/>
    <x v="3"/>
  </r>
  <r>
    <x v="606"/>
    <x v="15"/>
    <x v="363"/>
    <x v="147"/>
    <n v="10"/>
    <x v="15"/>
    <s v="Vanda Pirnie"/>
    <s v="C0610cam01"/>
    <x v="3"/>
  </r>
  <r>
    <x v="606"/>
    <x v="15"/>
    <x v="363"/>
    <x v="14"/>
    <n v="10"/>
    <x v="15"/>
    <s v="Vanda Pirnie"/>
    <s v="C0610cam01"/>
    <x v="5"/>
  </r>
  <r>
    <x v="606"/>
    <x v="15"/>
    <x v="363"/>
    <x v="239"/>
    <n v="10"/>
    <x v="15"/>
    <s v="Vanda Pirnie"/>
    <s v="C0610cam01"/>
    <x v="5"/>
  </r>
  <r>
    <x v="607"/>
    <x v="8"/>
    <x v="438"/>
    <x v="319"/>
    <n v="13"/>
    <x v="8"/>
    <s v="Fredrick Gillitt"/>
    <s v="C0611cam06"/>
    <x v="0"/>
  </r>
  <r>
    <x v="607"/>
    <x v="8"/>
    <x v="438"/>
    <x v="351"/>
    <n v="13"/>
    <x v="8"/>
    <s v="Fredrick Gillitt"/>
    <s v="C0611cam06"/>
    <x v="10"/>
  </r>
  <r>
    <x v="607"/>
    <x v="8"/>
    <x v="438"/>
    <x v="334"/>
    <n v="13"/>
    <x v="8"/>
    <s v="Fredrick Gillitt"/>
    <s v="C0611cam06"/>
    <x v="1"/>
  </r>
  <r>
    <x v="607"/>
    <x v="8"/>
    <x v="438"/>
    <x v="44"/>
    <n v="13"/>
    <x v="8"/>
    <s v="Fredrick Gillitt"/>
    <s v="C0611cam06"/>
    <x v="1"/>
  </r>
  <r>
    <x v="607"/>
    <x v="8"/>
    <x v="438"/>
    <x v="232"/>
    <n v="13"/>
    <x v="8"/>
    <s v="Fredrick Gillitt"/>
    <s v="C0611cam06"/>
    <x v="3"/>
  </r>
  <r>
    <x v="607"/>
    <x v="8"/>
    <x v="438"/>
    <x v="187"/>
    <n v="13"/>
    <x v="8"/>
    <s v="Fredrick Gillitt"/>
    <s v="C0611cam06"/>
    <x v="4"/>
  </r>
  <r>
    <x v="607"/>
    <x v="8"/>
    <x v="438"/>
    <x v="193"/>
    <n v="13"/>
    <x v="8"/>
    <s v="Fredrick Gillitt"/>
    <s v="C0611cam06"/>
    <x v="6"/>
  </r>
  <r>
    <x v="607"/>
    <x v="8"/>
    <x v="438"/>
    <x v="71"/>
    <n v="13"/>
    <x v="8"/>
    <s v="Fredrick Gillitt"/>
    <s v="C0611cam06"/>
    <x v="8"/>
  </r>
  <r>
    <x v="607"/>
    <x v="8"/>
    <x v="438"/>
    <x v="217"/>
    <n v="13"/>
    <x v="8"/>
    <s v="Fredrick Gillitt"/>
    <s v="C0611cam06"/>
    <x v="11"/>
  </r>
  <r>
    <x v="607"/>
    <x v="8"/>
    <x v="438"/>
    <x v="162"/>
    <n v="13"/>
    <x v="8"/>
    <s v="Fredrick Gillitt"/>
    <s v="C0611cam06"/>
    <x v="12"/>
  </r>
  <r>
    <x v="607"/>
    <x v="13"/>
    <x v="396"/>
    <x v="461"/>
    <n v="75"/>
    <x v="13"/>
    <s v="Fredrick Gillitt"/>
    <s v="C0611cam09"/>
    <x v="0"/>
  </r>
  <r>
    <x v="607"/>
    <x v="13"/>
    <x v="396"/>
    <x v="493"/>
    <n v="75"/>
    <x v="13"/>
    <s v="Fredrick Gillitt"/>
    <s v="C0611cam09"/>
    <x v="10"/>
  </r>
  <r>
    <x v="607"/>
    <x v="13"/>
    <x v="396"/>
    <x v="412"/>
    <n v="75"/>
    <x v="13"/>
    <s v="Fredrick Gillitt"/>
    <s v="C0611cam09"/>
    <x v="1"/>
  </r>
  <r>
    <x v="607"/>
    <x v="13"/>
    <x v="396"/>
    <x v="457"/>
    <n v="75"/>
    <x v="13"/>
    <s v="Fredrick Gillitt"/>
    <s v="C0611cam09"/>
    <x v="2"/>
  </r>
  <r>
    <x v="607"/>
    <x v="13"/>
    <x v="396"/>
    <x v="225"/>
    <n v="75"/>
    <x v="13"/>
    <s v="Fredrick Gillitt"/>
    <s v="C0611cam09"/>
    <x v="3"/>
  </r>
  <r>
    <x v="607"/>
    <x v="13"/>
    <x v="396"/>
    <x v="20"/>
    <n v="75"/>
    <x v="13"/>
    <s v="Fredrick Gillitt"/>
    <s v="C0611cam09"/>
    <x v="8"/>
  </r>
  <r>
    <x v="607"/>
    <x v="13"/>
    <x v="396"/>
    <x v="177"/>
    <n v="75"/>
    <x v="13"/>
    <s v="Fredrick Gillitt"/>
    <s v="C0611cam09"/>
    <x v="9"/>
  </r>
  <r>
    <x v="607"/>
    <x v="13"/>
    <x v="396"/>
    <x v="58"/>
    <n v="75"/>
    <x v="13"/>
    <s v="Fredrick Gillitt"/>
    <s v="C0611cam09"/>
    <x v="11"/>
  </r>
  <r>
    <x v="608"/>
    <x v="14"/>
    <x v="68"/>
    <x v="266"/>
    <n v="25"/>
    <x v="14"/>
    <s v="Wallas Harcarse"/>
    <s v="C0612cam13"/>
    <x v="0"/>
  </r>
  <r>
    <x v="608"/>
    <x v="14"/>
    <x v="68"/>
    <x v="165"/>
    <n v="25"/>
    <x v="14"/>
    <s v="Wallas Harcarse"/>
    <s v="C0612cam13"/>
    <x v="7"/>
  </r>
  <r>
    <x v="608"/>
    <x v="14"/>
    <x v="68"/>
    <x v="183"/>
    <n v="25"/>
    <x v="14"/>
    <s v="Wallas Harcarse"/>
    <s v="C0612cam13"/>
    <x v="10"/>
  </r>
  <r>
    <x v="608"/>
    <x v="14"/>
    <x v="68"/>
    <x v="515"/>
    <n v="25"/>
    <x v="14"/>
    <s v="Wallas Harcarse"/>
    <s v="C0612cam13"/>
    <x v="2"/>
  </r>
  <r>
    <x v="608"/>
    <x v="14"/>
    <x v="68"/>
    <x v="284"/>
    <n v="25"/>
    <x v="14"/>
    <s v="Wallas Harcarse"/>
    <s v="C0612cam13"/>
    <x v="4"/>
  </r>
  <r>
    <x v="608"/>
    <x v="14"/>
    <x v="68"/>
    <x v="186"/>
    <n v="25"/>
    <x v="14"/>
    <s v="Wallas Harcarse"/>
    <s v="C0612cam13"/>
    <x v="6"/>
  </r>
  <r>
    <x v="608"/>
    <x v="14"/>
    <x v="68"/>
    <x v="269"/>
    <n v="25"/>
    <x v="14"/>
    <s v="Wallas Harcarse"/>
    <s v="C0612cam13"/>
    <x v="11"/>
  </r>
  <r>
    <x v="608"/>
    <x v="14"/>
    <x v="68"/>
    <x v="30"/>
    <n v="25"/>
    <x v="14"/>
    <s v="Wallas Harcarse"/>
    <s v="C0612cam13"/>
    <x v="12"/>
  </r>
  <r>
    <x v="608"/>
    <x v="14"/>
    <x v="68"/>
    <x v="122"/>
    <n v="25"/>
    <x v="14"/>
    <s v="Wallas Harcarse"/>
    <s v="C0612cam13"/>
    <x v="13"/>
  </r>
  <r>
    <x v="608"/>
    <x v="12"/>
    <x v="309"/>
    <x v="390"/>
    <n v="66"/>
    <x v="12"/>
    <s v="Wallas Harcarse"/>
    <s v="C0612cam10"/>
    <x v="0"/>
  </r>
  <r>
    <x v="608"/>
    <x v="12"/>
    <x v="309"/>
    <x v="120"/>
    <n v="66"/>
    <x v="12"/>
    <s v="Wallas Harcarse"/>
    <s v="C0612cam10"/>
    <x v="7"/>
  </r>
  <r>
    <x v="608"/>
    <x v="12"/>
    <x v="309"/>
    <x v="269"/>
    <n v="66"/>
    <x v="12"/>
    <s v="Wallas Harcarse"/>
    <s v="C0612cam10"/>
    <x v="10"/>
  </r>
  <r>
    <x v="608"/>
    <x v="12"/>
    <x v="309"/>
    <x v="200"/>
    <n v="66"/>
    <x v="12"/>
    <s v="Wallas Harcarse"/>
    <s v="C0612cam10"/>
    <x v="1"/>
  </r>
  <r>
    <x v="608"/>
    <x v="12"/>
    <x v="309"/>
    <x v="161"/>
    <n v="66"/>
    <x v="12"/>
    <s v="Wallas Harcarse"/>
    <s v="C0612cam10"/>
    <x v="2"/>
  </r>
  <r>
    <x v="608"/>
    <x v="12"/>
    <x v="309"/>
    <x v="80"/>
    <n v="66"/>
    <x v="12"/>
    <s v="Wallas Harcarse"/>
    <s v="C0612cam10"/>
    <x v="4"/>
  </r>
  <r>
    <x v="608"/>
    <x v="12"/>
    <x v="309"/>
    <x v="110"/>
    <n v="66"/>
    <x v="12"/>
    <s v="Wallas Harcarse"/>
    <s v="C0612cam10"/>
    <x v="4"/>
  </r>
  <r>
    <x v="608"/>
    <x v="12"/>
    <x v="309"/>
    <x v="173"/>
    <n v="66"/>
    <x v="12"/>
    <s v="Wallas Harcarse"/>
    <s v="C0612cam10"/>
    <x v="5"/>
  </r>
  <r>
    <x v="609"/>
    <x v="1"/>
    <x v="450"/>
    <x v="525"/>
    <n v="25"/>
    <x v="1"/>
    <s v="Nikki Durtnel"/>
    <s v="C0613cam07"/>
    <x v="0"/>
  </r>
  <r>
    <x v="609"/>
    <x v="1"/>
    <x v="450"/>
    <x v="440"/>
    <n v="25"/>
    <x v="1"/>
    <s v="Nikki Durtnel"/>
    <s v="C0613cam07"/>
    <x v="7"/>
  </r>
  <r>
    <x v="609"/>
    <x v="1"/>
    <x v="450"/>
    <x v="504"/>
    <n v="25"/>
    <x v="1"/>
    <s v="Nikki Durtnel"/>
    <s v="C0613cam07"/>
    <x v="10"/>
  </r>
  <r>
    <x v="609"/>
    <x v="1"/>
    <x v="450"/>
    <x v="438"/>
    <n v="25"/>
    <x v="1"/>
    <s v="Nikki Durtnel"/>
    <s v="C0613cam07"/>
    <x v="4"/>
  </r>
  <r>
    <x v="609"/>
    <x v="1"/>
    <x v="450"/>
    <x v="334"/>
    <n v="25"/>
    <x v="1"/>
    <s v="Nikki Durtnel"/>
    <s v="C0613cam07"/>
    <x v="5"/>
  </r>
  <r>
    <x v="609"/>
    <x v="1"/>
    <x v="450"/>
    <x v="412"/>
    <n v="25"/>
    <x v="1"/>
    <s v="Nikki Durtnel"/>
    <s v="C0613cam07"/>
    <x v="6"/>
  </r>
  <r>
    <x v="609"/>
    <x v="1"/>
    <x v="450"/>
    <x v="54"/>
    <n v="25"/>
    <x v="1"/>
    <s v="Nikki Durtnel"/>
    <s v="C0613cam07"/>
    <x v="8"/>
  </r>
  <r>
    <x v="609"/>
    <x v="1"/>
    <x v="450"/>
    <x v="433"/>
    <n v="25"/>
    <x v="1"/>
    <s v="Nikki Durtnel"/>
    <s v="C0613cam07"/>
    <x v="9"/>
  </r>
  <r>
    <x v="609"/>
    <x v="1"/>
    <x v="450"/>
    <x v="197"/>
    <n v="25"/>
    <x v="1"/>
    <s v="Nikki Durtnel"/>
    <s v="C0613cam07"/>
    <x v="11"/>
  </r>
  <r>
    <x v="609"/>
    <x v="1"/>
    <x v="450"/>
    <x v="94"/>
    <n v="25"/>
    <x v="1"/>
    <s v="Nikki Durtnel"/>
    <s v="C0613cam07"/>
    <x v="12"/>
  </r>
  <r>
    <x v="609"/>
    <x v="1"/>
    <x v="450"/>
    <x v="258"/>
    <n v="25"/>
    <x v="1"/>
    <s v="Nikki Durtnel"/>
    <s v="C0613cam07"/>
    <x v="15"/>
  </r>
  <r>
    <x v="609"/>
    <x v="2"/>
    <x v="420"/>
    <x v="411"/>
    <n v="29"/>
    <x v="2"/>
    <s v="Nikki Durtnel"/>
    <s v="C0613cam17"/>
    <x v="0"/>
  </r>
  <r>
    <x v="609"/>
    <x v="2"/>
    <x v="420"/>
    <x v="407"/>
    <n v="29"/>
    <x v="2"/>
    <s v="Nikki Durtnel"/>
    <s v="C0613cam17"/>
    <x v="10"/>
  </r>
  <r>
    <x v="609"/>
    <x v="2"/>
    <x v="420"/>
    <x v="120"/>
    <n v="29"/>
    <x v="2"/>
    <s v="Nikki Durtnel"/>
    <s v="C0613cam17"/>
    <x v="10"/>
  </r>
  <r>
    <x v="609"/>
    <x v="2"/>
    <x v="420"/>
    <x v="261"/>
    <n v="29"/>
    <x v="2"/>
    <s v="Nikki Durtnel"/>
    <s v="C0613cam17"/>
    <x v="2"/>
  </r>
  <r>
    <x v="609"/>
    <x v="2"/>
    <x v="420"/>
    <x v="146"/>
    <n v="29"/>
    <x v="2"/>
    <s v="Nikki Durtnel"/>
    <s v="C0613cam17"/>
    <x v="3"/>
  </r>
  <r>
    <x v="609"/>
    <x v="2"/>
    <x v="420"/>
    <x v="4"/>
    <n v="29"/>
    <x v="2"/>
    <s v="Nikki Durtnel"/>
    <s v="C0613cam17"/>
    <x v="4"/>
  </r>
  <r>
    <x v="609"/>
    <x v="2"/>
    <x v="420"/>
    <x v="72"/>
    <n v="29"/>
    <x v="2"/>
    <s v="Nikki Durtnel"/>
    <s v="C0613cam17"/>
    <x v="6"/>
  </r>
  <r>
    <x v="610"/>
    <x v="1"/>
    <x v="364"/>
    <x v="514"/>
    <n v="25"/>
    <x v="1"/>
    <s v="Alfie Gatman"/>
    <s v="C0614cam07"/>
    <x v="0"/>
  </r>
  <r>
    <x v="610"/>
    <x v="1"/>
    <x v="364"/>
    <x v="327"/>
    <n v="25"/>
    <x v="1"/>
    <s v="Alfie Gatman"/>
    <s v="C0614cam07"/>
    <x v="7"/>
  </r>
  <r>
    <x v="610"/>
    <x v="1"/>
    <x v="364"/>
    <x v="267"/>
    <n v="25"/>
    <x v="1"/>
    <s v="Alfie Gatman"/>
    <s v="C0614cam07"/>
    <x v="10"/>
  </r>
  <r>
    <x v="610"/>
    <x v="1"/>
    <x v="364"/>
    <x v="240"/>
    <n v="25"/>
    <x v="1"/>
    <s v="Alfie Gatman"/>
    <s v="C0614cam07"/>
    <x v="3"/>
  </r>
  <r>
    <x v="610"/>
    <x v="1"/>
    <x v="364"/>
    <x v="222"/>
    <n v="25"/>
    <x v="1"/>
    <s v="Alfie Gatman"/>
    <s v="C0614cam07"/>
    <x v="5"/>
  </r>
  <r>
    <x v="610"/>
    <x v="1"/>
    <x v="364"/>
    <x v="372"/>
    <n v="25"/>
    <x v="1"/>
    <s v="Alfie Gatman"/>
    <s v="C0614cam07"/>
    <x v="6"/>
  </r>
  <r>
    <x v="610"/>
    <x v="1"/>
    <x v="364"/>
    <x v="382"/>
    <n v="25"/>
    <x v="1"/>
    <s v="Alfie Gatman"/>
    <s v="C0614cam07"/>
    <x v="8"/>
  </r>
  <r>
    <x v="610"/>
    <x v="1"/>
    <x v="364"/>
    <x v="356"/>
    <n v="25"/>
    <x v="1"/>
    <s v="Alfie Gatman"/>
    <s v="C0614cam07"/>
    <x v="9"/>
  </r>
  <r>
    <x v="610"/>
    <x v="1"/>
    <x v="364"/>
    <x v="270"/>
    <n v="25"/>
    <x v="1"/>
    <s v="Alfie Gatman"/>
    <s v="C0614cam07"/>
    <x v="12"/>
  </r>
  <r>
    <x v="610"/>
    <x v="1"/>
    <x v="364"/>
    <x v="161"/>
    <n v="25"/>
    <x v="1"/>
    <s v="Alfie Gatman"/>
    <s v="C0614cam07"/>
    <x v="15"/>
  </r>
  <r>
    <x v="610"/>
    <x v="1"/>
    <x v="364"/>
    <x v="11"/>
    <n v="25"/>
    <x v="1"/>
    <s v="Alfie Gatman"/>
    <s v="C0614cam07"/>
    <x v="14"/>
  </r>
  <r>
    <x v="610"/>
    <x v="1"/>
    <x v="364"/>
    <x v="14"/>
    <n v="25"/>
    <x v="1"/>
    <s v="Alfie Gatman"/>
    <s v="C0614cam07"/>
    <x v="16"/>
  </r>
  <r>
    <x v="611"/>
    <x v="6"/>
    <x v="23"/>
    <x v="120"/>
    <n v="62"/>
    <x v="6"/>
    <s v="Gabriella Stannion"/>
    <s v="C0615cam03"/>
    <x v="0"/>
  </r>
  <r>
    <x v="611"/>
    <x v="6"/>
    <x v="23"/>
    <x v="394"/>
    <n v="62"/>
    <x v="6"/>
    <s v="Gabriella Stannion"/>
    <s v="C0615cam03"/>
    <x v="10"/>
  </r>
  <r>
    <x v="611"/>
    <x v="6"/>
    <x v="23"/>
    <x v="83"/>
    <n v="62"/>
    <x v="6"/>
    <s v="Gabriella Stannion"/>
    <s v="C0615cam03"/>
    <x v="1"/>
  </r>
  <r>
    <x v="611"/>
    <x v="6"/>
    <x v="23"/>
    <x v="42"/>
    <n v="62"/>
    <x v="6"/>
    <s v="Gabriella Stannion"/>
    <s v="C0615cam03"/>
    <x v="2"/>
  </r>
  <r>
    <x v="611"/>
    <x v="6"/>
    <x v="23"/>
    <x v="103"/>
    <n v="62"/>
    <x v="6"/>
    <s v="Gabriella Stannion"/>
    <s v="C0615cam03"/>
    <x v="3"/>
  </r>
  <r>
    <x v="611"/>
    <x v="12"/>
    <x v="15"/>
    <x v="78"/>
    <n v="66"/>
    <x v="12"/>
    <s v="Gabriella Stannion"/>
    <s v="C0615cam10"/>
    <x v="0"/>
  </r>
  <r>
    <x v="611"/>
    <x v="12"/>
    <x v="15"/>
    <x v="209"/>
    <n v="66"/>
    <x v="12"/>
    <s v="Gabriella Stannion"/>
    <s v="C0615cam10"/>
    <x v="7"/>
  </r>
  <r>
    <x v="611"/>
    <x v="12"/>
    <x v="15"/>
    <x v="65"/>
    <n v="66"/>
    <x v="12"/>
    <s v="Gabriella Stannion"/>
    <s v="C0615cam10"/>
    <x v="7"/>
  </r>
  <r>
    <x v="611"/>
    <x v="12"/>
    <x v="15"/>
    <x v="237"/>
    <n v="66"/>
    <x v="12"/>
    <s v="Gabriella Stannion"/>
    <s v="C0615cam10"/>
    <x v="10"/>
  </r>
  <r>
    <x v="611"/>
    <x v="12"/>
    <x v="15"/>
    <x v="64"/>
    <n v="66"/>
    <x v="12"/>
    <s v="Gabriella Stannion"/>
    <s v="C0615cam10"/>
    <x v="1"/>
  </r>
  <r>
    <x v="612"/>
    <x v="10"/>
    <x v="180"/>
    <x v="207"/>
    <n v="22"/>
    <x v="10"/>
    <s v="Lottie Tease"/>
    <s v="C0616cam05"/>
    <x v="0"/>
  </r>
  <r>
    <x v="612"/>
    <x v="10"/>
    <x v="180"/>
    <x v="38"/>
    <n v="22"/>
    <x v="10"/>
    <s v="Lottie Tease"/>
    <s v="C0616cam05"/>
    <x v="7"/>
  </r>
  <r>
    <x v="612"/>
    <x v="10"/>
    <x v="180"/>
    <x v="1"/>
    <n v="22"/>
    <x v="10"/>
    <s v="Lottie Tease"/>
    <s v="C0616cam05"/>
    <x v="10"/>
  </r>
  <r>
    <x v="612"/>
    <x v="10"/>
    <x v="180"/>
    <x v="128"/>
    <n v="22"/>
    <x v="10"/>
    <s v="Lottie Tease"/>
    <s v="C0616cam05"/>
    <x v="1"/>
  </r>
  <r>
    <x v="612"/>
    <x v="10"/>
    <x v="180"/>
    <x v="236"/>
    <n v="22"/>
    <x v="10"/>
    <s v="Lottie Tease"/>
    <s v="C0616cam05"/>
    <x v="2"/>
  </r>
  <r>
    <x v="612"/>
    <x v="10"/>
    <x v="180"/>
    <x v="163"/>
    <n v="22"/>
    <x v="10"/>
    <s v="Lottie Tease"/>
    <s v="C0616cam05"/>
    <x v="3"/>
  </r>
  <r>
    <x v="612"/>
    <x v="10"/>
    <x v="180"/>
    <x v="66"/>
    <n v="22"/>
    <x v="10"/>
    <s v="Lottie Tease"/>
    <s v="C0616cam05"/>
    <x v="4"/>
  </r>
  <r>
    <x v="612"/>
    <x v="10"/>
    <x v="180"/>
    <x v="6"/>
    <n v="22"/>
    <x v="10"/>
    <s v="Lottie Tease"/>
    <s v="C0616cam05"/>
    <x v="5"/>
  </r>
  <r>
    <x v="612"/>
    <x v="13"/>
    <x v="89"/>
    <x v="61"/>
    <n v="75"/>
    <x v="13"/>
    <s v="Lottie Tease"/>
    <s v="C0616cam09"/>
    <x v="0"/>
  </r>
  <r>
    <x v="612"/>
    <x v="13"/>
    <x v="89"/>
    <x v="342"/>
    <n v="75"/>
    <x v="13"/>
    <s v="Lottie Tease"/>
    <s v="C0616cam09"/>
    <x v="7"/>
  </r>
  <r>
    <x v="612"/>
    <x v="13"/>
    <x v="89"/>
    <x v="236"/>
    <n v="75"/>
    <x v="13"/>
    <s v="Lottie Tease"/>
    <s v="C0616cam09"/>
    <x v="10"/>
  </r>
  <r>
    <x v="612"/>
    <x v="13"/>
    <x v="89"/>
    <x v="176"/>
    <n v="75"/>
    <x v="13"/>
    <s v="Lottie Tease"/>
    <s v="C0616cam09"/>
    <x v="1"/>
  </r>
  <r>
    <x v="612"/>
    <x v="13"/>
    <x v="89"/>
    <x v="194"/>
    <n v="75"/>
    <x v="13"/>
    <s v="Lottie Tease"/>
    <s v="C0616cam09"/>
    <x v="2"/>
  </r>
  <r>
    <x v="612"/>
    <x v="13"/>
    <x v="89"/>
    <x v="283"/>
    <n v="75"/>
    <x v="13"/>
    <s v="Lottie Tease"/>
    <s v="C0616cam09"/>
    <x v="3"/>
  </r>
  <r>
    <x v="613"/>
    <x v="10"/>
    <x v="109"/>
    <x v="346"/>
    <n v="22"/>
    <x v="10"/>
    <s v="Brittan Fowlston"/>
    <s v="C0617cam05"/>
    <x v="0"/>
  </r>
  <r>
    <x v="613"/>
    <x v="10"/>
    <x v="109"/>
    <x v="464"/>
    <n v="22"/>
    <x v="10"/>
    <s v="Brittan Fowlston"/>
    <s v="C0617cam05"/>
    <x v="7"/>
  </r>
  <r>
    <x v="613"/>
    <x v="10"/>
    <x v="109"/>
    <x v="404"/>
    <n v="22"/>
    <x v="10"/>
    <s v="Brittan Fowlston"/>
    <s v="C0617cam05"/>
    <x v="10"/>
  </r>
  <r>
    <x v="613"/>
    <x v="10"/>
    <x v="109"/>
    <x v="274"/>
    <n v="22"/>
    <x v="10"/>
    <s v="Brittan Fowlston"/>
    <s v="C0617cam05"/>
    <x v="1"/>
  </r>
  <r>
    <x v="613"/>
    <x v="10"/>
    <x v="109"/>
    <x v="490"/>
    <n v="22"/>
    <x v="10"/>
    <s v="Brittan Fowlston"/>
    <s v="C0617cam05"/>
    <x v="2"/>
  </r>
  <r>
    <x v="613"/>
    <x v="10"/>
    <x v="109"/>
    <x v="92"/>
    <n v="22"/>
    <x v="10"/>
    <s v="Brittan Fowlston"/>
    <s v="C0617cam05"/>
    <x v="3"/>
  </r>
  <r>
    <x v="613"/>
    <x v="10"/>
    <x v="109"/>
    <x v="305"/>
    <n v="22"/>
    <x v="10"/>
    <s v="Brittan Fowlston"/>
    <s v="C0617cam05"/>
    <x v="4"/>
  </r>
  <r>
    <x v="613"/>
    <x v="10"/>
    <x v="109"/>
    <x v="433"/>
    <n v="22"/>
    <x v="10"/>
    <s v="Brittan Fowlston"/>
    <s v="C0617cam05"/>
    <x v="5"/>
  </r>
  <r>
    <x v="613"/>
    <x v="10"/>
    <x v="109"/>
    <x v="197"/>
    <n v="22"/>
    <x v="10"/>
    <s v="Brittan Fowlston"/>
    <s v="C0617cam05"/>
    <x v="6"/>
  </r>
  <r>
    <x v="613"/>
    <x v="10"/>
    <x v="109"/>
    <x v="26"/>
    <n v="22"/>
    <x v="10"/>
    <s v="Brittan Fowlston"/>
    <s v="C0617cam05"/>
    <x v="8"/>
  </r>
  <r>
    <x v="613"/>
    <x v="10"/>
    <x v="109"/>
    <x v="394"/>
    <n v="22"/>
    <x v="10"/>
    <s v="Brittan Fowlston"/>
    <s v="C0617cam05"/>
    <x v="9"/>
  </r>
  <r>
    <x v="613"/>
    <x v="10"/>
    <x v="109"/>
    <x v="83"/>
    <n v="22"/>
    <x v="10"/>
    <s v="Brittan Fowlston"/>
    <s v="C0617cam05"/>
    <x v="11"/>
  </r>
  <r>
    <x v="613"/>
    <x v="10"/>
    <x v="109"/>
    <x v="32"/>
    <n v="22"/>
    <x v="10"/>
    <s v="Brittan Fowlston"/>
    <s v="C0617cam05"/>
    <x v="12"/>
  </r>
  <r>
    <x v="613"/>
    <x v="10"/>
    <x v="109"/>
    <x v="103"/>
    <n v="22"/>
    <x v="10"/>
    <s v="Brittan Fowlston"/>
    <s v="C0617cam05"/>
    <x v="15"/>
  </r>
  <r>
    <x v="614"/>
    <x v="16"/>
    <x v="194"/>
    <x v="440"/>
    <n v="26"/>
    <x v="16"/>
    <s v="Caprice Pyecroft"/>
    <s v="C0618cam04"/>
    <x v="0"/>
  </r>
  <r>
    <x v="614"/>
    <x v="16"/>
    <x v="194"/>
    <x v="504"/>
    <n v="26"/>
    <x v="16"/>
    <s v="Caprice Pyecroft"/>
    <s v="C0618cam04"/>
    <x v="7"/>
  </r>
  <r>
    <x v="614"/>
    <x v="16"/>
    <x v="194"/>
    <x v="316"/>
    <n v="26"/>
    <x v="16"/>
    <s v="Caprice Pyecroft"/>
    <s v="C0618cam04"/>
    <x v="10"/>
  </r>
  <r>
    <x v="614"/>
    <x v="16"/>
    <x v="194"/>
    <x v="89"/>
    <n v="26"/>
    <x v="16"/>
    <s v="Caprice Pyecroft"/>
    <s v="C0618cam04"/>
    <x v="2"/>
  </r>
  <r>
    <x v="614"/>
    <x v="16"/>
    <x v="194"/>
    <x v="314"/>
    <n v="26"/>
    <x v="16"/>
    <s v="Caprice Pyecroft"/>
    <s v="C0618cam04"/>
    <x v="3"/>
  </r>
  <r>
    <x v="614"/>
    <x v="16"/>
    <x v="194"/>
    <x v="158"/>
    <n v="26"/>
    <x v="16"/>
    <s v="Caprice Pyecroft"/>
    <s v="C0618cam04"/>
    <x v="4"/>
  </r>
  <r>
    <x v="614"/>
    <x v="16"/>
    <x v="194"/>
    <x v="144"/>
    <n v="26"/>
    <x v="16"/>
    <s v="Caprice Pyecroft"/>
    <s v="C0618cam04"/>
    <x v="6"/>
  </r>
  <r>
    <x v="614"/>
    <x v="16"/>
    <x v="194"/>
    <x v="114"/>
    <n v="26"/>
    <x v="16"/>
    <s v="Caprice Pyecroft"/>
    <s v="C0618cam04"/>
    <x v="8"/>
  </r>
  <r>
    <x v="614"/>
    <x v="16"/>
    <x v="194"/>
    <x v="397"/>
    <n v="26"/>
    <x v="16"/>
    <s v="Caprice Pyecroft"/>
    <s v="C0618cam04"/>
    <x v="9"/>
  </r>
  <r>
    <x v="614"/>
    <x v="16"/>
    <x v="194"/>
    <x v="210"/>
    <n v="26"/>
    <x v="16"/>
    <s v="Caprice Pyecroft"/>
    <s v="C0618cam04"/>
    <x v="15"/>
  </r>
  <r>
    <x v="614"/>
    <x v="16"/>
    <x v="194"/>
    <x v="76"/>
    <n v="26"/>
    <x v="16"/>
    <s v="Caprice Pyecroft"/>
    <s v="C0618cam04"/>
    <x v="14"/>
  </r>
  <r>
    <x v="614"/>
    <x v="7"/>
    <x v="388"/>
    <x v="26"/>
    <n v="28"/>
    <x v="7"/>
    <s v="Caprice Pyecroft"/>
    <s v="C0618cam14"/>
    <x v="0"/>
  </r>
  <r>
    <x v="614"/>
    <x v="7"/>
    <x v="388"/>
    <x v="258"/>
    <n v="28"/>
    <x v="7"/>
    <s v="Caprice Pyecroft"/>
    <s v="C0618cam14"/>
    <x v="7"/>
  </r>
  <r>
    <x v="614"/>
    <x v="7"/>
    <x v="388"/>
    <x v="20"/>
    <n v="28"/>
    <x v="7"/>
    <s v="Caprice Pyecroft"/>
    <s v="C0618cam14"/>
    <x v="10"/>
  </r>
  <r>
    <x v="614"/>
    <x v="7"/>
    <x v="388"/>
    <x v="85"/>
    <n v="28"/>
    <x v="7"/>
    <s v="Caprice Pyecroft"/>
    <s v="C0618cam14"/>
    <x v="1"/>
  </r>
  <r>
    <x v="614"/>
    <x v="7"/>
    <x v="388"/>
    <x v="12"/>
    <n v="28"/>
    <x v="7"/>
    <s v="Caprice Pyecroft"/>
    <s v="C0618cam14"/>
    <x v="1"/>
  </r>
  <r>
    <x v="615"/>
    <x v="15"/>
    <x v="133"/>
    <x v="212"/>
    <n v="10"/>
    <x v="15"/>
    <s v="Casey Dorrian"/>
    <s v="C0619cam01"/>
    <x v="0"/>
  </r>
  <r>
    <x v="615"/>
    <x v="15"/>
    <x v="133"/>
    <x v="114"/>
    <n v="10"/>
    <x v="15"/>
    <s v="Casey Dorrian"/>
    <s v="C0619cam01"/>
    <x v="10"/>
  </r>
  <r>
    <x v="615"/>
    <x v="15"/>
    <x v="133"/>
    <x v="160"/>
    <n v="10"/>
    <x v="15"/>
    <s v="Casey Dorrian"/>
    <s v="C0619cam01"/>
    <x v="10"/>
  </r>
  <r>
    <x v="615"/>
    <x v="15"/>
    <x v="133"/>
    <x v="192"/>
    <n v="10"/>
    <x v="15"/>
    <s v="Casey Dorrian"/>
    <s v="C0619cam01"/>
    <x v="1"/>
  </r>
  <r>
    <x v="615"/>
    <x v="15"/>
    <x v="133"/>
    <x v="262"/>
    <n v="10"/>
    <x v="15"/>
    <s v="Casey Dorrian"/>
    <s v="C0619cam01"/>
    <x v="2"/>
  </r>
  <r>
    <x v="615"/>
    <x v="15"/>
    <x v="133"/>
    <x v="253"/>
    <n v="10"/>
    <x v="15"/>
    <s v="Casey Dorrian"/>
    <s v="C0619cam01"/>
    <x v="3"/>
  </r>
  <r>
    <x v="615"/>
    <x v="15"/>
    <x v="133"/>
    <x v="271"/>
    <n v="10"/>
    <x v="15"/>
    <s v="Casey Dorrian"/>
    <s v="C0619cam01"/>
    <x v="4"/>
  </r>
  <r>
    <x v="615"/>
    <x v="15"/>
    <x v="133"/>
    <x v="84"/>
    <n v="10"/>
    <x v="15"/>
    <s v="Casey Dorrian"/>
    <s v="C0619cam01"/>
    <x v="5"/>
  </r>
  <r>
    <x v="615"/>
    <x v="15"/>
    <x v="133"/>
    <x v="82"/>
    <n v="10"/>
    <x v="15"/>
    <s v="Casey Dorrian"/>
    <s v="C0619cam01"/>
    <x v="6"/>
  </r>
  <r>
    <x v="616"/>
    <x v="7"/>
    <x v="63"/>
    <x v="260"/>
    <n v="28"/>
    <x v="7"/>
    <s v="Hyman Gawke"/>
    <s v="C0620cam14"/>
    <x v="0"/>
  </r>
  <r>
    <x v="616"/>
    <x v="7"/>
    <x v="63"/>
    <x v="261"/>
    <n v="28"/>
    <x v="7"/>
    <s v="Hyman Gawke"/>
    <s v="C0620cam14"/>
    <x v="7"/>
  </r>
  <r>
    <x v="616"/>
    <x v="7"/>
    <x v="63"/>
    <x v="270"/>
    <n v="28"/>
    <x v="7"/>
    <s v="Hyman Gawke"/>
    <s v="C0620cam14"/>
    <x v="7"/>
  </r>
  <r>
    <x v="616"/>
    <x v="7"/>
    <x v="63"/>
    <x v="75"/>
    <n v="28"/>
    <x v="7"/>
    <s v="Hyman Gawke"/>
    <s v="C0620cam14"/>
    <x v="1"/>
  </r>
  <r>
    <x v="616"/>
    <x v="7"/>
    <x v="63"/>
    <x v="11"/>
    <n v="28"/>
    <x v="7"/>
    <s v="Hyman Gawke"/>
    <s v="C0620cam14"/>
    <x v="2"/>
  </r>
  <r>
    <x v="616"/>
    <x v="7"/>
    <x v="63"/>
    <x v="330"/>
    <n v="28"/>
    <x v="7"/>
    <s v="Hyman Gawke"/>
    <s v="C0620cam14"/>
    <x v="3"/>
  </r>
  <r>
    <x v="616"/>
    <x v="7"/>
    <x v="63"/>
    <x v="59"/>
    <n v="28"/>
    <x v="7"/>
    <s v="Hyman Gawke"/>
    <s v="C0620cam14"/>
    <x v="3"/>
  </r>
  <r>
    <x v="616"/>
    <x v="11"/>
    <x v="300"/>
    <x v="138"/>
    <n v="14"/>
    <x v="11"/>
    <s v="Hyman Gawke"/>
    <s v="C0620cam15"/>
    <x v="0"/>
  </r>
  <r>
    <x v="616"/>
    <x v="11"/>
    <x v="300"/>
    <x v="163"/>
    <n v="14"/>
    <x v="11"/>
    <s v="Hyman Gawke"/>
    <s v="C0620cam15"/>
    <x v="7"/>
  </r>
  <r>
    <x v="616"/>
    <x v="11"/>
    <x v="300"/>
    <x v="177"/>
    <n v="14"/>
    <x v="11"/>
    <s v="Hyman Gawke"/>
    <s v="C0620cam15"/>
    <x v="10"/>
  </r>
  <r>
    <x v="616"/>
    <x v="11"/>
    <x v="300"/>
    <x v="112"/>
    <n v="14"/>
    <x v="11"/>
    <s v="Hyman Gawke"/>
    <s v="C0620cam15"/>
    <x v="1"/>
  </r>
  <r>
    <x v="617"/>
    <x v="8"/>
    <x v="189"/>
    <x v="439"/>
    <n v="13"/>
    <x v="8"/>
    <s v="Charita Prisk"/>
    <s v="C0621cam06"/>
    <x v="0"/>
  </r>
  <r>
    <x v="617"/>
    <x v="8"/>
    <x v="189"/>
    <x v="477"/>
    <n v="13"/>
    <x v="8"/>
    <s v="Charita Prisk"/>
    <s v="C0621cam06"/>
    <x v="7"/>
  </r>
  <r>
    <x v="617"/>
    <x v="8"/>
    <x v="189"/>
    <x v="135"/>
    <n v="13"/>
    <x v="8"/>
    <s v="Charita Prisk"/>
    <s v="C0621cam06"/>
    <x v="10"/>
  </r>
  <r>
    <x v="617"/>
    <x v="8"/>
    <x v="189"/>
    <x v="243"/>
    <n v="13"/>
    <x v="8"/>
    <s v="Charita Prisk"/>
    <s v="C0621cam06"/>
    <x v="1"/>
  </r>
  <r>
    <x v="617"/>
    <x v="8"/>
    <x v="189"/>
    <x v="128"/>
    <n v="13"/>
    <x v="8"/>
    <s v="Charita Prisk"/>
    <s v="C0621cam06"/>
    <x v="2"/>
  </r>
  <r>
    <x v="617"/>
    <x v="8"/>
    <x v="189"/>
    <x v="394"/>
    <n v="13"/>
    <x v="8"/>
    <s v="Charita Prisk"/>
    <s v="C0621cam06"/>
    <x v="3"/>
  </r>
  <r>
    <x v="617"/>
    <x v="8"/>
    <x v="189"/>
    <x v="109"/>
    <n v="13"/>
    <x v="8"/>
    <s v="Charita Prisk"/>
    <s v="C0621cam06"/>
    <x v="5"/>
  </r>
  <r>
    <x v="617"/>
    <x v="8"/>
    <x v="189"/>
    <x v="259"/>
    <n v="13"/>
    <x v="8"/>
    <s v="Charita Prisk"/>
    <s v="C0621cam06"/>
    <x v="6"/>
  </r>
  <r>
    <x v="617"/>
    <x v="4"/>
    <x v="365"/>
    <x v="171"/>
    <n v="16"/>
    <x v="4"/>
    <s v="Charita Prisk"/>
    <s v="C0621cam16"/>
    <x v="0"/>
  </r>
  <r>
    <x v="617"/>
    <x v="4"/>
    <x v="365"/>
    <x v="6"/>
    <n v="16"/>
    <x v="4"/>
    <s v="Charita Prisk"/>
    <s v="C0621cam16"/>
    <x v="7"/>
  </r>
  <r>
    <x v="618"/>
    <x v="4"/>
    <x v="25"/>
    <x v="129"/>
    <n v="16"/>
    <x v="4"/>
    <s v="Garv Fowls"/>
    <s v="C0622cam16"/>
    <x v="0"/>
  </r>
  <r>
    <x v="618"/>
    <x v="4"/>
    <x v="25"/>
    <x v="222"/>
    <n v="16"/>
    <x v="4"/>
    <s v="Garv Fowls"/>
    <s v="C0622cam16"/>
    <x v="10"/>
  </r>
  <r>
    <x v="618"/>
    <x v="4"/>
    <x v="25"/>
    <x v="144"/>
    <n v="16"/>
    <x v="4"/>
    <s v="Garv Fowls"/>
    <s v="C0622cam16"/>
    <x v="2"/>
  </r>
  <r>
    <x v="618"/>
    <x v="4"/>
    <x v="25"/>
    <x v="371"/>
    <n v="16"/>
    <x v="4"/>
    <s v="Garv Fowls"/>
    <s v="C0622cam16"/>
    <x v="2"/>
  </r>
  <r>
    <x v="618"/>
    <x v="4"/>
    <x v="25"/>
    <x v="397"/>
    <n v="16"/>
    <x v="4"/>
    <s v="Garv Fowls"/>
    <s v="C0622cam16"/>
    <x v="4"/>
  </r>
  <r>
    <x v="618"/>
    <x v="4"/>
    <x v="25"/>
    <x v="342"/>
    <n v="16"/>
    <x v="4"/>
    <s v="Garv Fowls"/>
    <s v="C0622cam16"/>
    <x v="4"/>
  </r>
  <r>
    <x v="618"/>
    <x v="4"/>
    <x v="25"/>
    <x v="193"/>
    <n v="16"/>
    <x v="4"/>
    <s v="Garv Fowls"/>
    <s v="C0622cam16"/>
    <x v="5"/>
  </r>
  <r>
    <x v="618"/>
    <x v="4"/>
    <x v="25"/>
    <x v="71"/>
    <n v="16"/>
    <x v="4"/>
    <s v="Garv Fowls"/>
    <s v="C0622cam16"/>
    <x v="6"/>
  </r>
  <r>
    <x v="618"/>
    <x v="4"/>
    <x v="25"/>
    <x v="12"/>
    <n v="16"/>
    <x v="4"/>
    <s v="Garv Fowls"/>
    <s v="C0622cam16"/>
    <x v="9"/>
  </r>
  <r>
    <x v="618"/>
    <x v="0"/>
    <x v="264"/>
    <x v="42"/>
    <n v="65"/>
    <x v="0"/>
    <s v="Garv Fowls"/>
    <s v="C0622cam12"/>
    <x v="0"/>
  </r>
  <r>
    <x v="618"/>
    <x v="0"/>
    <x v="264"/>
    <x v="48"/>
    <n v="65"/>
    <x v="0"/>
    <s v="Garv Fowls"/>
    <s v="C0622cam12"/>
    <x v="7"/>
  </r>
  <r>
    <x v="619"/>
    <x v="10"/>
    <x v="134"/>
    <x v="377"/>
    <n v="22"/>
    <x v="10"/>
    <s v="Henriette Olek"/>
    <s v="C0623cam05"/>
    <x v="0"/>
  </r>
  <r>
    <x v="619"/>
    <x v="10"/>
    <x v="134"/>
    <x v="167"/>
    <n v="22"/>
    <x v="10"/>
    <s v="Henriette Olek"/>
    <s v="C0623cam05"/>
    <x v="7"/>
  </r>
  <r>
    <x v="619"/>
    <x v="10"/>
    <x v="134"/>
    <x v="409"/>
    <n v="22"/>
    <x v="10"/>
    <s v="Henriette Olek"/>
    <s v="C0623cam05"/>
    <x v="10"/>
  </r>
  <r>
    <x v="619"/>
    <x v="10"/>
    <x v="134"/>
    <x v="35"/>
    <n v="22"/>
    <x v="10"/>
    <s v="Henriette Olek"/>
    <s v="C0623cam05"/>
    <x v="1"/>
  </r>
  <r>
    <x v="619"/>
    <x v="10"/>
    <x v="134"/>
    <x v="0"/>
    <n v="22"/>
    <x v="10"/>
    <s v="Henriette Olek"/>
    <s v="C0623cam05"/>
    <x v="2"/>
  </r>
  <r>
    <x v="619"/>
    <x v="10"/>
    <x v="134"/>
    <x v="97"/>
    <n v="22"/>
    <x v="10"/>
    <s v="Henriette Olek"/>
    <s v="C0623cam05"/>
    <x v="3"/>
  </r>
  <r>
    <x v="619"/>
    <x v="10"/>
    <x v="134"/>
    <x v="352"/>
    <n v="22"/>
    <x v="10"/>
    <s v="Henriette Olek"/>
    <s v="C0623cam05"/>
    <x v="4"/>
  </r>
  <r>
    <x v="619"/>
    <x v="10"/>
    <x v="134"/>
    <x v="188"/>
    <n v="22"/>
    <x v="10"/>
    <s v="Henriette Olek"/>
    <s v="C0623cam05"/>
    <x v="5"/>
  </r>
  <r>
    <x v="619"/>
    <x v="10"/>
    <x v="134"/>
    <x v="3"/>
    <n v="22"/>
    <x v="10"/>
    <s v="Henriette Olek"/>
    <s v="C0623cam05"/>
    <x v="8"/>
  </r>
  <r>
    <x v="619"/>
    <x v="10"/>
    <x v="134"/>
    <x v="190"/>
    <n v="22"/>
    <x v="10"/>
    <s v="Henriette Olek"/>
    <s v="C0623cam05"/>
    <x v="9"/>
  </r>
  <r>
    <x v="619"/>
    <x v="10"/>
    <x v="134"/>
    <x v="122"/>
    <n v="22"/>
    <x v="10"/>
    <s v="Henriette Olek"/>
    <s v="C0623cam05"/>
    <x v="11"/>
  </r>
  <r>
    <x v="619"/>
    <x v="10"/>
    <x v="134"/>
    <x v="48"/>
    <n v="22"/>
    <x v="10"/>
    <s v="Henriette Olek"/>
    <s v="C0623cam05"/>
    <x v="12"/>
  </r>
  <r>
    <x v="619"/>
    <x v="2"/>
    <x v="46"/>
    <x v="32"/>
    <n v="29"/>
    <x v="2"/>
    <s v="Henriette Olek"/>
    <s v="C0623cam17"/>
    <x v="0"/>
  </r>
  <r>
    <x v="619"/>
    <x v="2"/>
    <x v="46"/>
    <x v="374"/>
    <n v="29"/>
    <x v="2"/>
    <s v="Henriette Olek"/>
    <s v="C0623cam17"/>
    <x v="7"/>
  </r>
  <r>
    <x v="619"/>
    <x v="2"/>
    <x v="46"/>
    <x v="119"/>
    <n v="29"/>
    <x v="2"/>
    <s v="Henriette Olek"/>
    <s v="C0623cam17"/>
    <x v="7"/>
  </r>
  <r>
    <x v="620"/>
    <x v="16"/>
    <x v="353"/>
    <x v="491"/>
    <n v="26"/>
    <x v="16"/>
    <s v="Bettine Kitchener"/>
    <s v="C0624cam04"/>
    <x v="0"/>
  </r>
  <r>
    <x v="620"/>
    <x v="16"/>
    <x v="353"/>
    <x v="438"/>
    <n v="26"/>
    <x v="16"/>
    <s v="Bettine Kitchener"/>
    <s v="C0624cam04"/>
    <x v="7"/>
  </r>
  <r>
    <x v="620"/>
    <x v="16"/>
    <x v="353"/>
    <x v="299"/>
    <n v="26"/>
    <x v="16"/>
    <s v="Bettine Kitchener"/>
    <s v="C0624cam04"/>
    <x v="10"/>
  </r>
  <r>
    <x v="620"/>
    <x v="16"/>
    <x v="353"/>
    <x v="432"/>
    <n v="26"/>
    <x v="16"/>
    <s v="Bettine Kitchener"/>
    <s v="C0624cam04"/>
    <x v="2"/>
  </r>
  <r>
    <x v="620"/>
    <x v="16"/>
    <x v="353"/>
    <x v="178"/>
    <n v="26"/>
    <x v="16"/>
    <s v="Bettine Kitchener"/>
    <s v="C0624cam04"/>
    <x v="3"/>
  </r>
  <r>
    <x v="620"/>
    <x v="16"/>
    <x v="353"/>
    <x v="311"/>
    <n v="26"/>
    <x v="16"/>
    <s v="Bettine Kitchener"/>
    <s v="C0624cam04"/>
    <x v="5"/>
  </r>
  <r>
    <x v="620"/>
    <x v="16"/>
    <x v="353"/>
    <x v="3"/>
    <n v="26"/>
    <x v="16"/>
    <s v="Bettine Kitchener"/>
    <s v="C0624cam04"/>
    <x v="6"/>
  </r>
  <r>
    <x v="620"/>
    <x v="16"/>
    <x v="353"/>
    <x v="170"/>
    <n v="26"/>
    <x v="16"/>
    <s v="Bettine Kitchener"/>
    <s v="C0624cam04"/>
    <x v="8"/>
  </r>
  <r>
    <x v="620"/>
    <x v="16"/>
    <x v="353"/>
    <x v="42"/>
    <n v="26"/>
    <x v="16"/>
    <s v="Bettine Kitchener"/>
    <s v="C0624cam04"/>
    <x v="9"/>
  </r>
  <r>
    <x v="620"/>
    <x v="16"/>
    <x v="353"/>
    <x v="6"/>
    <n v="26"/>
    <x v="16"/>
    <s v="Bettine Kitchener"/>
    <s v="C0624cam04"/>
    <x v="11"/>
  </r>
  <r>
    <x v="620"/>
    <x v="7"/>
    <x v="21"/>
    <x v="111"/>
    <n v="28"/>
    <x v="7"/>
    <s v="Bettine Kitchener"/>
    <s v="C0624cam14"/>
    <x v="0"/>
  </r>
  <r>
    <x v="620"/>
    <x v="7"/>
    <x v="21"/>
    <x v="78"/>
    <n v="28"/>
    <x v="7"/>
    <s v="Bettine Kitchener"/>
    <s v="C0624cam14"/>
    <x v="7"/>
  </r>
  <r>
    <x v="620"/>
    <x v="7"/>
    <x v="21"/>
    <x v="181"/>
    <n v="28"/>
    <x v="7"/>
    <s v="Bettine Kitchener"/>
    <s v="C0624cam14"/>
    <x v="10"/>
  </r>
  <r>
    <x v="620"/>
    <x v="7"/>
    <x v="21"/>
    <x v="318"/>
    <n v="28"/>
    <x v="7"/>
    <s v="Bettine Kitchener"/>
    <s v="C0624cam14"/>
    <x v="1"/>
  </r>
  <r>
    <x v="620"/>
    <x v="7"/>
    <x v="21"/>
    <x v="33"/>
    <n v="28"/>
    <x v="7"/>
    <s v="Bettine Kitchener"/>
    <s v="C0624cam14"/>
    <x v="3"/>
  </r>
  <r>
    <x v="621"/>
    <x v="15"/>
    <x v="412"/>
    <x v="371"/>
    <n v="10"/>
    <x v="15"/>
    <s v="Teresina Jerzycowski"/>
    <s v="C0625cam01"/>
    <x v="0"/>
  </r>
  <r>
    <x v="621"/>
    <x v="15"/>
    <x v="412"/>
    <x v="25"/>
    <n v="10"/>
    <x v="15"/>
    <s v="Teresina Jerzycowski"/>
    <s v="C0625cam01"/>
    <x v="7"/>
  </r>
  <r>
    <x v="621"/>
    <x v="15"/>
    <x v="412"/>
    <x v="137"/>
    <n v="10"/>
    <x v="15"/>
    <s v="Teresina Jerzycowski"/>
    <s v="C0625cam01"/>
    <x v="10"/>
  </r>
  <r>
    <x v="621"/>
    <x v="15"/>
    <x v="412"/>
    <x v="394"/>
    <n v="10"/>
    <x v="15"/>
    <s v="Teresina Jerzycowski"/>
    <s v="C0625cam01"/>
    <x v="1"/>
  </r>
  <r>
    <x v="621"/>
    <x v="15"/>
    <x v="412"/>
    <x v="190"/>
    <n v="10"/>
    <x v="15"/>
    <s v="Teresina Jerzycowski"/>
    <s v="C0625cam01"/>
    <x v="2"/>
  </r>
  <r>
    <x v="621"/>
    <x v="15"/>
    <x v="412"/>
    <x v="194"/>
    <n v="10"/>
    <x v="15"/>
    <s v="Teresina Jerzycowski"/>
    <s v="C0625cam01"/>
    <x v="3"/>
  </r>
  <r>
    <x v="621"/>
    <x v="15"/>
    <x v="412"/>
    <x v="84"/>
    <n v="10"/>
    <x v="15"/>
    <s v="Teresina Jerzycowski"/>
    <s v="C0625cam01"/>
    <x v="4"/>
  </r>
  <r>
    <x v="621"/>
    <x v="10"/>
    <x v="451"/>
    <x v="66"/>
    <n v="22"/>
    <x v="10"/>
    <s v="Teresina Jerzycowski"/>
    <s v="C0625cam05"/>
    <x v="0"/>
  </r>
  <r>
    <x v="621"/>
    <x v="10"/>
    <x v="451"/>
    <x v="67"/>
    <n v="22"/>
    <x v="10"/>
    <s v="Teresina Jerzycowski"/>
    <s v="C0625cam05"/>
    <x v="7"/>
  </r>
  <r>
    <x v="622"/>
    <x v="6"/>
    <x v="302"/>
    <x v="267"/>
    <n v="62"/>
    <x v="6"/>
    <s v="Toby Mockett"/>
    <s v="C0626cam03"/>
    <x v="0"/>
  </r>
  <r>
    <x v="622"/>
    <x v="6"/>
    <x v="302"/>
    <x v="479"/>
    <n v="62"/>
    <x v="6"/>
    <s v="Toby Mockett"/>
    <s v="C0626cam03"/>
    <x v="7"/>
  </r>
  <r>
    <x v="622"/>
    <x v="6"/>
    <x v="302"/>
    <x v="185"/>
    <n v="62"/>
    <x v="6"/>
    <s v="Toby Mockett"/>
    <s v="C0626cam03"/>
    <x v="10"/>
  </r>
  <r>
    <x v="622"/>
    <x v="6"/>
    <x v="302"/>
    <x v="91"/>
    <n v="62"/>
    <x v="6"/>
    <s v="Toby Mockett"/>
    <s v="C0626cam03"/>
    <x v="2"/>
  </r>
  <r>
    <x v="622"/>
    <x v="6"/>
    <x v="302"/>
    <x v="97"/>
    <n v="62"/>
    <x v="6"/>
    <s v="Toby Mockett"/>
    <s v="C0626cam03"/>
    <x v="4"/>
  </r>
  <r>
    <x v="622"/>
    <x v="6"/>
    <x v="302"/>
    <x v="229"/>
    <n v="62"/>
    <x v="6"/>
    <s v="Toby Mockett"/>
    <s v="C0626cam03"/>
    <x v="5"/>
  </r>
  <r>
    <x v="622"/>
    <x v="6"/>
    <x v="302"/>
    <x v="375"/>
    <n v="62"/>
    <x v="6"/>
    <s v="Toby Mockett"/>
    <s v="C0626cam03"/>
    <x v="6"/>
  </r>
  <r>
    <x v="622"/>
    <x v="6"/>
    <x v="302"/>
    <x v="50"/>
    <n v="62"/>
    <x v="6"/>
    <s v="Toby Mockett"/>
    <s v="C0626cam03"/>
    <x v="9"/>
  </r>
  <r>
    <x v="622"/>
    <x v="6"/>
    <x v="302"/>
    <x v="31"/>
    <n v="62"/>
    <x v="6"/>
    <s v="Toby Mockett"/>
    <s v="C0626cam03"/>
    <x v="11"/>
  </r>
  <r>
    <x v="622"/>
    <x v="6"/>
    <x v="302"/>
    <x v="317"/>
    <n v="62"/>
    <x v="6"/>
    <s v="Toby Mockett"/>
    <s v="C0626cam03"/>
    <x v="12"/>
  </r>
  <r>
    <x v="622"/>
    <x v="6"/>
    <x v="302"/>
    <x v="112"/>
    <n v="62"/>
    <x v="6"/>
    <s v="Toby Mockett"/>
    <s v="C0626cam03"/>
    <x v="15"/>
  </r>
  <r>
    <x v="622"/>
    <x v="4"/>
    <x v="273"/>
    <x v="435"/>
    <n v="16"/>
    <x v="4"/>
    <s v="Toby Mockett"/>
    <s v="C0626cam16"/>
    <x v="0"/>
  </r>
  <r>
    <x v="622"/>
    <x v="4"/>
    <x v="273"/>
    <x v="230"/>
    <n v="16"/>
    <x v="4"/>
    <s v="Toby Mockett"/>
    <s v="C0626cam16"/>
    <x v="7"/>
  </r>
  <r>
    <x v="622"/>
    <x v="4"/>
    <x v="273"/>
    <x v="246"/>
    <n v="16"/>
    <x v="4"/>
    <s v="Toby Mockett"/>
    <s v="C0626cam16"/>
    <x v="7"/>
  </r>
  <r>
    <x v="622"/>
    <x v="4"/>
    <x v="273"/>
    <x v="77"/>
    <n v="16"/>
    <x v="4"/>
    <s v="Toby Mockett"/>
    <s v="C0626cam16"/>
    <x v="1"/>
  </r>
  <r>
    <x v="622"/>
    <x v="4"/>
    <x v="273"/>
    <x v="14"/>
    <n v="16"/>
    <x v="4"/>
    <s v="Toby Mockett"/>
    <s v="C0626cam16"/>
    <x v="2"/>
  </r>
  <r>
    <x v="623"/>
    <x v="0"/>
    <x v="110"/>
    <x v="348"/>
    <n v="65"/>
    <x v="0"/>
    <s v="Morgan Smith"/>
    <s v="C0627cam12"/>
    <x v="0"/>
  </r>
  <r>
    <x v="623"/>
    <x v="0"/>
    <x v="110"/>
    <x v="456"/>
    <n v="65"/>
    <x v="0"/>
    <s v="Morgan Smith"/>
    <s v="C0627cam12"/>
    <x v="7"/>
  </r>
  <r>
    <x v="623"/>
    <x v="0"/>
    <x v="110"/>
    <x v="426"/>
    <n v="65"/>
    <x v="0"/>
    <s v="Morgan Smith"/>
    <s v="C0627cam12"/>
    <x v="10"/>
  </r>
  <r>
    <x v="623"/>
    <x v="0"/>
    <x v="110"/>
    <x v="405"/>
    <n v="65"/>
    <x v="0"/>
    <s v="Morgan Smith"/>
    <s v="C0627cam12"/>
    <x v="1"/>
  </r>
  <r>
    <x v="623"/>
    <x v="0"/>
    <x v="110"/>
    <x v="372"/>
    <n v="65"/>
    <x v="0"/>
    <s v="Morgan Smith"/>
    <s v="C0627cam12"/>
    <x v="2"/>
  </r>
  <r>
    <x v="623"/>
    <x v="0"/>
    <x v="110"/>
    <x v="132"/>
    <n v="65"/>
    <x v="0"/>
    <s v="Morgan Smith"/>
    <s v="C0627cam12"/>
    <x v="4"/>
  </r>
  <r>
    <x v="623"/>
    <x v="0"/>
    <x v="110"/>
    <x v="410"/>
    <n v="65"/>
    <x v="0"/>
    <s v="Morgan Smith"/>
    <s v="C0627cam12"/>
    <x v="5"/>
  </r>
  <r>
    <x v="623"/>
    <x v="0"/>
    <x v="110"/>
    <x v="276"/>
    <n v="65"/>
    <x v="0"/>
    <s v="Morgan Smith"/>
    <s v="C0627cam12"/>
    <x v="6"/>
  </r>
  <r>
    <x v="623"/>
    <x v="0"/>
    <x v="110"/>
    <x v="19"/>
    <n v="65"/>
    <x v="0"/>
    <s v="Morgan Smith"/>
    <s v="C0627cam12"/>
    <x v="8"/>
  </r>
  <r>
    <x v="623"/>
    <x v="0"/>
    <x v="110"/>
    <x v="65"/>
    <n v="65"/>
    <x v="0"/>
    <s v="Morgan Smith"/>
    <s v="C0627cam12"/>
    <x v="8"/>
  </r>
  <r>
    <x v="623"/>
    <x v="0"/>
    <x v="110"/>
    <x v="221"/>
    <n v="65"/>
    <x v="0"/>
    <s v="Morgan Smith"/>
    <s v="C0627cam12"/>
    <x v="9"/>
  </r>
  <r>
    <x v="623"/>
    <x v="0"/>
    <x v="110"/>
    <x v="58"/>
    <n v="65"/>
    <x v="0"/>
    <s v="Morgan Smith"/>
    <s v="C0627cam12"/>
    <x v="12"/>
  </r>
  <r>
    <x v="623"/>
    <x v="2"/>
    <x v="156"/>
    <x v="349"/>
    <n v="29"/>
    <x v="2"/>
    <s v="Morgan Smith"/>
    <s v="C0627cam17"/>
    <x v="0"/>
  </r>
  <r>
    <x v="623"/>
    <x v="2"/>
    <x v="156"/>
    <x v="278"/>
    <n v="29"/>
    <x v="2"/>
    <s v="Morgan Smith"/>
    <s v="C0627cam17"/>
    <x v="7"/>
  </r>
  <r>
    <x v="623"/>
    <x v="2"/>
    <x v="156"/>
    <x v="7"/>
    <n v="29"/>
    <x v="2"/>
    <s v="Morgan Smith"/>
    <s v="C0627cam17"/>
    <x v="1"/>
  </r>
  <r>
    <x v="623"/>
    <x v="2"/>
    <x v="156"/>
    <x v="335"/>
    <n v="29"/>
    <x v="2"/>
    <s v="Morgan Smith"/>
    <s v="C0627cam17"/>
    <x v="2"/>
  </r>
  <r>
    <x v="623"/>
    <x v="2"/>
    <x v="156"/>
    <x v="2"/>
    <n v="29"/>
    <x v="2"/>
    <s v="Morgan Smith"/>
    <s v="C0627cam17"/>
    <x v="4"/>
  </r>
  <r>
    <x v="623"/>
    <x v="2"/>
    <x v="156"/>
    <x v="181"/>
    <n v="29"/>
    <x v="2"/>
    <s v="Morgan Smith"/>
    <s v="C0627cam17"/>
    <x v="5"/>
  </r>
  <r>
    <x v="623"/>
    <x v="2"/>
    <x v="156"/>
    <x v="139"/>
    <n v="29"/>
    <x v="2"/>
    <s v="Morgan Smith"/>
    <s v="C0627cam17"/>
    <x v="6"/>
  </r>
  <r>
    <x v="623"/>
    <x v="2"/>
    <x v="156"/>
    <x v="317"/>
    <n v="29"/>
    <x v="2"/>
    <s v="Morgan Smith"/>
    <s v="C0627cam17"/>
    <x v="8"/>
  </r>
  <r>
    <x v="623"/>
    <x v="2"/>
    <x v="156"/>
    <x v="112"/>
    <n v="29"/>
    <x v="2"/>
    <s v="Morgan Smith"/>
    <s v="C0627cam17"/>
    <x v="9"/>
  </r>
  <r>
    <x v="624"/>
    <x v="8"/>
    <x v="158"/>
    <x v="414"/>
    <n v="13"/>
    <x v="8"/>
    <s v="Alma Copping"/>
    <s v="C0628cam06"/>
    <x v="0"/>
  </r>
  <r>
    <x v="624"/>
    <x v="8"/>
    <x v="158"/>
    <x v="327"/>
    <n v="13"/>
    <x v="8"/>
    <s v="Alma Copping"/>
    <s v="C0628cam06"/>
    <x v="7"/>
  </r>
  <r>
    <x v="624"/>
    <x v="8"/>
    <x v="158"/>
    <x v="322"/>
    <n v="13"/>
    <x v="8"/>
    <s v="Alma Copping"/>
    <s v="C0628cam06"/>
    <x v="1"/>
  </r>
  <r>
    <x v="624"/>
    <x v="8"/>
    <x v="158"/>
    <x v="184"/>
    <n v="13"/>
    <x v="8"/>
    <s v="Alma Copping"/>
    <s v="C0628cam06"/>
    <x v="1"/>
  </r>
  <r>
    <x v="624"/>
    <x v="8"/>
    <x v="158"/>
    <x v="491"/>
    <n v="13"/>
    <x v="8"/>
    <s v="Alma Copping"/>
    <s v="C0628cam06"/>
    <x v="2"/>
  </r>
  <r>
    <x v="624"/>
    <x v="8"/>
    <x v="158"/>
    <x v="148"/>
    <n v="13"/>
    <x v="8"/>
    <s v="Alma Copping"/>
    <s v="C0628cam06"/>
    <x v="3"/>
  </r>
  <r>
    <x v="624"/>
    <x v="8"/>
    <x v="158"/>
    <x v="446"/>
    <n v="13"/>
    <x v="8"/>
    <s v="Alma Copping"/>
    <s v="C0628cam06"/>
    <x v="4"/>
  </r>
  <r>
    <x v="624"/>
    <x v="8"/>
    <x v="158"/>
    <x v="279"/>
    <n v="13"/>
    <x v="8"/>
    <s v="Alma Copping"/>
    <s v="C0628cam06"/>
    <x v="5"/>
  </r>
  <r>
    <x v="624"/>
    <x v="8"/>
    <x v="158"/>
    <x v="18"/>
    <n v="13"/>
    <x v="8"/>
    <s v="Alma Copping"/>
    <s v="C0628cam06"/>
    <x v="6"/>
  </r>
  <r>
    <x v="624"/>
    <x v="8"/>
    <x v="158"/>
    <x v="61"/>
    <n v="13"/>
    <x v="8"/>
    <s v="Alma Copping"/>
    <s v="C0628cam06"/>
    <x v="9"/>
  </r>
  <r>
    <x v="624"/>
    <x v="8"/>
    <x v="158"/>
    <x v="343"/>
    <n v="13"/>
    <x v="8"/>
    <s v="Alma Copping"/>
    <s v="C0628cam06"/>
    <x v="11"/>
  </r>
  <r>
    <x v="624"/>
    <x v="8"/>
    <x v="158"/>
    <x v="138"/>
    <n v="13"/>
    <x v="8"/>
    <s v="Alma Copping"/>
    <s v="C0628cam06"/>
    <x v="12"/>
  </r>
  <r>
    <x v="624"/>
    <x v="8"/>
    <x v="158"/>
    <x v="170"/>
    <n v="13"/>
    <x v="8"/>
    <s v="Alma Copping"/>
    <s v="C0628cam06"/>
    <x v="15"/>
  </r>
  <r>
    <x v="624"/>
    <x v="8"/>
    <x v="158"/>
    <x v="15"/>
    <n v="13"/>
    <x v="8"/>
    <s v="Alma Copping"/>
    <s v="C0628cam06"/>
    <x v="16"/>
  </r>
  <r>
    <x v="624"/>
    <x v="15"/>
    <x v="187"/>
    <x v="233"/>
    <n v="10"/>
    <x v="15"/>
    <s v="Alma Copping"/>
    <s v="C0628cam01"/>
    <x v="0"/>
  </r>
  <r>
    <x v="624"/>
    <x v="15"/>
    <x v="187"/>
    <x v="151"/>
    <n v="10"/>
    <x v="15"/>
    <s v="Alma Copping"/>
    <s v="C0628cam01"/>
    <x v="7"/>
  </r>
  <r>
    <x v="624"/>
    <x v="15"/>
    <x v="187"/>
    <x v="21"/>
    <n v="10"/>
    <x v="15"/>
    <s v="Alma Copping"/>
    <s v="C0628cam01"/>
    <x v="10"/>
  </r>
  <r>
    <x v="624"/>
    <x v="15"/>
    <x v="187"/>
    <x v="283"/>
    <n v="10"/>
    <x v="15"/>
    <s v="Alma Copping"/>
    <s v="C0628cam01"/>
    <x v="10"/>
  </r>
  <r>
    <x v="624"/>
    <x v="15"/>
    <x v="187"/>
    <x v="119"/>
    <n v="10"/>
    <x v="15"/>
    <s v="Alma Copping"/>
    <s v="C0628cam01"/>
    <x v="1"/>
  </r>
  <r>
    <x v="625"/>
    <x v="16"/>
    <x v="447"/>
    <x v="253"/>
    <n v="26"/>
    <x v="16"/>
    <s v="Orville Rankine"/>
    <s v="C0629cam04"/>
    <x v="0"/>
  </r>
  <r>
    <x v="625"/>
    <x v="16"/>
    <x v="447"/>
    <x v="77"/>
    <n v="26"/>
    <x v="16"/>
    <s v="Orville Rankine"/>
    <s v="C0629cam04"/>
    <x v="7"/>
  </r>
  <r>
    <x v="625"/>
    <x v="16"/>
    <x v="447"/>
    <x v="64"/>
    <n v="26"/>
    <x v="16"/>
    <s v="Orville Rankine"/>
    <s v="C0629cam04"/>
    <x v="10"/>
  </r>
  <r>
    <x v="625"/>
    <x v="2"/>
    <x v="64"/>
    <x v="11"/>
    <n v="29"/>
    <x v="2"/>
    <s v="Orville Rankine"/>
    <s v="C0629cam17"/>
    <x v="0"/>
  </r>
  <r>
    <x v="625"/>
    <x v="2"/>
    <x v="64"/>
    <x v="14"/>
    <n v="29"/>
    <x v="2"/>
    <s v="Orville Rankine"/>
    <s v="C0629cam17"/>
    <x v="7"/>
  </r>
  <r>
    <x v="625"/>
    <x v="2"/>
    <x v="64"/>
    <x v="315"/>
    <n v="29"/>
    <x v="2"/>
    <s v="Orville Rankine"/>
    <s v="C0629cam17"/>
    <x v="7"/>
  </r>
  <r>
    <x v="626"/>
    <x v="11"/>
    <x v="160"/>
    <x v="416"/>
    <n v="14"/>
    <x v="11"/>
    <s v="Bay Chesswas"/>
    <s v="C0630cam15"/>
    <x v="0"/>
  </r>
  <r>
    <x v="626"/>
    <x v="11"/>
    <x v="160"/>
    <x v="384"/>
    <n v="14"/>
    <x v="11"/>
    <s v="Bay Chesswas"/>
    <s v="C0630cam15"/>
    <x v="7"/>
  </r>
  <r>
    <x v="626"/>
    <x v="11"/>
    <x v="160"/>
    <x v="483"/>
    <n v="14"/>
    <x v="11"/>
    <s v="Bay Chesswas"/>
    <s v="C0630cam15"/>
    <x v="10"/>
  </r>
  <r>
    <x v="626"/>
    <x v="11"/>
    <x v="160"/>
    <x v="520"/>
    <n v="14"/>
    <x v="11"/>
    <s v="Bay Chesswas"/>
    <s v="C0630cam15"/>
    <x v="2"/>
  </r>
  <r>
    <x v="626"/>
    <x v="11"/>
    <x v="160"/>
    <x v="400"/>
    <n v="14"/>
    <x v="11"/>
    <s v="Bay Chesswas"/>
    <s v="C0630cam15"/>
    <x v="3"/>
  </r>
  <r>
    <x v="626"/>
    <x v="11"/>
    <x v="160"/>
    <x v="96"/>
    <n v="14"/>
    <x v="11"/>
    <s v="Bay Chesswas"/>
    <s v="C0630cam15"/>
    <x v="6"/>
  </r>
  <r>
    <x v="626"/>
    <x v="11"/>
    <x v="160"/>
    <x v="232"/>
    <n v="14"/>
    <x v="11"/>
    <s v="Bay Chesswas"/>
    <s v="C0630cam15"/>
    <x v="8"/>
  </r>
  <r>
    <x v="626"/>
    <x v="11"/>
    <x v="160"/>
    <x v="260"/>
    <n v="14"/>
    <x v="11"/>
    <s v="Bay Chesswas"/>
    <s v="C0630cam15"/>
    <x v="11"/>
  </r>
  <r>
    <x v="626"/>
    <x v="11"/>
    <x v="160"/>
    <x v="257"/>
    <n v="14"/>
    <x v="11"/>
    <s v="Bay Chesswas"/>
    <s v="C0630cam15"/>
    <x v="12"/>
  </r>
  <r>
    <x v="626"/>
    <x v="11"/>
    <x v="160"/>
    <x v="189"/>
    <n v="14"/>
    <x v="11"/>
    <s v="Bay Chesswas"/>
    <s v="C0630cam15"/>
    <x v="15"/>
  </r>
  <r>
    <x v="626"/>
    <x v="11"/>
    <x v="160"/>
    <x v="75"/>
    <n v="14"/>
    <x v="11"/>
    <s v="Bay Chesswas"/>
    <s v="C0630cam15"/>
    <x v="13"/>
  </r>
  <r>
    <x v="626"/>
    <x v="10"/>
    <x v="292"/>
    <x v="101"/>
    <n v="22"/>
    <x v="10"/>
    <s v="Bay Chesswas"/>
    <s v="C0630cam05"/>
    <x v="0"/>
  </r>
  <r>
    <x v="626"/>
    <x v="10"/>
    <x v="292"/>
    <x v="75"/>
    <n v="22"/>
    <x v="10"/>
    <s v="Bay Chesswas"/>
    <s v="C0630cam05"/>
    <x v="7"/>
  </r>
  <r>
    <x v="626"/>
    <x v="10"/>
    <x v="292"/>
    <x v="134"/>
    <n v="22"/>
    <x v="10"/>
    <s v="Bay Chesswas"/>
    <s v="C0630cam05"/>
    <x v="10"/>
  </r>
  <r>
    <x v="626"/>
    <x v="10"/>
    <x v="292"/>
    <x v="76"/>
    <n v="22"/>
    <x v="10"/>
    <s v="Bay Chesswas"/>
    <s v="C0630cam05"/>
    <x v="1"/>
  </r>
  <r>
    <x v="626"/>
    <x v="10"/>
    <x v="292"/>
    <x v="15"/>
    <n v="22"/>
    <x v="10"/>
    <s v="Bay Chesswas"/>
    <s v="C0630cam05"/>
    <x v="1"/>
  </r>
  <r>
    <x v="627"/>
    <x v="10"/>
    <x v="315"/>
    <x v="339"/>
    <n v="22"/>
    <x v="10"/>
    <s v="Mikol Teasdale-Markie"/>
    <s v="C0631cam05"/>
    <x v="0"/>
  </r>
  <r>
    <x v="627"/>
    <x v="10"/>
    <x v="315"/>
    <x v="251"/>
    <n v="22"/>
    <x v="10"/>
    <s v="Mikol Teasdale-Markie"/>
    <s v="C0631cam05"/>
    <x v="7"/>
  </r>
  <r>
    <x v="627"/>
    <x v="10"/>
    <x v="315"/>
    <x v="289"/>
    <n v="22"/>
    <x v="10"/>
    <s v="Mikol Teasdale-Markie"/>
    <s v="C0631cam05"/>
    <x v="10"/>
  </r>
  <r>
    <x v="627"/>
    <x v="10"/>
    <x v="315"/>
    <x v="396"/>
    <n v="22"/>
    <x v="10"/>
    <s v="Mikol Teasdale-Markie"/>
    <s v="C0631cam05"/>
    <x v="1"/>
  </r>
  <r>
    <x v="627"/>
    <x v="10"/>
    <x v="315"/>
    <x v="457"/>
    <n v="22"/>
    <x v="10"/>
    <s v="Mikol Teasdale-Markie"/>
    <s v="C0631cam05"/>
    <x v="2"/>
  </r>
  <r>
    <x v="627"/>
    <x v="10"/>
    <x v="315"/>
    <x v="178"/>
    <n v="22"/>
    <x v="10"/>
    <s v="Mikol Teasdale-Markie"/>
    <s v="C0631cam05"/>
    <x v="3"/>
  </r>
  <r>
    <x v="627"/>
    <x v="10"/>
    <x v="315"/>
    <x v="100"/>
    <n v="22"/>
    <x v="10"/>
    <s v="Mikol Teasdale-Markie"/>
    <s v="C0631cam05"/>
    <x v="5"/>
  </r>
  <r>
    <x v="627"/>
    <x v="10"/>
    <x v="315"/>
    <x v="101"/>
    <n v="22"/>
    <x v="10"/>
    <s v="Mikol Teasdale-Markie"/>
    <s v="C0631cam05"/>
    <x v="6"/>
  </r>
  <r>
    <x v="627"/>
    <x v="10"/>
    <x v="315"/>
    <x v="51"/>
    <n v="22"/>
    <x v="10"/>
    <s v="Mikol Teasdale-Markie"/>
    <s v="C0631cam05"/>
    <x v="8"/>
  </r>
  <r>
    <x v="627"/>
    <x v="10"/>
    <x v="315"/>
    <x v="134"/>
    <n v="22"/>
    <x v="10"/>
    <s v="Mikol Teasdale-Markie"/>
    <s v="C0631cam05"/>
    <x v="9"/>
  </r>
  <r>
    <x v="627"/>
    <x v="10"/>
    <x v="315"/>
    <x v="72"/>
    <n v="22"/>
    <x v="10"/>
    <s v="Mikol Teasdale-Markie"/>
    <s v="C0631cam05"/>
    <x v="11"/>
  </r>
  <r>
    <x v="627"/>
    <x v="2"/>
    <x v="212"/>
    <x v="158"/>
    <n v="29"/>
    <x v="2"/>
    <s v="Mikol Teasdale-Markie"/>
    <s v="C0631cam17"/>
    <x v="0"/>
  </r>
  <r>
    <x v="627"/>
    <x v="2"/>
    <x v="212"/>
    <x v="372"/>
    <n v="29"/>
    <x v="2"/>
    <s v="Mikol Teasdale-Markie"/>
    <s v="C0631cam17"/>
    <x v="7"/>
  </r>
  <r>
    <x v="627"/>
    <x v="2"/>
    <x v="212"/>
    <x v="207"/>
    <n v="29"/>
    <x v="2"/>
    <s v="Mikol Teasdale-Markie"/>
    <s v="C0631cam17"/>
    <x v="7"/>
  </r>
  <r>
    <x v="627"/>
    <x v="2"/>
    <x v="212"/>
    <x v="371"/>
    <n v="29"/>
    <x v="2"/>
    <s v="Mikol Teasdale-Markie"/>
    <s v="C0631cam17"/>
    <x v="10"/>
  </r>
  <r>
    <x v="627"/>
    <x v="2"/>
    <x v="212"/>
    <x v="136"/>
    <n v="29"/>
    <x v="2"/>
    <s v="Mikol Teasdale-Markie"/>
    <s v="C0631cam17"/>
    <x v="1"/>
  </r>
  <r>
    <x v="627"/>
    <x v="2"/>
    <x v="212"/>
    <x v="70"/>
    <n v="29"/>
    <x v="2"/>
    <s v="Mikol Teasdale-Markie"/>
    <s v="C0631cam17"/>
    <x v="2"/>
  </r>
  <r>
    <x v="627"/>
    <x v="2"/>
    <x v="212"/>
    <x v="57"/>
    <n v="29"/>
    <x v="2"/>
    <s v="Mikol Teasdale-Markie"/>
    <s v="C0631cam17"/>
    <x v="3"/>
  </r>
  <r>
    <x v="627"/>
    <x v="2"/>
    <x v="212"/>
    <x v="83"/>
    <n v="29"/>
    <x v="2"/>
    <s v="Mikol Teasdale-Markie"/>
    <s v="C0631cam17"/>
    <x v="4"/>
  </r>
  <r>
    <x v="627"/>
    <x v="2"/>
    <x v="212"/>
    <x v="85"/>
    <n v="29"/>
    <x v="2"/>
    <s v="Mikol Teasdale-Markie"/>
    <s v="C0631cam17"/>
    <x v="6"/>
  </r>
  <r>
    <x v="627"/>
    <x v="2"/>
    <x v="212"/>
    <x v="76"/>
    <n v="29"/>
    <x v="2"/>
    <s v="Mikol Teasdale-Markie"/>
    <s v="C0631cam17"/>
    <x v="8"/>
  </r>
  <r>
    <x v="627"/>
    <x v="2"/>
    <x v="212"/>
    <x v="59"/>
    <n v="29"/>
    <x v="2"/>
    <s v="Mikol Teasdale-Markie"/>
    <s v="C0631cam17"/>
    <x v="8"/>
  </r>
  <r>
    <x v="628"/>
    <x v="10"/>
    <x v="232"/>
    <x v="273"/>
    <n v="22"/>
    <x v="10"/>
    <s v="Scotty Tume"/>
    <s v="C0632cam05"/>
    <x v="0"/>
  </r>
  <r>
    <x v="628"/>
    <x v="10"/>
    <x v="232"/>
    <x v="250"/>
    <n v="22"/>
    <x v="10"/>
    <s v="Scotty Tume"/>
    <s v="C0632cam05"/>
    <x v="7"/>
  </r>
  <r>
    <x v="628"/>
    <x v="10"/>
    <x v="232"/>
    <x v="157"/>
    <n v="22"/>
    <x v="10"/>
    <s v="Scotty Tume"/>
    <s v="C0632cam05"/>
    <x v="10"/>
  </r>
  <r>
    <x v="628"/>
    <x v="10"/>
    <x v="232"/>
    <x v="114"/>
    <n v="22"/>
    <x v="10"/>
    <s v="Scotty Tume"/>
    <s v="C0632cam05"/>
    <x v="4"/>
  </r>
  <r>
    <x v="628"/>
    <x v="10"/>
    <x v="232"/>
    <x v="301"/>
    <n v="22"/>
    <x v="10"/>
    <s v="Scotty Tume"/>
    <s v="C0632cam05"/>
    <x v="5"/>
  </r>
  <r>
    <x v="628"/>
    <x v="10"/>
    <x v="232"/>
    <x v="8"/>
    <n v="22"/>
    <x v="10"/>
    <s v="Scotty Tume"/>
    <s v="C0632cam05"/>
    <x v="6"/>
  </r>
  <r>
    <x v="628"/>
    <x v="10"/>
    <x v="232"/>
    <x v="193"/>
    <n v="22"/>
    <x v="10"/>
    <s v="Scotty Tume"/>
    <s v="C0632cam05"/>
    <x v="6"/>
  </r>
  <r>
    <x v="628"/>
    <x v="10"/>
    <x v="232"/>
    <x v="4"/>
    <n v="22"/>
    <x v="10"/>
    <s v="Scotty Tume"/>
    <s v="C0632cam05"/>
    <x v="9"/>
  </r>
  <r>
    <x v="628"/>
    <x v="10"/>
    <x v="232"/>
    <x v="330"/>
    <n v="22"/>
    <x v="10"/>
    <s v="Scotty Tume"/>
    <s v="C0632cam05"/>
    <x v="12"/>
  </r>
  <r>
    <x v="628"/>
    <x v="6"/>
    <x v="143"/>
    <x v="396"/>
    <n v="62"/>
    <x v="6"/>
    <s v="Scotty Tume"/>
    <s v="C0632cam03"/>
    <x v="0"/>
  </r>
  <r>
    <x v="628"/>
    <x v="6"/>
    <x v="143"/>
    <x v="457"/>
    <n v="62"/>
    <x v="6"/>
    <s v="Scotty Tume"/>
    <s v="C0632cam03"/>
    <x v="7"/>
  </r>
  <r>
    <x v="628"/>
    <x v="6"/>
    <x v="143"/>
    <x v="135"/>
    <n v="62"/>
    <x v="6"/>
    <s v="Scotty Tume"/>
    <s v="C0632cam03"/>
    <x v="7"/>
  </r>
  <r>
    <x v="628"/>
    <x v="6"/>
    <x v="143"/>
    <x v="120"/>
    <n v="62"/>
    <x v="6"/>
    <s v="Scotty Tume"/>
    <s v="C0632cam03"/>
    <x v="10"/>
  </r>
  <r>
    <x v="628"/>
    <x v="6"/>
    <x v="143"/>
    <x v="8"/>
    <n v="62"/>
    <x v="6"/>
    <s v="Scotty Tume"/>
    <s v="C0632cam03"/>
    <x v="2"/>
  </r>
  <r>
    <x v="628"/>
    <x v="6"/>
    <x v="143"/>
    <x v="204"/>
    <n v="62"/>
    <x v="6"/>
    <s v="Scotty Tume"/>
    <s v="C0632cam03"/>
    <x v="3"/>
  </r>
  <r>
    <x v="628"/>
    <x v="6"/>
    <x v="143"/>
    <x v="139"/>
    <n v="62"/>
    <x v="6"/>
    <s v="Scotty Tume"/>
    <s v="C0632cam03"/>
    <x v="3"/>
  </r>
  <r>
    <x v="628"/>
    <x v="6"/>
    <x v="143"/>
    <x v="112"/>
    <n v="62"/>
    <x v="6"/>
    <s v="Scotty Tume"/>
    <s v="C0632cam03"/>
    <x v="5"/>
  </r>
  <r>
    <x v="629"/>
    <x v="5"/>
    <x v="38"/>
    <x v="191"/>
    <n v="26"/>
    <x v="5"/>
    <s v="Erv Pardey"/>
    <s v="C0633cam02"/>
    <x v="0"/>
  </r>
  <r>
    <x v="629"/>
    <x v="5"/>
    <x v="38"/>
    <x v="120"/>
    <n v="26"/>
    <x v="5"/>
    <s v="Erv Pardey"/>
    <s v="C0633cam02"/>
    <x v="7"/>
  </r>
  <r>
    <x v="629"/>
    <x v="5"/>
    <x v="38"/>
    <x v="198"/>
    <n v="26"/>
    <x v="5"/>
    <s v="Erv Pardey"/>
    <s v="C0633cam02"/>
    <x v="10"/>
  </r>
  <r>
    <x v="629"/>
    <x v="5"/>
    <x v="38"/>
    <x v="50"/>
    <n v="26"/>
    <x v="5"/>
    <s v="Erv Pardey"/>
    <s v="C0633cam02"/>
    <x v="1"/>
  </r>
  <r>
    <x v="629"/>
    <x v="5"/>
    <x v="38"/>
    <x v="108"/>
    <n v="26"/>
    <x v="5"/>
    <s v="Erv Pardey"/>
    <s v="C0633cam02"/>
    <x v="2"/>
  </r>
  <r>
    <x v="629"/>
    <x v="5"/>
    <x v="38"/>
    <x v="42"/>
    <n v="26"/>
    <x v="5"/>
    <s v="Erv Pardey"/>
    <s v="C0633cam02"/>
    <x v="3"/>
  </r>
  <r>
    <x v="629"/>
    <x v="5"/>
    <x v="38"/>
    <x v="67"/>
    <n v="26"/>
    <x v="5"/>
    <s v="Erv Pardey"/>
    <s v="C0633cam02"/>
    <x v="4"/>
  </r>
  <r>
    <x v="629"/>
    <x v="3"/>
    <x v="383"/>
    <x v="394"/>
    <n v="62"/>
    <x v="3"/>
    <s v="Erv Pardey"/>
    <s v="C0633cam11"/>
    <x v="0"/>
  </r>
  <r>
    <x v="629"/>
    <x v="3"/>
    <x v="383"/>
    <x v="163"/>
    <n v="62"/>
    <x v="3"/>
    <s v="Erv Pardey"/>
    <s v="C0633cam11"/>
    <x v="7"/>
  </r>
  <r>
    <x v="629"/>
    <x v="3"/>
    <x v="383"/>
    <x v="177"/>
    <n v="62"/>
    <x v="3"/>
    <s v="Erv Pardey"/>
    <s v="C0633cam11"/>
    <x v="10"/>
  </r>
  <r>
    <x v="629"/>
    <x v="3"/>
    <x v="383"/>
    <x v="259"/>
    <n v="62"/>
    <x v="3"/>
    <s v="Erv Pardey"/>
    <s v="C0633cam11"/>
    <x v="1"/>
  </r>
  <r>
    <x v="630"/>
    <x v="12"/>
    <x v="237"/>
    <x v="402"/>
    <n v="66"/>
    <x v="12"/>
    <s v="Gordon Worgan"/>
    <s v="C0634cam10"/>
    <x v="0"/>
  </r>
  <r>
    <x v="630"/>
    <x v="12"/>
    <x v="237"/>
    <x v="478"/>
    <n v="66"/>
    <x v="12"/>
    <s v="Gordon Worgan"/>
    <s v="C0634cam10"/>
    <x v="10"/>
  </r>
  <r>
    <x v="630"/>
    <x v="12"/>
    <x v="237"/>
    <x v="400"/>
    <n v="66"/>
    <x v="12"/>
    <s v="Gordon Worgan"/>
    <s v="C0634cam10"/>
    <x v="1"/>
  </r>
  <r>
    <x v="630"/>
    <x v="12"/>
    <x v="237"/>
    <x v="157"/>
    <n v="66"/>
    <x v="12"/>
    <s v="Gordon Worgan"/>
    <s v="C0634cam10"/>
    <x v="2"/>
  </r>
  <r>
    <x v="630"/>
    <x v="12"/>
    <x v="237"/>
    <x v="359"/>
    <n v="66"/>
    <x v="12"/>
    <s v="Gordon Worgan"/>
    <s v="C0634cam10"/>
    <x v="4"/>
  </r>
  <r>
    <x v="630"/>
    <x v="12"/>
    <x v="237"/>
    <x v="232"/>
    <n v="66"/>
    <x v="12"/>
    <s v="Gordon Worgan"/>
    <s v="C0634cam10"/>
    <x v="5"/>
  </r>
  <r>
    <x v="630"/>
    <x v="12"/>
    <x v="237"/>
    <x v="191"/>
    <n v="66"/>
    <x v="12"/>
    <s v="Gordon Worgan"/>
    <s v="C0634cam10"/>
    <x v="5"/>
  </r>
  <r>
    <x v="630"/>
    <x v="12"/>
    <x v="237"/>
    <x v="281"/>
    <n v="66"/>
    <x v="12"/>
    <s v="Gordon Worgan"/>
    <s v="C0634cam10"/>
    <x v="8"/>
  </r>
  <r>
    <x v="630"/>
    <x v="12"/>
    <x v="237"/>
    <x v="336"/>
    <n v="66"/>
    <x v="12"/>
    <s v="Gordon Worgan"/>
    <s v="C0634cam10"/>
    <x v="11"/>
  </r>
  <r>
    <x v="630"/>
    <x v="12"/>
    <x v="237"/>
    <x v="41"/>
    <n v="66"/>
    <x v="12"/>
    <s v="Gordon Worgan"/>
    <s v="C0634cam10"/>
    <x v="12"/>
  </r>
  <r>
    <x v="630"/>
    <x v="12"/>
    <x v="237"/>
    <x v="217"/>
    <n v="66"/>
    <x v="12"/>
    <s v="Gordon Worgan"/>
    <s v="C0634cam10"/>
    <x v="15"/>
  </r>
  <r>
    <x v="630"/>
    <x v="12"/>
    <x v="237"/>
    <x v="238"/>
    <n v="66"/>
    <x v="12"/>
    <s v="Gordon Worgan"/>
    <s v="C0634cam10"/>
    <x v="13"/>
  </r>
  <r>
    <x v="630"/>
    <x v="1"/>
    <x v="402"/>
    <x v="184"/>
    <n v="25"/>
    <x v="1"/>
    <s v="Gordon Worgan"/>
    <s v="C0634cam07"/>
    <x v="0"/>
  </r>
  <r>
    <x v="630"/>
    <x v="1"/>
    <x v="402"/>
    <x v="425"/>
    <n v="25"/>
    <x v="1"/>
    <s v="Gordon Worgan"/>
    <s v="C0634cam07"/>
    <x v="1"/>
  </r>
  <r>
    <x v="630"/>
    <x v="1"/>
    <x v="402"/>
    <x v="231"/>
    <n v="25"/>
    <x v="1"/>
    <s v="Gordon Worgan"/>
    <s v="C0634cam07"/>
    <x v="2"/>
  </r>
  <r>
    <x v="630"/>
    <x v="1"/>
    <x v="402"/>
    <x v="144"/>
    <n v="25"/>
    <x v="1"/>
    <s v="Gordon Worgan"/>
    <s v="C0634cam07"/>
    <x v="3"/>
  </r>
  <r>
    <x v="630"/>
    <x v="1"/>
    <x v="402"/>
    <x v="297"/>
    <n v="25"/>
    <x v="1"/>
    <s v="Gordon Worgan"/>
    <s v="C0634cam07"/>
    <x v="4"/>
  </r>
  <r>
    <x v="630"/>
    <x v="1"/>
    <x v="402"/>
    <x v="375"/>
    <n v="25"/>
    <x v="1"/>
    <s v="Gordon Worgan"/>
    <s v="C0634cam07"/>
    <x v="5"/>
  </r>
  <r>
    <x v="630"/>
    <x v="1"/>
    <x v="402"/>
    <x v="198"/>
    <n v="25"/>
    <x v="1"/>
    <s v="Gordon Worgan"/>
    <s v="C0634cam07"/>
    <x v="6"/>
  </r>
  <r>
    <x v="630"/>
    <x v="1"/>
    <x v="402"/>
    <x v="101"/>
    <n v="25"/>
    <x v="1"/>
    <s v="Gordon Worgan"/>
    <s v="C0634cam07"/>
    <x v="8"/>
  </r>
  <r>
    <x v="630"/>
    <x v="1"/>
    <x v="402"/>
    <x v="83"/>
    <n v="25"/>
    <x v="1"/>
    <s v="Gordon Worgan"/>
    <s v="C0634cam07"/>
    <x v="9"/>
  </r>
  <r>
    <x v="630"/>
    <x v="1"/>
    <x v="402"/>
    <x v="84"/>
    <n v="25"/>
    <x v="1"/>
    <s v="Gordon Worgan"/>
    <s v="C0634cam07"/>
    <x v="12"/>
  </r>
  <r>
    <x v="631"/>
    <x v="4"/>
    <x v="160"/>
    <x v="416"/>
    <n v="16"/>
    <x v="4"/>
    <s v="Fraze Maestro"/>
    <s v="C0635cam16"/>
    <x v="0"/>
  </r>
  <r>
    <x v="631"/>
    <x v="4"/>
    <x v="160"/>
    <x v="384"/>
    <n v="16"/>
    <x v="4"/>
    <s v="Fraze Maestro"/>
    <s v="C0635cam16"/>
    <x v="7"/>
  </r>
  <r>
    <x v="631"/>
    <x v="4"/>
    <x v="160"/>
    <x v="478"/>
    <n v="16"/>
    <x v="4"/>
    <s v="Fraze Maestro"/>
    <s v="C0635cam16"/>
    <x v="2"/>
  </r>
  <r>
    <x v="631"/>
    <x v="4"/>
    <x v="160"/>
    <x v="304"/>
    <n v="16"/>
    <x v="4"/>
    <s v="Fraze Maestro"/>
    <s v="C0635cam16"/>
    <x v="3"/>
  </r>
  <r>
    <x v="631"/>
    <x v="4"/>
    <x v="160"/>
    <x v="409"/>
    <n v="16"/>
    <x v="4"/>
    <s v="Fraze Maestro"/>
    <s v="C0635cam16"/>
    <x v="4"/>
  </r>
  <r>
    <x v="631"/>
    <x v="4"/>
    <x v="160"/>
    <x v="450"/>
    <n v="16"/>
    <x v="4"/>
    <s v="Fraze Maestro"/>
    <s v="C0635cam16"/>
    <x v="5"/>
  </r>
  <r>
    <x v="631"/>
    <x v="4"/>
    <x v="160"/>
    <x v="97"/>
    <n v="16"/>
    <x v="4"/>
    <s v="Fraze Maestro"/>
    <s v="C0635cam16"/>
    <x v="8"/>
  </r>
  <r>
    <x v="631"/>
    <x v="4"/>
    <x v="160"/>
    <x v="78"/>
    <n v="16"/>
    <x v="4"/>
    <s v="Fraze Maestro"/>
    <s v="C0635cam16"/>
    <x v="12"/>
  </r>
  <r>
    <x v="631"/>
    <x v="4"/>
    <x v="160"/>
    <x v="204"/>
    <n v="16"/>
    <x v="4"/>
    <s v="Fraze Maestro"/>
    <s v="C0635cam16"/>
    <x v="15"/>
  </r>
  <r>
    <x v="631"/>
    <x v="4"/>
    <x v="160"/>
    <x v="190"/>
    <n v="16"/>
    <x v="4"/>
    <s v="Fraze Maestro"/>
    <s v="C0635cam16"/>
    <x v="13"/>
  </r>
  <r>
    <x v="631"/>
    <x v="4"/>
    <x v="160"/>
    <x v="122"/>
    <n v="16"/>
    <x v="4"/>
    <s v="Fraze Maestro"/>
    <s v="C0635cam16"/>
    <x v="14"/>
  </r>
  <r>
    <x v="631"/>
    <x v="4"/>
    <x v="160"/>
    <x v="58"/>
    <n v="16"/>
    <x v="4"/>
    <s v="Fraze Maestro"/>
    <s v="C0635cam16"/>
    <x v="16"/>
  </r>
  <r>
    <x v="631"/>
    <x v="16"/>
    <x v="146"/>
    <x v="335"/>
    <n v="26"/>
    <x v="16"/>
    <s v="Fraze Maestro"/>
    <s v="C0635cam04"/>
    <x v="0"/>
  </r>
  <r>
    <x v="631"/>
    <x v="16"/>
    <x v="146"/>
    <x v="188"/>
    <n v="26"/>
    <x v="16"/>
    <s v="Fraze Maestro"/>
    <s v="C0635cam04"/>
    <x v="7"/>
  </r>
  <r>
    <x v="631"/>
    <x v="16"/>
    <x v="146"/>
    <x v="224"/>
    <n v="26"/>
    <x v="16"/>
    <s v="Fraze Maestro"/>
    <s v="C0635cam04"/>
    <x v="10"/>
  </r>
  <r>
    <x v="631"/>
    <x v="16"/>
    <x v="146"/>
    <x v="101"/>
    <n v="26"/>
    <x v="16"/>
    <s v="Fraze Maestro"/>
    <s v="C0635cam04"/>
    <x v="1"/>
  </r>
  <r>
    <x v="631"/>
    <x v="16"/>
    <x v="146"/>
    <x v="4"/>
    <n v="26"/>
    <x v="16"/>
    <s v="Fraze Maestro"/>
    <s v="C0635cam04"/>
    <x v="2"/>
  </r>
  <r>
    <x v="631"/>
    <x v="16"/>
    <x v="146"/>
    <x v="134"/>
    <n v="26"/>
    <x v="16"/>
    <s v="Fraze Maestro"/>
    <s v="C0635cam04"/>
    <x v="3"/>
  </r>
  <r>
    <x v="631"/>
    <x v="16"/>
    <x v="146"/>
    <x v="6"/>
    <n v="26"/>
    <x v="16"/>
    <s v="Fraze Maestro"/>
    <s v="C0635cam04"/>
    <x v="4"/>
  </r>
  <r>
    <x v="632"/>
    <x v="8"/>
    <x v="452"/>
    <x v="481"/>
    <n v="13"/>
    <x v="8"/>
    <s v="Sherlocke McBean"/>
    <s v="C0636cam06"/>
    <x v="0"/>
  </r>
  <r>
    <x v="632"/>
    <x v="8"/>
    <x v="452"/>
    <x v="304"/>
    <n v="13"/>
    <x v="8"/>
    <s v="Sherlocke McBean"/>
    <s v="C0636cam06"/>
    <x v="10"/>
  </r>
  <r>
    <x v="632"/>
    <x v="8"/>
    <x v="452"/>
    <x v="211"/>
    <n v="13"/>
    <x v="8"/>
    <s v="Sherlocke McBean"/>
    <s v="C0636cam06"/>
    <x v="1"/>
  </r>
  <r>
    <x v="632"/>
    <x v="8"/>
    <x v="452"/>
    <x v="341"/>
    <n v="13"/>
    <x v="8"/>
    <s v="Sherlocke McBean"/>
    <s v="C0636cam06"/>
    <x v="2"/>
  </r>
  <r>
    <x v="632"/>
    <x v="8"/>
    <x v="452"/>
    <x v="372"/>
    <n v="13"/>
    <x v="8"/>
    <s v="Sherlocke McBean"/>
    <s v="C0636cam06"/>
    <x v="3"/>
  </r>
  <r>
    <x v="632"/>
    <x v="8"/>
    <x v="452"/>
    <x v="229"/>
    <n v="13"/>
    <x v="8"/>
    <s v="Sherlocke McBean"/>
    <s v="C0636cam06"/>
    <x v="5"/>
  </r>
  <r>
    <x v="632"/>
    <x v="8"/>
    <x v="452"/>
    <x v="25"/>
    <n v="13"/>
    <x v="8"/>
    <s v="Sherlocke McBean"/>
    <s v="C0636cam06"/>
    <x v="6"/>
  </r>
  <r>
    <x v="632"/>
    <x v="8"/>
    <x v="452"/>
    <x v="435"/>
    <n v="13"/>
    <x v="8"/>
    <s v="Sherlocke McBean"/>
    <s v="C0636cam06"/>
    <x v="8"/>
  </r>
  <r>
    <x v="632"/>
    <x v="8"/>
    <x v="452"/>
    <x v="9"/>
    <n v="13"/>
    <x v="8"/>
    <s v="Sherlocke McBean"/>
    <s v="C0636cam06"/>
    <x v="9"/>
  </r>
  <r>
    <x v="632"/>
    <x v="8"/>
    <x v="452"/>
    <x v="5"/>
    <n v="13"/>
    <x v="8"/>
    <s v="Sherlocke McBean"/>
    <s v="C0636cam06"/>
    <x v="12"/>
  </r>
  <r>
    <x v="632"/>
    <x v="8"/>
    <x v="452"/>
    <x v="72"/>
    <n v="13"/>
    <x v="8"/>
    <s v="Sherlocke McBean"/>
    <s v="C0636cam06"/>
    <x v="15"/>
  </r>
  <r>
    <x v="632"/>
    <x v="14"/>
    <x v="341"/>
    <x v="429"/>
    <n v="25"/>
    <x v="14"/>
    <s v="Sherlocke McBean"/>
    <s v="C0636cam13"/>
    <x v="0"/>
  </r>
  <r>
    <x v="632"/>
    <x v="14"/>
    <x v="341"/>
    <x v="275"/>
    <n v="25"/>
    <x v="14"/>
    <s v="Sherlocke McBean"/>
    <s v="C0636cam13"/>
    <x v="7"/>
  </r>
  <r>
    <x v="632"/>
    <x v="14"/>
    <x v="341"/>
    <x v="263"/>
    <n v="25"/>
    <x v="14"/>
    <s v="Sherlocke McBean"/>
    <s v="C0636cam13"/>
    <x v="7"/>
  </r>
  <r>
    <x v="632"/>
    <x v="14"/>
    <x v="341"/>
    <x v="306"/>
    <n v="25"/>
    <x v="14"/>
    <s v="Sherlocke McBean"/>
    <s v="C0636cam13"/>
    <x v="1"/>
  </r>
  <r>
    <x v="632"/>
    <x v="14"/>
    <x v="341"/>
    <x v="160"/>
    <n v="25"/>
    <x v="14"/>
    <s v="Sherlocke McBean"/>
    <s v="C0636cam13"/>
    <x v="2"/>
  </r>
  <r>
    <x v="632"/>
    <x v="14"/>
    <x v="341"/>
    <x v="342"/>
    <n v="25"/>
    <x v="14"/>
    <s v="Sherlocke McBean"/>
    <s v="C0636cam13"/>
    <x v="3"/>
  </r>
  <r>
    <x v="632"/>
    <x v="14"/>
    <x v="341"/>
    <x v="270"/>
    <n v="25"/>
    <x v="14"/>
    <s v="Sherlocke McBean"/>
    <s v="C0636cam13"/>
    <x v="4"/>
  </r>
  <r>
    <x v="632"/>
    <x v="14"/>
    <x v="341"/>
    <x v="83"/>
    <n v="25"/>
    <x v="14"/>
    <s v="Sherlocke McBean"/>
    <s v="C0636cam13"/>
    <x v="5"/>
  </r>
  <r>
    <x v="632"/>
    <x v="14"/>
    <x v="341"/>
    <x v="140"/>
    <n v="25"/>
    <x v="14"/>
    <s v="Sherlocke McBean"/>
    <s v="C0636cam13"/>
    <x v="6"/>
  </r>
  <r>
    <x v="632"/>
    <x v="14"/>
    <x v="341"/>
    <x v="226"/>
    <n v="25"/>
    <x v="14"/>
    <s v="Sherlocke McBean"/>
    <s v="C0636cam13"/>
    <x v="8"/>
  </r>
  <r>
    <x v="633"/>
    <x v="6"/>
    <x v="243"/>
    <x v="366"/>
    <n v="62"/>
    <x v="6"/>
    <s v="Clarabelle Rugiero"/>
    <s v="C0637cam03"/>
    <x v="0"/>
  </r>
  <r>
    <x v="633"/>
    <x v="6"/>
    <x v="243"/>
    <x v="93"/>
    <n v="62"/>
    <x v="6"/>
    <s v="Clarabelle Rugiero"/>
    <s v="C0637cam03"/>
    <x v="7"/>
  </r>
  <r>
    <x v="633"/>
    <x v="6"/>
    <x v="243"/>
    <x v="180"/>
    <n v="62"/>
    <x v="6"/>
    <s v="Clarabelle Rugiero"/>
    <s v="C0637cam03"/>
    <x v="10"/>
  </r>
  <r>
    <x v="633"/>
    <x v="6"/>
    <x v="243"/>
    <x v="19"/>
    <n v="62"/>
    <x v="6"/>
    <s v="Clarabelle Rugiero"/>
    <s v="C0637cam03"/>
    <x v="1"/>
  </r>
  <r>
    <x v="633"/>
    <x v="6"/>
    <x v="243"/>
    <x v="51"/>
    <n v="62"/>
    <x v="6"/>
    <s v="Clarabelle Rugiero"/>
    <s v="C0637cam03"/>
    <x v="2"/>
  </r>
  <r>
    <x v="633"/>
    <x v="6"/>
    <x v="243"/>
    <x v="28"/>
    <n v="62"/>
    <x v="6"/>
    <s v="Clarabelle Rugiero"/>
    <s v="C0637cam03"/>
    <x v="3"/>
  </r>
  <r>
    <x v="633"/>
    <x v="6"/>
    <x v="243"/>
    <x v="33"/>
    <n v="62"/>
    <x v="6"/>
    <s v="Clarabelle Rugiero"/>
    <s v="C0637cam03"/>
    <x v="4"/>
  </r>
  <r>
    <x v="633"/>
    <x v="14"/>
    <x v="344"/>
    <x v="265"/>
    <n v="25"/>
    <x v="14"/>
    <s v="Clarabelle Rugiero"/>
    <s v="C0637cam13"/>
    <x v="0"/>
  </r>
  <r>
    <x v="633"/>
    <x v="14"/>
    <x v="344"/>
    <x v="199"/>
    <n v="25"/>
    <x v="14"/>
    <s v="Clarabelle Rugiero"/>
    <s v="C0637cam13"/>
    <x v="7"/>
  </r>
  <r>
    <x v="633"/>
    <x v="14"/>
    <x v="344"/>
    <x v="75"/>
    <n v="25"/>
    <x v="14"/>
    <s v="Clarabelle Rugiero"/>
    <s v="C0637cam13"/>
    <x v="10"/>
  </r>
  <r>
    <x v="633"/>
    <x v="14"/>
    <x v="344"/>
    <x v="63"/>
    <n v="25"/>
    <x v="14"/>
    <s v="Clarabelle Rugiero"/>
    <s v="C0637cam13"/>
    <x v="1"/>
  </r>
  <r>
    <x v="633"/>
    <x v="14"/>
    <x v="344"/>
    <x v="172"/>
    <n v="25"/>
    <x v="14"/>
    <s v="Clarabelle Rugiero"/>
    <s v="C0637cam13"/>
    <x v="1"/>
  </r>
  <r>
    <x v="633"/>
    <x v="14"/>
    <x v="344"/>
    <x v="59"/>
    <n v="25"/>
    <x v="14"/>
    <s v="Clarabelle Rugiero"/>
    <s v="C0637cam13"/>
    <x v="2"/>
  </r>
  <r>
    <x v="634"/>
    <x v="16"/>
    <x v="452"/>
    <x v="481"/>
    <n v="26"/>
    <x v="16"/>
    <s v="Celisse Idale"/>
    <s v="C0638cam04"/>
    <x v="0"/>
  </r>
  <r>
    <x v="634"/>
    <x v="16"/>
    <x v="452"/>
    <x v="365"/>
    <n v="26"/>
    <x v="16"/>
    <s v="Celisse Idale"/>
    <s v="C0638cam04"/>
    <x v="7"/>
  </r>
  <r>
    <x v="634"/>
    <x v="16"/>
    <x v="452"/>
    <x v="380"/>
    <n v="26"/>
    <x v="16"/>
    <s v="Celisse Idale"/>
    <s v="C0638cam04"/>
    <x v="2"/>
  </r>
  <r>
    <x v="634"/>
    <x v="16"/>
    <x v="452"/>
    <x v="196"/>
    <n v="26"/>
    <x v="16"/>
    <s v="Celisse Idale"/>
    <s v="C0638cam04"/>
    <x v="3"/>
  </r>
  <r>
    <x v="634"/>
    <x v="16"/>
    <x v="452"/>
    <x v="258"/>
    <n v="26"/>
    <x v="16"/>
    <s v="Celisse Idale"/>
    <s v="C0638cam04"/>
    <x v="9"/>
  </r>
  <r>
    <x v="634"/>
    <x v="16"/>
    <x v="452"/>
    <x v="20"/>
    <n v="26"/>
    <x v="16"/>
    <s v="Celisse Idale"/>
    <s v="C0638cam04"/>
    <x v="11"/>
  </r>
  <r>
    <x v="634"/>
    <x v="16"/>
    <x v="452"/>
    <x v="177"/>
    <n v="26"/>
    <x v="16"/>
    <s v="Celisse Idale"/>
    <s v="C0638cam04"/>
    <x v="12"/>
  </r>
  <r>
    <x v="634"/>
    <x v="16"/>
    <x v="452"/>
    <x v="205"/>
    <n v="26"/>
    <x v="16"/>
    <s v="Celisse Idale"/>
    <s v="C0638cam04"/>
    <x v="15"/>
  </r>
  <r>
    <x v="634"/>
    <x v="6"/>
    <x v="142"/>
    <x v="276"/>
    <n v="62"/>
    <x v="6"/>
    <s v="Celisse Idale"/>
    <s v="C0638cam03"/>
    <x v="0"/>
  </r>
  <r>
    <x v="634"/>
    <x v="6"/>
    <x v="142"/>
    <x v="117"/>
    <n v="62"/>
    <x v="6"/>
    <s v="Celisse Idale"/>
    <s v="C0638cam03"/>
    <x v="7"/>
  </r>
  <r>
    <x v="634"/>
    <x v="6"/>
    <x v="142"/>
    <x v="271"/>
    <n v="62"/>
    <x v="6"/>
    <s v="Celisse Idale"/>
    <s v="C0638cam03"/>
    <x v="10"/>
  </r>
  <r>
    <x v="634"/>
    <x v="6"/>
    <x v="142"/>
    <x v="103"/>
    <n v="62"/>
    <x v="6"/>
    <s v="Celisse Idale"/>
    <s v="C0638cam03"/>
    <x v="1"/>
  </r>
  <r>
    <x v="635"/>
    <x v="4"/>
    <x v="83"/>
    <x v="298"/>
    <n v="16"/>
    <x v="4"/>
    <s v="Kareem Giblin"/>
    <s v="C0639cam16"/>
    <x v="0"/>
  </r>
  <r>
    <x v="635"/>
    <x v="4"/>
    <x v="83"/>
    <x v="299"/>
    <n v="16"/>
    <x v="4"/>
    <s v="Kareem Giblin"/>
    <s v="C0639cam16"/>
    <x v="7"/>
  </r>
  <r>
    <x v="635"/>
    <x v="4"/>
    <x v="83"/>
    <x v="381"/>
    <n v="16"/>
    <x v="4"/>
    <s v="Kareem Giblin"/>
    <s v="C0639cam16"/>
    <x v="10"/>
  </r>
  <r>
    <x v="635"/>
    <x v="4"/>
    <x v="83"/>
    <x v="431"/>
    <n v="16"/>
    <x v="4"/>
    <s v="Kareem Giblin"/>
    <s v="C0639cam16"/>
    <x v="2"/>
  </r>
  <r>
    <x v="635"/>
    <x v="4"/>
    <x v="83"/>
    <x v="243"/>
    <n v="16"/>
    <x v="4"/>
    <s v="Kareem Giblin"/>
    <s v="C0639cam16"/>
    <x v="3"/>
  </r>
  <r>
    <x v="635"/>
    <x v="4"/>
    <x v="83"/>
    <x v="198"/>
    <n v="16"/>
    <x v="4"/>
    <s v="Kareem Giblin"/>
    <s v="C0639cam16"/>
    <x v="4"/>
  </r>
  <r>
    <x v="635"/>
    <x v="4"/>
    <x v="83"/>
    <x v="31"/>
    <n v="16"/>
    <x v="4"/>
    <s v="Kareem Giblin"/>
    <s v="C0639cam16"/>
    <x v="6"/>
  </r>
  <r>
    <x v="635"/>
    <x v="4"/>
    <x v="83"/>
    <x v="58"/>
    <n v="16"/>
    <x v="4"/>
    <s v="Kareem Giblin"/>
    <s v="C0639cam16"/>
    <x v="9"/>
  </r>
  <r>
    <x v="635"/>
    <x v="11"/>
    <x v="172"/>
    <x v="175"/>
    <n v="14"/>
    <x v="11"/>
    <s v="Kareem Giblin"/>
    <s v="C0639cam15"/>
    <x v="0"/>
  </r>
  <r>
    <x v="635"/>
    <x v="11"/>
    <x v="172"/>
    <x v="432"/>
    <n v="14"/>
    <x v="11"/>
    <s v="Kareem Giblin"/>
    <s v="C0639cam15"/>
    <x v="7"/>
  </r>
  <r>
    <x v="635"/>
    <x v="11"/>
    <x v="172"/>
    <x v="98"/>
    <n v="14"/>
    <x v="11"/>
    <s v="Kareem Giblin"/>
    <s v="C0639cam15"/>
    <x v="10"/>
  </r>
  <r>
    <x v="635"/>
    <x v="11"/>
    <x v="172"/>
    <x v="136"/>
    <n v="14"/>
    <x v="11"/>
    <s v="Kareem Giblin"/>
    <s v="C0639cam15"/>
    <x v="1"/>
  </r>
  <r>
    <x v="635"/>
    <x v="11"/>
    <x v="172"/>
    <x v="2"/>
    <n v="14"/>
    <x v="11"/>
    <s v="Kareem Giblin"/>
    <s v="C0639cam15"/>
    <x v="2"/>
  </r>
  <r>
    <x v="635"/>
    <x v="11"/>
    <x v="172"/>
    <x v="181"/>
    <n v="14"/>
    <x v="11"/>
    <s v="Kareem Giblin"/>
    <s v="C0639cam15"/>
    <x v="3"/>
  </r>
  <r>
    <x v="635"/>
    <x v="11"/>
    <x v="172"/>
    <x v="83"/>
    <n v="14"/>
    <x v="11"/>
    <s v="Kareem Giblin"/>
    <s v="C0639cam15"/>
    <x v="4"/>
  </r>
  <r>
    <x v="635"/>
    <x v="11"/>
    <x v="172"/>
    <x v="217"/>
    <n v="14"/>
    <x v="11"/>
    <s v="Kareem Giblin"/>
    <s v="C0639cam15"/>
    <x v="5"/>
  </r>
  <r>
    <x v="635"/>
    <x v="11"/>
    <x v="172"/>
    <x v="72"/>
    <n v="14"/>
    <x v="11"/>
    <s v="Kareem Giblin"/>
    <s v="C0639cam15"/>
    <x v="6"/>
  </r>
  <r>
    <x v="636"/>
    <x v="15"/>
    <x v="92"/>
    <x v="250"/>
    <n v="10"/>
    <x v="15"/>
    <s v="Diann Truter"/>
    <s v="C0640cam01"/>
    <x v="0"/>
  </r>
  <r>
    <x v="636"/>
    <x v="15"/>
    <x v="92"/>
    <x v="426"/>
    <n v="10"/>
    <x v="15"/>
    <s v="Diann Truter"/>
    <s v="C0640cam01"/>
    <x v="7"/>
  </r>
  <r>
    <x v="636"/>
    <x v="15"/>
    <x v="92"/>
    <x v="275"/>
    <n v="10"/>
    <x v="15"/>
    <s v="Diann Truter"/>
    <s v="C0640cam01"/>
    <x v="10"/>
  </r>
  <r>
    <x v="636"/>
    <x v="15"/>
    <x v="92"/>
    <x v="228"/>
    <n v="10"/>
    <x v="15"/>
    <s v="Diann Truter"/>
    <s v="C0640cam01"/>
    <x v="2"/>
  </r>
  <r>
    <x v="636"/>
    <x v="15"/>
    <x v="92"/>
    <x v="356"/>
    <n v="10"/>
    <x v="15"/>
    <s v="Diann Truter"/>
    <s v="C0640cam01"/>
    <x v="3"/>
  </r>
  <r>
    <x v="636"/>
    <x v="15"/>
    <x v="92"/>
    <x v="78"/>
    <n v="10"/>
    <x v="15"/>
    <s v="Diann Truter"/>
    <s v="C0640cam01"/>
    <x v="5"/>
  </r>
  <r>
    <x v="636"/>
    <x v="15"/>
    <x v="92"/>
    <x v="233"/>
    <n v="10"/>
    <x v="15"/>
    <s v="Diann Truter"/>
    <s v="C0640cam01"/>
    <x v="6"/>
  </r>
  <r>
    <x v="636"/>
    <x v="15"/>
    <x v="92"/>
    <x v="292"/>
    <n v="10"/>
    <x v="15"/>
    <s v="Diann Truter"/>
    <s v="C0640cam01"/>
    <x v="8"/>
  </r>
  <r>
    <x v="636"/>
    <x v="15"/>
    <x v="92"/>
    <x v="134"/>
    <n v="10"/>
    <x v="15"/>
    <s v="Diann Truter"/>
    <s v="C0640cam01"/>
    <x v="9"/>
  </r>
  <r>
    <x v="636"/>
    <x v="15"/>
    <x v="92"/>
    <x v="238"/>
    <n v="10"/>
    <x v="15"/>
    <s v="Diann Truter"/>
    <s v="C0640cam01"/>
    <x v="11"/>
  </r>
  <r>
    <x v="636"/>
    <x v="14"/>
    <x v="293"/>
    <x v="159"/>
    <n v="25"/>
    <x v="14"/>
    <s v="Diann Truter"/>
    <s v="C0640cam13"/>
    <x v="0"/>
  </r>
  <r>
    <x v="636"/>
    <x v="14"/>
    <x v="293"/>
    <x v="366"/>
    <n v="25"/>
    <x v="14"/>
    <s v="Diann Truter"/>
    <s v="C0640cam13"/>
    <x v="7"/>
  </r>
  <r>
    <x v="636"/>
    <x v="14"/>
    <x v="293"/>
    <x v="1"/>
    <n v="25"/>
    <x v="14"/>
    <s v="Diann Truter"/>
    <s v="C0640cam13"/>
    <x v="10"/>
  </r>
  <r>
    <x v="636"/>
    <x v="14"/>
    <x v="293"/>
    <x v="121"/>
    <n v="25"/>
    <x v="14"/>
    <s v="Diann Truter"/>
    <s v="C0640cam13"/>
    <x v="1"/>
  </r>
  <r>
    <x v="636"/>
    <x v="14"/>
    <x v="293"/>
    <x v="57"/>
    <n v="25"/>
    <x v="14"/>
    <s v="Diann Truter"/>
    <s v="C0640cam13"/>
    <x v="2"/>
  </r>
  <r>
    <x v="636"/>
    <x v="14"/>
    <x v="293"/>
    <x v="27"/>
    <n v="25"/>
    <x v="14"/>
    <s v="Diann Truter"/>
    <s v="C0640cam13"/>
    <x v="3"/>
  </r>
  <r>
    <x v="636"/>
    <x v="14"/>
    <x v="293"/>
    <x v="171"/>
    <n v="25"/>
    <x v="14"/>
    <s v="Diann Truter"/>
    <s v="C0640cam13"/>
    <x v="4"/>
  </r>
  <r>
    <x v="636"/>
    <x v="14"/>
    <x v="293"/>
    <x v="256"/>
    <n v="25"/>
    <x v="14"/>
    <s v="Diann Truter"/>
    <s v="C0640cam13"/>
    <x v="5"/>
  </r>
  <r>
    <x v="637"/>
    <x v="11"/>
    <x v="362"/>
    <x v="513"/>
    <n v="14"/>
    <x v="11"/>
    <s v="Tammi Wibberley"/>
    <s v="C0641cam15"/>
    <x v="0"/>
  </r>
  <r>
    <x v="637"/>
    <x v="11"/>
    <x v="362"/>
    <x v="154"/>
    <n v="14"/>
    <x v="11"/>
    <s v="Tammi Wibberley"/>
    <s v="C0641cam15"/>
    <x v="10"/>
  </r>
  <r>
    <x v="637"/>
    <x v="11"/>
    <x v="362"/>
    <x v="126"/>
    <n v="14"/>
    <x v="11"/>
    <s v="Tammi Wibberley"/>
    <s v="C0641cam15"/>
    <x v="2"/>
  </r>
  <r>
    <x v="637"/>
    <x v="11"/>
    <x v="362"/>
    <x v="268"/>
    <n v="14"/>
    <x v="11"/>
    <s v="Tammi Wibberley"/>
    <s v="C0641cam15"/>
    <x v="5"/>
  </r>
  <r>
    <x v="637"/>
    <x v="11"/>
    <x v="362"/>
    <x v="197"/>
    <n v="14"/>
    <x v="11"/>
    <s v="Tammi Wibberley"/>
    <s v="C0641cam15"/>
    <x v="8"/>
  </r>
  <r>
    <x v="637"/>
    <x v="11"/>
    <x v="362"/>
    <x v="101"/>
    <n v="14"/>
    <x v="11"/>
    <s v="Tammi Wibberley"/>
    <s v="C0641cam15"/>
    <x v="11"/>
  </r>
  <r>
    <x v="637"/>
    <x v="11"/>
    <x v="362"/>
    <x v="194"/>
    <n v="14"/>
    <x v="11"/>
    <s v="Tammi Wibberley"/>
    <s v="C0641cam15"/>
    <x v="15"/>
  </r>
  <r>
    <x v="637"/>
    <x v="11"/>
    <x v="362"/>
    <x v="43"/>
    <n v="14"/>
    <x v="11"/>
    <s v="Tammi Wibberley"/>
    <s v="C0641cam15"/>
    <x v="13"/>
  </r>
  <r>
    <x v="637"/>
    <x v="15"/>
    <x v="356"/>
    <x v="51"/>
    <n v="10"/>
    <x v="15"/>
    <s v="Tammi Wibberley"/>
    <s v="C0641cam01"/>
    <x v="0"/>
  </r>
  <r>
    <x v="637"/>
    <x v="15"/>
    <x v="356"/>
    <x v="42"/>
    <n v="10"/>
    <x v="15"/>
    <s v="Tammi Wibberley"/>
    <s v="C0641cam01"/>
    <x v="7"/>
  </r>
  <r>
    <x v="637"/>
    <x v="15"/>
    <x v="356"/>
    <x v="58"/>
    <n v="10"/>
    <x v="15"/>
    <s v="Tammi Wibberley"/>
    <s v="C0641cam01"/>
    <x v="10"/>
  </r>
  <r>
    <x v="638"/>
    <x v="2"/>
    <x v="146"/>
    <x v="335"/>
    <n v="29"/>
    <x v="2"/>
    <s v="Pamelina Harbottle"/>
    <s v="C0642cam17"/>
    <x v="0"/>
  </r>
  <r>
    <x v="638"/>
    <x v="2"/>
    <x v="146"/>
    <x v="93"/>
    <n v="29"/>
    <x v="2"/>
    <s v="Pamelina Harbottle"/>
    <s v="C0642cam17"/>
    <x v="7"/>
  </r>
  <r>
    <x v="638"/>
    <x v="2"/>
    <x v="146"/>
    <x v="39"/>
    <n v="29"/>
    <x v="2"/>
    <s v="Pamelina Harbottle"/>
    <s v="C0642cam17"/>
    <x v="10"/>
  </r>
  <r>
    <x v="638"/>
    <x v="2"/>
    <x v="146"/>
    <x v="30"/>
    <n v="29"/>
    <x v="2"/>
    <s v="Pamelina Harbottle"/>
    <s v="C0642cam17"/>
    <x v="1"/>
  </r>
  <r>
    <x v="638"/>
    <x v="2"/>
    <x v="146"/>
    <x v="20"/>
    <n v="29"/>
    <x v="2"/>
    <s v="Pamelina Harbottle"/>
    <s v="C0642cam17"/>
    <x v="2"/>
  </r>
  <r>
    <x v="638"/>
    <x v="2"/>
    <x v="146"/>
    <x v="13"/>
    <n v="29"/>
    <x v="2"/>
    <s v="Pamelina Harbottle"/>
    <s v="C0642cam17"/>
    <x v="3"/>
  </r>
  <r>
    <x v="638"/>
    <x v="2"/>
    <x v="146"/>
    <x v="6"/>
    <n v="29"/>
    <x v="2"/>
    <s v="Pamelina Harbottle"/>
    <s v="C0642cam17"/>
    <x v="4"/>
  </r>
  <r>
    <x v="639"/>
    <x v="13"/>
    <x v="173"/>
    <x v="426"/>
    <n v="75"/>
    <x v="13"/>
    <s v="Veda Culwen"/>
    <s v="C0643cam09"/>
    <x v="0"/>
  </r>
  <r>
    <x v="639"/>
    <x v="13"/>
    <x v="173"/>
    <x v="241"/>
    <n v="75"/>
    <x v="13"/>
    <s v="Veda Culwen"/>
    <s v="C0643cam09"/>
    <x v="7"/>
  </r>
  <r>
    <x v="639"/>
    <x v="13"/>
    <x v="173"/>
    <x v="202"/>
    <n v="75"/>
    <x v="13"/>
    <s v="Veda Culwen"/>
    <s v="C0643cam09"/>
    <x v="10"/>
  </r>
  <r>
    <x v="639"/>
    <x v="13"/>
    <x v="173"/>
    <x v="306"/>
    <n v="75"/>
    <x v="13"/>
    <s v="Veda Culwen"/>
    <s v="C0643cam09"/>
    <x v="1"/>
  </r>
  <r>
    <x v="639"/>
    <x v="13"/>
    <x v="173"/>
    <x v="127"/>
    <n v="75"/>
    <x v="13"/>
    <s v="Veda Culwen"/>
    <s v="C0643cam09"/>
    <x v="2"/>
  </r>
  <r>
    <x v="639"/>
    <x v="13"/>
    <x v="173"/>
    <x v="269"/>
    <n v="75"/>
    <x v="13"/>
    <s v="Veda Culwen"/>
    <s v="C0643cam09"/>
    <x v="3"/>
  </r>
  <r>
    <x v="639"/>
    <x v="13"/>
    <x v="173"/>
    <x v="328"/>
    <n v="75"/>
    <x v="13"/>
    <s v="Veda Culwen"/>
    <s v="C0643cam09"/>
    <x v="5"/>
  </r>
  <r>
    <x v="639"/>
    <x v="13"/>
    <x v="173"/>
    <x v="237"/>
    <n v="75"/>
    <x v="13"/>
    <s v="Veda Culwen"/>
    <s v="C0643cam09"/>
    <x v="6"/>
  </r>
  <r>
    <x v="639"/>
    <x v="13"/>
    <x v="173"/>
    <x v="110"/>
    <n v="75"/>
    <x v="13"/>
    <s v="Veda Culwen"/>
    <s v="C0643cam09"/>
    <x v="8"/>
  </r>
  <r>
    <x v="639"/>
    <x v="11"/>
    <x v="336"/>
    <x v="132"/>
    <n v="14"/>
    <x v="11"/>
    <s v="Veda Culwen"/>
    <s v="C0643cam15"/>
    <x v="0"/>
  </r>
  <r>
    <x v="639"/>
    <x v="11"/>
    <x v="336"/>
    <x v="291"/>
    <n v="14"/>
    <x v="11"/>
    <s v="Veda Culwen"/>
    <s v="C0643cam15"/>
    <x v="7"/>
  </r>
  <r>
    <x v="639"/>
    <x v="11"/>
    <x v="336"/>
    <x v="261"/>
    <n v="14"/>
    <x v="11"/>
    <s v="Veda Culwen"/>
    <s v="C0643cam15"/>
    <x v="10"/>
  </r>
  <r>
    <x v="639"/>
    <x v="11"/>
    <x v="336"/>
    <x v="236"/>
    <n v="14"/>
    <x v="11"/>
    <s v="Veda Culwen"/>
    <s v="C0643cam15"/>
    <x v="10"/>
  </r>
  <r>
    <x v="639"/>
    <x v="11"/>
    <x v="336"/>
    <x v="83"/>
    <n v="14"/>
    <x v="11"/>
    <s v="Veda Culwen"/>
    <s v="C0643cam15"/>
    <x v="1"/>
  </r>
  <r>
    <x v="639"/>
    <x v="11"/>
    <x v="336"/>
    <x v="21"/>
    <n v="14"/>
    <x v="11"/>
    <s v="Veda Culwen"/>
    <s v="C0643cam15"/>
    <x v="3"/>
  </r>
  <r>
    <x v="639"/>
    <x v="11"/>
    <x v="336"/>
    <x v="152"/>
    <n v="14"/>
    <x v="11"/>
    <s v="Veda Culwen"/>
    <s v="C0643cam15"/>
    <x v="3"/>
  </r>
  <r>
    <x v="639"/>
    <x v="11"/>
    <x v="336"/>
    <x v="52"/>
    <n v="14"/>
    <x v="11"/>
    <s v="Veda Culwen"/>
    <s v="C0643cam15"/>
    <x v="4"/>
  </r>
  <r>
    <x v="640"/>
    <x v="10"/>
    <x v="40"/>
    <x v="35"/>
    <n v="22"/>
    <x v="10"/>
    <s v="Edouard Russam"/>
    <s v="C0644cam05"/>
    <x v="0"/>
  </r>
  <r>
    <x v="640"/>
    <x v="10"/>
    <x v="40"/>
    <x v="444"/>
    <n v="22"/>
    <x v="10"/>
    <s v="Edouard Russam"/>
    <s v="C0644cam05"/>
    <x v="7"/>
  </r>
  <r>
    <x v="640"/>
    <x v="10"/>
    <x v="40"/>
    <x v="7"/>
    <n v="22"/>
    <x v="10"/>
    <s v="Edouard Russam"/>
    <s v="C0644cam05"/>
    <x v="10"/>
  </r>
  <r>
    <x v="640"/>
    <x v="10"/>
    <x v="40"/>
    <x v="132"/>
    <n v="22"/>
    <x v="10"/>
    <s v="Edouard Russam"/>
    <s v="C0644cam05"/>
    <x v="1"/>
  </r>
  <r>
    <x v="640"/>
    <x v="10"/>
    <x v="40"/>
    <x v="261"/>
    <n v="22"/>
    <x v="10"/>
    <s v="Edouard Russam"/>
    <s v="C0644cam05"/>
    <x v="3"/>
  </r>
  <r>
    <x v="640"/>
    <x v="10"/>
    <x v="40"/>
    <x v="394"/>
    <n v="22"/>
    <x v="10"/>
    <s v="Edouard Russam"/>
    <s v="C0644cam05"/>
    <x v="4"/>
  </r>
  <r>
    <x v="640"/>
    <x v="10"/>
    <x v="40"/>
    <x v="108"/>
    <n v="22"/>
    <x v="10"/>
    <s v="Edouard Russam"/>
    <s v="C0644cam05"/>
    <x v="5"/>
  </r>
  <r>
    <x v="640"/>
    <x v="10"/>
    <x v="40"/>
    <x v="122"/>
    <n v="22"/>
    <x v="10"/>
    <s v="Edouard Russam"/>
    <s v="C0644cam05"/>
    <x v="6"/>
  </r>
  <r>
    <x v="640"/>
    <x v="7"/>
    <x v="195"/>
    <x v="223"/>
    <n v="28"/>
    <x v="7"/>
    <s v="Edouard Russam"/>
    <s v="C0644cam14"/>
    <x v="0"/>
  </r>
  <r>
    <x v="640"/>
    <x v="7"/>
    <x v="195"/>
    <x v="187"/>
    <n v="28"/>
    <x v="7"/>
    <s v="Edouard Russam"/>
    <s v="C0644cam14"/>
    <x v="7"/>
  </r>
  <r>
    <x v="640"/>
    <x v="7"/>
    <x v="195"/>
    <x v="100"/>
    <n v="28"/>
    <x v="7"/>
    <s v="Edouard Russam"/>
    <s v="C0644cam14"/>
    <x v="1"/>
  </r>
  <r>
    <x v="640"/>
    <x v="7"/>
    <x v="195"/>
    <x v="394"/>
    <n v="28"/>
    <x v="7"/>
    <s v="Edouard Russam"/>
    <s v="C0644cam14"/>
    <x v="2"/>
  </r>
  <r>
    <x v="640"/>
    <x v="7"/>
    <x v="195"/>
    <x v="139"/>
    <n v="28"/>
    <x v="7"/>
    <s v="Edouard Russam"/>
    <s v="C0644cam14"/>
    <x v="3"/>
  </r>
  <r>
    <x v="640"/>
    <x v="7"/>
    <x v="195"/>
    <x v="109"/>
    <n v="28"/>
    <x v="7"/>
    <s v="Edouard Russam"/>
    <s v="C0644cam14"/>
    <x v="4"/>
  </r>
  <r>
    <x v="640"/>
    <x v="7"/>
    <x v="195"/>
    <x v="162"/>
    <n v="28"/>
    <x v="7"/>
    <s v="Edouard Russam"/>
    <s v="C0644cam14"/>
    <x v="5"/>
  </r>
  <r>
    <x v="641"/>
    <x v="2"/>
    <x v="157"/>
    <x v="412"/>
    <n v="29"/>
    <x v="2"/>
    <s v="Lorita Kordes"/>
    <s v="C0645cam17"/>
    <x v="0"/>
  </r>
  <r>
    <x v="641"/>
    <x v="2"/>
    <x v="157"/>
    <x v="55"/>
    <n v="29"/>
    <x v="2"/>
    <s v="Lorita Kordes"/>
    <s v="C0645cam17"/>
    <x v="7"/>
  </r>
  <r>
    <x v="641"/>
    <x v="2"/>
    <x v="157"/>
    <x v="69"/>
    <n v="29"/>
    <x v="2"/>
    <s v="Lorita Kordes"/>
    <s v="C0645cam17"/>
    <x v="10"/>
  </r>
  <r>
    <x v="641"/>
    <x v="2"/>
    <x v="157"/>
    <x v="257"/>
    <n v="29"/>
    <x v="2"/>
    <s v="Lorita Kordes"/>
    <s v="C0645cam17"/>
    <x v="2"/>
  </r>
  <r>
    <x v="641"/>
    <x v="2"/>
    <x v="157"/>
    <x v="193"/>
    <n v="29"/>
    <x v="2"/>
    <s v="Lorita Kordes"/>
    <s v="C0645cam17"/>
    <x v="2"/>
  </r>
  <r>
    <x v="641"/>
    <x v="2"/>
    <x v="157"/>
    <x v="151"/>
    <n v="29"/>
    <x v="2"/>
    <s v="Lorita Kordes"/>
    <s v="C0645cam17"/>
    <x v="4"/>
  </r>
  <r>
    <x v="641"/>
    <x v="2"/>
    <x v="157"/>
    <x v="85"/>
    <n v="29"/>
    <x v="2"/>
    <s v="Lorita Kordes"/>
    <s v="C0645cam17"/>
    <x v="5"/>
  </r>
  <r>
    <x v="641"/>
    <x v="2"/>
    <x v="157"/>
    <x v="330"/>
    <n v="29"/>
    <x v="2"/>
    <s v="Lorita Kordes"/>
    <s v="C0645cam17"/>
    <x v="6"/>
  </r>
  <r>
    <x v="641"/>
    <x v="2"/>
    <x v="157"/>
    <x v="312"/>
    <n v="29"/>
    <x v="2"/>
    <s v="Lorita Kordes"/>
    <s v="C0645cam17"/>
    <x v="6"/>
  </r>
  <r>
    <x v="641"/>
    <x v="12"/>
    <x v="170"/>
    <x v="208"/>
    <n v="66"/>
    <x v="12"/>
    <s v="Lorita Kordes"/>
    <s v="C0645cam10"/>
    <x v="0"/>
  </r>
  <r>
    <x v="641"/>
    <x v="12"/>
    <x v="170"/>
    <x v="261"/>
    <n v="66"/>
    <x v="12"/>
    <s v="Lorita Kordes"/>
    <s v="C0645cam10"/>
    <x v="7"/>
  </r>
  <r>
    <x v="641"/>
    <x v="12"/>
    <x v="170"/>
    <x v="233"/>
    <n v="66"/>
    <x v="12"/>
    <s v="Lorita Kordes"/>
    <s v="C0645cam10"/>
    <x v="10"/>
  </r>
  <r>
    <x v="641"/>
    <x v="12"/>
    <x v="170"/>
    <x v="10"/>
    <n v="66"/>
    <x v="12"/>
    <s v="Lorita Kordes"/>
    <s v="C0645cam10"/>
    <x v="1"/>
  </r>
  <r>
    <x v="641"/>
    <x v="12"/>
    <x v="170"/>
    <x v="77"/>
    <n v="66"/>
    <x v="12"/>
    <s v="Lorita Kordes"/>
    <s v="C0645cam10"/>
    <x v="2"/>
  </r>
  <r>
    <x v="641"/>
    <x v="12"/>
    <x v="170"/>
    <x v="6"/>
    <n v="66"/>
    <x v="12"/>
    <s v="Lorita Kordes"/>
    <s v="C0645cam10"/>
    <x v="3"/>
  </r>
  <r>
    <x v="642"/>
    <x v="2"/>
    <x v="66"/>
    <x v="235"/>
    <n v="29"/>
    <x v="2"/>
    <s v="Brooks Haveline"/>
    <s v="C0646cam17"/>
    <x v="0"/>
  </r>
  <r>
    <x v="642"/>
    <x v="2"/>
    <x v="66"/>
    <x v="111"/>
    <n v="29"/>
    <x v="2"/>
    <s v="Brooks Haveline"/>
    <s v="C0646cam17"/>
    <x v="7"/>
  </r>
  <r>
    <x v="642"/>
    <x v="2"/>
    <x v="66"/>
    <x v="2"/>
    <n v="29"/>
    <x v="2"/>
    <s v="Brooks Haveline"/>
    <s v="C0646cam17"/>
    <x v="10"/>
  </r>
  <r>
    <x v="642"/>
    <x v="2"/>
    <x v="66"/>
    <x v="181"/>
    <n v="29"/>
    <x v="2"/>
    <s v="Brooks Haveline"/>
    <s v="C0646cam17"/>
    <x v="1"/>
  </r>
  <r>
    <x v="642"/>
    <x v="2"/>
    <x v="66"/>
    <x v="163"/>
    <n v="29"/>
    <x v="2"/>
    <s v="Brooks Haveline"/>
    <s v="C0646cam17"/>
    <x v="2"/>
  </r>
  <r>
    <x v="642"/>
    <x v="2"/>
    <x v="66"/>
    <x v="194"/>
    <n v="29"/>
    <x v="2"/>
    <s v="Brooks Haveline"/>
    <s v="C0646cam17"/>
    <x v="3"/>
  </r>
  <r>
    <x v="642"/>
    <x v="2"/>
    <x v="66"/>
    <x v="81"/>
    <n v="29"/>
    <x v="2"/>
    <s v="Brooks Haveline"/>
    <s v="C0646cam17"/>
    <x v="4"/>
  </r>
  <r>
    <x v="642"/>
    <x v="11"/>
    <x v="448"/>
    <x v="188"/>
    <n v="14"/>
    <x v="11"/>
    <s v="Brooks Haveline"/>
    <s v="C0646cam15"/>
    <x v="0"/>
  </r>
  <r>
    <x v="642"/>
    <x v="11"/>
    <x v="448"/>
    <x v="257"/>
    <n v="14"/>
    <x v="11"/>
    <s v="Brooks Haveline"/>
    <s v="C0646cam15"/>
    <x v="7"/>
  </r>
  <r>
    <x v="642"/>
    <x v="11"/>
    <x v="448"/>
    <x v="9"/>
    <n v="14"/>
    <x v="11"/>
    <s v="Brooks Haveline"/>
    <s v="C0646cam15"/>
    <x v="10"/>
  </r>
  <r>
    <x v="642"/>
    <x v="11"/>
    <x v="448"/>
    <x v="10"/>
    <n v="14"/>
    <x v="11"/>
    <s v="Brooks Haveline"/>
    <s v="C0646cam15"/>
    <x v="1"/>
  </r>
  <r>
    <x v="642"/>
    <x v="11"/>
    <x v="448"/>
    <x v="102"/>
    <n v="14"/>
    <x v="11"/>
    <s v="Brooks Haveline"/>
    <s v="C0646cam15"/>
    <x v="2"/>
  </r>
  <r>
    <x v="642"/>
    <x v="11"/>
    <x v="448"/>
    <x v="330"/>
    <n v="14"/>
    <x v="11"/>
    <s v="Brooks Haveline"/>
    <s v="C0646cam15"/>
    <x v="3"/>
  </r>
  <r>
    <x v="643"/>
    <x v="7"/>
    <x v="444"/>
    <x v="524"/>
    <n v="28"/>
    <x v="7"/>
    <s v="Davey Kliement"/>
    <s v="C0647cam14"/>
    <x v="0"/>
  </r>
  <r>
    <x v="643"/>
    <x v="7"/>
    <x v="444"/>
    <x v="498"/>
    <n v="28"/>
    <x v="7"/>
    <s v="Davey Kliement"/>
    <s v="C0647cam14"/>
    <x v="7"/>
  </r>
  <r>
    <x v="643"/>
    <x v="7"/>
    <x v="444"/>
    <x v="423"/>
    <n v="28"/>
    <x v="7"/>
    <s v="Davey Kliement"/>
    <s v="C0647cam14"/>
    <x v="10"/>
  </r>
  <r>
    <x v="643"/>
    <x v="7"/>
    <x v="444"/>
    <x v="167"/>
    <n v="28"/>
    <x v="7"/>
    <s v="Davey Kliement"/>
    <s v="C0647cam14"/>
    <x v="2"/>
  </r>
  <r>
    <x v="643"/>
    <x v="7"/>
    <x v="444"/>
    <x v="430"/>
    <n v="28"/>
    <x v="7"/>
    <s v="Davey Kliement"/>
    <s v="C0647cam14"/>
    <x v="3"/>
  </r>
  <r>
    <x v="643"/>
    <x v="7"/>
    <x v="444"/>
    <x v="289"/>
    <n v="28"/>
    <x v="7"/>
    <s v="Davey Kliement"/>
    <s v="C0647cam14"/>
    <x v="4"/>
  </r>
  <r>
    <x v="643"/>
    <x v="7"/>
    <x v="444"/>
    <x v="0"/>
    <n v="28"/>
    <x v="7"/>
    <s v="Davey Kliement"/>
    <s v="C0647cam14"/>
    <x v="5"/>
  </r>
  <r>
    <x v="643"/>
    <x v="7"/>
    <x v="444"/>
    <x v="155"/>
    <n v="28"/>
    <x v="7"/>
    <s v="Davey Kliement"/>
    <s v="C0647cam14"/>
    <x v="6"/>
  </r>
  <r>
    <x v="643"/>
    <x v="7"/>
    <x v="444"/>
    <x v="229"/>
    <n v="28"/>
    <x v="7"/>
    <s v="Davey Kliement"/>
    <s v="C0647cam14"/>
    <x v="8"/>
  </r>
  <r>
    <x v="643"/>
    <x v="7"/>
    <x v="444"/>
    <x v="243"/>
    <n v="28"/>
    <x v="7"/>
    <s v="Davey Kliement"/>
    <s v="C0647cam14"/>
    <x v="9"/>
  </r>
  <r>
    <x v="643"/>
    <x v="7"/>
    <x v="444"/>
    <x v="102"/>
    <n v="28"/>
    <x v="7"/>
    <s v="Davey Kliement"/>
    <s v="C0647cam14"/>
    <x v="13"/>
  </r>
  <r>
    <x v="643"/>
    <x v="7"/>
    <x v="444"/>
    <x v="290"/>
    <n v="28"/>
    <x v="7"/>
    <s v="Davey Kliement"/>
    <s v="C0647cam14"/>
    <x v="14"/>
  </r>
  <r>
    <x v="643"/>
    <x v="2"/>
    <x v="219"/>
    <x v="126"/>
    <n v="29"/>
    <x v="2"/>
    <s v="Davey Kliement"/>
    <s v="C0647cam17"/>
    <x v="0"/>
  </r>
  <r>
    <x v="643"/>
    <x v="2"/>
    <x v="219"/>
    <x v="425"/>
    <n v="29"/>
    <x v="2"/>
    <s v="Davey Kliement"/>
    <s v="C0647cam17"/>
    <x v="7"/>
  </r>
  <r>
    <x v="643"/>
    <x v="2"/>
    <x v="219"/>
    <x v="231"/>
    <n v="29"/>
    <x v="2"/>
    <s v="Davey Kliement"/>
    <s v="C0647cam17"/>
    <x v="10"/>
  </r>
  <r>
    <x v="643"/>
    <x v="2"/>
    <x v="219"/>
    <x v="215"/>
    <n v="29"/>
    <x v="2"/>
    <s v="Davey Kliement"/>
    <s v="C0647cam17"/>
    <x v="1"/>
  </r>
  <r>
    <x v="643"/>
    <x v="2"/>
    <x v="219"/>
    <x v="433"/>
    <n v="29"/>
    <x v="2"/>
    <s v="Davey Kliement"/>
    <s v="C0647cam17"/>
    <x v="2"/>
  </r>
  <r>
    <x v="643"/>
    <x v="2"/>
    <x v="219"/>
    <x v="435"/>
    <n v="29"/>
    <x v="2"/>
    <s v="Davey Kliement"/>
    <s v="C0647cam17"/>
    <x v="4"/>
  </r>
  <r>
    <x v="643"/>
    <x v="2"/>
    <x v="219"/>
    <x v="10"/>
    <n v="29"/>
    <x v="2"/>
    <s v="Davey Kliement"/>
    <s v="C0647cam17"/>
    <x v="6"/>
  </r>
  <r>
    <x v="643"/>
    <x v="2"/>
    <x v="219"/>
    <x v="47"/>
    <n v="29"/>
    <x v="2"/>
    <s v="Davey Kliement"/>
    <s v="C0647cam17"/>
    <x v="8"/>
  </r>
  <r>
    <x v="643"/>
    <x v="2"/>
    <x v="219"/>
    <x v="84"/>
    <n v="29"/>
    <x v="2"/>
    <s v="Davey Kliement"/>
    <s v="C0647cam17"/>
    <x v="9"/>
  </r>
  <r>
    <x v="644"/>
    <x v="4"/>
    <x v="37"/>
    <x v="182"/>
    <n v="16"/>
    <x v="4"/>
    <s v="Rance Maywood"/>
    <s v="C0648cam16"/>
    <x v="0"/>
  </r>
  <r>
    <x v="644"/>
    <x v="4"/>
    <x v="37"/>
    <x v="288"/>
    <n v="16"/>
    <x v="4"/>
    <s v="Rance Maywood"/>
    <s v="C0648cam16"/>
    <x v="7"/>
  </r>
  <r>
    <x v="644"/>
    <x v="4"/>
    <x v="37"/>
    <x v="495"/>
    <n v="16"/>
    <x v="4"/>
    <s v="Rance Maywood"/>
    <s v="C0648cam16"/>
    <x v="10"/>
  </r>
  <r>
    <x v="644"/>
    <x v="4"/>
    <x v="37"/>
    <x v="251"/>
    <n v="16"/>
    <x v="4"/>
    <s v="Rance Maywood"/>
    <s v="C0648cam16"/>
    <x v="2"/>
  </r>
  <r>
    <x v="644"/>
    <x v="4"/>
    <x v="37"/>
    <x v="135"/>
    <n v="16"/>
    <x v="4"/>
    <s v="Rance Maywood"/>
    <s v="C0648cam16"/>
    <x v="6"/>
  </r>
  <r>
    <x v="644"/>
    <x v="14"/>
    <x v="209"/>
    <x v="322"/>
    <n v="25"/>
    <x v="14"/>
    <s v="Rance Maywood"/>
    <s v="C0648cam13"/>
    <x v="0"/>
  </r>
  <r>
    <x v="644"/>
    <x v="14"/>
    <x v="209"/>
    <x v="174"/>
    <n v="25"/>
    <x v="14"/>
    <s v="Rance Maywood"/>
    <s v="C0648cam13"/>
    <x v="7"/>
  </r>
  <r>
    <x v="644"/>
    <x v="14"/>
    <x v="209"/>
    <x v="130"/>
    <n v="25"/>
    <x v="14"/>
    <s v="Rance Maywood"/>
    <s v="C0648cam13"/>
    <x v="1"/>
  </r>
  <r>
    <x v="644"/>
    <x v="14"/>
    <x v="209"/>
    <x v="432"/>
    <n v="25"/>
    <x v="14"/>
    <s v="Rance Maywood"/>
    <s v="C0648cam13"/>
    <x v="3"/>
  </r>
  <r>
    <x v="644"/>
    <x v="14"/>
    <x v="209"/>
    <x v="247"/>
    <n v="25"/>
    <x v="14"/>
    <s v="Rance Maywood"/>
    <s v="C0648cam13"/>
    <x v="4"/>
  </r>
  <r>
    <x v="644"/>
    <x v="14"/>
    <x v="209"/>
    <x v="136"/>
    <n v="25"/>
    <x v="14"/>
    <s v="Rance Maywood"/>
    <s v="C0648cam13"/>
    <x v="5"/>
  </r>
  <r>
    <x v="644"/>
    <x v="14"/>
    <x v="209"/>
    <x v="192"/>
    <n v="25"/>
    <x v="14"/>
    <s v="Rance Maywood"/>
    <s v="C0648cam13"/>
    <x v="6"/>
  </r>
  <r>
    <x v="644"/>
    <x v="14"/>
    <x v="209"/>
    <x v="193"/>
    <n v="25"/>
    <x v="14"/>
    <s v="Rance Maywood"/>
    <s v="C0648cam13"/>
    <x v="8"/>
  </r>
  <r>
    <x v="644"/>
    <x v="14"/>
    <x v="209"/>
    <x v="83"/>
    <n v="25"/>
    <x v="14"/>
    <s v="Rance Maywood"/>
    <s v="C0648cam13"/>
    <x v="9"/>
  </r>
  <r>
    <x v="644"/>
    <x v="14"/>
    <x v="209"/>
    <x v="63"/>
    <n v="25"/>
    <x v="14"/>
    <s v="Rance Maywood"/>
    <s v="C0648cam13"/>
    <x v="12"/>
  </r>
  <r>
    <x v="644"/>
    <x v="14"/>
    <x v="209"/>
    <x v="152"/>
    <n v="25"/>
    <x v="14"/>
    <s v="Rance Maywood"/>
    <s v="C0648cam13"/>
    <x v="12"/>
  </r>
  <r>
    <x v="644"/>
    <x v="14"/>
    <x v="209"/>
    <x v="15"/>
    <n v="25"/>
    <x v="14"/>
    <s v="Rance Maywood"/>
    <s v="C0648cam13"/>
    <x v="15"/>
  </r>
  <r>
    <x v="645"/>
    <x v="5"/>
    <x v="127"/>
    <x v="161"/>
    <n v="26"/>
    <x v="5"/>
    <s v="Benedetta Moogan"/>
    <s v="C0649cam02"/>
    <x v="0"/>
  </r>
  <r>
    <x v="645"/>
    <x v="5"/>
    <x v="127"/>
    <x v="134"/>
    <n v="26"/>
    <x v="5"/>
    <s v="Benedetta Moogan"/>
    <s v="C0649cam02"/>
    <x v="7"/>
  </r>
  <r>
    <x v="645"/>
    <x v="5"/>
    <x v="127"/>
    <x v="283"/>
    <n v="26"/>
    <x v="5"/>
    <s v="Benedetta Moogan"/>
    <s v="C0649cam02"/>
    <x v="10"/>
  </r>
  <r>
    <x v="646"/>
    <x v="14"/>
    <x v="271"/>
    <x v="478"/>
    <n v="25"/>
    <x v="14"/>
    <s v="Rivalee Souter"/>
    <s v="C0650cam13"/>
    <x v="0"/>
  </r>
  <r>
    <x v="646"/>
    <x v="14"/>
    <x v="271"/>
    <x v="456"/>
    <n v="25"/>
    <x v="14"/>
    <s v="Rivalee Souter"/>
    <s v="C0650cam13"/>
    <x v="7"/>
  </r>
  <r>
    <x v="646"/>
    <x v="14"/>
    <x v="271"/>
    <x v="211"/>
    <n v="25"/>
    <x v="14"/>
    <s v="Rivalee Souter"/>
    <s v="C0650cam13"/>
    <x v="10"/>
  </r>
  <r>
    <x v="646"/>
    <x v="14"/>
    <x v="271"/>
    <x v="490"/>
    <n v="25"/>
    <x v="14"/>
    <s v="Rivalee Souter"/>
    <s v="C0650cam13"/>
    <x v="1"/>
  </r>
  <r>
    <x v="646"/>
    <x v="14"/>
    <x v="271"/>
    <x v="391"/>
    <n v="25"/>
    <x v="14"/>
    <s v="Rivalee Souter"/>
    <s v="C0650cam13"/>
    <x v="2"/>
  </r>
  <r>
    <x v="646"/>
    <x v="14"/>
    <x v="271"/>
    <x v="297"/>
    <n v="25"/>
    <x v="14"/>
    <s v="Rivalee Souter"/>
    <s v="C0650cam13"/>
    <x v="4"/>
  </r>
  <r>
    <x v="646"/>
    <x v="14"/>
    <x v="271"/>
    <x v="343"/>
    <n v="25"/>
    <x v="14"/>
    <s v="Rivalee Souter"/>
    <s v="C0650cam13"/>
    <x v="5"/>
  </r>
  <r>
    <x v="646"/>
    <x v="14"/>
    <x v="271"/>
    <x v="100"/>
    <n v="25"/>
    <x v="14"/>
    <s v="Rivalee Souter"/>
    <s v="C0650cam13"/>
    <x v="6"/>
  </r>
  <r>
    <x v="646"/>
    <x v="14"/>
    <x v="271"/>
    <x v="204"/>
    <n v="25"/>
    <x v="14"/>
    <s v="Rivalee Souter"/>
    <s v="C0650cam13"/>
    <x v="8"/>
  </r>
  <r>
    <x v="646"/>
    <x v="14"/>
    <x v="271"/>
    <x v="253"/>
    <n v="25"/>
    <x v="14"/>
    <s v="Rivalee Souter"/>
    <s v="C0650cam13"/>
    <x v="8"/>
  </r>
  <r>
    <x v="646"/>
    <x v="14"/>
    <x v="271"/>
    <x v="77"/>
    <n v="25"/>
    <x v="14"/>
    <s v="Rivalee Souter"/>
    <s v="C0650cam13"/>
    <x v="11"/>
  </r>
  <r>
    <x v="646"/>
    <x v="14"/>
    <x v="271"/>
    <x v="29"/>
    <n v="25"/>
    <x v="14"/>
    <s v="Rivalee Souter"/>
    <s v="C0650cam13"/>
    <x v="12"/>
  </r>
  <r>
    <x v="646"/>
    <x v="6"/>
    <x v="445"/>
    <x v="269"/>
    <n v="62"/>
    <x v="6"/>
    <s v="Rivalee Souter"/>
    <s v="C0650cam03"/>
    <x v="0"/>
  </r>
  <r>
    <x v="646"/>
    <x v="6"/>
    <x v="445"/>
    <x v="170"/>
    <n v="62"/>
    <x v="6"/>
    <s v="Rivalee Souter"/>
    <s v="C0650cam03"/>
    <x v="10"/>
  </r>
  <r>
    <x v="646"/>
    <x v="6"/>
    <x v="445"/>
    <x v="66"/>
    <n v="62"/>
    <x v="6"/>
    <s v="Rivalee Souter"/>
    <s v="C0650cam03"/>
    <x v="1"/>
  </r>
  <r>
    <x v="646"/>
    <x v="6"/>
    <x v="445"/>
    <x v="110"/>
    <n v="62"/>
    <x v="6"/>
    <s v="Rivalee Souter"/>
    <s v="C0650cam03"/>
    <x v="2"/>
  </r>
  <r>
    <x v="647"/>
    <x v="14"/>
    <x v="245"/>
    <x v="328"/>
    <n v="25"/>
    <x v="14"/>
    <s v="Coleman Donaghy"/>
    <s v="C0651cam13"/>
    <x v="0"/>
  </r>
  <r>
    <x v="647"/>
    <x v="14"/>
    <x v="245"/>
    <x v="21"/>
    <n v="25"/>
    <x v="14"/>
    <s v="Coleman Donaghy"/>
    <s v="C0651cam13"/>
    <x v="7"/>
  </r>
  <r>
    <x v="647"/>
    <x v="14"/>
    <x v="245"/>
    <x v="290"/>
    <n v="25"/>
    <x v="14"/>
    <s v="Coleman Donaghy"/>
    <s v="C0651cam13"/>
    <x v="10"/>
  </r>
  <r>
    <x v="647"/>
    <x v="15"/>
    <x v="376"/>
    <x v="221"/>
    <n v="10"/>
    <x v="15"/>
    <s v="Coleman Donaghy"/>
    <s v="C0651cam01"/>
    <x v="0"/>
  </r>
  <r>
    <x v="647"/>
    <x v="15"/>
    <x v="376"/>
    <x v="64"/>
    <n v="10"/>
    <x v="15"/>
    <s v="Coleman Donaghy"/>
    <s v="C0651cam01"/>
    <x v="7"/>
  </r>
  <r>
    <x v="648"/>
    <x v="14"/>
    <x v="170"/>
    <x v="208"/>
    <n v="25"/>
    <x v="14"/>
    <s v="Georgeanne Potapczuk"/>
    <s v="C0652cam13"/>
    <x v="0"/>
  </r>
  <r>
    <x v="648"/>
    <x v="14"/>
    <x v="170"/>
    <x v="100"/>
    <n v="25"/>
    <x v="14"/>
    <s v="Georgeanne Potapczuk"/>
    <s v="C0652cam13"/>
    <x v="7"/>
  </r>
  <r>
    <x v="648"/>
    <x v="14"/>
    <x v="170"/>
    <x v="101"/>
    <n v="25"/>
    <x v="14"/>
    <s v="Georgeanne Potapczuk"/>
    <s v="C0652cam13"/>
    <x v="10"/>
  </r>
  <r>
    <x v="648"/>
    <x v="14"/>
    <x v="170"/>
    <x v="108"/>
    <n v="25"/>
    <x v="14"/>
    <s v="Georgeanne Potapczuk"/>
    <s v="C0652cam13"/>
    <x v="1"/>
  </r>
  <r>
    <x v="648"/>
    <x v="14"/>
    <x v="170"/>
    <x v="47"/>
    <n v="25"/>
    <x v="14"/>
    <s v="Georgeanne Potapczuk"/>
    <s v="C0652cam13"/>
    <x v="2"/>
  </r>
  <r>
    <x v="648"/>
    <x v="14"/>
    <x v="170"/>
    <x v="29"/>
    <n v="25"/>
    <x v="14"/>
    <s v="Georgeanne Potapczuk"/>
    <s v="C0652cam13"/>
    <x v="3"/>
  </r>
  <r>
    <x v="648"/>
    <x v="9"/>
    <x v="245"/>
    <x v="328"/>
    <n v="27"/>
    <x v="9"/>
    <s v="Georgeanne Potapczuk"/>
    <s v="C0652cam08"/>
    <x v="0"/>
  </r>
  <r>
    <x v="648"/>
    <x v="9"/>
    <x v="245"/>
    <x v="217"/>
    <n v="27"/>
    <x v="9"/>
    <s v="Georgeanne Potapczuk"/>
    <s v="C0652cam08"/>
    <x v="7"/>
  </r>
  <r>
    <x v="648"/>
    <x v="9"/>
    <x v="245"/>
    <x v="103"/>
    <n v="27"/>
    <x v="9"/>
    <s v="Georgeanne Potapczuk"/>
    <s v="C0652cam08"/>
    <x v="10"/>
  </r>
  <r>
    <x v="649"/>
    <x v="11"/>
    <x v="257"/>
    <x v="386"/>
    <n v="14"/>
    <x v="11"/>
    <s v="Consalve Edmeads"/>
    <s v="C0653cam15"/>
    <x v="0"/>
  </r>
  <r>
    <x v="649"/>
    <x v="11"/>
    <x v="257"/>
    <x v="232"/>
    <n v="14"/>
    <x v="11"/>
    <s v="Consalve Edmeads"/>
    <s v="C0653cam15"/>
    <x v="10"/>
  </r>
  <r>
    <x v="649"/>
    <x v="11"/>
    <x v="257"/>
    <x v="356"/>
    <n v="14"/>
    <x v="11"/>
    <s v="Consalve Edmeads"/>
    <s v="C0653cam15"/>
    <x v="1"/>
  </r>
  <r>
    <x v="649"/>
    <x v="11"/>
    <x v="257"/>
    <x v="93"/>
    <n v="14"/>
    <x v="11"/>
    <s v="Consalve Edmeads"/>
    <s v="C0653cam15"/>
    <x v="2"/>
  </r>
  <r>
    <x v="649"/>
    <x v="11"/>
    <x v="257"/>
    <x v="269"/>
    <n v="14"/>
    <x v="11"/>
    <s v="Consalve Edmeads"/>
    <s v="C0653cam15"/>
    <x v="2"/>
  </r>
  <r>
    <x v="649"/>
    <x v="11"/>
    <x v="257"/>
    <x v="209"/>
    <n v="14"/>
    <x v="11"/>
    <s v="Consalve Edmeads"/>
    <s v="C0653cam15"/>
    <x v="4"/>
  </r>
  <r>
    <x v="649"/>
    <x v="11"/>
    <x v="257"/>
    <x v="4"/>
    <n v="14"/>
    <x v="11"/>
    <s v="Consalve Edmeads"/>
    <s v="C0653cam15"/>
    <x v="5"/>
  </r>
  <r>
    <x v="649"/>
    <x v="11"/>
    <x v="257"/>
    <x v="134"/>
    <n v="14"/>
    <x v="11"/>
    <s v="Consalve Edmeads"/>
    <s v="C0653cam15"/>
    <x v="6"/>
  </r>
  <r>
    <x v="649"/>
    <x v="11"/>
    <x v="257"/>
    <x v="226"/>
    <n v="14"/>
    <x v="11"/>
    <s v="Consalve Edmeads"/>
    <s v="C0653cam15"/>
    <x v="6"/>
  </r>
  <r>
    <x v="649"/>
    <x v="12"/>
    <x v="282"/>
    <x v="224"/>
    <n v="66"/>
    <x v="12"/>
    <s v="Consalve Edmeads"/>
    <s v="C0653cam10"/>
    <x v="0"/>
  </r>
  <r>
    <x v="649"/>
    <x v="12"/>
    <x v="282"/>
    <x v="200"/>
    <n v="66"/>
    <x v="12"/>
    <s v="Consalve Edmeads"/>
    <s v="C0653cam10"/>
    <x v="7"/>
  </r>
  <r>
    <x v="649"/>
    <x v="12"/>
    <x v="282"/>
    <x v="41"/>
    <n v="66"/>
    <x v="12"/>
    <s v="Consalve Edmeads"/>
    <s v="C0653cam10"/>
    <x v="10"/>
  </r>
  <r>
    <x v="649"/>
    <x v="12"/>
    <x v="282"/>
    <x v="317"/>
    <n v="66"/>
    <x v="12"/>
    <s v="Consalve Edmeads"/>
    <s v="C0653cam10"/>
    <x v="1"/>
  </r>
  <r>
    <x v="649"/>
    <x v="12"/>
    <x v="282"/>
    <x v="29"/>
    <n v="66"/>
    <x v="12"/>
    <s v="Consalve Edmeads"/>
    <s v="C0653cam10"/>
    <x v="2"/>
  </r>
  <r>
    <x v="650"/>
    <x v="2"/>
    <x v="135"/>
    <x v="380"/>
    <n v="29"/>
    <x v="2"/>
    <s v="Kimbra Beddoe"/>
    <s v="C0654cam17"/>
    <x v="0"/>
  </r>
  <r>
    <x v="650"/>
    <x v="2"/>
    <x v="135"/>
    <x v="381"/>
    <n v="29"/>
    <x v="2"/>
    <s v="Kimbra Beddoe"/>
    <s v="C0654cam17"/>
    <x v="7"/>
  </r>
  <r>
    <x v="650"/>
    <x v="2"/>
    <x v="135"/>
    <x v="155"/>
    <n v="29"/>
    <x v="2"/>
    <s v="Kimbra Beddoe"/>
    <s v="C0654cam17"/>
    <x v="10"/>
  </r>
  <r>
    <x v="650"/>
    <x v="2"/>
    <x v="135"/>
    <x v="356"/>
    <n v="29"/>
    <x v="2"/>
    <s v="Kimbra Beddoe"/>
    <s v="C0654cam17"/>
    <x v="1"/>
  </r>
  <r>
    <x v="650"/>
    <x v="2"/>
    <x v="135"/>
    <x v="410"/>
    <n v="29"/>
    <x v="2"/>
    <s v="Kimbra Beddoe"/>
    <s v="C0654cam17"/>
    <x v="2"/>
  </r>
  <r>
    <x v="650"/>
    <x v="2"/>
    <x v="135"/>
    <x v="257"/>
    <n v="29"/>
    <x v="2"/>
    <s v="Kimbra Beddoe"/>
    <s v="C0654cam17"/>
    <x v="3"/>
  </r>
  <r>
    <x v="650"/>
    <x v="2"/>
    <x v="135"/>
    <x v="146"/>
    <n v="29"/>
    <x v="2"/>
    <s v="Kimbra Beddoe"/>
    <s v="C0654cam17"/>
    <x v="4"/>
  </r>
  <r>
    <x v="650"/>
    <x v="2"/>
    <x v="135"/>
    <x v="75"/>
    <n v="29"/>
    <x v="2"/>
    <s v="Kimbra Beddoe"/>
    <s v="C0654cam17"/>
    <x v="5"/>
  </r>
  <r>
    <x v="650"/>
    <x v="2"/>
    <x v="135"/>
    <x v="259"/>
    <n v="29"/>
    <x v="2"/>
    <s v="Kimbra Beddoe"/>
    <s v="C0654cam17"/>
    <x v="8"/>
  </r>
  <r>
    <x v="650"/>
    <x v="3"/>
    <x v="5"/>
    <x v="30"/>
    <n v="62"/>
    <x v="3"/>
    <s v="Kimbra Beddoe"/>
    <s v="C0654cam11"/>
    <x v="0"/>
  </r>
  <r>
    <x v="650"/>
    <x v="3"/>
    <x v="5"/>
    <x v="41"/>
    <n v="62"/>
    <x v="3"/>
    <s v="Kimbra Beddoe"/>
    <s v="C0654cam11"/>
    <x v="7"/>
  </r>
  <r>
    <x v="650"/>
    <x v="3"/>
    <x v="5"/>
    <x v="177"/>
    <n v="62"/>
    <x v="3"/>
    <s v="Kimbra Beddoe"/>
    <s v="C0654cam11"/>
    <x v="10"/>
  </r>
  <r>
    <x v="650"/>
    <x v="3"/>
    <x v="5"/>
    <x v="256"/>
    <n v="62"/>
    <x v="3"/>
    <s v="Kimbra Beddoe"/>
    <s v="C0654cam11"/>
    <x v="1"/>
  </r>
  <r>
    <x v="651"/>
    <x v="7"/>
    <x v="201"/>
    <x v="308"/>
    <n v="28"/>
    <x v="7"/>
    <s v="Caldwell Buzzing"/>
    <s v="C0655cam14"/>
    <x v="0"/>
  </r>
  <r>
    <x v="651"/>
    <x v="7"/>
    <x v="201"/>
    <x v="479"/>
    <n v="28"/>
    <x v="7"/>
    <s v="Caldwell Buzzing"/>
    <s v="C0655cam14"/>
    <x v="7"/>
  </r>
  <r>
    <x v="651"/>
    <x v="7"/>
    <x v="201"/>
    <x v="347"/>
    <n v="28"/>
    <x v="7"/>
    <s v="Caldwell Buzzing"/>
    <s v="C0655cam14"/>
    <x v="10"/>
  </r>
  <r>
    <x v="651"/>
    <x v="7"/>
    <x v="201"/>
    <x v="341"/>
    <n v="28"/>
    <x v="7"/>
    <s v="Caldwell Buzzing"/>
    <s v="C0655cam14"/>
    <x v="2"/>
  </r>
  <r>
    <x v="651"/>
    <x v="7"/>
    <x v="201"/>
    <x v="393"/>
    <n v="28"/>
    <x v="7"/>
    <s v="Caldwell Buzzing"/>
    <s v="C0655cam14"/>
    <x v="3"/>
  </r>
  <r>
    <x v="651"/>
    <x v="7"/>
    <x v="201"/>
    <x v="45"/>
    <n v="28"/>
    <x v="7"/>
    <s v="Caldwell Buzzing"/>
    <s v="C0655cam14"/>
    <x v="4"/>
  </r>
  <r>
    <x v="651"/>
    <x v="7"/>
    <x v="201"/>
    <x v="46"/>
    <n v="28"/>
    <x v="7"/>
    <s v="Caldwell Buzzing"/>
    <s v="C0655cam14"/>
    <x v="5"/>
  </r>
  <r>
    <x v="651"/>
    <x v="7"/>
    <x v="201"/>
    <x v="25"/>
    <n v="28"/>
    <x v="7"/>
    <s v="Caldwell Buzzing"/>
    <s v="C0655cam14"/>
    <x v="6"/>
  </r>
  <r>
    <x v="651"/>
    <x v="7"/>
    <x v="201"/>
    <x v="121"/>
    <n v="28"/>
    <x v="7"/>
    <s v="Caldwell Buzzing"/>
    <s v="C0655cam14"/>
    <x v="8"/>
  </r>
  <r>
    <x v="651"/>
    <x v="7"/>
    <x v="201"/>
    <x v="200"/>
    <n v="28"/>
    <x v="7"/>
    <s v="Caldwell Buzzing"/>
    <s v="C0655cam14"/>
    <x v="9"/>
  </r>
  <r>
    <x v="651"/>
    <x v="7"/>
    <x v="201"/>
    <x v="145"/>
    <n v="28"/>
    <x v="7"/>
    <s v="Caldwell Buzzing"/>
    <s v="C0655cam14"/>
    <x v="11"/>
  </r>
  <r>
    <x v="651"/>
    <x v="7"/>
    <x v="201"/>
    <x v="177"/>
    <n v="28"/>
    <x v="7"/>
    <s v="Caldwell Buzzing"/>
    <s v="C0655cam14"/>
    <x v="12"/>
  </r>
  <r>
    <x v="651"/>
    <x v="7"/>
    <x v="201"/>
    <x v="195"/>
    <n v="28"/>
    <x v="7"/>
    <s v="Caldwell Buzzing"/>
    <s v="C0655cam14"/>
    <x v="15"/>
  </r>
  <r>
    <x v="651"/>
    <x v="8"/>
    <x v="123"/>
    <x v="255"/>
    <n v="13"/>
    <x v="8"/>
    <s v="Caldwell Buzzing"/>
    <s v="C0655cam06"/>
    <x v="0"/>
  </r>
  <r>
    <x v="651"/>
    <x v="8"/>
    <x v="123"/>
    <x v="49"/>
    <n v="13"/>
    <x v="8"/>
    <s v="Caldwell Buzzing"/>
    <s v="C0655cam06"/>
    <x v="7"/>
  </r>
  <r>
    <x v="651"/>
    <x v="8"/>
    <x v="123"/>
    <x v="269"/>
    <n v="13"/>
    <x v="8"/>
    <s v="Caldwell Buzzing"/>
    <s v="C0655cam06"/>
    <x v="7"/>
  </r>
  <r>
    <x v="651"/>
    <x v="8"/>
    <x v="123"/>
    <x v="101"/>
    <n v="13"/>
    <x v="8"/>
    <s v="Caldwell Buzzing"/>
    <s v="C0655cam06"/>
    <x v="1"/>
  </r>
  <r>
    <x v="651"/>
    <x v="8"/>
    <x v="123"/>
    <x v="4"/>
    <n v="13"/>
    <x v="8"/>
    <s v="Caldwell Buzzing"/>
    <s v="C0655cam06"/>
    <x v="2"/>
  </r>
  <r>
    <x v="651"/>
    <x v="8"/>
    <x v="123"/>
    <x v="134"/>
    <n v="13"/>
    <x v="8"/>
    <s v="Caldwell Buzzing"/>
    <s v="C0655cam06"/>
    <x v="3"/>
  </r>
  <r>
    <x v="651"/>
    <x v="8"/>
    <x v="123"/>
    <x v="29"/>
    <n v="13"/>
    <x v="8"/>
    <s v="Caldwell Buzzing"/>
    <s v="C0655cam06"/>
    <x v="4"/>
  </r>
  <r>
    <x v="651"/>
    <x v="8"/>
    <x v="123"/>
    <x v="119"/>
    <n v="13"/>
    <x v="8"/>
    <s v="Caldwell Buzzing"/>
    <s v="C0655cam06"/>
    <x v="4"/>
  </r>
  <r>
    <x v="652"/>
    <x v="2"/>
    <x v="90"/>
    <x v="118"/>
    <n v="29"/>
    <x v="2"/>
    <s v="Arvin Hyndson"/>
    <s v="C0656cam17"/>
    <x v="0"/>
  </r>
  <r>
    <x v="652"/>
    <x v="2"/>
    <x v="90"/>
    <x v="33"/>
    <n v="29"/>
    <x v="2"/>
    <s v="Arvin Hyndson"/>
    <s v="C0656cam17"/>
    <x v="7"/>
  </r>
  <r>
    <x v="653"/>
    <x v="7"/>
    <x v="125"/>
    <x v="372"/>
    <n v="28"/>
    <x v="7"/>
    <s v="Nanny Trask"/>
    <s v="C0657cam14"/>
    <x v="0"/>
  </r>
  <r>
    <x v="653"/>
    <x v="7"/>
    <x v="125"/>
    <x v="382"/>
    <n v="28"/>
    <x v="7"/>
    <s v="Nanny Trask"/>
    <s v="C0657cam14"/>
    <x v="7"/>
  </r>
  <r>
    <x v="653"/>
    <x v="7"/>
    <x v="125"/>
    <x v="55"/>
    <n v="28"/>
    <x v="7"/>
    <s v="Nanny Trask"/>
    <s v="C0657cam14"/>
    <x v="7"/>
  </r>
  <r>
    <x v="653"/>
    <x v="7"/>
    <x v="125"/>
    <x v="136"/>
    <n v="28"/>
    <x v="7"/>
    <s v="Nanny Trask"/>
    <s v="C0657cam14"/>
    <x v="10"/>
  </r>
  <r>
    <x v="653"/>
    <x v="7"/>
    <x v="125"/>
    <x v="264"/>
    <n v="28"/>
    <x v="7"/>
    <s v="Nanny Trask"/>
    <s v="C0657cam14"/>
    <x v="1"/>
  </r>
  <r>
    <x v="653"/>
    <x v="7"/>
    <x v="125"/>
    <x v="30"/>
    <n v="28"/>
    <x v="7"/>
    <s v="Nanny Trask"/>
    <s v="C0657cam14"/>
    <x v="2"/>
  </r>
  <r>
    <x v="653"/>
    <x v="7"/>
    <x v="125"/>
    <x v="31"/>
    <n v="28"/>
    <x v="7"/>
    <s v="Nanny Trask"/>
    <s v="C0657cam14"/>
    <x v="3"/>
  </r>
  <r>
    <x v="653"/>
    <x v="7"/>
    <x v="125"/>
    <x v="21"/>
    <n v="28"/>
    <x v="7"/>
    <s v="Nanny Trask"/>
    <s v="C0657cam14"/>
    <x v="5"/>
  </r>
  <r>
    <x v="653"/>
    <x v="7"/>
    <x v="125"/>
    <x v="14"/>
    <n v="28"/>
    <x v="7"/>
    <s v="Nanny Trask"/>
    <s v="C0657cam14"/>
    <x v="6"/>
  </r>
  <r>
    <x v="653"/>
    <x v="7"/>
    <x v="125"/>
    <x v="315"/>
    <n v="28"/>
    <x v="7"/>
    <s v="Nanny Trask"/>
    <s v="C0657cam14"/>
    <x v="6"/>
  </r>
  <r>
    <x v="653"/>
    <x v="15"/>
    <x v="324"/>
    <x v="413"/>
    <n v="10"/>
    <x v="15"/>
    <s v="Nanny Trask"/>
    <s v="C0657cam01"/>
    <x v="0"/>
  </r>
  <r>
    <x v="653"/>
    <x v="15"/>
    <x v="324"/>
    <x v="343"/>
    <n v="10"/>
    <x v="15"/>
    <s v="Nanny Trask"/>
    <s v="C0657cam01"/>
    <x v="7"/>
  </r>
  <r>
    <x v="653"/>
    <x v="15"/>
    <x v="324"/>
    <x v="276"/>
    <n v="10"/>
    <x v="15"/>
    <s v="Nanny Trask"/>
    <s v="C0657cam01"/>
    <x v="10"/>
  </r>
  <r>
    <x v="653"/>
    <x v="15"/>
    <x v="324"/>
    <x v="262"/>
    <n v="10"/>
    <x v="15"/>
    <s v="Nanny Trask"/>
    <s v="C0657cam01"/>
    <x v="10"/>
  </r>
  <r>
    <x v="653"/>
    <x v="15"/>
    <x v="324"/>
    <x v="253"/>
    <n v="10"/>
    <x v="15"/>
    <s v="Nanny Trask"/>
    <s v="C0657cam01"/>
    <x v="1"/>
  </r>
  <r>
    <x v="653"/>
    <x v="15"/>
    <x v="324"/>
    <x v="63"/>
    <n v="10"/>
    <x v="15"/>
    <s v="Nanny Trask"/>
    <s v="C0657cam01"/>
    <x v="3"/>
  </r>
  <r>
    <x v="653"/>
    <x v="15"/>
    <x v="324"/>
    <x v="43"/>
    <n v="10"/>
    <x v="15"/>
    <s v="Nanny Trask"/>
    <s v="C0657cam01"/>
    <x v="3"/>
  </r>
  <r>
    <x v="653"/>
    <x v="15"/>
    <x v="324"/>
    <x v="86"/>
    <n v="10"/>
    <x v="15"/>
    <s v="Nanny Trask"/>
    <s v="C0657cam01"/>
    <x v="4"/>
  </r>
  <r>
    <x v="654"/>
    <x v="9"/>
    <x v="89"/>
    <x v="61"/>
    <n v="27"/>
    <x v="9"/>
    <s v="Lief Cordner"/>
    <s v="C0658cam08"/>
    <x v="0"/>
  </r>
  <r>
    <x v="654"/>
    <x v="9"/>
    <x v="89"/>
    <x v="192"/>
    <n v="27"/>
    <x v="9"/>
    <s v="Lief Cordner"/>
    <s v="C0658cam08"/>
    <x v="7"/>
  </r>
  <r>
    <x v="654"/>
    <x v="9"/>
    <x v="89"/>
    <x v="30"/>
    <n v="27"/>
    <x v="9"/>
    <s v="Lief Cordner"/>
    <s v="C0658cam08"/>
    <x v="10"/>
  </r>
  <r>
    <x v="654"/>
    <x v="9"/>
    <x v="89"/>
    <x v="139"/>
    <n v="27"/>
    <x v="9"/>
    <s v="Lief Cordner"/>
    <s v="C0658cam08"/>
    <x v="1"/>
  </r>
  <r>
    <x v="654"/>
    <x v="9"/>
    <x v="89"/>
    <x v="271"/>
    <n v="27"/>
    <x v="9"/>
    <s v="Lief Cordner"/>
    <s v="C0658cam08"/>
    <x v="2"/>
  </r>
  <r>
    <x v="654"/>
    <x v="9"/>
    <x v="89"/>
    <x v="374"/>
    <n v="27"/>
    <x v="9"/>
    <s v="Lief Cordner"/>
    <s v="C0658cam08"/>
    <x v="4"/>
  </r>
  <r>
    <x v="654"/>
    <x v="9"/>
    <x v="89"/>
    <x v="173"/>
    <n v="27"/>
    <x v="9"/>
    <s v="Lief Cordner"/>
    <s v="C0658cam08"/>
    <x v="4"/>
  </r>
  <r>
    <x v="654"/>
    <x v="15"/>
    <x v="151"/>
    <x v="41"/>
    <n v="10"/>
    <x v="15"/>
    <s v="Lief Cordner"/>
    <s v="C0658cam01"/>
    <x v="0"/>
  </r>
  <r>
    <x v="654"/>
    <x v="15"/>
    <x v="151"/>
    <x v="150"/>
    <n v="10"/>
    <x v="15"/>
    <s v="Lief Cordner"/>
    <s v="C0658cam01"/>
    <x v="7"/>
  </r>
  <r>
    <x v="654"/>
    <x v="15"/>
    <x v="151"/>
    <x v="81"/>
    <n v="10"/>
    <x v="15"/>
    <s v="Lief Cordner"/>
    <s v="C0658cam01"/>
    <x v="7"/>
  </r>
  <r>
    <x v="654"/>
    <x v="15"/>
    <x v="151"/>
    <x v="73"/>
    <n v="10"/>
    <x v="15"/>
    <s v="Lief Cordner"/>
    <s v="C0658cam01"/>
    <x v="10"/>
  </r>
  <r>
    <x v="655"/>
    <x v="8"/>
    <x v="177"/>
    <x v="388"/>
    <n v="13"/>
    <x v="8"/>
    <s v="Anabella Whittlesey"/>
    <s v="C0659cam06"/>
    <x v="0"/>
  </r>
  <r>
    <x v="655"/>
    <x v="8"/>
    <x v="177"/>
    <x v="168"/>
    <n v="13"/>
    <x v="8"/>
    <s v="Anabella Whittlesey"/>
    <s v="C0659cam06"/>
    <x v="7"/>
  </r>
  <r>
    <x v="655"/>
    <x v="8"/>
    <x v="177"/>
    <x v="131"/>
    <n v="13"/>
    <x v="8"/>
    <s v="Anabella Whittlesey"/>
    <s v="C0659cam06"/>
    <x v="2"/>
  </r>
  <r>
    <x v="655"/>
    <x v="8"/>
    <x v="177"/>
    <x v="178"/>
    <n v="13"/>
    <x v="8"/>
    <s v="Anabella Whittlesey"/>
    <s v="C0659cam06"/>
    <x v="3"/>
  </r>
  <r>
    <x v="655"/>
    <x v="8"/>
    <x v="177"/>
    <x v="224"/>
    <n v="13"/>
    <x v="8"/>
    <s v="Anabella Whittlesey"/>
    <s v="C0659cam06"/>
    <x v="5"/>
  </r>
  <r>
    <x v="655"/>
    <x v="8"/>
    <x v="177"/>
    <x v="236"/>
    <n v="13"/>
    <x v="8"/>
    <s v="Anabella Whittlesey"/>
    <s v="C0659cam06"/>
    <x v="6"/>
  </r>
  <r>
    <x v="655"/>
    <x v="8"/>
    <x v="177"/>
    <x v="83"/>
    <n v="13"/>
    <x v="8"/>
    <s v="Anabella Whittlesey"/>
    <s v="C0659cam06"/>
    <x v="8"/>
  </r>
  <r>
    <x v="655"/>
    <x v="8"/>
    <x v="177"/>
    <x v="118"/>
    <n v="13"/>
    <x v="8"/>
    <s v="Anabella Whittlesey"/>
    <s v="C0659cam06"/>
    <x v="9"/>
  </r>
  <r>
    <x v="655"/>
    <x v="8"/>
    <x v="177"/>
    <x v="48"/>
    <n v="13"/>
    <x v="8"/>
    <s v="Anabella Whittlesey"/>
    <s v="C0659cam06"/>
    <x v="11"/>
  </r>
  <r>
    <x v="655"/>
    <x v="9"/>
    <x v="329"/>
    <x v="107"/>
    <n v="27"/>
    <x v="9"/>
    <s v="Anabella Whittlesey"/>
    <s v="C0659cam08"/>
    <x v="0"/>
  </r>
  <r>
    <x v="655"/>
    <x v="9"/>
    <x v="329"/>
    <x v="51"/>
    <n v="27"/>
    <x v="9"/>
    <s v="Anabella Whittlesey"/>
    <s v="C0659cam08"/>
    <x v="7"/>
  </r>
  <r>
    <x v="655"/>
    <x v="9"/>
    <x v="329"/>
    <x v="28"/>
    <n v="27"/>
    <x v="9"/>
    <s v="Anabella Whittlesey"/>
    <s v="C0659cam08"/>
    <x v="10"/>
  </r>
  <r>
    <x v="655"/>
    <x v="9"/>
    <x v="329"/>
    <x v="48"/>
    <n v="27"/>
    <x v="9"/>
    <s v="Anabella Whittlesey"/>
    <s v="C0659cam08"/>
    <x v="1"/>
  </r>
  <r>
    <x v="656"/>
    <x v="5"/>
    <x v="357"/>
    <x v="510"/>
    <n v="26"/>
    <x v="5"/>
    <s v="Jonas Gumbley"/>
    <s v="C0660cam02"/>
    <x v="0"/>
  </r>
  <r>
    <x v="656"/>
    <x v="5"/>
    <x v="357"/>
    <x v="451"/>
    <n v="26"/>
    <x v="5"/>
    <s v="Jonas Gumbley"/>
    <s v="C0660cam02"/>
    <x v="7"/>
  </r>
  <r>
    <x v="656"/>
    <x v="5"/>
    <x v="357"/>
    <x v="153"/>
    <n v="26"/>
    <x v="5"/>
    <s v="Jonas Gumbley"/>
    <s v="C0660cam02"/>
    <x v="7"/>
  </r>
  <r>
    <x v="656"/>
    <x v="5"/>
    <x v="357"/>
    <x v="296"/>
    <n v="26"/>
    <x v="5"/>
    <s v="Jonas Gumbley"/>
    <s v="C0660cam02"/>
    <x v="3"/>
  </r>
  <r>
    <x v="656"/>
    <x v="5"/>
    <x v="357"/>
    <x v="353"/>
    <n v="26"/>
    <x v="5"/>
    <s v="Jonas Gumbley"/>
    <s v="C0660cam02"/>
    <x v="3"/>
  </r>
  <r>
    <x v="656"/>
    <x v="5"/>
    <x v="357"/>
    <x v="372"/>
    <n v="26"/>
    <x v="5"/>
    <s v="Jonas Gumbley"/>
    <s v="C0660cam02"/>
    <x v="5"/>
  </r>
  <r>
    <x v="656"/>
    <x v="5"/>
    <x v="357"/>
    <x v="18"/>
    <n v="26"/>
    <x v="5"/>
    <s v="Jonas Gumbley"/>
    <s v="C0660cam02"/>
    <x v="5"/>
  </r>
  <r>
    <x v="656"/>
    <x v="5"/>
    <x v="357"/>
    <x v="61"/>
    <n v="26"/>
    <x v="5"/>
    <s v="Jonas Gumbley"/>
    <s v="C0660cam02"/>
    <x v="8"/>
  </r>
  <r>
    <x v="656"/>
    <x v="5"/>
    <x v="357"/>
    <x v="301"/>
    <n v="26"/>
    <x v="5"/>
    <s v="Jonas Gumbley"/>
    <s v="C0660cam02"/>
    <x v="9"/>
  </r>
  <r>
    <x v="656"/>
    <x v="5"/>
    <x v="357"/>
    <x v="56"/>
    <n v="26"/>
    <x v="5"/>
    <s v="Jonas Gumbley"/>
    <s v="C0660cam02"/>
    <x v="11"/>
  </r>
  <r>
    <x v="656"/>
    <x v="5"/>
    <x v="357"/>
    <x v="138"/>
    <n v="26"/>
    <x v="5"/>
    <s v="Jonas Gumbley"/>
    <s v="C0660cam02"/>
    <x v="11"/>
  </r>
  <r>
    <x v="656"/>
    <x v="5"/>
    <x v="357"/>
    <x v="139"/>
    <n v="26"/>
    <x v="5"/>
    <s v="Jonas Gumbley"/>
    <s v="C0660cam02"/>
    <x v="12"/>
  </r>
  <r>
    <x v="656"/>
    <x v="5"/>
    <x v="357"/>
    <x v="29"/>
    <n v="26"/>
    <x v="5"/>
    <s v="Jonas Gumbley"/>
    <s v="C0660cam02"/>
    <x v="14"/>
  </r>
  <r>
    <x v="656"/>
    <x v="8"/>
    <x v="328"/>
    <x v="217"/>
    <n v="13"/>
    <x v="8"/>
    <s v="Jonas Gumbley"/>
    <s v="C0660cam06"/>
    <x v="0"/>
  </r>
  <r>
    <x v="656"/>
    <x v="8"/>
    <x v="328"/>
    <x v="29"/>
    <n v="13"/>
    <x v="8"/>
    <s v="Jonas Gumbley"/>
    <s v="C0660cam06"/>
    <x v="7"/>
  </r>
  <r>
    <x v="656"/>
    <x v="8"/>
    <x v="328"/>
    <x v="119"/>
    <n v="13"/>
    <x v="8"/>
    <s v="Jonas Gumbley"/>
    <s v="C0660cam06"/>
    <x v="7"/>
  </r>
  <r>
    <x v="657"/>
    <x v="14"/>
    <x v="453"/>
    <x v="326"/>
    <n v="25"/>
    <x v="14"/>
    <s v="Mic Belton"/>
    <s v="C0661cam13"/>
    <x v="0"/>
  </r>
  <r>
    <x v="657"/>
    <x v="14"/>
    <x v="453"/>
    <x v="459"/>
    <n v="25"/>
    <x v="14"/>
    <s v="Mic Belton"/>
    <s v="C0661cam13"/>
    <x v="7"/>
  </r>
  <r>
    <x v="657"/>
    <x v="14"/>
    <x v="453"/>
    <x v="363"/>
    <n v="25"/>
    <x v="14"/>
    <s v="Mic Belton"/>
    <s v="C0661cam13"/>
    <x v="10"/>
  </r>
  <r>
    <x v="657"/>
    <x v="14"/>
    <x v="453"/>
    <x v="184"/>
    <n v="25"/>
    <x v="14"/>
    <s v="Mic Belton"/>
    <s v="C0661cam13"/>
    <x v="1"/>
  </r>
  <r>
    <x v="657"/>
    <x v="14"/>
    <x v="453"/>
    <x v="408"/>
    <n v="25"/>
    <x v="14"/>
    <s v="Mic Belton"/>
    <s v="C0661cam13"/>
    <x v="2"/>
  </r>
  <r>
    <x v="657"/>
    <x v="14"/>
    <x v="453"/>
    <x v="409"/>
    <n v="25"/>
    <x v="14"/>
    <s v="Mic Belton"/>
    <s v="C0661cam13"/>
    <x v="3"/>
  </r>
  <r>
    <x v="657"/>
    <x v="14"/>
    <x v="453"/>
    <x v="96"/>
    <n v="25"/>
    <x v="14"/>
    <s v="Mic Belton"/>
    <s v="C0661cam13"/>
    <x v="5"/>
  </r>
  <r>
    <x v="657"/>
    <x v="14"/>
    <x v="453"/>
    <x v="432"/>
    <n v="25"/>
    <x v="14"/>
    <s v="Mic Belton"/>
    <s v="C0661cam13"/>
    <x v="6"/>
  </r>
  <r>
    <x v="657"/>
    <x v="14"/>
    <x v="453"/>
    <x v="247"/>
    <n v="25"/>
    <x v="14"/>
    <s v="Mic Belton"/>
    <s v="C0661cam13"/>
    <x v="8"/>
  </r>
  <r>
    <x v="657"/>
    <x v="14"/>
    <x v="453"/>
    <x v="1"/>
    <n v="25"/>
    <x v="14"/>
    <s v="Mic Belton"/>
    <s v="C0661cam13"/>
    <x v="9"/>
  </r>
  <r>
    <x v="657"/>
    <x v="14"/>
    <x v="453"/>
    <x v="39"/>
    <n v="25"/>
    <x v="14"/>
    <s v="Mic Belton"/>
    <s v="C0661cam13"/>
    <x v="11"/>
  </r>
  <r>
    <x v="657"/>
    <x v="14"/>
    <x v="453"/>
    <x v="181"/>
    <n v="25"/>
    <x v="14"/>
    <s v="Mic Belton"/>
    <s v="C0661cam13"/>
    <x v="12"/>
  </r>
  <r>
    <x v="657"/>
    <x v="14"/>
    <x v="453"/>
    <x v="102"/>
    <n v="25"/>
    <x v="14"/>
    <s v="Mic Belton"/>
    <s v="C0661cam13"/>
    <x v="13"/>
  </r>
  <r>
    <x v="657"/>
    <x v="14"/>
    <x v="453"/>
    <x v="256"/>
    <n v="25"/>
    <x v="14"/>
    <s v="Mic Belton"/>
    <s v="C0661cam13"/>
    <x v="14"/>
  </r>
  <r>
    <x v="657"/>
    <x v="3"/>
    <x v="279"/>
    <x v="97"/>
    <n v="62"/>
    <x v="3"/>
    <s v="Mic Belton"/>
    <s v="C0661cam11"/>
    <x v="0"/>
  </r>
  <r>
    <x v="657"/>
    <x v="3"/>
    <x v="279"/>
    <x v="413"/>
    <n v="62"/>
    <x v="3"/>
    <s v="Mic Belton"/>
    <s v="C0661cam11"/>
    <x v="7"/>
  </r>
  <r>
    <x v="657"/>
    <x v="3"/>
    <x v="279"/>
    <x v="197"/>
    <n v="62"/>
    <x v="3"/>
    <s v="Mic Belton"/>
    <s v="C0661cam11"/>
    <x v="10"/>
  </r>
  <r>
    <x v="657"/>
    <x v="3"/>
    <x v="279"/>
    <x v="216"/>
    <n v="62"/>
    <x v="3"/>
    <s v="Mic Belton"/>
    <s v="C0661cam11"/>
    <x v="1"/>
  </r>
  <r>
    <x v="657"/>
    <x v="3"/>
    <x v="279"/>
    <x v="270"/>
    <n v="62"/>
    <x v="3"/>
    <s v="Mic Belton"/>
    <s v="C0661cam11"/>
    <x v="1"/>
  </r>
  <r>
    <x v="657"/>
    <x v="3"/>
    <x v="279"/>
    <x v="145"/>
    <n v="62"/>
    <x v="3"/>
    <s v="Mic Belton"/>
    <s v="C0661cam11"/>
    <x v="3"/>
  </r>
  <r>
    <x v="657"/>
    <x v="3"/>
    <x v="279"/>
    <x v="177"/>
    <n v="62"/>
    <x v="3"/>
    <s v="Mic Belton"/>
    <s v="C0661cam11"/>
    <x v="4"/>
  </r>
  <r>
    <x v="657"/>
    <x v="3"/>
    <x v="279"/>
    <x v="195"/>
    <n v="62"/>
    <x v="3"/>
    <s v="Mic Belton"/>
    <s v="C0661cam11"/>
    <x v="5"/>
  </r>
  <r>
    <x v="657"/>
    <x v="3"/>
    <x v="279"/>
    <x v="73"/>
    <n v="62"/>
    <x v="3"/>
    <s v="Mic Belton"/>
    <s v="C0661cam11"/>
    <x v="5"/>
  </r>
  <r>
    <x v="658"/>
    <x v="1"/>
    <x v="194"/>
    <x v="440"/>
    <n v="25"/>
    <x v="1"/>
    <s v="Russ Halson"/>
    <s v="C0662cam07"/>
    <x v="0"/>
  </r>
  <r>
    <x v="658"/>
    <x v="1"/>
    <x v="194"/>
    <x v="427"/>
    <n v="25"/>
    <x v="1"/>
    <s v="Russ Halson"/>
    <s v="C0662cam07"/>
    <x v="7"/>
  </r>
  <r>
    <x v="658"/>
    <x v="1"/>
    <x v="194"/>
    <x v="484"/>
    <n v="25"/>
    <x v="1"/>
    <s v="Russ Halson"/>
    <s v="C0662cam07"/>
    <x v="10"/>
  </r>
  <r>
    <x v="658"/>
    <x v="1"/>
    <x v="194"/>
    <x v="381"/>
    <n v="25"/>
    <x v="1"/>
    <s v="Russ Halson"/>
    <s v="C0662cam07"/>
    <x v="5"/>
  </r>
  <r>
    <x v="658"/>
    <x v="1"/>
    <x v="194"/>
    <x v="301"/>
    <n v="25"/>
    <x v="1"/>
    <s v="Russ Halson"/>
    <s v="C0662cam07"/>
    <x v="9"/>
  </r>
  <r>
    <x v="658"/>
    <x v="1"/>
    <x v="194"/>
    <x v="146"/>
    <n v="25"/>
    <x v="1"/>
    <s v="Russ Halson"/>
    <s v="C0662cam07"/>
    <x v="12"/>
  </r>
  <r>
    <x v="658"/>
    <x v="1"/>
    <x v="194"/>
    <x v="47"/>
    <n v="25"/>
    <x v="1"/>
    <s v="Russ Halson"/>
    <s v="C0662cam07"/>
    <x v="13"/>
  </r>
  <r>
    <x v="658"/>
    <x v="1"/>
    <x v="194"/>
    <x v="238"/>
    <n v="25"/>
    <x v="1"/>
    <s v="Russ Halson"/>
    <s v="C0662cam07"/>
    <x v="14"/>
  </r>
  <r>
    <x v="658"/>
    <x v="0"/>
    <x v="26"/>
    <x v="131"/>
    <n v="65"/>
    <x v="0"/>
    <s v="Russ Halson"/>
    <s v="C0662cam12"/>
    <x v="0"/>
  </r>
  <r>
    <x v="658"/>
    <x v="0"/>
    <x v="26"/>
    <x v="178"/>
    <n v="65"/>
    <x v="0"/>
    <s v="Russ Halson"/>
    <s v="C0662cam12"/>
    <x v="7"/>
  </r>
  <r>
    <x v="658"/>
    <x v="0"/>
    <x v="26"/>
    <x v="136"/>
    <n v="65"/>
    <x v="0"/>
    <s v="Russ Halson"/>
    <s v="C0662cam12"/>
    <x v="10"/>
  </r>
  <r>
    <x v="658"/>
    <x v="0"/>
    <x v="26"/>
    <x v="139"/>
    <n v="65"/>
    <x v="0"/>
    <s v="Russ Halson"/>
    <s v="C0662cam12"/>
    <x v="3"/>
  </r>
  <r>
    <x v="658"/>
    <x v="0"/>
    <x v="26"/>
    <x v="140"/>
    <n v="65"/>
    <x v="0"/>
    <s v="Russ Halson"/>
    <s v="C0662cam12"/>
    <x v="4"/>
  </r>
  <r>
    <x v="659"/>
    <x v="15"/>
    <x v="217"/>
    <x v="443"/>
    <n v="10"/>
    <x v="15"/>
    <s v="Lauree Collisson"/>
    <s v="C0663cam01"/>
    <x v="0"/>
  </r>
  <r>
    <x v="659"/>
    <x v="15"/>
    <x v="217"/>
    <x v="429"/>
    <n v="10"/>
    <x v="15"/>
    <s v="Lauree Collisson"/>
    <s v="C0663cam01"/>
    <x v="7"/>
  </r>
  <r>
    <x v="659"/>
    <x v="15"/>
    <x v="217"/>
    <x v="379"/>
    <n v="10"/>
    <x v="15"/>
    <s v="Lauree Collisson"/>
    <s v="C0663cam01"/>
    <x v="7"/>
  </r>
  <r>
    <x v="659"/>
    <x v="15"/>
    <x v="217"/>
    <x v="36"/>
    <n v="10"/>
    <x v="15"/>
    <s v="Lauree Collisson"/>
    <s v="C0663cam01"/>
    <x v="10"/>
  </r>
  <r>
    <x v="659"/>
    <x v="15"/>
    <x v="217"/>
    <x v="186"/>
    <n v="10"/>
    <x v="15"/>
    <s v="Lauree Collisson"/>
    <s v="C0663cam01"/>
    <x v="1"/>
  </r>
  <r>
    <x v="659"/>
    <x v="15"/>
    <x v="217"/>
    <x v="247"/>
    <n v="10"/>
    <x v="15"/>
    <s v="Lauree Collisson"/>
    <s v="C0663cam01"/>
    <x v="2"/>
  </r>
  <r>
    <x v="659"/>
    <x v="15"/>
    <x v="217"/>
    <x v="99"/>
    <n v="10"/>
    <x v="15"/>
    <s v="Lauree Collisson"/>
    <s v="C0663cam01"/>
    <x v="3"/>
  </r>
  <r>
    <x v="659"/>
    <x v="15"/>
    <x v="217"/>
    <x v="128"/>
    <n v="10"/>
    <x v="15"/>
    <s v="Lauree Collisson"/>
    <s v="C0663cam01"/>
    <x v="4"/>
  </r>
  <r>
    <x v="659"/>
    <x v="15"/>
    <x v="217"/>
    <x v="107"/>
    <n v="10"/>
    <x v="15"/>
    <s v="Lauree Collisson"/>
    <s v="C0663cam01"/>
    <x v="5"/>
  </r>
  <r>
    <x v="659"/>
    <x v="15"/>
    <x v="217"/>
    <x v="117"/>
    <n v="10"/>
    <x v="15"/>
    <s v="Lauree Collisson"/>
    <s v="C0663cam01"/>
    <x v="6"/>
  </r>
  <r>
    <x v="659"/>
    <x v="15"/>
    <x v="217"/>
    <x v="221"/>
    <n v="10"/>
    <x v="15"/>
    <s v="Lauree Collisson"/>
    <s v="C0663cam01"/>
    <x v="8"/>
  </r>
  <r>
    <x v="659"/>
    <x v="15"/>
    <x v="217"/>
    <x v="283"/>
    <n v="10"/>
    <x v="15"/>
    <s v="Lauree Collisson"/>
    <s v="C0663cam01"/>
    <x v="9"/>
  </r>
  <r>
    <x v="659"/>
    <x v="13"/>
    <x v="225"/>
    <x v="144"/>
    <n v="75"/>
    <x v="13"/>
    <s v="Lauree Collisson"/>
    <s v="C0663cam09"/>
    <x v="0"/>
  </r>
  <r>
    <x v="659"/>
    <x v="13"/>
    <x v="225"/>
    <x v="356"/>
    <n v="75"/>
    <x v="13"/>
    <s v="Lauree Collisson"/>
    <s v="C0663cam09"/>
    <x v="7"/>
  </r>
  <r>
    <x v="659"/>
    <x v="13"/>
    <x v="225"/>
    <x v="260"/>
    <n v="75"/>
    <x v="13"/>
    <s v="Lauree Collisson"/>
    <s v="C0663cam09"/>
    <x v="10"/>
  </r>
  <r>
    <x v="659"/>
    <x v="13"/>
    <x v="225"/>
    <x v="115"/>
    <n v="75"/>
    <x v="13"/>
    <s v="Lauree Collisson"/>
    <s v="C0663cam09"/>
    <x v="1"/>
  </r>
  <r>
    <x v="659"/>
    <x v="13"/>
    <x v="225"/>
    <x v="9"/>
    <n v="75"/>
    <x v="13"/>
    <s v="Lauree Collisson"/>
    <s v="C0663cam09"/>
    <x v="2"/>
  </r>
  <r>
    <x v="659"/>
    <x v="13"/>
    <x v="225"/>
    <x v="170"/>
    <n v="75"/>
    <x v="13"/>
    <s v="Lauree Collisson"/>
    <s v="C0663cam09"/>
    <x v="2"/>
  </r>
  <r>
    <x v="659"/>
    <x v="13"/>
    <x v="225"/>
    <x v="140"/>
    <n v="75"/>
    <x v="13"/>
    <s v="Lauree Collisson"/>
    <s v="C0663cam09"/>
    <x v="3"/>
  </r>
  <r>
    <x v="659"/>
    <x v="13"/>
    <x v="225"/>
    <x v="81"/>
    <n v="75"/>
    <x v="13"/>
    <s v="Lauree Collisson"/>
    <s v="C0663cam09"/>
    <x v="4"/>
  </r>
  <r>
    <x v="659"/>
    <x v="13"/>
    <x v="225"/>
    <x v="119"/>
    <n v="75"/>
    <x v="13"/>
    <s v="Lauree Collisson"/>
    <s v="C0663cam09"/>
    <x v="5"/>
  </r>
  <r>
    <x v="660"/>
    <x v="4"/>
    <x v="392"/>
    <x v="501"/>
    <n v="16"/>
    <x v="4"/>
    <s v="Ezri Wayt"/>
    <s v="C0664cam16"/>
    <x v="0"/>
  </r>
  <r>
    <x v="660"/>
    <x v="4"/>
    <x v="392"/>
    <x v="453"/>
    <n v="16"/>
    <x v="4"/>
    <s v="Ezri Wayt"/>
    <s v="C0664cam16"/>
    <x v="7"/>
  </r>
  <r>
    <x v="660"/>
    <x v="4"/>
    <x v="392"/>
    <x v="316"/>
    <n v="16"/>
    <x v="4"/>
    <s v="Ezri Wayt"/>
    <s v="C0664cam16"/>
    <x v="7"/>
  </r>
  <r>
    <x v="660"/>
    <x v="4"/>
    <x v="392"/>
    <x v="388"/>
    <n v="16"/>
    <x v="4"/>
    <s v="Ezri Wayt"/>
    <s v="C0664cam16"/>
    <x v="10"/>
  </r>
  <r>
    <x v="660"/>
    <x v="4"/>
    <x v="392"/>
    <x v="426"/>
    <n v="16"/>
    <x v="4"/>
    <s v="Ezri Wayt"/>
    <s v="C0664cam16"/>
    <x v="2"/>
  </r>
  <r>
    <x v="660"/>
    <x v="4"/>
    <x v="392"/>
    <x v="275"/>
    <n v="16"/>
    <x v="4"/>
    <s v="Ezri Wayt"/>
    <s v="C0664cam16"/>
    <x v="3"/>
  </r>
  <r>
    <x v="660"/>
    <x v="4"/>
    <x v="392"/>
    <x v="241"/>
    <n v="16"/>
    <x v="4"/>
    <s v="Ezri Wayt"/>
    <s v="C0664cam16"/>
    <x v="3"/>
  </r>
  <r>
    <x v="660"/>
    <x v="4"/>
    <x v="392"/>
    <x v="131"/>
    <n v="16"/>
    <x v="4"/>
    <s v="Ezri Wayt"/>
    <s v="C0664cam16"/>
    <x v="4"/>
  </r>
  <r>
    <x v="660"/>
    <x v="4"/>
    <x v="392"/>
    <x v="247"/>
    <n v="16"/>
    <x v="4"/>
    <s v="Ezri Wayt"/>
    <s v="C0664cam16"/>
    <x v="5"/>
  </r>
  <r>
    <x v="660"/>
    <x v="4"/>
    <x v="392"/>
    <x v="83"/>
    <n v="16"/>
    <x v="4"/>
    <s v="Ezri Wayt"/>
    <s v="C0664cam16"/>
    <x v="11"/>
  </r>
  <r>
    <x v="660"/>
    <x v="4"/>
    <x v="392"/>
    <x v="66"/>
    <n v="16"/>
    <x v="4"/>
    <s v="Ezri Wayt"/>
    <s v="C0664cam16"/>
    <x v="12"/>
  </r>
  <r>
    <x v="660"/>
    <x v="4"/>
    <x v="392"/>
    <x v="82"/>
    <n v="16"/>
    <x v="4"/>
    <s v="Ezri Wayt"/>
    <s v="C0664cam16"/>
    <x v="13"/>
  </r>
  <r>
    <x v="660"/>
    <x v="16"/>
    <x v="5"/>
    <x v="30"/>
    <n v="26"/>
    <x v="16"/>
    <s v="Ezri Wayt"/>
    <s v="C0664cam04"/>
    <x v="0"/>
  </r>
  <r>
    <x v="660"/>
    <x v="16"/>
    <x v="5"/>
    <x v="20"/>
    <n v="26"/>
    <x v="16"/>
    <s v="Ezri Wayt"/>
    <s v="C0664cam04"/>
    <x v="7"/>
  </r>
  <r>
    <x v="660"/>
    <x v="16"/>
    <x v="5"/>
    <x v="177"/>
    <n v="26"/>
    <x v="16"/>
    <s v="Ezri Wayt"/>
    <s v="C0664cam04"/>
    <x v="10"/>
  </r>
  <r>
    <x v="660"/>
    <x v="16"/>
    <x v="5"/>
    <x v="48"/>
    <n v="26"/>
    <x v="16"/>
    <s v="Ezri Wayt"/>
    <s v="C0664cam04"/>
    <x v="1"/>
  </r>
  <r>
    <x v="661"/>
    <x v="16"/>
    <x v="402"/>
    <x v="184"/>
    <n v="26"/>
    <x v="16"/>
    <s v="Jaquelyn McFarlane"/>
    <s v="C0665cam04"/>
    <x v="0"/>
  </r>
  <r>
    <x v="661"/>
    <x v="16"/>
    <x v="402"/>
    <x v="16"/>
    <n v="26"/>
    <x v="16"/>
    <s v="Jaquelyn McFarlane"/>
    <s v="C0665cam04"/>
    <x v="7"/>
  </r>
  <r>
    <x v="661"/>
    <x v="16"/>
    <x v="402"/>
    <x v="323"/>
    <n v="26"/>
    <x v="16"/>
    <s v="Jaquelyn McFarlane"/>
    <s v="C0665cam04"/>
    <x v="10"/>
  </r>
  <r>
    <x v="661"/>
    <x v="16"/>
    <x v="402"/>
    <x v="254"/>
    <n v="26"/>
    <x v="16"/>
    <s v="Jaquelyn McFarlane"/>
    <s v="C0665cam04"/>
    <x v="1"/>
  </r>
  <r>
    <x v="661"/>
    <x v="16"/>
    <x v="402"/>
    <x v="411"/>
    <n v="26"/>
    <x v="16"/>
    <s v="Jaquelyn McFarlane"/>
    <s v="C0665cam04"/>
    <x v="2"/>
  </r>
  <r>
    <x v="661"/>
    <x v="16"/>
    <x v="402"/>
    <x v="232"/>
    <n v="26"/>
    <x v="16"/>
    <s v="Jaquelyn McFarlane"/>
    <s v="C0665cam04"/>
    <x v="3"/>
  </r>
  <r>
    <x v="661"/>
    <x v="16"/>
    <x v="402"/>
    <x v="132"/>
    <n v="26"/>
    <x v="16"/>
    <s v="Jaquelyn McFarlane"/>
    <s v="C0665cam04"/>
    <x v="4"/>
  </r>
  <r>
    <x v="661"/>
    <x v="16"/>
    <x v="402"/>
    <x v="208"/>
    <n v="26"/>
    <x v="16"/>
    <s v="Jaquelyn McFarlane"/>
    <s v="C0665cam04"/>
    <x v="5"/>
  </r>
  <r>
    <x v="661"/>
    <x v="16"/>
    <x v="402"/>
    <x v="94"/>
    <n v="26"/>
    <x v="16"/>
    <s v="Jaquelyn McFarlane"/>
    <s v="C0665cam04"/>
    <x v="6"/>
  </r>
  <r>
    <x v="661"/>
    <x v="16"/>
    <x v="402"/>
    <x v="10"/>
    <n v="26"/>
    <x v="16"/>
    <s v="Jaquelyn McFarlane"/>
    <s v="C0665cam04"/>
    <x v="9"/>
  </r>
  <r>
    <x v="661"/>
    <x v="16"/>
    <x v="402"/>
    <x v="122"/>
    <n v="26"/>
    <x v="16"/>
    <s v="Jaquelyn McFarlane"/>
    <s v="C0665cam04"/>
    <x v="11"/>
  </r>
  <r>
    <x v="661"/>
    <x v="16"/>
    <x v="402"/>
    <x v="110"/>
    <n v="26"/>
    <x v="16"/>
    <s v="Jaquelyn McFarlane"/>
    <s v="C0665cam04"/>
    <x v="12"/>
  </r>
  <r>
    <x v="661"/>
    <x v="10"/>
    <x v="139"/>
    <x v="299"/>
    <n v="22"/>
    <x v="10"/>
    <s v="Jaquelyn McFarlane"/>
    <s v="C0665cam05"/>
    <x v="0"/>
  </r>
  <r>
    <x v="661"/>
    <x v="10"/>
    <x v="139"/>
    <x v="96"/>
    <n v="22"/>
    <x v="10"/>
    <s v="Jaquelyn McFarlane"/>
    <s v="C0665cam05"/>
    <x v="7"/>
  </r>
  <r>
    <x v="661"/>
    <x v="10"/>
    <x v="139"/>
    <x v="228"/>
    <n v="22"/>
    <x v="10"/>
    <s v="Jaquelyn McFarlane"/>
    <s v="C0665cam05"/>
    <x v="10"/>
  </r>
  <r>
    <x v="661"/>
    <x v="10"/>
    <x v="139"/>
    <x v="407"/>
    <n v="22"/>
    <x v="10"/>
    <s v="Jaquelyn McFarlane"/>
    <s v="C0665cam05"/>
    <x v="1"/>
  </r>
  <r>
    <x v="661"/>
    <x v="10"/>
    <x v="139"/>
    <x v="197"/>
    <n v="22"/>
    <x v="10"/>
    <s v="Jaquelyn McFarlane"/>
    <s v="C0665cam05"/>
    <x v="2"/>
  </r>
  <r>
    <x v="661"/>
    <x v="10"/>
    <x v="139"/>
    <x v="26"/>
    <n v="22"/>
    <x v="10"/>
    <s v="Jaquelyn McFarlane"/>
    <s v="C0665cam05"/>
    <x v="3"/>
  </r>
  <r>
    <x v="661"/>
    <x v="10"/>
    <x v="139"/>
    <x v="204"/>
    <n v="22"/>
    <x v="10"/>
    <s v="Jaquelyn McFarlane"/>
    <s v="C0665cam05"/>
    <x v="4"/>
  </r>
  <r>
    <x v="661"/>
    <x v="10"/>
    <x v="139"/>
    <x v="318"/>
    <n v="22"/>
    <x v="10"/>
    <s v="Jaquelyn McFarlane"/>
    <s v="C0665cam05"/>
    <x v="5"/>
  </r>
  <r>
    <x v="661"/>
    <x v="10"/>
    <x v="139"/>
    <x v="63"/>
    <n v="22"/>
    <x v="10"/>
    <s v="Jaquelyn McFarlane"/>
    <s v="C0665cam05"/>
    <x v="6"/>
  </r>
  <r>
    <x v="661"/>
    <x v="10"/>
    <x v="139"/>
    <x v="67"/>
    <n v="22"/>
    <x v="10"/>
    <s v="Jaquelyn McFarlane"/>
    <s v="C0665cam05"/>
    <x v="8"/>
  </r>
  <r>
    <x v="662"/>
    <x v="13"/>
    <x v="335"/>
    <x v="505"/>
    <n v="75"/>
    <x v="13"/>
    <s v="Genevieve Simonetto"/>
    <s v="C0666cam09"/>
    <x v="0"/>
  </r>
  <r>
    <x v="662"/>
    <x v="13"/>
    <x v="335"/>
    <x v="294"/>
    <n v="75"/>
    <x v="13"/>
    <s v="Genevieve Simonetto"/>
    <s v="C0666cam09"/>
    <x v="7"/>
  </r>
  <r>
    <x v="662"/>
    <x v="13"/>
    <x v="335"/>
    <x v="418"/>
    <n v="75"/>
    <x v="13"/>
    <s v="Genevieve Simonetto"/>
    <s v="C0666cam09"/>
    <x v="10"/>
  </r>
  <r>
    <x v="662"/>
    <x v="13"/>
    <x v="335"/>
    <x v="453"/>
    <n v="75"/>
    <x v="13"/>
    <s v="Genevieve Simonetto"/>
    <s v="C0666cam09"/>
    <x v="1"/>
  </r>
  <r>
    <x v="662"/>
    <x v="13"/>
    <x v="335"/>
    <x v="449"/>
    <n v="75"/>
    <x v="13"/>
    <s v="Genevieve Simonetto"/>
    <s v="C0666cam09"/>
    <x v="2"/>
  </r>
  <r>
    <x v="662"/>
    <x v="13"/>
    <x v="335"/>
    <x v="240"/>
    <n v="75"/>
    <x v="13"/>
    <s v="Genevieve Simonetto"/>
    <s v="C0666cam09"/>
    <x v="3"/>
  </r>
  <r>
    <x v="662"/>
    <x v="13"/>
    <x v="335"/>
    <x v="142"/>
    <n v="75"/>
    <x v="13"/>
    <s v="Genevieve Simonetto"/>
    <s v="C0666cam09"/>
    <x v="4"/>
  </r>
  <r>
    <x v="662"/>
    <x v="13"/>
    <x v="335"/>
    <x v="278"/>
    <n v="75"/>
    <x v="13"/>
    <s v="Genevieve Simonetto"/>
    <s v="C0666cam09"/>
    <x v="4"/>
  </r>
  <r>
    <x v="662"/>
    <x v="13"/>
    <x v="335"/>
    <x v="412"/>
    <n v="75"/>
    <x v="13"/>
    <s v="Genevieve Simonetto"/>
    <s v="C0666cam09"/>
    <x v="6"/>
  </r>
  <r>
    <x v="662"/>
    <x v="13"/>
    <x v="335"/>
    <x v="462"/>
    <n v="75"/>
    <x v="13"/>
    <s v="Genevieve Simonetto"/>
    <s v="C0666cam09"/>
    <x v="8"/>
  </r>
  <r>
    <x v="662"/>
    <x v="13"/>
    <x v="335"/>
    <x v="24"/>
    <n v="75"/>
    <x v="13"/>
    <s v="Genevieve Simonetto"/>
    <s v="C0666cam09"/>
    <x v="9"/>
  </r>
  <r>
    <x v="662"/>
    <x v="13"/>
    <x v="335"/>
    <x v="410"/>
    <n v="75"/>
    <x v="13"/>
    <s v="Genevieve Simonetto"/>
    <s v="C0666cam09"/>
    <x v="11"/>
  </r>
  <r>
    <x v="662"/>
    <x v="13"/>
    <x v="335"/>
    <x v="311"/>
    <n v="75"/>
    <x v="13"/>
    <s v="Genevieve Simonetto"/>
    <s v="C0666cam09"/>
    <x v="11"/>
  </r>
  <r>
    <x v="662"/>
    <x v="13"/>
    <x v="335"/>
    <x v="146"/>
    <n v="75"/>
    <x v="13"/>
    <s v="Genevieve Simonetto"/>
    <s v="C0666cam09"/>
    <x v="15"/>
  </r>
  <r>
    <x v="662"/>
    <x v="13"/>
    <x v="335"/>
    <x v="318"/>
    <n v="75"/>
    <x v="13"/>
    <s v="Genevieve Simonetto"/>
    <s v="C0666cam09"/>
    <x v="13"/>
  </r>
  <r>
    <x v="662"/>
    <x v="13"/>
    <x v="335"/>
    <x v="64"/>
    <n v="75"/>
    <x v="13"/>
    <s v="Genevieve Simonetto"/>
    <s v="C0666cam09"/>
    <x v="14"/>
  </r>
  <r>
    <x v="662"/>
    <x v="13"/>
    <x v="335"/>
    <x v="82"/>
    <n v="75"/>
    <x v="13"/>
    <s v="Genevieve Simonetto"/>
    <s v="C0666cam09"/>
    <x v="16"/>
  </r>
  <r>
    <x v="662"/>
    <x v="1"/>
    <x v="175"/>
    <x v="286"/>
    <n v="25"/>
    <x v="1"/>
    <s v="Genevieve Simonetto"/>
    <s v="C0666cam07"/>
    <x v="0"/>
  </r>
  <r>
    <x v="662"/>
    <x v="1"/>
    <x v="175"/>
    <x v="43"/>
    <n v="25"/>
    <x v="1"/>
    <s v="Genevieve Simonetto"/>
    <s v="C0666cam07"/>
    <x v="7"/>
  </r>
  <r>
    <x v="663"/>
    <x v="13"/>
    <x v="9"/>
    <x v="53"/>
    <n v="75"/>
    <x v="13"/>
    <s v="Aline Le Barr"/>
    <s v="C0667cam09"/>
    <x v="0"/>
  </r>
  <r>
    <x v="663"/>
    <x v="13"/>
    <x v="9"/>
    <x v="54"/>
    <n v="75"/>
    <x v="13"/>
    <s v="Aline Le Barr"/>
    <s v="C0667cam09"/>
    <x v="10"/>
  </r>
  <r>
    <x v="663"/>
    <x v="13"/>
    <x v="9"/>
    <x v="132"/>
    <n v="75"/>
    <x v="13"/>
    <s v="Aline Le Barr"/>
    <s v="C0667cam09"/>
    <x v="1"/>
  </r>
  <r>
    <x v="663"/>
    <x v="13"/>
    <x v="9"/>
    <x v="410"/>
    <n v="75"/>
    <x v="13"/>
    <s v="Aline Le Barr"/>
    <s v="C0667cam09"/>
    <x v="2"/>
  </r>
  <r>
    <x v="663"/>
    <x v="13"/>
    <x v="9"/>
    <x v="264"/>
    <n v="75"/>
    <x v="13"/>
    <s v="Aline Le Barr"/>
    <s v="C0667cam09"/>
    <x v="2"/>
  </r>
  <r>
    <x v="663"/>
    <x v="13"/>
    <x v="9"/>
    <x v="140"/>
    <n v="75"/>
    <x v="13"/>
    <s v="Aline Le Barr"/>
    <s v="C0667cam09"/>
    <x v="5"/>
  </r>
  <r>
    <x v="663"/>
    <x v="13"/>
    <x v="9"/>
    <x v="330"/>
    <n v="75"/>
    <x v="13"/>
    <s v="Aline Le Barr"/>
    <s v="C0667cam09"/>
    <x v="8"/>
  </r>
  <r>
    <x v="663"/>
    <x v="13"/>
    <x v="9"/>
    <x v="15"/>
    <n v="75"/>
    <x v="13"/>
    <s v="Aline Le Barr"/>
    <s v="C0667cam09"/>
    <x v="8"/>
  </r>
  <r>
    <x v="663"/>
    <x v="5"/>
    <x v="95"/>
    <x v="301"/>
    <n v="26"/>
    <x v="5"/>
    <s v="Aline Le Barr"/>
    <s v="C0667cam02"/>
    <x v="0"/>
  </r>
  <r>
    <x v="663"/>
    <x v="5"/>
    <x v="95"/>
    <x v="236"/>
    <n v="26"/>
    <x v="5"/>
    <s v="Aline Le Barr"/>
    <s v="C0667cam02"/>
    <x v="7"/>
  </r>
  <r>
    <x v="663"/>
    <x v="5"/>
    <x v="95"/>
    <x v="161"/>
    <n v="26"/>
    <x v="5"/>
    <s v="Aline Le Barr"/>
    <s v="C0667cam02"/>
    <x v="10"/>
  </r>
  <r>
    <x v="663"/>
    <x v="5"/>
    <x v="95"/>
    <x v="221"/>
    <n v="26"/>
    <x v="5"/>
    <s v="Aline Le Barr"/>
    <s v="C0667cam02"/>
    <x v="1"/>
  </r>
  <r>
    <x v="663"/>
    <x v="5"/>
    <x v="95"/>
    <x v="103"/>
    <n v="26"/>
    <x v="5"/>
    <s v="Aline Le Barr"/>
    <s v="C0667cam02"/>
    <x v="2"/>
  </r>
  <r>
    <x v="663"/>
    <x v="5"/>
    <x v="95"/>
    <x v="315"/>
    <n v="26"/>
    <x v="5"/>
    <s v="Aline Le Barr"/>
    <s v="C0667cam02"/>
    <x v="3"/>
  </r>
  <r>
    <x v="664"/>
    <x v="10"/>
    <x v="145"/>
    <x v="398"/>
    <n v="22"/>
    <x v="10"/>
    <s v="Halli Wixey"/>
    <s v="C0668cam05"/>
    <x v="0"/>
  </r>
  <r>
    <x v="664"/>
    <x v="10"/>
    <x v="145"/>
    <x v="313"/>
    <n v="22"/>
    <x v="10"/>
    <s v="Halli Wixey"/>
    <s v="C0668cam05"/>
    <x v="7"/>
  </r>
  <r>
    <x v="664"/>
    <x v="10"/>
    <x v="145"/>
    <x v="251"/>
    <n v="22"/>
    <x v="10"/>
    <s v="Halli Wixey"/>
    <s v="C0668cam05"/>
    <x v="10"/>
  </r>
  <r>
    <x v="664"/>
    <x v="10"/>
    <x v="145"/>
    <x v="379"/>
    <n v="22"/>
    <x v="10"/>
    <s v="Halli Wixey"/>
    <s v="C0668cam05"/>
    <x v="1"/>
  </r>
  <r>
    <x v="664"/>
    <x v="10"/>
    <x v="145"/>
    <x v="131"/>
    <n v="22"/>
    <x v="10"/>
    <s v="Halli Wixey"/>
    <s v="C0668cam05"/>
    <x v="3"/>
  </r>
  <r>
    <x v="664"/>
    <x v="10"/>
    <x v="145"/>
    <x v="38"/>
    <n v="22"/>
    <x v="10"/>
    <s v="Halli Wixey"/>
    <s v="C0668cam05"/>
    <x v="4"/>
  </r>
  <r>
    <x v="664"/>
    <x v="10"/>
    <x v="145"/>
    <x v="203"/>
    <n v="22"/>
    <x v="10"/>
    <s v="Halli Wixey"/>
    <s v="C0668cam05"/>
    <x v="5"/>
  </r>
  <r>
    <x v="664"/>
    <x v="10"/>
    <x v="145"/>
    <x v="198"/>
    <n v="22"/>
    <x v="10"/>
    <s v="Halli Wixey"/>
    <s v="C0668cam05"/>
    <x v="6"/>
  </r>
  <r>
    <x v="664"/>
    <x v="10"/>
    <x v="145"/>
    <x v="181"/>
    <n v="22"/>
    <x v="10"/>
    <s v="Halli Wixey"/>
    <s v="C0668cam05"/>
    <x v="8"/>
  </r>
  <r>
    <x v="664"/>
    <x v="10"/>
    <x v="145"/>
    <x v="31"/>
    <n v="22"/>
    <x v="10"/>
    <s v="Halli Wixey"/>
    <s v="C0668cam05"/>
    <x v="9"/>
  </r>
  <r>
    <x v="664"/>
    <x v="10"/>
    <x v="145"/>
    <x v="317"/>
    <n v="22"/>
    <x v="10"/>
    <s v="Halli Wixey"/>
    <s v="C0668cam05"/>
    <x v="11"/>
  </r>
  <r>
    <x v="664"/>
    <x v="10"/>
    <x v="145"/>
    <x v="283"/>
    <n v="22"/>
    <x v="10"/>
    <s v="Halli Wixey"/>
    <s v="C0668cam05"/>
    <x v="12"/>
  </r>
  <r>
    <x v="664"/>
    <x v="14"/>
    <x v="333"/>
    <x v="407"/>
    <n v="25"/>
    <x v="14"/>
    <s v="Halli Wixey"/>
    <s v="C0668cam13"/>
    <x v="0"/>
  </r>
  <r>
    <x v="664"/>
    <x v="14"/>
    <x v="333"/>
    <x v="410"/>
    <n v="25"/>
    <x v="14"/>
    <s v="Halli Wixey"/>
    <s v="C0668cam13"/>
    <x v="7"/>
  </r>
  <r>
    <x v="664"/>
    <x v="14"/>
    <x v="333"/>
    <x v="219"/>
    <n v="25"/>
    <x v="14"/>
    <s v="Halli Wixey"/>
    <s v="C0668cam13"/>
    <x v="10"/>
  </r>
  <r>
    <x v="664"/>
    <x v="14"/>
    <x v="333"/>
    <x v="146"/>
    <n v="25"/>
    <x v="14"/>
    <s v="Halli Wixey"/>
    <s v="C0668cam13"/>
    <x v="1"/>
  </r>
  <r>
    <x v="664"/>
    <x v="14"/>
    <x v="333"/>
    <x v="79"/>
    <n v="25"/>
    <x v="14"/>
    <s v="Halli Wixey"/>
    <s v="C0668cam13"/>
    <x v="2"/>
  </r>
  <r>
    <x v="664"/>
    <x v="14"/>
    <x v="333"/>
    <x v="5"/>
    <n v="25"/>
    <x v="14"/>
    <s v="Halli Wixey"/>
    <s v="C0668cam13"/>
    <x v="3"/>
  </r>
  <r>
    <x v="664"/>
    <x v="14"/>
    <x v="333"/>
    <x v="86"/>
    <n v="25"/>
    <x v="14"/>
    <s v="Halli Wixey"/>
    <s v="C0668cam13"/>
    <x v="4"/>
  </r>
  <r>
    <x v="665"/>
    <x v="5"/>
    <x v="368"/>
    <x v="379"/>
    <n v="26"/>
    <x v="5"/>
    <s v="Sybil Tribbeck"/>
    <s v="C0669cam02"/>
    <x v="0"/>
  </r>
  <r>
    <x v="665"/>
    <x v="5"/>
    <x v="368"/>
    <x v="36"/>
    <n v="26"/>
    <x v="5"/>
    <s v="Sybil Tribbeck"/>
    <s v="C0669cam02"/>
    <x v="7"/>
  </r>
  <r>
    <x v="665"/>
    <x v="5"/>
    <x v="368"/>
    <x v="215"/>
    <n v="26"/>
    <x v="5"/>
    <s v="Sybil Tribbeck"/>
    <s v="C0669cam02"/>
    <x v="10"/>
  </r>
  <r>
    <x v="665"/>
    <x v="5"/>
    <x v="368"/>
    <x v="375"/>
    <n v="26"/>
    <x v="5"/>
    <s v="Sybil Tribbeck"/>
    <s v="C0669cam02"/>
    <x v="2"/>
  </r>
  <r>
    <x v="665"/>
    <x v="5"/>
    <x v="368"/>
    <x v="78"/>
    <n v="26"/>
    <x v="5"/>
    <s v="Sybil Tribbeck"/>
    <s v="C0669cam02"/>
    <x v="3"/>
  </r>
  <r>
    <x v="665"/>
    <x v="5"/>
    <x v="368"/>
    <x v="101"/>
    <n v="26"/>
    <x v="5"/>
    <s v="Sybil Tribbeck"/>
    <s v="C0669cam02"/>
    <x v="4"/>
  </r>
  <r>
    <x v="665"/>
    <x v="5"/>
    <x v="368"/>
    <x v="139"/>
    <n v="26"/>
    <x v="5"/>
    <s v="Sybil Tribbeck"/>
    <s v="C0669cam02"/>
    <x v="5"/>
  </r>
  <r>
    <x v="665"/>
    <x v="5"/>
    <x v="368"/>
    <x v="317"/>
    <n v="26"/>
    <x v="5"/>
    <s v="Sybil Tribbeck"/>
    <s v="C0669cam02"/>
    <x v="6"/>
  </r>
  <r>
    <x v="665"/>
    <x v="5"/>
    <x v="368"/>
    <x v="256"/>
    <n v="26"/>
    <x v="5"/>
    <s v="Sybil Tribbeck"/>
    <s v="C0669cam02"/>
    <x v="8"/>
  </r>
  <r>
    <x v="665"/>
    <x v="9"/>
    <x v="320"/>
    <x v="199"/>
    <n v="27"/>
    <x v="9"/>
    <s v="Sybil Tribbeck"/>
    <s v="C0669cam08"/>
    <x v="0"/>
  </r>
  <r>
    <x v="665"/>
    <x v="9"/>
    <x v="320"/>
    <x v="62"/>
    <n v="27"/>
    <x v="9"/>
    <s v="Sybil Tribbeck"/>
    <s v="C0669cam08"/>
    <x v="7"/>
  </r>
  <r>
    <x v="665"/>
    <x v="9"/>
    <x v="320"/>
    <x v="171"/>
    <n v="27"/>
    <x v="9"/>
    <s v="Sybil Tribbeck"/>
    <s v="C0669cam08"/>
    <x v="7"/>
  </r>
  <r>
    <x v="665"/>
    <x v="9"/>
    <x v="320"/>
    <x v="64"/>
    <n v="27"/>
    <x v="9"/>
    <s v="Sybil Tribbeck"/>
    <s v="C0669cam08"/>
    <x v="10"/>
  </r>
  <r>
    <x v="665"/>
    <x v="9"/>
    <x v="320"/>
    <x v="73"/>
    <n v="27"/>
    <x v="9"/>
    <s v="Sybil Tribbeck"/>
    <s v="C0669cam08"/>
    <x v="1"/>
  </r>
  <r>
    <x v="666"/>
    <x v="3"/>
    <x v="24"/>
    <x v="123"/>
    <n v="62"/>
    <x v="3"/>
    <s v="Cointon Goodson"/>
    <s v="C0670cam11"/>
    <x v="0"/>
  </r>
  <r>
    <x v="666"/>
    <x v="3"/>
    <x v="24"/>
    <x v="466"/>
    <n v="62"/>
    <x v="3"/>
    <s v="Cointon Goodson"/>
    <s v="C0670cam11"/>
    <x v="7"/>
  </r>
  <r>
    <x v="666"/>
    <x v="3"/>
    <x v="24"/>
    <x v="520"/>
    <n v="62"/>
    <x v="3"/>
    <s v="Cointon Goodson"/>
    <s v="C0670cam11"/>
    <x v="10"/>
  </r>
  <r>
    <x v="666"/>
    <x v="3"/>
    <x v="24"/>
    <x v="408"/>
    <n v="62"/>
    <x v="3"/>
    <s v="Cointon Goodson"/>
    <s v="C0670cam11"/>
    <x v="1"/>
  </r>
  <r>
    <x v="666"/>
    <x v="3"/>
    <x v="24"/>
    <x v="378"/>
    <n v="62"/>
    <x v="3"/>
    <s v="Cointon Goodson"/>
    <s v="C0670cam11"/>
    <x v="2"/>
  </r>
  <r>
    <x v="666"/>
    <x v="3"/>
    <x v="24"/>
    <x v="446"/>
    <n v="62"/>
    <x v="3"/>
    <s v="Cointon Goodson"/>
    <s v="C0670cam11"/>
    <x v="3"/>
  </r>
  <r>
    <x v="666"/>
    <x v="3"/>
    <x v="24"/>
    <x v="444"/>
    <n v="62"/>
    <x v="3"/>
    <s v="Cointon Goodson"/>
    <s v="C0670cam11"/>
    <x v="4"/>
  </r>
  <r>
    <x v="666"/>
    <x v="3"/>
    <x v="24"/>
    <x v="155"/>
    <n v="62"/>
    <x v="3"/>
    <s v="Cointon Goodson"/>
    <s v="C0670cam11"/>
    <x v="5"/>
  </r>
  <r>
    <x v="666"/>
    <x v="3"/>
    <x v="24"/>
    <x v="187"/>
    <n v="62"/>
    <x v="3"/>
    <s v="Cointon Goodson"/>
    <s v="C0670cam11"/>
    <x v="6"/>
  </r>
  <r>
    <x v="666"/>
    <x v="3"/>
    <x v="24"/>
    <x v="203"/>
    <n v="62"/>
    <x v="3"/>
    <s v="Cointon Goodson"/>
    <s v="C0670cam11"/>
    <x v="8"/>
  </r>
  <r>
    <x v="666"/>
    <x v="3"/>
    <x v="24"/>
    <x v="156"/>
    <n v="62"/>
    <x v="3"/>
    <s v="Cointon Goodson"/>
    <s v="C0670cam11"/>
    <x v="9"/>
  </r>
  <r>
    <x v="666"/>
    <x v="3"/>
    <x v="24"/>
    <x v="40"/>
    <n v="62"/>
    <x v="3"/>
    <s v="Cointon Goodson"/>
    <s v="C0670cam11"/>
    <x v="11"/>
  </r>
  <r>
    <x v="666"/>
    <x v="3"/>
    <x v="24"/>
    <x v="170"/>
    <n v="62"/>
    <x v="3"/>
    <s v="Cointon Goodson"/>
    <s v="C0670cam11"/>
    <x v="12"/>
  </r>
  <r>
    <x v="666"/>
    <x v="3"/>
    <x v="24"/>
    <x v="102"/>
    <n v="62"/>
    <x v="3"/>
    <s v="Cointon Goodson"/>
    <s v="C0670cam11"/>
    <x v="15"/>
  </r>
  <r>
    <x v="666"/>
    <x v="3"/>
    <x v="24"/>
    <x v="67"/>
    <n v="62"/>
    <x v="3"/>
    <s v="Cointon Goodson"/>
    <s v="C0670cam11"/>
    <x v="13"/>
  </r>
  <r>
    <x v="667"/>
    <x v="12"/>
    <x v="134"/>
    <x v="377"/>
    <n v="66"/>
    <x v="12"/>
    <s v="Lou Pyper"/>
    <s v="C0671cam10"/>
    <x v="0"/>
  </r>
  <r>
    <x v="667"/>
    <x v="12"/>
    <x v="134"/>
    <x v="34"/>
    <n v="66"/>
    <x v="12"/>
    <s v="Lou Pyper"/>
    <s v="C0671cam10"/>
    <x v="10"/>
  </r>
  <r>
    <x v="667"/>
    <x v="12"/>
    <x v="134"/>
    <x v="380"/>
    <n v="66"/>
    <x v="12"/>
    <s v="Lou Pyper"/>
    <s v="C0671cam10"/>
    <x v="1"/>
  </r>
  <r>
    <x v="667"/>
    <x v="12"/>
    <x v="134"/>
    <x v="263"/>
    <n v="66"/>
    <x v="12"/>
    <s v="Lou Pyper"/>
    <s v="C0671cam10"/>
    <x v="2"/>
  </r>
  <r>
    <x v="667"/>
    <x v="12"/>
    <x v="134"/>
    <x v="223"/>
    <n v="66"/>
    <x v="12"/>
    <s v="Lou Pyper"/>
    <s v="C0671cam10"/>
    <x v="3"/>
  </r>
  <r>
    <x v="667"/>
    <x v="12"/>
    <x v="134"/>
    <x v="247"/>
    <n v="66"/>
    <x v="12"/>
    <s v="Lou Pyper"/>
    <s v="C0671cam10"/>
    <x v="4"/>
  </r>
  <r>
    <x v="667"/>
    <x v="12"/>
    <x v="134"/>
    <x v="243"/>
    <n v="66"/>
    <x v="12"/>
    <s v="Lou Pyper"/>
    <s v="C0671cam10"/>
    <x v="5"/>
  </r>
  <r>
    <x v="667"/>
    <x v="12"/>
    <x v="134"/>
    <x v="2"/>
    <n v="66"/>
    <x v="12"/>
    <s v="Lou Pyper"/>
    <s v="C0671cam10"/>
    <x v="6"/>
  </r>
  <r>
    <x v="667"/>
    <x v="12"/>
    <x v="134"/>
    <x v="40"/>
    <n v="66"/>
    <x v="12"/>
    <s v="Lou Pyper"/>
    <s v="C0671cam10"/>
    <x v="8"/>
  </r>
  <r>
    <x v="667"/>
    <x v="12"/>
    <x v="134"/>
    <x v="31"/>
    <n v="66"/>
    <x v="12"/>
    <s v="Lou Pyper"/>
    <s v="C0671cam10"/>
    <x v="9"/>
  </r>
  <r>
    <x v="667"/>
    <x v="12"/>
    <x v="134"/>
    <x v="66"/>
    <n v="66"/>
    <x v="12"/>
    <s v="Lou Pyper"/>
    <s v="C0671cam10"/>
    <x v="11"/>
  </r>
  <r>
    <x v="667"/>
    <x v="12"/>
    <x v="134"/>
    <x v="112"/>
    <n v="66"/>
    <x v="12"/>
    <s v="Lou Pyper"/>
    <s v="C0671cam10"/>
    <x v="12"/>
  </r>
  <r>
    <x v="667"/>
    <x v="7"/>
    <x v="17"/>
    <x v="10"/>
    <n v="28"/>
    <x v="7"/>
    <s v="Lou Pyper"/>
    <s v="C0671cam14"/>
    <x v="0"/>
  </r>
  <r>
    <x v="667"/>
    <x v="7"/>
    <x v="17"/>
    <x v="80"/>
    <n v="28"/>
    <x v="7"/>
    <s v="Lou Pyper"/>
    <s v="C0671cam14"/>
    <x v="7"/>
  </r>
  <r>
    <x v="667"/>
    <x v="7"/>
    <x v="17"/>
    <x v="81"/>
    <n v="28"/>
    <x v="7"/>
    <s v="Lou Pyper"/>
    <s v="C0671cam14"/>
    <x v="7"/>
  </r>
  <r>
    <x v="667"/>
    <x v="7"/>
    <x v="17"/>
    <x v="15"/>
    <n v="28"/>
    <x v="7"/>
    <s v="Lou Pyper"/>
    <s v="C0671cam14"/>
    <x v="10"/>
  </r>
  <r>
    <x v="668"/>
    <x v="7"/>
    <x v="161"/>
    <x v="399"/>
    <n v="28"/>
    <x v="7"/>
    <s v="Lucias McCreery"/>
    <s v="C0672cam14"/>
    <x v="0"/>
  </r>
  <r>
    <x v="668"/>
    <x v="7"/>
    <x v="161"/>
    <x v="143"/>
    <n v="28"/>
    <x v="7"/>
    <s v="Lucias McCreery"/>
    <s v="C0672cam14"/>
    <x v="7"/>
  </r>
  <r>
    <x v="668"/>
    <x v="7"/>
    <x v="161"/>
    <x v="381"/>
    <n v="28"/>
    <x v="7"/>
    <s v="Lucias McCreery"/>
    <s v="C0672cam14"/>
    <x v="10"/>
  </r>
  <r>
    <x v="668"/>
    <x v="7"/>
    <x v="161"/>
    <x v="144"/>
    <n v="28"/>
    <x v="7"/>
    <s v="Lucias McCreery"/>
    <s v="C0672cam14"/>
    <x v="1"/>
  </r>
  <r>
    <x v="668"/>
    <x v="7"/>
    <x v="161"/>
    <x v="433"/>
    <n v="28"/>
    <x v="7"/>
    <s v="Lucias McCreery"/>
    <s v="C0672cam14"/>
    <x v="2"/>
  </r>
  <r>
    <x v="668"/>
    <x v="7"/>
    <x v="161"/>
    <x v="291"/>
    <n v="28"/>
    <x v="7"/>
    <s v="Lucias McCreery"/>
    <s v="C0672cam14"/>
    <x v="3"/>
  </r>
  <r>
    <x v="668"/>
    <x v="7"/>
    <x v="161"/>
    <x v="115"/>
    <n v="28"/>
    <x v="7"/>
    <s v="Lucias McCreery"/>
    <s v="C0672cam14"/>
    <x v="4"/>
  </r>
  <r>
    <x v="668"/>
    <x v="7"/>
    <x v="161"/>
    <x v="233"/>
    <n v="28"/>
    <x v="7"/>
    <s v="Lucias McCreery"/>
    <s v="C0672cam14"/>
    <x v="5"/>
  </r>
  <r>
    <x v="668"/>
    <x v="7"/>
    <x v="161"/>
    <x v="220"/>
    <n v="28"/>
    <x v="7"/>
    <s v="Lucias McCreery"/>
    <s v="C0672cam14"/>
    <x v="6"/>
  </r>
  <r>
    <x v="668"/>
    <x v="7"/>
    <x v="161"/>
    <x v="47"/>
    <n v="28"/>
    <x v="7"/>
    <s v="Lucias McCreery"/>
    <s v="C0672cam14"/>
    <x v="8"/>
  </r>
  <r>
    <x v="668"/>
    <x v="7"/>
    <x v="161"/>
    <x v="67"/>
    <n v="28"/>
    <x v="7"/>
    <s v="Lucias McCreery"/>
    <s v="C0672cam14"/>
    <x v="9"/>
  </r>
  <r>
    <x v="668"/>
    <x v="10"/>
    <x v="21"/>
    <x v="111"/>
    <n v="22"/>
    <x v="10"/>
    <s v="Lucias McCreery"/>
    <s v="C0672cam05"/>
    <x v="0"/>
  </r>
  <r>
    <x v="668"/>
    <x v="10"/>
    <x v="21"/>
    <x v="198"/>
    <n v="22"/>
    <x v="10"/>
    <s v="Lucias McCreery"/>
    <s v="C0672cam05"/>
    <x v="7"/>
  </r>
  <r>
    <x v="668"/>
    <x v="10"/>
    <x v="21"/>
    <x v="336"/>
    <n v="22"/>
    <x v="10"/>
    <s v="Lucias McCreery"/>
    <s v="C0672cam05"/>
    <x v="10"/>
  </r>
  <r>
    <x v="668"/>
    <x v="10"/>
    <x v="21"/>
    <x v="117"/>
    <n v="22"/>
    <x v="10"/>
    <s v="Lucias McCreery"/>
    <s v="C0672cam05"/>
    <x v="1"/>
  </r>
  <r>
    <x v="668"/>
    <x v="10"/>
    <x v="21"/>
    <x v="118"/>
    <n v="22"/>
    <x v="10"/>
    <s v="Lucias McCreery"/>
    <s v="C0672cam05"/>
    <x v="2"/>
  </r>
  <r>
    <x v="668"/>
    <x v="10"/>
    <x v="21"/>
    <x v="152"/>
    <n v="22"/>
    <x v="10"/>
    <s v="Lucias McCreery"/>
    <s v="C0672cam05"/>
    <x v="3"/>
  </r>
  <r>
    <x v="669"/>
    <x v="2"/>
    <x v="173"/>
    <x v="426"/>
    <n v="29"/>
    <x v="2"/>
    <s v="Ethe Giffaut"/>
    <s v="C0673cam17"/>
    <x v="0"/>
  </r>
  <r>
    <x v="669"/>
    <x v="2"/>
    <x v="173"/>
    <x v="310"/>
    <n v="29"/>
    <x v="2"/>
    <s v="Ethe Giffaut"/>
    <s v="C0673cam17"/>
    <x v="7"/>
  </r>
  <r>
    <x v="669"/>
    <x v="2"/>
    <x v="173"/>
    <x v="131"/>
    <n v="29"/>
    <x v="2"/>
    <s v="Ethe Giffaut"/>
    <s v="C0673cam17"/>
    <x v="10"/>
  </r>
  <r>
    <x v="669"/>
    <x v="2"/>
    <x v="173"/>
    <x v="247"/>
    <n v="29"/>
    <x v="2"/>
    <s v="Ethe Giffaut"/>
    <s v="C0673cam17"/>
    <x v="1"/>
  </r>
  <r>
    <x v="669"/>
    <x v="2"/>
    <x v="173"/>
    <x v="276"/>
    <n v="29"/>
    <x v="2"/>
    <s v="Ethe Giffaut"/>
    <s v="C0673cam17"/>
    <x v="4"/>
  </r>
  <r>
    <x v="669"/>
    <x v="2"/>
    <x v="173"/>
    <x v="200"/>
    <n v="29"/>
    <x v="2"/>
    <s v="Ethe Giffaut"/>
    <s v="C0673cam17"/>
    <x v="4"/>
  </r>
  <r>
    <x v="669"/>
    <x v="2"/>
    <x v="173"/>
    <x v="43"/>
    <n v="29"/>
    <x v="2"/>
    <s v="Ethe Giffaut"/>
    <s v="C0673cam17"/>
    <x v="8"/>
  </r>
  <r>
    <x v="670"/>
    <x v="2"/>
    <x v="70"/>
    <x v="268"/>
    <n v="29"/>
    <x v="2"/>
    <s v="Curtis Schwandner"/>
    <s v="C0674cam17"/>
    <x v="0"/>
  </r>
  <r>
    <x v="670"/>
    <x v="2"/>
    <x v="70"/>
    <x v="407"/>
    <n v="29"/>
    <x v="2"/>
    <s v="Curtis Schwandner"/>
    <s v="C0674cam17"/>
    <x v="7"/>
  </r>
  <r>
    <x v="670"/>
    <x v="2"/>
    <x v="70"/>
    <x v="93"/>
    <n v="29"/>
    <x v="2"/>
    <s v="Curtis Schwandner"/>
    <s v="C0674cam17"/>
    <x v="10"/>
  </r>
  <r>
    <x v="670"/>
    <x v="2"/>
    <x v="70"/>
    <x v="121"/>
    <n v="29"/>
    <x v="2"/>
    <s v="Curtis Schwandner"/>
    <s v="C0674cam17"/>
    <x v="1"/>
  </r>
  <r>
    <x v="670"/>
    <x v="2"/>
    <x v="70"/>
    <x v="200"/>
    <n v="29"/>
    <x v="2"/>
    <s v="Curtis Schwandner"/>
    <s v="C0674cam17"/>
    <x v="2"/>
  </r>
  <r>
    <x v="670"/>
    <x v="2"/>
    <x v="70"/>
    <x v="27"/>
    <n v="29"/>
    <x v="2"/>
    <s v="Curtis Schwandner"/>
    <s v="C0674cam17"/>
    <x v="3"/>
  </r>
  <r>
    <x v="670"/>
    <x v="2"/>
    <x v="70"/>
    <x v="102"/>
    <n v="29"/>
    <x v="2"/>
    <s v="Curtis Schwandner"/>
    <s v="C0674cam17"/>
    <x v="4"/>
  </r>
  <r>
    <x v="670"/>
    <x v="11"/>
    <x v="249"/>
    <x v="193"/>
    <n v="14"/>
    <x v="11"/>
    <s v="Curtis Schwandner"/>
    <s v="C0674cam15"/>
    <x v="0"/>
  </r>
  <r>
    <x v="670"/>
    <x v="11"/>
    <x v="249"/>
    <x v="176"/>
    <n v="14"/>
    <x v="11"/>
    <s v="Curtis Schwandner"/>
    <s v="C0674cam15"/>
    <x v="7"/>
  </r>
  <r>
    <x v="670"/>
    <x v="11"/>
    <x v="249"/>
    <x v="47"/>
    <n v="14"/>
    <x v="11"/>
    <s v="Curtis Schwandner"/>
    <s v="C0674cam15"/>
    <x v="10"/>
  </r>
  <r>
    <x v="670"/>
    <x v="11"/>
    <x v="249"/>
    <x v="43"/>
    <n v="14"/>
    <x v="11"/>
    <s v="Curtis Schwandner"/>
    <s v="C0674cam15"/>
    <x v="1"/>
  </r>
  <r>
    <x v="671"/>
    <x v="6"/>
    <x v="52"/>
    <x v="187"/>
    <n v="62"/>
    <x v="6"/>
    <s v="Reed Glasscock"/>
    <s v="C0675cam03"/>
    <x v="0"/>
  </r>
  <r>
    <x v="671"/>
    <x v="6"/>
    <x v="52"/>
    <x v="179"/>
    <n v="62"/>
    <x v="6"/>
    <s v="Reed Glasscock"/>
    <s v="C0675cam03"/>
    <x v="7"/>
  </r>
  <r>
    <x v="671"/>
    <x v="6"/>
    <x v="52"/>
    <x v="269"/>
    <n v="62"/>
    <x v="6"/>
    <s v="Reed Glasscock"/>
    <s v="C0675cam03"/>
    <x v="7"/>
  </r>
  <r>
    <x v="671"/>
    <x v="6"/>
    <x v="52"/>
    <x v="209"/>
    <n v="62"/>
    <x v="6"/>
    <s v="Reed Glasscock"/>
    <s v="C0675cam03"/>
    <x v="1"/>
  </r>
  <r>
    <x v="671"/>
    <x v="6"/>
    <x v="52"/>
    <x v="79"/>
    <n v="62"/>
    <x v="6"/>
    <s v="Reed Glasscock"/>
    <s v="C0675cam03"/>
    <x v="2"/>
  </r>
  <r>
    <x v="671"/>
    <x v="6"/>
    <x v="52"/>
    <x v="32"/>
    <n v="62"/>
    <x v="6"/>
    <s v="Reed Glasscock"/>
    <s v="C0675cam03"/>
    <x v="3"/>
  </r>
  <r>
    <x v="671"/>
    <x v="0"/>
    <x v="376"/>
    <x v="221"/>
    <n v="65"/>
    <x v="0"/>
    <s v="Reed Glasscock"/>
    <s v="C0675cam12"/>
    <x v="0"/>
  </r>
  <r>
    <x v="671"/>
    <x v="0"/>
    <x v="376"/>
    <x v="48"/>
    <n v="65"/>
    <x v="0"/>
    <s v="Reed Glasscock"/>
    <s v="C0675cam12"/>
    <x v="7"/>
  </r>
  <r>
    <x v="672"/>
    <x v="11"/>
    <x v="182"/>
    <x v="125"/>
    <n v="14"/>
    <x v="11"/>
    <s v="Pauly Vannuccinii"/>
    <s v="C0676cam15"/>
    <x v="0"/>
  </r>
  <r>
    <x v="672"/>
    <x v="11"/>
    <x v="182"/>
    <x v="400"/>
    <n v="14"/>
    <x v="11"/>
    <s v="Pauly Vannuccinii"/>
    <s v="C0676cam15"/>
    <x v="7"/>
  </r>
  <r>
    <x v="672"/>
    <x v="11"/>
    <x v="182"/>
    <x v="22"/>
    <n v="14"/>
    <x v="11"/>
    <s v="Pauly Vannuccinii"/>
    <s v="C0676cam15"/>
    <x v="10"/>
  </r>
  <r>
    <x v="672"/>
    <x v="11"/>
    <x v="182"/>
    <x v="17"/>
    <n v="14"/>
    <x v="11"/>
    <s v="Pauly Vannuccinii"/>
    <s v="C0676cam15"/>
    <x v="2"/>
  </r>
  <r>
    <x v="672"/>
    <x v="11"/>
    <x v="182"/>
    <x v="54"/>
    <n v="14"/>
    <x v="11"/>
    <s v="Pauly Vannuccinii"/>
    <s v="C0676cam15"/>
    <x v="3"/>
  </r>
  <r>
    <x v="672"/>
    <x v="11"/>
    <x v="182"/>
    <x v="356"/>
    <n v="14"/>
    <x v="11"/>
    <s v="Pauly Vannuccinii"/>
    <s v="C0676cam15"/>
    <x v="4"/>
  </r>
  <r>
    <x v="672"/>
    <x v="11"/>
    <x v="182"/>
    <x v="317"/>
    <n v="14"/>
    <x v="11"/>
    <s v="Pauly Vannuccinii"/>
    <s v="C0676cam15"/>
    <x v="11"/>
  </r>
  <r>
    <x v="672"/>
    <x v="11"/>
    <x v="182"/>
    <x v="195"/>
    <n v="14"/>
    <x v="11"/>
    <s v="Pauly Vannuccinii"/>
    <s v="C0676cam15"/>
    <x v="12"/>
  </r>
  <r>
    <x v="672"/>
    <x v="7"/>
    <x v="292"/>
    <x v="101"/>
    <n v="28"/>
    <x v="7"/>
    <s v="Pauly Vannuccinii"/>
    <s v="C0676cam14"/>
    <x v="0"/>
  </r>
  <r>
    <x v="672"/>
    <x v="7"/>
    <x v="292"/>
    <x v="62"/>
    <n v="28"/>
    <x v="7"/>
    <s v="Pauly Vannuccinii"/>
    <s v="C0676cam14"/>
    <x v="7"/>
  </r>
  <r>
    <x v="672"/>
    <x v="7"/>
    <x v="292"/>
    <x v="221"/>
    <n v="28"/>
    <x v="7"/>
    <s v="Pauly Vannuccinii"/>
    <s v="C0676cam14"/>
    <x v="7"/>
  </r>
  <r>
    <x v="672"/>
    <x v="7"/>
    <x v="292"/>
    <x v="29"/>
    <n v="28"/>
    <x v="7"/>
    <s v="Pauly Vannuccinii"/>
    <s v="C0676cam14"/>
    <x v="1"/>
  </r>
  <r>
    <x v="672"/>
    <x v="7"/>
    <x v="292"/>
    <x v="15"/>
    <n v="28"/>
    <x v="7"/>
    <s v="Pauly Vannuccinii"/>
    <s v="C0676cam14"/>
    <x v="1"/>
  </r>
  <r>
    <x v="673"/>
    <x v="3"/>
    <x v="375"/>
    <x v="136"/>
    <n v="62"/>
    <x v="3"/>
    <s v="Zacharia Martusewicz"/>
    <s v="C0677cam11"/>
    <x v="0"/>
  </r>
  <r>
    <x v="673"/>
    <x v="3"/>
    <x v="375"/>
    <x v="216"/>
    <n v="62"/>
    <x v="3"/>
    <s v="Zacharia Martusewicz"/>
    <s v="C0677cam11"/>
    <x v="7"/>
  </r>
  <r>
    <x v="673"/>
    <x v="3"/>
    <x v="375"/>
    <x v="189"/>
    <n v="62"/>
    <x v="3"/>
    <s v="Zacharia Martusewicz"/>
    <s v="C0677cam11"/>
    <x v="10"/>
  </r>
  <r>
    <x v="673"/>
    <x v="3"/>
    <x v="375"/>
    <x v="83"/>
    <n v="62"/>
    <x v="3"/>
    <s v="Zacharia Martusewicz"/>
    <s v="C0677cam11"/>
    <x v="1"/>
  </r>
  <r>
    <x v="673"/>
    <x v="3"/>
    <x v="375"/>
    <x v="47"/>
    <n v="62"/>
    <x v="3"/>
    <s v="Zacharia Martusewicz"/>
    <s v="C0677cam11"/>
    <x v="2"/>
  </r>
  <r>
    <x v="673"/>
    <x v="3"/>
    <x v="375"/>
    <x v="29"/>
    <n v="62"/>
    <x v="3"/>
    <s v="Zacharia Martusewicz"/>
    <s v="C0677cam11"/>
    <x v="3"/>
  </r>
  <r>
    <x v="673"/>
    <x v="4"/>
    <x v="454"/>
    <x v="108"/>
    <n v="16"/>
    <x v="4"/>
    <s v="Zacharia Martusewicz"/>
    <s v="C0677cam16"/>
    <x v="0"/>
  </r>
  <r>
    <x v="673"/>
    <x v="4"/>
    <x v="454"/>
    <x v="150"/>
    <n v="16"/>
    <x v="4"/>
    <s v="Zacharia Martusewicz"/>
    <s v="C0677cam16"/>
    <x v="7"/>
  </r>
  <r>
    <x v="673"/>
    <x v="4"/>
    <x v="454"/>
    <x v="72"/>
    <n v="16"/>
    <x v="4"/>
    <s v="Zacharia Martusewicz"/>
    <s v="C0677cam16"/>
    <x v="10"/>
  </r>
  <r>
    <x v="674"/>
    <x v="14"/>
    <x v="372"/>
    <x v="516"/>
    <n v="25"/>
    <x v="14"/>
    <s v="Edlin Parkes"/>
    <s v="C0678cam13"/>
    <x v="0"/>
  </r>
  <r>
    <x v="674"/>
    <x v="14"/>
    <x v="372"/>
    <x v="331"/>
    <n v="25"/>
    <x v="14"/>
    <s v="Edlin Parkes"/>
    <s v="C0678cam13"/>
    <x v="7"/>
  </r>
  <r>
    <x v="674"/>
    <x v="14"/>
    <x v="372"/>
    <x v="288"/>
    <n v="25"/>
    <x v="14"/>
    <s v="Edlin Parkes"/>
    <s v="C0678cam13"/>
    <x v="1"/>
  </r>
  <r>
    <x v="674"/>
    <x v="14"/>
    <x v="372"/>
    <x v="368"/>
    <n v="25"/>
    <x v="14"/>
    <s v="Edlin Parkes"/>
    <s v="C0678cam13"/>
    <x v="2"/>
  </r>
  <r>
    <x v="674"/>
    <x v="14"/>
    <x v="372"/>
    <x v="289"/>
    <n v="25"/>
    <x v="14"/>
    <s v="Edlin Parkes"/>
    <s v="C0678cam13"/>
    <x v="5"/>
  </r>
  <r>
    <x v="674"/>
    <x v="14"/>
    <x v="372"/>
    <x v="231"/>
    <n v="25"/>
    <x v="14"/>
    <s v="Edlin Parkes"/>
    <s v="C0678cam13"/>
    <x v="6"/>
  </r>
  <r>
    <x v="674"/>
    <x v="14"/>
    <x v="372"/>
    <x v="244"/>
    <n v="25"/>
    <x v="14"/>
    <s v="Edlin Parkes"/>
    <s v="C0678cam13"/>
    <x v="8"/>
  </r>
  <r>
    <x v="674"/>
    <x v="14"/>
    <x v="372"/>
    <x v="297"/>
    <n v="25"/>
    <x v="14"/>
    <s v="Edlin Parkes"/>
    <s v="C0678cam13"/>
    <x v="9"/>
  </r>
  <r>
    <x v="674"/>
    <x v="14"/>
    <x v="372"/>
    <x v="343"/>
    <n v="25"/>
    <x v="14"/>
    <s v="Edlin Parkes"/>
    <s v="C0678cam13"/>
    <x v="11"/>
  </r>
  <r>
    <x v="674"/>
    <x v="14"/>
    <x v="372"/>
    <x v="26"/>
    <n v="25"/>
    <x v="14"/>
    <s v="Edlin Parkes"/>
    <s v="C0678cam13"/>
    <x v="12"/>
  </r>
  <r>
    <x v="674"/>
    <x v="14"/>
    <x v="372"/>
    <x v="209"/>
    <n v="25"/>
    <x v="14"/>
    <s v="Edlin Parkes"/>
    <s v="C0678cam13"/>
    <x v="15"/>
  </r>
  <r>
    <x v="674"/>
    <x v="11"/>
    <x v="405"/>
    <x v="508"/>
    <n v="14"/>
    <x v="11"/>
    <s v="Edlin Parkes"/>
    <s v="C0678cam15"/>
    <x v="0"/>
  </r>
  <r>
    <x v="674"/>
    <x v="11"/>
    <x v="405"/>
    <x v="483"/>
    <n v="14"/>
    <x v="11"/>
    <s v="Edlin Parkes"/>
    <s v="C0678cam15"/>
    <x v="7"/>
  </r>
  <r>
    <x v="674"/>
    <x v="11"/>
    <x v="405"/>
    <x v="288"/>
    <n v="14"/>
    <x v="11"/>
    <s v="Edlin Parkes"/>
    <s v="C0678cam15"/>
    <x v="10"/>
  </r>
  <r>
    <x v="674"/>
    <x v="11"/>
    <x v="405"/>
    <x v="348"/>
    <n v="14"/>
    <x v="11"/>
    <s v="Edlin Parkes"/>
    <s v="C0678cam15"/>
    <x v="1"/>
  </r>
  <r>
    <x v="674"/>
    <x v="11"/>
    <x v="405"/>
    <x v="461"/>
    <n v="14"/>
    <x v="11"/>
    <s v="Edlin Parkes"/>
    <s v="C0678cam15"/>
    <x v="2"/>
  </r>
  <r>
    <x v="674"/>
    <x v="11"/>
    <x v="405"/>
    <x v="399"/>
    <n v="14"/>
    <x v="11"/>
    <s v="Edlin Parkes"/>
    <s v="C0678cam15"/>
    <x v="3"/>
  </r>
  <r>
    <x v="674"/>
    <x v="11"/>
    <x v="405"/>
    <x v="395"/>
    <n v="14"/>
    <x v="11"/>
    <s v="Edlin Parkes"/>
    <s v="C0678cam15"/>
    <x v="5"/>
  </r>
  <r>
    <x v="674"/>
    <x v="11"/>
    <x v="405"/>
    <x v="280"/>
    <n v="14"/>
    <x v="11"/>
    <s v="Edlin Parkes"/>
    <s v="C0678cam15"/>
    <x v="6"/>
  </r>
  <r>
    <x v="674"/>
    <x v="11"/>
    <x v="405"/>
    <x v="397"/>
    <n v="14"/>
    <x v="11"/>
    <s v="Edlin Parkes"/>
    <s v="C0678cam15"/>
    <x v="9"/>
  </r>
  <r>
    <x v="674"/>
    <x v="11"/>
    <x v="405"/>
    <x v="258"/>
    <n v="14"/>
    <x v="11"/>
    <s v="Edlin Parkes"/>
    <s v="C0678cam15"/>
    <x v="12"/>
  </r>
  <r>
    <x v="674"/>
    <x v="11"/>
    <x v="405"/>
    <x v="4"/>
    <n v="14"/>
    <x v="11"/>
    <s v="Edlin Parkes"/>
    <s v="C0678cam15"/>
    <x v="15"/>
  </r>
  <r>
    <x v="674"/>
    <x v="11"/>
    <x v="405"/>
    <x v="28"/>
    <n v="14"/>
    <x v="11"/>
    <s v="Edlin Parkes"/>
    <s v="C0678cam15"/>
    <x v="13"/>
  </r>
  <r>
    <x v="675"/>
    <x v="11"/>
    <x v="437"/>
    <x v="448"/>
    <n v="14"/>
    <x v="11"/>
    <s v="Mathe Saich"/>
    <s v="C0679cam15"/>
    <x v="0"/>
  </r>
  <r>
    <x v="675"/>
    <x v="11"/>
    <x v="437"/>
    <x v="105"/>
    <n v="14"/>
    <x v="11"/>
    <s v="Mathe Saich"/>
    <s v="C0679cam15"/>
    <x v="7"/>
  </r>
  <r>
    <x v="675"/>
    <x v="11"/>
    <x v="437"/>
    <x v="241"/>
    <n v="14"/>
    <x v="11"/>
    <s v="Mathe Saich"/>
    <s v="C0679cam15"/>
    <x v="10"/>
  </r>
  <r>
    <x v="675"/>
    <x v="11"/>
    <x v="437"/>
    <x v="300"/>
    <n v="14"/>
    <x v="11"/>
    <s v="Mathe Saich"/>
    <s v="C0679cam15"/>
    <x v="2"/>
  </r>
  <r>
    <x v="675"/>
    <x v="11"/>
    <x v="437"/>
    <x v="133"/>
    <n v="14"/>
    <x v="11"/>
    <s v="Mathe Saich"/>
    <s v="C0679cam15"/>
    <x v="3"/>
  </r>
  <r>
    <x v="675"/>
    <x v="11"/>
    <x v="437"/>
    <x v="252"/>
    <n v="14"/>
    <x v="11"/>
    <s v="Mathe Saich"/>
    <s v="C0679cam15"/>
    <x v="5"/>
  </r>
  <r>
    <x v="675"/>
    <x v="11"/>
    <x v="437"/>
    <x v="253"/>
    <n v="14"/>
    <x v="11"/>
    <s v="Mathe Saich"/>
    <s v="C0679cam15"/>
    <x v="6"/>
  </r>
  <r>
    <x v="675"/>
    <x v="11"/>
    <x v="437"/>
    <x v="122"/>
    <n v="14"/>
    <x v="11"/>
    <s v="Mathe Saich"/>
    <s v="C0679cam15"/>
    <x v="8"/>
  </r>
  <r>
    <x v="675"/>
    <x v="11"/>
    <x v="437"/>
    <x v="103"/>
    <n v="14"/>
    <x v="11"/>
    <s v="Mathe Saich"/>
    <s v="C0679cam15"/>
    <x v="9"/>
  </r>
  <r>
    <x v="675"/>
    <x v="1"/>
    <x v="369"/>
    <x v="114"/>
    <n v="25"/>
    <x v="1"/>
    <s v="Mathe Saich"/>
    <s v="C0679cam07"/>
    <x v="0"/>
  </r>
  <r>
    <x v="675"/>
    <x v="1"/>
    <x v="369"/>
    <x v="128"/>
    <n v="25"/>
    <x v="1"/>
    <s v="Mathe Saich"/>
    <s v="C0679cam07"/>
    <x v="7"/>
  </r>
  <r>
    <x v="675"/>
    <x v="1"/>
    <x v="369"/>
    <x v="138"/>
    <n v="25"/>
    <x v="1"/>
    <s v="Mathe Saich"/>
    <s v="C0679cam07"/>
    <x v="10"/>
  </r>
  <r>
    <x v="675"/>
    <x v="1"/>
    <x v="369"/>
    <x v="117"/>
    <n v="25"/>
    <x v="1"/>
    <s v="Mathe Saich"/>
    <s v="C0679cam07"/>
    <x v="1"/>
  </r>
  <r>
    <x v="675"/>
    <x v="1"/>
    <x v="369"/>
    <x v="109"/>
    <n v="25"/>
    <x v="1"/>
    <s v="Mathe Saich"/>
    <s v="C0679cam07"/>
    <x v="2"/>
  </r>
  <r>
    <x v="675"/>
    <x v="1"/>
    <x v="369"/>
    <x v="213"/>
    <n v="25"/>
    <x v="1"/>
    <s v="Mathe Saich"/>
    <s v="C0679cam07"/>
    <x v="3"/>
  </r>
  <r>
    <x v="676"/>
    <x v="16"/>
    <x v="390"/>
    <x v="358"/>
    <n v="26"/>
    <x v="16"/>
    <s v="Clark Joynt"/>
    <s v="C0680cam04"/>
    <x v="0"/>
  </r>
  <r>
    <x v="676"/>
    <x v="16"/>
    <x v="390"/>
    <x v="298"/>
    <n v="26"/>
    <x v="16"/>
    <s v="Clark Joynt"/>
    <s v="C0680cam04"/>
    <x v="7"/>
  </r>
  <r>
    <x v="676"/>
    <x v="16"/>
    <x v="390"/>
    <x v="278"/>
    <n v="26"/>
    <x v="16"/>
    <s v="Clark Joynt"/>
    <s v="C0680cam04"/>
    <x v="10"/>
  </r>
  <r>
    <x v="676"/>
    <x v="16"/>
    <x v="390"/>
    <x v="263"/>
    <n v="26"/>
    <x v="16"/>
    <s v="Clark Joynt"/>
    <s v="C0680cam04"/>
    <x v="1"/>
  </r>
  <r>
    <x v="676"/>
    <x v="16"/>
    <x v="390"/>
    <x v="25"/>
    <n v="26"/>
    <x v="16"/>
    <s v="Clark Joynt"/>
    <s v="C0680cam04"/>
    <x v="4"/>
  </r>
  <r>
    <x v="676"/>
    <x v="16"/>
    <x v="390"/>
    <x v="320"/>
    <n v="26"/>
    <x v="16"/>
    <s v="Clark Joynt"/>
    <s v="C0680cam04"/>
    <x v="5"/>
  </r>
  <r>
    <x v="676"/>
    <x v="16"/>
    <x v="390"/>
    <x v="138"/>
    <n v="26"/>
    <x v="16"/>
    <s v="Clark Joynt"/>
    <s v="C0680cam04"/>
    <x v="6"/>
  </r>
  <r>
    <x v="676"/>
    <x v="16"/>
    <x v="390"/>
    <x v="139"/>
    <n v="26"/>
    <x v="16"/>
    <s v="Clark Joynt"/>
    <s v="C0680cam04"/>
    <x v="8"/>
  </r>
  <r>
    <x v="676"/>
    <x v="16"/>
    <x v="390"/>
    <x v="28"/>
    <n v="26"/>
    <x v="16"/>
    <s v="Clark Joynt"/>
    <s v="C0680cam04"/>
    <x v="9"/>
  </r>
  <r>
    <x v="676"/>
    <x v="16"/>
    <x v="390"/>
    <x v="110"/>
    <n v="26"/>
    <x v="16"/>
    <s v="Clark Joynt"/>
    <s v="C0680cam04"/>
    <x v="11"/>
  </r>
  <r>
    <x v="676"/>
    <x v="3"/>
    <x v="324"/>
    <x v="413"/>
    <n v="62"/>
    <x v="3"/>
    <s v="Clark Joynt"/>
    <s v="C0680cam11"/>
    <x v="0"/>
  </r>
  <r>
    <x v="676"/>
    <x v="3"/>
    <x v="324"/>
    <x v="343"/>
    <n v="62"/>
    <x v="3"/>
    <s v="Clark Joynt"/>
    <s v="C0680cam11"/>
    <x v="7"/>
  </r>
  <r>
    <x v="676"/>
    <x v="3"/>
    <x v="324"/>
    <x v="2"/>
    <n v="62"/>
    <x v="3"/>
    <s v="Clark Joynt"/>
    <s v="C0680cam11"/>
    <x v="7"/>
  </r>
  <r>
    <x v="676"/>
    <x v="3"/>
    <x v="324"/>
    <x v="328"/>
    <n v="62"/>
    <x v="3"/>
    <s v="Clark Joynt"/>
    <s v="C0680cam11"/>
    <x v="1"/>
  </r>
  <r>
    <x v="676"/>
    <x v="3"/>
    <x v="324"/>
    <x v="118"/>
    <n v="62"/>
    <x v="3"/>
    <s v="Clark Joynt"/>
    <s v="C0680cam11"/>
    <x v="2"/>
  </r>
  <r>
    <x v="676"/>
    <x v="3"/>
    <x v="324"/>
    <x v="172"/>
    <n v="62"/>
    <x v="3"/>
    <s v="Clark Joynt"/>
    <s v="C0680cam11"/>
    <x v="3"/>
  </r>
  <r>
    <x v="676"/>
    <x v="3"/>
    <x v="324"/>
    <x v="15"/>
    <n v="62"/>
    <x v="3"/>
    <s v="Clark Joynt"/>
    <s v="C0680cam11"/>
    <x v="4"/>
  </r>
  <r>
    <x v="677"/>
    <x v="12"/>
    <x v="44"/>
    <x v="198"/>
    <n v="66"/>
    <x v="12"/>
    <s v="Zahara Sedgman"/>
    <s v="C0681cam10"/>
    <x v="0"/>
  </r>
  <r>
    <x v="677"/>
    <x v="12"/>
    <x v="44"/>
    <x v="9"/>
    <n v="66"/>
    <x v="12"/>
    <s v="Zahara Sedgman"/>
    <s v="C0681cam10"/>
    <x v="7"/>
  </r>
  <r>
    <x v="677"/>
    <x v="12"/>
    <x v="44"/>
    <x v="190"/>
    <n v="66"/>
    <x v="12"/>
    <s v="Zahara Sedgman"/>
    <s v="C0681cam10"/>
    <x v="10"/>
  </r>
  <r>
    <x v="677"/>
    <x v="12"/>
    <x v="44"/>
    <x v="217"/>
    <n v="66"/>
    <x v="12"/>
    <s v="Zahara Sedgman"/>
    <s v="C0681cam10"/>
    <x v="1"/>
  </r>
  <r>
    <x v="677"/>
    <x v="12"/>
    <x v="44"/>
    <x v="256"/>
    <n v="66"/>
    <x v="12"/>
    <s v="Zahara Sedgman"/>
    <s v="C0681cam10"/>
    <x v="2"/>
  </r>
  <r>
    <x v="677"/>
    <x v="16"/>
    <x v="266"/>
    <x v="262"/>
    <n v="26"/>
    <x v="16"/>
    <s v="Zahara Sedgman"/>
    <s v="C0681cam04"/>
    <x v="0"/>
  </r>
  <r>
    <x v="677"/>
    <x v="16"/>
    <x v="266"/>
    <x v="20"/>
    <n v="26"/>
    <x v="16"/>
    <s v="Zahara Sedgman"/>
    <s v="C0681cam04"/>
    <x v="7"/>
  </r>
  <r>
    <x v="677"/>
    <x v="16"/>
    <x v="266"/>
    <x v="271"/>
    <n v="26"/>
    <x v="16"/>
    <s v="Zahara Sedgman"/>
    <s v="C0681cam04"/>
    <x v="10"/>
  </r>
  <r>
    <x v="677"/>
    <x v="16"/>
    <x v="266"/>
    <x v="290"/>
    <n v="26"/>
    <x v="16"/>
    <s v="Zahara Sedgman"/>
    <s v="C0681cam04"/>
    <x v="1"/>
  </r>
  <r>
    <x v="678"/>
    <x v="0"/>
    <x v="307"/>
    <x v="89"/>
    <n v="65"/>
    <x v="0"/>
    <s v="Isac Valsler"/>
    <s v="C0682cam12"/>
    <x v="0"/>
  </r>
  <r>
    <x v="678"/>
    <x v="0"/>
    <x v="307"/>
    <x v="36"/>
    <n v="65"/>
    <x v="0"/>
    <s v="Isac Valsler"/>
    <s v="C0682cam12"/>
    <x v="10"/>
  </r>
  <r>
    <x v="678"/>
    <x v="0"/>
    <x v="307"/>
    <x v="242"/>
    <n v="65"/>
    <x v="0"/>
    <s v="Isac Valsler"/>
    <s v="C0682cam12"/>
    <x v="1"/>
  </r>
  <r>
    <x v="678"/>
    <x v="0"/>
    <x v="307"/>
    <x v="55"/>
    <n v="65"/>
    <x v="0"/>
    <s v="Isac Valsler"/>
    <s v="C0682cam12"/>
    <x v="2"/>
  </r>
  <r>
    <x v="678"/>
    <x v="0"/>
    <x v="307"/>
    <x v="301"/>
    <n v="65"/>
    <x v="0"/>
    <s v="Isac Valsler"/>
    <s v="C0682cam12"/>
    <x v="4"/>
  </r>
  <r>
    <x v="678"/>
    <x v="0"/>
    <x v="307"/>
    <x v="282"/>
    <n v="65"/>
    <x v="0"/>
    <s v="Isac Valsler"/>
    <s v="C0682cam12"/>
    <x v="8"/>
  </r>
  <r>
    <x v="678"/>
    <x v="0"/>
    <x v="307"/>
    <x v="76"/>
    <n v="65"/>
    <x v="0"/>
    <s v="Isac Valsler"/>
    <s v="C0682cam12"/>
    <x v="11"/>
  </r>
  <r>
    <x v="678"/>
    <x v="0"/>
    <x v="307"/>
    <x v="15"/>
    <n v="65"/>
    <x v="0"/>
    <s v="Isac Valsler"/>
    <s v="C0682cam12"/>
    <x v="11"/>
  </r>
  <r>
    <x v="678"/>
    <x v="14"/>
    <x v="309"/>
    <x v="390"/>
    <n v="25"/>
    <x v="14"/>
    <s v="Isac Valsler"/>
    <s v="C0682cam13"/>
    <x v="0"/>
  </r>
  <r>
    <x v="678"/>
    <x v="14"/>
    <x v="309"/>
    <x v="107"/>
    <n v="25"/>
    <x v="14"/>
    <s v="Isac Valsler"/>
    <s v="C0682cam13"/>
    <x v="1"/>
  </r>
  <r>
    <x v="678"/>
    <x v="14"/>
    <x v="309"/>
    <x v="170"/>
    <n v="25"/>
    <x v="14"/>
    <s v="Isac Valsler"/>
    <s v="C0682cam13"/>
    <x v="2"/>
  </r>
  <r>
    <x v="678"/>
    <x v="14"/>
    <x v="309"/>
    <x v="140"/>
    <n v="25"/>
    <x v="14"/>
    <s v="Isac Valsler"/>
    <s v="C0682cam13"/>
    <x v="3"/>
  </r>
  <r>
    <x v="678"/>
    <x v="14"/>
    <x v="309"/>
    <x v="103"/>
    <n v="25"/>
    <x v="14"/>
    <s v="Isac Valsler"/>
    <s v="C0682cam13"/>
    <x v="4"/>
  </r>
  <r>
    <x v="678"/>
    <x v="14"/>
    <x v="309"/>
    <x v="73"/>
    <n v="25"/>
    <x v="14"/>
    <s v="Isac Valsler"/>
    <s v="C0682cam13"/>
    <x v="5"/>
  </r>
  <r>
    <x v="679"/>
    <x v="8"/>
    <x v="204"/>
    <x v="449"/>
    <n v="13"/>
    <x v="8"/>
    <s v="Templeton Davies"/>
    <s v="C0683cam06"/>
    <x v="0"/>
  </r>
  <r>
    <x v="679"/>
    <x v="8"/>
    <x v="204"/>
    <x v="475"/>
    <n v="13"/>
    <x v="8"/>
    <s v="Templeton Davies"/>
    <s v="C0683cam06"/>
    <x v="7"/>
  </r>
  <r>
    <x v="679"/>
    <x v="8"/>
    <x v="204"/>
    <x v="206"/>
    <n v="13"/>
    <x v="8"/>
    <s v="Templeton Davies"/>
    <s v="C0683cam06"/>
    <x v="10"/>
  </r>
  <r>
    <x v="679"/>
    <x v="8"/>
    <x v="204"/>
    <x v="36"/>
    <n v="13"/>
    <x v="8"/>
    <s v="Templeton Davies"/>
    <s v="C0683cam06"/>
    <x v="1"/>
  </r>
  <r>
    <x v="679"/>
    <x v="8"/>
    <x v="204"/>
    <x v="268"/>
    <n v="13"/>
    <x v="8"/>
    <s v="Templeton Davies"/>
    <s v="C0683cam06"/>
    <x v="2"/>
  </r>
  <r>
    <x v="679"/>
    <x v="8"/>
    <x v="204"/>
    <x v="300"/>
    <n v="13"/>
    <x v="8"/>
    <s v="Templeton Davies"/>
    <s v="C0683cam06"/>
    <x v="3"/>
  </r>
  <r>
    <x v="679"/>
    <x v="8"/>
    <x v="204"/>
    <x v="99"/>
    <n v="13"/>
    <x v="8"/>
    <s v="Templeton Davies"/>
    <s v="C0683cam06"/>
    <x v="4"/>
  </r>
  <r>
    <x v="679"/>
    <x v="8"/>
    <x v="204"/>
    <x v="192"/>
    <n v="13"/>
    <x v="8"/>
    <s v="Templeton Davies"/>
    <s v="C0683cam06"/>
    <x v="5"/>
  </r>
  <r>
    <x v="679"/>
    <x v="8"/>
    <x v="204"/>
    <x v="116"/>
    <n v="13"/>
    <x v="8"/>
    <s v="Templeton Davies"/>
    <s v="C0683cam06"/>
    <x v="6"/>
  </r>
  <r>
    <x v="679"/>
    <x v="8"/>
    <x v="204"/>
    <x v="71"/>
    <n v="13"/>
    <x v="8"/>
    <s v="Templeton Davies"/>
    <s v="C0683cam06"/>
    <x v="8"/>
  </r>
  <r>
    <x v="679"/>
    <x v="8"/>
    <x v="204"/>
    <x v="112"/>
    <n v="13"/>
    <x v="8"/>
    <s v="Templeton Davies"/>
    <s v="C0683cam06"/>
    <x v="11"/>
  </r>
  <r>
    <x v="680"/>
    <x v="12"/>
    <x v="455"/>
    <x v="526"/>
    <n v="66"/>
    <x v="12"/>
    <s v="Adan Doghartie"/>
    <s v="C0684cam10"/>
    <x v="0"/>
  </r>
  <r>
    <x v="680"/>
    <x v="12"/>
    <x v="455"/>
    <x v="384"/>
    <n v="66"/>
    <x v="12"/>
    <s v="Adan Doghartie"/>
    <s v="C0684cam10"/>
    <x v="7"/>
  </r>
  <r>
    <x v="680"/>
    <x v="12"/>
    <x v="455"/>
    <x v="427"/>
    <n v="66"/>
    <x v="12"/>
    <s v="Adan Doghartie"/>
    <s v="C0684cam10"/>
    <x v="10"/>
  </r>
  <r>
    <x v="680"/>
    <x v="12"/>
    <x v="455"/>
    <x v="454"/>
    <n v="66"/>
    <x v="12"/>
    <s v="Adan Doghartie"/>
    <s v="C0684cam10"/>
    <x v="1"/>
  </r>
  <r>
    <x v="680"/>
    <x v="12"/>
    <x v="455"/>
    <x v="129"/>
    <n v="66"/>
    <x v="12"/>
    <s v="Adan Doghartie"/>
    <s v="C0684cam10"/>
    <x v="3"/>
  </r>
  <r>
    <x v="680"/>
    <x v="12"/>
    <x v="455"/>
    <x v="299"/>
    <n v="66"/>
    <x v="12"/>
    <s v="Adan Doghartie"/>
    <s v="C0684cam10"/>
    <x v="5"/>
  </r>
  <r>
    <x v="680"/>
    <x v="12"/>
    <x v="455"/>
    <x v="96"/>
    <n v="66"/>
    <x v="12"/>
    <s v="Adan Doghartie"/>
    <s v="C0684cam10"/>
    <x v="6"/>
  </r>
  <r>
    <x v="680"/>
    <x v="12"/>
    <x v="455"/>
    <x v="382"/>
    <n v="66"/>
    <x v="12"/>
    <s v="Adan Doghartie"/>
    <s v="C0684cam10"/>
    <x v="8"/>
  </r>
  <r>
    <x v="680"/>
    <x v="12"/>
    <x v="455"/>
    <x v="324"/>
    <n v="66"/>
    <x v="12"/>
    <s v="Adan Doghartie"/>
    <s v="C0684cam10"/>
    <x v="9"/>
  </r>
  <r>
    <x v="680"/>
    <x v="12"/>
    <x v="455"/>
    <x v="360"/>
    <n v="66"/>
    <x v="12"/>
    <s v="Adan Doghartie"/>
    <s v="C0684cam10"/>
    <x v="11"/>
  </r>
  <r>
    <x v="680"/>
    <x v="12"/>
    <x v="455"/>
    <x v="265"/>
    <n v="66"/>
    <x v="12"/>
    <s v="Adan Doghartie"/>
    <s v="C0684cam10"/>
    <x v="12"/>
  </r>
  <r>
    <x v="680"/>
    <x v="12"/>
    <x v="455"/>
    <x v="10"/>
    <n v="66"/>
    <x v="12"/>
    <s v="Adan Doghartie"/>
    <s v="C0684cam10"/>
    <x v="13"/>
  </r>
  <r>
    <x v="680"/>
    <x v="12"/>
    <x v="455"/>
    <x v="77"/>
    <n v="66"/>
    <x v="12"/>
    <s v="Adan Doghartie"/>
    <s v="C0684cam10"/>
    <x v="14"/>
  </r>
  <r>
    <x v="680"/>
    <x v="5"/>
    <x v="300"/>
    <x v="138"/>
    <n v="26"/>
    <x v="5"/>
    <s v="Adan Doghartie"/>
    <s v="C0684cam02"/>
    <x v="0"/>
  </r>
  <r>
    <x v="680"/>
    <x v="5"/>
    <x v="300"/>
    <x v="20"/>
    <n v="26"/>
    <x v="5"/>
    <s v="Adan Doghartie"/>
    <s v="C0684cam02"/>
    <x v="7"/>
  </r>
  <r>
    <x v="680"/>
    <x v="5"/>
    <x v="300"/>
    <x v="47"/>
    <n v="26"/>
    <x v="5"/>
    <s v="Adan Doghartie"/>
    <s v="C0684cam02"/>
    <x v="10"/>
  </r>
  <r>
    <x v="680"/>
    <x v="5"/>
    <x v="300"/>
    <x v="43"/>
    <n v="26"/>
    <x v="5"/>
    <s v="Adan Doghartie"/>
    <s v="C0684cam02"/>
    <x v="1"/>
  </r>
  <r>
    <x v="681"/>
    <x v="15"/>
    <x v="400"/>
    <x v="404"/>
    <n v="10"/>
    <x v="15"/>
    <s v="Tallulah Alekseev"/>
    <s v="C0685cam01"/>
    <x v="0"/>
  </r>
  <r>
    <x v="681"/>
    <x v="15"/>
    <x v="400"/>
    <x v="409"/>
    <n v="10"/>
    <x v="15"/>
    <s v="Tallulah Alekseev"/>
    <s v="C0685cam01"/>
    <x v="7"/>
  </r>
  <r>
    <x v="681"/>
    <x v="15"/>
    <x v="400"/>
    <x v="143"/>
    <n v="10"/>
    <x v="15"/>
    <s v="Tallulah Alekseev"/>
    <s v="C0685cam01"/>
    <x v="10"/>
  </r>
  <r>
    <x v="681"/>
    <x v="15"/>
    <x v="400"/>
    <x v="395"/>
    <n v="10"/>
    <x v="15"/>
    <s v="Tallulah Alekseev"/>
    <s v="C0685cam01"/>
    <x v="1"/>
  </r>
  <r>
    <x v="681"/>
    <x v="15"/>
    <x v="400"/>
    <x v="98"/>
    <n v="10"/>
    <x v="15"/>
    <s v="Tallulah Alekseev"/>
    <s v="C0685cam01"/>
    <x v="3"/>
  </r>
  <r>
    <x v="681"/>
    <x v="15"/>
    <x v="400"/>
    <x v="28"/>
    <n v="10"/>
    <x v="15"/>
    <s v="Tallulah Alekseev"/>
    <s v="C0685cam01"/>
    <x v="9"/>
  </r>
  <r>
    <x v="681"/>
    <x v="15"/>
    <x v="400"/>
    <x v="259"/>
    <n v="10"/>
    <x v="15"/>
    <s v="Tallulah Alekseev"/>
    <s v="C0685cam01"/>
    <x v="11"/>
  </r>
  <r>
    <x v="682"/>
    <x v="3"/>
    <x v="182"/>
    <x v="125"/>
    <n v="62"/>
    <x v="3"/>
    <s v="Rance Persey"/>
    <s v="C0686cam11"/>
    <x v="0"/>
  </r>
  <r>
    <x v="682"/>
    <x v="3"/>
    <x v="182"/>
    <x v="351"/>
    <n v="62"/>
    <x v="3"/>
    <s v="Rance Persey"/>
    <s v="C0686cam11"/>
    <x v="10"/>
  </r>
  <r>
    <x v="682"/>
    <x v="3"/>
    <x v="182"/>
    <x v="68"/>
    <n v="62"/>
    <x v="3"/>
    <s v="Rance Persey"/>
    <s v="C0686cam11"/>
    <x v="1"/>
  </r>
  <r>
    <x v="682"/>
    <x v="3"/>
    <x v="182"/>
    <x v="196"/>
    <n v="62"/>
    <x v="3"/>
    <s v="Rance Persey"/>
    <s v="C0686cam11"/>
    <x v="2"/>
  </r>
  <r>
    <x v="682"/>
    <x v="3"/>
    <x v="182"/>
    <x v="457"/>
    <n v="62"/>
    <x v="3"/>
    <s v="Rance Persey"/>
    <s v="C0686cam11"/>
    <x v="3"/>
  </r>
  <r>
    <x v="682"/>
    <x v="3"/>
    <x v="182"/>
    <x v="197"/>
    <n v="62"/>
    <x v="3"/>
    <s v="Rance Persey"/>
    <s v="C0686cam11"/>
    <x v="5"/>
  </r>
  <r>
    <x v="682"/>
    <x v="3"/>
    <x v="182"/>
    <x v="435"/>
    <n v="62"/>
    <x v="3"/>
    <s v="Rance Persey"/>
    <s v="C0686cam11"/>
    <x v="6"/>
  </r>
  <r>
    <x v="682"/>
    <x v="3"/>
    <x v="182"/>
    <x v="199"/>
    <n v="62"/>
    <x v="3"/>
    <s v="Rance Persey"/>
    <s v="C0686cam11"/>
    <x v="8"/>
  </r>
  <r>
    <x v="682"/>
    <x v="3"/>
    <x v="182"/>
    <x v="145"/>
    <n v="62"/>
    <x v="3"/>
    <s v="Rance Persey"/>
    <s v="C0686cam11"/>
    <x v="9"/>
  </r>
  <r>
    <x v="682"/>
    <x v="3"/>
    <x v="182"/>
    <x v="28"/>
    <n v="62"/>
    <x v="3"/>
    <s v="Rance Persey"/>
    <s v="C0686cam11"/>
    <x v="11"/>
  </r>
  <r>
    <x v="682"/>
    <x v="3"/>
    <x v="182"/>
    <x v="6"/>
    <n v="62"/>
    <x v="3"/>
    <s v="Rance Persey"/>
    <s v="C0686cam11"/>
    <x v="12"/>
  </r>
  <r>
    <x v="682"/>
    <x v="11"/>
    <x v="356"/>
    <x v="51"/>
    <n v="14"/>
    <x v="11"/>
    <s v="Rance Persey"/>
    <s v="C0686cam15"/>
    <x v="0"/>
  </r>
  <r>
    <x v="682"/>
    <x v="11"/>
    <x v="356"/>
    <x v="122"/>
    <n v="14"/>
    <x v="11"/>
    <s v="Rance Persey"/>
    <s v="C0686cam15"/>
    <x v="7"/>
  </r>
  <r>
    <x v="682"/>
    <x v="11"/>
    <x v="356"/>
    <x v="84"/>
    <n v="14"/>
    <x v="11"/>
    <s v="Rance Persey"/>
    <s v="C0686cam15"/>
    <x v="10"/>
  </r>
  <r>
    <x v="683"/>
    <x v="9"/>
    <x v="172"/>
    <x v="175"/>
    <n v="27"/>
    <x v="9"/>
    <s v="Petunia Swinbourne"/>
    <s v="C0687cam08"/>
    <x v="0"/>
  </r>
  <r>
    <x v="683"/>
    <x v="9"/>
    <x v="172"/>
    <x v="60"/>
    <n v="27"/>
    <x v="9"/>
    <s v="Petunia Swinbourne"/>
    <s v="C0687cam08"/>
    <x v="7"/>
  </r>
  <r>
    <x v="683"/>
    <x v="9"/>
    <x v="172"/>
    <x v="178"/>
    <n v="27"/>
    <x v="9"/>
    <s v="Petunia Swinbourne"/>
    <s v="C0687cam08"/>
    <x v="10"/>
  </r>
  <r>
    <x v="683"/>
    <x v="9"/>
    <x v="172"/>
    <x v="208"/>
    <n v="27"/>
    <x v="9"/>
    <s v="Petunia Swinbourne"/>
    <s v="C0687cam08"/>
    <x v="1"/>
  </r>
  <r>
    <x v="683"/>
    <x v="9"/>
    <x v="172"/>
    <x v="216"/>
    <n v="27"/>
    <x v="9"/>
    <s v="Petunia Swinbourne"/>
    <s v="C0687cam08"/>
    <x v="2"/>
  </r>
  <r>
    <x v="683"/>
    <x v="9"/>
    <x v="172"/>
    <x v="181"/>
    <n v="27"/>
    <x v="9"/>
    <s v="Petunia Swinbourne"/>
    <s v="C0687cam08"/>
    <x v="3"/>
  </r>
  <r>
    <x v="683"/>
    <x v="9"/>
    <x v="172"/>
    <x v="145"/>
    <n v="27"/>
    <x v="9"/>
    <s v="Petunia Swinbourne"/>
    <s v="C0687cam08"/>
    <x v="4"/>
  </r>
  <r>
    <x v="683"/>
    <x v="9"/>
    <x v="172"/>
    <x v="109"/>
    <n v="27"/>
    <x v="9"/>
    <s v="Petunia Swinbourne"/>
    <s v="C0687cam08"/>
    <x v="5"/>
  </r>
  <r>
    <x v="683"/>
    <x v="9"/>
    <x v="172"/>
    <x v="256"/>
    <n v="27"/>
    <x v="9"/>
    <s v="Petunia Swinbourne"/>
    <s v="C0687cam08"/>
    <x v="6"/>
  </r>
  <r>
    <x v="683"/>
    <x v="6"/>
    <x v="311"/>
    <x v="202"/>
    <n v="62"/>
    <x v="6"/>
    <s v="Petunia Swinbourne"/>
    <s v="C0687cam03"/>
    <x v="0"/>
  </r>
  <r>
    <x v="683"/>
    <x v="6"/>
    <x v="311"/>
    <x v="306"/>
    <n v="62"/>
    <x v="6"/>
    <s v="Petunia Swinbourne"/>
    <s v="C0687cam03"/>
    <x v="7"/>
  </r>
  <r>
    <x v="683"/>
    <x v="6"/>
    <x v="311"/>
    <x v="397"/>
    <n v="62"/>
    <x v="6"/>
    <s v="Petunia Swinbourne"/>
    <s v="C0687cam03"/>
    <x v="10"/>
  </r>
  <r>
    <x v="683"/>
    <x v="6"/>
    <x v="311"/>
    <x v="39"/>
    <n v="62"/>
    <x v="6"/>
    <s v="Petunia Swinbourne"/>
    <s v="C0687cam03"/>
    <x v="1"/>
  </r>
  <r>
    <x v="683"/>
    <x v="6"/>
    <x v="311"/>
    <x v="30"/>
    <n v="62"/>
    <x v="6"/>
    <s v="Petunia Swinbourne"/>
    <s v="C0687cam03"/>
    <x v="2"/>
  </r>
  <r>
    <x v="683"/>
    <x v="6"/>
    <x v="311"/>
    <x v="102"/>
    <n v="62"/>
    <x v="6"/>
    <s v="Petunia Swinbourne"/>
    <s v="C0687cam03"/>
    <x v="4"/>
  </r>
  <r>
    <x v="683"/>
    <x v="6"/>
    <x v="311"/>
    <x v="259"/>
    <n v="62"/>
    <x v="6"/>
    <s v="Petunia Swinbourne"/>
    <s v="C0687cam03"/>
    <x v="5"/>
  </r>
  <r>
    <x v="684"/>
    <x v="15"/>
    <x v="235"/>
    <x v="142"/>
    <n v="10"/>
    <x v="15"/>
    <s v="Glory Nutter"/>
    <s v="C0688cam01"/>
    <x v="0"/>
  </r>
  <r>
    <x v="684"/>
    <x v="15"/>
    <x v="235"/>
    <x v="54"/>
    <n v="10"/>
    <x v="15"/>
    <s v="Glory Nutter"/>
    <s v="C0688cam01"/>
    <x v="1"/>
  </r>
  <r>
    <x v="684"/>
    <x v="15"/>
    <x v="235"/>
    <x v="225"/>
    <n v="10"/>
    <x v="15"/>
    <s v="Glory Nutter"/>
    <s v="C0688cam01"/>
    <x v="2"/>
  </r>
  <r>
    <x v="684"/>
    <x v="15"/>
    <x v="235"/>
    <x v="136"/>
    <n v="10"/>
    <x v="15"/>
    <s v="Glory Nutter"/>
    <s v="C0688cam01"/>
    <x v="2"/>
  </r>
  <r>
    <x v="684"/>
    <x v="15"/>
    <x v="235"/>
    <x v="31"/>
    <n v="10"/>
    <x v="15"/>
    <s v="Glory Nutter"/>
    <s v="C0688cam01"/>
    <x v="5"/>
  </r>
  <r>
    <x v="684"/>
    <x v="15"/>
    <x v="235"/>
    <x v="150"/>
    <n v="10"/>
    <x v="15"/>
    <s v="Glory Nutter"/>
    <s v="C0688cam01"/>
    <x v="8"/>
  </r>
  <r>
    <x v="684"/>
    <x v="15"/>
    <x v="235"/>
    <x v="58"/>
    <n v="10"/>
    <x v="15"/>
    <s v="Glory Nutter"/>
    <s v="C0688cam01"/>
    <x v="9"/>
  </r>
  <r>
    <x v="684"/>
    <x v="15"/>
    <x v="235"/>
    <x v="312"/>
    <n v="10"/>
    <x v="15"/>
    <s v="Glory Nutter"/>
    <s v="C0688cam01"/>
    <x v="9"/>
  </r>
  <r>
    <x v="684"/>
    <x v="2"/>
    <x v="70"/>
    <x v="268"/>
    <n v="29"/>
    <x v="2"/>
    <s v="Glory Nutter"/>
    <s v="C0688cam17"/>
    <x v="0"/>
  </r>
  <r>
    <x v="684"/>
    <x v="2"/>
    <x v="70"/>
    <x v="243"/>
    <n v="29"/>
    <x v="2"/>
    <s v="Glory Nutter"/>
    <s v="C0688cam17"/>
    <x v="10"/>
  </r>
  <r>
    <x v="684"/>
    <x v="2"/>
    <x v="70"/>
    <x v="233"/>
    <n v="29"/>
    <x v="2"/>
    <s v="Glory Nutter"/>
    <s v="C0688cam17"/>
    <x v="2"/>
  </r>
  <r>
    <x v="684"/>
    <x v="2"/>
    <x v="70"/>
    <x v="41"/>
    <n v="29"/>
    <x v="2"/>
    <s v="Glory Nutter"/>
    <s v="C0688cam17"/>
    <x v="3"/>
  </r>
  <r>
    <x v="684"/>
    <x v="2"/>
    <x v="70"/>
    <x v="102"/>
    <n v="29"/>
    <x v="2"/>
    <s v="Glory Nutter"/>
    <s v="C0688cam17"/>
    <x v="4"/>
  </r>
  <r>
    <x v="685"/>
    <x v="6"/>
    <x v="405"/>
    <x v="508"/>
    <n v="62"/>
    <x v="6"/>
    <s v="Farlay Pellitt"/>
    <s v="C0689cam03"/>
    <x v="0"/>
  </r>
  <r>
    <x v="685"/>
    <x v="6"/>
    <x v="405"/>
    <x v="402"/>
    <n v="62"/>
    <x v="6"/>
    <s v="Farlay Pellitt"/>
    <s v="C0689cam03"/>
    <x v="7"/>
  </r>
  <r>
    <x v="685"/>
    <x v="6"/>
    <x v="405"/>
    <x v="481"/>
    <n v="62"/>
    <x v="6"/>
    <s v="Farlay Pellitt"/>
    <s v="C0689cam03"/>
    <x v="10"/>
  </r>
  <r>
    <x v="685"/>
    <x v="6"/>
    <x v="405"/>
    <x v="479"/>
    <n v="62"/>
    <x v="6"/>
    <s v="Farlay Pellitt"/>
    <s v="C0689cam03"/>
    <x v="1"/>
  </r>
  <r>
    <x v="685"/>
    <x v="6"/>
    <x v="405"/>
    <x v="347"/>
    <n v="62"/>
    <x v="6"/>
    <s v="Farlay Pellitt"/>
    <s v="C0689cam03"/>
    <x v="2"/>
  </r>
  <r>
    <x v="685"/>
    <x v="6"/>
    <x v="405"/>
    <x v="251"/>
    <n v="62"/>
    <x v="6"/>
    <s v="Farlay Pellitt"/>
    <s v="C0689cam03"/>
    <x v="3"/>
  </r>
  <r>
    <x v="685"/>
    <x v="6"/>
    <x v="405"/>
    <x v="490"/>
    <n v="62"/>
    <x v="6"/>
    <s v="Farlay Pellitt"/>
    <s v="C0689cam03"/>
    <x v="4"/>
  </r>
  <r>
    <x v="685"/>
    <x v="6"/>
    <x v="405"/>
    <x v="7"/>
    <n v="62"/>
    <x v="6"/>
    <s v="Farlay Pellitt"/>
    <s v="C0689cam03"/>
    <x v="6"/>
  </r>
  <r>
    <x v="685"/>
    <x v="6"/>
    <x v="405"/>
    <x v="187"/>
    <n v="62"/>
    <x v="6"/>
    <s v="Farlay Pellitt"/>
    <s v="C0689cam03"/>
    <x v="8"/>
  </r>
  <r>
    <x v="685"/>
    <x v="6"/>
    <x v="405"/>
    <x v="136"/>
    <n v="62"/>
    <x v="6"/>
    <s v="Farlay Pellitt"/>
    <s v="C0689cam03"/>
    <x v="9"/>
  </r>
  <r>
    <x v="685"/>
    <x v="6"/>
    <x v="405"/>
    <x v="137"/>
    <n v="62"/>
    <x v="6"/>
    <s v="Farlay Pellitt"/>
    <s v="C0689cam03"/>
    <x v="11"/>
  </r>
  <r>
    <x v="685"/>
    <x v="6"/>
    <x v="405"/>
    <x v="107"/>
    <n v="62"/>
    <x v="6"/>
    <s v="Farlay Pellitt"/>
    <s v="C0689cam03"/>
    <x v="12"/>
  </r>
  <r>
    <x v="685"/>
    <x v="6"/>
    <x v="405"/>
    <x v="318"/>
    <n v="62"/>
    <x v="6"/>
    <s v="Farlay Pellitt"/>
    <s v="C0689cam03"/>
    <x v="15"/>
  </r>
  <r>
    <x v="685"/>
    <x v="6"/>
    <x v="405"/>
    <x v="42"/>
    <n v="62"/>
    <x v="6"/>
    <s v="Farlay Pellitt"/>
    <s v="C0689cam03"/>
    <x v="13"/>
  </r>
  <r>
    <x v="685"/>
    <x v="6"/>
    <x v="405"/>
    <x v="67"/>
    <n v="62"/>
    <x v="6"/>
    <s v="Farlay Pellitt"/>
    <s v="C0689cam03"/>
    <x v="14"/>
  </r>
  <r>
    <x v="686"/>
    <x v="9"/>
    <x v="305"/>
    <x v="457"/>
    <n v="27"/>
    <x v="9"/>
    <s v="Koressa Burril"/>
    <s v="C0690cam08"/>
    <x v="0"/>
  </r>
  <r>
    <x v="686"/>
    <x v="9"/>
    <x v="305"/>
    <x v="114"/>
    <n v="27"/>
    <x v="9"/>
    <s v="Koressa Burril"/>
    <s v="C0690cam08"/>
    <x v="7"/>
  </r>
  <r>
    <x v="686"/>
    <x v="9"/>
    <x v="305"/>
    <x v="410"/>
    <n v="27"/>
    <x v="9"/>
    <s v="Koressa Burril"/>
    <s v="C0690cam08"/>
    <x v="10"/>
  </r>
  <r>
    <x v="686"/>
    <x v="9"/>
    <x v="305"/>
    <x v="269"/>
    <n v="27"/>
    <x v="9"/>
    <s v="Koressa Burril"/>
    <s v="C0690cam08"/>
    <x v="10"/>
  </r>
  <r>
    <x v="686"/>
    <x v="9"/>
    <x v="305"/>
    <x v="204"/>
    <n v="27"/>
    <x v="9"/>
    <s v="Koressa Burril"/>
    <s v="C0690cam08"/>
    <x v="2"/>
  </r>
  <r>
    <x v="686"/>
    <x v="9"/>
    <x v="305"/>
    <x v="282"/>
    <n v="27"/>
    <x v="9"/>
    <s v="Koressa Burril"/>
    <s v="C0690cam08"/>
    <x v="3"/>
  </r>
  <r>
    <x v="686"/>
    <x v="9"/>
    <x v="305"/>
    <x v="21"/>
    <n v="27"/>
    <x v="9"/>
    <s v="Koressa Burril"/>
    <s v="C0690cam08"/>
    <x v="4"/>
  </r>
  <r>
    <x v="686"/>
    <x v="9"/>
    <x v="305"/>
    <x v="238"/>
    <n v="27"/>
    <x v="9"/>
    <s v="Koressa Burril"/>
    <s v="C0690cam08"/>
    <x v="5"/>
  </r>
  <r>
    <x v="686"/>
    <x v="9"/>
    <x v="305"/>
    <x v="59"/>
    <n v="27"/>
    <x v="9"/>
    <s v="Koressa Burril"/>
    <s v="C0690cam08"/>
    <x v="5"/>
  </r>
  <r>
    <x v="686"/>
    <x v="14"/>
    <x v="32"/>
    <x v="151"/>
    <n v="25"/>
    <x v="14"/>
    <s v="Koressa Burril"/>
    <s v="C0690cam13"/>
    <x v="0"/>
  </r>
  <r>
    <x v="686"/>
    <x v="14"/>
    <x v="32"/>
    <x v="63"/>
    <n v="25"/>
    <x v="14"/>
    <s v="Koressa Burril"/>
    <s v="C0690cam13"/>
    <x v="7"/>
  </r>
  <r>
    <x v="686"/>
    <x v="14"/>
    <x v="32"/>
    <x v="64"/>
    <n v="25"/>
    <x v="14"/>
    <s v="Koressa Burril"/>
    <s v="C0690cam13"/>
    <x v="7"/>
  </r>
  <r>
    <x v="686"/>
    <x v="14"/>
    <x v="32"/>
    <x v="312"/>
    <n v="25"/>
    <x v="14"/>
    <s v="Koressa Burril"/>
    <s v="C0690cam13"/>
    <x v="10"/>
  </r>
  <r>
    <x v="687"/>
    <x v="15"/>
    <x v="307"/>
    <x v="89"/>
    <n v="10"/>
    <x v="15"/>
    <s v="Niall Joskowitz"/>
    <s v="C0691cam01"/>
    <x v="0"/>
  </r>
  <r>
    <x v="687"/>
    <x v="15"/>
    <x v="307"/>
    <x v="493"/>
    <n v="10"/>
    <x v="15"/>
    <s v="Niall Joskowitz"/>
    <s v="C0691cam01"/>
    <x v="10"/>
  </r>
  <r>
    <x v="687"/>
    <x v="15"/>
    <x v="307"/>
    <x v="263"/>
    <n v="10"/>
    <x v="15"/>
    <s v="Niall Joskowitz"/>
    <s v="C0691cam01"/>
    <x v="10"/>
  </r>
  <r>
    <x v="687"/>
    <x v="15"/>
    <x v="307"/>
    <x v="54"/>
    <n v="10"/>
    <x v="15"/>
    <s v="Niall Joskowitz"/>
    <s v="C0691cam01"/>
    <x v="2"/>
  </r>
  <r>
    <x v="687"/>
    <x v="15"/>
    <x v="307"/>
    <x v="203"/>
    <n v="10"/>
    <x v="15"/>
    <s v="Niall Joskowitz"/>
    <s v="C0691cam01"/>
    <x v="3"/>
  </r>
  <r>
    <x v="687"/>
    <x v="15"/>
    <x v="307"/>
    <x v="257"/>
    <n v="10"/>
    <x v="15"/>
    <s v="Niall Joskowitz"/>
    <s v="C0691cam01"/>
    <x v="5"/>
  </r>
  <r>
    <x v="687"/>
    <x v="15"/>
    <x v="307"/>
    <x v="270"/>
    <n v="10"/>
    <x v="15"/>
    <s v="Niall Joskowitz"/>
    <s v="C0691cam01"/>
    <x v="5"/>
  </r>
  <r>
    <x v="687"/>
    <x v="15"/>
    <x v="307"/>
    <x v="83"/>
    <n v="10"/>
    <x v="15"/>
    <s v="Niall Joskowitz"/>
    <s v="C0691cam01"/>
    <x v="6"/>
  </r>
  <r>
    <x v="687"/>
    <x v="15"/>
    <x v="307"/>
    <x v="140"/>
    <n v="10"/>
    <x v="15"/>
    <s v="Niall Joskowitz"/>
    <s v="C0691cam01"/>
    <x v="8"/>
  </r>
  <r>
    <x v="687"/>
    <x v="15"/>
    <x v="307"/>
    <x v="152"/>
    <n v="10"/>
    <x v="15"/>
    <s v="Niall Joskowitz"/>
    <s v="C0691cam01"/>
    <x v="9"/>
  </r>
  <r>
    <x v="687"/>
    <x v="15"/>
    <x v="307"/>
    <x v="239"/>
    <n v="10"/>
    <x v="15"/>
    <s v="Niall Joskowitz"/>
    <s v="C0691cam01"/>
    <x v="11"/>
  </r>
  <r>
    <x v="687"/>
    <x v="5"/>
    <x v="371"/>
    <x v="232"/>
    <n v="26"/>
    <x v="5"/>
    <s v="Niall Joskowitz"/>
    <s v="C0691cam02"/>
    <x v="0"/>
  </r>
  <r>
    <x v="687"/>
    <x v="5"/>
    <x v="371"/>
    <x v="24"/>
    <n v="26"/>
    <x v="5"/>
    <s v="Niall Joskowitz"/>
    <s v="C0691cam02"/>
    <x v="7"/>
  </r>
  <r>
    <x v="687"/>
    <x v="5"/>
    <x v="371"/>
    <x v="120"/>
    <n v="26"/>
    <x v="5"/>
    <s v="Niall Joskowitz"/>
    <s v="C0691cam02"/>
    <x v="7"/>
  </r>
  <r>
    <x v="687"/>
    <x v="5"/>
    <x v="371"/>
    <x v="100"/>
    <n v="26"/>
    <x v="5"/>
    <s v="Niall Joskowitz"/>
    <s v="C0691cam02"/>
    <x v="1"/>
  </r>
  <r>
    <x v="687"/>
    <x v="5"/>
    <x v="371"/>
    <x v="75"/>
    <n v="26"/>
    <x v="5"/>
    <s v="Niall Joskowitz"/>
    <s v="C0691cam02"/>
    <x v="3"/>
  </r>
  <r>
    <x v="687"/>
    <x v="5"/>
    <x v="371"/>
    <x v="5"/>
    <n v="26"/>
    <x v="5"/>
    <s v="Niall Joskowitz"/>
    <s v="C0691cam02"/>
    <x v="4"/>
  </r>
  <r>
    <x v="687"/>
    <x v="5"/>
    <x v="371"/>
    <x v="205"/>
    <n v="26"/>
    <x v="5"/>
    <s v="Niall Joskowitz"/>
    <s v="C0691cam02"/>
    <x v="5"/>
  </r>
  <r>
    <x v="687"/>
    <x v="5"/>
    <x v="371"/>
    <x v="73"/>
    <n v="26"/>
    <x v="5"/>
    <s v="Niall Joskowitz"/>
    <s v="C0691cam02"/>
    <x v="5"/>
  </r>
  <r>
    <x v="688"/>
    <x v="7"/>
    <x v="42"/>
    <x v="201"/>
    <n v="28"/>
    <x v="7"/>
    <s v="Jillana Garken"/>
    <s v="C0692cam14"/>
    <x v="0"/>
  </r>
  <r>
    <x v="688"/>
    <x v="7"/>
    <x v="42"/>
    <x v="169"/>
    <n v="28"/>
    <x v="7"/>
    <s v="Jillana Garken"/>
    <s v="C0692cam14"/>
    <x v="7"/>
  </r>
  <r>
    <x v="688"/>
    <x v="7"/>
    <x v="42"/>
    <x v="218"/>
    <n v="28"/>
    <x v="7"/>
    <s v="Jillana Garken"/>
    <s v="C0692cam14"/>
    <x v="7"/>
  </r>
  <r>
    <x v="688"/>
    <x v="7"/>
    <x v="42"/>
    <x v="462"/>
    <n v="28"/>
    <x v="7"/>
    <s v="Jillana Garken"/>
    <s v="C0692cam14"/>
    <x v="1"/>
  </r>
  <r>
    <x v="688"/>
    <x v="7"/>
    <x v="42"/>
    <x v="136"/>
    <n v="28"/>
    <x v="7"/>
    <s v="Jillana Garken"/>
    <s v="C0692cam14"/>
    <x v="2"/>
  </r>
  <r>
    <x v="688"/>
    <x v="7"/>
    <x v="42"/>
    <x v="70"/>
    <n v="28"/>
    <x v="7"/>
    <s v="Jillana Garken"/>
    <s v="C0692cam14"/>
    <x v="3"/>
  </r>
  <r>
    <x v="688"/>
    <x v="7"/>
    <x v="42"/>
    <x v="50"/>
    <n v="28"/>
    <x v="7"/>
    <s v="Jillana Garken"/>
    <s v="C0692cam14"/>
    <x v="4"/>
  </r>
  <r>
    <x v="688"/>
    <x v="7"/>
    <x v="42"/>
    <x v="210"/>
    <n v="28"/>
    <x v="7"/>
    <s v="Jillana Garken"/>
    <s v="C0692cam14"/>
    <x v="6"/>
  </r>
  <r>
    <x v="688"/>
    <x v="7"/>
    <x v="42"/>
    <x v="237"/>
    <n v="28"/>
    <x v="7"/>
    <s v="Jillana Garken"/>
    <s v="C0692cam14"/>
    <x v="6"/>
  </r>
  <r>
    <x v="688"/>
    <x v="7"/>
    <x v="42"/>
    <x v="374"/>
    <n v="28"/>
    <x v="7"/>
    <s v="Jillana Garken"/>
    <s v="C0692cam14"/>
    <x v="9"/>
  </r>
  <r>
    <x v="688"/>
    <x v="2"/>
    <x v="288"/>
    <x v="324"/>
    <n v="29"/>
    <x v="2"/>
    <s v="Jillana Garken"/>
    <s v="C0692cam17"/>
    <x v="0"/>
  </r>
  <r>
    <x v="688"/>
    <x v="2"/>
    <x v="288"/>
    <x v="192"/>
    <n v="29"/>
    <x v="2"/>
    <s v="Jillana Garken"/>
    <s v="C0692cam17"/>
    <x v="7"/>
  </r>
  <r>
    <x v="688"/>
    <x v="2"/>
    <x v="288"/>
    <x v="262"/>
    <n v="29"/>
    <x v="2"/>
    <s v="Jillana Garken"/>
    <s v="C0692cam17"/>
    <x v="10"/>
  </r>
  <r>
    <x v="688"/>
    <x v="2"/>
    <x v="288"/>
    <x v="108"/>
    <n v="29"/>
    <x v="2"/>
    <s v="Jillana Garken"/>
    <s v="C0692cam17"/>
    <x v="1"/>
  </r>
  <r>
    <x v="688"/>
    <x v="2"/>
    <x v="288"/>
    <x v="221"/>
    <n v="29"/>
    <x v="2"/>
    <s v="Jillana Garken"/>
    <s v="C0692cam17"/>
    <x v="2"/>
  </r>
  <r>
    <x v="688"/>
    <x v="2"/>
    <x v="288"/>
    <x v="112"/>
    <n v="29"/>
    <x v="2"/>
    <s v="Jillana Garken"/>
    <s v="C0692cam17"/>
    <x v="3"/>
  </r>
  <r>
    <x v="688"/>
    <x v="2"/>
    <x v="288"/>
    <x v="59"/>
    <n v="29"/>
    <x v="2"/>
    <s v="Jillana Garken"/>
    <s v="C0692cam17"/>
    <x v="4"/>
  </r>
  <r>
    <x v="689"/>
    <x v="2"/>
    <x v="323"/>
    <x v="70"/>
    <n v="29"/>
    <x v="2"/>
    <s v="Annalise Indruch"/>
    <s v="C0693cam17"/>
    <x v="0"/>
  </r>
  <r>
    <x v="689"/>
    <x v="2"/>
    <x v="323"/>
    <x v="200"/>
    <n v="29"/>
    <x v="2"/>
    <s v="Annalise Indruch"/>
    <s v="C0693cam17"/>
    <x v="7"/>
  </r>
  <r>
    <x v="689"/>
    <x v="2"/>
    <x v="323"/>
    <x v="51"/>
    <n v="29"/>
    <x v="2"/>
    <s v="Annalise Indruch"/>
    <s v="C0693cam17"/>
    <x v="10"/>
  </r>
  <r>
    <x v="689"/>
    <x v="2"/>
    <x v="323"/>
    <x v="28"/>
    <n v="29"/>
    <x v="2"/>
    <s v="Annalise Indruch"/>
    <s v="C0693cam17"/>
    <x v="1"/>
  </r>
  <r>
    <x v="689"/>
    <x v="2"/>
    <x v="323"/>
    <x v="283"/>
    <n v="29"/>
    <x v="2"/>
    <s v="Annalise Indruch"/>
    <s v="C0693cam17"/>
    <x v="2"/>
  </r>
  <r>
    <x v="690"/>
    <x v="4"/>
    <x v="308"/>
    <x v="494"/>
    <n v="16"/>
    <x v="4"/>
    <s v="Inez Constantinou"/>
    <s v="C0694cam16"/>
    <x v="0"/>
  </r>
  <r>
    <x v="690"/>
    <x v="4"/>
    <x v="308"/>
    <x v="445"/>
    <n v="16"/>
    <x v="4"/>
    <s v="Inez Constantinou"/>
    <s v="C0694cam16"/>
    <x v="2"/>
  </r>
  <r>
    <x v="690"/>
    <x v="4"/>
    <x v="308"/>
    <x v="313"/>
    <n v="16"/>
    <x v="4"/>
    <s v="Inez Constantinou"/>
    <s v="C0694cam16"/>
    <x v="3"/>
  </r>
  <r>
    <x v="690"/>
    <x v="4"/>
    <x v="308"/>
    <x v="104"/>
    <n v="16"/>
    <x v="4"/>
    <s v="Inez Constantinou"/>
    <s v="C0694cam16"/>
    <x v="4"/>
  </r>
  <r>
    <x v="690"/>
    <x v="4"/>
    <x v="308"/>
    <x v="379"/>
    <n v="16"/>
    <x v="4"/>
    <s v="Inez Constantinou"/>
    <s v="C0694cam16"/>
    <x v="5"/>
  </r>
  <r>
    <x v="690"/>
    <x v="4"/>
    <x v="308"/>
    <x v="155"/>
    <n v="16"/>
    <x v="4"/>
    <s v="Inez Constantinou"/>
    <s v="C0694cam16"/>
    <x v="8"/>
  </r>
  <r>
    <x v="690"/>
    <x v="4"/>
    <x v="308"/>
    <x v="255"/>
    <n v="16"/>
    <x v="4"/>
    <s v="Inez Constantinou"/>
    <s v="C0694cam16"/>
    <x v="9"/>
  </r>
  <r>
    <x v="690"/>
    <x v="4"/>
    <x v="308"/>
    <x v="243"/>
    <n v="16"/>
    <x v="4"/>
    <s v="Inez Constantinou"/>
    <s v="C0694cam16"/>
    <x v="11"/>
  </r>
  <r>
    <x v="690"/>
    <x v="4"/>
    <x v="308"/>
    <x v="137"/>
    <n v="16"/>
    <x v="4"/>
    <s v="Inez Constantinou"/>
    <s v="C0694cam16"/>
    <x v="12"/>
  </r>
  <r>
    <x v="690"/>
    <x v="4"/>
    <x v="308"/>
    <x v="107"/>
    <n v="16"/>
    <x v="4"/>
    <s v="Inez Constantinou"/>
    <s v="C0694cam16"/>
    <x v="15"/>
  </r>
  <r>
    <x v="690"/>
    <x v="4"/>
    <x v="308"/>
    <x v="328"/>
    <n v="16"/>
    <x v="4"/>
    <s v="Inez Constantinou"/>
    <s v="C0694cam16"/>
    <x v="13"/>
  </r>
  <r>
    <x v="690"/>
    <x v="4"/>
    <x v="308"/>
    <x v="122"/>
    <n v="16"/>
    <x v="4"/>
    <s v="Inez Constantinou"/>
    <s v="C0694cam16"/>
    <x v="14"/>
  </r>
  <r>
    <x v="690"/>
    <x v="13"/>
    <x v="234"/>
    <x v="463"/>
    <n v="75"/>
    <x v="13"/>
    <s v="Inez Constantinou"/>
    <s v="C0694cam09"/>
    <x v="0"/>
  </r>
  <r>
    <x v="690"/>
    <x v="13"/>
    <x v="234"/>
    <x v="304"/>
    <n v="75"/>
    <x v="13"/>
    <s v="Inez Constantinou"/>
    <s v="C0694cam09"/>
    <x v="7"/>
  </r>
  <r>
    <x v="690"/>
    <x v="13"/>
    <x v="234"/>
    <x v="430"/>
    <n v="75"/>
    <x v="13"/>
    <s v="Inez Constantinou"/>
    <s v="C0694cam09"/>
    <x v="10"/>
  </r>
  <r>
    <x v="690"/>
    <x v="13"/>
    <x v="234"/>
    <x v="254"/>
    <n v="75"/>
    <x v="13"/>
    <s v="Inez Constantinou"/>
    <s v="C0694cam09"/>
    <x v="1"/>
  </r>
  <r>
    <x v="690"/>
    <x v="13"/>
    <x v="234"/>
    <x v="175"/>
    <n v="75"/>
    <x v="13"/>
    <s v="Inez Constantinou"/>
    <s v="C0694cam09"/>
    <x v="2"/>
  </r>
  <r>
    <x v="690"/>
    <x v="13"/>
    <x v="234"/>
    <x v="352"/>
    <n v="75"/>
    <x v="13"/>
    <s v="Inez Constantinou"/>
    <s v="C0694cam09"/>
    <x v="4"/>
  </r>
  <r>
    <x v="690"/>
    <x v="13"/>
    <x v="234"/>
    <x v="74"/>
    <n v="75"/>
    <x v="13"/>
    <s v="Inez Constantinou"/>
    <s v="C0694cam09"/>
    <x v="5"/>
  </r>
  <r>
    <x v="690"/>
    <x v="13"/>
    <x v="234"/>
    <x v="180"/>
    <n v="75"/>
    <x v="13"/>
    <s v="Inez Constantinou"/>
    <s v="C0694cam09"/>
    <x v="6"/>
  </r>
  <r>
    <x v="690"/>
    <x v="13"/>
    <x v="234"/>
    <x v="30"/>
    <n v="75"/>
    <x v="13"/>
    <s v="Inez Constantinou"/>
    <s v="C0694cam09"/>
    <x v="8"/>
  </r>
  <r>
    <x v="690"/>
    <x v="13"/>
    <x v="234"/>
    <x v="65"/>
    <n v="75"/>
    <x v="13"/>
    <s v="Inez Constantinou"/>
    <s v="C0694cam09"/>
    <x v="9"/>
  </r>
  <r>
    <x v="690"/>
    <x v="13"/>
    <x v="234"/>
    <x v="28"/>
    <n v="75"/>
    <x v="13"/>
    <s v="Inez Constantinou"/>
    <s v="C0694cam09"/>
    <x v="11"/>
  </r>
  <r>
    <x v="691"/>
    <x v="4"/>
    <x v="456"/>
    <x v="167"/>
    <n v="16"/>
    <x v="4"/>
    <s v="Bettina Fothergill"/>
    <s v="C0695cam16"/>
    <x v="0"/>
  </r>
  <r>
    <x v="691"/>
    <x v="4"/>
    <x v="456"/>
    <x v="201"/>
    <n v="16"/>
    <x v="4"/>
    <s v="Bettina Fothergill"/>
    <s v="C0695cam16"/>
    <x v="7"/>
  </r>
  <r>
    <x v="691"/>
    <x v="4"/>
    <x v="456"/>
    <x v="450"/>
    <n v="16"/>
    <x v="4"/>
    <s v="Bettina Fothergill"/>
    <s v="C0695cam16"/>
    <x v="10"/>
  </r>
  <r>
    <x v="691"/>
    <x v="4"/>
    <x v="456"/>
    <x v="196"/>
    <n v="16"/>
    <x v="4"/>
    <s v="Bettina Fothergill"/>
    <s v="C0695cam16"/>
    <x v="1"/>
  </r>
  <r>
    <x v="691"/>
    <x v="4"/>
    <x v="456"/>
    <x v="38"/>
    <n v="16"/>
    <x v="4"/>
    <s v="Bettina Fothergill"/>
    <s v="C0695cam16"/>
    <x v="3"/>
  </r>
  <r>
    <x v="691"/>
    <x v="4"/>
    <x v="456"/>
    <x v="397"/>
    <n v="16"/>
    <x v="4"/>
    <s v="Bettina Fothergill"/>
    <s v="C0695cam16"/>
    <x v="4"/>
  </r>
  <r>
    <x v="691"/>
    <x v="4"/>
    <x v="456"/>
    <x v="19"/>
    <n v="16"/>
    <x v="4"/>
    <s v="Bettina Fothergill"/>
    <s v="C0695cam16"/>
    <x v="6"/>
  </r>
  <r>
    <x v="691"/>
    <x v="4"/>
    <x v="456"/>
    <x v="32"/>
    <n v="16"/>
    <x v="4"/>
    <s v="Bettina Fothergill"/>
    <s v="C0695cam16"/>
    <x v="9"/>
  </r>
  <r>
    <x v="691"/>
    <x v="4"/>
    <x v="456"/>
    <x v="58"/>
    <n v="16"/>
    <x v="4"/>
    <s v="Bettina Fothergill"/>
    <s v="C0695cam16"/>
    <x v="11"/>
  </r>
  <r>
    <x v="691"/>
    <x v="1"/>
    <x v="251"/>
    <x v="228"/>
    <n v="25"/>
    <x v="1"/>
    <s v="Bettina Fothergill"/>
    <s v="C0695cam07"/>
    <x v="0"/>
  </r>
  <r>
    <x v="691"/>
    <x v="1"/>
    <x v="251"/>
    <x v="69"/>
    <n v="25"/>
    <x v="1"/>
    <s v="Bettina Fothergill"/>
    <s v="C0695cam07"/>
    <x v="7"/>
  </r>
  <r>
    <x v="691"/>
    <x v="1"/>
    <x v="251"/>
    <x v="70"/>
    <n v="25"/>
    <x v="1"/>
    <s v="Bettina Fothergill"/>
    <s v="C0695cam07"/>
    <x v="10"/>
  </r>
  <r>
    <x v="691"/>
    <x v="1"/>
    <x v="251"/>
    <x v="209"/>
    <n v="25"/>
    <x v="1"/>
    <s v="Bettina Fothergill"/>
    <s v="C0695cam07"/>
    <x v="2"/>
  </r>
  <r>
    <x v="691"/>
    <x v="1"/>
    <x v="251"/>
    <x v="220"/>
    <n v="25"/>
    <x v="1"/>
    <s v="Bettina Fothergill"/>
    <s v="C0695cam07"/>
    <x v="3"/>
  </r>
  <r>
    <x v="691"/>
    <x v="1"/>
    <x v="251"/>
    <x v="85"/>
    <n v="25"/>
    <x v="1"/>
    <s v="Bettina Fothergill"/>
    <s v="C0695cam07"/>
    <x v="4"/>
  </r>
  <r>
    <x v="691"/>
    <x v="1"/>
    <x v="251"/>
    <x v="213"/>
    <n v="25"/>
    <x v="1"/>
    <s v="Bettina Fothergill"/>
    <s v="C0695cam07"/>
    <x v="4"/>
  </r>
  <r>
    <x v="691"/>
    <x v="1"/>
    <x v="251"/>
    <x v="73"/>
    <n v="25"/>
    <x v="1"/>
    <s v="Bettina Fothergill"/>
    <s v="C0695cam07"/>
    <x v="5"/>
  </r>
  <r>
    <x v="692"/>
    <x v="11"/>
    <x v="121"/>
    <x v="367"/>
    <n v="14"/>
    <x v="11"/>
    <s v="Felic Phinnis"/>
    <s v="C0696cam15"/>
    <x v="0"/>
  </r>
  <r>
    <x v="692"/>
    <x v="11"/>
    <x v="121"/>
    <x v="478"/>
    <n v="14"/>
    <x v="11"/>
    <s v="Felic Phinnis"/>
    <s v="C0696cam15"/>
    <x v="7"/>
  </r>
  <r>
    <x v="692"/>
    <x v="11"/>
    <x v="121"/>
    <x v="388"/>
    <n v="14"/>
    <x v="11"/>
    <s v="Felic Phinnis"/>
    <s v="C0696cam15"/>
    <x v="7"/>
  </r>
  <r>
    <x v="692"/>
    <x v="11"/>
    <x v="121"/>
    <x v="90"/>
    <n v="14"/>
    <x v="11"/>
    <s v="Felic Phinnis"/>
    <s v="C0696cam15"/>
    <x v="1"/>
  </r>
  <r>
    <x v="692"/>
    <x v="11"/>
    <x v="121"/>
    <x v="212"/>
    <n v="14"/>
    <x v="11"/>
    <s v="Felic Phinnis"/>
    <s v="C0696cam15"/>
    <x v="3"/>
  </r>
  <r>
    <x v="692"/>
    <x v="11"/>
    <x v="121"/>
    <x v="281"/>
    <n v="14"/>
    <x v="11"/>
    <s v="Felic Phinnis"/>
    <s v="C0696cam15"/>
    <x v="6"/>
  </r>
  <r>
    <x v="692"/>
    <x v="11"/>
    <x v="121"/>
    <x v="276"/>
    <n v="14"/>
    <x v="11"/>
    <s v="Felic Phinnis"/>
    <s v="C0696cam15"/>
    <x v="8"/>
  </r>
  <r>
    <x v="692"/>
    <x v="11"/>
    <x v="121"/>
    <x v="209"/>
    <n v="14"/>
    <x v="11"/>
    <s v="Felic Phinnis"/>
    <s v="C0696cam15"/>
    <x v="9"/>
  </r>
  <r>
    <x v="692"/>
    <x v="11"/>
    <x v="121"/>
    <x v="292"/>
    <n v="14"/>
    <x v="11"/>
    <s v="Felic Phinnis"/>
    <s v="C0696cam15"/>
    <x v="11"/>
  </r>
  <r>
    <x v="692"/>
    <x v="11"/>
    <x v="121"/>
    <x v="85"/>
    <n v="14"/>
    <x v="11"/>
    <s v="Felic Phinnis"/>
    <s v="C0696cam15"/>
    <x v="12"/>
  </r>
  <r>
    <x v="692"/>
    <x v="11"/>
    <x v="121"/>
    <x v="58"/>
    <n v="14"/>
    <x v="11"/>
    <s v="Felic Phinnis"/>
    <s v="C0696cam15"/>
    <x v="15"/>
  </r>
  <r>
    <x v="692"/>
    <x v="11"/>
    <x v="121"/>
    <x v="73"/>
    <n v="14"/>
    <x v="11"/>
    <s v="Felic Phinnis"/>
    <s v="C0696cam15"/>
    <x v="15"/>
  </r>
  <r>
    <x v="692"/>
    <x v="16"/>
    <x v="14"/>
    <x v="77"/>
    <n v="26"/>
    <x v="16"/>
    <s v="Felic Phinnis"/>
    <s v="C0696cam04"/>
    <x v="0"/>
  </r>
  <r>
    <x v="692"/>
    <x v="16"/>
    <x v="14"/>
    <x v="76"/>
    <n v="26"/>
    <x v="16"/>
    <s v="Felic Phinnis"/>
    <s v="C0696cam04"/>
    <x v="7"/>
  </r>
  <r>
    <x v="692"/>
    <x v="16"/>
    <x v="14"/>
    <x v="86"/>
    <n v="26"/>
    <x v="16"/>
    <s v="Felic Phinnis"/>
    <s v="C0696cam04"/>
    <x v="7"/>
  </r>
  <r>
    <x v="693"/>
    <x v="6"/>
    <x v="188"/>
    <x v="437"/>
    <n v="62"/>
    <x v="6"/>
    <s v="Dannie Hooks"/>
    <s v="C0697cam03"/>
    <x v="0"/>
  </r>
  <r>
    <x v="693"/>
    <x v="6"/>
    <x v="188"/>
    <x v="484"/>
    <n v="62"/>
    <x v="6"/>
    <s v="Dannie Hooks"/>
    <s v="C0697cam03"/>
    <x v="7"/>
  </r>
  <r>
    <x v="693"/>
    <x v="6"/>
    <x v="188"/>
    <x v="295"/>
    <n v="62"/>
    <x v="6"/>
    <s v="Dannie Hooks"/>
    <s v="C0697cam03"/>
    <x v="10"/>
  </r>
  <r>
    <x v="693"/>
    <x v="6"/>
    <x v="188"/>
    <x v="90"/>
    <n v="62"/>
    <x v="6"/>
    <s v="Dannie Hooks"/>
    <s v="C0697cam03"/>
    <x v="2"/>
  </r>
  <r>
    <x v="693"/>
    <x v="6"/>
    <x v="188"/>
    <x v="53"/>
    <n v="62"/>
    <x v="6"/>
    <s v="Dannie Hooks"/>
    <s v="C0697cam03"/>
    <x v="3"/>
  </r>
  <r>
    <x v="693"/>
    <x v="6"/>
    <x v="188"/>
    <x v="412"/>
    <n v="62"/>
    <x v="6"/>
    <s v="Dannie Hooks"/>
    <s v="C0697cam03"/>
    <x v="4"/>
  </r>
  <r>
    <x v="693"/>
    <x v="6"/>
    <x v="188"/>
    <x v="244"/>
    <n v="62"/>
    <x v="6"/>
    <s v="Dannie Hooks"/>
    <s v="C0697cam03"/>
    <x v="5"/>
  </r>
  <r>
    <x v="693"/>
    <x v="6"/>
    <x v="188"/>
    <x v="132"/>
    <n v="62"/>
    <x v="6"/>
    <s v="Dannie Hooks"/>
    <s v="C0697cam03"/>
    <x v="6"/>
  </r>
  <r>
    <x v="693"/>
    <x v="6"/>
    <x v="188"/>
    <x v="397"/>
    <n v="62"/>
    <x v="6"/>
    <s v="Dannie Hooks"/>
    <s v="C0697cam03"/>
    <x v="8"/>
  </r>
  <r>
    <x v="693"/>
    <x v="6"/>
    <x v="188"/>
    <x v="189"/>
    <n v="62"/>
    <x v="6"/>
    <s v="Dannie Hooks"/>
    <s v="C0697cam03"/>
    <x v="11"/>
  </r>
  <r>
    <x v="693"/>
    <x v="6"/>
    <x v="188"/>
    <x v="210"/>
    <n v="62"/>
    <x v="6"/>
    <s v="Dannie Hooks"/>
    <s v="C0697cam03"/>
    <x v="12"/>
  </r>
  <r>
    <x v="693"/>
    <x v="6"/>
    <x v="188"/>
    <x v="102"/>
    <n v="62"/>
    <x v="6"/>
    <s v="Dannie Hooks"/>
    <s v="C0697cam03"/>
    <x v="15"/>
  </r>
  <r>
    <x v="693"/>
    <x v="15"/>
    <x v="314"/>
    <x v="219"/>
    <n v="10"/>
    <x v="15"/>
    <s v="Dannie Hooks"/>
    <s v="C0697cam01"/>
    <x v="0"/>
  </r>
  <r>
    <x v="693"/>
    <x v="15"/>
    <x v="314"/>
    <x v="9"/>
    <n v="10"/>
    <x v="15"/>
    <s v="Dannie Hooks"/>
    <s v="C0697cam01"/>
    <x v="7"/>
  </r>
  <r>
    <x v="693"/>
    <x v="15"/>
    <x v="314"/>
    <x v="253"/>
    <n v="10"/>
    <x v="15"/>
    <s v="Dannie Hooks"/>
    <s v="C0697cam01"/>
    <x v="7"/>
  </r>
  <r>
    <x v="693"/>
    <x v="15"/>
    <x v="314"/>
    <x v="140"/>
    <n v="10"/>
    <x v="15"/>
    <s v="Dannie Hooks"/>
    <s v="C0697cam01"/>
    <x v="10"/>
  </r>
  <r>
    <x v="693"/>
    <x v="15"/>
    <x v="314"/>
    <x v="213"/>
    <n v="10"/>
    <x v="15"/>
    <s v="Dannie Hooks"/>
    <s v="C0697cam01"/>
    <x v="1"/>
  </r>
  <r>
    <x v="693"/>
    <x v="15"/>
    <x v="314"/>
    <x v="73"/>
    <n v="10"/>
    <x v="15"/>
    <s v="Dannie Hooks"/>
    <s v="C0697cam01"/>
    <x v="2"/>
  </r>
  <r>
    <x v="694"/>
    <x v="8"/>
    <x v="369"/>
    <x v="114"/>
    <n v="13"/>
    <x v="8"/>
    <s v="Jarid Tumbelty"/>
    <s v="C0698cam06"/>
    <x v="0"/>
  </r>
  <r>
    <x v="694"/>
    <x v="8"/>
    <x v="369"/>
    <x v="281"/>
    <n v="13"/>
    <x v="8"/>
    <s v="Jarid Tumbelty"/>
    <s v="C0698cam06"/>
    <x v="7"/>
  </r>
  <r>
    <x v="694"/>
    <x v="8"/>
    <x v="369"/>
    <x v="128"/>
    <n v="13"/>
    <x v="8"/>
    <s v="Jarid Tumbelty"/>
    <s v="C0698cam06"/>
    <x v="7"/>
  </r>
  <r>
    <x v="694"/>
    <x v="8"/>
    <x v="369"/>
    <x v="107"/>
    <n v="13"/>
    <x v="8"/>
    <s v="Jarid Tumbelty"/>
    <s v="C0698cam06"/>
    <x v="10"/>
  </r>
  <r>
    <x v="694"/>
    <x v="8"/>
    <x v="369"/>
    <x v="62"/>
    <n v="13"/>
    <x v="8"/>
    <s v="Jarid Tumbelty"/>
    <s v="C0698cam06"/>
    <x v="2"/>
  </r>
  <r>
    <x v="694"/>
    <x v="8"/>
    <x v="369"/>
    <x v="42"/>
    <n v="13"/>
    <x v="8"/>
    <s v="Jarid Tumbelty"/>
    <s v="C0698cam06"/>
    <x v="2"/>
  </r>
  <r>
    <x v="694"/>
    <x v="8"/>
    <x v="369"/>
    <x v="226"/>
    <n v="13"/>
    <x v="8"/>
    <s v="Jarid Tumbelty"/>
    <s v="C0698cam06"/>
    <x v="3"/>
  </r>
  <r>
    <x v="694"/>
    <x v="15"/>
    <x v="140"/>
    <x v="264"/>
    <n v="10"/>
    <x v="15"/>
    <s v="Jarid Tumbelty"/>
    <s v="C0698cam01"/>
    <x v="0"/>
  </r>
  <r>
    <x v="694"/>
    <x v="15"/>
    <x v="140"/>
    <x v="258"/>
    <n v="10"/>
    <x v="15"/>
    <s v="Jarid Tumbelty"/>
    <s v="C0698cam01"/>
    <x v="7"/>
  </r>
  <r>
    <x v="694"/>
    <x v="15"/>
    <x v="140"/>
    <x v="163"/>
    <n v="10"/>
    <x v="15"/>
    <s v="Jarid Tumbelty"/>
    <s v="C0698cam01"/>
    <x v="10"/>
  </r>
  <r>
    <x v="694"/>
    <x v="15"/>
    <x v="140"/>
    <x v="102"/>
    <n v="10"/>
    <x v="15"/>
    <s v="Jarid Tumbelty"/>
    <s v="C0698cam01"/>
    <x v="1"/>
  </r>
  <r>
    <x v="694"/>
    <x v="15"/>
    <x v="140"/>
    <x v="213"/>
    <n v="10"/>
    <x v="15"/>
    <s v="Jarid Tumbelty"/>
    <s v="C0698cam01"/>
    <x v="2"/>
  </r>
  <r>
    <x v="695"/>
    <x v="11"/>
    <x v="167"/>
    <x v="352"/>
    <n v="14"/>
    <x v="11"/>
    <s v="Corella Mowles"/>
    <s v="C0699cam15"/>
    <x v="0"/>
  </r>
  <r>
    <x v="695"/>
    <x v="11"/>
    <x v="167"/>
    <x v="197"/>
    <n v="14"/>
    <x v="11"/>
    <s v="Corella Mowles"/>
    <s v="C0699cam15"/>
    <x v="7"/>
  </r>
  <r>
    <x v="695"/>
    <x v="11"/>
    <x v="167"/>
    <x v="435"/>
    <n v="14"/>
    <x v="11"/>
    <s v="Corella Mowles"/>
    <s v="C0699cam15"/>
    <x v="10"/>
  </r>
  <r>
    <x v="695"/>
    <x v="11"/>
    <x v="167"/>
    <x v="116"/>
    <n v="14"/>
    <x v="11"/>
    <s v="Corella Mowles"/>
    <s v="C0699cam15"/>
    <x v="1"/>
  </r>
  <r>
    <x v="695"/>
    <x v="11"/>
    <x v="167"/>
    <x v="75"/>
    <n v="14"/>
    <x v="11"/>
    <s v="Corella Mowles"/>
    <s v="C0699cam15"/>
    <x v="2"/>
  </r>
  <r>
    <x v="695"/>
    <x v="11"/>
    <x v="167"/>
    <x v="66"/>
    <n v="14"/>
    <x v="11"/>
    <s v="Corella Mowles"/>
    <s v="C0699cam15"/>
    <x v="3"/>
  </r>
  <r>
    <x v="695"/>
    <x v="11"/>
    <x v="167"/>
    <x v="84"/>
    <n v="14"/>
    <x v="11"/>
    <s v="Corella Mowles"/>
    <s v="C0699cam15"/>
    <x v="4"/>
  </r>
  <r>
    <x v="695"/>
    <x v="8"/>
    <x v="422"/>
    <x v="318"/>
    <n v="13"/>
    <x v="8"/>
    <s v="Corella Mowles"/>
    <s v="C0699cam06"/>
    <x v="0"/>
  </r>
  <r>
    <x v="695"/>
    <x v="8"/>
    <x v="422"/>
    <x v="150"/>
    <n v="13"/>
    <x v="8"/>
    <s v="Corella Mowles"/>
    <s v="C0699cam06"/>
    <x v="7"/>
  </r>
  <r>
    <x v="695"/>
    <x v="8"/>
    <x v="422"/>
    <x v="172"/>
    <n v="13"/>
    <x v="8"/>
    <s v="Corella Mowles"/>
    <s v="C0699cam06"/>
    <x v="7"/>
  </r>
  <r>
    <x v="695"/>
    <x v="8"/>
    <x v="422"/>
    <x v="119"/>
    <n v="13"/>
    <x v="8"/>
    <s v="Corella Mowles"/>
    <s v="C0699cam06"/>
    <x v="10"/>
  </r>
  <r>
    <x v="696"/>
    <x v="7"/>
    <x v="321"/>
    <x v="174"/>
    <n v="28"/>
    <x v="7"/>
    <s v="Bartholomeus Gerhardt"/>
    <s v="C0700cam14"/>
    <x v="0"/>
  </r>
  <r>
    <x v="696"/>
    <x v="7"/>
    <x v="321"/>
    <x v="430"/>
    <n v="28"/>
    <x v="7"/>
    <s v="Bartholomeus Gerhardt"/>
    <s v="C0700cam14"/>
    <x v="7"/>
  </r>
  <r>
    <x v="696"/>
    <x v="7"/>
    <x v="321"/>
    <x v="425"/>
    <n v="28"/>
    <x v="7"/>
    <s v="Bartholomeus Gerhardt"/>
    <s v="C0700cam14"/>
    <x v="10"/>
  </r>
  <r>
    <x v="696"/>
    <x v="7"/>
    <x v="321"/>
    <x v="444"/>
    <n v="28"/>
    <x v="7"/>
    <s v="Bartholomeus Gerhardt"/>
    <s v="C0700cam14"/>
    <x v="1"/>
  </r>
  <r>
    <x v="696"/>
    <x v="7"/>
    <x v="321"/>
    <x v="300"/>
    <n v="28"/>
    <x v="7"/>
    <s v="Bartholomeus Gerhardt"/>
    <s v="C0700cam14"/>
    <x v="3"/>
  </r>
  <r>
    <x v="696"/>
    <x v="7"/>
    <x v="321"/>
    <x v="74"/>
    <n v="28"/>
    <x v="7"/>
    <s v="Bartholomeus Gerhardt"/>
    <s v="C0700cam14"/>
    <x v="4"/>
  </r>
  <r>
    <x v="696"/>
    <x v="7"/>
    <x v="321"/>
    <x v="180"/>
    <n v="28"/>
    <x v="7"/>
    <s v="Bartholomeus Gerhardt"/>
    <s v="C0700cam14"/>
    <x v="5"/>
  </r>
  <r>
    <x v="696"/>
    <x v="7"/>
    <x v="321"/>
    <x v="139"/>
    <n v="28"/>
    <x v="7"/>
    <s v="Bartholomeus Gerhardt"/>
    <s v="C0700cam14"/>
    <x v="8"/>
  </r>
  <r>
    <x v="696"/>
    <x v="7"/>
    <x v="321"/>
    <x v="112"/>
    <n v="28"/>
    <x v="7"/>
    <s v="Bartholomeus Gerhardt"/>
    <s v="C0700cam14"/>
    <x v="11"/>
  </r>
  <r>
    <x v="696"/>
    <x v="11"/>
    <x v="399"/>
    <x v="25"/>
    <n v="14"/>
    <x v="11"/>
    <s v="Bartholomeus Gerhardt"/>
    <s v="C0700cam15"/>
    <x v="0"/>
  </r>
  <r>
    <x v="696"/>
    <x v="11"/>
    <x v="399"/>
    <x v="198"/>
    <n v="14"/>
    <x v="11"/>
    <s v="Bartholomeus Gerhardt"/>
    <s v="C0700cam15"/>
    <x v="7"/>
  </r>
  <r>
    <x v="696"/>
    <x v="11"/>
    <x v="399"/>
    <x v="394"/>
    <n v="14"/>
    <x v="11"/>
    <s v="Bartholomeus Gerhardt"/>
    <s v="C0700cam15"/>
    <x v="10"/>
  </r>
  <r>
    <x v="696"/>
    <x v="11"/>
    <x v="399"/>
    <x v="79"/>
    <n v="14"/>
    <x v="11"/>
    <s v="Bartholomeus Gerhardt"/>
    <s v="C0700cam15"/>
    <x v="1"/>
  </r>
  <r>
    <x v="696"/>
    <x v="11"/>
    <x v="399"/>
    <x v="5"/>
    <n v="14"/>
    <x v="11"/>
    <s v="Bartholomeus Gerhardt"/>
    <s v="C0700cam15"/>
    <x v="2"/>
  </r>
  <r>
    <x v="696"/>
    <x v="11"/>
    <x v="399"/>
    <x v="67"/>
    <n v="14"/>
    <x v="11"/>
    <s v="Bartholomeus Gerhardt"/>
    <s v="C0700cam15"/>
    <x v="3"/>
  </r>
  <r>
    <x v="697"/>
    <x v="10"/>
    <x v="137"/>
    <x v="383"/>
    <n v="22"/>
    <x v="10"/>
    <s v="Alan Kennham"/>
    <s v="C0701cam05"/>
    <x v="0"/>
  </r>
  <r>
    <x v="697"/>
    <x v="10"/>
    <x v="137"/>
    <x v="501"/>
    <n v="22"/>
    <x v="10"/>
    <s v="Alan Kennham"/>
    <s v="C0701cam05"/>
    <x v="10"/>
  </r>
  <r>
    <x v="697"/>
    <x v="10"/>
    <x v="137"/>
    <x v="288"/>
    <n v="22"/>
    <x v="10"/>
    <s v="Alan Kennham"/>
    <s v="C0701cam05"/>
    <x v="1"/>
  </r>
  <r>
    <x v="697"/>
    <x v="10"/>
    <x v="137"/>
    <x v="89"/>
    <n v="22"/>
    <x v="10"/>
    <s v="Alan Kennham"/>
    <s v="C0701cam05"/>
    <x v="3"/>
  </r>
  <r>
    <x v="697"/>
    <x v="10"/>
    <x v="137"/>
    <x v="296"/>
    <n v="22"/>
    <x v="10"/>
    <s v="Alan Kennham"/>
    <s v="C0701cam05"/>
    <x v="4"/>
  </r>
  <r>
    <x v="697"/>
    <x v="10"/>
    <x v="137"/>
    <x v="289"/>
    <n v="22"/>
    <x v="10"/>
    <s v="Alan Kennham"/>
    <s v="C0701cam05"/>
    <x v="5"/>
  </r>
  <r>
    <x v="697"/>
    <x v="10"/>
    <x v="137"/>
    <x v="229"/>
    <n v="22"/>
    <x v="10"/>
    <s v="Alan Kennham"/>
    <s v="C0701cam05"/>
    <x v="9"/>
  </r>
  <r>
    <x v="697"/>
    <x v="10"/>
    <x v="137"/>
    <x v="179"/>
    <n v="22"/>
    <x v="10"/>
    <s v="Alan Kennham"/>
    <s v="C0701cam05"/>
    <x v="11"/>
  </r>
  <r>
    <x v="697"/>
    <x v="10"/>
    <x v="137"/>
    <x v="41"/>
    <n v="22"/>
    <x v="10"/>
    <s v="Alan Kennham"/>
    <s v="C0701cam05"/>
    <x v="13"/>
  </r>
  <r>
    <x v="697"/>
    <x v="10"/>
    <x v="137"/>
    <x v="58"/>
    <n v="22"/>
    <x v="10"/>
    <s v="Alan Kennham"/>
    <s v="C0701cam05"/>
    <x v="16"/>
  </r>
  <r>
    <x v="697"/>
    <x v="3"/>
    <x v="457"/>
    <x v="130"/>
    <n v="62"/>
    <x v="3"/>
    <s v="Alan Kennham"/>
    <s v="C0701cam11"/>
    <x v="0"/>
  </r>
  <r>
    <x v="697"/>
    <x v="3"/>
    <x v="457"/>
    <x v="0"/>
    <n v="62"/>
    <x v="3"/>
    <s v="Alan Kennham"/>
    <s v="C0701cam11"/>
    <x v="7"/>
  </r>
  <r>
    <x v="697"/>
    <x v="3"/>
    <x v="457"/>
    <x v="324"/>
    <n v="62"/>
    <x v="3"/>
    <s v="Alan Kennham"/>
    <s v="C0701cam11"/>
    <x v="2"/>
  </r>
  <r>
    <x v="697"/>
    <x v="3"/>
    <x v="457"/>
    <x v="127"/>
    <n v="62"/>
    <x v="3"/>
    <s v="Alan Kennham"/>
    <s v="C0701cam11"/>
    <x v="2"/>
  </r>
  <r>
    <x v="697"/>
    <x v="3"/>
    <x v="457"/>
    <x v="320"/>
    <n v="62"/>
    <x v="3"/>
    <s v="Alan Kennham"/>
    <s v="C0701cam11"/>
    <x v="3"/>
  </r>
  <r>
    <x v="697"/>
    <x v="3"/>
    <x v="457"/>
    <x v="30"/>
    <n v="62"/>
    <x v="3"/>
    <s v="Alan Kennham"/>
    <s v="C0701cam11"/>
    <x v="4"/>
  </r>
  <r>
    <x v="697"/>
    <x v="3"/>
    <x v="457"/>
    <x v="176"/>
    <n v="62"/>
    <x v="3"/>
    <s v="Alan Kennham"/>
    <s v="C0701cam11"/>
    <x v="5"/>
  </r>
  <r>
    <x v="697"/>
    <x v="3"/>
    <x v="457"/>
    <x v="286"/>
    <n v="62"/>
    <x v="3"/>
    <s v="Alan Kennham"/>
    <s v="C0701cam11"/>
    <x v="6"/>
  </r>
  <r>
    <x v="697"/>
    <x v="3"/>
    <x v="457"/>
    <x v="283"/>
    <n v="62"/>
    <x v="3"/>
    <s v="Alan Kennham"/>
    <s v="C0701cam11"/>
    <x v="8"/>
  </r>
  <r>
    <x v="697"/>
    <x v="3"/>
    <x v="457"/>
    <x v="119"/>
    <n v="62"/>
    <x v="3"/>
    <s v="Alan Kennham"/>
    <s v="C0701cam11"/>
    <x v="9"/>
  </r>
  <r>
    <x v="698"/>
    <x v="16"/>
    <x v="24"/>
    <x v="123"/>
    <n v="26"/>
    <x v="16"/>
    <s v="Marietta Gladdish"/>
    <s v="C0702cam04"/>
    <x v="0"/>
  </r>
  <r>
    <x v="698"/>
    <x v="16"/>
    <x v="24"/>
    <x v="466"/>
    <n v="26"/>
    <x v="16"/>
    <s v="Marietta Gladdish"/>
    <s v="C0702cam04"/>
    <x v="7"/>
  </r>
  <r>
    <x v="698"/>
    <x v="16"/>
    <x v="24"/>
    <x v="365"/>
    <n v="26"/>
    <x v="16"/>
    <s v="Marietta Gladdish"/>
    <s v="C0702cam04"/>
    <x v="10"/>
  </r>
  <r>
    <x v="698"/>
    <x v="16"/>
    <x v="24"/>
    <x v="333"/>
    <n v="26"/>
    <x v="16"/>
    <s v="Marietta Gladdish"/>
    <s v="C0702cam04"/>
    <x v="1"/>
  </r>
  <r>
    <x v="698"/>
    <x v="16"/>
    <x v="24"/>
    <x v="104"/>
    <n v="26"/>
    <x v="16"/>
    <s v="Marietta Gladdish"/>
    <s v="C0702cam04"/>
    <x v="2"/>
  </r>
  <r>
    <x v="698"/>
    <x v="16"/>
    <x v="24"/>
    <x v="214"/>
    <n v="26"/>
    <x v="16"/>
    <s v="Marietta Gladdish"/>
    <s v="C0702cam04"/>
    <x v="3"/>
  </r>
  <r>
    <x v="698"/>
    <x v="16"/>
    <x v="24"/>
    <x v="432"/>
    <n v="26"/>
    <x v="16"/>
    <s v="Marietta Gladdish"/>
    <s v="C0702cam04"/>
    <x v="5"/>
  </r>
  <r>
    <x v="698"/>
    <x v="16"/>
    <x v="24"/>
    <x v="366"/>
    <n v="26"/>
    <x v="16"/>
    <s v="Marietta Gladdish"/>
    <s v="C0702cam04"/>
    <x v="6"/>
  </r>
  <r>
    <x v="698"/>
    <x v="16"/>
    <x v="24"/>
    <x v="50"/>
    <n v="26"/>
    <x v="16"/>
    <s v="Marietta Gladdish"/>
    <s v="C0702cam04"/>
    <x v="11"/>
  </r>
  <r>
    <x v="698"/>
    <x v="16"/>
    <x v="24"/>
    <x v="194"/>
    <n v="26"/>
    <x v="16"/>
    <s v="Marietta Gladdish"/>
    <s v="C0702cam04"/>
    <x v="15"/>
  </r>
  <r>
    <x v="698"/>
    <x v="16"/>
    <x v="24"/>
    <x v="259"/>
    <n v="26"/>
    <x v="16"/>
    <s v="Marietta Gladdish"/>
    <s v="C0702cam04"/>
    <x v="13"/>
  </r>
  <r>
    <x v="698"/>
    <x v="10"/>
    <x v="451"/>
    <x v="66"/>
    <n v="22"/>
    <x v="10"/>
    <s v="Marietta Gladdish"/>
    <s v="C0702cam05"/>
    <x v="0"/>
  </r>
  <r>
    <x v="698"/>
    <x v="10"/>
    <x v="451"/>
    <x v="256"/>
    <n v="22"/>
    <x v="10"/>
    <s v="Marietta Gladdish"/>
    <s v="C0702cam05"/>
    <x v="7"/>
  </r>
  <r>
    <x v="699"/>
    <x v="9"/>
    <x v="291"/>
    <x v="225"/>
    <n v="27"/>
    <x v="9"/>
    <s v="Misti Figg"/>
    <s v="C0703cam08"/>
    <x v="0"/>
  </r>
  <r>
    <x v="699"/>
    <x v="9"/>
    <x v="291"/>
    <x v="343"/>
    <n v="27"/>
    <x v="9"/>
    <s v="Misti Figg"/>
    <s v="C0703cam08"/>
    <x v="7"/>
  </r>
  <r>
    <x v="699"/>
    <x v="9"/>
    <x v="291"/>
    <x v="252"/>
    <n v="27"/>
    <x v="9"/>
    <s v="Misti Figg"/>
    <s v="C0703cam08"/>
    <x v="10"/>
  </r>
  <r>
    <x v="699"/>
    <x v="9"/>
    <x v="291"/>
    <x v="210"/>
    <n v="27"/>
    <x v="9"/>
    <s v="Misti Figg"/>
    <s v="C0703cam08"/>
    <x v="2"/>
  </r>
  <r>
    <x v="699"/>
    <x v="9"/>
    <x v="291"/>
    <x v="237"/>
    <n v="27"/>
    <x v="9"/>
    <s v="Misti Figg"/>
    <s v="C0703cam08"/>
    <x v="2"/>
  </r>
  <r>
    <x v="699"/>
    <x v="9"/>
    <x v="291"/>
    <x v="205"/>
    <n v="27"/>
    <x v="9"/>
    <s v="Misti Figg"/>
    <s v="C0703cam08"/>
    <x v="4"/>
  </r>
  <r>
    <x v="699"/>
    <x v="9"/>
    <x v="291"/>
    <x v="59"/>
    <n v="27"/>
    <x v="9"/>
    <s v="Misti Figg"/>
    <s v="C0703cam08"/>
    <x v="4"/>
  </r>
  <r>
    <x v="700"/>
    <x v="1"/>
    <x v="10"/>
    <x v="60"/>
    <n v="25"/>
    <x v="1"/>
    <s v="Nicky Hegge"/>
    <s v="C0704cam07"/>
    <x v="0"/>
  </r>
  <r>
    <x v="700"/>
    <x v="1"/>
    <x v="10"/>
    <x v="114"/>
    <n v="25"/>
    <x v="1"/>
    <s v="Nicky Hegge"/>
    <s v="C0704cam07"/>
    <x v="7"/>
  </r>
  <r>
    <x v="700"/>
    <x v="1"/>
    <x v="10"/>
    <x v="133"/>
    <n v="25"/>
    <x v="1"/>
    <s v="Nicky Hegge"/>
    <s v="C0704cam07"/>
    <x v="7"/>
  </r>
  <r>
    <x v="700"/>
    <x v="1"/>
    <x v="10"/>
    <x v="100"/>
    <n v="25"/>
    <x v="1"/>
    <s v="Nicky Hegge"/>
    <s v="C0704cam07"/>
    <x v="1"/>
  </r>
  <r>
    <x v="700"/>
    <x v="1"/>
    <x v="10"/>
    <x v="230"/>
    <n v="25"/>
    <x v="1"/>
    <s v="Nicky Hegge"/>
    <s v="C0704cam07"/>
    <x v="2"/>
  </r>
  <r>
    <x v="700"/>
    <x v="1"/>
    <x v="10"/>
    <x v="176"/>
    <n v="25"/>
    <x v="1"/>
    <s v="Nicky Hegge"/>
    <s v="C0704cam07"/>
    <x v="2"/>
  </r>
  <r>
    <x v="700"/>
    <x v="1"/>
    <x v="10"/>
    <x v="21"/>
    <n v="25"/>
    <x v="1"/>
    <s v="Nicky Hegge"/>
    <s v="C0704cam07"/>
    <x v="4"/>
  </r>
  <r>
    <x v="700"/>
    <x v="1"/>
    <x v="10"/>
    <x v="14"/>
    <n v="25"/>
    <x v="1"/>
    <s v="Nicky Hegge"/>
    <s v="C0704cam07"/>
    <x v="5"/>
  </r>
  <r>
    <x v="700"/>
    <x v="1"/>
    <x v="10"/>
    <x v="119"/>
    <n v="25"/>
    <x v="1"/>
    <s v="Nicky Hegge"/>
    <s v="C0704cam07"/>
    <x v="5"/>
  </r>
  <r>
    <x v="701"/>
    <x v="11"/>
    <x v="30"/>
    <x v="148"/>
    <n v="14"/>
    <x v="11"/>
    <s v="Hillyer Darthe"/>
    <s v="C0705cam15"/>
    <x v="0"/>
  </r>
  <r>
    <x v="701"/>
    <x v="11"/>
    <x v="30"/>
    <x v="279"/>
    <n v="14"/>
    <x v="11"/>
    <s v="Hillyer Darthe"/>
    <s v="C0705cam15"/>
    <x v="10"/>
  </r>
  <r>
    <x v="701"/>
    <x v="11"/>
    <x v="30"/>
    <x v="244"/>
    <n v="14"/>
    <x v="11"/>
    <s v="Hillyer Darthe"/>
    <s v="C0705cam15"/>
    <x v="1"/>
  </r>
  <r>
    <x v="701"/>
    <x v="11"/>
    <x v="30"/>
    <x v="431"/>
    <n v="14"/>
    <x v="11"/>
    <s v="Hillyer Darthe"/>
    <s v="C0705cam15"/>
    <x v="2"/>
  </r>
  <r>
    <x v="701"/>
    <x v="11"/>
    <x v="30"/>
    <x v="99"/>
    <n v="14"/>
    <x v="11"/>
    <s v="Hillyer Darthe"/>
    <s v="C0705cam15"/>
    <x v="3"/>
  </r>
  <r>
    <x v="701"/>
    <x v="11"/>
    <x v="30"/>
    <x v="342"/>
    <n v="14"/>
    <x v="11"/>
    <s v="Hillyer Darthe"/>
    <s v="C0705cam15"/>
    <x v="4"/>
  </r>
  <r>
    <x v="701"/>
    <x v="11"/>
    <x v="30"/>
    <x v="30"/>
    <n v="14"/>
    <x v="11"/>
    <s v="Hillyer Darthe"/>
    <s v="C0705cam15"/>
    <x v="5"/>
  </r>
  <r>
    <x v="701"/>
    <x v="11"/>
    <x v="30"/>
    <x v="171"/>
    <n v="14"/>
    <x v="11"/>
    <s v="Hillyer Darthe"/>
    <s v="C0705cam15"/>
    <x v="8"/>
  </r>
  <r>
    <x v="701"/>
    <x v="2"/>
    <x v="404"/>
    <x v="237"/>
    <n v="29"/>
    <x v="2"/>
    <s v="Hillyer Darthe"/>
    <s v="C0705cam17"/>
    <x v="0"/>
  </r>
  <r>
    <x v="701"/>
    <x v="2"/>
    <x v="404"/>
    <x v="48"/>
    <n v="29"/>
    <x v="2"/>
    <s v="Hillyer Darthe"/>
    <s v="C0705cam17"/>
    <x v="7"/>
  </r>
  <r>
    <x v="702"/>
    <x v="10"/>
    <x v="4"/>
    <x v="22"/>
    <n v="22"/>
    <x v="10"/>
    <s v="See Blaisdale"/>
    <s v="C0706cam05"/>
    <x v="0"/>
  </r>
  <r>
    <x v="702"/>
    <x v="10"/>
    <x v="4"/>
    <x v="386"/>
    <n v="22"/>
    <x v="10"/>
    <s v="See Blaisdale"/>
    <s v="C0706cam05"/>
    <x v="7"/>
  </r>
  <r>
    <x v="702"/>
    <x v="10"/>
    <x v="4"/>
    <x v="228"/>
    <n v="22"/>
    <x v="10"/>
    <s v="See Blaisdale"/>
    <s v="C0706cam05"/>
    <x v="1"/>
  </r>
  <r>
    <x v="702"/>
    <x v="10"/>
    <x v="4"/>
    <x v="229"/>
    <n v="22"/>
    <x v="10"/>
    <s v="See Blaisdale"/>
    <s v="C0706cam05"/>
    <x v="2"/>
  </r>
  <r>
    <x v="702"/>
    <x v="10"/>
    <x v="4"/>
    <x v="100"/>
    <n v="22"/>
    <x v="10"/>
    <s v="See Blaisdale"/>
    <s v="C0706cam05"/>
    <x v="4"/>
  </r>
  <r>
    <x v="702"/>
    <x v="10"/>
    <x v="4"/>
    <x v="181"/>
    <n v="22"/>
    <x v="10"/>
    <s v="See Blaisdale"/>
    <s v="C0706cam05"/>
    <x v="5"/>
  </r>
  <r>
    <x v="702"/>
    <x v="10"/>
    <x v="4"/>
    <x v="85"/>
    <n v="22"/>
    <x v="10"/>
    <s v="See Blaisdale"/>
    <s v="C0706cam05"/>
    <x v="8"/>
  </r>
  <r>
    <x v="702"/>
    <x v="10"/>
    <x v="4"/>
    <x v="162"/>
    <n v="22"/>
    <x v="10"/>
    <s v="See Blaisdale"/>
    <s v="C0706cam05"/>
    <x v="9"/>
  </r>
  <r>
    <x v="702"/>
    <x v="11"/>
    <x v="42"/>
    <x v="201"/>
    <n v="14"/>
    <x v="11"/>
    <s v="See Blaisdale"/>
    <s v="C0706cam15"/>
    <x v="0"/>
  </r>
  <r>
    <x v="702"/>
    <x v="11"/>
    <x v="42"/>
    <x v="218"/>
    <n v="14"/>
    <x v="11"/>
    <s v="See Blaisdale"/>
    <s v="C0706cam15"/>
    <x v="7"/>
  </r>
  <r>
    <x v="702"/>
    <x v="11"/>
    <x v="42"/>
    <x v="390"/>
    <n v="14"/>
    <x v="11"/>
    <s v="See Blaisdale"/>
    <s v="C0706cam15"/>
    <x v="1"/>
  </r>
  <r>
    <x v="702"/>
    <x v="11"/>
    <x v="42"/>
    <x v="235"/>
    <n v="14"/>
    <x v="11"/>
    <s v="See Blaisdale"/>
    <s v="C0706cam15"/>
    <x v="1"/>
  </r>
  <r>
    <x v="702"/>
    <x v="11"/>
    <x v="42"/>
    <x v="203"/>
    <n v="14"/>
    <x v="11"/>
    <s v="See Blaisdale"/>
    <s v="C0706cam15"/>
    <x v="2"/>
  </r>
  <r>
    <x v="702"/>
    <x v="11"/>
    <x v="42"/>
    <x v="156"/>
    <n v="14"/>
    <x v="11"/>
    <s v="See Blaisdale"/>
    <s v="C0706cam15"/>
    <x v="3"/>
  </r>
  <r>
    <x v="702"/>
    <x v="11"/>
    <x v="42"/>
    <x v="50"/>
    <n v="14"/>
    <x v="11"/>
    <s v="See Blaisdale"/>
    <s v="C0706cam15"/>
    <x v="4"/>
  </r>
  <r>
    <x v="702"/>
    <x v="11"/>
    <x v="42"/>
    <x v="51"/>
    <n v="14"/>
    <x v="11"/>
    <s v="See Blaisdale"/>
    <s v="C0706cam15"/>
    <x v="5"/>
  </r>
  <r>
    <x v="702"/>
    <x v="11"/>
    <x v="42"/>
    <x v="110"/>
    <n v="14"/>
    <x v="11"/>
    <s v="See Blaisdale"/>
    <s v="C0706cam15"/>
    <x v="8"/>
  </r>
  <r>
    <x v="702"/>
    <x v="11"/>
    <x v="42"/>
    <x v="73"/>
    <n v="14"/>
    <x v="11"/>
    <s v="See Blaisdale"/>
    <s v="C0706cam15"/>
    <x v="9"/>
  </r>
  <r>
    <x v="703"/>
    <x v="7"/>
    <x v="211"/>
    <x v="24"/>
    <n v="28"/>
    <x v="7"/>
    <s v="Ashby Goose"/>
    <s v="C0707cam14"/>
    <x v="0"/>
  </r>
  <r>
    <x v="703"/>
    <x v="7"/>
    <x v="211"/>
    <x v="260"/>
    <n v="28"/>
    <x v="7"/>
    <s v="Ashby Goose"/>
    <s v="C0707cam14"/>
    <x v="7"/>
  </r>
  <r>
    <x v="703"/>
    <x v="7"/>
    <x v="211"/>
    <x v="149"/>
    <n v="28"/>
    <x v="7"/>
    <s v="Ashby Goose"/>
    <s v="C0707cam14"/>
    <x v="10"/>
  </r>
  <r>
    <x v="703"/>
    <x v="7"/>
    <x v="211"/>
    <x v="138"/>
    <n v="28"/>
    <x v="7"/>
    <s v="Ashby Goose"/>
    <s v="C0707cam14"/>
    <x v="10"/>
  </r>
  <r>
    <x v="703"/>
    <x v="7"/>
    <x v="211"/>
    <x v="151"/>
    <n v="28"/>
    <x v="7"/>
    <s v="Ashby Goose"/>
    <s v="C0707cam14"/>
    <x v="2"/>
  </r>
  <r>
    <x v="703"/>
    <x v="7"/>
    <x v="211"/>
    <x v="63"/>
    <n v="28"/>
    <x v="7"/>
    <s v="Ashby Goose"/>
    <s v="C0707cam14"/>
    <x v="3"/>
  </r>
  <r>
    <x v="703"/>
    <x v="7"/>
    <x v="211"/>
    <x v="162"/>
    <n v="28"/>
    <x v="7"/>
    <s v="Ashby Goose"/>
    <s v="C0707cam14"/>
    <x v="4"/>
  </r>
  <r>
    <x v="703"/>
    <x v="7"/>
    <x v="211"/>
    <x v="86"/>
    <n v="28"/>
    <x v="7"/>
    <s v="Ashby Goose"/>
    <s v="C0707cam14"/>
    <x v="4"/>
  </r>
  <r>
    <x v="704"/>
    <x v="11"/>
    <x v="156"/>
    <x v="349"/>
    <n v="14"/>
    <x v="11"/>
    <s v="Ki Gresswell"/>
    <s v="C0708cam15"/>
    <x v="0"/>
  </r>
  <r>
    <x v="704"/>
    <x v="11"/>
    <x v="156"/>
    <x v="444"/>
    <n v="14"/>
    <x v="11"/>
    <s v="Ki Gresswell"/>
    <s v="C0708cam15"/>
    <x v="10"/>
  </r>
  <r>
    <x v="704"/>
    <x v="11"/>
    <x v="156"/>
    <x v="223"/>
    <n v="14"/>
    <x v="11"/>
    <s v="Ki Gresswell"/>
    <s v="C0708cam15"/>
    <x v="1"/>
  </r>
  <r>
    <x v="704"/>
    <x v="11"/>
    <x v="156"/>
    <x v="178"/>
    <n v="14"/>
    <x v="11"/>
    <s v="Ki Gresswell"/>
    <s v="C0708cam15"/>
    <x v="2"/>
  </r>
  <r>
    <x v="704"/>
    <x v="11"/>
    <x v="156"/>
    <x v="375"/>
    <n v="14"/>
    <x v="11"/>
    <s v="Ki Gresswell"/>
    <s v="C0708cam15"/>
    <x v="3"/>
  </r>
  <r>
    <x v="704"/>
    <x v="11"/>
    <x v="156"/>
    <x v="137"/>
    <n v="14"/>
    <x v="11"/>
    <s v="Ki Gresswell"/>
    <s v="C0708cam15"/>
    <x v="4"/>
  </r>
  <r>
    <x v="704"/>
    <x v="11"/>
    <x v="156"/>
    <x v="328"/>
    <n v="14"/>
    <x v="11"/>
    <s v="Ki Gresswell"/>
    <s v="C0708cam15"/>
    <x v="6"/>
  </r>
  <r>
    <x v="704"/>
    <x v="11"/>
    <x v="156"/>
    <x v="109"/>
    <n v="14"/>
    <x v="11"/>
    <s v="Ki Gresswell"/>
    <s v="C0708cam15"/>
    <x v="8"/>
  </r>
  <r>
    <x v="704"/>
    <x v="11"/>
    <x v="156"/>
    <x v="67"/>
    <n v="14"/>
    <x v="11"/>
    <s v="Ki Gresswell"/>
    <s v="C0708cam15"/>
    <x v="9"/>
  </r>
  <r>
    <x v="704"/>
    <x v="16"/>
    <x v="43"/>
    <x v="206"/>
    <n v="26"/>
    <x v="16"/>
    <s v="Ki Gresswell"/>
    <s v="C0708cam04"/>
    <x v="0"/>
  </r>
  <r>
    <x v="704"/>
    <x v="16"/>
    <x v="43"/>
    <x v="477"/>
    <n v="26"/>
    <x v="16"/>
    <s v="Ki Gresswell"/>
    <s v="C0708cam04"/>
    <x v="10"/>
  </r>
  <r>
    <x v="704"/>
    <x v="16"/>
    <x v="43"/>
    <x v="135"/>
    <n v="26"/>
    <x v="16"/>
    <s v="Ki Gresswell"/>
    <s v="C0708cam04"/>
    <x v="1"/>
  </r>
  <r>
    <x v="704"/>
    <x v="16"/>
    <x v="43"/>
    <x v="197"/>
    <n v="26"/>
    <x v="16"/>
    <s v="Ki Gresswell"/>
    <s v="C0708cam04"/>
    <x v="2"/>
  </r>
  <r>
    <x v="704"/>
    <x v="16"/>
    <x v="43"/>
    <x v="262"/>
    <n v="26"/>
    <x v="16"/>
    <s v="Ki Gresswell"/>
    <s v="C0708cam04"/>
    <x v="4"/>
  </r>
  <r>
    <x v="704"/>
    <x v="16"/>
    <x v="43"/>
    <x v="176"/>
    <n v="26"/>
    <x v="16"/>
    <s v="Ki Gresswell"/>
    <s v="C0708cam04"/>
    <x v="5"/>
  </r>
  <r>
    <x v="704"/>
    <x v="16"/>
    <x v="43"/>
    <x v="47"/>
    <n v="26"/>
    <x v="16"/>
    <s v="Ki Gresswell"/>
    <s v="C0708cam04"/>
    <x v="6"/>
  </r>
  <r>
    <x v="704"/>
    <x v="16"/>
    <x v="43"/>
    <x v="84"/>
    <n v="26"/>
    <x v="16"/>
    <s v="Ki Gresswell"/>
    <s v="C0708cam04"/>
    <x v="8"/>
  </r>
  <r>
    <x v="705"/>
    <x v="4"/>
    <x v="21"/>
    <x v="111"/>
    <n v="16"/>
    <x v="4"/>
    <s v="Sigmund Moncaster"/>
    <s v="C0709cam16"/>
    <x v="0"/>
  </r>
  <r>
    <x v="705"/>
    <x v="4"/>
    <x v="21"/>
    <x v="216"/>
    <n v="16"/>
    <x v="4"/>
    <s v="Sigmund Moncaster"/>
    <s v="C0709cam16"/>
    <x v="7"/>
  </r>
  <r>
    <x v="705"/>
    <x v="4"/>
    <x v="21"/>
    <x v="30"/>
    <n v="16"/>
    <x v="4"/>
    <s v="Sigmund Moncaster"/>
    <s v="C0709cam16"/>
    <x v="10"/>
  </r>
  <r>
    <x v="705"/>
    <x v="4"/>
    <x v="21"/>
    <x v="328"/>
    <n v="16"/>
    <x v="4"/>
    <s v="Sigmund Moncaster"/>
    <s v="C0709cam16"/>
    <x v="1"/>
  </r>
  <r>
    <x v="705"/>
    <x v="4"/>
    <x v="21"/>
    <x v="109"/>
    <n v="16"/>
    <x v="4"/>
    <s v="Sigmund Moncaster"/>
    <s v="C0709cam16"/>
    <x v="2"/>
  </r>
  <r>
    <x v="705"/>
    <x v="4"/>
    <x v="21"/>
    <x v="256"/>
    <n v="16"/>
    <x v="4"/>
    <s v="Sigmund Moncaster"/>
    <s v="C0709cam16"/>
    <x v="3"/>
  </r>
  <r>
    <x v="705"/>
    <x v="11"/>
    <x v="332"/>
    <x v="203"/>
    <n v="14"/>
    <x v="11"/>
    <s v="Sigmund Moncaster"/>
    <s v="C0709cam15"/>
    <x v="0"/>
  </r>
  <r>
    <x v="705"/>
    <x v="11"/>
    <x v="332"/>
    <x v="435"/>
    <n v="14"/>
    <x v="11"/>
    <s v="Sigmund Moncaster"/>
    <s v="C0709cam15"/>
    <x v="7"/>
  </r>
  <r>
    <x v="705"/>
    <x v="11"/>
    <x v="332"/>
    <x v="394"/>
    <n v="14"/>
    <x v="11"/>
    <s v="Sigmund Moncaster"/>
    <s v="C0709cam15"/>
    <x v="10"/>
  </r>
  <r>
    <x v="705"/>
    <x v="11"/>
    <x v="332"/>
    <x v="83"/>
    <n v="14"/>
    <x v="11"/>
    <s v="Sigmund Moncaster"/>
    <s v="C0709cam15"/>
    <x v="1"/>
  </r>
  <r>
    <x v="705"/>
    <x v="11"/>
    <x v="332"/>
    <x v="171"/>
    <n v="14"/>
    <x v="11"/>
    <s v="Sigmund Moncaster"/>
    <s v="C0709cam15"/>
    <x v="2"/>
  </r>
  <r>
    <x v="705"/>
    <x v="11"/>
    <x v="332"/>
    <x v="112"/>
    <n v="14"/>
    <x v="11"/>
    <s v="Sigmund Moncaster"/>
    <s v="C0709cam15"/>
    <x v="3"/>
  </r>
  <r>
    <x v="706"/>
    <x v="16"/>
    <x v="205"/>
    <x v="393"/>
    <n v="26"/>
    <x v="16"/>
    <s v="Haywood Ransfield"/>
    <s v="C0710cam04"/>
    <x v="0"/>
  </r>
  <r>
    <x v="706"/>
    <x v="16"/>
    <x v="205"/>
    <x v="54"/>
    <n v="26"/>
    <x v="16"/>
    <s v="Haywood Ransfield"/>
    <s v="C0710cam04"/>
    <x v="7"/>
  </r>
  <r>
    <x v="706"/>
    <x v="16"/>
    <x v="205"/>
    <x v="410"/>
    <n v="26"/>
    <x v="16"/>
    <s v="Haywood Ransfield"/>
    <s v="C0710cam04"/>
    <x v="1"/>
  </r>
  <r>
    <x v="706"/>
    <x v="16"/>
    <x v="205"/>
    <x v="8"/>
    <n v="26"/>
    <x v="16"/>
    <s v="Haywood Ransfield"/>
    <s v="C0710cam04"/>
    <x v="2"/>
  </r>
  <r>
    <x v="706"/>
    <x v="16"/>
    <x v="205"/>
    <x v="75"/>
    <n v="26"/>
    <x v="16"/>
    <s v="Haywood Ransfield"/>
    <s v="C0710cam04"/>
    <x v="4"/>
  </r>
  <r>
    <x v="706"/>
    <x v="16"/>
    <x v="205"/>
    <x v="77"/>
    <n v="26"/>
    <x v="16"/>
    <s v="Haywood Ransfield"/>
    <s v="C0710cam04"/>
    <x v="5"/>
  </r>
  <r>
    <x v="706"/>
    <x v="16"/>
    <x v="205"/>
    <x v="33"/>
    <n v="26"/>
    <x v="16"/>
    <s v="Haywood Ransfield"/>
    <s v="C0710cam04"/>
    <x v="6"/>
  </r>
  <r>
    <x v="706"/>
    <x v="12"/>
    <x v="328"/>
    <x v="217"/>
    <n v="66"/>
    <x v="12"/>
    <s v="Haywood Ransfield"/>
    <s v="C0710cam10"/>
    <x v="0"/>
  </r>
  <r>
    <x v="706"/>
    <x v="12"/>
    <x v="328"/>
    <x v="205"/>
    <n v="66"/>
    <x v="12"/>
    <s v="Haywood Ransfield"/>
    <s v="C0710cam10"/>
    <x v="7"/>
  </r>
  <r>
    <x v="706"/>
    <x v="12"/>
    <x v="328"/>
    <x v="119"/>
    <n v="66"/>
    <x v="12"/>
    <s v="Haywood Ransfield"/>
    <s v="C0710cam10"/>
    <x v="7"/>
  </r>
  <r>
    <x v="707"/>
    <x v="10"/>
    <x v="238"/>
    <x v="306"/>
    <n v="22"/>
    <x v="10"/>
    <s v="Evelina Jurisch"/>
    <s v="C0711cam05"/>
    <x v="0"/>
  </r>
  <r>
    <x v="707"/>
    <x v="10"/>
    <x v="238"/>
    <x v="360"/>
    <n v="22"/>
    <x v="10"/>
    <s v="Evelina Jurisch"/>
    <s v="C0711cam05"/>
    <x v="7"/>
  </r>
  <r>
    <x v="707"/>
    <x v="10"/>
    <x v="238"/>
    <x v="149"/>
    <n v="22"/>
    <x v="10"/>
    <s v="Evelina Jurisch"/>
    <s v="C0711cam05"/>
    <x v="10"/>
  </r>
  <r>
    <x v="707"/>
    <x v="10"/>
    <x v="238"/>
    <x v="209"/>
    <n v="22"/>
    <x v="10"/>
    <s v="Evelina Jurisch"/>
    <s v="C0711cam05"/>
    <x v="1"/>
  </r>
  <r>
    <x v="707"/>
    <x v="10"/>
    <x v="238"/>
    <x v="4"/>
    <n v="22"/>
    <x v="10"/>
    <s v="Evelina Jurisch"/>
    <s v="C0711cam05"/>
    <x v="2"/>
  </r>
  <r>
    <x v="707"/>
    <x v="10"/>
    <x v="238"/>
    <x v="13"/>
    <n v="22"/>
    <x v="10"/>
    <s v="Evelina Jurisch"/>
    <s v="C0711cam05"/>
    <x v="3"/>
  </r>
  <r>
    <x v="707"/>
    <x v="10"/>
    <x v="238"/>
    <x v="256"/>
    <n v="22"/>
    <x v="10"/>
    <s v="Evelina Jurisch"/>
    <s v="C0711cam05"/>
    <x v="4"/>
  </r>
  <r>
    <x v="707"/>
    <x v="13"/>
    <x v="175"/>
    <x v="286"/>
    <n v="75"/>
    <x v="13"/>
    <s v="Evelina Jurisch"/>
    <s v="C0711cam09"/>
    <x v="0"/>
  </r>
  <r>
    <x v="707"/>
    <x v="13"/>
    <x v="175"/>
    <x v="84"/>
    <n v="75"/>
    <x v="13"/>
    <s v="Evelina Jurisch"/>
    <s v="C0711cam09"/>
    <x v="7"/>
  </r>
  <r>
    <x v="708"/>
    <x v="12"/>
    <x v="272"/>
    <x v="19"/>
    <n v="66"/>
    <x v="12"/>
    <s v="Arvie Ilett"/>
    <s v="C0712cam10"/>
    <x v="0"/>
  </r>
  <r>
    <x v="708"/>
    <x v="12"/>
    <x v="272"/>
    <x v="292"/>
    <n v="66"/>
    <x v="12"/>
    <s v="Arvie Ilett"/>
    <s v="C0712cam10"/>
    <x v="7"/>
  </r>
  <r>
    <x v="708"/>
    <x v="12"/>
    <x v="272"/>
    <x v="5"/>
    <n v="66"/>
    <x v="12"/>
    <s v="Arvie Ilett"/>
    <s v="C0712cam10"/>
    <x v="10"/>
  </r>
  <r>
    <x v="708"/>
    <x v="12"/>
    <x v="272"/>
    <x v="374"/>
    <n v="66"/>
    <x v="12"/>
    <s v="Arvie Ilett"/>
    <s v="C0712cam10"/>
    <x v="1"/>
  </r>
  <r>
    <x v="708"/>
    <x v="12"/>
    <x v="272"/>
    <x v="239"/>
    <n v="66"/>
    <x v="12"/>
    <s v="Arvie Ilett"/>
    <s v="C0712cam10"/>
    <x v="1"/>
  </r>
  <r>
    <x v="709"/>
    <x v="2"/>
    <x v="373"/>
    <x v="382"/>
    <n v="29"/>
    <x v="2"/>
    <s v="Georgia Blunden"/>
    <s v="C0713cam17"/>
    <x v="0"/>
  </r>
  <r>
    <x v="709"/>
    <x v="2"/>
    <x v="373"/>
    <x v="114"/>
    <n v="29"/>
    <x v="2"/>
    <s v="Georgia Blunden"/>
    <s v="C0713cam17"/>
    <x v="7"/>
  </r>
  <r>
    <x v="709"/>
    <x v="2"/>
    <x v="373"/>
    <x v="137"/>
    <n v="29"/>
    <x v="2"/>
    <s v="Georgia Blunden"/>
    <s v="C0713cam17"/>
    <x v="10"/>
  </r>
  <r>
    <x v="709"/>
    <x v="2"/>
    <x v="373"/>
    <x v="230"/>
    <n v="29"/>
    <x v="2"/>
    <s v="Georgia Blunden"/>
    <s v="C0713cam17"/>
    <x v="1"/>
  </r>
  <r>
    <x v="709"/>
    <x v="2"/>
    <x v="373"/>
    <x v="246"/>
    <n v="29"/>
    <x v="2"/>
    <s v="Georgia Blunden"/>
    <s v="C0713cam17"/>
    <x v="2"/>
  </r>
  <r>
    <x v="709"/>
    <x v="2"/>
    <x v="373"/>
    <x v="317"/>
    <n v="29"/>
    <x v="2"/>
    <s v="Georgia Blunden"/>
    <s v="C0713cam17"/>
    <x v="3"/>
  </r>
  <r>
    <x v="709"/>
    <x v="2"/>
    <x v="373"/>
    <x v="84"/>
    <n v="29"/>
    <x v="2"/>
    <s v="Georgia Blunden"/>
    <s v="C0713cam17"/>
    <x v="4"/>
  </r>
  <r>
    <x v="709"/>
    <x v="15"/>
    <x v="301"/>
    <x v="134"/>
    <n v="10"/>
    <x v="15"/>
    <s v="Georgia Blunden"/>
    <s v="C0713cam01"/>
    <x v="0"/>
  </r>
  <r>
    <x v="709"/>
    <x v="15"/>
    <x v="301"/>
    <x v="58"/>
    <n v="10"/>
    <x v="15"/>
    <s v="Georgia Blunden"/>
    <s v="C0713cam01"/>
    <x v="7"/>
  </r>
  <r>
    <x v="709"/>
    <x v="15"/>
    <x v="301"/>
    <x v="82"/>
    <n v="10"/>
    <x v="15"/>
    <s v="Georgia Blunden"/>
    <s v="C0713cam01"/>
    <x v="7"/>
  </r>
  <r>
    <x v="710"/>
    <x v="3"/>
    <x v="235"/>
    <x v="142"/>
    <n v="62"/>
    <x v="3"/>
    <s v="Kevon Bax"/>
    <s v="C0714cam11"/>
    <x v="0"/>
  </r>
  <r>
    <x v="710"/>
    <x v="3"/>
    <x v="235"/>
    <x v="158"/>
    <n v="62"/>
    <x v="3"/>
    <s v="Kevon Bax"/>
    <s v="C0714cam11"/>
    <x v="7"/>
  </r>
  <r>
    <x v="710"/>
    <x v="3"/>
    <x v="235"/>
    <x v="175"/>
    <n v="62"/>
    <x v="3"/>
    <s v="Kevon Bax"/>
    <s v="C0714cam11"/>
    <x v="7"/>
  </r>
  <r>
    <x v="710"/>
    <x v="3"/>
    <x v="235"/>
    <x v="202"/>
    <n v="62"/>
    <x v="3"/>
    <s v="Kevon Bax"/>
    <s v="C0714cam11"/>
    <x v="10"/>
  </r>
  <r>
    <x v="710"/>
    <x v="3"/>
    <x v="235"/>
    <x v="371"/>
    <n v="62"/>
    <x v="3"/>
    <s v="Kevon Bax"/>
    <s v="C0714cam11"/>
    <x v="1"/>
  </r>
  <r>
    <x v="710"/>
    <x v="3"/>
    <x v="235"/>
    <x v="69"/>
    <n v="62"/>
    <x v="3"/>
    <s v="Kevon Bax"/>
    <s v="C0714cam11"/>
    <x v="2"/>
  </r>
  <r>
    <x v="710"/>
    <x v="3"/>
    <x v="235"/>
    <x v="276"/>
    <n v="62"/>
    <x v="3"/>
    <s v="Kevon Bax"/>
    <s v="C0714cam11"/>
    <x v="4"/>
  </r>
  <r>
    <x v="710"/>
    <x v="3"/>
    <x v="235"/>
    <x v="79"/>
    <n v="62"/>
    <x v="3"/>
    <s v="Kevon Bax"/>
    <s v="C0714cam11"/>
    <x v="6"/>
  </r>
  <r>
    <x v="710"/>
    <x v="3"/>
    <x v="235"/>
    <x v="286"/>
    <n v="62"/>
    <x v="3"/>
    <s v="Kevon Bax"/>
    <s v="C0714cam11"/>
    <x v="6"/>
  </r>
  <r>
    <x v="710"/>
    <x v="3"/>
    <x v="235"/>
    <x v="213"/>
    <n v="62"/>
    <x v="3"/>
    <s v="Kevon Bax"/>
    <s v="C0714cam11"/>
    <x v="8"/>
  </r>
  <r>
    <x v="710"/>
    <x v="3"/>
    <x v="235"/>
    <x v="312"/>
    <n v="62"/>
    <x v="3"/>
    <s v="Kevon Bax"/>
    <s v="C0714cam11"/>
    <x v="9"/>
  </r>
  <r>
    <x v="710"/>
    <x v="7"/>
    <x v="81"/>
    <x v="292"/>
    <n v="28"/>
    <x v="7"/>
    <s v="Kevon Bax"/>
    <s v="C0714cam14"/>
    <x v="0"/>
  </r>
  <r>
    <x v="710"/>
    <x v="7"/>
    <x v="81"/>
    <x v="11"/>
    <n v="28"/>
    <x v="7"/>
    <s v="Kevon Bax"/>
    <s v="C0714cam14"/>
    <x v="7"/>
  </r>
  <r>
    <x v="710"/>
    <x v="7"/>
    <x v="81"/>
    <x v="76"/>
    <n v="28"/>
    <x v="7"/>
    <s v="Kevon Bax"/>
    <s v="C0714cam14"/>
    <x v="10"/>
  </r>
  <r>
    <x v="710"/>
    <x v="7"/>
    <x v="81"/>
    <x v="73"/>
    <n v="28"/>
    <x v="7"/>
    <s v="Kevon Bax"/>
    <s v="C0714cam14"/>
    <x v="10"/>
  </r>
  <r>
    <x v="711"/>
    <x v="1"/>
    <x v="256"/>
    <x v="192"/>
    <n v="25"/>
    <x v="1"/>
    <s v="Ximenes Unsworth"/>
    <s v="C0715cam07"/>
    <x v="0"/>
  </r>
  <r>
    <x v="711"/>
    <x v="1"/>
    <x v="256"/>
    <x v="30"/>
    <n v="25"/>
    <x v="1"/>
    <s v="Ximenes Unsworth"/>
    <s v="C0715cam07"/>
    <x v="7"/>
  </r>
  <r>
    <x v="711"/>
    <x v="1"/>
    <x v="256"/>
    <x v="51"/>
    <n v="25"/>
    <x v="1"/>
    <s v="Ximenes Unsworth"/>
    <s v="C0715cam07"/>
    <x v="10"/>
  </r>
  <r>
    <x v="711"/>
    <x v="1"/>
    <x v="256"/>
    <x v="134"/>
    <n v="25"/>
    <x v="1"/>
    <s v="Ximenes Unsworth"/>
    <s v="C0715cam07"/>
    <x v="1"/>
  </r>
  <r>
    <x v="711"/>
    <x v="1"/>
    <x v="256"/>
    <x v="103"/>
    <n v="25"/>
    <x v="1"/>
    <s v="Ximenes Unsworth"/>
    <s v="C0715cam07"/>
    <x v="2"/>
  </r>
  <r>
    <x v="711"/>
    <x v="2"/>
    <x v="29"/>
    <x v="109"/>
    <n v="29"/>
    <x v="2"/>
    <s v="Ximenes Unsworth"/>
    <s v="C0715cam17"/>
    <x v="0"/>
  </r>
  <r>
    <x v="711"/>
    <x v="2"/>
    <x v="29"/>
    <x v="290"/>
    <n v="29"/>
    <x v="2"/>
    <s v="Ximenes Unsworth"/>
    <s v="C0715cam17"/>
    <x v="7"/>
  </r>
  <r>
    <x v="712"/>
    <x v="3"/>
    <x v="237"/>
    <x v="402"/>
    <n v="62"/>
    <x v="3"/>
    <s v="Jany Legerwood"/>
    <s v="C0716cam11"/>
    <x v="0"/>
  </r>
  <r>
    <x v="712"/>
    <x v="3"/>
    <x v="237"/>
    <x v="476"/>
    <n v="62"/>
    <x v="3"/>
    <s v="Jany Legerwood"/>
    <s v="C0716cam11"/>
    <x v="10"/>
  </r>
  <r>
    <x v="712"/>
    <x v="3"/>
    <x v="237"/>
    <x v="89"/>
    <n v="62"/>
    <x v="3"/>
    <s v="Jany Legerwood"/>
    <s v="C0716cam11"/>
    <x v="1"/>
  </r>
  <r>
    <x v="712"/>
    <x v="3"/>
    <x v="237"/>
    <x v="448"/>
    <n v="62"/>
    <x v="3"/>
    <s v="Jany Legerwood"/>
    <s v="C0716cam11"/>
    <x v="1"/>
  </r>
  <r>
    <x v="712"/>
    <x v="3"/>
    <x v="237"/>
    <x v="68"/>
    <n v="62"/>
    <x v="3"/>
    <s v="Jany Legerwood"/>
    <s v="C0716cam11"/>
    <x v="3"/>
  </r>
  <r>
    <x v="712"/>
    <x v="3"/>
    <x v="237"/>
    <x v="359"/>
    <n v="62"/>
    <x v="3"/>
    <s v="Jany Legerwood"/>
    <s v="C0716cam11"/>
    <x v="4"/>
  </r>
  <r>
    <x v="712"/>
    <x v="3"/>
    <x v="237"/>
    <x v="133"/>
    <n v="62"/>
    <x v="3"/>
    <s v="Jany Legerwood"/>
    <s v="C0716cam11"/>
    <x v="6"/>
  </r>
  <r>
    <x v="712"/>
    <x v="3"/>
    <x v="237"/>
    <x v="199"/>
    <n v="62"/>
    <x v="3"/>
    <s v="Jany Legerwood"/>
    <s v="C0716cam11"/>
    <x v="11"/>
  </r>
  <r>
    <x v="712"/>
    <x v="3"/>
    <x v="237"/>
    <x v="145"/>
    <n v="62"/>
    <x v="3"/>
    <s v="Jany Legerwood"/>
    <s v="C0716cam11"/>
    <x v="12"/>
  </r>
  <r>
    <x v="712"/>
    <x v="3"/>
    <x v="237"/>
    <x v="80"/>
    <n v="62"/>
    <x v="3"/>
    <s v="Jany Legerwood"/>
    <s v="C0716cam11"/>
    <x v="15"/>
  </r>
  <r>
    <x v="712"/>
    <x v="2"/>
    <x v="105"/>
    <x v="334"/>
    <n v="29"/>
    <x v="2"/>
    <s v="Jany Legerwood"/>
    <s v="C0716cam17"/>
    <x v="0"/>
  </r>
  <r>
    <x v="712"/>
    <x v="2"/>
    <x v="105"/>
    <x v="432"/>
    <n v="29"/>
    <x v="2"/>
    <s v="Jany Legerwood"/>
    <s v="C0716cam17"/>
    <x v="7"/>
  </r>
  <r>
    <x v="712"/>
    <x v="2"/>
    <x v="105"/>
    <x v="371"/>
    <n v="29"/>
    <x v="2"/>
    <s v="Jany Legerwood"/>
    <s v="C0716cam17"/>
    <x v="10"/>
  </r>
  <r>
    <x v="712"/>
    <x v="2"/>
    <x v="105"/>
    <x v="99"/>
    <n v="29"/>
    <x v="2"/>
    <s v="Jany Legerwood"/>
    <s v="C0716cam17"/>
    <x v="1"/>
  </r>
  <r>
    <x v="712"/>
    <x v="2"/>
    <x v="105"/>
    <x v="70"/>
    <n v="29"/>
    <x v="2"/>
    <s v="Jany Legerwood"/>
    <s v="C0716cam17"/>
    <x v="2"/>
  </r>
  <r>
    <x v="712"/>
    <x v="2"/>
    <x v="105"/>
    <x v="204"/>
    <n v="29"/>
    <x v="2"/>
    <s v="Jany Legerwood"/>
    <s v="C0716cam17"/>
    <x v="4"/>
  </r>
  <r>
    <x v="712"/>
    <x v="2"/>
    <x v="105"/>
    <x v="170"/>
    <n v="29"/>
    <x v="2"/>
    <s v="Jany Legerwood"/>
    <s v="C0716cam17"/>
    <x v="4"/>
  </r>
  <r>
    <x v="712"/>
    <x v="2"/>
    <x v="105"/>
    <x v="21"/>
    <n v="29"/>
    <x v="2"/>
    <s v="Jany Legerwood"/>
    <s v="C0716cam17"/>
    <x v="6"/>
  </r>
  <r>
    <x v="712"/>
    <x v="2"/>
    <x v="105"/>
    <x v="64"/>
    <n v="29"/>
    <x v="2"/>
    <s v="Jany Legerwood"/>
    <s v="C0716cam17"/>
    <x v="6"/>
  </r>
  <r>
    <x v="712"/>
    <x v="2"/>
    <x v="105"/>
    <x v="312"/>
    <n v="29"/>
    <x v="2"/>
    <s v="Jany Legerwood"/>
    <s v="C0716cam17"/>
    <x v="8"/>
  </r>
  <r>
    <x v="713"/>
    <x v="3"/>
    <x v="409"/>
    <x v="405"/>
    <n v="62"/>
    <x v="3"/>
    <s v="Timmie Holdron"/>
    <s v="C0717cam11"/>
    <x v="0"/>
  </r>
  <r>
    <x v="713"/>
    <x v="3"/>
    <x v="409"/>
    <x v="381"/>
    <n v="62"/>
    <x v="3"/>
    <s v="Timmie Holdron"/>
    <s v="C0717cam11"/>
    <x v="7"/>
  </r>
  <r>
    <x v="713"/>
    <x v="3"/>
    <x v="409"/>
    <x v="132"/>
    <n v="62"/>
    <x v="3"/>
    <s v="Timmie Holdron"/>
    <s v="C0717cam11"/>
    <x v="1"/>
  </r>
  <r>
    <x v="713"/>
    <x v="3"/>
    <x v="409"/>
    <x v="145"/>
    <n v="62"/>
    <x v="3"/>
    <s v="Timmie Holdron"/>
    <s v="C0717cam11"/>
    <x v="5"/>
  </r>
  <r>
    <x v="713"/>
    <x v="3"/>
    <x v="409"/>
    <x v="13"/>
    <n v="62"/>
    <x v="3"/>
    <s v="Timmie Holdron"/>
    <s v="C0717cam11"/>
    <x v="6"/>
  </r>
  <r>
    <x v="713"/>
    <x v="3"/>
    <x v="409"/>
    <x v="152"/>
    <n v="62"/>
    <x v="3"/>
    <s v="Timmie Holdron"/>
    <s v="C0717cam11"/>
    <x v="6"/>
  </r>
  <r>
    <x v="713"/>
    <x v="10"/>
    <x v="388"/>
    <x v="26"/>
    <n v="22"/>
    <x v="10"/>
    <s v="Timmie Holdron"/>
    <s v="C0717cam05"/>
    <x v="0"/>
  </r>
  <r>
    <x v="713"/>
    <x v="10"/>
    <x v="388"/>
    <x v="3"/>
    <n v="22"/>
    <x v="10"/>
    <s v="Timmie Holdron"/>
    <s v="C0717cam05"/>
    <x v="7"/>
  </r>
  <r>
    <x v="713"/>
    <x v="10"/>
    <x v="388"/>
    <x v="10"/>
    <n v="22"/>
    <x v="10"/>
    <s v="Timmie Holdron"/>
    <s v="C0717cam05"/>
    <x v="10"/>
  </r>
  <r>
    <x v="713"/>
    <x v="10"/>
    <x v="388"/>
    <x v="28"/>
    <n v="22"/>
    <x v="10"/>
    <s v="Timmie Holdron"/>
    <s v="C0717cam05"/>
    <x v="1"/>
  </r>
  <r>
    <x v="713"/>
    <x v="10"/>
    <x v="388"/>
    <x v="195"/>
    <n v="22"/>
    <x v="10"/>
    <s v="Timmie Holdron"/>
    <s v="C0717cam05"/>
    <x v="2"/>
  </r>
  <r>
    <x v="714"/>
    <x v="16"/>
    <x v="386"/>
    <x v="475"/>
    <n v="26"/>
    <x v="16"/>
    <s v="Octavius Lobe"/>
    <s v="C0718cam04"/>
    <x v="0"/>
  </r>
  <r>
    <x v="714"/>
    <x v="16"/>
    <x v="386"/>
    <x v="490"/>
    <n v="26"/>
    <x v="16"/>
    <s v="Octavius Lobe"/>
    <s v="C0718cam04"/>
    <x v="7"/>
  </r>
  <r>
    <x v="714"/>
    <x v="16"/>
    <x v="386"/>
    <x v="372"/>
    <n v="26"/>
    <x v="16"/>
    <s v="Octavius Lobe"/>
    <s v="C0718cam04"/>
    <x v="10"/>
  </r>
  <r>
    <x v="714"/>
    <x v="16"/>
    <x v="386"/>
    <x v="457"/>
    <n v="26"/>
    <x v="16"/>
    <s v="Octavius Lobe"/>
    <s v="C0718cam04"/>
    <x v="1"/>
  </r>
  <r>
    <x v="714"/>
    <x v="16"/>
    <x v="386"/>
    <x v="356"/>
    <n v="26"/>
    <x v="16"/>
    <s v="Octavius Lobe"/>
    <s v="C0718cam04"/>
    <x v="2"/>
  </r>
  <r>
    <x v="714"/>
    <x v="16"/>
    <x v="386"/>
    <x v="375"/>
    <n v="26"/>
    <x v="16"/>
    <s v="Octavius Lobe"/>
    <s v="C0718cam04"/>
    <x v="3"/>
  </r>
  <r>
    <x v="714"/>
    <x v="16"/>
    <x v="386"/>
    <x v="435"/>
    <n v="26"/>
    <x v="16"/>
    <s v="Octavius Lobe"/>
    <s v="C0718cam04"/>
    <x v="4"/>
  </r>
  <r>
    <x v="714"/>
    <x v="16"/>
    <x v="386"/>
    <x v="10"/>
    <n v="26"/>
    <x v="16"/>
    <s v="Octavius Lobe"/>
    <s v="C0718cam04"/>
    <x v="6"/>
  </r>
  <r>
    <x v="714"/>
    <x v="16"/>
    <x v="386"/>
    <x v="28"/>
    <n v="26"/>
    <x v="16"/>
    <s v="Octavius Lobe"/>
    <s v="C0718cam04"/>
    <x v="8"/>
  </r>
  <r>
    <x v="714"/>
    <x v="16"/>
    <x v="386"/>
    <x v="67"/>
    <n v="26"/>
    <x v="16"/>
    <s v="Octavius Lobe"/>
    <s v="C0718cam04"/>
    <x v="9"/>
  </r>
  <r>
    <x v="714"/>
    <x v="10"/>
    <x v="135"/>
    <x v="380"/>
    <n v="22"/>
    <x v="10"/>
    <s v="Octavius Lobe"/>
    <s v="C0718cam05"/>
    <x v="0"/>
  </r>
  <r>
    <x v="714"/>
    <x v="10"/>
    <x v="135"/>
    <x v="389"/>
    <n v="22"/>
    <x v="10"/>
    <s v="Octavius Lobe"/>
    <s v="C0718cam05"/>
    <x v="7"/>
  </r>
  <r>
    <x v="714"/>
    <x v="10"/>
    <x v="135"/>
    <x v="215"/>
    <n v="22"/>
    <x v="10"/>
    <s v="Octavius Lobe"/>
    <s v="C0718cam05"/>
    <x v="10"/>
  </r>
  <r>
    <x v="714"/>
    <x v="10"/>
    <x v="135"/>
    <x v="229"/>
    <n v="22"/>
    <x v="10"/>
    <s v="Octavius Lobe"/>
    <s v="C0718cam05"/>
    <x v="1"/>
  </r>
  <r>
    <x v="714"/>
    <x v="10"/>
    <x v="135"/>
    <x v="245"/>
    <n v="22"/>
    <x v="10"/>
    <s v="Octavius Lobe"/>
    <s v="C0718cam05"/>
    <x v="2"/>
  </r>
  <r>
    <x v="714"/>
    <x v="10"/>
    <x v="135"/>
    <x v="219"/>
    <n v="22"/>
    <x v="10"/>
    <s v="Octavius Lobe"/>
    <s v="C0718cam05"/>
    <x v="3"/>
  </r>
  <r>
    <x v="714"/>
    <x v="10"/>
    <x v="135"/>
    <x v="181"/>
    <n v="22"/>
    <x v="10"/>
    <s v="Octavius Lobe"/>
    <s v="C0718cam05"/>
    <x v="4"/>
  </r>
  <r>
    <x v="714"/>
    <x v="10"/>
    <x v="135"/>
    <x v="10"/>
    <n v="22"/>
    <x v="10"/>
    <s v="Octavius Lobe"/>
    <s v="C0718cam05"/>
    <x v="5"/>
  </r>
  <r>
    <x v="714"/>
    <x v="10"/>
    <x v="135"/>
    <x v="102"/>
    <n v="22"/>
    <x v="10"/>
    <s v="Octavius Lobe"/>
    <s v="C0718cam05"/>
    <x v="6"/>
  </r>
  <r>
    <x v="714"/>
    <x v="10"/>
    <x v="135"/>
    <x v="238"/>
    <n v="22"/>
    <x v="10"/>
    <s v="Octavius Lobe"/>
    <s v="C0718cam05"/>
    <x v="8"/>
  </r>
  <r>
    <x v="715"/>
    <x v="3"/>
    <x v="288"/>
    <x v="324"/>
    <n v="62"/>
    <x v="3"/>
    <s v="Catherine Bottomley"/>
    <s v="C0719cam11"/>
    <x v="0"/>
  </r>
  <r>
    <x v="715"/>
    <x v="6"/>
    <x v="288"/>
    <x v="324"/>
    <n v="62"/>
    <x v="6"/>
    <s v="Catherine Bottomley"/>
    <s v="C0719cam03"/>
    <x v="0"/>
  </r>
  <r>
    <x v="715"/>
    <x v="3"/>
    <x v="288"/>
    <x v="301"/>
    <n v="62"/>
    <x v="3"/>
    <s v="Catherine Bottomley"/>
    <s v="C0719cam11"/>
    <x v="7"/>
  </r>
  <r>
    <x v="715"/>
    <x v="6"/>
    <x v="288"/>
    <x v="301"/>
    <n v="62"/>
    <x v="6"/>
    <s v="Catherine Bottomley"/>
    <s v="C0719cam03"/>
    <x v="7"/>
  </r>
  <r>
    <x v="715"/>
    <x v="3"/>
    <x v="288"/>
    <x v="39"/>
    <n v="62"/>
    <x v="3"/>
    <s v="Catherine Bottomley"/>
    <s v="C0719cam11"/>
    <x v="7"/>
  </r>
  <r>
    <x v="715"/>
    <x v="6"/>
    <x v="288"/>
    <x v="128"/>
    <n v="62"/>
    <x v="6"/>
    <s v="Catherine Bottomley"/>
    <s v="C0719cam03"/>
    <x v="7"/>
  </r>
  <r>
    <x v="715"/>
    <x v="3"/>
    <x v="288"/>
    <x v="57"/>
    <n v="62"/>
    <x v="3"/>
    <s v="Catherine Bottomley"/>
    <s v="C0719cam11"/>
    <x v="10"/>
  </r>
  <r>
    <x v="715"/>
    <x v="6"/>
    <x v="288"/>
    <x v="236"/>
    <n v="62"/>
    <x v="6"/>
    <s v="Catherine Bottomley"/>
    <s v="C0719cam03"/>
    <x v="10"/>
  </r>
  <r>
    <x v="715"/>
    <x v="3"/>
    <x v="288"/>
    <x v="71"/>
    <n v="62"/>
    <x v="3"/>
    <s v="Catherine Bottomley"/>
    <s v="C0719cam11"/>
    <x v="1"/>
  </r>
  <r>
    <x v="715"/>
    <x v="6"/>
    <x v="288"/>
    <x v="220"/>
    <n v="62"/>
    <x v="6"/>
    <s v="Catherine Bottomley"/>
    <s v="C0719cam03"/>
    <x v="2"/>
  </r>
  <r>
    <x v="715"/>
    <x v="6"/>
    <x v="288"/>
    <x v="109"/>
    <n v="62"/>
    <x v="6"/>
    <s v="Catherine Bottomley"/>
    <s v="C0719cam03"/>
    <x v="2"/>
  </r>
  <r>
    <x v="715"/>
    <x v="3"/>
    <x v="288"/>
    <x v="194"/>
    <n v="62"/>
    <x v="3"/>
    <s v="Catherine Bottomley"/>
    <s v="C0719cam11"/>
    <x v="2"/>
  </r>
  <r>
    <x v="715"/>
    <x v="3"/>
    <x v="288"/>
    <x v="81"/>
    <n v="62"/>
    <x v="3"/>
    <s v="Catherine Bottomley"/>
    <s v="C0719cam11"/>
    <x v="3"/>
  </r>
  <r>
    <x v="715"/>
    <x v="6"/>
    <x v="288"/>
    <x v="374"/>
    <n v="62"/>
    <x v="6"/>
    <s v="Catherine Bottomley"/>
    <s v="C0719cam03"/>
    <x v="4"/>
  </r>
  <r>
    <x v="715"/>
    <x v="3"/>
    <x v="288"/>
    <x v="119"/>
    <n v="62"/>
    <x v="3"/>
    <s v="Catherine Bottomley"/>
    <s v="C0719cam11"/>
    <x v="4"/>
  </r>
  <r>
    <x v="715"/>
    <x v="6"/>
    <x v="288"/>
    <x v="345"/>
    <n v="62"/>
    <x v="6"/>
    <s v="Catherine Bottomley"/>
    <s v="C0719cam03"/>
    <x v="4"/>
  </r>
  <r>
    <x v="716"/>
    <x v="10"/>
    <x v="440"/>
    <x v="88"/>
    <n v="22"/>
    <x v="10"/>
    <s v="Shara Norcliffe"/>
    <s v="C0720cam05"/>
    <x v="0"/>
  </r>
  <r>
    <x v="716"/>
    <x v="10"/>
    <x v="440"/>
    <x v="388"/>
    <n v="22"/>
    <x v="10"/>
    <s v="Shara Norcliffe"/>
    <s v="C0720cam05"/>
    <x v="7"/>
  </r>
  <r>
    <x v="716"/>
    <x v="10"/>
    <x v="440"/>
    <x v="382"/>
    <n v="22"/>
    <x v="10"/>
    <s v="Shara Norcliffe"/>
    <s v="C0720cam05"/>
    <x v="4"/>
  </r>
  <r>
    <x v="716"/>
    <x v="10"/>
    <x v="440"/>
    <x v="343"/>
    <n v="22"/>
    <x v="10"/>
    <s v="Shara Norcliffe"/>
    <s v="C0720cam05"/>
    <x v="6"/>
  </r>
  <r>
    <x v="716"/>
    <x v="10"/>
    <x v="440"/>
    <x v="253"/>
    <n v="22"/>
    <x v="10"/>
    <s v="Shara Norcliffe"/>
    <s v="C0720cam05"/>
    <x v="9"/>
  </r>
  <r>
    <x v="716"/>
    <x v="10"/>
    <x v="440"/>
    <x v="374"/>
    <n v="22"/>
    <x v="10"/>
    <s v="Shara Norcliffe"/>
    <s v="C0720cam05"/>
    <x v="15"/>
  </r>
  <r>
    <x v="716"/>
    <x v="1"/>
    <x v="142"/>
    <x v="276"/>
    <n v="25"/>
    <x v="1"/>
    <s v="Shara Norcliffe"/>
    <s v="C0720cam07"/>
    <x v="0"/>
  </r>
  <r>
    <x v="716"/>
    <x v="1"/>
    <x v="142"/>
    <x v="31"/>
    <n v="25"/>
    <x v="1"/>
    <s v="Shara Norcliffe"/>
    <s v="C0720cam07"/>
    <x v="7"/>
  </r>
  <r>
    <x v="716"/>
    <x v="1"/>
    <x v="142"/>
    <x v="171"/>
    <n v="25"/>
    <x v="1"/>
    <s v="Shara Norcliffe"/>
    <s v="C0720cam07"/>
    <x v="10"/>
  </r>
  <r>
    <x v="716"/>
    <x v="1"/>
    <x v="142"/>
    <x v="256"/>
    <n v="25"/>
    <x v="1"/>
    <s v="Shara Norcliffe"/>
    <s v="C0720cam07"/>
    <x v="1"/>
  </r>
  <r>
    <x v="717"/>
    <x v="5"/>
    <x v="358"/>
    <x v="421"/>
    <n v="26"/>
    <x v="5"/>
    <s v="Dani Sarfati"/>
    <s v="C0721cam02"/>
    <x v="0"/>
  </r>
  <r>
    <x v="717"/>
    <x v="5"/>
    <x v="358"/>
    <x v="322"/>
    <n v="26"/>
    <x v="5"/>
    <s v="Dani Sarfati"/>
    <s v="C0721cam02"/>
    <x v="10"/>
  </r>
  <r>
    <x v="717"/>
    <x v="5"/>
    <x v="358"/>
    <x v="463"/>
    <n v="26"/>
    <x v="5"/>
    <s v="Dani Sarfati"/>
    <s v="C0721cam02"/>
    <x v="10"/>
  </r>
  <r>
    <x v="717"/>
    <x v="5"/>
    <x v="358"/>
    <x v="443"/>
    <n v="26"/>
    <x v="5"/>
    <s v="Dani Sarfati"/>
    <s v="C0721cam02"/>
    <x v="2"/>
  </r>
  <r>
    <x v="717"/>
    <x v="5"/>
    <x v="358"/>
    <x v="126"/>
    <n v="26"/>
    <x v="5"/>
    <s v="Dani Sarfati"/>
    <s v="C0721cam02"/>
    <x v="2"/>
  </r>
  <r>
    <x v="717"/>
    <x v="5"/>
    <x v="358"/>
    <x v="169"/>
    <n v="26"/>
    <x v="5"/>
    <s v="Dani Sarfati"/>
    <s v="C0721cam02"/>
    <x v="4"/>
  </r>
  <r>
    <x v="717"/>
    <x v="5"/>
    <x v="358"/>
    <x v="359"/>
    <n v="26"/>
    <x v="5"/>
    <s v="Dani Sarfati"/>
    <s v="C0721cam02"/>
    <x v="5"/>
  </r>
  <r>
    <x v="717"/>
    <x v="5"/>
    <x v="358"/>
    <x v="462"/>
    <n v="26"/>
    <x v="5"/>
    <s v="Dani Sarfati"/>
    <s v="C0721cam02"/>
    <x v="6"/>
  </r>
  <r>
    <x v="717"/>
    <x v="5"/>
    <x v="358"/>
    <x v="61"/>
    <n v="26"/>
    <x v="5"/>
    <s v="Dani Sarfati"/>
    <s v="C0721cam02"/>
    <x v="8"/>
  </r>
  <r>
    <x v="717"/>
    <x v="5"/>
    <x v="358"/>
    <x v="120"/>
    <n v="26"/>
    <x v="5"/>
    <s v="Dani Sarfati"/>
    <s v="C0721cam02"/>
    <x v="8"/>
  </r>
  <r>
    <x v="717"/>
    <x v="5"/>
    <x v="358"/>
    <x v="257"/>
    <n v="26"/>
    <x v="5"/>
    <s v="Dani Sarfati"/>
    <s v="C0721cam02"/>
    <x v="11"/>
  </r>
  <r>
    <x v="717"/>
    <x v="5"/>
    <x v="358"/>
    <x v="83"/>
    <n v="26"/>
    <x v="5"/>
    <s v="Dani Sarfati"/>
    <s v="C0721cam02"/>
    <x v="12"/>
  </r>
  <r>
    <x v="717"/>
    <x v="5"/>
    <x v="358"/>
    <x v="172"/>
    <n v="26"/>
    <x v="5"/>
    <s v="Dani Sarfati"/>
    <s v="C0721cam02"/>
    <x v="13"/>
  </r>
  <r>
    <x v="717"/>
    <x v="0"/>
    <x v="418"/>
    <x v="252"/>
    <n v="65"/>
    <x v="0"/>
    <s v="Dani Sarfati"/>
    <s v="C0721cam12"/>
    <x v="0"/>
  </r>
  <r>
    <x v="717"/>
    <x v="0"/>
    <x v="418"/>
    <x v="20"/>
    <n v="65"/>
    <x v="0"/>
    <s v="Dani Sarfati"/>
    <s v="C0721cam12"/>
    <x v="7"/>
  </r>
  <r>
    <x v="717"/>
    <x v="0"/>
    <x v="418"/>
    <x v="66"/>
    <n v="65"/>
    <x v="0"/>
    <s v="Dani Sarfati"/>
    <s v="C0721cam12"/>
    <x v="10"/>
  </r>
  <r>
    <x v="717"/>
    <x v="0"/>
    <x v="418"/>
    <x v="43"/>
    <n v="65"/>
    <x v="0"/>
    <s v="Dani Sarfati"/>
    <s v="C0721cam12"/>
    <x v="1"/>
  </r>
  <r>
    <x v="718"/>
    <x v="12"/>
    <x v="364"/>
    <x v="514"/>
    <n v="66"/>
    <x v="12"/>
    <s v="Spike Buxam"/>
    <s v="C0722cam10"/>
    <x v="0"/>
  </r>
  <r>
    <x v="718"/>
    <x v="12"/>
    <x v="364"/>
    <x v="182"/>
    <n v="66"/>
    <x v="12"/>
    <s v="Spike Buxam"/>
    <s v="C0722cam10"/>
    <x v="7"/>
  </r>
  <r>
    <x v="718"/>
    <x v="12"/>
    <x v="364"/>
    <x v="153"/>
    <n v="66"/>
    <x v="12"/>
    <s v="Spike Buxam"/>
    <s v="C0722cam10"/>
    <x v="10"/>
  </r>
  <r>
    <x v="718"/>
    <x v="12"/>
    <x v="364"/>
    <x v="368"/>
    <n v="66"/>
    <x v="12"/>
    <s v="Spike Buxam"/>
    <s v="C0722cam10"/>
    <x v="2"/>
  </r>
  <r>
    <x v="718"/>
    <x v="12"/>
    <x v="364"/>
    <x v="240"/>
    <n v="66"/>
    <x v="12"/>
    <s v="Spike Buxam"/>
    <s v="C0722cam10"/>
    <x v="3"/>
  </r>
  <r>
    <x v="718"/>
    <x v="12"/>
    <x v="364"/>
    <x v="275"/>
    <n v="66"/>
    <x v="12"/>
    <s v="Spike Buxam"/>
    <s v="C0722cam10"/>
    <x v="5"/>
  </r>
  <r>
    <x v="718"/>
    <x v="12"/>
    <x v="364"/>
    <x v="439"/>
    <n v="66"/>
    <x v="12"/>
    <s v="Spike Buxam"/>
    <s v="C0722cam10"/>
    <x v="5"/>
  </r>
  <r>
    <x v="718"/>
    <x v="12"/>
    <x v="364"/>
    <x v="54"/>
    <n v="66"/>
    <x v="12"/>
    <s v="Spike Buxam"/>
    <s v="C0722cam10"/>
    <x v="8"/>
  </r>
  <r>
    <x v="718"/>
    <x v="12"/>
    <x v="364"/>
    <x v="132"/>
    <n v="66"/>
    <x v="12"/>
    <s v="Spike Buxam"/>
    <s v="C0722cam10"/>
    <x v="9"/>
  </r>
  <r>
    <x v="718"/>
    <x v="12"/>
    <x v="364"/>
    <x v="133"/>
    <n v="66"/>
    <x v="12"/>
    <s v="Spike Buxam"/>
    <s v="C0722cam10"/>
    <x v="9"/>
  </r>
  <r>
    <x v="718"/>
    <x v="12"/>
    <x v="364"/>
    <x v="269"/>
    <n v="66"/>
    <x v="12"/>
    <s v="Spike Buxam"/>
    <s v="C0722cam10"/>
    <x v="11"/>
  </r>
  <r>
    <x v="718"/>
    <x v="12"/>
    <x v="364"/>
    <x v="9"/>
    <n v="66"/>
    <x v="12"/>
    <s v="Spike Buxam"/>
    <s v="C0722cam10"/>
    <x v="15"/>
  </r>
  <r>
    <x v="718"/>
    <x v="12"/>
    <x v="364"/>
    <x v="161"/>
    <n v="66"/>
    <x v="12"/>
    <s v="Spike Buxam"/>
    <s v="C0722cam10"/>
    <x v="15"/>
  </r>
  <r>
    <x v="718"/>
    <x v="12"/>
    <x v="364"/>
    <x v="5"/>
    <n v="66"/>
    <x v="12"/>
    <s v="Spike Buxam"/>
    <s v="C0722cam10"/>
    <x v="14"/>
  </r>
  <r>
    <x v="718"/>
    <x v="12"/>
    <x v="364"/>
    <x v="172"/>
    <n v="66"/>
    <x v="12"/>
    <s v="Spike Buxam"/>
    <s v="C0722cam10"/>
    <x v="14"/>
  </r>
  <r>
    <x v="718"/>
    <x v="14"/>
    <x v="136"/>
    <x v="98"/>
    <n v="25"/>
    <x v="14"/>
    <s v="Spike Buxam"/>
    <s v="C0722cam13"/>
    <x v="0"/>
  </r>
  <r>
    <x v="718"/>
    <x v="14"/>
    <x v="136"/>
    <x v="74"/>
    <n v="25"/>
    <x v="14"/>
    <s v="Spike Buxam"/>
    <s v="C0722cam13"/>
    <x v="7"/>
  </r>
  <r>
    <x v="718"/>
    <x v="14"/>
    <x v="136"/>
    <x v="39"/>
    <n v="25"/>
    <x v="14"/>
    <s v="Spike Buxam"/>
    <s v="C0722cam13"/>
    <x v="10"/>
  </r>
  <r>
    <x v="718"/>
    <x v="14"/>
    <x v="136"/>
    <x v="146"/>
    <n v="25"/>
    <x v="14"/>
    <s v="Spike Buxam"/>
    <s v="C0722cam13"/>
    <x v="1"/>
  </r>
  <r>
    <x v="718"/>
    <x v="14"/>
    <x v="136"/>
    <x v="10"/>
    <n v="25"/>
    <x v="14"/>
    <s v="Spike Buxam"/>
    <s v="C0722cam13"/>
    <x v="2"/>
  </r>
  <r>
    <x v="718"/>
    <x v="14"/>
    <x v="136"/>
    <x v="47"/>
    <n v="25"/>
    <x v="14"/>
    <s v="Spike Buxam"/>
    <s v="C0722cam13"/>
    <x v="3"/>
  </r>
  <r>
    <x v="718"/>
    <x v="14"/>
    <x v="136"/>
    <x v="103"/>
    <n v="25"/>
    <x v="14"/>
    <s v="Spike Buxam"/>
    <s v="C0722cam13"/>
    <x v="4"/>
  </r>
  <r>
    <x v="719"/>
    <x v="12"/>
    <x v="320"/>
    <x v="199"/>
    <n v="66"/>
    <x v="12"/>
    <s v="Cooper Cote"/>
    <s v="C0723cam10"/>
    <x v="0"/>
  </r>
  <r>
    <x v="719"/>
    <x v="12"/>
    <x v="320"/>
    <x v="220"/>
    <n v="66"/>
    <x v="12"/>
    <s v="Cooper Cote"/>
    <s v="C0723cam10"/>
    <x v="7"/>
  </r>
  <r>
    <x v="719"/>
    <x v="12"/>
    <x v="320"/>
    <x v="80"/>
    <n v="66"/>
    <x v="12"/>
    <s v="Cooper Cote"/>
    <s v="C0723cam10"/>
    <x v="10"/>
  </r>
  <r>
    <x v="719"/>
    <x v="12"/>
    <x v="320"/>
    <x v="76"/>
    <n v="66"/>
    <x v="12"/>
    <s v="Cooper Cote"/>
    <s v="C0723cam10"/>
    <x v="1"/>
  </r>
  <r>
    <x v="719"/>
    <x v="12"/>
    <x v="320"/>
    <x v="59"/>
    <n v="66"/>
    <x v="12"/>
    <s v="Cooper Cote"/>
    <s v="C0723cam10"/>
    <x v="1"/>
  </r>
  <r>
    <x v="719"/>
    <x v="7"/>
    <x v="151"/>
    <x v="41"/>
    <n v="28"/>
    <x v="7"/>
    <s v="Cooper Cote"/>
    <s v="C0723cam14"/>
    <x v="0"/>
  </r>
  <r>
    <x v="719"/>
    <x v="7"/>
    <x v="151"/>
    <x v="11"/>
    <n v="28"/>
    <x v="7"/>
    <s v="Cooper Cote"/>
    <s v="C0723cam14"/>
    <x v="7"/>
  </r>
  <r>
    <x v="719"/>
    <x v="7"/>
    <x v="151"/>
    <x v="238"/>
    <n v="28"/>
    <x v="7"/>
    <s v="Cooper Cote"/>
    <s v="C0723cam14"/>
    <x v="10"/>
  </r>
  <r>
    <x v="720"/>
    <x v="6"/>
    <x v="80"/>
    <x v="258"/>
    <n v="62"/>
    <x v="6"/>
    <s v="Ester Janek"/>
    <s v="C0724cam03"/>
    <x v="0"/>
  </r>
  <r>
    <x v="720"/>
    <x v="6"/>
    <x v="80"/>
    <x v="220"/>
    <n v="62"/>
    <x v="6"/>
    <s v="Ester Janek"/>
    <s v="C0724cam03"/>
    <x v="7"/>
  </r>
  <r>
    <x v="720"/>
    <x v="6"/>
    <x v="80"/>
    <x v="11"/>
    <n v="62"/>
    <x v="6"/>
    <s v="Ester Janek"/>
    <s v="C0724cam03"/>
    <x v="10"/>
  </r>
  <r>
    <x v="720"/>
    <x v="6"/>
    <x v="80"/>
    <x v="226"/>
    <n v="62"/>
    <x v="6"/>
    <s v="Ester Janek"/>
    <s v="C0724cam03"/>
    <x v="10"/>
  </r>
  <r>
    <x v="720"/>
    <x v="6"/>
    <x v="80"/>
    <x v="86"/>
    <n v="62"/>
    <x v="6"/>
    <s v="Ester Janek"/>
    <s v="C0724cam03"/>
    <x v="1"/>
  </r>
  <r>
    <x v="720"/>
    <x v="3"/>
    <x v="103"/>
    <x v="139"/>
    <n v="62"/>
    <x v="3"/>
    <s v="Ester Janek"/>
    <s v="C0724cam11"/>
    <x v="0"/>
  </r>
  <r>
    <x v="720"/>
    <x v="3"/>
    <x v="103"/>
    <x v="317"/>
    <n v="62"/>
    <x v="3"/>
    <s v="Ester Janek"/>
    <s v="C0724cam11"/>
    <x v="7"/>
  </r>
  <r>
    <x v="720"/>
    <x v="3"/>
    <x v="103"/>
    <x v="290"/>
    <n v="62"/>
    <x v="3"/>
    <s v="Ester Janek"/>
    <s v="C0724cam11"/>
    <x v="10"/>
  </r>
  <r>
    <x v="721"/>
    <x v="7"/>
    <x v="160"/>
    <x v="416"/>
    <n v="28"/>
    <x v="7"/>
    <s v="Augustus Falls"/>
    <s v="C0725cam14"/>
    <x v="0"/>
  </r>
  <r>
    <x v="721"/>
    <x v="7"/>
    <x v="160"/>
    <x v="521"/>
    <n v="28"/>
    <x v="7"/>
    <s v="Augustus Falls"/>
    <s v="C0725cam14"/>
    <x v="7"/>
  </r>
  <r>
    <x v="721"/>
    <x v="7"/>
    <x v="160"/>
    <x v="483"/>
    <n v="28"/>
    <x v="7"/>
    <s v="Augustus Falls"/>
    <s v="C0725cam14"/>
    <x v="10"/>
  </r>
  <r>
    <x v="721"/>
    <x v="7"/>
    <x v="160"/>
    <x v="303"/>
    <n v="28"/>
    <x v="7"/>
    <s v="Augustus Falls"/>
    <s v="C0725cam14"/>
    <x v="1"/>
  </r>
  <r>
    <x v="721"/>
    <x v="7"/>
    <x v="160"/>
    <x v="348"/>
    <n v="28"/>
    <x v="7"/>
    <s v="Augustus Falls"/>
    <s v="C0725cam14"/>
    <x v="2"/>
  </r>
  <r>
    <x v="721"/>
    <x v="7"/>
    <x v="160"/>
    <x v="240"/>
    <n v="28"/>
    <x v="7"/>
    <s v="Augustus Falls"/>
    <s v="C0725cam14"/>
    <x v="3"/>
  </r>
  <r>
    <x v="721"/>
    <x v="7"/>
    <x v="160"/>
    <x v="201"/>
    <n v="28"/>
    <x v="7"/>
    <s v="Augustus Falls"/>
    <s v="C0725cam14"/>
    <x v="4"/>
  </r>
  <r>
    <x v="721"/>
    <x v="7"/>
    <x v="160"/>
    <x v="158"/>
    <n v="28"/>
    <x v="7"/>
    <s v="Augustus Falls"/>
    <s v="C0725cam14"/>
    <x v="5"/>
  </r>
  <r>
    <x v="721"/>
    <x v="7"/>
    <x v="160"/>
    <x v="144"/>
    <n v="28"/>
    <x v="7"/>
    <s v="Augustus Falls"/>
    <s v="C0725cam14"/>
    <x v="8"/>
  </r>
  <r>
    <x v="721"/>
    <x v="7"/>
    <x v="160"/>
    <x v="300"/>
    <n v="28"/>
    <x v="7"/>
    <s v="Augustus Falls"/>
    <s v="C0725cam14"/>
    <x v="9"/>
  </r>
  <r>
    <x v="721"/>
    <x v="7"/>
    <x v="160"/>
    <x v="101"/>
    <n v="28"/>
    <x v="7"/>
    <s v="Augustus Falls"/>
    <s v="C0725cam14"/>
    <x v="15"/>
  </r>
  <r>
    <x v="721"/>
    <x v="7"/>
    <x v="160"/>
    <x v="217"/>
    <n v="28"/>
    <x v="7"/>
    <s v="Augustus Falls"/>
    <s v="C0725cam14"/>
    <x v="14"/>
  </r>
  <r>
    <x v="721"/>
    <x v="12"/>
    <x v="195"/>
    <x v="223"/>
    <n v="66"/>
    <x v="12"/>
    <s v="Augustus Falls"/>
    <s v="C0725cam10"/>
    <x v="0"/>
  </r>
  <r>
    <x v="721"/>
    <x v="12"/>
    <x v="195"/>
    <x v="300"/>
    <n v="66"/>
    <x v="12"/>
    <s v="Augustus Falls"/>
    <s v="C0725cam10"/>
    <x v="7"/>
  </r>
  <r>
    <x v="721"/>
    <x v="12"/>
    <x v="195"/>
    <x v="93"/>
    <n v="66"/>
    <x v="12"/>
    <s v="Augustus Falls"/>
    <s v="C0725cam10"/>
    <x v="10"/>
  </r>
  <r>
    <x v="721"/>
    <x v="12"/>
    <x v="195"/>
    <x v="39"/>
    <n v="66"/>
    <x v="12"/>
    <s v="Augustus Falls"/>
    <s v="C0725cam10"/>
    <x v="1"/>
  </r>
  <r>
    <x v="721"/>
    <x v="12"/>
    <x v="195"/>
    <x v="181"/>
    <n v="66"/>
    <x v="12"/>
    <s v="Augustus Falls"/>
    <s v="C0725cam10"/>
    <x v="2"/>
  </r>
  <r>
    <x v="721"/>
    <x v="12"/>
    <x v="195"/>
    <x v="31"/>
    <n v="66"/>
    <x v="12"/>
    <s v="Augustus Falls"/>
    <s v="C0725cam10"/>
    <x v="3"/>
  </r>
  <r>
    <x v="721"/>
    <x v="12"/>
    <x v="195"/>
    <x v="177"/>
    <n v="66"/>
    <x v="12"/>
    <s v="Augustus Falls"/>
    <s v="C0725cam10"/>
    <x v="4"/>
  </r>
  <r>
    <x v="721"/>
    <x v="12"/>
    <x v="195"/>
    <x v="195"/>
    <n v="66"/>
    <x v="12"/>
    <s v="Augustus Falls"/>
    <s v="C0725cam10"/>
    <x v="5"/>
  </r>
  <r>
    <x v="722"/>
    <x v="11"/>
    <x v="108"/>
    <x v="204"/>
    <n v="14"/>
    <x v="11"/>
    <s v="Maisie Hagerty"/>
    <s v="C0726cam15"/>
    <x v="0"/>
  </r>
  <r>
    <x v="722"/>
    <x v="11"/>
    <x v="108"/>
    <x v="151"/>
    <n v="14"/>
    <x v="11"/>
    <s v="Maisie Hagerty"/>
    <s v="C0726cam15"/>
    <x v="7"/>
  </r>
  <r>
    <x v="722"/>
    <x v="11"/>
    <x v="108"/>
    <x v="171"/>
    <n v="14"/>
    <x v="11"/>
    <s v="Maisie Hagerty"/>
    <s v="C0726cam15"/>
    <x v="7"/>
  </r>
  <r>
    <x v="722"/>
    <x v="11"/>
    <x v="108"/>
    <x v="43"/>
    <n v="14"/>
    <x v="11"/>
    <s v="Maisie Hagerty"/>
    <s v="C0726cam15"/>
    <x v="10"/>
  </r>
  <r>
    <x v="722"/>
    <x v="11"/>
    <x v="108"/>
    <x v="15"/>
    <n v="14"/>
    <x v="11"/>
    <s v="Maisie Hagerty"/>
    <s v="C0726cam15"/>
    <x v="1"/>
  </r>
  <r>
    <x v="723"/>
    <x v="12"/>
    <x v="327"/>
    <x v="499"/>
    <n v="66"/>
    <x v="12"/>
    <s v="Minetta Keets"/>
    <s v="C0727cam10"/>
    <x v="0"/>
  </r>
  <r>
    <x v="723"/>
    <x v="12"/>
    <x v="327"/>
    <x v="420"/>
    <n v="66"/>
    <x v="12"/>
    <s v="Minetta Keets"/>
    <s v="C0727cam10"/>
    <x v="7"/>
  </r>
  <r>
    <x v="723"/>
    <x v="12"/>
    <x v="327"/>
    <x v="338"/>
    <n v="66"/>
    <x v="12"/>
    <s v="Minetta Keets"/>
    <s v="C0727cam10"/>
    <x v="10"/>
  </r>
  <r>
    <x v="723"/>
    <x v="12"/>
    <x v="327"/>
    <x v="319"/>
    <n v="66"/>
    <x v="12"/>
    <s v="Minetta Keets"/>
    <s v="C0727cam10"/>
    <x v="1"/>
  </r>
  <r>
    <x v="723"/>
    <x v="12"/>
    <x v="327"/>
    <x v="314"/>
    <n v="66"/>
    <x v="12"/>
    <s v="Minetta Keets"/>
    <s v="C0727cam10"/>
    <x v="3"/>
  </r>
  <r>
    <x v="723"/>
    <x v="12"/>
    <x v="327"/>
    <x v="143"/>
    <n v="66"/>
    <x v="12"/>
    <s v="Minetta Keets"/>
    <s v="C0727cam10"/>
    <x v="4"/>
  </r>
  <r>
    <x v="723"/>
    <x v="12"/>
    <x v="327"/>
    <x v="396"/>
    <n v="66"/>
    <x v="12"/>
    <s v="Minetta Keets"/>
    <s v="C0727cam10"/>
    <x v="5"/>
  </r>
  <r>
    <x v="723"/>
    <x v="12"/>
    <x v="327"/>
    <x v="232"/>
    <n v="66"/>
    <x v="12"/>
    <s v="Minetta Keets"/>
    <s v="C0727cam10"/>
    <x v="6"/>
  </r>
  <r>
    <x v="723"/>
    <x v="12"/>
    <x v="327"/>
    <x v="229"/>
    <n v="66"/>
    <x v="12"/>
    <s v="Minetta Keets"/>
    <s v="C0727cam10"/>
    <x v="8"/>
  </r>
  <r>
    <x v="723"/>
    <x v="12"/>
    <x v="327"/>
    <x v="281"/>
    <n v="66"/>
    <x v="12"/>
    <s v="Minetta Keets"/>
    <s v="C0727cam10"/>
    <x v="9"/>
  </r>
  <r>
    <x v="723"/>
    <x v="12"/>
    <x v="327"/>
    <x v="265"/>
    <n v="66"/>
    <x v="12"/>
    <s v="Minetta Keets"/>
    <s v="C0727cam10"/>
    <x v="11"/>
  </r>
  <r>
    <x v="723"/>
    <x v="12"/>
    <x v="327"/>
    <x v="193"/>
    <n v="66"/>
    <x v="12"/>
    <s v="Minetta Keets"/>
    <s v="C0727cam10"/>
    <x v="11"/>
  </r>
  <r>
    <x v="723"/>
    <x v="12"/>
    <x v="327"/>
    <x v="27"/>
    <n v="66"/>
    <x v="12"/>
    <s v="Minetta Keets"/>
    <s v="C0727cam10"/>
    <x v="15"/>
  </r>
  <r>
    <x v="723"/>
    <x v="6"/>
    <x v="206"/>
    <x v="128"/>
    <n v="62"/>
    <x v="6"/>
    <s v="Minetta Keets"/>
    <s v="C0727cam03"/>
    <x v="0"/>
  </r>
  <r>
    <x v="723"/>
    <x v="6"/>
    <x v="206"/>
    <x v="336"/>
    <n v="62"/>
    <x v="6"/>
    <s v="Minetta Keets"/>
    <s v="C0727cam03"/>
    <x v="7"/>
  </r>
  <r>
    <x v="723"/>
    <x v="6"/>
    <x v="206"/>
    <x v="31"/>
    <n v="62"/>
    <x v="6"/>
    <s v="Minetta Keets"/>
    <s v="C0727cam03"/>
    <x v="10"/>
  </r>
  <r>
    <x v="723"/>
    <x v="6"/>
    <x v="206"/>
    <x v="134"/>
    <n v="62"/>
    <x v="6"/>
    <s v="Minetta Keets"/>
    <s v="C0727cam03"/>
    <x v="1"/>
  </r>
  <r>
    <x v="723"/>
    <x v="6"/>
    <x v="206"/>
    <x v="48"/>
    <n v="62"/>
    <x v="6"/>
    <s v="Minetta Keets"/>
    <s v="C0727cam03"/>
    <x v="2"/>
  </r>
  <r>
    <x v="724"/>
    <x v="12"/>
    <x v="139"/>
    <x v="299"/>
    <n v="66"/>
    <x v="12"/>
    <s v="Jeremy MacColm"/>
    <s v="C0728cam10"/>
    <x v="0"/>
  </r>
  <r>
    <x v="724"/>
    <x v="12"/>
    <x v="139"/>
    <x v="234"/>
    <n v="66"/>
    <x v="12"/>
    <s v="Jeremy MacColm"/>
    <s v="C0728cam10"/>
    <x v="7"/>
  </r>
  <r>
    <x v="724"/>
    <x v="12"/>
    <x v="139"/>
    <x v="457"/>
    <n v="66"/>
    <x v="12"/>
    <s v="Jeremy MacColm"/>
    <s v="C0728cam10"/>
    <x v="10"/>
  </r>
  <r>
    <x v="724"/>
    <x v="12"/>
    <x v="139"/>
    <x v="433"/>
    <n v="66"/>
    <x v="12"/>
    <s v="Jeremy MacColm"/>
    <s v="C0728cam10"/>
    <x v="1"/>
  </r>
  <r>
    <x v="724"/>
    <x v="12"/>
    <x v="139"/>
    <x v="69"/>
    <n v="66"/>
    <x v="12"/>
    <s v="Jeremy MacColm"/>
    <s v="C0728cam10"/>
    <x v="1"/>
  </r>
  <r>
    <x v="724"/>
    <x v="12"/>
    <x v="139"/>
    <x v="261"/>
    <n v="66"/>
    <x v="12"/>
    <s v="Jeremy MacColm"/>
    <s v="C0728cam10"/>
    <x v="3"/>
  </r>
  <r>
    <x v="724"/>
    <x v="12"/>
    <x v="139"/>
    <x v="163"/>
    <n v="66"/>
    <x v="12"/>
    <s v="Jeremy MacColm"/>
    <s v="C0728cam10"/>
    <x v="5"/>
  </r>
  <r>
    <x v="724"/>
    <x v="12"/>
    <x v="139"/>
    <x v="13"/>
    <n v="66"/>
    <x v="12"/>
    <s v="Jeremy MacColm"/>
    <s v="C0728cam10"/>
    <x v="6"/>
  </r>
  <r>
    <x v="724"/>
    <x v="12"/>
    <x v="139"/>
    <x v="238"/>
    <n v="66"/>
    <x v="12"/>
    <s v="Jeremy MacColm"/>
    <s v="C0728cam10"/>
    <x v="8"/>
  </r>
  <r>
    <x v="724"/>
    <x v="6"/>
    <x v="140"/>
    <x v="264"/>
    <n v="62"/>
    <x v="6"/>
    <s v="Jeremy MacColm"/>
    <s v="C0728cam03"/>
    <x v="0"/>
  </r>
  <r>
    <x v="724"/>
    <x v="6"/>
    <x v="140"/>
    <x v="50"/>
    <n v="62"/>
    <x v="6"/>
    <s v="Jeremy MacColm"/>
    <s v="C0728cam03"/>
    <x v="7"/>
  </r>
  <r>
    <x v="724"/>
    <x v="6"/>
    <x v="140"/>
    <x v="31"/>
    <n v="62"/>
    <x v="6"/>
    <s v="Jeremy MacColm"/>
    <s v="C0728cam03"/>
    <x v="10"/>
  </r>
  <r>
    <x v="724"/>
    <x v="6"/>
    <x v="140"/>
    <x v="317"/>
    <n v="62"/>
    <x v="6"/>
    <s v="Jeremy MacColm"/>
    <s v="C0728cam03"/>
    <x v="1"/>
  </r>
  <r>
    <x v="724"/>
    <x v="6"/>
    <x v="140"/>
    <x v="110"/>
    <n v="62"/>
    <x v="6"/>
    <s v="Jeremy MacColm"/>
    <s v="C0728cam03"/>
    <x v="2"/>
  </r>
  <r>
    <x v="725"/>
    <x v="5"/>
    <x v="458"/>
    <x v="251"/>
    <n v="26"/>
    <x v="5"/>
    <s v="Wolf Pietroni"/>
    <s v="C0729cam02"/>
    <x v="0"/>
  </r>
  <r>
    <x v="725"/>
    <x v="5"/>
    <x v="458"/>
    <x v="105"/>
    <n v="26"/>
    <x v="5"/>
    <s v="Wolf Pietroni"/>
    <s v="C0729cam02"/>
    <x v="7"/>
  </r>
  <r>
    <x v="725"/>
    <x v="5"/>
    <x v="458"/>
    <x v="234"/>
    <n v="26"/>
    <x v="5"/>
    <s v="Wolf Pietroni"/>
    <s v="C0729cam02"/>
    <x v="10"/>
  </r>
  <r>
    <x v="725"/>
    <x v="5"/>
    <x v="458"/>
    <x v="132"/>
    <n v="26"/>
    <x v="5"/>
    <s v="Wolf Pietroni"/>
    <s v="C0729cam02"/>
    <x v="2"/>
  </r>
  <r>
    <x v="725"/>
    <x v="5"/>
    <x v="458"/>
    <x v="188"/>
    <n v="26"/>
    <x v="5"/>
    <s v="Wolf Pietroni"/>
    <s v="C0729cam02"/>
    <x v="3"/>
  </r>
  <r>
    <x v="725"/>
    <x v="5"/>
    <x v="458"/>
    <x v="435"/>
    <n v="26"/>
    <x v="5"/>
    <s v="Wolf Pietroni"/>
    <s v="C0729cam02"/>
    <x v="4"/>
  </r>
  <r>
    <x v="725"/>
    <x v="5"/>
    <x v="458"/>
    <x v="4"/>
    <n v="26"/>
    <x v="5"/>
    <s v="Wolf Pietroni"/>
    <s v="C0729cam02"/>
    <x v="6"/>
  </r>
  <r>
    <x v="725"/>
    <x v="5"/>
    <x v="458"/>
    <x v="150"/>
    <n v="26"/>
    <x v="5"/>
    <s v="Wolf Pietroni"/>
    <s v="C0729cam02"/>
    <x v="8"/>
  </r>
  <r>
    <x v="725"/>
    <x v="5"/>
    <x v="458"/>
    <x v="162"/>
    <n v="26"/>
    <x v="5"/>
    <s v="Wolf Pietroni"/>
    <s v="C0729cam02"/>
    <x v="9"/>
  </r>
  <r>
    <x v="725"/>
    <x v="11"/>
    <x v="324"/>
    <x v="413"/>
    <n v="14"/>
    <x v="11"/>
    <s v="Wolf Pietroni"/>
    <s v="C0729cam15"/>
    <x v="0"/>
  </r>
  <r>
    <x v="725"/>
    <x v="11"/>
    <x v="324"/>
    <x v="291"/>
    <n v="14"/>
    <x v="11"/>
    <s v="Wolf Pietroni"/>
    <s v="C0729cam15"/>
    <x v="7"/>
  </r>
  <r>
    <x v="725"/>
    <x v="11"/>
    <x v="324"/>
    <x v="115"/>
    <n v="14"/>
    <x v="11"/>
    <s v="Wolf Pietroni"/>
    <s v="C0729cam15"/>
    <x v="10"/>
  </r>
  <r>
    <x v="725"/>
    <x v="11"/>
    <x v="324"/>
    <x v="57"/>
    <n v="14"/>
    <x v="11"/>
    <s v="Wolf Pietroni"/>
    <s v="C0729cam15"/>
    <x v="10"/>
  </r>
  <r>
    <x v="725"/>
    <x v="11"/>
    <x v="324"/>
    <x v="117"/>
    <n v="14"/>
    <x v="11"/>
    <s v="Wolf Pietroni"/>
    <s v="C0729cam15"/>
    <x v="1"/>
  </r>
  <r>
    <x v="725"/>
    <x v="11"/>
    <x v="324"/>
    <x v="80"/>
    <n v="14"/>
    <x v="11"/>
    <s v="Wolf Pietroni"/>
    <s v="C0729cam15"/>
    <x v="3"/>
  </r>
  <r>
    <x v="725"/>
    <x v="11"/>
    <x v="324"/>
    <x v="112"/>
    <n v="14"/>
    <x v="11"/>
    <s v="Wolf Pietroni"/>
    <s v="C0729cam15"/>
    <x v="3"/>
  </r>
  <r>
    <x v="725"/>
    <x v="11"/>
    <x v="324"/>
    <x v="345"/>
    <n v="14"/>
    <x v="11"/>
    <s v="Wolf Pietroni"/>
    <s v="C0729cam15"/>
    <x v="4"/>
  </r>
  <r>
    <x v="726"/>
    <x v="4"/>
    <x v="285"/>
    <x v="485"/>
    <n v="16"/>
    <x v="4"/>
    <s v="Carma Barrand"/>
    <s v="C0730cam16"/>
    <x v="0"/>
  </r>
  <r>
    <x v="726"/>
    <x v="4"/>
    <x v="285"/>
    <x v="331"/>
    <n v="16"/>
    <x v="4"/>
    <s v="Carma Barrand"/>
    <s v="C0730cam16"/>
    <x v="7"/>
  </r>
  <r>
    <x v="726"/>
    <x v="4"/>
    <x v="285"/>
    <x v="182"/>
    <n v="16"/>
    <x v="4"/>
    <s v="Carma Barrand"/>
    <s v="C0730cam16"/>
    <x v="10"/>
  </r>
  <r>
    <x v="726"/>
    <x v="4"/>
    <x v="285"/>
    <x v="346"/>
    <n v="16"/>
    <x v="4"/>
    <s v="Carma Barrand"/>
    <s v="C0730cam16"/>
    <x v="1"/>
  </r>
  <r>
    <x v="726"/>
    <x v="4"/>
    <x v="285"/>
    <x v="333"/>
    <n v="16"/>
    <x v="4"/>
    <s v="Carma Barrand"/>
    <s v="C0730cam16"/>
    <x v="3"/>
  </r>
  <r>
    <x v="726"/>
    <x v="4"/>
    <x v="285"/>
    <x v="438"/>
    <n v="16"/>
    <x v="4"/>
    <s v="Carma Barrand"/>
    <s v="C0730cam16"/>
    <x v="4"/>
  </r>
  <r>
    <x v="726"/>
    <x v="4"/>
    <x v="285"/>
    <x v="446"/>
    <n v="16"/>
    <x v="4"/>
    <s v="Carma Barrand"/>
    <s v="C0730cam16"/>
    <x v="5"/>
  </r>
  <r>
    <x v="726"/>
    <x v="4"/>
    <x v="285"/>
    <x v="96"/>
    <n v="16"/>
    <x v="4"/>
    <s v="Carma Barrand"/>
    <s v="C0730cam16"/>
    <x v="6"/>
  </r>
  <r>
    <x v="726"/>
    <x v="4"/>
    <x v="285"/>
    <x v="37"/>
    <n v="16"/>
    <x v="4"/>
    <s v="Carma Barrand"/>
    <s v="C0730cam16"/>
    <x v="8"/>
  </r>
  <r>
    <x v="726"/>
    <x v="4"/>
    <x v="285"/>
    <x v="136"/>
    <n v="16"/>
    <x v="4"/>
    <s v="Carma Barrand"/>
    <s v="C0730cam16"/>
    <x v="11"/>
  </r>
  <r>
    <x v="726"/>
    <x v="4"/>
    <x v="285"/>
    <x v="128"/>
    <n v="16"/>
    <x v="4"/>
    <s v="Carma Barrand"/>
    <s v="C0730cam16"/>
    <x v="12"/>
  </r>
  <r>
    <x v="726"/>
    <x v="4"/>
    <x v="285"/>
    <x v="3"/>
    <n v="16"/>
    <x v="4"/>
    <s v="Carma Barrand"/>
    <s v="C0730cam16"/>
    <x v="15"/>
  </r>
  <r>
    <x v="726"/>
    <x v="4"/>
    <x v="285"/>
    <x v="161"/>
    <n v="16"/>
    <x v="4"/>
    <s v="Carma Barrand"/>
    <s v="C0730cam16"/>
    <x v="13"/>
  </r>
  <r>
    <x v="726"/>
    <x v="4"/>
    <x v="285"/>
    <x v="177"/>
    <n v="16"/>
    <x v="4"/>
    <s v="Carma Barrand"/>
    <s v="C0730cam16"/>
    <x v="14"/>
  </r>
  <r>
    <x v="726"/>
    <x v="4"/>
    <x v="285"/>
    <x v="172"/>
    <n v="16"/>
    <x v="4"/>
    <s v="Carma Barrand"/>
    <s v="C0730cam16"/>
    <x v="16"/>
  </r>
  <r>
    <x v="727"/>
    <x v="12"/>
    <x v="453"/>
    <x v="326"/>
    <n v="66"/>
    <x v="12"/>
    <s v="Royall Bricknall"/>
    <s v="C0731cam10"/>
    <x v="0"/>
  </r>
  <r>
    <x v="727"/>
    <x v="12"/>
    <x v="453"/>
    <x v="287"/>
    <n v="66"/>
    <x v="12"/>
    <s v="Royall Bricknall"/>
    <s v="C0731cam10"/>
    <x v="7"/>
  </r>
  <r>
    <x v="727"/>
    <x v="12"/>
    <x v="453"/>
    <x v="339"/>
    <n v="66"/>
    <x v="12"/>
    <s v="Royall Bricknall"/>
    <s v="C0731cam10"/>
    <x v="2"/>
  </r>
  <r>
    <x v="727"/>
    <x v="12"/>
    <x v="453"/>
    <x v="430"/>
    <n v="66"/>
    <x v="12"/>
    <s v="Royall Bricknall"/>
    <s v="C0731cam10"/>
    <x v="3"/>
  </r>
  <r>
    <x v="727"/>
    <x v="12"/>
    <x v="453"/>
    <x v="425"/>
    <n v="66"/>
    <x v="12"/>
    <s v="Royall Bricknall"/>
    <s v="C0731cam10"/>
    <x v="4"/>
  </r>
  <r>
    <x v="727"/>
    <x v="12"/>
    <x v="453"/>
    <x v="393"/>
    <n v="66"/>
    <x v="12"/>
    <s v="Royall Bricknall"/>
    <s v="C0731cam10"/>
    <x v="5"/>
  </r>
  <r>
    <x v="727"/>
    <x v="12"/>
    <x v="453"/>
    <x v="244"/>
    <n v="66"/>
    <x v="12"/>
    <s v="Royall Bricknall"/>
    <s v="C0731cam10"/>
    <x v="6"/>
  </r>
  <r>
    <x v="727"/>
    <x v="12"/>
    <x v="453"/>
    <x v="38"/>
    <n v="66"/>
    <x v="12"/>
    <s v="Royall Bricknall"/>
    <s v="C0731cam10"/>
    <x v="8"/>
  </r>
  <r>
    <x v="727"/>
    <x v="12"/>
    <x v="453"/>
    <x v="406"/>
    <n v="66"/>
    <x v="12"/>
    <s v="Royall Bricknall"/>
    <s v="C0731cam10"/>
    <x v="9"/>
  </r>
  <r>
    <x v="727"/>
    <x v="12"/>
    <x v="453"/>
    <x v="224"/>
    <n v="66"/>
    <x v="12"/>
    <s v="Royall Bricknall"/>
    <s v="C0731cam10"/>
    <x v="11"/>
  </r>
  <r>
    <x v="727"/>
    <x v="12"/>
    <x v="453"/>
    <x v="200"/>
    <n v="66"/>
    <x v="12"/>
    <s v="Royall Bricknall"/>
    <s v="C0731cam10"/>
    <x v="12"/>
  </r>
  <r>
    <x v="727"/>
    <x v="12"/>
    <x v="453"/>
    <x v="28"/>
    <n v="66"/>
    <x v="12"/>
    <s v="Royall Bricknall"/>
    <s v="C0731cam10"/>
    <x v="13"/>
  </r>
  <r>
    <x v="727"/>
    <x v="12"/>
    <x v="453"/>
    <x v="48"/>
    <n v="66"/>
    <x v="12"/>
    <s v="Royall Bricknall"/>
    <s v="C0731cam10"/>
    <x v="14"/>
  </r>
  <r>
    <x v="728"/>
    <x v="16"/>
    <x v="201"/>
    <x v="308"/>
    <n v="26"/>
    <x v="16"/>
    <s v="Katherine Blick"/>
    <s v="C0732cam04"/>
    <x v="0"/>
  </r>
  <r>
    <x v="728"/>
    <x v="16"/>
    <x v="201"/>
    <x v="249"/>
    <n v="26"/>
    <x v="16"/>
    <s v="Katherine Blick"/>
    <s v="C0732cam04"/>
    <x v="7"/>
  </r>
  <r>
    <x v="728"/>
    <x v="16"/>
    <x v="201"/>
    <x v="339"/>
    <n v="26"/>
    <x v="16"/>
    <s v="Katherine Blick"/>
    <s v="C0732cam04"/>
    <x v="10"/>
  </r>
  <r>
    <x v="728"/>
    <x v="16"/>
    <x v="201"/>
    <x v="409"/>
    <n v="26"/>
    <x v="16"/>
    <s v="Katherine Blick"/>
    <s v="C0732cam04"/>
    <x v="1"/>
  </r>
  <r>
    <x v="728"/>
    <x v="16"/>
    <x v="201"/>
    <x v="386"/>
    <n v="26"/>
    <x v="16"/>
    <s v="Katherine Blick"/>
    <s v="C0732cam04"/>
    <x v="2"/>
  </r>
  <r>
    <x v="728"/>
    <x v="16"/>
    <x v="201"/>
    <x v="36"/>
    <n v="26"/>
    <x v="16"/>
    <s v="Katherine Blick"/>
    <s v="C0732cam04"/>
    <x v="3"/>
  </r>
  <r>
    <x v="728"/>
    <x v="16"/>
    <x v="201"/>
    <x v="97"/>
    <n v="26"/>
    <x v="16"/>
    <s v="Katherine Blick"/>
    <s v="C0732cam04"/>
    <x v="4"/>
  </r>
  <r>
    <x v="728"/>
    <x v="16"/>
    <x v="201"/>
    <x v="132"/>
    <n v="26"/>
    <x v="16"/>
    <s v="Katherine Blick"/>
    <s v="C0732cam04"/>
    <x v="5"/>
  </r>
  <r>
    <x v="728"/>
    <x v="16"/>
    <x v="201"/>
    <x v="25"/>
    <n v="26"/>
    <x v="16"/>
    <s v="Katherine Blick"/>
    <s v="C0732cam04"/>
    <x v="6"/>
  </r>
  <r>
    <x v="728"/>
    <x v="16"/>
    <x v="201"/>
    <x v="435"/>
    <n v="26"/>
    <x v="16"/>
    <s v="Katherine Blick"/>
    <s v="C0732cam04"/>
    <x v="8"/>
  </r>
  <r>
    <x v="728"/>
    <x v="16"/>
    <x v="201"/>
    <x v="233"/>
    <n v="26"/>
    <x v="16"/>
    <s v="Katherine Blick"/>
    <s v="C0732cam04"/>
    <x v="9"/>
  </r>
  <r>
    <x v="728"/>
    <x v="16"/>
    <x v="201"/>
    <x v="190"/>
    <n v="26"/>
    <x v="16"/>
    <s v="Katherine Blick"/>
    <s v="C0732cam04"/>
    <x v="11"/>
  </r>
  <r>
    <x v="728"/>
    <x v="16"/>
    <x v="201"/>
    <x v="32"/>
    <n v="26"/>
    <x v="16"/>
    <s v="Katherine Blick"/>
    <s v="C0732cam04"/>
    <x v="12"/>
  </r>
  <r>
    <x v="728"/>
    <x v="16"/>
    <x v="201"/>
    <x v="6"/>
    <n v="26"/>
    <x v="16"/>
    <s v="Katherine Blick"/>
    <s v="C0732cam04"/>
    <x v="15"/>
  </r>
  <r>
    <x v="728"/>
    <x v="5"/>
    <x v="38"/>
    <x v="191"/>
    <n v="26"/>
    <x v="5"/>
    <s v="Katherine Blick"/>
    <s v="C0732cam02"/>
    <x v="0"/>
  </r>
  <r>
    <x v="728"/>
    <x v="5"/>
    <x v="38"/>
    <x v="106"/>
    <n v="26"/>
    <x v="5"/>
    <s v="Katherine Blick"/>
    <s v="C0732cam02"/>
    <x v="7"/>
  </r>
  <r>
    <x v="728"/>
    <x v="5"/>
    <x v="38"/>
    <x v="269"/>
    <n v="26"/>
    <x v="5"/>
    <s v="Katherine Blick"/>
    <s v="C0732cam02"/>
    <x v="10"/>
  </r>
  <r>
    <x v="728"/>
    <x v="5"/>
    <x v="38"/>
    <x v="30"/>
    <n v="26"/>
    <x v="5"/>
    <s v="Katherine Blick"/>
    <s v="C0732cam02"/>
    <x v="1"/>
  </r>
  <r>
    <x v="728"/>
    <x v="5"/>
    <x v="38"/>
    <x v="71"/>
    <n v="26"/>
    <x v="5"/>
    <s v="Katherine Blick"/>
    <s v="C0732cam02"/>
    <x v="2"/>
  </r>
  <r>
    <x v="728"/>
    <x v="5"/>
    <x v="38"/>
    <x v="286"/>
    <n v="26"/>
    <x v="5"/>
    <s v="Katherine Blick"/>
    <s v="C0732cam02"/>
    <x v="3"/>
  </r>
  <r>
    <x v="728"/>
    <x v="5"/>
    <x v="38"/>
    <x v="226"/>
    <n v="26"/>
    <x v="5"/>
    <s v="Katherine Blick"/>
    <s v="C0732cam02"/>
    <x v="4"/>
  </r>
  <r>
    <x v="729"/>
    <x v="15"/>
    <x v="274"/>
    <x v="71"/>
    <n v="10"/>
    <x v="15"/>
    <s v="Alyson Doxsey"/>
    <s v="C0733cam01"/>
    <x v="0"/>
  </r>
  <r>
    <x v="729"/>
    <x v="15"/>
    <x v="274"/>
    <x v="66"/>
    <n v="10"/>
    <x v="15"/>
    <s v="Alyson Doxsey"/>
    <s v="C0733cam01"/>
    <x v="7"/>
  </r>
  <r>
    <x v="729"/>
    <x v="15"/>
    <x v="274"/>
    <x v="172"/>
    <n v="10"/>
    <x v="15"/>
    <s v="Alyson Doxsey"/>
    <s v="C0733cam01"/>
    <x v="10"/>
  </r>
  <r>
    <x v="729"/>
    <x v="9"/>
    <x v="127"/>
    <x v="161"/>
    <n v="27"/>
    <x v="9"/>
    <s v="Alyson Doxsey"/>
    <s v="C0733cam08"/>
    <x v="0"/>
  </r>
  <r>
    <x v="729"/>
    <x v="9"/>
    <x v="127"/>
    <x v="122"/>
    <n v="27"/>
    <x v="9"/>
    <s v="Alyson Doxsey"/>
    <s v="C0733cam08"/>
    <x v="7"/>
  </r>
  <r>
    <x v="729"/>
    <x v="9"/>
    <x v="127"/>
    <x v="152"/>
    <n v="27"/>
    <x v="9"/>
    <s v="Alyson Doxsey"/>
    <s v="C0733cam08"/>
    <x v="10"/>
  </r>
  <r>
    <x v="730"/>
    <x v="14"/>
    <x v="303"/>
    <x v="227"/>
    <n v="25"/>
    <x v="14"/>
    <s v="Bruis Kops"/>
    <s v="C0734cam13"/>
    <x v="0"/>
  </r>
  <r>
    <x v="730"/>
    <x v="14"/>
    <x v="303"/>
    <x v="242"/>
    <n v="25"/>
    <x v="14"/>
    <s v="Bruis Kops"/>
    <s v="C0734cam13"/>
    <x v="7"/>
  </r>
  <r>
    <x v="730"/>
    <x v="14"/>
    <x v="303"/>
    <x v="375"/>
    <n v="25"/>
    <x v="14"/>
    <s v="Bruis Kops"/>
    <s v="C0734cam13"/>
    <x v="1"/>
  </r>
  <r>
    <x v="730"/>
    <x v="14"/>
    <x v="303"/>
    <x v="224"/>
    <n v="25"/>
    <x v="14"/>
    <s v="Bruis Kops"/>
    <s v="C0734cam13"/>
    <x v="2"/>
  </r>
  <r>
    <x v="730"/>
    <x v="14"/>
    <x v="303"/>
    <x v="40"/>
    <n v="25"/>
    <x v="14"/>
    <s v="Bruis Kops"/>
    <s v="C0734cam13"/>
    <x v="3"/>
  </r>
  <r>
    <x v="730"/>
    <x v="14"/>
    <x v="303"/>
    <x v="27"/>
    <n v="25"/>
    <x v="14"/>
    <s v="Bruis Kops"/>
    <s v="C0734cam13"/>
    <x v="4"/>
  </r>
  <r>
    <x v="730"/>
    <x v="14"/>
    <x v="303"/>
    <x v="213"/>
    <n v="25"/>
    <x v="14"/>
    <s v="Bruis Kops"/>
    <s v="C0734cam13"/>
    <x v="6"/>
  </r>
  <r>
    <x v="730"/>
    <x v="6"/>
    <x v="59"/>
    <x v="247"/>
    <n v="62"/>
    <x v="6"/>
    <s v="Bruis Kops"/>
    <s v="C0734cam03"/>
    <x v="0"/>
  </r>
  <r>
    <x v="730"/>
    <x v="6"/>
    <x v="59"/>
    <x v="99"/>
    <n v="62"/>
    <x v="6"/>
    <s v="Bruis Kops"/>
    <s v="C0734cam03"/>
    <x v="7"/>
  </r>
  <r>
    <x v="730"/>
    <x v="6"/>
    <x v="59"/>
    <x v="39"/>
    <n v="62"/>
    <x v="6"/>
    <s v="Bruis Kops"/>
    <s v="C0734cam03"/>
    <x v="10"/>
  </r>
  <r>
    <x v="730"/>
    <x v="6"/>
    <x v="59"/>
    <x v="336"/>
    <n v="62"/>
    <x v="6"/>
    <s v="Bruis Kops"/>
    <s v="C0734cam03"/>
    <x v="1"/>
  </r>
  <r>
    <x v="730"/>
    <x v="6"/>
    <x v="59"/>
    <x v="108"/>
    <n v="62"/>
    <x v="6"/>
    <s v="Bruis Kops"/>
    <s v="C0734cam03"/>
    <x v="2"/>
  </r>
  <r>
    <x v="730"/>
    <x v="6"/>
    <x v="59"/>
    <x v="122"/>
    <n v="62"/>
    <x v="6"/>
    <s v="Bruis Kops"/>
    <s v="C0734cam03"/>
    <x v="3"/>
  </r>
  <r>
    <x v="730"/>
    <x v="6"/>
    <x v="59"/>
    <x v="103"/>
    <n v="62"/>
    <x v="6"/>
    <s v="Bruis Kops"/>
    <s v="C0734cam03"/>
    <x v="4"/>
  </r>
  <r>
    <x v="731"/>
    <x v="9"/>
    <x v="410"/>
    <x v="432"/>
    <n v="27"/>
    <x v="9"/>
    <s v="Hilliard Corain"/>
    <s v="C0735cam08"/>
    <x v="0"/>
  </r>
  <r>
    <x v="731"/>
    <x v="9"/>
    <x v="410"/>
    <x v="132"/>
    <n v="27"/>
    <x v="9"/>
    <s v="Hilliard Corain"/>
    <s v="C0735cam08"/>
    <x v="7"/>
  </r>
  <r>
    <x v="731"/>
    <x v="9"/>
    <x v="410"/>
    <x v="74"/>
    <n v="27"/>
    <x v="9"/>
    <s v="Hilliard Corain"/>
    <s v="C0735cam08"/>
    <x v="10"/>
  </r>
  <r>
    <x v="731"/>
    <x v="9"/>
    <x v="410"/>
    <x v="219"/>
    <n v="27"/>
    <x v="9"/>
    <s v="Hilliard Corain"/>
    <s v="C0735cam08"/>
    <x v="1"/>
  </r>
  <r>
    <x v="731"/>
    <x v="9"/>
    <x v="410"/>
    <x v="116"/>
    <n v="27"/>
    <x v="9"/>
    <s v="Hilliard Corain"/>
    <s v="C0735cam08"/>
    <x v="2"/>
  </r>
  <r>
    <x v="731"/>
    <x v="9"/>
    <x v="410"/>
    <x v="328"/>
    <n v="27"/>
    <x v="9"/>
    <s v="Hilliard Corain"/>
    <s v="C0735cam08"/>
    <x v="3"/>
  </r>
  <r>
    <x v="731"/>
    <x v="9"/>
    <x v="410"/>
    <x v="47"/>
    <n v="27"/>
    <x v="9"/>
    <s v="Hilliard Corain"/>
    <s v="C0735cam08"/>
    <x v="4"/>
  </r>
  <r>
    <x v="731"/>
    <x v="9"/>
    <x v="410"/>
    <x v="330"/>
    <n v="27"/>
    <x v="9"/>
    <s v="Hilliard Corain"/>
    <s v="C0735cam08"/>
    <x v="5"/>
  </r>
  <r>
    <x v="731"/>
    <x v="7"/>
    <x v="426"/>
    <x v="433"/>
    <n v="28"/>
    <x v="7"/>
    <s v="Hilliard Corain"/>
    <s v="C0735cam14"/>
    <x v="0"/>
  </r>
  <r>
    <x v="731"/>
    <x v="7"/>
    <x v="426"/>
    <x v="375"/>
    <n v="28"/>
    <x v="7"/>
    <s v="Hilliard Corain"/>
    <s v="C0735cam14"/>
    <x v="7"/>
  </r>
  <r>
    <x v="731"/>
    <x v="7"/>
    <x v="426"/>
    <x v="435"/>
    <n v="28"/>
    <x v="7"/>
    <s v="Hilliard Corain"/>
    <s v="C0735cam14"/>
    <x v="10"/>
  </r>
  <r>
    <x v="731"/>
    <x v="7"/>
    <x v="426"/>
    <x v="209"/>
    <n v="28"/>
    <x v="7"/>
    <s v="Hilliard Corain"/>
    <s v="C0735cam14"/>
    <x v="1"/>
  </r>
  <r>
    <x v="731"/>
    <x v="7"/>
    <x v="426"/>
    <x v="79"/>
    <n v="28"/>
    <x v="7"/>
    <s v="Hilliard Corain"/>
    <s v="C0735cam14"/>
    <x v="2"/>
  </r>
  <r>
    <x v="731"/>
    <x v="7"/>
    <x v="426"/>
    <x v="63"/>
    <n v="28"/>
    <x v="7"/>
    <s v="Hilliard Corain"/>
    <s v="C0735cam14"/>
    <x v="3"/>
  </r>
  <r>
    <x v="731"/>
    <x v="7"/>
    <x v="426"/>
    <x v="14"/>
    <n v="28"/>
    <x v="7"/>
    <s v="Hilliard Corain"/>
    <s v="C0735cam14"/>
    <x v="4"/>
  </r>
  <r>
    <x v="732"/>
    <x v="3"/>
    <x v="389"/>
    <x v="519"/>
    <n v="62"/>
    <x v="3"/>
    <s v="Felizio Wondraschek"/>
    <s v="C0736cam11"/>
    <x v="0"/>
  </r>
  <r>
    <x v="732"/>
    <x v="3"/>
    <x v="389"/>
    <x v="503"/>
    <n v="62"/>
    <x v="3"/>
    <s v="Felizio Wondraschek"/>
    <s v="C0736cam11"/>
    <x v="7"/>
  </r>
  <r>
    <x v="732"/>
    <x v="3"/>
    <x v="389"/>
    <x v="338"/>
    <n v="62"/>
    <x v="3"/>
    <s v="Felizio Wondraschek"/>
    <s v="C0736cam11"/>
    <x v="1"/>
  </r>
  <r>
    <x v="732"/>
    <x v="3"/>
    <x v="389"/>
    <x v="403"/>
    <n v="62"/>
    <x v="3"/>
    <s v="Felizio Wondraschek"/>
    <s v="C0736cam11"/>
    <x v="2"/>
  </r>
  <r>
    <x v="732"/>
    <x v="3"/>
    <x v="389"/>
    <x v="68"/>
    <n v="62"/>
    <x v="3"/>
    <s v="Felizio Wondraschek"/>
    <s v="C0736cam11"/>
    <x v="5"/>
  </r>
  <r>
    <x v="732"/>
    <x v="3"/>
    <x v="389"/>
    <x v="241"/>
    <n v="62"/>
    <x v="3"/>
    <s v="Felizio Wondraschek"/>
    <s v="C0736cam11"/>
    <x v="5"/>
  </r>
  <r>
    <x v="732"/>
    <x v="3"/>
    <x v="389"/>
    <x v="18"/>
    <n v="62"/>
    <x v="3"/>
    <s v="Felizio Wondraschek"/>
    <s v="C0736cam11"/>
    <x v="6"/>
  </r>
  <r>
    <x v="732"/>
    <x v="3"/>
    <x v="389"/>
    <x v="413"/>
    <n v="62"/>
    <x v="3"/>
    <s v="Felizio Wondraschek"/>
    <s v="C0736cam11"/>
    <x v="9"/>
  </r>
  <r>
    <x v="732"/>
    <x v="3"/>
    <x v="389"/>
    <x v="281"/>
    <n v="62"/>
    <x v="3"/>
    <s v="Felizio Wondraschek"/>
    <s v="C0736cam11"/>
    <x v="11"/>
  </r>
  <r>
    <x v="732"/>
    <x v="3"/>
    <x v="389"/>
    <x v="265"/>
    <n v="62"/>
    <x v="3"/>
    <s v="Felizio Wondraschek"/>
    <s v="C0736cam11"/>
    <x v="12"/>
  </r>
  <r>
    <x v="732"/>
    <x v="3"/>
    <x v="389"/>
    <x v="9"/>
    <n v="62"/>
    <x v="3"/>
    <s v="Felizio Wondraschek"/>
    <s v="C0736cam11"/>
    <x v="15"/>
  </r>
  <r>
    <x v="732"/>
    <x v="3"/>
    <x v="389"/>
    <x v="32"/>
    <n v="62"/>
    <x v="3"/>
    <s v="Felizio Wondraschek"/>
    <s v="C0736cam11"/>
    <x v="14"/>
  </r>
  <r>
    <x v="732"/>
    <x v="3"/>
    <x v="389"/>
    <x v="64"/>
    <n v="62"/>
    <x v="3"/>
    <s v="Felizio Wondraschek"/>
    <s v="C0736cam11"/>
    <x v="14"/>
  </r>
  <r>
    <x v="732"/>
    <x v="12"/>
    <x v="277"/>
    <x v="323"/>
    <n v="66"/>
    <x v="12"/>
    <s v="Felizio Wondraschek"/>
    <s v="C0736cam10"/>
    <x v="0"/>
  </r>
  <r>
    <x v="732"/>
    <x v="12"/>
    <x v="277"/>
    <x v="17"/>
    <n v="66"/>
    <x v="12"/>
    <s v="Felizio Wondraschek"/>
    <s v="C0736cam10"/>
    <x v="10"/>
  </r>
  <r>
    <x v="732"/>
    <x v="12"/>
    <x v="277"/>
    <x v="54"/>
    <n v="66"/>
    <x v="12"/>
    <s v="Felizio Wondraschek"/>
    <s v="C0736cam10"/>
    <x v="1"/>
  </r>
  <r>
    <x v="732"/>
    <x v="12"/>
    <x v="277"/>
    <x v="225"/>
    <n v="66"/>
    <x v="12"/>
    <s v="Felizio Wondraschek"/>
    <s v="C0736cam10"/>
    <x v="2"/>
  </r>
  <r>
    <x v="732"/>
    <x v="12"/>
    <x v="277"/>
    <x v="99"/>
    <n v="66"/>
    <x v="12"/>
    <s v="Felizio Wondraschek"/>
    <s v="C0736cam10"/>
    <x v="2"/>
  </r>
  <r>
    <x v="732"/>
    <x v="12"/>
    <x v="277"/>
    <x v="264"/>
    <n v="66"/>
    <x v="12"/>
    <s v="Felizio Wondraschek"/>
    <s v="C0736cam10"/>
    <x v="3"/>
  </r>
  <r>
    <x v="732"/>
    <x v="12"/>
    <x v="277"/>
    <x v="262"/>
    <n v="66"/>
    <x v="12"/>
    <s v="Felizio Wondraschek"/>
    <s v="C0736cam10"/>
    <x v="4"/>
  </r>
  <r>
    <x v="732"/>
    <x v="12"/>
    <x v="277"/>
    <x v="292"/>
    <n v="66"/>
    <x v="12"/>
    <s v="Felizio Wondraschek"/>
    <s v="C0736cam10"/>
    <x v="6"/>
  </r>
  <r>
    <x v="732"/>
    <x v="12"/>
    <x v="277"/>
    <x v="162"/>
    <n v="66"/>
    <x v="12"/>
    <s v="Felizio Wondraschek"/>
    <s v="C0736cam10"/>
    <x v="9"/>
  </r>
  <r>
    <x v="732"/>
    <x v="12"/>
    <x v="277"/>
    <x v="15"/>
    <n v="66"/>
    <x v="12"/>
    <s v="Felizio Wondraschek"/>
    <s v="C0736cam10"/>
    <x v="9"/>
  </r>
  <r>
    <x v="733"/>
    <x v="15"/>
    <x v="298"/>
    <x v="351"/>
    <n v="10"/>
    <x v="15"/>
    <s v="Domini McEttigen"/>
    <s v="C0737cam01"/>
    <x v="0"/>
  </r>
  <r>
    <x v="733"/>
    <x v="15"/>
    <x v="298"/>
    <x v="334"/>
    <n v="10"/>
    <x v="15"/>
    <s v="Domini McEttigen"/>
    <s v="C0737cam01"/>
    <x v="7"/>
  </r>
  <r>
    <x v="733"/>
    <x v="15"/>
    <x v="298"/>
    <x v="234"/>
    <n v="10"/>
    <x v="15"/>
    <s v="Domini McEttigen"/>
    <s v="C0737cam01"/>
    <x v="10"/>
  </r>
  <r>
    <x v="733"/>
    <x v="15"/>
    <x v="298"/>
    <x v="24"/>
    <n v="10"/>
    <x v="15"/>
    <s v="Domini McEttigen"/>
    <s v="C0737cam01"/>
    <x v="2"/>
  </r>
  <r>
    <x v="733"/>
    <x v="15"/>
    <x v="298"/>
    <x v="93"/>
    <n v="10"/>
    <x v="15"/>
    <s v="Domini McEttigen"/>
    <s v="C0737cam01"/>
    <x v="3"/>
  </r>
  <r>
    <x v="733"/>
    <x v="15"/>
    <x v="298"/>
    <x v="265"/>
    <n v="10"/>
    <x v="15"/>
    <s v="Domini McEttigen"/>
    <s v="C0737cam01"/>
    <x v="4"/>
  </r>
  <r>
    <x v="733"/>
    <x v="15"/>
    <x v="298"/>
    <x v="101"/>
    <n v="10"/>
    <x v="15"/>
    <s v="Domini McEttigen"/>
    <s v="C0737cam01"/>
    <x v="5"/>
  </r>
  <r>
    <x v="733"/>
    <x v="15"/>
    <x v="298"/>
    <x v="75"/>
    <n v="10"/>
    <x v="15"/>
    <s v="Domini McEttigen"/>
    <s v="C0737cam01"/>
    <x v="6"/>
  </r>
  <r>
    <x v="733"/>
    <x v="15"/>
    <x v="298"/>
    <x v="134"/>
    <n v="10"/>
    <x v="15"/>
    <s v="Domini McEttigen"/>
    <s v="C0737cam01"/>
    <x v="8"/>
  </r>
  <r>
    <x v="733"/>
    <x v="15"/>
    <x v="298"/>
    <x v="226"/>
    <n v="10"/>
    <x v="15"/>
    <s v="Domini McEttigen"/>
    <s v="C0737cam01"/>
    <x v="8"/>
  </r>
  <r>
    <x v="733"/>
    <x v="16"/>
    <x v="343"/>
    <x v="133"/>
    <n v="26"/>
    <x v="16"/>
    <s v="Domini McEttigen"/>
    <s v="C0737cam04"/>
    <x v="0"/>
  </r>
  <r>
    <x v="733"/>
    <x v="16"/>
    <x v="343"/>
    <x v="311"/>
    <n v="26"/>
    <x v="16"/>
    <s v="Domini McEttigen"/>
    <s v="C0737cam04"/>
    <x v="7"/>
  </r>
  <r>
    <x v="733"/>
    <x v="16"/>
    <x v="343"/>
    <x v="50"/>
    <n v="26"/>
    <x v="16"/>
    <s v="Domini McEttigen"/>
    <s v="C0737cam04"/>
    <x v="10"/>
  </r>
  <r>
    <x v="733"/>
    <x v="16"/>
    <x v="343"/>
    <x v="328"/>
    <n v="26"/>
    <x v="16"/>
    <s v="Domini McEttigen"/>
    <s v="C0737cam04"/>
    <x v="1"/>
  </r>
  <r>
    <x v="733"/>
    <x v="16"/>
    <x v="343"/>
    <x v="122"/>
    <n v="26"/>
    <x v="16"/>
    <s v="Domini McEttigen"/>
    <s v="C0737cam04"/>
    <x v="2"/>
  </r>
  <r>
    <x v="733"/>
    <x v="16"/>
    <x v="343"/>
    <x v="67"/>
    <n v="26"/>
    <x v="16"/>
    <s v="Domini McEttigen"/>
    <s v="C0737cam04"/>
    <x v="3"/>
  </r>
  <r>
    <x v="734"/>
    <x v="6"/>
    <x v="144"/>
    <x v="397"/>
    <n v="62"/>
    <x v="6"/>
    <s v="Nani Frankiss"/>
    <s v="C0738cam03"/>
    <x v="0"/>
  </r>
  <r>
    <x v="734"/>
    <x v="6"/>
    <x v="144"/>
    <x v="270"/>
    <n v="62"/>
    <x v="6"/>
    <s v="Nani Frankiss"/>
    <s v="C0738cam03"/>
    <x v="7"/>
  </r>
  <r>
    <x v="734"/>
    <x v="6"/>
    <x v="144"/>
    <x v="62"/>
    <n v="62"/>
    <x v="6"/>
    <s v="Nani Frankiss"/>
    <s v="C0738cam03"/>
    <x v="1"/>
  </r>
  <r>
    <x v="734"/>
    <x v="6"/>
    <x v="144"/>
    <x v="32"/>
    <n v="62"/>
    <x v="6"/>
    <s v="Nani Frankiss"/>
    <s v="C0738cam03"/>
    <x v="2"/>
  </r>
  <r>
    <x v="734"/>
    <x v="6"/>
    <x v="144"/>
    <x v="238"/>
    <n v="62"/>
    <x v="6"/>
    <s v="Nani Frankiss"/>
    <s v="C0738cam03"/>
    <x v="3"/>
  </r>
  <r>
    <x v="734"/>
    <x v="5"/>
    <x v="292"/>
    <x v="101"/>
    <n v="26"/>
    <x v="5"/>
    <s v="Nani Frankiss"/>
    <s v="C0738cam02"/>
    <x v="0"/>
  </r>
  <r>
    <x v="734"/>
    <x v="5"/>
    <x v="292"/>
    <x v="292"/>
    <n v="26"/>
    <x v="5"/>
    <s v="Nani Frankiss"/>
    <s v="C0738cam02"/>
    <x v="7"/>
  </r>
  <r>
    <x v="734"/>
    <x v="5"/>
    <x v="292"/>
    <x v="63"/>
    <n v="26"/>
    <x v="5"/>
    <s v="Nani Frankiss"/>
    <s v="C0738cam02"/>
    <x v="10"/>
  </r>
  <r>
    <x v="734"/>
    <x v="5"/>
    <x v="292"/>
    <x v="238"/>
    <n v="26"/>
    <x v="5"/>
    <s v="Nani Frankiss"/>
    <s v="C0738cam02"/>
    <x v="1"/>
  </r>
  <r>
    <x v="734"/>
    <x v="5"/>
    <x v="292"/>
    <x v="82"/>
    <n v="26"/>
    <x v="5"/>
    <s v="Nani Frankiss"/>
    <s v="C0738cam02"/>
    <x v="1"/>
  </r>
  <r>
    <x v="735"/>
    <x v="8"/>
    <x v="452"/>
    <x v="481"/>
    <n v="13"/>
    <x v="8"/>
    <s v="Shayna Mohamed"/>
    <s v="C0739cam06"/>
    <x v="0"/>
  </r>
  <r>
    <x v="735"/>
    <x v="8"/>
    <x v="452"/>
    <x v="392"/>
    <n v="13"/>
    <x v="8"/>
    <s v="Shayna Mohamed"/>
    <s v="C0739cam06"/>
    <x v="7"/>
  </r>
  <r>
    <x v="735"/>
    <x v="8"/>
    <x v="452"/>
    <x v="89"/>
    <n v="13"/>
    <x v="8"/>
    <s v="Shayna Mohamed"/>
    <s v="C0739cam06"/>
    <x v="10"/>
  </r>
  <r>
    <x v="735"/>
    <x v="8"/>
    <x v="452"/>
    <x v="201"/>
    <n v="13"/>
    <x v="8"/>
    <s v="Shayna Mohamed"/>
    <s v="C0739cam06"/>
    <x v="1"/>
  </r>
  <r>
    <x v="735"/>
    <x v="8"/>
    <x v="452"/>
    <x v="425"/>
    <n v="13"/>
    <x v="8"/>
    <s v="Shayna Mohamed"/>
    <s v="C0739cam06"/>
    <x v="2"/>
  </r>
  <r>
    <x v="735"/>
    <x v="8"/>
    <x v="452"/>
    <x v="17"/>
    <n v="13"/>
    <x v="8"/>
    <s v="Shayna Mohamed"/>
    <s v="C0739cam06"/>
    <x v="3"/>
  </r>
  <r>
    <x v="735"/>
    <x v="8"/>
    <x v="452"/>
    <x v="228"/>
    <n v="13"/>
    <x v="8"/>
    <s v="Shayna Mohamed"/>
    <s v="C0739cam06"/>
    <x v="4"/>
  </r>
  <r>
    <x v="735"/>
    <x v="8"/>
    <x v="452"/>
    <x v="178"/>
    <n v="13"/>
    <x v="8"/>
    <s v="Shayna Mohamed"/>
    <s v="C0739cam06"/>
    <x v="5"/>
  </r>
  <r>
    <x v="735"/>
    <x v="8"/>
    <x v="452"/>
    <x v="93"/>
    <n v="13"/>
    <x v="8"/>
    <s v="Shayna Mohamed"/>
    <s v="C0739cam06"/>
    <x v="6"/>
  </r>
  <r>
    <x v="735"/>
    <x v="8"/>
    <x v="452"/>
    <x v="128"/>
    <n v="13"/>
    <x v="8"/>
    <s v="Shayna Mohamed"/>
    <s v="C0739cam06"/>
    <x v="8"/>
  </r>
  <r>
    <x v="735"/>
    <x v="8"/>
    <x v="452"/>
    <x v="116"/>
    <n v="13"/>
    <x v="8"/>
    <s v="Shayna Mohamed"/>
    <s v="C0739cam06"/>
    <x v="9"/>
  </r>
  <r>
    <x v="735"/>
    <x v="8"/>
    <x v="452"/>
    <x v="75"/>
    <n v="13"/>
    <x v="8"/>
    <s v="Shayna Mohamed"/>
    <s v="C0739cam06"/>
    <x v="11"/>
  </r>
  <r>
    <x v="735"/>
    <x v="8"/>
    <x v="452"/>
    <x v="217"/>
    <n v="13"/>
    <x v="8"/>
    <s v="Shayna Mohamed"/>
    <s v="C0739cam06"/>
    <x v="12"/>
  </r>
  <r>
    <x v="735"/>
    <x v="8"/>
    <x v="452"/>
    <x v="6"/>
    <n v="13"/>
    <x v="8"/>
    <s v="Shayna Mohamed"/>
    <s v="C0739cam06"/>
    <x v="15"/>
  </r>
  <r>
    <x v="735"/>
    <x v="6"/>
    <x v="155"/>
    <x v="91"/>
    <n v="62"/>
    <x v="6"/>
    <s v="Shayna Mohamed"/>
    <s v="C0739cam03"/>
    <x v="0"/>
  </r>
  <r>
    <x v="735"/>
    <x v="6"/>
    <x v="155"/>
    <x v="113"/>
    <n v="62"/>
    <x v="6"/>
    <s v="Shayna Mohamed"/>
    <s v="C0739cam03"/>
    <x v="10"/>
  </r>
  <r>
    <x v="735"/>
    <x v="6"/>
    <x v="155"/>
    <x v="324"/>
    <n v="62"/>
    <x v="6"/>
    <s v="Shayna Mohamed"/>
    <s v="C0739cam03"/>
    <x v="1"/>
  </r>
  <r>
    <x v="735"/>
    <x v="6"/>
    <x v="155"/>
    <x v="100"/>
    <n v="62"/>
    <x v="6"/>
    <s v="Shayna Mohamed"/>
    <s v="C0739cam03"/>
    <x v="3"/>
  </r>
  <r>
    <x v="735"/>
    <x v="6"/>
    <x v="155"/>
    <x v="258"/>
    <n v="62"/>
    <x v="6"/>
    <s v="Shayna Mohamed"/>
    <s v="C0739cam03"/>
    <x v="4"/>
  </r>
  <r>
    <x v="735"/>
    <x v="6"/>
    <x v="155"/>
    <x v="220"/>
    <n v="62"/>
    <x v="6"/>
    <s v="Shayna Mohamed"/>
    <s v="C0739cam03"/>
    <x v="5"/>
  </r>
  <r>
    <x v="735"/>
    <x v="6"/>
    <x v="155"/>
    <x v="217"/>
    <n v="62"/>
    <x v="6"/>
    <s v="Shayna Mohamed"/>
    <s v="C0739cam03"/>
    <x v="6"/>
  </r>
  <r>
    <x v="735"/>
    <x v="6"/>
    <x v="155"/>
    <x v="72"/>
    <n v="62"/>
    <x v="6"/>
    <s v="Shayna Mohamed"/>
    <s v="C0739cam03"/>
    <x v="8"/>
  </r>
  <r>
    <x v="736"/>
    <x v="12"/>
    <x v="442"/>
    <x v="46"/>
    <n v="66"/>
    <x v="12"/>
    <s v="Gleda Gerwood"/>
    <s v="C0740cam10"/>
    <x v="0"/>
  </r>
  <r>
    <x v="736"/>
    <x v="12"/>
    <x v="442"/>
    <x v="410"/>
    <n v="66"/>
    <x v="12"/>
    <s v="Gleda Gerwood"/>
    <s v="C0740cam10"/>
    <x v="7"/>
  </r>
  <r>
    <x v="736"/>
    <x v="12"/>
    <x v="442"/>
    <x v="336"/>
    <n v="66"/>
    <x v="12"/>
    <s v="Gleda Gerwood"/>
    <s v="C0740cam10"/>
    <x v="1"/>
  </r>
  <r>
    <x v="736"/>
    <x v="12"/>
    <x v="442"/>
    <x v="79"/>
    <n v="66"/>
    <x v="12"/>
    <s v="Gleda Gerwood"/>
    <s v="C0740cam10"/>
    <x v="2"/>
  </r>
  <r>
    <x v="736"/>
    <x v="12"/>
    <x v="442"/>
    <x v="32"/>
    <n v="66"/>
    <x v="12"/>
    <s v="Gleda Gerwood"/>
    <s v="C0740cam10"/>
    <x v="3"/>
  </r>
  <r>
    <x v="736"/>
    <x v="12"/>
    <x v="442"/>
    <x v="195"/>
    <n v="66"/>
    <x v="12"/>
    <s v="Gleda Gerwood"/>
    <s v="C0740cam10"/>
    <x v="4"/>
  </r>
  <r>
    <x v="737"/>
    <x v="8"/>
    <x v="429"/>
    <x v="484"/>
    <n v="13"/>
    <x v="8"/>
    <s v="Charmane Turville"/>
    <s v="C0741cam06"/>
    <x v="0"/>
  </r>
  <r>
    <x v="737"/>
    <x v="8"/>
    <x v="429"/>
    <x v="476"/>
    <n v="13"/>
    <x v="8"/>
    <s v="Charmane Turville"/>
    <s v="C0741cam06"/>
    <x v="7"/>
  </r>
  <r>
    <x v="737"/>
    <x v="8"/>
    <x v="429"/>
    <x v="388"/>
    <n v="13"/>
    <x v="8"/>
    <s v="Charmane Turville"/>
    <s v="C0741cam06"/>
    <x v="7"/>
  </r>
  <r>
    <x v="737"/>
    <x v="8"/>
    <x v="429"/>
    <x v="148"/>
    <n v="13"/>
    <x v="8"/>
    <s v="Charmane Turville"/>
    <s v="C0741cam06"/>
    <x v="10"/>
  </r>
  <r>
    <x v="737"/>
    <x v="8"/>
    <x v="429"/>
    <x v="334"/>
    <n v="13"/>
    <x v="8"/>
    <s v="Charmane Turville"/>
    <s v="C0741cam06"/>
    <x v="2"/>
  </r>
  <r>
    <x v="737"/>
    <x v="8"/>
    <x v="429"/>
    <x v="234"/>
    <n v="13"/>
    <x v="8"/>
    <s v="Charmane Turville"/>
    <s v="C0741cam06"/>
    <x v="3"/>
  </r>
  <r>
    <x v="737"/>
    <x v="8"/>
    <x v="429"/>
    <x v="390"/>
    <n v="13"/>
    <x v="8"/>
    <s v="Charmane Turville"/>
    <s v="C0741cam06"/>
    <x v="4"/>
  </r>
  <r>
    <x v="737"/>
    <x v="8"/>
    <x v="429"/>
    <x v="132"/>
    <n v="13"/>
    <x v="8"/>
    <s v="Charmane Turville"/>
    <s v="C0741cam06"/>
    <x v="5"/>
  </r>
  <r>
    <x v="737"/>
    <x v="8"/>
    <x v="429"/>
    <x v="343"/>
    <n v="13"/>
    <x v="8"/>
    <s v="Charmane Turville"/>
    <s v="C0741cam06"/>
    <x v="6"/>
  </r>
  <r>
    <x v="737"/>
    <x v="8"/>
    <x v="429"/>
    <x v="311"/>
    <n v="13"/>
    <x v="8"/>
    <s v="Charmane Turville"/>
    <s v="C0741cam06"/>
    <x v="6"/>
  </r>
  <r>
    <x v="737"/>
    <x v="8"/>
    <x v="429"/>
    <x v="138"/>
    <n v="13"/>
    <x v="8"/>
    <s v="Charmane Turville"/>
    <s v="C0741cam06"/>
    <x v="8"/>
  </r>
  <r>
    <x v="737"/>
    <x v="8"/>
    <x v="429"/>
    <x v="75"/>
    <n v="13"/>
    <x v="8"/>
    <s v="Charmane Turville"/>
    <s v="C0741cam06"/>
    <x v="11"/>
  </r>
  <r>
    <x v="737"/>
    <x v="8"/>
    <x v="429"/>
    <x v="330"/>
    <n v="13"/>
    <x v="8"/>
    <s v="Charmane Turville"/>
    <s v="C0741cam06"/>
    <x v="15"/>
  </r>
  <r>
    <x v="737"/>
    <x v="9"/>
    <x v="153"/>
    <x v="94"/>
    <n v="27"/>
    <x v="9"/>
    <s v="Charmane Turville"/>
    <s v="C0741cam08"/>
    <x v="0"/>
  </r>
  <r>
    <x v="737"/>
    <x v="9"/>
    <x v="153"/>
    <x v="253"/>
    <n v="27"/>
    <x v="9"/>
    <s v="Charmane Turville"/>
    <s v="C0741cam08"/>
    <x v="7"/>
  </r>
  <r>
    <x v="737"/>
    <x v="9"/>
    <x v="153"/>
    <x v="140"/>
    <n v="27"/>
    <x v="9"/>
    <s v="Charmane Turville"/>
    <s v="C0741cam08"/>
    <x v="10"/>
  </r>
  <r>
    <x v="737"/>
    <x v="9"/>
    <x v="153"/>
    <x v="205"/>
    <n v="27"/>
    <x v="9"/>
    <s v="Charmane Turville"/>
    <s v="C0741cam08"/>
    <x v="2"/>
  </r>
  <r>
    <x v="737"/>
    <x v="9"/>
    <x v="153"/>
    <x v="59"/>
    <n v="27"/>
    <x v="9"/>
    <s v="Charmane Turville"/>
    <s v="C0741cam08"/>
    <x v="2"/>
  </r>
  <r>
    <x v="738"/>
    <x v="13"/>
    <x v="247"/>
    <x v="468"/>
    <n v="75"/>
    <x v="13"/>
    <s v="Cooper Poulson"/>
    <s v="C0742cam09"/>
    <x v="0"/>
  </r>
  <r>
    <x v="738"/>
    <x v="13"/>
    <x v="247"/>
    <x v="384"/>
    <n v="75"/>
    <x v="13"/>
    <s v="Cooper Poulson"/>
    <s v="C0742cam09"/>
    <x v="7"/>
  </r>
  <r>
    <x v="738"/>
    <x v="13"/>
    <x v="247"/>
    <x v="287"/>
    <n v="75"/>
    <x v="13"/>
    <s v="Cooper Poulson"/>
    <s v="C0742cam09"/>
    <x v="7"/>
  </r>
  <r>
    <x v="738"/>
    <x v="13"/>
    <x v="247"/>
    <x v="388"/>
    <n v="75"/>
    <x v="13"/>
    <s v="Cooper Poulson"/>
    <s v="C0742cam09"/>
    <x v="2"/>
  </r>
  <r>
    <x v="738"/>
    <x v="13"/>
    <x v="247"/>
    <x v="218"/>
    <n v="75"/>
    <x v="13"/>
    <s v="Cooper Poulson"/>
    <s v="C0742cam09"/>
    <x v="5"/>
  </r>
  <r>
    <x v="738"/>
    <x v="13"/>
    <x v="247"/>
    <x v="207"/>
    <n v="75"/>
    <x v="13"/>
    <s v="Cooper Poulson"/>
    <s v="C0742cam09"/>
    <x v="6"/>
  </r>
  <r>
    <x v="738"/>
    <x v="13"/>
    <x v="247"/>
    <x v="291"/>
    <n v="75"/>
    <x v="13"/>
    <s v="Cooper Poulson"/>
    <s v="C0742cam09"/>
    <x v="11"/>
  </r>
  <r>
    <x v="738"/>
    <x v="13"/>
    <x v="247"/>
    <x v="8"/>
    <n v="75"/>
    <x v="13"/>
    <s v="Cooper Poulson"/>
    <s v="C0742cam09"/>
    <x v="12"/>
  </r>
  <r>
    <x v="738"/>
    <x v="13"/>
    <x v="247"/>
    <x v="230"/>
    <n v="75"/>
    <x v="13"/>
    <s v="Cooper Poulson"/>
    <s v="C0742cam09"/>
    <x v="15"/>
  </r>
  <r>
    <x v="738"/>
    <x v="13"/>
    <x v="247"/>
    <x v="221"/>
    <n v="75"/>
    <x v="13"/>
    <s v="Cooper Poulson"/>
    <s v="C0742cam09"/>
    <x v="13"/>
  </r>
  <r>
    <x v="738"/>
    <x v="0"/>
    <x v="280"/>
    <x v="480"/>
    <n v="65"/>
    <x v="0"/>
    <s v="Cooper Poulson"/>
    <s v="C0742cam12"/>
    <x v="0"/>
  </r>
  <r>
    <x v="738"/>
    <x v="0"/>
    <x v="280"/>
    <x v="363"/>
    <n v="65"/>
    <x v="0"/>
    <s v="Cooper Poulson"/>
    <s v="C0742cam12"/>
    <x v="10"/>
  </r>
  <r>
    <x v="738"/>
    <x v="0"/>
    <x v="280"/>
    <x v="381"/>
    <n v="65"/>
    <x v="0"/>
    <s v="Cooper Poulson"/>
    <s v="C0742cam12"/>
    <x v="5"/>
  </r>
  <r>
    <x v="738"/>
    <x v="0"/>
    <x v="280"/>
    <x v="432"/>
    <n v="65"/>
    <x v="0"/>
    <s v="Cooper Poulson"/>
    <s v="C0742cam12"/>
    <x v="6"/>
  </r>
  <r>
    <x v="738"/>
    <x v="0"/>
    <x v="280"/>
    <x v="178"/>
    <n v="65"/>
    <x v="0"/>
    <s v="Cooper Poulson"/>
    <s v="C0742cam12"/>
    <x v="8"/>
  </r>
  <r>
    <x v="738"/>
    <x v="0"/>
    <x v="280"/>
    <x v="375"/>
    <n v="65"/>
    <x v="0"/>
    <s v="Cooper Poulson"/>
    <s v="C0742cam12"/>
    <x v="9"/>
  </r>
  <r>
    <x v="738"/>
    <x v="0"/>
    <x v="280"/>
    <x v="27"/>
    <n v="65"/>
    <x v="0"/>
    <s v="Cooper Poulson"/>
    <s v="C0742cam12"/>
    <x v="15"/>
  </r>
  <r>
    <x v="739"/>
    <x v="16"/>
    <x v="422"/>
    <x v="318"/>
    <n v="26"/>
    <x v="16"/>
    <s v="Erick Rawsthorne"/>
    <s v="C0743cam04"/>
    <x v="0"/>
  </r>
  <r>
    <x v="739"/>
    <x v="16"/>
    <x v="422"/>
    <x v="32"/>
    <n v="26"/>
    <x v="16"/>
    <s v="Erick Rawsthorne"/>
    <s v="C0743cam04"/>
    <x v="7"/>
  </r>
  <r>
    <x v="739"/>
    <x v="16"/>
    <x v="422"/>
    <x v="162"/>
    <n v="26"/>
    <x v="16"/>
    <s v="Erick Rawsthorne"/>
    <s v="C0743cam04"/>
    <x v="10"/>
  </r>
  <r>
    <x v="739"/>
    <x v="16"/>
    <x v="422"/>
    <x v="119"/>
    <n v="26"/>
    <x v="16"/>
    <s v="Erick Rawsthorne"/>
    <s v="C0743cam04"/>
    <x v="10"/>
  </r>
  <r>
    <x v="739"/>
    <x v="7"/>
    <x v="222"/>
    <x v="4"/>
    <n v="28"/>
    <x v="7"/>
    <s v="Erick Rawsthorne"/>
    <s v="C0743cam14"/>
    <x v="0"/>
  </r>
  <r>
    <x v="739"/>
    <x v="7"/>
    <x v="222"/>
    <x v="5"/>
    <n v="28"/>
    <x v="7"/>
    <s v="Erick Rawsthorne"/>
    <s v="C0743cam14"/>
    <x v="7"/>
  </r>
  <r>
    <x v="739"/>
    <x v="7"/>
    <x v="222"/>
    <x v="205"/>
    <n v="28"/>
    <x v="7"/>
    <s v="Erick Rawsthorne"/>
    <s v="C0743cam14"/>
    <x v="10"/>
  </r>
  <r>
    <x v="739"/>
    <x v="7"/>
    <x v="222"/>
    <x v="82"/>
    <n v="28"/>
    <x v="7"/>
    <s v="Erick Rawsthorne"/>
    <s v="C0743cam14"/>
    <x v="10"/>
  </r>
  <r>
    <x v="740"/>
    <x v="9"/>
    <x v="179"/>
    <x v="434"/>
    <n v="27"/>
    <x v="9"/>
    <s v="Dasya Gilliver"/>
    <s v="C0744cam08"/>
    <x v="0"/>
  </r>
  <r>
    <x v="740"/>
    <x v="9"/>
    <x v="179"/>
    <x v="231"/>
    <n v="27"/>
    <x v="9"/>
    <s v="Dasya Gilliver"/>
    <s v="C0744cam08"/>
    <x v="7"/>
  </r>
  <r>
    <x v="740"/>
    <x v="9"/>
    <x v="179"/>
    <x v="202"/>
    <n v="27"/>
    <x v="9"/>
    <s v="Dasya Gilliver"/>
    <s v="C0744cam08"/>
    <x v="10"/>
  </r>
  <r>
    <x v="740"/>
    <x v="9"/>
    <x v="179"/>
    <x v="93"/>
    <n v="27"/>
    <x v="9"/>
    <s v="Dasya Gilliver"/>
    <s v="C0744cam08"/>
    <x v="2"/>
  </r>
  <r>
    <x v="740"/>
    <x v="9"/>
    <x v="179"/>
    <x v="224"/>
    <n v="27"/>
    <x v="9"/>
    <s v="Dasya Gilliver"/>
    <s v="C0744cam08"/>
    <x v="3"/>
  </r>
  <r>
    <x v="740"/>
    <x v="9"/>
    <x v="179"/>
    <x v="236"/>
    <n v="27"/>
    <x v="9"/>
    <s v="Dasya Gilliver"/>
    <s v="C0744cam08"/>
    <x v="4"/>
  </r>
  <r>
    <x v="740"/>
    <x v="9"/>
    <x v="179"/>
    <x v="83"/>
    <n v="27"/>
    <x v="9"/>
    <s v="Dasya Gilliver"/>
    <s v="C0744cam08"/>
    <x v="5"/>
  </r>
  <r>
    <x v="740"/>
    <x v="9"/>
    <x v="179"/>
    <x v="102"/>
    <n v="27"/>
    <x v="9"/>
    <s v="Dasya Gilliver"/>
    <s v="C0744cam08"/>
    <x v="6"/>
  </r>
  <r>
    <x v="740"/>
    <x v="9"/>
    <x v="179"/>
    <x v="48"/>
    <n v="27"/>
    <x v="9"/>
    <s v="Dasya Gilliver"/>
    <s v="C0744cam08"/>
    <x v="8"/>
  </r>
  <r>
    <x v="740"/>
    <x v="10"/>
    <x v="241"/>
    <x v="116"/>
    <n v="22"/>
    <x v="10"/>
    <s v="Dasya Gilliver"/>
    <s v="C0744cam05"/>
    <x v="0"/>
  </r>
  <r>
    <x v="740"/>
    <x v="10"/>
    <x v="241"/>
    <x v="10"/>
    <n v="22"/>
    <x v="10"/>
    <s v="Dasya Gilliver"/>
    <s v="C0744cam05"/>
    <x v="7"/>
  </r>
  <r>
    <x v="740"/>
    <x v="10"/>
    <x v="241"/>
    <x v="21"/>
    <n v="22"/>
    <x v="10"/>
    <s v="Dasya Gilliver"/>
    <s v="C0744cam05"/>
    <x v="10"/>
  </r>
  <r>
    <x v="740"/>
    <x v="10"/>
    <x v="241"/>
    <x v="72"/>
    <n v="22"/>
    <x v="10"/>
    <s v="Dasya Gilliver"/>
    <s v="C0744cam05"/>
    <x v="1"/>
  </r>
  <r>
    <x v="741"/>
    <x v="0"/>
    <x v="405"/>
    <x v="508"/>
    <n v="65"/>
    <x v="0"/>
    <s v="Emmit Friar"/>
    <s v="C0745cam12"/>
    <x v="0"/>
  </r>
  <r>
    <x v="741"/>
    <x v="0"/>
    <x v="405"/>
    <x v="418"/>
    <n v="65"/>
    <x v="0"/>
    <s v="Emmit Friar"/>
    <s v="C0745cam12"/>
    <x v="7"/>
  </r>
  <r>
    <x v="741"/>
    <x v="0"/>
    <x v="405"/>
    <x v="423"/>
    <n v="65"/>
    <x v="0"/>
    <s v="Emmit Friar"/>
    <s v="C0745cam12"/>
    <x v="10"/>
  </r>
  <r>
    <x v="741"/>
    <x v="0"/>
    <x v="405"/>
    <x v="520"/>
    <n v="65"/>
    <x v="0"/>
    <s v="Emmit Friar"/>
    <s v="C0745cam12"/>
    <x v="1"/>
  </r>
  <r>
    <x v="741"/>
    <x v="0"/>
    <x v="405"/>
    <x v="461"/>
    <n v="65"/>
    <x v="0"/>
    <s v="Emmit Friar"/>
    <s v="C0745cam12"/>
    <x v="2"/>
  </r>
  <r>
    <x v="741"/>
    <x v="0"/>
    <x v="405"/>
    <x v="323"/>
    <n v="65"/>
    <x v="0"/>
    <s v="Emmit Friar"/>
    <s v="C0745cam12"/>
    <x v="3"/>
  </r>
  <r>
    <x v="741"/>
    <x v="0"/>
    <x v="405"/>
    <x v="289"/>
    <n v="65"/>
    <x v="0"/>
    <s v="Emmit Friar"/>
    <s v="C0745cam12"/>
    <x v="4"/>
  </r>
  <r>
    <x v="741"/>
    <x v="0"/>
    <x v="405"/>
    <x v="395"/>
    <n v="65"/>
    <x v="0"/>
    <s v="Emmit Friar"/>
    <s v="C0745cam12"/>
    <x v="5"/>
  </r>
  <r>
    <x v="741"/>
    <x v="0"/>
    <x v="405"/>
    <x v="255"/>
    <n v="65"/>
    <x v="0"/>
    <s v="Emmit Friar"/>
    <s v="C0745cam12"/>
    <x v="8"/>
  </r>
  <r>
    <x v="741"/>
    <x v="0"/>
    <x v="405"/>
    <x v="93"/>
    <n v="65"/>
    <x v="0"/>
    <s v="Emmit Friar"/>
    <s v="C0745cam12"/>
    <x v="9"/>
  </r>
  <r>
    <x v="741"/>
    <x v="0"/>
    <x v="405"/>
    <x v="3"/>
    <n v="65"/>
    <x v="0"/>
    <s v="Emmit Friar"/>
    <s v="C0745cam12"/>
    <x v="12"/>
  </r>
  <r>
    <x v="741"/>
    <x v="0"/>
    <x v="405"/>
    <x v="163"/>
    <n v="65"/>
    <x v="0"/>
    <s v="Emmit Friar"/>
    <s v="C0745cam12"/>
    <x v="15"/>
  </r>
  <r>
    <x v="741"/>
    <x v="0"/>
    <x v="405"/>
    <x v="162"/>
    <n v="65"/>
    <x v="0"/>
    <s v="Emmit Friar"/>
    <s v="C0745cam12"/>
    <x v="14"/>
  </r>
  <r>
    <x v="741"/>
    <x v="4"/>
    <x v="358"/>
    <x v="421"/>
    <n v="16"/>
    <x v="4"/>
    <s v="Emmit Friar"/>
    <s v="C0745cam16"/>
    <x v="0"/>
  </r>
  <r>
    <x v="741"/>
    <x v="4"/>
    <x v="358"/>
    <x v="338"/>
    <n v="16"/>
    <x v="4"/>
    <s v="Emmit Friar"/>
    <s v="C0745cam16"/>
    <x v="10"/>
  </r>
  <r>
    <x v="741"/>
    <x v="4"/>
    <x v="358"/>
    <x v="398"/>
    <n v="16"/>
    <x v="4"/>
    <s v="Emmit Friar"/>
    <s v="C0745cam16"/>
    <x v="10"/>
  </r>
  <r>
    <x v="741"/>
    <x v="4"/>
    <x v="358"/>
    <x v="443"/>
    <n v="16"/>
    <x v="4"/>
    <s v="Emmit Friar"/>
    <s v="C0745cam16"/>
    <x v="2"/>
  </r>
  <r>
    <x v="741"/>
    <x v="4"/>
    <x v="358"/>
    <x v="214"/>
    <n v="16"/>
    <x v="4"/>
    <s v="Emmit Friar"/>
    <s v="C0745cam16"/>
    <x v="3"/>
  </r>
  <r>
    <x v="741"/>
    <x v="4"/>
    <x v="358"/>
    <x v="218"/>
    <n v="16"/>
    <x v="4"/>
    <s v="Emmit Friar"/>
    <s v="C0745cam16"/>
    <x v="4"/>
  </r>
  <r>
    <x v="741"/>
    <x v="4"/>
    <x v="358"/>
    <x v="371"/>
    <n v="16"/>
    <x v="4"/>
    <s v="Emmit Friar"/>
    <s v="C0745cam16"/>
    <x v="6"/>
  </r>
  <r>
    <x v="741"/>
    <x v="4"/>
    <x v="358"/>
    <x v="410"/>
    <n v="16"/>
    <x v="4"/>
    <s v="Emmit Friar"/>
    <s v="C0745cam16"/>
    <x v="9"/>
  </r>
  <r>
    <x v="741"/>
    <x v="4"/>
    <x v="358"/>
    <x v="276"/>
    <n v="16"/>
    <x v="4"/>
    <s v="Emmit Friar"/>
    <s v="C0745cam16"/>
    <x v="11"/>
  </r>
  <r>
    <x v="741"/>
    <x v="4"/>
    <x v="358"/>
    <x v="230"/>
    <n v="16"/>
    <x v="4"/>
    <s v="Emmit Friar"/>
    <s v="C0745cam16"/>
    <x v="12"/>
  </r>
  <r>
    <x v="741"/>
    <x v="4"/>
    <x v="358"/>
    <x v="282"/>
    <n v="16"/>
    <x v="4"/>
    <s v="Emmit Friar"/>
    <s v="C0745cam16"/>
    <x v="15"/>
  </r>
  <r>
    <x v="742"/>
    <x v="16"/>
    <x v="409"/>
    <x v="405"/>
    <n v="26"/>
    <x v="16"/>
    <s v="Jaime Elloway"/>
    <s v="C0746cam04"/>
    <x v="0"/>
  </r>
  <r>
    <x v="742"/>
    <x v="16"/>
    <x v="409"/>
    <x v="202"/>
    <n v="26"/>
    <x v="16"/>
    <s v="Jaime Elloway"/>
    <s v="C0746cam04"/>
    <x v="7"/>
  </r>
  <r>
    <x v="742"/>
    <x v="16"/>
    <x v="409"/>
    <x v="100"/>
    <n v="26"/>
    <x v="16"/>
    <s v="Jaime Elloway"/>
    <s v="C0746cam04"/>
    <x v="3"/>
  </r>
  <r>
    <x v="742"/>
    <x v="16"/>
    <x v="409"/>
    <x v="252"/>
    <n v="26"/>
    <x v="16"/>
    <s v="Jaime Elloway"/>
    <s v="C0746cam04"/>
    <x v="3"/>
  </r>
  <r>
    <x v="742"/>
    <x v="16"/>
    <x v="409"/>
    <x v="71"/>
    <n v="26"/>
    <x v="16"/>
    <s v="Jaime Elloway"/>
    <s v="C0746cam04"/>
    <x v="4"/>
  </r>
  <r>
    <x v="742"/>
    <x v="16"/>
    <x v="409"/>
    <x v="13"/>
    <n v="26"/>
    <x v="16"/>
    <s v="Jaime Elloway"/>
    <s v="C0746cam04"/>
    <x v="6"/>
  </r>
  <r>
    <x v="742"/>
    <x v="16"/>
    <x v="409"/>
    <x v="81"/>
    <n v="26"/>
    <x v="16"/>
    <s v="Jaime Elloway"/>
    <s v="C0746cam04"/>
    <x v="6"/>
  </r>
  <r>
    <x v="742"/>
    <x v="16"/>
    <x v="409"/>
    <x v="73"/>
    <n v="26"/>
    <x v="16"/>
    <s v="Jaime Elloway"/>
    <s v="C0746cam04"/>
    <x v="8"/>
  </r>
  <r>
    <x v="742"/>
    <x v="7"/>
    <x v="49"/>
    <x v="179"/>
    <n v="28"/>
    <x v="7"/>
    <s v="Jaime Elloway"/>
    <s v="C0746cam14"/>
    <x v="0"/>
  </r>
  <r>
    <x v="742"/>
    <x v="7"/>
    <x v="49"/>
    <x v="8"/>
    <n v="28"/>
    <x v="7"/>
    <s v="Jaime Elloway"/>
    <s v="C0746cam14"/>
    <x v="7"/>
  </r>
  <r>
    <x v="742"/>
    <x v="7"/>
    <x v="49"/>
    <x v="209"/>
    <n v="28"/>
    <x v="7"/>
    <s v="Jaime Elloway"/>
    <s v="C0746cam14"/>
    <x v="10"/>
  </r>
  <r>
    <x v="742"/>
    <x v="7"/>
    <x v="49"/>
    <x v="170"/>
    <n v="28"/>
    <x v="7"/>
    <s v="Jaime Elloway"/>
    <s v="C0746cam14"/>
    <x v="10"/>
  </r>
  <r>
    <x v="742"/>
    <x v="7"/>
    <x v="49"/>
    <x v="63"/>
    <n v="28"/>
    <x v="7"/>
    <s v="Jaime Elloway"/>
    <s v="C0746cam14"/>
    <x v="2"/>
  </r>
  <r>
    <x v="742"/>
    <x v="7"/>
    <x v="49"/>
    <x v="152"/>
    <n v="28"/>
    <x v="7"/>
    <s v="Jaime Elloway"/>
    <s v="C0746cam14"/>
    <x v="2"/>
  </r>
  <r>
    <x v="742"/>
    <x v="7"/>
    <x v="49"/>
    <x v="86"/>
    <n v="28"/>
    <x v="7"/>
    <s v="Jaime Elloway"/>
    <s v="C0746cam14"/>
    <x v="3"/>
  </r>
  <r>
    <x v="743"/>
    <x v="3"/>
    <x v="413"/>
    <x v="509"/>
    <n v="62"/>
    <x v="3"/>
    <s v="Ali Crow"/>
    <s v="C0747cam11"/>
    <x v="0"/>
  </r>
  <r>
    <x v="743"/>
    <x v="3"/>
    <x v="413"/>
    <x v="104"/>
    <n v="62"/>
    <x v="3"/>
    <s v="Ali Crow"/>
    <s v="C0747cam11"/>
    <x v="7"/>
  </r>
  <r>
    <x v="743"/>
    <x v="3"/>
    <x v="413"/>
    <x v="275"/>
    <n v="62"/>
    <x v="3"/>
    <s v="Ali Crow"/>
    <s v="C0747cam11"/>
    <x v="1"/>
  </r>
  <r>
    <x v="743"/>
    <x v="3"/>
    <x v="413"/>
    <x v="202"/>
    <n v="62"/>
    <x v="3"/>
    <s v="Ali Crow"/>
    <s v="C0747cam11"/>
    <x v="2"/>
  </r>
  <r>
    <x v="743"/>
    <x v="3"/>
    <x v="413"/>
    <x v="114"/>
    <n v="62"/>
    <x v="3"/>
    <s v="Ali Crow"/>
    <s v="C0747cam11"/>
    <x v="4"/>
  </r>
  <r>
    <x v="743"/>
    <x v="3"/>
    <x v="413"/>
    <x v="342"/>
    <n v="62"/>
    <x v="3"/>
    <s v="Ali Crow"/>
    <s v="C0747cam11"/>
    <x v="5"/>
  </r>
  <r>
    <x v="743"/>
    <x v="3"/>
    <x v="413"/>
    <x v="31"/>
    <n v="62"/>
    <x v="3"/>
    <s v="Ali Crow"/>
    <s v="C0747cam11"/>
    <x v="8"/>
  </r>
  <r>
    <x v="743"/>
    <x v="3"/>
    <x v="413"/>
    <x v="286"/>
    <n v="62"/>
    <x v="3"/>
    <s v="Ali Crow"/>
    <s v="C0747cam11"/>
    <x v="9"/>
  </r>
  <r>
    <x v="743"/>
    <x v="3"/>
    <x v="413"/>
    <x v="283"/>
    <n v="62"/>
    <x v="3"/>
    <s v="Ali Crow"/>
    <s v="C0747cam11"/>
    <x v="11"/>
  </r>
  <r>
    <x v="743"/>
    <x v="3"/>
    <x v="413"/>
    <x v="315"/>
    <n v="62"/>
    <x v="3"/>
    <s v="Ali Crow"/>
    <s v="C0747cam11"/>
    <x v="12"/>
  </r>
  <r>
    <x v="743"/>
    <x v="12"/>
    <x v="269"/>
    <x v="444"/>
    <n v="66"/>
    <x v="12"/>
    <s v="Ali Crow"/>
    <s v="C0747cam10"/>
    <x v="0"/>
  </r>
  <r>
    <x v="743"/>
    <x v="12"/>
    <x v="269"/>
    <x v="60"/>
    <n v="66"/>
    <x v="12"/>
    <s v="Ali Crow"/>
    <s v="C0747cam10"/>
    <x v="7"/>
  </r>
  <r>
    <x v="743"/>
    <x v="12"/>
    <x v="269"/>
    <x v="229"/>
    <n v="66"/>
    <x v="12"/>
    <s v="Ali Crow"/>
    <s v="C0747cam10"/>
    <x v="10"/>
  </r>
  <r>
    <x v="743"/>
    <x v="12"/>
    <x v="269"/>
    <x v="343"/>
    <n v="66"/>
    <x v="12"/>
    <s v="Ali Crow"/>
    <s v="C0747cam10"/>
    <x v="1"/>
  </r>
  <r>
    <x v="743"/>
    <x v="12"/>
    <x v="269"/>
    <x v="100"/>
    <n v="66"/>
    <x v="12"/>
    <s v="Ali Crow"/>
    <s v="C0747cam10"/>
    <x v="2"/>
  </r>
  <r>
    <x v="743"/>
    <x v="12"/>
    <x v="269"/>
    <x v="101"/>
    <n v="66"/>
    <x v="12"/>
    <s v="Ali Crow"/>
    <s v="C0747cam10"/>
    <x v="3"/>
  </r>
  <r>
    <x v="743"/>
    <x v="12"/>
    <x v="269"/>
    <x v="4"/>
    <n v="66"/>
    <x v="12"/>
    <s v="Ali Crow"/>
    <s v="C0747cam10"/>
    <x v="4"/>
  </r>
  <r>
    <x v="743"/>
    <x v="12"/>
    <x v="269"/>
    <x v="217"/>
    <n v="66"/>
    <x v="12"/>
    <s v="Ali Crow"/>
    <s v="C0747cam10"/>
    <x v="5"/>
  </r>
  <r>
    <x v="743"/>
    <x v="12"/>
    <x v="269"/>
    <x v="330"/>
    <n v="66"/>
    <x v="12"/>
    <s v="Ali Crow"/>
    <s v="C0747cam10"/>
    <x v="6"/>
  </r>
  <r>
    <x v="744"/>
    <x v="2"/>
    <x v="15"/>
    <x v="78"/>
    <n v="29"/>
    <x v="2"/>
    <s v="Thatch Simonich"/>
    <s v="C0748cam17"/>
    <x v="0"/>
  </r>
  <r>
    <x v="744"/>
    <x v="2"/>
    <x v="15"/>
    <x v="19"/>
    <n v="29"/>
    <x v="2"/>
    <s v="Thatch Simonich"/>
    <s v="C0748cam17"/>
    <x v="7"/>
  </r>
  <r>
    <x v="744"/>
    <x v="2"/>
    <x v="15"/>
    <x v="318"/>
    <n v="29"/>
    <x v="2"/>
    <s v="Thatch Simonich"/>
    <s v="C0748cam17"/>
    <x v="10"/>
  </r>
  <r>
    <x v="744"/>
    <x v="2"/>
    <x v="15"/>
    <x v="217"/>
    <n v="29"/>
    <x v="2"/>
    <s v="Thatch Simonich"/>
    <s v="C0748cam17"/>
    <x v="1"/>
  </r>
  <r>
    <x v="744"/>
    <x v="2"/>
    <x v="15"/>
    <x v="162"/>
    <n v="29"/>
    <x v="2"/>
    <s v="Thatch Simonich"/>
    <s v="C0748cam17"/>
    <x v="2"/>
  </r>
  <r>
    <x v="744"/>
    <x v="14"/>
    <x v="164"/>
    <x v="28"/>
    <n v="25"/>
    <x v="14"/>
    <s v="Thatch Simonich"/>
    <s v="C0748cam13"/>
    <x v="0"/>
  </r>
  <r>
    <x v="744"/>
    <x v="14"/>
    <x v="164"/>
    <x v="6"/>
    <n v="25"/>
    <x v="14"/>
    <s v="Thatch Simonich"/>
    <s v="C0748cam13"/>
    <x v="7"/>
  </r>
  <r>
    <x v="744"/>
    <x v="14"/>
    <x v="164"/>
    <x v="73"/>
    <n v="25"/>
    <x v="14"/>
    <s v="Thatch Simonich"/>
    <s v="C0748cam13"/>
    <x v="7"/>
  </r>
  <r>
    <x v="745"/>
    <x v="1"/>
    <x v="145"/>
    <x v="398"/>
    <n v="25"/>
    <x v="1"/>
    <s v="Daniela Revey"/>
    <s v="C0749cam07"/>
    <x v="0"/>
  </r>
  <r>
    <x v="745"/>
    <x v="1"/>
    <x v="145"/>
    <x v="174"/>
    <n v="25"/>
    <x v="1"/>
    <s v="Daniela Revey"/>
    <s v="C0749cam07"/>
    <x v="7"/>
  </r>
  <r>
    <x v="745"/>
    <x v="1"/>
    <x v="145"/>
    <x v="104"/>
    <n v="25"/>
    <x v="1"/>
    <s v="Daniela Revey"/>
    <s v="C0749cam07"/>
    <x v="10"/>
  </r>
  <r>
    <x v="745"/>
    <x v="1"/>
    <x v="145"/>
    <x v="299"/>
    <n v="25"/>
    <x v="1"/>
    <s v="Daniela Revey"/>
    <s v="C0749cam07"/>
    <x v="1"/>
  </r>
  <r>
    <x v="745"/>
    <x v="1"/>
    <x v="145"/>
    <x v="279"/>
    <n v="25"/>
    <x v="1"/>
    <s v="Daniela Revey"/>
    <s v="C0749cam07"/>
    <x v="2"/>
  </r>
  <r>
    <x v="745"/>
    <x v="1"/>
    <x v="145"/>
    <x v="131"/>
    <n v="25"/>
    <x v="1"/>
    <s v="Daniela Revey"/>
    <s v="C0749cam07"/>
    <x v="3"/>
  </r>
  <r>
    <x v="745"/>
    <x v="1"/>
    <x v="145"/>
    <x v="300"/>
    <n v="25"/>
    <x v="1"/>
    <s v="Daniela Revey"/>
    <s v="C0749cam07"/>
    <x v="4"/>
  </r>
  <r>
    <x v="745"/>
    <x v="1"/>
    <x v="145"/>
    <x v="136"/>
    <n v="25"/>
    <x v="1"/>
    <s v="Daniela Revey"/>
    <s v="C0749cam07"/>
    <x v="5"/>
  </r>
  <r>
    <x v="745"/>
    <x v="1"/>
    <x v="145"/>
    <x v="128"/>
    <n v="25"/>
    <x v="1"/>
    <s v="Daniela Revey"/>
    <s v="C0749cam07"/>
    <x v="6"/>
  </r>
  <r>
    <x v="745"/>
    <x v="1"/>
    <x v="145"/>
    <x v="107"/>
    <n v="25"/>
    <x v="1"/>
    <s v="Daniela Revey"/>
    <s v="C0749cam07"/>
    <x v="8"/>
  </r>
  <r>
    <x v="745"/>
    <x v="10"/>
    <x v="44"/>
    <x v="198"/>
    <n v="22"/>
    <x v="10"/>
    <s v="Daniela Revey"/>
    <s v="C0749cam05"/>
    <x v="0"/>
  </r>
  <r>
    <x v="745"/>
    <x v="10"/>
    <x v="44"/>
    <x v="336"/>
    <n v="22"/>
    <x v="10"/>
    <s v="Daniela Revey"/>
    <s v="C0749cam05"/>
    <x v="7"/>
  </r>
  <r>
    <x v="745"/>
    <x v="10"/>
    <x v="44"/>
    <x v="75"/>
    <n v="22"/>
    <x v="10"/>
    <s v="Daniela Revey"/>
    <s v="C0749cam05"/>
    <x v="10"/>
  </r>
  <r>
    <x v="745"/>
    <x v="10"/>
    <x v="44"/>
    <x v="47"/>
    <n v="22"/>
    <x v="10"/>
    <s v="Daniela Revey"/>
    <s v="C0749cam05"/>
    <x v="1"/>
  </r>
  <r>
    <x v="745"/>
    <x v="10"/>
    <x v="44"/>
    <x v="238"/>
    <n v="22"/>
    <x v="10"/>
    <s v="Daniela Revey"/>
    <s v="C0749cam05"/>
    <x v="2"/>
  </r>
  <r>
    <x v="746"/>
    <x v="2"/>
    <x v="14"/>
    <x v="77"/>
    <n v="29"/>
    <x v="2"/>
    <s v="Marj Oldershaw"/>
    <s v="C0750cam17"/>
    <x v="0"/>
  </r>
  <r>
    <x v="746"/>
    <x v="2"/>
    <x v="14"/>
    <x v="330"/>
    <n v="29"/>
    <x v="2"/>
    <s v="Marj Oldershaw"/>
    <s v="C0750cam17"/>
    <x v="7"/>
  </r>
  <r>
    <x v="746"/>
    <x v="2"/>
    <x v="14"/>
    <x v="82"/>
    <n v="29"/>
    <x v="2"/>
    <s v="Marj Oldershaw"/>
    <s v="C0750cam17"/>
    <x v="7"/>
  </r>
  <r>
    <x v="746"/>
    <x v="9"/>
    <x v="64"/>
    <x v="11"/>
    <n v="27"/>
    <x v="9"/>
    <s v="Marj Oldershaw"/>
    <s v="C0750cam08"/>
    <x v="0"/>
  </r>
  <r>
    <x v="746"/>
    <x v="9"/>
    <x v="64"/>
    <x v="76"/>
    <n v="27"/>
    <x v="9"/>
    <s v="Marj Oldershaw"/>
    <s v="C0750cam08"/>
    <x v="7"/>
  </r>
  <r>
    <x v="746"/>
    <x v="9"/>
    <x v="64"/>
    <x v="59"/>
    <n v="27"/>
    <x v="9"/>
    <s v="Marj Oldershaw"/>
    <s v="C0750cam08"/>
    <x v="7"/>
  </r>
  <r>
    <x v="747"/>
    <x v="3"/>
    <x v="326"/>
    <x v="155"/>
    <n v="62"/>
    <x v="3"/>
    <s v="Chlo Durkin"/>
    <s v="C0751cam11"/>
    <x v="0"/>
  </r>
  <r>
    <x v="747"/>
    <x v="3"/>
    <x v="326"/>
    <x v="61"/>
    <n v="62"/>
    <x v="3"/>
    <s v="Chlo Durkin"/>
    <s v="C0751cam11"/>
    <x v="7"/>
  </r>
  <r>
    <x v="747"/>
    <x v="3"/>
    <x v="326"/>
    <x v="406"/>
    <n v="62"/>
    <x v="3"/>
    <s v="Chlo Durkin"/>
    <s v="C0751cam11"/>
    <x v="10"/>
  </r>
  <r>
    <x v="747"/>
    <x v="3"/>
    <x v="326"/>
    <x v="435"/>
    <n v="62"/>
    <x v="3"/>
    <s v="Chlo Durkin"/>
    <s v="C0751cam11"/>
    <x v="1"/>
  </r>
  <r>
    <x v="747"/>
    <x v="3"/>
    <x v="326"/>
    <x v="3"/>
    <n v="62"/>
    <x v="3"/>
    <s v="Chlo Durkin"/>
    <s v="C0751cam11"/>
    <x v="2"/>
  </r>
  <r>
    <x v="747"/>
    <x v="3"/>
    <x v="326"/>
    <x v="220"/>
    <n v="62"/>
    <x v="3"/>
    <s v="Chlo Durkin"/>
    <s v="C0751cam11"/>
    <x v="3"/>
  </r>
  <r>
    <x v="747"/>
    <x v="3"/>
    <x v="326"/>
    <x v="259"/>
    <n v="62"/>
    <x v="3"/>
    <s v="Chlo Durkin"/>
    <s v="C0751cam11"/>
    <x v="5"/>
  </r>
  <r>
    <x v="747"/>
    <x v="13"/>
    <x v="356"/>
    <x v="51"/>
    <n v="75"/>
    <x v="13"/>
    <s v="Chlo Durkin"/>
    <s v="C0751cam09"/>
    <x v="0"/>
  </r>
  <r>
    <x v="747"/>
    <x v="13"/>
    <x v="356"/>
    <x v="177"/>
    <n v="75"/>
    <x v="13"/>
    <s v="Chlo Durkin"/>
    <s v="C0751cam09"/>
    <x v="7"/>
  </r>
  <r>
    <x v="747"/>
    <x v="13"/>
    <x v="356"/>
    <x v="48"/>
    <n v="75"/>
    <x v="13"/>
    <s v="Chlo Durkin"/>
    <s v="C0751cam09"/>
    <x v="10"/>
  </r>
  <r>
    <x v="748"/>
    <x v="1"/>
    <x v="273"/>
    <x v="435"/>
    <n v="25"/>
    <x v="1"/>
    <s v="Janifer Vowdon"/>
    <s v="C0752cam07"/>
    <x v="0"/>
  </r>
  <r>
    <x v="748"/>
    <x v="1"/>
    <x v="273"/>
    <x v="258"/>
    <n v="25"/>
    <x v="1"/>
    <s v="Janifer Vowdon"/>
    <s v="C0752cam07"/>
    <x v="7"/>
  </r>
  <r>
    <x v="748"/>
    <x v="1"/>
    <x v="273"/>
    <x v="27"/>
    <n v="25"/>
    <x v="1"/>
    <s v="Janifer Vowdon"/>
    <s v="C0752cam07"/>
    <x v="10"/>
  </r>
  <r>
    <x v="748"/>
    <x v="1"/>
    <x v="273"/>
    <x v="21"/>
    <n v="25"/>
    <x v="1"/>
    <s v="Janifer Vowdon"/>
    <s v="C0752cam07"/>
    <x v="1"/>
  </r>
  <r>
    <x v="748"/>
    <x v="1"/>
    <x v="273"/>
    <x v="12"/>
    <n v="25"/>
    <x v="1"/>
    <s v="Janifer Vowdon"/>
    <s v="C0752cam07"/>
    <x v="1"/>
  </r>
  <r>
    <x v="748"/>
    <x v="16"/>
    <x v="331"/>
    <x v="65"/>
    <n v="26"/>
    <x v="16"/>
    <s v="Janifer Vowdon"/>
    <s v="C0752cam04"/>
    <x v="0"/>
  </r>
  <r>
    <x v="748"/>
    <x v="16"/>
    <x v="331"/>
    <x v="102"/>
    <n v="26"/>
    <x v="16"/>
    <s v="Janifer Vowdon"/>
    <s v="C0752cam04"/>
    <x v="7"/>
  </r>
  <r>
    <x v="748"/>
    <x v="16"/>
    <x v="331"/>
    <x v="259"/>
    <n v="26"/>
    <x v="16"/>
    <s v="Janifer Vowdon"/>
    <s v="C0752cam04"/>
    <x v="10"/>
  </r>
  <r>
    <x v="749"/>
    <x v="4"/>
    <x v="116"/>
    <x v="357"/>
    <n v="16"/>
    <x v="4"/>
    <s v="Faber MacNish"/>
    <s v="C0753cam16"/>
    <x v="0"/>
  </r>
  <r>
    <x v="749"/>
    <x v="4"/>
    <x v="116"/>
    <x v="491"/>
    <n v="16"/>
    <x v="4"/>
    <s v="Faber MacNish"/>
    <s v="C0753cam16"/>
    <x v="7"/>
  </r>
  <r>
    <x v="749"/>
    <x v="4"/>
    <x v="116"/>
    <x v="426"/>
    <n v="16"/>
    <x v="4"/>
    <s v="Faber MacNish"/>
    <s v="C0753cam16"/>
    <x v="1"/>
  </r>
  <r>
    <x v="749"/>
    <x v="4"/>
    <x v="116"/>
    <x v="53"/>
    <n v="16"/>
    <x v="4"/>
    <s v="Faber MacNish"/>
    <s v="C0753cam16"/>
    <x v="2"/>
  </r>
  <r>
    <x v="749"/>
    <x v="4"/>
    <x v="116"/>
    <x v="44"/>
    <n v="16"/>
    <x v="4"/>
    <s v="Faber MacNish"/>
    <s v="C0753cam16"/>
    <x v="2"/>
  </r>
  <r>
    <x v="749"/>
    <x v="4"/>
    <x v="116"/>
    <x v="54"/>
    <n v="16"/>
    <x v="4"/>
    <s v="Faber MacNish"/>
    <s v="C0753cam16"/>
    <x v="4"/>
  </r>
  <r>
    <x v="749"/>
    <x v="4"/>
    <x v="116"/>
    <x v="413"/>
    <n v="16"/>
    <x v="4"/>
    <s v="Faber MacNish"/>
    <s v="C0753cam16"/>
    <x v="5"/>
  </r>
  <r>
    <x v="749"/>
    <x v="4"/>
    <x v="116"/>
    <x v="219"/>
    <n v="16"/>
    <x v="4"/>
    <s v="Faber MacNish"/>
    <s v="C0753cam16"/>
    <x v="8"/>
  </r>
  <r>
    <x v="749"/>
    <x v="4"/>
    <x v="116"/>
    <x v="79"/>
    <n v="16"/>
    <x v="4"/>
    <s v="Faber MacNish"/>
    <s v="C0753cam16"/>
    <x v="11"/>
  </r>
  <r>
    <x v="749"/>
    <x v="4"/>
    <x v="116"/>
    <x v="118"/>
    <n v="16"/>
    <x v="4"/>
    <s v="Faber MacNish"/>
    <s v="C0753cam16"/>
    <x v="11"/>
  </r>
  <r>
    <x v="749"/>
    <x v="4"/>
    <x v="116"/>
    <x v="64"/>
    <n v="16"/>
    <x v="4"/>
    <s v="Faber MacNish"/>
    <s v="C0753cam16"/>
    <x v="12"/>
  </r>
  <r>
    <x v="749"/>
    <x v="4"/>
    <x v="116"/>
    <x v="82"/>
    <n v="16"/>
    <x v="4"/>
    <s v="Faber MacNish"/>
    <s v="C0753cam16"/>
    <x v="15"/>
  </r>
  <r>
    <x v="749"/>
    <x v="7"/>
    <x v="447"/>
    <x v="253"/>
    <n v="28"/>
    <x v="7"/>
    <s v="Faber MacNish"/>
    <s v="C0753cam14"/>
    <x v="0"/>
  </r>
  <r>
    <x v="749"/>
    <x v="7"/>
    <x v="447"/>
    <x v="140"/>
    <n v="28"/>
    <x v="7"/>
    <s v="Faber MacNish"/>
    <s v="C0753cam14"/>
    <x v="7"/>
  </r>
  <r>
    <x v="749"/>
    <x v="7"/>
    <x v="447"/>
    <x v="112"/>
    <n v="28"/>
    <x v="7"/>
    <s v="Faber MacNish"/>
    <s v="C0753cam14"/>
    <x v="10"/>
  </r>
  <r>
    <x v="750"/>
    <x v="0"/>
    <x v="459"/>
    <x v="527"/>
    <n v="65"/>
    <x v="0"/>
    <s v="Jesus Maharry"/>
    <s v="C0754cam12"/>
    <x v="0"/>
  </r>
  <r>
    <x v="750"/>
    <x v="0"/>
    <x v="459"/>
    <x v="183"/>
    <n v="65"/>
    <x v="0"/>
    <s v="Jesus Maharry"/>
    <s v="C0754cam12"/>
    <x v="10"/>
  </r>
  <r>
    <x v="750"/>
    <x v="0"/>
    <x v="459"/>
    <x v="398"/>
    <n v="65"/>
    <x v="0"/>
    <s v="Jesus Maharry"/>
    <s v="C0754cam12"/>
    <x v="1"/>
  </r>
  <r>
    <x v="750"/>
    <x v="0"/>
    <x v="459"/>
    <x v="313"/>
    <n v="65"/>
    <x v="0"/>
    <s v="Jesus Maharry"/>
    <s v="C0754cam12"/>
    <x v="2"/>
  </r>
  <r>
    <x v="750"/>
    <x v="0"/>
    <x v="459"/>
    <x v="0"/>
    <n v="65"/>
    <x v="0"/>
    <s v="Jesus Maharry"/>
    <s v="C0754cam12"/>
    <x v="5"/>
  </r>
  <r>
    <x v="750"/>
    <x v="0"/>
    <x v="459"/>
    <x v="155"/>
    <n v="65"/>
    <x v="0"/>
    <s v="Jesus Maharry"/>
    <s v="C0754cam12"/>
    <x v="6"/>
  </r>
  <r>
    <x v="750"/>
    <x v="0"/>
    <x v="459"/>
    <x v="46"/>
    <n v="65"/>
    <x v="0"/>
    <s v="Jesus Maharry"/>
    <s v="C0754cam12"/>
    <x v="8"/>
  </r>
  <r>
    <x v="750"/>
    <x v="0"/>
    <x v="459"/>
    <x v="176"/>
    <n v="65"/>
    <x v="0"/>
    <s v="Jesus Maharry"/>
    <s v="C0754cam12"/>
    <x v="15"/>
  </r>
  <r>
    <x v="750"/>
    <x v="0"/>
    <x v="459"/>
    <x v="109"/>
    <n v="65"/>
    <x v="0"/>
    <s v="Jesus Maharry"/>
    <s v="C0754cam12"/>
    <x v="13"/>
  </r>
  <r>
    <x v="750"/>
    <x v="10"/>
    <x v="316"/>
    <x v="229"/>
    <n v="22"/>
    <x v="10"/>
    <s v="Jesus Maharry"/>
    <s v="C0754cam05"/>
    <x v="0"/>
  </r>
  <r>
    <x v="750"/>
    <x v="10"/>
    <x v="316"/>
    <x v="49"/>
    <n v="22"/>
    <x v="10"/>
    <s v="Jesus Maharry"/>
    <s v="C0754cam05"/>
    <x v="7"/>
  </r>
  <r>
    <x v="750"/>
    <x v="10"/>
    <x v="316"/>
    <x v="100"/>
    <n v="22"/>
    <x v="10"/>
    <s v="Jesus Maharry"/>
    <s v="C0754cam05"/>
    <x v="10"/>
  </r>
  <r>
    <x v="750"/>
    <x v="10"/>
    <x v="316"/>
    <x v="230"/>
    <n v="22"/>
    <x v="10"/>
    <s v="Jesus Maharry"/>
    <s v="C0754cam05"/>
    <x v="1"/>
  </r>
  <r>
    <x v="750"/>
    <x v="10"/>
    <x v="316"/>
    <x v="10"/>
    <n v="22"/>
    <x v="10"/>
    <s v="Jesus Maharry"/>
    <s v="C0754cam05"/>
    <x v="2"/>
  </r>
  <r>
    <x v="750"/>
    <x v="10"/>
    <x v="316"/>
    <x v="286"/>
    <n v="22"/>
    <x v="10"/>
    <s v="Jesus Maharry"/>
    <s v="C0754cam05"/>
    <x v="2"/>
  </r>
  <r>
    <x v="750"/>
    <x v="10"/>
    <x v="316"/>
    <x v="162"/>
    <n v="22"/>
    <x v="10"/>
    <s v="Jesus Maharry"/>
    <s v="C0754cam05"/>
    <x v="4"/>
  </r>
  <r>
    <x v="750"/>
    <x v="10"/>
    <x v="316"/>
    <x v="239"/>
    <n v="22"/>
    <x v="10"/>
    <s v="Jesus Maharry"/>
    <s v="C0754cam05"/>
    <x v="4"/>
  </r>
  <r>
    <x v="751"/>
    <x v="12"/>
    <x v="1"/>
    <x v="7"/>
    <n v="66"/>
    <x v="12"/>
    <s v="Harriot Soldner"/>
    <s v="C0755cam10"/>
    <x v="0"/>
  </r>
  <r>
    <x v="751"/>
    <x v="12"/>
    <x v="1"/>
    <x v="229"/>
    <n v="66"/>
    <x v="12"/>
    <s v="Harriot Soldner"/>
    <s v="C0755cam10"/>
    <x v="7"/>
  </r>
  <r>
    <x v="751"/>
    <x v="12"/>
    <x v="1"/>
    <x v="397"/>
    <n v="66"/>
    <x v="12"/>
    <s v="Harriot Soldner"/>
    <s v="C0755cam10"/>
    <x v="10"/>
  </r>
  <r>
    <x v="751"/>
    <x v="12"/>
    <x v="1"/>
    <x v="276"/>
    <n v="66"/>
    <x v="12"/>
    <s v="Harriot Soldner"/>
    <s v="C0755cam10"/>
    <x v="1"/>
  </r>
  <r>
    <x v="751"/>
    <x v="12"/>
    <x v="1"/>
    <x v="3"/>
    <n v="66"/>
    <x v="12"/>
    <s v="Harriot Soldner"/>
    <s v="C0755cam10"/>
    <x v="2"/>
  </r>
  <r>
    <x v="751"/>
    <x v="12"/>
    <x v="1"/>
    <x v="151"/>
    <n v="66"/>
    <x v="12"/>
    <s v="Harriot Soldner"/>
    <s v="C0755cam10"/>
    <x v="3"/>
  </r>
  <r>
    <x v="751"/>
    <x v="12"/>
    <x v="1"/>
    <x v="32"/>
    <n v="66"/>
    <x v="12"/>
    <s v="Harriot Soldner"/>
    <s v="C0755cam10"/>
    <x v="4"/>
  </r>
  <r>
    <x v="751"/>
    <x v="12"/>
    <x v="1"/>
    <x v="58"/>
    <n v="66"/>
    <x v="12"/>
    <s v="Harriot Soldner"/>
    <s v="C0755cam10"/>
    <x v="5"/>
  </r>
  <r>
    <x v="751"/>
    <x v="2"/>
    <x v="165"/>
    <x v="150"/>
    <n v="29"/>
    <x v="2"/>
    <s v="Harriot Soldner"/>
    <s v="C0755cam17"/>
    <x v="0"/>
  </r>
  <r>
    <x v="751"/>
    <x v="2"/>
    <x v="165"/>
    <x v="58"/>
    <n v="29"/>
    <x v="2"/>
    <s v="Harriot Soldner"/>
    <s v="C0755cam17"/>
    <x v="7"/>
  </r>
  <r>
    <x v="751"/>
    <x v="2"/>
    <x v="165"/>
    <x v="239"/>
    <n v="29"/>
    <x v="2"/>
    <s v="Harriot Soldner"/>
    <s v="C0755cam17"/>
    <x v="7"/>
  </r>
  <r>
    <x v="752"/>
    <x v="2"/>
    <x v="12"/>
    <x v="68"/>
    <n v="29"/>
    <x v="2"/>
    <s v="Diena Denkel"/>
    <s v="C0756cam17"/>
    <x v="0"/>
  </r>
  <r>
    <x v="752"/>
    <x v="2"/>
    <x v="12"/>
    <x v="359"/>
    <n v="29"/>
    <x v="2"/>
    <s v="Diena Denkel"/>
    <s v="C0756cam17"/>
    <x v="7"/>
  </r>
  <r>
    <x v="752"/>
    <x v="2"/>
    <x v="12"/>
    <x v="54"/>
    <n v="29"/>
    <x v="2"/>
    <s v="Diena Denkel"/>
    <s v="C0756cam17"/>
    <x v="10"/>
  </r>
  <r>
    <x v="752"/>
    <x v="2"/>
    <x v="12"/>
    <x v="371"/>
    <n v="29"/>
    <x v="2"/>
    <s v="Diena Denkel"/>
    <s v="C0756cam17"/>
    <x v="10"/>
  </r>
  <r>
    <x v="752"/>
    <x v="2"/>
    <x v="12"/>
    <x v="410"/>
    <n v="29"/>
    <x v="2"/>
    <s v="Diena Denkel"/>
    <s v="C0756cam17"/>
    <x v="2"/>
  </r>
  <r>
    <x v="752"/>
    <x v="2"/>
    <x v="12"/>
    <x v="138"/>
    <n v="29"/>
    <x v="2"/>
    <s v="Diena Denkel"/>
    <s v="C0756cam17"/>
    <x v="3"/>
  </r>
  <r>
    <x v="752"/>
    <x v="2"/>
    <x v="12"/>
    <x v="220"/>
    <n v="29"/>
    <x v="2"/>
    <s v="Diena Denkel"/>
    <s v="C0756cam17"/>
    <x v="5"/>
  </r>
  <r>
    <x v="752"/>
    <x v="2"/>
    <x v="12"/>
    <x v="134"/>
    <n v="29"/>
    <x v="2"/>
    <s v="Diena Denkel"/>
    <s v="C0756cam17"/>
    <x v="6"/>
  </r>
  <r>
    <x v="752"/>
    <x v="2"/>
    <x v="12"/>
    <x v="330"/>
    <n v="29"/>
    <x v="2"/>
    <s v="Diena Denkel"/>
    <s v="C0756cam17"/>
    <x v="8"/>
  </r>
  <r>
    <x v="752"/>
    <x v="0"/>
    <x v="14"/>
    <x v="77"/>
    <n v="65"/>
    <x v="0"/>
    <s v="Diena Denkel"/>
    <s v="C0756cam12"/>
    <x v="0"/>
  </r>
  <r>
    <x v="752"/>
    <x v="0"/>
    <x v="14"/>
    <x v="14"/>
    <n v="65"/>
    <x v="0"/>
    <s v="Diena Denkel"/>
    <s v="C0756cam12"/>
    <x v="7"/>
  </r>
  <r>
    <x v="752"/>
    <x v="0"/>
    <x v="14"/>
    <x v="86"/>
    <n v="65"/>
    <x v="0"/>
    <s v="Diena Denkel"/>
    <s v="C0756cam12"/>
    <x v="7"/>
  </r>
  <r>
    <x v="753"/>
    <x v="15"/>
    <x v="438"/>
    <x v="319"/>
    <n v="10"/>
    <x v="15"/>
    <s v="Heath Ruusa"/>
    <s v="C0757cam01"/>
    <x v="0"/>
  </r>
  <r>
    <x v="753"/>
    <x v="15"/>
    <x v="438"/>
    <x v="400"/>
    <n v="10"/>
    <x v="15"/>
    <s v="Heath Ruusa"/>
    <s v="C0757cam01"/>
    <x v="7"/>
  </r>
  <r>
    <x v="753"/>
    <x v="15"/>
    <x v="438"/>
    <x v="419"/>
    <n v="10"/>
    <x v="15"/>
    <s v="Heath Ruusa"/>
    <s v="C0757cam01"/>
    <x v="10"/>
  </r>
  <r>
    <x v="753"/>
    <x v="15"/>
    <x v="438"/>
    <x v="143"/>
    <n v="10"/>
    <x v="15"/>
    <s v="Heath Ruusa"/>
    <s v="C0757cam01"/>
    <x v="1"/>
  </r>
  <r>
    <x v="753"/>
    <x v="15"/>
    <x v="438"/>
    <x v="396"/>
    <n v="10"/>
    <x v="15"/>
    <s v="Heath Ruusa"/>
    <s v="C0757cam01"/>
    <x v="2"/>
  </r>
  <r>
    <x v="753"/>
    <x v="15"/>
    <x v="438"/>
    <x v="114"/>
    <n v="10"/>
    <x v="15"/>
    <s v="Heath Ruusa"/>
    <s v="C0757cam01"/>
    <x v="4"/>
  </r>
  <r>
    <x v="753"/>
    <x v="15"/>
    <x v="438"/>
    <x v="291"/>
    <n v="10"/>
    <x v="15"/>
    <s v="Heath Ruusa"/>
    <s v="C0757cam01"/>
    <x v="5"/>
  </r>
  <r>
    <x v="753"/>
    <x v="15"/>
    <x v="438"/>
    <x v="342"/>
    <n v="10"/>
    <x v="15"/>
    <s v="Heath Ruusa"/>
    <s v="C0757cam01"/>
    <x v="5"/>
  </r>
  <r>
    <x v="753"/>
    <x v="15"/>
    <x v="438"/>
    <x v="19"/>
    <n v="10"/>
    <x v="15"/>
    <s v="Heath Ruusa"/>
    <s v="C0757cam01"/>
    <x v="8"/>
  </r>
  <r>
    <x v="753"/>
    <x v="15"/>
    <x v="438"/>
    <x v="176"/>
    <n v="10"/>
    <x v="15"/>
    <s v="Heath Ruusa"/>
    <s v="C0757cam01"/>
    <x v="8"/>
  </r>
  <r>
    <x v="753"/>
    <x v="15"/>
    <x v="438"/>
    <x v="237"/>
    <n v="10"/>
    <x v="15"/>
    <s v="Heath Ruusa"/>
    <s v="C0757cam01"/>
    <x v="9"/>
  </r>
  <r>
    <x v="753"/>
    <x v="15"/>
    <x v="438"/>
    <x v="374"/>
    <n v="10"/>
    <x v="15"/>
    <s v="Heath Ruusa"/>
    <s v="C0757cam01"/>
    <x v="12"/>
  </r>
  <r>
    <x v="753"/>
    <x v="1"/>
    <x v="328"/>
    <x v="217"/>
    <n v="25"/>
    <x v="1"/>
    <s v="Heath Ruusa"/>
    <s v="C0757cam07"/>
    <x v="0"/>
  </r>
  <r>
    <x v="753"/>
    <x v="1"/>
    <x v="328"/>
    <x v="162"/>
    <n v="25"/>
    <x v="1"/>
    <s v="Heath Ruusa"/>
    <s v="C0757cam07"/>
    <x v="7"/>
  </r>
  <r>
    <x v="753"/>
    <x v="1"/>
    <x v="328"/>
    <x v="86"/>
    <n v="25"/>
    <x v="1"/>
    <s v="Heath Ruusa"/>
    <s v="C0757cam07"/>
    <x v="7"/>
  </r>
  <r>
    <x v="754"/>
    <x v="2"/>
    <x v="288"/>
    <x v="324"/>
    <n v="29"/>
    <x v="2"/>
    <s v="Merrill Pentercost"/>
    <s v="C0758cam17"/>
    <x v="0"/>
  </r>
  <r>
    <x v="754"/>
    <x v="2"/>
    <x v="288"/>
    <x v="70"/>
    <n v="29"/>
    <x v="2"/>
    <s v="Merrill Pentercost"/>
    <s v="C0758cam17"/>
    <x v="7"/>
  </r>
  <r>
    <x v="754"/>
    <x v="2"/>
    <x v="288"/>
    <x v="40"/>
    <n v="29"/>
    <x v="2"/>
    <s v="Merrill Pentercost"/>
    <s v="C0758cam17"/>
    <x v="10"/>
  </r>
  <r>
    <x v="754"/>
    <x v="2"/>
    <x v="288"/>
    <x v="83"/>
    <n v="29"/>
    <x v="2"/>
    <s v="Merrill Pentercost"/>
    <s v="C0758cam17"/>
    <x v="1"/>
  </r>
  <r>
    <x v="754"/>
    <x v="2"/>
    <x v="288"/>
    <x v="213"/>
    <n v="29"/>
    <x v="2"/>
    <s v="Merrill Pentercost"/>
    <s v="C0758cam17"/>
    <x v="3"/>
  </r>
  <r>
    <x v="754"/>
    <x v="2"/>
    <x v="288"/>
    <x v="73"/>
    <n v="29"/>
    <x v="2"/>
    <s v="Merrill Pentercost"/>
    <s v="C0758cam17"/>
    <x v="4"/>
  </r>
  <r>
    <x v="755"/>
    <x v="7"/>
    <x v="392"/>
    <x v="501"/>
    <n v="28"/>
    <x v="7"/>
    <s v="Adolph Wisedale"/>
    <s v="C0759cam14"/>
    <x v="0"/>
  </r>
  <r>
    <x v="755"/>
    <x v="7"/>
    <x v="392"/>
    <x v="445"/>
    <n v="28"/>
    <x v="7"/>
    <s v="Adolph Wisedale"/>
    <s v="C0759cam14"/>
    <x v="7"/>
  </r>
  <r>
    <x v="755"/>
    <x v="7"/>
    <x v="392"/>
    <x v="339"/>
    <n v="28"/>
    <x v="7"/>
    <s v="Adolph Wisedale"/>
    <s v="C0759cam14"/>
    <x v="10"/>
  </r>
  <r>
    <x v="755"/>
    <x v="7"/>
    <x v="392"/>
    <x v="448"/>
    <n v="28"/>
    <x v="7"/>
    <s v="Adolph Wisedale"/>
    <s v="C0759cam14"/>
    <x v="1"/>
  </r>
  <r>
    <x v="755"/>
    <x v="7"/>
    <x v="392"/>
    <x v="242"/>
    <n v="28"/>
    <x v="7"/>
    <s v="Adolph Wisedale"/>
    <s v="C0759cam14"/>
    <x v="4"/>
  </r>
  <r>
    <x v="755"/>
    <x v="7"/>
    <x v="392"/>
    <x v="114"/>
    <n v="28"/>
    <x v="7"/>
    <s v="Adolph Wisedale"/>
    <s v="C0759cam14"/>
    <x v="6"/>
  </r>
  <r>
    <x v="755"/>
    <x v="7"/>
    <x v="392"/>
    <x v="136"/>
    <n v="28"/>
    <x v="7"/>
    <s v="Adolph Wisedale"/>
    <s v="C0759cam14"/>
    <x v="6"/>
  </r>
  <r>
    <x v="755"/>
    <x v="7"/>
    <x v="392"/>
    <x v="83"/>
    <n v="28"/>
    <x v="7"/>
    <s v="Adolph Wisedale"/>
    <s v="C0759cam14"/>
    <x v="11"/>
  </r>
  <r>
    <x v="755"/>
    <x v="7"/>
    <x v="392"/>
    <x v="172"/>
    <n v="28"/>
    <x v="7"/>
    <s v="Adolph Wisedale"/>
    <s v="C0759cam14"/>
    <x v="15"/>
  </r>
  <r>
    <x v="755"/>
    <x v="7"/>
    <x v="392"/>
    <x v="86"/>
    <n v="28"/>
    <x v="7"/>
    <s v="Adolph Wisedale"/>
    <s v="C0759cam14"/>
    <x v="13"/>
  </r>
  <r>
    <x v="755"/>
    <x v="3"/>
    <x v="215"/>
    <x v="385"/>
    <n v="62"/>
    <x v="3"/>
    <s v="Adolph Wisedale"/>
    <s v="C0759cam11"/>
    <x v="0"/>
  </r>
  <r>
    <x v="755"/>
    <x v="3"/>
    <x v="215"/>
    <x v="378"/>
    <n v="62"/>
    <x v="3"/>
    <s v="Adolph Wisedale"/>
    <s v="C0759cam11"/>
    <x v="7"/>
  </r>
  <r>
    <x v="755"/>
    <x v="3"/>
    <x v="215"/>
    <x v="158"/>
    <n v="62"/>
    <x v="3"/>
    <s v="Adolph Wisedale"/>
    <s v="C0759cam11"/>
    <x v="1"/>
  </r>
  <r>
    <x v="755"/>
    <x v="3"/>
    <x v="215"/>
    <x v="241"/>
    <n v="62"/>
    <x v="3"/>
    <s v="Adolph Wisedale"/>
    <s v="C0759cam11"/>
    <x v="1"/>
  </r>
  <r>
    <x v="755"/>
    <x v="3"/>
    <x v="215"/>
    <x v="191"/>
    <n v="62"/>
    <x v="3"/>
    <s v="Adolph Wisedale"/>
    <s v="C0759cam11"/>
    <x v="3"/>
  </r>
  <r>
    <x v="755"/>
    <x v="3"/>
    <x v="215"/>
    <x v="111"/>
    <n v="62"/>
    <x v="3"/>
    <s v="Adolph Wisedale"/>
    <s v="C0759cam11"/>
    <x v="4"/>
  </r>
  <r>
    <x v="755"/>
    <x v="3"/>
    <x v="215"/>
    <x v="262"/>
    <n v="62"/>
    <x v="3"/>
    <s v="Adolph Wisedale"/>
    <s v="C0759cam11"/>
    <x v="6"/>
  </r>
  <r>
    <x v="755"/>
    <x v="3"/>
    <x v="215"/>
    <x v="292"/>
    <n v="62"/>
    <x v="3"/>
    <s v="Adolph Wisedale"/>
    <s v="C0759cam11"/>
    <x v="9"/>
  </r>
  <r>
    <x v="755"/>
    <x v="3"/>
    <x v="215"/>
    <x v="237"/>
    <n v="62"/>
    <x v="3"/>
    <s v="Adolph Wisedale"/>
    <s v="C0759cam11"/>
    <x v="9"/>
  </r>
  <r>
    <x v="755"/>
    <x v="3"/>
    <x v="215"/>
    <x v="112"/>
    <n v="62"/>
    <x v="3"/>
    <s v="Adolph Wisedale"/>
    <s v="C0759cam11"/>
    <x v="11"/>
  </r>
  <r>
    <x v="756"/>
    <x v="16"/>
    <x v="460"/>
    <x v="304"/>
    <n v="26"/>
    <x v="16"/>
    <s v="Cornie Reina"/>
    <s v="C0760cam04"/>
    <x v="0"/>
  </r>
  <r>
    <x v="756"/>
    <x v="16"/>
    <x v="460"/>
    <x v="314"/>
    <n v="26"/>
    <x v="16"/>
    <s v="Cornie Reina"/>
    <s v="C0760cam04"/>
    <x v="7"/>
  </r>
  <r>
    <x v="756"/>
    <x v="16"/>
    <x v="460"/>
    <x v="284"/>
    <n v="26"/>
    <x v="16"/>
    <s v="Cornie Reina"/>
    <s v="C0760cam04"/>
    <x v="7"/>
  </r>
  <r>
    <x v="756"/>
    <x v="16"/>
    <x v="460"/>
    <x v="359"/>
    <n v="26"/>
    <x v="16"/>
    <s v="Cornie Reina"/>
    <s v="C0760cam04"/>
    <x v="1"/>
  </r>
  <r>
    <x v="756"/>
    <x v="16"/>
    <x v="460"/>
    <x v="60"/>
    <n v="26"/>
    <x v="16"/>
    <s v="Cornie Reina"/>
    <s v="C0760cam04"/>
    <x v="2"/>
  </r>
  <r>
    <x v="756"/>
    <x v="16"/>
    <x v="460"/>
    <x v="413"/>
    <n v="26"/>
    <x v="16"/>
    <s v="Cornie Reina"/>
    <s v="C0760cam04"/>
    <x v="3"/>
  </r>
  <r>
    <x v="756"/>
    <x v="16"/>
    <x v="460"/>
    <x v="260"/>
    <n v="26"/>
    <x v="16"/>
    <s v="Cornie Reina"/>
    <s v="C0760cam04"/>
    <x v="4"/>
  </r>
  <r>
    <x v="756"/>
    <x v="16"/>
    <x v="460"/>
    <x v="261"/>
    <n v="26"/>
    <x v="16"/>
    <s v="Cornie Reina"/>
    <s v="C0760cam04"/>
    <x v="5"/>
  </r>
  <r>
    <x v="756"/>
    <x v="16"/>
    <x v="460"/>
    <x v="101"/>
    <n v="26"/>
    <x v="16"/>
    <s v="Cornie Reina"/>
    <s v="C0760cam04"/>
    <x v="6"/>
  </r>
  <r>
    <x v="756"/>
    <x v="16"/>
    <x v="460"/>
    <x v="62"/>
    <n v="26"/>
    <x v="16"/>
    <s v="Cornie Reina"/>
    <s v="C0760cam04"/>
    <x v="8"/>
  </r>
  <r>
    <x v="756"/>
    <x v="16"/>
    <x v="460"/>
    <x v="32"/>
    <n v="26"/>
    <x v="16"/>
    <s v="Cornie Reina"/>
    <s v="C0760cam04"/>
    <x v="9"/>
  </r>
  <r>
    <x v="756"/>
    <x v="16"/>
    <x v="460"/>
    <x v="58"/>
    <n v="26"/>
    <x v="16"/>
    <s v="Cornie Reina"/>
    <s v="C0760cam04"/>
    <x v="11"/>
  </r>
  <r>
    <x v="756"/>
    <x v="7"/>
    <x v="461"/>
    <x v="190"/>
    <n v="28"/>
    <x v="7"/>
    <s v="Cornie Reina"/>
    <s v="C0760cam14"/>
    <x v="0"/>
  </r>
  <r>
    <x v="756"/>
    <x v="7"/>
    <x v="461"/>
    <x v="63"/>
    <n v="28"/>
    <x v="7"/>
    <s v="Cornie Reina"/>
    <s v="C0760cam14"/>
    <x v="7"/>
  </r>
  <r>
    <x v="756"/>
    <x v="7"/>
    <x v="461"/>
    <x v="6"/>
    <n v="28"/>
    <x v="7"/>
    <s v="Cornie Reina"/>
    <s v="C0760cam14"/>
    <x v="10"/>
  </r>
  <r>
    <x v="757"/>
    <x v="0"/>
    <x v="381"/>
    <x v="517"/>
    <n v="65"/>
    <x v="0"/>
    <s v="Clarinda Hellwing"/>
    <s v="C0761cam12"/>
    <x v="0"/>
  </r>
  <r>
    <x v="757"/>
    <x v="0"/>
    <x v="381"/>
    <x v="524"/>
    <n v="65"/>
    <x v="0"/>
    <s v="Clarinda Hellwing"/>
    <s v="C0761cam12"/>
    <x v="7"/>
  </r>
  <r>
    <x v="757"/>
    <x v="0"/>
    <x v="381"/>
    <x v="483"/>
    <n v="65"/>
    <x v="0"/>
    <s v="Clarinda Hellwing"/>
    <s v="C0761cam12"/>
    <x v="10"/>
  </r>
  <r>
    <x v="757"/>
    <x v="0"/>
    <x v="381"/>
    <x v="466"/>
    <n v="65"/>
    <x v="0"/>
    <s v="Clarinda Hellwing"/>
    <s v="C0761cam12"/>
    <x v="1"/>
  </r>
  <r>
    <x v="757"/>
    <x v="0"/>
    <x v="381"/>
    <x v="273"/>
    <n v="65"/>
    <x v="0"/>
    <s v="Clarinda Hellwing"/>
    <s v="C0761cam12"/>
    <x v="2"/>
  </r>
  <r>
    <x v="757"/>
    <x v="0"/>
    <x v="381"/>
    <x v="313"/>
    <n v="65"/>
    <x v="0"/>
    <s v="Clarinda Hellwing"/>
    <s v="C0761cam12"/>
    <x v="3"/>
  </r>
  <r>
    <x v="757"/>
    <x v="0"/>
    <x v="381"/>
    <x v="399"/>
    <n v="65"/>
    <x v="0"/>
    <s v="Clarinda Hellwing"/>
    <s v="C0761cam12"/>
    <x v="4"/>
  </r>
  <r>
    <x v="757"/>
    <x v="0"/>
    <x v="381"/>
    <x v="68"/>
    <n v="65"/>
    <x v="0"/>
    <s v="Clarinda Hellwing"/>
    <s v="C0761cam12"/>
    <x v="5"/>
  </r>
  <r>
    <x v="757"/>
    <x v="0"/>
    <x v="381"/>
    <x v="175"/>
    <n v="65"/>
    <x v="0"/>
    <s v="Clarinda Hellwing"/>
    <s v="C0761cam12"/>
    <x v="6"/>
  </r>
  <r>
    <x v="757"/>
    <x v="0"/>
    <x v="381"/>
    <x v="188"/>
    <n v="65"/>
    <x v="0"/>
    <s v="Clarinda Hellwing"/>
    <s v="C0761cam12"/>
    <x v="11"/>
  </r>
  <r>
    <x v="757"/>
    <x v="0"/>
    <x v="381"/>
    <x v="318"/>
    <n v="65"/>
    <x v="0"/>
    <s v="Clarinda Hellwing"/>
    <s v="C0761cam12"/>
    <x v="13"/>
  </r>
  <r>
    <x v="757"/>
    <x v="0"/>
    <x v="381"/>
    <x v="112"/>
    <n v="65"/>
    <x v="0"/>
    <s v="Clarinda Hellwing"/>
    <s v="C0761cam12"/>
    <x v="16"/>
  </r>
  <r>
    <x v="757"/>
    <x v="2"/>
    <x v="442"/>
    <x v="46"/>
    <n v="29"/>
    <x v="2"/>
    <s v="Clarinda Hellwing"/>
    <s v="C0761cam17"/>
    <x v="0"/>
  </r>
  <r>
    <x v="757"/>
    <x v="2"/>
    <x v="442"/>
    <x v="406"/>
    <n v="29"/>
    <x v="2"/>
    <s v="Clarinda Hellwing"/>
    <s v="C0761cam17"/>
    <x v="7"/>
  </r>
  <r>
    <x v="757"/>
    <x v="2"/>
    <x v="442"/>
    <x v="269"/>
    <n v="29"/>
    <x v="2"/>
    <s v="Clarinda Hellwing"/>
    <s v="C0761cam17"/>
    <x v="7"/>
  </r>
  <r>
    <x v="757"/>
    <x v="2"/>
    <x v="442"/>
    <x v="3"/>
    <n v="29"/>
    <x v="2"/>
    <s v="Clarinda Hellwing"/>
    <s v="C0761cam17"/>
    <x v="1"/>
  </r>
  <r>
    <x v="757"/>
    <x v="2"/>
    <x v="442"/>
    <x v="27"/>
    <n v="29"/>
    <x v="2"/>
    <s v="Clarinda Hellwing"/>
    <s v="C0761cam17"/>
    <x v="2"/>
  </r>
  <r>
    <x v="757"/>
    <x v="2"/>
    <x v="442"/>
    <x v="150"/>
    <n v="29"/>
    <x v="2"/>
    <s v="Clarinda Hellwing"/>
    <s v="C0761cam17"/>
    <x v="3"/>
  </r>
  <r>
    <x v="757"/>
    <x v="2"/>
    <x v="442"/>
    <x v="76"/>
    <n v="29"/>
    <x v="2"/>
    <s v="Clarinda Hellwing"/>
    <s v="C0761cam17"/>
    <x v="4"/>
  </r>
  <r>
    <x v="758"/>
    <x v="7"/>
    <x v="384"/>
    <x v="495"/>
    <n v="28"/>
    <x v="7"/>
    <s v="Tierney Bracci"/>
    <s v="C0762cam14"/>
    <x v="0"/>
  </r>
  <r>
    <x v="758"/>
    <x v="7"/>
    <x v="384"/>
    <x v="304"/>
    <n v="28"/>
    <x v="7"/>
    <s v="Tierney Bracci"/>
    <s v="C0762cam14"/>
    <x v="7"/>
  </r>
  <r>
    <x v="758"/>
    <x v="7"/>
    <x v="384"/>
    <x v="475"/>
    <n v="28"/>
    <x v="7"/>
    <s v="Tierney Bracci"/>
    <s v="C0762cam14"/>
    <x v="10"/>
  </r>
  <r>
    <x v="758"/>
    <x v="7"/>
    <x v="384"/>
    <x v="425"/>
    <n v="28"/>
    <x v="7"/>
    <s v="Tierney Bracci"/>
    <s v="C0762cam14"/>
    <x v="1"/>
  </r>
  <r>
    <x v="758"/>
    <x v="7"/>
    <x v="384"/>
    <x v="310"/>
    <n v="28"/>
    <x v="7"/>
    <s v="Tierney Bracci"/>
    <s v="C0762cam14"/>
    <x v="2"/>
  </r>
  <r>
    <x v="758"/>
    <x v="7"/>
    <x v="384"/>
    <x v="45"/>
    <n v="28"/>
    <x v="7"/>
    <s v="Tierney Bracci"/>
    <s v="C0762cam14"/>
    <x v="3"/>
  </r>
  <r>
    <x v="758"/>
    <x v="7"/>
    <x v="384"/>
    <x v="335"/>
    <n v="28"/>
    <x v="7"/>
    <s v="Tierney Bracci"/>
    <s v="C0762cam14"/>
    <x v="4"/>
  </r>
  <r>
    <x v="758"/>
    <x v="7"/>
    <x v="384"/>
    <x v="120"/>
    <n v="28"/>
    <x v="7"/>
    <s v="Tierney Bracci"/>
    <s v="C0762cam14"/>
    <x v="5"/>
  </r>
  <r>
    <x v="758"/>
    <x v="7"/>
    <x v="384"/>
    <x v="180"/>
    <n v="28"/>
    <x v="7"/>
    <s v="Tierney Bracci"/>
    <s v="C0762cam14"/>
    <x v="6"/>
  </r>
  <r>
    <x v="758"/>
    <x v="7"/>
    <x v="384"/>
    <x v="20"/>
    <n v="28"/>
    <x v="7"/>
    <s v="Tierney Bracci"/>
    <s v="C0762cam14"/>
    <x v="9"/>
  </r>
  <r>
    <x v="758"/>
    <x v="7"/>
    <x v="384"/>
    <x v="109"/>
    <n v="28"/>
    <x v="7"/>
    <s v="Tierney Bracci"/>
    <s v="C0762cam14"/>
    <x v="11"/>
  </r>
  <r>
    <x v="758"/>
    <x v="7"/>
    <x v="384"/>
    <x v="6"/>
    <n v="28"/>
    <x v="7"/>
    <s v="Tierney Bracci"/>
    <s v="C0762cam14"/>
    <x v="12"/>
  </r>
  <r>
    <x v="758"/>
    <x v="2"/>
    <x v="359"/>
    <x v="410"/>
    <n v="29"/>
    <x v="2"/>
    <s v="Tierney Bracci"/>
    <s v="C0762cam17"/>
    <x v="0"/>
  </r>
  <r>
    <x v="758"/>
    <x v="2"/>
    <x v="359"/>
    <x v="50"/>
    <n v="29"/>
    <x v="2"/>
    <s v="Tierney Bracci"/>
    <s v="C0762cam17"/>
    <x v="7"/>
  </r>
  <r>
    <x v="758"/>
    <x v="2"/>
    <x v="359"/>
    <x v="117"/>
    <n v="29"/>
    <x v="2"/>
    <s v="Tierney Bracci"/>
    <s v="C0762cam17"/>
    <x v="10"/>
  </r>
  <r>
    <x v="758"/>
    <x v="2"/>
    <x v="359"/>
    <x v="271"/>
    <n v="29"/>
    <x v="2"/>
    <s v="Tierney Bracci"/>
    <s v="C0762cam17"/>
    <x v="1"/>
  </r>
  <r>
    <x v="758"/>
    <x v="2"/>
    <x v="359"/>
    <x v="84"/>
    <n v="29"/>
    <x v="2"/>
    <s v="Tierney Bracci"/>
    <s v="C0762cam17"/>
    <x v="2"/>
  </r>
  <r>
    <x v="758"/>
    <x v="2"/>
    <x v="359"/>
    <x v="15"/>
    <n v="29"/>
    <x v="2"/>
    <s v="Tierney Bracci"/>
    <s v="C0762cam17"/>
    <x v="3"/>
  </r>
  <r>
    <x v="759"/>
    <x v="9"/>
    <x v="195"/>
    <x v="223"/>
    <n v="27"/>
    <x v="9"/>
    <s v="Chelsy Triggle"/>
    <s v="C0763cam08"/>
    <x v="0"/>
  </r>
  <r>
    <x v="759"/>
    <x v="9"/>
    <x v="195"/>
    <x v="93"/>
    <n v="27"/>
    <x v="9"/>
    <s v="Chelsy Triggle"/>
    <s v="C0763cam08"/>
    <x v="10"/>
  </r>
  <r>
    <x v="759"/>
    <x v="9"/>
    <x v="195"/>
    <x v="137"/>
    <n v="27"/>
    <x v="9"/>
    <s v="Chelsy Triggle"/>
    <s v="C0763cam08"/>
    <x v="1"/>
  </r>
  <r>
    <x v="759"/>
    <x v="9"/>
    <x v="195"/>
    <x v="19"/>
    <n v="27"/>
    <x v="9"/>
    <s v="Chelsy Triggle"/>
    <s v="C0763cam08"/>
    <x v="2"/>
  </r>
  <r>
    <x v="759"/>
    <x v="9"/>
    <x v="195"/>
    <x v="27"/>
    <n v="27"/>
    <x v="9"/>
    <s v="Chelsy Triggle"/>
    <s v="C0763cam08"/>
    <x v="3"/>
  </r>
  <r>
    <x v="759"/>
    <x v="9"/>
    <x v="195"/>
    <x v="109"/>
    <n v="27"/>
    <x v="9"/>
    <s v="Chelsy Triggle"/>
    <s v="C0763cam08"/>
    <x v="4"/>
  </r>
  <r>
    <x v="759"/>
    <x v="9"/>
    <x v="195"/>
    <x v="103"/>
    <n v="27"/>
    <x v="9"/>
    <s v="Chelsy Triggle"/>
    <s v="C0763cam08"/>
    <x v="5"/>
  </r>
  <r>
    <x v="759"/>
    <x v="13"/>
    <x v="377"/>
    <x v="280"/>
    <n v="75"/>
    <x v="13"/>
    <s v="Chelsy Triggle"/>
    <s v="C0763cam09"/>
    <x v="0"/>
  </r>
  <r>
    <x v="759"/>
    <x v="13"/>
    <x v="377"/>
    <x v="229"/>
    <n v="75"/>
    <x v="13"/>
    <s v="Chelsy Triggle"/>
    <s v="C0763cam09"/>
    <x v="7"/>
  </r>
  <r>
    <x v="759"/>
    <x v="13"/>
    <x v="377"/>
    <x v="197"/>
    <n v="75"/>
    <x v="13"/>
    <s v="Chelsy Triggle"/>
    <s v="C0763cam09"/>
    <x v="10"/>
  </r>
  <r>
    <x v="759"/>
    <x v="13"/>
    <x v="377"/>
    <x v="265"/>
    <n v="75"/>
    <x v="13"/>
    <s v="Chelsy Triggle"/>
    <s v="C0763cam09"/>
    <x v="1"/>
  </r>
  <r>
    <x v="759"/>
    <x v="13"/>
    <x v="377"/>
    <x v="230"/>
    <n v="75"/>
    <x v="13"/>
    <s v="Chelsy Triggle"/>
    <s v="C0763cam09"/>
    <x v="2"/>
  </r>
  <r>
    <x v="759"/>
    <x v="13"/>
    <x v="377"/>
    <x v="328"/>
    <n v="75"/>
    <x v="13"/>
    <s v="Chelsy Triggle"/>
    <s v="C0763cam09"/>
    <x v="3"/>
  </r>
  <r>
    <x v="759"/>
    <x v="13"/>
    <x v="377"/>
    <x v="13"/>
    <n v="75"/>
    <x v="13"/>
    <s v="Chelsy Triggle"/>
    <s v="C0763cam09"/>
    <x v="4"/>
  </r>
  <r>
    <x v="759"/>
    <x v="13"/>
    <x v="377"/>
    <x v="195"/>
    <n v="75"/>
    <x v="13"/>
    <s v="Chelsy Triggle"/>
    <s v="C0763cam09"/>
    <x v="5"/>
  </r>
  <r>
    <x v="760"/>
    <x v="16"/>
    <x v="240"/>
    <x v="466"/>
    <n v="26"/>
    <x v="16"/>
    <s v="Lek Batterbee"/>
    <s v="C0764cam04"/>
    <x v="0"/>
  </r>
  <r>
    <x v="760"/>
    <x v="16"/>
    <x v="240"/>
    <x v="424"/>
    <n v="26"/>
    <x v="16"/>
    <s v="Lek Batterbee"/>
    <s v="C0764cam04"/>
    <x v="7"/>
  </r>
  <r>
    <x v="760"/>
    <x v="16"/>
    <x v="240"/>
    <x v="129"/>
    <n v="26"/>
    <x v="16"/>
    <s v="Lek Batterbee"/>
    <s v="C0764cam04"/>
    <x v="10"/>
  </r>
  <r>
    <x v="760"/>
    <x v="16"/>
    <x v="240"/>
    <x v="296"/>
    <n v="26"/>
    <x v="16"/>
    <s v="Lek Batterbee"/>
    <s v="C0764cam04"/>
    <x v="1"/>
  </r>
  <r>
    <x v="760"/>
    <x v="16"/>
    <x v="240"/>
    <x v="493"/>
    <n v="26"/>
    <x v="16"/>
    <s v="Lek Batterbee"/>
    <s v="C0764cam04"/>
    <x v="2"/>
  </r>
  <r>
    <x v="760"/>
    <x v="16"/>
    <x v="240"/>
    <x v="96"/>
    <n v="26"/>
    <x v="16"/>
    <s v="Lek Batterbee"/>
    <s v="C0764cam04"/>
    <x v="3"/>
  </r>
  <r>
    <x v="760"/>
    <x v="16"/>
    <x v="240"/>
    <x v="228"/>
    <n v="26"/>
    <x v="16"/>
    <s v="Lek Batterbee"/>
    <s v="C0764cam04"/>
    <x v="4"/>
  </r>
  <r>
    <x v="760"/>
    <x v="16"/>
    <x v="240"/>
    <x v="407"/>
    <n v="26"/>
    <x v="16"/>
    <s v="Lek Batterbee"/>
    <s v="C0764cam04"/>
    <x v="5"/>
  </r>
  <r>
    <x v="760"/>
    <x v="16"/>
    <x v="240"/>
    <x v="260"/>
    <n v="26"/>
    <x v="16"/>
    <s v="Lek Batterbee"/>
    <s v="C0764cam04"/>
    <x v="6"/>
  </r>
  <r>
    <x v="760"/>
    <x v="16"/>
    <x v="240"/>
    <x v="257"/>
    <n v="26"/>
    <x v="16"/>
    <s v="Lek Batterbee"/>
    <s v="C0764cam04"/>
    <x v="8"/>
  </r>
  <r>
    <x v="760"/>
    <x v="16"/>
    <x v="240"/>
    <x v="394"/>
    <n v="26"/>
    <x v="16"/>
    <s v="Lek Batterbee"/>
    <s v="C0764cam04"/>
    <x v="9"/>
  </r>
  <r>
    <x v="760"/>
    <x v="16"/>
    <x v="240"/>
    <x v="10"/>
    <n v="26"/>
    <x v="16"/>
    <s v="Lek Batterbee"/>
    <s v="C0764cam04"/>
    <x v="11"/>
  </r>
  <r>
    <x v="760"/>
    <x v="16"/>
    <x v="240"/>
    <x v="28"/>
    <n v="26"/>
    <x v="16"/>
    <s v="Lek Batterbee"/>
    <s v="C0764cam04"/>
    <x v="12"/>
  </r>
  <r>
    <x v="760"/>
    <x v="16"/>
    <x v="240"/>
    <x v="29"/>
    <n v="26"/>
    <x v="16"/>
    <s v="Lek Batterbee"/>
    <s v="C0764cam04"/>
    <x v="15"/>
  </r>
  <r>
    <x v="761"/>
    <x v="3"/>
    <x v="126"/>
    <x v="243"/>
    <n v="62"/>
    <x v="3"/>
    <s v="Zenia Ruecastle"/>
    <s v="C0765cam11"/>
    <x v="0"/>
  </r>
  <r>
    <x v="761"/>
    <x v="3"/>
    <x v="126"/>
    <x v="26"/>
    <n v="62"/>
    <x v="3"/>
    <s v="Zenia Ruecastle"/>
    <s v="C0765cam11"/>
    <x v="7"/>
  </r>
  <r>
    <x v="761"/>
    <x v="3"/>
    <x v="126"/>
    <x v="394"/>
    <n v="62"/>
    <x v="3"/>
    <s v="Zenia Ruecastle"/>
    <s v="C0765cam11"/>
    <x v="10"/>
  </r>
  <r>
    <x v="761"/>
    <x v="3"/>
    <x v="126"/>
    <x v="292"/>
    <n v="62"/>
    <x v="3"/>
    <s v="Zenia Ruecastle"/>
    <s v="C0765cam11"/>
    <x v="1"/>
  </r>
  <r>
    <x v="761"/>
    <x v="3"/>
    <x v="126"/>
    <x v="102"/>
    <n v="62"/>
    <x v="3"/>
    <s v="Zenia Ruecastle"/>
    <s v="C0765cam11"/>
    <x v="2"/>
  </r>
  <r>
    <x v="761"/>
    <x v="3"/>
    <x v="126"/>
    <x v="6"/>
    <n v="62"/>
    <x v="3"/>
    <s v="Zenia Ruecastle"/>
    <s v="C0765cam11"/>
    <x v="3"/>
  </r>
  <r>
    <x v="761"/>
    <x v="14"/>
    <x v="260"/>
    <x v="47"/>
    <n v="25"/>
    <x v="14"/>
    <s v="Zenia Ruecastle"/>
    <s v="C0765cam13"/>
    <x v="0"/>
  </r>
  <r>
    <x v="761"/>
    <x v="14"/>
    <x v="260"/>
    <x v="374"/>
    <n v="25"/>
    <x v="14"/>
    <s v="Zenia Ruecastle"/>
    <s v="C0765cam13"/>
    <x v="7"/>
  </r>
  <r>
    <x v="762"/>
    <x v="4"/>
    <x v="99"/>
    <x v="241"/>
    <n v="16"/>
    <x v="4"/>
    <s v="Llywellyn Camelin"/>
    <s v="C0766cam16"/>
    <x v="0"/>
  </r>
  <r>
    <x v="762"/>
    <x v="4"/>
    <x v="99"/>
    <x v="202"/>
    <n v="16"/>
    <x v="4"/>
    <s v="Llywellyn Camelin"/>
    <s v="C0766cam16"/>
    <x v="7"/>
  </r>
  <r>
    <x v="762"/>
    <x v="4"/>
    <x v="99"/>
    <x v="255"/>
    <n v="16"/>
    <x v="4"/>
    <s v="Llywellyn Camelin"/>
    <s v="C0766cam16"/>
    <x v="10"/>
  </r>
  <r>
    <x v="762"/>
    <x v="4"/>
    <x v="99"/>
    <x v="25"/>
    <n v="16"/>
    <x v="4"/>
    <s v="Llywellyn Camelin"/>
    <s v="C0766cam16"/>
    <x v="1"/>
  </r>
  <r>
    <x v="762"/>
    <x v="4"/>
    <x v="99"/>
    <x v="435"/>
    <n v="16"/>
    <x v="4"/>
    <s v="Llywellyn Camelin"/>
    <s v="C0766cam16"/>
    <x v="2"/>
  </r>
  <r>
    <x v="762"/>
    <x v="4"/>
    <x v="99"/>
    <x v="40"/>
    <n v="16"/>
    <x v="4"/>
    <s v="Llywellyn Camelin"/>
    <s v="C0766cam16"/>
    <x v="3"/>
  </r>
  <r>
    <x v="762"/>
    <x v="4"/>
    <x v="99"/>
    <x v="20"/>
    <n v="16"/>
    <x v="4"/>
    <s v="Llywellyn Camelin"/>
    <s v="C0766cam16"/>
    <x v="4"/>
  </r>
  <r>
    <x v="762"/>
    <x v="4"/>
    <x v="99"/>
    <x v="217"/>
    <n v="16"/>
    <x v="4"/>
    <s v="Llywellyn Camelin"/>
    <s v="C0766cam16"/>
    <x v="5"/>
  </r>
  <r>
    <x v="762"/>
    <x v="4"/>
    <x v="99"/>
    <x v="283"/>
    <n v="16"/>
    <x v="4"/>
    <s v="Llywellyn Camelin"/>
    <s v="C0766cam16"/>
    <x v="6"/>
  </r>
  <r>
    <x v="762"/>
    <x v="16"/>
    <x v="70"/>
    <x v="268"/>
    <n v="26"/>
    <x v="16"/>
    <s v="Llywellyn Camelin"/>
    <s v="C0766cam04"/>
    <x v="0"/>
  </r>
  <r>
    <x v="762"/>
    <x v="16"/>
    <x v="70"/>
    <x v="297"/>
    <n v="26"/>
    <x v="16"/>
    <s v="Llywellyn Camelin"/>
    <s v="C0766cam04"/>
    <x v="7"/>
  </r>
  <r>
    <x v="762"/>
    <x v="16"/>
    <x v="70"/>
    <x v="74"/>
    <n v="26"/>
    <x v="16"/>
    <s v="Llywellyn Camelin"/>
    <s v="C0766cam04"/>
    <x v="10"/>
  </r>
  <r>
    <x v="762"/>
    <x v="16"/>
    <x v="70"/>
    <x v="26"/>
    <n v="26"/>
    <x v="16"/>
    <s v="Llywellyn Camelin"/>
    <s v="C0766cam04"/>
    <x v="1"/>
  </r>
  <r>
    <x v="762"/>
    <x v="16"/>
    <x v="70"/>
    <x v="107"/>
    <n v="26"/>
    <x v="16"/>
    <s v="Llywellyn Camelin"/>
    <s v="C0766cam04"/>
    <x v="2"/>
  </r>
  <r>
    <x v="762"/>
    <x v="16"/>
    <x v="70"/>
    <x v="41"/>
    <n v="26"/>
    <x v="16"/>
    <s v="Llywellyn Camelin"/>
    <s v="C0766cam04"/>
    <x v="3"/>
  </r>
  <r>
    <x v="762"/>
    <x v="16"/>
    <x v="70"/>
    <x v="317"/>
    <n v="26"/>
    <x v="16"/>
    <s v="Llywellyn Camelin"/>
    <s v="C0766cam04"/>
    <x v="4"/>
  </r>
  <r>
    <x v="762"/>
    <x v="16"/>
    <x v="70"/>
    <x v="48"/>
    <n v="26"/>
    <x v="16"/>
    <s v="Llywellyn Camelin"/>
    <s v="C0766cam04"/>
    <x v="5"/>
  </r>
  <r>
    <x v="763"/>
    <x v="10"/>
    <x v="416"/>
    <x v="274"/>
    <n v="22"/>
    <x v="10"/>
    <s v="Arman Haresnape"/>
    <s v="C0767cam05"/>
    <x v="0"/>
  </r>
  <r>
    <x v="763"/>
    <x v="10"/>
    <x v="416"/>
    <x v="143"/>
    <n v="22"/>
    <x v="10"/>
    <s v="Arman Haresnape"/>
    <s v="C0767cam05"/>
    <x v="7"/>
  </r>
  <r>
    <x v="763"/>
    <x v="10"/>
    <x v="416"/>
    <x v="396"/>
    <n v="22"/>
    <x v="10"/>
    <s v="Arman Haresnape"/>
    <s v="C0767cam05"/>
    <x v="10"/>
  </r>
  <r>
    <x v="763"/>
    <x v="10"/>
    <x v="416"/>
    <x v="457"/>
    <n v="22"/>
    <x v="10"/>
    <s v="Arman Haresnape"/>
    <s v="C0767cam05"/>
    <x v="1"/>
  </r>
  <r>
    <x v="763"/>
    <x v="10"/>
    <x v="416"/>
    <x v="247"/>
    <n v="22"/>
    <x v="10"/>
    <s v="Arman Haresnape"/>
    <s v="C0767cam05"/>
    <x v="1"/>
  </r>
  <r>
    <x v="763"/>
    <x v="10"/>
    <x v="416"/>
    <x v="179"/>
    <n v="22"/>
    <x v="10"/>
    <s v="Arman Haresnape"/>
    <s v="C0767cam05"/>
    <x v="3"/>
  </r>
  <r>
    <x v="763"/>
    <x v="10"/>
    <x v="416"/>
    <x v="311"/>
    <n v="22"/>
    <x v="10"/>
    <s v="Arman Haresnape"/>
    <s v="C0767cam05"/>
    <x v="3"/>
  </r>
  <r>
    <x v="763"/>
    <x v="10"/>
    <x v="416"/>
    <x v="193"/>
    <n v="22"/>
    <x v="10"/>
    <s v="Arman Haresnape"/>
    <s v="C0767cam05"/>
    <x v="4"/>
  </r>
  <r>
    <x v="763"/>
    <x v="10"/>
    <x v="416"/>
    <x v="292"/>
    <n v="22"/>
    <x v="10"/>
    <s v="Arman Haresnape"/>
    <s v="C0767cam05"/>
    <x v="6"/>
  </r>
  <r>
    <x v="763"/>
    <x v="10"/>
    <x v="416"/>
    <x v="21"/>
    <n v="22"/>
    <x v="10"/>
    <s v="Arman Haresnape"/>
    <s v="C0767cam05"/>
    <x v="8"/>
  </r>
  <r>
    <x v="763"/>
    <x v="10"/>
    <x v="416"/>
    <x v="12"/>
    <n v="22"/>
    <x v="10"/>
    <s v="Arman Haresnape"/>
    <s v="C0767cam05"/>
    <x v="8"/>
  </r>
  <r>
    <x v="763"/>
    <x v="10"/>
    <x v="416"/>
    <x v="15"/>
    <n v="22"/>
    <x v="10"/>
    <s v="Arman Haresnape"/>
    <s v="C0767cam05"/>
    <x v="9"/>
  </r>
  <r>
    <x v="763"/>
    <x v="13"/>
    <x v="403"/>
    <x v="117"/>
    <n v="75"/>
    <x v="13"/>
    <s v="Arman Haresnape"/>
    <s v="C0767cam09"/>
    <x v="0"/>
  </r>
  <r>
    <x v="763"/>
    <x v="13"/>
    <x v="403"/>
    <x v="271"/>
    <n v="75"/>
    <x v="13"/>
    <s v="Arman Haresnape"/>
    <s v="C0767cam09"/>
    <x v="7"/>
  </r>
  <r>
    <x v="763"/>
    <x v="13"/>
    <x v="403"/>
    <x v="110"/>
    <n v="75"/>
    <x v="13"/>
    <s v="Arman Haresnape"/>
    <s v="C0767cam09"/>
    <x v="10"/>
  </r>
  <r>
    <x v="764"/>
    <x v="10"/>
    <x v="375"/>
    <x v="136"/>
    <n v="22"/>
    <x v="10"/>
    <s v="Ardis Walbrook"/>
    <s v="C0768cam05"/>
    <x v="0"/>
  </r>
  <r>
    <x v="764"/>
    <x v="10"/>
    <x v="375"/>
    <x v="198"/>
    <n v="22"/>
    <x v="10"/>
    <s v="Ardis Walbrook"/>
    <s v="C0768cam05"/>
    <x v="7"/>
  </r>
  <r>
    <x v="764"/>
    <x v="10"/>
    <x v="375"/>
    <x v="200"/>
    <n v="22"/>
    <x v="10"/>
    <s v="Ardis Walbrook"/>
    <s v="C0768cam05"/>
    <x v="10"/>
  </r>
  <r>
    <x v="764"/>
    <x v="10"/>
    <x v="375"/>
    <x v="292"/>
    <n v="22"/>
    <x v="10"/>
    <s v="Ardis Walbrook"/>
    <s v="C0768cam05"/>
    <x v="1"/>
  </r>
  <r>
    <x v="764"/>
    <x v="10"/>
    <x v="375"/>
    <x v="13"/>
    <n v="22"/>
    <x v="10"/>
    <s v="Ardis Walbrook"/>
    <s v="C0768cam05"/>
    <x v="2"/>
  </r>
  <r>
    <x v="764"/>
    <x v="10"/>
    <x v="375"/>
    <x v="195"/>
    <n v="22"/>
    <x v="10"/>
    <s v="Ardis Walbrook"/>
    <s v="C0768cam05"/>
    <x v="3"/>
  </r>
  <r>
    <x v="765"/>
    <x v="0"/>
    <x v="179"/>
    <x v="434"/>
    <n v="65"/>
    <x v="0"/>
    <s v="Shawn Samuel"/>
    <s v="C0769cam12"/>
    <x v="0"/>
  </r>
  <r>
    <x v="765"/>
    <x v="0"/>
    <x v="179"/>
    <x v="444"/>
    <n v="65"/>
    <x v="0"/>
    <s v="Shawn Samuel"/>
    <s v="C0769cam12"/>
    <x v="7"/>
  </r>
  <r>
    <x v="765"/>
    <x v="0"/>
    <x v="179"/>
    <x v="280"/>
    <n v="65"/>
    <x v="0"/>
    <s v="Shawn Samuel"/>
    <s v="C0769cam12"/>
    <x v="10"/>
  </r>
  <r>
    <x v="765"/>
    <x v="0"/>
    <x v="179"/>
    <x v="433"/>
    <n v="65"/>
    <x v="0"/>
    <s v="Shawn Samuel"/>
    <s v="C0769cam12"/>
    <x v="1"/>
  </r>
  <r>
    <x v="765"/>
    <x v="0"/>
    <x v="179"/>
    <x v="25"/>
    <n v="65"/>
    <x v="0"/>
    <s v="Shawn Samuel"/>
    <s v="C0769cam12"/>
    <x v="2"/>
  </r>
  <r>
    <x v="765"/>
    <x v="0"/>
    <x v="179"/>
    <x v="180"/>
    <n v="65"/>
    <x v="0"/>
    <s v="Shawn Samuel"/>
    <s v="C0769cam12"/>
    <x v="3"/>
  </r>
  <r>
    <x v="765"/>
    <x v="0"/>
    <x v="179"/>
    <x v="262"/>
    <n v="65"/>
    <x v="0"/>
    <s v="Shawn Samuel"/>
    <s v="C0769cam12"/>
    <x v="4"/>
  </r>
  <r>
    <x v="765"/>
    <x v="0"/>
    <x v="179"/>
    <x v="139"/>
    <n v="65"/>
    <x v="0"/>
    <s v="Shawn Samuel"/>
    <s v="C0769cam12"/>
    <x v="5"/>
  </r>
  <r>
    <x v="765"/>
    <x v="0"/>
    <x v="179"/>
    <x v="271"/>
    <n v="65"/>
    <x v="0"/>
    <s v="Shawn Samuel"/>
    <s v="C0769cam12"/>
    <x v="6"/>
  </r>
  <r>
    <x v="765"/>
    <x v="0"/>
    <x v="179"/>
    <x v="283"/>
    <n v="65"/>
    <x v="0"/>
    <s v="Shawn Samuel"/>
    <s v="C0769cam12"/>
    <x v="8"/>
  </r>
  <r>
    <x v="765"/>
    <x v="13"/>
    <x v="95"/>
    <x v="301"/>
    <n v="75"/>
    <x v="13"/>
    <s v="Shawn Samuel"/>
    <s v="C0769cam09"/>
    <x v="0"/>
  </r>
  <r>
    <x v="765"/>
    <x v="13"/>
    <x v="95"/>
    <x v="252"/>
    <n v="75"/>
    <x v="13"/>
    <s v="Shawn Samuel"/>
    <s v="C0769cam09"/>
    <x v="7"/>
  </r>
  <r>
    <x v="765"/>
    <x v="13"/>
    <x v="95"/>
    <x v="139"/>
    <n v="75"/>
    <x v="13"/>
    <s v="Shawn Samuel"/>
    <s v="C0769cam09"/>
    <x v="10"/>
  </r>
  <r>
    <x v="765"/>
    <x v="13"/>
    <x v="95"/>
    <x v="237"/>
    <n v="75"/>
    <x v="13"/>
    <s v="Shawn Samuel"/>
    <s v="C0769cam09"/>
    <x v="1"/>
  </r>
  <r>
    <x v="765"/>
    <x v="13"/>
    <x v="95"/>
    <x v="110"/>
    <n v="75"/>
    <x v="13"/>
    <s v="Shawn Samuel"/>
    <s v="C0769cam09"/>
    <x v="2"/>
  </r>
  <r>
    <x v="765"/>
    <x v="13"/>
    <x v="95"/>
    <x v="312"/>
    <n v="75"/>
    <x v="13"/>
    <s v="Shawn Samuel"/>
    <s v="C0769cam09"/>
    <x v="3"/>
  </r>
  <r>
    <x v="766"/>
    <x v="7"/>
    <x v="171"/>
    <x v="420"/>
    <n v="28"/>
    <x v="7"/>
    <s v="Mellie Lazonby"/>
    <s v="C0770cam14"/>
    <x v="0"/>
  </r>
  <r>
    <x v="766"/>
    <x v="7"/>
    <x v="171"/>
    <x v="348"/>
    <n v="28"/>
    <x v="7"/>
    <s v="Mellie Lazonby"/>
    <s v="C0770cam14"/>
    <x v="10"/>
  </r>
  <r>
    <x v="766"/>
    <x v="7"/>
    <x v="171"/>
    <x v="277"/>
    <n v="28"/>
    <x v="7"/>
    <s v="Mellie Lazonby"/>
    <s v="C0770cam14"/>
    <x v="1"/>
  </r>
  <r>
    <x v="766"/>
    <x v="7"/>
    <x v="171"/>
    <x v="349"/>
    <n v="28"/>
    <x v="7"/>
    <s v="Mellie Lazonby"/>
    <s v="C0770cam14"/>
    <x v="1"/>
  </r>
  <r>
    <x v="766"/>
    <x v="7"/>
    <x v="171"/>
    <x v="158"/>
    <n v="28"/>
    <x v="7"/>
    <s v="Mellie Lazonby"/>
    <s v="C0770cam14"/>
    <x v="3"/>
  </r>
  <r>
    <x v="766"/>
    <x v="7"/>
    <x v="171"/>
    <x v="381"/>
    <n v="28"/>
    <x v="7"/>
    <s v="Mellie Lazonby"/>
    <s v="C0770cam14"/>
    <x v="4"/>
  </r>
  <r>
    <x v="766"/>
    <x v="7"/>
    <x v="171"/>
    <x v="114"/>
    <n v="28"/>
    <x v="7"/>
    <s v="Mellie Lazonby"/>
    <s v="C0770cam14"/>
    <x v="6"/>
  </r>
  <r>
    <x v="766"/>
    <x v="7"/>
    <x v="171"/>
    <x v="127"/>
    <n v="28"/>
    <x v="7"/>
    <s v="Mellie Lazonby"/>
    <s v="C0770cam14"/>
    <x v="6"/>
  </r>
  <r>
    <x v="766"/>
    <x v="7"/>
    <x v="171"/>
    <x v="269"/>
    <n v="28"/>
    <x v="7"/>
    <s v="Mellie Lazonby"/>
    <s v="C0770cam14"/>
    <x v="8"/>
  </r>
  <r>
    <x v="766"/>
    <x v="7"/>
    <x v="171"/>
    <x v="151"/>
    <n v="28"/>
    <x v="7"/>
    <s v="Mellie Lazonby"/>
    <s v="C0770cam14"/>
    <x v="12"/>
  </r>
  <r>
    <x v="766"/>
    <x v="7"/>
    <x v="171"/>
    <x v="85"/>
    <n v="28"/>
    <x v="7"/>
    <s v="Mellie Lazonby"/>
    <s v="C0770cam14"/>
    <x v="15"/>
  </r>
  <r>
    <x v="766"/>
    <x v="7"/>
    <x v="171"/>
    <x v="330"/>
    <n v="28"/>
    <x v="7"/>
    <s v="Mellie Lazonby"/>
    <s v="C0770cam14"/>
    <x v="13"/>
  </r>
  <r>
    <x v="766"/>
    <x v="2"/>
    <x v="261"/>
    <x v="389"/>
    <n v="29"/>
    <x v="2"/>
    <s v="Mellie Lazonby"/>
    <s v="C0770cam17"/>
    <x v="0"/>
  </r>
  <r>
    <x v="766"/>
    <x v="2"/>
    <x v="261"/>
    <x v="305"/>
    <n v="29"/>
    <x v="2"/>
    <s v="Mellie Lazonby"/>
    <s v="C0770cam17"/>
    <x v="7"/>
  </r>
  <r>
    <x v="766"/>
    <x v="2"/>
    <x v="261"/>
    <x v="135"/>
    <n v="29"/>
    <x v="2"/>
    <s v="Mellie Lazonby"/>
    <s v="C0770cam17"/>
    <x v="7"/>
  </r>
  <r>
    <x v="766"/>
    <x v="2"/>
    <x v="261"/>
    <x v="343"/>
    <n v="29"/>
    <x v="2"/>
    <s v="Mellie Lazonby"/>
    <s v="C0770cam17"/>
    <x v="1"/>
  </r>
  <r>
    <x v="766"/>
    <x v="2"/>
    <x v="261"/>
    <x v="264"/>
    <n v="29"/>
    <x v="2"/>
    <s v="Mellie Lazonby"/>
    <s v="C0770cam17"/>
    <x v="1"/>
  </r>
  <r>
    <x v="766"/>
    <x v="2"/>
    <x v="261"/>
    <x v="233"/>
    <n v="29"/>
    <x v="2"/>
    <s v="Mellie Lazonby"/>
    <s v="C0770cam17"/>
    <x v="3"/>
  </r>
  <r>
    <x v="766"/>
    <x v="2"/>
    <x v="261"/>
    <x v="161"/>
    <n v="29"/>
    <x v="2"/>
    <s v="Mellie Lazonby"/>
    <s v="C0770cam17"/>
    <x v="3"/>
  </r>
  <r>
    <x v="766"/>
    <x v="2"/>
    <x v="261"/>
    <x v="21"/>
    <n v="29"/>
    <x v="2"/>
    <s v="Mellie Lazonby"/>
    <s v="C0770cam17"/>
    <x v="5"/>
  </r>
  <r>
    <x v="766"/>
    <x v="2"/>
    <x v="261"/>
    <x v="72"/>
    <n v="29"/>
    <x v="2"/>
    <s v="Mellie Lazonby"/>
    <s v="C0770cam17"/>
    <x v="6"/>
  </r>
  <r>
    <x v="766"/>
    <x v="2"/>
    <x v="261"/>
    <x v="15"/>
    <n v="29"/>
    <x v="2"/>
    <s v="Mellie Lazonby"/>
    <s v="C0770cam17"/>
    <x v="6"/>
  </r>
  <r>
    <x v="767"/>
    <x v="16"/>
    <x v="313"/>
    <x v="425"/>
    <n v="26"/>
    <x v="16"/>
    <s v="Lonee Crafter"/>
    <s v="C0771cam04"/>
    <x v="0"/>
  </r>
  <r>
    <x v="767"/>
    <x v="16"/>
    <x v="313"/>
    <x v="196"/>
    <n v="26"/>
    <x v="16"/>
    <s v="Lonee Crafter"/>
    <s v="C0771cam04"/>
    <x v="7"/>
  </r>
  <r>
    <x v="767"/>
    <x v="16"/>
    <x v="313"/>
    <x v="37"/>
    <n v="26"/>
    <x v="16"/>
    <s v="Lonee Crafter"/>
    <s v="C0771cam04"/>
    <x v="10"/>
  </r>
  <r>
    <x v="767"/>
    <x v="16"/>
    <x v="313"/>
    <x v="178"/>
    <n v="26"/>
    <x v="16"/>
    <s v="Lonee Crafter"/>
    <s v="C0771cam04"/>
    <x v="1"/>
  </r>
  <r>
    <x v="767"/>
    <x v="16"/>
    <x v="313"/>
    <x v="49"/>
    <n v="26"/>
    <x v="16"/>
    <s v="Lonee Crafter"/>
    <s v="C0771cam04"/>
    <x v="2"/>
  </r>
  <r>
    <x v="767"/>
    <x v="16"/>
    <x v="313"/>
    <x v="78"/>
    <n v="26"/>
    <x v="16"/>
    <s v="Lonee Crafter"/>
    <s v="C0771cam04"/>
    <x v="3"/>
  </r>
  <r>
    <x v="767"/>
    <x v="16"/>
    <x v="313"/>
    <x v="336"/>
    <n v="26"/>
    <x v="16"/>
    <s v="Lonee Crafter"/>
    <s v="C0771cam04"/>
    <x v="4"/>
  </r>
  <r>
    <x v="767"/>
    <x v="16"/>
    <x v="313"/>
    <x v="20"/>
    <n v="26"/>
    <x v="16"/>
    <s v="Lonee Crafter"/>
    <s v="C0771cam04"/>
    <x v="5"/>
  </r>
  <r>
    <x v="767"/>
    <x v="16"/>
    <x v="313"/>
    <x v="32"/>
    <n v="26"/>
    <x v="16"/>
    <s v="Lonee Crafter"/>
    <s v="C0771cam04"/>
    <x v="6"/>
  </r>
  <r>
    <x v="767"/>
    <x v="16"/>
    <x v="313"/>
    <x v="103"/>
    <n v="26"/>
    <x v="16"/>
    <s v="Lonee Crafter"/>
    <s v="C0771cam04"/>
    <x v="8"/>
  </r>
  <r>
    <x v="767"/>
    <x v="2"/>
    <x v="251"/>
    <x v="228"/>
    <n v="29"/>
    <x v="2"/>
    <s v="Lonee Crafter"/>
    <s v="C0771cam17"/>
    <x v="0"/>
  </r>
  <r>
    <x v="767"/>
    <x v="2"/>
    <x v="251"/>
    <x v="413"/>
    <n v="29"/>
    <x v="2"/>
    <s v="Lonee Crafter"/>
    <s v="C0771cam17"/>
    <x v="7"/>
  </r>
  <r>
    <x v="767"/>
    <x v="2"/>
    <x v="251"/>
    <x v="301"/>
    <n v="29"/>
    <x v="2"/>
    <s v="Lonee Crafter"/>
    <s v="C0771cam17"/>
    <x v="10"/>
  </r>
  <r>
    <x v="767"/>
    <x v="2"/>
    <x v="251"/>
    <x v="342"/>
    <n v="29"/>
    <x v="2"/>
    <s v="Lonee Crafter"/>
    <s v="C0771cam17"/>
    <x v="10"/>
  </r>
  <r>
    <x v="767"/>
    <x v="2"/>
    <x v="251"/>
    <x v="282"/>
    <n v="29"/>
    <x v="2"/>
    <s v="Lonee Crafter"/>
    <s v="C0771cam17"/>
    <x v="3"/>
  </r>
  <r>
    <x v="767"/>
    <x v="2"/>
    <x v="251"/>
    <x v="63"/>
    <n v="29"/>
    <x v="2"/>
    <s v="Lonee Crafter"/>
    <s v="C0771cam17"/>
    <x v="4"/>
  </r>
  <r>
    <x v="767"/>
    <x v="2"/>
    <x v="251"/>
    <x v="238"/>
    <n v="29"/>
    <x v="2"/>
    <s v="Lonee Crafter"/>
    <s v="C0771cam17"/>
    <x v="5"/>
  </r>
  <r>
    <x v="768"/>
    <x v="3"/>
    <x v="453"/>
    <x v="326"/>
    <n v="62"/>
    <x v="3"/>
    <s v="Michal Gross"/>
    <s v="C0772cam11"/>
    <x v="0"/>
  </r>
  <r>
    <x v="768"/>
    <x v="3"/>
    <x v="453"/>
    <x v="459"/>
    <n v="62"/>
    <x v="3"/>
    <s v="Michal Gross"/>
    <s v="C0772cam11"/>
    <x v="7"/>
  </r>
  <r>
    <x v="768"/>
    <x v="3"/>
    <x v="453"/>
    <x v="346"/>
    <n v="62"/>
    <x v="3"/>
    <s v="Michal Gross"/>
    <s v="C0772cam11"/>
    <x v="10"/>
  </r>
  <r>
    <x v="768"/>
    <x v="3"/>
    <x v="453"/>
    <x v="392"/>
    <n v="62"/>
    <x v="3"/>
    <s v="Michal Gross"/>
    <s v="C0772cam11"/>
    <x v="1"/>
  </r>
  <r>
    <x v="768"/>
    <x v="3"/>
    <x v="453"/>
    <x v="314"/>
    <n v="62"/>
    <x v="3"/>
    <s v="Michal Gross"/>
    <s v="C0772cam11"/>
    <x v="3"/>
  </r>
  <r>
    <x v="768"/>
    <x v="3"/>
    <x v="453"/>
    <x v="96"/>
    <n v="62"/>
    <x v="3"/>
    <s v="Michal Gross"/>
    <s v="C0772cam11"/>
    <x v="5"/>
  </r>
  <r>
    <x v="768"/>
    <x v="3"/>
    <x v="453"/>
    <x v="268"/>
    <n v="62"/>
    <x v="3"/>
    <s v="Michal Gross"/>
    <s v="C0772cam11"/>
    <x v="6"/>
  </r>
  <r>
    <x v="768"/>
    <x v="3"/>
    <x v="453"/>
    <x v="98"/>
    <n v="62"/>
    <x v="3"/>
    <s v="Michal Gross"/>
    <s v="C0772cam11"/>
    <x v="8"/>
  </r>
  <r>
    <x v="768"/>
    <x v="3"/>
    <x v="453"/>
    <x v="111"/>
    <n v="62"/>
    <x v="3"/>
    <s v="Michal Gross"/>
    <s v="C0772cam11"/>
    <x v="9"/>
  </r>
  <r>
    <x v="768"/>
    <x v="3"/>
    <x v="453"/>
    <x v="198"/>
    <n v="62"/>
    <x v="3"/>
    <s v="Michal Gross"/>
    <s v="C0772cam11"/>
    <x v="11"/>
  </r>
  <r>
    <x v="768"/>
    <x v="3"/>
    <x v="453"/>
    <x v="20"/>
    <n v="62"/>
    <x v="3"/>
    <s v="Michal Gross"/>
    <s v="C0772cam11"/>
    <x v="15"/>
  </r>
  <r>
    <x v="768"/>
    <x v="3"/>
    <x v="453"/>
    <x v="47"/>
    <n v="62"/>
    <x v="3"/>
    <s v="Michal Gross"/>
    <s v="C0772cam11"/>
    <x v="13"/>
  </r>
  <r>
    <x v="768"/>
    <x v="3"/>
    <x v="453"/>
    <x v="259"/>
    <n v="62"/>
    <x v="3"/>
    <s v="Michal Gross"/>
    <s v="C0772cam11"/>
    <x v="14"/>
  </r>
  <r>
    <x v="768"/>
    <x v="7"/>
    <x v="48"/>
    <x v="218"/>
    <n v="28"/>
    <x v="7"/>
    <s v="Michal Gross"/>
    <s v="C0772cam14"/>
    <x v="0"/>
  </r>
  <r>
    <x v="768"/>
    <x v="7"/>
    <x v="48"/>
    <x v="159"/>
    <n v="28"/>
    <x v="7"/>
    <s v="Michal Gross"/>
    <s v="C0772cam14"/>
    <x v="7"/>
  </r>
  <r>
    <x v="768"/>
    <x v="7"/>
    <x v="48"/>
    <x v="433"/>
    <n v="28"/>
    <x v="7"/>
    <s v="Michal Gross"/>
    <s v="C0772cam14"/>
    <x v="10"/>
  </r>
  <r>
    <x v="768"/>
    <x v="7"/>
    <x v="48"/>
    <x v="120"/>
    <n v="28"/>
    <x v="7"/>
    <s v="Michal Gross"/>
    <s v="C0772cam14"/>
    <x v="1"/>
  </r>
  <r>
    <x v="768"/>
    <x v="7"/>
    <x v="48"/>
    <x v="320"/>
    <n v="28"/>
    <x v="7"/>
    <s v="Michal Gross"/>
    <s v="C0772cam14"/>
    <x v="2"/>
  </r>
  <r>
    <x v="768"/>
    <x v="7"/>
    <x v="48"/>
    <x v="394"/>
    <n v="28"/>
    <x v="7"/>
    <s v="Michal Gross"/>
    <s v="C0772cam14"/>
    <x v="3"/>
  </r>
  <r>
    <x v="768"/>
    <x v="7"/>
    <x v="48"/>
    <x v="65"/>
    <n v="28"/>
    <x v="7"/>
    <s v="Michal Gross"/>
    <s v="C0772cam14"/>
    <x v="4"/>
  </r>
  <r>
    <x v="768"/>
    <x v="7"/>
    <x v="48"/>
    <x v="221"/>
    <n v="28"/>
    <x v="7"/>
    <s v="Michal Gross"/>
    <s v="C0772cam14"/>
    <x v="5"/>
  </r>
  <r>
    <x v="768"/>
    <x v="7"/>
    <x v="48"/>
    <x v="256"/>
    <n v="28"/>
    <x v="7"/>
    <s v="Michal Gross"/>
    <s v="C0772cam14"/>
    <x v="6"/>
  </r>
  <r>
    <x v="769"/>
    <x v="8"/>
    <x v="345"/>
    <x v="105"/>
    <n v="13"/>
    <x v="8"/>
    <s v="Fletch Bardill"/>
    <s v="C0773cam06"/>
    <x v="0"/>
  </r>
  <r>
    <x v="769"/>
    <x v="8"/>
    <x v="345"/>
    <x v="393"/>
    <n v="13"/>
    <x v="8"/>
    <s v="Fletch Bardill"/>
    <s v="C0773cam06"/>
    <x v="7"/>
  </r>
  <r>
    <x v="769"/>
    <x v="8"/>
    <x v="345"/>
    <x v="7"/>
    <n v="13"/>
    <x v="8"/>
    <s v="Fletch Bardill"/>
    <s v="C0773cam06"/>
    <x v="10"/>
  </r>
  <r>
    <x v="769"/>
    <x v="8"/>
    <x v="345"/>
    <x v="343"/>
    <n v="13"/>
    <x v="8"/>
    <s v="Fletch Bardill"/>
    <s v="C0773cam06"/>
    <x v="2"/>
  </r>
  <r>
    <x v="769"/>
    <x v="8"/>
    <x v="345"/>
    <x v="163"/>
    <n v="13"/>
    <x v="8"/>
    <s v="Fletch Bardill"/>
    <s v="C0773cam06"/>
    <x v="5"/>
  </r>
  <r>
    <x v="769"/>
    <x v="8"/>
    <x v="345"/>
    <x v="21"/>
    <n v="13"/>
    <x v="8"/>
    <s v="Fletch Bardill"/>
    <s v="C0773cam06"/>
    <x v="6"/>
  </r>
  <r>
    <x v="769"/>
    <x v="8"/>
    <x v="345"/>
    <x v="162"/>
    <n v="13"/>
    <x v="8"/>
    <s v="Fletch Bardill"/>
    <s v="C0773cam06"/>
    <x v="8"/>
  </r>
  <r>
    <x v="769"/>
    <x v="4"/>
    <x v="265"/>
    <x v="180"/>
    <n v="16"/>
    <x v="4"/>
    <s v="Fletch Bardill"/>
    <s v="C0773cam16"/>
    <x v="0"/>
  </r>
  <r>
    <x v="769"/>
    <x v="4"/>
    <x v="265"/>
    <x v="258"/>
    <n v="16"/>
    <x v="4"/>
    <s v="Fletch Bardill"/>
    <s v="C0773cam16"/>
    <x v="7"/>
  </r>
  <r>
    <x v="769"/>
    <x v="4"/>
    <x v="265"/>
    <x v="71"/>
    <n v="16"/>
    <x v="4"/>
    <s v="Fletch Bardill"/>
    <s v="C0773cam16"/>
    <x v="7"/>
  </r>
  <r>
    <x v="769"/>
    <x v="4"/>
    <x v="265"/>
    <x v="177"/>
    <n v="16"/>
    <x v="4"/>
    <s v="Fletch Bardill"/>
    <s v="C0773cam16"/>
    <x v="1"/>
  </r>
  <r>
    <x v="769"/>
    <x v="4"/>
    <x v="265"/>
    <x v="259"/>
    <n v="16"/>
    <x v="4"/>
    <s v="Fletch Bardill"/>
    <s v="C0773cam16"/>
    <x v="2"/>
  </r>
  <r>
    <x v="769"/>
    <x v="4"/>
    <x v="265"/>
    <x v="86"/>
    <n v="16"/>
    <x v="4"/>
    <s v="Fletch Bardill"/>
    <s v="C0773cam16"/>
    <x v="2"/>
  </r>
  <r>
    <x v="770"/>
    <x v="2"/>
    <x v="311"/>
    <x v="202"/>
    <n v="29"/>
    <x v="2"/>
    <s v="Codi Cluer"/>
    <s v="C0774cam17"/>
    <x v="0"/>
  </r>
  <r>
    <x v="770"/>
    <x v="2"/>
    <x v="311"/>
    <x v="247"/>
    <n v="29"/>
    <x v="2"/>
    <s v="Codi Cluer"/>
    <s v="C0774cam17"/>
    <x v="7"/>
  </r>
  <r>
    <x v="770"/>
    <x v="2"/>
    <x v="311"/>
    <x v="375"/>
    <n v="29"/>
    <x v="2"/>
    <s v="Codi Cluer"/>
    <s v="C0774cam17"/>
    <x v="10"/>
  </r>
  <r>
    <x v="770"/>
    <x v="2"/>
    <x v="311"/>
    <x v="78"/>
    <n v="29"/>
    <x v="2"/>
    <s v="Codi Cluer"/>
    <s v="C0774cam17"/>
    <x v="1"/>
  </r>
  <r>
    <x v="770"/>
    <x v="2"/>
    <x v="311"/>
    <x v="50"/>
    <n v="29"/>
    <x v="2"/>
    <s v="Codi Cluer"/>
    <s v="C0774cam17"/>
    <x v="2"/>
  </r>
  <r>
    <x v="770"/>
    <x v="2"/>
    <x v="311"/>
    <x v="328"/>
    <n v="29"/>
    <x v="2"/>
    <s v="Codi Cluer"/>
    <s v="C0774cam17"/>
    <x v="3"/>
  </r>
  <r>
    <x v="770"/>
    <x v="2"/>
    <x v="311"/>
    <x v="118"/>
    <n v="29"/>
    <x v="2"/>
    <s v="Codi Cluer"/>
    <s v="C0774cam17"/>
    <x v="4"/>
  </r>
  <r>
    <x v="770"/>
    <x v="2"/>
    <x v="311"/>
    <x v="283"/>
    <n v="29"/>
    <x v="2"/>
    <s v="Codi Cluer"/>
    <s v="C0774cam17"/>
    <x v="5"/>
  </r>
  <r>
    <x v="771"/>
    <x v="1"/>
    <x v="117"/>
    <x v="361"/>
    <n v="25"/>
    <x v="1"/>
    <s v="Adey Driscoll"/>
    <s v="C0775cam07"/>
    <x v="0"/>
  </r>
  <r>
    <x v="771"/>
    <x v="1"/>
    <x v="117"/>
    <x v="501"/>
    <n v="25"/>
    <x v="1"/>
    <s v="Adey Driscoll"/>
    <s v="C0775cam07"/>
    <x v="10"/>
  </r>
  <r>
    <x v="771"/>
    <x v="1"/>
    <x v="117"/>
    <x v="248"/>
    <n v="25"/>
    <x v="1"/>
    <s v="Adey Driscoll"/>
    <s v="C0775cam07"/>
    <x v="10"/>
  </r>
  <r>
    <x v="771"/>
    <x v="1"/>
    <x v="117"/>
    <x v="476"/>
    <n v="25"/>
    <x v="1"/>
    <s v="Adey Driscoll"/>
    <s v="C0775cam07"/>
    <x v="2"/>
  </r>
  <r>
    <x v="771"/>
    <x v="1"/>
    <x v="117"/>
    <x v="340"/>
    <n v="25"/>
    <x v="1"/>
    <s v="Adey Driscoll"/>
    <s v="C0775cam07"/>
    <x v="3"/>
  </r>
  <r>
    <x v="771"/>
    <x v="1"/>
    <x v="117"/>
    <x v="201"/>
    <n v="25"/>
    <x v="1"/>
    <s v="Adey Driscoll"/>
    <s v="C0775cam07"/>
    <x v="4"/>
  </r>
  <r>
    <x v="771"/>
    <x v="1"/>
    <x v="117"/>
    <x v="44"/>
    <n v="25"/>
    <x v="1"/>
    <s v="Adey Driscoll"/>
    <s v="C0775cam07"/>
    <x v="5"/>
  </r>
  <r>
    <x v="771"/>
    <x v="1"/>
    <x v="117"/>
    <x v="390"/>
    <n v="25"/>
    <x v="1"/>
    <s v="Adey Driscoll"/>
    <s v="C0775cam07"/>
    <x v="8"/>
  </r>
  <r>
    <x v="771"/>
    <x v="1"/>
    <x v="117"/>
    <x v="366"/>
    <n v="25"/>
    <x v="1"/>
    <s v="Adey Driscoll"/>
    <s v="C0775cam07"/>
    <x v="8"/>
  </r>
  <r>
    <x v="771"/>
    <x v="1"/>
    <x v="117"/>
    <x v="69"/>
    <n v="25"/>
    <x v="1"/>
    <s v="Adey Driscoll"/>
    <s v="C0775cam07"/>
    <x v="9"/>
  </r>
  <r>
    <x v="771"/>
    <x v="1"/>
    <x v="117"/>
    <x v="264"/>
    <n v="25"/>
    <x v="1"/>
    <s v="Adey Driscoll"/>
    <s v="C0775cam07"/>
    <x v="11"/>
  </r>
  <r>
    <x v="771"/>
    <x v="1"/>
    <x v="117"/>
    <x v="204"/>
    <n v="25"/>
    <x v="1"/>
    <s v="Adey Driscoll"/>
    <s v="C0775cam07"/>
    <x v="15"/>
  </r>
  <r>
    <x v="771"/>
    <x v="1"/>
    <x v="117"/>
    <x v="11"/>
    <n v="25"/>
    <x v="1"/>
    <s v="Adey Driscoll"/>
    <s v="C0775cam07"/>
    <x v="14"/>
  </r>
  <r>
    <x v="771"/>
    <x v="1"/>
    <x v="117"/>
    <x v="14"/>
    <n v="25"/>
    <x v="1"/>
    <s v="Adey Driscoll"/>
    <s v="C0775cam07"/>
    <x v="16"/>
  </r>
  <r>
    <x v="771"/>
    <x v="1"/>
    <x v="117"/>
    <x v="52"/>
    <n v="25"/>
    <x v="1"/>
    <s v="Adey Driscoll"/>
    <s v="C0775cam07"/>
    <x v="16"/>
  </r>
  <r>
    <x v="771"/>
    <x v="10"/>
    <x v="435"/>
    <x v="360"/>
    <n v="22"/>
    <x v="10"/>
    <s v="Adey Driscoll"/>
    <s v="C0775cam05"/>
    <x v="0"/>
  </r>
  <r>
    <x v="771"/>
    <x v="10"/>
    <x v="435"/>
    <x v="257"/>
    <n v="22"/>
    <x v="10"/>
    <s v="Adey Driscoll"/>
    <s v="C0775cam05"/>
    <x v="7"/>
  </r>
  <r>
    <x v="771"/>
    <x v="10"/>
    <x v="435"/>
    <x v="193"/>
    <n v="22"/>
    <x v="10"/>
    <s v="Adey Driscoll"/>
    <s v="C0775cam05"/>
    <x v="7"/>
  </r>
  <r>
    <x v="771"/>
    <x v="10"/>
    <x v="435"/>
    <x v="65"/>
    <n v="22"/>
    <x v="10"/>
    <s v="Adey Driscoll"/>
    <s v="C0775cam05"/>
    <x v="10"/>
  </r>
  <r>
    <x v="771"/>
    <x v="10"/>
    <x v="435"/>
    <x v="150"/>
    <n v="22"/>
    <x v="10"/>
    <s v="Adey Driscoll"/>
    <s v="C0775cam05"/>
    <x v="2"/>
  </r>
  <r>
    <x v="771"/>
    <x v="10"/>
    <x v="435"/>
    <x v="81"/>
    <n v="22"/>
    <x v="10"/>
    <s v="Adey Driscoll"/>
    <s v="C0775cam05"/>
    <x v="2"/>
  </r>
  <r>
    <x v="771"/>
    <x v="10"/>
    <x v="435"/>
    <x v="119"/>
    <n v="22"/>
    <x v="10"/>
    <s v="Adey Driscoll"/>
    <s v="C0775cam05"/>
    <x v="3"/>
  </r>
  <r>
    <x v="772"/>
    <x v="12"/>
    <x v="173"/>
    <x v="426"/>
    <n v="66"/>
    <x v="12"/>
    <s v="Colas Housley"/>
    <s v="C0776cam10"/>
    <x v="0"/>
  </r>
  <r>
    <x v="772"/>
    <x v="12"/>
    <x v="173"/>
    <x v="175"/>
    <n v="66"/>
    <x v="12"/>
    <s v="Colas Housley"/>
    <s v="C0776cam10"/>
    <x v="7"/>
  </r>
  <r>
    <x v="772"/>
    <x v="12"/>
    <x v="173"/>
    <x v="432"/>
    <n v="66"/>
    <x v="12"/>
    <s v="Colas Housley"/>
    <s v="C0776cam10"/>
    <x v="10"/>
  </r>
  <r>
    <x v="772"/>
    <x v="12"/>
    <x v="173"/>
    <x v="133"/>
    <n v="66"/>
    <x v="12"/>
    <s v="Colas Housley"/>
    <s v="C0776cam10"/>
    <x v="2"/>
  </r>
  <r>
    <x v="772"/>
    <x v="12"/>
    <x v="173"/>
    <x v="311"/>
    <n v="66"/>
    <x v="12"/>
    <s v="Colas Housley"/>
    <s v="C0776cam10"/>
    <x v="3"/>
  </r>
  <r>
    <x v="772"/>
    <x v="12"/>
    <x v="173"/>
    <x v="107"/>
    <n v="66"/>
    <x v="12"/>
    <s v="Colas Housley"/>
    <s v="C0776cam10"/>
    <x v="4"/>
  </r>
  <r>
    <x v="772"/>
    <x v="12"/>
    <x v="173"/>
    <x v="253"/>
    <n v="66"/>
    <x v="12"/>
    <s v="Colas Housley"/>
    <s v="C0776cam10"/>
    <x v="5"/>
  </r>
  <r>
    <x v="772"/>
    <x v="12"/>
    <x v="173"/>
    <x v="140"/>
    <n v="66"/>
    <x v="12"/>
    <s v="Colas Housley"/>
    <s v="C0776cam10"/>
    <x v="6"/>
  </r>
  <r>
    <x v="772"/>
    <x v="12"/>
    <x v="173"/>
    <x v="256"/>
    <n v="66"/>
    <x v="12"/>
    <s v="Colas Housley"/>
    <s v="C0776cam10"/>
    <x v="8"/>
  </r>
  <r>
    <x v="772"/>
    <x v="10"/>
    <x v="211"/>
    <x v="24"/>
    <n v="22"/>
    <x v="10"/>
    <s v="Colas Housley"/>
    <s v="C0776cam05"/>
    <x v="0"/>
  </r>
  <r>
    <x v="772"/>
    <x v="10"/>
    <x v="211"/>
    <x v="94"/>
    <n v="22"/>
    <x v="10"/>
    <s v="Colas Housley"/>
    <s v="C0776cam05"/>
    <x v="10"/>
  </r>
  <r>
    <x v="772"/>
    <x v="10"/>
    <x v="211"/>
    <x v="101"/>
    <n v="22"/>
    <x v="10"/>
    <s v="Colas Housley"/>
    <s v="C0776cam05"/>
    <x v="1"/>
  </r>
  <r>
    <x v="772"/>
    <x v="10"/>
    <x v="211"/>
    <x v="10"/>
    <n v="22"/>
    <x v="10"/>
    <s v="Colas Housley"/>
    <s v="C0776cam05"/>
    <x v="2"/>
  </r>
  <r>
    <x v="772"/>
    <x v="10"/>
    <x v="211"/>
    <x v="63"/>
    <n v="22"/>
    <x v="10"/>
    <s v="Colas Housley"/>
    <s v="C0776cam05"/>
    <x v="3"/>
  </r>
  <r>
    <x v="772"/>
    <x v="10"/>
    <x v="211"/>
    <x v="81"/>
    <n v="22"/>
    <x v="10"/>
    <s v="Colas Housley"/>
    <s v="C0776cam05"/>
    <x v="3"/>
  </r>
  <r>
    <x v="772"/>
    <x v="10"/>
    <x v="211"/>
    <x v="119"/>
    <n v="22"/>
    <x v="10"/>
    <s v="Colas Housley"/>
    <s v="C0776cam05"/>
    <x v="4"/>
  </r>
  <r>
    <x v="773"/>
    <x v="10"/>
    <x v="214"/>
    <x v="406"/>
    <n v="22"/>
    <x v="10"/>
    <s v="Arther Marunchak"/>
    <s v="C0777cam05"/>
    <x v="0"/>
  </r>
  <r>
    <x v="773"/>
    <x v="10"/>
    <x v="214"/>
    <x v="56"/>
    <n v="22"/>
    <x v="10"/>
    <s v="Arther Marunchak"/>
    <s v="C0777cam05"/>
    <x v="7"/>
  </r>
  <r>
    <x v="773"/>
    <x v="10"/>
    <x v="214"/>
    <x v="233"/>
    <n v="22"/>
    <x v="10"/>
    <s v="Arther Marunchak"/>
    <s v="C0777cam05"/>
    <x v="10"/>
  </r>
  <r>
    <x v="773"/>
    <x v="10"/>
    <x v="214"/>
    <x v="65"/>
    <n v="22"/>
    <x v="10"/>
    <s v="Arther Marunchak"/>
    <s v="C0777cam05"/>
    <x v="10"/>
  </r>
  <r>
    <x v="773"/>
    <x v="10"/>
    <x v="214"/>
    <x v="11"/>
    <n v="22"/>
    <x v="10"/>
    <s v="Arther Marunchak"/>
    <s v="C0777cam05"/>
    <x v="2"/>
  </r>
  <r>
    <x v="773"/>
    <x v="10"/>
    <x v="214"/>
    <x v="76"/>
    <n v="22"/>
    <x v="10"/>
    <s v="Arther Marunchak"/>
    <s v="C0777cam05"/>
    <x v="3"/>
  </r>
  <r>
    <x v="773"/>
    <x v="10"/>
    <x v="214"/>
    <x v="82"/>
    <n v="22"/>
    <x v="10"/>
    <s v="Arther Marunchak"/>
    <s v="C0777cam05"/>
    <x v="3"/>
  </r>
  <r>
    <x v="774"/>
    <x v="10"/>
    <x v="112"/>
    <x v="350"/>
    <n v="22"/>
    <x v="10"/>
    <s v="Ailene Faithorn"/>
    <s v="C0778cam05"/>
    <x v="0"/>
  </r>
  <r>
    <x v="774"/>
    <x v="10"/>
    <x v="112"/>
    <x v="464"/>
    <n v="22"/>
    <x v="10"/>
    <s v="Ailene Faithorn"/>
    <s v="C0778cam05"/>
    <x v="7"/>
  </r>
  <r>
    <x v="774"/>
    <x v="10"/>
    <x v="112"/>
    <x v="16"/>
    <n v="22"/>
    <x v="10"/>
    <s v="Ailene Faithorn"/>
    <s v="C0778cam05"/>
    <x v="10"/>
  </r>
  <r>
    <x v="774"/>
    <x v="10"/>
    <x v="112"/>
    <x v="447"/>
    <n v="22"/>
    <x v="10"/>
    <s v="Ailene Faithorn"/>
    <s v="C0778cam05"/>
    <x v="1"/>
  </r>
  <r>
    <x v="774"/>
    <x v="10"/>
    <x v="112"/>
    <x v="299"/>
    <n v="22"/>
    <x v="10"/>
    <s v="Ailene Faithorn"/>
    <s v="C0778cam05"/>
    <x v="2"/>
  </r>
  <r>
    <x v="774"/>
    <x v="10"/>
    <x v="112"/>
    <x v="263"/>
    <n v="22"/>
    <x v="10"/>
    <s v="Ailene Faithorn"/>
    <s v="C0778cam05"/>
    <x v="3"/>
  </r>
  <r>
    <x v="774"/>
    <x v="10"/>
    <x v="112"/>
    <x v="97"/>
    <n v="22"/>
    <x v="10"/>
    <s v="Ailene Faithorn"/>
    <s v="C0778cam05"/>
    <x v="4"/>
  </r>
  <r>
    <x v="774"/>
    <x v="10"/>
    <x v="112"/>
    <x v="235"/>
    <n v="22"/>
    <x v="10"/>
    <s v="Ailene Faithorn"/>
    <s v="C0778cam05"/>
    <x v="5"/>
  </r>
  <r>
    <x v="774"/>
    <x v="10"/>
    <x v="112"/>
    <x v="197"/>
    <n v="22"/>
    <x v="10"/>
    <s v="Ailene Faithorn"/>
    <s v="C0778cam05"/>
    <x v="6"/>
  </r>
  <r>
    <x v="774"/>
    <x v="10"/>
    <x v="112"/>
    <x v="200"/>
    <n v="22"/>
    <x v="10"/>
    <s v="Ailene Faithorn"/>
    <s v="C0778cam05"/>
    <x v="9"/>
  </r>
  <r>
    <x v="774"/>
    <x v="10"/>
    <x v="112"/>
    <x v="139"/>
    <n v="22"/>
    <x v="10"/>
    <s v="Ailene Faithorn"/>
    <s v="C0778cam05"/>
    <x v="11"/>
  </r>
  <r>
    <x v="774"/>
    <x v="10"/>
    <x v="112"/>
    <x v="66"/>
    <n v="22"/>
    <x v="10"/>
    <s v="Ailene Faithorn"/>
    <s v="C0778cam05"/>
    <x v="12"/>
  </r>
  <r>
    <x v="774"/>
    <x v="10"/>
    <x v="112"/>
    <x v="112"/>
    <n v="22"/>
    <x v="10"/>
    <s v="Ailene Faithorn"/>
    <s v="C0778cam05"/>
    <x v="15"/>
  </r>
  <r>
    <x v="774"/>
    <x v="15"/>
    <x v="341"/>
    <x v="429"/>
    <n v="10"/>
    <x v="15"/>
    <s v="Ailene Faithorn"/>
    <s v="C0778cam01"/>
    <x v="0"/>
  </r>
  <r>
    <x v="774"/>
    <x v="15"/>
    <x v="341"/>
    <x v="223"/>
    <n v="10"/>
    <x v="15"/>
    <s v="Ailene Faithorn"/>
    <s v="C0778cam01"/>
    <x v="10"/>
  </r>
  <r>
    <x v="774"/>
    <x v="15"/>
    <x v="341"/>
    <x v="235"/>
    <n v="10"/>
    <x v="15"/>
    <s v="Ailene Faithorn"/>
    <s v="C0778cam01"/>
    <x v="1"/>
  </r>
  <r>
    <x v="774"/>
    <x v="15"/>
    <x v="341"/>
    <x v="243"/>
    <n v="10"/>
    <x v="15"/>
    <s v="Ailene Faithorn"/>
    <s v="C0778cam01"/>
    <x v="2"/>
  </r>
  <r>
    <x v="774"/>
    <x v="15"/>
    <x v="341"/>
    <x v="156"/>
    <n v="10"/>
    <x v="15"/>
    <s v="Ailene Faithorn"/>
    <s v="C0778cam01"/>
    <x v="3"/>
  </r>
  <r>
    <x v="774"/>
    <x v="15"/>
    <x v="341"/>
    <x v="262"/>
    <n v="10"/>
    <x v="15"/>
    <s v="Ailene Faithorn"/>
    <s v="C0778cam01"/>
    <x v="4"/>
  </r>
  <r>
    <x v="774"/>
    <x v="15"/>
    <x v="341"/>
    <x v="190"/>
    <n v="10"/>
    <x v="15"/>
    <s v="Ailene Faithorn"/>
    <s v="C0778cam01"/>
    <x v="5"/>
  </r>
  <r>
    <x v="774"/>
    <x v="15"/>
    <x v="341"/>
    <x v="237"/>
    <n v="10"/>
    <x v="15"/>
    <s v="Ailene Faithorn"/>
    <s v="C0778cam01"/>
    <x v="6"/>
  </r>
  <r>
    <x v="774"/>
    <x v="15"/>
    <x v="341"/>
    <x v="84"/>
    <n v="10"/>
    <x v="15"/>
    <s v="Ailene Faithorn"/>
    <s v="C0778cam01"/>
    <x v="8"/>
  </r>
  <r>
    <x v="775"/>
    <x v="8"/>
    <x v="40"/>
    <x v="35"/>
    <n v="13"/>
    <x v="8"/>
    <s v="Roddie Marchment"/>
    <s v="C0779cam06"/>
    <x v="0"/>
  </r>
  <r>
    <x v="775"/>
    <x v="8"/>
    <x v="40"/>
    <x v="412"/>
    <n v="13"/>
    <x v="8"/>
    <s v="Roddie Marchment"/>
    <s v="C0779cam06"/>
    <x v="7"/>
  </r>
  <r>
    <x v="775"/>
    <x v="8"/>
    <x v="40"/>
    <x v="144"/>
    <n v="13"/>
    <x v="8"/>
    <s v="Roddie Marchment"/>
    <s v="C0779cam06"/>
    <x v="10"/>
  </r>
  <r>
    <x v="775"/>
    <x v="8"/>
    <x v="40"/>
    <x v="38"/>
    <n v="13"/>
    <x v="8"/>
    <s v="Roddie Marchment"/>
    <s v="C0779cam06"/>
    <x v="1"/>
  </r>
  <r>
    <x v="775"/>
    <x v="8"/>
    <x v="40"/>
    <x v="410"/>
    <n v="13"/>
    <x v="8"/>
    <s v="Roddie Marchment"/>
    <s v="C0779cam06"/>
    <x v="2"/>
  </r>
  <r>
    <x v="775"/>
    <x v="8"/>
    <x v="40"/>
    <x v="128"/>
    <n v="13"/>
    <x v="8"/>
    <s v="Roddie Marchment"/>
    <s v="C0779cam06"/>
    <x v="3"/>
  </r>
  <r>
    <x v="775"/>
    <x v="8"/>
    <x v="40"/>
    <x v="9"/>
    <n v="13"/>
    <x v="8"/>
    <s v="Roddie Marchment"/>
    <s v="C0779cam06"/>
    <x v="4"/>
  </r>
  <r>
    <x v="775"/>
    <x v="8"/>
    <x v="40"/>
    <x v="41"/>
    <n v="13"/>
    <x v="8"/>
    <s v="Roddie Marchment"/>
    <s v="C0779cam06"/>
    <x v="5"/>
  </r>
  <r>
    <x v="775"/>
    <x v="8"/>
    <x v="40"/>
    <x v="13"/>
    <n v="13"/>
    <x v="8"/>
    <s v="Roddie Marchment"/>
    <s v="C0779cam06"/>
    <x v="6"/>
  </r>
  <r>
    <x v="775"/>
    <x v="8"/>
    <x v="40"/>
    <x v="48"/>
    <n v="13"/>
    <x v="8"/>
    <s v="Roddie Marchment"/>
    <s v="C0779cam06"/>
    <x v="8"/>
  </r>
  <r>
    <x v="775"/>
    <x v="14"/>
    <x v="7"/>
    <x v="44"/>
    <n v="25"/>
    <x v="14"/>
    <s v="Roddie Marchment"/>
    <s v="C0779cam13"/>
    <x v="0"/>
  </r>
  <r>
    <x v="775"/>
    <x v="14"/>
    <x v="7"/>
    <x v="131"/>
    <n v="25"/>
    <x v="14"/>
    <s v="Roddie Marchment"/>
    <s v="C0779cam13"/>
    <x v="7"/>
  </r>
  <r>
    <x v="775"/>
    <x v="14"/>
    <x v="7"/>
    <x v="306"/>
    <n v="25"/>
    <x v="14"/>
    <s v="Roddie Marchment"/>
    <s v="C0779cam13"/>
    <x v="10"/>
  </r>
  <r>
    <x v="775"/>
    <x v="14"/>
    <x v="7"/>
    <x v="121"/>
    <n v="25"/>
    <x v="14"/>
    <s v="Roddie Marchment"/>
    <s v="C0779cam13"/>
    <x v="2"/>
  </r>
  <r>
    <x v="775"/>
    <x v="14"/>
    <x v="7"/>
    <x v="116"/>
    <n v="25"/>
    <x v="14"/>
    <s v="Roddie Marchment"/>
    <s v="C0779cam13"/>
    <x v="3"/>
  </r>
  <r>
    <x v="775"/>
    <x v="14"/>
    <x v="7"/>
    <x v="27"/>
    <n v="25"/>
    <x v="14"/>
    <s v="Roddie Marchment"/>
    <s v="C0779cam13"/>
    <x v="4"/>
  </r>
  <r>
    <x v="775"/>
    <x v="14"/>
    <x v="7"/>
    <x v="172"/>
    <n v="25"/>
    <x v="14"/>
    <s v="Roddie Marchment"/>
    <s v="C0779cam13"/>
    <x v="6"/>
  </r>
  <r>
    <x v="776"/>
    <x v="12"/>
    <x v="348"/>
    <x v="450"/>
    <n v="66"/>
    <x v="12"/>
    <s v="Thorvald Whelband"/>
    <s v="C0780cam10"/>
    <x v="0"/>
  </r>
  <r>
    <x v="776"/>
    <x v="12"/>
    <x v="348"/>
    <x v="54"/>
    <n v="66"/>
    <x v="12"/>
    <s v="Thorvald Whelband"/>
    <s v="C0780cam10"/>
    <x v="10"/>
  </r>
  <r>
    <x v="776"/>
    <x v="12"/>
    <x v="348"/>
    <x v="98"/>
    <n v="66"/>
    <x v="12"/>
    <s v="Thorvald Whelband"/>
    <s v="C0780cam10"/>
    <x v="10"/>
  </r>
  <r>
    <x v="776"/>
    <x v="12"/>
    <x v="348"/>
    <x v="120"/>
    <n v="66"/>
    <x v="12"/>
    <s v="Thorvald Whelband"/>
    <s v="C0780cam10"/>
    <x v="1"/>
  </r>
  <r>
    <x v="776"/>
    <x v="12"/>
    <x v="348"/>
    <x v="70"/>
    <n v="66"/>
    <x v="12"/>
    <s v="Thorvald Whelband"/>
    <s v="C0780cam10"/>
    <x v="2"/>
  </r>
  <r>
    <x v="776"/>
    <x v="12"/>
    <x v="348"/>
    <x v="236"/>
    <n v="66"/>
    <x v="12"/>
    <s v="Thorvald Whelband"/>
    <s v="C0780cam10"/>
    <x v="3"/>
  </r>
  <r>
    <x v="776"/>
    <x v="12"/>
    <x v="348"/>
    <x v="151"/>
    <n v="66"/>
    <x v="12"/>
    <s v="Thorvald Whelband"/>
    <s v="C0780cam10"/>
    <x v="5"/>
  </r>
  <r>
    <x v="776"/>
    <x v="12"/>
    <x v="348"/>
    <x v="147"/>
    <n v="66"/>
    <x v="12"/>
    <s v="Thorvald Whelband"/>
    <s v="C0780cam10"/>
    <x v="5"/>
  </r>
  <r>
    <x v="776"/>
    <x v="12"/>
    <x v="348"/>
    <x v="112"/>
    <n v="66"/>
    <x v="12"/>
    <s v="Thorvald Whelband"/>
    <s v="C0780cam10"/>
    <x v="6"/>
  </r>
  <r>
    <x v="776"/>
    <x v="10"/>
    <x v="359"/>
    <x v="410"/>
    <n v="22"/>
    <x v="10"/>
    <s v="Thorvald Whelband"/>
    <s v="C0780cam05"/>
    <x v="0"/>
  </r>
  <r>
    <x v="776"/>
    <x v="10"/>
    <x v="359"/>
    <x v="115"/>
    <n v="22"/>
    <x v="10"/>
    <s v="Thorvald Whelband"/>
    <s v="C0780cam05"/>
    <x v="7"/>
  </r>
  <r>
    <x v="776"/>
    <x v="10"/>
    <x v="359"/>
    <x v="246"/>
    <n v="22"/>
    <x v="10"/>
    <s v="Thorvald Whelband"/>
    <s v="C0780cam05"/>
    <x v="10"/>
  </r>
  <r>
    <x v="776"/>
    <x v="10"/>
    <x v="359"/>
    <x v="80"/>
    <n v="22"/>
    <x v="10"/>
    <s v="Thorvald Whelband"/>
    <s v="C0780cam05"/>
    <x v="2"/>
  </r>
  <r>
    <x v="776"/>
    <x v="10"/>
    <x v="359"/>
    <x v="205"/>
    <n v="22"/>
    <x v="10"/>
    <s v="Thorvald Whelband"/>
    <s v="C0780cam05"/>
    <x v="3"/>
  </r>
  <r>
    <x v="776"/>
    <x v="10"/>
    <x v="359"/>
    <x v="86"/>
    <n v="22"/>
    <x v="10"/>
    <s v="Thorvald Whelband"/>
    <s v="C0780cam05"/>
    <x v="3"/>
  </r>
  <r>
    <x v="777"/>
    <x v="4"/>
    <x v="212"/>
    <x v="158"/>
    <n v="16"/>
    <x v="4"/>
    <s v="Abdul Foulds"/>
    <s v="C0781cam16"/>
    <x v="0"/>
  </r>
  <r>
    <x v="777"/>
    <x v="4"/>
    <x v="212"/>
    <x v="462"/>
    <n v="16"/>
    <x v="4"/>
    <s v="Abdul Foulds"/>
    <s v="C0781cam16"/>
    <x v="10"/>
  </r>
  <r>
    <x v="777"/>
    <x v="4"/>
    <x v="212"/>
    <x v="371"/>
    <n v="16"/>
    <x v="4"/>
    <s v="Abdul Foulds"/>
    <s v="C0781cam16"/>
    <x v="10"/>
  </r>
  <r>
    <x v="777"/>
    <x v="4"/>
    <x v="212"/>
    <x v="49"/>
    <n v="16"/>
    <x v="4"/>
    <s v="Abdul Foulds"/>
    <s v="C0781cam16"/>
    <x v="2"/>
  </r>
  <r>
    <x v="777"/>
    <x v="4"/>
    <x v="212"/>
    <x v="342"/>
    <n v="16"/>
    <x v="4"/>
    <s v="Abdul Foulds"/>
    <s v="C0781cam16"/>
    <x v="2"/>
  </r>
  <r>
    <x v="777"/>
    <x v="4"/>
    <x v="212"/>
    <x v="270"/>
    <n v="16"/>
    <x v="4"/>
    <s v="Abdul Foulds"/>
    <s v="C0781cam16"/>
    <x v="3"/>
  </r>
  <r>
    <x v="777"/>
    <x v="4"/>
    <x v="212"/>
    <x v="292"/>
    <n v="16"/>
    <x v="4"/>
    <s v="Abdul Foulds"/>
    <s v="C0781cam16"/>
    <x v="5"/>
  </r>
  <r>
    <x v="777"/>
    <x v="4"/>
    <x v="212"/>
    <x v="147"/>
    <n v="16"/>
    <x v="4"/>
    <s v="Abdul Foulds"/>
    <s v="C0781cam16"/>
    <x v="5"/>
  </r>
  <r>
    <x v="777"/>
    <x v="4"/>
    <x v="212"/>
    <x v="64"/>
    <n v="16"/>
    <x v="4"/>
    <s v="Abdul Foulds"/>
    <s v="C0781cam16"/>
    <x v="6"/>
  </r>
  <r>
    <x v="777"/>
    <x v="4"/>
    <x v="212"/>
    <x v="59"/>
    <n v="16"/>
    <x v="4"/>
    <s v="Abdul Foulds"/>
    <s v="C0781cam16"/>
    <x v="8"/>
  </r>
  <r>
    <x v="777"/>
    <x v="1"/>
    <x v="273"/>
    <x v="435"/>
    <n v="25"/>
    <x v="1"/>
    <s v="Abdul Foulds"/>
    <s v="C0781cam07"/>
    <x v="0"/>
  </r>
  <r>
    <x v="777"/>
    <x v="1"/>
    <x v="273"/>
    <x v="233"/>
    <n v="25"/>
    <x v="1"/>
    <s v="Abdul Foulds"/>
    <s v="C0781cam07"/>
    <x v="7"/>
  </r>
  <r>
    <x v="777"/>
    <x v="1"/>
    <x v="273"/>
    <x v="65"/>
    <n v="25"/>
    <x v="1"/>
    <s v="Abdul Foulds"/>
    <s v="C0781cam07"/>
    <x v="7"/>
  </r>
  <r>
    <x v="777"/>
    <x v="1"/>
    <x v="273"/>
    <x v="150"/>
    <n v="25"/>
    <x v="1"/>
    <s v="Abdul Foulds"/>
    <s v="C0781cam07"/>
    <x v="1"/>
  </r>
  <r>
    <x v="777"/>
    <x v="1"/>
    <x v="273"/>
    <x v="29"/>
    <n v="25"/>
    <x v="1"/>
    <s v="Abdul Foulds"/>
    <s v="C0781cam07"/>
    <x v="2"/>
  </r>
  <r>
    <x v="778"/>
    <x v="7"/>
    <x v="55"/>
    <x v="234"/>
    <n v="28"/>
    <x v="7"/>
    <s v="Eldon Simmans"/>
    <s v="C0782cam14"/>
    <x v="0"/>
  </r>
  <r>
    <x v="778"/>
    <x v="7"/>
    <x v="55"/>
    <x v="247"/>
    <n v="28"/>
    <x v="7"/>
    <s v="Eldon Simmans"/>
    <s v="C0782cam14"/>
    <x v="7"/>
  </r>
  <r>
    <x v="778"/>
    <x v="7"/>
    <x v="55"/>
    <x v="320"/>
    <n v="28"/>
    <x v="7"/>
    <s v="Eldon Simmans"/>
    <s v="C0782cam14"/>
    <x v="1"/>
  </r>
  <r>
    <x v="778"/>
    <x v="7"/>
    <x v="55"/>
    <x v="252"/>
    <n v="28"/>
    <x v="7"/>
    <s v="Eldon Simmans"/>
    <s v="C0782cam14"/>
    <x v="2"/>
  </r>
  <r>
    <x v="778"/>
    <x v="7"/>
    <x v="55"/>
    <x v="31"/>
    <n v="28"/>
    <x v="7"/>
    <s v="Eldon Simmans"/>
    <s v="C0782cam14"/>
    <x v="3"/>
  </r>
  <r>
    <x v="778"/>
    <x v="7"/>
    <x v="55"/>
    <x v="283"/>
    <n v="28"/>
    <x v="7"/>
    <s v="Eldon Simmans"/>
    <s v="C0782cam14"/>
    <x v="5"/>
  </r>
  <r>
    <x v="778"/>
    <x v="7"/>
    <x v="55"/>
    <x v="239"/>
    <n v="28"/>
    <x v="7"/>
    <s v="Eldon Simmans"/>
    <s v="C0782cam14"/>
    <x v="6"/>
  </r>
  <r>
    <x v="778"/>
    <x v="11"/>
    <x v="383"/>
    <x v="394"/>
    <n v="14"/>
    <x v="11"/>
    <s v="Eldon Simmans"/>
    <s v="C0782cam15"/>
    <x v="0"/>
  </r>
  <r>
    <x v="778"/>
    <x v="11"/>
    <x v="383"/>
    <x v="27"/>
    <n v="14"/>
    <x v="11"/>
    <s v="Eldon Simmans"/>
    <s v="C0782cam15"/>
    <x v="7"/>
  </r>
  <r>
    <x v="778"/>
    <x v="11"/>
    <x v="383"/>
    <x v="63"/>
    <n v="14"/>
    <x v="11"/>
    <s v="Eldon Simmans"/>
    <s v="C0782cam15"/>
    <x v="10"/>
  </r>
  <r>
    <x v="778"/>
    <x v="11"/>
    <x v="383"/>
    <x v="259"/>
    <n v="14"/>
    <x v="11"/>
    <s v="Eldon Simmans"/>
    <s v="C0782cam15"/>
    <x v="1"/>
  </r>
  <r>
    <x v="779"/>
    <x v="6"/>
    <x v="377"/>
    <x v="280"/>
    <n v="62"/>
    <x v="6"/>
    <s v="Rouvin Kift"/>
    <s v="C0783cam03"/>
    <x v="0"/>
  </r>
  <r>
    <x v="779"/>
    <x v="6"/>
    <x v="377"/>
    <x v="297"/>
    <n v="62"/>
    <x v="6"/>
    <s v="Rouvin Kift"/>
    <s v="C0783cam03"/>
    <x v="7"/>
  </r>
  <r>
    <x v="779"/>
    <x v="6"/>
    <x v="377"/>
    <x v="197"/>
    <n v="62"/>
    <x v="6"/>
    <s v="Rouvin Kift"/>
    <s v="C0783cam03"/>
    <x v="10"/>
  </r>
  <r>
    <x v="779"/>
    <x v="6"/>
    <x v="377"/>
    <x v="180"/>
    <n v="62"/>
    <x v="6"/>
    <s v="Rouvin Kift"/>
    <s v="C0783cam03"/>
    <x v="1"/>
  </r>
  <r>
    <x v="779"/>
    <x v="6"/>
    <x v="377"/>
    <x v="199"/>
    <n v="62"/>
    <x v="6"/>
    <s v="Rouvin Kift"/>
    <s v="C0783cam03"/>
    <x v="2"/>
  </r>
  <r>
    <x v="779"/>
    <x v="6"/>
    <x v="377"/>
    <x v="292"/>
    <n v="62"/>
    <x v="6"/>
    <s v="Rouvin Kift"/>
    <s v="C0783cam03"/>
    <x v="3"/>
  </r>
  <r>
    <x v="779"/>
    <x v="6"/>
    <x v="377"/>
    <x v="177"/>
    <n v="62"/>
    <x v="6"/>
    <s v="Rouvin Kift"/>
    <s v="C0783cam03"/>
    <x v="4"/>
  </r>
  <r>
    <x v="779"/>
    <x v="6"/>
    <x v="377"/>
    <x v="290"/>
    <n v="62"/>
    <x v="6"/>
    <s v="Rouvin Kift"/>
    <s v="C0783cam03"/>
    <x v="5"/>
  </r>
  <r>
    <x v="779"/>
    <x v="14"/>
    <x v="44"/>
    <x v="198"/>
    <n v="25"/>
    <x v="14"/>
    <s v="Rouvin Kift"/>
    <s v="C0783cam13"/>
    <x v="0"/>
  </r>
  <r>
    <x v="779"/>
    <x v="14"/>
    <x v="44"/>
    <x v="3"/>
    <n v="25"/>
    <x v="14"/>
    <s v="Rouvin Kift"/>
    <s v="C0783cam13"/>
    <x v="7"/>
  </r>
  <r>
    <x v="779"/>
    <x v="14"/>
    <x v="44"/>
    <x v="41"/>
    <n v="25"/>
    <x v="14"/>
    <s v="Rouvin Kift"/>
    <s v="C0783cam13"/>
    <x v="10"/>
  </r>
  <r>
    <x v="779"/>
    <x v="14"/>
    <x v="44"/>
    <x v="13"/>
    <n v="25"/>
    <x v="14"/>
    <s v="Rouvin Kift"/>
    <s v="C0783cam13"/>
    <x v="1"/>
  </r>
  <r>
    <x v="779"/>
    <x v="14"/>
    <x v="44"/>
    <x v="259"/>
    <n v="25"/>
    <x v="14"/>
    <s v="Rouvin Kift"/>
    <s v="C0783cam13"/>
    <x v="2"/>
  </r>
  <r>
    <x v="780"/>
    <x v="2"/>
    <x v="130"/>
    <x v="121"/>
    <n v="29"/>
    <x v="2"/>
    <s v="Pen Heineking"/>
    <s v="C0784cam17"/>
    <x v="0"/>
  </r>
  <r>
    <x v="780"/>
    <x v="2"/>
    <x v="130"/>
    <x v="19"/>
    <n v="29"/>
    <x v="2"/>
    <s v="Pen Heineking"/>
    <s v="C0784cam17"/>
    <x v="7"/>
  </r>
  <r>
    <x v="780"/>
    <x v="2"/>
    <x v="130"/>
    <x v="163"/>
    <n v="29"/>
    <x v="2"/>
    <s v="Pen Heineking"/>
    <s v="C0784cam17"/>
    <x v="10"/>
  </r>
  <r>
    <x v="780"/>
    <x v="2"/>
    <x v="130"/>
    <x v="47"/>
    <n v="29"/>
    <x v="2"/>
    <s v="Pen Heineking"/>
    <s v="C0784cam17"/>
    <x v="1"/>
  </r>
  <r>
    <x v="780"/>
    <x v="2"/>
    <x v="130"/>
    <x v="6"/>
    <n v="29"/>
    <x v="2"/>
    <s v="Pen Heineking"/>
    <s v="C0784cam17"/>
    <x v="2"/>
  </r>
  <r>
    <x v="780"/>
    <x v="14"/>
    <x v="2"/>
    <x v="13"/>
    <n v="25"/>
    <x v="14"/>
    <s v="Pen Heineking"/>
    <s v="C0784cam13"/>
    <x v="0"/>
  </r>
  <r>
    <x v="780"/>
    <x v="14"/>
    <x v="2"/>
    <x v="162"/>
    <n v="25"/>
    <x v="14"/>
    <s v="Pen Heineking"/>
    <s v="C0784cam13"/>
    <x v="7"/>
  </r>
  <r>
    <x v="780"/>
    <x v="14"/>
    <x v="2"/>
    <x v="73"/>
    <n v="25"/>
    <x v="14"/>
    <s v="Pen Heineking"/>
    <s v="C0784cam13"/>
    <x v="7"/>
  </r>
  <r>
    <x v="781"/>
    <x v="8"/>
    <x v="252"/>
    <x v="428"/>
    <n v="13"/>
    <x v="8"/>
    <s v="Delilah Usmar"/>
    <s v="C0785cam06"/>
    <x v="0"/>
  </r>
  <r>
    <x v="781"/>
    <x v="8"/>
    <x v="252"/>
    <x v="289"/>
    <n v="13"/>
    <x v="8"/>
    <s v="Delilah Usmar"/>
    <s v="C0785cam06"/>
    <x v="10"/>
  </r>
  <r>
    <x v="781"/>
    <x v="8"/>
    <x v="252"/>
    <x v="92"/>
    <n v="13"/>
    <x v="8"/>
    <s v="Delilah Usmar"/>
    <s v="C0785cam06"/>
    <x v="1"/>
  </r>
  <r>
    <x v="781"/>
    <x v="8"/>
    <x v="252"/>
    <x v="45"/>
    <n v="13"/>
    <x v="8"/>
    <s v="Delilah Usmar"/>
    <s v="C0785cam06"/>
    <x v="2"/>
  </r>
  <r>
    <x v="781"/>
    <x v="8"/>
    <x v="252"/>
    <x v="38"/>
    <n v="13"/>
    <x v="8"/>
    <s v="Delilah Usmar"/>
    <s v="C0785cam06"/>
    <x v="3"/>
  </r>
  <r>
    <x v="781"/>
    <x v="8"/>
    <x v="252"/>
    <x v="106"/>
    <n v="13"/>
    <x v="8"/>
    <s v="Delilah Usmar"/>
    <s v="C0785cam06"/>
    <x v="4"/>
  </r>
  <r>
    <x v="781"/>
    <x v="8"/>
    <x v="252"/>
    <x v="192"/>
    <n v="13"/>
    <x v="8"/>
    <s v="Delilah Usmar"/>
    <s v="C0785cam06"/>
    <x v="5"/>
  </r>
  <r>
    <x v="781"/>
    <x v="8"/>
    <x v="252"/>
    <x v="67"/>
    <n v="13"/>
    <x v="8"/>
    <s v="Delilah Usmar"/>
    <s v="C0785cam06"/>
    <x v="11"/>
  </r>
  <r>
    <x v="782"/>
    <x v="1"/>
    <x v="339"/>
    <x v="497"/>
    <n v="25"/>
    <x v="1"/>
    <s v="Skippy Archanbault"/>
    <s v="C0786cam07"/>
    <x v="0"/>
  </r>
  <r>
    <x v="782"/>
    <x v="1"/>
    <x v="339"/>
    <x v="427"/>
    <n v="25"/>
    <x v="1"/>
    <s v="Skippy Archanbault"/>
    <s v="C0786cam07"/>
    <x v="7"/>
  </r>
  <r>
    <x v="782"/>
    <x v="1"/>
    <x v="339"/>
    <x v="338"/>
    <n v="25"/>
    <x v="1"/>
    <s v="Skippy Archanbault"/>
    <s v="C0786cam07"/>
    <x v="10"/>
  </r>
  <r>
    <x v="782"/>
    <x v="1"/>
    <x v="339"/>
    <x v="319"/>
    <n v="25"/>
    <x v="1"/>
    <s v="Skippy Archanbault"/>
    <s v="C0786cam07"/>
    <x v="1"/>
  </r>
  <r>
    <x v="782"/>
    <x v="1"/>
    <x v="339"/>
    <x v="304"/>
    <n v="25"/>
    <x v="1"/>
    <s v="Skippy Archanbault"/>
    <s v="C0786cam07"/>
    <x v="2"/>
  </r>
  <r>
    <x v="782"/>
    <x v="1"/>
    <x v="339"/>
    <x v="157"/>
    <n v="25"/>
    <x v="1"/>
    <s v="Skippy Archanbault"/>
    <s v="C0786cam07"/>
    <x v="3"/>
  </r>
  <r>
    <x v="782"/>
    <x v="1"/>
    <x v="339"/>
    <x v="143"/>
    <n v="25"/>
    <x v="1"/>
    <s v="Skippy Archanbault"/>
    <s v="C0786cam07"/>
    <x v="4"/>
  </r>
  <r>
    <x v="782"/>
    <x v="1"/>
    <x v="339"/>
    <x v="231"/>
    <n v="25"/>
    <x v="1"/>
    <s v="Skippy Archanbault"/>
    <s v="C0786cam07"/>
    <x v="5"/>
  </r>
  <r>
    <x v="782"/>
    <x v="1"/>
    <x v="339"/>
    <x v="7"/>
    <n v="25"/>
    <x v="1"/>
    <s v="Skippy Archanbault"/>
    <s v="C0786cam07"/>
    <x v="6"/>
  </r>
  <r>
    <x v="782"/>
    <x v="1"/>
    <x v="339"/>
    <x v="413"/>
    <n v="25"/>
    <x v="1"/>
    <s v="Skippy Archanbault"/>
    <s v="C0786cam07"/>
    <x v="8"/>
  </r>
  <r>
    <x v="782"/>
    <x v="1"/>
    <x v="339"/>
    <x v="410"/>
    <n v="25"/>
    <x v="1"/>
    <s v="Skippy Archanbault"/>
    <s v="C0786cam07"/>
    <x v="9"/>
  </r>
  <r>
    <x v="782"/>
    <x v="1"/>
    <x v="339"/>
    <x v="26"/>
    <n v="25"/>
    <x v="1"/>
    <s v="Skippy Archanbault"/>
    <s v="C0786cam07"/>
    <x v="11"/>
  </r>
  <r>
    <x v="782"/>
    <x v="1"/>
    <x v="339"/>
    <x v="3"/>
    <n v="25"/>
    <x v="1"/>
    <s v="Skippy Archanbault"/>
    <s v="C0786cam07"/>
    <x v="12"/>
  </r>
  <r>
    <x v="782"/>
    <x v="1"/>
    <x v="339"/>
    <x v="210"/>
    <n v="25"/>
    <x v="1"/>
    <s v="Skippy Archanbault"/>
    <s v="C0786cam07"/>
    <x v="15"/>
  </r>
  <r>
    <x v="782"/>
    <x v="1"/>
    <x v="339"/>
    <x v="11"/>
    <n v="25"/>
    <x v="1"/>
    <s v="Skippy Archanbault"/>
    <s v="C0786cam07"/>
    <x v="13"/>
  </r>
  <r>
    <x v="782"/>
    <x v="1"/>
    <x v="339"/>
    <x v="103"/>
    <n v="25"/>
    <x v="1"/>
    <s v="Skippy Archanbault"/>
    <s v="C0786cam07"/>
    <x v="14"/>
  </r>
  <r>
    <x v="782"/>
    <x v="2"/>
    <x v="236"/>
    <x v="45"/>
    <n v="29"/>
    <x v="2"/>
    <s v="Skippy Archanbault"/>
    <s v="C0786cam17"/>
    <x v="0"/>
  </r>
  <r>
    <x v="782"/>
    <x v="2"/>
    <x v="236"/>
    <x v="178"/>
    <n v="29"/>
    <x v="2"/>
    <s v="Skippy Archanbault"/>
    <s v="C0786cam17"/>
    <x v="7"/>
  </r>
  <r>
    <x v="782"/>
    <x v="2"/>
    <x v="236"/>
    <x v="245"/>
    <n v="29"/>
    <x v="2"/>
    <s v="Skippy Archanbault"/>
    <s v="C0786cam17"/>
    <x v="10"/>
  </r>
  <r>
    <x v="782"/>
    <x v="2"/>
    <x v="236"/>
    <x v="198"/>
    <n v="29"/>
    <x v="2"/>
    <s v="Skippy Archanbault"/>
    <s v="C0786cam17"/>
    <x v="1"/>
  </r>
  <r>
    <x v="782"/>
    <x v="2"/>
    <x v="236"/>
    <x v="336"/>
    <n v="29"/>
    <x v="2"/>
    <s v="Skippy Archanbault"/>
    <s v="C0786cam17"/>
    <x v="2"/>
  </r>
  <r>
    <x v="782"/>
    <x v="2"/>
    <x v="236"/>
    <x v="145"/>
    <n v="29"/>
    <x v="2"/>
    <s v="Skippy Archanbault"/>
    <s v="C0786cam17"/>
    <x v="3"/>
  </r>
  <r>
    <x v="782"/>
    <x v="2"/>
    <x v="236"/>
    <x v="194"/>
    <n v="29"/>
    <x v="2"/>
    <s v="Skippy Archanbault"/>
    <s v="C0786cam17"/>
    <x v="4"/>
  </r>
  <r>
    <x v="782"/>
    <x v="2"/>
    <x v="236"/>
    <x v="33"/>
    <n v="29"/>
    <x v="2"/>
    <s v="Skippy Archanbault"/>
    <s v="C0786cam17"/>
    <x v="5"/>
  </r>
  <r>
    <x v="783"/>
    <x v="9"/>
    <x v="174"/>
    <x v="242"/>
    <n v="27"/>
    <x v="9"/>
    <s v="Darbee MacGillavery"/>
    <s v="C0787cam08"/>
    <x v="0"/>
  </r>
  <r>
    <x v="783"/>
    <x v="9"/>
    <x v="174"/>
    <x v="24"/>
    <n v="27"/>
    <x v="9"/>
    <s v="Darbee MacGillavery"/>
    <s v="C0787cam08"/>
    <x v="7"/>
  </r>
  <r>
    <x v="783"/>
    <x v="9"/>
    <x v="174"/>
    <x v="136"/>
    <n v="27"/>
    <x v="9"/>
    <s v="Darbee MacGillavery"/>
    <s v="C0787cam08"/>
    <x v="10"/>
  </r>
  <r>
    <x v="783"/>
    <x v="9"/>
    <x v="174"/>
    <x v="198"/>
    <n v="27"/>
    <x v="9"/>
    <s v="Darbee MacGillavery"/>
    <s v="C0787cam08"/>
    <x v="1"/>
  </r>
  <r>
    <x v="783"/>
    <x v="9"/>
    <x v="174"/>
    <x v="146"/>
    <n v="27"/>
    <x v="9"/>
    <s v="Darbee MacGillavery"/>
    <s v="C0787cam08"/>
    <x v="2"/>
  </r>
  <r>
    <x v="783"/>
    <x v="9"/>
    <x v="174"/>
    <x v="4"/>
    <n v="27"/>
    <x v="9"/>
    <s v="Darbee MacGillavery"/>
    <s v="C0787cam08"/>
    <x v="3"/>
  </r>
  <r>
    <x v="783"/>
    <x v="9"/>
    <x v="174"/>
    <x v="42"/>
    <n v="27"/>
    <x v="9"/>
    <s v="Darbee MacGillavery"/>
    <s v="C0787cam08"/>
    <x v="4"/>
  </r>
  <r>
    <x v="783"/>
    <x v="9"/>
    <x v="174"/>
    <x v="283"/>
    <n v="27"/>
    <x v="9"/>
    <s v="Darbee MacGillavery"/>
    <s v="C0787cam08"/>
    <x v="5"/>
  </r>
  <r>
    <x v="783"/>
    <x v="16"/>
    <x v="326"/>
    <x v="155"/>
    <n v="26"/>
    <x v="16"/>
    <s v="Darbee MacGillavery"/>
    <s v="C0787cam04"/>
    <x v="0"/>
  </r>
  <r>
    <x v="783"/>
    <x v="16"/>
    <x v="326"/>
    <x v="413"/>
    <n v="26"/>
    <x v="16"/>
    <s v="Darbee MacGillavery"/>
    <s v="C0787cam04"/>
    <x v="7"/>
  </r>
  <r>
    <x v="783"/>
    <x v="16"/>
    <x v="326"/>
    <x v="49"/>
    <n v="26"/>
    <x v="16"/>
    <s v="Darbee MacGillavery"/>
    <s v="C0787cam04"/>
    <x v="10"/>
  </r>
  <r>
    <x v="783"/>
    <x v="16"/>
    <x v="326"/>
    <x v="219"/>
    <n v="26"/>
    <x v="16"/>
    <s v="Darbee MacGillavery"/>
    <s v="C0787cam04"/>
    <x v="1"/>
  </r>
  <r>
    <x v="783"/>
    <x v="16"/>
    <x v="326"/>
    <x v="199"/>
    <n v="26"/>
    <x v="16"/>
    <s v="Darbee MacGillavery"/>
    <s v="C0787cam04"/>
    <x v="2"/>
  </r>
  <r>
    <x v="783"/>
    <x v="16"/>
    <x v="326"/>
    <x v="292"/>
    <n v="26"/>
    <x v="16"/>
    <s v="Darbee MacGillavery"/>
    <s v="C0787cam04"/>
    <x v="3"/>
  </r>
  <r>
    <x v="783"/>
    <x v="16"/>
    <x v="326"/>
    <x v="21"/>
    <n v="26"/>
    <x v="16"/>
    <s v="Darbee MacGillavery"/>
    <s v="C0787cam04"/>
    <x v="4"/>
  </r>
  <r>
    <x v="783"/>
    <x v="16"/>
    <x v="326"/>
    <x v="238"/>
    <n v="26"/>
    <x v="16"/>
    <s v="Darbee MacGillavery"/>
    <s v="C0787cam04"/>
    <x v="5"/>
  </r>
  <r>
    <x v="784"/>
    <x v="4"/>
    <x v="390"/>
    <x v="358"/>
    <n v="16"/>
    <x v="4"/>
    <s v="Annalee Mocquer"/>
    <s v="C0788cam16"/>
    <x v="0"/>
  </r>
  <r>
    <x v="784"/>
    <x v="4"/>
    <x v="390"/>
    <x v="126"/>
    <n v="16"/>
    <x v="4"/>
    <s v="Annalee Mocquer"/>
    <s v="C0788cam16"/>
    <x v="7"/>
  </r>
  <r>
    <x v="784"/>
    <x v="4"/>
    <x v="390"/>
    <x v="278"/>
    <n v="16"/>
    <x v="4"/>
    <s v="Annalee Mocquer"/>
    <s v="C0788cam16"/>
    <x v="10"/>
  </r>
  <r>
    <x v="784"/>
    <x v="4"/>
    <x v="390"/>
    <x v="0"/>
    <n v="16"/>
    <x v="4"/>
    <s v="Annalee Mocquer"/>
    <s v="C0788cam16"/>
    <x v="1"/>
  </r>
  <r>
    <x v="784"/>
    <x v="4"/>
    <x v="390"/>
    <x v="97"/>
    <n v="16"/>
    <x v="4"/>
    <s v="Annalee Mocquer"/>
    <s v="C0788cam16"/>
    <x v="2"/>
  </r>
  <r>
    <x v="784"/>
    <x v="4"/>
    <x v="390"/>
    <x v="55"/>
    <n v="16"/>
    <x v="4"/>
    <s v="Annalee Mocquer"/>
    <s v="C0788cam16"/>
    <x v="3"/>
  </r>
  <r>
    <x v="784"/>
    <x v="4"/>
    <x v="390"/>
    <x v="99"/>
    <n v="16"/>
    <x v="4"/>
    <s v="Annalee Mocquer"/>
    <s v="C0788cam16"/>
    <x v="4"/>
  </r>
  <r>
    <x v="784"/>
    <x v="4"/>
    <x v="390"/>
    <x v="320"/>
    <n v="16"/>
    <x v="4"/>
    <s v="Annalee Mocquer"/>
    <s v="C0788cam16"/>
    <x v="5"/>
  </r>
  <r>
    <x v="784"/>
    <x v="4"/>
    <x v="390"/>
    <x v="236"/>
    <n v="16"/>
    <x v="4"/>
    <s v="Annalee Mocquer"/>
    <s v="C0788cam16"/>
    <x v="6"/>
  </r>
  <r>
    <x v="784"/>
    <x v="4"/>
    <x v="390"/>
    <x v="31"/>
    <n v="16"/>
    <x v="4"/>
    <s v="Annalee Mocquer"/>
    <s v="C0788cam16"/>
    <x v="8"/>
  </r>
  <r>
    <x v="784"/>
    <x v="4"/>
    <x v="390"/>
    <x v="194"/>
    <n v="16"/>
    <x v="4"/>
    <s v="Annalee Mocquer"/>
    <s v="C0788cam16"/>
    <x v="9"/>
  </r>
  <r>
    <x v="784"/>
    <x v="4"/>
    <x v="390"/>
    <x v="152"/>
    <n v="16"/>
    <x v="4"/>
    <s v="Annalee Mocquer"/>
    <s v="C0788cam16"/>
    <x v="11"/>
  </r>
  <r>
    <x v="784"/>
    <x v="2"/>
    <x v="447"/>
    <x v="253"/>
    <n v="29"/>
    <x v="2"/>
    <s v="Annalee Mocquer"/>
    <s v="C0788cam17"/>
    <x v="0"/>
  </r>
  <r>
    <x v="784"/>
    <x v="2"/>
    <x v="447"/>
    <x v="194"/>
    <n v="29"/>
    <x v="2"/>
    <s v="Annalee Mocquer"/>
    <s v="C0788cam17"/>
    <x v="7"/>
  </r>
  <r>
    <x v="784"/>
    <x v="2"/>
    <x v="447"/>
    <x v="67"/>
    <n v="29"/>
    <x v="2"/>
    <s v="Annalee Mocquer"/>
    <s v="C0788cam17"/>
    <x v="10"/>
  </r>
  <r>
    <x v="785"/>
    <x v="10"/>
    <x v="445"/>
    <x v="269"/>
    <n v="22"/>
    <x v="10"/>
    <s v="Colin Cattini"/>
    <s v="C0789cam05"/>
    <x v="0"/>
  </r>
  <r>
    <x v="785"/>
    <x v="10"/>
    <x v="445"/>
    <x v="252"/>
    <n v="22"/>
    <x v="10"/>
    <s v="Colin Cattini"/>
    <s v="C0789cam05"/>
    <x v="7"/>
  </r>
  <r>
    <x v="785"/>
    <x v="10"/>
    <x v="445"/>
    <x v="163"/>
    <n v="22"/>
    <x v="10"/>
    <s v="Colin Cattini"/>
    <s v="C0789cam05"/>
    <x v="10"/>
  </r>
  <r>
    <x v="785"/>
    <x v="10"/>
    <x v="445"/>
    <x v="171"/>
    <n v="22"/>
    <x v="10"/>
    <s v="Colin Cattini"/>
    <s v="C0789cam05"/>
    <x v="1"/>
  </r>
  <r>
    <x v="785"/>
    <x v="10"/>
    <x v="445"/>
    <x v="256"/>
    <n v="22"/>
    <x v="10"/>
    <s v="Colin Cattini"/>
    <s v="C0789cam05"/>
    <x v="2"/>
  </r>
  <r>
    <x v="786"/>
    <x v="5"/>
    <x v="138"/>
    <x v="387"/>
    <n v="26"/>
    <x v="5"/>
    <s v="Artie Joutapaitis"/>
    <s v="C0790cam02"/>
    <x v="0"/>
  </r>
  <r>
    <x v="786"/>
    <x v="5"/>
    <x v="138"/>
    <x v="509"/>
    <n v="26"/>
    <x v="5"/>
    <s v="Artie Joutapaitis"/>
    <s v="C0790cam02"/>
    <x v="7"/>
  </r>
  <r>
    <x v="786"/>
    <x v="5"/>
    <x v="138"/>
    <x v="443"/>
    <n v="26"/>
    <x v="5"/>
    <s v="Artie Joutapaitis"/>
    <s v="C0790cam02"/>
    <x v="10"/>
  </r>
  <r>
    <x v="786"/>
    <x v="5"/>
    <x v="138"/>
    <x v="142"/>
    <n v="26"/>
    <x v="5"/>
    <s v="Artie Joutapaitis"/>
    <s v="C0790cam02"/>
    <x v="1"/>
  </r>
  <r>
    <x v="786"/>
    <x v="5"/>
    <x v="138"/>
    <x v="490"/>
    <n v="26"/>
    <x v="5"/>
    <s v="Artie Joutapaitis"/>
    <s v="C0790cam02"/>
    <x v="2"/>
  </r>
  <r>
    <x v="786"/>
    <x v="5"/>
    <x v="138"/>
    <x v="17"/>
    <n v="26"/>
    <x v="5"/>
    <s v="Artie Joutapaitis"/>
    <s v="C0790cam02"/>
    <x v="3"/>
  </r>
  <r>
    <x v="786"/>
    <x v="5"/>
    <x v="138"/>
    <x v="131"/>
    <n v="26"/>
    <x v="5"/>
    <s v="Artie Joutapaitis"/>
    <s v="C0790cam02"/>
    <x v="3"/>
  </r>
  <r>
    <x v="786"/>
    <x v="5"/>
    <x v="138"/>
    <x v="235"/>
    <n v="26"/>
    <x v="5"/>
    <s v="Artie Joutapaitis"/>
    <s v="C0790cam02"/>
    <x v="4"/>
  </r>
  <r>
    <x v="786"/>
    <x v="5"/>
    <x v="138"/>
    <x v="133"/>
    <n v="26"/>
    <x v="5"/>
    <s v="Artie Joutapaitis"/>
    <s v="C0790cam02"/>
    <x v="5"/>
  </r>
  <r>
    <x v="786"/>
    <x v="5"/>
    <x v="138"/>
    <x v="56"/>
    <n v="26"/>
    <x v="5"/>
    <s v="Artie Joutapaitis"/>
    <s v="C0790cam02"/>
    <x v="8"/>
  </r>
  <r>
    <x v="786"/>
    <x v="5"/>
    <x v="138"/>
    <x v="193"/>
    <n v="26"/>
    <x v="5"/>
    <s v="Artie Joutapaitis"/>
    <s v="C0790cam02"/>
    <x v="8"/>
  </r>
  <r>
    <x v="786"/>
    <x v="5"/>
    <x v="138"/>
    <x v="246"/>
    <n v="26"/>
    <x v="5"/>
    <s v="Artie Joutapaitis"/>
    <s v="C0790cam02"/>
    <x v="9"/>
  </r>
  <r>
    <x v="786"/>
    <x v="5"/>
    <x v="138"/>
    <x v="217"/>
    <n v="26"/>
    <x v="5"/>
    <s v="Artie Joutapaitis"/>
    <s v="C0790cam02"/>
    <x v="12"/>
  </r>
  <r>
    <x v="786"/>
    <x v="5"/>
    <x v="138"/>
    <x v="172"/>
    <n v="26"/>
    <x v="5"/>
    <s v="Artie Joutapaitis"/>
    <s v="C0790cam02"/>
    <x v="12"/>
  </r>
  <r>
    <x v="787"/>
    <x v="14"/>
    <x v="280"/>
    <x v="480"/>
    <n v="25"/>
    <x v="14"/>
    <s v="Brennan Franzetti"/>
    <s v="C0791cam13"/>
    <x v="0"/>
  </r>
  <r>
    <x v="787"/>
    <x v="14"/>
    <x v="280"/>
    <x v="354"/>
    <n v="25"/>
    <x v="14"/>
    <s v="Brennan Franzetti"/>
    <s v="C0791cam13"/>
    <x v="7"/>
  </r>
  <r>
    <x v="787"/>
    <x v="14"/>
    <x v="280"/>
    <x v="481"/>
    <n v="25"/>
    <x v="14"/>
    <s v="Brennan Franzetti"/>
    <s v="C0791cam13"/>
    <x v="10"/>
  </r>
  <r>
    <x v="787"/>
    <x v="14"/>
    <x v="280"/>
    <x v="369"/>
    <n v="25"/>
    <x v="14"/>
    <s v="Brennan Franzetti"/>
    <s v="C0791cam13"/>
    <x v="2"/>
  </r>
  <r>
    <x v="787"/>
    <x v="14"/>
    <x v="280"/>
    <x v="444"/>
    <n v="25"/>
    <x v="14"/>
    <s v="Brennan Franzetti"/>
    <s v="C0791cam13"/>
    <x v="5"/>
  </r>
  <r>
    <x v="787"/>
    <x v="14"/>
    <x v="280"/>
    <x v="97"/>
    <n v="25"/>
    <x v="14"/>
    <s v="Brennan Franzetti"/>
    <s v="C0791cam13"/>
    <x v="6"/>
  </r>
  <r>
    <x v="787"/>
    <x v="14"/>
    <x v="280"/>
    <x v="38"/>
    <n v="25"/>
    <x v="14"/>
    <s v="Brennan Franzetti"/>
    <s v="C0791cam13"/>
    <x v="8"/>
  </r>
  <r>
    <x v="787"/>
    <x v="14"/>
    <x v="280"/>
    <x v="74"/>
    <n v="25"/>
    <x v="14"/>
    <s v="Brennan Franzetti"/>
    <s v="C0791cam13"/>
    <x v="9"/>
  </r>
  <r>
    <x v="787"/>
    <x v="14"/>
    <x v="280"/>
    <x v="265"/>
    <n v="25"/>
    <x v="14"/>
    <s v="Brennan Franzetti"/>
    <s v="C0791cam13"/>
    <x v="11"/>
  </r>
  <r>
    <x v="787"/>
    <x v="14"/>
    <x v="280"/>
    <x v="3"/>
    <n v="25"/>
    <x v="14"/>
    <s v="Brennan Franzetti"/>
    <s v="C0791cam13"/>
    <x v="12"/>
  </r>
  <r>
    <x v="787"/>
    <x v="14"/>
    <x v="280"/>
    <x v="292"/>
    <n v="25"/>
    <x v="14"/>
    <s v="Brennan Franzetti"/>
    <s v="C0791cam13"/>
    <x v="15"/>
  </r>
  <r>
    <x v="787"/>
    <x v="14"/>
    <x v="280"/>
    <x v="47"/>
    <n v="25"/>
    <x v="14"/>
    <s v="Brennan Franzetti"/>
    <s v="C0791cam13"/>
    <x v="13"/>
  </r>
  <r>
    <x v="787"/>
    <x v="14"/>
    <x v="280"/>
    <x v="290"/>
    <n v="25"/>
    <x v="14"/>
    <s v="Brennan Franzetti"/>
    <s v="C0791cam13"/>
    <x v="14"/>
  </r>
  <r>
    <x v="787"/>
    <x v="8"/>
    <x v="340"/>
    <x v="479"/>
    <n v="13"/>
    <x v="8"/>
    <s v="Brennan Franzetti"/>
    <s v="C0791cam06"/>
    <x v="0"/>
  </r>
  <r>
    <x v="787"/>
    <x v="8"/>
    <x v="340"/>
    <x v="400"/>
    <n v="13"/>
    <x v="8"/>
    <s v="Brennan Franzetti"/>
    <s v="C0791cam06"/>
    <x v="7"/>
  </r>
  <r>
    <x v="787"/>
    <x v="8"/>
    <x v="340"/>
    <x v="90"/>
    <n v="13"/>
    <x v="8"/>
    <s v="Brennan Franzetti"/>
    <s v="C0791cam06"/>
    <x v="10"/>
  </r>
  <r>
    <x v="787"/>
    <x v="8"/>
    <x v="340"/>
    <x v="493"/>
    <n v="13"/>
    <x v="8"/>
    <s v="Brennan Franzetti"/>
    <s v="C0791cam06"/>
    <x v="1"/>
  </r>
  <r>
    <x v="787"/>
    <x v="8"/>
    <x v="340"/>
    <x v="212"/>
    <n v="13"/>
    <x v="8"/>
    <s v="Brennan Franzetti"/>
    <s v="C0791cam06"/>
    <x v="2"/>
  </r>
  <r>
    <x v="787"/>
    <x v="8"/>
    <x v="340"/>
    <x v="144"/>
    <n v="13"/>
    <x v="8"/>
    <s v="Brennan Franzetti"/>
    <s v="C0791cam06"/>
    <x v="3"/>
  </r>
  <r>
    <x v="787"/>
    <x v="8"/>
    <x v="340"/>
    <x v="114"/>
    <n v="13"/>
    <x v="8"/>
    <s v="Brennan Franzetti"/>
    <s v="C0791cam06"/>
    <x v="4"/>
  </r>
  <r>
    <x v="787"/>
    <x v="8"/>
    <x v="340"/>
    <x v="179"/>
    <n v="13"/>
    <x v="8"/>
    <s v="Brennan Franzetti"/>
    <s v="C0791cam06"/>
    <x v="5"/>
  </r>
  <r>
    <x v="787"/>
    <x v="8"/>
    <x v="340"/>
    <x v="94"/>
    <n v="13"/>
    <x v="8"/>
    <s v="Brennan Franzetti"/>
    <s v="C0791cam06"/>
    <x v="6"/>
  </r>
  <r>
    <x v="787"/>
    <x v="8"/>
    <x v="340"/>
    <x v="220"/>
    <n v="13"/>
    <x v="8"/>
    <s v="Brennan Franzetti"/>
    <s v="C0791cam06"/>
    <x v="9"/>
  </r>
  <r>
    <x v="787"/>
    <x v="8"/>
    <x v="340"/>
    <x v="134"/>
    <n v="13"/>
    <x v="8"/>
    <s v="Brennan Franzetti"/>
    <s v="C0791cam06"/>
    <x v="11"/>
  </r>
  <r>
    <x v="787"/>
    <x v="8"/>
    <x v="340"/>
    <x v="67"/>
    <n v="13"/>
    <x v="8"/>
    <s v="Brennan Franzetti"/>
    <s v="C0791cam06"/>
    <x v="12"/>
  </r>
  <r>
    <x v="788"/>
    <x v="4"/>
    <x v="432"/>
    <x v="392"/>
    <n v="16"/>
    <x v="4"/>
    <s v="Prescott Oakenfall"/>
    <s v="C0792cam16"/>
    <x v="0"/>
  </r>
  <r>
    <x v="788"/>
    <x v="4"/>
    <x v="432"/>
    <x v="369"/>
    <n v="16"/>
    <x v="4"/>
    <s v="Prescott Oakenfall"/>
    <s v="C0792cam16"/>
    <x v="7"/>
  </r>
  <r>
    <x v="788"/>
    <x v="4"/>
    <x v="432"/>
    <x v="148"/>
    <n v="16"/>
    <x v="4"/>
    <s v="Prescott Oakenfall"/>
    <s v="C0792cam16"/>
    <x v="7"/>
  </r>
  <r>
    <x v="788"/>
    <x v="4"/>
    <x v="432"/>
    <x v="334"/>
    <n v="16"/>
    <x v="4"/>
    <s v="Prescott Oakenfall"/>
    <s v="C0792cam16"/>
    <x v="1"/>
  </r>
  <r>
    <x v="788"/>
    <x v="4"/>
    <x v="432"/>
    <x v="395"/>
    <n v="16"/>
    <x v="4"/>
    <s v="Prescott Oakenfall"/>
    <s v="C0792cam16"/>
    <x v="2"/>
  </r>
  <r>
    <x v="788"/>
    <x v="4"/>
    <x v="432"/>
    <x v="390"/>
    <n v="16"/>
    <x v="4"/>
    <s v="Prescott Oakenfall"/>
    <s v="C0792cam16"/>
    <x v="3"/>
  </r>
  <r>
    <x v="788"/>
    <x v="4"/>
    <x v="432"/>
    <x v="235"/>
    <n v="16"/>
    <x v="4"/>
    <s v="Prescott Oakenfall"/>
    <s v="C0792cam16"/>
    <x v="3"/>
  </r>
  <r>
    <x v="788"/>
    <x v="4"/>
    <x v="432"/>
    <x v="149"/>
    <n v="16"/>
    <x v="4"/>
    <s v="Prescott Oakenfall"/>
    <s v="C0792cam16"/>
    <x v="6"/>
  </r>
  <r>
    <x v="788"/>
    <x v="4"/>
    <x v="432"/>
    <x v="209"/>
    <n v="16"/>
    <x v="4"/>
    <s v="Prescott Oakenfall"/>
    <s v="C0792cam16"/>
    <x v="8"/>
  </r>
  <r>
    <x v="788"/>
    <x v="4"/>
    <x v="432"/>
    <x v="220"/>
    <n v="16"/>
    <x v="4"/>
    <s v="Prescott Oakenfall"/>
    <s v="C0792cam16"/>
    <x v="9"/>
  </r>
  <r>
    <x v="788"/>
    <x v="4"/>
    <x v="432"/>
    <x v="64"/>
    <n v="16"/>
    <x v="4"/>
    <s v="Prescott Oakenfall"/>
    <s v="C0792cam16"/>
    <x v="11"/>
  </r>
  <r>
    <x v="788"/>
    <x v="4"/>
    <x v="432"/>
    <x v="73"/>
    <n v="16"/>
    <x v="4"/>
    <s v="Prescott Oakenfall"/>
    <s v="C0792cam16"/>
    <x v="12"/>
  </r>
  <r>
    <x v="788"/>
    <x v="2"/>
    <x v="426"/>
    <x v="433"/>
    <n v="29"/>
    <x v="2"/>
    <s v="Prescott Oakenfall"/>
    <s v="C0792cam17"/>
    <x v="0"/>
  </r>
  <r>
    <x v="788"/>
    <x v="2"/>
    <x v="426"/>
    <x v="281"/>
    <n v="29"/>
    <x v="2"/>
    <s v="Prescott Oakenfall"/>
    <s v="C0792cam17"/>
    <x v="7"/>
  </r>
  <r>
    <x v="788"/>
    <x v="2"/>
    <x v="426"/>
    <x v="261"/>
    <n v="29"/>
    <x v="2"/>
    <s v="Prescott Oakenfall"/>
    <s v="C0792cam17"/>
    <x v="10"/>
  </r>
  <r>
    <x v="788"/>
    <x v="2"/>
    <x v="426"/>
    <x v="336"/>
    <n v="29"/>
    <x v="2"/>
    <s v="Prescott Oakenfall"/>
    <s v="C0792cam17"/>
    <x v="1"/>
  </r>
  <r>
    <x v="788"/>
    <x v="2"/>
    <x v="426"/>
    <x v="75"/>
    <n v="29"/>
    <x v="2"/>
    <s v="Prescott Oakenfall"/>
    <s v="C0792cam17"/>
    <x v="2"/>
  </r>
  <r>
    <x v="788"/>
    <x v="2"/>
    <x v="426"/>
    <x v="134"/>
    <n v="29"/>
    <x v="2"/>
    <s v="Prescott Oakenfall"/>
    <s v="C0792cam17"/>
    <x v="3"/>
  </r>
  <r>
    <x v="788"/>
    <x v="2"/>
    <x v="426"/>
    <x v="14"/>
    <n v="29"/>
    <x v="2"/>
    <s v="Prescott Oakenfall"/>
    <s v="C0792cam17"/>
    <x v="4"/>
  </r>
  <r>
    <x v="789"/>
    <x v="13"/>
    <x v="413"/>
    <x v="509"/>
    <n v="75"/>
    <x v="13"/>
    <s v="Owen Ping"/>
    <s v="C0793cam09"/>
    <x v="0"/>
  </r>
  <r>
    <x v="789"/>
    <x v="13"/>
    <x v="413"/>
    <x v="447"/>
    <n v="75"/>
    <x v="13"/>
    <s v="Owen Ping"/>
    <s v="C0793cam09"/>
    <x v="7"/>
  </r>
  <r>
    <x v="789"/>
    <x v="13"/>
    <x v="413"/>
    <x v="434"/>
    <n v="75"/>
    <x v="13"/>
    <s v="Owen Ping"/>
    <s v="C0793cam09"/>
    <x v="10"/>
  </r>
  <r>
    <x v="789"/>
    <x v="13"/>
    <x v="413"/>
    <x v="61"/>
    <n v="75"/>
    <x v="13"/>
    <s v="Owen Ping"/>
    <s v="C0793cam09"/>
    <x v="4"/>
  </r>
  <r>
    <x v="789"/>
    <x v="13"/>
    <x v="413"/>
    <x v="281"/>
    <n v="75"/>
    <x v="13"/>
    <s v="Owen Ping"/>
    <s v="C0793cam09"/>
    <x v="5"/>
  </r>
  <r>
    <x v="789"/>
    <x v="13"/>
    <x v="413"/>
    <x v="156"/>
    <n v="75"/>
    <x v="13"/>
    <s v="Owen Ping"/>
    <s v="C0793cam09"/>
    <x v="5"/>
  </r>
  <r>
    <x v="789"/>
    <x v="13"/>
    <x v="413"/>
    <x v="40"/>
    <n v="75"/>
    <x v="13"/>
    <s v="Owen Ping"/>
    <s v="C0793cam09"/>
    <x v="6"/>
  </r>
  <r>
    <x v="789"/>
    <x v="13"/>
    <x v="413"/>
    <x v="282"/>
    <n v="75"/>
    <x v="13"/>
    <s v="Owen Ping"/>
    <s v="C0793cam09"/>
    <x v="9"/>
  </r>
  <r>
    <x v="789"/>
    <x v="13"/>
    <x v="413"/>
    <x v="11"/>
    <n v="75"/>
    <x v="13"/>
    <s v="Owen Ping"/>
    <s v="C0793cam09"/>
    <x v="11"/>
  </r>
  <r>
    <x v="789"/>
    <x v="13"/>
    <x v="413"/>
    <x v="64"/>
    <n v="75"/>
    <x v="13"/>
    <s v="Owen Ping"/>
    <s v="C0793cam09"/>
    <x v="11"/>
  </r>
  <r>
    <x v="789"/>
    <x v="13"/>
    <x v="413"/>
    <x v="173"/>
    <n v="75"/>
    <x v="13"/>
    <s v="Owen Ping"/>
    <s v="C0793cam09"/>
    <x v="12"/>
  </r>
  <r>
    <x v="789"/>
    <x v="6"/>
    <x v="14"/>
    <x v="77"/>
    <n v="62"/>
    <x v="6"/>
    <s v="Owen Ping"/>
    <s v="C0793cam03"/>
    <x v="0"/>
  </r>
  <r>
    <x v="789"/>
    <x v="6"/>
    <x v="14"/>
    <x v="290"/>
    <n v="62"/>
    <x v="6"/>
    <s v="Owen Ping"/>
    <s v="C0793cam03"/>
    <x v="7"/>
  </r>
  <r>
    <x v="789"/>
    <x v="6"/>
    <x v="14"/>
    <x v="82"/>
    <n v="62"/>
    <x v="6"/>
    <s v="Owen Ping"/>
    <s v="C0793cam03"/>
    <x v="7"/>
  </r>
  <r>
    <x v="790"/>
    <x v="3"/>
    <x v="309"/>
    <x v="390"/>
    <n v="62"/>
    <x v="3"/>
    <s v="Lowrance O' Mullan"/>
    <s v="C0794cam11"/>
    <x v="0"/>
  </r>
  <r>
    <x v="790"/>
    <x v="3"/>
    <x v="309"/>
    <x v="25"/>
    <n v="62"/>
    <x v="3"/>
    <s v="Lowrance O' Mullan"/>
    <s v="C0794cam11"/>
    <x v="7"/>
  </r>
  <r>
    <x v="790"/>
    <x v="3"/>
    <x v="309"/>
    <x v="224"/>
    <n v="62"/>
    <x v="3"/>
    <s v="Lowrance O' Mullan"/>
    <s v="C0794cam11"/>
    <x v="10"/>
  </r>
  <r>
    <x v="790"/>
    <x v="3"/>
    <x v="309"/>
    <x v="252"/>
    <n v="62"/>
    <x v="3"/>
    <s v="Lowrance O' Mullan"/>
    <s v="C0794cam11"/>
    <x v="1"/>
  </r>
  <r>
    <x v="790"/>
    <x v="3"/>
    <x v="309"/>
    <x v="170"/>
    <n v="62"/>
    <x v="3"/>
    <s v="Lowrance O' Mullan"/>
    <s v="C0794cam11"/>
    <x v="2"/>
  </r>
  <r>
    <x v="790"/>
    <x v="3"/>
    <x v="309"/>
    <x v="237"/>
    <n v="62"/>
    <x v="3"/>
    <s v="Lowrance O' Mullan"/>
    <s v="C0794cam11"/>
    <x v="3"/>
  </r>
  <r>
    <x v="790"/>
    <x v="3"/>
    <x v="309"/>
    <x v="81"/>
    <n v="62"/>
    <x v="3"/>
    <s v="Lowrance O' Mullan"/>
    <s v="C0794cam11"/>
    <x v="4"/>
  </r>
  <r>
    <x v="790"/>
    <x v="3"/>
    <x v="309"/>
    <x v="119"/>
    <n v="62"/>
    <x v="3"/>
    <s v="Lowrance O' Mullan"/>
    <s v="C0794cam11"/>
    <x v="5"/>
  </r>
  <r>
    <x v="790"/>
    <x v="4"/>
    <x v="404"/>
    <x v="237"/>
    <n v="16"/>
    <x v="4"/>
    <s v="Lowrance O' Mullan"/>
    <s v="C0794cam16"/>
    <x v="0"/>
  </r>
  <r>
    <x v="790"/>
    <x v="4"/>
    <x v="404"/>
    <x v="112"/>
    <n v="16"/>
    <x v="4"/>
    <s v="Lowrance O' Mullan"/>
    <s v="C0794cam16"/>
    <x v="7"/>
  </r>
  <r>
    <x v="791"/>
    <x v="6"/>
    <x v="192"/>
    <x v="311"/>
    <n v="62"/>
    <x v="6"/>
    <s v="Jillayne Crisp"/>
    <s v="C0795cam03"/>
    <x v="0"/>
  </r>
  <r>
    <x v="791"/>
    <x v="6"/>
    <x v="192"/>
    <x v="258"/>
    <n v="62"/>
    <x v="6"/>
    <s v="Jillayne Crisp"/>
    <s v="C0795cam03"/>
    <x v="7"/>
  </r>
  <r>
    <x v="791"/>
    <x v="6"/>
    <x v="192"/>
    <x v="161"/>
    <n v="62"/>
    <x v="6"/>
    <s v="Jillayne Crisp"/>
    <s v="C0795cam03"/>
    <x v="10"/>
  </r>
  <r>
    <x v="791"/>
    <x v="6"/>
    <x v="192"/>
    <x v="271"/>
    <n v="62"/>
    <x v="6"/>
    <s v="Jillayne Crisp"/>
    <s v="C0795cam03"/>
    <x v="1"/>
  </r>
  <r>
    <x v="791"/>
    <x v="6"/>
    <x v="192"/>
    <x v="152"/>
    <n v="62"/>
    <x v="6"/>
    <s v="Jillayne Crisp"/>
    <s v="C0795cam03"/>
    <x v="2"/>
  </r>
  <r>
    <x v="792"/>
    <x v="4"/>
    <x v="120"/>
    <x v="364"/>
    <n v="16"/>
    <x v="4"/>
    <s v="Alika Mainson"/>
    <s v="C0796cam16"/>
    <x v="0"/>
  </r>
  <r>
    <x v="792"/>
    <x v="4"/>
    <x v="120"/>
    <x v="487"/>
    <n v="16"/>
    <x v="4"/>
    <s v="Alika Mainson"/>
    <s v="C0796cam16"/>
    <x v="7"/>
  </r>
  <r>
    <x v="792"/>
    <x v="4"/>
    <x v="120"/>
    <x v="491"/>
    <n v="16"/>
    <x v="4"/>
    <s v="Alika Mainson"/>
    <s v="C0796cam16"/>
    <x v="10"/>
  </r>
  <r>
    <x v="792"/>
    <x v="4"/>
    <x v="120"/>
    <x v="399"/>
    <n v="16"/>
    <x v="4"/>
    <s v="Alika Mainson"/>
    <s v="C0796cam16"/>
    <x v="1"/>
  </r>
  <r>
    <x v="792"/>
    <x v="4"/>
    <x v="120"/>
    <x v="35"/>
    <n v="16"/>
    <x v="4"/>
    <s v="Alika Mainson"/>
    <s v="C0796cam16"/>
    <x v="2"/>
  </r>
  <r>
    <x v="792"/>
    <x v="4"/>
    <x v="120"/>
    <x v="263"/>
    <n v="16"/>
    <x v="4"/>
    <s v="Alika Mainson"/>
    <s v="C0796cam16"/>
    <x v="3"/>
  </r>
  <r>
    <x v="792"/>
    <x v="4"/>
    <x v="120"/>
    <x v="223"/>
    <n v="16"/>
    <x v="4"/>
    <s v="Alika Mainson"/>
    <s v="C0796cam16"/>
    <x v="4"/>
  </r>
  <r>
    <x v="792"/>
    <x v="4"/>
    <x v="120"/>
    <x v="352"/>
    <n v="16"/>
    <x v="4"/>
    <s v="Alika Mainson"/>
    <s v="C0796cam16"/>
    <x v="5"/>
  </r>
  <r>
    <x v="792"/>
    <x v="4"/>
    <x v="120"/>
    <x v="128"/>
    <n v="16"/>
    <x v="4"/>
    <s v="Alika Mainson"/>
    <s v="C0796cam16"/>
    <x v="8"/>
  </r>
  <r>
    <x v="792"/>
    <x v="4"/>
    <x v="120"/>
    <x v="57"/>
    <n v="16"/>
    <x v="4"/>
    <s v="Alika Mainson"/>
    <s v="C0796cam16"/>
    <x v="9"/>
  </r>
  <r>
    <x v="792"/>
    <x v="4"/>
    <x v="120"/>
    <x v="117"/>
    <n v="16"/>
    <x v="4"/>
    <s v="Alika Mainson"/>
    <s v="C0796cam16"/>
    <x v="11"/>
  </r>
  <r>
    <x v="792"/>
    <x v="4"/>
    <x v="120"/>
    <x v="147"/>
    <n v="16"/>
    <x v="4"/>
    <s v="Alika Mainson"/>
    <s v="C0796cam16"/>
    <x v="12"/>
  </r>
  <r>
    <x v="792"/>
    <x v="1"/>
    <x v="393"/>
    <x v="145"/>
    <n v="25"/>
    <x v="1"/>
    <s v="Alika Mainson"/>
    <s v="C0796cam07"/>
    <x v="0"/>
  </r>
  <r>
    <x v="792"/>
    <x v="1"/>
    <x v="393"/>
    <x v="150"/>
    <n v="25"/>
    <x v="1"/>
    <s v="Alika Mainson"/>
    <s v="C0796cam07"/>
    <x v="7"/>
  </r>
  <r>
    <x v="792"/>
    <x v="1"/>
    <x v="393"/>
    <x v="330"/>
    <n v="25"/>
    <x v="1"/>
    <s v="Alika Mainson"/>
    <s v="C0796cam07"/>
    <x v="10"/>
  </r>
  <r>
    <x v="792"/>
    <x v="1"/>
    <x v="393"/>
    <x v="239"/>
    <n v="25"/>
    <x v="1"/>
    <s v="Alika Mainson"/>
    <s v="C0796cam07"/>
    <x v="10"/>
  </r>
  <r>
    <x v="793"/>
    <x v="13"/>
    <x v="429"/>
    <x v="484"/>
    <n v="75"/>
    <x v="13"/>
    <s v="Cornall Frayling"/>
    <s v="C0797cam09"/>
    <x v="0"/>
  </r>
  <r>
    <x v="793"/>
    <x v="13"/>
    <x v="429"/>
    <x v="428"/>
    <n v="75"/>
    <x v="13"/>
    <s v="Cornall Frayling"/>
    <s v="C0797cam09"/>
    <x v="7"/>
  </r>
  <r>
    <x v="793"/>
    <x v="13"/>
    <x v="429"/>
    <x v="130"/>
    <n v="75"/>
    <x v="13"/>
    <s v="Cornall Frayling"/>
    <s v="C0797cam09"/>
    <x v="1"/>
  </r>
  <r>
    <x v="793"/>
    <x v="13"/>
    <x v="429"/>
    <x v="275"/>
    <n v="75"/>
    <x v="13"/>
    <s v="Cornall Frayling"/>
    <s v="C0797cam09"/>
    <x v="2"/>
  </r>
  <r>
    <x v="793"/>
    <x v="13"/>
    <x v="429"/>
    <x v="263"/>
    <n v="75"/>
    <x v="13"/>
    <s v="Cornall Frayling"/>
    <s v="C0797cam09"/>
    <x v="2"/>
  </r>
  <r>
    <x v="793"/>
    <x v="13"/>
    <x v="429"/>
    <x v="228"/>
    <n v="75"/>
    <x v="13"/>
    <s v="Cornall Frayling"/>
    <s v="C0797cam09"/>
    <x v="4"/>
  </r>
  <r>
    <x v="793"/>
    <x v="13"/>
    <x v="429"/>
    <x v="343"/>
    <n v="75"/>
    <x v="13"/>
    <s v="Cornall Frayling"/>
    <s v="C0797cam09"/>
    <x v="6"/>
  </r>
  <r>
    <x v="793"/>
    <x v="13"/>
    <x v="429"/>
    <x v="192"/>
    <n v="75"/>
    <x v="13"/>
    <s v="Cornall Frayling"/>
    <s v="C0797cam09"/>
    <x v="6"/>
  </r>
  <r>
    <x v="793"/>
    <x v="13"/>
    <x v="429"/>
    <x v="262"/>
    <n v="75"/>
    <x v="13"/>
    <s v="Cornall Frayling"/>
    <s v="C0797cam09"/>
    <x v="8"/>
  </r>
  <r>
    <x v="793"/>
    <x v="13"/>
    <x v="429"/>
    <x v="220"/>
    <n v="75"/>
    <x v="13"/>
    <s v="Cornall Frayling"/>
    <s v="C0797cam09"/>
    <x v="11"/>
  </r>
  <r>
    <x v="793"/>
    <x v="13"/>
    <x v="429"/>
    <x v="221"/>
    <n v="75"/>
    <x v="13"/>
    <s v="Cornall Frayling"/>
    <s v="C0797cam09"/>
    <x v="11"/>
  </r>
  <r>
    <x v="793"/>
    <x v="13"/>
    <x v="429"/>
    <x v="81"/>
    <n v="75"/>
    <x v="13"/>
    <s v="Cornall Frayling"/>
    <s v="C0797cam09"/>
    <x v="12"/>
  </r>
  <r>
    <x v="793"/>
    <x v="5"/>
    <x v="312"/>
    <x v="154"/>
    <n v="26"/>
    <x v="5"/>
    <s v="Cornall Frayling"/>
    <s v="C0797cam02"/>
    <x v="0"/>
  </r>
  <r>
    <x v="793"/>
    <x v="5"/>
    <x v="312"/>
    <x v="339"/>
    <n v="26"/>
    <x v="5"/>
    <s v="Cornall Frayling"/>
    <s v="C0797cam02"/>
    <x v="7"/>
  </r>
  <r>
    <x v="793"/>
    <x v="5"/>
    <x v="312"/>
    <x v="168"/>
    <n v="26"/>
    <x v="5"/>
    <s v="Cornall Frayling"/>
    <s v="C0797cam02"/>
    <x v="10"/>
  </r>
  <r>
    <x v="793"/>
    <x v="5"/>
    <x v="312"/>
    <x v="405"/>
    <n v="26"/>
    <x v="5"/>
    <s v="Cornall Frayling"/>
    <s v="C0797cam02"/>
    <x v="1"/>
  </r>
  <r>
    <x v="793"/>
    <x v="5"/>
    <x v="312"/>
    <x v="231"/>
    <n v="26"/>
    <x v="5"/>
    <s v="Cornall Frayling"/>
    <s v="C0797cam02"/>
    <x v="2"/>
  </r>
  <r>
    <x v="793"/>
    <x v="5"/>
    <x v="312"/>
    <x v="244"/>
    <n v="26"/>
    <x v="5"/>
    <s v="Cornall Frayling"/>
    <s v="C0797cam02"/>
    <x v="3"/>
  </r>
  <r>
    <x v="793"/>
    <x v="5"/>
    <x v="312"/>
    <x v="98"/>
    <n v="26"/>
    <x v="5"/>
    <s v="Cornall Frayling"/>
    <s v="C0797cam02"/>
    <x v="4"/>
  </r>
  <r>
    <x v="793"/>
    <x v="5"/>
    <x v="312"/>
    <x v="74"/>
    <n v="26"/>
    <x v="5"/>
    <s v="Cornall Frayling"/>
    <s v="C0797cam02"/>
    <x v="5"/>
  </r>
  <r>
    <x v="793"/>
    <x v="5"/>
    <x v="312"/>
    <x v="3"/>
    <n v="26"/>
    <x v="5"/>
    <s v="Cornall Frayling"/>
    <s v="C0797cam02"/>
    <x v="8"/>
  </r>
  <r>
    <x v="793"/>
    <x v="5"/>
    <x v="312"/>
    <x v="51"/>
    <n v="26"/>
    <x v="5"/>
    <s v="Cornall Frayling"/>
    <s v="C0797cam02"/>
    <x v="9"/>
  </r>
  <r>
    <x v="793"/>
    <x v="5"/>
    <x v="312"/>
    <x v="194"/>
    <n v="26"/>
    <x v="5"/>
    <s v="Cornall Frayling"/>
    <s v="C0797cam02"/>
    <x v="11"/>
  </r>
  <r>
    <x v="793"/>
    <x v="5"/>
    <x v="312"/>
    <x v="84"/>
    <n v="26"/>
    <x v="5"/>
    <s v="Cornall Frayling"/>
    <s v="C0797cam02"/>
    <x v="12"/>
  </r>
  <r>
    <x v="794"/>
    <x v="0"/>
    <x v="271"/>
    <x v="478"/>
    <n v="65"/>
    <x v="0"/>
    <s v="Jervis La Croce"/>
    <s v="C0798cam12"/>
    <x v="0"/>
  </r>
  <r>
    <x v="794"/>
    <x v="0"/>
    <x v="271"/>
    <x v="141"/>
    <n v="65"/>
    <x v="0"/>
    <s v="Jervis La Croce"/>
    <s v="C0798cam12"/>
    <x v="7"/>
  </r>
  <r>
    <x v="794"/>
    <x v="0"/>
    <x v="271"/>
    <x v="142"/>
    <n v="65"/>
    <x v="0"/>
    <s v="Jervis La Croce"/>
    <s v="C0798cam12"/>
    <x v="10"/>
  </r>
  <r>
    <x v="794"/>
    <x v="0"/>
    <x v="271"/>
    <x v="359"/>
    <n v="65"/>
    <x v="0"/>
    <s v="Jervis La Croce"/>
    <s v="C0798cam12"/>
    <x v="2"/>
  </r>
  <r>
    <x v="794"/>
    <x v="0"/>
    <x v="271"/>
    <x v="462"/>
    <n v="65"/>
    <x v="0"/>
    <s v="Jervis La Croce"/>
    <s v="C0798cam12"/>
    <x v="3"/>
  </r>
  <r>
    <x v="794"/>
    <x v="0"/>
    <x v="271"/>
    <x v="225"/>
    <n v="65"/>
    <x v="0"/>
    <s v="Jervis La Croce"/>
    <s v="C0798cam12"/>
    <x v="4"/>
  </r>
  <r>
    <x v="794"/>
    <x v="0"/>
    <x v="271"/>
    <x v="69"/>
    <n v="65"/>
    <x v="0"/>
    <s v="Jervis La Croce"/>
    <s v="C0798cam12"/>
    <x v="4"/>
  </r>
  <r>
    <x v="794"/>
    <x v="0"/>
    <x v="271"/>
    <x v="342"/>
    <n v="65"/>
    <x v="0"/>
    <s v="Jervis La Croce"/>
    <s v="C0798cam12"/>
    <x v="5"/>
  </r>
  <r>
    <x v="794"/>
    <x v="0"/>
    <x v="271"/>
    <x v="101"/>
    <n v="65"/>
    <x v="0"/>
    <s v="Jervis La Croce"/>
    <s v="C0798cam12"/>
    <x v="8"/>
  </r>
  <r>
    <x v="794"/>
    <x v="0"/>
    <x v="271"/>
    <x v="318"/>
    <n v="65"/>
    <x v="0"/>
    <s v="Jervis La Croce"/>
    <s v="C0798cam12"/>
    <x v="9"/>
  </r>
  <r>
    <x v="794"/>
    <x v="0"/>
    <x v="271"/>
    <x v="195"/>
    <n v="65"/>
    <x v="0"/>
    <s v="Jervis La Croce"/>
    <s v="C0798cam12"/>
    <x v="12"/>
  </r>
  <r>
    <x v="794"/>
    <x v="0"/>
    <x v="271"/>
    <x v="82"/>
    <n v="65"/>
    <x v="0"/>
    <s v="Jervis La Croce"/>
    <s v="C0798cam12"/>
    <x v="12"/>
  </r>
  <r>
    <x v="794"/>
    <x v="1"/>
    <x v="344"/>
    <x v="265"/>
    <n v="25"/>
    <x v="1"/>
    <s v="Jervis La Croce"/>
    <s v="C0798cam07"/>
    <x v="0"/>
  </r>
  <r>
    <x v="794"/>
    <x v="1"/>
    <x v="344"/>
    <x v="233"/>
    <n v="25"/>
    <x v="1"/>
    <s v="Jervis La Croce"/>
    <s v="C0798cam07"/>
    <x v="7"/>
  </r>
  <r>
    <x v="794"/>
    <x v="1"/>
    <x v="344"/>
    <x v="161"/>
    <n v="25"/>
    <x v="1"/>
    <s v="Jervis La Croce"/>
    <s v="C0798cam07"/>
    <x v="7"/>
  </r>
  <r>
    <x v="794"/>
    <x v="1"/>
    <x v="344"/>
    <x v="286"/>
    <n v="25"/>
    <x v="1"/>
    <s v="Jervis La Croce"/>
    <s v="C0798cam07"/>
    <x v="10"/>
  </r>
  <r>
    <x v="794"/>
    <x v="1"/>
    <x v="344"/>
    <x v="226"/>
    <n v="25"/>
    <x v="1"/>
    <s v="Jervis La Croce"/>
    <s v="C0798cam07"/>
    <x v="1"/>
  </r>
  <r>
    <x v="794"/>
    <x v="1"/>
    <x v="344"/>
    <x v="119"/>
    <n v="25"/>
    <x v="1"/>
    <s v="Jervis La Croce"/>
    <s v="C0798cam07"/>
    <x v="2"/>
  </r>
  <r>
    <x v="795"/>
    <x v="10"/>
    <x v="261"/>
    <x v="389"/>
    <n v="22"/>
    <x v="10"/>
    <s v="Arlette Beggs"/>
    <s v="C0799cam05"/>
    <x v="0"/>
  </r>
  <r>
    <x v="795"/>
    <x v="10"/>
    <x v="261"/>
    <x v="457"/>
    <n v="22"/>
    <x v="10"/>
    <s v="Arlette Beggs"/>
    <s v="C0799cam05"/>
    <x v="7"/>
  </r>
  <r>
    <x v="795"/>
    <x v="10"/>
    <x v="261"/>
    <x v="191"/>
    <n v="22"/>
    <x v="10"/>
    <s v="Arlette Beggs"/>
    <s v="C0799cam05"/>
    <x v="7"/>
  </r>
  <r>
    <x v="795"/>
    <x v="10"/>
    <x v="261"/>
    <x v="245"/>
    <n v="22"/>
    <x v="10"/>
    <s v="Arlette Beggs"/>
    <s v="C0799cam05"/>
    <x v="1"/>
  </r>
  <r>
    <x v="795"/>
    <x v="10"/>
    <x v="261"/>
    <x v="219"/>
    <n v="22"/>
    <x v="10"/>
    <s v="Arlette Beggs"/>
    <s v="C0799cam05"/>
    <x v="2"/>
  </r>
  <r>
    <x v="795"/>
    <x v="10"/>
    <x v="261"/>
    <x v="270"/>
    <n v="22"/>
    <x v="10"/>
    <s v="Arlette Beggs"/>
    <s v="C0799cam05"/>
    <x v="2"/>
  </r>
  <r>
    <x v="795"/>
    <x v="10"/>
    <x v="261"/>
    <x v="282"/>
    <n v="22"/>
    <x v="10"/>
    <s v="Arlette Beggs"/>
    <s v="C0799cam05"/>
    <x v="4"/>
  </r>
  <r>
    <x v="795"/>
    <x v="10"/>
    <x v="261"/>
    <x v="140"/>
    <n v="22"/>
    <x v="10"/>
    <s v="Arlette Beggs"/>
    <s v="C0799cam05"/>
    <x v="4"/>
  </r>
  <r>
    <x v="795"/>
    <x v="10"/>
    <x v="261"/>
    <x v="86"/>
    <n v="22"/>
    <x v="10"/>
    <s v="Arlette Beggs"/>
    <s v="C0799cam05"/>
    <x v="6"/>
  </r>
  <r>
    <x v="796"/>
    <x v="8"/>
    <x v="355"/>
    <x v="424"/>
    <n v="13"/>
    <x v="8"/>
    <s v="Jesus Pountney"/>
    <s v="C0800cam06"/>
    <x v="0"/>
  </r>
  <r>
    <x v="796"/>
    <x v="8"/>
    <x v="355"/>
    <x v="277"/>
    <n v="13"/>
    <x v="8"/>
    <s v="Jesus Pountney"/>
    <s v="C0800cam06"/>
    <x v="7"/>
  </r>
  <r>
    <x v="796"/>
    <x v="8"/>
    <x v="355"/>
    <x v="130"/>
    <n v="13"/>
    <x v="8"/>
    <s v="Jesus Pountney"/>
    <s v="C0800cam06"/>
    <x v="10"/>
  </r>
  <r>
    <x v="796"/>
    <x v="8"/>
    <x v="355"/>
    <x v="493"/>
    <n v="13"/>
    <x v="8"/>
    <s v="Jesus Pountney"/>
    <s v="C0800cam06"/>
    <x v="1"/>
  </r>
  <r>
    <x v="796"/>
    <x v="8"/>
    <x v="355"/>
    <x v="242"/>
    <n v="13"/>
    <x v="8"/>
    <s v="Jesus Pountney"/>
    <s v="C0800cam06"/>
    <x v="2"/>
  </r>
  <r>
    <x v="796"/>
    <x v="8"/>
    <x v="355"/>
    <x v="324"/>
    <n v="13"/>
    <x v="8"/>
    <s v="Jesus Pountney"/>
    <s v="C0800cam06"/>
    <x v="4"/>
  </r>
  <r>
    <x v="796"/>
    <x v="8"/>
    <x v="355"/>
    <x v="111"/>
    <n v="13"/>
    <x v="8"/>
    <s v="Jesus Pountney"/>
    <s v="C0800cam06"/>
    <x v="4"/>
  </r>
  <r>
    <x v="796"/>
    <x v="8"/>
    <x v="355"/>
    <x v="70"/>
    <n v="13"/>
    <x v="8"/>
    <s v="Jesus Pountney"/>
    <s v="C0800cam06"/>
    <x v="5"/>
  </r>
  <r>
    <x v="796"/>
    <x v="8"/>
    <x v="355"/>
    <x v="14"/>
    <n v="13"/>
    <x v="8"/>
    <s v="Jesus Pountney"/>
    <s v="C0800cam06"/>
    <x v="12"/>
  </r>
  <r>
    <x v="796"/>
    <x v="7"/>
    <x v="396"/>
    <x v="461"/>
    <n v="28"/>
    <x v="7"/>
    <s v="Jesus Pountney"/>
    <s v="C0800cam14"/>
    <x v="0"/>
  </r>
  <r>
    <x v="796"/>
    <x v="7"/>
    <x v="396"/>
    <x v="399"/>
    <n v="28"/>
    <x v="7"/>
    <s v="Jesus Pountney"/>
    <s v="C0800cam14"/>
    <x v="7"/>
  </r>
  <r>
    <x v="796"/>
    <x v="7"/>
    <x v="396"/>
    <x v="490"/>
    <n v="28"/>
    <x v="7"/>
    <s v="Jesus Pountney"/>
    <s v="C0800cam14"/>
    <x v="10"/>
  </r>
  <r>
    <x v="796"/>
    <x v="7"/>
    <x v="396"/>
    <x v="381"/>
    <n v="28"/>
    <x v="7"/>
    <s v="Jesus Pountney"/>
    <s v="C0800cam14"/>
    <x v="1"/>
  </r>
  <r>
    <x v="796"/>
    <x v="7"/>
    <x v="396"/>
    <x v="244"/>
    <n v="28"/>
    <x v="7"/>
    <s v="Jesus Pountney"/>
    <s v="C0800cam14"/>
    <x v="2"/>
  </r>
  <r>
    <x v="796"/>
    <x v="7"/>
    <x v="396"/>
    <x v="255"/>
    <n v="28"/>
    <x v="7"/>
    <s v="Jesus Pountney"/>
    <s v="C0800cam14"/>
    <x v="3"/>
  </r>
  <r>
    <x v="796"/>
    <x v="7"/>
    <x v="396"/>
    <x v="74"/>
    <n v="28"/>
    <x v="7"/>
    <s v="Jesus Pountney"/>
    <s v="C0800cam14"/>
    <x v="4"/>
  </r>
  <r>
    <x v="796"/>
    <x v="7"/>
    <x v="396"/>
    <x v="94"/>
    <n v="28"/>
    <x v="7"/>
    <s v="Jesus Pountney"/>
    <s v="C0800cam14"/>
    <x v="5"/>
  </r>
  <r>
    <x v="796"/>
    <x v="7"/>
    <x v="396"/>
    <x v="336"/>
    <n v="28"/>
    <x v="7"/>
    <s v="Jesus Pountney"/>
    <s v="C0800cam14"/>
    <x v="6"/>
  </r>
  <r>
    <x v="796"/>
    <x v="7"/>
    <x v="396"/>
    <x v="32"/>
    <n v="28"/>
    <x v="7"/>
    <s v="Jesus Pountney"/>
    <s v="C0800cam14"/>
    <x v="9"/>
  </r>
  <r>
    <x v="796"/>
    <x v="7"/>
    <x v="396"/>
    <x v="72"/>
    <n v="28"/>
    <x v="7"/>
    <s v="Jesus Pountney"/>
    <s v="C0800cam14"/>
    <x v="11"/>
  </r>
  <r>
    <x v="797"/>
    <x v="15"/>
    <x v="238"/>
    <x v="306"/>
    <n v="10"/>
    <x v="15"/>
    <s v="Josephina Gracey"/>
    <s v="C0801cam01"/>
    <x v="0"/>
  </r>
  <r>
    <x v="797"/>
    <x v="15"/>
    <x v="238"/>
    <x v="208"/>
    <n v="10"/>
    <x v="15"/>
    <s v="Josephina Gracey"/>
    <s v="C0801cam01"/>
    <x v="7"/>
  </r>
  <r>
    <x v="797"/>
    <x v="15"/>
    <x v="238"/>
    <x v="198"/>
    <n v="10"/>
    <x v="15"/>
    <s v="Josephina Gracey"/>
    <s v="C0801cam01"/>
    <x v="10"/>
  </r>
  <r>
    <x v="797"/>
    <x v="15"/>
    <x v="238"/>
    <x v="336"/>
    <n v="10"/>
    <x v="15"/>
    <s v="Josephina Gracey"/>
    <s v="C0801cam01"/>
    <x v="1"/>
  </r>
  <r>
    <x v="797"/>
    <x v="15"/>
    <x v="238"/>
    <x v="31"/>
    <n v="10"/>
    <x v="15"/>
    <s v="Josephina Gracey"/>
    <s v="C0801cam01"/>
    <x v="2"/>
  </r>
  <r>
    <x v="797"/>
    <x v="15"/>
    <x v="238"/>
    <x v="77"/>
    <n v="10"/>
    <x v="15"/>
    <s v="Josephina Gracey"/>
    <s v="C0801cam01"/>
    <x v="3"/>
  </r>
  <r>
    <x v="797"/>
    <x v="15"/>
    <x v="238"/>
    <x v="110"/>
    <n v="10"/>
    <x v="15"/>
    <s v="Josephina Gracey"/>
    <s v="C0801cam01"/>
    <x v="4"/>
  </r>
  <r>
    <x v="797"/>
    <x v="11"/>
    <x v="90"/>
    <x v="118"/>
    <n v="14"/>
    <x v="11"/>
    <s v="Josephina Gracey"/>
    <s v="C0801cam15"/>
    <x v="0"/>
  </r>
  <r>
    <x v="797"/>
    <x v="11"/>
    <x v="90"/>
    <x v="290"/>
    <n v="14"/>
    <x v="11"/>
    <s v="Josephina Gracey"/>
    <s v="C0801cam15"/>
    <x v="7"/>
  </r>
  <r>
    <x v="798"/>
    <x v="15"/>
    <x v="244"/>
    <x v="23"/>
    <n v="10"/>
    <x v="15"/>
    <s v="Ariadne McCaster"/>
    <s v="C0802cam01"/>
    <x v="0"/>
  </r>
  <r>
    <x v="798"/>
    <x v="15"/>
    <x v="244"/>
    <x v="61"/>
    <n v="10"/>
    <x v="15"/>
    <s v="Ariadne McCaster"/>
    <s v="C0802cam01"/>
    <x v="7"/>
  </r>
  <r>
    <x v="798"/>
    <x v="15"/>
    <x v="244"/>
    <x v="281"/>
    <n v="10"/>
    <x v="15"/>
    <s v="Ariadne McCaster"/>
    <s v="C0802cam01"/>
    <x v="10"/>
  </r>
  <r>
    <x v="798"/>
    <x v="15"/>
    <x v="244"/>
    <x v="8"/>
    <n v="10"/>
    <x v="15"/>
    <s v="Ariadne McCaster"/>
    <s v="C0802cam01"/>
    <x v="1"/>
  </r>
  <r>
    <x v="798"/>
    <x v="15"/>
    <x v="244"/>
    <x v="233"/>
    <n v="10"/>
    <x v="15"/>
    <s v="Ariadne McCaster"/>
    <s v="C0802cam01"/>
    <x v="2"/>
  </r>
  <r>
    <x v="798"/>
    <x v="15"/>
    <x v="244"/>
    <x v="170"/>
    <n v="10"/>
    <x v="15"/>
    <s v="Ariadne McCaster"/>
    <s v="C0802cam01"/>
    <x v="2"/>
  </r>
  <r>
    <x v="798"/>
    <x v="15"/>
    <x v="244"/>
    <x v="286"/>
    <n v="10"/>
    <x v="15"/>
    <s v="Ariadne McCaster"/>
    <s v="C0802cam01"/>
    <x v="3"/>
  </r>
  <r>
    <x v="798"/>
    <x v="15"/>
    <x v="244"/>
    <x v="112"/>
    <n v="10"/>
    <x v="15"/>
    <s v="Ariadne McCaster"/>
    <s v="C0802cam01"/>
    <x v="4"/>
  </r>
  <r>
    <x v="798"/>
    <x v="8"/>
    <x v="96"/>
    <x v="69"/>
    <n v="13"/>
    <x v="8"/>
    <s v="Ariadne McCaster"/>
    <s v="C0802cam06"/>
    <x v="0"/>
  </r>
  <r>
    <x v="798"/>
    <x v="8"/>
    <x v="96"/>
    <x v="264"/>
    <n v="13"/>
    <x v="8"/>
    <s v="Ariadne McCaster"/>
    <s v="C0802cam06"/>
    <x v="7"/>
  </r>
  <r>
    <x v="798"/>
    <x v="8"/>
    <x v="96"/>
    <x v="252"/>
    <n v="13"/>
    <x v="8"/>
    <s v="Ariadne McCaster"/>
    <s v="C0802cam06"/>
    <x v="10"/>
  </r>
  <r>
    <x v="798"/>
    <x v="8"/>
    <x v="96"/>
    <x v="253"/>
    <n v="13"/>
    <x v="8"/>
    <s v="Ariadne McCaster"/>
    <s v="C0802cam06"/>
    <x v="1"/>
  </r>
  <r>
    <x v="798"/>
    <x v="8"/>
    <x v="96"/>
    <x v="118"/>
    <n v="13"/>
    <x v="8"/>
    <s v="Ariadne McCaster"/>
    <s v="C0802cam06"/>
    <x v="2"/>
  </r>
  <r>
    <x v="798"/>
    <x v="8"/>
    <x v="96"/>
    <x v="112"/>
    <n v="13"/>
    <x v="8"/>
    <s v="Ariadne McCaster"/>
    <s v="C0802cam06"/>
    <x v="3"/>
  </r>
  <r>
    <x v="799"/>
    <x v="0"/>
    <x v="42"/>
    <x v="201"/>
    <n v="65"/>
    <x v="0"/>
    <s v="Emma Czaja"/>
    <s v="C0803cam12"/>
    <x v="0"/>
  </r>
  <r>
    <x v="799"/>
    <x v="0"/>
    <x v="42"/>
    <x v="113"/>
    <n v="65"/>
    <x v="0"/>
    <s v="Emma Czaja"/>
    <s v="C0803cam12"/>
    <x v="1"/>
  </r>
  <r>
    <x v="799"/>
    <x v="0"/>
    <x v="42"/>
    <x v="324"/>
    <n v="65"/>
    <x v="0"/>
    <s v="Emma Czaja"/>
    <s v="C0803cam12"/>
    <x v="2"/>
  </r>
  <r>
    <x v="799"/>
    <x v="0"/>
    <x v="42"/>
    <x v="111"/>
    <n v="65"/>
    <x v="0"/>
    <s v="Emma Czaja"/>
    <s v="C0803cam12"/>
    <x v="2"/>
  </r>
  <r>
    <x v="799"/>
    <x v="0"/>
    <x v="42"/>
    <x v="8"/>
    <n v="65"/>
    <x v="0"/>
    <s v="Emma Czaja"/>
    <s v="C0803cam12"/>
    <x v="4"/>
  </r>
  <r>
    <x v="799"/>
    <x v="0"/>
    <x v="42"/>
    <x v="204"/>
    <n v="65"/>
    <x v="0"/>
    <s v="Emma Czaja"/>
    <s v="C0803cam12"/>
    <x v="5"/>
  </r>
  <r>
    <x v="799"/>
    <x v="0"/>
    <x v="42"/>
    <x v="161"/>
    <n v="65"/>
    <x v="0"/>
    <s v="Emma Czaja"/>
    <s v="C0803cam12"/>
    <x v="5"/>
  </r>
  <r>
    <x v="799"/>
    <x v="0"/>
    <x v="42"/>
    <x v="109"/>
    <n v="65"/>
    <x v="0"/>
    <s v="Emma Czaja"/>
    <s v="C0803cam12"/>
    <x v="6"/>
  </r>
  <r>
    <x v="799"/>
    <x v="0"/>
    <x v="42"/>
    <x v="238"/>
    <n v="65"/>
    <x v="0"/>
    <s v="Emma Czaja"/>
    <s v="C0803cam12"/>
    <x v="9"/>
  </r>
  <r>
    <x v="799"/>
    <x v="0"/>
    <x v="42"/>
    <x v="119"/>
    <n v="65"/>
    <x v="0"/>
    <s v="Emma Czaja"/>
    <s v="C0803cam12"/>
    <x v="9"/>
  </r>
  <r>
    <x v="799"/>
    <x v="13"/>
    <x v="58"/>
    <x v="96"/>
    <n v="75"/>
    <x v="13"/>
    <s v="Emma Czaja"/>
    <s v="C0803cam09"/>
    <x v="0"/>
  </r>
  <r>
    <x v="799"/>
    <x v="13"/>
    <x v="58"/>
    <x v="60"/>
    <n v="75"/>
    <x v="13"/>
    <s v="Emma Czaja"/>
    <s v="C0803cam09"/>
    <x v="7"/>
  </r>
  <r>
    <x v="799"/>
    <x v="13"/>
    <x v="58"/>
    <x v="24"/>
    <n v="75"/>
    <x v="13"/>
    <s v="Emma Czaja"/>
    <s v="C0803cam09"/>
    <x v="10"/>
  </r>
  <r>
    <x v="799"/>
    <x v="13"/>
    <x v="58"/>
    <x v="245"/>
    <n v="75"/>
    <x v="13"/>
    <s v="Emma Czaja"/>
    <s v="C0803cam09"/>
    <x v="1"/>
  </r>
  <r>
    <x v="799"/>
    <x v="13"/>
    <x v="58"/>
    <x v="100"/>
    <n v="75"/>
    <x v="13"/>
    <s v="Emma Czaja"/>
    <s v="C0803cam09"/>
    <x v="2"/>
  </r>
  <r>
    <x v="799"/>
    <x v="13"/>
    <x v="58"/>
    <x v="9"/>
    <n v="75"/>
    <x v="13"/>
    <s v="Emma Czaja"/>
    <s v="C0803cam09"/>
    <x v="3"/>
  </r>
  <r>
    <x v="799"/>
    <x v="13"/>
    <x v="58"/>
    <x v="41"/>
    <n v="75"/>
    <x v="13"/>
    <s v="Emma Czaja"/>
    <s v="C0803cam09"/>
    <x v="4"/>
  </r>
  <r>
    <x v="799"/>
    <x v="13"/>
    <x v="58"/>
    <x v="11"/>
    <n v="75"/>
    <x v="13"/>
    <s v="Emma Czaja"/>
    <s v="C0803cam09"/>
    <x v="5"/>
  </r>
  <r>
    <x v="799"/>
    <x v="13"/>
    <x v="58"/>
    <x v="330"/>
    <n v="75"/>
    <x v="13"/>
    <s v="Emma Czaja"/>
    <s v="C0803cam09"/>
    <x v="6"/>
  </r>
  <r>
    <x v="800"/>
    <x v="3"/>
    <x v="115"/>
    <x v="354"/>
    <n v="62"/>
    <x v="3"/>
    <s v="Shauna Antonietti"/>
    <s v="C0804cam11"/>
    <x v="0"/>
  </r>
  <r>
    <x v="800"/>
    <x v="3"/>
    <x v="115"/>
    <x v="454"/>
    <n v="62"/>
    <x v="3"/>
    <s v="Shauna Antonietti"/>
    <s v="C0804cam11"/>
    <x v="7"/>
  </r>
  <r>
    <x v="800"/>
    <x v="3"/>
    <x v="115"/>
    <x v="316"/>
    <n v="62"/>
    <x v="3"/>
    <s v="Shauna Antonietti"/>
    <s v="C0804cam11"/>
    <x v="7"/>
  </r>
  <r>
    <x v="800"/>
    <x v="3"/>
    <x v="115"/>
    <x v="456"/>
    <n v="62"/>
    <x v="3"/>
    <s v="Shauna Antonietti"/>
    <s v="C0804cam11"/>
    <x v="1"/>
  </r>
  <r>
    <x v="800"/>
    <x v="3"/>
    <x v="115"/>
    <x v="296"/>
    <n v="62"/>
    <x v="3"/>
    <s v="Shauna Antonietti"/>
    <s v="C0804cam11"/>
    <x v="2"/>
  </r>
  <r>
    <x v="800"/>
    <x v="3"/>
    <x v="115"/>
    <x v="227"/>
    <n v="62"/>
    <x v="3"/>
    <s v="Shauna Antonietti"/>
    <s v="C0804cam11"/>
    <x v="3"/>
  </r>
  <r>
    <x v="800"/>
    <x v="3"/>
    <x v="115"/>
    <x v="18"/>
    <n v="62"/>
    <x v="3"/>
    <s v="Shauna Antonietti"/>
    <s v="C0804cam11"/>
    <x v="4"/>
  </r>
  <r>
    <x v="800"/>
    <x v="3"/>
    <x v="115"/>
    <x v="311"/>
    <n v="62"/>
    <x v="3"/>
    <s v="Shauna Antonietti"/>
    <s v="C0804cam11"/>
    <x v="8"/>
  </r>
  <r>
    <x v="800"/>
    <x v="3"/>
    <x v="115"/>
    <x v="204"/>
    <n v="62"/>
    <x v="3"/>
    <s v="Shauna Antonietti"/>
    <s v="C0804cam11"/>
    <x v="11"/>
  </r>
  <r>
    <x v="800"/>
    <x v="3"/>
    <x v="115"/>
    <x v="176"/>
    <n v="62"/>
    <x v="3"/>
    <s v="Shauna Antonietti"/>
    <s v="C0804cam11"/>
    <x v="11"/>
  </r>
  <r>
    <x v="800"/>
    <x v="3"/>
    <x v="115"/>
    <x v="221"/>
    <n v="62"/>
    <x v="3"/>
    <s v="Shauna Antonietti"/>
    <s v="C0804cam11"/>
    <x v="12"/>
  </r>
  <r>
    <x v="800"/>
    <x v="3"/>
    <x v="115"/>
    <x v="226"/>
    <n v="62"/>
    <x v="3"/>
    <s v="Shauna Antonietti"/>
    <s v="C0804cam11"/>
    <x v="15"/>
  </r>
  <r>
    <x v="800"/>
    <x v="3"/>
    <x v="115"/>
    <x v="82"/>
    <n v="62"/>
    <x v="3"/>
    <s v="Shauna Antonietti"/>
    <s v="C0804cam11"/>
    <x v="13"/>
  </r>
  <r>
    <x v="800"/>
    <x v="6"/>
    <x v="248"/>
    <x v="359"/>
    <n v="62"/>
    <x v="6"/>
    <s v="Shauna Antonietti"/>
    <s v="C0804cam03"/>
    <x v="0"/>
  </r>
  <r>
    <x v="800"/>
    <x v="6"/>
    <x v="248"/>
    <x v="191"/>
    <n v="62"/>
    <x v="6"/>
    <s v="Shauna Antonietti"/>
    <s v="C0804cam03"/>
    <x v="7"/>
  </r>
  <r>
    <x v="800"/>
    <x v="6"/>
    <x v="248"/>
    <x v="1"/>
    <n v="62"/>
    <x v="6"/>
    <s v="Shauna Antonietti"/>
    <s v="C0804cam03"/>
    <x v="10"/>
  </r>
  <r>
    <x v="800"/>
    <x v="6"/>
    <x v="248"/>
    <x v="224"/>
    <n v="62"/>
    <x v="6"/>
    <s v="Shauna Antonietti"/>
    <s v="C0804cam03"/>
    <x v="1"/>
  </r>
  <r>
    <x v="800"/>
    <x v="6"/>
    <x v="248"/>
    <x v="107"/>
    <n v="62"/>
    <x v="6"/>
    <s v="Shauna Antonietti"/>
    <s v="C0804cam03"/>
    <x v="2"/>
  </r>
  <r>
    <x v="800"/>
    <x v="6"/>
    <x v="248"/>
    <x v="286"/>
    <n v="62"/>
    <x v="6"/>
    <s v="Shauna Antonietti"/>
    <s v="C0804cam03"/>
    <x v="4"/>
  </r>
  <r>
    <x v="800"/>
    <x v="6"/>
    <x v="248"/>
    <x v="84"/>
    <n v="62"/>
    <x v="6"/>
    <s v="Shauna Antonietti"/>
    <s v="C0804cam03"/>
    <x v="5"/>
  </r>
  <r>
    <x v="801"/>
    <x v="4"/>
    <x v="95"/>
    <x v="301"/>
    <n v="16"/>
    <x v="4"/>
    <s v="Royce Wrangle"/>
    <s v="C0805cam16"/>
    <x v="0"/>
  </r>
  <r>
    <x v="801"/>
    <x v="4"/>
    <x v="95"/>
    <x v="236"/>
    <n v="16"/>
    <x v="4"/>
    <s v="Royce Wrangle"/>
    <s v="C0805cam16"/>
    <x v="7"/>
  </r>
  <r>
    <x v="801"/>
    <x v="4"/>
    <x v="95"/>
    <x v="11"/>
    <n v="16"/>
    <x v="4"/>
    <s v="Royce Wrangle"/>
    <s v="C0805cam16"/>
    <x v="2"/>
  </r>
  <r>
    <x v="801"/>
    <x v="4"/>
    <x v="95"/>
    <x v="239"/>
    <n v="16"/>
    <x v="4"/>
    <s v="Royce Wrangle"/>
    <s v="C0805cam16"/>
    <x v="3"/>
  </r>
  <r>
    <x v="802"/>
    <x v="16"/>
    <x v="370"/>
    <x v="515"/>
    <n v="26"/>
    <x v="16"/>
    <s v="Cherey Corneliussen"/>
    <s v="C0806cam04"/>
    <x v="0"/>
  </r>
  <r>
    <x v="802"/>
    <x v="16"/>
    <x v="370"/>
    <x v="148"/>
    <n v="26"/>
    <x v="16"/>
    <s v="Cherey Corneliussen"/>
    <s v="C0806cam04"/>
    <x v="7"/>
  </r>
  <r>
    <x v="802"/>
    <x v="16"/>
    <x v="370"/>
    <x v="446"/>
    <n v="26"/>
    <x v="16"/>
    <s v="Cherey Corneliussen"/>
    <s v="C0806cam04"/>
    <x v="10"/>
  </r>
  <r>
    <x v="802"/>
    <x v="16"/>
    <x v="370"/>
    <x v="439"/>
    <n v="26"/>
    <x v="16"/>
    <s v="Cherey Corneliussen"/>
    <s v="C0806cam04"/>
    <x v="1"/>
  </r>
  <r>
    <x v="802"/>
    <x v="16"/>
    <x v="370"/>
    <x v="432"/>
    <n v="26"/>
    <x v="16"/>
    <s v="Cherey Corneliussen"/>
    <s v="C0806cam04"/>
    <x v="2"/>
  </r>
  <r>
    <x v="802"/>
    <x v="16"/>
    <x v="370"/>
    <x v="300"/>
    <n v="26"/>
    <x v="16"/>
    <s v="Cherey Corneliussen"/>
    <s v="C0806cam04"/>
    <x v="3"/>
  </r>
  <r>
    <x v="802"/>
    <x v="16"/>
    <x v="370"/>
    <x v="188"/>
    <n v="26"/>
    <x v="16"/>
    <s v="Cherey Corneliussen"/>
    <s v="C0806cam04"/>
    <x v="4"/>
  </r>
  <r>
    <x v="802"/>
    <x v="16"/>
    <x v="370"/>
    <x v="264"/>
    <n v="26"/>
    <x v="16"/>
    <s v="Cherey Corneliussen"/>
    <s v="C0806cam04"/>
    <x v="5"/>
  </r>
  <r>
    <x v="802"/>
    <x v="16"/>
    <x v="370"/>
    <x v="57"/>
    <n v="26"/>
    <x v="16"/>
    <s v="Cherey Corneliussen"/>
    <s v="C0806cam04"/>
    <x v="6"/>
  </r>
  <r>
    <x v="802"/>
    <x v="16"/>
    <x v="370"/>
    <x v="102"/>
    <n v="26"/>
    <x v="16"/>
    <s v="Cherey Corneliussen"/>
    <s v="C0806cam04"/>
    <x v="9"/>
  </r>
  <r>
    <x v="802"/>
    <x v="16"/>
    <x v="370"/>
    <x v="43"/>
    <n v="26"/>
    <x v="16"/>
    <s v="Cherey Corneliussen"/>
    <s v="C0806cam04"/>
    <x v="11"/>
  </r>
  <r>
    <x v="802"/>
    <x v="8"/>
    <x v="19"/>
    <x v="95"/>
    <n v="13"/>
    <x v="8"/>
    <s v="Cherey Corneliussen"/>
    <s v="C0806cam06"/>
    <x v="0"/>
  </r>
  <r>
    <x v="802"/>
    <x v="8"/>
    <x v="19"/>
    <x v="393"/>
    <n v="13"/>
    <x v="8"/>
    <s v="Cherey Corneliussen"/>
    <s v="C0806cam06"/>
    <x v="7"/>
  </r>
  <r>
    <x v="802"/>
    <x v="8"/>
    <x v="19"/>
    <x v="280"/>
    <n v="13"/>
    <x v="8"/>
    <s v="Cherey Corneliussen"/>
    <s v="C0806cam06"/>
    <x v="10"/>
  </r>
  <r>
    <x v="802"/>
    <x v="8"/>
    <x v="19"/>
    <x v="136"/>
    <n v="13"/>
    <x v="8"/>
    <s v="Cherey Corneliussen"/>
    <s v="C0806cam06"/>
    <x v="2"/>
  </r>
  <r>
    <x v="802"/>
    <x v="8"/>
    <x v="19"/>
    <x v="149"/>
    <n v="13"/>
    <x v="8"/>
    <s v="Cherey Corneliussen"/>
    <s v="C0806cam06"/>
    <x v="3"/>
  </r>
  <r>
    <x v="802"/>
    <x v="8"/>
    <x v="19"/>
    <x v="336"/>
    <n v="13"/>
    <x v="8"/>
    <s v="Cherey Corneliussen"/>
    <s v="C0806cam06"/>
    <x v="4"/>
  </r>
  <r>
    <x v="802"/>
    <x v="8"/>
    <x v="19"/>
    <x v="139"/>
    <n v="13"/>
    <x v="8"/>
    <s v="Cherey Corneliussen"/>
    <s v="C0806cam06"/>
    <x v="5"/>
  </r>
  <r>
    <x v="802"/>
    <x v="8"/>
    <x v="19"/>
    <x v="271"/>
    <n v="13"/>
    <x v="8"/>
    <s v="Cherey Corneliussen"/>
    <s v="C0806cam06"/>
    <x v="6"/>
  </r>
  <r>
    <x v="802"/>
    <x v="8"/>
    <x v="19"/>
    <x v="213"/>
    <n v="13"/>
    <x v="8"/>
    <s v="Cherey Corneliussen"/>
    <s v="C0806cam06"/>
    <x v="8"/>
  </r>
  <r>
    <x v="803"/>
    <x v="11"/>
    <x v="375"/>
    <x v="136"/>
    <n v="14"/>
    <x v="11"/>
    <s v="Adelle Wattingham"/>
    <s v="C0807cam15"/>
    <x v="0"/>
  </r>
  <r>
    <x v="803"/>
    <x v="11"/>
    <x v="375"/>
    <x v="198"/>
    <n v="14"/>
    <x v="11"/>
    <s v="Adelle Wattingham"/>
    <s v="C0807cam15"/>
    <x v="7"/>
  </r>
  <r>
    <x v="803"/>
    <x v="11"/>
    <x v="375"/>
    <x v="101"/>
    <n v="14"/>
    <x v="11"/>
    <s v="Adelle Wattingham"/>
    <s v="C0807cam15"/>
    <x v="10"/>
  </r>
  <r>
    <x v="803"/>
    <x v="11"/>
    <x v="375"/>
    <x v="83"/>
    <n v="14"/>
    <x v="11"/>
    <s v="Adelle Wattingham"/>
    <s v="C0807cam15"/>
    <x v="1"/>
  </r>
  <r>
    <x v="803"/>
    <x v="11"/>
    <x v="375"/>
    <x v="85"/>
    <n v="14"/>
    <x v="11"/>
    <s v="Adelle Wattingham"/>
    <s v="C0807cam15"/>
    <x v="2"/>
  </r>
  <r>
    <x v="803"/>
    <x v="11"/>
    <x v="375"/>
    <x v="110"/>
    <n v="14"/>
    <x v="11"/>
    <s v="Adelle Wattingham"/>
    <s v="C0807cam15"/>
    <x v="3"/>
  </r>
  <r>
    <x v="804"/>
    <x v="10"/>
    <x v="431"/>
    <x v="327"/>
    <n v="22"/>
    <x v="10"/>
    <s v="Sib Benyan"/>
    <s v="C0808cam05"/>
    <x v="0"/>
  </r>
  <r>
    <x v="804"/>
    <x v="10"/>
    <x v="431"/>
    <x v="124"/>
    <n v="22"/>
    <x v="10"/>
    <s v="Sib Benyan"/>
    <s v="C0808cam05"/>
    <x v="7"/>
  </r>
  <r>
    <x v="804"/>
    <x v="10"/>
    <x v="431"/>
    <x v="339"/>
    <n v="22"/>
    <x v="10"/>
    <s v="Sib Benyan"/>
    <s v="C0808cam05"/>
    <x v="1"/>
  </r>
  <r>
    <x v="804"/>
    <x v="10"/>
    <x v="431"/>
    <x v="168"/>
    <n v="22"/>
    <x v="10"/>
    <s v="Sib Benyan"/>
    <s v="C0808cam05"/>
    <x v="2"/>
  </r>
  <r>
    <x v="804"/>
    <x v="10"/>
    <x v="431"/>
    <x v="95"/>
    <n v="22"/>
    <x v="10"/>
    <s v="Sib Benyan"/>
    <s v="C0808cam05"/>
    <x v="3"/>
  </r>
  <r>
    <x v="804"/>
    <x v="10"/>
    <x v="431"/>
    <x v="36"/>
    <n v="22"/>
    <x v="10"/>
    <s v="Sib Benyan"/>
    <s v="C0808cam05"/>
    <x v="4"/>
  </r>
  <r>
    <x v="804"/>
    <x v="10"/>
    <x v="431"/>
    <x v="244"/>
    <n v="22"/>
    <x v="10"/>
    <s v="Sib Benyan"/>
    <s v="C0808cam05"/>
    <x v="5"/>
  </r>
  <r>
    <x v="804"/>
    <x v="10"/>
    <x v="431"/>
    <x v="235"/>
    <n v="22"/>
    <x v="10"/>
    <s v="Sib Benyan"/>
    <s v="C0808cam05"/>
    <x v="6"/>
  </r>
  <r>
    <x v="804"/>
    <x v="10"/>
    <x v="431"/>
    <x v="203"/>
    <n v="22"/>
    <x v="10"/>
    <s v="Sib Benyan"/>
    <s v="C0808cam05"/>
    <x v="8"/>
  </r>
  <r>
    <x v="804"/>
    <x v="10"/>
    <x v="431"/>
    <x v="190"/>
    <n v="22"/>
    <x v="10"/>
    <s v="Sib Benyan"/>
    <s v="C0808cam05"/>
    <x v="12"/>
  </r>
  <r>
    <x v="804"/>
    <x v="10"/>
    <x v="431"/>
    <x v="67"/>
    <n v="22"/>
    <x v="10"/>
    <s v="Sib Benyan"/>
    <s v="C0808cam05"/>
    <x v="13"/>
  </r>
  <r>
    <x v="804"/>
    <x v="7"/>
    <x v="415"/>
    <x v="38"/>
    <n v="28"/>
    <x v="7"/>
    <s v="Sib Benyan"/>
    <s v="C0808cam14"/>
    <x v="0"/>
  </r>
  <r>
    <x v="804"/>
    <x v="7"/>
    <x v="415"/>
    <x v="208"/>
    <n v="28"/>
    <x v="7"/>
    <s v="Sib Benyan"/>
    <s v="C0808cam14"/>
    <x v="7"/>
  </r>
  <r>
    <x v="804"/>
    <x v="7"/>
    <x v="415"/>
    <x v="3"/>
    <n v="28"/>
    <x v="7"/>
    <s v="Sib Benyan"/>
    <s v="C0808cam14"/>
    <x v="1"/>
  </r>
  <r>
    <x v="804"/>
    <x v="7"/>
    <x v="415"/>
    <x v="292"/>
    <n v="28"/>
    <x v="7"/>
    <s v="Sib Benyan"/>
    <s v="C0808cam14"/>
    <x v="2"/>
  </r>
  <r>
    <x v="804"/>
    <x v="7"/>
    <x v="415"/>
    <x v="290"/>
    <n v="28"/>
    <x v="7"/>
    <s v="Sib Benyan"/>
    <s v="C0808cam14"/>
    <x v="4"/>
  </r>
  <r>
    <x v="805"/>
    <x v="0"/>
    <x v="462"/>
    <x v="504"/>
    <n v="65"/>
    <x v="0"/>
    <s v="Tabby Mangeon"/>
    <s v="C0810cam12"/>
    <x v="0"/>
  </r>
  <r>
    <x v="805"/>
    <x v="0"/>
    <x v="462"/>
    <x v="509"/>
    <n v="65"/>
    <x v="0"/>
    <s v="Tabby Mangeon"/>
    <s v="C0810cam12"/>
    <x v="10"/>
  </r>
  <r>
    <x v="805"/>
    <x v="0"/>
    <x v="462"/>
    <x v="456"/>
    <n v="65"/>
    <x v="0"/>
    <s v="Tabby Mangeon"/>
    <s v="C0810cam12"/>
    <x v="1"/>
  </r>
  <r>
    <x v="805"/>
    <x v="0"/>
    <x v="462"/>
    <x v="104"/>
    <n v="65"/>
    <x v="0"/>
    <s v="Tabby Mangeon"/>
    <s v="C0810cam12"/>
    <x v="1"/>
  </r>
  <r>
    <x v="805"/>
    <x v="0"/>
    <x v="462"/>
    <x v="214"/>
    <n v="65"/>
    <x v="0"/>
    <s v="Tabby Mangeon"/>
    <s v="C0810cam12"/>
    <x v="2"/>
  </r>
  <r>
    <x v="805"/>
    <x v="0"/>
    <x v="462"/>
    <x v="0"/>
    <n v="65"/>
    <x v="0"/>
    <s v="Tabby Mangeon"/>
    <s v="C0810cam12"/>
    <x v="3"/>
  </r>
  <r>
    <x v="805"/>
    <x v="0"/>
    <x v="462"/>
    <x v="114"/>
    <n v="65"/>
    <x v="0"/>
    <s v="Tabby Mangeon"/>
    <s v="C0810cam12"/>
    <x v="6"/>
  </r>
  <r>
    <x v="805"/>
    <x v="0"/>
    <x v="462"/>
    <x v="343"/>
    <n v="65"/>
    <x v="0"/>
    <s v="Tabby Mangeon"/>
    <s v="C0810cam12"/>
    <x v="8"/>
  </r>
  <r>
    <x v="805"/>
    <x v="0"/>
    <x v="462"/>
    <x v="311"/>
    <n v="65"/>
    <x v="0"/>
    <s v="Tabby Mangeon"/>
    <s v="C0810cam12"/>
    <x v="8"/>
  </r>
  <r>
    <x v="805"/>
    <x v="0"/>
    <x v="462"/>
    <x v="65"/>
    <n v="65"/>
    <x v="0"/>
    <s v="Tabby Mangeon"/>
    <s v="C0810cam12"/>
    <x v="11"/>
  </r>
  <r>
    <x v="805"/>
    <x v="11"/>
    <x v="20"/>
    <x v="104"/>
    <n v="14"/>
    <x v="11"/>
    <s v="Tabby Mangeon"/>
    <s v="C0810cam15"/>
    <x v="0"/>
  </r>
  <r>
    <x v="805"/>
    <x v="11"/>
    <x v="20"/>
    <x v="299"/>
    <n v="14"/>
    <x v="11"/>
    <s v="Tabby Mangeon"/>
    <s v="C0810cam15"/>
    <x v="7"/>
  </r>
  <r>
    <x v="805"/>
    <x v="11"/>
    <x v="20"/>
    <x v="96"/>
    <n v="14"/>
    <x v="11"/>
    <s v="Tabby Mangeon"/>
    <s v="C0810cam15"/>
    <x v="10"/>
  </r>
  <r>
    <x v="805"/>
    <x v="11"/>
    <x v="20"/>
    <x v="37"/>
    <n v="14"/>
    <x v="11"/>
    <s v="Tabby Mangeon"/>
    <s v="C0810cam15"/>
    <x v="1"/>
  </r>
  <r>
    <x v="805"/>
    <x v="11"/>
    <x v="20"/>
    <x v="229"/>
    <n v="14"/>
    <x v="11"/>
    <s v="Tabby Mangeon"/>
    <s v="C0810cam15"/>
    <x v="2"/>
  </r>
  <r>
    <x v="805"/>
    <x v="11"/>
    <x v="20"/>
    <x v="74"/>
    <n v="14"/>
    <x v="11"/>
    <s v="Tabby Mangeon"/>
    <s v="C0810cam15"/>
    <x v="3"/>
  </r>
  <r>
    <x v="805"/>
    <x v="11"/>
    <x v="20"/>
    <x v="149"/>
    <n v="14"/>
    <x v="11"/>
    <s v="Tabby Mangeon"/>
    <s v="C0810cam15"/>
    <x v="4"/>
  </r>
  <r>
    <x v="805"/>
    <x v="11"/>
    <x v="20"/>
    <x v="394"/>
    <n v="14"/>
    <x v="11"/>
    <s v="Tabby Mangeon"/>
    <s v="C0810cam15"/>
    <x v="5"/>
  </r>
  <r>
    <x v="805"/>
    <x v="11"/>
    <x v="20"/>
    <x v="170"/>
    <n v="14"/>
    <x v="11"/>
    <s v="Tabby Mangeon"/>
    <s v="C0810cam15"/>
    <x v="6"/>
  </r>
  <r>
    <x v="805"/>
    <x v="11"/>
    <x v="20"/>
    <x v="134"/>
    <n v="14"/>
    <x v="11"/>
    <s v="Tabby Mangeon"/>
    <s v="C0810cam15"/>
    <x v="8"/>
  </r>
  <r>
    <x v="805"/>
    <x v="11"/>
    <x v="20"/>
    <x v="290"/>
    <n v="14"/>
    <x v="11"/>
    <s v="Tabby Mangeon"/>
    <s v="C0810cam15"/>
    <x v="9"/>
  </r>
  <r>
    <x v="806"/>
    <x v="4"/>
    <x v="30"/>
    <x v="148"/>
    <n v="16"/>
    <x v="4"/>
    <s v="Westbrooke Samsin"/>
    <s v="C0811cam16"/>
    <x v="0"/>
  </r>
  <r>
    <x v="806"/>
    <x v="4"/>
    <x v="30"/>
    <x v="91"/>
    <n v="16"/>
    <x v="4"/>
    <s v="Westbrooke Samsin"/>
    <s v="C0811cam16"/>
    <x v="7"/>
  </r>
  <r>
    <x v="806"/>
    <x v="4"/>
    <x v="30"/>
    <x v="96"/>
    <n v="16"/>
    <x v="4"/>
    <s v="Westbrooke Samsin"/>
    <s v="C0811cam16"/>
    <x v="10"/>
  </r>
  <r>
    <x v="806"/>
    <x v="4"/>
    <x v="30"/>
    <x v="207"/>
    <n v="16"/>
    <x v="4"/>
    <s v="Westbrooke Samsin"/>
    <s v="C0811cam16"/>
    <x v="1"/>
  </r>
  <r>
    <x v="806"/>
    <x v="4"/>
    <x v="30"/>
    <x v="300"/>
    <n v="16"/>
    <x v="4"/>
    <s v="Westbrooke Samsin"/>
    <s v="C0811cam16"/>
    <x v="2"/>
  </r>
  <r>
    <x v="806"/>
    <x v="4"/>
    <x v="30"/>
    <x v="127"/>
    <n v="16"/>
    <x v="4"/>
    <s v="Westbrooke Samsin"/>
    <s v="C0811cam16"/>
    <x v="3"/>
  </r>
  <r>
    <x v="806"/>
    <x v="4"/>
    <x v="30"/>
    <x v="192"/>
    <n v="16"/>
    <x v="4"/>
    <s v="Westbrooke Samsin"/>
    <s v="C0811cam16"/>
    <x v="4"/>
  </r>
  <r>
    <x v="806"/>
    <x v="4"/>
    <x v="30"/>
    <x v="51"/>
    <n v="16"/>
    <x v="4"/>
    <s v="Westbrooke Samsin"/>
    <s v="C0811cam16"/>
    <x v="6"/>
  </r>
  <r>
    <x v="806"/>
    <x v="4"/>
    <x v="30"/>
    <x v="42"/>
    <n v="16"/>
    <x v="4"/>
    <s v="Westbrooke Samsin"/>
    <s v="C0811cam16"/>
    <x v="8"/>
  </r>
  <r>
    <x v="806"/>
    <x v="4"/>
    <x v="30"/>
    <x v="43"/>
    <n v="16"/>
    <x v="4"/>
    <s v="Westbrooke Samsin"/>
    <s v="C0811cam16"/>
    <x v="9"/>
  </r>
  <r>
    <x v="806"/>
    <x v="13"/>
    <x v="272"/>
    <x v="19"/>
    <n v="75"/>
    <x v="13"/>
    <s v="Westbrooke Samsin"/>
    <s v="C0811cam09"/>
    <x v="0"/>
  </r>
  <r>
    <x v="806"/>
    <x v="13"/>
    <x v="272"/>
    <x v="62"/>
    <n v="75"/>
    <x v="13"/>
    <s v="Westbrooke Samsin"/>
    <s v="C0811cam09"/>
    <x v="7"/>
  </r>
  <r>
    <x v="806"/>
    <x v="13"/>
    <x v="272"/>
    <x v="63"/>
    <n v="75"/>
    <x v="13"/>
    <s v="Westbrooke Samsin"/>
    <s v="C0811cam09"/>
    <x v="10"/>
  </r>
  <r>
    <x v="806"/>
    <x v="13"/>
    <x v="272"/>
    <x v="29"/>
    <n v="75"/>
    <x v="13"/>
    <s v="Westbrooke Samsin"/>
    <s v="C0811cam09"/>
    <x v="1"/>
  </r>
  <r>
    <x v="806"/>
    <x v="13"/>
    <x v="272"/>
    <x v="86"/>
    <n v="75"/>
    <x v="13"/>
    <s v="Westbrooke Samsin"/>
    <s v="C0811cam09"/>
    <x v="1"/>
  </r>
  <r>
    <x v="807"/>
    <x v="13"/>
    <x v="271"/>
    <x v="478"/>
    <n v="75"/>
    <x v="13"/>
    <s v="Rania Tumilson"/>
    <s v="C0812cam09"/>
    <x v="0"/>
  </r>
  <r>
    <x v="807"/>
    <x v="13"/>
    <x v="271"/>
    <x v="89"/>
    <n v="75"/>
    <x v="13"/>
    <s v="Rania Tumilson"/>
    <s v="C0812cam09"/>
    <x v="7"/>
  </r>
  <r>
    <x v="807"/>
    <x v="13"/>
    <x v="271"/>
    <x v="314"/>
    <n v="75"/>
    <x v="13"/>
    <s v="Rania Tumilson"/>
    <s v="C0812cam09"/>
    <x v="10"/>
  </r>
  <r>
    <x v="807"/>
    <x v="13"/>
    <x v="271"/>
    <x v="334"/>
    <n v="75"/>
    <x v="13"/>
    <s v="Rania Tumilson"/>
    <s v="C0812cam09"/>
    <x v="1"/>
  </r>
  <r>
    <x v="807"/>
    <x v="13"/>
    <x v="271"/>
    <x v="396"/>
    <n v="75"/>
    <x v="13"/>
    <s v="Rania Tumilson"/>
    <s v="C0812cam09"/>
    <x v="2"/>
  </r>
  <r>
    <x v="807"/>
    <x v="13"/>
    <x v="271"/>
    <x v="18"/>
    <n v="75"/>
    <x v="13"/>
    <s v="Rania Tumilson"/>
    <s v="C0812cam09"/>
    <x v="2"/>
  </r>
  <r>
    <x v="807"/>
    <x v="13"/>
    <x v="271"/>
    <x v="371"/>
    <n v="75"/>
    <x v="13"/>
    <s v="Rania Tumilson"/>
    <s v="C0812cam09"/>
    <x v="3"/>
  </r>
  <r>
    <x v="807"/>
    <x v="13"/>
    <x v="271"/>
    <x v="115"/>
    <n v="75"/>
    <x v="13"/>
    <s v="Rania Tumilson"/>
    <s v="C0812cam09"/>
    <x v="6"/>
  </r>
  <r>
    <x v="807"/>
    <x v="13"/>
    <x v="271"/>
    <x v="57"/>
    <n v="75"/>
    <x v="13"/>
    <s v="Rania Tumilson"/>
    <s v="C0812cam09"/>
    <x v="6"/>
  </r>
  <r>
    <x v="807"/>
    <x v="13"/>
    <x v="271"/>
    <x v="151"/>
    <n v="75"/>
    <x v="13"/>
    <s v="Rania Tumilson"/>
    <s v="C0812cam09"/>
    <x v="9"/>
  </r>
  <r>
    <x v="807"/>
    <x v="13"/>
    <x v="271"/>
    <x v="11"/>
    <n v="75"/>
    <x v="13"/>
    <s v="Rania Tumilson"/>
    <s v="C0812cam09"/>
    <x v="11"/>
  </r>
  <r>
    <x v="807"/>
    <x v="13"/>
    <x v="271"/>
    <x v="195"/>
    <n v="75"/>
    <x v="13"/>
    <s v="Rania Tumilson"/>
    <s v="C0812cam09"/>
    <x v="12"/>
  </r>
  <r>
    <x v="807"/>
    <x v="15"/>
    <x v="110"/>
    <x v="348"/>
    <n v="10"/>
    <x v="15"/>
    <s v="Rania Tumilson"/>
    <s v="C0812cam01"/>
    <x v="0"/>
  </r>
  <r>
    <x v="807"/>
    <x v="15"/>
    <x v="110"/>
    <x v="436"/>
    <n v="10"/>
    <x v="15"/>
    <s v="Rania Tumilson"/>
    <s v="C0812cam01"/>
    <x v="7"/>
  </r>
  <r>
    <x v="807"/>
    <x v="15"/>
    <x v="110"/>
    <x v="284"/>
    <n v="10"/>
    <x v="15"/>
    <s v="Rania Tumilson"/>
    <s v="C0812cam01"/>
    <x v="10"/>
  </r>
  <r>
    <x v="807"/>
    <x v="15"/>
    <x v="110"/>
    <x v="44"/>
    <n v="10"/>
    <x v="15"/>
    <s v="Rania Tumilson"/>
    <s v="C0812cam01"/>
    <x v="1"/>
  </r>
  <r>
    <x v="807"/>
    <x v="15"/>
    <x v="110"/>
    <x v="131"/>
    <n v="10"/>
    <x v="15"/>
    <s v="Rania Tumilson"/>
    <s v="C0812cam01"/>
    <x v="2"/>
  </r>
  <r>
    <x v="807"/>
    <x v="15"/>
    <x v="110"/>
    <x v="247"/>
    <n v="10"/>
    <x v="15"/>
    <s v="Rania Tumilson"/>
    <s v="C0812cam01"/>
    <x v="3"/>
  </r>
  <r>
    <x v="807"/>
    <x v="15"/>
    <x v="110"/>
    <x v="133"/>
    <n v="10"/>
    <x v="15"/>
    <s v="Rania Tumilson"/>
    <s v="C0812cam01"/>
    <x v="4"/>
  </r>
  <r>
    <x v="807"/>
    <x v="15"/>
    <x v="110"/>
    <x v="115"/>
    <n v="10"/>
    <x v="15"/>
    <s v="Rania Tumilson"/>
    <s v="C0812cam01"/>
    <x v="6"/>
  </r>
  <r>
    <x v="807"/>
    <x v="15"/>
    <x v="110"/>
    <x v="193"/>
    <n v="10"/>
    <x v="15"/>
    <s v="Rania Tumilson"/>
    <s v="C0812cam01"/>
    <x v="6"/>
  </r>
  <r>
    <x v="807"/>
    <x v="15"/>
    <x v="110"/>
    <x v="210"/>
    <n v="10"/>
    <x v="15"/>
    <s v="Rania Tumilson"/>
    <s v="C0812cam01"/>
    <x v="9"/>
  </r>
  <r>
    <x v="807"/>
    <x v="15"/>
    <x v="110"/>
    <x v="118"/>
    <n v="10"/>
    <x v="15"/>
    <s v="Rania Tumilson"/>
    <s v="C0812cam01"/>
    <x v="9"/>
  </r>
  <r>
    <x v="807"/>
    <x v="15"/>
    <x v="110"/>
    <x v="12"/>
    <n v="10"/>
    <x v="15"/>
    <s v="Rania Tumilson"/>
    <s v="C0812cam01"/>
    <x v="11"/>
  </r>
  <r>
    <x v="808"/>
    <x v="6"/>
    <x v="0"/>
    <x v="0"/>
    <n v="62"/>
    <x v="6"/>
    <s v="Cyrille Peres"/>
    <s v="C0813cam03"/>
    <x v="0"/>
  </r>
  <r>
    <x v="808"/>
    <x v="6"/>
    <x v="0"/>
    <x v="232"/>
    <n v="62"/>
    <x v="6"/>
    <s v="Cyrille Peres"/>
    <s v="C0813cam03"/>
    <x v="7"/>
  </r>
  <r>
    <x v="808"/>
    <x v="6"/>
    <x v="0"/>
    <x v="46"/>
    <n v="62"/>
    <x v="6"/>
    <s v="Cyrille Peres"/>
    <s v="C0813cam03"/>
    <x v="10"/>
  </r>
  <r>
    <x v="808"/>
    <x v="6"/>
    <x v="0"/>
    <x v="106"/>
    <n v="62"/>
    <x v="6"/>
    <s v="Cyrille Peres"/>
    <s v="C0813cam03"/>
    <x v="1"/>
  </r>
  <r>
    <x v="808"/>
    <x v="6"/>
    <x v="0"/>
    <x v="224"/>
    <n v="62"/>
    <x v="6"/>
    <s v="Cyrille Peres"/>
    <s v="C0813cam03"/>
    <x v="2"/>
  </r>
  <r>
    <x v="808"/>
    <x v="6"/>
    <x v="0"/>
    <x v="146"/>
    <n v="62"/>
    <x v="6"/>
    <s v="Cyrille Peres"/>
    <s v="C0813cam03"/>
    <x v="3"/>
  </r>
  <r>
    <x v="808"/>
    <x v="6"/>
    <x v="0"/>
    <x v="51"/>
    <n v="62"/>
    <x v="6"/>
    <s v="Cyrille Peres"/>
    <s v="C0813cam03"/>
    <x v="4"/>
  </r>
  <r>
    <x v="808"/>
    <x v="6"/>
    <x v="0"/>
    <x v="109"/>
    <n v="62"/>
    <x v="6"/>
    <s v="Cyrille Peres"/>
    <s v="C0813cam03"/>
    <x v="5"/>
  </r>
  <r>
    <x v="808"/>
    <x v="6"/>
    <x v="0"/>
    <x v="195"/>
    <n v="62"/>
    <x v="6"/>
    <s v="Cyrille Peres"/>
    <s v="C0813cam03"/>
    <x v="6"/>
  </r>
  <r>
    <x v="808"/>
    <x v="7"/>
    <x v="256"/>
    <x v="192"/>
    <n v="28"/>
    <x v="7"/>
    <s v="Cyrille Peres"/>
    <s v="C0813cam14"/>
    <x v="0"/>
  </r>
  <r>
    <x v="808"/>
    <x v="7"/>
    <x v="256"/>
    <x v="101"/>
    <n v="28"/>
    <x v="7"/>
    <s v="Cyrille Peres"/>
    <s v="C0813cam14"/>
    <x v="7"/>
  </r>
  <r>
    <x v="808"/>
    <x v="7"/>
    <x v="256"/>
    <x v="51"/>
    <n v="28"/>
    <x v="7"/>
    <s v="Cyrille Peres"/>
    <s v="C0813cam14"/>
    <x v="10"/>
  </r>
  <r>
    <x v="808"/>
    <x v="7"/>
    <x v="256"/>
    <x v="42"/>
    <n v="28"/>
    <x v="7"/>
    <s v="Cyrille Peres"/>
    <s v="C0813cam14"/>
    <x v="1"/>
  </r>
  <r>
    <x v="808"/>
    <x v="7"/>
    <x v="256"/>
    <x v="152"/>
    <n v="28"/>
    <x v="7"/>
    <s v="Cyrille Peres"/>
    <s v="C0813cam14"/>
    <x v="2"/>
  </r>
  <r>
    <x v="809"/>
    <x v="10"/>
    <x v="112"/>
    <x v="350"/>
    <n v="22"/>
    <x v="10"/>
    <s v="Findlay Balwin"/>
    <s v="C0814cam05"/>
    <x v="0"/>
  </r>
  <r>
    <x v="809"/>
    <x v="10"/>
    <x v="112"/>
    <x v="463"/>
    <n v="22"/>
    <x v="10"/>
    <s v="Findlay Balwin"/>
    <s v="C0814cam05"/>
    <x v="7"/>
  </r>
  <r>
    <x v="809"/>
    <x v="10"/>
    <x v="112"/>
    <x v="16"/>
    <n v="22"/>
    <x v="10"/>
    <s v="Findlay Balwin"/>
    <s v="C0814cam05"/>
    <x v="10"/>
  </r>
  <r>
    <x v="809"/>
    <x v="10"/>
    <x v="112"/>
    <x v="214"/>
    <n v="22"/>
    <x v="10"/>
    <s v="Findlay Balwin"/>
    <s v="C0814cam05"/>
    <x v="2"/>
  </r>
  <r>
    <x v="809"/>
    <x v="10"/>
    <x v="112"/>
    <x v="202"/>
    <n v="22"/>
    <x v="10"/>
    <s v="Findlay Balwin"/>
    <s v="C0814cam05"/>
    <x v="4"/>
  </r>
  <r>
    <x v="809"/>
    <x v="10"/>
    <x v="112"/>
    <x v="433"/>
    <n v="22"/>
    <x v="10"/>
    <s v="Findlay Balwin"/>
    <s v="C0814cam05"/>
    <x v="5"/>
  </r>
  <r>
    <x v="809"/>
    <x v="10"/>
    <x v="112"/>
    <x v="208"/>
    <n v="22"/>
    <x v="10"/>
    <s v="Findlay Balwin"/>
    <s v="C0814cam05"/>
    <x v="6"/>
  </r>
  <r>
    <x v="809"/>
    <x v="10"/>
    <x v="112"/>
    <x v="311"/>
    <n v="22"/>
    <x v="10"/>
    <s v="Findlay Balwin"/>
    <s v="C0814cam05"/>
    <x v="8"/>
  </r>
  <r>
    <x v="809"/>
    <x v="10"/>
    <x v="112"/>
    <x v="252"/>
    <n v="22"/>
    <x v="10"/>
    <s v="Findlay Balwin"/>
    <s v="C0814cam05"/>
    <x v="9"/>
  </r>
  <r>
    <x v="809"/>
    <x v="10"/>
    <x v="112"/>
    <x v="64"/>
    <n v="22"/>
    <x v="10"/>
    <s v="Findlay Balwin"/>
    <s v="C0814cam05"/>
    <x v="15"/>
  </r>
  <r>
    <x v="809"/>
    <x v="15"/>
    <x v="323"/>
    <x v="70"/>
    <n v="10"/>
    <x v="15"/>
    <s v="Findlay Balwin"/>
    <s v="C0814cam01"/>
    <x v="0"/>
  </r>
  <r>
    <x v="809"/>
    <x v="15"/>
    <x v="323"/>
    <x v="200"/>
    <n v="10"/>
    <x v="15"/>
    <s v="Findlay Balwin"/>
    <s v="C0814cam01"/>
    <x v="7"/>
  </r>
  <r>
    <x v="809"/>
    <x v="15"/>
    <x v="323"/>
    <x v="190"/>
    <n v="10"/>
    <x v="15"/>
    <s v="Findlay Balwin"/>
    <s v="C0814cam01"/>
    <x v="10"/>
  </r>
  <r>
    <x v="809"/>
    <x v="15"/>
    <x v="323"/>
    <x v="122"/>
    <n v="10"/>
    <x v="15"/>
    <s v="Findlay Balwin"/>
    <s v="C0814cam01"/>
    <x v="1"/>
  </r>
  <r>
    <x v="809"/>
    <x v="15"/>
    <x v="323"/>
    <x v="6"/>
    <n v="10"/>
    <x v="15"/>
    <s v="Findlay Balwin"/>
    <s v="C0814cam01"/>
    <x v="2"/>
  </r>
  <r>
    <x v="810"/>
    <x v="8"/>
    <x v="245"/>
    <x v="328"/>
    <n v="13"/>
    <x v="8"/>
    <s v="Ulrick Coppledike"/>
    <s v="C0815cam06"/>
    <x v="0"/>
  </r>
  <r>
    <x v="810"/>
    <x v="8"/>
    <x v="245"/>
    <x v="177"/>
    <n v="13"/>
    <x v="8"/>
    <s v="Ulrick Coppledike"/>
    <s v="C0815cam06"/>
    <x v="7"/>
  </r>
  <r>
    <x v="810"/>
    <x v="8"/>
    <x v="245"/>
    <x v="6"/>
    <n v="13"/>
    <x v="8"/>
    <s v="Ulrick Coppledike"/>
    <s v="C0815cam06"/>
    <x v="10"/>
  </r>
  <r>
    <x v="810"/>
    <x v="1"/>
    <x v="2"/>
    <x v="13"/>
    <n v="25"/>
    <x v="1"/>
    <s v="Ulrick Coppledike"/>
    <s v="C0815cam07"/>
    <x v="0"/>
  </r>
  <r>
    <x v="810"/>
    <x v="1"/>
    <x v="2"/>
    <x v="374"/>
    <n v="25"/>
    <x v="1"/>
    <s v="Ulrick Coppledike"/>
    <s v="C0815cam07"/>
    <x v="7"/>
  </r>
  <r>
    <x v="810"/>
    <x v="1"/>
    <x v="2"/>
    <x v="73"/>
    <n v="25"/>
    <x v="1"/>
    <s v="Ulrick Coppledike"/>
    <s v="C0815cam07"/>
    <x v="7"/>
  </r>
  <r>
    <x v="811"/>
    <x v="7"/>
    <x v="204"/>
    <x v="449"/>
    <n v="28"/>
    <x v="7"/>
    <s v="Roxanna Lynam"/>
    <s v="C0816cam14"/>
    <x v="0"/>
  </r>
  <r>
    <x v="811"/>
    <x v="7"/>
    <x v="204"/>
    <x v="251"/>
    <n v="28"/>
    <x v="7"/>
    <s v="Roxanna Lynam"/>
    <s v="C0816cam14"/>
    <x v="7"/>
  </r>
  <r>
    <x v="811"/>
    <x v="7"/>
    <x v="204"/>
    <x v="95"/>
    <n v="28"/>
    <x v="7"/>
    <s v="Roxanna Lynam"/>
    <s v="C0816cam14"/>
    <x v="10"/>
  </r>
  <r>
    <x v="811"/>
    <x v="7"/>
    <x v="204"/>
    <x v="335"/>
    <n v="28"/>
    <x v="7"/>
    <s v="Roxanna Lynam"/>
    <s v="C0816cam14"/>
    <x v="3"/>
  </r>
  <r>
    <x v="811"/>
    <x v="7"/>
    <x v="204"/>
    <x v="69"/>
    <n v="28"/>
    <x v="7"/>
    <s v="Roxanna Lynam"/>
    <s v="C0816cam14"/>
    <x v="4"/>
  </r>
  <r>
    <x v="811"/>
    <x v="7"/>
    <x v="204"/>
    <x v="320"/>
    <n v="28"/>
    <x v="7"/>
    <s v="Roxanna Lynam"/>
    <s v="C0816cam14"/>
    <x v="5"/>
  </r>
  <r>
    <x v="811"/>
    <x v="7"/>
    <x v="204"/>
    <x v="116"/>
    <n v="28"/>
    <x v="7"/>
    <s v="Roxanna Lynam"/>
    <s v="C0816cam14"/>
    <x v="6"/>
  </r>
  <r>
    <x v="811"/>
    <x v="7"/>
    <x v="204"/>
    <x v="190"/>
    <n v="28"/>
    <x v="7"/>
    <s v="Roxanna Lynam"/>
    <s v="C0816cam14"/>
    <x v="8"/>
  </r>
  <r>
    <x v="811"/>
    <x v="7"/>
    <x v="204"/>
    <x v="109"/>
    <n v="28"/>
    <x v="7"/>
    <s v="Roxanna Lynam"/>
    <s v="C0816cam14"/>
    <x v="9"/>
  </r>
  <r>
    <x v="811"/>
    <x v="7"/>
    <x v="204"/>
    <x v="81"/>
    <n v="28"/>
    <x v="7"/>
    <s v="Roxanna Lynam"/>
    <s v="C0816cam14"/>
    <x v="11"/>
  </r>
  <r>
    <x v="811"/>
    <x v="16"/>
    <x v="46"/>
    <x v="32"/>
    <n v="26"/>
    <x v="16"/>
    <s v="Roxanna Lynam"/>
    <s v="C0816cam04"/>
    <x v="0"/>
  </r>
  <r>
    <x v="811"/>
    <x v="16"/>
    <x v="46"/>
    <x v="374"/>
    <n v="26"/>
    <x v="16"/>
    <s v="Roxanna Lynam"/>
    <s v="C0816cam04"/>
    <x v="7"/>
  </r>
  <r>
    <x v="811"/>
    <x v="16"/>
    <x v="46"/>
    <x v="119"/>
    <n v="26"/>
    <x v="16"/>
    <s v="Roxanna Lynam"/>
    <s v="C0816cam04"/>
    <x v="7"/>
  </r>
  <r>
    <x v="812"/>
    <x v="9"/>
    <x v="296"/>
    <x v="490"/>
    <n v="27"/>
    <x v="9"/>
    <s v="Quinlan Beven"/>
    <s v="C0817cam08"/>
    <x v="0"/>
  </r>
  <r>
    <x v="812"/>
    <x v="9"/>
    <x v="296"/>
    <x v="395"/>
    <n v="27"/>
    <x v="9"/>
    <s v="Quinlan Beven"/>
    <s v="C0817cam08"/>
    <x v="7"/>
  </r>
  <r>
    <x v="812"/>
    <x v="9"/>
    <x v="296"/>
    <x v="131"/>
    <n v="27"/>
    <x v="9"/>
    <s v="Quinlan Beven"/>
    <s v="C0817cam08"/>
    <x v="7"/>
  </r>
  <r>
    <x v="812"/>
    <x v="9"/>
    <x v="296"/>
    <x v="324"/>
    <n v="27"/>
    <x v="9"/>
    <s v="Quinlan Beven"/>
    <s v="C0817cam08"/>
    <x v="1"/>
  </r>
  <r>
    <x v="812"/>
    <x v="9"/>
    <x v="296"/>
    <x v="69"/>
    <n v="27"/>
    <x v="9"/>
    <s v="Quinlan Beven"/>
    <s v="C0817cam08"/>
    <x v="1"/>
  </r>
  <r>
    <x v="812"/>
    <x v="9"/>
    <x v="296"/>
    <x v="56"/>
    <n v="27"/>
    <x v="9"/>
    <s v="Quinlan Beven"/>
    <s v="C0817cam08"/>
    <x v="3"/>
  </r>
  <r>
    <x v="812"/>
    <x v="9"/>
    <x v="296"/>
    <x v="204"/>
    <n v="27"/>
    <x v="9"/>
    <s v="Quinlan Beven"/>
    <s v="C0817cam08"/>
    <x v="4"/>
  </r>
  <r>
    <x v="812"/>
    <x v="9"/>
    <x v="296"/>
    <x v="117"/>
    <n v="27"/>
    <x v="9"/>
    <s v="Quinlan Beven"/>
    <s v="C0817cam08"/>
    <x v="4"/>
  </r>
  <r>
    <x v="812"/>
    <x v="9"/>
    <x v="296"/>
    <x v="80"/>
    <n v="27"/>
    <x v="9"/>
    <s v="Quinlan Beven"/>
    <s v="C0817cam08"/>
    <x v="6"/>
  </r>
  <r>
    <x v="812"/>
    <x v="9"/>
    <x v="296"/>
    <x v="195"/>
    <n v="27"/>
    <x v="9"/>
    <s v="Quinlan Beven"/>
    <s v="C0817cam08"/>
    <x v="8"/>
  </r>
  <r>
    <x v="813"/>
    <x v="8"/>
    <x v="220"/>
    <x v="368"/>
    <n v="13"/>
    <x v="8"/>
    <s v="Odella Clemmett"/>
    <s v="C0818cam06"/>
    <x v="0"/>
  </r>
  <r>
    <x v="813"/>
    <x v="8"/>
    <x v="220"/>
    <x v="298"/>
    <n v="13"/>
    <x v="8"/>
    <s v="Odella Clemmett"/>
    <s v="C0818cam06"/>
    <x v="7"/>
  </r>
  <r>
    <x v="813"/>
    <x v="8"/>
    <x v="220"/>
    <x v="353"/>
    <n v="13"/>
    <x v="8"/>
    <s v="Odella Clemmett"/>
    <s v="C0818cam06"/>
    <x v="10"/>
  </r>
  <r>
    <x v="813"/>
    <x v="8"/>
    <x v="220"/>
    <x v="477"/>
    <n v="13"/>
    <x v="8"/>
    <s v="Odella Clemmett"/>
    <s v="C0818cam06"/>
    <x v="2"/>
  </r>
  <r>
    <x v="813"/>
    <x v="8"/>
    <x v="220"/>
    <x v="120"/>
    <n v="13"/>
    <x v="8"/>
    <s v="Odella Clemmett"/>
    <s v="C0818cam06"/>
    <x v="4"/>
  </r>
  <r>
    <x v="813"/>
    <x v="8"/>
    <x v="220"/>
    <x v="320"/>
    <n v="13"/>
    <x v="8"/>
    <s v="Odella Clemmett"/>
    <s v="C0818cam06"/>
    <x v="5"/>
  </r>
  <r>
    <x v="813"/>
    <x v="8"/>
    <x v="220"/>
    <x v="262"/>
    <n v="13"/>
    <x v="8"/>
    <s v="Odella Clemmett"/>
    <s v="C0818cam06"/>
    <x v="6"/>
  </r>
  <r>
    <x v="813"/>
    <x v="8"/>
    <x v="220"/>
    <x v="282"/>
    <n v="13"/>
    <x v="8"/>
    <s v="Odella Clemmett"/>
    <s v="C0818cam06"/>
    <x v="9"/>
  </r>
  <r>
    <x v="813"/>
    <x v="8"/>
    <x v="220"/>
    <x v="194"/>
    <n v="13"/>
    <x v="8"/>
    <s v="Odella Clemmett"/>
    <s v="C0818cam06"/>
    <x v="9"/>
  </r>
  <r>
    <x v="813"/>
    <x v="8"/>
    <x v="220"/>
    <x v="43"/>
    <n v="13"/>
    <x v="8"/>
    <s v="Odella Clemmett"/>
    <s v="C0818cam06"/>
    <x v="11"/>
  </r>
  <r>
    <x v="813"/>
    <x v="8"/>
    <x v="220"/>
    <x v="86"/>
    <n v="13"/>
    <x v="8"/>
    <s v="Odella Clemmett"/>
    <s v="C0818cam06"/>
    <x v="12"/>
  </r>
  <r>
    <x v="813"/>
    <x v="10"/>
    <x v="400"/>
    <x v="404"/>
    <n v="22"/>
    <x v="10"/>
    <s v="Odella Clemmett"/>
    <s v="C0818cam05"/>
    <x v="0"/>
  </r>
  <r>
    <x v="813"/>
    <x v="10"/>
    <x v="400"/>
    <x v="22"/>
    <n v="22"/>
    <x v="10"/>
    <s v="Odella Clemmett"/>
    <s v="C0818cam05"/>
    <x v="7"/>
  </r>
  <r>
    <x v="813"/>
    <x v="10"/>
    <x v="400"/>
    <x v="105"/>
    <n v="22"/>
    <x v="10"/>
    <s v="Odella Clemmett"/>
    <s v="C0818cam05"/>
    <x v="10"/>
  </r>
  <r>
    <x v="813"/>
    <x v="10"/>
    <x v="400"/>
    <x v="196"/>
    <n v="22"/>
    <x v="10"/>
    <s v="Odella Clemmett"/>
    <s v="C0818cam05"/>
    <x v="1"/>
  </r>
  <r>
    <x v="813"/>
    <x v="10"/>
    <x v="400"/>
    <x v="223"/>
    <n v="22"/>
    <x v="10"/>
    <s v="Odella Clemmett"/>
    <s v="C0818cam05"/>
    <x v="2"/>
  </r>
  <r>
    <x v="813"/>
    <x v="10"/>
    <x v="400"/>
    <x v="265"/>
    <n v="22"/>
    <x v="10"/>
    <s v="Odella Clemmett"/>
    <s v="C0818cam05"/>
    <x v="5"/>
  </r>
  <r>
    <x v="813"/>
    <x v="10"/>
    <x v="400"/>
    <x v="107"/>
    <n v="22"/>
    <x v="10"/>
    <s v="Odella Clemmett"/>
    <s v="C0818cam05"/>
    <x v="6"/>
  </r>
  <r>
    <x v="813"/>
    <x v="10"/>
    <x v="400"/>
    <x v="47"/>
    <n v="22"/>
    <x v="10"/>
    <s v="Odella Clemmett"/>
    <s v="C0818cam05"/>
    <x v="9"/>
  </r>
  <r>
    <x v="813"/>
    <x v="10"/>
    <x v="400"/>
    <x v="48"/>
    <n v="22"/>
    <x v="10"/>
    <s v="Odella Clemmett"/>
    <s v="C0818cam05"/>
    <x v="11"/>
  </r>
  <r>
    <x v="814"/>
    <x v="12"/>
    <x v="218"/>
    <x v="452"/>
    <n v="66"/>
    <x v="12"/>
    <s v="Martguerita Vidineev"/>
    <s v="C0819cam10"/>
    <x v="0"/>
  </r>
  <r>
    <x v="814"/>
    <x v="12"/>
    <x v="218"/>
    <x v="504"/>
    <n v="66"/>
    <x v="12"/>
    <s v="Martguerita Vidineev"/>
    <s v="C0819cam10"/>
    <x v="10"/>
  </r>
  <r>
    <x v="814"/>
    <x v="12"/>
    <x v="218"/>
    <x v="454"/>
    <n v="66"/>
    <x v="12"/>
    <s v="Martguerita Vidineev"/>
    <s v="C0819cam10"/>
    <x v="1"/>
  </r>
  <r>
    <x v="814"/>
    <x v="12"/>
    <x v="218"/>
    <x v="400"/>
    <n v="66"/>
    <x v="12"/>
    <s v="Martguerita Vidineev"/>
    <s v="C0819cam10"/>
    <x v="3"/>
  </r>
  <r>
    <x v="814"/>
    <x v="12"/>
    <x v="218"/>
    <x v="410"/>
    <n v="66"/>
    <x v="12"/>
    <s v="Martguerita Vidineev"/>
    <s v="C0819cam10"/>
    <x v="11"/>
  </r>
  <r>
    <x v="814"/>
    <x v="12"/>
    <x v="218"/>
    <x v="219"/>
    <n v="66"/>
    <x v="12"/>
    <s v="Martguerita Vidineev"/>
    <s v="C0819cam10"/>
    <x v="12"/>
  </r>
  <r>
    <x v="814"/>
    <x v="12"/>
    <x v="218"/>
    <x v="199"/>
    <n v="66"/>
    <x v="12"/>
    <s v="Martguerita Vidineev"/>
    <s v="C0819cam10"/>
    <x v="15"/>
  </r>
  <r>
    <x v="814"/>
    <x v="12"/>
    <x v="218"/>
    <x v="41"/>
    <n v="66"/>
    <x v="12"/>
    <s v="Martguerita Vidineev"/>
    <s v="C0819cam10"/>
    <x v="13"/>
  </r>
  <r>
    <x v="814"/>
    <x v="6"/>
    <x v="255"/>
    <x v="469"/>
    <n v="62"/>
    <x v="6"/>
    <s v="Martguerita Vidineev"/>
    <s v="C0819cam03"/>
    <x v="0"/>
  </r>
  <r>
    <x v="814"/>
    <x v="6"/>
    <x v="255"/>
    <x v="354"/>
    <n v="62"/>
    <x v="6"/>
    <s v="Martguerita Vidineev"/>
    <s v="C0819cam03"/>
    <x v="7"/>
  </r>
  <r>
    <x v="814"/>
    <x v="6"/>
    <x v="255"/>
    <x v="454"/>
    <n v="62"/>
    <x v="6"/>
    <s v="Martguerita Vidineev"/>
    <s v="C0819cam03"/>
    <x v="10"/>
  </r>
  <r>
    <x v="814"/>
    <x v="6"/>
    <x v="255"/>
    <x v="316"/>
    <n v="62"/>
    <x v="6"/>
    <s v="Martguerita Vidineev"/>
    <s v="C0819cam03"/>
    <x v="10"/>
  </r>
  <r>
    <x v="814"/>
    <x v="6"/>
    <x v="255"/>
    <x v="456"/>
    <n v="62"/>
    <x v="6"/>
    <s v="Martguerita Vidineev"/>
    <s v="C0819cam03"/>
    <x v="2"/>
  </r>
  <r>
    <x v="814"/>
    <x v="6"/>
    <x v="255"/>
    <x v="314"/>
    <n v="62"/>
    <x v="6"/>
    <s v="Martguerita Vidineev"/>
    <s v="C0819cam03"/>
    <x v="3"/>
  </r>
  <r>
    <x v="814"/>
    <x v="6"/>
    <x v="255"/>
    <x v="334"/>
    <n v="62"/>
    <x v="6"/>
    <s v="Martguerita Vidineev"/>
    <s v="C0819cam03"/>
    <x v="4"/>
  </r>
  <r>
    <x v="814"/>
    <x v="6"/>
    <x v="255"/>
    <x v="411"/>
    <n v="62"/>
    <x v="6"/>
    <s v="Martguerita Vidineev"/>
    <s v="C0819cam03"/>
    <x v="5"/>
  </r>
  <r>
    <x v="814"/>
    <x v="6"/>
    <x v="255"/>
    <x v="18"/>
    <n v="62"/>
    <x v="6"/>
    <s v="Martguerita Vidineev"/>
    <s v="C0819cam03"/>
    <x v="5"/>
  </r>
  <r>
    <x v="814"/>
    <x v="6"/>
    <x v="255"/>
    <x v="397"/>
    <n v="62"/>
    <x v="6"/>
    <s v="Martguerita Vidineev"/>
    <s v="C0819cam03"/>
    <x v="9"/>
  </r>
  <r>
    <x v="814"/>
    <x v="6"/>
    <x v="255"/>
    <x v="180"/>
    <n v="62"/>
    <x v="6"/>
    <s v="Martguerita Vidineev"/>
    <s v="C0819cam03"/>
    <x v="11"/>
  </r>
  <r>
    <x v="814"/>
    <x v="6"/>
    <x v="255"/>
    <x v="199"/>
    <n v="62"/>
    <x v="6"/>
    <s v="Martguerita Vidineev"/>
    <s v="C0819cam03"/>
    <x v="12"/>
  </r>
  <r>
    <x v="814"/>
    <x v="6"/>
    <x v="255"/>
    <x v="62"/>
    <n v="62"/>
    <x v="6"/>
    <s v="Martguerita Vidineev"/>
    <s v="C0819cam03"/>
    <x v="15"/>
  </r>
  <r>
    <x v="814"/>
    <x v="6"/>
    <x v="255"/>
    <x v="177"/>
    <n v="62"/>
    <x v="6"/>
    <s v="Martguerita Vidineev"/>
    <s v="C0819cam03"/>
    <x v="13"/>
  </r>
  <r>
    <x v="815"/>
    <x v="15"/>
    <x v="187"/>
    <x v="233"/>
    <n v="10"/>
    <x v="15"/>
    <s v="Alexei Splevins"/>
    <s v="C0820cam01"/>
    <x v="0"/>
  </r>
  <r>
    <x v="815"/>
    <x v="15"/>
    <x v="187"/>
    <x v="10"/>
    <n v="10"/>
    <x v="15"/>
    <s v="Alexei Splevins"/>
    <s v="C0820cam01"/>
    <x v="7"/>
  </r>
  <r>
    <x v="815"/>
    <x v="15"/>
    <x v="187"/>
    <x v="147"/>
    <n v="10"/>
    <x v="15"/>
    <s v="Alexei Splevins"/>
    <s v="C0820cam01"/>
    <x v="7"/>
  </r>
  <r>
    <x v="815"/>
    <x v="15"/>
    <x v="187"/>
    <x v="172"/>
    <n v="10"/>
    <x v="15"/>
    <s v="Alexei Splevins"/>
    <s v="C0820cam01"/>
    <x v="10"/>
  </r>
  <r>
    <x v="815"/>
    <x v="15"/>
    <x v="187"/>
    <x v="15"/>
    <n v="10"/>
    <x v="15"/>
    <s v="Alexei Splevins"/>
    <s v="C0820cam01"/>
    <x v="1"/>
  </r>
  <r>
    <x v="815"/>
    <x v="8"/>
    <x v="274"/>
    <x v="71"/>
    <n v="13"/>
    <x v="8"/>
    <s v="Alexei Splevins"/>
    <s v="C0820cam06"/>
    <x v="0"/>
  </r>
  <r>
    <x v="815"/>
    <x v="8"/>
    <x v="274"/>
    <x v="194"/>
    <n v="13"/>
    <x v="8"/>
    <s v="Alexei Splevins"/>
    <s v="C0820cam06"/>
    <x v="7"/>
  </r>
  <r>
    <x v="815"/>
    <x v="8"/>
    <x v="274"/>
    <x v="112"/>
    <n v="13"/>
    <x v="8"/>
    <s v="Alexei Splevins"/>
    <s v="C0820cam06"/>
    <x v="10"/>
  </r>
  <r>
    <x v="816"/>
    <x v="16"/>
    <x v="293"/>
    <x v="159"/>
    <n v="26"/>
    <x v="16"/>
    <s v="Terri Romeuf"/>
    <s v="C0821cam04"/>
    <x v="0"/>
  </r>
  <r>
    <x v="816"/>
    <x v="16"/>
    <x v="293"/>
    <x v="235"/>
    <n v="26"/>
    <x v="16"/>
    <s v="Terri Romeuf"/>
    <s v="C0821cam04"/>
    <x v="7"/>
  </r>
  <r>
    <x v="816"/>
    <x v="16"/>
    <x v="293"/>
    <x v="188"/>
    <n v="26"/>
    <x v="16"/>
    <s v="Terri Romeuf"/>
    <s v="C0821cam04"/>
    <x v="10"/>
  </r>
  <r>
    <x v="816"/>
    <x v="16"/>
    <x v="293"/>
    <x v="224"/>
    <n v="26"/>
    <x v="16"/>
    <s v="Terri Romeuf"/>
    <s v="C0821cam04"/>
    <x v="1"/>
  </r>
  <r>
    <x v="816"/>
    <x v="16"/>
    <x v="293"/>
    <x v="138"/>
    <n v="26"/>
    <x v="16"/>
    <s v="Terri Romeuf"/>
    <s v="C0821cam04"/>
    <x v="2"/>
  </r>
  <r>
    <x v="816"/>
    <x v="16"/>
    <x v="293"/>
    <x v="328"/>
    <n v="26"/>
    <x v="16"/>
    <s v="Terri Romeuf"/>
    <s v="C0821cam04"/>
    <x v="3"/>
  </r>
  <r>
    <x v="816"/>
    <x v="16"/>
    <x v="293"/>
    <x v="47"/>
    <n v="26"/>
    <x v="16"/>
    <s v="Terri Romeuf"/>
    <s v="C0821cam04"/>
    <x v="4"/>
  </r>
  <r>
    <x v="816"/>
    <x v="16"/>
    <x v="293"/>
    <x v="110"/>
    <n v="26"/>
    <x v="16"/>
    <s v="Terri Romeuf"/>
    <s v="C0821cam04"/>
    <x v="5"/>
  </r>
  <r>
    <x v="816"/>
    <x v="12"/>
    <x v="79"/>
    <x v="291"/>
    <n v="66"/>
    <x v="12"/>
    <s v="Terri Romeuf"/>
    <s v="C0821cam10"/>
    <x v="0"/>
  </r>
  <r>
    <x v="816"/>
    <x v="12"/>
    <x v="79"/>
    <x v="276"/>
    <n v="66"/>
    <x v="12"/>
    <s v="Terri Romeuf"/>
    <s v="C0821cam10"/>
    <x v="7"/>
  </r>
  <r>
    <x v="816"/>
    <x v="12"/>
    <x v="79"/>
    <x v="30"/>
    <n v="66"/>
    <x v="12"/>
    <s v="Terri Romeuf"/>
    <s v="C0821cam10"/>
    <x v="7"/>
  </r>
  <r>
    <x v="816"/>
    <x v="12"/>
    <x v="79"/>
    <x v="62"/>
    <n v="66"/>
    <x v="12"/>
    <s v="Terri Romeuf"/>
    <s v="C0821cam10"/>
    <x v="1"/>
  </r>
  <r>
    <x v="816"/>
    <x v="12"/>
    <x v="79"/>
    <x v="317"/>
    <n v="66"/>
    <x v="12"/>
    <s v="Terri Romeuf"/>
    <s v="C0821cam10"/>
    <x v="1"/>
  </r>
  <r>
    <x v="816"/>
    <x v="12"/>
    <x v="79"/>
    <x v="213"/>
    <n v="66"/>
    <x v="12"/>
    <s v="Terri Romeuf"/>
    <s v="C0821cam10"/>
    <x v="2"/>
  </r>
  <r>
    <x v="817"/>
    <x v="5"/>
    <x v="321"/>
    <x v="174"/>
    <n v="26"/>
    <x v="5"/>
    <s v="Brynna Broinlich"/>
    <s v="C0822cam02"/>
    <x v="0"/>
  </r>
  <r>
    <x v="817"/>
    <x v="5"/>
    <x v="321"/>
    <x v="438"/>
    <n v="26"/>
    <x v="5"/>
    <s v="Brynna Broinlich"/>
    <s v="C0822cam02"/>
    <x v="7"/>
  </r>
  <r>
    <x v="817"/>
    <x v="5"/>
    <x v="321"/>
    <x v="434"/>
    <n v="26"/>
    <x v="5"/>
    <s v="Brynna Broinlich"/>
    <s v="C0822cam02"/>
    <x v="10"/>
  </r>
  <r>
    <x v="817"/>
    <x v="5"/>
    <x v="321"/>
    <x v="432"/>
    <n v="26"/>
    <x v="5"/>
    <s v="Brynna Broinlich"/>
    <s v="C0822cam02"/>
    <x v="2"/>
  </r>
  <r>
    <x v="817"/>
    <x v="5"/>
    <x v="321"/>
    <x v="247"/>
    <n v="26"/>
    <x v="5"/>
    <s v="Brynna Broinlich"/>
    <s v="C0822cam02"/>
    <x v="3"/>
  </r>
  <r>
    <x v="817"/>
    <x v="5"/>
    <x v="321"/>
    <x v="197"/>
    <n v="26"/>
    <x v="5"/>
    <s v="Brynna Broinlich"/>
    <s v="C0822cam02"/>
    <x v="4"/>
  </r>
  <r>
    <x v="817"/>
    <x v="5"/>
    <x v="321"/>
    <x v="156"/>
    <n v="26"/>
    <x v="5"/>
    <s v="Brynna Broinlich"/>
    <s v="C0822cam02"/>
    <x v="5"/>
  </r>
  <r>
    <x v="817"/>
    <x v="5"/>
    <x v="321"/>
    <x v="262"/>
    <n v="26"/>
    <x v="5"/>
    <s v="Brynna Broinlich"/>
    <s v="C0822cam02"/>
    <x v="6"/>
  </r>
  <r>
    <x v="817"/>
    <x v="5"/>
    <x v="321"/>
    <x v="4"/>
    <n v="26"/>
    <x v="5"/>
    <s v="Brynna Broinlich"/>
    <s v="C0822cam02"/>
    <x v="8"/>
  </r>
  <r>
    <x v="817"/>
    <x v="5"/>
    <x v="321"/>
    <x v="102"/>
    <n v="26"/>
    <x v="5"/>
    <s v="Brynna Broinlich"/>
    <s v="C0822cam02"/>
    <x v="9"/>
  </r>
  <r>
    <x v="817"/>
    <x v="5"/>
    <x v="321"/>
    <x v="6"/>
    <n v="26"/>
    <x v="5"/>
    <s v="Brynna Broinlich"/>
    <s v="C0822cam02"/>
    <x v="11"/>
  </r>
  <r>
    <x v="817"/>
    <x v="1"/>
    <x v="26"/>
    <x v="131"/>
    <n v="25"/>
    <x v="1"/>
    <s v="Brynna Broinlich"/>
    <s v="C0822cam07"/>
    <x v="0"/>
  </r>
  <r>
    <x v="817"/>
    <x v="1"/>
    <x v="26"/>
    <x v="300"/>
    <n v="25"/>
    <x v="1"/>
    <s v="Brynna Broinlich"/>
    <s v="C0822cam07"/>
    <x v="7"/>
  </r>
  <r>
    <x v="817"/>
    <x v="1"/>
    <x v="26"/>
    <x v="208"/>
    <n v="25"/>
    <x v="1"/>
    <s v="Brynna Broinlich"/>
    <s v="C0822cam07"/>
    <x v="10"/>
  </r>
  <r>
    <x v="817"/>
    <x v="1"/>
    <x v="26"/>
    <x v="180"/>
    <n v="25"/>
    <x v="1"/>
    <s v="Brynna Broinlich"/>
    <s v="C0822cam07"/>
    <x v="1"/>
  </r>
  <r>
    <x v="817"/>
    <x v="1"/>
    <x v="26"/>
    <x v="107"/>
    <n v="25"/>
    <x v="1"/>
    <s v="Brynna Broinlich"/>
    <s v="C0822cam07"/>
    <x v="2"/>
  </r>
  <r>
    <x v="817"/>
    <x v="1"/>
    <x v="26"/>
    <x v="170"/>
    <n v="25"/>
    <x v="1"/>
    <s v="Brynna Broinlich"/>
    <s v="C0822cam07"/>
    <x v="3"/>
  </r>
  <r>
    <x v="817"/>
    <x v="1"/>
    <x v="26"/>
    <x v="118"/>
    <n v="25"/>
    <x v="1"/>
    <s v="Brynna Broinlich"/>
    <s v="C0822cam07"/>
    <x v="4"/>
  </r>
  <r>
    <x v="818"/>
    <x v="1"/>
    <x v="217"/>
    <x v="443"/>
    <n v="25"/>
    <x v="1"/>
    <s v="Lauree Rymmer"/>
    <s v="C0823cam07"/>
    <x v="0"/>
  </r>
  <r>
    <x v="818"/>
    <x v="1"/>
    <x v="217"/>
    <x v="429"/>
    <n v="25"/>
    <x v="1"/>
    <s v="Lauree Rymmer"/>
    <s v="C0823cam07"/>
    <x v="7"/>
  </r>
  <r>
    <x v="818"/>
    <x v="1"/>
    <x v="217"/>
    <x v="44"/>
    <n v="25"/>
    <x v="1"/>
    <s v="Lauree Rymmer"/>
    <s v="C0823cam07"/>
    <x v="10"/>
  </r>
  <r>
    <x v="818"/>
    <x v="1"/>
    <x v="217"/>
    <x v="202"/>
    <n v="25"/>
    <x v="1"/>
    <s v="Lauree Rymmer"/>
    <s v="C0823cam07"/>
    <x v="1"/>
  </r>
  <r>
    <x v="818"/>
    <x v="1"/>
    <x v="217"/>
    <x v="366"/>
    <n v="25"/>
    <x v="1"/>
    <s v="Lauree Rymmer"/>
    <s v="C0823cam07"/>
    <x v="2"/>
  </r>
  <r>
    <x v="818"/>
    <x v="1"/>
    <x v="217"/>
    <x v="99"/>
    <n v="25"/>
    <x v="1"/>
    <s v="Lauree Rymmer"/>
    <s v="C0823cam07"/>
    <x v="3"/>
  </r>
  <r>
    <x v="818"/>
    <x v="1"/>
    <x v="217"/>
    <x v="14"/>
    <n v="25"/>
    <x v="1"/>
    <s v="Lauree Rymmer"/>
    <s v="C0823cam07"/>
    <x v="11"/>
  </r>
  <r>
    <x v="818"/>
    <x v="1"/>
    <x v="217"/>
    <x v="73"/>
    <n v="25"/>
    <x v="1"/>
    <s v="Lauree Rymmer"/>
    <s v="C0823cam07"/>
    <x v="11"/>
  </r>
  <r>
    <x v="818"/>
    <x v="6"/>
    <x v="179"/>
    <x v="434"/>
    <n v="62"/>
    <x v="6"/>
    <s v="Lauree Rymmer"/>
    <s v="C0823cam03"/>
    <x v="0"/>
  </r>
  <r>
    <x v="818"/>
    <x v="6"/>
    <x v="179"/>
    <x v="45"/>
    <n v="62"/>
    <x v="6"/>
    <s v="Lauree Rymmer"/>
    <s v="C0823cam03"/>
    <x v="10"/>
  </r>
  <r>
    <x v="818"/>
    <x v="6"/>
    <x v="179"/>
    <x v="431"/>
    <n v="62"/>
    <x v="6"/>
    <s v="Lauree Rymmer"/>
    <s v="C0823cam03"/>
    <x v="1"/>
  </r>
  <r>
    <x v="818"/>
    <x v="6"/>
    <x v="179"/>
    <x v="74"/>
    <n v="62"/>
    <x v="6"/>
    <s v="Lauree Rymmer"/>
    <s v="C0823cam03"/>
    <x v="2"/>
  </r>
  <r>
    <x v="818"/>
    <x v="6"/>
    <x v="179"/>
    <x v="3"/>
    <n v="62"/>
    <x v="6"/>
    <s v="Lauree Rymmer"/>
    <s v="C0823cam03"/>
    <x v="4"/>
  </r>
  <r>
    <x v="818"/>
    <x v="6"/>
    <x v="179"/>
    <x v="190"/>
    <n v="62"/>
    <x v="6"/>
    <s v="Lauree Rymmer"/>
    <s v="C0823cam03"/>
    <x v="5"/>
  </r>
  <r>
    <x v="818"/>
    <x v="6"/>
    <x v="179"/>
    <x v="118"/>
    <n v="62"/>
    <x v="6"/>
    <s v="Lauree Rymmer"/>
    <s v="C0823cam03"/>
    <x v="6"/>
  </r>
  <r>
    <x v="818"/>
    <x v="6"/>
    <x v="179"/>
    <x v="283"/>
    <n v="62"/>
    <x v="6"/>
    <s v="Lauree Rymmer"/>
    <s v="C0823cam03"/>
    <x v="8"/>
  </r>
  <r>
    <x v="819"/>
    <x v="14"/>
    <x v="257"/>
    <x v="386"/>
    <n v="25"/>
    <x v="14"/>
    <s v="Giralda Snowden"/>
    <s v="C0824cam13"/>
    <x v="0"/>
  </r>
  <r>
    <x v="819"/>
    <x v="14"/>
    <x v="257"/>
    <x v="228"/>
    <n v="25"/>
    <x v="14"/>
    <s v="Giralda Snowden"/>
    <s v="C0824cam13"/>
    <x v="10"/>
  </r>
  <r>
    <x v="819"/>
    <x v="14"/>
    <x v="257"/>
    <x v="297"/>
    <n v="25"/>
    <x v="14"/>
    <s v="Giralda Snowden"/>
    <s v="C0824cam13"/>
    <x v="1"/>
  </r>
  <r>
    <x v="819"/>
    <x v="14"/>
    <x v="257"/>
    <x v="406"/>
    <n v="25"/>
    <x v="14"/>
    <s v="Giralda Snowden"/>
    <s v="C0824cam13"/>
    <x v="2"/>
  </r>
  <r>
    <x v="819"/>
    <x v="14"/>
    <x v="257"/>
    <x v="94"/>
    <n v="25"/>
    <x v="14"/>
    <s v="Giralda Snowden"/>
    <s v="C0824cam13"/>
    <x v="3"/>
  </r>
  <r>
    <x v="819"/>
    <x v="14"/>
    <x v="257"/>
    <x v="193"/>
    <n v="25"/>
    <x v="14"/>
    <s v="Giralda Snowden"/>
    <s v="C0824cam13"/>
    <x v="3"/>
  </r>
  <r>
    <x v="819"/>
    <x v="14"/>
    <x v="257"/>
    <x v="253"/>
    <n v="25"/>
    <x v="14"/>
    <s v="Giralda Snowden"/>
    <s v="C0824cam13"/>
    <x v="4"/>
  </r>
  <r>
    <x v="819"/>
    <x v="14"/>
    <x v="257"/>
    <x v="32"/>
    <n v="25"/>
    <x v="14"/>
    <s v="Giralda Snowden"/>
    <s v="C0824cam13"/>
    <x v="6"/>
  </r>
  <r>
    <x v="819"/>
    <x v="14"/>
    <x v="257"/>
    <x v="195"/>
    <n v="25"/>
    <x v="14"/>
    <s v="Giralda Snowden"/>
    <s v="C0824cam13"/>
    <x v="8"/>
  </r>
  <r>
    <x v="819"/>
    <x v="14"/>
    <x v="257"/>
    <x v="86"/>
    <n v="25"/>
    <x v="14"/>
    <s v="Giralda Snowden"/>
    <s v="C0824cam13"/>
    <x v="8"/>
  </r>
  <r>
    <x v="820"/>
    <x v="5"/>
    <x v="219"/>
    <x v="126"/>
    <n v="26"/>
    <x v="5"/>
    <s v="Jon Course"/>
    <s v="C0825cam02"/>
    <x v="0"/>
  </r>
  <r>
    <x v="820"/>
    <x v="5"/>
    <x v="219"/>
    <x v="53"/>
    <n v="26"/>
    <x v="5"/>
    <s v="Jon Course"/>
    <s v="C0825cam02"/>
    <x v="7"/>
  </r>
  <r>
    <x v="820"/>
    <x v="5"/>
    <x v="219"/>
    <x v="389"/>
    <n v="26"/>
    <x v="5"/>
    <s v="Jon Course"/>
    <s v="C0825cam02"/>
    <x v="10"/>
  </r>
  <r>
    <x v="820"/>
    <x v="5"/>
    <x v="219"/>
    <x v="232"/>
    <n v="26"/>
    <x v="5"/>
    <s v="Jon Course"/>
    <s v="C0825cam02"/>
    <x v="1"/>
  </r>
  <r>
    <x v="820"/>
    <x v="5"/>
    <x v="219"/>
    <x v="24"/>
    <n v="26"/>
    <x v="5"/>
    <s v="Jon Course"/>
    <s v="C0825cam02"/>
    <x v="2"/>
  </r>
  <r>
    <x v="820"/>
    <x v="5"/>
    <x v="219"/>
    <x v="106"/>
    <n v="26"/>
    <x v="5"/>
    <s v="Jon Course"/>
    <s v="C0825cam02"/>
    <x v="3"/>
  </r>
  <r>
    <x v="820"/>
    <x v="5"/>
    <x v="219"/>
    <x v="199"/>
    <n v="26"/>
    <x v="5"/>
    <s v="Jon Course"/>
    <s v="C0825cam02"/>
    <x v="5"/>
  </r>
  <r>
    <x v="820"/>
    <x v="5"/>
    <x v="219"/>
    <x v="41"/>
    <n v="26"/>
    <x v="5"/>
    <s v="Jon Course"/>
    <s v="C0825cam02"/>
    <x v="6"/>
  </r>
  <r>
    <x v="820"/>
    <x v="5"/>
    <x v="219"/>
    <x v="42"/>
    <n v="26"/>
    <x v="5"/>
    <s v="Jon Course"/>
    <s v="C0825cam02"/>
    <x v="8"/>
  </r>
  <r>
    <x v="820"/>
    <x v="4"/>
    <x v="161"/>
    <x v="399"/>
    <n v="16"/>
    <x v="4"/>
    <s v="Jon Course"/>
    <s v="C0825cam16"/>
    <x v="0"/>
  </r>
  <r>
    <x v="820"/>
    <x v="4"/>
    <x v="161"/>
    <x v="334"/>
    <n v="16"/>
    <x v="4"/>
    <s v="Jon Course"/>
    <s v="C0825cam16"/>
    <x v="7"/>
  </r>
  <r>
    <x v="820"/>
    <x v="4"/>
    <x v="161"/>
    <x v="372"/>
    <n v="16"/>
    <x v="4"/>
    <s v="Jon Course"/>
    <s v="C0825cam16"/>
    <x v="10"/>
  </r>
  <r>
    <x v="820"/>
    <x v="4"/>
    <x v="161"/>
    <x v="144"/>
    <n v="16"/>
    <x v="4"/>
    <s v="Jon Course"/>
    <s v="C0825cam16"/>
    <x v="1"/>
  </r>
  <r>
    <x v="820"/>
    <x v="4"/>
    <x v="161"/>
    <x v="433"/>
    <n v="16"/>
    <x v="4"/>
    <s v="Jon Course"/>
    <s v="C0825cam16"/>
    <x v="2"/>
  </r>
  <r>
    <x v="820"/>
    <x v="4"/>
    <x v="161"/>
    <x v="179"/>
    <n v="16"/>
    <x v="4"/>
    <s v="Jon Course"/>
    <s v="C0825cam16"/>
    <x v="3"/>
  </r>
  <r>
    <x v="820"/>
    <x v="4"/>
    <x v="161"/>
    <x v="100"/>
    <n v="16"/>
    <x v="4"/>
    <s v="Jon Course"/>
    <s v="C0825cam16"/>
    <x v="4"/>
  </r>
  <r>
    <x v="820"/>
    <x v="4"/>
    <x v="161"/>
    <x v="204"/>
    <n v="16"/>
    <x v="4"/>
    <s v="Jon Course"/>
    <s v="C0825cam16"/>
    <x v="5"/>
  </r>
  <r>
    <x v="820"/>
    <x v="4"/>
    <x v="161"/>
    <x v="62"/>
    <n v="16"/>
    <x v="4"/>
    <s v="Jon Course"/>
    <s v="C0825cam16"/>
    <x v="6"/>
  </r>
  <r>
    <x v="820"/>
    <x v="4"/>
    <x v="161"/>
    <x v="290"/>
    <n v="16"/>
    <x v="4"/>
    <s v="Jon Course"/>
    <s v="C0825cam16"/>
    <x v="9"/>
  </r>
  <r>
    <x v="821"/>
    <x v="4"/>
    <x v="364"/>
    <x v="514"/>
    <n v="16"/>
    <x v="4"/>
    <s v="Laney Giamo"/>
    <s v="C0826cam16"/>
    <x v="0"/>
  </r>
  <r>
    <x v="821"/>
    <x v="4"/>
    <x v="364"/>
    <x v="421"/>
    <n v="16"/>
    <x v="4"/>
    <s v="Laney Giamo"/>
    <s v="C0826cam16"/>
    <x v="7"/>
  </r>
  <r>
    <x v="821"/>
    <x v="4"/>
    <x v="364"/>
    <x v="165"/>
    <n v="16"/>
    <x v="4"/>
    <s v="Laney Giamo"/>
    <s v="C0826cam16"/>
    <x v="7"/>
  </r>
  <r>
    <x v="821"/>
    <x v="4"/>
    <x v="364"/>
    <x v="484"/>
    <n v="16"/>
    <x v="4"/>
    <s v="Laney Giamo"/>
    <s v="C0826cam16"/>
    <x v="1"/>
  </r>
  <r>
    <x v="821"/>
    <x v="4"/>
    <x v="364"/>
    <x v="491"/>
    <n v="16"/>
    <x v="4"/>
    <s v="Laney Giamo"/>
    <s v="C0826cam16"/>
    <x v="2"/>
  </r>
  <r>
    <x v="821"/>
    <x v="4"/>
    <x v="364"/>
    <x v="148"/>
    <n v="16"/>
    <x v="4"/>
    <s v="Laney Giamo"/>
    <s v="C0826cam16"/>
    <x v="3"/>
  </r>
  <r>
    <x v="821"/>
    <x v="4"/>
    <x v="364"/>
    <x v="450"/>
    <n v="16"/>
    <x v="4"/>
    <s v="Laney Giamo"/>
    <s v="C0826cam16"/>
    <x v="5"/>
  </r>
  <r>
    <x v="821"/>
    <x v="4"/>
    <x v="364"/>
    <x v="18"/>
    <n v="16"/>
    <x v="4"/>
    <s v="Laney Giamo"/>
    <s v="C0826cam16"/>
    <x v="6"/>
  </r>
  <r>
    <x v="821"/>
    <x v="4"/>
    <x v="364"/>
    <x v="366"/>
    <n v="16"/>
    <x v="4"/>
    <s v="Laney Giamo"/>
    <s v="C0826cam16"/>
    <x v="8"/>
  </r>
  <r>
    <x v="821"/>
    <x v="4"/>
    <x v="364"/>
    <x v="133"/>
    <n v="16"/>
    <x v="4"/>
    <s v="Laney Giamo"/>
    <s v="C0826cam16"/>
    <x v="9"/>
  </r>
  <r>
    <x v="821"/>
    <x v="4"/>
    <x v="364"/>
    <x v="75"/>
    <n v="16"/>
    <x v="4"/>
    <s v="Laney Giamo"/>
    <s v="C0826cam16"/>
    <x v="13"/>
  </r>
  <r>
    <x v="821"/>
    <x v="16"/>
    <x v="281"/>
    <x v="168"/>
    <n v="26"/>
    <x v="16"/>
    <s v="Laney Giamo"/>
    <s v="C0826cam04"/>
    <x v="0"/>
  </r>
  <r>
    <x v="821"/>
    <x v="16"/>
    <x v="281"/>
    <x v="158"/>
    <n v="26"/>
    <x v="16"/>
    <s v="Laney Giamo"/>
    <s v="C0826cam04"/>
    <x v="7"/>
  </r>
  <r>
    <x v="821"/>
    <x v="16"/>
    <x v="281"/>
    <x v="396"/>
    <n v="26"/>
    <x v="16"/>
    <s v="Laney Giamo"/>
    <s v="C0826cam04"/>
    <x v="10"/>
  </r>
  <r>
    <x v="821"/>
    <x v="16"/>
    <x v="281"/>
    <x v="38"/>
    <n v="26"/>
    <x v="16"/>
    <s v="Laney Giamo"/>
    <s v="C0826cam04"/>
    <x v="2"/>
  </r>
  <r>
    <x v="821"/>
    <x v="16"/>
    <x v="281"/>
    <x v="1"/>
    <n v="26"/>
    <x v="16"/>
    <s v="Laney Giamo"/>
    <s v="C0826cam04"/>
    <x v="3"/>
  </r>
  <r>
    <x v="821"/>
    <x v="16"/>
    <x v="281"/>
    <x v="180"/>
    <n v="26"/>
    <x v="16"/>
    <s v="Laney Giamo"/>
    <s v="C0826cam04"/>
    <x v="4"/>
  </r>
  <r>
    <x v="821"/>
    <x v="16"/>
    <x v="281"/>
    <x v="19"/>
    <n v="26"/>
    <x v="16"/>
    <s v="Laney Giamo"/>
    <s v="C0826cam04"/>
    <x v="5"/>
  </r>
  <r>
    <x v="821"/>
    <x v="16"/>
    <x v="281"/>
    <x v="41"/>
    <n v="26"/>
    <x v="16"/>
    <s v="Laney Giamo"/>
    <s v="C0826cam04"/>
    <x v="6"/>
  </r>
  <r>
    <x v="821"/>
    <x v="16"/>
    <x v="281"/>
    <x v="85"/>
    <n v="26"/>
    <x v="16"/>
    <s v="Laney Giamo"/>
    <s v="C0826cam04"/>
    <x v="8"/>
  </r>
  <r>
    <x v="821"/>
    <x v="16"/>
    <x v="281"/>
    <x v="6"/>
    <n v="26"/>
    <x v="16"/>
    <s v="Laney Giamo"/>
    <s v="C0826cam04"/>
    <x v="9"/>
  </r>
  <r>
    <x v="822"/>
    <x v="1"/>
    <x v="358"/>
    <x v="421"/>
    <n v="25"/>
    <x v="1"/>
    <s v="Cobb Pranger"/>
    <s v="C0827cam07"/>
    <x v="0"/>
  </r>
  <r>
    <x v="822"/>
    <x v="1"/>
    <x v="358"/>
    <x v="350"/>
    <n v="25"/>
    <x v="1"/>
    <s v="Cobb Pranger"/>
    <s v="C0827cam07"/>
    <x v="7"/>
  </r>
  <r>
    <x v="822"/>
    <x v="1"/>
    <x v="358"/>
    <x v="377"/>
    <n v="25"/>
    <x v="1"/>
    <s v="Cobb Pranger"/>
    <s v="C0827cam07"/>
    <x v="10"/>
  </r>
  <r>
    <x v="822"/>
    <x v="1"/>
    <x v="358"/>
    <x v="388"/>
    <n v="25"/>
    <x v="1"/>
    <s v="Cobb Pranger"/>
    <s v="C0827cam07"/>
    <x v="1"/>
  </r>
  <r>
    <x v="822"/>
    <x v="1"/>
    <x v="358"/>
    <x v="448"/>
    <n v="25"/>
    <x v="1"/>
    <s v="Cobb Pranger"/>
    <s v="C0827cam07"/>
    <x v="2"/>
  </r>
  <r>
    <x v="822"/>
    <x v="1"/>
    <x v="358"/>
    <x v="275"/>
    <n v="25"/>
    <x v="1"/>
    <s v="Cobb Pranger"/>
    <s v="C0827cam07"/>
    <x v="4"/>
  </r>
  <r>
    <x v="822"/>
    <x v="1"/>
    <x v="358"/>
    <x v="44"/>
    <n v="25"/>
    <x v="1"/>
    <s v="Cobb Pranger"/>
    <s v="C0827cam07"/>
    <x v="4"/>
  </r>
  <r>
    <x v="822"/>
    <x v="1"/>
    <x v="358"/>
    <x v="413"/>
    <n v="25"/>
    <x v="1"/>
    <s v="Cobb Pranger"/>
    <s v="C0827cam07"/>
    <x v="8"/>
  </r>
  <r>
    <x v="822"/>
    <x v="1"/>
    <x v="358"/>
    <x v="410"/>
    <n v="25"/>
    <x v="1"/>
    <s v="Cobb Pranger"/>
    <s v="C0827cam07"/>
    <x v="9"/>
  </r>
  <r>
    <x v="822"/>
    <x v="1"/>
    <x v="358"/>
    <x v="269"/>
    <n v="25"/>
    <x v="1"/>
    <s v="Cobb Pranger"/>
    <s v="C0827cam07"/>
    <x v="9"/>
  </r>
  <r>
    <x v="822"/>
    <x v="1"/>
    <x v="358"/>
    <x v="138"/>
    <n v="25"/>
    <x v="1"/>
    <s v="Cobb Pranger"/>
    <s v="C0827cam07"/>
    <x v="11"/>
  </r>
  <r>
    <x v="822"/>
    <x v="1"/>
    <x v="358"/>
    <x v="171"/>
    <n v="25"/>
    <x v="1"/>
    <s v="Cobb Pranger"/>
    <s v="C0827cam07"/>
    <x v="15"/>
  </r>
  <r>
    <x v="822"/>
    <x v="1"/>
    <x v="358"/>
    <x v="43"/>
    <n v="25"/>
    <x v="1"/>
    <s v="Cobb Pranger"/>
    <s v="C0827cam07"/>
    <x v="13"/>
  </r>
  <r>
    <x v="822"/>
    <x v="1"/>
    <x v="358"/>
    <x v="312"/>
    <n v="25"/>
    <x v="1"/>
    <s v="Cobb Pranger"/>
    <s v="C0827cam07"/>
    <x v="14"/>
  </r>
  <r>
    <x v="822"/>
    <x v="4"/>
    <x v="154"/>
    <x v="166"/>
    <n v="16"/>
    <x v="4"/>
    <s v="Cobb Pranger"/>
    <s v="C0827cam16"/>
    <x v="0"/>
  </r>
  <r>
    <x v="822"/>
    <x v="4"/>
    <x v="154"/>
    <x v="385"/>
    <n v="16"/>
    <x v="4"/>
    <s v="Cobb Pranger"/>
    <s v="C0827cam16"/>
    <x v="7"/>
  </r>
  <r>
    <x v="822"/>
    <x v="4"/>
    <x v="154"/>
    <x v="396"/>
    <n v="16"/>
    <x v="4"/>
    <s v="Cobb Pranger"/>
    <s v="C0827cam16"/>
    <x v="3"/>
  </r>
  <r>
    <x v="822"/>
    <x v="4"/>
    <x v="154"/>
    <x v="280"/>
    <n v="16"/>
    <x v="4"/>
    <s v="Cobb Pranger"/>
    <s v="C0827cam16"/>
    <x v="4"/>
  </r>
  <r>
    <x v="822"/>
    <x v="4"/>
    <x v="154"/>
    <x v="431"/>
    <n v="16"/>
    <x v="4"/>
    <s v="Cobb Pranger"/>
    <s v="C0827cam16"/>
    <x v="5"/>
  </r>
  <r>
    <x v="822"/>
    <x v="4"/>
    <x v="154"/>
    <x v="146"/>
    <n v="16"/>
    <x v="4"/>
    <s v="Cobb Pranger"/>
    <s v="C0827cam16"/>
    <x v="9"/>
  </r>
  <r>
    <x v="823"/>
    <x v="1"/>
    <x v="235"/>
    <x v="142"/>
    <n v="25"/>
    <x v="1"/>
    <s v="Britt Dyte"/>
    <s v="C0828cam07"/>
    <x v="0"/>
  </r>
  <r>
    <x v="823"/>
    <x v="1"/>
    <x v="235"/>
    <x v="158"/>
    <n v="25"/>
    <x v="1"/>
    <s v="Britt Dyte"/>
    <s v="C0828cam07"/>
    <x v="7"/>
  </r>
  <r>
    <x v="823"/>
    <x v="1"/>
    <x v="235"/>
    <x v="0"/>
    <n v="25"/>
    <x v="1"/>
    <s v="Britt Dyte"/>
    <s v="C0828cam07"/>
    <x v="7"/>
  </r>
  <r>
    <x v="823"/>
    <x v="1"/>
    <x v="235"/>
    <x v="462"/>
    <n v="25"/>
    <x v="1"/>
    <s v="Britt Dyte"/>
    <s v="C0828cam07"/>
    <x v="1"/>
  </r>
  <r>
    <x v="823"/>
    <x v="1"/>
    <x v="235"/>
    <x v="269"/>
    <n v="25"/>
    <x v="1"/>
    <s v="Britt Dyte"/>
    <s v="C0828cam07"/>
    <x v="3"/>
  </r>
  <r>
    <x v="823"/>
    <x v="1"/>
    <x v="235"/>
    <x v="138"/>
    <n v="25"/>
    <x v="1"/>
    <s v="Britt Dyte"/>
    <s v="C0828cam07"/>
    <x v="4"/>
  </r>
  <r>
    <x v="823"/>
    <x v="1"/>
    <x v="235"/>
    <x v="220"/>
    <n v="25"/>
    <x v="1"/>
    <s v="Britt Dyte"/>
    <s v="C0828cam07"/>
    <x v="6"/>
  </r>
  <r>
    <x v="823"/>
    <x v="1"/>
    <x v="235"/>
    <x v="330"/>
    <n v="25"/>
    <x v="1"/>
    <s v="Britt Dyte"/>
    <s v="C0828cam07"/>
    <x v="9"/>
  </r>
  <r>
    <x v="823"/>
    <x v="1"/>
    <x v="235"/>
    <x v="15"/>
    <n v="25"/>
    <x v="1"/>
    <s v="Britt Dyte"/>
    <s v="C0828cam07"/>
    <x v="9"/>
  </r>
  <r>
    <x v="823"/>
    <x v="14"/>
    <x v="410"/>
    <x v="432"/>
    <n v="25"/>
    <x v="14"/>
    <s v="Britt Dyte"/>
    <s v="C0828cam13"/>
    <x v="0"/>
  </r>
  <r>
    <x v="823"/>
    <x v="14"/>
    <x v="410"/>
    <x v="410"/>
    <n v="25"/>
    <x v="14"/>
    <s v="Britt Dyte"/>
    <s v="C0828cam13"/>
    <x v="10"/>
  </r>
  <r>
    <x v="823"/>
    <x v="14"/>
    <x v="410"/>
    <x v="265"/>
    <n v="25"/>
    <x v="14"/>
    <s v="Britt Dyte"/>
    <s v="C0828cam13"/>
    <x v="1"/>
  </r>
  <r>
    <x v="823"/>
    <x v="14"/>
    <x v="410"/>
    <x v="209"/>
    <n v="25"/>
    <x v="14"/>
    <s v="Britt Dyte"/>
    <s v="C0828cam13"/>
    <x v="2"/>
  </r>
  <r>
    <x v="823"/>
    <x v="14"/>
    <x v="410"/>
    <x v="328"/>
    <n v="25"/>
    <x v="14"/>
    <s v="Britt Dyte"/>
    <s v="C0828cam13"/>
    <x v="3"/>
  </r>
  <r>
    <x v="823"/>
    <x v="14"/>
    <x v="410"/>
    <x v="28"/>
    <n v="25"/>
    <x v="14"/>
    <s v="Britt Dyte"/>
    <s v="C0828cam13"/>
    <x v="4"/>
  </r>
  <r>
    <x v="823"/>
    <x v="14"/>
    <x v="410"/>
    <x v="259"/>
    <n v="25"/>
    <x v="14"/>
    <s v="Britt Dyte"/>
    <s v="C0828cam13"/>
    <x v="5"/>
  </r>
  <r>
    <x v="824"/>
    <x v="0"/>
    <x v="359"/>
    <x v="410"/>
    <n v="65"/>
    <x v="0"/>
    <s v="Arlin Grinov"/>
    <s v="C0829cam12"/>
    <x v="0"/>
  </r>
  <r>
    <x v="824"/>
    <x v="0"/>
    <x v="359"/>
    <x v="252"/>
    <n v="65"/>
    <x v="0"/>
    <s v="Arlin Grinov"/>
    <s v="C0829cam12"/>
    <x v="7"/>
  </r>
  <r>
    <x v="824"/>
    <x v="0"/>
    <x v="359"/>
    <x v="176"/>
    <n v="65"/>
    <x v="0"/>
    <s v="Arlin Grinov"/>
    <s v="C0829cam12"/>
    <x v="10"/>
  </r>
  <r>
    <x v="824"/>
    <x v="0"/>
    <x v="359"/>
    <x v="286"/>
    <n v="65"/>
    <x v="0"/>
    <s v="Arlin Grinov"/>
    <s v="C0829cam12"/>
    <x v="1"/>
  </r>
  <r>
    <x v="824"/>
    <x v="0"/>
    <x v="359"/>
    <x v="43"/>
    <n v="65"/>
    <x v="0"/>
    <s v="Arlin Grinov"/>
    <s v="C0829cam12"/>
    <x v="2"/>
  </r>
  <r>
    <x v="824"/>
    <x v="0"/>
    <x v="359"/>
    <x v="345"/>
    <n v="65"/>
    <x v="0"/>
    <s v="Arlin Grinov"/>
    <s v="C0829cam12"/>
    <x v="3"/>
  </r>
  <r>
    <x v="824"/>
    <x v="9"/>
    <x v="461"/>
    <x v="190"/>
    <n v="27"/>
    <x v="9"/>
    <s v="Arlin Grinov"/>
    <s v="C0829cam08"/>
    <x v="0"/>
  </r>
  <r>
    <x v="824"/>
    <x v="9"/>
    <x v="461"/>
    <x v="150"/>
    <n v="27"/>
    <x v="9"/>
    <s v="Arlin Grinov"/>
    <s v="C0829cam08"/>
    <x v="7"/>
  </r>
  <r>
    <x v="824"/>
    <x v="9"/>
    <x v="461"/>
    <x v="195"/>
    <n v="27"/>
    <x v="9"/>
    <s v="Arlin Grinov"/>
    <s v="C0829cam08"/>
    <x v="10"/>
  </r>
  <r>
    <x v="825"/>
    <x v="14"/>
    <x v="77"/>
    <x v="287"/>
    <n v="25"/>
    <x v="14"/>
    <s v="Guglielmo Conant"/>
    <s v="C0830cam13"/>
    <x v="0"/>
  </r>
  <r>
    <x v="825"/>
    <x v="14"/>
    <x v="77"/>
    <x v="487"/>
    <n v="25"/>
    <x v="14"/>
    <s v="Guglielmo Conant"/>
    <s v="C0830cam13"/>
    <x v="10"/>
  </r>
  <r>
    <x v="825"/>
    <x v="14"/>
    <x v="77"/>
    <x v="304"/>
    <n v="25"/>
    <x v="14"/>
    <s v="Guglielmo Conant"/>
    <s v="C0830cam13"/>
    <x v="1"/>
  </r>
  <r>
    <x v="825"/>
    <x v="14"/>
    <x v="77"/>
    <x v="34"/>
    <n v="25"/>
    <x v="14"/>
    <s v="Guglielmo Conant"/>
    <s v="C0830cam13"/>
    <x v="2"/>
  </r>
  <r>
    <x v="825"/>
    <x v="14"/>
    <x v="77"/>
    <x v="95"/>
    <n v="25"/>
    <x v="14"/>
    <s v="Guglielmo Conant"/>
    <s v="C0830cam13"/>
    <x v="3"/>
  </r>
  <r>
    <x v="825"/>
    <x v="14"/>
    <x v="77"/>
    <x v="241"/>
    <n v="25"/>
    <x v="14"/>
    <s v="Guglielmo Conant"/>
    <s v="C0830cam13"/>
    <x v="4"/>
  </r>
  <r>
    <x v="825"/>
    <x v="14"/>
    <x v="77"/>
    <x v="223"/>
    <n v="25"/>
    <x v="14"/>
    <s v="Guglielmo Conant"/>
    <s v="C0830cam13"/>
    <x v="5"/>
  </r>
  <r>
    <x v="825"/>
    <x v="14"/>
    <x v="77"/>
    <x v="433"/>
    <n v="25"/>
    <x v="14"/>
    <s v="Guglielmo Conant"/>
    <s v="C0830cam13"/>
    <x v="6"/>
  </r>
  <r>
    <x v="825"/>
    <x v="14"/>
    <x v="77"/>
    <x v="136"/>
    <n v="25"/>
    <x v="14"/>
    <s v="Guglielmo Conant"/>
    <s v="C0830cam13"/>
    <x v="8"/>
  </r>
  <r>
    <x v="825"/>
    <x v="14"/>
    <x v="77"/>
    <x v="2"/>
    <n v="25"/>
    <x v="14"/>
    <s v="Guglielmo Conant"/>
    <s v="C0830cam13"/>
    <x v="9"/>
  </r>
  <r>
    <x v="825"/>
    <x v="14"/>
    <x v="77"/>
    <x v="258"/>
    <n v="25"/>
    <x v="14"/>
    <s v="Guglielmo Conant"/>
    <s v="C0830cam13"/>
    <x v="11"/>
  </r>
  <r>
    <x v="825"/>
    <x v="14"/>
    <x v="77"/>
    <x v="328"/>
    <n v="25"/>
    <x v="14"/>
    <s v="Guglielmo Conant"/>
    <s v="C0830cam13"/>
    <x v="12"/>
  </r>
  <r>
    <x v="825"/>
    <x v="14"/>
    <x v="77"/>
    <x v="66"/>
    <n v="25"/>
    <x v="14"/>
    <s v="Guglielmo Conant"/>
    <s v="C0830cam13"/>
    <x v="15"/>
  </r>
  <r>
    <x v="825"/>
    <x v="14"/>
    <x v="77"/>
    <x v="213"/>
    <n v="25"/>
    <x v="14"/>
    <s v="Guglielmo Conant"/>
    <s v="C0830cam13"/>
    <x v="13"/>
  </r>
  <r>
    <x v="825"/>
    <x v="0"/>
    <x v="412"/>
    <x v="371"/>
    <n v="65"/>
    <x v="0"/>
    <s v="Guglielmo Conant"/>
    <s v="C0830cam12"/>
    <x v="0"/>
  </r>
  <r>
    <x v="825"/>
    <x v="0"/>
    <x v="412"/>
    <x v="111"/>
    <n v="65"/>
    <x v="0"/>
    <s v="Guglielmo Conant"/>
    <s v="C0830cam12"/>
    <x v="7"/>
  </r>
  <r>
    <x v="825"/>
    <x v="0"/>
    <x v="412"/>
    <x v="156"/>
    <n v="65"/>
    <x v="0"/>
    <s v="Guglielmo Conant"/>
    <s v="C0830cam12"/>
    <x v="10"/>
  </r>
  <r>
    <x v="825"/>
    <x v="0"/>
    <x v="412"/>
    <x v="30"/>
    <n v="65"/>
    <x v="0"/>
    <s v="Guglielmo Conant"/>
    <s v="C0830cam12"/>
    <x v="1"/>
  </r>
  <r>
    <x v="825"/>
    <x v="0"/>
    <x v="412"/>
    <x v="161"/>
    <n v="65"/>
    <x v="0"/>
    <s v="Guglielmo Conant"/>
    <s v="C0830cam12"/>
    <x v="2"/>
  </r>
  <r>
    <x v="825"/>
    <x v="0"/>
    <x v="412"/>
    <x v="102"/>
    <n v="65"/>
    <x v="0"/>
    <s v="Guglielmo Conant"/>
    <s v="C0830cam12"/>
    <x v="3"/>
  </r>
  <r>
    <x v="825"/>
    <x v="0"/>
    <x v="412"/>
    <x v="172"/>
    <n v="65"/>
    <x v="0"/>
    <s v="Guglielmo Conant"/>
    <s v="C0830cam12"/>
    <x v="4"/>
  </r>
  <r>
    <x v="826"/>
    <x v="10"/>
    <x v="335"/>
    <x v="505"/>
    <n v="22"/>
    <x v="10"/>
    <s v="Heida Wragge"/>
    <s v="C0831cam05"/>
    <x v="0"/>
  </r>
  <r>
    <x v="826"/>
    <x v="10"/>
    <x v="335"/>
    <x v="327"/>
    <n v="22"/>
    <x v="10"/>
    <s v="Heida Wragge"/>
    <s v="C0831cam05"/>
    <x v="7"/>
  </r>
  <r>
    <x v="826"/>
    <x v="10"/>
    <x v="335"/>
    <x v="357"/>
    <n v="22"/>
    <x v="10"/>
    <s v="Heida Wragge"/>
    <s v="C0831cam05"/>
    <x v="1"/>
  </r>
  <r>
    <x v="826"/>
    <x v="10"/>
    <x v="335"/>
    <x v="392"/>
    <n v="22"/>
    <x v="10"/>
    <s v="Heida Wragge"/>
    <s v="C0831cam05"/>
    <x v="2"/>
  </r>
  <r>
    <x v="826"/>
    <x v="10"/>
    <x v="335"/>
    <x v="429"/>
    <n v="22"/>
    <x v="10"/>
    <s v="Heida Wragge"/>
    <s v="C0831cam05"/>
    <x v="4"/>
  </r>
  <r>
    <x v="826"/>
    <x v="10"/>
    <x v="335"/>
    <x v="324"/>
    <n v="22"/>
    <x v="10"/>
    <s v="Heida Wragge"/>
    <s v="C0831cam05"/>
    <x v="9"/>
  </r>
  <r>
    <x v="826"/>
    <x v="10"/>
    <x v="335"/>
    <x v="260"/>
    <n v="22"/>
    <x v="10"/>
    <s v="Heida Wragge"/>
    <s v="C0831cam05"/>
    <x v="11"/>
  </r>
  <r>
    <x v="826"/>
    <x v="10"/>
    <x v="335"/>
    <x v="56"/>
    <n v="22"/>
    <x v="10"/>
    <s v="Heida Wragge"/>
    <s v="C0831cam05"/>
    <x v="12"/>
  </r>
  <r>
    <x v="826"/>
    <x v="10"/>
    <x v="335"/>
    <x v="286"/>
    <n v="22"/>
    <x v="10"/>
    <s v="Heida Wragge"/>
    <s v="C0831cam05"/>
    <x v="13"/>
  </r>
  <r>
    <x v="826"/>
    <x v="14"/>
    <x v="463"/>
    <x v="115"/>
    <n v="25"/>
    <x v="14"/>
    <s v="Heida Wragge"/>
    <s v="C0831cam13"/>
    <x v="0"/>
  </r>
  <r>
    <x v="826"/>
    <x v="14"/>
    <x v="463"/>
    <x v="62"/>
    <n v="25"/>
    <x v="14"/>
    <s v="Heida Wragge"/>
    <s v="C0831cam13"/>
    <x v="10"/>
  </r>
  <r>
    <x v="826"/>
    <x v="14"/>
    <x v="463"/>
    <x v="122"/>
    <n v="25"/>
    <x v="14"/>
    <s v="Heida Wragge"/>
    <s v="C0831cam13"/>
    <x v="10"/>
  </r>
  <r>
    <x v="826"/>
    <x v="14"/>
    <x v="463"/>
    <x v="14"/>
    <n v="25"/>
    <x v="14"/>
    <s v="Heida Wragge"/>
    <s v="C0831cam13"/>
    <x v="2"/>
  </r>
  <r>
    <x v="826"/>
    <x v="14"/>
    <x v="463"/>
    <x v="239"/>
    <n v="25"/>
    <x v="14"/>
    <s v="Heida Wragge"/>
    <s v="C0831cam13"/>
    <x v="2"/>
  </r>
  <r>
    <x v="827"/>
    <x v="3"/>
    <x v="188"/>
    <x v="437"/>
    <n v="62"/>
    <x v="3"/>
    <s v="Pammi Tilbury"/>
    <s v="C0832cam11"/>
    <x v="0"/>
  </r>
  <r>
    <x v="827"/>
    <x v="3"/>
    <x v="188"/>
    <x v="368"/>
    <n v="62"/>
    <x v="3"/>
    <s v="Pammi Tilbury"/>
    <s v="C0832cam11"/>
    <x v="10"/>
  </r>
  <r>
    <x v="827"/>
    <x v="3"/>
    <x v="188"/>
    <x v="333"/>
    <n v="62"/>
    <x v="3"/>
    <s v="Pammi Tilbury"/>
    <s v="C0832cam11"/>
    <x v="1"/>
  </r>
  <r>
    <x v="827"/>
    <x v="3"/>
    <x v="188"/>
    <x v="450"/>
    <n v="62"/>
    <x v="3"/>
    <s v="Pammi Tilbury"/>
    <s v="C0832cam11"/>
    <x v="3"/>
  </r>
  <r>
    <x v="827"/>
    <x v="3"/>
    <x v="188"/>
    <x v="300"/>
    <n v="62"/>
    <x v="3"/>
    <s v="Pammi Tilbury"/>
    <s v="C0832cam11"/>
    <x v="6"/>
  </r>
  <r>
    <x v="827"/>
    <x v="3"/>
    <x v="188"/>
    <x v="375"/>
    <n v="62"/>
    <x v="3"/>
    <s v="Pammi Tilbury"/>
    <s v="C0832cam11"/>
    <x v="8"/>
  </r>
  <r>
    <x v="827"/>
    <x v="3"/>
    <x v="188"/>
    <x v="26"/>
    <n v="62"/>
    <x v="3"/>
    <s v="Pammi Tilbury"/>
    <s v="C0832cam11"/>
    <x v="9"/>
  </r>
  <r>
    <x v="827"/>
    <x v="3"/>
    <x v="188"/>
    <x v="181"/>
    <n v="62"/>
    <x v="3"/>
    <s v="Pammi Tilbury"/>
    <s v="C0832cam11"/>
    <x v="11"/>
  </r>
  <r>
    <x v="827"/>
    <x v="3"/>
    <x v="188"/>
    <x v="4"/>
    <n v="62"/>
    <x v="3"/>
    <s v="Pammi Tilbury"/>
    <s v="C0832cam11"/>
    <x v="12"/>
  </r>
  <r>
    <x v="827"/>
    <x v="3"/>
    <x v="188"/>
    <x v="103"/>
    <n v="62"/>
    <x v="3"/>
    <s v="Pammi Tilbury"/>
    <s v="C0832cam11"/>
    <x v="13"/>
  </r>
  <r>
    <x v="827"/>
    <x v="8"/>
    <x v="417"/>
    <x v="332"/>
    <n v="13"/>
    <x v="8"/>
    <s v="Pammi Tilbury"/>
    <s v="C0832cam06"/>
    <x v="0"/>
  </r>
  <r>
    <x v="827"/>
    <x v="8"/>
    <x v="417"/>
    <x v="454"/>
    <n v="13"/>
    <x v="8"/>
    <s v="Pammi Tilbury"/>
    <s v="C0832cam06"/>
    <x v="7"/>
  </r>
  <r>
    <x v="827"/>
    <x v="8"/>
    <x v="417"/>
    <x v="479"/>
    <n v="13"/>
    <x v="8"/>
    <s v="Pammi Tilbury"/>
    <s v="C0832cam06"/>
    <x v="10"/>
  </r>
  <r>
    <x v="827"/>
    <x v="8"/>
    <x v="417"/>
    <x v="436"/>
    <n v="13"/>
    <x v="8"/>
    <s v="Pammi Tilbury"/>
    <s v="C0832cam06"/>
    <x v="1"/>
  </r>
  <r>
    <x v="827"/>
    <x v="8"/>
    <x v="417"/>
    <x v="130"/>
    <n v="13"/>
    <x v="8"/>
    <s v="Pammi Tilbury"/>
    <s v="C0832cam06"/>
    <x v="2"/>
  </r>
  <r>
    <x v="827"/>
    <x v="8"/>
    <x v="417"/>
    <x v="158"/>
    <n v="13"/>
    <x v="8"/>
    <s v="Pammi Tilbury"/>
    <s v="C0832cam06"/>
    <x v="3"/>
  </r>
  <r>
    <x v="827"/>
    <x v="8"/>
    <x v="417"/>
    <x v="113"/>
    <n v="13"/>
    <x v="8"/>
    <s v="Pammi Tilbury"/>
    <s v="C0832cam06"/>
    <x v="5"/>
  </r>
  <r>
    <x v="827"/>
    <x v="8"/>
    <x v="417"/>
    <x v="406"/>
    <n v="13"/>
    <x v="8"/>
    <s v="Pammi Tilbury"/>
    <s v="C0832cam06"/>
    <x v="8"/>
  </r>
  <r>
    <x v="827"/>
    <x v="8"/>
    <x v="417"/>
    <x v="265"/>
    <n v="13"/>
    <x v="8"/>
    <s v="Pammi Tilbury"/>
    <s v="C0832cam06"/>
    <x v="9"/>
  </r>
  <r>
    <x v="827"/>
    <x v="8"/>
    <x v="417"/>
    <x v="47"/>
    <n v="13"/>
    <x v="8"/>
    <s v="Pammi Tilbury"/>
    <s v="C0832cam06"/>
    <x v="15"/>
  </r>
  <r>
    <x v="827"/>
    <x v="8"/>
    <x v="417"/>
    <x v="195"/>
    <n v="13"/>
    <x v="8"/>
    <s v="Pammi Tilbury"/>
    <s v="C0832cam06"/>
    <x v="13"/>
  </r>
  <r>
    <x v="828"/>
    <x v="12"/>
    <x v="186"/>
    <x v="343"/>
    <n v="66"/>
    <x v="12"/>
    <s v="Dyanne Alexandersson"/>
    <s v="C0833cam10"/>
    <x v="0"/>
  </r>
  <r>
    <x v="828"/>
    <x v="12"/>
    <x v="186"/>
    <x v="115"/>
    <n v="66"/>
    <x v="12"/>
    <s v="Dyanne Alexandersson"/>
    <s v="C0833cam10"/>
    <x v="7"/>
  </r>
  <r>
    <x v="828"/>
    <x v="12"/>
    <x v="186"/>
    <x v="40"/>
    <n v="66"/>
    <x v="12"/>
    <s v="Dyanne Alexandersson"/>
    <s v="C0833cam10"/>
    <x v="7"/>
  </r>
  <r>
    <x v="828"/>
    <x v="12"/>
    <x v="186"/>
    <x v="31"/>
    <n v="66"/>
    <x v="12"/>
    <s v="Dyanne Alexandersson"/>
    <s v="C0833cam10"/>
    <x v="10"/>
  </r>
  <r>
    <x v="828"/>
    <x v="12"/>
    <x v="186"/>
    <x v="194"/>
    <n v="66"/>
    <x v="12"/>
    <s v="Dyanne Alexandersson"/>
    <s v="C0833cam10"/>
    <x v="1"/>
  </r>
  <r>
    <x v="828"/>
    <x v="12"/>
    <x v="186"/>
    <x v="76"/>
    <n v="66"/>
    <x v="12"/>
    <s v="Dyanne Alexandersson"/>
    <s v="C0833cam10"/>
    <x v="3"/>
  </r>
  <r>
    <x v="828"/>
    <x v="12"/>
    <x v="186"/>
    <x v="82"/>
    <n v="66"/>
    <x v="12"/>
    <s v="Dyanne Alexandersson"/>
    <s v="C0833cam10"/>
    <x v="3"/>
  </r>
  <r>
    <x v="828"/>
    <x v="5"/>
    <x v="447"/>
    <x v="253"/>
    <n v="26"/>
    <x v="5"/>
    <s v="Dyanne Alexandersson"/>
    <s v="C0833cam02"/>
    <x v="0"/>
  </r>
  <r>
    <x v="828"/>
    <x v="5"/>
    <x v="447"/>
    <x v="286"/>
    <n v="26"/>
    <x v="5"/>
    <s v="Dyanne Alexandersson"/>
    <s v="C0833cam02"/>
    <x v="7"/>
  </r>
  <r>
    <x v="828"/>
    <x v="5"/>
    <x v="447"/>
    <x v="283"/>
    <n v="26"/>
    <x v="5"/>
    <s v="Dyanne Alexandersson"/>
    <s v="C0833cam02"/>
    <x v="10"/>
  </r>
  <r>
    <x v="829"/>
    <x v="8"/>
    <x v="218"/>
    <x v="452"/>
    <n v="13"/>
    <x v="8"/>
    <s v="Jarib Fahrenbach"/>
    <s v="C0834cam06"/>
    <x v="0"/>
  </r>
  <r>
    <x v="829"/>
    <x v="8"/>
    <x v="218"/>
    <x v="402"/>
    <n v="13"/>
    <x v="8"/>
    <s v="Jarib Fahrenbach"/>
    <s v="C0834cam06"/>
    <x v="10"/>
  </r>
  <r>
    <x v="829"/>
    <x v="8"/>
    <x v="218"/>
    <x v="322"/>
    <n v="13"/>
    <x v="8"/>
    <s v="Jarib Fahrenbach"/>
    <s v="C0834cam06"/>
    <x v="1"/>
  </r>
  <r>
    <x v="829"/>
    <x v="8"/>
    <x v="218"/>
    <x v="385"/>
    <n v="13"/>
    <x v="8"/>
    <s v="Jarib Fahrenbach"/>
    <s v="C0834cam06"/>
    <x v="2"/>
  </r>
  <r>
    <x v="829"/>
    <x v="8"/>
    <x v="218"/>
    <x v="399"/>
    <n v="13"/>
    <x v="8"/>
    <s v="Jarib Fahrenbach"/>
    <s v="C0834cam06"/>
    <x v="4"/>
  </r>
  <r>
    <x v="829"/>
    <x v="8"/>
    <x v="218"/>
    <x v="405"/>
    <n v="13"/>
    <x v="8"/>
    <s v="Jarib Fahrenbach"/>
    <s v="C0834cam06"/>
    <x v="5"/>
  </r>
  <r>
    <x v="829"/>
    <x v="8"/>
    <x v="218"/>
    <x v="228"/>
    <n v="13"/>
    <x v="8"/>
    <s v="Jarib Fahrenbach"/>
    <s v="C0834cam06"/>
    <x v="8"/>
  </r>
  <r>
    <x v="829"/>
    <x v="8"/>
    <x v="218"/>
    <x v="433"/>
    <n v="13"/>
    <x v="8"/>
    <s v="Jarib Fahrenbach"/>
    <s v="C0834cam06"/>
    <x v="9"/>
  </r>
  <r>
    <x v="829"/>
    <x v="8"/>
    <x v="218"/>
    <x v="245"/>
    <n v="13"/>
    <x v="8"/>
    <s v="Jarib Fahrenbach"/>
    <s v="C0834cam06"/>
    <x v="11"/>
  </r>
  <r>
    <x v="829"/>
    <x v="8"/>
    <x v="218"/>
    <x v="8"/>
    <n v="13"/>
    <x v="8"/>
    <s v="Jarib Fahrenbach"/>
    <s v="C0834cam06"/>
    <x v="12"/>
  </r>
  <r>
    <x v="829"/>
    <x v="8"/>
    <x v="218"/>
    <x v="79"/>
    <n v="13"/>
    <x v="8"/>
    <s v="Jarib Fahrenbach"/>
    <s v="C0834cam06"/>
    <x v="13"/>
  </r>
  <r>
    <x v="829"/>
    <x v="8"/>
    <x v="218"/>
    <x v="150"/>
    <n v="13"/>
    <x v="8"/>
    <s v="Jarib Fahrenbach"/>
    <s v="C0834cam06"/>
    <x v="14"/>
  </r>
  <r>
    <x v="829"/>
    <x v="8"/>
    <x v="218"/>
    <x v="205"/>
    <n v="13"/>
    <x v="8"/>
    <s v="Jarib Fahrenbach"/>
    <s v="C0834cam06"/>
    <x v="16"/>
  </r>
  <r>
    <x v="830"/>
    <x v="0"/>
    <x v="464"/>
    <x v="355"/>
    <n v="65"/>
    <x v="0"/>
    <s v="Adoree Hasard"/>
    <s v="C0835cam12"/>
    <x v="0"/>
  </r>
  <r>
    <x v="830"/>
    <x v="0"/>
    <x v="464"/>
    <x v="358"/>
    <n v="65"/>
    <x v="0"/>
    <s v="Adoree Hasard"/>
    <s v="C0835cam12"/>
    <x v="7"/>
  </r>
  <r>
    <x v="830"/>
    <x v="0"/>
    <x v="464"/>
    <x v="148"/>
    <n v="65"/>
    <x v="0"/>
    <s v="Adoree Hasard"/>
    <s v="C0835cam12"/>
    <x v="10"/>
  </r>
  <r>
    <x v="830"/>
    <x v="0"/>
    <x v="464"/>
    <x v="218"/>
    <n v="65"/>
    <x v="0"/>
    <s v="Adoree Hasard"/>
    <s v="C0835cam12"/>
    <x v="2"/>
  </r>
  <r>
    <x v="830"/>
    <x v="0"/>
    <x v="464"/>
    <x v="186"/>
    <n v="65"/>
    <x v="0"/>
    <s v="Adoree Hasard"/>
    <s v="C0835cam12"/>
    <x v="3"/>
  </r>
  <r>
    <x v="830"/>
    <x v="0"/>
    <x v="464"/>
    <x v="235"/>
    <n v="65"/>
    <x v="0"/>
    <s v="Adoree Hasard"/>
    <s v="C0835cam12"/>
    <x v="4"/>
  </r>
  <r>
    <x v="830"/>
    <x v="0"/>
    <x v="464"/>
    <x v="230"/>
    <n v="65"/>
    <x v="0"/>
    <s v="Adoree Hasard"/>
    <s v="C0835cam12"/>
    <x v="9"/>
  </r>
  <r>
    <x v="830"/>
    <x v="0"/>
    <x v="464"/>
    <x v="79"/>
    <n v="65"/>
    <x v="0"/>
    <s v="Adoree Hasard"/>
    <s v="C0835cam12"/>
    <x v="11"/>
  </r>
  <r>
    <x v="830"/>
    <x v="0"/>
    <x v="464"/>
    <x v="238"/>
    <n v="65"/>
    <x v="0"/>
    <s v="Adoree Hasard"/>
    <s v="C0835cam12"/>
    <x v="15"/>
  </r>
  <r>
    <x v="830"/>
    <x v="0"/>
    <x v="464"/>
    <x v="82"/>
    <n v="65"/>
    <x v="0"/>
    <s v="Adoree Hasard"/>
    <s v="C0835cam12"/>
    <x v="15"/>
  </r>
  <r>
    <x v="830"/>
    <x v="6"/>
    <x v="51"/>
    <x v="215"/>
    <n v="62"/>
    <x v="6"/>
    <s v="Adoree Hasard"/>
    <s v="C0835cam03"/>
    <x v="0"/>
  </r>
  <r>
    <x v="830"/>
    <x v="6"/>
    <x v="51"/>
    <x v="297"/>
    <n v="62"/>
    <x v="6"/>
    <s v="Adoree Hasard"/>
    <s v="C0835cam03"/>
    <x v="7"/>
  </r>
  <r>
    <x v="830"/>
    <x v="6"/>
    <x v="51"/>
    <x v="260"/>
    <n v="62"/>
    <x v="6"/>
    <s v="Adoree Hasard"/>
    <s v="C0835cam03"/>
    <x v="10"/>
  </r>
  <r>
    <x v="830"/>
    <x v="6"/>
    <x v="51"/>
    <x v="216"/>
    <n v="62"/>
    <x v="6"/>
    <s v="Adoree Hasard"/>
    <s v="C0835cam03"/>
    <x v="1"/>
  </r>
  <r>
    <x v="830"/>
    <x v="6"/>
    <x v="51"/>
    <x v="209"/>
    <n v="62"/>
    <x v="6"/>
    <s v="Adoree Hasard"/>
    <s v="C0835cam03"/>
    <x v="2"/>
  </r>
  <r>
    <x v="830"/>
    <x v="6"/>
    <x v="51"/>
    <x v="282"/>
    <n v="62"/>
    <x v="6"/>
    <s v="Adoree Hasard"/>
    <s v="C0835cam03"/>
    <x v="3"/>
  </r>
  <r>
    <x v="830"/>
    <x v="6"/>
    <x v="51"/>
    <x v="134"/>
    <n v="62"/>
    <x v="6"/>
    <s v="Adoree Hasard"/>
    <s v="C0835cam03"/>
    <x v="4"/>
  </r>
  <r>
    <x v="831"/>
    <x v="6"/>
    <x v="74"/>
    <x v="284"/>
    <n v="62"/>
    <x v="6"/>
    <s v="Yolande Pitkaithly"/>
    <s v="C0836cam03"/>
    <x v="0"/>
  </r>
  <r>
    <x v="831"/>
    <x v="6"/>
    <x v="74"/>
    <x v="263"/>
    <n v="62"/>
    <x v="6"/>
    <s v="Yolande Pitkaithly"/>
    <s v="C0836cam03"/>
    <x v="7"/>
  </r>
  <r>
    <x v="831"/>
    <x v="6"/>
    <x v="74"/>
    <x v="69"/>
    <n v="62"/>
    <x v="6"/>
    <s v="Yolande Pitkaithly"/>
    <s v="C0836cam03"/>
    <x v="2"/>
  </r>
  <r>
    <x v="831"/>
    <x v="6"/>
    <x v="74"/>
    <x v="156"/>
    <n v="62"/>
    <x v="6"/>
    <s v="Yolande Pitkaithly"/>
    <s v="C0836cam03"/>
    <x v="3"/>
  </r>
  <r>
    <x v="831"/>
    <x v="6"/>
    <x v="74"/>
    <x v="193"/>
    <n v="62"/>
    <x v="6"/>
    <s v="Yolande Pitkaithly"/>
    <s v="C0836cam03"/>
    <x v="4"/>
  </r>
  <r>
    <x v="831"/>
    <x v="6"/>
    <x v="74"/>
    <x v="139"/>
    <n v="62"/>
    <x v="6"/>
    <s v="Yolande Pitkaithly"/>
    <s v="C0836cam03"/>
    <x v="5"/>
  </r>
  <r>
    <x v="831"/>
    <x v="6"/>
    <x v="74"/>
    <x v="102"/>
    <n v="62"/>
    <x v="6"/>
    <s v="Yolande Pitkaithly"/>
    <s v="C0836cam03"/>
    <x v="6"/>
  </r>
  <r>
    <x v="831"/>
    <x v="6"/>
    <x v="74"/>
    <x v="226"/>
    <n v="62"/>
    <x v="6"/>
    <s v="Yolande Pitkaithly"/>
    <s v="C0836cam03"/>
    <x v="8"/>
  </r>
  <r>
    <x v="831"/>
    <x v="9"/>
    <x v="51"/>
    <x v="215"/>
    <n v="27"/>
    <x v="9"/>
    <s v="Yolande Pitkaithly"/>
    <s v="C0836cam08"/>
    <x v="0"/>
  </r>
  <r>
    <x v="831"/>
    <x v="9"/>
    <x v="51"/>
    <x v="356"/>
    <n v="27"/>
    <x v="9"/>
    <s v="Yolande Pitkaithly"/>
    <s v="C0836cam08"/>
    <x v="7"/>
  </r>
  <r>
    <x v="831"/>
    <x v="9"/>
    <x v="51"/>
    <x v="127"/>
    <n v="27"/>
    <x v="9"/>
    <s v="Yolande Pitkaithly"/>
    <s v="C0836cam08"/>
    <x v="7"/>
  </r>
  <r>
    <x v="831"/>
    <x v="9"/>
    <x v="51"/>
    <x v="257"/>
    <n v="27"/>
    <x v="9"/>
    <s v="Yolande Pitkaithly"/>
    <s v="C0836cam08"/>
    <x v="1"/>
  </r>
  <r>
    <x v="831"/>
    <x v="9"/>
    <x v="51"/>
    <x v="233"/>
    <n v="27"/>
    <x v="9"/>
    <s v="Yolande Pitkaithly"/>
    <s v="C0836cam08"/>
    <x v="2"/>
  </r>
  <r>
    <x v="831"/>
    <x v="9"/>
    <x v="51"/>
    <x v="151"/>
    <n v="27"/>
    <x v="9"/>
    <s v="Yolande Pitkaithly"/>
    <s v="C0836cam08"/>
    <x v="3"/>
  </r>
  <r>
    <x v="831"/>
    <x v="9"/>
    <x v="51"/>
    <x v="85"/>
    <n v="27"/>
    <x v="9"/>
    <s v="Yolande Pitkaithly"/>
    <s v="C0836cam08"/>
    <x v="4"/>
  </r>
  <r>
    <x v="831"/>
    <x v="9"/>
    <x v="51"/>
    <x v="64"/>
    <n v="27"/>
    <x v="9"/>
    <s v="Yolande Pitkaithly"/>
    <s v="C0836cam08"/>
    <x v="4"/>
  </r>
  <r>
    <x v="831"/>
    <x v="9"/>
    <x v="51"/>
    <x v="86"/>
    <n v="27"/>
    <x v="9"/>
    <s v="Yolande Pitkaithly"/>
    <s v="C0836cam08"/>
    <x v="5"/>
  </r>
  <r>
    <x v="832"/>
    <x v="5"/>
    <x v="355"/>
    <x v="424"/>
    <n v="26"/>
    <x v="5"/>
    <s v="Bibby Rustman"/>
    <s v="C0837cam02"/>
    <x v="0"/>
  </r>
  <r>
    <x v="832"/>
    <x v="5"/>
    <x v="355"/>
    <x v="436"/>
    <n v="26"/>
    <x v="5"/>
    <s v="Bibby Rustman"/>
    <s v="C0837cam02"/>
    <x v="7"/>
  </r>
  <r>
    <x v="832"/>
    <x v="5"/>
    <x v="355"/>
    <x v="447"/>
    <n v="26"/>
    <x v="5"/>
    <s v="Bibby Rustman"/>
    <s v="C0837cam02"/>
    <x v="7"/>
  </r>
  <r>
    <x v="832"/>
    <x v="5"/>
    <x v="355"/>
    <x v="227"/>
    <n v="26"/>
    <x v="5"/>
    <s v="Bibby Rustman"/>
    <s v="C0837cam02"/>
    <x v="1"/>
  </r>
  <r>
    <x v="832"/>
    <x v="5"/>
    <x v="355"/>
    <x v="390"/>
    <n v="26"/>
    <x v="5"/>
    <s v="Bibby Rustman"/>
    <s v="C0837cam02"/>
    <x v="3"/>
  </r>
  <r>
    <x v="832"/>
    <x v="5"/>
    <x v="355"/>
    <x v="132"/>
    <n v="26"/>
    <x v="5"/>
    <s v="Bibby Rustman"/>
    <s v="C0837cam02"/>
    <x v="4"/>
  </r>
  <r>
    <x v="832"/>
    <x v="5"/>
    <x v="355"/>
    <x v="99"/>
    <n v="26"/>
    <x v="5"/>
    <s v="Bibby Rustman"/>
    <s v="C0837cam02"/>
    <x v="4"/>
  </r>
  <r>
    <x v="832"/>
    <x v="5"/>
    <x v="355"/>
    <x v="282"/>
    <n v="26"/>
    <x v="5"/>
    <s v="Bibby Rustman"/>
    <s v="C0837cam02"/>
    <x v="9"/>
  </r>
  <r>
    <x v="832"/>
    <x v="5"/>
    <x v="355"/>
    <x v="85"/>
    <n v="26"/>
    <x v="5"/>
    <s v="Bibby Rustman"/>
    <s v="C0837cam02"/>
    <x v="11"/>
  </r>
  <r>
    <x v="832"/>
    <x v="5"/>
    <x v="355"/>
    <x v="238"/>
    <n v="26"/>
    <x v="5"/>
    <s v="Bibby Rustman"/>
    <s v="C0837cam02"/>
    <x v="12"/>
  </r>
  <r>
    <x v="832"/>
    <x v="5"/>
    <x v="355"/>
    <x v="119"/>
    <n v="26"/>
    <x v="5"/>
    <s v="Bibby Rustman"/>
    <s v="C0837cam02"/>
    <x v="12"/>
  </r>
  <r>
    <x v="832"/>
    <x v="8"/>
    <x v="119"/>
    <x v="282"/>
    <n v="13"/>
    <x v="8"/>
    <s v="Bibby Rustman"/>
    <s v="C0837cam06"/>
    <x v="0"/>
  </r>
  <r>
    <x v="832"/>
    <x v="8"/>
    <x v="119"/>
    <x v="80"/>
    <n v="13"/>
    <x v="8"/>
    <s v="Bibby Rustman"/>
    <s v="C0837cam06"/>
    <x v="7"/>
  </r>
  <r>
    <x v="832"/>
    <x v="8"/>
    <x v="119"/>
    <x v="43"/>
    <n v="13"/>
    <x v="8"/>
    <s v="Bibby Rustman"/>
    <s v="C0837cam06"/>
    <x v="7"/>
  </r>
  <r>
    <x v="833"/>
    <x v="16"/>
    <x v="352"/>
    <x v="288"/>
    <n v="26"/>
    <x v="16"/>
    <s v="Albina Ivy"/>
    <s v="C0838cam04"/>
    <x v="0"/>
  </r>
  <r>
    <x v="833"/>
    <x v="16"/>
    <x v="352"/>
    <x v="449"/>
    <n v="26"/>
    <x v="16"/>
    <s v="Albina Ivy"/>
    <s v="C0838cam04"/>
    <x v="7"/>
  </r>
  <r>
    <x v="833"/>
    <x v="16"/>
    <x v="352"/>
    <x v="240"/>
    <n v="26"/>
    <x v="16"/>
    <s v="Albina Ivy"/>
    <s v="C0838cam04"/>
    <x v="10"/>
  </r>
  <r>
    <x v="833"/>
    <x v="16"/>
    <x v="352"/>
    <x v="314"/>
    <n v="26"/>
    <x v="16"/>
    <s v="Albina Ivy"/>
    <s v="C0838cam04"/>
    <x v="1"/>
  </r>
  <r>
    <x v="833"/>
    <x v="16"/>
    <x v="352"/>
    <x v="493"/>
    <n v="26"/>
    <x v="16"/>
    <s v="Albina Ivy"/>
    <s v="C0838cam04"/>
    <x v="2"/>
  </r>
  <r>
    <x v="833"/>
    <x v="16"/>
    <x v="352"/>
    <x v="17"/>
    <n v="26"/>
    <x v="16"/>
    <s v="Albina Ivy"/>
    <s v="C0838cam04"/>
    <x v="3"/>
  </r>
  <r>
    <x v="833"/>
    <x v="16"/>
    <x v="352"/>
    <x v="305"/>
    <n v="26"/>
    <x v="16"/>
    <s v="Albina Ivy"/>
    <s v="C0838cam04"/>
    <x v="4"/>
  </r>
  <r>
    <x v="833"/>
    <x v="16"/>
    <x v="352"/>
    <x v="255"/>
    <n v="26"/>
    <x v="16"/>
    <s v="Albina Ivy"/>
    <s v="C0838cam04"/>
    <x v="5"/>
  </r>
  <r>
    <x v="833"/>
    <x v="16"/>
    <x v="352"/>
    <x v="9"/>
    <n v="26"/>
    <x v="16"/>
    <s v="Albina Ivy"/>
    <s v="C0838cam04"/>
    <x v="9"/>
  </r>
  <r>
    <x v="833"/>
    <x v="16"/>
    <x v="352"/>
    <x v="62"/>
    <n v="26"/>
    <x v="16"/>
    <s v="Albina Ivy"/>
    <s v="C0838cam04"/>
    <x v="11"/>
  </r>
  <r>
    <x v="833"/>
    <x v="16"/>
    <x v="352"/>
    <x v="374"/>
    <n v="26"/>
    <x v="16"/>
    <s v="Albina Ivy"/>
    <s v="C0838cam04"/>
    <x v="15"/>
  </r>
  <r>
    <x v="833"/>
    <x v="11"/>
    <x v="217"/>
    <x v="443"/>
    <n v="14"/>
    <x v="11"/>
    <s v="Albina Ivy"/>
    <s v="C0838cam15"/>
    <x v="0"/>
  </r>
  <r>
    <x v="833"/>
    <x v="11"/>
    <x v="217"/>
    <x v="206"/>
    <n v="14"/>
    <x v="11"/>
    <s v="Albina Ivy"/>
    <s v="C0838cam15"/>
    <x v="7"/>
  </r>
  <r>
    <x v="833"/>
    <x v="11"/>
    <x v="217"/>
    <x v="279"/>
    <n v="14"/>
    <x v="11"/>
    <s v="Albina Ivy"/>
    <s v="C0838cam15"/>
    <x v="10"/>
  </r>
  <r>
    <x v="833"/>
    <x v="11"/>
    <x v="217"/>
    <x v="242"/>
    <n v="14"/>
    <x v="11"/>
    <s v="Albina Ivy"/>
    <s v="C0838cam15"/>
    <x v="1"/>
  </r>
  <r>
    <x v="833"/>
    <x v="11"/>
    <x v="217"/>
    <x v="135"/>
    <n v="14"/>
    <x v="11"/>
    <s v="Albina Ivy"/>
    <s v="C0838cam15"/>
    <x v="2"/>
  </r>
  <r>
    <x v="833"/>
    <x v="11"/>
    <x v="217"/>
    <x v="276"/>
    <n v="14"/>
    <x v="11"/>
    <s v="Albina Ivy"/>
    <s v="C0838cam15"/>
    <x v="5"/>
  </r>
  <r>
    <x v="833"/>
    <x v="11"/>
    <x v="217"/>
    <x v="236"/>
    <n v="14"/>
    <x v="11"/>
    <s v="Albina Ivy"/>
    <s v="C0838cam15"/>
    <x v="5"/>
  </r>
  <r>
    <x v="833"/>
    <x v="11"/>
    <x v="217"/>
    <x v="31"/>
    <n v="14"/>
    <x v="11"/>
    <s v="Albina Ivy"/>
    <s v="C0838cam15"/>
    <x v="6"/>
  </r>
  <r>
    <x v="833"/>
    <x v="11"/>
    <x v="217"/>
    <x v="64"/>
    <n v="14"/>
    <x v="11"/>
    <s v="Albina Ivy"/>
    <s v="C0838cam15"/>
    <x v="9"/>
  </r>
  <r>
    <x v="833"/>
    <x v="11"/>
    <x v="217"/>
    <x v="86"/>
    <n v="14"/>
    <x v="11"/>
    <s v="Albina Ivy"/>
    <s v="C0838cam15"/>
    <x v="11"/>
  </r>
  <r>
    <x v="834"/>
    <x v="9"/>
    <x v="1"/>
    <x v="7"/>
    <n v="27"/>
    <x v="9"/>
    <s v="Berty Yapp"/>
    <s v="C0839cam08"/>
    <x v="0"/>
  </r>
  <r>
    <x v="834"/>
    <x v="9"/>
    <x v="1"/>
    <x v="433"/>
    <n v="27"/>
    <x v="9"/>
    <s v="Berty Yapp"/>
    <s v="C0839cam08"/>
    <x v="7"/>
  </r>
  <r>
    <x v="834"/>
    <x v="9"/>
    <x v="1"/>
    <x v="410"/>
    <n v="27"/>
    <x v="9"/>
    <s v="Berty Yapp"/>
    <s v="C0839cam08"/>
    <x v="10"/>
  </r>
  <r>
    <x v="834"/>
    <x v="9"/>
    <x v="1"/>
    <x v="149"/>
    <n v="27"/>
    <x v="9"/>
    <s v="Berty Yapp"/>
    <s v="C0839cam08"/>
    <x v="1"/>
  </r>
  <r>
    <x v="834"/>
    <x v="9"/>
    <x v="1"/>
    <x v="3"/>
    <n v="27"/>
    <x v="9"/>
    <s v="Berty Yapp"/>
    <s v="C0839cam08"/>
    <x v="2"/>
  </r>
  <r>
    <x v="834"/>
    <x v="9"/>
    <x v="1"/>
    <x v="79"/>
    <n v="27"/>
    <x v="9"/>
    <s v="Berty Yapp"/>
    <s v="C0839cam08"/>
    <x v="3"/>
  </r>
  <r>
    <x v="834"/>
    <x v="9"/>
    <x v="1"/>
    <x v="77"/>
    <n v="27"/>
    <x v="9"/>
    <s v="Berty Yapp"/>
    <s v="C0839cam08"/>
    <x v="4"/>
  </r>
  <r>
    <x v="834"/>
    <x v="9"/>
    <x v="1"/>
    <x v="67"/>
    <n v="27"/>
    <x v="9"/>
    <s v="Berty Yapp"/>
    <s v="C0839cam08"/>
    <x v="5"/>
  </r>
  <r>
    <x v="834"/>
    <x v="5"/>
    <x v="153"/>
    <x v="94"/>
    <n v="26"/>
    <x v="5"/>
    <s v="Berty Yapp"/>
    <s v="C0839cam02"/>
    <x v="0"/>
  </r>
  <r>
    <x v="834"/>
    <x v="5"/>
    <x v="153"/>
    <x v="209"/>
    <n v="26"/>
    <x v="5"/>
    <s v="Berty Yapp"/>
    <s v="C0839cam02"/>
    <x v="7"/>
  </r>
  <r>
    <x v="834"/>
    <x v="5"/>
    <x v="153"/>
    <x v="170"/>
    <n v="26"/>
    <x v="5"/>
    <s v="Berty Yapp"/>
    <s v="C0839cam02"/>
    <x v="7"/>
  </r>
  <r>
    <x v="834"/>
    <x v="5"/>
    <x v="153"/>
    <x v="85"/>
    <n v="26"/>
    <x v="5"/>
    <s v="Berty Yapp"/>
    <s v="C0839cam02"/>
    <x v="1"/>
  </r>
  <r>
    <x v="834"/>
    <x v="5"/>
    <x v="153"/>
    <x v="14"/>
    <n v="26"/>
    <x v="5"/>
    <s v="Berty Yapp"/>
    <s v="C0839cam02"/>
    <x v="2"/>
  </r>
  <r>
    <x v="834"/>
    <x v="5"/>
    <x v="153"/>
    <x v="15"/>
    <n v="26"/>
    <x v="5"/>
    <s v="Berty Yapp"/>
    <s v="C0839cam02"/>
    <x v="2"/>
  </r>
  <r>
    <x v="835"/>
    <x v="4"/>
    <x v="120"/>
    <x v="364"/>
    <n v="16"/>
    <x v="4"/>
    <s v="Dacey Lethcoe"/>
    <s v="C0840cam16"/>
    <x v="0"/>
  </r>
  <r>
    <x v="835"/>
    <x v="4"/>
    <x v="120"/>
    <x v="496"/>
    <n v="16"/>
    <x v="4"/>
    <s v="Dacey Lethcoe"/>
    <s v="C0840cam16"/>
    <x v="7"/>
  </r>
  <r>
    <x v="835"/>
    <x v="4"/>
    <x v="120"/>
    <x v="408"/>
    <n v="16"/>
    <x v="4"/>
    <s v="Dacey Lethcoe"/>
    <s v="C0840cam16"/>
    <x v="10"/>
  </r>
  <r>
    <x v="835"/>
    <x v="4"/>
    <x v="120"/>
    <x v="298"/>
    <n v="16"/>
    <x v="4"/>
    <s v="Dacey Lethcoe"/>
    <s v="C0840cam16"/>
    <x v="1"/>
  </r>
  <r>
    <x v="835"/>
    <x v="4"/>
    <x v="120"/>
    <x v="206"/>
    <n v="16"/>
    <x v="4"/>
    <s v="Dacey Lethcoe"/>
    <s v="C0840cam16"/>
    <x v="2"/>
  </r>
  <r>
    <x v="835"/>
    <x v="4"/>
    <x v="120"/>
    <x v="227"/>
    <n v="16"/>
    <x v="4"/>
    <s v="Dacey Lethcoe"/>
    <s v="C0840cam16"/>
    <x v="3"/>
  </r>
  <r>
    <x v="835"/>
    <x v="4"/>
    <x v="120"/>
    <x v="202"/>
    <n v="16"/>
    <x v="4"/>
    <s v="Dacey Lethcoe"/>
    <s v="C0840cam16"/>
    <x v="4"/>
  </r>
  <r>
    <x v="835"/>
    <x v="4"/>
    <x v="120"/>
    <x v="431"/>
    <n v="16"/>
    <x v="4"/>
    <s v="Dacey Lethcoe"/>
    <s v="C0840cam16"/>
    <x v="5"/>
  </r>
  <r>
    <x v="835"/>
    <x v="4"/>
    <x v="120"/>
    <x v="120"/>
    <n v="16"/>
    <x v="4"/>
    <s v="Dacey Lethcoe"/>
    <s v="C0840cam16"/>
    <x v="6"/>
  </r>
  <r>
    <x v="835"/>
    <x v="4"/>
    <x v="120"/>
    <x v="342"/>
    <n v="16"/>
    <x v="4"/>
    <s v="Dacey Lethcoe"/>
    <s v="C0840cam16"/>
    <x v="8"/>
  </r>
  <r>
    <x v="835"/>
    <x v="4"/>
    <x v="120"/>
    <x v="3"/>
    <n v="16"/>
    <x v="4"/>
    <s v="Dacey Lethcoe"/>
    <s v="C0840cam16"/>
    <x v="9"/>
  </r>
  <r>
    <x v="835"/>
    <x v="4"/>
    <x v="120"/>
    <x v="246"/>
    <n v="16"/>
    <x v="4"/>
    <s v="Dacey Lethcoe"/>
    <s v="C0840cam16"/>
    <x v="11"/>
  </r>
  <r>
    <x v="835"/>
    <x v="4"/>
    <x v="120"/>
    <x v="81"/>
    <n v="16"/>
    <x v="4"/>
    <s v="Dacey Lethcoe"/>
    <s v="C0840cam16"/>
    <x v="15"/>
  </r>
  <r>
    <x v="835"/>
    <x v="6"/>
    <x v="404"/>
    <x v="237"/>
    <n v="62"/>
    <x v="6"/>
    <s v="Dacey Lethcoe"/>
    <s v="C0840cam03"/>
    <x v="0"/>
  </r>
  <r>
    <x v="835"/>
    <x v="6"/>
    <x v="404"/>
    <x v="64"/>
    <n v="62"/>
    <x v="6"/>
    <s v="Dacey Lethcoe"/>
    <s v="C0840cam03"/>
    <x v="7"/>
  </r>
  <r>
    <x v="836"/>
    <x v="15"/>
    <x v="348"/>
    <x v="450"/>
    <n v="10"/>
    <x v="15"/>
    <s v="Adler Instock"/>
    <s v="C0841cam01"/>
    <x v="0"/>
  </r>
  <r>
    <x v="836"/>
    <x v="15"/>
    <x v="348"/>
    <x v="372"/>
    <n v="10"/>
    <x v="15"/>
    <s v="Adler Instock"/>
    <s v="C0841cam01"/>
    <x v="7"/>
  </r>
  <r>
    <x v="836"/>
    <x v="15"/>
    <x v="348"/>
    <x v="186"/>
    <n v="10"/>
    <x v="15"/>
    <s v="Adler Instock"/>
    <s v="C0841cam01"/>
    <x v="7"/>
  </r>
  <r>
    <x v="836"/>
    <x v="15"/>
    <x v="348"/>
    <x v="352"/>
    <n v="10"/>
    <x v="15"/>
    <s v="Adler Instock"/>
    <s v="C0841cam01"/>
    <x v="10"/>
  </r>
  <r>
    <x v="836"/>
    <x v="15"/>
    <x v="348"/>
    <x v="192"/>
    <n v="10"/>
    <x v="15"/>
    <s v="Adler Instock"/>
    <s v="C0841cam01"/>
    <x v="2"/>
  </r>
  <r>
    <x v="836"/>
    <x v="15"/>
    <x v="348"/>
    <x v="50"/>
    <n v="10"/>
    <x v="15"/>
    <s v="Adler Instock"/>
    <s v="C0841cam01"/>
    <x v="3"/>
  </r>
  <r>
    <x v="836"/>
    <x v="15"/>
    <x v="348"/>
    <x v="51"/>
    <n v="10"/>
    <x v="15"/>
    <s v="Adler Instock"/>
    <s v="C0841cam01"/>
    <x v="4"/>
  </r>
  <r>
    <x v="836"/>
    <x v="15"/>
    <x v="348"/>
    <x v="221"/>
    <n v="10"/>
    <x v="15"/>
    <s v="Adler Instock"/>
    <s v="C0841cam01"/>
    <x v="5"/>
  </r>
  <r>
    <x v="836"/>
    <x v="15"/>
    <x v="348"/>
    <x v="238"/>
    <n v="10"/>
    <x v="15"/>
    <s v="Adler Instock"/>
    <s v="C0841cam01"/>
    <x v="8"/>
  </r>
  <r>
    <x v="837"/>
    <x v="5"/>
    <x v="124"/>
    <x v="342"/>
    <n v="26"/>
    <x v="5"/>
    <s v="Donal Pomphrett"/>
    <s v="C0842cam02"/>
    <x v="0"/>
  </r>
  <r>
    <x v="837"/>
    <x v="5"/>
    <x v="124"/>
    <x v="262"/>
    <n v="26"/>
    <x v="5"/>
    <s v="Donal Pomphrett"/>
    <s v="C0842cam02"/>
    <x v="7"/>
  </r>
  <r>
    <x v="837"/>
    <x v="5"/>
    <x v="124"/>
    <x v="190"/>
    <n v="26"/>
    <x v="5"/>
    <s v="Donal Pomphrett"/>
    <s v="C0842cam02"/>
    <x v="10"/>
  </r>
  <r>
    <x v="837"/>
    <x v="5"/>
    <x v="124"/>
    <x v="42"/>
    <n v="26"/>
    <x v="5"/>
    <s v="Donal Pomphrett"/>
    <s v="C0842cam02"/>
    <x v="1"/>
  </r>
  <r>
    <x v="837"/>
    <x v="5"/>
    <x v="124"/>
    <x v="112"/>
    <n v="26"/>
    <x v="5"/>
    <s v="Donal Pomphrett"/>
    <s v="C0842cam02"/>
    <x v="2"/>
  </r>
  <r>
    <x v="838"/>
    <x v="9"/>
    <x v="212"/>
    <x v="158"/>
    <n v="27"/>
    <x v="9"/>
    <s v="Casi Du Fray"/>
    <s v="C0843cam08"/>
    <x v="0"/>
  </r>
  <r>
    <x v="838"/>
    <x v="9"/>
    <x v="212"/>
    <x v="202"/>
    <n v="27"/>
    <x v="9"/>
    <s v="Casi Du Fray"/>
    <s v="C0843cam08"/>
    <x v="7"/>
  </r>
  <r>
    <x v="838"/>
    <x v="9"/>
    <x v="212"/>
    <x v="366"/>
    <n v="27"/>
    <x v="9"/>
    <s v="Casi Du Fray"/>
    <s v="C0843cam08"/>
    <x v="10"/>
  </r>
  <r>
    <x v="838"/>
    <x v="9"/>
    <x v="212"/>
    <x v="291"/>
    <n v="27"/>
    <x v="9"/>
    <s v="Casi Du Fray"/>
    <s v="C0843cam08"/>
    <x v="2"/>
  </r>
  <r>
    <x v="838"/>
    <x v="9"/>
    <x v="212"/>
    <x v="2"/>
    <n v="27"/>
    <x v="9"/>
    <s v="Casi Du Fray"/>
    <s v="C0843cam08"/>
    <x v="2"/>
  </r>
  <r>
    <x v="838"/>
    <x v="9"/>
    <x v="212"/>
    <x v="204"/>
    <n v="27"/>
    <x v="9"/>
    <s v="Casi Du Fray"/>
    <s v="C0843cam08"/>
    <x v="4"/>
  </r>
  <r>
    <x v="838"/>
    <x v="9"/>
    <x v="212"/>
    <x v="176"/>
    <n v="27"/>
    <x v="9"/>
    <s v="Casi Du Fray"/>
    <s v="C0843cam08"/>
    <x v="4"/>
  </r>
  <r>
    <x v="838"/>
    <x v="9"/>
    <x v="212"/>
    <x v="171"/>
    <n v="27"/>
    <x v="9"/>
    <s v="Casi Du Fray"/>
    <s v="C0843cam08"/>
    <x v="5"/>
  </r>
  <r>
    <x v="838"/>
    <x v="9"/>
    <x v="212"/>
    <x v="112"/>
    <n v="27"/>
    <x v="9"/>
    <s v="Casi Du Fray"/>
    <s v="C0843cam08"/>
    <x v="6"/>
  </r>
  <r>
    <x v="838"/>
    <x v="9"/>
    <x v="212"/>
    <x v="15"/>
    <n v="27"/>
    <x v="9"/>
    <s v="Casi Du Fray"/>
    <s v="C0843cam08"/>
    <x v="8"/>
  </r>
  <r>
    <x v="839"/>
    <x v="8"/>
    <x v="465"/>
    <x v="489"/>
    <n v="13"/>
    <x v="8"/>
    <s v="Leopold Nutbean"/>
    <s v="C0844cam06"/>
    <x v="0"/>
  </r>
  <r>
    <x v="839"/>
    <x v="8"/>
    <x v="465"/>
    <x v="500"/>
    <n v="13"/>
    <x v="8"/>
    <s v="Leopold Nutbean"/>
    <s v="C0844cam06"/>
    <x v="7"/>
  </r>
  <r>
    <x v="839"/>
    <x v="8"/>
    <x v="465"/>
    <x v="370"/>
    <n v="13"/>
    <x v="8"/>
    <s v="Leopold Nutbean"/>
    <s v="C0844cam06"/>
    <x v="10"/>
  </r>
  <r>
    <x v="839"/>
    <x v="8"/>
    <x v="465"/>
    <x v="456"/>
    <n v="13"/>
    <x v="8"/>
    <s v="Leopold Nutbean"/>
    <s v="C0844cam06"/>
    <x v="2"/>
  </r>
  <r>
    <x v="839"/>
    <x v="8"/>
    <x v="465"/>
    <x v="296"/>
    <n v="13"/>
    <x v="8"/>
    <s v="Leopold Nutbean"/>
    <s v="C0844cam06"/>
    <x v="3"/>
  </r>
  <r>
    <x v="839"/>
    <x v="8"/>
    <x v="465"/>
    <x v="457"/>
    <n v="13"/>
    <x v="8"/>
    <s v="Leopold Nutbean"/>
    <s v="C0844cam06"/>
    <x v="6"/>
  </r>
  <r>
    <x v="839"/>
    <x v="8"/>
    <x v="465"/>
    <x v="46"/>
    <n v="13"/>
    <x v="8"/>
    <s v="Leopold Nutbean"/>
    <s v="C0844cam06"/>
    <x v="8"/>
  </r>
  <r>
    <x v="839"/>
    <x v="8"/>
    <x v="465"/>
    <x v="219"/>
    <n v="13"/>
    <x v="8"/>
    <s v="Leopold Nutbean"/>
    <s v="C0844cam06"/>
    <x v="11"/>
  </r>
  <r>
    <x v="839"/>
    <x v="8"/>
    <x v="465"/>
    <x v="282"/>
    <n v="13"/>
    <x v="8"/>
    <s v="Leopold Nutbean"/>
    <s v="C0844cam06"/>
    <x v="15"/>
  </r>
  <r>
    <x v="839"/>
    <x v="8"/>
    <x v="465"/>
    <x v="77"/>
    <n v="13"/>
    <x v="8"/>
    <s v="Leopold Nutbean"/>
    <s v="C0844cam06"/>
    <x v="13"/>
  </r>
  <r>
    <x v="839"/>
    <x v="4"/>
    <x v="303"/>
    <x v="227"/>
    <n v="16"/>
    <x v="4"/>
    <s v="Leopold Nutbean"/>
    <s v="C0844cam16"/>
    <x v="0"/>
  </r>
  <r>
    <x v="839"/>
    <x v="4"/>
    <x v="303"/>
    <x v="242"/>
    <n v="16"/>
    <x v="4"/>
    <s v="Leopold Nutbean"/>
    <s v="C0844cam16"/>
    <x v="7"/>
  </r>
  <r>
    <x v="839"/>
    <x v="4"/>
    <x v="303"/>
    <x v="235"/>
    <n v="16"/>
    <x v="4"/>
    <s v="Leopold Nutbean"/>
    <s v="C0844cam16"/>
    <x v="10"/>
  </r>
  <r>
    <x v="839"/>
    <x v="4"/>
    <x v="303"/>
    <x v="1"/>
    <n v="16"/>
    <x v="4"/>
    <s v="Leopold Nutbean"/>
    <s v="C0844cam16"/>
    <x v="1"/>
  </r>
  <r>
    <x v="839"/>
    <x v="4"/>
    <x v="303"/>
    <x v="320"/>
    <n v="16"/>
    <x v="4"/>
    <s v="Leopold Nutbean"/>
    <s v="C0844cam16"/>
    <x v="2"/>
  </r>
  <r>
    <x v="839"/>
    <x v="4"/>
    <x v="303"/>
    <x v="170"/>
    <n v="16"/>
    <x v="4"/>
    <s v="Leopold Nutbean"/>
    <s v="C0844cam16"/>
    <x v="4"/>
  </r>
  <r>
    <x v="839"/>
    <x v="4"/>
    <x v="303"/>
    <x v="28"/>
    <n v="16"/>
    <x v="4"/>
    <s v="Leopold Nutbean"/>
    <s v="C0844cam16"/>
    <x v="5"/>
  </r>
  <r>
    <x v="840"/>
    <x v="7"/>
    <x v="219"/>
    <x v="126"/>
    <n v="28"/>
    <x v="7"/>
    <s v="Isidor Corser"/>
    <s v="C0845cam14"/>
    <x v="0"/>
  </r>
  <r>
    <x v="840"/>
    <x v="7"/>
    <x v="219"/>
    <x v="386"/>
    <n v="28"/>
    <x v="7"/>
    <s v="Isidor Corser"/>
    <s v="C0845cam14"/>
    <x v="7"/>
  </r>
  <r>
    <x v="840"/>
    <x v="7"/>
    <x v="219"/>
    <x v="0"/>
    <n v="28"/>
    <x v="7"/>
    <s v="Isidor Corser"/>
    <s v="C0845cam14"/>
    <x v="10"/>
  </r>
  <r>
    <x v="840"/>
    <x v="7"/>
    <x v="219"/>
    <x v="7"/>
    <n v="28"/>
    <x v="7"/>
    <s v="Isidor Corser"/>
    <s v="C0845cam14"/>
    <x v="1"/>
  </r>
  <r>
    <x v="840"/>
    <x v="7"/>
    <x v="219"/>
    <x v="46"/>
    <n v="28"/>
    <x v="7"/>
    <s v="Isidor Corser"/>
    <s v="C0845cam14"/>
    <x v="2"/>
  </r>
  <r>
    <x v="840"/>
    <x v="7"/>
    <x v="219"/>
    <x v="25"/>
    <n v="28"/>
    <x v="7"/>
    <s v="Isidor Corser"/>
    <s v="C0845cam14"/>
    <x v="3"/>
  </r>
  <r>
    <x v="840"/>
    <x v="7"/>
    <x v="219"/>
    <x v="100"/>
    <n v="28"/>
    <x v="7"/>
    <s v="Isidor Corser"/>
    <s v="C0845cam14"/>
    <x v="4"/>
  </r>
  <r>
    <x v="840"/>
    <x v="7"/>
    <x v="219"/>
    <x v="19"/>
    <n v="28"/>
    <x v="7"/>
    <s v="Isidor Corser"/>
    <s v="C0845cam14"/>
    <x v="5"/>
  </r>
  <r>
    <x v="840"/>
    <x v="7"/>
    <x v="219"/>
    <x v="139"/>
    <n v="28"/>
    <x v="7"/>
    <s v="Isidor Corser"/>
    <s v="C0845cam14"/>
    <x v="6"/>
  </r>
  <r>
    <x v="840"/>
    <x v="7"/>
    <x v="219"/>
    <x v="42"/>
    <n v="28"/>
    <x v="7"/>
    <s v="Isidor Corser"/>
    <s v="C0845cam14"/>
    <x v="8"/>
  </r>
  <r>
    <x v="840"/>
    <x v="7"/>
    <x v="219"/>
    <x v="103"/>
    <n v="28"/>
    <x v="7"/>
    <s v="Isidor Corser"/>
    <s v="C0845cam14"/>
    <x v="9"/>
  </r>
  <r>
    <x v="840"/>
    <x v="12"/>
    <x v="415"/>
    <x v="38"/>
    <n v="66"/>
    <x v="12"/>
    <s v="Isidor Corser"/>
    <s v="C0845cam10"/>
    <x v="0"/>
  </r>
  <r>
    <x v="840"/>
    <x v="12"/>
    <x v="415"/>
    <x v="410"/>
    <n v="66"/>
    <x v="12"/>
    <s v="Isidor Corser"/>
    <s v="C0845cam10"/>
    <x v="7"/>
  </r>
  <r>
    <x v="840"/>
    <x v="12"/>
    <x v="415"/>
    <x v="128"/>
    <n v="66"/>
    <x v="12"/>
    <s v="Isidor Corser"/>
    <s v="C0845cam10"/>
    <x v="10"/>
  </r>
  <r>
    <x v="840"/>
    <x v="12"/>
    <x v="415"/>
    <x v="204"/>
    <n v="66"/>
    <x v="12"/>
    <s v="Isidor Corser"/>
    <s v="C0845cam10"/>
    <x v="1"/>
  </r>
  <r>
    <x v="840"/>
    <x v="12"/>
    <x v="415"/>
    <x v="292"/>
    <n v="66"/>
    <x v="12"/>
    <s v="Isidor Corser"/>
    <s v="C0845cam10"/>
    <x v="2"/>
  </r>
  <r>
    <x v="840"/>
    <x v="12"/>
    <x v="415"/>
    <x v="150"/>
    <n v="66"/>
    <x v="12"/>
    <s v="Isidor Corser"/>
    <s v="C0845cam10"/>
    <x v="3"/>
  </r>
  <r>
    <x v="841"/>
    <x v="13"/>
    <x v="18"/>
    <x v="87"/>
    <n v="75"/>
    <x v="13"/>
    <s v="Rycca Truswell"/>
    <s v="C0846cam09"/>
    <x v="0"/>
  </r>
  <r>
    <x v="841"/>
    <x v="13"/>
    <x v="18"/>
    <x v="369"/>
    <n v="75"/>
    <x v="13"/>
    <s v="Rycca Truswell"/>
    <s v="C0846cam09"/>
    <x v="2"/>
  </r>
  <r>
    <x v="841"/>
    <x v="13"/>
    <x v="18"/>
    <x v="389"/>
    <n v="75"/>
    <x v="13"/>
    <s v="Rycca Truswell"/>
    <s v="C0846cam09"/>
    <x v="5"/>
  </r>
  <r>
    <x v="841"/>
    <x v="13"/>
    <x v="18"/>
    <x v="356"/>
    <n v="75"/>
    <x v="13"/>
    <s v="Rycca Truswell"/>
    <s v="C0846cam09"/>
    <x v="8"/>
  </r>
  <r>
    <x v="841"/>
    <x v="13"/>
    <x v="18"/>
    <x v="74"/>
    <n v="75"/>
    <x v="13"/>
    <s v="Rycca Truswell"/>
    <s v="C0846cam09"/>
    <x v="9"/>
  </r>
  <r>
    <x v="841"/>
    <x v="13"/>
    <x v="18"/>
    <x v="94"/>
    <n v="75"/>
    <x v="13"/>
    <s v="Rycca Truswell"/>
    <s v="C0846cam09"/>
    <x v="11"/>
  </r>
  <r>
    <x v="841"/>
    <x v="13"/>
    <x v="18"/>
    <x v="233"/>
    <n v="75"/>
    <x v="13"/>
    <s v="Rycca Truswell"/>
    <s v="C0846cam09"/>
    <x v="12"/>
  </r>
  <r>
    <x v="841"/>
    <x v="13"/>
    <x v="18"/>
    <x v="10"/>
    <n v="75"/>
    <x v="13"/>
    <s v="Rycca Truswell"/>
    <s v="C0846cam09"/>
    <x v="15"/>
  </r>
  <r>
    <x v="841"/>
    <x v="13"/>
    <x v="18"/>
    <x v="317"/>
    <n v="75"/>
    <x v="13"/>
    <s v="Rycca Truswell"/>
    <s v="C0846cam09"/>
    <x v="13"/>
  </r>
  <r>
    <x v="841"/>
    <x v="13"/>
    <x v="18"/>
    <x v="256"/>
    <n v="75"/>
    <x v="13"/>
    <s v="Rycca Truswell"/>
    <s v="C0846cam09"/>
    <x v="14"/>
  </r>
  <r>
    <x v="841"/>
    <x v="0"/>
    <x v="143"/>
    <x v="396"/>
    <n v="65"/>
    <x v="0"/>
    <s v="Rycca Truswell"/>
    <s v="C0846cam12"/>
    <x v="0"/>
  </r>
  <r>
    <x v="841"/>
    <x v="0"/>
    <x v="143"/>
    <x v="55"/>
    <n v="65"/>
    <x v="0"/>
    <s v="Rycca Truswell"/>
    <s v="C0846cam12"/>
    <x v="7"/>
  </r>
  <r>
    <x v="841"/>
    <x v="0"/>
    <x v="143"/>
    <x v="120"/>
    <n v="65"/>
    <x v="0"/>
    <s v="Rycca Truswell"/>
    <s v="C0846cam12"/>
    <x v="10"/>
  </r>
  <r>
    <x v="841"/>
    <x v="0"/>
    <x v="143"/>
    <x v="70"/>
    <n v="65"/>
    <x v="0"/>
    <s v="Rycca Truswell"/>
    <s v="C0846cam12"/>
    <x v="1"/>
  </r>
  <r>
    <x v="841"/>
    <x v="0"/>
    <x v="143"/>
    <x v="262"/>
    <n v="65"/>
    <x v="0"/>
    <s v="Rycca Truswell"/>
    <s v="C0846cam12"/>
    <x v="2"/>
  </r>
  <r>
    <x v="841"/>
    <x v="0"/>
    <x v="143"/>
    <x v="10"/>
    <n v="65"/>
    <x v="0"/>
    <s v="Rycca Truswell"/>
    <s v="C0846cam12"/>
    <x v="4"/>
  </r>
  <r>
    <x v="841"/>
    <x v="0"/>
    <x v="143"/>
    <x v="237"/>
    <n v="65"/>
    <x v="0"/>
    <s v="Rycca Truswell"/>
    <s v="C0846cam12"/>
    <x v="4"/>
  </r>
  <r>
    <x v="841"/>
    <x v="0"/>
    <x v="143"/>
    <x v="14"/>
    <n v="65"/>
    <x v="0"/>
    <s v="Rycca Truswell"/>
    <s v="C0846cam12"/>
    <x v="6"/>
  </r>
  <r>
    <x v="841"/>
    <x v="0"/>
    <x v="143"/>
    <x v="86"/>
    <n v="65"/>
    <x v="0"/>
    <s v="Rycca Truswell"/>
    <s v="C0846cam12"/>
    <x v="6"/>
  </r>
  <r>
    <x v="842"/>
    <x v="10"/>
    <x v="289"/>
    <x v="279"/>
    <n v="22"/>
    <x v="10"/>
    <s v="Hashim Haskur"/>
    <s v="C0847cam05"/>
    <x v="0"/>
  </r>
  <r>
    <x v="842"/>
    <x v="10"/>
    <x v="289"/>
    <x v="223"/>
    <n v="22"/>
    <x v="10"/>
    <s v="Hashim Haskur"/>
    <s v="C0847cam05"/>
    <x v="7"/>
  </r>
  <r>
    <x v="842"/>
    <x v="10"/>
    <x v="289"/>
    <x v="160"/>
    <n v="22"/>
    <x v="10"/>
    <s v="Hashim Haskur"/>
    <s v="C0847cam05"/>
    <x v="1"/>
  </r>
  <r>
    <x v="842"/>
    <x v="10"/>
    <x v="289"/>
    <x v="198"/>
    <n v="22"/>
    <x v="10"/>
    <s v="Hashim Haskur"/>
    <s v="C0847cam05"/>
    <x v="2"/>
  </r>
  <r>
    <x v="842"/>
    <x v="10"/>
    <x v="289"/>
    <x v="107"/>
    <n v="22"/>
    <x v="10"/>
    <s v="Hashim Haskur"/>
    <s v="C0847cam05"/>
    <x v="3"/>
  </r>
  <r>
    <x v="842"/>
    <x v="10"/>
    <x v="289"/>
    <x v="163"/>
    <n v="22"/>
    <x v="10"/>
    <s v="Hashim Haskur"/>
    <s v="C0847cam05"/>
    <x v="4"/>
  </r>
  <r>
    <x v="842"/>
    <x v="10"/>
    <x v="289"/>
    <x v="217"/>
    <n v="22"/>
    <x v="10"/>
    <s v="Hashim Haskur"/>
    <s v="C0847cam05"/>
    <x v="5"/>
  </r>
  <r>
    <x v="842"/>
    <x v="10"/>
    <x v="289"/>
    <x v="33"/>
    <n v="22"/>
    <x v="10"/>
    <s v="Hashim Haskur"/>
    <s v="C0847cam05"/>
    <x v="6"/>
  </r>
  <r>
    <x v="842"/>
    <x v="2"/>
    <x v="130"/>
    <x v="121"/>
    <n v="29"/>
    <x v="2"/>
    <s v="Hashim Haskur"/>
    <s v="C0847cam17"/>
    <x v="0"/>
  </r>
  <r>
    <x v="842"/>
    <x v="2"/>
    <x v="130"/>
    <x v="230"/>
    <n v="29"/>
    <x v="2"/>
    <s v="Hashim Haskur"/>
    <s v="C0847cam17"/>
    <x v="7"/>
  </r>
  <r>
    <x v="842"/>
    <x v="2"/>
    <x v="130"/>
    <x v="145"/>
    <n v="29"/>
    <x v="2"/>
    <s v="Hashim Haskur"/>
    <s v="C0847cam17"/>
    <x v="10"/>
  </r>
  <r>
    <x v="842"/>
    <x v="2"/>
    <x v="130"/>
    <x v="85"/>
    <n v="29"/>
    <x v="2"/>
    <s v="Hashim Haskur"/>
    <s v="C0847cam17"/>
    <x v="1"/>
  </r>
  <r>
    <x v="842"/>
    <x v="2"/>
    <x v="130"/>
    <x v="33"/>
    <n v="29"/>
    <x v="2"/>
    <s v="Hashim Haskur"/>
    <s v="C0847cam17"/>
    <x v="2"/>
  </r>
  <r>
    <x v="843"/>
    <x v="4"/>
    <x v="177"/>
    <x v="388"/>
    <n v="16"/>
    <x v="4"/>
    <s v="Bobbee MacKinnon"/>
    <s v="C0848cam16"/>
    <x v="0"/>
  </r>
  <r>
    <x v="843"/>
    <x v="4"/>
    <x v="177"/>
    <x v="378"/>
    <n v="16"/>
    <x v="4"/>
    <s v="Bobbee MacKinnon"/>
    <s v="C0848cam16"/>
    <x v="7"/>
  </r>
  <r>
    <x v="843"/>
    <x v="4"/>
    <x v="177"/>
    <x v="91"/>
    <n v="16"/>
    <x v="4"/>
    <s v="Bobbee MacKinnon"/>
    <s v="C0848cam16"/>
    <x v="10"/>
  </r>
  <r>
    <x v="843"/>
    <x v="4"/>
    <x v="177"/>
    <x v="207"/>
    <n v="16"/>
    <x v="4"/>
    <s v="Bobbee MacKinnon"/>
    <s v="C0848cam16"/>
    <x v="2"/>
  </r>
  <r>
    <x v="843"/>
    <x v="4"/>
    <x v="177"/>
    <x v="306"/>
    <n v="16"/>
    <x v="4"/>
    <s v="Bobbee MacKinnon"/>
    <s v="C0848cam16"/>
    <x v="3"/>
  </r>
  <r>
    <x v="843"/>
    <x v="4"/>
    <x v="177"/>
    <x v="203"/>
    <n v="16"/>
    <x v="4"/>
    <s v="Bobbee MacKinnon"/>
    <s v="C0848cam16"/>
    <x v="4"/>
  </r>
  <r>
    <x v="843"/>
    <x v="4"/>
    <x v="177"/>
    <x v="121"/>
    <n v="16"/>
    <x v="4"/>
    <s v="Bobbee MacKinnon"/>
    <s v="C0848cam16"/>
    <x v="5"/>
  </r>
  <r>
    <x v="843"/>
    <x v="4"/>
    <x v="177"/>
    <x v="236"/>
    <n v="16"/>
    <x v="4"/>
    <s v="Bobbee MacKinnon"/>
    <s v="C0848cam16"/>
    <x v="6"/>
  </r>
  <r>
    <x v="843"/>
    <x v="4"/>
    <x v="177"/>
    <x v="108"/>
    <n v="16"/>
    <x v="4"/>
    <s v="Bobbee MacKinnon"/>
    <s v="C0848cam16"/>
    <x v="8"/>
  </r>
  <r>
    <x v="843"/>
    <x v="4"/>
    <x v="177"/>
    <x v="147"/>
    <n v="16"/>
    <x v="4"/>
    <s v="Bobbee MacKinnon"/>
    <s v="C0848cam16"/>
    <x v="9"/>
  </r>
  <r>
    <x v="843"/>
    <x v="4"/>
    <x v="177"/>
    <x v="172"/>
    <n v="16"/>
    <x v="4"/>
    <s v="Bobbee MacKinnon"/>
    <s v="C0848cam16"/>
    <x v="11"/>
  </r>
  <r>
    <x v="843"/>
    <x v="9"/>
    <x v="75"/>
    <x v="186"/>
    <n v="27"/>
    <x v="9"/>
    <s v="Bobbee MacKinnon"/>
    <s v="C0848cam08"/>
    <x v="0"/>
  </r>
  <r>
    <x v="843"/>
    <x v="9"/>
    <x v="75"/>
    <x v="98"/>
    <n v="27"/>
    <x v="9"/>
    <s v="Bobbee MacKinnon"/>
    <s v="C0848cam08"/>
    <x v="7"/>
  </r>
  <r>
    <x v="843"/>
    <x v="9"/>
    <x v="75"/>
    <x v="375"/>
    <n v="27"/>
    <x v="9"/>
    <s v="Bobbee MacKinnon"/>
    <s v="C0848cam08"/>
    <x v="10"/>
  </r>
  <r>
    <x v="843"/>
    <x v="9"/>
    <x v="75"/>
    <x v="121"/>
    <n v="27"/>
    <x v="9"/>
    <s v="Bobbee MacKinnon"/>
    <s v="C0848cam08"/>
    <x v="1"/>
  </r>
  <r>
    <x v="843"/>
    <x v="9"/>
    <x v="75"/>
    <x v="116"/>
    <n v="27"/>
    <x v="9"/>
    <s v="Bobbee MacKinnon"/>
    <s v="C0848cam08"/>
    <x v="2"/>
  </r>
  <r>
    <x v="843"/>
    <x v="9"/>
    <x v="75"/>
    <x v="117"/>
    <n v="27"/>
    <x v="9"/>
    <s v="Bobbee MacKinnon"/>
    <s v="C0848cam08"/>
    <x v="3"/>
  </r>
  <r>
    <x v="843"/>
    <x v="9"/>
    <x v="75"/>
    <x v="118"/>
    <n v="27"/>
    <x v="9"/>
    <s v="Bobbee MacKinnon"/>
    <s v="C0848cam08"/>
    <x v="4"/>
  </r>
  <r>
    <x v="843"/>
    <x v="9"/>
    <x v="75"/>
    <x v="64"/>
    <n v="27"/>
    <x v="9"/>
    <s v="Bobbee MacKinnon"/>
    <s v="C0848cam08"/>
    <x v="5"/>
  </r>
  <r>
    <x v="844"/>
    <x v="7"/>
    <x v="455"/>
    <x v="526"/>
    <n v="28"/>
    <x v="7"/>
    <s v="Erastus Kinloch"/>
    <s v="C0849cam14"/>
    <x v="0"/>
  </r>
  <r>
    <x v="844"/>
    <x v="7"/>
    <x v="455"/>
    <x v="499"/>
    <n v="28"/>
    <x v="7"/>
    <s v="Erastus Kinloch"/>
    <s v="C0849cam14"/>
    <x v="7"/>
  </r>
  <r>
    <x v="844"/>
    <x v="7"/>
    <x v="455"/>
    <x v="423"/>
    <n v="28"/>
    <x v="7"/>
    <s v="Erastus Kinloch"/>
    <s v="C0849cam14"/>
    <x v="1"/>
  </r>
  <r>
    <x v="844"/>
    <x v="7"/>
    <x v="455"/>
    <x v="385"/>
    <n v="28"/>
    <x v="7"/>
    <s v="Erastus Kinloch"/>
    <s v="C0849cam14"/>
    <x v="2"/>
  </r>
  <r>
    <x v="844"/>
    <x v="7"/>
    <x v="455"/>
    <x v="419"/>
    <n v="28"/>
    <x v="7"/>
    <s v="Erastus Kinloch"/>
    <s v="C0849cam14"/>
    <x v="4"/>
  </r>
  <r>
    <x v="844"/>
    <x v="7"/>
    <x v="455"/>
    <x v="68"/>
    <n v="28"/>
    <x v="7"/>
    <s v="Erastus Kinloch"/>
    <s v="C0849cam14"/>
    <x v="5"/>
  </r>
  <r>
    <x v="844"/>
    <x v="7"/>
    <x v="455"/>
    <x v="215"/>
    <n v="28"/>
    <x v="7"/>
    <s v="Erastus Kinloch"/>
    <s v="C0849cam14"/>
    <x v="8"/>
  </r>
  <r>
    <x v="844"/>
    <x v="7"/>
    <x v="455"/>
    <x v="356"/>
    <n v="28"/>
    <x v="7"/>
    <s v="Erastus Kinloch"/>
    <s v="C0849cam14"/>
    <x v="9"/>
  </r>
  <r>
    <x v="844"/>
    <x v="7"/>
    <x v="455"/>
    <x v="74"/>
    <n v="28"/>
    <x v="7"/>
    <s v="Erastus Kinloch"/>
    <s v="C0849cam14"/>
    <x v="11"/>
  </r>
  <r>
    <x v="844"/>
    <x v="7"/>
    <x v="455"/>
    <x v="145"/>
    <n v="28"/>
    <x v="7"/>
    <s v="Erastus Kinloch"/>
    <s v="C0849cam14"/>
    <x v="13"/>
  </r>
  <r>
    <x v="844"/>
    <x v="7"/>
    <x v="455"/>
    <x v="134"/>
    <n v="28"/>
    <x v="7"/>
    <s v="Erastus Kinloch"/>
    <s v="C0849cam14"/>
    <x v="14"/>
  </r>
  <r>
    <x v="844"/>
    <x v="7"/>
    <x v="455"/>
    <x v="29"/>
    <n v="28"/>
    <x v="7"/>
    <s v="Erastus Kinloch"/>
    <s v="C0849cam14"/>
    <x v="16"/>
  </r>
  <r>
    <x v="844"/>
    <x v="8"/>
    <x v="245"/>
    <x v="328"/>
    <n v="13"/>
    <x v="8"/>
    <s v="Erastus Kinloch"/>
    <s v="C0849cam06"/>
    <x v="0"/>
  </r>
  <r>
    <x v="844"/>
    <x v="8"/>
    <x v="245"/>
    <x v="63"/>
    <n v="13"/>
    <x v="8"/>
    <s v="Erastus Kinloch"/>
    <s v="C0849cam06"/>
    <x v="7"/>
  </r>
  <r>
    <x v="844"/>
    <x v="8"/>
    <x v="245"/>
    <x v="103"/>
    <n v="13"/>
    <x v="8"/>
    <s v="Erastus Kinloch"/>
    <s v="C0849cam06"/>
    <x v="10"/>
  </r>
  <r>
    <x v="845"/>
    <x v="2"/>
    <x v="78"/>
    <x v="236"/>
    <n v="29"/>
    <x v="2"/>
    <s v="Carolus Wagg"/>
    <s v="C0850cam17"/>
    <x v="0"/>
  </r>
  <r>
    <x v="845"/>
    <x v="2"/>
    <x v="78"/>
    <x v="145"/>
    <n v="29"/>
    <x v="2"/>
    <s v="Carolus Wagg"/>
    <s v="C0850cam17"/>
    <x v="7"/>
  </r>
  <r>
    <x v="845"/>
    <x v="2"/>
    <x v="78"/>
    <x v="122"/>
    <n v="29"/>
    <x v="2"/>
    <s v="Carolus Wagg"/>
    <s v="C0850cam17"/>
    <x v="10"/>
  </r>
  <r>
    <x v="845"/>
    <x v="2"/>
    <x v="78"/>
    <x v="213"/>
    <n v="29"/>
    <x v="2"/>
    <s v="Carolus Wagg"/>
    <s v="C0850cam17"/>
    <x v="1"/>
  </r>
  <r>
    <x v="845"/>
    <x v="12"/>
    <x v="422"/>
    <x v="318"/>
    <n v="66"/>
    <x v="12"/>
    <s v="Carolus Wagg"/>
    <s v="C0850cam10"/>
    <x v="0"/>
  </r>
  <r>
    <x v="845"/>
    <x v="12"/>
    <x v="422"/>
    <x v="63"/>
    <n v="66"/>
    <x v="12"/>
    <s v="Carolus Wagg"/>
    <s v="C0850cam10"/>
    <x v="7"/>
  </r>
  <r>
    <x v="845"/>
    <x v="12"/>
    <x v="422"/>
    <x v="290"/>
    <n v="66"/>
    <x v="12"/>
    <s v="Carolus Wagg"/>
    <s v="C0850cam10"/>
    <x v="10"/>
  </r>
  <r>
    <x v="845"/>
    <x v="12"/>
    <x v="422"/>
    <x v="73"/>
    <n v="66"/>
    <x v="12"/>
    <s v="Carolus Wagg"/>
    <s v="C0850cam10"/>
    <x v="10"/>
  </r>
  <r>
    <x v="846"/>
    <x v="12"/>
    <x v="152"/>
    <x v="408"/>
    <n v="66"/>
    <x v="12"/>
    <s v="Mendy Royan"/>
    <s v="C0851cam10"/>
    <x v="0"/>
  </r>
  <r>
    <x v="846"/>
    <x v="12"/>
    <x v="152"/>
    <x v="430"/>
    <n v="66"/>
    <x v="12"/>
    <s v="Mendy Royan"/>
    <s v="C0851cam10"/>
    <x v="7"/>
  </r>
  <r>
    <x v="846"/>
    <x v="12"/>
    <x v="152"/>
    <x v="425"/>
    <n v="66"/>
    <x v="12"/>
    <s v="Mendy Royan"/>
    <s v="C0851cam10"/>
    <x v="10"/>
  </r>
  <r>
    <x v="846"/>
    <x v="12"/>
    <x v="152"/>
    <x v="389"/>
    <n v="66"/>
    <x v="12"/>
    <s v="Mendy Royan"/>
    <s v="C0851cam10"/>
    <x v="1"/>
  </r>
  <r>
    <x v="846"/>
    <x v="12"/>
    <x v="152"/>
    <x v="215"/>
    <n v="66"/>
    <x v="12"/>
    <s v="Mendy Royan"/>
    <s v="C0851cam10"/>
    <x v="2"/>
  </r>
  <r>
    <x v="846"/>
    <x v="12"/>
    <x v="152"/>
    <x v="128"/>
    <n v="66"/>
    <x v="12"/>
    <s v="Mendy Royan"/>
    <s v="C0851cam10"/>
    <x v="5"/>
  </r>
  <r>
    <x v="846"/>
    <x v="12"/>
    <x v="152"/>
    <x v="19"/>
    <n v="66"/>
    <x v="12"/>
    <s v="Mendy Royan"/>
    <s v="C0851cam10"/>
    <x v="6"/>
  </r>
  <r>
    <x v="846"/>
    <x v="12"/>
    <x v="152"/>
    <x v="190"/>
    <n v="66"/>
    <x v="12"/>
    <s v="Mendy Royan"/>
    <s v="C0851cam10"/>
    <x v="8"/>
  </r>
  <r>
    <x v="846"/>
    <x v="12"/>
    <x v="152"/>
    <x v="42"/>
    <n v="66"/>
    <x v="12"/>
    <s v="Mendy Royan"/>
    <s v="C0851cam10"/>
    <x v="9"/>
  </r>
  <r>
    <x v="846"/>
    <x v="12"/>
    <x v="152"/>
    <x v="259"/>
    <n v="66"/>
    <x v="12"/>
    <s v="Mendy Royan"/>
    <s v="C0851cam10"/>
    <x v="11"/>
  </r>
  <r>
    <x v="846"/>
    <x v="13"/>
    <x v="140"/>
    <x v="264"/>
    <n v="75"/>
    <x v="13"/>
    <s v="Mendy Royan"/>
    <s v="C0851cam09"/>
    <x v="0"/>
  </r>
  <r>
    <x v="846"/>
    <x v="13"/>
    <x v="140"/>
    <x v="181"/>
    <n v="75"/>
    <x v="13"/>
    <s v="Mendy Royan"/>
    <s v="C0851cam09"/>
    <x v="7"/>
  </r>
  <r>
    <x v="846"/>
    <x v="13"/>
    <x v="140"/>
    <x v="27"/>
    <n v="75"/>
    <x v="13"/>
    <s v="Mendy Royan"/>
    <s v="C0851cam09"/>
    <x v="10"/>
  </r>
  <r>
    <x v="846"/>
    <x v="13"/>
    <x v="140"/>
    <x v="286"/>
    <n v="75"/>
    <x v="13"/>
    <s v="Mendy Royan"/>
    <s v="C0851cam09"/>
    <x v="1"/>
  </r>
  <r>
    <x v="846"/>
    <x v="13"/>
    <x v="140"/>
    <x v="33"/>
    <n v="75"/>
    <x v="13"/>
    <s v="Mendy Royan"/>
    <s v="C0851cam09"/>
    <x v="2"/>
  </r>
  <r>
    <x v="847"/>
    <x v="5"/>
    <x v="343"/>
    <x v="133"/>
    <n v="26"/>
    <x v="5"/>
    <s v="Cirillo Lutzmann"/>
    <s v="C0852cam02"/>
    <x v="0"/>
  </r>
  <r>
    <x v="847"/>
    <x v="5"/>
    <x v="343"/>
    <x v="192"/>
    <n v="26"/>
    <x v="5"/>
    <s v="Cirillo Lutzmann"/>
    <s v="C0852cam02"/>
    <x v="7"/>
  </r>
  <r>
    <x v="847"/>
    <x v="5"/>
    <x v="343"/>
    <x v="3"/>
    <n v="26"/>
    <x v="5"/>
    <s v="Cirillo Lutzmann"/>
    <s v="C0852cam02"/>
    <x v="10"/>
  </r>
  <r>
    <x v="847"/>
    <x v="5"/>
    <x v="343"/>
    <x v="65"/>
    <n v="26"/>
    <x v="5"/>
    <s v="Cirillo Lutzmann"/>
    <s v="C0852cam02"/>
    <x v="1"/>
  </r>
  <r>
    <x v="847"/>
    <x v="5"/>
    <x v="343"/>
    <x v="118"/>
    <n v="26"/>
    <x v="5"/>
    <s v="Cirillo Lutzmann"/>
    <s v="C0852cam02"/>
    <x v="2"/>
  </r>
  <r>
    <x v="847"/>
    <x v="5"/>
    <x v="343"/>
    <x v="48"/>
    <n v="26"/>
    <x v="5"/>
    <s v="Cirillo Lutzmann"/>
    <s v="C0852cam02"/>
    <x v="3"/>
  </r>
  <r>
    <x v="847"/>
    <x v="2"/>
    <x v="328"/>
    <x v="217"/>
    <n v="29"/>
    <x v="2"/>
    <s v="Cirillo Lutzmann"/>
    <s v="C0852cam17"/>
    <x v="0"/>
  </r>
  <r>
    <x v="847"/>
    <x v="2"/>
    <x v="328"/>
    <x v="72"/>
    <n v="29"/>
    <x v="2"/>
    <s v="Cirillo Lutzmann"/>
    <s v="C0852cam17"/>
    <x v="7"/>
  </r>
  <r>
    <x v="847"/>
    <x v="2"/>
    <x v="328"/>
    <x v="119"/>
    <n v="29"/>
    <x v="2"/>
    <s v="Cirillo Lutzmann"/>
    <s v="C0852cam17"/>
    <x v="7"/>
  </r>
  <r>
    <x v="848"/>
    <x v="5"/>
    <x v="335"/>
    <x v="505"/>
    <n v="26"/>
    <x v="5"/>
    <s v="Marc Keenor"/>
    <s v="C0853cam02"/>
    <x v="0"/>
  </r>
  <r>
    <x v="848"/>
    <x v="5"/>
    <x v="335"/>
    <x v="483"/>
    <n v="26"/>
    <x v="5"/>
    <s v="Marc Keenor"/>
    <s v="C0853cam02"/>
    <x v="10"/>
  </r>
  <r>
    <x v="848"/>
    <x v="5"/>
    <x v="335"/>
    <x v="403"/>
    <n v="26"/>
    <x v="5"/>
    <s v="Marc Keenor"/>
    <s v="C0853cam02"/>
    <x v="2"/>
  </r>
  <r>
    <x v="848"/>
    <x v="5"/>
    <x v="335"/>
    <x v="455"/>
    <n v="26"/>
    <x v="5"/>
    <s v="Marc Keenor"/>
    <s v="C0853cam02"/>
    <x v="2"/>
  </r>
  <r>
    <x v="848"/>
    <x v="5"/>
    <x v="335"/>
    <x v="296"/>
    <n v="26"/>
    <x v="5"/>
    <s v="Marc Keenor"/>
    <s v="C0853cam02"/>
    <x v="4"/>
  </r>
  <r>
    <x v="848"/>
    <x v="5"/>
    <x v="335"/>
    <x v="353"/>
    <n v="26"/>
    <x v="5"/>
    <s v="Marc Keenor"/>
    <s v="C0853cam02"/>
    <x v="4"/>
  </r>
  <r>
    <x v="848"/>
    <x v="5"/>
    <x v="335"/>
    <x v="389"/>
    <n v="26"/>
    <x v="5"/>
    <s v="Marc Keenor"/>
    <s v="C0853cam02"/>
    <x v="6"/>
  </r>
  <r>
    <x v="848"/>
    <x v="5"/>
    <x v="335"/>
    <x v="207"/>
    <n v="26"/>
    <x v="5"/>
    <s v="Marc Keenor"/>
    <s v="C0853cam02"/>
    <x v="6"/>
  </r>
  <r>
    <x v="848"/>
    <x v="5"/>
    <x v="335"/>
    <x v="114"/>
    <n v="26"/>
    <x v="5"/>
    <s v="Marc Keenor"/>
    <s v="C0853cam02"/>
    <x v="9"/>
  </r>
  <r>
    <x v="848"/>
    <x v="5"/>
    <x v="335"/>
    <x v="120"/>
    <n v="26"/>
    <x v="5"/>
    <s v="Marc Keenor"/>
    <s v="C0853cam02"/>
    <x v="9"/>
  </r>
  <r>
    <x v="848"/>
    <x v="5"/>
    <x v="335"/>
    <x v="269"/>
    <n v="26"/>
    <x v="5"/>
    <s v="Marc Keenor"/>
    <s v="C0853cam02"/>
    <x v="11"/>
  </r>
  <r>
    <x v="848"/>
    <x v="5"/>
    <x v="335"/>
    <x v="138"/>
    <n v="26"/>
    <x v="5"/>
    <s v="Marc Keenor"/>
    <s v="C0853cam02"/>
    <x v="12"/>
  </r>
  <r>
    <x v="848"/>
    <x v="5"/>
    <x v="335"/>
    <x v="117"/>
    <n v="26"/>
    <x v="5"/>
    <s v="Marc Keenor"/>
    <s v="C0853cam02"/>
    <x v="15"/>
  </r>
  <r>
    <x v="848"/>
    <x v="5"/>
    <x v="335"/>
    <x v="5"/>
    <n v="26"/>
    <x v="5"/>
    <s v="Marc Keenor"/>
    <s v="C0853cam02"/>
    <x v="14"/>
  </r>
  <r>
    <x v="848"/>
    <x v="5"/>
    <x v="335"/>
    <x v="172"/>
    <n v="26"/>
    <x v="5"/>
    <s v="Marc Keenor"/>
    <s v="C0853cam02"/>
    <x v="14"/>
  </r>
  <r>
    <x v="849"/>
    <x v="10"/>
    <x v="438"/>
    <x v="319"/>
    <n v="22"/>
    <x v="10"/>
    <s v="Fowler Chalice"/>
    <s v="C0854cam05"/>
    <x v="0"/>
  </r>
  <r>
    <x v="849"/>
    <x v="10"/>
    <x v="438"/>
    <x v="250"/>
    <n v="22"/>
    <x v="10"/>
    <s v="Fowler Chalice"/>
    <s v="C0854cam05"/>
    <x v="7"/>
  </r>
  <r>
    <x v="849"/>
    <x v="10"/>
    <x v="438"/>
    <x v="274"/>
    <n v="22"/>
    <x v="10"/>
    <s v="Fowler Chalice"/>
    <s v="C0854cam05"/>
    <x v="10"/>
  </r>
  <r>
    <x v="849"/>
    <x v="10"/>
    <x v="438"/>
    <x v="396"/>
    <n v="22"/>
    <x v="10"/>
    <s v="Fowler Chalice"/>
    <s v="C0854cam05"/>
    <x v="2"/>
  </r>
  <r>
    <x v="849"/>
    <x v="10"/>
    <x v="438"/>
    <x v="457"/>
    <n v="22"/>
    <x v="10"/>
    <s v="Fowler Chalice"/>
    <s v="C0854cam05"/>
    <x v="3"/>
  </r>
  <r>
    <x v="849"/>
    <x v="10"/>
    <x v="438"/>
    <x v="343"/>
    <n v="22"/>
    <x v="10"/>
    <s v="Fowler Chalice"/>
    <s v="C0854cam05"/>
    <x v="5"/>
  </r>
  <r>
    <x v="849"/>
    <x v="10"/>
    <x v="438"/>
    <x v="269"/>
    <n v="22"/>
    <x v="10"/>
    <s v="Fowler Chalice"/>
    <s v="C0854cam05"/>
    <x v="5"/>
  </r>
  <r>
    <x v="849"/>
    <x v="10"/>
    <x v="438"/>
    <x v="145"/>
    <n v="22"/>
    <x v="10"/>
    <s v="Fowler Chalice"/>
    <s v="C0854cam05"/>
    <x v="9"/>
  </r>
  <r>
    <x v="849"/>
    <x v="10"/>
    <x v="438"/>
    <x v="150"/>
    <n v="22"/>
    <x v="10"/>
    <s v="Fowler Chalice"/>
    <s v="C0854cam05"/>
    <x v="11"/>
  </r>
  <r>
    <x v="849"/>
    <x v="10"/>
    <x v="438"/>
    <x v="205"/>
    <n v="22"/>
    <x v="10"/>
    <s v="Fowler Chalice"/>
    <s v="C0854cam05"/>
    <x v="12"/>
  </r>
  <r>
    <x v="849"/>
    <x v="10"/>
    <x v="438"/>
    <x v="86"/>
    <n v="22"/>
    <x v="10"/>
    <s v="Fowler Chalice"/>
    <s v="C0854cam05"/>
    <x v="12"/>
  </r>
  <r>
    <x v="849"/>
    <x v="2"/>
    <x v="29"/>
    <x v="109"/>
    <n v="29"/>
    <x v="2"/>
    <s v="Fowler Chalice"/>
    <s v="C0854cam17"/>
    <x v="0"/>
  </r>
  <r>
    <x v="849"/>
    <x v="2"/>
    <x v="29"/>
    <x v="195"/>
    <n v="29"/>
    <x v="2"/>
    <s v="Fowler Chalice"/>
    <s v="C0854cam17"/>
    <x v="7"/>
  </r>
  <r>
    <x v="850"/>
    <x v="0"/>
    <x v="242"/>
    <x v="467"/>
    <n v="65"/>
    <x v="0"/>
    <s v="Moira Prisk"/>
    <s v="C0855cam12"/>
    <x v="0"/>
  </r>
  <r>
    <x v="850"/>
    <x v="0"/>
    <x v="242"/>
    <x v="489"/>
    <n v="65"/>
    <x v="0"/>
    <s v="Moira Prisk"/>
    <s v="C0855cam12"/>
    <x v="7"/>
  </r>
  <r>
    <x v="850"/>
    <x v="0"/>
    <x v="242"/>
    <x v="402"/>
    <n v="65"/>
    <x v="0"/>
    <s v="Moira Prisk"/>
    <s v="C0855cam12"/>
    <x v="10"/>
  </r>
  <r>
    <x v="850"/>
    <x v="0"/>
    <x v="242"/>
    <x v="166"/>
    <n v="65"/>
    <x v="0"/>
    <s v="Moira Prisk"/>
    <s v="C0855cam12"/>
    <x v="1"/>
  </r>
  <r>
    <x v="850"/>
    <x v="0"/>
    <x v="242"/>
    <x v="168"/>
    <n v="65"/>
    <x v="0"/>
    <s v="Moira Prisk"/>
    <s v="C0855cam12"/>
    <x v="4"/>
  </r>
  <r>
    <x v="850"/>
    <x v="0"/>
    <x v="242"/>
    <x v="379"/>
    <n v="65"/>
    <x v="0"/>
    <s v="Moira Prisk"/>
    <s v="C0855cam12"/>
    <x v="5"/>
  </r>
  <r>
    <x v="850"/>
    <x v="0"/>
    <x v="242"/>
    <x v="285"/>
    <n v="65"/>
    <x v="0"/>
    <s v="Moira Prisk"/>
    <s v="C0855cam12"/>
    <x v="6"/>
  </r>
  <r>
    <x v="850"/>
    <x v="0"/>
    <x v="242"/>
    <x v="37"/>
    <n v="65"/>
    <x v="0"/>
    <s v="Moira Prisk"/>
    <s v="C0855cam12"/>
    <x v="8"/>
  </r>
  <r>
    <x v="850"/>
    <x v="0"/>
    <x v="242"/>
    <x v="46"/>
    <n v="65"/>
    <x v="0"/>
    <s v="Moira Prisk"/>
    <s v="C0855cam12"/>
    <x v="9"/>
  </r>
  <r>
    <x v="850"/>
    <x v="0"/>
    <x v="242"/>
    <x v="179"/>
    <n v="65"/>
    <x v="0"/>
    <s v="Moira Prisk"/>
    <s v="C0855cam12"/>
    <x v="11"/>
  </r>
  <r>
    <x v="850"/>
    <x v="0"/>
    <x v="242"/>
    <x v="181"/>
    <n v="65"/>
    <x v="0"/>
    <s v="Moira Prisk"/>
    <s v="C0855cam12"/>
    <x v="15"/>
  </r>
  <r>
    <x v="850"/>
    <x v="0"/>
    <x v="242"/>
    <x v="109"/>
    <n v="65"/>
    <x v="0"/>
    <s v="Moira Prisk"/>
    <s v="C0855cam12"/>
    <x v="14"/>
  </r>
  <r>
    <x v="850"/>
    <x v="0"/>
    <x v="242"/>
    <x v="256"/>
    <n v="65"/>
    <x v="0"/>
    <s v="Moira Prisk"/>
    <s v="C0855cam12"/>
    <x v="16"/>
  </r>
  <r>
    <x v="850"/>
    <x v="4"/>
    <x v="325"/>
    <x v="498"/>
    <n v="16"/>
    <x v="4"/>
    <s v="Moira Prisk"/>
    <s v="C0855cam16"/>
    <x v="0"/>
  </r>
  <r>
    <x v="850"/>
    <x v="4"/>
    <x v="325"/>
    <x v="357"/>
    <n v="16"/>
    <x v="4"/>
    <s v="Moira Prisk"/>
    <s v="C0855cam16"/>
    <x v="7"/>
  </r>
  <r>
    <x v="850"/>
    <x v="4"/>
    <x v="325"/>
    <x v="89"/>
    <n v="16"/>
    <x v="4"/>
    <s v="Moira Prisk"/>
    <s v="C0855cam16"/>
    <x v="1"/>
  </r>
  <r>
    <x v="850"/>
    <x v="4"/>
    <x v="325"/>
    <x v="251"/>
    <n v="16"/>
    <x v="4"/>
    <s v="Moira Prisk"/>
    <s v="C0855cam16"/>
    <x v="2"/>
  </r>
  <r>
    <x v="850"/>
    <x v="4"/>
    <x v="325"/>
    <x v="412"/>
    <n v="16"/>
    <x v="4"/>
    <s v="Moira Prisk"/>
    <s v="C0855cam16"/>
    <x v="4"/>
  </r>
  <r>
    <x v="850"/>
    <x v="4"/>
    <x v="325"/>
    <x v="37"/>
    <n v="16"/>
    <x v="4"/>
    <s v="Moira Prisk"/>
    <s v="C0855cam16"/>
    <x v="5"/>
  </r>
  <r>
    <x v="850"/>
    <x v="4"/>
    <x v="325"/>
    <x v="257"/>
    <n v="16"/>
    <x v="4"/>
    <s v="Moira Prisk"/>
    <s v="C0855cam16"/>
    <x v="9"/>
  </r>
  <r>
    <x v="850"/>
    <x v="4"/>
    <x v="325"/>
    <x v="209"/>
    <n v="16"/>
    <x v="4"/>
    <s v="Moira Prisk"/>
    <s v="C0855cam16"/>
    <x v="11"/>
  </r>
  <r>
    <x v="850"/>
    <x v="4"/>
    <x v="325"/>
    <x v="10"/>
    <n v="16"/>
    <x v="4"/>
    <s v="Moira Prisk"/>
    <s v="C0855cam16"/>
    <x v="12"/>
  </r>
  <r>
    <x v="850"/>
    <x v="4"/>
    <x v="325"/>
    <x v="177"/>
    <n v="16"/>
    <x v="4"/>
    <s v="Moira Prisk"/>
    <s v="C0855cam16"/>
    <x v="15"/>
  </r>
  <r>
    <x v="850"/>
    <x v="4"/>
    <x v="325"/>
    <x v="48"/>
    <n v="16"/>
    <x v="4"/>
    <s v="Moira Prisk"/>
    <s v="C0855cam16"/>
    <x v="13"/>
  </r>
  <r>
    <x v="851"/>
    <x v="0"/>
    <x v="453"/>
    <x v="326"/>
    <n v="65"/>
    <x v="0"/>
    <s v="Barrie Eagleton"/>
    <s v="C0856cam12"/>
    <x v="0"/>
  </r>
  <r>
    <x v="851"/>
    <x v="0"/>
    <x v="453"/>
    <x v="441"/>
    <n v="65"/>
    <x v="0"/>
    <s v="Barrie Eagleton"/>
    <s v="C0856cam12"/>
    <x v="7"/>
  </r>
  <r>
    <x v="851"/>
    <x v="0"/>
    <x v="453"/>
    <x v="392"/>
    <n v="65"/>
    <x v="0"/>
    <s v="Barrie Eagleton"/>
    <s v="C0856cam12"/>
    <x v="1"/>
  </r>
  <r>
    <x v="851"/>
    <x v="0"/>
    <x v="453"/>
    <x v="339"/>
    <n v="65"/>
    <x v="0"/>
    <s v="Barrie Eagleton"/>
    <s v="C0856cam12"/>
    <x v="2"/>
  </r>
  <r>
    <x v="851"/>
    <x v="0"/>
    <x v="453"/>
    <x v="298"/>
    <n v="65"/>
    <x v="0"/>
    <s v="Barrie Eagleton"/>
    <s v="C0856cam12"/>
    <x v="3"/>
  </r>
  <r>
    <x v="851"/>
    <x v="0"/>
    <x v="453"/>
    <x v="299"/>
    <n v="65"/>
    <x v="0"/>
    <s v="Barrie Eagleton"/>
    <s v="C0856cam12"/>
    <x v="4"/>
  </r>
  <r>
    <x v="851"/>
    <x v="0"/>
    <x v="453"/>
    <x v="97"/>
    <n v="65"/>
    <x v="0"/>
    <s v="Barrie Eagleton"/>
    <s v="C0856cam12"/>
    <x v="6"/>
  </r>
  <r>
    <x v="851"/>
    <x v="0"/>
    <x v="453"/>
    <x v="178"/>
    <n v="65"/>
    <x v="0"/>
    <s v="Barrie Eagleton"/>
    <s v="C0856cam12"/>
    <x v="8"/>
  </r>
  <r>
    <x v="851"/>
    <x v="0"/>
    <x v="453"/>
    <x v="2"/>
    <n v="65"/>
    <x v="0"/>
    <s v="Barrie Eagleton"/>
    <s v="C0856cam12"/>
    <x v="11"/>
  </r>
  <r>
    <x v="851"/>
    <x v="0"/>
    <x v="453"/>
    <x v="3"/>
    <n v="65"/>
    <x v="0"/>
    <s v="Barrie Eagleton"/>
    <s v="C0856cam12"/>
    <x v="12"/>
  </r>
  <r>
    <x v="851"/>
    <x v="0"/>
    <x v="453"/>
    <x v="51"/>
    <n v="65"/>
    <x v="0"/>
    <s v="Barrie Eagleton"/>
    <s v="C0856cam12"/>
    <x v="15"/>
  </r>
  <r>
    <x v="851"/>
    <x v="0"/>
    <x v="453"/>
    <x v="67"/>
    <n v="65"/>
    <x v="0"/>
    <s v="Barrie Eagleton"/>
    <s v="C0856cam12"/>
    <x v="14"/>
  </r>
  <r>
    <x v="851"/>
    <x v="12"/>
    <x v="245"/>
    <x v="328"/>
    <n v="66"/>
    <x v="12"/>
    <s v="Barrie Eagleton"/>
    <s v="C0856cam10"/>
    <x v="0"/>
  </r>
  <r>
    <x v="851"/>
    <x v="12"/>
    <x v="245"/>
    <x v="85"/>
    <n v="66"/>
    <x v="12"/>
    <s v="Barrie Eagleton"/>
    <s v="C0856cam10"/>
    <x v="7"/>
  </r>
  <r>
    <x v="851"/>
    <x v="12"/>
    <x v="245"/>
    <x v="238"/>
    <n v="66"/>
    <x v="12"/>
    <s v="Barrie Eagleton"/>
    <s v="C0856cam10"/>
    <x v="10"/>
  </r>
  <r>
    <x v="852"/>
    <x v="6"/>
    <x v="117"/>
    <x v="361"/>
    <n v="62"/>
    <x v="6"/>
    <s v="Gabriellia Maren"/>
    <s v="C0857cam03"/>
    <x v="0"/>
  </r>
  <r>
    <x v="852"/>
    <x v="6"/>
    <x v="117"/>
    <x v="384"/>
    <n v="62"/>
    <x v="6"/>
    <s v="Gabriellia Maren"/>
    <s v="C0857cam03"/>
    <x v="7"/>
  </r>
  <r>
    <x v="852"/>
    <x v="6"/>
    <x v="117"/>
    <x v="511"/>
    <n v="62"/>
    <x v="6"/>
    <s v="Gabriellia Maren"/>
    <s v="C0857cam03"/>
    <x v="10"/>
  </r>
  <r>
    <x v="852"/>
    <x v="6"/>
    <x v="117"/>
    <x v="89"/>
    <n v="62"/>
    <x v="6"/>
    <s v="Gabriellia Maren"/>
    <s v="C0857cam03"/>
    <x v="3"/>
  </r>
  <r>
    <x v="852"/>
    <x v="6"/>
    <x v="117"/>
    <x v="18"/>
    <n v="62"/>
    <x v="6"/>
    <s v="Gabriellia Maren"/>
    <s v="C0857cam03"/>
    <x v="6"/>
  </r>
  <r>
    <x v="852"/>
    <x v="6"/>
    <x v="117"/>
    <x v="281"/>
    <n v="62"/>
    <x v="6"/>
    <s v="Gabriellia Maren"/>
    <s v="C0857cam03"/>
    <x v="11"/>
  </r>
  <r>
    <x v="852"/>
    <x v="6"/>
    <x v="117"/>
    <x v="156"/>
    <n v="62"/>
    <x v="6"/>
    <s v="Gabriellia Maren"/>
    <s v="C0857cam03"/>
    <x v="11"/>
  </r>
  <r>
    <x v="852"/>
    <x v="6"/>
    <x v="117"/>
    <x v="209"/>
    <n v="62"/>
    <x v="6"/>
    <s v="Gabriellia Maren"/>
    <s v="C0857cam03"/>
    <x v="15"/>
  </r>
  <r>
    <x v="852"/>
    <x v="6"/>
    <x v="117"/>
    <x v="79"/>
    <n v="62"/>
    <x v="6"/>
    <s v="Gabriellia Maren"/>
    <s v="C0857cam03"/>
    <x v="13"/>
  </r>
  <r>
    <x v="852"/>
    <x v="6"/>
    <x v="117"/>
    <x v="140"/>
    <n v="62"/>
    <x v="6"/>
    <s v="Gabriellia Maren"/>
    <s v="C0857cam03"/>
    <x v="13"/>
  </r>
  <r>
    <x v="852"/>
    <x v="6"/>
    <x v="117"/>
    <x v="283"/>
    <n v="62"/>
    <x v="6"/>
    <s v="Gabriellia Maren"/>
    <s v="C0857cam03"/>
    <x v="14"/>
  </r>
  <r>
    <x v="852"/>
    <x v="1"/>
    <x v="466"/>
    <x v="362"/>
    <n v="25"/>
    <x v="1"/>
    <s v="Gabriellia Maren"/>
    <s v="C0857cam07"/>
    <x v="0"/>
  </r>
  <r>
    <x v="852"/>
    <x v="1"/>
    <x v="466"/>
    <x v="453"/>
    <n v="25"/>
    <x v="1"/>
    <s v="Gabriellia Maren"/>
    <s v="C0857cam07"/>
    <x v="7"/>
  </r>
  <r>
    <x v="852"/>
    <x v="1"/>
    <x v="466"/>
    <x v="316"/>
    <n v="25"/>
    <x v="1"/>
    <s v="Gabriellia Maren"/>
    <s v="C0857cam07"/>
    <x v="7"/>
  </r>
  <r>
    <x v="852"/>
    <x v="1"/>
    <x v="466"/>
    <x v="349"/>
    <n v="25"/>
    <x v="1"/>
    <s v="Gabriellia Maren"/>
    <s v="C0857cam07"/>
    <x v="1"/>
  </r>
  <r>
    <x v="852"/>
    <x v="1"/>
    <x v="466"/>
    <x v="222"/>
    <n v="25"/>
    <x v="1"/>
    <s v="Gabriellia Maren"/>
    <s v="C0857cam07"/>
    <x v="3"/>
  </r>
  <r>
    <x v="852"/>
    <x v="1"/>
    <x v="466"/>
    <x v="372"/>
    <n v="25"/>
    <x v="1"/>
    <s v="Gabriellia Maren"/>
    <s v="C0857cam07"/>
    <x v="4"/>
  </r>
  <r>
    <x v="852"/>
    <x v="1"/>
    <x v="466"/>
    <x v="54"/>
    <n v="25"/>
    <x v="1"/>
    <s v="Gabriellia Maren"/>
    <s v="C0857cam07"/>
    <x v="5"/>
  </r>
  <r>
    <x v="852"/>
    <x v="1"/>
    <x v="466"/>
    <x v="413"/>
    <n v="25"/>
    <x v="1"/>
    <s v="Gabriellia Maren"/>
    <s v="C0857cam07"/>
    <x v="6"/>
  </r>
  <r>
    <x v="852"/>
    <x v="1"/>
    <x v="466"/>
    <x v="253"/>
    <n v="25"/>
    <x v="1"/>
    <s v="Gabriellia Maren"/>
    <s v="C0857cam07"/>
    <x v="11"/>
  </r>
  <r>
    <x v="852"/>
    <x v="1"/>
    <x v="466"/>
    <x v="21"/>
    <n v="25"/>
    <x v="1"/>
    <s v="Gabriellia Maren"/>
    <s v="C0857cam07"/>
    <x v="15"/>
  </r>
  <r>
    <x v="852"/>
    <x v="1"/>
    <x v="466"/>
    <x v="205"/>
    <n v="25"/>
    <x v="1"/>
    <s v="Gabriellia Maren"/>
    <s v="C0857cam07"/>
    <x v="13"/>
  </r>
  <r>
    <x v="853"/>
    <x v="0"/>
    <x v="130"/>
    <x v="121"/>
    <n v="65"/>
    <x v="0"/>
    <s v="Beauregard Causton"/>
    <s v="C0859cam12"/>
    <x v="0"/>
  </r>
  <r>
    <x v="853"/>
    <x v="0"/>
    <x v="130"/>
    <x v="9"/>
    <n v="65"/>
    <x v="0"/>
    <s v="Beauregard Causton"/>
    <s v="C0859cam12"/>
    <x v="7"/>
  </r>
  <r>
    <x v="853"/>
    <x v="0"/>
    <x v="130"/>
    <x v="71"/>
    <n v="65"/>
    <x v="0"/>
    <s v="Beauregard Causton"/>
    <s v="C0859cam12"/>
    <x v="7"/>
  </r>
  <r>
    <x v="853"/>
    <x v="0"/>
    <x v="130"/>
    <x v="85"/>
    <n v="65"/>
    <x v="0"/>
    <s v="Beauregard Causton"/>
    <s v="C0859cam12"/>
    <x v="1"/>
  </r>
  <r>
    <x v="853"/>
    <x v="0"/>
    <x v="130"/>
    <x v="72"/>
    <n v="65"/>
    <x v="0"/>
    <s v="Beauregard Causton"/>
    <s v="C0859cam12"/>
    <x v="2"/>
  </r>
  <r>
    <x v="853"/>
    <x v="9"/>
    <x v="175"/>
    <x v="286"/>
    <n v="27"/>
    <x v="9"/>
    <s v="Beauregard Causton"/>
    <s v="C0859cam08"/>
    <x v="0"/>
  </r>
  <r>
    <x v="853"/>
    <x v="9"/>
    <x v="175"/>
    <x v="112"/>
    <n v="27"/>
    <x v="9"/>
    <s v="Beauregard Causton"/>
    <s v="C0859cam08"/>
    <x v="7"/>
  </r>
  <r>
    <x v="854"/>
    <x v="13"/>
    <x v="43"/>
    <x v="206"/>
    <n v="75"/>
    <x v="13"/>
    <s v="Ezra Winny"/>
    <s v="C0860cam09"/>
    <x v="0"/>
  </r>
  <r>
    <x v="854"/>
    <x v="13"/>
    <x v="43"/>
    <x v="207"/>
    <n v="75"/>
    <x v="13"/>
    <s v="Ezra Winny"/>
    <s v="C0860cam09"/>
    <x v="10"/>
  </r>
  <r>
    <x v="854"/>
    <x v="13"/>
    <x v="43"/>
    <x v="311"/>
    <n v="75"/>
    <x v="13"/>
    <s v="Ezra Winny"/>
    <s v="C0860cam09"/>
    <x v="3"/>
  </r>
  <r>
    <x v="854"/>
    <x v="13"/>
    <x v="43"/>
    <x v="107"/>
    <n v="75"/>
    <x v="13"/>
    <s v="Ezra Winny"/>
    <s v="C0860cam09"/>
    <x v="4"/>
  </r>
  <r>
    <x v="854"/>
    <x v="13"/>
    <x v="43"/>
    <x v="109"/>
    <n v="75"/>
    <x v="13"/>
    <s v="Ezra Winny"/>
    <s v="C0860cam09"/>
    <x v="6"/>
  </r>
  <r>
    <x v="854"/>
    <x v="13"/>
    <x v="43"/>
    <x v="43"/>
    <n v="75"/>
    <x v="13"/>
    <s v="Ezra Winny"/>
    <s v="C0860cam09"/>
    <x v="8"/>
  </r>
  <r>
    <x v="854"/>
    <x v="7"/>
    <x v="222"/>
    <x v="4"/>
    <n v="28"/>
    <x v="7"/>
    <s v="Ezra Winny"/>
    <s v="C0860cam14"/>
    <x v="0"/>
  </r>
  <r>
    <x v="854"/>
    <x v="7"/>
    <x v="222"/>
    <x v="5"/>
    <n v="28"/>
    <x v="7"/>
    <s v="Ezra Winny"/>
    <s v="C0860cam14"/>
    <x v="7"/>
  </r>
  <r>
    <x v="854"/>
    <x v="7"/>
    <x v="222"/>
    <x v="58"/>
    <n v="28"/>
    <x v="7"/>
    <s v="Ezra Winny"/>
    <s v="C0860cam14"/>
    <x v="10"/>
  </r>
  <r>
    <x v="854"/>
    <x v="7"/>
    <x v="222"/>
    <x v="15"/>
    <n v="28"/>
    <x v="7"/>
    <s v="Ezra Winny"/>
    <s v="C0860cam14"/>
    <x v="10"/>
  </r>
  <r>
    <x v="855"/>
    <x v="5"/>
    <x v="184"/>
    <x v="436"/>
    <n v="26"/>
    <x v="5"/>
    <s v="Curtice Nelthrop"/>
    <s v="C0861cam02"/>
    <x v="0"/>
  </r>
  <r>
    <x v="855"/>
    <x v="5"/>
    <x v="184"/>
    <x v="169"/>
    <n v="26"/>
    <x v="5"/>
    <s v="Curtice Nelthrop"/>
    <s v="C0861cam02"/>
    <x v="10"/>
  </r>
  <r>
    <x v="855"/>
    <x v="5"/>
    <x v="184"/>
    <x v="212"/>
    <n v="26"/>
    <x v="5"/>
    <s v="Curtice Nelthrop"/>
    <s v="C0861cam02"/>
    <x v="1"/>
  </r>
  <r>
    <x v="855"/>
    <x v="5"/>
    <x v="184"/>
    <x v="382"/>
    <n v="26"/>
    <x v="5"/>
    <s v="Curtice Nelthrop"/>
    <s v="C0861cam02"/>
    <x v="2"/>
  </r>
  <r>
    <x v="855"/>
    <x v="5"/>
    <x v="184"/>
    <x v="132"/>
    <n v="26"/>
    <x v="5"/>
    <s v="Curtice Nelthrop"/>
    <s v="C0861cam02"/>
    <x v="3"/>
  </r>
  <r>
    <x v="855"/>
    <x v="5"/>
    <x v="184"/>
    <x v="69"/>
    <n v="26"/>
    <x v="5"/>
    <s v="Curtice Nelthrop"/>
    <s v="C0861cam02"/>
    <x v="3"/>
  </r>
  <r>
    <x v="855"/>
    <x v="5"/>
    <x v="184"/>
    <x v="94"/>
    <n v="26"/>
    <x v="5"/>
    <s v="Curtice Nelthrop"/>
    <s v="C0861cam02"/>
    <x v="5"/>
  </r>
  <r>
    <x v="855"/>
    <x v="5"/>
    <x v="184"/>
    <x v="161"/>
    <n v="26"/>
    <x v="5"/>
    <s v="Curtice Nelthrop"/>
    <s v="C0861cam02"/>
    <x v="6"/>
  </r>
  <r>
    <x v="855"/>
    <x v="5"/>
    <x v="184"/>
    <x v="140"/>
    <n v="26"/>
    <x v="5"/>
    <s v="Curtice Nelthrop"/>
    <s v="C0861cam02"/>
    <x v="8"/>
  </r>
  <r>
    <x v="855"/>
    <x v="5"/>
    <x v="184"/>
    <x v="330"/>
    <n v="26"/>
    <x v="5"/>
    <s v="Curtice Nelthrop"/>
    <s v="C0861cam02"/>
    <x v="11"/>
  </r>
  <r>
    <x v="855"/>
    <x v="5"/>
    <x v="184"/>
    <x v="73"/>
    <n v="26"/>
    <x v="5"/>
    <s v="Curtice Nelthrop"/>
    <s v="C0861cam02"/>
    <x v="11"/>
  </r>
  <r>
    <x v="855"/>
    <x v="2"/>
    <x v="181"/>
    <x v="156"/>
    <n v="29"/>
    <x v="2"/>
    <s v="Curtice Nelthrop"/>
    <s v="C0861cam17"/>
    <x v="0"/>
  </r>
  <r>
    <x v="855"/>
    <x v="2"/>
    <x v="181"/>
    <x v="116"/>
    <n v="29"/>
    <x v="2"/>
    <s v="Curtice Nelthrop"/>
    <s v="C0861cam17"/>
    <x v="7"/>
  </r>
  <r>
    <x v="855"/>
    <x v="2"/>
    <x v="181"/>
    <x v="10"/>
    <n v="29"/>
    <x v="2"/>
    <s v="Curtice Nelthrop"/>
    <s v="C0861cam17"/>
    <x v="10"/>
  </r>
  <r>
    <x v="855"/>
    <x v="2"/>
    <x v="181"/>
    <x v="77"/>
    <n v="29"/>
    <x v="2"/>
    <s v="Curtice Nelthrop"/>
    <s v="C0861cam17"/>
    <x v="1"/>
  </r>
  <r>
    <x v="855"/>
    <x v="2"/>
    <x v="181"/>
    <x v="48"/>
    <n v="29"/>
    <x v="2"/>
    <s v="Curtice Nelthrop"/>
    <s v="C0861cam17"/>
    <x v="2"/>
  </r>
  <r>
    <x v="856"/>
    <x v="4"/>
    <x v="97"/>
    <x v="321"/>
    <n v="16"/>
    <x v="4"/>
    <s v="Ermentrude Peller"/>
    <s v="C0862cam16"/>
    <x v="0"/>
  </r>
  <r>
    <x v="856"/>
    <x v="4"/>
    <x v="97"/>
    <x v="354"/>
    <n v="16"/>
    <x v="4"/>
    <s v="Ermentrude Peller"/>
    <s v="C0862cam16"/>
    <x v="10"/>
  </r>
  <r>
    <x v="856"/>
    <x v="4"/>
    <x v="97"/>
    <x v="484"/>
    <n v="16"/>
    <x v="4"/>
    <s v="Ermentrude Peller"/>
    <s v="C0862cam16"/>
    <x v="1"/>
  </r>
  <r>
    <x v="856"/>
    <x v="4"/>
    <x v="97"/>
    <x v="358"/>
    <n v="16"/>
    <x v="4"/>
    <s v="Ermentrude Peller"/>
    <s v="C0862cam16"/>
    <x v="2"/>
  </r>
  <r>
    <x v="856"/>
    <x v="4"/>
    <x v="97"/>
    <x v="211"/>
    <n v="16"/>
    <x v="4"/>
    <s v="Ermentrude Peller"/>
    <s v="C0862cam16"/>
    <x v="4"/>
  </r>
  <r>
    <x v="856"/>
    <x v="4"/>
    <x v="97"/>
    <x v="289"/>
    <n v="16"/>
    <x v="4"/>
    <s v="Ermentrude Peller"/>
    <s v="C0862cam16"/>
    <x v="5"/>
  </r>
  <r>
    <x v="856"/>
    <x v="4"/>
    <x v="97"/>
    <x v="462"/>
    <n v="16"/>
    <x v="4"/>
    <s v="Ermentrude Peller"/>
    <s v="C0862cam16"/>
    <x v="8"/>
  </r>
  <r>
    <x v="856"/>
    <x v="4"/>
    <x v="97"/>
    <x v="127"/>
    <n v="16"/>
    <x v="4"/>
    <s v="Ermentrude Peller"/>
    <s v="C0862cam16"/>
    <x v="9"/>
  </r>
  <r>
    <x v="856"/>
    <x v="4"/>
    <x v="97"/>
    <x v="265"/>
    <n v="16"/>
    <x v="4"/>
    <s v="Ermentrude Peller"/>
    <s v="C0862cam16"/>
    <x v="12"/>
  </r>
  <r>
    <x v="856"/>
    <x v="4"/>
    <x v="97"/>
    <x v="220"/>
    <n v="16"/>
    <x v="4"/>
    <s v="Ermentrude Peller"/>
    <s v="C0862cam16"/>
    <x v="13"/>
  </r>
  <r>
    <x v="856"/>
    <x v="11"/>
    <x v="409"/>
    <x v="405"/>
    <n v="14"/>
    <x v="11"/>
    <s v="Ermentrude Peller"/>
    <s v="C0862cam15"/>
    <x v="0"/>
  </r>
  <r>
    <x v="856"/>
    <x v="11"/>
    <x v="409"/>
    <x v="381"/>
    <n v="14"/>
    <x v="11"/>
    <s v="Ermentrude Peller"/>
    <s v="C0862cam15"/>
    <x v="7"/>
  </r>
  <r>
    <x v="856"/>
    <x v="11"/>
    <x v="409"/>
    <x v="18"/>
    <n v="14"/>
    <x v="11"/>
    <s v="Ermentrude Peller"/>
    <s v="C0862cam15"/>
    <x v="7"/>
  </r>
  <r>
    <x v="856"/>
    <x v="11"/>
    <x v="409"/>
    <x v="324"/>
    <n v="14"/>
    <x v="11"/>
    <s v="Ermentrude Peller"/>
    <s v="C0862cam15"/>
    <x v="1"/>
  </r>
  <r>
    <x v="856"/>
    <x v="11"/>
    <x v="409"/>
    <x v="203"/>
    <n v="14"/>
    <x v="11"/>
    <s v="Ermentrude Peller"/>
    <s v="C0862cam15"/>
    <x v="1"/>
  </r>
  <r>
    <x v="856"/>
    <x v="11"/>
    <x v="409"/>
    <x v="311"/>
    <n v="14"/>
    <x v="11"/>
    <s v="Ermentrude Peller"/>
    <s v="C0862cam15"/>
    <x v="2"/>
  </r>
  <r>
    <x v="856"/>
    <x v="11"/>
    <x v="409"/>
    <x v="13"/>
    <n v="14"/>
    <x v="11"/>
    <s v="Ermentrude Peller"/>
    <s v="C0862cam15"/>
    <x v="6"/>
  </r>
  <r>
    <x v="856"/>
    <x v="11"/>
    <x v="409"/>
    <x v="205"/>
    <n v="14"/>
    <x v="11"/>
    <s v="Ermentrude Peller"/>
    <s v="C0862cam15"/>
    <x v="8"/>
  </r>
  <r>
    <x v="856"/>
    <x v="11"/>
    <x v="409"/>
    <x v="239"/>
    <n v="14"/>
    <x v="11"/>
    <s v="Ermentrude Peller"/>
    <s v="C0862cam15"/>
    <x v="8"/>
  </r>
  <r>
    <x v="857"/>
    <x v="15"/>
    <x v="57"/>
    <x v="240"/>
    <n v="10"/>
    <x v="15"/>
    <s v="Massimo Pechard"/>
    <s v="C0863cam01"/>
    <x v="0"/>
  </r>
  <r>
    <x v="857"/>
    <x v="15"/>
    <x v="57"/>
    <x v="429"/>
    <n v="10"/>
    <x v="15"/>
    <s v="Massimo Pechard"/>
    <s v="C0863cam01"/>
    <x v="7"/>
  </r>
  <r>
    <x v="857"/>
    <x v="15"/>
    <x v="57"/>
    <x v="212"/>
    <n v="10"/>
    <x v="15"/>
    <s v="Massimo Pechard"/>
    <s v="C0863cam01"/>
    <x v="1"/>
  </r>
  <r>
    <x v="857"/>
    <x v="15"/>
    <x v="57"/>
    <x v="462"/>
    <n v="10"/>
    <x v="15"/>
    <s v="Massimo Pechard"/>
    <s v="C0863cam01"/>
    <x v="2"/>
  </r>
  <r>
    <x v="857"/>
    <x v="15"/>
    <x v="57"/>
    <x v="55"/>
    <n v="10"/>
    <x v="15"/>
    <s v="Massimo Pechard"/>
    <s v="C0863cam01"/>
    <x v="2"/>
  </r>
  <r>
    <x v="857"/>
    <x v="15"/>
    <x v="57"/>
    <x v="111"/>
    <n v="10"/>
    <x v="15"/>
    <s v="Massimo Pechard"/>
    <s v="C0863cam01"/>
    <x v="3"/>
  </r>
  <r>
    <x v="857"/>
    <x v="15"/>
    <x v="57"/>
    <x v="39"/>
    <n v="10"/>
    <x v="15"/>
    <s v="Massimo Pechard"/>
    <s v="C0863cam01"/>
    <x v="4"/>
  </r>
  <r>
    <x v="857"/>
    <x v="15"/>
    <x v="57"/>
    <x v="270"/>
    <n v="10"/>
    <x v="15"/>
    <s v="Massimo Pechard"/>
    <s v="C0863cam01"/>
    <x v="5"/>
  </r>
  <r>
    <x v="857"/>
    <x v="15"/>
    <x v="57"/>
    <x v="151"/>
    <n v="10"/>
    <x v="15"/>
    <s v="Massimo Pechard"/>
    <s v="C0863cam01"/>
    <x v="8"/>
  </r>
  <r>
    <x v="857"/>
    <x v="15"/>
    <x v="57"/>
    <x v="11"/>
    <n v="10"/>
    <x v="15"/>
    <s v="Massimo Pechard"/>
    <s v="C0863cam01"/>
    <x v="9"/>
  </r>
  <r>
    <x v="857"/>
    <x v="15"/>
    <x v="57"/>
    <x v="12"/>
    <n v="10"/>
    <x v="15"/>
    <s v="Massimo Pechard"/>
    <s v="C0863cam01"/>
    <x v="9"/>
  </r>
  <r>
    <x v="857"/>
    <x v="2"/>
    <x v="212"/>
    <x v="158"/>
    <n v="29"/>
    <x v="2"/>
    <s v="Massimo Pechard"/>
    <s v="C0863cam17"/>
    <x v="0"/>
  </r>
  <r>
    <x v="857"/>
    <x v="2"/>
    <x v="212"/>
    <x v="223"/>
    <n v="29"/>
    <x v="2"/>
    <s v="Massimo Pechard"/>
    <s v="C0863cam17"/>
    <x v="7"/>
  </r>
  <r>
    <x v="857"/>
    <x v="2"/>
    <x v="212"/>
    <x v="61"/>
    <n v="29"/>
    <x v="2"/>
    <s v="Massimo Pechard"/>
    <s v="C0863cam17"/>
    <x v="1"/>
  </r>
  <r>
    <x v="857"/>
    <x v="2"/>
    <x v="212"/>
    <x v="136"/>
    <n v="29"/>
    <x v="2"/>
    <s v="Massimo Pechard"/>
    <s v="C0863cam17"/>
    <x v="1"/>
  </r>
  <r>
    <x v="857"/>
    <x v="2"/>
    <x v="212"/>
    <x v="246"/>
    <n v="29"/>
    <x v="2"/>
    <s v="Massimo Pechard"/>
    <s v="C0863cam17"/>
    <x v="4"/>
  </r>
  <r>
    <x v="857"/>
    <x v="2"/>
    <x v="212"/>
    <x v="85"/>
    <n v="29"/>
    <x v="2"/>
    <s v="Massimo Pechard"/>
    <s v="C0863cam17"/>
    <x v="6"/>
  </r>
  <r>
    <x v="857"/>
    <x v="2"/>
    <x v="212"/>
    <x v="213"/>
    <n v="29"/>
    <x v="2"/>
    <s v="Massimo Pechard"/>
    <s v="C0863cam17"/>
    <x v="6"/>
  </r>
  <r>
    <x v="858"/>
    <x v="5"/>
    <x v="12"/>
    <x v="68"/>
    <n v="26"/>
    <x v="5"/>
    <s v="Deb Espinho"/>
    <s v="C0864cam02"/>
    <x v="0"/>
  </r>
  <r>
    <x v="858"/>
    <x v="5"/>
    <x v="12"/>
    <x v="372"/>
    <n v="26"/>
    <x v="5"/>
    <s v="Deb Espinho"/>
    <s v="C0864cam02"/>
    <x v="7"/>
  </r>
  <r>
    <x v="858"/>
    <x v="5"/>
    <x v="12"/>
    <x v="228"/>
    <n v="26"/>
    <x v="5"/>
    <s v="Deb Espinho"/>
    <s v="C0864cam02"/>
    <x v="10"/>
  </r>
  <r>
    <x v="858"/>
    <x v="5"/>
    <x v="12"/>
    <x v="114"/>
    <n v="26"/>
    <x v="5"/>
    <s v="Deb Espinho"/>
    <s v="C0864cam02"/>
    <x v="1"/>
  </r>
  <r>
    <x v="858"/>
    <x v="5"/>
    <x v="12"/>
    <x v="291"/>
    <n v="26"/>
    <x v="5"/>
    <s v="Deb Espinho"/>
    <s v="C0864cam02"/>
    <x v="2"/>
  </r>
  <r>
    <x v="858"/>
    <x v="5"/>
    <x v="12"/>
    <x v="219"/>
    <n v="26"/>
    <x v="5"/>
    <s v="Deb Espinho"/>
    <s v="C0864cam02"/>
    <x v="3"/>
  </r>
  <r>
    <x v="858"/>
    <x v="5"/>
    <x v="12"/>
    <x v="57"/>
    <n v="26"/>
    <x v="5"/>
    <s v="Deb Espinho"/>
    <s v="C0864cam02"/>
    <x v="3"/>
  </r>
  <r>
    <x v="858"/>
    <x v="5"/>
    <x v="12"/>
    <x v="75"/>
    <n v="26"/>
    <x v="5"/>
    <s v="Deb Espinho"/>
    <s v="C0864cam02"/>
    <x v="5"/>
  </r>
  <r>
    <x v="858"/>
    <x v="5"/>
    <x v="12"/>
    <x v="330"/>
    <n v="26"/>
    <x v="5"/>
    <s v="Deb Espinho"/>
    <s v="C0864cam02"/>
    <x v="8"/>
  </r>
  <r>
    <x v="858"/>
    <x v="5"/>
    <x v="12"/>
    <x v="15"/>
    <n v="26"/>
    <x v="5"/>
    <s v="Deb Espinho"/>
    <s v="C0864cam02"/>
    <x v="8"/>
  </r>
  <r>
    <x v="859"/>
    <x v="8"/>
    <x v="45"/>
    <x v="211"/>
    <n v="13"/>
    <x v="8"/>
    <s v="Franciskus Grzegorzewski"/>
    <s v="C0865cam06"/>
    <x v="0"/>
  </r>
  <r>
    <x v="859"/>
    <x v="8"/>
    <x v="45"/>
    <x v="450"/>
    <n v="13"/>
    <x v="8"/>
    <s v="Franciskus Grzegorzewski"/>
    <s v="C0865cam06"/>
    <x v="7"/>
  </r>
  <r>
    <x v="859"/>
    <x v="8"/>
    <x v="45"/>
    <x v="439"/>
    <n v="13"/>
    <x v="8"/>
    <s v="Franciskus Grzegorzewski"/>
    <s v="C0865cam06"/>
    <x v="7"/>
  </r>
  <r>
    <x v="859"/>
    <x v="8"/>
    <x v="45"/>
    <x v="54"/>
    <n v="13"/>
    <x v="8"/>
    <s v="Franciskus Grzegorzewski"/>
    <s v="C0865cam06"/>
    <x v="1"/>
  </r>
  <r>
    <x v="859"/>
    <x v="8"/>
    <x v="45"/>
    <x v="335"/>
    <n v="13"/>
    <x v="8"/>
    <s v="Franciskus Grzegorzewski"/>
    <s v="C0865cam06"/>
    <x v="1"/>
  </r>
  <r>
    <x v="859"/>
    <x v="8"/>
    <x v="45"/>
    <x v="160"/>
    <n v="13"/>
    <x v="8"/>
    <s v="Franciskus Grzegorzewski"/>
    <s v="C0865cam06"/>
    <x v="2"/>
  </r>
  <r>
    <x v="859"/>
    <x v="8"/>
    <x v="45"/>
    <x v="39"/>
    <n v="13"/>
    <x v="8"/>
    <s v="Franciskus Grzegorzewski"/>
    <s v="C0865cam06"/>
    <x v="3"/>
  </r>
  <r>
    <x v="859"/>
    <x v="8"/>
    <x v="45"/>
    <x v="209"/>
    <n v="13"/>
    <x v="8"/>
    <s v="Franciskus Grzegorzewski"/>
    <s v="C0865cam06"/>
    <x v="5"/>
  </r>
  <r>
    <x v="859"/>
    <x v="8"/>
    <x v="45"/>
    <x v="79"/>
    <n v="13"/>
    <x v="8"/>
    <s v="Franciskus Grzegorzewski"/>
    <s v="C0865cam06"/>
    <x v="6"/>
  </r>
  <r>
    <x v="859"/>
    <x v="8"/>
    <x v="45"/>
    <x v="11"/>
    <n v="13"/>
    <x v="8"/>
    <s v="Franciskus Grzegorzewski"/>
    <s v="C0865cam06"/>
    <x v="8"/>
  </r>
  <r>
    <x v="859"/>
    <x v="8"/>
    <x v="45"/>
    <x v="64"/>
    <n v="13"/>
    <x v="8"/>
    <s v="Franciskus Grzegorzewski"/>
    <s v="C0865cam06"/>
    <x v="8"/>
  </r>
  <r>
    <x v="859"/>
    <x v="11"/>
    <x v="47"/>
    <x v="214"/>
    <n v="14"/>
    <x v="11"/>
    <s v="Franciskus Grzegorzewski"/>
    <s v="C0865cam15"/>
    <x v="0"/>
  </r>
  <r>
    <x v="859"/>
    <x v="11"/>
    <x v="47"/>
    <x v="36"/>
    <n v="14"/>
    <x v="11"/>
    <s v="Franciskus Grzegorzewski"/>
    <s v="C0865cam15"/>
    <x v="7"/>
  </r>
  <r>
    <x v="859"/>
    <x v="11"/>
    <x v="47"/>
    <x v="268"/>
    <n v="14"/>
    <x v="11"/>
    <s v="Franciskus Grzegorzewski"/>
    <s v="C0865cam15"/>
    <x v="10"/>
  </r>
  <r>
    <x v="859"/>
    <x v="11"/>
    <x v="47"/>
    <x v="74"/>
    <n v="14"/>
    <x v="11"/>
    <s v="Franciskus Grzegorzewski"/>
    <s v="C0865cam15"/>
    <x v="2"/>
  </r>
  <r>
    <x v="859"/>
    <x v="11"/>
    <x v="47"/>
    <x v="39"/>
    <n v="14"/>
    <x v="11"/>
    <s v="Franciskus Grzegorzewski"/>
    <s v="C0865cam15"/>
    <x v="3"/>
  </r>
  <r>
    <x v="859"/>
    <x v="11"/>
    <x v="47"/>
    <x v="83"/>
    <n v="14"/>
    <x v="11"/>
    <s v="Franciskus Grzegorzewski"/>
    <s v="C0865cam15"/>
    <x v="5"/>
  </r>
  <r>
    <x v="859"/>
    <x v="11"/>
    <x v="47"/>
    <x v="84"/>
    <n v="14"/>
    <x v="11"/>
    <s v="Franciskus Grzegorzewski"/>
    <s v="C0865cam15"/>
    <x v="8"/>
  </r>
  <r>
    <x v="860"/>
    <x v="6"/>
    <x v="359"/>
    <x v="410"/>
    <n v="62"/>
    <x v="6"/>
    <s v="Jessalin Veljes"/>
    <s v="C0866cam03"/>
    <x v="0"/>
  </r>
  <r>
    <x v="860"/>
    <x v="6"/>
    <x v="359"/>
    <x v="276"/>
    <n v="62"/>
    <x v="6"/>
    <s v="Jessalin Veljes"/>
    <s v="C0866cam03"/>
    <x v="7"/>
  </r>
  <r>
    <x v="860"/>
    <x v="6"/>
    <x v="359"/>
    <x v="138"/>
    <n v="62"/>
    <x v="6"/>
    <s v="Jessalin Veljes"/>
    <s v="C0866cam03"/>
    <x v="7"/>
  </r>
  <r>
    <x v="860"/>
    <x v="6"/>
    <x v="359"/>
    <x v="151"/>
    <n v="62"/>
    <x v="6"/>
    <s v="Jessalin Veljes"/>
    <s v="C0866cam03"/>
    <x v="1"/>
  </r>
  <r>
    <x v="860"/>
    <x v="6"/>
    <x v="359"/>
    <x v="147"/>
    <n v="62"/>
    <x v="6"/>
    <s v="Jessalin Veljes"/>
    <s v="C0866cam03"/>
    <x v="1"/>
  </r>
  <r>
    <x v="860"/>
    <x v="6"/>
    <x v="359"/>
    <x v="64"/>
    <n v="62"/>
    <x v="6"/>
    <s v="Jessalin Veljes"/>
    <s v="C0866cam03"/>
    <x v="2"/>
  </r>
  <r>
    <x v="860"/>
    <x v="6"/>
    <x v="359"/>
    <x v="73"/>
    <n v="62"/>
    <x v="6"/>
    <s v="Jessalin Veljes"/>
    <s v="C0866cam03"/>
    <x v="3"/>
  </r>
  <r>
    <x v="860"/>
    <x v="3"/>
    <x v="314"/>
    <x v="219"/>
    <n v="62"/>
    <x v="3"/>
    <s v="Jessalin Veljes"/>
    <s v="C0866cam11"/>
    <x v="0"/>
  </r>
  <r>
    <x v="860"/>
    <x v="3"/>
    <x v="314"/>
    <x v="9"/>
    <n v="62"/>
    <x v="3"/>
    <s v="Jessalin Veljes"/>
    <s v="C0866cam11"/>
    <x v="7"/>
  </r>
  <r>
    <x v="860"/>
    <x v="3"/>
    <x v="314"/>
    <x v="151"/>
    <n v="62"/>
    <x v="3"/>
    <s v="Jessalin Veljes"/>
    <s v="C0866cam11"/>
    <x v="10"/>
  </r>
  <r>
    <x v="860"/>
    <x v="3"/>
    <x v="314"/>
    <x v="118"/>
    <n v="62"/>
    <x v="3"/>
    <s v="Jessalin Veljes"/>
    <s v="C0866cam11"/>
    <x v="10"/>
  </r>
  <r>
    <x v="860"/>
    <x v="3"/>
    <x v="314"/>
    <x v="81"/>
    <n v="62"/>
    <x v="3"/>
    <s v="Jessalin Veljes"/>
    <s v="C0866cam11"/>
    <x v="1"/>
  </r>
  <r>
    <x v="860"/>
    <x v="3"/>
    <x v="314"/>
    <x v="82"/>
    <n v="62"/>
    <x v="3"/>
    <s v="Jessalin Veljes"/>
    <s v="C0866cam11"/>
    <x v="2"/>
  </r>
  <r>
    <x v="861"/>
    <x v="9"/>
    <x v="383"/>
    <x v="394"/>
    <n v="27"/>
    <x v="9"/>
    <s v="Robb Huonic"/>
    <s v="C0867cam08"/>
    <x v="0"/>
  </r>
  <r>
    <x v="861"/>
    <x v="9"/>
    <x v="383"/>
    <x v="292"/>
    <n v="27"/>
    <x v="9"/>
    <s v="Robb Huonic"/>
    <s v="C0867cam08"/>
    <x v="7"/>
  </r>
  <r>
    <x v="861"/>
    <x v="9"/>
    <x v="383"/>
    <x v="28"/>
    <n v="27"/>
    <x v="9"/>
    <s v="Robb Huonic"/>
    <s v="C0867cam08"/>
    <x v="10"/>
  </r>
  <r>
    <x v="861"/>
    <x v="9"/>
    <x v="383"/>
    <x v="29"/>
    <n v="27"/>
    <x v="9"/>
    <s v="Robb Huonic"/>
    <s v="C0867cam08"/>
    <x v="1"/>
  </r>
  <r>
    <x v="861"/>
    <x v="16"/>
    <x v="28"/>
    <x v="146"/>
    <n v="26"/>
    <x v="16"/>
    <s v="Robb Huonic"/>
    <s v="C0867cam04"/>
    <x v="0"/>
  </r>
  <r>
    <x v="861"/>
    <x v="16"/>
    <x v="28"/>
    <x v="75"/>
    <n v="26"/>
    <x v="16"/>
    <s v="Robb Huonic"/>
    <s v="C0867cam04"/>
    <x v="7"/>
  </r>
  <r>
    <x v="861"/>
    <x v="16"/>
    <x v="28"/>
    <x v="221"/>
    <n v="26"/>
    <x v="16"/>
    <s v="Robb Huonic"/>
    <s v="C0867cam04"/>
    <x v="7"/>
  </r>
  <r>
    <x v="861"/>
    <x v="16"/>
    <x v="28"/>
    <x v="72"/>
    <n v="26"/>
    <x v="16"/>
    <s v="Robb Huonic"/>
    <s v="C0867cam04"/>
    <x v="1"/>
  </r>
  <r>
    <x v="861"/>
    <x v="16"/>
    <x v="28"/>
    <x v="73"/>
    <n v="26"/>
    <x v="16"/>
    <s v="Robb Huonic"/>
    <s v="C0867cam04"/>
    <x v="1"/>
  </r>
  <r>
    <x v="862"/>
    <x v="9"/>
    <x v="359"/>
    <x v="410"/>
    <n v="27"/>
    <x v="9"/>
    <s v="Garry Dedon"/>
    <s v="C0868cam08"/>
    <x v="0"/>
  </r>
  <r>
    <x v="862"/>
    <x v="9"/>
    <x v="359"/>
    <x v="193"/>
    <n v="27"/>
    <x v="9"/>
    <s v="Garry Dedon"/>
    <s v="C0868cam08"/>
    <x v="7"/>
  </r>
  <r>
    <x v="862"/>
    <x v="9"/>
    <x v="359"/>
    <x v="65"/>
    <n v="27"/>
    <x v="9"/>
    <s v="Garry Dedon"/>
    <s v="C0868cam08"/>
    <x v="10"/>
  </r>
  <r>
    <x v="862"/>
    <x v="9"/>
    <x v="359"/>
    <x v="140"/>
    <n v="27"/>
    <x v="9"/>
    <s v="Garry Dedon"/>
    <s v="C0868cam08"/>
    <x v="1"/>
  </r>
  <r>
    <x v="862"/>
    <x v="9"/>
    <x v="359"/>
    <x v="152"/>
    <n v="27"/>
    <x v="9"/>
    <s v="Garry Dedon"/>
    <s v="C0868cam08"/>
    <x v="2"/>
  </r>
  <r>
    <x v="862"/>
    <x v="9"/>
    <x v="359"/>
    <x v="73"/>
    <n v="27"/>
    <x v="9"/>
    <s v="Garry Dedon"/>
    <s v="C0868cam08"/>
    <x v="3"/>
  </r>
  <r>
    <x v="862"/>
    <x v="16"/>
    <x v="142"/>
    <x v="276"/>
    <n v="26"/>
    <x v="16"/>
    <s v="Garry Dedon"/>
    <s v="C0868cam04"/>
    <x v="0"/>
  </r>
  <r>
    <x v="862"/>
    <x v="16"/>
    <x v="142"/>
    <x v="230"/>
    <n v="26"/>
    <x v="16"/>
    <s v="Garry Dedon"/>
    <s v="C0868cam04"/>
    <x v="0"/>
  </r>
  <r>
    <x v="862"/>
    <x v="16"/>
    <x v="142"/>
    <x v="176"/>
    <n v="26"/>
    <x v="16"/>
    <s v="Garry Dedon"/>
    <s v="C0868cam04"/>
    <x v="7"/>
  </r>
  <r>
    <x v="862"/>
    <x v="16"/>
    <x v="142"/>
    <x v="171"/>
    <n v="26"/>
    <x v="16"/>
    <s v="Garry Dedon"/>
    <s v="C0868cam04"/>
    <x v="10"/>
  </r>
  <r>
    <x v="862"/>
    <x v="16"/>
    <x v="142"/>
    <x v="64"/>
    <n v="26"/>
    <x v="16"/>
    <s v="Garry Dedon"/>
    <s v="C0868cam04"/>
    <x v="1"/>
  </r>
  <r>
    <x v="863"/>
    <x v="11"/>
    <x v="203"/>
    <x v="338"/>
    <n v="14"/>
    <x v="11"/>
    <s v="Anthe Boobyer"/>
    <s v="C0869cam15"/>
    <x v="0"/>
  </r>
  <r>
    <x v="863"/>
    <x v="11"/>
    <x v="203"/>
    <x v="419"/>
    <n v="14"/>
    <x v="11"/>
    <s v="Anthe Boobyer"/>
    <s v="C0869cam15"/>
    <x v="1"/>
  </r>
  <r>
    <x v="863"/>
    <x v="11"/>
    <x v="203"/>
    <x v="95"/>
    <n v="14"/>
    <x v="11"/>
    <s v="Anthe Boobyer"/>
    <s v="C0869cam15"/>
    <x v="1"/>
  </r>
  <r>
    <x v="863"/>
    <x v="11"/>
    <x v="203"/>
    <x v="44"/>
    <n v="14"/>
    <x v="11"/>
    <s v="Anthe Boobyer"/>
    <s v="C0869cam15"/>
    <x v="2"/>
  </r>
  <r>
    <x v="863"/>
    <x v="11"/>
    <x v="203"/>
    <x v="280"/>
    <n v="14"/>
    <x v="11"/>
    <s v="Anthe Boobyer"/>
    <s v="C0869cam15"/>
    <x v="3"/>
  </r>
  <r>
    <x v="863"/>
    <x v="11"/>
    <x v="203"/>
    <x v="133"/>
    <n v="14"/>
    <x v="11"/>
    <s v="Anthe Boobyer"/>
    <s v="C0869cam15"/>
    <x v="5"/>
  </r>
  <r>
    <x v="863"/>
    <x v="11"/>
    <x v="203"/>
    <x v="262"/>
    <n v="14"/>
    <x v="11"/>
    <s v="Anthe Boobyer"/>
    <s v="C0869cam15"/>
    <x v="8"/>
  </r>
  <r>
    <x v="863"/>
    <x v="11"/>
    <x v="203"/>
    <x v="31"/>
    <n v="14"/>
    <x v="11"/>
    <s v="Anthe Boobyer"/>
    <s v="C0869cam15"/>
    <x v="9"/>
  </r>
  <r>
    <x v="863"/>
    <x v="11"/>
    <x v="203"/>
    <x v="118"/>
    <n v="14"/>
    <x v="11"/>
    <s v="Anthe Boobyer"/>
    <s v="C0869cam15"/>
    <x v="11"/>
  </r>
  <r>
    <x v="863"/>
    <x v="11"/>
    <x v="203"/>
    <x v="103"/>
    <n v="14"/>
    <x v="11"/>
    <s v="Anthe Boobyer"/>
    <s v="C0869cam15"/>
    <x v="12"/>
  </r>
  <r>
    <x v="863"/>
    <x v="11"/>
    <x v="203"/>
    <x v="376"/>
    <n v="14"/>
    <x v="11"/>
    <s v="Anthe Boobyer"/>
    <s v="C0869cam15"/>
    <x v="15"/>
  </r>
  <r>
    <x v="863"/>
    <x v="14"/>
    <x v="347"/>
    <x v="403"/>
    <n v="25"/>
    <x v="14"/>
    <s v="Anthe Boobyer"/>
    <s v="C0869cam13"/>
    <x v="0"/>
  </r>
  <r>
    <x v="863"/>
    <x v="14"/>
    <x v="347"/>
    <x v="419"/>
    <n v="25"/>
    <x v="14"/>
    <s v="Anthe Boobyer"/>
    <s v="C0869cam13"/>
    <x v="10"/>
  </r>
  <r>
    <x v="863"/>
    <x v="14"/>
    <x v="347"/>
    <x v="206"/>
    <n v="25"/>
    <x v="14"/>
    <s v="Anthe Boobyer"/>
    <s v="C0869cam13"/>
    <x v="10"/>
  </r>
  <r>
    <x v="863"/>
    <x v="14"/>
    <x v="347"/>
    <x v="359"/>
    <n v="25"/>
    <x v="14"/>
    <s v="Anthe Boobyer"/>
    <s v="C0869cam13"/>
    <x v="2"/>
  </r>
  <r>
    <x v="863"/>
    <x v="14"/>
    <x v="347"/>
    <x v="186"/>
    <n v="25"/>
    <x v="14"/>
    <s v="Anthe Boobyer"/>
    <s v="C0869cam13"/>
    <x v="2"/>
  </r>
  <r>
    <x v="863"/>
    <x v="14"/>
    <x v="347"/>
    <x v="413"/>
    <n v="25"/>
    <x v="14"/>
    <s v="Anthe Boobyer"/>
    <s v="C0869cam13"/>
    <x v="4"/>
  </r>
  <r>
    <x v="863"/>
    <x v="14"/>
    <x v="347"/>
    <x v="219"/>
    <n v="25"/>
    <x v="14"/>
    <s v="Anthe Boobyer"/>
    <s v="C0869cam13"/>
    <x v="6"/>
  </r>
  <r>
    <x v="863"/>
    <x v="14"/>
    <x v="347"/>
    <x v="199"/>
    <n v="25"/>
    <x v="14"/>
    <s v="Anthe Boobyer"/>
    <s v="C0869cam13"/>
    <x v="8"/>
  </r>
  <r>
    <x v="863"/>
    <x v="14"/>
    <x v="347"/>
    <x v="4"/>
    <n v="25"/>
    <x v="14"/>
    <s v="Anthe Boobyer"/>
    <s v="C0869cam13"/>
    <x v="9"/>
  </r>
  <r>
    <x v="863"/>
    <x v="14"/>
    <x v="347"/>
    <x v="85"/>
    <n v="25"/>
    <x v="14"/>
    <s v="Anthe Boobyer"/>
    <s v="C0869cam13"/>
    <x v="11"/>
  </r>
  <r>
    <x v="863"/>
    <x v="14"/>
    <x v="347"/>
    <x v="86"/>
    <n v="25"/>
    <x v="14"/>
    <s v="Anthe Boobyer"/>
    <s v="C0869cam13"/>
    <x v="12"/>
  </r>
  <r>
    <x v="864"/>
    <x v="8"/>
    <x v="106"/>
    <x v="340"/>
    <n v="13"/>
    <x v="8"/>
    <s v="Claudian Renvoise"/>
    <s v="C0870cam06"/>
    <x v="0"/>
  </r>
  <r>
    <x v="864"/>
    <x v="8"/>
    <x v="106"/>
    <x v="254"/>
    <n v="13"/>
    <x v="8"/>
    <s v="Claudian Renvoise"/>
    <s v="C0870cam06"/>
    <x v="7"/>
  </r>
  <r>
    <x v="864"/>
    <x v="8"/>
    <x v="106"/>
    <x v="279"/>
    <n v="13"/>
    <x v="8"/>
    <s v="Claudian Renvoise"/>
    <s v="C0870cam06"/>
    <x v="10"/>
  </r>
  <r>
    <x v="864"/>
    <x v="8"/>
    <x v="106"/>
    <x v="268"/>
    <n v="13"/>
    <x v="8"/>
    <s v="Claudian Renvoise"/>
    <s v="C0870cam06"/>
    <x v="1"/>
  </r>
  <r>
    <x v="864"/>
    <x v="8"/>
    <x v="106"/>
    <x v="300"/>
    <n v="13"/>
    <x v="8"/>
    <s v="Claudian Renvoise"/>
    <s v="C0870cam06"/>
    <x v="2"/>
  </r>
  <r>
    <x v="864"/>
    <x v="8"/>
    <x v="106"/>
    <x v="208"/>
    <n v="13"/>
    <x v="8"/>
    <s v="Claudian Renvoise"/>
    <s v="C0870cam06"/>
    <x v="3"/>
  </r>
  <r>
    <x v="864"/>
    <x v="8"/>
    <x v="106"/>
    <x v="276"/>
    <n v="13"/>
    <x v="8"/>
    <s v="Claudian Renvoise"/>
    <s v="C0870cam06"/>
    <x v="5"/>
  </r>
  <r>
    <x v="864"/>
    <x v="8"/>
    <x v="106"/>
    <x v="252"/>
    <n v="13"/>
    <x v="8"/>
    <s v="Claudian Renvoise"/>
    <s v="C0870cam06"/>
    <x v="5"/>
  </r>
  <r>
    <x v="864"/>
    <x v="8"/>
    <x v="106"/>
    <x v="253"/>
    <n v="13"/>
    <x v="8"/>
    <s v="Claudian Renvoise"/>
    <s v="C0870cam06"/>
    <x v="6"/>
  </r>
  <r>
    <x v="864"/>
    <x v="8"/>
    <x v="106"/>
    <x v="171"/>
    <n v="13"/>
    <x v="8"/>
    <s v="Claudian Renvoise"/>
    <s v="C0870cam06"/>
    <x v="8"/>
  </r>
  <r>
    <x v="864"/>
    <x v="8"/>
    <x v="106"/>
    <x v="103"/>
    <n v="13"/>
    <x v="8"/>
    <s v="Claudian Renvoise"/>
    <s v="C0870cam06"/>
    <x v="9"/>
  </r>
  <r>
    <x v="864"/>
    <x v="13"/>
    <x v="135"/>
    <x v="380"/>
    <n v="75"/>
    <x v="13"/>
    <s v="Claudian Renvoise"/>
    <s v="C0870cam09"/>
    <x v="0"/>
  </r>
  <r>
    <x v="864"/>
    <x v="13"/>
    <x v="135"/>
    <x v="234"/>
    <n v="75"/>
    <x v="13"/>
    <s v="Claudian Renvoise"/>
    <s v="C0870cam09"/>
    <x v="7"/>
  </r>
  <r>
    <x v="864"/>
    <x v="13"/>
    <x v="135"/>
    <x v="60"/>
    <n v="75"/>
    <x v="13"/>
    <s v="Claudian Renvoise"/>
    <s v="C0870cam09"/>
    <x v="10"/>
  </r>
  <r>
    <x v="864"/>
    <x v="13"/>
    <x v="135"/>
    <x v="178"/>
    <n v="75"/>
    <x v="13"/>
    <s v="Claudian Renvoise"/>
    <s v="C0870cam09"/>
    <x v="1"/>
  </r>
  <r>
    <x v="864"/>
    <x v="13"/>
    <x v="135"/>
    <x v="360"/>
    <n v="75"/>
    <x v="13"/>
    <s v="Claudian Renvoise"/>
    <s v="C0870cam09"/>
    <x v="2"/>
  </r>
  <r>
    <x v="864"/>
    <x v="13"/>
    <x v="135"/>
    <x v="78"/>
    <n v="75"/>
    <x v="13"/>
    <s v="Claudian Renvoise"/>
    <s v="C0870cam09"/>
    <x v="3"/>
  </r>
  <r>
    <x v="864"/>
    <x v="13"/>
    <x v="135"/>
    <x v="258"/>
    <n v="75"/>
    <x v="13"/>
    <s v="Claudian Renvoise"/>
    <s v="C0870cam09"/>
    <x v="4"/>
  </r>
  <r>
    <x v="864"/>
    <x v="13"/>
    <x v="135"/>
    <x v="145"/>
    <n v="75"/>
    <x v="13"/>
    <s v="Claudian Renvoise"/>
    <s v="C0870cam09"/>
    <x v="5"/>
  </r>
  <r>
    <x v="864"/>
    <x v="13"/>
    <x v="135"/>
    <x v="85"/>
    <n v="75"/>
    <x v="13"/>
    <s v="Claudian Renvoise"/>
    <s v="C0870cam09"/>
    <x v="6"/>
  </r>
  <r>
    <x v="864"/>
    <x v="13"/>
    <x v="135"/>
    <x v="290"/>
    <n v="75"/>
    <x v="13"/>
    <s v="Claudian Renvoise"/>
    <s v="C0870cam09"/>
    <x v="8"/>
  </r>
  <r>
    <x v="865"/>
    <x v="8"/>
    <x v="332"/>
    <x v="203"/>
    <n v="13"/>
    <x v="8"/>
    <s v="Gray Spere"/>
    <s v="C0871cam06"/>
    <x v="0"/>
  </r>
  <r>
    <x v="865"/>
    <x v="8"/>
    <x v="332"/>
    <x v="39"/>
    <n v="13"/>
    <x v="8"/>
    <s v="Gray Spere"/>
    <s v="C0871cam06"/>
    <x v="7"/>
  </r>
  <r>
    <x v="865"/>
    <x v="8"/>
    <x v="332"/>
    <x v="107"/>
    <n v="13"/>
    <x v="8"/>
    <s v="Gray Spere"/>
    <s v="C0871cam06"/>
    <x v="10"/>
  </r>
  <r>
    <x v="865"/>
    <x v="8"/>
    <x v="332"/>
    <x v="163"/>
    <n v="13"/>
    <x v="8"/>
    <s v="Gray Spere"/>
    <s v="C0871cam06"/>
    <x v="1"/>
  </r>
  <r>
    <x v="865"/>
    <x v="8"/>
    <x v="332"/>
    <x v="77"/>
    <n v="13"/>
    <x v="8"/>
    <s v="Gray Spere"/>
    <s v="C0871cam06"/>
    <x v="2"/>
  </r>
  <r>
    <x v="865"/>
    <x v="8"/>
    <x v="332"/>
    <x v="48"/>
    <n v="13"/>
    <x v="8"/>
    <s v="Gray Spere"/>
    <s v="C0871cam06"/>
    <x v="3"/>
  </r>
  <r>
    <x v="865"/>
    <x v="10"/>
    <x v="208"/>
    <x v="85"/>
    <n v="22"/>
    <x v="10"/>
    <s v="Gray Spere"/>
    <s v="C0871cam05"/>
    <x v="0"/>
  </r>
  <r>
    <x v="865"/>
    <x v="10"/>
    <x v="208"/>
    <x v="330"/>
    <n v="22"/>
    <x v="10"/>
    <s v="Gray Spere"/>
    <s v="C0871cam05"/>
    <x v="7"/>
  </r>
  <r>
    <x v="865"/>
    <x v="10"/>
    <x v="208"/>
    <x v="239"/>
    <n v="22"/>
    <x v="10"/>
    <s v="Gray Spere"/>
    <s v="C0871cam05"/>
    <x v="7"/>
  </r>
  <r>
    <x v="866"/>
    <x v="3"/>
    <x v="306"/>
    <x v="441"/>
    <n v="62"/>
    <x v="3"/>
    <s v="Royce Tweedy"/>
    <s v="C0872cam11"/>
    <x v="0"/>
  </r>
  <r>
    <x v="866"/>
    <x v="3"/>
    <x v="306"/>
    <x v="387"/>
    <n v="62"/>
    <x v="3"/>
    <s v="Royce Tweedy"/>
    <s v="C0872cam11"/>
    <x v="7"/>
  </r>
  <r>
    <x v="866"/>
    <x v="3"/>
    <x v="306"/>
    <x v="515"/>
    <n v="62"/>
    <x v="3"/>
    <s v="Royce Tweedy"/>
    <s v="C0872cam11"/>
    <x v="10"/>
  </r>
  <r>
    <x v="866"/>
    <x v="3"/>
    <x v="306"/>
    <x v="89"/>
    <n v="62"/>
    <x v="3"/>
    <s v="Royce Tweedy"/>
    <s v="C0872cam11"/>
    <x v="1"/>
  </r>
  <r>
    <x v="866"/>
    <x v="3"/>
    <x v="306"/>
    <x v="426"/>
    <n v="62"/>
    <x v="3"/>
    <s v="Royce Tweedy"/>
    <s v="C0872cam11"/>
    <x v="2"/>
  </r>
  <r>
    <x v="866"/>
    <x v="3"/>
    <x v="306"/>
    <x v="405"/>
    <n v="62"/>
    <x v="3"/>
    <s v="Royce Tweedy"/>
    <s v="C0872cam11"/>
    <x v="3"/>
  </r>
  <r>
    <x v="866"/>
    <x v="3"/>
    <x v="306"/>
    <x v="411"/>
    <n v="62"/>
    <x v="3"/>
    <s v="Royce Tweedy"/>
    <s v="C0872cam11"/>
    <x v="4"/>
  </r>
  <r>
    <x v="866"/>
    <x v="3"/>
    <x v="306"/>
    <x v="269"/>
    <n v="62"/>
    <x v="3"/>
    <s v="Royce Tweedy"/>
    <s v="C0872cam11"/>
    <x v="8"/>
  </r>
  <r>
    <x v="866"/>
    <x v="3"/>
    <x v="306"/>
    <x v="230"/>
    <n v="62"/>
    <x v="3"/>
    <s v="Royce Tweedy"/>
    <s v="C0872cam11"/>
    <x v="11"/>
  </r>
  <r>
    <x v="866"/>
    <x v="3"/>
    <x v="306"/>
    <x v="282"/>
    <n v="62"/>
    <x v="3"/>
    <s v="Royce Tweedy"/>
    <s v="C0872cam11"/>
    <x v="12"/>
  </r>
  <r>
    <x v="866"/>
    <x v="3"/>
    <x v="306"/>
    <x v="32"/>
    <n v="62"/>
    <x v="3"/>
    <s v="Royce Tweedy"/>
    <s v="C0872cam11"/>
    <x v="15"/>
  </r>
  <r>
    <x v="866"/>
    <x v="3"/>
    <x v="306"/>
    <x v="226"/>
    <n v="62"/>
    <x v="3"/>
    <s v="Royce Tweedy"/>
    <s v="C0872cam11"/>
    <x v="15"/>
  </r>
  <r>
    <x v="866"/>
    <x v="4"/>
    <x v="206"/>
    <x v="128"/>
    <n v="16"/>
    <x v="4"/>
    <s v="Royce Tweedy"/>
    <s v="C0872cam16"/>
    <x v="0"/>
  </r>
  <r>
    <x v="866"/>
    <x v="4"/>
    <x v="206"/>
    <x v="336"/>
    <n v="16"/>
    <x v="4"/>
    <s v="Royce Tweedy"/>
    <s v="C0872cam16"/>
    <x v="7"/>
  </r>
  <r>
    <x v="866"/>
    <x v="4"/>
    <x v="206"/>
    <x v="75"/>
    <n v="16"/>
    <x v="4"/>
    <s v="Royce Tweedy"/>
    <s v="C0872cam16"/>
    <x v="10"/>
  </r>
  <r>
    <x v="866"/>
    <x v="4"/>
    <x v="206"/>
    <x v="21"/>
    <n v="16"/>
    <x v="4"/>
    <s v="Royce Tweedy"/>
    <s v="C0872cam16"/>
    <x v="1"/>
  </r>
  <r>
    <x v="866"/>
    <x v="4"/>
    <x v="206"/>
    <x v="33"/>
    <n v="16"/>
    <x v="4"/>
    <s v="Royce Tweedy"/>
    <s v="C0872cam16"/>
    <x v="2"/>
  </r>
  <r>
    <x v="867"/>
    <x v="6"/>
    <x v="414"/>
    <x v="127"/>
    <n v="62"/>
    <x v="6"/>
    <s v="Lorianna Glencrosche"/>
    <s v="C0873cam03"/>
    <x v="0"/>
  </r>
  <r>
    <x v="867"/>
    <x v="6"/>
    <x v="414"/>
    <x v="435"/>
    <n v="62"/>
    <x v="6"/>
    <s v="Lorianna Glencrosche"/>
    <s v="C0873cam03"/>
    <x v="7"/>
  </r>
  <r>
    <x v="867"/>
    <x v="6"/>
    <x v="414"/>
    <x v="50"/>
    <n v="62"/>
    <x v="6"/>
    <s v="Lorianna Glencrosche"/>
    <s v="C0873cam03"/>
    <x v="10"/>
  </r>
  <r>
    <x v="867"/>
    <x v="6"/>
    <x v="414"/>
    <x v="108"/>
    <n v="62"/>
    <x v="6"/>
    <s v="Lorianna Glencrosche"/>
    <s v="C0873cam03"/>
    <x v="1"/>
  </r>
  <r>
    <x v="867"/>
    <x v="6"/>
    <x v="414"/>
    <x v="42"/>
    <n v="62"/>
    <x v="6"/>
    <s v="Lorianna Glencrosche"/>
    <s v="C0873cam03"/>
    <x v="2"/>
  </r>
  <r>
    <x v="867"/>
    <x v="6"/>
    <x v="414"/>
    <x v="152"/>
    <n v="62"/>
    <x v="6"/>
    <s v="Lorianna Glencrosche"/>
    <s v="C0873cam03"/>
    <x v="3"/>
  </r>
  <r>
    <x v="867"/>
    <x v="3"/>
    <x v="206"/>
    <x v="128"/>
    <n v="62"/>
    <x v="3"/>
    <s v="Lorianna Glencrosche"/>
    <s v="C0873cam11"/>
    <x v="0"/>
  </r>
  <r>
    <x v="867"/>
    <x v="3"/>
    <x v="206"/>
    <x v="181"/>
    <n v="62"/>
    <x v="3"/>
    <s v="Lorianna Glencrosche"/>
    <s v="C0873cam11"/>
    <x v="7"/>
  </r>
  <r>
    <x v="867"/>
    <x v="3"/>
    <x v="206"/>
    <x v="190"/>
    <n v="62"/>
    <x v="3"/>
    <s v="Lorianna Glencrosche"/>
    <s v="C0873cam11"/>
    <x v="10"/>
  </r>
  <r>
    <x v="867"/>
    <x v="3"/>
    <x v="206"/>
    <x v="13"/>
    <n v="62"/>
    <x v="3"/>
    <s v="Lorianna Glencrosche"/>
    <s v="C0873cam11"/>
    <x v="1"/>
  </r>
  <r>
    <x v="867"/>
    <x v="3"/>
    <x v="206"/>
    <x v="205"/>
    <n v="62"/>
    <x v="3"/>
    <s v="Lorianna Glencrosche"/>
    <s v="C0873cam11"/>
    <x v="2"/>
  </r>
  <r>
    <x v="868"/>
    <x v="4"/>
    <x v="145"/>
    <x v="398"/>
    <n v="16"/>
    <x v="4"/>
    <s v="Michele Ivanusyev"/>
    <s v="C0874cam16"/>
    <x v="0"/>
  </r>
  <r>
    <x v="868"/>
    <x v="4"/>
    <x v="145"/>
    <x v="167"/>
    <n v="16"/>
    <x v="4"/>
    <s v="Michele Ivanusyev"/>
    <s v="C0874cam16"/>
    <x v="7"/>
  </r>
  <r>
    <x v="868"/>
    <x v="4"/>
    <x v="145"/>
    <x v="425"/>
    <n v="16"/>
    <x v="4"/>
    <s v="Michele Ivanusyev"/>
    <s v="C0874cam16"/>
    <x v="1"/>
  </r>
  <r>
    <x v="868"/>
    <x v="4"/>
    <x v="145"/>
    <x v="131"/>
    <n v="16"/>
    <x v="4"/>
    <s v="Michele Ivanusyev"/>
    <s v="C0874cam16"/>
    <x v="3"/>
  </r>
  <r>
    <x v="868"/>
    <x v="4"/>
    <x v="145"/>
    <x v="198"/>
    <n v="16"/>
    <x v="4"/>
    <s v="Michele Ivanusyev"/>
    <s v="C0874cam16"/>
    <x v="6"/>
  </r>
  <r>
    <x v="868"/>
    <x v="4"/>
    <x v="145"/>
    <x v="57"/>
    <n v="16"/>
    <x v="4"/>
    <s v="Michele Ivanusyev"/>
    <s v="C0874cam16"/>
    <x v="8"/>
  </r>
  <r>
    <x v="868"/>
    <x v="4"/>
    <x v="145"/>
    <x v="170"/>
    <n v="16"/>
    <x v="4"/>
    <s v="Michele Ivanusyev"/>
    <s v="C0874cam16"/>
    <x v="9"/>
  </r>
  <r>
    <x v="868"/>
    <x v="4"/>
    <x v="145"/>
    <x v="147"/>
    <n v="16"/>
    <x v="4"/>
    <s v="Michele Ivanusyev"/>
    <s v="C0874cam16"/>
    <x v="11"/>
  </r>
  <r>
    <x v="868"/>
    <x v="4"/>
    <x v="145"/>
    <x v="283"/>
    <n v="16"/>
    <x v="4"/>
    <s v="Michele Ivanusyev"/>
    <s v="C0874cam16"/>
    <x v="12"/>
  </r>
  <r>
    <x v="868"/>
    <x v="7"/>
    <x v="293"/>
    <x v="159"/>
    <n v="28"/>
    <x v="7"/>
    <s v="Michele Ivanusyev"/>
    <s v="C0874cam14"/>
    <x v="0"/>
  </r>
  <r>
    <x v="868"/>
    <x v="7"/>
    <x v="293"/>
    <x v="178"/>
    <n v="28"/>
    <x v="7"/>
    <s v="Michele Ivanusyev"/>
    <s v="C0874cam14"/>
    <x v="7"/>
  </r>
  <r>
    <x v="868"/>
    <x v="7"/>
    <x v="293"/>
    <x v="99"/>
    <n v="28"/>
    <x v="7"/>
    <s v="Michele Ivanusyev"/>
    <s v="C0874cam14"/>
    <x v="10"/>
  </r>
  <r>
    <x v="868"/>
    <x v="7"/>
    <x v="293"/>
    <x v="192"/>
    <n v="28"/>
    <x v="7"/>
    <s v="Michele Ivanusyev"/>
    <s v="C0874cam14"/>
    <x v="1"/>
  </r>
  <r>
    <x v="868"/>
    <x v="7"/>
    <x v="293"/>
    <x v="116"/>
    <n v="28"/>
    <x v="7"/>
    <s v="Michele Ivanusyev"/>
    <s v="C0874cam14"/>
    <x v="2"/>
  </r>
  <r>
    <x v="868"/>
    <x v="7"/>
    <x v="293"/>
    <x v="190"/>
    <n v="28"/>
    <x v="7"/>
    <s v="Michele Ivanusyev"/>
    <s v="C0874cam14"/>
    <x v="3"/>
  </r>
  <r>
    <x v="868"/>
    <x v="7"/>
    <x v="293"/>
    <x v="194"/>
    <n v="28"/>
    <x v="7"/>
    <s v="Michele Ivanusyev"/>
    <s v="C0874cam14"/>
    <x v="4"/>
  </r>
  <r>
    <x v="868"/>
    <x v="7"/>
    <x v="293"/>
    <x v="33"/>
    <n v="28"/>
    <x v="7"/>
    <s v="Michele Ivanusyev"/>
    <s v="C0874cam14"/>
    <x v="5"/>
  </r>
  <r>
    <x v="869"/>
    <x v="6"/>
    <x v="188"/>
    <x v="437"/>
    <n v="62"/>
    <x v="6"/>
    <s v="Dosi Cobbin"/>
    <s v="C0875cam03"/>
    <x v="0"/>
  </r>
  <r>
    <x v="869"/>
    <x v="6"/>
    <x v="188"/>
    <x v="454"/>
    <n v="62"/>
    <x v="6"/>
    <s v="Dosi Cobbin"/>
    <s v="C0875cam03"/>
    <x v="7"/>
  </r>
  <r>
    <x v="869"/>
    <x v="6"/>
    <x v="188"/>
    <x v="365"/>
    <n v="62"/>
    <x v="6"/>
    <s v="Dosi Cobbin"/>
    <s v="C0875cam03"/>
    <x v="10"/>
  </r>
  <r>
    <x v="869"/>
    <x v="6"/>
    <x v="188"/>
    <x v="185"/>
    <n v="62"/>
    <x v="6"/>
    <s v="Dosi Cobbin"/>
    <s v="C0875cam03"/>
    <x v="1"/>
  </r>
  <r>
    <x v="869"/>
    <x v="6"/>
    <x v="188"/>
    <x v="351"/>
    <n v="62"/>
    <x v="6"/>
    <s v="Dosi Cobbin"/>
    <s v="C0875cam03"/>
    <x v="2"/>
  </r>
  <r>
    <x v="869"/>
    <x v="6"/>
    <x v="188"/>
    <x v="222"/>
    <n v="62"/>
    <x v="6"/>
    <s v="Dosi Cobbin"/>
    <s v="C0875cam03"/>
    <x v="3"/>
  </r>
  <r>
    <x v="869"/>
    <x v="6"/>
    <x v="188"/>
    <x v="17"/>
    <n v="62"/>
    <x v="6"/>
    <s v="Dosi Cobbin"/>
    <s v="C0875cam03"/>
    <x v="4"/>
  </r>
  <r>
    <x v="869"/>
    <x v="6"/>
    <x v="188"/>
    <x v="54"/>
    <n v="62"/>
    <x v="6"/>
    <s v="Dosi Cobbin"/>
    <s v="C0875cam03"/>
    <x v="5"/>
  </r>
  <r>
    <x v="869"/>
    <x v="6"/>
    <x v="188"/>
    <x v="61"/>
    <n v="62"/>
    <x v="6"/>
    <s v="Dosi Cobbin"/>
    <s v="C0875cam03"/>
    <x v="6"/>
  </r>
  <r>
    <x v="869"/>
    <x v="6"/>
    <x v="188"/>
    <x v="260"/>
    <n v="62"/>
    <x v="6"/>
    <s v="Dosi Cobbin"/>
    <s v="C0875cam03"/>
    <x v="8"/>
  </r>
  <r>
    <x v="869"/>
    <x v="6"/>
    <x v="188"/>
    <x v="94"/>
    <n v="62"/>
    <x v="6"/>
    <s v="Dosi Cobbin"/>
    <s v="C0875cam03"/>
    <x v="9"/>
  </r>
  <r>
    <x v="869"/>
    <x v="6"/>
    <x v="188"/>
    <x v="19"/>
    <n v="62"/>
    <x v="6"/>
    <s v="Dosi Cobbin"/>
    <s v="C0875cam03"/>
    <x v="11"/>
  </r>
  <r>
    <x v="869"/>
    <x v="6"/>
    <x v="188"/>
    <x v="79"/>
    <n v="62"/>
    <x v="6"/>
    <s v="Dosi Cobbin"/>
    <s v="C0875cam03"/>
    <x v="12"/>
  </r>
  <r>
    <x v="869"/>
    <x v="6"/>
    <x v="188"/>
    <x v="317"/>
    <n v="62"/>
    <x v="6"/>
    <s v="Dosi Cobbin"/>
    <s v="C0875cam03"/>
    <x v="15"/>
  </r>
  <r>
    <x v="869"/>
    <x v="14"/>
    <x v="78"/>
    <x v="236"/>
    <n v="25"/>
    <x v="14"/>
    <s v="Dosi Cobbin"/>
    <s v="C0875cam13"/>
    <x v="0"/>
  </r>
  <r>
    <x v="869"/>
    <x v="14"/>
    <x v="78"/>
    <x v="328"/>
    <n v="25"/>
    <x v="14"/>
    <s v="Dosi Cobbin"/>
    <s v="C0875cam13"/>
    <x v="7"/>
  </r>
  <r>
    <x v="869"/>
    <x v="14"/>
    <x v="78"/>
    <x v="109"/>
    <n v="25"/>
    <x v="14"/>
    <s v="Dosi Cobbin"/>
    <s v="C0875cam13"/>
    <x v="10"/>
  </r>
  <r>
    <x v="869"/>
    <x v="14"/>
    <x v="78"/>
    <x v="290"/>
    <n v="25"/>
    <x v="14"/>
    <s v="Dosi Cobbin"/>
    <s v="C0875cam13"/>
    <x v="1"/>
  </r>
  <r>
    <x v="870"/>
    <x v="3"/>
    <x v="0"/>
    <x v="0"/>
    <n v="62"/>
    <x v="3"/>
    <s v="Dulsea Balbeck"/>
    <s v="C0876cam11"/>
    <x v="0"/>
  </r>
  <r>
    <x v="870"/>
    <x v="3"/>
    <x v="0"/>
    <x v="7"/>
    <n v="62"/>
    <x v="3"/>
    <s v="Dulsea Balbeck"/>
    <s v="C0876cam11"/>
    <x v="7"/>
  </r>
  <r>
    <x v="870"/>
    <x v="3"/>
    <x v="0"/>
    <x v="352"/>
    <n v="62"/>
    <x v="3"/>
    <s v="Dulsea Balbeck"/>
    <s v="C0876cam11"/>
    <x v="10"/>
  </r>
  <r>
    <x v="870"/>
    <x v="3"/>
    <x v="0"/>
    <x v="74"/>
    <n v="62"/>
    <x v="3"/>
    <s v="Dulsea Balbeck"/>
    <s v="C0876cam11"/>
    <x v="1"/>
  </r>
  <r>
    <x v="870"/>
    <x v="3"/>
    <x v="0"/>
    <x v="265"/>
    <n v="62"/>
    <x v="3"/>
    <s v="Dulsea Balbeck"/>
    <s v="C0876cam11"/>
    <x v="2"/>
  </r>
  <r>
    <x v="870"/>
    <x v="3"/>
    <x v="0"/>
    <x v="199"/>
    <n v="62"/>
    <x v="3"/>
    <s v="Dulsea Balbeck"/>
    <s v="C0876cam11"/>
    <x v="3"/>
  </r>
  <r>
    <x v="870"/>
    <x v="3"/>
    <x v="0"/>
    <x v="163"/>
    <n v="62"/>
    <x v="3"/>
    <s v="Dulsea Balbeck"/>
    <s v="C0876cam11"/>
    <x v="4"/>
  </r>
  <r>
    <x v="870"/>
    <x v="3"/>
    <x v="0"/>
    <x v="5"/>
    <n v="62"/>
    <x v="3"/>
    <s v="Dulsea Balbeck"/>
    <s v="C0876cam11"/>
    <x v="5"/>
  </r>
  <r>
    <x v="870"/>
    <x v="3"/>
    <x v="0"/>
    <x v="43"/>
    <n v="62"/>
    <x v="3"/>
    <s v="Dulsea Balbeck"/>
    <s v="C0876cam11"/>
    <x v="6"/>
  </r>
  <r>
    <x v="870"/>
    <x v="0"/>
    <x v="208"/>
    <x v="85"/>
    <n v="65"/>
    <x v="0"/>
    <s v="Dulsea Balbeck"/>
    <s v="C0876cam12"/>
    <x v="0"/>
  </r>
  <r>
    <x v="870"/>
    <x v="0"/>
    <x v="208"/>
    <x v="330"/>
    <n v="65"/>
    <x v="0"/>
    <s v="Dulsea Balbeck"/>
    <s v="C0876cam12"/>
    <x v="7"/>
  </r>
  <r>
    <x v="870"/>
    <x v="0"/>
    <x v="208"/>
    <x v="15"/>
    <n v="65"/>
    <x v="0"/>
    <s v="Dulsea Balbeck"/>
    <s v="C0876cam12"/>
    <x v="7"/>
  </r>
  <r>
    <x v="871"/>
    <x v="12"/>
    <x v="441"/>
    <x v="470"/>
    <n v="66"/>
    <x v="12"/>
    <s v="Daile Lusted"/>
    <s v="C0877cam10"/>
    <x v="0"/>
  </r>
  <r>
    <x v="871"/>
    <x v="12"/>
    <x v="441"/>
    <x v="125"/>
    <n v="66"/>
    <x v="12"/>
    <s v="Daile Lusted"/>
    <s v="C0877cam10"/>
    <x v="7"/>
  </r>
  <r>
    <x v="871"/>
    <x v="12"/>
    <x v="441"/>
    <x v="428"/>
    <n v="66"/>
    <x v="12"/>
    <s v="Daile Lusted"/>
    <s v="C0877cam10"/>
    <x v="10"/>
  </r>
  <r>
    <x v="871"/>
    <x v="12"/>
    <x v="441"/>
    <x v="430"/>
    <n v="66"/>
    <x v="12"/>
    <s v="Daile Lusted"/>
    <s v="C0877cam10"/>
    <x v="1"/>
  </r>
  <r>
    <x v="871"/>
    <x v="12"/>
    <x v="441"/>
    <x v="275"/>
    <n v="66"/>
    <x v="12"/>
    <s v="Daile Lusted"/>
    <s v="C0877cam10"/>
    <x v="3"/>
  </r>
  <r>
    <x v="871"/>
    <x v="12"/>
    <x v="441"/>
    <x v="263"/>
    <n v="66"/>
    <x v="12"/>
    <s v="Daile Lusted"/>
    <s v="C0877cam10"/>
    <x v="3"/>
  </r>
  <r>
    <x v="871"/>
    <x v="12"/>
    <x v="441"/>
    <x v="207"/>
    <n v="66"/>
    <x v="12"/>
    <s v="Daile Lusted"/>
    <s v="C0877cam10"/>
    <x v="4"/>
  </r>
  <r>
    <x v="871"/>
    <x v="12"/>
    <x v="441"/>
    <x v="352"/>
    <n v="66"/>
    <x v="12"/>
    <s v="Daile Lusted"/>
    <s v="C0877cam10"/>
    <x v="5"/>
  </r>
  <r>
    <x v="871"/>
    <x v="12"/>
    <x v="441"/>
    <x v="106"/>
    <n v="66"/>
    <x v="12"/>
    <s v="Daile Lusted"/>
    <s v="C0877cam10"/>
    <x v="6"/>
  </r>
  <r>
    <x v="871"/>
    <x v="12"/>
    <x v="441"/>
    <x v="342"/>
    <n v="66"/>
    <x v="12"/>
    <s v="Daile Lusted"/>
    <s v="C0877cam10"/>
    <x v="8"/>
  </r>
  <r>
    <x v="871"/>
    <x v="12"/>
    <x v="441"/>
    <x v="230"/>
    <n v="66"/>
    <x v="12"/>
    <s v="Daile Lusted"/>
    <s v="C0877cam10"/>
    <x v="11"/>
  </r>
  <r>
    <x v="871"/>
    <x v="12"/>
    <x v="441"/>
    <x v="253"/>
    <n v="66"/>
    <x v="12"/>
    <s v="Daile Lusted"/>
    <s v="C0877cam10"/>
    <x v="11"/>
  </r>
  <r>
    <x v="871"/>
    <x v="12"/>
    <x v="441"/>
    <x v="81"/>
    <n v="66"/>
    <x v="12"/>
    <s v="Daile Lusted"/>
    <s v="C0877cam10"/>
    <x v="15"/>
  </r>
  <r>
    <x v="871"/>
    <x v="2"/>
    <x v="461"/>
    <x v="190"/>
    <n v="29"/>
    <x v="2"/>
    <s v="Daile Lusted"/>
    <s v="C0877cam17"/>
    <x v="0"/>
  </r>
  <r>
    <x v="871"/>
    <x v="2"/>
    <x v="461"/>
    <x v="102"/>
    <n v="29"/>
    <x v="2"/>
    <s v="Daile Lusted"/>
    <s v="C0877cam17"/>
    <x v="7"/>
  </r>
  <r>
    <x v="871"/>
    <x v="2"/>
    <x v="461"/>
    <x v="72"/>
    <n v="29"/>
    <x v="2"/>
    <s v="Daile Lusted"/>
    <s v="C0877cam17"/>
    <x v="10"/>
  </r>
  <r>
    <x v="872"/>
    <x v="3"/>
    <x v="457"/>
    <x v="130"/>
    <n v="62"/>
    <x v="3"/>
    <s v="Blakeley Bowie"/>
    <s v="C0878cam11"/>
    <x v="0"/>
  </r>
  <r>
    <x v="872"/>
    <x v="3"/>
    <x v="457"/>
    <x v="493"/>
    <n v="62"/>
    <x v="3"/>
    <s v="Blakeley Bowie"/>
    <s v="C0878cam11"/>
    <x v="7"/>
  </r>
  <r>
    <x v="872"/>
    <x v="3"/>
    <x v="457"/>
    <x v="186"/>
    <n v="62"/>
    <x v="3"/>
    <s v="Blakeley Bowie"/>
    <s v="C0878cam11"/>
    <x v="10"/>
  </r>
  <r>
    <x v="872"/>
    <x v="3"/>
    <x v="457"/>
    <x v="306"/>
    <n v="62"/>
    <x v="3"/>
    <s v="Blakeley Bowie"/>
    <s v="C0878cam11"/>
    <x v="1"/>
  </r>
  <r>
    <x v="872"/>
    <x v="3"/>
    <x v="457"/>
    <x v="243"/>
    <n v="62"/>
    <x v="3"/>
    <s v="Blakeley Bowie"/>
    <s v="C0878cam11"/>
    <x v="2"/>
  </r>
  <r>
    <x v="872"/>
    <x v="3"/>
    <x v="457"/>
    <x v="70"/>
    <n v="62"/>
    <x v="3"/>
    <s v="Blakeley Bowie"/>
    <s v="C0878cam11"/>
    <x v="3"/>
  </r>
  <r>
    <x v="872"/>
    <x v="3"/>
    <x v="457"/>
    <x v="170"/>
    <n v="62"/>
    <x v="3"/>
    <s v="Blakeley Bowie"/>
    <s v="C0878cam11"/>
    <x v="5"/>
  </r>
  <r>
    <x v="872"/>
    <x v="3"/>
    <x v="457"/>
    <x v="194"/>
    <n v="62"/>
    <x v="3"/>
    <s v="Blakeley Bowie"/>
    <s v="C0878cam11"/>
    <x v="6"/>
  </r>
  <r>
    <x v="872"/>
    <x v="3"/>
    <x v="457"/>
    <x v="345"/>
    <n v="62"/>
    <x v="3"/>
    <s v="Blakeley Bowie"/>
    <s v="C0878cam11"/>
    <x v="9"/>
  </r>
  <r>
    <x v="872"/>
    <x v="10"/>
    <x v="89"/>
    <x v="61"/>
    <n v="22"/>
    <x v="10"/>
    <s v="Blakeley Bowie"/>
    <s v="C0878cam05"/>
    <x v="0"/>
  </r>
  <r>
    <x v="872"/>
    <x v="10"/>
    <x v="89"/>
    <x v="281"/>
    <n v="22"/>
    <x v="10"/>
    <s v="Blakeley Bowie"/>
    <s v="C0878cam05"/>
    <x v="7"/>
  </r>
  <r>
    <x v="872"/>
    <x v="10"/>
    <x v="89"/>
    <x v="2"/>
    <n v="22"/>
    <x v="10"/>
    <s v="Blakeley Bowie"/>
    <s v="C0878cam05"/>
    <x v="7"/>
  </r>
  <r>
    <x v="872"/>
    <x v="10"/>
    <x v="89"/>
    <x v="107"/>
    <n v="22"/>
    <x v="10"/>
    <s v="Blakeley Bowie"/>
    <s v="C0878cam05"/>
    <x v="10"/>
  </r>
  <r>
    <x v="872"/>
    <x v="10"/>
    <x v="89"/>
    <x v="83"/>
    <n v="22"/>
    <x v="10"/>
    <s v="Blakeley Bowie"/>
    <s v="C0878cam05"/>
    <x v="1"/>
  </r>
  <r>
    <x v="872"/>
    <x v="10"/>
    <x v="89"/>
    <x v="237"/>
    <n v="22"/>
    <x v="10"/>
    <s v="Blakeley Bowie"/>
    <s v="C0878cam05"/>
    <x v="2"/>
  </r>
  <r>
    <x v="872"/>
    <x v="10"/>
    <x v="89"/>
    <x v="103"/>
    <n v="22"/>
    <x v="10"/>
    <s v="Blakeley Bowie"/>
    <s v="C0878cam05"/>
    <x v="3"/>
  </r>
  <r>
    <x v="872"/>
    <x v="10"/>
    <x v="89"/>
    <x v="345"/>
    <n v="22"/>
    <x v="10"/>
    <s v="Blakeley Bowie"/>
    <s v="C0878cam05"/>
    <x v="4"/>
  </r>
  <r>
    <x v="873"/>
    <x v="6"/>
    <x v="6"/>
    <x v="34"/>
    <n v="62"/>
    <x v="6"/>
    <s v="Hermie Hundy"/>
    <s v="C0879cam03"/>
    <x v="0"/>
  </r>
  <r>
    <x v="873"/>
    <x v="6"/>
    <x v="6"/>
    <x v="105"/>
    <n v="62"/>
    <x v="6"/>
    <s v="Hermie Hundy"/>
    <s v="C0879cam03"/>
    <x v="7"/>
  </r>
  <r>
    <x v="873"/>
    <x v="6"/>
    <x v="6"/>
    <x v="244"/>
    <n v="62"/>
    <x v="6"/>
    <s v="Hermie Hundy"/>
    <s v="C0879cam03"/>
    <x v="1"/>
  </r>
  <r>
    <x v="873"/>
    <x v="6"/>
    <x v="6"/>
    <x v="433"/>
    <n v="62"/>
    <x v="6"/>
    <s v="Hermie Hundy"/>
    <s v="C0879cam03"/>
    <x v="2"/>
  </r>
  <r>
    <x v="873"/>
    <x v="6"/>
    <x v="6"/>
    <x v="197"/>
    <n v="62"/>
    <x v="6"/>
    <s v="Hermie Hundy"/>
    <s v="C0879cam03"/>
    <x v="3"/>
  </r>
  <r>
    <x v="873"/>
    <x v="6"/>
    <x v="6"/>
    <x v="78"/>
    <n v="62"/>
    <x v="6"/>
    <s v="Hermie Hundy"/>
    <s v="C0879cam03"/>
    <x v="4"/>
  </r>
  <r>
    <x v="873"/>
    <x v="6"/>
    <x v="6"/>
    <x v="181"/>
    <n v="62"/>
    <x v="6"/>
    <s v="Hermie Hundy"/>
    <s v="C0879cam03"/>
    <x v="5"/>
  </r>
  <r>
    <x v="873"/>
    <x v="6"/>
    <x v="6"/>
    <x v="117"/>
    <n v="62"/>
    <x v="6"/>
    <s v="Hermie Hundy"/>
    <s v="C0879cam03"/>
    <x v="6"/>
  </r>
  <r>
    <x v="873"/>
    <x v="6"/>
    <x v="6"/>
    <x v="171"/>
    <n v="62"/>
    <x v="6"/>
    <s v="Hermie Hundy"/>
    <s v="C0879cam03"/>
    <x v="8"/>
  </r>
  <r>
    <x v="873"/>
    <x v="6"/>
    <x v="6"/>
    <x v="283"/>
    <n v="62"/>
    <x v="6"/>
    <s v="Hermie Hundy"/>
    <s v="C0879cam03"/>
    <x v="9"/>
  </r>
  <r>
    <x v="874"/>
    <x v="1"/>
    <x v="462"/>
    <x v="504"/>
    <n v="25"/>
    <x v="1"/>
    <s v="Barbara Jobbins"/>
    <s v="C0880cam07"/>
    <x v="0"/>
  </r>
  <r>
    <x v="874"/>
    <x v="1"/>
    <x v="462"/>
    <x v="322"/>
    <n v="25"/>
    <x v="1"/>
    <s v="Barbara Jobbins"/>
    <s v="C0880cam07"/>
    <x v="7"/>
  </r>
  <r>
    <x v="874"/>
    <x v="1"/>
    <x v="462"/>
    <x v="408"/>
    <n v="25"/>
    <x v="1"/>
    <s v="Barbara Jobbins"/>
    <s v="C0880cam07"/>
    <x v="10"/>
  </r>
  <r>
    <x v="874"/>
    <x v="1"/>
    <x v="462"/>
    <x v="448"/>
    <n v="25"/>
    <x v="1"/>
    <s v="Barbara Jobbins"/>
    <s v="C0880cam07"/>
    <x v="1"/>
  </r>
  <r>
    <x v="874"/>
    <x v="1"/>
    <x v="462"/>
    <x v="334"/>
    <n v="25"/>
    <x v="1"/>
    <s v="Barbara Jobbins"/>
    <s v="C0880cam07"/>
    <x v="3"/>
  </r>
  <r>
    <x v="874"/>
    <x v="1"/>
    <x v="462"/>
    <x v="372"/>
    <n v="25"/>
    <x v="1"/>
    <s v="Barbara Jobbins"/>
    <s v="C0880cam07"/>
    <x v="4"/>
  </r>
  <r>
    <x v="874"/>
    <x v="1"/>
    <x v="462"/>
    <x v="382"/>
    <n v="25"/>
    <x v="1"/>
    <s v="Barbara Jobbins"/>
    <s v="C0880cam07"/>
    <x v="5"/>
  </r>
  <r>
    <x v="874"/>
    <x v="1"/>
    <x v="462"/>
    <x v="135"/>
    <n v="25"/>
    <x v="1"/>
    <s v="Barbara Jobbins"/>
    <s v="C0880cam07"/>
    <x v="5"/>
  </r>
  <r>
    <x v="874"/>
    <x v="1"/>
    <x v="462"/>
    <x v="301"/>
    <n v="25"/>
    <x v="1"/>
    <s v="Barbara Jobbins"/>
    <s v="C0880cam07"/>
    <x v="8"/>
  </r>
  <r>
    <x v="874"/>
    <x v="1"/>
    <x v="462"/>
    <x v="219"/>
    <n v="25"/>
    <x v="1"/>
    <s v="Barbara Jobbins"/>
    <s v="C0880cam07"/>
    <x v="9"/>
  </r>
  <r>
    <x v="874"/>
    <x v="1"/>
    <x v="462"/>
    <x v="57"/>
    <n v="25"/>
    <x v="1"/>
    <s v="Barbara Jobbins"/>
    <s v="C0880cam07"/>
    <x v="9"/>
  </r>
  <r>
    <x v="874"/>
    <x v="1"/>
    <x v="462"/>
    <x v="210"/>
    <n v="25"/>
    <x v="1"/>
    <s v="Barbara Jobbins"/>
    <s v="C0880cam07"/>
    <x v="12"/>
  </r>
  <r>
    <x v="874"/>
    <x v="1"/>
    <x v="462"/>
    <x v="81"/>
    <n v="25"/>
    <x v="1"/>
    <s v="Barbara Jobbins"/>
    <s v="C0880cam07"/>
    <x v="15"/>
  </r>
  <r>
    <x v="874"/>
    <x v="9"/>
    <x v="43"/>
    <x v="206"/>
    <n v="27"/>
    <x v="9"/>
    <s v="Barbara Jobbins"/>
    <s v="C0880cam08"/>
    <x v="0"/>
  </r>
  <r>
    <x v="874"/>
    <x v="9"/>
    <x v="43"/>
    <x v="279"/>
    <n v="27"/>
    <x v="9"/>
    <s v="Barbara Jobbins"/>
    <s v="C0880cam08"/>
    <x v="7"/>
  </r>
  <r>
    <x v="874"/>
    <x v="9"/>
    <x v="43"/>
    <x v="280"/>
    <n v="27"/>
    <x v="9"/>
    <s v="Barbara Jobbins"/>
    <s v="C0880cam08"/>
    <x v="10"/>
  </r>
  <r>
    <x v="874"/>
    <x v="9"/>
    <x v="43"/>
    <x v="431"/>
    <n v="27"/>
    <x v="9"/>
    <s v="Barbara Jobbins"/>
    <s v="C0880cam08"/>
    <x v="1"/>
  </r>
  <r>
    <x v="874"/>
    <x v="9"/>
    <x v="43"/>
    <x v="127"/>
    <n v="27"/>
    <x v="9"/>
    <s v="Barbara Jobbins"/>
    <s v="C0880cam08"/>
    <x v="2"/>
  </r>
  <r>
    <x v="874"/>
    <x v="9"/>
    <x v="43"/>
    <x v="180"/>
    <n v="27"/>
    <x v="9"/>
    <s v="Barbara Jobbins"/>
    <s v="C0880cam08"/>
    <x v="3"/>
  </r>
  <r>
    <x v="874"/>
    <x v="9"/>
    <x v="43"/>
    <x v="50"/>
    <n v="27"/>
    <x v="9"/>
    <s v="Barbara Jobbins"/>
    <s v="C0880cam08"/>
    <x v="4"/>
  </r>
  <r>
    <x v="874"/>
    <x v="9"/>
    <x v="43"/>
    <x v="328"/>
    <n v="27"/>
    <x v="9"/>
    <s v="Barbara Jobbins"/>
    <s v="C0880cam08"/>
    <x v="5"/>
  </r>
  <r>
    <x v="874"/>
    <x v="9"/>
    <x v="43"/>
    <x v="28"/>
    <n v="27"/>
    <x v="9"/>
    <s v="Barbara Jobbins"/>
    <s v="C0880cam08"/>
    <x v="6"/>
  </r>
  <r>
    <x v="874"/>
    <x v="9"/>
    <x v="43"/>
    <x v="84"/>
    <n v="27"/>
    <x v="9"/>
    <s v="Barbara Jobbins"/>
    <s v="C0880cam08"/>
    <x v="8"/>
  </r>
  <r>
    <x v="875"/>
    <x v="1"/>
    <x v="198"/>
    <x v="446"/>
    <n v="25"/>
    <x v="1"/>
    <s v="Ephrem Ruddiman"/>
    <s v="C0881cam07"/>
    <x v="0"/>
  </r>
  <r>
    <x v="875"/>
    <x v="1"/>
    <x v="198"/>
    <x v="391"/>
    <n v="25"/>
    <x v="1"/>
    <s v="Ephrem Ruddiman"/>
    <s v="C0881cam07"/>
    <x v="7"/>
  </r>
  <r>
    <x v="875"/>
    <x v="1"/>
    <x v="198"/>
    <x v="155"/>
    <n v="25"/>
    <x v="1"/>
    <s v="Ephrem Ruddiman"/>
    <s v="C0881cam07"/>
    <x v="10"/>
  </r>
  <r>
    <x v="875"/>
    <x v="1"/>
    <x v="198"/>
    <x v="24"/>
    <n v="25"/>
    <x v="1"/>
    <s v="Ephrem Ruddiman"/>
    <s v="C0881cam07"/>
    <x v="1"/>
  </r>
  <r>
    <x v="875"/>
    <x v="1"/>
    <x v="198"/>
    <x v="245"/>
    <n v="25"/>
    <x v="1"/>
    <s v="Ephrem Ruddiman"/>
    <s v="C0881cam07"/>
    <x v="2"/>
  </r>
  <r>
    <x v="875"/>
    <x v="1"/>
    <x v="198"/>
    <x v="435"/>
    <n v="25"/>
    <x v="1"/>
    <s v="Ephrem Ruddiman"/>
    <s v="C0881cam07"/>
    <x v="3"/>
  </r>
  <r>
    <x v="875"/>
    <x v="1"/>
    <x v="198"/>
    <x v="50"/>
    <n v="25"/>
    <x v="1"/>
    <s v="Ephrem Ruddiman"/>
    <s v="C0881cam07"/>
    <x v="4"/>
  </r>
  <r>
    <x v="875"/>
    <x v="1"/>
    <x v="198"/>
    <x v="83"/>
    <n v="25"/>
    <x v="1"/>
    <s v="Ephrem Ruddiman"/>
    <s v="C0881cam07"/>
    <x v="5"/>
  </r>
  <r>
    <x v="875"/>
    <x v="1"/>
    <x v="198"/>
    <x v="110"/>
    <n v="25"/>
    <x v="1"/>
    <s v="Ephrem Ruddiman"/>
    <s v="C0881cam07"/>
    <x v="8"/>
  </r>
  <r>
    <x v="875"/>
    <x v="8"/>
    <x v="449"/>
    <x v="181"/>
    <n v="13"/>
    <x v="8"/>
    <s v="Ephrem Ruddiman"/>
    <s v="C0881cam06"/>
    <x v="0"/>
  </r>
  <r>
    <x v="875"/>
    <x v="8"/>
    <x v="449"/>
    <x v="75"/>
    <n v="13"/>
    <x v="8"/>
    <s v="Ephrem Ruddiman"/>
    <s v="C0881cam06"/>
    <x v="7"/>
  </r>
  <r>
    <x v="875"/>
    <x v="8"/>
    <x v="449"/>
    <x v="80"/>
    <n v="13"/>
    <x v="8"/>
    <s v="Ephrem Ruddiman"/>
    <s v="C0881cam06"/>
    <x v="10"/>
  </r>
  <r>
    <x v="875"/>
    <x v="8"/>
    <x v="449"/>
    <x v="58"/>
    <n v="13"/>
    <x v="8"/>
    <s v="Ephrem Ruddiman"/>
    <s v="C0881cam06"/>
    <x v="1"/>
  </r>
  <r>
    <x v="876"/>
    <x v="7"/>
    <x v="106"/>
    <x v="340"/>
    <n v="28"/>
    <x v="7"/>
    <s v="Everard Jakubovitch"/>
    <s v="C0882cam14"/>
    <x v="0"/>
  </r>
  <r>
    <x v="876"/>
    <x v="7"/>
    <x v="106"/>
    <x v="426"/>
    <n v="28"/>
    <x v="7"/>
    <s v="Everard Jakubovitch"/>
    <s v="C0882cam14"/>
    <x v="7"/>
  </r>
  <r>
    <x v="876"/>
    <x v="7"/>
    <x v="106"/>
    <x v="275"/>
    <n v="28"/>
    <x v="7"/>
    <s v="Everard Jakubovitch"/>
    <s v="C0882cam14"/>
    <x v="10"/>
  </r>
  <r>
    <x v="876"/>
    <x v="7"/>
    <x v="106"/>
    <x v="155"/>
    <n v="28"/>
    <x v="7"/>
    <s v="Everard Jakubovitch"/>
    <s v="C0882cam14"/>
    <x v="1"/>
  </r>
  <r>
    <x v="876"/>
    <x v="7"/>
    <x v="106"/>
    <x v="431"/>
    <n v="28"/>
    <x v="7"/>
    <s v="Everard Jakubovitch"/>
    <s v="C0882cam14"/>
    <x v="2"/>
  </r>
  <r>
    <x v="876"/>
    <x v="7"/>
    <x v="106"/>
    <x v="160"/>
    <n v="28"/>
    <x v="7"/>
    <s v="Everard Jakubovitch"/>
    <s v="C0882cam14"/>
    <x v="3"/>
  </r>
  <r>
    <x v="876"/>
    <x v="7"/>
    <x v="106"/>
    <x v="39"/>
    <n v="28"/>
    <x v="7"/>
    <s v="Everard Jakubovitch"/>
    <s v="C0882cam14"/>
    <x v="4"/>
  </r>
  <r>
    <x v="876"/>
    <x v="7"/>
    <x v="106"/>
    <x v="161"/>
    <n v="28"/>
    <x v="7"/>
    <s v="Everard Jakubovitch"/>
    <s v="C0882cam14"/>
    <x v="6"/>
  </r>
  <r>
    <x v="876"/>
    <x v="7"/>
    <x v="106"/>
    <x v="194"/>
    <n v="28"/>
    <x v="7"/>
    <s v="Everard Jakubovitch"/>
    <s v="C0882cam14"/>
    <x v="8"/>
  </r>
  <r>
    <x v="876"/>
    <x v="7"/>
    <x v="106"/>
    <x v="112"/>
    <n v="28"/>
    <x v="7"/>
    <s v="Everard Jakubovitch"/>
    <s v="C0882cam14"/>
    <x v="9"/>
  </r>
  <r>
    <x v="876"/>
    <x v="3"/>
    <x v="172"/>
    <x v="175"/>
    <n v="62"/>
    <x v="3"/>
    <s v="Everard Jakubovitch"/>
    <s v="C0882cam11"/>
    <x v="0"/>
  </r>
  <r>
    <x v="876"/>
    <x v="3"/>
    <x v="172"/>
    <x v="155"/>
    <n v="62"/>
    <x v="3"/>
    <s v="Everard Jakubovitch"/>
    <s v="C0882cam11"/>
    <x v="7"/>
  </r>
  <r>
    <x v="876"/>
    <x v="3"/>
    <x v="172"/>
    <x v="178"/>
    <n v="62"/>
    <x v="3"/>
    <s v="Everard Jakubovitch"/>
    <s v="C0882cam11"/>
    <x v="10"/>
  </r>
  <r>
    <x v="876"/>
    <x v="3"/>
    <x v="172"/>
    <x v="245"/>
    <n v="62"/>
    <x v="3"/>
    <s v="Everard Jakubovitch"/>
    <s v="C0882cam11"/>
    <x v="1"/>
  </r>
  <r>
    <x v="876"/>
    <x v="3"/>
    <x v="172"/>
    <x v="180"/>
    <n v="62"/>
    <x v="3"/>
    <s v="Everard Jakubovitch"/>
    <s v="C0882cam11"/>
    <x v="2"/>
  </r>
  <r>
    <x v="876"/>
    <x v="3"/>
    <x v="172"/>
    <x v="3"/>
    <n v="62"/>
    <x v="3"/>
    <s v="Everard Jakubovitch"/>
    <s v="C0882cam11"/>
    <x v="3"/>
  </r>
  <r>
    <x v="876"/>
    <x v="3"/>
    <x v="172"/>
    <x v="170"/>
    <n v="62"/>
    <x v="3"/>
    <s v="Everard Jakubovitch"/>
    <s v="C0882cam11"/>
    <x v="4"/>
  </r>
  <r>
    <x v="876"/>
    <x v="3"/>
    <x v="172"/>
    <x v="32"/>
    <n v="62"/>
    <x v="3"/>
    <s v="Everard Jakubovitch"/>
    <s v="C0882cam11"/>
    <x v="5"/>
  </r>
  <r>
    <x v="876"/>
    <x v="3"/>
    <x v="172"/>
    <x v="256"/>
    <n v="62"/>
    <x v="3"/>
    <s v="Everard Jakubovitch"/>
    <s v="C0882cam11"/>
    <x v="6"/>
  </r>
  <r>
    <x v="877"/>
    <x v="0"/>
    <x v="69"/>
    <x v="272"/>
    <n v="65"/>
    <x v="0"/>
    <s v="Halette Dugald"/>
    <s v="C0883cam12"/>
    <x v="0"/>
  </r>
  <r>
    <x v="877"/>
    <x v="0"/>
    <x v="69"/>
    <x v="392"/>
    <n v="65"/>
    <x v="0"/>
    <s v="Halette Dugald"/>
    <s v="C0883cam12"/>
    <x v="7"/>
  </r>
  <r>
    <x v="877"/>
    <x v="0"/>
    <x v="69"/>
    <x v="16"/>
    <n v="65"/>
    <x v="0"/>
    <s v="Halette Dugald"/>
    <s v="C0883cam12"/>
    <x v="10"/>
  </r>
  <r>
    <x v="877"/>
    <x v="0"/>
    <x v="69"/>
    <x v="130"/>
    <n v="65"/>
    <x v="0"/>
    <s v="Halette Dugald"/>
    <s v="C0883cam12"/>
    <x v="1"/>
  </r>
  <r>
    <x v="877"/>
    <x v="0"/>
    <x v="69"/>
    <x v="158"/>
    <n v="65"/>
    <x v="0"/>
    <s v="Halette Dugald"/>
    <s v="C0883cam12"/>
    <x v="2"/>
  </r>
  <r>
    <x v="877"/>
    <x v="0"/>
    <x v="69"/>
    <x v="395"/>
    <n v="65"/>
    <x v="0"/>
    <s v="Halette Dugald"/>
    <s v="C0883cam12"/>
    <x v="3"/>
  </r>
  <r>
    <x v="877"/>
    <x v="0"/>
    <x v="69"/>
    <x v="228"/>
    <n v="65"/>
    <x v="0"/>
    <s v="Halette Dugald"/>
    <s v="C0883cam12"/>
    <x v="4"/>
  </r>
  <r>
    <x v="877"/>
    <x v="0"/>
    <x v="69"/>
    <x v="433"/>
    <n v="65"/>
    <x v="0"/>
    <s v="Halette Dugald"/>
    <s v="C0883cam12"/>
    <x v="5"/>
  </r>
  <r>
    <x v="877"/>
    <x v="0"/>
    <x v="69"/>
    <x v="74"/>
    <n v="65"/>
    <x v="0"/>
    <s v="Halette Dugald"/>
    <s v="C0883cam12"/>
    <x v="6"/>
  </r>
  <r>
    <x v="877"/>
    <x v="0"/>
    <x v="69"/>
    <x v="257"/>
    <n v="65"/>
    <x v="0"/>
    <s v="Halette Dugald"/>
    <s v="C0883cam12"/>
    <x v="8"/>
  </r>
  <r>
    <x v="877"/>
    <x v="0"/>
    <x v="69"/>
    <x v="199"/>
    <n v="65"/>
    <x v="0"/>
    <s v="Halette Dugald"/>
    <s v="C0883cam12"/>
    <x v="9"/>
  </r>
  <r>
    <x v="877"/>
    <x v="0"/>
    <x v="69"/>
    <x v="151"/>
    <n v="65"/>
    <x v="0"/>
    <s v="Halette Dugald"/>
    <s v="C0883cam12"/>
    <x v="11"/>
  </r>
  <r>
    <x v="877"/>
    <x v="0"/>
    <x v="69"/>
    <x v="33"/>
    <n v="65"/>
    <x v="0"/>
    <s v="Halette Dugald"/>
    <s v="C0883cam12"/>
    <x v="15"/>
  </r>
  <r>
    <x v="877"/>
    <x v="12"/>
    <x v="463"/>
    <x v="115"/>
    <n v="66"/>
    <x v="12"/>
    <s v="Halette Dugald"/>
    <s v="C0883cam10"/>
    <x v="0"/>
  </r>
  <r>
    <x v="877"/>
    <x v="12"/>
    <x v="463"/>
    <x v="253"/>
    <n v="66"/>
    <x v="12"/>
    <s v="Halette Dugald"/>
    <s v="C0883cam10"/>
    <x v="7"/>
  </r>
  <r>
    <x v="877"/>
    <x v="12"/>
    <x v="463"/>
    <x v="48"/>
    <n v="66"/>
    <x v="12"/>
    <s v="Halette Dugald"/>
    <s v="C0883cam10"/>
    <x v="1"/>
  </r>
  <r>
    <x v="877"/>
    <x v="12"/>
    <x v="463"/>
    <x v="376"/>
    <n v="66"/>
    <x v="12"/>
    <s v="Halette Dugald"/>
    <s v="C0883cam10"/>
    <x v="2"/>
  </r>
  <r>
    <x v="878"/>
    <x v="5"/>
    <x v="122"/>
    <x v="296"/>
    <n v="26"/>
    <x v="5"/>
    <s v="Ramsay Caplen"/>
    <s v="C0884cam02"/>
    <x v="0"/>
  </r>
  <r>
    <x v="878"/>
    <x v="5"/>
    <x v="122"/>
    <x v="412"/>
    <n v="26"/>
    <x v="5"/>
    <s v="Ramsay Caplen"/>
    <s v="C0884cam02"/>
    <x v="10"/>
  </r>
  <r>
    <x v="878"/>
    <x v="5"/>
    <x v="122"/>
    <x v="54"/>
    <n v="26"/>
    <x v="5"/>
    <s v="Ramsay Caplen"/>
    <s v="C0884cam02"/>
    <x v="1"/>
  </r>
  <r>
    <x v="878"/>
    <x v="5"/>
    <x v="122"/>
    <x v="235"/>
    <n v="26"/>
    <x v="5"/>
    <s v="Ramsay Caplen"/>
    <s v="C0884cam02"/>
    <x v="1"/>
  </r>
  <r>
    <x v="878"/>
    <x v="5"/>
    <x v="122"/>
    <x v="99"/>
    <n v="26"/>
    <x v="5"/>
    <s v="Ramsay Caplen"/>
    <s v="C0884cam02"/>
    <x v="2"/>
  </r>
  <r>
    <x v="878"/>
    <x v="5"/>
    <x v="122"/>
    <x v="276"/>
    <n v="26"/>
    <x v="5"/>
    <s v="Ramsay Caplen"/>
    <s v="C0884cam02"/>
    <x v="4"/>
  </r>
  <r>
    <x v="878"/>
    <x v="5"/>
    <x v="122"/>
    <x v="236"/>
    <n v="26"/>
    <x v="5"/>
    <s v="Ramsay Caplen"/>
    <s v="C0884cam02"/>
    <x v="4"/>
  </r>
  <r>
    <x v="878"/>
    <x v="5"/>
    <x v="122"/>
    <x v="21"/>
    <n v="26"/>
    <x v="5"/>
    <s v="Ramsay Caplen"/>
    <s v="C0884cam02"/>
    <x v="8"/>
  </r>
  <r>
    <x v="878"/>
    <x v="5"/>
    <x v="122"/>
    <x v="213"/>
    <n v="26"/>
    <x v="5"/>
    <s v="Ramsay Caplen"/>
    <s v="C0884cam02"/>
    <x v="8"/>
  </r>
  <r>
    <x v="878"/>
    <x v="5"/>
    <x v="122"/>
    <x v="312"/>
    <n v="26"/>
    <x v="5"/>
    <s v="Ramsay Caplen"/>
    <s v="C0884cam02"/>
    <x v="9"/>
  </r>
  <r>
    <x v="878"/>
    <x v="1"/>
    <x v="98"/>
    <x v="216"/>
    <n v="25"/>
    <x v="1"/>
    <s v="Ramsay Caplen"/>
    <s v="C0884cam07"/>
    <x v="0"/>
  </r>
  <r>
    <x v="878"/>
    <x v="1"/>
    <x v="98"/>
    <x v="146"/>
    <n v="25"/>
    <x v="1"/>
    <s v="Ramsay Caplen"/>
    <s v="C0884cam07"/>
    <x v="7"/>
  </r>
  <r>
    <x v="878"/>
    <x v="1"/>
    <x v="98"/>
    <x v="292"/>
    <n v="25"/>
    <x v="1"/>
    <s v="Ramsay Caplen"/>
    <s v="C0884cam07"/>
    <x v="10"/>
  </r>
  <r>
    <x v="878"/>
    <x v="1"/>
    <x v="98"/>
    <x v="221"/>
    <n v="25"/>
    <x v="1"/>
    <s v="Ramsay Caplen"/>
    <s v="C0884cam07"/>
    <x v="10"/>
  </r>
  <r>
    <x v="878"/>
    <x v="1"/>
    <x v="98"/>
    <x v="195"/>
    <n v="25"/>
    <x v="1"/>
    <s v="Ramsay Caplen"/>
    <s v="C0884cam07"/>
    <x v="2"/>
  </r>
  <r>
    <x v="878"/>
    <x v="1"/>
    <x v="98"/>
    <x v="73"/>
    <n v="25"/>
    <x v="1"/>
    <s v="Ramsay Caplen"/>
    <s v="C0884cam07"/>
    <x v="2"/>
  </r>
  <r>
    <x v="879"/>
    <x v="7"/>
    <x v="176"/>
    <x v="427"/>
    <n v="28"/>
    <x v="7"/>
    <s v="Alica O'Fallowne"/>
    <s v="C0885cam14"/>
    <x v="0"/>
  </r>
  <r>
    <x v="879"/>
    <x v="7"/>
    <x v="176"/>
    <x v="377"/>
    <n v="28"/>
    <x v="7"/>
    <s v="Alica O'Fallowne"/>
    <s v="C0885cam14"/>
    <x v="7"/>
  </r>
  <r>
    <x v="879"/>
    <x v="7"/>
    <x v="176"/>
    <x v="211"/>
    <n v="28"/>
    <x v="7"/>
    <s v="Alica O'Fallowne"/>
    <s v="C0885cam14"/>
    <x v="2"/>
  </r>
  <r>
    <x v="879"/>
    <x v="7"/>
    <x v="176"/>
    <x v="143"/>
    <n v="28"/>
    <x v="7"/>
    <s v="Alica O'Fallowne"/>
    <s v="C0885cam14"/>
    <x v="3"/>
  </r>
  <r>
    <x v="879"/>
    <x v="7"/>
    <x v="176"/>
    <x v="412"/>
    <n v="28"/>
    <x v="7"/>
    <s v="Alica O'Fallowne"/>
    <s v="C0885cam14"/>
    <x v="4"/>
  </r>
  <r>
    <x v="879"/>
    <x v="7"/>
    <x v="176"/>
    <x v="413"/>
    <n v="28"/>
    <x v="7"/>
    <s v="Alica O'Fallowne"/>
    <s v="C0885cam14"/>
    <x v="6"/>
  </r>
  <r>
    <x v="879"/>
    <x v="7"/>
    <x v="176"/>
    <x v="260"/>
    <n v="28"/>
    <x v="7"/>
    <s v="Alica O'Fallowne"/>
    <s v="C0885cam14"/>
    <x v="8"/>
  </r>
  <r>
    <x v="879"/>
    <x v="7"/>
    <x v="176"/>
    <x v="311"/>
    <n v="28"/>
    <x v="7"/>
    <s v="Alica O'Fallowne"/>
    <s v="C0885cam14"/>
    <x v="8"/>
  </r>
  <r>
    <x v="879"/>
    <x v="7"/>
    <x v="176"/>
    <x v="138"/>
    <n v="28"/>
    <x v="7"/>
    <s v="Alica O'Fallowne"/>
    <s v="C0885cam14"/>
    <x v="9"/>
  </r>
  <r>
    <x v="879"/>
    <x v="7"/>
    <x v="176"/>
    <x v="62"/>
    <n v="28"/>
    <x v="7"/>
    <s v="Alica O'Fallowne"/>
    <s v="C0885cam14"/>
    <x v="12"/>
  </r>
  <r>
    <x v="879"/>
    <x v="7"/>
    <x v="176"/>
    <x v="150"/>
    <n v="28"/>
    <x v="7"/>
    <s v="Alica O'Fallowne"/>
    <s v="C0885cam14"/>
    <x v="15"/>
  </r>
  <r>
    <x v="879"/>
    <x v="8"/>
    <x v="456"/>
    <x v="167"/>
    <n v="13"/>
    <x v="8"/>
    <s v="Alica O'Fallowne"/>
    <s v="C0885cam06"/>
    <x v="0"/>
  </r>
  <r>
    <x v="879"/>
    <x v="8"/>
    <x v="456"/>
    <x v="251"/>
    <n v="13"/>
    <x v="8"/>
    <s v="Alica O'Fallowne"/>
    <s v="C0885cam06"/>
    <x v="7"/>
  </r>
  <r>
    <x v="879"/>
    <x v="8"/>
    <x v="456"/>
    <x v="386"/>
    <n v="13"/>
    <x v="8"/>
    <s v="Alica O'Fallowne"/>
    <s v="C0885cam06"/>
    <x v="10"/>
  </r>
  <r>
    <x v="879"/>
    <x v="8"/>
    <x v="456"/>
    <x v="305"/>
    <n v="13"/>
    <x v="8"/>
    <s v="Alica O'Fallowne"/>
    <s v="C0885cam06"/>
    <x v="2"/>
  </r>
  <r>
    <x v="879"/>
    <x v="8"/>
    <x v="456"/>
    <x v="300"/>
    <n v="13"/>
    <x v="8"/>
    <s v="Alica O'Fallowne"/>
    <s v="C0885cam06"/>
    <x v="3"/>
  </r>
  <r>
    <x v="879"/>
    <x v="8"/>
    <x v="456"/>
    <x v="410"/>
    <n v="13"/>
    <x v="8"/>
    <s v="Alica O'Fallowne"/>
    <s v="C0885cam06"/>
    <x v="4"/>
  </r>
  <r>
    <x v="879"/>
    <x v="8"/>
    <x v="456"/>
    <x v="435"/>
    <n v="13"/>
    <x v="8"/>
    <s v="Alica O'Fallowne"/>
    <s v="C0885cam06"/>
    <x v="5"/>
  </r>
  <r>
    <x v="879"/>
    <x v="8"/>
    <x v="456"/>
    <x v="233"/>
    <n v="13"/>
    <x v="8"/>
    <s v="Alica O'Fallowne"/>
    <s v="C0885cam06"/>
    <x v="6"/>
  </r>
  <r>
    <x v="879"/>
    <x v="8"/>
    <x v="456"/>
    <x v="163"/>
    <n v="13"/>
    <x v="8"/>
    <s v="Alica O'Fallowne"/>
    <s v="C0885cam06"/>
    <x v="8"/>
  </r>
  <r>
    <x v="879"/>
    <x v="8"/>
    <x v="456"/>
    <x v="67"/>
    <n v="13"/>
    <x v="8"/>
    <s v="Alica O'Fallowne"/>
    <s v="C0885cam06"/>
    <x v="11"/>
  </r>
  <r>
    <x v="880"/>
    <x v="3"/>
    <x v="316"/>
    <x v="229"/>
    <n v="62"/>
    <x v="3"/>
    <s v="Colby Durram"/>
    <s v="C0886cam11"/>
    <x v="0"/>
  </r>
  <r>
    <x v="880"/>
    <x v="3"/>
    <x v="316"/>
    <x v="360"/>
    <n v="62"/>
    <x v="3"/>
    <s v="Colby Durram"/>
    <s v="C0886cam11"/>
    <x v="7"/>
  </r>
  <r>
    <x v="880"/>
    <x v="3"/>
    <x v="316"/>
    <x v="94"/>
    <n v="62"/>
    <x v="3"/>
    <s v="Colby Durram"/>
    <s v="C0886cam11"/>
    <x v="10"/>
  </r>
  <r>
    <x v="880"/>
    <x v="3"/>
    <x v="316"/>
    <x v="270"/>
    <n v="62"/>
    <x v="3"/>
    <s v="Colby Durram"/>
    <s v="C0886cam11"/>
    <x v="10"/>
  </r>
  <r>
    <x v="880"/>
    <x v="3"/>
    <x v="316"/>
    <x v="210"/>
    <n v="62"/>
    <x v="3"/>
    <s v="Colby Durram"/>
    <s v="C0886cam11"/>
    <x v="2"/>
  </r>
  <r>
    <x v="880"/>
    <x v="3"/>
    <x v="316"/>
    <x v="80"/>
    <n v="62"/>
    <x v="3"/>
    <s v="Colby Durram"/>
    <s v="C0886cam11"/>
    <x v="3"/>
  </r>
  <r>
    <x v="880"/>
    <x v="3"/>
    <x v="316"/>
    <x v="172"/>
    <n v="62"/>
    <x v="3"/>
    <s v="Colby Durram"/>
    <s v="C0886cam11"/>
    <x v="3"/>
  </r>
  <r>
    <x v="880"/>
    <x v="6"/>
    <x v="124"/>
    <x v="342"/>
    <n v="62"/>
    <x v="6"/>
    <s v="Colby Durram"/>
    <s v="C0886cam03"/>
    <x v="0"/>
  </r>
  <r>
    <x v="880"/>
    <x v="6"/>
    <x v="124"/>
    <x v="189"/>
    <n v="62"/>
    <x v="6"/>
    <s v="Colby Durram"/>
    <s v="C0886cam03"/>
    <x v="7"/>
  </r>
  <r>
    <x v="880"/>
    <x v="6"/>
    <x v="124"/>
    <x v="176"/>
    <n v="62"/>
    <x v="6"/>
    <s v="Colby Durram"/>
    <s v="C0886cam03"/>
    <x v="10"/>
  </r>
  <r>
    <x v="880"/>
    <x v="6"/>
    <x v="124"/>
    <x v="109"/>
    <n v="62"/>
    <x v="6"/>
    <s v="Colby Durram"/>
    <s v="C0886cam03"/>
    <x v="1"/>
  </r>
  <r>
    <x v="880"/>
    <x v="6"/>
    <x v="124"/>
    <x v="84"/>
    <n v="62"/>
    <x v="6"/>
    <s v="Colby Durram"/>
    <s v="C0886cam03"/>
    <x v="2"/>
  </r>
  <r>
    <x v="881"/>
    <x v="0"/>
    <x v="156"/>
    <x v="349"/>
    <n v="65"/>
    <x v="0"/>
    <s v="Fania Urey"/>
    <s v="C0887cam12"/>
    <x v="0"/>
  </r>
  <r>
    <x v="881"/>
    <x v="0"/>
    <x v="156"/>
    <x v="289"/>
    <n v="65"/>
    <x v="0"/>
    <s v="Fania Urey"/>
    <s v="C0887cam12"/>
    <x v="7"/>
  </r>
  <r>
    <x v="881"/>
    <x v="0"/>
    <x v="156"/>
    <x v="444"/>
    <n v="65"/>
    <x v="0"/>
    <s v="Fania Urey"/>
    <s v="C0887cam12"/>
    <x v="10"/>
  </r>
  <r>
    <x v="881"/>
    <x v="0"/>
    <x v="156"/>
    <x v="280"/>
    <n v="65"/>
    <x v="0"/>
    <s v="Fania Urey"/>
    <s v="C0887cam12"/>
    <x v="1"/>
  </r>
  <r>
    <x v="881"/>
    <x v="0"/>
    <x v="156"/>
    <x v="111"/>
    <n v="65"/>
    <x v="0"/>
    <s v="Fania Urey"/>
    <s v="C0887cam12"/>
    <x v="3"/>
  </r>
  <r>
    <x v="881"/>
    <x v="0"/>
    <x v="156"/>
    <x v="435"/>
    <n v="65"/>
    <x v="0"/>
    <s v="Fania Urey"/>
    <s v="C0887cam12"/>
    <x v="4"/>
  </r>
  <r>
    <x v="881"/>
    <x v="0"/>
    <x v="156"/>
    <x v="40"/>
    <n v="65"/>
    <x v="0"/>
    <s v="Fania Urey"/>
    <s v="C0887cam12"/>
    <x v="5"/>
  </r>
  <r>
    <x v="881"/>
    <x v="0"/>
    <x v="156"/>
    <x v="41"/>
    <n v="65"/>
    <x v="0"/>
    <s v="Fania Urey"/>
    <s v="C0887cam12"/>
    <x v="6"/>
  </r>
  <r>
    <x v="881"/>
    <x v="0"/>
    <x v="156"/>
    <x v="177"/>
    <n v="65"/>
    <x v="0"/>
    <s v="Fania Urey"/>
    <s v="C0887cam12"/>
    <x v="8"/>
  </r>
  <r>
    <x v="881"/>
    <x v="0"/>
    <x v="156"/>
    <x v="152"/>
    <n v="65"/>
    <x v="0"/>
    <s v="Fania Urey"/>
    <s v="C0887cam12"/>
    <x v="9"/>
  </r>
  <r>
    <x v="881"/>
    <x v="13"/>
    <x v="435"/>
    <x v="360"/>
    <n v="75"/>
    <x v="13"/>
    <s v="Fania Urey"/>
    <s v="C0887cam09"/>
    <x v="0"/>
  </r>
  <r>
    <x v="881"/>
    <x v="13"/>
    <x v="435"/>
    <x v="115"/>
    <n v="75"/>
    <x v="13"/>
    <s v="Fania Urey"/>
    <s v="C0887cam09"/>
    <x v="7"/>
  </r>
  <r>
    <x v="881"/>
    <x v="13"/>
    <x v="435"/>
    <x v="252"/>
    <n v="75"/>
    <x v="13"/>
    <s v="Fania Urey"/>
    <s v="C0887cam09"/>
    <x v="7"/>
  </r>
  <r>
    <x v="881"/>
    <x v="13"/>
    <x v="435"/>
    <x v="282"/>
    <n v="75"/>
    <x v="13"/>
    <s v="Fania Urey"/>
    <s v="C0887cam09"/>
    <x v="1"/>
  </r>
  <r>
    <x v="881"/>
    <x v="13"/>
    <x v="435"/>
    <x v="21"/>
    <n v="75"/>
    <x v="13"/>
    <s v="Fania Urey"/>
    <s v="C0887cam09"/>
    <x v="2"/>
  </r>
  <r>
    <x v="881"/>
    <x v="13"/>
    <x v="435"/>
    <x v="58"/>
    <n v="75"/>
    <x v="13"/>
    <s v="Fania Urey"/>
    <s v="C0887cam09"/>
    <x v="3"/>
  </r>
  <r>
    <x v="882"/>
    <x v="9"/>
    <x v="348"/>
    <x v="450"/>
    <n v="27"/>
    <x v="9"/>
    <s v="Angel Willowby"/>
    <s v="C0888cam08"/>
    <x v="0"/>
  </r>
  <r>
    <x v="882"/>
    <x v="9"/>
    <x v="348"/>
    <x v="352"/>
    <n v="27"/>
    <x v="9"/>
    <s v="Angel Willowby"/>
    <s v="C0888cam08"/>
    <x v="10"/>
  </r>
  <r>
    <x v="882"/>
    <x v="9"/>
    <x v="348"/>
    <x v="115"/>
    <n v="27"/>
    <x v="9"/>
    <s v="Angel Willowby"/>
    <s v="C0888cam08"/>
    <x v="3"/>
  </r>
  <r>
    <x v="882"/>
    <x v="9"/>
    <x v="348"/>
    <x v="270"/>
    <n v="27"/>
    <x v="9"/>
    <s v="Angel Willowby"/>
    <s v="C0888cam08"/>
    <x v="3"/>
  </r>
  <r>
    <x v="882"/>
    <x v="9"/>
    <x v="348"/>
    <x v="79"/>
    <n v="27"/>
    <x v="9"/>
    <s v="Angel Willowby"/>
    <s v="C0888cam08"/>
    <x v="5"/>
  </r>
  <r>
    <x v="882"/>
    <x v="9"/>
    <x v="348"/>
    <x v="150"/>
    <n v="27"/>
    <x v="9"/>
    <s v="Angel Willowby"/>
    <s v="C0888cam08"/>
    <x v="6"/>
  </r>
  <r>
    <x v="882"/>
    <x v="9"/>
    <x v="348"/>
    <x v="238"/>
    <n v="27"/>
    <x v="9"/>
    <s v="Angel Willowby"/>
    <s v="C0888cam08"/>
    <x v="8"/>
  </r>
  <r>
    <x v="882"/>
    <x v="9"/>
    <x v="348"/>
    <x v="82"/>
    <n v="27"/>
    <x v="9"/>
    <s v="Angel Willowby"/>
    <s v="C0888cam08"/>
    <x v="8"/>
  </r>
  <r>
    <x v="882"/>
    <x v="8"/>
    <x v="442"/>
    <x v="46"/>
    <n v="13"/>
    <x v="8"/>
    <s v="Angel Willowby"/>
    <s v="C0888cam06"/>
    <x v="0"/>
  </r>
  <r>
    <x v="882"/>
    <x v="8"/>
    <x v="442"/>
    <x v="406"/>
    <n v="13"/>
    <x v="8"/>
    <s v="Angel Willowby"/>
    <s v="C0888cam06"/>
    <x v="7"/>
  </r>
  <r>
    <x v="882"/>
    <x v="8"/>
    <x v="442"/>
    <x v="94"/>
    <n v="13"/>
    <x v="8"/>
    <s v="Angel Willowby"/>
    <s v="C0888cam06"/>
    <x v="10"/>
  </r>
  <r>
    <x v="882"/>
    <x v="8"/>
    <x v="442"/>
    <x v="146"/>
    <n v="13"/>
    <x v="8"/>
    <s v="Angel Willowby"/>
    <s v="C0888cam06"/>
    <x v="1"/>
  </r>
  <r>
    <x v="882"/>
    <x v="8"/>
    <x v="442"/>
    <x v="210"/>
    <n v="13"/>
    <x v="8"/>
    <s v="Angel Willowby"/>
    <s v="C0888cam06"/>
    <x v="2"/>
  </r>
  <r>
    <x v="882"/>
    <x v="8"/>
    <x v="442"/>
    <x v="28"/>
    <n v="13"/>
    <x v="8"/>
    <s v="Angel Willowby"/>
    <s v="C0888cam06"/>
    <x v="3"/>
  </r>
  <r>
    <x v="883"/>
    <x v="11"/>
    <x v="331"/>
    <x v="65"/>
    <n v="14"/>
    <x v="11"/>
    <s v="Vanya Abels"/>
    <s v="C0889cam15"/>
    <x v="0"/>
  </r>
  <r>
    <x v="883"/>
    <x v="11"/>
    <x v="331"/>
    <x v="47"/>
    <n v="14"/>
    <x v="11"/>
    <s v="Vanya Abels"/>
    <s v="C0889cam15"/>
    <x v="7"/>
  </r>
  <r>
    <x v="883"/>
    <x v="11"/>
    <x v="331"/>
    <x v="259"/>
    <n v="14"/>
    <x v="11"/>
    <s v="Vanya Abels"/>
    <s v="C0889cam15"/>
    <x v="10"/>
  </r>
  <r>
    <x v="883"/>
    <x v="6"/>
    <x v="467"/>
    <x v="27"/>
    <n v="62"/>
    <x v="6"/>
    <s v="Vanya Abels"/>
    <s v="C0889cam03"/>
    <x v="0"/>
  </r>
  <r>
    <x v="883"/>
    <x v="6"/>
    <x v="467"/>
    <x v="28"/>
    <n v="62"/>
    <x v="6"/>
    <s v="Vanya Abels"/>
    <s v="C0889cam03"/>
    <x v="7"/>
  </r>
  <r>
    <x v="883"/>
    <x v="6"/>
    <x v="467"/>
    <x v="290"/>
    <n v="62"/>
    <x v="6"/>
    <s v="Vanya Abels"/>
    <s v="C0889cam03"/>
    <x v="10"/>
  </r>
  <r>
    <x v="884"/>
    <x v="16"/>
    <x v="138"/>
    <x v="387"/>
    <n v="26"/>
    <x v="16"/>
    <s v="Moll Hucknall"/>
    <s v="C0890cam04"/>
    <x v="0"/>
  </r>
  <r>
    <x v="884"/>
    <x v="16"/>
    <x v="138"/>
    <x v="295"/>
    <n v="26"/>
    <x v="16"/>
    <s v="Moll Hucknall"/>
    <s v="C0890cam04"/>
    <x v="7"/>
  </r>
  <r>
    <x v="884"/>
    <x v="16"/>
    <x v="138"/>
    <x v="455"/>
    <n v="26"/>
    <x v="16"/>
    <s v="Moll Hucknall"/>
    <s v="C0890cam04"/>
    <x v="7"/>
  </r>
  <r>
    <x v="884"/>
    <x v="16"/>
    <x v="138"/>
    <x v="130"/>
    <n v="26"/>
    <x v="16"/>
    <s v="Moll Hucknall"/>
    <s v="C0890cam04"/>
    <x v="1"/>
  </r>
  <r>
    <x v="884"/>
    <x v="16"/>
    <x v="138"/>
    <x v="490"/>
    <n v="26"/>
    <x v="16"/>
    <s v="Moll Hucknall"/>
    <s v="C0890cam04"/>
    <x v="2"/>
  </r>
  <r>
    <x v="884"/>
    <x v="16"/>
    <x v="138"/>
    <x v="234"/>
    <n v="26"/>
    <x v="16"/>
    <s v="Moll Hucknall"/>
    <s v="C0890cam04"/>
    <x v="3"/>
  </r>
  <r>
    <x v="884"/>
    <x v="16"/>
    <x v="138"/>
    <x v="457"/>
    <n v="26"/>
    <x v="16"/>
    <s v="Moll Hucknall"/>
    <s v="C0890cam04"/>
    <x v="4"/>
  </r>
  <r>
    <x v="884"/>
    <x v="16"/>
    <x v="138"/>
    <x v="225"/>
    <n v="26"/>
    <x v="16"/>
    <s v="Moll Hucknall"/>
    <s v="C0890cam04"/>
    <x v="5"/>
  </r>
  <r>
    <x v="884"/>
    <x v="16"/>
    <x v="138"/>
    <x v="69"/>
    <n v="26"/>
    <x v="16"/>
    <s v="Moll Hucknall"/>
    <s v="C0890cam04"/>
    <x v="5"/>
  </r>
  <r>
    <x v="884"/>
    <x v="16"/>
    <x v="138"/>
    <x v="261"/>
    <n v="26"/>
    <x v="16"/>
    <s v="Moll Hucknall"/>
    <s v="C0890cam04"/>
    <x v="8"/>
  </r>
  <r>
    <x v="884"/>
    <x v="16"/>
    <x v="138"/>
    <x v="193"/>
    <n v="26"/>
    <x v="16"/>
    <s v="Moll Hucknall"/>
    <s v="C0890cam04"/>
    <x v="8"/>
  </r>
  <r>
    <x v="884"/>
    <x v="16"/>
    <x v="138"/>
    <x v="318"/>
    <n v="26"/>
    <x v="16"/>
    <s v="Moll Hucknall"/>
    <s v="C0890cam04"/>
    <x v="11"/>
  </r>
  <r>
    <x v="884"/>
    <x v="16"/>
    <x v="138"/>
    <x v="80"/>
    <n v="26"/>
    <x v="16"/>
    <s v="Moll Hucknall"/>
    <s v="C0890cam04"/>
    <x v="12"/>
  </r>
  <r>
    <x v="884"/>
    <x v="16"/>
    <x v="138"/>
    <x v="72"/>
    <n v="26"/>
    <x v="16"/>
    <s v="Moll Hucknall"/>
    <s v="C0890cam04"/>
    <x v="15"/>
  </r>
  <r>
    <x v="884"/>
    <x v="16"/>
    <x v="138"/>
    <x v="82"/>
    <n v="26"/>
    <x v="16"/>
    <s v="Moll Hucknall"/>
    <s v="C0890cam04"/>
    <x v="15"/>
  </r>
  <r>
    <x v="885"/>
    <x v="14"/>
    <x v="43"/>
    <x v="206"/>
    <n v="25"/>
    <x v="14"/>
    <s v="Elissa Livick"/>
    <s v="C0891cam13"/>
    <x v="0"/>
  </r>
  <r>
    <x v="885"/>
    <x v="14"/>
    <x v="43"/>
    <x v="92"/>
    <n v="25"/>
    <x v="14"/>
    <s v="Elissa Livick"/>
    <s v="C0891cam13"/>
    <x v="7"/>
  </r>
  <r>
    <x v="885"/>
    <x v="14"/>
    <x v="43"/>
    <x v="244"/>
    <n v="25"/>
    <x v="14"/>
    <s v="Elissa Livick"/>
    <s v="C0891cam13"/>
    <x v="10"/>
  </r>
  <r>
    <x v="885"/>
    <x v="14"/>
    <x v="43"/>
    <x v="247"/>
    <n v="25"/>
    <x v="14"/>
    <s v="Elissa Livick"/>
    <s v="C0891cam13"/>
    <x v="1"/>
  </r>
  <r>
    <x v="885"/>
    <x v="14"/>
    <x v="43"/>
    <x v="188"/>
    <n v="25"/>
    <x v="14"/>
    <s v="Elissa Livick"/>
    <s v="C0891cam13"/>
    <x v="2"/>
  </r>
  <r>
    <x v="885"/>
    <x v="14"/>
    <x v="43"/>
    <x v="435"/>
    <n v="25"/>
    <x v="14"/>
    <s v="Elissa Livick"/>
    <s v="C0891cam13"/>
    <x v="3"/>
  </r>
  <r>
    <x v="885"/>
    <x v="14"/>
    <x v="43"/>
    <x v="161"/>
    <n v="25"/>
    <x v="14"/>
    <s v="Elissa Livick"/>
    <s v="C0891cam13"/>
    <x v="5"/>
  </r>
  <r>
    <x v="885"/>
    <x v="14"/>
    <x v="43"/>
    <x v="122"/>
    <n v="25"/>
    <x v="14"/>
    <s v="Elissa Livick"/>
    <s v="C0891cam13"/>
    <x v="6"/>
  </r>
  <r>
    <x v="885"/>
    <x v="14"/>
    <x v="43"/>
    <x v="172"/>
    <n v="25"/>
    <x v="14"/>
    <s v="Elissa Livick"/>
    <s v="C0891cam13"/>
    <x v="8"/>
  </r>
  <r>
    <x v="885"/>
    <x v="9"/>
    <x v="129"/>
    <x v="178"/>
    <n v="27"/>
    <x v="9"/>
    <s v="Elissa Livick"/>
    <s v="C0891cam08"/>
    <x v="0"/>
  </r>
  <r>
    <x v="885"/>
    <x v="9"/>
    <x v="129"/>
    <x v="260"/>
    <n v="27"/>
    <x v="9"/>
    <s v="Elissa Livick"/>
    <s v="C0891cam08"/>
    <x v="7"/>
  </r>
  <r>
    <x v="885"/>
    <x v="9"/>
    <x v="129"/>
    <x v="257"/>
    <n v="27"/>
    <x v="9"/>
    <s v="Elissa Livick"/>
    <s v="C0891cam08"/>
    <x v="10"/>
  </r>
  <r>
    <x v="885"/>
    <x v="9"/>
    <x v="129"/>
    <x v="3"/>
    <n v="27"/>
    <x v="9"/>
    <s v="Elissa Livick"/>
    <s v="C0891cam08"/>
    <x v="1"/>
  </r>
  <r>
    <x v="885"/>
    <x v="9"/>
    <x v="129"/>
    <x v="246"/>
    <n v="27"/>
    <x v="9"/>
    <s v="Elissa Livick"/>
    <s v="C0891cam08"/>
    <x v="1"/>
  </r>
  <r>
    <x v="885"/>
    <x v="9"/>
    <x v="129"/>
    <x v="150"/>
    <n v="27"/>
    <x v="9"/>
    <s v="Elissa Livick"/>
    <s v="C0891cam08"/>
    <x v="3"/>
  </r>
  <r>
    <x v="885"/>
    <x v="9"/>
    <x v="129"/>
    <x v="238"/>
    <n v="27"/>
    <x v="9"/>
    <s v="Elissa Livick"/>
    <s v="C0891cam08"/>
    <x v="4"/>
  </r>
  <r>
    <x v="886"/>
    <x v="11"/>
    <x v="252"/>
    <x v="428"/>
    <n v="14"/>
    <x v="11"/>
    <s v="Chryste Besnardeau"/>
    <s v="C0892cam15"/>
    <x v="0"/>
  </r>
  <r>
    <x v="886"/>
    <x v="11"/>
    <x v="252"/>
    <x v="438"/>
    <n v="14"/>
    <x v="11"/>
    <s v="Chryste Besnardeau"/>
    <s v="C0892cam15"/>
    <x v="7"/>
  </r>
  <r>
    <x v="886"/>
    <x v="11"/>
    <x v="252"/>
    <x v="254"/>
    <n v="14"/>
    <x v="11"/>
    <s v="Chryste Besnardeau"/>
    <s v="C0892cam15"/>
    <x v="10"/>
  </r>
  <r>
    <x v="886"/>
    <x v="11"/>
    <x v="252"/>
    <x v="241"/>
    <n v="14"/>
    <x v="11"/>
    <s v="Chryste Besnardeau"/>
    <s v="C0892cam15"/>
    <x v="1"/>
  </r>
  <r>
    <x v="886"/>
    <x v="11"/>
    <x v="252"/>
    <x v="244"/>
    <n v="14"/>
    <x v="11"/>
    <s v="Chryste Besnardeau"/>
    <s v="C0892cam15"/>
    <x v="2"/>
  </r>
  <r>
    <x v="886"/>
    <x v="11"/>
    <x v="252"/>
    <x v="433"/>
    <n v="14"/>
    <x v="11"/>
    <s v="Chryste Besnardeau"/>
    <s v="C0892cam15"/>
    <x v="3"/>
  </r>
  <r>
    <x v="886"/>
    <x v="11"/>
    <x v="252"/>
    <x v="188"/>
    <n v="14"/>
    <x v="11"/>
    <s v="Chryste Besnardeau"/>
    <s v="C0892cam15"/>
    <x v="4"/>
  </r>
  <r>
    <x v="886"/>
    <x v="11"/>
    <x v="252"/>
    <x v="180"/>
    <n v="14"/>
    <x v="11"/>
    <s v="Chryste Besnardeau"/>
    <s v="C0892cam15"/>
    <x v="5"/>
  </r>
  <r>
    <x v="886"/>
    <x v="11"/>
    <x v="252"/>
    <x v="252"/>
    <n v="14"/>
    <x v="11"/>
    <s v="Chryste Besnardeau"/>
    <s v="C0892cam15"/>
    <x v="6"/>
  </r>
  <r>
    <x v="886"/>
    <x v="11"/>
    <x v="252"/>
    <x v="170"/>
    <n v="14"/>
    <x v="11"/>
    <s v="Chryste Besnardeau"/>
    <s v="C0892cam15"/>
    <x v="8"/>
  </r>
  <r>
    <x v="886"/>
    <x v="11"/>
    <x v="252"/>
    <x v="122"/>
    <n v="14"/>
    <x v="11"/>
    <s v="Chryste Besnardeau"/>
    <s v="C0892cam15"/>
    <x v="9"/>
  </r>
  <r>
    <x v="886"/>
    <x v="11"/>
    <x v="252"/>
    <x v="256"/>
    <n v="14"/>
    <x v="11"/>
    <s v="Chryste Besnardeau"/>
    <s v="C0892cam15"/>
    <x v="11"/>
  </r>
  <r>
    <x v="886"/>
    <x v="8"/>
    <x v="8"/>
    <x v="49"/>
    <n v="13"/>
    <x v="8"/>
    <s v="Chryste Besnardeau"/>
    <s v="C0892cam06"/>
    <x v="0"/>
  </r>
  <r>
    <x v="886"/>
    <x v="8"/>
    <x v="8"/>
    <x v="276"/>
    <n v="13"/>
    <x v="8"/>
    <s v="Chryste Besnardeau"/>
    <s v="C0892cam06"/>
    <x v="7"/>
  </r>
  <r>
    <x v="886"/>
    <x v="8"/>
    <x v="8"/>
    <x v="262"/>
    <n v="13"/>
    <x v="8"/>
    <s v="Chryste Besnardeau"/>
    <s v="C0892cam06"/>
    <x v="7"/>
  </r>
  <r>
    <x v="886"/>
    <x v="8"/>
    <x v="8"/>
    <x v="190"/>
    <n v="13"/>
    <x v="8"/>
    <s v="Chryste Besnardeau"/>
    <s v="C0892cam06"/>
    <x v="10"/>
  </r>
  <r>
    <x v="886"/>
    <x v="8"/>
    <x v="8"/>
    <x v="221"/>
    <n v="13"/>
    <x v="8"/>
    <s v="Chryste Besnardeau"/>
    <s v="C0892cam06"/>
    <x v="1"/>
  </r>
  <r>
    <x v="886"/>
    <x v="8"/>
    <x v="8"/>
    <x v="226"/>
    <n v="13"/>
    <x v="8"/>
    <s v="Chryste Besnardeau"/>
    <s v="C0892cam06"/>
    <x v="2"/>
  </r>
  <r>
    <x v="886"/>
    <x v="8"/>
    <x v="8"/>
    <x v="119"/>
    <n v="13"/>
    <x v="8"/>
    <s v="Chryste Besnardeau"/>
    <s v="C0892cam06"/>
    <x v="3"/>
  </r>
  <r>
    <x v="887"/>
    <x v="0"/>
    <x v="307"/>
    <x v="89"/>
    <n v="65"/>
    <x v="0"/>
    <s v="Merola Esilmon"/>
    <s v="C0893cam12"/>
    <x v="0"/>
  </r>
  <r>
    <x v="887"/>
    <x v="0"/>
    <x v="307"/>
    <x v="278"/>
    <n v="65"/>
    <x v="0"/>
    <s v="Merola Esilmon"/>
    <s v="C0893cam12"/>
    <x v="7"/>
  </r>
  <r>
    <x v="887"/>
    <x v="0"/>
    <x v="307"/>
    <x v="0"/>
    <n v="65"/>
    <x v="0"/>
    <s v="Merola Esilmon"/>
    <s v="C0893cam12"/>
    <x v="10"/>
  </r>
  <r>
    <x v="887"/>
    <x v="0"/>
    <x v="307"/>
    <x v="432"/>
    <n v="65"/>
    <x v="0"/>
    <s v="Merola Esilmon"/>
    <s v="C0893cam12"/>
    <x v="1"/>
  </r>
  <r>
    <x v="887"/>
    <x v="0"/>
    <x v="307"/>
    <x v="135"/>
    <n v="65"/>
    <x v="0"/>
    <s v="Merola Esilmon"/>
    <s v="C0893cam12"/>
    <x v="2"/>
  </r>
  <r>
    <x v="887"/>
    <x v="0"/>
    <x v="307"/>
    <x v="49"/>
    <n v="65"/>
    <x v="0"/>
    <s v="Merola Esilmon"/>
    <s v="C0893cam12"/>
    <x v="4"/>
  </r>
  <r>
    <x v="887"/>
    <x v="0"/>
    <x v="307"/>
    <x v="269"/>
    <n v="65"/>
    <x v="0"/>
    <s v="Merola Esilmon"/>
    <s v="C0893cam12"/>
    <x v="4"/>
  </r>
  <r>
    <x v="887"/>
    <x v="0"/>
    <x v="307"/>
    <x v="262"/>
    <n v="65"/>
    <x v="0"/>
    <s v="Merola Esilmon"/>
    <s v="C0893cam12"/>
    <x v="5"/>
  </r>
  <r>
    <x v="887"/>
    <x v="0"/>
    <x v="307"/>
    <x v="253"/>
    <n v="65"/>
    <x v="0"/>
    <s v="Merola Esilmon"/>
    <s v="C0893cam12"/>
    <x v="6"/>
  </r>
  <r>
    <x v="887"/>
    <x v="0"/>
    <x v="307"/>
    <x v="221"/>
    <n v="65"/>
    <x v="0"/>
    <s v="Merola Esilmon"/>
    <s v="C0893cam12"/>
    <x v="8"/>
  </r>
  <r>
    <x v="887"/>
    <x v="0"/>
    <x v="307"/>
    <x v="81"/>
    <n v="65"/>
    <x v="0"/>
    <s v="Merola Esilmon"/>
    <s v="C0893cam12"/>
    <x v="9"/>
  </r>
  <r>
    <x v="887"/>
    <x v="0"/>
    <x v="307"/>
    <x v="312"/>
    <n v="65"/>
    <x v="0"/>
    <s v="Merola Esilmon"/>
    <s v="C0893cam12"/>
    <x v="11"/>
  </r>
  <r>
    <x v="888"/>
    <x v="9"/>
    <x v="386"/>
    <x v="475"/>
    <n v="27"/>
    <x v="9"/>
    <s v="Brenn Enstone"/>
    <s v="C0894cam08"/>
    <x v="0"/>
  </r>
  <r>
    <x v="888"/>
    <x v="9"/>
    <x v="386"/>
    <x v="105"/>
    <n v="27"/>
    <x v="9"/>
    <s v="Brenn Enstone"/>
    <s v="C0894cam08"/>
    <x v="7"/>
  </r>
  <r>
    <x v="888"/>
    <x v="9"/>
    <x v="386"/>
    <x v="412"/>
    <n v="27"/>
    <x v="9"/>
    <s v="Brenn Enstone"/>
    <s v="C0894cam08"/>
    <x v="10"/>
  </r>
  <r>
    <x v="888"/>
    <x v="9"/>
    <x v="386"/>
    <x v="244"/>
    <n v="27"/>
    <x v="9"/>
    <s v="Brenn Enstone"/>
    <s v="C0894cam08"/>
    <x v="1"/>
  </r>
  <r>
    <x v="888"/>
    <x v="9"/>
    <x v="386"/>
    <x v="297"/>
    <n v="27"/>
    <x v="9"/>
    <s v="Brenn Enstone"/>
    <s v="C0894cam08"/>
    <x v="2"/>
  </r>
  <r>
    <x v="888"/>
    <x v="9"/>
    <x v="386"/>
    <x v="74"/>
    <n v="27"/>
    <x v="9"/>
    <s v="Brenn Enstone"/>
    <s v="C0894cam08"/>
    <x v="3"/>
  </r>
  <r>
    <x v="888"/>
    <x v="9"/>
    <x v="386"/>
    <x v="224"/>
    <n v="27"/>
    <x v="9"/>
    <s v="Brenn Enstone"/>
    <s v="C0894cam08"/>
    <x v="4"/>
  </r>
  <r>
    <x v="888"/>
    <x v="9"/>
    <x v="386"/>
    <x v="101"/>
    <n v="27"/>
    <x v="9"/>
    <s v="Brenn Enstone"/>
    <s v="C0894cam08"/>
    <x v="5"/>
  </r>
  <r>
    <x v="888"/>
    <x v="9"/>
    <x v="386"/>
    <x v="4"/>
    <n v="27"/>
    <x v="9"/>
    <s v="Brenn Enstone"/>
    <s v="C0894cam08"/>
    <x v="6"/>
  </r>
  <r>
    <x v="888"/>
    <x v="9"/>
    <x v="386"/>
    <x v="21"/>
    <n v="27"/>
    <x v="9"/>
    <s v="Brenn Enstone"/>
    <s v="C0894cam08"/>
    <x v="8"/>
  </r>
  <r>
    <x v="888"/>
    <x v="9"/>
    <x v="386"/>
    <x v="256"/>
    <n v="27"/>
    <x v="9"/>
    <s v="Brenn Enstone"/>
    <s v="C0894cam08"/>
    <x v="9"/>
  </r>
  <r>
    <x v="888"/>
    <x v="1"/>
    <x v="418"/>
    <x v="252"/>
    <n v="25"/>
    <x v="1"/>
    <s v="Brenn Enstone"/>
    <s v="C0894cam07"/>
    <x v="0"/>
  </r>
  <r>
    <x v="888"/>
    <x v="1"/>
    <x v="418"/>
    <x v="20"/>
    <n v="25"/>
    <x v="1"/>
    <s v="Brenn Enstone"/>
    <s v="C0894cam07"/>
    <x v="7"/>
  </r>
  <r>
    <x v="888"/>
    <x v="1"/>
    <x v="418"/>
    <x v="271"/>
    <n v="25"/>
    <x v="1"/>
    <s v="Brenn Enstone"/>
    <s v="C0894cam07"/>
    <x v="10"/>
  </r>
  <r>
    <x v="888"/>
    <x v="1"/>
    <x v="418"/>
    <x v="67"/>
    <n v="25"/>
    <x v="1"/>
    <s v="Brenn Enstone"/>
    <s v="C0894cam07"/>
    <x v="1"/>
  </r>
  <r>
    <x v="889"/>
    <x v="3"/>
    <x v="133"/>
    <x v="212"/>
    <n v="62"/>
    <x v="3"/>
    <s v="Otis Bidewel"/>
    <s v="C0895cam11"/>
    <x v="0"/>
  </r>
  <r>
    <x v="889"/>
    <x v="3"/>
    <x v="133"/>
    <x v="382"/>
    <n v="62"/>
    <x v="3"/>
    <s v="Otis Bidewel"/>
    <s v="C0895cam11"/>
    <x v="7"/>
  </r>
  <r>
    <x v="889"/>
    <x v="3"/>
    <x v="133"/>
    <x v="114"/>
    <n v="62"/>
    <x v="3"/>
    <s v="Otis Bidewel"/>
    <s v="C0895cam11"/>
    <x v="10"/>
  </r>
  <r>
    <x v="889"/>
    <x v="3"/>
    <x v="133"/>
    <x v="160"/>
    <n v="62"/>
    <x v="3"/>
    <s v="Otis Bidewel"/>
    <s v="C0895cam11"/>
    <x v="10"/>
  </r>
  <r>
    <x v="889"/>
    <x v="3"/>
    <x v="133"/>
    <x v="70"/>
    <n v="62"/>
    <x v="3"/>
    <s v="Otis Bidewel"/>
    <s v="C0895cam11"/>
    <x v="1"/>
  </r>
  <r>
    <x v="889"/>
    <x v="3"/>
    <x v="133"/>
    <x v="193"/>
    <n v="62"/>
    <x v="3"/>
    <s v="Otis Bidewel"/>
    <s v="C0895cam11"/>
    <x v="2"/>
  </r>
  <r>
    <x v="889"/>
    <x v="3"/>
    <x v="133"/>
    <x v="71"/>
    <n v="62"/>
    <x v="3"/>
    <s v="Otis Bidewel"/>
    <s v="C0895cam11"/>
    <x v="3"/>
  </r>
  <r>
    <x v="889"/>
    <x v="3"/>
    <x v="133"/>
    <x v="271"/>
    <n v="62"/>
    <x v="3"/>
    <s v="Otis Bidewel"/>
    <s v="C0895cam11"/>
    <x v="4"/>
  </r>
  <r>
    <x v="889"/>
    <x v="3"/>
    <x v="133"/>
    <x v="64"/>
    <n v="62"/>
    <x v="3"/>
    <s v="Otis Bidewel"/>
    <s v="C0895cam11"/>
    <x v="5"/>
  </r>
  <r>
    <x v="889"/>
    <x v="3"/>
    <x v="133"/>
    <x v="315"/>
    <n v="62"/>
    <x v="3"/>
    <s v="Otis Bidewel"/>
    <s v="C0895cam11"/>
    <x v="6"/>
  </r>
  <r>
    <x v="890"/>
    <x v="13"/>
    <x v="179"/>
    <x v="434"/>
    <n v="75"/>
    <x v="13"/>
    <s v="Jodi Winson"/>
    <s v="C0896cam09"/>
    <x v="0"/>
  </r>
  <r>
    <x v="890"/>
    <x v="13"/>
    <x v="179"/>
    <x v="285"/>
    <n v="75"/>
    <x v="13"/>
    <s v="Jodi Winson"/>
    <s v="C0896cam09"/>
    <x v="7"/>
  </r>
  <r>
    <x v="890"/>
    <x v="13"/>
    <x v="179"/>
    <x v="7"/>
    <n v="75"/>
    <x v="13"/>
    <s v="Jodi Winson"/>
    <s v="C0896cam09"/>
    <x v="10"/>
  </r>
  <r>
    <x v="890"/>
    <x v="13"/>
    <x v="179"/>
    <x v="306"/>
    <n v="75"/>
    <x v="13"/>
    <s v="Jodi Winson"/>
    <s v="C0896cam09"/>
    <x v="1"/>
  </r>
  <r>
    <x v="890"/>
    <x v="13"/>
    <x v="179"/>
    <x v="406"/>
    <n v="75"/>
    <x v="13"/>
    <s v="Jodi Winson"/>
    <s v="C0896cam09"/>
    <x v="2"/>
  </r>
  <r>
    <x v="890"/>
    <x v="13"/>
    <x v="179"/>
    <x v="156"/>
    <n v="75"/>
    <x v="13"/>
    <s v="Jodi Winson"/>
    <s v="C0896cam09"/>
    <x v="3"/>
  </r>
  <r>
    <x v="890"/>
    <x v="13"/>
    <x v="179"/>
    <x v="236"/>
    <n v="75"/>
    <x v="13"/>
    <s v="Jodi Winson"/>
    <s v="C0896cam09"/>
    <x v="4"/>
  </r>
  <r>
    <x v="890"/>
    <x v="13"/>
    <x v="179"/>
    <x v="190"/>
    <n v="75"/>
    <x v="13"/>
    <s v="Jodi Winson"/>
    <s v="C0896cam09"/>
    <x v="5"/>
  </r>
  <r>
    <x v="890"/>
    <x v="13"/>
    <x v="179"/>
    <x v="290"/>
    <n v="75"/>
    <x v="13"/>
    <s v="Jodi Winson"/>
    <s v="C0896cam09"/>
    <x v="8"/>
  </r>
  <r>
    <x v="891"/>
    <x v="9"/>
    <x v="291"/>
    <x v="225"/>
    <n v="27"/>
    <x v="9"/>
    <s v="Annnora Ranahan"/>
    <s v="C0897cam08"/>
    <x v="0"/>
  </r>
  <r>
    <x v="891"/>
    <x v="9"/>
    <x v="291"/>
    <x v="276"/>
    <n v="27"/>
    <x v="9"/>
    <s v="Annnora Ranahan"/>
    <s v="C0897cam08"/>
    <x v="10"/>
  </r>
  <r>
    <x v="891"/>
    <x v="9"/>
    <x v="291"/>
    <x v="50"/>
    <n v="27"/>
    <x v="9"/>
    <s v="Annnora Ranahan"/>
    <s v="C0897cam08"/>
    <x v="10"/>
  </r>
  <r>
    <x v="891"/>
    <x v="9"/>
    <x v="291"/>
    <x v="161"/>
    <n v="27"/>
    <x v="9"/>
    <s v="Annnora Ranahan"/>
    <s v="C0897cam08"/>
    <x v="1"/>
  </r>
  <r>
    <x v="891"/>
    <x v="9"/>
    <x v="291"/>
    <x v="109"/>
    <n v="27"/>
    <x v="9"/>
    <s v="Annnora Ranahan"/>
    <s v="C0897cam08"/>
    <x v="2"/>
  </r>
  <r>
    <x v="891"/>
    <x v="9"/>
    <x v="291"/>
    <x v="43"/>
    <n v="27"/>
    <x v="9"/>
    <s v="Annnora Ranahan"/>
    <s v="C0897cam08"/>
    <x v="3"/>
  </r>
  <r>
    <x v="891"/>
    <x v="9"/>
    <x v="291"/>
    <x v="82"/>
    <n v="27"/>
    <x v="9"/>
    <s v="Annnora Ranahan"/>
    <s v="C0897cam08"/>
    <x v="4"/>
  </r>
  <r>
    <x v="891"/>
    <x v="2"/>
    <x v="241"/>
    <x v="116"/>
    <n v="29"/>
    <x v="2"/>
    <s v="Annnora Ranahan"/>
    <s v="C0897cam17"/>
    <x v="0"/>
  </r>
  <r>
    <x v="891"/>
    <x v="2"/>
    <x v="241"/>
    <x v="145"/>
    <n v="29"/>
    <x v="2"/>
    <s v="Annnora Ranahan"/>
    <s v="C0897cam17"/>
    <x v="7"/>
  </r>
  <r>
    <x v="891"/>
    <x v="2"/>
    <x v="241"/>
    <x v="217"/>
    <n v="29"/>
    <x v="2"/>
    <s v="Annnora Ranahan"/>
    <s v="C0897cam17"/>
    <x v="10"/>
  </r>
  <r>
    <x v="891"/>
    <x v="2"/>
    <x v="241"/>
    <x v="205"/>
    <n v="29"/>
    <x v="2"/>
    <s v="Annnora Ranahan"/>
    <s v="C0897cam17"/>
    <x v="1"/>
  </r>
  <r>
    <x v="892"/>
    <x v="3"/>
    <x v="390"/>
    <x v="358"/>
    <n v="62"/>
    <x v="3"/>
    <s v="Judon Dominey"/>
    <s v="C0898cam11"/>
    <x v="0"/>
  </r>
  <r>
    <x v="892"/>
    <x v="3"/>
    <x v="390"/>
    <x v="349"/>
    <n v="62"/>
    <x v="3"/>
    <s v="Judon Dominey"/>
    <s v="C0898cam11"/>
    <x v="7"/>
  </r>
  <r>
    <x v="892"/>
    <x v="3"/>
    <x v="390"/>
    <x v="299"/>
    <n v="62"/>
    <x v="3"/>
    <s v="Judon Dominey"/>
    <s v="C0898cam11"/>
    <x v="10"/>
  </r>
  <r>
    <x v="892"/>
    <x v="3"/>
    <x v="390"/>
    <x v="231"/>
    <n v="62"/>
    <x v="3"/>
    <s v="Judon Dominey"/>
    <s v="C0898cam11"/>
    <x v="1"/>
  </r>
  <r>
    <x v="892"/>
    <x v="3"/>
    <x v="390"/>
    <x v="223"/>
    <n v="62"/>
    <x v="3"/>
    <s v="Judon Dominey"/>
    <s v="C0898cam11"/>
    <x v="2"/>
  </r>
  <r>
    <x v="892"/>
    <x v="3"/>
    <x v="390"/>
    <x v="352"/>
    <n v="62"/>
    <x v="3"/>
    <s v="Judon Dominey"/>
    <s v="C0898cam11"/>
    <x v="3"/>
  </r>
  <r>
    <x v="892"/>
    <x v="3"/>
    <x v="390"/>
    <x v="1"/>
    <n v="62"/>
    <x v="3"/>
    <s v="Judon Dominey"/>
    <s v="C0898cam11"/>
    <x v="4"/>
  </r>
  <r>
    <x v="892"/>
    <x v="3"/>
    <x v="390"/>
    <x v="137"/>
    <n v="62"/>
    <x v="3"/>
    <s v="Judon Dominey"/>
    <s v="C0898cam11"/>
    <x v="5"/>
  </r>
  <r>
    <x v="892"/>
    <x v="3"/>
    <x v="390"/>
    <x v="50"/>
    <n v="62"/>
    <x v="3"/>
    <s v="Judon Dominey"/>
    <s v="C0898cam11"/>
    <x v="6"/>
  </r>
  <r>
    <x v="892"/>
    <x v="3"/>
    <x v="390"/>
    <x v="51"/>
    <n v="62"/>
    <x v="3"/>
    <s v="Judon Dominey"/>
    <s v="C0898cam11"/>
    <x v="8"/>
  </r>
  <r>
    <x v="892"/>
    <x v="3"/>
    <x v="390"/>
    <x v="147"/>
    <n v="62"/>
    <x v="3"/>
    <s v="Judon Dominey"/>
    <s v="C0898cam11"/>
    <x v="9"/>
  </r>
  <r>
    <x v="892"/>
    <x v="3"/>
    <x v="390"/>
    <x v="110"/>
    <n v="62"/>
    <x v="3"/>
    <s v="Judon Dominey"/>
    <s v="C0898cam11"/>
    <x v="11"/>
  </r>
  <r>
    <x v="892"/>
    <x v="15"/>
    <x v="329"/>
    <x v="107"/>
    <n v="10"/>
    <x v="15"/>
    <s v="Judon Dominey"/>
    <s v="C0898cam01"/>
    <x v="0"/>
  </r>
  <r>
    <x v="892"/>
    <x v="15"/>
    <x v="329"/>
    <x v="108"/>
    <n v="10"/>
    <x v="15"/>
    <s v="Judon Dominey"/>
    <s v="C0898cam01"/>
    <x v="7"/>
  </r>
  <r>
    <x v="892"/>
    <x v="15"/>
    <x v="329"/>
    <x v="85"/>
    <n v="10"/>
    <x v="15"/>
    <s v="Judon Dominey"/>
    <s v="C0898cam01"/>
    <x v="10"/>
  </r>
  <r>
    <x v="892"/>
    <x v="15"/>
    <x v="329"/>
    <x v="256"/>
    <n v="10"/>
    <x v="15"/>
    <s v="Judon Dominey"/>
    <s v="C0898cam01"/>
    <x v="1"/>
  </r>
  <r>
    <x v="893"/>
    <x v="12"/>
    <x v="468"/>
    <x v="521"/>
    <n v="66"/>
    <x v="12"/>
    <s v="Katerina Gellier"/>
    <s v="C0899cam10"/>
    <x v="0"/>
  </r>
  <r>
    <x v="893"/>
    <x v="12"/>
    <x v="468"/>
    <x v="420"/>
    <n v="66"/>
    <x v="12"/>
    <s v="Katerina Gellier"/>
    <s v="C0899cam10"/>
    <x v="7"/>
  </r>
  <r>
    <x v="893"/>
    <x v="12"/>
    <x v="468"/>
    <x v="511"/>
    <n v="66"/>
    <x v="12"/>
    <s v="Katerina Gellier"/>
    <s v="C0899cam10"/>
    <x v="7"/>
  </r>
  <r>
    <x v="893"/>
    <x v="12"/>
    <x v="468"/>
    <x v="515"/>
    <n v="66"/>
    <x v="12"/>
    <s v="Katerina Gellier"/>
    <s v="C0899cam10"/>
    <x v="1"/>
  </r>
  <r>
    <x v="893"/>
    <x v="12"/>
    <x v="468"/>
    <x v="400"/>
    <n v="66"/>
    <x v="12"/>
    <s v="Katerina Gellier"/>
    <s v="C0899cam10"/>
    <x v="2"/>
  </r>
  <r>
    <x v="893"/>
    <x v="12"/>
    <x v="468"/>
    <x v="148"/>
    <n v="66"/>
    <x v="12"/>
    <s v="Katerina Gellier"/>
    <s v="C0899cam10"/>
    <x v="2"/>
  </r>
  <r>
    <x v="893"/>
    <x v="12"/>
    <x v="468"/>
    <x v="284"/>
    <n v="66"/>
    <x v="12"/>
    <s v="Katerina Gellier"/>
    <s v="C0899cam10"/>
    <x v="3"/>
  </r>
  <r>
    <x v="893"/>
    <x v="12"/>
    <x v="468"/>
    <x v="360"/>
    <n v="66"/>
    <x v="12"/>
    <s v="Katerina Gellier"/>
    <s v="C0899cam10"/>
    <x v="9"/>
  </r>
  <r>
    <x v="893"/>
    <x v="12"/>
    <x v="468"/>
    <x v="204"/>
    <n v="66"/>
    <x v="12"/>
    <s v="Katerina Gellier"/>
    <s v="C0899cam10"/>
    <x v="12"/>
  </r>
  <r>
    <x v="893"/>
    <x v="12"/>
    <x v="468"/>
    <x v="21"/>
    <n v="66"/>
    <x v="12"/>
    <s v="Katerina Gellier"/>
    <s v="C0899cam10"/>
    <x v="13"/>
  </r>
  <r>
    <x v="893"/>
    <x v="11"/>
    <x v="36"/>
    <x v="37"/>
    <n v="14"/>
    <x v="11"/>
    <s v="Katerina Gellier"/>
    <s v="C0899cam15"/>
    <x v="0"/>
  </r>
  <r>
    <x v="893"/>
    <x v="11"/>
    <x v="36"/>
    <x v="229"/>
    <n v="14"/>
    <x v="11"/>
    <s v="Katerina Gellier"/>
    <s v="C0899cam15"/>
    <x v="7"/>
  </r>
  <r>
    <x v="893"/>
    <x v="11"/>
    <x v="36"/>
    <x v="208"/>
    <n v="14"/>
    <x v="11"/>
    <s v="Katerina Gellier"/>
    <s v="C0899cam15"/>
    <x v="10"/>
  </r>
  <r>
    <x v="893"/>
    <x v="11"/>
    <x v="36"/>
    <x v="265"/>
    <n v="14"/>
    <x v="11"/>
    <s v="Katerina Gellier"/>
    <s v="C0899cam15"/>
    <x v="1"/>
  </r>
  <r>
    <x v="893"/>
    <x v="11"/>
    <x v="36"/>
    <x v="189"/>
    <n v="14"/>
    <x v="11"/>
    <s v="Katerina Gellier"/>
    <s v="C0899cam15"/>
    <x v="2"/>
  </r>
  <r>
    <x v="893"/>
    <x v="11"/>
    <x v="36"/>
    <x v="75"/>
    <n v="14"/>
    <x v="11"/>
    <s v="Katerina Gellier"/>
    <s v="C0899cam15"/>
    <x v="3"/>
  </r>
  <r>
    <x v="893"/>
    <x v="11"/>
    <x v="36"/>
    <x v="150"/>
    <n v="14"/>
    <x v="11"/>
    <s v="Katerina Gellier"/>
    <s v="C0899cam15"/>
    <x v="4"/>
  </r>
  <r>
    <x v="893"/>
    <x v="11"/>
    <x v="36"/>
    <x v="103"/>
    <n v="14"/>
    <x v="11"/>
    <s v="Katerina Gellier"/>
    <s v="C0899cam15"/>
    <x v="5"/>
  </r>
  <r>
    <x v="894"/>
    <x v="8"/>
    <x v="278"/>
    <x v="285"/>
    <n v="13"/>
    <x v="8"/>
    <s v="Anitra Litherland"/>
    <s v="C0900cam06"/>
    <x v="0"/>
  </r>
  <r>
    <x v="894"/>
    <x v="8"/>
    <x v="278"/>
    <x v="114"/>
    <n v="13"/>
    <x v="8"/>
    <s v="Anitra Litherland"/>
    <s v="C0900cam06"/>
    <x v="10"/>
  </r>
  <r>
    <x v="894"/>
    <x v="8"/>
    <x v="278"/>
    <x v="260"/>
    <n v="13"/>
    <x v="8"/>
    <s v="Anitra Litherland"/>
    <s v="C0900cam06"/>
    <x v="1"/>
  </r>
  <r>
    <x v="894"/>
    <x v="8"/>
    <x v="278"/>
    <x v="56"/>
    <n v="13"/>
    <x v="8"/>
    <s v="Anitra Litherland"/>
    <s v="C0900cam06"/>
    <x v="2"/>
  </r>
  <r>
    <x v="894"/>
    <x v="8"/>
    <x v="278"/>
    <x v="19"/>
    <n v="13"/>
    <x v="8"/>
    <s v="Anitra Litherland"/>
    <s v="C0900cam06"/>
    <x v="3"/>
  </r>
  <r>
    <x v="894"/>
    <x v="8"/>
    <x v="278"/>
    <x v="20"/>
    <n v="13"/>
    <x v="8"/>
    <s v="Anitra Litherland"/>
    <s v="C0900cam06"/>
    <x v="4"/>
  </r>
  <r>
    <x v="894"/>
    <x v="8"/>
    <x v="278"/>
    <x v="47"/>
    <n v="13"/>
    <x v="8"/>
    <s v="Anitra Litherland"/>
    <s v="C0900cam06"/>
    <x v="5"/>
  </r>
  <r>
    <x v="894"/>
    <x v="8"/>
    <x v="278"/>
    <x v="67"/>
    <n v="13"/>
    <x v="8"/>
    <s v="Anitra Litherland"/>
    <s v="C0900cam06"/>
    <x v="6"/>
  </r>
  <r>
    <x v="894"/>
    <x v="15"/>
    <x v="111"/>
    <x v="75"/>
    <n v="10"/>
    <x v="15"/>
    <s v="Anitra Litherland"/>
    <s v="C0900cam01"/>
    <x v="0"/>
  </r>
  <r>
    <x v="894"/>
    <x v="15"/>
    <x v="111"/>
    <x v="11"/>
    <n v="10"/>
    <x v="15"/>
    <s v="Anitra Litherland"/>
    <s v="C0900cam01"/>
    <x v="7"/>
  </r>
  <r>
    <x v="894"/>
    <x v="15"/>
    <x v="111"/>
    <x v="283"/>
    <n v="10"/>
    <x v="15"/>
    <s v="Anitra Litherland"/>
    <s v="C0900cam01"/>
    <x v="7"/>
  </r>
  <r>
    <x v="894"/>
    <x v="15"/>
    <x v="111"/>
    <x v="86"/>
    <n v="10"/>
    <x v="15"/>
    <s v="Anitra Litherland"/>
    <s v="C0900cam01"/>
    <x v="10"/>
  </r>
  <r>
    <x v="895"/>
    <x v="13"/>
    <x v="307"/>
    <x v="89"/>
    <n v="75"/>
    <x v="13"/>
    <s v="Simonette Farguhar"/>
    <s v="C0901cam09"/>
    <x v="0"/>
  </r>
  <r>
    <x v="895"/>
    <x v="13"/>
    <x v="307"/>
    <x v="130"/>
    <n v="75"/>
    <x v="13"/>
    <s v="Simonette Farguhar"/>
    <s v="C0901cam09"/>
    <x v="7"/>
  </r>
  <r>
    <x v="895"/>
    <x v="13"/>
    <x v="307"/>
    <x v="254"/>
    <n v="75"/>
    <x v="13"/>
    <s v="Simonette Farguhar"/>
    <s v="C0901cam09"/>
    <x v="7"/>
  </r>
  <r>
    <x v="895"/>
    <x v="13"/>
    <x v="307"/>
    <x v="36"/>
    <n v="75"/>
    <x v="13"/>
    <s v="Simonette Farguhar"/>
    <s v="C0901cam09"/>
    <x v="10"/>
  </r>
  <r>
    <x v="895"/>
    <x v="13"/>
    <x v="307"/>
    <x v="54"/>
    <n v="75"/>
    <x v="13"/>
    <s v="Simonette Farguhar"/>
    <s v="C0901cam09"/>
    <x v="2"/>
  </r>
  <r>
    <x v="895"/>
    <x v="13"/>
    <x v="307"/>
    <x v="235"/>
    <n v="75"/>
    <x v="13"/>
    <s v="Simonette Farguhar"/>
    <s v="C0901cam09"/>
    <x v="2"/>
  </r>
  <r>
    <x v="895"/>
    <x v="13"/>
    <x v="307"/>
    <x v="193"/>
    <n v="75"/>
    <x v="13"/>
    <s v="Simonette Farguhar"/>
    <s v="C0901cam09"/>
    <x v="5"/>
  </r>
  <r>
    <x v="895"/>
    <x v="13"/>
    <x v="307"/>
    <x v="286"/>
    <n v="75"/>
    <x v="13"/>
    <s v="Simonette Farguhar"/>
    <s v="C0901cam09"/>
    <x v="8"/>
  </r>
  <r>
    <x v="895"/>
    <x v="13"/>
    <x v="307"/>
    <x v="152"/>
    <n v="75"/>
    <x v="13"/>
    <s v="Simonette Farguhar"/>
    <s v="C0901cam09"/>
    <x v="9"/>
  </r>
  <r>
    <x v="895"/>
    <x v="7"/>
    <x v="446"/>
    <x v="135"/>
    <n v="28"/>
    <x v="7"/>
    <s v="Simonette Farguhar"/>
    <s v="C0901cam14"/>
    <x v="0"/>
  </r>
  <r>
    <x v="895"/>
    <x v="7"/>
    <x v="446"/>
    <x v="188"/>
    <n v="28"/>
    <x v="7"/>
    <s v="Simonette Farguhar"/>
    <s v="C0901cam14"/>
    <x v="7"/>
  </r>
  <r>
    <x v="895"/>
    <x v="7"/>
    <x v="446"/>
    <x v="26"/>
    <n v="28"/>
    <x v="7"/>
    <s v="Simonette Farguhar"/>
    <s v="C0901cam14"/>
    <x v="10"/>
  </r>
  <r>
    <x v="895"/>
    <x v="7"/>
    <x v="446"/>
    <x v="3"/>
    <n v="28"/>
    <x v="7"/>
    <s v="Simonette Farguhar"/>
    <s v="C0901cam14"/>
    <x v="1"/>
  </r>
  <r>
    <x v="895"/>
    <x v="7"/>
    <x v="446"/>
    <x v="108"/>
    <n v="28"/>
    <x v="7"/>
    <s v="Simonette Farguhar"/>
    <s v="C0901cam14"/>
    <x v="2"/>
  </r>
  <r>
    <x v="895"/>
    <x v="7"/>
    <x v="446"/>
    <x v="28"/>
    <n v="28"/>
    <x v="7"/>
    <s v="Simonette Farguhar"/>
    <s v="C0901cam14"/>
    <x v="3"/>
  </r>
  <r>
    <x v="895"/>
    <x v="7"/>
    <x v="446"/>
    <x v="33"/>
    <n v="28"/>
    <x v="7"/>
    <s v="Simonette Farguhar"/>
    <s v="C0901cam14"/>
    <x v="4"/>
  </r>
  <r>
    <x v="896"/>
    <x v="14"/>
    <x v="469"/>
    <x v="409"/>
    <n v="25"/>
    <x v="14"/>
    <s v="Gerladina Greep"/>
    <s v="C0902cam13"/>
    <x v="0"/>
  </r>
  <r>
    <x v="896"/>
    <x v="14"/>
    <x v="469"/>
    <x v="222"/>
    <n v="25"/>
    <x v="14"/>
    <s v="Gerladina Greep"/>
    <s v="C0902cam13"/>
    <x v="7"/>
  </r>
  <r>
    <x v="896"/>
    <x v="14"/>
    <x v="469"/>
    <x v="17"/>
    <n v="25"/>
    <x v="14"/>
    <s v="Gerladina Greep"/>
    <s v="C0902cam13"/>
    <x v="10"/>
  </r>
  <r>
    <x v="896"/>
    <x v="14"/>
    <x v="469"/>
    <x v="462"/>
    <n v="25"/>
    <x v="14"/>
    <s v="Gerladina Greep"/>
    <s v="C0902cam13"/>
    <x v="1"/>
  </r>
  <r>
    <x v="896"/>
    <x v="14"/>
    <x v="469"/>
    <x v="281"/>
    <n v="25"/>
    <x v="14"/>
    <s v="Gerladina Greep"/>
    <s v="C0902cam13"/>
    <x v="3"/>
  </r>
  <r>
    <x v="896"/>
    <x v="14"/>
    <x v="469"/>
    <x v="100"/>
    <n v="25"/>
    <x v="14"/>
    <s v="Gerladina Greep"/>
    <s v="C0902cam13"/>
    <x v="4"/>
  </r>
  <r>
    <x v="896"/>
    <x v="14"/>
    <x v="469"/>
    <x v="101"/>
    <n v="25"/>
    <x v="14"/>
    <s v="Gerladina Greep"/>
    <s v="C0902cam13"/>
    <x v="5"/>
  </r>
  <r>
    <x v="896"/>
    <x v="14"/>
    <x v="469"/>
    <x v="151"/>
    <n v="25"/>
    <x v="14"/>
    <s v="Gerladina Greep"/>
    <s v="C0902cam13"/>
    <x v="6"/>
  </r>
  <r>
    <x v="896"/>
    <x v="14"/>
    <x v="469"/>
    <x v="77"/>
    <n v="25"/>
    <x v="14"/>
    <s v="Gerladina Greep"/>
    <s v="C0902cam13"/>
    <x v="8"/>
  </r>
  <r>
    <x v="896"/>
    <x v="14"/>
    <x v="469"/>
    <x v="76"/>
    <n v="25"/>
    <x v="14"/>
    <s v="Gerladina Greep"/>
    <s v="C0902cam13"/>
    <x v="9"/>
  </r>
  <r>
    <x v="896"/>
    <x v="16"/>
    <x v="208"/>
    <x v="85"/>
    <n v="26"/>
    <x v="16"/>
    <s v="Gerladina Greep"/>
    <s v="C0902cam04"/>
    <x v="0"/>
  </r>
  <r>
    <x v="896"/>
    <x v="16"/>
    <x v="208"/>
    <x v="374"/>
    <n v="26"/>
    <x v="16"/>
    <s v="Gerladina Greep"/>
    <s v="C0902cam04"/>
    <x v="7"/>
  </r>
  <r>
    <x v="896"/>
    <x v="16"/>
    <x v="208"/>
    <x v="86"/>
    <n v="26"/>
    <x v="16"/>
    <s v="Gerladina Greep"/>
    <s v="C0902cam04"/>
    <x v="7"/>
  </r>
  <r>
    <x v="897"/>
    <x v="0"/>
    <x v="446"/>
    <x v="135"/>
    <n v="65"/>
    <x v="0"/>
    <s v="Gunner Jurasek"/>
    <s v="C0903cam12"/>
    <x v="0"/>
  </r>
  <r>
    <x v="897"/>
    <x v="0"/>
    <x v="446"/>
    <x v="111"/>
    <n v="65"/>
    <x v="0"/>
    <s v="Gunner Jurasek"/>
    <s v="C0903cam12"/>
    <x v="7"/>
  </r>
  <r>
    <x v="897"/>
    <x v="0"/>
    <x v="446"/>
    <x v="70"/>
    <n v="65"/>
    <x v="0"/>
    <s v="Gunner Jurasek"/>
    <s v="C0903cam12"/>
    <x v="10"/>
  </r>
  <r>
    <x v="897"/>
    <x v="0"/>
    <x v="446"/>
    <x v="116"/>
    <n v="65"/>
    <x v="0"/>
    <s v="Gunner Jurasek"/>
    <s v="C0903cam12"/>
    <x v="1"/>
  </r>
  <r>
    <x v="897"/>
    <x v="0"/>
    <x v="446"/>
    <x v="41"/>
    <n v="65"/>
    <x v="0"/>
    <s v="Gunner Jurasek"/>
    <s v="C0903cam12"/>
    <x v="2"/>
  </r>
  <r>
    <x v="897"/>
    <x v="0"/>
    <x v="446"/>
    <x v="171"/>
    <n v="65"/>
    <x v="0"/>
    <s v="Gunner Jurasek"/>
    <s v="C0903cam12"/>
    <x v="3"/>
  </r>
  <r>
    <x v="897"/>
    <x v="0"/>
    <x v="446"/>
    <x v="84"/>
    <n v="65"/>
    <x v="0"/>
    <s v="Gunner Jurasek"/>
    <s v="C0903cam12"/>
    <x v="4"/>
  </r>
  <r>
    <x v="898"/>
    <x v="10"/>
    <x v="304"/>
    <x v="492"/>
    <n v="22"/>
    <x v="10"/>
    <s v="Ronny Gatsby"/>
    <s v="C0904cam05"/>
    <x v="0"/>
  </r>
  <r>
    <x v="898"/>
    <x v="10"/>
    <x v="304"/>
    <x v="370"/>
    <n v="22"/>
    <x v="10"/>
    <s v="Ronny Gatsby"/>
    <s v="C0904cam05"/>
    <x v="7"/>
  </r>
  <r>
    <x v="898"/>
    <x v="10"/>
    <x v="304"/>
    <x v="296"/>
    <n v="22"/>
    <x v="10"/>
    <s v="Ronny Gatsby"/>
    <s v="C0904cam05"/>
    <x v="2"/>
  </r>
  <r>
    <x v="898"/>
    <x v="10"/>
    <x v="304"/>
    <x v="386"/>
    <n v="22"/>
    <x v="10"/>
    <s v="Ronny Gatsby"/>
    <s v="C0904cam05"/>
    <x v="3"/>
  </r>
  <r>
    <x v="898"/>
    <x v="10"/>
    <x v="304"/>
    <x v="396"/>
    <n v="22"/>
    <x v="10"/>
    <s v="Ronny Gatsby"/>
    <s v="C0904cam05"/>
    <x v="4"/>
  </r>
  <r>
    <x v="898"/>
    <x v="10"/>
    <x v="304"/>
    <x v="144"/>
    <n v="22"/>
    <x v="10"/>
    <s v="Ronny Gatsby"/>
    <s v="C0904cam05"/>
    <x v="5"/>
  </r>
  <r>
    <x v="898"/>
    <x v="10"/>
    <x v="304"/>
    <x v="46"/>
    <n v="22"/>
    <x v="10"/>
    <s v="Ronny Gatsby"/>
    <s v="C0904cam05"/>
    <x v="6"/>
  </r>
  <r>
    <x v="898"/>
    <x v="10"/>
    <x v="304"/>
    <x v="180"/>
    <n v="22"/>
    <x v="10"/>
    <s v="Ronny Gatsby"/>
    <s v="C0904cam05"/>
    <x v="9"/>
  </r>
  <r>
    <x v="898"/>
    <x v="10"/>
    <x v="304"/>
    <x v="209"/>
    <n v="22"/>
    <x v="10"/>
    <s v="Ronny Gatsby"/>
    <s v="C0904cam05"/>
    <x v="11"/>
  </r>
  <r>
    <x v="898"/>
    <x v="10"/>
    <x v="304"/>
    <x v="318"/>
    <n v="22"/>
    <x v="10"/>
    <s v="Ronny Gatsby"/>
    <s v="C0904cam05"/>
    <x v="12"/>
  </r>
  <r>
    <x v="898"/>
    <x v="10"/>
    <x v="304"/>
    <x v="13"/>
    <n v="22"/>
    <x v="10"/>
    <s v="Ronny Gatsby"/>
    <s v="C0904cam05"/>
    <x v="15"/>
  </r>
  <r>
    <x v="898"/>
    <x v="10"/>
    <x v="304"/>
    <x v="6"/>
    <n v="22"/>
    <x v="10"/>
    <s v="Ronny Gatsby"/>
    <s v="C0904cam05"/>
    <x v="13"/>
  </r>
  <r>
    <x v="898"/>
    <x v="15"/>
    <x v="378"/>
    <x v="462"/>
    <n v="10"/>
    <x v="15"/>
    <s v="Ronny Gatsby"/>
    <s v="C0904cam01"/>
    <x v="0"/>
  </r>
  <r>
    <x v="898"/>
    <x v="15"/>
    <x v="378"/>
    <x v="127"/>
    <n v="10"/>
    <x v="15"/>
    <s v="Ronny Gatsby"/>
    <s v="C0904cam01"/>
    <x v="7"/>
  </r>
  <r>
    <x v="898"/>
    <x v="15"/>
    <x v="378"/>
    <x v="192"/>
    <n v="10"/>
    <x v="15"/>
    <s v="Ronny Gatsby"/>
    <s v="C0904cam01"/>
    <x v="10"/>
  </r>
  <r>
    <x v="898"/>
    <x v="15"/>
    <x v="378"/>
    <x v="50"/>
    <n v="10"/>
    <x v="15"/>
    <s v="Ronny Gatsby"/>
    <s v="C0904cam01"/>
    <x v="1"/>
  </r>
  <r>
    <x v="898"/>
    <x v="15"/>
    <x v="378"/>
    <x v="51"/>
    <n v="10"/>
    <x v="15"/>
    <s v="Ronny Gatsby"/>
    <s v="C0904cam01"/>
    <x v="2"/>
  </r>
  <r>
    <x v="898"/>
    <x v="15"/>
    <x v="378"/>
    <x v="109"/>
    <n v="10"/>
    <x v="15"/>
    <s v="Ronny Gatsby"/>
    <s v="C0904cam01"/>
    <x v="3"/>
  </r>
  <r>
    <x v="898"/>
    <x v="15"/>
    <x v="378"/>
    <x v="48"/>
    <n v="10"/>
    <x v="15"/>
    <s v="Ronny Gatsby"/>
    <s v="C0904cam01"/>
    <x v="4"/>
  </r>
  <r>
    <x v="899"/>
    <x v="3"/>
    <x v="464"/>
    <x v="355"/>
    <n v="62"/>
    <x v="3"/>
    <s v="Sonny Isham"/>
    <s v="C0905cam11"/>
    <x v="0"/>
  </r>
  <r>
    <x v="899"/>
    <x v="3"/>
    <x v="464"/>
    <x v="309"/>
    <n v="62"/>
    <x v="3"/>
    <s v="Sonny Isham"/>
    <s v="C0905cam11"/>
    <x v="7"/>
  </r>
  <r>
    <x v="899"/>
    <x v="3"/>
    <x v="464"/>
    <x v="34"/>
    <n v="62"/>
    <x v="3"/>
    <s v="Sonny Isham"/>
    <s v="C0905cam11"/>
    <x v="10"/>
  </r>
  <r>
    <x v="899"/>
    <x v="3"/>
    <x v="464"/>
    <x v="284"/>
    <n v="62"/>
    <x v="3"/>
    <s v="Sonny Isham"/>
    <s v="C0905cam11"/>
    <x v="1"/>
  </r>
  <r>
    <x v="899"/>
    <x v="3"/>
    <x v="464"/>
    <x v="55"/>
    <n v="62"/>
    <x v="3"/>
    <s v="Sonny Isham"/>
    <s v="C0905cam11"/>
    <x v="4"/>
  </r>
  <r>
    <x v="899"/>
    <x v="3"/>
    <x v="464"/>
    <x v="230"/>
    <n v="62"/>
    <x v="3"/>
    <s v="Sonny Isham"/>
    <s v="C0905cam11"/>
    <x v="9"/>
  </r>
  <r>
    <x v="899"/>
    <x v="3"/>
    <x v="464"/>
    <x v="161"/>
    <n v="62"/>
    <x v="3"/>
    <s v="Sonny Isham"/>
    <s v="C0905cam11"/>
    <x v="9"/>
  </r>
  <r>
    <x v="899"/>
    <x v="3"/>
    <x v="464"/>
    <x v="345"/>
    <n v="62"/>
    <x v="3"/>
    <s v="Sonny Isham"/>
    <s v="C0905cam11"/>
    <x v="15"/>
  </r>
  <r>
    <x v="900"/>
    <x v="13"/>
    <x v="88"/>
    <x v="313"/>
    <n v="75"/>
    <x v="13"/>
    <s v="Ronni Cleveley"/>
    <s v="C0906cam09"/>
    <x v="0"/>
  </r>
  <r>
    <x v="900"/>
    <x v="13"/>
    <x v="88"/>
    <x v="254"/>
    <n v="75"/>
    <x v="13"/>
    <s v="Ronni Cleveley"/>
    <s v="C0906cam09"/>
    <x v="10"/>
  </r>
  <r>
    <x v="900"/>
    <x v="13"/>
    <x v="88"/>
    <x v="144"/>
    <n v="75"/>
    <x v="13"/>
    <s v="Ronni Cleveley"/>
    <s v="C0906cam09"/>
    <x v="2"/>
  </r>
  <r>
    <x v="900"/>
    <x v="13"/>
    <x v="88"/>
    <x v="306"/>
    <n v="75"/>
    <x v="13"/>
    <s v="Ronni Cleveley"/>
    <s v="C0906cam09"/>
    <x v="3"/>
  </r>
  <r>
    <x v="900"/>
    <x v="13"/>
    <x v="88"/>
    <x v="3"/>
    <n v="75"/>
    <x v="13"/>
    <s v="Ronni Cleveley"/>
    <s v="C0906cam09"/>
    <x v="6"/>
  </r>
  <r>
    <x v="900"/>
    <x v="13"/>
    <x v="88"/>
    <x v="51"/>
    <n v="75"/>
    <x v="13"/>
    <s v="Ronni Cleveley"/>
    <s v="C0906cam09"/>
    <x v="8"/>
  </r>
  <r>
    <x v="900"/>
    <x v="9"/>
    <x v="292"/>
    <x v="101"/>
    <n v="27"/>
    <x v="9"/>
    <s v="Ronni Cleveley"/>
    <s v="C0906cam08"/>
    <x v="0"/>
  </r>
  <r>
    <x v="900"/>
    <x v="9"/>
    <x v="292"/>
    <x v="292"/>
    <n v="27"/>
    <x v="9"/>
    <s v="Ronni Cleveley"/>
    <s v="C0906cam08"/>
    <x v="7"/>
  </r>
  <r>
    <x v="900"/>
    <x v="9"/>
    <x v="292"/>
    <x v="64"/>
    <n v="27"/>
    <x v="9"/>
    <s v="Ronni Cleveley"/>
    <s v="C0906cam08"/>
    <x v="10"/>
  </r>
  <r>
    <x v="900"/>
    <x v="9"/>
    <x v="292"/>
    <x v="119"/>
    <n v="27"/>
    <x v="9"/>
    <s v="Ronni Cleveley"/>
    <s v="C0906cam08"/>
    <x v="1"/>
  </r>
  <r>
    <x v="901"/>
    <x v="2"/>
    <x v="93"/>
    <x v="278"/>
    <n v="29"/>
    <x v="2"/>
    <s v="Mirabelle Caulwell"/>
    <s v="C0907cam17"/>
    <x v="0"/>
  </r>
  <r>
    <x v="901"/>
    <x v="2"/>
    <x v="93"/>
    <x v="444"/>
    <n v="29"/>
    <x v="2"/>
    <s v="Mirabelle Caulwell"/>
    <s v="C0907cam17"/>
    <x v="7"/>
  </r>
  <r>
    <x v="901"/>
    <x v="2"/>
    <x v="93"/>
    <x v="45"/>
    <n v="29"/>
    <x v="2"/>
    <s v="Mirabelle Caulwell"/>
    <s v="C0907cam17"/>
    <x v="10"/>
  </r>
  <r>
    <x v="901"/>
    <x v="2"/>
    <x v="93"/>
    <x v="407"/>
    <n v="29"/>
    <x v="2"/>
    <s v="Mirabelle Caulwell"/>
    <s v="C0907cam17"/>
    <x v="1"/>
  </r>
  <r>
    <x v="901"/>
    <x v="2"/>
    <x v="93"/>
    <x v="197"/>
    <n v="29"/>
    <x v="2"/>
    <s v="Mirabelle Caulwell"/>
    <s v="C0907cam17"/>
    <x v="2"/>
  </r>
  <r>
    <x v="901"/>
    <x v="2"/>
    <x v="93"/>
    <x v="224"/>
    <n v="29"/>
    <x v="2"/>
    <s v="Mirabelle Caulwell"/>
    <s v="C0907cam17"/>
    <x v="3"/>
  </r>
  <r>
    <x v="901"/>
    <x v="2"/>
    <x v="93"/>
    <x v="40"/>
    <n v="29"/>
    <x v="2"/>
    <s v="Mirabelle Caulwell"/>
    <s v="C0907cam17"/>
    <x v="4"/>
  </r>
  <r>
    <x v="901"/>
    <x v="2"/>
    <x v="93"/>
    <x v="51"/>
    <n v="29"/>
    <x v="2"/>
    <s v="Mirabelle Caulwell"/>
    <s v="C0907cam17"/>
    <x v="5"/>
  </r>
  <r>
    <x v="901"/>
    <x v="2"/>
    <x v="93"/>
    <x v="194"/>
    <n v="29"/>
    <x v="2"/>
    <s v="Mirabelle Caulwell"/>
    <s v="C0907cam17"/>
    <x v="6"/>
  </r>
  <r>
    <x v="901"/>
    <x v="2"/>
    <x v="93"/>
    <x v="103"/>
    <n v="29"/>
    <x v="2"/>
    <s v="Mirabelle Caulwell"/>
    <s v="C0907cam17"/>
    <x v="8"/>
  </r>
  <r>
    <x v="901"/>
    <x v="3"/>
    <x v="206"/>
    <x v="128"/>
    <n v="62"/>
    <x v="3"/>
    <s v="Mirabelle Caulwell"/>
    <s v="C0907cam11"/>
    <x v="0"/>
  </r>
  <r>
    <x v="901"/>
    <x v="3"/>
    <x v="206"/>
    <x v="146"/>
    <n v="62"/>
    <x v="3"/>
    <s v="Mirabelle Caulwell"/>
    <s v="C0907cam11"/>
    <x v="7"/>
  </r>
  <r>
    <x v="901"/>
    <x v="3"/>
    <x v="206"/>
    <x v="151"/>
    <n v="62"/>
    <x v="3"/>
    <s v="Mirabelle Caulwell"/>
    <s v="C0907cam11"/>
    <x v="10"/>
  </r>
  <r>
    <x v="901"/>
    <x v="3"/>
    <x v="206"/>
    <x v="21"/>
    <n v="62"/>
    <x v="3"/>
    <s v="Mirabelle Caulwell"/>
    <s v="C0907cam11"/>
    <x v="1"/>
  </r>
  <r>
    <x v="901"/>
    <x v="3"/>
    <x v="206"/>
    <x v="67"/>
    <n v="62"/>
    <x v="3"/>
    <s v="Mirabelle Caulwell"/>
    <s v="C0907cam11"/>
    <x v="2"/>
  </r>
  <r>
    <x v="902"/>
    <x v="3"/>
    <x v="240"/>
    <x v="466"/>
    <n v="62"/>
    <x v="3"/>
    <s v="Roanna Neighbour"/>
    <s v="C0908cam11"/>
    <x v="0"/>
  </r>
  <r>
    <x v="902"/>
    <x v="3"/>
    <x v="240"/>
    <x v="385"/>
    <n v="62"/>
    <x v="3"/>
    <s v="Roanna Neighbour"/>
    <s v="C0908cam11"/>
    <x v="7"/>
  </r>
  <r>
    <x v="902"/>
    <x v="3"/>
    <x v="240"/>
    <x v="274"/>
    <n v="62"/>
    <x v="3"/>
    <s v="Roanna Neighbour"/>
    <s v="C0908cam11"/>
    <x v="1"/>
  </r>
  <r>
    <x v="902"/>
    <x v="3"/>
    <x v="240"/>
    <x v="450"/>
    <n v="62"/>
    <x v="3"/>
    <s v="Roanna Neighbour"/>
    <s v="C0908cam11"/>
    <x v="2"/>
  </r>
  <r>
    <x v="902"/>
    <x v="3"/>
    <x v="240"/>
    <x v="390"/>
    <n v="62"/>
    <x v="3"/>
    <s v="Roanna Neighbour"/>
    <s v="C0908cam11"/>
    <x v="4"/>
  </r>
  <r>
    <x v="902"/>
    <x v="3"/>
    <x v="240"/>
    <x v="255"/>
    <n v="62"/>
    <x v="3"/>
    <s v="Roanna Neighbour"/>
    <s v="C0908cam11"/>
    <x v="5"/>
  </r>
  <r>
    <x v="902"/>
    <x v="3"/>
    <x v="240"/>
    <x v="179"/>
    <n v="62"/>
    <x v="3"/>
    <s v="Roanna Neighbour"/>
    <s v="C0908cam11"/>
    <x v="6"/>
  </r>
  <r>
    <x v="902"/>
    <x v="3"/>
    <x v="240"/>
    <x v="149"/>
    <n v="62"/>
    <x v="3"/>
    <s v="Roanna Neighbour"/>
    <s v="C0908cam11"/>
    <x v="8"/>
  </r>
  <r>
    <x v="902"/>
    <x v="3"/>
    <x v="240"/>
    <x v="209"/>
    <n v="62"/>
    <x v="3"/>
    <s v="Roanna Neighbour"/>
    <s v="C0908cam11"/>
    <x v="9"/>
  </r>
  <r>
    <x v="902"/>
    <x v="3"/>
    <x v="240"/>
    <x v="151"/>
    <n v="62"/>
    <x v="3"/>
    <s v="Roanna Neighbour"/>
    <s v="C0908cam11"/>
    <x v="11"/>
  </r>
  <r>
    <x v="902"/>
    <x v="3"/>
    <x v="240"/>
    <x v="77"/>
    <n v="62"/>
    <x v="3"/>
    <s v="Roanna Neighbour"/>
    <s v="C0908cam11"/>
    <x v="12"/>
  </r>
  <r>
    <x v="902"/>
    <x v="3"/>
    <x v="240"/>
    <x v="103"/>
    <n v="62"/>
    <x v="3"/>
    <s v="Roanna Neighbour"/>
    <s v="C0908cam11"/>
    <x v="15"/>
  </r>
  <r>
    <x v="902"/>
    <x v="10"/>
    <x v="384"/>
    <x v="495"/>
    <n v="22"/>
    <x v="10"/>
    <s v="Roanna Neighbour"/>
    <s v="C0908cam05"/>
    <x v="0"/>
  </r>
  <r>
    <x v="902"/>
    <x v="10"/>
    <x v="384"/>
    <x v="104"/>
    <n v="22"/>
    <x v="10"/>
    <s v="Roanna Neighbour"/>
    <s v="C0908cam05"/>
    <x v="10"/>
  </r>
  <r>
    <x v="902"/>
    <x v="10"/>
    <x v="384"/>
    <x v="310"/>
    <n v="22"/>
    <x v="10"/>
    <s v="Roanna Neighbour"/>
    <s v="C0908cam05"/>
    <x v="2"/>
  </r>
  <r>
    <x v="902"/>
    <x v="10"/>
    <x v="384"/>
    <x v="97"/>
    <n v="22"/>
    <x v="10"/>
    <s v="Roanna Neighbour"/>
    <s v="C0908cam05"/>
    <x v="3"/>
  </r>
  <r>
    <x v="902"/>
    <x v="10"/>
    <x v="384"/>
    <x v="78"/>
    <n v="22"/>
    <x v="10"/>
    <s v="Roanna Neighbour"/>
    <s v="C0908cam05"/>
    <x v="6"/>
  </r>
  <r>
    <x v="902"/>
    <x v="10"/>
    <x v="384"/>
    <x v="262"/>
    <n v="22"/>
    <x v="10"/>
    <s v="Roanna Neighbour"/>
    <s v="C0908cam05"/>
    <x v="8"/>
  </r>
  <r>
    <x v="902"/>
    <x v="10"/>
    <x v="384"/>
    <x v="139"/>
    <n v="22"/>
    <x v="10"/>
    <s v="Roanna Neighbour"/>
    <s v="C0908cam05"/>
    <x v="9"/>
  </r>
  <r>
    <x v="902"/>
    <x v="10"/>
    <x v="384"/>
    <x v="118"/>
    <n v="22"/>
    <x v="10"/>
    <s v="Roanna Neighbour"/>
    <s v="C0908cam05"/>
    <x v="11"/>
  </r>
  <r>
    <x v="902"/>
    <x v="10"/>
    <x v="384"/>
    <x v="213"/>
    <n v="22"/>
    <x v="10"/>
    <s v="Roanna Neighbour"/>
    <s v="C0908cam05"/>
    <x v="12"/>
  </r>
  <r>
    <x v="903"/>
    <x v="9"/>
    <x v="243"/>
    <x v="366"/>
    <n v="27"/>
    <x v="9"/>
    <s v="Illa Hadye"/>
    <s v="C0909cam08"/>
    <x v="0"/>
  </r>
  <r>
    <x v="903"/>
    <x v="9"/>
    <x v="243"/>
    <x v="137"/>
    <n v="27"/>
    <x v="9"/>
    <s v="Illa Hadye"/>
    <s v="C0909cam08"/>
    <x v="10"/>
  </r>
  <r>
    <x v="903"/>
    <x v="9"/>
    <x v="243"/>
    <x v="258"/>
    <n v="27"/>
    <x v="9"/>
    <s v="Illa Hadye"/>
    <s v="C0909cam08"/>
    <x v="1"/>
  </r>
  <r>
    <x v="903"/>
    <x v="9"/>
    <x v="243"/>
    <x v="4"/>
    <n v="27"/>
    <x v="9"/>
    <s v="Illa Hadye"/>
    <s v="C0909cam08"/>
    <x v="2"/>
  </r>
  <r>
    <x v="903"/>
    <x v="9"/>
    <x v="243"/>
    <x v="102"/>
    <n v="27"/>
    <x v="9"/>
    <s v="Illa Hadye"/>
    <s v="C0909cam08"/>
    <x v="3"/>
  </r>
  <r>
    <x v="903"/>
    <x v="9"/>
    <x v="243"/>
    <x v="213"/>
    <n v="27"/>
    <x v="9"/>
    <s v="Illa Hadye"/>
    <s v="C0909cam08"/>
    <x v="4"/>
  </r>
  <r>
    <x v="903"/>
    <x v="7"/>
    <x v="463"/>
    <x v="115"/>
    <n v="28"/>
    <x v="7"/>
    <s v="Illa Hadye"/>
    <s v="C0909cam14"/>
    <x v="0"/>
  </r>
  <r>
    <x v="903"/>
    <x v="7"/>
    <x v="463"/>
    <x v="108"/>
    <n v="28"/>
    <x v="7"/>
    <s v="Illa Hadye"/>
    <s v="C0909cam14"/>
    <x v="7"/>
  </r>
  <r>
    <x v="903"/>
    <x v="7"/>
    <x v="463"/>
    <x v="237"/>
    <n v="28"/>
    <x v="7"/>
    <s v="Illa Hadye"/>
    <s v="C0909cam14"/>
    <x v="10"/>
  </r>
  <r>
    <x v="903"/>
    <x v="7"/>
    <x v="463"/>
    <x v="76"/>
    <n v="28"/>
    <x v="7"/>
    <s v="Illa Hadye"/>
    <s v="C0909cam14"/>
    <x v="2"/>
  </r>
  <r>
    <x v="903"/>
    <x v="7"/>
    <x v="463"/>
    <x v="119"/>
    <n v="28"/>
    <x v="7"/>
    <s v="Illa Hadye"/>
    <s v="C0909cam14"/>
    <x v="2"/>
  </r>
  <r>
    <x v="904"/>
    <x v="6"/>
    <x v="282"/>
    <x v="224"/>
    <n v="62"/>
    <x v="6"/>
    <s v="Loralyn Jowsey"/>
    <s v="C0910cam03"/>
    <x v="0"/>
  </r>
  <r>
    <x v="904"/>
    <x v="6"/>
    <x v="282"/>
    <x v="181"/>
    <n v="62"/>
    <x v="6"/>
    <s v="Loralyn Jowsey"/>
    <s v="C0910cam03"/>
    <x v="7"/>
  </r>
  <r>
    <x v="904"/>
    <x v="6"/>
    <x v="282"/>
    <x v="145"/>
    <n v="62"/>
    <x v="6"/>
    <s v="Loralyn Jowsey"/>
    <s v="C0910cam03"/>
    <x v="10"/>
  </r>
  <r>
    <x v="904"/>
    <x v="6"/>
    <x v="282"/>
    <x v="150"/>
    <n v="62"/>
    <x v="6"/>
    <s v="Loralyn Jowsey"/>
    <s v="C0910cam03"/>
    <x v="1"/>
  </r>
  <r>
    <x v="904"/>
    <x v="6"/>
    <x v="282"/>
    <x v="195"/>
    <n v="62"/>
    <x v="6"/>
    <s v="Loralyn Jowsey"/>
    <s v="C0910cam03"/>
    <x v="2"/>
  </r>
  <r>
    <x v="904"/>
    <x v="2"/>
    <x v="207"/>
    <x v="210"/>
    <n v="29"/>
    <x v="2"/>
    <s v="Loralyn Jowsey"/>
    <s v="C0910cam17"/>
    <x v="0"/>
  </r>
  <r>
    <x v="904"/>
    <x v="2"/>
    <x v="207"/>
    <x v="11"/>
    <n v="29"/>
    <x v="2"/>
    <s v="Loralyn Jowsey"/>
    <s v="C0910cam17"/>
    <x v="7"/>
  </r>
  <r>
    <x v="904"/>
    <x v="2"/>
    <x v="207"/>
    <x v="48"/>
    <n v="29"/>
    <x v="2"/>
    <s v="Loralyn Jowsey"/>
    <s v="C0910cam17"/>
    <x v="7"/>
  </r>
  <r>
    <x v="904"/>
    <x v="2"/>
    <x v="207"/>
    <x v="73"/>
    <n v="29"/>
    <x v="2"/>
    <s v="Loralyn Jowsey"/>
    <s v="C0910cam17"/>
    <x v="10"/>
  </r>
  <r>
    <x v="905"/>
    <x v="0"/>
    <x v="78"/>
    <x v="236"/>
    <n v="65"/>
    <x v="0"/>
    <s v="Colas Foxcroft"/>
    <s v="C0911cam12"/>
    <x v="0"/>
  </r>
  <r>
    <x v="905"/>
    <x v="0"/>
    <x v="78"/>
    <x v="145"/>
    <n v="65"/>
    <x v="0"/>
    <s v="Colas Foxcroft"/>
    <s v="C0911cam12"/>
    <x v="7"/>
  </r>
  <r>
    <x v="905"/>
    <x v="0"/>
    <x v="78"/>
    <x v="134"/>
    <n v="65"/>
    <x v="0"/>
    <s v="Colas Foxcroft"/>
    <s v="C0911cam12"/>
    <x v="10"/>
  </r>
  <r>
    <x v="905"/>
    <x v="0"/>
    <x v="78"/>
    <x v="290"/>
    <n v="65"/>
    <x v="0"/>
    <s v="Colas Foxcroft"/>
    <s v="C0911cam12"/>
    <x v="1"/>
  </r>
  <r>
    <x v="905"/>
    <x v="10"/>
    <x v="320"/>
    <x v="199"/>
    <n v="22"/>
    <x v="10"/>
    <s v="Colas Foxcroft"/>
    <s v="C0911cam05"/>
    <x v="0"/>
  </r>
  <r>
    <x v="905"/>
    <x v="10"/>
    <x v="320"/>
    <x v="151"/>
    <n v="22"/>
    <x v="10"/>
    <s v="Colas Foxcroft"/>
    <s v="C0911cam05"/>
    <x v="7"/>
  </r>
  <r>
    <x v="905"/>
    <x v="10"/>
    <x v="320"/>
    <x v="271"/>
    <n v="22"/>
    <x v="10"/>
    <s v="Colas Foxcroft"/>
    <s v="C0911cam05"/>
    <x v="7"/>
  </r>
  <r>
    <x v="905"/>
    <x v="10"/>
    <x v="320"/>
    <x v="58"/>
    <n v="22"/>
    <x v="10"/>
    <s v="Colas Foxcroft"/>
    <s v="C0911cam05"/>
    <x v="1"/>
  </r>
  <r>
    <x v="905"/>
    <x v="10"/>
    <x v="320"/>
    <x v="15"/>
    <n v="22"/>
    <x v="10"/>
    <s v="Colas Foxcroft"/>
    <s v="C0911cam05"/>
    <x v="1"/>
  </r>
  <r>
    <x v="906"/>
    <x v="11"/>
    <x v="183"/>
    <x v="431"/>
    <n v="14"/>
    <x v="11"/>
    <s v="Vivi Swann"/>
    <s v="C0912cam15"/>
    <x v="0"/>
  </r>
  <r>
    <x v="906"/>
    <x v="11"/>
    <x v="183"/>
    <x v="208"/>
    <n v="14"/>
    <x v="11"/>
    <s v="Vivi Swann"/>
    <s v="C0912cam15"/>
    <x v="7"/>
  </r>
  <r>
    <x v="906"/>
    <x v="11"/>
    <x v="183"/>
    <x v="180"/>
    <n v="14"/>
    <x v="11"/>
    <s v="Vivi Swann"/>
    <s v="C0912cam15"/>
    <x v="10"/>
  </r>
  <r>
    <x v="906"/>
    <x v="11"/>
    <x v="183"/>
    <x v="336"/>
    <n v="14"/>
    <x v="11"/>
    <s v="Vivi Swann"/>
    <s v="C0912cam15"/>
    <x v="1"/>
  </r>
  <r>
    <x v="906"/>
    <x v="11"/>
    <x v="183"/>
    <x v="292"/>
    <n v="14"/>
    <x v="11"/>
    <s v="Vivi Swann"/>
    <s v="C0912cam15"/>
    <x v="2"/>
  </r>
  <r>
    <x v="906"/>
    <x v="11"/>
    <x v="183"/>
    <x v="134"/>
    <n v="14"/>
    <x v="11"/>
    <s v="Vivi Swann"/>
    <s v="C0912cam15"/>
    <x v="3"/>
  </r>
  <r>
    <x v="906"/>
    <x v="11"/>
    <x v="183"/>
    <x v="330"/>
    <n v="14"/>
    <x v="11"/>
    <s v="Vivi Swann"/>
    <s v="C0912cam15"/>
    <x v="4"/>
  </r>
  <r>
    <x v="906"/>
    <x v="1"/>
    <x v="404"/>
    <x v="237"/>
    <n v="25"/>
    <x v="1"/>
    <s v="Vivi Swann"/>
    <s v="C0912cam07"/>
    <x v="0"/>
  </r>
  <r>
    <x v="906"/>
    <x v="1"/>
    <x v="404"/>
    <x v="81"/>
    <n v="25"/>
    <x v="1"/>
    <s v="Vivi Swann"/>
    <s v="C0912cam07"/>
    <x v="7"/>
  </r>
  <r>
    <x v="907"/>
    <x v="6"/>
    <x v="381"/>
    <x v="517"/>
    <n v="62"/>
    <x v="6"/>
    <s v="Timothee Piercy"/>
    <s v="C0913cam03"/>
    <x v="0"/>
  </r>
  <r>
    <x v="907"/>
    <x v="6"/>
    <x v="381"/>
    <x v="471"/>
    <n v="62"/>
    <x v="6"/>
    <s v="Timothee Piercy"/>
    <s v="C0913cam03"/>
    <x v="7"/>
  </r>
  <r>
    <x v="907"/>
    <x v="6"/>
    <x v="381"/>
    <x v="437"/>
    <n v="62"/>
    <x v="6"/>
    <s v="Timothee Piercy"/>
    <s v="C0913cam03"/>
    <x v="10"/>
  </r>
  <r>
    <x v="907"/>
    <x v="6"/>
    <x v="381"/>
    <x v="346"/>
    <n v="62"/>
    <x v="6"/>
    <s v="Timothee Piercy"/>
    <s v="C0913cam03"/>
    <x v="1"/>
  </r>
  <r>
    <x v="907"/>
    <x v="6"/>
    <x v="381"/>
    <x v="347"/>
    <n v="62"/>
    <x v="6"/>
    <s v="Timothee Piercy"/>
    <s v="C0913cam03"/>
    <x v="3"/>
  </r>
  <r>
    <x v="907"/>
    <x v="6"/>
    <x v="381"/>
    <x v="168"/>
    <n v="62"/>
    <x v="6"/>
    <s v="Timothee Piercy"/>
    <s v="C0913cam03"/>
    <x v="4"/>
  </r>
  <r>
    <x v="907"/>
    <x v="6"/>
    <x v="381"/>
    <x v="380"/>
    <n v="62"/>
    <x v="6"/>
    <s v="Timothee Piercy"/>
    <s v="C0913cam03"/>
    <x v="5"/>
  </r>
  <r>
    <x v="907"/>
    <x v="6"/>
    <x v="381"/>
    <x v="96"/>
    <n v="62"/>
    <x v="6"/>
    <s v="Timothee Piercy"/>
    <s v="C0913cam03"/>
    <x v="6"/>
  </r>
  <r>
    <x v="907"/>
    <x v="6"/>
    <x v="381"/>
    <x v="23"/>
    <n v="62"/>
    <x v="6"/>
    <s v="Timothee Piercy"/>
    <s v="C0913cam03"/>
    <x v="8"/>
  </r>
  <r>
    <x v="907"/>
    <x v="6"/>
    <x v="381"/>
    <x v="106"/>
    <n v="62"/>
    <x v="6"/>
    <s v="Timothee Piercy"/>
    <s v="C0913cam03"/>
    <x v="11"/>
  </r>
  <r>
    <x v="907"/>
    <x v="6"/>
    <x v="381"/>
    <x v="42"/>
    <n v="62"/>
    <x v="6"/>
    <s v="Timothee Piercy"/>
    <s v="C0913cam03"/>
    <x v="14"/>
  </r>
  <r>
    <x v="907"/>
    <x v="6"/>
    <x v="381"/>
    <x v="6"/>
    <n v="62"/>
    <x v="6"/>
    <s v="Timothee Piercy"/>
    <s v="C0913cam03"/>
    <x v="16"/>
  </r>
  <r>
    <x v="907"/>
    <x v="13"/>
    <x v="394"/>
    <x v="415"/>
    <n v="75"/>
    <x v="13"/>
    <s v="Timothee Piercy"/>
    <s v="C0913cam09"/>
    <x v="0"/>
  </r>
  <r>
    <x v="907"/>
    <x v="13"/>
    <x v="394"/>
    <x v="249"/>
    <n v="75"/>
    <x v="13"/>
    <s v="Timothee Piercy"/>
    <s v="C0913cam09"/>
    <x v="7"/>
  </r>
  <r>
    <x v="907"/>
    <x v="13"/>
    <x v="394"/>
    <x v="313"/>
    <n v="75"/>
    <x v="13"/>
    <s v="Timothee Piercy"/>
    <s v="C0913cam09"/>
    <x v="10"/>
  </r>
  <r>
    <x v="907"/>
    <x v="13"/>
    <x v="394"/>
    <x v="168"/>
    <n v="75"/>
    <x v="13"/>
    <s v="Timothee Piercy"/>
    <s v="C0913cam09"/>
    <x v="1"/>
  </r>
  <r>
    <x v="907"/>
    <x v="13"/>
    <x v="394"/>
    <x v="206"/>
    <n v="75"/>
    <x v="13"/>
    <s v="Timothee Piercy"/>
    <s v="C0913cam09"/>
    <x v="2"/>
  </r>
  <r>
    <x v="907"/>
    <x v="13"/>
    <x v="394"/>
    <x v="227"/>
    <n v="75"/>
    <x v="13"/>
    <s v="Timothee Piercy"/>
    <s v="C0913cam09"/>
    <x v="3"/>
  </r>
  <r>
    <x v="907"/>
    <x v="13"/>
    <x v="394"/>
    <x v="186"/>
    <n v="75"/>
    <x v="13"/>
    <s v="Timothee Piercy"/>
    <s v="C0913cam09"/>
    <x v="4"/>
  </r>
  <r>
    <x v="907"/>
    <x v="13"/>
    <x v="394"/>
    <x v="208"/>
    <n v="75"/>
    <x v="13"/>
    <s v="Timothee Piercy"/>
    <s v="C0913cam09"/>
    <x v="6"/>
  </r>
  <r>
    <x v="907"/>
    <x v="13"/>
    <x v="394"/>
    <x v="156"/>
    <n v="75"/>
    <x v="13"/>
    <s v="Timothee Piercy"/>
    <s v="C0913cam09"/>
    <x v="8"/>
  </r>
  <r>
    <x v="907"/>
    <x v="13"/>
    <x v="394"/>
    <x v="117"/>
    <n v="75"/>
    <x v="13"/>
    <s v="Timothee Piercy"/>
    <s v="C0913cam09"/>
    <x v="11"/>
  </r>
  <r>
    <x v="907"/>
    <x v="13"/>
    <x v="394"/>
    <x v="140"/>
    <n v="75"/>
    <x v="13"/>
    <s v="Timothee Piercy"/>
    <s v="C0913cam09"/>
    <x v="12"/>
  </r>
  <r>
    <x v="907"/>
    <x v="13"/>
    <x v="394"/>
    <x v="283"/>
    <n v="75"/>
    <x v="13"/>
    <s v="Timothee Piercy"/>
    <s v="C0913cam09"/>
    <x v="15"/>
  </r>
  <r>
    <x v="908"/>
    <x v="10"/>
    <x v="146"/>
    <x v="335"/>
    <n v="22"/>
    <x v="10"/>
    <s v="Cleopatra Kerner"/>
    <s v="C0914cam05"/>
    <x v="0"/>
  </r>
  <r>
    <x v="908"/>
    <x v="10"/>
    <x v="146"/>
    <x v="74"/>
    <n v="22"/>
    <x v="10"/>
    <s v="Cleopatra Kerner"/>
    <s v="C0914cam05"/>
    <x v="7"/>
  </r>
  <r>
    <x v="908"/>
    <x v="10"/>
    <x v="146"/>
    <x v="435"/>
    <n v="22"/>
    <x v="10"/>
    <s v="Cleopatra Kerner"/>
    <s v="C0914cam05"/>
    <x v="10"/>
  </r>
  <r>
    <x v="908"/>
    <x v="10"/>
    <x v="146"/>
    <x v="189"/>
    <n v="22"/>
    <x v="10"/>
    <s v="Cleopatra Kerner"/>
    <s v="C0914cam05"/>
    <x v="1"/>
  </r>
  <r>
    <x v="908"/>
    <x v="10"/>
    <x v="146"/>
    <x v="145"/>
    <n v="22"/>
    <x v="10"/>
    <s v="Cleopatra Kerner"/>
    <s v="C0914cam05"/>
    <x v="2"/>
  </r>
  <r>
    <x v="908"/>
    <x v="10"/>
    <x v="146"/>
    <x v="28"/>
    <n v="22"/>
    <x v="10"/>
    <s v="Cleopatra Kerner"/>
    <s v="C0914cam05"/>
    <x v="3"/>
  </r>
  <r>
    <x v="908"/>
    <x v="10"/>
    <x v="146"/>
    <x v="67"/>
    <n v="22"/>
    <x v="10"/>
    <s v="Cleopatra Kerner"/>
    <s v="C0914cam05"/>
    <x v="4"/>
  </r>
  <r>
    <x v="908"/>
    <x v="2"/>
    <x v="131"/>
    <x v="336"/>
    <n v="29"/>
    <x v="2"/>
    <s v="Cleopatra Kerner"/>
    <s v="C0914cam17"/>
    <x v="0"/>
  </r>
  <r>
    <x v="908"/>
    <x v="2"/>
    <x v="131"/>
    <x v="282"/>
    <n v="29"/>
    <x v="2"/>
    <s v="Cleopatra Kerner"/>
    <s v="C0914cam17"/>
    <x v="7"/>
  </r>
  <r>
    <x v="908"/>
    <x v="2"/>
    <x v="131"/>
    <x v="217"/>
    <n v="29"/>
    <x v="2"/>
    <s v="Cleopatra Kerner"/>
    <s v="C0914cam17"/>
    <x v="10"/>
  </r>
  <r>
    <x v="908"/>
    <x v="2"/>
    <x v="131"/>
    <x v="226"/>
    <n v="29"/>
    <x v="2"/>
    <s v="Cleopatra Kerner"/>
    <s v="C0914cam17"/>
    <x v="10"/>
  </r>
  <r>
    <x v="909"/>
    <x v="16"/>
    <x v="217"/>
    <x v="443"/>
    <n v="26"/>
    <x v="16"/>
    <s v="Thebault Moakler"/>
    <s v="C0915cam04"/>
    <x v="0"/>
  </r>
  <r>
    <x v="909"/>
    <x v="16"/>
    <x v="217"/>
    <x v="426"/>
    <n v="26"/>
    <x v="16"/>
    <s v="Thebault Moakler"/>
    <s v="C0915cam04"/>
    <x v="7"/>
  </r>
  <r>
    <x v="909"/>
    <x v="16"/>
    <x v="217"/>
    <x v="36"/>
    <n v="26"/>
    <x v="16"/>
    <s v="Thebault Moakler"/>
    <s v="C0915cam04"/>
    <x v="10"/>
  </r>
  <r>
    <x v="909"/>
    <x v="16"/>
    <x v="217"/>
    <x v="37"/>
    <n v="26"/>
    <x v="16"/>
    <s v="Thebault Moakler"/>
    <s v="C0915cam04"/>
    <x v="1"/>
  </r>
  <r>
    <x v="909"/>
    <x v="16"/>
    <x v="217"/>
    <x v="335"/>
    <n v="26"/>
    <x v="16"/>
    <s v="Thebault Moakler"/>
    <s v="C0915cam04"/>
    <x v="2"/>
  </r>
  <r>
    <x v="909"/>
    <x v="16"/>
    <x v="217"/>
    <x v="111"/>
    <n v="26"/>
    <x v="16"/>
    <s v="Thebault Moakler"/>
    <s v="C0915cam04"/>
    <x v="3"/>
  </r>
  <r>
    <x v="909"/>
    <x v="16"/>
    <x v="217"/>
    <x v="224"/>
    <n v="26"/>
    <x v="16"/>
    <s v="Thebault Moakler"/>
    <s v="C0915cam04"/>
    <x v="4"/>
  </r>
  <r>
    <x v="909"/>
    <x v="16"/>
    <x v="217"/>
    <x v="230"/>
    <n v="26"/>
    <x v="16"/>
    <s v="Thebault Moakler"/>
    <s v="C0915cam04"/>
    <x v="5"/>
  </r>
  <r>
    <x v="909"/>
    <x v="16"/>
    <x v="217"/>
    <x v="108"/>
    <n v="26"/>
    <x v="16"/>
    <s v="Thebault Moakler"/>
    <s v="C0915cam04"/>
    <x v="6"/>
  </r>
  <r>
    <x v="909"/>
    <x v="16"/>
    <x v="217"/>
    <x v="66"/>
    <n v="26"/>
    <x v="16"/>
    <s v="Thebault Moakler"/>
    <s v="C0915cam04"/>
    <x v="8"/>
  </r>
  <r>
    <x v="909"/>
    <x v="16"/>
    <x v="217"/>
    <x v="14"/>
    <n v="26"/>
    <x v="16"/>
    <s v="Thebault Moakler"/>
    <s v="C0915cam04"/>
    <x v="11"/>
  </r>
  <r>
    <x v="909"/>
    <x v="16"/>
    <x v="217"/>
    <x v="312"/>
    <n v="26"/>
    <x v="16"/>
    <s v="Thebault Moakler"/>
    <s v="C0915cam04"/>
    <x v="11"/>
  </r>
  <r>
    <x v="910"/>
    <x v="15"/>
    <x v="92"/>
    <x v="250"/>
    <n v="10"/>
    <x v="15"/>
    <s v="Cecilio Fernier"/>
    <s v="C0916cam01"/>
    <x v="0"/>
  </r>
  <r>
    <x v="910"/>
    <x v="15"/>
    <x v="92"/>
    <x v="274"/>
    <n v="10"/>
    <x v="15"/>
    <s v="Cecilio Fernier"/>
    <s v="C0916cam01"/>
    <x v="7"/>
  </r>
  <r>
    <x v="910"/>
    <x v="15"/>
    <x v="92"/>
    <x v="334"/>
    <n v="10"/>
    <x v="15"/>
    <s v="Cecilio Fernier"/>
    <s v="C0916cam01"/>
    <x v="10"/>
  </r>
  <r>
    <x v="910"/>
    <x v="15"/>
    <x v="92"/>
    <x v="396"/>
    <n v="10"/>
    <x v="15"/>
    <s v="Cecilio Fernier"/>
    <s v="C0916cam01"/>
    <x v="1"/>
  </r>
  <r>
    <x v="910"/>
    <x v="15"/>
    <x v="92"/>
    <x v="23"/>
    <n v="10"/>
    <x v="15"/>
    <s v="Cecilio Fernier"/>
    <s v="C0916cam01"/>
    <x v="2"/>
  </r>
  <r>
    <x v="910"/>
    <x v="15"/>
    <x v="92"/>
    <x v="371"/>
    <n v="10"/>
    <x v="15"/>
    <s v="Cecilio Fernier"/>
    <s v="C0916cam01"/>
    <x v="2"/>
  </r>
  <r>
    <x v="910"/>
    <x v="15"/>
    <x v="92"/>
    <x v="397"/>
    <n v="10"/>
    <x v="15"/>
    <s v="Cecilio Fernier"/>
    <s v="C0916cam01"/>
    <x v="4"/>
  </r>
  <r>
    <x v="910"/>
    <x v="15"/>
    <x v="92"/>
    <x v="56"/>
    <n v="10"/>
    <x v="15"/>
    <s v="Cecilio Fernier"/>
    <s v="C0916cam01"/>
    <x v="5"/>
  </r>
  <r>
    <x v="910"/>
    <x v="15"/>
    <x v="92"/>
    <x v="270"/>
    <n v="10"/>
    <x v="15"/>
    <s v="Cecilio Fernier"/>
    <s v="C0916cam01"/>
    <x v="5"/>
  </r>
  <r>
    <x v="910"/>
    <x v="15"/>
    <x v="92"/>
    <x v="210"/>
    <n v="10"/>
    <x v="15"/>
    <s v="Cecilio Fernier"/>
    <s v="C0916cam01"/>
    <x v="8"/>
  </r>
  <r>
    <x v="910"/>
    <x v="15"/>
    <x v="92"/>
    <x v="21"/>
    <n v="10"/>
    <x v="15"/>
    <s v="Cecilio Fernier"/>
    <s v="C0916cam01"/>
    <x v="9"/>
  </r>
  <r>
    <x v="910"/>
    <x v="15"/>
    <x v="92"/>
    <x v="76"/>
    <n v="10"/>
    <x v="15"/>
    <s v="Cecilio Fernier"/>
    <s v="C0916cam01"/>
    <x v="11"/>
  </r>
  <r>
    <x v="910"/>
    <x v="3"/>
    <x v="454"/>
    <x v="108"/>
    <n v="62"/>
    <x v="3"/>
    <s v="Cecilio Fernier"/>
    <s v="C0916cam11"/>
    <x v="0"/>
  </r>
  <r>
    <x v="910"/>
    <x v="3"/>
    <x v="454"/>
    <x v="21"/>
    <n v="62"/>
    <x v="3"/>
    <s v="Cecilio Fernier"/>
    <s v="C0916cam11"/>
    <x v="7"/>
  </r>
  <r>
    <x v="910"/>
    <x v="3"/>
    <x v="454"/>
    <x v="162"/>
    <n v="62"/>
    <x v="3"/>
    <s v="Cecilio Fernier"/>
    <s v="C0916cam11"/>
    <x v="10"/>
  </r>
  <r>
    <x v="911"/>
    <x v="16"/>
    <x v="109"/>
    <x v="346"/>
    <n v="26"/>
    <x v="16"/>
    <s v="Wilt Stryde"/>
    <s v="C0917cam04"/>
    <x v="0"/>
  </r>
  <r>
    <x v="911"/>
    <x v="16"/>
    <x v="109"/>
    <x v="125"/>
    <n v="26"/>
    <x v="16"/>
    <s v="Wilt Stryde"/>
    <s v="C0917cam04"/>
    <x v="7"/>
  </r>
  <r>
    <x v="911"/>
    <x v="16"/>
    <x v="109"/>
    <x v="369"/>
    <n v="26"/>
    <x v="16"/>
    <s v="Wilt Stryde"/>
    <s v="C0917cam04"/>
    <x v="10"/>
  </r>
  <r>
    <x v="911"/>
    <x v="16"/>
    <x v="109"/>
    <x v="251"/>
    <n v="26"/>
    <x v="16"/>
    <s v="Wilt Stryde"/>
    <s v="C0917cam04"/>
    <x v="1"/>
  </r>
  <r>
    <x v="911"/>
    <x v="16"/>
    <x v="109"/>
    <x v="380"/>
    <n v="26"/>
    <x v="16"/>
    <s v="Wilt Stryde"/>
    <s v="C0917cam04"/>
    <x v="2"/>
  </r>
  <r>
    <x v="911"/>
    <x v="16"/>
    <x v="109"/>
    <x v="391"/>
    <n v="26"/>
    <x v="16"/>
    <s v="Wilt Stryde"/>
    <s v="C0917cam04"/>
    <x v="3"/>
  </r>
  <r>
    <x v="911"/>
    <x v="16"/>
    <x v="109"/>
    <x v="144"/>
    <n v="26"/>
    <x v="16"/>
    <s v="Wilt Stryde"/>
    <s v="C0917cam04"/>
    <x v="4"/>
  </r>
  <r>
    <x v="911"/>
    <x v="16"/>
    <x v="109"/>
    <x v="243"/>
    <n v="26"/>
    <x v="16"/>
    <s v="Wilt Stryde"/>
    <s v="C0917cam04"/>
    <x v="6"/>
  </r>
  <r>
    <x v="911"/>
    <x v="16"/>
    <x v="109"/>
    <x v="180"/>
    <n v="26"/>
    <x v="16"/>
    <s v="Wilt Stryde"/>
    <s v="C0917cam04"/>
    <x v="8"/>
  </r>
  <r>
    <x v="911"/>
    <x v="16"/>
    <x v="109"/>
    <x v="199"/>
    <n v="26"/>
    <x v="16"/>
    <s v="Wilt Stryde"/>
    <s v="C0917cam04"/>
    <x v="9"/>
  </r>
  <r>
    <x v="911"/>
    <x v="16"/>
    <x v="109"/>
    <x v="318"/>
    <n v="26"/>
    <x v="16"/>
    <s v="Wilt Stryde"/>
    <s v="C0917cam04"/>
    <x v="11"/>
  </r>
  <r>
    <x v="911"/>
    <x v="16"/>
    <x v="109"/>
    <x v="47"/>
    <n v="26"/>
    <x v="16"/>
    <s v="Wilt Stryde"/>
    <s v="C0917cam04"/>
    <x v="12"/>
  </r>
  <r>
    <x v="911"/>
    <x v="2"/>
    <x v="435"/>
    <x v="360"/>
    <n v="29"/>
    <x v="2"/>
    <s v="Wilt Stryde"/>
    <s v="C0917cam17"/>
    <x v="0"/>
  </r>
  <r>
    <x v="911"/>
    <x v="2"/>
    <x v="435"/>
    <x v="8"/>
    <n v="29"/>
    <x v="2"/>
    <s v="Wilt Stryde"/>
    <s v="C0917cam17"/>
    <x v="7"/>
  </r>
  <r>
    <x v="911"/>
    <x v="2"/>
    <x v="435"/>
    <x v="57"/>
    <n v="29"/>
    <x v="2"/>
    <s v="Wilt Stryde"/>
    <s v="C0917cam17"/>
    <x v="7"/>
  </r>
  <r>
    <x v="911"/>
    <x v="2"/>
    <x v="435"/>
    <x v="79"/>
    <n v="29"/>
    <x v="2"/>
    <s v="Wilt Stryde"/>
    <s v="C0917cam17"/>
    <x v="1"/>
  </r>
  <r>
    <x v="911"/>
    <x v="2"/>
    <x v="435"/>
    <x v="63"/>
    <n v="29"/>
    <x v="2"/>
    <s v="Wilt Stryde"/>
    <s v="C0917cam17"/>
    <x v="2"/>
  </r>
  <r>
    <x v="911"/>
    <x v="2"/>
    <x v="435"/>
    <x v="81"/>
    <n v="29"/>
    <x v="2"/>
    <s v="Wilt Stryde"/>
    <s v="C0917cam17"/>
    <x v="2"/>
  </r>
  <r>
    <x v="911"/>
    <x v="2"/>
    <x v="435"/>
    <x v="86"/>
    <n v="29"/>
    <x v="2"/>
    <s v="Wilt Stryde"/>
    <s v="C0917cam17"/>
    <x v="3"/>
  </r>
  <r>
    <x v="912"/>
    <x v="10"/>
    <x v="359"/>
    <x v="410"/>
    <n v="22"/>
    <x v="10"/>
    <s v="Ania Lidgett"/>
    <s v="C0918cam05"/>
    <x v="0"/>
  </r>
  <r>
    <x v="912"/>
    <x v="10"/>
    <x v="359"/>
    <x v="30"/>
    <n v="22"/>
    <x v="10"/>
    <s v="Ania Lidgett"/>
    <s v="C0918cam05"/>
    <x v="7"/>
  </r>
  <r>
    <x v="912"/>
    <x v="10"/>
    <x v="359"/>
    <x v="117"/>
    <n v="22"/>
    <x v="10"/>
    <s v="Ania Lidgett"/>
    <s v="C0918cam05"/>
    <x v="10"/>
  </r>
  <r>
    <x v="912"/>
    <x v="10"/>
    <x v="359"/>
    <x v="286"/>
    <n v="22"/>
    <x v="10"/>
    <s v="Ania Lidgett"/>
    <s v="C0918cam05"/>
    <x v="1"/>
  </r>
  <r>
    <x v="912"/>
    <x v="10"/>
    <x v="359"/>
    <x v="12"/>
    <n v="22"/>
    <x v="10"/>
    <s v="Ania Lidgett"/>
    <s v="C0918cam05"/>
    <x v="2"/>
  </r>
  <r>
    <x v="912"/>
    <x v="10"/>
    <x v="359"/>
    <x v="312"/>
    <n v="22"/>
    <x v="10"/>
    <s v="Ania Lidgett"/>
    <s v="C0918cam05"/>
    <x v="3"/>
  </r>
  <r>
    <x v="912"/>
    <x v="9"/>
    <x v="108"/>
    <x v="204"/>
    <n v="27"/>
    <x v="9"/>
    <s v="Ania Lidgett"/>
    <s v="C0918cam08"/>
    <x v="0"/>
  </r>
  <r>
    <x v="912"/>
    <x v="9"/>
    <x v="108"/>
    <x v="151"/>
    <n v="27"/>
    <x v="9"/>
    <s v="Ania Lidgett"/>
    <s v="C0918cam08"/>
    <x v="7"/>
  </r>
  <r>
    <x v="912"/>
    <x v="9"/>
    <x v="108"/>
    <x v="271"/>
    <n v="27"/>
    <x v="9"/>
    <s v="Ania Lidgett"/>
    <s v="C0918cam08"/>
    <x v="7"/>
  </r>
  <r>
    <x v="912"/>
    <x v="9"/>
    <x v="108"/>
    <x v="205"/>
    <n v="27"/>
    <x v="9"/>
    <s v="Ania Lidgett"/>
    <s v="C0918cam08"/>
    <x v="1"/>
  </r>
  <r>
    <x v="912"/>
    <x v="9"/>
    <x v="108"/>
    <x v="52"/>
    <n v="27"/>
    <x v="9"/>
    <s v="Ania Lidgett"/>
    <s v="C0918cam08"/>
    <x v="1"/>
  </r>
  <r>
    <x v="913"/>
    <x v="3"/>
    <x v="292"/>
    <x v="101"/>
    <n v="62"/>
    <x v="3"/>
    <s v="Leslie Goodlet"/>
    <s v="C0919cam11"/>
    <x v="0"/>
  </r>
  <r>
    <x v="913"/>
    <x v="3"/>
    <x v="292"/>
    <x v="79"/>
    <n v="62"/>
    <x v="3"/>
    <s v="Leslie Goodlet"/>
    <s v="C0919cam11"/>
    <x v="7"/>
  </r>
  <r>
    <x v="913"/>
    <x v="3"/>
    <x v="292"/>
    <x v="85"/>
    <n v="62"/>
    <x v="3"/>
    <s v="Leslie Goodlet"/>
    <s v="C0919cam11"/>
    <x v="10"/>
  </r>
  <r>
    <x v="913"/>
    <x v="3"/>
    <x v="292"/>
    <x v="195"/>
    <n v="62"/>
    <x v="3"/>
    <s v="Leslie Goodlet"/>
    <s v="C0919cam11"/>
    <x v="1"/>
  </r>
  <r>
    <x v="913"/>
    <x v="3"/>
    <x v="292"/>
    <x v="73"/>
    <n v="62"/>
    <x v="3"/>
    <s v="Leslie Goodlet"/>
    <s v="C0919cam11"/>
    <x v="1"/>
  </r>
  <r>
    <x v="913"/>
    <x v="1"/>
    <x v="90"/>
    <x v="118"/>
    <n v="25"/>
    <x v="1"/>
    <s v="Leslie Goodlet"/>
    <s v="C0919cam07"/>
    <x v="0"/>
  </r>
  <r>
    <x v="913"/>
    <x v="1"/>
    <x v="90"/>
    <x v="213"/>
    <n v="25"/>
    <x v="1"/>
    <s v="Leslie Goodlet"/>
    <s v="C0919cam07"/>
    <x v="7"/>
  </r>
  <r>
    <x v="914"/>
    <x v="13"/>
    <x v="91"/>
    <x v="316"/>
    <n v="75"/>
    <x v="13"/>
    <s v="Vanessa Wind"/>
    <s v="C0920cam09"/>
    <x v="0"/>
  </r>
  <r>
    <x v="914"/>
    <x v="13"/>
    <x v="91"/>
    <x v="339"/>
    <n v="75"/>
    <x v="13"/>
    <s v="Vanessa Wind"/>
    <s v="C0920cam09"/>
    <x v="7"/>
  </r>
  <r>
    <x v="914"/>
    <x v="13"/>
    <x v="91"/>
    <x v="22"/>
    <n v="75"/>
    <x v="13"/>
    <s v="Vanessa Wind"/>
    <s v="C0920cam09"/>
    <x v="10"/>
  </r>
  <r>
    <x v="914"/>
    <x v="13"/>
    <x v="91"/>
    <x v="446"/>
    <n v="75"/>
    <x v="13"/>
    <s v="Vanessa Wind"/>
    <s v="C0920cam09"/>
    <x v="1"/>
  </r>
  <r>
    <x v="914"/>
    <x v="13"/>
    <x v="91"/>
    <x v="310"/>
    <n v="75"/>
    <x v="13"/>
    <s v="Vanessa Wind"/>
    <s v="C0920cam09"/>
    <x v="2"/>
  </r>
  <r>
    <x v="914"/>
    <x v="13"/>
    <x v="91"/>
    <x v="7"/>
    <n v="75"/>
    <x v="13"/>
    <s v="Vanessa Wind"/>
    <s v="C0920cam09"/>
    <x v="3"/>
  </r>
  <r>
    <x v="914"/>
    <x v="13"/>
    <x v="91"/>
    <x v="371"/>
    <n v="75"/>
    <x v="13"/>
    <s v="Vanessa Wind"/>
    <s v="C0920cam09"/>
    <x v="4"/>
  </r>
  <r>
    <x v="914"/>
    <x v="13"/>
    <x v="91"/>
    <x v="136"/>
    <n v="75"/>
    <x v="13"/>
    <s v="Vanessa Wind"/>
    <s v="C0920cam09"/>
    <x v="5"/>
  </r>
  <r>
    <x v="914"/>
    <x v="13"/>
    <x v="91"/>
    <x v="70"/>
    <n v="75"/>
    <x v="13"/>
    <s v="Vanessa Wind"/>
    <s v="C0920cam09"/>
    <x v="6"/>
  </r>
  <r>
    <x v="914"/>
    <x v="13"/>
    <x v="91"/>
    <x v="252"/>
    <n v="75"/>
    <x v="13"/>
    <s v="Vanessa Wind"/>
    <s v="C0920cam09"/>
    <x v="8"/>
  </r>
  <r>
    <x v="914"/>
    <x v="13"/>
    <x v="91"/>
    <x v="246"/>
    <n v="75"/>
    <x v="13"/>
    <s v="Vanessa Wind"/>
    <s v="C0920cam09"/>
    <x v="9"/>
  </r>
  <r>
    <x v="914"/>
    <x v="13"/>
    <x v="91"/>
    <x v="271"/>
    <n v="75"/>
    <x v="13"/>
    <s v="Vanessa Wind"/>
    <s v="C0920cam09"/>
    <x v="11"/>
  </r>
  <r>
    <x v="914"/>
    <x v="13"/>
    <x v="91"/>
    <x v="152"/>
    <n v="75"/>
    <x v="13"/>
    <s v="Vanessa Wind"/>
    <s v="C0920cam09"/>
    <x v="12"/>
  </r>
  <r>
    <x v="914"/>
    <x v="5"/>
    <x v="53"/>
    <x v="90"/>
    <n v="26"/>
    <x v="5"/>
    <s v="Vanessa Wind"/>
    <s v="C0920cam02"/>
    <x v="0"/>
  </r>
  <r>
    <x v="914"/>
    <x v="5"/>
    <x v="53"/>
    <x v="493"/>
    <n v="26"/>
    <x v="5"/>
    <s v="Vanessa Wind"/>
    <s v="C0920cam02"/>
    <x v="7"/>
  </r>
  <r>
    <x v="914"/>
    <x v="5"/>
    <x v="53"/>
    <x v="23"/>
    <n v="26"/>
    <x v="5"/>
    <s v="Vanessa Wind"/>
    <s v="C0920cam02"/>
    <x v="1"/>
  </r>
  <r>
    <x v="914"/>
    <x v="5"/>
    <x v="53"/>
    <x v="301"/>
    <n v="26"/>
    <x v="5"/>
    <s v="Vanessa Wind"/>
    <s v="C0920cam02"/>
    <x v="3"/>
  </r>
  <r>
    <x v="914"/>
    <x v="5"/>
    <x v="53"/>
    <x v="8"/>
    <n v="26"/>
    <x v="5"/>
    <s v="Vanessa Wind"/>
    <s v="C0920cam02"/>
    <x v="4"/>
  </r>
  <r>
    <x v="914"/>
    <x v="5"/>
    <x v="53"/>
    <x v="71"/>
    <n v="26"/>
    <x v="5"/>
    <s v="Vanessa Wind"/>
    <s v="C0920cam02"/>
    <x v="5"/>
  </r>
  <r>
    <x v="914"/>
    <x v="5"/>
    <x v="53"/>
    <x v="221"/>
    <n v="26"/>
    <x v="5"/>
    <s v="Vanessa Wind"/>
    <s v="C0920cam02"/>
    <x v="6"/>
  </r>
  <r>
    <x v="914"/>
    <x v="5"/>
    <x v="53"/>
    <x v="162"/>
    <n v="26"/>
    <x v="5"/>
    <s v="Vanessa Wind"/>
    <s v="C0920cam02"/>
    <x v="9"/>
  </r>
  <r>
    <x v="915"/>
    <x v="15"/>
    <x v="345"/>
    <x v="105"/>
    <n v="10"/>
    <x v="15"/>
    <s v="Piper MacGiolla"/>
    <s v="C0921cam01"/>
    <x v="0"/>
  </r>
  <r>
    <x v="915"/>
    <x v="15"/>
    <x v="345"/>
    <x v="231"/>
    <n v="10"/>
    <x v="15"/>
    <s v="Piper MacGiolla"/>
    <s v="C0921cam01"/>
    <x v="7"/>
  </r>
  <r>
    <x v="915"/>
    <x v="15"/>
    <x v="345"/>
    <x v="144"/>
    <n v="10"/>
    <x v="15"/>
    <s v="Piper MacGiolla"/>
    <s v="C0921cam01"/>
    <x v="10"/>
  </r>
  <r>
    <x v="915"/>
    <x v="15"/>
    <x v="345"/>
    <x v="178"/>
    <n v="10"/>
    <x v="15"/>
    <s v="Piper MacGiolla"/>
    <s v="C0921cam01"/>
    <x v="1"/>
  </r>
  <r>
    <x v="915"/>
    <x v="15"/>
    <x v="345"/>
    <x v="115"/>
    <n v="10"/>
    <x v="15"/>
    <s v="Piper MacGiolla"/>
    <s v="C0921cam01"/>
    <x v="3"/>
  </r>
  <r>
    <x v="915"/>
    <x v="15"/>
    <x v="345"/>
    <x v="336"/>
    <n v="10"/>
    <x v="15"/>
    <s v="Piper MacGiolla"/>
    <s v="C0921cam01"/>
    <x v="4"/>
  </r>
  <r>
    <x v="915"/>
    <x v="15"/>
    <x v="345"/>
    <x v="71"/>
    <n v="10"/>
    <x v="15"/>
    <s v="Piper MacGiolla"/>
    <s v="C0921cam01"/>
    <x v="4"/>
  </r>
  <r>
    <x v="915"/>
    <x v="15"/>
    <x v="345"/>
    <x v="259"/>
    <n v="10"/>
    <x v="15"/>
    <s v="Piper MacGiolla"/>
    <s v="C0921cam01"/>
    <x v="8"/>
  </r>
  <r>
    <x v="916"/>
    <x v="0"/>
    <x v="217"/>
    <x v="443"/>
    <n v="65"/>
    <x v="0"/>
    <s v="Thaxter Eagleston"/>
    <s v="C0922cam12"/>
    <x v="0"/>
  </r>
  <r>
    <x v="916"/>
    <x v="0"/>
    <x v="217"/>
    <x v="419"/>
    <n v="65"/>
    <x v="0"/>
    <s v="Thaxter Eagleston"/>
    <s v="C0922cam12"/>
    <x v="7"/>
  </r>
  <r>
    <x v="916"/>
    <x v="0"/>
    <x v="217"/>
    <x v="169"/>
    <n v="65"/>
    <x v="0"/>
    <s v="Thaxter Eagleston"/>
    <s v="C0922cam12"/>
    <x v="10"/>
  </r>
  <r>
    <x v="916"/>
    <x v="0"/>
    <x v="217"/>
    <x v="44"/>
    <n v="65"/>
    <x v="0"/>
    <s v="Thaxter Eagleston"/>
    <s v="C0922cam12"/>
    <x v="10"/>
  </r>
  <r>
    <x v="916"/>
    <x v="0"/>
    <x v="217"/>
    <x v="186"/>
    <n v="65"/>
    <x v="0"/>
    <s v="Thaxter Eagleston"/>
    <s v="C0922cam12"/>
    <x v="1"/>
  </r>
  <r>
    <x v="916"/>
    <x v="0"/>
    <x v="217"/>
    <x v="191"/>
    <n v="65"/>
    <x v="0"/>
    <s v="Thaxter Eagleston"/>
    <s v="C0922cam12"/>
    <x v="2"/>
  </r>
  <r>
    <x v="916"/>
    <x v="0"/>
    <x v="217"/>
    <x v="120"/>
    <n v="65"/>
    <x v="0"/>
    <s v="Thaxter Eagleston"/>
    <s v="C0922cam12"/>
    <x v="3"/>
  </r>
  <r>
    <x v="916"/>
    <x v="0"/>
    <x v="217"/>
    <x v="264"/>
    <n v="65"/>
    <x v="0"/>
    <s v="Thaxter Eagleston"/>
    <s v="C0922cam12"/>
    <x v="4"/>
  </r>
  <r>
    <x v="916"/>
    <x v="0"/>
    <x v="217"/>
    <x v="270"/>
    <n v="65"/>
    <x v="0"/>
    <s v="Thaxter Eagleston"/>
    <s v="C0922cam12"/>
    <x v="5"/>
  </r>
  <r>
    <x v="916"/>
    <x v="0"/>
    <x v="217"/>
    <x v="139"/>
    <n v="65"/>
    <x v="0"/>
    <s v="Thaxter Eagleston"/>
    <s v="C0922cam12"/>
    <x v="6"/>
  </r>
  <r>
    <x v="916"/>
    <x v="0"/>
    <x v="217"/>
    <x v="80"/>
    <n v="65"/>
    <x v="0"/>
    <s v="Thaxter Eagleston"/>
    <s v="C0922cam12"/>
    <x v="9"/>
  </r>
  <r>
    <x v="916"/>
    <x v="0"/>
    <x v="217"/>
    <x v="81"/>
    <n v="65"/>
    <x v="0"/>
    <s v="Thaxter Eagleston"/>
    <s v="C0922cam12"/>
    <x v="9"/>
  </r>
  <r>
    <x v="917"/>
    <x v="10"/>
    <x v="357"/>
    <x v="510"/>
    <n v="22"/>
    <x v="10"/>
    <s v="Carlie Tasker"/>
    <s v="C0923cam05"/>
    <x v="0"/>
  </r>
  <r>
    <x v="917"/>
    <x v="10"/>
    <x v="357"/>
    <x v="427"/>
    <n v="22"/>
    <x v="10"/>
    <s v="Carlie Tasker"/>
    <s v="C0923cam05"/>
    <x v="7"/>
  </r>
  <r>
    <x v="917"/>
    <x v="10"/>
    <x v="357"/>
    <x v="486"/>
    <n v="22"/>
    <x v="10"/>
    <s v="Carlie Tasker"/>
    <s v="C0923cam05"/>
    <x v="7"/>
  </r>
  <r>
    <x v="917"/>
    <x v="10"/>
    <x v="357"/>
    <x v="424"/>
    <n v="22"/>
    <x v="10"/>
    <s v="Carlie Tasker"/>
    <s v="C0923cam05"/>
    <x v="1"/>
  </r>
  <r>
    <x v="917"/>
    <x v="10"/>
    <x v="357"/>
    <x v="400"/>
    <n v="22"/>
    <x v="10"/>
    <s v="Carlie Tasker"/>
    <s v="C0923cam05"/>
    <x v="2"/>
  </r>
  <r>
    <x v="917"/>
    <x v="10"/>
    <x v="357"/>
    <x v="201"/>
    <n v="22"/>
    <x v="10"/>
    <s v="Carlie Tasker"/>
    <s v="C0923cam05"/>
    <x v="3"/>
  </r>
  <r>
    <x v="917"/>
    <x v="10"/>
    <x v="357"/>
    <x v="158"/>
    <n v="22"/>
    <x v="10"/>
    <s v="Carlie Tasker"/>
    <s v="C0923cam05"/>
    <x v="4"/>
  </r>
  <r>
    <x v="917"/>
    <x v="10"/>
    <x v="357"/>
    <x v="291"/>
    <n v="22"/>
    <x v="10"/>
    <s v="Carlie Tasker"/>
    <s v="C0923cam05"/>
    <x v="9"/>
  </r>
  <r>
    <x v="917"/>
    <x v="10"/>
    <x v="357"/>
    <x v="94"/>
    <n v="22"/>
    <x v="10"/>
    <s v="Carlie Tasker"/>
    <s v="C0923cam05"/>
    <x v="11"/>
  </r>
  <r>
    <x v="917"/>
    <x v="10"/>
    <x v="357"/>
    <x v="138"/>
    <n v="22"/>
    <x v="10"/>
    <s v="Carlie Tasker"/>
    <s v="C0923cam05"/>
    <x v="11"/>
  </r>
  <r>
    <x v="917"/>
    <x v="10"/>
    <x v="357"/>
    <x v="282"/>
    <n v="22"/>
    <x v="10"/>
    <s v="Carlie Tasker"/>
    <s v="C0923cam05"/>
    <x v="15"/>
  </r>
  <r>
    <x v="917"/>
    <x v="10"/>
    <x v="357"/>
    <x v="330"/>
    <n v="22"/>
    <x v="10"/>
    <s v="Carlie Tasker"/>
    <s v="C0923cam05"/>
    <x v="14"/>
  </r>
  <r>
    <x v="917"/>
    <x v="14"/>
    <x v="116"/>
    <x v="357"/>
    <n v="25"/>
    <x v="14"/>
    <s v="Carlie Tasker"/>
    <s v="C0923cam13"/>
    <x v="0"/>
  </r>
  <r>
    <x v="917"/>
    <x v="14"/>
    <x v="116"/>
    <x v="385"/>
    <n v="25"/>
    <x v="14"/>
    <s v="Carlie Tasker"/>
    <s v="C0923cam13"/>
    <x v="7"/>
  </r>
  <r>
    <x v="917"/>
    <x v="14"/>
    <x v="116"/>
    <x v="277"/>
    <n v="25"/>
    <x v="14"/>
    <s v="Carlie Tasker"/>
    <s v="C0923cam13"/>
    <x v="10"/>
  </r>
  <r>
    <x v="917"/>
    <x v="14"/>
    <x v="116"/>
    <x v="34"/>
    <n v="25"/>
    <x v="14"/>
    <s v="Carlie Tasker"/>
    <s v="C0923cam13"/>
    <x v="10"/>
  </r>
  <r>
    <x v="917"/>
    <x v="14"/>
    <x v="116"/>
    <x v="359"/>
    <n v="25"/>
    <x v="14"/>
    <s v="Carlie Tasker"/>
    <s v="C0923cam13"/>
    <x v="3"/>
  </r>
  <r>
    <x v="917"/>
    <x v="14"/>
    <x v="116"/>
    <x v="186"/>
    <n v="25"/>
    <x v="14"/>
    <s v="Carlie Tasker"/>
    <s v="C0923cam13"/>
    <x v="3"/>
  </r>
  <r>
    <x v="917"/>
    <x v="14"/>
    <x v="116"/>
    <x v="61"/>
    <n v="25"/>
    <x v="14"/>
    <s v="Carlie Tasker"/>
    <s v="C0923cam13"/>
    <x v="5"/>
  </r>
  <r>
    <x v="917"/>
    <x v="14"/>
    <x v="116"/>
    <x v="192"/>
    <n v="25"/>
    <x v="14"/>
    <s v="Carlie Tasker"/>
    <s v="C0923cam13"/>
    <x v="6"/>
  </r>
  <r>
    <x v="917"/>
    <x v="14"/>
    <x v="116"/>
    <x v="233"/>
    <n v="25"/>
    <x v="14"/>
    <s v="Carlie Tasker"/>
    <s v="C0923cam13"/>
    <x v="9"/>
  </r>
  <r>
    <x v="917"/>
    <x v="14"/>
    <x v="116"/>
    <x v="145"/>
    <n v="25"/>
    <x v="14"/>
    <s v="Carlie Tasker"/>
    <s v="C0923cam13"/>
    <x v="11"/>
  </r>
  <r>
    <x v="917"/>
    <x v="14"/>
    <x v="116"/>
    <x v="140"/>
    <n v="25"/>
    <x v="14"/>
    <s v="Carlie Tasker"/>
    <s v="C0923cam13"/>
    <x v="11"/>
  </r>
  <r>
    <x v="917"/>
    <x v="14"/>
    <x v="116"/>
    <x v="172"/>
    <n v="25"/>
    <x v="14"/>
    <s v="Carlie Tasker"/>
    <s v="C0923cam13"/>
    <x v="12"/>
  </r>
  <r>
    <x v="917"/>
    <x v="14"/>
    <x v="116"/>
    <x v="82"/>
    <n v="25"/>
    <x v="14"/>
    <s v="Carlie Tasker"/>
    <s v="C0923cam13"/>
    <x v="15"/>
  </r>
  <r>
    <x v="918"/>
    <x v="9"/>
    <x v="181"/>
    <x v="156"/>
    <n v="27"/>
    <x v="9"/>
    <s v="Grethel McAloren"/>
    <s v="C0924cam08"/>
    <x v="0"/>
  </r>
  <r>
    <x v="918"/>
    <x v="9"/>
    <x v="181"/>
    <x v="258"/>
    <n v="27"/>
    <x v="9"/>
    <s v="Grethel McAloren"/>
    <s v="C0924cam08"/>
    <x v="7"/>
  </r>
  <r>
    <x v="918"/>
    <x v="9"/>
    <x v="181"/>
    <x v="4"/>
    <n v="27"/>
    <x v="9"/>
    <s v="Grethel McAloren"/>
    <s v="C0924cam08"/>
    <x v="10"/>
  </r>
  <r>
    <x v="918"/>
    <x v="9"/>
    <x v="181"/>
    <x v="217"/>
    <n v="27"/>
    <x v="9"/>
    <s v="Grethel McAloren"/>
    <s v="C0924cam08"/>
    <x v="1"/>
  </r>
  <r>
    <x v="918"/>
    <x v="9"/>
    <x v="181"/>
    <x v="213"/>
    <n v="27"/>
    <x v="9"/>
    <s v="Grethel McAloren"/>
    <s v="C0924cam08"/>
    <x v="2"/>
  </r>
  <r>
    <x v="918"/>
    <x v="1"/>
    <x v="111"/>
    <x v="75"/>
    <n v="25"/>
    <x v="1"/>
    <s v="Grethel McAloren"/>
    <s v="C0924cam07"/>
    <x v="0"/>
  </r>
  <r>
    <x v="918"/>
    <x v="1"/>
    <x v="111"/>
    <x v="85"/>
    <n v="25"/>
    <x v="1"/>
    <s v="Grethel McAloren"/>
    <s v="C0924cam07"/>
    <x v="7"/>
  </r>
  <r>
    <x v="918"/>
    <x v="1"/>
    <x v="111"/>
    <x v="283"/>
    <n v="25"/>
    <x v="1"/>
    <s v="Grethel McAloren"/>
    <s v="C0924cam07"/>
    <x v="7"/>
  </r>
  <r>
    <x v="918"/>
    <x v="1"/>
    <x v="111"/>
    <x v="15"/>
    <n v="25"/>
    <x v="1"/>
    <s v="Grethel McAloren"/>
    <s v="C0924cam07"/>
    <x v="10"/>
  </r>
  <r>
    <x v="919"/>
    <x v="2"/>
    <x v="251"/>
    <x v="228"/>
    <n v="29"/>
    <x v="2"/>
    <s v="Standford Boorer"/>
    <s v="C0925cam17"/>
    <x v="0"/>
  </r>
  <r>
    <x v="919"/>
    <x v="2"/>
    <x v="251"/>
    <x v="413"/>
    <n v="29"/>
    <x v="2"/>
    <s v="Standford Boorer"/>
    <s v="C0925cam17"/>
    <x v="7"/>
  </r>
  <r>
    <x v="919"/>
    <x v="2"/>
    <x v="251"/>
    <x v="291"/>
    <n v="29"/>
    <x v="2"/>
    <s v="Standford Boorer"/>
    <s v="C0925cam17"/>
    <x v="10"/>
  </r>
  <r>
    <x v="919"/>
    <x v="2"/>
    <x v="251"/>
    <x v="276"/>
    <n v="29"/>
    <x v="2"/>
    <s v="Standford Boorer"/>
    <s v="C0925cam17"/>
    <x v="1"/>
  </r>
  <r>
    <x v="919"/>
    <x v="2"/>
    <x v="251"/>
    <x v="252"/>
    <n v="29"/>
    <x v="2"/>
    <s v="Standford Boorer"/>
    <s v="C0925cam17"/>
    <x v="1"/>
  </r>
  <r>
    <x v="919"/>
    <x v="2"/>
    <x v="251"/>
    <x v="220"/>
    <n v="29"/>
    <x v="2"/>
    <s v="Standford Boorer"/>
    <s v="C0925cam17"/>
    <x v="3"/>
  </r>
  <r>
    <x v="919"/>
    <x v="2"/>
    <x v="251"/>
    <x v="21"/>
    <n v="29"/>
    <x v="2"/>
    <s v="Standford Boorer"/>
    <s v="C0925cam17"/>
    <x v="4"/>
  </r>
  <r>
    <x v="919"/>
    <x v="2"/>
    <x v="251"/>
    <x v="205"/>
    <n v="29"/>
    <x v="2"/>
    <s v="Standford Boorer"/>
    <s v="C0925cam17"/>
    <x v="5"/>
  </r>
  <r>
    <x v="919"/>
    <x v="8"/>
    <x v="442"/>
    <x v="46"/>
    <n v="13"/>
    <x v="8"/>
    <s v="Standford Boorer"/>
    <s v="C0925cam06"/>
    <x v="0"/>
  </r>
  <r>
    <x v="919"/>
    <x v="8"/>
    <x v="442"/>
    <x v="406"/>
    <n v="13"/>
    <x v="8"/>
    <s v="Standford Boorer"/>
    <s v="C0925cam06"/>
    <x v="7"/>
  </r>
  <r>
    <x v="919"/>
    <x v="8"/>
    <x v="442"/>
    <x v="94"/>
    <n v="13"/>
    <x v="8"/>
    <s v="Standford Boorer"/>
    <s v="C0925cam06"/>
    <x v="10"/>
  </r>
  <r>
    <x v="919"/>
    <x v="8"/>
    <x v="442"/>
    <x v="19"/>
    <n v="13"/>
    <x v="8"/>
    <s v="Standford Boorer"/>
    <s v="C0925cam06"/>
    <x v="1"/>
  </r>
  <r>
    <x v="919"/>
    <x v="8"/>
    <x v="442"/>
    <x v="4"/>
    <n v="13"/>
    <x v="8"/>
    <s v="Standford Boorer"/>
    <s v="C0925cam06"/>
    <x v="2"/>
  </r>
  <r>
    <x v="919"/>
    <x v="8"/>
    <x v="442"/>
    <x v="5"/>
    <n v="13"/>
    <x v="8"/>
    <s v="Standford Boorer"/>
    <s v="C0925cam06"/>
    <x v="3"/>
  </r>
  <r>
    <x v="919"/>
    <x v="8"/>
    <x v="442"/>
    <x v="76"/>
    <n v="13"/>
    <x v="8"/>
    <s v="Standford Boorer"/>
    <s v="C0925cam06"/>
    <x v="4"/>
  </r>
  <r>
    <x v="920"/>
    <x v="16"/>
    <x v="194"/>
    <x v="440"/>
    <n v="26"/>
    <x v="16"/>
    <s v="Kevan Kobsch"/>
    <s v="C0926cam04"/>
    <x v="0"/>
  </r>
  <r>
    <x v="920"/>
    <x v="16"/>
    <x v="194"/>
    <x v="362"/>
    <n v="26"/>
    <x v="16"/>
    <s v="Kevan Kobsch"/>
    <s v="C0926cam04"/>
    <x v="7"/>
  </r>
  <r>
    <x v="920"/>
    <x v="16"/>
    <x v="194"/>
    <x v="338"/>
    <n v="26"/>
    <x v="16"/>
    <s v="Kevan Kobsch"/>
    <s v="C0926cam04"/>
    <x v="10"/>
  </r>
  <r>
    <x v="920"/>
    <x v="16"/>
    <x v="194"/>
    <x v="443"/>
    <n v="26"/>
    <x v="16"/>
    <s v="Kevan Kobsch"/>
    <s v="C0926cam04"/>
    <x v="2"/>
  </r>
  <r>
    <x v="920"/>
    <x v="16"/>
    <x v="194"/>
    <x v="405"/>
    <n v="26"/>
    <x v="16"/>
    <s v="Kevan Kobsch"/>
    <s v="C0926cam04"/>
    <x v="4"/>
  </r>
  <r>
    <x v="920"/>
    <x v="16"/>
    <x v="194"/>
    <x v="381"/>
    <n v="26"/>
    <x v="16"/>
    <s v="Kevan Kobsch"/>
    <s v="C0926cam04"/>
    <x v="5"/>
  </r>
  <r>
    <x v="920"/>
    <x v="16"/>
    <x v="194"/>
    <x v="60"/>
    <n v="26"/>
    <x v="16"/>
    <s v="Kevan Kobsch"/>
    <s v="C0926cam04"/>
    <x v="6"/>
  </r>
  <r>
    <x v="920"/>
    <x v="16"/>
    <x v="194"/>
    <x v="46"/>
    <n v="26"/>
    <x v="16"/>
    <s v="Kevan Kobsch"/>
    <s v="C0926cam04"/>
    <x v="8"/>
  </r>
  <r>
    <x v="920"/>
    <x v="16"/>
    <x v="194"/>
    <x v="291"/>
    <n v="26"/>
    <x v="16"/>
    <s v="Kevan Kobsch"/>
    <s v="C0926cam04"/>
    <x v="9"/>
  </r>
  <r>
    <x v="920"/>
    <x v="16"/>
    <x v="194"/>
    <x v="246"/>
    <n v="26"/>
    <x v="16"/>
    <s v="Kevan Kobsch"/>
    <s v="C0926cam04"/>
    <x v="12"/>
  </r>
  <r>
    <x v="920"/>
    <x v="16"/>
    <x v="194"/>
    <x v="217"/>
    <n v="26"/>
    <x v="16"/>
    <s v="Kevan Kobsch"/>
    <s v="C0926cam04"/>
    <x v="13"/>
  </r>
  <r>
    <x v="920"/>
    <x v="16"/>
    <x v="194"/>
    <x v="162"/>
    <n v="26"/>
    <x v="16"/>
    <s v="Kevan Kobsch"/>
    <s v="C0926cam04"/>
    <x v="14"/>
  </r>
  <r>
    <x v="920"/>
    <x v="9"/>
    <x v="319"/>
    <x v="356"/>
    <n v="27"/>
    <x v="9"/>
    <s v="Kevan Kobsch"/>
    <s v="C0926cam08"/>
    <x v="0"/>
  </r>
  <r>
    <x v="920"/>
    <x v="9"/>
    <x v="319"/>
    <x v="291"/>
    <n v="27"/>
    <x v="9"/>
    <s v="Kevan Kobsch"/>
    <s v="C0926cam08"/>
    <x v="7"/>
  </r>
  <r>
    <x v="920"/>
    <x v="9"/>
    <x v="319"/>
    <x v="320"/>
    <n v="27"/>
    <x v="9"/>
    <s v="Kevan Kobsch"/>
    <s v="C0926cam08"/>
    <x v="7"/>
  </r>
  <r>
    <x v="920"/>
    <x v="9"/>
    <x v="319"/>
    <x v="193"/>
    <n v="27"/>
    <x v="9"/>
    <s v="Kevan Kobsch"/>
    <s v="C0926cam08"/>
    <x v="10"/>
  </r>
  <r>
    <x v="920"/>
    <x v="9"/>
    <x v="319"/>
    <x v="139"/>
    <n v="27"/>
    <x v="9"/>
    <s v="Kevan Kobsch"/>
    <s v="C0926cam08"/>
    <x v="1"/>
  </r>
  <r>
    <x v="920"/>
    <x v="9"/>
    <x v="319"/>
    <x v="63"/>
    <n v="27"/>
    <x v="9"/>
    <s v="Kevan Kobsch"/>
    <s v="C0926cam08"/>
    <x v="3"/>
  </r>
  <r>
    <x v="920"/>
    <x v="9"/>
    <x v="319"/>
    <x v="226"/>
    <n v="27"/>
    <x v="9"/>
    <s v="Kevan Kobsch"/>
    <s v="C0926cam08"/>
    <x v="3"/>
  </r>
  <r>
    <x v="920"/>
    <x v="9"/>
    <x v="319"/>
    <x v="73"/>
    <n v="27"/>
    <x v="9"/>
    <s v="Kevan Kobsch"/>
    <s v="C0926cam08"/>
    <x v="4"/>
  </r>
  <r>
    <x v="921"/>
    <x v="14"/>
    <x v="34"/>
    <x v="157"/>
    <n v="25"/>
    <x v="14"/>
    <s v="Nerta Sprowell"/>
    <s v="C0927cam13"/>
    <x v="0"/>
  </r>
  <r>
    <x v="921"/>
    <x v="14"/>
    <x v="34"/>
    <x v="68"/>
    <n v="25"/>
    <x v="14"/>
    <s v="Nerta Sprowell"/>
    <s v="C0927cam13"/>
    <x v="7"/>
  </r>
  <r>
    <x v="921"/>
    <x v="14"/>
    <x v="34"/>
    <x v="191"/>
    <n v="25"/>
    <x v="14"/>
    <s v="Nerta Sprowell"/>
    <s v="C0927cam13"/>
    <x v="1"/>
  </r>
  <r>
    <x v="921"/>
    <x v="14"/>
    <x v="34"/>
    <x v="69"/>
    <n v="25"/>
    <x v="14"/>
    <s v="Nerta Sprowell"/>
    <s v="C0927cam13"/>
    <x v="2"/>
  </r>
  <r>
    <x v="921"/>
    <x v="14"/>
    <x v="34"/>
    <x v="8"/>
    <n v="25"/>
    <x v="14"/>
    <s v="Nerta Sprowell"/>
    <s v="C0927cam13"/>
    <x v="4"/>
  </r>
  <r>
    <x v="921"/>
    <x v="14"/>
    <x v="34"/>
    <x v="193"/>
    <n v="25"/>
    <x v="14"/>
    <s v="Nerta Sprowell"/>
    <s v="C0927cam13"/>
    <x v="4"/>
  </r>
  <r>
    <x v="921"/>
    <x v="14"/>
    <x v="34"/>
    <x v="10"/>
    <n v="25"/>
    <x v="14"/>
    <s v="Nerta Sprowell"/>
    <s v="C0927cam13"/>
    <x v="6"/>
  </r>
  <r>
    <x v="921"/>
    <x v="14"/>
    <x v="34"/>
    <x v="286"/>
    <n v="25"/>
    <x v="14"/>
    <s v="Nerta Sprowell"/>
    <s v="C0927cam13"/>
    <x v="6"/>
  </r>
  <r>
    <x v="921"/>
    <x v="14"/>
    <x v="34"/>
    <x v="205"/>
    <n v="25"/>
    <x v="14"/>
    <s v="Nerta Sprowell"/>
    <s v="C0927cam13"/>
    <x v="9"/>
  </r>
  <r>
    <x v="921"/>
    <x v="14"/>
    <x v="34"/>
    <x v="86"/>
    <n v="25"/>
    <x v="14"/>
    <s v="Nerta Sprowell"/>
    <s v="C0927cam13"/>
    <x v="9"/>
  </r>
  <r>
    <x v="921"/>
    <x v="10"/>
    <x v="108"/>
    <x v="204"/>
    <n v="22"/>
    <x v="10"/>
    <s v="Nerta Sprowell"/>
    <s v="C0927cam05"/>
    <x v="0"/>
  </r>
  <r>
    <x v="921"/>
    <x v="10"/>
    <x v="108"/>
    <x v="210"/>
    <n v="22"/>
    <x v="10"/>
    <s v="Nerta Sprowell"/>
    <s v="C0927cam05"/>
    <x v="7"/>
  </r>
  <r>
    <x v="921"/>
    <x v="10"/>
    <x v="108"/>
    <x v="147"/>
    <n v="22"/>
    <x v="10"/>
    <s v="Nerta Sprowell"/>
    <s v="C0927cam05"/>
    <x v="7"/>
  </r>
  <r>
    <x v="921"/>
    <x v="10"/>
    <x v="108"/>
    <x v="226"/>
    <n v="22"/>
    <x v="10"/>
    <s v="Nerta Sprowell"/>
    <s v="C0927cam05"/>
    <x v="10"/>
  </r>
  <r>
    <x v="921"/>
    <x v="10"/>
    <x v="108"/>
    <x v="59"/>
    <n v="22"/>
    <x v="10"/>
    <s v="Nerta Sprowell"/>
    <s v="C0927cam05"/>
    <x v="1"/>
  </r>
  <r>
    <x v="922"/>
    <x v="11"/>
    <x v="184"/>
    <x v="436"/>
    <n v="14"/>
    <x v="11"/>
    <s v="Deanne Nicholes"/>
    <s v="C0928cam15"/>
    <x v="0"/>
  </r>
  <r>
    <x v="922"/>
    <x v="11"/>
    <x v="184"/>
    <x v="446"/>
    <n v="14"/>
    <x v="11"/>
    <s v="Deanne Nicholes"/>
    <s v="C0928cam15"/>
    <x v="7"/>
  </r>
  <r>
    <x v="922"/>
    <x v="11"/>
    <x v="184"/>
    <x v="17"/>
    <n v="14"/>
    <x v="11"/>
    <s v="Deanne Nicholes"/>
    <s v="C0928cam15"/>
    <x v="1"/>
  </r>
  <r>
    <x v="922"/>
    <x v="11"/>
    <x v="184"/>
    <x v="228"/>
    <n v="14"/>
    <x v="11"/>
    <s v="Deanne Nicholes"/>
    <s v="C0928cam15"/>
    <x v="2"/>
  </r>
  <r>
    <x v="922"/>
    <x v="11"/>
    <x v="184"/>
    <x v="225"/>
    <n v="14"/>
    <x v="11"/>
    <s v="Deanne Nicholes"/>
    <s v="C0928cam15"/>
    <x v="3"/>
  </r>
  <r>
    <x v="922"/>
    <x v="11"/>
    <x v="184"/>
    <x v="49"/>
    <n v="14"/>
    <x v="11"/>
    <s v="Deanne Nicholes"/>
    <s v="C0928cam15"/>
    <x v="4"/>
  </r>
  <r>
    <x v="922"/>
    <x v="11"/>
    <x v="184"/>
    <x v="56"/>
    <n v="14"/>
    <x v="11"/>
    <s v="Deanne Nicholes"/>
    <s v="C0928cam15"/>
    <x v="5"/>
  </r>
  <r>
    <x v="922"/>
    <x v="11"/>
    <x v="184"/>
    <x v="230"/>
    <n v="14"/>
    <x v="11"/>
    <s v="Deanne Nicholes"/>
    <s v="C0928cam15"/>
    <x v="6"/>
  </r>
  <r>
    <x v="922"/>
    <x v="11"/>
    <x v="184"/>
    <x v="292"/>
    <n v="14"/>
    <x v="11"/>
    <s v="Deanne Nicholes"/>
    <s v="C0928cam15"/>
    <x v="8"/>
  </r>
  <r>
    <x v="922"/>
    <x v="11"/>
    <x v="184"/>
    <x v="147"/>
    <n v="14"/>
    <x v="11"/>
    <s v="Deanne Nicholes"/>
    <s v="C0928cam15"/>
    <x v="8"/>
  </r>
  <r>
    <x v="922"/>
    <x v="11"/>
    <x v="184"/>
    <x v="205"/>
    <n v="14"/>
    <x v="11"/>
    <s v="Deanne Nicholes"/>
    <s v="C0928cam15"/>
    <x v="11"/>
  </r>
  <r>
    <x v="922"/>
    <x v="11"/>
    <x v="184"/>
    <x v="82"/>
    <n v="14"/>
    <x v="11"/>
    <s v="Deanne Nicholes"/>
    <s v="C0928cam15"/>
    <x v="11"/>
  </r>
  <r>
    <x v="922"/>
    <x v="1"/>
    <x v="273"/>
    <x v="435"/>
    <n v="25"/>
    <x v="1"/>
    <s v="Deanne Nicholes"/>
    <s v="C0928cam07"/>
    <x v="0"/>
  </r>
  <r>
    <x v="922"/>
    <x v="1"/>
    <x v="273"/>
    <x v="230"/>
    <n v="25"/>
    <x v="1"/>
    <s v="Deanne Nicholes"/>
    <s v="C0928cam07"/>
    <x v="7"/>
  </r>
  <r>
    <x v="922"/>
    <x v="1"/>
    <x v="273"/>
    <x v="282"/>
    <n v="25"/>
    <x v="1"/>
    <s v="Deanne Nicholes"/>
    <s v="C0928cam07"/>
    <x v="10"/>
  </r>
  <r>
    <x v="922"/>
    <x v="1"/>
    <x v="273"/>
    <x v="14"/>
    <n v="25"/>
    <x v="1"/>
    <s v="Deanne Nicholes"/>
    <s v="C0928cam07"/>
    <x v="2"/>
  </r>
  <r>
    <x v="923"/>
    <x v="8"/>
    <x v="465"/>
    <x v="489"/>
    <n v="13"/>
    <x v="8"/>
    <s v="Luciano Brazur"/>
    <s v="C0929cam06"/>
    <x v="0"/>
  </r>
  <r>
    <x v="923"/>
    <x v="8"/>
    <x v="465"/>
    <x v="451"/>
    <n v="13"/>
    <x v="8"/>
    <s v="Luciano Brazur"/>
    <s v="C0929cam06"/>
    <x v="7"/>
  </r>
  <r>
    <x v="923"/>
    <x v="8"/>
    <x v="465"/>
    <x v="124"/>
    <n v="13"/>
    <x v="8"/>
    <s v="Luciano Brazur"/>
    <s v="C0929cam06"/>
    <x v="10"/>
  </r>
  <r>
    <x v="923"/>
    <x v="8"/>
    <x v="465"/>
    <x v="443"/>
    <n v="13"/>
    <x v="8"/>
    <s v="Luciano Brazur"/>
    <s v="C0929cam06"/>
    <x v="2"/>
  </r>
  <r>
    <x v="923"/>
    <x v="8"/>
    <x v="465"/>
    <x v="323"/>
    <n v="13"/>
    <x v="8"/>
    <s v="Luciano Brazur"/>
    <s v="C0929cam06"/>
    <x v="3"/>
  </r>
  <r>
    <x v="923"/>
    <x v="8"/>
    <x v="465"/>
    <x v="158"/>
    <n v="13"/>
    <x v="8"/>
    <s v="Luciano Brazur"/>
    <s v="C0929cam06"/>
    <x v="4"/>
  </r>
  <r>
    <x v="923"/>
    <x v="8"/>
    <x v="465"/>
    <x v="395"/>
    <n v="13"/>
    <x v="8"/>
    <s v="Luciano Brazur"/>
    <s v="C0929cam06"/>
    <x v="5"/>
  </r>
  <r>
    <x v="923"/>
    <x v="8"/>
    <x v="465"/>
    <x v="219"/>
    <n v="13"/>
    <x v="8"/>
    <s v="Luciano Brazur"/>
    <s v="C0929cam06"/>
    <x v="11"/>
  </r>
  <r>
    <x v="923"/>
    <x v="8"/>
    <x v="465"/>
    <x v="19"/>
    <n v="13"/>
    <x v="8"/>
    <s v="Luciano Brazur"/>
    <s v="C0929cam06"/>
    <x v="12"/>
  </r>
  <r>
    <x v="923"/>
    <x v="8"/>
    <x v="465"/>
    <x v="108"/>
    <n v="13"/>
    <x v="8"/>
    <s v="Luciano Brazur"/>
    <s v="C0929cam06"/>
    <x v="15"/>
  </r>
  <r>
    <x v="923"/>
    <x v="8"/>
    <x v="465"/>
    <x v="259"/>
    <n v="13"/>
    <x v="8"/>
    <s v="Luciano Brazur"/>
    <s v="C0929cam06"/>
    <x v="14"/>
  </r>
  <r>
    <x v="923"/>
    <x v="12"/>
    <x v="231"/>
    <x v="209"/>
    <n v="66"/>
    <x v="12"/>
    <s v="Luciano Brazur"/>
    <s v="C0929cam10"/>
    <x v="0"/>
  </r>
  <r>
    <x v="923"/>
    <x v="12"/>
    <x v="231"/>
    <x v="220"/>
    <n v="66"/>
    <x v="12"/>
    <s v="Luciano Brazur"/>
    <s v="C0929cam10"/>
    <x v="7"/>
  </r>
  <r>
    <x v="923"/>
    <x v="12"/>
    <x v="231"/>
    <x v="194"/>
    <n v="66"/>
    <x v="12"/>
    <s v="Luciano Brazur"/>
    <s v="C0929cam10"/>
    <x v="7"/>
  </r>
  <r>
    <x v="923"/>
    <x v="12"/>
    <x v="231"/>
    <x v="374"/>
    <n v="66"/>
    <x v="12"/>
    <s v="Luciano Brazur"/>
    <s v="C0929cam10"/>
    <x v="1"/>
  </r>
  <r>
    <x v="923"/>
    <x v="12"/>
    <x v="231"/>
    <x v="239"/>
    <n v="66"/>
    <x v="12"/>
    <s v="Luciano Brazur"/>
    <s v="C0929cam10"/>
    <x v="1"/>
  </r>
  <r>
    <x v="924"/>
    <x v="15"/>
    <x v="172"/>
    <x v="175"/>
    <n v="10"/>
    <x v="15"/>
    <s v="Zacharia Binton"/>
    <s v="C0930cam01"/>
    <x v="0"/>
  </r>
  <r>
    <x v="924"/>
    <x v="15"/>
    <x v="172"/>
    <x v="60"/>
    <n v="10"/>
    <x v="15"/>
    <s v="Zacharia Binton"/>
    <s v="C0930cam01"/>
    <x v="7"/>
  </r>
  <r>
    <x v="924"/>
    <x v="15"/>
    <x v="172"/>
    <x v="297"/>
    <n v="10"/>
    <x v="15"/>
    <s v="Zacharia Binton"/>
    <s v="C0930cam01"/>
    <x v="10"/>
  </r>
  <r>
    <x v="924"/>
    <x v="15"/>
    <x v="172"/>
    <x v="197"/>
    <n v="10"/>
    <x v="15"/>
    <s v="Zacharia Binton"/>
    <s v="C0930cam01"/>
    <x v="1"/>
  </r>
  <r>
    <x v="924"/>
    <x v="15"/>
    <x v="172"/>
    <x v="156"/>
    <n v="10"/>
    <x v="15"/>
    <s v="Zacharia Binton"/>
    <s v="C0930cam01"/>
    <x v="2"/>
  </r>
  <r>
    <x v="924"/>
    <x v="15"/>
    <x v="172"/>
    <x v="258"/>
    <n v="10"/>
    <x v="15"/>
    <s v="Zacharia Binton"/>
    <s v="C0930cam01"/>
    <x v="3"/>
  </r>
  <r>
    <x v="924"/>
    <x v="15"/>
    <x v="172"/>
    <x v="31"/>
    <n v="10"/>
    <x v="15"/>
    <s v="Zacharia Binton"/>
    <s v="C0930cam01"/>
    <x v="4"/>
  </r>
  <r>
    <x v="924"/>
    <x v="15"/>
    <x v="172"/>
    <x v="47"/>
    <n v="10"/>
    <x v="15"/>
    <s v="Zacharia Binton"/>
    <s v="C0930cam01"/>
    <x v="5"/>
  </r>
  <r>
    <x v="924"/>
    <x v="15"/>
    <x v="172"/>
    <x v="43"/>
    <n v="10"/>
    <x v="15"/>
    <s v="Zacharia Binton"/>
    <s v="C0930cam01"/>
    <x v="6"/>
  </r>
  <r>
    <x v="924"/>
    <x v="4"/>
    <x v="147"/>
    <x v="83"/>
    <n v="16"/>
    <x v="4"/>
    <s v="Zacharia Binton"/>
    <s v="C0930cam16"/>
    <x v="0"/>
  </r>
  <r>
    <x v="924"/>
    <x v="4"/>
    <x v="147"/>
    <x v="194"/>
    <n v="16"/>
    <x v="4"/>
    <s v="Zacharia Binton"/>
    <s v="C0930cam16"/>
    <x v="7"/>
  </r>
  <r>
    <x v="924"/>
    <x v="4"/>
    <x v="147"/>
    <x v="330"/>
    <n v="16"/>
    <x v="4"/>
    <s v="Zacharia Binton"/>
    <s v="C0930cam16"/>
    <x v="10"/>
  </r>
  <r>
    <x v="925"/>
    <x v="6"/>
    <x v="248"/>
    <x v="359"/>
    <n v="62"/>
    <x v="6"/>
    <s v="Kynthia Lemme"/>
    <s v="C0931cam03"/>
    <x v="0"/>
  </r>
  <r>
    <x v="925"/>
    <x v="6"/>
    <x v="248"/>
    <x v="235"/>
    <n v="62"/>
    <x v="6"/>
    <s v="Kynthia Lemme"/>
    <s v="C0931cam03"/>
    <x v="7"/>
  </r>
  <r>
    <x v="925"/>
    <x v="6"/>
    <x v="248"/>
    <x v="111"/>
    <n v="62"/>
    <x v="6"/>
    <s v="Kynthia Lemme"/>
    <s v="C0931cam03"/>
    <x v="10"/>
  </r>
  <r>
    <x v="925"/>
    <x v="6"/>
    <x v="248"/>
    <x v="70"/>
    <n v="62"/>
    <x v="6"/>
    <s v="Kynthia Lemme"/>
    <s v="C0931cam03"/>
    <x v="1"/>
  </r>
  <r>
    <x v="925"/>
    <x v="6"/>
    <x v="248"/>
    <x v="200"/>
    <n v="62"/>
    <x v="6"/>
    <s v="Kynthia Lemme"/>
    <s v="C0931cam03"/>
    <x v="2"/>
  </r>
  <r>
    <x v="925"/>
    <x v="6"/>
    <x v="248"/>
    <x v="62"/>
    <n v="62"/>
    <x v="6"/>
    <s v="Kynthia Lemme"/>
    <s v="C0931cam03"/>
    <x v="4"/>
  </r>
  <r>
    <x v="925"/>
    <x v="6"/>
    <x v="248"/>
    <x v="194"/>
    <n v="62"/>
    <x v="6"/>
    <s v="Kynthia Lemme"/>
    <s v="C0931cam03"/>
    <x v="4"/>
  </r>
  <r>
    <x v="925"/>
    <x v="6"/>
    <x v="248"/>
    <x v="112"/>
    <n v="62"/>
    <x v="6"/>
    <s v="Kynthia Lemme"/>
    <s v="C0931cam03"/>
    <x v="5"/>
  </r>
  <r>
    <x v="925"/>
    <x v="2"/>
    <x v="354"/>
    <x v="1"/>
    <n v="29"/>
    <x v="2"/>
    <s v="Kynthia Lemme"/>
    <s v="C0931cam17"/>
    <x v="0"/>
  </r>
  <r>
    <x v="925"/>
    <x v="2"/>
    <x v="354"/>
    <x v="180"/>
    <n v="29"/>
    <x v="2"/>
    <s v="Kynthia Lemme"/>
    <s v="C0931cam17"/>
    <x v="7"/>
  </r>
  <r>
    <x v="925"/>
    <x v="2"/>
    <x v="354"/>
    <x v="200"/>
    <n v="29"/>
    <x v="2"/>
    <s v="Kynthia Lemme"/>
    <s v="C0931cam17"/>
    <x v="10"/>
  </r>
  <r>
    <x v="925"/>
    <x v="2"/>
    <x v="354"/>
    <x v="27"/>
    <n v="29"/>
    <x v="2"/>
    <s v="Kynthia Lemme"/>
    <s v="C0931cam17"/>
    <x v="1"/>
  </r>
  <r>
    <x v="925"/>
    <x v="2"/>
    <x v="354"/>
    <x v="85"/>
    <n v="29"/>
    <x v="2"/>
    <s v="Kynthia Lemme"/>
    <s v="C0931cam17"/>
    <x v="2"/>
  </r>
  <r>
    <x v="925"/>
    <x v="2"/>
    <x v="354"/>
    <x v="330"/>
    <n v="29"/>
    <x v="2"/>
    <s v="Kynthia Lemme"/>
    <s v="C0931cam17"/>
    <x v="3"/>
  </r>
  <r>
    <x v="926"/>
    <x v="6"/>
    <x v="194"/>
    <x v="440"/>
    <n v="62"/>
    <x v="6"/>
    <s v="Willis Adcocks"/>
    <s v="C0932cam03"/>
    <x v="0"/>
  </r>
  <r>
    <x v="926"/>
    <x v="6"/>
    <x v="194"/>
    <x v="402"/>
    <n v="62"/>
    <x v="6"/>
    <s v="Willis Adcocks"/>
    <s v="C0932cam03"/>
    <x v="7"/>
  </r>
  <r>
    <x v="926"/>
    <x v="6"/>
    <x v="194"/>
    <x v="295"/>
    <n v="62"/>
    <x v="6"/>
    <s v="Willis Adcocks"/>
    <s v="C0932cam03"/>
    <x v="1"/>
  </r>
  <r>
    <x v="926"/>
    <x v="6"/>
    <x v="194"/>
    <x v="240"/>
    <n v="62"/>
    <x v="6"/>
    <s v="Willis Adcocks"/>
    <s v="C0932cam03"/>
    <x v="2"/>
  </r>
  <r>
    <x v="926"/>
    <x v="6"/>
    <x v="194"/>
    <x v="60"/>
    <n v="62"/>
    <x v="6"/>
    <s v="Willis Adcocks"/>
    <s v="C0932cam03"/>
    <x v="6"/>
  </r>
  <r>
    <x v="926"/>
    <x v="6"/>
    <x v="194"/>
    <x v="255"/>
    <n v="62"/>
    <x v="6"/>
    <s v="Willis Adcocks"/>
    <s v="C0932cam03"/>
    <x v="8"/>
  </r>
  <r>
    <x v="926"/>
    <x v="6"/>
    <x v="194"/>
    <x v="406"/>
    <n v="62"/>
    <x v="6"/>
    <s v="Willis Adcocks"/>
    <s v="C0932cam03"/>
    <x v="9"/>
  </r>
  <r>
    <x v="926"/>
    <x v="6"/>
    <x v="194"/>
    <x v="100"/>
    <n v="62"/>
    <x v="6"/>
    <s v="Willis Adcocks"/>
    <s v="C0932cam03"/>
    <x v="11"/>
  </r>
  <r>
    <x v="926"/>
    <x v="6"/>
    <x v="194"/>
    <x v="146"/>
    <n v="62"/>
    <x v="6"/>
    <s v="Willis Adcocks"/>
    <s v="C0932cam03"/>
    <x v="12"/>
  </r>
  <r>
    <x v="926"/>
    <x v="6"/>
    <x v="194"/>
    <x v="27"/>
    <n v="62"/>
    <x v="6"/>
    <s v="Willis Adcocks"/>
    <s v="C0932cam03"/>
    <x v="15"/>
  </r>
  <r>
    <x v="926"/>
    <x v="6"/>
    <x v="194"/>
    <x v="14"/>
    <n v="62"/>
    <x v="6"/>
    <s v="Willis Adcocks"/>
    <s v="C0932cam03"/>
    <x v="14"/>
  </r>
  <r>
    <x v="926"/>
    <x v="11"/>
    <x v="42"/>
    <x v="201"/>
    <n v="14"/>
    <x v="11"/>
    <s v="Willis Adcocks"/>
    <s v="C0932cam15"/>
    <x v="0"/>
  </r>
  <r>
    <x v="926"/>
    <x v="11"/>
    <x v="42"/>
    <x v="372"/>
    <n v="14"/>
    <x v="11"/>
    <s v="Willis Adcocks"/>
    <s v="C0932cam15"/>
    <x v="10"/>
  </r>
  <r>
    <x v="926"/>
    <x v="11"/>
    <x v="42"/>
    <x v="390"/>
    <n v="14"/>
    <x v="11"/>
    <s v="Willis Adcocks"/>
    <s v="C0932cam15"/>
    <x v="1"/>
  </r>
  <r>
    <x v="926"/>
    <x v="11"/>
    <x v="42"/>
    <x v="366"/>
    <n v="14"/>
    <x v="11"/>
    <s v="Willis Adcocks"/>
    <s v="C0932cam15"/>
    <x v="1"/>
  </r>
  <r>
    <x v="926"/>
    <x v="11"/>
    <x v="42"/>
    <x v="8"/>
    <n v="14"/>
    <x v="11"/>
    <s v="Willis Adcocks"/>
    <s v="C0932cam15"/>
    <x v="4"/>
  </r>
  <r>
    <x v="926"/>
    <x v="11"/>
    <x v="42"/>
    <x v="138"/>
    <n v="14"/>
    <x v="11"/>
    <s v="Willis Adcocks"/>
    <s v="C0932cam15"/>
    <x v="4"/>
  </r>
  <r>
    <x v="926"/>
    <x v="11"/>
    <x v="42"/>
    <x v="71"/>
    <n v="14"/>
    <x v="11"/>
    <s v="Willis Adcocks"/>
    <s v="C0932cam15"/>
    <x v="5"/>
  </r>
  <r>
    <x v="926"/>
    <x v="11"/>
    <x v="42"/>
    <x v="271"/>
    <n v="14"/>
    <x v="11"/>
    <s v="Willis Adcocks"/>
    <s v="C0932cam15"/>
    <x v="6"/>
  </r>
  <r>
    <x v="926"/>
    <x v="11"/>
    <x v="42"/>
    <x v="172"/>
    <n v="14"/>
    <x v="11"/>
    <s v="Willis Adcocks"/>
    <s v="C0932cam15"/>
    <x v="8"/>
  </r>
  <r>
    <x v="927"/>
    <x v="13"/>
    <x v="234"/>
    <x v="463"/>
    <n v="75"/>
    <x v="13"/>
    <s v="Renaud Chalder"/>
    <s v="C0933cam09"/>
    <x v="0"/>
  </r>
  <r>
    <x v="927"/>
    <x v="13"/>
    <x v="234"/>
    <x v="447"/>
    <n v="75"/>
    <x v="13"/>
    <s v="Renaud Chalder"/>
    <s v="C0933cam09"/>
    <x v="10"/>
  </r>
  <r>
    <x v="927"/>
    <x v="13"/>
    <x v="234"/>
    <x v="380"/>
    <n v="75"/>
    <x v="13"/>
    <s v="Renaud Chalder"/>
    <s v="C0933cam09"/>
    <x v="1"/>
  </r>
  <r>
    <x v="927"/>
    <x v="13"/>
    <x v="234"/>
    <x v="279"/>
    <n v="75"/>
    <x v="13"/>
    <s v="Renaud Chalder"/>
    <s v="C0933cam09"/>
    <x v="2"/>
  </r>
  <r>
    <x v="927"/>
    <x v="13"/>
    <x v="234"/>
    <x v="207"/>
    <n v="75"/>
    <x v="13"/>
    <s v="Renaud Chalder"/>
    <s v="C0933cam09"/>
    <x v="3"/>
  </r>
  <r>
    <x v="927"/>
    <x v="13"/>
    <x v="234"/>
    <x v="300"/>
    <n v="75"/>
    <x v="13"/>
    <s v="Renaud Chalder"/>
    <s v="C0933cam09"/>
    <x v="4"/>
  </r>
  <r>
    <x v="927"/>
    <x v="13"/>
    <x v="234"/>
    <x v="208"/>
    <n v="75"/>
    <x v="13"/>
    <s v="Renaud Chalder"/>
    <s v="C0933cam09"/>
    <x v="5"/>
  </r>
  <r>
    <x v="927"/>
    <x v="13"/>
    <x v="234"/>
    <x v="198"/>
    <n v="75"/>
    <x v="13"/>
    <s v="Renaud Chalder"/>
    <s v="C0933cam09"/>
    <x v="6"/>
  </r>
  <r>
    <x v="927"/>
    <x v="13"/>
    <x v="234"/>
    <x v="252"/>
    <n v="75"/>
    <x v="13"/>
    <s v="Renaud Chalder"/>
    <s v="C0933cam09"/>
    <x v="8"/>
  </r>
  <r>
    <x v="927"/>
    <x v="13"/>
    <x v="234"/>
    <x v="176"/>
    <n v="75"/>
    <x v="13"/>
    <s v="Renaud Chalder"/>
    <s v="C0933cam09"/>
    <x v="9"/>
  </r>
  <r>
    <x v="927"/>
    <x v="13"/>
    <x v="234"/>
    <x v="177"/>
    <n v="75"/>
    <x v="13"/>
    <s v="Renaud Chalder"/>
    <s v="C0933cam09"/>
    <x v="11"/>
  </r>
  <r>
    <x v="927"/>
    <x v="13"/>
    <x v="234"/>
    <x v="256"/>
    <n v="75"/>
    <x v="13"/>
    <s v="Renaud Chalder"/>
    <s v="C0933cam09"/>
    <x v="12"/>
  </r>
  <r>
    <x v="927"/>
    <x v="1"/>
    <x v="346"/>
    <x v="169"/>
    <n v="25"/>
    <x v="1"/>
    <s v="Renaud Chalder"/>
    <s v="C0933cam07"/>
    <x v="0"/>
  </r>
  <r>
    <x v="927"/>
    <x v="1"/>
    <x v="346"/>
    <x v="280"/>
    <n v="25"/>
    <x v="1"/>
    <s v="Renaud Chalder"/>
    <s v="C0933cam07"/>
    <x v="7"/>
  </r>
  <r>
    <x v="927"/>
    <x v="1"/>
    <x v="346"/>
    <x v="191"/>
    <n v="25"/>
    <x v="1"/>
    <s v="Renaud Chalder"/>
    <s v="C0933cam07"/>
    <x v="10"/>
  </r>
  <r>
    <x v="927"/>
    <x v="1"/>
    <x v="346"/>
    <x v="136"/>
    <n v="25"/>
    <x v="1"/>
    <s v="Renaud Chalder"/>
    <s v="C0933cam07"/>
    <x v="1"/>
  </r>
  <r>
    <x v="927"/>
    <x v="1"/>
    <x v="346"/>
    <x v="83"/>
    <n v="25"/>
    <x v="1"/>
    <s v="Renaud Chalder"/>
    <s v="C0933cam07"/>
    <x v="4"/>
  </r>
  <r>
    <x v="927"/>
    <x v="1"/>
    <x v="346"/>
    <x v="256"/>
    <n v="25"/>
    <x v="1"/>
    <s v="Renaud Chalder"/>
    <s v="C0933cam07"/>
    <x v="6"/>
  </r>
  <r>
    <x v="928"/>
    <x v="7"/>
    <x v="53"/>
    <x v="90"/>
    <n v="28"/>
    <x v="7"/>
    <s v="Manda Vearncombe"/>
    <s v="C0934cam14"/>
    <x v="0"/>
  </r>
  <r>
    <x v="928"/>
    <x v="7"/>
    <x v="53"/>
    <x v="450"/>
    <n v="28"/>
    <x v="7"/>
    <s v="Manda Vearncombe"/>
    <s v="C0934cam14"/>
    <x v="7"/>
  </r>
  <r>
    <x v="928"/>
    <x v="7"/>
    <x v="53"/>
    <x v="391"/>
    <n v="28"/>
    <x v="7"/>
    <s v="Manda Vearncombe"/>
    <s v="C0934cam14"/>
    <x v="10"/>
  </r>
  <r>
    <x v="928"/>
    <x v="7"/>
    <x v="53"/>
    <x v="186"/>
    <n v="28"/>
    <x v="7"/>
    <s v="Manda Vearncombe"/>
    <s v="C0934cam14"/>
    <x v="10"/>
  </r>
  <r>
    <x v="928"/>
    <x v="7"/>
    <x v="53"/>
    <x v="24"/>
    <n v="28"/>
    <x v="7"/>
    <s v="Manda Vearncombe"/>
    <s v="C0934cam14"/>
    <x v="2"/>
  </r>
  <r>
    <x v="928"/>
    <x v="7"/>
    <x v="53"/>
    <x v="264"/>
    <n v="28"/>
    <x v="7"/>
    <s v="Manda Vearncombe"/>
    <s v="C0934cam14"/>
    <x v="3"/>
  </r>
  <r>
    <x v="928"/>
    <x v="7"/>
    <x v="53"/>
    <x v="65"/>
    <n v="28"/>
    <x v="7"/>
    <s v="Manda Vearncombe"/>
    <s v="C0934cam14"/>
    <x v="5"/>
  </r>
  <r>
    <x v="928"/>
    <x v="7"/>
    <x v="53"/>
    <x v="21"/>
    <n v="28"/>
    <x v="7"/>
    <s v="Manda Vearncombe"/>
    <s v="C0934cam14"/>
    <x v="8"/>
  </r>
  <r>
    <x v="929"/>
    <x v="4"/>
    <x v="296"/>
    <x v="490"/>
    <n v="16"/>
    <x v="4"/>
    <s v="Ginger Dollard"/>
    <s v="C0935cam16"/>
    <x v="0"/>
  </r>
  <r>
    <x v="929"/>
    <x v="4"/>
    <x v="296"/>
    <x v="391"/>
    <n v="16"/>
    <x v="4"/>
    <s v="Ginger Dollard"/>
    <s v="C0935cam16"/>
    <x v="7"/>
  </r>
  <r>
    <x v="929"/>
    <x v="4"/>
    <x v="296"/>
    <x v="186"/>
    <n v="16"/>
    <x v="4"/>
    <s v="Ginger Dollard"/>
    <s v="C0935cam16"/>
    <x v="7"/>
  </r>
  <r>
    <x v="929"/>
    <x v="4"/>
    <x v="296"/>
    <x v="55"/>
    <n v="16"/>
    <x v="4"/>
    <s v="Ginger Dollard"/>
    <s v="C0935cam16"/>
    <x v="10"/>
  </r>
  <r>
    <x v="929"/>
    <x v="4"/>
    <x v="296"/>
    <x v="133"/>
    <n v="16"/>
    <x v="4"/>
    <s v="Ginger Dollard"/>
    <s v="C0935cam16"/>
    <x v="1"/>
  </r>
  <r>
    <x v="929"/>
    <x v="4"/>
    <x v="296"/>
    <x v="219"/>
    <n v="16"/>
    <x v="4"/>
    <s v="Ginger Dollard"/>
    <s v="C0935cam16"/>
    <x v="3"/>
  </r>
  <r>
    <x v="929"/>
    <x v="4"/>
    <x v="296"/>
    <x v="57"/>
    <n v="16"/>
    <x v="4"/>
    <s v="Ginger Dollard"/>
    <s v="C0935cam16"/>
    <x v="3"/>
  </r>
  <r>
    <x v="929"/>
    <x v="4"/>
    <x v="296"/>
    <x v="253"/>
    <n v="16"/>
    <x v="4"/>
    <s v="Ginger Dollard"/>
    <s v="C0935cam16"/>
    <x v="4"/>
  </r>
  <r>
    <x v="929"/>
    <x v="4"/>
    <x v="296"/>
    <x v="32"/>
    <n v="16"/>
    <x v="4"/>
    <s v="Ginger Dollard"/>
    <s v="C0935cam16"/>
    <x v="6"/>
  </r>
  <r>
    <x v="929"/>
    <x v="4"/>
    <x v="296"/>
    <x v="172"/>
    <n v="16"/>
    <x v="4"/>
    <s v="Ginger Dollard"/>
    <s v="C0935cam16"/>
    <x v="6"/>
  </r>
  <r>
    <x v="929"/>
    <x v="4"/>
    <x v="296"/>
    <x v="82"/>
    <n v="16"/>
    <x v="4"/>
    <s v="Ginger Dollard"/>
    <s v="C0935cam16"/>
    <x v="8"/>
  </r>
  <r>
    <x v="930"/>
    <x v="6"/>
    <x v="158"/>
    <x v="414"/>
    <n v="62"/>
    <x v="6"/>
    <s v="Pearla Spellicy"/>
    <s v="C0936cam03"/>
    <x v="0"/>
  </r>
  <r>
    <x v="930"/>
    <x v="6"/>
    <x v="158"/>
    <x v="308"/>
    <n v="62"/>
    <x v="6"/>
    <s v="Pearla Spellicy"/>
    <s v="C0936cam03"/>
    <x v="10"/>
  </r>
  <r>
    <x v="930"/>
    <x v="6"/>
    <x v="158"/>
    <x v="428"/>
    <n v="62"/>
    <x v="6"/>
    <s v="Pearla Spellicy"/>
    <s v="C0936cam03"/>
    <x v="2"/>
  </r>
  <r>
    <x v="930"/>
    <x v="6"/>
    <x v="158"/>
    <x v="227"/>
    <n v="62"/>
    <x v="6"/>
    <s v="Pearla Spellicy"/>
    <s v="C0936cam03"/>
    <x v="5"/>
  </r>
  <r>
    <x v="930"/>
    <x v="6"/>
    <x v="158"/>
    <x v="202"/>
    <n v="62"/>
    <x v="6"/>
    <s v="Pearla Spellicy"/>
    <s v="C0936cam03"/>
    <x v="6"/>
  </r>
  <r>
    <x v="930"/>
    <x v="6"/>
    <x v="158"/>
    <x v="243"/>
    <n v="62"/>
    <x v="6"/>
    <s v="Pearla Spellicy"/>
    <s v="C0936cam03"/>
    <x v="9"/>
  </r>
  <r>
    <x v="930"/>
    <x v="6"/>
    <x v="158"/>
    <x v="70"/>
    <n v="62"/>
    <x v="6"/>
    <s v="Pearla Spellicy"/>
    <s v="C0936cam03"/>
    <x v="11"/>
  </r>
  <r>
    <x v="930"/>
    <x v="6"/>
    <x v="158"/>
    <x v="138"/>
    <n v="62"/>
    <x v="6"/>
    <s v="Pearla Spellicy"/>
    <s v="C0936cam03"/>
    <x v="12"/>
  </r>
  <r>
    <x v="930"/>
    <x v="6"/>
    <x v="158"/>
    <x v="171"/>
    <n v="62"/>
    <x v="6"/>
    <s v="Pearla Spellicy"/>
    <s v="C0936cam03"/>
    <x v="13"/>
  </r>
  <r>
    <x v="930"/>
    <x v="6"/>
    <x v="158"/>
    <x v="14"/>
    <n v="62"/>
    <x v="6"/>
    <s v="Pearla Spellicy"/>
    <s v="C0936cam03"/>
    <x v="16"/>
  </r>
  <r>
    <x v="930"/>
    <x v="9"/>
    <x v="123"/>
    <x v="255"/>
    <n v="27"/>
    <x v="9"/>
    <s v="Pearla Spellicy"/>
    <s v="C0936cam08"/>
    <x v="0"/>
  </r>
  <r>
    <x v="930"/>
    <x v="9"/>
    <x v="123"/>
    <x v="219"/>
    <n v="27"/>
    <x v="9"/>
    <s v="Pearla Spellicy"/>
    <s v="C0936cam08"/>
    <x v="10"/>
  </r>
  <r>
    <x v="930"/>
    <x v="9"/>
    <x v="123"/>
    <x v="233"/>
    <n v="27"/>
    <x v="9"/>
    <s v="Pearla Spellicy"/>
    <s v="C0936cam08"/>
    <x v="1"/>
  </r>
  <r>
    <x v="930"/>
    <x v="9"/>
    <x v="123"/>
    <x v="71"/>
    <n v="27"/>
    <x v="9"/>
    <s v="Pearla Spellicy"/>
    <s v="C0936cam08"/>
    <x v="1"/>
  </r>
  <r>
    <x v="930"/>
    <x v="9"/>
    <x v="123"/>
    <x v="150"/>
    <n v="27"/>
    <x v="9"/>
    <s v="Pearla Spellicy"/>
    <s v="C0936cam08"/>
    <x v="3"/>
  </r>
  <r>
    <x v="930"/>
    <x v="9"/>
    <x v="123"/>
    <x v="29"/>
    <n v="27"/>
    <x v="9"/>
    <s v="Pearla Spellicy"/>
    <s v="C0936cam08"/>
    <x v="4"/>
  </r>
  <r>
    <x v="930"/>
    <x v="9"/>
    <x v="123"/>
    <x v="82"/>
    <n v="27"/>
    <x v="9"/>
    <s v="Pearla Spellicy"/>
    <s v="C0936cam08"/>
    <x v="4"/>
  </r>
  <r>
    <x v="931"/>
    <x v="12"/>
    <x v="343"/>
    <x v="133"/>
    <n v="66"/>
    <x v="12"/>
    <s v="Rodina Meaden"/>
    <s v="C0937cam10"/>
    <x v="0"/>
  </r>
  <r>
    <x v="931"/>
    <x v="12"/>
    <x v="343"/>
    <x v="320"/>
    <n v="66"/>
    <x v="12"/>
    <s v="Rodina Meaden"/>
    <s v="C0937cam10"/>
    <x v="7"/>
  </r>
  <r>
    <x v="931"/>
    <x v="12"/>
    <x v="343"/>
    <x v="3"/>
    <n v="66"/>
    <x v="12"/>
    <s v="Rodina Meaden"/>
    <s v="C0937cam10"/>
    <x v="10"/>
  </r>
  <r>
    <x v="931"/>
    <x v="12"/>
    <x v="343"/>
    <x v="27"/>
    <n v="66"/>
    <x v="12"/>
    <s v="Rodina Meaden"/>
    <s v="C0937cam10"/>
    <x v="1"/>
  </r>
  <r>
    <x v="931"/>
    <x v="12"/>
    <x v="343"/>
    <x v="140"/>
    <n v="66"/>
    <x v="12"/>
    <s v="Rodina Meaden"/>
    <s v="C0937cam10"/>
    <x v="2"/>
  </r>
  <r>
    <x v="931"/>
    <x v="12"/>
    <x v="343"/>
    <x v="43"/>
    <n v="66"/>
    <x v="12"/>
    <s v="Rodina Meaden"/>
    <s v="C0937cam10"/>
    <x v="3"/>
  </r>
  <r>
    <x v="931"/>
    <x v="13"/>
    <x v="270"/>
    <x v="50"/>
    <n v="75"/>
    <x v="13"/>
    <s v="Rodina Meaden"/>
    <s v="C0937cam09"/>
    <x v="0"/>
  </r>
  <r>
    <x v="931"/>
    <x v="13"/>
    <x v="270"/>
    <x v="163"/>
    <n v="75"/>
    <x v="13"/>
    <s v="Rodina Meaden"/>
    <s v="C0937cam09"/>
    <x v="7"/>
  </r>
  <r>
    <x v="931"/>
    <x v="13"/>
    <x v="270"/>
    <x v="317"/>
    <n v="75"/>
    <x v="13"/>
    <s v="Rodina Meaden"/>
    <s v="C0937cam09"/>
    <x v="10"/>
  </r>
  <r>
    <x v="931"/>
    <x v="13"/>
    <x v="270"/>
    <x v="290"/>
    <n v="75"/>
    <x v="13"/>
    <s v="Rodina Meaden"/>
    <s v="C0937cam09"/>
    <x v="1"/>
  </r>
  <r>
    <x v="932"/>
    <x v="1"/>
    <x v="37"/>
    <x v="182"/>
    <n v="25"/>
    <x v="1"/>
    <s v="Sigismondo Budnk"/>
    <s v="C0938cam07"/>
    <x v="0"/>
  </r>
  <r>
    <x v="932"/>
    <x v="1"/>
    <x v="37"/>
    <x v="248"/>
    <n v="25"/>
    <x v="1"/>
    <s v="Sigismondo Budnk"/>
    <s v="C0938cam07"/>
    <x v="7"/>
  </r>
  <r>
    <x v="932"/>
    <x v="1"/>
    <x v="37"/>
    <x v="249"/>
    <n v="25"/>
    <x v="1"/>
    <s v="Sigismondo Budnk"/>
    <s v="C0938cam07"/>
    <x v="10"/>
  </r>
  <r>
    <x v="932"/>
    <x v="1"/>
    <x v="37"/>
    <x v="167"/>
    <n v="25"/>
    <x v="1"/>
    <s v="Sigismondo Budnk"/>
    <s v="C0938cam07"/>
    <x v="1"/>
  </r>
  <r>
    <x v="932"/>
    <x v="1"/>
    <x v="37"/>
    <x v="126"/>
    <n v="25"/>
    <x v="1"/>
    <s v="Sigismondo Budnk"/>
    <s v="C0938cam07"/>
    <x v="2"/>
  </r>
  <r>
    <x v="932"/>
    <x v="1"/>
    <x v="37"/>
    <x v="214"/>
    <n v="25"/>
    <x v="1"/>
    <s v="Sigismondo Budnk"/>
    <s v="C0938cam07"/>
    <x v="3"/>
  </r>
  <r>
    <x v="932"/>
    <x v="1"/>
    <x v="37"/>
    <x v="439"/>
    <n v="25"/>
    <x v="1"/>
    <s v="Sigismondo Budnk"/>
    <s v="C0938cam07"/>
    <x v="4"/>
  </r>
  <r>
    <x v="932"/>
    <x v="1"/>
    <x v="37"/>
    <x v="432"/>
    <n v="25"/>
    <x v="1"/>
    <s v="Sigismondo Budnk"/>
    <s v="C0938cam07"/>
    <x v="5"/>
  </r>
  <r>
    <x v="932"/>
    <x v="1"/>
    <x v="37"/>
    <x v="38"/>
    <n v="25"/>
    <x v="1"/>
    <s v="Sigismondo Budnk"/>
    <s v="C0938cam07"/>
    <x v="6"/>
  </r>
  <r>
    <x v="932"/>
    <x v="1"/>
    <x v="37"/>
    <x v="120"/>
    <n v="25"/>
    <x v="1"/>
    <s v="Sigismondo Budnk"/>
    <s v="C0938cam07"/>
    <x v="8"/>
  </r>
  <r>
    <x v="932"/>
    <x v="1"/>
    <x v="37"/>
    <x v="320"/>
    <n v="25"/>
    <x v="1"/>
    <s v="Sigismondo Budnk"/>
    <s v="C0938cam07"/>
    <x v="9"/>
  </r>
  <r>
    <x v="932"/>
    <x v="1"/>
    <x v="37"/>
    <x v="30"/>
    <n v="25"/>
    <x v="1"/>
    <s v="Sigismondo Budnk"/>
    <s v="C0938cam07"/>
    <x v="11"/>
  </r>
  <r>
    <x v="932"/>
    <x v="1"/>
    <x v="37"/>
    <x v="176"/>
    <n v="25"/>
    <x v="1"/>
    <s v="Sigismondo Budnk"/>
    <s v="C0938cam07"/>
    <x v="12"/>
  </r>
  <r>
    <x v="932"/>
    <x v="1"/>
    <x v="37"/>
    <x v="77"/>
    <n v="25"/>
    <x v="1"/>
    <s v="Sigismondo Budnk"/>
    <s v="C0938cam07"/>
    <x v="15"/>
  </r>
  <r>
    <x v="932"/>
    <x v="1"/>
    <x v="37"/>
    <x v="64"/>
    <n v="25"/>
    <x v="1"/>
    <s v="Sigismondo Budnk"/>
    <s v="C0938cam07"/>
    <x v="13"/>
  </r>
  <r>
    <x v="933"/>
    <x v="13"/>
    <x v="280"/>
    <x v="480"/>
    <n v="75"/>
    <x v="13"/>
    <s v="Karel McCaskill"/>
    <s v="C0939cam09"/>
    <x v="0"/>
  </r>
  <r>
    <x v="933"/>
    <x v="13"/>
    <x v="280"/>
    <x v="363"/>
    <n v="75"/>
    <x v="13"/>
    <s v="Karel McCaskill"/>
    <s v="C0939cam09"/>
    <x v="10"/>
  </r>
  <r>
    <x v="933"/>
    <x v="13"/>
    <x v="280"/>
    <x v="348"/>
    <n v="75"/>
    <x v="13"/>
    <s v="Karel McCaskill"/>
    <s v="C0939cam09"/>
    <x v="1"/>
  </r>
  <r>
    <x v="933"/>
    <x v="13"/>
    <x v="280"/>
    <x v="157"/>
    <n v="75"/>
    <x v="13"/>
    <s v="Karel McCaskill"/>
    <s v="C0939cam09"/>
    <x v="3"/>
  </r>
  <r>
    <x v="933"/>
    <x v="13"/>
    <x v="280"/>
    <x v="405"/>
    <n v="75"/>
    <x v="13"/>
    <s v="Karel McCaskill"/>
    <s v="C0939cam09"/>
    <x v="4"/>
  </r>
  <r>
    <x v="933"/>
    <x v="13"/>
    <x v="280"/>
    <x v="381"/>
    <n v="75"/>
    <x v="13"/>
    <s v="Karel McCaskill"/>
    <s v="C0939cam09"/>
    <x v="5"/>
  </r>
  <r>
    <x v="933"/>
    <x v="13"/>
    <x v="280"/>
    <x v="300"/>
    <n v="75"/>
    <x v="13"/>
    <s v="Karel McCaskill"/>
    <s v="C0939cam09"/>
    <x v="8"/>
  </r>
  <r>
    <x v="933"/>
    <x v="13"/>
    <x v="280"/>
    <x v="265"/>
    <n v="75"/>
    <x v="13"/>
    <s v="Karel McCaskill"/>
    <s v="C0939cam09"/>
    <x v="11"/>
  </r>
  <r>
    <x v="933"/>
    <x v="13"/>
    <x v="280"/>
    <x v="101"/>
    <n v="75"/>
    <x v="13"/>
    <s v="Karel McCaskill"/>
    <s v="C0939cam09"/>
    <x v="12"/>
  </r>
  <r>
    <x v="933"/>
    <x v="13"/>
    <x v="280"/>
    <x v="51"/>
    <n v="75"/>
    <x v="13"/>
    <s v="Karel McCaskill"/>
    <s v="C0939cam09"/>
    <x v="15"/>
  </r>
  <r>
    <x v="933"/>
    <x v="13"/>
    <x v="280"/>
    <x v="28"/>
    <n v="75"/>
    <x v="13"/>
    <s v="Karel McCaskill"/>
    <s v="C0939cam09"/>
    <x v="13"/>
  </r>
  <r>
    <x v="933"/>
    <x v="14"/>
    <x v="403"/>
    <x v="117"/>
    <n v="25"/>
    <x v="14"/>
    <s v="Karel McCaskill"/>
    <s v="C0939cam13"/>
    <x v="0"/>
  </r>
  <r>
    <x v="933"/>
    <x v="14"/>
    <x v="403"/>
    <x v="109"/>
    <n v="25"/>
    <x v="14"/>
    <s v="Karel McCaskill"/>
    <s v="C0939cam13"/>
    <x v="7"/>
  </r>
  <r>
    <x v="933"/>
    <x v="14"/>
    <x v="403"/>
    <x v="6"/>
    <n v="25"/>
    <x v="14"/>
    <s v="Karel McCaskill"/>
    <s v="C0939cam13"/>
    <x v="10"/>
  </r>
  <r>
    <x v="934"/>
    <x v="6"/>
    <x v="99"/>
    <x v="241"/>
    <n v="62"/>
    <x v="6"/>
    <s v="Lurline Kupper"/>
    <s v="C0940cam03"/>
    <x v="0"/>
  </r>
  <r>
    <x v="934"/>
    <x v="6"/>
    <x v="99"/>
    <x v="97"/>
    <n v="62"/>
    <x v="6"/>
    <s v="Lurline Kupper"/>
    <s v="C0940cam03"/>
    <x v="7"/>
  </r>
  <r>
    <x v="934"/>
    <x v="6"/>
    <x v="99"/>
    <x v="46"/>
    <n v="62"/>
    <x v="6"/>
    <s v="Lurline Kupper"/>
    <s v="C0940cam03"/>
    <x v="10"/>
  </r>
  <r>
    <x v="934"/>
    <x v="6"/>
    <x v="99"/>
    <x v="197"/>
    <n v="62"/>
    <x v="6"/>
    <s v="Lurline Kupper"/>
    <s v="C0940cam03"/>
    <x v="1"/>
  </r>
  <r>
    <x v="934"/>
    <x v="6"/>
    <x v="99"/>
    <x v="216"/>
    <n v="62"/>
    <x v="6"/>
    <s v="Lurline Kupper"/>
    <s v="C0940cam03"/>
    <x v="2"/>
  </r>
  <r>
    <x v="934"/>
    <x v="6"/>
    <x v="99"/>
    <x v="236"/>
    <n v="62"/>
    <x v="6"/>
    <s v="Lurline Kupper"/>
    <s v="C0940cam03"/>
    <x v="3"/>
  </r>
  <r>
    <x v="934"/>
    <x v="6"/>
    <x v="99"/>
    <x v="20"/>
    <n v="62"/>
    <x v="6"/>
    <s v="Lurline Kupper"/>
    <s v="C0940cam03"/>
    <x v="4"/>
  </r>
  <r>
    <x v="934"/>
    <x v="6"/>
    <x v="99"/>
    <x v="177"/>
    <n v="62"/>
    <x v="6"/>
    <s v="Lurline Kupper"/>
    <s v="C0940cam03"/>
    <x v="5"/>
  </r>
  <r>
    <x v="934"/>
    <x v="6"/>
    <x v="99"/>
    <x v="256"/>
    <n v="62"/>
    <x v="6"/>
    <s v="Lurline Kupper"/>
    <s v="C0940cam03"/>
    <x v="6"/>
  </r>
  <r>
    <x v="934"/>
    <x v="9"/>
    <x v="181"/>
    <x v="156"/>
    <n v="27"/>
    <x v="9"/>
    <s v="Lurline Kupper"/>
    <s v="C0940cam08"/>
    <x v="0"/>
  </r>
  <r>
    <x v="934"/>
    <x v="9"/>
    <x v="181"/>
    <x v="336"/>
    <n v="27"/>
    <x v="9"/>
    <s v="Lurline Kupper"/>
    <s v="C0940cam08"/>
    <x v="7"/>
  </r>
  <r>
    <x v="934"/>
    <x v="9"/>
    <x v="181"/>
    <x v="145"/>
    <n v="27"/>
    <x v="9"/>
    <s v="Lurline Kupper"/>
    <s v="C0940cam08"/>
    <x v="10"/>
  </r>
  <r>
    <x v="934"/>
    <x v="9"/>
    <x v="181"/>
    <x v="134"/>
    <n v="27"/>
    <x v="9"/>
    <s v="Lurline Kupper"/>
    <s v="C0940cam08"/>
    <x v="1"/>
  </r>
  <r>
    <x v="934"/>
    <x v="9"/>
    <x v="181"/>
    <x v="213"/>
    <n v="27"/>
    <x v="9"/>
    <s v="Lurline Kupper"/>
    <s v="C0940cam08"/>
    <x v="2"/>
  </r>
  <r>
    <x v="935"/>
    <x v="15"/>
    <x v="245"/>
    <x v="328"/>
    <n v="10"/>
    <x v="15"/>
    <s v="Nettle Ion"/>
    <s v="C0941cam01"/>
    <x v="0"/>
  </r>
  <r>
    <x v="935"/>
    <x v="15"/>
    <x v="245"/>
    <x v="32"/>
    <n v="10"/>
    <x v="15"/>
    <s v="Nettle Ion"/>
    <s v="C0941cam01"/>
    <x v="7"/>
  </r>
  <r>
    <x v="935"/>
    <x v="15"/>
    <x v="245"/>
    <x v="48"/>
    <n v="10"/>
    <x v="15"/>
    <s v="Nettle Ion"/>
    <s v="C0941cam01"/>
    <x v="10"/>
  </r>
  <r>
    <x v="935"/>
    <x v="0"/>
    <x v="208"/>
    <x v="85"/>
    <n v="65"/>
    <x v="0"/>
    <s v="Nettle Ion"/>
    <s v="C0941cam12"/>
    <x v="0"/>
  </r>
  <r>
    <x v="935"/>
    <x v="0"/>
    <x v="208"/>
    <x v="14"/>
    <n v="65"/>
    <x v="0"/>
    <s v="Nettle Ion"/>
    <s v="C0941cam12"/>
    <x v="7"/>
  </r>
  <r>
    <x v="935"/>
    <x v="0"/>
    <x v="208"/>
    <x v="15"/>
    <n v="65"/>
    <x v="0"/>
    <s v="Nettle Ion"/>
    <s v="C0941cam12"/>
    <x v="7"/>
  </r>
  <r>
    <x v="936"/>
    <x v="6"/>
    <x v="348"/>
    <x v="450"/>
    <n v="62"/>
    <x v="6"/>
    <s v="Hannis Desporte"/>
    <s v="C0942cam03"/>
    <x v="0"/>
  </r>
  <r>
    <x v="936"/>
    <x v="6"/>
    <x v="348"/>
    <x v="223"/>
    <n v="62"/>
    <x v="6"/>
    <s v="Hannis Desporte"/>
    <s v="C0942cam03"/>
    <x v="7"/>
  </r>
  <r>
    <x v="936"/>
    <x v="6"/>
    <x v="348"/>
    <x v="225"/>
    <n v="62"/>
    <x v="6"/>
    <s v="Hannis Desporte"/>
    <s v="C0942cam03"/>
    <x v="1"/>
  </r>
  <r>
    <x v="936"/>
    <x v="6"/>
    <x v="348"/>
    <x v="160"/>
    <n v="62"/>
    <x v="6"/>
    <s v="Hannis Desporte"/>
    <s v="C0942cam03"/>
    <x v="1"/>
  </r>
  <r>
    <x v="936"/>
    <x v="6"/>
    <x v="348"/>
    <x v="192"/>
    <n v="62"/>
    <x v="6"/>
    <s v="Hannis Desporte"/>
    <s v="C0942cam03"/>
    <x v="2"/>
  </r>
  <r>
    <x v="936"/>
    <x v="6"/>
    <x v="348"/>
    <x v="50"/>
    <n v="62"/>
    <x v="6"/>
    <s v="Hannis Desporte"/>
    <s v="C0942cam03"/>
    <x v="3"/>
  </r>
  <r>
    <x v="936"/>
    <x v="6"/>
    <x v="348"/>
    <x v="152"/>
    <n v="62"/>
    <x v="6"/>
    <s v="Hannis Desporte"/>
    <s v="C0942cam03"/>
    <x v="6"/>
  </r>
  <r>
    <x v="936"/>
    <x v="0"/>
    <x v="174"/>
    <x v="242"/>
    <n v="65"/>
    <x v="0"/>
    <s v="Hannis Desporte"/>
    <s v="C0942cam12"/>
    <x v="0"/>
  </r>
  <r>
    <x v="936"/>
    <x v="0"/>
    <x v="174"/>
    <x v="297"/>
    <n v="65"/>
    <x v="0"/>
    <s v="Hannis Desporte"/>
    <s v="C0942cam12"/>
    <x v="7"/>
  </r>
  <r>
    <x v="936"/>
    <x v="0"/>
    <x v="174"/>
    <x v="136"/>
    <n v="65"/>
    <x v="0"/>
    <s v="Hannis Desporte"/>
    <s v="C0942cam12"/>
    <x v="10"/>
  </r>
  <r>
    <x v="936"/>
    <x v="0"/>
    <x v="174"/>
    <x v="137"/>
    <n v="65"/>
    <x v="0"/>
    <s v="Hannis Desporte"/>
    <s v="C0942cam12"/>
    <x v="1"/>
  </r>
  <r>
    <x v="936"/>
    <x v="0"/>
    <x v="174"/>
    <x v="200"/>
    <n v="65"/>
    <x v="0"/>
    <s v="Hannis Desporte"/>
    <s v="C0942cam12"/>
    <x v="2"/>
  </r>
  <r>
    <x v="936"/>
    <x v="0"/>
    <x v="174"/>
    <x v="20"/>
    <n v="65"/>
    <x v="0"/>
    <s v="Hannis Desporte"/>
    <s v="C0942cam12"/>
    <x v="3"/>
  </r>
  <r>
    <x v="936"/>
    <x v="0"/>
    <x v="174"/>
    <x v="77"/>
    <n v="65"/>
    <x v="0"/>
    <s v="Hannis Desporte"/>
    <s v="C0942cam12"/>
    <x v="4"/>
  </r>
  <r>
    <x v="936"/>
    <x v="0"/>
    <x v="174"/>
    <x v="290"/>
    <n v="65"/>
    <x v="0"/>
    <s v="Hannis Desporte"/>
    <s v="C0942cam12"/>
    <x v="5"/>
  </r>
  <r>
    <x v="937"/>
    <x v="16"/>
    <x v="217"/>
    <x v="443"/>
    <n v="26"/>
    <x v="16"/>
    <s v="Hollis Ratcliff"/>
    <s v="C0943cam04"/>
    <x v="0"/>
  </r>
  <r>
    <x v="937"/>
    <x v="16"/>
    <x v="217"/>
    <x v="278"/>
    <n v="26"/>
    <x v="16"/>
    <s v="Hollis Ratcliff"/>
    <s v="C0943cam04"/>
    <x v="7"/>
  </r>
  <r>
    <x v="937"/>
    <x v="16"/>
    <x v="217"/>
    <x v="279"/>
    <n v="26"/>
    <x v="16"/>
    <s v="Hollis Ratcliff"/>
    <s v="C0943cam04"/>
    <x v="10"/>
  </r>
  <r>
    <x v="937"/>
    <x v="16"/>
    <x v="217"/>
    <x v="390"/>
    <n v="26"/>
    <x v="16"/>
    <s v="Hollis Ratcliff"/>
    <s v="C0943cam04"/>
    <x v="2"/>
  </r>
  <r>
    <x v="937"/>
    <x v="16"/>
    <x v="217"/>
    <x v="135"/>
    <n v="26"/>
    <x v="16"/>
    <s v="Hollis Ratcliff"/>
    <s v="C0943cam04"/>
    <x v="2"/>
  </r>
  <r>
    <x v="937"/>
    <x v="16"/>
    <x v="217"/>
    <x v="291"/>
    <n v="26"/>
    <x v="16"/>
    <s v="Hollis Ratcliff"/>
    <s v="C0943cam04"/>
    <x v="4"/>
  </r>
  <r>
    <x v="937"/>
    <x v="16"/>
    <x v="217"/>
    <x v="8"/>
    <n v="26"/>
    <x v="16"/>
    <s v="Hollis Ratcliff"/>
    <s v="C0943cam04"/>
    <x v="5"/>
  </r>
  <r>
    <x v="937"/>
    <x v="16"/>
    <x v="217"/>
    <x v="252"/>
    <n v="26"/>
    <x v="16"/>
    <s v="Hollis Ratcliff"/>
    <s v="C0943cam04"/>
    <x v="5"/>
  </r>
  <r>
    <x v="937"/>
    <x v="16"/>
    <x v="217"/>
    <x v="65"/>
    <n v="26"/>
    <x v="16"/>
    <s v="Hollis Ratcliff"/>
    <s v="C0943cam04"/>
    <x v="6"/>
  </r>
  <r>
    <x v="937"/>
    <x v="16"/>
    <x v="217"/>
    <x v="118"/>
    <n v="26"/>
    <x v="16"/>
    <s v="Hollis Ratcliff"/>
    <s v="C0943cam04"/>
    <x v="8"/>
  </r>
  <r>
    <x v="937"/>
    <x v="16"/>
    <x v="217"/>
    <x v="374"/>
    <n v="26"/>
    <x v="16"/>
    <s v="Hollis Ratcliff"/>
    <s v="C0943cam04"/>
    <x v="11"/>
  </r>
  <r>
    <x v="937"/>
    <x v="16"/>
    <x v="217"/>
    <x v="376"/>
    <n v="26"/>
    <x v="16"/>
    <s v="Hollis Ratcliff"/>
    <s v="C0943cam04"/>
    <x v="11"/>
  </r>
  <r>
    <x v="937"/>
    <x v="10"/>
    <x v="58"/>
    <x v="96"/>
    <n v="22"/>
    <x v="10"/>
    <s v="Hollis Ratcliff"/>
    <s v="C0943cam05"/>
    <x v="0"/>
  </r>
  <r>
    <x v="937"/>
    <x v="10"/>
    <x v="58"/>
    <x v="232"/>
    <n v="22"/>
    <x v="10"/>
    <s v="Hollis Ratcliff"/>
    <s v="C0943cam05"/>
    <x v="7"/>
  </r>
  <r>
    <x v="937"/>
    <x v="10"/>
    <x v="58"/>
    <x v="356"/>
    <n v="22"/>
    <x v="10"/>
    <s v="Hollis Ratcliff"/>
    <s v="C0943cam05"/>
    <x v="10"/>
  </r>
  <r>
    <x v="937"/>
    <x v="10"/>
    <x v="58"/>
    <x v="219"/>
    <n v="22"/>
    <x v="10"/>
    <s v="Hollis Ratcliff"/>
    <s v="C0943cam05"/>
    <x v="2"/>
  </r>
  <r>
    <x v="937"/>
    <x v="10"/>
    <x v="58"/>
    <x v="101"/>
    <n v="22"/>
    <x v="10"/>
    <s v="Hollis Ratcliff"/>
    <s v="C0943cam05"/>
    <x v="3"/>
  </r>
  <r>
    <x v="937"/>
    <x v="10"/>
    <x v="58"/>
    <x v="318"/>
    <n v="22"/>
    <x v="10"/>
    <s v="Hollis Ratcliff"/>
    <s v="C0943cam05"/>
    <x v="4"/>
  </r>
  <r>
    <x v="937"/>
    <x v="10"/>
    <x v="58"/>
    <x v="11"/>
    <n v="22"/>
    <x v="10"/>
    <s v="Hollis Ratcliff"/>
    <s v="C0943cam05"/>
    <x v="5"/>
  </r>
  <r>
    <x v="937"/>
    <x v="10"/>
    <x v="58"/>
    <x v="290"/>
    <n v="22"/>
    <x v="10"/>
    <s v="Hollis Ratcliff"/>
    <s v="C0943cam05"/>
    <x v="6"/>
  </r>
  <r>
    <x v="938"/>
    <x v="1"/>
    <x v="235"/>
    <x v="142"/>
    <n v="25"/>
    <x v="1"/>
    <s v="Darrel Screase"/>
    <s v="C0944cam07"/>
    <x v="0"/>
  </r>
  <r>
    <x v="938"/>
    <x v="1"/>
    <x v="235"/>
    <x v="450"/>
    <n v="25"/>
    <x v="1"/>
    <s v="Darrel Screase"/>
    <s v="C0944cam07"/>
    <x v="7"/>
  </r>
  <r>
    <x v="938"/>
    <x v="1"/>
    <x v="235"/>
    <x v="241"/>
    <n v="25"/>
    <x v="1"/>
    <s v="Darrel Screase"/>
    <s v="C0944cam07"/>
    <x v="7"/>
  </r>
  <r>
    <x v="938"/>
    <x v="1"/>
    <x v="235"/>
    <x v="457"/>
    <n v="25"/>
    <x v="1"/>
    <s v="Darrel Screase"/>
    <s v="C0944cam07"/>
    <x v="1"/>
  </r>
  <r>
    <x v="938"/>
    <x v="1"/>
    <x v="235"/>
    <x v="132"/>
    <n v="25"/>
    <x v="1"/>
    <s v="Darrel Screase"/>
    <s v="C0944cam07"/>
    <x v="2"/>
  </r>
  <r>
    <x v="938"/>
    <x v="1"/>
    <x v="235"/>
    <x v="49"/>
    <n v="25"/>
    <x v="1"/>
    <s v="Darrel Screase"/>
    <s v="C0944cam07"/>
    <x v="3"/>
  </r>
  <r>
    <x v="938"/>
    <x v="1"/>
    <x v="235"/>
    <x v="8"/>
    <n v="25"/>
    <x v="1"/>
    <s v="Darrel Screase"/>
    <s v="C0944cam07"/>
    <x v="4"/>
  </r>
  <r>
    <x v="938"/>
    <x v="1"/>
    <x v="235"/>
    <x v="79"/>
    <n v="25"/>
    <x v="1"/>
    <s v="Darrel Screase"/>
    <s v="C0944cam07"/>
    <x v="6"/>
  </r>
  <r>
    <x v="938"/>
    <x v="1"/>
    <x v="235"/>
    <x v="271"/>
    <n v="25"/>
    <x v="1"/>
    <s v="Darrel Screase"/>
    <s v="C0944cam07"/>
    <x v="6"/>
  </r>
  <r>
    <x v="938"/>
    <x v="1"/>
    <x v="235"/>
    <x v="172"/>
    <n v="25"/>
    <x v="1"/>
    <s v="Darrel Screase"/>
    <s v="C0944cam07"/>
    <x v="8"/>
  </r>
  <r>
    <x v="938"/>
    <x v="1"/>
    <x v="235"/>
    <x v="52"/>
    <n v="25"/>
    <x v="1"/>
    <s v="Darrel Screase"/>
    <s v="C0944cam07"/>
    <x v="9"/>
  </r>
  <r>
    <x v="938"/>
    <x v="7"/>
    <x v="412"/>
    <x v="371"/>
    <n v="28"/>
    <x v="7"/>
    <s v="Darrel Screase"/>
    <s v="C0944cam14"/>
    <x v="0"/>
  </r>
  <r>
    <x v="938"/>
    <x v="7"/>
    <x v="412"/>
    <x v="188"/>
    <n v="28"/>
    <x v="7"/>
    <s v="Darrel Screase"/>
    <s v="C0944cam14"/>
    <x v="7"/>
  </r>
  <r>
    <x v="938"/>
    <x v="7"/>
    <x v="412"/>
    <x v="128"/>
    <n v="28"/>
    <x v="7"/>
    <s v="Darrel Screase"/>
    <s v="C0944cam14"/>
    <x v="10"/>
  </r>
  <r>
    <x v="938"/>
    <x v="7"/>
    <x v="412"/>
    <x v="252"/>
    <n v="28"/>
    <x v="7"/>
    <s v="Darrel Screase"/>
    <s v="C0944cam14"/>
    <x v="1"/>
  </r>
  <r>
    <x v="938"/>
    <x v="7"/>
    <x v="412"/>
    <x v="328"/>
    <n v="28"/>
    <x v="7"/>
    <s v="Darrel Screase"/>
    <s v="C0944cam14"/>
    <x v="2"/>
  </r>
  <r>
    <x v="938"/>
    <x v="7"/>
    <x v="412"/>
    <x v="140"/>
    <n v="28"/>
    <x v="7"/>
    <s v="Darrel Screase"/>
    <s v="C0944cam14"/>
    <x v="3"/>
  </r>
  <r>
    <x v="938"/>
    <x v="7"/>
    <x v="412"/>
    <x v="172"/>
    <n v="28"/>
    <x v="7"/>
    <s v="Darrel Screase"/>
    <s v="C0944cam14"/>
    <x v="4"/>
  </r>
  <r>
    <x v="939"/>
    <x v="11"/>
    <x v="453"/>
    <x v="326"/>
    <n v="14"/>
    <x v="11"/>
    <s v="Philis Tollett"/>
    <s v="C0945cam15"/>
    <x v="0"/>
  </r>
  <r>
    <x v="939"/>
    <x v="11"/>
    <x v="453"/>
    <x v="473"/>
    <n v="14"/>
    <x v="11"/>
    <s v="Philis Tollett"/>
    <s v="C0945cam15"/>
    <x v="7"/>
  </r>
  <r>
    <x v="939"/>
    <x v="11"/>
    <x v="453"/>
    <x v="267"/>
    <n v="14"/>
    <x v="11"/>
    <s v="Philis Tollett"/>
    <s v="C0945cam15"/>
    <x v="10"/>
  </r>
  <r>
    <x v="939"/>
    <x v="11"/>
    <x v="453"/>
    <x v="520"/>
    <n v="14"/>
    <x v="11"/>
    <s v="Philis Tollett"/>
    <s v="C0945cam15"/>
    <x v="1"/>
  </r>
  <r>
    <x v="939"/>
    <x v="11"/>
    <x v="453"/>
    <x v="461"/>
    <n v="14"/>
    <x v="11"/>
    <s v="Philis Tollett"/>
    <s v="C0945cam15"/>
    <x v="2"/>
  </r>
  <r>
    <x v="939"/>
    <x v="11"/>
    <x v="453"/>
    <x v="105"/>
    <n v="14"/>
    <x v="11"/>
    <s v="Philis Tollett"/>
    <s v="C0945cam15"/>
    <x v="4"/>
  </r>
  <r>
    <x v="939"/>
    <x v="11"/>
    <x v="453"/>
    <x v="268"/>
    <n v="14"/>
    <x v="11"/>
    <s v="Philis Tollett"/>
    <s v="C0945cam15"/>
    <x v="6"/>
  </r>
  <r>
    <x v="939"/>
    <x v="11"/>
    <x v="453"/>
    <x v="98"/>
    <n v="14"/>
    <x v="11"/>
    <s v="Philis Tollett"/>
    <s v="C0945cam15"/>
    <x v="8"/>
  </r>
  <r>
    <x v="939"/>
    <x v="11"/>
    <x v="453"/>
    <x v="208"/>
    <n v="14"/>
    <x v="11"/>
    <s v="Philis Tollett"/>
    <s v="C0945cam15"/>
    <x v="9"/>
  </r>
  <r>
    <x v="939"/>
    <x v="11"/>
    <x v="453"/>
    <x v="258"/>
    <n v="14"/>
    <x v="11"/>
    <s v="Philis Tollett"/>
    <s v="C0945cam15"/>
    <x v="12"/>
  </r>
  <r>
    <x v="939"/>
    <x v="11"/>
    <x v="453"/>
    <x v="41"/>
    <n v="14"/>
    <x v="11"/>
    <s v="Philis Tollett"/>
    <s v="C0945cam15"/>
    <x v="15"/>
  </r>
  <r>
    <x v="939"/>
    <x v="11"/>
    <x v="453"/>
    <x v="194"/>
    <n v="14"/>
    <x v="11"/>
    <s v="Philis Tollett"/>
    <s v="C0945cam15"/>
    <x v="13"/>
  </r>
  <r>
    <x v="939"/>
    <x v="11"/>
    <x v="453"/>
    <x v="103"/>
    <n v="14"/>
    <x v="11"/>
    <s v="Philis Tollett"/>
    <s v="C0945cam15"/>
    <x v="14"/>
  </r>
  <r>
    <x v="939"/>
    <x v="9"/>
    <x v="130"/>
    <x v="121"/>
    <n v="27"/>
    <x v="9"/>
    <s v="Philis Tollett"/>
    <s v="C0945cam08"/>
    <x v="0"/>
  </r>
  <r>
    <x v="939"/>
    <x v="9"/>
    <x v="130"/>
    <x v="19"/>
    <n v="27"/>
    <x v="9"/>
    <s v="Philis Tollett"/>
    <s v="C0945cam08"/>
    <x v="7"/>
  </r>
  <r>
    <x v="939"/>
    <x v="9"/>
    <x v="130"/>
    <x v="145"/>
    <n v="27"/>
    <x v="9"/>
    <s v="Philis Tollett"/>
    <s v="C0945cam08"/>
    <x v="10"/>
  </r>
  <r>
    <x v="939"/>
    <x v="9"/>
    <x v="130"/>
    <x v="63"/>
    <n v="27"/>
    <x v="9"/>
    <s v="Philis Tollett"/>
    <s v="C0945cam08"/>
    <x v="1"/>
  </r>
  <r>
    <x v="939"/>
    <x v="9"/>
    <x v="130"/>
    <x v="259"/>
    <n v="27"/>
    <x v="9"/>
    <s v="Philis Tollett"/>
    <s v="C0945cam08"/>
    <x v="2"/>
  </r>
  <r>
    <x v="940"/>
    <x v="11"/>
    <x v="457"/>
    <x v="130"/>
    <n v="14"/>
    <x v="11"/>
    <s v="Charmion Blowfield"/>
    <s v="C0946cam15"/>
    <x v="0"/>
  </r>
  <r>
    <x v="940"/>
    <x v="11"/>
    <x v="457"/>
    <x v="0"/>
    <n v="14"/>
    <x v="11"/>
    <s v="Charmion Blowfield"/>
    <s v="C0946cam15"/>
    <x v="7"/>
  </r>
  <r>
    <x v="940"/>
    <x v="11"/>
    <x v="457"/>
    <x v="390"/>
    <n v="14"/>
    <x v="11"/>
    <s v="Charmion Blowfield"/>
    <s v="C0946cam15"/>
    <x v="1"/>
  </r>
  <r>
    <x v="940"/>
    <x v="11"/>
    <x v="457"/>
    <x v="61"/>
    <n v="14"/>
    <x v="11"/>
    <s v="Charmion Blowfield"/>
    <s v="C0946cam15"/>
    <x v="2"/>
  </r>
  <r>
    <x v="940"/>
    <x v="11"/>
    <x v="457"/>
    <x v="320"/>
    <n v="14"/>
    <x v="11"/>
    <s v="Charmion Blowfield"/>
    <s v="C0946cam15"/>
    <x v="3"/>
  </r>
  <r>
    <x v="940"/>
    <x v="11"/>
    <x v="457"/>
    <x v="270"/>
    <n v="14"/>
    <x v="11"/>
    <s v="Charmion Blowfield"/>
    <s v="C0946cam15"/>
    <x v="4"/>
  </r>
  <r>
    <x v="940"/>
    <x v="11"/>
    <x v="457"/>
    <x v="161"/>
    <n v="14"/>
    <x v="11"/>
    <s v="Charmion Blowfield"/>
    <s v="C0946cam15"/>
    <x v="5"/>
  </r>
  <r>
    <x v="940"/>
    <x v="11"/>
    <x v="457"/>
    <x v="80"/>
    <n v="14"/>
    <x v="11"/>
    <s v="Charmion Blowfield"/>
    <s v="C0946cam15"/>
    <x v="8"/>
  </r>
  <r>
    <x v="940"/>
    <x v="11"/>
    <x v="457"/>
    <x v="48"/>
    <n v="14"/>
    <x v="11"/>
    <s v="Charmion Blowfield"/>
    <s v="C0946cam15"/>
    <x v="8"/>
  </r>
  <r>
    <x v="940"/>
    <x v="11"/>
    <x v="457"/>
    <x v="312"/>
    <n v="14"/>
    <x v="11"/>
    <s v="Charmion Blowfield"/>
    <s v="C0946cam15"/>
    <x v="9"/>
  </r>
  <r>
    <x v="940"/>
    <x v="2"/>
    <x v="433"/>
    <x v="493"/>
    <n v="29"/>
    <x v="2"/>
    <s v="Charmion Blowfield"/>
    <s v="C0946cam17"/>
    <x v="0"/>
  </r>
  <r>
    <x v="940"/>
    <x v="2"/>
    <x v="433"/>
    <x v="359"/>
    <n v="29"/>
    <x v="2"/>
    <s v="Charmion Blowfield"/>
    <s v="C0946cam17"/>
    <x v="7"/>
  </r>
  <r>
    <x v="940"/>
    <x v="2"/>
    <x v="433"/>
    <x v="366"/>
    <n v="29"/>
    <x v="2"/>
    <s v="Charmion Blowfield"/>
    <s v="C0946cam17"/>
    <x v="10"/>
  </r>
  <r>
    <x v="940"/>
    <x v="2"/>
    <x v="433"/>
    <x v="99"/>
    <n v="29"/>
    <x v="2"/>
    <s v="Charmion Blowfield"/>
    <s v="C0946cam17"/>
    <x v="1"/>
  </r>
  <r>
    <x v="940"/>
    <x v="2"/>
    <x v="433"/>
    <x v="269"/>
    <n v="29"/>
    <x v="2"/>
    <s v="Charmion Blowfield"/>
    <s v="C0946cam17"/>
    <x v="2"/>
  </r>
  <r>
    <x v="940"/>
    <x v="2"/>
    <x v="433"/>
    <x v="252"/>
    <n v="29"/>
    <x v="2"/>
    <s v="Charmion Blowfield"/>
    <s v="C0946cam17"/>
    <x v="3"/>
  </r>
  <r>
    <x v="940"/>
    <x v="2"/>
    <x v="433"/>
    <x v="51"/>
    <n v="29"/>
    <x v="2"/>
    <s v="Charmion Blowfield"/>
    <s v="C0946cam17"/>
    <x v="4"/>
  </r>
  <r>
    <x v="940"/>
    <x v="2"/>
    <x v="433"/>
    <x v="194"/>
    <n v="29"/>
    <x v="2"/>
    <s v="Charmion Blowfield"/>
    <s v="C0946cam17"/>
    <x v="5"/>
  </r>
  <r>
    <x v="940"/>
    <x v="2"/>
    <x v="433"/>
    <x v="213"/>
    <n v="29"/>
    <x v="2"/>
    <s v="Charmion Blowfield"/>
    <s v="C0946cam17"/>
    <x v="6"/>
  </r>
  <r>
    <x v="940"/>
    <x v="2"/>
    <x v="433"/>
    <x v="15"/>
    <n v="29"/>
    <x v="2"/>
    <s v="Charmion Blowfield"/>
    <s v="C0946cam17"/>
    <x v="8"/>
  </r>
  <r>
    <x v="941"/>
    <x v="3"/>
    <x v="361"/>
    <x v="503"/>
    <n v="62"/>
    <x v="3"/>
    <s v="Magdalena Jancar"/>
    <s v="C0947cam11"/>
    <x v="0"/>
  </r>
  <r>
    <x v="941"/>
    <x v="3"/>
    <x v="361"/>
    <x v="484"/>
    <n v="62"/>
    <x v="3"/>
    <s v="Magdalena Jancar"/>
    <s v="C0947cam11"/>
    <x v="10"/>
  </r>
  <r>
    <x v="941"/>
    <x v="3"/>
    <x v="361"/>
    <x v="496"/>
    <n v="62"/>
    <x v="3"/>
    <s v="Magdalena Jancar"/>
    <s v="C0947cam11"/>
    <x v="10"/>
  </r>
  <r>
    <x v="941"/>
    <x v="3"/>
    <x v="361"/>
    <x v="240"/>
    <n v="62"/>
    <x v="3"/>
    <s v="Magdalena Jancar"/>
    <s v="C0947cam11"/>
    <x v="2"/>
  </r>
  <r>
    <x v="941"/>
    <x v="3"/>
    <x v="361"/>
    <x v="131"/>
    <n v="62"/>
    <x v="3"/>
    <s v="Magdalena Jancar"/>
    <s v="C0947cam11"/>
    <x v="5"/>
  </r>
  <r>
    <x v="941"/>
    <x v="3"/>
    <x v="361"/>
    <x v="225"/>
    <n v="62"/>
    <x v="3"/>
    <s v="Magdalena Jancar"/>
    <s v="C0947cam11"/>
    <x v="8"/>
  </r>
  <r>
    <x v="941"/>
    <x v="3"/>
    <x v="361"/>
    <x v="179"/>
    <n v="62"/>
    <x v="3"/>
    <s v="Magdalena Jancar"/>
    <s v="C0947cam11"/>
    <x v="9"/>
  </r>
  <r>
    <x v="941"/>
    <x v="3"/>
    <x v="361"/>
    <x v="210"/>
    <n v="62"/>
    <x v="3"/>
    <s v="Magdalena Jancar"/>
    <s v="C0947cam11"/>
    <x v="15"/>
  </r>
  <r>
    <x v="941"/>
    <x v="3"/>
    <x v="361"/>
    <x v="63"/>
    <n v="62"/>
    <x v="3"/>
    <s v="Magdalena Jancar"/>
    <s v="C0947cam11"/>
    <x v="13"/>
  </r>
  <r>
    <x v="941"/>
    <x v="3"/>
    <x v="361"/>
    <x v="172"/>
    <n v="62"/>
    <x v="3"/>
    <s v="Magdalena Jancar"/>
    <s v="C0947cam11"/>
    <x v="13"/>
  </r>
  <r>
    <x v="941"/>
    <x v="3"/>
    <x v="361"/>
    <x v="119"/>
    <n v="62"/>
    <x v="3"/>
    <s v="Magdalena Jancar"/>
    <s v="C0947cam11"/>
    <x v="14"/>
  </r>
  <r>
    <x v="941"/>
    <x v="15"/>
    <x v="345"/>
    <x v="105"/>
    <n v="10"/>
    <x v="15"/>
    <s v="Magdalena Jancar"/>
    <s v="C0947cam01"/>
    <x v="0"/>
  </r>
  <r>
    <x v="941"/>
    <x v="15"/>
    <x v="345"/>
    <x v="244"/>
    <n v="10"/>
    <x v="15"/>
    <s v="Magdalena Jancar"/>
    <s v="C0947cam01"/>
    <x v="10"/>
  </r>
  <r>
    <x v="941"/>
    <x v="15"/>
    <x v="345"/>
    <x v="356"/>
    <n v="10"/>
    <x v="15"/>
    <s v="Magdalena Jancar"/>
    <s v="C0947cam01"/>
    <x v="1"/>
  </r>
  <r>
    <x v="941"/>
    <x v="15"/>
    <x v="345"/>
    <x v="410"/>
    <n v="10"/>
    <x v="15"/>
    <s v="Magdalena Jancar"/>
    <s v="C0947cam01"/>
    <x v="2"/>
  </r>
  <r>
    <x v="941"/>
    <x v="15"/>
    <x v="345"/>
    <x v="336"/>
    <n v="10"/>
    <x v="15"/>
    <s v="Magdalena Jancar"/>
    <s v="C0947cam01"/>
    <x v="4"/>
  </r>
  <r>
    <x v="941"/>
    <x v="15"/>
    <x v="345"/>
    <x v="145"/>
    <n v="10"/>
    <x v="15"/>
    <s v="Magdalena Jancar"/>
    <s v="C0947cam01"/>
    <x v="5"/>
  </r>
  <r>
    <x v="941"/>
    <x v="15"/>
    <x v="345"/>
    <x v="77"/>
    <n v="10"/>
    <x v="15"/>
    <s v="Magdalena Jancar"/>
    <s v="C0947cam01"/>
    <x v="6"/>
  </r>
  <r>
    <x v="941"/>
    <x v="15"/>
    <x v="345"/>
    <x v="256"/>
    <n v="10"/>
    <x v="15"/>
    <s v="Magdalena Jancar"/>
    <s v="C0947cam01"/>
    <x v="8"/>
  </r>
  <r>
    <x v="942"/>
    <x v="6"/>
    <x v="410"/>
    <x v="432"/>
    <n v="62"/>
    <x v="6"/>
    <s v="Alphonse Abelson"/>
    <s v="C0948cam03"/>
    <x v="0"/>
  </r>
  <r>
    <x v="942"/>
    <x v="6"/>
    <x v="410"/>
    <x v="300"/>
    <n v="62"/>
    <x v="6"/>
    <s v="Alphonse Abelson"/>
    <s v="C0948cam03"/>
    <x v="7"/>
  </r>
  <r>
    <x v="942"/>
    <x v="6"/>
    <x v="410"/>
    <x v="360"/>
    <n v="62"/>
    <x v="6"/>
    <s v="Alphonse Abelson"/>
    <s v="C0948cam03"/>
    <x v="10"/>
  </r>
  <r>
    <x v="942"/>
    <x v="6"/>
    <x v="410"/>
    <x v="224"/>
    <n v="62"/>
    <x v="6"/>
    <s v="Alphonse Abelson"/>
    <s v="C0948cam03"/>
    <x v="1"/>
  </r>
  <r>
    <x v="942"/>
    <x v="6"/>
    <x v="410"/>
    <x v="394"/>
    <n v="62"/>
    <x v="6"/>
    <s v="Alphonse Abelson"/>
    <s v="C0948cam03"/>
    <x v="2"/>
  </r>
  <r>
    <x v="942"/>
    <x v="6"/>
    <x v="410"/>
    <x v="20"/>
    <n v="62"/>
    <x v="6"/>
    <s v="Alphonse Abelson"/>
    <s v="C0948cam03"/>
    <x v="3"/>
  </r>
  <r>
    <x v="942"/>
    <x v="6"/>
    <x v="410"/>
    <x v="47"/>
    <n v="62"/>
    <x v="6"/>
    <s v="Alphonse Abelson"/>
    <s v="C0948cam03"/>
    <x v="4"/>
  </r>
  <r>
    <x v="942"/>
    <x v="6"/>
    <x v="410"/>
    <x v="103"/>
    <n v="62"/>
    <x v="6"/>
    <s v="Alphonse Abelson"/>
    <s v="C0948cam03"/>
    <x v="5"/>
  </r>
  <r>
    <x v="942"/>
    <x v="9"/>
    <x v="5"/>
    <x v="30"/>
    <n v="27"/>
    <x v="9"/>
    <s v="Alphonse Abelson"/>
    <s v="C0948cam08"/>
    <x v="0"/>
  </r>
  <r>
    <x v="942"/>
    <x v="9"/>
    <x v="5"/>
    <x v="83"/>
    <n v="27"/>
    <x v="9"/>
    <s v="Alphonse Abelson"/>
    <s v="C0948cam08"/>
    <x v="7"/>
  </r>
  <r>
    <x v="942"/>
    <x v="9"/>
    <x v="5"/>
    <x v="66"/>
    <n v="27"/>
    <x v="9"/>
    <s v="Alphonse Abelson"/>
    <s v="C0948cam08"/>
    <x v="10"/>
  </r>
  <r>
    <x v="942"/>
    <x v="9"/>
    <x v="5"/>
    <x v="103"/>
    <n v="27"/>
    <x v="9"/>
    <s v="Alphonse Abelson"/>
    <s v="C0948cam08"/>
    <x v="1"/>
  </r>
  <r>
    <x v="943"/>
    <x v="6"/>
    <x v="222"/>
    <x v="4"/>
    <n v="62"/>
    <x v="6"/>
    <s v="Deonne Boullen"/>
    <s v="C0949cam03"/>
    <x v="0"/>
  </r>
  <r>
    <x v="943"/>
    <x v="6"/>
    <x v="222"/>
    <x v="21"/>
    <n v="62"/>
    <x v="6"/>
    <s v="Deonne Boullen"/>
    <s v="C0949cam03"/>
    <x v="7"/>
  </r>
  <r>
    <x v="943"/>
    <x v="6"/>
    <x v="222"/>
    <x v="64"/>
    <n v="62"/>
    <x v="6"/>
    <s v="Deonne Boullen"/>
    <s v="C0949cam03"/>
    <x v="7"/>
  </r>
  <r>
    <x v="943"/>
    <x v="6"/>
    <x v="222"/>
    <x v="82"/>
    <n v="62"/>
    <x v="6"/>
    <s v="Deonne Boullen"/>
    <s v="C0949cam03"/>
    <x v="10"/>
  </r>
  <r>
    <x v="944"/>
    <x v="4"/>
    <x v="439"/>
    <x v="314"/>
    <n v="16"/>
    <x v="4"/>
    <s v="Lexine Tregear"/>
    <s v="C0950cam16"/>
    <x v="0"/>
  </r>
  <r>
    <x v="944"/>
    <x v="4"/>
    <x v="439"/>
    <x v="218"/>
    <n v="16"/>
    <x v="4"/>
    <s v="Lexine Tregear"/>
    <s v="C0950cam16"/>
    <x v="7"/>
  </r>
  <r>
    <x v="944"/>
    <x v="4"/>
    <x v="439"/>
    <x v="390"/>
    <n v="16"/>
    <x v="4"/>
    <s v="Lexine Tregear"/>
    <s v="C0950cam16"/>
    <x v="1"/>
  </r>
  <r>
    <x v="944"/>
    <x v="4"/>
    <x v="439"/>
    <x v="114"/>
    <n v="16"/>
    <x v="4"/>
    <s v="Lexine Tregear"/>
    <s v="C0950cam16"/>
    <x v="2"/>
  </r>
  <r>
    <x v="944"/>
    <x v="4"/>
    <x v="439"/>
    <x v="179"/>
    <n v="16"/>
    <x v="4"/>
    <s v="Lexine Tregear"/>
    <s v="C0950cam16"/>
    <x v="3"/>
  </r>
  <r>
    <x v="944"/>
    <x v="4"/>
    <x v="439"/>
    <x v="149"/>
    <n v="16"/>
    <x v="4"/>
    <s v="Lexine Tregear"/>
    <s v="C0950cam16"/>
    <x v="4"/>
  </r>
  <r>
    <x v="944"/>
    <x v="4"/>
    <x v="439"/>
    <x v="19"/>
    <n v="16"/>
    <x v="4"/>
    <s v="Lexine Tregear"/>
    <s v="C0950cam16"/>
    <x v="5"/>
  </r>
  <r>
    <x v="944"/>
    <x v="4"/>
    <x v="439"/>
    <x v="282"/>
    <n v="16"/>
    <x v="4"/>
    <s v="Lexine Tregear"/>
    <s v="C0950cam16"/>
    <x v="6"/>
  </r>
  <r>
    <x v="944"/>
    <x v="4"/>
    <x v="439"/>
    <x v="13"/>
    <n v="16"/>
    <x v="4"/>
    <s v="Lexine Tregear"/>
    <s v="C0950cam16"/>
    <x v="8"/>
  </r>
  <r>
    <x v="944"/>
    <x v="4"/>
    <x v="439"/>
    <x v="72"/>
    <n v="16"/>
    <x v="4"/>
    <s v="Lexine Tregear"/>
    <s v="C0950cam16"/>
    <x v="9"/>
  </r>
  <r>
    <x v="944"/>
    <x v="12"/>
    <x v="236"/>
    <x v="45"/>
    <n v="66"/>
    <x v="12"/>
    <s v="Lexine Tregear"/>
    <s v="C0950cam10"/>
    <x v="0"/>
  </r>
  <r>
    <x v="944"/>
    <x v="12"/>
    <x v="236"/>
    <x v="356"/>
    <n v="66"/>
    <x v="12"/>
    <s v="Lexine Tregear"/>
    <s v="C0950cam10"/>
    <x v="7"/>
  </r>
  <r>
    <x v="944"/>
    <x v="12"/>
    <x v="236"/>
    <x v="197"/>
    <n v="66"/>
    <x v="12"/>
    <s v="Lexine Tregear"/>
    <s v="C0950cam10"/>
    <x v="10"/>
  </r>
  <r>
    <x v="944"/>
    <x v="12"/>
    <x v="236"/>
    <x v="3"/>
    <n v="66"/>
    <x v="12"/>
    <s v="Lexine Tregear"/>
    <s v="C0950cam10"/>
    <x v="2"/>
  </r>
  <r>
    <x v="944"/>
    <x v="12"/>
    <x v="236"/>
    <x v="163"/>
    <n v="66"/>
    <x v="12"/>
    <s v="Lexine Tregear"/>
    <s v="C0950cam10"/>
    <x v="3"/>
  </r>
  <r>
    <x v="944"/>
    <x v="12"/>
    <x v="236"/>
    <x v="177"/>
    <n v="66"/>
    <x v="12"/>
    <s v="Lexine Tregear"/>
    <s v="C0950cam10"/>
    <x v="4"/>
  </r>
  <r>
    <x v="945"/>
    <x v="11"/>
    <x v="423"/>
    <x v="417"/>
    <n v="14"/>
    <x v="11"/>
    <s v="Deana Carmen"/>
    <s v="C0951cam15"/>
    <x v="0"/>
  </r>
  <r>
    <x v="945"/>
    <x v="11"/>
    <x v="423"/>
    <x v="511"/>
    <n v="14"/>
    <x v="11"/>
    <s v="Deana Carmen"/>
    <s v="C0951cam15"/>
    <x v="7"/>
  </r>
  <r>
    <x v="945"/>
    <x v="11"/>
    <x v="423"/>
    <x v="348"/>
    <n v="14"/>
    <x v="11"/>
    <s v="Deana Carmen"/>
    <s v="C0951cam15"/>
    <x v="1"/>
  </r>
  <r>
    <x v="945"/>
    <x v="11"/>
    <x v="423"/>
    <x v="274"/>
    <n v="14"/>
    <x v="11"/>
    <s v="Deana Carmen"/>
    <s v="C0951cam15"/>
    <x v="3"/>
  </r>
  <r>
    <x v="945"/>
    <x v="11"/>
    <x v="423"/>
    <x v="353"/>
    <n v="14"/>
    <x v="11"/>
    <s v="Deana Carmen"/>
    <s v="C0951cam15"/>
    <x v="3"/>
  </r>
  <r>
    <x v="945"/>
    <x v="11"/>
    <x v="423"/>
    <x v="212"/>
    <n v="14"/>
    <x v="11"/>
    <s v="Deana Carmen"/>
    <s v="C0951cam15"/>
    <x v="5"/>
  </r>
  <r>
    <x v="945"/>
    <x v="11"/>
    <x v="423"/>
    <x v="131"/>
    <n v="14"/>
    <x v="11"/>
    <s v="Deana Carmen"/>
    <s v="C0951cam15"/>
    <x v="5"/>
  </r>
  <r>
    <x v="945"/>
    <x v="11"/>
    <x v="423"/>
    <x v="61"/>
    <n v="14"/>
    <x v="11"/>
    <s v="Deana Carmen"/>
    <s v="C0951cam15"/>
    <x v="8"/>
  </r>
  <r>
    <x v="945"/>
    <x v="11"/>
    <x v="423"/>
    <x v="291"/>
    <n v="14"/>
    <x v="11"/>
    <s v="Deana Carmen"/>
    <s v="C0951cam15"/>
    <x v="9"/>
  </r>
  <r>
    <x v="945"/>
    <x v="11"/>
    <x v="423"/>
    <x v="264"/>
    <n v="14"/>
    <x v="11"/>
    <s v="Deana Carmen"/>
    <s v="C0951cam15"/>
    <x v="9"/>
  </r>
  <r>
    <x v="945"/>
    <x v="11"/>
    <x v="423"/>
    <x v="199"/>
    <n v="14"/>
    <x v="11"/>
    <s v="Deana Carmen"/>
    <s v="C0951cam15"/>
    <x v="12"/>
  </r>
  <r>
    <x v="945"/>
    <x v="11"/>
    <x v="423"/>
    <x v="4"/>
    <n v="14"/>
    <x v="11"/>
    <s v="Deana Carmen"/>
    <s v="C0951cam15"/>
    <x v="15"/>
  </r>
  <r>
    <x v="945"/>
    <x v="11"/>
    <x v="423"/>
    <x v="80"/>
    <n v="14"/>
    <x v="11"/>
    <s v="Deana Carmen"/>
    <s v="C0951cam15"/>
    <x v="13"/>
  </r>
  <r>
    <x v="945"/>
    <x v="11"/>
    <x v="423"/>
    <x v="226"/>
    <n v="14"/>
    <x v="11"/>
    <s v="Deana Carmen"/>
    <s v="C0951cam15"/>
    <x v="13"/>
  </r>
  <r>
    <x v="945"/>
    <x v="1"/>
    <x v="47"/>
    <x v="214"/>
    <n v="25"/>
    <x v="1"/>
    <s v="Deana Carmen"/>
    <s v="C0951cam07"/>
    <x v="0"/>
  </r>
  <r>
    <x v="945"/>
    <x v="1"/>
    <x v="47"/>
    <x v="231"/>
    <n v="25"/>
    <x v="1"/>
    <s v="Deana Carmen"/>
    <s v="C0951cam07"/>
    <x v="7"/>
  </r>
  <r>
    <x v="945"/>
    <x v="1"/>
    <x v="47"/>
    <x v="242"/>
    <n v="25"/>
    <x v="1"/>
    <s v="Deana Carmen"/>
    <s v="C0951cam07"/>
    <x v="10"/>
  </r>
  <r>
    <x v="945"/>
    <x v="1"/>
    <x v="47"/>
    <x v="352"/>
    <n v="25"/>
    <x v="1"/>
    <s v="Deana Carmen"/>
    <s v="C0951cam07"/>
    <x v="1"/>
  </r>
  <r>
    <x v="945"/>
    <x v="1"/>
    <x v="47"/>
    <x v="197"/>
    <n v="25"/>
    <x v="1"/>
    <s v="Deana Carmen"/>
    <s v="C0951cam07"/>
    <x v="2"/>
  </r>
  <r>
    <x v="945"/>
    <x v="1"/>
    <x v="47"/>
    <x v="180"/>
    <n v="25"/>
    <x v="1"/>
    <s v="Deana Carmen"/>
    <s v="C0951cam07"/>
    <x v="3"/>
  </r>
  <r>
    <x v="945"/>
    <x v="1"/>
    <x v="47"/>
    <x v="252"/>
    <n v="25"/>
    <x v="1"/>
    <s v="Deana Carmen"/>
    <s v="C0951cam07"/>
    <x v="4"/>
  </r>
  <r>
    <x v="945"/>
    <x v="1"/>
    <x v="47"/>
    <x v="31"/>
    <n v="25"/>
    <x v="1"/>
    <s v="Deana Carmen"/>
    <s v="C0951cam07"/>
    <x v="5"/>
  </r>
  <r>
    <x v="945"/>
    <x v="1"/>
    <x v="47"/>
    <x v="122"/>
    <n v="25"/>
    <x v="1"/>
    <s v="Deana Carmen"/>
    <s v="C0951cam07"/>
    <x v="6"/>
  </r>
  <r>
    <x v="945"/>
    <x v="1"/>
    <x v="47"/>
    <x v="6"/>
    <n v="25"/>
    <x v="1"/>
    <s v="Deana Carmen"/>
    <s v="C0951cam07"/>
    <x v="8"/>
  </r>
  <r>
    <x v="946"/>
    <x v="7"/>
    <x v="407"/>
    <x v="17"/>
    <n v="28"/>
    <x v="7"/>
    <s v="Tobias Leap"/>
    <s v="C0952cam14"/>
    <x v="0"/>
  </r>
  <r>
    <x v="946"/>
    <x v="7"/>
    <x v="407"/>
    <x v="457"/>
    <n v="28"/>
    <x v="7"/>
    <s v="Tobias Leap"/>
    <s v="C0952cam14"/>
    <x v="7"/>
  </r>
  <r>
    <x v="946"/>
    <x v="7"/>
    <x v="407"/>
    <x v="106"/>
    <n v="28"/>
    <x v="7"/>
    <s v="Tobias Leap"/>
    <s v="C0952cam14"/>
    <x v="10"/>
  </r>
  <r>
    <x v="946"/>
    <x v="7"/>
    <x v="407"/>
    <x v="70"/>
    <n v="28"/>
    <x v="7"/>
    <s v="Tobias Leap"/>
    <s v="C0952cam14"/>
    <x v="1"/>
  </r>
  <r>
    <x v="946"/>
    <x v="7"/>
    <x v="407"/>
    <x v="138"/>
    <n v="28"/>
    <x v="7"/>
    <s v="Tobias Leap"/>
    <s v="C0952cam14"/>
    <x v="2"/>
  </r>
  <r>
    <x v="946"/>
    <x v="7"/>
    <x v="407"/>
    <x v="84"/>
    <n v="28"/>
    <x v="7"/>
    <s v="Tobias Leap"/>
    <s v="C0952cam14"/>
    <x v="5"/>
  </r>
  <r>
    <x v="946"/>
    <x v="4"/>
    <x v="442"/>
    <x v="46"/>
    <n v="16"/>
    <x v="4"/>
    <s v="Tobias Leap"/>
    <s v="C0952cam16"/>
    <x v="0"/>
  </r>
  <r>
    <x v="946"/>
    <x v="4"/>
    <x v="442"/>
    <x v="93"/>
    <n v="16"/>
    <x v="4"/>
    <s v="Tobias Leap"/>
    <s v="C0952cam16"/>
    <x v="7"/>
  </r>
  <r>
    <x v="946"/>
    <x v="4"/>
    <x v="442"/>
    <x v="180"/>
    <n v="16"/>
    <x v="4"/>
    <s v="Tobias Leap"/>
    <s v="C0952cam16"/>
    <x v="10"/>
  </r>
  <r>
    <x v="946"/>
    <x v="4"/>
    <x v="442"/>
    <x v="193"/>
    <n v="16"/>
    <x v="4"/>
    <s v="Tobias Leap"/>
    <s v="C0952cam16"/>
    <x v="10"/>
  </r>
  <r>
    <x v="946"/>
    <x v="4"/>
    <x v="442"/>
    <x v="27"/>
    <n v="16"/>
    <x v="4"/>
    <s v="Tobias Leap"/>
    <s v="C0952cam16"/>
    <x v="2"/>
  </r>
  <r>
    <x v="946"/>
    <x v="4"/>
    <x v="442"/>
    <x v="85"/>
    <n v="16"/>
    <x v="4"/>
    <s v="Tobias Leap"/>
    <s v="C0952cam16"/>
    <x v="3"/>
  </r>
  <r>
    <x v="946"/>
    <x v="4"/>
    <x v="442"/>
    <x v="290"/>
    <n v="16"/>
    <x v="4"/>
    <s v="Tobias Leap"/>
    <s v="C0952cam16"/>
    <x v="4"/>
  </r>
  <r>
    <x v="946"/>
    <x v="2"/>
    <x v="181"/>
    <x v="156"/>
    <n v="29"/>
    <x v="2"/>
    <s v="Tobias Leap"/>
    <s v="C0952cam17"/>
    <x v="0"/>
  </r>
  <r>
    <x v="946"/>
    <x v="2"/>
    <x v="181"/>
    <x v="200"/>
    <n v="29"/>
    <x v="2"/>
    <s v="Tobias Leap"/>
    <s v="C0952cam17"/>
    <x v="7"/>
  </r>
  <r>
    <x v="946"/>
    <x v="2"/>
    <x v="181"/>
    <x v="31"/>
    <n v="29"/>
    <x v="2"/>
    <s v="Tobias Leap"/>
    <s v="C0952cam17"/>
    <x v="10"/>
  </r>
  <r>
    <x v="946"/>
    <x v="2"/>
    <x v="181"/>
    <x v="32"/>
    <n v="29"/>
    <x v="2"/>
    <s v="Tobias Leap"/>
    <s v="C0952cam17"/>
    <x v="1"/>
  </r>
  <r>
    <x v="946"/>
    <x v="2"/>
    <x v="181"/>
    <x v="259"/>
    <n v="29"/>
    <x v="2"/>
    <s v="Tobias Leap"/>
    <s v="C0952cam17"/>
    <x v="2"/>
  </r>
  <r>
    <x v="947"/>
    <x v="8"/>
    <x v="1"/>
    <x v="7"/>
    <n v="13"/>
    <x v="8"/>
    <s v="Sandye Hixson"/>
    <s v="C0953cam06"/>
    <x v="0"/>
  </r>
  <r>
    <x v="947"/>
    <x v="8"/>
    <x v="1"/>
    <x v="433"/>
    <n v="13"/>
    <x v="8"/>
    <s v="Sandye Hixson"/>
    <s v="C0953cam06"/>
    <x v="7"/>
  </r>
  <r>
    <x v="947"/>
    <x v="8"/>
    <x v="1"/>
    <x v="375"/>
    <n v="13"/>
    <x v="8"/>
    <s v="Sandye Hixson"/>
    <s v="C0953cam06"/>
    <x v="10"/>
  </r>
  <r>
    <x v="947"/>
    <x v="8"/>
    <x v="1"/>
    <x v="219"/>
    <n v="13"/>
    <x v="8"/>
    <s v="Sandye Hixson"/>
    <s v="C0953cam06"/>
    <x v="1"/>
  </r>
  <r>
    <x v="947"/>
    <x v="8"/>
    <x v="1"/>
    <x v="181"/>
    <n v="13"/>
    <x v="8"/>
    <s v="Sandye Hixson"/>
    <s v="C0953cam06"/>
    <x v="2"/>
  </r>
  <r>
    <x v="947"/>
    <x v="8"/>
    <x v="1"/>
    <x v="282"/>
    <n v="13"/>
    <x v="8"/>
    <s v="Sandye Hixson"/>
    <s v="C0953cam06"/>
    <x v="3"/>
  </r>
  <r>
    <x v="947"/>
    <x v="8"/>
    <x v="1"/>
    <x v="21"/>
    <n v="13"/>
    <x v="8"/>
    <s v="Sandye Hixson"/>
    <s v="C0953cam06"/>
    <x v="4"/>
  </r>
  <r>
    <x v="947"/>
    <x v="8"/>
    <x v="1"/>
    <x v="12"/>
    <n v="13"/>
    <x v="8"/>
    <s v="Sandye Hixson"/>
    <s v="C0953cam06"/>
    <x v="4"/>
  </r>
  <r>
    <x v="947"/>
    <x v="13"/>
    <x v="332"/>
    <x v="203"/>
    <n v="75"/>
    <x v="13"/>
    <s v="Sandye Hixson"/>
    <s v="C0953cam09"/>
    <x v="0"/>
  </r>
  <r>
    <x v="947"/>
    <x v="13"/>
    <x v="332"/>
    <x v="156"/>
    <n v="75"/>
    <x v="13"/>
    <s v="Sandye Hixson"/>
    <s v="C0953cam09"/>
    <x v="7"/>
  </r>
  <r>
    <x v="947"/>
    <x v="13"/>
    <x v="332"/>
    <x v="181"/>
    <n v="75"/>
    <x v="13"/>
    <s v="Sandye Hixson"/>
    <s v="C0953cam09"/>
    <x v="10"/>
  </r>
  <r>
    <x v="947"/>
    <x v="13"/>
    <x v="332"/>
    <x v="41"/>
    <n v="75"/>
    <x v="13"/>
    <s v="Sandye Hixson"/>
    <s v="C0953cam09"/>
    <x v="1"/>
  </r>
  <r>
    <x v="947"/>
    <x v="13"/>
    <x v="332"/>
    <x v="47"/>
    <n v="75"/>
    <x v="13"/>
    <s v="Sandye Hixson"/>
    <s v="C0953cam09"/>
    <x v="2"/>
  </r>
  <r>
    <x v="947"/>
    <x v="15"/>
    <x v="231"/>
    <x v="209"/>
    <n v="10"/>
    <x v="15"/>
    <s v="Sandye Hixson"/>
    <s v="C0953cam01"/>
    <x v="0"/>
  </r>
  <r>
    <x v="947"/>
    <x v="15"/>
    <x v="231"/>
    <x v="151"/>
    <n v="10"/>
    <x v="15"/>
    <s v="Sandye Hixson"/>
    <s v="C0953cam01"/>
    <x v="7"/>
  </r>
  <r>
    <x v="947"/>
    <x v="15"/>
    <x v="231"/>
    <x v="194"/>
    <n v="10"/>
    <x v="15"/>
    <s v="Sandye Hixson"/>
    <s v="C0953cam01"/>
    <x v="7"/>
  </r>
  <r>
    <x v="947"/>
    <x v="15"/>
    <x v="231"/>
    <x v="43"/>
    <n v="10"/>
    <x v="15"/>
    <s v="Sandye Hixson"/>
    <s v="C0953cam01"/>
    <x v="10"/>
  </r>
  <r>
    <x v="947"/>
    <x v="15"/>
    <x v="231"/>
    <x v="15"/>
    <n v="10"/>
    <x v="15"/>
    <s v="Sandye Hixson"/>
    <s v="C0953cam01"/>
    <x v="1"/>
  </r>
  <r>
    <x v="948"/>
    <x v="5"/>
    <x v="428"/>
    <x v="183"/>
    <n v="26"/>
    <x v="5"/>
    <s v="Cassaundra Bamlett"/>
    <s v="C0954cam02"/>
    <x v="0"/>
  </r>
  <r>
    <x v="948"/>
    <x v="5"/>
    <x v="428"/>
    <x v="365"/>
    <n v="26"/>
    <x v="5"/>
    <s v="Cassaundra Bamlett"/>
    <s v="C0954cam02"/>
    <x v="7"/>
  </r>
  <r>
    <x v="948"/>
    <x v="5"/>
    <x v="428"/>
    <x v="347"/>
    <n v="26"/>
    <x v="5"/>
    <s v="Cassaundra Bamlett"/>
    <s v="C0954cam02"/>
    <x v="10"/>
  </r>
  <r>
    <x v="948"/>
    <x v="5"/>
    <x v="428"/>
    <x v="399"/>
    <n v="26"/>
    <x v="5"/>
    <s v="Cassaundra Bamlett"/>
    <s v="C0954cam02"/>
    <x v="1"/>
  </r>
  <r>
    <x v="948"/>
    <x v="5"/>
    <x v="428"/>
    <x v="299"/>
    <n v="26"/>
    <x v="5"/>
    <s v="Cassaundra Bamlett"/>
    <s v="C0954cam02"/>
    <x v="2"/>
  </r>
  <r>
    <x v="948"/>
    <x v="5"/>
    <x v="428"/>
    <x v="36"/>
    <n v="26"/>
    <x v="5"/>
    <s v="Cassaundra Bamlett"/>
    <s v="C0954cam02"/>
    <x v="3"/>
  </r>
  <r>
    <x v="948"/>
    <x v="5"/>
    <x v="428"/>
    <x v="215"/>
    <n v="26"/>
    <x v="5"/>
    <s v="Cassaundra Bamlett"/>
    <s v="C0954cam02"/>
    <x v="4"/>
  </r>
  <r>
    <x v="948"/>
    <x v="5"/>
    <x v="428"/>
    <x v="187"/>
    <n v="26"/>
    <x v="5"/>
    <s v="Cassaundra Bamlett"/>
    <s v="C0954cam02"/>
    <x v="5"/>
  </r>
  <r>
    <x v="948"/>
    <x v="5"/>
    <x v="428"/>
    <x v="25"/>
    <n v="26"/>
    <x v="5"/>
    <s v="Cassaundra Bamlett"/>
    <s v="C0954cam02"/>
    <x v="6"/>
  </r>
  <r>
    <x v="948"/>
    <x v="5"/>
    <x v="428"/>
    <x v="2"/>
    <n v="26"/>
    <x v="5"/>
    <s v="Cassaundra Bamlett"/>
    <s v="C0954cam02"/>
    <x v="8"/>
  </r>
  <r>
    <x v="948"/>
    <x v="5"/>
    <x v="428"/>
    <x v="31"/>
    <n v="26"/>
    <x v="5"/>
    <s v="Cassaundra Bamlett"/>
    <s v="C0954cam02"/>
    <x v="11"/>
  </r>
  <r>
    <x v="948"/>
    <x v="5"/>
    <x v="428"/>
    <x v="32"/>
    <n v="26"/>
    <x v="5"/>
    <s v="Cassaundra Bamlett"/>
    <s v="C0954cam02"/>
    <x v="12"/>
  </r>
  <r>
    <x v="949"/>
    <x v="6"/>
    <x v="52"/>
    <x v="187"/>
    <n v="62"/>
    <x v="6"/>
    <s v="Gwendolen Ambrogioli"/>
    <s v="C0955cam03"/>
    <x v="0"/>
  </r>
  <r>
    <x v="949"/>
    <x v="6"/>
    <x v="52"/>
    <x v="245"/>
    <n v="62"/>
    <x v="6"/>
    <s v="Gwendolen Ambrogioli"/>
    <s v="C0955cam03"/>
    <x v="7"/>
  </r>
  <r>
    <x v="949"/>
    <x v="6"/>
    <x v="52"/>
    <x v="56"/>
    <n v="62"/>
    <x v="6"/>
    <s v="Gwendolen Ambrogioli"/>
    <s v="C0955cam03"/>
    <x v="10"/>
  </r>
  <r>
    <x v="949"/>
    <x v="9"/>
    <x v="260"/>
    <x v="47"/>
    <n v="27"/>
    <x v="9"/>
    <s v="Gwendolen Ambrogioli"/>
    <s v="C0955cam08"/>
    <x v="0"/>
  </r>
  <r>
    <x v="949"/>
    <x v="9"/>
    <x v="260"/>
    <x v="238"/>
    <n v="27"/>
    <x v="9"/>
    <s v="Gwendolen Ambrogioli"/>
    <s v="C0955cam08"/>
    <x v="7"/>
  </r>
  <r>
    <x v="950"/>
    <x v="12"/>
    <x v="188"/>
    <x v="437"/>
    <n v="66"/>
    <x v="12"/>
    <s v="Mercy Skylett"/>
    <s v="C0956cam10"/>
    <x v="0"/>
  </r>
  <r>
    <x v="950"/>
    <x v="12"/>
    <x v="188"/>
    <x v="142"/>
    <n v="66"/>
    <x v="12"/>
    <s v="Mercy Skylett"/>
    <s v="C0956cam10"/>
    <x v="2"/>
  </r>
  <r>
    <x v="950"/>
    <x v="12"/>
    <x v="188"/>
    <x v="9"/>
    <n v="66"/>
    <x v="12"/>
    <s v="Mercy Skylett"/>
    <s v="C0956cam10"/>
    <x v="11"/>
  </r>
  <r>
    <x v="950"/>
    <x v="16"/>
    <x v="421"/>
    <x v="309"/>
    <n v="26"/>
    <x v="16"/>
    <s v="Mercy Skylett"/>
    <s v="C0956cam04"/>
    <x v="0"/>
  </r>
  <r>
    <x v="950"/>
    <x v="16"/>
    <x v="421"/>
    <x v="490"/>
    <n v="26"/>
    <x v="16"/>
    <s v="Mercy Skylett"/>
    <s v="C0956cam04"/>
    <x v="10"/>
  </r>
  <r>
    <x v="950"/>
    <x v="16"/>
    <x v="421"/>
    <x v="60"/>
    <n v="26"/>
    <x v="16"/>
    <s v="Mercy Skylett"/>
    <s v="C0956cam04"/>
    <x v="2"/>
  </r>
  <r>
    <x v="950"/>
    <x v="16"/>
    <x v="421"/>
    <x v="178"/>
    <n v="26"/>
    <x v="16"/>
    <s v="Mercy Skylett"/>
    <s v="C0956cam04"/>
    <x v="3"/>
  </r>
  <r>
    <x v="950"/>
    <x v="16"/>
    <x v="421"/>
    <x v="260"/>
    <n v="26"/>
    <x v="16"/>
    <s v="Mercy Skylett"/>
    <s v="C0956cam04"/>
    <x v="4"/>
  </r>
  <r>
    <x v="950"/>
    <x v="16"/>
    <x v="421"/>
    <x v="258"/>
    <n v="26"/>
    <x v="16"/>
    <s v="Mercy Skylett"/>
    <s v="C0956cam04"/>
    <x v="6"/>
  </r>
  <r>
    <x v="950"/>
    <x v="16"/>
    <x v="421"/>
    <x v="328"/>
    <n v="26"/>
    <x v="16"/>
    <s v="Mercy Skylett"/>
    <s v="C0956cam04"/>
    <x v="8"/>
  </r>
  <r>
    <x v="950"/>
    <x v="16"/>
    <x v="421"/>
    <x v="42"/>
    <n v="26"/>
    <x v="16"/>
    <s v="Mercy Skylett"/>
    <s v="C0956cam04"/>
    <x v="9"/>
  </r>
  <r>
    <x v="951"/>
    <x v="14"/>
    <x v="273"/>
    <x v="435"/>
    <n v="25"/>
    <x v="14"/>
    <s v="Mercy Caulier"/>
    <s v="C0957cam13"/>
    <x v="0"/>
  </r>
  <r>
    <x v="951"/>
    <x v="14"/>
    <x v="273"/>
    <x v="209"/>
    <n v="25"/>
    <x v="14"/>
    <s v="Mercy Caulier"/>
    <s v="C0957cam13"/>
    <x v="7"/>
  </r>
  <r>
    <x v="951"/>
    <x v="14"/>
    <x v="273"/>
    <x v="145"/>
    <n v="25"/>
    <x v="14"/>
    <s v="Mercy Caulier"/>
    <s v="C0957cam13"/>
    <x v="10"/>
  </r>
  <r>
    <x v="951"/>
    <x v="14"/>
    <x v="273"/>
    <x v="217"/>
    <n v="25"/>
    <x v="14"/>
    <s v="Mercy Caulier"/>
    <s v="C0957cam13"/>
    <x v="1"/>
  </r>
  <r>
    <x v="951"/>
    <x v="14"/>
    <x v="273"/>
    <x v="33"/>
    <n v="25"/>
    <x v="14"/>
    <s v="Mercy Caulier"/>
    <s v="C0957cam13"/>
    <x v="2"/>
  </r>
  <r>
    <x v="952"/>
    <x v="7"/>
    <x v="424"/>
    <x v="507"/>
    <n v="28"/>
    <x v="7"/>
    <s v="Worthington Keeping"/>
    <s v="C0958cam14"/>
    <x v="0"/>
  </r>
  <r>
    <x v="952"/>
    <x v="7"/>
    <x v="424"/>
    <x v="346"/>
    <n v="28"/>
    <x v="7"/>
    <s v="Worthington Keeping"/>
    <s v="C0958cam14"/>
    <x v="7"/>
  </r>
  <r>
    <x v="952"/>
    <x v="7"/>
    <x v="424"/>
    <x v="295"/>
    <n v="28"/>
    <x v="7"/>
    <s v="Worthington Keeping"/>
    <s v="C0958cam14"/>
    <x v="10"/>
  </r>
  <r>
    <x v="952"/>
    <x v="7"/>
    <x v="424"/>
    <x v="461"/>
    <n v="28"/>
    <x v="7"/>
    <s v="Worthington Keeping"/>
    <s v="C0958cam14"/>
    <x v="1"/>
  </r>
  <r>
    <x v="952"/>
    <x v="7"/>
    <x v="424"/>
    <x v="157"/>
    <n v="28"/>
    <x v="7"/>
    <s v="Worthington Keeping"/>
    <s v="C0958cam14"/>
    <x v="2"/>
  </r>
  <r>
    <x v="952"/>
    <x v="7"/>
    <x v="424"/>
    <x v="386"/>
    <n v="28"/>
    <x v="7"/>
    <s v="Worthington Keeping"/>
    <s v="C0958cam14"/>
    <x v="3"/>
  </r>
  <r>
    <x v="952"/>
    <x v="7"/>
    <x v="424"/>
    <x v="0"/>
    <n v="28"/>
    <x v="7"/>
    <s v="Worthington Keeping"/>
    <s v="C0958cam14"/>
    <x v="4"/>
  </r>
  <r>
    <x v="952"/>
    <x v="7"/>
    <x v="424"/>
    <x v="155"/>
    <n v="28"/>
    <x v="7"/>
    <s v="Worthington Keeping"/>
    <s v="C0958cam14"/>
    <x v="5"/>
  </r>
  <r>
    <x v="952"/>
    <x v="7"/>
    <x v="424"/>
    <x v="306"/>
    <n v="28"/>
    <x v="7"/>
    <s v="Worthington Keeping"/>
    <s v="C0958cam14"/>
    <x v="6"/>
  </r>
  <r>
    <x v="952"/>
    <x v="7"/>
    <x v="424"/>
    <x v="406"/>
    <n v="28"/>
    <x v="7"/>
    <s v="Worthington Keeping"/>
    <s v="C0958cam14"/>
    <x v="8"/>
  </r>
  <r>
    <x v="952"/>
    <x v="7"/>
    <x v="424"/>
    <x v="318"/>
    <n v="28"/>
    <x v="7"/>
    <s v="Worthington Keeping"/>
    <s v="C0958cam14"/>
    <x v="12"/>
  </r>
  <r>
    <x v="952"/>
    <x v="7"/>
    <x v="424"/>
    <x v="271"/>
    <n v="28"/>
    <x v="7"/>
    <s v="Worthington Keeping"/>
    <s v="C0958cam14"/>
    <x v="15"/>
  </r>
  <r>
    <x v="952"/>
    <x v="7"/>
    <x v="424"/>
    <x v="72"/>
    <n v="28"/>
    <x v="7"/>
    <s v="Worthington Keeping"/>
    <s v="C0958cam14"/>
    <x v="13"/>
  </r>
  <r>
    <x v="952"/>
    <x v="4"/>
    <x v="408"/>
    <x v="347"/>
    <n v="16"/>
    <x v="4"/>
    <s v="Worthington Keeping"/>
    <s v="C0958cam16"/>
    <x v="0"/>
  </r>
  <r>
    <x v="952"/>
    <x v="4"/>
    <x v="408"/>
    <x v="296"/>
    <n v="16"/>
    <x v="4"/>
    <s v="Worthington Keeping"/>
    <s v="C0958cam16"/>
    <x v="7"/>
  </r>
  <r>
    <x v="952"/>
    <x v="4"/>
    <x v="408"/>
    <x v="284"/>
    <n v="16"/>
    <x v="4"/>
    <s v="Worthington Keeping"/>
    <s v="C0958cam16"/>
    <x v="7"/>
  </r>
  <r>
    <x v="952"/>
    <x v="4"/>
    <x v="408"/>
    <x v="389"/>
    <n v="16"/>
    <x v="4"/>
    <s v="Worthington Keeping"/>
    <s v="C0958cam16"/>
    <x v="1"/>
  </r>
  <r>
    <x v="952"/>
    <x v="4"/>
    <x v="408"/>
    <x v="131"/>
    <n v="16"/>
    <x v="4"/>
    <s v="Worthington Keeping"/>
    <s v="C0958cam16"/>
    <x v="1"/>
  </r>
  <r>
    <x v="952"/>
    <x v="4"/>
    <x v="408"/>
    <x v="55"/>
    <n v="16"/>
    <x v="4"/>
    <s v="Worthington Keeping"/>
    <s v="C0958cam16"/>
    <x v="2"/>
  </r>
  <r>
    <x v="952"/>
    <x v="4"/>
    <x v="408"/>
    <x v="410"/>
    <n v="16"/>
    <x v="4"/>
    <s v="Worthington Keeping"/>
    <s v="C0958cam16"/>
    <x v="4"/>
  </r>
  <r>
    <x v="952"/>
    <x v="4"/>
    <x v="408"/>
    <x v="219"/>
    <n v="16"/>
    <x v="4"/>
    <s v="Worthington Keeping"/>
    <s v="C0958cam16"/>
    <x v="5"/>
  </r>
  <r>
    <x v="952"/>
    <x v="4"/>
    <x v="408"/>
    <x v="65"/>
    <n v="16"/>
    <x v="4"/>
    <s v="Worthington Keeping"/>
    <s v="C0958cam16"/>
    <x v="6"/>
  </r>
  <r>
    <x v="952"/>
    <x v="4"/>
    <x v="408"/>
    <x v="221"/>
    <n v="16"/>
    <x v="4"/>
    <s v="Worthington Keeping"/>
    <s v="C0958cam16"/>
    <x v="8"/>
  </r>
  <r>
    <x v="952"/>
    <x v="4"/>
    <x v="408"/>
    <x v="162"/>
    <n v="16"/>
    <x v="4"/>
    <s v="Worthington Keeping"/>
    <s v="C0958cam16"/>
    <x v="11"/>
  </r>
  <r>
    <x v="952"/>
    <x v="4"/>
    <x v="408"/>
    <x v="119"/>
    <n v="16"/>
    <x v="4"/>
    <s v="Worthington Keeping"/>
    <s v="C0958cam16"/>
    <x v="11"/>
  </r>
  <r>
    <x v="953"/>
    <x v="1"/>
    <x v="284"/>
    <x v="482"/>
    <n v="25"/>
    <x v="1"/>
    <s v="Ilyse Cooling"/>
    <s v="C0959cam07"/>
    <x v="0"/>
  </r>
  <r>
    <x v="953"/>
    <x v="1"/>
    <x v="284"/>
    <x v="273"/>
    <n v="25"/>
    <x v="1"/>
    <s v="Ilyse Cooling"/>
    <s v="C0959cam07"/>
    <x v="2"/>
  </r>
  <r>
    <x v="953"/>
    <x v="1"/>
    <x v="284"/>
    <x v="148"/>
    <n v="25"/>
    <x v="1"/>
    <s v="Ilyse Cooling"/>
    <s v="C0959cam07"/>
    <x v="3"/>
  </r>
  <r>
    <x v="953"/>
    <x v="1"/>
    <x v="284"/>
    <x v="490"/>
    <n v="25"/>
    <x v="1"/>
    <s v="Ilyse Cooling"/>
    <s v="C0959cam07"/>
    <x v="5"/>
  </r>
  <r>
    <x v="953"/>
    <x v="1"/>
    <x v="284"/>
    <x v="291"/>
    <n v="25"/>
    <x v="1"/>
    <s v="Ilyse Cooling"/>
    <s v="C0959cam07"/>
    <x v="11"/>
  </r>
  <r>
    <x v="953"/>
    <x v="1"/>
    <x v="284"/>
    <x v="10"/>
    <n v="25"/>
    <x v="1"/>
    <s v="Ilyse Cooling"/>
    <s v="C0959cam07"/>
    <x v="13"/>
  </r>
  <r>
    <x v="953"/>
    <x v="1"/>
    <x v="284"/>
    <x v="221"/>
    <n v="25"/>
    <x v="1"/>
    <s v="Ilyse Cooling"/>
    <s v="C0959cam07"/>
    <x v="13"/>
  </r>
  <r>
    <x v="953"/>
    <x v="1"/>
    <x v="284"/>
    <x v="330"/>
    <n v="25"/>
    <x v="1"/>
    <s v="Ilyse Cooling"/>
    <s v="C0959cam07"/>
    <x v="16"/>
  </r>
  <r>
    <x v="953"/>
    <x v="3"/>
    <x v="47"/>
    <x v="214"/>
    <n v="62"/>
    <x v="3"/>
    <s v="Ilyse Cooling"/>
    <s v="C0959cam11"/>
    <x v="0"/>
  </r>
  <r>
    <x v="953"/>
    <x v="3"/>
    <x v="47"/>
    <x v="156"/>
    <n v="62"/>
    <x v="3"/>
    <s v="Ilyse Cooling"/>
    <s v="C0959cam11"/>
    <x v="3"/>
  </r>
  <r>
    <x v="953"/>
    <x v="3"/>
    <x v="47"/>
    <x v="262"/>
    <n v="62"/>
    <x v="3"/>
    <s v="Ilyse Cooling"/>
    <s v="C0959cam11"/>
    <x v="4"/>
  </r>
  <r>
    <x v="953"/>
    <x v="3"/>
    <x v="47"/>
    <x v="41"/>
    <n v="62"/>
    <x v="3"/>
    <s v="Ilyse Cooling"/>
    <s v="C0959cam11"/>
    <x v="5"/>
  </r>
  <r>
    <x v="953"/>
    <x v="3"/>
    <x v="47"/>
    <x v="67"/>
    <n v="62"/>
    <x v="3"/>
    <s v="Ilyse Cooling"/>
    <s v="C0959cam11"/>
    <x v="8"/>
  </r>
  <r>
    <x v="953"/>
    <x v="11"/>
    <x v="12"/>
    <x v="68"/>
    <n v="14"/>
    <x v="11"/>
    <s v="Ilyse Cooling"/>
    <s v="C0959cam15"/>
    <x v="0"/>
  </r>
  <r>
    <x v="953"/>
    <x v="11"/>
    <x v="12"/>
    <x v="372"/>
    <n v="14"/>
    <x v="11"/>
    <s v="Ilyse Cooling"/>
    <s v="C0959cam15"/>
    <x v="7"/>
  </r>
  <r>
    <x v="953"/>
    <x v="11"/>
    <x v="12"/>
    <x v="207"/>
    <n v="14"/>
    <x v="11"/>
    <s v="Ilyse Cooling"/>
    <s v="C0959cam15"/>
    <x v="7"/>
  </r>
  <r>
    <x v="953"/>
    <x v="11"/>
    <x v="12"/>
    <x v="132"/>
    <n v="14"/>
    <x v="11"/>
    <s v="Ilyse Cooling"/>
    <s v="C0959cam15"/>
    <x v="1"/>
  </r>
  <r>
    <x v="953"/>
    <x v="11"/>
    <x v="12"/>
    <x v="127"/>
    <n v="14"/>
    <x v="11"/>
    <s v="Ilyse Cooling"/>
    <s v="C0959cam15"/>
    <x v="1"/>
  </r>
  <r>
    <x v="953"/>
    <x v="11"/>
    <x v="12"/>
    <x v="311"/>
    <n v="14"/>
    <x v="11"/>
    <s v="Ilyse Cooling"/>
    <s v="C0959cam15"/>
    <x v="2"/>
  </r>
  <r>
    <x v="953"/>
    <x v="11"/>
    <x v="12"/>
    <x v="233"/>
    <n v="14"/>
    <x v="11"/>
    <s v="Ilyse Cooling"/>
    <s v="C0959cam15"/>
    <x v="4"/>
  </r>
  <r>
    <x v="953"/>
    <x v="11"/>
    <x v="12"/>
    <x v="151"/>
    <n v="14"/>
    <x v="11"/>
    <s v="Ilyse Cooling"/>
    <s v="C0959cam15"/>
    <x v="5"/>
  </r>
  <r>
    <x v="953"/>
    <x v="11"/>
    <x v="12"/>
    <x v="63"/>
    <n v="14"/>
    <x v="11"/>
    <s v="Ilyse Cooling"/>
    <s v="C0959cam15"/>
    <x v="6"/>
  </r>
  <r>
    <x v="953"/>
    <x v="11"/>
    <x v="12"/>
    <x v="374"/>
    <n v="14"/>
    <x v="11"/>
    <s v="Ilyse Cooling"/>
    <s v="C0959cam15"/>
    <x v="8"/>
  </r>
  <r>
    <x v="954"/>
    <x v="13"/>
    <x v="240"/>
    <x v="466"/>
    <n v="75"/>
    <x v="13"/>
    <s v="Thane Tall"/>
    <s v="C0960cam09"/>
    <x v="0"/>
  </r>
  <r>
    <x v="954"/>
    <x v="13"/>
    <x v="240"/>
    <x v="299"/>
    <n v="75"/>
    <x v="13"/>
    <s v="Thane Tall"/>
    <s v="C0960cam09"/>
    <x v="2"/>
  </r>
  <r>
    <x v="954"/>
    <x v="13"/>
    <x v="240"/>
    <x v="411"/>
    <n v="75"/>
    <x v="13"/>
    <s v="Thane Tall"/>
    <s v="C0960cam09"/>
    <x v="3"/>
  </r>
  <r>
    <x v="954"/>
    <x v="13"/>
    <x v="240"/>
    <x v="7"/>
    <n v="75"/>
    <x v="13"/>
    <s v="Thane Tall"/>
    <s v="C0960cam09"/>
    <x v="4"/>
  </r>
  <r>
    <x v="954"/>
    <x v="13"/>
    <x v="240"/>
    <x v="433"/>
    <n v="75"/>
    <x v="13"/>
    <s v="Thane Tall"/>
    <s v="C0960cam09"/>
    <x v="5"/>
  </r>
  <r>
    <x v="954"/>
    <x v="13"/>
    <x v="240"/>
    <x v="219"/>
    <n v="75"/>
    <x v="13"/>
    <s v="Thane Tall"/>
    <s v="C0960cam09"/>
    <x v="8"/>
  </r>
  <r>
    <x v="954"/>
    <x v="13"/>
    <x v="240"/>
    <x v="9"/>
    <n v="75"/>
    <x v="13"/>
    <s v="Thane Tall"/>
    <s v="C0960cam09"/>
    <x v="9"/>
  </r>
  <r>
    <x v="954"/>
    <x v="13"/>
    <x v="240"/>
    <x v="10"/>
    <n v="75"/>
    <x v="13"/>
    <s v="Thane Tall"/>
    <s v="C0960cam09"/>
    <x v="11"/>
  </r>
  <r>
    <x v="954"/>
    <x v="13"/>
    <x v="240"/>
    <x v="14"/>
    <n v="75"/>
    <x v="13"/>
    <s v="Thane Tall"/>
    <s v="C0960cam09"/>
    <x v="15"/>
  </r>
  <r>
    <x v="954"/>
    <x v="2"/>
    <x v="434"/>
    <x v="419"/>
    <n v="29"/>
    <x v="2"/>
    <s v="Thane Tall"/>
    <s v="C0960cam17"/>
    <x v="0"/>
  </r>
  <r>
    <x v="954"/>
    <x v="2"/>
    <x v="434"/>
    <x v="223"/>
    <n v="29"/>
    <x v="2"/>
    <s v="Thane Tall"/>
    <s v="C0960cam17"/>
    <x v="10"/>
  </r>
  <r>
    <x v="954"/>
    <x v="2"/>
    <x v="434"/>
    <x v="38"/>
    <n v="29"/>
    <x v="2"/>
    <s v="Thane Tall"/>
    <s v="C0960cam17"/>
    <x v="1"/>
  </r>
  <r>
    <x v="954"/>
    <x v="2"/>
    <x v="434"/>
    <x v="203"/>
    <n v="29"/>
    <x v="2"/>
    <s v="Thane Tall"/>
    <s v="C0960cam17"/>
    <x v="2"/>
  </r>
  <r>
    <x v="954"/>
    <x v="2"/>
    <x v="434"/>
    <x v="137"/>
    <n v="29"/>
    <x v="2"/>
    <s v="Thane Tall"/>
    <s v="C0960cam17"/>
    <x v="3"/>
  </r>
  <r>
    <x v="954"/>
    <x v="2"/>
    <x v="434"/>
    <x v="193"/>
    <n v="29"/>
    <x v="2"/>
    <s v="Thane Tall"/>
    <s v="C0960cam17"/>
    <x v="4"/>
  </r>
  <r>
    <x v="954"/>
    <x v="2"/>
    <x v="434"/>
    <x v="31"/>
    <n v="29"/>
    <x v="2"/>
    <s v="Thane Tall"/>
    <s v="C0960cam17"/>
    <x v="5"/>
  </r>
  <r>
    <x v="954"/>
    <x v="2"/>
    <x v="434"/>
    <x v="271"/>
    <n v="29"/>
    <x v="2"/>
    <s v="Thane Tall"/>
    <s v="C0960cam17"/>
    <x v="6"/>
  </r>
  <r>
    <x v="954"/>
    <x v="2"/>
    <x v="434"/>
    <x v="103"/>
    <n v="29"/>
    <x v="2"/>
    <s v="Thane Tall"/>
    <s v="C0960cam17"/>
    <x v="8"/>
  </r>
  <r>
    <x v="954"/>
    <x v="2"/>
    <x v="434"/>
    <x v="315"/>
    <n v="29"/>
    <x v="2"/>
    <s v="Thane Tall"/>
    <s v="C0960cam17"/>
    <x v="9"/>
  </r>
  <r>
    <x v="954"/>
    <x v="0"/>
    <x v="213"/>
    <x v="147"/>
    <n v="65"/>
    <x v="0"/>
    <s v="Thane Tall"/>
    <s v="C0960cam12"/>
    <x v="0"/>
  </r>
  <r>
    <x v="954"/>
    <x v="0"/>
    <x v="213"/>
    <x v="84"/>
    <n v="65"/>
    <x v="0"/>
    <s v="Thane Tall"/>
    <s v="C0960cam12"/>
    <x v="7"/>
  </r>
  <r>
    <x v="955"/>
    <x v="5"/>
    <x v="342"/>
    <x v="473"/>
    <n v="26"/>
    <x v="5"/>
    <s v="Baxy Martinson"/>
    <s v="C0961cam02"/>
    <x v="0"/>
  </r>
  <r>
    <x v="955"/>
    <x v="5"/>
    <x v="342"/>
    <x v="157"/>
    <n v="26"/>
    <x v="5"/>
    <s v="Baxy Martinson"/>
    <s v="C0961cam02"/>
    <x v="2"/>
  </r>
  <r>
    <x v="955"/>
    <x v="5"/>
    <x v="342"/>
    <x v="395"/>
    <n v="26"/>
    <x v="5"/>
    <s v="Baxy Martinson"/>
    <s v="C0961cam02"/>
    <x v="4"/>
  </r>
  <r>
    <x v="955"/>
    <x v="5"/>
    <x v="342"/>
    <x v="159"/>
    <n v="26"/>
    <x v="5"/>
    <s v="Baxy Martinson"/>
    <s v="C0961cam02"/>
    <x v="4"/>
  </r>
  <r>
    <x v="955"/>
    <x v="5"/>
    <x v="342"/>
    <x v="301"/>
    <n v="26"/>
    <x v="5"/>
    <s v="Baxy Martinson"/>
    <s v="C0961cam02"/>
    <x v="8"/>
  </r>
  <r>
    <x v="955"/>
    <x v="5"/>
    <x v="342"/>
    <x v="230"/>
    <n v="26"/>
    <x v="5"/>
    <s v="Baxy Martinson"/>
    <s v="C0961cam02"/>
    <x v="11"/>
  </r>
  <r>
    <x v="955"/>
    <x v="5"/>
    <x v="342"/>
    <x v="210"/>
    <n v="26"/>
    <x v="5"/>
    <s v="Baxy Martinson"/>
    <s v="C0961cam02"/>
    <x v="12"/>
  </r>
  <r>
    <x v="955"/>
    <x v="5"/>
    <x v="342"/>
    <x v="72"/>
    <n v="26"/>
    <x v="5"/>
    <s v="Baxy Martinson"/>
    <s v="C0961cam02"/>
    <x v="13"/>
  </r>
  <r>
    <x v="955"/>
    <x v="14"/>
    <x v="94"/>
    <x v="36"/>
    <n v="25"/>
    <x v="14"/>
    <s v="Baxy Martinson"/>
    <s v="C0961cam13"/>
    <x v="0"/>
  </r>
  <r>
    <x v="955"/>
    <x v="14"/>
    <x v="94"/>
    <x v="155"/>
    <n v="25"/>
    <x v="14"/>
    <s v="Baxy Martinson"/>
    <s v="C0961cam13"/>
    <x v="7"/>
  </r>
  <r>
    <x v="955"/>
    <x v="14"/>
    <x v="94"/>
    <x v="74"/>
    <n v="25"/>
    <x v="14"/>
    <s v="Baxy Martinson"/>
    <s v="C0961cam13"/>
    <x v="1"/>
  </r>
  <r>
    <x v="955"/>
    <x v="14"/>
    <x v="94"/>
    <x v="26"/>
    <n v="25"/>
    <x v="14"/>
    <s v="Baxy Martinson"/>
    <s v="C0961cam13"/>
    <x v="2"/>
  </r>
  <r>
    <x v="955"/>
    <x v="14"/>
    <x v="94"/>
    <x v="233"/>
    <n v="25"/>
    <x v="14"/>
    <s v="Baxy Martinson"/>
    <s v="C0961cam13"/>
    <x v="3"/>
  </r>
  <r>
    <x v="955"/>
    <x v="14"/>
    <x v="94"/>
    <x v="51"/>
    <n v="25"/>
    <x v="14"/>
    <s v="Baxy Martinson"/>
    <s v="C0961cam13"/>
    <x v="4"/>
  </r>
  <r>
    <x v="955"/>
    <x v="14"/>
    <x v="94"/>
    <x v="122"/>
    <n v="25"/>
    <x v="14"/>
    <s v="Baxy Martinson"/>
    <s v="C0961cam13"/>
    <x v="5"/>
  </r>
  <r>
    <x v="955"/>
    <x v="14"/>
    <x v="94"/>
    <x v="290"/>
    <n v="25"/>
    <x v="14"/>
    <s v="Baxy Martinson"/>
    <s v="C0961cam13"/>
    <x v="6"/>
  </r>
  <r>
    <x v="955"/>
    <x v="15"/>
    <x v="354"/>
    <x v="1"/>
    <n v="10"/>
    <x v="15"/>
    <s v="Baxy Martinson"/>
    <s v="C0961cam01"/>
    <x v="0"/>
  </r>
  <r>
    <x v="955"/>
    <x v="15"/>
    <x v="354"/>
    <x v="100"/>
    <n v="10"/>
    <x v="15"/>
    <s v="Baxy Martinson"/>
    <s v="C0961cam01"/>
    <x v="7"/>
  </r>
  <r>
    <x v="955"/>
    <x v="15"/>
    <x v="354"/>
    <x v="336"/>
    <n v="10"/>
    <x v="15"/>
    <s v="Baxy Martinson"/>
    <s v="C0961cam01"/>
    <x v="10"/>
  </r>
  <r>
    <x v="955"/>
    <x v="15"/>
    <x v="354"/>
    <x v="41"/>
    <n v="10"/>
    <x v="15"/>
    <s v="Baxy Martinson"/>
    <s v="C0961cam01"/>
    <x v="1"/>
  </r>
  <r>
    <x v="955"/>
    <x v="15"/>
    <x v="354"/>
    <x v="28"/>
    <n v="10"/>
    <x v="15"/>
    <s v="Baxy Martinson"/>
    <s v="C0961cam01"/>
    <x v="2"/>
  </r>
  <r>
    <x v="955"/>
    <x v="15"/>
    <x v="354"/>
    <x v="195"/>
    <n v="10"/>
    <x v="15"/>
    <s v="Baxy Martinson"/>
    <s v="C0961cam01"/>
    <x v="3"/>
  </r>
  <r>
    <x v="956"/>
    <x v="10"/>
    <x v="304"/>
    <x v="492"/>
    <n v="22"/>
    <x v="10"/>
    <s v="Yale Yoakley"/>
    <s v="C0962cam05"/>
    <x v="0"/>
  </r>
  <r>
    <x v="956"/>
    <x v="10"/>
    <x v="304"/>
    <x v="454"/>
    <n v="22"/>
    <x v="10"/>
    <s v="Yale Yoakley"/>
    <s v="C0962cam05"/>
    <x v="7"/>
  </r>
  <r>
    <x v="956"/>
    <x v="10"/>
    <x v="304"/>
    <x v="438"/>
    <n v="22"/>
    <x v="10"/>
    <s v="Yale Yoakley"/>
    <s v="C0962cam05"/>
    <x v="2"/>
  </r>
  <r>
    <x v="956"/>
    <x v="10"/>
    <x v="304"/>
    <x v="17"/>
    <n v="22"/>
    <x v="10"/>
    <s v="Yale Yoakley"/>
    <s v="C0962cam05"/>
    <x v="4"/>
  </r>
  <r>
    <x v="956"/>
    <x v="10"/>
    <x v="304"/>
    <x v="244"/>
    <n v="22"/>
    <x v="10"/>
    <s v="Yale Yoakley"/>
    <s v="C0962cam05"/>
    <x v="5"/>
  </r>
  <r>
    <x v="956"/>
    <x v="10"/>
    <x v="304"/>
    <x v="300"/>
    <n v="22"/>
    <x v="10"/>
    <s v="Yale Yoakley"/>
    <s v="C0962cam05"/>
    <x v="6"/>
  </r>
  <r>
    <x v="956"/>
    <x v="10"/>
    <x v="304"/>
    <x v="1"/>
    <n v="22"/>
    <x v="10"/>
    <s v="Yale Yoakley"/>
    <s v="C0962cam05"/>
    <x v="8"/>
  </r>
  <r>
    <x v="956"/>
    <x v="10"/>
    <x v="304"/>
    <x v="149"/>
    <n v="22"/>
    <x v="10"/>
    <s v="Yale Yoakley"/>
    <s v="C0962cam05"/>
    <x v="9"/>
  </r>
  <r>
    <x v="956"/>
    <x v="10"/>
    <x v="304"/>
    <x v="195"/>
    <n v="22"/>
    <x v="10"/>
    <s v="Yale Yoakley"/>
    <s v="C0962cam05"/>
    <x v="13"/>
  </r>
  <r>
    <x v="956"/>
    <x v="9"/>
    <x v="22"/>
    <x v="113"/>
    <n v="27"/>
    <x v="9"/>
    <s v="Yale Yoakley"/>
    <s v="C0962cam08"/>
    <x v="0"/>
  </r>
  <r>
    <x v="956"/>
    <x v="9"/>
    <x v="22"/>
    <x v="1"/>
    <n v="27"/>
    <x v="9"/>
    <s v="Yale Yoakley"/>
    <s v="C0962cam08"/>
    <x v="7"/>
  </r>
  <r>
    <x v="956"/>
    <x v="9"/>
    <x v="22"/>
    <x v="2"/>
    <n v="27"/>
    <x v="9"/>
    <s v="Yale Yoakley"/>
    <s v="C0962cam08"/>
    <x v="10"/>
  </r>
  <r>
    <x v="956"/>
    <x v="9"/>
    <x v="22"/>
    <x v="230"/>
    <n v="27"/>
    <x v="9"/>
    <s v="Yale Yoakley"/>
    <s v="C0962cam08"/>
    <x v="2"/>
  </r>
  <r>
    <x v="956"/>
    <x v="9"/>
    <x v="22"/>
    <x v="108"/>
    <n v="27"/>
    <x v="9"/>
    <s v="Yale Yoakley"/>
    <s v="C0962cam08"/>
    <x v="2"/>
  </r>
  <r>
    <x v="956"/>
    <x v="9"/>
    <x v="22"/>
    <x v="118"/>
    <n v="27"/>
    <x v="9"/>
    <s v="Yale Yoakley"/>
    <s v="C0962cam08"/>
    <x v="3"/>
  </r>
  <r>
    <x v="956"/>
    <x v="9"/>
    <x v="22"/>
    <x v="238"/>
    <n v="27"/>
    <x v="9"/>
    <s v="Yale Yoakley"/>
    <s v="C0962cam08"/>
    <x v="5"/>
  </r>
  <r>
    <x v="956"/>
    <x v="9"/>
    <x v="22"/>
    <x v="73"/>
    <n v="27"/>
    <x v="9"/>
    <s v="Yale Yoakley"/>
    <s v="C0962cam08"/>
    <x v="5"/>
  </r>
  <r>
    <x v="956"/>
    <x v="13"/>
    <x v="52"/>
    <x v="187"/>
    <n v="75"/>
    <x v="13"/>
    <s v="Yale Yoakley"/>
    <s v="C0962cam09"/>
    <x v="0"/>
  </r>
  <r>
    <x v="956"/>
    <x v="13"/>
    <x v="52"/>
    <x v="406"/>
    <n v="75"/>
    <x v="13"/>
    <s v="Yale Yoakley"/>
    <s v="C0962cam09"/>
    <x v="7"/>
  </r>
  <r>
    <x v="956"/>
    <x v="13"/>
    <x v="52"/>
    <x v="261"/>
    <n v="75"/>
    <x v="13"/>
    <s v="Yale Yoakley"/>
    <s v="C0962cam09"/>
    <x v="10"/>
  </r>
  <r>
    <x v="956"/>
    <x v="13"/>
    <x v="52"/>
    <x v="204"/>
    <n v="75"/>
    <x v="13"/>
    <s v="Yale Yoakley"/>
    <s v="C0962cam09"/>
    <x v="1"/>
  </r>
  <r>
    <x v="956"/>
    <x v="13"/>
    <x v="52"/>
    <x v="292"/>
    <n v="75"/>
    <x v="13"/>
    <s v="Yale Yoakley"/>
    <s v="C0962cam09"/>
    <x v="2"/>
  </r>
  <r>
    <x v="956"/>
    <x v="13"/>
    <x v="52"/>
    <x v="150"/>
    <n v="75"/>
    <x v="13"/>
    <s v="Yale Yoakley"/>
    <s v="C0962cam09"/>
    <x v="3"/>
  </r>
  <r>
    <x v="957"/>
    <x v="10"/>
    <x v="227"/>
    <x v="460"/>
    <n v="22"/>
    <x v="10"/>
    <s v="Opaline Settle"/>
    <s v="C0963cam05"/>
    <x v="0"/>
  </r>
  <r>
    <x v="957"/>
    <x v="10"/>
    <x v="227"/>
    <x v="513"/>
    <n v="22"/>
    <x v="10"/>
    <s v="Opaline Settle"/>
    <s v="C0963cam05"/>
    <x v="7"/>
  </r>
  <r>
    <x v="957"/>
    <x v="10"/>
    <x v="227"/>
    <x v="346"/>
    <n v="22"/>
    <x v="10"/>
    <s v="Opaline Settle"/>
    <s v="C0963cam05"/>
    <x v="10"/>
  </r>
  <r>
    <x v="957"/>
    <x v="10"/>
    <x v="227"/>
    <x v="408"/>
    <n v="22"/>
    <x v="10"/>
    <s v="Opaline Settle"/>
    <s v="C0963cam05"/>
    <x v="2"/>
  </r>
  <r>
    <x v="957"/>
    <x v="10"/>
    <x v="227"/>
    <x v="298"/>
    <n v="22"/>
    <x v="10"/>
    <s v="Opaline Settle"/>
    <s v="C0963cam05"/>
    <x v="3"/>
  </r>
  <r>
    <x v="957"/>
    <x v="10"/>
    <x v="227"/>
    <x v="206"/>
    <n v="22"/>
    <x v="10"/>
    <s v="Opaline Settle"/>
    <s v="C0963cam05"/>
    <x v="4"/>
  </r>
  <r>
    <x v="957"/>
    <x v="10"/>
    <x v="227"/>
    <x v="0"/>
    <n v="22"/>
    <x v="10"/>
    <s v="Opaline Settle"/>
    <s v="C0963cam05"/>
    <x v="5"/>
  </r>
  <r>
    <x v="957"/>
    <x v="10"/>
    <x v="227"/>
    <x v="155"/>
    <n v="22"/>
    <x v="10"/>
    <s v="Opaline Settle"/>
    <s v="C0963cam05"/>
    <x v="6"/>
  </r>
  <r>
    <x v="957"/>
    <x v="10"/>
    <x v="227"/>
    <x v="46"/>
    <n v="22"/>
    <x v="10"/>
    <s v="Opaline Settle"/>
    <s v="C0963cam05"/>
    <x v="8"/>
  </r>
  <r>
    <x v="957"/>
    <x v="10"/>
    <x v="227"/>
    <x v="208"/>
    <n v="22"/>
    <x v="10"/>
    <s v="Opaline Settle"/>
    <s v="C0963cam05"/>
    <x v="9"/>
  </r>
  <r>
    <x v="957"/>
    <x v="10"/>
    <x v="227"/>
    <x v="435"/>
    <n v="22"/>
    <x v="10"/>
    <s v="Opaline Settle"/>
    <s v="C0963cam05"/>
    <x v="11"/>
  </r>
  <r>
    <x v="957"/>
    <x v="10"/>
    <x v="227"/>
    <x v="200"/>
    <n v="22"/>
    <x v="10"/>
    <s v="Opaline Settle"/>
    <s v="C0963cam05"/>
    <x v="12"/>
  </r>
  <r>
    <x v="957"/>
    <x v="10"/>
    <x v="227"/>
    <x v="170"/>
    <n v="22"/>
    <x v="10"/>
    <s v="Opaline Settle"/>
    <s v="C0963cam05"/>
    <x v="15"/>
  </r>
  <r>
    <x v="957"/>
    <x v="10"/>
    <x v="227"/>
    <x v="67"/>
    <n v="22"/>
    <x v="10"/>
    <s v="Opaline Settle"/>
    <s v="C0963cam05"/>
    <x v="14"/>
  </r>
  <r>
    <x v="957"/>
    <x v="1"/>
    <x v="204"/>
    <x v="449"/>
    <n v="25"/>
    <x v="1"/>
    <s v="Opaline Settle"/>
    <s v="C0963cam07"/>
    <x v="0"/>
  </r>
  <r>
    <x v="957"/>
    <x v="1"/>
    <x v="204"/>
    <x v="426"/>
    <n v="25"/>
    <x v="1"/>
    <s v="Opaline Settle"/>
    <s v="C0963cam07"/>
    <x v="10"/>
  </r>
  <r>
    <x v="957"/>
    <x v="1"/>
    <x v="204"/>
    <x v="254"/>
    <n v="25"/>
    <x v="1"/>
    <s v="Opaline Settle"/>
    <s v="C0963cam07"/>
    <x v="10"/>
  </r>
  <r>
    <x v="957"/>
    <x v="1"/>
    <x v="204"/>
    <x v="439"/>
    <n v="25"/>
    <x v="1"/>
    <s v="Opaline Settle"/>
    <s v="C0963cam07"/>
    <x v="1"/>
  </r>
  <r>
    <x v="957"/>
    <x v="1"/>
    <x v="204"/>
    <x v="45"/>
    <n v="25"/>
    <x v="1"/>
    <s v="Opaline Settle"/>
    <s v="C0963cam07"/>
    <x v="2"/>
  </r>
  <r>
    <x v="957"/>
    <x v="1"/>
    <x v="204"/>
    <x v="38"/>
    <n v="25"/>
    <x v="1"/>
    <s v="Opaline Settle"/>
    <s v="C0963cam07"/>
    <x v="3"/>
  </r>
  <r>
    <x v="957"/>
    <x v="1"/>
    <x v="204"/>
    <x v="192"/>
    <n v="25"/>
    <x v="1"/>
    <s v="Opaline Settle"/>
    <s v="C0963cam07"/>
    <x v="5"/>
  </r>
  <r>
    <x v="957"/>
    <x v="1"/>
    <x v="204"/>
    <x v="236"/>
    <n v="25"/>
    <x v="1"/>
    <s v="Opaline Settle"/>
    <s v="C0963cam07"/>
    <x v="6"/>
  </r>
  <r>
    <x v="957"/>
    <x v="1"/>
    <x v="204"/>
    <x v="65"/>
    <n v="25"/>
    <x v="1"/>
    <s v="Opaline Settle"/>
    <s v="C0963cam07"/>
    <x v="8"/>
  </r>
  <r>
    <x v="957"/>
    <x v="1"/>
    <x v="204"/>
    <x v="194"/>
    <n v="25"/>
    <x v="1"/>
    <s v="Opaline Settle"/>
    <s v="C0963cam07"/>
    <x v="9"/>
  </r>
  <r>
    <x v="957"/>
    <x v="12"/>
    <x v="409"/>
    <x v="405"/>
    <n v="66"/>
    <x v="12"/>
    <s v="Opaline Settle"/>
    <s v="C0963cam10"/>
    <x v="0"/>
  </r>
  <r>
    <x v="957"/>
    <x v="12"/>
    <x v="409"/>
    <x v="234"/>
    <n v="66"/>
    <x v="12"/>
    <s v="Opaline Settle"/>
    <s v="C0963cam10"/>
    <x v="7"/>
  </r>
  <r>
    <x v="957"/>
    <x v="12"/>
    <x v="409"/>
    <x v="144"/>
    <n v="66"/>
    <x v="12"/>
    <s v="Opaline Settle"/>
    <s v="C0963cam10"/>
    <x v="10"/>
  </r>
  <r>
    <x v="957"/>
    <x v="12"/>
    <x v="409"/>
    <x v="111"/>
    <n v="66"/>
    <x v="12"/>
    <s v="Opaline Settle"/>
    <s v="C0963cam10"/>
    <x v="1"/>
  </r>
  <r>
    <x v="957"/>
    <x v="12"/>
    <x v="409"/>
    <x v="269"/>
    <n v="66"/>
    <x v="12"/>
    <s v="Opaline Settle"/>
    <s v="C0963cam10"/>
    <x v="2"/>
  </r>
  <r>
    <x v="957"/>
    <x v="12"/>
    <x v="409"/>
    <x v="19"/>
    <n v="66"/>
    <x v="12"/>
    <s v="Opaline Settle"/>
    <s v="C0963cam10"/>
    <x v="4"/>
  </r>
  <r>
    <x v="957"/>
    <x v="12"/>
    <x v="409"/>
    <x v="145"/>
    <n v="66"/>
    <x v="12"/>
    <s v="Opaline Settle"/>
    <s v="C0963cam10"/>
    <x v="5"/>
  </r>
  <r>
    <x v="957"/>
    <x v="12"/>
    <x v="409"/>
    <x v="80"/>
    <n v="66"/>
    <x v="12"/>
    <s v="Opaline Settle"/>
    <s v="C0963cam10"/>
    <x v="6"/>
  </r>
  <r>
    <x v="958"/>
    <x v="14"/>
    <x v="360"/>
    <x v="512"/>
    <n v="25"/>
    <x v="14"/>
    <s v="Rurik Bengal"/>
    <s v="C0964cam13"/>
    <x v="0"/>
  </r>
  <r>
    <x v="958"/>
    <x v="14"/>
    <x v="360"/>
    <x v="480"/>
    <n v="25"/>
    <x v="14"/>
    <s v="Rurik Bengal"/>
    <s v="C0964cam13"/>
    <x v="7"/>
  </r>
  <r>
    <x v="958"/>
    <x v="14"/>
    <x v="360"/>
    <x v="441"/>
    <n v="25"/>
    <x v="14"/>
    <s v="Rurik Bengal"/>
    <s v="C0964cam13"/>
    <x v="10"/>
  </r>
  <r>
    <x v="958"/>
    <x v="14"/>
    <x v="360"/>
    <x v="267"/>
    <n v="25"/>
    <x v="14"/>
    <s v="Rurik Bengal"/>
    <s v="C0964cam13"/>
    <x v="1"/>
  </r>
  <r>
    <x v="958"/>
    <x v="14"/>
    <x v="360"/>
    <x v="249"/>
    <n v="25"/>
    <x v="14"/>
    <s v="Rurik Bengal"/>
    <s v="C0964cam13"/>
    <x v="2"/>
  </r>
  <r>
    <x v="958"/>
    <x v="14"/>
    <x v="360"/>
    <x v="16"/>
    <n v="25"/>
    <x v="14"/>
    <s v="Rurik Bengal"/>
    <s v="C0964cam13"/>
    <x v="3"/>
  </r>
  <r>
    <x v="958"/>
    <x v="14"/>
    <x v="360"/>
    <x v="289"/>
    <n v="25"/>
    <x v="14"/>
    <s v="Rurik Bengal"/>
    <s v="C0964cam13"/>
    <x v="5"/>
  </r>
  <r>
    <x v="958"/>
    <x v="14"/>
    <x v="360"/>
    <x v="106"/>
    <n v="25"/>
    <x v="14"/>
    <s v="Rurik Bengal"/>
    <s v="C0964cam13"/>
    <x v="11"/>
  </r>
  <r>
    <x v="958"/>
    <x v="14"/>
    <x v="360"/>
    <x v="189"/>
    <n v="25"/>
    <x v="14"/>
    <s v="Rurik Bengal"/>
    <s v="C0964cam13"/>
    <x v="15"/>
  </r>
  <r>
    <x v="958"/>
    <x v="14"/>
    <x v="360"/>
    <x v="328"/>
    <n v="25"/>
    <x v="14"/>
    <s v="Rurik Bengal"/>
    <s v="C0964cam13"/>
    <x v="13"/>
  </r>
  <r>
    <x v="958"/>
    <x v="13"/>
    <x v="89"/>
    <x v="61"/>
    <n v="75"/>
    <x v="13"/>
    <s v="Rurik Bengal"/>
    <s v="C0964cam09"/>
    <x v="0"/>
  </r>
  <r>
    <x v="958"/>
    <x v="13"/>
    <x v="89"/>
    <x v="291"/>
    <n v="75"/>
    <x v="13"/>
    <s v="Rurik Bengal"/>
    <s v="C0964cam09"/>
    <x v="7"/>
  </r>
  <r>
    <x v="958"/>
    <x v="13"/>
    <x v="89"/>
    <x v="70"/>
    <n v="75"/>
    <x v="13"/>
    <s v="Rurik Bengal"/>
    <s v="C0964cam09"/>
    <x v="7"/>
  </r>
  <r>
    <x v="958"/>
    <x v="13"/>
    <x v="89"/>
    <x v="50"/>
    <n v="75"/>
    <x v="13"/>
    <s v="Rurik Bengal"/>
    <s v="C0964cam09"/>
    <x v="10"/>
  </r>
  <r>
    <x v="958"/>
    <x v="13"/>
    <x v="89"/>
    <x v="253"/>
    <n v="75"/>
    <x v="13"/>
    <s v="Rurik Bengal"/>
    <s v="C0964cam09"/>
    <x v="1"/>
  </r>
  <r>
    <x v="958"/>
    <x v="13"/>
    <x v="89"/>
    <x v="66"/>
    <n v="75"/>
    <x v="13"/>
    <s v="Rurik Bengal"/>
    <s v="C0964cam09"/>
    <x v="2"/>
  </r>
  <r>
    <x v="958"/>
    <x v="13"/>
    <x v="89"/>
    <x v="283"/>
    <n v="75"/>
    <x v="13"/>
    <s v="Rurik Bengal"/>
    <s v="C0964cam09"/>
    <x v="3"/>
  </r>
  <r>
    <x v="958"/>
    <x v="13"/>
    <x v="89"/>
    <x v="315"/>
    <n v="75"/>
    <x v="13"/>
    <s v="Rurik Bengal"/>
    <s v="C0964cam09"/>
    <x v="4"/>
  </r>
  <r>
    <x v="959"/>
    <x v="15"/>
    <x v="310"/>
    <x v="106"/>
    <n v="10"/>
    <x v="15"/>
    <s v="Madalyn Wayne"/>
    <s v="C0965cam01"/>
    <x v="0"/>
  </r>
  <r>
    <x v="959"/>
    <x v="15"/>
    <x v="310"/>
    <x v="198"/>
    <n v="10"/>
    <x v="15"/>
    <s v="Madalyn Wayne"/>
    <s v="C0965cam01"/>
    <x v="7"/>
  </r>
  <r>
    <x v="959"/>
    <x v="15"/>
    <x v="310"/>
    <x v="258"/>
    <n v="10"/>
    <x v="15"/>
    <s v="Madalyn Wayne"/>
    <s v="C0965cam01"/>
    <x v="10"/>
  </r>
  <r>
    <x v="959"/>
    <x v="15"/>
    <x v="310"/>
    <x v="4"/>
    <n v="10"/>
    <x v="15"/>
    <s v="Madalyn Wayne"/>
    <s v="C0965cam01"/>
    <x v="1"/>
  </r>
  <r>
    <x v="959"/>
    <x v="15"/>
    <x v="310"/>
    <x v="47"/>
    <n v="10"/>
    <x v="15"/>
    <s v="Madalyn Wayne"/>
    <s v="C0965cam01"/>
    <x v="2"/>
  </r>
  <r>
    <x v="959"/>
    <x v="15"/>
    <x v="310"/>
    <x v="259"/>
    <n v="10"/>
    <x v="15"/>
    <s v="Madalyn Wayne"/>
    <s v="C0965cam01"/>
    <x v="3"/>
  </r>
  <r>
    <x v="960"/>
    <x v="7"/>
    <x v="205"/>
    <x v="393"/>
    <n v="28"/>
    <x v="7"/>
    <s v="Paula Soltan"/>
    <s v="C0966cam14"/>
    <x v="0"/>
  </r>
  <r>
    <x v="960"/>
    <x v="7"/>
    <x v="205"/>
    <x v="113"/>
    <n v="28"/>
    <x v="7"/>
    <s v="Paula Soltan"/>
    <s v="C0966cam14"/>
    <x v="7"/>
  </r>
  <r>
    <x v="960"/>
    <x v="7"/>
    <x v="205"/>
    <x v="225"/>
    <n v="28"/>
    <x v="7"/>
    <s v="Paula Soltan"/>
    <s v="C0966cam14"/>
    <x v="10"/>
  </r>
  <r>
    <x v="960"/>
    <x v="7"/>
    <x v="205"/>
    <x v="9"/>
    <n v="28"/>
    <x v="7"/>
    <s v="Paula Soltan"/>
    <s v="C0966cam14"/>
    <x v="3"/>
  </r>
  <r>
    <x v="960"/>
    <x v="7"/>
    <x v="205"/>
    <x v="282"/>
    <n v="28"/>
    <x v="7"/>
    <s v="Paula Soltan"/>
    <s v="C0966cam14"/>
    <x v="4"/>
  </r>
  <r>
    <x v="960"/>
    <x v="7"/>
    <x v="205"/>
    <x v="150"/>
    <n v="28"/>
    <x v="7"/>
    <s v="Paula Soltan"/>
    <s v="C0966cam14"/>
    <x v="5"/>
  </r>
  <r>
    <x v="960"/>
    <x v="7"/>
    <x v="205"/>
    <x v="58"/>
    <n v="28"/>
    <x v="7"/>
    <s v="Paula Soltan"/>
    <s v="C0966cam14"/>
    <x v="6"/>
  </r>
  <r>
    <x v="960"/>
    <x v="5"/>
    <x v="11"/>
    <x v="57"/>
    <n v="26"/>
    <x v="5"/>
    <s v="Paula Soltan"/>
    <s v="C0966cam02"/>
    <x v="0"/>
  </r>
  <r>
    <x v="960"/>
    <x v="5"/>
    <x v="11"/>
    <x v="328"/>
    <n v="26"/>
    <x v="5"/>
    <s v="Paula Soltan"/>
    <s v="C0966cam02"/>
    <x v="7"/>
  </r>
  <r>
    <x v="960"/>
    <x v="5"/>
    <x v="11"/>
    <x v="177"/>
    <n v="26"/>
    <x v="5"/>
    <s v="Paula Soltan"/>
    <s v="C0966cam02"/>
    <x v="10"/>
  </r>
  <r>
    <x v="960"/>
    <x v="5"/>
    <x v="11"/>
    <x v="33"/>
    <n v="26"/>
    <x v="5"/>
    <s v="Paula Soltan"/>
    <s v="C0966cam02"/>
    <x v="1"/>
  </r>
  <r>
    <x v="960"/>
    <x v="12"/>
    <x v="470"/>
    <x v="246"/>
    <n v="66"/>
    <x v="12"/>
    <s v="Paula Soltan"/>
    <s v="C0966cam10"/>
    <x v="0"/>
  </r>
  <r>
    <x v="960"/>
    <x v="12"/>
    <x v="470"/>
    <x v="28"/>
    <n v="66"/>
    <x v="12"/>
    <s v="Paula Soltan"/>
    <s v="C0966cam10"/>
    <x v="7"/>
  </r>
  <r>
    <x v="960"/>
    <x v="12"/>
    <x v="470"/>
    <x v="67"/>
    <n v="66"/>
    <x v="12"/>
    <s v="Paula Soltan"/>
    <s v="C0966cam10"/>
    <x v="10"/>
  </r>
  <r>
    <x v="961"/>
    <x v="0"/>
    <x v="372"/>
    <x v="516"/>
    <n v="65"/>
    <x v="0"/>
    <s v="Kimberley Sidney"/>
    <s v="C0967cam12"/>
    <x v="0"/>
  </r>
  <r>
    <x v="961"/>
    <x v="0"/>
    <x v="372"/>
    <x v="370"/>
    <n v="65"/>
    <x v="0"/>
    <s v="Kimberley Sidney"/>
    <s v="C0967cam12"/>
    <x v="1"/>
  </r>
  <r>
    <x v="961"/>
    <x v="0"/>
    <x v="372"/>
    <x v="295"/>
    <n v="65"/>
    <x v="0"/>
    <s v="Kimberley Sidney"/>
    <s v="C0967cam12"/>
    <x v="2"/>
  </r>
  <r>
    <x v="961"/>
    <x v="0"/>
    <x v="372"/>
    <x v="89"/>
    <n v="65"/>
    <x v="0"/>
    <s v="Kimberley Sidney"/>
    <s v="C0967cam12"/>
    <x v="3"/>
  </r>
  <r>
    <x v="961"/>
    <x v="0"/>
    <x v="372"/>
    <x v="351"/>
    <n v="65"/>
    <x v="0"/>
    <s v="Kimberley Sidney"/>
    <s v="C0967cam12"/>
    <x v="4"/>
  </r>
  <r>
    <x v="961"/>
    <x v="0"/>
    <x v="372"/>
    <x v="289"/>
    <n v="65"/>
    <x v="0"/>
    <s v="Kimberley Sidney"/>
    <s v="C0967cam12"/>
    <x v="5"/>
  </r>
  <r>
    <x v="961"/>
    <x v="0"/>
    <x v="372"/>
    <x v="396"/>
    <n v="65"/>
    <x v="0"/>
    <s v="Kimberley Sidney"/>
    <s v="C0967cam12"/>
    <x v="6"/>
  </r>
  <r>
    <x v="961"/>
    <x v="0"/>
    <x v="372"/>
    <x v="229"/>
    <n v="65"/>
    <x v="0"/>
    <s v="Kimberley Sidney"/>
    <s v="C0967cam12"/>
    <x v="9"/>
  </r>
  <r>
    <x v="961"/>
    <x v="0"/>
    <x v="372"/>
    <x v="180"/>
    <n v="65"/>
    <x v="0"/>
    <s v="Kimberley Sidney"/>
    <s v="C0967cam12"/>
    <x v="12"/>
  </r>
  <r>
    <x v="961"/>
    <x v="0"/>
    <x v="372"/>
    <x v="233"/>
    <n v="65"/>
    <x v="0"/>
    <s v="Kimberley Sidney"/>
    <s v="C0967cam12"/>
    <x v="15"/>
  </r>
  <r>
    <x v="961"/>
    <x v="0"/>
    <x v="372"/>
    <x v="20"/>
    <n v="65"/>
    <x v="0"/>
    <s v="Kimberley Sidney"/>
    <s v="C0967cam12"/>
    <x v="13"/>
  </r>
  <r>
    <x v="961"/>
    <x v="0"/>
    <x v="372"/>
    <x v="63"/>
    <n v="65"/>
    <x v="0"/>
    <s v="Kimberley Sidney"/>
    <s v="C0967cam12"/>
    <x v="14"/>
  </r>
  <r>
    <x v="961"/>
    <x v="0"/>
    <x v="372"/>
    <x v="67"/>
    <n v="65"/>
    <x v="0"/>
    <s v="Kimberley Sidney"/>
    <s v="C0967cam12"/>
    <x v="16"/>
  </r>
  <r>
    <x v="961"/>
    <x v="4"/>
    <x v="452"/>
    <x v="481"/>
    <n v="16"/>
    <x v="4"/>
    <s v="Kimberley Sidney"/>
    <s v="C0967cam16"/>
    <x v="0"/>
  </r>
  <r>
    <x v="961"/>
    <x v="4"/>
    <x v="452"/>
    <x v="365"/>
    <n v="16"/>
    <x v="4"/>
    <s v="Kimberley Sidney"/>
    <s v="C0967cam16"/>
    <x v="7"/>
  </r>
  <r>
    <x v="961"/>
    <x v="4"/>
    <x v="452"/>
    <x v="369"/>
    <n v="16"/>
    <x v="4"/>
    <s v="Kimberley Sidney"/>
    <s v="C0967cam16"/>
    <x v="10"/>
  </r>
  <r>
    <x v="961"/>
    <x v="4"/>
    <x v="452"/>
    <x v="142"/>
    <n v="16"/>
    <x v="4"/>
    <s v="Kimberley Sidney"/>
    <s v="C0967cam16"/>
    <x v="1"/>
  </r>
  <r>
    <x v="961"/>
    <x v="4"/>
    <x v="452"/>
    <x v="196"/>
    <n v="16"/>
    <x v="4"/>
    <s v="Kimberley Sidney"/>
    <s v="C0967cam16"/>
    <x v="3"/>
  </r>
  <r>
    <x v="961"/>
    <x v="4"/>
    <x v="452"/>
    <x v="305"/>
    <n v="16"/>
    <x v="4"/>
    <s v="Kimberley Sidney"/>
    <s v="C0967cam16"/>
    <x v="4"/>
  </r>
  <r>
    <x v="961"/>
    <x v="4"/>
    <x v="452"/>
    <x v="433"/>
    <n v="16"/>
    <x v="4"/>
    <s v="Kimberley Sidney"/>
    <s v="C0967cam16"/>
    <x v="5"/>
  </r>
  <r>
    <x v="961"/>
    <x v="4"/>
    <x v="452"/>
    <x v="197"/>
    <n v="16"/>
    <x v="4"/>
    <s v="Kimberley Sidney"/>
    <s v="C0967cam16"/>
    <x v="6"/>
  </r>
  <r>
    <x v="961"/>
    <x v="4"/>
    <x v="452"/>
    <x v="78"/>
    <n v="16"/>
    <x v="4"/>
    <s v="Kimberley Sidney"/>
    <s v="C0967cam16"/>
    <x v="8"/>
  </r>
  <r>
    <x v="961"/>
    <x v="4"/>
    <x v="452"/>
    <x v="116"/>
    <n v="16"/>
    <x v="4"/>
    <s v="Kimberley Sidney"/>
    <s v="C0967cam16"/>
    <x v="9"/>
  </r>
  <r>
    <x v="961"/>
    <x v="4"/>
    <x v="452"/>
    <x v="318"/>
    <n v="16"/>
    <x v="4"/>
    <s v="Kimberley Sidney"/>
    <s v="C0967cam16"/>
    <x v="11"/>
  </r>
  <r>
    <x v="961"/>
    <x v="4"/>
    <x v="452"/>
    <x v="47"/>
    <n v="16"/>
    <x v="4"/>
    <s v="Kimberley Sidney"/>
    <s v="C0967cam16"/>
    <x v="12"/>
  </r>
  <r>
    <x v="961"/>
    <x v="9"/>
    <x v="99"/>
    <x v="241"/>
    <n v="27"/>
    <x v="9"/>
    <s v="Kimberley Sidney"/>
    <s v="C0967cam08"/>
    <x v="0"/>
  </r>
  <r>
    <x v="961"/>
    <x v="9"/>
    <x v="99"/>
    <x v="207"/>
    <n v="27"/>
    <x v="9"/>
    <s v="Kimberley Sidney"/>
    <s v="C0967cam08"/>
    <x v="7"/>
  </r>
  <r>
    <x v="961"/>
    <x v="9"/>
    <x v="99"/>
    <x v="74"/>
    <n v="27"/>
    <x v="9"/>
    <s v="Kimberley Sidney"/>
    <s v="C0967cam08"/>
    <x v="1"/>
  </r>
  <r>
    <x v="961"/>
    <x v="9"/>
    <x v="99"/>
    <x v="200"/>
    <n v="27"/>
    <x v="9"/>
    <s v="Kimberley Sidney"/>
    <s v="C0967cam08"/>
    <x v="3"/>
  </r>
  <r>
    <x v="962"/>
    <x v="10"/>
    <x v="284"/>
    <x v="482"/>
    <n v="22"/>
    <x v="10"/>
    <s v="Rozalie Verchambre"/>
    <s v="C0968cam05"/>
    <x v="0"/>
  </r>
  <r>
    <x v="962"/>
    <x v="10"/>
    <x v="284"/>
    <x v="295"/>
    <n v="22"/>
    <x v="10"/>
    <s v="Rozalie Verchambre"/>
    <s v="C0968cam05"/>
    <x v="2"/>
  </r>
  <r>
    <x v="962"/>
    <x v="10"/>
    <x v="284"/>
    <x v="148"/>
    <n v="22"/>
    <x v="10"/>
    <s v="Rozalie Verchambre"/>
    <s v="C0968cam05"/>
    <x v="3"/>
  </r>
  <r>
    <x v="962"/>
    <x v="10"/>
    <x v="284"/>
    <x v="260"/>
    <n v="22"/>
    <x v="10"/>
    <s v="Rozalie Verchambre"/>
    <s v="C0968cam05"/>
    <x v="11"/>
  </r>
  <r>
    <x v="962"/>
    <x v="10"/>
    <x v="284"/>
    <x v="62"/>
    <n v="22"/>
    <x v="10"/>
    <s v="Rozalie Verchambre"/>
    <s v="C0968cam05"/>
    <x v="13"/>
  </r>
  <r>
    <x v="962"/>
    <x v="10"/>
    <x v="284"/>
    <x v="150"/>
    <n v="22"/>
    <x v="10"/>
    <s v="Rozalie Verchambre"/>
    <s v="C0968cam05"/>
    <x v="14"/>
  </r>
  <r>
    <x v="962"/>
    <x v="16"/>
    <x v="422"/>
    <x v="318"/>
    <n v="26"/>
    <x v="16"/>
    <s v="Rozalie Verchambre"/>
    <s v="C0968cam04"/>
    <x v="0"/>
  </r>
  <r>
    <x v="962"/>
    <x v="16"/>
    <x v="422"/>
    <x v="63"/>
    <n v="26"/>
    <x v="16"/>
    <s v="Rozalie Verchambre"/>
    <s v="C0968cam04"/>
    <x v="7"/>
  </r>
  <r>
    <x v="962"/>
    <x v="16"/>
    <x v="422"/>
    <x v="290"/>
    <n v="26"/>
    <x v="16"/>
    <s v="Rozalie Verchambre"/>
    <s v="C0968cam04"/>
    <x v="10"/>
  </r>
  <r>
    <x v="962"/>
    <x v="16"/>
    <x v="422"/>
    <x v="86"/>
    <n v="26"/>
    <x v="16"/>
    <s v="Rozalie Verchambre"/>
    <s v="C0968cam04"/>
    <x v="10"/>
  </r>
  <r>
    <x v="962"/>
    <x v="14"/>
    <x v="451"/>
    <x v="66"/>
    <n v="25"/>
    <x v="14"/>
    <s v="Rozalie Verchambre"/>
    <s v="C0968cam13"/>
    <x v="0"/>
  </r>
  <r>
    <x v="962"/>
    <x v="14"/>
    <x v="451"/>
    <x v="58"/>
    <n v="25"/>
    <x v="14"/>
    <s v="Rozalie Verchambre"/>
    <s v="C0968cam13"/>
    <x v="7"/>
  </r>
  <r>
    <x v="963"/>
    <x v="7"/>
    <x v="178"/>
    <x v="430"/>
    <n v="28"/>
    <x v="7"/>
    <s v="Nelly Gandar"/>
    <s v="C0969cam14"/>
    <x v="0"/>
  </r>
  <r>
    <x v="963"/>
    <x v="7"/>
    <x v="178"/>
    <x v="432"/>
    <n v="28"/>
    <x v="7"/>
    <s v="Nelly Gandar"/>
    <s v="C0969cam14"/>
    <x v="1"/>
  </r>
  <r>
    <x v="963"/>
    <x v="7"/>
    <x v="178"/>
    <x v="178"/>
    <n v="28"/>
    <x v="7"/>
    <s v="Nelly Gandar"/>
    <s v="C0969cam14"/>
    <x v="2"/>
  </r>
  <r>
    <x v="963"/>
    <x v="7"/>
    <x v="178"/>
    <x v="121"/>
    <n v="28"/>
    <x v="7"/>
    <s v="Nelly Gandar"/>
    <s v="C0969cam14"/>
    <x v="4"/>
  </r>
  <r>
    <x v="963"/>
    <x v="7"/>
    <x v="178"/>
    <x v="181"/>
    <n v="28"/>
    <x v="7"/>
    <s v="Nelly Gandar"/>
    <s v="C0969cam14"/>
    <x v="5"/>
  </r>
  <r>
    <x v="963"/>
    <x v="7"/>
    <x v="178"/>
    <x v="27"/>
    <n v="28"/>
    <x v="7"/>
    <s v="Nelly Gandar"/>
    <s v="C0969cam14"/>
    <x v="6"/>
  </r>
  <r>
    <x v="963"/>
    <x v="7"/>
    <x v="178"/>
    <x v="271"/>
    <n v="28"/>
    <x v="7"/>
    <s v="Nelly Gandar"/>
    <s v="C0969cam14"/>
    <x v="8"/>
  </r>
  <r>
    <x v="963"/>
    <x v="5"/>
    <x v="189"/>
    <x v="439"/>
    <n v="26"/>
    <x v="5"/>
    <s v="Nelly Gandar"/>
    <s v="C0969cam02"/>
    <x v="0"/>
  </r>
  <r>
    <x v="963"/>
    <x v="5"/>
    <x v="189"/>
    <x v="208"/>
    <n v="26"/>
    <x v="5"/>
    <s v="Nelly Gandar"/>
    <s v="C0969cam02"/>
    <x v="1"/>
  </r>
  <r>
    <x v="963"/>
    <x v="5"/>
    <x v="189"/>
    <x v="156"/>
    <n v="26"/>
    <x v="5"/>
    <s v="Nelly Gandar"/>
    <s v="C0969cam02"/>
    <x v="2"/>
  </r>
  <r>
    <x v="963"/>
    <x v="5"/>
    <x v="189"/>
    <x v="253"/>
    <n v="26"/>
    <x v="5"/>
    <s v="Nelly Gandar"/>
    <s v="C0969cam02"/>
    <x v="4"/>
  </r>
  <r>
    <x v="963"/>
    <x v="5"/>
    <x v="189"/>
    <x v="66"/>
    <n v="26"/>
    <x v="5"/>
    <s v="Nelly Gandar"/>
    <s v="C0969cam02"/>
    <x v="5"/>
  </r>
  <r>
    <x v="963"/>
    <x v="5"/>
    <x v="189"/>
    <x v="152"/>
    <n v="26"/>
    <x v="5"/>
    <s v="Nelly Gandar"/>
    <s v="C0969cam02"/>
    <x v="6"/>
  </r>
  <r>
    <x v="964"/>
    <x v="7"/>
    <x v="471"/>
    <x v="528"/>
    <n v="28"/>
    <x v="7"/>
    <s v="Jayme Haselwood"/>
    <s v="C0970cam14"/>
    <x v="0"/>
  </r>
  <r>
    <x v="964"/>
    <x v="7"/>
    <x v="471"/>
    <x v="332"/>
    <n v="28"/>
    <x v="7"/>
    <s v="Jayme Haselwood"/>
    <s v="C0970cam14"/>
    <x v="7"/>
  </r>
  <r>
    <x v="964"/>
    <x v="7"/>
    <x v="471"/>
    <x v="308"/>
    <n v="28"/>
    <x v="7"/>
    <s v="Jayme Haselwood"/>
    <s v="C0970cam14"/>
    <x v="10"/>
  </r>
  <r>
    <x v="964"/>
    <x v="7"/>
    <x v="471"/>
    <x v="125"/>
    <n v="28"/>
    <x v="7"/>
    <s v="Jayme Haselwood"/>
    <s v="C0970cam14"/>
    <x v="1"/>
  </r>
  <r>
    <x v="964"/>
    <x v="7"/>
    <x v="471"/>
    <x v="353"/>
    <n v="28"/>
    <x v="7"/>
    <s v="Jayme Haselwood"/>
    <s v="C0970cam14"/>
    <x v="4"/>
  </r>
  <r>
    <x v="964"/>
    <x v="7"/>
    <x v="471"/>
    <x v="268"/>
    <n v="28"/>
    <x v="7"/>
    <s v="Jayme Haselwood"/>
    <s v="C0970cam14"/>
    <x v="6"/>
  </r>
  <r>
    <x v="964"/>
    <x v="7"/>
    <x v="471"/>
    <x v="25"/>
    <n v="28"/>
    <x v="7"/>
    <s v="Jayme Haselwood"/>
    <s v="C0970cam14"/>
    <x v="9"/>
  </r>
  <r>
    <x v="964"/>
    <x v="7"/>
    <x v="471"/>
    <x v="137"/>
    <n v="28"/>
    <x v="7"/>
    <s v="Jayme Haselwood"/>
    <s v="C0970cam14"/>
    <x v="11"/>
  </r>
  <r>
    <x v="964"/>
    <x v="7"/>
    <x v="471"/>
    <x v="30"/>
    <n v="28"/>
    <x v="7"/>
    <s v="Jayme Haselwood"/>
    <s v="C0970cam14"/>
    <x v="12"/>
  </r>
  <r>
    <x v="964"/>
    <x v="7"/>
    <x v="471"/>
    <x v="176"/>
    <n v="28"/>
    <x v="7"/>
    <s v="Jayme Haselwood"/>
    <s v="C0970cam14"/>
    <x v="15"/>
  </r>
  <r>
    <x v="964"/>
    <x v="7"/>
    <x v="471"/>
    <x v="256"/>
    <n v="28"/>
    <x v="7"/>
    <s v="Jayme Haselwood"/>
    <s v="C0970cam14"/>
    <x v="14"/>
  </r>
  <r>
    <x v="964"/>
    <x v="4"/>
    <x v="224"/>
    <x v="458"/>
    <n v="16"/>
    <x v="4"/>
    <s v="Jayme Haselwood"/>
    <s v="C0970cam16"/>
    <x v="0"/>
  </r>
  <r>
    <x v="964"/>
    <x v="4"/>
    <x v="224"/>
    <x v="167"/>
    <n v="16"/>
    <x v="4"/>
    <s v="Jayme Haselwood"/>
    <s v="C0970cam16"/>
    <x v="2"/>
  </r>
  <r>
    <x v="964"/>
    <x v="4"/>
    <x v="224"/>
    <x v="438"/>
    <n v="16"/>
    <x v="4"/>
    <s v="Jayme Haselwood"/>
    <s v="C0970cam16"/>
    <x v="3"/>
  </r>
  <r>
    <x v="964"/>
    <x v="4"/>
    <x v="224"/>
    <x v="95"/>
    <n v="16"/>
    <x v="4"/>
    <s v="Jayme Haselwood"/>
    <s v="C0970cam16"/>
    <x v="4"/>
  </r>
  <r>
    <x v="964"/>
    <x v="4"/>
    <x v="224"/>
    <x v="263"/>
    <n v="16"/>
    <x v="4"/>
    <s v="Jayme Haselwood"/>
    <s v="C0970cam16"/>
    <x v="5"/>
  </r>
  <r>
    <x v="964"/>
    <x v="4"/>
    <x v="224"/>
    <x v="64"/>
    <n v="16"/>
    <x v="4"/>
    <s v="Jayme Haselwood"/>
    <s v="C0970cam16"/>
    <x v="14"/>
  </r>
  <r>
    <x v="964"/>
    <x v="9"/>
    <x v="461"/>
    <x v="190"/>
    <n v="27"/>
    <x v="9"/>
    <s v="Jayme Haselwood"/>
    <s v="C0970cam08"/>
    <x v="0"/>
  </r>
  <r>
    <x v="964"/>
    <x v="9"/>
    <x v="461"/>
    <x v="150"/>
    <n v="27"/>
    <x v="9"/>
    <s v="Jayme Haselwood"/>
    <s v="C0970cam08"/>
    <x v="7"/>
  </r>
  <r>
    <x v="964"/>
    <x v="9"/>
    <x v="461"/>
    <x v="330"/>
    <n v="27"/>
    <x v="9"/>
    <s v="Jayme Haselwood"/>
    <s v="C0970cam08"/>
    <x v="10"/>
  </r>
  <r>
    <x v="965"/>
    <x v="9"/>
    <x v="184"/>
    <x v="436"/>
    <n v="27"/>
    <x v="9"/>
    <s v="Dorelle Dennington"/>
    <s v="C0971cam08"/>
    <x v="0"/>
  </r>
  <r>
    <x v="965"/>
    <x v="9"/>
    <x v="184"/>
    <x v="17"/>
    <n v="27"/>
    <x v="9"/>
    <s v="Dorelle Dennington"/>
    <s v="C0971cam08"/>
    <x v="1"/>
  </r>
  <r>
    <x v="965"/>
    <x v="9"/>
    <x v="184"/>
    <x v="371"/>
    <n v="27"/>
    <x v="9"/>
    <s v="Dorelle Dennington"/>
    <s v="C0971cam08"/>
    <x v="2"/>
  </r>
  <r>
    <x v="965"/>
    <x v="9"/>
    <x v="184"/>
    <x v="94"/>
    <n v="27"/>
    <x v="9"/>
    <s v="Dorelle Dennington"/>
    <s v="C0971cam08"/>
    <x v="5"/>
  </r>
  <r>
    <x v="965"/>
    <x v="9"/>
    <x v="184"/>
    <x v="57"/>
    <n v="27"/>
    <x v="9"/>
    <s v="Dorelle Dennington"/>
    <s v="C0971cam08"/>
    <x v="5"/>
  </r>
  <r>
    <x v="965"/>
    <x v="9"/>
    <x v="184"/>
    <x v="246"/>
    <n v="27"/>
    <x v="9"/>
    <s v="Dorelle Dennington"/>
    <s v="C0971cam08"/>
    <x v="6"/>
  </r>
  <r>
    <x v="965"/>
    <x v="9"/>
    <x v="184"/>
    <x v="63"/>
    <n v="27"/>
    <x v="9"/>
    <s v="Dorelle Dennington"/>
    <s v="C0971cam08"/>
    <x v="9"/>
  </r>
  <r>
    <x v="965"/>
    <x v="9"/>
    <x v="184"/>
    <x v="238"/>
    <n v="27"/>
    <x v="9"/>
    <s v="Dorelle Dennington"/>
    <s v="C0971cam08"/>
    <x v="11"/>
  </r>
  <r>
    <x v="965"/>
    <x v="12"/>
    <x v="244"/>
    <x v="23"/>
    <n v="66"/>
    <x v="12"/>
    <s v="Dorelle Dennington"/>
    <s v="C0971cam10"/>
    <x v="0"/>
  </r>
  <r>
    <x v="965"/>
    <x v="12"/>
    <x v="244"/>
    <x v="132"/>
    <n v="66"/>
    <x v="12"/>
    <s v="Dorelle Dennington"/>
    <s v="C0971cam10"/>
    <x v="7"/>
  </r>
  <r>
    <x v="965"/>
    <x v="12"/>
    <x v="244"/>
    <x v="179"/>
    <n v="66"/>
    <x v="12"/>
    <s v="Dorelle Dennington"/>
    <s v="C0971cam10"/>
    <x v="10"/>
  </r>
  <r>
    <x v="965"/>
    <x v="12"/>
    <x v="244"/>
    <x v="270"/>
    <n v="66"/>
    <x v="12"/>
    <s v="Dorelle Dennington"/>
    <s v="C0971cam10"/>
    <x v="1"/>
  </r>
  <r>
    <x v="965"/>
    <x v="12"/>
    <x v="244"/>
    <x v="282"/>
    <n v="66"/>
    <x v="12"/>
    <s v="Dorelle Dennington"/>
    <s v="C0971cam10"/>
    <x v="3"/>
  </r>
  <r>
    <x v="965"/>
    <x v="12"/>
    <x v="244"/>
    <x v="118"/>
    <n v="66"/>
    <x v="12"/>
    <s v="Dorelle Dennington"/>
    <s v="C0971cam10"/>
    <x v="3"/>
  </r>
  <r>
    <x v="965"/>
    <x v="12"/>
    <x v="244"/>
    <x v="119"/>
    <n v="66"/>
    <x v="12"/>
    <s v="Dorelle Dennington"/>
    <s v="C0971cam10"/>
    <x v="5"/>
  </r>
  <r>
    <x v="966"/>
    <x v="3"/>
    <x v="88"/>
    <x v="313"/>
    <n v="62"/>
    <x v="3"/>
    <s v="Mavis Tremmil"/>
    <s v="C0972cam11"/>
    <x v="0"/>
  </r>
  <r>
    <x v="966"/>
    <x v="3"/>
    <x v="88"/>
    <x v="91"/>
    <n v="62"/>
    <x v="3"/>
    <s v="Mavis Tremmil"/>
    <s v="C0972cam11"/>
    <x v="10"/>
  </r>
  <r>
    <x v="966"/>
    <x v="3"/>
    <x v="88"/>
    <x v="228"/>
    <n v="62"/>
    <x v="3"/>
    <s v="Mavis Tremmil"/>
    <s v="C0972cam11"/>
    <x v="2"/>
  </r>
  <r>
    <x v="966"/>
    <x v="3"/>
    <x v="88"/>
    <x v="352"/>
    <n v="62"/>
    <x v="3"/>
    <s v="Mavis Tremmil"/>
    <s v="C0972cam11"/>
    <x v="3"/>
  </r>
  <r>
    <x v="966"/>
    <x v="3"/>
    <x v="88"/>
    <x v="1"/>
    <n v="62"/>
    <x v="3"/>
    <s v="Mavis Tremmil"/>
    <s v="C0972cam11"/>
    <x v="4"/>
  </r>
  <r>
    <x v="966"/>
    <x v="3"/>
    <x v="88"/>
    <x v="72"/>
    <n v="62"/>
    <x v="3"/>
    <s v="Mavis Tremmil"/>
    <s v="C0972cam11"/>
    <x v="11"/>
  </r>
  <r>
    <x v="966"/>
    <x v="0"/>
    <x v="113"/>
    <x v="353"/>
    <n v="65"/>
    <x v="0"/>
    <s v="Mavis Tremmil"/>
    <s v="C0972cam12"/>
    <x v="0"/>
  </r>
  <r>
    <x v="966"/>
    <x v="0"/>
    <x v="113"/>
    <x v="36"/>
    <n v="65"/>
    <x v="0"/>
    <s v="Mavis Tremmil"/>
    <s v="C0972cam12"/>
    <x v="7"/>
  </r>
  <r>
    <x v="966"/>
    <x v="0"/>
    <x v="113"/>
    <x v="432"/>
    <n v="65"/>
    <x v="0"/>
    <s v="Mavis Tremmil"/>
    <s v="C0972cam12"/>
    <x v="10"/>
  </r>
  <r>
    <x v="966"/>
    <x v="0"/>
    <x v="113"/>
    <x v="203"/>
    <n v="65"/>
    <x v="0"/>
    <s v="Mavis Tremmil"/>
    <s v="C0972cam12"/>
    <x v="2"/>
  </r>
  <r>
    <x v="966"/>
    <x v="0"/>
    <x v="113"/>
    <x v="224"/>
    <n v="65"/>
    <x v="0"/>
    <s v="Mavis Tremmil"/>
    <s v="C0972cam12"/>
    <x v="3"/>
  </r>
  <r>
    <x v="966"/>
    <x v="0"/>
    <x v="113"/>
    <x v="328"/>
    <n v="65"/>
    <x v="0"/>
    <s v="Mavis Tremmil"/>
    <s v="C0972cam12"/>
    <x v="5"/>
  </r>
  <r>
    <x v="966"/>
    <x v="0"/>
    <x v="113"/>
    <x v="271"/>
    <n v="65"/>
    <x v="0"/>
    <s v="Mavis Tremmil"/>
    <s v="C0972cam12"/>
    <x v="6"/>
  </r>
  <r>
    <x v="966"/>
    <x v="0"/>
    <x v="113"/>
    <x v="67"/>
    <n v="65"/>
    <x v="0"/>
    <s v="Mavis Tremmil"/>
    <s v="C0972cam12"/>
    <x v="8"/>
  </r>
  <r>
    <x v="967"/>
    <x v="6"/>
    <x v="408"/>
    <x v="347"/>
    <n v="62"/>
    <x v="6"/>
    <s v="Dunc Colliber"/>
    <s v="C0973cam03"/>
    <x v="0"/>
  </r>
  <r>
    <x v="967"/>
    <x v="6"/>
    <x v="408"/>
    <x v="211"/>
    <n v="62"/>
    <x v="6"/>
    <s v="Dunc Colliber"/>
    <s v="C0973cam03"/>
    <x v="7"/>
  </r>
  <r>
    <x v="967"/>
    <x v="6"/>
    <x v="408"/>
    <x v="353"/>
    <n v="62"/>
    <x v="6"/>
    <s v="Dunc Colliber"/>
    <s v="C0973cam03"/>
    <x v="7"/>
  </r>
  <r>
    <x v="967"/>
    <x v="6"/>
    <x v="408"/>
    <x v="439"/>
    <n v="62"/>
    <x v="6"/>
    <s v="Dunc Colliber"/>
    <s v="C0973cam03"/>
    <x v="10"/>
  </r>
  <r>
    <x v="967"/>
    <x v="6"/>
    <x v="408"/>
    <x v="144"/>
    <n v="62"/>
    <x v="6"/>
    <s v="Dunc Colliber"/>
    <s v="C0973cam03"/>
    <x v="2"/>
  </r>
  <r>
    <x v="967"/>
    <x v="6"/>
    <x v="408"/>
    <x v="413"/>
    <n v="62"/>
    <x v="6"/>
    <s v="Dunc Colliber"/>
    <s v="C0973cam03"/>
    <x v="3"/>
  </r>
  <r>
    <x v="967"/>
    <x v="6"/>
    <x v="408"/>
    <x v="343"/>
    <n v="62"/>
    <x v="6"/>
    <s v="Dunc Colliber"/>
    <s v="C0973cam03"/>
    <x v="4"/>
  </r>
  <r>
    <x v="967"/>
    <x v="6"/>
    <x v="408"/>
    <x v="219"/>
    <n v="62"/>
    <x v="6"/>
    <s v="Dunc Colliber"/>
    <s v="C0973cam03"/>
    <x v="5"/>
  </r>
  <r>
    <x v="967"/>
    <x v="6"/>
    <x v="408"/>
    <x v="318"/>
    <n v="62"/>
    <x v="6"/>
    <s v="Dunc Colliber"/>
    <s v="C0973cam03"/>
    <x v="8"/>
  </r>
  <r>
    <x v="967"/>
    <x v="6"/>
    <x v="408"/>
    <x v="237"/>
    <n v="62"/>
    <x v="6"/>
    <s v="Dunc Colliber"/>
    <s v="C0973cam03"/>
    <x v="8"/>
  </r>
  <r>
    <x v="967"/>
    <x v="6"/>
    <x v="408"/>
    <x v="58"/>
    <n v="62"/>
    <x v="6"/>
    <s v="Dunc Colliber"/>
    <s v="C0973cam03"/>
    <x v="11"/>
  </r>
  <r>
    <x v="967"/>
    <x v="11"/>
    <x v="236"/>
    <x v="45"/>
    <n v="14"/>
    <x v="11"/>
    <s v="Dunc Colliber"/>
    <s v="C0973cam15"/>
    <x v="0"/>
  </r>
  <r>
    <x v="967"/>
    <x v="11"/>
    <x v="236"/>
    <x v="352"/>
    <n v="14"/>
    <x v="11"/>
    <s v="Dunc Colliber"/>
    <s v="C0973cam15"/>
    <x v="7"/>
  </r>
  <r>
    <x v="967"/>
    <x v="11"/>
    <x v="236"/>
    <x v="197"/>
    <n v="14"/>
    <x v="11"/>
    <s v="Dunc Colliber"/>
    <s v="C0973cam15"/>
    <x v="10"/>
  </r>
  <r>
    <x v="967"/>
    <x v="11"/>
    <x v="236"/>
    <x v="128"/>
    <n v="14"/>
    <x v="11"/>
    <s v="Dunc Colliber"/>
    <s v="C0973cam15"/>
    <x v="1"/>
  </r>
  <r>
    <x v="967"/>
    <x v="11"/>
    <x v="236"/>
    <x v="9"/>
    <n v="14"/>
    <x v="11"/>
    <s v="Dunc Colliber"/>
    <s v="C0973cam15"/>
    <x v="2"/>
  </r>
  <r>
    <x v="967"/>
    <x v="11"/>
    <x v="236"/>
    <x v="145"/>
    <n v="14"/>
    <x v="11"/>
    <s v="Dunc Colliber"/>
    <s v="C0973cam15"/>
    <x v="3"/>
  </r>
  <r>
    <x v="967"/>
    <x v="11"/>
    <x v="236"/>
    <x v="47"/>
    <n v="14"/>
    <x v="11"/>
    <s v="Dunc Colliber"/>
    <s v="C0973cam15"/>
    <x v="4"/>
  </r>
  <r>
    <x v="967"/>
    <x v="11"/>
    <x v="236"/>
    <x v="48"/>
    <n v="14"/>
    <x v="11"/>
    <s v="Dunc Colliber"/>
    <s v="C0973cam15"/>
    <x v="5"/>
  </r>
  <r>
    <x v="968"/>
    <x v="5"/>
    <x v="396"/>
    <x v="461"/>
    <n v="26"/>
    <x v="5"/>
    <s v="Derwin Trewhela"/>
    <s v="C0974cam02"/>
    <x v="0"/>
  </r>
  <r>
    <x v="968"/>
    <x v="5"/>
    <x v="396"/>
    <x v="130"/>
    <n v="26"/>
    <x v="5"/>
    <s v="Derwin Trewhela"/>
    <s v="C0974cam02"/>
    <x v="7"/>
  </r>
  <r>
    <x v="968"/>
    <x v="5"/>
    <x v="396"/>
    <x v="341"/>
    <n v="26"/>
    <x v="5"/>
    <s v="Derwin Trewhela"/>
    <s v="C0974cam02"/>
    <x v="10"/>
  </r>
  <r>
    <x v="968"/>
    <x v="5"/>
    <x v="396"/>
    <x v="411"/>
    <n v="26"/>
    <x v="5"/>
    <s v="Derwin Trewhela"/>
    <s v="C0974cam02"/>
    <x v="1"/>
  </r>
  <r>
    <x v="968"/>
    <x v="5"/>
    <x v="396"/>
    <x v="155"/>
    <n v="26"/>
    <x v="5"/>
    <s v="Derwin Trewhela"/>
    <s v="C0974cam02"/>
    <x v="2"/>
  </r>
  <r>
    <x v="968"/>
    <x v="5"/>
    <x v="396"/>
    <x v="26"/>
    <n v="26"/>
    <x v="5"/>
    <s v="Derwin Trewhela"/>
    <s v="C0974cam02"/>
    <x v="5"/>
  </r>
  <r>
    <x v="968"/>
    <x v="5"/>
    <x v="396"/>
    <x v="336"/>
    <n v="26"/>
    <x v="5"/>
    <s v="Derwin Trewhela"/>
    <s v="C0974cam02"/>
    <x v="6"/>
  </r>
  <r>
    <x v="968"/>
    <x v="5"/>
    <x v="396"/>
    <x v="163"/>
    <n v="26"/>
    <x v="5"/>
    <s v="Derwin Trewhela"/>
    <s v="C0974cam02"/>
    <x v="8"/>
  </r>
  <r>
    <x v="968"/>
    <x v="5"/>
    <x v="396"/>
    <x v="134"/>
    <n v="26"/>
    <x v="5"/>
    <s v="Derwin Trewhela"/>
    <s v="C0974cam02"/>
    <x v="9"/>
  </r>
  <r>
    <x v="968"/>
    <x v="6"/>
    <x v="151"/>
    <x v="41"/>
    <n v="62"/>
    <x v="6"/>
    <s v="Derwin Trewhela"/>
    <s v="C0974cam03"/>
    <x v="0"/>
  </r>
  <r>
    <x v="968"/>
    <x v="6"/>
    <x v="151"/>
    <x v="150"/>
    <n v="62"/>
    <x v="6"/>
    <s v="Derwin Trewhela"/>
    <s v="C0974cam03"/>
    <x v="7"/>
  </r>
  <r>
    <x v="968"/>
    <x v="6"/>
    <x v="151"/>
    <x v="162"/>
    <n v="62"/>
    <x v="6"/>
    <s v="Derwin Trewhela"/>
    <s v="C0974cam03"/>
    <x v="10"/>
  </r>
  <r>
    <x v="968"/>
    <x v="6"/>
    <x v="151"/>
    <x v="86"/>
    <n v="62"/>
    <x v="6"/>
    <s v="Derwin Trewhela"/>
    <s v="C0974cam03"/>
    <x v="10"/>
  </r>
  <r>
    <x v="969"/>
    <x v="10"/>
    <x v="219"/>
    <x v="126"/>
    <n v="22"/>
    <x v="10"/>
    <s v="Ettie Zealander"/>
    <s v="C0975cam05"/>
    <x v="0"/>
  </r>
  <r>
    <x v="969"/>
    <x v="0"/>
    <x v="219"/>
    <x v="126"/>
    <n v="65"/>
    <x v="0"/>
    <s v="Ettie Zealander"/>
    <s v="C0975cam12"/>
    <x v="0"/>
  </r>
  <r>
    <x v="969"/>
    <x v="10"/>
    <x v="219"/>
    <x v="379"/>
    <n v="22"/>
    <x v="10"/>
    <s v="Ettie Zealander"/>
    <s v="C0975cam05"/>
    <x v="7"/>
  </r>
  <r>
    <x v="969"/>
    <x v="0"/>
    <x v="219"/>
    <x v="405"/>
    <n v="65"/>
    <x v="0"/>
    <s v="Ettie Zealander"/>
    <s v="C0975cam12"/>
    <x v="7"/>
  </r>
  <r>
    <x v="969"/>
    <x v="10"/>
    <x v="219"/>
    <x v="0"/>
    <n v="22"/>
    <x v="10"/>
    <s v="Ettie Zealander"/>
    <s v="C0975cam05"/>
    <x v="10"/>
  </r>
  <r>
    <x v="969"/>
    <x v="0"/>
    <x v="219"/>
    <x v="444"/>
    <n v="65"/>
    <x v="0"/>
    <s v="Ettie Zealander"/>
    <s v="C0975cam12"/>
    <x v="10"/>
  </r>
  <r>
    <x v="969"/>
    <x v="0"/>
    <x v="219"/>
    <x v="60"/>
    <n v="65"/>
    <x v="0"/>
    <s v="Ettie Zealander"/>
    <s v="C0975cam12"/>
    <x v="1"/>
  </r>
  <r>
    <x v="969"/>
    <x v="10"/>
    <x v="219"/>
    <x v="23"/>
    <n v="22"/>
    <x v="10"/>
    <s v="Ettie Zealander"/>
    <s v="C0975cam05"/>
    <x v="1"/>
  </r>
  <r>
    <x v="969"/>
    <x v="10"/>
    <x v="219"/>
    <x v="178"/>
    <n v="22"/>
    <x v="10"/>
    <s v="Ettie Zealander"/>
    <s v="C0975cam05"/>
    <x v="2"/>
  </r>
  <r>
    <x v="969"/>
    <x v="0"/>
    <x v="219"/>
    <x v="24"/>
    <n v="65"/>
    <x v="0"/>
    <s v="Ettie Zealander"/>
    <s v="C0975cam12"/>
    <x v="2"/>
  </r>
  <r>
    <x v="969"/>
    <x v="0"/>
    <x v="219"/>
    <x v="188"/>
    <n v="65"/>
    <x v="0"/>
    <s v="Ettie Zealander"/>
    <s v="C0975cam12"/>
    <x v="3"/>
  </r>
  <r>
    <x v="969"/>
    <x v="10"/>
    <x v="219"/>
    <x v="208"/>
    <n v="22"/>
    <x v="10"/>
    <s v="Ettie Zealander"/>
    <s v="C0975cam05"/>
    <x v="3"/>
  </r>
  <r>
    <x v="969"/>
    <x v="0"/>
    <x v="219"/>
    <x v="200"/>
    <n v="65"/>
    <x v="0"/>
    <s v="Ettie Zealander"/>
    <s v="C0975cam12"/>
    <x v="5"/>
  </r>
  <r>
    <x v="969"/>
    <x v="10"/>
    <x v="219"/>
    <x v="233"/>
    <n v="22"/>
    <x v="10"/>
    <s v="Ettie Zealander"/>
    <s v="C0975cam05"/>
    <x v="5"/>
  </r>
  <r>
    <x v="969"/>
    <x v="0"/>
    <x v="219"/>
    <x v="27"/>
    <n v="65"/>
    <x v="0"/>
    <s v="Ettie Zealander"/>
    <s v="C0975cam12"/>
    <x v="6"/>
  </r>
  <r>
    <x v="969"/>
    <x v="0"/>
    <x v="219"/>
    <x v="102"/>
    <n v="65"/>
    <x v="0"/>
    <s v="Ettie Zealander"/>
    <s v="C0975cam12"/>
    <x v="8"/>
  </r>
  <r>
    <x v="969"/>
    <x v="10"/>
    <x v="219"/>
    <x v="177"/>
    <n v="22"/>
    <x v="10"/>
    <s v="Ettie Zealander"/>
    <s v="C0975cam05"/>
    <x v="8"/>
  </r>
  <r>
    <x v="969"/>
    <x v="10"/>
    <x v="219"/>
    <x v="213"/>
    <n v="22"/>
    <x v="10"/>
    <s v="Ettie Zealander"/>
    <s v="C0975cam05"/>
    <x v="9"/>
  </r>
  <r>
    <x v="969"/>
    <x v="0"/>
    <x v="219"/>
    <x v="256"/>
    <n v="65"/>
    <x v="0"/>
    <s v="Ettie Zealander"/>
    <s v="C0975cam12"/>
    <x v="9"/>
  </r>
  <r>
    <x v="969"/>
    <x v="7"/>
    <x v="131"/>
    <x v="336"/>
    <n v="28"/>
    <x v="7"/>
    <s v="Ettie Zealander"/>
    <s v="C0975cam14"/>
    <x v="0"/>
  </r>
  <r>
    <x v="969"/>
    <x v="7"/>
    <x v="131"/>
    <x v="10"/>
    <n v="28"/>
    <x v="7"/>
    <s v="Ettie Zealander"/>
    <s v="C0975cam14"/>
    <x v="7"/>
  </r>
  <r>
    <x v="969"/>
    <x v="7"/>
    <x v="131"/>
    <x v="217"/>
    <n v="28"/>
    <x v="7"/>
    <s v="Ettie Zealander"/>
    <s v="C0975cam14"/>
    <x v="10"/>
  </r>
  <r>
    <x v="969"/>
    <x v="7"/>
    <x v="131"/>
    <x v="76"/>
    <n v="28"/>
    <x v="7"/>
    <s v="Ettie Zealander"/>
    <s v="C0975cam14"/>
    <x v="1"/>
  </r>
  <r>
    <x v="969"/>
    <x v="7"/>
    <x v="131"/>
    <x v="86"/>
    <n v="28"/>
    <x v="7"/>
    <s v="Ettie Zealander"/>
    <s v="C0975cam14"/>
    <x v="1"/>
  </r>
  <r>
    <x v="970"/>
    <x v="0"/>
    <x v="334"/>
    <x v="502"/>
    <n v="65"/>
    <x v="0"/>
    <s v="Willdon McGinney"/>
    <s v="C0976cam12"/>
    <x v="0"/>
  </r>
  <r>
    <x v="970"/>
    <x v="0"/>
    <x v="334"/>
    <x v="367"/>
    <n v="65"/>
    <x v="0"/>
    <s v="Willdon McGinney"/>
    <s v="C0976cam12"/>
    <x v="1"/>
  </r>
  <r>
    <x v="970"/>
    <x v="0"/>
    <x v="334"/>
    <x v="438"/>
    <n v="65"/>
    <x v="0"/>
    <s v="Willdon McGinney"/>
    <s v="C0976cam12"/>
    <x v="4"/>
  </r>
  <r>
    <x v="970"/>
    <x v="0"/>
    <x v="334"/>
    <x v="297"/>
    <n v="65"/>
    <x v="0"/>
    <s v="Willdon McGinney"/>
    <s v="C0976cam12"/>
    <x v="9"/>
  </r>
  <r>
    <x v="970"/>
    <x v="0"/>
    <x v="334"/>
    <x v="26"/>
    <n v="65"/>
    <x v="0"/>
    <s v="Willdon McGinney"/>
    <s v="C0976cam12"/>
    <x v="12"/>
  </r>
  <r>
    <x v="970"/>
    <x v="0"/>
    <x v="334"/>
    <x v="233"/>
    <n v="65"/>
    <x v="0"/>
    <s v="Willdon McGinney"/>
    <s v="C0976cam12"/>
    <x v="15"/>
  </r>
  <r>
    <x v="970"/>
    <x v="0"/>
    <x v="334"/>
    <x v="13"/>
    <n v="65"/>
    <x v="0"/>
    <s v="Willdon McGinney"/>
    <s v="C0976cam12"/>
    <x v="14"/>
  </r>
  <r>
    <x v="970"/>
    <x v="0"/>
    <x v="334"/>
    <x v="48"/>
    <n v="65"/>
    <x v="0"/>
    <s v="Willdon McGinney"/>
    <s v="C0976cam12"/>
    <x v="16"/>
  </r>
  <r>
    <x v="970"/>
    <x v="11"/>
    <x v="204"/>
    <x v="449"/>
    <n v="14"/>
    <x v="11"/>
    <s v="Willdon McGinney"/>
    <s v="C0976cam15"/>
    <x v="0"/>
  </r>
  <r>
    <x v="970"/>
    <x v="11"/>
    <x v="204"/>
    <x v="353"/>
    <n v="14"/>
    <x v="11"/>
    <s v="Willdon McGinney"/>
    <s v="C0976cam15"/>
    <x v="10"/>
  </r>
  <r>
    <x v="970"/>
    <x v="11"/>
    <x v="204"/>
    <x v="241"/>
    <n v="14"/>
    <x v="11"/>
    <s v="Willdon McGinney"/>
    <s v="C0976cam15"/>
    <x v="1"/>
  </r>
  <r>
    <x v="970"/>
    <x v="11"/>
    <x v="204"/>
    <x v="202"/>
    <n v="14"/>
    <x v="11"/>
    <s v="Willdon McGinney"/>
    <s v="C0976cam15"/>
    <x v="2"/>
  </r>
  <r>
    <x v="970"/>
    <x v="11"/>
    <x v="204"/>
    <x v="335"/>
    <n v="14"/>
    <x v="11"/>
    <s v="Willdon McGinney"/>
    <s v="C0976cam15"/>
    <x v="3"/>
  </r>
  <r>
    <x v="970"/>
    <x v="11"/>
    <x v="204"/>
    <x v="39"/>
    <n v="14"/>
    <x v="11"/>
    <s v="Willdon McGinney"/>
    <s v="C0976cam15"/>
    <x v="5"/>
  </r>
  <r>
    <x v="970"/>
    <x v="11"/>
    <x v="204"/>
    <x v="262"/>
    <n v="14"/>
    <x v="11"/>
    <s v="Willdon McGinney"/>
    <s v="C0976cam15"/>
    <x v="6"/>
  </r>
  <r>
    <x v="970"/>
    <x v="11"/>
    <x v="204"/>
    <x v="112"/>
    <n v="14"/>
    <x v="11"/>
    <s v="Willdon McGinney"/>
    <s v="C0976cam15"/>
    <x v="11"/>
  </r>
  <r>
    <x v="970"/>
    <x v="8"/>
    <x v="238"/>
    <x v="306"/>
    <n v="13"/>
    <x v="8"/>
    <s v="Willdon McGinney"/>
    <s v="C0976cam06"/>
    <x v="0"/>
  </r>
  <r>
    <x v="970"/>
    <x v="8"/>
    <x v="238"/>
    <x v="188"/>
    <n v="13"/>
    <x v="8"/>
    <s v="Willdon McGinney"/>
    <s v="C0976cam06"/>
    <x v="7"/>
  </r>
  <r>
    <x v="970"/>
    <x v="8"/>
    <x v="238"/>
    <x v="149"/>
    <n v="13"/>
    <x v="8"/>
    <s v="Willdon McGinney"/>
    <s v="C0976cam06"/>
    <x v="10"/>
  </r>
  <r>
    <x v="970"/>
    <x v="8"/>
    <x v="238"/>
    <x v="31"/>
    <n v="13"/>
    <x v="8"/>
    <s v="Willdon McGinney"/>
    <s v="C0976cam06"/>
    <x v="2"/>
  </r>
  <r>
    <x v="970"/>
    <x v="8"/>
    <x v="238"/>
    <x v="72"/>
    <n v="13"/>
    <x v="8"/>
    <s v="Willdon McGinney"/>
    <s v="C0976cam06"/>
    <x v="4"/>
  </r>
  <r>
    <x v="971"/>
    <x v="13"/>
    <x v="472"/>
    <x v="487"/>
    <n v="75"/>
    <x v="13"/>
    <s v="Bili Pairpoint"/>
    <s v="C0977cam09"/>
    <x v="0"/>
  </r>
  <r>
    <x v="971"/>
    <x v="13"/>
    <x v="472"/>
    <x v="304"/>
    <n v="75"/>
    <x v="13"/>
    <s v="Bili Pairpoint"/>
    <s v="C0977cam09"/>
    <x v="7"/>
  </r>
  <r>
    <x v="971"/>
    <x v="13"/>
    <x v="472"/>
    <x v="399"/>
    <n v="75"/>
    <x v="13"/>
    <s v="Bili Pairpoint"/>
    <s v="C0977cam09"/>
    <x v="10"/>
  </r>
  <r>
    <x v="971"/>
    <x v="13"/>
    <x v="472"/>
    <x v="68"/>
    <n v="75"/>
    <x v="13"/>
    <s v="Bili Pairpoint"/>
    <s v="C0977cam09"/>
    <x v="1"/>
  </r>
  <r>
    <x v="971"/>
    <x v="13"/>
    <x v="472"/>
    <x v="60"/>
    <n v="75"/>
    <x v="13"/>
    <s v="Bili Pairpoint"/>
    <s v="C0977cam09"/>
    <x v="3"/>
  </r>
  <r>
    <x v="971"/>
    <x v="13"/>
    <x v="472"/>
    <x v="352"/>
    <n v="75"/>
    <x v="13"/>
    <s v="Bili Pairpoint"/>
    <s v="C0977cam09"/>
    <x v="4"/>
  </r>
  <r>
    <x v="971"/>
    <x v="13"/>
    <x v="472"/>
    <x v="243"/>
    <n v="75"/>
    <x v="13"/>
    <s v="Bili Pairpoint"/>
    <s v="C0977cam09"/>
    <x v="5"/>
  </r>
  <r>
    <x v="971"/>
    <x v="13"/>
    <x v="472"/>
    <x v="224"/>
    <n v="75"/>
    <x v="13"/>
    <s v="Bili Pairpoint"/>
    <s v="C0977cam09"/>
    <x v="6"/>
  </r>
  <r>
    <x v="971"/>
    <x v="13"/>
    <x v="472"/>
    <x v="199"/>
    <n v="75"/>
    <x v="13"/>
    <s v="Bili Pairpoint"/>
    <s v="C0977cam09"/>
    <x v="8"/>
  </r>
  <r>
    <x v="971"/>
    <x v="13"/>
    <x v="472"/>
    <x v="10"/>
    <n v="75"/>
    <x v="13"/>
    <s v="Bili Pairpoint"/>
    <s v="C0977cam09"/>
    <x v="9"/>
  </r>
  <r>
    <x v="971"/>
    <x v="1"/>
    <x v="412"/>
    <x v="371"/>
    <n v="25"/>
    <x v="1"/>
    <s v="Bili Pairpoint"/>
    <s v="C0977cam07"/>
    <x v="0"/>
  </r>
  <r>
    <x v="971"/>
    <x v="1"/>
    <x v="412"/>
    <x v="30"/>
    <n v="25"/>
    <x v="1"/>
    <s v="Bili Pairpoint"/>
    <s v="C0977cam07"/>
    <x v="1"/>
  </r>
  <r>
    <x v="971"/>
    <x v="1"/>
    <x v="412"/>
    <x v="27"/>
    <n v="25"/>
    <x v="1"/>
    <s v="Bili Pairpoint"/>
    <s v="C0977cam07"/>
    <x v="2"/>
  </r>
  <r>
    <x v="971"/>
    <x v="1"/>
    <x v="412"/>
    <x v="237"/>
    <n v="25"/>
    <x v="1"/>
    <s v="Bili Pairpoint"/>
    <s v="C0977cam07"/>
    <x v="3"/>
  </r>
  <r>
    <x v="971"/>
    <x v="1"/>
    <x v="412"/>
    <x v="110"/>
    <n v="25"/>
    <x v="1"/>
    <s v="Bili Pairpoint"/>
    <s v="C0977cam07"/>
    <x v="4"/>
  </r>
  <r>
    <x v="971"/>
    <x v="10"/>
    <x v="149"/>
    <x v="137"/>
    <n v="22"/>
    <x v="10"/>
    <s v="Bili Pairpoint"/>
    <s v="C0977cam05"/>
    <x v="0"/>
  </r>
  <r>
    <x v="971"/>
    <x v="10"/>
    <x v="149"/>
    <x v="181"/>
    <n v="22"/>
    <x v="10"/>
    <s v="Bili Pairpoint"/>
    <s v="C0977cam05"/>
    <x v="7"/>
  </r>
  <r>
    <x v="971"/>
    <x v="10"/>
    <x v="149"/>
    <x v="292"/>
    <n v="22"/>
    <x v="10"/>
    <s v="Bili Pairpoint"/>
    <s v="C0977cam05"/>
    <x v="10"/>
  </r>
  <r>
    <x v="971"/>
    <x v="10"/>
    <x v="149"/>
    <x v="32"/>
    <n v="22"/>
    <x v="10"/>
    <s v="Bili Pairpoint"/>
    <s v="C0977cam05"/>
    <x v="1"/>
  </r>
  <r>
    <x v="971"/>
    <x v="10"/>
    <x v="149"/>
    <x v="195"/>
    <n v="22"/>
    <x v="10"/>
    <s v="Bili Pairpoint"/>
    <s v="C0977cam0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EBB941-A5BF-42B1-9F52-857F89929179}" name="PivotTable2" cacheId="1" applyNumberFormats="0" applyBorderFormats="0" applyFontFormats="0" applyPatternFormats="0" applyAlignmentFormats="0" applyWidthHeightFormats="1" dataCaption="Values" showError="1" updatedVersion="8" minRefreshableVersion="3" useAutoFormatting="1" subtotalHiddenItems="1" rowGrandTotals="0" colGrandTotals="0" itemPrintTitles="1" createdVersion="8" indent="0" showHeaders="0" outline="1" outlineData="1" multipleFieldFilters="0">
  <location ref="A3:Q24" firstHeaderRow="1" firstDataRow="5" firstDataCol="1"/>
  <pivotFields count="6">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item x="1"/>
        <item x="2"/>
        <item x="3"/>
      </items>
    </pivotField>
    <pivotField axis="axisCol" allDrilled="1" subtotalTop="0" showAll="0" dataSourceSort="1" defaultSubtotal="0">
      <items count="2">
        <item x="0"/>
        <item x="1"/>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pivotField dataField="1" subtotalTop="0" showAll="0" defaultSubtotal="0"/>
  </pivotFields>
  <rowFields count="1">
    <field x="3"/>
  </rowFields>
  <rowItems count="17">
    <i>
      <x/>
    </i>
    <i>
      <x v="1"/>
    </i>
    <i>
      <x v="2"/>
    </i>
    <i>
      <x v="3"/>
    </i>
    <i>
      <x v="4"/>
    </i>
    <i>
      <x v="5"/>
    </i>
    <i>
      <x v="6"/>
    </i>
    <i>
      <x v="7"/>
    </i>
    <i>
      <x v="8"/>
    </i>
    <i>
      <x v="9"/>
    </i>
    <i>
      <x v="10"/>
    </i>
    <i>
      <x v="11"/>
    </i>
    <i>
      <x v="12"/>
    </i>
    <i>
      <x v="13"/>
    </i>
    <i>
      <x v="14"/>
    </i>
    <i>
      <x v="15"/>
    </i>
    <i>
      <x v="16"/>
    </i>
  </rowItems>
  <colFields count="4">
    <field x="2"/>
    <field x="1"/>
    <field x="0"/>
    <field x="4"/>
  </colFields>
  <colItems count="16">
    <i>
      <x/>
      <x/>
      <x/>
    </i>
    <i r="2">
      <x v="1"/>
    </i>
    <i r="2">
      <x v="2"/>
    </i>
    <i r="1">
      <x v="1"/>
      <x v="3"/>
    </i>
    <i r="2">
      <x v="4"/>
    </i>
    <i r="2">
      <x v="5"/>
    </i>
    <i r="1">
      <x v="2"/>
      <x v="6"/>
    </i>
    <i r="2">
      <x v="7"/>
    </i>
    <i r="2">
      <x v="8"/>
    </i>
    <i r="1">
      <x v="3"/>
      <x v="9"/>
    </i>
    <i r="2">
      <x v="10"/>
    </i>
    <i r="2">
      <x v="11"/>
    </i>
    <i>
      <x v="1"/>
      <x/>
      <x/>
    </i>
    <i r="2">
      <x v="1"/>
    </i>
    <i r="2">
      <x v="2"/>
    </i>
    <i r="1">
      <x v="1"/>
      <x v="3"/>
    </i>
  </colItems>
  <dataFields count="1">
    <dataField name="Distinct Count of id_customer" fld="5" subtotal="count" showDataAs="percent" baseField="3" baseItem="0" numFmtId="10">
      <extLst>
        <ext xmlns:x15="http://schemas.microsoft.com/office/spreadsheetml/2010/11/main" uri="{FABC7310-3BB5-11E1-824E-6D434824019B}">
          <x15:dataField isCountDistinct="1"/>
        </ext>
      </extLst>
    </dataField>
  </dataFields>
  <pivotHierarchies count="1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ay ferqi"/>
    <pivotHierarchy dragToData="1"/>
  </pivotHierarchies>
  <pivotTableStyleInfo name="PivotStyleLight16" showRowHeaders="1" showColHeaders="1" showRowStripes="0" showColStripes="0" showLastColumn="1"/>
  <rowHierarchiesUsage count="1">
    <rowHierarchyUsage hierarchyUsage="8"/>
  </rowHierarchiesUsage>
  <colHierarchiesUsage count="4">
    <colHierarchyUsage hierarchyUsage="9"/>
    <colHierarchyUsage hierarchyUsage="10"/>
    <colHierarchyUsage hierarchyUsage="1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yih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B79DFC-E97A-444A-ABF5-C5B206B08AE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8:G49" firstHeaderRow="1" firstDataRow="5" firstDataCol="1"/>
  <pivotFields count="15">
    <pivotField showAll="0"/>
    <pivotField showAll="0"/>
    <pivotField numFmtId="14" showAll="0">
      <items count="474">
        <item x="101"/>
        <item x="107"/>
        <item x="285"/>
        <item x="286"/>
        <item x="308"/>
        <item x="360"/>
        <item x="381"/>
        <item x="397"/>
        <item x="242"/>
        <item x="334"/>
        <item x="82"/>
        <item x="160"/>
        <item x="372"/>
        <item x="450"/>
        <item x="455"/>
        <item x="218"/>
        <item x="284"/>
        <item x="137"/>
        <item x="97"/>
        <item x="335"/>
        <item x="389"/>
        <item x="102"/>
        <item x="364"/>
        <item x="247"/>
        <item x="117"/>
        <item x="385"/>
        <item x="239"/>
        <item x="158"/>
        <item x="35"/>
        <item x="471"/>
        <item x="68"/>
        <item x="224"/>
        <item x="459"/>
        <item x="227"/>
        <item x="128"/>
        <item x="453"/>
        <item x="337"/>
        <item x="150"/>
        <item x="444"/>
        <item x="405"/>
        <item x="258"/>
        <item x="280"/>
        <item x="18"/>
        <item x="104"/>
        <item x="339"/>
        <item x="465"/>
        <item x="194"/>
        <item x="327"/>
        <item x="255"/>
        <item x="468"/>
        <item x="423"/>
        <item x="361"/>
        <item x="357"/>
        <item x="351"/>
        <item x="163"/>
        <item x="358"/>
        <item x="87"/>
        <item x="299"/>
        <item x="330"/>
        <item x="431"/>
        <item x="24"/>
        <item x="37"/>
        <item x="77"/>
        <item x="362"/>
        <item x="262"/>
        <item x="424"/>
        <item x="85"/>
        <item x="294"/>
        <item x="304"/>
        <item x="325"/>
        <item x="443"/>
        <item x="188"/>
        <item x="417"/>
        <item x="350"/>
        <item x="237"/>
        <item x="342"/>
        <item x="306"/>
        <item x="398"/>
        <item x="297"/>
        <item x="171"/>
        <item x="176"/>
        <item x="115"/>
        <item x="462"/>
        <item x="216"/>
        <item x="466"/>
        <item x="441"/>
        <item x="392"/>
        <item x="394"/>
        <item x="387"/>
        <item x="120"/>
        <item x="112"/>
        <item x="60"/>
        <item x="33"/>
        <item x="318"/>
        <item x="302"/>
        <item x="428"/>
        <item x="109"/>
        <item x="201"/>
        <item x="118"/>
        <item x="452"/>
        <item x="154"/>
        <item x="240"/>
        <item x="411"/>
        <item x="69"/>
        <item x="210"/>
        <item x="352"/>
        <item x="121"/>
        <item x="138"/>
        <item x="267"/>
        <item x="116"/>
        <item x="429"/>
        <item x="366"/>
        <item x="464"/>
        <item x="440"/>
        <item x="209"/>
        <item x="203"/>
        <item x="91"/>
        <item x="145"/>
        <item x="234"/>
        <item x="384"/>
        <item x="134"/>
        <item x="312"/>
        <item x="197"/>
        <item x="472"/>
        <item x="402"/>
        <item x="427"/>
        <item x="182"/>
        <item x="166"/>
        <item x="340"/>
        <item x="232"/>
        <item x="438"/>
        <item x="271"/>
        <item x="432"/>
        <item x="347"/>
        <item x="110"/>
        <item x="223"/>
        <item x="355"/>
        <item x="215"/>
        <item x="220"/>
        <item x="374"/>
        <item x="413"/>
        <item x="204"/>
        <item x="370"/>
        <item x="221"/>
        <item x="177"/>
        <item x="390"/>
        <item x="353"/>
        <item x="252"/>
        <item x="321"/>
        <item x="152"/>
        <item x="421"/>
        <item x="400"/>
        <item x="88"/>
        <item x="315"/>
        <item x="456"/>
        <item x="396"/>
        <item x="253"/>
        <item x="246"/>
        <item x="3"/>
        <item x="460"/>
        <item x="92"/>
        <item x="25"/>
        <item x="408"/>
        <item x="27"/>
        <item x="259"/>
        <item x="148"/>
        <item x="184"/>
        <item x="57"/>
        <item x="307"/>
        <item x="71"/>
        <item x="217"/>
        <item x="106"/>
        <item x="437"/>
        <item x="30"/>
        <item x="202"/>
        <item x="156"/>
        <item x="367"/>
        <item x="6"/>
        <item x="20"/>
        <item x="178"/>
        <item x="219"/>
        <item x="281"/>
        <item x="83"/>
        <item x="386"/>
        <item x="4"/>
        <item x="458"/>
        <item x="295"/>
        <item x="161"/>
        <item x="469"/>
        <item x="298"/>
        <item x="53"/>
        <item x="439"/>
        <item x="34"/>
        <item x="416"/>
        <item x="277"/>
        <item x="122"/>
        <item x="235"/>
        <item x="45"/>
        <item x="42"/>
        <item x="457"/>
        <item x="434"/>
        <item x="341"/>
        <item x="173"/>
        <item x="74"/>
        <item x="113"/>
        <item x="43"/>
        <item x="93"/>
        <item x="47"/>
        <item x="179"/>
        <item x="198"/>
        <item x="19"/>
        <item x="368"/>
        <item x="61"/>
        <item x="40"/>
        <item x="313"/>
        <item x="287"/>
        <item x="345"/>
        <item x="135"/>
        <item x="139"/>
        <item x="155"/>
        <item x="257"/>
        <item x="395"/>
        <item x="296"/>
        <item x="12"/>
        <item x="409"/>
        <item x="9"/>
        <item x="406"/>
        <item x="212"/>
        <item x="348"/>
        <item x="105"/>
        <item x="433"/>
        <item x="50"/>
        <item x="132"/>
        <item x="346"/>
        <item x="48"/>
        <item x="7"/>
        <item x="303"/>
        <item x="189"/>
        <item x="99"/>
        <item x="289"/>
        <item x="65"/>
        <item x="172"/>
        <item x="0"/>
        <item x="268"/>
        <item x="94"/>
        <item x="31"/>
        <item x="191"/>
        <item x="54"/>
        <item x="205"/>
        <item x="278"/>
        <item x="58"/>
        <item x="269"/>
        <item x="420"/>
        <item x="141"/>
        <item x="261"/>
        <item x="143"/>
        <item x="157"/>
        <item x="379"/>
        <item x="407"/>
        <item x="125"/>
        <item x="55"/>
        <item x="133"/>
        <item x="248"/>
        <item x="86"/>
        <item x="293"/>
        <item x="26"/>
        <item x="75"/>
        <item x="180"/>
        <item x="311"/>
        <item x="290"/>
        <item x="174"/>
        <item x="195"/>
        <item x="236"/>
        <item x="70"/>
        <item x="410"/>
        <item x="377"/>
        <item x="36"/>
        <item x="326"/>
        <item x="1"/>
        <item x="322"/>
        <item x="279"/>
        <item x="51"/>
        <item x="371"/>
        <item x="10"/>
        <item x="244"/>
        <item x="225"/>
        <item x="275"/>
        <item x="251"/>
        <item x="305"/>
        <item x="363"/>
        <item x="22"/>
        <item x="309"/>
        <item x="373"/>
        <item x="378"/>
        <item x="38"/>
        <item x="412"/>
        <item x="66"/>
        <item x="430"/>
        <item x="446"/>
        <item x="59"/>
        <item x="243"/>
        <item x="146"/>
        <item x="136"/>
        <item x="167"/>
        <item x="238"/>
        <item x="415"/>
        <item x="183"/>
        <item x="84"/>
        <item x="129"/>
        <item x="426"/>
        <item x="442"/>
        <item x="52"/>
        <item x="333"/>
        <item x="123"/>
        <item x="211"/>
        <item x="316"/>
        <item x="391"/>
        <item x="319"/>
        <item x="336"/>
        <item x="291"/>
        <item x="324"/>
        <item x="288"/>
        <item x="89"/>
        <item x="369"/>
        <item x="96"/>
        <item x="343"/>
        <item x="414"/>
        <item x="23"/>
        <item x="21"/>
        <item x="233"/>
        <item x="332"/>
        <item x="67"/>
        <item x="310"/>
        <item x="375"/>
        <item x="126"/>
        <item x="354"/>
        <item x="399"/>
        <item x="448"/>
        <item x="170"/>
        <item x="13"/>
        <item x="317"/>
        <item x="382"/>
        <item x="230"/>
        <item x="214"/>
        <item x="144"/>
        <item x="76"/>
        <item x="63"/>
        <item x="49"/>
        <item x="435"/>
        <item x="359"/>
        <item x="8"/>
        <item x="186"/>
        <item x="95"/>
        <item x="72"/>
        <item x="79"/>
        <item x="445"/>
        <item x="124"/>
        <item x="140"/>
        <item x="192"/>
        <item x="323"/>
        <item x="256"/>
        <item x="254"/>
        <item x="181"/>
        <item x="159"/>
        <item x="401"/>
        <item x="149"/>
        <item x="206"/>
        <item x="282"/>
        <item x="44"/>
        <item x="130"/>
        <item x="388"/>
        <item x="273"/>
        <item x="265"/>
        <item x="15"/>
        <item x="98"/>
        <item x="190"/>
        <item x="73"/>
        <item x="344"/>
        <item x="153"/>
        <item x="314"/>
        <item x="250"/>
        <item x="185"/>
        <item x="436"/>
        <item x="463"/>
        <item x="425"/>
        <item x="142"/>
        <item x="249"/>
        <item x="263"/>
        <item x="11"/>
        <item x="300"/>
        <item x="418"/>
        <item x="16"/>
        <item x="266"/>
        <item x="78"/>
        <item x="270"/>
        <item x="5"/>
        <item x="329"/>
        <item x="241"/>
        <item x="41"/>
        <item x="383"/>
        <item x="62"/>
        <item x="449"/>
        <item x="229"/>
        <item x="80"/>
        <item x="131"/>
        <item x="28"/>
        <item x="292"/>
        <item x="272"/>
        <item x="187"/>
        <item x="320"/>
        <item x="228"/>
        <item x="231"/>
        <item x="108"/>
        <item x="380"/>
        <item x="274"/>
        <item x="470"/>
        <item x="331"/>
        <item x="447"/>
        <item x="226"/>
        <item x="127"/>
        <item x="403"/>
        <item x="200"/>
        <item x="103"/>
        <item x="147"/>
        <item x="356"/>
        <item x="39"/>
        <item x="245"/>
        <item x="461"/>
        <item x="454"/>
        <item x="276"/>
        <item x="467"/>
        <item x="151"/>
        <item x="114"/>
        <item x="422"/>
        <item x="222"/>
        <item x="393"/>
        <item x="17"/>
        <item x="111"/>
        <item x="81"/>
        <item x="193"/>
        <item x="32"/>
        <item x="283"/>
        <item x="207"/>
        <item x="119"/>
        <item x="419"/>
        <item x="376"/>
        <item x="404"/>
        <item x="213"/>
        <item x="175"/>
        <item x="162"/>
        <item x="90"/>
        <item x="365"/>
        <item x="338"/>
        <item x="29"/>
        <item x="168"/>
        <item x="451"/>
        <item x="264"/>
        <item x="169"/>
        <item x="196"/>
        <item x="260"/>
        <item x="164"/>
        <item x="349"/>
        <item x="14"/>
        <item x="328"/>
        <item x="301"/>
        <item x="2"/>
        <item x="46"/>
        <item x="56"/>
        <item x="208"/>
        <item x="165"/>
        <item x="100"/>
        <item x="199"/>
        <item x="64"/>
        <item t="default"/>
      </items>
    </pivotField>
    <pivotField axis="axisCol" numFmtId="14" showAll="0">
      <items count="530">
        <item x="325"/>
        <item x="344"/>
        <item x="485"/>
        <item x="488"/>
        <item x="494"/>
        <item x="512"/>
        <item x="517"/>
        <item x="522"/>
        <item x="467"/>
        <item x="502"/>
        <item x="293"/>
        <item x="416"/>
        <item x="516"/>
        <item x="525"/>
        <item x="526"/>
        <item x="452"/>
        <item x="482"/>
        <item x="383"/>
        <item x="321"/>
        <item x="505"/>
        <item x="519"/>
        <item x="329"/>
        <item x="514"/>
        <item x="468"/>
        <item x="361"/>
        <item x="518"/>
        <item x="465"/>
        <item x="414"/>
        <item x="164"/>
        <item x="528"/>
        <item x="266"/>
        <item x="458"/>
        <item x="527"/>
        <item x="460"/>
        <item x="373"/>
        <item x="326"/>
        <item x="506"/>
        <item x="401"/>
        <item x="524"/>
        <item x="508"/>
        <item x="471"/>
        <item x="480"/>
        <item x="87"/>
        <item x="331"/>
        <item x="497"/>
        <item x="489"/>
        <item x="440"/>
        <item x="499"/>
        <item x="469"/>
        <item x="521"/>
        <item x="523"/>
        <item x="417"/>
        <item x="503"/>
        <item x="510"/>
        <item x="294"/>
        <item x="384"/>
        <item x="421"/>
        <item x="307"/>
        <item x="337"/>
        <item x="165"/>
        <item x="327"/>
        <item x="123"/>
        <item x="182"/>
        <item x="287"/>
        <item x="513"/>
        <item x="474"/>
        <item x="507"/>
        <item x="302"/>
        <item x="472"/>
        <item x="492"/>
        <item x="498"/>
        <item x="459"/>
        <item x="437"/>
        <item x="332"/>
        <item x="422"/>
        <item x="402"/>
        <item x="473"/>
        <item x="441"/>
        <item x="418"/>
        <item x="483"/>
        <item x="420"/>
        <item x="427"/>
        <item x="354"/>
        <item x="504"/>
        <item x="451"/>
        <item x="362"/>
        <item x="470"/>
        <item x="501"/>
        <item x="500"/>
        <item x="415"/>
        <item x="511"/>
        <item x="364"/>
        <item x="350"/>
        <item x="248"/>
        <item x="153"/>
        <item x="486"/>
        <item x="267"/>
        <item x="183"/>
        <item x="346"/>
        <item x="308"/>
        <item x="363"/>
        <item x="481"/>
        <item x="166"/>
        <item x="466"/>
        <item x="303"/>
        <item x="272"/>
        <item x="124"/>
        <item x="288"/>
        <item x="367"/>
        <item x="387"/>
        <item x="423"/>
        <item x="357"/>
        <item x="484"/>
        <item x="370"/>
        <item x="454"/>
        <item x="355"/>
        <item x="88"/>
        <item x="322"/>
        <item x="338"/>
        <item x="453"/>
        <item x="316"/>
        <item x="398"/>
        <item x="463"/>
        <item x="495"/>
        <item x="377"/>
        <item x="496"/>
        <item x="154"/>
        <item x="445"/>
        <item x="487"/>
        <item x="184"/>
        <item x="249"/>
        <item x="125"/>
        <item x="520"/>
        <item x="464"/>
        <item x="365"/>
        <item x="479"/>
        <item x="273"/>
        <item x="319"/>
        <item x="478"/>
        <item x="392"/>
        <item x="403"/>
        <item x="348"/>
        <item x="295"/>
        <item x="424"/>
        <item x="385"/>
        <item x="368"/>
        <item x="476"/>
        <item x="442"/>
        <item x="509"/>
        <item x="449"/>
        <item x="515"/>
        <item x="455"/>
        <item x="388"/>
        <item x="358"/>
        <item x="491"/>
        <item x="428"/>
        <item x="174"/>
        <item x="408"/>
        <item x="309"/>
        <item x="404"/>
        <item x="313"/>
        <item x="339"/>
        <item x="167"/>
        <item x="461"/>
        <item x="333"/>
        <item x="185"/>
        <item x="16"/>
        <item x="304"/>
        <item x="250"/>
        <item x="129"/>
        <item x="347"/>
        <item x="141"/>
        <item x="369"/>
        <item x="400"/>
        <item x="436"/>
        <item x="456"/>
        <item x="240"/>
        <item x="89"/>
        <item x="277"/>
        <item x="443"/>
        <item x="340"/>
        <item x="448"/>
        <item x="148"/>
        <item x="447"/>
        <item x="349"/>
        <item x="378"/>
        <item x="34"/>
        <item x="104"/>
        <item x="430"/>
        <item x="126"/>
        <item x="168"/>
        <item x="298"/>
        <item x="475"/>
        <item x="22"/>
        <item x="251"/>
        <item x="438"/>
        <item x="399"/>
        <item x="409"/>
        <item x="351"/>
        <item x="90"/>
        <item x="314"/>
        <item x="157"/>
        <item x="274"/>
        <item x="323"/>
        <item x="296"/>
        <item x="142"/>
        <item x="211"/>
        <item x="201"/>
        <item x="130"/>
        <item x="419"/>
        <item x="429"/>
        <item x="426"/>
        <item x="284"/>
        <item x="353"/>
        <item x="206"/>
        <item x="278"/>
        <item x="214"/>
        <item x="434"/>
        <item x="446"/>
        <item x="95"/>
        <item x="379"/>
        <item x="254"/>
        <item x="35"/>
        <item x="425"/>
        <item x="341"/>
        <item x="105"/>
        <item x="380"/>
        <item x="299"/>
        <item x="91"/>
        <item x="386"/>
        <item x="289"/>
        <item x="490"/>
        <item x="68"/>
        <item x="405"/>
        <item x="53"/>
        <item x="143"/>
        <item x="158"/>
        <item x="450"/>
        <item x="334"/>
        <item x="493"/>
        <item x="222"/>
        <item x="275"/>
        <item x="169"/>
        <item x="218"/>
        <item x="44"/>
        <item x="227"/>
        <item x="439"/>
        <item x="241"/>
        <item x="279"/>
        <item x="263"/>
        <item x="175"/>
        <item x="0"/>
        <item x="310"/>
        <item x="36"/>
        <item x="92"/>
        <item x="196"/>
        <item x="231"/>
        <item x="393"/>
        <item x="285"/>
        <item x="96"/>
        <item x="444"/>
        <item x="411"/>
        <item x="391"/>
        <item x="389"/>
        <item x="395"/>
        <item x="396"/>
        <item x="412"/>
        <item x="381"/>
        <item x="17"/>
        <item x="372"/>
        <item x="234"/>
        <item x="212"/>
        <item x="359"/>
        <item x="18"/>
        <item x="159"/>
        <item x="131"/>
        <item x="186"/>
        <item x="207"/>
        <item x="202"/>
        <item x="477"/>
        <item x="242"/>
        <item x="223"/>
        <item x="45"/>
        <item x="268"/>
        <item x="432"/>
        <item x="280"/>
        <item x="37"/>
        <item x="155"/>
        <item x="7"/>
        <item x="244"/>
        <item x="97"/>
        <item x="215"/>
        <item x="232"/>
        <item x="60"/>
        <item x="23"/>
        <item x="144"/>
        <item x="305"/>
        <item x="228"/>
        <item x="457"/>
        <item x="54"/>
        <item x="113"/>
        <item x="390"/>
        <item x="382"/>
        <item x="462"/>
        <item x="191"/>
        <item x="371"/>
        <item x="235"/>
        <item x="55"/>
        <item x="135"/>
        <item x="247"/>
        <item x="366"/>
        <item x="335"/>
        <item x="98"/>
        <item x="352"/>
        <item x="306"/>
        <item x="38"/>
        <item x="431"/>
        <item x="300"/>
        <item x="178"/>
        <item x="433"/>
        <item x="46"/>
        <item x="187"/>
        <item x="407"/>
        <item x="255"/>
        <item x="24"/>
        <item x="229"/>
        <item x="297"/>
        <item x="356"/>
        <item x="132"/>
        <item x="225"/>
        <item x="413"/>
        <item x="324"/>
        <item x="61"/>
        <item x="114"/>
        <item x="69"/>
        <item x="133"/>
        <item x="127"/>
        <item x="120"/>
        <item x="111"/>
        <item x="160"/>
        <item x="203"/>
        <item x="99"/>
        <item x="106"/>
        <item x="136"/>
        <item x="243"/>
        <item x="1"/>
        <item x="25"/>
        <item x="188"/>
        <item x="208"/>
        <item x="74"/>
        <item x="375"/>
        <item x="197"/>
        <item x="93"/>
        <item x="406"/>
        <item x="397"/>
        <item x="245"/>
        <item x="260"/>
        <item x="179"/>
        <item x="360"/>
        <item x="410"/>
        <item x="49"/>
        <item x="343"/>
        <item x="301"/>
        <item x="281"/>
        <item x="291"/>
        <item x="269"/>
        <item x="342"/>
        <item x="264"/>
        <item x="311"/>
        <item x="70"/>
        <item x="192"/>
        <item x="320"/>
        <item x="156"/>
        <item x="2"/>
        <item x="39"/>
        <item x="137"/>
        <item x="128"/>
        <item x="224"/>
        <item x="198"/>
        <item x="121"/>
        <item x="26"/>
        <item x="435"/>
        <item x="180"/>
        <item x="78"/>
        <item x="216"/>
        <item x="149"/>
        <item x="100"/>
        <item x="265"/>
        <item x="94"/>
        <item x="219"/>
        <item x="261"/>
        <item x="257"/>
        <item x="56"/>
        <item x="115"/>
        <item x="8"/>
        <item x="276"/>
        <item x="193"/>
        <item x="270"/>
        <item x="57"/>
        <item x="138"/>
        <item x="252"/>
        <item x="40"/>
        <item x="262"/>
        <item x="236"/>
        <item x="50"/>
        <item x="30"/>
        <item x="107"/>
        <item x="116"/>
        <item x="200"/>
        <item x="394"/>
        <item x="189"/>
        <item x="181"/>
        <item x="3"/>
        <item x="258"/>
        <item x="336"/>
        <item x="146"/>
        <item x="101"/>
        <item x="19"/>
        <item x="233"/>
        <item x="199"/>
        <item x="9"/>
        <item x="209"/>
        <item x="204"/>
        <item x="230"/>
        <item x="71"/>
        <item x="246"/>
        <item x="65"/>
        <item x="253"/>
        <item x="176"/>
        <item x="161"/>
        <item x="117"/>
        <item x="170"/>
        <item x="139"/>
        <item x="83"/>
        <item x="51"/>
        <item x="31"/>
        <item x="328"/>
        <item x="190"/>
        <item x="108"/>
        <item x="163"/>
        <item x="27"/>
        <item x="41"/>
        <item x="20"/>
        <item x="318"/>
        <item x="4"/>
        <item x="145"/>
        <item x="10"/>
        <item x="75"/>
        <item x="292"/>
        <item x="79"/>
        <item x="151"/>
        <item x="220"/>
        <item x="210"/>
        <item x="282"/>
        <item x="62"/>
        <item x="221"/>
        <item x="237"/>
        <item x="147"/>
        <item x="286"/>
        <item x="140"/>
        <item x="118"/>
        <item x="171"/>
        <item x="271"/>
        <item x="109"/>
        <item x="194"/>
        <item x="66"/>
        <item x="42"/>
        <item x="122"/>
        <item x="317"/>
        <item x="102"/>
        <item x="47"/>
        <item x="28"/>
        <item x="177"/>
        <item x="77"/>
        <item x="217"/>
        <item x="134"/>
        <item x="13"/>
        <item x="32"/>
        <item x="5"/>
        <item x="85"/>
        <item x="150"/>
        <item x="21"/>
        <item x="63"/>
        <item x="11"/>
        <item x="80"/>
        <item x="12"/>
        <item x="226"/>
        <item x="81"/>
        <item x="64"/>
        <item x="172"/>
        <item x="152"/>
        <item x="112"/>
        <item x="283"/>
        <item x="213"/>
        <item x="43"/>
        <item x="84"/>
        <item x="110"/>
        <item x="48"/>
        <item x="103"/>
        <item x="256"/>
        <item x="67"/>
        <item x="33"/>
        <item x="259"/>
        <item x="6"/>
        <item x="290"/>
        <item x="72"/>
        <item x="195"/>
        <item x="29"/>
        <item x="162"/>
        <item x="330"/>
        <item x="58"/>
        <item x="205"/>
        <item x="238"/>
        <item x="14"/>
        <item x="374"/>
        <item x="76"/>
        <item x="73"/>
        <item x="86"/>
        <item x="82"/>
        <item x="119"/>
        <item x="15"/>
        <item x="239"/>
        <item x="59"/>
        <item x="312"/>
        <item x="52"/>
        <item x="345"/>
        <item x="315"/>
        <item x="173"/>
        <item x="376"/>
        <item t="default"/>
      </items>
    </pivotField>
    <pivotField dataField="1" showAll="0"/>
    <pivotField axis="axisRow" showAll="0">
      <items count="18">
        <item x="1"/>
        <item x="15"/>
        <item x="5"/>
        <item x="6"/>
        <item x="0"/>
        <item x="8"/>
        <item x="4"/>
        <item x="2"/>
        <item x="14"/>
        <item x="12"/>
        <item x="7"/>
        <item x="13"/>
        <item x="3"/>
        <item x="11"/>
        <item x="9"/>
        <item x="10"/>
        <item x="16"/>
        <item t="default"/>
      </items>
    </pivotField>
    <pivotField showAll="0"/>
    <pivotField showAll="0"/>
    <pivotField showAll="0"/>
    <pivotField showAll="0" defaultSubtotal="0"/>
    <pivotField showAll="0" defaultSubtotal="0"/>
    <pivotField showAll="0" defaultSubtotal="0">
      <items count="4">
        <item x="0"/>
        <item x="1"/>
        <item x="2"/>
        <item x="3"/>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x="1"/>
        <item x="2"/>
        <item x="3"/>
        <item x="4"/>
        <item sd="0" x="5"/>
      </items>
    </pivotField>
    <pivotField axis="axisCol" showAll="0" defaultSubtotal="0">
      <items count="4">
        <item sd="0" x="0"/>
        <item h="1" sd="0" x="1"/>
        <item x="2"/>
        <item h="1" sd="0" x="3"/>
      </items>
    </pivotField>
  </pivotFields>
  <rowFields count="1">
    <field x="5"/>
  </rowFields>
  <rowItems count="17">
    <i>
      <x/>
    </i>
    <i>
      <x v="1"/>
    </i>
    <i>
      <x v="2"/>
    </i>
    <i>
      <x v="3"/>
    </i>
    <i>
      <x v="4"/>
    </i>
    <i>
      <x v="5"/>
    </i>
    <i>
      <x v="6"/>
    </i>
    <i>
      <x v="7"/>
    </i>
    <i>
      <x v="8"/>
    </i>
    <i>
      <x v="9"/>
    </i>
    <i>
      <x v="10"/>
    </i>
    <i>
      <x v="11"/>
    </i>
    <i>
      <x v="12"/>
    </i>
    <i>
      <x v="13"/>
    </i>
    <i>
      <x v="14"/>
    </i>
    <i>
      <x v="15"/>
    </i>
    <i>
      <x v="16"/>
    </i>
  </rowItems>
  <colFields count="4">
    <field x="14"/>
    <field x="13"/>
    <field x="12"/>
    <field x="3"/>
  </colFields>
  <colItems count="6">
    <i>
      <x v="2"/>
      <x v="1"/>
      <x v="1"/>
    </i>
    <i r="2">
      <x v="2"/>
    </i>
    <i r="2">
      <x v="3"/>
    </i>
    <i r="1">
      <x v="2"/>
      <x v="4"/>
    </i>
    <i r="2">
      <x v="5"/>
    </i>
    <i r="2">
      <x v="6"/>
    </i>
  </colItems>
  <dataFields count="1">
    <dataField name="Sum of GƏLİR" fld="4" baseField="0" baseItem="0"/>
  </dataField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3EC33E-E72F-4D20-86F5-B9A294EDBA4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S24" firstHeaderRow="1" firstDataRow="5" firstDataCol="1"/>
  <pivotFields count="15">
    <pivotField showAll="0"/>
    <pivotField showAll="0"/>
    <pivotField numFmtId="14" showAll="0">
      <items count="474">
        <item x="101"/>
        <item x="107"/>
        <item x="285"/>
        <item x="286"/>
        <item x="308"/>
        <item x="360"/>
        <item x="381"/>
        <item x="397"/>
        <item x="242"/>
        <item x="334"/>
        <item x="82"/>
        <item x="160"/>
        <item x="372"/>
        <item x="450"/>
        <item x="455"/>
        <item x="218"/>
        <item x="284"/>
        <item x="137"/>
        <item x="97"/>
        <item x="335"/>
        <item x="389"/>
        <item x="102"/>
        <item x="364"/>
        <item x="247"/>
        <item x="117"/>
        <item x="385"/>
        <item x="239"/>
        <item x="158"/>
        <item x="35"/>
        <item x="471"/>
        <item x="68"/>
        <item x="224"/>
        <item x="459"/>
        <item x="227"/>
        <item x="128"/>
        <item x="453"/>
        <item x="337"/>
        <item x="150"/>
        <item x="444"/>
        <item x="405"/>
        <item x="258"/>
        <item x="280"/>
        <item x="18"/>
        <item x="104"/>
        <item x="339"/>
        <item x="465"/>
        <item x="194"/>
        <item x="327"/>
        <item x="255"/>
        <item x="468"/>
        <item x="423"/>
        <item x="361"/>
        <item x="357"/>
        <item x="351"/>
        <item x="163"/>
        <item x="358"/>
        <item x="87"/>
        <item x="299"/>
        <item x="330"/>
        <item x="431"/>
        <item x="24"/>
        <item x="37"/>
        <item x="77"/>
        <item x="362"/>
        <item x="262"/>
        <item x="424"/>
        <item x="85"/>
        <item x="294"/>
        <item x="304"/>
        <item x="325"/>
        <item x="443"/>
        <item x="188"/>
        <item x="417"/>
        <item x="350"/>
        <item x="237"/>
        <item x="342"/>
        <item x="306"/>
        <item x="398"/>
        <item x="297"/>
        <item x="171"/>
        <item x="176"/>
        <item x="115"/>
        <item x="462"/>
        <item x="216"/>
        <item x="466"/>
        <item x="441"/>
        <item x="392"/>
        <item x="394"/>
        <item x="387"/>
        <item x="120"/>
        <item x="112"/>
        <item x="60"/>
        <item x="33"/>
        <item x="318"/>
        <item x="302"/>
        <item x="428"/>
        <item x="109"/>
        <item x="201"/>
        <item x="118"/>
        <item x="452"/>
        <item x="154"/>
        <item x="240"/>
        <item x="411"/>
        <item x="69"/>
        <item x="210"/>
        <item x="352"/>
        <item x="121"/>
        <item x="138"/>
        <item x="267"/>
        <item x="116"/>
        <item x="429"/>
        <item x="366"/>
        <item x="464"/>
        <item x="440"/>
        <item x="209"/>
        <item x="203"/>
        <item x="91"/>
        <item x="145"/>
        <item x="234"/>
        <item x="384"/>
        <item x="134"/>
        <item x="312"/>
        <item x="197"/>
        <item x="472"/>
        <item x="402"/>
        <item x="427"/>
        <item x="182"/>
        <item x="166"/>
        <item x="340"/>
        <item x="232"/>
        <item x="438"/>
        <item x="271"/>
        <item x="432"/>
        <item x="347"/>
        <item x="110"/>
        <item x="223"/>
        <item x="355"/>
        <item x="215"/>
        <item x="220"/>
        <item x="374"/>
        <item x="413"/>
        <item x="204"/>
        <item x="370"/>
        <item x="221"/>
        <item x="177"/>
        <item x="390"/>
        <item x="353"/>
        <item x="252"/>
        <item x="321"/>
        <item x="152"/>
        <item x="421"/>
        <item x="400"/>
        <item x="88"/>
        <item x="315"/>
        <item x="456"/>
        <item x="396"/>
        <item x="253"/>
        <item x="246"/>
        <item x="3"/>
        <item x="460"/>
        <item x="92"/>
        <item x="25"/>
        <item x="408"/>
        <item x="27"/>
        <item x="259"/>
        <item x="148"/>
        <item x="184"/>
        <item x="57"/>
        <item x="307"/>
        <item x="71"/>
        <item x="217"/>
        <item x="106"/>
        <item x="437"/>
        <item x="30"/>
        <item x="202"/>
        <item x="156"/>
        <item x="367"/>
        <item x="6"/>
        <item x="20"/>
        <item x="178"/>
        <item x="219"/>
        <item x="281"/>
        <item x="83"/>
        <item x="386"/>
        <item x="4"/>
        <item x="458"/>
        <item x="295"/>
        <item x="161"/>
        <item x="469"/>
        <item x="298"/>
        <item x="53"/>
        <item x="439"/>
        <item x="34"/>
        <item x="416"/>
        <item x="277"/>
        <item x="122"/>
        <item x="235"/>
        <item x="45"/>
        <item x="42"/>
        <item x="457"/>
        <item x="434"/>
        <item x="341"/>
        <item x="173"/>
        <item x="74"/>
        <item x="113"/>
        <item x="43"/>
        <item x="93"/>
        <item x="47"/>
        <item x="179"/>
        <item x="198"/>
        <item x="19"/>
        <item x="368"/>
        <item x="61"/>
        <item x="40"/>
        <item x="313"/>
        <item x="287"/>
        <item x="345"/>
        <item x="135"/>
        <item x="139"/>
        <item x="155"/>
        <item x="257"/>
        <item x="395"/>
        <item x="296"/>
        <item x="12"/>
        <item x="409"/>
        <item x="9"/>
        <item x="406"/>
        <item x="212"/>
        <item x="348"/>
        <item x="105"/>
        <item x="433"/>
        <item x="50"/>
        <item x="132"/>
        <item x="346"/>
        <item x="48"/>
        <item x="7"/>
        <item x="303"/>
        <item x="189"/>
        <item x="99"/>
        <item x="289"/>
        <item x="65"/>
        <item x="172"/>
        <item x="0"/>
        <item x="268"/>
        <item x="94"/>
        <item x="31"/>
        <item x="191"/>
        <item x="54"/>
        <item x="205"/>
        <item x="278"/>
        <item x="58"/>
        <item x="269"/>
        <item x="420"/>
        <item x="141"/>
        <item x="261"/>
        <item x="143"/>
        <item x="157"/>
        <item x="379"/>
        <item x="407"/>
        <item x="125"/>
        <item x="55"/>
        <item x="133"/>
        <item x="248"/>
        <item x="86"/>
        <item x="293"/>
        <item x="26"/>
        <item x="75"/>
        <item x="180"/>
        <item x="311"/>
        <item x="290"/>
        <item x="174"/>
        <item x="195"/>
        <item x="236"/>
        <item x="70"/>
        <item x="410"/>
        <item x="377"/>
        <item x="36"/>
        <item x="326"/>
        <item x="1"/>
        <item x="322"/>
        <item x="279"/>
        <item x="51"/>
        <item x="371"/>
        <item x="10"/>
        <item x="244"/>
        <item x="225"/>
        <item x="275"/>
        <item x="251"/>
        <item x="305"/>
        <item x="363"/>
        <item x="22"/>
        <item x="309"/>
        <item x="373"/>
        <item x="378"/>
        <item x="38"/>
        <item x="412"/>
        <item x="66"/>
        <item x="430"/>
        <item x="446"/>
        <item x="59"/>
        <item x="243"/>
        <item x="146"/>
        <item x="136"/>
        <item x="167"/>
        <item x="238"/>
        <item x="415"/>
        <item x="183"/>
        <item x="84"/>
        <item x="129"/>
        <item x="426"/>
        <item x="442"/>
        <item x="52"/>
        <item x="333"/>
        <item x="123"/>
        <item x="211"/>
        <item x="316"/>
        <item x="391"/>
        <item x="319"/>
        <item x="336"/>
        <item x="291"/>
        <item x="324"/>
        <item x="288"/>
        <item x="89"/>
        <item x="369"/>
        <item x="96"/>
        <item x="343"/>
        <item x="414"/>
        <item x="23"/>
        <item x="21"/>
        <item x="233"/>
        <item x="332"/>
        <item x="67"/>
        <item x="310"/>
        <item x="375"/>
        <item x="126"/>
        <item x="354"/>
        <item x="399"/>
        <item x="448"/>
        <item x="170"/>
        <item x="13"/>
        <item x="317"/>
        <item x="382"/>
        <item x="230"/>
        <item x="214"/>
        <item x="144"/>
        <item x="76"/>
        <item x="63"/>
        <item x="49"/>
        <item x="435"/>
        <item x="359"/>
        <item x="8"/>
        <item x="186"/>
        <item x="95"/>
        <item x="72"/>
        <item x="79"/>
        <item x="445"/>
        <item x="124"/>
        <item x="140"/>
        <item x="192"/>
        <item x="323"/>
        <item x="256"/>
        <item x="254"/>
        <item x="181"/>
        <item x="159"/>
        <item x="401"/>
        <item x="149"/>
        <item x="206"/>
        <item x="282"/>
        <item x="44"/>
        <item x="130"/>
        <item x="388"/>
        <item x="273"/>
        <item x="265"/>
        <item x="15"/>
        <item x="98"/>
        <item x="190"/>
        <item x="73"/>
        <item x="344"/>
        <item x="153"/>
        <item x="314"/>
        <item x="250"/>
        <item x="185"/>
        <item x="436"/>
        <item x="463"/>
        <item x="425"/>
        <item x="142"/>
        <item x="249"/>
        <item x="263"/>
        <item x="11"/>
        <item x="300"/>
        <item x="418"/>
        <item x="16"/>
        <item x="266"/>
        <item x="78"/>
        <item x="270"/>
        <item x="5"/>
        <item x="329"/>
        <item x="241"/>
        <item x="41"/>
        <item x="383"/>
        <item x="62"/>
        <item x="449"/>
        <item x="229"/>
        <item x="80"/>
        <item x="131"/>
        <item x="28"/>
        <item x="292"/>
        <item x="272"/>
        <item x="187"/>
        <item x="320"/>
        <item x="228"/>
        <item x="231"/>
        <item x="108"/>
        <item x="380"/>
        <item x="274"/>
        <item x="470"/>
        <item x="331"/>
        <item x="447"/>
        <item x="226"/>
        <item x="127"/>
        <item x="403"/>
        <item x="200"/>
        <item x="103"/>
        <item x="147"/>
        <item x="356"/>
        <item x="39"/>
        <item x="245"/>
        <item x="461"/>
        <item x="454"/>
        <item x="276"/>
        <item x="467"/>
        <item x="151"/>
        <item x="114"/>
        <item x="422"/>
        <item x="222"/>
        <item x="393"/>
        <item x="17"/>
        <item x="111"/>
        <item x="81"/>
        <item x="193"/>
        <item x="32"/>
        <item x="283"/>
        <item x="207"/>
        <item x="119"/>
        <item x="419"/>
        <item x="376"/>
        <item x="404"/>
        <item x="213"/>
        <item x="175"/>
        <item x="162"/>
        <item x="90"/>
        <item x="365"/>
        <item x="338"/>
        <item x="29"/>
        <item x="168"/>
        <item x="451"/>
        <item x="264"/>
        <item x="169"/>
        <item x="196"/>
        <item x="260"/>
        <item x="164"/>
        <item x="349"/>
        <item x="14"/>
        <item x="328"/>
        <item x="301"/>
        <item x="2"/>
        <item x="46"/>
        <item x="56"/>
        <item x="208"/>
        <item x="165"/>
        <item x="100"/>
        <item x="199"/>
        <item x="64"/>
        <item t="default"/>
      </items>
    </pivotField>
    <pivotField axis="axisCol" numFmtId="14" showAll="0">
      <items count="530">
        <item x="325"/>
        <item x="344"/>
        <item x="485"/>
        <item x="488"/>
        <item x="494"/>
        <item x="512"/>
        <item x="517"/>
        <item x="522"/>
        <item x="467"/>
        <item x="502"/>
        <item x="293"/>
        <item x="416"/>
        <item x="516"/>
        <item x="525"/>
        <item x="526"/>
        <item x="452"/>
        <item x="482"/>
        <item x="383"/>
        <item x="321"/>
        <item x="505"/>
        <item x="519"/>
        <item x="329"/>
        <item x="514"/>
        <item x="468"/>
        <item x="361"/>
        <item x="518"/>
        <item x="465"/>
        <item x="414"/>
        <item x="164"/>
        <item x="528"/>
        <item x="266"/>
        <item x="458"/>
        <item x="527"/>
        <item x="460"/>
        <item x="373"/>
        <item x="326"/>
        <item x="506"/>
        <item x="401"/>
        <item x="524"/>
        <item x="508"/>
        <item x="471"/>
        <item x="480"/>
        <item x="87"/>
        <item x="331"/>
        <item x="497"/>
        <item x="489"/>
        <item x="440"/>
        <item x="499"/>
        <item x="469"/>
        <item x="521"/>
        <item x="523"/>
        <item x="417"/>
        <item x="503"/>
        <item x="510"/>
        <item x="294"/>
        <item x="384"/>
        <item x="421"/>
        <item x="307"/>
        <item x="337"/>
        <item x="165"/>
        <item x="327"/>
        <item x="123"/>
        <item x="182"/>
        <item x="287"/>
        <item x="513"/>
        <item x="474"/>
        <item x="507"/>
        <item x="302"/>
        <item x="472"/>
        <item x="492"/>
        <item x="498"/>
        <item x="459"/>
        <item x="437"/>
        <item x="332"/>
        <item x="422"/>
        <item x="402"/>
        <item x="473"/>
        <item x="441"/>
        <item x="418"/>
        <item x="483"/>
        <item x="420"/>
        <item x="427"/>
        <item x="354"/>
        <item x="504"/>
        <item x="451"/>
        <item x="362"/>
        <item x="470"/>
        <item x="501"/>
        <item x="500"/>
        <item x="415"/>
        <item x="511"/>
        <item x="364"/>
        <item x="350"/>
        <item x="248"/>
        <item x="153"/>
        <item x="486"/>
        <item x="267"/>
        <item x="183"/>
        <item x="346"/>
        <item x="308"/>
        <item x="363"/>
        <item x="481"/>
        <item x="166"/>
        <item x="466"/>
        <item x="303"/>
        <item x="272"/>
        <item x="124"/>
        <item x="288"/>
        <item x="367"/>
        <item x="387"/>
        <item x="423"/>
        <item x="357"/>
        <item x="484"/>
        <item x="370"/>
        <item x="454"/>
        <item x="355"/>
        <item x="88"/>
        <item x="322"/>
        <item x="338"/>
        <item x="453"/>
        <item x="316"/>
        <item x="398"/>
        <item x="463"/>
        <item x="495"/>
        <item x="377"/>
        <item x="496"/>
        <item x="154"/>
        <item x="445"/>
        <item x="487"/>
        <item x="184"/>
        <item x="249"/>
        <item x="125"/>
        <item x="520"/>
        <item x="464"/>
        <item x="365"/>
        <item x="479"/>
        <item x="273"/>
        <item x="319"/>
        <item x="478"/>
        <item x="392"/>
        <item x="403"/>
        <item x="348"/>
        <item x="295"/>
        <item x="424"/>
        <item x="385"/>
        <item x="368"/>
        <item x="476"/>
        <item x="442"/>
        <item x="509"/>
        <item x="449"/>
        <item x="515"/>
        <item x="455"/>
        <item x="388"/>
        <item x="358"/>
        <item x="491"/>
        <item x="428"/>
        <item x="174"/>
        <item x="408"/>
        <item x="309"/>
        <item x="404"/>
        <item x="313"/>
        <item x="339"/>
        <item x="167"/>
        <item x="461"/>
        <item x="333"/>
        <item x="185"/>
        <item x="16"/>
        <item x="304"/>
        <item x="250"/>
        <item x="129"/>
        <item x="347"/>
        <item x="141"/>
        <item x="369"/>
        <item x="400"/>
        <item x="436"/>
        <item x="456"/>
        <item x="240"/>
        <item x="89"/>
        <item x="277"/>
        <item x="443"/>
        <item x="340"/>
        <item x="448"/>
        <item x="148"/>
        <item x="447"/>
        <item x="349"/>
        <item x="378"/>
        <item x="34"/>
        <item x="104"/>
        <item x="430"/>
        <item x="126"/>
        <item x="168"/>
        <item x="298"/>
        <item x="475"/>
        <item x="22"/>
        <item x="251"/>
        <item x="438"/>
        <item x="399"/>
        <item x="409"/>
        <item x="351"/>
        <item x="90"/>
        <item x="314"/>
        <item x="157"/>
        <item x="274"/>
        <item x="323"/>
        <item x="296"/>
        <item x="142"/>
        <item x="211"/>
        <item x="201"/>
        <item x="130"/>
        <item x="419"/>
        <item x="429"/>
        <item x="426"/>
        <item x="284"/>
        <item x="353"/>
        <item x="206"/>
        <item x="278"/>
        <item x="214"/>
        <item x="434"/>
        <item x="446"/>
        <item x="95"/>
        <item x="379"/>
        <item x="254"/>
        <item x="35"/>
        <item x="425"/>
        <item x="341"/>
        <item x="105"/>
        <item x="380"/>
        <item x="299"/>
        <item x="91"/>
        <item x="386"/>
        <item x="289"/>
        <item x="490"/>
        <item x="68"/>
        <item x="405"/>
        <item x="53"/>
        <item x="143"/>
        <item x="158"/>
        <item x="450"/>
        <item x="334"/>
        <item x="493"/>
        <item x="222"/>
        <item x="275"/>
        <item x="169"/>
        <item x="218"/>
        <item x="44"/>
        <item x="227"/>
        <item x="439"/>
        <item x="241"/>
        <item x="279"/>
        <item x="263"/>
        <item x="175"/>
        <item x="0"/>
        <item x="310"/>
        <item x="36"/>
        <item x="92"/>
        <item x="196"/>
        <item x="231"/>
        <item x="393"/>
        <item x="285"/>
        <item x="96"/>
        <item x="444"/>
        <item x="411"/>
        <item x="391"/>
        <item x="389"/>
        <item x="395"/>
        <item x="396"/>
        <item x="412"/>
        <item x="381"/>
        <item x="17"/>
        <item x="372"/>
        <item x="234"/>
        <item x="212"/>
        <item x="359"/>
        <item x="18"/>
        <item x="159"/>
        <item x="131"/>
        <item x="186"/>
        <item x="207"/>
        <item x="202"/>
        <item x="477"/>
        <item x="242"/>
        <item x="223"/>
        <item x="45"/>
        <item x="268"/>
        <item x="432"/>
        <item x="280"/>
        <item x="37"/>
        <item x="155"/>
        <item x="7"/>
        <item x="244"/>
        <item x="97"/>
        <item x="215"/>
        <item x="232"/>
        <item x="60"/>
        <item x="23"/>
        <item x="144"/>
        <item x="305"/>
        <item x="228"/>
        <item x="457"/>
        <item x="54"/>
        <item x="113"/>
        <item x="390"/>
        <item x="382"/>
        <item x="462"/>
        <item x="191"/>
        <item x="371"/>
        <item x="235"/>
        <item x="55"/>
        <item x="135"/>
        <item x="247"/>
        <item x="366"/>
        <item x="335"/>
        <item x="98"/>
        <item x="352"/>
        <item x="306"/>
        <item x="38"/>
        <item x="431"/>
        <item x="300"/>
        <item x="178"/>
        <item x="433"/>
        <item x="46"/>
        <item x="187"/>
        <item x="407"/>
        <item x="255"/>
        <item x="24"/>
        <item x="229"/>
        <item x="297"/>
        <item x="356"/>
        <item x="132"/>
        <item x="225"/>
        <item x="413"/>
        <item x="324"/>
        <item x="61"/>
        <item x="114"/>
        <item x="69"/>
        <item x="133"/>
        <item x="127"/>
        <item x="120"/>
        <item x="111"/>
        <item x="160"/>
        <item x="203"/>
        <item x="99"/>
        <item x="106"/>
        <item x="136"/>
        <item x="243"/>
        <item x="1"/>
        <item x="25"/>
        <item x="188"/>
        <item x="208"/>
        <item x="74"/>
        <item x="375"/>
        <item x="197"/>
        <item x="93"/>
        <item x="406"/>
        <item x="397"/>
        <item x="245"/>
        <item x="260"/>
        <item x="179"/>
        <item x="360"/>
        <item x="410"/>
        <item x="49"/>
        <item x="343"/>
        <item x="301"/>
        <item x="281"/>
        <item x="291"/>
        <item x="269"/>
        <item x="342"/>
        <item x="264"/>
        <item x="311"/>
        <item x="70"/>
        <item x="192"/>
        <item x="320"/>
        <item x="156"/>
        <item x="2"/>
        <item x="39"/>
        <item x="137"/>
        <item x="128"/>
        <item x="224"/>
        <item x="198"/>
        <item x="121"/>
        <item x="26"/>
        <item x="435"/>
        <item x="180"/>
        <item x="78"/>
        <item x="216"/>
        <item x="149"/>
        <item x="100"/>
        <item x="265"/>
        <item x="94"/>
        <item x="219"/>
        <item x="261"/>
        <item x="257"/>
        <item x="56"/>
        <item x="115"/>
        <item x="8"/>
        <item x="276"/>
        <item x="193"/>
        <item x="270"/>
        <item x="57"/>
        <item x="138"/>
        <item x="252"/>
        <item x="40"/>
        <item x="262"/>
        <item x="236"/>
        <item x="50"/>
        <item x="30"/>
        <item x="107"/>
        <item x="116"/>
        <item x="200"/>
        <item x="394"/>
        <item x="189"/>
        <item x="181"/>
        <item x="3"/>
        <item x="258"/>
        <item x="336"/>
        <item x="146"/>
        <item x="101"/>
        <item x="19"/>
        <item x="233"/>
        <item x="199"/>
        <item x="9"/>
        <item x="209"/>
        <item x="204"/>
        <item x="230"/>
        <item x="71"/>
        <item x="246"/>
        <item x="65"/>
        <item x="253"/>
        <item x="176"/>
        <item x="161"/>
        <item x="117"/>
        <item x="170"/>
        <item x="139"/>
        <item x="83"/>
        <item x="51"/>
        <item x="31"/>
        <item x="328"/>
        <item x="190"/>
        <item x="108"/>
        <item x="163"/>
        <item x="27"/>
        <item x="41"/>
        <item x="20"/>
        <item x="318"/>
        <item x="4"/>
        <item x="145"/>
        <item x="10"/>
        <item x="75"/>
        <item x="292"/>
        <item x="79"/>
        <item x="151"/>
        <item x="220"/>
        <item x="210"/>
        <item x="282"/>
        <item x="62"/>
        <item x="221"/>
        <item x="237"/>
        <item x="147"/>
        <item x="286"/>
        <item x="140"/>
        <item x="118"/>
        <item x="171"/>
        <item x="271"/>
        <item x="109"/>
        <item x="194"/>
        <item x="66"/>
        <item x="42"/>
        <item x="122"/>
        <item x="317"/>
        <item x="102"/>
        <item x="47"/>
        <item x="28"/>
        <item x="177"/>
        <item x="77"/>
        <item x="217"/>
        <item x="134"/>
        <item x="13"/>
        <item x="32"/>
        <item x="5"/>
        <item x="85"/>
        <item x="150"/>
        <item x="21"/>
        <item x="63"/>
        <item x="11"/>
        <item x="80"/>
        <item x="12"/>
        <item x="226"/>
        <item x="81"/>
        <item x="64"/>
        <item x="172"/>
        <item x="152"/>
        <item x="112"/>
        <item x="283"/>
        <item x="213"/>
        <item x="43"/>
        <item x="84"/>
        <item x="110"/>
        <item x="48"/>
        <item x="103"/>
        <item x="256"/>
        <item x="67"/>
        <item x="33"/>
        <item x="259"/>
        <item x="6"/>
        <item x="290"/>
        <item x="72"/>
        <item x="195"/>
        <item x="29"/>
        <item x="162"/>
        <item x="330"/>
        <item x="58"/>
        <item x="205"/>
        <item x="238"/>
        <item x="14"/>
        <item x="374"/>
        <item x="76"/>
        <item x="73"/>
        <item x="86"/>
        <item x="82"/>
        <item x="119"/>
        <item x="15"/>
        <item x="239"/>
        <item x="59"/>
        <item x="312"/>
        <item x="52"/>
        <item x="345"/>
        <item x="315"/>
        <item x="173"/>
        <item x="376"/>
        <item t="default"/>
      </items>
    </pivotField>
    <pivotField dataField="1" showAll="0"/>
    <pivotField axis="axisRow" showAll="0">
      <items count="18">
        <item x="1"/>
        <item x="15"/>
        <item x="5"/>
        <item x="6"/>
        <item x="0"/>
        <item x="8"/>
        <item x="4"/>
        <item x="2"/>
        <item x="14"/>
        <item x="12"/>
        <item x="7"/>
        <item x="13"/>
        <item x="3"/>
        <item x="11"/>
        <item x="9"/>
        <item x="10"/>
        <item x="16"/>
        <item t="default"/>
      </items>
    </pivotField>
    <pivotField showAll="0"/>
    <pivotField showAll="0"/>
    <pivotField showAll="0"/>
    <pivotField showAll="0" defaultSubtotal="0"/>
    <pivotField showAll="0" defaultSubtotal="0"/>
    <pivotField showAll="0" defaultSubtotal="0">
      <items count="4">
        <item x="0"/>
        <item x="1"/>
        <item x="2"/>
        <item x="3"/>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x="1"/>
        <item x="2"/>
        <item x="3"/>
        <item x="4"/>
        <item sd="0" x="5"/>
      </items>
    </pivotField>
    <pivotField axis="axisCol" showAll="0" defaultSubtotal="0">
      <items count="4">
        <item sd="0" x="0"/>
        <item x="1"/>
        <item x="2"/>
        <item sd="0" x="3"/>
      </items>
    </pivotField>
  </pivotFields>
  <rowFields count="1">
    <field x="5"/>
  </rowFields>
  <rowItems count="17">
    <i>
      <x/>
    </i>
    <i>
      <x v="1"/>
    </i>
    <i>
      <x v="2"/>
    </i>
    <i>
      <x v="3"/>
    </i>
    <i>
      <x v="4"/>
    </i>
    <i>
      <x v="5"/>
    </i>
    <i>
      <x v="6"/>
    </i>
    <i>
      <x v="7"/>
    </i>
    <i>
      <x v="8"/>
    </i>
    <i>
      <x v="9"/>
    </i>
    <i>
      <x v="10"/>
    </i>
    <i>
      <x v="11"/>
    </i>
    <i>
      <x v="12"/>
    </i>
    <i>
      <x v="13"/>
    </i>
    <i>
      <x v="14"/>
    </i>
    <i>
      <x v="15"/>
    </i>
    <i>
      <x v="16"/>
    </i>
  </rowItems>
  <colFields count="4">
    <field x="14"/>
    <field x="13"/>
    <field x="12"/>
    <field x="3"/>
  </colFields>
  <colItems count="18">
    <i>
      <x v="1"/>
      <x v="1"/>
      <x v="1"/>
    </i>
    <i r="2">
      <x v="2"/>
    </i>
    <i r="2">
      <x v="3"/>
    </i>
    <i r="1">
      <x v="2"/>
      <x v="4"/>
    </i>
    <i r="2">
      <x v="5"/>
    </i>
    <i r="2">
      <x v="6"/>
    </i>
    <i r="1">
      <x v="3"/>
      <x v="7"/>
    </i>
    <i r="2">
      <x v="8"/>
    </i>
    <i r="2">
      <x v="9"/>
    </i>
    <i r="1">
      <x v="4"/>
      <x v="10"/>
    </i>
    <i r="2">
      <x v="11"/>
    </i>
    <i r="2">
      <x v="12"/>
    </i>
    <i>
      <x v="2"/>
      <x v="1"/>
      <x v="1"/>
    </i>
    <i r="2">
      <x v="2"/>
    </i>
    <i r="2">
      <x v="3"/>
    </i>
    <i r="1">
      <x v="2"/>
      <x v="4"/>
    </i>
    <i r="2">
      <x v="5"/>
    </i>
    <i r="2">
      <x v="6"/>
    </i>
  </colItems>
  <dataFields count="1">
    <dataField name="Sum of GƏLİR" fld="4" baseField="0" baseItem="0"/>
  </dataField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783F0A-9675-4A19-8F5F-99F0F28F7B2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C20" firstHeaderRow="0" firstDataRow="1" firstDataCol="1"/>
  <pivotFields count="15">
    <pivotField showAll="0"/>
    <pivotField showAll="0"/>
    <pivotField numFmtId="14" showAll="0">
      <items count="474">
        <item x="101"/>
        <item x="107"/>
        <item x="285"/>
        <item x="286"/>
        <item x="308"/>
        <item x="360"/>
        <item x="381"/>
        <item x="397"/>
        <item x="242"/>
        <item x="334"/>
        <item x="82"/>
        <item x="160"/>
        <item x="372"/>
        <item x="450"/>
        <item x="455"/>
        <item x="218"/>
        <item x="284"/>
        <item x="137"/>
        <item x="97"/>
        <item x="335"/>
        <item x="389"/>
        <item x="102"/>
        <item x="364"/>
        <item x="247"/>
        <item x="117"/>
        <item x="385"/>
        <item x="239"/>
        <item x="158"/>
        <item x="35"/>
        <item x="471"/>
        <item x="68"/>
        <item x="224"/>
        <item x="459"/>
        <item x="227"/>
        <item x="128"/>
        <item x="453"/>
        <item x="337"/>
        <item x="150"/>
        <item x="444"/>
        <item x="405"/>
        <item x="258"/>
        <item x="280"/>
        <item x="18"/>
        <item x="104"/>
        <item x="339"/>
        <item x="465"/>
        <item x="194"/>
        <item x="327"/>
        <item x="255"/>
        <item x="468"/>
        <item x="423"/>
        <item x="361"/>
        <item x="357"/>
        <item x="351"/>
        <item x="163"/>
        <item x="358"/>
        <item x="87"/>
        <item x="299"/>
        <item x="330"/>
        <item x="431"/>
        <item x="24"/>
        <item x="37"/>
        <item x="77"/>
        <item x="362"/>
        <item x="262"/>
        <item x="424"/>
        <item x="85"/>
        <item x="294"/>
        <item x="304"/>
        <item x="325"/>
        <item x="443"/>
        <item x="188"/>
        <item x="417"/>
        <item x="350"/>
        <item x="237"/>
        <item x="342"/>
        <item x="306"/>
        <item x="398"/>
        <item x="297"/>
        <item x="171"/>
        <item x="176"/>
        <item x="115"/>
        <item x="462"/>
        <item x="216"/>
        <item x="466"/>
        <item x="441"/>
        <item x="392"/>
        <item x="394"/>
        <item x="387"/>
        <item x="120"/>
        <item x="112"/>
        <item x="60"/>
        <item x="33"/>
        <item x="318"/>
        <item x="302"/>
        <item x="428"/>
        <item x="109"/>
        <item x="201"/>
        <item x="118"/>
        <item x="452"/>
        <item x="154"/>
        <item x="240"/>
        <item x="411"/>
        <item x="69"/>
        <item x="210"/>
        <item x="352"/>
        <item x="121"/>
        <item x="138"/>
        <item x="267"/>
        <item x="116"/>
        <item x="429"/>
        <item x="366"/>
        <item x="464"/>
        <item x="440"/>
        <item x="209"/>
        <item x="203"/>
        <item x="91"/>
        <item x="145"/>
        <item x="234"/>
        <item x="384"/>
        <item x="134"/>
        <item x="312"/>
        <item x="197"/>
        <item x="472"/>
        <item x="402"/>
        <item x="427"/>
        <item x="182"/>
        <item x="166"/>
        <item x="340"/>
        <item x="232"/>
        <item x="438"/>
        <item x="271"/>
        <item x="432"/>
        <item x="347"/>
        <item x="110"/>
        <item x="223"/>
        <item x="355"/>
        <item x="215"/>
        <item x="220"/>
        <item x="374"/>
        <item x="413"/>
        <item x="204"/>
        <item x="370"/>
        <item x="221"/>
        <item x="177"/>
        <item x="390"/>
        <item x="353"/>
        <item x="252"/>
        <item x="321"/>
        <item x="152"/>
        <item x="421"/>
        <item x="400"/>
        <item x="88"/>
        <item x="315"/>
        <item x="456"/>
        <item x="396"/>
        <item x="253"/>
        <item x="246"/>
        <item x="3"/>
        <item x="460"/>
        <item x="92"/>
        <item x="25"/>
        <item x="408"/>
        <item x="27"/>
        <item x="259"/>
        <item x="148"/>
        <item x="184"/>
        <item x="57"/>
        <item x="307"/>
        <item x="71"/>
        <item x="217"/>
        <item x="106"/>
        <item x="437"/>
        <item x="30"/>
        <item x="202"/>
        <item x="156"/>
        <item x="367"/>
        <item x="6"/>
        <item x="20"/>
        <item x="178"/>
        <item x="219"/>
        <item x="281"/>
        <item x="83"/>
        <item x="386"/>
        <item x="4"/>
        <item x="458"/>
        <item x="295"/>
        <item x="161"/>
        <item x="469"/>
        <item x="298"/>
        <item x="53"/>
        <item x="439"/>
        <item x="34"/>
        <item x="416"/>
        <item x="277"/>
        <item x="122"/>
        <item x="235"/>
        <item x="45"/>
        <item x="42"/>
        <item x="457"/>
        <item x="434"/>
        <item x="341"/>
        <item x="173"/>
        <item x="74"/>
        <item x="113"/>
        <item x="43"/>
        <item x="93"/>
        <item x="47"/>
        <item x="179"/>
        <item x="198"/>
        <item x="19"/>
        <item x="368"/>
        <item x="61"/>
        <item x="40"/>
        <item x="313"/>
        <item x="287"/>
        <item x="345"/>
        <item x="135"/>
        <item x="139"/>
        <item x="155"/>
        <item x="257"/>
        <item x="395"/>
        <item x="296"/>
        <item x="12"/>
        <item x="409"/>
        <item x="9"/>
        <item x="406"/>
        <item x="212"/>
        <item x="348"/>
        <item x="105"/>
        <item x="433"/>
        <item x="50"/>
        <item x="132"/>
        <item x="346"/>
        <item x="48"/>
        <item x="7"/>
        <item x="303"/>
        <item x="189"/>
        <item x="99"/>
        <item x="289"/>
        <item x="65"/>
        <item x="172"/>
        <item x="0"/>
        <item x="268"/>
        <item x="94"/>
        <item x="31"/>
        <item x="191"/>
        <item x="54"/>
        <item x="205"/>
        <item x="278"/>
        <item x="58"/>
        <item x="269"/>
        <item x="420"/>
        <item x="141"/>
        <item x="261"/>
        <item x="143"/>
        <item x="157"/>
        <item x="379"/>
        <item x="407"/>
        <item x="125"/>
        <item x="55"/>
        <item x="133"/>
        <item x="248"/>
        <item x="86"/>
        <item x="293"/>
        <item x="26"/>
        <item x="75"/>
        <item x="180"/>
        <item x="311"/>
        <item x="290"/>
        <item x="174"/>
        <item x="195"/>
        <item x="236"/>
        <item x="70"/>
        <item x="410"/>
        <item x="377"/>
        <item x="36"/>
        <item x="326"/>
        <item x="1"/>
        <item x="322"/>
        <item x="279"/>
        <item x="51"/>
        <item x="371"/>
        <item x="10"/>
        <item x="244"/>
        <item x="225"/>
        <item x="275"/>
        <item x="251"/>
        <item x="305"/>
        <item x="363"/>
        <item x="22"/>
        <item x="309"/>
        <item x="373"/>
        <item x="378"/>
        <item x="38"/>
        <item x="412"/>
        <item x="66"/>
        <item x="430"/>
        <item x="446"/>
        <item x="59"/>
        <item x="243"/>
        <item x="146"/>
        <item x="136"/>
        <item x="167"/>
        <item x="238"/>
        <item x="415"/>
        <item x="183"/>
        <item x="84"/>
        <item x="129"/>
        <item x="426"/>
        <item x="442"/>
        <item x="52"/>
        <item x="333"/>
        <item x="123"/>
        <item x="211"/>
        <item x="316"/>
        <item x="391"/>
        <item x="319"/>
        <item x="336"/>
        <item x="291"/>
        <item x="324"/>
        <item x="288"/>
        <item x="89"/>
        <item x="369"/>
        <item x="96"/>
        <item x="343"/>
        <item x="414"/>
        <item x="23"/>
        <item x="21"/>
        <item x="233"/>
        <item x="332"/>
        <item x="67"/>
        <item x="310"/>
        <item x="375"/>
        <item x="126"/>
        <item x="354"/>
        <item x="399"/>
        <item x="448"/>
        <item x="170"/>
        <item x="13"/>
        <item x="317"/>
        <item x="382"/>
        <item x="230"/>
        <item x="214"/>
        <item x="144"/>
        <item x="76"/>
        <item x="63"/>
        <item x="49"/>
        <item x="435"/>
        <item x="359"/>
        <item x="8"/>
        <item x="186"/>
        <item x="95"/>
        <item x="72"/>
        <item x="79"/>
        <item x="445"/>
        <item x="124"/>
        <item x="140"/>
        <item x="192"/>
        <item x="323"/>
        <item x="256"/>
        <item x="254"/>
        <item x="181"/>
        <item x="159"/>
        <item x="401"/>
        <item x="149"/>
        <item x="206"/>
        <item x="282"/>
        <item x="44"/>
        <item x="130"/>
        <item x="388"/>
        <item x="273"/>
        <item x="265"/>
        <item x="15"/>
        <item x="98"/>
        <item x="190"/>
        <item x="73"/>
        <item x="344"/>
        <item x="153"/>
        <item x="314"/>
        <item x="250"/>
        <item x="185"/>
        <item x="436"/>
        <item x="463"/>
        <item x="425"/>
        <item x="142"/>
        <item x="249"/>
        <item x="263"/>
        <item x="11"/>
        <item x="300"/>
        <item x="418"/>
        <item x="16"/>
        <item x="266"/>
        <item x="78"/>
        <item x="270"/>
        <item x="5"/>
        <item x="329"/>
        <item x="241"/>
        <item x="41"/>
        <item x="383"/>
        <item x="62"/>
        <item x="449"/>
        <item x="229"/>
        <item x="80"/>
        <item x="131"/>
        <item x="28"/>
        <item x="292"/>
        <item x="272"/>
        <item x="187"/>
        <item x="320"/>
        <item x="228"/>
        <item x="231"/>
        <item x="108"/>
        <item x="380"/>
        <item x="274"/>
        <item x="470"/>
        <item x="331"/>
        <item x="447"/>
        <item x="226"/>
        <item x="127"/>
        <item x="403"/>
        <item x="200"/>
        <item x="103"/>
        <item x="147"/>
        <item x="356"/>
        <item x="39"/>
        <item x="245"/>
        <item x="461"/>
        <item x="454"/>
        <item x="276"/>
        <item x="467"/>
        <item x="151"/>
        <item x="114"/>
        <item x="422"/>
        <item x="222"/>
        <item x="393"/>
        <item x="17"/>
        <item x="111"/>
        <item x="81"/>
        <item x="193"/>
        <item x="32"/>
        <item x="283"/>
        <item x="207"/>
        <item x="119"/>
        <item x="419"/>
        <item x="376"/>
        <item x="404"/>
        <item x="213"/>
        <item x="175"/>
        <item x="162"/>
        <item x="90"/>
        <item x="365"/>
        <item x="338"/>
        <item x="29"/>
        <item x="168"/>
        <item x="451"/>
        <item x="264"/>
        <item x="169"/>
        <item x="196"/>
        <item x="260"/>
        <item x="164"/>
        <item x="349"/>
        <item x="14"/>
        <item x="328"/>
        <item x="301"/>
        <item x="2"/>
        <item x="46"/>
        <item x="56"/>
        <item x="208"/>
        <item x="165"/>
        <item x="100"/>
        <item x="199"/>
        <item x="64"/>
        <item t="default"/>
      </items>
    </pivotField>
    <pivotField numFmtId="14" showAll="0">
      <items count="530">
        <item x="325"/>
        <item x="344"/>
        <item x="485"/>
        <item x="488"/>
        <item x="494"/>
        <item x="512"/>
        <item x="517"/>
        <item x="522"/>
        <item x="467"/>
        <item x="502"/>
        <item x="293"/>
        <item x="416"/>
        <item x="516"/>
        <item x="525"/>
        <item x="526"/>
        <item x="452"/>
        <item x="482"/>
        <item x="383"/>
        <item x="321"/>
        <item x="505"/>
        <item x="519"/>
        <item x="329"/>
        <item x="514"/>
        <item x="468"/>
        <item x="361"/>
        <item x="518"/>
        <item x="465"/>
        <item x="414"/>
        <item x="164"/>
        <item x="528"/>
        <item x="266"/>
        <item x="458"/>
        <item x="527"/>
        <item x="460"/>
        <item x="373"/>
        <item x="326"/>
        <item x="506"/>
        <item x="401"/>
        <item x="524"/>
        <item x="508"/>
        <item x="471"/>
        <item x="480"/>
        <item x="87"/>
        <item x="331"/>
        <item x="497"/>
        <item x="489"/>
        <item x="440"/>
        <item x="499"/>
        <item x="469"/>
        <item x="521"/>
        <item x="523"/>
        <item x="417"/>
        <item x="503"/>
        <item x="510"/>
        <item x="294"/>
        <item x="384"/>
        <item x="421"/>
        <item x="307"/>
        <item x="337"/>
        <item x="165"/>
        <item x="327"/>
        <item x="123"/>
        <item x="182"/>
        <item x="287"/>
        <item x="513"/>
        <item x="474"/>
        <item x="507"/>
        <item x="302"/>
        <item x="472"/>
        <item x="492"/>
        <item x="498"/>
        <item x="459"/>
        <item x="437"/>
        <item x="332"/>
        <item x="422"/>
        <item x="402"/>
        <item x="473"/>
        <item x="441"/>
        <item x="418"/>
        <item x="483"/>
        <item x="420"/>
        <item x="427"/>
        <item x="354"/>
        <item x="504"/>
        <item x="451"/>
        <item x="362"/>
        <item x="470"/>
        <item x="501"/>
        <item x="500"/>
        <item x="415"/>
        <item x="511"/>
        <item x="364"/>
        <item x="350"/>
        <item x="248"/>
        <item x="153"/>
        <item x="486"/>
        <item x="267"/>
        <item x="183"/>
        <item x="346"/>
        <item x="308"/>
        <item x="363"/>
        <item x="481"/>
        <item x="166"/>
        <item x="466"/>
        <item x="303"/>
        <item x="272"/>
        <item x="124"/>
        <item x="288"/>
        <item x="367"/>
        <item x="387"/>
        <item x="423"/>
        <item x="357"/>
        <item x="484"/>
        <item x="370"/>
        <item x="454"/>
        <item x="355"/>
        <item x="88"/>
        <item x="322"/>
        <item x="338"/>
        <item x="453"/>
        <item x="316"/>
        <item x="398"/>
        <item x="463"/>
        <item x="495"/>
        <item x="377"/>
        <item x="496"/>
        <item x="154"/>
        <item x="445"/>
        <item x="487"/>
        <item x="184"/>
        <item x="249"/>
        <item x="125"/>
        <item x="520"/>
        <item x="464"/>
        <item x="365"/>
        <item x="479"/>
        <item x="273"/>
        <item x="319"/>
        <item x="478"/>
        <item x="392"/>
        <item x="403"/>
        <item x="348"/>
        <item x="295"/>
        <item x="424"/>
        <item x="385"/>
        <item x="368"/>
        <item x="476"/>
        <item x="442"/>
        <item x="509"/>
        <item x="449"/>
        <item x="515"/>
        <item x="455"/>
        <item x="388"/>
        <item x="358"/>
        <item x="491"/>
        <item x="428"/>
        <item x="174"/>
        <item x="408"/>
        <item x="309"/>
        <item x="404"/>
        <item x="313"/>
        <item x="339"/>
        <item x="167"/>
        <item x="461"/>
        <item x="333"/>
        <item x="185"/>
        <item x="16"/>
        <item x="304"/>
        <item x="250"/>
        <item x="129"/>
        <item x="347"/>
        <item x="141"/>
        <item x="369"/>
        <item x="400"/>
        <item x="436"/>
        <item x="456"/>
        <item x="240"/>
        <item x="89"/>
        <item x="277"/>
        <item x="443"/>
        <item x="340"/>
        <item x="448"/>
        <item x="148"/>
        <item x="447"/>
        <item x="349"/>
        <item x="378"/>
        <item x="34"/>
        <item x="104"/>
        <item x="430"/>
        <item x="126"/>
        <item x="168"/>
        <item x="298"/>
        <item x="475"/>
        <item x="22"/>
        <item x="251"/>
        <item x="438"/>
        <item x="399"/>
        <item x="409"/>
        <item x="351"/>
        <item x="90"/>
        <item x="314"/>
        <item x="157"/>
        <item x="274"/>
        <item x="323"/>
        <item x="296"/>
        <item x="142"/>
        <item x="211"/>
        <item x="201"/>
        <item x="130"/>
        <item x="419"/>
        <item x="429"/>
        <item x="426"/>
        <item x="284"/>
        <item x="353"/>
        <item x="206"/>
        <item x="278"/>
        <item x="214"/>
        <item x="434"/>
        <item x="446"/>
        <item x="95"/>
        <item x="379"/>
        <item x="254"/>
        <item x="35"/>
        <item x="425"/>
        <item x="341"/>
        <item x="105"/>
        <item x="380"/>
        <item x="299"/>
        <item x="91"/>
        <item x="386"/>
        <item x="289"/>
        <item x="490"/>
        <item x="68"/>
        <item x="405"/>
        <item x="53"/>
        <item x="143"/>
        <item x="158"/>
        <item x="450"/>
        <item x="334"/>
        <item x="493"/>
        <item x="222"/>
        <item x="275"/>
        <item x="169"/>
        <item x="218"/>
        <item x="44"/>
        <item x="227"/>
        <item x="439"/>
        <item x="241"/>
        <item x="279"/>
        <item x="263"/>
        <item x="175"/>
        <item x="0"/>
        <item x="310"/>
        <item x="36"/>
        <item x="92"/>
        <item x="196"/>
        <item x="231"/>
        <item x="393"/>
        <item x="285"/>
        <item x="96"/>
        <item x="444"/>
        <item x="411"/>
        <item x="391"/>
        <item x="389"/>
        <item x="395"/>
        <item x="396"/>
        <item x="412"/>
        <item x="381"/>
        <item x="17"/>
        <item x="372"/>
        <item x="234"/>
        <item x="212"/>
        <item x="359"/>
        <item x="18"/>
        <item x="159"/>
        <item x="131"/>
        <item x="186"/>
        <item x="207"/>
        <item x="202"/>
        <item x="477"/>
        <item x="242"/>
        <item x="223"/>
        <item x="45"/>
        <item x="268"/>
        <item x="432"/>
        <item x="280"/>
        <item x="37"/>
        <item x="155"/>
        <item x="7"/>
        <item x="244"/>
        <item x="97"/>
        <item x="215"/>
        <item x="232"/>
        <item x="60"/>
        <item x="23"/>
        <item x="144"/>
        <item x="305"/>
        <item x="228"/>
        <item x="457"/>
        <item x="54"/>
        <item x="113"/>
        <item x="390"/>
        <item x="382"/>
        <item x="462"/>
        <item x="191"/>
        <item x="371"/>
        <item x="235"/>
        <item x="55"/>
        <item x="135"/>
        <item x="247"/>
        <item x="366"/>
        <item x="335"/>
        <item x="98"/>
        <item x="352"/>
        <item x="306"/>
        <item x="38"/>
        <item x="431"/>
        <item x="300"/>
        <item x="178"/>
        <item x="433"/>
        <item x="46"/>
        <item x="187"/>
        <item x="407"/>
        <item x="255"/>
        <item x="24"/>
        <item x="229"/>
        <item x="297"/>
        <item x="356"/>
        <item x="132"/>
        <item x="225"/>
        <item x="413"/>
        <item x="324"/>
        <item x="61"/>
        <item x="114"/>
        <item x="69"/>
        <item x="133"/>
        <item x="127"/>
        <item x="120"/>
        <item x="111"/>
        <item x="160"/>
        <item x="203"/>
        <item x="99"/>
        <item x="106"/>
        <item x="136"/>
        <item x="243"/>
        <item x="1"/>
        <item x="25"/>
        <item x="188"/>
        <item x="208"/>
        <item x="74"/>
        <item x="375"/>
        <item x="197"/>
        <item x="93"/>
        <item x="406"/>
        <item x="397"/>
        <item x="245"/>
        <item x="260"/>
        <item x="179"/>
        <item x="360"/>
        <item x="410"/>
        <item x="49"/>
        <item x="343"/>
        <item x="301"/>
        <item x="281"/>
        <item x="291"/>
        <item x="269"/>
        <item x="342"/>
        <item x="264"/>
        <item x="311"/>
        <item x="70"/>
        <item x="192"/>
        <item x="320"/>
        <item x="156"/>
        <item x="2"/>
        <item x="39"/>
        <item x="137"/>
        <item x="128"/>
        <item x="224"/>
        <item x="198"/>
        <item x="121"/>
        <item x="26"/>
        <item x="435"/>
        <item x="180"/>
        <item x="78"/>
        <item x="216"/>
        <item x="149"/>
        <item x="100"/>
        <item x="265"/>
        <item x="94"/>
        <item x="219"/>
        <item x="261"/>
        <item x="257"/>
        <item x="56"/>
        <item x="115"/>
        <item x="8"/>
        <item x="276"/>
        <item x="193"/>
        <item x="270"/>
        <item x="57"/>
        <item x="138"/>
        <item x="252"/>
        <item x="40"/>
        <item x="262"/>
        <item x="236"/>
        <item x="50"/>
        <item x="30"/>
        <item x="107"/>
        <item x="116"/>
        <item x="200"/>
        <item x="394"/>
        <item x="189"/>
        <item x="181"/>
        <item x="3"/>
        <item x="258"/>
        <item x="336"/>
        <item x="146"/>
        <item x="101"/>
        <item x="19"/>
        <item x="233"/>
        <item x="199"/>
        <item x="9"/>
        <item x="209"/>
        <item x="204"/>
        <item x="230"/>
        <item x="71"/>
        <item x="246"/>
        <item x="65"/>
        <item x="253"/>
        <item x="176"/>
        <item x="161"/>
        <item x="117"/>
        <item x="170"/>
        <item x="139"/>
        <item x="83"/>
        <item x="51"/>
        <item x="31"/>
        <item x="328"/>
        <item x="190"/>
        <item x="108"/>
        <item x="163"/>
        <item x="27"/>
        <item x="41"/>
        <item x="20"/>
        <item x="318"/>
        <item x="4"/>
        <item x="145"/>
        <item x="10"/>
        <item x="75"/>
        <item x="292"/>
        <item x="79"/>
        <item x="151"/>
        <item x="220"/>
        <item x="210"/>
        <item x="282"/>
        <item x="62"/>
        <item x="221"/>
        <item x="237"/>
        <item x="147"/>
        <item x="286"/>
        <item x="140"/>
        <item x="118"/>
        <item x="171"/>
        <item x="271"/>
        <item x="109"/>
        <item x="194"/>
        <item x="66"/>
        <item x="42"/>
        <item x="122"/>
        <item x="317"/>
        <item x="102"/>
        <item x="47"/>
        <item x="28"/>
        <item x="177"/>
        <item x="77"/>
        <item x="217"/>
        <item x="134"/>
        <item x="13"/>
        <item x="32"/>
        <item x="5"/>
        <item x="85"/>
        <item x="150"/>
        <item x="21"/>
        <item x="63"/>
        <item x="11"/>
        <item x="80"/>
        <item x="12"/>
        <item x="226"/>
        <item x="81"/>
        <item x="64"/>
        <item x="172"/>
        <item x="152"/>
        <item x="112"/>
        <item x="283"/>
        <item x="213"/>
        <item x="43"/>
        <item x="84"/>
        <item x="110"/>
        <item x="48"/>
        <item x="103"/>
        <item x="256"/>
        <item x="67"/>
        <item x="33"/>
        <item x="259"/>
        <item x="6"/>
        <item x="290"/>
        <item x="72"/>
        <item x="195"/>
        <item x="29"/>
        <item x="162"/>
        <item x="330"/>
        <item x="58"/>
        <item x="205"/>
        <item x="238"/>
        <item x="14"/>
        <item x="374"/>
        <item x="76"/>
        <item x="73"/>
        <item x="86"/>
        <item x="82"/>
        <item x="119"/>
        <item x="15"/>
        <item x="239"/>
        <item x="59"/>
        <item x="312"/>
        <item x="52"/>
        <item x="345"/>
        <item x="315"/>
        <item x="173"/>
        <item x="376"/>
        <item t="default"/>
      </items>
    </pivotField>
    <pivotField dataField="1" showAll="0"/>
    <pivotField axis="axisRow" showAll="0" sortType="descending">
      <items count="18">
        <item x="1"/>
        <item x="15"/>
        <item x="5"/>
        <item x="6"/>
        <item x="0"/>
        <item x="8"/>
        <item x="4"/>
        <item x="2"/>
        <item x="14"/>
        <item x="12"/>
        <item x="7"/>
        <item x="13"/>
        <item x="3"/>
        <item x="11"/>
        <item x="9"/>
        <item x="10"/>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7">
    <i>
      <x v="9"/>
    </i>
    <i>
      <x v="11"/>
    </i>
    <i>
      <x v="4"/>
    </i>
    <i>
      <x v="12"/>
    </i>
    <i>
      <x v="3"/>
    </i>
    <i>
      <x v="10"/>
    </i>
    <i>
      <x v="8"/>
    </i>
    <i>
      <x v="15"/>
    </i>
    <i>
      <x v="7"/>
    </i>
    <i>
      <x v="2"/>
    </i>
    <i>
      <x v="16"/>
    </i>
    <i>
      <x v="14"/>
    </i>
    <i>
      <x/>
    </i>
    <i>
      <x v="6"/>
    </i>
    <i>
      <x v="13"/>
    </i>
    <i>
      <x v="5"/>
    </i>
    <i>
      <x v="1"/>
    </i>
  </rowItems>
  <colFields count="1">
    <field x="-2"/>
  </colFields>
  <colItems count="2">
    <i>
      <x/>
    </i>
    <i i="1">
      <x v="1"/>
    </i>
  </colItems>
  <dataFields count="2">
    <dataField name=" GƏLİR" fld="4" baseField="5" baseItem="9"/>
    <dataField name="cum%" fld="4" baseField="5" baseItem="0" numFmtId="9">
      <extLst>
        <ext xmlns:x14="http://schemas.microsoft.com/office/spreadsheetml/2009/9/main" uri="{E15A36E0-9728-4e99-A89B-3F7291B0FE68}">
          <x14:dataField pivotShowAs="percentOfRunningTotal"/>
        </ext>
      </extLst>
    </dataField>
  </dataFields>
  <formats count="6">
    <format dxfId="6">
      <pivotArea outline="0" collapsedLevelsAreSubtotals="1"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field="5" type="button" dataOnly="0" labelOnly="1" outline="0" axis="axisRow" fieldPosition="0"/>
    </format>
    <format dxfId="2">
      <pivotArea dataOnly="0" labelOnly="1" fieldPosition="0">
        <references count="1">
          <reference field="5" count="0"/>
        </references>
      </pivotArea>
    </format>
    <format dxfId="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C05DAA-E0FB-4E60-91BC-D2EACB45C07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1948" firstHeaderRow="1" firstDataRow="1" firstDataCol="2"/>
  <pivotFields count="15">
    <pivotField axis="axisRow" compact="0" outline="0" showAll="0" defaultSubtotal="0">
      <items count="9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s>
      <extLst>
        <ext xmlns:x14="http://schemas.microsoft.com/office/spreadsheetml/2009/9/main" uri="{2946ED86-A175-432a-8AC1-64E0C546D7DE}">
          <x14:pivotField fillDownLabels="1"/>
        </ext>
      </extLst>
    </pivotField>
    <pivotField axis="axisRow" compact="0" outline="0" showAll="0" defaultSubtotal="0">
      <items count="17">
        <item x="15"/>
        <item x="5"/>
        <item x="6"/>
        <item x="16"/>
        <item x="10"/>
        <item x="8"/>
        <item x="1"/>
        <item x="9"/>
        <item x="13"/>
        <item x="12"/>
        <item x="3"/>
        <item x="0"/>
        <item x="14"/>
        <item x="7"/>
        <item x="11"/>
        <item x="4"/>
        <item x="2"/>
      </items>
      <extLst>
        <ext xmlns:x14="http://schemas.microsoft.com/office/spreadsheetml/2009/9/main" uri="{2946ED86-A175-432a-8AC1-64E0C546D7DE}">
          <x14:pivotField fillDownLabels="1"/>
        </ext>
      </extLst>
    </pivotField>
    <pivotField compact="0" numFmtId="14" outline="0" showAll="0" defaultSubtotal="0">
      <items count="473">
        <item x="101"/>
        <item x="107"/>
        <item x="285"/>
        <item x="286"/>
        <item x="308"/>
        <item x="360"/>
        <item x="381"/>
        <item x="397"/>
        <item x="242"/>
        <item x="334"/>
        <item x="82"/>
        <item x="160"/>
        <item x="372"/>
        <item x="450"/>
        <item x="455"/>
        <item x="218"/>
        <item x="284"/>
        <item x="137"/>
        <item x="97"/>
        <item x="335"/>
        <item x="389"/>
        <item x="102"/>
        <item x="364"/>
        <item x="247"/>
        <item x="117"/>
        <item x="385"/>
        <item x="239"/>
        <item x="158"/>
        <item x="35"/>
        <item x="471"/>
        <item x="68"/>
        <item x="224"/>
        <item x="459"/>
        <item x="227"/>
        <item x="128"/>
        <item x="453"/>
        <item x="337"/>
        <item x="150"/>
        <item x="444"/>
        <item x="405"/>
        <item x="258"/>
        <item x="280"/>
        <item x="18"/>
        <item x="104"/>
        <item x="339"/>
        <item x="465"/>
        <item x="194"/>
        <item x="327"/>
        <item x="255"/>
        <item x="468"/>
        <item x="423"/>
        <item x="361"/>
        <item x="357"/>
        <item x="351"/>
        <item x="163"/>
        <item x="358"/>
        <item x="87"/>
        <item x="299"/>
        <item x="330"/>
        <item x="431"/>
        <item x="24"/>
        <item x="37"/>
        <item x="77"/>
        <item x="362"/>
        <item x="262"/>
        <item x="424"/>
        <item x="85"/>
        <item x="294"/>
        <item x="304"/>
        <item x="325"/>
        <item x="443"/>
        <item x="188"/>
        <item x="417"/>
        <item x="350"/>
        <item x="237"/>
        <item x="342"/>
        <item x="306"/>
        <item x="398"/>
        <item x="297"/>
        <item x="171"/>
        <item x="176"/>
        <item x="115"/>
        <item x="462"/>
        <item x="216"/>
        <item x="466"/>
        <item x="441"/>
        <item x="392"/>
        <item x="394"/>
        <item x="387"/>
        <item x="120"/>
        <item x="112"/>
        <item x="60"/>
        <item x="33"/>
        <item x="318"/>
        <item x="302"/>
        <item x="428"/>
        <item x="109"/>
        <item x="201"/>
        <item x="118"/>
        <item x="452"/>
        <item x="154"/>
        <item x="240"/>
        <item x="411"/>
        <item x="69"/>
        <item x="210"/>
        <item x="352"/>
        <item x="121"/>
        <item x="138"/>
        <item x="267"/>
        <item x="116"/>
        <item x="429"/>
        <item x="366"/>
        <item x="464"/>
        <item x="440"/>
        <item x="209"/>
        <item x="203"/>
        <item x="91"/>
        <item x="145"/>
        <item x="234"/>
        <item x="384"/>
        <item x="134"/>
        <item x="312"/>
        <item x="197"/>
        <item x="472"/>
        <item x="402"/>
        <item x="427"/>
        <item x="182"/>
        <item x="166"/>
        <item x="340"/>
        <item x="232"/>
        <item x="438"/>
        <item x="271"/>
        <item x="432"/>
        <item x="347"/>
        <item x="110"/>
        <item x="223"/>
        <item x="355"/>
        <item x="215"/>
        <item x="220"/>
        <item x="374"/>
        <item x="413"/>
        <item x="204"/>
        <item x="370"/>
        <item x="221"/>
        <item x="177"/>
        <item x="390"/>
        <item x="353"/>
        <item x="252"/>
        <item x="321"/>
        <item x="152"/>
        <item x="421"/>
        <item x="400"/>
        <item x="88"/>
        <item x="315"/>
        <item x="456"/>
        <item x="396"/>
        <item x="253"/>
        <item x="246"/>
        <item x="3"/>
        <item x="460"/>
        <item x="92"/>
        <item x="25"/>
        <item x="408"/>
        <item x="27"/>
        <item x="259"/>
        <item x="148"/>
        <item x="184"/>
        <item x="57"/>
        <item x="307"/>
        <item x="71"/>
        <item x="217"/>
        <item x="106"/>
        <item x="437"/>
        <item x="30"/>
        <item x="202"/>
        <item x="156"/>
        <item x="367"/>
        <item x="6"/>
        <item x="20"/>
        <item x="178"/>
        <item x="219"/>
        <item x="281"/>
        <item x="83"/>
        <item x="386"/>
        <item x="4"/>
        <item x="458"/>
        <item x="295"/>
        <item x="161"/>
        <item x="469"/>
        <item x="298"/>
        <item x="53"/>
        <item x="439"/>
        <item x="34"/>
        <item x="416"/>
        <item x="277"/>
        <item x="122"/>
        <item x="235"/>
        <item x="45"/>
        <item x="42"/>
        <item x="457"/>
        <item x="434"/>
        <item x="341"/>
        <item x="173"/>
        <item x="74"/>
        <item x="113"/>
        <item x="43"/>
        <item x="93"/>
        <item x="47"/>
        <item x="179"/>
        <item x="198"/>
        <item x="19"/>
        <item x="368"/>
        <item x="61"/>
        <item x="40"/>
        <item x="313"/>
        <item x="287"/>
        <item x="345"/>
        <item x="135"/>
        <item x="139"/>
        <item x="155"/>
        <item x="257"/>
        <item x="395"/>
        <item x="296"/>
        <item x="12"/>
        <item x="409"/>
        <item x="9"/>
        <item x="406"/>
        <item x="212"/>
        <item x="348"/>
        <item x="105"/>
        <item x="433"/>
        <item x="50"/>
        <item x="132"/>
        <item x="346"/>
        <item x="48"/>
        <item x="7"/>
        <item x="303"/>
        <item x="189"/>
        <item x="99"/>
        <item x="289"/>
        <item x="65"/>
        <item x="172"/>
        <item x="0"/>
        <item x="268"/>
        <item x="94"/>
        <item x="31"/>
        <item x="191"/>
        <item x="54"/>
        <item x="205"/>
        <item x="278"/>
        <item x="58"/>
        <item x="269"/>
        <item x="420"/>
        <item x="141"/>
        <item x="261"/>
        <item x="143"/>
        <item x="157"/>
        <item x="379"/>
        <item x="407"/>
        <item x="125"/>
        <item x="55"/>
        <item x="133"/>
        <item x="248"/>
        <item x="86"/>
        <item x="293"/>
        <item x="26"/>
        <item x="75"/>
        <item x="180"/>
        <item x="311"/>
        <item x="290"/>
        <item x="174"/>
        <item x="195"/>
        <item x="236"/>
        <item x="70"/>
        <item x="410"/>
        <item x="377"/>
        <item x="36"/>
        <item x="326"/>
        <item x="1"/>
        <item x="322"/>
        <item x="279"/>
        <item x="51"/>
        <item x="371"/>
        <item x="10"/>
        <item x="244"/>
        <item x="225"/>
        <item x="275"/>
        <item x="251"/>
        <item x="305"/>
        <item x="363"/>
        <item x="22"/>
        <item x="309"/>
        <item x="373"/>
        <item x="378"/>
        <item x="38"/>
        <item x="412"/>
        <item x="66"/>
        <item x="430"/>
        <item x="446"/>
        <item x="59"/>
        <item x="243"/>
        <item x="146"/>
        <item x="136"/>
        <item x="167"/>
        <item x="238"/>
        <item x="415"/>
        <item x="183"/>
        <item x="84"/>
        <item x="129"/>
        <item x="426"/>
        <item x="442"/>
        <item x="52"/>
        <item x="333"/>
        <item x="123"/>
        <item x="211"/>
        <item x="316"/>
        <item x="391"/>
        <item x="319"/>
        <item x="336"/>
        <item x="291"/>
        <item x="324"/>
        <item x="288"/>
        <item x="89"/>
        <item x="369"/>
        <item x="96"/>
        <item x="343"/>
        <item x="414"/>
        <item x="23"/>
        <item x="21"/>
        <item x="233"/>
        <item x="332"/>
        <item x="67"/>
        <item x="310"/>
        <item x="375"/>
        <item x="126"/>
        <item x="354"/>
        <item x="399"/>
        <item x="448"/>
        <item x="170"/>
        <item x="13"/>
        <item x="317"/>
        <item x="382"/>
        <item x="230"/>
        <item x="214"/>
        <item x="144"/>
        <item x="76"/>
        <item x="63"/>
        <item x="49"/>
        <item x="435"/>
        <item x="359"/>
        <item x="8"/>
        <item x="186"/>
        <item x="95"/>
        <item x="72"/>
        <item x="79"/>
        <item x="445"/>
        <item x="124"/>
        <item x="140"/>
        <item x="192"/>
        <item x="323"/>
        <item x="256"/>
        <item x="254"/>
        <item x="181"/>
        <item x="159"/>
        <item x="401"/>
        <item x="149"/>
        <item x="206"/>
        <item x="282"/>
        <item x="44"/>
        <item x="130"/>
        <item x="388"/>
        <item x="273"/>
        <item x="265"/>
        <item x="15"/>
        <item x="98"/>
        <item x="190"/>
        <item x="73"/>
        <item x="344"/>
        <item x="153"/>
        <item x="314"/>
        <item x="250"/>
        <item x="185"/>
        <item x="436"/>
        <item x="463"/>
        <item x="425"/>
        <item x="142"/>
        <item x="249"/>
        <item x="263"/>
        <item x="11"/>
        <item x="300"/>
        <item x="418"/>
        <item x="16"/>
        <item x="266"/>
        <item x="78"/>
        <item x="270"/>
        <item x="5"/>
        <item x="329"/>
        <item x="241"/>
        <item x="41"/>
        <item x="383"/>
        <item x="62"/>
        <item x="449"/>
        <item x="229"/>
        <item x="80"/>
        <item x="131"/>
        <item x="28"/>
        <item x="292"/>
        <item x="272"/>
        <item x="187"/>
        <item x="320"/>
        <item x="228"/>
        <item x="231"/>
        <item x="108"/>
        <item x="380"/>
        <item x="274"/>
        <item x="470"/>
        <item x="331"/>
        <item x="447"/>
        <item x="226"/>
        <item x="127"/>
        <item x="403"/>
        <item x="200"/>
        <item x="103"/>
        <item x="147"/>
        <item x="356"/>
        <item x="39"/>
        <item x="245"/>
        <item x="461"/>
        <item x="454"/>
        <item x="276"/>
        <item x="467"/>
        <item x="151"/>
        <item x="114"/>
        <item x="422"/>
        <item x="222"/>
        <item x="393"/>
        <item x="17"/>
        <item x="111"/>
        <item x="81"/>
        <item x="193"/>
        <item x="32"/>
        <item x="283"/>
        <item x="207"/>
        <item x="119"/>
        <item x="419"/>
        <item x="376"/>
        <item x="404"/>
        <item x="213"/>
        <item x="175"/>
        <item x="162"/>
        <item x="90"/>
        <item x="365"/>
        <item x="338"/>
        <item x="29"/>
        <item x="168"/>
        <item x="451"/>
        <item x="264"/>
        <item x="169"/>
        <item x="196"/>
        <item x="260"/>
        <item x="164"/>
        <item x="349"/>
        <item x="14"/>
        <item x="328"/>
        <item x="301"/>
        <item x="2"/>
        <item x="46"/>
        <item x="56"/>
        <item x="208"/>
        <item x="165"/>
        <item x="100"/>
        <item x="199"/>
        <item x="64"/>
      </items>
      <extLst>
        <ext xmlns:x14="http://schemas.microsoft.com/office/spreadsheetml/2009/9/main" uri="{2946ED86-A175-432a-8AC1-64E0C546D7DE}">
          <x14:pivotField fillDownLabels="1"/>
        </ext>
      </extLst>
    </pivotField>
    <pivotField compact="0" numFmtId="14" outline="0" showAll="0" defaultSubtotal="0">
      <items count="529">
        <item x="325"/>
        <item x="344"/>
        <item x="485"/>
        <item x="488"/>
        <item x="494"/>
        <item x="512"/>
        <item x="517"/>
        <item x="522"/>
        <item x="467"/>
        <item x="502"/>
        <item x="293"/>
        <item x="416"/>
        <item x="516"/>
        <item x="525"/>
        <item x="526"/>
        <item x="452"/>
        <item x="482"/>
        <item x="383"/>
        <item x="321"/>
        <item x="505"/>
        <item x="519"/>
        <item x="329"/>
        <item x="514"/>
        <item x="468"/>
        <item x="361"/>
        <item x="518"/>
        <item x="465"/>
        <item x="414"/>
        <item x="164"/>
        <item x="528"/>
        <item x="266"/>
        <item x="458"/>
        <item x="527"/>
        <item x="460"/>
        <item x="373"/>
        <item x="326"/>
        <item x="506"/>
        <item x="401"/>
        <item x="524"/>
        <item x="508"/>
        <item x="471"/>
        <item x="480"/>
        <item x="87"/>
        <item x="331"/>
        <item x="497"/>
        <item x="489"/>
        <item x="440"/>
        <item x="499"/>
        <item x="469"/>
        <item x="521"/>
        <item x="523"/>
        <item x="417"/>
        <item x="503"/>
        <item x="510"/>
        <item x="294"/>
        <item x="384"/>
        <item x="421"/>
        <item x="307"/>
        <item x="337"/>
        <item x="165"/>
        <item x="327"/>
        <item x="123"/>
        <item x="182"/>
        <item x="287"/>
        <item x="513"/>
        <item x="474"/>
        <item x="507"/>
        <item x="302"/>
        <item x="472"/>
        <item x="492"/>
        <item x="498"/>
        <item x="459"/>
        <item x="437"/>
        <item x="332"/>
        <item x="422"/>
        <item x="402"/>
        <item x="473"/>
        <item x="441"/>
        <item x="418"/>
        <item x="483"/>
        <item x="420"/>
        <item x="427"/>
        <item x="354"/>
        <item x="504"/>
        <item x="451"/>
        <item x="362"/>
        <item x="470"/>
        <item x="501"/>
        <item x="500"/>
        <item x="415"/>
        <item x="511"/>
        <item x="364"/>
        <item x="350"/>
        <item x="248"/>
        <item x="153"/>
        <item x="486"/>
        <item x="267"/>
        <item x="183"/>
        <item x="346"/>
        <item x="308"/>
        <item x="363"/>
        <item x="481"/>
        <item x="166"/>
        <item x="466"/>
        <item x="303"/>
        <item x="272"/>
        <item x="124"/>
        <item x="288"/>
        <item x="367"/>
        <item x="387"/>
        <item x="423"/>
        <item x="357"/>
        <item x="484"/>
        <item x="370"/>
        <item x="454"/>
        <item x="355"/>
        <item x="88"/>
        <item x="322"/>
        <item x="338"/>
        <item x="453"/>
        <item x="316"/>
        <item x="398"/>
        <item x="463"/>
        <item x="495"/>
        <item x="377"/>
        <item x="496"/>
        <item x="154"/>
        <item x="445"/>
        <item x="487"/>
        <item x="184"/>
        <item x="249"/>
        <item x="125"/>
        <item x="520"/>
        <item x="464"/>
        <item x="365"/>
        <item x="479"/>
        <item x="273"/>
        <item x="319"/>
        <item x="478"/>
        <item x="392"/>
        <item x="403"/>
        <item x="348"/>
        <item x="295"/>
        <item x="424"/>
        <item x="385"/>
        <item x="368"/>
        <item x="476"/>
        <item x="442"/>
        <item x="509"/>
        <item x="449"/>
        <item x="515"/>
        <item x="455"/>
        <item x="388"/>
        <item x="358"/>
        <item x="491"/>
        <item x="428"/>
        <item x="174"/>
        <item x="408"/>
        <item x="309"/>
        <item x="404"/>
        <item x="313"/>
        <item x="339"/>
        <item x="167"/>
        <item x="461"/>
        <item x="333"/>
        <item x="185"/>
        <item x="16"/>
        <item x="304"/>
        <item x="250"/>
        <item x="129"/>
        <item x="347"/>
        <item x="141"/>
        <item x="369"/>
        <item x="400"/>
        <item x="436"/>
        <item x="456"/>
        <item x="240"/>
        <item x="89"/>
        <item x="277"/>
        <item x="443"/>
        <item x="340"/>
        <item x="448"/>
        <item x="148"/>
        <item x="447"/>
        <item x="349"/>
        <item x="378"/>
        <item x="34"/>
        <item x="104"/>
        <item x="430"/>
        <item x="126"/>
        <item x="168"/>
        <item x="298"/>
        <item x="475"/>
        <item x="22"/>
        <item x="251"/>
        <item x="438"/>
        <item x="399"/>
        <item x="409"/>
        <item x="351"/>
        <item x="90"/>
        <item x="314"/>
        <item x="157"/>
        <item x="274"/>
        <item x="323"/>
        <item x="296"/>
        <item x="142"/>
        <item x="211"/>
        <item x="201"/>
        <item x="130"/>
        <item x="419"/>
        <item x="429"/>
        <item x="426"/>
        <item x="284"/>
        <item x="353"/>
        <item x="206"/>
        <item x="278"/>
        <item x="214"/>
        <item x="434"/>
        <item x="446"/>
        <item x="95"/>
        <item x="379"/>
        <item x="254"/>
        <item x="35"/>
        <item x="425"/>
        <item x="341"/>
        <item x="105"/>
        <item x="380"/>
        <item x="299"/>
        <item x="91"/>
        <item x="386"/>
        <item x="289"/>
        <item x="490"/>
        <item x="68"/>
        <item x="405"/>
        <item x="53"/>
        <item x="143"/>
        <item x="158"/>
        <item x="450"/>
        <item x="334"/>
        <item x="493"/>
        <item x="222"/>
        <item x="275"/>
        <item x="169"/>
        <item x="218"/>
        <item x="44"/>
        <item x="227"/>
        <item x="439"/>
        <item x="241"/>
        <item x="279"/>
        <item x="263"/>
        <item x="175"/>
        <item x="0"/>
        <item x="310"/>
        <item x="36"/>
        <item x="92"/>
        <item x="196"/>
        <item x="231"/>
        <item x="393"/>
        <item x="285"/>
        <item x="96"/>
        <item x="444"/>
        <item x="411"/>
        <item x="391"/>
        <item x="389"/>
        <item x="395"/>
        <item x="396"/>
        <item x="412"/>
        <item x="381"/>
        <item x="17"/>
        <item x="372"/>
        <item x="234"/>
        <item x="212"/>
        <item x="359"/>
        <item x="18"/>
        <item x="159"/>
        <item x="131"/>
        <item x="186"/>
        <item x="207"/>
        <item x="202"/>
        <item x="477"/>
        <item x="242"/>
        <item x="223"/>
        <item x="45"/>
        <item x="268"/>
        <item x="432"/>
        <item x="280"/>
        <item x="37"/>
        <item x="155"/>
        <item x="7"/>
        <item x="244"/>
        <item x="97"/>
        <item x="215"/>
        <item x="232"/>
        <item x="60"/>
        <item x="23"/>
        <item x="144"/>
        <item x="305"/>
        <item x="228"/>
        <item x="457"/>
        <item x="54"/>
        <item x="113"/>
        <item x="390"/>
        <item x="382"/>
        <item x="462"/>
        <item x="191"/>
        <item x="371"/>
        <item x="235"/>
        <item x="55"/>
        <item x="135"/>
        <item x="247"/>
        <item x="366"/>
        <item x="335"/>
        <item x="98"/>
        <item x="352"/>
        <item x="306"/>
        <item x="38"/>
        <item x="431"/>
        <item x="300"/>
        <item x="178"/>
        <item x="433"/>
        <item x="46"/>
        <item x="187"/>
        <item x="407"/>
        <item x="255"/>
        <item x="24"/>
        <item x="229"/>
        <item x="297"/>
        <item x="356"/>
        <item x="132"/>
        <item x="225"/>
        <item x="413"/>
        <item x="324"/>
        <item x="61"/>
        <item x="114"/>
        <item x="69"/>
        <item x="133"/>
        <item x="127"/>
        <item x="120"/>
        <item x="111"/>
        <item x="160"/>
        <item x="203"/>
        <item x="99"/>
        <item x="106"/>
        <item x="136"/>
        <item x="243"/>
        <item x="1"/>
        <item x="25"/>
        <item x="188"/>
        <item x="208"/>
        <item x="74"/>
        <item x="375"/>
        <item x="197"/>
        <item x="93"/>
        <item x="406"/>
        <item x="397"/>
        <item x="245"/>
        <item x="260"/>
        <item x="179"/>
        <item x="360"/>
        <item x="410"/>
        <item x="49"/>
        <item x="343"/>
        <item x="301"/>
        <item x="281"/>
        <item x="291"/>
        <item x="269"/>
        <item x="342"/>
        <item x="264"/>
        <item x="311"/>
        <item x="70"/>
        <item x="192"/>
        <item x="320"/>
        <item x="156"/>
        <item x="2"/>
        <item x="39"/>
        <item x="137"/>
        <item x="128"/>
        <item x="224"/>
        <item x="198"/>
        <item x="121"/>
        <item x="26"/>
        <item x="435"/>
        <item x="180"/>
        <item x="78"/>
        <item x="216"/>
        <item x="149"/>
        <item x="100"/>
        <item x="265"/>
        <item x="94"/>
        <item x="219"/>
        <item x="261"/>
        <item x="257"/>
        <item x="56"/>
        <item x="115"/>
        <item x="8"/>
        <item x="276"/>
        <item x="193"/>
        <item x="270"/>
        <item x="57"/>
        <item x="138"/>
        <item x="252"/>
        <item x="40"/>
        <item x="262"/>
        <item x="236"/>
        <item x="50"/>
        <item x="30"/>
        <item x="107"/>
        <item x="116"/>
        <item x="200"/>
        <item x="394"/>
        <item x="189"/>
        <item x="181"/>
        <item x="3"/>
        <item x="258"/>
        <item x="336"/>
        <item x="146"/>
        <item x="101"/>
        <item x="19"/>
        <item x="233"/>
        <item x="199"/>
        <item x="9"/>
        <item x="209"/>
        <item x="204"/>
        <item x="230"/>
        <item x="71"/>
        <item x="246"/>
        <item x="65"/>
        <item x="253"/>
        <item x="176"/>
        <item x="161"/>
        <item x="117"/>
        <item x="170"/>
        <item x="139"/>
        <item x="83"/>
        <item x="51"/>
        <item x="31"/>
        <item x="328"/>
        <item x="190"/>
        <item x="108"/>
        <item x="163"/>
        <item x="27"/>
        <item x="41"/>
        <item x="20"/>
        <item x="318"/>
        <item x="4"/>
        <item x="145"/>
        <item x="10"/>
        <item x="75"/>
        <item x="292"/>
        <item x="79"/>
        <item x="151"/>
        <item x="220"/>
        <item x="210"/>
        <item x="282"/>
        <item x="62"/>
        <item x="221"/>
        <item x="237"/>
        <item x="147"/>
        <item x="286"/>
        <item x="140"/>
        <item x="118"/>
        <item x="171"/>
        <item x="271"/>
        <item x="109"/>
        <item x="194"/>
        <item x="66"/>
        <item x="42"/>
        <item x="122"/>
        <item x="317"/>
        <item x="102"/>
        <item x="47"/>
        <item x="28"/>
        <item x="177"/>
        <item x="77"/>
        <item x="217"/>
        <item x="134"/>
        <item x="13"/>
        <item x="32"/>
        <item x="5"/>
        <item x="85"/>
        <item x="150"/>
        <item x="21"/>
        <item x="63"/>
        <item x="11"/>
        <item x="80"/>
        <item x="12"/>
        <item x="226"/>
        <item x="81"/>
        <item x="64"/>
        <item x="172"/>
        <item x="152"/>
        <item x="112"/>
        <item x="283"/>
        <item x="213"/>
        <item x="43"/>
        <item x="84"/>
        <item x="110"/>
        <item x="48"/>
        <item x="103"/>
        <item x="256"/>
        <item x="67"/>
        <item x="33"/>
        <item x="259"/>
        <item x="6"/>
        <item x="290"/>
        <item x="72"/>
        <item x="195"/>
        <item x="29"/>
        <item x="162"/>
        <item x="330"/>
        <item x="58"/>
        <item x="205"/>
        <item x="238"/>
        <item x="14"/>
        <item x="374"/>
        <item x="76"/>
        <item x="73"/>
        <item x="86"/>
        <item x="82"/>
        <item x="119"/>
        <item x="15"/>
        <item x="239"/>
        <item x="59"/>
        <item x="312"/>
        <item x="52"/>
        <item x="345"/>
        <item x="315"/>
        <item x="173"/>
        <item x="37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4">
        <item sd="0" x="0"/>
        <item sd="0" x="1"/>
        <item sd="0" x="2"/>
        <item sd="0" x="3"/>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4">
        <item x="0"/>
        <item x="1"/>
        <item x="2"/>
        <item x="3"/>
      </items>
      <extLst>
        <ext xmlns:x14="http://schemas.microsoft.com/office/spreadsheetml/2009/9/main" uri="{2946ED86-A175-432a-8AC1-64E0C546D7DE}">
          <x14:pivotField fillDownLabels="1"/>
        </ext>
      </extLst>
    </pivotField>
  </pivotFields>
  <rowFields count="2">
    <field x="0"/>
    <field x="1"/>
  </rowFields>
  <rowItems count="1945">
    <i>
      <x/>
      <x v="6"/>
    </i>
    <i r="1">
      <x v="11"/>
    </i>
    <i r="1">
      <x v="16"/>
    </i>
    <i>
      <x v="1"/>
      <x v="1"/>
    </i>
    <i r="1">
      <x v="10"/>
    </i>
    <i r="1">
      <x v="15"/>
    </i>
    <i>
      <x v="2"/>
      <x v="1"/>
    </i>
    <i r="1">
      <x v="2"/>
    </i>
    <i r="1">
      <x v="13"/>
    </i>
    <i>
      <x v="3"/>
      <x v="5"/>
    </i>
    <i r="1">
      <x v="15"/>
    </i>
    <i r="1">
      <x v="16"/>
    </i>
    <i>
      <x v="4"/>
      <x v="5"/>
    </i>
    <i r="1">
      <x v="7"/>
    </i>
    <i r="1">
      <x v="15"/>
    </i>
    <i>
      <x v="5"/>
      <x v="2"/>
    </i>
    <i r="1">
      <x v="10"/>
    </i>
    <i r="1">
      <x v="13"/>
    </i>
    <i>
      <x v="6"/>
      <x v="4"/>
    </i>
    <i r="1">
      <x v="7"/>
    </i>
    <i>
      <x v="7"/>
      <x v="11"/>
    </i>
    <i r="1">
      <x v="15"/>
    </i>
    <i>
      <x v="8"/>
      <x v="5"/>
    </i>
    <i r="1">
      <x v="14"/>
    </i>
    <i>
      <x v="9"/>
      <x v="5"/>
    </i>
    <i r="1">
      <x v="8"/>
    </i>
    <i r="1">
      <x v="9"/>
    </i>
    <i>
      <x v="10"/>
      <x v="4"/>
    </i>
    <i r="1">
      <x v="6"/>
    </i>
    <i r="1">
      <x v="11"/>
    </i>
    <i>
      <x v="11"/>
      <x v="2"/>
    </i>
    <i r="1">
      <x v="9"/>
    </i>
    <i r="1">
      <x v="12"/>
    </i>
    <i>
      <x v="12"/>
      <x/>
    </i>
    <i r="1">
      <x v="11"/>
    </i>
    <i r="1">
      <x v="16"/>
    </i>
    <i>
      <x v="13"/>
      <x v="1"/>
    </i>
    <i r="1">
      <x v="4"/>
    </i>
    <i r="1">
      <x v="15"/>
    </i>
    <i>
      <x v="14"/>
      <x/>
    </i>
    <i r="1">
      <x v="6"/>
    </i>
    <i r="1">
      <x v="7"/>
    </i>
    <i>
      <x v="15"/>
      <x v="8"/>
    </i>
    <i>
      <x v="16"/>
      <x v="2"/>
    </i>
    <i r="1">
      <x v="4"/>
    </i>
    <i>
      <x v="17"/>
      <x v="5"/>
    </i>
    <i r="1">
      <x v="10"/>
    </i>
    <i r="1">
      <x v="12"/>
    </i>
    <i>
      <x v="18"/>
      <x v="4"/>
    </i>
    <i r="1">
      <x v="15"/>
    </i>
    <i>
      <x v="19"/>
      <x/>
    </i>
    <i r="1">
      <x v="3"/>
    </i>
    <i r="1">
      <x v="15"/>
    </i>
    <i>
      <x v="20"/>
      <x/>
    </i>
    <i r="1">
      <x v="6"/>
    </i>
    <i r="1">
      <x v="10"/>
    </i>
    <i>
      <x v="21"/>
      <x v="7"/>
    </i>
    <i r="1">
      <x v="16"/>
    </i>
    <i>
      <x v="22"/>
      <x v="1"/>
    </i>
    <i r="1">
      <x v="2"/>
    </i>
    <i r="1">
      <x v="10"/>
    </i>
    <i>
      <x v="23"/>
      <x v="7"/>
    </i>
    <i r="1">
      <x v="11"/>
    </i>
    <i r="1">
      <x v="16"/>
    </i>
    <i>
      <x v="24"/>
      <x v="3"/>
    </i>
    <i r="1">
      <x v="5"/>
    </i>
    <i r="1">
      <x v="7"/>
    </i>
    <i>
      <x v="25"/>
      <x/>
    </i>
    <i r="1">
      <x v="6"/>
    </i>
    <i r="1">
      <x v="7"/>
    </i>
    <i>
      <x v="26"/>
      <x v="8"/>
    </i>
    <i r="1">
      <x v="9"/>
    </i>
    <i r="1">
      <x v="15"/>
    </i>
    <i>
      <x v="27"/>
      <x v="4"/>
    </i>
    <i r="1">
      <x v="8"/>
    </i>
    <i r="1">
      <x v="12"/>
    </i>
    <i>
      <x v="28"/>
      <x v="4"/>
    </i>
    <i r="1">
      <x v="9"/>
    </i>
    <i r="1">
      <x v="11"/>
    </i>
    <i>
      <x v="29"/>
      <x v="1"/>
    </i>
    <i r="1">
      <x v="12"/>
    </i>
    <i r="1">
      <x v="14"/>
    </i>
    <i>
      <x v="30"/>
      <x v="12"/>
    </i>
    <i r="1">
      <x v="16"/>
    </i>
    <i>
      <x v="31"/>
      <x v="2"/>
    </i>
    <i r="1">
      <x v="7"/>
    </i>
    <i r="1">
      <x v="10"/>
    </i>
    <i>
      <x v="32"/>
      <x v="2"/>
    </i>
    <i r="1">
      <x v="9"/>
    </i>
    <i r="1">
      <x v="10"/>
    </i>
    <i>
      <x v="33"/>
      <x v="2"/>
    </i>
    <i r="1">
      <x v="16"/>
    </i>
    <i>
      <x v="34"/>
      <x v="3"/>
    </i>
    <i r="1">
      <x v="4"/>
    </i>
    <i r="1">
      <x v="9"/>
    </i>
    <i>
      <x v="35"/>
      <x v="6"/>
    </i>
    <i r="1">
      <x v="9"/>
    </i>
    <i r="1">
      <x v="11"/>
    </i>
    <i>
      <x v="36"/>
      <x v="2"/>
    </i>
    <i r="1">
      <x v="6"/>
    </i>
    <i r="1">
      <x v="12"/>
    </i>
    <i>
      <x v="37"/>
      <x/>
    </i>
    <i r="1">
      <x v="8"/>
    </i>
    <i r="1">
      <x v="12"/>
    </i>
    <i>
      <x v="38"/>
      <x v="8"/>
    </i>
    <i r="1">
      <x v="16"/>
    </i>
    <i>
      <x v="39"/>
      <x v="5"/>
    </i>
    <i r="1">
      <x v="6"/>
    </i>
    <i r="1">
      <x v="10"/>
    </i>
    <i>
      <x v="40"/>
      <x v="5"/>
    </i>
    <i>
      <x v="41"/>
      <x v="1"/>
    </i>
    <i r="1">
      <x v="9"/>
    </i>
    <i>
      <x v="42"/>
      <x v="10"/>
    </i>
    <i r="1">
      <x v="12"/>
    </i>
    <i r="1">
      <x v="14"/>
    </i>
    <i>
      <x v="43"/>
      <x v="1"/>
    </i>
    <i r="1">
      <x v="6"/>
    </i>
    <i r="1">
      <x v="16"/>
    </i>
    <i>
      <x v="44"/>
      <x v="2"/>
    </i>
    <i r="1">
      <x v="9"/>
    </i>
    <i r="1">
      <x v="13"/>
    </i>
    <i>
      <x v="45"/>
      <x v="11"/>
    </i>
    <i r="1">
      <x v="13"/>
    </i>
    <i r="1">
      <x v="16"/>
    </i>
    <i>
      <x v="46"/>
      <x v="7"/>
    </i>
    <i r="1">
      <x v="10"/>
    </i>
    <i r="1">
      <x v="15"/>
    </i>
    <i>
      <x v="47"/>
      <x v="2"/>
    </i>
    <i r="1">
      <x v="3"/>
    </i>
    <i r="1">
      <x v="10"/>
    </i>
    <i>
      <x v="48"/>
      <x v="2"/>
    </i>
    <i r="1">
      <x v="7"/>
    </i>
    <i r="1">
      <x v="11"/>
    </i>
    <i>
      <x v="49"/>
      <x v="9"/>
    </i>
    <i r="1">
      <x v="11"/>
    </i>
    <i r="1">
      <x v="13"/>
    </i>
    <i>
      <x v="50"/>
      <x v="2"/>
    </i>
    <i r="1">
      <x v="11"/>
    </i>
    <i r="1">
      <x v="12"/>
    </i>
    <i>
      <x v="51"/>
      <x v="5"/>
    </i>
    <i r="1">
      <x v="8"/>
    </i>
    <i r="1">
      <x v="11"/>
    </i>
    <i>
      <x v="52"/>
      <x/>
    </i>
    <i r="1">
      <x v="4"/>
    </i>
    <i r="1">
      <x v="16"/>
    </i>
    <i>
      <x v="53"/>
      <x v="2"/>
    </i>
    <i r="1">
      <x v="4"/>
    </i>
    <i r="1">
      <x v="14"/>
    </i>
    <i>
      <x v="54"/>
      <x v="4"/>
    </i>
    <i r="1">
      <x v="5"/>
    </i>
    <i>
      <x v="55"/>
      <x/>
    </i>
    <i r="1">
      <x v="6"/>
    </i>
    <i r="1">
      <x v="10"/>
    </i>
    <i>
      <x v="56"/>
      <x v="5"/>
    </i>
    <i r="1">
      <x v="12"/>
    </i>
    <i>
      <x v="57"/>
      <x v="3"/>
    </i>
    <i r="1">
      <x v="4"/>
    </i>
    <i r="1">
      <x v="11"/>
    </i>
    <i>
      <x v="58"/>
      <x v="1"/>
    </i>
    <i r="1">
      <x v="13"/>
    </i>
    <i r="1">
      <x v="16"/>
    </i>
    <i>
      <x v="59"/>
      <x v="2"/>
    </i>
    <i r="1">
      <x v="15"/>
    </i>
    <i>
      <x v="60"/>
      <x v="1"/>
    </i>
    <i r="1">
      <x v="11"/>
    </i>
    <i>
      <x v="61"/>
      <x/>
    </i>
    <i r="1">
      <x v="9"/>
    </i>
    <i r="1">
      <x v="12"/>
    </i>
    <i>
      <x v="62"/>
      <x v="5"/>
    </i>
    <i r="1">
      <x v="9"/>
    </i>
    <i r="1">
      <x v="12"/>
    </i>
    <i>
      <x v="63"/>
      <x v="8"/>
    </i>
    <i r="1">
      <x v="13"/>
    </i>
    <i r="1">
      <x v="14"/>
    </i>
    <i>
      <x v="64"/>
      <x v="1"/>
    </i>
    <i r="1">
      <x v="8"/>
    </i>
    <i r="1">
      <x v="16"/>
    </i>
    <i>
      <x v="65"/>
      <x v="5"/>
    </i>
    <i r="1">
      <x v="11"/>
    </i>
    <i r="1">
      <x v="14"/>
    </i>
    <i>
      <x v="66"/>
      <x v="6"/>
    </i>
    <i r="1">
      <x v="12"/>
    </i>
    <i>
      <x v="67"/>
      <x v="5"/>
    </i>
    <i r="1">
      <x v="9"/>
    </i>
    <i r="1">
      <x v="12"/>
    </i>
    <i>
      <x v="68"/>
      <x v="9"/>
    </i>
    <i r="1">
      <x v="10"/>
    </i>
    <i r="1">
      <x v="14"/>
    </i>
    <i>
      <x v="69"/>
      <x v="1"/>
    </i>
    <i r="1">
      <x v="15"/>
    </i>
    <i>
      <x v="70"/>
      <x v="9"/>
    </i>
    <i r="1">
      <x v="15"/>
    </i>
    <i r="1">
      <x v="16"/>
    </i>
    <i>
      <x v="71"/>
      <x/>
    </i>
    <i r="1">
      <x v="9"/>
    </i>
    <i r="1">
      <x v="12"/>
    </i>
    <i>
      <x v="72"/>
      <x v="1"/>
    </i>
    <i r="1">
      <x v="4"/>
    </i>
    <i r="1">
      <x v="10"/>
    </i>
    <i>
      <x v="73"/>
      <x v="5"/>
    </i>
    <i r="1">
      <x v="10"/>
    </i>
    <i r="1">
      <x v="13"/>
    </i>
    <i>
      <x v="74"/>
      <x v="10"/>
    </i>
    <i r="1">
      <x v="12"/>
    </i>
    <i r="1">
      <x v="13"/>
    </i>
    <i>
      <x v="75"/>
      <x v="1"/>
    </i>
    <i r="1">
      <x v="13"/>
    </i>
    <i>
      <x v="76"/>
      <x v="9"/>
    </i>
    <i r="1">
      <x v="16"/>
    </i>
    <i>
      <x v="77"/>
      <x v="9"/>
    </i>
    <i r="1">
      <x v="12"/>
    </i>
    <i>
      <x v="78"/>
      <x v="2"/>
    </i>
    <i r="1">
      <x v="6"/>
    </i>
    <i r="1">
      <x v="10"/>
    </i>
    <i>
      <x v="79"/>
      <x v="9"/>
    </i>
    <i r="1">
      <x v="10"/>
    </i>
    <i r="1">
      <x v="13"/>
    </i>
    <i>
      <x v="80"/>
      <x v="3"/>
    </i>
    <i r="1">
      <x v="11"/>
    </i>
    <i r="1">
      <x v="12"/>
    </i>
    <i>
      <x v="81"/>
      <x v="5"/>
    </i>
    <i r="1">
      <x v="7"/>
    </i>
    <i r="1">
      <x v="9"/>
    </i>
    <i>
      <x v="82"/>
      <x v="8"/>
    </i>
    <i r="1">
      <x v="13"/>
    </i>
    <i>
      <x v="83"/>
      <x v="7"/>
    </i>
    <i r="1">
      <x v="8"/>
    </i>
    <i r="1">
      <x v="13"/>
    </i>
    <i>
      <x v="84"/>
      <x v="9"/>
    </i>
    <i r="1">
      <x v="12"/>
    </i>
    <i>
      <x v="85"/>
      <x/>
    </i>
    <i r="1">
      <x v="7"/>
    </i>
    <i r="1">
      <x v="11"/>
    </i>
    <i>
      <x v="86"/>
      <x v="12"/>
    </i>
    <i r="1">
      <x v="13"/>
    </i>
    <i r="1">
      <x v="16"/>
    </i>
    <i>
      <x v="87"/>
      <x v="8"/>
    </i>
    <i r="1">
      <x v="12"/>
    </i>
    <i r="1">
      <x v="16"/>
    </i>
    <i>
      <x v="88"/>
      <x/>
    </i>
    <i r="1">
      <x v="5"/>
    </i>
    <i r="1">
      <x v="15"/>
    </i>
    <i>
      <x v="89"/>
      <x/>
    </i>
    <i>
      <x v="90"/>
      <x/>
    </i>
    <i r="1">
      <x v="9"/>
    </i>
    <i r="1">
      <x v="11"/>
    </i>
    <i>
      <x v="91"/>
      <x v="3"/>
    </i>
    <i r="1">
      <x v="8"/>
    </i>
    <i r="1">
      <x v="13"/>
    </i>
    <i>
      <x v="92"/>
      <x v="7"/>
    </i>
    <i r="1">
      <x v="9"/>
    </i>
    <i r="1">
      <x v="10"/>
    </i>
    <i>
      <x v="93"/>
      <x v="6"/>
    </i>
    <i r="1">
      <x v="9"/>
    </i>
    <i r="1">
      <x v="11"/>
    </i>
    <i>
      <x v="94"/>
      <x v="4"/>
    </i>
    <i r="1">
      <x v="12"/>
    </i>
    <i r="1">
      <x v="14"/>
    </i>
    <i>
      <x v="95"/>
      <x v="4"/>
    </i>
    <i r="1">
      <x v="12"/>
    </i>
    <i r="1">
      <x v="15"/>
    </i>
    <i>
      <x v="96"/>
      <x v="5"/>
    </i>
    <i r="1">
      <x v="6"/>
    </i>
    <i r="1">
      <x v="12"/>
    </i>
    <i>
      <x v="97"/>
      <x v="7"/>
    </i>
    <i r="1">
      <x v="9"/>
    </i>
    <i>
      <x v="98"/>
      <x/>
    </i>
    <i r="1">
      <x v="2"/>
    </i>
    <i r="1">
      <x v="7"/>
    </i>
    <i>
      <x v="99"/>
      <x v="7"/>
    </i>
    <i r="1">
      <x v="8"/>
    </i>
    <i>
      <x v="100"/>
      <x v="1"/>
    </i>
    <i r="1">
      <x v="11"/>
    </i>
    <i r="1">
      <x v="16"/>
    </i>
    <i>
      <x v="101"/>
      <x/>
    </i>
    <i r="1">
      <x v="8"/>
    </i>
    <i r="1">
      <x v="9"/>
    </i>
    <i>
      <x v="102"/>
      <x v="4"/>
    </i>
    <i r="1">
      <x v="12"/>
    </i>
    <i>
      <x v="103"/>
      <x v="1"/>
    </i>
    <i r="1">
      <x v="11"/>
    </i>
    <i r="1">
      <x v="13"/>
    </i>
    <i>
      <x v="104"/>
      <x v="9"/>
    </i>
    <i r="1">
      <x v="11"/>
    </i>
    <i r="1">
      <x v="12"/>
    </i>
    <i>
      <x v="105"/>
      <x v="5"/>
    </i>
    <i r="1">
      <x v="6"/>
    </i>
    <i r="1">
      <x v="11"/>
    </i>
    <i>
      <x v="106"/>
      <x v="1"/>
    </i>
    <i r="1">
      <x v="4"/>
    </i>
    <i r="1">
      <x v="11"/>
    </i>
    <i>
      <x v="107"/>
      <x/>
    </i>
    <i r="1">
      <x v="5"/>
    </i>
    <i r="1">
      <x v="7"/>
    </i>
    <i>
      <x v="108"/>
      <x v="2"/>
    </i>
    <i r="1">
      <x v="11"/>
    </i>
    <i r="1">
      <x v="16"/>
    </i>
    <i>
      <x v="109"/>
      <x v="11"/>
    </i>
    <i r="1">
      <x v="14"/>
    </i>
    <i>
      <x v="110"/>
      <x/>
    </i>
    <i r="1">
      <x v="3"/>
    </i>
    <i r="1">
      <x v="9"/>
    </i>
    <i>
      <x v="111"/>
      <x v="5"/>
    </i>
    <i r="1">
      <x v="13"/>
    </i>
    <i>
      <x v="112"/>
      <x v="5"/>
    </i>
    <i r="1">
      <x v="13"/>
    </i>
    <i r="1">
      <x v="15"/>
    </i>
    <i>
      <x v="113"/>
      <x v="10"/>
    </i>
    <i r="1">
      <x v="14"/>
    </i>
    <i r="1">
      <x v="16"/>
    </i>
    <i>
      <x v="114"/>
      <x v="1"/>
    </i>
    <i r="1">
      <x v="10"/>
    </i>
    <i>
      <x v="115"/>
      <x v="1"/>
    </i>
    <i r="1">
      <x v="9"/>
    </i>
    <i r="1">
      <x v="14"/>
    </i>
    <i>
      <x v="116"/>
      <x v="5"/>
    </i>
    <i r="1">
      <x v="8"/>
    </i>
    <i r="1">
      <x v="10"/>
    </i>
    <i>
      <x v="117"/>
      <x v="5"/>
    </i>
    <i r="1">
      <x v="8"/>
    </i>
    <i r="1">
      <x v="12"/>
    </i>
    <i>
      <x v="118"/>
      <x v="3"/>
    </i>
    <i r="1">
      <x v="12"/>
    </i>
    <i r="1">
      <x v="14"/>
    </i>
    <i>
      <x v="119"/>
      <x v="3"/>
    </i>
    <i r="1">
      <x v="8"/>
    </i>
    <i r="1">
      <x v="10"/>
    </i>
    <i>
      <x v="120"/>
      <x v="2"/>
    </i>
    <i r="1">
      <x v="13"/>
    </i>
    <i r="1">
      <x v="15"/>
    </i>
    <i>
      <x v="121"/>
      <x v="7"/>
    </i>
    <i r="1">
      <x v="9"/>
    </i>
    <i>
      <x v="122"/>
      <x v="2"/>
    </i>
    <i r="1">
      <x v="16"/>
    </i>
    <i>
      <x v="123"/>
      <x v="2"/>
    </i>
    <i r="1">
      <x v="4"/>
    </i>
    <i r="1">
      <x v="10"/>
    </i>
    <i>
      <x v="124"/>
      <x v="4"/>
    </i>
    <i r="1">
      <x v="14"/>
    </i>
    <i>
      <x v="125"/>
      <x/>
    </i>
    <i r="1">
      <x v="5"/>
    </i>
    <i r="1">
      <x v="7"/>
    </i>
    <i>
      <x v="126"/>
      <x v="7"/>
    </i>
    <i r="1">
      <x v="8"/>
    </i>
    <i r="1">
      <x v="10"/>
    </i>
    <i>
      <x v="127"/>
      <x v="8"/>
    </i>
    <i r="1">
      <x v="12"/>
    </i>
    <i r="1">
      <x v="14"/>
    </i>
    <i>
      <x v="128"/>
      <x v="4"/>
    </i>
    <i r="1">
      <x v="9"/>
    </i>
    <i r="1">
      <x v="13"/>
    </i>
    <i>
      <x v="129"/>
      <x v="3"/>
    </i>
    <i r="1">
      <x v="8"/>
    </i>
    <i>
      <x v="130"/>
      <x v="8"/>
    </i>
    <i r="1">
      <x v="10"/>
    </i>
    <i r="1">
      <x v="15"/>
    </i>
    <i>
      <x v="131"/>
      <x v="3"/>
    </i>
    <i r="1">
      <x v="5"/>
    </i>
    <i r="1">
      <x v="16"/>
    </i>
    <i>
      <x v="132"/>
      <x v="1"/>
    </i>
    <i r="1">
      <x v="4"/>
    </i>
    <i r="1">
      <x v="13"/>
    </i>
    <i>
      <x v="133"/>
      <x v="3"/>
    </i>
    <i r="1">
      <x v="7"/>
    </i>
    <i>
      <x v="134"/>
      <x v="2"/>
    </i>
    <i r="1">
      <x v="4"/>
    </i>
    <i r="1">
      <x v="9"/>
    </i>
    <i>
      <x v="135"/>
      <x v="1"/>
    </i>
    <i r="1">
      <x v="10"/>
    </i>
    <i r="1">
      <x v="11"/>
    </i>
    <i>
      <x v="136"/>
      <x v="5"/>
    </i>
    <i r="1">
      <x v="10"/>
    </i>
    <i r="1">
      <x v="13"/>
    </i>
    <i>
      <x v="137"/>
      <x v="2"/>
    </i>
    <i r="1">
      <x v="3"/>
    </i>
    <i r="1">
      <x v="11"/>
    </i>
    <i>
      <x v="138"/>
      <x v="5"/>
    </i>
    <i r="1">
      <x v="7"/>
    </i>
    <i r="1">
      <x v="12"/>
    </i>
    <i>
      <x v="139"/>
      <x v="5"/>
    </i>
    <i r="1">
      <x v="15"/>
    </i>
    <i>
      <x v="140"/>
      <x v="7"/>
    </i>
    <i r="1">
      <x v="8"/>
    </i>
    <i r="1">
      <x v="16"/>
    </i>
    <i>
      <x v="141"/>
      <x v="4"/>
    </i>
    <i r="1">
      <x v="15"/>
    </i>
    <i r="1">
      <x v="16"/>
    </i>
    <i>
      <x v="142"/>
      <x/>
    </i>
    <i r="1">
      <x v="4"/>
    </i>
    <i r="1">
      <x v="12"/>
    </i>
    <i>
      <x v="143"/>
      <x v="7"/>
    </i>
    <i r="1">
      <x v="10"/>
    </i>
    <i>
      <x v="144"/>
      <x v="7"/>
    </i>
    <i r="1">
      <x v="15"/>
    </i>
    <i>
      <x v="145"/>
      <x/>
    </i>
    <i r="1">
      <x v="9"/>
    </i>
    <i r="1">
      <x v="11"/>
    </i>
    <i>
      <x v="146"/>
      <x v="7"/>
    </i>
    <i r="1">
      <x v="9"/>
    </i>
    <i r="1">
      <x v="12"/>
    </i>
    <i>
      <x v="147"/>
      <x v="2"/>
    </i>
    <i r="1">
      <x v="11"/>
    </i>
    <i r="1">
      <x v="12"/>
    </i>
    <i>
      <x v="148"/>
      <x v="1"/>
    </i>
    <i r="1">
      <x v="8"/>
    </i>
    <i r="1">
      <x v="13"/>
    </i>
    <i>
      <x v="149"/>
      <x v="2"/>
    </i>
    <i r="1">
      <x v="4"/>
    </i>
    <i r="1">
      <x v="6"/>
    </i>
    <i>
      <x v="150"/>
      <x v="3"/>
    </i>
    <i r="1">
      <x v="8"/>
    </i>
    <i>
      <x v="151"/>
      <x/>
    </i>
    <i r="1">
      <x v="4"/>
    </i>
    <i r="1">
      <x v="8"/>
    </i>
    <i>
      <x v="152"/>
      <x v="10"/>
    </i>
    <i r="1">
      <x v="15"/>
    </i>
    <i r="1">
      <x v="16"/>
    </i>
    <i>
      <x v="153"/>
      <x v="8"/>
    </i>
    <i r="1">
      <x v="9"/>
    </i>
    <i r="1">
      <x v="15"/>
    </i>
    <i>
      <x v="154"/>
      <x v="9"/>
    </i>
    <i r="1">
      <x v="13"/>
    </i>
    <i r="1">
      <x v="15"/>
    </i>
    <i>
      <x v="155"/>
      <x v="12"/>
    </i>
    <i r="1">
      <x v="13"/>
    </i>
    <i r="1">
      <x v="14"/>
    </i>
    <i>
      <x v="156"/>
      <x v="1"/>
    </i>
    <i>
      <x v="157"/>
      <x v="1"/>
    </i>
    <i r="1">
      <x v="7"/>
    </i>
    <i>
      <x v="158"/>
      <x v="2"/>
    </i>
    <i r="1">
      <x v="8"/>
    </i>
    <i>
      <x v="159"/>
      <x v="6"/>
    </i>
    <i r="1">
      <x v="14"/>
    </i>
    <i>
      <x v="160"/>
      <x v="11"/>
    </i>
    <i r="1">
      <x v="13"/>
    </i>
    <i>
      <x v="161"/>
      <x/>
    </i>
    <i r="1">
      <x v="8"/>
    </i>
    <i>
      <x v="162"/>
      <x v="4"/>
    </i>
    <i r="1">
      <x v="6"/>
    </i>
    <i>
      <x v="163"/>
      <x v="2"/>
    </i>
    <i r="1">
      <x v="10"/>
    </i>
    <i>
      <x v="164"/>
      <x/>
    </i>
    <i r="1">
      <x v="2"/>
    </i>
    <i>
      <x v="165"/>
      <x v="14"/>
    </i>
    <i r="1">
      <x v="16"/>
    </i>
    <i>
      <x v="166"/>
      <x v="1"/>
    </i>
    <i>
      <x v="167"/>
      <x v="10"/>
    </i>
    <i r="1">
      <x v="11"/>
    </i>
    <i>
      <x v="168"/>
      <x v="16"/>
    </i>
    <i>
      <x v="169"/>
      <x v="3"/>
    </i>
    <i>
      <x v="170"/>
      <x v="16"/>
    </i>
    <i>
      <x v="171"/>
      <x v="11"/>
    </i>
    <i>
      <x v="172"/>
      <x v="8"/>
    </i>
    <i r="1">
      <x v="14"/>
    </i>
    <i>
      <x v="173"/>
      <x v="6"/>
    </i>
    <i r="1">
      <x v="7"/>
    </i>
    <i>
      <x v="174"/>
      <x v="2"/>
    </i>
    <i r="1">
      <x v="12"/>
    </i>
    <i>
      <x v="175"/>
      <x v="9"/>
    </i>
    <i r="1">
      <x v="15"/>
    </i>
    <i>
      <x v="176"/>
      <x v="3"/>
    </i>
    <i r="1">
      <x v="9"/>
    </i>
    <i>
      <x v="177"/>
      <x v="6"/>
    </i>
    <i r="1">
      <x v="9"/>
    </i>
    <i>
      <x v="178"/>
      <x v="1"/>
    </i>
    <i r="1">
      <x v="13"/>
    </i>
    <i>
      <x v="179"/>
      <x v="6"/>
    </i>
    <i r="1">
      <x v="13"/>
    </i>
    <i>
      <x v="180"/>
      <x v="13"/>
    </i>
    <i r="1">
      <x v="15"/>
    </i>
    <i>
      <x v="181"/>
      <x/>
    </i>
    <i r="1">
      <x v="7"/>
    </i>
    <i>
      <x v="182"/>
      <x v="13"/>
    </i>
    <i r="1">
      <x v="16"/>
    </i>
    <i>
      <x v="183"/>
      <x v="3"/>
    </i>
    <i r="1">
      <x v="8"/>
    </i>
    <i>
      <x v="184"/>
      <x v="6"/>
    </i>
    <i r="1">
      <x v="12"/>
    </i>
    <i>
      <x v="185"/>
      <x v="11"/>
    </i>
    <i>
      <x v="186"/>
      <x v="9"/>
    </i>
    <i r="1">
      <x v="14"/>
    </i>
    <i>
      <x v="187"/>
      <x v="9"/>
    </i>
    <i r="1">
      <x v="12"/>
    </i>
    <i>
      <x v="188"/>
      <x v="3"/>
    </i>
    <i r="1">
      <x v="7"/>
    </i>
    <i>
      <x v="189"/>
      <x v="11"/>
    </i>
    <i r="1">
      <x v="15"/>
    </i>
    <i>
      <x v="190"/>
      <x v="4"/>
    </i>
    <i r="1">
      <x v="11"/>
    </i>
    <i>
      <x v="191"/>
      <x v="3"/>
    </i>
    <i r="1">
      <x v="11"/>
    </i>
    <i>
      <x v="192"/>
      <x v="10"/>
    </i>
    <i>
      <x v="193"/>
      <x v="7"/>
    </i>
    <i r="1">
      <x v="14"/>
    </i>
    <i>
      <x v="194"/>
      <x v="3"/>
    </i>
    <i r="1">
      <x v="11"/>
    </i>
    <i>
      <x v="195"/>
      <x v="2"/>
    </i>
    <i r="1">
      <x v="13"/>
    </i>
    <i>
      <x v="196"/>
      <x/>
    </i>
    <i>
      <x v="197"/>
      <x v="11"/>
    </i>
    <i r="1">
      <x v="14"/>
    </i>
    <i>
      <x v="198"/>
      <x v="14"/>
    </i>
    <i>
      <x v="199"/>
      <x v="3"/>
    </i>
    <i r="1">
      <x v="7"/>
    </i>
    <i>
      <x v="200"/>
      <x v="1"/>
    </i>
    <i r="1">
      <x v="3"/>
    </i>
    <i>
      <x v="201"/>
      <x v="9"/>
    </i>
    <i r="1">
      <x v="12"/>
    </i>
    <i>
      <x v="202"/>
      <x v="2"/>
    </i>
    <i r="1">
      <x v="8"/>
    </i>
    <i>
      <x v="203"/>
      <x/>
    </i>
    <i r="1">
      <x v="1"/>
    </i>
    <i>
      <x v="204"/>
      <x v="5"/>
    </i>
    <i r="1">
      <x v="14"/>
    </i>
    <i>
      <x v="205"/>
      <x v="1"/>
    </i>
    <i r="1">
      <x v="3"/>
    </i>
    <i>
      <x v="206"/>
      <x/>
    </i>
    <i r="1">
      <x v="10"/>
    </i>
    <i>
      <x v="207"/>
      <x v="12"/>
    </i>
    <i r="1">
      <x v="16"/>
    </i>
    <i>
      <x v="208"/>
      <x v="9"/>
    </i>
    <i>
      <x v="209"/>
      <x/>
    </i>
    <i r="1">
      <x v="9"/>
    </i>
    <i>
      <x v="210"/>
      <x v="6"/>
    </i>
    <i r="1">
      <x v="7"/>
    </i>
    <i>
      <x v="211"/>
      <x v="9"/>
    </i>
    <i r="1">
      <x v="15"/>
    </i>
    <i>
      <x v="212"/>
      <x v="8"/>
    </i>
    <i r="1">
      <x v="15"/>
    </i>
    <i>
      <x v="213"/>
      <x v="9"/>
    </i>
    <i r="1">
      <x v="12"/>
    </i>
    <i>
      <x v="214"/>
      <x v="11"/>
    </i>
    <i r="1">
      <x v="14"/>
    </i>
    <i>
      <x v="215"/>
      <x v="9"/>
    </i>
    <i r="1">
      <x v="13"/>
    </i>
    <i>
      <x v="216"/>
      <x v="3"/>
    </i>
    <i r="1">
      <x v="14"/>
    </i>
    <i>
      <x v="217"/>
      <x v="6"/>
    </i>
    <i r="1">
      <x v="15"/>
    </i>
    <i>
      <x v="218"/>
      <x v="12"/>
    </i>
    <i r="1">
      <x v="15"/>
    </i>
    <i>
      <x v="219"/>
      <x v="4"/>
    </i>
    <i r="1">
      <x v="8"/>
    </i>
    <i>
      <x v="220"/>
      <x v="3"/>
    </i>
    <i r="1">
      <x v="16"/>
    </i>
    <i>
      <x v="221"/>
      <x v="11"/>
    </i>
    <i r="1">
      <x v="16"/>
    </i>
    <i>
      <x v="222"/>
      <x v="11"/>
    </i>
    <i r="1">
      <x v="13"/>
    </i>
    <i>
      <x v="223"/>
      <x v="4"/>
    </i>
    <i r="1">
      <x v="10"/>
    </i>
    <i>
      <x v="224"/>
      <x v="10"/>
    </i>
    <i>
      <x v="225"/>
      <x/>
    </i>
    <i r="1">
      <x v="1"/>
    </i>
    <i>
      <x v="226"/>
      <x v="6"/>
    </i>
    <i r="1">
      <x v="10"/>
    </i>
    <i>
      <x v="227"/>
      <x v="6"/>
    </i>
    <i r="1">
      <x v="7"/>
    </i>
    <i>
      <x v="228"/>
      <x v="9"/>
    </i>
    <i r="1">
      <x v="12"/>
    </i>
    <i>
      <x v="229"/>
      <x v="2"/>
    </i>
    <i>
      <x v="230"/>
      <x v="5"/>
    </i>
    <i r="1">
      <x v="10"/>
    </i>
    <i>
      <x v="231"/>
      <x v="1"/>
    </i>
    <i r="1">
      <x v="4"/>
    </i>
    <i>
      <x v="232"/>
      <x v="11"/>
    </i>
    <i>
      <x v="233"/>
      <x v="10"/>
    </i>
    <i r="1">
      <x v="16"/>
    </i>
    <i>
      <x v="234"/>
      <x/>
    </i>
    <i>
      <x v="235"/>
      <x/>
    </i>
    <i r="1">
      <x v="10"/>
    </i>
    <i>
      <x v="236"/>
      <x v="8"/>
    </i>
    <i r="1">
      <x v="11"/>
    </i>
    <i>
      <x v="237"/>
      <x v="4"/>
    </i>
    <i r="1">
      <x v="5"/>
    </i>
    <i>
      <x v="238"/>
      <x/>
    </i>
    <i r="1">
      <x v="7"/>
    </i>
    <i>
      <x v="239"/>
      <x v="9"/>
    </i>
    <i>
      <x v="240"/>
      <x/>
    </i>
    <i r="1">
      <x v="13"/>
    </i>
    <i>
      <x v="241"/>
      <x v="8"/>
    </i>
    <i r="1">
      <x v="15"/>
    </i>
    <i>
      <x v="242"/>
      <x v="5"/>
    </i>
    <i r="1">
      <x v="14"/>
    </i>
    <i>
      <x v="243"/>
      <x v="8"/>
    </i>
    <i r="1">
      <x v="13"/>
    </i>
    <i>
      <x v="244"/>
      <x v="12"/>
    </i>
    <i>
      <x v="245"/>
      <x v="3"/>
    </i>
    <i r="1">
      <x v="14"/>
    </i>
    <i>
      <x v="246"/>
      <x v="2"/>
    </i>
    <i r="1">
      <x v="9"/>
    </i>
    <i>
      <x v="247"/>
      <x v="9"/>
    </i>
    <i r="1">
      <x v="12"/>
    </i>
    <i>
      <x v="248"/>
      <x v="6"/>
    </i>
    <i>
      <x v="249"/>
      <x v="1"/>
    </i>
    <i r="1">
      <x v="7"/>
    </i>
    <i>
      <x v="250"/>
      <x v="4"/>
    </i>
    <i r="1">
      <x v="14"/>
    </i>
    <i>
      <x v="251"/>
      <x v="4"/>
    </i>
    <i r="1">
      <x v="16"/>
    </i>
    <i>
      <x v="252"/>
      <x v="9"/>
    </i>
    <i r="1">
      <x v="15"/>
    </i>
    <i>
      <x v="253"/>
      <x v="2"/>
    </i>
    <i r="1">
      <x v="16"/>
    </i>
    <i>
      <x v="254"/>
      <x v="5"/>
    </i>
    <i r="1">
      <x v="7"/>
    </i>
    <i>
      <x v="255"/>
      <x v="1"/>
    </i>
    <i>
      <x v="256"/>
      <x v="7"/>
    </i>
    <i r="1">
      <x v="15"/>
    </i>
    <i>
      <x v="257"/>
      <x v="3"/>
    </i>
    <i r="1">
      <x v="6"/>
    </i>
    <i>
      <x v="258"/>
      <x v="15"/>
    </i>
    <i r="1">
      <x v="16"/>
    </i>
    <i>
      <x v="259"/>
      <x v="3"/>
    </i>
    <i r="1">
      <x v="14"/>
    </i>
    <i>
      <x v="260"/>
      <x v="3"/>
    </i>
    <i r="1">
      <x v="16"/>
    </i>
    <i>
      <x v="261"/>
      <x v="2"/>
    </i>
    <i r="1">
      <x v="12"/>
    </i>
    <i>
      <x v="262"/>
      <x v="8"/>
    </i>
    <i r="1">
      <x v="13"/>
    </i>
    <i>
      <x v="263"/>
      <x v="11"/>
    </i>
    <i r="1">
      <x v="16"/>
    </i>
    <i>
      <x v="264"/>
      <x v="8"/>
    </i>
    <i>
      <x v="265"/>
      <x v="9"/>
    </i>
    <i r="1">
      <x v="13"/>
    </i>
    <i>
      <x v="266"/>
      <x v="4"/>
    </i>
    <i r="1">
      <x v="16"/>
    </i>
    <i>
      <x v="267"/>
      <x v="1"/>
    </i>
    <i r="1">
      <x v="13"/>
    </i>
    <i>
      <x v="268"/>
      <x v="5"/>
    </i>
    <i r="1">
      <x v="12"/>
    </i>
    <i>
      <x v="269"/>
      <x v="7"/>
    </i>
    <i r="1">
      <x v="10"/>
    </i>
    <i>
      <x v="270"/>
      <x v="11"/>
    </i>
    <i>
      <x v="271"/>
      <x v="7"/>
    </i>
    <i r="1">
      <x v="11"/>
    </i>
    <i>
      <x v="272"/>
      <x v="3"/>
    </i>
    <i r="1">
      <x v="9"/>
    </i>
    <i>
      <x v="273"/>
      <x v="8"/>
    </i>
    <i r="1">
      <x v="13"/>
    </i>
    <i>
      <x v="274"/>
      <x v="11"/>
    </i>
    <i r="1">
      <x v="13"/>
    </i>
    <i>
      <x v="275"/>
      <x v="9"/>
    </i>
    <i>
      <x v="276"/>
      <x v="12"/>
    </i>
    <i r="1">
      <x v="15"/>
    </i>
    <i>
      <x v="277"/>
      <x/>
    </i>
    <i r="1">
      <x v="14"/>
    </i>
    <i>
      <x v="278"/>
      <x/>
    </i>
    <i r="1">
      <x v="3"/>
    </i>
    <i>
      <x v="279"/>
      <x v="2"/>
    </i>
    <i r="1">
      <x v="10"/>
    </i>
    <i>
      <x v="280"/>
      <x v="13"/>
    </i>
    <i r="1">
      <x v="14"/>
    </i>
    <i>
      <x v="281"/>
      <x v="3"/>
    </i>
    <i r="1">
      <x v="15"/>
    </i>
    <i>
      <x v="282"/>
      <x v="12"/>
    </i>
    <i r="1">
      <x v="15"/>
    </i>
    <i>
      <x v="283"/>
      <x v="2"/>
    </i>
    <i r="1">
      <x v="4"/>
    </i>
    <i>
      <x v="284"/>
      <x v="5"/>
    </i>
    <i r="1">
      <x v="10"/>
    </i>
    <i>
      <x v="285"/>
      <x v="3"/>
    </i>
    <i r="1">
      <x v="13"/>
    </i>
    <i>
      <x v="286"/>
      <x v="2"/>
    </i>
    <i r="1">
      <x v="6"/>
    </i>
    <i>
      <x v="287"/>
      <x v="2"/>
    </i>
    <i r="1">
      <x v="13"/>
    </i>
    <i>
      <x v="288"/>
      <x v="15"/>
    </i>
    <i>
      <x v="289"/>
      <x v="7"/>
    </i>
    <i r="1">
      <x v="9"/>
    </i>
    <i>
      <x v="290"/>
      <x v="10"/>
    </i>
    <i r="1">
      <x v="14"/>
    </i>
    <i>
      <x v="291"/>
      <x v="4"/>
    </i>
    <i r="1">
      <x v="7"/>
    </i>
    <i>
      <x v="292"/>
      <x/>
    </i>
    <i r="1">
      <x v="5"/>
    </i>
    <i>
      <x v="293"/>
      <x v="3"/>
    </i>
    <i r="1">
      <x v="4"/>
    </i>
    <i>
      <x v="294"/>
      <x v="2"/>
    </i>
    <i r="1">
      <x v="12"/>
    </i>
    <i>
      <x v="295"/>
      <x/>
    </i>
    <i r="1">
      <x v="16"/>
    </i>
    <i>
      <x v="296"/>
      <x v="1"/>
    </i>
    <i r="1">
      <x v="4"/>
    </i>
    <i>
      <x v="297"/>
      <x v="4"/>
    </i>
    <i>
      <x v="298"/>
      <x v="11"/>
    </i>
    <i r="1">
      <x v="13"/>
    </i>
    <i>
      <x v="299"/>
      <x v="2"/>
    </i>
    <i r="1">
      <x v="11"/>
    </i>
    <i>
      <x v="300"/>
      <x v="1"/>
    </i>
    <i r="1">
      <x v="2"/>
    </i>
    <i>
      <x v="301"/>
      <x/>
    </i>
    <i r="1">
      <x v="4"/>
    </i>
    <i>
      <x v="302"/>
      <x v="13"/>
    </i>
    <i>
      <x v="303"/>
      <x/>
    </i>
    <i r="1">
      <x v="6"/>
    </i>
    <i>
      <x v="304"/>
      <x v="12"/>
    </i>
    <i r="1">
      <x v="15"/>
    </i>
    <i>
      <x v="305"/>
      <x/>
    </i>
    <i r="1">
      <x v="1"/>
    </i>
    <i>
      <x v="306"/>
      <x v="10"/>
    </i>
    <i r="1">
      <x v="16"/>
    </i>
    <i>
      <x v="307"/>
      <x/>
    </i>
    <i r="1">
      <x v="4"/>
    </i>
    <i>
      <x v="308"/>
      <x v="2"/>
    </i>
    <i r="1">
      <x v="13"/>
    </i>
    <i>
      <x v="309"/>
      <x v="3"/>
    </i>
    <i r="1">
      <x v="9"/>
    </i>
    <i>
      <x v="310"/>
      <x v="6"/>
    </i>
    <i r="1">
      <x v="10"/>
    </i>
    <i>
      <x v="311"/>
      <x v="7"/>
    </i>
    <i r="1">
      <x v="10"/>
    </i>
    <i>
      <x v="312"/>
      <x/>
    </i>
    <i r="1">
      <x v="14"/>
    </i>
    <i>
      <x v="313"/>
      <x v="1"/>
    </i>
    <i r="1">
      <x v="2"/>
    </i>
    <i>
      <x v="314"/>
      <x v="4"/>
    </i>
    <i r="1">
      <x v="7"/>
    </i>
    <i>
      <x v="315"/>
      <x v="3"/>
    </i>
    <i r="1">
      <x v="11"/>
    </i>
    <i>
      <x v="316"/>
      <x v="3"/>
    </i>
    <i r="1">
      <x v="5"/>
    </i>
    <i>
      <x v="317"/>
      <x v="14"/>
    </i>
    <i>
      <x v="318"/>
      <x v="1"/>
    </i>
    <i r="1">
      <x v="6"/>
    </i>
    <i>
      <x v="319"/>
      <x/>
    </i>
    <i r="1">
      <x v="10"/>
    </i>
    <i>
      <x v="320"/>
      <x v="3"/>
    </i>
    <i r="1">
      <x v="15"/>
    </i>
    <i>
      <x v="321"/>
      <x v="7"/>
    </i>
    <i r="1">
      <x v="12"/>
    </i>
    <i>
      <x v="322"/>
      <x v="8"/>
    </i>
    <i r="1">
      <x v="13"/>
    </i>
    <i>
      <x v="323"/>
      <x v="2"/>
    </i>
    <i r="1">
      <x v="16"/>
    </i>
    <i>
      <x v="324"/>
      <x v="6"/>
    </i>
    <i r="1">
      <x v="8"/>
    </i>
    <i>
      <x v="325"/>
      <x v="1"/>
    </i>
    <i r="1">
      <x v="12"/>
    </i>
    <i>
      <x v="326"/>
      <x v="5"/>
    </i>
    <i r="1">
      <x v="16"/>
    </i>
    <i>
      <x v="327"/>
      <x v="9"/>
    </i>
    <i r="1">
      <x v="16"/>
    </i>
    <i>
      <x v="328"/>
      <x v="13"/>
    </i>
    <i r="1">
      <x v="16"/>
    </i>
    <i>
      <x v="329"/>
      <x v="2"/>
    </i>
    <i r="1">
      <x v="12"/>
    </i>
    <i>
      <x v="330"/>
      <x v="2"/>
    </i>
    <i r="1">
      <x v="11"/>
    </i>
    <i>
      <x v="331"/>
      <x v="5"/>
    </i>
    <i>
      <x v="332"/>
      <x v="4"/>
    </i>
    <i r="1">
      <x v="9"/>
    </i>
    <i>
      <x v="333"/>
      <x/>
    </i>
    <i r="1">
      <x v="3"/>
    </i>
    <i>
      <x v="334"/>
      <x v="1"/>
    </i>
    <i r="1">
      <x v="2"/>
    </i>
    <i>
      <x v="335"/>
      <x v="5"/>
    </i>
    <i r="1">
      <x v="15"/>
    </i>
    <i>
      <x v="336"/>
      <x/>
    </i>
    <i r="1">
      <x v="4"/>
    </i>
    <i>
      <x v="337"/>
      <x v="15"/>
    </i>
    <i>
      <x v="338"/>
      <x v="9"/>
    </i>
    <i r="1">
      <x v="15"/>
    </i>
    <i>
      <x v="339"/>
      <x v="11"/>
    </i>
    <i r="1">
      <x v="16"/>
    </i>
    <i>
      <x v="340"/>
      <x v="3"/>
    </i>
    <i r="1">
      <x v="5"/>
    </i>
    <i>
      <x v="341"/>
      <x v="5"/>
    </i>
    <i r="1">
      <x v="10"/>
    </i>
    <i>
      <x v="342"/>
      <x v="3"/>
    </i>
    <i r="1">
      <x v="8"/>
    </i>
    <i>
      <x v="343"/>
      <x v="1"/>
    </i>
    <i r="1">
      <x v="12"/>
    </i>
    <i>
      <x v="344"/>
      <x v="3"/>
    </i>
    <i r="1">
      <x v="12"/>
    </i>
    <i>
      <x v="345"/>
      <x v="13"/>
    </i>
    <i r="1">
      <x v="15"/>
    </i>
    <i>
      <x v="346"/>
      <x v="7"/>
    </i>
    <i r="1">
      <x v="14"/>
    </i>
    <i>
      <x v="347"/>
      <x v="11"/>
    </i>
    <i>
      <x v="348"/>
      <x v="5"/>
    </i>
    <i r="1">
      <x v="14"/>
    </i>
    <i>
      <x v="349"/>
      <x v="1"/>
    </i>
    <i r="1">
      <x v="7"/>
    </i>
    <i>
      <x v="350"/>
      <x v="9"/>
    </i>
    <i r="1">
      <x v="10"/>
    </i>
    <i>
      <x v="351"/>
      <x v="8"/>
    </i>
    <i r="1">
      <x v="15"/>
    </i>
    <i>
      <x v="352"/>
      <x v="11"/>
    </i>
    <i r="1">
      <x v="15"/>
    </i>
    <i>
      <x v="353"/>
      <x v="2"/>
    </i>
    <i r="1">
      <x v="5"/>
    </i>
    <i>
      <x v="354"/>
      <x/>
    </i>
    <i r="1">
      <x v="8"/>
    </i>
    <i>
      <x v="355"/>
      <x v="2"/>
    </i>
    <i r="1">
      <x v="7"/>
    </i>
    <i>
      <x v="356"/>
      <x v="11"/>
    </i>
    <i r="1">
      <x v="13"/>
    </i>
    <i>
      <x v="357"/>
      <x v="7"/>
    </i>
    <i r="1">
      <x v="16"/>
    </i>
    <i>
      <x v="358"/>
      <x v="2"/>
    </i>
    <i r="1">
      <x v="11"/>
    </i>
    <i>
      <x v="359"/>
      <x v="4"/>
    </i>
    <i r="1">
      <x v="14"/>
    </i>
    <i>
      <x v="360"/>
      <x v="7"/>
    </i>
    <i r="1">
      <x v="10"/>
    </i>
    <i>
      <x v="361"/>
      <x v="2"/>
    </i>
    <i r="1">
      <x v="13"/>
    </i>
    <i>
      <x v="362"/>
      <x v="8"/>
    </i>
    <i r="1">
      <x v="15"/>
    </i>
    <i>
      <x v="363"/>
      <x v="7"/>
    </i>
    <i r="1">
      <x v="16"/>
    </i>
    <i>
      <x v="364"/>
      <x v="4"/>
    </i>
    <i r="1">
      <x v="12"/>
    </i>
    <i>
      <x v="365"/>
      <x v="3"/>
    </i>
    <i r="1">
      <x v="16"/>
    </i>
    <i>
      <x v="366"/>
      <x v="5"/>
    </i>
    <i r="1">
      <x v="13"/>
    </i>
    <i>
      <x v="367"/>
      <x v="3"/>
    </i>
    <i r="1">
      <x v="4"/>
    </i>
    <i>
      <x v="368"/>
      <x v="3"/>
    </i>
    <i r="1">
      <x v="13"/>
    </i>
    <i>
      <x v="369"/>
      <x v="6"/>
    </i>
    <i>
      <x v="370"/>
      <x v="9"/>
    </i>
    <i r="1">
      <x v="16"/>
    </i>
    <i>
      <x v="371"/>
      <x v="1"/>
    </i>
    <i r="1">
      <x v="8"/>
    </i>
    <i>
      <x v="372"/>
      <x v="3"/>
    </i>
    <i r="1">
      <x v="8"/>
    </i>
    <i>
      <x v="373"/>
      <x v="1"/>
    </i>
    <i r="1">
      <x v="5"/>
    </i>
    <i>
      <x v="374"/>
      <x v="11"/>
    </i>
    <i>
      <x v="375"/>
      <x v="3"/>
    </i>
    <i>
      <x v="376"/>
      <x v="7"/>
    </i>
    <i r="1">
      <x v="13"/>
    </i>
    <i>
      <x v="377"/>
      <x v="13"/>
    </i>
    <i r="1">
      <x v="15"/>
    </i>
    <i>
      <x v="378"/>
      <x v="5"/>
    </i>
    <i r="1">
      <x v="16"/>
    </i>
    <i>
      <x v="379"/>
      <x v="14"/>
    </i>
    <i>
      <x v="380"/>
      <x v="2"/>
    </i>
    <i r="1">
      <x v="9"/>
    </i>
    <i>
      <x v="381"/>
      <x v="6"/>
    </i>
    <i r="1">
      <x v="7"/>
    </i>
    <i>
      <x v="382"/>
      <x v="11"/>
    </i>
    <i r="1">
      <x v="16"/>
    </i>
    <i>
      <x v="383"/>
      <x v="4"/>
    </i>
    <i r="1">
      <x v="6"/>
    </i>
    <i>
      <x v="384"/>
      <x v="4"/>
    </i>
    <i>
      <x v="385"/>
      <x v="3"/>
    </i>
    <i r="1">
      <x v="6"/>
    </i>
    <i>
      <x v="386"/>
      <x v="6"/>
    </i>
    <i r="1">
      <x v="10"/>
    </i>
    <i>
      <x v="387"/>
      <x v="13"/>
    </i>
    <i r="1">
      <x v="16"/>
    </i>
    <i>
      <x v="388"/>
      <x v="15"/>
    </i>
    <i r="1">
      <x v="16"/>
    </i>
    <i>
      <x v="389"/>
      <x v="8"/>
    </i>
    <i r="1">
      <x v="9"/>
    </i>
    <i>
      <x v="390"/>
      <x/>
    </i>
    <i r="1">
      <x v="9"/>
    </i>
    <i>
      <x v="391"/>
      <x v="11"/>
    </i>
    <i r="1">
      <x v="12"/>
    </i>
    <i>
      <x v="392"/>
      <x v="5"/>
    </i>
    <i r="1">
      <x v="11"/>
    </i>
    <i>
      <x v="393"/>
      <x v="6"/>
    </i>
    <i r="1">
      <x v="13"/>
    </i>
    <i>
      <x v="394"/>
      <x/>
    </i>
    <i r="1">
      <x v="16"/>
    </i>
    <i>
      <x v="395"/>
      <x v="1"/>
    </i>
    <i r="1">
      <x v="13"/>
    </i>
    <i>
      <x v="396"/>
      <x v="1"/>
    </i>
    <i>
      <x v="397"/>
      <x v="15"/>
    </i>
    <i>
      <x v="398"/>
      <x v="7"/>
    </i>
    <i r="1">
      <x v="8"/>
    </i>
    <i>
      <x v="399"/>
      <x v="5"/>
    </i>
    <i r="1">
      <x v="10"/>
    </i>
    <i>
      <x v="400"/>
      <x v="4"/>
    </i>
    <i r="1">
      <x v="7"/>
    </i>
    <i>
      <x v="401"/>
      <x/>
    </i>
    <i r="1">
      <x v="1"/>
    </i>
    <i>
      <x v="402"/>
      <x/>
    </i>
    <i r="1">
      <x v="15"/>
    </i>
    <i>
      <x v="403"/>
      <x v="9"/>
    </i>
    <i r="1">
      <x v="16"/>
    </i>
    <i>
      <x v="404"/>
      <x v="6"/>
    </i>
    <i>
      <x v="405"/>
      <x v="2"/>
    </i>
    <i r="1">
      <x v="15"/>
    </i>
    <i>
      <x v="406"/>
      <x/>
    </i>
    <i r="1">
      <x v="15"/>
    </i>
    <i>
      <x v="407"/>
      <x v="1"/>
    </i>
    <i r="1">
      <x v="2"/>
    </i>
    <i>
      <x v="408"/>
      <x v="6"/>
    </i>
    <i r="1">
      <x v="14"/>
    </i>
    <i>
      <x v="409"/>
      <x/>
    </i>
    <i r="1">
      <x v="15"/>
    </i>
    <i>
      <x v="410"/>
      <x v="3"/>
    </i>
    <i r="1">
      <x v="14"/>
    </i>
    <i>
      <x v="411"/>
      <x v="1"/>
    </i>
    <i r="1">
      <x v="7"/>
    </i>
    <i>
      <x v="412"/>
      <x v="4"/>
    </i>
    <i r="1">
      <x v="7"/>
    </i>
    <i>
      <x v="413"/>
      <x/>
    </i>
    <i r="1">
      <x v="10"/>
    </i>
    <i>
      <x v="414"/>
      <x v="12"/>
    </i>
    <i r="1">
      <x v="16"/>
    </i>
    <i>
      <x v="415"/>
      <x v="4"/>
    </i>
    <i r="1">
      <x v="11"/>
    </i>
    <i>
      <x v="416"/>
      <x v="14"/>
    </i>
    <i r="1">
      <x v="15"/>
    </i>
    <i>
      <x v="417"/>
      <x v="1"/>
    </i>
    <i r="1">
      <x v="11"/>
    </i>
    <i>
      <x v="418"/>
      <x v="4"/>
    </i>
    <i r="1">
      <x v="12"/>
    </i>
    <i>
      <x v="419"/>
      <x v="7"/>
    </i>
    <i r="1">
      <x v="15"/>
    </i>
    <i>
      <x v="420"/>
      <x/>
    </i>
    <i r="1">
      <x v="8"/>
    </i>
    <i>
      <x v="421"/>
      <x v="3"/>
    </i>
    <i r="1">
      <x v="5"/>
    </i>
    <i>
      <x v="422"/>
      <x v="4"/>
    </i>
    <i r="1">
      <x v="7"/>
    </i>
    <i>
      <x v="423"/>
      <x v="2"/>
    </i>
    <i r="1">
      <x v="14"/>
    </i>
    <i>
      <x v="424"/>
      <x v="6"/>
    </i>
    <i r="1">
      <x v="13"/>
    </i>
    <i>
      <x v="425"/>
      <x v="9"/>
    </i>
    <i r="1">
      <x v="16"/>
    </i>
    <i>
      <x v="426"/>
      <x v="2"/>
    </i>
    <i r="1">
      <x v="6"/>
    </i>
    <i>
      <x v="427"/>
      <x/>
    </i>
    <i r="1">
      <x v="10"/>
    </i>
    <i>
      <x v="428"/>
      <x v="15"/>
    </i>
    <i r="1">
      <x v="16"/>
    </i>
    <i>
      <x v="429"/>
      <x v="7"/>
    </i>
    <i>
      <x v="430"/>
      <x v="8"/>
    </i>
    <i r="1">
      <x v="10"/>
    </i>
    <i>
      <x v="431"/>
      <x v="7"/>
    </i>
    <i r="1">
      <x v="12"/>
    </i>
    <i>
      <x v="432"/>
      <x v="6"/>
    </i>
    <i r="1">
      <x v="11"/>
    </i>
    <i>
      <x v="433"/>
      <x v="4"/>
    </i>
    <i r="1">
      <x v="9"/>
    </i>
    <i>
      <x v="434"/>
      <x v="5"/>
    </i>
    <i r="1">
      <x v="6"/>
    </i>
    <i>
      <x v="435"/>
      <x v="4"/>
    </i>
    <i r="1">
      <x v="13"/>
    </i>
    <i>
      <x v="436"/>
      <x v="2"/>
    </i>
    <i r="1">
      <x v="7"/>
    </i>
    <i>
      <x v="437"/>
      <x v="12"/>
    </i>
    <i>
      <x v="438"/>
      <x v="10"/>
    </i>
    <i>
      <x v="439"/>
      <x v="4"/>
    </i>
    <i r="1">
      <x v="5"/>
    </i>
    <i>
      <x v="440"/>
      <x v="2"/>
    </i>
    <i r="1">
      <x v="5"/>
    </i>
    <i>
      <x v="441"/>
      <x v="4"/>
    </i>
    <i r="1">
      <x v="10"/>
    </i>
    <i>
      <x v="442"/>
      <x v="6"/>
    </i>
    <i r="1">
      <x v="15"/>
    </i>
    <i>
      <x v="443"/>
      <x v="6"/>
    </i>
    <i r="1">
      <x v="13"/>
    </i>
    <i>
      <x v="444"/>
      <x v="14"/>
    </i>
    <i>
      <x v="445"/>
      <x/>
    </i>
    <i r="1">
      <x v="3"/>
    </i>
    <i>
      <x v="446"/>
      <x v="4"/>
    </i>
    <i r="1">
      <x v="14"/>
    </i>
    <i>
      <x v="447"/>
      <x v="9"/>
    </i>
    <i r="1">
      <x v="11"/>
    </i>
    <i>
      <x v="448"/>
      <x v="2"/>
    </i>
    <i r="1">
      <x v="8"/>
    </i>
    <i>
      <x v="449"/>
      <x v="4"/>
    </i>
    <i r="1">
      <x v="10"/>
    </i>
    <i>
      <x v="450"/>
      <x v="10"/>
    </i>
    <i r="1">
      <x v="13"/>
    </i>
    <i>
      <x v="451"/>
      <x v="7"/>
    </i>
    <i r="1">
      <x v="12"/>
    </i>
    <i>
      <x v="452"/>
      <x v="2"/>
    </i>
    <i r="1">
      <x v="13"/>
    </i>
    <i>
      <x v="453"/>
      <x/>
    </i>
    <i r="1">
      <x v="8"/>
    </i>
    <i>
      <x v="454"/>
      <x v="1"/>
    </i>
    <i>
      <x v="455"/>
      <x v="10"/>
    </i>
    <i>
      <x v="456"/>
      <x v="3"/>
    </i>
    <i>
      <x v="457"/>
      <x v="12"/>
    </i>
    <i>
      <x v="458"/>
      <x v="10"/>
    </i>
    <i r="1">
      <x v="13"/>
    </i>
    <i>
      <x v="459"/>
      <x v="8"/>
    </i>
    <i r="1">
      <x v="9"/>
    </i>
    <i>
      <x v="460"/>
      <x v="10"/>
    </i>
    <i r="1">
      <x v="15"/>
    </i>
    <i>
      <x v="461"/>
      <x/>
    </i>
    <i r="1">
      <x v="9"/>
    </i>
    <i>
      <x v="462"/>
      <x v="2"/>
    </i>
    <i r="1">
      <x v="13"/>
    </i>
    <i>
      <x v="463"/>
      <x v="10"/>
    </i>
    <i r="1">
      <x v="13"/>
    </i>
    <i>
      <x v="464"/>
      <x v="10"/>
    </i>
    <i r="1">
      <x v="14"/>
    </i>
    <i>
      <x v="465"/>
      <x/>
    </i>
    <i r="1">
      <x v="11"/>
    </i>
    <i>
      <x v="466"/>
      <x v="8"/>
    </i>
    <i r="1">
      <x v="12"/>
    </i>
    <i>
      <x v="467"/>
      <x v="7"/>
    </i>
    <i r="1">
      <x v="8"/>
    </i>
    <i>
      <x v="468"/>
      <x v="6"/>
    </i>
    <i r="1">
      <x v="8"/>
    </i>
    <i>
      <x v="469"/>
      <x v="2"/>
    </i>
    <i r="1">
      <x v="9"/>
    </i>
    <i>
      <x v="470"/>
      <x v="3"/>
    </i>
    <i r="1">
      <x v="12"/>
    </i>
    <i>
      <x v="471"/>
      <x/>
    </i>
    <i r="1">
      <x v="10"/>
    </i>
    <i>
      <x v="472"/>
      <x v="3"/>
    </i>
    <i r="1">
      <x v="14"/>
    </i>
    <i>
      <x v="473"/>
      <x v="5"/>
    </i>
    <i r="1">
      <x v="15"/>
    </i>
    <i>
      <x v="474"/>
      <x v="12"/>
    </i>
    <i r="1">
      <x v="15"/>
    </i>
    <i>
      <x v="475"/>
      <x v="3"/>
    </i>
    <i r="1">
      <x v="9"/>
    </i>
    <i>
      <x v="476"/>
      <x v="11"/>
    </i>
    <i r="1">
      <x v="12"/>
    </i>
    <i>
      <x v="477"/>
      <x v="8"/>
    </i>
    <i r="1">
      <x v="11"/>
    </i>
    <i>
      <x v="478"/>
      <x v="1"/>
    </i>
    <i>
      <x v="479"/>
      <x/>
    </i>
    <i r="1">
      <x v="12"/>
    </i>
    <i>
      <x v="480"/>
      <x v="2"/>
    </i>
    <i r="1">
      <x v="6"/>
    </i>
    <i>
      <x v="481"/>
      <x v="7"/>
    </i>
    <i>
      <x v="482"/>
      <x v="12"/>
    </i>
    <i r="1">
      <x v="15"/>
    </i>
    <i>
      <x v="483"/>
      <x v="6"/>
    </i>
    <i r="1">
      <x v="15"/>
    </i>
    <i>
      <x v="484"/>
      <x v="1"/>
    </i>
    <i r="1">
      <x v="5"/>
    </i>
    <i>
      <x v="485"/>
      <x v="9"/>
    </i>
    <i r="1">
      <x v="16"/>
    </i>
    <i>
      <x v="486"/>
      <x v="4"/>
    </i>
    <i r="1">
      <x v="5"/>
    </i>
    <i>
      <x v="487"/>
      <x v="2"/>
    </i>
    <i r="1">
      <x v="8"/>
    </i>
    <i>
      <x v="488"/>
      <x v="9"/>
    </i>
    <i r="1">
      <x v="10"/>
    </i>
    <i>
      <x v="489"/>
      <x v="2"/>
    </i>
    <i r="1">
      <x v="14"/>
    </i>
    <i>
      <x v="490"/>
      <x v="12"/>
    </i>
    <i r="1">
      <x v="15"/>
    </i>
    <i>
      <x v="491"/>
      <x v="8"/>
    </i>
    <i r="1">
      <x v="11"/>
    </i>
    <i>
      <x v="492"/>
      <x v="7"/>
    </i>
    <i r="1">
      <x v="16"/>
    </i>
    <i>
      <x v="493"/>
      <x v="5"/>
    </i>
    <i>
      <x v="494"/>
      <x v="3"/>
    </i>
    <i r="1">
      <x v="11"/>
    </i>
    <i>
      <x v="495"/>
      <x v="5"/>
    </i>
    <i r="1">
      <x v="13"/>
    </i>
    <i>
      <x v="496"/>
      <x/>
    </i>
    <i r="1">
      <x v="14"/>
    </i>
    <i>
      <x v="497"/>
      <x v="10"/>
    </i>
    <i r="1">
      <x v="13"/>
    </i>
    <i>
      <x v="498"/>
      <x v="3"/>
    </i>
    <i r="1">
      <x v="14"/>
    </i>
    <i>
      <x v="499"/>
      <x v="8"/>
    </i>
    <i r="1">
      <x v="14"/>
    </i>
    <i>
      <x v="500"/>
      <x v="2"/>
    </i>
    <i>
      <x v="501"/>
      <x v="9"/>
    </i>
    <i r="1">
      <x v="13"/>
    </i>
    <i>
      <x v="502"/>
      <x v="5"/>
    </i>
    <i r="1">
      <x v="14"/>
    </i>
    <i>
      <x v="503"/>
      <x v="1"/>
    </i>
    <i>
      <x v="504"/>
      <x v="15"/>
    </i>
    <i r="1">
      <x v="16"/>
    </i>
    <i>
      <x v="505"/>
      <x v="7"/>
    </i>
    <i r="1">
      <x v="14"/>
    </i>
    <i>
      <x v="506"/>
      <x v="4"/>
    </i>
    <i r="1">
      <x v="13"/>
    </i>
    <i>
      <x v="507"/>
      <x v="15"/>
    </i>
    <i>
      <x v="508"/>
      <x v="6"/>
    </i>
    <i r="1">
      <x v="10"/>
    </i>
    <i>
      <x v="509"/>
      <x v="5"/>
    </i>
    <i r="1">
      <x v="8"/>
    </i>
    <i>
      <x v="510"/>
      <x v="2"/>
    </i>
    <i r="1">
      <x v="6"/>
    </i>
    <i>
      <x v="511"/>
      <x v="16"/>
    </i>
    <i>
      <x v="512"/>
      <x v="1"/>
    </i>
    <i r="1">
      <x v="3"/>
    </i>
    <i>
      <x v="513"/>
      <x v="3"/>
    </i>
    <i>
      <x v="514"/>
      <x v="1"/>
    </i>
    <i r="1">
      <x v="4"/>
    </i>
    <i>
      <x v="515"/>
      <x v="7"/>
    </i>
    <i>
      <x v="516"/>
      <x/>
    </i>
    <i r="1">
      <x v="13"/>
    </i>
    <i>
      <x v="517"/>
      <x v="1"/>
    </i>
    <i r="1">
      <x v="13"/>
    </i>
    <i>
      <x v="518"/>
      <x v="2"/>
    </i>
    <i r="1">
      <x v="13"/>
    </i>
    <i>
      <x v="519"/>
      <x v="4"/>
    </i>
    <i r="1">
      <x v="6"/>
    </i>
    <i>
      <x v="520"/>
      <x v="2"/>
    </i>
    <i r="1">
      <x v="13"/>
    </i>
    <i>
      <x v="521"/>
      <x v="2"/>
    </i>
    <i r="1">
      <x v="4"/>
    </i>
    <i>
      <x v="522"/>
      <x v="9"/>
    </i>
    <i r="1">
      <x v="12"/>
    </i>
    <i>
      <x v="523"/>
      <x v="1"/>
    </i>
    <i r="1">
      <x v="14"/>
    </i>
    <i>
      <x v="524"/>
      <x v="9"/>
    </i>
    <i r="1">
      <x v="14"/>
    </i>
    <i>
      <x v="525"/>
      <x v="6"/>
    </i>
    <i r="1">
      <x v="15"/>
    </i>
    <i>
      <x v="526"/>
      <x v="1"/>
    </i>
    <i>
      <x v="527"/>
      <x v="5"/>
    </i>
    <i r="1">
      <x v="12"/>
    </i>
    <i>
      <x v="528"/>
      <x v="4"/>
    </i>
    <i r="1">
      <x v="15"/>
    </i>
    <i>
      <x v="529"/>
      <x v="2"/>
    </i>
    <i r="1">
      <x v="5"/>
    </i>
    <i>
      <x v="530"/>
      <x/>
    </i>
    <i r="1">
      <x v="5"/>
    </i>
    <i>
      <x v="531"/>
      <x v="10"/>
    </i>
    <i r="1">
      <x v="14"/>
    </i>
    <i>
      <x v="532"/>
      <x v="12"/>
    </i>
    <i r="1">
      <x v="14"/>
    </i>
    <i>
      <x v="533"/>
      <x v="5"/>
    </i>
    <i r="1">
      <x v="10"/>
    </i>
    <i>
      <x v="534"/>
      <x v="1"/>
    </i>
    <i>
      <x v="535"/>
      <x v="10"/>
    </i>
    <i r="1">
      <x v="15"/>
    </i>
    <i>
      <x v="536"/>
      <x v="3"/>
    </i>
    <i r="1">
      <x v="16"/>
    </i>
    <i>
      <x v="537"/>
      <x v="6"/>
    </i>
    <i r="1">
      <x v="9"/>
    </i>
    <i>
      <x v="538"/>
      <x v="6"/>
    </i>
    <i r="1">
      <x v="12"/>
    </i>
    <i>
      <x v="539"/>
      <x v="3"/>
    </i>
    <i r="1">
      <x v="4"/>
    </i>
    <i>
      <x v="540"/>
      <x v="1"/>
    </i>
    <i r="1">
      <x v="10"/>
    </i>
    <i>
      <x v="541"/>
      <x v="10"/>
    </i>
    <i r="1">
      <x v="13"/>
    </i>
    <i>
      <x v="542"/>
      <x v="2"/>
    </i>
    <i r="1">
      <x v="13"/>
    </i>
    <i>
      <x v="543"/>
      <x v="3"/>
    </i>
    <i r="1">
      <x v="16"/>
    </i>
    <i>
      <x v="544"/>
      <x v="2"/>
    </i>
    <i r="1">
      <x v="4"/>
    </i>
    <i>
      <x v="545"/>
      <x v="7"/>
    </i>
    <i>
      <x v="546"/>
      <x v="7"/>
    </i>
    <i r="1">
      <x v="15"/>
    </i>
    <i>
      <x v="547"/>
      <x v="14"/>
    </i>
    <i>
      <x v="548"/>
      <x v="5"/>
    </i>
    <i r="1">
      <x v="11"/>
    </i>
    <i>
      <x v="549"/>
      <x v="15"/>
    </i>
    <i>
      <x v="550"/>
      <x v="7"/>
    </i>
    <i r="1">
      <x v="10"/>
    </i>
    <i>
      <x v="551"/>
      <x v="6"/>
    </i>
    <i r="1">
      <x v="9"/>
    </i>
    <i>
      <x v="552"/>
      <x v="4"/>
    </i>
    <i r="1">
      <x v="6"/>
    </i>
    <i>
      <x v="553"/>
      <x/>
    </i>
    <i>
      <x v="554"/>
      <x v="5"/>
    </i>
    <i r="1">
      <x v="12"/>
    </i>
    <i>
      <x v="555"/>
      <x v="2"/>
    </i>
    <i r="1">
      <x v="5"/>
    </i>
    <i>
      <x v="556"/>
      <x v="3"/>
    </i>
    <i r="1">
      <x v="7"/>
    </i>
    <i>
      <x v="557"/>
      <x v="4"/>
    </i>
    <i r="1">
      <x v="12"/>
    </i>
    <i>
      <x v="558"/>
      <x v="11"/>
    </i>
    <i r="1">
      <x v="16"/>
    </i>
    <i>
      <x v="559"/>
      <x v="10"/>
    </i>
    <i>
      <x v="560"/>
      <x v="9"/>
    </i>
    <i r="1">
      <x v="16"/>
    </i>
    <i>
      <x v="561"/>
      <x v="5"/>
    </i>
    <i r="1">
      <x v="12"/>
    </i>
    <i>
      <x v="562"/>
      <x v="4"/>
    </i>
    <i r="1">
      <x v="5"/>
    </i>
    <i>
      <x v="563"/>
      <x v="14"/>
    </i>
    <i r="1">
      <x v="15"/>
    </i>
    <i>
      <x v="564"/>
      <x v="1"/>
    </i>
    <i r="1">
      <x v="15"/>
    </i>
    <i>
      <x v="565"/>
      <x v="11"/>
    </i>
    <i r="1">
      <x v="12"/>
    </i>
    <i>
      <x v="566"/>
      <x v="3"/>
    </i>
    <i r="1">
      <x v="14"/>
    </i>
    <i>
      <x v="567"/>
      <x v="9"/>
    </i>
    <i>
      <x v="568"/>
      <x v="1"/>
    </i>
    <i r="1">
      <x v="7"/>
    </i>
    <i>
      <x v="569"/>
      <x v="4"/>
    </i>
    <i r="1">
      <x v="12"/>
    </i>
    <i>
      <x v="570"/>
      <x v="3"/>
    </i>
    <i r="1">
      <x v="15"/>
    </i>
    <i>
      <x v="571"/>
      <x v="6"/>
    </i>
    <i r="1">
      <x v="9"/>
    </i>
    <i>
      <x v="572"/>
      <x v="5"/>
    </i>
    <i>
      <x v="573"/>
      <x v="1"/>
    </i>
    <i r="1">
      <x v="10"/>
    </i>
    <i>
      <x v="574"/>
      <x v="1"/>
    </i>
    <i r="1">
      <x v="12"/>
    </i>
    <i>
      <x v="575"/>
      <x/>
    </i>
    <i r="1">
      <x v="15"/>
    </i>
    <i>
      <x v="576"/>
      <x v="5"/>
    </i>
    <i>
      <x v="577"/>
      <x v="1"/>
    </i>
    <i r="1">
      <x v="13"/>
    </i>
    <i>
      <x v="578"/>
      <x v="13"/>
    </i>
    <i r="1">
      <x v="16"/>
    </i>
    <i>
      <x v="579"/>
      <x v="4"/>
    </i>
    <i r="1">
      <x v="11"/>
    </i>
    <i>
      <x v="580"/>
      <x v="2"/>
    </i>
    <i r="1">
      <x v="3"/>
    </i>
    <i>
      <x v="581"/>
      <x v="5"/>
    </i>
    <i>
      <x v="582"/>
      <x v="11"/>
    </i>
    <i r="1">
      <x v="12"/>
    </i>
    <i>
      <x v="583"/>
      <x v="15"/>
    </i>
    <i>
      <x v="584"/>
      <x v="5"/>
    </i>
    <i r="1">
      <x v="7"/>
    </i>
    <i>
      <x v="585"/>
      <x v="13"/>
    </i>
    <i>
      <x v="586"/>
      <x v="5"/>
    </i>
    <i r="1">
      <x v="7"/>
    </i>
    <i>
      <x v="587"/>
      <x v="2"/>
    </i>
    <i r="1">
      <x v="6"/>
    </i>
    <i>
      <x v="588"/>
      <x/>
    </i>
    <i r="1">
      <x v="12"/>
    </i>
    <i>
      <x v="589"/>
      <x v="2"/>
    </i>
    <i r="1">
      <x v="10"/>
    </i>
    <i>
      <x v="590"/>
      <x v="9"/>
    </i>
    <i r="1">
      <x v="14"/>
    </i>
    <i>
      <x v="591"/>
      <x v="6"/>
    </i>
    <i r="1">
      <x v="9"/>
    </i>
    <i>
      <x v="592"/>
      <x v="4"/>
    </i>
    <i r="1">
      <x v="13"/>
    </i>
    <i>
      <x v="593"/>
      <x v="9"/>
    </i>
    <i r="1">
      <x v="13"/>
    </i>
    <i>
      <x v="594"/>
      <x/>
    </i>
    <i r="1">
      <x v="14"/>
    </i>
    <i>
      <x v="595"/>
      <x v="15"/>
    </i>
    <i>
      <x v="596"/>
      <x/>
    </i>
    <i r="1">
      <x v="9"/>
    </i>
    <i>
      <x v="597"/>
      <x/>
    </i>
    <i r="1">
      <x v="6"/>
    </i>
    <i>
      <x v="598"/>
      <x v="4"/>
    </i>
    <i r="1">
      <x v="14"/>
    </i>
    <i>
      <x v="599"/>
      <x v="7"/>
    </i>
    <i>
      <x v="600"/>
      <x v="8"/>
    </i>
    <i r="1">
      <x v="15"/>
    </i>
    <i>
      <x v="601"/>
      <x v="1"/>
    </i>
    <i r="1">
      <x v="11"/>
    </i>
    <i>
      <x v="602"/>
      <x v="2"/>
    </i>
    <i r="1">
      <x v="12"/>
    </i>
    <i>
      <x v="603"/>
      <x v="11"/>
    </i>
    <i r="1">
      <x v="13"/>
    </i>
    <i>
      <x v="604"/>
      <x v="11"/>
    </i>
    <i r="1">
      <x v="15"/>
    </i>
    <i>
      <x v="605"/>
      <x v="6"/>
    </i>
    <i r="1">
      <x v="8"/>
    </i>
    <i>
      <x v="606"/>
      <x/>
    </i>
    <i>
      <x v="607"/>
      <x v="5"/>
    </i>
    <i r="1">
      <x v="8"/>
    </i>
    <i>
      <x v="608"/>
      <x v="9"/>
    </i>
    <i r="1">
      <x v="12"/>
    </i>
    <i>
      <x v="609"/>
      <x v="6"/>
    </i>
    <i r="1">
      <x v="16"/>
    </i>
    <i>
      <x v="610"/>
      <x v="6"/>
    </i>
    <i>
      <x v="611"/>
      <x v="2"/>
    </i>
    <i r="1">
      <x v="9"/>
    </i>
    <i>
      <x v="612"/>
      <x v="4"/>
    </i>
    <i r="1">
      <x v="8"/>
    </i>
    <i>
      <x v="613"/>
      <x v="4"/>
    </i>
    <i>
      <x v="614"/>
      <x v="3"/>
    </i>
    <i r="1">
      <x v="13"/>
    </i>
    <i>
      <x v="615"/>
      <x/>
    </i>
    <i>
      <x v="616"/>
      <x v="13"/>
    </i>
    <i r="1">
      <x v="14"/>
    </i>
    <i>
      <x v="617"/>
      <x v="5"/>
    </i>
    <i r="1">
      <x v="15"/>
    </i>
    <i>
      <x v="618"/>
      <x v="11"/>
    </i>
    <i r="1">
      <x v="15"/>
    </i>
    <i>
      <x v="619"/>
      <x v="4"/>
    </i>
    <i r="1">
      <x v="16"/>
    </i>
    <i>
      <x v="620"/>
      <x v="3"/>
    </i>
    <i r="1">
      <x v="13"/>
    </i>
    <i>
      <x v="621"/>
      <x/>
    </i>
    <i r="1">
      <x v="4"/>
    </i>
    <i>
      <x v="622"/>
      <x v="2"/>
    </i>
    <i r="1">
      <x v="15"/>
    </i>
    <i>
      <x v="623"/>
      <x v="11"/>
    </i>
    <i r="1">
      <x v="16"/>
    </i>
    <i>
      <x v="624"/>
      <x/>
    </i>
    <i r="1">
      <x v="5"/>
    </i>
    <i>
      <x v="625"/>
      <x v="3"/>
    </i>
    <i r="1">
      <x v="16"/>
    </i>
    <i>
      <x v="626"/>
      <x v="4"/>
    </i>
    <i r="1">
      <x v="14"/>
    </i>
    <i>
      <x v="627"/>
      <x v="4"/>
    </i>
    <i r="1">
      <x v="16"/>
    </i>
    <i>
      <x v="628"/>
      <x v="2"/>
    </i>
    <i r="1">
      <x v="4"/>
    </i>
    <i>
      <x v="629"/>
      <x v="1"/>
    </i>
    <i r="1">
      <x v="10"/>
    </i>
    <i>
      <x v="630"/>
      <x v="6"/>
    </i>
    <i r="1">
      <x v="9"/>
    </i>
    <i>
      <x v="631"/>
      <x v="3"/>
    </i>
    <i r="1">
      <x v="15"/>
    </i>
    <i>
      <x v="632"/>
      <x v="5"/>
    </i>
    <i r="1">
      <x v="12"/>
    </i>
    <i>
      <x v="633"/>
      <x v="2"/>
    </i>
    <i r="1">
      <x v="12"/>
    </i>
    <i>
      <x v="634"/>
      <x v="2"/>
    </i>
    <i r="1">
      <x v="3"/>
    </i>
    <i>
      <x v="635"/>
      <x v="14"/>
    </i>
    <i r="1">
      <x v="15"/>
    </i>
    <i>
      <x v="636"/>
      <x/>
    </i>
    <i r="1">
      <x v="12"/>
    </i>
    <i>
      <x v="637"/>
      <x/>
    </i>
    <i r="1">
      <x v="14"/>
    </i>
    <i>
      <x v="638"/>
      <x v="16"/>
    </i>
    <i>
      <x v="639"/>
      <x v="8"/>
    </i>
    <i r="1">
      <x v="14"/>
    </i>
    <i>
      <x v="640"/>
      <x v="4"/>
    </i>
    <i r="1">
      <x v="13"/>
    </i>
    <i>
      <x v="641"/>
      <x v="9"/>
    </i>
    <i r="1">
      <x v="16"/>
    </i>
    <i>
      <x v="642"/>
      <x v="14"/>
    </i>
    <i r="1">
      <x v="16"/>
    </i>
    <i>
      <x v="643"/>
      <x v="13"/>
    </i>
    <i r="1">
      <x v="16"/>
    </i>
    <i>
      <x v="644"/>
      <x v="12"/>
    </i>
    <i r="1">
      <x v="15"/>
    </i>
    <i>
      <x v="645"/>
      <x v="1"/>
    </i>
    <i>
      <x v="646"/>
      <x v="2"/>
    </i>
    <i r="1">
      <x v="12"/>
    </i>
    <i>
      <x v="647"/>
      <x/>
    </i>
    <i r="1">
      <x v="12"/>
    </i>
    <i>
      <x v="648"/>
      <x v="7"/>
    </i>
    <i r="1">
      <x v="12"/>
    </i>
    <i>
      <x v="649"/>
      <x v="9"/>
    </i>
    <i r="1">
      <x v="14"/>
    </i>
    <i>
      <x v="650"/>
      <x v="10"/>
    </i>
    <i r="1">
      <x v="16"/>
    </i>
    <i>
      <x v="651"/>
      <x v="5"/>
    </i>
    <i r="1">
      <x v="13"/>
    </i>
    <i>
      <x v="652"/>
      <x v="16"/>
    </i>
    <i>
      <x v="653"/>
      <x/>
    </i>
    <i r="1">
      <x v="13"/>
    </i>
    <i>
      <x v="654"/>
      <x/>
    </i>
    <i r="1">
      <x v="7"/>
    </i>
    <i>
      <x v="655"/>
      <x v="5"/>
    </i>
    <i r="1">
      <x v="7"/>
    </i>
    <i>
      <x v="656"/>
      <x v="1"/>
    </i>
    <i r="1">
      <x v="5"/>
    </i>
    <i>
      <x v="657"/>
      <x v="10"/>
    </i>
    <i r="1">
      <x v="12"/>
    </i>
    <i>
      <x v="658"/>
      <x v="6"/>
    </i>
    <i r="1">
      <x v="11"/>
    </i>
    <i>
      <x v="659"/>
      <x/>
    </i>
    <i r="1">
      <x v="8"/>
    </i>
    <i>
      <x v="660"/>
      <x v="3"/>
    </i>
    <i r="1">
      <x v="15"/>
    </i>
    <i>
      <x v="661"/>
      <x v="3"/>
    </i>
    <i r="1">
      <x v="4"/>
    </i>
    <i>
      <x v="662"/>
      <x v="6"/>
    </i>
    <i r="1">
      <x v="8"/>
    </i>
    <i>
      <x v="663"/>
      <x v="1"/>
    </i>
    <i r="1">
      <x v="8"/>
    </i>
    <i>
      <x v="664"/>
      <x v="4"/>
    </i>
    <i r="1">
      <x v="12"/>
    </i>
    <i>
      <x v="665"/>
      <x v="1"/>
    </i>
    <i r="1">
      <x v="7"/>
    </i>
    <i>
      <x v="666"/>
      <x v="10"/>
    </i>
    <i>
      <x v="667"/>
      <x v="9"/>
    </i>
    <i r="1">
      <x v="13"/>
    </i>
    <i>
      <x v="668"/>
      <x v="4"/>
    </i>
    <i r="1">
      <x v="13"/>
    </i>
    <i>
      <x v="669"/>
      <x v="16"/>
    </i>
    <i>
      <x v="670"/>
      <x v="14"/>
    </i>
    <i r="1">
      <x v="16"/>
    </i>
    <i>
      <x v="671"/>
      <x v="2"/>
    </i>
    <i r="1">
      <x v="11"/>
    </i>
    <i>
      <x v="672"/>
      <x v="13"/>
    </i>
    <i r="1">
      <x v="14"/>
    </i>
    <i>
      <x v="673"/>
      <x v="10"/>
    </i>
    <i r="1">
      <x v="15"/>
    </i>
    <i>
      <x v="674"/>
      <x v="12"/>
    </i>
    <i r="1">
      <x v="14"/>
    </i>
    <i>
      <x v="675"/>
      <x v="6"/>
    </i>
    <i r="1">
      <x v="14"/>
    </i>
    <i>
      <x v="676"/>
      <x v="3"/>
    </i>
    <i r="1">
      <x v="10"/>
    </i>
    <i>
      <x v="677"/>
      <x v="3"/>
    </i>
    <i r="1">
      <x v="9"/>
    </i>
    <i>
      <x v="678"/>
      <x v="11"/>
    </i>
    <i r="1">
      <x v="12"/>
    </i>
    <i>
      <x v="679"/>
      <x v="5"/>
    </i>
    <i>
      <x v="680"/>
      <x v="1"/>
    </i>
    <i r="1">
      <x v="9"/>
    </i>
    <i>
      <x v="681"/>
      <x/>
    </i>
    <i>
      <x v="682"/>
      <x v="10"/>
    </i>
    <i r="1">
      <x v="14"/>
    </i>
    <i>
      <x v="683"/>
      <x v="2"/>
    </i>
    <i r="1">
      <x v="7"/>
    </i>
    <i>
      <x v="684"/>
      <x/>
    </i>
    <i r="1">
      <x v="16"/>
    </i>
    <i>
      <x v="685"/>
      <x v="2"/>
    </i>
    <i>
      <x v="686"/>
      <x v="7"/>
    </i>
    <i r="1">
      <x v="12"/>
    </i>
    <i>
      <x v="687"/>
      <x/>
    </i>
    <i r="1">
      <x v="1"/>
    </i>
    <i>
      <x v="688"/>
      <x v="13"/>
    </i>
    <i r="1">
      <x v="16"/>
    </i>
    <i>
      <x v="689"/>
      <x v="16"/>
    </i>
    <i>
      <x v="690"/>
      <x v="8"/>
    </i>
    <i r="1">
      <x v="15"/>
    </i>
    <i>
      <x v="691"/>
      <x v="6"/>
    </i>
    <i r="1">
      <x v="15"/>
    </i>
    <i>
      <x v="692"/>
      <x v="3"/>
    </i>
    <i r="1">
      <x v="14"/>
    </i>
    <i>
      <x v="693"/>
      <x/>
    </i>
    <i r="1">
      <x v="2"/>
    </i>
    <i>
      <x v="694"/>
      <x/>
    </i>
    <i r="1">
      <x v="5"/>
    </i>
    <i>
      <x v="695"/>
      <x v="5"/>
    </i>
    <i r="1">
      <x v="14"/>
    </i>
    <i>
      <x v="696"/>
      <x v="13"/>
    </i>
    <i r="1">
      <x v="14"/>
    </i>
    <i>
      <x v="697"/>
      <x v="4"/>
    </i>
    <i r="1">
      <x v="10"/>
    </i>
    <i>
      <x v="698"/>
      <x v="3"/>
    </i>
    <i r="1">
      <x v="4"/>
    </i>
    <i>
      <x v="699"/>
      <x v="7"/>
    </i>
    <i>
      <x v="700"/>
      <x v="6"/>
    </i>
    <i>
      <x v="701"/>
      <x v="14"/>
    </i>
    <i r="1">
      <x v="16"/>
    </i>
    <i>
      <x v="702"/>
      <x v="4"/>
    </i>
    <i r="1">
      <x v="14"/>
    </i>
    <i>
      <x v="703"/>
      <x v="13"/>
    </i>
    <i>
      <x v="704"/>
      <x v="3"/>
    </i>
    <i r="1">
      <x v="14"/>
    </i>
    <i>
      <x v="705"/>
      <x v="14"/>
    </i>
    <i r="1">
      <x v="15"/>
    </i>
    <i>
      <x v="706"/>
      <x v="3"/>
    </i>
    <i r="1">
      <x v="9"/>
    </i>
    <i>
      <x v="707"/>
      <x v="4"/>
    </i>
    <i r="1">
      <x v="8"/>
    </i>
    <i>
      <x v="708"/>
      <x v="9"/>
    </i>
    <i>
      <x v="709"/>
      <x/>
    </i>
    <i r="1">
      <x v="16"/>
    </i>
    <i>
      <x v="710"/>
      <x v="10"/>
    </i>
    <i r="1">
      <x v="13"/>
    </i>
    <i>
      <x v="711"/>
      <x v="6"/>
    </i>
    <i r="1">
      <x v="16"/>
    </i>
    <i>
      <x v="712"/>
      <x v="10"/>
    </i>
    <i r="1">
      <x v="16"/>
    </i>
    <i>
      <x v="713"/>
      <x v="4"/>
    </i>
    <i r="1">
      <x v="10"/>
    </i>
    <i>
      <x v="714"/>
      <x v="3"/>
    </i>
    <i r="1">
      <x v="4"/>
    </i>
    <i>
      <x v="715"/>
      <x v="2"/>
    </i>
    <i r="1">
      <x v="10"/>
    </i>
    <i>
      <x v="716"/>
      <x v="4"/>
    </i>
    <i r="1">
      <x v="6"/>
    </i>
    <i>
      <x v="717"/>
      <x v="1"/>
    </i>
    <i r="1">
      <x v="11"/>
    </i>
    <i>
      <x v="718"/>
      <x v="9"/>
    </i>
    <i r="1">
      <x v="12"/>
    </i>
    <i>
      <x v="719"/>
      <x v="9"/>
    </i>
    <i r="1">
      <x v="13"/>
    </i>
    <i>
      <x v="720"/>
      <x v="2"/>
    </i>
    <i r="1">
      <x v="10"/>
    </i>
    <i>
      <x v="721"/>
      <x v="9"/>
    </i>
    <i r="1">
      <x v="13"/>
    </i>
    <i>
      <x v="722"/>
      <x v="14"/>
    </i>
    <i>
      <x v="723"/>
      <x v="2"/>
    </i>
    <i r="1">
      <x v="9"/>
    </i>
    <i>
      <x v="724"/>
      <x v="2"/>
    </i>
    <i r="1">
      <x v="9"/>
    </i>
    <i>
      <x v="725"/>
      <x v="1"/>
    </i>
    <i r="1">
      <x v="14"/>
    </i>
    <i>
      <x v="726"/>
      <x v="15"/>
    </i>
    <i>
      <x v="727"/>
      <x v="9"/>
    </i>
    <i>
      <x v="728"/>
      <x v="1"/>
    </i>
    <i r="1">
      <x v="3"/>
    </i>
    <i>
      <x v="729"/>
      <x/>
    </i>
    <i r="1">
      <x v="7"/>
    </i>
    <i>
      <x v="730"/>
      <x v="2"/>
    </i>
    <i r="1">
      <x v="12"/>
    </i>
    <i>
      <x v="731"/>
      <x v="7"/>
    </i>
    <i r="1">
      <x v="13"/>
    </i>
    <i>
      <x v="732"/>
      <x v="9"/>
    </i>
    <i r="1">
      <x v="10"/>
    </i>
    <i>
      <x v="733"/>
      <x/>
    </i>
    <i r="1">
      <x v="3"/>
    </i>
    <i>
      <x v="734"/>
      <x v="1"/>
    </i>
    <i r="1">
      <x v="2"/>
    </i>
    <i>
      <x v="735"/>
      <x v="2"/>
    </i>
    <i r="1">
      <x v="5"/>
    </i>
    <i>
      <x v="736"/>
      <x v="9"/>
    </i>
    <i>
      <x v="737"/>
      <x v="5"/>
    </i>
    <i r="1">
      <x v="7"/>
    </i>
    <i>
      <x v="738"/>
      <x v="8"/>
    </i>
    <i r="1">
      <x v="11"/>
    </i>
    <i>
      <x v="739"/>
      <x v="3"/>
    </i>
    <i r="1">
      <x v="13"/>
    </i>
    <i>
      <x v="740"/>
      <x v="4"/>
    </i>
    <i r="1">
      <x v="7"/>
    </i>
    <i>
      <x v="741"/>
      <x v="11"/>
    </i>
    <i r="1">
      <x v="15"/>
    </i>
    <i>
      <x v="742"/>
      <x v="3"/>
    </i>
    <i r="1">
      <x v="13"/>
    </i>
    <i>
      <x v="743"/>
      <x v="9"/>
    </i>
    <i r="1">
      <x v="10"/>
    </i>
    <i>
      <x v="744"/>
      <x v="12"/>
    </i>
    <i r="1">
      <x v="16"/>
    </i>
    <i>
      <x v="745"/>
      <x v="4"/>
    </i>
    <i r="1">
      <x v="6"/>
    </i>
    <i>
      <x v="746"/>
      <x v="7"/>
    </i>
    <i r="1">
      <x v="16"/>
    </i>
    <i>
      <x v="747"/>
      <x v="8"/>
    </i>
    <i r="1">
      <x v="10"/>
    </i>
    <i>
      <x v="748"/>
      <x v="3"/>
    </i>
    <i r="1">
      <x v="6"/>
    </i>
    <i>
      <x v="749"/>
      <x v="13"/>
    </i>
    <i r="1">
      <x v="15"/>
    </i>
    <i>
      <x v="750"/>
      <x v="4"/>
    </i>
    <i r="1">
      <x v="11"/>
    </i>
    <i>
      <x v="751"/>
      <x v="9"/>
    </i>
    <i r="1">
      <x v="16"/>
    </i>
    <i>
      <x v="752"/>
      <x v="11"/>
    </i>
    <i r="1">
      <x v="16"/>
    </i>
    <i>
      <x v="753"/>
      <x/>
    </i>
    <i r="1">
      <x v="6"/>
    </i>
    <i>
      <x v="754"/>
      <x v="16"/>
    </i>
    <i>
      <x v="755"/>
      <x v="10"/>
    </i>
    <i r="1">
      <x v="13"/>
    </i>
    <i>
      <x v="756"/>
      <x v="3"/>
    </i>
    <i r="1">
      <x v="13"/>
    </i>
    <i>
      <x v="757"/>
      <x v="11"/>
    </i>
    <i r="1">
      <x v="16"/>
    </i>
    <i>
      <x v="758"/>
      <x v="13"/>
    </i>
    <i r="1">
      <x v="16"/>
    </i>
    <i>
      <x v="759"/>
      <x v="7"/>
    </i>
    <i r="1">
      <x v="8"/>
    </i>
    <i>
      <x v="760"/>
      <x v="3"/>
    </i>
    <i>
      <x v="761"/>
      <x v="10"/>
    </i>
    <i r="1">
      <x v="12"/>
    </i>
    <i>
      <x v="762"/>
      <x v="3"/>
    </i>
    <i r="1">
      <x v="15"/>
    </i>
    <i>
      <x v="763"/>
      <x v="4"/>
    </i>
    <i r="1">
      <x v="8"/>
    </i>
    <i>
      <x v="764"/>
      <x v="4"/>
    </i>
    <i>
      <x v="765"/>
      <x v="8"/>
    </i>
    <i r="1">
      <x v="11"/>
    </i>
    <i>
      <x v="766"/>
      <x v="13"/>
    </i>
    <i r="1">
      <x v="16"/>
    </i>
    <i>
      <x v="767"/>
      <x v="3"/>
    </i>
    <i r="1">
      <x v="16"/>
    </i>
    <i>
      <x v="768"/>
      <x v="10"/>
    </i>
    <i r="1">
      <x v="13"/>
    </i>
    <i>
      <x v="769"/>
      <x v="5"/>
    </i>
    <i r="1">
      <x v="15"/>
    </i>
    <i>
      <x v="770"/>
      <x v="16"/>
    </i>
    <i>
      <x v="771"/>
      <x v="4"/>
    </i>
    <i r="1">
      <x v="6"/>
    </i>
    <i>
      <x v="772"/>
      <x v="4"/>
    </i>
    <i r="1">
      <x v="9"/>
    </i>
    <i>
      <x v="773"/>
      <x v="4"/>
    </i>
    <i>
      <x v="774"/>
      <x/>
    </i>
    <i r="1">
      <x v="4"/>
    </i>
    <i>
      <x v="775"/>
      <x v="5"/>
    </i>
    <i r="1">
      <x v="12"/>
    </i>
    <i>
      <x v="776"/>
      <x v="4"/>
    </i>
    <i r="1">
      <x v="9"/>
    </i>
    <i>
      <x v="777"/>
      <x v="6"/>
    </i>
    <i r="1">
      <x v="15"/>
    </i>
    <i>
      <x v="778"/>
      <x v="13"/>
    </i>
    <i r="1">
      <x v="14"/>
    </i>
    <i>
      <x v="779"/>
      <x v="2"/>
    </i>
    <i r="1">
      <x v="12"/>
    </i>
    <i>
      <x v="780"/>
      <x v="12"/>
    </i>
    <i r="1">
      <x v="16"/>
    </i>
    <i>
      <x v="781"/>
      <x v="5"/>
    </i>
    <i>
      <x v="782"/>
      <x v="6"/>
    </i>
    <i r="1">
      <x v="16"/>
    </i>
    <i>
      <x v="783"/>
      <x v="3"/>
    </i>
    <i r="1">
      <x v="7"/>
    </i>
    <i>
      <x v="784"/>
      <x v="15"/>
    </i>
    <i r="1">
      <x v="16"/>
    </i>
    <i>
      <x v="785"/>
      <x v="4"/>
    </i>
    <i>
      <x v="786"/>
      <x v="1"/>
    </i>
    <i>
      <x v="787"/>
      <x v="5"/>
    </i>
    <i r="1">
      <x v="12"/>
    </i>
    <i>
      <x v="788"/>
      <x v="15"/>
    </i>
    <i r="1">
      <x v="16"/>
    </i>
    <i>
      <x v="789"/>
      <x v="2"/>
    </i>
    <i r="1">
      <x v="8"/>
    </i>
    <i>
      <x v="790"/>
      <x v="10"/>
    </i>
    <i r="1">
      <x v="15"/>
    </i>
    <i>
      <x v="791"/>
      <x v="2"/>
    </i>
    <i>
      <x v="792"/>
      <x v="6"/>
    </i>
    <i r="1">
      <x v="15"/>
    </i>
    <i>
      <x v="793"/>
      <x v="1"/>
    </i>
    <i r="1">
      <x v="8"/>
    </i>
    <i>
      <x v="794"/>
      <x v="6"/>
    </i>
    <i r="1">
      <x v="11"/>
    </i>
    <i>
      <x v="795"/>
      <x v="4"/>
    </i>
    <i>
      <x v="796"/>
      <x v="5"/>
    </i>
    <i r="1">
      <x v="13"/>
    </i>
    <i>
      <x v="797"/>
      <x/>
    </i>
    <i r="1">
      <x v="14"/>
    </i>
    <i>
      <x v="798"/>
      <x/>
    </i>
    <i r="1">
      <x v="5"/>
    </i>
    <i>
      <x v="799"/>
      <x v="8"/>
    </i>
    <i r="1">
      <x v="11"/>
    </i>
    <i>
      <x v="800"/>
      <x v="2"/>
    </i>
    <i r="1">
      <x v="10"/>
    </i>
    <i>
      <x v="801"/>
      <x v="15"/>
    </i>
    <i>
      <x v="802"/>
      <x v="3"/>
    </i>
    <i r="1">
      <x v="5"/>
    </i>
    <i>
      <x v="803"/>
      <x v="14"/>
    </i>
    <i>
      <x v="804"/>
      <x v="4"/>
    </i>
    <i r="1">
      <x v="13"/>
    </i>
    <i>
      <x v="805"/>
      <x v="11"/>
    </i>
    <i r="1">
      <x v="14"/>
    </i>
    <i>
      <x v="806"/>
      <x v="8"/>
    </i>
    <i r="1">
      <x v="15"/>
    </i>
    <i>
      <x v="807"/>
      <x/>
    </i>
    <i r="1">
      <x v="8"/>
    </i>
    <i>
      <x v="808"/>
      <x v="2"/>
    </i>
    <i r="1">
      <x v="13"/>
    </i>
    <i>
      <x v="809"/>
      <x/>
    </i>
    <i r="1">
      <x v="4"/>
    </i>
    <i>
      <x v="810"/>
      <x v="5"/>
    </i>
    <i r="1">
      <x v="6"/>
    </i>
    <i>
      <x v="811"/>
      <x v="3"/>
    </i>
    <i r="1">
      <x v="13"/>
    </i>
    <i>
      <x v="812"/>
      <x v="7"/>
    </i>
    <i>
      <x v="813"/>
      <x v="4"/>
    </i>
    <i r="1">
      <x v="5"/>
    </i>
    <i>
      <x v="814"/>
      <x v="2"/>
    </i>
    <i r="1">
      <x v="9"/>
    </i>
    <i>
      <x v="815"/>
      <x/>
    </i>
    <i r="1">
      <x v="5"/>
    </i>
    <i>
      <x v="816"/>
      <x v="3"/>
    </i>
    <i r="1">
      <x v="9"/>
    </i>
    <i>
      <x v="817"/>
      <x v="1"/>
    </i>
    <i r="1">
      <x v="6"/>
    </i>
    <i>
      <x v="818"/>
      <x v="2"/>
    </i>
    <i r="1">
      <x v="6"/>
    </i>
    <i>
      <x v="819"/>
      <x v="12"/>
    </i>
    <i>
      <x v="820"/>
      <x v="1"/>
    </i>
    <i r="1">
      <x v="15"/>
    </i>
    <i>
      <x v="821"/>
      <x v="3"/>
    </i>
    <i r="1">
      <x v="15"/>
    </i>
    <i>
      <x v="822"/>
      <x v="6"/>
    </i>
    <i r="1">
      <x v="15"/>
    </i>
    <i>
      <x v="823"/>
      <x v="6"/>
    </i>
    <i r="1">
      <x v="12"/>
    </i>
    <i>
      <x v="824"/>
      <x v="7"/>
    </i>
    <i r="1">
      <x v="11"/>
    </i>
    <i>
      <x v="825"/>
      <x v="11"/>
    </i>
    <i r="1">
      <x v="12"/>
    </i>
    <i>
      <x v="826"/>
      <x v="4"/>
    </i>
    <i r="1">
      <x v="12"/>
    </i>
    <i>
      <x v="827"/>
      <x v="5"/>
    </i>
    <i r="1">
      <x v="10"/>
    </i>
    <i>
      <x v="828"/>
      <x v="1"/>
    </i>
    <i r="1">
      <x v="9"/>
    </i>
    <i>
      <x v="829"/>
      <x v="5"/>
    </i>
    <i>
      <x v="830"/>
      <x v="2"/>
    </i>
    <i r="1">
      <x v="11"/>
    </i>
    <i>
      <x v="831"/>
      <x v="2"/>
    </i>
    <i r="1">
      <x v="7"/>
    </i>
    <i>
      <x v="832"/>
      <x v="1"/>
    </i>
    <i r="1">
      <x v="5"/>
    </i>
    <i>
      <x v="833"/>
      <x v="3"/>
    </i>
    <i r="1">
      <x v="14"/>
    </i>
    <i>
      <x v="834"/>
      <x v="1"/>
    </i>
    <i r="1">
      <x v="7"/>
    </i>
    <i>
      <x v="835"/>
      <x v="2"/>
    </i>
    <i r="1">
      <x v="15"/>
    </i>
    <i>
      <x v="836"/>
      <x/>
    </i>
    <i>
      <x v="837"/>
      <x v="1"/>
    </i>
    <i>
      <x v="838"/>
      <x v="7"/>
    </i>
    <i>
      <x v="839"/>
      <x v="5"/>
    </i>
    <i r="1">
      <x v="15"/>
    </i>
    <i>
      <x v="840"/>
      <x v="9"/>
    </i>
    <i r="1">
      <x v="13"/>
    </i>
    <i>
      <x v="841"/>
      <x v="8"/>
    </i>
    <i r="1">
      <x v="11"/>
    </i>
    <i>
      <x v="842"/>
      <x v="4"/>
    </i>
    <i r="1">
      <x v="16"/>
    </i>
    <i>
      <x v="843"/>
      <x v="7"/>
    </i>
    <i r="1">
      <x v="15"/>
    </i>
    <i>
      <x v="844"/>
      <x v="5"/>
    </i>
    <i r="1">
      <x v="13"/>
    </i>
    <i>
      <x v="845"/>
      <x v="9"/>
    </i>
    <i r="1">
      <x v="16"/>
    </i>
    <i>
      <x v="846"/>
      <x v="8"/>
    </i>
    <i r="1">
      <x v="9"/>
    </i>
    <i>
      <x v="847"/>
      <x v="1"/>
    </i>
    <i r="1">
      <x v="16"/>
    </i>
    <i>
      <x v="848"/>
      <x v="1"/>
    </i>
    <i>
      <x v="849"/>
      <x v="4"/>
    </i>
    <i r="1">
      <x v="16"/>
    </i>
    <i>
      <x v="850"/>
      <x v="11"/>
    </i>
    <i r="1">
      <x v="15"/>
    </i>
    <i>
      <x v="851"/>
      <x v="9"/>
    </i>
    <i r="1">
      <x v="11"/>
    </i>
    <i>
      <x v="852"/>
      <x v="2"/>
    </i>
    <i r="1">
      <x v="6"/>
    </i>
    <i>
      <x v="853"/>
      <x v="7"/>
    </i>
    <i r="1">
      <x v="11"/>
    </i>
    <i>
      <x v="854"/>
      <x v="8"/>
    </i>
    <i r="1">
      <x v="13"/>
    </i>
    <i>
      <x v="855"/>
      <x v="1"/>
    </i>
    <i r="1">
      <x v="16"/>
    </i>
    <i>
      <x v="856"/>
      <x v="14"/>
    </i>
    <i r="1">
      <x v="15"/>
    </i>
    <i>
      <x v="857"/>
      <x/>
    </i>
    <i r="1">
      <x v="16"/>
    </i>
    <i>
      <x v="858"/>
      <x v="1"/>
    </i>
    <i>
      <x v="859"/>
      <x v="5"/>
    </i>
    <i r="1">
      <x v="14"/>
    </i>
    <i>
      <x v="860"/>
      <x v="2"/>
    </i>
    <i r="1">
      <x v="10"/>
    </i>
    <i>
      <x v="861"/>
      <x v="3"/>
    </i>
    <i r="1">
      <x v="7"/>
    </i>
    <i>
      <x v="862"/>
      <x v="3"/>
    </i>
    <i r="1">
      <x v="7"/>
    </i>
    <i>
      <x v="863"/>
      <x v="12"/>
    </i>
    <i r="1">
      <x v="14"/>
    </i>
    <i>
      <x v="864"/>
      <x v="5"/>
    </i>
    <i r="1">
      <x v="8"/>
    </i>
    <i>
      <x v="865"/>
      <x v="4"/>
    </i>
    <i r="1">
      <x v="5"/>
    </i>
    <i>
      <x v="866"/>
      <x v="10"/>
    </i>
    <i r="1">
      <x v="15"/>
    </i>
    <i>
      <x v="867"/>
      <x v="2"/>
    </i>
    <i r="1">
      <x v="10"/>
    </i>
    <i>
      <x v="868"/>
      <x v="13"/>
    </i>
    <i r="1">
      <x v="15"/>
    </i>
    <i>
      <x v="869"/>
      <x v="2"/>
    </i>
    <i r="1">
      <x v="12"/>
    </i>
    <i>
      <x v="870"/>
      <x v="10"/>
    </i>
    <i r="1">
      <x v="11"/>
    </i>
    <i>
      <x v="871"/>
      <x v="9"/>
    </i>
    <i r="1">
      <x v="16"/>
    </i>
    <i>
      <x v="872"/>
      <x v="4"/>
    </i>
    <i r="1">
      <x v="10"/>
    </i>
    <i>
      <x v="873"/>
      <x v="2"/>
    </i>
    <i>
      <x v="874"/>
      <x v="6"/>
    </i>
    <i r="1">
      <x v="7"/>
    </i>
    <i>
      <x v="875"/>
      <x v="5"/>
    </i>
    <i r="1">
      <x v="6"/>
    </i>
    <i>
      <x v="876"/>
      <x v="10"/>
    </i>
    <i r="1">
      <x v="13"/>
    </i>
    <i>
      <x v="877"/>
      <x v="9"/>
    </i>
    <i r="1">
      <x v="11"/>
    </i>
    <i>
      <x v="878"/>
      <x v="1"/>
    </i>
    <i r="1">
      <x v="6"/>
    </i>
    <i>
      <x v="879"/>
      <x v="5"/>
    </i>
    <i r="1">
      <x v="13"/>
    </i>
    <i>
      <x v="880"/>
      <x v="2"/>
    </i>
    <i r="1">
      <x v="10"/>
    </i>
    <i>
      <x v="881"/>
      <x v="8"/>
    </i>
    <i r="1">
      <x v="11"/>
    </i>
    <i>
      <x v="882"/>
      <x v="5"/>
    </i>
    <i r="1">
      <x v="7"/>
    </i>
    <i>
      <x v="883"/>
      <x v="2"/>
    </i>
    <i r="1">
      <x v="14"/>
    </i>
    <i>
      <x v="884"/>
      <x v="3"/>
    </i>
    <i>
      <x v="885"/>
      <x v="7"/>
    </i>
    <i r="1">
      <x v="12"/>
    </i>
    <i>
      <x v="886"/>
      <x v="5"/>
    </i>
    <i r="1">
      <x v="14"/>
    </i>
    <i>
      <x v="887"/>
      <x v="11"/>
    </i>
    <i>
      <x v="888"/>
      <x v="6"/>
    </i>
    <i r="1">
      <x v="7"/>
    </i>
    <i>
      <x v="889"/>
      <x v="10"/>
    </i>
    <i>
      <x v="890"/>
      <x v="8"/>
    </i>
    <i>
      <x v="891"/>
      <x v="7"/>
    </i>
    <i r="1">
      <x v="16"/>
    </i>
    <i>
      <x v="892"/>
      <x/>
    </i>
    <i r="1">
      <x v="10"/>
    </i>
    <i>
      <x v="893"/>
      <x v="9"/>
    </i>
    <i r="1">
      <x v="14"/>
    </i>
    <i>
      <x v="894"/>
      <x/>
    </i>
    <i r="1">
      <x v="5"/>
    </i>
    <i>
      <x v="895"/>
      <x v="8"/>
    </i>
    <i r="1">
      <x v="13"/>
    </i>
    <i>
      <x v="896"/>
      <x v="3"/>
    </i>
    <i r="1">
      <x v="12"/>
    </i>
    <i>
      <x v="897"/>
      <x v="11"/>
    </i>
    <i>
      <x v="898"/>
      <x/>
    </i>
    <i r="1">
      <x v="4"/>
    </i>
    <i>
      <x v="899"/>
      <x v="10"/>
    </i>
    <i>
      <x v="900"/>
      <x v="7"/>
    </i>
    <i r="1">
      <x v="8"/>
    </i>
    <i>
      <x v="901"/>
      <x v="10"/>
    </i>
    <i r="1">
      <x v="16"/>
    </i>
    <i>
      <x v="902"/>
      <x v="4"/>
    </i>
    <i r="1">
      <x v="10"/>
    </i>
    <i>
      <x v="903"/>
      <x v="7"/>
    </i>
    <i r="1">
      <x v="13"/>
    </i>
    <i>
      <x v="904"/>
      <x v="2"/>
    </i>
    <i r="1">
      <x v="16"/>
    </i>
    <i>
      <x v="905"/>
      <x v="4"/>
    </i>
    <i r="1">
      <x v="11"/>
    </i>
    <i>
      <x v="906"/>
      <x v="6"/>
    </i>
    <i r="1">
      <x v="14"/>
    </i>
    <i>
      <x v="907"/>
      <x v="2"/>
    </i>
    <i r="1">
      <x v="8"/>
    </i>
    <i>
      <x v="908"/>
      <x v="4"/>
    </i>
    <i r="1">
      <x v="16"/>
    </i>
    <i>
      <x v="909"/>
      <x v="3"/>
    </i>
    <i>
      <x v="910"/>
      <x/>
    </i>
    <i r="1">
      <x v="10"/>
    </i>
    <i>
      <x v="911"/>
      <x v="3"/>
    </i>
    <i r="1">
      <x v="16"/>
    </i>
    <i>
      <x v="912"/>
      <x v="4"/>
    </i>
    <i r="1">
      <x v="7"/>
    </i>
    <i>
      <x v="913"/>
      <x v="6"/>
    </i>
    <i r="1">
      <x v="10"/>
    </i>
    <i>
      <x v="914"/>
      <x v="1"/>
    </i>
    <i r="1">
      <x v="8"/>
    </i>
    <i>
      <x v="915"/>
      <x/>
    </i>
    <i>
      <x v="916"/>
      <x v="11"/>
    </i>
    <i>
      <x v="917"/>
      <x v="4"/>
    </i>
    <i r="1">
      <x v="12"/>
    </i>
    <i>
      <x v="918"/>
      <x v="6"/>
    </i>
    <i r="1">
      <x v="7"/>
    </i>
    <i>
      <x v="919"/>
      <x v="5"/>
    </i>
    <i r="1">
      <x v="16"/>
    </i>
    <i>
      <x v="920"/>
      <x v="3"/>
    </i>
    <i r="1">
      <x v="7"/>
    </i>
    <i>
      <x v="921"/>
      <x v="4"/>
    </i>
    <i r="1">
      <x v="12"/>
    </i>
    <i>
      <x v="922"/>
      <x v="6"/>
    </i>
    <i r="1">
      <x v="14"/>
    </i>
    <i>
      <x v="923"/>
      <x v="5"/>
    </i>
    <i r="1">
      <x v="9"/>
    </i>
    <i>
      <x v="924"/>
      <x/>
    </i>
    <i r="1">
      <x v="15"/>
    </i>
    <i>
      <x v="925"/>
      <x v="2"/>
    </i>
    <i r="1">
      <x v="16"/>
    </i>
    <i>
      <x v="926"/>
      <x v="2"/>
    </i>
    <i r="1">
      <x v="14"/>
    </i>
    <i>
      <x v="927"/>
      <x v="6"/>
    </i>
    <i r="1">
      <x v="8"/>
    </i>
    <i>
      <x v="928"/>
      <x v="13"/>
    </i>
    <i>
      <x v="929"/>
      <x v="15"/>
    </i>
    <i>
      <x v="930"/>
      <x v="2"/>
    </i>
    <i r="1">
      <x v="7"/>
    </i>
    <i>
      <x v="931"/>
      <x v="8"/>
    </i>
    <i r="1">
      <x v="9"/>
    </i>
    <i>
      <x v="932"/>
      <x v="6"/>
    </i>
    <i>
      <x v="933"/>
      <x v="8"/>
    </i>
    <i r="1">
      <x v="12"/>
    </i>
    <i>
      <x v="934"/>
      <x v="2"/>
    </i>
    <i r="1">
      <x v="7"/>
    </i>
    <i>
      <x v="935"/>
      <x/>
    </i>
    <i r="1">
      <x v="11"/>
    </i>
    <i>
      <x v="936"/>
      <x v="2"/>
    </i>
    <i r="1">
      <x v="11"/>
    </i>
    <i>
      <x v="937"/>
      <x v="3"/>
    </i>
    <i r="1">
      <x v="4"/>
    </i>
    <i>
      <x v="938"/>
      <x v="6"/>
    </i>
    <i r="1">
      <x v="13"/>
    </i>
    <i>
      <x v="939"/>
      <x v="7"/>
    </i>
    <i r="1">
      <x v="14"/>
    </i>
    <i>
      <x v="940"/>
      <x v="14"/>
    </i>
    <i r="1">
      <x v="16"/>
    </i>
    <i>
      <x v="941"/>
      <x/>
    </i>
    <i r="1">
      <x v="10"/>
    </i>
    <i>
      <x v="942"/>
      <x v="2"/>
    </i>
    <i r="1">
      <x v="7"/>
    </i>
    <i>
      <x v="943"/>
      <x v="2"/>
    </i>
    <i>
      <x v="944"/>
      <x v="9"/>
    </i>
    <i r="1">
      <x v="15"/>
    </i>
    <i>
      <x v="945"/>
      <x v="6"/>
    </i>
    <i r="1">
      <x v="14"/>
    </i>
    <i>
      <x v="946"/>
      <x v="13"/>
    </i>
    <i r="1">
      <x v="15"/>
    </i>
    <i r="1">
      <x v="16"/>
    </i>
    <i>
      <x v="947"/>
      <x/>
    </i>
    <i r="1">
      <x v="5"/>
    </i>
    <i r="1">
      <x v="8"/>
    </i>
    <i>
      <x v="948"/>
      <x v="1"/>
    </i>
    <i>
      <x v="949"/>
      <x v="2"/>
    </i>
    <i r="1">
      <x v="7"/>
    </i>
    <i>
      <x v="950"/>
      <x v="3"/>
    </i>
    <i r="1">
      <x v="9"/>
    </i>
    <i>
      <x v="951"/>
      <x v="12"/>
    </i>
    <i>
      <x v="952"/>
      <x v="13"/>
    </i>
    <i r="1">
      <x v="15"/>
    </i>
    <i>
      <x v="953"/>
      <x v="6"/>
    </i>
    <i r="1">
      <x v="10"/>
    </i>
    <i r="1">
      <x v="14"/>
    </i>
    <i>
      <x v="954"/>
      <x v="8"/>
    </i>
    <i r="1">
      <x v="11"/>
    </i>
    <i r="1">
      <x v="16"/>
    </i>
    <i>
      <x v="955"/>
      <x/>
    </i>
    <i r="1">
      <x v="1"/>
    </i>
    <i r="1">
      <x v="12"/>
    </i>
    <i>
      <x v="956"/>
      <x v="4"/>
    </i>
    <i r="1">
      <x v="7"/>
    </i>
    <i r="1">
      <x v="8"/>
    </i>
    <i>
      <x v="957"/>
      <x v="4"/>
    </i>
    <i r="1">
      <x v="6"/>
    </i>
    <i r="1">
      <x v="9"/>
    </i>
    <i>
      <x v="958"/>
      <x v="8"/>
    </i>
    <i r="1">
      <x v="12"/>
    </i>
    <i>
      <x v="959"/>
      <x/>
    </i>
    <i>
      <x v="960"/>
      <x v="1"/>
    </i>
    <i r="1">
      <x v="9"/>
    </i>
    <i r="1">
      <x v="13"/>
    </i>
    <i>
      <x v="961"/>
      <x v="7"/>
    </i>
    <i r="1">
      <x v="11"/>
    </i>
    <i r="1">
      <x v="15"/>
    </i>
    <i>
      <x v="962"/>
      <x v="3"/>
    </i>
    <i r="1">
      <x v="4"/>
    </i>
    <i r="1">
      <x v="12"/>
    </i>
    <i>
      <x v="963"/>
      <x v="1"/>
    </i>
    <i r="1">
      <x v="13"/>
    </i>
    <i>
      <x v="964"/>
      <x v="7"/>
    </i>
    <i r="1">
      <x v="13"/>
    </i>
    <i r="1">
      <x v="15"/>
    </i>
    <i>
      <x v="965"/>
      <x v="7"/>
    </i>
    <i r="1">
      <x v="9"/>
    </i>
    <i>
      <x v="966"/>
      <x v="10"/>
    </i>
    <i r="1">
      <x v="11"/>
    </i>
    <i>
      <x v="967"/>
      <x v="2"/>
    </i>
    <i r="1">
      <x v="14"/>
    </i>
    <i>
      <x v="968"/>
      <x v="1"/>
    </i>
    <i r="1">
      <x v="2"/>
    </i>
    <i>
      <x v="969"/>
      <x v="4"/>
    </i>
    <i r="1">
      <x v="11"/>
    </i>
    <i r="1">
      <x v="13"/>
    </i>
    <i>
      <x v="970"/>
      <x v="5"/>
    </i>
    <i r="1">
      <x v="11"/>
    </i>
    <i r="1">
      <x v="14"/>
    </i>
    <i>
      <x v="971"/>
      <x v="4"/>
    </i>
    <i r="1">
      <x v="6"/>
    </i>
    <i r="1">
      <x v="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606EFD39-9085-490F-B89C-E5243ADE7CF0}" autoFormatId="16" applyNumberFormats="0" applyBorderFormats="0" applyFontFormats="0" applyPatternFormats="0" applyAlignmentFormats="0" applyWidthHeightFormats="0">
  <queryTableRefresh nextId="11" unboundColumnsRight="5">
    <queryTableFields count="9">
      <queryTableField id="1" name="id_customer" tableColumnId="1"/>
      <queryTableField id="2" name="id_campaign" tableColumnId="2"/>
      <queryTableField id="3" name="join_date" tableColumnId="3"/>
      <queryTableField id="4" name="buy_date" tableColumnId="4"/>
      <queryTableField id="5" dataBound="0" tableColumnId="5"/>
      <queryTableField id="6" dataBound="0" tableColumnId="6"/>
      <queryTableField id="7" dataBound="0" tableColumnId="7"/>
      <queryTableField id="8" dataBound="0" tableColumnId="8"/>
      <queryTableField id="9"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714C0697-8CC9-44A8-8FA0-AAAD5E4206B4}" autoFormatId="16" applyNumberFormats="0" applyBorderFormats="0" applyFontFormats="0" applyPatternFormats="0" applyAlignmentFormats="0" applyWidthHeightFormats="0">
  <queryTableRefresh nextId="7">
    <queryTableFields count="6">
      <queryTableField id="1" name="id" tableColumnId="1"/>
      <queryTableField id="2" name="full_name" tableColumnId="2"/>
      <queryTableField id="3" name="email" tableColumnId="3"/>
      <queryTableField id="4" name="gsm_number" tableColumnId="4"/>
      <queryTableField id="5" name="customer_age" tableColumnId="5"/>
      <queryTableField id="6" name="customer_gender"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9E63B20F-1BEE-4FFC-B14F-D50F84456336}" autoFormatId="16" applyNumberFormats="0" applyBorderFormats="0" applyFontFormats="0" applyPatternFormats="0" applyAlignmentFormats="0" applyWidthHeightFormats="0">
  <queryTableRefresh nextId="5">
    <queryTableFields count="4">
      <queryTableField id="1" name="id" tableColumnId="1"/>
      <queryTableField id="2" name="campaign_name" tableColumnId="2"/>
      <queryTableField id="3" name="activate_date" tableColumnId="3"/>
      <queryTableField id="4" name="campaign_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name" xr10:uid="{F5C471CF-1D37-444E-B2B3-31A78CB921ED}" sourceName="[data].[campaign_name]">
  <pivotTables>
    <pivotTable tabId="11" name="PivotTable2"/>
  </pivotTables>
  <data>
    <olap pivotCacheId="1088591724">
      <levels count="2">
        <level uniqueName="[data].[campaign_name].[(All)]" sourceCaption="(All)" count="0"/>
        <level uniqueName="[data].[campaign_name].[campaign_name]" sourceCaption="campaign_name" count="17">
          <ranges>
            <range startItem="0">
              <i n="[data].[campaign_name].&amp;[BuysViaMailOrder]" c="BuysViaMailOrder"/>
              <i n="[data].[campaign_name].&amp;[ChildrenInHH]" c="ChildrenInHH"/>
              <i n="[data].[campaign_name].&amp;[HandsetRefurbished]" c="HandsetRefurbished"/>
              <i n="[data].[campaign_name].&amp;[HandsetWebCapable]" c="HandsetWebCapable"/>
              <i n="[data].[campaign_name].&amp;[HasCreditCard]" c="HasCreditCard"/>
              <i n="[data].[campaign_name].&amp;[Homeownership]" c="Homeownership"/>
              <i n="[data].[campaign_name].&amp;[MadeCallToRetentionTeam]" c="MadeCallToRetentionTeam"/>
              <i n="[data].[campaign_name].&amp;[MaritalStatus]" c="MaritalStatus"/>
              <i n="[data].[campaign_name].&amp;[NewCellphoneUser]" c="NewCellphoneUser"/>
              <i n="[data].[campaign_name].&amp;[NonUSTravel]" c="NonUSTravel"/>
              <i n="[data].[campaign_name].&amp;[NotNewCellphoneUser]" c="NotNewCellphoneUser"/>
              <i n="[data].[campaign_name].&amp;[OptOutMailings]" c="OptOutMailings"/>
              <i n="[data].[campaign_name].&amp;[OwnsComputer]" c="OwnsComputer"/>
              <i n="[data].[campaign_name].&amp;[OwnsMotorcycle]" c="OwnsMotorcycle"/>
              <i n="[data].[campaign_name].&amp;[RespondsToMailOffers]" c="RespondsToMailOffers"/>
              <i n="[data].[campaign_name].&amp;[RVOwner]" c="RVOwner"/>
              <i n="[data].[campaign_name].&amp;[TruckOwner]" c="TruckOwner"/>
            </range>
          </ranges>
        </level>
      </levels>
      <selections count="1">
        <selection n="[data].[campaign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name" xr10:uid="{A60DA82A-4CA8-4A70-A904-299580BF7966}" cache="Slicer_campaign_name" caption="campaign_nam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B7C449-016A-4DBE-8901-ED28CC2B18BA}" name="data" displayName="data" ref="A1:I15018" tableType="queryTable" totalsRowShown="0">
  <autoFilter ref="A1:I15018" xr:uid="{5BB7C449-016A-4DBE-8901-ED28CC2B18BA}"/>
  <tableColumns count="9">
    <tableColumn id="1" xr3:uid="{B03ED0D7-F738-471D-BBFF-41F3BCB43673}" uniqueName="1" name="id_customer" queryTableFieldId="1" dataDxfId="23"/>
    <tableColumn id="2" xr3:uid="{4AC5D8D8-2373-4AE8-BB1B-E24380748878}" uniqueName="2" name="id_campaign" queryTableFieldId="2" dataDxfId="22"/>
    <tableColumn id="3" xr3:uid="{40F95C12-3BF1-40A1-9EF4-66F10139A8FC}" uniqueName="3" name="join_date" queryTableFieldId="3" dataDxfId="21"/>
    <tableColumn id="4" xr3:uid="{B3D30182-07D4-4923-9C75-0C1B1FB901FB}" uniqueName="4" name="buy_date" queryTableFieldId="4" dataDxfId="20"/>
    <tableColumn id="5" xr3:uid="{D49A5E43-39C6-4357-956D-EA02C93668E6}" uniqueName="5" name="GƏLİR" queryTableFieldId="5" dataDxfId="19">
      <calculatedColumnFormula>VLOOKUP(data[[#This Row],[id_campaign]],campaign[],4,FALSE)</calculatedColumnFormula>
    </tableColumn>
    <tableColumn id="6" xr3:uid="{AFC28D8C-2DEE-4468-B57A-FE93AC848BAE}" uniqueName="6" name="campaign_name" queryTableFieldId="6" dataDxfId="18">
      <calculatedColumnFormula>VLOOKUP(data[[#This Row],[id_campaign]],campaign[],2,FALSE)</calculatedColumnFormula>
    </tableColumn>
    <tableColumn id="7" xr3:uid="{BDDE0A13-4120-4548-A33D-688B4587F7E4}" uniqueName="7" name="customer_name" queryTableFieldId="7" dataDxfId="17">
      <calculatedColumnFormula>VLOOKUP(data[[#This Row],[id_customer]],customer[],2,FALSE)</calculatedColumnFormula>
    </tableColumn>
    <tableColumn id="8" xr3:uid="{C3E0BE0C-9A3D-4483-8DAD-DE6FF025DF25}" uniqueName="8" name="cust&amp;camp" queryTableFieldId="8" dataDxfId="16">
      <calculatedColumnFormula>data[[#This Row],[id_customer]]&amp;data[[#This Row],[id_campaign]]</calculatedColumnFormula>
    </tableColumn>
    <tableColumn id="9" xr3:uid="{5C9DFF59-8459-4C80-B45C-B301A5DA5173}" uniqueName="9" name="Ay ferqi" queryTableFieldId="9" dataDxfId="15">
      <calculatedColumnFormula>DATEDIF(data[[#This Row],[join_date]],data[[#This Row],[buy_date]],"M")</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5DB77-F43A-4E6C-A805-867307F540F0}" name="customer" displayName="customer" ref="A1:F978" tableType="queryTable" totalsRowShown="0">
  <autoFilter ref="A1:F978" xr:uid="{0675DB77-F43A-4E6C-A805-867307F540F0}"/>
  <tableColumns count="6">
    <tableColumn id="1" xr3:uid="{26F0B0B5-12CF-4706-80E7-B2871D5C001E}" uniqueName="1" name="id" queryTableFieldId="1" dataDxfId="14"/>
    <tableColumn id="2" xr3:uid="{376F4FE1-8910-4998-BC45-74178F830F5F}" uniqueName="2" name="full_name" queryTableFieldId="2" dataDxfId="13"/>
    <tableColumn id="3" xr3:uid="{75EF47B6-73B9-4B6B-8664-0AA3D6C91486}" uniqueName="3" name="email" queryTableFieldId="3" dataDxfId="12"/>
    <tableColumn id="4" xr3:uid="{086EEC46-8DEB-495E-A0FF-7BB754A2E3AF}" uniqueName="4" name="gsm_number" queryTableFieldId="4" dataDxfId="11"/>
    <tableColumn id="5" xr3:uid="{1F49DDD2-FC2B-4263-BC6E-E53FB7C3A129}" uniqueName="5" name="customer_age" queryTableFieldId="5"/>
    <tableColumn id="6" xr3:uid="{BC51F56B-436F-4AAD-B4A0-5D720BEA1499}" uniqueName="6" name="customer_gender" queryTableFieldId="6" dataDxf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26648B-DAE4-4514-8420-9BA68D080060}" name="campaign" displayName="campaign" ref="A1:D18" tableType="queryTable" totalsRowShown="0">
  <autoFilter ref="A1:D18" xr:uid="{9926648B-DAE4-4514-8420-9BA68D080060}"/>
  <tableColumns count="4">
    <tableColumn id="1" xr3:uid="{34A99CBA-B1FB-4A0E-87E5-2FC98E3DB2CB}" uniqueName="1" name="id" queryTableFieldId="1" dataDxfId="9"/>
    <tableColumn id="2" xr3:uid="{89270A82-3BB0-48C8-9C7B-04E46101D6E0}" uniqueName="2" name="campaign_name" queryTableFieldId="2" dataDxfId="8"/>
    <tableColumn id="3" xr3:uid="{41A758A9-16F0-444B-A747-83E3BE54ED82}" uniqueName="3" name="activate_date" queryTableFieldId="3" dataDxfId="7"/>
    <tableColumn id="4" xr3:uid="{1A54AB69-6257-4EBE-9F6F-C28486658952}" uniqueName="4" name="campaign_pric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55546-4C6B-4E23-A015-D9A81A6B0C86}">
  <dimension ref="A1:I15018"/>
  <sheetViews>
    <sheetView topLeftCell="A15000" workbookViewId="0">
      <selection activeCell="H15018" sqref="H15018"/>
    </sheetView>
  </sheetViews>
  <sheetFormatPr defaultRowHeight="15" x14ac:dyDescent="0.25"/>
  <cols>
    <col min="1" max="1" width="14.28515625" bestFit="1" customWidth="1"/>
    <col min="2" max="2" width="14.42578125" bestFit="1" customWidth="1"/>
    <col min="3" max="3" width="11.7109375" bestFit="1" customWidth="1"/>
    <col min="4" max="4" width="11.5703125" bestFit="1" customWidth="1"/>
    <col min="5" max="5" width="8.7109375" bestFit="1" customWidth="1"/>
    <col min="6" max="6" width="25.7109375" bestFit="1" customWidth="1"/>
    <col min="7" max="7" width="23.85546875" bestFit="1" customWidth="1"/>
    <col min="8" max="8" width="13.140625" bestFit="1" customWidth="1"/>
    <col min="9" max="9" width="10.28515625" bestFit="1" customWidth="1"/>
  </cols>
  <sheetData>
    <row r="1" spans="1:9" x14ac:dyDescent="0.25">
      <c r="A1" t="s">
        <v>3953</v>
      </c>
      <c r="B1" t="s">
        <v>3954</v>
      </c>
      <c r="C1" t="s">
        <v>3955</v>
      </c>
      <c r="D1" t="s">
        <v>3956</v>
      </c>
      <c r="E1" t="s">
        <v>3957</v>
      </c>
      <c r="F1" t="s">
        <v>1</v>
      </c>
      <c r="G1" t="s">
        <v>3961</v>
      </c>
      <c r="H1" t="s">
        <v>3962</v>
      </c>
      <c r="I1" t="s">
        <v>3989</v>
      </c>
    </row>
    <row r="2" spans="1:9" x14ac:dyDescent="0.25">
      <c r="A2" t="s">
        <v>43</v>
      </c>
      <c r="B2" t="s">
        <v>26</v>
      </c>
      <c r="C2" s="1">
        <v>44813</v>
      </c>
      <c r="D2" s="1">
        <v>44813</v>
      </c>
      <c r="E2">
        <f>VLOOKUP(data[[#This Row],[id_campaign]],campaign[],4,FALSE)</f>
        <v>65</v>
      </c>
      <c r="F2" t="str">
        <f>VLOOKUP(data[[#This Row],[id_campaign]],campaign[],2,FALSE)</f>
        <v>HasCreditCard</v>
      </c>
      <c r="G2" t="str">
        <f>VLOOKUP(data[[#This Row],[id_customer]],customer[],2,FALSE)</f>
        <v>Cooper Rowantree</v>
      </c>
      <c r="H2" t="str">
        <f>data[[#This Row],[id_customer]]&amp;data[[#This Row],[id_campaign]]</f>
        <v>C0001cam12</v>
      </c>
      <c r="I2">
        <f>DATEDIF(data[[#This Row],[join_date]],data[[#This Row],[buy_date]],"M")</f>
        <v>0</v>
      </c>
    </row>
    <row r="3" spans="1:9" x14ac:dyDescent="0.25">
      <c r="A3" t="s">
        <v>43</v>
      </c>
      <c r="B3" t="s">
        <v>26</v>
      </c>
      <c r="C3" s="1">
        <v>44813</v>
      </c>
      <c r="D3" s="1">
        <v>44907</v>
      </c>
      <c r="E3">
        <f>VLOOKUP(data[[#This Row],[id_campaign]],campaign[],4,FALSE)</f>
        <v>65</v>
      </c>
      <c r="F3" t="str">
        <f>VLOOKUP(data[[#This Row],[id_campaign]],campaign[],2,FALSE)</f>
        <v>HasCreditCard</v>
      </c>
      <c r="G3" t="str">
        <f>VLOOKUP(data[[#This Row],[id_customer]],customer[],2,FALSE)</f>
        <v>Cooper Rowantree</v>
      </c>
      <c r="H3" t="str">
        <f>data[[#This Row],[id_customer]]&amp;data[[#This Row],[id_campaign]]</f>
        <v>C0001cam12</v>
      </c>
      <c r="I3">
        <f>DATEDIF(data[[#This Row],[join_date]],data[[#This Row],[buy_date]],"M")</f>
        <v>3</v>
      </c>
    </row>
    <row r="4" spans="1:9" x14ac:dyDescent="0.25">
      <c r="A4" t="s">
        <v>43</v>
      </c>
      <c r="B4" t="s">
        <v>26</v>
      </c>
      <c r="C4" s="1">
        <v>44813</v>
      </c>
      <c r="D4" s="1">
        <v>44935</v>
      </c>
      <c r="E4">
        <f>VLOOKUP(data[[#This Row],[id_campaign]],campaign[],4,FALSE)</f>
        <v>65</v>
      </c>
      <c r="F4" t="str">
        <f>VLOOKUP(data[[#This Row],[id_campaign]],campaign[],2,FALSE)</f>
        <v>HasCreditCard</v>
      </c>
      <c r="G4" t="str">
        <f>VLOOKUP(data[[#This Row],[id_customer]],customer[],2,FALSE)</f>
        <v>Cooper Rowantree</v>
      </c>
      <c r="H4" t="str">
        <f>data[[#This Row],[id_customer]]&amp;data[[#This Row],[id_campaign]]</f>
        <v>C0001cam12</v>
      </c>
      <c r="I4">
        <f>DATEDIF(data[[#This Row],[join_date]],data[[#This Row],[buy_date]],"M")</f>
        <v>4</v>
      </c>
    </row>
    <row r="5" spans="1:9" x14ac:dyDescent="0.25">
      <c r="A5" t="s">
        <v>43</v>
      </c>
      <c r="B5" t="s">
        <v>26</v>
      </c>
      <c r="C5" s="1">
        <v>44813</v>
      </c>
      <c r="D5" s="1">
        <v>44974</v>
      </c>
      <c r="E5">
        <f>VLOOKUP(data[[#This Row],[id_campaign]],campaign[],4,FALSE)</f>
        <v>65</v>
      </c>
      <c r="F5" t="str">
        <f>VLOOKUP(data[[#This Row],[id_campaign]],campaign[],2,FALSE)</f>
        <v>HasCreditCard</v>
      </c>
      <c r="G5" t="str">
        <f>VLOOKUP(data[[#This Row],[id_customer]],customer[],2,FALSE)</f>
        <v>Cooper Rowantree</v>
      </c>
      <c r="H5" t="str">
        <f>data[[#This Row],[id_customer]]&amp;data[[#This Row],[id_campaign]]</f>
        <v>C0001cam12</v>
      </c>
      <c r="I5">
        <f>DATEDIF(data[[#This Row],[join_date]],data[[#This Row],[buy_date]],"M")</f>
        <v>5</v>
      </c>
    </row>
    <row r="6" spans="1:9" x14ac:dyDescent="0.25">
      <c r="A6" t="s">
        <v>43</v>
      </c>
      <c r="B6" t="s">
        <v>26</v>
      </c>
      <c r="C6" s="1">
        <v>44813</v>
      </c>
      <c r="D6" s="1">
        <v>45006</v>
      </c>
      <c r="E6">
        <f>VLOOKUP(data[[#This Row],[id_campaign]],campaign[],4,FALSE)</f>
        <v>65</v>
      </c>
      <c r="F6" t="str">
        <f>VLOOKUP(data[[#This Row],[id_campaign]],campaign[],2,FALSE)</f>
        <v>HasCreditCard</v>
      </c>
      <c r="G6" t="str">
        <f>VLOOKUP(data[[#This Row],[id_customer]],customer[],2,FALSE)</f>
        <v>Cooper Rowantree</v>
      </c>
      <c r="H6" t="str">
        <f>data[[#This Row],[id_customer]]&amp;data[[#This Row],[id_campaign]]</f>
        <v>C0001cam12</v>
      </c>
      <c r="I6">
        <f>DATEDIF(data[[#This Row],[join_date]],data[[#This Row],[buy_date]],"M")</f>
        <v>6</v>
      </c>
    </row>
    <row r="7" spans="1:9" x14ac:dyDescent="0.25">
      <c r="A7" t="s">
        <v>43</v>
      </c>
      <c r="B7" t="s">
        <v>26</v>
      </c>
      <c r="C7" s="1">
        <v>44813</v>
      </c>
      <c r="D7" s="1">
        <v>45040</v>
      </c>
      <c r="E7">
        <f>VLOOKUP(data[[#This Row],[id_campaign]],campaign[],4,FALSE)</f>
        <v>65</v>
      </c>
      <c r="F7" t="str">
        <f>VLOOKUP(data[[#This Row],[id_campaign]],campaign[],2,FALSE)</f>
        <v>HasCreditCard</v>
      </c>
      <c r="G7" t="str">
        <f>VLOOKUP(data[[#This Row],[id_customer]],customer[],2,FALSE)</f>
        <v>Cooper Rowantree</v>
      </c>
      <c r="H7" t="str">
        <f>data[[#This Row],[id_customer]]&amp;data[[#This Row],[id_campaign]]</f>
        <v>C0001cam12</v>
      </c>
      <c r="I7">
        <f>DATEDIF(data[[#This Row],[join_date]],data[[#This Row],[buy_date]],"M")</f>
        <v>7</v>
      </c>
    </row>
    <row r="8" spans="1:9" x14ac:dyDescent="0.25">
      <c r="A8" t="s">
        <v>43</v>
      </c>
      <c r="B8" t="s">
        <v>26</v>
      </c>
      <c r="C8" s="1">
        <v>44813</v>
      </c>
      <c r="D8" s="1">
        <v>45065</v>
      </c>
      <c r="E8">
        <f>VLOOKUP(data[[#This Row],[id_campaign]],campaign[],4,FALSE)</f>
        <v>65</v>
      </c>
      <c r="F8" t="str">
        <f>VLOOKUP(data[[#This Row],[id_campaign]],campaign[],2,FALSE)</f>
        <v>HasCreditCard</v>
      </c>
      <c r="G8" t="str">
        <f>VLOOKUP(data[[#This Row],[id_customer]],customer[],2,FALSE)</f>
        <v>Cooper Rowantree</v>
      </c>
      <c r="H8" t="str">
        <f>data[[#This Row],[id_customer]]&amp;data[[#This Row],[id_campaign]]</f>
        <v>C0001cam12</v>
      </c>
      <c r="I8">
        <f>DATEDIF(data[[#This Row],[join_date]],data[[#This Row],[buy_date]],"M")</f>
        <v>8</v>
      </c>
    </row>
    <row r="9" spans="1:9" x14ac:dyDescent="0.25">
      <c r="A9" t="s">
        <v>43</v>
      </c>
      <c r="B9" t="s">
        <v>16</v>
      </c>
      <c r="C9" s="1">
        <v>44850</v>
      </c>
      <c r="D9" s="1">
        <v>44850</v>
      </c>
      <c r="E9">
        <f>VLOOKUP(data[[#This Row],[id_campaign]],campaign[],4,FALSE)</f>
        <v>25</v>
      </c>
      <c r="F9" t="str">
        <f>VLOOKUP(data[[#This Row],[id_campaign]],campaign[],2,FALSE)</f>
        <v>BuysViaMailOrder</v>
      </c>
      <c r="G9" t="str">
        <f>VLOOKUP(data[[#This Row],[id_customer]],customer[],2,FALSE)</f>
        <v>Cooper Rowantree</v>
      </c>
      <c r="H9" t="str">
        <f>data[[#This Row],[id_customer]]&amp;data[[#This Row],[id_campaign]]</f>
        <v>C0001cam07</v>
      </c>
      <c r="I9">
        <f>DATEDIF(data[[#This Row],[join_date]],data[[#This Row],[buy_date]],"M")</f>
        <v>0</v>
      </c>
    </row>
    <row r="10" spans="1:9" x14ac:dyDescent="0.25">
      <c r="A10" t="s">
        <v>43</v>
      </c>
      <c r="B10" t="s">
        <v>16</v>
      </c>
      <c r="C10" s="1">
        <v>44850</v>
      </c>
      <c r="D10" s="1">
        <v>44956</v>
      </c>
      <c r="E10">
        <f>VLOOKUP(data[[#This Row],[id_campaign]],campaign[],4,FALSE)</f>
        <v>25</v>
      </c>
      <c r="F10" t="str">
        <f>VLOOKUP(data[[#This Row],[id_campaign]],campaign[],2,FALSE)</f>
        <v>BuysViaMailOrder</v>
      </c>
      <c r="G10" t="str">
        <f>VLOOKUP(data[[#This Row],[id_customer]],customer[],2,FALSE)</f>
        <v>Cooper Rowantree</v>
      </c>
      <c r="H10" t="str">
        <f>data[[#This Row],[id_customer]]&amp;data[[#This Row],[id_campaign]]</f>
        <v>C0001cam07</v>
      </c>
      <c r="I10">
        <f>DATEDIF(data[[#This Row],[join_date]],data[[#This Row],[buy_date]],"M")</f>
        <v>3</v>
      </c>
    </row>
    <row r="11" spans="1:9" x14ac:dyDescent="0.25">
      <c r="A11" t="s">
        <v>43</v>
      </c>
      <c r="B11" t="s">
        <v>16</v>
      </c>
      <c r="C11" s="1">
        <v>44850</v>
      </c>
      <c r="D11" s="1">
        <v>44982</v>
      </c>
      <c r="E11">
        <f>VLOOKUP(data[[#This Row],[id_campaign]],campaign[],4,FALSE)</f>
        <v>25</v>
      </c>
      <c r="F11" t="str">
        <f>VLOOKUP(data[[#This Row],[id_campaign]],campaign[],2,FALSE)</f>
        <v>BuysViaMailOrder</v>
      </c>
      <c r="G11" t="str">
        <f>VLOOKUP(data[[#This Row],[id_customer]],customer[],2,FALSE)</f>
        <v>Cooper Rowantree</v>
      </c>
      <c r="H11" t="str">
        <f>data[[#This Row],[id_customer]]&amp;data[[#This Row],[id_campaign]]</f>
        <v>C0001cam07</v>
      </c>
      <c r="I11">
        <f>DATEDIF(data[[#This Row],[join_date]],data[[#This Row],[buy_date]],"M")</f>
        <v>4</v>
      </c>
    </row>
    <row r="12" spans="1:9" x14ac:dyDescent="0.25">
      <c r="A12" t="s">
        <v>43</v>
      </c>
      <c r="B12" t="s">
        <v>16</v>
      </c>
      <c r="C12" s="1">
        <v>44850</v>
      </c>
      <c r="D12" s="1">
        <v>45008</v>
      </c>
      <c r="E12">
        <f>VLOOKUP(data[[#This Row],[id_campaign]],campaign[],4,FALSE)</f>
        <v>25</v>
      </c>
      <c r="F12" t="str">
        <f>VLOOKUP(data[[#This Row],[id_campaign]],campaign[],2,FALSE)</f>
        <v>BuysViaMailOrder</v>
      </c>
      <c r="G12" t="str">
        <f>VLOOKUP(data[[#This Row],[id_customer]],customer[],2,FALSE)</f>
        <v>Cooper Rowantree</v>
      </c>
      <c r="H12" t="str">
        <f>data[[#This Row],[id_customer]]&amp;data[[#This Row],[id_campaign]]</f>
        <v>C0001cam07</v>
      </c>
      <c r="I12">
        <f>DATEDIF(data[[#This Row],[join_date]],data[[#This Row],[buy_date]],"M")</f>
        <v>5</v>
      </c>
    </row>
    <row r="13" spans="1:9" x14ac:dyDescent="0.25">
      <c r="A13" t="s">
        <v>43</v>
      </c>
      <c r="B13" t="s">
        <v>16</v>
      </c>
      <c r="C13" s="1">
        <v>44850</v>
      </c>
      <c r="D13" s="1">
        <v>45045</v>
      </c>
      <c r="E13">
        <f>VLOOKUP(data[[#This Row],[id_campaign]],campaign[],4,FALSE)</f>
        <v>25</v>
      </c>
      <c r="F13" t="str">
        <f>VLOOKUP(data[[#This Row],[id_campaign]],campaign[],2,FALSE)</f>
        <v>BuysViaMailOrder</v>
      </c>
      <c r="G13" t="str">
        <f>VLOOKUP(data[[#This Row],[id_customer]],customer[],2,FALSE)</f>
        <v>Cooper Rowantree</v>
      </c>
      <c r="H13" t="str">
        <f>data[[#This Row],[id_customer]]&amp;data[[#This Row],[id_campaign]]</f>
        <v>C0001cam07</v>
      </c>
      <c r="I13">
        <f>DATEDIF(data[[#This Row],[join_date]],data[[#This Row],[buy_date]],"M")</f>
        <v>6</v>
      </c>
    </row>
    <row r="14" spans="1:9" x14ac:dyDescent="0.25">
      <c r="A14" t="s">
        <v>43</v>
      </c>
      <c r="B14" t="s">
        <v>16</v>
      </c>
      <c r="C14" s="1">
        <v>44850</v>
      </c>
      <c r="D14" s="1">
        <v>45047</v>
      </c>
      <c r="E14">
        <f>VLOOKUP(data[[#This Row],[id_campaign]],campaign[],4,FALSE)</f>
        <v>25</v>
      </c>
      <c r="F14" t="str">
        <f>VLOOKUP(data[[#This Row],[id_campaign]],campaign[],2,FALSE)</f>
        <v>BuysViaMailOrder</v>
      </c>
      <c r="G14" t="str">
        <f>VLOOKUP(data[[#This Row],[id_customer]],customer[],2,FALSE)</f>
        <v>Cooper Rowantree</v>
      </c>
      <c r="H14" t="str">
        <f>data[[#This Row],[id_customer]]&amp;data[[#This Row],[id_campaign]]</f>
        <v>C0001cam07</v>
      </c>
      <c r="I14">
        <f>DATEDIF(data[[#This Row],[join_date]],data[[#This Row],[buy_date]],"M")</f>
        <v>6</v>
      </c>
    </row>
    <row r="15" spans="1:9" x14ac:dyDescent="0.25">
      <c r="A15" t="s">
        <v>43</v>
      </c>
      <c r="B15" t="s">
        <v>36</v>
      </c>
      <c r="C15" s="1">
        <v>45038</v>
      </c>
      <c r="D15" s="1">
        <v>45038</v>
      </c>
      <c r="E15">
        <f>VLOOKUP(data[[#This Row],[id_campaign]],campaign[],4,FALSE)</f>
        <v>29</v>
      </c>
      <c r="F15" t="str">
        <f>VLOOKUP(data[[#This Row],[id_campaign]],campaign[],2,FALSE)</f>
        <v>MaritalStatus</v>
      </c>
      <c r="G15" t="str">
        <f>VLOOKUP(data[[#This Row],[id_customer]],customer[],2,FALSE)</f>
        <v>Cooper Rowantree</v>
      </c>
      <c r="H15" t="str">
        <f>data[[#This Row],[id_customer]]&amp;data[[#This Row],[id_campaign]]</f>
        <v>C0001cam17</v>
      </c>
      <c r="I15">
        <f>DATEDIF(data[[#This Row],[join_date]],data[[#This Row],[buy_date]],"M")</f>
        <v>0</v>
      </c>
    </row>
    <row r="16" spans="1:9" x14ac:dyDescent="0.25">
      <c r="A16" t="s">
        <v>43</v>
      </c>
      <c r="B16" t="s">
        <v>36</v>
      </c>
      <c r="C16" s="1">
        <v>45038</v>
      </c>
      <c r="D16" s="1">
        <v>45075</v>
      </c>
      <c r="E16">
        <f>VLOOKUP(data[[#This Row],[id_campaign]],campaign[],4,FALSE)</f>
        <v>29</v>
      </c>
      <c r="F16" t="str">
        <f>VLOOKUP(data[[#This Row],[id_campaign]],campaign[],2,FALSE)</f>
        <v>MaritalStatus</v>
      </c>
      <c r="G16" t="str">
        <f>VLOOKUP(data[[#This Row],[id_customer]],customer[],2,FALSE)</f>
        <v>Cooper Rowantree</v>
      </c>
      <c r="H16" t="str">
        <f>data[[#This Row],[id_customer]]&amp;data[[#This Row],[id_campaign]]</f>
        <v>C0001cam17</v>
      </c>
      <c r="I16">
        <f>DATEDIF(data[[#This Row],[join_date]],data[[#This Row],[buy_date]],"M")</f>
        <v>1</v>
      </c>
    </row>
    <row r="17" spans="1:9" x14ac:dyDescent="0.25">
      <c r="A17" t="s">
        <v>43</v>
      </c>
      <c r="B17" t="s">
        <v>36</v>
      </c>
      <c r="C17" s="1">
        <v>45038</v>
      </c>
      <c r="D17" s="1">
        <v>45082</v>
      </c>
      <c r="E17">
        <f>VLOOKUP(data[[#This Row],[id_campaign]],campaign[],4,FALSE)</f>
        <v>29</v>
      </c>
      <c r="F17" t="str">
        <f>VLOOKUP(data[[#This Row],[id_campaign]],campaign[],2,FALSE)</f>
        <v>MaritalStatus</v>
      </c>
      <c r="G17" t="str">
        <f>VLOOKUP(data[[#This Row],[id_customer]],customer[],2,FALSE)</f>
        <v>Cooper Rowantree</v>
      </c>
      <c r="H17" t="str">
        <f>data[[#This Row],[id_customer]]&amp;data[[#This Row],[id_campaign]]</f>
        <v>C0001cam17</v>
      </c>
      <c r="I17">
        <f>DATEDIF(data[[#This Row],[join_date]],data[[#This Row],[buy_date]],"M")</f>
        <v>1</v>
      </c>
    </row>
    <row r="18" spans="1:9" x14ac:dyDescent="0.25">
      <c r="A18" t="s">
        <v>48</v>
      </c>
      <c r="B18" t="s">
        <v>24</v>
      </c>
      <c r="C18" s="1">
        <v>44728</v>
      </c>
      <c r="D18" s="1">
        <v>44728</v>
      </c>
      <c r="E18">
        <f>VLOOKUP(data[[#This Row],[id_campaign]],campaign[],4,FALSE)</f>
        <v>62</v>
      </c>
      <c r="F18" t="str">
        <f>VLOOKUP(data[[#This Row],[id_campaign]],campaign[],2,FALSE)</f>
        <v>OwnsComputer</v>
      </c>
      <c r="G18" t="str">
        <f>VLOOKUP(data[[#This Row],[id_customer]],customer[],2,FALSE)</f>
        <v>Arlan Boow</v>
      </c>
      <c r="H18" t="str">
        <f>data[[#This Row],[id_customer]]&amp;data[[#This Row],[id_campaign]]</f>
        <v>C0002cam11</v>
      </c>
      <c r="I18">
        <f>DATEDIF(data[[#This Row],[join_date]],data[[#This Row],[buy_date]],"M")</f>
        <v>0</v>
      </c>
    </row>
    <row r="19" spans="1:9" x14ac:dyDescent="0.25">
      <c r="A19" t="s">
        <v>48</v>
      </c>
      <c r="B19" t="s">
        <v>24</v>
      </c>
      <c r="C19" s="1">
        <v>44728</v>
      </c>
      <c r="D19" s="1">
        <v>44830</v>
      </c>
      <c r="E19">
        <f>VLOOKUP(data[[#This Row],[id_campaign]],campaign[],4,FALSE)</f>
        <v>62</v>
      </c>
      <c r="F19" t="str">
        <f>VLOOKUP(data[[#This Row],[id_campaign]],campaign[],2,FALSE)</f>
        <v>OwnsComputer</v>
      </c>
      <c r="G19" t="str">
        <f>VLOOKUP(data[[#This Row],[id_customer]],customer[],2,FALSE)</f>
        <v>Arlan Boow</v>
      </c>
      <c r="H19" t="str">
        <f>data[[#This Row],[id_customer]]&amp;data[[#This Row],[id_campaign]]</f>
        <v>C0002cam11</v>
      </c>
      <c r="I19">
        <f>DATEDIF(data[[#This Row],[join_date]],data[[#This Row],[buy_date]],"M")</f>
        <v>3</v>
      </c>
    </row>
    <row r="20" spans="1:9" x14ac:dyDescent="0.25">
      <c r="A20" t="s">
        <v>48</v>
      </c>
      <c r="B20" t="s">
        <v>24</v>
      </c>
      <c r="C20" s="1">
        <v>44728</v>
      </c>
      <c r="D20" s="1">
        <v>44835</v>
      </c>
      <c r="E20">
        <f>VLOOKUP(data[[#This Row],[id_campaign]],campaign[],4,FALSE)</f>
        <v>62</v>
      </c>
      <c r="F20" t="str">
        <f>VLOOKUP(data[[#This Row],[id_campaign]],campaign[],2,FALSE)</f>
        <v>OwnsComputer</v>
      </c>
      <c r="G20" t="str">
        <f>VLOOKUP(data[[#This Row],[id_customer]],customer[],2,FALSE)</f>
        <v>Arlan Boow</v>
      </c>
      <c r="H20" t="str">
        <f>data[[#This Row],[id_customer]]&amp;data[[#This Row],[id_campaign]]</f>
        <v>C0002cam11</v>
      </c>
      <c r="I20">
        <f>DATEDIF(data[[#This Row],[join_date]],data[[#This Row],[buy_date]],"M")</f>
        <v>3</v>
      </c>
    </row>
    <row r="21" spans="1:9" x14ac:dyDescent="0.25">
      <c r="A21" t="s">
        <v>48</v>
      </c>
      <c r="B21" t="s">
        <v>24</v>
      </c>
      <c r="C21" s="1">
        <v>44728</v>
      </c>
      <c r="D21" s="1">
        <v>44979</v>
      </c>
      <c r="E21">
        <f>VLOOKUP(data[[#This Row],[id_campaign]],campaign[],4,FALSE)</f>
        <v>62</v>
      </c>
      <c r="F21" t="str">
        <f>VLOOKUP(data[[#This Row],[id_campaign]],campaign[],2,FALSE)</f>
        <v>OwnsComputer</v>
      </c>
      <c r="G21" t="str">
        <f>VLOOKUP(data[[#This Row],[id_customer]],customer[],2,FALSE)</f>
        <v>Arlan Boow</v>
      </c>
      <c r="H21" t="str">
        <f>data[[#This Row],[id_customer]]&amp;data[[#This Row],[id_campaign]]</f>
        <v>C0002cam11</v>
      </c>
      <c r="I21">
        <f>DATEDIF(data[[#This Row],[join_date]],data[[#This Row],[buy_date]],"M")</f>
        <v>8</v>
      </c>
    </row>
    <row r="22" spans="1:9" x14ac:dyDescent="0.25">
      <c r="A22" t="s">
        <v>48</v>
      </c>
      <c r="B22" t="s">
        <v>24</v>
      </c>
      <c r="C22" s="1">
        <v>44728</v>
      </c>
      <c r="D22" s="1">
        <v>45004</v>
      </c>
      <c r="E22">
        <f>VLOOKUP(data[[#This Row],[id_campaign]],campaign[],4,FALSE)</f>
        <v>62</v>
      </c>
      <c r="F22" t="str">
        <f>VLOOKUP(data[[#This Row],[id_campaign]],campaign[],2,FALSE)</f>
        <v>OwnsComputer</v>
      </c>
      <c r="G22" t="str">
        <f>VLOOKUP(data[[#This Row],[id_customer]],customer[],2,FALSE)</f>
        <v>Arlan Boow</v>
      </c>
      <c r="H22" t="str">
        <f>data[[#This Row],[id_customer]]&amp;data[[#This Row],[id_campaign]]</f>
        <v>C0002cam11</v>
      </c>
      <c r="I22">
        <f>DATEDIF(data[[#This Row],[join_date]],data[[#This Row],[buy_date]],"M")</f>
        <v>9</v>
      </c>
    </row>
    <row r="23" spans="1:9" x14ac:dyDescent="0.25">
      <c r="A23" t="s">
        <v>48</v>
      </c>
      <c r="B23" t="s">
        <v>24</v>
      </c>
      <c r="C23" s="1">
        <v>44728</v>
      </c>
      <c r="D23" s="1">
        <v>45043</v>
      </c>
      <c r="E23">
        <f>VLOOKUP(data[[#This Row],[id_campaign]],campaign[],4,FALSE)</f>
        <v>62</v>
      </c>
      <c r="F23" t="str">
        <f>VLOOKUP(data[[#This Row],[id_campaign]],campaign[],2,FALSE)</f>
        <v>OwnsComputer</v>
      </c>
      <c r="G23" t="str">
        <f>VLOOKUP(data[[#This Row],[id_customer]],customer[],2,FALSE)</f>
        <v>Arlan Boow</v>
      </c>
      <c r="H23" t="str">
        <f>data[[#This Row],[id_customer]]&amp;data[[#This Row],[id_campaign]]</f>
        <v>C0002cam11</v>
      </c>
      <c r="I23">
        <f>DATEDIF(data[[#This Row],[join_date]],data[[#This Row],[buy_date]],"M")</f>
        <v>10</v>
      </c>
    </row>
    <row r="24" spans="1:9" x14ac:dyDescent="0.25">
      <c r="A24" t="s">
        <v>48</v>
      </c>
      <c r="B24" t="s">
        <v>34</v>
      </c>
      <c r="C24" s="1">
        <v>44755</v>
      </c>
      <c r="D24" s="1">
        <v>44755</v>
      </c>
      <c r="E24">
        <f>VLOOKUP(data[[#This Row],[id_campaign]],campaign[],4,FALSE)</f>
        <v>16</v>
      </c>
      <c r="F24" t="str">
        <f>VLOOKUP(data[[#This Row],[id_campaign]],campaign[],2,FALSE)</f>
        <v>MadeCallToRetentionTeam</v>
      </c>
      <c r="G24" t="str">
        <f>VLOOKUP(data[[#This Row],[id_customer]],customer[],2,FALSE)</f>
        <v>Arlan Boow</v>
      </c>
      <c r="H24" t="str">
        <f>data[[#This Row],[id_customer]]&amp;data[[#This Row],[id_campaign]]</f>
        <v>C0002cam16</v>
      </c>
      <c r="I24">
        <f>DATEDIF(data[[#This Row],[join_date]],data[[#This Row],[buy_date]],"M")</f>
        <v>0</v>
      </c>
    </row>
    <row r="25" spans="1:9" x14ac:dyDescent="0.25">
      <c r="A25" t="s">
        <v>48</v>
      </c>
      <c r="B25" t="s">
        <v>34</v>
      </c>
      <c r="C25" s="1">
        <v>44755</v>
      </c>
      <c r="D25" s="1">
        <v>44856</v>
      </c>
      <c r="E25">
        <f>VLOOKUP(data[[#This Row],[id_campaign]],campaign[],4,FALSE)</f>
        <v>16</v>
      </c>
      <c r="F25" t="str">
        <f>VLOOKUP(data[[#This Row],[id_campaign]],campaign[],2,FALSE)</f>
        <v>MadeCallToRetentionTeam</v>
      </c>
      <c r="G25" t="str">
        <f>VLOOKUP(data[[#This Row],[id_customer]],customer[],2,FALSE)</f>
        <v>Arlan Boow</v>
      </c>
      <c r="H25" t="str">
        <f>data[[#This Row],[id_customer]]&amp;data[[#This Row],[id_campaign]]</f>
        <v>C0002cam16</v>
      </c>
      <c r="I25">
        <f>DATEDIF(data[[#This Row],[join_date]],data[[#This Row],[buy_date]],"M")</f>
        <v>3</v>
      </c>
    </row>
    <row r="26" spans="1:9" x14ac:dyDescent="0.25">
      <c r="A26" t="s">
        <v>48</v>
      </c>
      <c r="B26" t="s">
        <v>34</v>
      </c>
      <c r="C26" s="1">
        <v>44755</v>
      </c>
      <c r="D26" s="1">
        <v>44886</v>
      </c>
      <c r="E26">
        <f>VLOOKUP(data[[#This Row],[id_campaign]],campaign[],4,FALSE)</f>
        <v>16</v>
      </c>
      <c r="F26" t="str">
        <f>VLOOKUP(data[[#This Row],[id_campaign]],campaign[],2,FALSE)</f>
        <v>MadeCallToRetentionTeam</v>
      </c>
      <c r="G26" t="str">
        <f>VLOOKUP(data[[#This Row],[id_customer]],customer[],2,FALSE)</f>
        <v>Arlan Boow</v>
      </c>
      <c r="H26" t="str">
        <f>data[[#This Row],[id_customer]]&amp;data[[#This Row],[id_campaign]]</f>
        <v>C0002cam16</v>
      </c>
      <c r="I26">
        <f>DATEDIF(data[[#This Row],[join_date]],data[[#This Row],[buy_date]],"M")</f>
        <v>4</v>
      </c>
    </row>
    <row r="27" spans="1:9" x14ac:dyDescent="0.25">
      <c r="A27" t="s">
        <v>48</v>
      </c>
      <c r="B27" t="s">
        <v>34</v>
      </c>
      <c r="C27" s="1">
        <v>44755</v>
      </c>
      <c r="D27" s="1">
        <v>44908</v>
      </c>
      <c r="E27">
        <f>VLOOKUP(data[[#This Row],[id_campaign]],campaign[],4,FALSE)</f>
        <v>16</v>
      </c>
      <c r="F27" t="str">
        <f>VLOOKUP(data[[#This Row],[id_campaign]],campaign[],2,FALSE)</f>
        <v>MadeCallToRetentionTeam</v>
      </c>
      <c r="G27" t="str">
        <f>VLOOKUP(data[[#This Row],[id_customer]],customer[],2,FALSE)</f>
        <v>Arlan Boow</v>
      </c>
      <c r="H27" t="str">
        <f>data[[#This Row],[id_customer]]&amp;data[[#This Row],[id_campaign]]</f>
        <v>C0002cam16</v>
      </c>
      <c r="I27">
        <f>DATEDIF(data[[#This Row],[join_date]],data[[#This Row],[buy_date]],"M")</f>
        <v>5</v>
      </c>
    </row>
    <row r="28" spans="1:9" x14ac:dyDescent="0.25">
      <c r="A28" t="s">
        <v>48</v>
      </c>
      <c r="B28" t="s">
        <v>34</v>
      </c>
      <c r="C28" s="1">
        <v>44755</v>
      </c>
      <c r="D28" s="1">
        <v>44942</v>
      </c>
      <c r="E28">
        <f>VLOOKUP(data[[#This Row],[id_campaign]],campaign[],4,FALSE)</f>
        <v>16</v>
      </c>
      <c r="F28" t="str">
        <f>VLOOKUP(data[[#This Row],[id_campaign]],campaign[],2,FALSE)</f>
        <v>MadeCallToRetentionTeam</v>
      </c>
      <c r="G28" t="str">
        <f>VLOOKUP(data[[#This Row],[id_customer]],customer[],2,FALSE)</f>
        <v>Arlan Boow</v>
      </c>
      <c r="H28" t="str">
        <f>data[[#This Row],[id_customer]]&amp;data[[#This Row],[id_campaign]]</f>
        <v>C0002cam16</v>
      </c>
      <c r="I28">
        <f>DATEDIF(data[[#This Row],[join_date]],data[[#This Row],[buy_date]],"M")</f>
        <v>6</v>
      </c>
    </row>
    <row r="29" spans="1:9" x14ac:dyDescent="0.25">
      <c r="A29" t="s">
        <v>48</v>
      </c>
      <c r="B29" t="s">
        <v>34</v>
      </c>
      <c r="C29" s="1">
        <v>44755</v>
      </c>
      <c r="D29" s="1">
        <v>45002</v>
      </c>
      <c r="E29">
        <f>VLOOKUP(data[[#This Row],[id_campaign]],campaign[],4,FALSE)</f>
        <v>16</v>
      </c>
      <c r="F29" t="str">
        <f>VLOOKUP(data[[#This Row],[id_campaign]],campaign[],2,FALSE)</f>
        <v>MadeCallToRetentionTeam</v>
      </c>
      <c r="G29" t="str">
        <f>VLOOKUP(data[[#This Row],[id_customer]],customer[],2,FALSE)</f>
        <v>Arlan Boow</v>
      </c>
      <c r="H29" t="str">
        <f>data[[#This Row],[id_customer]]&amp;data[[#This Row],[id_campaign]]</f>
        <v>C0002cam16</v>
      </c>
      <c r="I29">
        <f>DATEDIF(data[[#This Row],[join_date]],data[[#This Row],[buy_date]],"M")</f>
        <v>8</v>
      </c>
    </row>
    <row r="30" spans="1:9" x14ac:dyDescent="0.25">
      <c r="A30" t="s">
        <v>48</v>
      </c>
      <c r="B30" t="s">
        <v>34</v>
      </c>
      <c r="C30" s="1">
        <v>44755</v>
      </c>
      <c r="D30" s="1">
        <v>45033</v>
      </c>
      <c r="E30">
        <f>VLOOKUP(data[[#This Row],[id_campaign]],campaign[],4,FALSE)</f>
        <v>16</v>
      </c>
      <c r="F30" t="str">
        <f>VLOOKUP(data[[#This Row],[id_campaign]],campaign[],2,FALSE)</f>
        <v>MadeCallToRetentionTeam</v>
      </c>
      <c r="G30" t="str">
        <f>VLOOKUP(data[[#This Row],[id_customer]],customer[],2,FALSE)</f>
        <v>Arlan Boow</v>
      </c>
      <c r="H30" t="str">
        <f>data[[#This Row],[id_customer]]&amp;data[[#This Row],[id_campaign]]</f>
        <v>C0002cam16</v>
      </c>
      <c r="I30">
        <f>DATEDIF(data[[#This Row],[join_date]],data[[#This Row],[buy_date]],"M")</f>
        <v>9</v>
      </c>
    </row>
    <row r="31" spans="1:9" x14ac:dyDescent="0.25">
      <c r="A31" t="s">
        <v>48</v>
      </c>
      <c r="B31" t="s">
        <v>34</v>
      </c>
      <c r="C31" s="1">
        <v>44755</v>
      </c>
      <c r="D31" s="1">
        <v>45069</v>
      </c>
      <c r="E31">
        <f>VLOOKUP(data[[#This Row],[id_campaign]],campaign[],4,FALSE)</f>
        <v>16</v>
      </c>
      <c r="F31" t="str">
        <f>VLOOKUP(data[[#This Row],[id_campaign]],campaign[],2,FALSE)</f>
        <v>MadeCallToRetentionTeam</v>
      </c>
      <c r="G31" t="str">
        <f>VLOOKUP(data[[#This Row],[id_customer]],customer[],2,FALSE)</f>
        <v>Arlan Boow</v>
      </c>
      <c r="H31" t="str">
        <f>data[[#This Row],[id_customer]]&amp;data[[#This Row],[id_campaign]]</f>
        <v>C0002cam16</v>
      </c>
      <c r="I31">
        <f>DATEDIF(data[[#This Row],[join_date]],data[[#This Row],[buy_date]],"M")</f>
        <v>10</v>
      </c>
    </row>
    <row r="32" spans="1:9" x14ac:dyDescent="0.25">
      <c r="A32" t="s">
        <v>48</v>
      </c>
      <c r="B32" t="s">
        <v>6</v>
      </c>
      <c r="C32" s="1">
        <v>44967</v>
      </c>
      <c r="D32" s="1">
        <v>44967</v>
      </c>
      <c r="E32">
        <f>VLOOKUP(data[[#This Row],[id_campaign]],campaign[],4,FALSE)</f>
        <v>26</v>
      </c>
      <c r="F32" t="str">
        <f>VLOOKUP(data[[#This Row],[id_campaign]],campaign[],2,FALSE)</f>
        <v>HandsetRefurbished</v>
      </c>
      <c r="G32" t="str">
        <f>VLOOKUP(data[[#This Row],[id_customer]],customer[],2,FALSE)</f>
        <v>Arlan Boow</v>
      </c>
      <c r="H32" t="str">
        <f>data[[#This Row],[id_customer]]&amp;data[[#This Row],[id_campaign]]</f>
        <v>C0002cam02</v>
      </c>
      <c r="I32">
        <f>DATEDIF(data[[#This Row],[join_date]],data[[#This Row],[buy_date]],"M")</f>
        <v>0</v>
      </c>
    </row>
    <row r="33" spans="1:9" x14ac:dyDescent="0.25">
      <c r="A33" t="s">
        <v>48</v>
      </c>
      <c r="B33" t="s">
        <v>6</v>
      </c>
      <c r="C33" s="1">
        <v>44967</v>
      </c>
      <c r="D33" s="1">
        <v>44997</v>
      </c>
      <c r="E33">
        <f>VLOOKUP(data[[#This Row],[id_campaign]],campaign[],4,FALSE)</f>
        <v>26</v>
      </c>
      <c r="F33" t="str">
        <f>VLOOKUP(data[[#This Row],[id_campaign]],campaign[],2,FALSE)</f>
        <v>HandsetRefurbished</v>
      </c>
      <c r="G33" t="str">
        <f>VLOOKUP(data[[#This Row],[id_customer]],customer[],2,FALSE)</f>
        <v>Arlan Boow</v>
      </c>
      <c r="H33" t="str">
        <f>data[[#This Row],[id_customer]]&amp;data[[#This Row],[id_campaign]]</f>
        <v>C0002cam02</v>
      </c>
      <c r="I33">
        <f>DATEDIF(data[[#This Row],[join_date]],data[[#This Row],[buy_date]],"M")</f>
        <v>1</v>
      </c>
    </row>
    <row r="34" spans="1:9" x14ac:dyDescent="0.25">
      <c r="A34" t="s">
        <v>48</v>
      </c>
      <c r="B34" t="s">
        <v>6</v>
      </c>
      <c r="C34" s="1">
        <v>44967</v>
      </c>
      <c r="D34" s="1">
        <v>45039</v>
      </c>
      <c r="E34">
        <f>VLOOKUP(data[[#This Row],[id_campaign]],campaign[],4,FALSE)</f>
        <v>26</v>
      </c>
      <c r="F34" t="str">
        <f>VLOOKUP(data[[#This Row],[id_campaign]],campaign[],2,FALSE)</f>
        <v>HandsetRefurbished</v>
      </c>
      <c r="G34" t="str">
        <f>VLOOKUP(data[[#This Row],[id_customer]],customer[],2,FALSE)</f>
        <v>Arlan Boow</v>
      </c>
      <c r="H34" t="str">
        <f>data[[#This Row],[id_customer]]&amp;data[[#This Row],[id_campaign]]</f>
        <v>C0002cam02</v>
      </c>
      <c r="I34">
        <f>DATEDIF(data[[#This Row],[join_date]],data[[#This Row],[buy_date]],"M")</f>
        <v>2</v>
      </c>
    </row>
    <row r="35" spans="1:9" x14ac:dyDescent="0.25">
      <c r="A35" t="s">
        <v>48</v>
      </c>
      <c r="B35" t="s">
        <v>6</v>
      </c>
      <c r="C35" s="1">
        <v>44967</v>
      </c>
      <c r="D35" s="1">
        <v>45063</v>
      </c>
      <c r="E35">
        <f>VLOOKUP(data[[#This Row],[id_campaign]],campaign[],4,FALSE)</f>
        <v>26</v>
      </c>
      <c r="F35" t="str">
        <f>VLOOKUP(data[[#This Row],[id_campaign]],campaign[],2,FALSE)</f>
        <v>HandsetRefurbished</v>
      </c>
      <c r="G35" t="str">
        <f>VLOOKUP(data[[#This Row],[id_customer]],customer[],2,FALSE)</f>
        <v>Arlan Boow</v>
      </c>
      <c r="H35" t="str">
        <f>data[[#This Row],[id_customer]]&amp;data[[#This Row],[id_campaign]]</f>
        <v>C0002cam02</v>
      </c>
      <c r="I35">
        <f>DATEDIF(data[[#This Row],[join_date]],data[[#This Row],[buy_date]],"M")</f>
        <v>3</v>
      </c>
    </row>
    <row r="36" spans="1:9" x14ac:dyDescent="0.25">
      <c r="A36" t="s">
        <v>52</v>
      </c>
      <c r="B36" t="s">
        <v>6</v>
      </c>
      <c r="C36" s="1">
        <v>44748</v>
      </c>
      <c r="D36" s="1">
        <v>44748</v>
      </c>
      <c r="E36">
        <f>VLOOKUP(data[[#This Row],[id_campaign]],campaign[],4,FALSE)</f>
        <v>26</v>
      </c>
      <c r="F36" t="str">
        <f>VLOOKUP(data[[#This Row],[id_campaign]],campaign[],2,FALSE)</f>
        <v>HandsetRefurbished</v>
      </c>
      <c r="G36" t="str">
        <f>VLOOKUP(data[[#This Row],[id_customer]],customer[],2,FALSE)</f>
        <v>Sascha Pittock</v>
      </c>
      <c r="H36" t="str">
        <f>data[[#This Row],[id_customer]]&amp;data[[#This Row],[id_campaign]]</f>
        <v>C0003cam02</v>
      </c>
      <c r="I36">
        <f>DATEDIF(data[[#This Row],[join_date]],data[[#This Row],[buy_date]],"M")</f>
        <v>0</v>
      </c>
    </row>
    <row r="37" spans="1:9" x14ac:dyDescent="0.25">
      <c r="A37" t="s">
        <v>52</v>
      </c>
      <c r="B37" t="s">
        <v>6</v>
      </c>
      <c r="C37" s="1">
        <v>44748</v>
      </c>
      <c r="D37" s="1">
        <v>44784</v>
      </c>
      <c r="E37">
        <f>VLOOKUP(data[[#This Row],[id_campaign]],campaign[],4,FALSE)</f>
        <v>26</v>
      </c>
      <c r="F37" t="str">
        <f>VLOOKUP(data[[#This Row],[id_campaign]],campaign[],2,FALSE)</f>
        <v>HandsetRefurbished</v>
      </c>
      <c r="G37" t="str">
        <f>VLOOKUP(data[[#This Row],[id_customer]],customer[],2,FALSE)</f>
        <v>Sascha Pittock</v>
      </c>
      <c r="H37" t="str">
        <f>data[[#This Row],[id_customer]]&amp;data[[#This Row],[id_campaign]]</f>
        <v>C0003cam02</v>
      </c>
      <c r="I37">
        <f>DATEDIF(data[[#This Row],[join_date]],data[[#This Row],[buy_date]],"M")</f>
        <v>1</v>
      </c>
    </row>
    <row r="38" spans="1:9" x14ac:dyDescent="0.25">
      <c r="A38" t="s">
        <v>52</v>
      </c>
      <c r="B38" t="s">
        <v>6</v>
      </c>
      <c r="C38" s="1">
        <v>44748</v>
      </c>
      <c r="D38" s="1">
        <v>44815</v>
      </c>
      <c r="E38">
        <f>VLOOKUP(data[[#This Row],[id_campaign]],campaign[],4,FALSE)</f>
        <v>26</v>
      </c>
      <c r="F38" t="str">
        <f>VLOOKUP(data[[#This Row],[id_campaign]],campaign[],2,FALSE)</f>
        <v>HandsetRefurbished</v>
      </c>
      <c r="G38" t="str">
        <f>VLOOKUP(data[[#This Row],[id_customer]],customer[],2,FALSE)</f>
        <v>Sascha Pittock</v>
      </c>
      <c r="H38" t="str">
        <f>data[[#This Row],[id_customer]]&amp;data[[#This Row],[id_campaign]]</f>
        <v>C0003cam02</v>
      </c>
      <c r="I38">
        <f>DATEDIF(data[[#This Row],[join_date]],data[[#This Row],[buy_date]],"M")</f>
        <v>2</v>
      </c>
    </row>
    <row r="39" spans="1:9" x14ac:dyDescent="0.25">
      <c r="A39" t="s">
        <v>52</v>
      </c>
      <c r="B39" t="s">
        <v>6</v>
      </c>
      <c r="C39" s="1">
        <v>44748</v>
      </c>
      <c r="D39" s="1">
        <v>44848</v>
      </c>
      <c r="E39">
        <f>VLOOKUP(data[[#This Row],[id_campaign]],campaign[],4,FALSE)</f>
        <v>26</v>
      </c>
      <c r="F39" t="str">
        <f>VLOOKUP(data[[#This Row],[id_campaign]],campaign[],2,FALSE)</f>
        <v>HandsetRefurbished</v>
      </c>
      <c r="G39" t="str">
        <f>VLOOKUP(data[[#This Row],[id_customer]],customer[],2,FALSE)</f>
        <v>Sascha Pittock</v>
      </c>
      <c r="H39" t="str">
        <f>data[[#This Row],[id_customer]]&amp;data[[#This Row],[id_campaign]]</f>
        <v>C0003cam02</v>
      </c>
      <c r="I39">
        <f>DATEDIF(data[[#This Row],[join_date]],data[[#This Row],[buy_date]],"M")</f>
        <v>3</v>
      </c>
    </row>
    <row r="40" spans="1:9" x14ac:dyDescent="0.25">
      <c r="A40" t="s">
        <v>52</v>
      </c>
      <c r="B40" t="s">
        <v>6</v>
      </c>
      <c r="C40" s="1">
        <v>44748</v>
      </c>
      <c r="D40" s="1">
        <v>44877</v>
      </c>
      <c r="E40">
        <f>VLOOKUP(data[[#This Row],[id_campaign]],campaign[],4,FALSE)</f>
        <v>26</v>
      </c>
      <c r="F40" t="str">
        <f>VLOOKUP(data[[#This Row],[id_campaign]],campaign[],2,FALSE)</f>
        <v>HandsetRefurbished</v>
      </c>
      <c r="G40" t="str">
        <f>VLOOKUP(data[[#This Row],[id_customer]],customer[],2,FALSE)</f>
        <v>Sascha Pittock</v>
      </c>
      <c r="H40" t="str">
        <f>data[[#This Row],[id_customer]]&amp;data[[#This Row],[id_campaign]]</f>
        <v>C0003cam02</v>
      </c>
      <c r="I40">
        <f>DATEDIF(data[[#This Row],[join_date]],data[[#This Row],[buy_date]],"M")</f>
        <v>4</v>
      </c>
    </row>
    <row r="41" spans="1:9" x14ac:dyDescent="0.25">
      <c r="A41" t="s">
        <v>52</v>
      </c>
      <c r="B41" t="s">
        <v>6</v>
      </c>
      <c r="C41" s="1">
        <v>44748</v>
      </c>
      <c r="D41" s="1">
        <v>44908</v>
      </c>
      <c r="E41">
        <f>VLOOKUP(data[[#This Row],[id_campaign]],campaign[],4,FALSE)</f>
        <v>26</v>
      </c>
      <c r="F41" t="str">
        <f>VLOOKUP(data[[#This Row],[id_campaign]],campaign[],2,FALSE)</f>
        <v>HandsetRefurbished</v>
      </c>
      <c r="G41" t="str">
        <f>VLOOKUP(data[[#This Row],[id_customer]],customer[],2,FALSE)</f>
        <v>Sascha Pittock</v>
      </c>
      <c r="H41" t="str">
        <f>data[[#This Row],[id_customer]]&amp;data[[#This Row],[id_campaign]]</f>
        <v>C0003cam02</v>
      </c>
      <c r="I41">
        <f>DATEDIF(data[[#This Row],[join_date]],data[[#This Row],[buy_date]],"M")</f>
        <v>5</v>
      </c>
    </row>
    <row r="42" spans="1:9" x14ac:dyDescent="0.25">
      <c r="A42" t="s">
        <v>52</v>
      </c>
      <c r="B42" t="s">
        <v>6</v>
      </c>
      <c r="C42" s="1">
        <v>44748</v>
      </c>
      <c r="D42" s="1">
        <v>44936</v>
      </c>
      <c r="E42">
        <f>VLOOKUP(data[[#This Row],[id_campaign]],campaign[],4,FALSE)</f>
        <v>26</v>
      </c>
      <c r="F42" t="str">
        <f>VLOOKUP(data[[#This Row],[id_campaign]],campaign[],2,FALSE)</f>
        <v>HandsetRefurbished</v>
      </c>
      <c r="G42" t="str">
        <f>VLOOKUP(data[[#This Row],[id_customer]],customer[],2,FALSE)</f>
        <v>Sascha Pittock</v>
      </c>
      <c r="H42" t="str">
        <f>data[[#This Row],[id_customer]]&amp;data[[#This Row],[id_campaign]]</f>
        <v>C0003cam02</v>
      </c>
      <c r="I42">
        <f>DATEDIF(data[[#This Row],[join_date]],data[[#This Row],[buy_date]],"M")</f>
        <v>6</v>
      </c>
    </row>
    <row r="43" spans="1:9" x14ac:dyDescent="0.25">
      <c r="A43" t="s">
        <v>52</v>
      </c>
      <c r="B43" t="s">
        <v>6</v>
      </c>
      <c r="C43" s="1">
        <v>44748</v>
      </c>
      <c r="D43" s="1">
        <v>44963</v>
      </c>
      <c r="E43">
        <f>VLOOKUP(data[[#This Row],[id_campaign]],campaign[],4,FALSE)</f>
        <v>26</v>
      </c>
      <c r="F43" t="str">
        <f>VLOOKUP(data[[#This Row],[id_campaign]],campaign[],2,FALSE)</f>
        <v>HandsetRefurbished</v>
      </c>
      <c r="G43" t="str">
        <f>VLOOKUP(data[[#This Row],[id_customer]],customer[],2,FALSE)</f>
        <v>Sascha Pittock</v>
      </c>
      <c r="H43" t="str">
        <f>data[[#This Row],[id_customer]]&amp;data[[#This Row],[id_campaign]]</f>
        <v>C0003cam02</v>
      </c>
      <c r="I43">
        <f>DATEDIF(data[[#This Row],[join_date]],data[[#This Row],[buy_date]],"M")</f>
        <v>7</v>
      </c>
    </row>
    <row r="44" spans="1:9" x14ac:dyDescent="0.25">
      <c r="A44" t="s">
        <v>52</v>
      </c>
      <c r="B44" t="s">
        <v>6</v>
      </c>
      <c r="C44" s="1">
        <v>44748</v>
      </c>
      <c r="D44" s="1">
        <v>45003</v>
      </c>
      <c r="E44">
        <f>VLOOKUP(data[[#This Row],[id_campaign]],campaign[],4,FALSE)</f>
        <v>26</v>
      </c>
      <c r="F44" t="str">
        <f>VLOOKUP(data[[#This Row],[id_campaign]],campaign[],2,FALSE)</f>
        <v>HandsetRefurbished</v>
      </c>
      <c r="G44" t="str">
        <f>VLOOKUP(data[[#This Row],[id_customer]],customer[],2,FALSE)</f>
        <v>Sascha Pittock</v>
      </c>
      <c r="H44" t="str">
        <f>data[[#This Row],[id_customer]]&amp;data[[#This Row],[id_campaign]]</f>
        <v>C0003cam02</v>
      </c>
      <c r="I44">
        <f>DATEDIF(data[[#This Row],[join_date]],data[[#This Row],[buy_date]],"M")</f>
        <v>8</v>
      </c>
    </row>
    <row r="45" spans="1:9" x14ac:dyDescent="0.25">
      <c r="A45" t="s">
        <v>52</v>
      </c>
      <c r="B45" t="s">
        <v>6</v>
      </c>
      <c r="C45" s="1">
        <v>44748</v>
      </c>
      <c r="D45" s="1">
        <v>45028</v>
      </c>
      <c r="E45">
        <f>VLOOKUP(data[[#This Row],[id_campaign]],campaign[],4,FALSE)</f>
        <v>26</v>
      </c>
      <c r="F45" t="str">
        <f>VLOOKUP(data[[#This Row],[id_campaign]],campaign[],2,FALSE)</f>
        <v>HandsetRefurbished</v>
      </c>
      <c r="G45" t="str">
        <f>VLOOKUP(data[[#This Row],[id_customer]],customer[],2,FALSE)</f>
        <v>Sascha Pittock</v>
      </c>
      <c r="H45" t="str">
        <f>data[[#This Row],[id_customer]]&amp;data[[#This Row],[id_campaign]]</f>
        <v>C0003cam02</v>
      </c>
      <c r="I45">
        <f>DATEDIF(data[[#This Row],[join_date]],data[[#This Row],[buy_date]],"M")</f>
        <v>9</v>
      </c>
    </row>
    <row r="46" spans="1:9" x14ac:dyDescent="0.25">
      <c r="A46" t="s">
        <v>52</v>
      </c>
      <c r="B46" t="s">
        <v>6</v>
      </c>
      <c r="C46" s="1">
        <v>44748</v>
      </c>
      <c r="D46" s="1">
        <v>45056</v>
      </c>
      <c r="E46">
        <f>VLOOKUP(data[[#This Row],[id_campaign]],campaign[],4,FALSE)</f>
        <v>26</v>
      </c>
      <c r="F46" t="str">
        <f>VLOOKUP(data[[#This Row],[id_campaign]],campaign[],2,FALSE)</f>
        <v>HandsetRefurbished</v>
      </c>
      <c r="G46" t="str">
        <f>VLOOKUP(data[[#This Row],[id_customer]],customer[],2,FALSE)</f>
        <v>Sascha Pittock</v>
      </c>
      <c r="H46" t="str">
        <f>data[[#This Row],[id_customer]]&amp;data[[#This Row],[id_campaign]]</f>
        <v>C0003cam02</v>
      </c>
      <c r="I46">
        <f>DATEDIF(data[[#This Row],[join_date]],data[[#This Row],[buy_date]],"M")</f>
        <v>10</v>
      </c>
    </row>
    <row r="47" spans="1:9" x14ac:dyDescent="0.25">
      <c r="A47" t="s">
        <v>52</v>
      </c>
      <c r="B47" t="s">
        <v>8</v>
      </c>
      <c r="C47" s="1">
        <v>44806</v>
      </c>
      <c r="D47" s="1">
        <v>44806</v>
      </c>
      <c r="E47">
        <f>VLOOKUP(data[[#This Row],[id_campaign]],campaign[],4,FALSE)</f>
        <v>62</v>
      </c>
      <c r="F47" t="str">
        <f>VLOOKUP(data[[#This Row],[id_campaign]],campaign[],2,FALSE)</f>
        <v>HandsetWebCapable</v>
      </c>
      <c r="G47" t="str">
        <f>VLOOKUP(data[[#This Row],[id_customer]],customer[],2,FALSE)</f>
        <v>Sascha Pittock</v>
      </c>
      <c r="H47" t="str">
        <f>data[[#This Row],[id_customer]]&amp;data[[#This Row],[id_campaign]]</f>
        <v>C0003cam03</v>
      </c>
      <c r="I47">
        <f>DATEDIF(data[[#This Row],[join_date]],data[[#This Row],[buy_date]],"M")</f>
        <v>0</v>
      </c>
    </row>
    <row r="48" spans="1:9" x14ac:dyDescent="0.25">
      <c r="A48" t="s">
        <v>52</v>
      </c>
      <c r="B48" t="s">
        <v>8</v>
      </c>
      <c r="C48" s="1">
        <v>44806</v>
      </c>
      <c r="D48" s="1">
        <v>44844</v>
      </c>
      <c r="E48">
        <f>VLOOKUP(data[[#This Row],[id_campaign]],campaign[],4,FALSE)</f>
        <v>62</v>
      </c>
      <c r="F48" t="str">
        <f>VLOOKUP(data[[#This Row],[id_campaign]],campaign[],2,FALSE)</f>
        <v>HandsetWebCapable</v>
      </c>
      <c r="G48" t="str">
        <f>VLOOKUP(data[[#This Row],[id_customer]],customer[],2,FALSE)</f>
        <v>Sascha Pittock</v>
      </c>
      <c r="H48" t="str">
        <f>data[[#This Row],[id_customer]]&amp;data[[#This Row],[id_campaign]]</f>
        <v>C0003cam03</v>
      </c>
      <c r="I48">
        <f>DATEDIF(data[[#This Row],[join_date]],data[[#This Row],[buy_date]],"M")</f>
        <v>1</v>
      </c>
    </row>
    <row r="49" spans="1:9" x14ac:dyDescent="0.25">
      <c r="A49" t="s">
        <v>52</v>
      </c>
      <c r="B49" t="s">
        <v>8</v>
      </c>
      <c r="C49" s="1">
        <v>44806</v>
      </c>
      <c r="D49" s="1">
        <v>44882</v>
      </c>
      <c r="E49">
        <f>VLOOKUP(data[[#This Row],[id_campaign]],campaign[],4,FALSE)</f>
        <v>62</v>
      </c>
      <c r="F49" t="str">
        <f>VLOOKUP(data[[#This Row],[id_campaign]],campaign[],2,FALSE)</f>
        <v>HandsetWebCapable</v>
      </c>
      <c r="G49" t="str">
        <f>VLOOKUP(data[[#This Row],[id_customer]],customer[],2,FALSE)</f>
        <v>Sascha Pittock</v>
      </c>
      <c r="H49" t="str">
        <f>data[[#This Row],[id_customer]]&amp;data[[#This Row],[id_campaign]]</f>
        <v>C0003cam03</v>
      </c>
      <c r="I49">
        <f>DATEDIF(data[[#This Row],[join_date]],data[[#This Row],[buy_date]],"M")</f>
        <v>2</v>
      </c>
    </row>
    <row r="50" spans="1:9" x14ac:dyDescent="0.25">
      <c r="A50" t="s">
        <v>52</v>
      </c>
      <c r="B50" t="s">
        <v>8</v>
      </c>
      <c r="C50" s="1">
        <v>44806</v>
      </c>
      <c r="D50" s="1">
        <v>44908</v>
      </c>
      <c r="E50">
        <f>VLOOKUP(data[[#This Row],[id_campaign]],campaign[],4,FALSE)</f>
        <v>62</v>
      </c>
      <c r="F50" t="str">
        <f>VLOOKUP(data[[#This Row],[id_campaign]],campaign[],2,FALSE)</f>
        <v>HandsetWebCapable</v>
      </c>
      <c r="G50" t="str">
        <f>VLOOKUP(data[[#This Row],[id_customer]],customer[],2,FALSE)</f>
        <v>Sascha Pittock</v>
      </c>
      <c r="H50" t="str">
        <f>data[[#This Row],[id_customer]]&amp;data[[#This Row],[id_campaign]]</f>
        <v>C0003cam03</v>
      </c>
      <c r="I50">
        <f>DATEDIF(data[[#This Row],[join_date]],data[[#This Row],[buy_date]],"M")</f>
        <v>3</v>
      </c>
    </row>
    <row r="51" spans="1:9" x14ac:dyDescent="0.25">
      <c r="A51" t="s">
        <v>52</v>
      </c>
      <c r="B51" t="s">
        <v>8</v>
      </c>
      <c r="C51" s="1">
        <v>44806</v>
      </c>
      <c r="D51" s="1">
        <v>44942</v>
      </c>
      <c r="E51">
        <f>VLOOKUP(data[[#This Row],[id_campaign]],campaign[],4,FALSE)</f>
        <v>62</v>
      </c>
      <c r="F51" t="str">
        <f>VLOOKUP(data[[#This Row],[id_campaign]],campaign[],2,FALSE)</f>
        <v>HandsetWebCapable</v>
      </c>
      <c r="G51" t="str">
        <f>VLOOKUP(data[[#This Row],[id_customer]],customer[],2,FALSE)</f>
        <v>Sascha Pittock</v>
      </c>
      <c r="H51" t="str">
        <f>data[[#This Row],[id_customer]]&amp;data[[#This Row],[id_campaign]]</f>
        <v>C0003cam03</v>
      </c>
      <c r="I51">
        <f>DATEDIF(data[[#This Row],[join_date]],data[[#This Row],[buy_date]],"M")</f>
        <v>4</v>
      </c>
    </row>
    <row r="52" spans="1:9" x14ac:dyDescent="0.25">
      <c r="A52" t="s">
        <v>52</v>
      </c>
      <c r="B52" t="s">
        <v>8</v>
      </c>
      <c r="C52" s="1">
        <v>44806</v>
      </c>
      <c r="D52" s="1">
        <v>44967</v>
      </c>
      <c r="E52">
        <f>VLOOKUP(data[[#This Row],[id_campaign]],campaign[],4,FALSE)</f>
        <v>62</v>
      </c>
      <c r="F52" t="str">
        <f>VLOOKUP(data[[#This Row],[id_campaign]],campaign[],2,FALSE)</f>
        <v>HandsetWebCapable</v>
      </c>
      <c r="G52" t="str">
        <f>VLOOKUP(data[[#This Row],[id_customer]],customer[],2,FALSE)</f>
        <v>Sascha Pittock</v>
      </c>
      <c r="H52" t="str">
        <f>data[[#This Row],[id_customer]]&amp;data[[#This Row],[id_campaign]]</f>
        <v>C0003cam03</v>
      </c>
      <c r="I52">
        <f>DATEDIF(data[[#This Row],[join_date]],data[[#This Row],[buy_date]],"M")</f>
        <v>5</v>
      </c>
    </row>
    <row r="53" spans="1:9" x14ac:dyDescent="0.25">
      <c r="A53" t="s">
        <v>52</v>
      </c>
      <c r="B53" t="s">
        <v>8</v>
      </c>
      <c r="C53" s="1">
        <v>44806</v>
      </c>
      <c r="D53" s="1">
        <v>44997</v>
      </c>
      <c r="E53">
        <f>VLOOKUP(data[[#This Row],[id_campaign]],campaign[],4,FALSE)</f>
        <v>62</v>
      </c>
      <c r="F53" t="str">
        <f>VLOOKUP(data[[#This Row],[id_campaign]],campaign[],2,FALSE)</f>
        <v>HandsetWebCapable</v>
      </c>
      <c r="G53" t="str">
        <f>VLOOKUP(data[[#This Row],[id_customer]],customer[],2,FALSE)</f>
        <v>Sascha Pittock</v>
      </c>
      <c r="H53" t="str">
        <f>data[[#This Row],[id_customer]]&amp;data[[#This Row],[id_campaign]]</f>
        <v>C0003cam03</v>
      </c>
      <c r="I53">
        <f>DATEDIF(data[[#This Row],[join_date]],data[[#This Row],[buy_date]],"M")</f>
        <v>6</v>
      </c>
    </row>
    <row r="54" spans="1:9" x14ac:dyDescent="0.25">
      <c r="A54" t="s">
        <v>52</v>
      </c>
      <c r="B54" t="s">
        <v>8</v>
      </c>
      <c r="C54" s="1">
        <v>44806</v>
      </c>
      <c r="D54" s="1">
        <v>45032</v>
      </c>
      <c r="E54">
        <f>VLOOKUP(data[[#This Row],[id_campaign]],campaign[],4,FALSE)</f>
        <v>62</v>
      </c>
      <c r="F54" t="str">
        <f>VLOOKUP(data[[#This Row],[id_campaign]],campaign[],2,FALSE)</f>
        <v>HandsetWebCapable</v>
      </c>
      <c r="G54" t="str">
        <f>VLOOKUP(data[[#This Row],[id_customer]],customer[],2,FALSE)</f>
        <v>Sascha Pittock</v>
      </c>
      <c r="H54" t="str">
        <f>data[[#This Row],[id_customer]]&amp;data[[#This Row],[id_campaign]]</f>
        <v>C0003cam03</v>
      </c>
      <c r="I54">
        <f>DATEDIF(data[[#This Row],[join_date]],data[[#This Row],[buy_date]],"M")</f>
        <v>7</v>
      </c>
    </row>
    <row r="55" spans="1:9" x14ac:dyDescent="0.25">
      <c r="A55" t="s">
        <v>52</v>
      </c>
      <c r="B55" t="s">
        <v>8</v>
      </c>
      <c r="C55" s="1">
        <v>44806</v>
      </c>
      <c r="D55" s="1">
        <v>45059</v>
      </c>
      <c r="E55">
        <f>VLOOKUP(data[[#This Row],[id_campaign]],campaign[],4,FALSE)</f>
        <v>62</v>
      </c>
      <c r="F55" t="str">
        <f>VLOOKUP(data[[#This Row],[id_campaign]],campaign[],2,FALSE)</f>
        <v>HandsetWebCapable</v>
      </c>
      <c r="G55" t="str">
        <f>VLOOKUP(data[[#This Row],[id_customer]],customer[],2,FALSE)</f>
        <v>Sascha Pittock</v>
      </c>
      <c r="H55" t="str">
        <f>data[[#This Row],[id_customer]]&amp;data[[#This Row],[id_campaign]]</f>
        <v>C0003cam03</v>
      </c>
      <c r="I55">
        <f>DATEDIF(data[[#This Row],[join_date]],data[[#This Row],[buy_date]],"M")</f>
        <v>8</v>
      </c>
    </row>
    <row r="56" spans="1:9" x14ac:dyDescent="0.25">
      <c r="A56" t="s">
        <v>52</v>
      </c>
      <c r="B56" t="s">
        <v>30</v>
      </c>
      <c r="C56" s="1">
        <v>44922</v>
      </c>
      <c r="D56" s="1">
        <v>44922</v>
      </c>
      <c r="E56">
        <f>VLOOKUP(data[[#This Row],[id_campaign]],campaign[],4,FALSE)</f>
        <v>28</v>
      </c>
      <c r="F56" t="str">
        <f>VLOOKUP(data[[#This Row],[id_campaign]],campaign[],2,FALSE)</f>
        <v>NotNewCellphoneUser</v>
      </c>
      <c r="G56" t="str">
        <f>VLOOKUP(data[[#This Row],[id_customer]],customer[],2,FALSE)</f>
        <v>Sascha Pittock</v>
      </c>
      <c r="H56" t="str">
        <f>data[[#This Row],[id_customer]]&amp;data[[#This Row],[id_campaign]]</f>
        <v>C0003cam14</v>
      </c>
      <c r="I56">
        <f>DATEDIF(data[[#This Row],[join_date]],data[[#This Row],[buy_date]],"M")</f>
        <v>0</v>
      </c>
    </row>
    <row r="57" spans="1:9" x14ac:dyDescent="0.25">
      <c r="A57" t="s">
        <v>52</v>
      </c>
      <c r="B57" t="s">
        <v>30</v>
      </c>
      <c r="C57" s="1">
        <v>44922</v>
      </c>
      <c r="D57" s="1">
        <v>44966</v>
      </c>
      <c r="E57">
        <f>VLOOKUP(data[[#This Row],[id_campaign]],campaign[],4,FALSE)</f>
        <v>28</v>
      </c>
      <c r="F57" t="str">
        <f>VLOOKUP(data[[#This Row],[id_campaign]],campaign[],2,FALSE)</f>
        <v>NotNewCellphoneUser</v>
      </c>
      <c r="G57" t="str">
        <f>VLOOKUP(data[[#This Row],[id_customer]],customer[],2,FALSE)</f>
        <v>Sascha Pittock</v>
      </c>
      <c r="H57" t="str">
        <f>data[[#This Row],[id_customer]]&amp;data[[#This Row],[id_campaign]]</f>
        <v>C0003cam14</v>
      </c>
      <c r="I57">
        <f>DATEDIF(data[[#This Row],[join_date]],data[[#This Row],[buy_date]],"M")</f>
        <v>1</v>
      </c>
    </row>
    <row r="58" spans="1:9" x14ac:dyDescent="0.25">
      <c r="A58" t="s">
        <v>52</v>
      </c>
      <c r="B58" t="s">
        <v>30</v>
      </c>
      <c r="C58" s="1">
        <v>44922</v>
      </c>
      <c r="D58" s="1">
        <v>44996</v>
      </c>
      <c r="E58">
        <f>VLOOKUP(data[[#This Row],[id_campaign]],campaign[],4,FALSE)</f>
        <v>28</v>
      </c>
      <c r="F58" t="str">
        <f>VLOOKUP(data[[#This Row],[id_campaign]],campaign[],2,FALSE)</f>
        <v>NotNewCellphoneUser</v>
      </c>
      <c r="G58" t="str">
        <f>VLOOKUP(data[[#This Row],[id_customer]],customer[],2,FALSE)</f>
        <v>Sascha Pittock</v>
      </c>
      <c r="H58" t="str">
        <f>data[[#This Row],[id_customer]]&amp;data[[#This Row],[id_campaign]]</f>
        <v>C0003cam14</v>
      </c>
      <c r="I58">
        <f>DATEDIF(data[[#This Row],[join_date]],data[[#This Row],[buy_date]],"M")</f>
        <v>2</v>
      </c>
    </row>
    <row r="59" spans="1:9" x14ac:dyDescent="0.25">
      <c r="A59" t="s">
        <v>52</v>
      </c>
      <c r="B59" t="s">
        <v>30</v>
      </c>
      <c r="C59" s="1">
        <v>44922</v>
      </c>
      <c r="D59" s="1">
        <v>45043</v>
      </c>
      <c r="E59">
        <f>VLOOKUP(data[[#This Row],[id_campaign]],campaign[],4,FALSE)</f>
        <v>28</v>
      </c>
      <c r="F59" t="str">
        <f>VLOOKUP(data[[#This Row],[id_campaign]],campaign[],2,FALSE)</f>
        <v>NotNewCellphoneUser</v>
      </c>
      <c r="G59" t="str">
        <f>VLOOKUP(data[[#This Row],[id_customer]],customer[],2,FALSE)</f>
        <v>Sascha Pittock</v>
      </c>
      <c r="H59" t="str">
        <f>data[[#This Row],[id_customer]]&amp;data[[#This Row],[id_campaign]]</f>
        <v>C0003cam14</v>
      </c>
      <c r="I59">
        <f>DATEDIF(data[[#This Row],[join_date]],data[[#This Row],[buy_date]],"M")</f>
        <v>4</v>
      </c>
    </row>
    <row r="60" spans="1:9" x14ac:dyDescent="0.25">
      <c r="A60" t="s">
        <v>52</v>
      </c>
      <c r="B60" t="s">
        <v>30</v>
      </c>
      <c r="C60" s="1">
        <v>44922</v>
      </c>
      <c r="D60" s="1">
        <v>45056</v>
      </c>
      <c r="E60">
        <f>VLOOKUP(data[[#This Row],[id_campaign]],campaign[],4,FALSE)</f>
        <v>28</v>
      </c>
      <c r="F60" t="str">
        <f>VLOOKUP(data[[#This Row],[id_campaign]],campaign[],2,FALSE)</f>
        <v>NotNewCellphoneUser</v>
      </c>
      <c r="G60" t="str">
        <f>VLOOKUP(data[[#This Row],[id_customer]],customer[],2,FALSE)</f>
        <v>Sascha Pittock</v>
      </c>
      <c r="H60" t="str">
        <f>data[[#This Row],[id_customer]]&amp;data[[#This Row],[id_campaign]]</f>
        <v>C0003cam14</v>
      </c>
      <c r="I60">
        <f>DATEDIF(data[[#This Row],[join_date]],data[[#This Row],[buy_date]],"M")</f>
        <v>4</v>
      </c>
    </row>
    <row r="61" spans="1:9" x14ac:dyDescent="0.25">
      <c r="A61" t="s">
        <v>52</v>
      </c>
      <c r="B61" t="s">
        <v>30</v>
      </c>
      <c r="C61" s="1">
        <v>44922</v>
      </c>
      <c r="D61" s="1">
        <v>45086</v>
      </c>
      <c r="E61">
        <f>VLOOKUP(data[[#This Row],[id_campaign]],campaign[],4,FALSE)</f>
        <v>28</v>
      </c>
      <c r="F61" t="str">
        <f>VLOOKUP(data[[#This Row],[id_campaign]],campaign[],2,FALSE)</f>
        <v>NotNewCellphoneUser</v>
      </c>
      <c r="G61" t="str">
        <f>VLOOKUP(data[[#This Row],[id_customer]],customer[],2,FALSE)</f>
        <v>Sascha Pittock</v>
      </c>
      <c r="H61" t="str">
        <f>data[[#This Row],[id_customer]]&amp;data[[#This Row],[id_campaign]]</f>
        <v>C0003cam14</v>
      </c>
      <c r="I61">
        <f>DATEDIF(data[[#This Row],[join_date]],data[[#This Row],[buy_date]],"M")</f>
        <v>5</v>
      </c>
    </row>
    <row r="62" spans="1:9" x14ac:dyDescent="0.25">
      <c r="A62" t="s">
        <v>56</v>
      </c>
      <c r="B62" t="s">
        <v>36</v>
      </c>
      <c r="C62" s="1">
        <v>44796</v>
      </c>
      <c r="D62" s="1">
        <v>44796</v>
      </c>
      <c r="E62">
        <f>VLOOKUP(data[[#This Row],[id_campaign]],campaign[],4,FALSE)</f>
        <v>29</v>
      </c>
      <c r="F62" t="str">
        <f>VLOOKUP(data[[#This Row],[id_campaign]],campaign[],2,FALSE)</f>
        <v>MaritalStatus</v>
      </c>
      <c r="G62" t="str">
        <f>VLOOKUP(data[[#This Row],[id_customer]],customer[],2,FALSE)</f>
        <v>Feliks Datte</v>
      </c>
      <c r="H62" t="str">
        <f>data[[#This Row],[id_customer]]&amp;data[[#This Row],[id_campaign]]</f>
        <v>C0004cam17</v>
      </c>
      <c r="I62">
        <f>DATEDIF(data[[#This Row],[join_date]],data[[#This Row],[buy_date]],"M")</f>
        <v>0</v>
      </c>
    </row>
    <row r="63" spans="1:9" x14ac:dyDescent="0.25">
      <c r="A63" t="s">
        <v>56</v>
      </c>
      <c r="B63" t="s">
        <v>36</v>
      </c>
      <c r="C63" s="1">
        <v>44796</v>
      </c>
      <c r="D63" s="1">
        <v>44861</v>
      </c>
      <c r="E63">
        <f>VLOOKUP(data[[#This Row],[id_campaign]],campaign[],4,FALSE)</f>
        <v>29</v>
      </c>
      <c r="F63" t="str">
        <f>VLOOKUP(data[[#This Row],[id_campaign]],campaign[],2,FALSE)</f>
        <v>MaritalStatus</v>
      </c>
      <c r="G63" t="str">
        <f>VLOOKUP(data[[#This Row],[id_customer]],customer[],2,FALSE)</f>
        <v>Feliks Datte</v>
      </c>
      <c r="H63" t="str">
        <f>data[[#This Row],[id_customer]]&amp;data[[#This Row],[id_campaign]]</f>
        <v>C0004cam17</v>
      </c>
      <c r="I63">
        <f>DATEDIF(data[[#This Row],[join_date]],data[[#This Row],[buy_date]],"M")</f>
        <v>2</v>
      </c>
    </row>
    <row r="64" spans="1:9" x14ac:dyDescent="0.25">
      <c r="A64" t="s">
        <v>56</v>
      </c>
      <c r="B64" t="s">
        <v>36</v>
      </c>
      <c r="C64" s="1">
        <v>44796</v>
      </c>
      <c r="D64" s="1">
        <v>44869</v>
      </c>
      <c r="E64">
        <f>VLOOKUP(data[[#This Row],[id_campaign]],campaign[],4,FALSE)</f>
        <v>29</v>
      </c>
      <c r="F64" t="str">
        <f>VLOOKUP(data[[#This Row],[id_campaign]],campaign[],2,FALSE)</f>
        <v>MaritalStatus</v>
      </c>
      <c r="G64" t="str">
        <f>VLOOKUP(data[[#This Row],[id_customer]],customer[],2,FALSE)</f>
        <v>Feliks Datte</v>
      </c>
      <c r="H64" t="str">
        <f>data[[#This Row],[id_customer]]&amp;data[[#This Row],[id_campaign]]</f>
        <v>C0004cam17</v>
      </c>
      <c r="I64">
        <f>DATEDIF(data[[#This Row],[join_date]],data[[#This Row],[buy_date]],"M")</f>
        <v>2</v>
      </c>
    </row>
    <row r="65" spans="1:9" x14ac:dyDescent="0.25">
      <c r="A65" t="s">
        <v>56</v>
      </c>
      <c r="B65" t="s">
        <v>36</v>
      </c>
      <c r="C65" s="1">
        <v>44796</v>
      </c>
      <c r="D65" s="1">
        <v>44954</v>
      </c>
      <c r="E65">
        <f>VLOOKUP(data[[#This Row],[id_campaign]],campaign[],4,FALSE)</f>
        <v>29</v>
      </c>
      <c r="F65" t="str">
        <f>VLOOKUP(data[[#This Row],[id_campaign]],campaign[],2,FALSE)</f>
        <v>MaritalStatus</v>
      </c>
      <c r="G65" t="str">
        <f>VLOOKUP(data[[#This Row],[id_customer]],customer[],2,FALSE)</f>
        <v>Feliks Datte</v>
      </c>
      <c r="H65" t="str">
        <f>data[[#This Row],[id_customer]]&amp;data[[#This Row],[id_campaign]]</f>
        <v>C0004cam17</v>
      </c>
      <c r="I65">
        <f>DATEDIF(data[[#This Row],[join_date]],data[[#This Row],[buy_date]],"M")</f>
        <v>5</v>
      </c>
    </row>
    <row r="66" spans="1:9" x14ac:dyDescent="0.25">
      <c r="A66" t="s">
        <v>56</v>
      </c>
      <c r="B66" t="s">
        <v>36</v>
      </c>
      <c r="C66" s="1">
        <v>44796</v>
      </c>
      <c r="D66" s="1">
        <v>44960</v>
      </c>
      <c r="E66">
        <f>VLOOKUP(data[[#This Row],[id_campaign]],campaign[],4,FALSE)</f>
        <v>29</v>
      </c>
      <c r="F66" t="str">
        <f>VLOOKUP(data[[#This Row],[id_campaign]],campaign[],2,FALSE)</f>
        <v>MaritalStatus</v>
      </c>
      <c r="G66" t="str">
        <f>VLOOKUP(data[[#This Row],[id_customer]],customer[],2,FALSE)</f>
        <v>Feliks Datte</v>
      </c>
      <c r="H66" t="str">
        <f>data[[#This Row],[id_customer]]&amp;data[[#This Row],[id_campaign]]</f>
        <v>C0004cam17</v>
      </c>
      <c r="I66">
        <f>DATEDIF(data[[#This Row],[join_date]],data[[#This Row],[buy_date]],"M")</f>
        <v>5</v>
      </c>
    </row>
    <row r="67" spans="1:9" x14ac:dyDescent="0.25">
      <c r="A67" t="s">
        <v>56</v>
      </c>
      <c r="B67" t="s">
        <v>36</v>
      </c>
      <c r="C67" s="1">
        <v>44796</v>
      </c>
      <c r="D67" s="1">
        <v>45072</v>
      </c>
      <c r="E67">
        <f>VLOOKUP(data[[#This Row],[id_campaign]],campaign[],4,FALSE)</f>
        <v>29</v>
      </c>
      <c r="F67" t="str">
        <f>VLOOKUP(data[[#This Row],[id_campaign]],campaign[],2,FALSE)</f>
        <v>MaritalStatus</v>
      </c>
      <c r="G67" t="str">
        <f>VLOOKUP(data[[#This Row],[id_customer]],customer[],2,FALSE)</f>
        <v>Feliks Datte</v>
      </c>
      <c r="H67" t="str">
        <f>data[[#This Row],[id_customer]]&amp;data[[#This Row],[id_campaign]]</f>
        <v>C0004cam17</v>
      </c>
      <c r="I67">
        <f>DATEDIF(data[[#This Row],[join_date]],data[[#This Row],[buy_date]],"M")</f>
        <v>9</v>
      </c>
    </row>
    <row r="68" spans="1:9" x14ac:dyDescent="0.25">
      <c r="A68" t="s">
        <v>56</v>
      </c>
      <c r="B68" t="s">
        <v>36</v>
      </c>
      <c r="C68" s="1">
        <v>44796</v>
      </c>
      <c r="D68" s="1">
        <v>45084</v>
      </c>
      <c r="E68">
        <f>VLOOKUP(data[[#This Row],[id_campaign]],campaign[],4,FALSE)</f>
        <v>29</v>
      </c>
      <c r="F68" t="str">
        <f>VLOOKUP(data[[#This Row],[id_campaign]],campaign[],2,FALSE)</f>
        <v>MaritalStatus</v>
      </c>
      <c r="G68" t="str">
        <f>VLOOKUP(data[[#This Row],[id_customer]],customer[],2,FALSE)</f>
        <v>Feliks Datte</v>
      </c>
      <c r="H68" t="str">
        <f>data[[#This Row],[id_customer]]&amp;data[[#This Row],[id_campaign]]</f>
        <v>C0004cam17</v>
      </c>
      <c r="I68">
        <f>DATEDIF(data[[#This Row],[join_date]],data[[#This Row],[buy_date]],"M")</f>
        <v>9</v>
      </c>
    </row>
    <row r="69" spans="1:9" x14ac:dyDescent="0.25">
      <c r="A69" t="s">
        <v>56</v>
      </c>
      <c r="B69" t="s">
        <v>34</v>
      </c>
      <c r="C69" s="1">
        <v>44855</v>
      </c>
      <c r="D69" s="1">
        <v>44855</v>
      </c>
      <c r="E69">
        <f>VLOOKUP(data[[#This Row],[id_campaign]],campaign[],4,FALSE)</f>
        <v>16</v>
      </c>
      <c r="F69" t="str">
        <f>VLOOKUP(data[[#This Row],[id_campaign]],campaign[],2,FALSE)</f>
        <v>MadeCallToRetentionTeam</v>
      </c>
      <c r="G69" t="str">
        <f>VLOOKUP(data[[#This Row],[id_customer]],customer[],2,FALSE)</f>
        <v>Feliks Datte</v>
      </c>
      <c r="H69" t="str">
        <f>data[[#This Row],[id_customer]]&amp;data[[#This Row],[id_campaign]]</f>
        <v>C0004cam16</v>
      </c>
      <c r="I69">
        <f>DATEDIF(data[[#This Row],[join_date]],data[[#This Row],[buy_date]],"M")</f>
        <v>0</v>
      </c>
    </row>
    <row r="70" spans="1:9" x14ac:dyDescent="0.25">
      <c r="A70" t="s">
        <v>56</v>
      </c>
      <c r="B70" t="s">
        <v>34</v>
      </c>
      <c r="C70" s="1">
        <v>44855</v>
      </c>
      <c r="D70" s="1">
        <v>44894</v>
      </c>
      <c r="E70">
        <f>VLOOKUP(data[[#This Row],[id_campaign]],campaign[],4,FALSE)</f>
        <v>16</v>
      </c>
      <c r="F70" t="str">
        <f>VLOOKUP(data[[#This Row],[id_campaign]],campaign[],2,FALSE)</f>
        <v>MadeCallToRetentionTeam</v>
      </c>
      <c r="G70" t="str">
        <f>VLOOKUP(data[[#This Row],[id_customer]],customer[],2,FALSE)</f>
        <v>Feliks Datte</v>
      </c>
      <c r="H70" t="str">
        <f>data[[#This Row],[id_customer]]&amp;data[[#This Row],[id_campaign]]</f>
        <v>C0004cam16</v>
      </c>
      <c r="I70">
        <f>DATEDIF(data[[#This Row],[join_date]],data[[#This Row],[buy_date]],"M")</f>
        <v>1</v>
      </c>
    </row>
    <row r="71" spans="1:9" x14ac:dyDescent="0.25">
      <c r="A71" t="s">
        <v>56</v>
      </c>
      <c r="B71" t="s">
        <v>34</v>
      </c>
      <c r="C71" s="1">
        <v>44855</v>
      </c>
      <c r="D71" s="1">
        <v>44922</v>
      </c>
      <c r="E71">
        <f>VLOOKUP(data[[#This Row],[id_campaign]],campaign[],4,FALSE)</f>
        <v>16</v>
      </c>
      <c r="F71" t="str">
        <f>VLOOKUP(data[[#This Row],[id_campaign]],campaign[],2,FALSE)</f>
        <v>MadeCallToRetentionTeam</v>
      </c>
      <c r="G71" t="str">
        <f>VLOOKUP(data[[#This Row],[id_customer]],customer[],2,FALSE)</f>
        <v>Feliks Datte</v>
      </c>
      <c r="H71" t="str">
        <f>data[[#This Row],[id_customer]]&amp;data[[#This Row],[id_campaign]]</f>
        <v>C0004cam16</v>
      </c>
      <c r="I71">
        <f>DATEDIF(data[[#This Row],[join_date]],data[[#This Row],[buy_date]],"M")</f>
        <v>2</v>
      </c>
    </row>
    <row r="72" spans="1:9" x14ac:dyDescent="0.25">
      <c r="A72" t="s">
        <v>56</v>
      </c>
      <c r="B72" t="s">
        <v>34</v>
      </c>
      <c r="C72" s="1">
        <v>44855</v>
      </c>
      <c r="D72" s="1">
        <v>45016</v>
      </c>
      <c r="E72">
        <f>VLOOKUP(data[[#This Row],[id_campaign]],campaign[],4,FALSE)</f>
        <v>16</v>
      </c>
      <c r="F72" t="str">
        <f>VLOOKUP(data[[#This Row],[id_campaign]],campaign[],2,FALSE)</f>
        <v>MadeCallToRetentionTeam</v>
      </c>
      <c r="G72" t="str">
        <f>VLOOKUP(data[[#This Row],[id_customer]],customer[],2,FALSE)</f>
        <v>Feliks Datte</v>
      </c>
      <c r="H72" t="str">
        <f>data[[#This Row],[id_customer]]&amp;data[[#This Row],[id_campaign]]</f>
        <v>C0004cam16</v>
      </c>
      <c r="I72">
        <f>DATEDIF(data[[#This Row],[join_date]],data[[#This Row],[buy_date]],"M")</f>
        <v>5</v>
      </c>
    </row>
    <row r="73" spans="1:9" x14ac:dyDescent="0.25">
      <c r="A73" t="s">
        <v>56</v>
      </c>
      <c r="B73" t="s">
        <v>34</v>
      </c>
      <c r="C73" s="1">
        <v>44855</v>
      </c>
      <c r="D73" s="1">
        <v>45044</v>
      </c>
      <c r="E73">
        <f>VLOOKUP(data[[#This Row],[id_campaign]],campaign[],4,FALSE)</f>
        <v>16</v>
      </c>
      <c r="F73" t="str">
        <f>VLOOKUP(data[[#This Row],[id_campaign]],campaign[],2,FALSE)</f>
        <v>MadeCallToRetentionTeam</v>
      </c>
      <c r="G73" t="str">
        <f>VLOOKUP(data[[#This Row],[id_customer]],customer[],2,FALSE)</f>
        <v>Feliks Datte</v>
      </c>
      <c r="H73" t="str">
        <f>data[[#This Row],[id_customer]]&amp;data[[#This Row],[id_campaign]]</f>
        <v>C0004cam16</v>
      </c>
      <c r="I73">
        <f>DATEDIF(data[[#This Row],[join_date]],data[[#This Row],[buy_date]],"M")</f>
        <v>6</v>
      </c>
    </row>
    <row r="74" spans="1:9" x14ac:dyDescent="0.25">
      <c r="A74" t="s">
        <v>56</v>
      </c>
      <c r="B74" t="s">
        <v>34</v>
      </c>
      <c r="C74" s="1">
        <v>44855</v>
      </c>
      <c r="D74" s="1">
        <v>45050</v>
      </c>
      <c r="E74">
        <f>VLOOKUP(data[[#This Row],[id_campaign]],campaign[],4,FALSE)</f>
        <v>16</v>
      </c>
      <c r="F74" t="str">
        <f>VLOOKUP(data[[#This Row],[id_campaign]],campaign[],2,FALSE)</f>
        <v>MadeCallToRetentionTeam</v>
      </c>
      <c r="G74" t="str">
        <f>VLOOKUP(data[[#This Row],[id_customer]],customer[],2,FALSE)</f>
        <v>Feliks Datte</v>
      </c>
      <c r="H74" t="str">
        <f>data[[#This Row],[id_customer]]&amp;data[[#This Row],[id_campaign]]</f>
        <v>C0004cam16</v>
      </c>
      <c r="I74">
        <f>DATEDIF(data[[#This Row],[join_date]],data[[#This Row],[buy_date]],"M")</f>
        <v>6</v>
      </c>
    </row>
    <row r="75" spans="1:9" x14ac:dyDescent="0.25">
      <c r="A75" t="s">
        <v>56</v>
      </c>
      <c r="B75" t="s">
        <v>14</v>
      </c>
      <c r="C75" s="1">
        <v>44960</v>
      </c>
      <c r="D75" s="1">
        <v>44960</v>
      </c>
      <c r="E75">
        <f>VLOOKUP(data[[#This Row],[id_campaign]],campaign[],4,FALSE)</f>
        <v>13</v>
      </c>
      <c r="F75" t="str">
        <f>VLOOKUP(data[[#This Row],[id_campaign]],campaign[],2,FALSE)</f>
        <v>Homeownership</v>
      </c>
      <c r="G75" t="str">
        <f>VLOOKUP(data[[#This Row],[id_customer]],customer[],2,FALSE)</f>
        <v>Feliks Datte</v>
      </c>
      <c r="H75" t="str">
        <f>data[[#This Row],[id_customer]]&amp;data[[#This Row],[id_campaign]]</f>
        <v>C0004cam06</v>
      </c>
      <c r="I75">
        <f>DATEDIF(data[[#This Row],[join_date]],data[[#This Row],[buy_date]],"M")</f>
        <v>0</v>
      </c>
    </row>
    <row r="76" spans="1:9" x14ac:dyDescent="0.25">
      <c r="A76" t="s">
        <v>56</v>
      </c>
      <c r="B76" t="s">
        <v>14</v>
      </c>
      <c r="C76" s="1">
        <v>44960</v>
      </c>
      <c r="D76" s="1">
        <v>44988</v>
      </c>
      <c r="E76">
        <f>VLOOKUP(data[[#This Row],[id_campaign]],campaign[],4,FALSE)</f>
        <v>13</v>
      </c>
      <c r="F76" t="str">
        <f>VLOOKUP(data[[#This Row],[id_campaign]],campaign[],2,FALSE)</f>
        <v>Homeownership</v>
      </c>
      <c r="G76" t="str">
        <f>VLOOKUP(data[[#This Row],[id_customer]],customer[],2,FALSE)</f>
        <v>Feliks Datte</v>
      </c>
      <c r="H76" t="str">
        <f>data[[#This Row],[id_customer]]&amp;data[[#This Row],[id_campaign]]</f>
        <v>C0004cam06</v>
      </c>
      <c r="I76">
        <f>DATEDIF(data[[#This Row],[join_date]],data[[#This Row],[buy_date]],"M")</f>
        <v>1</v>
      </c>
    </row>
    <row r="77" spans="1:9" x14ac:dyDescent="0.25">
      <c r="A77" t="s">
        <v>56</v>
      </c>
      <c r="B77" t="s">
        <v>14</v>
      </c>
      <c r="C77" s="1">
        <v>44960</v>
      </c>
      <c r="D77" s="1">
        <v>45027</v>
      </c>
      <c r="E77">
        <f>VLOOKUP(data[[#This Row],[id_campaign]],campaign[],4,FALSE)</f>
        <v>13</v>
      </c>
      <c r="F77" t="str">
        <f>VLOOKUP(data[[#This Row],[id_campaign]],campaign[],2,FALSE)</f>
        <v>Homeownership</v>
      </c>
      <c r="G77" t="str">
        <f>VLOOKUP(data[[#This Row],[id_customer]],customer[],2,FALSE)</f>
        <v>Feliks Datte</v>
      </c>
      <c r="H77" t="str">
        <f>data[[#This Row],[id_customer]]&amp;data[[#This Row],[id_campaign]]</f>
        <v>C0004cam06</v>
      </c>
      <c r="I77">
        <f>DATEDIF(data[[#This Row],[join_date]],data[[#This Row],[buy_date]],"M")</f>
        <v>2</v>
      </c>
    </row>
    <row r="78" spans="1:9" x14ac:dyDescent="0.25">
      <c r="A78" t="s">
        <v>56</v>
      </c>
      <c r="B78" t="s">
        <v>14</v>
      </c>
      <c r="C78" s="1">
        <v>44960</v>
      </c>
      <c r="D78" s="1">
        <v>45062</v>
      </c>
      <c r="E78">
        <f>VLOOKUP(data[[#This Row],[id_campaign]],campaign[],4,FALSE)</f>
        <v>13</v>
      </c>
      <c r="F78" t="str">
        <f>VLOOKUP(data[[#This Row],[id_campaign]],campaign[],2,FALSE)</f>
        <v>Homeownership</v>
      </c>
      <c r="G78" t="str">
        <f>VLOOKUP(data[[#This Row],[id_customer]],customer[],2,FALSE)</f>
        <v>Feliks Datte</v>
      </c>
      <c r="H78" t="str">
        <f>data[[#This Row],[id_customer]]&amp;data[[#This Row],[id_campaign]]</f>
        <v>C0004cam06</v>
      </c>
      <c r="I78">
        <f>DATEDIF(data[[#This Row],[join_date]],data[[#This Row],[buy_date]],"M")</f>
        <v>3</v>
      </c>
    </row>
    <row r="79" spans="1:9" x14ac:dyDescent="0.25">
      <c r="A79" t="s">
        <v>60</v>
      </c>
      <c r="B79" t="s">
        <v>14</v>
      </c>
      <c r="C79" s="1">
        <v>44794</v>
      </c>
      <c r="D79" s="1">
        <v>44794</v>
      </c>
      <c r="E79">
        <f>VLOOKUP(data[[#This Row],[id_campaign]],campaign[],4,FALSE)</f>
        <v>13</v>
      </c>
      <c r="F79" t="str">
        <f>VLOOKUP(data[[#This Row],[id_campaign]],campaign[],2,FALSE)</f>
        <v>Homeownership</v>
      </c>
      <c r="G79" t="str">
        <f>VLOOKUP(data[[#This Row],[id_customer]],customer[],2,FALSE)</f>
        <v>Goddart Drage</v>
      </c>
      <c r="H79" t="str">
        <f>data[[#This Row],[id_customer]]&amp;data[[#This Row],[id_campaign]]</f>
        <v>C0005cam06</v>
      </c>
      <c r="I79">
        <f>DATEDIF(data[[#This Row],[join_date]],data[[#This Row],[buy_date]],"M")</f>
        <v>0</v>
      </c>
    </row>
    <row r="80" spans="1:9" x14ac:dyDescent="0.25">
      <c r="A80" t="s">
        <v>60</v>
      </c>
      <c r="B80" t="s">
        <v>14</v>
      </c>
      <c r="C80" s="1">
        <v>44794</v>
      </c>
      <c r="D80" s="1">
        <v>44835</v>
      </c>
      <c r="E80">
        <f>VLOOKUP(data[[#This Row],[id_campaign]],campaign[],4,FALSE)</f>
        <v>13</v>
      </c>
      <c r="F80" t="str">
        <f>VLOOKUP(data[[#This Row],[id_campaign]],campaign[],2,FALSE)</f>
        <v>Homeownership</v>
      </c>
      <c r="G80" t="str">
        <f>VLOOKUP(data[[#This Row],[id_customer]],customer[],2,FALSE)</f>
        <v>Goddart Drage</v>
      </c>
      <c r="H80" t="str">
        <f>data[[#This Row],[id_customer]]&amp;data[[#This Row],[id_campaign]]</f>
        <v>C0005cam06</v>
      </c>
      <c r="I80">
        <f>DATEDIF(data[[#This Row],[join_date]],data[[#This Row],[buy_date]],"M")</f>
        <v>1</v>
      </c>
    </row>
    <row r="81" spans="1:9" x14ac:dyDescent="0.25">
      <c r="A81" t="s">
        <v>60</v>
      </c>
      <c r="B81" t="s">
        <v>14</v>
      </c>
      <c r="C81" s="1">
        <v>44794</v>
      </c>
      <c r="D81" s="1">
        <v>44894</v>
      </c>
      <c r="E81">
        <f>VLOOKUP(data[[#This Row],[id_campaign]],campaign[],4,FALSE)</f>
        <v>13</v>
      </c>
      <c r="F81" t="str">
        <f>VLOOKUP(data[[#This Row],[id_campaign]],campaign[],2,FALSE)</f>
        <v>Homeownership</v>
      </c>
      <c r="G81" t="str">
        <f>VLOOKUP(data[[#This Row],[id_customer]],customer[],2,FALSE)</f>
        <v>Goddart Drage</v>
      </c>
      <c r="H81" t="str">
        <f>data[[#This Row],[id_customer]]&amp;data[[#This Row],[id_campaign]]</f>
        <v>C0005cam06</v>
      </c>
      <c r="I81">
        <f>DATEDIF(data[[#This Row],[join_date]],data[[#This Row],[buy_date]],"M")</f>
        <v>3</v>
      </c>
    </row>
    <row r="82" spans="1:9" x14ac:dyDescent="0.25">
      <c r="A82" t="s">
        <v>60</v>
      </c>
      <c r="B82" t="s">
        <v>14</v>
      </c>
      <c r="C82" s="1">
        <v>44794</v>
      </c>
      <c r="D82" s="1">
        <v>44896</v>
      </c>
      <c r="E82">
        <f>VLOOKUP(data[[#This Row],[id_campaign]],campaign[],4,FALSE)</f>
        <v>13</v>
      </c>
      <c r="F82" t="str">
        <f>VLOOKUP(data[[#This Row],[id_campaign]],campaign[],2,FALSE)</f>
        <v>Homeownership</v>
      </c>
      <c r="G82" t="str">
        <f>VLOOKUP(data[[#This Row],[id_customer]],customer[],2,FALSE)</f>
        <v>Goddart Drage</v>
      </c>
      <c r="H82" t="str">
        <f>data[[#This Row],[id_customer]]&amp;data[[#This Row],[id_campaign]]</f>
        <v>C0005cam06</v>
      </c>
      <c r="I82">
        <f>DATEDIF(data[[#This Row],[join_date]],data[[#This Row],[buy_date]],"M")</f>
        <v>3</v>
      </c>
    </row>
    <row r="83" spans="1:9" x14ac:dyDescent="0.25">
      <c r="A83" t="s">
        <v>60</v>
      </c>
      <c r="B83" t="s">
        <v>14</v>
      </c>
      <c r="C83" s="1">
        <v>44794</v>
      </c>
      <c r="D83" s="1">
        <v>44931</v>
      </c>
      <c r="E83">
        <f>VLOOKUP(data[[#This Row],[id_campaign]],campaign[],4,FALSE)</f>
        <v>13</v>
      </c>
      <c r="F83" t="str">
        <f>VLOOKUP(data[[#This Row],[id_campaign]],campaign[],2,FALSE)</f>
        <v>Homeownership</v>
      </c>
      <c r="G83" t="str">
        <f>VLOOKUP(data[[#This Row],[id_customer]],customer[],2,FALSE)</f>
        <v>Goddart Drage</v>
      </c>
      <c r="H83" t="str">
        <f>data[[#This Row],[id_customer]]&amp;data[[#This Row],[id_campaign]]</f>
        <v>C0005cam06</v>
      </c>
      <c r="I83">
        <f>DATEDIF(data[[#This Row],[join_date]],data[[#This Row],[buy_date]],"M")</f>
        <v>4</v>
      </c>
    </row>
    <row r="84" spans="1:9" x14ac:dyDescent="0.25">
      <c r="A84" t="s">
        <v>60</v>
      </c>
      <c r="B84" t="s">
        <v>14</v>
      </c>
      <c r="C84" s="1">
        <v>44794</v>
      </c>
      <c r="D84" s="1">
        <v>44982</v>
      </c>
      <c r="E84">
        <f>VLOOKUP(data[[#This Row],[id_campaign]],campaign[],4,FALSE)</f>
        <v>13</v>
      </c>
      <c r="F84" t="str">
        <f>VLOOKUP(data[[#This Row],[id_campaign]],campaign[],2,FALSE)</f>
        <v>Homeownership</v>
      </c>
      <c r="G84" t="str">
        <f>VLOOKUP(data[[#This Row],[id_customer]],customer[],2,FALSE)</f>
        <v>Goddart Drage</v>
      </c>
      <c r="H84" t="str">
        <f>data[[#This Row],[id_customer]]&amp;data[[#This Row],[id_campaign]]</f>
        <v>C0005cam06</v>
      </c>
      <c r="I84">
        <f>DATEDIF(data[[#This Row],[join_date]],data[[#This Row],[buy_date]],"M")</f>
        <v>6</v>
      </c>
    </row>
    <row r="85" spans="1:9" x14ac:dyDescent="0.25">
      <c r="A85" t="s">
        <v>60</v>
      </c>
      <c r="B85" t="s">
        <v>14</v>
      </c>
      <c r="C85" s="1">
        <v>44794</v>
      </c>
      <c r="D85" s="1">
        <v>44986</v>
      </c>
      <c r="E85">
        <f>VLOOKUP(data[[#This Row],[id_campaign]],campaign[],4,FALSE)</f>
        <v>13</v>
      </c>
      <c r="F85" t="str">
        <f>VLOOKUP(data[[#This Row],[id_campaign]],campaign[],2,FALSE)</f>
        <v>Homeownership</v>
      </c>
      <c r="G85" t="str">
        <f>VLOOKUP(data[[#This Row],[id_customer]],customer[],2,FALSE)</f>
        <v>Goddart Drage</v>
      </c>
      <c r="H85" t="str">
        <f>data[[#This Row],[id_customer]]&amp;data[[#This Row],[id_campaign]]</f>
        <v>C0005cam06</v>
      </c>
      <c r="I85">
        <f>DATEDIF(data[[#This Row],[join_date]],data[[#This Row],[buy_date]],"M")</f>
        <v>6</v>
      </c>
    </row>
    <row r="86" spans="1:9" x14ac:dyDescent="0.25">
      <c r="A86" t="s">
        <v>60</v>
      </c>
      <c r="B86" t="s">
        <v>14</v>
      </c>
      <c r="C86" s="1">
        <v>44794</v>
      </c>
      <c r="D86" s="1">
        <v>45067</v>
      </c>
      <c r="E86">
        <f>VLOOKUP(data[[#This Row],[id_campaign]],campaign[],4,FALSE)</f>
        <v>13</v>
      </c>
      <c r="F86" t="str">
        <f>VLOOKUP(data[[#This Row],[id_campaign]],campaign[],2,FALSE)</f>
        <v>Homeownership</v>
      </c>
      <c r="G86" t="str">
        <f>VLOOKUP(data[[#This Row],[id_customer]],customer[],2,FALSE)</f>
        <v>Goddart Drage</v>
      </c>
      <c r="H86" t="str">
        <f>data[[#This Row],[id_customer]]&amp;data[[#This Row],[id_campaign]]</f>
        <v>C0005cam06</v>
      </c>
      <c r="I86">
        <f>DATEDIF(data[[#This Row],[join_date]],data[[#This Row],[buy_date]],"M")</f>
        <v>9</v>
      </c>
    </row>
    <row r="87" spans="1:9" x14ac:dyDescent="0.25">
      <c r="A87" t="s">
        <v>60</v>
      </c>
      <c r="B87" t="s">
        <v>14</v>
      </c>
      <c r="C87" s="1">
        <v>44794</v>
      </c>
      <c r="D87" s="1">
        <v>45078</v>
      </c>
      <c r="E87">
        <f>VLOOKUP(data[[#This Row],[id_campaign]],campaign[],4,FALSE)</f>
        <v>13</v>
      </c>
      <c r="F87" t="str">
        <f>VLOOKUP(data[[#This Row],[id_campaign]],campaign[],2,FALSE)</f>
        <v>Homeownership</v>
      </c>
      <c r="G87" t="str">
        <f>VLOOKUP(data[[#This Row],[id_customer]],customer[],2,FALSE)</f>
        <v>Goddart Drage</v>
      </c>
      <c r="H87" t="str">
        <f>data[[#This Row],[id_customer]]&amp;data[[#This Row],[id_campaign]]</f>
        <v>C0005cam06</v>
      </c>
      <c r="I87">
        <f>DATEDIF(data[[#This Row],[join_date]],data[[#This Row],[buy_date]],"M")</f>
        <v>9</v>
      </c>
    </row>
    <row r="88" spans="1:9" x14ac:dyDescent="0.25">
      <c r="A88" t="s">
        <v>60</v>
      </c>
      <c r="B88" t="s">
        <v>34</v>
      </c>
      <c r="C88" s="1">
        <v>44911</v>
      </c>
      <c r="D88" s="1">
        <v>44911</v>
      </c>
      <c r="E88">
        <f>VLOOKUP(data[[#This Row],[id_campaign]],campaign[],4,FALSE)</f>
        <v>16</v>
      </c>
      <c r="F88" t="str">
        <f>VLOOKUP(data[[#This Row],[id_campaign]],campaign[],2,FALSE)</f>
        <v>MadeCallToRetentionTeam</v>
      </c>
      <c r="G88" t="str">
        <f>VLOOKUP(data[[#This Row],[id_customer]],customer[],2,FALSE)</f>
        <v>Goddart Drage</v>
      </c>
      <c r="H88" t="str">
        <f>data[[#This Row],[id_customer]]&amp;data[[#This Row],[id_campaign]]</f>
        <v>C0005cam16</v>
      </c>
      <c r="I88">
        <f>DATEDIF(data[[#This Row],[join_date]],data[[#This Row],[buy_date]],"M")</f>
        <v>0</v>
      </c>
    </row>
    <row r="89" spans="1:9" x14ac:dyDescent="0.25">
      <c r="A89" t="s">
        <v>60</v>
      </c>
      <c r="B89" t="s">
        <v>34</v>
      </c>
      <c r="C89" s="1">
        <v>44911</v>
      </c>
      <c r="D89" s="1">
        <v>45009</v>
      </c>
      <c r="E89">
        <f>VLOOKUP(data[[#This Row],[id_campaign]],campaign[],4,FALSE)</f>
        <v>16</v>
      </c>
      <c r="F89" t="str">
        <f>VLOOKUP(data[[#This Row],[id_campaign]],campaign[],2,FALSE)</f>
        <v>MadeCallToRetentionTeam</v>
      </c>
      <c r="G89" t="str">
        <f>VLOOKUP(data[[#This Row],[id_customer]],customer[],2,FALSE)</f>
        <v>Goddart Drage</v>
      </c>
      <c r="H89" t="str">
        <f>data[[#This Row],[id_customer]]&amp;data[[#This Row],[id_campaign]]</f>
        <v>C0005cam16</v>
      </c>
      <c r="I89">
        <f>DATEDIF(data[[#This Row],[join_date]],data[[#This Row],[buy_date]],"M")</f>
        <v>3</v>
      </c>
    </row>
    <row r="90" spans="1:9" x14ac:dyDescent="0.25">
      <c r="A90" t="s">
        <v>60</v>
      </c>
      <c r="B90" t="s">
        <v>34</v>
      </c>
      <c r="C90" s="1">
        <v>44911</v>
      </c>
      <c r="D90" s="1">
        <v>45033</v>
      </c>
      <c r="E90">
        <f>VLOOKUP(data[[#This Row],[id_campaign]],campaign[],4,FALSE)</f>
        <v>16</v>
      </c>
      <c r="F90" t="str">
        <f>VLOOKUP(data[[#This Row],[id_campaign]],campaign[],2,FALSE)</f>
        <v>MadeCallToRetentionTeam</v>
      </c>
      <c r="G90" t="str">
        <f>VLOOKUP(data[[#This Row],[id_customer]],customer[],2,FALSE)</f>
        <v>Goddart Drage</v>
      </c>
      <c r="H90" t="str">
        <f>data[[#This Row],[id_customer]]&amp;data[[#This Row],[id_campaign]]</f>
        <v>C0005cam16</v>
      </c>
      <c r="I90">
        <f>DATEDIF(data[[#This Row],[join_date]],data[[#This Row],[buy_date]],"M")</f>
        <v>4</v>
      </c>
    </row>
    <row r="91" spans="1:9" x14ac:dyDescent="0.25">
      <c r="A91" t="s">
        <v>60</v>
      </c>
      <c r="B91" t="s">
        <v>34</v>
      </c>
      <c r="C91" s="1">
        <v>44911</v>
      </c>
      <c r="D91" s="1">
        <v>45077</v>
      </c>
      <c r="E91">
        <f>VLOOKUP(data[[#This Row],[id_campaign]],campaign[],4,FALSE)</f>
        <v>16</v>
      </c>
      <c r="F91" t="str">
        <f>VLOOKUP(data[[#This Row],[id_campaign]],campaign[],2,FALSE)</f>
        <v>MadeCallToRetentionTeam</v>
      </c>
      <c r="G91" t="str">
        <f>VLOOKUP(data[[#This Row],[id_customer]],customer[],2,FALSE)</f>
        <v>Goddart Drage</v>
      </c>
      <c r="H91" t="str">
        <f>data[[#This Row],[id_customer]]&amp;data[[#This Row],[id_campaign]]</f>
        <v>C0005cam16</v>
      </c>
      <c r="I91">
        <f>DATEDIF(data[[#This Row],[join_date]],data[[#This Row],[buy_date]],"M")</f>
        <v>5</v>
      </c>
    </row>
    <row r="92" spans="1:9" x14ac:dyDescent="0.25">
      <c r="A92" t="s">
        <v>60</v>
      </c>
      <c r="B92" t="s">
        <v>18</v>
      </c>
      <c r="C92" s="1">
        <v>45035</v>
      </c>
      <c r="D92" s="1">
        <v>45035</v>
      </c>
      <c r="E92">
        <f>VLOOKUP(data[[#This Row],[id_campaign]],campaign[],4,FALSE)</f>
        <v>27</v>
      </c>
      <c r="F92" t="str">
        <f>VLOOKUP(data[[#This Row],[id_campaign]],campaign[],2,FALSE)</f>
        <v>RespondsToMailOffers</v>
      </c>
      <c r="G92" t="str">
        <f>VLOOKUP(data[[#This Row],[id_customer]],customer[],2,FALSE)</f>
        <v>Goddart Drage</v>
      </c>
      <c r="H92" t="str">
        <f>data[[#This Row],[id_customer]]&amp;data[[#This Row],[id_campaign]]</f>
        <v>C0005cam08</v>
      </c>
      <c r="I92">
        <f>DATEDIF(data[[#This Row],[join_date]],data[[#This Row],[buy_date]],"M")</f>
        <v>0</v>
      </c>
    </row>
    <row r="93" spans="1:9" x14ac:dyDescent="0.25">
      <c r="A93" t="s">
        <v>60</v>
      </c>
      <c r="B93" t="s">
        <v>18</v>
      </c>
      <c r="C93" s="1">
        <v>45035</v>
      </c>
      <c r="D93" s="1">
        <v>45075</v>
      </c>
      <c r="E93">
        <f>VLOOKUP(data[[#This Row],[id_campaign]],campaign[],4,FALSE)</f>
        <v>27</v>
      </c>
      <c r="F93" t="str">
        <f>VLOOKUP(data[[#This Row],[id_campaign]],campaign[],2,FALSE)</f>
        <v>RespondsToMailOffers</v>
      </c>
      <c r="G93" t="str">
        <f>VLOOKUP(data[[#This Row],[id_customer]],customer[],2,FALSE)</f>
        <v>Goddart Drage</v>
      </c>
      <c r="H93" t="str">
        <f>data[[#This Row],[id_customer]]&amp;data[[#This Row],[id_campaign]]</f>
        <v>C0005cam08</v>
      </c>
      <c r="I93">
        <f>DATEDIF(data[[#This Row],[join_date]],data[[#This Row],[buy_date]],"M")</f>
        <v>1</v>
      </c>
    </row>
    <row r="94" spans="1:9" x14ac:dyDescent="0.25">
      <c r="A94" t="s">
        <v>65</v>
      </c>
      <c r="B94" t="s">
        <v>24</v>
      </c>
      <c r="C94" s="1">
        <v>44945</v>
      </c>
      <c r="D94" s="1">
        <v>44945</v>
      </c>
      <c r="E94">
        <f>VLOOKUP(data[[#This Row],[id_campaign]],campaign[],4,FALSE)</f>
        <v>62</v>
      </c>
      <c r="F94" t="str">
        <f>VLOOKUP(data[[#This Row],[id_campaign]],campaign[],2,FALSE)</f>
        <v>OwnsComputer</v>
      </c>
      <c r="G94" t="str">
        <f>VLOOKUP(data[[#This Row],[id_customer]],customer[],2,FALSE)</f>
        <v>Jenine Swateridge</v>
      </c>
      <c r="H94" t="str">
        <f>data[[#This Row],[id_customer]]&amp;data[[#This Row],[id_campaign]]</f>
        <v>C0006cam11</v>
      </c>
      <c r="I94">
        <f>DATEDIF(data[[#This Row],[join_date]],data[[#This Row],[buy_date]],"M")</f>
        <v>0</v>
      </c>
    </row>
    <row r="95" spans="1:9" x14ac:dyDescent="0.25">
      <c r="A95" t="s">
        <v>65</v>
      </c>
      <c r="B95" t="s">
        <v>24</v>
      </c>
      <c r="C95" s="1">
        <v>44945</v>
      </c>
      <c r="D95" s="1">
        <v>45011</v>
      </c>
      <c r="E95">
        <f>VLOOKUP(data[[#This Row],[id_campaign]],campaign[],4,FALSE)</f>
        <v>62</v>
      </c>
      <c r="F95" t="str">
        <f>VLOOKUP(data[[#This Row],[id_campaign]],campaign[],2,FALSE)</f>
        <v>OwnsComputer</v>
      </c>
      <c r="G95" t="str">
        <f>VLOOKUP(data[[#This Row],[id_customer]],customer[],2,FALSE)</f>
        <v>Jenine Swateridge</v>
      </c>
      <c r="H95" t="str">
        <f>data[[#This Row],[id_customer]]&amp;data[[#This Row],[id_campaign]]</f>
        <v>C0006cam11</v>
      </c>
      <c r="I95">
        <f>DATEDIF(data[[#This Row],[join_date]],data[[#This Row],[buy_date]],"M")</f>
        <v>2</v>
      </c>
    </row>
    <row r="96" spans="1:9" x14ac:dyDescent="0.25">
      <c r="A96" t="s">
        <v>65</v>
      </c>
      <c r="B96" t="s">
        <v>24</v>
      </c>
      <c r="C96" s="1">
        <v>44945</v>
      </c>
      <c r="D96" s="1">
        <v>45046</v>
      </c>
      <c r="E96">
        <f>VLOOKUP(data[[#This Row],[id_campaign]],campaign[],4,FALSE)</f>
        <v>62</v>
      </c>
      <c r="F96" t="str">
        <f>VLOOKUP(data[[#This Row],[id_campaign]],campaign[],2,FALSE)</f>
        <v>OwnsComputer</v>
      </c>
      <c r="G96" t="str">
        <f>VLOOKUP(data[[#This Row],[id_customer]],customer[],2,FALSE)</f>
        <v>Jenine Swateridge</v>
      </c>
      <c r="H96" t="str">
        <f>data[[#This Row],[id_customer]]&amp;data[[#This Row],[id_campaign]]</f>
        <v>C0006cam11</v>
      </c>
      <c r="I96">
        <f>DATEDIF(data[[#This Row],[join_date]],data[[#This Row],[buy_date]],"M")</f>
        <v>3</v>
      </c>
    </row>
    <row r="97" spans="1:9" x14ac:dyDescent="0.25">
      <c r="A97" t="s">
        <v>65</v>
      </c>
      <c r="B97" t="s">
        <v>24</v>
      </c>
      <c r="C97" s="1">
        <v>44945</v>
      </c>
      <c r="D97" s="1">
        <v>45049</v>
      </c>
      <c r="E97">
        <f>VLOOKUP(data[[#This Row],[id_campaign]],campaign[],4,FALSE)</f>
        <v>62</v>
      </c>
      <c r="F97" t="str">
        <f>VLOOKUP(data[[#This Row],[id_campaign]],campaign[],2,FALSE)</f>
        <v>OwnsComputer</v>
      </c>
      <c r="G97" t="str">
        <f>VLOOKUP(data[[#This Row],[id_customer]],customer[],2,FALSE)</f>
        <v>Jenine Swateridge</v>
      </c>
      <c r="H97" t="str">
        <f>data[[#This Row],[id_customer]]&amp;data[[#This Row],[id_campaign]]</f>
        <v>C0006cam11</v>
      </c>
      <c r="I97">
        <f>DATEDIF(data[[#This Row],[join_date]],data[[#This Row],[buy_date]],"M")</f>
        <v>3</v>
      </c>
    </row>
    <row r="98" spans="1:9" x14ac:dyDescent="0.25">
      <c r="A98" t="s">
        <v>65</v>
      </c>
      <c r="B98" t="s">
        <v>24</v>
      </c>
      <c r="C98" s="1">
        <v>44945</v>
      </c>
      <c r="D98" s="1">
        <v>45080</v>
      </c>
      <c r="E98">
        <f>VLOOKUP(data[[#This Row],[id_campaign]],campaign[],4,FALSE)</f>
        <v>62</v>
      </c>
      <c r="F98" t="str">
        <f>VLOOKUP(data[[#This Row],[id_campaign]],campaign[],2,FALSE)</f>
        <v>OwnsComputer</v>
      </c>
      <c r="G98" t="str">
        <f>VLOOKUP(data[[#This Row],[id_customer]],customer[],2,FALSE)</f>
        <v>Jenine Swateridge</v>
      </c>
      <c r="H98" t="str">
        <f>data[[#This Row],[id_customer]]&amp;data[[#This Row],[id_campaign]]</f>
        <v>C0006cam11</v>
      </c>
      <c r="I98">
        <f>DATEDIF(data[[#This Row],[join_date]],data[[#This Row],[buy_date]],"M")</f>
        <v>4</v>
      </c>
    </row>
    <row r="99" spans="1:9" x14ac:dyDescent="0.25">
      <c r="A99" t="s">
        <v>65</v>
      </c>
      <c r="B99" t="s">
        <v>30</v>
      </c>
      <c r="C99" s="1">
        <v>44963</v>
      </c>
      <c r="D99" s="1">
        <v>44963</v>
      </c>
      <c r="E99">
        <f>VLOOKUP(data[[#This Row],[id_campaign]],campaign[],4,FALSE)</f>
        <v>28</v>
      </c>
      <c r="F99" t="str">
        <f>VLOOKUP(data[[#This Row],[id_campaign]],campaign[],2,FALSE)</f>
        <v>NotNewCellphoneUser</v>
      </c>
      <c r="G99" t="str">
        <f>VLOOKUP(data[[#This Row],[id_customer]],customer[],2,FALSE)</f>
        <v>Jenine Swateridge</v>
      </c>
      <c r="H99" t="str">
        <f>data[[#This Row],[id_customer]]&amp;data[[#This Row],[id_campaign]]</f>
        <v>C0006cam14</v>
      </c>
      <c r="I99">
        <f>DATEDIF(data[[#This Row],[join_date]],data[[#This Row],[buy_date]],"M")</f>
        <v>0</v>
      </c>
    </row>
    <row r="100" spans="1:9" x14ac:dyDescent="0.25">
      <c r="A100" t="s">
        <v>65</v>
      </c>
      <c r="B100" t="s">
        <v>30</v>
      </c>
      <c r="C100" s="1">
        <v>44963</v>
      </c>
      <c r="D100" s="1">
        <v>44995</v>
      </c>
      <c r="E100">
        <f>VLOOKUP(data[[#This Row],[id_campaign]],campaign[],4,FALSE)</f>
        <v>28</v>
      </c>
      <c r="F100" t="str">
        <f>VLOOKUP(data[[#This Row],[id_campaign]],campaign[],2,FALSE)</f>
        <v>NotNewCellphoneUser</v>
      </c>
      <c r="G100" t="str">
        <f>VLOOKUP(data[[#This Row],[id_customer]],customer[],2,FALSE)</f>
        <v>Jenine Swateridge</v>
      </c>
      <c r="H100" t="str">
        <f>data[[#This Row],[id_customer]]&amp;data[[#This Row],[id_campaign]]</f>
        <v>C0006cam14</v>
      </c>
      <c r="I100">
        <f>DATEDIF(data[[#This Row],[join_date]],data[[#This Row],[buy_date]],"M")</f>
        <v>1</v>
      </c>
    </row>
    <row r="101" spans="1:9" x14ac:dyDescent="0.25">
      <c r="A101" t="s">
        <v>65</v>
      </c>
      <c r="B101" t="s">
        <v>30</v>
      </c>
      <c r="C101" s="1">
        <v>44963</v>
      </c>
      <c r="D101" s="1">
        <v>45032</v>
      </c>
      <c r="E101">
        <f>VLOOKUP(data[[#This Row],[id_campaign]],campaign[],4,FALSE)</f>
        <v>28</v>
      </c>
      <c r="F101" t="str">
        <f>VLOOKUP(data[[#This Row],[id_campaign]],campaign[],2,FALSE)</f>
        <v>NotNewCellphoneUser</v>
      </c>
      <c r="G101" t="str">
        <f>VLOOKUP(data[[#This Row],[id_customer]],customer[],2,FALSE)</f>
        <v>Jenine Swateridge</v>
      </c>
      <c r="H101" t="str">
        <f>data[[#This Row],[id_customer]]&amp;data[[#This Row],[id_campaign]]</f>
        <v>C0006cam14</v>
      </c>
      <c r="I101">
        <f>DATEDIF(data[[#This Row],[join_date]],data[[#This Row],[buy_date]],"M")</f>
        <v>2</v>
      </c>
    </row>
    <row r="102" spans="1:9" x14ac:dyDescent="0.25">
      <c r="A102" t="s">
        <v>65</v>
      </c>
      <c r="B102" t="s">
        <v>30</v>
      </c>
      <c r="C102" s="1">
        <v>44963</v>
      </c>
      <c r="D102" s="1">
        <v>45057</v>
      </c>
      <c r="E102">
        <f>VLOOKUP(data[[#This Row],[id_campaign]],campaign[],4,FALSE)</f>
        <v>28</v>
      </c>
      <c r="F102" t="str">
        <f>VLOOKUP(data[[#This Row],[id_campaign]],campaign[],2,FALSE)</f>
        <v>NotNewCellphoneUser</v>
      </c>
      <c r="G102" t="str">
        <f>VLOOKUP(data[[#This Row],[id_customer]],customer[],2,FALSE)</f>
        <v>Jenine Swateridge</v>
      </c>
      <c r="H102" t="str">
        <f>data[[#This Row],[id_customer]]&amp;data[[#This Row],[id_campaign]]</f>
        <v>C0006cam14</v>
      </c>
      <c r="I102">
        <f>DATEDIF(data[[#This Row],[join_date]],data[[#This Row],[buy_date]],"M")</f>
        <v>3</v>
      </c>
    </row>
    <row r="103" spans="1:9" x14ac:dyDescent="0.25">
      <c r="A103" t="s">
        <v>65</v>
      </c>
      <c r="B103" t="s">
        <v>8</v>
      </c>
      <c r="C103" s="1">
        <v>45008</v>
      </c>
      <c r="D103" s="1">
        <v>45008</v>
      </c>
      <c r="E103">
        <f>VLOOKUP(data[[#This Row],[id_campaign]],campaign[],4,FALSE)</f>
        <v>62</v>
      </c>
      <c r="F103" t="str">
        <f>VLOOKUP(data[[#This Row],[id_campaign]],campaign[],2,FALSE)</f>
        <v>HandsetWebCapable</v>
      </c>
      <c r="G103" t="str">
        <f>VLOOKUP(data[[#This Row],[id_customer]],customer[],2,FALSE)</f>
        <v>Jenine Swateridge</v>
      </c>
      <c r="H103" t="str">
        <f>data[[#This Row],[id_customer]]&amp;data[[#This Row],[id_campaign]]</f>
        <v>C0006cam03</v>
      </c>
      <c r="I103">
        <f>DATEDIF(data[[#This Row],[join_date]],data[[#This Row],[buy_date]],"M")</f>
        <v>0</v>
      </c>
    </row>
    <row r="104" spans="1:9" x14ac:dyDescent="0.25">
      <c r="A104" t="s">
        <v>65</v>
      </c>
      <c r="B104" t="s">
        <v>8</v>
      </c>
      <c r="C104" s="1">
        <v>45008</v>
      </c>
      <c r="D104" s="1">
        <v>45041</v>
      </c>
      <c r="E104">
        <f>VLOOKUP(data[[#This Row],[id_campaign]],campaign[],4,FALSE)</f>
        <v>62</v>
      </c>
      <c r="F104" t="str">
        <f>VLOOKUP(data[[#This Row],[id_campaign]],campaign[],2,FALSE)</f>
        <v>HandsetWebCapable</v>
      </c>
      <c r="G104" t="str">
        <f>VLOOKUP(data[[#This Row],[id_customer]],customer[],2,FALSE)</f>
        <v>Jenine Swateridge</v>
      </c>
      <c r="H104" t="str">
        <f>data[[#This Row],[id_customer]]&amp;data[[#This Row],[id_campaign]]</f>
        <v>C0006cam03</v>
      </c>
      <c r="I104">
        <f>DATEDIF(data[[#This Row],[join_date]],data[[#This Row],[buy_date]],"M")</f>
        <v>1</v>
      </c>
    </row>
    <row r="105" spans="1:9" x14ac:dyDescent="0.25">
      <c r="A105" t="s">
        <v>65</v>
      </c>
      <c r="B105" t="s">
        <v>8</v>
      </c>
      <c r="C105" s="1">
        <v>45008</v>
      </c>
      <c r="D105" s="1">
        <v>45072</v>
      </c>
      <c r="E105">
        <f>VLOOKUP(data[[#This Row],[id_campaign]],campaign[],4,FALSE)</f>
        <v>62</v>
      </c>
      <c r="F105" t="str">
        <f>VLOOKUP(data[[#This Row],[id_campaign]],campaign[],2,FALSE)</f>
        <v>HandsetWebCapable</v>
      </c>
      <c r="G105" t="str">
        <f>VLOOKUP(data[[#This Row],[id_customer]],customer[],2,FALSE)</f>
        <v>Jenine Swateridge</v>
      </c>
      <c r="H105" t="str">
        <f>data[[#This Row],[id_customer]]&amp;data[[#This Row],[id_campaign]]</f>
        <v>C0006cam03</v>
      </c>
      <c r="I105">
        <f>DATEDIF(data[[#This Row],[join_date]],data[[#This Row],[buy_date]],"M")</f>
        <v>2</v>
      </c>
    </row>
    <row r="106" spans="1:9" x14ac:dyDescent="0.25">
      <c r="A106" t="s">
        <v>65</v>
      </c>
      <c r="B106" t="s">
        <v>8</v>
      </c>
      <c r="C106" s="1">
        <v>45008</v>
      </c>
      <c r="D106" s="1">
        <v>45079</v>
      </c>
      <c r="E106">
        <f>VLOOKUP(data[[#This Row],[id_campaign]],campaign[],4,FALSE)</f>
        <v>62</v>
      </c>
      <c r="F106" t="str">
        <f>VLOOKUP(data[[#This Row],[id_campaign]],campaign[],2,FALSE)</f>
        <v>HandsetWebCapable</v>
      </c>
      <c r="G106" t="str">
        <f>VLOOKUP(data[[#This Row],[id_customer]],customer[],2,FALSE)</f>
        <v>Jenine Swateridge</v>
      </c>
      <c r="H106" t="str">
        <f>data[[#This Row],[id_customer]]&amp;data[[#This Row],[id_campaign]]</f>
        <v>C0006cam03</v>
      </c>
      <c r="I106">
        <f>DATEDIF(data[[#This Row],[join_date]],data[[#This Row],[buy_date]],"M")</f>
        <v>2</v>
      </c>
    </row>
    <row r="107" spans="1:9" x14ac:dyDescent="0.25">
      <c r="A107" t="s">
        <v>69</v>
      </c>
      <c r="B107" t="s">
        <v>12</v>
      </c>
      <c r="C107" s="1">
        <v>44604</v>
      </c>
      <c r="D107" s="1">
        <v>44604</v>
      </c>
      <c r="E107">
        <f>VLOOKUP(data[[#This Row],[id_campaign]],campaign[],4,FALSE)</f>
        <v>22</v>
      </c>
      <c r="F107" t="str">
        <f>VLOOKUP(data[[#This Row],[id_campaign]],campaign[],2,FALSE)</f>
        <v>RVOwner</v>
      </c>
      <c r="G107" t="str">
        <f>VLOOKUP(data[[#This Row],[id_customer]],customer[],2,FALSE)</f>
        <v>Bonny Crowd</v>
      </c>
      <c r="H107" t="str">
        <f>data[[#This Row],[id_customer]]&amp;data[[#This Row],[id_campaign]]</f>
        <v>C0007cam05</v>
      </c>
      <c r="I107">
        <f>DATEDIF(data[[#This Row],[join_date]],data[[#This Row],[buy_date]],"M")</f>
        <v>0</v>
      </c>
    </row>
    <row r="108" spans="1:9" x14ac:dyDescent="0.25">
      <c r="A108" t="s">
        <v>69</v>
      </c>
      <c r="B108" t="s">
        <v>12</v>
      </c>
      <c r="C108" s="1">
        <v>44604</v>
      </c>
      <c r="D108" s="1">
        <v>44678</v>
      </c>
      <c r="E108">
        <f>VLOOKUP(data[[#This Row],[id_campaign]],campaign[],4,FALSE)</f>
        <v>22</v>
      </c>
      <c r="F108" t="str">
        <f>VLOOKUP(data[[#This Row],[id_campaign]],campaign[],2,FALSE)</f>
        <v>RVOwner</v>
      </c>
      <c r="G108" t="str">
        <f>VLOOKUP(data[[#This Row],[id_customer]],customer[],2,FALSE)</f>
        <v>Bonny Crowd</v>
      </c>
      <c r="H108" t="str">
        <f>data[[#This Row],[id_customer]]&amp;data[[#This Row],[id_campaign]]</f>
        <v>C0007cam05</v>
      </c>
      <c r="I108">
        <f>DATEDIF(data[[#This Row],[join_date]],data[[#This Row],[buy_date]],"M")</f>
        <v>2</v>
      </c>
    </row>
    <row r="109" spans="1:9" x14ac:dyDescent="0.25">
      <c r="A109" t="s">
        <v>69</v>
      </c>
      <c r="B109" t="s">
        <v>12</v>
      </c>
      <c r="C109" s="1">
        <v>44604</v>
      </c>
      <c r="D109" s="1">
        <v>44739</v>
      </c>
      <c r="E109">
        <f>VLOOKUP(data[[#This Row],[id_campaign]],campaign[],4,FALSE)</f>
        <v>22</v>
      </c>
      <c r="F109" t="str">
        <f>VLOOKUP(data[[#This Row],[id_campaign]],campaign[],2,FALSE)</f>
        <v>RVOwner</v>
      </c>
      <c r="G109" t="str">
        <f>VLOOKUP(data[[#This Row],[id_customer]],customer[],2,FALSE)</f>
        <v>Bonny Crowd</v>
      </c>
      <c r="H109" t="str">
        <f>data[[#This Row],[id_customer]]&amp;data[[#This Row],[id_campaign]]</f>
        <v>C0007cam05</v>
      </c>
      <c r="I109">
        <f>DATEDIF(data[[#This Row],[join_date]],data[[#This Row],[buy_date]],"M")</f>
        <v>4</v>
      </c>
    </row>
    <row r="110" spans="1:9" x14ac:dyDescent="0.25">
      <c r="A110" t="s">
        <v>69</v>
      </c>
      <c r="B110" t="s">
        <v>12</v>
      </c>
      <c r="C110" s="1">
        <v>44604</v>
      </c>
      <c r="D110" s="1">
        <v>44761</v>
      </c>
      <c r="E110">
        <f>VLOOKUP(data[[#This Row],[id_campaign]],campaign[],4,FALSE)</f>
        <v>22</v>
      </c>
      <c r="F110" t="str">
        <f>VLOOKUP(data[[#This Row],[id_campaign]],campaign[],2,FALSE)</f>
        <v>RVOwner</v>
      </c>
      <c r="G110" t="str">
        <f>VLOOKUP(data[[#This Row],[id_customer]],customer[],2,FALSE)</f>
        <v>Bonny Crowd</v>
      </c>
      <c r="H110" t="str">
        <f>data[[#This Row],[id_customer]]&amp;data[[#This Row],[id_campaign]]</f>
        <v>C0007cam05</v>
      </c>
      <c r="I110">
        <f>DATEDIF(data[[#This Row],[join_date]],data[[#This Row],[buy_date]],"M")</f>
        <v>5</v>
      </c>
    </row>
    <row r="111" spans="1:9" x14ac:dyDescent="0.25">
      <c r="A111" t="s">
        <v>69</v>
      </c>
      <c r="B111" t="s">
        <v>12</v>
      </c>
      <c r="C111" s="1">
        <v>44604</v>
      </c>
      <c r="D111" s="1">
        <v>44790</v>
      </c>
      <c r="E111">
        <f>VLOOKUP(data[[#This Row],[id_campaign]],campaign[],4,FALSE)</f>
        <v>22</v>
      </c>
      <c r="F111" t="str">
        <f>VLOOKUP(data[[#This Row],[id_campaign]],campaign[],2,FALSE)</f>
        <v>RVOwner</v>
      </c>
      <c r="G111" t="str">
        <f>VLOOKUP(data[[#This Row],[id_customer]],customer[],2,FALSE)</f>
        <v>Bonny Crowd</v>
      </c>
      <c r="H111" t="str">
        <f>data[[#This Row],[id_customer]]&amp;data[[#This Row],[id_campaign]]</f>
        <v>C0007cam05</v>
      </c>
      <c r="I111">
        <f>DATEDIF(data[[#This Row],[join_date]],data[[#This Row],[buy_date]],"M")</f>
        <v>6</v>
      </c>
    </row>
    <row r="112" spans="1:9" x14ac:dyDescent="0.25">
      <c r="A112" t="s">
        <v>69</v>
      </c>
      <c r="B112" t="s">
        <v>12</v>
      </c>
      <c r="C112" s="1">
        <v>44604</v>
      </c>
      <c r="D112" s="1">
        <v>44816</v>
      </c>
      <c r="E112">
        <f>VLOOKUP(data[[#This Row],[id_campaign]],campaign[],4,FALSE)</f>
        <v>22</v>
      </c>
      <c r="F112" t="str">
        <f>VLOOKUP(data[[#This Row],[id_campaign]],campaign[],2,FALSE)</f>
        <v>RVOwner</v>
      </c>
      <c r="G112" t="str">
        <f>VLOOKUP(data[[#This Row],[id_customer]],customer[],2,FALSE)</f>
        <v>Bonny Crowd</v>
      </c>
      <c r="H112" t="str">
        <f>data[[#This Row],[id_customer]]&amp;data[[#This Row],[id_campaign]]</f>
        <v>C0007cam05</v>
      </c>
      <c r="I112">
        <f>DATEDIF(data[[#This Row],[join_date]],data[[#This Row],[buy_date]],"M")</f>
        <v>7</v>
      </c>
    </row>
    <row r="113" spans="1:9" x14ac:dyDescent="0.25">
      <c r="A113" t="s">
        <v>69</v>
      </c>
      <c r="B113" t="s">
        <v>12</v>
      </c>
      <c r="C113" s="1">
        <v>44604</v>
      </c>
      <c r="D113" s="1">
        <v>44850</v>
      </c>
      <c r="E113">
        <f>VLOOKUP(data[[#This Row],[id_campaign]],campaign[],4,FALSE)</f>
        <v>22</v>
      </c>
      <c r="F113" t="str">
        <f>VLOOKUP(data[[#This Row],[id_campaign]],campaign[],2,FALSE)</f>
        <v>RVOwner</v>
      </c>
      <c r="G113" t="str">
        <f>VLOOKUP(data[[#This Row],[id_customer]],customer[],2,FALSE)</f>
        <v>Bonny Crowd</v>
      </c>
      <c r="H113" t="str">
        <f>data[[#This Row],[id_customer]]&amp;data[[#This Row],[id_campaign]]</f>
        <v>C0007cam05</v>
      </c>
      <c r="I113">
        <f>DATEDIF(data[[#This Row],[join_date]],data[[#This Row],[buy_date]],"M")</f>
        <v>8</v>
      </c>
    </row>
    <row r="114" spans="1:9" x14ac:dyDescent="0.25">
      <c r="A114" t="s">
        <v>69</v>
      </c>
      <c r="B114" t="s">
        <v>12</v>
      </c>
      <c r="C114" s="1">
        <v>44604</v>
      </c>
      <c r="D114" s="1">
        <v>44914</v>
      </c>
      <c r="E114">
        <f>VLOOKUP(data[[#This Row],[id_campaign]],campaign[],4,FALSE)</f>
        <v>22</v>
      </c>
      <c r="F114" t="str">
        <f>VLOOKUP(data[[#This Row],[id_campaign]],campaign[],2,FALSE)</f>
        <v>RVOwner</v>
      </c>
      <c r="G114" t="str">
        <f>VLOOKUP(data[[#This Row],[id_customer]],customer[],2,FALSE)</f>
        <v>Bonny Crowd</v>
      </c>
      <c r="H114" t="str">
        <f>data[[#This Row],[id_customer]]&amp;data[[#This Row],[id_campaign]]</f>
        <v>C0007cam05</v>
      </c>
      <c r="I114">
        <f>DATEDIF(data[[#This Row],[join_date]],data[[#This Row],[buy_date]],"M")</f>
        <v>10</v>
      </c>
    </row>
    <row r="115" spans="1:9" x14ac:dyDescent="0.25">
      <c r="A115" t="s">
        <v>69</v>
      </c>
      <c r="B115" t="s">
        <v>12</v>
      </c>
      <c r="C115" s="1">
        <v>44604</v>
      </c>
      <c r="D115" s="1">
        <v>44950</v>
      </c>
      <c r="E115">
        <f>VLOOKUP(data[[#This Row],[id_campaign]],campaign[],4,FALSE)</f>
        <v>22</v>
      </c>
      <c r="F115" t="str">
        <f>VLOOKUP(data[[#This Row],[id_campaign]],campaign[],2,FALSE)</f>
        <v>RVOwner</v>
      </c>
      <c r="G115" t="str">
        <f>VLOOKUP(data[[#This Row],[id_customer]],customer[],2,FALSE)</f>
        <v>Bonny Crowd</v>
      </c>
      <c r="H115" t="str">
        <f>data[[#This Row],[id_customer]]&amp;data[[#This Row],[id_campaign]]</f>
        <v>C0007cam05</v>
      </c>
      <c r="I115">
        <f>DATEDIF(data[[#This Row],[join_date]],data[[#This Row],[buy_date]],"M")</f>
        <v>11</v>
      </c>
    </row>
    <row r="116" spans="1:9" x14ac:dyDescent="0.25">
      <c r="A116" t="s">
        <v>69</v>
      </c>
      <c r="B116" t="s">
        <v>12</v>
      </c>
      <c r="C116" s="1">
        <v>44604</v>
      </c>
      <c r="D116" s="1">
        <v>44974</v>
      </c>
      <c r="E116">
        <f>VLOOKUP(data[[#This Row],[id_campaign]],campaign[],4,FALSE)</f>
        <v>22</v>
      </c>
      <c r="F116" t="str">
        <f>VLOOKUP(data[[#This Row],[id_campaign]],campaign[],2,FALSE)</f>
        <v>RVOwner</v>
      </c>
      <c r="G116" t="str">
        <f>VLOOKUP(data[[#This Row],[id_customer]],customer[],2,FALSE)</f>
        <v>Bonny Crowd</v>
      </c>
      <c r="H116" t="str">
        <f>data[[#This Row],[id_customer]]&amp;data[[#This Row],[id_campaign]]</f>
        <v>C0007cam05</v>
      </c>
      <c r="I116">
        <f>DATEDIF(data[[#This Row],[join_date]],data[[#This Row],[buy_date]],"M")</f>
        <v>12</v>
      </c>
    </row>
    <row r="117" spans="1:9" x14ac:dyDescent="0.25">
      <c r="A117" t="s">
        <v>69</v>
      </c>
      <c r="B117" t="s">
        <v>12</v>
      </c>
      <c r="C117" s="1">
        <v>44604</v>
      </c>
      <c r="D117" s="1">
        <v>45038</v>
      </c>
      <c r="E117">
        <f>VLOOKUP(data[[#This Row],[id_campaign]],campaign[],4,FALSE)</f>
        <v>22</v>
      </c>
      <c r="F117" t="str">
        <f>VLOOKUP(data[[#This Row],[id_campaign]],campaign[],2,FALSE)</f>
        <v>RVOwner</v>
      </c>
      <c r="G117" t="str">
        <f>VLOOKUP(data[[#This Row],[id_customer]],customer[],2,FALSE)</f>
        <v>Bonny Crowd</v>
      </c>
      <c r="H117" t="str">
        <f>data[[#This Row],[id_customer]]&amp;data[[#This Row],[id_campaign]]</f>
        <v>C0007cam05</v>
      </c>
      <c r="I117">
        <f>DATEDIF(data[[#This Row],[join_date]],data[[#This Row],[buy_date]],"M")</f>
        <v>14</v>
      </c>
    </row>
    <row r="118" spans="1:9" x14ac:dyDescent="0.25">
      <c r="A118" t="s">
        <v>69</v>
      </c>
      <c r="B118" t="s">
        <v>12</v>
      </c>
      <c r="C118" s="1">
        <v>44604</v>
      </c>
      <c r="D118" s="1">
        <v>45065</v>
      </c>
      <c r="E118">
        <f>VLOOKUP(data[[#This Row],[id_campaign]],campaign[],4,FALSE)</f>
        <v>22</v>
      </c>
      <c r="F118" t="str">
        <f>VLOOKUP(data[[#This Row],[id_campaign]],campaign[],2,FALSE)</f>
        <v>RVOwner</v>
      </c>
      <c r="G118" t="str">
        <f>VLOOKUP(data[[#This Row],[id_customer]],customer[],2,FALSE)</f>
        <v>Bonny Crowd</v>
      </c>
      <c r="H118" t="str">
        <f>data[[#This Row],[id_customer]]&amp;data[[#This Row],[id_campaign]]</f>
        <v>C0007cam05</v>
      </c>
      <c r="I118">
        <f>DATEDIF(data[[#This Row],[join_date]],data[[#This Row],[buy_date]],"M")</f>
        <v>15</v>
      </c>
    </row>
    <row r="119" spans="1:9" x14ac:dyDescent="0.25">
      <c r="A119" t="s">
        <v>69</v>
      </c>
      <c r="B119" t="s">
        <v>18</v>
      </c>
      <c r="C119" s="1">
        <v>44781</v>
      </c>
      <c r="D119" s="1">
        <v>44781</v>
      </c>
      <c r="E119">
        <f>VLOOKUP(data[[#This Row],[id_campaign]],campaign[],4,FALSE)</f>
        <v>27</v>
      </c>
      <c r="F119" t="str">
        <f>VLOOKUP(data[[#This Row],[id_campaign]],campaign[],2,FALSE)</f>
        <v>RespondsToMailOffers</v>
      </c>
      <c r="G119" t="str">
        <f>VLOOKUP(data[[#This Row],[id_customer]],customer[],2,FALSE)</f>
        <v>Bonny Crowd</v>
      </c>
      <c r="H119" t="str">
        <f>data[[#This Row],[id_customer]]&amp;data[[#This Row],[id_campaign]]</f>
        <v>C0007cam08</v>
      </c>
      <c r="I119">
        <f>DATEDIF(data[[#This Row],[join_date]],data[[#This Row],[buy_date]],"M")</f>
        <v>0</v>
      </c>
    </row>
    <row r="120" spans="1:9" x14ac:dyDescent="0.25">
      <c r="A120" t="s">
        <v>69</v>
      </c>
      <c r="B120" t="s">
        <v>18</v>
      </c>
      <c r="C120" s="1">
        <v>44781</v>
      </c>
      <c r="D120" s="1">
        <v>44821</v>
      </c>
      <c r="E120">
        <f>VLOOKUP(data[[#This Row],[id_campaign]],campaign[],4,FALSE)</f>
        <v>27</v>
      </c>
      <c r="F120" t="str">
        <f>VLOOKUP(data[[#This Row],[id_campaign]],campaign[],2,FALSE)</f>
        <v>RespondsToMailOffers</v>
      </c>
      <c r="G120" t="str">
        <f>VLOOKUP(data[[#This Row],[id_customer]],customer[],2,FALSE)</f>
        <v>Bonny Crowd</v>
      </c>
      <c r="H120" t="str">
        <f>data[[#This Row],[id_customer]]&amp;data[[#This Row],[id_campaign]]</f>
        <v>C0007cam08</v>
      </c>
      <c r="I120">
        <f>DATEDIF(data[[#This Row],[join_date]],data[[#This Row],[buy_date]],"M")</f>
        <v>1</v>
      </c>
    </row>
    <row r="121" spans="1:9" x14ac:dyDescent="0.25">
      <c r="A121" t="s">
        <v>69</v>
      </c>
      <c r="B121" t="s">
        <v>18</v>
      </c>
      <c r="C121" s="1">
        <v>44781</v>
      </c>
      <c r="D121" s="1">
        <v>44852</v>
      </c>
      <c r="E121">
        <f>VLOOKUP(data[[#This Row],[id_campaign]],campaign[],4,FALSE)</f>
        <v>27</v>
      </c>
      <c r="F121" t="str">
        <f>VLOOKUP(data[[#This Row],[id_campaign]],campaign[],2,FALSE)</f>
        <v>RespondsToMailOffers</v>
      </c>
      <c r="G121" t="str">
        <f>VLOOKUP(data[[#This Row],[id_customer]],customer[],2,FALSE)</f>
        <v>Bonny Crowd</v>
      </c>
      <c r="H121" t="str">
        <f>data[[#This Row],[id_customer]]&amp;data[[#This Row],[id_campaign]]</f>
        <v>C0007cam08</v>
      </c>
      <c r="I121">
        <f>DATEDIF(data[[#This Row],[join_date]],data[[#This Row],[buy_date]],"M")</f>
        <v>2</v>
      </c>
    </row>
    <row r="122" spans="1:9" x14ac:dyDescent="0.25">
      <c r="A122" t="s">
        <v>69</v>
      </c>
      <c r="B122" t="s">
        <v>18</v>
      </c>
      <c r="C122" s="1">
        <v>44781</v>
      </c>
      <c r="D122" s="1">
        <v>44874</v>
      </c>
      <c r="E122">
        <f>VLOOKUP(data[[#This Row],[id_campaign]],campaign[],4,FALSE)</f>
        <v>27</v>
      </c>
      <c r="F122" t="str">
        <f>VLOOKUP(data[[#This Row],[id_campaign]],campaign[],2,FALSE)</f>
        <v>RespondsToMailOffers</v>
      </c>
      <c r="G122" t="str">
        <f>VLOOKUP(data[[#This Row],[id_customer]],customer[],2,FALSE)</f>
        <v>Bonny Crowd</v>
      </c>
      <c r="H122" t="str">
        <f>data[[#This Row],[id_customer]]&amp;data[[#This Row],[id_campaign]]</f>
        <v>C0007cam08</v>
      </c>
      <c r="I122">
        <f>DATEDIF(data[[#This Row],[join_date]],data[[#This Row],[buy_date]],"M")</f>
        <v>3</v>
      </c>
    </row>
    <row r="123" spans="1:9" x14ac:dyDescent="0.25">
      <c r="A123" t="s">
        <v>69</v>
      </c>
      <c r="B123" t="s">
        <v>18</v>
      </c>
      <c r="C123" s="1">
        <v>44781</v>
      </c>
      <c r="D123" s="1">
        <v>44903</v>
      </c>
      <c r="E123">
        <f>VLOOKUP(data[[#This Row],[id_campaign]],campaign[],4,FALSE)</f>
        <v>27</v>
      </c>
      <c r="F123" t="str">
        <f>VLOOKUP(data[[#This Row],[id_campaign]],campaign[],2,FALSE)</f>
        <v>RespondsToMailOffers</v>
      </c>
      <c r="G123" t="str">
        <f>VLOOKUP(data[[#This Row],[id_customer]],customer[],2,FALSE)</f>
        <v>Bonny Crowd</v>
      </c>
      <c r="H123" t="str">
        <f>data[[#This Row],[id_customer]]&amp;data[[#This Row],[id_campaign]]</f>
        <v>C0007cam08</v>
      </c>
      <c r="I123">
        <f>DATEDIF(data[[#This Row],[join_date]],data[[#This Row],[buy_date]],"M")</f>
        <v>4</v>
      </c>
    </row>
    <row r="124" spans="1:9" x14ac:dyDescent="0.25">
      <c r="A124" t="s">
        <v>69</v>
      </c>
      <c r="B124" t="s">
        <v>18</v>
      </c>
      <c r="C124" s="1">
        <v>44781</v>
      </c>
      <c r="D124" s="1">
        <v>44948</v>
      </c>
      <c r="E124">
        <f>VLOOKUP(data[[#This Row],[id_campaign]],campaign[],4,FALSE)</f>
        <v>27</v>
      </c>
      <c r="F124" t="str">
        <f>VLOOKUP(data[[#This Row],[id_campaign]],campaign[],2,FALSE)</f>
        <v>RespondsToMailOffers</v>
      </c>
      <c r="G124" t="str">
        <f>VLOOKUP(data[[#This Row],[id_customer]],customer[],2,FALSE)</f>
        <v>Bonny Crowd</v>
      </c>
      <c r="H124" t="str">
        <f>data[[#This Row],[id_customer]]&amp;data[[#This Row],[id_campaign]]</f>
        <v>C0007cam08</v>
      </c>
      <c r="I124">
        <f>DATEDIF(data[[#This Row],[join_date]],data[[#This Row],[buy_date]],"M")</f>
        <v>5</v>
      </c>
    </row>
    <row r="125" spans="1:9" x14ac:dyDescent="0.25">
      <c r="A125" t="s">
        <v>69</v>
      </c>
      <c r="B125" t="s">
        <v>18</v>
      </c>
      <c r="C125" s="1">
        <v>44781</v>
      </c>
      <c r="D125" s="1">
        <v>44978</v>
      </c>
      <c r="E125">
        <f>VLOOKUP(data[[#This Row],[id_campaign]],campaign[],4,FALSE)</f>
        <v>27</v>
      </c>
      <c r="F125" t="str">
        <f>VLOOKUP(data[[#This Row],[id_campaign]],campaign[],2,FALSE)</f>
        <v>RespondsToMailOffers</v>
      </c>
      <c r="G125" t="str">
        <f>VLOOKUP(data[[#This Row],[id_customer]],customer[],2,FALSE)</f>
        <v>Bonny Crowd</v>
      </c>
      <c r="H125" t="str">
        <f>data[[#This Row],[id_customer]]&amp;data[[#This Row],[id_campaign]]</f>
        <v>C0007cam08</v>
      </c>
      <c r="I125">
        <f>DATEDIF(data[[#This Row],[join_date]],data[[#This Row],[buy_date]],"M")</f>
        <v>6</v>
      </c>
    </row>
    <row r="126" spans="1:9" x14ac:dyDescent="0.25">
      <c r="A126" t="s">
        <v>69</v>
      </c>
      <c r="B126" t="s">
        <v>18</v>
      </c>
      <c r="C126" s="1">
        <v>44781</v>
      </c>
      <c r="D126" s="1">
        <v>45004</v>
      </c>
      <c r="E126">
        <f>VLOOKUP(data[[#This Row],[id_campaign]],campaign[],4,FALSE)</f>
        <v>27</v>
      </c>
      <c r="F126" t="str">
        <f>VLOOKUP(data[[#This Row],[id_campaign]],campaign[],2,FALSE)</f>
        <v>RespondsToMailOffers</v>
      </c>
      <c r="G126" t="str">
        <f>VLOOKUP(data[[#This Row],[id_customer]],customer[],2,FALSE)</f>
        <v>Bonny Crowd</v>
      </c>
      <c r="H126" t="str">
        <f>data[[#This Row],[id_customer]]&amp;data[[#This Row],[id_campaign]]</f>
        <v>C0007cam08</v>
      </c>
      <c r="I126">
        <f>DATEDIF(data[[#This Row],[join_date]],data[[#This Row],[buy_date]],"M")</f>
        <v>7</v>
      </c>
    </row>
    <row r="127" spans="1:9" x14ac:dyDescent="0.25">
      <c r="A127" t="s">
        <v>69</v>
      </c>
      <c r="B127" t="s">
        <v>18</v>
      </c>
      <c r="C127" s="1">
        <v>44781</v>
      </c>
      <c r="D127" s="1">
        <v>45031</v>
      </c>
      <c r="E127">
        <f>VLOOKUP(data[[#This Row],[id_campaign]],campaign[],4,FALSE)</f>
        <v>27</v>
      </c>
      <c r="F127" t="str">
        <f>VLOOKUP(data[[#This Row],[id_campaign]],campaign[],2,FALSE)</f>
        <v>RespondsToMailOffers</v>
      </c>
      <c r="G127" t="str">
        <f>VLOOKUP(data[[#This Row],[id_customer]],customer[],2,FALSE)</f>
        <v>Bonny Crowd</v>
      </c>
      <c r="H127" t="str">
        <f>data[[#This Row],[id_customer]]&amp;data[[#This Row],[id_campaign]]</f>
        <v>C0007cam08</v>
      </c>
      <c r="I127">
        <f>DATEDIF(data[[#This Row],[join_date]],data[[#This Row],[buy_date]],"M")</f>
        <v>8</v>
      </c>
    </row>
    <row r="128" spans="1:9" x14ac:dyDescent="0.25">
      <c r="A128" t="s">
        <v>69</v>
      </c>
      <c r="B128" t="s">
        <v>18</v>
      </c>
      <c r="C128" s="1">
        <v>44781</v>
      </c>
      <c r="D128" s="1">
        <v>45060</v>
      </c>
      <c r="E128">
        <f>VLOOKUP(data[[#This Row],[id_campaign]],campaign[],4,FALSE)</f>
        <v>27</v>
      </c>
      <c r="F128" t="str">
        <f>VLOOKUP(data[[#This Row],[id_campaign]],campaign[],2,FALSE)</f>
        <v>RespondsToMailOffers</v>
      </c>
      <c r="G128" t="str">
        <f>VLOOKUP(data[[#This Row],[id_customer]],customer[],2,FALSE)</f>
        <v>Bonny Crowd</v>
      </c>
      <c r="H128" t="str">
        <f>data[[#This Row],[id_customer]]&amp;data[[#This Row],[id_campaign]]</f>
        <v>C0007cam08</v>
      </c>
      <c r="I128">
        <f>DATEDIF(data[[#This Row],[join_date]],data[[#This Row],[buy_date]],"M")</f>
        <v>9</v>
      </c>
    </row>
    <row r="129" spans="1:9" x14ac:dyDescent="0.25">
      <c r="A129" t="s">
        <v>73</v>
      </c>
      <c r="B129" t="s">
        <v>34</v>
      </c>
      <c r="C129" s="1">
        <v>44749</v>
      </c>
      <c r="D129" s="1">
        <v>44749</v>
      </c>
      <c r="E129">
        <f>VLOOKUP(data[[#This Row],[id_campaign]],campaign[],4,FALSE)</f>
        <v>16</v>
      </c>
      <c r="F129" t="str">
        <f>VLOOKUP(data[[#This Row],[id_campaign]],campaign[],2,FALSE)</f>
        <v>MadeCallToRetentionTeam</v>
      </c>
      <c r="G129" t="str">
        <f>VLOOKUP(data[[#This Row],[id_customer]],customer[],2,FALSE)</f>
        <v>Kylen Stanluck</v>
      </c>
      <c r="H129" t="str">
        <f>data[[#This Row],[id_customer]]&amp;data[[#This Row],[id_campaign]]</f>
        <v>C0008cam16</v>
      </c>
      <c r="I129">
        <f>DATEDIF(data[[#This Row],[join_date]],data[[#This Row],[buy_date]],"M")</f>
        <v>0</v>
      </c>
    </row>
    <row r="130" spans="1:9" x14ac:dyDescent="0.25">
      <c r="A130" t="s">
        <v>73</v>
      </c>
      <c r="B130" t="s">
        <v>34</v>
      </c>
      <c r="C130" s="1">
        <v>44749</v>
      </c>
      <c r="D130" s="1">
        <v>44787</v>
      </c>
      <c r="E130">
        <f>VLOOKUP(data[[#This Row],[id_campaign]],campaign[],4,FALSE)</f>
        <v>16</v>
      </c>
      <c r="F130" t="str">
        <f>VLOOKUP(data[[#This Row],[id_campaign]],campaign[],2,FALSE)</f>
        <v>MadeCallToRetentionTeam</v>
      </c>
      <c r="G130" t="str">
        <f>VLOOKUP(data[[#This Row],[id_customer]],customer[],2,FALSE)</f>
        <v>Kylen Stanluck</v>
      </c>
      <c r="H130" t="str">
        <f>data[[#This Row],[id_customer]]&amp;data[[#This Row],[id_campaign]]</f>
        <v>C0008cam16</v>
      </c>
      <c r="I130">
        <f>DATEDIF(data[[#This Row],[join_date]],data[[#This Row],[buy_date]],"M")</f>
        <v>1</v>
      </c>
    </row>
    <row r="131" spans="1:9" x14ac:dyDescent="0.25">
      <c r="A131" t="s">
        <v>73</v>
      </c>
      <c r="B131" t="s">
        <v>34</v>
      </c>
      <c r="C131" s="1">
        <v>44749</v>
      </c>
      <c r="D131" s="1">
        <v>44816</v>
      </c>
      <c r="E131">
        <f>VLOOKUP(data[[#This Row],[id_campaign]],campaign[],4,FALSE)</f>
        <v>16</v>
      </c>
      <c r="F131" t="str">
        <f>VLOOKUP(data[[#This Row],[id_campaign]],campaign[],2,FALSE)</f>
        <v>MadeCallToRetentionTeam</v>
      </c>
      <c r="G131" t="str">
        <f>VLOOKUP(data[[#This Row],[id_customer]],customer[],2,FALSE)</f>
        <v>Kylen Stanluck</v>
      </c>
      <c r="H131" t="str">
        <f>data[[#This Row],[id_customer]]&amp;data[[#This Row],[id_campaign]]</f>
        <v>C0008cam16</v>
      </c>
      <c r="I131">
        <f>DATEDIF(data[[#This Row],[join_date]],data[[#This Row],[buy_date]],"M")</f>
        <v>2</v>
      </c>
    </row>
    <row r="132" spans="1:9" x14ac:dyDescent="0.25">
      <c r="A132" t="s">
        <v>73</v>
      </c>
      <c r="B132" t="s">
        <v>34</v>
      </c>
      <c r="C132" s="1">
        <v>44749</v>
      </c>
      <c r="D132" s="1">
        <v>44856</v>
      </c>
      <c r="E132">
        <f>VLOOKUP(data[[#This Row],[id_campaign]],campaign[],4,FALSE)</f>
        <v>16</v>
      </c>
      <c r="F132" t="str">
        <f>VLOOKUP(data[[#This Row],[id_campaign]],campaign[],2,FALSE)</f>
        <v>MadeCallToRetentionTeam</v>
      </c>
      <c r="G132" t="str">
        <f>VLOOKUP(data[[#This Row],[id_customer]],customer[],2,FALSE)</f>
        <v>Kylen Stanluck</v>
      </c>
      <c r="H132" t="str">
        <f>data[[#This Row],[id_customer]]&amp;data[[#This Row],[id_campaign]]</f>
        <v>C0008cam16</v>
      </c>
      <c r="I132">
        <f>DATEDIF(data[[#This Row],[join_date]],data[[#This Row],[buy_date]],"M")</f>
        <v>3</v>
      </c>
    </row>
    <row r="133" spans="1:9" x14ac:dyDescent="0.25">
      <c r="A133" t="s">
        <v>73</v>
      </c>
      <c r="B133" t="s">
        <v>34</v>
      </c>
      <c r="C133" s="1">
        <v>44749</v>
      </c>
      <c r="D133" s="1">
        <v>44874</v>
      </c>
      <c r="E133">
        <f>VLOOKUP(data[[#This Row],[id_campaign]],campaign[],4,FALSE)</f>
        <v>16</v>
      </c>
      <c r="F133" t="str">
        <f>VLOOKUP(data[[#This Row],[id_campaign]],campaign[],2,FALSE)</f>
        <v>MadeCallToRetentionTeam</v>
      </c>
      <c r="G133" t="str">
        <f>VLOOKUP(data[[#This Row],[id_customer]],customer[],2,FALSE)</f>
        <v>Kylen Stanluck</v>
      </c>
      <c r="H133" t="str">
        <f>data[[#This Row],[id_customer]]&amp;data[[#This Row],[id_campaign]]</f>
        <v>C0008cam16</v>
      </c>
      <c r="I133">
        <f>DATEDIF(data[[#This Row],[join_date]],data[[#This Row],[buy_date]],"M")</f>
        <v>4</v>
      </c>
    </row>
    <row r="134" spans="1:9" x14ac:dyDescent="0.25">
      <c r="A134" t="s">
        <v>73</v>
      </c>
      <c r="B134" t="s">
        <v>34</v>
      </c>
      <c r="C134" s="1">
        <v>44749</v>
      </c>
      <c r="D134" s="1">
        <v>44904</v>
      </c>
      <c r="E134">
        <f>VLOOKUP(data[[#This Row],[id_campaign]],campaign[],4,FALSE)</f>
        <v>16</v>
      </c>
      <c r="F134" t="str">
        <f>VLOOKUP(data[[#This Row],[id_campaign]],campaign[],2,FALSE)</f>
        <v>MadeCallToRetentionTeam</v>
      </c>
      <c r="G134" t="str">
        <f>VLOOKUP(data[[#This Row],[id_customer]],customer[],2,FALSE)</f>
        <v>Kylen Stanluck</v>
      </c>
      <c r="H134" t="str">
        <f>data[[#This Row],[id_customer]]&amp;data[[#This Row],[id_campaign]]</f>
        <v>C0008cam16</v>
      </c>
      <c r="I134">
        <f>DATEDIF(data[[#This Row],[join_date]],data[[#This Row],[buy_date]],"M")</f>
        <v>5</v>
      </c>
    </row>
    <row r="135" spans="1:9" x14ac:dyDescent="0.25">
      <c r="A135" t="s">
        <v>73</v>
      </c>
      <c r="B135" t="s">
        <v>34</v>
      </c>
      <c r="C135" s="1">
        <v>44749</v>
      </c>
      <c r="D135" s="1">
        <v>44942</v>
      </c>
      <c r="E135">
        <f>VLOOKUP(data[[#This Row],[id_campaign]],campaign[],4,FALSE)</f>
        <v>16</v>
      </c>
      <c r="F135" t="str">
        <f>VLOOKUP(data[[#This Row],[id_campaign]],campaign[],2,FALSE)</f>
        <v>MadeCallToRetentionTeam</v>
      </c>
      <c r="G135" t="str">
        <f>VLOOKUP(data[[#This Row],[id_customer]],customer[],2,FALSE)</f>
        <v>Kylen Stanluck</v>
      </c>
      <c r="H135" t="str">
        <f>data[[#This Row],[id_customer]]&amp;data[[#This Row],[id_campaign]]</f>
        <v>C0008cam16</v>
      </c>
      <c r="I135">
        <f>DATEDIF(data[[#This Row],[join_date]],data[[#This Row],[buy_date]],"M")</f>
        <v>6</v>
      </c>
    </row>
    <row r="136" spans="1:9" x14ac:dyDescent="0.25">
      <c r="A136" t="s">
        <v>73</v>
      </c>
      <c r="B136" t="s">
        <v>34</v>
      </c>
      <c r="C136" s="1">
        <v>44749</v>
      </c>
      <c r="D136" s="1">
        <v>44968</v>
      </c>
      <c r="E136">
        <f>VLOOKUP(data[[#This Row],[id_campaign]],campaign[],4,FALSE)</f>
        <v>16</v>
      </c>
      <c r="F136" t="str">
        <f>VLOOKUP(data[[#This Row],[id_campaign]],campaign[],2,FALSE)</f>
        <v>MadeCallToRetentionTeam</v>
      </c>
      <c r="G136" t="str">
        <f>VLOOKUP(data[[#This Row],[id_customer]],customer[],2,FALSE)</f>
        <v>Kylen Stanluck</v>
      </c>
      <c r="H136" t="str">
        <f>data[[#This Row],[id_customer]]&amp;data[[#This Row],[id_campaign]]</f>
        <v>C0008cam16</v>
      </c>
      <c r="I136">
        <f>DATEDIF(data[[#This Row],[join_date]],data[[#This Row],[buy_date]],"M")</f>
        <v>7</v>
      </c>
    </row>
    <row r="137" spans="1:9" x14ac:dyDescent="0.25">
      <c r="A137" t="s">
        <v>73</v>
      </c>
      <c r="B137" t="s">
        <v>34</v>
      </c>
      <c r="C137" s="1">
        <v>44749</v>
      </c>
      <c r="D137" s="1">
        <v>45000</v>
      </c>
      <c r="E137">
        <f>VLOOKUP(data[[#This Row],[id_campaign]],campaign[],4,FALSE)</f>
        <v>16</v>
      </c>
      <c r="F137" t="str">
        <f>VLOOKUP(data[[#This Row],[id_campaign]],campaign[],2,FALSE)</f>
        <v>MadeCallToRetentionTeam</v>
      </c>
      <c r="G137" t="str">
        <f>VLOOKUP(data[[#This Row],[id_customer]],customer[],2,FALSE)</f>
        <v>Kylen Stanluck</v>
      </c>
      <c r="H137" t="str">
        <f>data[[#This Row],[id_customer]]&amp;data[[#This Row],[id_campaign]]</f>
        <v>C0008cam16</v>
      </c>
      <c r="I137">
        <f>DATEDIF(data[[#This Row],[join_date]],data[[#This Row],[buy_date]],"M")</f>
        <v>8</v>
      </c>
    </row>
    <row r="138" spans="1:9" x14ac:dyDescent="0.25">
      <c r="A138" t="s">
        <v>73</v>
      </c>
      <c r="B138" t="s">
        <v>34</v>
      </c>
      <c r="C138" s="1">
        <v>44749</v>
      </c>
      <c r="D138" s="1">
        <v>45025</v>
      </c>
      <c r="E138">
        <f>VLOOKUP(data[[#This Row],[id_campaign]],campaign[],4,FALSE)</f>
        <v>16</v>
      </c>
      <c r="F138" t="str">
        <f>VLOOKUP(data[[#This Row],[id_campaign]],campaign[],2,FALSE)</f>
        <v>MadeCallToRetentionTeam</v>
      </c>
      <c r="G138" t="str">
        <f>VLOOKUP(data[[#This Row],[id_customer]],customer[],2,FALSE)</f>
        <v>Kylen Stanluck</v>
      </c>
      <c r="H138" t="str">
        <f>data[[#This Row],[id_customer]]&amp;data[[#This Row],[id_campaign]]</f>
        <v>C0008cam16</v>
      </c>
      <c r="I138">
        <f>DATEDIF(data[[#This Row],[join_date]],data[[#This Row],[buy_date]],"M")</f>
        <v>9</v>
      </c>
    </row>
    <row r="139" spans="1:9" x14ac:dyDescent="0.25">
      <c r="A139" t="s">
        <v>73</v>
      </c>
      <c r="B139" t="s">
        <v>34</v>
      </c>
      <c r="C139" s="1">
        <v>44749</v>
      </c>
      <c r="D139" s="1">
        <v>45058</v>
      </c>
      <c r="E139">
        <f>VLOOKUP(data[[#This Row],[id_campaign]],campaign[],4,FALSE)</f>
        <v>16</v>
      </c>
      <c r="F139" t="str">
        <f>VLOOKUP(data[[#This Row],[id_campaign]],campaign[],2,FALSE)</f>
        <v>MadeCallToRetentionTeam</v>
      </c>
      <c r="G139" t="str">
        <f>VLOOKUP(data[[#This Row],[id_customer]],customer[],2,FALSE)</f>
        <v>Kylen Stanluck</v>
      </c>
      <c r="H139" t="str">
        <f>data[[#This Row],[id_customer]]&amp;data[[#This Row],[id_campaign]]</f>
        <v>C0008cam16</v>
      </c>
      <c r="I139">
        <f>DATEDIF(data[[#This Row],[join_date]],data[[#This Row],[buy_date]],"M")</f>
        <v>10</v>
      </c>
    </row>
    <row r="140" spans="1:9" x14ac:dyDescent="0.25">
      <c r="A140" t="s">
        <v>73</v>
      </c>
      <c r="B140" t="s">
        <v>26</v>
      </c>
      <c r="C140" s="1">
        <v>44900</v>
      </c>
      <c r="D140" s="1">
        <v>44900</v>
      </c>
      <c r="E140">
        <f>VLOOKUP(data[[#This Row],[id_campaign]],campaign[],4,FALSE)</f>
        <v>65</v>
      </c>
      <c r="F140" t="str">
        <f>VLOOKUP(data[[#This Row],[id_campaign]],campaign[],2,FALSE)</f>
        <v>HasCreditCard</v>
      </c>
      <c r="G140" t="str">
        <f>VLOOKUP(data[[#This Row],[id_customer]],customer[],2,FALSE)</f>
        <v>Kylen Stanluck</v>
      </c>
      <c r="H140" t="str">
        <f>data[[#This Row],[id_customer]]&amp;data[[#This Row],[id_campaign]]</f>
        <v>C0008cam12</v>
      </c>
      <c r="I140">
        <f>DATEDIF(data[[#This Row],[join_date]],data[[#This Row],[buy_date]],"M")</f>
        <v>0</v>
      </c>
    </row>
    <row r="141" spans="1:9" x14ac:dyDescent="0.25">
      <c r="A141" t="s">
        <v>73</v>
      </c>
      <c r="B141" t="s">
        <v>26</v>
      </c>
      <c r="C141" s="1">
        <v>44900</v>
      </c>
      <c r="D141" s="1">
        <v>44935</v>
      </c>
      <c r="E141">
        <f>VLOOKUP(data[[#This Row],[id_campaign]],campaign[],4,FALSE)</f>
        <v>65</v>
      </c>
      <c r="F141" t="str">
        <f>VLOOKUP(data[[#This Row],[id_campaign]],campaign[],2,FALSE)</f>
        <v>HasCreditCard</v>
      </c>
      <c r="G141" t="str">
        <f>VLOOKUP(data[[#This Row],[id_customer]],customer[],2,FALSE)</f>
        <v>Kylen Stanluck</v>
      </c>
      <c r="H141" t="str">
        <f>data[[#This Row],[id_customer]]&amp;data[[#This Row],[id_campaign]]</f>
        <v>C0008cam12</v>
      </c>
      <c r="I141">
        <f>DATEDIF(data[[#This Row],[join_date]],data[[#This Row],[buy_date]],"M")</f>
        <v>1</v>
      </c>
    </row>
    <row r="142" spans="1:9" x14ac:dyDescent="0.25">
      <c r="A142" t="s">
        <v>73</v>
      </c>
      <c r="B142" t="s">
        <v>26</v>
      </c>
      <c r="C142" s="1">
        <v>44900</v>
      </c>
      <c r="D142" s="1">
        <v>44967</v>
      </c>
      <c r="E142">
        <f>VLOOKUP(data[[#This Row],[id_campaign]],campaign[],4,FALSE)</f>
        <v>65</v>
      </c>
      <c r="F142" t="str">
        <f>VLOOKUP(data[[#This Row],[id_campaign]],campaign[],2,FALSE)</f>
        <v>HasCreditCard</v>
      </c>
      <c r="G142" t="str">
        <f>VLOOKUP(data[[#This Row],[id_customer]],customer[],2,FALSE)</f>
        <v>Kylen Stanluck</v>
      </c>
      <c r="H142" t="str">
        <f>data[[#This Row],[id_customer]]&amp;data[[#This Row],[id_campaign]]</f>
        <v>C0008cam12</v>
      </c>
      <c r="I142">
        <f>DATEDIF(data[[#This Row],[join_date]],data[[#This Row],[buy_date]],"M")</f>
        <v>2</v>
      </c>
    </row>
    <row r="143" spans="1:9" x14ac:dyDescent="0.25">
      <c r="A143" t="s">
        <v>73</v>
      </c>
      <c r="B143" t="s">
        <v>26</v>
      </c>
      <c r="C143" s="1">
        <v>44900</v>
      </c>
      <c r="D143" s="1">
        <v>45033</v>
      </c>
      <c r="E143">
        <f>VLOOKUP(data[[#This Row],[id_campaign]],campaign[],4,FALSE)</f>
        <v>65</v>
      </c>
      <c r="F143" t="str">
        <f>VLOOKUP(data[[#This Row],[id_campaign]],campaign[],2,FALSE)</f>
        <v>HasCreditCard</v>
      </c>
      <c r="G143" t="str">
        <f>VLOOKUP(data[[#This Row],[id_customer]],customer[],2,FALSE)</f>
        <v>Kylen Stanluck</v>
      </c>
      <c r="H143" t="str">
        <f>data[[#This Row],[id_customer]]&amp;data[[#This Row],[id_campaign]]</f>
        <v>C0008cam12</v>
      </c>
      <c r="I143">
        <f>DATEDIF(data[[#This Row],[join_date]],data[[#This Row],[buy_date]],"M")</f>
        <v>4</v>
      </c>
    </row>
    <row r="144" spans="1:9" x14ac:dyDescent="0.25">
      <c r="A144" t="s">
        <v>73</v>
      </c>
      <c r="B144" t="s">
        <v>26</v>
      </c>
      <c r="C144" s="1">
        <v>44900</v>
      </c>
      <c r="D144" s="1">
        <v>45053</v>
      </c>
      <c r="E144">
        <f>VLOOKUP(data[[#This Row],[id_campaign]],campaign[],4,FALSE)</f>
        <v>65</v>
      </c>
      <c r="F144" t="str">
        <f>VLOOKUP(data[[#This Row],[id_campaign]],campaign[],2,FALSE)</f>
        <v>HasCreditCard</v>
      </c>
      <c r="G144" t="str">
        <f>VLOOKUP(data[[#This Row],[id_customer]],customer[],2,FALSE)</f>
        <v>Kylen Stanluck</v>
      </c>
      <c r="H144" t="str">
        <f>data[[#This Row],[id_customer]]&amp;data[[#This Row],[id_campaign]]</f>
        <v>C0008cam12</v>
      </c>
      <c r="I144">
        <f>DATEDIF(data[[#This Row],[join_date]],data[[#This Row],[buy_date]],"M")</f>
        <v>5</v>
      </c>
    </row>
    <row r="145" spans="1:9" x14ac:dyDescent="0.25">
      <c r="A145" t="s">
        <v>77</v>
      </c>
      <c r="B145" t="s">
        <v>32</v>
      </c>
      <c r="C145" s="1">
        <v>44862</v>
      </c>
      <c r="D145" s="1">
        <v>44862</v>
      </c>
      <c r="E145">
        <f>VLOOKUP(data[[#This Row],[id_campaign]],campaign[],4,FALSE)</f>
        <v>14</v>
      </c>
      <c r="F145" t="str">
        <f>VLOOKUP(data[[#This Row],[id_campaign]],campaign[],2,FALSE)</f>
        <v>OwnsMotorcycle</v>
      </c>
      <c r="G145" t="str">
        <f>VLOOKUP(data[[#This Row],[id_customer]],customer[],2,FALSE)</f>
        <v>Donnajean Belz</v>
      </c>
      <c r="H145" t="str">
        <f>data[[#This Row],[id_customer]]&amp;data[[#This Row],[id_campaign]]</f>
        <v>C0009cam15</v>
      </c>
      <c r="I145">
        <f>DATEDIF(data[[#This Row],[join_date]],data[[#This Row],[buy_date]],"M")</f>
        <v>0</v>
      </c>
    </row>
    <row r="146" spans="1:9" x14ac:dyDescent="0.25">
      <c r="A146" t="s">
        <v>77</v>
      </c>
      <c r="B146" t="s">
        <v>32</v>
      </c>
      <c r="C146" s="1">
        <v>44862</v>
      </c>
      <c r="D146" s="1">
        <v>44895</v>
      </c>
      <c r="E146">
        <f>VLOOKUP(data[[#This Row],[id_campaign]],campaign[],4,FALSE)</f>
        <v>14</v>
      </c>
      <c r="F146" t="str">
        <f>VLOOKUP(data[[#This Row],[id_campaign]],campaign[],2,FALSE)</f>
        <v>OwnsMotorcycle</v>
      </c>
      <c r="G146" t="str">
        <f>VLOOKUP(data[[#This Row],[id_customer]],customer[],2,FALSE)</f>
        <v>Donnajean Belz</v>
      </c>
      <c r="H146" t="str">
        <f>data[[#This Row],[id_customer]]&amp;data[[#This Row],[id_campaign]]</f>
        <v>C0009cam15</v>
      </c>
      <c r="I146">
        <f>DATEDIF(data[[#This Row],[join_date]],data[[#This Row],[buy_date]],"M")</f>
        <v>1</v>
      </c>
    </row>
    <row r="147" spans="1:9" x14ac:dyDescent="0.25">
      <c r="A147" t="s">
        <v>77</v>
      </c>
      <c r="B147" t="s">
        <v>32</v>
      </c>
      <c r="C147" s="1">
        <v>44862</v>
      </c>
      <c r="D147" s="1">
        <v>44908</v>
      </c>
      <c r="E147">
        <f>VLOOKUP(data[[#This Row],[id_campaign]],campaign[],4,FALSE)</f>
        <v>14</v>
      </c>
      <c r="F147" t="str">
        <f>VLOOKUP(data[[#This Row],[id_campaign]],campaign[],2,FALSE)</f>
        <v>OwnsMotorcycle</v>
      </c>
      <c r="G147" t="str">
        <f>VLOOKUP(data[[#This Row],[id_customer]],customer[],2,FALSE)</f>
        <v>Donnajean Belz</v>
      </c>
      <c r="H147" t="str">
        <f>data[[#This Row],[id_customer]]&amp;data[[#This Row],[id_campaign]]</f>
        <v>C0009cam15</v>
      </c>
      <c r="I147">
        <f>DATEDIF(data[[#This Row],[join_date]],data[[#This Row],[buy_date]],"M")</f>
        <v>1</v>
      </c>
    </row>
    <row r="148" spans="1:9" x14ac:dyDescent="0.25">
      <c r="A148" t="s">
        <v>77</v>
      </c>
      <c r="B148" t="s">
        <v>32</v>
      </c>
      <c r="C148" s="1">
        <v>44862</v>
      </c>
      <c r="D148" s="1">
        <v>44955</v>
      </c>
      <c r="E148">
        <f>VLOOKUP(data[[#This Row],[id_campaign]],campaign[],4,FALSE)</f>
        <v>14</v>
      </c>
      <c r="F148" t="str">
        <f>VLOOKUP(data[[#This Row],[id_campaign]],campaign[],2,FALSE)</f>
        <v>OwnsMotorcycle</v>
      </c>
      <c r="G148" t="str">
        <f>VLOOKUP(data[[#This Row],[id_customer]],customer[],2,FALSE)</f>
        <v>Donnajean Belz</v>
      </c>
      <c r="H148" t="str">
        <f>data[[#This Row],[id_customer]]&amp;data[[#This Row],[id_campaign]]</f>
        <v>C0009cam15</v>
      </c>
      <c r="I148">
        <f>DATEDIF(data[[#This Row],[join_date]],data[[#This Row],[buy_date]],"M")</f>
        <v>3</v>
      </c>
    </row>
    <row r="149" spans="1:9" x14ac:dyDescent="0.25">
      <c r="A149" t="s">
        <v>77</v>
      </c>
      <c r="B149" t="s">
        <v>32</v>
      </c>
      <c r="C149" s="1">
        <v>44862</v>
      </c>
      <c r="D149" s="1">
        <v>44969</v>
      </c>
      <c r="E149">
        <f>VLOOKUP(data[[#This Row],[id_campaign]],campaign[],4,FALSE)</f>
        <v>14</v>
      </c>
      <c r="F149" t="str">
        <f>VLOOKUP(data[[#This Row],[id_campaign]],campaign[],2,FALSE)</f>
        <v>OwnsMotorcycle</v>
      </c>
      <c r="G149" t="str">
        <f>VLOOKUP(data[[#This Row],[id_customer]],customer[],2,FALSE)</f>
        <v>Donnajean Belz</v>
      </c>
      <c r="H149" t="str">
        <f>data[[#This Row],[id_customer]]&amp;data[[#This Row],[id_campaign]]</f>
        <v>C0009cam15</v>
      </c>
      <c r="I149">
        <f>DATEDIF(data[[#This Row],[join_date]],data[[#This Row],[buy_date]],"M")</f>
        <v>3</v>
      </c>
    </row>
    <row r="150" spans="1:9" x14ac:dyDescent="0.25">
      <c r="A150" t="s">
        <v>77</v>
      </c>
      <c r="B150" t="s">
        <v>32</v>
      </c>
      <c r="C150" s="1">
        <v>44862</v>
      </c>
      <c r="D150" s="1">
        <v>44992</v>
      </c>
      <c r="E150">
        <f>VLOOKUP(data[[#This Row],[id_campaign]],campaign[],4,FALSE)</f>
        <v>14</v>
      </c>
      <c r="F150" t="str">
        <f>VLOOKUP(data[[#This Row],[id_campaign]],campaign[],2,FALSE)</f>
        <v>OwnsMotorcycle</v>
      </c>
      <c r="G150" t="str">
        <f>VLOOKUP(data[[#This Row],[id_customer]],customer[],2,FALSE)</f>
        <v>Donnajean Belz</v>
      </c>
      <c r="H150" t="str">
        <f>data[[#This Row],[id_customer]]&amp;data[[#This Row],[id_campaign]]</f>
        <v>C0009cam15</v>
      </c>
      <c r="I150">
        <f>DATEDIF(data[[#This Row],[join_date]],data[[#This Row],[buy_date]],"M")</f>
        <v>4</v>
      </c>
    </row>
    <row r="151" spans="1:9" x14ac:dyDescent="0.25">
      <c r="A151" t="s">
        <v>77</v>
      </c>
      <c r="B151" t="s">
        <v>32</v>
      </c>
      <c r="C151" s="1">
        <v>44862</v>
      </c>
      <c r="D151" s="1">
        <v>45022</v>
      </c>
      <c r="E151">
        <f>VLOOKUP(data[[#This Row],[id_campaign]],campaign[],4,FALSE)</f>
        <v>14</v>
      </c>
      <c r="F151" t="str">
        <f>VLOOKUP(data[[#This Row],[id_campaign]],campaign[],2,FALSE)</f>
        <v>OwnsMotorcycle</v>
      </c>
      <c r="G151" t="str">
        <f>VLOOKUP(data[[#This Row],[id_customer]],customer[],2,FALSE)</f>
        <v>Donnajean Belz</v>
      </c>
      <c r="H151" t="str">
        <f>data[[#This Row],[id_customer]]&amp;data[[#This Row],[id_campaign]]</f>
        <v>C0009cam15</v>
      </c>
      <c r="I151">
        <f>DATEDIF(data[[#This Row],[join_date]],data[[#This Row],[buy_date]],"M")</f>
        <v>5</v>
      </c>
    </row>
    <row r="152" spans="1:9" x14ac:dyDescent="0.25">
      <c r="A152" t="s">
        <v>77</v>
      </c>
      <c r="B152" t="s">
        <v>32</v>
      </c>
      <c r="C152" s="1">
        <v>44862</v>
      </c>
      <c r="D152" s="1">
        <v>45057</v>
      </c>
      <c r="E152">
        <f>VLOOKUP(data[[#This Row],[id_campaign]],campaign[],4,FALSE)</f>
        <v>14</v>
      </c>
      <c r="F152" t="str">
        <f>VLOOKUP(data[[#This Row],[id_campaign]],campaign[],2,FALSE)</f>
        <v>OwnsMotorcycle</v>
      </c>
      <c r="G152" t="str">
        <f>VLOOKUP(data[[#This Row],[id_customer]],customer[],2,FALSE)</f>
        <v>Donnajean Belz</v>
      </c>
      <c r="H152" t="str">
        <f>data[[#This Row],[id_customer]]&amp;data[[#This Row],[id_campaign]]</f>
        <v>C0009cam15</v>
      </c>
      <c r="I152">
        <f>DATEDIF(data[[#This Row],[join_date]],data[[#This Row],[buy_date]],"M")</f>
        <v>6</v>
      </c>
    </row>
    <row r="153" spans="1:9" x14ac:dyDescent="0.25">
      <c r="A153" t="s">
        <v>77</v>
      </c>
      <c r="B153" t="s">
        <v>32</v>
      </c>
      <c r="C153" s="1">
        <v>44862</v>
      </c>
      <c r="D153" s="1">
        <v>45081</v>
      </c>
      <c r="E153">
        <f>VLOOKUP(data[[#This Row],[id_campaign]],campaign[],4,FALSE)</f>
        <v>14</v>
      </c>
      <c r="F153" t="str">
        <f>VLOOKUP(data[[#This Row],[id_campaign]],campaign[],2,FALSE)</f>
        <v>OwnsMotorcycle</v>
      </c>
      <c r="G153" t="str">
        <f>VLOOKUP(data[[#This Row],[id_customer]],customer[],2,FALSE)</f>
        <v>Donnajean Belz</v>
      </c>
      <c r="H153" t="str">
        <f>data[[#This Row],[id_customer]]&amp;data[[#This Row],[id_campaign]]</f>
        <v>C0009cam15</v>
      </c>
      <c r="I153">
        <f>DATEDIF(data[[#This Row],[join_date]],data[[#This Row],[buy_date]],"M")</f>
        <v>7</v>
      </c>
    </row>
    <row r="154" spans="1:9" x14ac:dyDescent="0.25">
      <c r="A154" t="s">
        <v>77</v>
      </c>
      <c r="B154" t="s">
        <v>14</v>
      </c>
      <c r="C154" s="1">
        <v>44899</v>
      </c>
      <c r="D154" s="1">
        <v>44899</v>
      </c>
      <c r="E154">
        <f>VLOOKUP(data[[#This Row],[id_campaign]],campaign[],4,FALSE)</f>
        <v>13</v>
      </c>
      <c r="F154" t="str">
        <f>VLOOKUP(data[[#This Row],[id_campaign]],campaign[],2,FALSE)</f>
        <v>Homeownership</v>
      </c>
      <c r="G154" t="str">
        <f>VLOOKUP(data[[#This Row],[id_customer]],customer[],2,FALSE)</f>
        <v>Donnajean Belz</v>
      </c>
      <c r="H154" t="str">
        <f>data[[#This Row],[id_customer]]&amp;data[[#This Row],[id_campaign]]</f>
        <v>C0009cam06</v>
      </c>
      <c r="I154">
        <f>DATEDIF(data[[#This Row],[join_date]],data[[#This Row],[buy_date]],"M")</f>
        <v>0</v>
      </c>
    </row>
    <row r="155" spans="1:9" x14ac:dyDescent="0.25">
      <c r="A155" t="s">
        <v>77</v>
      </c>
      <c r="B155" t="s">
        <v>14</v>
      </c>
      <c r="C155" s="1">
        <v>44899</v>
      </c>
      <c r="D155" s="1">
        <v>44941</v>
      </c>
      <c r="E155">
        <f>VLOOKUP(data[[#This Row],[id_campaign]],campaign[],4,FALSE)</f>
        <v>13</v>
      </c>
      <c r="F155" t="str">
        <f>VLOOKUP(data[[#This Row],[id_campaign]],campaign[],2,FALSE)</f>
        <v>Homeownership</v>
      </c>
      <c r="G155" t="str">
        <f>VLOOKUP(data[[#This Row],[id_customer]],customer[],2,FALSE)</f>
        <v>Donnajean Belz</v>
      </c>
      <c r="H155" t="str">
        <f>data[[#This Row],[id_customer]]&amp;data[[#This Row],[id_campaign]]</f>
        <v>C0009cam06</v>
      </c>
      <c r="I155">
        <f>DATEDIF(data[[#This Row],[join_date]],data[[#This Row],[buy_date]],"M")</f>
        <v>1</v>
      </c>
    </row>
    <row r="156" spans="1:9" x14ac:dyDescent="0.25">
      <c r="A156" t="s">
        <v>77</v>
      </c>
      <c r="B156" t="s">
        <v>14</v>
      </c>
      <c r="C156" s="1">
        <v>44899</v>
      </c>
      <c r="D156" s="1">
        <v>44963</v>
      </c>
      <c r="E156">
        <f>VLOOKUP(data[[#This Row],[id_campaign]],campaign[],4,FALSE)</f>
        <v>13</v>
      </c>
      <c r="F156" t="str">
        <f>VLOOKUP(data[[#This Row],[id_campaign]],campaign[],2,FALSE)</f>
        <v>Homeownership</v>
      </c>
      <c r="G156" t="str">
        <f>VLOOKUP(data[[#This Row],[id_customer]],customer[],2,FALSE)</f>
        <v>Donnajean Belz</v>
      </c>
      <c r="H156" t="str">
        <f>data[[#This Row],[id_customer]]&amp;data[[#This Row],[id_campaign]]</f>
        <v>C0009cam06</v>
      </c>
      <c r="I156">
        <f>DATEDIF(data[[#This Row],[join_date]],data[[#This Row],[buy_date]],"M")</f>
        <v>2</v>
      </c>
    </row>
    <row r="157" spans="1:9" x14ac:dyDescent="0.25">
      <c r="A157" t="s">
        <v>77</v>
      </c>
      <c r="B157" t="s">
        <v>14</v>
      </c>
      <c r="C157" s="1">
        <v>44899</v>
      </c>
      <c r="D157" s="1">
        <v>44992</v>
      </c>
      <c r="E157">
        <f>VLOOKUP(data[[#This Row],[id_campaign]],campaign[],4,FALSE)</f>
        <v>13</v>
      </c>
      <c r="F157" t="str">
        <f>VLOOKUP(data[[#This Row],[id_campaign]],campaign[],2,FALSE)</f>
        <v>Homeownership</v>
      </c>
      <c r="G157" t="str">
        <f>VLOOKUP(data[[#This Row],[id_customer]],customer[],2,FALSE)</f>
        <v>Donnajean Belz</v>
      </c>
      <c r="H157" t="str">
        <f>data[[#This Row],[id_customer]]&amp;data[[#This Row],[id_campaign]]</f>
        <v>C0009cam06</v>
      </c>
      <c r="I157">
        <f>DATEDIF(data[[#This Row],[join_date]],data[[#This Row],[buy_date]],"M")</f>
        <v>3</v>
      </c>
    </row>
    <row r="158" spans="1:9" x14ac:dyDescent="0.25">
      <c r="A158" t="s">
        <v>77</v>
      </c>
      <c r="B158" t="s">
        <v>14</v>
      </c>
      <c r="C158" s="1">
        <v>44899</v>
      </c>
      <c r="D158" s="1">
        <v>45029</v>
      </c>
      <c r="E158">
        <f>VLOOKUP(data[[#This Row],[id_campaign]],campaign[],4,FALSE)</f>
        <v>13</v>
      </c>
      <c r="F158" t="str">
        <f>VLOOKUP(data[[#This Row],[id_campaign]],campaign[],2,FALSE)</f>
        <v>Homeownership</v>
      </c>
      <c r="G158" t="str">
        <f>VLOOKUP(data[[#This Row],[id_customer]],customer[],2,FALSE)</f>
        <v>Donnajean Belz</v>
      </c>
      <c r="H158" t="str">
        <f>data[[#This Row],[id_customer]]&amp;data[[#This Row],[id_campaign]]</f>
        <v>C0009cam06</v>
      </c>
      <c r="I158">
        <f>DATEDIF(data[[#This Row],[join_date]],data[[#This Row],[buy_date]],"M")</f>
        <v>4</v>
      </c>
    </row>
    <row r="159" spans="1:9" x14ac:dyDescent="0.25">
      <c r="A159" t="s">
        <v>77</v>
      </c>
      <c r="B159" t="s">
        <v>14</v>
      </c>
      <c r="C159" s="1">
        <v>44899</v>
      </c>
      <c r="D159" s="1">
        <v>45060</v>
      </c>
      <c r="E159">
        <f>VLOOKUP(data[[#This Row],[id_campaign]],campaign[],4,FALSE)</f>
        <v>13</v>
      </c>
      <c r="F159" t="str">
        <f>VLOOKUP(data[[#This Row],[id_campaign]],campaign[],2,FALSE)</f>
        <v>Homeownership</v>
      </c>
      <c r="G159" t="str">
        <f>VLOOKUP(data[[#This Row],[id_customer]],customer[],2,FALSE)</f>
        <v>Donnajean Belz</v>
      </c>
      <c r="H159" t="str">
        <f>data[[#This Row],[id_customer]]&amp;data[[#This Row],[id_campaign]]</f>
        <v>C0009cam06</v>
      </c>
      <c r="I159">
        <f>DATEDIF(data[[#This Row],[join_date]],data[[#This Row],[buy_date]],"M")</f>
        <v>5</v>
      </c>
    </row>
    <row r="160" spans="1:9" x14ac:dyDescent="0.25">
      <c r="A160" t="s">
        <v>81</v>
      </c>
      <c r="B160" t="s">
        <v>22</v>
      </c>
      <c r="C160" s="1">
        <v>44623</v>
      </c>
      <c r="D160" s="1">
        <v>44623</v>
      </c>
      <c r="E160">
        <f>VLOOKUP(data[[#This Row],[id_campaign]],campaign[],4,FALSE)</f>
        <v>66</v>
      </c>
      <c r="F160" t="str">
        <f>VLOOKUP(data[[#This Row],[id_campaign]],campaign[],2,FALSE)</f>
        <v>NonUSTravel</v>
      </c>
      <c r="G160" t="str">
        <f>VLOOKUP(data[[#This Row],[id_customer]],customer[],2,FALSE)</f>
        <v>Thomasin Bulley</v>
      </c>
      <c r="H160" t="str">
        <f>data[[#This Row],[id_customer]]&amp;data[[#This Row],[id_campaign]]</f>
        <v>C0010cam10</v>
      </c>
      <c r="I160">
        <f>DATEDIF(data[[#This Row],[join_date]],data[[#This Row],[buy_date]],"M")</f>
        <v>0</v>
      </c>
    </row>
    <row r="161" spans="1:9" x14ac:dyDescent="0.25">
      <c r="A161" t="s">
        <v>81</v>
      </c>
      <c r="B161" t="s">
        <v>22</v>
      </c>
      <c r="C161" s="1">
        <v>44623</v>
      </c>
      <c r="D161" s="1">
        <v>44668</v>
      </c>
      <c r="E161">
        <f>VLOOKUP(data[[#This Row],[id_campaign]],campaign[],4,FALSE)</f>
        <v>66</v>
      </c>
      <c r="F161" t="str">
        <f>VLOOKUP(data[[#This Row],[id_campaign]],campaign[],2,FALSE)</f>
        <v>NonUSTravel</v>
      </c>
      <c r="G161" t="str">
        <f>VLOOKUP(data[[#This Row],[id_customer]],customer[],2,FALSE)</f>
        <v>Thomasin Bulley</v>
      </c>
      <c r="H161" t="str">
        <f>data[[#This Row],[id_customer]]&amp;data[[#This Row],[id_campaign]]</f>
        <v>C0010cam10</v>
      </c>
      <c r="I161">
        <f>DATEDIF(data[[#This Row],[join_date]],data[[#This Row],[buy_date]],"M")</f>
        <v>1</v>
      </c>
    </row>
    <row r="162" spans="1:9" x14ac:dyDescent="0.25">
      <c r="A162" t="s">
        <v>81</v>
      </c>
      <c r="B162" t="s">
        <v>22</v>
      </c>
      <c r="C162" s="1">
        <v>44623</v>
      </c>
      <c r="D162" s="1">
        <v>44693</v>
      </c>
      <c r="E162">
        <f>VLOOKUP(data[[#This Row],[id_campaign]],campaign[],4,FALSE)</f>
        <v>66</v>
      </c>
      <c r="F162" t="str">
        <f>VLOOKUP(data[[#This Row],[id_campaign]],campaign[],2,FALSE)</f>
        <v>NonUSTravel</v>
      </c>
      <c r="G162" t="str">
        <f>VLOOKUP(data[[#This Row],[id_customer]],customer[],2,FALSE)</f>
        <v>Thomasin Bulley</v>
      </c>
      <c r="H162" t="str">
        <f>data[[#This Row],[id_customer]]&amp;data[[#This Row],[id_campaign]]</f>
        <v>C0010cam10</v>
      </c>
      <c r="I162">
        <f>DATEDIF(data[[#This Row],[join_date]],data[[#This Row],[buy_date]],"M")</f>
        <v>2</v>
      </c>
    </row>
    <row r="163" spans="1:9" x14ac:dyDescent="0.25">
      <c r="A163" t="s">
        <v>81</v>
      </c>
      <c r="B163" t="s">
        <v>22</v>
      </c>
      <c r="C163" s="1">
        <v>44623</v>
      </c>
      <c r="D163" s="1">
        <v>44751</v>
      </c>
      <c r="E163">
        <f>VLOOKUP(data[[#This Row],[id_campaign]],campaign[],4,FALSE)</f>
        <v>66</v>
      </c>
      <c r="F163" t="str">
        <f>VLOOKUP(data[[#This Row],[id_campaign]],campaign[],2,FALSE)</f>
        <v>NonUSTravel</v>
      </c>
      <c r="G163" t="str">
        <f>VLOOKUP(data[[#This Row],[id_customer]],customer[],2,FALSE)</f>
        <v>Thomasin Bulley</v>
      </c>
      <c r="H163" t="str">
        <f>data[[#This Row],[id_customer]]&amp;data[[#This Row],[id_campaign]]</f>
        <v>C0010cam10</v>
      </c>
      <c r="I163">
        <f>DATEDIF(data[[#This Row],[join_date]],data[[#This Row],[buy_date]],"M")</f>
        <v>4</v>
      </c>
    </row>
    <row r="164" spans="1:9" x14ac:dyDescent="0.25">
      <c r="A164" t="s">
        <v>81</v>
      </c>
      <c r="B164" t="s">
        <v>22</v>
      </c>
      <c r="C164" s="1">
        <v>44623</v>
      </c>
      <c r="D164" s="1">
        <v>44874</v>
      </c>
      <c r="E164">
        <f>VLOOKUP(data[[#This Row],[id_campaign]],campaign[],4,FALSE)</f>
        <v>66</v>
      </c>
      <c r="F164" t="str">
        <f>VLOOKUP(data[[#This Row],[id_campaign]],campaign[],2,FALSE)</f>
        <v>NonUSTravel</v>
      </c>
      <c r="G164" t="str">
        <f>VLOOKUP(data[[#This Row],[id_customer]],customer[],2,FALSE)</f>
        <v>Thomasin Bulley</v>
      </c>
      <c r="H164" t="str">
        <f>data[[#This Row],[id_customer]]&amp;data[[#This Row],[id_campaign]]</f>
        <v>C0010cam10</v>
      </c>
      <c r="I164">
        <f>DATEDIF(data[[#This Row],[join_date]],data[[#This Row],[buy_date]],"M")</f>
        <v>8</v>
      </c>
    </row>
    <row r="165" spans="1:9" x14ac:dyDescent="0.25">
      <c r="A165" t="s">
        <v>81</v>
      </c>
      <c r="B165" t="s">
        <v>22</v>
      </c>
      <c r="C165" s="1">
        <v>44623</v>
      </c>
      <c r="D165" s="1">
        <v>44898</v>
      </c>
      <c r="E165">
        <f>VLOOKUP(data[[#This Row],[id_campaign]],campaign[],4,FALSE)</f>
        <v>66</v>
      </c>
      <c r="F165" t="str">
        <f>VLOOKUP(data[[#This Row],[id_campaign]],campaign[],2,FALSE)</f>
        <v>NonUSTravel</v>
      </c>
      <c r="G165" t="str">
        <f>VLOOKUP(data[[#This Row],[id_customer]],customer[],2,FALSE)</f>
        <v>Thomasin Bulley</v>
      </c>
      <c r="H165" t="str">
        <f>data[[#This Row],[id_customer]]&amp;data[[#This Row],[id_campaign]]</f>
        <v>C0010cam10</v>
      </c>
      <c r="I165">
        <f>DATEDIF(data[[#This Row],[join_date]],data[[#This Row],[buy_date]],"M")</f>
        <v>9</v>
      </c>
    </row>
    <row r="166" spans="1:9" x14ac:dyDescent="0.25">
      <c r="A166" t="s">
        <v>81</v>
      </c>
      <c r="B166" t="s">
        <v>22</v>
      </c>
      <c r="C166" s="1">
        <v>44623</v>
      </c>
      <c r="D166" s="1">
        <v>44938</v>
      </c>
      <c r="E166">
        <f>VLOOKUP(data[[#This Row],[id_campaign]],campaign[],4,FALSE)</f>
        <v>66</v>
      </c>
      <c r="F166" t="str">
        <f>VLOOKUP(data[[#This Row],[id_campaign]],campaign[],2,FALSE)</f>
        <v>NonUSTravel</v>
      </c>
      <c r="G166" t="str">
        <f>VLOOKUP(data[[#This Row],[id_customer]],customer[],2,FALSE)</f>
        <v>Thomasin Bulley</v>
      </c>
      <c r="H166" t="str">
        <f>data[[#This Row],[id_customer]]&amp;data[[#This Row],[id_campaign]]</f>
        <v>C0010cam10</v>
      </c>
      <c r="I166">
        <f>DATEDIF(data[[#This Row],[join_date]],data[[#This Row],[buy_date]],"M")</f>
        <v>10</v>
      </c>
    </row>
    <row r="167" spans="1:9" x14ac:dyDescent="0.25">
      <c r="A167" t="s">
        <v>81</v>
      </c>
      <c r="B167" t="s">
        <v>22</v>
      </c>
      <c r="C167" s="1">
        <v>44623</v>
      </c>
      <c r="D167" s="1">
        <v>44963</v>
      </c>
      <c r="E167">
        <f>VLOOKUP(data[[#This Row],[id_campaign]],campaign[],4,FALSE)</f>
        <v>66</v>
      </c>
      <c r="F167" t="str">
        <f>VLOOKUP(data[[#This Row],[id_campaign]],campaign[],2,FALSE)</f>
        <v>NonUSTravel</v>
      </c>
      <c r="G167" t="str">
        <f>VLOOKUP(data[[#This Row],[id_customer]],customer[],2,FALSE)</f>
        <v>Thomasin Bulley</v>
      </c>
      <c r="H167" t="str">
        <f>data[[#This Row],[id_customer]]&amp;data[[#This Row],[id_campaign]]</f>
        <v>C0010cam10</v>
      </c>
      <c r="I167">
        <f>DATEDIF(data[[#This Row],[join_date]],data[[#This Row],[buy_date]],"M")</f>
        <v>11</v>
      </c>
    </row>
    <row r="168" spans="1:9" x14ac:dyDescent="0.25">
      <c r="A168" t="s">
        <v>81</v>
      </c>
      <c r="B168" t="s">
        <v>22</v>
      </c>
      <c r="C168" s="1">
        <v>44623</v>
      </c>
      <c r="D168" s="1">
        <v>45060</v>
      </c>
      <c r="E168">
        <f>VLOOKUP(data[[#This Row],[id_campaign]],campaign[],4,FALSE)</f>
        <v>66</v>
      </c>
      <c r="F168" t="str">
        <f>VLOOKUP(data[[#This Row],[id_campaign]],campaign[],2,FALSE)</f>
        <v>NonUSTravel</v>
      </c>
      <c r="G168" t="str">
        <f>VLOOKUP(data[[#This Row],[id_customer]],customer[],2,FALSE)</f>
        <v>Thomasin Bulley</v>
      </c>
      <c r="H168" t="str">
        <f>data[[#This Row],[id_customer]]&amp;data[[#This Row],[id_campaign]]</f>
        <v>C0010cam10</v>
      </c>
      <c r="I168">
        <f>DATEDIF(data[[#This Row],[join_date]],data[[#This Row],[buy_date]],"M")</f>
        <v>14</v>
      </c>
    </row>
    <row r="169" spans="1:9" x14ac:dyDescent="0.25">
      <c r="A169" t="s">
        <v>81</v>
      </c>
      <c r="B169" t="s">
        <v>20</v>
      </c>
      <c r="C169" s="1">
        <v>44731</v>
      </c>
      <c r="D169" s="1">
        <v>44731</v>
      </c>
      <c r="E169">
        <f>VLOOKUP(data[[#This Row],[id_campaign]],campaign[],4,FALSE)</f>
        <v>75</v>
      </c>
      <c r="F169" t="str">
        <f>VLOOKUP(data[[#This Row],[id_campaign]],campaign[],2,FALSE)</f>
        <v>OptOutMailings</v>
      </c>
      <c r="G169" t="str">
        <f>VLOOKUP(data[[#This Row],[id_customer]],customer[],2,FALSE)</f>
        <v>Thomasin Bulley</v>
      </c>
      <c r="H169" t="str">
        <f>data[[#This Row],[id_customer]]&amp;data[[#This Row],[id_campaign]]</f>
        <v>C0010cam09</v>
      </c>
      <c r="I169">
        <f>DATEDIF(data[[#This Row],[join_date]],data[[#This Row],[buy_date]],"M")</f>
        <v>0</v>
      </c>
    </row>
    <row r="170" spans="1:9" x14ac:dyDescent="0.25">
      <c r="A170" t="s">
        <v>81</v>
      </c>
      <c r="B170" t="s">
        <v>20</v>
      </c>
      <c r="C170" s="1">
        <v>44731</v>
      </c>
      <c r="D170" s="1">
        <v>44770</v>
      </c>
      <c r="E170">
        <f>VLOOKUP(data[[#This Row],[id_campaign]],campaign[],4,FALSE)</f>
        <v>75</v>
      </c>
      <c r="F170" t="str">
        <f>VLOOKUP(data[[#This Row],[id_campaign]],campaign[],2,FALSE)</f>
        <v>OptOutMailings</v>
      </c>
      <c r="G170" t="str">
        <f>VLOOKUP(data[[#This Row],[id_customer]],customer[],2,FALSE)</f>
        <v>Thomasin Bulley</v>
      </c>
      <c r="H170" t="str">
        <f>data[[#This Row],[id_customer]]&amp;data[[#This Row],[id_campaign]]</f>
        <v>C0010cam09</v>
      </c>
      <c r="I170">
        <f>DATEDIF(data[[#This Row],[join_date]],data[[#This Row],[buy_date]],"M")</f>
        <v>1</v>
      </c>
    </row>
    <row r="171" spans="1:9" x14ac:dyDescent="0.25">
      <c r="A171" t="s">
        <v>81</v>
      </c>
      <c r="B171" t="s">
        <v>20</v>
      </c>
      <c r="C171" s="1">
        <v>44731</v>
      </c>
      <c r="D171" s="1">
        <v>44837</v>
      </c>
      <c r="E171">
        <f>VLOOKUP(data[[#This Row],[id_campaign]],campaign[],4,FALSE)</f>
        <v>75</v>
      </c>
      <c r="F171" t="str">
        <f>VLOOKUP(data[[#This Row],[id_campaign]],campaign[],2,FALSE)</f>
        <v>OptOutMailings</v>
      </c>
      <c r="G171" t="str">
        <f>VLOOKUP(data[[#This Row],[id_customer]],customer[],2,FALSE)</f>
        <v>Thomasin Bulley</v>
      </c>
      <c r="H171" t="str">
        <f>data[[#This Row],[id_customer]]&amp;data[[#This Row],[id_campaign]]</f>
        <v>C0010cam09</v>
      </c>
      <c r="I171">
        <f>DATEDIF(data[[#This Row],[join_date]],data[[#This Row],[buy_date]],"M")</f>
        <v>3</v>
      </c>
    </row>
    <row r="172" spans="1:9" x14ac:dyDescent="0.25">
      <c r="A172" t="s">
        <v>81</v>
      </c>
      <c r="B172" t="s">
        <v>20</v>
      </c>
      <c r="C172" s="1">
        <v>44731</v>
      </c>
      <c r="D172" s="1">
        <v>44890</v>
      </c>
      <c r="E172">
        <f>VLOOKUP(data[[#This Row],[id_campaign]],campaign[],4,FALSE)</f>
        <v>75</v>
      </c>
      <c r="F172" t="str">
        <f>VLOOKUP(data[[#This Row],[id_campaign]],campaign[],2,FALSE)</f>
        <v>OptOutMailings</v>
      </c>
      <c r="G172" t="str">
        <f>VLOOKUP(data[[#This Row],[id_customer]],customer[],2,FALSE)</f>
        <v>Thomasin Bulley</v>
      </c>
      <c r="H172" t="str">
        <f>data[[#This Row],[id_customer]]&amp;data[[#This Row],[id_campaign]]</f>
        <v>C0010cam09</v>
      </c>
      <c r="I172">
        <f>DATEDIF(data[[#This Row],[join_date]],data[[#This Row],[buy_date]],"M")</f>
        <v>5</v>
      </c>
    </row>
    <row r="173" spans="1:9" x14ac:dyDescent="0.25">
      <c r="A173" t="s">
        <v>81</v>
      </c>
      <c r="B173" t="s">
        <v>20</v>
      </c>
      <c r="C173" s="1">
        <v>44731</v>
      </c>
      <c r="D173" s="1">
        <v>44897</v>
      </c>
      <c r="E173">
        <f>VLOOKUP(data[[#This Row],[id_campaign]],campaign[],4,FALSE)</f>
        <v>75</v>
      </c>
      <c r="F173" t="str">
        <f>VLOOKUP(data[[#This Row],[id_campaign]],campaign[],2,FALSE)</f>
        <v>OptOutMailings</v>
      </c>
      <c r="G173" t="str">
        <f>VLOOKUP(data[[#This Row],[id_customer]],customer[],2,FALSE)</f>
        <v>Thomasin Bulley</v>
      </c>
      <c r="H173" t="str">
        <f>data[[#This Row],[id_customer]]&amp;data[[#This Row],[id_campaign]]</f>
        <v>C0010cam09</v>
      </c>
      <c r="I173">
        <f>DATEDIF(data[[#This Row],[join_date]],data[[#This Row],[buy_date]],"M")</f>
        <v>5</v>
      </c>
    </row>
    <row r="174" spans="1:9" x14ac:dyDescent="0.25">
      <c r="A174" t="s">
        <v>81</v>
      </c>
      <c r="B174" t="s">
        <v>20</v>
      </c>
      <c r="C174" s="1">
        <v>44731</v>
      </c>
      <c r="D174" s="1">
        <v>44956</v>
      </c>
      <c r="E174">
        <f>VLOOKUP(data[[#This Row],[id_campaign]],campaign[],4,FALSE)</f>
        <v>75</v>
      </c>
      <c r="F174" t="str">
        <f>VLOOKUP(data[[#This Row],[id_campaign]],campaign[],2,FALSE)</f>
        <v>OptOutMailings</v>
      </c>
      <c r="G174" t="str">
        <f>VLOOKUP(data[[#This Row],[id_customer]],customer[],2,FALSE)</f>
        <v>Thomasin Bulley</v>
      </c>
      <c r="H174" t="str">
        <f>data[[#This Row],[id_customer]]&amp;data[[#This Row],[id_campaign]]</f>
        <v>C0010cam09</v>
      </c>
      <c r="I174">
        <f>DATEDIF(data[[#This Row],[join_date]],data[[#This Row],[buy_date]],"M")</f>
        <v>7</v>
      </c>
    </row>
    <row r="175" spans="1:9" x14ac:dyDescent="0.25">
      <c r="A175" t="s">
        <v>81</v>
      </c>
      <c r="B175" t="s">
        <v>20</v>
      </c>
      <c r="C175" s="1">
        <v>44731</v>
      </c>
      <c r="D175" s="1">
        <v>45037</v>
      </c>
      <c r="E175">
        <f>VLOOKUP(data[[#This Row],[id_campaign]],campaign[],4,FALSE)</f>
        <v>75</v>
      </c>
      <c r="F175" t="str">
        <f>VLOOKUP(data[[#This Row],[id_campaign]],campaign[],2,FALSE)</f>
        <v>OptOutMailings</v>
      </c>
      <c r="G175" t="str">
        <f>VLOOKUP(data[[#This Row],[id_customer]],customer[],2,FALSE)</f>
        <v>Thomasin Bulley</v>
      </c>
      <c r="H175" t="str">
        <f>data[[#This Row],[id_customer]]&amp;data[[#This Row],[id_campaign]]</f>
        <v>C0010cam09</v>
      </c>
      <c r="I175">
        <f>DATEDIF(data[[#This Row],[join_date]],data[[#This Row],[buy_date]],"M")</f>
        <v>10</v>
      </c>
    </row>
    <row r="176" spans="1:9" x14ac:dyDescent="0.25">
      <c r="A176" t="s">
        <v>81</v>
      </c>
      <c r="B176" t="s">
        <v>20</v>
      </c>
      <c r="C176" s="1">
        <v>44731</v>
      </c>
      <c r="D176" s="1">
        <v>45072</v>
      </c>
      <c r="E176">
        <f>VLOOKUP(data[[#This Row],[id_campaign]],campaign[],4,FALSE)</f>
        <v>75</v>
      </c>
      <c r="F176" t="str">
        <f>VLOOKUP(data[[#This Row],[id_campaign]],campaign[],2,FALSE)</f>
        <v>OptOutMailings</v>
      </c>
      <c r="G176" t="str">
        <f>VLOOKUP(data[[#This Row],[id_customer]],customer[],2,FALSE)</f>
        <v>Thomasin Bulley</v>
      </c>
      <c r="H176" t="str">
        <f>data[[#This Row],[id_customer]]&amp;data[[#This Row],[id_campaign]]</f>
        <v>C0010cam09</v>
      </c>
      <c r="I176">
        <f>DATEDIF(data[[#This Row],[join_date]],data[[#This Row],[buy_date]],"M")</f>
        <v>11</v>
      </c>
    </row>
    <row r="177" spans="1:9" x14ac:dyDescent="0.25">
      <c r="A177" t="s">
        <v>81</v>
      </c>
      <c r="B177" t="s">
        <v>14</v>
      </c>
      <c r="C177" s="1">
        <v>44837</v>
      </c>
      <c r="D177" s="1">
        <v>44837</v>
      </c>
      <c r="E177">
        <f>VLOOKUP(data[[#This Row],[id_campaign]],campaign[],4,FALSE)</f>
        <v>13</v>
      </c>
      <c r="F177" t="str">
        <f>VLOOKUP(data[[#This Row],[id_campaign]],campaign[],2,FALSE)</f>
        <v>Homeownership</v>
      </c>
      <c r="G177" t="str">
        <f>VLOOKUP(data[[#This Row],[id_customer]],customer[],2,FALSE)</f>
        <v>Thomasin Bulley</v>
      </c>
      <c r="H177" t="str">
        <f>data[[#This Row],[id_customer]]&amp;data[[#This Row],[id_campaign]]</f>
        <v>C0010cam06</v>
      </c>
      <c r="I177">
        <f>DATEDIF(data[[#This Row],[join_date]],data[[#This Row],[buy_date]],"M")</f>
        <v>0</v>
      </c>
    </row>
    <row r="178" spans="1:9" x14ac:dyDescent="0.25">
      <c r="A178" t="s">
        <v>81</v>
      </c>
      <c r="B178" t="s">
        <v>14</v>
      </c>
      <c r="C178" s="1">
        <v>44837</v>
      </c>
      <c r="D178" s="1">
        <v>44870</v>
      </c>
      <c r="E178">
        <f>VLOOKUP(data[[#This Row],[id_campaign]],campaign[],4,FALSE)</f>
        <v>13</v>
      </c>
      <c r="F178" t="str">
        <f>VLOOKUP(data[[#This Row],[id_campaign]],campaign[],2,FALSE)</f>
        <v>Homeownership</v>
      </c>
      <c r="G178" t="str">
        <f>VLOOKUP(data[[#This Row],[id_customer]],customer[],2,FALSE)</f>
        <v>Thomasin Bulley</v>
      </c>
      <c r="H178" t="str">
        <f>data[[#This Row],[id_customer]]&amp;data[[#This Row],[id_campaign]]</f>
        <v>C0010cam06</v>
      </c>
      <c r="I178">
        <f>DATEDIF(data[[#This Row],[join_date]],data[[#This Row],[buy_date]],"M")</f>
        <v>1</v>
      </c>
    </row>
    <row r="179" spans="1:9" x14ac:dyDescent="0.25">
      <c r="A179" t="s">
        <v>81</v>
      </c>
      <c r="B179" t="s">
        <v>14</v>
      </c>
      <c r="C179" s="1">
        <v>44837</v>
      </c>
      <c r="D179" s="1">
        <v>44905</v>
      </c>
      <c r="E179">
        <f>VLOOKUP(data[[#This Row],[id_campaign]],campaign[],4,FALSE)</f>
        <v>13</v>
      </c>
      <c r="F179" t="str">
        <f>VLOOKUP(data[[#This Row],[id_campaign]],campaign[],2,FALSE)</f>
        <v>Homeownership</v>
      </c>
      <c r="G179" t="str">
        <f>VLOOKUP(data[[#This Row],[id_customer]],customer[],2,FALSE)</f>
        <v>Thomasin Bulley</v>
      </c>
      <c r="H179" t="str">
        <f>data[[#This Row],[id_customer]]&amp;data[[#This Row],[id_campaign]]</f>
        <v>C0010cam06</v>
      </c>
      <c r="I179">
        <f>DATEDIF(data[[#This Row],[join_date]],data[[#This Row],[buy_date]],"M")</f>
        <v>2</v>
      </c>
    </row>
    <row r="180" spans="1:9" x14ac:dyDescent="0.25">
      <c r="A180" t="s">
        <v>81</v>
      </c>
      <c r="B180" t="s">
        <v>14</v>
      </c>
      <c r="C180" s="1">
        <v>44837</v>
      </c>
      <c r="D180" s="1">
        <v>44937</v>
      </c>
      <c r="E180">
        <f>VLOOKUP(data[[#This Row],[id_campaign]],campaign[],4,FALSE)</f>
        <v>13</v>
      </c>
      <c r="F180" t="str">
        <f>VLOOKUP(data[[#This Row],[id_campaign]],campaign[],2,FALSE)</f>
        <v>Homeownership</v>
      </c>
      <c r="G180" t="str">
        <f>VLOOKUP(data[[#This Row],[id_customer]],customer[],2,FALSE)</f>
        <v>Thomasin Bulley</v>
      </c>
      <c r="H180" t="str">
        <f>data[[#This Row],[id_customer]]&amp;data[[#This Row],[id_campaign]]</f>
        <v>C0010cam06</v>
      </c>
      <c r="I180">
        <f>DATEDIF(data[[#This Row],[join_date]],data[[#This Row],[buy_date]],"M")</f>
        <v>3</v>
      </c>
    </row>
    <row r="181" spans="1:9" x14ac:dyDescent="0.25">
      <c r="A181" t="s">
        <v>81</v>
      </c>
      <c r="B181" t="s">
        <v>14</v>
      </c>
      <c r="C181" s="1">
        <v>44837</v>
      </c>
      <c r="D181" s="1">
        <v>44961</v>
      </c>
      <c r="E181">
        <f>VLOOKUP(data[[#This Row],[id_campaign]],campaign[],4,FALSE)</f>
        <v>13</v>
      </c>
      <c r="F181" t="str">
        <f>VLOOKUP(data[[#This Row],[id_campaign]],campaign[],2,FALSE)</f>
        <v>Homeownership</v>
      </c>
      <c r="G181" t="str">
        <f>VLOOKUP(data[[#This Row],[id_customer]],customer[],2,FALSE)</f>
        <v>Thomasin Bulley</v>
      </c>
      <c r="H181" t="str">
        <f>data[[#This Row],[id_customer]]&amp;data[[#This Row],[id_campaign]]</f>
        <v>C0010cam06</v>
      </c>
      <c r="I181">
        <f>DATEDIF(data[[#This Row],[join_date]],data[[#This Row],[buy_date]],"M")</f>
        <v>4</v>
      </c>
    </row>
    <row r="182" spans="1:9" x14ac:dyDescent="0.25">
      <c r="A182" t="s">
        <v>81</v>
      </c>
      <c r="B182" t="s">
        <v>14</v>
      </c>
      <c r="C182" s="1">
        <v>44837</v>
      </c>
      <c r="D182" s="1">
        <v>44994</v>
      </c>
      <c r="E182">
        <f>VLOOKUP(data[[#This Row],[id_campaign]],campaign[],4,FALSE)</f>
        <v>13</v>
      </c>
      <c r="F182" t="str">
        <f>VLOOKUP(data[[#This Row],[id_campaign]],campaign[],2,FALSE)</f>
        <v>Homeownership</v>
      </c>
      <c r="G182" t="str">
        <f>VLOOKUP(data[[#This Row],[id_customer]],customer[],2,FALSE)</f>
        <v>Thomasin Bulley</v>
      </c>
      <c r="H182" t="str">
        <f>data[[#This Row],[id_customer]]&amp;data[[#This Row],[id_campaign]]</f>
        <v>C0010cam06</v>
      </c>
      <c r="I182">
        <f>DATEDIF(data[[#This Row],[join_date]],data[[#This Row],[buy_date]],"M")</f>
        <v>5</v>
      </c>
    </row>
    <row r="183" spans="1:9" x14ac:dyDescent="0.25">
      <c r="A183" t="s">
        <v>81</v>
      </c>
      <c r="B183" t="s">
        <v>14</v>
      </c>
      <c r="C183" s="1">
        <v>44837</v>
      </c>
      <c r="D183" s="1">
        <v>45021</v>
      </c>
      <c r="E183">
        <f>VLOOKUP(data[[#This Row],[id_campaign]],campaign[],4,FALSE)</f>
        <v>13</v>
      </c>
      <c r="F183" t="str">
        <f>VLOOKUP(data[[#This Row],[id_campaign]],campaign[],2,FALSE)</f>
        <v>Homeownership</v>
      </c>
      <c r="G183" t="str">
        <f>VLOOKUP(data[[#This Row],[id_customer]],customer[],2,FALSE)</f>
        <v>Thomasin Bulley</v>
      </c>
      <c r="H183" t="str">
        <f>data[[#This Row],[id_customer]]&amp;data[[#This Row],[id_campaign]]</f>
        <v>C0010cam06</v>
      </c>
      <c r="I183">
        <f>DATEDIF(data[[#This Row],[join_date]],data[[#This Row],[buy_date]],"M")</f>
        <v>6</v>
      </c>
    </row>
    <row r="184" spans="1:9" x14ac:dyDescent="0.25">
      <c r="A184" t="s">
        <v>81</v>
      </c>
      <c r="B184" t="s">
        <v>14</v>
      </c>
      <c r="C184" s="1">
        <v>44837</v>
      </c>
      <c r="D184" s="1">
        <v>45056</v>
      </c>
      <c r="E184">
        <f>VLOOKUP(data[[#This Row],[id_campaign]],campaign[],4,FALSE)</f>
        <v>13</v>
      </c>
      <c r="F184" t="str">
        <f>VLOOKUP(data[[#This Row],[id_campaign]],campaign[],2,FALSE)</f>
        <v>Homeownership</v>
      </c>
      <c r="G184" t="str">
        <f>VLOOKUP(data[[#This Row],[id_customer]],customer[],2,FALSE)</f>
        <v>Thomasin Bulley</v>
      </c>
      <c r="H184" t="str">
        <f>data[[#This Row],[id_customer]]&amp;data[[#This Row],[id_campaign]]</f>
        <v>C0010cam06</v>
      </c>
      <c r="I184">
        <f>DATEDIF(data[[#This Row],[join_date]],data[[#This Row],[buy_date]],"M")</f>
        <v>7</v>
      </c>
    </row>
    <row r="185" spans="1:9" x14ac:dyDescent="0.25">
      <c r="A185" t="s">
        <v>85</v>
      </c>
      <c r="B185" t="s">
        <v>12</v>
      </c>
      <c r="C185" s="1">
        <v>44733</v>
      </c>
      <c r="D185" s="1">
        <v>44733</v>
      </c>
      <c r="E185">
        <f>VLOOKUP(data[[#This Row],[id_campaign]],campaign[],4,FALSE)</f>
        <v>22</v>
      </c>
      <c r="F185" t="str">
        <f>VLOOKUP(data[[#This Row],[id_campaign]],campaign[],2,FALSE)</f>
        <v>RVOwner</v>
      </c>
      <c r="G185" t="str">
        <f>VLOOKUP(data[[#This Row],[id_customer]],customer[],2,FALSE)</f>
        <v>Evvie MacTrusty</v>
      </c>
      <c r="H185" t="str">
        <f>data[[#This Row],[id_customer]]&amp;data[[#This Row],[id_campaign]]</f>
        <v>C0011cam05</v>
      </c>
      <c r="I185">
        <f>DATEDIF(data[[#This Row],[join_date]],data[[#This Row],[buy_date]],"M")</f>
        <v>0</v>
      </c>
    </row>
    <row r="186" spans="1:9" x14ac:dyDescent="0.25">
      <c r="A186" t="s">
        <v>85</v>
      </c>
      <c r="B186" t="s">
        <v>12</v>
      </c>
      <c r="C186" s="1">
        <v>44733</v>
      </c>
      <c r="D186" s="1">
        <v>44767</v>
      </c>
      <c r="E186">
        <f>VLOOKUP(data[[#This Row],[id_campaign]],campaign[],4,FALSE)</f>
        <v>22</v>
      </c>
      <c r="F186" t="str">
        <f>VLOOKUP(data[[#This Row],[id_campaign]],campaign[],2,FALSE)</f>
        <v>RVOwner</v>
      </c>
      <c r="G186" t="str">
        <f>VLOOKUP(data[[#This Row],[id_customer]],customer[],2,FALSE)</f>
        <v>Evvie MacTrusty</v>
      </c>
      <c r="H186" t="str">
        <f>data[[#This Row],[id_customer]]&amp;data[[#This Row],[id_campaign]]</f>
        <v>C0011cam05</v>
      </c>
      <c r="I186">
        <f>DATEDIF(data[[#This Row],[join_date]],data[[#This Row],[buy_date]],"M")</f>
        <v>1</v>
      </c>
    </row>
    <row r="187" spans="1:9" x14ac:dyDescent="0.25">
      <c r="A187" t="s">
        <v>85</v>
      </c>
      <c r="B187" t="s">
        <v>12</v>
      </c>
      <c r="C187" s="1">
        <v>44733</v>
      </c>
      <c r="D187" s="1">
        <v>44797</v>
      </c>
      <c r="E187">
        <f>VLOOKUP(data[[#This Row],[id_campaign]],campaign[],4,FALSE)</f>
        <v>22</v>
      </c>
      <c r="F187" t="str">
        <f>VLOOKUP(data[[#This Row],[id_campaign]],campaign[],2,FALSE)</f>
        <v>RVOwner</v>
      </c>
      <c r="G187" t="str">
        <f>VLOOKUP(data[[#This Row],[id_customer]],customer[],2,FALSE)</f>
        <v>Evvie MacTrusty</v>
      </c>
      <c r="H187" t="str">
        <f>data[[#This Row],[id_customer]]&amp;data[[#This Row],[id_campaign]]</f>
        <v>C0011cam05</v>
      </c>
      <c r="I187">
        <f>DATEDIF(data[[#This Row],[join_date]],data[[#This Row],[buy_date]],"M")</f>
        <v>2</v>
      </c>
    </row>
    <row r="188" spans="1:9" x14ac:dyDescent="0.25">
      <c r="A188" t="s">
        <v>85</v>
      </c>
      <c r="B188" t="s">
        <v>12</v>
      </c>
      <c r="C188" s="1">
        <v>44733</v>
      </c>
      <c r="D188" s="1">
        <v>44857</v>
      </c>
      <c r="E188">
        <f>VLOOKUP(data[[#This Row],[id_campaign]],campaign[],4,FALSE)</f>
        <v>22</v>
      </c>
      <c r="F188" t="str">
        <f>VLOOKUP(data[[#This Row],[id_campaign]],campaign[],2,FALSE)</f>
        <v>RVOwner</v>
      </c>
      <c r="G188" t="str">
        <f>VLOOKUP(data[[#This Row],[id_customer]],customer[],2,FALSE)</f>
        <v>Evvie MacTrusty</v>
      </c>
      <c r="H188" t="str">
        <f>data[[#This Row],[id_customer]]&amp;data[[#This Row],[id_campaign]]</f>
        <v>C0011cam05</v>
      </c>
      <c r="I188">
        <f>DATEDIF(data[[#This Row],[join_date]],data[[#This Row],[buy_date]],"M")</f>
        <v>4</v>
      </c>
    </row>
    <row r="189" spans="1:9" x14ac:dyDescent="0.25">
      <c r="A189" t="s">
        <v>85</v>
      </c>
      <c r="B189" t="s">
        <v>12</v>
      </c>
      <c r="C189" s="1">
        <v>44733</v>
      </c>
      <c r="D189" s="1">
        <v>44895</v>
      </c>
      <c r="E189">
        <f>VLOOKUP(data[[#This Row],[id_campaign]],campaign[],4,FALSE)</f>
        <v>22</v>
      </c>
      <c r="F189" t="str">
        <f>VLOOKUP(data[[#This Row],[id_campaign]],campaign[],2,FALSE)</f>
        <v>RVOwner</v>
      </c>
      <c r="G189" t="str">
        <f>VLOOKUP(data[[#This Row],[id_customer]],customer[],2,FALSE)</f>
        <v>Evvie MacTrusty</v>
      </c>
      <c r="H189" t="str">
        <f>data[[#This Row],[id_customer]]&amp;data[[#This Row],[id_campaign]]</f>
        <v>C0011cam05</v>
      </c>
      <c r="I189">
        <f>DATEDIF(data[[#This Row],[join_date]],data[[#This Row],[buy_date]],"M")</f>
        <v>5</v>
      </c>
    </row>
    <row r="190" spans="1:9" x14ac:dyDescent="0.25">
      <c r="A190" t="s">
        <v>85</v>
      </c>
      <c r="B190" t="s">
        <v>12</v>
      </c>
      <c r="C190" s="1">
        <v>44733</v>
      </c>
      <c r="D190" s="1">
        <v>44900</v>
      </c>
      <c r="E190">
        <f>VLOOKUP(data[[#This Row],[id_campaign]],campaign[],4,FALSE)</f>
        <v>22</v>
      </c>
      <c r="F190" t="str">
        <f>VLOOKUP(data[[#This Row],[id_campaign]],campaign[],2,FALSE)</f>
        <v>RVOwner</v>
      </c>
      <c r="G190" t="str">
        <f>VLOOKUP(data[[#This Row],[id_customer]],customer[],2,FALSE)</f>
        <v>Evvie MacTrusty</v>
      </c>
      <c r="H190" t="str">
        <f>data[[#This Row],[id_customer]]&amp;data[[#This Row],[id_campaign]]</f>
        <v>C0011cam05</v>
      </c>
      <c r="I190">
        <f>DATEDIF(data[[#This Row],[join_date]],data[[#This Row],[buy_date]],"M")</f>
        <v>5</v>
      </c>
    </row>
    <row r="191" spans="1:9" x14ac:dyDescent="0.25">
      <c r="A191" t="s">
        <v>85</v>
      </c>
      <c r="B191" t="s">
        <v>12</v>
      </c>
      <c r="C191" s="1">
        <v>44733</v>
      </c>
      <c r="D191" s="1">
        <v>44956</v>
      </c>
      <c r="E191">
        <f>VLOOKUP(data[[#This Row],[id_campaign]],campaign[],4,FALSE)</f>
        <v>22</v>
      </c>
      <c r="F191" t="str">
        <f>VLOOKUP(data[[#This Row],[id_campaign]],campaign[],2,FALSE)</f>
        <v>RVOwner</v>
      </c>
      <c r="G191" t="str">
        <f>VLOOKUP(data[[#This Row],[id_customer]],customer[],2,FALSE)</f>
        <v>Evvie MacTrusty</v>
      </c>
      <c r="H191" t="str">
        <f>data[[#This Row],[id_customer]]&amp;data[[#This Row],[id_campaign]]</f>
        <v>C0011cam05</v>
      </c>
      <c r="I191">
        <f>DATEDIF(data[[#This Row],[join_date]],data[[#This Row],[buy_date]],"M")</f>
        <v>7</v>
      </c>
    </row>
    <row r="192" spans="1:9" x14ac:dyDescent="0.25">
      <c r="A192" t="s">
        <v>85</v>
      </c>
      <c r="B192" t="s">
        <v>12</v>
      </c>
      <c r="C192" s="1">
        <v>44733</v>
      </c>
      <c r="D192" s="1">
        <v>45007</v>
      </c>
      <c r="E192">
        <f>VLOOKUP(data[[#This Row],[id_campaign]],campaign[],4,FALSE)</f>
        <v>22</v>
      </c>
      <c r="F192" t="str">
        <f>VLOOKUP(data[[#This Row],[id_campaign]],campaign[],2,FALSE)</f>
        <v>RVOwner</v>
      </c>
      <c r="G192" t="str">
        <f>VLOOKUP(data[[#This Row],[id_customer]],customer[],2,FALSE)</f>
        <v>Evvie MacTrusty</v>
      </c>
      <c r="H192" t="str">
        <f>data[[#This Row],[id_customer]]&amp;data[[#This Row],[id_campaign]]</f>
        <v>C0011cam05</v>
      </c>
      <c r="I192">
        <f>DATEDIF(data[[#This Row],[join_date]],data[[#This Row],[buy_date]],"M")</f>
        <v>9</v>
      </c>
    </row>
    <row r="193" spans="1:9" x14ac:dyDescent="0.25">
      <c r="A193" t="s">
        <v>85</v>
      </c>
      <c r="B193" t="s">
        <v>12</v>
      </c>
      <c r="C193" s="1">
        <v>44733</v>
      </c>
      <c r="D193" s="1">
        <v>45045</v>
      </c>
      <c r="E193">
        <f>VLOOKUP(data[[#This Row],[id_campaign]],campaign[],4,FALSE)</f>
        <v>22</v>
      </c>
      <c r="F193" t="str">
        <f>VLOOKUP(data[[#This Row],[id_campaign]],campaign[],2,FALSE)</f>
        <v>RVOwner</v>
      </c>
      <c r="G193" t="str">
        <f>VLOOKUP(data[[#This Row],[id_customer]],customer[],2,FALSE)</f>
        <v>Evvie MacTrusty</v>
      </c>
      <c r="H193" t="str">
        <f>data[[#This Row],[id_customer]]&amp;data[[#This Row],[id_campaign]]</f>
        <v>C0011cam05</v>
      </c>
      <c r="I193">
        <f>DATEDIF(data[[#This Row],[join_date]],data[[#This Row],[buy_date]],"M")</f>
        <v>10</v>
      </c>
    </row>
    <row r="194" spans="1:9" x14ac:dyDescent="0.25">
      <c r="A194" t="s">
        <v>85</v>
      </c>
      <c r="B194" t="s">
        <v>12</v>
      </c>
      <c r="C194" s="1">
        <v>44733</v>
      </c>
      <c r="D194" s="1">
        <v>45078</v>
      </c>
      <c r="E194">
        <f>VLOOKUP(data[[#This Row],[id_campaign]],campaign[],4,FALSE)</f>
        <v>22</v>
      </c>
      <c r="F194" t="str">
        <f>VLOOKUP(data[[#This Row],[id_campaign]],campaign[],2,FALSE)</f>
        <v>RVOwner</v>
      </c>
      <c r="G194" t="str">
        <f>VLOOKUP(data[[#This Row],[id_customer]],customer[],2,FALSE)</f>
        <v>Evvie MacTrusty</v>
      </c>
      <c r="H194" t="str">
        <f>data[[#This Row],[id_customer]]&amp;data[[#This Row],[id_campaign]]</f>
        <v>C0011cam05</v>
      </c>
      <c r="I194">
        <f>DATEDIF(data[[#This Row],[join_date]],data[[#This Row],[buy_date]],"M")</f>
        <v>11</v>
      </c>
    </row>
    <row r="195" spans="1:9" x14ac:dyDescent="0.25">
      <c r="A195" t="s">
        <v>85</v>
      </c>
      <c r="B195" t="s">
        <v>16</v>
      </c>
      <c r="C195" s="1">
        <v>44977</v>
      </c>
      <c r="D195" s="1">
        <v>44977</v>
      </c>
      <c r="E195">
        <f>VLOOKUP(data[[#This Row],[id_campaign]],campaign[],4,FALSE)</f>
        <v>25</v>
      </c>
      <c r="F195" t="str">
        <f>VLOOKUP(data[[#This Row],[id_campaign]],campaign[],2,FALSE)</f>
        <v>BuysViaMailOrder</v>
      </c>
      <c r="G195" t="str">
        <f>VLOOKUP(data[[#This Row],[id_customer]],customer[],2,FALSE)</f>
        <v>Evvie MacTrusty</v>
      </c>
      <c r="H195" t="str">
        <f>data[[#This Row],[id_customer]]&amp;data[[#This Row],[id_campaign]]</f>
        <v>C0011cam07</v>
      </c>
      <c r="I195">
        <f>DATEDIF(data[[#This Row],[join_date]],data[[#This Row],[buy_date]],"M")</f>
        <v>0</v>
      </c>
    </row>
    <row r="196" spans="1:9" x14ac:dyDescent="0.25">
      <c r="A196" t="s">
        <v>85</v>
      </c>
      <c r="B196" t="s">
        <v>16</v>
      </c>
      <c r="C196" s="1">
        <v>44977</v>
      </c>
      <c r="D196" s="1">
        <v>45011</v>
      </c>
      <c r="E196">
        <f>VLOOKUP(data[[#This Row],[id_campaign]],campaign[],4,FALSE)</f>
        <v>25</v>
      </c>
      <c r="F196" t="str">
        <f>VLOOKUP(data[[#This Row],[id_campaign]],campaign[],2,FALSE)</f>
        <v>BuysViaMailOrder</v>
      </c>
      <c r="G196" t="str">
        <f>VLOOKUP(data[[#This Row],[id_customer]],customer[],2,FALSE)</f>
        <v>Evvie MacTrusty</v>
      </c>
      <c r="H196" t="str">
        <f>data[[#This Row],[id_customer]]&amp;data[[#This Row],[id_campaign]]</f>
        <v>C0011cam07</v>
      </c>
      <c r="I196">
        <f>DATEDIF(data[[#This Row],[join_date]],data[[#This Row],[buy_date]],"M")</f>
        <v>1</v>
      </c>
    </row>
    <row r="197" spans="1:9" x14ac:dyDescent="0.25">
      <c r="A197" t="s">
        <v>85</v>
      </c>
      <c r="B197" t="s">
        <v>16</v>
      </c>
      <c r="C197" s="1">
        <v>44977</v>
      </c>
      <c r="D197" s="1">
        <v>45019</v>
      </c>
      <c r="E197">
        <f>VLOOKUP(data[[#This Row],[id_campaign]],campaign[],4,FALSE)</f>
        <v>25</v>
      </c>
      <c r="F197" t="str">
        <f>VLOOKUP(data[[#This Row],[id_campaign]],campaign[],2,FALSE)</f>
        <v>BuysViaMailOrder</v>
      </c>
      <c r="G197" t="str">
        <f>VLOOKUP(data[[#This Row],[id_customer]],customer[],2,FALSE)</f>
        <v>Evvie MacTrusty</v>
      </c>
      <c r="H197" t="str">
        <f>data[[#This Row],[id_customer]]&amp;data[[#This Row],[id_campaign]]</f>
        <v>C0011cam07</v>
      </c>
      <c r="I197">
        <f>DATEDIF(data[[#This Row],[join_date]],data[[#This Row],[buy_date]],"M")</f>
        <v>1</v>
      </c>
    </row>
    <row r="198" spans="1:9" x14ac:dyDescent="0.25">
      <c r="A198" t="s">
        <v>85</v>
      </c>
      <c r="B198" t="s">
        <v>16</v>
      </c>
      <c r="C198" s="1">
        <v>44977</v>
      </c>
      <c r="D198" s="1">
        <v>45049</v>
      </c>
      <c r="E198">
        <f>VLOOKUP(data[[#This Row],[id_campaign]],campaign[],4,FALSE)</f>
        <v>25</v>
      </c>
      <c r="F198" t="str">
        <f>VLOOKUP(data[[#This Row],[id_campaign]],campaign[],2,FALSE)</f>
        <v>BuysViaMailOrder</v>
      </c>
      <c r="G198" t="str">
        <f>VLOOKUP(data[[#This Row],[id_customer]],customer[],2,FALSE)</f>
        <v>Evvie MacTrusty</v>
      </c>
      <c r="H198" t="str">
        <f>data[[#This Row],[id_customer]]&amp;data[[#This Row],[id_campaign]]</f>
        <v>C0011cam07</v>
      </c>
      <c r="I198">
        <f>DATEDIF(data[[#This Row],[join_date]],data[[#This Row],[buy_date]],"M")</f>
        <v>2</v>
      </c>
    </row>
    <row r="199" spans="1:9" x14ac:dyDescent="0.25">
      <c r="A199" t="s">
        <v>85</v>
      </c>
      <c r="B199" t="s">
        <v>26</v>
      </c>
      <c r="C199" s="1">
        <v>45025</v>
      </c>
      <c r="D199" s="1">
        <v>45025</v>
      </c>
      <c r="E199">
        <f>VLOOKUP(data[[#This Row],[id_campaign]],campaign[],4,FALSE)</f>
        <v>65</v>
      </c>
      <c r="F199" t="str">
        <f>VLOOKUP(data[[#This Row],[id_campaign]],campaign[],2,FALSE)</f>
        <v>HasCreditCard</v>
      </c>
      <c r="G199" t="str">
        <f>VLOOKUP(data[[#This Row],[id_customer]],customer[],2,FALSE)</f>
        <v>Evvie MacTrusty</v>
      </c>
      <c r="H199" t="str">
        <f>data[[#This Row],[id_customer]]&amp;data[[#This Row],[id_campaign]]</f>
        <v>C0011cam12</v>
      </c>
      <c r="I199">
        <f>DATEDIF(data[[#This Row],[join_date]],data[[#This Row],[buy_date]],"M")</f>
        <v>0</v>
      </c>
    </row>
    <row r="200" spans="1:9" x14ac:dyDescent="0.25">
      <c r="A200" t="s">
        <v>85</v>
      </c>
      <c r="B200" t="s">
        <v>26</v>
      </c>
      <c r="C200" s="1">
        <v>45025</v>
      </c>
      <c r="D200" s="1">
        <v>45067</v>
      </c>
      <c r="E200">
        <f>VLOOKUP(data[[#This Row],[id_campaign]],campaign[],4,FALSE)</f>
        <v>65</v>
      </c>
      <c r="F200" t="str">
        <f>VLOOKUP(data[[#This Row],[id_campaign]],campaign[],2,FALSE)</f>
        <v>HasCreditCard</v>
      </c>
      <c r="G200" t="str">
        <f>VLOOKUP(data[[#This Row],[id_customer]],customer[],2,FALSE)</f>
        <v>Evvie MacTrusty</v>
      </c>
      <c r="H200" t="str">
        <f>data[[#This Row],[id_customer]]&amp;data[[#This Row],[id_campaign]]</f>
        <v>C0011cam12</v>
      </c>
      <c r="I200">
        <f>DATEDIF(data[[#This Row],[join_date]],data[[#This Row],[buy_date]],"M")</f>
        <v>1</v>
      </c>
    </row>
    <row r="201" spans="1:9" x14ac:dyDescent="0.25">
      <c r="A201" t="s">
        <v>89</v>
      </c>
      <c r="B201" t="s">
        <v>22</v>
      </c>
      <c r="C201" s="1">
        <v>44744</v>
      </c>
      <c r="D201" s="1">
        <v>44744</v>
      </c>
      <c r="E201">
        <f>VLOOKUP(data[[#This Row],[id_campaign]],campaign[],4,FALSE)</f>
        <v>66</v>
      </c>
      <c r="F201" t="str">
        <f>VLOOKUP(data[[#This Row],[id_campaign]],campaign[],2,FALSE)</f>
        <v>NonUSTravel</v>
      </c>
      <c r="G201" t="str">
        <f>VLOOKUP(data[[#This Row],[id_customer]],customer[],2,FALSE)</f>
        <v>Dinny Victory</v>
      </c>
      <c r="H201" t="str">
        <f>data[[#This Row],[id_customer]]&amp;data[[#This Row],[id_campaign]]</f>
        <v>C0012cam10</v>
      </c>
      <c r="I201">
        <f>DATEDIF(data[[#This Row],[join_date]],data[[#This Row],[buy_date]],"M")</f>
        <v>0</v>
      </c>
    </row>
    <row r="202" spans="1:9" x14ac:dyDescent="0.25">
      <c r="A202" t="s">
        <v>89</v>
      </c>
      <c r="B202" t="s">
        <v>22</v>
      </c>
      <c r="C202" s="1">
        <v>44744</v>
      </c>
      <c r="D202" s="1">
        <v>44848</v>
      </c>
      <c r="E202">
        <f>VLOOKUP(data[[#This Row],[id_campaign]],campaign[],4,FALSE)</f>
        <v>66</v>
      </c>
      <c r="F202" t="str">
        <f>VLOOKUP(data[[#This Row],[id_campaign]],campaign[],2,FALSE)</f>
        <v>NonUSTravel</v>
      </c>
      <c r="G202" t="str">
        <f>VLOOKUP(data[[#This Row],[id_customer]],customer[],2,FALSE)</f>
        <v>Dinny Victory</v>
      </c>
      <c r="H202" t="str">
        <f>data[[#This Row],[id_customer]]&amp;data[[#This Row],[id_campaign]]</f>
        <v>C0012cam10</v>
      </c>
      <c r="I202">
        <f>DATEDIF(data[[#This Row],[join_date]],data[[#This Row],[buy_date]],"M")</f>
        <v>3</v>
      </c>
    </row>
    <row r="203" spans="1:9" x14ac:dyDescent="0.25">
      <c r="A203" t="s">
        <v>89</v>
      </c>
      <c r="B203" t="s">
        <v>22</v>
      </c>
      <c r="C203" s="1">
        <v>44744</v>
      </c>
      <c r="D203" s="1">
        <v>44967</v>
      </c>
      <c r="E203">
        <f>VLOOKUP(data[[#This Row],[id_campaign]],campaign[],4,FALSE)</f>
        <v>66</v>
      </c>
      <c r="F203" t="str">
        <f>VLOOKUP(data[[#This Row],[id_campaign]],campaign[],2,FALSE)</f>
        <v>NonUSTravel</v>
      </c>
      <c r="G203" t="str">
        <f>VLOOKUP(data[[#This Row],[id_customer]],customer[],2,FALSE)</f>
        <v>Dinny Victory</v>
      </c>
      <c r="H203" t="str">
        <f>data[[#This Row],[id_customer]]&amp;data[[#This Row],[id_campaign]]</f>
        <v>C0012cam10</v>
      </c>
      <c r="I203">
        <f>DATEDIF(data[[#This Row],[join_date]],data[[#This Row],[buy_date]],"M")</f>
        <v>7</v>
      </c>
    </row>
    <row r="204" spans="1:9" x14ac:dyDescent="0.25">
      <c r="A204" t="s">
        <v>89</v>
      </c>
      <c r="B204" t="s">
        <v>22</v>
      </c>
      <c r="C204" s="1">
        <v>44744</v>
      </c>
      <c r="D204" s="1">
        <v>44992</v>
      </c>
      <c r="E204">
        <f>VLOOKUP(data[[#This Row],[id_campaign]],campaign[],4,FALSE)</f>
        <v>66</v>
      </c>
      <c r="F204" t="str">
        <f>VLOOKUP(data[[#This Row],[id_campaign]],campaign[],2,FALSE)</f>
        <v>NonUSTravel</v>
      </c>
      <c r="G204" t="str">
        <f>VLOOKUP(data[[#This Row],[id_customer]],customer[],2,FALSE)</f>
        <v>Dinny Victory</v>
      </c>
      <c r="H204" t="str">
        <f>data[[#This Row],[id_customer]]&amp;data[[#This Row],[id_campaign]]</f>
        <v>C0012cam10</v>
      </c>
      <c r="I204">
        <f>DATEDIF(data[[#This Row],[join_date]],data[[#This Row],[buy_date]],"M")</f>
        <v>8</v>
      </c>
    </row>
    <row r="205" spans="1:9" x14ac:dyDescent="0.25">
      <c r="A205" t="s">
        <v>89</v>
      </c>
      <c r="B205" t="s">
        <v>22</v>
      </c>
      <c r="C205" s="1">
        <v>44744</v>
      </c>
      <c r="D205" s="1">
        <v>45031</v>
      </c>
      <c r="E205">
        <f>VLOOKUP(data[[#This Row],[id_campaign]],campaign[],4,FALSE)</f>
        <v>66</v>
      </c>
      <c r="F205" t="str">
        <f>VLOOKUP(data[[#This Row],[id_campaign]],campaign[],2,FALSE)</f>
        <v>NonUSTravel</v>
      </c>
      <c r="G205" t="str">
        <f>VLOOKUP(data[[#This Row],[id_customer]],customer[],2,FALSE)</f>
        <v>Dinny Victory</v>
      </c>
      <c r="H205" t="str">
        <f>data[[#This Row],[id_customer]]&amp;data[[#This Row],[id_campaign]]</f>
        <v>C0012cam10</v>
      </c>
      <c r="I205">
        <f>DATEDIF(data[[#This Row],[join_date]],data[[#This Row],[buy_date]],"M")</f>
        <v>9</v>
      </c>
    </row>
    <row r="206" spans="1:9" x14ac:dyDescent="0.25">
      <c r="A206" t="s">
        <v>89</v>
      </c>
      <c r="B206" t="s">
        <v>8</v>
      </c>
      <c r="C206" s="1">
        <v>44816</v>
      </c>
      <c r="D206" s="1">
        <v>44816</v>
      </c>
      <c r="E206">
        <f>VLOOKUP(data[[#This Row],[id_campaign]],campaign[],4,FALSE)</f>
        <v>62</v>
      </c>
      <c r="F206" t="str">
        <f>VLOOKUP(data[[#This Row],[id_campaign]],campaign[],2,FALSE)</f>
        <v>HandsetWebCapable</v>
      </c>
      <c r="G206" t="str">
        <f>VLOOKUP(data[[#This Row],[id_customer]],customer[],2,FALSE)</f>
        <v>Dinny Victory</v>
      </c>
      <c r="H206" t="str">
        <f>data[[#This Row],[id_customer]]&amp;data[[#This Row],[id_campaign]]</f>
        <v>C0012cam03</v>
      </c>
      <c r="I206">
        <f>DATEDIF(data[[#This Row],[join_date]],data[[#This Row],[buy_date]],"M")</f>
        <v>0</v>
      </c>
    </row>
    <row r="207" spans="1:9" x14ac:dyDescent="0.25">
      <c r="A207" t="s">
        <v>89</v>
      </c>
      <c r="B207" t="s">
        <v>8</v>
      </c>
      <c r="C207" s="1">
        <v>44816</v>
      </c>
      <c r="D207" s="1">
        <v>44857</v>
      </c>
      <c r="E207">
        <f>VLOOKUP(data[[#This Row],[id_campaign]],campaign[],4,FALSE)</f>
        <v>62</v>
      </c>
      <c r="F207" t="str">
        <f>VLOOKUP(data[[#This Row],[id_campaign]],campaign[],2,FALSE)</f>
        <v>HandsetWebCapable</v>
      </c>
      <c r="G207" t="str">
        <f>VLOOKUP(data[[#This Row],[id_customer]],customer[],2,FALSE)</f>
        <v>Dinny Victory</v>
      </c>
      <c r="H207" t="str">
        <f>data[[#This Row],[id_customer]]&amp;data[[#This Row],[id_campaign]]</f>
        <v>C0012cam03</v>
      </c>
      <c r="I207">
        <f>DATEDIF(data[[#This Row],[join_date]],data[[#This Row],[buy_date]],"M")</f>
        <v>1</v>
      </c>
    </row>
    <row r="208" spans="1:9" x14ac:dyDescent="0.25">
      <c r="A208" t="s">
        <v>89</v>
      </c>
      <c r="B208" t="s">
        <v>8</v>
      </c>
      <c r="C208" s="1">
        <v>44816</v>
      </c>
      <c r="D208" s="1">
        <v>44890</v>
      </c>
      <c r="E208">
        <f>VLOOKUP(data[[#This Row],[id_campaign]],campaign[],4,FALSE)</f>
        <v>62</v>
      </c>
      <c r="F208" t="str">
        <f>VLOOKUP(data[[#This Row],[id_campaign]],campaign[],2,FALSE)</f>
        <v>HandsetWebCapable</v>
      </c>
      <c r="G208" t="str">
        <f>VLOOKUP(data[[#This Row],[id_customer]],customer[],2,FALSE)</f>
        <v>Dinny Victory</v>
      </c>
      <c r="H208" t="str">
        <f>data[[#This Row],[id_customer]]&amp;data[[#This Row],[id_campaign]]</f>
        <v>C0012cam03</v>
      </c>
      <c r="I208">
        <f>DATEDIF(data[[#This Row],[join_date]],data[[#This Row],[buy_date]],"M")</f>
        <v>2</v>
      </c>
    </row>
    <row r="209" spans="1:9" x14ac:dyDescent="0.25">
      <c r="A209" t="s">
        <v>89</v>
      </c>
      <c r="B209" t="s">
        <v>8</v>
      </c>
      <c r="C209" s="1">
        <v>44816</v>
      </c>
      <c r="D209" s="1">
        <v>44947</v>
      </c>
      <c r="E209">
        <f>VLOOKUP(data[[#This Row],[id_campaign]],campaign[],4,FALSE)</f>
        <v>62</v>
      </c>
      <c r="F209" t="str">
        <f>VLOOKUP(data[[#This Row],[id_campaign]],campaign[],2,FALSE)</f>
        <v>HandsetWebCapable</v>
      </c>
      <c r="G209" t="str">
        <f>VLOOKUP(data[[#This Row],[id_customer]],customer[],2,FALSE)</f>
        <v>Dinny Victory</v>
      </c>
      <c r="H209" t="str">
        <f>data[[#This Row],[id_customer]]&amp;data[[#This Row],[id_campaign]]</f>
        <v>C0012cam03</v>
      </c>
      <c r="I209">
        <f>DATEDIF(data[[#This Row],[join_date]],data[[#This Row],[buy_date]],"M")</f>
        <v>4</v>
      </c>
    </row>
    <row r="210" spans="1:9" x14ac:dyDescent="0.25">
      <c r="A210" t="s">
        <v>89</v>
      </c>
      <c r="B210" t="s">
        <v>8</v>
      </c>
      <c r="C210" s="1">
        <v>44816</v>
      </c>
      <c r="D210" s="1">
        <v>44969</v>
      </c>
      <c r="E210">
        <f>VLOOKUP(data[[#This Row],[id_campaign]],campaign[],4,FALSE)</f>
        <v>62</v>
      </c>
      <c r="F210" t="str">
        <f>VLOOKUP(data[[#This Row],[id_campaign]],campaign[],2,FALSE)</f>
        <v>HandsetWebCapable</v>
      </c>
      <c r="G210" t="str">
        <f>VLOOKUP(data[[#This Row],[id_customer]],customer[],2,FALSE)</f>
        <v>Dinny Victory</v>
      </c>
      <c r="H210" t="str">
        <f>data[[#This Row],[id_customer]]&amp;data[[#This Row],[id_campaign]]</f>
        <v>C0012cam03</v>
      </c>
      <c r="I210">
        <f>DATEDIF(data[[#This Row],[join_date]],data[[#This Row],[buy_date]],"M")</f>
        <v>5</v>
      </c>
    </row>
    <row r="211" spans="1:9" x14ac:dyDescent="0.25">
      <c r="A211" t="s">
        <v>89</v>
      </c>
      <c r="B211" t="s">
        <v>8</v>
      </c>
      <c r="C211" s="1">
        <v>44816</v>
      </c>
      <c r="D211" s="1">
        <v>45002</v>
      </c>
      <c r="E211">
        <f>VLOOKUP(data[[#This Row],[id_campaign]],campaign[],4,FALSE)</f>
        <v>62</v>
      </c>
      <c r="F211" t="str">
        <f>VLOOKUP(data[[#This Row],[id_campaign]],campaign[],2,FALSE)</f>
        <v>HandsetWebCapable</v>
      </c>
      <c r="G211" t="str">
        <f>VLOOKUP(data[[#This Row],[id_customer]],customer[],2,FALSE)</f>
        <v>Dinny Victory</v>
      </c>
      <c r="H211" t="str">
        <f>data[[#This Row],[id_customer]]&amp;data[[#This Row],[id_campaign]]</f>
        <v>C0012cam03</v>
      </c>
      <c r="I211">
        <f>DATEDIF(data[[#This Row],[join_date]],data[[#This Row],[buy_date]],"M")</f>
        <v>6</v>
      </c>
    </row>
    <row r="212" spans="1:9" x14ac:dyDescent="0.25">
      <c r="A212" t="s">
        <v>89</v>
      </c>
      <c r="B212" t="s">
        <v>8</v>
      </c>
      <c r="C212" s="1">
        <v>44816</v>
      </c>
      <c r="D212" s="1">
        <v>45042</v>
      </c>
      <c r="E212">
        <f>VLOOKUP(data[[#This Row],[id_campaign]],campaign[],4,FALSE)</f>
        <v>62</v>
      </c>
      <c r="F212" t="str">
        <f>VLOOKUP(data[[#This Row],[id_campaign]],campaign[],2,FALSE)</f>
        <v>HandsetWebCapable</v>
      </c>
      <c r="G212" t="str">
        <f>VLOOKUP(data[[#This Row],[id_customer]],customer[],2,FALSE)</f>
        <v>Dinny Victory</v>
      </c>
      <c r="H212" t="str">
        <f>data[[#This Row],[id_customer]]&amp;data[[#This Row],[id_campaign]]</f>
        <v>C0012cam03</v>
      </c>
      <c r="I212">
        <f>DATEDIF(data[[#This Row],[join_date]],data[[#This Row],[buy_date]],"M")</f>
        <v>7</v>
      </c>
    </row>
    <row r="213" spans="1:9" x14ac:dyDescent="0.25">
      <c r="A213" t="s">
        <v>89</v>
      </c>
      <c r="B213" t="s">
        <v>28</v>
      </c>
      <c r="C213" s="1">
        <v>45012</v>
      </c>
      <c r="D213" s="1">
        <v>45012</v>
      </c>
      <c r="E213">
        <f>VLOOKUP(data[[#This Row],[id_campaign]],campaign[],4,FALSE)</f>
        <v>25</v>
      </c>
      <c r="F213" t="str">
        <f>VLOOKUP(data[[#This Row],[id_campaign]],campaign[],2,FALSE)</f>
        <v>NewCellphoneUser</v>
      </c>
      <c r="G213" t="str">
        <f>VLOOKUP(data[[#This Row],[id_customer]],customer[],2,FALSE)</f>
        <v>Dinny Victory</v>
      </c>
      <c r="H213" t="str">
        <f>data[[#This Row],[id_customer]]&amp;data[[#This Row],[id_campaign]]</f>
        <v>C0012cam13</v>
      </c>
      <c r="I213">
        <f>DATEDIF(data[[#This Row],[join_date]],data[[#This Row],[buy_date]],"M")</f>
        <v>0</v>
      </c>
    </row>
    <row r="214" spans="1:9" x14ac:dyDescent="0.25">
      <c r="A214" t="s">
        <v>89</v>
      </c>
      <c r="B214" t="s">
        <v>28</v>
      </c>
      <c r="C214" s="1">
        <v>45012</v>
      </c>
      <c r="D214" s="1">
        <v>45052</v>
      </c>
      <c r="E214">
        <f>VLOOKUP(data[[#This Row],[id_campaign]],campaign[],4,FALSE)</f>
        <v>25</v>
      </c>
      <c r="F214" t="str">
        <f>VLOOKUP(data[[#This Row],[id_campaign]],campaign[],2,FALSE)</f>
        <v>NewCellphoneUser</v>
      </c>
      <c r="G214" t="str">
        <f>VLOOKUP(data[[#This Row],[id_customer]],customer[],2,FALSE)</f>
        <v>Dinny Victory</v>
      </c>
      <c r="H214" t="str">
        <f>data[[#This Row],[id_customer]]&amp;data[[#This Row],[id_campaign]]</f>
        <v>C0012cam13</v>
      </c>
      <c r="I214">
        <f>DATEDIF(data[[#This Row],[join_date]],data[[#This Row],[buy_date]],"M")</f>
        <v>1</v>
      </c>
    </row>
    <row r="215" spans="1:9" x14ac:dyDescent="0.25">
      <c r="A215" t="s">
        <v>89</v>
      </c>
      <c r="B215" t="s">
        <v>28</v>
      </c>
      <c r="C215" s="1">
        <v>45012</v>
      </c>
      <c r="D215" s="1">
        <v>45086</v>
      </c>
      <c r="E215">
        <f>VLOOKUP(data[[#This Row],[id_campaign]],campaign[],4,FALSE)</f>
        <v>25</v>
      </c>
      <c r="F215" t="str">
        <f>VLOOKUP(data[[#This Row],[id_campaign]],campaign[],2,FALSE)</f>
        <v>NewCellphoneUser</v>
      </c>
      <c r="G215" t="str">
        <f>VLOOKUP(data[[#This Row],[id_customer]],customer[],2,FALSE)</f>
        <v>Dinny Victory</v>
      </c>
      <c r="H215" t="str">
        <f>data[[#This Row],[id_customer]]&amp;data[[#This Row],[id_campaign]]</f>
        <v>C0012cam13</v>
      </c>
      <c r="I215">
        <f>DATEDIF(data[[#This Row],[join_date]],data[[#This Row],[buy_date]],"M")</f>
        <v>2</v>
      </c>
    </row>
    <row r="216" spans="1:9" x14ac:dyDescent="0.25">
      <c r="A216" t="s">
        <v>93</v>
      </c>
      <c r="B216" t="s">
        <v>26</v>
      </c>
      <c r="C216" s="1">
        <v>44656</v>
      </c>
      <c r="D216" s="1">
        <v>44656</v>
      </c>
      <c r="E216">
        <f>VLOOKUP(data[[#This Row],[id_campaign]],campaign[],4,FALSE)</f>
        <v>65</v>
      </c>
      <c r="F216" t="str">
        <f>VLOOKUP(data[[#This Row],[id_campaign]],campaign[],2,FALSE)</f>
        <v>HasCreditCard</v>
      </c>
      <c r="G216" t="str">
        <f>VLOOKUP(data[[#This Row],[id_customer]],customer[],2,FALSE)</f>
        <v>Bobbe Prandini</v>
      </c>
      <c r="H216" t="str">
        <f>data[[#This Row],[id_customer]]&amp;data[[#This Row],[id_campaign]]</f>
        <v>C0013cam12</v>
      </c>
      <c r="I216">
        <f>DATEDIF(data[[#This Row],[join_date]],data[[#This Row],[buy_date]],"M")</f>
        <v>0</v>
      </c>
    </row>
    <row r="217" spans="1:9" x14ac:dyDescent="0.25">
      <c r="A217" t="s">
        <v>93</v>
      </c>
      <c r="B217" t="s">
        <v>26</v>
      </c>
      <c r="C217" s="1">
        <v>44656</v>
      </c>
      <c r="D217" s="1">
        <v>44688</v>
      </c>
      <c r="E217">
        <f>VLOOKUP(data[[#This Row],[id_campaign]],campaign[],4,FALSE)</f>
        <v>65</v>
      </c>
      <c r="F217" t="str">
        <f>VLOOKUP(data[[#This Row],[id_campaign]],campaign[],2,FALSE)</f>
        <v>HasCreditCard</v>
      </c>
      <c r="G217" t="str">
        <f>VLOOKUP(data[[#This Row],[id_customer]],customer[],2,FALSE)</f>
        <v>Bobbe Prandini</v>
      </c>
      <c r="H217" t="str">
        <f>data[[#This Row],[id_customer]]&amp;data[[#This Row],[id_campaign]]</f>
        <v>C0013cam12</v>
      </c>
      <c r="I217">
        <f>DATEDIF(data[[#This Row],[join_date]],data[[#This Row],[buy_date]],"M")</f>
        <v>1</v>
      </c>
    </row>
    <row r="218" spans="1:9" x14ac:dyDescent="0.25">
      <c r="A218" t="s">
        <v>93</v>
      </c>
      <c r="B218" t="s">
        <v>26</v>
      </c>
      <c r="C218" s="1">
        <v>44656</v>
      </c>
      <c r="D218" s="1">
        <v>44748</v>
      </c>
      <c r="E218">
        <f>VLOOKUP(data[[#This Row],[id_campaign]],campaign[],4,FALSE)</f>
        <v>65</v>
      </c>
      <c r="F218" t="str">
        <f>VLOOKUP(data[[#This Row],[id_campaign]],campaign[],2,FALSE)</f>
        <v>HasCreditCard</v>
      </c>
      <c r="G218" t="str">
        <f>VLOOKUP(data[[#This Row],[id_customer]],customer[],2,FALSE)</f>
        <v>Bobbe Prandini</v>
      </c>
      <c r="H218" t="str">
        <f>data[[#This Row],[id_customer]]&amp;data[[#This Row],[id_campaign]]</f>
        <v>C0013cam12</v>
      </c>
      <c r="I218">
        <f>DATEDIF(data[[#This Row],[join_date]],data[[#This Row],[buy_date]],"M")</f>
        <v>3</v>
      </c>
    </row>
    <row r="219" spans="1:9" x14ac:dyDescent="0.25">
      <c r="A219" t="s">
        <v>93</v>
      </c>
      <c r="B219" t="s">
        <v>26</v>
      </c>
      <c r="C219" s="1">
        <v>44656</v>
      </c>
      <c r="D219" s="1">
        <v>44849</v>
      </c>
      <c r="E219">
        <f>VLOOKUP(data[[#This Row],[id_campaign]],campaign[],4,FALSE)</f>
        <v>65</v>
      </c>
      <c r="F219" t="str">
        <f>VLOOKUP(data[[#This Row],[id_campaign]],campaign[],2,FALSE)</f>
        <v>HasCreditCard</v>
      </c>
      <c r="G219" t="str">
        <f>VLOOKUP(data[[#This Row],[id_customer]],customer[],2,FALSE)</f>
        <v>Bobbe Prandini</v>
      </c>
      <c r="H219" t="str">
        <f>data[[#This Row],[id_customer]]&amp;data[[#This Row],[id_campaign]]</f>
        <v>C0013cam12</v>
      </c>
      <c r="I219">
        <f>DATEDIF(data[[#This Row],[join_date]],data[[#This Row],[buy_date]],"M")</f>
        <v>6</v>
      </c>
    </row>
    <row r="220" spans="1:9" x14ac:dyDescent="0.25">
      <c r="A220" t="s">
        <v>93</v>
      </c>
      <c r="B220" t="s">
        <v>26</v>
      </c>
      <c r="C220" s="1">
        <v>44656</v>
      </c>
      <c r="D220" s="1">
        <v>44905</v>
      </c>
      <c r="E220">
        <f>VLOOKUP(data[[#This Row],[id_campaign]],campaign[],4,FALSE)</f>
        <v>65</v>
      </c>
      <c r="F220" t="str">
        <f>VLOOKUP(data[[#This Row],[id_campaign]],campaign[],2,FALSE)</f>
        <v>HasCreditCard</v>
      </c>
      <c r="G220" t="str">
        <f>VLOOKUP(data[[#This Row],[id_customer]],customer[],2,FALSE)</f>
        <v>Bobbe Prandini</v>
      </c>
      <c r="H220" t="str">
        <f>data[[#This Row],[id_customer]]&amp;data[[#This Row],[id_campaign]]</f>
        <v>C0013cam12</v>
      </c>
      <c r="I220">
        <f>DATEDIF(data[[#This Row],[join_date]],data[[#This Row],[buy_date]],"M")</f>
        <v>8</v>
      </c>
    </row>
    <row r="221" spans="1:9" x14ac:dyDescent="0.25">
      <c r="A221" t="s">
        <v>93</v>
      </c>
      <c r="B221" t="s">
        <v>26</v>
      </c>
      <c r="C221" s="1">
        <v>44656</v>
      </c>
      <c r="D221" s="1">
        <v>44934</v>
      </c>
      <c r="E221">
        <f>VLOOKUP(data[[#This Row],[id_campaign]],campaign[],4,FALSE)</f>
        <v>65</v>
      </c>
      <c r="F221" t="str">
        <f>VLOOKUP(data[[#This Row],[id_campaign]],campaign[],2,FALSE)</f>
        <v>HasCreditCard</v>
      </c>
      <c r="G221" t="str">
        <f>VLOOKUP(data[[#This Row],[id_customer]],customer[],2,FALSE)</f>
        <v>Bobbe Prandini</v>
      </c>
      <c r="H221" t="str">
        <f>data[[#This Row],[id_customer]]&amp;data[[#This Row],[id_campaign]]</f>
        <v>C0013cam12</v>
      </c>
      <c r="I221">
        <f>DATEDIF(data[[#This Row],[join_date]],data[[#This Row],[buy_date]],"M")</f>
        <v>9</v>
      </c>
    </row>
    <row r="222" spans="1:9" x14ac:dyDescent="0.25">
      <c r="A222" t="s">
        <v>93</v>
      </c>
      <c r="B222" t="s">
        <v>26</v>
      </c>
      <c r="C222" s="1">
        <v>44656</v>
      </c>
      <c r="D222" s="1">
        <v>45060</v>
      </c>
      <c r="E222">
        <f>VLOOKUP(data[[#This Row],[id_campaign]],campaign[],4,FALSE)</f>
        <v>65</v>
      </c>
      <c r="F222" t="str">
        <f>VLOOKUP(data[[#This Row],[id_campaign]],campaign[],2,FALSE)</f>
        <v>HasCreditCard</v>
      </c>
      <c r="G222" t="str">
        <f>VLOOKUP(data[[#This Row],[id_customer]],customer[],2,FALSE)</f>
        <v>Bobbe Prandini</v>
      </c>
      <c r="H222" t="str">
        <f>data[[#This Row],[id_customer]]&amp;data[[#This Row],[id_campaign]]</f>
        <v>C0013cam12</v>
      </c>
      <c r="I222">
        <f>DATEDIF(data[[#This Row],[join_date]],data[[#This Row],[buy_date]],"M")</f>
        <v>13</v>
      </c>
    </row>
    <row r="223" spans="1:9" x14ac:dyDescent="0.25">
      <c r="A223" t="s">
        <v>93</v>
      </c>
      <c r="B223" t="s">
        <v>36</v>
      </c>
      <c r="C223" s="1">
        <v>44763</v>
      </c>
      <c r="D223" s="1">
        <v>44763</v>
      </c>
      <c r="E223">
        <f>VLOOKUP(data[[#This Row],[id_campaign]],campaign[],4,FALSE)</f>
        <v>29</v>
      </c>
      <c r="F223" t="str">
        <f>VLOOKUP(data[[#This Row],[id_campaign]],campaign[],2,FALSE)</f>
        <v>MaritalStatus</v>
      </c>
      <c r="G223" t="str">
        <f>VLOOKUP(data[[#This Row],[id_customer]],customer[],2,FALSE)</f>
        <v>Bobbe Prandini</v>
      </c>
      <c r="H223" t="str">
        <f>data[[#This Row],[id_customer]]&amp;data[[#This Row],[id_campaign]]</f>
        <v>C0013cam17</v>
      </c>
      <c r="I223">
        <f>DATEDIF(data[[#This Row],[join_date]],data[[#This Row],[buy_date]],"M")</f>
        <v>0</v>
      </c>
    </row>
    <row r="224" spans="1:9" x14ac:dyDescent="0.25">
      <c r="A224" t="s">
        <v>93</v>
      </c>
      <c r="B224" t="s">
        <v>36</v>
      </c>
      <c r="C224" s="1">
        <v>44763</v>
      </c>
      <c r="D224" s="1">
        <v>44798</v>
      </c>
      <c r="E224">
        <f>VLOOKUP(data[[#This Row],[id_campaign]],campaign[],4,FALSE)</f>
        <v>29</v>
      </c>
      <c r="F224" t="str">
        <f>VLOOKUP(data[[#This Row],[id_campaign]],campaign[],2,FALSE)</f>
        <v>MaritalStatus</v>
      </c>
      <c r="G224" t="str">
        <f>VLOOKUP(data[[#This Row],[id_customer]],customer[],2,FALSE)</f>
        <v>Bobbe Prandini</v>
      </c>
      <c r="H224" t="str">
        <f>data[[#This Row],[id_customer]]&amp;data[[#This Row],[id_campaign]]</f>
        <v>C0013cam17</v>
      </c>
      <c r="I224">
        <f>DATEDIF(data[[#This Row],[join_date]],data[[#This Row],[buy_date]],"M")</f>
        <v>1</v>
      </c>
    </row>
    <row r="225" spans="1:9" x14ac:dyDescent="0.25">
      <c r="A225" t="s">
        <v>93</v>
      </c>
      <c r="B225" t="s">
        <v>36</v>
      </c>
      <c r="C225" s="1">
        <v>44763</v>
      </c>
      <c r="D225" s="1">
        <v>44836</v>
      </c>
      <c r="E225">
        <f>VLOOKUP(data[[#This Row],[id_campaign]],campaign[],4,FALSE)</f>
        <v>29</v>
      </c>
      <c r="F225" t="str">
        <f>VLOOKUP(data[[#This Row],[id_campaign]],campaign[],2,FALSE)</f>
        <v>MaritalStatus</v>
      </c>
      <c r="G225" t="str">
        <f>VLOOKUP(data[[#This Row],[id_customer]],customer[],2,FALSE)</f>
        <v>Bobbe Prandini</v>
      </c>
      <c r="H225" t="str">
        <f>data[[#This Row],[id_customer]]&amp;data[[#This Row],[id_campaign]]</f>
        <v>C0013cam17</v>
      </c>
      <c r="I225">
        <f>DATEDIF(data[[#This Row],[join_date]],data[[#This Row],[buy_date]],"M")</f>
        <v>2</v>
      </c>
    </row>
    <row r="226" spans="1:9" x14ac:dyDescent="0.25">
      <c r="A226" t="s">
        <v>93</v>
      </c>
      <c r="B226" t="s">
        <v>36</v>
      </c>
      <c r="C226" s="1">
        <v>44763</v>
      </c>
      <c r="D226" s="1">
        <v>44901</v>
      </c>
      <c r="E226">
        <f>VLOOKUP(data[[#This Row],[id_campaign]],campaign[],4,FALSE)</f>
        <v>29</v>
      </c>
      <c r="F226" t="str">
        <f>VLOOKUP(data[[#This Row],[id_campaign]],campaign[],2,FALSE)</f>
        <v>MaritalStatus</v>
      </c>
      <c r="G226" t="str">
        <f>VLOOKUP(data[[#This Row],[id_customer]],customer[],2,FALSE)</f>
        <v>Bobbe Prandini</v>
      </c>
      <c r="H226" t="str">
        <f>data[[#This Row],[id_customer]]&amp;data[[#This Row],[id_campaign]]</f>
        <v>C0013cam17</v>
      </c>
      <c r="I226">
        <f>DATEDIF(data[[#This Row],[join_date]],data[[#This Row],[buy_date]],"M")</f>
        <v>4</v>
      </c>
    </row>
    <row r="227" spans="1:9" x14ac:dyDescent="0.25">
      <c r="A227" t="s">
        <v>93</v>
      </c>
      <c r="B227" t="s">
        <v>36</v>
      </c>
      <c r="C227" s="1">
        <v>44763</v>
      </c>
      <c r="D227" s="1">
        <v>44991</v>
      </c>
      <c r="E227">
        <f>VLOOKUP(data[[#This Row],[id_campaign]],campaign[],4,FALSE)</f>
        <v>29</v>
      </c>
      <c r="F227" t="str">
        <f>VLOOKUP(data[[#This Row],[id_campaign]],campaign[],2,FALSE)</f>
        <v>MaritalStatus</v>
      </c>
      <c r="G227" t="str">
        <f>VLOOKUP(data[[#This Row],[id_customer]],customer[],2,FALSE)</f>
        <v>Bobbe Prandini</v>
      </c>
      <c r="H227" t="str">
        <f>data[[#This Row],[id_customer]]&amp;data[[#This Row],[id_campaign]]</f>
        <v>C0013cam17</v>
      </c>
      <c r="I227">
        <f>DATEDIF(data[[#This Row],[join_date]],data[[#This Row],[buy_date]],"M")</f>
        <v>7</v>
      </c>
    </row>
    <row r="228" spans="1:9" x14ac:dyDescent="0.25">
      <c r="A228" t="s">
        <v>93</v>
      </c>
      <c r="B228" t="s">
        <v>36</v>
      </c>
      <c r="C228" s="1">
        <v>44763</v>
      </c>
      <c r="D228" s="1">
        <v>45070</v>
      </c>
      <c r="E228">
        <f>VLOOKUP(data[[#This Row],[id_campaign]],campaign[],4,FALSE)</f>
        <v>29</v>
      </c>
      <c r="F228" t="str">
        <f>VLOOKUP(data[[#This Row],[id_campaign]],campaign[],2,FALSE)</f>
        <v>MaritalStatus</v>
      </c>
      <c r="G228" t="str">
        <f>VLOOKUP(data[[#This Row],[id_customer]],customer[],2,FALSE)</f>
        <v>Bobbe Prandini</v>
      </c>
      <c r="H228" t="str">
        <f>data[[#This Row],[id_customer]]&amp;data[[#This Row],[id_campaign]]</f>
        <v>C0013cam17</v>
      </c>
      <c r="I228">
        <f>DATEDIF(data[[#This Row],[join_date]],data[[#This Row],[buy_date]],"M")</f>
        <v>10</v>
      </c>
    </row>
    <row r="229" spans="1:9" x14ac:dyDescent="0.25">
      <c r="A229" t="s">
        <v>93</v>
      </c>
      <c r="B229" t="s">
        <v>4</v>
      </c>
      <c r="C229" s="1">
        <v>44960</v>
      </c>
      <c r="D229" s="1">
        <v>44960</v>
      </c>
      <c r="E229">
        <f>VLOOKUP(data[[#This Row],[id_campaign]],campaign[],4,FALSE)</f>
        <v>10</v>
      </c>
      <c r="F229" t="str">
        <f>VLOOKUP(data[[#This Row],[id_campaign]],campaign[],2,FALSE)</f>
        <v>ChildrenInHH</v>
      </c>
      <c r="G229" t="str">
        <f>VLOOKUP(data[[#This Row],[id_customer]],customer[],2,FALSE)</f>
        <v>Bobbe Prandini</v>
      </c>
      <c r="H229" t="str">
        <f>data[[#This Row],[id_customer]]&amp;data[[#This Row],[id_campaign]]</f>
        <v>C0013cam01</v>
      </c>
      <c r="I229">
        <f>DATEDIF(data[[#This Row],[join_date]],data[[#This Row],[buy_date]],"M")</f>
        <v>0</v>
      </c>
    </row>
    <row r="230" spans="1:9" x14ac:dyDescent="0.25">
      <c r="A230" t="s">
        <v>93</v>
      </c>
      <c r="B230" t="s">
        <v>4</v>
      </c>
      <c r="C230" s="1">
        <v>44960</v>
      </c>
      <c r="D230" s="1">
        <v>45001</v>
      </c>
      <c r="E230">
        <f>VLOOKUP(data[[#This Row],[id_campaign]],campaign[],4,FALSE)</f>
        <v>10</v>
      </c>
      <c r="F230" t="str">
        <f>VLOOKUP(data[[#This Row],[id_campaign]],campaign[],2,FALSE)</f>
        <v>ChildrenInHH</v>
      </c>
      <c r="G230" t="str">
        <f>VLOOKUP(data[[#This Row],[id_customer]],customer[],2,FALSE)</f>
        <v>Bobbe Prandini</v>
      </c>
      <c r="H230" t="str">
        <f>data[[#This Row],[id_customer]]&amp;data[[#This Row],[id_campaign]]</f>
        <v>C0013cam01</v>
      </c>
      <c r="I230">
        <f>DATEDIF(data[[#This Row],[join_date]],data[[#This Row],[buy_date]],"M")</f>
        <v>1</v>
      </c>
    </row>
    <row r="231" spans="1:9" x14ac:dyDescent="0.25">
      <c r="A231" t="s">
        <v>93</v>
      </c>
      <c r="B231" t="s">
        <v>4</v>
      </c>
      <c r="C231" s="1">
        <v>44960</v>
      </c>
      <c r="D231" s="1">
        <v>45022</v>
      </c>
      <c r="E231">
        <f>VLOOKUP(data[[#This Row],[id_campaign]],campaign[],4,FALSE)</f>
        <v>10</v>
      </c>
      <c r="F231" t="str">
        <f>VLOOKUP(data[[#This Row],[id_campaign]],campaign[],2,FALSE)</f>
        <v>ChildrenInHH</v>
      </c>
      <c r="G231" t="str">
        <f>VLOOKUP(data[[#This Row],[id_customer]],customer[],2,FALSE)</f>
        <v>Bobbe Prandini</v>
      </c>
      <c r="H231" t="str">
        <f>data[[#This Row],[id_customer]]&amp;data[[#This Row],[id_campaign]]</f>
        <v>C0013cam01</v>
      </c>
      <c r="I231">
        <f>DATEDIF(data[[#This Row],[join_date]],data[[#This Row],[buy_date]],"M")</f>
        <v>2</v>
      </c>
    </row>
    <row r="232" spans="1:9" x14ac:dyDescent="0.25">
      <c r="A232" t="s">
        <v>93</v>
      </c>
      <c r="B232" t="s">
        <v>4</v>
      </c>
      <c r="C232" s="1">
        <v>44960</v>
      </c>
      <c r="D232" s="1">
        <v>45057</v>
      </c>
      <c r="E232">
        <f>VLOOKUP(data[[#This Row],[id_campaign]],campaign[],4,FALSE)</f>
        <v>10</v>
      </c>
      <c r="F232" t="str">
        <f>VLOOKUP(data[[#This Row],[id_campaign]],campaign[],2,FALSE)</f>
        <v>ChildrenInHH</v>
      </c>
      <c r="G232" t="str">
        <f>VLOOKUP(data[[#This Row],[id_customer]],customer[],2,FALSE)</f>
        <v>Bobbe Prandini</v>
      </c>
      <c r="H232" t="str">
        <f>data[[#This Row],[id_customer]]&amp;data[[#This Row],[id_campaign]]</f>
        <v>C0013cam01</v>
      </c>
      <c r="I232">
        <f>DATEDIF(data[[#This Row],[join_date]],data[[#This Row],[buy_date]],"M")</f>
        <v>3</v>
      </c>
    </row>
    <row r="233" spans="1:9" x14ac:dyDescent="0.25">
      <c r="A233" t="s">
        <v>97</v>
      </c>
      <c r="B233" t="s">
        <v>12</v>
      </c>
      <c r="C233" s="1">
        <v>44590</v>
      </c>
      <c r="D233" s="1">
        <v>44590</v>
      </c>
      <c r="E233">
        <f>VLOOKUP(data[[#This Row],[id_campaign]],campaign[],4,FALSE)</f>
        <v>22</v>
      </c>
      <c r="F233" t="str">
        <f>VLOOKUP(data[[#This Row],[id_campaign]],campaign[],2,FALSE)</f>
        <v>RVOwner</v>
      </c>
      <c r="G233" t="str">
        <f>VLOOKUP(data[[#This Row],[id_customer]],customer[],2,FALSE)</f>
        <v>Ginger Pinnere</v>
      </c>
      <c r="H233" t="str">
        <f>data[[#This Row],[id_customer]]&amp;data[[#This Row],[id_campaign]]</f>
        <v>C0014cam05</v>
      </c>
      <c r="I233">
        <f>DATEDIF(data[[#This Row],[join_date]],data[[#This Row],[buy_date]],"M")</f>
        <v>0</v>
      </c>
    </row>
    <row r="234" spans="1:9" x14ac:dyDescent="0.25">
      <c r="A234" t="s">
        <v>97</v>
      </c>
      <c r="B234" t="s">
        <v>12</v>
      </c>
      <c r="C234" s="1">
        <v>44590</v>
      </c>
      <c r="D234" s="1">
        <v>44621</v>
      </c>
      <c r="E234">
        <f>VLOOKUP(data[[#This Row],[id_campaign]],campaign[],4,FALSE)</f>
        <v>22</v>
      </c>
      <c r="F234" t="str">
        <f>VLOOKUP(data[[#This Row],[id_campaign]],campaign[],2,FALSE)</f>
        <v>RVOwner</v>
      </c>
      <c r="G234" t="str">
        <f>VLOOKUP(data[[#This Row],[id_customer]],customer[],2,FALSE)</f>
        <v>Ginger Pinnere</v>
      </c>
      <c r="H234" t="str">
        <f>data[[#This Row],[id_customer]]&amp;data[[#This Row],[id_campaign]]</f>
        <v>C0014cam05</v>
      </c>
      <c r="I234">
        <f>DATEDIF(data[[#This Row],[join_date]],data[[#This Row],[buy_date]],"M")</f>
        <v>1</v>
      </c>
    </row>
    <row r="235" spans="1:9" x14ac:dyDescent="0.25">
      <c r="A235" t="s">
        <v>97</v>
      </c>
      <c r="B235" t="s">
        <v>12</v>
      </c>
      <c r="C235" s="1">
        <v>44590</v>
      </c>
      <c r="D235" s="1">
        <v>44664</v>
      </c>
      <c r="E235">
        <f>VLOOKUP(data[[#This Row],[id_campaign]],campaign[],4,FALSE)</f>
        <v>22</v>
      </c>
      <c r="F235" t="str">
        <f>VLOOKUP(data[[#This Row],[id_campaign]],campaign[],2,FALSE)</f>
        <v>RVOwner</v>
      </c>
      <c r="G235" t="str">
        <f>VLOOKUP(data[[#This Row],[id_customer]],customer[],2,FALSE)</f>
        <v>Ginger Pinnere</v>
      </c>
      <c r="H235" t="str">
        <f>data[[#This Row],[id_customer]]&amp;data[[#This Row],[id_campaign]]</f>
        <v>C0014cam05</v>
      </c>
      <c r="I235">
        <f>DATEDIF(data[[#This Row],[join_date]],data[[#This Row],[buy_date]],"M")</f>
        <v>2</v>
      </c>
    </row>
    <row r="236" spans="1:9" x14ac:dyDescent="0.25">
      <c r="A236" t="s">
        <v>97</v>
      </c>
      <c r="B236" t="s">
        <v>12</v>
      </c>
      <c r="C236" s="1">
        <v>44590</v>
      </c>
      <c r="D236" s="1">
        <v>44724</v>
      </c>
      <c r="E236">
        <f>VLOOKUP(data[[#This Row],[id_campaign]],campaign[],4,FALSE)</f>
        <v>22</v>
      </c>
      <c r="F236" t="str">
        <f>VLOOKUP(data[[#This Row],[id_campaign]],campaign[],2,FALSE)</f>
        <v>RVOwner</v>
      </c>
      <c r="G236" t="str">
        <f>VLOOKUP(data[[#This Row],[id_customer]],customer[],2,FALSE)</f>
        <v>Ginger Pinnere</v>
      </c>
      <c r="H236" t="str">
        <f>data[[#This Row],[id_customer]]&amp;data[[#This Row],[id_campaign]]</f>
        <v>C0014cam05</v>
      </c>
      <c r="I236">
        <f>DATEDIF(data[[#This Row],[join_date]],data[[#This Row],[buy_date]],"M")</f>
        <v>4</v>
      </c>
    </row>
    <row r="237" spans="1:9" x14ac:dyDescent="0.25">
      <c r="A237" t="s">
        <v>97</v>
      </c>
      <c r="B237" t="s">
        <v>12</v>
      </c>
      <c r="C237" s="1">
        <v>44590</v>
      </c>
      <c r="D237" s="1">
        <v>44752</v>
      </c>
      <c r="E237">
        <f>VLOOKUP(data[[#This Row],[id_campaign]],campaign[],4,FALSE)</f>
        <v>22</v>
      </c>
      <c r="F237" t="str">
        <f>VLOOKUP(data[[#This Row],[id_campaign]],campaign[],2,FALSE)</f>
        <v>RVOwner</v>
      </c>
      <c r="G237" t="str">
        <f>VLOOKUP(data[[#This Row],[id_customer]],customer[],2,FALSE)</f>
        <v>Ginger Pinnere</v>
      </c>
      <c r="H237" t="str">
        <f>data[[#This Row],[id_customer]]&amp;data[[#This Row],[id_campaign]]</f>
        <v>C0014cam05</v>
      </c>
      <c r="I237">
        <f>DATEDIF(data[[#This Row],[join_date]],data[[#This Row],[buy_date]],"M")</f>
        <v>5</v>
      </c>
    </row>
    <row r="238" spans="1:9" x14ac:dyDescent="0.25">
      <c r="A238" t="s">
        <v>97</v>
      </c>
      <c r="B238" t="s">
        <v>12</v>
      </c>
      <c r="C238" s="1">
        <v>44590</v>
      </c>
      <c r="D238" s="1">
        <v>44804</v>
      </c>
      <c r="E238">
        <f>VLOOKUP(data[[#This Row],[id_campaign]],campaign[],4,FALSE)</f>
        <v>22</v>
      </c>
      <c r="F238" t="str">
        <f>VLOOKUP(data[[#This Row],[id_campaign]],campaign[],2,FALSE)</f>
        <v>RVOwner</v>
      </c>
      <c r="G238" t="str">
        <f>VLOOKUP(data[[#This Row],[id_customer]],customer[],2,FALSE)</f>
        <v>Ginger Pinnere</v>
      </c>
      <c r="H238" t="str">
        <f>data[[#This Row],[id_customer]]&amp;data[[#This Row],[id_campaign]]</f>
        <v>C0014cam05</v>
      </c>
      <c r="I238">
        <f>DATEDIF(data[[#This Row],[join_date]],data[[#This Row],[buy_date]],"M")</f>
        <v>7</v>
      </c>
    </row>
    <row r="239" spans="1:9" x14ac:dyDescent="0.25">
      <c r="A239" t="s">
        <v>97</v>
      </c>
      <c r="B239" t="s">
        <v>12</v>
      </c>
      <c r="C239" s="1">
        <v>44590</v>
      </c>
      <c r="D239" s="1">
        <v>44806</v>
      </c>
      <c r="E239">
        <f>VLOOKUP(data[[#This Row],[id_campaign]],campaign[],4,FALSE)</f>
        <v>22</v>
      </c>
      <c r="F239" t="str">
        <f>VLOOKUP(data[[#This Row],[id_campaign]],campaign[],2,FALSE)</f>
        <v>RVOwner</v>
      </c>
      <c r="G239" t="str">
        <f>VLOOKUP(data[[#This Row],[id_customer]],customer[],2,FALSE)</f>
        <v>Ginger Pinnere</v>
      </c>
      <c r="H239" t="str">
        <f>data[[#This Row],[id_customer]]&amp;data[[#This Row],[id_campaign]]</f>
        <v>C0014cam05</v>
      </c>
      <c r="I239">
        <f>DATEDIF(data[[#This Row],[join_date]],data[[#This Row],[buy_date]],"M")</f>
        <v>7</v>
      </c>
    </row>
    <row r="240" spans="1:9" x14ac:dyDescent="0.25">
      <c r="A240" t="s">
        <v>97</v>
      </c>
      <c r="B240" t="s">
        <v>12</v>
      </c>
      <c r="C240" s="1">
        <v>44590</v>
      </c>
      <c r="D240" s="1">
        <v>44900</v>
      </c>
      <c r="E240">
        <f>VLOOKUP(data[[#This Row],[id_campaign]],campaign[],4,FALSE)</f>
        <v>22</v>
      </c>
      <c r="F240" t="str">
        <f>VLOOKUP(data[[#This Row],[id_campaign]],campaign[],2,FALSE)</f>
        <v>RVOwner</v>
      </c>
      <c r="G240" t="str">
        <f>VLOOKUP(data[[#This Row],[id_customer]],customer[],2,FALSE)</f>
        <v>Ginger Pinnere</v>
      </c>
      <c r="H240" t="str">
        <f>data[[#This Row],[id_customer]]&amp;data[[#This Row],[id_campaign]]</f>
        <v>C0014cam05</v>
      </c>
      <c r="I240">
        <f>DATEDIF(data[[#This Row],[join_date]],data[[#This Row],[buy_date]],"M")</f>
        <v>10</v>
      </c>
    </row>
    <row r="241" spans="1:9" x14ac:dyDescent="0.25">
      <c r="A241" t="s">
        <v>97</v>
      </c>
      <c r="B241" t="s">
        <v>12</v>
      </c>
      <c r="C241" s="1">
        <v>44590</v>
      </c>
      <c r="D241" s="1">
        <v>44993</v>
      </c>
      <c r="E241">
        <f>VLOOKUP(data[[#This Row],[id_campaign]],campaign[],4,FALSE)</f>
        <v>22</v>
      </c>
      <c r="F241" t="str">
        <f>VLOOKUP(data[[#This Row],[id_campaign]],campaign[],2,FALSE)</f>
        <v>RVOwner</v>
      </c>
      <c r="G241" t="str">
        <f>VLOOKUP(data[[#This Row],[id_customer]],customer[],2,FALSE)</f>
        <v>Ginger Pinnere</v>
      </c>
      <c r="H241" t="str">
        <f>data[[#This Row],[id_customer]]&amp;data[[#This Row],[id_campaign]]</f>
        <v>C0014cam05</v>
      </c>
      <c r="I241">
        <f>DATEDIF(data[[#This Row],[join_date]],data[[#This Row],[buy_date]],"M")</f>
        <v>13</v>
      </c>
    </row>
    <row r="242" spans="1:9" x14ac:dyDescent="0.25">
      <c r="A242" t="s">
        <v>97</v>
      </c>
      <c r="B242" t="s">
        <v>12</v>
      </c>
      <c r="C242" s="1">
        <v>44590</v>
      </c>
      <c r="D242" s="1">
        <v>45023</v>
      </c>
      <c r="E242">
        <f>VLOOKUP(data[[#This Row],[id_campaign]],campaign[],4,FALSE)</f>
        <v>22</v>
      </c>
      <c r="F242" t="str">
        <f>VLOOKUP(data[[#This Row],[id_campaign]],campaign[],2,FALSE)</f>
        <v>RVOwner</v>
      </c>
      <c r="G242" t="str">
        <f>VLOOKUP(data[[#This Row],[id_customer]],customer[],2,FALSE)</f>
        <v>Ginger Pinnere</v>
      </c>
      <c r="H242" t="str">
        <f>data[[#This Row],[id_customer]]&amp;data[[#This Row],[id_campaign]]</f>
        <v>C0014cam05</v>
      </c>
      <c r="I242">
        <f>DATEDIF(data[[#This Row],[join_date]],data[[#This Row],[buy_date]],"M")</f>
        <v>14</v>
      </c>
    </row>
    <row r="243" spans="1:9" x14ac:dyDescent="0.25">
      <c r="A243" t="s">
        <v>97</v>
      </c>
      <c r="B243" t="s">
        <v>12</v>
      </c>
      <c r="C243" s="1">
        <v>44590</v>
      </c>
      <c r="D243" s="1">
        <v>45051</v>
      </c>
      <c r="E243">
        <f>VLOOKUP(data[[#This Row],[id_campaign]],campaign[],4,FALSE)</f>
        <v>22</v>
      </c>
      <c r="F243" t="str">
        <f>VLOOKUP(data[[#This Row],[id_campaign]],campaign[],2,FALSE)</f>
        <v>RVOwner</v>
      </c>
      <c r="G243" t="str">
        <f>VLOOKUP(data[[#This Row],[id_customer]],customer[],2,FALSE)</f>
        <v>Ginger Pinnere</v>
      </c>
      <c r="H243" t="str">
        <f>data[[#This Row],[id_customer]]&amp;data[[#This Row],[id_campaign]]</f>
        <v>C0014cam05</v>
      </c>
      <c r="I243">
        <f>DATEDIF(data[[#This Row],[join_date]],data[[#This Row],[buy_date]],"M")</f>
        <v>15</v>
      </c>
    </row>
    <row r="244" spans="1:9" x14ac:dyDescent="0.25">
      <c r="A244" t="s">
        <v>97</v>
      </c>
      <c r="B244" t="s">
        <v>12</v>
      </c>
      <c r="C244" s="1">
        <v>44590</v>
      </c>
      <c r="D244" s="1">
        <v>45089</v>
      </c>
      <c r="E244">
        <f>VLOOKUP(data[[#This Row],[id_campaign]],campaign[],4,FALSE)</f>
        <v>22</v>
      </c>
      <c r="F244" t="str">
        <f>VLOOKUP(data[[#This Row],[id_campaign]],campaign[],2,FALSE)</f>
        <v>RVOwner</v>
      </c>
      <c r="G244" t="str">
        <f>VLOOKUP(data[[#This Row],[id_customer]],customer[],2,FALSE)</f>
        <v>Ginger Pinnere</v>
      </c>
      <c r="H244" t="str">
        <f>data[[#This Row],[id_customer]]&amp;data[[#This Row],[id_campaign]]</f>
        <v>C0014cam05</v>
      </c>
      <c r="I244">
        <f>DATEDIF(data[[#This Row],[join_date]],data[[#This Row],[buy_date]],"M")</f>
        <v>16</v>
      </c>
    </row>
    <row r="245" spans="1:9" x14ac:dyDescent="0.25">
      <c r="A245" t="s">
        <v>97</v>
      </c>
      <c r="B245" t="s">
        <v>34</v>
      </c>
      <c r="C245" s="1">
        <v>44656</v>
      </c>
      <c r="D245" s="1">
        <v>44656</v>
      </c>
      <c r="E245">
        <f>VLOOKUP(data[[#This Row],[id_campaign]],campaign[],4,FALSE)</f>
        <v>16</v>
      </c>
      <c r="F245" t="str">
        <f>VLOOKUP(data[[#This Row],[id_campaign]],campaign[],2,FALSE)</f>
        <v>MadeCallToRetentionTeam</v>
      </c>
      <c r="G245" t="str">
        <f>VLOOKUP(data[[#This Row],[id_customer]],customer[],2,FALSE)</f>
        <v>Ginger Pinnere</v>
      </c>
      <c r="H245" t="str">
        <f>data[[#This Row],[id_customer]]&amp;data[[#This Row],[id_campaign]]</f>
        <v>C0014cam16</v>
      </c>
      <c r="I245">
        <f>DATEDIF(data[[#This Row],[join_date]],data[[#This Row],[buy_date]],"M")</f>
        <v>0</v>
      </c>
    </row>
    <row r="246" spans="1:9" x14ac:dyDescent="0.25">
      <c r="A246" t="s">
        <v>97</v>
      </c>
      <c r="B246" t="s">
        <v>34</v>
      </c>
      <c r="C246" s="1">
        <v>44656</v>
      </c>
      <c r="D246" s="1">
        <v>44693</v>
      </c>
      <c r="E246">
        <f>VLOOKUP(data[[#This Row],[id_campaign]],campaign[],4,FALSE)</f>
        <v>16</v>
      </c>
      <c r="F246" t="str">
        <f>VLOOKUP(data[[#This Row],[id_campaign]],campaign[],2,FALSE)</f>
        <v>MadeCallToRetentionTeam</v>
      </c>
      <c r="G246" t="str">
        <f>VLOOKUP(data[[#This Row],[id_customer]],customer[],2,FALSE)</f>
        <v>Ginger Pinnere</v>
      </c>
      <c r="H246" t="str">
        <f>data[[#This Row],[id_customer]]&amp;data[[#This Row],[id_campaign]]</f>
        <v>C0014cam16</v>
      </c>
      <c r="I246">
        <f>DATEDIF(data[[#This Row],[join_date]],data[[#This Row],[buy_date]],"M")</f>
        <v>1</v>
      </c>
    </row>
    <row r="247" spans="1:9" x14ac:dyDescent="0.25">
      <c r="A247" t="s">
        <v>97</v>
      </c>
      <c r="B247" t="s">
        <v>34</v>
      </c>
      <c r="C247" s="1">
        <v>44656</v>
      </c>
      <c r="D247" s="1">
        <v>44718</v>
      </c>
      <c r="E247">
        <f>VLOOKUP(data[[#This Row],[id_campaign]],campaign[],4,FALSE)</f>
        <v>16</v>
      </c>
      <c r="F247" t="str">
        <f>VLOOKUP(data[[#This Row],[id_campaign]],campaign[],2,FALSE)</f>
        <v>MadeCallToRetentionTeam</v>
      </c>
      <c r="G247" t="str">
        <f>VLOOKUP(data[[#This Row],[id_customer]],customer[],2,FALSE)</f>
        <v>Ginger Pinnere</v>
      </c>
      <c r="H247" t="str">
        <f>data[[#This Row],[id_customer]]&amp;data[[#This Row],[id_campaign]]</f>
        <v>C0014cam16</v>
      </c>
      <c r="I247">
        <f>DATEDIF(data[[#This Row],[join_date]],data[[#This Row],[buy_date]],"M")</f>
        <v>2</v>
      </c>
    </row>
    <row r="248" spans="1:9" x14ac:dyDescent="0.25">
      <c r="A248" t="s">
        <v>97</v>
      </c>
      <c r="B248" t="s">
        <v>34</v>
      </c>
      <c r="C248" s="1">
        <v>44656</v>
      </c>
      <c r="D248" s="1">
        <v>44751</v>
      </c>
      <c r="E248">
        <f>VLOOKUP(data[[#This Row],[id_campaign]],campaign[],4,FALSE)</f>
        <v>16</v>
      </c>
      <c r="F248" t="str">
        <f>VLOOKUP(data[[#This Row],[id_campaign]],campaign[],2,FALSE)</f>
        <v>MadeCallToRetentionTeam</v>
      </c>
      <c r="G248" t="str">
        <f>VLOOKUP(data[[#This Row],[id_customer]],customer[],2,FALSE)</f>
        <v>Ginger Pinnere</v>
      </c>
      <c r="H248" t="str">
        <f>data[[#This Row],[id_customer]]&amp;data[[#This Row],[id_campaign]]</f>
        <v>C0014cam16</v>
      </c>
      <c r="I248">
        <f>DATEDIF(data[[#This Row],[join_date]],data[[#This Row],[buy_date]],"M")</f>
        <v>3</v>
      </c>
    </row>
    <row r="249" spans="1:9" x14ac:dyDescent="0.25">
      <c r="A249" t="s">
        <v>97</v>
      </c>
      <c r="B249" t="s">
        <v>34</v>
      </c>
      <c r="C249" s="1">
        <v>44656</v>
      </c>
      <c r="D249" s="1">
        <v>44812</v>
      </c>
      <c r="E249">
        <f>VLOOKUP(data[[#This Row],[id_campaign]],campaign[],4,FALSE)</f>
        <v>16</v>
      </c>
      <c r="F249" t="str">
        <f>VLOOKUP(data[[#This Row],[id_campaign]],campaign[],2,FALSE)</f>
        <v>MadeCallToRetentionTeam</v>
      </c>
      <c r="G249" t="str">
        <f>VLOOKUP(data[[#This Row],[id_customer]],customer[],2,FALSE)</f>
        <v>Ginger Pinnere</v>
      </c>
      <c r="H249" t="str">
        <f>data[[#This Row],[id_customer]]&amp;data[[#This Row],[id_campaign]]</f>
        <v>C0014cam16</v>
      </c>
      <c r="I249">
        <f>DATEDIF(data[[#This Row],[join_date]],data[[#This Row],[buy_date]],"M")</f>
        <v>5</v>
      </c>
    </row>
    <row r="250" spans="1:9" x14ac:dyDescent="0.25">
      <c r="A250" t="s">
        <v>97</v>
      </c>
      <c r="B250" t="s">
        <v>34</v>
      </c>
      <c r="C250" s="1">
        <v>44656</v>
      </c>
      <c r="D250" s="1">
        <v>44870</v>
      </c>
      <c r="E250">
        <f>VLOOKUP(data[[#This Row],[id_campaign]],campaign[],4,FALSE)</f>
        <v>16</v>
      </c>
      <c r="F250" t="str">
        <f>VLOOKUP(data[[#This Row],[id_campaign]],campaign[],2,FALSE)</f>
        <v>MadeCallToRetentionTeam</v>
      </c>
      <c r="G250" t="str">
        <f>VLOOKUP(data[[#This Row],[id_customer]],customer[],2,FALSE)</f>
        <v>Ginger Pinnere</v>
      </c>
      <c r="H250" t="str">
        <f>data[[#This Row],[id_customer]]&amp;data[[#This Row],[id_campaign]]</f>
        <v>C0014cam16</v>
      </c>
      <c r="I250">
        <f>DATEDIF(data[[#This Row],[join_date]],data[[#This Row],[buy_date]],"M")</f>
        <v>7</v>
      </c>
    </row>
    <row r="251" spans="1:9" x14ac:dyDescent="0.25">
      <c r="A251" t="s">
        <v>97</v>
      </c>
      <c r="B251" t="s">
        <v>34</v>
      </c>
      <c r="C251" s="1">
        <v>44656</v>
      </c>
      <c r="D251" s="1">
        <v>44914</v>
      </c>
      <c r="E251">
        <f>VLOOKUP(data[[#This Row],[id_campaign]],campaign[],4,FALSE)</f>
        <v>16</v>
      </c>
      <c r="F251" t="str">
        <f>VLOOKUP(data[[#This Row],[id_campaign]],campaign[],2,FALSE)</f>
        <v>MadeCallToRetentionTeam</v>
      </c>
      <c r="G251" t="str">
        <f>VLOOKUP(data[[#This Row],[id_customer]],customer[],2,FALSE)</f>
        <v>Ginger Pinnere</v>
      </c>
      <c r="H251" t="str">
        <f>data[[#This Row],[id_customer]]&amp;data[[#This Row],[id_campaign]]</f>
        <v>C0014cam16</v>
      </c>
      <c r="I251">
        <f>DATEDIF(data[[#This Row],[join_date]],data[[#This Row],[buy_date]],"M")</f>
        <v>8</v>
      </c>
    </row>
    <row r="252" spans="1:9" x14ac:dyDescent="0.25">
      <c r="A252" t="s">
        <v>97</v>
      </c>
      <c r="B252" t="s">
        <v>34</v>
      </c>
      <c r="C252" s="1">
        <v>44656</v>
      </c>
      <c r="D252" s="1">
        <v>44942</v>
      </c>
      <c r="E252">
        <f>VLOOKUP(data[[#This Row],[id_campaign]],campaign[],4,FALSE)</f>
        <v>16</v>
      </c>
      <c r="F252" t="str">
        <f>VLOOKUP(data[[#This Row],[id_campaign]],campaign[],2,FALSE)</f>
        <v>MadeCallToRetentionTeam</v>
      </c>
      <c r="G252" t="str">
        <f>VLOOKUP(data[[#This Row],[id_customer]],customer[],2,FALSE)</f>
        <v>Ginger Pinnere</v>
      </c>
      <c r="H252" t="str">
        <f>data[[#This Row],[id_customer]]&amp;data[[#This Row],[id_campaign]]</f>
        <v>C0014cam16</v>
      </c>
      <c r="I252">
        <f>DATEDIF(data[[#This Row],[join_date]],data[[#This Row],[buy_date]],"M")</f>
        <v>9</v>
      </c>
    </row>
    <row r="253" spans="1:9" x14ac:dyDescent="0.25">
      <c r="A253" t="s">
        <v>97</v>
      </c>
      <c r="B253" t="s">
        <v>34</v>
      </c>
      <c r="C253" s="1">
        <v>44656</v>
      </c>
      <c r="D253" s="1">
        <v>44966</v>
      </c>
      <c r="E253">
        <f>VLOOKUP(data[[#This Row],[id_campaign]],campaign[],4,FALSE)</f>
        <v>16</v>
      </c>
      <c r="F253" t="str">
        <f>VLOOKUP(data[[#This Row],[id_campaign]],campaign[],2,FALSE)</f>
        <v>MadeCallToRetentionTeam</v>
      </c>
      <c r="G253" t="str">
        <f>VLOOKUP(data[[#This Row],[id_customer]],customer[],2,FALSE)</f>
        <v>Ginger Pinnere</v>
      </c>
      <c r="H253" t="str">
        <f>data[[#This Row],[id_customer]]&amp;data[[#This Row],[id_campaign]]</f>
        <v>C0014cam16</v>
      </c>
      <c r="I253">
        <f>DATEDIF(data[[#This Row],[join_date]],data[[#This Row],[buy_date]],"M")</f>
        <v>10</v>
      </c>
    </row>
    <row r="254" spans="1:9" x14ac:dyDescent="0.25">
      <c r="A254" t="s">
        <v>97</v>
      </c>
      <c r="B254" t="s">
        <v>34</v>
      </c>
      <c r="C254" s="1">
        <v>44656</v>
      </c>
      <c r="D254" s="1">
        <v>44990</v>
      </c>
      <c r="E254">
        <f>VLOOKUP(data[[#This Row],[id_campaign]],campaign[],4,FALSE)</f>
        <v>16</v>
      </c>
      <c r="F254" t="str">
        <f>VLOOKUP(data[[#This Row],[id_campaign]],campaign[],2,FALSE)</f>
        <v>MadeCallToRetentionTeam</v>
      </c>
      <c r="G254" t="str">
        <f>VLOOKUP(data[[#This Row],[id_customer]],customer[],2,FALSE)</f>
        <v>Ginger Pinnere</v>
      </c>
      <c r="H254" t="str">
        <f>data[[#This Row],[id_customer]]&amp;data[[#This Row],[id_campaign]]</f>
        <v>C0014cam16</v>
      </c>
      <c r="I254">
        <f>DATEDIF(data[[#This Row],[join_date]],data[[#This Row],[buy_date]],"M")</f>
        <v>11</v>
      </c>
    </row>
    <row r="255" spans="1:9" x14ac:dyDescent="0.25">
      <c r="A255" t="s">
        <v>97</v>
      </c>
      <c r="B255" t="s">
        <v>34</v>
      </c>
      <c r="C255" s="1">
        <v>44656</v>
      </c>
      <c r="D255" s="1">
        <v>45034</v>
      </c>
      <c r="E255">
        <f>VLOOKUP(data[[#This Row],[id_campaign]],campaign[],4,FALSE)</f>
        <v>16</v>
      </c>
      <c r="F255" t="str">
        <f>VLOOKUP(data[[#This Row],[id_campaign]],campaign[],2,FALSE)</f>
        <v>MadeCallToRetentionTeam</v>
      </c>
      <c r="G255" t="str">
        <f>VLOOKUP(data[[#This Row],[id_customer]],customer[],2,FALSE)</f>
        <v>Ginger Pinnere</v>
      </c>
      <c r="H255" t="str">
        <f>data[[#This Row],[id_customer]]&amp;data[[#This Row],[id_campaign]]</f>
        <v>C0014cam16</v>
      </c>
      <c r="I255">
        <f>DATEDIF(data[[#This Row],[join_date]],data[[#This Row],[buy_date]],"M")</f>
        <v>12</v>
      </c>
    </row>
    <row r="256" spans="1:9" x14ac:dyDescent="0.25">
      <c r="A256" t="s">
        <v>97</v>
      </c>
      <c r="B256" t="s">
        <v>6</v>
      </c>
      <c r="C256" s="1">
        <v>44848</v>
      </c>
      <c r="D256" s="1">
        <v>44848</v>
      </c>
      <c r="E256">
        <f>VLOOKUP(data[[#This Row],[id_campaign]],campaign[],4,FALSE)</f>
        <v>26</v>
      </c>
      <c r="F256" t="str">
        <f>VLOOKUP(data[[#This Row],[id_campaign]],campaign[],2,FALSE)</f>
        <v>HandsetRefurbished</v>
      </c>
      <c r="G256" t="str">
        <f>VLOOKUP(data[[#This Row],[id_customer]],customer[],2,FALSE)</f>
        <v>Ginger Pinnere</v>
      </c>
      <c r="H256" t="str">
        <f>data[[#This Row],[id_customer]]&amp;data[[#This Row],[id_campaign]]</f>
        <v>C0014cam02</v>
      </c>
      <c r="I256">
        <f>DATEDIF(data[[#This Row],[join_date]],data[[#This Row],[buy_date]],"M")</f>
        <v>0</v>
      </c>
    </row>
    <row r="257" spans="1:9" x14ac:dyDescent="0.25">
      <c r="A257" t="s">
        <v>97</v>
      </c>
      <c r="B257" t="s">
        <v>6</v>
      </c>
      <c r="C257" s="1">
        <v>44848</v>
      </c>
      <c r="D257" s="1">
        <v>44880</v>
      </c>
      <c r="E257">
        <f>VLOOKUP(data[[#This Row],[id_campaign]],campaign[],4,FALSE)</f>
        <v>26</v>
      </c>
      <c r="F257" t="str">
        <f>VLOOKUP(data[[#This Row],[id_campaign]],campaign[],2,FALSE)</f>
        <v>HandsetRefurbished</v>
      </c>
      <c r="G257" t="str">
        <f>VLOOKUP(data[[#This Row],[id_customer]],customer[],2,FALSE)</f>
        <v>Ginger Pinnere</v>
      </c>
      <c r="H257" t="str">
        <f>data[[#This Row],[id_customer]]&amp;data[[#This Row],[id_campaign]]</f>
        <v>C0014cam02</v>
      </c>
      <c r="I257">
        <f>DATEDIF(data[[#This Row],[join_date]],data[[#This Row],[buy_date]],"M")</f>
        <v>1</v>
      </c>
    </row>
    <row r="258" spans="1:9" x14ac:dyDescent="0.25">
      <c r="A258" t="s">
        <v>97</v>
      </c>
      <c r="B258" t="s">
        <v>6</v>
      </c>
      <c r="C258" s="1">
        <v>44848</v>
      </c>
      <c r="D258" s="1">
        <v>44919</v>
      </c>
      <c r="E258">
        <f>VLOOKUP(data[[#This Row],[id_campaign]],campaign[],4,FALSE)</f>
        <v>26</v>
      </c>
      <c r="F258" t="str">
        <f>VLOOKUP(data[[#This Row],[id_campaign]],campaign[],2,FALSE)</f>
        <v>HandsetRefurbished</v>
      </c>
      <c r="G258" t="str">
        <f>VLOOKUP(data[[#This Row],[id_customer]],customer[],2,FALSE)</f>
        <v>Ginger Pinnere</v>
      </c>
      <c r="H258" t="str">
        <f>data[[#This Row],[id_customer]]&amp;data[[#This Row],[id_campaign]]</f>
        <v>C0014cam02</v>
      </c>
      <c r="I258">
        <f>DATEDIF(data[[#This Row],[join_date]],data[[#This Row],[buy_date]],"M")</f>
        <v>2</v>
      </c>
    </row>
    <row r="259" spans="1:9" x14ac:dyDescent="0.25">
      <c r="A259" t="s">
        <v>97</v>
      </c>
      <c r="B259" t="s">
        <v>6</v>
      </c>
      <c r="C259" s="1">
        <v>44848</v>
      </c>
      <c r="D259" s="1">
        <v>44944</v>
      </c>
      <c r="E259">
        <f>VLOOKUP(data[[#This Row],[id_campaign]],campaign[],4,FALSE)</f>
        <v>26</v>
      </c>
      <c r="F259" t="str">
        <f>VLOOKUP(data[[#This Row],[id_campaign]],campaign[],2,FALSE)</f>
        <v>HandsetRefurbished</v>
      </c>
      <c r="G259" t="str">
        <f>VLOOKUP(data[[#This Row],[id_customer]],customer[],2,FALSE)</f>
        <v>Ginger Pinnere</v>
      </c>
      <c r="H259" t="str">
        <f>data[[#This Row],[id_customer]]&amp;data[[#This Row],[id_campaign]]</f>
        <v>C0014cam02</v>
      </c>
      <c r="I259">
        <f>DATEDIF(data[[#This Row],[join_date]],data[[#This Row],[buy_date]],"M")</f>
        <v>3</v>
      </c>
    </row>
    <row r="260" spans="1:9" x14ac:dyDescent="0.25">
      <c r="A260" t="s">
        <v>97</v>
      </c>
      <c r="B260" t="s">
        <v>6</v>
      </c>
      <c r="C260" s="1">
        <v>44848</v>
      </c>
      <c r="D260" s="1">
        <v>44973</v>
      </c>
      <c r="E260">
        <f>VLOOKUP(data[[#This Row],[id_campaign]],campaign[],4,FALSE)</f>
        <v>26</v>
      </c>
      <c r="F260" t="str">
        <f>VLOOKUP(data[[#This Row],[id_campaign]],campaign[],2,FALSE)</f>
        <v>HandsetRefurbished</v>
      </c>
      <c r="G260" t="str">
        <f>VLOOKUP(data[[#This Row],[id_customer]],customer[],2,FALSE)</f>
        <v>Ginger Pinnere</v>
      </c>
      <c r="H260" t="str">
        <f>data[[#This Row],[id_customer]]&amp;data[[#This Row],[id_campaign]]</f>
        <v>C0014cam02</v>
      </c>
      <c r="I260">
        <f>DATEDIF(data[[#This Row],[join_date]],data[[#This Row],[buy_date]],"M")</f>
        <v>4</v>
      </c>
    </row>
    <row r="261" spans="1:9" x14ac:dyDescent="0.25">
      <c r="A261" t="s">
        <v>97</v>
      </c>
      <c r="B261" t="s">
        <v>6</v>
      </c>
      <c r="C261" s="1">
        <v>44848</v>
      </c>
      <c r="D261" s="1">
        <v>44986</v>
      </c>
      <c r="E261">
        <f>VLOOKUP(data[[#This Row],[id_campaign]],campaign[],4,FALSE)</f>
        <v>26</v>
      </c>
      <c r="F261" t="str">
        <f>VLOOKUP(data[[#This Row],[id_campaign]],campaign[],2,FALSE)</f>
        <v>HandsetRefurbished</v>
      </c>
      <c r="G261" t="str">
        <f>VLOOKUP(data[[#This Row],[id_customer]],customer[],2,FALSE)</f>
        <v>Ginger Pinnere</v>
      </c>
      <c r="H261" t="str">
        <f>data[[#This Row],[id_customer]]&amp;data[[#This Row],[id_campaign]]</f>
        <v>C0014cam02</v>
      </c>
      <c r="I261">
        <f>DATEDIF(data[[#This Row],[join_date]],data[[#This Row],[buy_date]],"M")</f>
        <v>4</v>
      </c>
    </row>
    <row r="262" spans="1:9" x14ac:dyDescent="0.25">
      <c r="A262" t="s">
        <v>97</v>
      </c>
      <c r="B262" t="s">
        <v>6</v>
      </c>
      <c r="C262" s="1">
        <v>44848</v>
      </c>
      <c r="D262" s="1">
        <v>45040</v>
      </c>
      <c r="E262">
        <f>VLOOKUP(data[[#This Row],[id_campaign]],campaign[],4,FALSE)</f>
        <v>26</v>
      </c>
      <c r="F262" t="str">
        <f>VLOOKUP(data[[#This Row],[id_campaign]],campaign[],2,FALSE)</f>
        <v>HandsetRefurbished</v>
      </c>
      <c r="G262" t="str">
        <f>VLOOKUP(data[[#This Row],[id_customer]],customer[],2,FALSE)</f>
        <v>Ginger Pinnere</v>
      </c>
      <c r="H262" t="str">
        <f>data[[#This Row],[id_customer]]&amp;data[[#This Row],[id_campaign]]</f>
        <v>C0014cam02</v>
      </c>
      <c r="I262">
        <f>DATEDIF(data[[#This Row],[join_date]],data[[#This Row],[buy_date]],"M")</f>
        <v>6</v>
      </c>
    </row>
    <row r="263" spans="1:9" x14ac:dyDescent="0.25">
      <c r="A263" t="s">
        <v>97</v>
      </c>
      <c r="B263" t="s">
        <v>6</v>
      </c>
      <c r="C263" s="1">
        <v>44848</v>
      </c>
      <c r="D263" s="1">
        <v>45067</v>
      </c>
      <c r="E263">
        <f>VLOOKUP(data[[#This Row],[id_campaign]],campaign[],4,FALSE)</f>
        <v>26</v>
      </c>
      <c r="F263" t="str">
        <f>VLOOKUP(data[[#This Row],[id_campaign]],campaign[],2,FALSE)</f>
        <v>HandsetRefurbished</v>
      </c>
      <c r="G263" t="str">
        <f>VLOOKUP(data[[#This Row],[id_customer]],customer[],2,FALSE)</f>
        <v>Ginger Pinnere</v>
      </c>
      <c r="H263" t="str">
        <f>data[[#This Row],[id_customer]]&amp;data[[#This Row],[id_campaign]]</f>
        <v>C0014cam02</v>
      </c>
      <c r="I263">
        <f>DATEDIF(data[[#This Row],[join_date]],data[[#This Row],[buy_date]],"M")</f>
        <v>7</v>
      </c>
    </row>
    <row r="264" spans="1:9" x14ac:dyDescent="0.25">
      <c r="A264" t="s">
        <v>101</v>
      </c>
      <c r="B264" t="s">
        <v>16</v>
      </c>
      <c r="C264" s="1">
        <v>44624</v>
      </c>
      <c r="D264" s="1">
        <v>44624</v>
      </c>
      <c r="E264">
        <f>VLOOKUP(data[[#This Row],[id_campaign]],campaign[],4,FALSE)</f>
        <v>25</v>
      </c>
      <c r="F264" t="str">
        <f>VLOOKUP(data[[#This Row],[id_campaign]],campaign[],2,FALSE)</f>
        <v>BuysViaMailOrder</v>
      </c>
      <c r="G264" t="str">
        <f>VLOOKUP(data[[#This Row],[id_customer]],customer[],2,FALSE)</f>
        <v>Katerina Maccrae</v>
      </c>
      <c r="H264" t="str">
        <f>data[[#This Row],[id_customer]]&amp;data[[#This Row],[id_campaign]]</f>
        <v>C0015cam07</v>
      </c>
      <c r="I264">
        <f>DATEDIF(data[[#This Row],[join_date]],data[[#This Row],[buy_date]],"M")</f>
        <v>0</v>
      </c>
    </row>
    <row r="265" spans="1:9" x14ac:dyDescent="0.25">
      <c r="A265" t="s">
        <v>101</v>
      </c>
      <c r="B265" t="s">
        <v>16</v>
      </c>
      <c r="C265" s="1">
        <v>44624</v>
      </c>
      <c r="D265" s="1">
        <v>44659</v>
      </c>
      <c r="E265">
        <f>VLOOKUP(data[[#This Row],[id_campaign]],campaign[],4,FALSE)</f>
        <v>25</v>
      </c>
      <c r="F265" t="str">
        <f>VLOOKUP(data[[#This Row],[id_campaign]],campaign[],2,FALSE)</f>
        <v>BuysViaMailOrder</v>
      </c>
      <c r="G265" t="str">
        <f>VLOOKUP(data[[#This Row],[id_customer]],customer[],2,FALSE)</f>
        <v>Katerina Maccrae</v>
      </c>
      <c r="H265" t="str">
        <f>data[[#This Row],[id_customer]]&amp;data[[#This Row],[id_campaign]]</f>
        <v>C0015cam07</v>
      </c>
      <c r="I265">
        <f>DATEDIF(data[[#This Row],[join_date]],data[[#This Row],[buy_date]],"M")</f>
        <v>1</v>
      </c>
    </row>
    <row r="266" spans="1:9" x14ac:dyDescent="0.25">
      <c r="A266" t="s">
        <v>101</v>
      </c>
      <c r="B266" t="s">
        <v>16</v>
      </c>
      <c r="C266" s="1">
        <v>44624</v>
      </c>
      <c r="D266" s="1">
        <v>44691</v>
      </c>
      <c r="E266">
        <f>VLOOKUP(data[[#This Row],[id_campaign]],campaign[],4,FALSE)</f>
        <v>25</v>
      </c>
      <c r="F266" t="str">
        <f>VLOOKUP(data[[#This Row],[id_campaign]],campaign[],2,FALSE)</f>
        <v>BuysViaMailOrder</v>
      </c>
      <c r="G266" t="str">
        <f>VLOOKUP(data[[#This Row],[id_customer]],customer[],2,FALSE)</f>
        <v>Katerina Maccrae</v>
      </c>
      <c r="H266" t="str">
        <f>data[[#This Row],[id_customer]]&amp;data[[#This Row],[id_campaign]]</f>
        <v>C0015cam07</v>
      </c>
      <c r="I266">
        <f>DATEDIF(data[[#This Row],[join_date]],data[[#This Row],[buy_date]],"M")</f>
        <v>2</v>
      </c>
    </row>
    <row r="267" spans="1:9" x14ac:dyDescent="0.25">
      <c r="A267" t="s">
        <v>101</v>
      </c>
      <c r="B267" t="s">
        <v>16</v>
      </c>
      <c r="C267" s="1">
        <v>44624</v>
      </c>
      <c r="D267" s="1">
        <v>44727</v>
      </c>
      <c r="E267">
        <f>VLOOKUP(data[[#This Row],[id_campaign]],campaign[],4,FALSE)</f>
        <v>25</v>
      </c>
      <c r="F267" t="str">
        <f>VLOOKUP(data[[#This Row],[id_campaign]],campaign[],2,FALSE)</f>
        <v>BuysViaMailOrder</v>
      </c>
      <c r="G267" t="str">
        <f>VLOOKUP(data[[#This Row],[id_customer]],customer[],2,FALSE)</f>
        <v>Katerina Maccrae</v>
      </c>
      <c r="H267" t="str">
        <f>data[[#This Row],[id_customer]]&amp;data[[#This Row],[id_campaign]]</f>
        <v>C0015cam07</v>
      </c>
      <c r="I267">
        <f>DATEDIF(data[[#This Row],[join_date]],data[[#This Row],[buy_date]],"M")</f>
        <v>3</v>
      </c>
    </row>
    <row r="268" spans="1:9" x14ac:dyDescent="0.25">
      <c r="A268" t="s">
        <v>101</v>
      </c>
      <c r="B268" t="s">
        <v>16</v>
      </c>
      <c r="C268" s="1">
        <v>44624</v>
      </c>
      <c r="D268" s="1">
        <v>44838</v>
      </c>
      <c r="E268">
        <f>VLOOKUP(data[[#This Row],[id_campaign]],campaign[],4,FALSE)</f>
        <v>25</v>
      </c>
      <c r="F268" t="str">
        <f>VLOOKUP(data[[#This Row],[id_campaign]],campaign[],2,FALSE)</f>
        <v>BuysViaMailOrder</v>
      </c>
      <c r="G268" t="str">
        <f>VLOOKUP(data[[#This Row],[id_customer]],customer[],2,FALSE)</f>
        <v>Katerina Maccrae</v>
      </c>
      <c r="H268" t="str">
        <f>data[[#This Row],[id_customer]]&amp;data[[#This Row],[id_campaign]]</f>
        <v>C0015cam07</v>
      </c>
      <c r="I268">
        <f>DATEDIF(data[[#This Row],[join_date]],data[[#This Row],[buy_date]],"M")</f>
        <v>7</v>
      </c>
    </row>
    <row r="269" spans="1:9" x14ac:dyDescent="0.25">
      <c r="A269" t="s">
        <v>101</v>
      </c>
      <c r="B269" t="s">
        <v>16</v>
      </c>
      <c r="C269" s="1">
        <v>44624</v>
      </c>
      <c r="D269" s="1">
        <v>44883</v>
      </c>
      <c r="E269">
        <f>VLOOKUP(data[[#This Row],[id_campaign]],campaign[],4,FALSE)</f>
        <v>25</v>
      </c>
      <c r="F269" t="str">
        <f>VLOOKUP(data[[#This Row],[id_campaign]],campaign[],2,FALSE)</f>
        <v>BuysViaMailOrder</v>
      </c>
      <c r="G269" t="str">
        <f>VLOOKUP(data[[#This Row],[id_customer]],customer[],2,FALSE)</f>
        <v>Katerina Maccrae</v>
      </c>
      <c r="H269" t="str">
        <f>data[[#This Row],[id_customer]]&amp;data[[#This Row],[id_campaign]]</f>
        <v>C0015cam07</v>
      </c>
      <c r="I269">
        <f>DATEDIF(data[[#This Row],[join_date]],data[[#This Row],[buy_date]],"M")</f>
        <v>8</v>
      </c>
    </row>
    <row r="270" spans="1:9" x14ac:dyDescent="0.25">
      <c r="A270" t="s">
        <v>101</v>
      </c>
      <c r="B270" t="s">
        <v>16</v>
      </c>
      <c r="C270" s="1">
        <v>44624</v>
      </c>
      <c r="D270" s="1">
        <v>44909</v>
      </c>
      <c r="E270">
        <f>VLOOKUP(data[[#This Row],[id_campaign]],campaign[],4,FALSE)</f>
        <v>25</v>
      </c>
      <c r="F270" t="str">
        <f>VLOOKUP(data[[#This Row],[id_campaign]],campaign[],2,FALSE)</f>
        <v>BuysViaMailOrder</v>
      </c>
      <c r="G270" t="str">
        <f>VLOOKUP(data[[#This Row],[id_customer]],customer[],2,FALSE)</f>
        <v>Katerina Maccrae</v>
      </c>
      <c r="H270" t="str">
        <f>data[[#This Row],[id_customer]]&amp;data[[#This Row],[id_campaign]]</f>
        <v>C0015cam07</v>
      </c>
      <c r="I270">
        <f>DATEDIF(data[[#This Row],[join_date]],data[[#This Row],[buy_date]],"M")</f>
        <v>9</v>
      </c>
    </row>
    <row r="271" spans="1:9" x14ac:dyDescent="0.25">
      <c r="A271" t="s">
        <v>101</v>
      </c>
      <c r="B271" t="s">
        <v>16</v>
      </c>
      <c r="C271" s="1">
        <v>44624</v>
      </c>
      <c r="D271" s="1">
        <v>44945</v>
      </c>
      <c r="E271">
        <f>VLOOKUP(data[[#This Row],[id_campaign]],campaign[],4,FALSE)</f>
        <v>25</v>
      </c>
      <c r="F271" t="str">
        <f>VLOOKUP(data[[#This Row],[id_campaign]],campaign[],2,FALSE)</f>
        <v>BuysViaMailOrder</v>
      </c>
      <c r="G271" t="str">
        <f>VLOOKUP(data[[#This Row],[id_customer]],customer[],2,FALSE)</f>
        <v>Katerina Maccrae</v>
      </c>
      <c r="H271" t="str">
        <f>data[[#This Row],[id_customer]]&amp;data[[#This Row],[id_campaign]]</f>
        <v>C0015cam07</v>
      </c>
      <c r="I271">
        <f>DATEDIF(data[[#This Row],[join_date]],data[[#This Row],[buy_date]],"M")</f>
        <v>10</v>
      </c>
    </row>
    <row r="272" spans="1:9" x14ac:dyDescent="0.25">
      <c r="A272" t="s">
        <v>101</v>
      </c>
      <c r="B272" t="s">
        <v>16</v>
      </c>
      <c r="C272" s="1">
        <v>44624</v>
      </c>
      <c r="D272" s="1">
        <v>44972</v>
      </c>
      <c r="E272">
        <f>VLOOKUP(data[[#This Row],[id_campaign]],campaign[],4,FALSE)</f>
        <v>25</v>
      </c>
      <c r="F272" t="str">
        <f>VLOOKUP(data[[#This Row],[id_campaign]],campaign[],2,FALSE)</f>
        <v>BuysViaMailOrder</v>
      </c>
      <c r="G272" t="str">
        <f>VLOOKUP(data[[#This Row],[id_customer]],customer[],2,FALSE)</f>
        <v>Katerina Maccrae</v>
      </c>
      <c r="H272" t="str">
        <f>data[[#This Row],[id_customer]]&amp;data[[#This Row],[id_campaign]]</f>
        <v>C0015cam07</v>
      </c>
      <c r="I272">
        <f>DATEDIF(data[[#This Row],[join_date]],data[[#This Row],[buy_date]],"M")</f>
        <v>11</v>
      </c>
    </row>
    <row r="273" spans="1:9" x14ac:dyDescent="0.25">
      <c r="A273" t="s">
        <v>101</v>
      </c>
      <c r="B273" t="s">
        <v>16</v>
      </c>
      <c r="C273" s="1">
        <v>44624</v>
      </c>
      <c r="D273" s="1">
        <v>44999</v>
      </c>
      <c r="E273">
        <f>VLOOKUP(data[[#This Row],[id_campaign]],campaign[],4,FALSE)</f>
        <v>25</v>
      </c>
      <c r="F273" t="str">
        <f>VLOOKUP(data[[#This Row],[id_campaign]],campaign[],2,FALSE)</f>
        <v>BuysViaMailOrder</v>
      </c>
      <c r="G273" t="str">
        <f>VLOOKUP(data[[#This Row],[id_customer]],customer[],2,FALSE)</f>
        <v>Katerina Maccrae</v>
      </c>
      <c r="H273" t="str">
        <f>data[[#This Row],[id_customer]]&amp;data[[#This Row],[id_campaign]]</f>
        <v>C0015cam07</v>
      </c>
      <c r="I273">
        <f>DATEDIF(data[[#This Row],[join_date]],data[[#This Row],[buy_date]],"M")</f>
        <v>12</v>
      </c>
    </row>
    <row r="274" spans="1:9" x14ac:dyDescent="0.25">
      <c r="A274" t="s">
        <v>101</v>
      </c>
      <c r="B274" t="s">
        <v>16</v>
      </c>
      <c r="C274" s="1">
        <v>44624</v>
      </c>
      <c r="D274" s="1">
        <v>45025</v>
      </c>
      <c r="E274">
        <f>VLOOKUP(data[[#This Row],[id_campaign]],campaign[],4,FALSE)</f>
        <v>25</v>
      </c>
      <c r="F274" t="str">
        <f>VLOOKUP(data[[#This Row],[id_campaign]],campaign[],2,FALSE)</f>
        <v>BuysViaMailOrder</v>
      </c>
      <c r="G274" t="str">
        <f>VLOOKUP(data[[#This Row],[id_customer]],customer[],2,FALSE)</f>
        <v>Katerina Maccrae</v>
      </c>
      <c r="H274" t="str">
        <f>data[[#This Row],[id_customer]]&amp;data[[#This Row],[id_campaign]]</f>
        <v>C0015cam07</v>
      </c>
      <c r="I274">
        <f>DATEDIF(data[[#This Row],[join_date]],data[[#This Row],[buy_date]],"M")</f>
        <v>13</v>
      </c>
    </row>
    <row r="275" spans="1:9" x14ac:dyDescent="0.25">
      <c r="A275" t="s">
        <v>101</v>
      </c>
      <c r="B275" t="s">
        <v>4</v>
      </c>
      <c r="C275" s="1">
        <v>44866</v>
      </c>
      <c r="D275" s="1">
        <v>44866</v>
      </c>
      <c r="E275">
        <f>VLOOKUP(data[[#This Row],[id_campaign]],campaign[],4,FALSE)</f>
        <v>10</v>
      </c>
      <c r="F275" t="str">
        <f>VLOOKUP(data[[#This Row],[id_campaign]],campaign[],2,FALSE)</f>
        <v>ChildrenInHH</v>
      </c>
      <c r="G275" t="str">
        <f>VLOOKUP(data[[#This Row],[id_customer]],customer[],2,FALSE)</f>
        <v>Katerina Maccrae</v>
      </c>
      <c r="H275" t="str">
        <f>data[[#This Row],[id_customer]]&amp;data[[#This Row],[id_campaign]]</f>
        <v>C0015cam01</v>
      </c>
      <c r="I275">
        <f>DATEDIF(data[[#This Row],[join_date]],data[[#This Row],[buy_date]],"M")</f>
        <v>0</v>
      </c>
    </row>
    <row r="276" spans="1:9" x14ac:dyDescent="0.25">
      <c r="A276" t="s">
        <v>101</v>
      </c>
      <c r="B276" t="s">
        <v>4</v>
      </c>
      <c r="C276" s="1">
        <v>44866</v>
      </c>
      <c r="D276" s="1">
        <v>44896</v>
      </c>
      <c r="E276">
        <f>VLOOKUP(data[[#This Row],[id_campaign]],campaign[],4,FALSE)</f>
        <v>10</v>
      </c>
      <c r="F276" t="str">
        <f>VLOOKUP(data[[#This Row],[id_campaign]],campaign[],2,FALSE)</f>
        <v>ChildrenInHH</v>
      </c>
      <c r="G276" t="str">
        <f>VLOOKUP(data[[#This Row],[id_customer]],customer[],2,FALSE)</f>
        <v>Katerina Maccrae</v>
      </c>
      <c r="H276" t="str">
        <f>data[[#This Row],[id_customer]]&amp;data[[#This Row],[id_campaign]]</f>
        <v>C0015cam01</v>
      </c>
      <c r="I276">
        <f>DATEDIF(data[[#This Row],[join_date]],data[[#This Row],[buy_date]],"M")</f>
        <v>1</v>
      </c>
    </row>
    <row r="277" spans="1:9" x14ac:dyDescent="0.25">
      <c r="A277" t="s">
        <v>101</v>
      </c>
      <c r="B277" t="s">
        <v>4</v>
      </c>
      <c r="C277" s="1">
        <v>44866</v>
      </c>
      <c r="D277" s="1">
        <v>44932</v>
      </c>
      <c r="E277">
        <f>VLOOKUP(data[[#This Row],[id_campaign]],campaign[],4,FALSE)</f>
        <v>10</v>
      </c>
      <c r="F277" t="str">
        <f>VLOOKUP(data[[#This Row],[id_campaign]],campaign[],2,FALSE)</f>
        <v>ChildrenInHH</v>
      </c>
      <c r="G277" t="str">
        <f>VLOOKUP(data[[#This Row],[id_customer]],customer[],2,FALSE)</f>
        <v>Katerina Maccrae</v>
      </c>
      <c r="H277" t="str">
        <f>data[[#This Row],[id_customer]]&amp;data[[#This Row],[id_campaign]]</f>
        <v>C0015cam01</v>
      </c>
      <c r="I277">
        <f>DATEDIF(data[[#This Row],[join_date]],data[[#This Row],[buy_date]],"M")</f>
        <v>2</v>
      </c>
    </row>
    <row r="278" spans="1:9" x14ac:dyDescent="0.25">
      <c r="A278" t="s">
        <v>101</v>
      </c>
      <c r="B278" t="s">
        <v>4</v>
      </c>
      <c r="C278" s="1">
        <v>44866</v>
      </c>
      <c r="D278" s="1">
        <v>44958</v>
      </c>
      <c r="E278">
        <f>VLOOKUP(data[[#This Row],[id_campaign]],campaign[],4,FALSE)</f>
        <v>10</v>
      </c>
      <c r="F278" t="str">
        <f>VLOOKUP(data[[#This Row],[id_campaign]],campaign[],2,FALSE)</f>
        <v>ChildrenInHH</v>
      </c>
      <c r="G278" t="str">
        <f>VLOOKUP(data[[#This Row],[id_customer]],customer[],2,FALSE)</f>
        <v>Katerina Maccrae</v>
      </c>
      <c r="H278" t="str">
        <f>data[[#This Row],[id_customer]]&amp;data[[#This Row],[id_campaign]]</f>
        <v>C0015cam01</v>
      </c>
      <c r="I278">
        <f>DATEDIF(data[[#This Row],[join_date]],data[[#This Row],[buy_date]],"M")</f>
        <v>3</v>
      </c>
    </row>
    <row r="279" spans="1:9" x14ac:dyDescent="0.25">
      <c r="A279" t="s">
        <v>101</v>
      </c>
      <c r="B279" t="s">
        <v>4</v>
      </c>
      <c r="C279" s="1">
        <v>44866</v>
      </c>
      <c r="D279" s="1">
        <v>44986</v>
      </c>
      <c r="E279">
        <f>VLOOKUP(data[[#This Row],[id_campaign]],campaign[],4,FALSE)</f>
        <v>10</v>
      </c>
      <c r="F279" t="str">
        <f>VLOOKUP(data[[#This Row],[id_campaign]],campaign[],2,FALSE)</f>
        <v>ChildrenInHH</v>
      </c>
      <c r="G279" t="str">
        <f>VLOOKUP(data[[#This Row],[id_customer]],customer[],2,FALSE)</f>
        <v>Katerina Maccrae</v>
      </c>
      <c r="H279" t="str">
        <f>data[[#This Row],[id_customer]]&amp;data[[#This Row],[id_campaign]]</f>
        <v>C0015cam01</v>
      </c>
      <c r="I279">
        <f>DATEDIF(data[[#This Row],[join_date]],data[[#This Row],[buy_date]],"M")</f>
        <v>4</v>
      </c>
    </row>
    <row r="280" spans="1:9" x14ac:dyDescent="0.25">
      <c r="A280" t="s">
        <v>101</v>
      </c>
      <c r="B280" t="s">
        <v>4</v>
      </c>
      <c r="C280" s="1">
        <v>44866</v>
      </c>
      <c r="D280" s="1">
        <v>45026</v>
      </c>
      <c r="E280">
        <f>VLOOKUP(data[[#This Row],[id_campaign]],campaign[],4,FALSE)</f>
        <v>10</v>
      </c>
      <c r="F280" t="str">
        <f>VLOOKUP(data[[#This Row],[id_campaign]],campaign[],2,FALSE)</f>
        <v>ChildrenInHH</v>
      </c>
      <c r="G280" t="str">
        <f>VLOOKUP(data[[#This Row],[id_customer]],customer[],2,FALSE)</f>
        <v>Katerina Maccrae</v>
      </c>
      <c r="H280" t="str">
        <f>data[[#This Row],[id_customer]]&amp;data[[#This Row],[id_campaign]]</f>
        <v>C0015cam01</v>
      </c>
      <c r="I280">
        <f>DATEDIF(data[[#This Row],[join_date]],data[[#This Row],[buy_date]],"M")</f>
        <v>5</v>
      </c>
    </row>
    <row r="281" spans="1:9" x14ac:dyDescent="0.25">
      <c r="A281" t="s">
        <v>101</v>
      </c>
      <c r="B281" t="s">
        <v>4</v>
      </c>
      <c r="C281" s="1">
        <v>44866</v>
      </c>
      <c r="D281" s="1">
        <v>45057</v>
      </c>
      <c r="E281">
        <f>VLOOKUP(data[[#This Row],[id_campaign]],campaign[],4,FALSE)</f>
        <v>10</v>
      </c>
      <c r="F281" t="str">
        <f>VLOOKUP(data[[#This Row],[id_campaign]],campaign[],2,FALSE)</f>
        <v>ChildrenInHH</v>
      </c>
      <c r="G281" t="str">
        <f>VLOOKUP(data[[#This Row],[id_customer]],customer[],2,FALSE)</f>
        <v>Katerina Maccrae</v>
      </c>
      <c r="H281" t="str">
        <f>data[[#This Row],[id_customer]]&amp;data[[#This Row],[id_campaign]]</f>
        <v>C0015cam01</v>
      </c>
      <c r="I281">
        <f>DATEDIF(data[[#This Row],[join_date]],data[[#This Row],[buy_date]],"M")</f>
        <v>6</v>
      </c>
    </row>
    <row r="282" spans="1:9" x14ac:dyDescent="0.25">
      <c r="A282" t="s">
        <v>101</v>
      </c>
      <c r="B282" t="s">
        <v>18</v>
      </c>
      <c r="C282" s="1">
        <v>44997</v>
      </c>
      <c r="D282" s="1">
        <v>44997</v>
      </c>
      <c r="E282">
        <f>VLOOKUP(data[[#This Row],[id_campaign]],campaign[],4,FALSE)</f>
        <v>27</v>
      </c>
      <c r="F282" t="str">
        <f>VLOOKUP(data[[#This Row],[id_campaign]],campaign[],2,FALSE)</f>
        <v>RespondsToMailOffers</v>
      </c>
      <c r="G282" t="str">
        <f>VLOOKUP(data[[#This Row],[id_customer]],customer[],2,FALSE)</f>
        <v>Katerina Maccrae</v>
      </c>
      <c r="H282" t="str">
        <f>data[[#This Row],[id_customer]]&amp;data[[#This Row],[id_campaign]]</f>
        <v>C0015cam08</v>
      </c>
      <c r="I282">
        <f>DATEDIF(data[[#This Row],[join_date]],data[[#This Row],[buy_date]],"M")</f>
        <v>0</v>
      </c>
    </row>
    <row r="283" spans="1:9" x14ac:dyDescent="0.25">
      <c r="A283" t="s">
        <v>101</v>
      </c>
      <c r="B283" t="s">
        <v>18</v>
      </c>
      <c r="C283" s="1">
        <v>44997</v>
      </c>
      <c r="D283" s="1">
        <v>45038</v>
      </c>
      <c r="E283">
        <f>VLOOKUP(data[[#This Row],[id_campaign]],campaign[],4,FALSE)</f>
        <v>27</v>
      </c>
      <c r="F283" t="str">
        <f>VLOOKUP(data[[#This Row],[id_campaign]],campaign[],2,FALSE)</f>
        <v>RespondsToMailOffers</v>
      </c>
      <c r="G283" t="str">
        <f>VLOOKUP(data[[#This Row],[id_customer]],customer[],2,FALSE)</f>
        <v>Katerina Maccrae</v>
      </c>
      <c r="H283" t="str">
        <f>data[[#This Row],[id_customer]]&amp;data[[#This Row],[id_campaign]]</f>
        <v>C0015cam08</v>
      </c>
      <c r="I283">
        <f>DATEDIF(data[[#This Row],[join_date]],data[[#This Row],[buy_date]],"M")</f>
        <v>1</v>
      </c>
    </row>
    <row r="284" spans="1:9" x14ac:dyDescent="0.25">
      <c r="A284" t="s">
        <v>101</v>
      </c>
      <c r="B284" t="s">
        <v>18</v>
      </c>
      <c r="C284" s="1">
        <v>44997</v>
      </c>
      <c r="D284" s="1">
        <v>45068</v>
      </c>
      <c r="E284">
        <f>VLOOKUP(data[[#This Row],[id_campaign]],campaign[],4,FALSE)</f>
        <v>27</v>
      </c>
      <c r="F284" t="str">
        <f>VLOOKUP(data[[#This Row],[id_campaign]],campaign[],2,FALSE)</f>
        <v>RespondsToMailOffers</v>
      </c>
      <c r="G284" t="str">
        <f>VLOOKUP(data[[#This Row],[id_customer]],customer[],2,FALSE)</f>
        <v>Katerina Maccrae</v>
      </c>
      <c r="H284" t="str">
        <f>data[[#This Row],[id_customer]]&amp;data[[#This Row],[id_campaign]]</f>
        <v>C0015cam08</v>
      </c>
      <c r="I284">
        <f>DATEDIF(data[[#This Row],[join_date]],data[[#This Row],[buy_date]],"M")</f>
        <v>2</v>
      </c>
    </row>
    <row r="285" spans="1:9" x14ac:dyDescent="0.25">
      <c r="A285" t="s">
        <v>105</v>
      </c>
      <c r="B285" t="s">
        <v>20</v>
      </c>
      <c r="C285" s="1">
        <v>44784</v>
      </c>
      <c r="D285" s="1">
        <v>44784</v>
      </c>
      <c r="E285">
        <f>VLOOKUP(data[[#This Row],[id_campaign]],campaign[],4,FALSE)</f>
        <v>75</v>
      </c>
      <c r="F285" t="str">
        <f>VLOOKUP(data[[#This Row],[id_campaign]],campaign[],2,FALSE)</f>
        <v>OptOutMailings</v>
      </c>
      <c r="G285" t="str">
        <f>VLOOKUP(data[[#This Row],[id_customer]],customer[],2,FALSE)</f>
        <v>Enid Zanioletti</v>
      </c>
      <c r="H285" t="str">
        <f>data[[#This Row],[id_customer]]&amp;data[[#This Row],[id_campaign]]</f>
        <v>C0016cam09</v>
      </c>
      <c r="I285">
        <f>DATEDIF(data[[#This Row],[join_date]],data[[#This Row],[buy_date]],"M")</f>
        <v>0</v>
      </c>
    </row>
    <row r="286" spans="1:9" x14ac:dyDescent="0.25">
      <c r="A286" t="s">
        <v>105</v>
      </c>
      <c r="B286" t="s">
        <v>20</v>
      </c>
      <c r="C286" s="1">
        <v>44784</v>
      </c>
      <c r="D286" s="1">
        <v>44817</v>
      </c>
      <c r="E286">
        <f>VLOOKUP(data[[#This Row],[id_campaign]],campaign[],4,FALSE)</f>
        <v>75</v>
      </c>
      <c r="F286" t="str">
        <f>VLOOKUP(data[[#This Row],[id_campaign]],campaign[],2,FALSE)</f>
        <v>OptOutMailings</v>
      </c>
      <c r="G286" t="str">
        <f>VLOOKUP(data[[#This Row],[id_customer]],customer[],2,FALSE)</f>
        <v>Enid Zanioletti</v>
      </c>
      <c r="H286" t="str">
        <f>data[[#This Row],[id_customer]]&amp;data[[#This Row],[id_campaign]]</f>
        <v>C0016cam09</v>
      </c>
      <c r="I286">
        <f>DATEDIF(data[[#This Row],[join_date]],data[[#This Row],[buy_date]],"M")</f>
        <v>1</v>
      </c>
    </row>
    <row r="287" spans="1:9" x14ac:dyDescent="0.25">
      <c r="A287" t="s">
        <v>105</v>
      </c>
      <c r="B287" t="s">
        <v>20</v>
      </c>
      <c r="C287" s="1">
        <v>44784</v>
      </c>
      <c r="D287" s="1">
        <v>44855</v>
      </c>
      <c r="E287">
        <f>VLOOKUP(data[[#This Row],[id_campaign]],campaign[],4,FALSE)</f>
        <v>75</v>
      </c>
      <c r="F287" t="str">
        <f>VLOOKUP(data[[#This Row],[id_campaign]],campaign[],2,FALSE)</f>
        <v>OptOutMailings</v>
      </c>
      <c r="G287" t="str">
        <f>VLOOKUP(data[[#This Row],[id_customer]],customer[],2,FALSE)</f>
        <v>Enid Zanioletti</v>
      </c>
      <c r="H287" t="str">
        <f>data[[#This Row],[id_customer]]&amp;data[[#This Row],[id_campaign]]</f>
        <v>C0016cam09</v>
      </c>
      <c r="I287">
        <f>DATEDIF(data[[#This Row],[join_date]],data[[#This Row],[buy_date]],"M")</f>
        <v>2</v>
      </c>
    </row>
    <row r="288" spans="1:9" x14ac:dyDescent="0.25">
      <c r="A288" t="s">
        <v>105</v>
      </c>
      <c r="B288" t="s">
        <v>20</v>
      </c>
      <c r="C288" s="1">
        <v>44784</v>
      </c>
      <c r="D288" s="1">
        <v>44883</v>
      </c>
      <c r="E288">
        <f>VLOOKUP(data[[#This Row],[id_campaign]],campaign[],4,FALSE)</f>
        <v>75</v>
      </c>
      <c r="F288" t="str">
        <f>VLOOKUP(data[[#This Row],[id_campaign]],campaign[],2,FALSE)</f>
        <v>OptOutMailings</v>
      </c>
      <c r="G288" t="str">
        <f>VLOOKUP(data[[#This Row],[id_customer]],customer[],2,FALSE)</f>
        <v>Enid Zanioletti</v>
      </c>
      <c r="H288" t="str">
        <f>data[[#This Row],[id_customer]]&amp;data[[#This Row],[id_campaign]]</f>
        <v>C0016cam09</v>
      </c>
      <c r="I288">
        <f>DATEDIF(data[[#This Row],[join_date]],data[[#This Row],[buy_date]],"M")</f>
        <v>3</v>
      </c>
    </row>
    <row r="289" spans="1:9" x14ac:dyDescent="0.25">
      <c r="A289" t="s">
        <v>105</v>
      </c>
      <c r="B289" t="s">
        <v>20</v>
      </c>
      <c r="C289" s="1">
        <v>44784</v>
      </c>
      <c r="D289" s="1">
        <v>44913</v>
      </c>
      <c r="E289">
        <f>VLOOKUP(data[[#This Row],[id_campaign]],campaign[],4,FALSE)</f>
        <v>75</v>
      </c>
      <c r="F289" t="str">
        <f>VLOOKUP(data[[#This Row],[id_campaign]],campaign[],2,FALSE)</f>
        <v>OptOutMailings</v>
      </c>
      <c r="G289" t="str">
        <f>VLOOKUP(data[[#This Row],[id_customer]],customer[],2,FALSE)</f>
        <v>Enid Zanioletti</v>
      </c>
      <c r="H289" t="str">
        <f>data[[#This Row],[id_customer]]&amp;data[[#This Row],[id_campaign]]</f>
        <v>C0016cam09</v>
      </c>
      <c r="I289">
        <f>DATEDIF(data[[#This Row],[join_date]],data[[#This Row],[buy_date]],"M")</f>
        <v>4</v>
      </c>
    </row>
    <row r="290" spans="1:9" x14ac:dyDescent="0.25">
      <c r="A290" t="s">
        <v>105</v>
      </c>
      <c r="B290" t="s">
        <v>20</v>
      </c>
      <c r="C290" s="1">
        <v>44784</v>
      </c>
      <c r="D290" s="1">
        <v>44940</v>
      </c>
      <c r="E290">
        <f>VLOOKUP(data[[#This Row],[id_campaign]],campaign[],4,FALSE)</f>
        <v>75</v>
      </c>
      <c r="F290" t="str">
        <f>VLOOKUP(data[[#This Row],[id_campaign]],campaign[],2,FALSE)</f>
        <v>OptOutMailings</v>
      </c>
      <c r="G290" t="str">
        <f>VLOOKUP(data[[#This Row],[id_customer]],customer[],2,FALSE)</f>
        <v>Enid Zanioletti</v>
      </c>
      <c r="H290" t="str">
        <f>data[[#This Row],[id_customer]]&amp;data[[#This Row],[id_campaign]]</f>
        <v>C0016cam09</v>
      </c>
      <c r="I290">
        <f>DATEDIF(data[[#This Row],[join_date]],data[[#This Row],[buy_date]],"M")</f>
        <v>5</v>
      </c>
    </row>
    <row r="291" spans="1:9" x14ac:dyDescent="0.25">
      <c r="A291" t="s">
        <v>105</v>
      </c>
      <c r="B291" t="s">
        <v>20</v>
      </c>
      <c r="C291" s="1">
        <v>44784</v>
      </c>
      <c r="D291" s="1">
        <v>44981</v>
      </c>
      <c r="E291">
        <f>VLOOKUP(data[[#This Row],[id_campaign]],campaign[],4,FALSE)</f>
        <v>75</v>
      </c>
      <c r="F291" t="str">
        <f>VLOOKUP(data[[#This Row],[id_campaign]],campaign[],2,FALSE)</f>
        <v>OptOutMailings</v>
      </c>
      <c r="G291" t="str">
        <f>VLOOKUP(data[[#This Row],[id_customer]],customer[],2,FALSE)</f>
        <v>Enid Zanioletti</v>
      </c>
      <c r="H291" t="str">
        <f>data[[#This Row],[id_customer]]&amp;data[[#This Row],[id_campaign]]</f>
        <v>C0016cam09</v>
      </c>
      <c r="I291">
        <f>DATEDIF(data[[#This Row],[join_date]],data[[#This Row],[buy_date]],"M")</f>
        <v>6</v>
      </c>
    </row>
    <row r="292" spans="1:9" x14ac:dyDescent="0.25">
      <c r="A292" t="s">
        <v>105</v>
      </c>
      <c r="B292" t="s">
        <v>20</v>
      </c>
      <c r="C292" s="1">
        <v>44784</v>
      </c>
      <c r="D292" s="1">
        <v>45068</v>
      </c>
      <c r="E292">
        <f>VLOOKUP(data[[#This Row],[id_campaign]],campaign[],4,FALSE)</f>
        <v>75</v>
      </c>
      <c r="F292" t="str">
        <f>VLOOKUP(data[[#This Row],[id_campaign]],campaign[],2,FALSE)</f>
        <v>OptOutMailings</v>
      </c>
      <c r="G292" t="str">
        <f>VLOOKUP(data[[#This Row],[id_customer]],customer[],2,FALSE)</f>
        <v>Enid Zanioletti</v>
      </c>
      <c r="H292" t="str">
        <f>data[[#This Row],[id_customer]]&amp;data[[#This Row],[id_campaign]]</f>
        <v>C0016cam09</v>
      </c>
      <c r="I292">
        <f>DATEDIF(data[[#This Row],[join_date]],data[[#This Row],[buy_date]],"M")</f>
        <v>9</v>
      </c>
    </row>
    <row r="293" spans="1:9" x14ac:dyDescent="0.25">
      <c r="A293" t="s">
        <v>109</v>
      </c>
      <c r="B293" t="s">
        <v>12</v>
      </c>
      <c r="C293" s="1">
        <v>44967</v>
      </c>
      <c r="D293" s="1">
        <v>44967</v>
      </c>
      <c r="E293">
        <f>VLOOKUP(data[[#This Row],[id_campaign]],campaign[],4,FALSE)</f>
        <v>22</v>
      </c>
      <c r="F293" t="str">
        <f>VLOOKUP(data[[#This Row],[id_campaign]],campaign[],2,FALSE)</f>
        <v>RVOwner</v>
      </c>
      <c r="G293" t="str">
        <f>VLOOKUP(data[[#This Row],[id_customer]],customer[],2,FALSE)</f>
        <v>Rudy Le feuvre</v>
      </c>
      <c r="H293" t="str">
        <f>data[[#This Row],[id_customer]]&amp;data[[#This Row],[id_campaign]]</f>
        <v>C0017cam05</v>
      </c>
      <c r="I293">
        <f>DATEDIF(data[[#This Row],[join_date]],data[[#This Row],[buy_date]],"M")</f>
        <v>0</v>
      </c>
    </row>
    <row r="294" spans="1:9" x14ac:dyDescent="0.25">
      <c r="A294" t="s">
        <v>109</v>
      </c>
      <c r="B294" t="s">
        <v>12</v>
      </c>
      <c r="C294" s="1">
        <v>44967</v>
      </c>
      <c r="D294" s="1">
        <v>45003</v>
      </c>
      <c r="E294">
        <f>VLOOKUP(data[[#This Row],[id_campaign]],campaign[],4,FALSE)</f>
        <v>22</v>
      </c>
      <c r="F294" t="str">
        <f>VLOOKUP(data[[#This Row],[id_campaign]],campaign[],2,FALSE)</f>
        <v>RVOwner</v>
      </c>
      <c r="G294" t="str">
        <f>VLOOKUP(data[[#This Row],[id_customer]],customer[],2,FALSE)</f>
        <v>Rudy Le feuvre</v>
      </c>
      <c r="H294" t="str">
        <f>data[[#This Row],[id_customer]]&amp;data[[#This Row],[id_campaign]]</f>
        <v>C0017cam05</v>
      </c>
      <c r="I294">
        <f>DATEDIF(data[[#This Row],[join_date]],data[[#This Row],[buy_date]],"M")</f>
        <v>1</v>
      </c>
    </row>
    <row r="295" spans="1:9" x14ac:dyDescent="0.25">
      <c r="A295" t="s">
        <v>109</v>
      </c>
      <c r="B295" t="s">
        <v>12</v>
      </c>
      <c r="C295" s="1">
        <v>44967</v>
      </c>
      <c r="D295" s="1">
        <v>45027</v>
      </c>
      <c r="E295">
        <f>VLOOKUP(data[[#This Row],[id_campaign]],campaign[],4,FALSE)</f>
        <v>22</v>
      </c>
      <c r="F295" t="str">
        <f>VLOOKUP(data[[#This Row],[id_campaign]],campaign[],2,FALSE)</f>
        <v>RVOwner</v>
      </c>
      <c r="G295" t="str">
        <f>VLOOKUP(data[[#This Row],[id_customer]],customer[],2,FALSE)</f>
        <v>Rudy Le feuvre</v>
      </c>
      <c r="H295" t="str">
        <f>data[[#This Row],[id_customer]]&amp;data[[#This Row],[id_campaign]]</f>
        <v>C0017cam05</v>
      </c>
      <c r="I295">
        <f>DATEDIF(data[[#This Row],[join_date]],data[[#This Row],[buy_date]],"M")</f>
        <v>2</v>
      </c>
    </row>
    <row r="296" spans="1:9" x14ac:dyDescent="0.25">
      <c r="A296" t="s">
        <v>109</v>
      </c>
      <c r="B296" t="s">
        <v>12</v>
      </c>
      <c r="C296" s="1">
        <v>44967</v>
      </c>
      <c r="D296" s="1">
        <v>45065</v>
      </c>
      <c r="E296">
        <f>VLOOKUP(data[[#This Row],[id_campaign]],campaign[],4,FALSE)</f>
        <v>22</v>
      </c>
      <c r="F296" t="str">
        <f>VLOOKUP(data[[#This Row],[id_campaign]],campaign[],2,FALSE)</f>
        <v>RVOwner</v>
      </c>
      <c r="G296" t="str">
        <f>VLOOKUP(data[[#This Row],[id_customer]],customer[],2,FALSE)</f>
        <v>Rudy Le feuvre</v>
      </c>
      <c r="H296" t="str">
        <f>data[[#This Row],[id_customer]]&amp;data[[#This Row],[id_campaign]]</f>
        <v>C0017cam05</v>
      </c>
      <c r="I296">
        <f>DATEDIF(data[[#This Row],[join_date]],data[[#This Row],[buy_date]],"M")</f>
        <v>3</v>
      </c>
    </row>
    <row r="297" spans="1:9" x14ac:dyDescent="0.25">
      <c r="A297" t="s">
        <v>109</v>
      </c>
      <c r="B297" t="s">
        <v>8</v>
      </c>
      <c r="C297" s="1">
        <v>44970</v>
      </c>
      <c r="D297" s="1">
        <v>44970</v>
      </c>
      <c r="E297">
        <f>VLOOKUP(data[[#This Row],[id_campaign]],campaign[],4,FALSE)</f>
        <v>62</v>
      </c>
      <c r="F297" t="str">
        <f>VLOOKUP(data[[#This Row],[id_campaign]],campaign[],2,FALSE)</f>
        <v>HandsetWebCapable</v>
      </c>
      <c r="G297" t="str">
        <f>VLOOKUP(data[[#This Row],[id_customer]],customer[],2,FALSE)</f>
        <v>Rudy Le feuvre</v>
      </c>
      <c r="H297" t="str">
        <f>data[[#This Row],[id_customer]]&amp;data[[#This Row],[id_campaign]]</f>
        <v>C0017cam03</v>
      </c>
      <c r="I297">
        <f>DATEDIF(data[[#This Row],[join_date]],data[[#This Row],[buy_date]],"M")</f>
        <v>0</v>
      </c>
    </row>
    <row r="298" spans="1:9" x14ac:dyDescent="0.25">
      <c r="A298" t="s">
        <v>109</v>
      </c>
      <c r="B298" t="s">
        <v>8</v>
      </c>
      <c r="C298" s="1">
        <v>44970</v>
      </c>
      <c r="D298" s="1">
        <v>45012</v>
      </c>
      <c r="E298">
        <f>VLOOKUP(data[[#This Row],[id_campaign]],campaign[],4,FALSE)</f>
        <v>62</v>
      </c>
      <c r="F298" t="str">
        <f>VLOOKUP(data[[#This Row],[id_campaign]],campaign[],2,FALSE)</f>
        <v>HandsetWebCapable</v>
      </c>
      <c r="G298" t="str">
        <f>VLOOKUP(data[[#This Row],[id_customer]],customer[],2,FALSE)</f>
        <v>Rudy Le feuvre</v>
      </c>
      <c r="H298" t="str">
        <f>data[[#This Row],[id_customer]]&amp;data[[#This Row],[id_campaign]]</f>
        <v>C0017cam03</v>
      </c>
      <c r="I298">
        <f>DATEDIF(data[[#This Row],[join_date]],data[[#This Row],[buy_date]],"M")</f>
        <v>1</v>
      </c>
    </row>
    <row r="299" spans="1:9" x14ac:dyDescent="0.25">
      <c r="A299" t="s">
        <v>109</v>
      </c>
      <c r="B299" t="s">
        <v>8</v>
      </c>
      <c r="C299" s="1">
        <v>44970</v>
      </c>
      <c r="D299" s="1">
        <v>45040</v>
      </c>
      <c r="E299">
        <f>VLOOKUP(data[[#This Row],[id_campaign]],campaign[],4,FALSE)</f>
        <v>62</v>
      </c>
      <c r="F299" t="str">
        <f>VLOOKUP(data[[#This Row],[id_campaign]],campaign[],2,FALSE)</f>
        <v>HandsetWebCapable</v>
      </c>
      <c r="G299" t="str">
        <f>VLOOKUP(data[[#This Row],[id_customer]],customer[],2,FALSE)</f>
        <v>Rudy Le feuvre</v>
      </c>
      <c r="H299" t="str">
        <f>data[[#This Row],[id_customer]]&amp;data[[#This Row],[id_campaign]]</f>
        <v>C0017cam03</v>
      </c>
      <c r="I299">
        <f>DATEDIF(data[[#This Row],[join_date]],data[[#This Row],[buy_date]],"M")</f>
        <v>2</v>
      </c>
    </row>
    <row r="300" spans="1:9" x14ac:dyDescent="0.25">
      <c r="A300" t="s">
        <v>109</v>
      </c>
      <c r="B300" t="s">
        <v>8</v>
      </c>
      <c r="C300" s="1">
        <v>44970</v>
      </c>
      <c r="D300" s="1">
        <v>45069</v>
      </c>
      <c r="E300">
        <f>VLOOKUP(data[[#This Row],[id_campaign]],campaign[],4,FALSE)</f>
        <v>62</v>
      </c>
      <c r="F300" t="str">
        <f>VLOOKUP(data[[#This Row],[id_campaign]],campaign[],2,FALSE)</f>
        <v>HandsetWebCapable</v>
      </c>
      <c r="G300" t="str">
        <f>VLOOKUP(data[[#This Row],[id_customer]],customer[],2,FALSE)</f>
        <v>Rudy Le feuvre</v>
      </c>
      <c r="H300" t="str">
        <f>data[[#This Row],[id_customer]]&amp;data[[#This Row],[id_campaign]]</f>
        <v>C0017cam03</v>
      </c>
      <c r="I300">
        <f>DATEDIF(data[[#This Row],[join_date]],data[[#This Row],[buy_date]],"M")</f>
        <v>3</v>
      </c>
    </row>
    <row r="301" spans="1:9" x14ac:dyDescent="0.25">
      <c r="A301" t="s">
        <v>113</v>
      </c>
      <c r="B301" t="s">
        <v>28</v>
      </c>
      <c r="C301" s="1">
        <v>44769</v>
      </c>
      <c r="D301" s="1">
        <v>44769</v>
      </c>
      <c r="E301">
        <f>VLOOKUP(data[[#This Row],[id_campaign]],campaign[],4,FALSE)</f>
        <v>25</v>
      </c>
      <c r="F301" t="str">
        <f>VLOOKUP(data[[#This Row],[id_campaign]],campaign[],2,FALSE)</f>
        <v>NewCellphoneUser</v>
      </c>
      <c r="G301" t="str">
        <f>VLOOKUP(data[[#This Row],[id_customer]],customer[],2,FALSE)</f>
        <v>Jemie Piche</v>
      </c>
      <c r="H301" t="str">
        <f>data[[#This Row],[id_customer]]&amp;data[[#This Row],[id_campaign]]</f>
        <v>C0018cam13</v>
      </c>
      <c r="I301">
        <f>DATEDIF(data[[#This Row],[join_date]],data[[#This Row],[buy_date]],"M")</f>
        <v>0</v>
      </c>
    </row>
    <row r="302" spans="1:9" x14ac:dyDescent="0.25">
      <c r="A302" t="s">
        <v>113</v>
      </c>
      <c r="B302" t="s">
        <v>28</v>
      </c>
      <c r="C302" s="1">
        <v>44769</v>
      </c>
      <c r="D302" s="1">
        <v>44813</v>
      </c>
      <c r="E302">
        <f>VLOOKUP(data[[#This Row],[id_campaign]],campaign[],4,FALSE)</f>
        <v>25</v>
      </c>
      <c r="F302" t="str">
        <f>VLOOKUP(data[[#This Row],[id_campaign]],campaign[],2,FALSE)</f>
        <v>NewCellphoneUser</v>
      </c>
      <c r="G302" t="str">
        <f>VLOOKUP(data[[#This Row],[id_customer]],customer[],2,FALSE)</f>
        <v>Jemie Piche</v>
      </c>
      <c r="H302" t="str">
        <f>data[[#This Row],[id_customer]]&amp;data[[#This Row],[id_campaign]]</f>
        <v>C0018cam13</v>
      </c>
      <c r="I302">
        <f>DATEDIF(data[[#This Row],[join_date]],data[[#This Row],[buy_date]],"M")</f>
        <v>1</v>
      </c>
    </row>
    <row r="303" spans="1:9" x14ac:dyDescent="0.25">
      <c r="A303" t="s">
        <v>113</v>
      </c>
      <c r="B303" t="s">
        <v>28</v>
      </c>
      <c r="C303" s="1">
        <v>44769</v>
      </c>
      <c r="D303" s="1">
        <v>44840</v>
      </c>
      <c r="E303">
        <f>VLOOKUP(data[[#This Row],[id_campaign]],campaign[],4,FALSE)</f>
        <v>25</v>
      </c>
      <c r="F303" t="str">
        <f>VLOOKUP(data[[#This Row],[id_campaign]],campaign[],2,FALSE)</f>
        <v>NewCellphoneUser</v>
      </c>
      <c r="G303" t="str">
        <f>VLOOKUP(data[[#This Row],[id_customer]],customer[],2,FALSE)</f>
        <v>Jemie Piche</v>
      </c>
      <c r="H303" t="str">
        <f>data[[#This Row],[id_customer]]&amp;data[[#This Row],[id_campaign]]</f>
        <v>C0018cam13</v>
      </c>
      <c r="I303">
        <f>DATEDIF(data[[#This Row],[join_date]],data[[#This Row],[buy_date]],"M")</f>
        <v>2</v>
      </c>
    </row>
    <row r="304" spans="1:9" x14ac:dyDescent="0.25">
      <c r="A304" t="s">
        <v>113</v>
      </c>
      <c r="B304" t="s">
        <v>28</v>
      </c>
      <c r="C304" s="1">
        <v>44769</v>
      </c>
      <c r="D304" s="1">
        <v>44902</v>
      </c>
      <c r="E304">
        <f>VLOOKUP(data[[#This Row],[id_campaign]],campaign[],4,FALSE)</f>
        <v>25</v>
      </c>
      <c r="F304" t="str">
        <f>VLOOKUP(data[[#This Row],[id_campaign]],campaign[],2,FALSE)</f>
        <v>NewCellphoneUser</v>
      </c>
      <c r="G304" t="str">
        <f>VLOOKUP(data[[#This Row],[id_customer]],customer[],2,FALSE)</f>
        <v>Jemie Piche</v>
      </c>
      <c r="H304" t="str">
        <f>data[[#This Row],[id_customer]]&amp;data[[#This Row],[id_campaign]]</f>
        <v>C0018cam13</v>
      </c>
      <c r="I304">
        <f>DATEDIF(data[[#This Row],[join_date]],data[[#This Row],[buy_date]],"M")</f>
        <v>4</v>
      </c>
    </row>
    <row r="305" spans="1:9" x14ac:dyDescent="0.25">
      <c r="A305" t="s">
        <v>113</v>
      </c>
      <c r="B305" t="s">
        <v>28</v>
      </c>
      <c r="C305" s="1">
        <v>44769</v>
      </c>
      <c r="D305" s="1">
        <v>44937</v>
      </c>
      <c r="E305">
        <f>VLOOKUP(data[[#This Row],[id_campaign]],campaign[],4,FALSE)</f>
        <v>25</v>
      </c>
      <c r="F305" t="str">
        <f>VLOOKUP(data[[#This Row],[id_campaign]],campaign[],2,FALSE)</f>
        <v>NewCellphoneUser</v>
      </c>
      <c r="G305" t="str">
        <f>VLOOKUP(data[[#This Row],[id_customer]],customer[],2,FALSE)</f>
        <v>Jemie Piche</v>
      </c>
      <c r="H305" t="str">
        <f>data[[#This Row],[id_customer]]&amp;data[[#This Row],[id_campaign]]</f>
        <v>C0018cam13</v>
      </c>
      <c r="I305">
        <f>DATEDIF(data[[#This Row],[join_date]],data[[#This Row],[buy_date]],"M")</f>
        <v>5</v>
      </c>
    </row>
    <row r="306" spans="1:9" x14ac:dyDescent="0.25">
      <c r="A306" t="s">
        <v>113</v>
      </c>
      <c r="B306" t="s">
        <v>28</v>
      </c>
      <c r="C306" s="1">
        <v>44769</v>
      </c>
      <c r="D306" s="1">
        <v>44984</v>
      </c>
      <c r="E306">
        <f>VLOOKUP(data[[#This Row],[id_campaign]],campaign[],4,FALSE)</f>
        <v>25</v>
      </c>
      <c r="F306" t="str">
        <f>VLOOKUP(data[[#This Row],[id_campaign]],campaign[],2,FALSE)</f>
        <v>NewCellphoneUser</v>
      </c>
      <c r="G306" t="str">
        <f>VLOOKUP(data[[#This Row],[id_customer]],customer[],2,FALSE)</f>
        <v>Jemie Piche</v>
      </c>
      <c r="H306" t="str">
        <f>data[[#This Row],[id_customer]]&amp;data[[#This Row],[id_campaign]]</f>
        <v>C0018cam13</v>
      </c>
      <c r="I306">
        <f>DATEDIF(data[[#This Row],[join_date]],data[[#This Row],[buy_date]],"M")</f>
        <v>7</v>
      </c>
    </row>
    <row r="307" spans="1:9" x14ac:dyDescent="0.25">
      <c r="A307" t="s">
        <v>113</v>
      </c>
      <c r="B307" t="s">
        <v>28</v>
      </c>
      <c r="C307" s="1">
        <v>44769</v>
      </c>
      <c r="D307" s="1">
        <v>44999</v>
      </c>
      <c r="E307">
        <f>VLOOKUP(data[[#This Row],[id_campaign]],campaign[],4,FALSE)</f>
        <v>25</v>
      </c>
      <c r="F307" t="str">
        <f>VLOOKUP(data[[#This Row],[id_campaign]],campaign[],2,FALSE)</f>
        <v>NewCellphoneUser</v>
      </c>
      <c r="G307" t="str">
        <f>VLOOKUP(data[[#This Row],[id_customer]],customer[],2,FALSE)</f>
        <v>Jemie Piche</v>
      </c>
      <c r="H307" t="str">
        <f>data[[#This Row],[id_customer]]&amp;data[[#This Row],[id_campaign]]</f>
        <v>C0018cam13</v>
      </c>
      <c r="I307">
        <f>DATEDIF(data[[#This Row],[join_date]],data[[#This Row],[buy_date]],"M")</f>
        <v>7</v>
      </c>
    </row>
    <row r="308" spans="1:9" x14ac:dyDescent="0.25">
      <c r="A308" t="s">
        <v>113</v>
      </c>
      <c r="B308" t="s">
        <v>28</v>
      </c>
      <c r="C308" s="1">
        <v>44769</v>
      </c>
      <c r="D308" s="1">
        <v>45019</v>
      </c>
      <c r="E308">
        <f>VLOOKUP(data[[#This Row],[id_campaign]],campaign[],4,FALSE)</f>
        <v>25</v>
      </c>
      <c r="F308" t="str">
        <f>VLOOKUP(data[[#This Row],[id_campaign]],campaign[],2,FALSE)</f>
        <v>NewCellphoneUser</v>
      </c>
      <c r="G308" t="str">
        <f>VLOOKUP(data[[#This Row],[id_customer]],customer[],2,FALSE)</f>
        <v>Jemie Piche</v>
      </c>
      <c r="H308" t="str">
        <f>data[[#This Row],[id_customer]]&amp;data[[#This Row],[id_campaign]]</f>
        <v>C0018cam13</v>
      </c>
      <c r="I308">
        <f>DATEDIF(data[[#This Row],[join_date]],data[[#This Row],[buy_date]],"M")</f>
        <v>8</v>
      </c>
    </row>
    <row r="309" spans="1:9" x14ac:dyDescent="0.25">
      <c r="A309" t="s">
        <v>113</v>
      </c>
      <c r="B309" t="s">
        <v>28</v>
      </c>
      <c r="C309" s="1">
        <v>44769</v>
      </c>
      <c r="D309" s="1">
        <v>45073</v>
      </c>
      <c r="E309">
        <f>VLOOKUP(data[[#This Row],[id_campaign]],campaign[],4,FALSE)</f>
        <v>25</v>
      </c>
      <c r="F309" t="str">
        <f>VLOOKUP(data[[#This Row],[id_campaign]],campaign[],2,FALSE)</f>
        <v>NewCellphoneUser</v>
      </c>
      <c r="G309" t="str">
        <f>VLOOKUP(data[[#This Row],[id_customer]],customer[],2,FALSE)</f>
        <v>Jemie Piche</v>
      </c>
      <c r="H309" t="str">
        <f>data[[#This Row],[id_customer]]&amp;data[[#This Row],[id_campaign]]</f>
        <v>C0018cam13</v>
      </c>
      <c r="I309">
        <f>DATEDIF(data[[#This Row],[join_date]],data[[#This Row],[buy_date]],"M")</f>
        <v>10</v>
      </c>
    </row>
    <row r="310" spans="1:9" x14ac:dyDescent="0.25">
      <c r="A310" t="s">
        <v>113</v>
      </c>
      <c r="B310" t="s">
        <v>24</v>
      </c>
      <c r="C310" s="1">
        <v>44776</v>
      </c>
      <c r="D310" s="1">
        <v>44776</v>
      </c>
      <c r="E310">
        <f>VLOOKUP(data[[#This Row],[id_campaign]],campaign[],4,FALSE)</f>
        <v>62</v>
      </c>
      <c r="F310" t="str">
        <f>VLOOKUP(data[[#This Row],[id_campaign]],campaign[],2,FALSE)</f>
        <v>OwnsComputer</v>
      </c>
      <c r="G310" t="str">
        <f>VLOOKUP(data[[#This Row],[id_customer]],customer[],2,FALSE)</f>
        <v>Jemie Piche</v>
      </c>
      <c r="H310" t="str">
        <f>data[[#This Row],[id_customer]]&amp;data[[#This Row],[id_campaign]]</f>
        <v>C0018cam11</v>
      </c>
      <c r="I310">
        <f>DATEDIF(data[[#This Row],[join_date]],data[[#This Row],[buy_date]],"M")</f>
        <v>0</v>
      </c>
    </row>
    <row r="311" spans="1:9" x14ac:dyDescent="0.25">
      <c r="A311" t="s">
        <v>113</v>
      </c>
      <c r="B311" t="s">
        <v>24</v>
      </c>
      <c r="C311" s="1">
        <v>44776</v>
      </c>
      <c r="D311" s="1">
        <v>44813</v>
      </c>
      <c r="E311">
        <f>VLOOKUP(data[[#This Row],[id_campaign]],campaign[],4,FALSE)</f>
        <v>62</v>
      </c>
      <c r="F311" t="str">
        <f>VLOOKUP(data[[#This Row],[id_campaign]],campaign[],2,FALSE)</f>
        <v>OwnsComputer</v>
      </c>
      <c r="G311" t="str">
        <f>VLOOKUP(data[[#This Row],[id_customer]],customer[],2,FALSE)</f>
        <v>Jemie Piche</v>
      </c>
      <c r="H311" t="str">
        <f>data[[#This Row],[id_customer]]&amp;data[[#This Row],[id_campaign]]</f>
        <v>C0018cam11</v>
      </c>
      <c r="I311">
        <f>DATEDIF(data[[#This Row],[join_date]],data[[#This Row],[buy_date]],"M")</f>
        <v>1</v>
      </c>
    </row>
    <row r="312" spans="1:9" x14ac:dyDescent="0.25">
      <c r="A312" t="s">
        <v>113</v>
      </c>
      <c r="B312" t="s">
        <v>24</v>
      </c>
      <c r="C312" s="1">
        <v>44776</v>
      </c>
      <c r="D312" s="1">
        <v>44839</v>
      </c>
      <c r="E312">
        <f>VLOOKUP(data[[#This Row],[id_campaign]],campaign[],4,FALSE)</f>
        <v>62</v>
      </c>
      <c r="F312" t="str">
        <f>VLOOKUP(data[[#This Row],[id_campaign]],campaign[],2,FALSE)</f>
        <v>OwnsComputer</v>
      </c>
      <c r="G312" t="str">
        <f>VLOOKUP(data[[#This Row],[id_customer]],customer[],2,FALSE)</f>
        <v>Jemie Piche</v>
      </c>
      <c r="H312" t="str">
        <f>data[[#This Row],[id_customer]]&amp;data[[#This Row],[id_campaign]]</f>
        <v>C0018cam11</v>
      </c>
      <c r="I312">
        <f>DATEDIF(data[[#This Row],[join_date]],data[[#This Row],[buy_date]],"M")</f>
        <v>2</v>
      </c>
    </row>
    <row r="313" spans="1:9" x14ac:dyDescent="0.25">
      <c r="A313" t="s">
        <v>113</v>
      </c>
      <c r="B313" t="s">
        <v>24</v>
      </c>
      <c r="C313" s="1">
        <v>44776</v>
      </c>
      <c r="D313" s="1">
        <v>44880</v>
      </c>
      <c r="E313">
        <f>VLOOKUP(data[[#This Row],[id_campaign]],campaign[],4,FALSE)</f>
        <v>62</v>
      </c>
      <c r="F313" t="str">
        <f>VLOOKUP(data[[#This Row],[id_campaign]],campaign[],2,FALSE)</f>
        <v>OwnsComputer</v>
      </c>
      <c r="G313" t="str">
        <f>VLOOKUP(data[[#This Row],[id_customer]],customer[],2,FALSE)</f>
        <v>Jemie Piche</v>
      </c>
      <c r="H313" t="str">
        <f>data[[#This Row],[id_customer]]&amp;data[[#This Row],[id_campaign]]</f>
        <v>C0018cam11</v>
      </c>
      <c r="I313">
        <f>DATEDIF(data[[#This Row],[join_date]],data[[#This Row],[buy_date]],"M")</f>
        <v>3</v>
      </c>
    </row>
    <row r="314" spans="1:9" x14ac:dyDescent="0.25">
      <c r="A314" t="s">
        <v>113</v>
      </c>
      <c r="B314" t="s">
        <v>24</v>
      </c>
      <c r="C314" s="1">
        <v>44776</v>
      </c>
      <c r="D314" s="1">
        <v>44910</v>
      </c>
      <c r="E314">
        <f>VLOOKUP(data[[#This Row],[id_campaign]],campaign[],4,FALSE)</f>
        <v>62</v>
      </c>
      <c r="F314" t="str">
        <f>VLOOKUP(data[[#This Row],[id_campaign]],campaign[],2,FALSE)</f>
        <v>OwnsComputer</v>
      </c>
      <c r="G314" t="str">
        <f>VLOOKUP(data[[#This Row],[id_customer]],customer[],2,FALSE)</f>
        <v>Jemie Piche</v>
      </c>
      <c r="H314" t="str">
        <f>data[[#This Row],[id_customer]]&amp;data[[#This Row],[id_campaign]]</f>
        <v>C0018cam11</v>
      </c>
      <c r="I314">
        <f>DATEDIF(data[[#This Row],[join_date]],data[[#This Row],[buy_date]],"M")</f>
        <v>4</v>
      </c>
    </row>
    <row r="315" spans="1:9" x14ac:dyDescent="0.25">
      <c r="A315" t="s">
        <v>113</v>
      </c>
      <c r="B315" t="s">
        <v>24</v>
      </c>
      <c r="C315" s="1">
        <v>44776</v>
      </c>
      <c r="D315" s="1">
        <v>44966</v>
      </c>
      <c r="E315">
        <f>VLOOKUP(data[[#This Row],[id_campaign]],campaign[],4,FALSE)</f>
        <v>62</v>
      </c>
      <c r="F315" t="str">
        <f>VLOOKUP(data[[#This Row],[id_campaign]],campaign[],2,FALSE)</f>
        <v>OwnsComputer</v>
      </c>
      <c r="G315" t="str">
        <f>VLOOKUP(data[[#This Row],[id_customer]],customer[],2,FALSE)</f>
        <v>Jemie Piche</v>
      </c>
      <c r="H315" t="str">
        <f>data[[#This Row],[id_customer]]&amp;data[[#This Row],[id_campaign]]</f>
        <v>C0018cam11</v>
      </c>
      <c r="I315">
        <f>DATEDIF(data[[#This Row],[join_date]],data[[#This Row],[buy_date]],"M")</f>
        <v>6</v>
      </c>
    </row>
    <row r="316" spans="1:9" x14ac:dyDescent="0.25">
      <c r="A316" t="s">
        <v>113</v>
      </c>
      <c r="B316" t="s">
        <v>24</v>
      </c>
      <c r="C316" s="1">
        <v>44776</v>
      </c>
      <c r="D316" s="1">
        <v>44988</v>
      </c>
      <c r="E316">
        <f>VLOOKUP(data[[#This Row],[id_campaign]],campaign[],4,FALSE)</f>
        <v>62</v>
      </c>
      <c r="F316" t="str">
        <f>VLOOKUP(data[[#This Row],[id_campaign]],campaign[],2,FALSE)</f>
        <v>OwnsComputer</v>
      </c>
      <c r="G316" t="str">
        <f>VLOOKUP(data[[#This Row],[id_customer]],customer[],2,FALSE)</f>
        <v>Jemie Piche</v>
      </c>
      <c r="H316" t="str">
        <f>data[[#This Row],[id_customer]]&amp;data[[#This Row],[id_campaign]]</f>
        <v>C0018cam11</v>
      </c>
      <c r="I316">
        <f>DATEDIF(data[[#This Row],[join_date]],data[[#This Row],[buy_date]],"M")</f>
        <v>7</v>
      </c>
    </row>
    <row r="317" spans="1:9" x14ac:dyDescent="0.25">
      <c r="A317" t="s">
        <v>113</v>
      </c>
      <c r="B317" t="s">
        <v>24</v>
      </c>
      <c r="C317" s="1">
        <v>44776</v>
      </c>
      <c r="D317" s="1">
        <v>45026</v>
      </c>
      <c r="E317">
        <f>VLOOKUP(data[[#This Row],[id_campaign]],campaign[],4,FALSE)</f>
        <v>62</v>
      </c>
      <c r="F317" t="str">
        <f>VLOOKUP(data[[#This Row],[id_campaign]],campaign[],2,FALSE)</f>
        <v>OwnsComputer</v>
      </c>
      <c r="G317" t="str">
        <f>VLOOKUP(data[[#This Row],[id_customer]],customer[],2,FALSE)</f>
        <v>Jemie Piche</v>
      </c>
      <c r="H317" t="str">
        <f>data[[#This Row],[id_customer]]&amp;data[[#This Row],[id_campaign]]</f>
        <v>C0018cam11</v>
      </c>
      <c r="I317">
        <f>DATEDIF(data[[#This Row],[join_date]],data[[#This Row],[buy_date]],"M")</f>
        <v>8</v>
      </c>
    </row>
    <row r="318" spans="1:9" x14ac:dyDescent="0.25">
      <c r="A318" t="s">
        <v>113</v>
      </c>
      <c r="B318" t="s">
        <v>24</v>
      </c>
      <c r="C318" s="1">
        <v>44776</v>
      </c>
      <c r="D318" s="1">
        <v>45050</v>
      </c>
      <c r="E318">
        <f>VLOOKUP(data[[#This Row],[id_campaign]],campaign[],4,FALSE)</f>
        <v>62</v>
      </c>
      <c r="F318" t="str">
        <f>VLOOKUP(data[[#This Row],[id_campaign]],campaign[],2,FALSE)</f>
        <v>OwnsComputer</v>
      </c>
      <c r="G318" t="str">
        <f>VLOOKUP(data[[#This Row],[id_customer]],customer[],2,FALSE)</f>
        <v>Jemie Piche</v>
      </c>
      <c r="H318" t="str">
        <f>data[[#This Row],[id_customer]]&amp;data[[#This Row],[id_campaign]]</f>
        <v>C0018cam11</v>
      </c>
      <c r="I318">
        <f>DATEDIF(data[[#This Row],[join_date]],data[[#This Row],[buy_date]],"M")</f>
        <v>9</v>
      </c>
    </row>
    <row r="319" spans="1:9" x14ac:dyDescent="0.25">
      <c r="A319" t="s">
        <v>113</v>
      </c>
      <c r="B319" t="s">
        <v>14</v>
      </c>
      <c r="C319" s="1">
        <v>44940</v>
      </c>
      <c r="D319" s="1">
        <v>44940</v>
      </c>
      <c r="E319">
        <f>VLOOKUP(data[[#This Row],[id_campaign]],campaign[],4,FALSE)</f>
        <v>13</v>
      </c>
      <c r="F319" t="str">
        <f>VLOOKUP(data[[#This Row],[id_campaign]],campaign[],2,FALSE)</f>
        <v>Homeownership</v>
      </c>
      <c r="G319" t="str">
        <f>VLOOKUP(data[[#This Row],[id_customer]],customer[],2,FALSE)</f>
        <v>Jemie Piche</v>
      </c>
      <c r="H319" t="str">
        <f>data[[#This Row],[id_customer]]&amp;data[[#This Row],[id_campaign]]</f>
        <v>C0018cam06</v>
      </c>
      <c r="I319">
        <f>DATEDIF(data[[#This Row],[join_date]],data[[#This Row],[buy_date]],"M")</f>
        <v>0</v>
      </c>
    </row>
    <row r="320" spans="1:9" x14ac:dyDescent="0.25">
      <c r="A320" t="s">
        <v>113</v>
      </c>
      <c r="B320" t="s">
        <v>14</v>
      </c>
      <c r="C320" s="1">
        <v>44940</v>
      </c>
      <c r="D320" s="1">
        <v>44983</v>
      </c>
      <c r="E320">
        <f>VLOOKUP(data[[#This Row],[id_campaign]],campaign[],4,FALSE)</f>
        <v>13</v>
      </c>
      <c r="F320" t="str">
        <f>VLOOKUP(data[[#This Row],[id_campaign]],campaign[],2,FALSE)</f>
        <v>Homeownership</v>
      </c>
      <c r="G320" t="str">
        <f>VLOOKUP(data[[#This Row],[id_customer]],customer[],2,FALSE)</f>
        <v>Jemie Piche</v>
      </c>
      <c r="H320" t="str">
        <f>data[[#This Row],[id_customer]]&amp;data[[#This Row],[id_campaign]]</f>
        <v>C0018cam06</v>
      </c>
      <c r="I320">
        <f>DATEDIF(data[[#This Row],[join_date]],data[[#This Row],[buy_date]],"M")</f>
        <v>1</v>
      </c>
    </row>
    <row r="321" spans="1:9" x14ac:dyDescent="0.25">
      <c r="A321" t="s">
        <v>113</v>
      </c>
      <c r="B321" t="s">
        <v>14</v>
      </c>
      <c r="C321" s="1">
        <v>44940</v>
      </c>
      <c r="D321" s="1">
        <v>45014</v>
      </c>
      <c r="E321">
        <f>VLOOKUP(data[[#This Row],[id_campaign]],campaign[],4,FALSE)</f>
        <v>13</v>
      </c>
      <c r="F321" t="str">
        <f>VLOOKUP(data[[#This Row],[id_campaign]],campaign[],2,FALSE)</f>
        <v>Homeownership</v>
      </c>
      <c r="G321" t="str">
        <f>VLOOKUP(data[[#This Row],[id_customer]],customer[],2,FALSE)</f>
        <v>Jemie Piche</v>
      </c>
      <c r="H321" t="str">
        <f>data[[#This Row],[id_customer]]&amp;data[[#This Row],[id_campaign]]</f>
        <v>C0018cam06</v>
      </c>
      <c r="I321">
        <f>DATEDIF(data[[#This Row],[join_date]],data[[#This Row],[buy_date]],"M")</f>
        <v>2</v>
      </c>
    </row>
    <row r="322" spans="1:9" x14ac:dyDescent="0.25">
      <c r="A322" t="s">
        <v>113</v>
      </c>
      <c r="B322" t="s">
        <v>14</v>
      </c>
      <c r="C322" s="1">
        <v>44940</v>
      </c>
      <c r="D322" s="1">
        <v>45043</v>
      </c>
      <c r="E322">
        <f>VLOOKUP(data[[#This Row],[id_campaign]],campaign[],4,FALSE)</f>
        <v>13</v>
      </c>
      <c r="F322" t="str">
        <f>VLOOKUP(data[[#This Row],[id_campaign]],campaign[],2,FALSE)</f>
        <v>Homeownership</v>
      </c>
      <c r="G322" t="str">
        <f>VLOOKUP(data[[#This Row],[id_customer]],customer[],2,FALSE)</f>
        <v>Jemie Piche</v>
      </c>
      <c r="H322" t="str">
        <f>data[[#This Row],[id_customer]]&amp;data[[#This Row],[id_campaign]]</f>
        <v>C0018cam06</v>
      </c>
      <c r="I322">
        <f>DATEDIF(data[[#This Row],[join_date]],data[[#This Row],[buy_date]],"M")</f>
        <v>3</v>
      </c>
    </row>
    <row r="323" spans="1:9" x14ac:dyDescent="0.25">
      <c r="A323" t="s">
        <v>113</v>
      </c>
      <c r="B323" t="s">
        <v>14</v>
      </c>
      <c r="C323" s="1">
        <v>44940</v>
      </c>
      <c r="D323" s="1">
        <v>45073</v>
      </c>
      <c r="E323">
        <f>VLOOKUP(data[[#This Row],[id_campaign]],campaign[],4,FALSE)</f>
        <v>13</v>
      </c>
      <c r="F323" t="str">
        <f>VLOOKUP(data[[#This Row],[id_campaign]],campaign[],2,FALSE)</f>
        <v>Homeownership</v>
      </c>
      <c r="G323" t="str">
        <f>VLOOKUP(data[[#This Row],[id_customer]],customer[],2,FALSE)</f>
        <v>Jemie Piche</v>
      </c>
      <c r="H323" t="str">
        <f>data[[#This Row],[id_customer]]&amp;data[[#This Row],[id_campaign]]</f>
        <v>C0018cam06</v>
      </c>
      <c r="I323">
        <f>DATEDIF(data[[#This Row],[join_date]],data[[#This Row],[buy_date]],"M")</f>
        <v>4</v>
      </c>
    </row>
    <row r="324" spans="1:9" x14ac:dyDescent="0.25">
      <c r="A324" t="s">
        <v>117</v>
      </c>
      <c r="B324" t="s">
        <v>12</v>
      </c>
      <c r="C324" s="1">
        <v>44768</v>
      </c>
      <c r="D324" s="1">
        <v>44768</v>
      </c>
      <c r="E324">
        <f>VLOOKUP(data[[#This Row],[id_campaign]],campaign[],4,FALSE)</f>
        <v>22</v>
      </c>
      <c r="F324" t="str">
        <f>VLOOKUP(data[[#This Row],[id_campaign]],campaign[],2,FALSE)</f>
        <v>RVOwner</v>
      </c>
      <c r="G324" t="str">
        <f>VLOOKUP(data[[#This Row],[id_customer]],customer[],2,FALSE)</f>
        <v>Hermia Yatman</v>
      </c>
      <c r="H324" t="str">
        <f>data[[#This Row],[id_customer]]&amp;data[[#This Row],[id_campaign]]</f>
        <v>C0019cam05</v>
      </c>
      <c r="I324">
        <f>DATEDIF(data[[#This Row],[join_date]],data[[#This Row],[buy_date]],"M")</f>
        <v>0</v>
      </c>
    </row>
    <row r="325" spans="1:9" x14ac:dyDescent="0.25">
      <c r="A325" t="s">
        <v>117</v>
      </c>
      <c r="B325" t="s">
        <v>12</v>
      </c>
      <c r="C325" s="1">
        <v>44768</v>
      </c>
      <c r="D325" s="1">
        <v>44833</v>
      </c>
      <c r="E325">
        <f>VLOOKUP(data[[#This Row],[id_campaign]],campaign[],4,FALSE)</f>
        <v>22</v>
      </c>
      <c r="F325" t="str">
        <f>VLOOKUP(data[[#This Row],[id_campaign]],campaign[],2,FALSE)</f>
        <v>RVOwner</v>
      </c>
      <c r="G325" t="str">
        <f>VLOOKUP(data[[#This Row],[id_customer]],customer[],2,FALSE)</f>
        <v>Hermia Yatman</v>
      </c>
      <c r="H325" t="str">
        <f>data[[#This Row],[id_customer]]&amp;data[[#This Row],[id_campaign]]</f>
        <v>C0019cam05</v>
      </c>
      <c r="I325">
        <f>DATEDIF(data[[#This Row],[join_date]],data[[#This Row],[buy_date]],"M")</f>
        <v>2</v>
      </c>
    </row>
    <row r="326" spans="1:9" x14ac:dyDescent="0.25">
      <c r="A326" t="s">
        <v>117</v>
      </c>
      <c r="B326" t="s">
        <v>12</v>
      </c>
      <c r="C326" s="1">
        <v>44768</v>
      </c>
      <c r="D326" s="1">
        <v>44836</v>
      </c>
      <c r="E326">
        <f>VLOOKUP(data[[#This Row],[id_campaign]],campaign[],4,FALSE)</f>
        <v>22</v>
      </c>
      <c r="F326" t="str">
        <f>VLOOKUP(data[[#This Row],[id_campaign]],campaign[],2,FALSE)</f>
        <v>RVOwner</v>
      </c>
      <c r="G326" t="str">
        <f>VLOOKUP(data[[#This Row],[id_customer]],customer[],2,FALSE)</f>
        <v>Hermia Yatman</v>
      </c>
      <c r="H326" t="str">
        <f>data[[#This Row],[id_customer]]&amp;data[[#This Row],[id_campaign]]</f>
        <v>C0019cam05</v>
      </c>
      <c r="I326">
        <f>DATEDIF(data[[#This Row],[join_date]],data[[#This Row],[buy_date]],"M")</f>
        <v>2</v>
      </c>
    </row>
    <row r="327" spans="1:9" x14ac:dyDescent="0.25">
      <c r="A327" t="s">
        <v>117</v>
      </c>
      <c r="B327" t="s">
        <v>12</v>
      </c>
      <c r="C327" s="1">
        <v>44768</v>
      </c>
      <c r="D327" s="1">
        <v>44869</v>
      </c>
      <c r="E327">
        <f>VLOOKUP(data[[#This Row],[id_campaign]],campaign[],4,FALSE)</f>
        <v>22</v>
      </c>
      <c r="F327" t="str">
        <f>VLOOKUP(data[[#This Row],[id_campaign]],campaign[],2,FALSE)</f>
        <v>RVOwner</v>
      </c>
      <c r="G327" t="str">
        <f>VLOOKUP(data[[#This Row],[id_customer]],customer[],2,FALSE)</f>
        <v>Hermia Yatman</v>
      </c>
      <c r="H327" t="str">
        <f>data[[#This Row],[id_customer]]&amp;data[[#This Row],[id_campaign]]</f>
        <v>C0019cam05</v>
      </c>
      <c r="I327">
        <f>DATEDIF(data[[#This Row],[join_date]],data[[#This Row],[buy_date]],"M")</f>
        <v>3</v>
      </c>
    </row>
    <row r="328" spans="1:9" x14ac:dyDescent="0.25">
      <c r="A328" t="s">
        <v>117</v>
      </c>
      <c r="B328" t="s">
        <v>12</v>
      </c>
      <c r="C328" s="1">
        <v>44768</v>
      </c>
      <c r="D328" s="1">
        <v>44896</v>
      </c>
      <c r="E328">
        <f>VLOOKUP(data[[#This Row],[id_campaign]],campaign[],4,FALSE)</f>
        <v>22</v>
      </c>
      <c r="F328" t="str">
        <f>VLOOKUP(data[[#This Row],[id_campaign]],campaign[],2,FALSE)</f>
        <v>RVOwner</v>
      </c>
      <c r="G328" t="str">
        <f>VLOOKUP(data[[#This Row],[id_customer]],customer[],2,FALSE)</f>
        <v>Hermia Yatman</v>
      </c>
      <c r="H328" t="str">
        <f>data[[#This Row],[id_customer]]&amp;data[[#This Row],[id_campaign]]</f>
        <v>C0019cam05</v>
      </c>
      <c r="I328">
        <f>DATEDIF(data[[#This Row],[join_date]],data[[#This Row],[buy_date]],"M")</f>
        <v>4</v>
      </c>
    </row>
    <row r="329" spans="1:9" x14ac:dyDescent="0.25">
      <c r="A329" t="s">
        <v>117</v>
      </c>
      <c r="B329" t="s">
        <v>12</v>
      </c>
      <c r="C329" s="1">
        <v>44768</v>
      </c>
      <c r="D329" s="1">
        <v>44991</v>
      </c>
      <c r="E329">
        <f>VLOOKUP(data[[#This Row],[id_campaign]],campaign[],4,FALSE)</f>
        <v>22</v>
      </c>
      <c r="F329" t="str">
        <f>VLOOKUP(data[[#This Row],[id_campaign]],campaign[],2,FALSE)</f>
        <v>RVOwner</v>
      </c>
      <c r="G329" t="str">
        <f>VLOOKUP(data[[#This Row],[id_customer]],customer[],2,FALSE)</f>
        <v>Hermia Yatman</v>
      </c>
      <c r="H329" t="str">
        <f>data[[#This Row],[id_customer]]&amp;data[[#This Row],[id_campaign]]</f>
        <v>C0019cam05</v>
      </c>
      <c r="I329">
        <f>DATEDIF(data[[#This Row],[join_date]],data[[#This Row],[buy_date]],"M")</f>
        <v>7</v>
      </c>
    </row>
    <row r="330" spans="1:9" x14ac:dyDescent="0.25">
      <c r="A330" t="s">
        <v>117</v>
      </c>
      <c r="B330" t="s">
        <v>12</v>
      </c>
      <c r="C330" s="1">
        <v>44768</v>
      </c>
      <c r="D330" s="1">
        <v>45055</v>
      </c>
      <c r="E330">
        <f>VLOOKUP(data[[#This Row],[id_campaign]],campaign[],4,FALSE)</f>
        <v>22</v>
      </c>
      <c r="F330" t="str">
        <f>VLOOKUP(data[[#This Row],[id_campaign]],campaign[],2,FALSE)</f>
        <v>RVOwner</v>
      </c>
      <c r="G330" t="str">
        <f>VLOOKUP(data[[#This Row],[id_customer]],customer[],2,FALSE)</f>
        <v>Hermia Yatman</v>
      </c>
      <c r="H330" t="str">
        <f>data[[#This Row],[id_customer]]&amp;data[[#This Row],[id_campaign]]</f>
        <v>C0019cam05</v>
      </c>
      <c r="I330">
        <f>DATEDIF(data[[#This Row],[join_date]],data[[#This Row],[buy_date]],"M")</f>
        <v>9</v>
      </c>
    </row>
    <row r="331" spans="1:9" x14ac:dyDescent="0.25">
      <c r="A331" t="s">
        <v>117</v>
      </c>
      <c r="B331" t="s">
        <v>34</v>
      </c>
      <c r="C331" s="1">
        <v>45039</v>
      </c>
      <c r="D331" s="1">
        <v>45039</v>
      </c>
      <c r="E331">
        <f>VLOOKUP(data[[#This Row],[id_campaign]],campaign[],4,FALSE)</f>
        <v>16</v>
      </c>
      <c r="F331" t="str">
        <f>VLOOKUP(data[[#This Row],[id_campaign]],campaign[],2,FALSE)</f>
        <v>MadeCallToRetentionTeam</v>
      </c>
      <c r="G331" t="str">
        <f>VLOOKUP(data[[#This Row],[id_customer]],customer[],2,FALSE)</f>
        <v>Hermia Yatman</v>
      </c>
      <c r="H331" t="str">
        <f>data[[#This Row],[id_customer]]&amp;data[[#This Row],[id_campaign]]</f>
        <v>C0019cam16</v>
      </c>
      <c r="I331">
        <f>DATEDIF(data[[#This Row],[join_date]],data[[#This Row],[buy_date]],"M")</f>
        <v>0</v>
      </c>
    </row>
    <row r="332" spans="1:9" x14ac:dyDescent="0.25">
      <c r="A332" t="s">
        <v>117</v>
      </c>
      <c r="B332" t="s">
        <v>34</v>
      </c>
      <c r="C332" s="1">
        <v>45039</v>
      </c>
      <c r="D332" s="1">
        <v>45073</v>
      </c>
      <c r="E332">
        <f>VLOOKUP(data[[#This Row],[id_campaign]],campaign[],4,FALSE)</f>
        <v>16</v>
      </c>
      <c r="F332" t="str">
        <f>VLOOKUP(data[[#This Row],[id_campaign]],campaign[],2,FALSE)</f>
        <v>MadeCallToRetentionTeam</v>
      </c>
      <c r="G332" t="str">
        <f>VLOOKUP(data[[#This Row],[id_customer]],customer[],2,FALSE)</f>
        <v>Hermia Yatman</v>
      </c>
      <c r="H332" t="str">
        <f>data[[#This Row],[id_customer]]&amp;data[[#This Row],[id_campaign]]</f>
        <v>C0019cam16</v>
      </c>
      <c r="I332">
        <f>DATEDIF(data[[#This Row],[join_date]],data[[#This Row],[buy_date]],"M")</f>
        <v>1</v>
      </c>
    </row>
    <row r="333" spans="1:9" x14ac:dyDescent="0.25">
      <c r="A333" t="s">
        <v>117</v>
      </c>
      <c r="B333" t="s">
        <v>34</v>
      </c>
      <c r="C333" s="1">
        <v>45039</v>
      </c>
      <c r="D333" s="1">
        <v>45082</v>
      </c>
      <c r="E333">
        <f>VLOOKUP(data[[#This Row],[id_campaign]],campaign[],4,FALSE)</f>
        <v>16</v>
      </c>
      <c r="F333" t="str">
        <f>VLOOKUP(data[[#This Row],[id_campaign]],campaign[],2,FALSE)</f>
        <v>MadeCallToRetentionTeam</v>
      </c>
      <c r="G333" t="str">
        <f>VLOOKUP(data[[#This Row],[id_customer]],customer[],2,FALSE)</f>
        <v>Hermia Yatman</v>
      </c>
      <c r="H333" t="str">
        <f>data[[#This Row],[id_customer]]&amp;data[[#This Row],[id_campaign]]</f>
        <v>C0019cam16</v>
      </c>
      <c r="I333">
        <f>DATEDIF(data[[#This Row],[join_date]],data[[#This Row],[buy_date]],"M")</f>
        <v>1</v>
      </c>
    </row>
    <row r="334" spans="1:9" x14ac:dyDescent="0.25">
      <c r="A334" t="s">
        <v>121</v>
      </c>
      <c r="B334" t="s">
        <v>4</v>
      </c>
      <c r="C334" s="1">
        <v>44778</v>
      </c>
      <c r="D334" s="1">
        <v>44778</v>
      </c>
      <c r="E334">
        <f>VLOOKUP(data[[#This Row],[id_campaign]],campaign[],4,FALSE)</f>
        <v>10</v>
      </c>
      <c r="F334" t="str">
        <f>VLOOKUP(data[[#This Row],[id_campaign]],campaign[],2,FALSE)</f>
        <v>ChildrenInHH</v>
      </c>
      <c r="G334" t="str">
        <f>VLOOKUP(data[[#This Row],[id_customer]],customer[],2,FALSE)</f>
        <v>Dilan Nelane</v>
      </c>
      <c r="H334" t="str">
        <f>data[[#This Row],[id_customer]]&amp;data[[#This Row],[id_campaign]]</f>
        <v>C0020cam01</v>
      </c>
      <c r="I334">
        <f>DATEDIF(data[[#This Row],[join_date]],data[[#This Row],[buy_date]],"M")</f>
        <v>0</v>
      </c>
    </row>
    <row r="335" spans="1:9" x14ac:dyDescent="0.25">
      <c r="A335" t="s">
        <v>121</v>
      </c>
      <c r="B335" t="s">
        <v>4</v>
      </c>
      <c r="C335" s="1">
        <v>44778</v>
      </c>
      <c r="D335" s="1">
        <v>44853</v>
      </c>
      <c r="E335">
        <f>VLOOKUP(data[[#This Row],[id_campaign]],campaign[],4,FALSE)</f>
        <v>10</v>
      </c>
      <c r="F335" t="str">
        <f>VLOOKUP(data[[#This Row],[id_campaign]],campaign[],2,FALSE)</f>
        <v>ChildrenInHH</v>
      </c>
      <c r="G335" t="str">
        <f>VLOOKUP(data[[#This Row],[id_customer]],customer[],2,FALSE)</f>
        <v>Dilan Nelane</v>
      </c>
      <c r="H335" t="str">
        <f>data[[#This Row],[id_customer]]&amp;data[[#This Row],[id_campaign]]</f>
        <v>C0020cam01</v>
      </c>
      <c r="I335">
        <f>DATEDIF(data[[#This Row],[join_date]],data[[#This Row],[buy_date]],"M")</f>
        <v>2</v>
      </c>
    </row>
    <row r="336" spans="1:9" x14ac:dyDescent="0.25">
      <c r="A336" t="s">
        <v>121</v>
      </c>
      <c r="B336" t="s">
        <v>4</v>
      </c>
      <c r="C336" s="1">
        <v>44778</v>
      </c>
      <c r="D336" s="1">
        <v>44874</v>
      </c>
      <c r="E336">
        <f>VLOOKUP(data[[#This Row],[id_campaign]],campaign[],4,FALSE)</f>
        <v>10</v>
      </c>
      <c r="F336" t="str">
        <f>VLOOKUP(data[[#This Row],[id_campaign]],campaign[],2,FALSE)</f>
        <v>ChildrenInHH</v>
      </c>
      <c r="G336" t="str">
        <f>VLOOKUP(data[[#This Row],[id_customer]],customer[],2,FALSE)</f>
        <v>Dilan Nelane</v>
      </c>
      <c r="H336" t="str">
        <f>data[[#This Row],[id_customer]]&amp;data[[#This Row],[id_campaign]]</f>
        <v>C0020cam01</v>
      </c>
      <c r="I336">
        <f>DATEDIF(data[[#This Row],[join_date]],data[[#This Row],[buy_date]],"M")</f>
        <v>3</v>
      </c>
    </row>
    <row r="337" spans="1:9" x14ac:dyDescent="0.25">
      <c r="A337" t="s">
        <v>121</v>
      </c>
      <c r="B337" t="s">
        <v>4</v>
      </c>
      <c r="C337" s="1">
        <v>44778</v>
      </c>
      <c r="D337" s="1">
        <v>44903</v>
      </c>
      <c r="E337">
        <f>VLOOKUP(data[[#This Row],[id_campaign]],campaign[],4,FALSE)</f>
        <v>10</v>
      </c>
      <c r="F337" t="str">
        <f>VLOOKUP(data[[#This Row],[id_campaign]],campaign[],2,FALSE)</f>
        <v>ChildrenInHH</v>
      </c>
      <c r="G337" t="str">
        <f>VLOOKUP(data[[#This Row],[id_customer]],customer[],2,FALSE)</f>
        <v>Dilan Nelane</v>
      </c>
      <c r="H337" t="str">
        <f>data[[#This Row],[id_customer]]&amp;data[[#This Row],[id_campaign]]</f>
        <v>C0020cam01</v>
      </c>
      <c r="I337">
        <f>DATEDIF(data[[#This Row],[join_date]],data[[#This Row],[buy_date]],"M")</f>
        <v>4</v>
      </c>
    </row>
    <row r="338" spans="1:9" x14ac:dyDescent="0.25">
      <c r="A338" t="s">
        <v>121</v>
      </c>
      <c r="B338" t="s">
        <v>4</v>
      </c>
      <c r="C338" s="1">
        <v>44778</v>
      </c>
      <c r="D338" s="1">
        <v>44946</v>
      </c>
      <c r="E338">
        <f>VLOOKUP(data[[#This Row],[id_campaign]],campaign[],4,FALSE)</f>
        <v>10</v>
      </c>
      <c r="F338" t="str">
        <f>VLOOKUP(data[[#This Row],[id_campaign]],campaign[],2,FALSE)</f>
        <v>ChildrenInHH</v>
      </c>
      <c r="G338" t="str">
        <f>VLOOKUP(data[[#This Row],[id_customer]],customer[],2,FALSE)</f>
        <v>Dilan Nelane</v>
      </c>
      <c r="H338" t="str">
        <f>data[[#This Row],[id_customer]]&amp;data[[#This Row],[id_campaign]]</f>
        <v>C0020cam01</v>
      </c>
      <c r="I338">
        <f>DATEDIF(data[[#This Row],[join_date]],data[[#This Row],[buy_date]],"M")</f>
        <v>5</v>
      </c>
    </row>
    <row r="339" spans="1:9" x14ac:dyDescent="0.25">
      <c r="A339" t="s">
        <v>121</v>
      </c>
      <c r="B339" t="s">
        <v>4</v>
      </c>
      <c r="C339" s="1">
        <v>44778</v>
      </c>
      <c r="D339" s="1">
        <v>44966</v>
      </c>
      <c r="E339">
        <f>VLOOKUP(data[[#This Row],[id_campaign]],campaign[],4,FALSE)</f>
        <v>10</v>
      </c>
      <c r="F339" t="str">
        <f>VLOOKUP(data[[#This Row],[id_campaign]],campaign[],2,FALSE)</f>
        <v>ChildrenInHH</v>
      </c>
      <c r="G339" t="str">
        <f>VLOOKUP(data[[#This Row],[id_customer]],customer[],2,FALSE)</f>
        <v>Dilan Nelane</v>
      </c>
      <c r="H339" t="str">
        <f>data[[#This Row],[id_customer]]&amp;data[[#This Row],[id_campaign]]</f>
        <v>C0020cam01</v>
      </c>
      <c r="I339">
        <f>DATEDIF(data[[#This Row],[join_date]],data[[#This Row],[buy_date]],"M")</f>
        <v>6</v>
      </c>
    </row>
    <row r="340" spans="1:9" x14ac:dyDescent="0.25">
      <c r="A340" t="s">
        <v>121</v>
      </c>
      <c r="B340" t="s">
        <v>4</v>
      </c>
      <c r="C340" s="1">
        <v>44778</v>
      </c>
      <c r="D340" s="1">
        <v>44993</v>
      </c>
      <c r="E340">
        <f>VLOOKUP(data[[#This Row],[id_campaign]],campaign[],4,FALSE)</f>
        <v>10</v>
      </c>
      <c r="F340" t="str">
        <f>VLOOKUP(data[[#This Row],[id_campaign]],campaign[],2,FALSE)</f>
        <v>ChildrenInHH</v>
      </c>
      <c r="G340" t="str">
        <f>VLOOKUP(data[[#This Row],[id_customer]],customer[],2,FALSE)</f>
        <v>Dilan Nelane</v>
      </c>
      <c r="H340" t="str">
        <f>data[[#This Row],[id_customer]]&amp;data[[#This Row],[id_campaign]]</f>
        <v>C0020cam01</v>
      </c>
      <c r="I340">
        <f>DATEDIF(data[[#This Row],[join_date]],data[[#This Row],[buy_date]],"M")</f>
        <v>7</v>
      </c>
    </row>
    <row r="341" spans="1:9" x14ac:dyDescent="0.25">
      <c r="A341" t="s">
        <v>121</v>
      </c>
      <c r="B341" t="s">
        <v>4</v>
      </c>
      <c r="C341" s="1">
        <v>44778</v>
      </c>
      <c r="D341" s="1">
        <v>45036</v>
      </c>
      <c r="E341">
        <f>VLOOKUP(data[[#This Row],[id_campaign]],campaign[],4,FALSE)</f>
        <v>10</v>
      </c>
      <c r="F341" t="str">
        <f>VLOOKUP(data[[#This Row],[id_campaign]],campaign[],2,FALSE)</f>
        <v>ChildrenInHH</v>
      </c>
      <c r="G341" t="str">
        <f>VLOOKUP(data[[#This Row],[id_customer]],customer[],2,FALSE)</f>
        <v>Dilan Nelane</v>
      </c>
      <c r="H341" t="str">
        <f>data[[#This Row],[id_customer]]&amp;data[[#This Row],[id_campaign]]</f>
        <v>C0020cam01</v>
      </c>
      <c r="I341">
        <f>DATEDIF(data[[#This Row],[join_date]],data[[#This Row],[buy_date]],"M")</f>
        <v>8</v>
      </c>
    </row>
    <row r="342" spans="1:9" x14ac:dyDescent="0.25">
      <c r="A342" t="s">
        <v>121</v>
      </c>
      <c r="B342" t="s">
        <v>4</v>
      </c>
      <c r="C342" s="1">
        <v>44778</v>
      </c>
      <c r="D342" s="1">
        <v>45058</v>
      </c>
      <c r="E342">
        <f>VLOOKUP(data[[#This Row],[id_campaign]],campaign[],4,FALSE)</f>
        <v>10</v>
      </c>
      <c r="F342" t="str">
        <f>VLOOKUP(data[[#This Row],[id_campaign]],campaign[],2,FALSE)</f>
        <v>ChildrenInHH</v>
      </c>
      <c r="G342" t="str">
        <f>VLOOKUP(data[[#This Row],[id_customer]],customer[],2,FALSE)</f>
        <v>Dilan Nelane</v>
      </c>
      <c r="H342" t="str">
        <f>data[[#This Row],[id_customer]]&amp;data[[#This Row],[id_campaign]]</f>
        <v>C0020cam01</v>
      </c>
      <c r="I342">
        <f>DATEDIF(data[[#This Row],[join_date]],data[[#This Row],[buy_date]],"M")</f>
        <v>9</v>
      </c>
    </row>
    <row r="343" spans="1:9" x14ac:dyDescent="0.25">
      <c r="A343" t="s">
        <v>121</v>
      </c>
      <c r="B343" t="s">
        <v>34</v>
      </c>
      <c r="C343" s="1">
        <v>44805</v>
      </c>
      <c r="D343" s="1">
        <v>44805</v>
      </c>
      <c r="E343">
        <f>VLOOKUP(data[[#This Row],[id_campaign]],campaign[],4,FALSE)</f>
        <v>16</v>
      </c>
      <c r="F343" t="str">
        <f>VLOOKUP(data[[#This Row],[id_campaign]],campaign[],2,FALSE)</f>
        <v>MadeCallToRetentionTeam</v>
      </c>
      <c r="G343" t="str">
        <f>VLOOKUP(data[[#This Row],[id_customer]],customer[],2,FALSE)</f>
        <v>Dilan Nelane</v>
      </c>
      <c r="H343" t="str">
        <f>data[[#This Row],[id_customer]]&amp;data[[#This Row],[id_campaign]]</f>
        <v>C0020cam16</v>
      </c>
      <c r="I343">
        <f>DATEDIF(data[[#This Row],[join_date]],data[[#This Row],[buy_date]],"M")</f>
        <v>0</v>
      </c>
    </row>
    <row r="344" spans="1:9" x14ac:dyDescent="0.25">
      <c r="A344" t="s">
        <v>121</v>
      </c>
      <c r="B344" t="s">
        <v>34</v>
      </c>
      <c r="C344" s="1">
        <v>44805</v>
      </c>
      <c r="D344" s="1">
        <v>44869</v>
      </c>
      <c r="E344">
        <f>VLOOKUP(data[[#This Row],[id_campaign]],campaign[],4,FALSE)</f>
        <v>16</v>
      </c>
      <c r="F344" t="str">
        <f>VLOOKUP(data[[#This Row],[id_campaign]],campaign[],2,FALSE)</f>
        <v>MadeCallToRetentionTeam</v>
      </c>
      <c r="G344" t="str">
        <f>VLOOKUP(data[[#This Row],[id_customer]],customer[],2,FALSE)</f>
        <v>Dilan Nelane</v>
      </c>
      <c r="H344" t="str">
        <f>data[[#This Row],[id_customer]]&amp;data[[#This Row],[id_campaign]]</f>
        <v>C0020cam16</v>
      </c>
      <c r="I344">
        <f>DATEDIF(data[[#This Row],[join_date]],data[[#This Row],[buy_date]],"M")</f>
        <v>2</v>
      </c>
    </row>
    <row r="345" spans="1:9" x14ac:dyDescent="0.25">
      <c r="A345" t="s">
        <v>121</v>
      </c>
      <c r="B345" t="s">
        <v>34</v>
      </c>
      <c r="C345" s="1">
        <v>44805</v>
      </c>
      <c r="D345" s="1">
        <v>44896</v>
      </c>
      <c r="E345">
        <f>VLOOKUP(data[[#This Row],[id_campaign]],campaign[],4,FALSE)</f>
        <v>16</v>
      </c>
      <c r="F345" t="str">
        <f>VLOOKUP(data[[#This Row],[id_campaign]],campaign[],2,FALSE)</f>
        <v>MadeCallToRetentionTeam</v>
      </c>
      <c r="G345" t="str">
        <f>VLOOKUP(data[[#This Row],[id_customer]],customer[],2,FALSE)</f>
        <v>Dilan Nelane</v>
      </c>
      <c r="H345" t="str">
        <f>data[[#This Row],[id_customer]]&amp;data[[#This Row],[id_campaign]]</f>
        <v>C0020cam16</v>
      </c>
      <c r="I345">
        <f>DATEDIF(data[[#This Row],[join_date]],data[[#This Row],[buy_date]],"M")</f>
        <v>3</v>
      </c>
    </row>
    <row r="346" spans="1:9" x14ac:dyDescent="0.25">
      <c r="A346" t="s">
        <v>121</v>
      </c>
      <c r="B346" t="s">
        <v>34</v>
      </c>
      <c r="C346" s="1">
        <v>44805</v>
      </c>
      <c r="D346" s="1">
        <v>44935</v>
      </c>
      <c r="E346">
        <f>VLOOKUP(data[[#This Row],[id_campaign]],campaign[],4,FALSE)</f>
        <v>16</v>
      </c>
      <c r="F346" t="str">
        <f>VLOOKUP(data[[#This Row],[id_campaign]],campaign[],2,FALSE)</f>
        <v>MadeCallToRetentionTeam</v>
      </c>
      <c r="G346" t="str">
        <f>VLOOKUP(data[[#This Row],[id_customer]],customer[],2,FALSE)</f>
        <v>Dilan Nelane</v>
      </c>
      <c r="H346" t="str">
        <f>data[[#This Row],[id_customer]]&amp;data[[#This Row],[id_campaign]]</f>
        <v>C0020cam16</v>
      </c>
      <c r="I346">
        <f>DATEDIF(data[[#This Row],[join_date]],data[[#This Row],[buy_date]],"M")</f>
        <v>4</v>
      </c>
    </row>
    <row r="347" spans="1:9" x14ac:dyDescent="0.25">
      <c r="A347" t="s">
        <v>121</v>
      </c>
      <c r="B347" t="s">
        <v>34</v>
      </c>
      <c r="C347" s="1">
        <v>44805</v>
      </c>
      <c r="D347" s="1">
        <v>44988</v>
      </c>
      <c r="E347">
        <f>VLOOKUP(data[[#This Row],[id_campaign]],campaign[],4,FALSE)</f>
        <v>16</v>
      </c>
      <c r="F347" t="str">
        <f>VLOOKUP(data[[#This Row],[id_campaign]],campaign[],2,FALSE)</f>
        <v>MadeCallToRetentionTeam</v>
      </c>
      <c r="G347" t="str">
        <f>VLOOKUP(data[[#This Row],[id_customer]],customer[],2,FALSE)</f>
        <v>Dilan Nelane</v>
      </c>
      <c r="H347" t="str">
        <f>data[[#This Row],[id_customer]]&amp;data[[#This Row],[id_campaign]]</f>
        <v>C0020cam16</v>
      </c>
      <c r="I347">
        <f>DATEDIF(data[[#This Row],[join_date]],data[[#This Row],[buy_date]],"M")</f>
        <v>6</v>
      </c>
    </row>
    <row r="348" spans="1:9" x14ac:dyDescent="0.25">
      <c r="A348" t="s">
        <v>121</v>
      </c>
      <c r="B348" t="s">
        <v>34</v>
      </c>
      <c r="C348" s="1">
        <v>44805</v>
      </c>
      <c r="D348" s="1">
        <v>45026</v>
      </c>
      <c r="E348">
        <f>VLOOKUP(data[[#This Row],[id_campaign]],campaign[],4,FALSE)</f>
        <v>16</v>
      </c>
      <c r="F348" t="str">
        <f>VLOOKUP(data[[#This Row],[id_campaign]],campaign[],2,FALSE)</f>
        <v>MadeCallToRetentionTeam</v>
      </c>
      <c r="G348" t="str">
        <f>VLOOKUP(data[[#This Row],[id_customer]],customer[],2,FALSE)</f>
        <v>Dilan Nelane</v>
      </c>
      <c r="H348" t="str">
        <f>data[[#This Row],[id_customer]]&amp;data[[#This Row],[id_campaign]]</f>
        <v>C0020cam16</v>
      </c>
      <c r="I348">
        <f>DATEDIF(data[[#This Row],[join_date]],data[[#This Row],[buy_date]],"M")</f>
        <v>7</v>
      </c>
    </row>
    <row r="349" spans="1:9" x14ac:dyDescent="0.25">
      <c r="A349" t="s">
        <v>121</v>
      </c>
      <c r="B349" t="s">
        <v>34</v>
      </c>
      <c r="C349" s="1">
        <v>44805</v>
      </c>
      <c r="D349" s="1">
        <v>45049</v>
      </c>
      <c r="E349">
        <f>VLOOKUP(data[[#This Row],[id_campaign]],campaign[],4,FALSE)</f>
        <v>16</v>
      </c>
      <c r="F349" t="str">
        <f>VLOOKUP(data[[#This Row],[id_campaign]],campaign[],2,FALSE)</f>
        <v>MadeCallToRetentionTeam</v>
      </c>
      <c r="G349" t="str">
        <f>VLOOKUP(data[[#This Row],[id_customer]],customer[],2,FALSE)</f>
        <v>Dilan Nelane</v>
      </c>
      <c r="H349" t="str">
        <f>data[[#This Row],[id_customer]]&amp;data[[#This Row],[id_campaign]]</f>
        <v>C0020cam16</v>
      </c>
      <c r="I349">
        <f>DATEDIF(data[[#This Row],[join_date]],data[[#This Row],[buy_date]],"M")</f>
        <v>8</v>
      </c>
    </row>
    <row r="350" spans="1:9" x14ac:dyDescent="0.25">
      <c r="A350" t="s">
        <v>121</v>
      </c>
      <c r="B350" t="s">
        <v>10</v>
      </c>
      <c r="C350" s="1">
        <v>44919</v>
      </c>
      <c r="D350" s="1">
        <v>44919</v>
      </c>
      <c r="E350">
        <f>VLOOKUP(data[[#This Row],[id_campaign]],campaign[],4,FALSE)</f>
        <v>26</v>
      </c>
      <c r="F350" t="str">
        <f>VLOOKUP(data[[#This Row],[id_campaign]],campaign[],2,FALSE)</f>
        <v>TruckOwner</v>
      </c>
      <c r="G350" t="str">
        <f>VLOOKUP(data[[#This Row],[id_customer]],customer[],2,FALSE)</f>
        <v>Dilan Nelane</v>
      </c>
      <c r="H350" t="str">
        <f>data[[#This Row],[id_customer]]&amp;data[[#This Row],[id_campaign]]</f>
        <v>C0020cam04</v>
      </c>
      <c r="I350">
        <f>DATEDIF(data[[#This Row],[join_date]],data[[#This Row],[buy_date]],"M")</f>
        <v>0</v>
      </c>
    </row>
    <row r="351" spans="1:9" x14ac:dyDescent="0.25">
      <c r="A351" t="s">
        <v>121</v>
      </c>
      <c r="B351" t="s">
        <v>10</v>
      </c>
      <c r="C351" s="1">
        <v>44919</v>
      </c>
      <c r="D351" s="1">
        <v>44951</v>
      </c>
      <c r="E351">
        <f>VLOOKUP(data[[#This Row],[id_campaign]],campaign[],4,FALSE)</f>
        <v>26</v>
      </c>
      <c r="F351" t="str">
        <f>VLOOKUP(data[[#This Row],[id_campaign]],campaign[],2,FALSE)</f>
        <v>TruckOwner</v>
      </c>
      <c r="G351" t="str">
        <f>VLOOKUP(data[[#This Row],[id_customer]],customer[],2,FALSE)</f>
        <v>Dilan Nelane</v>
      </c>
      <c r="H351" t="str">
        <f>data[[#This Row],[id_customer]]&amp;data[[#This Row],[id_campaign]]</f>
        <v>C0020cam04</v>
      </c>
      <c r="I351">
        <f>DATEDIF(data[[#This Row],[join_date]],data[[#This Row],[buy_date]],"M")</f>
        <v>1</v>
      </c>
    </row>
    <row r="352" spans="1:9" x14ac:dyDescent="0.25">
      <c r="A352" t="s">
        <v>121</v>
      </c>
      <c r="B352" t="s">
        <v>10</v>
      </c>
      <c r="C352" s="1">
        <v>44919</v>
      </c>
      <c r="D352" s="1">
        <v>45013</v>
      </c>
      <c r="E352">
        <f>VLOOKUP(data[[#This Row],[id_campaign]],campaign[],4,FALSE)</f>
        <v>26</v>
      </c>
      <c r="F352" t="str">
        <f>VLOOKUP(data[[#This Row],[id_campaign]],campaign[],2,FALSE)</f>
        <v>TruckOwner</v>
      </c>
      <c r="G352" t="str">
        <f>VLOOKUP(data[[#This Row],[id_customer]],customer[],2,FALSE)</f>
        <v>Dilan Nelane</v>
      </c>
      <c r="H352" t="str">
        <f>data[[#This Row],[id_customer]]&amp;data[[#This Row],[id_campaign]]</f>
        <v>C0020cam04</v>
      </c>
      <c r="I352">
        <f>DATEDIF(data[[#This Row],[join_date]],data[[#This Row],[buy_date]],"M")</f>
        <v>3</v>
      </c>
    </row>
    <row r="353" spans="1:9" x14ac:dyDescent="0.25">
      <c r="A353" t="s">
        <v>121</v>
      </c>
      <c r="B353" t="s">
        <v>10</v>
      </c>
      <c r="C353" s="1">
        <v>44919</v>
      </c>
      <c r="D353" s="1">
        <v>45017</v>
      </c>
      <c r="E353">
        <f>VLOOKUP(data[[#This Row],[id_campaign]],campaign[],4,FALSE)</f>
        <v>26</v>
      </c>
      <c r="F353" t="str">
        <f>VLOOKUP(data[[#This Row],[id_campaign]],campaign[],2,FALSE)</f>
        <v>TruckOwner</v>
      </c>
      <c r="G353" t="str">
        <f>VLOOKUP(data[[#This Row],[id_customer]],customer[],2,FALSE)</f>
        <v>Dilan Nelane</v>
      </c>
      <c r="H353" t="str">
        <f>data[[#This Row],[id_customer]]&amp;data[[#This Row],[id_campaign]]</f>
        <v>C0020cam04</v>
      </c>
      <c r="I353">
        <f>DATEDIF(data[[#This Row],[join_date]],data[[#This Row],[buy_date]],"M")</f>
        <v>3</v>
      </c>
    </row>
    <row r="354" spans="1:9" x14ac:dyDescent="0.25">
      <c r="A354" t="s">
        <v>121</v>
      </c>
      <c r="B354" t="s">
        <v>10</v>
      </c>
      <c r="C354" s="1">
        <v>44919</v>
      </c>
      <c r="D354" s="1">
        <v>45084</v>
      </c>
      <c r="E354">
        <f>VLOOKUP(data[[#This Row],[id_campaign]],campaign[],4,FALSE)</f>
        <v>26</v>
      </c>
      <c r="F354" t="str">
        <f>VLOOKUP(data[[#This Row],[id_campaign]],campaign[],2,FALSE)</f>
        <v>TruckOwner</v>
      </c>
      <c r="G354" t="str">
        <f>VLOOKUP(data[[#This Row],[id_customer]],customer[],2,FALSE)</f>
        <v>Dilan Nelane</v>
      </c>
      <c r="H354" t="str">
        <f>data[[#This Row],[id_customer]]&amp;data[[#This Row],[id_campaign]]</f>
        <v>C0020cam04</v>
      </c>
      <c r="I354">
        <f>DATEDIF(data[[#This Row],[join_date]],data[[#This Row],[buy_date]],"M")</f>
        <v>5</v>
      </c>
    </row>
    <row r="355" spans="1:9" x14ac:dyDescent="0.25">
      <c r="A355" t="s">
        <v>125</v>
      </c>
      <c r="B355" t="s">
        <v>24</v>
      </c>
      <c r="C355" s="1">
        <v>44802</v>
      </c>
      <c r="D355" s="1">
        <v>44802</v>
      </c>
      <c r="E355">
        <f>VLOOKUP(data[[#This Row],[id_campaign]],campaign[],4,FALSE)</f>
        <v>62</v>
      </c>
      <c r="F355" t="str">
        <f>VLOOKUP(data[[#This Row],[id_campaign]],campaign[],2,FALSE)</f>
        <v>OwnsComputer</v>
      </c>
      <c r="G355" t="str">
        <f>VLOOKUP(data[[#This Row],[id_customer]],customer[],2,FALSE)</f>
        <v>Kyla Dudin</v>
      </c>
      <c r="H355" t="str">
        <f>data[[#This Row],[id_customer]]&amp;data[[#This Row],[id_campaign]]</f>
        <v>C0021cam11</v>
      </c>
      <c r="I355">
        <f>DATEDIF(data[[#This Row],[join_date]],data[[#This Row],[buy_date]],"M")</f>
        <v>0</v>
      </c>
    </row>
    <row r="356" spans="1:9" x14ac:dyDescent="0.25">
      <c r="A356" t="s">
        <v>125</v>
      </c>
      <c r="B356" t="s">
        <v>24</v>
      </c>
      <c r="C356" s="1">
        <v>44802</v>
      </c>
      <c r="D356" s="1">
        <v>44843</v>
      </c>
      <c r="E356">
        <f>VLOOKUP(data[[#This Row],[id_campaign]],campaign[],4,FALSE)</f>
        <v>62</v>
      </c>
      <c r="F356" t="str">
        <f>VLOOKUP(data[[#This Row],[id_campaign]],campaign[],2,FALSE)</f>
        <v>OwnsComputer</v>
      </c>
      <c r="G356" t="str">
        <f>VLOOKUP(data[[#This Row],[id_customer]],customer[],2,FALSE)</f>
        <v>Kyla Dudin</v>
      </c>
      <c r="H356" t="str">
        <f>data[[#This Row],[id_customer]]&amp;data[[#This Row],[id_campaign]]</f>
        <v>C0021cam11</v>
      </c>
      <c r="I356">
        <f>DATEDIF(data[[#This Row],[join_date]],data[[#This Row],[buy_date]],"M")</f>
        <v>1</v>
      </c>
    </row>
    <row r="357" spans="1:9" x14ac:dyDescent="0.25">
      <c r="A357" t="s">
        <v>125</v>
      </c>
      <c r="B357" t="s">
        <v>24</v>
      </c>
      <c r="C357" s="1">
        <v>44802</v>
      </c>
      <c r="D357" s="1">
        <v>44907</v>
      </c>
      <c r="E357">
        <f>VLOOKUP(data[[#This Row],[id_campaign]],campaign[],4,FALSE)</f>
        <v>62</v>
      </c>
      <c r="F357" t="str">
        <f>VLOOKUP(data[[#This Row],[id_campaign]],campaign[],2,FALSE)</f>
        <v>OwnsComputer</v>
      </c>
      <c r="G357" t="str">
        <f>VLOOKUP(data[[#This Row],[id_customer]],customer[],2,FALSE)</f>
        <v>Kyla Dudin</v>
      </c>
      <c r="H357" t="str">
        <f>data[[#This Row],[id_customer]]&amp;data[[#This Row],[id_campaign]]</f>
        <v>C0021cam11</v>
      </c>
      <c r="I357">
        <f>DATEDIF(data[[#This Row],[join_date]],data[[#This Row],[buy_date]],"M")</f>
        <v>3</v>
      </c>
    </row>
    <row r="358" spans="1:9" x14ac:dyDescent="0.25">
      <c r="A358" t="s">
        <v>125</v>
      </c>
      <c r="B358" t="s">
        <v>24</v>
      </c>
      <c r="C358" s="1">
        <v>44802</v>
      </c>
      <c r="D358" s="1">
        <v>44939</v>
      </c>
      <c r="E358">
        <f>VLOOKUP(data[[#This Row],[id_campaign]],campaign[],4,FALSE)</f>
        <v>62</v>
      </c>
      <c r="F358" t="str">
        <f>VLOOKUP(data[[#This Row],[id_campaign]],campaign[],2,FALSE)</f>
        <v>OwnsComputer</v>
      </c>
      <c r="G358" t="str">
        <f>VLOOKUP(data[[#This Row],[id_customer]],customer[],2,FALSE)</f>
        <v>Kyla Dudin</v>
      </c>
      <c r="H358" t="str">
        <f>data[[#This Row],[id_customer]]&amp;data[[#This Row],[id_campaign]]</f>
        <v>C0021cam11</v>
      </c>
      <c r="I358">
        <f>DATEDIF(data[[#This Row],[join_date]],data[[#This Row],[buy_date]],"M")</f>
        <v>4</v>
      </c>
    </row>
    <row r="359" spans="1:9" x14ac:dyDescent="0.25">
      <c r="A359" t="s">
        <v>125</v>
      </c>
      <c r="B359" t="s">
        <v>24</v>
      </c>
      <c r="C359" s="1">
        <v>44802</v>
      </c>
      <c r="D359" s="1">
        <v>44990</v>
      </c>
      <c r="E359">
        <f>VLOOKUP(data[[#This Row],[id_campaign]],campaign[],4,FALSE)</f>
        <v>62</v>
      </c>
      <c r="F359" t="str">
        <f>VLOOKUP(data[[#This Row],[id_campaign]],campaign[],2,FALSE)</f>
        <v>OwnsComputer</v>
      </c>
      <c r="G359" t="str">
        <f>VLOOKUP(data[[#This Row],[id_customer]],customer[],2,FALSE)</f>
        <v>Kyla Dudin</v>
      </c>
      <c r="H359" t="str">
        <f>data[[#This Row],[id_customer]]&amp;data[[#This Row],[id_campaign]]</f>
        <v>C0021cam11</v>
      </c>
      <c r="I359">
        <f>DATEDIF(data[[#This Row],[join_date]],data[[#This Row],[buy_date]],"M")</f>
        <v>6</v>
      </c>
    </row>
    <row r="360" spans="1:9" x14ac:dyDescent="0.25">
      <c r="A360" t="s">
        <v>125</v>
      </c>
      <c r="B360" t="s">
        <v>24</v>
      </c>
      <c r="C360" s="1">
        <v>44802</v>
      </c>
      <c r="D360" s="1">
        <v>45028</v>
      </c>
      <c r="E360">
        <f>VLOOKUP(data[[#This Row],[id_campaign]],campaign[],4,FALSE)</f>
        <v>62</v>
      </c>
      <c r="F360" t="str">
        <f>VLOOKUP(data[[#This Row],[id_campaign]],campaign[],2,FALSE)</f>
        <v>OwnsComputer</v>
      </c>
      <c r="G360" t="str">
        <f>VLOOKUP(data[[#This Row],[id_customer]],customer[],2,FALSE)</f>
        <v>Kyla Dudin</v>
      </c>
      <c r="H360" t="str">
        <f>data[[#This Row],[id_customer]]&amp;data[[#This Row],[id_campaign]]</f>
        <v>C0021cam11</v>
      </c>
      <c r="I360">
        <f>DATEDIF(data[[#This Row],[join_date]],data[[#This Row],[buy_date]],"M")</f>
        <v>7</v>
      </c>
    </row>
    <row r="361" spans="1:9" x14ac:dyDescent="0.25">
      <c r="A361" t="s">
        <v>125</v>
      </c>
      <c r="B361" t="s">
        <v>24</v>
      </c>
      <c r="C361" s="1">
        <v>44802</v>
      </c>
      <c r="D361" s="1">
        <v>45055</v>
      </c>
      <c r="E361">
        <f>VLOOKUP(data[[#This Row],[id_campaign]],campaign[],4,FALSE)</f>
        <v>62</v>
      </c>
      <c r="F361" t="str">
        <f>VLOOKUP(data[[#This Row],[id_campaign]],campaign[],2,FALSE)</f>
        <v>OwnsComputer</v>
      </c>
      <c r="G361" t="str">
        <f>VLOOKUP(data[[#This Row],[id_customer]],customer[],2,FALSE)</f>
        <v>Kyla Dudin</v>
      </c>
      <c r="H361" t="str">
        <f>data[[#This Row],[id_customer]]&amp;data[[#This Row],[id_campaign]]</f>
        <v>C0021cam11</v>
      </c>
      <c r="I361">
        <f>DATEDIF(data[[#This Row],[join_date]],data[[#This Row],[buy_date]],"M")</f>
        <v>8</v>
      </c>
    </row>
    <row r="362" spans="1:9" x14ac:dyDescent="0.25">
      <c r="A362" t="s">
        <v>125</v>
      </c>
      <c r="B362" t="s">
        <v>24</v>
      </c>
      <c r="C362" s="1">
        <v>44802</v>
      </c>
      <c r="D362" s="1">
        <v>45086</v>
      </c>
      <c r="E362">
        <f>VLOOKUP(data[[#This Row],[id_campaign]],campaign[],4,FALSE)</f>
        <v>62</v>
      </c>
      <c r="F362" t="str">
        <f>VLOOKUP(data[[#This Row],[id_campaign]],campaign[],2,FALSE)</f>
        <v>OwnsComputer</v>
      </c>
      <c r="G362" t="str">
        <f>VLOOKUP(data[[#This Row],[id_customer]],customer[],2,FALSE)</f>
        <v>Kyla Dudin</v>
      </c>
      <c r="H362" t="str">
        <f>data[[#This Row],[id_customer]]&amp;data[[#This Row],[id_campaign]]</f>
        <v>C0021cam11</v>
      </c>
      <c r="I362">
        <f>DATEDIF(data[[#This Row],[join_date]],data[[#This Row],[buy_date]],"M")</f>
        <v>9</v>
      </c>
    </row>
    <row r="363" spans="1:9" x14ac:dyDescent="0.25">
      <c r="A363" t="s">
        <v>125</v>
      </c>
      <c r="B363" t="s">
        <v>16</v>
      </c>
      <c r="C363" s="1">
        <v>44853</v>
      </c>
      <c r="D363" s="1">
        <v>44853</v>
      </c>
      <c r="E363">
        <f>VLOOKUP(data[[#This Row],[id_campaign]],campaign[],4,FALSE)</f>
        <v>25</v>
      </c>
      <c r="F363" t="str">
        <f>VLOOKUP(data[[#This Row],[id_campaign]],campaign[],2,FALSE)</f>
        <v>BuysViaMailOrder</v>
      </c>
      <c r="G363" t="str">
        <f>VLOOKUP(data[[#This Row],[id_customer]],customer[],2,FALSE)</f>
        <v>Kyla Dudin</v>
      </c>
      <c r="H363" t="str">
        <f>data[[#This Row],[id_customer]]&amp;data[[#This Row],[id_campaign]]</f>
        <v>C0021cam07</v>
      </c>
      <c r="I363">
        <f>DATEDIF(data[[#This Row],[join_date]],data[[#This Row],[buy_date]],"M")</f>
        <v>0</v>
      </c>
    </row>
    <row r="364" spans="1:9" x14ac:dyDescent="0.25">
      <c r="A364" t="s">
        <v>125</v>
      </c>
      <c r="B364" t="s">
        <v>16</v>
      </c>
      <c r="C364" s="1">
        <v>44853</v>
      </c>
      <c r="D364" s="1">
        <v>44891</v>
      </c>
      <c r="E364">
        <f>VLOOKUP(data[[#This Row],[id_campaign]],campaign[],4,FALSE)</f>
        <v>25</v>
      </c>
      <c r="F364" t="str">
        <f>VLOOKUP(data[[#This Row],[id_campaign]],campaign[],2,FALSE)</f>
        <v>BuysViaMailOrder</v>
      </c>
      <c r="G364" t="str">
        <f>VLOOKUP(data[[#This Row],[id_customer]],customer[],2,FALSE)</f>
        <v>Kyla Dudin</v>
      </c>
      <c r="H364" t="str">
        <f>data[[#This Row],[id_customer]]&amp;data[[#This Row],[id_campaign]]</f>
        <v>C0021cam07</v>
      </c>
      <c r="I364">
        <f>DATEDIF(data[[#This Row],[join_date]],data[[#This Row],[buy_date]],"M")</f>
        <v>1</v>
      </c>
    </row>
    <row r="365" spans="1:9" x14ac:dyDescent="0.25">
      <c r="A365" t="s">
        <v>125</v>
      </c>
      <c r="B365" t="s">
        <v>16</v>
      </c>
      <c r="C365" s="1">
        <v>44853</v>
      </c>
      <c r="D365" s="1">
        <v>44914</v>
      </c>
      <c r="E365">
        <f>VLOOKUP(data[[#This Row],[id_campaign]],campaign[],4,FALSE)</f>
        <v>25</v>
      </c>
      <c r="F365" t="str">
        <f>VLOOKUP(data[[#This Row],[id_campaign]],campaign[],2,FALSE)</f>
        <v>BuysViaMailOrder</v>
      </c>
      <c r="G365" t="str">
        <f>VLOOKUP(data[[#This Row],[id_customer]],customer[],2,FALSE)</f>
        <v>Kyla Dudin</v>
      </c>
      <c r="H365" t="str">
        <f>data[[#This Row],[id_customer]]&amp;data[[#This Row],[id_campaign]]</f>
        <v>C0021cam07</v>
      </c>
      <c r="I365">
        <f>DATEDIF(data[[#This Row],[join_date]],data[[#This Row],[buy_date]],"M")</f>
        <v>2</v>
      </c>
    </row>
    <row r="366" spans="1:9" x14ac:dyDescent="0.25">
      <c r="A366" t="s">
        <v>125</v>
      </c>
      <c r="B366" t="s">
        <v>16</v>
      </c>
      <c r="C366" s="1">
        <v>44853</v>
      </c>
      <c r="D366" s="1">
        <v>44990</v>
      </c>
      <c r="E366">
        <f>VLOOKUP(data[[#This Row],[id_campaign]],campaign[],4,FALSE)</f>
        <v>25</v>
      </c>
      <c r="F366" t="str">
        <f>VLOOKUP(data[[#This Row],[id_campaign]],campaign[],2,FALSE)</f>
        <v>BuysViaMailOrder</v>
      </c>
      <c r="G366" t="str">
        <f>VLOOKUP(data[[#This Row],[id_customer]],customer[],2,FALSE)</f>
        <v>Kyla Dudin</v>
      </c>
      <c r="H366" t="str">
        <f>data[[#This Row],[id_customer]]&amp;data[[#This Row],[id_campaign]]</f>
        <v>C0021cam07</v>
      </c>
      <c r="I366">
        <f>DATEDIF(data[[#This Row],[join_date]],data[[#This Row],[buy_date]],"M")</f>
        <v>4</v>
      </c>
    </row>
    <row r="367" spans="1:9" x14ac:dyDescent="0.25">
      <c r="A367" t="s">
        <v>125</v>
      </c>
      <c r="B367" t="s">
        <v>16</v>
      </c>
      <c r="C367" s="1">
        <v>44853</v>
      </c>
      <c r="D367" s="1">
        <v>45044</v>
      </c>
      <c r="E367">
        <f>VLOOKUP(data[[#This Row],[id_campaign]],campaign[],4,FALSE)</f>
        <v>25</v>
      </c>
      <c r="F367" t="str">
        <f>VLOOKUP(data[[#This Row],[id_campaign]],campaign[],2,FALSE)</f>
        <v>BuysViaMailOrder</v>
      </c>
      <c r="G367" t="str">
        <f>VLOOKUP(data[[#This Row],[id_customer]],customer[],2,FALSE)</f>
        <v>Kyla Dudin</v>
      </c>
      <c r="H367" t="str">
        <f>data[[#This Row],[id_customer]]&amp;data[[#This Row],[id_campaign]]</f>
        <v>C0021cam07</v>
      </c>
      <c r="I367">
        <f>DATEDIF(data[[#This Row],[join_date]],data[[#This Row],[buy_date]],"M")</f>
        <v>6</v>
      </c>
    </row>
    <row r="368" spans="1:9" x14ac:dyDescent="0.25">
      <c r="A368" t="s">
        <v>125</v>
      </c>
      <c r="B368" t="s">
        <v>16</v>
      </c>
      <c r="C368" s="1">
        <v>44853</v>
      </c>
      <c r="D368" s="1">
        <v>45065</v>
      </c>
      <c r="E368">
        <f>VLOOKUP(data[[#This Row],[id_campaign]],campaign[],4,FALSE)</f>
        <v>25</v>
      </c>
      <c r="F368" t="str">
        <f>VLOOKUP(data[[#This Row],[id_campaign]],campaign[],2,FALSE)</f>
        <v>BuysViaMailOrder</v>
      </c>
      <c r="G368" t="str">
        <f>VLOOKUP(data[[#This Row],[id_customer]],customer[],2,FALSE)</f>
        <v>Kyla Dudin</v>
      </c>
      <c r="H368" t="str">
        <f>data[[#This Row],[id_customer]]&amp;data[[#This Row],[id_campaign]]</f>
        <v>C0021cam07</v>
      </c>
      <c r="I368">
        <f>DATEDIF(data[[#This Row],[join_date]],data[[#This Row],[buy_date]],"M")</f>
        <v>7</v>
      </c>
    </row>
    <row r="369" spans="1:9" x14ac:dyDescent="0.25">
      <c r="A369" t="s">
        <v>125</v>
      </c>
      <c r="B369" t="s">
        <v>4</v>
      </c>
      <c r="C369" s="1">
        <v>44883</v>
      </c>
      <c r="D369" s="1">
        <v>44883</v>
      </c>
      <c r="E369">
        <f>VLOOKUP(data[[#This Row],[id_campaign]],campaign[],4,FALSE)</f>
        <v>10</v>
      </c>
      <c r="F369" t="str">
        <f>VLOOKUP(data[[#This Row],[id_campaign]],campaign[],2,FALSE)</f>
        <v>ChildrenInHH</v>
      </c>
      <c r="G369" t="str">
        <f>VLOOKUP(data[[#This Row],[id_customer]],customer[],2,FALSE)</f>
        <v>Kyla Dudin</v>
      </c>
      <c r="H369" t="str">
        <f>data[[#This Row],[id_customer]]&amp;data[[#This Row],[id_campaign]]</f>
        <v>C0021cam01</v>
      </c>
      <c r="I369">
        <f>DATEDIF(data[[#This Row],[join_date]],data[[#This Row],[buy_date]],"M")</f>
        <v>0</v>
      </c>
    </row>
    <row r="370" spans="1:9" x14ac:dyDescent="0.25">
      <c r="A370" t="s">
        <v>125</v>
      </c>
      <c r="B370" t="s">
        <v>4</v>
      </c>
      <c r="C370" s="1">
        <v>44883</v>
      </c>
      <c r="D370" s="1">
        <v>44950</v>
      </c>
      <c r="E370">
        <f>VLOOKUP(data[[#This Row],[id_campaign]],campaign[],4,FALSE)</f>
        <v>10</v>
      </c>
      <c r="F370" t="str">
        <f>VLOOKUP(data[[#This Row],[id_campaign]],campaign[],2,FALSE)</f>
        <v>ChildrenInHH</v>
      </c>
      <c r="G370" t="str">
        <f>VLOOKUP(data[[#This Row],[id_customer]],customer[],2,FALSE)</f>
        <v>Kyla Dudin</v>
      </c>
      <c r="H370" t="str">
        <f>data[[#This Row],[id_customer]]&amp;data[[#This Row],[id_campaign]]</f>
        <v>C0021cam01</v>
      </c>
      <c r="I370">
        <f>DATEDIF(data[[#This Row],[join_date]],data[[#This Row],[buy_date]],"M")</f>
        <v>2</v>
      </c>
    </row>
    <row r="371" spans="1:9" x14ac:dyDescent="0.25">
      <c r="A371" t="s">
        <v>125</v>
      </c>
      <c r="B371" t="s">
        <v>4</v>
      </c>
      <c r="C371" s="1">
        <v>44883</v>
      </c>
      <c r="D371" s="1">
        <v>44984</v>
      </c>
      <c r="E371">
        <f>VLOOKUP(data[[#This Row],[id_campaign]],campaign[],4,FALSE)</f>
        <v>10</v>
      </c>
      <c r="F371" t="str">
        <f>VLOOKUP(data[[#This Row],[id_campaign]],campaign[],2,FALSE)</f>
        <v>ChildrenInHH</v>
      </c>
      <c r="G371" t="str">
        <f>VLOOKUP(data[[#This Row],[id_customer]],customer[],2,FALSE)</f>
        <v>Kyla Dudin</v>
      </c>
      <c r="H371" t="str">
        <f>data[[#This Row],[id_customer]]&amp;data[[#This Row],[id_campaign]]</f>
        <v>C0021cam01</v>
      </c>
      <c r="I371">
        <f>DATEDIF(data[[#This Row],[join_date]],data[[#This Row],[buy_date]],"M")</f>
        <v>3</v>
      </c>
    </row>
    <row r="372" spans="1:9" x14ac:dyDescent="0.25">
      <c r="A372" t="s">
        <v>125</v>
      </c>
      <c r="B372" t="s">
        <v>4</v>
      </c>
      <c r="C372" s="1">
        <v>44883</v>
      </c>
      <c r="D372" s="1">
        <v>45039</v>
      </c>
      <c r="E372">
        <f>VLOOKUP(data[[#This Row],[id_campaign]],campaign[],4,FALSE)</f>
        <v>10</v>
      </c>
      <c r="F372" t="str">
        <f>VLOOKUP(data[[#This Row],[id_campaign]],campaign[],2,FALSE)</f>
        <v>ChildrenInHH</v>
      </c>
      <c r="G372" t="str">
        <f>VLOOKUP(data[[#This Row],[id_customer]],customer[],2,FALSE)</f>
        <v>Kyla Dudin</v>
      </c>
      <c r="H372" t="str">
        <f>data[[#This Row],[id_customer]]&amp;data[[#This Row],[id_campaign]]</f>
        <v>C0021cam01</v>
      </c>
      <c r="I372">
        <f>DATEDIF(data[[#This Row],[join_date]],data[[#This Row],[buy_date]],"M")</f>
        <v>5</v>
      </c>
    </row>
    <row r="373" spans="1:9" x14ac:dyDescent="0.25">
      <c r="A373" t="s">
        <v>125</v>
      </c>
      <c r="B373" t="s">
        <v>4</v>
      </c>
      <c r="C373" s="1">
        <v>44883</v>
      </c>
      <c r="D373" s="1">
        <v>45048</v>
      </c>
      <c r="E373">
        <f>VLOOKUP(data[[#This Row],[id_campaign]],campaign[],4,FALSE)</f>
        <v>10</v>
      </c>
      <c r="F373" t="str">
        <f>VLOOKUP(data[[#This Row],[id_campaign]],campaign[],2,FALSE)</f>
        <v>ChildrenInHH</v>
      </c>
      <c r="G373" t="str">
        <f>VLOOKUP(data[[#This Row],[id_customer]],customer[],2,FALSE)</f>
        <v>Kyla Dudin</v>
      </c>
      <c r="H373" t="str">
        <f>data[[#This Row],[id_customer]]&amp;data[[#This Row],[id_campaign]]</f>
        <v>C0021cam01</v>
      </c>
      <c r="I373">
        <f>DATEDIF(data[[#This Row],[join_date]],data[[#This Row],[buy_date]],"M")</f>
        <v>5</v>
      </c>
    </row>
    <row r="374" spans="1:9" x14ac:dyDescent="0.25">
      <c r="A374" t="s">
        <v>125</v>
      </c>
      <c r="B374" t="s">
        <v>4</v>
      </c>
      <c r="C374" s="1">
        <v>44883</v>
      </c>
      <c r="D374" s="1">
        <v>45079</v>
      </c>
      <c r="E374">
        <f>VLOOKUP(data[[#This Row],[id_campaign]],campaign[],4,FALSE)</f>
        <v>10</v>
      </c>
      <c r="F374" t="str">
        <f>VLOOKUP(data[[#This Row],[id_campaign]],campaign[],2,FALSE)</f>
        <v>ChildrenInHH</v>
      </c>
      <c r="G374" t="str">
        <f>VLOOKUP(data[[#This Row],[id_customer]],customer[],2,FALSE)</f>
        <v>Kyla Dudin</v>
      </c>
      <c r="H374" t="str">
        <f>data[[#This Row],[id_customer]]&amp;data[[#This Row],[id_campaign]]</f>
        <v>C0021cam01</v>
      </c>
      <c r="I374">
        <f>DATEDIF(data[[#This Row],[join_date]],data[[#This Row],[buy_date]],"M")</f>
        <v>6</v>
      </c>
    </row>
    <row r="375" spans="1:9" x14ac:dyDescent="0.25">
      <c r="A375" t="s">
        <v>129</v>
      </c>
      <c r="B375" t="s">
        <v>36</v>
      </c>
      <c r="C375" s="1">
        <v>44761</v>
      </c>
      <c r="D375" s="1">
        <v>44761</v>
      </c>
      <c r="E375">
        <f>VLOOKUP(data[[#This Row],[id_campaign]],campaign[],4,FALSE)</f>
        <v>29</v>
      </c>
      <c r="F375" t="str">
        <f>VLOOKUP(data[[#This Row],[id_campaign]],campaign[],2,FALSE)</f>
        <v>MaritalStatus</v>
      </c>
      <c r="G375" t="str">
        <f>VLOOKUP(data[[#This Row],[id_customer]],customer[],2,FALSE)</f>
        <v>Ashby Winsom</v>
      </c>
      <c r="H375" t="str">
        <f>data[[#This Row],[id_customer]]&amp;data[[#This Row],[id_campaign]]</f>
        <v>C0022cam17</v>
      </c>
      <c r="I375">
        <f>DATEDIF(data[[#This Row],[join_date]],data[[#This Row],[buy_date]],"M")</f>
        <v>0</v>
      </c>
    </row>
    <row r="376" spans="1:9" x14ac:dyDescent="0.25">
      <c r="A376" t="s">
        <v>129</v>
      </c>
      <c r="B376" t="s">
        <v>36</v>
      </c>
      <c r="C376" s="1">
        <v>44761</v>
      </c>
      <c r="D376" s="1">
        <v>44807</v>
      </c>
      <c r="E376">
        <f>VLOOKUP(data[[#This Row],[id_campaign]],campaign[],4,FALSE)</f>
        <v>29</v>
      </c>
      <c r="F376" t="str">
        <f>VLOOKUP(data[[#This Row],[id_campaign]],campaign[],2,FALSE)</f>
        <v>MaritalStatus</v>
      </c>
      <c r="G376" t="str">
        <f>VLOOKUP(data[[#This Row],[id_customer]],customer[],2,FALSE)</f>
        <v>Ashby Winsom</v>
      </c>
      <c r="H376" t="str">
        <f>data[[#This Row],[id_customer]]&amp;data[[#This Row],[id_campaign]]</f>
        <v>C0022cam17</v>
      </c>
      <c r="I376">
        <f>DATEDIF(data[[#This Row],[join_date]],data[[#This Row],[buy_date]],"M")</f>
        <v>1</v>
      </c>
    </row>
    <row r="377" spans="1:9" x14ac:dyDescent="0.25">
      <c r="A377" t="s">
        <v>129</v>
      </c>
      <c r="B377" t="s">
        <v>36</v>
      </c>
      <c r="C377" s="1">
        <v>44761</v>
      </c>
      <c r="D377" s="1">
        <v>44859</v>
      </c>
      <c r="E377">
        <f>VLOOKUP(data[[#This Row],[id_campaign]],campaign[],4,FALSE)</f>
        <v>29</v>
      </c>
      <c r="F377" t="str">
        <f>VLOOKUP(data[[#This Row],[id_campaign]],campaign[],2,FALSE)</f>
        <v>MaritalStatus</v>
      </c>
      <c r="G377" t="str">
        <f>VLOOKUP(data[[#This Row],[id_customer]],customer[],2,FALSE)</f>
        <v>Ashby Winsom</v>
      </c>
      <c r="H377" t="str">
        <f>data[[#This Row],[id_customer]]&amp;data[[#This Row],[id_campaign]]</f>
        <v>C0022cam17</v>
      </c>
      <c r="I377">
        <f>DATEDIF(data[[#This Row],[join_date]],data[[#This Row],[buy_date]],"M")</f>
        <v>3</v>
      </c>
    </row>
    <row r="378" spans="1:9" x14ac:dyDescent="0.25">
      <c r="A378" t="s">
        <v>129</v>
      </c>
      <c r="B378" t="s">
        <v>36</v>
      </c>
      <c r="C378" s="1">
        <v>44761</v>
      </c>
      <c r="D378" s="1">
        <v>44887</v>
      </c>
      <c r="E378">
        <f>VLOOKUP(data[[#This Row],[id_campaign]],campaign[],4,FALSE)</f>
        <v>29</v>
      </c>
      <c r="F378" t="str">
        <f>VLOOKUP(data[[#This Row],[id_campaign]],campaign[],2,FALSE)</f>
        <v>MaritalStatus</v>
      </c>
      <c r="G378" t="str">
        <f>VLOOKUP(data[[#This Row],[id_customer]],customer[],2,FALSE)</f>
        <v>Ashby Winsom</v>
      </c>
      <c r="H378" t="str">
        <f>data[[#This Row],[id_customer]]&amp;data[[#This Row],[id_campaign]]</f>
        <v>C0022cam17</v>
      </c>
      <c r="I378">
        <f>DATEDIF(data[[#This Row],[join_date]],data[[#This Row],[buy_date]],"M")</f>
        <v>4</v>
      </c>
    </row>
    <row r="379" spans="1:9" x14ac:dyDescent="0.25">
      <c r="A379" t="s">
        <v>129</v>
      </c>
      <c r="B379" t="s">
        <v>36</v>
      </c>
      <c r="C379" s="1">
        <v>44761</v>
      </c>
      <c r="D379" s="1">
        <v>44919</v>
      </c>
      <c r="E379">
        <f>VLOOKUP(data[[#This Row],[id_campaign]],campaign[],4,FALSE)</f>
        <v>29</v>
      </c>
      <c r="F379" t="str">
        <f>VLOOKUP(data[[#This Row],[id_campaign]],campaign[],2,FALSE)</f>
        <v>MaritalStatus</v>
      </c>
      <c r="G379" t="str">
        <f>VLOOKUP(data[[#This Row],[id_customer]],customer[],2,FALSE)</f>
        <v>Ashby Winsom</v>
      </c>
      <c r="H379" t="str">
        <f>data[[#This Row],[id_customer]]&amp;data[[#This Row],[id_campaign]]</f>
        <v>C0022cam17</v>
      </c>
      <c r="I379">
        <f>DATEDIF(data[[#This Row],[join_date]],data[[#This Row],[buy_date]],"M")</f>
        <v>5</v>
      </c>
    </row>
    <row r="380" spans="1:9" x14ac:dyDescent="0.25">
      <c r="A380" t="s">
        <v>129</v>
      </c>
      <c r="B380" t="s">
        <v>36</v>
      </c>
      <c r="C380" s="1">
        <v>44761</v>
      </c>
      <c r="D380" s="1">
        <v>44947</v>
      </c>
      <c r="E380">
        <f>VLOOKUP(data[[#This Row],[id_campaign]],campaign[],4,FALSE)</f>
        <v>29</v>
      </c>
      <c r="F380" t="str">
        <f>VLOOKUP(data[[#This Row],[id_campaign]],campaign[],2,FALSE)</f>
        <v>MaritalStatus</v>
      </c>
      <c r="G380" t="str">
        <f>VLOOKUP(data[[#This Row],[id_customer]],customer[],2,FALSE)</f>
        <v>Ashby Winsom</v>
      </c>
      <c r="H380" t="str">
        <f>data[[#This Row],[id_customer]]&amp;data[[#This Row],[id_campaign]]</f>
        <v>C0022cam17</v>
      </c>
      <c r="I380">
        <f>DATEDIF(data[[#This Row],[join_date]],data[[#This Row],[buy_date]],"M")</f>
        <v>6</v>
      </c>
    </row>
    <row r="381" spans="1:9" x14ac:dyDescent="0.25">
      <c r="A381" t="s">
        <v>129</v>
      </c>
      <c r="B381" t="s">
        <v>36</v>
      </c>
      <c r="C381" s="1">
        <v>44761</v>
      </c>
      <c r="D381" s="1">
        <v>44985</v>
      </c>
      <c r="E381">
        <f>VLOOKUP(data[[#This Row],[id_campaign]],campaign[],4,FALSE)</f>
        <v>29</v>
      </c>
      <c r="F381" t="str">
        <f>VLOOKUP(data[[#This Row],[id_campaign]],campaign[],2,FALSE)</f>
        <v>MaritalStatus</v>
      </c>
      <c r="G381" t="str">
        <f>VLOOKUP(data[[#This Row],[id_customer]],customer[],2,FALSE)</f>
        <v>Ashby Winsom</v>
      </c>
      <c r="H381" t="str">
        <f>data[[#This Row],[id_customer]]&amp;data[[#This Row],[id_campaign]]</f>
        <v>C0022cam17</v>
      </c>
      <c r="I381">
        <f>DATEDIF(data[[#This Row],[join_date]],data[[#This Row],[buy_date]],"M")</f>
        <v>7</v>
      </c>
    </row>
    <row r="382" spans="1:9" x14ac:dyDescent="0.25">
      <c r="A382" t="s">
        <v>129</v>
      </c>
      <c r="B382" t="s">
        <v>36</v>
      </c>
      <c r="C382" s="1">
        <v>44761</v>
      </c>
      <c r="D382" s="1">
        <v>45016</v>
      </c>
      <c r="E382">
        <f>VLOOKUP(data[[#This Row],[id_campaign]],campaign[],4,FALSE)</f>
        <v>29</v>
      </c>
      <c r="F382" t="str">
        <f>VLOOKUP(data[[#This Row],[id_campaign]],campaign[],2,FALSE)</f>
        <v>MaritalStatus</v>
      </c>
      <c r="G382" t="str">
        <f>VLOOKUP(data[[#This Row],[id_customer]],customer[],2,FALSE)</f>
        <v>Ashby Winsom</v>
      </c>
      <c r="H382" t="str">
        <f>data[[#This Row],[id_customer]]&amp;data[[#This Row],[id_campaign]]</f>
        <v>C0022cam17</v>
      </c>
      <c r="I382">
        <f>DATEDIF(data[[#This Row],[join_date]],data[[#This Row],[buy_date]],"M")</f>
        <v>8</v>
      </c>
    </row>
    <row r="383" spans="1:9" x14ac:dyDescent="0.25">
      <c r="A383" t="s">
        <v>129</v>
      </c>
      <c r="B383" t="s">
        <v>36</v>
      </c>
      <c r="C383" s="1">
        <v>44761</v>
      </c>
      <c r="D383" s="1">
        <v>45036</v>
      </c>
      <c r="E383">
        <f>VLOOKUP(data[[#This Row],[id_campaign]],campaign[],4,FALSE)</f>
        <v>29</v>
      </c>
      <c r="F383" t="str">
        <f>VLOOKUP(data[[#This Row],[id_campaign]],campaign[],2,FALSE)</f>
        <v>MaritalStatus</v>
      </c>
      <c r="G383" t="str">
        <f>VLOOKUP(data[[#This Row],[id_customer]],customer[],2,FALSE)</f>
        <v>Ashby Winsom</v>
      </c>
      <c r="H383" t="str">
        <f>data[[#This Row],[id_customer]]&amp;data[[#This Row],[id_campaign]]</f>
        <v>C0022cam17</v>
      </c>
      <c r="I383">
        <f>DATEDIF(data[[#This Row],[join_date]],data[[#This Row],[buy_date]],"M")</f>
        <v>9</v>
      </c>
    </row>
    <row r="384" spans="1:9" x14ac:dyDescent="0.25">
      <c r="A384" t="s">
        <v>129</v>
      </c>
      <c r="B384" t="s">
        <v>36</v>
      </c>
      <c r="C384" s="1">
        <v>44761</v>
      </c>
      <c r="D384" s="1">
        <v>45067</v>
      </c>
      <c r="E384">
        <f>VLOOKUP(data[[#This Row],[id_campaign]],campaign[],4,FALSE)</f>
        <v>29</v>
      </c>
      <c r="F384" t="str">
        <f>VLOOKUP(data[[#This Row],[id_campaign]],campaign[],2,FALSE)</f>
        <v>MaritalStatus</v>
      </c>
      <c r="G384" t="str">
        <f>VLOOKUP(data[[#This Row],[id_customer]],customer[],2,FALSE)</f>
        <v>Ashby Winsom</v>
      </c>
      <c r="H384" t="str">
        <f>data[[#This Row],[id_customer]]&amp;data[[#This Row],[id_campaign]]</f>
        <v>C0022cam17</v>
      </c>
      <c r="I384">
        <f>DATEDIF(data[[#This Row],[join_date]],data[[#This Row],[buy_date]],"M")</f>
        <v>10</v>
      </c>
    </row>
    <row r="385" spans="1:9" x14ac:dyDescent="0.25">
      <c r="A385" t="s">
        <v>129</v>
      </c>
      <c r="B385" t="s">
        <v>18</v>
      </c>
      <c r="C385" s="1">
        <v>44818</v>
      </c>
      <c r="D385" s="1">
        <v>44818</v>
      </c>
      <c r="E385">
        <f>VLOOKUP(data[[#This Row],[id_campaign]],campaign[],4,FALSE)</f>
        <v>27</v>
      </c>
      <c r="F385" t="str">
        <f>VLOOKUP(data[[#This Row],[id_campaign]],campaign[],2,FALSE)</f>
        <v>RespondsToMailOffers</v>
      </c>
      <c r="G385" t="str">
        <f>VLOOKUP(data[[#This Row],[id_customer]],customer[],2,FALSE)</f>
        <v>Ashby Winsom</v>
      </c>
      <c r="H385" t="str">
        <f>data[[#This Row],[id_customer]]&amp;data[[#This Row],[id_campaign]]</f>
        <v>C0022cam08</v>
      </c>
      <c r="I385">
        <f>DATEDIF(data[[#This Row],[join_date]],data[[#This Row],[buy_date]],"M")</f>
        <v>0</v>
      </c>
    </row>
    <row r="386" spans="1:9" x14ac:dyDescent="0.25">
      <c r="A386" t="s">
        <v>129</v>
      </c>
      <c r="B386" t="s">
        <v>18</v>
      </c>
      <c r="C386" s="1">
        <v>44818</v>
      </c>
      <c r="D386" s="1">
        <v>44854</v>
      </c>
      <c r="E386">
        <f>VLOOKUP(data[[#This Row],[id_campaign]],campaign[],4,FALSE)</f>
        <v>27</v>
      </c>
      <c r="F386" t="str">
        <f>VLOOKUP(data[[#This Row],[id_campaign]],campaign[],2,FALSE)</f>
        <v>RespondsToMailOffers</v>
      </c>
      <c r="G386" t="str">
        <f>VLOOKUP(data[[#This Row],[id_customer]],customer[],2,FALSE)</f>
        <v>Ashby Winsom</v>
      </c>
      <c r="H386" t="str">
        <f>data[[#This Row],[id_customer]]&amp;data[[#This Row],[id_campaign]]</f>
        <v>C0022cam08</v>
      </c>
      <c r="I386">
        <f>DATEDIF(data[[#This Row],[join_date]],data[[#This Row],[buy_date]],"M")</f>
        <v>1</v>
      </c>
    </row>
    <row r="387" spans="1:9" x14ac:dyDescent="0.25">
      <c r="A387" t="s">
        <v>129</v>
      </c>
      <c r="B387" t="s">
        <v>18</v>
      </c>
      <c r="C387" s="1">
        <v>44818</v>
      </c>
      <c r="D387" s="1">
        <v>44951</v>
      </c>
      <c r="E387">
        <f>VLOOKUP(data[[#This Row],[id_campaign]],campaign[],4,FALSE)</f>
        <v>27</v>
      </c>
      <c r="F387" t="str">
        <f>VLOOKUP(data[[#This Row],[id_campaign]],campaign[],2,FALSE)</f>
        <v>RespondsToMailOffers</v>
      </c>
      <c r="G387" t="str">
        <f>VLOOKUP(data[[#This Row],[id_customer]],customer[],2,FALSE)</f>
        <v>Ashby Winsom</v>
      </c>
      <c r="H387" t="str">
        <f>data[[#This Row],[id_customer]]&amp;data[[#This Row],[id_campaign]]</f>
        <v>C0022cam08</v>
      </c>
      <c r="I387">
        <f>DATEDIF(data[[#This Row],[join_date]],data[[#This Row],[buy_date]],"M")</f>
        <v>4</v>
      </c>
    </row>
    <row r="388" spans="1:9" x14ac:dyDescent="0.25">
      <c r="A388" t="s">
        <v>129</v>
      </c>
      <c r="B388" t="s">
        <v>18</v>
      </c>
      <c r="C388" s="1">
        <v>44818</v>
      </c>
      <c r="D388" s="1">
        <v>44980</v>
      </c>
      <c r="E388">
        <f>VLOOKUP(data[[#This Row],[id_campaign]],campaign[],4,FALSE)</f>
        <v>27</v>
      </c>
      <c r="F388" t="str">
        <f>VLOOKUP(data[[#This Row],[id_campaign]],campaign[],2,FALSE)</f>
        <v>RespondsToMailOffers</v>
      </c>
      <c r="G388" t="str">
        <f>VLOOKUP(data[[#This Row],[id_customer]],customer[],2,FALSE)</f>
        <v>Ashby Winsom</v>
      </c>
      <c r="H388" t="str">
        <f>data[[#This Row],[id_customer]]&amp;data[[#This Row],[id_campaign]]</f>
        <v>C0022cam08</v>
      </c>
      <c r="I388">
        <f>DATEDIF(data[[#This Row],[join_date]],data[[#This Row],[buy_date]],"M")</f>
        <v>5</v>
      </c>
    </row>
    <row r="389" spans="1:9" x14ac:dyDescent="0.25">
      <c r="A389" t="s">
        <v>129</v>
      </c>
      <c r="B389" t="s">
        <v>18</v>
      </c>
      <c r="C389" s="1">
        <v>44818</v>
      </c>
      <c r="D389" s="1">
        <v>45007</v>
      </c>
      <c r="E389">
        <f>VLOOKUP(data[[#This Row],[id_campaign]],campaign[],4,FALSE)</f>
        <v>27</v>
      </c>
      <c r="F389" t="str">
        <f>VLOOKUP(data[[#This Row],[id_campaign]],campaign[],2,FALSE)</f>
        <v>RespondsToMailOffers</v>
      </c>
      <c r="G389" t="str">
        <f>VLOOKUP(data[[#This Row],[id_customer]],customer[],2,FALSE)</f>
        <v>Ashby Winsom</v>
      </c>
      <c r="H389" t="str">
        <f>data[[#This Row],[id_customer]]&amp;data[[#This Row],[id_campaign]]</f>
        <v>C0022cam08</v>
      </c>
      <c r="I389">
        <f>DATEDIF(data[[#This Row],[join_date]],data[[#This Row],[buy_date]],"M")</f>
        <v>6</v>
      </c>
    </row>
    <row r="390" spans="1:9" x14ac:dyDescent="0.25">
      <c r="A390" t="s">
        <v>129</v>
      </c>
      <c r="B390" t="s">
        <v>18</v>
      </c>
      <c r="C390" s="1">
        <v>44818</v>
      </c>
      <c r="D390" s="1">
        <v>45038</v>
      </c>
      <c r="E390">
        <f>VLOOKUP(data[[#This Row],[id_campaign]],campaign[],4,FALSE)</f>
        <v>27</v>
      </c>
      <c r="F390" t="str">
        <f>VLOOKUP(data[[#This Row],[id_campaign]],campaign[],2,FALSE)</f>
        <v>RespondsToMailOffers</v>
      </c>
      <c r="G390" t="str">
        <f>VLOOKUP(data[[#This Row],[id_customer]],customer[],2,FALSE)</f>
        <v>Ashby Winsom</v>
      </c>
      <c r="H390" t="str">
        <f>data[[#This Row],[id_customer]]&amp;data[[#This Row],[id_campaign]]</f>
        <v>C0022cam08</v>
      </c>
      <c r="I390">
        <f>DATEDIF(data[[#This Row],[join_date]],data[[#This Row],[buy_date]],"M")</f>
        <v>7</v>
      </c>
    </row>
    <row r="391" spans="1:9" x14ac:dyDescent="0.25">
      <c r="A391" t="s">
        <v>129</v>
      </c>
      <c r="B391" t="s">
        <v>18</v>
      </c>
      <c r="C391" s="1">
        <v>44818</v>
      </c>
      <c r="D391" s="1">
        <v>45073</v>
      </c>
      <c r="E391">
        <f>VLOOKUP(data[[#This Row],[id_campaign]],campaign[],4,FALSE)</f>
        <v>27</v>
      </c>
      <c r="F391" t="str">
        <f>VLOOKUP(data[[#This Row],[id_campaign]],campaign[],2,FALSE)</f>
        <v>RespondsToMailOffers</v>
      </c>
      <c r="G391" t="str">
        <f>VLOOKUP(data[[#This Row],[id_customer]],customer[],2,FALSE)</f>
        <v>Ashby Winsom</v>
      </c>
      <c r="H391" t="str">
        <f>data[[#This Row],[id_customer]]&amp;data[[#This Row],[id_campaign]]</f>
        <v>C0022cam08</v>
      </c>
      <c r="I391">
        <f>DATEDIF(data[[#This Row],[join_date]],data[[#This Row],[buy_date]],"M")</f>
        <v>8</v>
      </c>
    </row>
    <row r="392" spans="1:9" x14ac:dyDescent="0.25">
      <c r="A392" t="s">
        <v>133</v>
      </c>
      <c r="B392" t="s">
        <v>24</v>
      </c>
      <c r="C392" s="1">
        <v>44832</v>
      </c>
      <c r="D392" s="1">
        <v>44832</v>
      </c>
      <c r="E392">
        <f>VLOOKUP(data[[#This Row],[id_campaign]],campaign[],4,FALSE)</f>
        <v>62</v>
      </c>
      <c r="F392" t="str">
        <f>VLOOKUP(data[[#This Row],[id_campaign]],campaign[],2,FALSE)</f>
        <v>OwnsComputer</v>
      </c>
      <c r="G392" t="str">
        <f>VLOOKUP(data[[#This Row],[id_customer]],customer[],2,FALSE)</f>
        <v>Derward Probetts</v>
      </c>
      <c r="H392" t="str">
        <f>data[[#This Row],[id_customer]]&amp;data[[#This Row],[id_campaign]]</f>
        <v>C0023cam11</v>
      </c>
      <c r="I392">
        <f>DATEDIF(data[[#This Row],[join_date]],data[[#This Row],[buy_date]],"M")</f>
        <v>0</v>
      </c>
    </row>
    <row r="393" spans="1:9" x14ac:dyDescent="0.25">
      <c r="A393" t="s">
        <v>133</v>
      </c>
      <c r="B393" t="s">
        <v>24</v>
      </c>
      <c r="C393" s="1">
        <v>44832</v>
      </c>
      <c r="D393" s="1">
        <v>44868</v>
      </c>
      <c r="E393">
        <f>VLOOKUP(data[[#This Row],[id_campaign]],campaign[],4,FALSE)</f>
        <v>62</v>
      </c>
      <c r="F393" t="str">
        <f>VLOOKUP(data[[#This Row],[id_campaign]],campaign[],2,FALSE)</f>
        <v>OwnsComputer</v>
      </c>
      <c r="G393" t="str">
        <f>VLOOKUP(data[[#This Row],[id_customer]],customer[],2,FALSE)</f>
        <v>Derward Probetts</v>
      </c>
      <c r="H393" t="str">
        <f>data[[#This Row],[id_customer]]&amp;data[[#This Row],[id_campaign]]</f>
        <v>C0023cam11</v>
      </c>
      <c r="I393">
        <f>DATEDIF(data[[#This Row],[join_date]],data[[#This Row],[buy_date]],"M")</f>
        <v>1</v>
      </c>
    </row>
    <row r="394" spans="1:9" x14ac:dyDescent="0.25">
      <c r="A394" t="s">
        <v>133</v>
      </c>
      <c r="B394" t="s">
        <v>24</v>
      </c>
      <c r="C394" s="1">
        <v>44832</v>
      </c>
      <c r="D394" s="1">
        <v>44965</v>
      </c>
      <c r="E394">
        <f>VLOOKUP(data[[#This Row],[id_campaign]],campaign[],4,FALSE)</f>
        <v>62</v>
      </c>
      <c r="F394" t="str">
        <f>VLOOKUP(data[[#This Row],[id_campaign]],campaign[],2,FALSE)</f>
        <v>OwnsComputer</v>
      </c>
      <c r="G394" t="str">
        <f>VLOOKUP(data[[#This Row],[id_customer]],customer[],2,FALSE)</f>
        <v>Derward Probetts</v>
      </c>
      <c r="H394" t="str">
        <f>data[[#This Row],[id_customer]]&amp;data[[#This Row],[id_campaign]]</f>
        <v>C0023cam11</v>
      </c>
      <c r="I394">
        <f>DATEDIF(data[[#This Row],[join_date]],data[[#This Row],[buy_date]],"M")</f>
        <v>4</v>
      </c>
    </row>
    <row r="395" spans="1:9" x14ac:dyDescent="0.25">
      <c r="A395" t="s">
        <v>133</v>
      </c>
      <c r="B395" t="s">
        <v>24</v>
      </c>
      <c r="C395" s="1">
        <v>44832</v>
      </c>
      <c r="D395" s="1">
        <v>45013</v>
      </c>
      <c r="E395">
        <f>VLOOKUP(data[[#This Row],[id_campaign]],campaign[],4,FALSE)</f>
        <v>62</v>
      </c>
      <c r="F395" t="str">
        <f>VLOOKUP(data[[#This Row],[id_campaign]],campaign[],2,FALSE)</f>
        <v>OwnsComputer</v>
      </c>
      <c r="G395" t="str">
        <f>VLOOKUP(data[[#This Row],[id_customer]],customer[],2,FALSE)</f>
        <v>Derward Probetts</v>
      </c>
      <c r="H395" t="str">
        <f>data[[#This Row],[id_customer]]&amp;data[[#This Row],[id_campaign]]</f>
        <v>C0023cam11</v>
      </c>
      <c r="I395">
        <f>DATEDIF(data[[#This Row],[join_date]],data[[#This Row],[buy_date]],"M")</f>
        <v>6</v>
      </c>
    </row>
    <row r="396" spans="1:9" x14ac:dyDescent="0.25">
      <c r="A396" t="s">
        <v>133</v>
      </c>
      <c r="B396" t="s">
        <v>24</v>
      </c>
      <c r="C396" s="1">
        <v>44832</v>
      </c>
      <c r="D396" s="1">
        <v>45018</v>
      </c>
      <c r="E396">
        <f>VLOOKUP(data[[#This Row],[id_campaign]],campaign[],4,FALSE)</f>
        <v>62</v>
      </c>
      <c r="F396" t="str">
        <f>VLOOKUP(data[[#This Row],[id_campaign]],campaign[],2,FALSE)</f>
        <v>OwnsComputer</v>
      </c>
      <c r="G396" t="str">
        <f>VLOOKUP(data[[#This Row],[id_customer]],customer[],2,FALSE)</f>
        <v>Derward Probetts</v>
      </c>
      <c r="H396" t="str">
        <f>data[[#This Row],[id_customer]]&amp;data[[#This Row],[id_campaign]]</f>
        <v>C0023cam11</v>
      </c>
      <c r="I396">
        <f>DATEDIF(data[[#This Row],[join_date]],data[[#This Row],[buy_date]],"M")</f>
        <v>6</v>
      </c>
    </row>
    <row r="397" spans="1:9" x14ac:dyDescent="0.25">
      <c r="A397" t="s">
        <v>133</v>
      </c>
      <c r="B397" t="s">
        <v>24</v>
      </c>
      <c r="C397" s="1">
        <v>44832</v>
      </c>
      <c r="D397" s="1">
        <v>45056</v>
      </c>
      <c r="E397">
        <f>VLOOKUP(data[[#This Row],[id_campaign]],campaign[],4,FALSE)</f>
        <v>62</v>
      </c>
      <c r="F397" t="str">
        <f>VLOOKUP(data[[#This Row],[id_campaign]],campaign[],2,FALSE)</f>
        <v>OwnsComputer</v>
      </c>
      <c r="G397" t="str">
        <f>VLOOKUP(data[[#This Row],[id_customer]],customer[],2,FALSE)</f>
        <v>Derward Probetts</v>
      </c>
      <c r="H397" t="str">
        <f>data[[#This Row],[id_customer]]&amp;data[[#This Row],[id_campaign]]</f>
        <v>C0023cam11</v>
      </c>
      <c r="I397">
        <f>DATEDIF(data[[#This Row],[join_date]],data[[#This Row],[buy_date]],"M")</f>
        <v>7</v>
      </c>
    </row>
    <row r="398" spans="1:9" x14ac:dyDescent="0.25">
      <c r="A398" t="s">
        <v>133</v>
      </c>
      <c r="B398" t="s">
        <v>6</v>
      </c>
      <c r="C398" s="1">
        <v>44853</v>
      </c>
      <c r="D398" s="1">
        <v>44853</v>
      </c>
      <c r="E398">
        <f>VLOOKUP(data[[#This Row],[id_campaign]],campaign[],4,FALSE)</f>
        <v>26</v>
      </c>
      <c r="F398" t="str">
        <f>VLOOKUP(data[[#This Row],[id_campaign]],campaign[],2,FALSE)</f>
        <v>HandsetRefurbished</v>
      </c>
      <c r="G398" t="str">
        <f>VLOOKUP(data[[#This Row],[id_customer]],customer[],2,FALSE)</f>
        <v>Derward Probetts</v>
      </c>
      <c r="H398" t="str">
        <f>data[[#This Row],[id_customer]]&amp;data[[#This Row],[id_campaign]]</f>
        <v>C0023cam02</v>
      </c>
      <c r="I398">
        <f>DATEDIF(data[[#This Row],[join_date]],data[[#This Row],[buy_date]],"M")</f>
        <v>0</v>
      </c>
    </row>
    <row r="399" spans="1:9" x14ac:dyDescent="0.25">
      <c r="A399" t="s">
        <v>133</v>
      </c>
      <c r="B399" t="s">
        <v>6</v>
      </c>
      <c r="C399" s="1">
        <v>44853</v>
      </c>
      <c r="D399" s="1">
        <v>44887</v>
      </c>
      <c r="E399">
        <f>VLOOKUP(data[[#This Row],[id_campaign]],campaign[],4,FALSE)</f>
        <v>26</v>
      </c>
      <c r="F399" t="str">
        <f>VLOOKUP(data[[#This Row],[id_campaign]],campaign[],2,FALSE)</f>
        <v>HandsetRefurbished</v>
      </c>
      <c r="G399" t="str">
        <f>VLOOKUP(data[[#This Row],[id_customer]],customer[],2,FALSE)</f>
        <v>Derward Probetts</v>
      </c>
      <c r="H399" t="str">
        <f>data[[#This Row],[id_customer]]&amp;data[[#This Row],[id_campaign]]</f>
        <v>C0023cam02</v>
      </c>
      <c r="I399">
        <f>DATEDIF(data[[#This Row],[join_date]],data[[#This Row],[buy_date]],"M")</f>
        <v>1</v>
      </c>
    </row>
    <row r="400" spans="1:9" x14ac:dyDescent="0.25">
      <c r="A400" t="s">
        <v>133</v>
      </c>
      <c r="B400" t="s">
        <v>6</v>
      </c>
      <c r="C400" s="1">
        <v>44853</v>
      </c>
      <c r="D400" s="1">
        <v>44899</v>
      </c>
      <c r="E400">
        <f>VLOOKUP(data[[#This Row],[id_campaign]],campaign[],4,FALSE)</f>
        <v>26</v>
      </c>
      <c r="F400" t="str">
        <f>VLOOKUP(data[[#This Row],[id_campaign]],campaign[],2,FALSE)</f>
        <v>HandsetRefurbished</v>
      </c>
      <c r="G400" t="str">
        <f>VLOOKUP(data[[#This Row],[id_customer]],customer[],2,FALSE)</f>
        <v>Derward Probetts</v>
      </c>
      <c r="H400" t="str">
        <f>data[[#This Row],[id_customer]]&amp;data[[#This Row],[id_campaign]]</f>
        <v>C0023cam02</v>
      </c>
      <c r="I400">
        <f>DATEDIF(data[[#This Row],[join_date]],data[[#This Row],[buy_date]],"M")</f>
        <v>1</v>
      </c>
    </row>
    <row r="401" spans="1:9" x14ac:dyDescent="0.25">
      <c r="A401" t="s">
        <v>133</v>
      </c>
      <c r="B401" t="s">
        <v>6</v>
      </c>
      <c r="C401" s="1">
        <v>44853</v>
      </c>
      <c r="D401" s="1">
        <v>44955</v>
      </c>
      <c r="E401">
        <f>VLOOKUP(data[[#This Row],[id_campaign]],campaign[],4,FALSE)</f>
        <v>26</v>
      </c>
      <c r="F401" t="str">
        <f>VLOOKUP(data[[#This Row],[id_campaign]],campaign[],2,FALSE)</f>
        <v>HandsetRefurbished</v>
      </c>
      <c r="G401" t="str">
        <f>VLOOKUP(data[[#This Row],[id_customer]],customer[],2,FALSE)</f>
        <v>Derward Probetts</v>
      </c>
      <c r="H401" t="str">
        <f>data[[#This Row],[id_customer]]&amp;data[[#This Row],[id_campaign]]</f>
        <v>C0023cam02</v>
      </c>
      <c r="I401">
        <f>DATEDIF(data[[#This Row],[join_date]],data[[#This Row],[buy_date]],"M")</f>
        <v>3</v>
      </c>
    </row>
    <row r="402" spans="1:9" x14ac:dyDescent="0.25">
      <c r="A402" t="s">
        <v>133</v>
      </c>
      <c r="B402" t="s">
        <v>6</v>
      </c>
      <c r="C402" s="1">
        <v>44853</v>
      </c>
      <c r="D402" s="1">
        <v>44977</v>
      </c>
      <c r="E402">
        <f>VLOOKUP(data[[#This Row],[id_campaign]],campaign[],4,FALSE)</f>
        <v>26</v>
      </c>
      <c r="F402" t="str">
        <f>VLOOKUP(data[[#This Row],[id_campaign]],campaign[],2,FALSE)</f>
        <v>HandsetRefurbished</v>
      </c>
      <c r="G402" t="str">
        <f>VLOOKUP(data[[#This Row],[id_customer]],customer[],2,FALSE)</f>
        <v>Derward Probetts</v>
      </c>
      <c r="H402" t="str">
        <f>data[[#This Row],[id_customer]]&amp;data[[#This Row],[id_campaign]]</f>
        <v>C0023cam02</v>
      </c>
      <c r="I402">
        <f>DATEDIF(data[[#This Row],[join_date]],data[[#This Row],[buy_date]],"M")</f>
        <v>4</v>
      </c>
    </row>
    <row r="403" spans="1:9" x14ac:dyDescent="0.25">
      <c r="A403" t="s">
        <v>133</v>
      </c>
      <c r="B403" t="s">
        <v>6</v>
      </c>
      <c r="C403" s="1">
        <v>44853</v>
      </c>
      <c r="D403" s="1">
        <v>45007</v>
      </c>
      <c r="E403">
        <f>VLOOKUP(data[[#This Row],[id_campaign]],campaign[],4,FALSE)</f>
        <v>26</v>
      </c>
      <c r="F403" t="str">
        <f>VLOOKUP(data[[#This Row],[id_campaign]],campaign[],2,FALSE)</f>
        <v>HandsetRefurbished</v>
      </c>
      <c r="G403" t="str">
        <f>VLOOKUP(data[[#This Row],[id_customer]],customer[],2,FALSE)</f>
        <v>Derward Probetts</v>
      </c>
      <c r="H403" t="str">
        <f>data[[#This Row],[id_customer]]&amp;data[[#This Row],[id_campaign]]</f>
        <v>C0023cam02</v>
      </c>
      <c r="I403">
        <f>DATEDIF(data[[#This Row],[join_date]],data[[#This Row],[buy_date]],"M")</f>
        <v>5</v>
      </c>
    </row>
    <row r="404" spans="1:9" x14ac:dyDescent="0.25">
      <c r="A404" t="s">
        <v>133</v>
      </c>
      <c r="B404" t="s">
        <v>8</v>
      </c>
      <c r="C404" s="1">
        <v>45040</v>
      </c>
      <c r="D404" s="1">
        <v>45040</v>
      </c>
      <c r="E404">
        <f>VLOOKUP(data[[#This Row],[id_campaign]],campaign[],4,FALSE)</f>
        <v>62</v>
      </c>
      <c r="F404" t="str">
        <f>VLOOKUP(data[[#This Row],[id_campaign]],campaign[],2,FALSE)</f>
        <v>HandsetWebCapable</v>
      </c>
      <c r="G404" t="str">
        <f>VLOOKUP(data[[#This Row],[id_customer]],customer[],2,FALSE)</f>
        <v>Derward Probetts</v>
      </c>
      <c r="H404" t="str">
        <f>data[[#This Row],[id_customer]]&amp;data[[#This Row],[id_campaign]]</f>
        <v>C0023cam03</v>
      </c>
      <c r="I404">
        <f>DATEDIF(data[[#This Row],[join_date]],data[[#This Row],[buy_date]],"M")</f>
        <v>0</v>
      </c>
    </row>
    <row r="405" spans="1:9" x14ac:dyDescent="0.25">
      <c r="A405" t="s">
        <v>133</v>
      </c>
      <c r="B405" t="s">
        <v>8</v>
      </c>
      <c r="C405" s="1">
        <v>45040</v>
      </c>
      <c r="D405" s="1">
        <v>45074</v>
      </c>
      <c r="E405">
        <f>VLOOKUP(data[[#This Row],[id_campaign]],campaign[],4,FALSE)</f>
        <v>62</v>
      </c>
      <c r="F405" t="str">
        <f>VLOOKUP(data[[#This Row],[id_campaign]],campaign[],2,FALSE)</f>
        <v>HandsetWebCapable</v>
      </c>
      <c r="G405" t="str">
        <f>VLOOKUP(data[[#This Row],[id_customer]],customer[],2,FALSE)</f>
        <v>Derward Probetts</v>
      </c>
      <c r="H405" t="str">
        <f>data[[#This Row],[id_customer]]&amp;data[[#This Row],[id_campaign]]</f>
        <v>C0023cam03</v>
      </c>
      <c r="I405">
        <f>DATEDIF(data[[#This Row],[join_date]],data[[#This Row],[buy_date]],"M")</f>
        <v>1</v>
      </c>
    </row>
    <row r="406" spans="1:9" x14ac:dyDescent="0.25">
      <c r="A406" t="s">
        <v>133</v>
      </c>
      <c r="B406" t="s">
        <v>8</v>
      </c>
      <c r="C406" s="1">
        <v>45040</v>
      </c>
      <c r="D406" s="1">
        <v>45083</v>
      </c>
      <c r="E406">
        <f>VLOOKUP(data[[#This Row],[id_campaign]],campaign[],4,FALSE)</f>
        <v>62</v>
      </c>
      <c r="F406" t="str">
        <f>VLOOKUP(data[[#This Row],[id_campaign]],campaign[],2,FALSE)</f>
        <v>HandsetWebCapable</v>
      </c>
      <c r="G406" t="str">
        <f>VLOOKUP(data[[#This Row],[id_customer]],customer[],2,FALSE)</f>
        <v>Derward Probetts</v>
      </c>
      <c r="H406" t="str">
        <f>data[[#This Row],[id_customer]]&amp;data[[#This Row],[id_campaign]]</f>
        <v>C0023cam03</v>
      </c>
      <c r="I406">
        <f>DATEDIF(data[[#This Row],[join_date]],data[[#This Row],[buy_date]],"M")</f>
        <v>1</v>
      </c>
    </row>
    <row r="407" spans="1:9" x14ac:dyDescent="0.25">
      <c r="A407" t="s">
        <v>137</v>
      </c>
      <c r="B407" t="s">
        <v>26</v>
      </c>
      <c r="C407" s="1">
        <v>44738</v>
      </c>
      <c r="D407" s="1">
        <v>44738</v>
      </c>
      <c r="E407">
        <f>VLOOKUP(data[[#This Row],[id_campaign]],campaign[],4,FALSE)</f>
        <v>65</v>
      </c>
      <c r="F407" t="str">
        <f>VLOOKUP(data[[#This Row],[id_campaign]],campaign[],2,FALSE)</f>
        <v>HasCreditCard</v>
      </c>
      <c r="G407" t="str">
        <f>VLOOKUP(data[[#This Row],[id_customer]],customer[],2,FALSE)</f>
        <v>Ursuline Fitzjohn</v>
      </c>
      <c r="H407" t="str">
        <f>data[[#This Row],[id_customer]]&amp;data[[#This Row],[id_campaign]]</f>
        <v>C0024cam12</v>
      </c>
      <c r="I407">
        <f>DATEDIF(data[[#This Row],[join_date]],data[[#This Row],[buy_date]],"M")</f>
        <v>0</v>
      </c>
    </row>
    <row r="408" spans="1:9" x14ac:dyDescent="0.25">
      <c r="A408" t="s">
        <v>137</v>
      </c>
      <c r="B408" t="s">
        <v>26</v>
      </c>
      <c r="C408" s="1">
        <v>44738</v>
      </c>
      <c r="D408" s="1">
        <v>44768</v>
      </c>
      <c r="E408">
        <f>VLOOKUP(data[[#This Row],[id_campaign]],campaign[],4,FALSE)</f>
        <v>65</v>
      </c>
      <c r="F408" t="str">
        <f>VLOOKUP(data[[#This Row],[id_campaign]],campaign[],2,FALSE)</f>
        <v>HasCreditCard</v>
      </c>
      <c r="G408" t="str">
        <f>VLOOKUP(data[[#This Row],[id_customer]],customer[],2,FALSE)</f>
        <v>Ursuline Fitzjohn</v>
      </c>
      <c r="H408" t="str">
        <f>data[[#This Row],[id_customer]]&amp;data[[#This Row],[id_campaign]]</f>
        <v>C0024cam12</v>
      </c>
      <c r="I408">
        <f>DATEDIF(data[[#This Row],[join_date]],data[[#This Row],[buy_date]],"M")</f>
        <v>1</v>
      </c>
    </row>
    <row r="409" spans="1:9" x14ac:dyDescent="0.25">
      <c r="A409" t="s">
        <v>137</v>
      </c>
      <c r="B409" t="s">
        <v>26</v>
      </c>
      <c r="C409" s="1">
        <v>44738</v>
      </c>
      <c r="D409" s="1">
        <v>44809</v>
      </c>
      <c r="E409">
        <f>VLOOKUP(data[[#This Row],[id_campaign]],campaign[],4,FALSE)</f>
        <v>65</v>
      </c>
      <c r="F409" t="str">
        <f>VLOOKUP(data[[#This Row],[id_campaign]],campaign[],2,FALSE)</f>
        <v>HasCreditCard</v>
      </c>
      <c r="G409" t="str">
        <f>VLOOKUP(data[[#This Row],[id_customer]],customer[],2,FALSE)</f>
        <v>Ursuline Fitzjohn</v>
      </c>
      <c r="H409" t="str">
        <f>data[[#This Row],[id_customer]]&amp;data[[#This Row],[id_campaign]]</f>
        <v>C0024cam12</v>
      </c>
      <c r="I409">
        <f>DATEDIF(data[[#This Row],[join_date]],data[[#This Row],[buy_date]],"M")</f>
        <v>2</v>
      </c>
    </row>
    <row r="410" spans="1:9" x14ac:dyDescent="0.25">
      <c r="A410" t="s">
        <v>137</v>
      </c>
      <c r="B410" t="s">
        <v>26</v>
      </c>
      <c r="C410" s="1">
        <v>44738</v>
      </c>
      <c r="D410" s="1">
        <v>44842</v>
      </c>
      <c r="E410">
        <f>VLOOKUP(data[[#This Row],[id_campaign]],campaign[],4,FALSE)</f>
        <v>65</v>
      </c>
      <c r="F410" t="str">
        <f>VLOOKUP(data[[#This Row],[id_campaign]],campaign[],2,FALSE)</f>
        <v>HasCreditCard</v>
      </c>
      <c r="G410" t="str">
        <f>VLOOKUP(data[[#This Row],[id_customer]],customer[],2,FALSE)</f>
        <v>Ursuline Fitzjohn</v>
      </c>
      <c r="H410" t="str">
        <f>data[[#This Row],[id_customer]]&amp;data[[#This Row],[id_campaign]]</f>
        <v>C0024cam12</v>
      </c>
      <c r="I410">
        <f>DATEDIF(data[[#This Row],[join_date]],data[[#This Row],[buy_date]],"M")</f>
        <v>3</v>
      </c>
    </row>
    <row r="411" spans="1:9" x14ac:dyDescent="0.25">
      <c r="A411" t="s">
        <v>137</v>
      </c>
      <c r="B411" t="s">
        <v>26</v>
      </c>
      <c r="C411" s="1">
        <v>44738</v>
      </c>
      <c r="D411" s="1">
        <v>44874</v>
      </c>
      <c r="E411">
        <f>VLOOKUP(data[[#This Row],[id_campaign]],campaign[],4,FALSE)</f>
        <v>65</v>
      </c>
      <c r="F411" t="str">
        <f>VLOOKUP(data[[#This Row],[id_campaign]],campaign[],2,FALSE)</f>
        <v>HasCreditCard</v>
      </c>
      <c r="G411" t="str">
        <f>VLOOKUP(data[[#This Row],[id_customer]],customer[],2,FALSE)</f>
        <v>Ursuline Fitzjohn</v>
      </c>
      <c r="H411" t="str">
        <f>data[[#This Row],[id_customer]]&amp;data[[#This Row],[id_campaign]]</f>
        <v>C0024cam12</v>
      </c>
      <c r="I411">
        <f>DATEDIF(data[[#This Row],[join_date]],data[[#This Row],[buy_date]],"M")</f>
        <v>4</v>
      </c>
    </row>
    <row r="412" spans="1:9" x14ac:dyDescent="0.25">
      <c r="A412" t="s">
        <v>137</v>
      </c>
      <c r="B412" t="s">
        <v>26</v>
      </c>
      <c r="C412" s="1">
        <v>44738</v>
      </c>
      <c r="D412" s="1">
        <v>44906</v>
      </c>
      <c r="E412">
        <f>VLOOKUP(data[[#This Row],[id_campaign]],campaign[],4,FALSE)</f>
        <v>65</v>
      </c>
      <c r="F412" t="str">
        <f>VLOOKUP(data[[#This Row],[id_campaign]],campaign[],2,FALSE)</f>
        <v>HasCreditCard</v>
      </c>
      <c r="G412" t="str">
        <f>VLOOKUP(data[[#This Row],[id_customer]],customer[],2,FALSE)</f>
        <v>Ursuline Fitzjohn</v>
      </c>
      <c r="H412" t="str">
        <f>data[[#This Row],[id_customer]]&amp;data[[#This Row],[id_campaign]]</f>
        <v>C0024cam12</v>
      </c>
      <c r="I412">
        <f>DATEDIF(data[[#This Row],[join_date]],data[[#This Row],[buy_date]],"M")</f>
        <v>5</v>
      </c>
    </row>
    <row r="413" spans="1:9" x14ac:dyDescent="0.25">
      <c r="A413" t="s">
        <v>137</v>
      </c>
      <c r="B413" t="s">
        <v>26</v>
      </c>
      <c r="C413" s="1">
        <v>44738</v>
      </c>
      <c r="D413" s="1">
        <v>44966</v>
      </c>
      <c r="E413">
        <f>VLOOKUP(data[[#This Row],[id_campaign]],campaign[],4,FALSE)</f>
        <v>65</v>
      </c>
      <c r="F413" t="str">
        <f>VLOOKUP(data[[#This Row],[id_campaign]],campaign[],2,FALSE)</f>
        <v>HasCreditCard</v>
      </c>
      <c r="G413" t="str">
        <f>VLOOKUP(data[[#This Row],[id_customer]],customer[],2,FALSE)</f>
        <v>Ursuline Fitzjohn</v>
      </c>
      <c r="H413" t="str">
        <f>data[[#This Row],[id_customer]]&amp;data[[#This Row],[id_campaign]]</f>
        <v>C0024cam12</v>
      </c>
      <c r="I413">
        <f>DATEDIF(data[[#This Row],[join_date]],data[[#This Row],[buy_date]],"M")</f>
        <v>7</v>
      </c>
    </row>
    <row r="414" spans="1:9" x14ac:dyDescent="0.25">
      <c r="A414" t="s">
        <v>137</v>
      </c>
      <c r="B414" t="s">
        <v>26</v>
      </c>
      <c r="C414" s="1">
        <v>44738</v>
      </c>
      <c r="D414" s="1">
        <v>44992</v>
      </c>
      <c r="E414">
        <f>VLOOKUP(data[[#This Row],[id_campaign]],campaign[],4,FALSE)</f>
        <v>65</v>
      </c>
      <c r="F414" t="str">
        <f>VLOOKUP(data[[#This Row],[id_campaign]],campaign[],2,FALSE)</f>
        <v>HasCreditCard</v>
      </c>
      <c r="G414" t="str">
        <f>VLOOKUP(data[[#This Row],[id_customer]],customer[],2,FALSE)</f>
        <v>Ursuline Fitzjohn</v>
      </c>
      <c r="H414" t="str">
        <f>data[[#This Row],[id_customer]]&amp;data[[#This Row],[id_campaign]]</f>
        <v>C0024cam12</v>
      </c>
      <c r="I414">
        <f>DATEDIF(data[[#This Row],[join_date]],data[[#This Row],[buy_date]],"M")</f>
        <v>8</v>
      </c>
    </row>
    <row r="415" spans="1:9" x14ac:dyDescent="0.25">
      <c r="A415" t="s">
        <v>137</v>
      </c>
      <c r="B415" t="s">
        <v>26</v>
      </c>
      <c r="C415" s="1">
        <v>44738</v>
      </c>
      <c r="D415" s="1">
        <v>45043</v>
      </c>
      <c r="E415">
        <f>VLOOKUP(data[[#This Row],[id_campaign]],campaign[],4,FALSE)</f>
        <v>65</v>
      </c>
      <c r="F415" t="str">
        <f>VLOOKUP(data[[#This Row],[id_campaign]],campaign[],2,FALSE)</f>
        <v>HasCreditCard</v>
      </c>
      <c r="G415" t="str">
        <f>VLOOKUP(data[[#This Row],[id_customer]],customer[],2,FALSE)</f>
        <v>Ursuline Fitzjohn</v>
      </c>
      <c r="H415" t="str">
        <f>data[[#This Row],[id_customer]]&amp;data[[#This Row],[id_campaign]]</f>
        <v>C0024cam12</v>
      </c>
      <c r="I415">
        <f>DATEDIF(data[[#This Row],[join_date]],data[[#This Row],[buy_date]],"M")</f>
        <v>10</v>
      </c>
    </row>
    <row r="416" spans="1:9" x14ac:dyDescent="0.25">
      <c r="A416" t="s">
        <v>137</v>
      </c>
      <c r="B416" t="s">
        <v>26</v>
      </c>
      <c r="C416" s="1">
        <v>44738</v>
      </c>
      <c r="D416" s="1">
        <v>45052</v>
      </c>
      <c r="E416">
        <f>VLOOKUP(data[[#This Row],[id_campaign]],campaign[],4,FALSE)</f>
        <v>65</v>
      </c>
      <c r="F416" t="str">
        <f>VLOOKUP(data[[#This Row],[id_campaign]],campaign[],2,FALSE)</f>
        <v>HasCreditCard</v>
      </c>
      <c r="G416" t="str">
        <f>VLOOKUP(data[[#This Row],[id_customer]],customer[],2,FALSE)</f>
        <v>Ursuline Fitzjohn</v>
      </c>
      <c r="H416" t="str">
        <f>data[[#This Row],[id_customer]]&amp;data[[#This Row],[id_campaign]]</f>
        <v>C0024cam12</v>
      </c>
      <c r="I416">
        <f>DATEDIF(data[[#This Row],[join_date]],data[[#This Row],[buy_date]],"M")</f>
        <v>10</v>
      </c>
    </row>
    <row r="417" spans="1:9" x14ac:dyDescent="0.25">
      <c r="A417" t="s">
        <v>137</v>
      </c>
      <c r="B417" t="s">
        <v>26</v>
      </c>
      <c r="C417" s="1">
        <v>44738</v>
      </c>
      <c r="D417" s="1">
        <v>45079</v>
      </c>
      <c r="E417">
        <f>VLOOKUP(data[[#This Row],[id_campaign]],campaign[],4,FALSE)</f>
        <v>65</v>
      </c>
      <c r="F417" t="str">
        <f>VLOOKUP(data[[#This Row],[id_campaign]],campaign[],2,FALSE)</f>
        <v>HasCreditCard</v>
      </c>
      <c r="G417" t="str">
        <f>VLOOKUP(data[[#This Row],[id_customer]],customer[],2,FALSE)</f>
        <v>Ursuline Fitzjohn</v>
      </c>
      <c r="H417" t="str">
        <f>data[[#This Row],[id_customer]]&amp;data[[#This Row],[id_campaign]]</f>
        <v>C0024cam12</v>
      </c>
      <c r="I417">
        <f>DATEDIF(data[[#This Row],[join_date]],data[[#This Row],[buy_date]],"M")</f>
        <v>11</v>
      </c>
    </row>
    <row r="418" spans="1:9" x14ac:dyDescent="0.25">
      <c r="A418" t="s">
        <v>137</v>
      </c>
      <c r="B418" t="s">
        <v>18</v>
      </c>
      <c r="C418" s="1">
        <v>44821</v>
      </c>
      <c r="D418" s="1">
        <v>44821</v>
      </c>
      <c r="E418">
        <f>VLOOKUP(data[[#This Row],[id_campaign]],campaign[],4,FALSE)</f>
        <v>27</v>
      </c>
      <c r="F418" t="str">
        <f>VLOOKUP(data[[#This Row],[id_campaign]],campaign[],2,FALSE)</f>
        <v>RespondsToMailOffers</v>
      </c>
      <c r="G418" t="str">
        <f>VLOOKUP(data[[#This Row],[id_customer]],customer[],2,FALSE)</f>
        <v>Ursuline Fitzjohn</v>
      </c>
      <c r="H418" t="str">
        <f>data[[#This Row],[id_customer]]&amp;data[[#This Row],[id_campaign]]</f>
        <v>C0024cam08</v>
      </c>
      <c r="I418">
        <f>DATEDIF(data[[#This Row],[join_date]],data[[#This Row],[buy_date]],"M")</f>
        <v>0</v>
      </c>
    </row>
    <row r="419" spans="1:9" x14ac:dyDescent="0.25">
      <c r="A419" t="s">
        <v>137</v>
      </c>
      <c r="B419" t="s">
        <v>18</v>
      </c>
      <c r="C419" s="1">
        <v>44821</v>
      </c>
      <c r="D419" s="1">
        <v>44851</v>
      </c>
      <c r="E419">
        <f>VLOOKUP(data[[#This Row],[id_campaign]],campaign[],4,FALSE)</f>
        <v>27</v>
      </c>
      <c r="F419" t="str">
        <f>VLOOKUP(data[[#This Row],[id_campaign]],campaign[],2,FALSE)</f>
        <v>RespondsToMailOffers</v>
      </c>
      <c r="G419" t="str">
        <f>VLOOKUP(data[[#This Row],[id_customer]],customer[],2,FALSE)</f>
        <v>Ursuline Fitzjohn</v>
      </c>
      <c r="H419" t="str">
        <f>data[[#This Row],[id_customer]]&amp;data[[#This Row],[id_campaign]]</f>
        <v>C0024cam08</v>
      </c>
      <c r="I419">
        <f>DATEDIF(data[[#This Row],[join_date]],data[[#This Row],[buy_date]],"M")</f>
        <v>1</v>
      </c>
    </row>
    <row r="420" spans="1:9" x14ac:dyDescent="0.25">
      <c r="A420" t="s">
        <v>137</v>
      </c>
      <c r="B420" t="s">
        <v>18</v>
      </c>
      <c r="C420" s="1">
        <v>44821</v>
      </c>
      <c r="D420" s="1">
        <v>44883</v>
      </c>
      <c r="E420">
        <f>VLOOKUP(data[[#This Row],[id_campaign]],campaign[],4,FALSE)</f>
        <v>27</v>
      </c>
      <c r="F420" t="str">
        <f>VLOOKUP(data[[#This Row],[id_campaign]],campaign[],2,FALSE)</f>
        <v>RespondsToMailOffers</v>
      </c>
      <c r="G420" t="str">
        <f>VLOOKUP(data[[#This Row],[id_customer]],customer[],2,FALSE)</f>
        <v>Ursuline Fitzjohn</v>
      </c>
      <c r="H420" t="str">
        <f>data[[#This Row],[id_customer]]&amp;data[[#This Row],[id_campaign]]</f>
        <v>C0024cam08</v>
      </c>
      <c r="I420">
        <f>DATEDIF(data[[#This Row],[join_date]],data[[#This Row],[buy_date]],"M")</f>
        <v>2</v>
      </c>
    </row>
    <row r="421" spans="1:9" x14ac:dyDescent="0.25">
      <c r="A421" t="s">
        <v>137</v>
      </c>
      <c r="B421" t="s">
        <v>18</v>
      </c>
      <c r="C421" s="1">
        <v>44821</v>
      </c>
      <c r="D421" s="1">
        <v>44917</v>
      </c>
      <c r="E421">
        <f>VLOOKUP(data[[#This Row],[id_campaign]],campaign[],4,FALSE)</f>
        <v>27</v>
      </c>
      <c r="F421" t="str">
        <f>VLOOKUP(data[[#This Row],[id_campaign]],campaign[],2,FALSE)</f>
        <v>RespondsToMailOffers</v>
      </c>
      <c r="G421" t="str">
        <f>VLOOKUP(data[[#This Row],[id_customer]],customer[],2,FALSE)</f>
        <v>Ursuline Fitzjohn</v>
      </c>
      <c r="H421" t="str">
        <f>data[[#This Row],[id_customer]]&amp;data[[#This Row],[id_campaign]]</f>
        <v>C0024cam08</v>
      </c>
      <c r="I421">
        <f>DATEDIF(data[[#This Row],[join_date]],data[[#This Row],[buy_date]],"M")</f>
        <v>3</v>
      </c>
    </row>
    <row r="422" spans="1:9" x14ac:dyDescent="0.25">
      <c r="A422" t="s">
        <v>137</v>
      </c>
      <c r="B422" t="s">
        <v>18</v>
      </c>
      <c r="C422" s="1">
        <v>44821</v>
      </c>
      <c r="D422" s="1">
        <v>44950</v>
      </c>
      <c r="E422">
        <f>VLOOKUP(data[[#This Row],[id_campaign]],campaign[],4,FALSE)</f>
        <v>27</v>
      </c>
      <c r="F422" t="str">
        <f>VLOOKUP(data[[#This Row],[id_campaign]],campaign[],2,FALSE)</f>
        <v>RespondsToMailOffers</v>
      </c>
      <c r="G422" t="str">
        <f>VLOOKUP(data[[#This Row],[id_customer]],customer[],2,FALSE)</f>
        <v>Ursuline Fitzjohn</v>
      </c>
      <c r="H422" t="str">
        <f>data[[#This Row],[id_customer]]&amp;data[[#This Row],[id_campaign]]</f>
        <v>C0024cam08</v>
      </c>
      <c r="I422">
        <f>DATEDIF(data[[#This Row],[join_date]],data[[#This Row],[buy_date]],"M")</f>
        <v>4</v>
      </c>
    </row>
    <row r="423" spans="1:9" x14ac:dyDescent="0.25">
      <c r="A423" t="s">
        <v>137</v>
      </c>
      <c r="B423" t="s">
        <v>18</v>
      </c>
      <c r="C423" s="1">
        <v>44821</v>
      </c>
      <c r="D423" s="1">
        <v>44977</v>
      </c>
      <c r="E423">
        <f>VLOOKUP(data[[#This Row],[id_campaign]],campaign[],4,FALSE)</f>
        <v>27</v>
      </c>
      <c r="F423" t="str">
        <f>VLOOKUP(data[[#This Row],[id_campaign]],campaign[],2,FALSE)</f>
        <v>RespondsToMailOffers</v>
      </c>
      <c r="G423" t="str">
        <f>VLOOKUP(data[[#This Row],[id_customer]],customer[],2,FALSE)</f>
        <v>Ursuline Fitzjohn</v>
      </c>
      <c r="H423" t="str">
        <f>data[[#This Row],[id_customer]]&amp;data[[#This Row],[id_campaign]]</f>
        <v>C0024cam08</v>
      </c>
      <c r="I423">
        <f>DATEDIF(data[[#This Row],[join_date]],data[[#This Row],[buy_date]],"M")</f>
        <v>5</v>
      </c>
    </row>
    <row r="424" spans="1:9" x14ac:dyDescent="0.25">
      <c r="A424" t="s">
        <v>137</v>
      </c>
      <c r="B424" t="s">
        <v>18</v>
      </c>
      <c r="C424" s="1">
        <v>44821</v>
      </c>
      <c r="D424" s="1">
        <v>44987</v>
      </c>
      <c r="E424">
        <f>VLOOKUP(data[[#This Row],[id_campaign]],campaign[],4,FALSE)</f>
        <v>27</v>
      </c>
      <c r="F424" t="str">
        <f>VLOOKUP(data[[#This Row],[id_campaign]],campaign[],2,FALSE)</f>
        <v>RespondsToMailOffers</v>
      </c>
      <c r="G424" t="str">
        <f>VLOOKUP(data[[#This Row],[id_customer]],customer[],2,FALSE)</f>
        <v>Ursuline Fitzjohn</v>
      </c>
      <c r="H424" t="str">
        <f>data[[#This Row],[id_customer]]&amp;data[[#This Row],[id_campaign]]</f>
        <v>C0024cam08</v>
      </c>
      <c r="I424">
        <f>DATEDIF(data[[#This Row],[join_date]],data[[#This Row],[buy_date]],"M")</f>
        <v>5</v>
      </c>
    </row>
    <row r="425" spans="1:9" x14ac:dyDescent="0.25">
      <c r="A425" t="s">
        <v>137</v>
      </c>
      <c r="B425" t="s">
        <v>18</v>
      </c>
      <c r="C425" s="1">
        <v>44821</v>
      </c>
      <c r="D425" s="1">
        <v>45044</v>
      </c>
      <c r="E425">
        <f>VLOOKUP(data[[#This Row],[id_campaign]],campaign[],4,FALSE)</f>
        <v>27</v>
      </c>
      <c r="F425" t="str">
        <f>VLOOKUP(data[[#This Row],[id_campaign]],campaign[],2,FALSE)</f>
        <v>RespondsToMailOffers</v>
      </c>
      <c r="G425" t="str">
        <f>VLOOKUP(data[[#This Row],[id_customer]],customer[],2,FALSE)</f>
        <v>Ursuline Fitzjohn</v>
      </c>
      <c r="H425" t="str">
        <f>data[[#This Row],[id_customer]]&amp;data[[#This Row],[id_campaign]]</f>
        <v>C0024cam08</v>
      </c>
      <c r="I425">
        <f>DATEDIF(data[[#This Row],[join_date]],data[[#This Row],[buy_date]],"M")</f>
        <v>7</v>
      </c>
    </row>
    <row r="426" spans="1:9" x14ac:dyDescent="0.25">
      <c r="A426" t="s">
        <v>137</v>
      </c>
      <c r="B426" t="s">
        <v>18</v>
      </c>
      <c r="C426" s="1">
        <v>44821</v>
      </c>
      <c r="D426" s="1">
        <v>45075</v>
      </c>
      <c r="E426">
        <f>VLOOKUP(data[[#This Row],[id_campaign]],campaign[],4,FALSE)</f>
        <v>27</v>
      </c>
      <c r="F426" t="str">
        <f>VLOOKUP(data[[#This Row],[id_campaign]],campaign[],2,FALSE)</f>
        <v>RespondsToMailOffers</v>
      </c>
      <c r="G426" t="str">
        <f>VLOOKUP(data[[#This Row],[id_customer]],customer[],2,FALSE)</f>
        <v>Ursuline Fitzjohn</v>
      </c>
      <c r="H426" t="str">
        <f>data[[#This Row],[id_customer]]&amp;data[[#This Row],[id_campaign]]</f>
        <v>C0024cam08</v>
      </c>
      <c r="I426">
        <f>DATEDIF(data[[#This Row],[join_date]],data[[#This Row],[buy_date]],"M")</f>
        <v>8</v>
      </c>
    </row>
    <row r="427" spans="1:9" x14ac:dyDescent="0.25">
      <c r="A427" t="s">
        <v>137</v>
      </c>
      <c r="B427" t="s">
        <v>36</v>
      </c>
      <c r="C427" s="1">
        <v>44871</v>
      </c>
      <c r="D427" s="1">
        <v>44871</v>
      </c>
      <c r="E427">
        <f>VLOOKUP(data[[#This Row],[id_campaign]],campaign[],4,FALSE)</f>
        <v>29</v>
      </c>
      <c r="F427" t="str">
        <f>VLOOKUP(data[[#This Row],[id_campaign]],campaign[],2,FALSE)</f>
        <v>MaritalStatus</v>
      </c>
      <c r="G427" t="str">
        <f>VLOOKUP(data[[#This Row],[id_customer]],customer[],2,FALSE)</f>
        <v>Ursuline Fitzjohn</v>
      </c>
      <c r="H427" t="str">
        <f>data[[#This Row],[id_customer]]&amp;data[[#This Row],[id_campaign]]</f>
        <v>C0024cam17</v>
      </c>
      <c r="I427">
        <f>DATEDIF(data[[#This Row],[join_date]],data[[#This Row],[buy_date]],"M")</f>
        <v>0</v>
      </c>
    </row>
    <row r="428" spans="1:9" x14ac:dyDescent="0.25">
      <c r="A428" t="s">
        <v>137</v>
      </c>
      <c r="B428" t="s">
        <v>36</v>
      </c>
      <c r="C428" s="1">
        <v>44871</v>
      </c>
      <c r="D428" s="1">
        <v>44911</v>
      </c>
      <c r="E428">
        <f>VLOOKUP(data[[#This Row],[id_campaign]],campaign[],4,FALSE)</f>
        <v>29</v>
      </c>
      <c r="F428" t="str">
        <f>VLOOKUP(data[[#This Row],[id_campaign]],campaign[],2,FALSE)</f>
        <v>MaritalStatus</v>
      </c>
      <c r="G428" t="str">
        <f>VLOOKUP(data[[#This Row],[id_customer]],customer[],2,FALSE)</f>
        <v>Ursuline Fitzjohn</v>
      </c>
      <c r="H428" t="str">
        <f>data[[#This Row],[id_customer]]&amp;data[[#This Row],[id_campaign]]</f>
        <v>C0024cam17</v>
      </c>
      <c r="I428">
        <f>DATEDIF(data[[#This Row],[join_date]],data[[#This Row],[buy_date]],"M")</f>
        <v>1</v>
      </c>
    </row>
    <row r="429" spans="1:9" x14ac:dyDescent="0.25">
      <c r="A429" t="s">
        <v>137</v>
      </c>
      <c r="B429" t="s">
        <v>36</v>
      </c>
      <c r="C429" s="1">
        <v>44871</v>
      </c>
      <c r="D429" s="1">
        <v>44938</v>
      </c>
      <c r="E429">
        <f>VLOOKUP(data[[#This Row],[id_campaign]],campaign[],4,FALSE)</f>
        <v>29</v>
      </c>
      <c r="F429" t="str">
        <f>VLOOKUP(data[[#This Row],[id_campaign]],campaign[],2,FALSE)</f>
        <v>MaritalStatus</v>
      </c>
      <c r="G429" t="str">
        <f>VLOOKUP(data[[#This Row],[id_customer]],customer[],2,FALSE)</f>
        <v>Ursuline Fitzjohn</v>
      </c>
      <c r="H429" t="str">
        <f>data[[#This Row],[id_customer]]&amp;data[[#This Row],[id_campaign]]</f>
        <v>C0024cam17</v>
      </c>
      <c r="I429">
        <f>DATEDIF(data[[#This Row],[join_date]],data[[#This Row],[buy_date]],"M")</f>
        <v>2</v>
      </c>
    </row>
    <row r="430" spans="1:9" x14ac:dyDescent="0.25">
      <c r="A430" t="s">
        <v>137</v>
      </c>
      <c r="B430" t="s">
        <v>36</v>
      </c>
      <c r="C430" s="1">
        <v>44871</v>
      </c>
      <c r="D430" s="1">
        <v>44978</v>
      </c>
      <c r="E430">
        <f>VLOOKUP(data[[#This Row],[id_campaign]],campaign[],4,FALSE)</f>
        <v>29</v>
      </c>
      <c r="F430" t="str">
        <f>VLOOKUP(data[[#This Row],[id_campaign]],campaign[],2,FALSE)</f>
        <v>MaritalStatus</v>
      </c>
      <c r="G430" t="str">
        <f>VLOOKUP(data[[#This Row],[id_customer]],customer[],2,FALSE)</f>
        <v>Ursuline Fitzjohn</v>
      </c>
      <c r="H430" t="str">
        <f>data[[#This Row],[id_customer]]&amp;data[[#This Row],[id_campaign]]</f>
        <v>C0024cam17</v>
      </c>
      <c r="I430">
        <f>DATEDIF(data[[#This Row],[join_date]],data[[#This Row],[buy_date]],"M")</f>
        <v>3</v>
      </c>
    </row>
    <row r="431" spans="1:9" x14ac:dyDescent="0.25">
      <c r="A431" t="s">
        <v>137</v>
      </c>
      <c r="B431" t="s">
        <v>36</v>
      </c>
      <c r="C431" s="1">
        <v>44871</v>
      </c>
      <c r="D431" s="1">
        <v>45001</v>
      </c>
      <c r="E431">
        <f>VLOOKUP(data[[#This Row],[id_campaign]],campaign[],4,FALSE)</f>
        <v>29</v>
      </c>
      <c r="F431" t="str">
        <f>VLOOKUP(data[[#This Row],[id_campaign]],campaign[],2,FALSE)</f>
        <v>MaritalStatus</v>
      </c>
      <c r="G431" t="str">
        <f>VLOOKUP(data[[#This Row],[id_customer]],customer[],2,FALSE)</f>
        <v>Ursuline Fitzjohn</v>
      </c>
      <c r="H431" t="str">
        <f>data[[#This Row],[id_customer]]&amp;data[[#This Row],[id_campaign]]</f>
        <v>C0024cam17</v>
      </c>
      <c r="I431">
        <f>DATEDIF(data[[#This Row],[join_date]],data[[#This Row],[buy_date]],"M")</f>
        <v>4</v>
      </c>
    </row>
    <row r="432" spans="1:9" x14ac:dyDescent="0.25">
      <c r="A432" t="s">
        <v>137</v>
      </c>
      <c r="B432" t="s">
        <v>36</v>
      </c>
      <c r="C432" s="1">
        <v>44871</v>
      </c>
      <c r="D432" s="1">
        <v>45025</v>
      </c>
      <c r="E432">
        <f>VLOOKUP(data[[#This Row],[id_campaign]],campaign[],4,FALSE)</f>
        <v>29</v>
      </c>
      <c r="F432" t="str">
        <f>VLOOKUP(data[[#This Row],[id_campaign]],campaign[],2,FALSE)</f>
        <v>MaritalStatus</v>
      </c>
      <c r="G432" t="str">
        <f>VLOOKUP(data[[#This Row],[id_customer]],customer[],2,FALSE)</f>
        <v>Ursuline Fitzjohn</v>
      </c>
      <c r="H432" t="str">
        <f>data[[#This Row],[id_customer]]&amp;data[[#This Row],[id_campaign]]</f>
        <v>C0024cam17</v>
      </c>
      <c r="I432">
        <f>DATEDIF(data[[#This Row],[join_date]],data[[#This Row],[buy_date]],"M")</f>
        <v>5</v>
      </c>
    </row>
    <row r="433" spans="1:9" x14ac:dyDescent="0.25">
      <c r="A433" t="s">
        <v>137</v>
      </c>
      <c r="B433" t="s">
        <v>36</v>
      </c>
      <c r="C433" s="1">
        <v>44871</v>
      </c>
      <c r="D433" s="1">
        <v>45065</v>
      </c>
      <c r="E433">
        <f>VLOOKUP(data[[#This Row],[id_campaign]],campaign[],4,FALSE)</f>
        <v>29</v>
      </c>
      <c r="F433" t="str">
        <f>VLOOKUP(data[[#This Row],[id_campaign]],campaign[],2,FALSE)</f>
        <v>MaritalStatus</v>
      </c>
      <c r="G433" t="str">
        <f>VLOOKUP(data[[#This Row],[id_customer]],customer[],2,FALSE)</f>
        <v>Ursuline Fitzjohn</v>
      </c>
      <c r="H433" t="str">
        <f>data[[#This Row],[id_customer]]&amp;data[[#This Row],[id_campaign]]</f>
        <v>C0024cam17</v>
      </c>
      <c r="I433">
        <f>DATEDIF(data[[#This Row],[join_date]],data[[#This Row],[buy_date]],"M")</f>
        <v>6</v>
      </c>
    </row>
    <row r="434" spans="1:9" x14ac:dyDescent="0.25">
      <c r="A434" t="s">
        <v>141</v>
      </c>
      <c r="B434" t="s">
        <v>10</v>
      </c>
      <c r="C434" s="1">
        <v>44655</v>
      </c>
      <c r="D434" s="1">
        <v>44655</v>
      </c>
      <c r="E434">
        <f>VLOOKUP(data[[#This Row],[id_campaign]],campaign[],4,FALSE)</f>
        <v>26</v>
      </c>
      <c r="F434" t="str">
        <f>VLOOKUP(data[[#This Row],[id_campaign]],campaign[],2,FALSE)</f>
        <v>TruckOwner</v>
      </c>
      <c r="G434" t="str">
        <f>VLOOKUP(data[[#This Row],[id_customer]],customer[],2,FALSE)</f>
        <v>Betteann Carress</v>
      </c>
      <c r="H434" t="str">
        <f>data[[#This Row],[id_customer]]&amp;data[[#This Row],[id_campaign]]</f>
        <v>C0025cam04</v>
      </c>
      <c r="I434">
        <f>DATEDIF(data[[#This Row],[join_date]],data[[#This Row],[buy_date]],"M")</f>
        <v>0</v>
      </c>
    </row>
    <row r="435" spans="1:9" x14ac:dyDescent="0.25">
      <c r="A435" t="s">
        <v>141</v>
      </c>
      <c r="B435" t="s">
        <v>10</v>
      </c>
      <c r="C435" s="1">
        <v>44655</v>
      </c>
      <c r="D435" s="1">
        <v>44692</v>
      </c>
      <c r="E435">
        <f>VLOOKUP(data[[#This Row],[id_campaign]],campaign[],4,FALSE)</f>
        <v>26</v>
      </c>
      <c r="F435" t="str">
        <f>VLOOKUP(data[[#This Row],[id_campaign]],campaign[],2,FALSE)</f>
        <v>TruckOwner</v>
      </c>
      <c r="G435" t="str">
        <f>VLOOKUP(data[[#This Row],[id_customer]],customer[],2,FALSE)</f>
        <v>Betteann Carress</v>
      </c>
      <c r="H435" t="str">
        <f>data[[#This Row],[id_customer]]&amp;data[[#This Row],[id_campaign]]</f>
        <v>C0025cam04</v>
      </c>
      <c r="I435">
        <f>DATEDIF(data[[#This Row],[join_date]],data[[#This Row],[buy_date]],"M")</f>
        <v>1</v>
      </c>
    </row>
    <row r="436" spans="1:9" x14ac:dyDescent="0.25">
      <c r="A436" t="s">
        <v>141</v>
      </c>
      <c r="B436" t="s">
        <v>10</v>
      </c>
      <c r="C436" s="1">
        <v>44655</v>
      </c>
      <c r="D436" s="1">
        <v>44730</v>
      </c>
      <c r="E436">
        <f>VLOOKUP(data[[#This Row],[id_campaign]],campaign[],4,FALSE)</f>
        <v>26</v>
      </c>
      <c r="F436" t="str">
        <f>VLOOKUP(data[[#This Row],[id_campaign]],campaign[],2,FALSE)</f>
        <v>TruckOwner</v>
      </c>
      <c r="G436" t="str">
        <f>VLOOKUP(data[[#This Row],[id_customer]],customer[],2,FALSE)</f>
        <v>Betteann Carress</v>
      </c>
      <c r="H436" t="str">
        <f>data[[#This Row],[id_customer]]&amp;data[[#This Row],[id_campaign]]</f>
        <v>C0025cam04</v>
      </c>
      <c r="I436">
        <f>DATEDIF(data[[#This Row],[join_date]],data[[#This Row],[buy_date]],"M")</f>
        <v>2</v>
      </c>
    </row>
    <row r="437" spans="1:9" x14ac:dyDescent="0.25">
      <c r="A437" t="s">
        <v>141</v>
      </c>
      <c r="B437" t="s">
        <v>10</v>
      </c>
      <c r="C437" s="1">
        <v>44655</v>
      </c>
      <c r="D437" s="1">
        <v>44756</v>
      </c>
      <c r="E437">
        <f>VLOOKUP(data[[#This Row],[id_campaign]],campaign[],4,FALSE)</f>
        <v>26</v>
      </c>
      <c r="F437" t="str">
        <f>VLOOKUP(data[[#This Row],[id_campaign]],campaign[],2,FALSE)</f>
        <v>TruckOwner</v>
      </c>
      <c r="G437" t="str">
        <f>VLOOKUP(data[[#This Row],[id_customer]],customer[],2,FALSE)</f>
        <v>Betteann Carress</v>
      </c>
      <c r="H437" t="str">
        <f>data[[#This Row],[id_customer]]&amp;data[[#This Row],[id_campaign]]</f>
        <v>C0025cam04</v>
      </c>
      <c r="I437">
        <f>DATEDIF(data[[#This Row],[join_date]],data[[#This Row],[buy_date]],"M")</f>
        <v>3</v>
      </c>
    </row>
    <row r="438" spans="1:9" x14ac:dyDescent="0.25">
      <c r="A438" t="s">
        <v>141</v>
      </c>
      <c r="B438" t="s">
        <v>10</v>
      </c>
      <c r="C438" s="1">
        <v>44655</v>
      </c>
      <c r="D438" s="1">
        <v>44790</v>
      </c>
      <c r="E438">
        <f>VLOOKUP(data[[#This Row],[id_campaign]],campaign[],4,FALSE)</f>
        <v>26</v>
      </c>
      <c r="F438" t="str">
        <f>VLOOKUP(data[[#This Row],[id_campaign]],campaign[],2,FALSE)</f>
        <v>TruckOwner</v>
      </c>
      <c r="G438" t="str">
        <f>VLOOKUP(data[[#This Row],[id_customer]],customer[],2,FALSE)</f>
        <v>Betteann Carress</v>
      </c>
      <c r="H438" t="str">
        <f>data[[#This Row],[id_customer]]&amp;data[[#This Row],[id_campaign]]</f>
        <v>C0025cam04</v>
      </c>
      <c r="I438">
        <f>DATEDIF(data[[#This Row],[join_date]],data[[#This Row],[buy_date]],"M")</f>
        <v>4</v>
      </c>
    </row>
    <row r="439" spans="1:9" x14ac:dyDescent="0.25">
      <c r="A439" t="s">
        <v>141</v>
      </c>
      <c r="B439" t="s">
        <v>10</v>
      </c>
      <c r="C439" s="1">
        <v>44655</v>
      </c>
      <c r="D439" s="1">
        <v>44883</v>
      </c>
      <c r="E439">
        <f>VLOOKUP(data[[#This Row],[id_campaign]],campaign[],4,FALSE)</f>
        <v>26</v>
      </c>
      <c r="F439" t="str">
        <f>VLOOKUP(data[[#This Row],[id_campaign]],campaign[],2,FALSE)</f>
        <v>TruckOwner</v>
      </c>
      <c r="G439" t="str">
        <f>VLOOKUP(data[[#This Row],[id_customer]],customer[],2,FALSE)</f>
        <v>Betteann Carress</v>
      </c>
      <c r="H439" t="str">
        <f>data[[#This Row],[id_customer]]&amp;data[[#This Row],[id_campaign]]</f>
        <v>C0025cam04</v>
      </c>
      <c r="I439">
        <f>DATEDIF(data[[#This Row],[join_date]],data[[#This Row],[buy_date]],"M")</f>
        <v>7</v>
      </c>
    </row>
    <row r="440" spans="1:9" x14ac:dyDescent="0.25">
      <c r="A440" t="s">
        <v>141</v>
      </c>
      <c r="B440" t="s">
        <v>10</v>
      </c>
      <c r="C440" s="1">
        <v>44655</v>
      </c>
      <c r="D440" s="1">
        <v>44908</v>
      </c>
      <c r="E440">
        <f>VLOOKUP(data[[#This Row],[id_campaign]],campaign[],4,FALSE)</f>
        <v>26</v>
      </c>
      <c r="F440" t="str">
        <f>VLOOKUP(data[[#This Row],[id_campaign]],campaign[],2,FALSE)</f>
        <v>TruckOwner</v>
      </c>
      <c r="G440" t="str">
        <f>VLOOKUP(data[[#This Row],[id_customer]],customer[],2,FALSE)</f>
        <v>Betteann Carress</v>
      </c>
      <c r="H440" t="str">
        <f>data[[#This Row],[id_customer]]&amp;data[[#This Row],[id_campaign]]</f>
        <v>C0025cam04</v>
      </c>
      <c r="I440">
        <f>DATEDIF(data[[#This Row],[join_date]],data[[#This Row],[buy_date]],"M")</f>
        <v>8</v>
      </c>
    </row>
    <row r="441" spans="1:9" x14ac:dyDescent="0.25">
      <c r="A441" t="s">
        <v>141</v>
      </c>
      <c r="B441" t="s">
        <v>10</v>
      </c>
      <c r="C441" s="1">
        <v>44655</v>
      </c>
      <c r="D441" s="1">
        <v>44931</v>
      </c>
      <c r="E441">
        <f>VLOOKUP(data[[#This Row],[id_campaign]],campaign[],4,FALSE)</f>
        <v>26</v>
      </c>
      <c r="F441" t="str">
        <f>VLOOKUP(data[[#This Row],[id_campaign]],campaign[],2,FALSE)</f>
        <v>TruckOwner</v>
      </c>
      <c r="G441" t="str">
        <f>VLOOKUP(data[[#This Row],[id_customer]],customer[],2,FALSE)</f>
        <v>Betteann Carress</v>
      </c>
      <c r="H441" t="str">
        <f>data[[#This Row],[id_customer]]&amp;data[[#This Row],[id_campaign]]</f>
        <v>C0025cam04</v>
      </c>
      <c r="I441">
        <f>DATEDIF(data[[#This Row],[join_date]],data[[#This Row],[buy_date]],"M")</f>
        <v>9</v>
      </c>
    </row>
    <row r="442" spans="1:9" x14ac:dyDescent="0.25">
      <c r="A442" t="s">
        <v>141</v>
      </c>
      <c r="B442" t="s">
        <v>10</v>
      </c>
      <c r="C442" s="1">
        <v>44655</v>
      </c>
      <c r="D442" s="1">
        <v>44962</v>
      </c>
      <c r="E442">
        <f>VLOOKUP(data[[#This Row],[id_campaign]],campaign[],4,FALSE)</f>
        <v>26</v>
      </c>
      <c r="F442" t="str">
        <f>VLOOKUP(data[[#This Row],[id_campaign]],campaign[],2,FALSE)</f>
        <v>TruckOwner</v>
      </c>
      <c r="G442" t="str">
        <f>VLOOKUP(data[[#This Row],[id_customer]],customer[],2,FALSE)</f>
        <v>Betteann Carress</v>
      </c>
      <c r="H442" t="str">
        <f>data[[#This Row],[id_customer]]&amp;data[[#This Row],[id_campaign]]</f>
        <v>C0025cam04</v>
      </c>
      <c r="I442">
        <f>DATEDIF(data[[#This Row],[join_date]],data[[#This Row],[buy_date]],"M")</f>
        <v>10</v>
      </c>
    </row>
    <row r="443" spans="1:9" x14ac:dyDescent="0.25">
      <c r="A443" t="s">
        <v>141</v>
      </c>
      <c r="B443" t="s">
        <v>10</v>
      </c>
      <c r="C443" s="1">
        <v>44655</v>
      </c>
      <c r="D443" s="1">
        <v>44989</v>
      </c>
      <c r="E443">
        <f>VLOOKUP(data[[#This Row],[id_campaign]],campaign[],4,FALSE)</f>
        <v>26</v>
      </c>
      <c r="F443" t="str">
        <f>VLOOKUP(data[[#This Row],[id_campaign]],campaign[],2,FALSE)</f>
        <v>TruckOwner</v>
      </c>
      <c r="G443" t="str">
        <f>VLOOKUP(data[[#This Row],[id_customer]],customer[],2,FALSE)</f>
        <v>Betteann Carress</v>
      </c>
      <c r="H443" t="str">
        <f>data[[#This Row],[id_customer]]&amp;data[[#This Row],[id_campaign]]</f>
        <v>C0025cam04</v>
      </c>
      <c r="I443">
        <f>DATEDIF(data[[#This Row],[join_date]],data[[#This Row],[buy_date]],"M")</f>
        <v>11</v>
      </c>
    </row>
    <row r="444" spans="1:9" x14ac:dyDescent="0.25">
      <c r="A444" t="s">
        <v>141</v>
      </c>
      <c r="B444" t="s">
        <v>10</v>
      </c>
      <c r="C444" s="1">
        <v>44655</v>
      </c>
      <c r="D444" s="1">
        <v>45063</v>
      </c>
      <c r="E444">
        <f>VLOOKUP(data[[#This Row],[id_campaign]],campaign[],4,FALSE)</f>
        <v>26</v>
      </c>
      <c r="F444" t="str">
        <f>VLOOKUP(data[[#This Row],[id_campaign]],campaign[],2,FALSE)</f>
        <v>TruckOwner</v>
      </c>
      <c r="G444" t="str">
        <f>VLOOKUP(data[[#This Row],[id_customer]],customer[],2,FALSE)</f>
        <v>Betteann Carress</v>
      </c>
      <c r="H444" t="str">
        <f>data[[#This Row],[id_customer]]&amp;data[[#This Row],[id_campaign]]</f>
        <v>C0025cam04</v>
      </c>
      <c r="I444">
        <f>DATEDIF(data[[#This Row],[join_date]],data[[#This Row],[buy_date]],"M")</f>
        <v>13</v>
      </c>
    </row>
    <row r="445" spans="1:9" x14ac:dyDescent="0.25">
      <c r="A445" t="s">
        <v>141</v>
      </c>
      <c r="B445" t="s">
        <v>14</v>
      </c>
      <c r="C445" s="1">
        <v>44783</v>
      </c>
      <c r="D445" s="1">
        <v>44783</v>
      </c>
      <c r="E445">
        <f>VLOOKUP(data[[#This Row],[id_campaign]],campaign[],4,FALSE)</f>
        <v>13</v>
      </c>
      <c r="F445" t="str">
        <f>VLOOKUP(data[[#This Row],[id_campaign]],campaign[],2,FALSE)</f>
        <v>Homeownership</v>
      </c>
      <c r="G445" t="str">
        <f>VLOOKUP(data[[#This Row],[id_customer]],customer[],2,FALSE)</f>
        <v>Betteann Carress</v>
      </c>
      <c r="H445" t="str">
        <f>data[[#This Row],[id_customer]]&amp;data[[#This Row],[id_campaign]]</f>
        <v>C0025cam06</v>
      </c>
      <c r="I445">
        <f>DATEDIF(data[[#This Row],[join_date]],data[[#This Row],[buy_date]],"M")</f>
        <v>0</v>
      </c>
    </row>
    <row r="446" spans="1:9" x14ac:dyDescent="0.25">
      <c r="A446" t="s">
        <v>141</v>
      </c>
      <c r="B446" t="s">
        <v>14</v>
      </c>
      <c r="C446" s="1">
        <v>44783</v>
      </c>
      <c r="D446" s="1">
        <v>44816</v>
      </c>
      <c r="E446">
        <f>VLOOKUP(data[[#This Row],[id_campaign]],campaign[],4,FALSE)</f>
        <v>13</v>
      </c>
      <c r="F446" t="str">
        <f>VLOOKUP(data[[#This Row],[id_campaign]],campaign[],2,FALSE)</f>
        <v>Homeownership</v>
      </c>
      <c r="G446" t="str">
        <f>VLOOKUP(data[[#This Row],[id_customer]],customer[],2,FALSE)</f>
        <v>Betteann Carress</v>
      </c>
      <c r="H446" t="str">
        <f>data[[#This Row],[id_customer]]&amp;data[[#This Row],[id_campaign]]</f>
        <v>C0025cam06</v>
      </c>
      <c r="I446">
        <f>DATEDIF(data[[#This Row],[join_date]],data[[#This Row],[buy_date]],"M")</f>
        <v>1</v>
      </c>
    </row>
    <row r="447" spans="1:9" x14ac:dyDescent="0.25">
      <c r="A447" t="s">
        <v>141</v>
      </c>
      <c r="B447" t="s">
        <v>14</v>
      </c>
      <c r="C447" s="1">
        <v>44783</v>
      </c>
      <c r="D447" s="1">
        <v>44857</v>
      </c>
      <c r="E447">
        <f>VLOOKUP(data[[#This Row],[id_campaign]],campaign[],4,FALSE)</f>
        <v>13</v>
      </c>
      <c r="F447" t="str">
        <f>VLOOKUP(data[[#This Row],[id_campaign]],campaign[],2,FALSE)</f>
        <v>Homeownership</v>
      </c>
      <c r="G447" t="str">
        <f>VLOOKUP(data[[#This Row],[id_customer]],customer[],2,FALSE)</f>
        <v>Betteann Carress</v>
      </c>
      <c r="H447" t="str">
        <f>data[[#This Row],[id_customer]]&amp;data[[#This Row],[id_campaign]]</f>
        <v>C0025cam06</v>
      </c>
      <c r="I447">
        <f>DATEDIF(data[[#This Row],[join_date]],data[[#This Row],[buy_date]],"M")</f>
        <v>2</v>
      </c>
    </row>
    <row r="448" spans="1:9" x14ac:dyDescent="0.25">
      <c r="A448" t="s">
        <v>141</v>
      </c>
      <c r="B448" t="s">
        <v>14</v>
      </c>
      <c r="C448" s="1">
        <v>44783</v>
      </c>
      <c r="D448" s="1">
        <v>44885</v>
      </c>
      <c r="E448">
        <f>VLOOKUP(data[[#This Row],[id_campaign]],campaign[],4,FALSE)</f>
        <v>13</v>
      </c>
      <c r="F448" t="str">
        <f>VLOOKUP(data[[#This Row],[id_campaign]],campaign[],2,FALSE)</f>
        <v>Homeownership</v>
      </c>
      <c r="G448" t="str">
        <f>VLOOKUP(data[[#This Row],[id_customer]],customer[],2,FALSE)</f>
        <v>Betteann Carress</v>
      </c>
      <c r="H448" t="str">
        <f>data[[#This Row],[id_customer]]&amp;data[[#This Row],[id_campaign]]</f>
        <v>C0025cam06</v>
      </c>
      <c r="I448">
        <f>DATEDIF(data[[#This Row],[join_date]],data[[#This Row],[buy_date]],"M")</f>
        <v>3</v>
      </c>
    </row>
    <row r="449" spans="1:9" x14ac:dyDescent="0.25">
      <c r="A449" t="s">
        <v>141</v>
      </c>
      <c r="B449" t="s">
        <v>14</v>
      </c>
      <c r="C449" s="1">
        <v>44783</v>
      </c>
      <c r="D449" s="1">
        <v>44951</v>
      </c>
      <c r="E449">
        <f>VLOOKUP(data[[#This Row],[id_campaign]],campaign[],4,FALSE)</f>
        <v>13</v>
      </c>
      <c r="F449" t="str">
        <f>VLOOKUP(data[[#This Row],[id_campaign]],campaign[],2,FALSE)</f>
        <v>Homeownership</v>
      </c>
      <c r="G449" t="str">
        <f>VLOOKUP(data[[#This Row],[id_customer]],customer[],2,FALSE)</f>
        <v>Betteann Carress</v>
      </c>
      <c r="H449" t="str">
        <f>data[[#This Row],[id_customer]]&amp;data[[#This Row],[id_campaign]]</f>
        <v>C0025cam06</v>
      </c>
      <c r="I449">
        <f>DATEDIF(data[[#This Row],[join_date]],data[[#This Row],[buy_date]],"M")</f>
        <v>5</v>
      </c>
    </row>
    <row r="450" spans="1:9" x14ac:dyDescent="0.25">
      <c r="A450" t="s">
        <v>141</v>
      </c>
      <c r="B450" t="s">
        <v>14</v>
      </c>
      <c r="C450" s="1">
        <v>44783</v>
      </c>
      <c r="D450" s="1">
        <v>44969</v>
      </c>
      <c r="E450">
        <f>VLOOKUP(data[[#This Row],[id_campaign]],campaign[],4,FALSE)</f>
        <v>13</v>
      </c>
      <c r="F450" t="str">
        <f>VLOOKUP(data[[#This Row],[id_campaign]],campaign[],2,FALSE)</f>
        <v>Homeownership</v>
      </c>
      <c r="G450" t="str">
        <f>VLOOKUP(data[[#This Row],[id_customer]],customer[],2,FALSE)</f>
        <v>Betteann Carress</v>
      </c>
      <c r="H450" t="str">
        <f>data[[#This Row],[id_customer]]&amp;data[[#This Row],[id_campaign]]</f>
        <v>C0025cam06</v>
      </c>
      <c r="I450">
        <f>DATEDIF(data[[#This Row],[join_date]],data[[#This Row],[buy_date]],"M")</f>
        <v>6</v>
      </c>
    </row>
    <row r="451" spans="1:9" x14ac:dyDescent="0.25">
      <c r="A451" t="s">
        <v>141</v>
      </c>
      <c r="B451" t="s">
        <v>14</v>
      </c>
      <c r="C451" s="1">
        <v>44783</v>
      </c>
      <c r="D451" s="1">
        <v>45004</v>
      </c>
      <c r="E451">
        <f>VLOOKUP(data[[#This Row],[id_campaign]],campaign[],4,FALSE)</f>
        <v>13</v>
      </c>
      <c r="F451" t="str">
        <f>VLOOKUP(data[[#This Row],[id_campaign]],campaign[],2,FALSE)</f>
        <v>Homeownership</v>
      </c>
      <c r="G451" t="str">
        <f>VLOOKUP(data[[#This Row],[id_customer]],customer[],2,FALSE)</f>
        <v>Betteann Carress</v>
      </c>
      <c r="H451" t="str">
        <f>data[[#This Row],[id_customer]]&amp;data[[#This Row],[id_campaign]]</f>
        <v>C0025cam06</v>
      </c>
      <c r="I451">
        <f>DATEDIF(data[[#This Row],[join_date]],data[[#This Row],[buy_date]],"M")</f>
        <v>7</v>
      </c>
    </row>
    <row r="452" spans="1:9" x14ac:dyDescent="0.25">
      <c r="A452" t="s">
        <v>141</v>
      </c>
      <c r="B452" t="s">
        <v>14</v>
      </c>
      <c r="C452" s="1">
        <v>44783</v>
      </c>
      <c r="D452" s="1">
        <v>45040</v>
      </c>
      <c r="E452">
        <f>VLOOKUP(data[[#This Row],[id_campaign]],campaign[],4,FALSE)</f>
        <v>13</v>
      </c>
      <c r="F452" t="str">
        <f>VLOOKUP(data[[#This Row],[id_campaign]],campaign[],2,FALSE)</f>
        <v>Homeownership</v>
      </c>
      <c r="G452" t="str">
        <f>VLOOKUP(data[[#This Row],[id_customer]],customer[],2,FALSE)</f>
        <v>Betteann Carress</v>
      </c>
      <c r="H452" t="str">
        <f>data[[#This Row],[id_customer]]&amp;data[[#This Row],[id_campaign]]</f>
        <v>C0025cam06</v>
      </c>
      <c r="I452">
        <f>DATEDIF(data[[#This Row],[join_date]],data[[#This Row],[buy_date]],"M")</f>
        <v>8</v>
      </c>
    </row>
    <row r="453" spans="1:9" x14ac:dyDescent="0.25">
      <c r="A453" t="s">
        <v>141</v>
      </c>
      <c r="B453" t="s">
        <v>18</v>
      </c>
      <c r="C453" s="1">
        <v>44972</v>
      </c>
      <c r="D453" s="1">
        <v>44972</v>
      </c>
      <c r="E453">
        <f>VLOOKUP(data[[#This Row],[id_campaign]],campaign[],4,FALSE)</f>
        <v>27</v>
      </c>
      <c r="F453" t="str">
        <f>VLOOKUP(data[[#This Row],[id_campaign]],campaign[],2,FALSE)</f>
        <v>RespondsToMailOffers</v>
      </c>
      <c r="G453" t="str">
        <f>VLOOKUP(data[[#This Row],[id_customer]],customer[],2,FALSE)</f>
        <v>Betteann Carress</v>
      </c>
      <c r="H453" t="str">
        <f>data[[#This Row],[id_customer]]&amp;data[[#This Row],[id_campaign]]</f>
        <v>C0025cam08</v>
      </c>
      <c r="I453">
        <f>DATEDIF(data[[#This Row],[join_date]],data[[#This Row],[buy_date]],"M")</f>
        <v>0</v>
      </c>
    </row>
    <row r="454" spans="1:9" x14ac:dyDescent="0.25">
      <c r="A454" t="s">
        <v>141</v>
      </c>
      <c r="B454" t="s">
        <v>18</v>
      </c>
      <c r="C454" s="1">
        <v>44972</v>
      </c>
      <c r="D454" s="1">
        <v>45001</v>
      </c>
      <c r="E454">
        <f>VLOOKUP(data[[#This Row],[id_campaign]],campaign[],4,FALSE)</f>
        <v>27</v>
      </c>
      <c r="F454" t="str">
        <f>VLOOKUP(data[[#This Row],[id_campaign]],campaign[],2,FALSE)</f>
        <v>RespondsToMailOffers</v>
      </c>
      <c r="G454" t="str">
        <f>VLOOKUP(data[[#This Row],[id_customer]],customer[],2,FALSE)</f>
        <v>Betteann Carress</v>
      </c>
      <c r="H454" t="str">
        <f>data[[#This Row],[id_customer]]&amp;data[[#This Row],[id_campaign]]</f>
        <v>C0025cam08</v>
      </c>
      <c r="I454">
        <f>DATEDIF(data[[#This Row],[join_date]],data[[#This Row],[buy_date]],"M")</f>
        <v>1</v>
      </c>
    </row>
    <row r="455" spans="1:9" x14ac:dyDescent="0.25">
      <c r="A455" t="s">
        <v>141</v>
      </c>
      <c r="B455" t="s">
        <v>18</v>
      </c>
      <c r="C455" s="1">
        <v>44972</v>
      </c>
      <c r="D455" s="1">
        <v>45034</v>
      </c>
      <c r="E455">
        <f>VLOOKUP(data[[#This Row],[id_campaign]],campaign[],4,FALSE)</f>
        <v>27</v>
      </c>
      <c r="F455" t="str">
        <f>VLOOKUP(data[[#This Row],[id_campaign]],campaign[],2,FALSE)</f>
        <v>RespondsToMailOffers</v>
      </c>
      <c r="G455" t="str">
        <f>VLOOKUP(data[[#This Row],[id_customer]],customer[],2,FALSE)</f>
        <v>Betteann Carress</v>
      </c>
      <c r="H455" t="str">
        <f>data[[#This Row],[id_customer]]&amp;data[[#This Row],[id_campaign]]</f>
        <v>C0025cam08</v>
      </c>
      <c r="I455">
        <f>DATEDIF(data[[#This Row],[join_date]],data[[#This Row],[buy_date]],"M")</f>
        <v>2</v>
      </c>
    </row>
    <row r="456" spans="1:9" x14ac:dyDescent="0.25">
      <c r="A456" t="s">
        <v>141</v>
      </c>
      <c r="B456" t="s">
        <v>18</v>
      </c>
      <c r="C456" s="1">
        <v>44972</v>
      </c>
      <c r="D456" s="1">
        <v>45061</v>
      </c>
      <c r="E456">
        <f>VLOOKUP(data[[#This Row],[id_campaign]],campaign[],4,FALSE)</f>
        <v>27</v>
      </c>
      <c r="F456" t="str">
        <f>VLOOKUP(data[[#This Row],[id_campaign]],campaign[],2,FALSE)</f>
        <v>RespondsToMailOffers</v>
      </c>
      <c r="G456" t="str">
        <f>VLOOKUP(data[[#This Row],[id_customer]],customer[],2,FALSE)</f>
        <v>Betteann Carress</v>
      </c>
      <c r="H456" t="str">
        <f>data[[#This Row],[id_customer]]&amp;data[[#This Row],[id_campaign]]</f>
        <v>C0025cam08</v>
      </c>
      <c r="I456">
        <f>DATEDIF(data[[#This Row],[join_date]],data[[#This Row],[buy_date]],"M")</f>
        <v>3</v>
      </c>
    </row>
    <row r="457" spans="1:9" x14ac:dyDescent="0.25">
      <c r="A457" t="s">
        <v>145</v>
      </c>
      <c r="B457" t="s">
        <v>18</v>
      </c>
      <c r="C457" s="1">
        <v>44883</v>
      </c>
      <c r="D457" s="1">
        <v>44883</v>
      </c>
      <c r="E457">
        <f>VLOOKUP(data[[#This Row],[id_campaign]],campaign[],4,FALSE)</f>
        <v>27</v>
      </c>
      <c r="F457" t="str">
        <f>VLOOKUP(data[[#This Row],[id_campaign]],campaign[],2,FALSE)</f>
        <v>RespondsToMailOffers</v>
      </c>
      <c r="G457" t="str">
        <f>VLOOKUP(data[[#This Row],[id_customer]],customer[],2,FALSE)</f>
        <v>Godfrey Jaime</v>
      </c>
      <c r="H457" t="str">
        <f>data[[#This Row],[id_customer]]&amp;data[[#This Row],[id_campaign]]</f>
        <v>C0026cam08</v>
      </c>
      <c r="I457">
        <f>DATEDIF(data[[#This Row],[join_date]],data[[#This Row],[buy_date]],"M")</f>
        <v>0</v>
      </c>
    </row>
    <row r="458" spans="1:9" x14ac:dyDescent="0.25">
      <c r="A458" t="s">
        <v>145</v>
      </c>
      <c r="B458" t="s">
        <v>18</v>
      </c>
      <c r="C458" s="1">
        <v>44883</v>
      </c>
      <c r="D458" s="1">
        <v>44917</v>
      </c>
      <c r="E458">
        <f>VLOOKUP(data[[#This Row],[id_campaign]],campaign[],4,FALSE)</f>
        <v>27</v>
      </c>
      <c r="F458" t="str">
        <f>VLOOKUP(data[[#This Row],[id_campaign]],campaign[],2,FALSE)</f>
        <v>RespondsToMailOffers</v>
      </c>
      <c r="G458" t="str">
        <f>VLOOKUP(data[[#This Row],[id_customer]],customer[],2,FALSE)</f>
        <v>Godfrey Jaime</v>
      </c>
      <c r="H458" t="str">
        <f>data[[#This Row],[id_customer]]&amp;data[[#This Row],[id_campaign]]</f>
        <v>C0026cam08</v>
      </c>
      <c r="I458">
        <f>DATEDIF(data[[#This Row],[join_date]],data[[#This Row],[buy_date]],"M")</f>
        <v>1</v>
      </c>
    </row>
    <row r="459" spans="1:9" x14ac:dyDescent="0.25">
      <c r="A459" t="s">
        <v>145</v>
      </c>
      <c r="B459" t="s">
        <v>18</v>
      </c>
      <c r="C459" s="1">
        <v>44883</v>
      </c>
      <c r="D459" s="1">
        <v>44953</v>
      </c>
      <c r="E459">
        <f>VLOOKUP(data[[#This Row],[id_campaign]],campaign[],4,FALSE)</f>
        <v>27</v>
      </c>
      <c r="F459" t="str">
        <f>VLOOKUP(data[[#This Row],[id_campaign]],campaign[],2,FALSE)</f>
        <v>RespondsToMailOffers</v>
      </c>
      <c r="G459" t="str">
        <f>VLOOKUP(data[[#This Row],[id_customer]],customer[],2,FALSE)</f>
        <v>Godfrey Jaime</v>
      </c>
      <c r="H459" t="str">
        <f>data[[#This Row],[id_customer]]&amp;data[[#This Row],[id_campaign]]</f>
        <v>C0026cam08</v>
      </c>
      <c r="I459">
        <f>DATEDIF(data[[#This Row],[join_date]],data[[#This Row],[buy_date]],"M")</f>
        <v>2</v>
      </c>
    </row>
    <row r="460" spans="1:9" x14ac:dyDescent="0.25">
      <c r="A460" t="s">
        <v>145</v>
      </c>
      <c r="B460" t="s">
        <v>18</v>
      </c>
      <c r="C460" s="1">
        <v>44883</v>
      </c>
      <c r="D460" s="1">
        <v>44975</v>
      </c>
      <c r="E460">
        <f>VLOOKUP(data[[#This Row],[id_campaign]],campaign[],4,FALSE)</f>
        <v>27</v>
      </c>
      <c r="F460" t="str">
        <f>VLOOKUP(data[[#This Row],[id_campaign]],campaign[],2,FALSE)</f>
        <v>RespondsToMailOffers</v>
      </c>
      <c r="G460" t="str">
        <f>VLOOKUP(data[[#This Row],[id_customer]],customer[],2,FALSE)</f>
        <v>Godfrey Jaime</v>
      </c>
      <c r="H460" t="str">
        <f>data[[#This Row],[id_customer]]&amp;data[[#This Row],[id_campaign]]</f>
        <v>C0026cam08</v>
      </c>
      <c r="I460">
        <f>DATEDIF(data[[#This Row],[join_date]],data[[#This Row],[buy_date]],"M")</f>
        <v>3</v>
      </c>
    </row>
    <row r="461" spans="1:9" x14ac:dyDescent="0.25">
      <c r="A461" t="s">
        <v>145</v>
      </c>
      <c r="B461" t="s">
        <v>18</v>
      </c>
      <c r="C461" s="1">
        <v>44883</v>
      </c>
      <c r="D461" s="1">
        <v>45009</v>
      </c>
      <c r="E461">
        <f>VLOOKUP(data[[#This Row],[id_campaign]],campaign[],4,FALSE)</f>
        <v>27</v>
      </c>
      <c r="F461" t="str">
        <f>VLOOKUP(data[[#This Row],[id_campaign]],campaign[],2,FALSE)</f>
        <v>RespondsToMailOffers</v>
      </c>
      <c r="G461" t="str">
        <f>VLOOKUP(data[[#This Row],[id_customer]],customer[],2,FALSE)</f>
        <v>Godfrey Jaime</v>
      </c>
      <c r="H461" t="str">
        <f>data[[#This Row],[id_customer]]&amp;data[[#This Row],[id_campaign]]</f>
        <v>C0026cam08</v>
      </c>
      <c r="I461">
        <f>DATEDIF(data[[#This Row],[join_date]],data[[#This Row],[buy_date]],"M")</f>
        <v>4</v>
      </c>
    </row>
    <row r="462" spans="1:9" x14ac:dyDescent="0.25">
      <c r="A462" t="s">
        <v>145</v>
      </c>
      <c r="B462" t="s">
        <v>18</v>
      </c>
      <c r="C462" s="1">
        <v>44883</v>
      </c>
      <c r="D462" s="1">
        <v>45039</v>
      </c>
      <c r="E462">
        <f>VLOOKUP(data[[#This Row],[id_campaign]],campaign[],4,FALSE)</f>
        <v>27</v>
      </c>
      <c r="F462" t="str">
        <f>VLOOKUP(data[[#This Row],[id_campaign]],campaign[],2,FALSE)</f>
        <v>RespondsToMailOffers</v>
      </c>
      <c r="G462" t="str">
        <f>VLOOKUP(data[[#This Row],[id_customer]],customer[],2,FALSE)</f>
        <v>Godfrey Jaime</v>
      </c>
      <c r="H462" t="str">
        <f>data[[#This Row],[id_customer]]&amp;data[[#This Row],[id_campaign]]</f>
        <v>C0026cam08</v>
      </c>
      <c r="I462">
        <f>DATEDIF(data[[#This Row],[join_date]],data[[#This Row],[buy_date]],"M")</f>
        <v>5</v>
      </c>
    </row>
    <row r="463" spans="1:9" x14ac:dyDescent="0.25">
      <c r="A463" t="s">
        <v>145</v>
      </c>
      <c r="B463" t="s">
        <v>18</v>
      </c>
      <c r="C463" s="1">
        <v>44883</v>
      </c>
      <c r="D463" s="1">
        <v>45064</v>
      </c>
      <c r="E463">
        <f>VLOOKUP(data[[#This Row],[id_campaign]],campaign[],4,FALSE)</f>
        <v>27</v>
      </c>
      <c r="F463" t="str">
        <f>VLOOKUP(data[[#This Row],[id_campaign]],campaign[],2,FALSE)</f>
        <v>RespondsToMailOffers</v>
      </c>
      <c r="G463" t="str">
        <f>VLOOKUP(data[[#This Row],[id_customer]],customer[],2,FALSE)</f>
        <v>Godfrey Jaime</v>
      </c>
      <c r="H463" t="str">
        <f>data[[#This Row],[id_customer]]&amp;data[[#This Row],[id_campaign]]</f>
        <v>C0026cam08</v>
      </c>
      <c r="I463">
        <f>DATEDIF(data[[#This Row],[join_date]],data[[#This Row],[buy_date]],"M")</f>
        <v>6</v>
      </c>
    </row>
    <row r="464" spans="1:9" x14ac:dyDescent="0.25">
      <c r="A464" t="s">
        <v>145</v>
      </c>
      <c r="B464" t="s">
        <v>16</v>
      </c>
      <c r="C464" s="1">
        <v>44918</v>
      </c>
      <c r="D464" s="1">
        <v>44918</v>
      </c>
      <c r="E464">
        <f>VLOOKUP(data[[#This Row],[id_campaign]],campaign[],4,FALSE)</f>
        <v>25</v>
      </c>
      <c r="F464" t="str">
        <f>VLOOKUP(data[[#This Row],[id_campaign]],campaign[],2,FALSE)</f>
        <v>BuysViaMailOrder</v>
      </c>
      <c r="G464" t="str">
        <f>VLOOKUP(data[[#This Row],[id_customer]],customer[],2,FALSE)</f>
        <v>Godfrey Jaime</v>
      </c>
      <c r="H464" t="str">
        <f>data[[#This Row],[id_customer]]&amp;data[[#This Row],[id_campaign]]</f>
        <v>C0026cam07</v>
      </c>
      <c r="I464">
        <f>DATEDIF(data[[#This Row],[join_date]],data[[#This Row],[buy_date]],"M")</f>
        <v>0</v>
      </c>
    </row>
    <row r="465" spans="1:9" x14ac:dyDescent="0.25">
      <c r="A465" t="s">
        <v>145</v>
      </c>
      <c r="B465" t="s">
        <v>16</v>
      </c>
      <c r="C465" s="1">
        <v>44918</v>
      </c>
      <c r="D465" s="1">
        <v>44952</v>
      </c>
      <c r="E465">
        <f>VLOOKUP(data[[#This Row],[id_campaign]],campaign[],4,FALSE)</f>
        <v>25</v>
      </c>
      <c r="F465" t="str">
        <f>VLOOKUP(data[[#This Row],[id_campaign]],campaign[],2,FALSE)</f>
        <v>BuysViaMailOrder</v>
      </c>
      <c r="G465" t="str">
        <f>VLOOKUP(data[[#This Row],[id_customer]],customer[],2,FALSE)</f>
        <v>Godfrey Jaime</v>
      </c>
      <c r="H465" t="str">
        <f>data[[#This Row],[id_customer]]&amp;data[[#This Row],[id_campaign]]</f>
        <v>C0026cam07</v>
      </c>
      <c r="I465">
        <f>DATEDIF(data[[#This Row],[join_date]],data[[#This Row],[buy_date]],"M")</f>
        <v>1</v>
      </c>
    </row>
    <row r="466" spans="1:9" x14ac:dyDescent="0.25">
      <c r="A466" t="s">
        <v>145</v>
      </c>
      <c r="B466" t="s">
        <v>16</v>
      </c>
      <c r="C466" s="1">
        <v>44918</v>
      </c>
      <c r="D466" s="1">
        <v>44964</v>
      </c>
      <c r="E466">
        <f>VLOOKUP(data[[#This Row],[id_campaign]],campaign[],4,FALSE)</f>
        <v>25</v>
      </c>
      <c r="F466" t="str">
        <f>VLOOKUP(data[[#This Row],[id_campaign]],campaign[],2,FALSE)</f>
        <v>BuysViaMailOrder</v>
      </c>
      <c r="G466" t="str">
        <f>VLOOKUP(data[[#This Row],[id_customer]],customer[],2,FALSE)</f>
        <v>Godfrey Jaime</v>
      </c>
      <c r="H466" t="str">
        <f>data[[#This Row],[id_customer]]&amp;data[[#This Row],[id_campaign]]</f>
        <v>C0026cam07</v>
      </c>
      <c r="I466">
        <f>DATEDIF(data[[#This Row],[join_date]],data[[#This Row],[buy_date]],"M")</f>
        <v>1</v>
      </c>
    </row>
    <row r="467" spans="1:9" x14ac:dyDescent="0.25">
      <c r="A467" t="s">
        <v>145</v>
      </c>
      <c r="B467" t="s">
        <v>16</v>
      </c>
      <c r="C467" s="1">
        <v>44918</v>
      </c>
      <c r="D467" s="1">
        <v>45011</v>
      </c>
      <c r="E467">
        <f>VLOOKUP(data[[#This Row],[id_campaign]],campaign[],4,FALSE)</f>
        <v>25</v>
      </c>
      <c r="F467" t="str">
        <f>VLOOKUP(data[[#This Row],[id_campaign]],campaign[],2,FALSE)</f>
        <v>BuysViaMailOrder</v>
      </c>
      <c r="G467" t="str">
        <f>VLOOKUP(data[[#This Row],[id_customer]],customer[],2,FALSE)</f>
        <v>Godfrey Jaime</v>
      </c>
      <c r="H467" t="str">
        <f>data[[#This Row],[id_customer]]&amp;data[[#This Row],[id_campaign]]</f>
        <v>C0026cam07</v>
      </c>
      <c r="I467">
        <f>DATEDIF(data[[#This Row],[join_date]],data[[#This Row],[buy_date]],"M")</f>
        <v>3</v>
      </c>
    </row>
    <row r="468" spans="1:9" x14ac:dyDescent="0.25">
      <c r="A468" t="s">
        <v>145</v>
      </c>
      <c r="B468" t="s">
        <v>16</v>
      </c>
      <c r="C468" s="1">
        <v>44918</v>
      </c>
      <c r="D468" s="1">
        <v>45053</v>
      </c>
      <c r="E468">
        <f>VLOOKUP(data[[#This Row],[id_campaign]],campaign[],4,FALSE)</f>
        <v>25</v>
      </c>
      <c r="F468" t="str">
        <f>VLOOKUP(data[[#This Row],[id_campaign]],campaign[],2,FALSE)</f>
        <v>BuysViaMailOrder</v>
      </c>
      <c r="G468" t="str">
        <f>VLOOKUP(data[[#This Row],[id_customer]],customer[],2,FALSE)</f>
        <v>Godfrey Jaime</v>
      </c>
      <c r="H468" t="str">
        <f>data[[#This Row],[id_customer]]&amp;data[[#This Row],[id_campaign]]</f>
        <v>C0026cam07</v>
      </c>
      <c r="I468">
        <f>DATEDIF(data[[#This Row],[join_date]],data[[#This Row],[buy_date]],"M")</f>
        <v>4</v>
      </c>
    </row>
    <row r="469" spans="1:9" x14ac:dyDescent="0.25">
      <c r="A469" t="s">
        <v>145</v>
      </c>
      <c r="B469" t="s">
        <v>16</v>
      </c>
      <c r="C469" s="1">
        <v>44918</v>
      </c>
      <c r="D469" s="1">
        <v>45084</v>
      </c>
      <c r="E469">
        <f>VLOOKUP(data[[#This Row],[id_campaign]],campaign[],4,FALSE)</f>
        <v>25</v>
      </c>
      <c r="F469" t="str">
        <f>VLOOKUP(data[[#This Row],[id_campaign]],campaign[],2,FALSE)</f>
        <v>BuysViaMailOrder</v>
      </c>
      <c r="G469" t="str">
        <f>VLOOKUP(data[[#This Row],[id_customer]],customer[],2,FALSE)</f>
        <v>Godfrey Jaime</v>
      </c>
      <c r="H469" t="str">
        <f>data[[#This Row],[id_customer]]&amp;data[[#This Row],[id_campaign]]</f>
        <v>C0026cam07</v>
      </c>
      <c r="I469">
        <f>DATEDIF(data[[#This Row],[join_date]],data[[#This Row],[buy_date]],"M")</f>
        <v>5</v>
      </c>
    </row>
    <row r="470" spans="1:9" x14ac:dyDescent="0.25">
      <c r="A470" t="s">
        <v>145</v>
      </c>
      <c r="B470" t="s">
        <v>4</v>
      </c>
      <c r="C470" s="1">
        <v>45045</v>
      </c>
      <c r="D470" s="1">
        <v>45045</v>
      </c>
      <c r="E470">
        <f>VLOOKUP(data[[#This Row],[id_campaign]],campaign[],4,FALSE)</f>
        <v>10</v>
      </c>
      <c r="F470" t="str">
        <f>VLOOKUP(data[[#This Row],[id_campaign]],campaign[],2,FALSE)</f>
        <v>ChildrenInHH</v>
      </c>
      <c r="G470" t="str">
        <f>VLOOKUP(data[[#This Row],[id_customer]],customer[],2,FALSE)</f>
        <v>Godfrey Jaime</v>
      </c>
      <c r="H470" t="str">
        <f>data[[#This Row],[id_customer]]&amp;data[[#This Row],[id_campaign]]</f>
        <v>C0026cam01</v>
      </c>
      <c r="I470">
        <f>DATEDIF(data[[#This Row],[join_date]],data[[#This Row],[buy_date]],"M")</f>
        <v>0</v>
      </c>
    </row>
    <row r="471" spans="1:9" x14ac:dyDescent="0.25">
      <c r="A471" t="s">
        <v>145</v>
      </c>
      <c r="B471" t="s">
        <v>4</v>
      </c>
      <c r="C471" s="1">
        <v>45045</v>
      </c>
      <c r="D471" s="1">
        <v>45084</v>
      </c>
      <c r="E471">
        <f>VLOOKUP(data[[#This Row],[id_campaign]],campaign[],4,FALSE)</f>
        <v>10</v>
      </c>
      <c r="F471" t="str">
        <f>VLOOKUP(data[[#This Row],[id_campaign]],campaign[],2,FALSE)</f>
        <v>ChildrenInHH</v>
      </c>
      <c r="G471" t="str">
        <f>VLOOKUP(data[[#This Row],[id_customer]],customer[],2,FALSE)</f>
        <v>Godfrey Jaime</v>
      </c>
      <c r="H471" t="str">
        <f>data[[#This Row],[id_customer]]&amp;data[[#This Row],[id_campaign]]</f>
        <v>C0026cam01</v>
      </c>
      <c r="I471">
        <f>DATEDIF(data[[#This Row],[join_date]],data[[#This Row],[buy_date]],"M")</f>
        <v>1</v>
      </c>
    </row>
    <row r="472" spans="1:9" x14ac:dyDescent="0.25">
      <c r="A472" t="s">
        <v>149</v>
      </c>
      <c r="B472" t="s">
        <v>34</v>
      </c>
      <c r="C472" s="1">
        <v>44811</v>
      </c>
      <c r="D472" s="1">
        <v>44811</v>
      </c>
      <c r="E472">
        <f>VLOOKUP(data[[#This Row],[id_campaign]],campaign[],4,FALSE)</f>
        <v>16</v>
      </c>
      <c r="F472" t="str">
        <f>VLOOKUP(data[[#This Row],[id_campaign]],campaign[],2,FALSE)</f>
        <v>MadeCallToRetentionTeam</v>
      </c>
      <c r="G472" t="str">
        <f>VLOOKUP(data[[#This Row],[id_customer]],customer[],2,FALSE)</f>
        <v>Melli Matteris</v>
      </c>
      <c r="H472" t="str">
        <f>data[[#This Row],[id_customer]]&amp;data[[#This Row],[id_campaign]]</f>
        <v>C0027cam16</v>
      </c>
      <c r="I472">
        <f>DATEDIF(data[[#This Row],[join_date]],data[[#This Row],[buy_date]],"M")</f>
        <v>0</v>
      </c>
    </row>
    <row r="473" spans="1:9" x14ac:dyDescent="0.25">
      <c r="A473" t="s">
        <v>149</v>
      </c>
      <c r="B473" t="s">
        <v>34</v>
      </c>
      <c r="C473" s="1">
        <v>44811</v>
      </c>
      <c r="D473" s="1">
        <v>44850</v>
      </c>
      <c r="E473">
        <f>VLOOKUP(data[[#This Row],[id_campaign]],campaign[],4,FALSE)</f>
        <v>16</v>
      </c>
      <c r="F473" t="str">
        <f>VLOOKUP(data[[#This Row],[id_campaign]],campaign[],2,FALSE)</f>
        <v>MadeCallToRetentionTeam</v>
      </c>
      <c r="G473" t="str">
        <f>VLOOKUP(data[[#This Row],[id_customer]],customer[],2,FALSE)</f>
        <v>Melli Matteris</v>
      </c>
      <c r="H473" t="str">
        <f>data[[#This Row],[id_customer]]&amp;data[[#This Row],[id_campaign]]</f>
        <v>C0027cam16</v>
      </c>
      <c r="I473">
        <f>DATEDIF(data[[#This Row],[join_date]],data[[#This Row],[buy_date]],"M")</f>
        <v>1</v>
      </c>
    </row>
    <row r="474" spans="1:9" x14ac:dyDescent="0.25">
      <c r="A474" t="s">
        <v>149</v>
      </c>
      <c r="B474" t="s">
        <v>34</v>
      </c>
      <c r="C474" s="1">
        <v>44811</v>
      </c>
      <c r="D474" s="1">
        <v>44936</v>
      </c>
      <c r="E474">
        <f>VLOOKUP(data[[#This Row],[id_campaign]],campaign[],4,FALSE)</f>
        <v>16</v>
      </c>
      <c r="F474" t="str">
        <f>VLOOKUP(data[[#This Row],[id_campaign]],campaign[],2,FALSE)</f>
        <v>MadeCallToRetentionTeam</v>
      </c>
      <c r="G474" t="str">
        <f>VLOOKUP(data[[#This Row],[id_customer]],customer[],2,FALSE)</f>
        <v>Melli Matteris</v>
      </c>
      <c r="H474" t="str">
        <f>data[[#This Row],[id_customer]]&amp;data[[#This Row],[id_campaign]]</f>
        <v>C0027cam16</v>
      </c>
      <c r="I474">
        <f>DATEDIF(data[[#This Row],[join_date]],data[[#This Row],[buy_date]],"M")</f>
        <v>4</v>
      </c>
    </row>
    <row r="475" spans="1:9" x14ac:dyDescent="0.25">
      <c r="A475" t="s">
        <v>149</v>
      </c>
      <c r="B475" t="s">
        <v>34</v>
      </c>
      <c r="C475" s="1">
        <v>44811</v>
      </c>
      <c r="D475" s="1">
        <v>44974</v>
      </c>
      <c r="E475">
        <f>VLOOKUP(data[[#This Row],[id_campaign]],campaign[],4,FALSE)</f>
        <v>16</v>
      </c>
      <c r="F475" t="str">
        <f>VLOOKUP(data[[#This Row],[id_campaign]],campaign[],2,FALSE)</f>
        <v>MadeCallToRetentionTeam</v>
      </c>
      <c r="G475" t="str">
        <f>VLOOKUP(data[[#This Row],[id_customer]],customer[],2,FALSE)</f>
        <v>Melli Matteris</v>
      </c>
      <c r="H475" t="str">
        <f>data[[#This Row],[id_customer]]&amp;data[[#This Row],[id_campaign]]</f>
        <v>C0027cam16</v>
      </c>
      <c r="I475">
        <f>DATEDIF(data[[#This Row],[join_date]],data[[#This Row],[buy_date]],"M")</f>
        <v>5</v>
      </c>
    </row>
    <row r="476" spans="1:9" x14ac:dyDescent="0.25">
      <c r="A476" t="s">
        <v>149</v>
      </c>
      <c r="B476" t="s">
        <v>34</v>
      </c>
      <c r="C476" s="1">
        <v>44811</v>
      </c>
      <c r="D476" s="1">
        <v>44994</v>
      </c>
      <c r="E476">
        <f>VLOOKUP(data[[#This Row],[id_campaign]],campaign[],4,FALSE)</f>
        <v>16</v>
      </c>
      <c r="F476" t="str">
        <f>VLOOKUP(data[[#This Row],[id_campaign]],campaign[],2,FALSE)</f>
        <v>MadeCallToRetentionTeam</v>
      </c>
      <c r="G476" t="str">
        <f>VLOOKUP(data[[#This Row],[id_customer]],customer[],2,FALSE)</f>
        <v>Melli Matteris</v>
      </c>
      <c r="H476" t="str">
        <f>data[[#This Row],[id_customer]]&amp;data[[#This Row],[id_campaign]]</f>
        <v>C0027cam16</v>
      </c>
      <c r="I476">
        <f>DATEDIF(data[[#This Row],[join_date]],data[[#This Row],[buy_date]],"M")</f>
        <v>6</v>
      </c>
    </row>
    <row r="477" spans="1:9" x14ac:dyDescent="0.25">
      <c r="A477" t="s">
        <v>149</v>
      </c>
      <c r="B477" t="s">
        <v>34</v>
      </c>
      <c r="C477" s="1">
        <v>44811</v>
      </c>
      <c r="D477" s="1">
        <v>45032</v>
      </c>
      <c r="E477">
        <f>VLOOKUP(data[[#This Row],[id_campaign]],campaign[],4,FALSE)</f>
        <v>16</v>
      </c>
      <c r="F477" t="str">
        <f>VLOOKUP(data[[#This Row],[id_campaign]],campaign[],2,FALSE)</f>
        <v>MadeCallToRetentionTeam</v>
      </c>
      <c r="G477" t="str">
        <f>VLOOKUP(data[[#This Row],[id_customer]],customer[],2,FALSE)</f>
        <v>Melli Matteris</v>
      </c>
      <c r="H477" t="str">
        <f>data[[#This Row],[id_customer]]&amp;data[[#This Row],[id_campaign]]</f>
        <v>C0027cam16</v>
      </c>
      <c r="I477">
        <f>DATEDIF(data[[#This Row],[join_date]],data[[#This Row],[buy_date]],"M")</f>
        <v>7</v>
      </c>
    </row>
    <row r="478" spans="1:9" x14ac:dyDescent="0.25">
      <c r="A478" t="s">
        <v>149</v>
      </c>
      <c r="B478" t="s">
        <v>34</v>
      </c>
      <c r="C478" s="1">
        <v>44811</v>
      </c>
      <c r="D478" s="1">
        <v>45065</v>
      </c>
      <c r="E478">
        <f>VLOOKUP(data[[#This Row],[id_campaign]],campaign[],4,FALSE)</f>
        <v>16</v>
      </c>
      <c r="F478" t="str">
        <f>VLOOKUP(data[[#This Row],[id_campaign]],campaign[],2,FALSE)</f>
        <v>MadeCallToRetentionTeam</v>
      </c>
      <c r="G478" t="str">
        <f>VLOOKUP(data[[#This Row],[id_customer]],customer[],2,FALSE)</f>
        <v>Melli Matteris</v>
      </c>
      <c r="H478" t="str">
        <f>data[[#This Row],[id_customer]]&amp;data[[#This Row],[id_campaign]]</f>
        <v>C0027cam16</v>
      </c>
      <c r="I478">
        <f>DATEDIF(data[[#This Row],[join_date]],data[[#This Row],[buy_date]],"M")</f>
        <v>8</v>
      </c>
    </row>
    <row r="479" spans="1:9" x14ac:dyDescent="0.25">
      <c r="A479" t="s">
        <v>149</v>
      </c>
      <c r="B479" t="s">
        <v>22</v>
      </c>
      <c r="C479" s="1">
        <v>44868</v>
      </c>
      <c r="D479" s="1">
        <v>44868</v>
      </c>
      <c r="E479">
        <f>VLOOKUP(data[[#This Row],[id_campaign]],campaign[],4,FALSE)</f>
        <v>66</v>
      </c>
      <c r="F479" t="str">
        <f>VLOOKUP(data[[#This Row],[id_campaign]],campaign[],2,FALSE)</f>
        <v>NonUSTravel</v>
      </c>
      <c r="G479" t="str">
        <f>VLOOKUP(data[[#This Row],[id_customer]],customer[],2,FALSE)</f>
        <v>Melli Matteris</v>
      </c>
      <c r="H479" t="str">
        <f>data[[#This Row],[id_customer]]&amp;data[[#This Row],[id_campaign]]</f>
        <v>C0027cam10</v>
      </c>
      <c r="I479">
        <f>DATEDIF(data[[#This Row],[join_date]],data[[#This Row],[buy_date]],"M")</f>
        <v>0</v>
      </c>
    </row>
    <row r="480" spans="1:9" x14ac:dyDescent="0.25">
      <c r="A480" t="s">
        <v>149</v>
      </c>
      <c r="B480" t="s">
        <v>22</v>
      </c>
      <c r="C480" s="1">
        <v>44868</v>
      </c>
      <c r="D480" s="1">
        <v>44910</v>
      </c>
      <c r="E480">
        <f>VLOOKUP(data[[#This Row],[id_campaign]],campaign[],4,FALSE)</f>
        <v>66</v>
      </c>
      <c r="F480" t="str">
        <f>VLOOKUP(data[[#This Row],[id_campaign]],campaign[],2,FALSE)</f>
        <v>NonUSTravel</v>
      </c>
      <c r="G480" t="str">
        <f>VLOOKUP(data[[#This Row],[id_customer]],customer[],2,FALSE)</f>
        <v>Melli Matteris</v>
      </c>
      <c r="H480" t="str">
        <f>data[[#This Row],[id_customer]]&amp;data[[#This Row],[id_campaign]]</f>
        <v>C0027cam10</v>
      </c>
      <c r="I480">
        <f>DATEDIF(data[[#This Row],[join_date]],data[[#This Row],[buy_date]],"M")</f>
        <v>1</v>
      </c>
    </row>
    <row r="481" spans="1:9" x14ac:dyDescent="0.25">
      <c r="A481" t="s">
        <v>149</v>
      </c>
      <c r="B481" t="s">
        <v>22</v>
      </c>
      <c r="C481" s="1">
        <v>44868</v>
      </c>
      <c r="D481" s="1">
        <v>44929</v>
      </c>
      <c r="E481">
        <f>VLOOKUP(data[[#This Row],[id_campaign]],campaign[],4,FALSE)</f>
        <v>66</v>
      </c>
      <c r="F481" t="str">
        <f>VLOOKUP(data[[#This Row],[id_campaign]],campaign[],2,FALSE)</f>
        <v>NonUSTravel</v>
      </c>
      <c r="G481" t="str">
        <f>VLOOKUP(data[[#This Row],[id_customer]],customer[],2,FALSE)</f>
        <v>Melli Matteris</v>
      </c>
      <c r="H481" t="str">
        <f>data[[#This Row],[id_customer]]&amp;data[[#This Row],[id_campaign]]</f>
        <v>C0027cam10</v>
      </c>
      <c r="I481">
        <f>DATEDIF(data[[#This Row],[join_date]],data[[#This Row],[buy_date]],"M")</f>
        <v>2</v>
      </c>
    </row>
    <row r="482" spans="1:9" x14ac:dyDescent="0.25">
      <c r="A482" t="s">
        <v>149</v>
      </c>
      <c r="B482" t="s">
        <v>22</v>
      </c>
      <c r="C482" s="1">
        <v>44868</v>
      </c>
      <c r="D482" s="1">
        <v>44969</v>
      </c>
      <c r="E482">
        <f>VLOOKUP(data[[#This Row],[id_campaign]],campaign[],4,FALSE)</f>
        <v>66</v>
      </c>
      <c r="F482" t="str">
        <f>VLOOKUP(data[[#This Row],[id_campaign]],campaign[],2,FALSE)</f>
        <v>NonUSTravel</v>
      </c>
      <c r="G482" t="str">
        <f>VLOOKUP(data[[#This Row],[id_customer]],customer[],2,FALSE)</f>
        <v>Melli Matteris</v>
      </c>
      <c r="H482" t="str">
        <f>data[[#This Row],[id_customer]]&amp;data[[#This Row],[id_campaign]]</f>
        <v>C0027cam10</v>
      </c>
      <c r="I482">
        <f>DATEDIF(data[[#This Row],[join_date]],data[[#This Row],[buy_date]],"M")</f>
        <v>3</v>
      </c>
    </row>
    <row r="483" spans="1:9" x14ac:dyDescent="0.25">
      <c r="A483" t="s">
        <v>149</v>
      </c>
      <c r="B483" t="s">
        <v>22</v>
      </c>
      <c r="C483" s="1">
        <v>44868</v>
      </c>
      <c r="D483" s="1">
        <v>44993</v>
      </c>
      <c r="E483">
        <f>VLOOKUP(data[[#This Row],[id_campaign]],campaign[],4,FALSE)</f>
        <v>66</v>
      </c>
      <c r="F483" t="str">
        <f>VLOOKUP(data[[#This Row],[id_campaign]],campaign[],2,FALSE)</f>
        <v>NonUSTravel</v>
      </c>
      <c r="G483" t="str">
        <f>VLOOKUP(data[[#This Row],[id_customer]],customer[],2,FALSE)</f>
        <v>Melli Matteris</v>
      </c>
      <c r="H483" t="str">
        <f>data[[#This Row],[id_customer]]&amp;data[[#This Row],[id_campaign]]</f>
        <v>C0027cam10</v>
      </c>
      <c r="I483">
        <f>DATEDIF(data[[#This Row],[join_date]],data[[#This Row],[buy_date]],"M")</f>
        <v>4</v>
      </c>
    </row>
    <row r="484" spans="1:9" x14ac:dyDescent="0.25">
      <c r="A484" t="s">
        <v>149</v>
      </c>
      <c r="B484" t="s">
        <v>22</v>
      </c>
      <c r="C484" s="1">
        <v>44868</v>
      </c>
      <c r="D484" s="1">
        <v>45061</v>
      </c>
      <c r="E484">
        <f>VLOOKUP(data[[#This Row],[id_campaign]],campaign[],4,FALSE)</f>
        <v>66</v>
      </c>
      <c r="F484" t="str">
        <f>VLOOKUP(data[[#This Row],[id_campaign]],campaign[],2,FALSE)</f>
        <v>NonUSTravel</v>
      </c>
      <c r="G484" t="str">
        <f>VLOOKUP(data[[#This Row],[id_customer]],customer[],2,FALSE)</f>
        <v>Melli Matteris</v>
      </c>
      <c r="H484" t="str">
        <f>data[[#This Row],[id_customer]]&amp;data[[#This Row],[id_campaign]]</f>
        <v>C0027cam10</v>
      </c>
      <c r="I484">
        <f>DATEDIF(data[[#This Row],[join_date]],data[[#This Row],[buy_date]],"M")</f>
        <v>6</v>
      </c>
    </row>
    <row r="485" spans="1:9" x14ac:dyDescent="0.25">
      <c r="A485" t="s">
        <v>149</v>
      </c>
      <c r="B485" t="s">
        <v>20</v>
      </c>
      <c r="C485" s="1">
        <v>44903</v>
      </c>
      <c r="D485" s="1">
        <v>44903</v>
      </c>
      <c r="E485">
        <f>VLOOKUP(data[[#This Row],[id_campaign]],campaign[],4,FALSE)</f>
        <v>75</v>
      </c>
      <c r="F485" t="str">
        <f>VLOOKUP(data[[#This Row],[id_campaign]],campaign[],2,FALSE)</f>
        <v>OptOutMailings</v>
      </c>
      <c r="G485" t="str">
        <f>VLOOKUP(data[[#This Row],[id_customer]],customer[],2,FALSE)</f>
        <v>Melli Matteris</v>
      </c>
      <c r="H485" t="str">
        <f>data[[#This Row],[id_customer]]&amp;data[[#This Row],[id_campaign]]</f>
        <v>C0027cam09</v>
      </c>
      <c r="I485">
        <f>DATEDIF(data[[#This Row],[join_date]],data[[#This Row],[buy_date]],"M")</f>
        <v>0</v>
      </c>
    </row>
    <row r="486" spans="1:9" x14ac:dyDescent="0.25">
      <c r="A486" t="s">
        <v>149</v>
      </c>
      <c r="B486" t="s">
        <v>20</v>
      </c>
      <c r="C486" s="1">
        <v>44903</v>
      </c>
      <c r="D486" s="1">
        <v>44949</v>
      </c>
      <c r="E486">
        <f>VLOOKUP(data[[#This Row],[id_campaign]],campaign[],4,FALSE)</f>
        <v>75</v>
      </c>
      <c r="F486" t="str">
        <f>VLOOKUP(data[[#This Row],[id_campaign]],campaign[],2,FALSE)</f>
        <v>OptOutMailings</v>
      </c>
      <c r="G486" t="str">
        <f>VLOOKUP(data[[#This Row],[id_customer]],customer[],2,FALSE)</f>
        <v>Melli Matteris</v>
      </c>
      <c r="H486" t="str">
        <f>data[[#This Row],[id_customer]]&amp;data[[#This Row],[id_campaign]]</f>
        <v>C0027cam09</v>
      </c>
      <c r="I486">
        <f>DATEDIF(data[[#This Row],[join_date]],data[[#This Row],[buy_date]],"M")</f>
        <v>1</v>
      </c>
    </row>
    <row r="487" spans="1:9" x14ac:dyDescent="0.25">
      <c r="A487" t="s">
        <v>149</v>
      </c>
      <c r="B487" t="s">
        <v>20</v>
      </c>
      <c r="C487" s="1">
        <v>44903</v>
      </c>
      <c r="D487" s="1">
        <v>44966</v>
      </c>
      <c r="E487">
        <f>VLOOKUP(data[[#This Row],[id_campaign]],campaign[],4,FALSE)</f>
        <v>75</v>
      </c>
      <c r="F487" t="str">
        <f>VLOOKUP(data[[#This Row],[id_campaign]],campaign[],2,FALSE)</f>
        <v>OptOutMailings</v>
      </c>
      <c r="G487" t="str">
        <f>VLOOKUP(data[[#This Row],[id_customer]],customer[],2,FALSE)</f>
        <v>Melli Matteris</v>
      </c>
      <c r="H487" t="str">
        <f>data[[#This Row],[id_customer]]&amp;data[[#This Row],[id_campaign]]</f>
        <v>C0027cam09</v>
      </c>
      <c r="I487">
        <f>DATEDIF(data[[#This Row],[join_date]],data[[#This Row],[buy_date]],"M")</f>
        <v>2</v>
      </c>
    </row>
    <row r="488" spans="1:9" x14ac:dyDescent="0.25">
      <c r="A488" t="s">
        <v>149</v>
      </c>
      <c r="B488" t="s">
        <v>20</v>
      </c>
      <c r="C488" s="1">
        <v>44903</v>
      </c>
      <c r="D488" s="1">
        <v>45004</v>
      </c>
      <c r="E488">
        <f>VLOOKUP(data[[#This Row],[id_campaign]],campaign[],4,FALSE)</f>
        <v>75</v>
      </c>
      <c r="F488" t="str">
        <f>VLOOKUP(data[[#This Row],[id_campaign]],campaign[],2,FALSE)</f>
        <v>OptOutMailings</v>
      </c>
      <c r="G488" t="str">
        <f>VLOOKUP(data[[#This Row],[id_customer]],customer[],2,FALSE)</f>
        <v>Melli Matteris</v>
      </c>
      <c r="H488" t="str">
        <f>data[[#This Row],[id_customer]]&amp;data[[#This Row],[id_campaign]]</f>
        <v>C0027cam09</v>
      </c>
      <c r="I488">
        <f>DATEDIF(data[[#This Row],[join_date]],data[[#This Row],[buy_date]],"M")</f>
        <v>3</v>
      </c>
    </row>
    <row r="489" spans="1:9" x14ac:dyDescent="0.25">
      <c r="A489" t="s">
        <v>149</v>
      </c>
      <c r="B489" t="s">
        <v>20</v>
      </c>
      <c r="C489" s="1">
        <v>44903</v>
      </c>
      <c r="D489" s="1">
        <v>45025</v>
      </c>
      <c r="E489">
        <f>VLOOKUP(data[[#This Row],[id_campaign]],campaign[],4,FALSE)</f>
        <v>75</v>
      </c>
      <c r="F489" t="str">
        <f>VLOOKUP(data[[#This Row],[id_campaign]],campaign[],2,FALSE)</f>
        <v>OptOutMailings</v>
      </c>
      <c r="G489" t="str">
        <f>VLOOKUP(data[[#This Row],[id_customer]],customer[],2,FALSE)</f>
        <v>Melli Matteris</v>
      </c>
      <c r="H489" t="str">
        <f>data[[#This Row],[id_customer]]&amp;data[[#This Row],[id_campaign]]</f>
        <v>C0027cam09</v>
      </c>
      <c r="I489">
        <f>DATEDIF(data[[#This Row],[join_date]],data[[#This Row],[buy_date]],"M")</f>
        <v>4</v>
      </c>
    </row>
    <row r="490" spans="1:9" x14ac:dyDescent="0.25">
      <c r="A490" t="s">
        <v>149</v>
      </c>
      <c r="B490" t="s">
        <v>20</v>
      </c>
      <c r="C490" s="1">
        <v>44903</v>
      </c>
      <c r="D490" s="1">
        <v>45069</v>
      </c>
      <c r="E490">
        <f>VLOOKUP(data[[#This Row],[id_campaign]],campaign[],4,FALSE)</f>
        <v>75</v>
      </c>
      <c r="F490" t="str">
        <f>VLOOKUP(data[[#This Row],[id_campaign]],campaign[],2,FALSE)</f>
        <v>OptOutMailings</v>
      </c>
      <c r="G490" t="str">
        <f>VLOOKUP(data[[#This Row],[id_customer]],customer[],2,FALSE)</f>
        <v>Melli Matteris</v>
      </c>
      <c r="H490" t="str">
        <f>data[[#This Row],[id_customer]]&amp;data[[#This Row],[id_campaign]]</f>
        <v>C0027cam09</v>
      </c>
      <c r="I490">
        <f>DATEDIF(data[[#This Row],[join_date]],data[[#This Row],[buy_date]],"M")</f>
        <v>5</v>
      </c>
    </row>
    <row r="491" spans="1:9" x14ac:dyDescent="0.25">
      <c r="A491" t="s">
        <v>153</v>
      </c>
      <c r="B491" t="s">
        <v>28</v>
      </c>
      <c r="C491" s="1">
        <v>44592</v>
      </c>
      <c r="D491" s="1">
        <v>44592</v>
      </c>
      <c r="E491">
        <f>VLOOKUP(data[[#This Row],[id_campaign]],campaign[],4,FALSE)</f>
        <v>25</v>
      </c>
      <c r="F491" t="str">
        <f>VLOOKUP(data[[#This Row],[id_campaign]],campaign[],2,FALSE)</f>
        <v>NewCellphoneUser</v>
      </c>
      <c r="G491" t="str">
        <f>VLOOKUP(data[[#This Row],[id_customer]],customer[],2,FALSE)</f>
        <v>Beale Hazeldine</v>
      </c>
      <c r="H491" t="str">
        <f>data[[#This Row],[id_customer]]&amp;data[[#This Row],[id_campaign]]</f>
        <v>C0028cam13</v>
      </c>
      <c r="I491">
        <f>DATEDIF(data[[#This Row],[join_date]],data[[#This Row],[buy_date]],"M")</f>
        <v>0</v>
      </c>
    </row>
    <row r="492" spans="1:9" x14ac:dyDescent="0.25">
      <c r="A492" t="s">
        <v>153</v>
      </c>
      <c r="B492" t="s">
        <v>28</v>
      </c>
      <c r="C492" s="1">
        <v>44592</v>
      </c>
      <c r="D492" s="1">
        <v>44658</v>
      </c>
      <c r="E492">
        <f>VLOOKUP(data[[#This Row],[id_campaign]],campaign[],4,FALSE)</f>
        <v>25</v>
      </c>
      <c r="F492" t="str">
        <f>VLOOKUP(data[[#This Row],[id_campaign]],campaign[],2,FALSE)</f>
        <v>NewCellphoneUser</v>
      </c>
      <c r="G492" t="str">
        <f>VLOOKUP(data[[#This Row],[id_customer]],customer[],2,FALSE)</f>
        <v>Beale Hazeldine</v>
      </c>
      <c r="H492" t="str">
        <f>data[[#This Row],[id_customer]]&amp;data[[#This Row],[id_campaign]]</f>
        <v>C0028cam13</v>
      </c>
      <c r="I492">
        <f>DATEDIF(data[[#This Row],[join_date]],data[[#This Row],[buy_date]],"M")</f>
        <v>2</v>
      </c>
    </row>
    <row r="493" spans="1:9" x14ac:dyDescent="0.25">
      <c r="A493" t="s">
        <v>153</v>
      </c>
      <c r="B493" t="s">
        <v>28</v>
      </c>
      <c r="C493" s="1">
        <v>44592</v>
      </c>
      <c r="D493" s="1">
        <v>44776</v>
      </c>
      <c r="E493">
        <f>VLOOKUP(data[[#This Row],[id_campaign]],campaign[],4,FALSE)</f>
        <v>25</v>
      </c>
      <c r="F493" t="str">
        <f>VLOOKUP(data[[#This Row],[id_campaign]],campaign[],2,FALSE)</f>
        <v>NewCellphoneUser</v>
      </c>
      <c r="G493" t="str">
        <f>VLOOKUP(data[[#This Row],[id_customer]],customer[],2,FALSE)</f>
        <v>Beale Hazeldine</v>
      </c>
      <c r="H493" t="str">
        <f>data[[#This Row],[id_customer]]&amp;data[[#This Row],[id_campaign]]</f>
        <v>C0028cam13</v>
      </c>
      <c r="I493">
        <f>DATEDIF(data[[#This Row],[join_date]],data[[#This Row],[buy_date]],"M")</f>
        <v>6</v>
      </c>
    </row>
    <row r="494" spans="1:9" x14ac:dyDescent="0.25">
      <c r="A494" t="s">
        <v>153</v>
      </c>
      <c r="B494" t="s">
        <v>28</v>
      </c>
      <c r="C494" s="1">
        <v>44592</v>
      </c>
      <c r="D494" s="1">
        <v>44807</v>
      </c>
      <c r="E494">
        <f>VLOOKUP(data[[#This Row],[id_campaign]],campaign[],4,FALSE)</f>
        <v>25</v>
      </c>
      <c r="F494" t="str">
        <f>VLOOKUP(data[[#This Row],[id_campaign]],campaign[],2,FALSE)</f>
        <v>NewCellphoneUser</v>
      </c>
      <c r="G494" t="str">
        <f>VLOOKUP(data[[#This Row],[id_customer]],customer[],2,FALSE)</f>
        <v>Beale Hazeldine</v>
      </c>
      <c r="H494" t="str">
        <f>data[[#This Row],[id_customer]]&amp;data[[#This Row],[id_campaign]]</f>
        <v>C0028cam13</v>
      </c>
      <c r="I494">
        <f>DATEDIF(data[[#This Row],[join_date]],data[[#This Row],[buy_date]],"M")</f>
        <v>7</v>
      </c>
    </row>
    <row r="495" spans="1:9" x14ac:dyDescent="0.25">
      <c r="A495" t="s">
        <v>153</v>
      </c>
      <c r="B495" t="s">
        <v>28</v>
      </c>
      <c r="C495" s="1">
        <v>44592</v>
      </c>
      <c r="D495" s="1">
        <v>44845</v>
      </c>
      <c r="E495">
        <f>VLOOKUP(data[[#This Row],[id_campaign]],campaign[],4,FALSE)</f>
        <v>25</v>
      </c>
      <c r="F495" t="str">
        <f>VLOOKUP(data[[#This Row],[id_campaign]],campaign[],2,FALSE)</f>
        <v>NewCellphoneUser</v>
      </c>
      <c r="G495" t="str">
        <f>VLOOKUP(data[[#This Row],[id_customer]],customer[],2,FALSE)</f>
        <v>Beale Hazeldine</v>
      </c>
      <c r="H495" t="str">
        <f>data[[#This Row],[id_customer]]&amp;data[[#This Row],[id_campaign]]</f>
        <v>C0028cam13</v>
      </c>
      <c r="I495">
        <f>DATEDIF(data[[#This Row],[join_date]],data[[#This Row],[buy_date]],"M")</f>
        <v>8</v>
      </c>
    </row>
    <row r="496" spans="1:9" x14ac:dyDescent="0.25">
      <c r="A496" t="s">
        <v>153</v>
      </c>
      <c r="B496" t="s">
        <v>28</v>
      </c>
      <c r="C496" s="1">
        <v>44592</v>
      </c>
      <c r="D496" s="1">
        <v>44907</v>
      </c>
      <c r="E496">
        <f>VLOOKUP(data[[#This Row],[id_campaign]],campaign[],4,FALSE)</f>
        <v>25</v>
      </c>
      <c r="F496" t="str">
        <f>VLOOKUP(data[[#This Row],[id_campaign]],campaign[],2,FALSE)</f>
        <v>NewCellphoneUser</v>
      </c>
      <c r="G496" t="str">
        <f>VLOOKUP(data[[#This Row],[id_customer]],customer[],2,FALSE)</f>
        <v>Beale Hazeldine</v>
      </c>
      <c r="H496" t="str">
        <f>data[[#This Row],[id_customer]]&amp;data[[#This Row],[id_campaign]]</f>
        <v>C0028cam13</v>
      </c>
      <c r="I496">
        <f>DATEDIF(data[[#This Row],[join_date]],data[[#This Row],[buy_date]],"M")</f>
        <v>10</v>
      </c>
    </row>
    <row r="497" spans="1:9" x14ac:dyDescent="0.25">
      <c r="A497" t="s">
        <v>153</v>
      </c>
      <c r="B497" t="s">
        <v>28</v>
      </c>
      <c r="C497" s="1">
        <v>44592</v>
      </c>
      <c r="D497" s="1">
        <v>44927</v>
      </c>
      <c r="E497">
        <f>VLOOKUP(data[[#This Row],[id_campaign]],campaign[],4,FALSE)</f>
        <v>25</v>
      </c>
      <c r="F497" t="str">
        <f>VLOOKUP(data[[#This Row],[id_campaign]],campaign[],2,FALSE)</f>
        <v>NewCellphoneUser</v>
      </c>
      <c r="G497" t="str">
        <f>VLOOKUP(data[[#This Row],[id_customer]],customer[],2,FALSE)</f>
        <v>Beale Hazeldine</v>
      </c>
      <c r="H497" t="str">
        <f>data[[#This Row],[id_customer]]&amp;data[[#This Row],[id_campaign]]</f>
        <v>C0028cam13</v>
      </c>
      <c r="I497">
        <f>DATEDIF(data[[#This Row],[join_date]],data[[#This Row],[buy_date]],"M")</f>
        <v>11</v>
      </c>
    </row>
    <row r="498" spans="1:9" x14ac:dyDescent="0.25">
      <c r="A498" t="s">
        <v>153</v>
      </c>
      <c r="B498" t="s">
        <v>28</v>
      </c>
      <c r="C498" s="1">
        <v>44592</v>
      </c>
      <c r="D498" s="1">
        <v>44959</v>
      </c>
      <c r="E498">
        <f>VLOOKUP(data[[#This Row],[id_campaign]],campaign[],4,FALSE)</f>
        <v>25</v>
      </c>
      <c r="F498" t="str">
        <f>VLOOKUP(data[[#This Row],[id_campaign]],campaign[],2,FALSE)</f>
        <v>NewCellphoneUser</v>
      </c>
      <c r="G498" t="str">
        <f>VLOOKUP(data[[#This Row],[id_customer]],customer[],2,FALSE)</f>
        <v>Beale Hazeldine</v>
      </c>
      <c r="H498" t="str">
        <f>data[[#This Row],[id_customer]]&amp;data[[#This Row],[id_campaign]]</f>
        <v>C0028cam13</v>
      </c>
      <c r="I498">
        <f>DATEDIF(data[[#This Row],[join_date]],data[[#This Row],[buy_date]],"M")</f>
        <v>12</v>
      </c>
    </row>
    <row r="499" spans="1:9" x14ac:dyDescent="0.25">
      <c r="A499" t="s">
        <v>153</v>
      </c>
      <c r="B499" t="s">
        <v>28</v>
      </c>
      <c r="C499" s="1">
        <v>44592</v>
      </c>
      <c r="D499" s="1">
        <v>44990</v>
      </c>
      <c r="E499">
        <f>VLOOKUP(data[[#This Row],[id_campaign]],campaign[],4,FALSE)</f>
        <v>25</v>
      </c>
      <c r="F499" t="str">
        <f>VLOOKUP(data[[#This Row],[id_campaign]],campaign[],2,FALSE)</f>
        <v>NewCellphoneUser</v>
      </c>
      <c r="G499" t="str">
        <f>VLOOKUP(data[[#This Row],[id_customer]],customer[],2,FALSE)</f>
        <v>Beale Hazeldine</v>
      </c>
      <c r="H499" t="str">
        <f>data[[#This Row],[id_customer]]&amp;data[[#This Row],[id_campaign]]</f>
        <v>C0028cam13</v>
      </c>
      <c r="I499">
        <f>DATEDIF(data[[#This Row],[join_date]],data[[#This Row],[buy_date]],"M")</f>
        <v>13</v>
      </c>
    </row>
    <row r="500" spans="1:9" x14ac:dyDescent="0.25">
      <c r="A500" t="s">
        <v>153</v>
      </c>
      <c r="B500" t="s">
        <v>28</v>
      </c>
      <c r="C500" s="1">
        <v>44592</v>
      </c>
      <c r="D500" s="1">
        <v>45024</v>
      </c>
      <c r="E500">
        <f>VLOOKUP(data[[#This Row],[id_campaign]],campaign[],4,FALSE)</f>
        <v>25</v>
      </c>
      <c r="F500" t="str">
        <f>VLOOKUP(data[[#This Row],[id_campaign]],campaign[],2,FALSE)</f>
        <v>NewCellphoneUser</v>
      </c>
      <c r="G500" t="str">
        <f>VLOOKUP(data[[#This Row],[id_customer]],customer[],2,FALSE)</f>
        <v>Beale Hazeldine</v>
      </c>
      <c r="H500" t="str">
        <f>data[[#This Row],[id_customer]]&amp;data[[#This Row],[id_campaign]]</f>
        <v>C0028cam13</v>
      </c>
      <c r="I500">
        <f>DATEDIF(data[[#This Row],[join_date]],data[[#This Row],[buy_date]],"M")</f>
        <v>14</v>
      </c>
    </row>
    <row r="501" spans="1:9" x14ac:dyDescent="0.25">
      <c r="A501" t="s">
        <v>153</v>
      </c>
      <c r="B501" t="s">
        <v>20</v>
      </c>
      <c r="C501" s="1">
        <v>44667</v>
      </c>
      <c r="D501" s="1">
        <v>44667</v>
      </c>
      <c r="E501">
        <f>VLOOKUP(data[[#This Row],[id_campaign]],campaign[],4,FALSE)</f>
        <v>75</v>
      </c>
      <c r="F501" t="str">
        <f>VLOOKUP(data[[#This Row],[id_campaign]],campaign[],2,FALSE)</f>
        <v>OptOutMailings</v>
      </c>
      <c r="G501" t="str">
        <f>VLOOKUP(data[[#This Row],[id_customer]],customer[],2,FALSE)</f>
        <v>Beale Hazeldine</v>
      </c>
      <c r="H501" t="str">
        <f>data[[#This Row],[id_customer]]&amp;data[[#This Row],[id_campaign]]</f>
        <v>C0028cam09</v>
      </c>
      <c r="I501">
        <f>DATEDIF(data[[#This Row],[join_date]],data[[#This Row],[buy_date]],"M")</f>
        <v>0</v>
      </c>
    </row>
    <row r="502" spans="1:9" x14ac:dyDescent="0.25">
      <c r="A502" t="s">
        <v>153</v>
      </c>
      <c r="B502" t="s">
        <v>20</v>
      </c>
      <c r="C502" s="1">
        <v>44667</v>
      </c>
      <c r="D502" s="1">
        <v>44698</v>
      </c>
      <c r="E502">
        <f>VLOOKUP(data[[#This Row],[id_campaign]],campaign[],4,FALSE)</f>
        <v>75</v>
      </c>
      <c r="F502" t="str">
        <f>VLOOKUP(data[[#This Row],[id_campaign]],campaign[],2,FALSE)</f>
        <v>OptOutMailings</v>
      </c>
      <c r="G502" t="str">
        <f>VLOOKUP(data[[#This Row],[id_customer]],customer[],2,FALSE)</f>
        <v>Beale Hazeldine</v>
      </c>
      <c r="H502" t="str">
        <f>data[[#This Row],[id_customer]]&amp;data[[#This Row],[id_campaign]]</f>
        <v>C0028cam09</v>
      </c>
      <c r="I502">
        <f>DATEDIF(data[[#This Row],[join_date]],data[[#This Row],[buy_date]],"M")</f>
        <v>1</v>
      </c>
    </row>
    <row r="503" spans="1:9" x14ac:dyDescent="0.25">
      <c r="A503" t="s">
        <v>153</v>
      </c>
      <c r="B503" t="s">
        <v>20</v>
      </c>
      <c r="C503" s="1">
        <v>44667</v>
      </c>
      <c r="D503" s="1">
        <v>44739</v>
      </c>
      <c r="E503">
        <f>VLOOKUP(data[[#This Row],[id_campaign]],campaign[],4,FALSE)</f>
        <v>75</v>
      </c>
      <c r="F503" t="str">
        <f>VLOOKUP(data[[#This Row],[id_campaign]],campaign[],2,FALSE)</f>
        <v>OptOutMailings</v>
      </c>
      <c r="G503" t="str">
        <f>VLOOKUP(data[[#This Row],[id_customer]],customer[],2,FALSE)</f>
        <v>Beale Hazeldine</v>
      </c>
      <c r="H503" t="str">
        <f>data[[#This Row],[id_customer]]&amp;data[[#This Row],[id_campaign]]</f>
        <v>C0028cam09</v>
      </c>
      <c r="I503">
        <f>DATEDIF(data[[#This Row],[join_date]],data[[#This Row],[buy_date]],"M")</f>
        <v>2</v>
      </c>
    </row>
    <row r="504" spans="1:9" x14ac:dyDescent="0.25">
      <c r="A504" t="s">
        <v>153</v>
      </c>
      <c r="B504" t="s">
        <v>20</v>
      </c>
      <c r="C504" s="1">
        <v>44667</v>
      </c>
      <c r="D504" s="1">
        <v>44764</v>
      </c>
      <c r="E504">
        <f>VLOOKUP(data[[#This Row],[id_campaign]],campaign[],4,FALSE)</f>
        <v>75</v>
      </c>
      <c r="F504" t="str">
        <f>VLOOKUP(data[[#This Row],[id_campaign]],campaign[],2,FALSE)</f>
        <v>OptOutMailings</v>
      </c>
      <c r="G504" t="str">
        <f>VLOOKUP(data[[#This Row],[id_customer]],customer[],2,FALSE)</f>
        <v>Beale Hazeldine</v>
      </c>
      <c r="H504" t="str">
        <f>data[[#This Row],[id_customer]]&amp;data[[#This Row],[id_campaign]]</f>
        <v>C0028cam09</v>
      </c>
      <c r="I504">
        <f>DATEDIF(data[[#This Row],[join_date]],data[[#This Row],[buy_date]],"M")</f>
        <v>3</v>
      </c>
    </row>
    <row r="505" spans="1:9" x14ac:dyDescent="0.25">
      <c r="A505" t="s">
        <v>153</v>
      </c>
      <c r="B505" t="s">
        <v>20</v>
      </c>
      <c r="C505" s="1">
        <v>44667</v>
      </c>
      <c r="D505" s="1">
        <v>44803</v>
      </c>
      <c r="E505">
        <f>VLOOKUP(data[[#This Row],[id_campaign]],campaign[],4,FALSE)</f>
        <v>75</v>
      </c>
      <c r="F505" t="str">
        <f>VLOOKUP(data[[#This Row],[id_campaign]],campaign[],2,FALSE)</f>
        <v>OptOutMailings</v>
      </c>
      <c r="G505" t="str">
        <f>VLOOKUP(data[[#This Row],[id_customer]],customer[],2,FALSE)</f>
        <v>Beale Hazeldine</v>
      </c>
      <c r="H505" t="str">
        <f>data[[#This Row],[id_customer]]&amp;data[[#This Row],[id_campaign]]</f>
        <v>C0028cam09</v>
      </c>
      <c r="I505">
        <f>DATEDIF(data[[#This Row],[join_date]],data[[#This Row],[buy_date]],"M")</f>
        <v>4</v>
      </c>
    </row>
    <row r="506" spans="1:9" x14ac:dyDescent="0.25">
      <c r="A506" t="s">
        <v>153</v>
      </c>
      <c r="B506" t="s">
        <v>20</v>
      </c>
      <c r="C506" s="1">
        <v>44667</v>
      </c>
      <c r="D506" s="1">
        <v>44894</v>
      </c>
      <c r="E506">
        <f>VLOOKUP(data[[#This Row],[id_campaign]],campaign[],4,FALSE)</f>
        <v>75</v>
      </c>
      <c r="F506" t="str">
        <f>VLOOKUP(data[[#This Row],[id_campaign]],campaign[],2,FALSE)</f>
        <v>OptOutMailings</v>
      </c>
      <c r="G506" t="str">
        <f>VLOOKUP(data[[#This Row],[id_customer]],customer[],2,FALSE)</f>
        <v>Beale Hazeldine</v>
      </c>
      <c r="H506" t="str">
        <f>data[[#This Row],[id_customer]]&amp;data[[#This Row],[id_campaign]]</f>
        <v>C0028cam09</v>
      </c>
      <c r="I506">
        <f>DATEDIF(data[[#This Row],[join_date]],data[[#This Row],[buy_date]],"M")</f>
        <v>7</v>
      </c>
    </row>
    <row r="507" spans="1:9" x14ac:dyDescent="0.25">
      <c r="A507" t="s">
        <v>153</v>
      </c>
      <c r="B507" t="s">
        <v>20</v>
      </c>
      <c r="C507" s="1">
        <v>44667</v>
      </c>
      <c r="D507" s="1">
        <v>44957</v>
      </c>
      <c r="E507">
        <f>VLOOKUP(data[[#This Row],[id_campaign]],campaign[],4,FALSE)</f>
        <v>75</v>
      </c>
      <c r="F507" t="str">
        <f>VLOOKUP(data[[#This Row],[id_campaign]],campaign[],2,FALSE)</f>
        <v>OptOutMailings</v>
      </c>
      <c r="G507" t="str">
        <f>VLOOKUP(data[[#This Row],[id_customer]],customer[],2,FALSE)</f>
        <v>Beale Hazeldine</v>
      </c>
      <c r="H507" t="str">
        <f>data[[#This Row],[id_customer]]&amp;data[[#This Row],[id_campaign]]</f>
        <v>C0028cam09</v>
      </c>
      <c r="I507">
        <f>DATEDIF(data[[#This Row],[join_date]],data[[#This Row],[buy_date]],"M")</f>
        <v>9</v>
      </c>
    </row>
    <row r="508" spans="1:9" x14ac:dyDescent="0.25">
      <c r="A508" t="s">
        <v>153</v>
      </c>
      <c r="B508" t="s">
        <v>20</v>
      </c>
      <c r="C508" s="1">
        <v>44667</v>
      </c>
      <c r="D508" s="1">
        <v>44980</v>
      </c>
      <c r="E508">
        <f>VLOOKUP(data[[#This Row],[id_campaign]],campaign[],4,FALSE)</f>
        <v>75</v>
      </c>
      <c r="F508" t="str">
        <f>VLOOKUP(data[[#This Row],[id_campaign]],campaign[],2,FALSE)</f>
        <v>OptOutMailings</v>
      </c>
      <c r="G508" t="str">
        <f>VLOOKUP(data[[#This Row],[id_customer]],customer[],2,FALSE)</f>
        <v>Beale Hazeldine</v>
      </c>
      <c r="H508" t="str">
        <f>data[[#This Row],[id_customer]]&amp;data[[#This Row],[id_campaign]]</f>
        <v>C0028cam09</v>
      </c>
      <c r="I508">
        <f>DATEDIF(data[[#This Row],[join_date]],data[[#This Row],[buy_date]],"M")</f>
        <v>10</v>
      </c>
    </row>
    <row r="509" spans="1:9" x14ac:dyDescent="0.25">
      <c r="A509" t="s">
        <v>153</v>
      </c>
      <c r="B509" t="s">
        <v>20</v>
      </c>
      <c r="C509" s="1">
        <v>44667</v>
      </c>
      <c r="D509" s="1">
        <v>45001</v>
      </c>
      <c r="E509">
        <f>VLOOKUP(data[[#This Row],[id_campaign]],campaign[],4,FALSE)</f>
        <v>75</v>
      </c>
      <c r="F509" t="str">
        <f>VLOOKUP(data[[#This Row],[id_campaign]],campaign[],2,FALSE)</f>
        <v>OptOutMailings</v>
      </c>
      <c r="G509" t="str">
        <f>VLOOKUP(data[[#This Row],[id_customer]],customer[],2,FALSE)</f>
        <v>Beale Hazeldine</v>
      </c>
      <c r="H509" t="str">
        <f>data[[#This Row],[id_customer]]&amp;data[[#This Row],[id_campaign]]</f>
        <v>C0028cam09</v>
      </c>
      <c r="I509">
        <f>DATEDIF(data[[#This Row],[join_date]],data[[#This Row],[buy_date]],"M")</f>
        <v>11</v>
      </c>
    </row>
    <row r="510" spans="1:9" x14ac:dyDescent="0.25">
      <c r="A510" t="s">
        <v>153</v>
      </c>
      <c r="B510" t="s">
        <v>20</v>
      </c>
      <c r="C510" s="1">
        <v>44667</v>
      </c>
      <c r="D510" s="1">
        <v>45067</v>
      </c>
      <c r="E510">
        <f>VLOOKUP(data[[#This Row],[id_campaign]],campaign[],4,FALSE)</f>
        <v>75</v>
      </c>
      <c r="F510" t="str">
        <f>VLOOKUP(data[[#This Row],[id_campaign]],campaign[],2,FALSE)</f>
        <v>OptOutMailings</v>
      </c>
      <c r="G510" t="str">
        <f>VLOOKUP(data[[#This Row],[id_customer]],customer[],2,FALSE)</f>
        <v>Beale Hazeldine</v>
      </c>
      <c r="H510" t="str">
        <f>data[[#This Row],[id_customer]]&amp;data[[#This Row],[id_campaign]]</f>
        <v>C0028cam09</v>
      </c>
      <c r="I510">
        <f>DATEDIF(data[[#This Row],[join_date]],data[[#This Row],[buy_date]],"M")</f>
        <v>13</v>
      </c>
    </row>
    <row r="511" spans="1:9" x14ac:dyDescent="0.25">
      <c r="A511" t="s">
        <v>153</v>
      </c>
      <c r="B511" t="s">
        <v>12</v>
      </c>
      <c r="C511" s="1">
        <v>44845</v>
      </c>
      <c r="D511" s="1">
        <v>44845</v>
      </c>
      <c r="E511">
        <f>VLOOKUP(data[[#This Row],[id_campaign]],campaign[],4,FALSE)</f>
        <v>22</v>
      </c>
      <c r="F511" t="str">
        <f>VLOOKUP(data[[#This Row],[id_campaign]],campaign[],2,FALSE)</f>
        <v>RVOwner</v>
      </c>
      <c r="G511" t="str">
        <f>VLOOKUP(data[[#This Row],[id_customer]],customer[],2,FALSE)</f>
        <v>Beale Hazeldine</v>
      </c>
      <c r="H511" t="str">
        <f>data[[#This Row],[id_customer]]&amp;data[[#This Row],[id_campaign]]</f>
        <v>C0028cam05</v>
      </c>
      <c r="I511">
        <f>DATEDIF(data[[#This Row],[join_date]],data[[#This Row],[buy_date]],"M")</f>
        <v>0</v>
      </c>
    </row>
    <row r="512" spans="1:9" x14ac:dyDescent="0.25">
      <c r="A512" t="s">
        <v>153</v>
      </c>
      <c r="B512" t="s">
        <v>12</v>
      </c>
      <c r="C512" s="1">
        <v>44845</v>
      </c>
      <c r="D512" s="1">
        <v>44880</v>
      </c>
      <c r="E512">
        <f>VLOOKUP(data[[#This Row],[id_campaign]],campaign[],4,FALSE)</f>
        <v>22</v>
      </c>
      <c r="F512" t="str">
        <f>VLOOKUP(data[[#This Row],[id_campaign]],campaign[],2,FALSE)</f>
        <v>RVOwner</v>
      </c>
      <c r="G512" t="str">
        <f>VLOOKUP(data[[#This Row],[id_customer]],customer[],2,FALSE)</f>
        <v>Beale Hazeldine</v>
      </c>
      <c r="H512" t="str">
        <f>data[[#This Row],[id_customer]]&amp;data[[#This Row],[id_campaign]]</f>
        <v>C0028cam05</v>
      </c>
      <c r="I512">
        <f>DATEDIF(data[[#This Row],[join_date]],data[[#This Row],[buy_date]],"M")</f>
        <v>1</v>
      </c>
    </row>
    <row r="513" spans="1:9" x14ac:dyDescent="0.25">
      <c r="A513" t="s">
        <v>153</v>
      </c>
      <c r="B513" t="s">
        <v>12</v>
      </c>
      <c r="C513" s="1">
        <v>44845</v>
      </c>
      <c r="D513" s="1">
        <v>44911</v>
      </c>
      <c r="E513">
        <f>VLOOKUP(data[[#This Row],[id_campaign]],campaign[],4,FALSE)</f>
        <v>22</v>
      </c>
      <c r="F513" t="str">
        <f>VLOOKUP(data[[#This Row],[id_campaign]],campaign[],2,FALSE)</f>
        <v>RVOwner</v>
      </c>
      <c r="G513" t="str">
        <f>VLOOKUP(data[[#This Row],[id_customer]],customer[],2,FALSE)</f>
        <v>Beale Hazeldine</v>
      </c>
      <c r="H513" t="str">
        <f>data[[#This Row],[id_customer]]&amp;data[[#This Row],[id_campaign]]</f>
        <v>C0028cam05</v>
      </c>
      <c r="I513">
        <f>DATEDIF(data[[#This Row],[join_date]],data[[#This Row],[buy_date]],"M")</f>
        <v>2</v>
      </c>
    </row>
    <row r="514" spans="1:9" x14ac:dyDescent="0.25">
      <c r="A514" t="s">
        <v>153</v>
      </c>
      <c r="B514" t="s">
        <v>12</v>
      </c>
      <c r="C514" s="1">
        <v>44845</v>
      </c>
      <c r="D514" s="1">
        <v>45008</v>
      </c>
      <c r="E514">
        <f>VLOOKUP(data[[#This Row],[id_campaign]],campaign[],4,FALSE)</f>
        <v>22</v>
      </c>
      <c r="F514" t="str">
        <f>VLOOKUP(data[[#This Row],[id_campaign]],campaign[],2,FALSE)</f>
        <v>RVOwner</v>
      </c>
      <c r="G514" t="str">
        <f>VLOOKUP(data[[#This Row],[id_customer]],customer[],2,FALSE)</f>
        <v>Beale Hazeldine</v>
      </c>
      <c r="H514" t="str">
        <f>data[[#This Row],[id_customer]]&amp;data[[#This Row],[id_campaign]]</f>
        <v>C0028cam05</v>
      </c>
      <c r="I514">
        <f>DATEDIF(data[[#This Row],[join_date]],data[[#This Row],[buy_date]],"M")</f>
        <v>5</v>
      </c>
    </row>
    <row r="515" spans="1:9" x14ac:dyDescent="0.25">
      <c r="A515" t="s">
        <v>153</v>
      </c>
      <c r="B515" t="s">
        <v>12</v>
      </c>
      <c r="C515" s="1">
        <v>44845</v>
      </c>
      <c r="D515" s="1">
        <v>45038</v>
      </c>
      <c r="E515">
        <f>VLOOKUP(data[[#This Row],[id_campaign]],campaign[],4,FALSE)</f>
        <v>22</v>
      </c>
      <c r="F515" t="str">
        <f>VLOOKUP(data[[#This Row],[id_campaign]],campaign[],2,FALSE)</f>
        <v>RVOwner</v>
      </c>
      <c r="G515" t="str">
        <f>VLOOKUP(data[[#This Row],[id_customer]],customer[],2,FALSE)</f>
        <v>Beale Hazeldine</v>
      </c>
      <c r="H515" t="str">
        <f>data[[#This Row],[id_customer]]&amp;data[[#This Row],[id_campaign]]</f>
        <v>C0028cam05</v>
      </c>
      <c r="I515">
        <f>DATEDIF(data[[#This Row],[join_date]],data[[#This Row],[buy_date]],"M")</f>
        <v>6</v>
      </c>
    </row>
    <row r="516" spans="1:9" x14ac:dyDescent="0.25">
      <c r="A516" t="s">
        <v>153</v>
      </c>
      <c r="B516" t="s">
        <v>12</v>
      </c>
      <c r="C516" s="1">
        <v>44845</v>
      </c>
      <c r="D516" s="1">
        <v>45072</v>
      </c>
      <c r="E516">
        <f>VLOOKUP(data[[#This Row],[id_campaign]],campaign[],4,FALSE)</f>
        <v>22</v>
      </c>
      <c r="F516" t="str">
        <f>VLOOKUP(data[[#This Row],[id_campaign]],campaign[],2,FALSE)</f>
        <v>RVOwner</v>
      </c>
      <c r="G516" t="str">
        <f>VLOOKUP(data[[#This Row],[id_customer]],customer[],2,FALSE)</f>
        <v>Beale Hazeldine</v>
      </c>
      <c r="H516" t="str">
        <f>data[[#This Row],[id_customer]]&amp;data[[#This Row],[id_campaign]]</f>
        <v>C0028cam05</v>
      </c>
      <c r="I516">
        <f>DATEDIF(data[[#This Row],[join_date]],data[[#This Row],[buy_date]],"M")</f>
        <v>7</v>
      </c>
    </row>
    <row r="517" spans="1:9" x14ac:dyDescent="0.25">
      <c r="A517" t="s">
        <v>157</v>
      </c>
      <c r="B517" t="s">
        <v>22</v>
      </c>
      <c r="C517" s="1">
        <v>44740</v>
      </c>
      <c r="D517" s="1">
        <v>44740</v>
      </c>
      <c r="E517">
        <f>VLOOKUP(data[[#This Row],[id_campaign]],campaign[],4,FALSE)</f>
        <v>66</v>
      </c>
      <c r="F517" t="str">
        <f>VLOOKUP(data[[#This Row],[id_campaign]],campaign[],2,FALSE)</f>
        <v>NonUSTravel</v>
      </c>
      <c r="G517" t="str">
        <f>VLOOKUP(data[[#This Row],[id_customer]],customer[],2,FALSE)</f>
        <v>Lorita Eaglen</v>
      </c>
      <c r="H517" t="str">
        <f>data[[#This Row],[id_customer]]&amp;data[[#This Row],[id_campaign]]</f>
        <v>C0029cam10</v>
      </c>
      <c r="I517">
        <f>DATEDIF(data[[#This Row],[join_date]],data[[#This Row],[buy_date]],"M")</f>
        <v>0</v>
      </c>
    </row>
    <row r="518" spans="1:9" x14ac:dyDescent="0.25">
      <c r="A518" t="s">
        <v>157</v>
      </c>
      <c r="B518" t="s">
        <v>22</v>
      </c>
      <c r="C518" s="1">
        <v>44740</v>
      </c>
      <c r="D518" s="1">
        <v>44777</v>
      </c>
      <c r="E518">
        <f>VLOOKUP(data[[#This Row],[id_campaign]],campaign[],4,FALSE)</f>
        <v>66</v>
      </c>
      <c r="F518" t="str">
        <f>VLOOKUP(data[[#This Row],[id_campaign]],campaign[],2,FALSE)</f>
        <v>NonUSTravel</v>
      </c>
      <c r="G518" t="str">
        <f>VLOOKUP(data[[#This Row],[id_customer]],customer[],2,FALSE)</f>
        <v>Lorita Eaglen</v>
      </c>
      <c r="H518" t="str">
        <f>data[[#This Row],[id_customer]]&amp;data[[#This Row],[id_campaign]]</f>
        <v>C0029cam10</v>
      </c>
      <c r="I518">
        <f>DATEDIF(data[[#This Row],[join_date]],data[[#This Row],[buy_date]],"M")</f>
        <v>1</v>
      </c>
    </row>
    <row r="519" spans="1:9" x14ac:dyDescent="0.25">
      <c r="A519" t="s">
        <v>157</v>
      </c>
      <c r="B519" t="s">
        <v>22</v>
      </c>
      <c r="C519" s="1">
        <v>44740</v>
      </c>
      <c r="D519" s="1">
        <v>44810</v>
      </c>
      <c r="E519">
        <f>VLOOKUP(data[[#This Row],[id_campaign]],campaign[],4,FALSE)</f>
        <v>66</v>
      </c>
      <c r="F519" t="str">
        <f>VLOOKUP(data[[#This Row],[id_campaign]],campaign[],2,FALSE)</f>
        <v>NonUSTravel</v>
      </c>
      <c r="G519" t="str">
        <f>VLOOKUP(data[[#This Row],[id_customer]],customer[],2,FALSE)</f>
        <v>Lorita Eaglen</v>
      </c>
      <c r="H519" t="str">
        <f>data[[#This Row],[id_customer]]&amp;data[[#This Row],[id_campaign]]</f>
        <v>C0029cam10</v>
      </c>
      <c r="I519">
        <f>DATEDIF(data[[#This Row],[join_date]],data[[#This Row],[buy_date]],"M")</f>
        <v>2</v>
      </c>
    </row>
    <row r="520" spans="1:9" x14ac:dyDescent="0.25">
      <c r="A520" t="s">
        <v>157</v>
      </c>
      <c r="B520" t="s">
        <v>22</v>
      </c>
      <c r="C520" s="1">
        <v>44740</v>
      </c>
      <c r="D520" s="1">
        <v>44847</v>
      </c>
      <c r="E520">
        <f>VLOOKUP(data[[#This Row],[id_campaign]],campaign[],4,FALSE)</f>
        <v>66</v>
      </c>
      <c r="F520" t="str">
        <f>VLOOKUP(data[[#This Row],[id_campaign]],campaign[],2,FALSE)</f>
        <v>NonUSTravel</v>
      </c>
      <c r="G520" t="str">
        <f>VLOOKUP(data[[#This Row],[id_customer]],customer[],2,FALSE)</f>
        <v>Lorita Eaglen</v>
      </c>
      <c r="H520" t="str">
        <f>data[[#This Row],[id_customer]]&amp;data[[#This Row],[id_campaign]]</f>
        <v>C0029cam10</v>
      </c>
      <c r="I520">
        <f>DATEDIF(data[[#This Row],[join_date]],data[[#This Row],[buy_date]],"M")</f>
        <v>3</v>
      </c>
    </row>
    <row r="521" spans="1:9" x14ac:dyDescent="0.25">
      <c r="A521" t="s">
        <v>157</v>
      </c>
      <c r="B521" t="s">
        <v>22</v>
      </c>
      <c r="C521" s="1">
        <v>44740</v>
      </c>
      <c r="D521" s="1">
        <v>44869</v>
      </c>
      <c r="E521">
        <f>VLOOKUP(data[[#This Row],[id_campaign]],campaign[],4,FALSE)</f>
        <v>66</v>
      </c>
      <c r="F521" t="str">
        <f>VLOOKUP(data[[#This Row],[id_campaign]],campaign[],2,FALSE)</f>
        <v>NonUSTravel</v>
      </c>
      <c r="G521" t="str">
        <f>VLOOKUP(data[[#This Row],[id_customer]],customer[],2,FALSE)</f>
        <v>Lorita Eaglen</v>
      </c>
      <c r="H521" t="str">
        <f>data[[#This Row],[id_customer]]&amp;data[[#This Row],[id_campaign]]</f>
        <v>C0029cam10</v>
      </c>
      <c r="I521">
        <f>DATEDIF(data[[#This Row],[join_date]],data[[#This Row],[buy_date]],"M")</f>
        <v>4</v>
      </c>
    </row>
    <row r="522" spans="1:9" x14ac:dyDescent="0.25">
      <c r="A522" t="s">
        <v>157</v>
      </c>
      <c r="B522" t="s">
        <v>22</v>
      </c>
      <c r="C522" s="1">
        <v>44740</v>
      </c>
      <c r="D522" s="1">
        <v>44905</v>
      </c>
      <c r="E522">
        <f>VLOOKUP(data[[#This Row],[id_campaign]],campaign[],4,FALSE)</f>
        <v>66</v>
      </c>
      <c r="F522" t="str">
        <f>VLOOKUP(data[[#This Row],[id_campaign]],campaign[],2,FALSE)</f>
        <v>NonUSTravel</v>
      </c>
      <c r="G522" t="str">
        <f>VLOOKUP(data[[#This Row],[id_customer]],customer[],2,FALSE)</f>
        <v>Lorita Eaglen</v>
      </c>
      <c r="H522" t="str">
        <f>data[[#This Row],[id_customer]]&amp;data[[#This Row],[id_campaign]]</f>
        <v>C0029cam10</v>
      </c>
      <c r="I522">
        <f>DATEDIF(data[[#This Row],[join_date]],data[[#This Row],[buy_date]],"M")</f>
        <v>5</v>
      </c>
    </row>
    <row r="523" spans="1:9" x14ac:dyDescent="0.25">
      <c r="A523" t="s">
        <v>157</v>
      </c>
      <c r="B523" t="s">
        <v>22</v>
      </c>
      <c r="C523" s="1">
        <v>44740</v>
      </c>
      <c r="D523" s="1">
        <v>44959</v>
      </c>
      <c r="E523">
        <f>VLOOKUP(data[[#This Row],[id_campaign]],campaign[],4,FALSE)</f>
        <v>66</v>
      </c>
      <c r="F523" t="str">
        <f>VLOOKUP(data[[#This Row],[id_campaign]],campaign[],2,FALSE)</f>
        <v>NonUSTravel</v>
      </c>
      <c r="G523" t="str">
        <f>VLOOKUP(data[[#This Row],[id_customer]],customer[],2,FALSE)</f>
        <v>Lorita Eaglen</v>
      </c>
      <c r="H523" t="str">
        <f>data[[#This Row],[id_customer]]&amp;data[[#This Row],[id_campaign]]</f>
        <v>C0029cam10</v>
      </c>
      <c r="I523">
        <f>DATEDIF(data[[#This Row],[join_date]],data[[#This Row],[buy_date]],"M")</f>
        <v>7</v>
      </c>
    </row>
    <row r="524" spans="1:9" x14ac:dyDescent="0.25">
      <c r="A524" t="s">
        <v>157</v>
      </c>
      <c r="B524" t="s">
        <v>22</v>
      </c>
      <c r="C524" s="1">
        <v>44740</v>
      </c>
      <c r="D524" s="1">
        <v>45013</v>
      </c>
      <c r="E524">
        <f>VLOOKUP(data[[#This Row],[id_campaign]],campaign[],4,FALSE)</f>
        <v>66</v>
      </c>
      <c r="F524" t="str">
        <f>VLOOKUP(data[[#This Row],[id_campaign]],campaign[],2,FALSE)</f>
        <v>NonUSTravel</v>
      </c>
      <c r="G524" t="str">
        <f>VLOOKUP(data[[#This Row],[id_customer]],customer[],2,FALSE)</f>
        <v>Lorita Eaglen</v>
      </c>
      <c r="H524" t="str">
        <f>data[[#This Row],[id_customer]]&amp;data[[#This Row],[id_campaign]]</f>
        <v>C0029cam10</v>
      </c>
      <c r="I524">
        <f>DATEDIF(data[[#This Row],[join_date]],data[[#This Row],[buy_date]],"M")</f>
        <v>9</v>
      </c>
    </row>
    <row r="525" spans="1:9" x14ac:dyDescent="0.25">
      <c r="A525" t="s">
        <v>157</v>
      </c>
      <c r="B525" t="s">
        <v>22</v>
      </c>
      <c r="C525" s="1">
        <v>44740</v>
      </c>
      <c r="D525" s="1">
        <v>45025</v>
      </c>
      <c r="E525">
        <f>VLOOKUP(data[[#This Row],[id_campaign]],campaign[],4,FALSE)</f>
        <v>66</v>
      </c>
      <c r="F525" t="str">
        <f>VLOOKUP(data[[#This Row],[id_campaign]],campaign[],2,FALSE)</f>
        <v>NonUSTravel</v>
      </c>
      <c r="G525" t="str">
        <f>VLOOKUP(data[[#This Row],[id_customer]],customer[],2,FALSE)</f>
        <v>Lorita Eaglen</v>
      </c>
      <c r="H525" t="str">
        <f>data[[#This Row],[id_customer]]&amp;data[[#This Row],[id_campaign]]</f>
        <v>C0029cam10</v>
      </c>
      <c r="I525">
        <f>DATEDIF(data[[#This Row],[join_date]],data[[#This Row],[buy_date]],"M")</f>
        <v>9</v>
      </c>
    </row>
    <row r="526" spans="1:9" x14ac:dyDescent="0.25">
      <c r="A526" t="s">
        <v>157</v>
      </c>
      <c r="B526" t="s">
        <v>22</v>
      </c>
      <c r="C526" s="1">
        <v>44740</v>
      </c>
      <c r="D526" s="1">
        <v>45084</v>
      </c>
      <c r="E526">
        <f>VLOOKUP(data[[#This Row],[id_campaign]],campaign[],4,FALSE)</f>
        <v>66</v>
      </c>
      <c r="F526" t="str">
        <f>VLOOKUP(data[[#This Row],[id_campaign]],campaign[],2,FALSE)</f>
        <v>NonUSTravel</v>
      </c>
      <c r="G526" t="str">
        <f>VLOOKUP(data[[#This Row],[id_customer]],customer[],2,FALSE)</f>
        <v>Lorita Eaglen</v>
      </c>
      <c r="H526" t="str">
        <f>data[[#This Row],[id_customer]]&amp;data[[#This Row],[id_campaign]]</f>
        <v>C0029cam10</v>
      </c>
      <c r="I526">
        <f>DATEDIF(data[[#This Row],[join_date]],data[[#This Row],[buy_date]],"M")</f>
        <v>11</v>
      </c>
    </row>
    <row r="527" spans="1:9" x14ac:dyDescent="0.25">
      <c r="A527" t="s">
        <v>157</v>
      </c>
      <c r="B527" t="s">
        <v>12</v>
      </c>
      <c r="C527" s="1">
        <v>44925</v>
      </c>
      <c r="D527" s="1">
        <v>44925</v>
      </c>
      <c r="E527">
        <f>VLOOKUP(data[[#This Row],[id_campaign]],campaign[],4,FALSE)</f>
        <v>22</v>
      </c>
      <c r="F527" t="str">
        <f>VLOOKUP(data[[#This Row],[id_campaign]],campaign[],2,FALSE)</f>
        <v>RVOwner</v>
      </c>
      <c r="G527" t="str">
        <f>VLOOKUP(data[[#This Row],[id_customer]],customer[],2,FALSE)</f>
        <v>Lorita Eaglen</v>
      </c>
      <c r="H527" t="str">
        <f>data[[#This Row],[id_customer]]&amp;data[[#This Row],[id_campaign]]</f>
        <v>C0029cam05</v>
      </c>
      <c r="I527">
        <f>DATEDIF(data[[#This Row],[join_date]],data[[#This Row],[buy_date]],"M")</f>
        <v>0</v>
      </c>
    </row>
    <row r="528" spans="1:9" x14ac:dyDescent="0.25">
      <c r="A528" t="s">
        <v>157</v>
      </c>
      <c r="B528" t="s">
        <v>12</v>
      </c>
      <c r="C528" s="1">
        <v>44925</v>
      </c>
      <c r="D528" s="1">
        <v>44957</v>
      </c>
      <c r="E528">
        <f>VLOOKUP(data[[#This Row],[id_campaign]],campaign[],4,FALSE)</f>
        <v>22</v>
      </c>
      <c r="F528" t="str">
        <f>VLOOKUP(data[[#This Row],[id_campaign]],campaign[],2,FALSE)</f>
        <v>RVOwner</v>
      </c>
      <c r="G528" t="str">
        <f>VLOOKUP(data[[#This Row],[id_customer]],customer[],2,FALSE)</f>
        <v>Lorita Eaglen</v>
      </c>
      <c r="H528" t="str">
        <f>data[[#This Row],[id_customer]]&amp;data[[#This Row],[id_campaign]]</f>
        <v>C0029cam05</v>
      </c>
      <c r="I528">
        <f>DATEDIF(data[[#This Row],[join_date]],data[[#This Row],[buy_date]],"M")</f>
        <v>1</v>
      </c>
    </row>
    <row r="529" spans="1:9" x14ac:dyDescent="0.25">
      <c r="A529" t="s">
        <v>157</v>
      </c>
      <c r="B529" t="s">
        <v>12</v>
      </c>
      <c r="C529" s="1">
        <v>44925</v>
      </c>
      <c r="D529" s="1">
        <v>44958</v>
      </c>
      <c r="E529">
        <f>VLOOKUP(data[[#This Row],[id_campaign]],campaign[],4,FALSE)</f>
        <v>22</v>
      </c>
      <c r="F529" t="str">
        <f>VLOOKUP(data[[#This Row],[id_campaign]],campaign[],2,FALSE)</f>
        <v>RVOwner</v>
      </c>
      <c r="G529" t="str">
        <f>VLOOKUP(data[[#This Row],[id_customer]],customer[],2,FALSE)</f>
        <v>Lorita Eaglen</v>
      </c>
      <c r="H529" t="str">
        <f>data[[#This Row],[id_customer]]&amp;data[[#This Row],[id_campaign]]</f>
        <v>C0029cam05</v>
      </c>
      <c r="I529">
        <f>DATEDIF(data[[#This Row],[join_date]],data[[#This Row],[buy_date]],"M")</f>
        <v>1</v>
      </c>
    </row>
    <row r="530" spans="1:9" x14ac:dyDescent="0.25">
      <c r="A530" t="s">
        <v>157</v>
      </c>
      <c r="B530" t="s">
        <v>12</v>
      </c>
      <c r="C530" s="1">
        <v>44925</v>
      </c>
      <c r="D530" s="1">
        <v>45015</v>
      </c>
      <c r="E530">
        <f>VLOOKUP(data[[#This Row],[id_campaign]],campaign[],4,FALSE)</f>
        <v>22</v>
      </c>
      <c r="F530" t="str">
        <f>VLOOKUP(data[[#This Row],[id_campaign]],campaign[],2,FALSE)</f>
        <v>RVOwner</v>
      </c>
      <c r="G530" t="str">
        <f>VLOOKUP(data[[#This Row],[id_customer]],customer[],2,FALSE)</f>
        <v>Lorita Eaglen</v>
      </c>
      <c r="H530" t="str">
        <f>data[[#This Row],[id_customer]]&amp;data[[#This Row],[id_campaign]]</f>
        <v>C0029cam05</v>
      </c>
      <c r="I530">
        <f>DATEDIF(data[[#This Row],[join_date]],data[[#This Row],[buy_date]],"M")</f>
        <v>3</v>
      </c>
    </row>
    <row r="531" spans="1:9" x14ac:dyDescent="0.25">
      <c r="A531" t="s">
        <v>157</v>
      </c>
      <c r="B531" t="s">
        <v>12</v>
      </c>
      <c r="C531" s="1">
        <v>44925</v>
      </c>
      <c r="D531" s="1">
        <v>45027</v>
      </c>
      <c r="E531">
        <f>VLOOKUP(data[[#This Row],[id_campaign]],campaign[],4,FALSE)</f>
        <v>22</v>
      </c>
      <c r="F531" t="str">
        <f>VLOOKUP(data[[#This Row],[id_campaign]],campaign[],2,FALSE)</f>
        <v>RVOwner</v>
      </c>
      <c r="G531" t="str">
        <f>VLOOKUP(data[[#This Row],[id_customer]],customer[],2,FALSE)</f>
        <v>Lorita Eaglen</v>
      </c>
      <c r="H531" t="str">
        <f>data[[#This Row],[id_customer]]&amp;data[[#This Row],[id_campaign]]</f>
        <v>C0029cam05</v>
      </c>
      <c r="I531">
        <f>DATEDIF(data[[#This Row],[join_date]],data[[#This Row],[buy_date]],"M")</f>
        <v>3</v>
      </c>
    </row>
    <row r="532" spans="1:9" x14ac:dyDescent="0.25">
      <c r="A532" t="s">
        <v>157</v>
      </c>
      <c r="B532" t="s">
        <v>12</v>
      </c>
      <c r="C532" s="1">
        <v>44925</v>
      </c>
      <c r="D532" s="1">
        <v>45054</v>
      </c>
      <c r="E532">
        <f>VLOOKUP(data[[#This Row],[id_campaign]],campaign[],4,FALSE)</f>
        <v>22</v>
      </c>
      <c r="F532" t="str">
        <f>VLOOKUP(data[[#This Row],[id_campaign]],campaign[],2,FALSE)</f>
        <v>RVOwner</v>
      </c>
      <c r="G532" t="str">
        <f>VLOOKUP(data[[#This Row],[id_customer]],customer[],2,FALSE)</f>
        <v>Lorita Eaglen</v>
      </c>
      <c r="H532" t="str">
        <f>data[[#This Row],[id_customer]]&amp;data[[#This Row],[id_campaign]]</f>
        <v>C0029cam05</v>
      </c>
      <c r="I532">
        <f>DATEDIF(data[[#This Row],[join_date]],data[[#This Row],[buy_date]],"M")</f>
        <v>4</v>
      </c>
    </row>
    <row r="533" spans="1:9" x14ac:dyDescent="0.25">
      <c r="A533" t="s">
        <v>157</v>
      </c>
      <c r="B533" t="s">
        <v>26</v>
      </c>
      <c r="C533" s="1">
        <v>44948</v>
      </c>
      <c r="D533" s="1">
        <v>44948</v>
      </c>
      <c r="E533">
        <f>VLOOKUP(data[[#This Row],[id_campaign]],campaign[],4,FALSE)</f>
        <v>65</v>
      </c>
      <c r="F533" t="str">
        <f>VLOOKUP(data[[#This Row],[id_campaign]],campaign[],2,FALSE)</f>
        <v>HasCreditCard</v>
      </c>
      <c r="G533" t="str">
        <f>VLOOKUP(data[[#This Row],[id_customer]],customer[],2,FALSE)</f>
        <v>Lorita Eaglen</v>
      </c>
      <c r="H533" t="str">
        <f>data[[#This Row],[id_customer]]&amp;data[[#This Row],[id_campaign]]</f>
        <v>C0029cam12</v>
      </c>
      <c r="I533">
        <f>DATEDIF(data[[#This Row],[join_date]],data[[#This Row],[buy_date]],"M")</f>
        <v>0</v>
      </c>
    </row>
    <row r="534" spans="1:9" x14ac:dyDescent="0.25">
      <c r="A534" t="s">
        <v>157</v>
      </c>
      <c r="B534" t="s">
        <v>26</v>
      </c>
      <c r="C534" s="1">
        <v>44948</v>
      </c>
      <c r="D534" s="1">
        <v>44982</v>
      </c>
      <c r="E534">
        <f>VLOOKUP(data[[#This Row],[id_campaign]],campaign[],4,FALSE)</f>
        <v>65</v>
      </c>
      <c r="F534" t="str">
        <f>VLOOKUP(data[[#This Row],[id_campaign]],campaign[],2,FALSE)</f>
        <v>HasCreditCard</v>
      </c>
      <c r="G534" t="str">
        <f>VLOOKUP(data[[#This Row],[id_customer]],customer[],2,FALSE)</f>
        <v>Lorita Eaglen</v>
      </c>
      <c r="H534" t="str">
        <f>data[[#This Row],[id_customer]]&amp;data[[#This Row],[id_campaign]]</f>
        <v>C0029cam12</v>
      </c>
      <c r="I534">
        <f>DATEDIF(data[[#This Row],[join_date]],data[[#This Row],[buy_date]],"M")</f>
        <v>1</v>
      </c>
    </row>
    <row r="535" spans="1:9" x14ac:dyDescent="0.25">
      <c r="A535" t="s">
        <v>157</v>
      </c>
      <c r="B535" t="s">
        <v>26</v>
      </c>
      <c r="C535" s="1">
        <v>44948</v>
      </c>
      <c r="D535" s="1">
        <v>45008</v>
      </c>
      <c r="E535">
        <f>VLOOKUP(data[[#This Row],[id_campaign]],campaign[],4,FALSE)</f>
        <v>65</v>
      </c>
      <c r="F535" t="str">
        <f>VLOOKUP(data[[#This Row],[id_campaign]],campaign[],2,FALSE)</f>
        <v>HasCreditCard</v>
      </c>
      <c r="G535" t="str">
        <f>VLOOKUP(data[[#This Row],[id_customer]],customer[],2,FALSE)</f>
        <v>Lorita Eaglen</v>
      </c>
      <c r="H535" t="str">
        <f>data[[#This Row],[id_customer]]&amp;data[[#This Row],[id_campaign]]</f>
        <v>C0029cam12</v>
      </c>
      <c r="I535">
        <f>DATEDIF(data[[#This Row],[join_date]],data[[#This Row],[buy_date]],"M")</f>
        <v>2</v>
      </c>
    </row>
    <row r="536" spans="1:9" x14ac:dyDescent="0.25">
      <c r="A536" t="s">
        <v>157</v>
      </c>
      <c r="B536" t="s">
        <v>26</v>
      </c>
      <c r="C536" s="1">
        <v>44948</v>
      </c>
      <c r="D536" s="1">
        <v>45017</v>
      </c>
      <c r="E536">
        <f>VLOOKUP(data[[#This Row],[id_campaign]],campaign[],4,FALSE)</f>
        <v>65</v>
      </c>
      <c r="F536" t="str">
        <f>VLOOKUP(data[[#This Row],[id_campaign]],campaign[],2,FALSE)</f>
        <v>HasCreditCard</v>
      </c>
      <c r="G536" t="str">
        <f>VLOOKUP(data[[#This Row],[id_customer]],customer[],2,FALSE)</f>
        <v>Lorita Eaglen</v>
      </c>
      <c r="H536" t="str">
        <f>data[[#This Row],[id_customer]]&amp;data[[#This Row],[id_campaign]]</f>
        <v>C0029cam12</v>
      </c>
      <c r="I536">
        <f>DATEDIF(data[[#This Row],[join_date]],data[[#This Row],[buy_date]],"M")</f>
        <v>2</v>
      </c>
    </row>
    <row r="537" spans="1:9" x14ac:dyDescent="0.25">
      <c r="A537" t="s">
        <v>157</v>
      </c>
      <c r="B537" t="s">
        <v>26</v>
      </c>
      <c r="C537" s="1">
        <v>44948</v>
      </c>
      <c r="D537" s="1">
        <v>45052</v>
      </c>
      <c r="E537">
        <f>VLOOKUP(data[[#This Row],[id_campaign]],campaign[],4,FALSE)</f>
        <v>65</v>
      </c>
      <c r="F537" t="str">
        <f>VLOOKUP(data[[#This Row],[id_campaign]],campaign[],2,FALSE)</f>
        <v>HasCreditCard</v>
      </c>
      <c r="G537" t="str">
        <f>VLOOKUP(data[[#This Row],[id_customer]],customer[],2,FALSE)</f>
        <v>Lorita Eaglen</v>
      </c>
      <c r="H537" t="str">
        <f>data[[#This Row],[id_customer]]&amp;data[[#This Row],[id_campaign]]</f>
        <v>C0029cam12</v>
      </c>
      <c r="I537">
        <f>DATEDIF(data[[#This Row],[join_date]],data[[#This Row],[buy_date]],"M")</f>
        <v>3</v>
      </c>
    </row>
    <row r="538" spans="1:9" x14ac:dyDescent="0.25">
      <c r="A538" t="s">
        <v>161</v>
      </c>
      <c r="B538" t="s">
        <v>32</v>
      </c>
      <c r="C538" s="1">
        <v>44774</v>
      </c>
      <c r="D538" s="1">
        <v>44774</v>
      </c>
      <c r="E538">
        <f>VLOOKUP(data[[#This Row],[id_campaign]],campaign[],4,FALSE)</f>
        <v>14</v>
      </c>
      <c r="F538" t="str">
        <f>VLOOKUP(data[[#This Row],[id_campaign]],campaign[],2,FALSE)</f>
        <v>OwnsMotorcycle</v>
      </c>
      <c r="G538" t="str">
        <f>VLOOKUP(data[[#This Row],[id_customer]],customer[],2,FALSE)</f>
        <v>Joeann Strewther</v>
      </c>
      <c r="H538" t="str">
        <f>data[[#This Row],[id_customer]]&amp;data[[#This Row],[id_campaign]]</f>
        <v>C0030cam15</v>
      </c>
      <c r="I538">
        <f>DATEDIF(data[[#This Row],[join_date]],data[[#This Row],[buy_date]],"M")</f>
        <v>0</v>
      </c>
    </row>
    <row r="539" spans="1:9" x14ac:dyDescent="0.25">
      <c r="A539" t="s">
        <v>161</v>
      </c>
      <c r="B539" t="s">
        <v>32</v>
      </c>
      <c r="C539" s="1">
        <v>44774</v>
      </c>
      <c r="D539" s="1">
        <v>44820</v>
      </c>
      <c r="E539">
        <f>VLOOKUP(data[[#This Row],[id_campaign]],campaign[],4,FALSE)</f>
        <v>14</v>
      </c>
      <c r="F539" t="str">
        <f>VLOOKUP(data[[#This Row],[id_campaign]],campaign[],2,FALSE)</f>
        <v>OwnsMotorcycle</v>
      </c>
      <c r="G539" t="str">
        <f>VLOOKUP(data[[#This Row],[id_customer]],customer[],2,FALSE)</f>
        <v>Joeann Strewther</v>
      </c>
      <c r="H539" t="str">
        <f>data[[#This Row],[id_customer]]&amp;data[[#This Row],[id_campaign]]</f>
        <v>C0030cam15</v>
      </c>
      <c r="I539">
        <f>DATEDIF(data[[#This Row],[join_date]],data[[#This Row],[buy_date]],"M")</f>
        <v>1</v>
      </c>
    </row>
    <row r="540" spans="1:9" x14ac:dyDescent="0.25">
      <c r="A540" t="s">
        <v>161</v>
      </c>
      <c r="B540" t="s">
        <v>32</v>
      </c>
      <c r="C540" s="1">
        <v>44774</v>
      </c>
      <c r="D540" s="1">
        <v>44840</v>
      </c>
      <c r="E540">
        <f>VLOOKUP(data[[#This Row],[id_campaign]],campaign[],4,FALSE)</f>
        <v>14</v>
      </c>
      <c r="F540" t="str">
        <f>VLOOKUP(data[[#This Row],[id_campaign]],campaign[],2,FALSE)</f>
        <v>OwnsMotorcycle</v>
      </c>
      <c r="G540" t="str">
        <f>VLOOKUP(data[[#This Row],[id_customer]],customer[],2,FALSE)</f>
        <v>Joeann Strewther</v>
      </c>
      <c r="H540" t="str">
        <f>data[[#This Row],[id_customer]]&amp;data[[#This Row],[id_campaign]]</f>
        <v>C0030cam15</v>
      </c>
      <c r="I540">
        <f>DATEDIF(data[[#This Row],[join_date]],data[[#This Row],[buy_date]],"M")</f>
        <v>2</v>
      </c>
    </row>
    <row r="541" spans="1:9" x14ac:dyDescent="0.25">
      <c r="A541" t="s">
        <v>161</v>
      </c>
      <c r="B541" t="s">
        <v>32</v>
      </c>
      <c r="C541" s="1">
        <v>44774</v>
      </c>
      <c r="D541" s="1">
        <v>44880</v>
      </c>
      <c r="E541">
        <f>VLOOKUP(data[[#This Row],[id_campaign]],campaign[],4,FALSE)</f>
        <v>14</v>
      </c>
      <c r="F541" t="str">
        <f>VLOOKUP(data[[#This Row],[id_campaign]],campaign[],2,FALSE)</f>
        <v>OwnsMotorcycle</v>
      </c>
      <c r="G541" t="str">
        <f>VLOOKUP(data[[#This Row],[id_customer]],customer[],2,FALSE)</f>
        <v>Joeann Strewther</v>
      </c>
      <c r="H541" t="str">
        <f>data[[#This Row],[id_customer]]&amp;data[[#This Row],[id_campaign]]</f>
        <v>C0030cam15</v>
      </c>
      <c r="I541">
        <f>DATEDIF(data[[#This Row],[join_date]],data[[#This Row],[buy_date]],"M")</f>
        <v>3</v>
      </c>
    </row>
    <row r="542" spans="1:9" x14ac:dyDescent="0.25">
      <c r="A542" t="s">
        <v>161</v>
      </c>
      <c r="B542" t="s">
        <v>32</v>
      </c>
      <c r="C542" s="1">
        <v>44774</v>
      </c>
      <c r="D542" s="1">
        <v>44909</v>
      </c>
      <c r="E542">
        <f>VLOOKUP(data[[#This Row],[id_campaign]],campaign[],4,FALSE)</f>
        <v>14</v>
      </c>
      <c r="F542" t="str">
        <f>VLOOKUP(data[[#This Row],[id_campaign]],campaign[],2,FALSE)</f>
        <v>OwnsMotorcycle</v>
      </c>
      <c r="G542" t="str">
        <f>VLOOKUP(data[[#This Row],[id_customer]],customer[],2,FALSE)</f>
        <v>Joeann Strewther</v>
      </c>
      <c r="H542" t="str">
        <f>data[[#This Row],[id_customer]]&amp;data[[#This Row],[id_campaign]]</f>
        <v>C0030cam15</v>
      </c>
      <c r="I542">
        <f>DATEDIF(data[[#This Row],[join_date]],data[[#This Row],[buy_date]],"M")</f>
        <v>4</v>
      </c>
    </row>
    <row r="543" spans="1:9" x14ac:dyDescent="0.25">
      <c r="A543" t="s">
        <v>161</v>
      </c>
      <c r="B543" t="s">
        <v>32</v>
      </c>
      <c r="C543" s="1">
        <v>44774</v>
      </c>
      <c r="D543" s="1">
        <v>44937</v>
      </c>
      <c r="E543">
        <f>VLOOKUP(data[[#This Row],[id_campaign]],campaign[],4,FALSE)</f>
        <v>14</v>
      </c>
      <c r="F543" t="str">
        <f>VLOOKUP(data[[#This Row],[id_campaign]],campaign[],2,FALSE)</f>
        <v>OwnsMotorcycle</v>
      </c>
      <c r="G543" t="str">
        <f>VLOOKUP(data[[#This Row],[id_customer]],customer[],2,FALSE)</f>
        <v>Joeann Strewther</v>
      </c>
      <c r="H543" t="str">
        <f>data[[#This Row],[id_customer]]&amp;data[[#This Row],[id_campaign]]</f>
        <v>C0030cam15</v>
      </c>
      <c r="I543">
        <f>DATEDIF(data[[#This Row],[join_date]],data[[#This Row],[buy_date]],"M")</f>
        <v>5</v>
      </c>
    </row>
    <row r="544" spans="1:9" x14ac:dyDescent="0.25">
      <c r="A544" t="s">
        <v>161</v>
      </c>
      <c r="B544" t="s">
        <v>32</v>
      </c>
      <c r="C544" s="1">
        <v>44774</v>
      </c>
      <c r="D544" s="1">
        <v>44965</v>
      </c>
      <c r="E544">
        <f>VLOOKUP(data[[#This Row],[id_campaign]],campaign[],4,FALSE)</f>
        <v>14</v>
      </c>
      <c r="F544" t="str">
        <f>VLOOKUP(data[[#This Row],[id_campaign]],campaign[],2,FALSE)</f>
        <v>OwnsMotorcycle</v>
      </c>
      <c r="G544" t="str">
        <f>VLOOKUP(data[[#This Row],[id_customer]],customer[],2,FALSE)</f>
        <v>Joeann Strewther</v>
      </c>
      <c r="H544" t="str">
        <f>data[[#This Row],[id_customer]]&amp;data[[#This Row],[id_campaign]]</f>
        <v>C0030cam15</v>
      </c>
      <c r="I544">
        <f>DATEDIF(data[[#This Row],[join_date]],data[[#This Row],[buy_date]],"M")</f>
        <v>6</v>
      </c>
    </row>
    <row r="545" spans="1:9" x14ac:dyDescent="0.25">
      <c r="A545" t="s">
        <v>161</v>
      </c>
      <c r="B545" t="s">
        <v>32</v>
      </c>
      <c r="C545" s="1">
        <v>44774</v>
      </c>
      <c r="D545" s="1">
        <v>45000</v>
      </c>
      <c r="E545">
        <f>VLOOKUP(data[[#This Row],[id_campaign]],campaign[],4,FALSE)</f>
        <v>14</v>
      </c>
      <c r="F545" t="str">
        <f>VLOOKUP(data[[#This Row],[id_campaign]],campaign[],2,FALSE)</f>
        <v>OwnsMotorcycle</v>
      </c>
      <c r="G545" t="str">
        <f>VLOOKUP(data[[#This Row],[id_customer]],customer[],2,FALSE)</f>
        <v>Joeann Strewther</v>
      </c>
      <c r="H545" t="str">
        <f>data[[#This Row],[id_customer]]&amp;data[[#This Row],[id_campaign]]</f>
        <v>C0030cam15</v>
      </c>
      <c r="I545">
        <f>DATEDIF(data[[#This Row],[join_date]],data[[#This Row],[buy_date]],"M")</f>
        <v>7</v>
      </c>
    </row>
    <row r="546" spans="1:9" x14ac:dyDescent="0.25">
      <c r="A546" t="s">
        <v>161</v>
      </c>
      <c r="B546" t="s">
        <v>32</v>
      </c>
      <c r="C546" s="1">
        <v>44774</v>
      </c>
      <c r="D546" s="1">
        <v>45026</v>
      </c>
      <c r="E546">
        <f>VLOOKUP(data[[#This Row],[id_campaign]],campaign[],4,FALSE)</f>
        <v>14</v>
      </c>
      <c r="F546" t="str">
        <f>VLOOKUP(data[[#This Row],[id_campaign]],campaign[],2,FALSE)</f>
        <v>OwnsMotorcycle</v>
      </c>
      <c r="G546" t="str">
        <f>VLOOKUP(data[[#This Row],[id_customer]],customer[],2,FALSE)</f>
        <v>Joeann Strewther</v>
      </c>
      <c r="H546" t="str">
        <f>data[[#This Row],[id_customer]]&amp;data[[#This Row],[id_campaign]]</f>
        <v>C0030cam15</v>
      </c>
      <c r="I546">
        <f>DATEDIF(data[[#This Row],[join_date]],data[[#This Row],[buy_date]],"M")</f>
        <v>8</v>
      </c>
    </row>
    <row r="547" spans="1:9" x14ac:dyDescent="0.25">
      <c r="A547" t="s">
        <v>161</v>
      </c>
      <c r="B547" t="s">
        <v>32</v>
      </c>
      <c r="C547" s="1">
        <v>44774</v>
      </c>
      <c r="D547" s="1">
        <v>45061</v>
      </c>
      <c r="E547">
        <f>VLOOKUP(data[[#This Row],[id_campaign]],campaign[],4,FALSE)</f>
        <v>14</v>
      </c>
      <c r="F547" t="str">
        <f>VLOOKUP(data[[#This Row],[id_campaign]],campaign[],2,FALSE)</f>
        <v>OwnsMotorcycle</v>
      </c>
      <c r="G547" t="str">
        <f>VLOOKUP(data[[#This Row],[id_customer]],customer[],2,FALSE)</f>
        <v>Joeann Strewther</v>
      </c>
      <c r="H547" t="str">
        <f>data[[#This Row],[id_customer]]&amp;data[[#This Row],[id_campaign]]</f>
        <v>C0030cam15</v>
      </c>
      <c r="I547">
        <f>DATEDIF(data[[#This Row],[join_date]],data[[#This Row],[buy_date]],"M")</f>
        <v>9</v>
      </c>
    </row>
    <row r="548" spans="1:9" x14ac:dyDescent="0.25">
      <c r="A548" t="s">
        <v>161</v>
      </c>
      <c r="B548" t="s">
        <v>6</v>
      </c>
      <c r="C548" s="1">
        <v>44838</v>
      </c>
      <c r="D548" s="1">
        <v>44838</v>
      </c>
      <c r="E548">
        <f>VLOOKUP(data[[#This Row],[id_campaign]],campaign[],4,FALSE)</f>
        <v>26</v>
      </c>
      <c r="F548" t="str">
        <f>VLOOKUP(data[[#This Row],[id_campaign]],campaign[],2,FALSE)</f>
        <v>HandsetRefurbished</v>
      </c>
      <c r="G548" t="str">
        <f>VLOOKUP(data[[#This Row],[id_customer]],customer[],2,FALSE)</f>
        <v>Joeann Strewther</v>
      </c>
      <c r="H548" t="str">
        <f>data[[#This Row],[id_customer]]&amp;data[[#This Row],[id_campaign]]</f>
        <v>C0030cam02</v>
      </c>
      <c r="I548">
        <f>DATEDIF(data[[#This Row],[join_date]],data[[#This Row],[buy_date]],"M")</f>
        <v>0</v>
      </c>
    </row>
    <row r="549" spans="1:9" x14ac:dyDescent="0.25">
      <c r="A549" t="s">
        <v>161</v>
      </c>
      <c r="B549" t="s">
        <v>6</v>
      </c>
      <c r="C549" s="1">
        <v>44838</v>
      </c>
      <c r="D549" s="1">
        <v>44871</v>
      </c>
      <c r="E549">
        <f>VLOOKUP(data[[#This Row],[id_campaign]],campaign[],4,FALSE)</f>
        <v>26</v>
      </c>
      <c r="F549" t="str">
        <f>VLOOKUP(data[[#This Row],[id_campaign]],campaign[],2,FALSE)</f>
        <v>HandsetRefurbished</v>
      </c>
      <c r="G549" t="str">
        <f>VLOOKUP(data[[#This Row],[id_customer]],customer[],2,FALSE)</f>
        <v>Joeann Strewther</v>
      </c>
      <c r="H549" t="str">
        <f>data[[#This Row],[id_customer]]&amp;data[[#This Row],[id_campaign]]</f>
        <v>C0030cam02</v>
      </c>
      <c r="I549">
        <f>DATEDIF(data[[#This Row],[join_date]],data[[#This Row],[buy_date]],"M")</f>
        <v>1</v>
      </c>
    </row>
    <row r="550" spans="1:9" x14ac:dyDescent="0.25">
      <c r="A550" t="s">
        <v>161</v>
      </c>
      <c r="B550" t="s">
        <v>6</v>
      </c>
      <c r="C550" s="1">
        <v>44838</v>
      </c>
      <c r="D550" s="1">
        <v>44899</v>
      </c>
      <c r="E550">
        <f>VLOOKUP(data[[#This Row],[id_campaign]],campaign[],4,FALSE)</f>
        <v>26</v>
      </c>
      <c r="F550" t="str">
        <f>VLOOKUP(data[[#This Row],[id_campaign]],campaign[],2,FALSE)</f>
        <v>HandsetRefurbished</v>
      </c>
      <c r="G550" t="str">
        <f>VLOOKUP(data[[#This Row],[id_customer]],customer[],2,FALSE)</f>
        <v>Joeann Strewther</v>
      </c>
      <c r="H550" t="str">
        <f>data[[#This Row],[id_customer]]&amp;data[[#This Row],[id_campaign]]</f>
        <v>C0030cam02</v>
      </c>
      <c r="I550">
        <f>DATEDIF(data[[#This Row],[join_date]],data[[#This Row],[buy_date]],"M")</f>
        <v>2</v>
      </c>
    </row>
    <row r="551" spans="1:9" x14ac:dyDescent="0.25">
      <c r="A551" t="s">
        <v>161</v>
      </c>
      <c r="B551" t="s">
        <v>6</v>
      </c>
      <c r="C551" s="1">
        <v>44838</v>
      </c>
      <c r="D551" s="1">
        <v>44941</v>
      </c>
      <c r="E551">
        <f>VLOOKUP(data[[#This Row],[id_campaign]],campaign[],4,FALSE)</f>
        <v>26</v>
      </c>
      <c r="F551" t="str">
        <f>VLOOKUP(data[[#This Row],[id_campaign]],campaign[],2,FALSE)</f>
        <v>HandsetRefurbished</v>
      </c>
      <c r="G551" t="str">
        <f>VLOOKUP(data[[#This Row],[id_customer]],customer[],2,FALSE)</f>
        <v>Joeann Strewther</v>
      </c>
      <c r="H551" t="str">
        <f>data[[#This Row],[id_customer]]&amp;data[[#This Row],[id_campaign]]</f>
        <v>C0030cam02</v>
      </c>
      <c r="I551">
        <f>DATEDIF(data[[#This Row],[join_date]],data[[#This Row],[buy_date]],"M")</f>
        <v>3</v>
      </c>
    </row>
    <row r="552" spans="1:9" x14ac:dyDescent="0.25">
      <c r="A552" t="s">
        <v>161</v>
      </c>
      <c r="B552" t="s">
        <v>6</v>
      </c>
      <c r="C552" s="1">
        <v>44838</v>
      </c>
      <c r="D552" s="1">
        <v>44970</v>
      </c>
      <c r="E552">
        <f>VLOOKUP(data[[#This Row],[id_campaign]],campaign[],4,FALSE)</f>
        <v>26</v>
      </c>
      <c r="F552" t="str">
        <f>VLOOKUP(data[[#This Row],[id_campaign]],campaign[],2,FALSE)</f>
        <v>HandsetRefurbished</v>
      </c>
      <c r="G552" t="str">
        <f>VLOOKUP(data[[#This Row],[id_customer]],customer[],2,FALSE)</f>
        <v>Joeann Strewther</v>
      </c>
      <c r="H552" t="str">
        <f>data[[#This Row],[id_customer]]&amp;data[[#This Row],[id_campaign]]</f>
        <v>C0030cam02</v>
      </c>
      <c r="I552">
        <f>DATEDIF(data[[#This Row],[join_date]],data[[#This Row],[buy_date]],"M")</f>
        <v>4</v>
      </c>
    </row>
    <row r="553" spans="1:9" x14ac:dyDescent="0.25">
      <c r="A553" t="s">
        <v>161</v>
      </c>
      <c r="B553" t="s">
        <v>6</v>
      </c>
      <c r="C553" s="1">
        <v>44838</v>
      </c>
      <c r="D553" s="1">
        <v>44996</v>
      </c>
      <c r="E553">
        <f>VLOOKUP(data[[#This Row],[id_campaign]],campaign[],4,FALSE)</f>
        <v>26</v>
      </c>
      <c r="F553" t="str">
        <f>VLOOKUP(data[[#This Row],[id_campaign]],campaign[],2,FALSE)</f>
        <v>HandsetRefurbished</v>
      </c>
      <c r="G553" t="str">
        <f>VLOOKUP(data[[#This Row],[id_customer]],customer[],2,FALSE)</f>
        <v>Joeann Strewther</v>
      </c>
      <c r="H553" t="str">
        <f>data[[#This Row],[id_customer]]&amp;data[[#This Row],[id_campaign]]</f>
        <v>C0030cam02</v>
      </c>
      <c r="I553">
        <f>DATEDIF(data[[#This Row],[join_date]],data[[#This Row],[buy_date]],"M")</f>
        <v>5</v>
      </c>
    </row>
    <row r="554" spans="1:9" x14ac:dyDescent="0.25">
      <c r="A554" t="s">
        <v>161</v>
      </c>
      <c r="B554" t="s">
        <v>6</v>
      </c>
      <c r="C554" s="1">
        <v>44838</v>
      </c>
      <c r="D554" s="1">
        <v>45020</v>
      </c>
      <c r="E554">
        <f>VLOOKUP(data[[#This Row],[id_campaign]],campaign[],4,FALSE)</f>
        <v>26</v>
      </c>
      <c r="F554" t="str">
        <f>VLOOKUP(data[[#This Row],[id_campaign]],campaign[],2,FALSE)</f>
        <v>HandsetRefurbished</v>
      </c>
      <c r="G554" t="str">
        <f>VLOOKUP(data[[#This Row],[id_customer]],customer[],2,FALSE)</f>
        <v>Joeann Strewther</v>
      </c>
      <c r="H554" t="str">
        <f>data[[#This Row],[id_customer]]&amp;data[[#This Row],[id_campaign]]</f>
        <v>C0030cam02</v>
      </c>
      <c r="I554">
        <f>DATEDIF(data[[#This Row],[join_date]],data[[#This Row],[buy_date]],"M")</f>
        <v>6</v>
      </c>
    </row>
    <row r="555" spans="1:9" x14ac:dyDescent="0.25">
      <c r="A555" t="s">
        <v>161</v>
      </c>
      <c r="B555" t="s">
        <v>28</v>
      </c>
      <c r="C555" s="1">
        <v>44917</v>
      </c>
      <c r="D555" s="1">
        <v>44917</v>
      </c>
      <c r="E555">
        <f>VLOOKUP(data[[#This Row],[id_campaign]],campaign[],4,FALSE)</f>
        <v>25</v>
      </c>
      <c r="F555" t="str">
        <f>VLOOKUP(data[[#This Row],[id_campaign]],campaign[],2,FALSE)</f>
        <v>NewCellphoneUser</v>
      </c>
      <c r="G555" t="str">
        <f>VLOOKUP(data[[#This Row],[id_customer]],customer[],2,FALSE)</f>
        <v>Joeann Strewther</v>
      </c>
      <c r="H555" t="str">
        <f>data[[#This Row],[id_customer]]&amp;data[[#This Row],[id_campaign]]</f>
        <v>C0030cam13</v>
      </c>
      <c r="I555">
        <f>DATEDIF(data[[#This Row],[join_date]],data[[#This Row],[buy_date]],"M")</f>
        <v>0</v>
      </c>
    </row>
    <row r="556" spans="1:9" x14ac:dyDescent="0.25">
      <c r="A556" t="s">
        <v>161</v>
      </c>
      <c r="B556" t="s">
        <v>28</v>
      </c>
      <c r="C556" s="1">
        <v>44917</v>
      </c>
      <c r="D556" s="1">
        <v>44957</v>
      </c>
      <c r="E556">
        <f>VLOOKUP(data[[#This Row],[id_campaign]],campaign[],4,FALSE)</f>
        <v>25</v>
      </c>
      <c r="F556" t="str">
        <f>VLOOKUP(data[[#This Row],[id_campaign]],campaign[],2,FALSE)</f>
        <v>NewCellphoneUser</v>
      </c>
      <c r="G556" t="str">
        <f>VLOOKUP(data[[#This Row],[id_customer]],customer[],2,FALSE)</f>
        <v>Joeann Strewther</v>
      </c>
      <c r="H556" t="str">
        <f>data[[#This Row],[id_customer]]&amp;data[[#This Row],[id_campaign]]</f>
        <v>C0030cam13</v>
      </c>
      <c r="I556">
        <f>DATEDIF(data[[#This Row],[join_date]],data[[#This Row],[buy_date]],"M")</f>
        <v>1</v>
      </c>
    </row>
    <row r="557" spans="1:9" x14ac:dyDescent="0.25">
      <c r="A557" t="s">
        <v>161</v>
      </c>
      <c r="B557" t="s">
        <v>28</v>
      </c>
      <c r="C557" s="1">
        <v>44917</v>
      </c>
      <c r="D557" s="1">
        <v>44959</v>
      </c>
      <c r="E557">
        <f>VLOOKUP(data[[#This Row],[id_campaign]],campaign[],4,FALSE)</f>
        <v>25</v>
      </c>
      <c r="F557" t="str">
        <f>VLOOKUP(data[[#This Row],[id_campaign]],campaign[],2,FALSE)</f>
        <v>NewCellphoneUser</v>
      </c>
      <c r="G557" t="str">
        <f>VLOOKUP(data[[#This Row],[id_customer]],customer[],2,FALSE)</f>
        <v>Joeann Strewther</v>
      </c>
      <c r="H557" t="str">
        <f>data[[#This Row],[id_customer]]&amp;data[[#This Row],[id_campaign]]</f>
        <v>C0030cam13</v>
      </c>
      <c r="I557">
        <f>DATEDIF(data[[#This Row],[join_date]],data[[#This Row],[buy_date]],"M")</f>
        <v>1</v>
      </c>
    </row>
    <row r="558" spans="1:9" x14ac:dyDescent="0.25">
      <c r="A558" t="s">
        <v>161</v>
      </c>
      <c r="B558" t="s">
        <v>28</v>
      </c>
      <c r="C558" s="1">
        <v>44917</v>
      </c>
      <c r="D558" s="1">
        <v>44987</v>
      </c>
      <c r="E558">
        <f>VLOOKUP(data[[#This Row],[id_campaign]],campaign[],4,FALSE)</f>
        <v>25</v>
      </c>
      <c r="F558" t="str">
        <f>VLOOKUP(data[[#This Row],[id_campaign]],campaign[],2,FALSE)</f>
        <v>NewCellphoneUser</v>
      </c>
      <c r="G558" t="str">
        <f>VLOOKUP(data[[#This Row],[id_customer]],customer[],2,FALSE)</f>
        <v>Joeann Strewther</v>
      </c>
      <c r="H558" t="str">
        <f>data[[#This Row],[id_customer]]&amp;data[[#This Row],[id_campaign]]</f>
        <v>C0030cam13</v>
      </c>
      <c r="I558">
        <f>DATEDIF(data[[#This Row],[join_date]],data[[#This Row],[buy_date]],"M")</f>
        <v>2</v>
      </c>
    </row>
    <row r="559" spans="1:9" x14ac:dyDescent="0.25">
      <c r="A559" t="s">
        <v>161</v>
      </c>
      <c r="B559" t="s">
        <v>28</v>
      </c>
      <c r="C559" s="1">
        <v>44917</v>
      </c>
      <c r="D559" s="1">
        <v>45020</v>
      </c>
      <c r="E559">
        <f>VLOOKUP(data[[#This Row],[id_campaign]],campaign[],4,FALSE)</f>
        <v>25</v>
      </c>
      <c r="F559" t="str">
        <f>VLOOKUP(data[[#This Row],[id_campaign]],campaign[],2,FALSE)</f>
        <v>NewCellphoneUser</v>
      </c>
      <c r="G559" t="str">
        <f>VLOOKUP(data[[#This Row],[id_customer]],customer[],2,FALSE)</f>
        <v>Joeann Strewther</v>
      </c>
      <c r="H559" t="str">
        <f>data[[#This Row],[id_customer]]&amp;data[[#This Row],[id_campaign]]</f>
        <v>C0030cam13</v>
      </c>
      <c r="I559">
        <f>DATEDIF(data[[#This Row],[join_date]],data[[#This Row],[buy_date]],"M")</f>
        <v>3</v>
      </c>
    </row>
    <row r="560" spans="1:9" x14ac:dyDescent="0.25">
      <c r="A560" t="s">
        <v>161</v>
      </c>
      <c r="B560" t="s">
        <v>28</v>
      </c>
      <c r="C560" s="1">
        <v>44917</v>
      </c>
      <c r="D560" s="1">
        <v>45072</v>
      </c>
      <c r="E560">
        <f>VLOOKUP(data[[#This Row],[id_campaign]],campaign[],4,FALSE)</f>
        <v>25</v>
      </c>
      <c r="F560" t="str">
        <f>VLOOKUP(data[[#This Row],[id_campaign]],campaign[],2,FALSE)</f>
        <v>NewCellphoneUser</v>
      </c>
      <c r="G560" t="str">
        <f>VLOOKUP(data[[#This Row],[id_customer]],customer[],2,FALSE)</f>
        <v>Joeann Strewther</v>
      </c>
      <c r="H560" t="str">
        <f>data[[#This Row],[id_customer]]&amp;data[[#This Row],[id_campaign]]</f>
        <v>C0030cam13</v>
      </c>
      <c r="I560">
        <f>DATEDIF(data[[#This Row],[join_date]],data[[#This Row],[buy_date]],"M")</f>
        <v>5</v>
      </c>
    </row>
    <row r="561" spans="1:9" x14ac:dyDescent="0.25">
      <c r="A561" t="s">
        <v>161</v>
      </c>
      <c r="B561" t="s">
        <v>28</v>
      </c>
      <c r="C561" s="1">
        <v>44917</v>
      </c>
      <c r="D561" s="1">
        <v>45082</v>
      </c>
      <c r="E561">
        <f>VLOOKUP(data[[#This Row],[id_campaign]],campaign[],4,FALSE)</f>
        <v>25</v>
      </c>
      <c r="F561" t="str">
        <f>VLOOKUP(data[[#This Row],[id_campaign]],campaign[],2,FALSE)</f>
        <v>NewCellphoneUser</v>
      </c>
      <c r="G561" t="str">
        <f>VLOOKUP(data[[#This Row],[id_customer]],customer[],2,FALSE)</f>
        <v>Joeann Strewther</v>
      </c>
      <c r="H561" t="str">
        <f>data[[#This Row],[id_customer]]&amp;data[[#This Row],[id_campaign]]</f>
        <v>C0030cam13</v>
      </c>
      <c r="I561">
        <f>DATEDIF(data[[#This Row],[join_date]],data[[#This Row],[buy_date]],"M")</f>
        <v>5</v>
      </c>
    </row>
    <row r="562" spans="1:9" x14ac:dyDescent="0.25">
      <c r="A562" t="s">
        <v>165</v>
      </c>
      <c r="B562" t="s">
        <v>28</v>
      </c>
      <c r="C562" s="1">
        <v>44625</v>
      </c>
      <c r="D562" s="1">
        <v>44625</v>
      </c>
      <c r="E562">
        <f>VLOOKUP(data[[#This Row],[id_campaign]],campaign[],4,FALSE)</f>
        <v>25</v>
      </c>
      <c r="F562" t="str">
        <f>VLOOKUP(data[[#This Row],[id_campaign]],campaign[],2,FALSE)</f>
        <v>NewCellphoneUser</v>
      </c>
      <c r="G562" t="str">
        <f>VLOOKUP(data[[#This Row],[id_customer]],customer[],2,FALSE)</f>
        <v>Ganny Eric</v>
      </c>
      <c r="H562" t="str">
        <f>data[[#This Row],[id_customer]]&amp;data[[#This Row],[id_campaign]]</f>
        <v>C0031cam13</v>
      </c>
      <c r="I562">
        <f>DATEDIF(data[[#This Row],[join_date]],data[[#This Row],[buy_date]],"M")</f>
        <v>0</v>
      </c>
    </row>
    <row r="563" spans="1:9" x14ac:dyDescent="0.25">
      <c r="A563" t="s">
        <v>165</v>
      </c>
      <c r="B563" t="s">
        <v>28</v>
      </c>
      <c r="C563" s="1">
        <v>44625</v>
      </c>
      <c r="D563" s="1">
        <v>44669</v>
      </c>
      <c r="E563">
        <f>VLOOKUP(data[[#This Row],[id_campaign]],campaign[],4,FALSE)</f>
        <v>25</v>
      </c>
      <c r="F563" t="str">
        <f>VLOOKUP(data[[#This Row],[id_campaign]],campaign[],2,FALSE)</f>
        <v>NewCellphoneUser</v>
      </c>
      <c r="G563" t="str">
        <f>VLOOKUP(data[[#This Row],[id_customer]],customer[],2,FALSE)</f>
        <v>Ganny Eric</v>
      </c>
      <c r="H563" t="str">
        <f>data[[#This Row],[id_customer]]&amp;data[[#This Row],[id_campaign]]</f>
        <v>C0031cam13</v>
      </c>
      <c r="I563">
        <f>DATEDIF(data[[#This Row],[join_date]],data[[#This Row],[buy_date]],"M")</f>
        <v>1</v>
      </c>
    </row>
    <row r="564" spans="1:9" x14ac:dyDescent="0.25">
      <c r="A564" t="s">
        <v>165</v>
      </c>
      <c r="B564" t="s">
        <v>28</v>
      </c>
      <c r="C564" s="1">
        <v>44625</v>
      </c>
      <c r="D564" s="1">
        <v>44691</v>
      </c>
      <c r="E564">
        <f>VLOOKUP(data[[#This Row],[id_campaign]],campaign[],4,FALSE)</f>
        <v>25</v>
      </c>
      <c r="F564" t="str">
        <f>VLOOKUP(data[[#This Row],[id_campaign]],campaign[],2,FALSE)</f>
        <v>NewCellphoneUser</v>
      </c>
      <c r="G564" t="str">
        <f>VLOOKUP(data[[#This Row],[id_customer]],customer[],2,FALSE)</f>
        <v>Ganny Eric</v>
      </c>
      <c r="H564" t="str">
        <f>data[[#This Row],[id_customer]]&amp;data[[#This Row],[id_campaign]]</f>
        <v>C0031cam13</v>
      </c>
      <c r="I564">
        <f>DATEDIF(data[[#This Row],[join_date]],data[[#This Row],[buy_date]],"M")</f>
        <v>2</v>
      </c>
    </row>
    <row r="565" spans="1:9" x14ac:dyDescent="0.25">
      <c r="A565" t="s">
        <v>165</v>
      </c>
      <c r="B565" t="s">
        <v>28</v>
      </c>
      <c r="C565" s="1">
        <v>44625</v>
      </c>
      <c r="D565" s="1">
        <v>44724</v>
      </c>
      <c r="E565">
        <f>VLOOKUP(data[[#This Row],[id_campaign]],campaign[],4,FALSE)</f>
        <v>25</v>
      </c>
      <c r="F565" t="str">
        <f>VLOOKUP(data[[#This Row],[id_campaign]],campaign[],2,FALSE)</f>
        <v>NewCellphoneUser</v>
      </c>
      <c r="G565" t="str">
        <f>VLOOKUP(data[[#This Row],[id_customer]],customer[],2,FALSE)</f>
        <v>Ganny Eric</v>
      </c>
      <c r="H565" t="str">
        <f>data[[#This Row],[id_customer]]&amp;data[[#This Row],[id_campaign]]</f>
        <v>C0031cam13</v>
      </c>
      <c r="I565">
        <f>DATEDIF(data[[#This Row],[join_date]],data[[#This Row],[buy_date]],"M")</f>
        <v>3</v>
      </c>
    </row>
    <row r="566" spans="1:9" x14ac:dyDescent="0.25">
      <c r="A566" t="s">
        <v>165</v>
      </c>
      <c r="B566" t="s">
        <v>28</v>
      </c>
      <c r="C566" s="1">
        <v>44625</v>
      </c>
      <c r="D566" s="1">
        <v>44751</v>
      </c>
      <c r="E566">
        <f>VLOOKUP(data[[#This Row],[id_campaign]],campaign[],4,FALSE)</f>
        <v>25</v>
      </c>
      <c r="F566" t="str">
        <f>VLOOKUP(data[[#This Row],[id_campaign]],campaign[],2,FALSE)</f>
        <v>NewCellphoneUser</v>
      </c>
      <c r="G566" t="str">
        <f>VLOOKUP(data[[#This Row],[id_customer]],customer[],2,FALSE)</f>
        <v>Ganny Eric</v>
      </c>
      <c r="H566" t="str">
        <f>data[[#This Row],[id_customer]]&amp;data[[#This Row],[id_campaign]]</f>
        <v>C0031cam13</v>
      </c>
      <c r="I566">
        <f>DATEDIF(data[[#This Row],[join_date]],data[[#This Row],[buy_date]],"M")</f>
        <v>4</v>
      </c>
    </row>
    <row r="567" spans="1:9" x14ac:dyDescent="0.25">
      <c r="A567" t="s">
        <v>165</v>
      </c>
      <c r="B567" t="s">
        <v>28</v>
      </c>
      <c r="C567" s="1">
        <v>44625</v>
      </c>
      <c r="D567" s="1">
        <v>44792</v>
      </c>
      <c r="E567">
        <f>VLOOKUP(data[[#This Row],[id_campaign]],campaign[],4,FALSE)</f>
        <v>25</v>
      </c>
      <c r="F567" t="str">
        <f>VLOOKUP(data[[#This Row],[id_campaign]],campaign[],2,FALSE)</f>
        <v>NewCellphoneUser</v>
      </c>
      <c r="G567" t="str">
        <f>VLOOKUP(data[[#This Row],[id_customer]],customer[],2,FALSE)</f>
        <v>Ganny Eric</v>
      </c>
      <c r="H567" t="str">
        <f>data[[#This Row],[id_customer]]&amp;data[[#This Row],[id_campaign]]</f>
        <v>C0031cam13</v>
      </c>
      <c r="I567">
        <f>DATEDIF(data[[#This Row],[join_date]],data[[#This Row],[buy_date]],"M")</f>
        <v>5</v>
      </c>
    </row>
    <row r="568" spans="1:9" x14ac:dyDescent="0.25">
      <c r="A568" t="s">
        <v>165</v>
      </c>
      <c r="B568" t="s">
        <v>28</v>
      </c>
      <c r="C568" s="1">
        <v>44625</v>
      </c>
      <c r="D568" s="1">
        <v>44821</v>
      </c>
      <c r="E568">
        <f>VLOOKUP(data[[#This Row],[id_campaign]],campaign[],4,FALSE)</f>
        <v>25</v>
      </c>
      <c r="F568" t="str">
        <f>VLOOKUP(data[[#This Row],[id_campaign]],campaign[],2,FALSE)</f>
        <v>NewCellphoneUser</v>
      </c>
      <c r="G568" t="str">
        <f>VLOOKUP(data[[#This Row],[id_customer]],customer[],2,FALSE)</f>
        <v>Ganny Eric</v>
      </c>
      <c r="H568" t="str">
        <f>data[[#This Row],[id_customer]]&amp;data[[#This Row],[id_campaign]]</f>
        <v>C0031cam13</v>
      </c>
      <c r="I568">
        <f>DATEDIF(data[[#This Row],[join_date]],data[[#This Row],[buy_date]],"M")</f>
        <v>6</v>
      </c>
    </row>
    <row r="569" spans="1:9" x14ac:dyDescent="0.25">
      <c r="A569" t="s">
        <v>165</v>
      </c>
      <c r="B569" t="s">
        <v>28</v>
      </c>
      <c r="C569" s="1">
        <v>44625</v>
      </c>
      <c r="D569" s="1">
        <v>44843</v>
      </c>
      <c r="E569">
        <f>VLOOKUP(data[[#This Row],[id_campaign]],campaign[],4,FALSE)</f>
        <v>25</v>
      </c>
      <c r="F569" t="str">
        <f>VLOOKUP(data[[#This Row],[id_campaign]],campaign[],2,FALSE)</f>
        <v>NewCellphoneUser</v>
      </c>
      <c r="G569" t="str">
        <f>VLOOKUP(data[[#This Row],[id_customer]],customer[],2,FALSE)</f>
        <v>Ganny Eric</v>
      </c>
      <c r="H569" t="str">
        <f>data[[#This Row],[id_customer]]&amp;data[[#This Row],[id_campaign]]</f>
        <v>C0031cam13</v>
      </c>
      <c r="I569">
        <f>DATEDIF(data[[#This Row],[join_date]],data[[#This Row],[buy_date]],"M")</f>
        <v>7</v>
      </c>
    </row>
    <row r="570" spans="1:9" x14ac:dyDescent="0.25">
      <c r="A570" t="s">
        <v>165</v>
      </c>
      <c r="B570" t="s">
        <v>28</v>
      </c>
      <c r="C570" s="1">
        <v>44625</v>
      </c>
      <c r="D570" s="1">
        <v>44905</v>
      </c>
      <c r="E570">
        <f>VLOOKUP(data[[#This Row],[id_campaign]],campaign[],4,FALSE)</f>
        <v>25</v>
      </c>
      <c r="F570" t="str">
        <f>VLOOKUP(data[[#This Row],[id_campaign]],campaign[],2,FALSE)</f>
        <v>NewCellphoneUser</v>
      </c>
      <c r="G570" t="str">
        <f>VLOOKUP(data[[#This Row],[id_customer]],customer[],2,FALSE)</f>
        <v>Ganny Eric</v>
      </c>
      <c r="H570" t="str">
        <f>data[[#This Row],[id_customer]]&amp;data[[#This Row],[id_campaign]]</f>
        <v>C0031cam13</v>
      </c>
      <c r="I570">
        <f>DATEDIF(data[[#This Row],[join_date]],data[[#This Row],[buy_date]],"M")</f>
        <v>9</v>
      </c>
    </row>
    <row r="571" spans="1:9" x14ac:dyDescent="0.25">
      <c r="A571" t="s">
        <v>165</v>
      </c>
      <c r="B571" t="s">
        <v>28</v>
      </c>
      <c r="C571" s="1">
        <v>44625</v>
      </c>
      <c r="D571" s="1">
        <v>44935</v>
      </c>
      <c r="E571">
        <f>VLOOKUP(data[[#This Row],[id_campaign]],campaign[],4,FALSE)</f>
        <v>25</v>
      </c>
      <c r="F571" t="str">
        <f>VLOOKUP(data[[#This Row],[id_campaign]],campaign[],2,FALSE)</f>
        <v>NewCellphoneUser</v>
      </c>
      <c r="G571" t="str">
        <f>VLOOKUP(data[[#This Row],[id_customer]],customer[],2,FALSE)</f>
        <v>Ganny Eric</v>
      </c>
      <c r="H571" t="str">
        <f>data[[#This Row],[id_customer]]&amp;data[[#This Row],[id_campaign]]</f>
        <v>C0031cam13</v>
      </c>
      <c r="I571">
        <f>DATEDIF(data[[#This Row],[join_date]],data[[#This Row],[buy_date]],"M")</f>
        <v>10</v>
      </c>
    </row>
    <row r="572" spans="1:9" x14ac:dyDescent="0.25">
      <c r="A572" t="s">
        <v>165</v>
      </c>
      <c r="B572" t="s">
        <v>28</v>
      </c>
      <c r="C572" s="1">
        <v>44625</v>
      </c>
      <c r="D572" s="1">
        <v>44962</v>
      </c>
      <c r="E572">
        <f>VLOOKUP(data[[#This Row],[id_campaign]],campaign[],4,FALSE)</f>
        <v>25</v>
      </c>
      <c r="F572" t="str">
        <f>VLOOKUP(data[[#This Row],[id_campaign]],campaign[],2,FALSE)</f>
        <v>NewCellphoneUser</v>
      </c>
      <c r="G572" t="str">
        <f>VLOOKUP(data[[#This Row],[id_customer]],customer[],2,FALSE)</f>
        <v>Ganny Eric</v>
      </c>
      <c r="H572" t="str">
        <f>data[[#This Row],[id_customer]]&amp;data[[#This Row],[id_campaign]]</f>
        <v>C0031cam13</v>
      </c>
      <c r="I572">
        <f>DATEDIF(data[[#This Row],[join_date]],data[[#This Row],[buy_date]],"M")</f>
        <v>11</v>
      </c>
    </row>
    <row r="573" spans="1:9" x14ac:dyDescent="0.25">
      <c r="A573" t="s">
        <v>165</v>
      </c>
      <c r="B573" t="s">
        <v>28</v>
      </c>
      <c r="C573" s="1">
        <v>44625</v>
      </c>
      <c r="D573" s="1">
        <v>44993</v>
      </c>
      <c r="E573">
        <f>VLOOKUP(data[[#This Row],[id_campaign]],campaign[],4,FALSE)</f>
        <v>25</v>
      </c>
      <c r="F573" t="str">
        <f>VLOOKUP(data[[#This Row],[id_campaign]],campaign[],2,FALSE)</f>
        <v>NewCellphoneUser</v>
      </c>
      <c r="G573" t="str">
        <f>VLOOKUP(data[[#This Row],[id_customer]],customer[],2,FALSE)</f>
        <v>Ganny Eric</v>
      </c>
      <c r="H573" t="str">
        <f>data[[#This Row],[id_customer]]&amp;data[[#This Row],[id_campaign]]</f>
        <v>C0031cam13</v>
      </c>
      <c r="I573">
        <f>DATEDIF(data[[#This Row],[join_date]],data[[#This Row],[buy_date]],"M")</f>
        <v>12</v>
      </c>
    </row>
    <row r="574" spans="1:9" x14ac:dyDescent="0.25">
      <c r="A574" t="s">
        <v>165</v>
      </c>
      <c r="B574" t="s">
        <v>28</v>
      </c>
      <c r="C574" s="1">
        <v>44625</v>
      </c>
      <c r="D574" s="1">
        <v>45024</v>
      </c>
      <c r="E574">
        <f>VLOOKUP(data[[#This Row],[id_campaign]],campaign[],4,FALSE)</f>
        <v>25</v>
      </c>
      <c r="F574" t="str">
        <f>VLOOKUP(data[[#This Row],[id_campaign]],campaign[],2,FALSE)</f>
        <v>NewCellphoneUser</v>
      </c>
      <c r="G574" t="str">
        <f>VLOOKUP(data[[#This Row],[id_customer]],customer[],2,FALSE)</f>
        <v>Ganny Eric</v>
      </c>
      <c r="H574" t="str">
        <f>data[[#This Row],[id_customer]]&amp;data[[#This Row],[id_campaign]]</f>
        <v>C0031cam13</v>
      </c>
      <c r="I574">
        <f>DATEDIF(data[[#This Row],[join_date]],data[[#This Row],[buy_date]],"M")</f>
        <v>13</v>
      </c>
    </row>
    <row r="575" spans="1:9" x14ac:dyDescent="0.25">
      <c r="A575" t="s">
        <v>165</v>
      </c>
      <c r="B575" t="s">
        <v>28</v>
      </c>
      <c r="C575" s="1">
        <v>44625</v>
      </c>
      <c r="D575" s="1">
        <v>45053</v>
      </c>
      <c r="E575">
        <f>VLOOKUP(data[[#This Row],[id_campaign]],campaign[],4,FALSE)</f>
        <v>25</v>
      </c>
      <c r="F575" t="str">
        <f>VLOOKUP(data[[#This Row],[id_campaign]],campaign[],2,FALSE)</f>
        <v>NewCellphoneUser</v>
      </c>
      <c r="G575" t="str">
        <f>VLOOKUP(data[[#This Row],[id_customer]],customer[],2,FALSE)</f>
        <v>Ganny Eric</v>
      </c>
      <c r="H575" t="str">
        <f>data[[#This Row],[id_customer]]&amp;data[[#This Row],[id_campaign]]</f>
        <v>C0031cam13</v>
      </c>
      <c r="I575">
        <f>DATEDIF(data[[#This Row],[join_date]],data[[#This Row],[buy_date]],"M")</f>
        <v>14</v>
      </c>
    </row>
    <row r="576" spans="1:9" x14ac:dyDescent="0.25">
      <c r="A576" t="s">
        <v>165</v>
      </c>
      <c r="B576" t="s">
        <v>36</v>
      </c>
      <c r="C576" s="1">
        <v>44965</v>
      </c>
      <c r="D576" s="1">
        <v>44965</v>
      </c>
      <c r="E576">
        <f>VLOOKUP(data[[#This Row],[id_campaign]],campaign[],4,FALSE)</f>
        <v>29</v>
      </c>
      <c r="F576" t="str">
        <f>VLOOKUP(data[[#This Row],[id_campaign]],campaign[],2,FALSE)</f>
        <v>MaritalStatus</v>
      </c>
      <c r="G576" t="str">
        <f>VLOOKUP(data[[#This Row],[id_customer]],customer[],2,FALSE)</f>
        <v>Ganny Eric</v>
      </c>
      <c r="H576" t="str">
        <f>data[[#This Row],[id_customer]]&amp;data[[#This Row],[id_campaign]]</f>
        <v>C0031cam17</v>
      </c>
      <c r="I576">
        <f>DATEDIF(data[[#This Row],[join_date]],data[[#This Row],[buy_date]],"M")</f>
        <v>0</v>
      </c>
    </row>
    <row r="577" spans="1:9" x14ac:dyDescent="0.25">
      <c r="A577" t="s">
        <v>165</v>
      </c>
      <c r="B577" t="s">
        <v>36</v>
      </c>
      <c r="C577" s="1">
        <v>44965</v>
      </c>
      <c r="D577" s="1">
        <v>44996</v>
      </c>
      <c r="E577">
        <f>VLOOKUP(data[[#This Row],[id_campaign]],campaign[],4,FALSE)</f>
        <v>29</v>
      </c>
      <c r="F577" t="str">
        <f>VLOOKUP(data[[#This Row],[id_campaign]],campaign[],2,FALSE)</f>
        <v>MaritalStatus</v>
      </c>
      <c r="G577" t="str">
        <f>VLOOKUP(data[[#This Row],[id_customer]],customer[],2,FALSE)</f>
        <v>Ganny Eric</v>
      </c>
      <c r="H577" t="str">
        <f>data[[#This Row],[id_customer]]&amp;data[[#This Row],[id_campaign]]</f>
        <v>C0031cam17</v>
      </c>
      <c r="I577">
        <f>DATEDIF(data[[#This Row],[join_date]],data[[#This Row],[buy_date]],"M")</f>
        <v>1</v>
      </c>
    </row>
    <row r="578" spans="1:9" x14ac:dyDescent="0.25">
      <c r="A578" t="s">
        <v>165</v>
      </c>
      <c r="B578" t="s">
        <v>36</v>
      </c>
      <c r="C578" s="1">
        <v>44965</v>
      </c>
      <c r="D578" s="1">
        <v>45025</v>
      </c>
      <c r="E578">
        <f>VLOOKUP(data[[#This Row],[id_campaign]],campaign[],4,FALSE)</f>
        <v>29</v>
      </c>
      <c r="F578" t="str">
        <f>VLOOKUP(data[[#This Row],[id_campaign]],campaign[],2,FALSE)</f>
        <v>MaritalStatus</v>
      </c>
      <c r="G578" t="str">
        <f>VLOOKUP(data[[#This Row],[id_customer]],customer[],2,FALSE)</f>
        <v>Ganny Eric</v>
      </c>
      <c r="H578" t="str">
        <f>data[[#This Row],[id_customer]]&amp;data[[#This Row],[id_campaign]]</f>
        <v>C0031cam17</v>
      </c>
      <c r="I578">
        <f>DATEDIF(data[[#This Row],[join_date]],data[[#This Row],[buy_date]],"M")</f>
        <v>2</v>
      </c>
    </row>
    <row r="579" spans="1:9" x14ac:dyDescent="0.25">
      <c r="A579" t="s">
        <v>165</v>
      </c>
      <c r="B579" t="s">
        <v>36</v>
      </c>
      <c r="C579" s="1">
        <v>44965</v>
      </c>
      <c r="D579" s="1">
        <v>45066</v>
      </c>
      <c r="E579">
        <f>VLOOKUP(data[[#This Row],[id_campaign]],campaign[],4,FALSE)</f>
        <v>29</v>
      </c>
      <c r="F579" t="str">
        <f>VLOOKUP(data[[#This Row],[id_campaign]],campaign[],2,FALSE)</f>
        <v>MaritalStatus</v>
      </c>
      <c r="G579" t="str">
        <f>VLOOKUP(data[[#This Row],[id_customer]],customer[],2,FALSE)</f>
        <v>Ganny Eric</v>
      </c>
      <c r="H579" t="str">
        <f>data[[#This Row],[id_customer]]&amp;data[[#This Row],[id_campaign]]</f>
        <v>C0031cam17</v>
      </c>
      <c r="I579">
        <f>DATEDIF(data[[#This Row],[join_date]],data[[#This Row],[buy_date]],"M")</f>
        <v>3</v>
      </c>
    </row>
    <row r="580" spans="1:9" x14ac:dyDescent="0.25">
      <c r="A580" t="s">
        <v>169</v>
      </c>
      <c r="B580" t="s">
        <v>24</v>
      </c>
      <c r="C580" s="1">
        <v>44926</v>
      </c>
      <c r="D580" s="1">
        <v>44926</v>
      </c>
      <c r="E580">
        <f>VLOOKUP(data[[#This Row],[id_campaign]],campaign[],4,FALSE)</f>
        <v>62</v>
      </c>
      <c r="F580" t="str">
        <f>VLOOKUP(data[[#This Row],[id_campaign]],campaign[],2,FALSE)</f>
        <v>OwnsComputer</v>
      </c>
      <c r="G580" t="str">
        <f>VLOOKUP(data[[#This Row],[id_customer]],customer[],2,FALSE)</f>
        <v>Lorant Le Surf</v>
      </c>
      <c r="H580" t="str">
        <f>data[[#This Row],[id_customer]]&amp;data[[#This Row],[id_campaign]]</f>
        <v>C0032cam11</v>
      </c>
      <c r="I580">
        <f>DATEDIF(data[[#This Row],[join_date]],data[[#This Row],[buy_date]],"M")</f>
        <v>0</v>
      </c>
    </row>
    <row r="581" spans="1:9" x14ac:dyDescent="0.25">
      <c r="A581" t="s">
        <v>169</v>
      </c>
      <c r="B581" t="s">
        <v>24</v>
      </c>
      <c r="C581" s="1">
        <v>44926</v>
      </c>
      <c r="D581" s="1">
        <v>44970</v>
      </c>
      <c r="E581">
        <f>VLOOKUP(data[[#This Row],[id_campaign]],campaign[],4,FALSE)</f>
        <v>62</v>
      </c>
      <c r="F581" t="str">
        <f>VLOOKUP(data[[#This Row],[id_campaign]],campaign[],2,FALSE)</f>
        <v>OwnsComputer</v>
      </c>
      <c r="G581" t="str">
        <f>VLOOKUP(data[[#This Row],[id_customer]],customer[],2,FALSE)</f>
        <v>Lorant Le Surf</v>
      </c>
      <c r="H581" t="str">
        <f>data[[#This Row],[id_customer]]&amp;data[[#This Row],[id_campaign]]</f>
        <v>C0032cam11</v>
      </c>
      <c r="I581">
        <f>DATEDIF(data[[#This Row],[join_date]],data[[#This Row],[buy_date]],"M")</f>
        <v>1</v>
      </c>
    </row>
    <row r="582" spans="1:9" x14ac:dyDescent="0.25">
      <c r="A582" t="s">
        <v>169</v>
      </c>
      <c r="B582" t="s">
        <v>24</v>
      </c>
      <c r="C582" s="1">
        <v>44926</v>
      </c>
      <c r="D582" s="1">
        <v>44989</v>
      </c>
      <c r="E582">
        <f>VLOOKUP(data[[#This Row],[id_campaign]],campaign[],4,FALSE)</f>
        <v>62</v>
      </c>
      <c r="F582" t="str">
        <f>VLOOKUP(data[[#This Row],[id_campaign]],campaign[],2,FALSE)</f>
        <v>OwnsComputer</v>
      </c>
      <c r="G582" t="str">
        <f>VLOOKUP(data[[#This Row],[id_customer]],customer[],2,FALSE)</f>
        <v>Lorant Le Surf</v>
      </c>
      <c r="H582" t="str">
        <f>data[[#This Row],[id_customer]]&amp;data[[#This Row],[id_campaign]]</f>
        <v>C0032cam11</v>
      </c>
      <c r="I582">
        <f>DATEDIF(data[[#This Row],[join_date]],data[[#This Row],[buy_date]],"M")</f>
        <v>2</v>
      </c>
    </row>
    <row r="583" spans="1:9" x14ac:dyDescent="0.25">
      <c r="A583" t="s">
        <v>169</v>
      </c>
      <c r="B583" t="s">
        <v>24</v>
      </c>
      <c r="C583" s="1">
        <v>44926</v>
      </c>
      <c r="D583" s="1">
        <v>45018</v>
      </c>
      <c r="E583">
        <f>VLOOKUP(data[[#This Row],[id_campaign]],campaign[],4,FALSE)</f>
        <v>62</v>
      </c>
      <c r="F583" t="str">
        <f>VLOOKUP(data[[#This Row],[id_campaign]],campaign[],2,FALSE)</f>
        <v>OwnsComputer</v>
      </c>
      <c r="G583" t="str">
        <f>VLOOKUP(data[[#This Row],[id_customer]],customer[],2,FALSE)</f>
        <v>Lorant Le Surf</v>
      </c>
      <c r="H583" t="str">
        <f>data[[#This Row],[id_customer]]&amp;data[[#This Row],[id_campaign]]</f>
        <v>C0032cam11</v>
      </c>
      <c r="I583">
        <f>DATEDIF(data[[#This Row],[join_date]],data[[#This Row],[buy_date]],"M")</f>
        <v>3</v>
      </c>
    </row>
    <row r="584" spans="1:9" x14ac:dyDescent="0.25">
      <c r="A584" t="s">
        <v>169</v>
      </c>
      <c r="B584" t="s">
        <v>24</v>
      </c>
      <c r="C584" s="1">
        <v>44926</v>
      </c>
      <c r="D584" s="1">
        <v>45052</v>
      </c>
      <c r="E584">
        <f>VLOOKUP(data[[#This Row],[id_campaign]],campaign[],4,FALSE)</f>
        <v>62</v>
      </c>
      <c r="F584" t="str">
        <f>VLOOKUP(data[[#This Row],[id_campaign]],campaign[],2,FALSE)</f>
        <v>OwnsComputer</v>
      </c>
      <c r="G584" t="str">
        <f>VLOOKUP(data[[#This Row],[id_customer]],customer[],2,FALSE)</f>
        <v>Lorant Le Surf</v>
      </c>
      <c r="H584" t="str">
        <f>data[[#This Row],[id_customer]]&amp;data[[#This Row],[id_campaign]]</f>
        <v>C0032cam11</v>
      </c>
      <c r="I584">
        <f>DATEDIF(data[[#This Row],[join_date]],data[[#This Row],[buy_date]],"M")</f>
        <v>4</v>
      </c>
    </row>
    <row r="585" spans="1:9" x14ac:dyDescent="0.25">
      <c r="A585" t="s">
        <v>169</v>
      </c>
      <c r="B585" t="s">
        <v>18</v>
      </c>
      <c r="C585" s="1">
        <v>44975</v>
      </c>
      <c r="D585" s="1">
        <v>44975</v>
      </c>
      <c r="E585">
        <f>VLOOKUP(data[[#This Row],[id_campaign]],campaign[],4,FALSE)</f>
        <v>27</v>
      </c>
      <c r="F585" t="str">
        <f>VLOOKUP(data[[#This Row],[id_campaign]],campaign[],2,FALSE)</f>
        <v>RespondsToMailOffers</v>
      </c>
      <c r="G585" t="str">
        <f>VLOOKUP(data[[#This Row],[id_customer]],customer[],2,FALSE)</f>
        <v>Lorant Le Surf</v>
      </c>
      <c r="H585" t="str">
        <f>data[[#This Row],[id_customer]]&amp;data[[#This Row],[id_campaign]]</f>
        <v>C0032cam08</v>
      </c>
      <c r="I585">
        <f>DATEDIF(data[[#This Row],[join_date]],data[[#This Row],[buy_date]],"M")</f>
        <v>0</v>
      </c>
    </row>
    <row r="586" spans="1:9" x14ac:dyDescent="0.25">
      <c r="A586" t="s">
        <v>169</v>
      </c>
      <c r="B586" t="s">
        <v>18</v>
      </c>
      <c r="C586" s="1">
        <v>44975</v>
      </c>
      <c r="D586" s="1">
        <v>45012</v>
      </c>
      <c r="E586">
        <f>VLOOKUP(data[[#This Row],[id_campaign]],campaign[],4,FALSE)</f>
        <v>27</v>
      </c>
      <c r="F586" t="str">
        <f>VLOOKUP(data[[#This Row],[id_campaign]],campaign[],2,FALSE)</f>
        <v>RespondsToMailOffers</v>
      </c>
      <c r="G586" t="str">
        <f>VLOOKUP(data[[#This Row],[id_customer]],customer[],2,FALSE)</f>
        <v>Lorant Le Surf</v>
      </c>
      <c r="H586" t="str">
        <f>data[[#This Row],[id_customer]]&amp;data[[#This Row],[id_campaign]]</f>
        <v>C0032cam08</v>
      </c>
      <c r="I586">
        <f>DATEDIF(data[[#This Row],[join_date]],data[[#This Row],[buy_date]],"M")</f>
        <v>1</v>
      </c>
    </row>
    <row r="587" spans="1:9" x14ac:dyDescent="0.25">
      <c r="A587" t="s">
        <v>169</v>
      </c>
      <c r="B587" t="s">
        <v>18</v>
      </c>
      <c r="C587" s="1">
        <v>44975</v>
      </c>
      <c r="D587" s="1">
        <v>45038</v>
      </c>
      <c r="E587">
        <f>VLOOKUP(data[[#This Row],[id_campaign]],campaign[],4,FALSE)</f>
        <v>27</v>
      </c>
      <c r="F587" t="str">
        <f>VLOOKUP(data[[#This Row],[id_campaign]],campaign[],2,FALSE)</f>
        <v>RespondsToMailOffers</v>
      </c>
      <c r="G587" t="str">
        <f>VLOOKUP(data[[#This Row],[id_customer]],customer[],2,FALSE)</f>
        <v>Lorant Le Surf</v>
      </c>
      <c r="H587" t="str">
        <f>data[[#This Row],[id_customer]]&amp;data[[#This Row],[id_campaign]]</f>
        <v>C0032cam08</v>
      </c>
      <c r="I587">
        <f>DATEDIF(data[[#This Row],[join_date]],data[[#This Row],[buy_date]],"M")</f>
        <v>2</v>
      </c>
    </row>
    <row r="588" spans="1:9" x14ac:dyDescent="0.25">
      <c r="A588" t="s">
        <v>169</v>
      </c>
      <c r="B588" t="s">
        <v>18</v>
      </c>
      <c r="C588" s="1">
        <v>44975</v>
      </c>
      <c r="D588" s="1">
        <v>45069</v>
      </c>
      <c r="E588">
        <f>VLOOKUP(data[[#This Row],[id_campaign]],campaign[],4,FALSE)</f>
        <v>27</v>
      </c>
      <c r="F588" t="str">
        <f>VLOOKUP(data[[#This Row],[id_campaign]],campaign[],2,FALSE)</f>
        <v>RespondsToMailOffers</v>
      </c>
      <c r="G588" t="str">
        <f>VLOOKUP(data[[#This Row],[id_customer]],customer[],2,FALSE)</f>
        <v>Lorant Le Surf</v>
      </c>
      <c r="H588" t="str">
        <f>data[[#This Row],[id_customer]]&amp;data[[#This Row],[id_campaign]]</f>
        <v>C0032cam08</v>
      </c>
      <c r="I588">
        <f>DATEDIF(data[[#This Row],[join_date]],data[[#This Row],[buy_date]],"M")</f>
        <v>3</v>
      </c>
    </row>
    <row r="589" spans="1:9" x14ac:dyDescent="0.25">
      <c r="A589" t="s">
        <v>169</v>
      </c>
      <c r="B589" t="s">
        <v>18</v>
      </c>
      <c r="C589" s="1">
        <v>44975</v>
      </c>
      <c r="D589" s="1">
        <v>45079</v>
      </c>
      <c r="E589">
        <f>VLOOKUP(data[[#This Row],[id_campaign]],campaign[],4,FALSE)</f>
        <v>27</v>
      </c>
      <c r="F589" t="str">
        <f>VLOOKUP(data[[#This Row],[id_campaign]],campaign[],2,FALSE)</f>
        <v>RespondsToMailOffers</v>
      </c>
      <c r="G589" t="str">
        <f>VLOOKUP(data[[#This Row],[id_customer]],customer[],2,FALSE)</f>
        <v>Lorant Le Surf</v>
      </c>
      <c r="H589" t="str">
        <f>data[[#This Row],[id_customer]]&amp;data[[#This Row],[id_campaign]]</f>
        <v>C0032cam08</v>
      </c>
      <c r="I589">
        <f>DATEDIF(data[[#This Row],[join_date]],data[[#This Row],[buy_date]],"M")</f>
        <v>3</v>
      </c>
    </row>
    <row r="590" spans="1:9" x14ac:dyDescent="0.25">
      <c r="A590" t="s">
        <v>169</v>
      </c>
      <c r="B590" t="s">
        <v>8</v>
      </c>
      <c r="C590" s="1">
        <v>45010</v>
      </c>
      <c r="D590" s="1">
        <v>45010</v>
      </c>
      <c r="E590">
        <f>VLOOKUP(data[[#This Row],[id_campaign]],campaign[],4,FALSE)</f>
        <v>62</v>
      </c>
      <c r="F590" t="str">
        <f>VLOOKUP(data[[#This Row],[id_campaign]],campaign[],2,FALSE)</f>
        <v>HandsetWebCapable</v>
      </c>
      <c r="G590" t="str">
        <f>VLOOKUP(data[[#This Row],[id_customer]],customer[],2,FALSE)</f>
        <v>Lorant Le Surf</v>
      </c>
      <c r="H590" t="str">
        <f>data[[#This Row],[id_customer]]&amp;data[[#This Row],[id_campaign]]</f>
        <v>C0032cam03</v>
      </c>
      <c r="I590">
        <f>DATEDIF(data[[#This Row],[join_date]],data[[#This Row],[buy_date]],"M")</f>
        <v>0</v>
      </c>
    </row>
    <row r="591" spans="1:9" x14ac:dyDescent="0.25">
      <c r="A591" t="s">
        <v>169</v>
      </c>
      <c r="B591" t="s">
        <v>8</v>
      </c>
      <c r="C591" s="1">
        <v>45010</v>
      </c>
      <c r="D591" s="1">
        <v>45041</v>
      </c>
      <c r="E591">
        <f>VLOOKUP(data[[#This Row],[id_campaign]],campaign[],4,FALSE)</f>
        <v>62</v>
      </c>
      <c r="F591" t="str">
        <f>VLOOKUP(data[[#This Row],[id_campaign]],campaign[],2,FALSE)</f>
        <v>HandsetWebCapable</v>
      </c>
      <c r="G591" t="str">
        <f>VLOOKUP(data[[#This Row],[id_customer]],customer[],2,FALSE)</f>
        <v>Lorant Le Surf</v>
      </c>
      <c r="H591" t="str">
        <f>data[[#This Row],[id_customer]]&amp;data[[#This Row],[id_campaign]]</f>
        <v>C0032cam03</v>
      </c>
      <c r="I591">
        <f>DATEDIF(data[[#This Row],[join_date]],data[[#This Row],[buy_date]],"M")</f>
        <v>1</v>
      </c>
    </row>
    <row r="592" spans="1:9" x14ac:dyDescent="0.25">
      <c r="A592" t="s">
        <v>169</v>
      </c>
      <c r="B592" t="s">
        <v>8</v>
      </c>
      <c r="C592" s="1">
        <v>45010</v>
      </c>
      <c r="D592" s="1">
        <v>45072</v>
      </c>
      <c r="E592">
        <f>VLOOKUP(data[[#This Row],[id_campaign]],campaign[],4,FALSE)</f>
        <v>62</v>
      </c>
      <c r="F592" t="str">
        <f>VLOOKUP(data[[#This Row],[id_campaign]],campaign[],2,FALSE)</f>
        <v>HandsetWebCapable</v>
      </c>
      <c r="G592" t="str">
        <f>VLOOKUP(data[[#This Row],[id_customer]],customer[],2,FALSE)</f>
        <v>Lorant Le Surf</v>
      </c>
      <c r="H592" t="str">
        <f>data[[#This Row],[id_customer]]&amp;data[[#This Row],[id_campaign]]</f>
        <v>C0032cam03</v>
      </c>
      <c r="I592">
        <f>DATEDIF(data[[#This Row],[join_date]],data[[#This Row],[buy_date]],"M")</f>
        <v>2</v>
      </c>
    </row>
    <row r="593" spans="1:9" x14ac:dyDescent="0.25">
      <c r="A593" t="s">
        <v>169</v>
      </c>
      <c r="B593" t="s">
        <v>8</v>
      </c>
      <c r="C593" s="1">
        <v>45010</v>
      </c>
      <c r="D593" s="1">
        <v>45084</v>
      </c>
      <c r="E593">
        <f>VLOOKUP(data[[#This Row],[id_campaign]],campaign[],4,FALSE)</f>
        <v>62</v>
      </c>
      <c r="F593" t="str">
        <f>VLOOKUP(data[[#This Row],[id_campaign]],campaign[],2,FALSE)</f>
        <v>HandsetWebCapable</v>
      </c>
      <c r="G593" t="str">
        <f>VLOOKUP(data[[#This Row],[id_customer]],customer[],2,FALSE)</f>
        <v>Lorant Le Surf</v>
      </c>
      <c r="H593" t="str">
        <f>data[[#This Row],[id_customer]]&amp;data[[#This Row],[id_campaign]]</f>
        <v>C0032cam03</v>
      </c>
      <c r="I593">
        <f>DATEDIF(data[[#This Row],[join_date]],data[[#This Row],[buy_date]],"M")</f>
        <v>2</v>
      </c>
    </row>
    <row r="594" spans="1:9" x14ac:dyDescent="0.25">
      <c r="A594" t="s">
        <v>173</v>
      </c>
      <c r="B594" t="s">
        <v>22</v>
      </c>
      <c r="C594" s="1">
        <v>44572</v>
      </c>
      <c r="D594" s="1">
        <v>44572</v>
      </c>
      <c r="E594">
        <f>VLOOKUP(data[[#This Row],[id_campaign]],campaign[],4,FALSE)</f>
        <v>66</v>
      </c>
      <c r="F594" t="str">
        <f>VLOOKUP(data[[#This Row],[id_campaign]],campaign[],2,FALSE)</f>
        <v>NonUSTravel</v>
      </c>
      <c r="G594" t="str">
        <f>VLOOKUP(data[[#This Row],[id_customer]],customer[],2,FALSE)</f>
        <v>Petrina Moscone</v>
      </c>
      <c r="H594" t="str">
        <f>data[[#This Row],[id_customer]]&amp;data[[#This Row],[id_campaign]]</f>
        <v>C0033cam10</v>
      </c>
      <c r="I594">
        <f>DATEDIF(data[[#This Row],[join_date]],data[[#This Row],[buy_date]],"M")</f>
        <v>0</v>
      </c>
    </row>
    <row r="595" spans="1:9" x14ac:dyDescent="0.25">
      <c r="A595" t="s">
        <v>173</v>
      </c>
      <c r="B595" t="s">
        <v>22</v>
      </c>
      <c r="C595" s="1">
        <v>44572</v>
      </c>
      <c r="D595" s="1">
        <v>44616</v>
      </c>
      <c r="E595">
        <f>VLOOKUP(data[[#This Row],[id_campaign]],campaign[],4,FALSE)</f>
        <v>66</v>
      </c>
      <c r="F595" t="str">
        <f>VLOOKUP(data[[#This Row],[id_campaign]],campaign[],2,FALSE)</f>
        <v>NonUSTravel</v>
      </c>
      <c r="G595" t="str">
        <f>VLOOKUP(data[[#This Row],[id_customer]],customer[],2,FALSE)</f>
        <v>Petrina Moscone</v>
      </c>
      <c r="H595" t="str">
        <f>data[[#This Row],[id_customer]]&amp;data[[#This Row],[id_campaign]]</f>
        <v>C0033cam10</v>
      </c>
      <c r="I595">
        <f>DATEDIF(data[[#This Row],[join_date]],data[[#This Row],[buy_date]],"M")</f>
        <v>1</v>
      </c>
    </row>
    <row r="596" spans="1:9" x14ac:dyDescent="0.25">
      <c r="A596" t="s">
        <v>173</v>
      </c>
      <c r="B596" t="s">
        <v>22</v>
      </c>
      <c r="C596" s="1">
        <v>44572</v>
      </c>
      <c r="D596" s="1">
        <v>44704</v>
      </c>
      <c r="E596">
        <f>VLOOKUP(data[[#This Row],[id_campaign]],campaign[],4,FALSE)</f>
        <v>66</v>
      </c>
      <c r="F596" t="str">
        <f>VLOOKUP(data[[#This Row],[id_campaign]],campaign[],2,FALSE)</f>
        <v>NonUSTravel</v>
      </c>
      <c r="G596" t="str">
        <f>VLOOKUP(data[[#This Row],[id_customer]],customer[],2,FALSE)</f>
        <v>Petrina Moscone</v>
      </c>
      <c r="H596" t="str">
        <f>data[[#This Row],[id_customer]]&amp;data[[#This Row],[id_campaign]]</f>
        <v>C0033cam10</v>
      </c>
      <c r="I596">
        <f>DATEDIF(data[[#This Row],[join_date]],data[[#This Row],[buy_date]],"M")</f>
        <v>4</v>
      </c>
    </row>
    <row r="597" spans="1:9" x14ac:dyDescent="0.25">
      <c r="A597" t="s">
        <v>173</v>
      </c>
      <c r="B597" t="s">
        <v>22</v>
      </c>
      <c r="C597" s="1">
        <v>44572</v>
      </c>
      <c r="D597" s="1">
        <v>44766</v>
      </c>
      <c r="E597">
        <f>VLOOKUP(data[[#This Row],[id_campaign]],campaign[],4,FALSE)</f>
        <v>66</v>
      </c>
      <c r="F597" t="str">
        <f>VLOOKUP(data[[#This Row],[id_campaign]],campaign[],2,FALSE)</f>
        <v>NonUSTravel</v>
      </c>
      <c r="G597" t="str">
        <f>VLOOKUP(data[[#This Row],[id_customer]],customer[],2,FALSE)</f>
        <v>Petrina Moscone</v>
      </c>
      <c r="H597" t="str">
        <f>data[[#This Row],[id_customer]]&amp;data[[#This Row],[id_campaign]]</f>
        <v>C0033cam10</v>
      </c>
      <c r="I597">
        <f>DATEDIF(data[[#This Row],[join_date]],data[[#This Row],[buy_date]],"M")</f>
        <v>6</v>
      </c>
    </row>
    <row r="598" spans="1:9" x14ac:dyDescent="0.25">
      <c r="A598" t="s">
        <v>173</v>
      </c>
      <c r="B598" t="s">
        <v>22</v>
      </c>
      <c r="C598" s="1">
        <v>44572</v>
      </c>
      <c r="D598" s="1">
        <v>44849</v>
      </c>
      <c r="E598">
        <f>VLOOKUP(data[[#This Row],[id_campaign]],campaign[],4,FALSE)</f>
        <v>66</v>
      </c>
      <c r="F598" t="str">
        <f>VLOOKUP(data[[#This Row],[id_campaign]],campaign[],2,FALSE)</f>
        <v>NonUSTravel</v>
      </c>
      <c r="G598" t="str">
        <f>VLOOKUP(data[[#This Row],[id_customer]],customer[],2,FALSE)</f>
        <v>Petrina Moscone</v>
      </c>
      <c r="H598" t="str">
        <f>data[[#This Row],[id_customer]]&amp;data[[#This Row],[id_campaign]]</f>
        <v>C0033cam10</v>
      </c>
      <c r="I598">
        <f>DATEDIF(data[[#This Row],[join_date]],data[[#This Row],[buy_date]],"M")</f>
        <v>9</v>
      </c>
    </row>
    <row r="599" spans="1:9" x14ac:dyDescent="0.25">
      <c r="A599" t="s">
        <v>173</v>
      </c>
      <c r="B599" t="s">
        <v>22</v>
      </c>
      <c r="C599" s="1">
        <v>44572</v>
      </c>
      <c r="D599" s="1">
        <v>44888</v>
      </c>
      <c r="E599">
        <f>VLOOKUP(data[[#This Row],[id_campaign]],campaign[],4,FALSE)</f>
        <v>66</v>
      </c>
      <c r="F599" t="str">
        <f>VLOOKUP(data[[#This Row],[id_campaign]],campaign[],2,FALSE)</f>
        <v>NonUSTravel</v>
      </c>
      <c r="G599" t="str">
        <f>VLOOKUP(data[[#This Row],[id_customer]],customer[],2,FALSE)</f>
        <v>Petrina Moscone</v>
      </c>
      <c r="H599" t="str">
        <f>data[[#This Row],[id_customer]]&amp;data[[#This Row],[id_campaign]]</f>
        <v>C0033cam10</v>
      </c>
      <c r="I599">
        <f>DATEDIF(data[[#This Row],[join_date]],data[[#This Row],[buy_date]],"M")</f>
        <v>10</v>
      </c>
    </row>
    <row r="600" spans="1:9" x14ac:dyDescent="0.25">
      <c r="A600" t="s">
        <v>173</v>
      </c>
      <c r="B600" t="s">
        <v>22</v>
      </c>
      <c r="C600" s="1">
        <v>44572</v>
      </c>
      <c r="D600" s="1">
        <v>44909</v>
      </c>
      <c r="E600">
        <f>VLOOKUP(data[[#This Row],[id_campaign]],campaign[],4,FALSE)</f>
        <v>66</v>
      </c>
      <c r="F600" t="str">
        <f>VLOOKUP(data[[#This Row],[id_campaign]],campaign[],2,FALSE)</f>
        <v>NonUSTravel</v>
      </c>
      <c r="G600" t="str">
        <f>VLOOKUP(data[[#This Row],[id_customer]],customer[],2,FALSE)</f>
        <v>Petrina Moscone</v>
      </c>
      <c r="H600" t="str">
        <f>data[[#This Row],[id_customer]]&amp;data[[#This Row],[id_campaign]]</f>
        <v>C0033cam10</v>
      </c>
      <c r="I600">
        <f>DATEDIF(data[[#This Row],[join_date]],data[[#This Row],[buy_date]],"M")</f>
        <v>11</v>
      </c>
    </row>
    <row r="601" spans="1:9" x14ac:dyDescent="0.25">
      <c r="A601" t="s">
        <v>173</v>
      </c>
      <c r="B601" t="s">
        <v>22</v>
      </c>
      <c r="C601" s="1">
        <v>44572</v>
      </c>
      <c r="D601" s="1">
        <v>44950</v>
      </c>
      <c r="E601">
        <f>VLOOKUP(data[[#This Row],[id_campaign]],campaign[],4,FALSE)</f>
        <v>66</v>
      </c>
      <c r="F601" t="str">
        <f>VLOOKUP(data[[#This Row],[id_campaign]],campaign[],2,FALSE)</f>
        <v>NonUSTravel</v>
      </c>
      <c r="G601" t="str">
        <f>VLOOKUP(data[[#This Row],[id_customer]],customer[],2,FALSE)</f>
        <v>Petrina Moscone</v>
      </c>
      <c r="H601" t="str">
        <f>data[[#This Row],[id_customer]]&amp;data[[#This Row],[id_campaign]]</f>
        <v>C0033cam10</v>
      </c>
      <c r="I601">
        <f>DATEDIF(data[[#This Row],[join_date]],data[[#This Row],[buy_date]],"M")</f>
        <v>12</v>
      </c>
    </row>
    <row r="602" spans="1:9" x14ac:dyDescent="0.25">
      <c r="A602" t="s">
        <v>173</v>
      </c>
      <c r="B602" t="s">
        <v>22</v>
      </c>
      <c r="C602" s="1">
        <v>44572</v>
      </c>
      <c r="D602" s="1">
        <v>44981</v>
      </c>
      <c r="E602">
        <f>VLOOKUP(data[[#This Row],[id_campaign]],campaign[],4,FALSE)</f>
        <v>66</v>
      </c>
      <c r="F602" t="str">
        <f>VLOOKUP(data[[#This Row],[id_campaign]],campaign[],2,FALSE)</f>
        <v>NonUSTravel</v>
      </c>
      <c r="G602" t="str">
        <f>VLOOKUP(data[[#This Row],[id_customer]],customer[],2,FALSE)</f>
        <v>Petrina Moscone</v>
      </c>
      <c r="H602" t="str">
        <f>data[[#This Row],[id_customer]]&amp;data[[#This Row],[id_campaign]]</f>
        <v>C0033cam10</v>
      </c>
      <c r="I602">
        <f>DATEDIF(data[[#This Row],[join_date]],data[[#This Row],[buy_date]],"M")</f>
        <v>13</v>
      </c>
    </row>
    <row r="603" spans="1:9" x14ac:dyDescent="0.25">
      <c r="A603" t="s">
        <v>173</v>
      </c>
      <c r="B603" t="s">
        <v>22</v>
      </c>
      <c r="C603" s="1">
        <v>44572</v>
      </c>
      <c r="D603" s="1">
        <v>45008</v>
      </c>
      <c r="E603">
        <f>VLOOKUP(data[[#This Row],[id_campaign]],campaign[],4,FALSE)</f>
        <v>66</v>
      </c>
      <c r="F603" t="str">
        <f>VLOOKUP(data[[#This Row],[id_campaign]],campaign[],2,FALSE)</f>
        <v>NonUSTravel</v>
      </c>
      <c r="G603" t="str">
        <f>VLOOKUP(data[[#This Row],[id_customer]],customer[],2,FALSE)</f>
        <v>Petrina Moscone</v>
      </c>
      <c r="H603" t="str">
        <f>data[[#This Row],[id_customer]]&amp;data[[#This Row],[id_campaign]]</f>
        <v>C0033cam10</v>
      </c>
      <c r="I603">
        <f>DATEDIF(data[[#This Row],[join_date]],data[[#This Row],[buy_date]],"M")</f>
        <v>14</v>
      </c>
    </row>
    <row r="604" spans="1:9" x14ac:dyDescent="0.25">
      <c r="A604" t="s">
        <v>173</v>
      </c>
      <c r="B604" t="s">
        <v>22</v>
      </c>
      <c r="C604" s="1">
        <v>44572</v>
      </c>
      <c r="D604" s="1">
        <v>45036</v>
      </c>
      <c r="E604">
        <f>VLOOKUP(data[[#This Row],[id_campaign]],campaign[],4,FALSE)</f>
        <v>66</v>
      </c>
      <c r="F604" t="str">
        <f>VLOOKUP(data[[#This Row],[id_campaign]],campaign[],2,FALSE)</f>
        <v>NonUSTravel</v>
      </c>
      <c r="G604" t="str">
        <f>VLOOKUP(data[[#This Row],[id_customer]],customer[],2,FALSE)</f>
        <v>Petrina Moscone</v>
      </c>
      <c r="H604" t="str">
        <f>data[[#This Row],[id_customer]]&amp;data[[#This Row],[id_campaign]]</f>
        <v>C0033cam10</v>
      </c>
      <c r="I604">
        <f>DATEDIF(data[[#This Row],[join_date]],data[[#This Row],[buy_date]],"M")</f>
        <v>15</v>
      </c>
    </row>
    <row r="605" spans="1:9" x14ac:dyDescent="0.25">
      <c r="A605" t="s">
        <v>173</v>
      </c>
      <c r="B605" t="s">
        <v>22</v>
      </c>
      <c r="C605" s="1">
        <v>44572</v>
      </c>
      <c r="D605" s="1">
        <v>45066</v>
      </c>
      <c r="E605">
        <f>VLOOKUP(data[[#This Row],[id_campaign]],campaign[],4,FALSE)</f>
        <v>66</v>
      </c>
      <c r="F605" t="str">
        <f>VLOOKUP(data[[#This Row],[id_campaign]],campaign[],2,FALSE)</f>
        <v>NonUSTravel</v>
      </c>
      <c r="G605" t="str">
        <f>VLOOKUP(data[[#This Row],[id_customer]],customer[],2,FALSE)</f>
        <v>Petrina Moscone</v>
      </c>
      <c r="H605" t="str">
        <f>data[[#This Row],[id_customer]]&amp;data[[#This Row],[id_campaign]]</f>
        <v>C0033cam10</v>
      </c>
      <c r="I605">
        <f>DATEDIF(data[[#This Row],[join_date]],data[[#This Row],[buy_date]],"M")</f>
        <v>16</v>
      </c>
    </row>
    <row r="606" spans="1:9" x14ac:dyDescent="0.25">
      <c r="A606" t="s">
        <v>173</v>
      </c>
      <c r="B606" t="s">
        <v>8</v>
      </c>
      <c r="C606" s="1">
        <v>44753</v>
      </c>
      <c r="D606" s="1">
        <v>44753</v>
      </c>
      <c r="E606">
        <f>VLOOKUP(data[[#This Row],[id_campaign]],campaign[],4,FALSE)</f>
        <v>62</v>
      </c>
      <c r="F606" t="str">
        <f>VLOOKUP(data[[#This Row],[id_campaign]],campaign[],2,FALSE)</f>
        <v>HandsetWebCapable</v>
      </c>
      <c r="G606" t="str">
        <f>VLOOKUP(data[[#This Row],[id_customer]],customer[],2,FALSE)</f>
        <v>Petrina Moscone</v>
      </c>
      <c r="H606" t="str">
        <f>data[[#This Row],[id_customer]]&amp;data[[#This Row],[id_campaign]]</f>
        <v>C0033cam03</v>
      </c>
      <c r="I606">
        <f>DATEDIF(data[[#This Row],[join_date]],data[[#This Row],[buy_date]],"M")</f>
        <v>0</v>
      </c>
    </row>
    <row r="607" spans="1:9" x14ac:dyDescent="0.25">
      <c r="A607" t="s">
        <v>173</v>
      </c>
      <c r="B607" t="s">
        <v>8</v>
      </c>
      <c r="C607" s="1">
        <v>44753</v>
      </c>
      <c r="D607" s="1">
        <v>44789</v>
      </c>
      <c r="E607">
        <f>VLOOKUP(data[[#This Row],[id_campaign]],campaign[],4,FALSE)</f>
        <v>62</v>
      </c>
      <c r="F607" t="str">
        <f>VLOOKUP(data[[#This Row],[id_campaign]],campaign[],2,FALSE)</f>
        <v>HandsetWebCapable</v>
      </c>
      <c r="G607" t="str">
        <f>VLOOKUP(data[[#This Row],[id_customer]],customer[],2,FALSE)</f>
        <v>Petrina Moscone</v>
      </c>
      <c r="H607" t="str">
        <f>data[[#This Row],[id_customer]]&amp;data[[#This Row],[id_campaign]]</f>
        <v>C0033cam03</v>
      </c>
      <c r="I607">
        <f>DATEDIF(data[[#This Row],[join_date]],data[[#This Row],[buy_date]],"M")</f>
        <v>1</v>
      </c>
    </row>
    <row r="608" spans="1:9" x14ac:dyDescent="0.25">
      <c r="A608" t="s">
        <v>173</v>
      </c>
      <c r="B608" t="s">
        <v>8</v>
      </c>
      <c r="C608" s="1">
        <v>44753</v>
      </c>
      <c r="D608" s="1">
        <v>44821</v>
      </c>
      <c r="E608">
        <f>VLOOKUP(data[[#This Row],[id_campaign]],campaign[],4,FALSE)</f>
        <v>62</v>
      </c>
      <c r="F608" t="str">
        <f>VLOOKUP(data[[#This Row],[id_campaign]],campaign[],2,FALSE)</f>
        <v>HandsetWebCapable</v>
      </c>
      <c r="G608" t="str">
        <f>VLOOKUP(data[[#This Row],[id_customer]],customer[],2,FALSE)</f>
        <v>Petrina Moscone</v>
      </c>
      <c r="H608" t="str">
        <f>data[[#This Row],[id_customer]]&amp;data[[#This Row],[id_campaign]]</f>
        <v>C0033cam03</v>
      </c>
      <c r="I608">
        <f>DATEDIF(data[[#This Row],[join_date]],data[[#This Row],[buy_date]],"M")</f>
        <v>2</v>
      </c>
    </row>
    <row r="609" spans="1:9" x14ac:dyDescent="0.25">
      <c r="A609" t="s">
        <v>173</v>
      </c>
      <c r="B609" t="s">
        <v>8</v>
      </c>
      <c r="C609" s="1">
        <v>44753</v>
      </c>
      <c r="D609" s="1">
        <v>44854</v>
      </c>
      <c r="E609">
        <f>VLOOKUP(data[[#This Row],[id_campaign]],campaign[],4,FALSE)</f>
        <v>62</v>
      </c>
      <c r="F609" t="str">
        <f>VLOOKUP(data[[#This Row],[id_campaign]],campaign[],2,FALSE)</f>
        <v>HandsetWebCapable</v>
      </c>
      <c r="G609" t="str">
        <f>VLOOKUP(data[[#This Row],[id_customer]],customer[],2,FALSE)</f>
        <v>Petrina Moscone</v>
      </c>
      <c r="H609" t="str">
        <f>data[[#This Row],[id_customer]]&amp;data[[#This Row],[id_campaign]]</f>
        <v>C0033cam03</v>
      </c>
      <c r="I609">
        <f>DATEDIF(data[[#This Row],[join_date]],data[[#This Row],[buy_date]],"M")</f>
        <v>3</v>
      </c>
    </row>
    <row r="610" spans="1:9" x14ac:dyDescent="0.25">
      <c r="A610" t="s">
        <v>173</v>
      </c>
      <c r="B610" t="s">
        <v>8</v>
      </c>
      <c r="C610" s="1">
        <v>44753</v>
      </c>
      <c r="D610" s="1">
        <v>44890</v>
      </c>
      <c r="E610">
        <f>VLOOKUP(data[[#This Row],[id_campaign]],campaign[],4,FALSE)</f>
        <v>62</v>
      </c>
      <c r="F610" t="str">
        <f>VLOOKUP(data[[#This Row],[id_campaign]],campaign[],2,FALSE)</f>
        <v>HandsetWebCapable</v>
      </c>
      <c r="G610" t="str">
        <f>VLOOKUP(data[[#This Row],[id_customer]],customer[],2,FALSE)</f>
        <v>Petrina Moscone</v>
      </c>
      <c r="H610" t="str">
        <f>data[[#This Row],[id_customer]]&amp;data[[#This Row],[id_campaign]]</f>
        <v>C0033cam03</v>
      </c>
      <c r="I610">
        <f>DATEDIF(data[[#This Row],[join_date]],data[[#This Row],[buy_date]],"M")</f>
        <v>4</v>
      </c>
    </row>
    <row r="611" spans="1:9" x14ac:dyDescent="0.25">
      <c r="A611" t="s">
        <v>173</v>
      </c>
      <c r="B611" t="s">
        <v>8</v>
      </c>
      <c r="C611" s="1">
        <v>44753</v>
      </c>
      <c r="D611" s="1">
        <v>44906</v>
      </c>
      <c r="E611">
        <f>VLOOKUP(data[[#This Row],[id_campaign]],campaign[],4,FALSE)</f>
        <v>62</v>
      </c>
      <c r="F611" t="str">
        <f>VLOOKUP(data[[#This Row],[id_campaign]],campaign[],2,FALSE)</f>
        <v>HandsetWebCapable</v>
      </c>
      <c r="G611" t="str">
        <f>VLOOKUP(data[[#This Row],[id_customer]],customer[],2,FALSE)</f>
        <v>Petrina Moscone</v>
      </c>
      <c r="H611" t="str">
        <f>data[[#This Row],[id_customer]]&amp;data[[#This Row],[id_campaign]]</f>
        <v>C0033cam03</v>
      </c>
      <c r="I611">
        <f>DATEDIF(data[[#This Row],[join_date]],data[[#This Row],[buy_date]],"M")</f>
        <v>5</v>
      </c>
    </row>
    <row r="612" spans="1:9" x14ac:dyDescent="0.25">
      <c r="A612" t="s">
        <v>173</v>
      </c>
      <c r="B612" t="s">
        <v>8</v>
      </c>
      <c r="C612" s="1">
        <v>44753</v>
      </c>
      <c r="D612" s="1">
        <v>44975</v>
      </c>
      <c r="E612">
        <f>VLOOKUP(data[[#This Row],[id_campaign]],campaign[],4,FALSE)</f>
        <v>62</v>
      </c>
      <c r="F612" t="str">
        <f>VLOOKUP(data[[#This Row],[id_campaign]],campaign[],2,FALSE)</f>
        <v>HandsetWebCapable</v>
      </c>
      <c r="G612" t="str">
        <f>VLOOKUP(data[[#This Row],[id_customer]],customer[],2,FALSE)</f>
        <v>Petrina Moscone</v>
      </c>
      <c r="H612" t="str">
        <f>data[[#This Row],[id_customer]]&amp;data[[#This Row],[id_campaign]]</f>
        <v>C0033cam03</v>
      </c>
      <c r="I612">
        <f>DATEDIF(data[[#This Row],[join_date]],data[[#This Row],[buy_date]],"M")</f>
        <v>7</v>
      </c>
    </row>
    <row r="613" spans="1:9" x14ac:dyDescent="0.25">
      <c r="A613" t="s">
        <v>173</v>
      </c>
      <c r="B613" t="s">
        <v>8</v>
      </c>
      <c r="C613" s="1">
        <v>44753</v>
      </c>
      <c r="D613" s="1">
        <v>45000</v>
      </c>
      <c r="E613">
        <f>VLOOKUP(data[[#This Row],[id_campaign]],campaign[],4,FALSE)</f>
        <v>62</v>
      </c>
      <c r="F613" t="str">
        <f>VLOOKUP(data[[#This Row],[id_campaign]],campaign[],2,FALSE)</f>
        <v>HandsetWebCapable</v>
      </c>
      <c r="G613" t="str">
        <f>VLOOKUP(data[[#This Row],[id_customer]],customer[],2,FALSE)</f>
        <v>Petrina Moscone</v>
      </c>
      <c r="H613" t="str">
        <f>data[[#This Row],[id_customer]]&amp;data[[#This Row],[id_campaign]]</f>
        <v>C0033cam03</v>
      </c>
      <c r="I613">
        <f>DATEDIF(data[[#This Row],[join_date]],data[[#This Row],[buy_date]],"M")</f>
        <v>8</v>
      </c>
    </row>
    <row r="614" spans="1:9" x14ac:dyDescent="0.25">
      <c r="A614" t="s">
        <v>173</v>
      </c>
      <c r="B614" t="s">
        <v>8</v>
      </c>
      <c r="C614" s="1">
        <v>44753</v>
      </c>
      <c r="D614" s="1">
        <v>45029</v>
      </c>
      <c r="E614">
        <f>VLOOKUP(data[[#This Row],[id_campaign]],campaign[],4,FALSE)</f>
        <v>62</v>
      </c>
      <c r="F614" t="str">
        <f>VLOOKUP(data[[#This Row],[id_campaign]],campaign[],2,FALSE)</f>
        <v>HandsetWebCapable</v>
      </c>
      <c r="G614" t="str">
        <f>VLOOKUP(data[[#This Row],[id_customer]],customer[],2,FALSE)</f>
        <v>Petrina Moscone</v>
      </c>
      <c r="H614" t="str">
        <f>data[[#This Row],[id_customer]]&amp;data[[#This Row],[id_campaign]]</f>
        <v>C0033cam03</v>
      </c>
      <c r="I614">
        <f>DATEDIF(data[[#This Row],[join_date]],data[[#This Row],[buy_date]],"M")</f>
        <v>9</v>
      </c>
    </row>
    <row r="615" spans="1:9" x14ac:dyDescent="0.25">
      <c r="A615" t="s">
        <v>173</v>
      </c>
      <c r="B615" t="s">
        <v>24</v>
      </c>
      <c r="C615" s="1">
        <v>44879</v>
      </c>
      <c r="D615" s="1">
        <v>44879</v>
      </c>
      <c r="E615">
        <f>VLOOKUP(data[[#This Row],[id_campaign]],campaign[],4,FALSE)</f>
        <v>62</v>
      </c>
      <c r="F615" t="str">
        <f>VLOOKUP(data[[#This Row],[id_campaign]],campaign[],2,FALSE)</f>
        <v>OwnsComputer</v>
      </c>
      <c r="G615" t="str">
        <f>VLOOKUP(data[[#This Row],[id_customer]],customer[],2,FALSE)</f>
        <v>Petrina Moscone</v>
      </c>
      <c r="H615" t="str">
        <f>data[[#This Row],[id_customer]]&amp;data[[#This Row],[id_campaign]]</f>
        <v>C0033cam11</v>
      </c>
      <c r="I615">
        <f>DATEDIF(data[[#This Row],[join_date]],data[[#This Row],[buy_date]],"M")</f>
        <v>0</v>
      </c>
    </row>
    <row r="616" spans="1:9" x14ac:dyDescent="0.25">
      <c r="A616" t="s">
        <v>173</v>
      </c>
      <c r="B616" t="s">
        <v>24</v>
      </c>
      <c r="C616" s="1">
        <v>44879</v>
      </c>
      <c r="D616" s="1">
        <v>44924</v>
      </c>
      <c r="E616">
        <f>VLOOKUP(data[[#This Row],[id_campaign]],campaign[],4,FALSE)</f>
        <v>62</v>
      </c>
      <c r="F616" t="str">
        <f>VLOOKUP(data[[#This Row],[id_campaign]],campaign[],2,FALSE)</f>
        <v>OwnsComputer</v>
      </c>
      <c r="G616" t="str">
        <f>VLOOKUP(data[[#This Row],[id_customer]],customer[],2,FALSE)</f>
        <v>Petrina Moscone</v>
      </c>
      <c r="H616" t="str">
        <f>data[[#This Row],[id_customer]]&amp;data[[#This Row],[id_campaign]]</f>
        <v>C0033cam11</v>
      </c>
      <c r="I616">
        <f>DATEDIF(data[[#This Row],[join_date]],data[[#This Row],[buy_date]],"M")</f>
        <v>1</v>
      </c>
    </row>
    <row r="617" spans="1:9" x14ac:dyDescent="0.25">
      <c r="A617" t="s">
        <v>173</v>
      </c>
      <c r="B617" t="s">
        <v>24</v>
      </c>
      <c r="C617" s="1">
        <v>44879</v>
      </c>
      <c r="D617" s="1">
        <v>44952</v>
      </c>
      <c r="E617">
        <f>VLOOKUP(data[[#This Row],[id_campaign]],campaign[],4,FALSE)</f>
        <v>62</v>
      </c>
      <c r="F617" t="str">
        <f>VLOOKUP(data[[#This Row],[id_campaign]],campaign[],2,FALSE)</f>
        <v>OwnsComputer</v>
      </c>
      <c r="G617" t="str">
        <f>VLOOKUP(data[[#This Row],[id_customer]],customer[],2,FALSE)</f>
        <v>Petrina Moscone</v>
      </c>
      <c r="H617" t="str">
        <f>data[[#This Row],[id_customer]]&amp;data[[#This Row],[id_campaign]]</f>
        <v>C0033cam11</v>
      </c>
      <c r="I617">
        <f>DATEDIF(data[[#This Row],[join_date]],data[[#This Row],[buy_date]],"M")</f>
        <v>2</v>
      </c>
    </row>
    <row r="618" spans="1:9" x14ac:dyDescent="0.25">
      <c r="A618" t="s">
        <v>173</v>
      </c>
      <c r="B618" t="s">
        <v>24</v>
      </c>
      <c r="C618" s="1">
        <v>44879</v>
      </c>
      <c r="D618" s="1">
        <v>44982</v>
      </c>
      <c r="E618">
        <f>VLOOKUP(data[[#This Row],[id_campaign]],campaign[],4,FALSE)</f>
        <v>62</v>
      </c>
      <c r="F618" t="str">
        <f>VLOOKUP(data[[#This Row],[id_campaign]],campaign[],2,FALSE)</f>
        <v>OwnsComputer</v>
      </c>
      <c r="G618" t="str">
        <f>VLOOKUP(data[[#This Row],[id_customer]],customer[],2,FALSE)</f>
        <v>Petrina Moscone</v>
      </c>
      <c r="H618" t="str">
        <f>data[[#This Row],[id_customer]]&amp;data[[#This Row],[id_campaign]]</f>
        <v>C0033cam11</v>
      </c>
      <c r="I618">
        <f>DATEDIF(data[[#This Row],[join_date]],data[[#This Row],[buy_date]],"M")</f>
        <v>3</v>
      </c>
    </row>
    <row r="619" spans="1:9" x14ac:dyDescent="0.25">
      <c r="A619" t="s">
        <v>173</v>
      </c>
      <c r="B619" t="s">
        <v>24</v>
      </c>
      <c r="C619" s="1">
        <v>44879</v>
      </c>
      <c r="D619" s="1">
        <v>45000</v>
      </c>
      <c r="E619">
        <f>VLOOKUP(data[[#This Row],[id_campaign]],campaign[],4,FALSE)</f>
        <v>62</v>
      </c>
      <c r="F619" t="str">
        <f>VLOOKUP(data[[#This Row],[id_campaign]],campaign[],2,FALSE)</f>
        <v>OwnsComputer</v>
      </c>
      <c r="G619" t="str">
        <f>VLOOKUP(data[[#This Row],[id_customer]],customer[],2,FALSE)</f>
        <v>Petrina Moscone</v>
      </c>
      <c r="H619" t="str">
        <f>data[[#This Row],[id_customer]]&amp;data[[#This Row],[id_campaign]]</f>
        <v>C0033cam11</v>
      </c>
      <c r="I619">
        <f>DATEDIF(data[[#This Row],[join_date]],data[[#This Row],[buy_date]],"M")</f>
        <v>4</v>
      </c>
    </row>
    <row r="620" spans="1:9" x14ac:dyDescent="0.25">
      <c r="A620" t="s">
        <v>173</v>
      </c>
      <c r="B620" t="s">
        <v>24</v>
      </c>
      <c r="C620" s="1">
        <v>44879</v>
      </c>
      <c r="D620" s="1">
        <v>45035</v>
      </c>
      <c r="E620">
        <f>VLOOKUP(data[[#This Row],[id_campaign]],campaign[],4,FALSE)</f>
        <v>62</v>
      </c>
      <c r="F620" t="str">
        <f>VLOOKUP(data[[#This Row],[id_campaign]],campaign[],2,FALSE)</f>
        <v>OwnsComputer</v>
      </c>
      <c r="G620" t="str">
        <f>VLOOKUP(data[[#This Row],[id_customer]],customer[],2,FALSE)</f>
        <v>Petrina Moscone</v>
      </c>
      <c r="H620" t="str">
        <f>data[[#This Row],[id_customer]]&amp;data[[#This Row],[id_campaign]]</f>
        <v>C0033cam11</v>
      </c>
      <c r="I620">
        <f>DATEDIF(data[[#This Row],[join_date]],data[[#This Row],[buy_date]],"M")</f>
        <v>5</v>
      </c>
    </row>
    <row r="621" spans="1:9" x14ac:dyDescent="0.25">
      <c r="A621" t="s">
        <v>173</v>
      </c>
      <c r="B621" t="s">
        <v>24</v>
      </c>
      <c r="C621" s="1">
        <v>44879</v>
      </c>
      <c r="D621" s="1">
        <v>45075</v>
      </c>
      <c r="E621">
        <f>VLOOKUP(data[[#This Row],[id_campaign]],campaign[],4,FALSE)</f>
        <v>62</v>
      </c>
      <c r="F621" t="str">
        <f>VLOOKUP(data[[#This Row],[id_campaign]],campaign[],2,FALSE)</f>
        <v>OwnsComputer</v>
      </c>
      <c r="G621" t="str">
        <f>VLOOKUP(data[[#This Row],[id_customer]],customer[],2,FALSE)</f>
        <v>Petrina Moscone</v>
      </c>
      <c r="H621" t="str">
        <f>data[[#This Row],[id_customer]]&amp;data[[#This Row],[id_campaign]]</f>
        <v>C0033cam11</v>
      </c>
      <c r="I621">
        <f>DATEDIF(data[[#This Row],[join_date]],data[[#This Row],[buy_date]],"M")</f>
        <v>6</v>
      </c>
    </row>
    <row r="622" spans="1:9" x14ac:dyDescent="0.25">
      <c r="A622" t="s">
        <v>177</v>
      </c>
      <c r="B622" t="s">
        <v>8</v>
      </c>
      <c r="C622" s="1">
        <v>44629</v>
      </c>
      <c r="D622" s="1">
        <v>44629</v>
      </c>
      <c r="E622">
        <f>VLOOKUP(data[[#This Row],[id_campaign]],campaign[],4,FALSE)</f>
        <v>62</v>
      </c>
      <c r="F622" t="str">
        <f>VLOOKUP(data[[#This Row],[id_campaign]],campaign[],2,FALSE)</f>
        <v>HandsetWebCapable</v>
      </c>
      <c r="G622" t="str">
        <f>VLOOKUP(data[[#This Row],[id_customer]],customer[],2,FALSE)</f>
        <v>Roman Cunnah</v>
      </c>
      <c r="H622" t="str">
        <f>data[[#This Row],[id_customer]]&amp;data[[#This Row],[id_campaign]]</f>
        <v>C0034cam03</v>
      </c>
      <c r="I622">
        <f>DATEDIF(data[[#This Row],[join_date]],data[[#This Row],[buy_date]],"M")</f>
        <v>0</v>
      </c>
    </row>
    <row r="623" spans="1:9" x14ac:dyDescent="0.25">
      <c r="A623" t="s">
        <v>177</v>
      </c>
      <c r="B623" t="s">
        <v>8</v>
      </c>
      <c r="C623" s="1">
        <v>44629</v>
      </c>
      <c r="D623" s="1">
        <v>44666</v>
      </c>
      <c r="E623">
        <f>VLOOKUP(data[[#This Row],[id_campaign]],campaign[],4,FALSE)</f>
        <v>62</v>
      </c>
      <c r="F623" t="str">
        <f>VLOOKUP(data[[#This Row],[id_campaign]],campaign[],2,FALSE)</f>
        <v>HandsetWebCapable</v>
      </c>
      <c r="G623" t="str">
        <f>VLOOKUP(data[[#This Row],[id_customer]],customer[],2,FALSE)</f>
        <v>Roman Cunnah</v>
      </c>
      <c r="H623" t="str">
        <f>data[[#This Row],[id_customer]]&amp;data[[#This Row],[id_campaign]]</f>
        <v>C0034cam03</v>
      </c>
      <c r="I623">
        <f>DATEDIF(data[[#This Row],[join_date]],data[[#This Row],[buy_date]],"M")</f>
        <v>1</v>
      </c>
    </row>
    <row r="624" spans="1:9" x14ac:dyDescent="0.25">
      <c r="A624" t="s">
        <v>177</v>
      </c>
      <c r="B624" t="s">
        <v>8</v>
      </c>
      <c r="C624" s="1">
        <v>44629</v>
      </c>
      <c r="D624" s="1">
        <v>44729</v>
      </c>
      <c r="E624">
        <f>VLOOKUP(data[[#This Row],[id_campaign]],campaign[],4,FALSE)</f>
        <v>62</v>
      </c>
      <c r="F624" t="str">
        <f>VLOOKUP(data[[#This Row],[id_campaign]],campaign[],2,FALSE)</f>
        <v>HandsetWebCapable</v>
      </c>
      <c r="G624" t="str">
        <f>VLOOKUP(data[[#This Row],[id_customer]],customer[],2,FALSE)</f>
        <v>Roman Cunnah</v>
      </c>
      <c r="H624" t="str">
        <f>data[[#This Row],[id_customer]]&amp;data[[#This Row],[id_campaign]]</f>
        <v>C0034cam03</v>
      </c>
      <c r="I624">
        <f>DATEDIF(data[[#This Row],[join_date]],data[[#This Row],[buy_date]],"M")</f>
        <v>3</v>
      </c>
    </row>
    <row r="625" spans="1:9" x14ac:dyDescent="0.25">
      <c r="A625" t="s">
        <v>177</v>
      </c>
      <c r="B625" t="s">
        <v>8</v>
      </c>
      <c r="C625" s="1">
        <v>44629</v>
      </c>
      <c r="D625" s="1">
        <v>44751</v>
      </c>
      <c r="E625">
        <f>VLOOKUP(data[[#This Row],[id_campaign]],campaign[],4,FALSE)</f>
        <v>62</v>
      </c>
      <c r="F625" t="str">
        <f>VLOOKUP(data[[#This Row],[id_campaign]],campaign[],2,FALSE)</f>
        <v>HandsetWebCapable</v>
      </c>
      <c r="G625" t="str">
        <f>VLOOKUP(data[[#This Row],[id_customer]],customer[],2,FALSE)</f>
        <v>Roman Cunnah</v>
      </c>
      <c r="H625" t="str">
        <f>data[[#This Row],[id_customer]]&amp;data[[#This Row],[id_campaign]]</f>
        <v>C0034cam03</v>
      </c>
      <c r="I625">
        <f>DATEDIF(data[[#This Row],[join_date]],data[[#This Row],[buy_date]],"M")</f>
        <v>4</v>
      </c>
    </row>
    <row r="626" spans="1:9" x14ac:dyDescent="0.25">
      <c r="A626" t="s">
        <v>177</v>
      </c>
      <c r="B626" t="s">
        <v>8</v>
      </c>
      <c r="C626" s="1">
        <v>44629</v>
      </c>
      <c r="D626" s="1">
        <v>44858</v>
      </c>
      <c r="E626">
        <f>VLOOKUP(data[[#This Row],[id_campaign]],campaign[],4,FALSE)</f>
        <v>62</v>
      </c>
      <c r="F626" t="str">
        <f>VLOOKUP(data[[#This Row],[id_campaign]],campaign[],2,FALSE)</f>
        <v>HandsetWebCapable</v>
      </c>
      <c r="G626" t="str">
        <f>VLOOKUP(data[[#This Row],[id_customer]],customer[],2,FALSE)</f>
        <v>Roman Cunnah</v>
      </c>
      <c r="H626" t="str">
        <f>data[[#This Row],[id_customer]]&amp;data[[#This Row],[id_campaign]]</f>
        <v>C0034cam03</v>
      </c>
      <c r="I626">
        <f>DATEDIF(data[[#This Row],[join_date]],data[[#This Row],[buy_date]],"M")</f>
        <v>7</v>
      </c>
    </row>
    <row r="627" spans="1:9" x14ac:dyDescent="0.25">
      <c r="A627" t="s">
        <v>177</v>
      </c>
      <c r="B627" t="s">
        <v>8</v>
      </c>
      <c r="C627" s="1">
        <v>44629</v>
      </c>
      <c r="D627" s="1">
        <v>44876</v>
      </c>
      <c r="E627">
        <f>VLOOKUP(data[[#This Row],[id_campaign]],campaign[],4,FALSE)</f>
        <v>62</v>
      </c>
      <c r="F627" t="str">
        <f>VLOOKUP(data[[#This Row],[id_campaign]],campaign[],2,FALSE)</f>
        <v>HandsetWebCapable</v>
      </c>
      <c r="G627" t="str">
        <f>VLOOKUP(data[[#This Row],[id_customer]],customer[],2,FALSE)</f>
        <v>Roman Cunnah</v>
      </c>
      <c r="H627" t="str">
        <f>data[[#This Row],[id_customer]]&amp;data[[#This Row],[id_campaign]]</f>
        <v>C0034cam03</v>
      </c>
      <c r="I627">
        <f>DATEDIF(data[[#This Row],[join_date]],data[[#This Row],[buy_date]],"M")</f>
        <v>8</v>
      </c>
    </row>
    <row r="628" spans="1:9" x14ac:dyDescent="0.25">
      <c r="A628" t="s">
        <v>177</v>
      </c>
      <c r="B628" t="s">
        <v>8</v>
      </c>
      <c r="C628" s="1">
        <v>44629</v>
      </c>
      <c r="D628" s="1">
        <v>44911</v>
      </c>
      <c r="E628">
        <f>VLOOKUP(data[[#This Row],[id_campaign]],campaign[],4,FALSE)</f>
        <v>62</v>
      </c>
      <c r="F628" t="str">
        <f>VLOOKUP(data[[#This Row],[id_campaign]],campaign[],2,FALSE)</f>
        <v>HandsetWebCapable</v>
      </c>
      <c r="G628" t="str">
        <f>VLOOKUP(data[[#This Row],[id_customer]],customer[],2,FALSE)</f>
        <v>Roman Cunnah</v>
      </c>
      <c r="H628" t="str">
        <f>data[[#This Row],[id_customer]]&amp;data[[#This Row],[id_campaign]]</f>
        <v>C0034cam03</v>
      </c>
      <c r="I628">
        <f>DATEDIF(data[[#This Row],[join_date]],data[[#This Row],[buy_date]],"M")</f>
        <v>9</v>
      </c>
    </row>
    <row r="629" spans="1:9" x14ac:dyDescent="0.25">
      <c r="A629" t="s">
        <v>177</v>
      </c>
      <c r="B629" t="s">
        <v>8</v>
      </c>
      <c r="C629" s="1">
        <v>44629</v>
      </c>
      <c r="D629" s="1">
        <v>44972</v>
      </c>
      <c r="E629">
        <f>VLOOKUP(data[[#This Row],[id_campaign]],campaign[],4,FALSE)</f>
        <v>62</v>
      </c>
      <c r="F629" t="str">
        <f>VLOOKUP(data[[#This Row],[id_campaign]],campaign[],2,FALSE)</f>
        <v>HandsetWebCapable</v>
      </c>
      <c r="G629" t="str">
        <f>VLOOKUP(data[[#This Row],[id_customer]],customer[],2,FALSE)</f>
        <v>Roman Cunnah</v>
      </c>
      <c r="H629" t="str">
        <f>data[[#This Row],[id_customer]]&amp;data[[#This Row],[id_campaign]]</f>
        <v>C0034cam03</v>
      </c>
      <c r="I629">
        <f>DATEDIF(data[[#This Row],[join_date]],data[[#This Row],[buy_date]],"M")</f>
        <v>11</v>
      </c>
    </row>
    <row r="630" spans="1:9" x14ac:dyDescent="0.25">
      <c r="A630" t="s">
        <v>177</v>
      </c>
      <c r="B630" t="s">
        <v>8</v>
      </c>
      <c r="C630" s="1">
        <v>44629</v>
      </c>
      <c r="D630" s="1">
        <v>44995</v>
      </c>
      <c r="E630">
        <f>VLOOKUP(data[[#This Row],[id_campaign]],campaign[],4,FALSE)</f>
        <v>62</v>
      </c>
      <c r="F630" t="str">
        <f>VLOOKUP(data[[#This Row],[id_campaign]],campaign[],2,FALSE)</f>
        <v>HandsetWebCapable</v>
      </c>
      <c r="G630" t="str">
        <f>VLOOKUP(data[[#This Row],[id_customer]],customer[],2,FALSE)</f>
        <v>Roman Cunnah</v>
      </c>
      <c r="H630" t="str">
        <f>data[[#This Row],[id_customer]]&amp;data[[#This Row],[id_campaign]]</f>
        <v>C0034cam03</v>
      </c>
      <c r="I630">
        <f>DATEDIF(data[[#This Row],[join_date]],data[[#This Row],[buy_date]],"M")</f>
        <v>12</v>
      </c>
    </row>
    <row r="631" spans="1:9" x14ac:dyDescent="0.25">
      <c r="A631" t="s">
        <v>177</v>
      </c>
      <c r="B631" t="s">
        <v>8</v>
      </c>
      <c r="C631" s="1">
        <v>44629</v>
      </c>
      <c r="D631" s="1">
        <v>45064</v>
      </c>
      <c r="E631">
        <f>VLOOKUP(data[[#This Row],[id_campaign]],campaign[],4,FALSE)</f>
        <v>62</v>
      </c>
      <c r="F631" t="str">
        <f>VLOOKUP(data[[#This Row],[id_campaign]],campaign[],2,FALSE)</f>
        <v>HandsetWebCapable</v>
      </c>
      <c r="G631" t="str">
        <f>VLOOKUP(data[[#This Row],[id_customer]],customer[],2,FALSE)</f>
        <v>Roman Cunnah</v>
      </c>
      <c r="H631" t="str">
        <f>data[[#This Row],[id_customer]]&amp;data[[#This Row],[id_campaign]]</f>
        <v>C0034cam03</v>
      </c>
      <c r="I631">
        <f>DATEDIF(data[[#This Row],[join_date]],data[[#This Row],[buy_date]],"M")</f>
        <v>14</v>
      </c>
    </row>
    <row r="632" spans="1:9" x14ac:dyDescent="0.25">
      <c r="A632" t="s">
        <v>177</v>
      </c>
      <c r="B632" t="s">
        <v>36</v>
      </c>
      <c r="C632" s="1">
        <v>44835</v>
      </c>
      <c r="D632" s="1">
        <v>44835</v>
      </c>
      <c r="E632">
        <f>VLOOKUP(data[[#This Row],[id_campaign]],campaign[],4,FALSE)</f>
        <v>29</v>
      </c>
      <c r="F632" t="str">
        <f>VLOOKUP(data[[#This Row],[id_campaign]],campaign[],2,FALSE)</f>
        <v>MaritalStatus</v>
      </c>
      <c r="G632" t="str">
        <f>VLOOKUP(data[[#This Row],[id_customer]],customer[],2,FALSE)</f>
        <v>Roman Cunnah</v>
      </c>
      <c r="H632" t="str">
        <f>data[[#This Row],[id_customer]]&amp;data[[#This Row],[id_campaign]]</f>
        <v>C0034cam17</v>
      </c>
      <c r="I632">
        <f>DATEDIF(data[[#This Row],[join_date]],data[[#This Row],[buy_date]],"M")</f>
        <v>0</v>
      </c>
    </row>
    <row r="633" spans="1:9" x14ac:dyDescent="0.25">
      <c r="A633" t="s">
        <v>177</v>
      </c>
      <c r="B633" t="s">
        <v>36</v>
      </c>
      <c r="C633" s="1">
        <v>44835</v>
      </c>
      <c r="D633" s="1">
        <v>44876</v>
      </c>
      <c r="E633">
        <f>VLOOKUP(data[[#This Row],[id_campaign]],campaign[],4,FALSE)</f>
        <v>29</v>
      </c>
      <c r="F633" t="str">
        <f>VLOOKUP(data[[#This Row],[id_campaign]],campaign[],2,FALSE)</f>
        <v>MaritalStatus</v>
      </c>
      <c r="G633" t="str">
        <f>VLOOKUP(data[[#This Row],[id_customer]],customer[],2,FALSE)</f>
        <v>Roman Cunnah</v>
      </c>
      <c r="H633" t="str">
        <f>data[[#This Row],[id_customer]]&amp;data[[#This Row],[id_campaign]]</f>
        <v>C0034cam17</v>
      </c>
      <c r="I633">
        <f>DATEDIF(data[[#This Row],[join_date]],data[[#This Row],[buy_date]],"M")</f>
        <v>1</v>
      </c>
    </row>
    <row r="634" spans="1:9" x14ac:dyDescent="0.25">
      <c r="A634" t="s">
        <v>177</v>
      </c>
      <c r="B634" t="s">
        <v>36</v>
      </c>
      <c r="C634" s="1">
        <v>44835</v>
      </c>
      <c r="D634" s="1">
        <v>44904</v>
      </c>
      <c r="E634">
        <f>VLOOKUP(data[[#This Row],[id_campaign]],campaign[],4,FALSE)</f>
        <v>29</v>
      </c>
      <c r="F634" t="str">
        <f>VLOOKUP(data[[#This Row],[id_campaign]],campaign[],2,FALSE)</f>
        <v>MaritalStatus</v>
      </c>
      <c r="G634" t="str">
        <f>VLOOKUP(data[[#This Row],[id_customer]],customer[],2,FALSE)</f>
        <v>Roman Cunnah</v>
      </c>
      <c r="H634" t="str">
        <f>data[[#This Row],[id_customer]]&amp;data[[#This Row],[id_campaign]]</f>
        <v>C0034cam17</v>
      </c>
      <c r="I634">
        <f>DATEDIF(data[[#This Row],[join_date]],data[[#This Row],[buy_date]],"M")</f>
        <v>2</v>
      </c>
    </row>
    <row r="635" spans="1:9" x14ac:dyDescent="0.25">
      <c r="A635" t="s">
        <v>177</v>
      </c>
      <c r="B635" t="s">
        <v>36</v>
      </c>
      <c r="C635" s="1">
        <v>44835</v>
      </c>
      <c r="D635" s="1">
        <v>44969</v>
      </c>
      <c r="E635">
        <f>VLOOKUP(data[[#This Row],[id_campaign]],campaign[],4,FALSE)</f>
        <v>29</v>
      </c>
      <c r="F635" t="str">
        <f>VLOOKUP(data[[#This Row],[id_campaign]],campaign[],2,FALSE)</f>
        <v>MaritalStatus</v>
      </c>
      <c r="G635" t="str">
        <f>VLOOKUP(data[[#This Row],[id_customer]],customer[],2,FALSE)</f>
        <v>Roman Cunnah</v>
      </c>
      <c r="H635" t="str">
        <f>data[[#This Row],[id_customer]]&amp;data[[#This Row],[id_campaign]]</f>
        <v>C0034cam17</v>
      </c>
      <c r="I635">
        <f>DATEDIF(data[[#This Row],[join_date]],data[[#This Row],[buy_date]],"M")</f>
        <v>4</v>
      </c>
    </row>
    <row r="636" spans="1:9" x14ac:dyDescent="0.25">
      <c r="A636" t="s">
        <v>177</v>
      </c>
      <c r="B636" t="s">
        <v>36</v>
      </c>
      <c r="C636" s="1">
        <v>44835</v>
      </c>
      <c r="D636" s="1">
        <v>44988</v>
      </c>
      <c r="E636">
        <f>VLOOKUP(data[[#This Row],[id_campaign]],campaign[],4,FALSE)</f>
        <v>29</v>
      </c>
      <c r="F636" t="str">
        <f>VLOOKUP(data[[#This Row],[id_campaign]],campaign[],2,FALSE)</f>
        <v>MaritalStatus</v>
      </c>
      <c r="G636" t="str">
        <f>VLOOKUP(data[[#This Row],[id_customer]],customer[],2,FALSE)</f>
        <v>Roman Cunnah</v>
      </c>
      <c r="H636" t="str">
        <f>data[[#This Row],[id_customer]]&amp;data[[#This Row],[id_campaign]]</f>
        <v>C0034cam17</v>
      </c>
      <c r="I636">
        <f>DATEDIF(data[[#This Row],[join_date]],data[[#This Row],[buy_date]],"M")</f>
        <v>5</v>
      </c>
    </row>
    <row r="637" spans="1:9" x14ac:dyDescent="0.25">
      <c r="A637" t="s">
        <v>177</v>
      </c>
      <c r="B637" t="s">
        <v>36</v>
      </c>
      <c r="C637" s="1">
        <v>44835</v>
      </c>
      <c r="D637" s="1">
        <v>45031</v>
      </c>
      <c r="E637">
        <f>VLOOKUP(data[[#This Row],[id_campaign]],campaign[],4,FALSE)</f>
        <v>29</v>
      </c>
      <c r="F637" t="str">
        <f>VLOOKUP(data[[#This Row],[id_campaign]],campaign[],2,FALSE)</f>
        <v>MaritalStatus</v>
      </c>
      <c r="G637" t="str">
        <f>VLOOKUP(data[[#This Row],[id_customer]],customer[],2,FALSE)</f>
        <v>Roman Cunnah</v>
      </c>
      <c r="H637" t="str">
        <f>data[[#This Row],[id_customer]]&amp;data[[#This Row],[id_campaign]]</f>
        <v>C0034cam17</v>
      </c>
      <c r="I637">
        <f>DATEDIF(data[[#This Row],[join_date]],data[[#This Row],[buy_date]],"M")</f>
        <v>6</v>
      </c>
    </row>
    <row r="638" spans="1:9" x14ac:dyDescent="0.25">
      <c r="A638" t="s">
        <v>177</v>
      </c>
      <c r="B638" t="s">
        <v>36</v>
      </c>
      <c r="C638" s="1">
        <v>44835</v>
      </c>
      <c r="D638" s="1">
        <v>45060</v>
      </c>
      <c r="E638">
        <f>VLOOKUP(data[[#This Row],[id_campaign]],campaign[],4,FALSE)</f>
        <v>29</v>
      </c>
      <c r="F638" t="str">
        <f>VLOOKUP(data[[#This Row],[id_campaign]],campaign[],2,FALSE)</f>
        <v>MaritalStatus</v>
      </c>
      <c r="G638" t="str">
        <f>VLOOKUP(data[[#This Row],[id_customer]],customer[],2,FALSE)</f>
        <v>Roman Cunnah</v>
      </c>
      <c r="H638" t="str">
        <f>data[[#This Row],[id_customer]]&amp;data[[#This Row],[id_campaign]]</f>
        <v>C0034cam17</v>
      </c>
      <c r="I638">
        <f>DATEDIF(data[[#This Row],[join_date]],data[[#This Row],[buy_date]],"M")</f>
        <v>7</v>
      </c>
    </row>
    <row r="639" spans="1:9" x14ac:dyDescent="0.25">
      <c r="A639" t="s">
        <v>181</v>
      </c>
      <c r="B639" t="s">
        <v>12</v>
      </c>
      <c r="C639" s="1">
        <v>44619</v>
      </c>
      <c r="D639" s="1">
        <v>44619</v>
      </c>
      <c r="E639">
        <f>VLOOKUP(data[[#This Row],[id_campaign]],campaign[],4,FALSE)</f>
        <v>22</v>
      </c>
      <c r="F639" t="str">
        <f>VLOOKUP(data[[#This Row],[id_campaign]],campaign[],2,FALSE)</f>
        <v>RVOwner</v>
      </c>
      <c r="G639" t="str">
        <f>VLOOKUP(data[[#This Row],[id_customer]],customer[],2,FALSE)</f>
        <v>Irvine Mutton</v>
      </c>
      <c r="H639" t="str">
        <f>data[[#This Row],[id_customer]]&amp;data[[#This Row],[id_campaign]]</f>
        <v>C0035cam05</v>
      </c>
      <c r="I639">
        <f>DATEDIF(data[[#This Row],[join_date]],data[[#This Row],[buy_date]],"M")</f>
        <v>0</v>
      </c>
    </row>
    <row r="640" spans="1:9" x14ac:dyDescent="0.25">
      <c r="A640" t="s">
        <v>181</v>
      </c>
      <c r="B640" t="s">
        <v>12</v>
      </c>
      <c r="C640" s="1">
        <v>44619</v>
      </c>
      <c r="D640" s="1">
        <v>44661</v>
      </c>
      <c r="E640">
        <f>VLOOKUP(data[[#This Row],[id_campaign]],campaign[],4,FALSE)</f>
        <v>22</v>
      </c>
      <c r="F640" t="str">
        <f>VLOOKUP(data[[#This Row],[id_campaign]],campaign[],2,FALSE)</f>
        <v>RVOwner</v>
      </c>
      <c r="G640" t="str">
        <f>VLOOKUP(data[[#This Row],[id_customer]],customer[],2,FALSE)</f>
        <v>Irvine Mutton</v>
      </c>
      <c r="H640" t="str">
        <f>data[[#This Row],[id_customer]]&amp;data[[#This Row],[id_campaign]]</f>
        <v>C0035cam05</v>
      </c>
      <c r="I640">
        <f>DATEDIF(data[[#This Row],[join_date]],data[[#This Row],[buy_date]],"M")</f>
        <v>1</v>
      </c>
    </row>
    <row r="641" spans="1:9" x14ac:dyDescent="0.25">
      <c r="A641" t="s">
        <v>181</v>
      </c>
      <c r="B641" t="s">
        <v>12</v>
      </c>
      <c r="C641" s="1">
        <v>44619</v>
      </c>
      <c r="D641" s="1">
        <v>44688</v>
      </c>
      <c r="E641">
        <f>VLOOKUP(data[[#This Row],[id_campaign]],campaign[],4,FALSE)</f>
        <v>22</v>
      </c>
      <c r="F641" t="str">
        <f>VLOOKUP(data[[#This Row],[id_campaign]],campaign[],2,FALSE)</f>
        <v>RVOwner</v>
      </c>
      <c r="G641" t="str">
        <f>VLOOKUP(data[[#This Row],[id_customer]],customer[],2,FALSE)</f>
        <v>Irvine Mutton</v>
      </c>
      <c r="H641" t="str">
        <f>data[[#This Row],[id_customer]]&amp;data[[#This Row],[id_campaign]]</f>
        <v>C0035cam05</v>
      </c>
      <c r="I641">
        <f>DATEDIF(data[[#This Row],[join_date]],data[[#This Row],[buy_date]],"M")</f>
        <v>2</v>
      </c>
    </row>
    <row r="642" spans="1:9" x14ac:dyDescent="0.25">
      <c r="A642" t="s">
        <v>181</v>
      </c>
      <c r="B642" t="s">
        <v>12</v>
      </c>
      <c r="C642" s="1">
        <v>44619</v>
      </c>
      <c r="D642" s="1">
        <v>44720</v>
      </c>
      <c r="E642">
        <f>VLOOKUP(data[[#This Row],[id_campaign]],campaign[],4,FALSE)</f>
        <v>22</v>
      </c>
      <c r="F642" t="str">
        <f>VLOOKUP(data[[#This Row],[id_campaign]],campaign[],2,FALSE)</f>
        <v>RVOwner</v>
      </c>
      <c r="G642" t="str">
        <f>VLOOKUP(data[[#This Row],[id_customer]],customer[],2,FALSE)</f>
        <v>Irvine Mutton</v>
      </c>
      <c r="H642" t="str">
        <f>data[[#This Row],[id_customer]]&amp;data[[#This Row],[id_campaign]]</f>
        <v>C0035cam05</v>
      </c>
      <c r="I642">
        <f>DATEDIF(data[[#This Row],[join_date]],data[[#This Row],[buy_date]],"M")</f>
        <v>3</v>
      </c>
    </row>
    <row r="643" spans="1:9" x14ac:dyDescent="0.25">
      <c r="A643" t="s">
        <v>181</v>
      </c>
      <c r="B643" t="s">
        <v>12</v>
      </c>
      <c r="C643" s="1">
        <v>44619</v>
      </c>
      <c r="D643" s="1">
        <v>44814</v>
      </c>
      <c r="E643">
        <f>VLOOKUP(data[[#This Row],[id_campaign]],campaign[],4,FALSE)</f>
        <v>22</v>
      </c>
      <c r="F643" t="str">
        <f>VLOOKUP(data[[#This Row],[id_campaign]],campaign[],2,FALSE)</f>
        <v>RVOwner</v>
      </c>
      <c r="G643" t="str">
        <f>VLOOKUP(data[[#This Row],[id_customer]],customer[],2,FALSE)</f>
        <v>Irvine Mutton</v>
      </c>
      <c r="H643" t="str">
        <f>data[[#This Row],[id_customer]]&amp;data[[#This Row],[id_campaign]]</f>
        <v>C0035cam05</v>
      </c>
      <c r="I643">
        <f>DATEDIF(data[[#This Row],[join_date]],data[[#This Row],[buy_date]],"M")</f>
        <v>6</v>
      </c>
    </row>
    <row r="644" spans="1:9" x14ac:dyDescent="0.25">
      <c r="A644" t="s">
        <v>181</v>
      </c>
      <c r="B644" t="s">
        <v>12</v>
      </c>
      <c r="C644" s="1">
        <v>44619</v>
      </c>
      <c r="D644" s="1">
        <v>44871</v>
      </c>
      <c r="E644">
        <f>VLOOKUP(data[[#This Row],[id_campaign]],campaign[],4,FALSE)</f>
        <v>22</v>
      </c>
      <c r="F644" t="str">
        <f>VLOOKUP(data[[#This Row],[id_campaign]],campaign[],2,FALSE)</f>
        <v>RVOwner</v>
      </c>
      <c r="G644" t="str">
        <f>VLOOKUP(data[[#This Row],[id_customer]],customer[],2,FALSE)</f>
        <v>Irvine Mutton</v>
      </c>
      <c r="H644" t="str">
        <f>data[[#This Row],[id_customer]]&amp;data[[#This Row],[id_campaign]]</f>
        <v>C0035cam05</v>
      </c>
      <c r="I644">
        <f>DATEDIF(data[[#This Row],[join_date]],data[[#This Row],[buy_date]],"M")</f>
        <v>8</v>
      </c>
    </row>
    <row r="645" spans="1:9" x14ac:dyDescent="0.25">
      <c r="A645" t="s">
        <v>181</v>
      </c>
      <c r="B645" t="s">
        <v>12</v>
      </c>
      <c r="C645" s="1">
        <v>44619</v>
      </c>
      <c r="D645" s="1">
        <v>44922</v>
      </c>
      <c r="E645">
        <f>VLOOKUP(data[[#This Row],[id_campaign]],campaign[],4,FALSE)</f>
        <v>22</v>
      </c>
      <c r="F645" t="str">
        <f>VLOOKUP(data[[#This Row],[id_campaign]],campaign[],2,FALSE)</f>
        <v>RVOwner</v>
      </c>
      <c r="G645" t="str">
        <f>VLOOKUP(data[[#This Row],[id_customer]],customer[],2,FALSE)</f>
        <v>Irvine Mutton</v>
      </c>
      <c r="H645" t="str">
        <f>data[[#This Row],[id_customer]]&amp;data[[#This Row],[id_campaign]]</f>
        <v>C0035cam05</v>
      </c>
      <c r="I645">
        <f>DATEDIF(data[[#This Row],[join_date]],data[[#This Row],[buy_date]],"M")</f>
        <v>10</v>
      </c>
    </row>
    <row r="646" spans="1:9" x14ac:dyDescent="0.25">
      <c r="A646" t="s">
        <v>181</v>
      </c>
      <c r="B646" t="s">
        <v>12</v>
      </c>
      <c r="C646" s="1">
        <v>44619</v>
      </c>
      <c r="D646" s="1">
        <v>44930</v>
      </c>
      <c r="E646">
        <f>VLOOKUP(data[[#This Row],[id_campaign]],campaign[],4,FALSE)</f>
        <v>22</v>
      </c>
      <c r="F646" t="str">
        <f>VLOOKUP(data[[#This Row],[id_campaign]],campaign[],2,FALSE)</f>
        <v>RVOwner</v>
      </c>
      <c r="G646" t="str">
        <f>VLOOKUP(data[[#This Row],[id_customer]],customer[],2,FALSE)</f>
        <v>Irvine Mutton</v>
      </c>
      <c r="H646" t="str">
        <f>data[[#This Row],[id_customer]]&amp;data[[#This Row],[id_campaign]]</f>
        <v>C0035cam05</v>
      </c>
      <c r="I646">
        <f>DATEDIF(data[[#This Row],[join_date]],data[[#This Row],[buy_date]],"M")</f>
        <v>10</v>
      </c>
    </row>
    <row r="647" spans="1:9" x14ac:dyDescent="0.25">
      <c r="A647" t="s">
        <v>181</v>
      </c>
      <c r="B647" t="s">
        <v>12</v>
      </c>
      <c r="C647" s="1">
        <v>44619</v>
      </c>
      <c r="D647" s="1">
        <v>44995</v>
      </c>
      <c r="E647">
        <f>VLOOKUP(data[[#This Row],[id_campaign]],campaign[],4,FALSE)</f>
        <v>22</v>
      </c>
      <c r="F647" t="str">
        <f>VLOOKUP(data[[#This Row],[id_campaign]],campaign[],2,FALSE)</f>
        <v>RVOwner</v>
      </c>
      <c r="G647" t="str">
        <f>VLOOKUP(data[[#This Row],[id_customer]],customer[],2,FALSE)</f>
        <v>Irvine Mutton</v>
      </c>
      <c r="H647" t="str">
        <f>data[[#This Row],[id_customer]]&amp;data[[#This Row],[id_campaign]]</f>
        <v>C0035cam05</v>
      </c>
      <c r="I647">
        <f>DATEDIF(data[[#This Row],[join_date]],data[[#This Row],[buy_date]],"M")</f>
        <v>12</v>
      </c>
    </row>
    <row r="648" spans="1:9" x14ac:dyDescent="0.25">
      <c r="A648" t="s">
        <v>181</v>
      </c>
      <c r="B648" t="s">
        <v>12</v>
      </c>
      <c r="C648" s="1">
        <v>44619</v>
      </c>
      <c r="D648" s="1">
        <v>45021</v>
      </c>
      <c r="E648">
        <f>VLOOKUP(data[[#This Row],[id_campaign]],campaign[],4,FALSE)</f>
        <v>22</v>
      </c>
      <c r="F648" t="str">
        <f>VLOOKUP(data[[#This Row],[id_campaign]],campaign[],2,FALSE)</f>
        <v>RVOwner</v>
      </c>
      <c r="G648" t="str">
        <f>VLOOKUP(data[[#This Row],[id_customer]],customer[],2,FALSE)</f>
        <v>Irvine Mutton</v>
      </c>
      <c r="H648" t="str">
        <f>data[[#This Row],[id_customer]]&amp;data[[#This Row],[id_campaign]]</f>
        <v>C0035cam05</v>
      </c>
      <c r="I648">
        <f>DATEDIF(data[[#This Row],[join_date]],data[[#This Row],[buy_date]],"M")</f>
        <v>13</v>
      </c>
    </row>
    <row r="649" spans="1:9" x14ac:dyDescent="0.25">
      <c r="A649" t="s">
        <v>181</v>
      </c>
      <c r="B649" t="s">
        <v>12</v>
      </c>
      <c r="C649" s="1">
        <v>44619</v>
      </c>
      <c r="D649" s="1">
        <v>45047</v>
      </c>
      <c r="E649">
        <f>VLOOKUP(data[[#This Row],[id_campaign]],campaign[],4,FALSE)</f>
        <v>22</v>
      </c>
      <c r="F649" t="str">
        <f>VLOOKUP(data[[#This Row],[id_campaign]],campaign[],2,FALSE)</f>
        <v>RVOwner</v>
      </c>
      <c r="G649" t="str">
        <f>VLOOKUP(data[[#This Row],[id_customer]],customer[],2,FALSE)</f>
        <v>Irvine Mutton</v>
      </c>
      <c r="H649" t="str">
        <f>data[[#This Row],[id_customer]]&amp;data[[#This Row],[id_campaign]]</f>
        <v>C0035cam05</v>
      </c>
      <c r="I649">
        <f>DATEDIF(data[[#This Row],[join_date]],data[[#This Row],[buy_date]],"M")</f>
        <v>14</v>
      </c>
    </row>
    <row r="650" spans="1:9" x14ac:dyDescent="0.25">
      <c r="A650" t="s">
        <v>181</v>
      </c>
      <c r="B650" t="s">
        <v>12</v>
      </c>
      <c r="C650" s="1">
        <v>44619</v>
      </c>
      <c r="D650" s="1">
        <v>45085</v>
      </c>
      <c r="E650">
        <f>VLOOKUP(data[[#This Row],[id_campaign]],campaign[],4,FALSE)</f>
        <v>22</v>
      </c>
      <c r="F650" t="str">
        <f>VLOOKUP(data[[#This Row],[id_campaign]],campaign[],2,FALSE)</f>
        <v>RVOwner</v>
      </c>
      <c r="G650" t="str">
        <f>VLOOKUP(data[[#This Row],[id_customer]],customer[],2,FALSE)</f>
        <v>Irvine Mutton</v>
      </c>
      <c r="H650" t="str">
        <f>data[[#This Row],[id_customer]]&amp;data[[#This Row],[id_campaign]]</f>
        <v>C0035cam05</v>
      </c>
      <c r="I650">
        <f>DATEDIF(data[[#This Row],[join_date]],data[[#This Row],[buy_date]],"M")</f>
        <v>15</v>
      </c>
    </row>
    <row r="651" spans="1:9" x14ac:dyDescent="0.25">
      <c r="A651" t="s">
        <v>181</v>
      </c>
      <c r="B651" t="s">
        <v>22</v>
      </c>
      <c r="C651" s="1">
        <v>44722</v>
      </c>
      <c r="D651" s="1">
        <v>44722</v>
      </c>
      <c r="E651">
        <f>VLOOKUP(data[[#This Row],[id_campaign]],campaign[],4,FALSE)</f>
        <v>66</v>
      </c>
      <c r="F651" t="str">
        <f>VLOOKUP(data[[#This Row],[id_campaign]],campaign[],2,FALSE)</f>
        <v>NonUSTravel</v>
      </c>
      <c r="G651" t="str">
        <f>VLOOKUP(data[[#This Row],[id_customer]],customer[],2,FALSE)</f>
        <v>Irvine Mutton</v>
      </c>
      <c r="H651" t="str">
        <f>data[[#This Row],[id_customer]]&amp;data[[#This Row],[id_campaign]]</f>
        <v>C0035cam10</v>
      </c>
      <c r="I651">
        <f>DATEDIF(data[[#This Row],[join_date]],data[[#This Row],[buy_date]],"M")</f>
        <v>0</v>
      </c>
    </row>
    <row r="652" spans="1:9" x14ac:dyDescent="0.25">
      <c r="A652" t="s">
        <v>181</v>
      </c>
      <c r="B652" t="s">
        <v>22</v>
      </c>
      <c r="C652" s="1">
        <v>44722</v>
      </c>
      <c r="D652" s="1">
        <v>44762</v>
      </c>
      <c r="E652">
        <f>VLOOKUP(data[[#This Row],[id_campaign]],campaign[],4,FALSE)</f>
        <v>66</v>
      </c>
      <c r="F652" t="str">
        <f>VLOOKUP(data[[#This Row],[id_campaign]],campaign[],2,FALSE)</f>
        <v>NonUSTravel</v>
      </c>
      <c r="G652" t="str">
        <f>VLOOKUP(data[[#This Row],[id_customer]],customer[],2,FALSE)</f>
        <v>Irvine Mutton</v>
      </c>
      <c r="H652" t="str">
        <f>data[[#This Row],[id_customer]]&amp;data[[#This Row],[id_campaign]]</f>
        <v>C0035cam10</v>
      </c>
      <c r="I652">
        <f>DATEDIF(data[[#This Row],[join_date]],data[[#This Row],[buy_date]],"M")</f>
        <v>1</v>
      </c>
    </row>
    <row r="653" spans="1:9" x14ac:dyDescent="0.25">
      <c r="A653" t="s">
        <v>181</v>
      </c>
      <c r="B653" t="s">
        <v>22</v>
      </c>
      <c r="C653" s="1">
        <v>44722</v>
      </c>
      <c r="D653" s="1">
        <v>44797</v>
      </c>
      <c r="E653">
        <f>VLOOKUP(data[[#This Row],[id_campaign]],campaign[],4,FALSE)</f>
        <v>66</v>
      </c>
      <c r="F653" t="str">
        <f>VLOOKUP(data[[#This Row],[id_campaign]],campaign[],2,FALSE)</f>
        <v>NonUSTravel</v>
      </c>
      <c r="G653" t="str">
        <f>VLOOKUP(data[[#This Row],[id_customer]],customer[],2,FALSE)</f>
        <v>Irvine Mutton</v>
      </c>
      <c r="H653" t="str">
        <f>data[[#This Row],[id_customer]]&amp;data[[#This Row],[id_campaign]]</f>
        <v>C0035cam10</v>
      </c>
      <c r="I653">
        <f>DATEDIF(data[[#This Row],[join_date]],data[[#This Row],[buy_date]],"M")</f>
        <v>2</v>
      </c>
    </row>
    <row r="654" spans="1:9" x14ac:dyDescent="0.25">
      <c r="A654" t="s">
        <v>181</v>
      </c>
      <c r="B654" t="s">
        <v>22</v>
      </c>
      <c r="C654" s="1">
        <v>44722</v>
      </c>
      <c r="D654" s="1">
        <v>44853</v>
      </c>
      <c r="E654">
        <f>VLOOKUP(data[[#This Row],[id_campaign]],campaign[],4,FALSE)</f>
        <v>66</v>
      </c>
      <c r="F654" t="str">
        <f>VLOOKUP(data[[#This Row],[id_campaign]],campaign[],2,FALSE)</f>
        <v>NonUSTravel</v>
      </c>
      <c r="G654" t="str">
        <f>VLOOKUP(data[[#This Row],[id_customer]],customer[],2,FALSE)</f>
        <v>Irvine Mutton</v>
      </c>
      <c r="H654" t="str">
        <f>data[[#This Row],[id_customer]]&amp;data[[#This Row],[id_campaign]]</f>
        <v>C0035cam10</v>
      </c>
      <c r="I654">
        <f>DATEDIF(data[[#This Row],[join_date]],data[[#This Row],[buy_date]],"M")</f>
        <v>4</v>
      </c>
    </row>
    <row r="655" spans="1:9" x14ac:dyDescent="0.25">
      <c r="A655" t="s">
        <v>181</v>
      </c>
      <c r="B655" t="s">
        <v>22</v>
      </c>
      <c r="C655" s="1">
        <v>44722</v>
      </c>
      <c r="D655" s="1">
        <v>44882</v>
      </c>
      <c r="E655">
        <f>VLOOKUP(data[[#This Row],[id_campaign]],campaign[],4,FALSE)</f>
        <v>66</v>
      </c>
      <c r="F655" t="str">
        <f>VLOOKUP(data[[#This Row],[id_campaign]],campaign[],2,FALSE)</f>
        <v>NonUSTravel</v>
      </c>
      <c r="G655" t="str">
        <f>VLOOKUP(data[[#This Row],[id_customer]],customer[],2,FALSE)</f>
        <v>Irvine Mutton</v>
      </c>
      <c r="H655" t="str">
        <f>data[[#This Row],[id_customer]]&amp;data[[#This Row],[id_campaign]]</f>
        <v>C0035cam10</v>
      </c>
      <c r="I655">
        <f>DATEDIF(data[[#This Row],[join_date]],data[[#This Row],[buy_date]],"M")</f>
        <v>5</v>
      </c>
    </row>
    <row r="656" spans="1:9" x14ac:dyDescent="0.25">
      <c r="A656" t="s">
        <v>181</v>
      </c>
      <c r="B656" t="s">
        <v>22</v>
      </c>
      <c r="C656" s="1">
        <v>44722</v>
      </c>
      <c r="D656" s="1">
        <v>44906</v>
      </c>
      <c r="E656">
        <f>VLOOKUP(data[[#This Row],[id_campaign]],campaign[],4,FALSE)</f>
        <v>66</v>
      </c>
      <c r="F656" t="str">
        <f>VLOOKUP(data[[#This Row],[id_campaign]],campaign[],2,FALSE)</f>
        <v>NonUSTravel</v>
      </c>
      <c r="G656" t="str">
        <f>VLOOKUP(data[[#This Row],[id_customer]],customer[],2,FALSE)</f>
        <v>Irvine Mutton</v>
      </c>
      <c r="H656" t="str">
        <f>data[[#This Row],[id_customer]]&amp;data[[#This Row],[id_campaign]]</f>
        <v>C0035cam10</v>
      </c>
      <c r="I656">
        <f>DATEDIF(data[[#This Row],[join_date]],data[[#This Row],[buy_date]],"M")</f>
        <v>6</v>
      </c>
    </row>
    <row r="657" spans="1:9" x14ac:dyDescent="0.25">
      <c r="A657" t="s">
        <v>181</v>
      </c>
      <c r="B657" t="s">
        <v>22</v>
      </c>
      <c r="C657" s="1">
        <v>44722</v>
      </c>
      <c r="D657" s="1">
        <v>44942</v>
      </c>
      <c r="E657">
        <f>VLOOKUP(data[[#This Row],[id_campaign]],campaign[],4,FALSE)</f>
        <v>66</v>
      </c>
      <c r="F657" t="str">
        <f>VLOOKUP(data[[#This Row],[id_campaign]],campaign[],2,FALSE)</f>
        <v>NonUSTravel</v>
      </c>
      <c r="G657" t="str">
        <f>VLOOKUP(data[[#This Row],[id_customer]],customer[],2,FALSE)</f>
        <v>Irvine Mutton</v>
      </c>
      <c r="H657" t="str">
        <f>data[[#This Row],[id_customer]]&amp;data[[#This Row],[id_campaign]]</f>
        <v>C0035cam10</v>
      </c>
      <c r="I657">
        <f>DATEDIF(data[[#This Row],[join_date]],data[[#This Row],[buy_date]],"M")</f>
        <v>7</v>
      </c>
    </row>
    <row r="658" spans="1:9" x14ac:dyDescent="0.25">
      <c r="A658" t="s">
        <v>181</v>
      </c>
      <c r="B658" t="s">
        <v>22</v>
      </c>
      <c r="C658" s="1">
        <v>44722</v>
      </c>
      <c r="D658" s="1">
        <v>44979</v>
      </c>
      <c r="E658">
        <f>VLOOKUP(data[[#This Row],[id_campaign]],campaign[],4,FALSE)</f>
        <v>66</v>
      </c>
      <c r="F658" t="str">
        <f>VLOOKUP(data[[#This Row],[id_campaign]],campaign[],2,FALSE)</f>
        <v>NonUSTravel</v>
      </c>
      <c r="G658" t="str">
        <f>VLOOKUP(data[[#This Row],[id_customer]],customer[],2,FALSE)</f>
        <v>Irvine Mutton</v>
      </c>
      <c r="H658" t="str">
        <f>data[[#This Row],[id_customer]]&amp;data[[#This Row],[id_campaign]]</f>
        <v>C0035cam10</v>
      </c>
      <c r="I658">
        <f>DATEDIF(data[[#This Row],[join_date]],data[[#This Row],[buy_date]],"M")</f>
        <v>8</v>
      </c>
    </row>
    <row r="659" spans="1:9" x14ac:dyDescent="0.25">
      <c r="A659" t="s">
        <v>181</v>
      </c>
      <c r="B659" t="s">
        <v>22</v>
      </c>
      <c r="C659" s="1">
        <v>44722</v>
      </c>
      <c r="D659" s="1">
        <v>45036</v>
      </c>
      <c r="E659">
        <f>VLOOKUP(data[[#This Row],[id_campaign]],campaign[],4,FALSE)</f>
        <v>66</v>
      </c>
      <c r="F659" t="str">
        <f>VLOOKUP(data[[#This Row],[id_campaign]],campaign[],2,FALSE)</f>
        <v>NonUSTravel</v>
      </c>
      <c r="G659" t="str">
        <f>VLOOKUP(data[[#This Row],[id_customer]],customer[],2,FALSE)</f>
        <v>Irvine Mutton</v>
      </c>
      <c r="H659" t="str">
        <f>data[[#This Row],[id_customer]]&amp;data[[#This Row],[id_campaign]]</f>
        <v>C0035cam10</v>
      </c>
      <c r="I659">
        <f>DATEDIF(data[[#This Row],[join_date]],data[[#This Row],[buy_date]],"M")</f>
        <v>10</v>
      </c>
    </row>
    <row r="660" spans="1:9" x14ac:dyDescent="0.25">
      <c r="A660" t="s">
        <v>181</v>
      </c>
      <c r="B660" t="s">
        <v>10</v>
      </c>
      <c r="C660" s="1">
        <v>44922</v>
      </c>
      <c r="D660" s="1">
        <v>44922</v>
      </c>
      <c r="E660">
        <f>VLOOKUP(data[[#This Row],[id_campaign]],campaign[],4,FALSE)</f>
        <v>26</v>
      </c>
      <c r="F660" t="str">
        <f>VLOOKUP(data[[#This Row],[id_campaign]],campaign[],2,FALSE)</f>
        <v>TruckOwner</v>
      </c>
      <c r="G660" t="str">
        <f>VLOOKUP(data[[#This Row],[id_customer]],customer[],2,FALSE)</f>
        <v>Irvine Mutton</v>
      </c>
      <c r="H660" t="str">
        <f>data[[#This Row],[id_customer]]&amp;data[[#This Row],[id_campaign]]</f>
        <v>C0035cam04</v>
      </c>
      <c r="I660">
        <f>DATEDIF(data[[#This Row],[join_date]],data[[#This Row],[buy_date]],"M")</f>
        <v>0</v>
      </c>
    </row>
    <row r="661" spans="1:9" x14ac:dyDescent="0.25">
      <c r="A661" t="s">
        <v>181</v>
      </c>
      <c r="B661" t="s">
        <v>10</v>
      </c>
      <c r="C661" s="1">
        <v>44922</v>
      </c>
      <c r="D661" s="1">
        <v>44954</v>
      </c>
      <c r="E661">
        <f>VLOOKUP(data[[#This Row],[id_campaign]],campaign[],4,FALSE)</f>
        <v>26</v>
      </c>
      <c r="F661" t="str">
        <f>VLOOKUP(data[[#This Row],[id_campaign]],campaign[],2,FALSE)</f>
        <v>TruckOwner</v>
      </c>
      <c r="G661" t="str">
        <f>VLOOKUP(data[[#This Row],[id_customer]],customer[],2,FALSE)</f>
        <v>Irvine Mutton</v>
      </c>
      <c r="H661" t="str">
        <f>data[[#This Row],[id_customer]]&amp;data[[#This Row],[id_campaign]]</f>
        <v>C0035cam04</v>
      </c>
      <c r="I661">
        <f>DATEDIF(data[[#This Row],[join_date]],data[[#This Row],[buy_date]],"M")</f>
        <v>1</v>
      </c>
    </row>
    <row r="662" spans="1:9" x14ac:dyDescent="0.25">
      <c r="A662" t="s">
        <v>181</v>
      </c>
      <c r="B662" t="s">
        <v>10</v>
      </c>
      <c r="C662" s="1">
        <v>44922</v>
      </c>
      <c r="D662" s="1">
        <v>44959</v>
      </c>
      <c r="E662">
        <f>VLOOKUP(data[[#This Row],[id_campaign]],campaign[],4,FALSE)</f>
        <v>26</v>
      </c>
      <c r="F662" t="str">
        <f>VLOOKUP(data[[#This Row],[id_campaign]],campaign[],2,FALSE)</f>
        <v>TruckOwner</v>
      </c>
      <c r="G662" t="str">
        <f>VLOOKUP(data[[#This Row],[id_customer]],customer[],2,FALSE)</f>
        <v>Irvine Mutton</v>
      </c>
      <c r="H662" t="str">
        <f>data[[#This Row],[id_customer]]&amp;data[[#This Row],[id_campaign]]</f>
        <v>C0035cam04</v>
      </c>
      <c r="I662">
        <f>DATEDIF(data[[#This Row],[join_date]],data[[#This Row],[buy_date]],"M")</f>
        <v>1</v>
      </c>
    </row>
    <row r="663" spans="1:9" x14ac:dyDescent="0.25">
      <c r="A663" t="s">
        <v>181</v>
      </c>
      <c r="B663" t="s">
        <v>10</v>
      </c>
      <c r="C663" s="1">
        <v>44922</v>
      </c>
      <c r="D663" s="1">
        <v>44991</v>
      </c>
      <c r="E663">
        <f>VLOOKUP(data[[#This Row],[id_campaign]],campaign[],4,FALSE)</f>
        <v>26</v>
      </c>
      <c r="F663" t="str">
        <f>VLOOKUP(data[[#This Row],[id_campaign]],campaign[],2,FALSE)</f>
        <v>TruckOwner</v>
      </c>
      <c r="G663" t="str">
        <f>VLOOKUP(data[[#This Row],[id_customer]],customer[],2,FALSE)</f>
        <v>Irvine Mutton</v>
      </c>
      <c r="H663" t="str">
        <f>data[[#This Row],[id_customer]]&amp;data[[#This Row],[id_campaign]]</f>
        <v>C0035cam04</v>
      </c>
      <c r="I663">
        <f>DATEDIF(data[[#This Row],[join_date]],data[[#This Row],[buy_date]],"M")</f>
        <v>2</v>
      </c>
    </row>
    <row r="664" spans="1:9" x14ac:dyDescent="0.25">
      <c r="A664" t="s">
        <v>181</v>
      </c>
      <c r="B664" t="s">
        <v>10</v>
      </c>
      <c r="C664" s="1">
        <v>44922</v>
      </c>
      <c r="D664" s="1">
        <v>45043</v>
      </c>
      <c r="E664">
        <f>VLOOKUP(data[[#This Row],[id_campaign]],campaign[],4,FALSE)</f>
        <v>26</v>
      </c>
      <c r="F664" t="str">
        <f>VLOOKUP(data[[#This Row],[id_campaign]],campaign[],2,FALSE)</f>
        <v>TruckOwner</v>
      </c>
      <c r="G664" t="str">
        <f>VLOOKUP(data[[#This Row],[id_customer]],customer[],2,FALSE)</f>
        <v>Irvine Mutton</v>
      </c>
      <c r="H664" t="str">
        <f>data[[#This Row],[id_customer]]&amp;data[[#This Row],[id_campaign]]</f>
        <v>C0035cam04</v>
      </c>
      <c r="I664">
        <f>DATEDIF(data[[#This Row],[join_date]],data[[#This Row],[buy_date]],"M")</f>
        <v>4</v>
      </c>
    </row>
    <row r="665" spans="1:9" x14ac:dyDescent="0.25">
      <c r="A665" t="s">
        <v>181</v>
      </c>
      <c r="B665" t="s">
        <v>10</v>
      </c>
      <c r="C665" s="1">
        <v>44922</v>
      </c>
      <c r="D665" s="1">
        <v>45055</v>
      </c>
      <c r="E665">
        <f>VLOOKUP(data[[#This Row],[id_campaign]],campaign[],4,FALSE)</f>
        <v>26</v>
      </c>
      <c r="F665" t="str">
        <f>VLOOKUP(data[[#This Row],[id_campaign]],campaign[],2,FALSE)</f>
        <v>TruckOwner</v>
      </c>
      <c r="G665" t="str">
        <f>VLOOKUP(data[[#This Row],[id_customer]],customer[],2,FALSE)</f>
        <v>Irvine Mutton</v>
      </c>
      <c r="H665" t="str">
        <f>data[[#This Row],[id_customer]]&amp;data[[#This Row],[id_campaign]]</f>
        <v>C0035cam04</v>
      </c>
      <c r="I665">
        <f>DATEDIF(data[[#This Row],[join_date]],data[[#This Row],[buy_date]],"M")</f>
        <v>4</v>
      </c>
    </row>
    <row r="666" spans="1:9" x14ac:dyDescent="0.25">
      <c r="A666" t="s">
        <v>181</v>
      </c>
      <c r="B666" t="s">
        <v>10</v>
      </c>
      <c r="C666" s="1">
        <v>44922</v>
      </c>
      <c r="D666" s="1">
        <v>45085</v>
      </c>
      <c r="E666">
        <f>VLOOKUP(data[[#This Row],[id_campaign]],campaign[],4,FALSE)</f>
        <v>26</v>
      </c>
      <c r="F666" t="str">
        <f>VLOOKUP(data[[#This Row],[id_campaign]],campaign[],2,FALSE)</f>
        <v>TruckOwner</v>
      </c>
      <c r="G666" t="str">
        <f>VLOOKUP(data[[#This Row],[id_customer]],customer[],2,FALSE)</f>
        <v>Irvine Mutton</v>
      </c>
      <c r="H666" t="str">
        <f>data[[#This Row],[id_customer]]&amp;data[[#This Row],[id_campaign]]</f>
        <v>C0035cam04</v>
      </c>
      <c r="I666">
        <f>DATEDIF(data[[#This Row],[join_date]],data[[#This Row],[buy_date]],"M")</f>
        <v>5</v>
      </c>
    </row>
    <row r="667" spans="1:9" x14ac:dyDescent="0.25">
      <c r="A667" t="s">
        <v>185</v>
      </c>
      <c r="B667" t="s">
        <v>26</v>
      </c>
      <c r="C667" s="1">
        <v>44894</v>
      </c>
      <c r="D667" s="1">
        <v>44894</v>
      </c>
      <c r="E667">
        <f>VLOOKUP(data[[#This Row],[id_campaign]],campaign[],4,FALSE)</f>
        <v>65</v>
      </c>
      <c r="F667" t="str">
        <f>VLOOKUP(data[[#This Row],[id_campaign]],campaign[],2,FALSE)</f>
        <v>HasCreditCard</v>
      </c>
      <c r="G667" t="str">
        <f>VLOOKUP(data[[#This Row],[id_customer]],customer[],2,FALSE)</f>
        <v>Tabbie Tolossi</v>
      </c>
      <c r="H667" t="str">
        <f>data[[#This Row],[id_customer]]&amp;data[[#This Row],[id_campaign]]</f>
        <v>C0036cam12</v>
      </c>
      <c r="I667">
        <f>DATEDIF(data[[#This Row],[join_date]],data[[#This Row],[buy_date]],"M")</f>
        <v>0</v>
      </c>
    </row>
    <row r="668" spans="1:9" x14ac:dyDescent="0.25">
      <c r="A668" t="s">
        <v>185</v>
      </c>
      <c r="B668" t="s">
        <v>26</v>
      </c>
      <c r="C668" s="1">
        <v>44894</v>
      </c>
      <c r="D668" s="1">
        <v>45045</v>
      </c>
      <c r="E668">
        <f>VLOOKUP(data[[#This Row],[id_campaign]],campaign[],4,FALSE)</f>
        <v>65</v>
      </c>
      <c r="F668" t="str">
        <f>VLOOKUP(data[[#This Row],[id_campaign]],campaign[],2,FALSE)</f>
        <v>HasCreditCard</v>
      </c>
      <c r="G668" t="str">
        <f>VLOOKUP(data[[#This Row],[id_customer]],customer[],2,FALSE)</f>
        <v>Tabbie Tolossi</v>
      </c>
      <c r="H668" t="str">
        <f>data[[#This Row],[id_customer]]&amp;data[[#This Row],[id_campaign]]</f>
        <v>C0036cam12</v>
      </c>
      <c r="I668">
        <f>DATEDIF(data[[#This Row],[join_date]],data[[#This Row],[buy_date]],"M")</f>
        <v>5</v>
      </c>
    </row>
    <row r="669" spans="1:9" x14ac:dyDescent="0.25">
      <c r="A669" t="s">
        <v>185</v>
      </c>
      <c r="B669" t="s">
        <v>26</v>
      </c>
      <c r="C669" s="1">
        <v>44894</v>
      </c>
      <c r="D669" s="1">
        <v>45057</v>
      </c>
      <c r="E669">
        <f>VLOOKUP(data[[#This Row],[id_campaign]],campaign[],4,FALSE)</f>
        <v>65</v>
      </c>
      <c r="F669" t="str">
        <f>VLOOKUP(data[[#This Row],[id_campaign]],campaign[],2,FALSE)</f>
        <v>HasCreditCard</v>
      </c>
      <c r="G669" t="str">
        <f>VLOOKUP(data[[#This Row],[id_customer]],customer[],2,FALSE)</f>
        <v>Tabbie Tolossi</v>
      </c>
      <c r="H669" t="str">
        <f>data[[#This Row],[id_customer]]&amp;data[[#This Row],[id_campaign]]</f>
        <v>C0036cam12</v>
      </c>
      <c r="I669">
        <f>DATEDIF(data[[#This Row],[join_date]],data[[#This Row],[buy_date]],"M")</f>
        <v>5</v>
      </c>
    </row>
    <row r="670" spans="1:9" x14ac:dyDescent="0.25">
      <c r="A670" t="s">
        <v>185</v>
      </c>
      <c r="B670" t="s">
        <v>26</v>
      </c>
      <c r="C670" s="1">
        <v>44894</v>
      </c>
      <c r="D670" s="1">
        <v>45088</v>
      </c>
      <c r="E670">
        <f>VLOOKUP(data[[#This Row],[id_campaign]],campaign[],4,FALSE)</f>
        <v>65</v>
      </c>
      <c r="F670" t="str">
        <f>VLOOKUP(data[[#This Row],[id_campaign]],campaign[],2,FALSE)</f>
        <v>HasCreditCard</v>
      </c>
      <c r="G670" t="str">
        <f>VLOOKUP(data[[#This Row],[id_customer]],customer[],2,FALSE)</f>
        <v>Tabbie Tolossi</v>
      </c>
      <c r="H670" t="str">
        <f>data[[#This Row],[id_customer]]&amp;data[[#This Row],[id_campaign]]</f>
        <v>C0036cam12</v>
      </c>
      <c r="I670">
        <f>DATEDIF(data[[#This Row],[join_date]],data[[#This Row],[buy_date]],"M")</f>
        <v>6</v>
      </c>
    </row>
    <row r="671" spans="1:9" x14ac:dyDescent="0.25">
      <c r="A671" t="s">
        <v>185</v>
      </c>
      <c r="B671" t="s">
        <v>22</v>
      </c>
      <c r="C671" s="1">
        <v>44963</v>
      </c>
      <c r="D671" s="1">
        <v>44963</v>
      </c>
      <c r="E671">
        <f>VLOOKUP(data[[#This Row],[id_campaign]],campaign[],4,FALSE)</f>
        <v>66</v>
      </c>
      <c r="F671" t="str">
        <f>VLOOKUP(data[[#This Row],[id_campaign]],campaign[],2,FALSE)</f>
        <v>NonUSTravel</v>
      </c>
      <c r="G671" t="str">
        <f>VLOOKUP(data[[#This Row],[id_customer]],customer[],2,FALSE)</f>
        <v>Tabbie Tolossi</v>
      </c>
      <c r="H671" t="str">
        <f>data[[#This Row],[id_customer]]&amp;data[[#This Row],[id_campaign]]</f>
        <v>C0036cam10</v>
      </c>
      <c r="I671">
        <f>DATEDIF(data[[#This Row],[join_date]],data[[#This Row],[buy_date]],"M")</f>
        <v>0</v>
      </c>
    </row>
    <row r="672" spans="1:9" x14ac:dyDescent="0.25">
      <c r="A672" t="s">
        <v>185</v>
      </c>
      <c r="B672" t="s">
        <v>22</v>
      </c>
      <c r="C672" s="1">
        <v>44963</v>
      </c>
      <c r="D672" s="1">
        <v>44996</v>
      </c>
      <c r="E672">
        <f>VLOOKUP(data[[#This Row],[id_campaign]],campaign[],4,FALSE)</f>
        <v>66</v>
      </c>
      <c r="F672" t="str">
        <f>VLOOKUP(data[[#This Row],[id_campaign]],campaign[],2,FALSE)</f>
        <v>NonUSTravel</v>
      </c>
      <c r="G672" t="str">
        <f>VLOOKUP(data[[#This Row],[id_customer]],customer[],2,FALSE)</f>
        <v>Tabbie Tolossi</v>
      </c>
      <c r="H672" t="str">
        <f>data[[#This Row],[id_customer]]&amp;data[[#This Row],[id_campaign]]</f>
        <v>C0036cam10</v>
      </c>
      <c r="I672">
        <f>DATEDIF(data[[#This Row],[join_date]],data[[#This Row],[buy_date]],"M")</f>
        <v>1</v>
      </c>
    </row>
    <row r="673" spans="1:9" x14ac:dyDescent="0.25">
      <c r="A673" t="s">
        <v>185</v>
      </c>
      <c r="B673" t="s">
        <v>22</v>
      </c>
      <c r="C673" s="1">
        <v>44963</v>
      </c>
      <c r="D673" s="1">
        <v>45035</v>
      </c>
      <c r="E673">
        <f>VLOOKUP(data[[#This Row],[id_campaign]],campaign[],4,FALSE)</f>
        <v>66</v>
      </c>
      <c r="F673" t="str">
        <f>VLOOKUP(data[[#This Row],[id_campaign]],campaign[],2,FALSE)</f>
        <v>NonUSTravel</v>
      </c>
      <c r="G673" t="str">
        <f>VLOOKUP(data[[#This Row],[id_customer]],customer[],2,FALSE)</f>
        <v>Tabbie Tolossi</v>
      </c>
      <c r="H673" t="str">
        <f>data[[#This Row],[id_customer]]&amp;data[[#This Row],[id_campaign]]</f>
        <v>C0036cam10</v>
      </c>
      <c r="I673">
        <f>DATEDIF(data[[#This Row],[join_date]],data[[#This Row],[buy_date]],"M")</f>
        <v>2</v>
      </c>
    </row>
    <row r="674" spans="1:9" x14ac:dyDescent="0.25">
      <c r="A674" t="s">
        <v>185</v>
      </c>
      <c r="B674" t="s">
        <v>22</v>
      </c>
      <c r="C674" s="1">
        <v>44963</v>
      </c>
      <c r="D674" s="1">
        <v>45058</v>
      </c>
      <c r="E674">
        <f>VLOOKUP(data[[#This Row],[id_campaign]],campaign[],4,FALSE)</f>
        <v>66</v>
      </c>
      <c r="F674" t="str">
        <f>VLOOKUP(data[[#This Row],[id_campaign]],campaign[],2,FALSE)</f>
        <v>NonUSTravel</v>
      </c>
      <c r="G674" t="str">
        <f>VLOOKUP(data[[#This Row],[id_customer]],customer[],2,FALSE)</f>
        <v>Tabbie Tolossi</v>
      </c>
      <c r="H674" t="str">
        <f>data[[#This Row],[id_customer]]&amp;data[[#This Row],[id_campaign]]</f>
        <v>C0036cam10</v>
      </c>
      <c r="I674">
        <f>DATEDIF(data[[#This Row],[join_date]],data[[#This Row],[buy_date]],"M")</f>
        <v>3</v>
      </c>
    </row>
    <row r="675" spans="1:9" x14ac:dyDescent="0.25">
      <c r="A675" t="s">
        <v>185</v>
      </c>
      <c r="B675" t="s">
        <v>16</v>
      </c>
      <c r="C675" s="1">
        <v>45022</v>
      </c>
      <c r="D675" s="1">
        <v>45022</v>
      </c>
      <c r="E675">
        <f>VLOOKUP(data[[#This Row],[id_campaign]],campaign[],4,FALSE)</f>
        <v>25</v>
      </c>
      <c r="F675" t="str">
        <f>VLOOKUP(data[[#This Row],[id_campaign]],campaign[],2,FALSE)</f>
        <v>BuysViaMailOrder</v>
      </c>
      <c r="G675" t="str">
        <f>VLOOKUP(data[[#This Row],[id_customer]],customer[],2,FALSE)</f>
        <v>Tabbie Tolossi</v>
      </c>
      <c r="H675" t="str">
        <f>data[[#This Row],[id_customer]]&amp;data[[#This Row],[id_campaign]]</f>
        <v>C0036cam07</v>
      </c>
      <c r="I675">
        <f>DATEDIF(data[[#This Row],[join_date]],data[[#This Row],[buy_date]],"M")</f>
        <v>0</v>
      </c>
    </row>
    <row r="676" spans="1:9" x14ac:dyDescent="0.25">
      <c r="A676" t="s">
        <v>185</v>
      </c>
      <c r="B676" t="s">
        <v>16</v>
      </c>
      <c r="C676" s="1">
        <v>45022</v>
      </c>
      <c r="D676" s="1">
        <v>45062</v>
      </c>
      <c r="E676">
        <f>VLOOKUP(data[[#This Row],[id_campaign]],campaign[],4,FALSE)</f>
        <v>25</v>
      </c>
      <c r="F676" t="str">
        <f>VLOOKUP(data[[#This Row],[id_campaign]],campaign[],2,FALSE)</f>
        <v>BuysViaMailOrder</v>
      </c>
      <c r="G676" t="str">
        <f>VLOOKUP(data[[#This Row],[id_customer]],customer[],2,FALSE)</f>
        <v>Tabbie Tolossi</v>
      </c>
      <c r="H676" t="str">
        <f>data[[#This Row],[id_customer]]&amp;data[[#This Row],[id_campaign]]</f>
        <v>C0036cam07</v>
      </c>
      <c r="I676">
        <f>DATEDIF(data[[#This Row],[join_date]],data[[#This Row],[buy_date]],"M")</f>
        <v>1</v>
      </c>
    </row>
    <row r="677" spans="1:9" x14ac:dyDescent="0.25">
      <c r="A677" t="s">
        <v>189</v>
      </c>
      <c r="B677" t="s">
        <v>8</v>
      </c>
      <c r="C677" s="1">
        <v>44682</v>
      </c>
      <c r="D677" s="1">
        <v>44682</v>
      </c>
      <c r="E677">
        <f>VLOOKUP(data[[#This Row],[id_campaign]],campaign[],4,FALSE)</f>
        <v>62</v>
      </c>
      <c r="F677" t="str">
        <f>VLOOKUP(data[[#This Row],[id_campaign]],campaign[],2,FALSE)</f>
        <v>HandsetWebCapable</v>
      </c>
      <c r="G677" t="str">
        <f>VLOOKUP(data[[#This Row],[id_customer]],customer[],2,FALSE)</f>
        <v>Rutherford Messenger</v>
      </c>
      <c r="H677" t="str">
        <f>data[[#This Row],[id_customer]]&amp;data[[#This Row],[id_campaign]]</f>
        <v>C0037cam03</v>
      </c>
      <c r="I677">
        <f>DATEDIF(data[[#This Row],[join_date]],data[[#This Row],[buy_date]],"M")</f>
        <v>0</v>
      </c>
    </row>
    <row r="678" spans="1:9" x14ac:dyDescent="0.25">
      <c r="A678" t="s">
        <v>189</v>
      </c>
      <c r="B678" t="s">
        <v>8</v>
      </c>
      <c r="C678" s="1">
        <v>44682</v>
      </c>
      <c r="D678" s="1">
        <v>44720</v>
      </c>
      <c r="E678">
        <f>VLOOKUP(data[[#This Row],[id_campaign]],campaign[],4,FALSE)</f>
        <v>62</v>
      </c>
      <c r="F678" t="str">
        <f>VLOOKUP(data[[#This Row],[id_campaign]],campaign[],2,FALSE)</f>
        <v>HandsetWebCapable</v>
      </c>
      <c r="G678" t="str">
        <f>VLOOKUP(data[[#This Row],[id_customer]],customer[],2,FALSE)</f>
        <v>Rutherford Messenger</v>
      </c>
      <c r="H678" t="str">
        <f>data[[#This Row],[id_customer]]&amp;data[[#This Row],[id_campaign]]</f>
        <v>C0037cam03</v>
      </c>
      <c r="I678">
        <f>DATEDIF(data[[#This Row],[join_date]],data[[#This Row],[buy_date]],"M")</f>
        <v>1</v>
      </c>
    </row>
    <row r="679" spans="1:9" x14ac:dyDescent="0.25">
      <c r="A679" t="s">
        <v>189</v>
      </c>
      <c r="B679" t="s">
        <v>8</v>
      </c>
      <c r="C679" s="1">
        <v>44682</v>
      </c>
      <c r="D679" s="1">
        <v>44753</v>
      </c>
      <c r="E679">
        <f>VLOOKUP(data[[#This Row],[id_campaign]],campaign[],4,FALSE)</f>
        <v>62</v>
      </c>
      <c r="F679" t="str">
        <f>VLOOKUP(data[[#This Row],[id_campaign]],campaign[],2,FALSE)</f>
        <v>HandsetWebCapable</v>
      </c>
      <c r="G679" t="str">
        <f>VLOOKUP(data[[#This Row],[id_customer]],customer[],2,FALSE)</f>
        <v>Rutherford Messenger</v>
      </c>
      <c r="H679" t="str">
        <f>data[[#This Row],[id_customer]]&amp;data[[#This Row],[id_campaign]]</f>
        <v>C0037cam03</v>
      </c>
      <c r="I679">
        <f>DATEDIF(data[[#This Row],[join_date]],data[[#This Row],[buy_date]],"M")</f>
        <v>2</v>
      </c>
    </row>
    <row r="680" spans="1:9" x14ac:dyDescent="0.25">
      <c r="A680" t="s">
        <v>189</v>
      </c>
      <c r="B680" t="s">
        <v>8</v>
      </c>
      <c r="C680" s="1">
        <v>44682</v>
      </c>
      <c r="D680" s="1">
        <v>44787</v>
      </c>
      <c r="E680">
        <f>VLOOKUP(data[[#This Row],[id_campaign]],campaign[],4,FALSE)</f>
        <v>62</v>
      </c>
      <c r="F680" t="str">
        <f>VLOOKUP(data[[#This Row],[id_campaign]],campaign[],2,FALSE)</f>
        <v>HandsetWebCapable</v>
      </c>
      <c r="G680" t="str">
        <f>VLOOKUP(data[[#This Row],[id_customer]],customer[],2,FALSE)</f>
        <v>Rutherford Messenger</v>
      </c>
      <c r="H680" t="str">
        <f>data[[#This Row],[id_customer]]&amp;data[[#This Row],[id_campaign]]</f>
        <v>C0037cam03</v>
      </c>
      <c r="I680">
        <f>DATEDIF(data[[#This Row],[join_date]],data[[#This Row],[buy_date]],"M")</f>
        <v>3</v>
      </c>
    </row>
    <row r="681" spans="1:9" x14ac:dyDescent="0.25">
      <c r="A681" t="s">
        <v>189</v>
      </c>
      <c r="B681" t="s">
        <v>8</v>
      </c>
      <c r="C681" s="1">
        <v>44682</v>
      </c>
      <c r="D681" s="1">
        <v>44850</v>
      </c>
      <c r="E681">
        <f>VLOOKUP(data[[#This Row],[id_campaign]],campaign[],4,FALSE)</f>
        <v>62</v>
      </c>
      <c r="F681" t="str">
        <f>VLOOKUP(data[[#This Row],[id_campaign]],campaign[],2,FALSE)</f>
        <v>HandsetWebCapable</v>
      </c>
      <c r="G681" t="str">
        <f>VLOOKUP(data[[#This Row],[id_customer]],customer[],2,FALSE)</f>
        <v>Rutherford Messenger</v>
      </c>
      <c r="H681" t="str">
        <f>data[[#This Row],[id_customer]]&amp;data[[#This Row],[id_campaign]]</f>
        <v>C0037cam03</v>
      </c>
      <c r="I681">
        <f>DATEDIF(data[[#This Row],[join_date]],data[[#This Row],[buy_date]],"M")</f>
        <v>5</v>
      </c>
    </row>
    <row r="682" spans="1:9" x14ac:dyDescent="0.25">
      <c r="A682" t="s">
        <v>189</v>
      </c>
      <c r="B682" t="s">
        <v>8</v>
      </c>
      <c r="C682" s="1">
        <v>44682</v>
      </c>
      <c r="D682" s="1">
        <v>44880</v>
      </c>
      <c r="E682">
        <f>VLOOKUP(data[[#This Row],[id_campaign]],campaign[],4,FALSE)</f>
        <v>62</v>
      </c>
      <c r="F682" t="str">
        <f>VLOOKUP(data[[#This Row],[id_campaign]],campaign[],2,FALSE)</f>
        <v>HandsetWebCapable</v>
      </c>
      <c r="G682" t="str">
        <f>VLOOKUP(data[[#This Row],[id_customer]],customer[],2,FALSE)</f>
        <v>Rutherford Messenger</v>
      </c>
      <c r="H682" t="str">
        <f>data[[#This Row],[id_customer]]&amp;data[[#This Row],[id_campaign]]</f>
        <v>C0037cam03</v>
      </c>
      <c r="I682">
        <f>DATEDIF(data[[#This Row],[join_date]],data[[#This Row],[buy_date]],"M")</f>
        <v>6</v>
      </c>
    </row>
    <row r="683" spans="1:9" x14ac:dyDescent="0.25">
      <c r="A683" t="s">
        <v>189</v>
      </c>
      <c r="B683" t="s">
        <v>8</v>
      </c>
      <c r="C683" s="1">
        <v>44682</v>
      </c>
      <c r="D683" s="1">
        <v>44907</v>
      </c>
      <c r="E683">
        <f>VLOOKUP(data[[#This Row],[id_campaign]],campaign[],4,FALSE)</f>
        <v>62</v>
      </c>
      <c r="F683" t="str">
        <f>VLOOKUP(data[[#This Row],[id_campaign]],campaign[],2,FALSE)</f>
        <v>HandsetWebCapable</v>
      </c>
      <c r="G683" t="str">
        <f>VLOOKUP(data[[#This Row],[id_customer]],customer[],2,FALSE)</f>
        <v>Rutherford Messenger</v>
      </c>
      <c r="H683" t="str">
        <f>data[[#This Row],[id_customer]]&amp;data[[#This Row],[id_campaign]]</f>
        <v>C0037cam03</v>
      </c>
      <c r="I683">
        <f>DATEDIF(data[[#This Row],[join_date]],data[[#This Row],[buy_date]],"M")</f>
        <v>7</v>
      </c>
    </row>
    <row r="684" spans="1:9" x14ac:dyDescent="0.25">
      <c r="A684" t="s">
        <v>189</v>
      </c>
      <c r="B684" t="s">
        <v>8</v>
      </c>
      <c r="C684" s="1">
        <v>44682</v>
      </c>
      <c r="D684" s="1">
        <v>44927</v>
      </c>
      <c r="E684">
        <f>VLOOKUP(data[[#This Row],[id_campaign]],campaign[],4,FALSE)</f>
        <v>62</v>
      </c>
      <c r="F684" t="str">
        <f>VLOOKUP(data[[#This Row],[id_campaign]],campaign[],2,FALSE)</f>
        <v>HandsetWebCapable</v>
      </c>
      <c r="G684" t="str">
        <f>VLOOKUP(data[[#This Row],[id_customer]],customer[],2,FALSE)</f>
        <v>Rutherford Messenger</v>
      </c>
      <c r="H684" t="str">
        <f>data[[#This Row],[id_customer]]&amp;data[[#This Row],[id_campaign]]</f>
        <v>C0037cam03</v>
      </c>
      <c r="I684">
        <f>DATEDIF(data[[#This Row],[join_date]],data[[#This Row],[buy_date]],"M")</f>
        <v>8</v>
      </c>
    </row>
    <row r="685" spans="1:9" x14ac:dyDescent="0.25">
      <c r="A685" t="s">
        <v>189</v>
      </c>
      <c r="B685" t="s">
        <v>8</v>
      </c>
      <c r="C685" s="1">
        <v>44682</v>
      </c>
      <c r="D685" s="1">
        <v>44958</v>
      </c>
      <c r="E685">
        <f>VLOOKUP(data[[#This Row],[id_campaign]],campaign[],4,FALSE)</f>
        <v>62</v>
      </c>
      <c r="F685" t="str">
        <f>VLOOKUP(data[[#This Row],[id_campaign]],campaign[],2,FALSE)</f>
        <v>HandsetWebCapable</v>
      </c>
      <c r="G685" t="str">
        <f>VLOOKUP(data[[#This Row],[id_customer]],customer[],2,FALSE)</f>
        <v>Rutherford Messenger</v>
      </c>
      <c r="H685" t="str">
        <f>data[[#This Row],[id_customer]]&amp;data[[#This Row],[id_campaign]]</f>
        <v>C0037cam03</v>
      </c>
      <c r="I685">
        <f>DATEDIF(data[[#This Row],[join_date]],data[[#This Row],[buy_date]],"M")</f>
        <v>9</v>
      </c>
    </row>
    <row r="686" spans="1:9" x14ac:dyDescent="0.25">
      <c r="A686" t="s">
        <v>189</v>
      </c>
      <c r="B686" t="s">
        <v>8</v>
      </c>
      <c r="C686" s="1">
        <v>44682</v>
      </c>
      <c r="D686" s="1">
        <v>44996</v>
      </c>
      <c r="E686">
        <f>VLOOKUP(data[[#This Row],[id_campaign]],campaign[],4,FALSE)</f>
        <v>62</v>
      </c>
      <c r="F686" t="str">
        <f>VLOOKUP(data[[#This Row],[id_campaign]],campaign[],2,FALSE)</f>
        <v>HandsetWebCapable</v>
      </c>
      <c r="G686" t="str">
        <f>VLOOKUP(data[[#This Row],[id_customer]],customer[],2,FALSE)</f>
        <v>Rutherford Messenger</v>
      </c>
      <c r="H686" t="str">
        <f>data[[#This Row],[id_customer]]&amp;data[[#This Row],[id_campaign]]</f>
        <v>C0037cam03</v>
      </c>
      <c r="I686">
        <f>DATEDIF(data[[#This Row],[join_date]],data[[#This Row],[buy_date]],"M")</f>
        <v>10</v>
      </c>
    </row>
    <row r="687" spans="1:9" x14ac:dyDescent="0.25">
      <c r="A687" t="s">
        <v>189</v>
      </c>
      <c r="B687" t="s">
        <v>8</v>
      </c>
      <c r="C687" s="1">
        <v>44682</v>
      </c>
      <c r="D687" s="1">
        <v>45030</v>
      </c>
      <c r="E687">
        <f>VLOOKUP(data[[#This Row],[id_campaign]],campaign[],4,FALSE)</f>
        <v>62</v>
      </c>
      <c r="F687" t="str">
        <f>VLOOKUP(data[[#This Row],[id_campaign]],campaign[],2,FALSE)</f>
        <v>HandsetWebCapable</v>
      </c>
      <c r="G687" t="str">
        <f>VLOOKUP(data[[#This Row],[id_customer]],customer[],2,FALSE)</f>
        <v>Rutherford Messenger</v>
      </c>
      <c r="H687" t="str">
        <f>data[[#This Row],[id_customer]]&amp;data[[#This Row],[id_campaign]]</f>
        <v>C0037cam03</v>
      </c>
      <c r="I687">
        <f>DATEDIF(data[[#This Row],[join_date]],data[[#This Row],[buy_date]],"M")</f>
        <v>11</v>
      </c>
    </row>
    <row r="688" spans="1:9" x14ac:dyDescent="0.25">
      <c r="A688" t="s">
        <v>189</v>
      </c>
      <c r="B688" t="s">
        <v>8</v>
      </c>
      <c r="C688" s="1">
        <v>44682</v>
      </c>
      <c r="D688" s="1">
        <v>45059</v>
      </c>
      <c r="E688">
        <f>VLOOKUP(data[[#This Row],[id_campaign]],campaign[],4,FALSE)</f>
        <v>62</v>
      </c>
      <c r="F688" t="str">
        <f>VLOOKUP(data[[#This Row],[id_campaign]],campaign[],2,FALSE)</f>
        <v>HandsetWebCapable</v>
      </c>
      <c r="G688" t="str">
        <f>VLOOKUP(data[[#This Row],[id_customer]],customer[],2,FALSE)</f>
        <v>Rutherford Messenger</v>
      </c>
      <c r="H688" t="str">
        <f>data[[#This Row],[id_customer]]&amp;data[[#This Row],[id_campaign]]</f>
        <v>C0037cam03</v>
      </c>
      <c r="I688">
        <f>DATEDIF(data[[#This Row],[join_date]],data[[#This Row],[buy_date]],"M")</f>
        <v>12</v>
      </c>
    </row>
    <row r="689" spans="1:9" x14ac:dyDescent="0.25">
      <c r="A689" t="s">
        <v>189</v>
      </c>
      <c r="B689" t="s">
        <v>28</v>
      </c>
      <c r="C689" s="1">
        <v>44730</v>
      </c>
      <c r="D689" s="1">
        <v>44730</v>
      </c>
      <c r="E689">
        <f>VLOOKUP(data[[#This Row],[id_campaign]],campaign[],4,FALSE)</f>
        <v>25</v>
      </c>
      <c r="F689" t="str">
        <f>VLOOKUP(data[[#This Row],[id_campaign]],campaign[],2,FALSE)</f>
        <v>NewCellphoneUser</v>
      </c>
      <c r="G689" t="str">
        <f>VLOOKUP(data[[#This Row],[id_customer]],customer[],2,FALSE)</f>
        <v>Rutherford Messenger</v>
      </c>
      <c r="H689" t="str">
        <f>data[[#This Row],[id_customer]]&amp;data[[#This Row],[id_campaign]]</f>
        <v>C0037cam13</v>
      </c>
      <c r="I689">
        <f>DATEDIF(data[[#This Row],[join_date]],data[[#This Row],[buy_date]],"M")</f>
        <v>0</v>
      </c>
    </row>
    <row r="690" spans="1:9" x14ac:dyDescent="0.25">
      <c r="A690" t="s">
        <v>189</v>
      </c>
      <c r="B690" t="s">
        <v>28</v>
      </c>
      <c r="C690" s="1">
        <v>44730</v>
      </c>
      <c r="D690" s="1">
        <v>44764</v>
      </c>
      <c r="E690">
        <f>VLOOKUP(data[[#This Row],[id_campaign]],campaign[],4,FALSE)</f>
        <v>25</v>
      </c>
      <c r="F690" t="str">
        <f>VLOOKUP(data[[#This Row],[id_campaign]],campaign[],2,FALSE)</f>
        <v>NewCellphoneUser</v>
      </c>
      <c r="G690" t="str">
        <f>VLOOKUP(data[[#This Row],[id_customer]],customer[],2,FALSE)</f>
        <v>Rutherford Messenger</v>
      </c>
      <c r="H690" t="str">
        <f>data[[#This Row],[id_customer]]&amp;data[[#This Row],[id_campaign]]</f>
        <v>C0037cam13</v>
      </c>
      <c r="I690">
        <f>DATEDIF(data[[#This Row],[join_date]],data[[#This Row],[buy_date]],"M")</f>
        <v>1</v>
      </c>
    </row>
    <row r="691" spans="1:9" x14ac:dyDescent="0.25">
      <c r="A691" t="s">
        <v>189</v>
      </c>
      <c r="B691" t="s">
        <v>28</v>
      </c>
      <c r="C691" s="1">
        <v>44730</v>
      </c>
      <c r="D691" s="1">
        <v>44798</v>
      </c>
      <c r="E691">
        <f>VLOOKUP(data[[#This Row],[id_campaign]],campaign[],4,FALSE)</f>
        <v>25</v>
      </c>
      <c r="F691" t="str">
        <f>VLOOKUP(data[[#This Row],[id_campaign]],campaign[],2,FALSE)</f>
        <v>NewCellphoneUser</v>
      </c>
      <c r="G691" t="str">
        <f>VLOOKUP(data[[#This Row],[id_customer]],customer[],2,FALSE)</f>
        <v>Rutherford Messenger</v>
      </c>
      <c r="H691" t="str">
        <f>data[[#This Row],[id_customer]]&amp;data[[#This Row],[id_campaign]]</f>
        <v>C0037cam13</v>
      </c>
      <c r="I691">
        <f>DATEDIF(data[[#This Row],[join_date]],data[[#This Row],[buy_date]],"M")</f>
        <v>2</v>
      </c>
    </row>
    <row r="692" spans="1:9" x14ac:dyDescent="0.25">
      <c r="A692" t="s">
        <v>189</v>
      </c>
      <c r="B692" t="s">
        <v>28</v>
      </c>
      <c r="C692" s="1">
        <v>44730</v>
      </c>
      <c r="D692" s="1">
        <v>44833</v>
      </c>
      <c r="E692">
        <f>VLOOKUP(data[[#This Row],[id_campaign]],campaign[],4,FALSE)</f>
        <v>25</v>
      </c>
      <c r="F692" t="str">
        <f>VLOOKUP(data[[#This Row],[id_campaign]],campaign[],2,FALSE)</f>
        <v>NewCellphoneUser</v>
      </c>
      <c r="G692" t="str">
        <f>VLOOKUP(data[[#This Row],[id_customer]],customer[],2,FALSE)</f>
        <v>Rutherford Messenger</v>
      </c>
      <c r="H692" t="str">
        <f>data[[#This Row],[id_customer]]&amp;data[[#This Row],[id_campaign]]</f>
        <v>C0037cam13</v>
      </c>
      <c r="I692">
        <f>DATEDIF(data[[#This Row],[join_date]],data[[#This Row],[buy_date]],"M")</f>
        <v>3</v>
      </c>
    </row>
    <row r="693" spans="1:9" x14ac:dyDescent="0.25">
      <c r="A693" t="s">
        <v>189</v>
      </c>
      <c r="B693" t="s">
        <v>28</v>
      </c>
      <c r="C693" s="1">
        <v>44730</v>
      </c>
      <c r="D693" s="1">
        <v>44883</v>
      </c>
      <c r="E693">
        <f>VLOOKUP(data[[#This Row],[id_campaign]],campaign[],4,FALSE)</f>
        <v>25</v>
      </c>
      <c r="F693" t="str">
        <f>VLOOKUP(data[[#This Row],[id_campaign]],campaign[],2,FALSE)</f>
        <v>NewCellphoneUser</v>
      </c>
      <c r="G693" t="str">
        <f>VLOOKUP(data[[#This Row],[id_customer]],customer[],2,FALSE)</f>
        <v>Rutherford Messenger</v>
      </c>
      <c r="H693" t="str">
        <f>data[[#This Row],[id_customer]]&amp;data[[#This Row],[id_campaign]]</f>
        <v>C0037cam13</v>
      </c>
      <c r="I693">
        <f>DATEDIF(data[[#This Row],[join_date]],data[[#This Row],[buy_date]],"M")</f>
        <v>5</v>
      </c>
    </row>
    <row r="694" spans="1:9" x14ac:dyDescent="0.25">
      <c r="A694" t="s">
        <v>189</v>
      </c>
      <c r="B694" t="s">
        <v>28</v>
      </c>
      <c r="C694" s="1">
        <v>44730</v>
      </c>
      <c r="D694" s="1">
        <v>44951</v>
      </c>
      <c r="E694">
        <f>VLOOKUP(data[[#This Row],[id_campaign]],campaign[],4,FALSE)</f>
        <v>25</v>
      </c>
      <c r="F694" t="str">
        <f>VLOOKUP(data[[#This Row],[id_campaign]],campaign[],2,FALSE)</f>
        <v>NewCellphoneUser</v>
      </c>
      <c r="G694" t="str">
        <f>VLOOKUP(data[[#This Row],[id_customer]],customer[],2,FALSE)</f>
        <v>Rutherford Messenger</v>
      </c>
      <c r="H694" t="str">
        <f>data[[#This Row],[id_customer]]&amp;data[[#This Row],[id_campaign]]</f>
        <v>C0037cam13</v>
      </c>
      <c r="I694">
        <f>DATEDIF(data[[#This Row],[join_date]],data[[#This Row],[buy_date]],"M")</f>
        <v>7</v>
      </c>
    </row>
    <row r="695" spans="1:9" x14ac:dyDescent="0.25">
      <c r="A695" t="s">
        <v>189</v>
      </c>
      <c r="B695" t="s">
        <v>28</v>
      </c>
      <c r="C695" s="1">
        <v>44730</v>
      </c>
      <c r="D695" s="1">
        <v>44984</v>
      </c>
      <c r="E695">
        <f>VLOOKUP(data[[#This Row],[id_campaign]],campaign[],4,FALSE)</f>
        <v>25</v>
      </c>
      <c r="F695" t="str">
        <f>VLOOKUP(data[[#This Row],[id_campaign]],campaign[],2,FALSE)</f>
        <v>NewCellphoneUser</v>
      </c>
      <c r="G695" t="str">
        <f>VLOOKUP(data[[#This Row],[id_customer]],customer[],2,FALSE)</f>
        <v>Rutherford Messenger</v>
      </c>
      <c r="H695" t="str">
        <f>data[[#This Row],[id_customer]]&amp;data[[#This Row],[id_campaign]]</f>
        <v>C0037cam13</v>
      </c>
      <c r="I695">
        <f>DATEDIF(data[[#This Row],[join_date]],data[[#This Row],[buy_date]],"M")</f>
        <v>8</v>
      </c>
    </row>
    <row r="696" spans="1:9" x14ac:dyDescent="0.25">
      <c r="A696" t="s">
        <v>189</v>
      </c>
      <c r="B696" t="s">
        <v>28</v>
      </c>
      <c r="C696" s="1">
        <v>44730</v>
      </c>
      <c r="D696" s="1">
        <v>45013</v>
      </c>
      <c r="E696">
        <f>VLOOKUP(data[[#This Row],[id_campaign]],campaign[],4,FALSE)</f>
        <v>25</v>
      </c>
      <c r="F696" t="str">
        <f>VLOOKUP(data[[#This Row],[id_campaign]],campaign[],2,FALSE)</f>
        <v>NewCellphoneUser</v>
      </c>
      <c r="G696" t="str">
        <f>VLOOKUP(data[[#This Row],[id_customer]],customer[],2,FALSE)</f>
        <v>Rutherford Messenger</v>
      </c>
      <c r="H696" t="str">
        <f>data[[#This Row],[id_customer]]&amp;data[[#This Row],[id_campaign]]</f>
        <v>C0037cam13</v>
      </c>
      <c r="I696">
        <f>DATEDIF(data[[#This Row],[join_date]],data[[#This Row],[buy_date]],"M")</f>
        <v>9</v>
      </c>
    </row>
    <row r="697" spans="1:9" x14ac:dyDescent="0.25">
      <c r="A697" t="s">
        <v>189</v>
      </c>
      <c r="B697" t="s">
        <v>28</v>
      </c>
      <c r="C697" s="1">
        <v>44730</v>
      </c>
      <c r="D697" s="1">
        <v>45066</v>
      </c>
      <c r="E697">
        <f>VLOOKUP(data[[#This Row],[id_campaign]],campaign[],4,FALSE)</f>
        <v>25</v>
      </c>
      <c r="F697" t="str">
        <f>VLOOKUP(data[[#This Row],[id_campaign]],campaign[],2,FALSE)</f>
        <v>NewCellphoneUser</v>
      </c>
      <c r="G697" t="str">
        <f>VLOOKUP(data[[#This Row],[id_customer]],customer[],2,FALSE)</f>
        <v>Rutherford Messenger</v>
      </c>
      <c r="H697" t="str">
        <f>data[[#This Row],[id_customer]]&amp;data[[#This Row],[id_campaign]]</f>
        <v>C0037cam13</v>
      </c>
      <c r="I697">
        <f>DATEDIF(data[[#This Row],[join_date]],data[[#This Row],[buy_date]],"M")</f>
        <v>11</v>
      </c>
    </row>
    <row r="698" spans="1:9" x14ac:dyDescent="0.25">
      <c r="A698" t="s">
        <v>189</v>
      </c>
      <c r="B698" t="s">
        <v>16</v>
      </c>
      <c r="C698" s="1">
        <v>44777</v>
      </c>
      <c r="D698" s="1">
        <v>44777</v>
      </c>
      <c r="E698">
        <f>VLOOKUP(data[[#This Row],[id_campaign]],campaign[],4,FALSE)</f>
        <v>25</v>
      </c>
      <c r="F698" t="str">
        <f>VLOOKUP(data[[#This Row],[id_campaign]],campaign[],2,FALSE)</f>
        <v>BuysViaMailOrder</v>
      </c>
      <c r="G698" t="str">
        <f>VLOOKUP(data[[#This Row],[id_customer]],customer[],2,FALSE)</f>
        <v>Rutherford Messenger</v>
      </c>
      <c r="H698" t="str">
        <f>data[[#This Row],[id_customer]]&amp;data[[#This Row],[id_campaign]]</f>
        <v>C0037cam07</v>
      </c>
      <c r="I698">
        <f>DATEDIF(data[[#This Row],[join_date]],data[[#This Row],[buy_date]],"M")</f>
        <v>0</v>
      </c>
    </row>
    <row r="699" spans="1:9" x14ac:dyDescent="0.25">
      <c r="A699" t="s">
        <v>189</v>
      </c>
      <c r="B699" t="s">
        <v>16</v>
      </c>
      <c r="C699" s="1">
        <v>44777</v>
      </c>
      <c r="D699" s="1">
        <v>44821</v>
      </c>
      <c r="E699">
        <f>VLOOKUP(data[[#This Row],[id_campaign]],campaign[],4,FALSE)</f>
        <v>25</v>
      </c>
      <c r="F699" t="str">
        <f>VLOOKUP(data[[#This Row],[id_campaign]],campaign[],2,FALSE)</f>
        <v>BuysViaMailOrder</v>
      </c>
      <c r="G699" t="str">
        <f>VLOOKUP(data[[#This Row],[id_customer]],customer[],2,FALSE)</f>
        <v>Rutherford Messenger</v>
      </c>
      <c r="H699" t="str">
        <f>data[[#This Row],[id_customer]]&amp;data[[#This Row],[id_campaign]]</f>
        <v>C0037cam07</v>
      </c>
      <c r="I699">
        <f>DATEDIF(data[[#This Row],[join_date]],data[[#This Row],[buy_date]],"M")</f>
        <v>1</v>
      </c>
    </row>
    <row r="700" spans="1:9" x14ac:dyDescent="0.25">
      <c r="A700" t="s">
        <v>189</v>
      </c>
      <c r="B700" t="s">
        <v>16</v>
      </c>
      <c r="C700" s="1">
        <v>44777</v>
      </c>
      <c r="D700" s="1">
        <v>44843</v>
      </c>
      <c r="E700">
        <f>VLOOKUP(data[[#This Row],[id_campaign]],campaign[],4,FALSE)</f>
        <v>25</v>
      </c>
      <c r="F700" t="str">
        <f>VLOOKUP(data[[#This Row],[id_campaign]],campaign[],2,FALSE)</f>
        <v>BuysViaMailOrder</v>
      </c>
      <c r="G700" t="str">
        <f>VLOOKUP(data[[#This Row],[id_customer]],customer[],2,FALSE)</f>
        <v>Rutherford Messenger</v>
      </c>
      <c r="H700" t="str">
        <f>data[[#This Row],[id_customer]]&amp;data[[#This Row],[id_campaign]]</f>
        <v>C0037cam07</v>
      </c>
      <c r="I700">
        <f>DATEDIF(data[[#This Row],[join_date]],data[[#This Row],[buy_date]],"M")</f>
        <v>2</v>
      </c>
    </row>
    <row r="701" spans="1:9" x14ac:dyDescent="0.25">
      <c r="A701" t="s">
        <v>189</v>
      </c>
      <c r="B701" t="s">
        <v>16</v>
      </c>
      <c r="C701" s="1">
        <v>44777</v>
      </c>
      <c r="D701" s="1">
        <v>44874</v>
      </c>
      <c r="E701">
        <f>VLOOKUP(data[[#This Row],[id_campaign]],campaign[],4,FALSE)</f>
        <v>25</v>
      </c>
      <c r="F701" t="str">
        <f>VLOOKUP(data[[#This Row],[id_campaign]],campaign[],2,FALSE)</f>
        <v>BuysViaMailOrder</v>
      </c>
      <c r="G701" t="str">
        <f>VLOOKUP(data[[#This Row],[id_customer]],customer[],2,FALSE)</f>
        <v>Rutherford Messenger</v>
      </c>
      <c r="H701" t="str">
        <f>data[[#This Row],[id_customer]]&amp;data[[#This Row],[id_campaign]]</f>
        <v>C0037cam07</v>
      </c>
      <c r="I701">
        <f>DATEDIF(data[[#This Row],[join_date]],data[[#This Row],[buy_date]],"M")</f>
        <v>3</v>
      </c>
    </row>
    <row r="702" spans="1:9" x14ac:dyDescent="0.25">
      <c r="A702" t="s">
        <v>189</v>
      </c>
      <c r="B702" t="s">
        <v>16</v>
      </c>
      <c r="C702" s="1">
        <v>44777</v>
      </c>
      <c r="D702" s="1">
        <v>44901</v>
      </c>
      <c r="E702">
        <f>VLOOKUP(data[[#This Row],[id_campaign]],campaign[],4,FALSE)</f>
        <v>25</v>
      </c>
      <c r="F702" t="str">
        <f>VLOOKUP(data[[#This Row],[id_campaign]],campaign[],2,FALSE)</f>
        <v>BuysViaMailOrder</v>
      </c>
      <c r="G702" t="str">
        <f>VLOOKUP(data[[#This Row],[id_customer]],customer[],2,FALSE)</f>
        <v>Rutherford Messenger</v>
      </c>
      <c r="H702" t="str">
        <f>data[[#This Row],[id_customer]]&amp;data[[#This Row],[id_campaign]]</f>
        <v>C0037cam07</v>
      </c>
      <c r="I702">
        <f>DATEDIF(data[[#This Row],[join_date]],data[[#This Row],[buy_date]],"M")</f>
        <v>4</v>
      </c>
    </row>
    <row r="703" spans="1:9" x14ac:dyDescent="0.25">
      <c r="A703" t="s">
        <v>189</v>
      </c>
      <c r="B703" t="s">
        <v>16</v>
      </c>
      <c r="C703" s="1">
        <v>44777</v>
      </c>
      <c r="D703" s="1">
        <v>44935</v>
      </c>
      <c r="E703">
        <f>VLOOKUP(data[[#This Row],[id_campaign]],campaign[],4,FALSE)</f>
        <v>25</v>
      </c>
      <c r="F703" t="str">
        <f>VLOOKUP(data[[#This Row],[id_campaign]],campaign[],2,FALSE)</f>
        <v>BuysViaMailOrder</v>
      </c>
      <c r="G703" t="str">
        <f>VLOOKUP(data[[#This Row],[id_customer]],customer[],2,FALSE)</f>
        <v>Rutherford Messenger</v>
      </c>
      <c r="H703" t="str">
        <f>data[[#This Row],[id_customer]]&amp;data[[#This Row],[id_campaign]]</f>
        <v>C0037cam07</v>
      </c>
      <c r="I703">
        <f>DATEDIF(data[[#This Row],[join_date]],data[[#This Row],[buy_date]],"M")</f>
        <v>5</v>
      </c>
    </row>
    <row r="704" spans="1:9" x14ac:dyDescent="0.25">
      <c r="A704" t="s">
        <v>189</v>
      </c>
      <c r="B704" t="s">
        <v>16</v>
      </c>
      <c r="C704" s="1">
        <v>44777</v>
      </c>
      <c r="D704" s="1">
        <v>44972</v>
      </c>
      <c r="E704">
        <f>VLOOKUP(data[[#This Row],[id_campaign]],campaign[],4,FALSE)</f>
        <v>25</v>
      </c>
      <c r="F704" t="str">
        <f>VLOOKUP(data[[#This Row],[id_campaign]],campaign[],2,FALSE)</f>
        <v>BuysViaMailOrder</v>
      </c>
      <c r="G704" t="str">
        <f>VLOOKUP(data[[#This Row],[id_customer]],customer[],2,FALSE)</f>
        <v>Rutherford Messenger</v>
      </c>
      <c r="H704" t="str">
        <f>data[[#This Row],[id_customer]]&amp;data[[#This Row],[id_campaign]]</f>
        <v>C0037cam07</v>
      </c>
      <c r="I704">
        <f>DATEDIF(data[[#This Row],[join_date]],data[[#This Row],[buy_date]],"M")</f>
        <v>6</v>
      </c>
    </row>
    <row r="705" spans="1:9" x14ac:dyDescent="0.25">
      <c r="A705" t="s">
        <v>189</v>
      </c>
      <c r="B705" t="s">
        <v>16</v>
      </c>
      <c r="C705" s="1">
        <v>44777</v>
      </c>
      <c r="D705" s="1">
        <v>44992</v>
      </c>
      <c r="E705">
        <f>VLOOKUP(data[[#This Row],[id_campaign]],campaign[],4,FALSE)</f>
        <v>25</v>
      </c>
      <c r="F705" t="str">
        <f>VLOOKUP(data[[#This Row],[id_campaign]],campaign[],2,FALSE)</f>
        <v>BuysViaMailOrder</v>
      </c>
      <c r="G705" t="str">
        <f>VLOOKUP(data[[#This Row],[id_customer]],customer[],2,FALSE)</f>
        <v>Rutherford Messenger</v>
      </c>
      <c r="H705" t="str">
        <f>data[[#This Row],[id_customer]]&amp;data[[#This Row],[id_campaign]]</f>
        <v>C0037cam07</v>
      </c>
      <c r="I705">
        <f>DATEDIF(data[[#This Row],[join_date]],data[[#This Row],[buy_date]],"M")</f>
        <v>7</v>
      </c>
    </row>
    <row r="706" spans="1:9" x14ac:dyDescent="0.25">
      <c r="A706" t="s">
        <v>189</v>
      </c>
      <c r="B706" t="s">
        <v>16</v>
      </c>
      <c r="C706" s="1">
        <v>44777</v>
      </c>
      <c r="D706" s="1">
        <v>45024</v>
      </c>
      <c r="E706">
        <f>VLOOKUP(data[[#This Row],[id_campaign]],campaign[],4,FALSE)</f>
        <v>25</v>
      </c>
      <c r="F706" t="str">
        <f>VLOOKUP(data[[#This Row],[id_campaign]],campaign[],2,FALSE)</f>
        <v>BuysViaMailOrder</v>
      </c>
      <c r="G706" t="str">
        <f>VLOOKUP(data[[#This Row],[id_customer]],customer[],2,FALSE)</f>
        <v>Rutherford Messenger</v>
      </c>
      <c r="H706" t="str">
        <f>data[[#This Row],[id_customer]]&amp;data[[#This Row],[id_campaign]]</f>
        <v>C0037cam07</v>
      </c>
      <c r="I706">
        <f>DATEDIF(data[[#This Row],[join_date]],data[[#This Row],[buy_date]],"M")</f>
        <v>8</v>
      </c>
    </row>
    <row r="707" spans="1:9" x14ac:dyDescent="0.25">
      <c r="A707" t="s">
        <v>189</v>
      </c>
      <c r="B707" t="s">
        <v>16</v>
      </c>
      <c r="C707" s="1">
        <v>44777</v>
      </c>
      <c r="D707" s="1">
        <v>45050</v>
      </c>
      <c r="E707">
        <f>VLOOKUP(data[[#This Row],[id_campaign]],campaign[],4,FALSE)</f>
        <v>25</v>
      </c>
      <c r="F707" t="str">
        <f>VLOOKUP(data[[#This Row],[id_campaign]],campaign[],2,FALSE)</f>
        <v>BuysViaMailOrder</v>
      </c>
      <c r="G707" t="str">
        <f>VLOOKUP(data[[#This Row],[id_customer]],customer[],2,FALSE)</f>
        <v>Rutherford Messenger</v>
      </c>
      <c r="H707" t="str">
        <f>data[[#This Row],[id_customer]]&amp;data[[#This Row],[id_campaign]]</f>
        <v>C0037cam07</v>
      </c>
      <c r="I707">
        <f>DATEDIF(data[[#This Row],[join_date]],data[[#This Row],[buy_date]],"M")</f>
        <v>9</v>
      </c>
    </row>
    <row r="708" spans="1:9" x14ac:dyDescent="0.25">
      <c r="A708" t="s">
        <v>193</v>
      </c>
      <c r="B708" t="s">
        <v>28</v>
      </c>
      <c r="C708" s="1">
        <v>44815</v>
      </c>
      <c r="D708" s="1">
        <v>44815</v>
      </c>
      <c r="E708">
        <f>VLOOKUP(data[[#This Row],[id_campaign]],campaign[],4,FALSE)</f>
        <v>25</v>
      </c>
      <c r="F708" t="str">
        <f>VLOOKUP(data[[#This Row],[id_campaign]],campaign[],2,FALSE)</f>
        <v>NewCellphoneUser</v>
      </c>
      <c r="G708" t="str">
        <f>VLOOKUP(data[[#This Row],[id_customer]],customer[],2,FALSE)</f>
        <v>Pascale Rollinson</v>
      </c>
      <c r="H708" t="str">
        <f>data[[#This Row],[id_customer]]&amp;data[[#This Row],[id_campaign]]</f>
        <v>C0038cam13</v>
      </c>
      <c r="I708">
        <f>DATEDIF(data[[#This Row],[join_date]],data[[#This Row],[buy_date]],"M")</f>
        <v>0</v>
      </c>
    </row>
    <row r="709" spans="1:9" x14ac:dyDescent="0.25">
      <c r="A709" t="s">
        <v>193</v>
      </c>
      <c r="B709" t="s">
        <v>28</v>
      </c>
      <c r="C709" s="1">
        <v>44815</v>
      </c>
      <c r="D709" s="1">
        <v>44852</v>
      </c>
      <c r="E709">
        <f>VLOOKUP(data[[#This Row],[id_campaign]],campaign[],4,FALSE)</f>
        <v>25</v>
      </c>
      <c r="F709" t="str">
        <f>VLOOKUP(data[[#This Row],[id_campaign]],campaign[],2,FALSE)</f>
        <v>NewCellphoneUser</v>
      </c>
      <c r="G709" t="str">
        <f>VLOOKUP(data[[#This Row],[id_customer]],customer[],2,FALSE)</f>
        <v>Pascale Rollinson</v>
      </c>
      <c r="H709" t="str">
        <f>data[[#This Row],[id_customer]]&amp;data[[#This Row],[id_campaign]]</f>
        <v>C0038cam13</v>
      </c>
      <c r="I709">
        <f>DATEDIF(data[[#This Row],[join_date]],data[[#This Row],[buy_date]],"M")</f>
        <v>1</v>
      </c>
    </row>
    <row r="710" spans="1:9" x14ac:dyDescent="0.25">
      <c r="A710" t="s">
        <v>193</v>
      </c>
      <c r="B710" t="s">
        <v>28</v>
      </c>
      <c r="C710" s="1">
        <v>44815</v>
      </c>
      <c r="D710" s="1">
        <v>44886</v>
      </c>
      <c r="E710">
        <f>VLOOKUP(data[[#This Row],[id_campaign]],campaign[],4,FALSE)</f>
        <v>25</v>
      </c>
      <c r="F710" t="str">
        <f>VLOOKUP(data[[#This Row],[id_campaign]],campaign[],2,FALSE)</f>
        <v>NewCellphoneUser</v>
      </c>
      <c r="G710" t="str">
        <f>VLOOKUP(data[[#This Row],[id_customer]],customer[],2,FALSE)</f>
        <v>Pascale Rollinson</v>
      </c>
      <c r="H710" t="str">
        <f>data[[#This Row],[id_customer]]&amp;data[[#This Row],[id_campaign]]</f>
        <v>C0038cam13</v>
      </c>
      <c r="I710">
        <f>DATEDIF(data[[#This Row],[join_date]],data[[#This Row],[buy_date]],"M")</f>
        <v>2</v>
      </c>
    </row>
    <row r="711" spans="1:9" x14ac:dyDescent="0.25">
      <c r="A711" t="s">
        <v>193</v>
      </c>
      <c r="B711" t="s">
        <v>28</v>
      </c>
      <c r="C711" s="1">
        <v>44815</v>
      </c>
      <c r="D711" s="1">
        <v>44911</v>
      </c>
      <c r="E711">
        <f>VLOOKUP(data[[#This Row],[id_campaign]],campaign[],4,FALSE)</f>
        <v>25</v>
      </c>
      <c r="F711" t="str">
        <f>VLOOKUP(data[[#This Row],[id_campaign]],campaign[],2,FALSE)</f>
        <v>NewCellphoneUser</v>
      </c>
      <c r="G711" t="str">
        <f>VLOOKUP(data[[#This Row],[id_customer]],customer[],2,FALSE)</f>
        <v>Pascale Rollinson</v>
      </c>
      <c r="H711" t="str">
        <f>data[[#This Row],[id_customer]]&amp;data[[#This Row],[id_campaign]]</f>
        <v>C0038cam13</v>
      </c>
      <c r="I711">
        <f>DATEDIF(data[[#This Row],[join_date]],data[[#This Row],[buy_date]],"M")</f>
        <v>3</v>
      </c>
    </row>
    <row r="712" spans="1:9" x14ac:dyDescent="0.25">
      <c r="A712" t="s">
        <v>193</v>
      </c>
      <c r="B712" t="s">
        <v>28</v>
      </c>
      <c r="C712" s="1">
        <v>44815</v>
      </c>
      <c r="D712" s="1">
        <v>44946</v>
      </c>
      <c r="E712">
        <f>VLOOKUP(data[[#This Row],[id_campaign]],campaign[],4,FALSE)</f>
        <v>25</v>
      </c>
      <c r="F712" t="str">
        <f>VLOOKUP(data[[#This Row],[id_campaign]],campaign[],2,FALSE)</f>
        <v>NewCellphoneUser</v>
      </c>
      <c r="G712" t="str">
        <f>VLOOKUP(data[[#This Row],[id_customer]],customer[],2,FALSE)</f>
        <v>Pascale Rollinson</v>
      </c>
      <c r="H712" t="str">
        <f>data[[#This Row],[id_customer]]&amp;data[[#This Row],[id_campaign]]</f>
        <v>C0038cam13</v>
      </c>
      <c r="I712">
        <f>DATEDIF(data[[#This Row],[join_date]],data[[#This Row],[buy_date]],"M")</f>
        <v>4</v>
      </c>
    </row>
    <row r="713" spans="1:9" x14ac:dyDescent="0.25">
      <c r="A713" t="s">
        <v>193</v>
      </c>
      <c r="B713" t="s">
        <v>28</v>
      </c>
      <c r="C713" s="1">
        <v>44815</v>
      </c>
      <c r="D713" s="1">
        <v>44970</v>
      </c>
      <c r="E713">
        <f>VLOOKUP(data[[#This Row],[id_campaign]],campaign[],4,FALSE)</f>
        <v>25</v>
      </c>
      <c r="F713" t="str">
        <f>VLOOKUP(data[[#This Row],[id_campaign]],campaign[],2,FALSE)</f>
        <v>NewCellphoneUser</v>
      </c>
      <c r="G713" t="str">
        <f>VLOOKUP(data[[#This Row],[id_customer]],customer[],2,FALSE)</f>
        <v>Pascale Rollinson</v>
      </c>
      <c r="H713" t="str">
        <f>data[[#This Row],[id_customer]]&amp;data[[#This Row],[id_campaign]]</f>
        <v>C0038cam13</v>
      </c>
      <c r="I713">
        <f>DATEDIF(data[[#This Row],[join_date]],data[[#This Row],[buy_date]],"M")</f>
        <v>5</v>
      </c>
    </row>
    <row r="714" spans="1:9" x14ac:dyDescent="0.25">
      <c r="A714" t="s">
        <v>193</v>
      </c>
      <c r="B714" t="s">
        <v>28</v>
      </c>
      <c r="C714" s="1">
        <v>44815</v>
      </c>
      <c r="D714" s="1">
        <v>45010</v>
      </c>
      <c r="E714">
        <f>VLOOKUP(data[[#This Row],[id_campaign]],campaign[],4,FALSE)</f>
        <v>25</v>
      </c>
      <c r="F714" t="str">
        <f>VLOOKUP(data[[#This Row],[id_campaign]],campaign[],2,FALSE)</f>
        <v>NewCellphoneUser</v>
      </c>
      <c r="G714" t="str">
        <f>VLOOKUP(data[[#This Row],[id_customer]],customer[],2,FALSE)</f>
        <v>Pascale Rollinson</v>
      </c>
      <c r="H714" t="str">
        <f>data[[#This Row],[id_customer]]&amp;data[[#This Row],[id_campaign]]</f>
        <v>C0038cam13</v>
      </c>
      <c r="I714">
        <f>DATEDIF(data[[#This Row],[join_date]],data[[#This Row],[buy_date]],"M")</f>
        <v>6</v>
      </c>
    </row>
    <row r="715" spans="1:9" x14ac:dyDescent="0.25">
      <c r="A715" t="s">
        <v>193</v>
      </c>
      <c r="B715" t="s">
        <v>28</v>
      </c>
      <c r="C715" s="1">
        <v>44815</v>
      </c>
      <c r="D715" s="1">
        <v>45035</v>
      </c>
      <c r="E715">
        <f>VLOOKUP(data[[#This Row],[id_campaign]],campaign[],4,FALSE)</f>
        <v>25</v>
      </c>
      <c r="F715" t="str">
        <f>VLOOKUP(data[[#This Row],[id_campaign]],campaign[],2,FALSE)</f>
        <v>NewCellphoneUser</v>
      </c>
      <c r="G715" t="str">
        <f>VLOOKUP(data[[#This Row],[id_customer]],customer[],2,FALSE)</f>
        <v>Pascale Rollinson</v>
      </c>
      <c r="H715" t="str">
        <f>data[[#This Row],[id_customer]]&amp;data[[#This Row],[id_campaign]]</f>
        <v>C0038cam13</v>
      </c>
      <c r="I715">
        <f>DATEDIF(data[[#This Row],[join_date]],data[[#This Row],[buy_date]],"M")</f>
        <v>7</v>
      </c>
    </row>
    <row r="716" spans="1:9" x14ac:dyDescent="0.25">
      <c r="A716" t="s">
        <v>193</v>
      </c>
      <c r="B716" t="s">
        <v>28</v>
      </c>
      <c r="C716" s="1">
        <v>44815</v>
      </c>
      <c r="D716" s="1">
        <v>45060</v>
      </c>
      <c r="E716">
        <f>VLOOKUP(data[[#This Row],[id_campaign]],campaign[],4,FALSE)</f>
        <v>25</v>
      </c>
      <c r="F716" t="str">
        <f>VLOOKUP(data[[#This Row],[id_campaign]],campaign[],2,FALSE)</f>
        <v>NewCellphoneUser</v>
      </c>
      <c r="G716" t="str">
        <f>VLOOKUP(data[[#This Row],[id_customer]],customer[],2,FALSE)</f>
        <v>Pascale Rollinson</v>
      </c>
      <c r="H716" t="str">
        <f>data[[#This Row],[id_customer]]&amp;data[[#This Row],[id_campaign]]</f>
        <v>C0038cam13</v>
      </c>
      <c r="I716">
        <f>DATEDIF(data[[#This Row],[join_date]],data[[#This Row],[buy_date]],"M")</f>
        <v>8</v>
      </c>
    </row>
    <row r="717" spans="1:9" x14ac:dyDescent="0.25">
      <c r="A717" t="s">
        <v>193</v>
      </c>
      <c r="B717" t="s">
        <v>20</v>
      </c>
      <c r="C717" s="1">
        <v>44924</v>
      </c>
      <c r="D717" s="1">
        <v>44924</v>
      </c>
      <c r="E717">
        <f>VLOOKUP(data[[#This Row],[id_campaign]],campaign[],4,FALSE)</f>
        <v>75</v>
      </c>
      <c r="F717" t="str">
        <f>VLOOKUP(data[[#This Row],[id_campaign]],campaign[],2,FALSE)</f>
        <v>OptOutMailings</v>
      </c>
      <c r="G717" t="str">
        <f>VLOOKUP(data[[#This Row],[id_customer]],customer[],2,FALSE)</f>
        <v>Pascale Rollinson</v>
      </c>
      <c r="H717" t="str">
        <f>data[[#This Row],[id_customer]]&amp;data[[#This Row],[id_campaign]]</f>
        <v>C0038cam09</v>
      </c>
      <c r="I717">
        <f>DATEDIF(data[[#This Row],[join_date]],data[[#This Row],[buy_date]],"M")</f>
        <v>0</v>
      </c>
    </row>
    <row r="718" spans="1:9" x14ac:dyDescent="0.25">
      <c r="A718" t="s">
        <v>193</v>
      </c>
      <c r="B718" t="s">
        <v>20</v>
      </c>
      <c r="C718" s="1">
        <v>44924</v>
      </c>
      <c r="D718" s="1">
        <v>44994</v>
      </c>
      <c r="E718">
        <f>VLOOKUP(data[[#This Row],[id_campaign]],campaign[],4,FALSE)</f>
        <v>75</v>
      </c>
      <c r="F718" t="str">
        <f>VLOOKUP(data[[#This Row],[id_campaign]],campaign[],2,FALSE)</f>
        <v>OptOutMailings</v>
      </c>
      <c r="G718" t="str">
        <f>VLOOKUP(data[[#This Row],[id_customer]],customer[],2,FALSE)</f>
        <v>Pascale Rollinson</v>
      </c>
      <c r="H718" t="str">
        <f>data[[#This Row],[id_customer]]&amp;data[[#This Row],[id_campaign]]</f>
        <v>C0038cam09</v>
      </c>
      <c r="I718">
        <f>DATEDIF(data[[#This Row],[join_date]],data[[#This Row],[buy_date]],"M")</f>
        <v>2</v>
      </c>
    </row>
    <row r="719" spans="1:9" x14ac:dyDescent="0.25">
      <c r="A719" t="s">
        <v>193</v>
      </c>
      <c r="B719" t="s">
        <v>20</v>
      </c>
      <c r="C719" s="1">
        <v>44924</v>
      </c>
      <c r="D719" s="1">
        <v>45019</v>
      </c>
      <c r="E719">
        <f>VLOOKUP(data[[#This Row],[id_campaign]],campaign[],4,FALSE)</f>
        <v>75</v>
      </c>
      <c r="F719" t="str">
        <f>VLOOKUP(data[[#This Row],[id_campaign]],campaign[],2,FALSE)</f>
        <v>OptOutMailings</v>
      </c>
      <c r="G719" t="str">
        <f>VLOOKUP(data[[#This Row],[id_customer]],customer[],2,FALSE)</f>
        <v>Pascale Rollinson</v>
      </c>
      <c r="H719" t="str">
        <f>data[[#This Row],[id_customer]]&amp;data[[#This Row],[id_campaign]]</f>
        <v>C0038cam09</v>
      </c>
      <c r="I719">
        <f>DATEDIF(data[[#This Row],[join_date]],data[[#This Row],[buy_date]],"M")</f>
        <v>3</v>
      </c>
    </row>
    <row r="720" spans="1:9" x14ac:dyDescent="0.25">
      <c r="A720" t="s">
        <v>193</v>
      </c>
      <c r="B720" t="s">
        <v>20</v>
      </c>
      <c r="C720" s="1">
        <v>44924</v>
      </c>
      <c r="D720" s="1">
        <v>45059</v>
      </c>
      <c r="E720">
        <f>VLOOKUP(data[[#This Row],[id_campaign]],campaign[],4,FALSE)</f>
        <v>75</v>
      </c>
      <c r="F720" t="str">
        <f>VLOOKUP(data[[#This Row],[id_campaign]],campaign[],2,FALSE)</f>
        <v>OptOutMailings</v>
      </c>
      <c r="G720" t="str">
        <f>VLOOKUP(data[[#This Row],[id_customer]],customer[],2,FALSE)</f>
        <v>Pascale Rollinson</v>
      </c>
      <c r="H720" t="str">
        <f>data[[#This Row],[id_customer]]&amp;data[[#This Row],[id_campaign]]</f>
        <v>C0038cam09</v>
      </c>
      <c r="I720">
        <f>DATEDIF(data[[#This Row],[join_date]],data[[#This Row],[buy_date]],"M")</f>
        <v>4</v>
      </c>
    </row>
    <row r="721" spans="1:9" x14ac:dyDescent="0.25">
      <c r="A721" t="s">
        <v>193</v>
      </c>
      <c r="B721" t="s">
        <v>20</v>
      </c>
      <c r="C721" s="1">
        <v>44924</v>
      </c>
      <c r="D721" s="1">
        <v>45079</v>
      </c>
      <c r="E721">
        <f>VLOOKUP(data[[#This Row],[id_campaign]],campaign[],4,FALSE)</f>
        <v>75</v>
      </c>
      <c r="F721" t="str">
        <f>VLOOKUP(data[[#This Row],[id_campaign]],campaign[],2,FALSE)</f>
        <v>OptOutMailings</v>
      </c>
      <c r="G721" t="str">
        <f>VLOOKUP(data[[#This Row],[id_customer]],customer[],2,FALSE)</f>
        <v>Pascale Rollinson</v>
      </c>
      <c r="H721" t="str">
        <f>data[[#This Row],[id_customer]]&amp;data[[#This Row],[id_campaign]]</f>
        <v>C0038cam09</v>
      </c>
      <c r="I721">
        <f>DATEDIF(data[[#This Row],[join_date]],data[[#This Row],[buy_date]],"M")</f>
        <v>5</v>
      </c>
    </row>
    <row r="722" spans="1:9" x14ac:dyDescent="0.25">
      <c r="A722" t="s">
        <v>193</v>
      </c>
      <c r="B722" t="s">
        <v>4</v>
      </c>
      <c r="C722" s="1">
        <v>44977</v>
      </c>
      <c r="D722" s="1">
        <v>44977</v>
      </c>
      <c r="E722">
        <f>VLOOKUP(data[[#This Row],[id_campaign]],campaign[],4,FALSE)</f>
        <v>10</v>
      </c>
      <c r="F722" t="str">
        <f>VLOOKUP(data[[#This Row],[id_campaign]],campaign[],2,FALSE)</f>
        <v>ChildrenInHH</v>
      </c>
      <c r="G722" t="str">
        <f>VLOOKUP(data[[#This Row],[id_customer]],customer[],2,FALSE)</f>
        <v>Pascale Rollinson</v>
      </c>
      <c r="H722" t="str">
        <f>data[[#This Row],[id_customer]]&amp;data[[#This Row],[id_campaign]]</f>
        <v>C0038cam01</v>
      </c>
      <c r="I722">
        <f>DATEDIF(data[[#This Row],[join_date]],data[[#This Row],[buy_date]],"M")</f>
        <v>0</v>
      </c>
    </row>
    <row r="723" spans="1:9" x14ac:dyDescent="0.25">
      <c r="A723" t="s">
        <v>193</v>
      </c>
      <c r="B723" t="s">
        <v>4</v>
      </c>
      <c r="C723" s="1">
        <v>44977</v>
      </c>
      <c r="D723" s="1">
        <v>45005</v>
      </c>
      <c r="E723">
        <f>VLOOKUP(data[[#This Row],[id_campaign]],campaign[],4,FALSE)</f>
        <v>10</v>
      </c>
      <c r="F723" t="str">
        <f>VLOOKUP(data[[#This Row],[id_campaign]],campaign[],2,FALSE)</f>
        <v>ChildrenInHH</v>
      </c>
      <c r="G723" t="str">
        <f>VLOOKUP(data[[#This Row],[id_customer]],customer[],2,FALSE)</f>
        <v>Pascale Rollinson</v>
      </c>
      <c r="H723" t="str">
        <f>data[[#This Row],[id_customer]]&amp;data[[#This Row],[id_campaign]]</f>
        <v>C0038cam01</v>
      </c>
      <c r="I723">
        <f>DATEDIF(data[[#This Row],[join_date]],data[[#This Row],[buy_date]],"M")</f>
        <v>1</v>
      </c>
    </row>
    <row r="724" spans="1:9" x14ac:dyDescent="0.25">
      <c r="A724" t="s">
        <v>193</v>
      </c>
      <c r="B724" t="s">
        <v>4</v>
      </c>
      <c r="C724" s="1">
        <v>44977</v>
      </c>
      <c r="D724" s="1">
        <v>45044</v>
      </c>
      <c r="E724">
        <f>VLOOKUP(data[[#This Row],[id_campaign]],campaign[],4,FALSE)</f>
        <v>10</v>
      </c>
      <c r="F724" t="str">
        <f>VLOOKUP(data[[#This Row],[id_campaign]],campaign[],2,FALSE)</f>
        <v>ChildrenInHH</v>
      </c>
      <c r="G724" t="str">
        <f>VLOOKUP(data[[#This Row],[id_customer]],customer[],2,FALSE)</f>
        <v>Pascale Rollinson</v>
      </c>
      <c r="H724" t="str">
        <f>data[[#This Row],[id_customer]]&amp;data[[#This Row],[id_campaign]]</f>
        <v>C0038cam01</v>
      </c>
      <c r="I724">
        <f>DATEDIF(data[[#This Row],[join_date]],data[[#This Row],[buy_date]],"M")</f>
        <v>2</v>
      </c>
    </row>
    <row r="725" spans="1:9" x14ac:dyDescent="0.25">
      <c r="A725" t="s">
        <v>193</v>
      </c>
      <c r="B725" t="s">
        <v>4</v>
      </c>
      <c r="C725" s="1">
        <v>44977</v>
      </c>
      <c r="D725" s="1">
        <v>45070</v>
      </c>
      <c r="E725">
        <f>VLOOKUP(data[[#This Row],[id_campaign]],campaign[],4,FALSE)</f>
        <v>10</v>
      </c>
      <c r="F725" t="str">
        <f>VLOOKUP(data[[#This Row],[id_campaign]],campaign[],2,FALSE)</f>
        <v>ChildrenInHH</v>
      </c>
      <c r="G725" t="str">
        <f>VLOOKUP(data[[#This Row],[id_customer]],customer[],2,FALSE)</f>
        <v>Pascale Rollinson</v>
      </c>
      <c r="H725" t="str">
        <f>data[[#This Row],[id_customer]]&amp;data[[#This Row],[id_campaign]]</f>
        <v>C0038cam01</v>
      </c>
      <c r="I725">
        <f>DATEDIF(data[[#This Row],[join_date]],data[[#This Row],[buy_date]],"M")</f>
        <v>3</v>
      </c>
    </row>
    <row r="726" spans="1:9" x14ac:dyDescent="0.25">
      <c r="A726" t="s">
        <v>193</v>
      </c>
      <c r="B726" t="s">
        <v>4</v>
      </c>
      <c r="C726" s="1">
        <v>44977</v>
      </c>
      <c r="D726" s="1">
        <v>45080</v>
      </c>
      <c r="E726">
        <f>VLOOKUP(data[[#This Row],[id_campaign]],campaign[],4,FALSE)</f>
        <v>10</v>
      </c>
      <c r="F726" t="str">
        <f>VLOOKUP(data[[#This Row],[id_campaign]],campaign[],2,FALSE)</f>
        <v>ChildrenInHH</v>
      </c>
      <c r="G726" t="str">
        <f>VLOOKUP(data[[#This Row],[id_customer]],customer[],2,FALSE)</f>
        <v>Pascale Rollinson</v>
      </c>
      <c r="H726" t="str">
        <f>data[[#This Row],[id_customer]]&amp;data[[#This Row],[id_campaign]]</f>
        <v>C0038cam01</v>
      </c>
      <c r="I726">
        <f>DATEDIF(data[[#This Row],[join_date]],data[[#This Row],[buy_date]],"M")</f>
        <v>3</v>
      </c>
    </row>
    <row r="727" spans="1:9" x14ac:dyDescent="0.25">
      <c r="A727" t="s">
        <v>197</v>
      </c>
      <c r="B727" t="s">
        <v>20</v>
      </c>
      <c r="C727" s="1">
        <v>44624</v>
      </c>
      <c r="D727" s="1">
        <v>44624</v>
      </c>
      <c r="E727">
        <f>VLOOKUP(data[[#This Row],[id_campaign]],campaign[],4,FALSE)</f>
        <v>75</v>
      </c>
      <c r="F727" t="str">
        <f>VLOOKUP(data[[#This Row],[id_campaign]],campaign[],2,FALSE)</f>
        <v>OptOutMailings</v>
      </c>
      <c r="G727" t="str">
        <f>VLOOKUP(data[[#This Row],[id_customer]],customer[],2,FALSE)</f>
        <v>Brice Craker</v>
      </c>
      <c r="H727" t="str">
        <f>data[[#This Row],[id_customer]]&amp;data[[#This Row],[id_campaign]]</f>
        <v>C0039cam09</v>
      </c>
      <c r="I727">
        <f>DATEDIF(data[[#This Row],[join_date]],data[[#This Row],[buy_date]],"M")</f>
        <v>0</v>
      </c>
    </row>
    <row r="728" spans="1:9" x14ac:dyDescent="0.25">
      <c r="A728" t="s">
        <v>197</v>
      </c>
      <c r="B728" t="s">
        <v>20</v>
      </c>
      <c r="C728" s="1">
        <v>44624</v>
      </c>
      <c r="D728" s="1">
        <v>44699</v>
      </c>
      <c r="E728">
        <f>VLOOKUP(data[[#This Row],[id_campaign]],campaign[],4,FALSE)</f>
        <v>75</v>
      </c>
      <c r="F728" t="str">
        <f>VLOOKUP(data[[#This Row],[id_campaign]],campaign[],2,FALSE)</f>
        <v>OptOutMailings</v>
      </c>
      <c r="G728" t="str">
        <f>VLOOKUP(data[[#This Row],[id_customer]],customer[],2,FALSE)</f>
        <v>Brice Craker</v>
      </c>
      <c r="H728" t="str">
        <f>data[[#This Row],[id_customer]]&amp;data[[#This Row],[id_campaign]]</f>
        <v>C0039cam09</v>
      </c>
      <c r="I728">
        <f>DATEDIF(data[[#This Row],[join_date]],data[[#This Row],[buy_date]],"M")</f>
        <v>2</v>
      </c>
    </row>
    <row r="729" spans="1:9" x14ac:dyDescent="0.25">
      <c r="A729" t="s">
        <v>197</v>
      </c>
      <c r="B729" t="s">
        <v>20</v>
      </c>
      <c r="C729" s="1">
        <v>44624</v>
      </c>
      <c r="D729" s="1">
        <v>44720</v>
      </c>
      <c r="E729">
        <f>VLOOKUP(data[[#This Row],[id_campaign]],campaign[],4,FALSE)</f>
        <v>75</v>
      </c>
      <c r="F729" t="str">
        <f>VLOOKUP(data[[#This Row],[id_campaign]],campaign[],2,FALSE)</f>
        <v>OptOutMailings</v>
      </c>
      <c r="G729" t="str">
        <f>VLOOKUP(data[[#This Row],[id_customer]],customer[],2,FALSE)</f>
        <v>Brice Craker</v>
      </c>
      <c r="H729" t="str">
        <f>data[[#This Row],[id_customer]]&amp;data[[#This Row],[id_campaign]]</f>
        <v>C0039cam09</v>
      </c>
      <c r="I729">
        <f>DATEDIF(data[[#This Row],[join_date]],data[[#This Row],[buy_date]],"M")</f>
        <v>3</v>
      </c>
    </row>
    <row r="730" spans="1:9" x14ac:dyDescent="0.25">
      <c r="A730" t="s">
        <v>197</v>
      </c>
      <c r="B730" t="s">
        <v>20</v>
      </c>
      <c r="C730" s="1">
        <v>44624</v>
      </c>
      <c r="D730" s="1">
        <v>44845</v>
      </c>
      <c r="E730">
        <f>VLOOKUP(data[[#This Row],[id_campaign]],campaign[],4,FALSE)</f>
        <v>75</v>
      </c>
      <c r="F730" t="str">
        <f>VLOOKUP(data[[#This Row],[id_campaign]],campaign[],2,FALSE)</f>
        <v>OptOutMailings</v>
      </c>
      <c r="G730" t="str">
        <f>VLOOKUP(data[[#This Row],[id_customer]],customer[],2,FALSE)</f>
        <v>Brice Craker</v>
      </c>
      <c r="H730" t="str">
        <f>data[[#This Row],[id_customer]]&amp;data[[#This Row],[id_campaign]]</f>
        <v>C0039cam09</v>
      </c>
      <c r="I730">
        <f>DATEDIF(data[[#This Row],[join_date]],data[[#This Row],[buy_date]],"M")</f>
        <v>7</v>
      </c>
    </row>
    <row r="731" spans="1:9" x14ac:dyDescent="0.25">
      <c r="A731" t="s">
        <v>197</v>
      </c>
      <c r="B731" t="s">
        <v>20</v>
      </c>
      <c r="C731" s="1">
        <v>44624</v>
      </c>
      <c r="D731" s="1">
        <v>44905</v>
      </c>
      <c r="E731">
        <f>VLOOKUP(data[[#This Row],[id_campaign]],campaign[],4,FALSE)</f>
        <v>75</v>
      </c>
      <c r="F731" t="str">
        <f>VLOOKUP(data[[#This Row],[id_campaign]],campaign[],2,FALSE)</f>
        <v>OptOutMailings</v>
      </c>
      <c r="G731" t="str">
        <f>VLOOKUP(data[[#This Row],[id_customer]],customer[],2,FALSE)</f>
        <v>Brice Craker</v>
      </c>
      <c r="H731" t="str">
        <f>data[[#This Row],[id_customer]]&amp;data[[#This Row],[id_campaign]]</f>
        <v>C0039cam09</v>
      </c>
      <c r="I731">
        <f>DATEDIF(data[[#This Row],[join_date]],data[[#This Row],[buy_date]],"M")</f>
        <v>9</v>
      </c>
    </row>
    <row r="732" spans="1:9" x14ac:dyDescent="0.25">
      <c r="A732" t="s">
        <v>197</v>
      </c>
      <c r="B732" t="s">
        <v>20</v>
      </c>
      <c r="C732" s="1">
        <v>44624</v>
      </c>
      <c r="D732" s="1">
        <v>44933</v>
      </c>
      <c r="E732">
        <f>VLOOKUP(data[[#This Row],[id_campaign]],campaign[],4,FALSE)</f>
        <v>75</v>
      </c>
      <c r="F732" t="str">
        <f>VLOOKUP(data[[#This Row],[id_campaign]],campaign[],2,FALSE)</f>
        <v>OptOutMailings</v>
      </c>
      <c r="G732" t="str">
        <f>VLOOKUP(data[[#This Row],[id_customer]],customer[],2,FALSE)</f>
        <v>Brice Craker</v>
      </c>
      <c r="H732" t="str">
        <f>data[[#This Row],[id_customer]]&amp;data[[#This Row],[id_campaign]]</f>
        <v>C0039cam09</v>
      </c>
      <c r="I732">
        <f>DATEDIF(data[[#This Row],[join_date]],data[[#This Row],[buy_date]],"M")</f>
        <v>10</v>
      </c>
    </row>
    <row r="733" spans="1:9" x14ac:dyDescent="0.25">
      <c r="A733" t="s">
        <v>197</v>
      </c>
      <c r="B733" t="s">
        <v>20</v>
      </c>
      <c r="C733" s="1">
        <v>44624</v>
      </c>
      <c r="D733" s="1">
        <v>45004</v>
      </c>
      <c r="E733">
        <f>VLOOKUP(data[[#This Row],[id_campaign]],campaign[],4,FALSE)</f>
        <v>75</v>
      </c>
      <c r="F733" t="str">
        <f>VLOOKUP(data[[#This Row],[id_campaign]],campaign[],2,FALSE)</f>
        <v>OptOutMailings</v>
      </c>
      <c r="G733" t="str">
        <f>VLOOKUP(data[[#This Row],[id_customer]],customer[],2,FALSE)</f>
        <v>Brice Craker</v>
      </c>
      <c r="H733" t="str">
        <f>data[[#This Row],[id_customer]]&amp;data[[#This Row],[id_campaign]]</f>
        <v>C0039cam09</v>
      </c>
      <c r="I733">
        <f>DATEDIF(data[[#This Row],[join_date]],data[[#This Row],[buy_date]],"M")</f>
        <v>12</v>
      </c>
    </row>
    <row r="734" spans="1:9" x14ac:dyDescent="0.25">
      <c r="A734" t="s">
        <v>197</v>
      </c>
      <c r="B734" t="s">
        <v>36</v>
      </c>
      <c r="C734" s="1">
        <v>44896</v>
      </c>
      <c r="D734" s="1">
        <v>44896</v>
      </c>
      <c r="E734">
        <f>VLOOKUP(data[[#This Row],[id_campaign]],campaign[],4,FALSE)</f>
        <v>29</v>
      </c>
      <c r="F734" t="str">
        <f>VLOOKUP(data[[#This Row],[id_campaign]],campaign[],2,FALSE)</f>
        <v>MaritalStatus</v>
      </c>
      <c r="G734" t="str">
        <f>VLOOKUP(data[[#This Row],[id_customer]],customer[],2,FALSE)</f>
        <v>Brice Craker</v>
      </c>
      <c r="H734" t="str">
        <f>data[[#This Row],[id_customer]]&amp;data[[#This Row],[id_campaign]]</f>
        <v>C0039cam17</v>
      </c>
      <c r="I734">
        <f>DATEDIF(data[[#This Row],[join_date]],data[[#This Row],[buy_date]],"M")</f>
        <v>0</v>
      </c>
    </row>
    <row r="735" spans="1:9" x14ac:dyDescent="0.25">
      <c r="A735" t="s">
        <v>197</v>
      </c>
      <c r="B735" t="s">
        <v>36</v>
      </c>
      <c r="C735" s="1">
        <v>44896</v>
      </c>
      <c r="D735" s="1">
        <v>44936</v>
      </c>
      <c r="E735">
        <f>VLOOKUP(data[[#This Row],[id_campaign]],campaign[],4,FALSE)</f>
        <v>29</v>
      </c>
      <c r="F735" t="str">
        <f>VLOOKUP(data[[#This Row],[id_campaign]],campaign[],2,FALSE)</f>
        <v>MaritalStatus</v>
      </c>
      <c r="G735" t="str">
        <f>VLOOKUP(data[[#This Row],[id_customer]],customer[],2,FALSE)</f>
        <v>Brice Craker</v>
      </c>
      <c r="H735" t="str">
        <f>data[[#This Row],[id_customer]]&amp;data[[#This Row],[id_campaign]]</f>
        <v>C0039cam17</v>
      </c>
      <c r="I735">
        <f>DATEDIF(data[[#This Row],[join_date]],data[[#This Row],[buy_date]],"M")</f>
        <v>1</v>
      </c>
    </row>
    <row r="736" spans="1:9" x14ac:dyDescent="0.25">
      <c r="A736" t="s">
        <v>197</v>
      </c>
      <c r="B736" t="s">
        <v>36</v>
      </c>
      <c r="C736" s="1">
        <v>44896</v>
      </c>
      <c r="D736" s="1">
        <v>44962</v>
      </c>
      <c r="E736">
        <f>VLOOKUP(data[[#This Row],[id_campaign]],campaign[],4,FALSE)</f>
        <v>29</v>
      </c>
      <c r="F736" t="str">
        <f>VLOOKUP(data[[#This Row],[id_campaign]],campaign[],2,FALSE)</f>
        <v>MaritalStatus</v>
      </c>
      <c r="G736" t="str">
        <f>VLOOKUP(data[[#This Row],[id_customer]],customer[],2,FALSE)</f>
        <v>Brice Craker</v>
      </c>
      <c r="H736" t="str">
        <f>data[[#This Row],[id_customer]]&amp;data[[#This Row],[id_campaign]]</f>
        <v>C0039cam17</v>
      </c>
      <c r="I736">
        <f>DATEDIF(data[[#This Row],[join_date]],data[[#This Row],[buy_date]],"M")</f>
        <v>2</v>
      </c>
    </row>
    <row r="737" spans="1:9" x14ac:dyDescent="0.25">
      <c r="A737" t="s">
        <v>197</v>
      </c>
      <c r="B737" t="s">
        <v>36</v>
      </c>
      <c r="C737" s="1">
        <v>44896</v>
      </c>
      <c r="D737" s="1">
        <v>44987</v>
      </c>
      <c r="E737">
        <f>VLOOKUP(data[[#This Row],[id_campaign]],campaign[],4,FALSE)</f>
        <v>29</v>
      </c>
      <c r="F737" t="str">
        <f>VLOOKUP(data[[#This Row],[id_campaign]],campaign[],2,FALSE)</f>
        <v>MaritalStatus</v>
      </c>
      <c r="G737" t="str">
        <f>VLOOKUP(data[[#This Row],[id_customer]],customer[],2,FALSE)</f>
        <v>Brice Craker</v>
      </c>
      <c r="H737" t="str">
        <f>data[[#This Row],[id_customer]]&amp;data[[#This Row],[id_campaign]]</f>
        <v>C0039cam17</v>
      </c>
      <c r="I737">
        <f>DATEDIF(data[[#This Row],[join_date]],data[[#This Row],[buy_date]],"M")</f>
        <v>3</v>
      </c>
    </row>
    <row r="738" spans="1:9" x14ac:dyDescent="0.25">
      <c r="A738" t="s">
        <v>197</v>
      </c>
      <c r="B738" t="s">
        <v>36</v>
      </c>
      <c r="C738" s="1">
        <v>44896</v>
      </c>
      <c r="D738" s="1">
        <v>45029</v>
      </c>
      <c r="E738">
        <f>VLOOKUP(data[[#This Row],[id_campaign]],campaign[],4,FALSE)</f>
        <v>29</v>
      </c>
      <c r="F738" t="str">
        <f>VLOOKUP(data[[#This Row],[id_campaign]],campaign[],2,FALSE)</f>
        <v>MaritalStatus</v>
      </c>
      <c r="G738" t="str">
        <f>VLOOKUP(data[[#This Row],[id_customer]],customer[],2,FALSE)</f>
        <v>Brice Craker</v>
      </c>
      <c r="H738" t="str">
        <f>data[[#This Row],[id_customer]]&amp;data[[#This Row],[id_campaign]]</f>
        <v>C0039cam17</v>
      </c>
      <c r="I738">
        <f>DATEDIF(data[[#This Row],[join_date]],data[[#This Row],[buy_date]],"M")</f>
        <v>4</v>
      </c>
    </row>
    <row r="739" spans="1:9" x14ac:dyDescent="0.25">
      <c r="A739" t="s">
        <v>197</v>
      </c>
      <c r="B739" t="s">
        <v>36</v>
      </c>
      <c r="C739" s="1">
        <v>44896</v>
      </c>
      <c r="D739" s="1">
        <v>45055</v>
      </c>
      <c r="E739">
        <f>VLOOKUP(data[[#This Row],[id_campaign]],campaign[],4,FALSE)</f>
        <v>29</v>
      </c>
      <c r="F739" t="str">
        <f>VLOOKUP(data[[#This Row],[id_campaign]],campaign[],2,FALSE)</f>
        <v>MaritalStatus</v>
      </c>
      <c r="G739" t="str">
        <f>VLOOKUP(data[[#This Row],[id_customer]],customer[],2,FALSE)</f>
        <v>Brice Craker</v>
      </c>
      <c r="H739" t="str">
        <f>data[[#This Row],[id_customer]]&amp;data[[#This Row],[id_campaign]]</f>
        <v>C0039cam17</v>
      </c>
      <c r="I739">
        <f>DATEDIF(data[[#This Row],[join_date]],data[[#This Row],[buy_date]],"M")</f>
        <v>5</v>
      </c>
    </row>
    <row r="740" spans="1:9" x14ac:dyDescent="0.25">
      <c r="A740" t="s">
        <v>201</v>
      </c>
      <c r="B740" t="s">
        <v>14</v>
      </c>
      <c r="C740" s="1">
        <v>44580</v>
      </c>
      <c r="D740" s="1">
        <v>44580</v>
      </c>
      <c r="E740">
        <f>VLOOKUP(data[[#This Row],[id_campaign]],campaign[],4,FALSE)</f>
        <v>13</v>
      </c>
      <c r="F740" t="str">
        <f>VLOOKUP(data[[#This Row],[id_campaign]],campaign[],2,FALSE)</f>
        <v>Homeownership</v>
      </c>
      <c r="G740" t="str">
        <f>VLOOKUP(data[[#This Row],[id_customer]],customer[],2,FALSE)</f>
        <v>Thomas Santello</v>
      </c>
      <c r="H740" t="str">
        <f>data[[#This Row],[id_customer]]&amp;data[[#This Row],[id_campaign]]</f>
        <v>C0040cam06</v>
      </c>
      <c r="I740">
        <f>DATEDIF(data[[#This Row],[join_date]],data[[#This Row],[buy_date]],"M")</f>
        <v>0</v>
      </c>
    </row>
    <row r="741" spans="1:9" x14ac:dyDescent="0.25">
      <c r="A741" t="s">
        <v>201</v>
      </c>
      <c r="B741" t="s">
        <v>14</v>
      </c>
      <c r="C741" s="1">
        <v>44580</v>
      </c>
      <c r="D741" s="1">
        <v>44623</v>
      </c>
      <c r="E741">
        <f>VLOOKUP(data[[#This Row],[id_campaign]],campaign[],4,FALSE)</f>
        <v>13</v>
      </c>
      <c r="F741" t="str">
        <f>VLOOKUP(data[[#This Row],[id_campaign]],campaign[],2,FALSE)</f>
        <v>Homeownership</v>
      </c>
      <c r="G741" t="str">
        <f>VLOOKUP(data[[#This Row],[id_customer]],customer[],2,FALSE)</f>
        <v>Thomas Santello</v>
      </c>
      <c r="H741" t="str">
        <f>data[[#This Row],[id_customer]]&amp;data[[#This Row],[id_campaign]]</f>
        <v>C0040cam06</v>
      </c>
      <c r="I741">
        <f>DATEDIF(data[[#This Row],[join_date]],data[[#This Row],[buy_date]],"M")</f>
        <v>1</v>
      </c>
    </row>
    <row r="742" spans="1:9" x14ac:dyDescent="0.25">
      <c r="A742" t="s">
        <v>201</v>
      </c>
      <c r="B742" t="s">
        <v>14</v>
      </c>
      <c r="C742" s="1">
        <v>44580</v>
      </c>
      <c r="D742" s="1">
        <v>44679</v>
      </c>
      <c r="E742">
        <f>VLOOKUP(data[[#This Row],[id_campaign]],campaign[],4,FALSE)</f>
        <v>13</v>
      </c>
      <c r="F742" t="str">
        <f>VLOOKUP(data[[#This Row],[id_campaign]],campaign[],2,FALSE)</f>
        <v>Homeownership</v>
      </c>
      <c r="G742" t="str">
        <f>VLOOKUP(data[[#This Row],[id_customer]],customer[],2,FALSE)</f>
        <v>Thomas Santello</v>
      </c>
      <c r="H742" t="str">
        <f>data[[#This Row],[id_customer]]&amp;data[[#This Row],[id_campaign]]</f>
        <v>C0040cam06</v>
      </c>
      <c r="I742">
        <f>DATEDIF(data[[#This Row],[join_date]],data[[#This Row],[buy_date]],"M")</f>
        <v>3</v>
      </c>
    </row>
    <row r="743" spans="1:9" x14ac:dyDescent="0.25">
      <c r="A743" t="s">
        <v>201</v>
      </c>
      <c r="B743" t="s">
        <v>14</v>
      </c>
      <c r="C743" s="1">
        <v>44580</v>
      </c>
      <c r="D743" s="1">
        <v>44765</v>
      </c>
      <c r="E743">
        <f>VLOOKUP(data[[#This Row],[id_campaign]],campaign[],4,FALSE)</f>
        <v>13</v>
      </c>
      <c r="F743" t="str">
        <f>VLOOKUP(data[[#This Row],[id_campaign]],campaign[],2,FALSE)</f>
        <v>Homeownership</v>
      </c>
      <c r="G743" t="str">
        <f>VLOOKUP(data[[#This Row],[id_customer]],customer[],2,FALSE)</f>
        <v>Thomas Santello</v>
      </c>
      <c r="H743" t="str">
        <f>data[[#This Row],[id_customer]]&amp;data[[#This Row],[id_campaign]]</f>
        <v>C0040cam06</v>
      </c>
      <c r="I743">
        <f>DATEDIF(data[[#This Row],[join_date]],data[[#This Row],[buy_date]],"M")</f>
        <v>6</v>
      </c>
    </row>
    <row r="744" spans="1:9" x14ac:dyDescent="0.25">
      <c r="A744" t="s">
        <v>201</v>
      </c>
      <c r="B744" t="s">
        <v>14</v>
      </c>
      <c r="C744" s="1">
        <v>44580</v>
      </c>
      <c r="D744" s="1">
        <v>44807</v>
      </c>
      <c r="E744">
        <f>VLOOKUP(data[[#This Row],[id_campaign]],campaign[],4,FALSE)</f>
        <v>13</v>
      </c>
      <c r="F744" t="str">
        <f>VLOOKUP(data[[#This Row],[id_campaign]],campaign[],2,FALSE)</f>
        <v>Homeownership</v>
      </c>
      <c r="G744" t="str">
        <f>VLOOKUP(data[[#This Row],[id_customer]],customer[],2,FALSE)</f>
        <v>Thomas Santello</v>
      </c>
      <c r="H744" t="str">
        <f>data[[#This Row],[id_customer]]&amp;data[[#This Row],[id_campaign]]</f>
        <v>C0040cam06</v>
      </c>
      <c r="I744">
        <f>DATEDIF(data[[#This Row],[join_date]],data[[#This Row],[buy_date]],"M")</f>
        <v>7</v>
      </c>
    </row>
    <row r="745" spans="1:9" x14ac:dyDescent="0.25">
      <c r="A745" t="s">
        <v>201</v>
      </c>
      <c r="B745" t="s">
        <v>14</v>
      </c>
      <c r="C745" s="1">
        <v>44580</v>
      </c>
      <c r="D745" s="1">
        <v>44894</v>
      </c>
      <c r="E745">
        <f>VLOOKUP(data[[#This Row],[id_campaign]],campaign[],4,FALSE)</f>
        <v>13</v>
      </c>
      <c r="F745" t="str">
        <f>VLOOKUP(data[[#This Row],[id_campaign]],campaign[],2,FALSE)</f>
        <v>Homeownership</v>
      </c>
      <c r="G745" t="str">
        <f>VLOOKUP(data[[#This Row],[id_customer]],customer[],2,FALSE)</f>
        <v>Thomas Santello</v>
      </c>
      <c r="H745" t="str">
        <f>data[[#This Row],[id_customer]]&amp;data[[#This Row],[id_campaign]]</f>
        <v>C0040cam06</v>
      </c>
      <c r="I745">
        <f>DATEDIF(data[[#This Row],[join_date]],data[[#This Row],[buy_date]],"M")</f>
        <v>10</v>
      </c>
    </row>
    <row r="746" spans="1:9" x14ac:dyDescent="0.25">
      <c r="A746" t="s">
        <v>201</v>
      </c>
      <c r="B746" t="s">
        <v>14</v>
      </c>
      <c r="C746" s="1">
        <v>44580</v>
      </c>
      <c r="D746" s="1">
        <v>44918</v>
      </c>
      <c r="E746">
        <f>VLOOKUP(data[[#This Row],[id_campaign]],campaign[],4,FALSE)</f>
        <v>13</v>
      </c>
      <c r="F746" t="str">
        <f>VLOOKUP(data[[#This Row],[id_campaign]],campaign[],2,FALSE)</f>
        <v>Homeownership</v>
      </c>
      <c r="G746" t="str">
        <f>VLOOKUP(data[[#This Row],[id_customer]],customer[],2,FALSE)</f>
        <v>Thomas Santello</v>
      </c>
      <c r="H746" t="str">
        <f>data[[#This Row],[id_customer]]&amp;data[[#This Row],[id_campaign]]</f>
        <v>C0040cam06</v>
      </c>
      <c r="I746">
        <f>DATEDIF(data[[#This Row],[join_date]],data[[#This Row],[buy_date]],"M")</f>
        <v>11</v>
      </c>
    </row>
    <row r="747" spans="1:9" x14ac:dyDescent="0.25">
      <c r="A747" t="s">
        <v>201</v>
      </c>
      <c r="B747" t="s">
        <v>14</v>
      </c>
      <c r="C747" s="1">
        <v>44580</v>
      </c>
      <c r="D747" s="1">
        <v>44949</v>
      </c>
      <c r="E747">
        <f>VLOOKUP(data[[#This Row],[id_campaign]],campaign[],4,FALSE)</f>
        <v>13</v>
      </c>
      <c r="F747" t="str">
        <f>VLOOKUP(data[[#This Row],[id_campaign]],campaign[],2,FALSE)</f>
        <v>Homeownership</v>
      </c>
      <c r="G747" t="str">
        <f>VLOOKUP(data[[#This Row],[id_customer]],customer[],2,FALSE)</f>
        <v>Thomas Santello</v>
      </c>
      <c r="H747" t="str">
        <f>data[[#This Row],[id_customer]]&amp;data[[#This Row],[id_campaign]]</f>
        <v>C0040cam06</v>
      </c>
      <c r="I747">
        <f>DATEDIF(data[[#This Row],[join_date]],data[[#This Row],[buy_date]],"M")</f>
        <v>12</v>
      </c>
    </row>
    <row r="748" spans="1:9" x14ac:dyDescent="0.25">
      <c r="A748" t="s">
        <v>201</v>
      </c>
      <c r="B748" t="s">
        <v>14</v>
      </c>
      <c r="C748" s="1">
        <v>44580</v>
      </c>
      <c r="D748" s="1">
        <v>44959</v>
      </c>
      <c r="E748">
        <f>VLOOKUP(data[[#This Row],[id_campaign]],campaign[],4,FALSE)</f>
        <v>13</v>
      </c>
      <c r="F748" t="str">
        <f>VLOOKUP(data[[#This Row],[id_campaign]],campaign[],2,FALSE)</f>
        <v>Homeownership</v>
      </c>
      <c r="G748" t="str">
        <f>VLOOKUP(data[[#This Row],[id_customer]],customer[],2,FALSE)</f>
        <v>Thomas Santello</v>
      </c>
      <c r="H748" t="str">
        <f>data[[#This Row],[id_customer]]&amp;data[[#This Row],[id_campaign]]</f>
        <v>C0040cam06</v>
      </c>
      <c r="I748">
        <f>DATEDIF(data[[#This Row],[join_date]],data[[#This Row],[buy_date]],"M")</f>
        <v>12</v>
      </c>
    </row>
    <row r="749" spans="1:9" x14ac:dyDescent="0.25">
      <c r="A749" t="s">
        <v>201</v>
      </c>
      <c r="B749" t="s">
        <v>14</v>
      </c>
      <c r="C749" s="1">
        <v>44580</v>
      </c>
      <c r="D749" s="1">
        <v>45067</v>
      </c>
      <c r="E749">
        <f>VLOOKUP(data[[#This Row],[id_campaign]],campaign[],4,FALSE)</f>
        <v>13</v>
      </c>
      <c r="F749" t="str">
        <f>VLOOKUP(data[[#This Row],[id_campaign]],campaign[],2,FALSE)</f>
        <v>Homeownership</v>
      </c>
      <c r="G749" t="str">
        <f>VLOOKUP(data[[#This Row],[id_customer]],customer[],2,FALSE)</f>
        <v>Thomas Santello</v>
      </c>
      <c r="H749" t="str">
        <f>data[[#This Row],[id_customer]]&amp;data[[#This Row],[id_campaign]]</f>
        <v>C0040cam06</v>
      </c>
      <c r="I749">
        <f>DATEDIF(data[[#This Row],[join_date]],data[[#This Row],[buy_date]],"M")</f>
        <v>16</v>
      </c>
    </row>
    <row r="750" spans="1:9" x14ac:dyDescent="0.25">
      <c r="A750" t="s">
        <v>201</v>
      </c>
      <c r="B750" t="s">
        <v>16</v>
      </c>
      <c r="C750" s="1">
        <v>44862</v>
      </c>
      <c r="D750" s="1">
        <v>44862</v>
      </c>
      <c r="E750">
        <f>VLOOKUP(data[[#This Row],[id_campaign]],campaign[],4,FALSE)</f>
        <v>25</v>
      </c>
      <c r="F750" t="str">
        <f>VLOOKUP(data[[#This Row],[id_campaign]],campaign[],2,FALSE)</f>
        <v>BuysViaMailOrder</v>
      </c>
      <c r="G750" t="str">
        <f>VLOOKUP(data[[#This Row],[id_customer]],customer[],2,FALSE)</f>
        <v>Thomas Santello</v>
      </c>
      <c r="H750" t="str">
        <f>data[[#This Row],[id_customer]]&amp;data[[#This Row],[id_campaign]]</f>
        <v>C0040cam07</v>
      </c>
      <c r="I750">
        <f>DATEDIF(data[[#This Row],[join_date]],data[[#This Row],[buy_date]],"M")</f>
        <v>0</v>
      </c>
    </row>
    <row r="751" spans="1:9" x14ac:dyDescent="0.25">
      <c r="A751" t="s">
        <v>201</v>
      </c>
      <c r="B751" t="s">
        <v>16</v>
      </c>
      <c r="C751" s="1">
        <v>44862</v>
      </c>
      <c r="D751" s="1">
        <v>44908</v>
      </c>
      <c r="E751">
        <f>VLOOKUP(data[[#This Row],[id_campaign]],campaign[],4,FALSE)</f>
        <v>25</v>
      </c>
      <c r="F751" t="str">
        <f>VLOOKUP(data[[#This Row],[id_campaign]],campaign[],2,FALSE)</f>
        <v>BuysViaMailOrder</v>
      </c>
      <c r="G751" t="str">
        <f>VLOOKUP(data[[#This Row],[id_customer]],customer[],2,FALSE)</f>
        <v>Thomas Santello</v>
      </c>
      <c r="H751" t="str">
        <f>data[[#This Row],[id_customer]]&amp;data[[#This Row],[id_campaign]]</f>
        <v>C0040cam07</v>
      </c>
      <c r="I751">
        <f>DATEDIF(data[[#This Row],[join_date]],data[[#This Row],[buy_date]],"M")</f>
        <v>1</v>
      </c>
    </row>
    <row r="752" spans="1:9" x14ac:dyDescent="0.25">
      <c r="A752" t="s">
        <v>201</v>
      </c>
      <c r="B752" t="s">
        <v>16</v>
      </c>
      <c r="C752" s="1">
        <v>44862</v>
      </c>
      <c r="D752" s="1">
        <v>44929</v>
      </c>
      <c r="E752">
        <f>VLOOKUP(data[[#This Row],[id_campaign]],campaign[],4,FALSE)</f>
        <v>25</v>
      </c>
      <c r="F752" t="str">
        <f>VLOOKUP(data[[#This Row],[id_campaign]],campaign[],2,FALSE)</f>
        <v>BuysViaMailOrder</v>
      </c>
      <c r="G752" t="str">
        <f>VLOOKUP(data[[#This Row],[id_customer]],customer[],2,FALSE)</f>
        <v>Thomas Santello</v>
      </c>
      <c r="H752" t="str">
        <f>data[[#This Row],[id_customer]]&amp;data[[#This Row],[id_campaign]]</f>
        <v>C0040cam07</v>
      </c>
      <c r="I752">
        <f>DATEDIF(data[[#This Row],[join_date]],data[[#This Row],[buy_date]],"M")</f>
        <v>2</v>
      </c>
    </row>
    <row r="753" spans="1:9" x14ac:dyDescent="0.25">
      <c r="A753" t="s">
        <v>201</v>
      </c>
      <c r="B753" t="s">
        <v>16</v>
      </c>
      <c r="C753" s="1">
        <v>44862</v>
      </c>
      <c r="D753" s="1">
        <v>44965</v>
      </c>
      <c r="E753">
        <f>VLOOKUP(data[[#This Row],[id_campaign]],campaign[],4,FALSE)</f>
        <v>25</v>
      </c>
      <c r="F753" t="str">
        <f>VLOOKUP(data[[#This Row],[id_campaign]],campaign[],2,FALSE)</f>
        <v>BuysViaMailOrder</v>
      </c>
      <c r="G753" t="str">
        <f>VLOOKUP(data[[#This Row],[id_customer]],customer[],2,FALSE)</f>
        <v>Thomas Santello</v>
      </c>
      <c r="H753" t="str">
        <f>data[[#This Row],[id_customer]]&amp;data[[#This Row],[id_campaign]]</f>
        <v>C0040cam07</v>
      </c>
      <c r="I753">
        <f>DATEDIF(data[[#This Row],[join_date]],data[[#This Row],[buy_date]],"M")</f>
        <v>3</v>
      </c>
    </row>
    <row r="754" spans="1:9" x14ac:dyDescent="0.25">
      <c r="A754" t="s">
        <v>201</v>
      </c>
      <c r="B754" t="s">
        <v>16</v>
      </c>
      <c r="C754" s="1">
        <v>44862</v>
      </c>
      <c r="D754" s="1">
        <v>45000</v>
      </c>
      <c r="E754">
        <f>VLOOKUP(data[[#This Row],[id_campaign]],campaign[],4,FALSE)</f>
        <v>25</v>
      </c>
      <c r="F754" t="str">
        <f>VLOOKUP(data[[#This Row],[id_campaign]],campaign[],2,FALSE)</f>
        <v>BuysViaMailOrder</v>
      </c>
      <c r="G754" t="str">
        <f>VLOOKUP(data[[#This Row],[id_customer]],customer[],2,FALSE)</f>
        <v>Thomas Santello</v>
      </c>
      <c r="H754" t="str">
        <f>data[[#This Row],[id_customer]]&amp;data[[#This Row],[id_campaign]]</f>
        <v>C0040cam07</v>
      </c>
      <c r="I754">
        <f>DATEDIF(data[[#This Row],[join_date]],data[[#This Row],[buy_date]],"M")</f>
        <v>4</v>
      </c>
    </row>
    <row r="755" spans="1:9" x14ac:dyDescent="0.25">
      <c r="A755" t="s">
        <v>201</v>
      </c>
      <c r="B755" t="s">
        <v>16</v>
      </c>
      <c r="C755" s="1">
        <v>44862</v>
      </c>
      <c r="D755" s="1">
        <v>45026</v>
      </c>
      <c r="E755">
        <f>VLOOKUP(data[[#This Row],[id_campaign]],campaign[],4,FALSE)</f>
        <v>25</v>
      </c>
      <c r="F755" t="str">
        <f>VLOOKUP(data[[#This Row],[id_campaign]],campaign[],2,FALSE)</f>
        <v>BuysViaMailOrder</v>
      </c>
      <c r="G755" t="str">
        <f>VLOOKUP(data[[#This Row],[id_customer]],customer[],2,FALSE)</f>
        <v>Thomas Santello</v>
      </c>
      <c r="H755" t="str">
        <f>data[[#This Row],[id_customer]]&amp;data[[#This Row],[id_campaign]]</f>
        <v>C0040cam07</v>
      </c>
      <c r="I755">
        <f>DATEDIF(data[[#This Row],[join_date]],data[[#This Row],[buy_date]],"M")</f>
        <v>5</v>
      </c>
    </row>
    <row r="756" spans="1:9" x14ac:dyDescent="0.25">
      <c r="A756" t="s">
        <v>201</v>
      </c>
      <c r="B756" t="s">
        <v>16</v>
      </c>
      <c r="C756" s="1">
        <v>44862</v>
      </c>
      <c r="D756" s="1">
        <v>45054</v>
      </c>
      <c r="E756">
        <f>VLOOKUP(data[[#This Row],[id_campaign]],campaign[],4,FALSE)</f>
        <v>25</v>
      </c>
      <c r="F756" t="str">
        <f>VLOOKUP(data[[#This Row],[id_campaign]],campaign[],2,FALSE)</f>
        <v>BuysViaMailOrder</v>
      </c>
      <c r="G756" t="str">
        <f>VLOOKUP(data[[#This Row],[id_customer]],customer[],2,FALSE)</f>
        <v>Thomas Santello</v>
      </c>
      <c r="H756" t="str">
        <f>data[[#This Row],[id_customer]]&amp;data[[#This Row],[id_campaign]]</f>
        <v>C0040cam07</v>
      </c>
      <c r="I756">
        <f>DATEDIF(data[[#This Row],[join_date]],data[[#This Row],[buy_date]],"M")</f>
        <v>6</v>
      </c>
    </row>
    <row r="757" spans="1:9" x14ac:dyDescent="0.25">
      <c r="A757" t="s">
        <v>201</v>
      </c>
      <c r="B757" t="s">
        <v>16</v>
      </c>
      <c r="C757" s="1">
        <v>44862</v>
      </c>
      <c r="D757" s="1">
        <v>45080</v>
      </c>
      <c r="E757">
        <f>VLOOKUP(data[[#This Row],[id_campaign]],campaign[],4,FALSE)</f>
        <v>25</v>
      </c>
      <c r="F757" t="str">
        <f>VLOOKUP(data[[#This Row],[id_campaign]],campaign[],2,FALSE)</f>
        <v>BuysViaMailOrder</v>
      </c>
      <c r="G757" t="str">
        <f>VLOOKUP(data[[#This Row],[id_customer]],customer[],2,FALSE)</f>
        <v>Thomas Santello</v>
      </c>
      <c r="H757" t="str">
        <f>data[[#This Row],[id_customer]]&amp;data[[#This Row],[id_campaign]]</f>
        <v>C0040cam07</v>
      </c>
      <c r="I757">
        <f>DATEDIF(data[[#This Row],[join_date]],data[[#This Row],[buy_date]],"M")</f>
        <v>7</v>
      </c>
    </row>
    <row r="758" spans="1:9" x14ac:dyDescent="0.25">
      <c r="A758" t="s">
        <v>201</v>
      </c>
      <c r="B758" t="s">
        <v>24</v>
      </c>
      <c r="C758" s="1">
        <v>44946</v>
      </c>
      <c r="D758" s="1">
        <v>44946</v>
      </c>
      <c r="E758">
        <f>VLOOKUP(data[[#This Row],[id_campaign]],campaign[],4,FALSE)</f>
        <v>62</v>
      </c>
      <c r="F758" t="str">
        <f>VLOOKUP(data[[#This Row],[id_campaign]],campaign[],2,FALSE)</f>
        <v>OwnsComputer</v>
      </c>
      <c r="G758" t="str">
        <f>VLOOKUP(data[[#This Row],[id_customer]],customer[],2,FALSE)</f>
        <v>Thomas Santello</v>
      </c>
      <c r="H758" t="str">
        <f>data[[#This Row],[id_customer]]&amp;data[[#This Row],[id_campaign]]</f>
        <v>C0040cam11</v>
      </c>
      <c r="I758">
        <f>DATEDIF(data[[#This Row],[join_date]],data[[#This Row],[buy_date]],"M")</f>
        <v>0</v>
      </c>
    </row>
    <row r="759" spans="1:9" x14ac:dyDescent="0.25">
      <c r="A759" t="s">
        <v>201</v>
      </c>
      <c r="B759" t="s">
        <v>24</v>
      </c>
      <c r="C759" s="1">
        <v>44946</v>
      </c>
      <c r="D759" s="1">
        <v>44981</v>
      </c>
      <c r="E759">
        <f>VLOOKUP(data[[#This Row],[id_campaign]],campaign[],4,FALSE)</f>
        <v>62</v>
      </c>
      <c r="F759" t="str">
        <f>VLOOKUP(data[[#This Row],[id_campaign]],campaign[],2,FALSE)</f>
        <v>OwnsComputer</v>
      </c>
      <c r="G759" t="str">
        <f>VLOOKUP(data[[#This Row],[id_customer]],customer[],2,FALSE)</f>
        <v>Thomas Santello</v>
      </c>
      <c r="H759" t="str">
        <f>data[[#This Row],[id_customer]]&amp;data[[#This Row],[id_campaign]]</f>
        <v>C0040cam11</v>
      </c>
      <c r="I759">
        <f>DATEDIF(data[[#This Row],[join_date]],data[[#This Row],[buy_date]],"M")</f>
        <v>1</v>
      </c>
    </row>
    <row r="760" spans="1:9" x14ac:dyDescent="0.25">
      <c r="A760" t="s">
        <v>201</v>
      </c>
      <c r="B760" t="s">
        <v>24</v>
      </c>
      <c r="C760" s="1">
        <v>44946</v>
      </c>
      <c r="D760" s="1">
        <v>44988</v>
      </c>
      <c r="E760">
        <f>VLOOKUP(data[[#This Row],[id_campaign]],campaign[],4,FALSE)</f>
        <v>62</v>
      </c>
      <c r="F760" t="str">
        <f>VLOOKUP(data[[#This Row],[id_campaign]],campaign[],2,FALSE)</f>
        <v>OwnsComputer</v>
      </c>
      <c r="G760" t="str">
        <f>VLOOKUP(data[[#This Row],[id_customer]],customer[],2,FALSE)</f>
        <v>Thomas Santello</v>
      </c>
      <c r="H760" t="str">
        <f>data[[#This Row],[id_customer]]&amp;data[[#This Row],[id_campaign]]</f>
        <v>C0040cam11</v>
      </c>
      <c r="I760">
        <f>DATEDIF(data[[#This Row],[join_date]],data[[#This Row],[buy_date]],"M")</f>
        <v>1</v>
      </c>
    </row>
    <row r="761" spans="1:9" x14ac:dyDescent="0.25">
      <c r="A761" t="s">
        <v>201</v>
      </c>
      <c r="B761" t="s">
        <v>24</v>
      </c>
      <c r="C761" s="1">
        <v>44946</v>
      </c>
      <c r="D761" s="1">
        <v>45038</v>
      </c>
      <c r="E761">
        <f>VLOOKUP(data[[#This Row],[id_campaign]],campaign[],4,FALSE)</f>
        <v>62</v>
      </c>
      <c r="F761" t="str">
        <f>VLOOKUP(data[[#This Row],[id_campaign]],campaign[],2,FALSE)</f>
        <v>OwnsComputer</v>
      </c>
      <c r="G761" t="str">
        <f>VLOOKUP(data[[#This Row],[id_customer]],customer[],2,FALSE)</f>
        <v>Thomas Santello</v>
      </c>
      <c r="H761" t="str">
        <f>data[[#This Row],[id_customer]]&amp;data[[#This Row],[id_campaign]]</f>
        <v>C0040cam11</v>
      </c>
      <c r="I761">
        <f>DATEDIF(data[[#This Row],[join_date]],data[[#This Row],[buy_date]],"M")</f>
        <v>3</v>
      </c>
    </row>
    <row r="762" spans="1:9" x14ac:dyDescent="0.25">
      <c r="A762" t="s">
        <v>201</v>
      </c>
      <c r="B762" t="s">
        <v>24</v>
      </c>
      <c r="C762" s="1">
        <v>44946</v>
      </c>
      <c r="D762" s="1">
        <v>45068</v>
      </c>
      <c r="E762">
        <f>VLOOKUP(data[[#This Row],[id_campaign]],campaign[],4,FALSE)</f>
        <v>62</v>
      </c>
      <c r="F762" t="str">
        <f>VLOOKUP(data[[#This Row],[id_campaign]],campaign[],2,FALSE)</f>
        <v>OwnsComputer</v>
      </c>
      <c r="G762" t="str">
        <f>VLOOKUP(data[[#This Row],[id_customer]],customer[],2,FALSE)</f>
        <v>Thomas Santello</v>
      </c>
      <c r="H762" t="str">
        <f>data[[#This Row],[id_customer]]&amp;data[[#This Row],[id_campaign]]</f>
        <v>C0040cam11</v>
      </c>
      <c r="I762">
        <f>DATEDIF(data[[#This Row],[join_date]],data[[#This Row],[buy_date]],"M")</f>
        <v>4</v>
      </c>
    </row>
    <row r="763" spans="1:9" x14ac:dyDescent="0.25">
      <c r="A763" t="s">
        <v>201</v>
      </c>
      <c r="B763" t="s">
        <v>24</v>
      </c>
      <c r="C763" s="1">
        <v>44946</v>
      </c>
      <c r="D763" s="1">
        <v>45078</v>
      </c>
      <c r="E763">
        <f>VLOOKUP(data[[#This Row],[id_campaign]],campaign[],4,FALSE)</f>
        <v>62</v>
      </c>
      <c r="F763" t="str">
        <f>VLOOKUP(data[[#This Row],[id_campaign]],campaign[],2,FALSE)</f>
        <v>OwnsComputer</v>
      </c>
      <c r="G763" t="str">
        <f>VLOOKUP(data[[#This Row],[id_customer]],customer[],2,FALSE)</f>
        <v>Thomas Santello</v>
      </c>
      <c r="H763" t="str">
        <f>data[[#This Row],[id_customer]]&amp;data[[#This Row],[id_campaign]]</f>
        <v>C0040cam11</v>
      </c>
      <c r="I763">
        <f>DATEDIF(data[[#This Row],[join_date]],data[[#This Row],[buy_date]],"M")</f>
        <v>4</v>
      </c>
    </row>
    <row r="764" spans="1:9" x14ac:dyDescent="0.25">
      <c r="A764" t="s">
        <v>205</v>
      </c>
      <c r="B764" t="s">
        <v>14</v>
      </c>
      <c r="C764" s="1">
        <v>44862</v>
      </c>
      <c r="D764" s="1">
        <v>44862</v>
      </c>
      <c r="E764">
        <f>VLOOKUP(data[[#This Row],[id_campaign]],campaign[],4,FALSE)</f>
        <v>13</v>
      </c>
      <c r="F764" t="str">
        <f>VLOOKUP(data[[#This Row],[id_campaign]],campaign[],2,FALSE)</f>
        <v>Homeownership</v>
      </c>
      <c r="G764" t="str">
        <f>VLOOKUP(data[[#This Row],[id_customer]],customer[],2,FALSE)</f>
        <v>Walton Evert</v>
      </c>
      <c r="H764" t="str">
        <f>data[[#This Row],[id_customer]]&amp;data[[#This Row],[id_campaign]]</f>
        <v>C0041cam06</v>
      </c>
      <c r="I764">
        <f>DATEDIF(data[[#This Row],[join_date]],data[[#This Row],[buy_date]],"M")</f>
        <v>0</v>
      </c>
    </row>
    <row r="765" spans="1:9" x14ac:dyDescent="0.25">
      <c r="A765" t="s">
        <v>205</v>
      </c>
      <c r="B765" t="s">
        <v>14</v>
      </c>
      <c r="C765" s="1">
        <v>44862</v>
      </c>
      <c r="D765" s="1">
        <v>44893</v>
      </c>
      <c r="E765">
        <f>VLOOKUP(data[[#This Row],[id_campaign]],campaign[],4,FALSE)</f>
        <v>13</v>
      </c>
      <c r="F765" t="str">
        <f>VLOOKUP(data[[#This Row],[id_campaign]],campaign[],2,FALSE)</f>
        <v>Homeownership</v>
      </c>
      <c r="G765" t="str">
        <f>VLOOKUP(data[[#This Row],[id_customer]],customer[],2,FALSE)</f>
        <v>Walton Evert</v>
      </c>
      <c r="H765" t="str">
        <f>data[[#This Row],[id_customer]]&amp;data[[#This Row],[id_campaign]]</f>
        <v>C0041cam06</v>
      </c>
      <c r="I765">
        <f>DATEDIF(data[[#This Row],[join_date]],data[[#This Row],[buy_date]],"M")</f>
        <v>1</v>
      </c>
    </row>
    <row r="766" spans="1:9" x14ac:dyDescent="0.25">
      <c r="A766" t="s">
        <v>205</v>
      </c>
      <c r="B766" t="s">
        <v>14</v>
      </c>
      <c r="C766" s="1">
        <v>44862</v>
      </c>
      <c r="D766" s="1">
        <v>44903</v>
      </c>
      <c r="E766">
        <f>VLOOKUP(data[[#This Row],[id_campaign]],campaign[],4,FALSE)</f>
        <v>13</v>
      </c>
      <c r="F766" t="str">
        <f>VLOOKUP(data[[#This Row],[id_campaign]],campaign[],2,FALSE)</f>
        <v>Homeownership</v>
      </c>
      <c r="G766" t="str">
        <f>VLOOKUP(data[[#This Row],[id_customer]],customer[],2,FALSE)</f>
        <v>Walton Evert</v>
      </c>
      <c r="H766" t="str">
        <f>data[[#This Row],[id_customer]]&amp;data[[#This Row],[id_campaign]]</f>
        <v>C0041cam06</v>
      </c>
      <c r="I766">
        <f>DATEDIF(data[[#This Row],[join_date]],data[[#This Row],[buy_date]],"M")</f>
        <v>1</v>
      </c>
    </row>
    <row r="767" spans="1:9" x14ac:dyDescent="0.25">
      <c r="A767" t="s">
        <v>205</v>
      </c>
      <c r="B767" t="s">
        <v>14</v>
      </c>
      <c r="C767" s="1">
        <v>44862</v>
      </c>
      <c r="D767" s="1">
        <v>44962</v>
      </c>
      <c r="E767">
        <f>VLOOKUP(data[[#This Row],[id_campaign]],campaign[],4,FALSE)</f>
        <v>13</v>
      </c>
      <c r="F767" t="str">
        <f>VLOOKUP(data[[#This Row],[id_campaign]],campaign[],2,FALSE)</f>
        <v>Homeownership</v>
      </c>
      <c r="G767" t="str">
        <f>VLOOKUP(data[[#This Row],[id_customer]],customer[],2,FALSE)</f>
        <v>Walton Evert</v>
      </c>
      <c r="H767" t="str">
        <f>data[[#This Row],[id_customer]]&amp;data[[#This Row],[id_campaign]]</f>
        <v>C0041cam06</v>
      </c>
      <c r="I767">
        <f>DATEDIF(data[[#This Row],[join_date]],data[[#This Row],[buy_date]],"M")</f>
        <v>3</v>
      </c>
    </row>
    <row r="768" spans="1:9" x14ac:dyDescent="0.25">
      <c r="A768" t="s">
        <v>205</v>
      </c>
      <c r="B768" t="s">
        <v>14</v>
      </c>
      <c r="C768" s="1">
        <v>44862</v>
      </c>
      <c r="D768" s="1">
        <v>45014</v>
      </c>
      <c r="E768">
        <f>VLOOKUP(data[[#This Row],[id_campaign]],campaign[],4,FALSE)</f>
        <v>13</v>
      </c>
      <c r="F768" t="str">
        <f>VLOOKUP(data[[#This Row],[id_campaign]],campaign[],2,FALSE)</f>
        <v>Homeownership</v>
      </c>
      <c r="G768" t="str">
        <f>VLOOKUP(data[[#This Row],[id_customer]],customer[],2,FALSE)</f>
        <v>Walton Evert</v>
      </c>
      <c r="H768" t="str">
        <f>data[[#This Row],[id_customer]]&amp;data[[#This Row],[id_campaign]]</f>
        <v>C0041cam06</v>
      </c>
      <c r="I768">
        <f>DATEDIF(data[[#This Row],[join_date]],data[[#This Row],[buy_date]],"M")</f>
        <v>5</v>
      </c>
    </row>
    <row r="769" spans="1:9" x14ac:dyDescent="0.25">
      <c r="A769" t="s">
        <v>205</v>
      </c>
      <c r="B769" t="s">
        <v>14</v>
      </c>
      <c r="C769" s="1">
        <v>44862</v>
      </c>
      <c r="D769" s="1">
        <v>45021</v>
      </c>
      <c r="E769">
        <f>VLOOKUP(data[[#This Row],[id_campaign]],campaign[],4,FALSE)</f>
        <v>13</v>
      </c>
      <c r="F769" t="str">
        <f>VLOOKUP(data[[#This Row],[id_campaign]],campaign[],2,FALSE)</f>
        <v>Homeownership</v>
      </c>
      <c r="G769" t="str">
        <f>VLOOKUP(data[[#This Row],[id_customer]],customer[],2,FALSE)</f>
        <v>Walton Evert</v>
      </c>
      <c r="H769" t="str">
        <f>data[[#This Row],[id_customer]]&amp;data[[#This Row],[id_campaign]]</f>
        <v>C0041cam06</v>
      </c>
      <c r="I769">
        <f>DATEDIF(data[[#This Row],[join_date]],data[[#This Row],[buy_date]],"M")</f>
        <v>5</v>
      </c>
    </row>
    <row r="770" spans="1:9" x14ac:dyDescent="0.25">
      <c r="A770" t="s">
        <v>205</v>
      </c>
      <c r="B770" t="s">
        <v>14</v>
      </c>
      <c r="C770" s="1">
        <v>44862</v>
      </c>
      <c r="D770" s="1">
        <v>45056</v>
      </c>
      <c r="E770">
        <f>VLOOKUP(data[[#This Row],[id_campaign]],campaign[],4,FALSE)</f>
        <v>13</v>
      </c>
      <c r="F770" t="str">
        <f>VLOOKUP(data[[#This Row],[id_campaign]],campaign[],2,FALSE)</f>
        <v>Homeownership</v>
      </c>
      <c r="G770" t="str">
        <f>VLOOKUP(data[[#This Row],[id_customer]],customer[],2,FALSE)</f>
        <v>Walton Evert</v>
      </c>
      <c r="H770" t="str">
        <f>data[[#This Row],[id_customer]]&amp;data[[#This Row],[id_campaign]]</f>
        <v>C0041cam06</v>
      </c>
      <c r="I770">
        <f>DATEDIF(data[[#This Row],[join_date]],data[[#This Row],[buy_date]],"M")</f>
        <v>6</v>
      </c>
    </row>
    <row r="771" spans="1:9" x14ac:dyDescent="0.25">
      <c r="A771" t="s">
        <v>205</v>
      </c>
      <c r="B771" t="s">
        <v>14</v>
      </c>
      <c r="C771" s="1">
        <v>44862</v>
      </c>
      <c r="D771" s="1">
        <v>45086</v>
      </c>
      <c r="E771">
        <f>VLOOKUP(data[[#This Row],[id_campaign]],campaign[],4,FALSE)</f>
        <v>13</v>
      </c>
      <c r="F771" t="str">
        <f>VLOOKUP(data[[#This Row],[id_campaign]],campaign[],2,FALSE)</f>
        <v>Homeownership</v>
      </c>
      <c r="G771" t="str">
        <f>VLOOKUP(data[[#This Row],[id_customer]],customer[],2,FALSE)</f>
        <v>Walton Evert</v>
      </c>
      <c r="H771" t="str">
        <f>data[[#This Row],[id_customer]]&amp;data[[#This Row],[id_campaign]]</f>
        <v>C0041cam06</v>
      </c>
      <c r="I771">
        <f>DATEDIF(data[[#This Row],[join_date]],data[[#This Row],[buy_date]],"M")</f>
        <v>7</v>
      </c>
    </row>
    <row r="772" spans="1:9" x14ac:dyDescent="0.25">
      <c r="A772" t="s">
        <v>209</v>
      </c>
      <c r="B772" t="s">
        <v>6</v>
      </c>
      <c r="C772" s="1">
        <v>44809</v>
      </c>
      <c r="D772" s="1">
        <v>44809</v>
      </c>
      <c r="E772">
        <f>VLOOKUP(data[[#This Row],[id_campaign]],campaign[],4,FALSE)</f>
        <v>26</v>
      </c>
      <c r="F772" t="str">
        <f>VLOOKUP(data[[#This Row],[id_campaign]],campaign[],2,FALSE)</f>
        <v>HandsetRefurbished</v>
      </c>
      <c r="G772" t="str">
        <f>VLOOKUP(data[[#This Row],[id_customer]],customer[],2,FALSE)</f>
        <v>Aloin Cunnane</v>
      </c>
      <c r="H772" t="str">
        <f>data[[#This Row],[id_customer]]&amp;data[[#This Row],[id_campaign]]</f>
        <v>C0042cam02</v>
      </c>
      <c r="I772">
        <f>DATEDIF(data[[#This Row],[join_date]],data[[#This Row],[buy_date]],"M")</f>
        <v>0</v>
      </c>
    </row>
    <row r="773" spans="1:9" x14ac:dyDescent="0.25">
      <c r="A773" t="s">
        <v>209</v>
      </c>
      <c r="B773" t="s">
        <v>6</v>
      </c>
      <c r="C773" s="1">
        <v>44809</v>
      </c>
      <c r="D773" s="1">
        <v>44852</v>
      </c>
      <c r="E773">
        <f>VLOOKUP(data[[#This Row],[id_campaign]],campaign[],4,FALSE)</f>
        <v>26</v>
      </c>
      <c r="F773" t="str">
        <f>VLOOKUP(data[[#This Row],[id_campaign]],campaign[],2,FALSE)</f>
        <v>HandsetRefurbished</v>
      </c>
      <c r="G773" t="str">
        <f>VLOOKUP(data[[#This Row],[id_customer]],customer[],2,FALSE)</f>
        <v>Aloin Cunnane</v>
      </c>
      <c r="H773" t="str">
        <f>data[[#This Row],[id_customer]]&amp;data[[#This Row],[id_campaign]]</f>
        <v>C0042cam02</v>
      </c>
      <c r="I773">
        <f>DATEDIF(data[[#This Row],[join_date]],data[[#This Row],[buy_date]],"M")</f>
        <v>1</v>
      </c>
    </row>
    <row r="774" spans="1:9" x14ac:dyDescent="0.25">
      <c r="A774" t="s">
        <v>209</v>
      </c>
      <c r="B774" t="s">
        <v>6</v>
      </c>
      <c r="C774" s="1">
        <v>44809</v>
      </c>
      <c r="D774" s="1">
        <v>44880</v>
      </c>
      <c r="E774">
        <f>VLOOKUP(data[[#This Row],[id_campaign]],campaign[],4,FALSE)</f>
        <v>26</v>
      </c>
      <c r="F774" t="str">
        <f>VLOOKUP(data[[#This Row],[id_campaign]],campaign[],2,FALSE)</f>
        <v>HandsetRefurbished</v>
      </c>
      <c r="G774" t="str">
        <f>VLOOKUP(data[[#This Row],[id_customer]],customer[],2,FALSE)</f>
        <v>Aloin Cunnane</v>
      </c>
      <c r="H774" t="str">
        <f>data[[#This Row],[id_customer]]&amp;data[[#This Row],[id_campaign]]</f>
        <v>C0042cam02</v>
      </c>
      <c r="I774">
        <f>DATEDIF(data[[#This Row],[join_date]],data[[#This Row],[buy_date]],"M")</f>
        <v>2</v>
      </c>
    </row>
    <row r="775" spans="1:9" x14ac:dyDescent="0.25">
      <c r="A775" t="s">
        <v>209</v>
      </c>
      <c r="B775" t="s">
        <v>6</v>
      </c>
      <c r="C775" s="1">
        <v>44809</v>
      </c>
      <c r="D775" s="1">
        <v>44914</v>
      </c>
      <c r="E775">
        <f>VLOOKUP(data[[#This Row],[id_campaign]],campaign[],4,FALSE)</f>
        <v>26</v>
      </c>
      <c r="F775" t="str">
        <f>VLOOKUP(data[[#This Row],[id_campaign]],campaign[],2,FALSE)</f>
        <v>HandsetRefurbished</v>
      </c>
      <c r="G775" t="str">
        <f>VLOOKUP(data[[#This Row],[id_customer]],customer[],2,FALSE)</f>
        <v>Aloin Cunnane</v>
      </c>
      <c r="H775" t="str">
        <f>data[[#This Row],[id_customer]]&amp;data[[#This Row],[id_campaign]]</f>
        <v>C0042cam02</v>
      </c>
      <c r="I775">
        <f>DATEDIF(data[[#This Row],[join_date]],data[[#This Row],[buy_date]],"M")</f>
        <v>3</v>
      </c>
    </row>
    <row r="776" spans="1:9" x14ac:dyDescent="0.25">
      <c r="A776" t="s">
        <v>209</v>
      </c>
      <c r="B776" t="s">
        <v>6</v>
      </c>
      <c r="C776" s="1">
        <v>44809</v>
      </c>
      <c r="D776" s="1">
        <v>44931</v>
      </c>
      <c r="E776">
        <f>VLOOKUP(data[[#This Row],[id_campaign]],campaign[],4,FALSE)</f>
        <v>26</v>
      </c>
      <c r="F776" t="str">
        <f>VLOOKUP(data[[#This Row],[id_campaign]],campaign[],2,FALSE)</f>
        <v>HandsetRefurbished</v>
      </c>
      <c r="G776" t="str">
        <f>VLOOKUP(data[[#This Row],[id_customer]],customer[],2,FALSE)</f>
        <v>Aloin Cunnane</v>
      </c>
      <c r="H776" t="str">
        <f>data[[#This Row],[id_customer]]&amp;data[[#This Row],[id_campaign]]</f>
        <v>C0042cam02</v>
      </c>
      <c r="I776">
        <f>DATEDIF(data[[#This Row],[join_date]],data[[#This Row],[buy_date]],"M")</f>
        <v>4</v>
      </c>
    </row>
    <row r="777" spans="1:9" x14ac:dyDescent="0.25">
      <c r="A777" t="s">
        <v>209</v>
      </c>
      <c r="B777" t="s">
        <v>6</v>
      </c>
      <c r="C777" s="1">
        <v>44809</v>
      </c>
      <c r="D777" s="1">
        <v>44970</v>
      </c>
      <c r="E777">
        <f>VLOOKUP(data[[#This Row],[id_campaign]],campaign[],4,FALSE)</f>
        <v>26</v>
      </c>
      <c r="F777" t="str">
        <f>VLOOKUP(data[[#This Row],[id_campaign]],campaign[],2,FALSE)</f>
        <v>HandsetRefurbished</v>
      </c>
      <c r="G777" t="str">
        <f>VLOOKUP(data[[#This Row],[id_customer]],customer[],2,FALSE)</f>
        <v>Aloin Cunnane</v>
      </c>
      <c r="H777" t="str">
        <f>data[[#This Row],[id_customer]]&amp;data[[#This Row],[id_campaign]]</f>
        <v>C0042cam02</v>
      </c>
      <c r="I777">
        <f>DATEDIF(data[[#This Row],[join_date]],data[[#This Row],[buy_date]],"M")</f>
        <v>5</v>
      </c>
    </row>
    <row r="778" spans="1:9" x14ac:dyDescent="0.25">
      <c r="A778" t="s">
        <v>209</v>
      </c>
      <c r="B778" t="s">
        <v>6</v>
      </c>
      <c r="C778" s="1">
        <v>44809</v>
      </c>
      <c r="D778" s="1">
        <v>44995</v>
      </c>
      <c r="E778">
        <f>VLOOKUP(data[[#This Row],[id_campaign]],campaign[],4,FALSE)</f>
        <v>26</v>
      </c>
      <c r="F778" t="str">
        <f>VLOOKUP(data[[#This Row],[id_campaign]],campaign[],2,FALSE)</f>
        <v>HandsetRefurbished</v>
      </c>
      <c r="G778" t="str">
        <f>VLOOKUP(data[[#This Row],[id_customer]],customer[],2,FALSE)</f>
        <v>Aloin Cunnane</v>
      </c>
      <c r="H778" t="str">
        <f>data[[#This Row],[id_customer]]&amp;data[[#This Row],[id_campaign]]</f>
        <v>C0042cam02</v>
      </c>
      <c r="I778">
        <f>DATEDIF(data[[#This Row],[join_date]],data[[#This Row],[buy_date]],"M")</f>
        <v>6</v>
      </c>
    </row>
    <row r="779" spans="1:9" x14ac:dyDescent="0.25">
      <c r="A779" t="s">
        <v>209</v>
      </c>
      <c r="B779" t="s">
        <v>6</v>
      </c>
      <c r="C779" s="1">
        <v>44809</v>
      </c>
      <c r="D779" s="1">
        <v>45033</v>
      </c>
      <c r="E779">
        <f>VLOOKUP(data[[#This Row],[id_campaign]],campaign[],4,FALSE)</f>
        <v>26</v>
      </c>
      <c r="F779" t="str">
        <f>VLOOKUP(data[[#This Row],[id_campaign]],campaign[],2,FALSE)</f>
        <v>HandsetRefurbished</v>
      </c>
      <c r="G779" t="str">
        <f>VLOOKUP(data[[#This Row],[id_customer]],customer[],2,FALSE)</f>
        <v>Aloin Cunnane</v>
      </c>
      <c r="H779" t="str">
        <f>data[[#This Row],[id_customer]]&amp;data[[#This Row],[id_campaign]]</f>
        <v>C0042cam02</v>
      </c>
      <c r="I779">
        <f>DATEDIF(data[[#This Row],[join_date]],data[[#This Row],[buy_date]],"M")</f>
        <v>7</v>
      </c>
    </row>
    <row r="780" spans="1:9" x14ac:dyDescent="0.25">
      <c r="A780" t="s">
        <v>209</v>
      </c>
      <c r="B780" t="s">
        <v>6</v>
      </c>
      <c r="C780" s="1">
        <v>44809</v>
      </c>
      <c r="D780" s="1">
        <v>45057</v>
      </c>
      <c r="E780">
        <f>VLOOKUP(data[[#This Row],[id_campaign]],campaign[],4,FALSE)</f>
        <v>26</v>
      </c>
      <c r="F780" t="str">
        <f>VLOOKUP(data[[#This Row],[id_campaign]],campaign[],2,FALSE)</f>
        <v>HandsetRefurbished</v>
      </c>
      <c r="G780" t="str">
        <f>VLOOKUP(data[[#This Row],[id_customer]],customer[],2,FALSE)</f>
        <v>Aloin Cunnane</v>
      </c>
      <c r="H780" t="str">
        <f>data[[#This Row],[id_customer]]&amp;data[[#This Row],[id_campaign]]</f>
        <v>C0042cam02</v>
      </c>
      <c r="I780">
        <f>DATEDIF(data[[#This Row],[join_date]],data[[#This Row],[buy_date]],"M")</f>
        <v>8</v>
      </c>
    </row>
    <row r="781" spans="1:9" x14ac:dyDescent="0.25">
      <c r="A781" t="s">
        <v>209</v>
      </c>
      <c r="B781" t="s">
        <v>22</v>
      </c>
      <c r="C781" s="1">
        <v>45043</v>
      </c>
      <c r="D781" s="1">
        <v>45043</v>
      </c>
      <c r="E781">
        <f>VLOOKUP(data[[#This Row],[id_campaign]],campaign[],4,FALSE)</f>
        <v>66</v>
      </c>
      <c r="F781" t="str">
        <f>VLOOKUP(data[[#This Row],[id_campaign]],campaign[],2,FALSE)</f>
        <v>NonUSTravel</v>
      </c>
      <c r="G781" t="str">
        <f>VLOOKUP(data[[#This Row],[id_customer]],customer[],2,FALSE)</f>
        <v>Aloin Cunnane</v>
      </c>
      <c r="H781" t="str">
        <f>data[[#This Row],[id_customer]]&amp;data[[#This Row],[id_campaign]]</f>
        <v>C0042cam10</v>
      </c>
      <c r="I781">
        <f>DATEDIF(data[[#This Row],[join_date]],data[[#This Row],[buy_date]],"M")</f>
        <v>0</v>
      </c>
    </row>
    <row r="782" spans="1:9" x14ac:dyDescent="0.25">
      <c r="A782" t="s">
        <v>209</v>
      </c>
      <c r="B782" t="s">
        <v>22</v>
      </c>
      <c r="C782" s="1">
        <v>45043</v>
      </c>
      <c r="D782" s="1">
        <v>45075</v>
      </c>
      <c r="E782">
        <f>VLOOKUP(data[[#This Row],[id_campaign]],campaign[],4,FALSE)</f>
        <v>66</v>
      </c>
      <c r="F782" t="str">
        <f>VLOOKUP(data[[#This Row],[id_campaign]],campaign[],2,FALSE)</f>
        <v>NonUSTravel</v>
      </c>
      <c r="G782" t="str">
        <f>VLOOKUP(data[[#This Row],[id_customer]],customer[],2,FALSE)</f>
        <v>Aloin Cunnane</v>
      </c>
      <c r="H782" t="str">
        <f>data[[#This Row],[id_customer]]&amp;data[[#This Row],[id_campaign]]</f>
        <v>C0042cam10</v>
      </c>
      <c r="I782">
        <f>DATEDIF(data[[#This Row],[join_date]],data[[#This Row],[buy_date]],"M")</f>
        <v>1</v>
      </c>
    </row>
    <row r="783" spans="1:9" x14ac:dyDescent="0.25">
      <c r="A783" t="s">
        <v>209</v>
      </c>
      <c r="B783" t="s">
        <v>22</v>
      </c>
      <c r="C783" s="1">
        <v>45043</v>
      </c>
      <c r="D783" s="1">
        <v>45086</v>
      </c>
      <c r="E783">
        <f>VLOOKUP(data[[#This Row],[id_campaign]],campaign[],4,FALSE)</f>
        <v>66</v>
      </c>
      <c r="F783" t="str">
        <f>VLOOKUP(data[[#This Row],[id_campaign]],campaign[],2,FALSE)</f>
        <v>NonUSTravel</v>
      </c>
      <c r="G783" t="str">
        <f>VLOOKUP(data[[#This Row],[id_customer]],customer[],2,FALSE)</f>
        <v>Aloin Cunnane</v>
      </c>
      <c r="H783" t="str">
        <f>data[[#This Row],[id_customer]]&amp;data[[#This Row],[id_campaign]]</f>
        <v>C0042cam10</v>
      </c>
      <c r="I783">
        <f>DATEDIF(data[[#This Row],[join_date]],data[[#This Row],[buy_date]],"M")</f>
        <v>1</v>
      </c>
    </row>
    <row r="784" spans="1:9" x14ac:dyDescent="0.25">
      <c r="A784" t="s">
        <v>213</v>
      </c>
      <c r="B784" t="s">
        <v>32</v>
      </c>
      <c r="C784" s="1">
        <v>44562</v>
      </c>
      <c r="D784" s="1">
        <v>44562</v>
      </c>
      <c r="E784">
        <f>VLOOKUP(data[[#This Row],[id_campaign]],campaign[],4,FALSE)</f>
        <v>14</v>
      </c>
      <c r="F784" t="str">
        <f>VLOOKUP(data[[#This Row],[id_campaign]],campaign[],2,FALSE)</f>
        <v>OwnsMotorcycle</v>
      </c>
      <c r="G784" t="str">
        <f>VLOOKUP(data[[#This Row],[id_customer]],customer[],2,FALSE)</f>
        <v>Aigneis Senn</v>
      </c>
      <c r="H784" t="str">
        <f>data[[#This Row],[id_customer]]&amp;data[[#This Row],[id_campaign]]</f>
        <v>C0043cam15</v>
      </c>
      <c r="I784">
        <f>DATEDIF(data[[#This Row],[join_date]],data[[#This Row],[buy_date]],"M")</f>
        <v>0</v>
      </c>
    </row>
    <row r="785" spans="1:9" x14ac:dyDescent="0.25">
      <c r="A785" t="s">
        <v>213</v>
      </c>
      <c r="B785" t="s">
        <v>32</v>
      </c>
      <c r="C785" s="1">
        <v>44562</v>
      </c>
      <c r="D785" s="1">
        <v>44597</v>
      </c>
      <c r="E785">
        <f>VLOOKUP(data[[#This Row],[id_campaign]],campaign[],4,FALSE)</f>
        <v>14</v>
      </c>
      <c r="F785" t="str">
        <f>VLOOKUP(data[[#This Row],[id_campaign]],campaign[],2,FALSE)</f>
        <v>OwnsMotorcycle</v>
      </c>
      <c r="G785" t="str">
        <f>VLOOKUP(data[[#This Row],[id_customer]],customer[],2,FALSE)</f>
        <v>Aigneis Senn</v>
      </c>
      <c r="H785" t="str">
        <f>data[[#This Row],[id_customer]]&amp;data[[#This Row],[id_campaign]]</f>
        <v>C0043cam15</v>
      </c>
      <c r="I785">
        <f>DATEDIF(data[[#This Row],[join_date]],data[[#This Row],[buy_date]],"M")</f>
        <v>1</v>
      </c>
    </row>
    <row r="786" spans="1:9" x14ac:dyDescent="0.25">
      <c r="A786" t="s">
        <v>213</v>
      </c>
      <c r="B786" t="s">
        <v>32</v>
      </c>
      <c r="C786" s="1">
        <v>44562</v>
      </c>
      <c r="D786" s="1">
        <v>44622</v>
      </c>
      <c r="E786">
        <f>VLOOKUP(data[[#This Row],[id_campaign]],campaign[],4,FALSE)</f>
        <v>14</v>
      </c>
      <c r="F786" t="str">
        <f>VLOOKUP(data[[#This Row],[id_campaign]],campaign[],2,FALSE)</f>
        <v>OwnsMotorcycle</v>
      </c>
      <c r="G786" t="str">
        <f>VLOOKUP(data[[#This Row],[id_customer]],customer[],2,FALSE)</f>
        <v>Aigneis Senn</v>
      </c>
      <c r="H786" t="str">
        <f>data[[#This Row],[id_customer]]&amp;data[[#This Row],[id_campaign]]</f>
        <v>C0043cam15</v>
      </c>
      <c r="I786">
        <f>DATEDIF(data[[#This Row],[join_date]],data[[#This Row],[buy_date]],"M")</f>
        <v>2</v>
      </c>
    </row>
    <row r="787" spans="1:9" x14ac:dyDescent="0.25">
      <c r="A787" t="s">
        <v>213</v>
      </c>
      <c r="B787" t="s">
        <v>32</v>
      </c>
      <c r="C787" s="1">
        <v>44562</v>
      </c>
      <c r="D787" s="1">
        <v>44748</v>
      </c>
      <c r="E787">
        <f>VLOOKUP(data[[#This Row],[id_campaign]],campaign[],4,FALSE)</f>
        <v>14</v>
      </c>
      <c r="F787" t="str">
        <f>VLOOKUP(data[[#This Row],[id_campaign]],campaign[],2,FALSE)</f>
        <v>OwnsMotorcycle</v>
      </c>
      <c r="G787" t="str">
        <f>VLOOKUP(data[[#This Row],[id_customer]],customer[],2,FALSE)</f>
        <v>Aigneis Senn</v>
      </c>
      <c r="H787" t="str">
        <f>data[[#This Row],[id_customer]]&amp;data[[#This Row],[id_campaign]]</f>
        <v>C0043cam15</v>
      </c>
      <c r="I787">
        <f>DATEDIF(data[[#This Row],[join_date]],data[[#This Row],[buy_date]],"M")</f>
        <v>6</v>
      </c>
    </row>
    <row r="788" spans="1:9" x14ac:dyDescent="0.25">
      <c r="A788" t="s">
        <v>213</v>
      </c>
      <c r="B788" t="s">
        <v>32</v>
      </c>
      <c r="C788" s="1">
        <v>44562</v>
      </c>
      <c r="D788" s="1">
        <v>44820</v>
      </c>
      <c r="E788">
        <f>VLOOKUP(data[[#This Row],[id_campaign]],campaign[],4,FALSE)</f>
        <v>14</v>
      </c>
      <c r="F788" t="str">
        <f>VLOOKUP(data[[#This Row],[id_campaign]],campaign[],2,FALSE)</f>
        <v>OwnsMotorcycle</v>
      </c>
      <c r="G788" t="str">
        <f>VLOOKUP(data[[#This Row],[id_customer]],customer[],2,FALSE)</f>
        <v>Aigneis Senn</v>
      </c>
      <c r="H788" t="str">
        <f>data[[#This Row],[id_customer]]&amp;data[[#This Row],[id_campaign]]</f>
        <v>C0043cam15</v>
      </c>
      <c r="I788">
        <f>DATEDIF(data[[#This Row],[join_date]],data[[#This Row],[buy_date]],"M")</f>
        <v>8</v>
      </c>
    </row>
    <row r="789" spans="1:9" x14ac:dyDescent="0.25">
      <c r="A789" t="s">
        <v>213</v>
      </c>
      <c r="B789" t="s">
        <v>32</v>
      </c>
      <c r="C789" s="1">
        <v>44562</v>
      </c>
      <c r="D789" s="1">
        <v>44911</v>
      </c>
      <c r="E789">
        <f>VLOOKUP(data[[#This Row],[id_campaign]],campaign[],4,FALSE)</f>
        <v>14</v>
      </c>
      <c r="F789" t="str">
        <f>VLOOKUP(data[[#This Row],[id_campaign]],campaign[],2,FALSE)</f>
        <v>OwnsMotorcycle</v>
      </c>
      <c r="G789" t="str">
        <f>VLOOKUP(data[[#This Row],[id_customer]],customer[],2,FALSE)</f>
        <v>Aigneis Senn</v>
      </c>
      <c r="H789" t="str">
        <f>data[[#This Row],[id_customer]]&amp;data[[#This Row],[id_campaign]]</f>
        <v>C0043cam15</v>
      </c>
      <c r="I789">
        <f>DATEDIF(data[[#This Row],[join_date]],data[[#This Row],[buy_date]],"M")</f>
        <v>11</v>
      </c>
    </row>
    <row r="790" spans="1:9" x14ac:dyDescent="0.25">
      <c r="A790" t="s">
        <v>213</v>
      </c>
      <c r="B790" t="s">
        <v>32</v>
      </c>
      <c r="C790" s="1">
        <v>44562</v>
      </c>
      <c r="D790" s="1">
        <v>44998</v>
      </c>
      <c r="E790">
        <f>VLOOKUP(data[[#This Row],[id_campaign]],campaign[],4,FALSE)</f>
        <v>14</v>
      </c>
      <c r="F790" t="str">
        <f>VLOOKUP(data[[#This Row],[id_campaign]],campaign[],2,FALSE)</f>
        <v>OwnsMotorcycle</v>
      </c>
      <c r="G790" t="str">
        <f>VLOOKUP(data[[#This Row],[id_customer]],customer[],2,FALSE)</f>
        <v>Aigneis Senn</v>
      </c>
      <c r="H790" t="str">
        <f>data[[#This Row],[id_customer]]&amp;data[[#This Row],[id_campaign]]</f>
        <v>C0043cam15</v>
      </c>
      <c r="I790">
        <f>DATEDIF(data[[#This Row],[join_date]],data[[#This Row],[buy_date]],"M")</f>
        <v>14</v>
      </c>
    </row>
    <row r="791" spans="1:9" x14ac:dyDescent="0.25">
      <c r="A791" t="s">
        <v>213</v>
      </c>
      <c r="B791" t="s">
        <v>32</v>
      </c>
      <c r="C791" s="1">
        <v>44562</v>
      </c>
      <c r="D791" s="1">
        <v>45029</v>
      </c>
      <c r="E791">
        <f>VLOOKUP(data[[#This Row],[id_campaign]],campaign[],4,FALSE)</f>
        <v>14</v>
      </c>
      <c r="F791" t="str">
        <f>VLOOKUP(data[[#This Row],[id_campaign]],campaign[],2,FALSE)</f>
        <v>OwnsMotorcycle</v>
      </c>
      <c r="G791" t="str">
        <f>VLOOKUP(data[[#This Row],[id_customer]],customer[],2,FALSE)</f>
        <v>Aigneis Senn</v>
      </c>
      <c r="H791" t="str">
        <f>data[[#This Row],[id_customer]]&amp;data[[#This Row],[id_campaign]]</f>
        <v>C0043cam15</v>
      </c>
      <c r="I791">
        <f>DATEDIF(data[[#This Row],[join_date]],data[[#This Row],[buy_date]],"M")</f>
        <v>15</v>
      </c>
    </row>
    <row r="792" spans="1:9" x14ac:dyDescent="0.25">
      <c r="A792" t="s">
        <v>213</v>
      </c>
      <c r="B792" t="s">
        <v>24</v>
      </c>
      <c r="C792" s="1">
        <v>44583</v>
      </c>
      <c r="D792" s="1">
        <v>44583</v>
      </c>
      <c r="E792">
        <f>VLOOKUP(data[[#This Row],[id_campaign]],campaign[],4,FALSE)</f>
        <v>62</v>
      </c>
      <c r="F792" t="str">
        <f>VLOOKUP(data[[#This Row],[id_campaign]],campaign[],2,FALSE)</f>
        <v>OwnsComputer</v>
      </c>
      <c r="G792" t="str">
        <f>VLOOKUP(data[[#This Row],[id_customer]],customer[],2,FALSE)</f>
        <v>Aigneis Senn</v>
      </c>
      <c r="H792" t="str">
        <f>data[[#This Row],[id_customer]]&amp;data[[#This Row],[id_campaign]]</f>
        <v>C0043cam11</v>
      </c>
      <c r="I792">
        <f>DATEDIF(data[[#This Row],[join_date]],data[[#This Row],[buy_date]],"M")</f>
        <v>0</v>
      </c>
    </row>
    <row r="793" spans="1:9" x14ac:dyDescent="0.25">
      <c r="A793" t="s">
        <v>213</v>
      </c>
      <c r="B793" t="s">
        <v>24</v>
      </c>
      <c r="C793" s="1">
        <v>44583</v>
      </c>
      <c r="D793" s="1">
        <v>44740</v>
      </c>
      <c r="E793">
        <f>VLOOKUP(data[[#This Row],[id_campaign]],campaign[],4,FALSE)</f>
        <v>62</v>
      </c>
      <c r="F793" t="str">
        <f>VLOOKUP(data[[#This Row],[id_campaign]],campaign[],2,FALSE)</f>
        <v>OwnsComputer</v>
      </c>
      <c r="G793" t="str">
        <f>VLOOKUP(data[[#This Row],[id_customer]],customer[],2,FALSE)</f>
        <v>Aigneis Senn</v>
      </c>
      <c r="H793" t="str">
        <f>data[[#This Row],[id_customer]]&amp;data[[#This Row],[id_campaign]]</f>
        <v>C0043cam11</v>
      </c>
      <c r="I793">
        <f>DATEDIF(data[[#This Row],[join_date]],data[[#This Row],[buy_date]],"M")</f>
        <v>5</v>
      </c>
    </row>
    <row r="794" spans="1:9" x14ac:dyDescent="0.25">
      <c r="A794" t="s">
        <v>213</v>
      </c>
      <c r="B794" t="s">
        <v>24</v>
      </c>
      <c r="C794" s="1">
        <v>44583</v>
      </c>
      <c r="D794" s="1">
        <v>44805</v>
      </c>
      <c r="E794">
        <f>VLOOKUP(data[[#This Row],[id_campaign]],campaign[],4,FALSE)</f>
        <v>62</v>
      </c>
      <c r="F794" t="str">
        <f>VLOOKUP(data[[#This Row],[id_campaign]],campaign[],2,FALSE)</f>
        <v>OwnsComputer</v>
      </c>
      <c r="G794" t="str">
        <f>VLOOKUP(data[[#This Row],[id_customer]],customer[],2,FALSE)</f>
        <v>Aigneis Senn</v>
      </c>
      <c r="H794" t="str">
        <f>data[[#This Row],[id_customer]]&amp;data[[#This Row],[id_campaign]]</f>
        <v>C0043cam11</v>
      </c>
      <c r="I794">
        <f>DATEDIF(data[[#This Row],[join_date]],data[[#This Row],[buy_date]],"M")</f>
        <v>7</v>
      </c>
    </row>
    <row r="795" spans="1:9" x14ac:dyDescent="0.25">
      <c r="A795" t="s">
        <v>213</v>
      </c>
      <c r="B795" t="s">
        <v>24</v>
      </c>
      <c r="C795" s="1">
        <v>44583</v>
      </c>
      <c r="D795" s="1">
        <v>44862</v>
      </c>
      <c r="E795">
        <f>VLOOKUP(data[[#This Row],[id_campaign]],campaign[],4,FALSE)</f>
        <v>62</v>
      </c>
      <c r="F795" t="str">
        <f>VLOOKUP(data[[#This Row],[id_campaign]],campaign[],2,FALSE)</f>
        <v>OwnsComputer</v>
      </c>
      <c r="G795" t="str">
        <f>VLOOKUP(data[[#This Row],[id_customer]],customer[],2,FALSE)</f>
        <v>Aigneis Senn</v>
      </c>
      <c r="H795" t="str">
        <f>data[[#This Row],[id_customer]]&amp;data[[#This Row],[id_campaign]]</f>
        <v>C0043cam11</v>
      </c>
      <c r="I795">
        <f>DATEDIF(data[[#This Row],[join_date]],data[[#This Row],[buy_date]],"M")</f>
        <v>9</v>
      </c>
    </row>
    <row r="796" spans="1:9" x14ac:dyDescent="0.25">
      <c r="A796" t="s">
        <v>213</v>
      </c>
      <c r="B796" t="s">
        <v>24</v>
      </c>
      <c r="C796" s="1">
        <v>44583</v>
      </c>
      <c r="D796" s="1">
        <v>44887</v>
      </c>
      <c r="E796">
        <f>VLOOKUP(data[[#This Row],[id_campaign]],campaign[],4,FALSE)</f>
        <v>62</v>
      </c>
      <c r="F796" t="str">
        <f>VLOOKUP(data[[#This Row],[id_campaign]],campaign[],2,FALSE)</f>
        <v>OwnsComputer</v>
      </c>
      <c r="G796" t="str">
        <f>VLOOKUP(data[[#This Row],[id_customer]],customer[],2,FALSE)</f>
        <v>Aigneis Senn</v>
      </c>
      <c r="H796" t="str">
        <f>data[[#This Row],[id_customer]]&amp;data[[#This Row],[id_campaign]]</f>
        <v>C0043cam11</v>
      </c>
      <c r="I796">
        <f>DATEDIF(data[[#This Row],[join_date]],data[[#This Row],[buy_date]],"M")</f>
        <v>10</v>
      </c>
    </row>
    <row r="797" spans="1:9" x14ac:dyDescent="0.25">
      <c r="A797" t="s">
        <v>213</v>
      </c>
      <c r="B797" t="s">
        <v>24</v>
      </c>
      <c r="C797" s="1">
        <v>44583</v>
      </c>
      <c r="D797" s="1">
        <v>44899</v>
      </c>
      <c r="E797">
        <f>VLOOKUP(data[[#This Row],[id_campaign]],campaign[],4,FALSE)</f>
        <v>62</v>
      </c>
      <c r="F797" t="str">
        <f>VLOOKUP(data[[#This Row],[id_campaign]],campaign[],2,FALSE)</f>
        <v>OwnsComputer</v>
      </c>
      <c r="G797" t="str">
        <f>VLOOKUP(data[[#This Row],[id_customer]],customer[],2,FALSE)</f>
        <v>Aigneis Senn</v>
      </c>
      <c r="H797" t="str">
        <f>data[[#This Row],[id_customer]]&amp;data[[#This Row],[id_campaign]]</f>
        <v>C0043cam11</v>
      </c>
      <c r="I797">
        <f>DATEDIF(data[[#This Row],[join_date]],data[[#This Row],[buy_date]],"M")</f>
        <v>10</v>
      </c>
    </row>
    <row r="798" spans="1:9" x14ac:dyDescent="0.25">
      <c r="A798" t="s">
        <v>213</v>
      </c>
      <c r="B798" t="s">
        <v>24</v>
      </c>
      <c r="C798" s="1">
        <v>44583</v>
      </c>
      <c r="D798" s="1">
        <v>45071</v>
      </c>
      <c r="E798">
        <f>VLOOKUP(data[[#This Row],[id_campaign]],campaign[],4,FALSE)</f>
        <v>62</v>
      </c>
      <c r="F798" t="str">
        <f>VLOOKUP(data[[#This Row],[id_campaign]],campaign[],2,FALSE)</f>
        <v>OwnsComputer</v>
      </c>
      <c r="G798" t="str">
        <f>VLOOKUP(data[[#This Row],[id_customer]],customer[],2,FALSE)</f>
        <v>Aigneis Senn</v>
      </c>
      <c r="H798" t="str">
        <f>data[[#This Row],[id_customer]]&amp;data[[#This Row],[id_campaign]]</f>
        <v>C0043cam11</v>
      </c>
      <c r="I798">
        <f>DATEDIF(data[[#This Row],[join_date]],data[[#This Row],[buy_date]],"M")</f>
        <v>16</v>
      </c>
    </row>
    <row r="799" spans="1:9" x14ac:dyDescent="0.25">
      <c r="A799" t="s">
        <v>213</v>
      </c>
      <c r="B799" t="s">
        <v>28</v>
      </c>
      <c r="C799" s="1">
        <v>44994</v>
      </c>
      <c r="D799" s="1">
        <v>44994</v>
      </c>
      <c r="E799">
        <f>VLOOKUP(data[[#This Row],[id_campaign]],campaign[],4,FALSE)</f>
        <v>25</v>
      </c>
      <c r="F799" t="str">
        <f>VLOOKUP(data[[#This Row],[id_campaign]],campaign[],2,FALSE)</f>
        <v>NewCellphoneUser</v>
      </c>
      <c r="G799" t="str">
        <f>VLOOKUP(data[[#This Row],[id_customer]],customer[],2,FALSE)</f>
        <v>Aigneis Senn</v>
      </c>
      <c r="H799" t="str">
        <f>data[[#This Row],[id_customer]]&amp;data[[#This Row],[id_campaign]]</f>
        <v>C0043cam13</v>
      </c>
      <c r="I799">
        <f>DATEDIF(data[[#This Row],[join_date]],data[[#This Row],[buy_date]],"M")</f>
        <v>0</v>
      </c>
    </row>
    <row r="800" spans="1:9" x14ac:dyDescent="0.25">
      <c r="A800" t="s">
        <v>213</v>
      </c>
      <c r="B800" t="s">
        <v>28</v>
      </c>
      <c r="C800" s="1">
        <v>44994</v>
      </c>
      <c r="D800" s="1">
        <v>45039</v>
      </c>
      <c r="E800">
        <f>VLOOKUP(data[[#This Row],[id_campaign]],campaign[],4,FALSE)</f>
        <v>25</v>
      </c>
      <c r="F800" t="str">
        <f>VLOOKUP(data[[#This Row],[id_campaign]],campaign[],2,FALSE)</f>
        <v>NewCellphoneUser</v>
      </c>
      <c r="G800" t="str">
        <f>VLOOKUP(data[[#This Row],[id_customer]],customer[],2,FALSE)</f>
        <v>Aigneis Senn</v>
      </c>
      <c r="H800" t="str">
        <f>data[[#This Row],[id_customer]]&amp;data[[#This Row],[id_campaign]]</f>
        <v>C0043cam13</v>
      </c>
      <c r="I800">
        <f>DATEDIF(data[[#This Row],[join_date]],data[[#This Row],[buy_date]],"M")</f>
        <v>1</v>
      </c>
    </row>
    <row r="801" spans="1:9" x14ac:dyDescent="0.25">
      <c r="A801" t="s">
        <v>213</v>
      </c>
      <c r="B801" t="s">
        <v>28</v>
      </c>
      <c r="C801" s="1">
        <v>44994</v>
      </c>
      <c r="D801" s="1">
        <v>45061</v>
      </c>
      <c r="E801">
        <f>VLOOKUP(data[[#This Row],[id_campaign]],campaign[],4,FALSE)</f>
        <v>25</v>
      </c>
      <c r="F801" t="str">
        <f>VLOOKUP(data[[#This Row],[id_campaign]],campaign[],2,FALSE)</f>
        <v>NewCellphoneUser</v>
      </c>
      <c r="G801" t="str">
        <f>VLOOKUP(data[[#This Row],[id_customer]],customer[],2,FALSE)</f>
        <v>Aigneis Senn</v>
      </c>
      <c r="H801" t="str">
        <f>data[[#This Row],[id_customer]]&amp;data[[#This Row],[id_campaign]]</f>
        <v>C0043cam13</v>
      </c>
      <c r="I801">
        <f>DATEDIF(data[[#This Row],[join_date]],data[[#This Row],[buy_date]],"M")</f>
        <v>2</v>
      </c>
    </row>
    <row r="802" spans="1:9" x14ac:dyDescent="0.25">
      <c r="A802" t="s">
        <v>217</v>
      </c>
      <c r="B802" t="s">
        <v>16</v>
      </c>
      <c r="C802" s="1">
        <v>44605</v>
      </c>
      <c r="D802" s="1">
        <v>44605</v>
      </c>
      <c r="E802">
        <f>VLOOKUP(data[[#This Row],[id_campaign]],campaign[],4,FALSE)</f>
        <v>25</v>
      </c>
      <c r="F802" t="str">
        <f>VLOOKUP(data[[#This Row],[id_campaign]],campaign[],2,FALSE)</f>
        <v>BuysViaMailOrder</v>
      </c>
      <c r="G802" t="str">
        <f>VLOOKUP(data[[#This Row],[id_customer]],customer[],2,FALSE)</f>
        <v>Rory Rodson</v>
      </c>
      <c r="H802" t="str">
        <f>data[[#This Row],[id_customer]]&amp;data[[#This Row],[id_campaign]]</f>
        <v>C0044cam07</v>
      </c>
      <c r="I802">
        <f>DATEDIF(data[[#This Row],[join_date]],data[[#This Row],[buy_date]],"M")</f>
        <v>0</v>
      </c>
    </row>
    <row r="803" spans="1:9" x14ac:dyDescent="0.25">
      <c r="A803" t="s">
        <v>217</v>
      </c>
      <c r="B803" t="s">
        <v>16</v>
      </c>
      <c r="C803" s="1">
        <v>44605</v>
      </c>
      <c r="D803" s="1">
        <v>44635</v>
      </c>
      <c r="E803">
        <f>VLOOKUP(data[[#This Row],[id_campaign]],campaign[],4,FALSE)</f>
        <v>25</v>
      </c>
      <c r="F803" t="str">
        <f>VLOOKUP(data[[#This Row],[id_campaign]],campaign[],2,FALSE)</f>
        <v>BuysViaMailOrder</v>
      </c>
      <c r="G803" t="str">
        <f>VLOOKUP(data[[#This Row],[id_customer]],customer[],2,FALSE)</f>
        <v>Rory Rodson</v>
      </c>
      <c r="H803" t="str">
        <f>data[[#This Row],[id_customer]]&amp;data[[#This Row],[id_campaign]]</f>
        <v>C0044cam07</v>
      </c>
      <c r="I803">
        <f>DATEDIF(data[[#This Row],[join_date]],data[[#This Row],[buy_date]],"M")</f>
        <v>1</v>
      </c>
    </row>
    <row r="804" spans="1:9" x14ac:dyDescent="0.25">
      <c r="A804" t="s">
        <v>217</v>
      </c>
      <c r="B804" t="s">
        <v>16</v>
      </c>
      <c r="C804" s="1">
        <v>44605</v>
      </c>
      <c r="D804" s="1">
        <v>44699</v>
      </c>
      <c r="E804">
        <f>VLOOKUP(data[[#This Row],[id_campaign]],campaign[],4,FALSE)</f>
        <v>25</v>
      </c>
      <c r="F804" t="str">
        <f>VLOOKUP(data[[#This Row],[id_campaign]],campaign[],2,FALSE)</f>
        <v>BuysViaMailOrder</v>
      </c>
      <c r="G804" t="str">
        <f>VLOOKUP(data[[#This Row],[id_customer]],customer[],2,FALSE)</f>
        <v>Rory Rodson</v>
      </c>
      <c r="H804" t="str">
        <f>data[[#This Row],[id_customer]]&amp;data[[#This Row],[id_campaign]]</f>
        <v>C0044cam07</v>
      </c>
      <c r="I804">
        <f>DATEDIF(data[[#This Row],[join_date]],data[[#This Row],[buy_date]],"M")</f>
        <v>3</v>
      </c>
    </row>
    <row r="805" spans="1:9" x14ac:dyDescent="0.25">
      <c r="A805" t="s">
        <v>217</v>
      </c>
      <c r="B805" t="s">
        <v>16</v>
      </c>
      <c r="C805" s="1">
        <v>44605</v>
      </c>
      <c r="D805" s="1">
        <v>44726</v>
      </c>
      <c r="E805">
        <f>VLOOKUP(data[[#This Row],[id_campaign]],campaign[],4,FALSE)</f>
        <v>25</v>
      </c>
      <c r="F805" t="str">
        <f>VLOOKUP(data[[#This Row],[id_campaign]],campaign[],2,FALSE)</f>
        <v>BuysViaMailOrder</v>
      </c>
      <c r="G805" t="str">
        <f>VLOOKUP(data[[#This Row],[id_customer]],customer[],2,FALSE)</f>
        <v>Rory Rodson</v>
      </c>
      <c r="H805" t="str">
        <f>data[[#This Row],[id_customer]]&amp;data[[#This Row],[id_campaign]]</f>
        <v>C0044cam07</v>
      </c>
      <c r="I805">
        <f>DATEDIF(data[[#This Row],[join_date]],data[[#This Row],[buy_date]],"M")</f>
        <v>4</v>
      </c>
    </row>
    <row r="806" spans="1:9" x14ac:dyDescent="0.25">
      <c r="A806" t="s">
        <v>217</v>
      </c>
      <c r="B806" t="s">
        <v>16</v>
      </c>
      <c r="C806" s="1">
        <v>44605</v>
      </c>
      <c r="D806" s="1">
        <v>44756</v>
      </c>
      <c r="E806">
        <f>VLOOKUP(data[[#This Row],[id_campaign]],campaign[],4,FALSE)</f>
        <v>25</v>
      </c>
      <c r="F806" t="str">
        <f>VLOOKUP(data[[#This Row],[id_campaign]],campaign[],2,FALSE)</f>
        <v>BuysViaMailOrder</v>
      </c>
      <c r="G806" t="str">
        <f>VLOOKUP(data[[#This Row],[id_customer]],customer[],2,FALSE)</f>
        <v>Rory Rodson</v>
      </c>
      <c r="H806" t="str">
        <f>data[[#This Row],[id_customer]]&amp;data[[#This Row],[id_campaign]]</f>
        <v>C0044cam07</v>
      </c>
      <c r="I806">
        <f>DATEDIF(data[[#This Row],[join_date]],data[[#This Row],[buy_date]],"M")</f>
        <v>5</v>
      </c>
    </row>
    <row r="807" spans="1:9" x14ac:dyDescent="0.25">
      <c r="A807" t="s">
        <v>217</v>
      </c>
      <c r="B807" t="s">
        <v>16</v>
      </c>
      <c r="C807" s="1">
        <v>44605</v>
      </c>
      <c r="D807" s="1">
        <v>44820</v>
      </c>
      <c r="E807">
        <f>VLOOKUP(data[[#This Row],[id_campaign]],campaign[],4,FALSE)</f>
        <v>25</v>
      </c>
      <c r="F807" t="str">
        <f>VLOOKUP(data[[#This Row],[id_campaign]],campaign[],2,FALSE)</f>
        <v>BuysViaMailOrder</v>
      </c>
      <c r="G807" t="str">
        <f>VLOOKUP(data[[#This Row],[id_customer]],customer[],2,FALSE)</f>
        <v>Rory Rodson</v>
      </c>
      <c r="H807" t="str">
        <f>data[[#This Row],[id_customer]]&amp;data[[#This Row],[id_campaign]]</f>
        <v>C0044cam07</v>
      </c>
      <c r="I807">
        <f>DATEDIF(data[[#This Row],[join_date]],data[[#This Row],[buy_date]],"M")</f>
        <v>7</v>
      </c>
    </row>
    <row r="808" spans="1:9" x14ac:dyDescent="0.25">
      <c r="A808" t="s">
        <v>217</v>
      </c>
      <c r="B808" t="s">
        <v>16</v>
      </c>
      <c r="C808" s="1">
        <v>44605</v>
      </c>
      <c r="D808" s="1">
        <v>44949</v>
      </c>
      <c r="E808">
        <f>VLOOKUP(data[[#This Row],[id_campaign]],campaign[],4,FALSE)</f>
        <v>25</v>
      </c>
      <c r="F808" t="str">
        <f>VLOOKUP(data[[#This Row],[id_campaign]],campaign[],2,FALSE)</f>
        <v>BuysViaMailOrder</v>
      </c>
      <c r="G808" t="str">
        <f>VLOOKUP(data[[#This Row],[id_customer]],customer[],2,FALSE)</f>
        <v>Rory Rodson</v>
      </c>
      <c r="H808" t="str">
        <f>data[[#This Row],[id_customer]]&amp;data[[#This Row],[id_campaign]]</f>
        <v>C0044cam07</v>
      </c>
      <c r="I808">
        <f>DATEDIF(data[[#This Row],[join_date]],data[[#This Row],[buy_date]],"M")</f>
        <v>11</v>
      </c>
    </row>
    <row r="809" spans="1:9" x14ac:dyDescent="0.25">
      <c r="A809" t="s">
        <v>217</v>
      </c>
      <c r="B809" t="s">
        <v>16</v>
      </c>
      <c r="C809" s="1">
        <v>44605</v>
      </c>
      <c r="D809" s="1">
        <v>44978</v>
      </c>
      <c r="E809">
        <f>VLOOKUP(data[[#This Row],[id_campaign]],campaign[],4,FALSE)</f>
        <v>25</v>
      </c>
      <c r="F809" t="str">
        <f>VLOOKUP(data[[#This Row],[id_campaign]],campaign[],2,FALSE)</f>
        <v>BuysViaMailOrder</v>
      </c>
      <c r="G809" t="str">
        <f>VLOOKUP(data[[#This Row],[id_customer]],customer[],2,FALSE)</f>
        <v>Rory Rodson</v>
      </c>
      <c r="H809" t="str">
        <f>data[[#This Row],[id_customer]]&amp;data[[#This Row],[id_campaign]]</f>
        <v>C0044cam07</v>
      </c>
      <c r="I809">
        <f>DATEDIF(data[[#This Row],[join_date]],data[[#This Row],[buy_date]],"M")</f>
        <v>12</v>
      </c>
    </row>
    <row r="810" spans="1:9" x14ac:dyDescent="0.25">
      <c r="A810" t="s">
        <v>217</v>
      </c>
      <c r="B810" t="s">
        <v>16</v>
      </c>
      <c r="C810" s="1">
        <v>44605</v>
      </c>
      <c r="D810" s="1">
        <v>45007</v>
      </c>
      <c r="E810">
        <f>VLOOKUP(data[[#This Row],[id_campaign]],campaign[],4,FALSE)</f>
        <v>25</v>
      </c>
      <c r="F810" t="str">
        <f>VLOOKUP(data[[#This Row],[id_campaign]],campaign[],2,FALSE)</f>
        <v>BuysViaMailOrder</v>
      </c>
      <c r="G810" t="str">
        <f>VLOOKUP(data[[#This Row],[id_customer]],customer[],2,FALSE)</f>
        <v>Rory Rodson</v>
      </c>
      <c r="H810" t="str">
        <f>data[[#This Row],[id_customer]]&amp;data[[#This Row],[id_campaign]]</f>
        <v>C0044cam07</v>
      </c>
      <c r="I810">
        <f>DATEDIF(data[[#This Row],[join_date]],data[[#This Row],[buy_date]],"M")</f>
        <v>13</v>
      </c>
    </row>
    <row r="811" spans="1:9" x14ac:dyDescent="0.25">
      <c r="A811" t="s">
        <v>217</v>
      </c>
      <c r="B811" t="s">
        <v>16</v>
      </c>
      <c r="C811" s="1">
        <v>44605</v>
      </c>
      <c r="D811" s="1">
        <v>45029</v>
      </c>
      <c r="E811">
        <f>VLOOKUP(data[[#This Row],[id_campaign]],campaign[],4,FALSE)</f>
        <v>25</v>
      </c>
      <c r="F811" t="str">
        <f>VLOOKUP(data[[#This Row],[id_campaign]],campaign[],2,FALSE)</f>
        <v>BuysViaMailOrder</v>
      </c>
      <c r="G811" t="str">
        <f>VLOOKUP(data[[#This Row],[id_customer]],customer[],2,FALSE)</f>
        <v>Rory Rodson</v>
      </c>
      <c r="H811" t="str">
        <f>data[[#This Row],[id_customer]]&amp;data[[#This Row],[id_campaign]]</f>
        <v>C0044cam07</v>
      </c>
      <c r="I811">
        <f>DATEDIF(data[[#This Row],[join_date]],data[[#This Row],[buy_date]],"M")</f>
        <v>14</v>
      </c>
    </row>
    <row r="812" spans="1:9" x14ac:dyDescent="0.25">
      <c r="A812" t="s">
        <v>217</v>
      </c>
      <c r="B812" t="s">
        <v>16</v>
      </c>
      <c r="C812" s="1">
        <v>44605</v>
      </c>
      <c r="D812" s="1">
        <v>45064</v>
      </c>
      <c r="E812">
        <f>VLOOKUP(data[[#This Row],[id_campaign]],campaign[],4,FALSE)</f>
        <v>25</v>
      </c>
      <c r="F812" t="str">
        <f>VLOOKUP(data[[#This Row],[id_campaign]],campaign[],2,FALSE)</f>
        <v>BuysViaMailOrder</v>
      </c>
      <c r="G812" t="str">
        <f>VLOOKUP(data[[#This Row],[id_customer]],customer[],2,FALSE)</f>
        <v>Rory Rodson</v>
      </c>
      <c r="H812" t="str">
        <f>data[[#This Row],[id_customer]]&amp;data[[#This Row],[id_campaign]]</f>
        <v>C0044cam07</v>
      </c>
      <c r="I812">
        <f>DATEDIF(data[[#This Row],[join_date]],data[[#This Row],[buy_date]],"M")</f>
        <v>15</v>
      </c>
    </row>
    <row r="813" spans="1:9" x14ac:dyDescent="0.25">
      <c r="A813" t="s">
        <v>217</v>
      </c>
      <c r="B813" t="s">
        <v>6</v>
      </c>
      <c r="C813" s="1">
        <v>44800</v>
      </c>
      <c r="D813" s="1">
        <v>44800</v>
      </c>
      <c r="E813">
        <f>VLOOKUP(data[[#This Row],[id_campaign]],campaign[],4,FALSE)</f>
        <v>26</v>
      </c>
      <c r="F813" t="str">
        <f>VLOOKUP(data[[#This Row],[id_campaign]],campaign[],2,FALSE)</f>
        <v>HandsetRefurbished</v>
      </c>
      <c r="G813" t="str">
        <f>VLOOKUP(data[[#This Row],[id_customer]],customer[],2,FALSE)</f>
        <v>Rory Rodson</v>
      </c>
      <c r="H813" t="str">
        <f>data[[#This Row],[id_customer]]&amp;data[[#This Row],[id_campaign]]</f>
        <v>C0044cam02</v>
      </c>
      <c r="I813">
        <f>DATEDIF(data[[#This Row],[join_date]],data[[#This Row],[buy_date]],"M")</f>
        <v>0</v>
      </c>
    </row>
    <row r="814" spans="1:9" x14ac:dyDescent="0.25">
      <c r="A814" t="s">
        <v>217</v>
      </c>
      <c r="B814" t="s">
        <v>6</v>
      </c>
      <c r="C814" s="1">
        <v>44800</v>
      </c>
      <c r="D814" s="1">
        <v>44833</v>
      </c>
      <c r="E814">
        <f>VLOOKUP(data[[#This Row],[id_campaign]],campaign[],4,FALSE)</f>
        <v>26</v>
      </c>
      <c r="F814" t="str">
        <f>VLOOKUP(data[[#This Row],[id_campaign]],campaign[],2,FALSE)</f>
        <v>HandsetRefurbished</v>
      </c>
      <c r="G814" t="str">
        <f>VLOOKUP(data[[#This Row],[id_customer]],customer[],2,FALSE)</f>
        <v>Rory Rodson</v>
      </c>
      <c r="H814" t="str">
        <f>data[[#This Row],[id_customer]]&amp;data[[#This Row],[id_campaign]]</f>
        <v>C0044cam02</v>
      </c>
      <c r="I814">
        <f>DATEDIF(data[[#This Row],[join_date]],data[[#This Row],[buy_date]],"M")</f>
        <v>1</v>
      </c>
    </row>
    <row r="815" spans="1:9" x14ac:dyDescent="0.25">
      <c r="A815" t="s">
        <v>217</v>
      </c>
      <c r="B815" t="s">
        <v>6</v>
      </c>
      <c r="C815" s="1">
        <v>44800</v>
      </c>
      <c r="D815" s="1">
        <v>44842</v>
      </c>
      <c r="E815">
        <f>VLOOKUP(data[[#This Row],[id_campaign]],campaign[],4,FALSE)</f>
        <v>26</v>
      </c>
      <c r="F815" t="str">
        <f>VLOOKUP(data[[#This Row],[id_campaign]],campaign[],2,FALSE)</f>
        <v>HandsetRefurbished</v>
      </c>
      <c r="G815" t="str">
        <f>VLOOKUP(data[[#This Row],[id_customer]],customer[],2,FALSE)</f>
        <v>Rory Rodson</v>
      </c>
      <c r="H815" t="str">
        <f>data[[#This Row],[id_customer]]&amp;data[[#This Row],[id_campaign]]</f>
        <v>C0044cam02</v>
      </c>
      <c r="I815">
        <f>DATEDIF(data[[#This Row],[join_date]],data[[#This Row],[buy_date]],"M")</f>
        <v>1</v>
      </c>
    </row>
    <row r="816" spans="1:9" x14ac:dyDescent="0.25">
      <c r="A816" t="s">
        <v>217</v>
      </c>
      <c r="B816" t="s">
        <v>6</v>
      </c>
      <c r="C816" s="1">
        <v>44800</v>
      </c>
      <c r="D816" s="1">
        <v>44873</v>
      </c>
      <c r="E816">
        <f>VLOOKUP(data[[#This Row],[id_campaign]],campaign[],4,FALSE)</f>
        <v>26</v>
      </c>
      <c r="F816" t="str">
        <f>VLOOKUP(data[[#This Row],[id_campaign]],campaign[],2,FALSE)</f>
        <v>HandsetRefurbished</v>
      </c>
      <c r="G816" t="str">
        <f>VLOOKUP(data[[#This Row],[id_customer]],customer[],2,FALSE)</f>
        <v>Rory Rodson</v>
      </c>
      <c r="H816" t="str">
        <f>data[[#This Row],[id_customer]]&amp;data[[#This Row],[id_campaign]]</f>
        <v>C0044cam02</v>
      </c>
      <c r="I816">
        <f>DATEDIF(data[[#This Row],[join_date]],data[[#This Row],[buy_date]],"M")</f>
        <v>2</v>
      </c>
    </row>
    <row r="817" spans="1:9" x14ac:dyDescent="0.25">
      <c r="A817" t="s">
        <v>217</v>
      </c>
      <c r="B817" t="s">
        <v>6</v>
      </c>
      <c r="C817" s="1">
        <v>44800</v>
      </c>
      <c r="D817" s="1">
        <v>44896</v>
      </c>
      <c r="E817">
        <f>VLOOKUP(data[[#This Row],[id_campaign]],campaign[],4,FALSE)</f>
        <v>26</v>
      </c>
      <c r="F817" t="str">
        <f>VLOOKUP(data[[#This Row],[id_campaign]],campaign[],2,FALSE)</f>
        <v>HandsetRefurbished</v>
      </c>
      <c r="G817" t="str">
        <f>VLOOKUP(data[[#This Row],[id_customer]],customer[],2,FALSE)</f>
        <v>Rory Rodson</v>
      </c>
      <c r="H817" t="str">
        <f>data[[#This Row],[id_customer]]&amp;data[[#This Row],[id_campaign]]</f>
        <v>C0044cam02</v>
      </c>
      <c r="I817">
        <f>DATEDIF(data[[#This Row],[join_date]],data[[#This Row],[buy_date]],"M")</f>
        <v>3</v>
      </c>
    </row>
    <row r="818" spans="1:9" x14ac:dyDescent="0.25">
      <c r="A818" t="s">
        <v>217</v>
      </c>
      <c r="B818" t="s">
        <v>6</v>
      </c>
      <c r="C818" s="1">
        <v>44800</v>
      </c>
      <c r="D818" s="1">
        <v>44936</v>
      </c>
      <c r="E818">
        <f>VLOOKUP(data[[#This Row],[id_campaign]],campaign[],4,FALSE)</f>
        <v>26</v>
      </c>
      <c r="F818" t="str">
        <f>VLOOKUP(data[[#This Row],[id_campaign]],campaign[],2,FALSE)</f>
        <v>HandsetRefurbished</v>
      </c>
      <c r="G818" t="str">
        <f>VLOOKUP(data[[#This Row],[id_customer]],customer[],2,FALSE)</f>
        <v>Rory Rodson</v>
      </c>
      <c r="H818" t="str">
        <f>data[[#This Row],[id_customer]]&amp;data[[#This Row],[id_campaign]]</f>
        <v>C0044cam02</v>
      </c>
      <c r="I818">
        <f>DATEDIF(data[[#This Row],[join_date]],data[[#This Row],[buy_date]],"M")</f>
        <v>4</v>
      </c>
    </row>
    <row r="819" spans="1:9" x14ac:dyDescent="0.25">
      <c r="A819" t="s">
        <v>217</v>
      </c>
      <c r="B819" t="s">
        <v>6</v>
      </c>
      <c r="C819" s="1">
        <v>44800</v>
      </c>
      <c r="D819" s="1">
        <v>45015</v>
      </c>
      <c r="E819">
        <f>VLOOKUP(data[[#This Row],[id_campaign]],campaign[],4,FALSE)</f>
        <v>26</v>
      </c>
      <c r="F819" t="str">
        <f>VLOOKUP(data[[#This Row],[id_campaign]],campaign[],2,FALSE)</f>
        <v>HandsetRefurbished</v>
      </c>
      <c r="G819" t="str">
        <f>VLOOKUP(data[[#This Row],[id_customer]],customer[],2,FALSE)</f>
        <v>Rory Rodson</v>
      </c>
      <c r="H819" t="str">
        <f>data[[#This Row],[id_customer]]&amp;data[[#This Row],[id_campaign]]</f>
        <v>C0044cam02</v>
      </c>
      <c r="I819">
        <f>DATEDIF(data[[#This Row],[join_date]],data[[#This Row],[buy_date]],"M")</f>
        <v>7</v>
      </c>
    </row>
    <row r="820" spans="1:9" x14ac:dyDescent="0.25">
      <c r="A820" t="s">
        <v>217</v>
      </c>
      <c r="B820" t="s">
        <v>6</v>
      </c>
      <c r="C820" s="1">
        <v>44800</v>
      </c>
      <c r="D820" s="1">
        <v>45027</v>
      </c>
      <c r="E820">
        <f>VLOOKUP(data[[#This Row],[id_campaign]],campaign[],4,FALSE)</f>
        <v>26</v>
      </c>
      <c r="F820" t="str">
        <f>VLOOKUP(data[[#This Row],[id_campaign]],campaign[],2,FALSE)</f>
        <v>HandsetRefurbished</v>
      </c>
      <c r="G820" t="str">
        <f>VLOOKUP(data[[#This Row],[id_customer]],customer[],2,FALSE)</f>
        <v>Rory Rodson</v>
      </c>
      <c r="H820" t="str">
        <f>data[[#This Row],[id_customer]]&amp;data[[#This Row],[id_campaign]]</f>
        <v>C0044cam02</v>
      </c>
      <c r="I820">
        <f>DATEDIF(data[[#This Row],[join_date]],data[[#This Row],[buy_date]],"M")</f>
        <v>7</v>
      </c>
    </row>
    <row r="821" spans="1:9" x14ac:dyDescent="0.25">
      <c r="A821" t="s">
        <v>217</v>
      </c>
      <c r="B821" t="s">
        <v>6</v>
      </c>
      <c r="C821" s="1">
        <v>44800</v>
      </c>
      <c r="D821" s="1">
        <v>45073</v>
      </c>
      <c r="E821">
        <f>VLOOKUP(data[[#This Row],[id_campaign]],campaign[],4,FALSE)</f>
        <v>26</v>
      </c>
      <c r="F821" t="str">
        <f>VLOOKUP(data[[#This Row],[id_campaign]],campaign[],2,FALSE)</f>
        <v>HandsetRefurbished</v>
      </c>
      <c r="G821" t="str">
        <f>VLOOKUP(data[[#This Row],[id_customer]],customer[],2,FALSE)</f>
        <v>Rory Rodson</v>
      </c>
      <c r="H821" t="str">
        <f>data[[#This Row],[id_customer]]&amp;data[[#This Row],[id_campaign]]</f>
        <v>C0044cam02</v>
      </c>
      <c r="I821">
        <f>DATEDIF(data[[#This Row],[join_date]],data[[#This Row],[buy_date]],"M")</f>
        <v>9</v>
      </c>
    </row>
    <row r="822" spans="1:9" x14ac:dyDescent="0.25">
      <c r="A822" t="s">
        <v>217</v>
      </c>
      <c r="B822" t="s">
        <v>36</v>
      </c>
      <c r="C822" s="1">
        <v>44900</v>
      </c>
      <c r="D822" s="1">
        <v>44900</v>
      </c>
      <c r="E822">
        <f>VLOOKUP(data[[#This Row],[id_campaign]],campaign[],4,FALSE)</f>
        <v>29</v>
      </c>
      <c r="F822" t="str">
        <f>VLOOKUP(data[[#This Row],[id_campaign]],campaign[],2,FALSE)</f>
        <v>MaritalStatus</v>
      </c>
      <c r="G822" t="str">
        <f>VLOOKUP(data[[#This Row],[id_customer]],customer[],2,FALSE)</f>
        <v>Rory Rodson</v>
      </c>
      <c r="H822" t="str">
        <f>data[[#This Row],[id_customer]]&amp;data[[#This Row],[id_campaign]]</f>
        <v>C0044cam17</v>
      </c>
      <c r="I822">
        <f>DATEDIF(data[[#This Row],[join_date]],data[[#This Row],[buy_date]],"M")</f>
        <v>0</v>
      </c>
    </row>
    <row r="823" spans="1:9" x14ac:dyDescent="0.25">
      <c r="A823" t="s">
        <v>217</v>
      </c>
      <c r="B823" t="s">
        <v>36</v>
      </c>
      <c r="C823" s="1">
        <v>44900</v>
      </c>
      <c r="D823" s="1">
        <v>44935</v>
      </c>
      <c r="E823">
        <f>VLOOKUP(data[[#This Row],[id_campaign]],campaign[],4,FALSE)</f>
        <v>29</v>
      </c>
      <c r="F823" t="str">
        <f>VLOOKUP(data[[#This Row],[id_campaign]],campaign[],2,FALSE)</f>
        <v>MaritalStatus</v>
      </c>
      <c r="G823" t="str">
        <f>VLOOKUP(data[[#This Row],[id_customer]],customer[],2,FALSE)</f>
        <v>Rory Rodson</v>
      </c>
      <c r="H823" t="str">
        <f>data[[#This Row],[id_customer]]&amp;data[[#This Row],[id_campaign]]</f>
        <v>C0044cam17</v>
      </c>
      <c r="I823">
        <f>DATEDIF(data[[#This Row],[join_date]],data[[#This Row],[buy_date]],"M")</f>
        <v>1</v>
      </c>
    </row>
    <row r="824" spans="1:9" x14ac:dyDescent="0.25">
      <c r="A824" t="s">
        <v>217</v>
      </c>
      <c r="B824" t="s">
        <v>36</v>
      </c>
      <c r="C824" s="1">
        <v>44900</v>
      </c>
      <c r="D824" s="1">
        <v>44976</v>
      </c>
      <c r="E824">
        <f>VLOOKUP(data[[#This Row],[id_campaign]],campaign[],4,FALSE)</f>
        <v>29</v>
      </c>
      <c r="F824" t="str">
        <f>VLOOKUP(data[[#This Row],[id_campaign]],campaign[],2,FALSE)</f>
        <v>MaritalStatus</v>
      </c>
      <c r="G824" t="str">
        <f>VLOOKUP(data[[#This Row],[id_customer]],customer[],2,FALSE)</f>
        <v>Rory Rodson</v>
      </c>
      <c r="H824" t="str">
        <f>data[[#This Row],[id_customer]]&amp;data[[#This Row],[id_campaign]]</f>
        <v>C0044cam17</v>
      </c>
      <c r="I824">
        <f>DATEDIF(data[[#This Row],[join_date]],data[[#This Row],[buy_date]],"M")</f>
        <v>2</v>
      </c>
    </row>
    <row r="825" spans="1:9" x14ac:dyDescent="0.25">
      <c r="A825" t="s">
        <v>217</v>
      </c>
      <c r="B825" t="s">
        <v>36</v>
      </c>
      <c r="C825" s="1">
        <v>44900</v>
      </c>
      <c r="D825" s="1">
        <v>44991</v>
      </c>
      <c r="E825">
        <f>VLOOKUP(data[[#This Row],[id_campaign]],campaign[],4,FALSE)</f>
        <v>29</v>
      </c>
      <c r="F825" t="str">
        <f>VLOOKUP(data[[#This Row],[id_campaign]],campaign[],2,FALSE)</f>
        <v>MaritalStatus</v>
      </c>
      <c r="G825" t="str">
        <f>VLOOKUP(data[[#This Row],[id_customer]],customer[],2,FALSE)</f>
        <v>Rory Rodson</v>
      </c>
      <c r="H825" t="str">
        <f>data[[#This Row],[id_customer]]&amp;data[[#This Row],[id_campaign]]</f>
        <v>C0044cam17</v>
      </c>
      <c r="I825">
        <f>DATEDIF(data[[#This Row],[join_date]],data[[#This Row],[buy_date]],"M")</f>
        <v>3</v>
      </c>
    </row>
    <row r="826" spans="1:9" x14ac:dyDescent="0.25">
      <c r="A826" t="s">
        <v>217</v>
      </c>
      <c r="B826" t="s">
        <v>36</v>
      </c>
      <c r="C826" s="1">
        <v>44900</v>
      </c>
      <c r="D826" s="1">
        <v>45029</v>
      </c>
      <c r="E826">
        <f>VLOOKUP(data[[#This Row],[id_campaign]],campaign[],4,FALSE)</f>
        <v>29</v>
      </c>
      <c r="F826" t="str">
        <f>VLOOKUP(data[[#This Row],[id_campaign]],campaign[],2,FALSE)</f>
        <v>MaritalStatus</v>
      </c>
      <c r="G826" t="str">
        <f>VLOOKUP(data[[#This Row],[id_customer]],customer[],2,FALSE)</f>
        <v>Rory Rodson</v>
      </c>
      <c r="H826" t="str">
        <f>data[[#This Row],[id_customer]]&amp;data[[#This Row],[id_campaign]]</f>
        <v>C0044cam17</v>
      </c>
      <c r="I826">
        <f>DATEDIF(data[[#This Row],[join_date]],data[[#This Row],[buy_date]],"M")</f>
        <v>4</v>
      </c>
    </row>
    <row r="827" spans="1:9" x14ac:dyDescent="0.25">
      <c r="A827" t="s">
        <v>217</v>
      </c>
      <c r="B827" t="s">
        <v>36</v>
      </c>
      <c r="C827" s="1">
        <v>44900</v>
      </c>
      <c r="D827" s="1">
        <v>45052</v>
      </c>
      <c r="E827">
        <f>VLOOKUP(data[[#This Row],[id_campaign]],campaign[],4,FALSE)</f>
        <v>29</v>
      </c>
      <c r="F827" t="str">
        <f>VLOOKUP(data[[#This Row],[id_campaign]],campaign[],2,FALSE)</f>
        <v>MaritalStatus</v>
      </c>
      <c r="G827" t="str">
        <f>VLOOKUP(data[[#This Row],[id_customer]],customer[],2,FALSE)</f>
        <v>Rory Rodson</v>
      </c>
      <c r="H827" t="str">
        <f>data[[#This Row],[id_customer]]&amp;data[[#This Row],[id_campaign]]</f>
        <v>C0044cam17</v>
      </c>
      <c r="I827">
        <f>DATEDIF(data[[#This Row],[join_date]],data[[#This Row],[buy_date]],"M")</f>
        <v>5</v>
      </c>
    </row>
    <row r="828" spans="1:9" x14ac:dyDescent="0.25">
      <c r="A828" t="s">
        <v>221</v>
      </c>
      <c r="B828" t="s">
        <v>22</v>
      </c>
      <c r="C828" s="1">
        <v>44590</v>
      </c>
      <c r="D828" s="1">
        <v>44590</v>
      </c>
      <c r="E828">
        <f>VLOOKUP(data[[#This Row],[id_campaign]],campaign[],4,FALSE)</f>
        <v>66</v>
      </c>
      <c r="F828" t="str">
        <f>VLOOKUP(data[[#This Row],[id_campaign]],campaign[],2,FALSE)</f>
        <v>NonUSTravel</v>
      </c>
      <c r="G828" t="str">
        <f>VLOOKUP(data[[#This Row],[id_customer]],customer[],2,FALSE)</f>
        <v>Melody Grimmett</v>
      </c>
      <c r="H828" t="str">
        <f>data[[#This Row],[id_customer]]&amp;data[[#This Row],[id_campaign]]</f>
        <v>C0045cam10</v>
      </c>
      <c r="I828">
        <f>DATEDIF(data[[#This Row],[join_date]],data[[#This Row],[buy_date]],"M")</f>
        <v>0</v>
      </c>
    </row>
    <row r="829" spans="1:9" x14ac:dyDescent="0.25">
      <c r="A829" t="s">
        <v>221</v>
      </c>
      <c r="B829" t="s">
        <v>22</v>
      </c>
      <c r="C829" s="1">
        <v>44590</v>
      </c>
      <c r="D829" s="1">
        <v>44620</v>
      </c>
      <c r="E829">
        <f>VLOOKUP(data[[#This Row],[id_campaign]],campaign[],4,FALSE)</f>
        <v>66</v>
      </c>
      <c r="F829" t="str">
        <f>VLOOKUP(data[[#This Row],[id_campaign]],campaign[],2,FALSE)</f>
        <v>NonUSTravel</v>
      </c>
      <c r="G829" t="str">
        <f>VLOOKUP(data[[#This Row],[id_customer]],customer[],2,FALSE)</f>
        <v>Melody Grimmett</v>
      </c>
      <c r="H829" t="str">
        <f>data[[#This Row],[id_customer]]&amp;data[[#This Row],[id_campaign]]</f>
        <v>C0045cam10</v>
      </c>
      <c r="I829">
        <f>DATEDIF(data[[#This Row],[join_date]],data[[#This Row],[buy_date]],"M")</f>
        <v>0</v>
      </c>
    </row>
    <row r="830" spans="1:9" x14ac:dyDescent="0.25">
      <c r="A830" t="s">
        <v>221</v>
      </c>
      <c r="B830" t="s">
        <v>22</v>
      </c>
      <c r="C830" s="1">
        <v>44590</v>
      </c>
      <c r="D830" s="1">
        <v>44625</v>
      </c>
      <c r="E830">
        <f>VLOOKUP(data[[#This Row],[id_campaign]],campaign[],4,FALSE)</f>
        <v>66</v>
      </c>
      <c r="F830" t="str">
        <f>VLOOKUP(data[[#This Row],[id_campaign]],campaign[],2,FALSE)</f>
        <v>NonUSTravel</v>
      </c>
      <c r="G830" t="str">
        <f>VLOOKUP(data[[#This Row],[id_customer]],customer[],2,FALSE)</f>
        <v>Melody Grimmett</v>
      </c>
      <c r="H830" t="str">
        <f>data[[#This Row],[id_customer]]&amp;data[[#This Row],[id_campaign]]</f>
        <v>C0045cam10</v>
      </c>
      <c r="I830">
        <f>DATEDIF(data[[#This Row],[join_date]],data[[#This Row],[buy_date]],"M")</f>
        <v>1</v>
      </c>
    </row>
    <row r="831" spans="1:9" x14ac:dyDescent="0.25">
      <c r="A831" t="s">
        <v>221</v>
      </c>
      <c r="B831" t="s">
        <v>22</v>
      </c>
      <c r="C831" s="1">
        <v>44590</v>
      </c>
      <c r="D831" s="1">
        <v>44680</v>
      </c>
      <c r="E831">
        <f>VLOOKUP(data[[#This Row],[id_campaign]],campaign[],4,FALSE)</f>
        <v>66</v>
      </c>
      <c r="F831" t="str">
        <f>VLOOKUP(data[[#This Row],[id_campaign]],campaign[],2,FALSE)</f>
        <v>NonUSTravel</v>
      </c>
      <c r="G831" t="str">
        <f>VLOOKUP(data[[#This Row],[id_customer]],customer[],2,FALSE)</f>
        <v>Melody Grimmett</v>
      </c>
      <c r="H831" t="str">
        <f>data[[#This Row],[id_customer]]&amp;data[[#This Row],[id_campaign]]</f>
        <v>C0045cam10</v>
      </c>
      <c r="I831">
        <f>DATEDIF(data[[#This Row],[join_date]],data[[#This Row],[buy_date]],"M")</f>
        <v>3</v>
      </c>
    </row>
    <row r="832" spans="1:9" x14ac:dyDescent="0.25">
      <c r="A832" t="s">
        <v>221</v>
      </c>
      <c r="B832" t="s">
        <v>22</v>
      </c>
      <c r="C832" s="1">
        <v>44590</v>
      </c>
      <c r="D832" s="1">
        <v>44723</v>
      </c>
      <c r="E832">
        <f>VLOOKUP(data[[#This Row],[id_campaign]],campaign[],4,FALSE)</f>
        <v>66</v>
      </c>
      <c r="F832" t="str">
        <f>VLOOKUP(data[[#This Row],[id_campaign]],campaign[],2,FALSE)</f>
        <v>NonUSTravel</v>
      </c>
      <c r="G832" t="str">
        <f>VLOOKUP(data[[#This Row],[id_customer]],customer[],2,FALSE)</f>
        <v>Melody Grimmett</v>
      </c>
      <c r="H832" t="str">
        <f>data[[#This Row],[id_customer]]&amp;data[[#This Row],[id_campaign]]</f>
        <v>C0045cam10</v>
      </c>
      <c r="I832">
        <f>DATEDIF(data[[#This Row],[join_date]],data[[#This Row],[buy_date]],"M")</f>
        <v>4</v>
      </c>
    </row>
    <row r="833" spans="1:9" x14ac:dyDescent="0.25">
      <c r="A833" t="s">
        <v>221</v>
      </c>
      <c r="B833" t="s">
        <v>22</v>
      </c>
      <c r="C833" s="1">
        <v>44590</v>
      </c>
      <c r="D833" s="1">
        <v>44755</v>
      </c>
      <c r="E833">
        <f>VLOOKUP(data[[#This Row],[id_campaign]],campaign[],4,FALSE)</f>
        <v>66</v>
      </c>
      <c r="F833" t="str">
        <f>VLOOKUP(data[[#This Row],[id_campaign]],campaign[],2,FALSE)</f>
        <v>NonUSTravel</v>
      </c>
      <c r="G833" t="str">
        <f>VLOOKUP(data[[#This Row],[id_customer]],customer[],2,FALSE)</f>
        <v>Melody Grimmett</v>
      </c>
      <c r="H833" t="str">
        <f>data[[#This Row],[id_customer]]&amp;data[[#This Row],[id_campaign]]</f>
        <v>C0045cam10</v>
      </c>
      <c r="I833">
        <f>DATEDIF(data[[#This Row],[join_date]],data[[#This Row],[buy_date]],"M")</f>
        <v>5</v>
      </c>
    </row>
    <row r="834" spans="1:9" x14ac:dyDescent="0.25">
      <c r="A834" t="s">
        <v>221</v>
      </c>
      <c r="B834" t="s">
        <v>22</v>
      </c>
      <c r="C834" s="1">
        <v>44590</v>
      </c>
      <c r="D834" s="1">
        <v>44803</v>
      </c>
      <c r="E834">
        <f>VLOOKUP(data[[#This Row],[id_campaign]],campaign[],4,FALSE)</f>
        <v>66</v>
      </c>
      <c r="F834" t="str">
        <f>VLOOKUP(data[[#This Row],[id_campaign]],campaign[],2,FALSE)</f>
        <v>NonUSTravel</v>
      </c>
      <c r="G834" t="str">
        <f>VLOOKUP(data[[#This Row],[id_customer]],customer[],2,FALSE)</f>
        <v>Melody Grimmett</v>
      </c>
      <c r="H834" t="str">
        <f>data[[#This Row],[id_customer]]&amp;data[[#This Row],[id_campaign]]</f>
        <v>C0045cam10</v>
      </c>
      <c r="I834">
        <f>DATEDIF(data[[#This Row],[join_date]],data[[#This Row],[buy_date]],"M")</f>
        <v>7</v>
      </c>
    </row>
    <row r="835" spans="1:9" x14ac:dyDescent="0.25">
      <c r="A835" t="s">
        <v>221</v>
      </c>
      <c r="B835" t="s">
        <v>22</v>
      </c>
      <c r="C835" s="1">
        <v>44590</v>
      </c>
      <c r="D835" s="1">
        <v>44815</v>
      </c>
      <c r="E835">
        <f>VLOOKUP(data[[#This Row],[id_campaign]],campaign[],4,FALSE)</f>
        <v>66</v>
      </c>
      <c r="F835" t="str">
        <f>VLOOKUP(data[[#This Row],[id_campaign]],campaign[],2,FALSE)</f>
        <v>NonUSTravel</v>
      </c>
      <c r="G835" t="str">
        <f>VLOOKUP(data[[#This Row],[id_customer]],customer[],2,FALSE)</f>
        <v>Melody Grimmett</v>
      </c>
      <c r="H835" t="str">
        <f>data[[#This Row],[id_customer]]&amp;data[[#This Row],[id_campaign]]</f>
        <v>C0045cam10</v>
      </c>
      <c r="I835">
        <f>DATEDIF(data[[#This Row],[join_date]],data[[#This Row],[buy_date]],"M")</f>
        <v>7</v>
      </c>
    </row>
    <row r="836" spans="1:9" x14ac:dyDescent="0.25">
      <c r="A836" t="s">
        <v>221</v>
      </c>
      <c r="B836" t="s">
        <v>22</v>
      </c>
      <c r="C836" s="1">
        <v>44590</v>
      </c>
      <c r="D836" s="1">
        <v>44847</v>
      </c>
      <c r="E836">
        <f>VLOOKUP(data[[#This Row],[id_campaign]],campaign[],4,FALSE)</f>
        <v>66</v>
      </c>
      <c r="F836" t="str">
        <f>VLOOKUP(data[[#This Row],[id_campaign]],campaign[],2,FALSE)</f>
        <v>NonUSTravel</v>
      </c>
      <c r="G836" t="str">
        <f>VLOOKUP(data[[#This Row],[id_customer]],customer[],2,FALSE)</f>
        <v>Melody Grimmett</v>
      </c>
      <c r="H836" t="str">
        <f>data[[#This Row],[id_customer]]&amp;data[[#This Row],[id_campaign]]</f>
        <v>C0045cam10</v>
      </c>
      <c r="I836">
        <f>DATEDIF(data[[#This Row],[join_date]],data[[#This Row],[buy_date]],"M")</f>
        <v>8</v>
      </c>
    </row>
    <row r="837" spans="1:9" x14ac:dyDescent="0.25">
      <c r="A837" t="s">
        <v>221</v>
      </c>
      <c r="B837" t="s">
        <v>22</v>
      </c>
      <c r="C837" s="1">
        <v>44590</v>
      </c>
      <c r="D837" s="1">
        <v>44873</v>
      </c>
      <c r="E837">
        <f>VLOOKUP(data[[#This Row],[id_campaign]],campaign[],4,FALSE)</f>
        <v>66</v>
      </c>
      <c r="F837" t="str">
        <f>VLOOKUP(data[[#This Row],[id_campaign]],campaign[],2,FALSE)</f>
        <v>NonUSTravel</v>
      </c>
      <c r="G837" t="str">
        <f>VLOOKUP(data[[#This Row],[id_customer]],customer[],2,FALSE)</f>
        <v>Melody Grimmett</v>
      </c>
      <c r="H837" t="str">
        <f>data[[#This Row],[id_customer]]&amp;data[[#This Row],[id_campaign]]</f>
        <v>C0045cam10</v>
      </c>
      <c r="I837">
        <f>DATEDIF(data[[#This Row],[join_date]],data[[#This Row],[buy_date]],"M")</f>
        <v>9</v>
      </c>
    </row>
    <row r="838" spans="1:9" x14ac:dyDescent="0.25">
      <c r="A838" t="s">
        <v>221</v>
      </c>
      <c r="B838" t="s">
        <v>22</v>
      </c>
      <c r="C838" s="1">
        <v>44590</v>
      </c>
      <c r="D838" s="1">
        <v>44901</v>
      </c>
      <c r="E838">
        <f>VLOOKUP(data[[#This Row],[id_campaign]],campaign[],4,FALSE)</f>
        <v>66</v>
      </c>
      <c r="F838" t="str">
        <f>VLOOKUP(data[[#This Row],[id_campaign]],campaign[],2,FALSE)</f>
        <v>NonUSTravel</v>
      </c>
      <c r="G838" t="str">
        <f>VLOOKUP(data[[#This Row],[id_customer]],customer[],2,FALSE)</f>
        <v>Melody Grimmett</v>
      </c>
      <c r="H838" t="str">
        <f>data[[#This Row],[id_customer]]&amp;data[[#This Row],[id_campaign]]</f>
        <v>C0045cam10</v>
      </c>
      <c r="I838">
        <f>DATEDIF(data[[#This Row],[join_date]],data[[#This Row],[buy_date]],"M")</f>
        <v>10</v>
      </c>
    </row>
    <row r="839" spans="1:9" x14ac:dyDescent="0.25">
      <c r="A839" t="s">
        <v>221</v>
      </c>
      <c r="B839" t="s">
        <v>22</v>
      </c>
      <c r="C839" s="1">
        <v>44590</v>
      </c>
      <c r="D839" s="1">
        <v>44931</v>
      </c>
      <c r="E839">
        <f>VLOOKUP(data[[#This Row],[id_campaign]],campaign[],4,FALSE)</f>
        <v>66</v>
      </c>
      <c r="F839" t="str">
        <f>VLOOKUP(data[[#This Row],[id_campaign]],campaign[],2,FALSE)</f>
        <v>NonUSTravel</v>
      </c>
      <c r="G839" t="str">
        <f>VLOOKUP(data[[#This Row],[id_customer]],customer[],2,FALSE)</f>
        <v>Melody Grimmett</v>
      </c>
      <c r="H839" t="str">
        <f>data[[#This Row],[id_customer]]&amp;data[[#This Row],[id_campaign]]</f>
        <v>C0045cam10</v>
      </c>
      <c r="I839">
        <f>DATEDIF(data[[#This Row],[join_date]],data[[#This Row],[buy_date]],"M")</f>
        <v>11</v>
      </c>
    </row>
    <row r="840" spans="1:9" x14ac:dyDescent="0.25">
      <c r="A840" t="s">
        <v>221</v>
      </c>
      <c r="B840" t="s">
        <v>22</v>
      </c>
      <c r="C840" s="1">
        <v>44590</v>
      </c>
      <c r="D840" s="1">
        <v>44989</v>
      </c>
      <c r="E840">
        <f>VLOOKUP(data[[#This Row],[id_campaign]],campaign[],4,FALSE)</f>
        <v>66</v>
      </c>
      <c r="F840" t="str">
        <f>VLOOKUP(data[[#This Row],[id_campaign]],campaign[],2,FALSE)</f>
        <v>NonUSTravel</v>
      </c>
      <c r="G840" t="str">
        <f>VLOOKUP(data[[#This Row],[id_customer]],customer[],2,FALSE)</f>
        <v>Melody Grimmett</v>
      </c>
      <c r="H840" t="str">
        <f>data[[#This Row],[id_customer]]&amp;data[[#This Row],[id_campaign]]</f>
        <v>C0045cam10</v>
      </c>
      <c r="I840">
        <f>DATEDIF(data[[#This Row],[join_date]],data[[#This Row],[buy_date]],"M")</f>
        <v>13</v>
      </c>
    </row>
    <row r="841" spans="1:9" x14ac:dyDescent="0.25">
      <c r="A841" t="s">
        <v>221</v>
      </c>
      <c r="B841" t="s">
        <v>22</v>
      </c>
      <c r="C841" s="1">
        <v>44590</v>
      </c>
      <c r="D841" s="1">
        <v>45060</v>
      </c>
      <c r="E841">
        <f>VLOOKUP(data[[#This Row],[id_campaign]],campaign[],4,FALSE)</f>
        <v>66</v>
      </c>
      <c r="F841" t="str">
        <f>VLOOKUP(data[[#This Row],[id_campaign]],campaign[],2,FALSE)</f>
        <v>NonUSTravel</v>
      </c>
      <c r="G841" t="str">
        <f>VLOOKUP(data[[#This Row],[id_customer]],customer[],2,FALSE)</f>
        <v>Melody Grimmett</v>
      </c>
      <c r="H841" t="str">
        <f>data[[#This Row],[id_customer]]&amp;data[[#This Row],[id_campaign]]</f>
        <v>C0045cam10</v>
      </c>
      <c r="I841">
        <f>DATEDIF(data[[#This Row],[join_date]],data[[#This Row],[buy_date]],"M")</f>
        <v>15</v>
      </c>
    </row>
    <row r="842" spans="1:9" x14ac:dyDescent="0.25">
      <c r="A842" t="s">
        <v>221</v>
      </c>
      <c r="B842" t="s">
        <v>8</v>
      </c>
      <c r="C842" s="1">
        <v>44742</v>
      </c>
      <c r="D842" s="1">
        <v>44742</v>
      </c>
      <c r="E842">
        <f>VLOOKUP(data[[#This Row],[id_campaign]],campaign[],4,FALSE)</f>
        <v>62</v>
      </c>
      <c r="F842" t="str">
        <f>VLOOKUP(data[[#This Row],[id_campaign]],campaign[],2,FALSE)</f>
        <v>HandsetWebCapable</v>
      </c>
      <c r="G842" t="str">
        <f>VLOOKUP(data[[#This Row],[id_customer]],customer[],2,FALSE)</f>
        <v>Melody Grimmett</v>
      </c>
      <c r="H842" t="str">
        <f>data[[#This Row],[id_customer]]&amp;data[[#This Row],[id_campaign]]</f>
        <v>C0045cam03</v>
      </c>
      <c r="I842">
        <f>DATEDIF(data[[#This Row],[join_date]],data[[#This Row],[buy_date]],"M")</f>
        <v>0</v>
      </c>
    </row>
    <row r="843" spans="1:9" x14ac:dyDescent="0.25">
      <c r="A843" t="s">
        <v>221</v>
      </c>
      <c r="B843" t="s">
        <v>8</v>
      </c>
      <c r="C843" s="1">
        <v>44742</v>
      </c>
      <c r="D843" s="1">
        <v>44786</v>
      </c>
      <c r="E843">
        <f>VLOOKUP(data[[#This Row],[id_campaign]],campaign[],4,FALSE)</f>
        <v>62</v>
      </c>
      <c r="F843" t="str">
        <f>VLOOKUP(data[[#This Row],[id_campaign]],campaign[],2,FALSE)</f>
        <v>HandsetWebCapable</v>
      </c>
      <c r="G843" t="str">
        <f>VLOOKUP(data[[#This Row],[id_customer]],customer[],2,FALSE)</f>
        <v>Melody Grimmett</v>
      </c>
      <c r="H843" t="str">
        <f>data[[#This Row],[id_customer]]&amp;data[[#This Row],[id_campaign]]</f>
        <v>C0045cam03</v>
      </c>
      <c r="I843">
        <f>DATEDIF(data[[#This Row],[join_date]],data[[#This Row],[buy_date]],"M")</f>
        <v>1</v>
      </c>
    </row>
    <row r="844" spans="1:9" x14ac:dyDescent="0.25">
      <c r="A844" t="s">
        <v>221</v>
      </c>
      <c r="B844" t="s">
        <v>8</v>
      </c>
      <c r="C844" s="1">
        <v>44742</v>
      </c>
      <c r="D844" s="1">
        <v>44812</v>
      </c>
      <c r="E844">
        <f>VLOOKUP(data[[#This Row],[id_campaign]],campaign[],4,FALSE)</f>
        <v>62</v>
      </c>
      <c r="F844" t="str">
        <f>VLOOKUP(data[[#This Row],[id_campaign]],campaign[],2,FALSE)</f>
        <v>HandsetWebCapable</v>
      </c>
      <c r="G844" t="str">
        <f>VLOOKUP(data[[#This Row],[id_customer]],customer[],2,FALSE)</f>
        <v>Melody Grimmett</v>
      </c>
      <c r="H844" t="str">
        <f>data[[#This Row],[id_customer]]&amp;data[[#This Row],[id_campaign]]</f>
        <v>C0045cam03</v>
      </c>
      <c r="I844">
        <f>DATEDIF(data[[#This Row],[join_date]],data[[#This Row],[buy_date]],"M")</f>
        <v>2</v>
      </c>
    </row>
    <row r="845" spans="1:9" x14ac:dyDescent="0.25">
      <c r="A845" t="s">
        <v>221</v>
      </c>
      <c r="B845" t="s">
        <v>8</v>
      </c>
      <c r="C845" s="1">
        <v>44742</v>
      </c>
      <c r="D845" s="1">
        <v>44845</v>
      </c>
      <c r="E845">
        <f>VLOOKUP(data[[#This Row],[id_campaign]],campaign[],4,FALSE)</f>
        <v>62</v>
      </c>
      <c r="F845" t="str">
        <f>VLOOKUP(data[[#This Row],[id_campaign]],campaign[],2,FALSE)</f>
        <v>HandsetWebCapable</v>
      </c>
      <c r="G845" t="str">
        <f>VLOOKUP(data[[#This Row],[id_customer]],customer[],2,FALSE)</f>
        <v>Melody Grimmett</v>
      </c>
      <c r="H845" t="str">
        <f>data[[#This Row],[id_customer]]&amp;data[[#This Row],[id_campaign]]</f>
        <v>C0045cam03</v>
      </c>
      <c r="I845">
        <f>DATEDIF(data[[#This Row],[join_date]],data[[#This Row],[buy_date]],"M")</f>
        <v>3</v>
      </c>
    </row>
    <row r="846" spans="1:9" x14ac:dyDescent="0.25">
      <c r="A846" t="s">
        <v>221</v>
      </c>
      <c r="B846" t="s">
        <v>8</v>
      </c>
      <c r="C846" s="1">
        <v>44742</v>
      </c>
      <c r="D846" s="1">
        <v>44900</v>
      </c>
      <c r="E846">
        <f>VLOOKUP(data[[#This Row],[id_campaign]],campaign[],4,FALSE)</f>
        <v>62</v>
      </c>
      <c r="F846" t="str">
        <f>VLOOKUP(data[[#This Row],[id_campaign]],campaign[],2,FALSE)</f>
        <v>HandsetWebCapable</v>
      </c>
      <c r="G846" t="str">
        <f>VLOOKUP(data[[#This Row],[id_customer]],customer[],2,FALSE)</f>
        <v>Melody Grimmett</v>
      </c>
      <c r="H846" t="str">
        <f>data[[#This Row],[id_customer]]&amp;data[[#This Row],[id_campaign]]</f>
        <v>C0045cam03</v>
      </c>
      <c r="I846">
        <f>DATEDIF(data[[#This Row],[join_date]],data[[#This Row],[buy_date]],"M")</f>
        <v>5</v>
      </c>
    </row>
    <row r="847" spans="1:9" x14ac:dyDescent="0.25">
      <c r="A847" t="s">
        <v>221</v>
      </c>
      <c r="B847" t="s">
        <v>8</v>
      </c>
      <c r="C847" s="1">
        <v>44742</v>
      </c>
      <c r="D847" s="1">
        <v>44928</v>
      </c>
      <c r="E847">
        <f>VLOOKUP(data[[#This Row],[id_campaign]],campaign[],4,FALSE)</f>
        <v>62</v>
      </c>
      <c r="F847" t="str">
        <f>VLOOKUP(data[[#This Row],[id_campaign]],campaign[],2,FALSE)</f>
        <v>HandsetWebCapable</v>
      </c>
      <c r="G847" t="str">
        <f>VLOOKUP(data[[#This Row],[id_customer]],customer[],2,FALSE)</f>
        <v>Melody Grimmett</v>
      </c>
      <c r="H847" t="str">
        <f>data[[#This Row],[id_customer]]&amp;data[[#This Row],[id_campaign]]</f>
        <v>C0045cam03</v>
      </c>
      <c r="I847">
        <f>DATEDIF(data[[#This Row],[join_date]],data[[#This Row],[buy_date]],"M")</f>
        <v>6</v>
      </c>
    </row>
    <row r="848" spans="1:9" x14ac:dyDescent="0.25">
      <c r="A848" t="s">
        <v>221</v>
      </c>
      <c r="B848" t="s">
        <v>8</v>
      </c>
      <c r="C848" s="1">
        <v>44742</v>
      </c>
      <c r="D848" s="1">
        <v>44962</v>
      </c>
      <c r="E848">
        <f>VLOOKUP(data[[#This Row],[id_campaign]],campaign[],4,FALSE)</f>
        <v>62</v>
      </c>
      <c r="F848" t="str">
        <f>VLOOKUP(data[[#This Row],[id_campaign]],campaign[],2,FALSE)</f>
        <v>HandsetWebCapable</v>
      </c>
      <c r="G848" t="str">
        <f>VLOOKUP(data[[#This Row],[id_customer]],customer[],2,FALSE)</f>
        <v>Melody Grimmett</v>
      </c>
      <c r="H848" t="str">
        <f>data[[#This Row],[id_customer]]&amp;data[[#This Row],[id_campaign]]</f>
        <v>C0045cam03</v>
      </c>
      <c r="I848">
        <f>DATEDIF(data[[#This Row],[join_date]],data[[#This Row],[buy_date]],"M")</f>
        <v>7</v>
      </c>
    </row>
    <row r="849" spans="1:9" x14ac:dyDescent="0.25">
      <c r="A849" t="s">
        <v>221</v>
      </c>
      <c r="B849" t="s">
        <v>8</v>
      </c>
      <c r="C849" s="1">
        <v>44742</v>
      </c>
      <c r="D849" s="1">
        <v>44995</v>
      </c>
      <c r="E849">
        <f>VLOOKUP(data[[#This Row],[id_campaign]],campaign[],4,FALSE)</f>
        <v>62</v>
      </c>
      <c r="F849" t="str">
        <f>VLOOKUP(data[[#This Row],[id_campaign]],campaign[],2,FALSE)</f>
        <v>HandsetWebCapable</v>
      </c>
      <c r="G849" t="str">
        <f>VLOOKUP(data[[#This Row],[id_customer]],customer[],2,FALSE)</f>
        <v>Melody Grimmett</v>
      </c>
      <c r="H849" t="str">
        <f>data[[#This Row],[id_customer]]&amp;data[[#This Row],[id_campaign]]</f>
        <v>C0045cam03</v>
      </c>
      <c r="I849">
        <f>DATEDIF(data[[#This Row],[join_date]],data[[#This Row],[buy_date]],"M")</f>
        <v>8</v>
      </c>
    </row>
    <row r="850" spans="1:9" x14ac:dyDescent="0.25">
      <c r="A850" t="s">
        <v>221</v>
      </c>
      <c r="B850" t="s">
        <v>8</v>
      </c>
      <c r="C850" s="1">
        <v>44742</v>
      </c>
      <c r="D850" s="1">
        <v>45051</v>
      </c>
      <c r="E850">
        <f>VLOOKUP(data[[#This Row],[id_campaign]],campaign[],4,FALSE)</f>
        <v>62</v>
      </c>
      <c r="F850" t="str">
        <f>VLOOKUP(data[[#This Row],[id_campaign]],campaign[],2,FALSE)</f>
        <v>HandsetWebCapable</v>
      </c>
      <c r="G850" t="str">
        <f>VLOOKUP(data[[#This Row],[id_customer]],customer[],2,FALSE)</f>
        <v>Melody Grimmett</v>
      </c>
      <c r="H850" t="str">
        <f>data[[#This Row],[id_customer]]&amp;data[[#This Row],[id_campaign]]</f>
        <v>C0045cam03</v>
      </c>
      <c r="I850">
        <f>DATEDIF(data[[#This Row],[join_date]],data[[#This Row],[buy_date]],"M")</f>
        <v>10</v>
      </c>
    </row>
    <row r="851" spans="1:9" x14ac:dyDescent="0.25">
      <c r="A851" t="s">
        <v>221</v>
      </c>
      <c r="B851" t="s">
        <v>30</v>
      </c>
      <c r="C851" s="1">
        <v>44862</v>
      </c>
      <c r="D851" s="1">
        <v>44862</v>
      </c>
      <c r="E851">
        <f>VLOOKUP(data[[#This Row],[id_campaign]],campaign[],4,FALSE)</f>
        <v>28</v>
      </c>
      <c r="F851" t="str">
        <f>VLOOKUP(data[[#This Row],[id_campaign]],campaign[],2,FALSE)</f>
        <v>NotNewCellphoneUser</v>
      </c>
      <c r="G851" t="str">
        <f>VLOOKUP(data[[#This Row],[id_customer]],customer[],2,FALSE)</f>
        <v>Melody Grimmett</v>
      </c>
      <c r="H851" t="str">
        <f>data[[#This Row],[id_customer]]&amp;data[[#This Row],[id_campaign]]</f>
        <v>C0045cam14</v>
      </c>
      <c r="I851">
        <f>DATEDIF(data[[#This Row],[join_date]],data[[#This Row],[buy_date]],"M")</f>
        <v>0</v>
      </c>
    </row>
    <row r="852" spans="1:9" x14ac:dyDescent="0.25">
      <c r="A852" t="s">
        <v>221</v>
      </c>
      <c r="B852" t="s">
        <v>30</v>
      </c>
      <c r="C852" s="1">
        <v>44862</v>
      </c>
      <c r="D852" s="1">
        <v>44923</v>
      </c>
      <c r="E852">
        <f>VLOOKUP(data[[#This Row],[id_campaign]],campaign[],4,FALSE)</f>
        <v>28</v>
      </c>
      <c r="F852" t="str">
        <f>VLOOKUP(data[[#This Row],[id_campaign]],campaign[],2,FALSE)</f>
        <v>NotNewCellphoneUser</v>
      </c>
      <c r="G852" t="str">
        <f>VLOOKUP(data[[#This Row],[id_customer]],customer[],2,FALSE)</f>
        <v>Melody Grimmett</v>
      </c>
      <c r="H852" t="str">
        <f>data[[#This Row],[id_customer]]&amp;data[[#This Row],[id_campaign]]</f>
        <v>C0045cam14</v>
      </c>
      <c r="I852">
        <f>DATEDIF(data[[#This Row],[join_date]],data[[#This Row],[buy_date]],"M")</f>
        <v>2</v>
      </c>
    </row>
    <row r="853" spans="1:9" x14ac:dyDescent="0.25">
      <c r="A853" t="s">
        <v>221</v>
      </c>
      <c r="B853" t="s">
        <v>30</v>
      </c>
      <c r="C853" s="1">
        <v>44862</v>
      </c>
      <c r="D853" s="1">
        <v>44932</v>
      </c>
      <c r="E853">
        <f>VLOOKUP(data[[#This Row],[id_campaign]],campaign[],4,FALSE)</f>
        <v>28</v>
      </c>
      <c r="F853" t="str">
        <f>VLOOKUP(data[[#This Row],[id_campaign]],campaign[],2,FALSE)</f>
        <v>NotNewCellphoneUser</v>
      </c>
      <c r="G853" t="str">
        <f>VLOOKUP(data[[#This Row],[id_customer]],customer[],2,FALSE)</f>
        <v>Melody Grimmett</v>
      </c>
      <c r="H853" t="str">
        <f>data[[#This Row],[id_customer]]&amp;data[[#This Row],[id_campaign]]</f>
        <v>C0045cam14</v>
      </c>
      <c r="I853">
        <f>DATEDIF(data[[#This Row],[join_date]],data[[#This Row],[buy_date]],"M")</f>
        <v>2</v>
      </c>
    </row>
    <row r="854" spans="1:9" x14ac:dyDescent="0.25">
      <c r="A854" t="s">
        <v>221</v>
      </c>
      <c r="B854" t="s">
        <v>30</v>
      </c>
      <c r="C854" s="1">
        <v>44862</v>
      </c>
      <c r="D854" s="1">
        <v>44985</v>
      </c>
      <c r="E854">
        <f>VLOOKUP(data[[#This Row],[id_campaign]],campaign[],4,FALSE)</f>
        <v>28</v>
      </c>
      <c r="F854" t="str">
        <f>VLOOKUP(data[[#This Row],[id_campaign]],campaign[],2,FALSE)</f>
        <v>NotNewCellphoneUser</v>
      </c>
      <c r="G854" t="str">
        <f>VLOOKUP(data[[#This Row],[id_customer]],customer[],2,FALSE)</f>
        <v>Melody Grimmett</v>
      </c>
      <c r="H854" t="str">
        <f>data[[#This Row],[id_customer]]&amp;data[[#This Row],[id_campaign]]</f>
        <v>C0045cam14</v>
      </c>
      <c r="I854">
        <f>DATEDIF(data[[#This Row],[join_date]],data[[#This Row],[buy_date]],"M")</f>
        <v>4</v>
      </c>
    </row>
    <row r="855" spans="1:9" x14ac:dyDescent="0.25">
      <c r="A855" t="s">
        <v>221</v>
      </c>
      <c r="B855" t="s">
        <v>30</v>
      </c>
      <c r="C855" s="1">
        <v>44862</v>
      </c>
      <c r="D855" s="1">
        <v>44990</v>
      </c>
      <c r="E855">
        <f>VLOOKUP(data[[#This Row],[id_campaign]],campaign[],4,FALSE)</f>
        <v>28</v>
      </c>
      <c r="F855" t="str">
        <f>VLOOKUP(data[[#This Row],[id_campaign]],campaign[],2,FALSE)</f>
        <v>NotNewCellphoneUser</v>
      </c>
      <c r="G855" t="str">
        <f>VLOOKUP(data[[#This Row],[id_customer]],customer[],2,FALSE)</f>
        <v>Melody Grimmett</v>
      </c>
      <c r="H855" t="str">
        <f>data[[#This Row],[id_customer]]&amp;data[[#This Row],[id_campaign]]</f>
        <v>C0045cam14</v>
      </c>
      <c r="I855">
        <f>DATEDIF(data[[#This Row],[join_date]],data[[#This Row],[buy_date]],"M")</f>
        <v>4</v>
      </c>
    </row>
    <row r="856" spans="1:9" x14ac:dyDescent="0.25">
      <c r="A856" t="s">
        <v>221</v>
      </c>
      <c r="B856" t="s">
        <v>30</v>
      </c>
      <c r="C856" s="1">
        <v>44862</v>
      </c>
      <c r="D856" s="1">
        <v>45019</v>
      </c>
      <c r="E856">
        <f>VLOOKUP(data[[#This Row],[id_campaign]],campaign[],4,FALSE)</f>
        <v>28</v>
      </c>
      <c r="F856" t="str">
        <f>VLOOKUP(data[[#This Row],[id_campaign]],campaign[],2,FALSE)</f>
        <v>NotNewCellphoneUser</v>
      </c>
      <c r="G856" t="str">
        <f>VLOOKUP(data[[#This Row],[id_customer]],customer[],2,FALSE)</f>
        <v>Melody Grimmett</v>
      </c>
      <c r="H856" t="str">
        <f>data[[#This Row],[id_customer]]&amp;data[[#This Row],[id_campaign]]</f>
        <v>C0045cam14</v>
      </c>
      <c r="I856">
        <f>DATEDIF(data[[#This Row],[join_date]],data[[#This Row],[buy_date]],"M")</f>
        <v>5</v>
      </c>
    </row>
    <row r="857" spans="1:9" x14ac:dyDescent="0.25">
      <c r="A857" t="s">
        <v>221</v>
      </c>
      <c r="B857" t="s">
        <v>30</v>
      </c>
      <c r="C857" s="1">
        <v>44862</v>
      </c>
      <c r="D857" s="1">
        <v>45055</v>
      </c>
      <c r="E857">
        <f>VLOOKUP(data[[#This Row],[id_campaign]],campaign[],4,FALSE)</f>
        <v>28</v>
      </c>
      <c r="F857" t="str">
        <f>VLOOKUP(data[[#This Row],[id_campaign]],campaign[],2,FALSE)</f>
        <v>NotNewCellphoneUser</v>
      </c>
      <c r="G857" t="str">
        <f>VLOOKUP(data[[#This Row],[id_customer]],customer[],2,FALSE)</f>
        <v>Melody Grimmett</v>
      </c>
      <c r="H857" t="str">
        <f>data[[#This Row],[id_customer]]&amp;data[[#This Row],[id_campaign]]</f>
        <v>C0045cam14</v>
      </c>
      <c r="I857">
        <f>DATEDIF(data[[#This Row],[join_date]],data[[#This Row],[buy_date]],"M")</f>
        <v>6</v>
      </c>
    </row>
    <row r="858" spans="1:9" x14ac:dyDescent="0.25">
      <c r="A858" t="s">
        <v>225</v>
      </c>
      <c r="B858" t="s">
        <v>30</v>
      </c>
      <c r="C858" s="1">
        <v>44563</v>
      </c>
      <c r="D858" s="1">
        <v>44563</v>
      </c>
      <c r="E858">
        <f>VLOOKUP(data[[#This Row],[id_campaign]],campaign[],4,FALSE)</f>
        <v>28</v>
      </c>
      <c r="F858" t="str">
        <f>VLOOKUP(data[[#This Row],[id_campaign]],campaign[],2,FALSE)</f>
        <v>NotNewCellphoneUser</v>
      </c>
      <c r="G858" t="str">
        <f>VLOOKUP(data[[#This Row],[id_customer]],customer[],2,FALSE)</f>
        <v>Ashleigh Stanford</v>
      </c>
      <c r="H858" t="str">
        <f>data[[#This Row],[id_customer]]&amp;data[[#This Row],[id_campaign]]</f>
        <v>C0046cam14</v>
      </c>
      <c r="I858">
        <f>DATEDIF(data[[#This Row],[join_date]],data[[#This Row],[buy_date]],"M")</f>
        <v>0</v>
      </c>
    </row>
    <row r="859" spans="1:9" x14ac:dyDescent="0.25">
      <c r="A859" t="s">
        <v>225</v>
      </c>
      <c r="B859" t="s">
        <v>30</v>
      </c>
      <c r="C859" s="1">
        <v>44563</v>
      </c>
      <c r="D859" s="1">
        <v>44787</v>
      </c>
      <c r="E859">
        <f>VLOOKUP(data[[#This Row],[id_campaign]],campaign[],4,FALSE)</f>
        <v>28</v>
      </c>
      <c r="F859" t="str">
        <f>VLOOKUP(data[[#This Row],[id_campaign]],campaign[],2,FALSE)</f>
        <v>NotNewCellphoneUser</v>
      </c>
      <c r="G859" t="str">
        <f>VLOOKUP(data[[#This Row],[id_customer]],customer[],2,FALSE)</f>
        <v>Ashleigh Stanford</v>
      </c>
      <c r="H859" t="str">
        <f>data[[#This Row],[id_customer]]&amp;data[[#This Row],[id_campaign]]</f>
        <v>C0046cam14</v>
      </c>
      <c r="I859">
        <f>DATEDIF(data[[#This Row],[join_date]],data[[#This Row],[buy_date]],"M")</f>
        <v>7</v>
      </c>
    </row>
    <row r="860" spans="1:9" x14ac:dyDescent="0.25">
      <c r="A860" t="s">
        <v>225</v>
      </c>
      <c r="B860" t="s">
        <v>30</v>
      </c>
      <c r="C860" s="1">
        <v>44563</v>
      </c>
      <c r="D860" s="1">
        <v>44874</v>
      </c>
      <c r="E860">
        <f>VLOOKUP(data[[#This Row],[id_campaign]],campaign[],4,FALSE)</f>
        <v>28</v>
      </c>
      <c r="F860" t="str">
        <f>VLOOKUP(data[[#This Row],[id_campaign]],campaign[],2,FALSE)</f>
        <v>NotNewCellphoneUser</v>
      </c>
      <c r="G860" t="str">
        <f>VLOOKUP(data[[#This Row],[id_customer]],customer[],2,FALSE)</f>
        <v>Ashleigh Stanford</v>
      </c>
      <c r="H860" t="str">
        <f>data[[#This Row],[id_customer]]&amp;data[[#This Row],[id_campaign]]</f>
        <v>C0046cam14</v>
      </c>
      <c r="I860">
        <f>DATEDIF(data[[#This Row],[join_date]],data[[#This Row],[buy_date]],"M")</f>
        <v>10</v>
      </c>
    </row>
    <row r="861" spans="1:9" x14ac:dyDescent="0.25">
      <c r="A861" t="s">
        <v>225</v>
      </c>
      <c r="B861" t="s">
        <v>30</v>
      </c>
      <c r="C861" s="1">
        <v>44563</v>
      </c>
      <c r="D861" s="1">
        <v>44941</v>
      </c>
      <c r="E861">
        <f>VLOOKUP(data[[#This Row],[id_campaign]],campaign[],4,FALSE)</f>
        <v>28</v>
      </c>
      <c r="F861" t="str">
        <f>VLOOKUP(data[[#This Row],[id_campaign]],campaign[],2,FALSE)</f>
        <v>NotNewCellphoneUser</v>
      </c>
      <c r="G861" t="str">
        <f>VLOOKUP(data[[#This Row],[id_customer]],customer[],2,FALSE)</f>
        <v>Ashleigh Stanford</v>
      </c>
      <c r="H861" t="str">
        <f>data[[#This Row],[id_customer]]&amp;data[[#This Row],[id_campaign]]</f>
        <v>C0046cam14</v>
      </c>
      <c r="I861">
        <f>DATEDIF(data[[#This Row],[join_date]],data[[#This Row],[buy_date]],"M")</f>
        <v>12</v>
      </c>
    </row>
    <row r="862" spans="1:9" x14ac:dyDescent="0.25">
      <c r="A862" t="s">
        <v>225</v>
      </c>
      <c r="B862" t="s">
        <v>30</v>
      </c>
      <c r="C862" s="1">
        <v>44563</v>
      </c>
      <c r="D862" s="1">
        <v>45031</v>
      </c>
      <c r="E862">
        <f>VLOOKUP(data[[#This Row],[id_campaign]],campaign[],4,FALSE)</f>
        <v>28</v>
      </c>
      <c r="F862" t="str">
        <f>VLOOKUP(data[[#This Row],[id_campaign]],campaign[],2,FALSE)</f>
        <v>NotNewCellphoneUser</v>
      </c>
      <c r="G862" t="str">
        <f>VLOOKUP(data[[#This Row],[id_customer]],customer[],2,FALSE)</f>
        <v>Ashleigh Stanford</v>
      </c>
      <c r="H862" t="str">
        <f>data[[#This Row],[id_customer]]&amp;data[[#This Row],[id_campaign]]</f>
        <v>C0046cam14</v>
      </c>
      <c r="I862">
        <f>DATEDIF(data[[#This Row],[join_date]],data[[#This Row],[buy_date]],"M")</f>
        <v>15</v>
      </c>
    </row>
    <row r="863" spans="1:9" x14ac:dyDescent="0.25">
      <c r="A863" t="s">
        <v>225</v>
      </c>
      <c r="B863" t="s">
        <v>30</v>
      </c>
      <c r="C863" s="1">
        <v>44563</v>
      </c>
      <c r="D863" s="1">
        <v>45060</v>
      </c>
      <c r="E863">
        <f>VLOOKUP(data[[#This Row],[id_campaign]],campaign[],4,FALSE)</f>
        <v>28</v>
      </c>
      <c r="F863" t="str">
        <f>VLOOKUP(data[[#This Row],[id_campaign]],campaign[],2,FALSE)</f>
        <v>NotNewCellphoneUser</v>
      </c>
      <c r="G863" t="str">
        <f>VLOOKUP(data[[#This Row],[id_customer]],customer[],2,FALSE)</f>
        <v>Ashleigh Stanford</v>
      </c>
      <c r="H863" t="str">
        <f>data[[#This Row],[id_customer]]&amp;data[[#This Row],[id_campaign]]</f>
        <v>C0046cam14</v>
      </c>
      <c r="I863">
        <f>DATEDIF(data[[#This Row],[join_date]],data[[#This Row],[buy_date]],"M")</f>
        <v>16</v>
      </c>
    </row>
    <row r="864" spans="1:9" x14ac:dyDescent="0.25">
      <c r="A864" t="s">
        <v>225</v>
      </c>
      <c r="B864" t="s">
        <v>26</v>
      </c>
      <c r="C864" s="1">
        <v>44883</v>
      </c>
      <c r="D864" s="1">
        <v>44883</v>
      </c>
      <c r="E864">
        <f>VLOOKUP(data[[#This Row],[id_campaign]],campaign[],4,FALSE)</f>
        <v>65</v>
      </c>
      <c r="F864" t="str">
        <f>VLOOKUP(data[[#This Row],[id_campaign]],campaign[],2,FALSE)</f>
        <v>HasCreditCard</v>
      </c>
      <c r="G864" t="str">
        <f>VLOOKUP(data[[#This Row],[id_customer]],customer[],2,FALSE)</f>
        <v>Ashleigh Stanford</v>
      </c>
      <c r="H864" t="str">
        <f>data[[#This Row],[id_customer]]&amp;data[[#This Row],[id_campaign]]</f>
        <v>C0046cam12</v>
      </c>
      <c r="I864">
        <f>DATEDIF(data[[#This Row],[join_date]],data[[#This Row],[buy_date]],"M")</f>
        <v>0</v>
      </c>
    </row>
    <row r="865" spans="1:9" x14ac:dyDescent="0.25">
      <c r="A865" t="s">
        <v>225</v>
      </c>
      <c r="B865" t="s">
        <v>26</v>
      </c>
      <c r="C865" s="1">
        <v>44883</v>
      </c>
      <c r="D865" s="1">
        <v>44925</v>
      </c>
      <c r="E865">
        <f>VLOOKUP(data[[#This Row],[id_campaign]],campaign[],4,FALSE)</f>
        <v>65</v>
      </c>
      <c r="F865" t="str">
        <f>VLOOKUP(data[[#This Row],[id_campaign]],campaign[],2,FALSE)</f>
        <v>HasCreditCard</v>
      </c>
      <c r="G865" t="str">
        <f>VLOOKUP(data[[#This Row],[id_customer]],customer[],2,FALSE)</f>
        <v>Ashleigh Stanford</v>
      </c>
      <c r="H865" t="str">
        <f>data[[#This Row],[id_customer]]&amp;data[[#This Row],[id_campaign]]</f>
        <v>C0046cam12</v>
      </c>
      <c r="I865">
        <f>DATEDIF(data[[#This Row],[join_date]],data[[#This Row],[buy_date]],"M")</f>
        <v>1</v>
      </c>
    </row>
    <row r="866" spans="1:9" x14ac:dyDescent="0.25">
      <c r="A866" t="s">
        <v>225</v>
      </c>
      <c r="B866" t="s">
        <v>26</v>
      </c>
      <c r="C866" s="1">
        <v>44883</v>
      </c>
      <c r="D866" s="1">
        <v>44950</v>
      </c>
      <c r="E866">
        <f>VLOOKUP(data[[#This Row],[id_campaign]],campaign[],4,FALSE)</f>
        <v>65</v>
      </c>
      <c r="F866" t="str">
        <f>VLOOKUP(data[[#This Row],[id_campaign]],campaign[],2,FALSE)</f>
        <v>HasCreditCard</v>
      </c>
      <c r="G866" t="str">
        <f>VLOOKUP(data[[#This Row],[id_customer]],customer[],2,FALSE)</f>
        <v>Ashleigh Stanford</v>
      </c>
      <c r="H866" t="str">
        <f>data[[#This Row],[id_customer]]&amp;data[[#This Row],[id_campaign]]</f>
        <v>C0046cam12</v>
      </c>
      <c r="I866">
        <f>DATEDIF(data[[#This Row],[join_date]],data[[#This Row],[buy_date]],"M")</f>
        <v>2</v>
      </c>
    </row>
    <row r="867" spans="1:9" x14ac:dyDescent="0.25">
      <c r="A867" t="s">
        <v>225</v>
      </c>
      <c r="B867" t="s">
        <v>26</v>
      </c>
      <c r="C867" s="1">
        <v>44883</v>
      </c>
      <c r="D867" s="1">
        <v>45016</v>
      </c>
      <c r="E867">
        <f>VLOOKUP(data[[#This Row],[id_campaign]],campaign[],4,FALSE)</f>
        <v>65</v>
      </c>
      <c r="F867" t="str">
        <f>VLOOKUP(data[[#This Row],[id_campaign]],campaign[],2,FALSE)</f>
        <v>HasCreditCard</v>
      </c>
      <c r="G867" t="str">
        <f>VLOOKUP(data[[#This Row],[id_customer]],customer[],2,FALSE)</f>
        <v>Ashleigh Stanford</v>
      </c>
      <c r="H867" t="str">
        <f>data[[#This Row],[id_customer]]&amp;data[[#This Row],[id_campaign]]</f>
        <v>C0046cam12</v>
      </c>
      <c r="I867">
        <f>DATEDIF(data[[#This Row],[join_date]],data[[#This Row],[buy_date]],"M")</f>
        <v>4</v>
      </c>
    </row>
    <row r="868" spans="1:9" x14ac:dyDescent="0.25">
      <c r="A868" t="s">
        <v>225</v>
      </c>
      <c r="B868" t="s">
        <v>26</v>
      </c>
      <c r="C868" s="1">
        <v>44883</v>
      </c>
      <c r="D868" s="1">
        <v>45036</v>
      </c>
      <c r="E868">
        <f>VLOOKUP(data[[#This Row],[id_campaign]],campaign[],4,FALSE)</f>
        <v>65</v>
      </c>
      <c r="F868" t="str">
        <f>VLOOKUP(data[[#This Row],[id_campaign]],campaign[],2,FALSE)</f>
        <v>HasCreditCard</v>
      </c>
      <c r="G868" t="str">
        <f>VLOOKUP(data[[#This Row],[id_customer]],customer[],2,FALSE)</f>
        <v>Ashleigh Stanford</v>
      </c>
      <c r="H868" t="str">
        <f>data[[#This Row],[id_customer]]&amp;data[[#This Row],[id_campaign]]</f>
        <v>C0046cam12</v>
      </c>
      <c r="I868">
        <f>DATEDIF(data[[#This Row],[join_date]],data[[#This Row],[buy_date]],"M")</f>
        <v>5</v>
      </c>
    </row>
    <row r="869" spans="1:9" x14ac:dyDescent="0.25">
      <c r="A869" t="s">
        <v>225</v>
      </c>
      <c r="B869" t="s">
        <v>26</v>
      </c>
      <c r="C869" s="1">
        <v>44883</v>
      </c>
      <c r="D869" s="1">
        <v>45072</v>
      </c>
      <c r="E869">
        <f>VLOOKUP(data[[#This Row],[id_campaign]],campaign[],4,FALSE)</f>
        <v>65</v>
      </c>
      <c r="F869" t="str">
        <f>VLOOKUP(data[[#This Row],[id_campaign]],campaign[],2,FALSE)</f>
        <v>HasCreditCard</v>
      </c>
      <c r="G869" t="str">
        <f>VLOOKUP(data[[#This Row],[id_customer]],customer[],2,FALSE)</f>
        <v>Ashleigh Stanford</v>
      </c>
      <c r="H869" t="str">
        <f>data[[#This Row],[id_customer]]&amp;data[[#This Row],[id_campaign]]</f>
        <v>C0046cam12</v>
      </c>
      <c r="I869">
        <f>DATEDIF(data[[#This Row],[join_date]],data[[#This Row],[buy_date]],"M")</f>
        <v>6</v>
      </c>
    </row>
    <row r="870" spans="1:9" x14ac:dyDescent="0.25">
      <c r="A870" t="s">
        <v>225</v>
      </c>
      <c r="B870" t="s">
        <v>26</v>
      </c>
      <c r="C870" s="1">
        <v>44883</v>
      </c>
      <c r="D870" s="1">
        <v>45079</v>
      </c>
      <c r="E870">
        <f>VLOOKUP(data[[#This Row],[id_campaign]],campaign[],4,FALSE)</f>
        <v>65</v>
      </c>
      <c r="F870" t="str">
        <f>VLOOKUP(data[[#This Row],[id_campaign]],campaign[],2,FALSE)</f>
        <v>HasCreditCard</v>
      </c>
      <c r="G870" t="str">
        <f>VLOOKUP(data[[#This Row],[id_customer]],customer[],2,FALSE)</f>
        <v>Ashleigh Stanford</v>
      </c>
      <c r="H870" t="str">
        <f>data[[#This Row],[id_customer]]&amp;data[[#This Row],[id_campaign]]</f>
        <v>C0046cam12</v>
      </c>
      <c r="I870">
        <f>DATEDIF(data[[#This Row],[join_date]],data[[#This Row],[buy_date]],"M")</f>
        <v>6</v>
      </c>
    </row>
    <row r="871" spans="1:9" x14ac:dyDescent="0.25">
      <c r="A871" t="s">
        <v>225</v>
      </c>
      <c r="B871" t="s">
        <v>36</v>
      </c>
      <c r="C871" s="1">
        <v>44984</v>
      </c>
      <c r="D871" s="1">
        <v>44984</v>
      </c>
      <c r="E871">
        <f>VLOOKUP(data[[#This Row],[id_campaign]],campaign[],4,FALSE)</f>
        <v>29</v>
      </c>
      <c r="F871" t="str">
        <f>VLOOKUP(data[[#This Row],[id_campaign]],campaign[],2,FALSE)</f>
        <v>MaritalStatus</v>
      </c>
      <c r="G871" t="str">
        <f>VLOOKUP(data[[#This Row],[id_customer]],customer[],2,FALSE)</f>
        <v>Ashleigh Stanford</v>
      </c>
      <c r="H871" t="str">
        <f>data[[#This Row],[id_customer]]&amp;data[[#This Row],[id_campaign]]</f>
        <v>C0046cam17</v>
      </c>
      <c r="I871">
        <f>DATEDIF(data[[#This Row],[join_date]],data[[#This Row],[buy_date]],"M")</f>
        <v>0</v>
      </c>
    </row>
    <row r="872" spans="1:9" x14ac:dyDescent="0.25">
      <c r="A872" t="s">
        <v>225</v>
      </c>
      <c r="B872" t="s">
        <v>36</v>
      </c>
      <c r="C872" s="1">
        <v>44984</v>
      </c>
      <c r="D872" s="1">
        <v>45015</v>
      </c>
      <c r="E872">
        <f>VLOOKUP(data[[#This Row],[id_campaign]],campaign[],4,FALSE)</f>
        <v>29</v>
      </c>
      <c r="F872" t="str">
        <f>VLOOKUP(data[[#This Row],[id_campaign]],campaign[],2,FALSE)</f>
        <v>MaritalStatus</v>
      </c>
      <c r="G872" t="str">
        <f>VLOOKUP(data[[#This Row],[id_customer]],customer[],2,FALSE)</f>
        <v>Ashleigh Stanford</v>
      </c>
      <c r="H872" t="str">
        <f>data[[#This Row],[id_customer]]&amp;data[[#This Row],[id_campaign]]</f>
        <v>C0046cam17</v>
      </c>
      <c r="I872">
        <f>DATEDIF(data[[#This Row],[join_date]],data[[#This Row],[buy_date]],"M")</f>
        <v>1</v>
      </c>
    </row>
    <row r="873" spans="1:9" x14ac:dyDescent="0.25">
      <c r="A873" t="s">
        <v>225</v>
      </c>
      <c r="B873" t="s">
        <v>36</v>
      </c>
      <c r="C873" s="1">
        <v>44984</v>
      </c>
      <c r="D873" s="1">
        <v>45027</v>
      </c>
      <c r="E873">
        <f>VLOOKUP(data[[#This Row],[id_campaign]],campaign[],4,FALSE)</f>
        <v>29</v>
      </c>
      <c r="F873" t="str">
        <f>VLOOKUP(data[[#This Row],[id_campaign]],campaign[],2,FALSE)</f>
        <v>MaritalStatus</v>
      </c>
      <c r="G873" t="str">
        <f>VLOOKUP(data[[#This Row],[id_customer]],customer[],2,FALSE)</f>
        <v>Ashleigh Stanford</v>
      </c>
      <c r="H873" t="str">
        <f>data[[#This Row],[id_customer]]&amp;data[[#This Row],[id_campaign]]</f>
        <v>C0046cam17</v>
      </c>
      <c r="I873">
        <f>DATEDIF(data[[#This Row],[join_date]],data[[#This Row],[buy_date]],"M")</f>
        <v>1</v>
      </c>
    </row>
    <row r="874" spans="1:9" x14ac:dyDescent="0.25">
      <c r="A874" t="s">
        <v>225</v>
      </c>
      <c r="B874" t="s">
        <v>36</v>
      </c>
      <c r="C874" s="1">
        <v>44984</v>
      </c>
      <c r="D874" s="1">
        <v>45074</v>
      </c>
      <c r="E874">
        <f>VLOOKUP(data[[#This Row],[id_campaign]],campaign[],4,FALSE)</f>
        <v>29</v>
      </c>
      <c r="F874" t="str">
        <f>VLOOKUP(data[[#This Row],[id_campaign]],campaign[],2,FALSE)</f>
        <v>MaritalStatus</v>
      </c>
      <c r="G874" t="str">
        <f>VLOOKUP(data[[#This Row],[id_customer]],customer[],2,FALSE)</f>
        <v>Ashleigh Stanford</v>
      </c>
      <c r="H874" t="str">
        <f>data[[#This Row],[id_customer]]&amp;data[[#This Row],[id_campaign]]</f>
        <v>C0046cam17</v>
      </c>
      <c r="I874">
        <f>DATEDIF(data[[#This Row],[join_date]],data[[#This Row],[buy_date]],"M")</f>
        <v>3</v>
      </c>
    </row>
    <row r="875" spans="1:9" x14ac:dyDescent="0.25">
      <c r="A875" t="s">
        <v>225</v>
      </c>
      <c r="B875" t="s">
        <v>36</v>
      </c>
      <c r="C875" s="1">
        <v>44984</v>
      </c>
      <c r="D875" s="1">
        <v>45087</v>
      </c>
      <c r="E875">
        <f>VLOOKUP(data[[#This Row],[id_campaign]],campaign[],4,FALSE)</f>
        <v>29</v>
      </c>
      <c r="F875" t="str">
        <f>VLOOKUP(data[[#This Row],[id_campaign]],campaign[],2,FALSE)</f>
        <v>MaritalStatus</v>
      </c>
      <c r="G875" t="str">
        <f>VLOOKUP(data[[#This Row],[id_customer]],customer[],2,FALSE)</f>
        <v>Ashleigh Stanford</v>
      </c>
      <c r="H875" t="str">
        <f>data[[#This Row],[id_customer]]&amp;data[[#This Row],[id_campaign]]</f>
        <v>C0046cam17</v>
      </c>
      <c r="I875">
        <f>DATEDIF(data[[#This Row],[join_date]],data[[#This Row],[buy_date]],"M")</f>
        <v>3</v>
      </c>
    </row>
    <row r="876" spans="1:9" x14ac:dyDescent="0.25">
      <c r="A876" t="s">
        <v>229</v>
      </c>
      <c r="B876" t="s">
        <v>24</v>
      </c>
      <c r="C876" s="1">
        <v>44660</v>
      </c>
      <c r="D876" s="1">
        <v>44660</v>
      </c>
      <c r="E876">
        <f>VLOOKUP(data[[#This Row],[id_campaign]],campaign[],4,FALSE)</f>
        <v>62</v>
      </c>
      <c r="F876" t="str">
        <f>VLOOKUP(data[[#This Row],[id_campaign]],campaign[],2,FALSE)</f>
        <v>OwnsComputer</v>
      </c>
      <c r="G876" t="str">
        <f>VLOOKUP(data[[#This Row],[id_customer]],customer[],2,FALSE)</f>
        <v>Kassia Dobney</v>
      </c>
      <c r="H876" t="str">
        <f>data[[#This Row],[id_customer]]&amp;data[[#This Row],[id_campaign]]</f>
        <v>C0047cam11</v>
      </c>
      <c r="I876">
        <f>DATEDIF(data[[#This Row],[join_date]],data[[#This Row],[buy_date]],"M")</f>
        <v>0</v>
      </c>
    </row>
    <row r="877" spans="1:9" x14ac:dyDescent="0.25">
      <c r="A877" t="s">
        <v>229</v>
      </c>
      <c r="B877" t="s">
        <v>24</v>
      </c>
      <c r="C877" s="1">
        <v>44660</v>
      </c>
      <c r="D877" s="1">
        <v>44732</v>
      </c>
      <c r="E877">
        <f>VLOOKUP(data[[#This Row],[id_campaign]],campaign[],4,FALSE)</f>
        <v>62</v>
      </c>
      <c r="F877" t="str">
        <f>VLOOKUP(data[[#This Row],[id_campaign]],campaign[],2,FALSE)</f>
        <v>OwnsComputer</v>
      </c>
      <c r="G877" t="str">
        <f>VLOOKUP(data[[#This Row],[id_customer]],customer[],2,FALSE)</f>
        <v>Kassia Dobney</v>
      </c>
      <c r="H877" t="str">
        <f>data[[#This Row],[id_customer]]&amp;data[[#This Row],[id_campaign]]</f>
        <v>C0047cam11</v>
      </c>
      <c r="I877">
        <f>DATEDIF(data[[#This Row],[join_date]],data[[#This Row],[buy_date]],"M")</f>
        <v>2</v>
      </c>
    </row>
    <row r="878" spans="1:9" x14ac:dyDescent="0.25">
      <c r="A878" t="s">
        <v>229</v>
      </c>
      <c r="B878" t="s">
        <v>24</v>
      </c>
      <c r="C878" s="1">
        <v>44660</v>
      </c>
      <c r="D878" s="1">
        <v>44789</v>
      </c>
      <c r="E878">
        <f>VLOOKUP(data[[#This Row],[id_campaign]],campaign[],4,FALSE)</f>
        <v>62</v>
      </c>
      <c r="F878" t="str">
        <f>VLOOKUP(data[[#This Row],[id_campaign]],campaign[],2,FALSE)</f>
        <v>OwnsComputer</v>
      </c>
      <c r="G878" t="str">
        <f>VLOOKUP(data[[#This Row],[id_customer]],customer[],2,FALSE)</f>
        <v>Kassia Dobney</v>
      </c>
      <c r="H878" t="str">
        <f>data[[#This Row],[id_customer]]&amp;data[[#This Row],[id_campaign]]</f>
        <v>C0047cam11</v>
      </c>
      <c r="I878">
        <f>DATEDIF(data[[#This Row],[join_date]],data[[#This Row],[buy_date]],"M")</f>
        <v>4</v>
      </c>
    </row>
    <row r="879" spans="1:9" x14ac:dyDescent="0.25">
      <c r="A879" t="s">
        <v>229</v>
      </c>
      <c r="B879" t="s">
        <v>24</v>
      </c>
      <c r="C879" s="1">
        <v>44660</v>
      </c>
      <c r="D879" s="1">
        <v>44879</v>
      </c>
      <c r="E879">
        <f>VLOOKUP(data[[#This Row],[id_campaign]],campaign[],4,FALSE)</f>
        <v>62</v>
      </c>
      <c r="F879" t="str">
        <f>VLOOKUP(data[[#This Row],[id_campaign]],campaign[],2,FALSE)</f>
        <v>OwnsComputer</v>
      </c>
      <c r="G879" t="str">
        <f>VLOOKUP(data[[#This Row],[id_customer]],customer[],2,FALSE)</f>
        <v>Kassia Dobney</v>
      </c>
      <c r="H879" t="str">
        <f>data[[#This Row],[id_customer]]&amp;data[[#This Row],[id_campaign]]</f>
        <v>C0047cam11</v>
      </c>
      <c r="I879">
        <f>DATEDIF(data[[#This Row],[join_date]],data[[#This Row],[buy_date]],"M")</f>
        <v>7</v>
      </c>
    </row>
    <row r="880" spans="1:9" x14ac:dyDescent="0.25">
      <c r="A880" t="s">
        <v>229</v>
      </c>
      <c r="B880" t="s">
        <v>24</v>
      </c>
      <c r="C880" s="1">
        <v>44660</v>
      </c>
      <c r="D880" s="1">
        <v>44907</v>
      </c>
      <c r="E880">
        <f>VLOOKUP(data[[#This Row],[id_campaign]],campaign[],4,FALSE)</f>
        <v>62</v>
      </c>
      <c r="F880" t="str">
        <f>VLOOKUP(data[[#This Row],[id_campaign]],campaign[],2,FALSE)</f>
        <v>OwnsComputer</v>
      </c>
      <c r="G880" t="str">
        <f>VLOOKUP(data[[#This Row],[id_customer]],customer[],2,FALSE)</f>
        <v>Kassia Dobney</v>
      </c>
      <c r="H880" t="str">
        <f>data[[#This Row],[id_customer]]&amp;data[[#This Row],[id_campaign]]</f>
        <v>C0047cam11</v>
      </c>
      <c r="I880">
        <f>DATEDIF(data[[#This Row],[join_date]],data[[#This Row],[buy_date]],"M")</f>
        <v>8</v>
      </c>
    </row>
    <row r="881" spans="1:9" x14ac:dyDescent="0.25">
      <c r="A881" t="s">
        <v>229</v>
      </c>
      <c r="B881" t="s">
        <v>24</v>
      </c>
      <c r="C881" s="1">
        <v>44660</v>
      </c>
      <c r="D881" s="1">
        <v>44948</v>
      </c>
      <c r="E881">
        <f>VLOOKUP(data[[#This Row],[id_campaign]],campaign[],4,FALSE)</f>
        <v>62</v>
      </c>
      <c r="F881" t="str">
        <f>VLOOKUP(data[[#This Row],[id_campaign]],campaign[],2,FALSE)</f>
        <v>OwnsComputer</v>
      </c>
      <c r="G881" t="str">
        <f>VLOOKUP(data[[#This Row],[id_customer]],customer[],2,FALSE)</f>
        <v>Kassia Dobney</v>
      </c>
      <c r="H881" t="str">
        <f>data[[#This Row],[id_customer]]&amp;data[[#This Row],[id_campaign]]</f>
        <v>C0047cam11</v>
      </c>
      <c r="I881">
        <f>DATEDIF(data[[#This Row],[join_date]],data[[#This Row],[buy_date]],"M")</f>
        <v>9</v>
      </c>
    </row>
    <row r="882" spans="1:9" x14ac:dyDescent="0.25">
      <c r="A882" t="s">
        <v>229</v>
      </c>
      <c r="B882" t="s">
        <v>24</v>
      </c>
      <c r="C882" s="1">
        <v>44660</v>
      </c>
      <c r="D882" s="1">
        <v>45009</v>
      </c>
      <c r="E882">
        <f>VLOOKUP(data[[#This Row],[id_campaign]],campaign[],4,FALSE)</f>
        <v>62</v>
      </c>
      <c r="F882" t="str">
        <f>VLOOKUP(data[[#This Row],[id_campaign]],campaign[],2,FALSE)</f>
        <v>OwnsComputer</v>
      </c>
      <c r="G882" t="str">
        <f>VLOOKUP(data[[#This Row],[id_customer]],customer[],2,FALSE)</f>
        <v>Kassia Dobney</v>
      </c>
      <c r="H882" t="str">
        <f>data[[#This Row],[id_customer]]&amp;data[[#This Row],[id_campaign]]</f>
        <v>C0047cam11</v>
      </c>
      <c r="I882">
        <f>DATEDIF(data[[#This Row],[join_date]],data[[#This Row],[buy_date]],"M")</f>
        <v>11</v>
      </c>
    </row>
    <row r="883" spans="1:9" x14ac:dyDescent="0.25">
      <c r="A883" t="s">
        <v>229</v>
      </c>
      <c r="B883" t="s">
        <v>24</v>
      </c>
      <c r="C883" s="1">
        <v>44660</v>
      </c>
      <c r="D883" s="1">
        <v>45031</v>
      </c>
      <c r="E883">
        <f>VLOOKUP(data[[#This Row],[id_campaign]],campaign[],4,FALSE)</f>
        <v>62</v>
      </c>
      <c r="F883" t="str">
        <f>VLOOKUP(data[[#This Row],[id_campaign]],campaign[],2,FALSE)</f>
        <v>OwnsComputer</v>
      </c>
      <c r="G883" t="str">
        <f>VLOOKUP(data[[#This Row],[id_customer]],customer[],2,FALSE)</f>
        <v>Kassia Dobney</v>
      </c>
      <c r="H883" t="str">
        <f>data[[#This Row],[id_customer]]&amp;data[[#This Row],[id_campaign]]</f>
        <v>C0047cam11</v>
      </c>
      <c r="I883">
        <f>DATEDIF(data[[#This Row],[join_date]],data[[#This Row],[buy_date]],"M")</f>
        <v>12</v>
      </c>
    </row>
    <row r="884" spans="1:9" x14ac:dyDescent="0.25">
      <c r="A884" t="s">
        <v>229</v>
      </c>
      <c r="B884" t="s">
        <v>24</v>
      </c>
      <c r="C884" s="1">
        <v>44660</v>
      </c>
      <c r="D884" s="1">
        <v>45063</v>
      </c>
      <c r="E884">
        <f>VLOOKUP(data[[#This Row],[id_campaign]],campaign[],4,FALSE)</f>
        <v>62</v>
      </c>
      <c r="F884" t="str">
        <f>VLOOKUP(data[[#This Row],[id_campaign]],campaign[],2,FALSE)</f>
        <v>OwnsComputer</v>
      </c>
      <c r="G884" t="str">
        <f>VLOOKUP(data[[#This Row],[id_customer]],customer[],2,FALSE)</f>
        <v>Kassia Dobney</v>
      </c>
      <c r="H884" t="str">
        <f>data[[#This Row],[id_customer]]&amp;data[[#This Row],[id_campaign]]</f>
        <v>C0047cam11</v>
      </c>
      <c r="I884">
        <f>DATEDIF(data[[#This Row],[join_date]],data[[#This Row],[buy_date]],"M")</f>
        <v>13</v>
      </c>
    </row>
    <row r="885" spans="1:9" x14ac:dyDescent="0.25">
      <c r="A885" t="s">
        <v>229</v>
      </c>
      <c r="B885" t="s">
        <v>34</v>
      </c>
      <c r="C885" s="1">
        <v>44703</v>
      </c>
      <c r="D885" s="1">
        <v>44703</v>
      </c>
      <c r="E885">
        <f>VLOOKUP(data[[#This Row],[id_campaign]],campaign[],4,FALSE)</f>
        <v>16</v>
      </c>
      <c r="F885" t="str">
        <f>VLOOKUP(data[[#This Row],[id_campaign]],campaign[],2,FALSE)</f>
        <v>MadeCallToRetentionTeam</v>
      </c>
      <c r="G885" t="str">
        <f>VLOOKUP(data[[#This Row],[id_customer]],customer[],2,FALSE)</f>
        <v>Kassia Dobney</v>
      </c>
      <c r="H885" t="str">
        <f>data[[#This Row],[id_customer]]&amp;data[[#This Row],[id_campaign]]</f>
        <v>C0047cam16</v>
      </c>
      <c r="I885">
        <f>DATEDIF(data[[#This Row],[join_date]],data[[#This Row],[buy_date]],"M")</f>
        <v>0</v>
      </c>
    </row>
    <row r="886" spans="1:9" x14ac:dyDescent="0.25">
      <c r="A886" t="s">
        <v>229</v>
      </c>
      <c r="B886" t="s">
        <v>34</v>
      </c>
      <c r="C886" s="1">
        <v>44703</v>
      </c>
      <c r="D886" s="1">
        <v>44746</v>
      </c>
      <c r="E886">
        <f>VLOOKUP(data[[#This Row],[id_campaign]],campaign[],4,FALSE)</f>
        <v>16</v>
      </c>
      <c r="F886" t="str">
        <f>VLOOKUP(data[[#This Row],[id_campaign]],campaign[],2,FALSE)</f>
        <v>MadeCallToRetentionTeam</v>
      </c>
      <c r="G886" t="str">
        <f>VLOOKUP(data[[#This Row],[id_customer]],customer[],2,FALSE)</f>
        <v>Kassia Dobney</v>
      </c>
      <c r="H886" t="str">
        <f>data[[#This Row],[id_customer]]&amp;data[[#This Row],[id_campaign]]</f>
        <v>C0047cam16</v>
      </c>
      <c r="I886">
        <f>DATEDIF(data[[#This Row],[join_date]],data[[#This Row],[buy_date]],"M")</f>
        <v>1</v>
      </c>
    </row>
    <row r="887" spans="1:9" x14ac:dyDescent="0.25">
      <c r="A887" t="s">
        <v>229</v>
      </c>
      <c r="B887" t="s">
        <v>34</v>
      </c>
      <c r="C887" s="1">
        <v>44703</v>
      </c>
      <c r="D887" s="1">
        <v>44804</v>
      </c>
      <c r="E887">
        <f>VLOOKUP(data[[#This Row],[id_campaign]],campaign[],4,FALSE)</f>
        <v>16</v>
      </c>
      <c r="F887" t="str">
        <f>VLOOKUP(data[[#This Row],[id_campaign]],campaign[],2,FALSE)</f>
        <v>MadeCallToRetentionTeam</v>
      </c>
      <c r="G887" t="str">
        <f>VLOOKUP(data[[#This Row],[id_customer]],customer[],2,FALSE)</f>
        <v>Kassia Dobney</v>
      </c>
      <c r="H887" t="str">
        <f>data[[#This Row],[id_customer]]&amp;data[[#This Row],[id_campaign]]</f>
        <v>C0047cam16</v>
      </c>
      <c r="I887">
        <f>DATEDIF(data[[#This Row],[join_date]],data[[#This Row],[buy_date]],"M")</f>
        <v>3</v>
      </c>
    </row>
    <row r="888" spans="1:9" x14ac:dyDescent="0.25">
      <c r="A888" t="s">
        <v>229</v>
      </c>
      <c r="B888" t="s">
        <v>34</v>
      </c>
      <c r="C888" s="1">
        <v>44703</v>
      </c>
      <c r="D888" s="1">
        <v>44805</v>
      </c>
      <c r="E888">
        <f>VLOOKUP(data[[#This Row],[id_campaign]],campaign[],4,FALSE)</f>
        <v>16</v>
      </c>
      <c r="F888" t="str">
        <f>VLOOKUP(data[[#This Row],[id_campaign]],campaign[],2,FALSE)</f>
        <v>MadeCallToRetentionTeam</v>
      </c>
      <c r="G888" t="str">
        <f>VLOOKUP(data[[#This Row],[id_customer]],customer[],2,FALSE)</f>
        <v>Kassia Dobney</v>
      </c>
      <c r="H888" t="str">
        <f>data[[#This Row],[id_customer]]&amp;data[[#This Row],[id_campaign]]</f>
        <v>C0047cam16</v>
      </c>
      <c r="I888">
        <f>DATEDIF(data[[#This Row],[join_date]],data[[#This Row],[buy_date]],"M")</f>
        <v>3</v>
      </c>
    </row>
    <row r="889" spans="1:9" x14ac:dyDescent="0.25">
      <c r="A889" t="s">
        <v>229</v>
      </c>
      <c r="B889" t="s">
        <v>34</v>
      </c>
      <c r="C889" s="1">
        <v>44703</v>
      </c>
      <c r="D889" s="1">
        <v>44893</v>
      </c>
      <c r="E889">
        <f>VLOOKUP(data[[#This Row],[id_campaign]],campaign[],4,FALSE)</f>
        <v>16</v>
      </c>
      <c r="F889" t="str">
        <f>VLOOKUP(data[[#This Row],[id_campaign]],campaign[],2,FALSE)</f>
        <v>MadeCallToRetentionTeam</v>
      </c>
      <c r="G889" t="str">
        <f>VLOOKUP(data[[#This Row],[id_customer]],customer[],2,FALSE)</f>
        <v>Kassia Dobney</v>
      </c>
      <c r="H889" t="str">
        <f>data[[#This Row],[id_customer]]&amp;data[[#This Row],[id_campaign]]</f>
        <v>C0047cam16</v>
      </c>
      <c r="I889">
        <f>DATEDIF(data[[#This Row],[join_date]],data[[#This Row],[buy_date]],"M")</f>
        <v>6</v>
      </c>
    </row>
    <row r="890" spans="1:9" x14ac:dyDescent="0.25">
      <c r="A890" t="s">
        <v>229</v>
      </c>
      <c r="B890" t="s">
        <v>34</v>
      </c>
      <c r="C890" s="1">
        <v>44703</v>
      </c>
      <c r="D890" s="1">
        <v>44898</v>
      </c>
      <c r="E890">
        <f>VLOOKUP(data[[#This Row],[id_campaign]],campaign[],4,FALSE)</f>
        <v>16</v>
      </c>
      <c r="F890" t="str">
        <f>VLOOKUP(data[[#This Row],[id_campaign]],campaign[],2,FALSE)</f>
        <v>MadeCallToRetentionTeam</v>
      </c>
      <c r="G890" t="str">
        <f>VLOOKUP(data[[#This Row],[id_customer]],customer[],2,FALSE)</f>
        <v>Kassia Dobney</v>
      </c>
      <c r="H890" t="str">
        <f>data[[#This Row],[id_customer]]&amp;data[[#This Row],[id_campaign]]</f>
        <v>C0047cam16</v>
      </c>
      <c r="I890">
        <f>DATEDIF(data[[#This Row],[join_date]],data[[#This Row],[buy_date]],"M")</f>
        <v>6</v>
      </c>
    </row>
    <row r="891" spans="1:9" x14ac:dyDescent="0.25">
      <c r="A891" t="s">
        <v>229</v>
      </c>
      <c r="B891" t="s">
        <v>34</v>
      </c>
      <c r="C891" s="1">
        <v>44703</v>
      </c>
      <c r="D891" s="1">
        <v>45007</v>
      </c>
      <c r="E891">
        <f>VLOOKUP(data[[#This Row],[id_campaign]],campaign[],4,FALSE)</f>
        <v>16</v>
      </c>
      <c r="F891" t="str">
        <f>VLOOKUP(data[[#This Row],[id_campaign]],campaign[],2,FALSE)</f>
        <v>MadeCallToRetentionTeam</v>
      </c>
      <c r="G891" t="str">
        <f>VLOOKUP(data[[#This Row],[id_customer]],customer[],2,FALSE)</f>
        <v>Kassia Dobney</v>
      </c>
      <c r="H891" t="str">
        <f>data[[#This Row],[id_customer]]&amp;data[[#This Row],[id_campaign]]</f>
        <v>C0047cam16</v>
      </c>
      <c r="I891">
        <f>DATEDIF(data[[#This Row],[join_date]],data[[#This Row],[buy_date]],"M")</f>
        <v>10</v>
      </c>
    </row>
    <row r="892" spans="1:9" x14ac:dyDescent="0.25">
      <c r="A892" t="s">
        <v>229</v>
      </c>
      <c r="B892" t="s">
        <v>34</v>
      </c>
      <c r="C892" s="1">
        <v>44703</v>
      </c>
      <c r="D892" s="1">
        <v>45075</v>
      </c>
      <c r="E892">
        <f>VLOOKUP(data[[#This Row],[id_campaign]],campaign[],4,FALSE)</f>
        <v>16</v>
      </c>
      <c r="F892" t="str">
        <f>VLOOKUP(data[[#This Row],[id_campaign]],campaign[],2,FALSE)</f>
        <v>MadeCallToRetentionTeam</v>
      </c>
      <c r="G892" t="str">
        <f>VLOOKUP(data[[#This Row],[id_customer]],customer[],2,FALSE)</f>
        <v>Kassia Dobney</v>
      </c>
      <c r="H892" t="str">
        <f>data[[#This Row],[id_customer]]&amp;data[[#This Row],[id_campaign]]</f>
        <v>C0047cam16</v>
      </c>
      <c r="I892">
        <f>DATEDIF(data[[#This Row],[join_date]],data[[#This Row],[buy_date]],"M")</f>
        <v>12</v>
      </c>
    </row>
    <row r="893" spans="1:9" x14ac:dyDescent="0.25">
      <c r="A893" t="s">
        <v>229</v>
      </c>
      <c r="B893" t="s">
        <v>34</v>
      </c>
      <c r="C893" s="1">
        <v>44703</v>
      </c>
      <c r="D893" s="1">
        <v>45081</v>
      </c>
      <c r="E893">
        <f>VLOOKUP(data[[#This Row],[id_campaign]],campaign[],4,FALSE)</f>
        <v>16</v>
      </c>
      <c r="F893" t="str">
        <f>VLOOKUP(data[[#This Row],[id_campaign]],campaign[],2,FALSE)</f>
        <v>MadeCallToRetentionTeam</v>
      </c>
      <c r="G893" t="str">
        <f>VLOOKUP(data[[#This Row],[id_customer]],customer[],2,FALSE)</f>
        <v>Kassia Dobney</v>
      </c>
      <c r="H893" t="str">
        <f>data[[#This Row],[id_customer]]&amp;data[[#This Row],[id_campaign]]</f>
        <v>C0047cam16</v>
      </c>
      <c r="I893">
        <f>DATEDIF(data[[#This Row],[join_date]],data[[#This Row],[buy_date]],"M")</f>
        <v>12</v>
      </c>
    </row>
    <row r="894" spans="1:9" x14ac:dyDescent="0.25">
      <c r="A894" t="s">
        <v>229</v>
      </c>
      <c r="B894" t="s">
        <v>18</v>
      </c>
      <c r="C894" s="1">
        <v>45009</v>
      </c>
      <c r="D894" s="1">
        <v>45009</v>
      </c>
      <c r="E894">
        <f>VLOOKUP(data[[#This Row],[id_campaign]],campaign[],4,FALSE)</f>
        <v>27</v>
      </c>
      <c r="F894" t="str">
        <f>VLOOKUP(data[[#This Row],[id_campaign]],campaign[],2,FALSE)</f>
        <v>RespondsToMailOffers</v>
      </c>
      <c r="G894" t="str">
        <f>VLOOKUP(data[[#This Row],[id_customer]],customer[],2,FALSE)</f>
        <v>Kassia Dobney</v>
      </c>
      <c r="H894" t="str">
        <f>data[[#This Row],[id_customer]]&amp;data[[#This Row],[id_campaign]]</f>
        <v>C0047cam08</v>
      </c>
      <c r="I894">
        <f>DATEDIF(data[[#This Row],[join_date]],data[[#This Row],[buy_date]],"M")</f>
        <v>0</v>
      </c>
    </row>
    <row r="895" spans="1:9" x14ac:dyDescent="0.25">
      <c r="A895" t="s">
        <v>229</v>
      </c>
      <c r="B895" t="s">
        <v>18</v>
      </c>
      <c r="C895" s="1">
        <v>45009</v>
      </c>
      <c r="D895" s="1">
        <v>45040</v>
      </c>
      <c r="E895">
        <f>VLOOKUP(data[[#This Row],[id_campaign]],campaign[],4,FALSE)</f>
        <v>27</v>
      </c>
      <c r="F895" t="str">
        <f>VLOOKUP(data[[#This Row],[id_campaign]],campaign[],2,FALSE)</f>
        <v>RespondsToMailOffers</v>
      </c>
      <c r="G895" t="str">
        <f>VLOOKUP(data[[#This Row],[id_customer]],customer[],2,FALSE)</f>
        <v>Kassia Dobney</v>
      </c>
      <c r="H895" t="str">
        <f>data[[#This Row],[id_customer]]&amp;data[[#This Row],[id_campaign]]</f>
        <v>C0047cam08</v>
      </c>
      <c r="I895">
        <f>DATEDIF(data[[#This Row],[join_date]],data[[#This Row],[buy_date]],"M")</f>
        <v>1</v>
      </c>
    </row>
    <row r="896" spans="1:9" x14ac:dyDescent="0.25">
      <c r="A896" t="s">
        <v>229</v>
      </c>
      <c r="B896" t="s">
        <v>18</v>
      </c>
      <c r="C896" s="1">
        <v>45009</v>
      </c>
      <c r="D896" s="1">
        <v>45055</v>
      </c>
      <c r="E896">
        <f>VLOOKUP(data[[#This Row],[id_campaign]],campaign[],4,FALSE)</f>
        <v>27</v>
      </c>
      <c r="F896" t="str">
        <f>VLOOKUP(data[[#This Row],[id_campaign]],campaign[],2,FALSE)</f>
        <v>RespondsToMailOffers</v>
      </c>
      <c r="G896" t="str">
        <f>VLOOKUP(data[[#This Row],[id_customer]],customer[],2,FALSE)</f>
        <v>Kassia Dobney</v>
      </c>
      <c r="H896" t="str">
        <f>data[[#This Row],[id_customer]]&amp;data[[#This Row],[id_campaign]]</f>
        <v>C0047cam08</v>
      </c>
      <c r="I896">
        <f>DATEDIF(data[[#This Row],[join_date]],data[[#This Row],[buy_date]],"M")</f>
        <v>1</v>
      </c>
    </row>
    <row r="897" spans="1:9" x14ac:dyDescent="0.25">
      <c r="A897" t="s">
        <v>229</v>
      </c>
      <c r="B897" t="s">
        <v>18</v>
      </c>
      <c r="C897" s="1">
        <v>45009</v>
      </c>
      <c r="D897" s="1">
        <v>45084</v>
      </c>
      <c r="E897">
        <f>VLOOKUP(data[[#This Row],[id_campaign]],campaign[],4,FALSE)</f>
        <v>27</v>
      </c>
      <c r="F897" t="str">
        <f>VLOOKUP(data[[#This Row],[id_campaign]],campaign[],2,FALSE)</f>
        <v>RespondsToMailOffers</v>
      </c>
      <c r="G897" t="str">
        <f>VLOOKUP(data[[#This Row],[id_customer]],customer[],2,FALSE)</f>
        <v>Kassia Dobney</v>
      </c>
      <c r="H897" t="str">
        <f>data[[#This Row],[id_customer]]&amp;data[[#This Row],[id_campaign]]</f>
        <v>C0047cam08</v>
      </c>
      <c r="I897">
        <f>DATEDIF(data[[#This Row],[join_date]],data[[#This Row],[buy_date]],"M")</f>
        <v>2</v>
      </c>
    </row>
    <row r="898" spans="1:9" x14ac:dyDescent="0.25">
      <c r="A898" t="s">
        <v>233</v>
      </c>
      <c r="B898" t="s">
        <v>24</v>
      </c>
      <c r="C898" s="1">
        <v>44654</v>
      </c>
      <c r="D898" s="1">
        <v>44654</v>
      </c>
      <c r="E898">
        <f>VLOOKUP(data[[#This Row],[id_campaign]],campaign[],4,FALSE)</f>
        <v>62</v>
      </c>
      <c r="F898" t="str">
        <f>VLOOKUP(data[[#This Row],[id_campaign]],campaign[],2,FALSE)</f>
        <v>OwnsComputer</v>
      </c>
      <c r="G898" t="str">
        <f>VLOOKUP(data[[#This Row],[id_customer]],customer[],2,FALSE)</f>
        <v>Elinore Goulding</v>
      </c>
      <c r="H898" t="str">
        <f>data[[#This Row],[id_customer]]&amp;data[[#This Row],[id_campaign]]</f>
        <v>C0048cam11</v>
      </c>
      <c r="I898">
        <f>DATEDIF(data[[#This Row],[join_date]],data[[#This Row],[buy_date]],"M")</f>
        <v>0</v>
      </c>
    </row>
    <row r="899" spans="1:9" x14ac:dyDescent="0.25">
      <c r="A899" t="s">
        <v>233</v>
      </c>
      <c r="B899" t="s">
        <v>24</v>
      </c>
      <c r="C899" s="1">
        <v>44654</v>
      </c>
      <c r="D899" s="1">
        <v>44691</v>
      </c>
      <c r="E899">
        <f>VLOOKUP(data[[#This Row],[id_campaign]],campaign[],4,FALSE)</f>
        <v>62</v>
      </c>
      <c r="F899" t="str">
        <f>VLOOKUP(data[[#This Row],[id_campaign]],campaign[],2,FALSE)</f>
        <v>OwnsComputer</v>
      </c>
      <c r="G899" t="str">
        <f>VLOOKUP(data[[#This Row],[id_customer]],customer[],2,FALSE)</f>
        <v>Elinore Goulding</v>
      </c>
      <c r="H899" t="str">
        <f>data[[#This Row],[id_customer]]&amp;data[[#This Row],[id_campaign]]</f>
        <v>C0048cam11</v>
      </c>
      <c r="I899">
        <f>DATEDIF(data[[#This Row],[join_date]],data[[#This Row],[buy_date]],"M")</f>
        <v>1</v>
      </c>
    </row>
    <row r="900" spans="1:9" x14ac:dyDescent="0.25">
      <c r="A900" t="s">
        <v>233</v>
      </c>
      <c r="B900" t="s">
        <v>24</v>
      </c>
      <c r="C900" s="1">
        <v>44654</v>
      </c>
      <c r="D900" s="1">
        <v>44723</v>
      </c>
      <c r="E900">
        <f>VLOOKUP(data[[#This Row],[id_campaign]],campaign[],4,FALSE)</f>
        <v>62</v>
      </c>
      <c r="F900" t="str">
        <f>VLOOKUP(data[[#This Row],[id_campaign]],campaign[],2,FALSE)</f>
        <v>OwnsComputer</v>
      </c>
      <c r="G900" t="str">
        <f>VLOOKUP(data[[#This Row],[id_customer]],customer[],2,FALSE)</f>
        <v>Elinore Goulding</v>
      </c>
      <c r="H900" t="str">
        <f>data[[#This Row],[id_customer]]&amp;data[[#This Row],[id_campaign]]</f>
        <v>C0048cam11</v>
      </c>
      <c r="I900">
        <f>DATEDIF(data[[#This Row],[join_date]],data[[#This Row],[buy_date]],"M")</f>
        <v>2</v>
      </c>
    </row>
    <row r="901" spans="1:9" x14ac:dyDescent="0.25">
      <c r="A901" t="s">
        <v>233</v>
      </c>
      <c r="B901" t="s">
        <v>24</v>
      </c>
      <c r="C901" s="1">
        <v>44654</v>
      </c>
      <c r="D901" s="1">
        <v>44760</v>
      </c>
      <c r="E901">
        <f>VLOOKUP(data[[#This Row],[id_campaign]],campaign[],4,FALSE)</f>
        <v>62</v>
      </c>
      <c r="F901" t="str">
        <f>VLOOKUP(data[[#This Row],[id_campaign]],campaign[],2,FALSE)</f>
        <v>OwnsComputer</v>
      </c>
      <c r="G901" t="str">
        <f>VLOOKUP(data[[#This Row],[id_customer]],customer[],2,FALSE)</f>
        <v>Elinore Goulding</v>
      </c>
      <c r="H901" t="str">
        <f>data[[#This Row],[id_customer]]&amp;data[[#This Row],[id_campaign]]</f>
        <v>C0048cam11</v>
      </c>
      <c r="I901">
        <f>DATEDIF(data[[#This Row],[join_date]],data[[#This Row],[buy_date]],"M")</f>
        <v>3</v>
      </c>
    </row>
    <row r="902" spans="1:9" x14ac:dyDescent="0.25">
      <c r="A902" t="s">
        <v>233</v>
      </c>
      <c r="B902" t="s">
        <v>24</v>
      </c>
      <c r="C902" s="1">
        <v>44654</v>
      </c>
      <c r="D902" s="1">
        <v>44784</v>
      </c>
      <c r="E902">
        <f>VLOOKUP(data[[#This Row],[id_campaign]],campaign[],4,FALSE)</f>
        <v>62</v>
      </c>
      <c r="F902" t="str">
        <f>VLOOKUP(data[[#This Row],[id_campaign]],campaign[],2,FALSE)</f>
        <v>OwnsComputer</v>
      </c>
      <c r="G902" t="str">
        <f>VLOOKUP(data[[#This Row],[id_customer]],customer[],2,FALSE)</f>
        <v>Elinore Goulding</v>
      </c>
      <c r="H902" t="str">
        <f>data[[#This Row],[id_customer]]&amp;data[[#This Row],[id_campaign]]</f>
        <v>C0048cam11</v>
      </c>
      <c r="I902">
        <f>DATEDIF(data[[#This Row],[join_date]],data[[#This Row],[buy_date]],"M")</f>
        <v>4</v>
      </c>
    </row>
    <row r="903" spans="1:9" x14ac:dyDescent="0.25">
      <c r="A903" t="s">
        <v>233</v>
      </c>
      <c r="B903" t="s">
        <v>24</v>
      </c>
      <c r="C903" s="1">
        <v>44654</v>
      </c>
      <c r="D903" s="1">
        <v>44810</v>
      </c>
      <c r="E903">
        <f>VLOOKUP(data[[#This Row],[id_campaign]],campaign[],4,FALSE)</f>
        <v>62</v>
      </c>
      <c r="F903" t="str">
        <f>VLOOKUP(data[[#This Row],[id_campaign]],campaign[],2,FALSE)</f>
        <v>OwnsComputer</v>
      </c>
      <c r="G903" t="str">
        <f>VLOOKUP(data[[#This Row],[id_customer]],customer[],2,FALSE)</f>
        <v>Elinore Goulding</v>
      </c>
      <c r="H903" t="str">
        <f>data[[#This Row],[id_customer]]&amp;data[[#This Row],[id_campaign]]</f>
        <v>C0048cam11</v>
      </c>
      <c r="I903">
        <f>DATEDIF(data[[#This Row],[join_date]],data[[#This Row],[buy_date]],"M")</f>
        <v>5</v>
      </c>
    </row>
    <row r="904" spans="1:9" x14ac:dyDescent="0.25">
      <c r="A904" t="s">
        <v>233</v>
      </c>
      <c r="B904" t="s">
        <v>24</v>
      </c>
      <c r="C904" s="1">
        <v>44654</v>
      </c>
      <c r="D904" s="1">
        <v>44840</v>
      </c>
      <c r="E904">
        <f>VLOOKUP(data[[#This Row],[id_campaign]],campaign[],4,FALSE)</f>
        <v>62</v>
      </c>
      <c r="F904" t="str">
        <f>VLOOKUP(data[[#This Row],[id_campaign]],campaign[],2,FALSE)</f>
        <v>OwnsComputer</v>
      </c>
      <c r="G904" t="str">
        <f>VLOOKUP(data[[#This Row],[id_customer]],customer[],2,FALSE)</f>
        <v>Elinore Goulding</v>
      </c>
      <c r="H904" t="str">
        <f>data[[#This Row],[id_customer]]&amp;data[[#This Row],[id_campaign]]</f>
        <v>C0048cam11</v>
      </c>
      <c r="I904">
        <f>DATEDIF(data[[#This Row],[join_date]],data[[#This Row],[buy_date]],"M")</f>
        <v>6</v>
      </c>
    </row>
    <row r="905" spans="1:9" x14ac:dyDescent="0.25">
      <c r="A905" t="s">
        <v>233</v>
      </c>
      <c r="B905" t="s">
        <v>24</v>
      </c>
      <c r="C905" s="1">
        <v>44654</v>
      </c>
      <c r="D905" s="1">
        <v>44875</v>
      </c>
      <c r="E905">
        <f>VLOOKUP(data[[#This Row],[id_campaign]],campaign[],4,FALSE)</f>
        <v>62</v>
      </c>
      <c r="F905" t="str">
        <f>VLOOKUP(data[[#This Row],[id_campaign]],campaign[],2,FALSE)</f>
        <v>OwnsComputer</v>
      </c>
      <c r="G905" t="str">
        <f>VLOOKUP(data[[#This Row],[id_customer]],customer[],2,FALSE)</f>
        <v>Elinore Goulding</v>
      </c>
      <c r="H905" t="str">
        <f>data[[#This Row],[id_customer]]&amp;data[[#This Row],[id_campaign]]</f>
        <v>C0048cam11</v>
      </c>
      <c r="I905">
        <f>DATEDIF(data[[#This Row],[join_date]],data[[#This Row],[buy_date]],"M")</f>
        <v>7</v>
      </c>
    </row>
    <row r="906" spans="1:9" x14ac:dyDescent="0.25">
      <c r="A906" t="s">
        <v>233</v>
      </c>
      <c r="B906" t="s">
        <v>24</v>
      </c>
      <c r="C906" s="1">
        <v>44654</v>
      </c>
      <c r="D906" s="1">
        <v>44903</v>
      </c>
      <c r="E906">
        <f>VLOOKUP(data[[#This Row],[id_campaign]],campaign[],4,FALSE)</f>
        <v>62</v>
      </c>
      <c r="F906" t="str">
        <f>VLOOKUP(data[[#This Row],[id_campaign]],campaign[],2,FALSE)</f>
        <v>OwnsComputer</v>
      </c>
      <c r="G906" t="str">
        <f>VLOOKUP(data[[#This Row],[id_customer]],customer[],2,FALSE)</f>
        <v>Elinore Goulding</v>
      </c>
      <c r="H906" t="str">
        <f>data[[#This Row],[id_customer]]&amp;data[[#This Row],[id_campaign]]</f>
        <v>C0048cam11</v>
      </c>
      <c r="I906">
        <f>DATEDIF(data[[#This Row],[join_date]],data[[#This Row],[buy_date]],"M")</f>
        <v>8</v>
      </c>
    </row>
    <row r="907" spans="1:9" x14ac:dyDescent="0.25">
      <c r="A907" t="s">
        <v>233</v>
      </c>
      <c r="B907" t="s">
        <v>10</v>
      </c>
      <c r="C907" s="1">
        <v>44775</v>
      </c>
      <c r="D907" s="1">
        <v>44775</v>
      </c>
      <c r="E907">
        <f>VLOOKUP(data[[#This Row],[id_campaign]],campaign[],4,FALSE)</f>
        <v>26</v>
      </c>
      <c r="F907" t="str">
        <f>VLOOKUP(data[[#This Row],[id_campaign]],campaign[],2,FALSE)</f>
        <v>TruckOwner</v>
      </c>
      <c r="G907" t="str">
        <f>VLOOKUP(data[[#This Row],[id_customer]],customer[],2,FALSE)</f>
        <v>Elinore Goulding</v>
      </c>
      <c r="H907" t="str">
        <f>data[[#This Row],[id_customer]]&amp;data[[#This Row],[id_campaign]]</f>
        <v>C0048cam04</v>
      </c>
      <c r="I907">
        <f>DATEDIF(data[[#This Row],[join_date]],data[[#This Row],[buy_date]],"M")</f>
        <v>0</v>
      </c>
    </row>
    <row r="908" spans="1:9" x14ac:dyDescent="0.25">
      <c r="A908" t="s">
        <v>233</v>
      </c>
      <c r="B908" t="s">
        <v>10</v>
      </c>
      <c r="C908" s="1">
        <v>44775</v>
      </c>
      <c r="D908" s="1">
        <v>44820</v>
      </c>
      <c r="E908">
        <f>VLOOKUP(data[[#This Row],[id_campaign]],campaign[],4,FALSE)</f>
        <v>26</v>
      </c>
      <c r="F908" t="str">
        <f>VLOOKUP(data[[#This Row],[id_campaign]],campaign[],2,FALSE)</f>
        <v>TruckOwner</v>
      </c>
      <c r="G908" t="str">
        <f>VLOOKUP(data[[#This Row],[id_customer]],customer[],2,FALSE)</f>
        <v>Elinore Goulding</v>
      </c>
      <c r="H908" t="str">
        <f>data[[#This Row],[id_customer]]&amp;data[[#This Row],[id_campaign]]</f>
        <v>C0048cam04</v>
      </c>
      <c r="I908">
        <f>DATEDIF(data[[#This Row],[join_date]],data[[#This Row],[buy_date]],"M")</f>
        <v>1</v>
      </c>
    </row>
    <row r="909" spans="1:9" x14ac:dyDescent="0.25">
      <c r="A909" t="s">
        <v>233</v>
      </c>
      <c r="B909" t="s">
        <v>10</v>
      </c>
      <c r="C909" s="1">
        <v>44775</v>
      </c>
      <c r="D909" s="1">
        <v>44842</v>
      </c>
      <c r="E909">
        <f>VLOOKUP(data[[#This Row],[id_campaign]],campaign[],4,FALSE)</f>
        <v>26</v>
      </c>
      <c r="F909" t="str">
        <f>VLOOKUP(data[[#This Row],[id_campaign]],campaign[],2,FALSE)</f>
        <v>TruckOwner</v>
      </c>
      <c r="G909" t="str">
        <f>VLOOKUP(data[[#This Row],[id_customer]],customer[],2,FALSE)</f>
        <v>Elinore Goulding</v>
      </c>
      <c r="H909" t="str">
        <f>data[[#This Row],[id_customer]]&amp;data[[#This Row],[id_campaign]]</f>
        <v>C0048cam04</v>
      </c>
      <c r="I909">
        <f>DATEDIF(data[[#This Row],[join_date]],data[[#This Row],[buy_date]],"M")</f>
        <v>2</v>
      </c>
    </row>
    <row r="910" spans="1:9" x14ac:dyDescent="0.25">
      <c r="A910" t="s">
        <v>233</v>
      </c>
      <c r="B910" t="s">
        <v>10</v>
      </c>
      <c r="C910" s="1">
        <v>44775</v>
      </c>
      <c r="D910" s="1">
        <v>44873</v>
      </c>
      <c r="E910">
        <f>VLOOKUP(data[[#This Row],[id_campaign]],campaign[],4,FALSE)</f>
        <v>26</v>
      </c>
      <c r="F910" t="str">
        <f>VLOOKUP(data[[#This Row],[id_campaign]],campaign[],2,FALSE)</f>
        <v>TruckOwner</v>
      </c>
      <c r="G910" t="str">
        <f>VLOOKUP(data[[#This Row],[id_customer]],customer[],2,FALSE)</f>
        <v>Elinore Goulding</v>
      </c>
      <c r="H910" t="str">
        <f>data[[#This Row],[id_customer]]&amp;data[[#This Row],[id_campaign]]</f>
        <v>C0048cam04</v>
      </c>
      <c r="I910">
        <f>DATEDIF(data[[#This Row],[join_date]],data[[#This Row],[buy_date]],"M")</f>
        <v>3</v>
      </c>
    </row>
    <row r="911" spans="1:9" x14ac:dyDescent="0.25">
      <c r="A911" t="s">
        <v>233</v>
      </c>
      <c r="B911" t="s">
        <v>10</v>
      </c>
      <c r="C911" s="1">
        <v>44775</v>
      </c>
      <c r="D911" s="1">
        <v>44904</v>
      </c>
      <c r="E911">
        <f>VLOOKUP(data[[#This Row],[id_campaign]],campaign[],4,FALSE)</f>
        <v>26</v>
      </c>
      <c r="F911" t="str">
        <f>VLOOKUP(data[[#This Row],[id_campaign]],campaign[],2,FALSE)</f>
        <v>TruckOwner</v>
      </c>
      <c r="G911" t="str">
        <f>VLOOKUP(data[[#This Row],[id_customer]],customer[],2,FALSE)</f>
        <v>Elinore Goulding</v>
      </c>
      <c r="H911" t="str">
        <f>data[[#This Row],[id_customer]]&amp;data[[#This Row],[id_campaign]]</f>
        <v>C0048cam04</v>
      </c>
      <c r="I911">
        <f>DATEDIF(data[[#This Row],[join_date]],data[[#This Row],[buy_date]],"M")</f>
        <v>4</v>
      </c>
    </row>
    <row r="912" spans="1:9" x14ac:dyDescent="0.25">
      <c r="A912" t="s">
        <v>233</v>
      </c>
      <c r="B912" t="s">
        <v>10</v>
      </c>
      <c r="C912" s="1">
        <v>44775</v>
      </c>
      <c r="D912" s="1">
        <v>44935</v>
      </c>
      <c r="E912">
        <f>VLOOKUP(data[[#This Row],[id_campaign]],campaign[],4,FALSE)</f>
        <v>26</v>
      </c>
      <c r="F912" t="str">
        <f>VLOOKUP(data[[#This Row],[id_campaign]],campaign[],2,FALSE)</f>
        <v>TruckOwner</v>
      </c>
      <c r="G912" t="str">
        <f>VLOOKUP(data[[#This Row],[id_customer]],customer[],2,FALSE)</f>
        <v>Elinore Goulding</v>
      </c>
      <c r="H912" t="str">
        <f>data[[#This Row],[id_customer]]&amp;data[[#This Row],[id_campaign]]</f>
        <v>C0048cam04</v>
      </c>
      <c r="I912">
        <f>DATEDIF(data[[#This Row],[join_date]],data[[#This Row],[buy_date]],"M")</f>
        <v>5</v>
      </c>
    </row>
    <row r="913" spans="1:9" x14ac:dyDescent="0.25">
      <c r="A913" t="s">
        <v>233</v>
      </c>
      <c r="B913" t="s">
        <v>10</v>
      </c>
      <c r="C913" s="1">
        <v>44775</v>
      </c>
      <c r="D913" s="1">
        <v>44960</v>
      </c>
      <c r="E913">
        <f>VLOOKUP(data[[#This Row],[id_campaign]],campaign[],4,FALSE)</f>
        <v>26</v>
      </c>
      <c r="F913" t="str">
        <f>VLOOKUP(data[[#This Row],[id_campaign]],campaign[],2,FALSE)</f>
        <v>TruckOwner</v>
      </c>
      <c r="G913" t="str">
        <f>VLOOKUP(data[[#This Row],[id_customer]],customer[],2,FALSE)</f>
        <v>Elinore Goulding</v>
      </c>
      <c r="H913" t="str">
        <f>data[[#This Row],[id_customer]]&amp;data[[#This Row],[id_campaign]]</f>
        <v>C0048cam04</v>
      </c>
      <c r="I913">
        <f>DATEDIF(data[[#This Row],[join_date]],data[[#This Row],[buy_date]],"M")</f>
        <v>6</v>
      </c>
    </row>
    <row r="914" spans="1:9" x14ac:dyDescent="0.25">
      <c r="A914" t="s">
        <v>233</v>
      </c>
      <c r="B914" t="s">
        <v>10</v>
      </c>
      <c r="C914" s="1">
        <v>44775</v>
      </c>
      <c r="D914" s="1">
        <v>44991</v>
      </c>
      <c r="E914">
        <f>VLOOKUP(data[[#This Row],[id_campaign]],campaign[],4,FALSE)</f>
        <v>26</v>
      </c>
      <c r="F914" t="str">
        <f>VLOOKUP(data[[#This Row],[id_campaign]],campaign[],2,FALSE)</f>
        <v>TruckOwner</v>
      </c>
      <c r="G914" t="str">
        <f>VLOOKUP(data[[#This Row],[id_customer]],customer[],2,FALSE)</f>
        <v>Elinore Goulding</v>
      </c>
      <c r="H914" t="str">
        <f>data[[#This Row],[id_customer]]&amp;data[[#This Row],[id_campaign]]</f>
        <v>C0048cam04</v>
      </c>
      <c r="I914">
        <f>DATEDIF(data[[#This Row],[join_date]],data[[#This Row],[buy_date]],"M")</f>
        <v>7</v>
      </c>
    </row>
    <row r="915" spans="1:9" x14ac:dyDescent="0.25">
      <c r="A915" t="s">
        <v>233</v>
      </c>
      <c r="B915" t="s">
        <v>10</v>
      </c>
      <c r="C915" s="1">
        <v>44775</v>
      </c>
      <c r="D915" s="1">
        <v>45020</v>
      </c>
      <c r="E915">
        <f>VLOOKUP(data[[#This Row],[id_campaign]],campaign[],4,FALSE)</f>
        <v>26</v>
      </c>
      <c r="F915" t="str">
        <f>VLOOKUP(data[[#This Row],[id_campaign]],campaign[],2,FALSE)</f>
        <v>TruckOwner</v>
      </c>
      <c r="G915" t="str">
        <f>VLOOKUP(data[[#This Row],[id_customer]],customer[],2,FALSE)</f>
        <v>Elinore Goulding</v>
      </c>
      <c r="H915" t="str">
        <f>data[[#This Row],[id_customer]]&amp;data[[#This Row],[id_campaign]]</f>
        <v>C0048cam04</v>
      </c>
      <c r="I915">
        <f>DATEDIF(data[[#This Row],[join_date]],data[[#This Row],[buy_date]],"M")</f>
        <v>8</v>
      </c>
    </row>
    <row r="916" spans="1:9" x14ac:dyDescent="0.25">
      <c r="A916" t="s">
        <v>233</v>
      </c>
      <c r="B916" t="s">
        <v>8</v>
      </c>
      <c r="C916" s="1">
        <v>45004</v>
      </c>
      <c r="D916" s="1">
        <v>45004</v>
      </c>
      <c r="E916">
        <f>VLOOKUP(data[[#This Row],[id_campaign]],campaign[],4,FALSE)</f>
        <v>62</v>
      </c>
      <c r="F916" t="str">
        <f>VLOOKUP(data[[#This Row],[id_campaign]],campaign[],2,FALSE)</f>
        <v>HandsetWebCapable</v>
      </c>
      <c r="G916" t="str">
        <f>VLOOKUP(data[[#This Row],[id_customer]],customer[],2,FALSE)</f>
        <v>Elinore Goulding</v>
      </c>
      <c r="H916" t="str">
        <f>data[[#This Row],[id_customer]]&amp;data[[#This Row],[id_campaign]]</f>
        <v>C0048cam03</v>
      </c>
      <c r="I916">
        <f>DATEDIF(data[[#This Row],[join_date]],data[[#This Row],[buy_date]],"M")</f>
        <v>0</v>
      </c>
    </row>
    <row r="917" spans="1:9" x14ac:dyDescent="0.25">
      <c r="A917" t="s">
        <v>233</v>
      </c>
      <c r="B917" t="s">
        <v>8</v>
      </c>
      <c r="C917" s="1">
        <v>45004</v>
      </c>
      <c r="D917" s="1">
        <v>45046</v>
      </c>
      <c r="E917">
        <f>VLOOKUP(data[[#This Row],[id_campaign]],campaign[],4,FALSE)</f>
        <v>62</v>
      </c>
      <c r="F917" t="str">
        <f>VLOOKUP(data[[#This Row],[id_campaign]],campaign[],2,FALSE)</f>
        <v>HandsetWebCapable</v>
      </c>
      <c r="G917" t="str">
        <f>VLOOKUP(data[[#This Row],[id_customer]],customer[],2,FALSE)</f>
        <v>Elinore Goulding</v>
      </c>
      <c r="H917" t="str">
        <f>data[[#This Row],[id_customer]]&amp;data[[#This Row],[id_campaign]]</f>
        <v>C0048cam03</v>
      </c>
      <c r="I917">
        <f>DATEDIF(data[[#This Row],[join_date]],data[[#This Row],[buy_date]],"M")</f>
        <v>1</v>
      </c>
    </row>
    <row r="918" spans="1:9" x14ac:dyDescent="0.25">
      <c r="A918" t="s">
        <v>233</v>
      </c>
      <c r="B918" t="s">
        <v>8</v>
      </c>
      <c r="C918" s="1">
        <v>45004</v>
      </c>
      <c r="D918" s="1">
        <v>45050</v>
      </c>
      <c r="E918">
        <f>VLOOKUP(data[[#This Row],[id_campaign]],campaign[],4,FALSE)</f>
        <v>62</v>
      </c>
      <c r="F918" t="str">
        <f>VLOOKUP(data[[#This Row],[id_campaign]],campaign[],2,FALSE)</f>
        <v>HandsetWebCapable</v>
      </c>
      <c r="G918" t="str">
        <f>VLOOKUP(data[[#This Row],[id_customer]],customer[],2,FALSE)</f>
        <v>Elinore Goulding</v>
      </c>
      <c r="H918" t="str">
        <f>data[[#This Row],[id_customer]]&amp;data[[#This Row],[id_campaign]]</f>
        <v>C0048cam03</v>
      </c>
      <c r="I918">
        <f>DATEDIF(data[[#This Row],[join_date]],data[[#This Row],[buy_date]],"M")</f>
        <v>1</v>
      </c>
    </row>
    <row r="919" spans="1:9" x14ac:dyDescent="0.25">
      <c r="A919" t="s">
        <v>233</v>
      </c>
      <c r="B919" t="s">
        <v>8</v>
      </c>
      <c r="C919" s="1">
        <v>45004</v>
      </c>
      <c r="D919" s="1">
        <v>45079</v>
      </c>
      <c r="E919">
        <f>VLOOKUP(data[[#This Row],[id_campaign]],campaign[],4,FALSE)</f>
        <v>62</v>
      </c>
      <c r="F919" t="str">
        <f>VLOOKUP(data[[#This Row],[id_campaign]],campaign[],2,FALSE)</f>
        <v>HandsetWebCapable</v>
      </c>
      <c r="G919" t="str">
        <f>VLOOKUP(data[[#This Row],[id_customer]],customer[],2,FALSE)</f>
        <v>Elinore Goulding</v>
      </c>
      <c r="H919" t="str">
        <f>data[[#This Row],[id_customer]]&amp;data[[#This Row],[id_campaign]]</f>
        <v>C0048cam03</v>
      </c>
      <c r="I919">
        <f>DATEDIF(data[[#This Row],[join_date]],data[[#This Row],[buy_date]],"M")</f>
        <v>2</v>
      </c>
    </row>
    <row r="920" spans="1:9" x14ac:dyDescent="0.25">
      <c r="A920" t="s">
        <v>237</v>
      </c>
      <c r="B920" t="s">
        <v>8</v>
      </c>
      <c r="C920" s="1">
        <v>44644</v>
      </c>
      <c r="D920" s="1">
        <v>44644</v>
      </c>
      <c r="E920">
        <f>VLOOKUP(data[[#This Row],[id_campaign]],campaign[],4,FALSE)</f>
        <v>62</v>
      </c>
      <c r="F920" t="str">
        <f>VLOOKUP(data[[#This Row],[id_campaign]],campaign[],2,FALSE)</f>
        <v>HandsetWebCapable</v>
      </c>
      <c r="G920" t="str">
        <f>VLOOKUP(data[[#This Row],[id_customer]],customer[],2,FALSE)</f>
        <v>Harp Randerson</v>
      </c>
      <c r="H920" t="str">
        <f>data[[#This Row],[id_customer]]&amp;data[[#This Row],[id_campaign]]</f>
        <v>C0049cam03</v>
      </c>
      <c r="I920">
        <f>DATEDIF(data[[#This Row],[join_date]],data[[#This Row],[buy_date]],"M")</f>
        <v>0</v>
      </c>
    </row>
    <row r="921" spans="1:9" x14ac:dyDescent="0.25">
      <c r="A921" t="s">
        <v>237</v>
      </c>
      <c r="B921" t="s">
        <v>8</v>
      </c>
      <c r="C921" s="1">
        <v>44644</v>
      </c>
      <c r="D921" s="1">
        <v>44677</v>
      </c>
      <c r="E921">
        <f>VLOOKUP(data[[#This Row],[id_campaign]],campaign[],4,FALSE)</f>
        <v>62</v>
      </c>
      <c r="F921" t="str">
        <f>VLOOKUP(data[[#This Row],[id_campaign]],campaign[],2,FALSE)</f>
        <v>HandsetWebCapable</v>
      </c>
      <c r="G921" t="str">
        <f>VLOOKUP(data[[#This Row],[id_customer]],customer[],2,FALSE)</f>
        <v>Harp Randerson</v>
      </c>
      <c r="H921" t="str">
        <f>data[[#This Row],[id_customer]]&amp;data[[#This Row],[id_campaign]]</f>
        <v>C0049cam03</v>
      </c>
      <c r="I921">
        <f>DATEDIF(data[[#This Row],[join_date]],data[[#This Row],[buy_date]],"M")</f>
        <v>1</v>
      </c>
    </row>
    <row r="922" spans="1:9" x14ac:dyDescent="0.25">
      <c r="A922" t="s">
        <v>237</v>
      </c>
      <c r="B922" t="s">
        <v>8</v>
      </c>
      <c r="C922" s="1">
        <v>44644</v>
      </c>
      <c r="D922" s="1">
        <v>44749</v>
      </c>
      <c r="E922">
        <f>VLOOKUP(data[[#This Row],[id_campaign]],campaign[],4,FALSE)</f>
        <v>62</v>
      </c>
      <c r="F922" t="str">
        <f>VLOOKUP(data[[#This Row],[id_campaign]],campaign[],2,FALSE)</f>
        <v>HandsetWebCapable</v>
      </c>
      <c r="G922" t="str">
        <f>VLOOKUP(data[[#This Row],[id_customer]],customer[],2,FALSE)</f>
        <v>Harp Randerson</v>
      </c>
      <c r="H922" t="str">
        <f>data[[#This Row],[id_customer]]&amp;data[[#This Row],[id_campaign]]</f>
        <v>C0049cam03</v>
      </c>
      <c r="I922">
        <f>DATEDIF(data[[#This Row],[join_date]],data[[#This Row],[buy_date]],"M")</f>
        <v>3</v>
      </c>
    </row>
    <row r="923" spans="1:9" x14ac:dyDescent="0.25">
      <c r="A923" t="s">
        <v>237</v>
      </c>
      <c r="B923" t="s">
        <v>8</v>
      </c>
      <c r="C923" s="1">
        <v>44644</v>
      </c>
      <c r="D923" s="1">
        <v>44781</v>
      </c>
      <c r="E923">
        <f>VLOOKUP(data[[#This Row],[id_campaign]],campaign[],4,FALSE)</f>
        <v>62</v>
      </c>
      <c r="F923" t="str">
        <f>VLOOKUP(data[[#This Row],[id_campaign]],campaign[],2,FALSE)</f>
        <v>HandsetWebCapable</v>
      </c>
      <c r="G923" t="str">
        <f>VLOOKUP(data[[#This Row],[id_customer]],customer[],2,FALSE)</f>
        <v>Harp Randerson</v>
      </c>
      <c r="H923" t="str">
        <f>data[[#This Row],[id_customer]]&amp;data[[#This Row],[id_campaign]]</f>
        <v>C0049cam03</v>
      </c>
      <c r="I923">
        <f>DATEDIF(data[[#This Row],[join_date]],data[[#This Row],[buy_date]],"M")</f>
        <v>4</v>
      </c>
    </row>
    <row r="924" spans="1:9" x14ac:dyDescent="0.25">
      <c r="A924" t="s">
        <v>237</v>
      </c>
      <c r="B924" t="s">
        <v>8</v>
      </c>
      <c r="C924" s="1">
        <v>44644</v>
      </c>
      <c r="D924" s="1">
        <v>44836</v>
      </c>
      <c r="E924">
        <f>VLOOKUP(data[[#This Row],[id_campaign]],campaign[],4,FALSE)</f>
        <v>62</v>
      </c>
      <c r="F924" t="str">
        <f>VLOOKUP(data[[#This Row],[id_campaign]],campaign[],2,FALSE)</f>
        <v>HandsetWebCapable</v>
      </c>
      <c r="G924" t="str">
        <f>VLOOKUP(data[[#This Row],[id_customer]],customer[],2,FALSE)</f>
        <v>Harp Randerson</v>
      </c>
      <c r="H924" t="str">
        <f>data[[#This Row],[id_customer]]&amp;data[[#This Row],[id_campaign]]</f>
        <v>C0049cam03</v>
      </c>
      <c r="I924">
        <f>DATEDIF(data[[#This Row],[join_date]],data[[#This Row],[buy_date]],"M")</f>
        <v>6</v>
      </c>
    </row>
    <row r="925" spans="1:9" x14ac:dyDescent="0.25">
      <c r="A925" t="s">
        <v>237</v>
      </c>
      <c r="B925" t="s">
        <v>8</v>
      </c>
      <c r="C925" s="1">
        <v>44644</v>
      </c>
      <c r="D925" s="1">
        <v>44889</v>
      </c>
      <c r="E925">
        <f>VLOOKUP(data[[#This Row],[id_campaign]],campaign[],4,FALSE)</f>
        <v>62</v>
      </c>
      <c r="F925" t="str">
        <f>VLOOKUP(data[[#This Row],[id_campaign]],campaign[],2,FALSE)</f>
        <v>HandsetWebCapable</v>
      </c>
      <c r="G925" t="str">
        <f>VLOOKUP(data[[#This Row],[id_customer]],customer[],2,FALSE)</f>
        <v>Harp Randerson</v>
      </c>
      <c r="H925" t="str">
        <f>data[[#This Row],[id_customer]]&amp;data[[#This Row],[id_campaign]]</f>
        <v>C0049cam03</v>
      </c>
      <c r="I925">
        <f>DATEDIF(data[[#This Row],[join_date]],data[[#This Row],[buy_date]],"M")</f>
        <v>8</v>
      </c>
    </row>
    <row r="926" spans="1:9" x14ac:dyDescent="0.25">
      <c r="A926" t="s">
        <v>237</v>
      </c>
      <c r="B926" t="s">
        <v>8</v>
      </c>
      <c r="C926" s="1">
        <v>44644</v>
      </c>
      <c r="D926" s="1">
        <v>44951</v>
      </c>
      <c r="E926">
        <f>VLOOKUP(data[[#This Row],[id_campaign]],campaign[],4,FALSE)</f>
        <v>62</v>
      </c>
      <c r="F926" t="str">
        <f>VLOOKUP(data[[#This Row],[id_campaign]],campaign[],2,FALSE)</f>
        <v>HandsetWebCapable</v>
      </c>
      <c r="G926" t="str">
        <f>VLOOKUP(data[[#This Row],[id_customer]],customer[],2,FALSE)</f>
        <v>Harp Randerson</v>
      </c>
      <c r="H926" t="str">
        <f>data[[#This Row],[id_customer]]&amp;data[[#This Row],[id_campaign]]</f>
        <v>C0049cam03</v>
      </c>
      <c r="I926">
        <f>DATEDIF(data[[#This Row],[join_date]],data[[#This Row],[buy_date]],"M")</f>
        <v>10</v>
      </c>
    </row>
    <row r="927" spans="1:9" x14ac:dyDescent="0.25">
      <c r="A927" t="s">
        <v>237</v>
      </c>
      <c r="B927" t="s">
        <v>8</v>
      </c>
      <c r="C927" s="1">
        <v>44644</v>
      </c>
      <c r="D927" s="1">
        <v>45045</v>
      </c>
      <c r="E927">
        <f>VLOOKUP(data[[#This Row],[id_campaign]],campaign[],4,FALSE)</f>
        <v>62</v>
      </c>
      <c r="F927" t="str">
        <f>VLOOKUP(data[[#This Row],[id_campaign]],campaign[],2,FALSE)</f>
        <v>HandsetWebCapable</v>
      </c>
      <c r="G927" t="str">
        <f>VLOOKUP(data[[#This Row],[id_customer]],customer[],2,FALSE)</f>
        <v>Harp Randerson</v>
      </c>
      <c r="H927" t="str">
        <f>data[[#This Row],[id_customer]]&amp;data[[#This Row],[id_campaign]]</f>
        <v>C0049cam03</v>
      </c>
      <c r="I927">
        <f>DATEDIF(data[[#This Row],[join_date]],data[[#This Row],[buy_date]],"M")</f>
        <v>13</v>
      </c>
    </row>
    <row r="928" spans="1:9" x14ac:dyDescent="0.25">
      <c r="A928" t="s">
        <v>237</v>
      </c>
      <c r="B928" t="s">
        <v>8</v>
      </c>
      <c r="C928" s="1">
        <v>44644</v>
      </c>
      <c r="D928" s="1">
        <v>45049</v>
      </c>
      <c r="E928">
        <f>VLOOKUP(data[[#This Row],[id_campaign]],campaign[],4,FALSE)</f>
        <v>62</v>
      </c>
      <c r="F928" t="str">
        <f>VLOOKUP(data[[#This Row],[id_campaign]],campaign[],2,FALSE)</f>
        <v>HandsetWebCapable</v>
      </c>
      <c r="G928" t="str">
        <f>VLOOKUP(data[[#This Row],[id_customer]],customer[],2,FALSE)</f>
        <v>Harp Randerson</v>
      </c>
      <c r="H928" t="str">
        <f>data[[#This Row],[id_customer]]&amp;data[[#This Row],[id_campaign]]</f>
        <v>C0049cam03</v>
      </c>
      <c r="I928">
        <f>DATEDIF(data[[#This Row],[join_date]],data[[#This Row],[buy_date]],"M")</f>
        <v>13</v>
      </c>
    </row>
    <row r="929" spans="1:9" x14ac:dyDescent="0.25">
      <c r="A929" t="s">
        <v>237</v>
      </c>
      <c r="B929" t="s">
        <v>26</v>
      </c>
      <c r="C929" s="1">
        <v>44673</v>
      </c>
      <c r="D929" s="1">
        <v>44673</v>
      </c>
      <c r="E929">
        <f>VLOOKUP(data[[#This Row],[id_campaign]],campaign[],4,FALSE)</f>
        <v>65</v>
      </c>
      <c r="F929" t="str">
        <f>VLOOKUP(data[[#This Row],[id_campaign]],campaign[],2,FALSE)</f>
        <v>HasCreditCard</v>
      </c>
      <c r="G929" t="str">
        <f>VLOOKUP(data[[#This Row],[id_customer]],customer[],2,FALSE)</f>
        <v>Harp Randerson</v>
      </c>
      <c r="H929" t="str">
        <f>data[[#This Row],[id_customer]]&amp;data[[#This Row],[id_campaign]]</f>
        <v>C0049cam12</v>
      </c>
      <c r="I929">
        <f>DATEDIF(data[[#This Row],[join_date]],data[[#This Row],[buy_date]],"M")</f>
        <v>0</v>
      </c>
    </row>
    <row r="930" spans="1:9" x14ac:dyDescent="0.25">
      <c r="A930" t="s">
        <v>237</v>
      </c>
      <c r="B930" t="s">
        <v>26</v>
      </c>
      <c r="C930" s="1">
        <v>44673</v>
      </c>
      <c r="D930" s="1">
        <v>44715</v>
      </c>
      <c r="E930">
        <f>VLOOKUP(data[[#This Row],[id_campaign]],campaign[],4,FALSE)</f>
        <v>65</v>
      </c>
      <c r="F930" t="str">
        <f>VLOOKUP(data[[#This Row],[id_campaign]],campaign[],2,FALSE)</f>
        <v>HasCreditCard</v>
      </c>
      <c r="G930" t="str">
        <f>VLOOKUP(data[[#This Row],[id_customer]],customer[],2,FALSE)</f>
        <v>Harp Randerson</v>
      </c>
      <c r="H930" t="str">
        <f>data[[#This Row],[id_customer]]&amp;data[[#This Row],[id_campaign]]</f>
        <v>C0049cam12</v>
      </c>
      <c r="I930">
        <f>DATEDIF(data[[#This Row],[join_date]],data[[#This Row],[buy_date]],"M")</f>
        <v>1</v>
      </c>
    </row>
    <row r="931" spans="1:9" x14ac:dyDescent="0.25">
      <c r="A931" t="s">
        <v>237</v>
      </c>
      <c r="B931" t="s">
        <v>26</v>
      </c>
      <c r="C931" s="1">
        <v>44673</v>
      </c>
      <c r="D931" s="1">
        <v>44767</v>
      </c>
      <c r="E931">
        <f>VLOOKUP(data[[#This Row],[id_campaign]],campaign[],4,FALSE)</f>
        <v>65</v>
      </c>
      <c r="F931" t="str">
        <f>VLOOKUP(data[[#This Row],[id_campaign]],campaign[],2,FALSE)</f>
        <v>HasCreditCard</v>
      </c>
      <c r="G931" t="str">
        <f>VLOOKUP(data[[#This Row],[id_customer]],customer[],2,FALSE)</f>
        <v>Harp Randerson</v>
      </c>
      <c r="H931" t="str">
        <f>data[[#This Row],[id_customer]]&amp;data[[#This Row],[id_campaign]]</f>
        <v>C0049cam12</v>
      </c>
      <c r="I931">
        <f>DATEDIF(data[[#This Row],[join_date]],data[[#This Row],[buy_date]],"M")</f>
        <v>3</v>
      </c>
    </row>
    <row r="932" spans="1:9" x14ac:dyDescent="0.25">
      <c r="A932" t="s">
        <v>237</v>
      </c>
      <c r="B932" t="s">
        <v>26</v>
      </c>
      <c r="C932" s="1">
        <v>44673</v>
      </c>
      <c r="D932" s="1">
        <v>44834</v>
      </c>
      <c r="E932">
        <f>VLOOKUP(data[[#This Row],[id_campaign]],campaign[],4,FALSE)</f>
        <v>65</v>
      </c>
      <c r="F932" t="str">
        <f>VLOOKUP(data[[#This Row],[id_campaign]],campaign[],2,FALSE)</f>
        <v>HasCreditCard</v>
      </c>
      <c r="G932" t="str">
        <f>VLOOKUP(data[[#This Row],[id_customer]],customer[],2,FALSE)</f>
        <v>Harp Randerson</v>
      </c>
      <c r="H932" t="str">
        <f>data[[#This Row],[id_customer]]&amp;data[[#This Row],[id_campaign]]</f>
        <v>C0049cam12</v>
      </c>
      <c r="I932">
        <f>DATEDIF(data[[#This Row],[join_date]],data[[#This Row],[buy_date]],"M")</f>
        <v>5</v>
      </c>
    </row>
    <row r="933" spans="1:9" x14ac:dyDescent="0.25">
      <c r="A933" t="s">
        <v>237</v>
      </c>
      <c r="B933" t="s">
        <v>26</v>
      </c>
      <c r="C933" s="1">
        <v>44673</v>
      </c>
      <c r="D933" s="1">
        <v>44836</v>
      </c>
      <c r="E933">
        <f>VLOOKUP(data[[#This Row],[id_campaign]],campaign[],4,FALSE)</f>
        <v>65</v>
      </c>
      <c r="F933" t="str">
        <f>VLOOKUP(data[[#This Row],[id_campaign]],campaign[],2,FALSE)</f>
        <v>HasCreditCard</v>
      </c>
      <c r="G933" t="str">
        <f>VLOOKUP(data[[#This Row],[id_customer]],customer[],2,FALSE)</f>
        <v>Harp Randerson</v>
      </c>
      <c r="H933" t="str">
        <f>data[[#This Row],[id_customer]]&amp;data[[#This Row],[id_campaign]]</f>
        <v>C0049cam12</v>
      </c>
      <c r="I933">
        <f>DATEDIF(data[[#This Row],[join_date]],data[[#This Row],[buy_date]],"M")</f>
        <v>5</v>
      </c>
    </row>
    <row r="934" spans="1:9" x14ac:dyDescent="0.25">
      <c r="A934" t="s">
        <v>237</v>
      </c>
      <c r="B934" t="s">
        <v>26</v>
      </c>
      <c r="C934" s="1">
        <v>44673</v>
      </c>
      <c r="D934" s="1">
        <v>44868</v>
      </c>
      <c r="E934">
        <f>VLOOKUP(data[[#This Row],[id_campaign]],campaign[],4,FALSE)</f>
        <v>65</v>
      </c>
      <c r="F934" t="str">
        <f>VLOOKUP(data[[#This Row],[id_campaign]],campaign[],2,FALSE)</f>
        <v>HasCreditCard</v>
      </c>
      <c r="G934" t="str">
        <f>VLOOKUP(data[[#This Row],[id_customer]],customer[],2,FALSE)</f>
        <v>Harp Randerson</v>
      </c>
      <c r="H934" t="str">
        <f>data[[#This Row],[id_customer]]&amp;data[[#This Row],[id_campaign]]</f>
        <v>C0049cam12</v>
      </c>
      <c r="I934">
        <f>DATEDIF(data[[#This Row],[join_date]],data[[#This Row],[buy_date]],"M")</f>
        <v>6</v>
      </c>
    </row>
    <row r="935" spans="1:9" x14ac:dyDescent="0.25">
      <c r="A935" t="s">
        <v>237</v>
      </c>
      <c r="B935" t="s">
        <v>26</v>
      </c>
      <c r="C935" s="1">
        <v>44673</v>
      </c>
      <c r="D935" s="1">
        <v>44920</v>
      </c>
      <c r="E935">
        <f>VLOOKUP(data[[#This Row],[id_campaign]],campaign[],4,FALSE)</f>
        <v>65</v>
      </c>
      <c r="F935" t="str">
        <f>VLOOKUP(data[[#This Row],[id_campaign]],campaign[],2,FALSE)</f>
        <v>HasCreditCard</v>
      </c>
      <c r="G935" t="str">
        <f>VLOOKUP(data[[#This Row],[id_customer]],customer[],2,FALSE)</f>
        <v>Harp Randerson</v>
      </c>
      <c r="H935" t="str">
        <f>data[[#This Row],[id_customer]]&amp;data[[#This Row],[id_campaign]]</f>
        <v>C0049cam12</v>
      </c>
      <c r="I935">
        <f>DATEDIF(data[[#This Row],[join_date]],data[[#This Row],[buy_date]],"M")</f>
        <v>8</v>
      </c>
    </row>
    <row r="936" spans="1:9" x14ac:dyDescent="0.25">
      <c r="A936" t="s">
        <v>237</v>
      </c>
      <c r="B936" t="s">
        <v>26</v>
      </c>
      <c r="C936" s="1">
        <v>44673</v>
      </c>
      <c r="D936" s="1">
        <v>44928</v>
      </c>
      <c r="E936">
        <f>VLOOKUP(data[[#This Row],[id_campaign]],campaign[],4,FALSE)</f>
        <v>65</v>
      </c>
      <c r="F936" t="str">
        <f>VLOOKUP(data[[#This Row],[id_campaign]],campaign[],2,FALSE)</f>
        <v>HasCreditCard</v>
      </c>
      <c r="G936" t="str">
        <f>VLOOKUP(data[[#This Row],[id_customer]],customer[],2,FALSE)</f>
        <v>Harp Randerson</v>
      </c>
      <c r="H936" t="str">
        <f>data[[#This Row],[id_customer]]&amp;data[[#This Row],[id_campaign]]</f>
        <v>C0049cam12</v>
      </c>
      <c r="I936">
        <f>DATEDIF(data[[#This Row],[join_date]],data[[#This Row],[buy_date]],"M")</f>
        <v>8</v>
      </c>
    </row>
    <row r="937" spans="1:9" x14ac:dyDescent="0.25">
      <c r="A937" t="s">
        <v>237</v>
      </c>
      <c r="B937" t="s">
        <v>26</v>
      </c>
      <c r="C937" s="1">
        <v>44673</v>
      </c>
      <c r="D937" s="1">
        <v>44960</v>
      </c>
      <c r="E937">
        <f>VLOOKUP(data[[#This Row],[id_campaign]],campaign[],4,FALSE)</f>
        <v>65</v>
      </c>
      <c r="F937" t="str">
        <f>VLOOKUP(data[[#This Row],[id_campaign]],campaign[],2,FALSE)</f>
        <v>HasCreditCard</v>
      </c>
      <c r="G937" t="str">
        <f>VLOOKUP(data[[#This Row],[id_customer]],customer[],2,FALSE)</f>
        <v>Harp Randerson</v>
      </c>
      <c r="H937" t="str">
        <f>data[[#This Row],[id_customer]]&amp;data[[#This Row],[id_campaign]]</f>
        <v>C0049cam12</v>
      </c>
      <c r="I937">
        <f>DATEDIF(data[[#This Row],[join_date]],data[[#This Row],[buy_date]],"M")</f>
        <v>9</v>
      </c>
    </row>
    <row r="938" spans="1:9" x14ac:dyDescent="0.25">
      <c r="A938" t="s">
        <v>237</v>
      </c>
      <c r="B938" t="s">
        <v>26</v>
      </c>
      <c r="C938" s="1">
        <v>44673</v>
      </c>
      <c r="D938" s="1">
        <v>45009</v>
      </c>
      <c r="E938">
        <f>VLOOKUP(data[[#This Row],[id_campaign]],campaign[],4,FALSE)</f>
        <v>65</v>
      </c>
      <c r="F938" t="str">
        <f>VLOOKUP(data[[#This Row],[id_campaign]],campaign[],2,FALSE)</f>
        <v>HasCreditCard</v>
      </c>
      <c r="G938" t="str">
        <f>VLOOKUP(data[[#This Row],[id_customer]],customer[],2,FALSE)</f>
        <v>Harp Randerson</v>
      </c>
      <c r="H938" t="str">
        <f>data[[#This Row],[id_customer]]&amp;data[[#This Row],[id_campaign]]</f>
        <v>C0049cam12</v>
      </c>
      <c r="I938">
        <f>DATEDIF(data[[#This Row],[join_date]],data[[#This Row],[buy_date]],"M")</f>
        <v>11</v>
      </c>
    </row>
    <row r="939" spans="1:9" x14ac:dyDescent="0.25">
      <c r="A939" t="s">
        <v>237</v>
      </c>
      <c r="B939" t="s">
        <v>26</v>
      </c>
      <c r="C939" s="1">
        <v>44673</v>
      </c>
      <c r="D939" s="1">
        <v>45050</v>
      </c>
      <c r="E939">
        <f>VLOOKUP(data[[#This Row],[id_campaign]],campaign[],4,FALSE)</f>
        <v>65</v>
      </c>
      <c r="F939" t="str">
        <f>VLOOKUP(data[[#This Row],[id_campaign]],campaign[],2,FALSE)</f>
        <v>HasCreditCard</v>
      </c>
      <c r="G939" t="str">
        <f>VLOOKUP(data[[#This Row],[id_customer]],customer[],2,FALSE)</f>
        <v>Harp Randerson</v>
      </c>
      <c r="H939" t="str">
        <f>data[[#This Row],[id_customer]]&amp;data[[#This Row],[id_campaign]]</f>
        <v>C0049cam12</v>
      </c>
      <c r="I939">
        <f>DATEDIF(data[[#This Row],[join_date]],data[[#This Row],[buy_date]],"M")</f>
        <v>12</v>
      </c>
    </row>
    <row r="940" spans="1:9" x14ac:dyDescent="0.25">
      <c r="A940" t="s">
        <v>237</v>
      </c>
      <c r="B940" t="s">
        <v>18</v>
      </c>
      <c r="C940" s="1">
        <v>45012</v>
      </c>
      <c r="D940" s="1">
        <v>45012</v>
      </c>
      <c r="E940">
        <f>VLOOKUP(data[[#This Row],[id_campaign]],campaign[],4,FALSE)</f>
        <v>27</v>
      </c>
      <c r="F940" t="str">
        <f>VLOOKUP(data[[#This Row],[id_campaign]],campaign[],2,FALSE)</f>
        <v>RespondsToMailOffers</v>
      </c>
      <c r="G940" t="str">
        <f>VLOOKUP(data[[#This Row],[id_customer]],customer[],2,FALSE)</f>
        <v>Harp Randerson</v>
      </c>
      <c r="H940" t="str">
        <f>data[[#This Row],[id_customer]]&amp;data[[#This Row],[id_campaign]]</f>
        <v>C0049cam08</v>
      </c>
      <c r="I940">
        <f>DATEDIF(data[[#This Row],[join_date]],data[[#This Row],[buy_date]],"M")</f>
        <v>0</v>
      </c>
    </row>
    <row r="941" spans="1:9" x14ac:dyDescent="0.25">
      <c r="A941" t="s">
        <v>237</v>
      </c>
      <c r="B941" t="s">
        <v>18</v>
      </c>
      <c r="C941" s="1">
        <v>45012</v>
      </c>
      <c r="D941" s="1">
        <v>45046</v>
      </c>
      <c r="E941">
        <f>VLOOKUP(data[[#This Row],[id_campaign]],campaign[],4,FALSE)</f>
        <v>27</v>
      </c>
      <c r="F941" t="str">
        <f>VLOOKUP(data[[#This Row],[id_campaign]],campaign[],2,FALSE)</f>
        <v>RespondsToMailOffers</v>
      </c>
      <c r="G941" t="str">
        <f>VLOOKUP(data[[#This Row],[id_customer]],customer[],2,FALSE)</f>
        <v>Harp Randerson</v>
      </c>
      <c r="H941" t="str">
        <f>data[[#This Row],[id_customer]]&amp;data[[#This Row],[id_campaign]]</f>
        <v>C0049cam08</v>
      </c>
      <c r="I941">
        <f>DATEDIF(data[[#This Row],[join_date]],data[[#This Row],[buy_date]],"M")</f>
        <v>1</v>
      </c>
    </row>
    <row r="942" spans="1:9" x14ac:dyDescent="0.25">
      <c r="A942" t="s">
        <v>237</v>
      </c>
      <c r="B942" t="s">
        <v>18</v>
      </c>
      <c r="C942" s="1">
        <v>45012</v>
      </c>
      <c r="D942" s="1">
        <v>45049</v>
      </c>
      <c r="E942">
        <f>VLOOKUP(data[[#This Row],[id_campaign]],campaign[],4,FALSE)</f>
        <v>27</v>
      </c>
      <c r="F942" t="str">
        <f>VLOOKUP(data[[#This Row],[id_campaign]],campaign[],2,FALSE)</f>
        <v>RespondsToMailOffers</v>
      </c>
      <c r="G942" t="str">
        <f>VLOOKUP(data[[#This Row],[id_customer]],customer[],2,FALSE)</f>
        <v>Harp Randerson</v>
      </c>
      <c r="H942" t="str">
        <f>data[[#This Row],[id_customer]]&amp;data[[#This Row],[id_campaign]]</f>
        <v>C0049cam08</v>
      </c>
      <c r="I942">
        <f>DATEDIF(data[[#This Row],[join_date]],data[[#This Row],[buy_date]],"M")</f>
        <v>1</v>
      </c>
    </row>
    <row r="943" spans="1:9" x14ac:dyDescent="0.25">
      <c r="A943" t="s">
        <v>237</v>
      </c>
      <c r="B943" t="s">
        <v>18</v>
      </c>
      <c r="C943" s="1">
        <v>45012</v>
      </c>
      <c r="D943" s="1">
        <v>45086</v>
      </c>
      <c r="E943">
        <f>VLOOKUP(data[[#This Row],[id_campaign]],campaign[],4,FALSE)</f>
        <v>27</v>
      </c>
      <c r="F943" t="str">
        <f>VLOOKUP(data[[#This Row],[id_campaign]],campaign[],2,FALSE)</f>
        <v>RespondsToMailOffers</v>
      </c>
      <c r="G943" t="str">
        <f>VLOOKUP(data[[#This Row],[id_customer]],customer[],2,FALSE)</f>
        <v>Harp Randerson</v>
      </c>
      <c r="H943" t="str">
        <f>data[[#This Row],[id_customer]]&amp;data[[#This Row],[id_campaign]]</f>
        <v>C0049cam08</v>
      </c>
      <c r="I943">
        <f>DATEDIF(data[[#This Row],[join_date]],data[[#This Row],[buy_date]],"M")</f>
        <v>2</v>
      </c>
    </row>
    <row r="944" spans="1:9" x14ac:dyDescent="0.25">
      <c r="A944" t="s">
        <v>241</v>
      </c>
      <c r="B944" t="s">
        <v>22</v>
      </c>
      <c r="C944" s="1">
        <v>44586</v>
      </c>
      <c r="D944" s="1">
        <v>44586</v>
      </c>
      <c r="E944">
        <f>VLOOKUP(data[[#This Row],[id_campaign]],campaign[],4,FALSE)</f>
        <v>66</v>
      </c>
      <c r="F944" t="str">
        <f>VLOOKUP(data[[#This Row],[id_campaign]],campaign[],2,FALSE)</f>
        <v>NonUSTravel</v>
      </c>
      <c r="G944" t="str">
        <f>VLOOKUP(data[[#This Row],[id_customer]],customer[],2,FALSE)</f>
        <v>Edgar Gonsalvo</v>
      </c>
      <c r="H944" t="str">
        <f>data[[#This Row],[id_customer]]&amp;data[[#This Row],[id_campaign]]</f>
        <v>C0050cam10</v>
      </c>
      <c r="I944">
        <f>DATEDIF(data[[#This Row],[join_date]],data[[#This Row],[buy_date]],"M")</f>
        <v>0</v>
      </c>
    </row>
    <row r="945" spans="1:9" x14ac:dyDescent="0.25">
      <c r="A945" t="s">
        <v>241</v>
      </c>
      <c r="B945" t="s">
        <v>22</v>
      </c>
      <c r="C945" s="1">
        <v>44586</v>
      </c>
      <c r="D945" s="1">
        <v>44647</v>
      </c>
      <c r="E945">
        <f>VLOOKUP(data[[#This Row],[id_campaign]],campaign[],4,FALSE)</f>
        <v>66</v>
      </c>
      <c r="F945" t="str">
        <f>VLOOKUP(data[[#This Row],[id_campaign]],campaign[],2,FALSE)</f>
        <v>NonUSTravel</v>
      </c>
      <c r="G945" t="str">
        <f>VLOOKUP(data[[#This Row],[id_customer]],customer[],2,FALSE)</f>
        <v>Edgar Gonsalvo</v>
      </c>
      <c r="H945" t="str">
        <f>data[[#This Row],[id_customer]]&amp;data[[#This Row],[id_campaign]]</f>
        <v>C0050cam10</v>
      </c>
      <c r="I945">
        <f>DATEDIF(data[[#This Row],[join_date]],data[[#This Row],[buy_date]],"M")</f>
        <v>2</v>
      </c>
    </row>
    <row r="946" spans="1:9" x14ac:dyDescent="0.25">
      <c r="A946" t="s">
        <v>241</v>
      </c>
      <c r="B946" t="s">
        <v>22</v>
      </c>
      <c r="C946" s="1">
        <v>44586</v>
      </c>
      <c r="D946" s="1">
        <v>44770</v>
      </c>
      <c r="E946">
        <f>VLOOKUP(data[[#This Row],[id_campaign]],campaign[],4,FALSE)</f>
        <v>66</v>
      </c>
      <c r="F946" t="str">
        <f>VLOOKUP(data[[#This Row],[id_campaign]],campaign[],2,FALSE)</f>
        <v>NonUSTravel</v>
      </c>
      <c r="G946" t="str">
        <f>VLOOKUP(data[[#This Row],[id_customer]],customer[],2,FALSE)</f>
        <v>Edgar Gonsalvo</v>
      </c>
      <c r="H946" t="str">
        <f>data[[#This Row],[id_customer]]&amp;data[[#This Row],[id_campaign]]</f>
        <v>C0050cam10</v>
      </c>
      <c r="I946">
        <f>DATEDIF(data[[#This Row],[join_date]],data[[#This Row],[buy_date]],"M")</f>
        <v>6</v>
      </c>
    </row>
    <row r="947" spans="1:9" x14ac:dyDescent="0.25">
      <c r="A947" t="s">
        <v>241</v>
      </c>
      <c r="B947" t="s">
        <v>22</v>
      </c>
      <c r="C947" s="1">
        <v>44586</v>
      </c>
      <c r="D947" s="1">
        <v>44832</v>
      </c>
      <c r="E947">
        <f>VLOOKUP(data[[#This Row],[id_campaign]],campaign[],4,FALSE)</f>
        <v>66</v>
      </c>
      <c r="F947" t="str">
        <f>VLOOKUP(data[[#This Row],[id_campaign]],campaign[],2,FALSE)</f>
        <v>NonUSTravel</v>
      </c>
      <c r="G947" t="str">
        <f>VLOOKUP(data[[#This Row],[id_customer]],customer[],2,FALSE)</f>
        <v>Edgar Gonsalvo</v>
      </c>
      <c r="H947" t="str">
        <f>data[[#This Row],[id_customer]]&amp;data[[#This Row],[id_campaign]]</f>
        <v>C0050cam10</v>
      </c>
      <c r="I947">
        <f>DATEDIF(data[[#This Row],[join_date]],data[[#This Row],[buy_date]],"M")</f>
        <v>8</v>
      </c>
    </row>
    <row r="948" spans="1:9" x14ac:dyDescent="0.25">
      <c r="A948" t="s">
        <v>241</v>
      </c>
      <c r="B948" t="s">
        <v>22</v>
      </c>
      <c r="C948" s="1">
        <v>44586</v>
      </c>
      <c r="D948" s="1">
        <v>44843</v>
      </c>
      <c r="E948">
        <f>VLOOKUP(data[[#This Row],[id_campaign]],campaign[],4,FALSE)</f>
        <v>66</v>
      </c>
      <c r="F948" t="str">
        <f>VLOOKUP(data[[#This Row],[id_campaign]],campaign[],2,FALSE)</f>
        <v>NonUSTravel</v>
      </c>
      <c r="G948" t="str">
        <f>VLOOKUP(data[[#This Row],[id_customer]],customer[],2,FALSE)</f>
        <v>Edgar Gonsalvo</v>
      </c>
      <c r="H948" t="str">
        <f>data[[#This Row],[id_customer]]&amp;data[[#This Row],[id_campaign]]</f>
        <v>C0050cam10</v>
      </c>
      <c r="I948">
        <f>DATEDIF(data[[#This Row],[join_date]],data[[#This Row],[buy_date]],"M")</f>
        <v>8</v>
      </c>
    </row>
    <row r="949" spans="1:9" x14ac:dyDescent="0.25">
      <c r="A949" t="s">
        <v>241</v>
      </c>
      <c r="B949" t="s">
        <v>22</v>
      </c>
      <c r="C949" s="1">
        <v>44586</v>
      </c>
      <c r="D949" s="1">
        <v>44890</v>
      </c>
      <c r="E949">
        <f>VLOOKUP(data[[#This Row],[id_campaign]],campaign[],4,FALSE)</f>
        <v>66</v>
      </c>
      <c r="F949" t="str">
        <f>VLOOKUP(data[[#This Row],[id_campaign]],campaign[],2,FALSE)</f>
        <v>NonUSTravel</v>
      </c>
      <c r="G949" t="str">
        <f>VLOOKUP(data[[#This Row],[id_customer]],customer[],2,FALSE)</f>
        <v>Edgar Gonsalvo</v>
      </c>
      <c r="H949" t="str">
        <f>data[[#This Row],[id_customer]]&amp;data[[#This Row],[id_campaign]]</f>
        <v>C0050cam10</v>
      </c>
      <c r="I949">
        <f>DATEDIF(data[[#This Row],[join_date]],data[[#This Row],[buy_date]],"M")</f>
        <v>10</v>
      </c>
    </row>
    <row r="950" spans="1:9" x14ac:dyDescent="0.25">
      <c r="A950" t="s">
        <v>241</v>
      </c>
      <c r="B950" t="s">
        <v>22</v>
      </c>
      <c r="C950" s="1">
        <v>44586</v>
      </c>
      <c r="D950" s="1">
        <v>44954</v>
      </c>
      <c r="E950">
        <f>VLOOKUP(data[[#This Row],[id_campaign]],campaign[],4,FALSE)</f>
        <v>66</v>
      </c>
      <c r="F950" t="str">
        <f>VLOOKUP(data[[#This Row],[id_campaign]],campaign[],2,FALSE)</f>
        <v>NonUSTravel</v>
      </c>
      <c r="G950" t="str">
        <f>VLOOKUP(data[[#This Row],[id_customer]],customer[],2,FALSE)</f>
        <v>Edgar Gonsalvo</v>
      </c>
      <c r="H950" t="str">
        <f>data[[#This Row],[id_customer]]&amp;data[[#This Row],[id_campaign]]</f>
        <v>C0050cam10</v>
      </c>
      <c r="I950">
        <f>DATEDIF(data[[#This Row],[join_date]],data[[#This Row],[buy_date]],"M")</f>
        <v>12</v>
      </c>
    </row>
    <row r="951" spans="1:9" x14ac:dyDescent="0.25">
      <c r="A951" t="s">
        <v>241</v>
      </c>
      <c r="B951" t="s">
        <v>22</v>
      </c>
      <c r="C951" s="1">
        <v>44586</v>
      </c>
      <c r="D951" s="1">
        <v>45022</v>
      </c>
      <c r="E951">
        <f>VLOOKUP(data[[#This Row],[id_campaign]],campaign[],4,FALSE)</f>
        <v>66</v>
      </c>
      <c r="F951" t="str">
        <f>VLOOKUP(data[[#This Row],[id_campaign]],campaign[],2,FALSE)</f>
        <v>NonUSTravel</v>
      </c>
      <c r="G951" t="str">
        <f>VLOOKUP(data[[#This Row],[id_customer]],customer[],2,FALSE)</f>
        <v>Edgar Gonsalvo</v>
      </c>
      <c r="H951" t="str">
        <f>data[[#This Row],[id_customer]]&amp;data[[#This Row],[id_campaign]]</f>
        <v>C0050cam10</v>
      </c>
      <c r="I951">
        <f>DATEDIF(data[[#This Row],[join_date]],data[[#This Row],[buy_date]],"M")</f>
        <v>14</v>
      </c>
    </row>
    <row r="952" spans="1:9" x14ac:dyDescent="0.25">
      <c r="A952" t="s">
        <v>241</v>
      </c>
      <c r="B952" t="s">
        <v>22</v>
      </c>
      <c r="C952" s="1">
        <v>44586</v>
      </c>
      <c r="D952" s="1">
        <v>45081</v>
      </c>
      <c r="E952">
        <f>VLOOKUP(data[[#This Row],[id_campaign]],campaign[],4,FALSE)</f>
        <v>66</v>
      </c>
      <c r="F952" t="str">
        <f>VLOOKUP(data[[#This Row],[id_campaign]],campaign[],2,FALSE)</f>
        <v>NonUSTravel</v>
      </c>
      <c r="G952" t="str">
        <f>VLOOKUP(data[[#This Row],[id_customer]],customer[],2,FALSE)</f>
        <v>Edgar Gonsalvo</v>
      </c>
      <c r="H952" t="str">
        <f>data[[#This Row],[id_customer]]&amp;data[[#This Row],[id_campaign]]</f>
        <v>C0050cam10</v>
      </c>
      <c r="I952">
        <f>DATEDIF(data[[#This Row],[join_date]],data[[#This Row],[buy_date]],"M")</f>
        <v>16</v>
      </c>
    </row>
    <row r="953" spans="1:9" x14ac:dyDescent="0.25">
      <c r="A953" t="s">
        <v>241</v>
      </c>
      <c r="B953" t="s">
        <v>26</v>
      </c>
      <c r="C953" s="1">
        <v>44662</v>
      </c>
      <c r="D953" s="1">
        <v>44662</v>
      </c>
      <c r="E953">
        <f>VLOOKUP(data[[#This Row],[id_campaign]],campaign[],4,FALSE)</f>
        <v>65</v>
      </c>
      <c r="F953" t="str">
        <f>VLOOKUP(data[[#This Row],[id_campaign]],campaign[],2,FALSE)</f>
        <v>HasCreditCard</v>
      </c>
      <c r="G953" t="str">
        <f>VLOOKUP(data[[#This Row],[id_customer]],customer[],2,FALSE)</f>
        <v>Edgar Gonsalvo</v>
      </c>
      <c r="H953" t="str">
        <f>data[[#This Row],[id_customer]]&amp;data[[#This Row],[id_campaign]]</f>
        <v>C0050cam12</v>
      </c>
      <c r="I953">
        <f>DATEDIF(data[[#This Row],[join_date]],data[[#This Row],[buy_date]],"M")</f>
        <v>0</v>
      </c>
    </row>
    <row r="954" spans="1:9" x14ac:dyDescent="0.25">
      <c r="A954" t="s">
        <v>241</v>
      </c>
      <c r="B954" t="s">
        <v>26</v>
      </c>
      <c r="C954" s="1">
        <v>44662</v>
      </c>
      <c r="D954" s="1">
        <v>44699</v>
      </c>
      <c r="E954">
        <f>VLOOKUP(data[[#This Row],[id_campaign]],campaign[],4,FALSE)</f>
        <v>65</v>
      </c>
      <c r="F954" t="str">
        <f>VLOOKUP(data[[#This Row],[id_campaign]],campaign[],2,FALSE)</f>
        <v>HasCreditCard</v>
      </c>
      <c r="G954" t="str">
        <f>VLOOKUP(data[[#This Row],[id_customer]],customer[],2,FALSE)</f>
        <v>Edgar Gonsalvo</v>
      </c>
      <c r="H954" t="str">
        <f>data[[#This Row],[id_customer]]&amp;data[[#This Row],[id_campaign]]</f>
        <v>C0050cam12</v>
      </c>
      <c r="I954">
        <f>DATEDIF(data[[#This Row],[join_date]],data[[#This Row],[buy_date]],"M")</f>
        <v>1</v>
      </c>
    </row>
    <row r="955" spans="1:9" x14ac:dyDescent="0.25">
      <c r="A955" t="s">
        <v>241</v>
      </c>
      <c r="B955" t="s">
        <v>26</v>
      </c>
      <c r="C955" s="1">
        <v>44662</v>
      </c>
      <c r="D955" s="1">
        <v>44790</v>
      </c>
      <c r="E955">
        <f>VLOOKUP(data[[#This Row],[id_campaign]],campaign[],4,FALSE)</f>
        <v>65</v>
      </c>
      <c r="F955" t="str">
        <f>VLOOKUP(data[[#This Row],[id_campaign]],campaign[],2,FALSE)</f>
        <v>HasCreditCard</v>
      </c>
      <c r="G955" t="str">
        <f>VLOOKUP(data[[#This Row],[id_customer]],customer[],2,FALSE)</f>
        <v>Edgar Gonsalvo</v>
      </c>
      <c r="H955" t="str">
        <f>data[[#This Row],[id_customer]]&amp;data[[#This Row],[id_campaign]]</f>
        <v>C0050cam12</v>
      </c>
      <c r="I955">
        <f>DATEDIF(data[[#This Row],[join_date]],data[[#This Row],[buy_date]],"M")</f>
        <v>4</v>
      </c>
    </row>
    <row r="956" spans="1:9" x14ac:dyDescent="0.25">
      <c r="A956" t="s">
        <v>241</v>
      </c>
      <c r="B956" t="s">
        <v>26</v>
      </c>
      <c r="C956" s="1">
        <v>44662</v>
      </c>
      <c r="D956" s="1">
        <v>44917</v>
      </c>
      <c r="E956">
        <f>VLOOKUP(data[[#This Row],[id_campaign]],campaign[],4,FALSE)</f>
        <v>65</v>
      </c>
      <c r="F956" t="str">
        <f>VLOOKUP(data[[#This Row],[id_campaign]],campaign[],2,FALSE)</f>
        <v>HasCreditCard</v>
      </c>
      <c r="G956" t="str">
        <f>VLOOKUP(data[[#This Row],[id_customer]],customer[],2,FALSE)</f>
        <v>Edgar Gonsalvo</v>
      </c>
      <c r="H956" t="str">
        <f>data[[#This Row],[id_customer]]&amp;data[[#This Row],[id_campaign]]</f>
        <v>C0050cam12</v>
      </c>
      <c r="I956">
        <f>DATEDIF(data[[#This Row],[join_date]],data[[#This Row],[buy_date]],"M")</f>
        <v>8</v>
      </c>
    </row>
    <row r="957" spans="1:9" x14ac:dyDescent="0.25">
      <c r="A957" t="s">
        <v>241</v>
      </c>
      <c r="B957" t="s">
        <v>26</v>
      </c>
      <c r="C957" s="1">
        <v>44662</v>
      </c>
      <c r="D957" s="1">
        <v>44950</v>
      </c>
      <c r="E957">
        <f>VLOOKUP(data[[#This Row],[id_campaign]],campaign[],4,FALSE)</f>
        <v>65</v>
      </c>
      <c r="F957" t="str">
        <f>VLOOKUP(data[[#This Row],[id_campaign]],campaign[],2,FALSE)</f>
        <v>HasCreditCard</v>
      </c>
      <c r="G957" t="str">
        <f>VLOOKUP(data[[#This Row],[id_customer]],customer[],2,FALSE)</f>
        <v>Edgar Gonsalvo</v>
      </c>
      <c r="H957" t="str">
        <f>data[[#This Row],[id_customer]]&amp;data[[#This Row],[id_campaign]]</f>
        <v>C0050cam12</v>
      </c>
      <c r="I957">
        <f>DATEDIF(data[[#This Row],[join_date]],data[[#This Row],[buy_date]],"M")</f>
        <v>9</v>
      </c>
    </row>
    <row r="958" spans="1:9" x14ac:dyDescent="0.25">
      <c r="A958" t="s">
        <v>241</v>
      </c>
      <c r="B958" t="s">
        <v>26</v>
      </c>
      <c r="C958" s="1">
        <v>44662</v>
      </c>
      <c r="D958" s="1">
        <v>44999</v>
      </c>
      <c r="E958">
        <f>VLOOKUP(data[[#This Row],[id_campaign]],campaign[],4,FALSE)</f>
        <v>65</v>
      </c>
      <c r="F958" t="str">
        <f>VLOOKUP(data[[#This Row],[id_campaign]],campaign[],2,FALSE)</f>
        <v>HasCreditCard</v>
      </c>
      <c r="G958" t="str">
        <f>VLOOKUP(data[[#This Row],[id_customer]],customer[],2,FALSE)</f>
        <v>Edgar Gonsalvo</v>
      </c>
      <c r="H958" t="str">
        <f>data[[#This Row],[id_customer]]&amp;data[[#This Row],[id_campaign]]</f>
        <v>C0050cam12</v>
      </c>
      <c r="I958">
        <f>DATEDIF(data[[#This Row],[join_date]],data[[#This Row],[buy_date]],"M")</f>
        <v>11</v>
      </c>
    </row>
    <row r="959" spans="1:9" x14ac:dyDescent="0.25">
      <c r="A959" t="s">
        <v>241</v>
      </c>
      <c r="B959" t="s">
        <v>26</v>
      </c>
      <c r="C959" s="1">
        <v>44662</v>
      </c>
      <c r="D959" s="1">
        <v>45061</v>
      </c>
      <c r="E959">
        <f>VLOOKUP(data[[#This Row],[id_campaign]],campaign[],4,FALSE)</f>
        <v>65</v>
      </c>
      <c r="F959" t="str">
        <f>VLOOKUP(data[[#This Row],[id_campaign]],campaign[],2,FALSE)</f>
        <v>HasCreditCard</v>
      </c>
      <c r="G959" t="str">
        <f>VLOOKUP(data[[#This Row],[id_customer]],customer[],2,FALSE)</f>
        <v>Edgar Gonsalvo</v>
      </c>
      <c r="H959" t="str">
        <f>data[[#This Row],[id_customer]]&amp;data[[#This Row],[id_campaign]]</f>
        <v>C0050cam12</v>
      </c>
      <c r="I959">
        <f>DATEDIF(data[[#This Row],[join_date]],data[[#This Row],[buy_date]],"M")</f>
        <v>13</v>
      </c>
    </row>
    <row r="960" spans="1:9" x14ac:dyDescent="0.25">
      <c r="A960" t="s">
        <v>241</v>
      </c>
      <c r="B960" t="s">
        <v>30</v>
      </c>
      <c r="C960" s="1">
        <v>45015</v>
      </c>
      <c r="D960" s="1">
        <v>45015</v>
      </c>
      <c r="E960">
        <f>VLOOKUP(data[[#This Row],[id_campaign]],campaign[],4,FALSE)</f>
        <v>28</v>
      </c>
      <c r="F960" t="str">
        <f>VLOOKUP(data[[#This Row],[id_campaign]],campaign[],2,FALSE)</f>
        <v>NotNewCellphoneUser</v>
      </c>
      <c r="G960" t="str">
        <f>VLOOKUP(data[[#This Row],[id_customer]],customer[],2,FALSE)</f>
        <v>Edgar Gonsalvo</v>
      </c>
      <c r="H960" t="str">
        <f>data[[#This Row],[id_customer]]&amp;data[[#This Row],[id_campaign]]</f>
        <v>C0050cam14</v>
      </c>
      <c r="I960">
        <f>DATEDIF(data[[#This Row],[join_date]],data[[#This Row],[buy_date]],"M")</f>
        <v>0</v>
      </c>
    </row>
    <row r="961" spans="1:9" x14ac:dyDescent="0.25">
      <c r="A961" t="s">
        <v>241</v>
      </c>
      <c r="B961" t="s">
        <v>30</v>
      </c>
      <c r="C961" s="1">
        <v>45015</v>
      </c>
      <c r="D961" s="1">
        <v>45046</v>
      </c>
      <c r="E961">
        <f>VLOOKUP(data[[#This Row],[id_campaign]],campaign[],4,FALSE)</f>
        <v>28</v>
      </c>
      <c r="F961" t="str">
        <f>VLOOKUP(data[[#This Row],[id_campaign]],campaign[],2,FALSE)</f>
        <v>NotNewCellphoneUser</v>
      </c>
      <c r="G961" t="str">
        <f>VLOOKUP(data[[#This Row],[id_customer]],customer[],2,FALSE)</f>
        <v>Edgar Gonsalvo</v>
      </c>
      <c r="H961" t="str">
        <f>data[[#This Row],[id_customer]]&amp;data[[#This Row],[id_campaign]]</f>
        <v>C0050cam14</v>
      </c>
      <c r="I961">
        <f>DATEDIF(data[[#This Row],[join_date]],data[[#This Row],[buy_date]],"M")</f>
        <v>1</v>
      </c>
    </row>
    <row r="962" spans="1:9" x14ac:dyDescent="0.25">
      <c r="A962" t="s">
        <v>241</v>
      </c>
      <c r="B962" t="s">
        <v>30</v>
      </c>
      <c r="C962" s="1">
        <v>45015</v>
      </c>
      <c r="D962" s="1">
        <v>45054</v>
      </c>
      <c r="E962">
        <f>VLOOKUP(data[[#This Row],[id_campaign]],campaign[],4,FALSE)</f>
        <v>28</v>
      </c>
      <c r="F962" t="str">
        <f>VLOOKUP(data[[#This Row],[id_campaign]],campaign[],2,FALSE)</f>
        <v>NotNewCellphoneUser</v>
      </c>
      <c r="G962" t="str">
        <f>VLOOKUP(data[[#This Row],[id_customer]],customer[],2,FALSE)</f>
        <v>Edgar Gonsalvo</v>
      </c>
      <c r="H962" t="str">
        <f>data[[#This Row],[id_customer]]&amp;data[[#This Row],[id_campaign]]</f>
        <v>C0050cam14</v>
      </c>
      <c r="I962">
        <f>DATEDIF(data[[#This Row],[join_date]],data[[#This Row],[buy_date]],"M")</f>
        <v>1</v>
      </c>
    </row>
    <row r="963" spans="1:9" x14ac:dyDescent="0.25">
      <c r="A963" t="s">
        <v>245</v>
      </c>
      <c r="B963" t="s">
        <v>8</v>
      </c>
      <c r="C963" s="1">
        <v>44653</v>
      </c>
      <c r="D963" s="1">
        <v>44653</v>
      </c>
      <c r="E963">
        <f>VLOOKUP(data[[#This Row],[id_campaign]],campaign[],4,FALSE)</f>
        <v>62</v>
      </c>
      <c r="F963" t="str">
        <f>VLOOKUP(data[[#This Row],[id_campaign]],campaign[],2,FALSE)</f>
        <v>HandsetWebCapable</v>
      </c>
      <c r="G963" t="str">
        <f>VLOOKUP(data[[#This Row],[id_customer]],customer[],2,FALSE)</f>
        <v>Sutherland Glazyer</v>
      </c>
      <c r="H963" t="str">
        <f>data[[#This Row],[id_customer]]&amp;data[[#This Row],[id_campaign]]</f>
        <v>C0051cam03</v>
      </c>
      <c r="I963">
        <f>DATEDIF(data[[#This Row],[join_date]],data[[#This Row],[buy_date]],"M")</f>
        <v>0</v>
      </c>
    </row>
    <row r="964" spans="1:9" x14ac:dyDescent="0.25">
      <c r="A964" t="s">
        <v>245</v>
      </c>
      <c r="B964" t="s">
        <v>8</v>
      </c>
      <c r="C964" s="1">
        <v>44653</v>
      </c>
      <c r="D964" s="1">
        <v>44696</v>
      </c>
      <c r="E964">
        <f>VLOOKUP(data[[#This Row],[id_campaign]],campaign[],4,FALSE)</f>
        <v>62</v>
      </c>
      <c r="F964" t="str">
        <f>VLOOKUP(data[[#This Row],[id_campaign]],campaign[],2,FALSE)</f>
        <v>HandsetWebCapable</v>
      </c>
      <c r="G964" t="str">
        <f>VLOOKUP(data[[#This Row],[id_customer]],customer[],2,FALSE)</f>
        <v>Sutherland Glazyer</v>
      </c>
      <c r="H964" t="str">
        <f>data[[#This Row],[id_customer]]&amp;data[[#This Row],[id_campaign]]</f>
        <v>C0051cam03</v>
      </c>
      <c r="I964">
        <f>DATEDIF(data[[#This Row],[join_date]],data[[#This Row],[buy_date]],"M")</f>
        <v>1</v>
      </c>
    </row>
    <row r="965" spans="1:9" x14ac:dyDescent="0.25">
      <c r="A965" t="s">
        <v>245</v>
      </c>
      <c r="B965" t="s">
        <v>8</v>
      </c>
      <c r="C965" s="1">
        <v>44653</v>
      </c>
      <c r="D965" s="1">
        <v>44718</v>
      </c>
      <c r="E965">
        <f>VLOOKUP(data[[#This Row],[id_campaign]],campaign[],4,FALSE)</f>
        <v>62</v>
      </c>
      <c r="F965" t="str">
        <f>VLOOKUP(data[[#This Row],[id_campaign]],campaign[],2,FALSE)</f>
        <v>HandsetWebCapable</v>
      </c>
      <c r="G965" t="str">
        <f>VLOOKUP(data[[#This Row],[id_customer]],customer[],2,FALSE)</f>
        <v>Sutherland Glazyer</v>
      </c>
      <c r="H965" t="str">
        <f>data[[#This Row],[id_customer]]&amp;data[[#This Row],[id_campaign]]</f>
        <v>C0051cam03</v>
      </c>
      <c r="I965">
        <f>DATEDIF(data[[#This Row],[join_date]],data[[#This Row],[buy_date]],"M")</f>
        <v>2</v>
      </c>
    </row>
    <row r="966" spans="1:9" x14ac:dyDescent="0.25">
      <c r="A966" t="s">
        <v>245</v>
      </c>
      <c r="B966" t="s">
        <v>8</v>
      </c>
      <c r="C966" s="1">
        <v>44653</v>
      </c>
      <c r="D966" s="1">
        <v>44749</v>
      </c>
      <c r="E966">
        <f>VLOOKUP(data[[#This Row],[id_campaign]],campaign[],4,FALSE)</f>
        <v>62</v>
      </c>
      <c r="F966" t="str">
        <f>VLOOKUP(data[[#This Row],[id_campaign]],campaign[],2,FALSE)</f>
        <v>HandsetWebCapable</v>
      </c>
      <c r="G966" t="str">
        <f>VLOOKUP(data[[#This Row],[id_customer]],customer[],2,FALSE)</f>
        <v>Sutherland Glazyer</v>
      </c>
      <c r="H966" t="str">
        <f>data[[#This Row],[id_customer]]&amp;data[[#This Row],[id_campaign]]</f>
        <v>C0051cam03</v>
      </c>
      <c r="I966">
        <f>DATEDIF(data[[#This Row],[join_date]],data[[#This Row],[buy_date]],"M")</f>
        <v>3</v>
      </c>
    </row>
    <row r="967" spans="1:9" x14ac:dyDescent="0.25">
      <c r="A967" t="s">
        <v>245</v>
      </c>
      <c r="B967" t="s">
        <v>8</v>
      </c>
      <c r="C967" s="1">
        <v>44653</v>
      </c>
      <c r="D967" s="1">
        <v>44784</v>
      </c>
      <c r="E967">
        <f>VLOOKUP(data[[#This Row],[id_campaign]],campaign[],4,FALSE)</f>
        <v>62</v>
      </c>
      <c r="F967" t="str">
        <f>VLOOKUP(data[[#This Row],[id_campaign]],campaign[],2,FALSE)</f>
        <v>HandsetWebCapable</v>
      </c>
      <c r="G967" t="str">
        <f>VLOOKUP(data[[#This Row],[id_customer]],customer[],2,FALSE)</f>
        <v>Sutherland Glazyer</v>
      </c>
      <c r="H967" t="str">
        <f>data[[#This Row],[id_customer]]&amp;data[[#This Row],[id_campaign]]</f>
        <v>C0051cam03</v>
      </c>
      <c r="I967">
        <f>DATEDIF(data[[#This Row],[join_date]],data[[#This Row],[buy_date]],"M")</f>
        <v>4</v>
      </c>
    </row>
    <row r="968" spans="1:9" x14ac:dyDescent="0.25">
      <c r="A968" t="s">
        <v>245</v>
      </c>
      <c r="B968" t="s">
        <v>8</v>
      </c>
      <c r="C968" s="1">
        <v>44653</v>
      </c>
      <c r="D968" s="1">
        <v>44837</v>
      </c>
      <c r="E968">
        <f>VLOOKUP(data[[#This Row],[id_campaign]],campaign[],4,FALSE)</f>
        <v>62</v>
      </c>
      <c r="F968" t="str">
        <f>VLOOKUP(data[[#This Row],[id_campaign]],campaign[],2,FALSE)</f>
        <v>HandsetWebCapable</v>
      </c>
      <c r="G968" t="str">
        <f>VLOOKUP(data[[#This Row],[id_customer]],customer[],2,FALSE)</f>
        <v>Sutherland Glazyer</v>
      </c>
      <c r="H968" t="str">
        <f>data[[#This Row],[id_customer]]&amp;data[[#This Row],[id_campaign]]</f>
        <v>C0051cam03</v>
      </c>
      <c r="I968">
        <f>DATEDIF(data[[#This Row],[join_date]],data[[#This Row],[buy_date]],"M")</f>
        <v>6</v>
      </c>
    </row>
    <row r="969" spans="1:9" x14ac:dyDescent="0.25">
      <c r="A969" t="s">
        <v>245</v>
      </c>
      <c r="B969" t="s">
        <v>8</v>
      </c>
      <c r="C969" s="1">
        <v>44653</v>
      </c>
      <c r="D969" s="1">
        <v>44872</v>
      </c>
      <c r="E969">
        <f>VLOOKUP(data[[#This Row],[id_campaign]],campaign[],4,FALSE)</f>
        <v>62</v>
      </c>
      <c r="F969" t="str">
        <f>VLOOKUP(data[[#This Row],[id_campaign]],campaign[],2,FALSE)</f>
        <v>HandsetWebCapable</v>
      </c>
      <c r="G969" t="str">
        <f>VLOOKUP(data[[#This Row],[id_customer]],customer[],2,FALSE)</f>
        <v>Sutherland Glazyer</v>
      </c>
      <c r="H969" t="str">
        <f>data[[#This Row],[id_customer]]&amp;data[[#This Row],[id_campaign]]</f>
        <v>C0051cam03</v>
      </c>
      <c r="I969">
        <f>DATEDIF(data[[#This Row],[join_date]],data[[#This Row],[buy_date]],"M")</f>
        <v>7</v>
      </c>
    </row>
    <row r="970" spans="1:9" x14ac:dyDescent="0.25">
      <c r="A970" t="s">
        <v>245</v>
      </c>
      <c r="B970" t="s">
        <v>8</v>
      </c>
      <c r="C970" s="1">
        <v>44653</v>
      </c>
      <c r="D970" s="1">
        <v>44941</v>
      </c>
      <c r="E970">
        <f>VLOOKUP(data[[#This Row],[id_campaign]],campaign[],4,FALSE)</f>
        <v>62</v>
      </c>
      <c r="F970" t="str">
        <f>VLOOKUP(data[[#This Row],[id_campaign]],campaign[],2,FALSE)</f>
        <v>HandsetWebCapable</v>
      </c>
      <c r="G970" t="str">
        <f>VLOOKUP(data[[#This Row],[id_customer]],customer[],2,FALSE)</f>
        <v>Sutherland Glazyer</v>
      </c>
      <c r="H970" t="str">
        <f>data[[#This Row],[id_customer]]&amp;data[[#This Row],[id_campaign]]</f>
        <v>C0051cam03</v>
      </c>
      <c r="I970">
        <f>DATEDIF(data[[#This Row],[join_date]],data[[#This Row],[buy_date]],"M")</f>
        <v>9</v>
      </c>
    </row>
    <row r="971" spans="1:9" x14ac:dyDescent="0.25">
      <c r="A971" t="s">
        <v>245</v>
      </c>
      <c r="B971" t="s">
        <v>8</v>
      </c>
      <c r="C971" s="1">
        <v>44653</v>
      </c>
      <c r="D971" s="1">
        <v>44991</v>
      </c>
      <c r="E971">
        <f>VLOOKUP(data[[#This Row],[id_campaign]],campaign[],4,FALSE)</f>
        <v>62</v>
      </c>
      <c r="F971" t="str">
        <f>VLOOKUP(data[[#This Row],[id_campaign]],campaign[],2,FALSE)</f>
        <v>HandsetWebCapable</v>
      </c>
      <c r="G971" t="str">
        <f>VLOOKUP(data[[#This Row],[id_customer]],customer[],2,FALSE)</f>
        <v>Sutherland Glazyer</v>
      </c>
      <c r="H971" t="str">
        <f>data[[#This Row],[id_customer]]&amp;data[[#This Row],[id_campaign]]</f>
        <v>C0051cam03</v>
      </c>
      <c r="I971">
        <f>DATEDIF(data[[#This Row],[join_date]],data[[#This Row],[buy_date]],"M")</f>
        <v>11</v>
      </c>
    </row>
    <row r="972" spans="1:9" x14ac:dyDescent="0.25">
      <c r="A972" t="s">
        <v>245</v>
      </c>
      <c r="B972" t="s">
        <v>8</v>
      </c>
      <c r="C972" s="1">
        <v>44653</v>
      </c>
      <c r="D972" s="1">
        <v>45032</v>
      </c>
      <c r="E972">
        <f>VLOOKUP(data[[#This Row],[id_campaign]],campaign[],4,FALSE)</f>
        <v>62</v>
      </c>
      <c r="F972" t="str">
        <f>VLOOKUP(data[[#This Row],[id_campaign]],campaign[],2,FALSE)</f>
        <v>HandsetWebCapable</v>
      </c>
      <c r="G972" t="str">
        <f>VLOOKUP(data[[#This Row],[id_customer]],customer[],2,FALSE)</f>
        <v>Sutherland Glazyer</v>
      </c>
      <c r="H972" t="str">
        <f>data[[#This Row],[id_customer]]&amp;data[[#This Row],[id_campaign]]</f>
        <v>C0051cam03</v>
      </c>
      <c r="I972">
        <f>DATEDIF(data[[#This Row],[join_date]],data[[#This Row],[buy_date]],"M")</f>
        <v>12</v>
      </c>
    </row>
    <row r="973" spans="1:9" x14ac:dyDescent="0.25">
      <c r="A973" t="s">
        <v>245</v>
      </c>
      <c r="B973" t="s">
        <v>8</v>
      </c>
      <c r="C973" s="1">
        <v>44653</v>
      </c>
      <c r="D973" s="1">
        <v>45057</v>
      </c>
      <c r="E973">
        <f>VLOOKUP(data[[#This Row],[id_campaign]],campaign[],4,FALSE)</f>
        <v>62</v>
      </c>
      <c r="F973" t="str">
        <f>VLOOKUP(data[[#This Row],[id_campaign]],campaign[],2,FALSE)</f>
        <v>HandsetWebCapable</v>
      </c>
      <c r="G973" t="str">
        <f>VLOOKUP(data[[#This Row],[id_customer]],customer[],2,FALSE)</f>
        <v>Sutherland Glazyer</v>
      </c>
      <c r="H973" t="str">
        <f>data[[#This Row],[id_customer]]&amp;data[[#This Row],[id_campaign]]</f>
        <v>C0051cam03</v>
      </c>
      <c r="I973">
        <f>DATEDIF(data[[#This Row],[join_date]],data[[#This Row],[buy_date]],"M")</f>
        <v>13</v>
      </c>
    </row>
    <row r="974" spans="1:9" x14ac:dyDescent="0.25">
      <c r="A974" t="s">
        <v>245</v>
      </c>
      <c r="B974" t="s">
        <v>28</v>
      </c>
      <c r="C974" s="1">
        <v>44670</v>
      </c>
      <c r="D974" s="1">
        <v>44670</v>
      </c>
      <c r="E974">
        <f>VLOOKUP(data[[#This Row],[id_campaign]],campaign[],4,FALSE)</f>
        <v>25</v>
      </c>
      <c r="F974" t="str">
        <f>VLOOKUP(data[[#This Row],[id_campaign]],campaign[],2,FALSE)</f>
        <v>NewCellphoneUser</v>
      </c>
      <c r="G974" t="str">
        <f>VLOOKUP(data[[#This Row],[id_customer]],customer[],2,FALSE)</f>
        <v>Sutherland Glazyer</v>
      </c>
      <c r="H974" t="str">
        <f>data[[#This Row],[id_customer]]&amp;data[[#This Row],[id_campaign]]</f>
        <v>C0051cam13</v>
      </c>
      <c r="I974">
        <f>DATEDIF(data[[#This Row],[join_date]],data[[#This Row],[buy_date]],"M")</f>
        <v>0</v>
      </c>
    </row>
    <row r="975" spans="1:9" x14ac:dyDescent="0.25">
      <c r="A975" t="s">
        <v>245</v>
      </c>
      <c r="B975" t="s">
        <v>28</v>
      </c>
      <c r="C975" s="1">
        <v>44670</v>
      </c>
      <c r="D975" s="1">
        <v>44707</v>
      </c>
      <c r="E975">
        <f>VLOOKUP(data[[#This Row],[id_campaign]],campaign[],4,FALSE)</f>
        <v>25</v>
      </c>
      <c r="F975" t="str">
        <f>VLOOKUP(data[[#This Row],[id_campaign]],campaign[],2,FALSE)</f>
        <v>NewCellphoneUser</v>
      </c>
      <c r="G975" t="str">
        <f>VLOOKUP(data[[#This Row],[id_customer]],customer[],2,FALSE)</f>
        <v>Sutherland Glazyer</v>
      </c>
      <c r="H975" t="str">
        <f>data[[#This Row],[id_customer]]&amp;data[[#This Row],[id_campaign]]</f>
        <v>C0051cam13</v>
      </c>
      <c r="I975">
        <f>DATEDIF(data[[#This Row],[join_date]],data[[#This Row],[buy_date]],"M")</f>
        <v>1</v>
      </c>
    </row>
    <row r="976" spans="1:9" x14ac:dyDescent="0.25">
      <c r="A976" t="s">
        <v>245</v>
      </c>
      <c r="B976" t="s">
        <v>28</v>
      </c>
      <c r="C976" s="1">
        <v>44670</v>
      </c>
      <c r="D976" s="1">
        <v>44734</v>
      </c>
      <c r="E976">
        <f>VLOOKUP(data[[#This Row],[id_campaign]],campaign[],4,FALSE)</f>
        <v>25</v>
      </c>
      <c r="F976" t="str">
        <f>VLOOKUP(data[[#This Row],[id_campaign]],campaign[],2,FALSE)</f>
        <v>NewCellphoneUser</v>
      </c>
      <c r="G976" t="str">
        <f>VLOOKUP(data[[#This Row],[id_customer]],customer[],2,FALSE)</f>
        <v>Sutherland Glazyer</v>
      </c>
      <c r="H976" t="str">
        <f>data[[#This Row],[id_customer]]&amp;data[[#This Row],[id_campaign]]</f>
        <v>C0051cam13</v>
      </c>
      <c r="I976">
        <f>DATEDIF(data[[#This Row],[join_date]],data[[#This Row],[buy_date]],"M")</f>
        <v>2</v>
      </c>
    </row>
    <row r="977" spans="1:9" x14ac:dyDescent="0.25">
      <c r="A977" t="s">
        <v>245</v>
      </c>
      <c r="B977" t="s">
        <v>28</v>
      </c>
      <c r="C977" s="1">
        <v>44670</v>
      </c>
      <c r="D977" s="1">
        <v>44804</v>
      </c>
      <c r="E977">
        <f>VLOOKUP(data[[#This Row],[id_campaign]],campaign[],4,FALSE)</f>
        <v>25</v>
      </c>
      <c r="F977" t="str">
        <f>VLOOKUP(data[[#This Row],[id_campaign]],campaign[],2,FALSE)</f>
        <v>NewCellphoneUser</v>
      </c>
      <c r="G977" t="str">
        <f>VLOOKUP(data[[#This Row],[id_customer]],customer[],2,FALSE)</f>
        <v>Sutherland Glazyer</v>
      </c>
      <c r="H977" t="str">
        <f>data[[#This Row],[id_customer]]&amp;data[[#This Row],[id_campaign]]</f>
        <v>C0051cam13</v>
      </c>
      <c r="I977">
        <f>DATEDIF(data[[#This Row],[join_date]],data[[#This Row],[buy_date]],"M")</f>
        <v>4</v>
      </c>
    </row>
    <row r="978" spans="1:9" x14ac:dyDescent="0.25">
      <c r="A978" t="s">
        <v>245</v>
      </c>
      <c r="B978" t="s">
        <v>28</v>
      </c>
      <c r="C978" s="1">
        <v>44670</v>
      </c>
      <c r="D978" s="1">
        <v>44858</v>
      </c>
      <c r="E978">
        <f>VLOOKUP(data[[#This Row],[id_campaign]],campaign[],4,FALSE)</f>
        <v>25</v>
      </c>
      <c r="F978" t="str">
        <f>VLOOKUP(data[[#This Row],[id_campaign]],campaign[],2,FALSE)</f>
        <v>NewCellphoneUser</v>
      </c>
      <c r="G978" t="str">
        <f>VLOOKUP(data[[#This Row],[id_customer]],customer[],2,FALSE)</f>
        <v>Sutherland Glazyer</v>
      </c>
      <c r="H978" t="str">
        <f>data[[#This Row],[id_customer]]&amp;data[[#This Row],[id_campaign]]</f>
        <v>C0051cam13</v>
      </c>
      <c r="I978">
        <f>DATEDIF(data[[#This Row],[join_date]],data[[#This Row],[buy_date]],"M")</f>
        <v>6</v>
      </c>
    </row>
    <row r="979" spans="1:9" x14ac:dyDescent="0.25">
      <c r="A979" t="s">
        <v>245</v>
      </c>
      <c r="B979" t="s">
        <v>28</v>
      </c>
      <c r="C979" s="1">
        <v>44670</v>
      </c>
      <c r="D979" s="1">
        <v>44885</v>
      </c>
      <c r="E979">
        <f>VLOOKUP(data[[#This Row],[id_campaign]],campaign[],4,FALSE)</f>
        <v>25</v>
      </c>
      <c r="F979" t="str">
        <f>VLOOKUP(data[[#This Row],[id_campaign]],campaign[],2,FALSE)</f>
        <v>NewCellphoneUser</v>
      </c>
      <c r="G979" t="str">
        <f>VLOOKUP(data[[#This Row],[id_customer]],customer[],2,FALSE)</f>
        <v>Sutherland Glazyer</v>
      </c>
      <c r="H979" t="str">
        <f>data[[#This Row],[id_customer]]&amp;data[[#This Row],[id_campaign]]</f>
        <v>C0051cam13</v>
      </c>
      <c r="I979">
        <f>DATEDIF(data[[#This Row],[join_date]],data[[#This Row],[buy_date]],"M")</f>
        <v>7</v>
      </c>
    </row>
    <row r="980" spans="1:9" x14ac:dyDescent="0.25">
      <c r="A980" t="s">
        <v>245</v>
      </c>
      <c r="B980" t="s">
        <v>28</v>
      </c>
      <c r="C980" s="1">
        <v>44670</v>
      </c>
      <c r="D980" s="1">
        <v>44923</v>
      </c>
      <c r="E980">
        <f>VLOOKUP(data[[#This Row],[id_campaign]],campaign[],4,FALSE)</f>
        <v>25</v>
      </c>
      <c r="F980" t="str">
        <f>VLOOKUP(data[[#This Row],[id_campaign]],campaign[],2,FALSE)</f>
        <v>NewCellphoneUser</v>
      </c>
      <c r="G980" t="str">
        <f>VLOOKUP(data[[#This Row],[id_customer]],customer[],2,FALSE)</f>
        <v>Sutherland Glazyer</v>
      </c>
      <c r="H980" t="str">
        <f>data[[#This Row],[id_customer]]&amp;data[[#This Row],[id_campaign]]</f>
        <v>C0051cam13</v>
      </c>
      <c r="I980">
        <f>DATEDIF(data[[#This Row],[join_date]],data[[#This Row],[buy_date]],"M")</f>
        <v>8</v>
      </c>
    </row>
    <row r="981" spans="1:9" x14ac:dyDescent="0.25">
      <c r="A981" t="s">
        <v>245</v>
      </c>
      <c r="B981" t="s">
        <v>28</v>
      </c>
      <c r="C981" s="1">
        <v>44670</v>
      </c>
      <c r="D981" s="1">
        <v>44951</v>
      </c>
      <c r="E981">
        <f>VLOOKUP(data[[#This Row],[id_campaign]],campaign[],4,FALSE)</f>
        <v>25</v>
      </c>
      <c r="F981" t="str">
        <f>VLOOKUP(data[[#This Row],[id_campaign]],campaign[],2,FALSE)</f>
        <v>NewCellphoneUser</v>
      </c>
      <c r="G981" t="str">
        <f>VLOOKUP(data[[#This Row],[id_customer]],customer[],2,FALSE)</f>
        <v>Sutherland Glazyer</v>
      </c>
      <c r="H981" t="str">
        <f>data[[#This Row],[id_customer]]&amp;data[[#This Row],[id_campaign]]</f>
        <v>C0051cam13</v>
      </c>
      <c r="I981">
        <f>DATEDIF(data[[#This Row],[join_date]],data[[#This Row],[buy_date]],"M")</f>
        <v>9</v>
      </c>
    </row>
    <row r="982" spans="1:9" x14ac:dyDescent="0.25">
      <c r="A982" t="s">
        <v>245</v>
      </c>
      <c r="B982" t="s">
        <v>28</v>
      </c>
      <c r="C982" s="1">
        <v>44670</v>
      </c>
      <c r="D982" s="1">
        <v>45011</v>
      </c>
      <c r="E982">
        <f>VLOOKUP(data[[#This Row],[id_campaign]],campaign[],4,FALSE)</f>
        <v>25</v>
      </c>
      <c r="F982" t="str">
        <f>VLOOKUP(data[[#This Row],[id_campaign]],campaign[],2,FALSE)</f>
        <v>NewCellphoneUser</v>
      </c>
      <c r="G982" t="str">
        <f>VLOOKUP(data[[#This Row],[id_customer]],customer[],2,FALSE)</f>
        <v>Sutherland Glazyer</v>
      </c>
      <c r="H982" t="str">
        <f>data[[#This Row],[id_customer]]&amp;data[[#This Row],[id_campaign]]</f>
        <v>C0051cam13</v>
      </c>
      <c r="I982">
        <f>DATEDIF(data[[#This Row],[join_date]],data[[#This Row],[buy_date]],"M")</f>
        <v>11</v>
      </c>
    </row>
    <row r="983" spans="1:9" x14ac:dyDescent="0.25">
      <c r="A983" t="s">
        <v>245</v>
      </c>
      <c r="B983" t="s">
        <v>28</v>
      </c>
      <c r="C983" s="1">
        <v>44670</v>
      </c>
      <c r="D983" s="1">
        <v>45069</v>
      </c>
      <c r="E983">
        <f>VLOOKUP(data[[#This Row],[id_campaign]],campaign[],4,FALSE)</f>
        <v>25</v>
      </c>
      <c r="F983" t="str">
        <f>VLOOKUP(data[[#This Row],[id_campaign]],campaign[],2,FALSE)</f>
        <v>NewCellphoneUser</v>
      </c>
      <c r="G983" t="str">
        <f>VLOOKUP(data[[#This Row],[id_customer]],customer[],2,FALSE)</f>
        <v>Sutherland Glazyer</v>
      </c>
      <c r="H983" t="str">
        <f>data[[#This Row],[id_customer]]&amp;data[[#This Row],[id_campaign]]</f>
        <v>C0051cam13</v>
      </c>
      <c r="I983">
        <f>DATEDIF(data[[#This Row],[join_date]],data[[#This Row],[buy_date]],"M")</f>
        <v>13</v>
      </c>
    </row>
    <row r="984" spans="1:9" x14ac:dyDescent="0.25">
      <c r="A984" t="s">
        <v>245</v>
      </c>
      <c r="B984" t="s">
        <v>26</v>
      </c>
      <c r="C984" s="1">
        <v>44766</v>
      </c>
      <c r="D984" s="1">
        <v>44766</v>
      </c>
      <c r="E984">
        <f>VLOOKUP(data[[#This Row],[id_campaign]],campaign[],4,FALSE)</f>
        <v>65</v>
      </c>
      <c r="F984" t="str">
        <f>VLOOKUP(data[[#This Row],[id_campaign]],campaign[],2,FALSE)</f>
        <v>HasCreditCard</v>
      </c>
      <c r="G984" t="str">
        <f>VLOOKUP(data[[#This Row],[id_customer]],customer[],2,FALSE)</f>
        <v>Sutherland Glazyer</v>
      </c>
      <c r="H984" t="str">
        <f>data[[#This Row],[id_customer]]&amp;data[[#This Row],[id_campaign]]</f>
        <v>C0051cam12</v>
      </c>
      <c r="I984">
        <f>DATEDIF(data[[#This Row],[join_date]],data[[#This Row],[buy_date]],"M")</f>
        <v>0</v>
      </c>
    </row>
    <row r="985" spans="1:9" x14ac:dyDescent="0.25">
      <c r="A985" t="s">
        <v>245</v>
      </c>
      <c r="B985" t="s">
        <v>26</v>
      </c>
      <c r="C985" s="1">
        <v>44766</v>
      </c>
      <c r="D985" s="1">
        <v>44807</v>
      </c>
      <c r="E985">
        <f>VLOOKUP(data[[#This Row],[id_campaign]],campaign[],4,FALSE)</f>
        <v>65</v>
      </c>
      <c r="F985" t="str">
        <f>VLOOKUP(data[[#This Row],[id_campaign]],campaign[],2,FALSE)</f>
        <v>HasCreditCard</v>
      </c>
      <c r="G985" t="str">
        <f>VLOOKUP(data[[#This Row],[id_customer]],customer[],2,FALSE)</f>
        <v>Sutherland Glazyer</v>
      </c>
      <c r="H985" t="str">
        <f>data[[#This Row],[id_customer]]&amp;data[[#This Row],[id_campaign]]</f>
        <v>C0051cam12</v>
      </c>
      <c r="I985">
        <f>DATEDIF(data[[#This Row],[join_date]],data[[#This Row],[buy_date]],"M")</f>
        <v>1</v>
      </c>
    </row>
    <row r="986" spans="1:9" x14ac:dyDescent="0.25">
      <c r="A986" t="s">
        <v>245</v>
      </c>
      <c r="B986" t="s">
        <v>26</v>
      </c>
      <c r="C986" s="1">
        <v>44766</v>
      </c>
      <c r="D986" s="1">
        <v>44858</v>
      </c>
      <c r="E986">
        <f>VLOOKUP(data[[#This Row],[id_campaign]],campaign[],4,FALSE)</f>
        <v>65</v>
      </c>
      <c r="F986" t="str">
        <f>VLOOKUP(data[[#This Row],[id_campaign]],campaign[],2,FALSE)</f>
        <v>HasCreditCard</v>
      </c>
      <c r="G986" t="str">
        <f>VLOOKUP(data[[#This Row],[id_customer]],customer[],2,FALSE)</f>
        <v>Sutherland Glazyer</v>
      </c>
      <c r="H986" t="str">
        <f>data[[#This Row],[id_customer]]&amp;data[[#This Row],[id_campaign]]</f>
        <v>C0051cam12</v>
      </c>
      <c r="I986">
        <f>DATEDIF(data[[#This Row],[join_date]],data[[#This Row],[buy_date]],"M")</f>
        <v>3</v>
      </c>
    </row>
    <row r="987" spans="1:9" x14ac:dyDescent="0.25">
      <c r="A987" t="s">
        <v>245</v>
      </c>
      <c r="B987" t="s">
        <v>26</v>
      </c>
      <c r="C987" s="1">
        <v>44766</v>
      </c>
      <c r="D987" s="1">
        <v>44898</v>
      </c>
      <c r="E987">
        <f>VLOOKUP(data[[#This Row],[id_campaign]],campaign[],4,FALSE)</f>
        <v>65</v>
      </c>
      <c r="F987" t="str">
        <f>VLOOKUP(data[[#This Row],[id_campaign]],campaign[],2,FALSE)</f>
        <v>HasCreditCard</v>
      </c>
      <c r="G987" t="str">
        <f>VLOOKUP(data[[#This Row],[id_customer]],customer[],2,FALSE)</f>
        <v>Sutherland Glazyer</v>
      </c>
      <c r="H987" t="str">
        <f>data[[#This Row],[id_customer]]&amp;data[[#This Row],[id_campaign]]</f>
        <v>C0051cam12</v>
      </c>
      <c r="I987">
        <f>DATEDIF(data[[#This Row],[join_date]],data[[#This Row],[buy_date]],"M")</f>
        <v>4</v>
      </c>
    </row>
    <row r="988" spans="1:9" x14ac:dyDescent="0.25">
      <c r="A988" t="s">
        <v>245</v>
      </c>
      <c r="B988" t="s">
        <v>26</v>
      </c>
      <c r="C988" s="1">
        <v>44766</v>
      </c>
      <c r="D988" s="1">
        <v>44961</v>
      </c>
      <c r="E988">
        <f>VLOOKUP(data[[#This Row],[id_campaign]],campaign[],4,FALSE)</f>
        <v>65</v>
      </c>
      <c r="F988" t="str">
        <f>VLOOKUP(data[[#This Row],[id_campaign]],campaign[],2,FALSE)</f>
        <v>HasCreditCard</v>
      </c>
      <c r="G988" t="str">
        <f>VLOOKUP(data[[#This Row],[id_customer]],customer[],2,FALSE)</f>
        <v>Sutherland Glazyer</v>
      </c>
      <c r="H988" t="str">
        <f>data[[#This Row],[id_customer]]&amp;data[[#This Row],[id_campaign]]</f>
        <v>C0051cam12</v>
      </c>
      <c r="I988">
        <f>DATEDIF(data[[#This Row],[join_date]],data[[#This Row],[buy_date]],"M")</f>
        <v>6</v>
      </c>
    </row>
    <row r="989" spans="1:9" x14ac:dyDescent="0.25">
      <c r="A989" t="s">
        <v>245</v>
      </c>
      <c r="B989" t="s">
        <v>26</v>
      </c>
      <c r="C989" s="1">
        <v>44766</v>
      </c>
      <c r="D989" s="1">
        <v>44992</v>
      </c>
      <c r="E989">
        <f>VLOOKUP(data[[#This Row],[id_campaign]],campaign[],4,FALSE)</f>
        <v>65</v>
      </c>
      <c r="F989" t="str">
        <f>VLOOKUP(data[[#This Row],[id_campaign]],campaign[],2,FALSE)</f>
        <v>HasCreditCard</v>
      </c>
      <c r="G989" t="str">
        <f>VLOOKUP(data[[#This Row],[id_customer]],customer[],2,FALSE)</f>
        <v>Sutherland Glazyer</v>
      </c>
      <c r="H989" t="str">
        <f>data[[#This Row],[id_customer]]&amp;data[[#This Row],[id_campaign]]</f>
        <v>C0051cam12</v>
      </c>
      <c r="I989">
        <f>DATEDIF(data[[#This Row],[join_date]],data[[#This Row],[buy_date]],"M")</f>
        <v>7</v>
      </c>
    </row>
    <row r="990" spans="1:9" x14ac:dyDescent="0.25">
      <c r="A990" t="s">
        <v>245</v>
      </c>
      <c r="B990" t="s">
        <v>26</v>
      </c>
      <c r="C990" s="1">
        <v>44766</v>
      </c>
      <c r="D990" s="1">
        <v>45046</v>
      </c>
      <c r="E990">
        <f>VLOOKUP(data[[#This Row],[id_campaign]],campaign[],4,FALSE)</f>
        <v>65</v>
      </c>
      <c r="F990" t="str">
        <f>VLOOKUP(data[[#This Row],[id_campaign]],campaign[],2,FALSE)</f>
        <v>HasCreditCard</v>
      </c>
      <c r="G990" t="str">
        <f>VLOOKUP(data[[#This Row],[id_customer]],customer[],2,FALSE)</f>
        <v>Sutherland Glazyer</v>
      </c>
      <c r="H990" t="str">
        <f>data[[#This Row],[id_customer]]&amp;data[[#This Row],[id_campaign]]</f>
        <v>C0051cam12</v>
      </c>
      <c r="I990">
        <f>DATEDIF(data[[#This Row],[join_date]],data[[#This Row],[buy_date]],"M")</f>
        <v>9</v>
      </c>
    </row>
    <row r="991" spans="1:9" x14ac:dyDescent="0.25">
      <c r="A991" t="s">
        <v>245</v>
      </c>
      <c r="B991" t="s">
        <v>26</v>
      </c>
      <c r="C991" s="1">
        <v>44766</v>
      </c>
      <c r="D991" s="1">
        <v>45085</v>
      </c>
      <c r="E991">
        <f>VLOOKUP(data[[#This Row],[id_campaign]],campaign[],4,FALSE)</f>
        <v>65</v>
      </c>
      <c r="F991" t="str">
        <f>VLOOKUP(data[[#This Row],[id_campaign]],campaign[],2,FALSE)</f>
        <v>HasCreditCard</v>
      </c>
      <c r="G991" t="str">
        <f>VLOOKUP(data[[#This Row],[id_customer]],customer[],2,FALSE)</f>
        <v>Sutherland Glazyer</v>
      </c>
      <c r="H991" t="str">
        <f>data[[#This Row],[id_customer]]&amp;data[[#This Row],[id_campaign]]</f>
        <v>C0051cam12</v>
      </c>
      <c r="I991">
        <f>DATEDIF(data[[#This Row],[join_date]],data[[#This Row],[buy_date]],"M")</f>
        <v>10</v>
      </c>
    </row>
    <row r="992" spans="1:9" x14ac:dyDescent="0.25">
      <c r="A992" t="s">
        <v>249</v>
      </c>
      <c r="B992" t="s">
        <v>26</v>
      </c>
      <c r="C992" s="1">
        <v>44583</v>
      </c>
      <c r="D992" s="1">
        <v>44583</v>
      </c>
      <c r="E992">
        <f>VLOOKUP(data[[#This Row],[id_campaign]],campaign[],4,FALSE)</f>
        <v>65</v>
      </c>
      <c r="F992" t="str">
        <f>VLOOKUP(data[[#This Row],[id_campaign]],campaign[],2,FALSE)</f>
        <v>HasCreditCard</v>
      </c>
      <c r="G992" t="str">
        <f>VLOOKUP(data[[#This Row],[id_customer]],customer[],2,FALSE)</f>
        <v>Janos McKeveney</v>
      </c>
      <c r="H992" t="str">
        <f>data[[#This Row],[id_customer]]&amp;data[[#This Row],[id_campaign]]</f>
        <v>C0052cam12</v>
      </c>
      <c r="I992">
        <f>DATEDIF(data[[#This Row],[join_date]],data[[#This Row],[buy_date]],"M")</f>
        <v>0</v>
      </c>
    </row>
    <row r="993" spans="1:9" x14ac:dyDescent="0.25">
      <c r="A993" t="s">
        <v>249</v>
      </c>
      <c r="B993" t="s">
        <v>26</v>
      </c>
      <c r="C993" s="1">
        <v>44583</v>
      </c>
      <c r="D993" s="1">
        <v>44675</v>
      </c>
      <c r="E993">
        <f>VLOOKUP(data[[#This Row],[id_campaign]],campaign[],4,FALSE)</f>
        <v>65</v>
      </c>
      <c r="F993" t="str">
        <f>VLOOKUP(data[[#This Row],[id_campaign]],campaign[],2,FALSE)</f>
        <v>HasCreditCard</v>
      </c>
      <c r="G993" t="str">
        <f>VLOOKUP(data[[#This Row],[id_customer]],customer[],2,FALSE)</f>
        <v>Janos McKeveney</v>
      </c>
      <c r="H993" t="str">
        <f>data[[#This Row],[id_customer]]&amp;data[[#This Row],[id_campaign]]</f>
        <v>C0052cam12</v>
      </c>
      <c r="I993">
        <f>DATEDIF(data[[#This Row],[join_date]],data[[#This Row],[buy_date]],"M")</f>
        <v>3</v>
      </c>
    </row>
    <row r="994" spans="1:9" x14ac:dyDescent="0.25">
      <c r="A994" t="s">
        <v>249</v>
      </c>
      <c r="B994" t="s">
        <v>26</v>
      </c>
      <c r="C994" s="1">
        <v>44583</v>
      </c>
      <c r="D994" s="1">
        <v>44777</v>
      </c>
      <c r="E994">
        <f>VLOOKUP(data[[#This Row],[id_campaign]],campaign[],4,FALSE)</f>
        <v>65</v>
      </c>
      <c r="F994" t="str">
        <f>VLOOKUP(data[[#This Row],[id_campaign]],campaign[],2,FALSE)</f>
        <v>HasCreditCard</v>
      </c>
      <c r="G994" t="str">
        <f>VLOOKUP(data[[#This Row],[id_customer]],customer[],2,FALSE)</f>
        <v>Janos McKeveney</v>
      </c>
      <c r="H994" t="str">
        <f>data[[#This Row],[id_customer]]&amp;data[[#This Row],[id_campaign]]</f>
        <v>C0052cam12</v>
      </c>
      <c r="I994">
        <f>DATEDIF(data[[#This Row],[join_date]],data[[#This Row],[buy_date]],"M")</f>
        <v>6</v>
      </c>
    </row>
    <row r="995" spans="1:9" x14ac:dyDescent="0.25">
      <c r="A995" t="s">
        <v>249</v>
      </c>
      <c r="B995" t="s">
        <v>26</v>
      </c>
      <c r="C995" s="1">
        <v>44583</v>
      </c>
      <c r="D995" s="1">
        <v>44871</v>
      </c>
      <c r="E995">
        <f>VLOOKUP(data[[#This Row],[id_campaign]],campaign[],4,FALSE)</f>
        <v>65</v>
      </c>
      <c r="F995" t="str">
        <f>VLOOKUP(data[[#This Row],[id_campaign]],campaign[],2,FALSE)</f>
        <v>HasCreditCard</v>
      </c>
      <c r="G995" t="str">
        <f>VLOOKUP(data[[#This Row],[id_customer]],customer[],2,FALSE)</f>
        <v>Janos McKeveney</v>
      </c>
      <c r="H995" t="str">
        <f>data[[#This Row],[id_customer]]&amp;data[[#This Row],[id_campaign]]</f>
        <v>C0052cam12</v>
      </c>
      <c r="I995">
        <f>DATEDIF(data[[#This Row],[join_date]],data[[#This Row],[buy_date]],"M")</f>
        <v>9</v>
      </c>
    </row>
    <row r="996" spans="1:9" x14ac:dyDescent="0.25">
      <c r="A996" t="s">
        <v>249</v>
      </c>
      <c r="B996" t="s">
        <v>26</v>
      </c>
      <c r="C996" s="1">
        <v>44583</v>
      </c>
      <c r="D996" s="1">
        <v>44930</v>
      </c>
      <c r="E996">
        <f>VLOOKUP(data[[#This Row],[id_campaign]],campaign[],4,FALSE)</f>
        <v>65</v>
      </c>
      <c r="F996" t="str">
        <f>VLOOKUP(data[[#This Row],[id_campaign]],campaign[],2,FALSE)</f>
        <v>HasCreditCard</v>
      </c>
      <c r="G996" t="str">
        <f>VLOOKUP(data[[#This Row],[id_customer]],customer[],2,FALSE)</f>
        <v>Janos McKeveney</v>
      </c>
      <c r="H996" t="str">
        <f>data[[#This Row],[id_customer]]&amp;data[[#This Row],[id_campaign]]</f>
        <v>C0052cam12</v>
      </c>
      <c r="I996">
        <f>DATEDIF(data[[#This Row],[join_date]],data[[#This Row],[buy_date]],"M")</f>
        <v>11</v>
      </c>
    </row>
    <row r="997" spans="1:9" x14ac:dyDescent="0.25">
      <c r="A997" t="s">
        <v>249</v>
      </c>
      <c r="B997" t="s">
        <v>26</v>
      </c>
      <c r="C997" s="1">
        <v>44583</v>
      </c>
      <c r="D997" s="1">
        <v>45051</v>
      </c>
      <c r="E997">
        <f>VLOOKUP(data[[#This Row],[id_campaign]],campaign[],4,FALSE)</f>
        <v>65</v>
      </c>
      <c r="F997" t="str">
        <f>VLOOKUP(data[[#This Row],[id_campaign]],campaign[],2,FALSE)</f>
        <v>HasCreditCard</v>
      </c>
      <c r="G997" t="str">
        <f>VLOOKUP(data[[#This Row],[id_customer]],customer[],2,FALSE)</f>
        <v>Janos McKeveney</v>
      </c>
      <c r="H997" t="str">
        <f>data[[#This Row],[id_customer]]&amp;data[[#This Row],[id_campaign]]</f>
        <v>C0052cam12</v>
      </c>
      <c r="I997">
        <f>DATEDIF(data[[#This Row],[join_date]],data[[#This Row],[buy_date]],"M")</f>
        <v>15</v>
      </c>
    </row>
    <row r="998" spans="1:9" x14ac:dyDescent="0.25">
      <c r="A998" t="s">
        <v>249</v>
      </c>
      <c r="B998" t="s">
        <v>20</v>
      </c>
      <c r="C998" s="1">
        <v>44742</v>
      </c>
      <c r="D998" s="1">
        <v>44742</v>
      </c>
      <c r="E998">
        <f>VLOOKUP(data[[#This Row],[id_campaign]],campaign[],4,FALSE)</f>
        <v>75</v>
      </c>
      <c r="F998" t="str">
        <f>VLOOKUP(data[[#This Row],[id_campaign]],campaign[],2,FALSE)</f>
        <v>OptOutMailings</v>
      </c>
      <c r="G998" t="str">
        <f>VLOOKUP(data[[#This Row],[id_customer]],customer[],2,FALSE)</f>
        <v>Janos McKeveney</v>
      </c>
      <c r="H998" t="str">
        <f>data[[#This Row],[id_customer]]&amp;data[[#This Row],[id_campaign]]</f>
        <v>C0052cam09</v>
      </c>
      <c r="I998">
        <f>DATEDIF(data[[#This Row],[join_date]],data[[#This Row],[buy_date]],"M")</f>
        <v>0</v>
      </c>
    </row>
    <row r="999" spans="1:9" x14ac:dyDescent="0.25">
      <c r="A999" t="s">
        <v>249</v>
      </c>
      <c r="B999" t="s">
        <v>20</v>
      </c>
      <c r="C999" s="1">
        <v>44742</v>
      </c>
      <c r="D999" s="1">
        <v>44812</v>
      </c>
      <c r="E999">
        <f>VLOOKUP(data[[#This Row],[id_campaign]],campaign[],4,FALSE)</f>
        <v>75</v>
      </c>
      <c r="F999" t="str">
        <f>VLOOKUP(data[[#This Row],[id_campaign]],campaign[],2,FALSE)</f>
        <v>OptOutMailings</v>
      </c>
      <c r="G999" t="str">
        <f>VLOOKUP(data[[#This Row],[id_customer]],customer[],2,FALSE)</f>
        <v>Janos McKeveney</v>
      </c>
      <c r="H999" t="str">
        <f>data[[#This Row],[id_customer]]&amp;data[[#This Row],[id_campaign]]</f>
        <v>C0052cam09</v>
      </c>
      <c r="I999">
        <f>DATEDIF(data[[#This Row],[join_date]],data[[#This Row],[buy_date]],"M")</f>
        <v>2</v>
      </c>
    </row>
    <row r="1000" spans="1:9" x14ac:dyDescent="0.25">
      <c r="A1000" t="s">
        <v>249</v>
      </c>
      <c r="B1000" t="s">
        <v>20</v>
      </c>
      <c r="C1000" s="1">
        <v>44742</v>
      </c>
      <c r="D1000" s="1">
        <v>44836</v>
      </c>
      <c r="E1000">
        <f>VLOOKUP(data[[#This Row],[id_campaign]],campaign[],4,FALSE)</f>
        <v>75</v>
      </c>
      <c r="F1000" t="str">
        <f>VLOOKUP(data[[#This Row],[id_campaign]],campaign[],2,FALSE)</f>
        <v>OptOutMailings</v>
      </c>
      <c r="G1000" t="str">
        <f>VLOOKUP(data[[#This Row],[id_customer]],customer[],2,FALSE)</f>
        <v>Janos McKeveney</v>
      </c>
      <c r="H1000" t="str">
        <f>data[[#This Row],[id_customer]]&amp;data[[#This Row],[id_campaign]]</f>
        <v>C0052cam09</v>
      </c>
      <c r="I1000">
        <f>DATEDIF(data[[#This Row],[join_date]],data[[#This Row],[buy_date]],"M")</f>
        <v>3</v>
      </c>
    </row>
    <row r="1001" spans="1:9" x14ac:dyDescent="0.25">
      <c r="A1001" t="s">
        <v>249</v>
      </c>
      <c r="B1001" t="s">
        <v>20</v>
      </c>
      <c r="C1001" s="1">
        <v>44742</v>
      </c>
      <c r="D1001" s="1">
        <v>44867</v>
      </c>
      <c r="E1001">
        <f>VLOOKUP(data[[#This Row],[id_campaign]],campaign[],4,FALSE)</f>
        <v>75</v>
      </c>
      <c r="F1001" t="str">
        <f>VLOOKUP(data[[#This Row],[id_campaign]],campaign[],2,FALSE)</f>
        <v>OptOutMailings</v>
      </c>
      <c r="G1001" t="str">
        <f>VLOOKUP(data[[#This Row],[id_customer]],customer[],2,FALSE)</f>
        <v>Janos McKeveney</v>
      </c>
      <c r="H1001" t="str">
        <f>data[[#This Row],[id_customer]]&amp;data[[#This Row],[id_campaign]]</f>
        <v>C0052cam09</v>
      </c>
      <c r="I1001">
        <f>DATEDIF(data[[#This Row],[join_date]],data[[#This Row],[buy_date]],"M")</f>
        <v>4</v>
      </c>
    </row>
    <row r="1002" spans="1:9" x14ac:dyDescent="0.25">
      <c r="A1002" t="s">
        <v>249</v>
      </c>
      <c r="B1002" t="s">
        <v>20</v>
      </c>
      <c r="C1002" s="1">
        <v>44742</v>
      </c>
      <c r="D1002" s="1">
        <v>44896</v>
      </c>
      <c r="E1002">
        <f>VLOOKUP(data[[#This Row],[id_campaign]],campaign[],4,FALSE)</f>
        <v>75</v>
      </c>
      <c r="F1002" t="str">
        <f>VLOOKUP(data[[#This Row],[id_campaign]],campaign[],2,FALSE)</f>
        <v>OptOutMailings</v>
      </c>
      <c r="G1002" t="str">
        <f>VLOOKUP(data[[#This Row],[id_customer]],customer[],2,FALSE)</f>
        <v>Janos McKeveney</v>
      </c>
      <c r="H1002" t="str">
        <f>data[[#This Row],[id_customer]]&amp;data[[#This Row],[id_campaign]]</f>
        <v>C0052cam09</v>
      </c>
      <c r="I1002">
        <f>DATEDIF(data[[#This Row],[join_date]],data[[#This Row],[buy_date]],"M")</f>
        <v>5</v>
      </c>
    </row>
    <row r="1003" spans="1:9" x14ac:dyDescent="0.25">
      <c r="A1003" t="s">
        <v>249</v>
      </c>
      <c r="B1003" t="s">
        <v>20</v>
      </c>
      <c r="C1003" s="1">
        <v>44742</v>
      </c>
      <c r="D1003" s="1">
        <v>44932</v>
      </c>
      <c r="E1003">
        <f>VLOOKUP(data[[#This Row],[id_campaign]],campaign[],4,FALSE)</f>
        <v>75</v>
      </c>
      <c r="F1003" t="str">
        <f>VLOOKUP(data[[#This Row],[id_campaign]],campaign[],2,FALSE)</f>
        <v>OptOutMailings</v>
      </c>
      <c r="G1003" t="str">
        <f>VLOOKUP(data[[#This Row],[id_customer]],customer[],2,FALSE)</f>
        <v>Janos McKeveney</v>
      </c>
      <c r="H1003" t="str">
        <f>data[[#This Row],[id_customer]]&amp;data[[#This Row],[id_campaign]]</f>
        <v>C0052cam09</v>
      </c>
      <c r="I1003">
        <f>DATEDIF(data[[#This Row],[join_date]],data[[#This Row],[buy_date]],"M")</f>
        <v>6</v>
      </c>
    </row>
    <row r="1004" spans="1:9" x14ac:dyDescent="0.25">
      <c r="A1004" t="s">
        <v>249</v>
      </c>
      <c r="B1004" t="s">
        <v>20</v>
      </c>
      <c r="C1004" s="1">
        <v>44742</v>
      </c>
      <c r="D1004" s="1">
        <v>44998</v>
      </c>
      <c r="E1004">
        <f>VLOOKUP(data[[#This Row],[id_campaign]],campaign[],4,FALSE)</f>
        <v>75</v>
      </c>
      <c r="F1004" t="str">
        <f>VLOOKUP(data[[#This Row],[id_campaign]],campaign[],2,FALSE)</f>
        <v>OptOutMailings</v>
      </c>
      <c r="G1004" t="str">
        <f>VLOOKUP(data[[#This Row],[id_customer]],customer[],2,FALSE)</f>
        <v>Janos McKeveney</v>
      </c>
      <c r="H1004" t="str">
        <f>data[[#This Row],[id_customer]]&amp;data[[#This Row],[id_campaign]]</f>
        <v>C0052cam09</v>
      </c>
      <c r="I1004">
        <f>DATEDIF(data[[#This Row],[join_date]],data[[#This Row],[buy_date]],"M")</f>
        <v>8</v>
      </c>
    </row>
    <row r="1005" spans="1:9" x14ac:dyDescent="0.25">
      <c r="A1005" t="s">
        <v>249</v>
      </c>
      <c r="B1005" t="s">
        <v>20</v>
      </c>
      <c r="C1005" s="1">
        <v>44742</v>
      </c>
      <c r="D1005" s="1">
        <v>45020</v>
      </c>
      <c r="E1005">
        <f>VLOOKUP(data[[#This Row],[id_campaign]],campaign[],4,FALSE)</f>
        <v>75</v>
      </c>
      <c r="F1005" t="str">
        <f>VLOOKUP(data[[#This Row],[id_campaign]],campaign[],2,FALSE)</f>
        <v>OptOutMailings</v>
      </c>
      <c r="G1005" t="str">
        <f>VLOOKUP(data[[#This Row],[id_customer]],customer[],2,FALSE)</f>
        <v>Janos McKeveney</v>
      </c>
      <c r="H1005" t="str">
        <f>data[[#This Row],[id_customer]]&amp;data[[#This Row],[id_campaign]]</f>
        <v>C0052cam09</v>
      </c>
      <c r="I1005">
        <f>DATEDIF(data[[#This Row],[join_date]],data[[#This Row],[buy_date]],"M")</f>
        <v>9</v>
      </c>
    </row>
    <row r="1006" spans="1:9" x14ac:dyDescent="0.25">
      <c r="A1006" t="s">
        <v>249</v>
      </c>
      <c r="B1006" t="s">
        <v>14</v>
      </c>
      <c r="C1006" s="1">
        <v>44900</v>
      </c>
      <c r="D1006" s="1">
        <v>44900</v>
      </c>
      <c r="E1006">
        <f>VLOOKUP(data[[#This Row],[id_campaign]],campaign[],4,FALSE)</f>
        <v>13</v>
      </c>
      <c r="F1006" t="str">
        <f>VLOOKUP(data[[#This Row],[id_campaign]],campaign[],2,FALSE)</f>
        <v>Homeownership</v>
      </c>
      <c r="G1006" t="str">
        <f>VLOOKUP(data[[#This Row],[id_customer]],customer[],2,FALSE)</f>
        <v>Janos McKeveney</v>
      </c>
      <c r="H1006" t="str">
        <f>data[[#This Row],[id_customer]]&amp;data[[#This Row],[id_campaign]]</f>
        <v>C0052cam06</v>
      </c>
      <c r="I1006">
        <f>DATEDIF(data[[#This Row],[join_date]],data[[#This Row],[buy_date]],"M")</f>
        <v>0</v>
      </c>
    </row>
    <row r="1007" spans="1:9" x14ac:dyDescent="0.25">
      <c r="A1007" t="s">
        <v>249</v>
      </c>
      <c r="B1007" t="s">
        <v>14</v>
      </c>
      <c r="C1007" s="1">
        <v>44900</v>
      </c>
      <c r="D1007" s="1">
        <v>44941</v>
      </c>
      <c r="E1007">
        <f>VLOOKUP(data[[#This Row],[id_campaign]],campaign[],4,FALSE)</f>
        <v>13</v>
      </c>
      <c r="F1007" t="str">
        <f>VLOOKUP(data[[#This Row],[id_campaign]],campaign[],2,FALSE)</f>
        <v>Homeownership</v>
      </c>
      <c r="G1007" t="str">
        <f>VLOOKUP(data[[#This Row],[id_customer]],customer[],2,FALSE)</f>
        <v>Janos McKeveney</v>
      </c>
      <c r="H1007" t="str">
        <f>data[[#This Row],[id_customer]]&amp;data[[#This Row],[id_campaign]]</f>
        <v>C0052cam06</v>
      </c>
      <c r="I1007">
        <f>DATEDIF(data[[#This Row],[join_date]],data[[#This Row],[buy_date]],"M")</f>
        <v>1</v>
      </c>
    </row>
    <row r="1008" spans="1:9" x14ac:dyDescent="0.25">
      <c r="A1008" t="s">
        <v>249</v>
      </c>
      <c r="B1008" t="s">
        <v>14</v>
      </c>
      <c r="C1008" s="1">
        <v>44900</v>
      </c>
      <c r="D1008" s="1">
        <v>44967</v>
      </c>
      <c r="E1008">
        <f>VLOOKUP(data[[#This Row],[id_campaign]],campaign[],4,FALSE)</f>
        <v>13</v>
      </c>
      <c r="F1008" t="str">
        <f>VLOOKUP(data[[#This Row],[id_campaign]],campaign[],2,FALSE)</f>
        <v>Homeownership</v>
      </c>
      <c r="G1008" t="str">
        <f>VLOOKUP(data[[#This Row],[id_customer]],customer[],2,FALSE)</f>
        <v>Janos McKeveney</v>
      </c>
      <c r="H1008" t="str">
        <f>data[[#This Row],[id_customer]]&amp;data[[#This Row],[id_campaign]]</f>
        <v>C0052cam06</v>
      </c>
      <c r="I1008">
        <f>DATEDIF(data[[#This Row],[join_date]],data[[#This Row],[buy_date]],"M")</f>
        <v>2</v>
      </c>
    </row>
    <row r="1009" spans="1:9" x14ac:dyDescent="0.25">
      <c r="A1009" t="s">
        <v>249</v>
      </c>
      <c r="B1009" t="s">
        <v>14</v>
      </c>
      <c r="C1009" s="1">
        <v>44900</v>
      </c>
      <c r="D1009" s="1">
        <v>44992</v>
      </c>
      <c r="E1009">
        <f>VLOOKUP(data[[#This Row],[id_campaign]],campaign[],4,FALSE)</f>
        <v>13</v>
      </c>
      <c r="F1009" t="str">
        <f>VLOOKUP(data[[#This Row],[id_campaign]],campaign[],2,FALSE)</f>
        <v>Homeownership</v>
      </c>
      <c r="G1009" t="str">
        <f>VLOOKUP(data[[#This Row],[id_customer]],customer[],2,FALSE)</f>
        <v>Janos McKeveney</v>
      </c>
      <c r="H1009" t="str">
        <f>data[[#This Row],[id_customer]]&amp;data[[#This Row],[id_campaign]]</f>
        <v>C0052cam06</v>
      </c>
      <c r="I1009">
        <f>DATEDIF(data[[#This Row],[join_date]],data[[#This Row],[buy_date]],"M")</f>
        <v>3</v>
      </c>
    </row>
    <row r="1010" spans="1:9" x14ac:dyDescent="0.25">
      <c r="A1010" t="s">
        <v>249</v>
      </c>
      <c r="B1010" t="s">
        <v>14</v>
      </c>
      <c r="C1010" s="1">
        <v>44900</v>
      </c>
      <c r="D1010" s="1">
        <v>45033</v>
      </c>
      <c r="E1010">
        <f>VLOOKUP(data[[#This Row],[id_campaign]],campaign[],4,FALSE)</f>
        <v>13</v>
      </c>
      <c r="F1010" t="str">
        <f>VLOOKUP(data[[#This Row],[id_campaign]],campaign[],2,FALSE)</f>
        <v>Homeownership</v>
      </c>
      <c r="G1010" t="str">
        <f>VLOOKUP(data[[#This Row],[id_customer]],customer[],2,FALSE)</f>
        <v>Janos McKeveney</v>
      </c>
      <c r="H1010" t="str">
        <f>data[[#This Row],[id_customer]]&amp;data[[#This Row],[id_campaign]]</f>
        <v>C0052cam06</v>
      </c>
      <c r="I1010">
        <f>DATEDIF(data[[#This Row],[join_date]],data[[#This Row],[buy_date]],"M")</f>
        <v>4</v>
      </c>
    </row>
    <row r="1011" spans="1:9" x14ac:dyDescent="0.25">
      <c r="A1011" t="s">
        <v>249</v>
      </c>
      <c r="B1011" t="s">
        <v>14</v>
      </c>
      <c r="C1011" s="1">
        <v>44900</v>
      </c>
      <c r="D1011" s="1">
        <v>45058</v>
      </c>
      <c r="E1011">
        <f>VLOOKUP(data[[#This Row],[id_campaign]],campaign[],4,FALSE)</f>
        <v>13</v>
      </c>
      <c r="F1011" t="str">
        <f>VLOOKUP(data[[#This Row],[id_campaign]],campaign[],2,FALSE)</f>
        <v>Homeownership</v>
      </c>
      <c r="G1011" t="str">
        <f>VLOOKUP(data[[#This Row],[id_customer]],customer[],2,FALSE)</f>
        <v>Janos McKeveney</v>
      </c>
      <c r="H1011" t="str">
        <f>data[[#This Row],[id_customer]]&amp;data[[#This Row],[id_campaign]]</f>
        <v>C0052cam06</v>
      </c>
      <c r="I1011">
        <f>DATEDIF(data[[#This Row],[join_date]],data[[#This Row],[buy_date]],"M")</f>
        <v>5</v>
      </c>
    </row>
    <row r="1012" spans="1:9" x14ac:dyDescent="0.25">
      <c r="A1012" t="s">
        <v>253</v>
      </c>
      <c r="B1012" t="s">
        <v>12</v>
      </c>
      <c r="C1012" s="1">
        <v>44885</v>
      </c>
      <c r="D1012" s="1">
        <v>44885</v>
      </c>
      <c r="E1012">
        <f>VLOOKUP(data[[#This Row],[id_campaign]],campaign[],4,FALSE)</f>
        <v>22</v>
      </c>
      <c r="F1012" t="str">
        <f>VLOOKUP(data[[#This Row],[id_campaign]],campaign[],2,FALSE)</f>
        <v>RVOwner</v>
      </c>
      <c r="G1012" t="str">
        <f>VLOOKUP(data[[#This Row],[id_customer]],customer[],2,FALSE)</f>
        <v>Robbi Maudling</v>
      </c>
      <c r="H1012" t="str">
        <f>data[[#This Row],[id_customer]]&amp;data[[#This Row],[id_campaign]]</f>
        <v>C0053cam05</v>
      </c>
      <c r="I1012">
        <f>DATEDIF(data[[#This Row],[join_date]],data[[#This Row],[buy_date]],"M")</f>
        <v>0</v>
      </c>
    </row>
    <row r="1013" spans="1:9" x14ac:dyDescent="0.25">
      <c r="A1013" t="s">
        <v>253</v>
      </c>
      <c r="B1013" t="s">
        <v>12</v>
      </c>
      <c r="C1013" s="1">
        <v>44885</v>
      </c>
      <c r="D1013" s="1">
        <v>44926</v>
      </c>
      <c r="E1013">
        <f>VLOOKUP(data[[#This Row],[id_campaign]],campaign[],4,FALSE)</f>
        <v>22</v>
      </c>
      <c r="F1013" t="str">
        <f>VLOOKUP(data[[#This Row],[id_campaign]],campaign[],2,FALSE)</f>
        <v>RVOwner</v>
      </c>
      <c r="G1013" t="str">
        <f>VLOOKUP(data[[#This Row],[id_customer]],customer[],2,FALSE)</f>
        <v>Robbi Maudling</v>
      </c>
      <c r="H1013" t="str">
        <f>data[[#This Row],[id_customer]]&amp;data[[#This Row],[id_campaign]]</f>
        <v>C0053cam05</v>
      </c>
      <c r="I1013">
        <f>DATEDIF(data[[#This Row],[join_date]],data[[#This Row],[buy_date]],"M")</f>
        <v>1</v>
      </c>
    </row>
    <row r="1014" spans="1:9" x14ac:dyDescent="0.25">
      <c r="A1014" t="s">
        <v>253</v>
      </c>
      <c r="B1014" t="s">
        <v>12</v>
      </c>
      <c r="C1014" s="1">
        <v>44885</v>
      </c>
      <c r="D1014" s="1">
        <v>44929</v>
      </c>
      <c r="E1014">
        <f>VLOOKUP(data[[#This Row],[id_campaign]],campaign[],4,FALSE)</f>
        <v>22</v>
      </c>
      <c r="F1014" t="str">
        <f>VLOOKUP(data[[#This Row],[id_campaign]],campaign[],2,FALSE)</f>
        <v>RVOwner</v>
      </c>
      <c r="G1014" t="str">
        <f>VLOOKUP(data[[#This Row],[id_customer]],customer[],2,FALSE)</f>
        <v>Robbi Maudling</v>
      </c>
      <c r="H1014" t="str">
        <f>data[[#This Row],[id_customer]]&amp;data[[#This Row],[id_campaign]]</f>
        <v>C0053cam05</v>
      </c>
      <c r="I1014">
        <f>DATEDIF(data[[#This Row],[join_date]],data[[#This Row],[buy_date]],"M")</f>
        <v>1</v>
      </c>
    </row>
    <row r="1015" spans="1:9" x14ac:dyDescent="0.25">
      <c r="A1015" t="s">
        <v>253</v>
      </c>
      <c r="B1015" t="s">
        <v>12</v>
      </c>
      <c r="C1015" s="1">
        <v>44885</v>
      </c>
      <c r="D1015" s="1">
        <v>44986</v>
      </c>
      <c r="E1015">
        <f>VLOOKUP(data[[#This Row],[id_campaign]],campaign[],4,FALSE)</f>
        <v>22</v>
      </c>
      <c r="F1015" t="str">
        <f>VLOOKUP(data[[#This Row],[id_campaign]],campaign[],2,FALSE)</f>
        <v>RVOwner</v>
      </c>
      <c r="G1015" t="str">
        <f>VLOOKUP(data[[#This Row],[id_customer]],customer[],2,FALSE)</f>
        <v>Robbi Maudling</v>
      </c>
      <c r="H1015" t="str">
        <f>data[[#This Row],[id_customer]]&amp;data[[#This Row],[id_campaign]]</f>
        <v>C0053cam05</v>
      </c>
      <c r="I1015">
        <f>DATEDIF(data[[#This Row],[join_date]],data[[#This Row],[buy_date]],"M")</f>
        <v>3</v>
      </c>
    </row>
    <row r="1016" spans="1:9" x14ac:dyDescent="0.25">
      <c r="A1016" t="s">
        <v>253</v>
      </c>
      <c r="B1016" t="s">
        <v>12</v>
      </c>
      <c r="C1016" s="1">
        <v>44885</v>
      </c>
      <c r="D1016" s="1">
        <v>45043</v>
      </c>
      <c r="E1016">
        <f>VLOOKUP(data[[#This Row],[id_campaign]],campaign[],4,FALSE)</f>
        <v>22</v>
      </c>
      <c r="F1016" t="str">
        <f>VLOOKUP(data[[#This Row],[id_campaign]],campaign[],2,FALSE)</f>
        <v>RVOwner</v>
      </c>
      <c r="G1016" t="str">
        <f>VLOOKUP(data[[#This Row],[id_customer]],customer[],2,FALSE)</f>
        <v>Robbi Maudling</v>
      </c>
      <c r="H1016" t="str">
        <f>data[[#This Row],[id_customer]]&amp;data[[#This Row],[id_campaign]]</f>
        <v>C0053cam05</v>
      </c>
      <c r="I1016">
        <f>DATEDIF(data[[#This Row],[join_date]],data[[#This Row],[buy_date]],"M")</f>
        <v>5</v>
      </c>
    </row>
    <row r="1017" spans="1:9" x14ac:dyDescent="0.25">
      <c r="A1017" t="s">
        <v>253</v>
      </c>
      <c r="B1017" t="s">
        <v>12</v>
      </c>
      <c r="C1017" s="1">
        <v>44885</v>
      </c>
      <c r="D1017" s="1">
        <v>45047</v>
      </c>
      <c r="E1017">
        <f>VLOOKUP(data[[#This Row],[id_campaign]],campaign[],4,FALSE)</f>
        <v>22</v>
      </c>
      <c r="F1017" t="str">
        <f>VLOOKUP(data[[#This Row],[id_campaign]],campaign[],2,FALSE)</f>
        <v>RVOwner</v>
      </c>
      <c r="G1017" t="str">
        <f>VLOOKUP(data[[#This Row],[id_customer]],customer[],2,FALSE)</f>
        <v>Robbi Maudling</v>
      </c>
      <c r="H1017" t="str">
        <f>data[[#This Row],[id_customer]]&amp;data[[#This Row],[id_campaign]]</f>
        <v>C0053cam05</v>
      </c>
      <c r="I1017">
        <f>DATEDIF(data[[#This Row],[join_date]],data[[#This Row],[buy_date]],"M")</f>
        <v>5</v>
      </c>
    </row>
    <row r="1018" spans="1:9" x14ac:dyDescent="0.25">
      <c r="A1018" t="s">
        <v>253</v>
      </c>
      <c r="B1018" t="s">
        <v>12</v>
      </c>
      <c r="C1018" s="1">
        <v>44885</v>
      </c>
      <c r="D1018" s="1">
        <v>45078</v>
      </c>
      <c r="E1018">
        <f>VLOOKUP(data[[#This Row],[id_campaign]],campaign[],4,FALSE)</f>
        <v>22</v>
      </c>
      <c r="F1018" t="str">
        <f>VLOOKUP(data[[#This Row],[id_campaign]],campaign[],2,FALSE)</f>
        <v>RVOwner</v>
      </c>
      <c r="G1018" t="str">
        <f>VLOOKUP(data[[#This Row],[id_customer]],customer[],2,FALSE)</f>
        <v>Robbi Maudling</v>
      </c>
      <c r="H1018" t="str">
        <f>data[[#This Row],[id_customer]]&amp;data[[#This Row],[id_campaign]]</f>
        <v>C0053cam05</v>
      </c>
      <c r="I1018">
        <f>DATEDIF(data[[#This Row],[join_date]],data[[#This Row],[buy_date]],"M")</f>
        <v>6</v>
      </c>
    </row>
    <row r="1019" spans="1:9" x14ac:dyDescent="0.25">
      <c r="A1019" t="s">
        <v>253</v>
      </c>
      <c r="B1019" t="s">
        <v>36</v>
      </c>
      <c r="C1019" s="1">
        <v>44900</v>
      </c>
      <c r="D1019" s="1">
        <v>44900</v>
      </c>
      <c r="E1019">
        <f>VLOOKUP(data[[#This Row],[id_campaign]],campaign[],4,FALSE)</f>
        <v>29</v>
      </c>
      <c r="F1019" t="str">
        <f>VLOOKUP(data[[#This Row],[id_campaign]],campaign[],2,FALSE)</f>
        <v>MaritalStatus</v>
      </c>
      <c r="G1019" t="str">
        <f>VLOOKUP(data[[#This Row],[id_customer]],customer[],2,FALSE)</f>
        <v>Robbi Maudling</v>
      </c>
      <c r="H1019" t="str">
        <f>data[[#This Row],[id_customer]]&amp;data[[#This Row],[id_campaign]]</f>
        <v>C0053cam17</v>
      </c>
      <c r="I1019">
        <f>DATEDIF(data[[#This Row],[join_date]],data[[#This Row],[buy_date]],"M")</f>
        <v>0</v>
      </c>
    </row>
    <row r="1020" spans="1:9" x14ac:dyDescent="0.25">
      <c r="A1020" t="s">
        <v>253</v>
      </c>
      <c r="B1020" t="s">
        <v>36</v>
      </c>
      <c r="C1020" s="1">
        <v>44900</v>
      </c>
      <c r="D1020" s="1">
        <v>44975</v>
      </c>
      <c r="E1020">
        <f>VLOOKUP(data[[#This Row],[id_campaign]],campaign[],4,FALSE)</f>
        <v>29</v>
      </c>
      <c r="F1020" t="str">
        <f>VLOOKUP(data[[#This Row],[id_campaign]],campaign[],2,FALSE)</f>
        <v>MaritalStatus</v>
      </c>
      <c r="G1020" t="str">
        <f>VLOOKUP(data[[#This Row],[id_customer]],customer[],2,FALSE)</f>
        <v>Robbi Maudling</v>
      </c>
      <c r="H1020" t="str">
        <f>data[[#This Row],[id_customer]]&amp;data[[#This Row],[id_campaign]]</f>
        <v>C0053cam17</v>
      </c>
      <c r="I1020">
        <f>DATEDIF(data[[#This Row],[join_date]],data[[#This Row],[buy_date]],"M")</f>
        <v>2</v>
      </c>
    </row>
    <row r="1021" spans="1:9" x14ac:dyDescent="0.25">
      <c r="A1021" t="s">
        <v>253</v>
      </c>
      <c r="B1021" t="s">
        <v>36</v>
      </c>
      <c r="C1021" s="1">
        <v>44900</v>
      </c>
      <c r="D1021" s="1">
        <v>44991</v>
      </c>
      <c r="E1021">
        <f>VLOOKUP(data[[#This Row],[id_campaign]],campaign[],4,FALSE)</f>
        <v>29</v>
      </c>
      <c r="F1021" t="str">
        <f>VLOOKUP(data[[#This Row],[id_campaign]],campaign[],2,FALSE)</f>
        <v>MaritalStatus</v>
      </c>
      <c r="G1021" t="str">
        <f>VLOOKUP(data[[#This Row],[id_customer]],customer[],2,FALSE)</f>
        <v>Robbi Maudling</v>
      </c>
      <c r="H1021" t="str">
        <f>data[[#This Row],[id_customer]]&amp;data[[#This Row],[id_campaign]]</f>
        <v>C0053cam17</v>
      </c>
      <c r="I1021">
        <f>DATEDIF(data[[#This Row],[join_date]],data[[#This Row],[buy_date]],"M")</f>
        <v>3</v>
      </c>
    </row>
    <row r="1022" spans="1:9" x14ac:dyDescent="0.25">
      <c r="A1022" t="s">
        <v>253</v>
      </c>
      <c r="B1022" t="s">
        <v>36</v>
      </c>
      <c r="C1022" s="1">
        <v>44900</v>
      </c>
      <c r="D1022" s="1">
        <v>45054</v>
      </c>
      <c r="E1022">
        <f>VLOOKUP(data[[#This Row],[id_campaign]],campaign[],4,FALSE)</f>
        <v>29</v>
      </c>
      <c r="F1022" t="str">
        <f>VLOOKUP(data[[#This Row],[id_campaign]],campaign[],2,FALSE)</f>
        <v>MaritalStatus</v>
      </c>
      <c r="G1022" t="str">
        <f>VLOOKUP(data[[#This Row],[id_customer]],customer[],2,FALSE)</f>
        <v>Robbi Maudling</v>
      </c>
      <c r="H1022" t="str">
        <f>data[[#This Row],[id_customer]]&amp;data[[#This Row],[id_campaign]]</f>
        <v>C0053cam17</v>
      </c>
      <c r="I1022">
        <f>DATEDIF(data[[#This Row],[join_date]],data[[#This Row],[buy_date]],"M")</f>
        <v>5</v>
      </c>
    </row>
    <row r="1023" spans="1:9" x14ac:dyDescent="0.25">
      <c r="A1023" t="s">
        <v>253</v>
      </c>
      <c r="B1023" t="s">
        <v>4</v>
      </c>
      <c r="C1023" s="1">
        <v>44928</v>
      </c>
      <c r="D1023" s="1">
        <v>44928</v>
      </c>
      <c r="E1023">
        <f>VLOOKUP(data[[#This Row],[id_campaign]],campaign[],4,FALSE)</f>
        <v>10</v>
      </c>
      <c r="F1023" t="str">
        <f>VLOOKUP(data[[#This Row],[id_campaign]],campaign[],2,FALSE)</f>
        <v>ChildrenInHH</v>
      </c>
      <c r="G1023" t="str">
        <f>VLOOKUP(data[[#This Row],[id_customer]],customer[],2,FALSE)</f>
        <v>Robbi Maudling</v>
      </c>
      <c r="H1023" t="str">
        <f>data[[#This Row],[id_customer]]&amp;data[[#This Row],[id_campaign]]</f>
        <v>C0053cam01</v>
      </c>
      <c r="I1023">
        <f>DATEDIF(data[[#This Row],[join_date]],data[[#This Row],[buy_date]],"M")</f>
        <v>0</v>
      </c>
    </row>
    <row r="1024" spans="1:9" x14ac:dyDescent="0.25">
      <c r="A1024" t="s">
        <v>253</v>
      </c>
      <c r="B1024" t="s">
        <v>4</v>
      </c>
      <c r="C1024" s="1">
        <v>44928</v>
      </c>
      <c r="D1024" s="1">
        <v>44959</v>
      </c>
      <c r="E1024">
        <f>VLOOKUP(data[[#This Row],[id_campaign]],campaign[],4,FALSE)</f>
        <v>10</v>
      </c>
      <c r="F1024" t="str">
        <f>VLOOKUP(data[[#This Row],[id_campaign]],campaign[],2,FALSE)</f>
        <v>ChildrenInHH</v>
      </c>
      <c r="G1024" t="str">
        <f>VLOOKUP(data[[#This Row],[id_customer]],customer[],2,FALSE)</f>
        <v>Robbi Maudling</v>
      </c>
      <c r="H1024" t="str">
        <f>data[[#This Row],[id_customer]]&amp;data[[#This Row],[id_campaign]]</f>
        <v>C0053cam01</v>
      </c>
      <c r="I1024">
        <f>DATEDIF(data[[#This Row],[join_date]],data[[#This Row],[buy_date]],"M")</f>
        <v>1</v>
      </c>
    </row>
    <row r="1025" spans="1:9" x14ac:dyDescent="0.25">
      <c r="A1025" t="s">
        <v>253</v>
      </c>
      <c r="B1025" t="s">
        <v>4</v>
      </c>
      <c r="C1025" s="1">
        <v>44928</v>
      </c>
      <c r="D1025" s="1">
        <v>44990</v>
      </c>
      <c r="E1025">
        <f>VLOOKUP(data[[#This Row],[id_campaign]],campaign[],4,FALSE)</f>
        <v>10</v>
      </c>
      <c r="F1025" t="str">
        <f>VLOOKUP(data[[#This Row],[id_campaign]],campaign[],2,FALSE)</f>
        <v>ChildrenInHH</v>
      </c>
      <c r="G1025" t="str">
        <f>VLOOKUP(data[[#This Row],[id_customer]],customer[],2,FALSE)</f>
        <v>Robbi Maudling</v>
      </c>
      <c r="H1025" t="str">
        <f>data[[#This Row],[id_customer]]&amp;data[[#This Row],[id_campaign]]</f>
        <v>C0053cam01</v>
      </c>
      <c r="I1025">
        <f>DATEDIF(data[[#This Row],[join_date]],data[[#This Row],[buy_date]],"M")</f>
        <v>2</v>
      </c>
    </row>
    <row r="1026" spans="1:9" x14ac:dyDescent="0.25">
      <c r="A1026" t="s">
        <v>253</v>
      </c>
      <c r="B1026" t="s">
        <v>4</v>
      </c>
      <c r="C1026" s="1">
        <v>44928</v>
      </c>
      <c r="D1026" s="1">
        <v>45029</v>
      </c>
      <c r="E1026">
        <f>VLOOKUP(data[[#This Row],[id_campaign]],campaign[],4,FALSE)</f>
        <v>10</v>
      </c>
      <c r="F1026" t="str">
        <f>VLOOKUP(data[[#This Row],[id_campaign]],campaign[],2,FALSE)</f>
        <v>ChildrenInHH</v>
      </c>
      <c r="G1026" t="str">
        <f>VLOOKUP(data[[#This Row],[id_customer]],customer[],2,FALSE)</f>
        <v>Robbi Maudling</v>
      </c>
      <c r="H1026" t="str">
        <f>data[[#This Row],[id_customer]]&amp;data[[#This Row],[id_campaign]]</f>
        <v>C0053cam01</v>
      </c>
      <c r="I1026">
        <f>DATEDIF(data[[#This Row],[join_date]],data[[#This Row],[buy_date]],"M")</f>
        <v>3</v>
      </c>
    </row>
    <row r="1027" spans="1:9" x14ac:dyDescent="0.25">
      <c r="A1027" t="s">
        <v>253</v>
      </c>
      <c r="B1027" t="s">
        <v>4</v>
      </c>
      <c r="C1027" s="1">
        <v>44928</v>
      </c>
      <c r="D1027" s="1">
        <v>45061</v>
      </c>
      <c r="E1027">
        <f>VLOOKUP(data[[#This Row],[id_campaign]],campaign[],4,FALSE)</f>
        <v>10</v>
      </c>
      <c r="F1027" t="str">
        <f>VLOOKUP(data[[#This Row],[id_campaign]],campaign[],2,FALSE)</f>
        <v>ChildrenInHH</v>
      </c>
      <c r="G1027" t="str">
        <f>VLOOKUP(data[[#This Row],[id_customer]],customer[],2,FALSE)</f>
        <v>Robbi Maudling</v>
      </c>
      <c r="H1027" t="str">
        <f>data[[#This Row],[id_customer]]&amp;data[[#This Row],[id_campaign]]</f>
        <v>C0053cam01</v>
      </c>
      <c r="I1027">
        <f>DATEDIF(data[[#This Row],[join_date]],data[[#This Row],[buy_date]],"M")</f>
        <v>4</v>
      </c>
    </row>
    <row r="1028" spans="1:9" x14ac:dyDescent="0.25">
      <c r="A1028" t="s">
        <v>257</v>
      </c>
      <c r="B1028" t="s">
        <v>32</v>
      </c>
      <c r="C1028" s="1">
        <v>44831</v>
      </c>
      <c r="D1028" s="1">
        <v>44831</v>
      </c>
      <c r="E1028">
        <f>VLOOKUP(data[[#This Row],[id_campaign]],campaign[],4,FALSE)</f>
        <v>14</v>
      </c>
      <c r="F1028" t="str">
        <f>VLOOKUP(data[[#This Row],[id_campaign]],campaign[],2,FALSE)</f>
        <v>OwnsMotorcycle</v>
      </c>
      <c r="G1028" t="str">
        <f>VLOOKUP(data[[#This Row],[id_customer]],customer[],2,FALSE)</f>
        <v>Stern Petruszka</v>
      </c>
      <c r="H1028" t="str">
        <f>data[[#This Row],[id_customer]]&amp;data[[#This Row],[id_campaign]]</f>
        <v>C0054cam15</v>
      </c>
      <c r="I1028">
        <f>DATEDIF(data[[#This Row],[join_date]],data[[#This Row],[buy_date]],"M")</f>
        <v>0</v>
      </c>
    </row>
    <row r="1029" spans="1:9" x14ac:dyDescent="0.25">
      <c r="A1029" t="s">
        <v>257</v>
      </c>
      <c r="B1029" t="s">
        <v>32</v>
      </c>
      <c r="C1029" s="1">
        <v>44831</v>
      </c>
      <c r="D1029" s="1">
        <v>44861</v>
      </c>
      <c r="E1029">
        <f>VLOOKUP(data[[#This Row],[id_campaign]],campaign[],4,FALSE)</f>
        <v>14</v>
      </c>
      <c r="F1029" t="str">
        <f>VLOOKUP(data[[#This Row],[id_campaign]],campaign[],2,FALSE)</f>
        <v>OwnsMotorcycle</v>
      </c>
      <c r="G1029" t="str">
        <f>VLOOKUP(data[[#This Row],[id_customer]],customer[],2,FALSE)</f>
        <v>Stern Petruszka</v>
      </c>
      <c r="H1029" t="str">
        <f>data[[#This Row],[id_customer]]&amp;data[[#This Row],[id_campaign]]</f>
        <v>C0054cam15</v>
      </c>
      <c r="I1029">
        <f>DATEDIF(data[[#This Row],[join_date]],data[[#This Row],[buy_date]],"M")</f>
        <v>1</v>
      </c>
    </row>
    <row r="1030" spans="1:9" x14ac:dyDescent="0.25">
      <c r="A1030" t="s">
        <v>257</v>
      </c>
      <c r="B1030" t="s">
        <v>32</v>
      </c>
      <c r="C1030" s="1">
        <v>44831</v>
      </c>
      <c r="D1030" s="1">
        <v>44875</v>
      </c>
      <c r="E1030">
        <f>VLOOKUP(data[[#This Row],[id_campaign]],campaign[],4,FALSE)</f>
        <v>14</v>
      </c>
      <c r="F1030" t="str">
        <f>VLOOKUP(data[[#This Row],[id_campaign]],campaign[],2,FALSE)</f>
        <v>OwnsMotorcycle</v>
      </c>
      <c r="G1030" t="str">
        <f>VLOOKUP(data[[#This Row],[id_customer]],customer[],2,FALSE)</f>
        <v>Stern Petruszka</v>
      </c>
      <c r="H1030" t="str">
        <f>data[[#This Row],[id_customer]]&amp;data[[#This Row],[id_campaign]]</f>
        <v>C0054cam15</v>
      </c>
      <c r="I1030">
        <f>DATEDIF(data[[#This Row],[join_date]],data[[#This Row],[buy_date]],"M")</f>
        <v>1</v>
      </c>
    </row>
    <row r="1031" spans="1:9" x14ac:dyDescent="0.25">
      <c r="A1031" t="s">
        <v>257</v>
      </c>
      <c r="B1031" t="s">
        <v>32</v>
      </c>
      <c r="C1031" s="1">
        <v>44831</v>
      </c>
      <c r="D1031" s="1">
        <v>44896</v>
      </c>
      <c r="E1031">
        <f>VLOOKUP(data[[#This Row],[id_campaign]],campaign[],4,FALSE)</f>
        <v>14</v>
      </c>
      <c r="F1031" t="str">
        <f>VLOOKUP(data[[#This Row],[id_campaign]],campaign[],2,FALSE)</f>
        <v>OwnsMotorcycle</v>
      </c>
      <c r="G1031" t="str">
        <f>VLOOKUP(data[[#This Row],[id_customer]],customer[],2,FALSE)</f>
        <v>Stern Petruszka</v>
      </c>
      <c r="H1031" t="str">
        <f>data[[#This Row],[id_customer]]&amp;data[[#This Row],[id_campaign]]</f>
        <v>C0054cam15</v>
      </c>
      <c r="I1031">
        <f>DATEDIF(data[[#This Row],[join_date]],data[[#This Row],[buy_date]],"M")</f>
        <v>2</v>
      </c>
    </row>
    <row r="1032" spans="1:9" x14ac:dyDescent="0.25">
      <c r="A1032" t="s">
        <v>257</v>
      </c>
      <c r="B1032" t="s">
        <v>32</v>
      </c>
      <c r="C1032" s="1">
        <v>44831</v>
      </c>
      <c r="D1032" s="1">
        <v>44937</v>
      </c>
      <c r="E1032">
        <f>VLOOKUP(data[[#This Row],[id_campaign]],campaign[],4,FALSE)</f>
        <v>14</v>
      </c>
      <c r="F1032" t="str">
        <f>VLOOKUP(data[[#This Row],[id_campaign]],campaign[],2,FALSE)</f>
        <v>OwnsMotorcycle</v>
      </c>
      <c r="G1032" t="str">
        <f>VLOOKUP(data[[#This Row],[id_customer]],customer[],2,FALSE)</f>
        <v>Stern Petruszka</v>
      </c>
      <c r="H1032" t="str">
        <f>data[[#This Row],[id_customer]]&amp;data[[#This Row],[id_campaign]]</f>
        <v>C0054cam15</v>
      </c>
      <c r="I1032">
        <f>DATEDIF(data[[#This Row],[join_date]],data[[#This Row],[buy_date]],"M")</f>
        <v>3</v>
      </c>
    </row>
    <row r="1033" spans="1:9" x14ac:dyDescent="0.25">
      <c r="A1033" t="s">
        <v>257</v>
      </c>
      <c r="B1033" t="s">
        <v>32</v>
      </c>
      <c r="C1033" s="1">
        <v>44831</v>
      </c>
      <c r="D1033" s="1">
        <v>44960</v>
      </c>
      <c r="E1033">
        <f>VLOOKUP(data[[#This Row],[id_campaign]],campaign[],4,FALSE)</f>
        <v>14</v>
      </c>
      <c r="F1033" t="str">
        <f>VLOOKUP(data[[#This Row],[id_campaign]],campaign[],2,FALSE)</f>
        <v>OwnsMotorcycle</v>
      </c>
      <c r="G1033" t="str">
        <f>VLOOKUP(data[[#This Row],[id_customer]],customer[],2,FALSE)</f>
        <v>Stern Petruszka</v>
      </c>
      <c r="H1033" t="str">
        <f>data[[#This Row],[id_customer]]&amp;data[[#This Row],[id_campaign]]</f>
        <v>C0054cam15</v>
      </c>
      <c r="I1033">
        <f>DATEDIF(data[[#This Row],[join_date]],data[[#This Row],[buy_date]],"M")</f>
        <v>4</v>
      </c>
    </row>
    <row r="1034" spans="1:9" x14ac:dyDescent="0.25">
      <c r="A1034" t="s">
        <v>257</v>
      </c>
      <c r="B1034" t="s">
        <v>32</v>
      </c>
      <c r="C1034" s="1">
        <v>44831</v>
      </c>
      <c r="D1034" s="1">
        <v>44987</v>
      </c>
      <c r="E1034">
        <f>VLOOKUP(data[[#This Row],[id_campaign]],campaign[],4,FALSE)</f>
        <v>14</v>
      </c>
      <c r="F1034" t="str">
        <f>VLOOKUP(data[[#This Row],[id_campaign]],campaign[],2,FALSE)</f>
        <v>OwnsMotorcycle</v>
      </c>
      <c r="G1034" t="str">
        <f>VLOOKUP(data[[#This Row],[id_customer]],customer[],2,FALSE)</f>
        <v>Stern Petruszka</v>
      </c>
      <c r="H1034" t="str">
        <f>data[[#This Row],[id_customer]]&amp;data[[#This Row],[id_campaign]]</f>
        <v>C0054cam15</v>
      </c>
      <c r="I1034">
        <f>DATEDIF(data[[#This Row],[join_date]],data[[#This Row],[buy_date]],"M")</f>
        <v>5</v>
      </c>
    </row>
    <row r="1035" spans="1:9" x14ac:dyDescent="0.25">
      <c r="A1035" t="s">
        <v>257</v>
      </c>
      <c r="B1035" t="s">
        <v>32</v>
      </c>
      <c r="C1035" s="1">
        <v>44831</v>
      </c>
      <c r="D1035" s="1">
        <v>45045</v>
      </c>
      <c r="E1035">
        <f>VLOOKUP(data[[#This Row],[id_campaign]],campaign[],4,FALSE)</f>
        <v>14</v>
      </c>
      <c r="F1035" t="str">
        <f>VLOOKUP(data[[#This Row],[id_campaign]],campaign[],2,FALSE)</f>
        <v>OwnsMotorcycle</v>
      </c>
      <c r="G1035" t="str">
        <f>VLOOKUP(data[[#This Row],[id_customer]],customer[],2,FALSE)</f>
        <v>Stern Petruszka</v>
      </c>
      <c r="H1035" t="str">
        <f>data[[#This Row],[id_customer]]&amp;data[[#This Row],[id_campaign]]</f>
        <v>C0054cam15</v>
      </c>
      <c r="I1035">
        <f>DATEDIF(data[[#This Row],[join_date]],data[[#This Row],[buy_date]],"M")</f>
        <v>7</v>
      </c>
    </row>
    <row r="1036" spans="1:9" x14ac:dyDescent="0.25">
      <c r="A1036" t="s">
        <v>257</v>
      </c>
      <c r="B1036" t="s">
        <v>32</v>
      </c>
      <c r="C1036" s="1">
        <v>44831</v>
      </c>
      <c r="D1036" s="1">
        <v>45087</v>
      </c>
      <c r="E1036">
        <f>VLOOKUP(data[[#This Row],[id_campaign]],campaign[],4,FALSE)</f>
        <v>14</v>
      </c>
      <c r="F1036" t="str">
        <f>VLOOKUP(data[[#This Row],[id_campaign]],campaign[],2,FALSE)</f>
        <v>OwnsMotorcycle</v>
      </c>
      <c r="G1036" t="str">
        <f>VLOOKUP(data[[#This Row],[id_customer]],customer[],2,FALSE)</f>
        <v>Stern Petruszka</v>
      </c>
      <c r="H1036" t="str">
        <f>data[[#This Row],[id_customer]]&amp;data[[#This Row],[id_campaign]]</f>
        <v>C0054cam15</v>
      </c>
      <c r="I1036">
        <f>DATEDIF(data[[#This Row],[join_date]],data[[#This Row],[buy_date]],"M")</f>
        <v>8</v>
      </c>
    </row>
    <row r="1037" spans="1:9" x14ac:dyDescent="0.25">
      <c r="A1037" t="s">
        <v>257</v>
      </c>
      <c r="B1037" t="s">
        <v>12</v>
      </c>
      <c r="C1037" s="1">
        <v>44906</v>
      </c>
      <c r="D1037" s="1">
        <v>44906</v>
      </c>
      <c r="E1037">
        <f>VLOOKUP(data[[#This Row],[id_campaign]],campaign[],4,FALSE)</f>
        <v>22</v>
      </c>
      <c r="F1037" t="str">
        <f>VLOOKUP(data[[#This Row],[id_campaign]],campaign[],2,FALSE)</f>
        <v>RVOwner</v>
      </c>
      <c r="G1037" t="str">
        <f>VLOOKUP(data[[#This Row],[id_customer]],customer[],2,FALSE)</f>
        <v>Stern Petruszka</v>
      </c>
      <c r="H1037" t="str">
        <f>data[[#This Row],[id_customer]]&amp;data[[#This Row],[id_campaign]]</f>
        <v>C0054cam05</v>
      </c>
      <c r="I1037">
        <f>DATEDIF(data[[#This Row],[join_date]],data[[#This Row],[buy_date]],"M")</f>
        <v>0</v>
      </c>
    </row>
    <row r="1038" spans="1:9" x14ac:dyDescent="0.25">
      <c r="A1038" t="s">
        <v>257</v>
      </c>
      <c r="B1038" t="s">
        <v>12</v>
      </c>
      <c r="C1038" s="1">
        <v>44906</v>
      </c>
      <c r="D1038" s="1">
        <v>44951</v>
      </c>
      <c r="E1038">
        <f>VLOOKUP(data[[#This Row],[id_campaign]],campaign[],4,FALSE)</f>
        <v>22</v>
      </c>
      <c r="F1038" t="str">
        <f>VLOOKUP(data[[#This Row],[id_campaign]],campaign[],2,FALSE)</f>
        <v>RVOwner</v>
      </c>
      <c r="G1038" t="str">
        <f>VLOOKUP(data[[#This Row],[id_customer]],customer[],2,FALSE)</f>
        <v>Stern Petruszka</v>
      </c>
      <c r="H1038" t="str">
        <f>data[[#This Row],[id_customer]]&amp;data[[#This Row],[id_campaign]]</f>
        <v>C0054cam05</v>
      </c>
      <c r="I1038">
        <f>DATEDIF(data[[#This Row],[join_date]],data[[#This Row],[buy_date]],"M")</f>
        <v>1</v>
      </c>
    </row>
    <row r="1039" spans="1:9" x14ac:dyDescent="0.25">
      <c r="A1039" t="s">
        <v>257</v>
      </c>
      <c r="B1039" t="s">
        <v>12</v>
      </c>
      <c r="C1039" s="1">
        <v>44906</v>
      </c>
      <c r="D1039" s="1">
        <v>44968</v>
      </c>
      <c r="E1039">
        <f>VLOOKUP(data[[#This Row],[id_campaign]],campaign[],4,FALSE)</f>
        <v>22</v>
      </c>
      <c r="F1039" t="str">
        <f>VLOOKUP(data[[#This Row],[id_campaign]],campaign[],2,FALSE)</f>
        <v>RVOwner</v>
      </c>
      <c r="G1039" t="str">
        <f>VLOOKUP(data[[#This Row],[id_customer]],customer[],2,FALSE)</f>
        <v>Stern Petruszka</v>
      </c>
      <c r="H1039" t="str">
        <f>data[[#This Row],[id_customer]]&amp;data[[#This Row],[id_campaign]]</f>
        <v>C0054cam05</v>
      </c>
      <c r="I1039">
        <f>DATEDIF(data[[#This Row],[join_date]],data[[#This Row],[buy_date]],"M")</f>
        <v>2</v>
      </c>
    </row>
    <row r="1040" spans="1:9" x14ac:dyDescent="0.25">
      <c r="A1040" t="s">
        <v>257</v>
      </c>
      <c r="B1040" t="s">
        <v>12</v>
      </c>
      <c r="C1040" s="1">
        <v>44906</v>
      </c>
      <c r="D1040" s="1">
        <v>45007</v>
      </c>
      <c r="E1040">
        <f>VLOOKUP(data[[#This Row],[id_campaign]],campaign[],4,FALSE)</f>
        <v>22</v>
      </c>
      <c r="F1040" t="str">
        <f>VLOOKUP(data[[#This Row],[id_campaign]],campaign[],2,FALSE)</f>
        <v>RVOwner</v>
      </c>
      <c r="G1040" t="str">
        <f>VLOOKUP(data[[#This Row],[id_customer]],customer[],2,FALSE)</f>
        <v>Stern Petruszka</v>
      </c>
      <c r="H1040" t="str">
        <f>data[[#This Row],[id_customer]]&amp;data[[#This Row],[id_campaign]]</f>
        <v>C0054cam05</v>
      </c>
      <c r="I1040">
        <f>DATEDIF(data[[#This Row],[join_date]],data[[#This Row],[buy_date]],"M")</f>
        <v>3</v>
      </c>
    </row>
    <row r="1041" spans="1:9" x14ac:dyDescent="0.25">
      <c r="A1041" t="s">
        <v>257</v>
      </c>
      <c r="B1041" t="s">
        <v>12</v>
      </c>
      <c r="C1041" s="1">
        <v>44906</v>
      </c>
      <c r="D1041" s="1">
        <v>45040</v>
      </c>
      <c r="E1041">
        <f>VLOOKUP(data[[#This Row],[id_campaign]],campaign[],4,FALSE)</f>
        <v>22</v>
      </c>
      <c r="F1041" t="str">
        <f>VLOOKUP(data[[#This Row],[id_campaign]],campaign[],2,FALSE)</f>
        <v>RVOwner</v>
      </c>
      <c r="G1041" t="str">
        <f>VLOOKUP(data[[#This Row],[id_customer]],customer[],2,FALSE)</f>
        <v>Stern Petruszka</v>
      </c>
      <c r="H1041" t="str">
        <f>data[[#This Row],[id_customer]]&amp;data[[#This Row],[id_campaign]]</f>
        <v>C0054cam05</v>
      </c>
      <c r="I1041">
        <f>DATEDIF(data[[#This Row],[join_date]],data[[#This Row],[buy_date]],"M")</f>
        <v>4</v>
      </c>
    </row>
    <row r="1042" spans="1:9" x14ac:dyDescent="0.25">
      <c r="A1042" t="s">
        <v>257</v>
      </c>
      <c r="B1042" t="s">
        <v>12</v>
      </c>
      <c r="C1042" s="1">
        <v>44906</v>
      </c>
      <c r="D1042" s="1">
        <v>45058</v>
      </c>
      <c r="E1042">
        <f>VLOOKUP(data[[#This Row],[id_campaign]],campaign[],4,FALSE)</f>
        <v>22</v>
      </c>
      <c r="F1042" t="str">
        <f>VLOOKUP(data[[#This Row],[id_campaign]],campaign[],2,FALSE)</f>
        <v>RVOwner</v>
      </c>
      <c r="G1042" t="str">
        <f>VLOOKUP(data[[#This Row],[id_customer]],customer[],2,FALSE)</f>
        <v>Stern Petruszka</v>
      </c>
      <c r="H1042" t="str">
        <f>data[[#This Row],[id_customer]]&amp;data[[#This Row],[id_campaign]]</f>
        <v>C0054cam05</v>
      </c>
      <c r="I1042">
        <f>DATEDIF(data[[#This Row],[join_date]],data[[#This Row],[buy_date]],"M")</f>
        <v>5</v>
      </c>
    </row>
    <row r="1043" spans="1:9" x14ac:dyDescent="0.25">
      <c r="A1043" t="s">
        <v>257</v>
      </c>
      <c r="B1043" t="s">
        <v>8</v>
      </c>
      <c r="C1043" s="1">
        <v>44991</v>
      </c>
      <c r="D1043" s="1">
        <v>44991</v>
      </c>
      <c r="E1043">
        <f>VLOOKUP(data[[#This Row],[id_campaign]],campaign[],4,FALSE)</f>
        <v>62</v>
      </c>
      <c r="F1043" t="str">
        <f>VLOOKUP(data[[#This Row],[id_campaign]],campaign[],2,FALSE)</f>
        <v>HandsetWebCapable</v>
      </c>
      <c r="G1043" t="str">
        <f>VLOOKUP(data[[#This Row],[id_customer]],customer[],2,FALSE)</f>
        <v>Stern Petruszka</v>
      </c>
      <c r="H1043" t="str">
        <f>data[[#This Row],[id_customer]]&amp;data[[#This Row],[id_campaign]]</f>
        <v>C0054cam03</v>
      </c>
      <c r="I1043">
        <f>DATEDIF(data[[#This Row],[join_date]],data[[#This Row],[buy_date]],"M")</f>
        <v>0</v>
      </c>
    </row>
    <row r="1044" spans="1:9" x14ac:dyDescent="0.25">
      <c r="A1044" t="s">
        <v>257</v>
      </c>
      <c r="B1044" t="s">
        <v>8</v>
      </c>
      <c r="C1044" s="1">
        <v>44991</v>
      </c>
      <c r="D1044" s="1">
        <v>45034</v>
      </c>
      <c r="E1044">
        <f>VLOOKUP(data[[#This Row],[id_campaign]],campaign[],4,FALSE)</f>
        <v>62</v>
      </c>
      <c r="F1044" t="str">
        <f>VLOOKUP(data[[#This Row],[id_campaign]],campaign[],2,FALSE)</f>
        <v>HandsetWebCapable</v>
      </c>
      <c r="G1044" t="str">
        <f>VLOOKUP(data[[#This Row],[id_customer]],customer[],2,FALSE)</f>
        <v>Stern Petruszka</v>
      </c>
      <c r="H1044" t="str">
        <f>data[[#This Row],[id_customer]]&amp;data[[#This Row],[id_campaign]]</f>
        <v>C0054cam03</v>
      </c>
      <c r="I1044">
        <f>DATEDIF(data[[#This Row],[join_date]],data[[#This Row],[buy_date]],"M")</f>
        <v>1</v>
      </c>
    </row>
    <row r="1045" spans="1:9" x14ac:dyDescent="0.25">
      <c r="A1045" t="s">
        <v>257</v>
      </c>
      <c r="B1045" t="s">
        <v>8</v>
      </c>
      <c r="C1045" s="1">
        <v>44991</v>
      </c>
      <c r="D1045" s="1">
        <v>45067</v>
      </c>
      <c r="E1045">
        <f>VLOOKUP(data[[#This Row],[id_campaign]],campaign[],4,FALSE)</f>
        <v>62</v>
      </c>
      <c r="F1045" t="str">
        <f>VLOOKUP(data[[#This Row],[id_campaign]],campaign[],2,FALSE)</f>
        <v>HandsetWebCapable</v>
      </c>
      <c r="G1045" t="str">
        <f>VLOOKUP(data[[#This Row],[id_customer]],customer[],2,FALSE)</f>
        <v>Stern Petruszka</v>
      </c>
      <c r="H1045" t="str">
        <f>data[[#This Row],[id_customer]]&amp;data[[#This Row],[id_campaign]]</f>
        <v>C0054cam03</v>
      </c>
      <c r="I1045">
        <f>DATEDIF(data[[#This Row],[join_date]],data[[#This Row],[buy_date]],"M")</f>
        <v>2</v>
      </c>
    </row>
    <row r="1046" spans="1:9" x14ac:dyDescent="0.25">
      <c r="A1046" t="s">
        <v>261</v>
      </c>
      <c r="B1046" t="s">
        <v>12</v>
      </c>
      <c r="C1046" s="1">
        <v>44596</v>
      </c>
      <c r="D1046" s="1">
        <v>44596</v>
      </c>
      <c r="E1046">
        <f>VLOOKUP(data[[#This Row],[id_campaign]],campaign[],4,FALSE)</f>
        <v>22</v>
      </c>
      <c r="F1046" t="str">
        <f>VLOOKUP(data[[#This Row],[id_campaign]],campaign[],2,FALSE)</f>
        <v>RVOwner</v>
      </c>
      <c r="G1046" t="str">
        <f>VLOOKUP(data[[#This Row],[id_customer]],customer[],2,FALSE)</f>
        <v>Noellyn Greger</v>
      </c>
      <c r="H1046" t="str">
        <f>data[[#This Row],[id_customer]]&amp;data[[#This Row],[id_campaign]]</f>
        <v>C0055cam05</v>
      </c>
      <c r="I1046">
        <f>DATEDIF(data[[#This Row],[join_date]],data[[#This Row],[buy_date]],"M")</f>
        <v>0</v>
      </c>
    </row>
    <row r="1047" spans="1:9" x14ac:dyDescent="0.25">
      <c r="A1047" t="s">
        <v>261</v>
      </c>
      <c r="B1047" t="s">
        <v>12</v>
      </c>
      <c r="C1047" s="1">
        <v>44596</v>
      </c>
      <c r="D1047" s="1">
        <v>44667</v>
      </c>
      <c r="E1047">
        <f>VLOOKUP(data[[#This Row],[id_campaign]],campaign[],4,FALSE)</f>
        <v>22</v>
      </c>
      <c r="F1047" t="str">
        <f>VLOOKUP(data[[#This Row],[id_campaign]],campaign[],2,FALSE)</f>
        <v>RVOwner</v>
      </c>
      <c r="G1047" t="str">
        <f>VLOOKUP(data[[#This Row],[id_customer]],customer[],2,FALSE)</f>
        <v>Noellyn Greger</v>
      </c>
      <c r="H1047" t="str">
        <f>data[[#This Row],[id_customer]]&amp;data[[#This Row],[id_campaign]]</f>
        <v>C0055cam05</v>
      </c>
      <c r="I1047">
        <f>DATEDIF(data[[#This Row],[join_date]],data[[#This Row],[buy_date]],"M")</f>
        <v>2</v>
      </c>
    </row>
    <row r="1048" spans="1:9" x14ac:dyDescent="0.25">
      <c r="A1048" t="s">
        <v>261</v>
      </c>
      <c r="B1048" t="s">
        <v>12</v>
      </c>
      <c r="C1048" s="1">
        <v>44596</v>
      </c>
      <c r="D1048" s="1">
        <v>44688</v>
      </c>
      <c r="E1048">
        <f>VLOOKUP(data[[#This Row],[id_campaign]],campaign[],4,FALSE)</f>
        <v>22</v>
      </c>
      <c r="F1048" t="str">
        <f>VLOOKUP(data[[#This Row],[id_campaign]],campaign[],2,FALSE)</f>
        <v>RVOwner</v>
      </c>
      <c r="G1048" t="str">
        <f>VLOOKUP(data[[#This Row],[id_customer]],customer[],2,FALSE)</f>
        <v>Noellyn Greger</v>
      </c>
      <c r="H1048" t="str">
        <f>data[[#This Row],[id_customer]]&amp;data[[#This Row],[id_campaign]]</f>
        <v>C0055cam05</v>
      </c>
      <c r="I1048">
        <f>DATEDIF(data[[#This Row],[join_date]],data[[#This Row],[buy_date]],"M")</f>
        <v>3</v>
      </c>
    </row>
    <row r="1049" spans="1:9" x14ac:dyDescent="0.25">
      <c r="A1049" t="s">
        <v>261</v>
      </c>
      <c r="B1049" t="s">
        <v>12</v>
      </c>
      <c r="C1049" s="1">
        <v>44596</v>
      </c>
      <c r="D1049" s="1">
        <v>44729</v>
      </c>
      <c r="E1049">
        <f>VLOOKUP(data[[#This Row],[id_campaign]],campaign[],4,FALSE)</f>
        <v>22</v>
      </c>
      <c r="F1049" t="str">
        <f>VLOOKUP(data[[#This Row],[id_campaign]],campaign[],2,FALSE)</f>
        <v>RVOwner</v>
      </c>
      <c r="G1049" t="str">
        <f>VLOOKUP(data[[#This Row],[id_customer]],customer[],2,FALSE)</f>
        <v>Noellyn Greger</v>
      </c>
      <c r="H1049" t="str">
        <f>data[[#This Row],[id_customer]]&amp;data[[#This Row],[id_campaign]]</f>
        <v>C0055cam05</v>
      </c>
      <c r="I1049">
        <f>DATEDIF(data[[#This Row],[join_date]],data[[#This Row],[buy_date]],"M")</f>
        <v>4</v>
      </c>
    </row>
    <row r="1050" spans="1:9" x14ac:dyDescent="0.25">
      <c r="A1050" t="s">
        <v>261</v>
      </c>
      <c r="B1050" t="s">
        <v>12</v>
      </c>
      <c r="C1050" s="1">
        <v>44596</v>
      </c>
      <c r="D1050" s="1">
        <v>44753</v>
      </c>
      <c r="E1050">
        <f>VLOOKUP(data[[#This Row],[id_campaign]],campaign[],4,FALSE)</f>
        <v>22</v>
      </c>
      <c r="F1050" t="str">
        <f>VLOOKUP(data[[#This Row],[id_campaign]],campaign[],2,FALSE)</f>
        <v>RVOwner</v>
      </c>
      <c r="G1050" t="str">
        <f>VLOOKUP(data[[#This Row],[id_customer]],customer[],2,FALSE)</f>
        <v>Noellyn Greger</v>
      </c>
      <c r="H1050" t="str">
        <f>data[[#This Row],[id_customer]]&amp;data[[#This Row],[id_campaign]]</f>
        <v>C0055cam05</v>
      </c>
      <c r="I1050">
        <f>DATEDIF(data[[#This Row],[join_date]],data[[#This Row],[buy_date]],"M")</f>
        <v>5</v>
      </c>
    </row>
    <row r="1051" spans="1:9" x14ac:dyDescent="0.25">
      <c r="A1051" t="s">
        <v>261</v>
      </c>
      <c r="B1051" t="s">
        <v>12</v>
      </c>
      <c r="C1051" s="1">
        <v>44596</v>
      </c>
      <c r="D1051" s="1">
        <v>44792</v>
      </c>
      <c r="E1051">
        <f>VLOOKUP(data[[#This Row],[id_campaign]],campaign[],4,FALSE)</f>
        <v>22</v>
      </c>
      <c r="F1051" t="str">
        <f>VLOOKUP(data[[#This Row],[id_campaign]],campaign[],2,FALSE)</f>
        <v>RVOwner</v>
      </c>
      <c r="G1051" t="str">
        <f>VLOOKUP(data[[#This Row],[id_customer]],customer[],2,FALSE)</f>
        <v>Noellyn Greger</v>
      </c>
      <c r="H1051" t="str">
        <f>data[[#This Row],[id_customer]]&amp;data[[#This Row],[id_campaign]]</f>
        <v>C0055cam05</v>
      </c>
      <c r="I1051">
        <f>DATEDIF(data[[#This Row],[join_date]],data[[#This Row],[buy_date]],"M")</f>
        <v>6</v>
      </c>
    </row>
    <row r="1052" spans="1:9" x14ac:dyDescent="0.25">
      <c r="A1052" t="s">
        <v>261</v>
      </c>
      <c r="B1052" t="s">
        <v>12</v>
      </c>
      <c r="C1052" s="1">
        <v>44596</v>
      </c>
      <c r="D1052" s="1">
        <v>44809</v>
      </c>
      <c r="E1052">
        <f>VLOOKUP(data[[#This Row],[id_campaign]],campaign[],4,FALSE)</f>
        <v>22</v>
      </c>
      <c r="F1052" t="str">
        <f>VLOOKUP(data[[#This Row],[id_campaign]],campaign[],2,FALSE)</f>
        <v>RVOwner</v>
      </c>
      <c r="G1052" t="str">
        <f>VLOOKUP(data[[#This Row],[id_customer]],customer[],2,FALSE)</f>
        <v>Noellyn Greger</v>
      </c>
      <c r="H1052" t="str">
        <f>data[[#This Row],[id_customer]]&amp;data[[#This Row],[id_campaign]]</f>
        <v>C0055cam05</v>
      </c>
      <c r="I1052">
        <f>DATEDIF(data[[#This Row],[join_date]],data[[#This Row],[buy_date]],"M")</f>
        <v>7</v>
      </c>
    </row>
    <row r="1053" spans="1:9" x14ac:dyDescent="0.25">
      <c r="A1053" t="s">
        <v>261</v>
      </c>
      <c r="B1053" t="s">
        <v>12</v>
      </c>
      <c r="C1053" s="1">
        <v>44596</v>
      </c>
      <c r="D1053" s="1">
        <v>44839</v>
      </c>
      <c r="E1053">
        <f>VLOOKUP(data[[#This Row],[id_campaign]],campaign[],4,FALSE)</f>
        <v>22</v>
      </c>
      <c r="F1053" t="str">
        <f>VLOOKUP(data[[#This Row],[id_campaign]],campaign[],2,FALSE)</f>
        <v>RVOwner</v>
      </c>
      <c r="G1053" t="str">
        <f>VLOOKUP(data[[#This Row],[id_customer]],customer[],2,FALSE)</f>
        <v>Noellyn Greger</v>
      </c>
      <c r="H1053" t="str">
        <f>data[[#This Row],[id_customer]]&amp;data[[#This Row],[id_campaign]]</f>
        <v>C0055cam05</v>
      </c>
      <c r="I1053">
        <f>DATEDIF(data[[#This Row],[join_date]],data[[#This Row],[buy_date]],"M")</f>
        <v>8</v>
      </c>
    </row>
    <row r="1054" spans="1:9" x14ac:dyDescent="0.25">
      <c r="A1054" t="s">
        <v>261</v>
      </c>
      <c r="B1054" t="s">
        <v>12</v>
      </c>
      <c r="C1054" s="1">
        <v>44596</v>
      </c>
      <c r="D1054" s="1">
        <v>44879</v>
      </c>
      <c r="E1054">
        <f>VLOOKUP(data[[#This Row],[id_campaign]],campaign[],4,FALSE)</f>
        <v>22</v>
      </c>
      <c r="F1054" t="str">
        <f>VLOOKUP(data[[#This Row],[id_campaign]],campaign[],2,FALSE)</f>
        <v>RVOwner</v>
      </c>
      <c r="G1054" t="str">
        <f>VLOOKUP(data[[#This Row],[id_customer]],customer[],2,FALSE)</f>
        <v>Noellyn Greger</v>
      </c>
      <c r="H1054" t="str">
        <f>data[[#This Row],[id_customer]]&amp;data[[#This Row],[id_campaign]]</f>
        <v>C0055cam05</v>
      </c>
      <c r="I1054">
        <f>DATEDIF(data[[#This Row],[join_date]],data[[#This Row],[buy_date]],"M")</f>
        <v>9</v>
      </c>
    </row>
    <row r="1055" spans="1:9" x14ac:dyDescent="0.25">
      <c r="A1055" t="s">
        <v>261</v>
      </c>
      <c r="B1055" t="s">
        <v>12</v>
      </c>
      <c r="C1055" s="1">
        <v>44596</v>
      </c>
      <c r="D1055" s="1">
        <v>44914</v>
      </c>
      <c r="E1055">
        <f>VLOOKUP(data[[#This Row],[id_campaign]],campaign[],4,FALSE)</f>
        <v>22</v>
      </c>
      <c r="F1055" t="str">
        <f>VLOOKUP(data[[#This Row],[id_campaign]],campaign[],2,FALSE)</f>
        <v>RVOwner</v>
      </c>
      <c r="G1055" t="str">
        <f>VLOOKUP(data[[#This Row],[id_customer]],customer[],2,FALSE)</f>
        <v>Noellyn Greger</v>
      </c>
      <c r="H1055" t="str">
        <f>data[[#This Row],[id_customer]]&amp;data[[#This Row],[id_campaign]]</f>
        <v>C0055cam05</v>
      </c>
      <c r="I1055">
        <f>DATEDIF(data[[#This Row],[join_date]],data[[#This Row],[buy_date]],"M")</f>
        <v>10</v>
      </c>
    </row>
    <row r="1056" spans="1:9" x14ac:dyDescent="0.25">
      <c r="A1056" t="s">
        <v>261</v>
      </c>
      <c r="B1056" t="s">
        <v>12</v>
      </c>
      <c r="C1056" s="1">
        <v>44596</v>
      </c>
      <c r="D1056" s="1">
        <v>44970</v>
      </c>
      <c r="E1056">
        <f>VLOOKUP(data[[#This Row],[id_campaign]],campaign[],4,FALSE)</f>
        <v>22</v>
      </c>
      <c r="F1056" t="str">
        <f>VLOOKUP(data[[#This Row],[id_campaign]],campaign[],2,FALSE)</f>
        <v>RVOwner</v>
      </c>
      <c r="G1056" t="str">
        <f>VLOOKUP(data[[#This Row],[id_customer]],customer[],2,FALSE)</f>
        <v>Noellyn Greger</v>
      </c>
      <c r="H1056" t="str">
        <f>data[[#This Row],[id_customer]]&amp;data[[#This Row],[id_campaign]]</f>
        <v>C0055cam05</v>
      </c>
      <c r="I1056">
        <f>DATEDIF(data[[#This Row],[join_date]],data[[#This Row],[buy_date]],"M")</f>
        <v>12</v>
      </c>
    </row>
    <row r="1057" spans="1:9" x14ac:dyDescent="0.25">
      <c r="A1057" t="s">
        <v>261</v>
      </c>
      <c r="B1057" t="s">
        <v>12</v>
      </c>
      <c r="C1057" s="1">
        <v>44596</v>
      </c>
      <c r="D1057" s="1">
        <v>45003</v>
      </c>
      <c r="E1057">
        <f>VLOOKUP(data[[#This Row],[id_campaign]],campaign[],4,FALSE)</f>
        <v>22</v>
      </c>
      <c r="F1057" t="str">
        <f>VLOOKUP(data[[#This Row],[id_campaign]],campaign[],2,FALSE)</f>
        <v>RVOwner</v>
      </c>
      <c r="G1057" t="str">
        <f>VLOOKUP(data[[#This Row],[id_customer]],customer[],2,FALSE)</f>
        <v>Noellyn Greger</v>
      </c>
      <c r="H1057" t="str">
        <f>data[[#This Row],[id_customer]]&amp;data[[#This Row],[id_campaign]]</f>
        <v>C0055cam05</v>
      </c>
      <c r="I1057">
        <f>DATEDIF(data[[#This Row],[join_date]],data[[#This Row],[buy_date]],"M")</f>
        <v>13</v>
      </c>
    </row>
    <row r="1058" spans="1:9" x14ac:dyDescent="0.25">
      <c r="A1058" t="s">
        <v>261</v>
      </c>
      <c r="B1058" t="s">
        <v>12</v>
      </c>
      <c r="C1058" s="1">
        <v>44596</v>
      </c>
      <c r="D1058" s="1">
        <v>45032</v>
      </c>
      <c r="E1058">
        <f>VLOOKUP(data[[#This Row],[id_campaign]],campaign[],4,FALSE)</f>
        <v>22</v>
      </c>
      <c r="F1058" t="str">
        <f>VLOOKUP(data[[#This Row],[id_campaign]],campaign[],2,FALSE)</f>
        <v>RVOwner</v>
      </c>
      <c r="G1058" t="str">
        <f>VLOOKUP(data[[#This Row],[id_customer]],customer[],2,FALSE)</f>
        <v>Noellyn Greger</v>
      </c>
      <c r="H1058" t="str">
        <f>data[[#This Row],[id_customer]]&amp;data[[#This Row],[id_campaign]]</f>
        <v>C0055cam05</v>
      </c>
      <c r="I1058">
        <f>DATEDIF(data[[#This Row],[join_date]],data[[#This Row],[buy_date]],"M")</f>
        <v>14</v>
      </c>
    </row>
    <row r="1059" spans="1:9" x14ac:dyDescent="0.25">
      <c r="A1059" t="s">
        <v>261</v>
      </c>
      <c r="B1059" t="s">
        <v>12</v>
      </c>
      <c r="C1059" s="1">
        <v>44596</v>
      </c>
      <c r="D1059" s="1">
        <v>45054</v>
      </c>
      <c r="E1059">
        <f>VLOOKUP(data[[#This Row],[id_campaign]],campaign[],4,FALSE)</f>
        <v>22</v>
      </c>
      <c r="F1059" t="str">
        <f>VLOOKUP(data[[#This Row],[id_campaign]],campaign[],2,FALSE)</f>
        <v>RVOwner</v>
      </c>
      <c r="G1059" t="str">
        <f>VLOOKUP(data[[#This Row],[id_customer]],customer[],2,FALSE)</f>
        <v>Noellyn Greger</v>
      </c>
      <c r="H1059" t="str">
        <f>data[[#This Row],[id_customer]]&amp;data[[#This Row],[id_campaign]]</f>
        <v>C0055cam05</v>
      </c>
      <c r="I1059">
        <f>DATEDIF(data[[#This Row],[join_date]],data[[#This Row],[buy_date]],"M")</f>
        <v>15</v>
      </c>
    </row>
    <row r="1060" spans="1:9" x14ac:dyDescent="0.25">
      <c r="A1060" t="s">
        <v>261</v>
      </c>
      <c r="B1060" t="s">
        <v>14</v>
      </c>
      <c r="C1060" s="1">
        <v>44946</v>
      </c>
      <c r="D1060" s="1">
        <v>44946</v>
      </c>
      <c r="E1060">
        <f>VLOOKUP(data[[#This Row],[id_campaign]],campaign[],4,FALSE)</f>
        <v>13</v>
      </c>
      <c r="F1060" t="str">
        <f>VLOOKUP(data[[#This Row],[id_campaign]],campaign[],2,FALSE)</f>
        <v>Homeownership</v>
      </c>
      <c r="G1060" t="str">
        <f>VLOOKUP(data[[#This Row],[id_customer]],customer[],2,FALSE)</f>
        <v>Noellyn Greger</v>
      </c>
      <c r="H1060" t="str">
        <f>data[[#This Row],[id_customer]]&amp;data[[#This Row],[id_campaign]]</f>
        <v>C0055cam06</v>
      </c>
      <c r="I1060">
        <f>DATEDIF(data[[#This Row],[join_date]],data[[#This Row],[buy_date]],"M")</f>
        <v>0</v>
      </c>
    </row>
    <row r="1061" spans="1:9" x14ac:dyDescent="0.25">
      <c r="A1061" t="s">
        <v>261</v>
      </c>
      <c r="B1061" t="s">
        <v>14</v>
      </c>
      <c r="C1061" s="1">
        <v>44946</v>
      </c>
      <c r="D1061" s="1">
        <v>44981</v>
      </c>
      <c r="E1061">
        <f>VLOOKUP(data[[#This Row],[id_campaign]],campaign[],4,FALSE)</f>
        <v>13</v>
      </c>
      <c r="F1061" t="str">
        <f>VLOOKUP(data[[#This Row],[id_campaign]],campaign[],2,FALSE)</f>
        <v>Homeownership</v>
      </c>
      <c r="G1061" t="str">
        <f>VLOOKUP(data[[#This Row],[id_customer]],customer[],2,FALSE)</f>
        <v>Noellyn Greger</v>
      </c>
      <c r="H1061" t="str">
        <f>data[[#This Row],[id_customer]]&amp;data[[#This Row],[id_campaign]]</f>
        <v>C0055cam06</v>
      </c>
      <c r="I1061">
        <f>DATEDIF(data[[#This Row],[join_date]],data[[#This Row],[buy_date]],"M")</f>
        <v>1</v>
      </c>
    </row>
    <row r="1062" spans="1:9" x14ac:dyDescent="0.25">
      <c r="A1062" t="s">
        <v>261</v>
      </c>
      <c r="B1062" t="s">
        <v>14</v>
      </c>
      <c r="C1062" s="1">
        <v>44946</v>
      </c>
      <c r="D1062" s="1">
        <v>45016</v>
      </c>
      <c r="E1062">
        <f>VLOOKUP(data[[#This Row],[id_campaign]],campaign[],4,FALSE)</f>
        <v>13</v>
      </c>
      <c r="F1062" t="str">
        <f>VLOOKUP(data[[#This Row],[id_campaign]],campaign[],2,FALSE)</f>
        <v>Homeownership</v>
      </c>
      <c r="G1062" t="str">
        <f>VLOOKUP(data[[#This Row],[id_customer]],customer[],2,FALSE)</f>
        <v>Noellyn Greger</v>
      </c>
      <c r="H1062" t="str">
        <f>data[[#This Row],[id_customer]]&amp;data[[#This Row],[id_campaign]]</f>
        <v>C0055cam06</v>
      </c>
      <c r="I1062">
        <f>DATEDIF(data[[#This Row],[join_date]],data[[#This Row],[buy_date]],"M")</f>
        <v>2</v>
      </c>
    </row>
    <row r="1063" spans="1:9" x14ac:dyDescent="0.25">
      <c r="A1063" t="s">
        <v>261</v>
      </c>
      <c r="B1063" t="s">
        <v>14</v>
      </c>
      <c r="C1063" s="1">
        <v>44946</v>
      </c>
      <c r="D1063" s="1">
        <v>45036</v>
      </c>
      <c r="E1063">
        <f>VLOOKUP(data[[#This Row],[id_campaign]],campaign[],4,FALSE)</f>
        <v>13</v>
      </c>
      <c r="F1063" t="str">
        <f>VLOOKUP(data[[#This Row],[id_campaign]],campaign[],2,FALSE)</f>
        <v>Homeownership</v>
      </c>
      <c r="G1063" t="str">
        <f>VLOOKUP(data[[#This Row],[id_customer]],customer[],2,FALSE)</f>
        <v>Noellyn Greger</v>
      </c>
      <c r="H1063" t="str">
        <f>data[[#This Row],[id_customer]]&amp;data[[#This Row],[id_campaign]]</f>
        <v>C0055cam06</v>
      </c>
      <c r="I1063">
        <f>DATEDIF(data[[#This Row],[join_date]],data[[#This Row],[buy_date]],"M")</f>
        <v>3</v>
      </c>
    </row>
    <row r="1064" spans="1:9" x14ac:dyDescent="0.25">
      <c r="A1064" t="s">
        <v>261</v>
      </c>
      <c r="B1064" t="s">
        <v>14</v>
      </c>
      <c r="C1064" s="1">
        <v>44946</v>
      </c>
      <c r="D1064" s="1">
        <v>45076</v>
      </c>
      <c r="E1064">
        <f>VLOOKUP(data[[#This Row],[id_campaign]],campaign[],4,FALSE)</f>
        <v>13</v>
      </c>
      <c r="F1064" t="str">
        <f>VLOOKUP(data[[#This Row],[id_campaign]],campaign[],2,FALSE)</f>
        <v>Homeownership</v>
      </c>
      <c r="G1064" t="str">
        <f>VLOOKUP(data[[#This Row],[id_customer]],customer[],2,FALSE)</f>
        <v>Noellyn Greger</v>
      </c>
      <c r="H1064" t="str">
        <f>data[[#This Row],[id_customer]]&amp;data[[#This Row],[id_campaign]]</f>
        <v>C0055cam06</v>
      </c>
      <c r="I1064">
        <f>DATEDIF(data[[#This Row],[join_date]],data[[#This Row],[buy_date]],"M")</f>
        <v>4</v>
      </c>
    </row>
    <row r="1065" spans="1:9" x14ac:dyDescent="0.25">
      <c r="A1065" t="s">
        <v>261</v>
      </c>
      <c r="B1065" t="s">
        <v>14</v>
      </c>
      <c r="C1065" s="1">
        <v>44946</v>
      </c>
      <c r="D1065" s="1">
        <v>45081</v>
      </c>
      <c r="E1065">
        <f>VLOOKUP(data[[#This Row],[id_campaign]],campaign[],4,FALSE)</f>
        <v>13</v>
      </c>
      <c r="F1065" t="str">
        <f>VLOOKUP(data[[#This Row],[id_campaign]],campaign[],2,FALSE)</f>
        <v>Homeownership</v>
      </c>
      <c r="G1065" t="str">
        <f>VLOOKUP(data[[#This Row],[id_customer]],customer[],2,FALSE)</f>
        <v>Noellyn Greger</v>
      </c>
      <c r="H1065" t="str">
        <f>data[[#This Row],[id_customer]]&amp;data[[#This Row],[id_campaign]]</f>
        <v>C0055cam06</v>
      </c>
      <c r="I1065">
        <f>DATEDIF(data[[#This Row],[join_date]],data[[#This Row],[buy_date]],"M")</f>
        <v>4</v>
      </c>
    </row>
    <row r="1066" spans="1:9" x14ac:dyDescent="0.25">
      <c r="A1066" t="s">
        <v>265</v>
      </c>
      <c r="B1066" t="s">
        <v>4</v>
      </c>
      <c r="C1066" s="1">
        <v>44744</v>
      </c>
      <c r="D1066" s="1">
        <v>44744</v>
      </c>
      <c r="E1066">
        <f>VLOOKUP(data[[#This Row],[id_campaign]],campaign[],4,FALSE)</f>
        <v>10</v>
      </c>
      <c r="F1066" t="str">
        <f>VLOOKUP(data[[#This Row],[id_campaign]],campaign[],2,FALSE)</f>
        <v>ChildrenInHH</v>
      </c>
      <c r="G1066" t="str">
        <f>VLOOKUP(data[[#This Row],[id_customer]],customer[],2,FALSE)</f>
        <v>Dore Fulun</v>
      </c>
      <c r="H1066" t="str">
        <f>data[[#This Row],[id_customer]]&amp;data[[#This Row],[id_campaign]]</f>
        <v>C0056cam01</v>
      </c>
      <c r="I1066">
        <f>DATEDIF(data[[#This Row],[join_date]],data[[#This Row],[buy_date]],"M")</f>
        <v>0</v>
      </c>
    </row>
    <row r="1067" spans="1:9" x14ac:dyDescent="0.25">
      <c r="A1067" t="s">
        <v>265</v>
      </c>
      <c r="B1067" t="s">
        <v>4</v>
      </c>
      <c r="C1067" s="1">
        <v>44744</v>
      </c>
      <c r="D1067" s="1">
        <v>44806</v>
      </c>
      <c r="E1067">
        <f>VLOOKUP(data[[#This Row],[id_campaign]],campaign[],4,FALSE)</f>
        <v>10</v>
      </c>
      <c r="F1067" t="str">
        <f>VLOOKUP(data[[#This Row],[id_campaign]],campaign[],2,FALSE)</f>
        <v>ChildrenInHH</v>
      </c>
      <c r="G1067" t="str">
        <f>VLOOKUP(data[[#This Row],[id_customer]],customer[],2,FALSE)</f>
        <v>Dore Fulun</v>
      </c>
      <c r="H1067" t="str">
        <f>data[[#This Row],[id_customer]]&amp;data[[#This Row],[id_campaign]]</f>
        <v>C0056cam01</v>
      </c>
      <c r="I1067">
        <f>DATEDIF(data[[#This Row],[join_date]],data[[#This Row],[buy_date]],"M")</f>
        <v>2</v>
      </c>
    </row>
    <row r="1068" spans="1:9" x14ac:dyDescent="0.25">
      <c r="A1068" t="s">
        <v>265</v>
      </c>
      <c r="B1068" t="s">
        <v>4</v>
      </c>
      <c r="C1068" s="1">
        <v>44744</v>
      </c>
      <c r="D1068" s="1">
        <v>44840</v>
      </c>
      <c r="E1068">
        <f>VLOOKUP(data[[#This Row],[id_campaign]],campaign[],4,FALSE)</f>
        <v>10</v>
      </c>
      <c r="F1068" t="str">
        <f>VLOOKUP(data[[#This Row],[id_campaign]],campaign[],2,FALSE)</f>
        <v>ChildrenInHH</v>
      </c>
      <c r="G1068" t="str">
        <f>VLOOKUP(data[[#This Row],[id_customer]],customer[],2,FALSE)</f>
        <v>Dore Fulun</v>
      </c>
      <c r="H1068" t="str">
        <f>data[[#This Row],[id_customer]]&amp;data[[#This Row],[id_campaign]]</f>
        <v>C0056cam01</v>
      </c>
      <c r="I1068">
        <f>DATEDIF(data[[#This Row],[join_date]],data[[#This Row],[buy_date]],"M")</f>
        <v>3</v>
      </c>
    </row>
    <row r="1069" spans="1:9" x14ac:dyDescent="0.25">
      <c r="A1069" t="s">
        <v>265</v>
      </c>
      <c r="B1069" t="s">
        <v>4</v>
      </c>
      <c r="C1069" s="1">
        <v>44744</v>
      </c>
      <c r="D1069" s="1">
        <v>44898</v>
      </c>
      <c r="E1069">
        <f>VLOOKUP(data[[#This Row],[id_campaign]],campaign[],4,FALSE)</f>
        <v>10</v>
      </c>
      <c r="F1069" t="str">
        <f>VLOOKUP(data[[#This Row],[id_campaign]],campaign[],2,FALSE)</f>
        <v>ChildrenInHH</v>
      </c>
      <c r="G1069" t="str">
        <f>VLOOKUP(data[[#This Row],[id_customer]],customer[],2,FALSE)</f>
        <v>Dore Fulun</v>
      </c>
      <c r="H1069" t="str">
        <f>data[[#This Row],[id_customer]]&amp;data[[#This Row],[id_campaign]]</f>
        <v>C0056cam01</v>
      </c>
      <c r="I1069">
        <f>DATEDIF(data[[#This Row],[join_date]],data[[#This Row],[buy_date]],"M")</f>
        <v>5</v>
      </c>
    </row>
    <row r="1070" spans="1:9" x14ac:dyDescent="0.25">
      <c r="A1070" t="s">
        <v>265</v>
      </c>
      <c r="B1070" t="s">
        <v>4</v>
      </c>
      <c r="C1070" s="1">
        <v>44744</v>
      </c>
      <c r="D1070" s="1">
        <v>44940</v>
      </c>
      <c r="E1070">
        <f>VLOOKUP(data[[#This Row],[id_campaign]],campaign[],4,FALSE)</f>
        <v>10</v>
      </c>
      <c r="F1070" t="str">
        <f>VLOOKUP(data[[#This Row],[id_campaign]],campaign[],2,FALSE)</f>
        <v>ChildrenInHH</v>
      </c>
      <c r="G1070" t="str">
        <f>VLOOKUP(data[[#This Row],[id_customer]],customer[],2,FALSE)</f>
        <v>Dore Fulun</v>
      </c>
      <c r="H1070" t="str">
        <f>data[[#This Row],[id_customer]]&amp;data[[#This Row],[id_campaign]]</f>
        <v>C0056cam01</v>
      </c>
      <c r="I1070">
        <f>DATEDIF(data[[#This Row],[join_date]],data[[#This Row],[buy_date]],"M")</f>
        <v>6</v>
      </c>
    </row>
    <row r="1071" spans="1:9" x14ac:dyDescent="0.25">
      <c r="A1071" t="s">
        <v>265</v>
      </c>
      <c r="B1071" t="s">
        <v>4</v>
      </c>
      <c r="C1071" s="1">
        <v>44744</v>
      </c>
      <c r="D1071" s="1">
        <v>44962</v>
      </c>
      <c r="E1071">
        <f>VLOOKUP(data[[#This Row],[id_campaign]],campaign[],4,FALSE)</f>
        <v>10</v>
      </c>
      <c r="F1071" t="str">
        <f>VLOOKUP(data[[#This Row],[id_campaign]],campaign[],2,FALSE)</f>
        <v>ChildrenInHH</v>
      </c>
      <c r="G1071" t="str">
        <f>VLOOKUP(data[[#This Row],[id_customer]],customer[],2,FALSE)</f>
        <v>Dore Fulun</v>
      </c>
      <c r="H1071" t="str">
        <f>data[[#This Row],[id_customer]]&amp;data[[#This Row],[id_campaign]]</f>
        <v>C0056cam01</v>
      </c>
      <c r="I1071">
        <f>DATEDIF(data[[#This Row],[join_date]],data[[#This Row],[buy_date]],"M")</f>
        <v>7</v>
      </c>
    </row>
    <row r="1072" spans="1:9" x14ac:dyDescent="0.25">
      <c r="A1072" t="s">
        <v>265</v>
      </c>
      <c r="B1072" t="s">
        <v>4</v>
      </c>
      <c r="C1072" s="1">
        <v>44744</v>
      </c>
      <c r="D1072" s="1">
        <v>44998</v>
      </c>
      <c r="E1072">
        <f>VLOOKUP(data[[#This Row],[id_campaign]],campaign[],4,FALSE)</f>
        <v>10</v>
      </c>
      <c r="F1072" t="str">
        <f>VLOOKUP(data[[#This Row],[id_campaign]],campaign[],2,FALSE)</f>
        <v>ChildrenInHH</v>
      </c>
      <c r="G1072" t="str">
        <f>VLOOKUP(data[[#This Row],[id_customer]],customer[],2,FALSE)</f>
        <v>Dore Fulun</v>
      </c>
      <c r="H1072" t="str">
        <f>data[[#This Row],[id_customer]]&amp;data[[#This Row],[id_campaign]]</f>
        <v>C0056cam01</v>
      </c>
      <c r="I1072">
        <f>DATEDIF(data[[#This Row],[join_date]],data[[#This Row],[buy_date]],"M")</f>
        <v>8</v>
      </c>
    </row>
    <row r="1073" spans="1:9" x14ac:dyDescent="0.25">
      <c r="A1073" t="s">
        <v>265</v>
      </c>
      <c r="B1073" t="s">
        <v>4</v>
      </c>
      <c r="C1073" s="1">
        <v>44744</v>
      </c>
      <c r="D1073" s="1">
        <v>45030</v>
      </c>
      <c r="E1073">
        <f>VLOOKUP(data[[#This Row],[id_campaign]],campaign[],4,FALSE)</f>
        <v>10</v>
      </c>
      <c r="F1073" t="str">
        <f>VLOOKUP(data[[#This Row],[id_campaign]],campaign[],2,FALSE)</f>
        <v>ChildrenInHH</v>
      </c>
      <c r="G1073" t="str">
        <f>VLOOKUP(data[[#This Row],[id_customer]],customer[],2,FALSE)</f>
        <v>Dore Fulun</v>
      </c>
      <c r="H1073" t="str">
        <f>data[[#This Row],[id_customer]]&amp;data[[#This Row],[id_campaign]]</f>
        <v>C0056cam01</v>
      </c>
      <c r="I1073">
        <f>DATEDIF(data[[#This Row],[join_date]],data[[#This Row],[buy_date]],"M")</f>
        <v>9</v>
      </c>
    </row>
    <row r="1074" spans="1:9" x14ac:dyDescent="0.25">
      <c r="A1074" t="s">
        <v>265</v>
      </c>
      <c r="B1074" t="s">
        <v>16</v>
      </c>
      <c r="C1074" s="1">
        <v>44880</v>
      </c>
      <c r="D1074" s="1">
        <v>44880</v>
      </c>
      <c r="E1074">
        <f>VLOOKUP(data[[#This Row],[id_campaign]],campaign[],4,FALSE)</f>
        <v>25</v>
      </c>
      <c r="F1074" t="str">
        <f>VLOOKUP(data[[#This Row],[id_campaign]],campaign[],2,FALSE)</f>
        <v>BuysViaMailOrder</v>
      </c>
      <c r="G1074" t="str">
        <f>VLOOKUP(data[[#This Row],[id_customer]],customer[],2,FALSE)</f>
        <v>Dore Fulun</v>
      </c>
      <c r="H1074" t="str">
        <f>data[[#This Row],[id_customer]]&amp;data[[#This Row],[id_campaign]]</f>
        <v>C0056cam07</v>
      </c>
      <c r="I1074">
        <f>DATEDIF(data[[#This Row],[join_date]],data[[#This Row],[buy_date]],"M")</f>
        <v>0</v>
      </c>
    </row>
    <row r="1075" spans="1:9" x14ac:dyDescent="0.25">
      <c r="A1075" t="s">
        <v>265</v>
      </c>
      <c r="B1075" t="s">
        <v>16</v>
      </c>
      <c r="C1075" s="1">
        <v>44880</v>
      </c>
      <c r="D1075" s="1">
        <v>44912</v>
      </c>
      <c r="E1075">
        <f>VLOOKUP(data[[#This Row],[id_campaign]],campaign[],4,FALSE)</f>
        <v>25</v>
      </c>
      <c r="F1075" t="str">
        <f>VLOOKUP(data[[#This Row],[id_campaign]],campaign[],2,FALSE)</f>
        <v>BuysViaMailOrder</v>
      </c>
      <c r="G1075" t="str">
        <f>VLOOKUP(data[[#This Row],[id_customer]],customer[],2,FALSE)</f>
        <v>Dore Fulun</v>
      </c>
      <c r="H1075" t="str">
        <f>data[[#This Row],[id_customer]]&amp;data[[#This Row],[id_campaign]]</f>
        <v>C0056cam07</v>
      </c>
      <c r="I1075">
        <f>DATEDIF(data[[#This Row],[join_date]],data[[#This Row],[buy_date]],"M")</f>
        <v>1</v>
      </c>
    </row>
    <row r="1076" spans="1:9" x14ac:dyDescent="0.25">
      <c r="A1076" t="s">
        <v>265</v>
      </c>
      <c r="B1076" t="s">
        <v>16</v>
      </c>
      <c r="C1076" s="1">
        <v>44880</v>
      </c>
      <c r="D1076" s="1">
        <v>44951</v>
      </c>
      <c r="E1076">
        <f>VLOOKUP(data[[#This Row],[id_campaign]],campaign[],4,FALSE)</f>
        <v>25</v>
      </c>
      <c r="F1076" t="str">
        <f>VLOOKUP(data[[#This Row],[id_campaign]],campaign[],2,FALSE)</f>
        <v>BuysViaMailOrder</v>
      </c>
      <c r="G1076" t="str">
        <f>VLOOKUP(data[[#This Row],[id_customer]],customer[],2,FALSE)</f>
        <v>Dore Fulun</v>
      </c>
      <c r="H1076" t="str">
        <f>data[[#This Row],[id_customer]]&amp;data[[#This Row],[id_campaign]]</f>
        <v>C0056cam07</v>
      </c>
      <c r="I1076">
        <f>DATEDIF(data[[#This Row],[join_date]],data[[#This Row],[buy_date]],"M")</f>
        <v>2</v>
      </c>
    </row>
    <row r="1077" spans="1:9" x14ac:dyDescent="0.25">
      <c r="A1077" t="s">
        <v>265</v>
      </c>
      <c r="B1077" t="s">
        <v>16</v>
      </c>
      <c r="C1077" s="1">
        <v>44880</v>
      </c>
      <c r="D1077" s="1">
        <v>44979</v>
      </c>
      <c r="E1077">
        <f>VLOOKUP(data[[#This Row],[id_campaign]],campaign[],4,FALSE)</f>
        <v>25</v>
      </c>
      <c r="F1077" t="str">
        <f>VLOOKUP(data[[#This Row],[id_campaign]],campaign[],2,FALSE)</f>
        <v>BuysViaMailOrder</v>
      </c>
      <c r="G1077" t="str">
        <f>VLOOKUP(data[[#This Row],[id_customer]],customer[],2,FALSE)</f>
        <v>Dore Fulun</v>
      </c>
      <c r="H1077" t="str">
        <f>data[[#This Row],[id_customer]]&amp;data[[#This Row],[id_campaign]]</f>
        <v>C0056cam07</v>
      </c>
      <c r="I1077">
        <f>DATEDIF(data[[#This Row],[join_date]],data[[#This Row],[buy_date]],"M")</f>
        <v>3</v>
      </c>
    </row>
    <row r="1078" spans="1:9" x14ac:dyDescent="0.25">
      <c r="A1078" t="s">
        <v>265</v>
      </c>
      <c r="B1078" t="s">
        <v>16</v>
      </c>
      <c r="C1078" s="1">
        <v>44880</v>
      </c>
      <c r="D1078" s="1">
        <v>44987</v>
      </c>
      <c r="E1078">
        <f>VLOOKUP(data[[#This Row],[id_campaign]],campaign[],4,FALSE)</f>
        <v>25</v>
      </c>
      <c r="F1078" t="str">
        <f>VLOOKUP(data[[#This Row],[id_campaign]],campaign[],2,FALSE)</f>
        <v>BuysViaMailOrder</v>
      </c>
      <c r="G1078" t="str">
        <f>VLOOKUP(data[[#This Row],[id_customer]],customer[],2,FALSE)</f>
        <v>Dore Fulun</v>
      </c>
      <c r="H1078" t="str">
        <f>data[[#This Row],[id_customer]]&amp;data[[#This Row],[id_campaign]]</f>
        <v>C0056cam07</v>
      </c>
      <c r="I1078">
        <f>DATEDIF(data[[#This Row],[join_date]],data[[#This Row],[buy_date]],"M")</f>
        <v>3</v>
      </c>
    </row>
    <row r="1079" spans="1:9" x14ac:dyDescent="0.25">
      <c r="A1079" t="s">
        <v>265</v>
      </c>
      <c r="B1079" t="s">
        <v>16</v>
      </c>
      <c r="C1079" s="1">
        <v>44880</v>
      </c>
      <c r="D1079" s="1">
        <v>45065</v>
      </c>
      <c r="E1079">
        <f>VLOOKUP(data[[#This Row],[id_campaign]],campaign[],4,FALSE)</f>
        <v>25</v>
      </c>
      <c r="F1079" t="str">
        <f>VLOOKUP(data[[#This Row],[id_campaign]],campaign[],2,FALSE)</f>
        <v>BuysViaMailOrder</v>
      </c>
      <c r="G1079" t="str">
        <f>VLOOKUP(data[[#This Row],[id_customer]],customer[],2,FALSE)</f>
        <v>Dore Fulun</v>
      </c>
      <c r="H1079" t="str">
        <f>data[[#This Row],[id_customer]]&amp;data[[#This Row],[id_campaign]]</f>
        <v>C0056cam07</v>
      </c>
      <c r="I1079">
        <f>DATEDIF(data[[#This Row],[join_date]],data[[#This Row],[buy_date]],"M")</f>
        <v>6</v>
      </c>
    </row>
    <row r="1080" spans="1:9" x14ac:dyDescent="0.25">
      <c r="A1080" t="s">
        <v>265</v>
      </c>
      <c r="B1080" t="s">
        <v>24</v>
      </c>
      <c r="C1080" s="1">
        <v>44941</v>
      </c>
      <c r="D1080" s="1">
        <v>44941</v>
      </c>
      <c r="E1080">
        <f>VLOOKUP(data[[#This Row],[id_campaign]],campaign[],4,FALSE)</f>
        <v>62</v>
      </c>
      <c r="F1080" t="str">
        <f>VLOOKUP(data[[#This Row],[id_campaign]],campaign[],2,FALSE)</f>
        <v>OwnsComputer</v>
      </c>
      <c r="G1080" t="str">
        <f>VLOOKUP(data[[#This Row],[id_customer]],customer[],2,FALSE)</f>
        <v>Dore Fulun</v>
      </c>
      <c r="H1080" t="str">
        <f>data[[#This Row],[id_customer]]&amp;data[[#This Row],[id_campaign]]</f>
        <v>C0056cam11</v>
      </c>
      <c r="I1080">
        <f>DATEDIF(data[[#This Row],[join_date]],data[[#This Row],[buy_date]],"M")</f>
        <v>0</v>
      </c>
    </row>
    <row r="1081" spans="1:9" x14ac:dyDescent="0.25">
      <c r="A1081" t="s">
        <v>265</v>
      </c>
      <c r="B1081" t="s">
        <v>24</v>
      </c>
      <c r="C1081" s="1">
        <v>44941</v>
      </c>
      <c r="D1081" s="1">
        <v>44976</v>
      </c>
      <c r="E1081">
        <f>VLOOKUP(data[[#This Row],[id_campaign]],campaign[],4,FALSE)</f>
        <v>62</v>
      </c>
      <c r="F1081" t="str">
        <f>VLOOKUP(data[[#This Row],[id_campaign]],campaign[],2,FALSE)</f>
        <v>OwnsComputer</v>
      </c>
      <c r="G1081" t="str">
        <f>VLOOKUP(data[[#This Row],[id_customer]],customer[],2,FALSE)</f>
        <v>Dore Fulun</v>
      </c>
      <c r="H1081" t="str">
        <f>data[[#This Row],[id_customer]]&amp;data[[#This Row],[id_campaign]]</f>
        <v>C0056cam11</v>
      </c>
      <c r="I1081">
        <f>DATEDIF(data[[#This Row],[join_date]],data[[#This Row],[buy_date]],"M")</f>
        <v>1</v>
      </c>
    </row>
    <row r="1082" spans="1:9" x14ac:dyDescent="0.25">
      <c r="A1082" t="s">
        <v>265</v>
      </c>
      <c r="B1082" t="s">
        <v>24</v>
      </c>
      <c r="C1082" s="1">
        <v>44941</v>
      </c>
      <c r="D1082" s="1">
        <v>45005</v>
      </c>
      <c r="E1082">
        <f>VLOOKUP(data[[#This Row],[id_campaign]],campaign[],4,FALSE)</f>
        <v>62</v>
      </c>
      <c r="F1082" t="str">
        <f>VLOOKUP(data[[#This Row],[id_campaign]],campaign[],2,FALSE)</f>
        <v>OwnsComputer</v>
      </c>
      <c r="G1082" t="str">
        <f>VLOOKUP(data[[#This Row],[id_customer]],customer[],2,FALSE)</f>
        <v>Dore Fulun</v>
      </c>
      <c r="H1082" t="str">
        <f>data[[#This Row],[id_customer]]&amp;data[[#This Row],[id_campaign]]</f>
        <v>C0056cam11</v>
      </c>
      <c r="I1082">
        <f>DATEDIF(data[[#This Row],[join_date]],data[[#This Row],[buy_date]],"M")</f>
        <v>2</v>
      </c>
    </row>
    <row r="1083" spans="1:9" x14ac:dyDescent="0.25">
      <c r="A1083" t="s">
        <v>265</v>
      </c>
      <c r="B1083" t="s">
        <v>24</v>
      </c>
      <c r="C1083" s="1">
        <v>44941</v>
      </c>
      <c r="D1083" s="1">
        <v>45037</v>
      </c>
      <c r="E1083">
        <f>VLOOKUP(data[[#This Row],[id_campaign]],campaign[],4,FALSE)</f>
        <v>62</v>
      </c>
      <c r="F1083" t="str">
        <f>VLOOKUP(data[[#This Row],[id_campaign]],campaign[],2,FALSE)</f>
        <v>OwnsComputer</v>
      </c>
      <c r="G1083" t="str">
        <f>VLOOKUP(data[[#This Row],[id_customer]],customer[],2,FALSE)</f>
        <v>Dore Fulun</v>
      </c>
      <c r="H1083" t="str">
        <f>data[[#This Row],[id_customer]]&amp;data[[#This Row],[id_campaign]]</f>
        <v>C0056cam11</v>
      </c>
      <c r="I1083">
        <f>DATEDIF(data[[#This Row],[join_date]],data[[#This Row],[buy_date]],"M")</f>
        <v>3</v>
      </c>
    </row>
    <row r="1084" spans="1:9" x14ac:dyDescent="0.25">
      <c r="A1084" t="s">
        <v>265</v>
      </c>
      <c r="B1084" t="s">
        <v>24</v>
      </c>
      <c r="C1084" s="1">
        <v>44941</v>
      </c>
      <c r="D1084" s="1">
        <v>45074</v>
      </c>
      <c r="E1084">
        <f>VLOOKUP(data[[#This Row],[id_campaign]],campaign[],4,FALSE)</f>
        <v>62</v>
      </c>
      <c r="F1084" t="str">
        <f>VLOOKUP(data[[#This Row],[id_campaign]],campaign[],2,FALSE)</f>
        <v>OwnsComputer</v>
      </c>
      <c r="G1084" t="str">
        <f>VLOOKUP(data[[#This Row],[id_customer]],customer[],2,FALSE)</f>
        <v>Dore Fulun</v>
      </c>
      <c r="H1084" t="str">
        <f>data[[#This Row],[id_customer]]&amp;data[[#This Row],[id_campaign]]</f>
        <v>C0056cam11</v>
      </c>
      <c r="I1084">
        <f>DATEDIF(data[[#This Row],[join_date]],data[[#This Row],[buy_date]],"M")</f>
        <v>4</v>
      </c>
    </row>
    <row r="1085" spans="1:9" x14ac:dyDescent="0.25">
      <c r="A1085" t="s">
        <v>269</v>
      </c>
      <c r="B1085" t="s">
        <v>28</v>
      </c>
      <c r="C1085" s="1">
        <v>44855</v>
      </c>
      <c r="D1085" s="1">
        <v>44855</v>
      </c>
      <c r="E1085">
        <f>VLOOKUP(data[[#This Row],[id_campaign]],campaign[],4,FALSE)</f>
        <v>25</v>
      </c>
      <c r="F1085" t="str">
        <f>VLOOKUP(data[[#This Row],[id_campaign]],campaign[],2,FALSE)</f>
        <v>NewCellphoneUser</v>
      </c>
      <c r="G1085" t="str">
        <f>VLOOKUP(data[[#This Row],[id_customer]],customer[],2,FALSE)</f>
        <v>Hilario Gornar</v>
      </c>
      <c r="H1085" t="str">
        <f>data[[#This Row],[id_customer]]&amp;data[[#This Row],[id_campaign]]</f>
        <v>C0057cam13</v>
      </c>
      <c r="I1085">
        <f>DATEDIF(data[[#This Row],[join_date]],data[[#This Row],[buy_date]],"M")</f>
        <v>0</v>
      </c>
    </row>
    <row r="1086" spans="1:9" x14ac:dyDescent="0.25">
      <c r="A1086" t="s">
        <v>269</v>
      </c>
      <c r="B1086" t="s">
        <v>28</v>
      </c>
      <c r="C1086" s="1">
        <v>44855</v>
      </c>
      <c r="D1086" s="1">
        <v>44889</v>
      </c>
      <c r="E1086">
        <f>VLOOKUP(data[[#This Row],[id_campaign]],campaign[],4,FALSE)</f>
        <v>25</v>
      </c>
      <c r="F1086" t="str">
        <f>VLOOKUP(data[[#This Row],[id_campaign]],campaign[],2,FALSE)</f>
        <v>NewCellphoneUser</v>
      </c>
      <c r="G1086" t="str">
        <f>VLOOKUP(data[[#This Row],[id_customer]],customer[],2,FALSE)</f>
        <v>Hilario Gornar</v>
      </c>
      <c r="H1086" t="str">
        <f>data[[#This Row],[id_customer]]&amp;data[[#This Row],[id_campaign]]</f>
        <v>C0057cam13</v>
      </c>
      <c r="I1086">
        <f>DATEDIF(data[[#This Row],[join_date]],data[[#This Row],[buy_date]],"M")</f>
        <v>1</v>
      </c>
    </row>
    <row r="1087" spans="1:9" x14ac:dyDescent="0.25">
      <c r="A1087" t="s">
        <v>269</v>
      </c>
      <c r="B1087" t="s">
        <v>28</v>
      </c>
      <c r="C1087" s="1">
        <v>44855</v>
      </c>
      <c r="D1087" s="1">
        <v>44924</v>
      </c>
      <c r="E1087">
        <f>VLOOKUP(data[[#This Row],[id_campaign]],campaign[],4,FALSE)</f>
        <v>25</v>
      </c>
      <c r="F1087" t="str">
        <f>VLOOKUP(data[[#This Row],[id_campaign]],campaign[],2,FALSE)</f>
        <v>NewCellphoneUser</v>
      </c>
      <c r="G1087" t="str">
        <f>VLOOKUP(data[[#This Row],[id_customer]],customer[],2,FALSE)</f>
        <v>Hilario Gornar</v>
      </c>
      <c r="H1087" t="str">
        <f>data[[#This Row],[id_customer]]&amp;data[[#This Row],[id_campaign]]</f>
        <v>C0057cam13</v>
      </c>
      <c r="I1087">
        <f>DATEDIF(data[[#This Row],[join_date]],data[[#This Row],[buy_date]],"M")</f>
        <v>2</v>
      </c>
    </row>
    <row r="1088" spans="1:9" x14ac:dyDescent="0.25">
      <c r="A1088" t="s">
        <v>269</v>
      </c>
      <c r="B1088" t="s">
        <v>28</v>
      </c>
      <c r="C1088" s="1">
        <v>44855</v>
      </c>
      <c r="D1088" s="1">
        <v>44950</v>
      </c>
      <c r="E1088">
        <f>VLOOKUP(data[[#This Row],[id_campaign]],campaign[],4,FALSE)</f>
        <v>25</v>
      </c>
      <c r="F1088" t="str">
        <f>VLOOKUP(data[[#This Row],[id_campaign]],campaign[],2,FALSE)</f>
        <v>NewCellphoneUser</v>
      </c>
      <c r="G1088" t="str">
        <f>VLOOKUP(data[[#This Row],[id_customer]],customer[],2,FALSE)</f>
        <v>Hilario Gornar</v>
      </c>
      <c r="H1088" t="str">
        <f>data[[#This Row],[id_customer]]&amp;data[[#This Row],[id_campaign]]</f>
        <v>C0057cam13</v>
      </c>
      <c r="I1088">
        <f>DATEDIF(data[[#This Row],[join_date]],data[[#This Row],[buy_date]],"M")</f>
        <v>3</v>
      </c>
    </row>
    <row r="1089" spans="1:9" x14ac:dyDescent="0.25">
      <c r="A1089" t="s">
        <v>269</v>
      </c>
      <c r="B1089" t="s">
        <v>28</v>
      </c>
      <c r="C1089" s="1">
        <v>44855</v>
      </c>
      <c r="D1089" s="1">
        <v>44959</v>
      </c>
      <c r="E1089">
        <f>VLOOKUP(data[[#This Row],[id_campaign]],campaign[],4,FALSE)</f>
        <v>25</v>
      </c>
      <c r="F1089" t="str">
        <f>VLOOKUP(data[[#This Row],[id_campaign]],campaign[],2,FALSE)</f>
        <v>NewCellphoneUser</v>
      </c>
      <c r="G1089" t="str">
        <f>VLOOKUP(data[[#This Row],[id_customer]],customer[],2,FALSE)</f>
        <v>Hilario Gornar</v>
      </c>
      <c r="H1089" t="str">
        <f>data[[#This Row],[id_customer]]&amp;data[[#This Row],[id_campaign]]</f>
        <v>C0057cam13</v>
      </c>
      <c r="I1089">
        <f>DATEDIF(data[[#This Row],[join_date]],data[[#This Row],[buy_date]],"M")</f>
        <v>3</v>
      </c>
    </row>
    <row r="1090" spans="1:9" x14ac:dyDescent="0.25">
      <c r="A1090" t="s">
        <v>269</v>
      </c>
      <c r="B1090" t="s">
        <v>28</v>
      </c>
      <c r="C1090" s="1">
        <v>44855</v>
      </c>
      <c r="D1090" s="1">
        <v>44991</v>
      </c>
      <c r="E1090">
        <f>VLOOKUP(data[[#This Row],[id_campaign]],campaign[],4,FALSE)</f>
        <v>25</v>
      </c>
      <c r="F1090" t="str">
        <f>VLOOKUP(data[[#This Row],[id_campaign]],campaign[],2,FALSE)</f>
        <v>NewCellphoneUser</v>
      </c>
      <c r="G1090" t="str">
        <f>VLOOKUP(data[[#This Row],[id_customer]],customer[],2,FALSE)</f>
        <v>Hilario Gornar</v>
      </c>
      <c r="H1090" t="str">
        <f>data[[#This Row],[id_customer]]&amp;data[[#This Row],[id_campaign]]</f>
        <v>C0057cam13</v>
      </c>
      <c r="I1090">
        <f>DATEDIF(data[[#This Row],[join_date]],data[[#This Row],[buy_date]],"M")</f>
        <v>4</v>
      </c>
    </row>
    <row r="1091" spans="1:9" x14ac:dyDescent="0.25">
      <c r="A1091" t="s">
        <v>269</v>
      </c>
      <c r="B1091" t="s">
        <v>28</v>
      </c>
      <c r="C1091" s="1">
        <v>44855</v>
      </c>
      <c r="D1091" s="1">
        <v>45046</v>
      </c>
      <c r="E1091">
        <f>VLOOKUP(data[[#This Row],[id_campaign]],campaign[],4,FALSE)</f>
        <v>25</v>
      </c>
      <c r="F1091" t="str">
        <f>VLOOKUP(data[[#This Row],[id_campaign]],campaign[],2,FALSE)</f>
        <v>NewCellphoneUser</v>
      </c>
      <c r="G1091" t="str">
        <f>VLOOKUP(data[[#This Row],[id_customer]],customer[],2,FALSE)</f>
        <v>Hilario Gornar</v>
      </c>
      <c r="H1091" t="str">
        <f>data[[#This Row],[id_customer]]&amp;data[[#This Row],[id_campaign]]</f>
        <v>C0057cam13</v>
      </c>
      <c r="I1091">
        <f>DATEDIF(data[[#This Row],[join_date]],data[[#This Row],[buy_date]],"M")</f>
        <v>6</v>
      </c>
    </row>
    <row r="1092" spans="1:9" x14ac:dyDescent="0.25">
      <c r="A1092" t="s">
        <v>269</v>
      </c>
      <c r="B1092" t="s">
        <v>28</v>
      </c>
      <c r="C1092" s="1">
        <v>44855</v>
      </c>
      <c r="D1092" s="1">
        <v>45072</v>
      </c>
      <c r="E1092">
        <f>VLOOKUP(data[[#This Row],[id_campaign]],campaign[],4,FALSE)</f>
        <v>25</v>
      </c>
      <c r="F1092" t="str">
        <f>VLOOKUP(data[[#This Row],[id_campaign]],campaign[],2,FALSE)</f>
        <v>NewCellphoneUser</v>
      </c>
      <c r="G1092" t="str">
        <f>VLOOKUP(data[[#This Row],[id_customer]],customer[],2,FALSE)</f>
        <v>Hilario Gornar</v>
      </c>
      <c r="H1092" t="str">
        <f>data[[#This Row],[id_customer]]&amp;data[[#This Row],[id_campaign]]</f>
        <v>C0057cam13</v>
      </c>
      <c r="I1092">
        <f>DATEDIF(data[[#This Row],[join_date]],data[[#This Row],[buy_date]],"M")</f>
        <v>7</v>
      </c>
    </row>
    <row r="1093" spans="1:9" x14ac:dyDescent="0.25">
      <c r="A1093" t="s">
        <v>269</v>
      </c>
      <c r="B1093" t="s">
        <v>14</v>
      </c>
      <c r="C1093" s="1">
        <v>44976</v>
      </c>
      <c r="D1093" s="1">
        <v>44976</v>
      </c>
      <c r="E1093">
        <f>VLOOKUP(data[[#This Row],[id_campaign]],campaign[],4,FALSE)</f>
        <v>13</v>
      </c>
      <c r="F1093" t="str">
        <f>VLOOKUP(data[[#This Row],[id_campaign]],campaign[],2,FALSE)</f>
        <v>Homeownership</v>
      </c>
      <c r="G1093" t="str">
        <f>VLOOKUP(data[[#This Row],[id_customer]],customer[],2,FALSE)</f>
        <v>Hilario Gornar</v>
      </c>
      <c r="H1093" t="str">
        <f>data[[#This Row],[id_customer]]&amp;data[[#This Row],[id_campaign]]</f>
        <v>C0057cam06</v>
      </c>
      <c r="I1093">
        <f>DATEDIF(data[[#This Row],[join_date]],data[[#This Row],[buy_date]],"M")</f>
        <v>0</v>
      </c>
    </row>
    <row r="1094" spans="1:9" x14ac:dyDescent="0.25">
      <c r="A1094" t="s">
        <v>269</v>
      </c>
      <c r="B1094" t="s">
        <v>14</v>
      </c>
      <c r="C1094" s="1">
        <v>44976</v>
      </c>
      <c r="D1094" s="1">
        <v>45010</v>
      </c>
      <c r="E1094">
        <f>VLOOKUP(data[[#This Row],[id_campaign]],campaign[],4,FALSE)</f>
        <v>13</v>
      </c>
      <c r="F1094" t="str">
        <f>VLOOKUP(data[[#This Row],[id_campaign]],campaign[],2,FALSE)</f>
        <v>Homeownership</v>
      </c>
      <c r="G1094" t="str">
        <f>VLOOKUP(data[[#This Row],[id_customer]],customer[],2,FALSE)</f>
        <v>Hilario Gornar</v>
      </c>
      <c r="H1094" t="str">
        <f>data[[#This Row],[id_customer]]&amp;data[[#This Row],[id_campaign]]</f>
        <v>C0057cam06</v>
      </c>
      <c r="I1094">
        <f>DATEDIF(data[[#This Row],[join_date]],data[[#This Row],[buy_date]],"M")</f>
        <v>1</v>
      </c>
    </row>
    <row r="1095" spans="1:9" x14ac:dyDescent="0.25">
      <c r="A1095" t="s">
        <v>269</v>
      </c>
      <c r="B1095" t="s">
        <v>14</v>
      </c>
      <c r="C1095" s="1">
        <v>44976</v>
      </c>
      <c r="D1095" s="1">
        <v>45019</v>
      </c>
      <c r="E1095">
        <f>VLOOKUP(data[[#This Row],[id_campaign]],campaign[],4,FALSE)</f>
        <v>13</v>
      </c>
      <c r="F1095" t="str">
        <f>VLOOKUP(data[[#This Row],[id_campaign]],campaign[],2,FALSE)</f>
        <v>Homeownership</v>
      </c>
      <c r="G1095" t="str">
        <f>VLOOKUP(data[[#This Row],[id_customer]],customer[],2,FALSE)</f>
        <v>Hilario Gornar</v>
      </c>
      <c r="H1095" t="str">
        <f>data[[#This Row],[id_customer]]&amp;data[[#This Row],[id_campaign]]</f>
        <v>C0057cam06</v>
      </c>
      <c r="I1095">
        <f>DATEDIF(data[[#This Row],[join_date]],data[[#This Row],[buy_date]],"M")</f>
        <v>1</v>
      </c>
    </row>
    <row r="1096" spans="1:9" x14ac:dyDescent="0.25">
      <c r="A1096" t="s">
        <v>269</v>
      </c>
      <c r="B1096" t="s">
        <v>14</v>
      </c>
      <c r="C1096" s="1">
        <v>44976</v>
      </c>
      <c r="D1096" s="1">
        <v>45071</v>
      </c>
      <c r="E1096">
        <f>VLOOKUP(data[[#This Row],[id_campaign]],campaign[],4,FALSE)</f>
        <v>13</v>
      </c>
      <c r="F1096" t="str">
        <f>VLOOKUP(data[[#This Row],[id_campaign]],campaign[],2,FALSE)</f>
        <v>Homeownership</v>
      </c>
      <c r="G1096" t="str">
        <f>VLOOKUP(data[[#This Row],[id_customer]],customer[],2,FALSE)</f>
        <v>Hilario Gornar</v>
      </c>
      <c r="H1096" t="str">
        <f>data[[#This Row],[id_customer]]&amp;data[[#This Row],[id_campaign]]</f>
        <v>C0057cam06</v>
      </c>
      <c r="I1096">
        <f>DATEDIF(data[[#This Row],[join_date]],data[[#This Row],[buy_date]],"M")</f>
        <v>3</v>
      </c>
    </row>
    <row r="1097" spans="1:9" x14ac:dyDescent="0.25">
      <c r="A1097" t="s">
        <v>269</v>
      </c>
      <c r="B1097" t="s">
        <v>14</v>
      </c>
      <c r="C1097" s="1">
        <v>44976</v>
      </c>
      <c r="D1097" s="1">
        <v>45078</v>
      </c>
      <c r="E1097">
        <f>VLOOKUP(data[[#This Row],[id_campaign]],campaign[],4,FALSE)</f>
        <v>13</v>
      </c>
      <c r="F1097" t="str">
        <f>VLOOKUP(data[[#This Row],[id_campaign]],campaign[],2,FALSE)</f>
        <v>Homeownership</v>
      </c>
      <c r="G1097" t="str">
        <f>VLOOKUP(data[[#This Row],[id_customer]],customer[],2,FALSE)</f>
        <v>Hilario Gornar</v>
      </c>
      <c r="H1097" t="str">
        <f>data[[#This Row],[id_customer]]&amp;data[[#This Row],[id_campaign]]</f>
        <v>C0057cam06</v>
      </c>
      <c r="I1097">
        <f>DATEDIF(data[[#This Row],[join_date]],data[[#This Row],[buy_date]],"M")</f>
        <v>3</v>
      </c>
    </row>
    <row r="1098" spans="1:9" x14ac:dyDescent="0.25">
      <c r="A1098" t="s">
        <v>273</v>
      </c>
      <c r="B1098" t="s">
        <v>26</v>
      </c>
      <c r="C1098" s="1">
        <v>44803</v>
      </c>
      <c r="D1098" s="1">
        <v>44803</v>
      </c>
      <c r="E1098">
        <f>VLOOKUP(data[[#This Row],[id_campaign]],campaign[],4,FALSE)</f>
        <v>65</v>
      </c>
      <c r="F1098" t="str">
        <f>VLOOKUP(data[[#This Row],[id_campaign]],campaign[],2,FALSE)</f>
        <v>HasCreditCard</v>
      </c>
      <c r="G1098" t="str">
        <f>VLOOKUP(data[[#This Row],[id_customer]],customer[],2,FALSE)</f>
        <v>Emile Krauss</v>
      </c>
      <c r="H1098" t="str">
        <f>data[[#This Row],[id_customer]]&amp;data[[#This Row],[id_campaign]]</f>
        <v>C0058cam12</v>
      </c>
      <c r="I1098">
        <f>DATEDIF(data[[#This Row],[join_date]],data[[#This Row],[buy_date]],"M")</f>
        <v>0</v>
      </c>
    </row>
    <row r="1099" spans="1:9" x14ac:dyDescent="0.25">
      <c r="A1099" t="s">
        <v>273</v>
      </c>
      <c r="B1099" t="s">
        <v>26</v>
      </c>
      <c r="C1099" s="1">
        <v>44803</v>
      </c>
      <c r="D1099" s="1">
        <v>44842</v>
      </c>
      <c r="E1099">
        <f>VLOOKUP(data[[#This Row],[id_campaign]],campaign[],4,FALSE)</f>
        <v>65</v>
      </c>
      <c r="F1099" t="str">
        <f>VLOOKUP(data[[#This Row],[id_campaign]],campaign[],2,FALSE)</f>
        <v>HasCreditCard</v>
      </c>
      <c r="G1099" t="str">
        <f>VLOOKUP(data[[#This Row],[id_customer]],customer[],2,FALSE)</f>
        <v>Emile Krauss</v>
      </c>
      <c r="H1099" t="str">
        <f>data[[#This Row],[id_customer]]&amp;data[[#This Row],[id_campaign]]</f>
        <v>C0058cam12</v>
      </c>
      <c r="I1099">
        <f>DATEDIF(data[[#This Row],[join_date]],data[[#This Row],[buy_date]],"M")</f>
        <v>1</v>
      </c>
    </row>
    <row r="1100" spans="1:9" x14ac:dyDescent="0.25">
      <c r="A1100" t="s">
        <v>273</v>
      </c>
      <c r="B1100" t="s">
        <v>26</v>
      </c>
      <c r="C1100" s="1">
        <v>44803</v>
      </c>
      <c r="D1100" s="1">
        <v>44877</v>
      </c>
      <c r="E1100">
        <f>VLOOKUP(data[[#This Row],[id_campaign]],campaign[],4,FALSE)</f>
        <v>65</v>
      </c>
      <c r="F1100" t="str">
        <f>VLOOKUP(data[[#This Row],[id_campaign]],campaign[],2,FALSE)</f>
        <v>HasCreditCard</v>
      </c>
      <c r="G1100" t="str">
        <f>VLOOKUP(data[[#This Row],[id_customer]],customer[],2,FALSE)</f>
        <v>Emile Krauss</v>
      </c>
      <c r="H1100" t="str">
        <f>data[[#This Row],[id_customer]]&amp;data[[#This Row],[id_campaign]]</f>
        <v>C0058cam12</v>
      </c>
      <c r="I1100">
        <f>DATEDIF(data[[#This Row],[join_date]],data[[#This Row],[buy_date]],"M")</f>
        <v>2</v>
      </c>
    </row>
    <row r="1101" spans="1:9" x14ac:dyDescent="0.25">
      <c r="A1101" t="s">
        <v>273</v>
      </c>
      <c r="B1101" t="s">
        <v>26</v>
      </c>
      <c r="C1101" s="1">
        <v>44803</v>
      </c>
      <c r="D1101" s="1">
        <v>44897</v>
      </c>
      <c r="E1101">
        <f>VLOOKUP(data[[#This Row],[id_campaign]],campaign[],4,FALSE)</f>
        <v>65</v>
      </c>
      <c r="F1101" t="str">
        <f>VLOOKUP(data[[#This Row],[id_campaign]],campaign[],2,FALSE)</f>
        <v>HasCreditCard</v>
      </c>
      <c r="G1101" t="str">
        <f>VLOOKUP(data[[#This Row],[id_customer]],customer[],2,FALSE)</f>
        <v>Emile Krauss</v>
      </c>
      <c r="H1101" t="str">
        <f>data[[#This Row],[id_customer]]&amp;data[[#This Row],[id_campaign]]</f>
        <v>C0058cam12</v>
      </c>
      <c r="I1101">
        <f>DATEDIF(data[[#This Row],[join_date]],data[[#This Row],[buy_date]],"M")</f>
        <v>3</v>
      </c>
    </row>
    <row r="1102" spans="1:9" x14ac:dyDescent="0.25">
      <c r="A1102" t="s">
        <v>273</v>
      </c>
      <c r="B1102" t="s">
        <v>26</v>
      </c>
      <c r="C1102" s="1">
        <v>44803</v>
      </c>
      <c r="D1102" s="1">
        <v>44965</v>
      </c>
      <c r="E1102">
        <f>VLOOKUP(data[[#This Row],[id_campaign]],campaign[],4,FALSE)</f>
        <v>65</v>
      </c>
      <c r="F1102" t="str">
        <f>VLOOKUP(data[[#This Row],[id_campaign]],campaign[],2,FALSE)</f>
        <v>HasCreditCard</v>
      </c>
      <c r="G1102" t="str">
        <f>VLOOKUP(data[[#This Row],[id_customer]],customer[],2,FALSE)</f>
        <v>Emile Krauss</v>
      </c>
      <c r="H1102" t="str">
        <f>data[[#This Row],[id_customer]]&amp;data[[#This Row],[id_campaign]]</f>
        <v>C0058cam12</v>
      </c>
      <c r="I1102">
        <f>DATEDIF(data[[#This Row],[join_date]],data[[#This Row],[buy_date]],"M")</f>
        <v>5</v>
      </c>
    </row>
    <row r="1103" spans="1:9" x14ac:dyDescent="0.25">
      <c r="A1103" t="s">
        <v>273</v>
      </c>
      <c r="B1103" t="s">
        <v>26</v>
      </c>
      <c r="C1103" s="1">
        <v>44803</v>
      </c>
      <c r="D1103" s="1">
        <v>44990</v>
      </c>
      <c r="E1103">
        <f>VLOOKUP(data[[#This Row],[id_campaign]],campaign[],4,FALSE)</f>
        <v>65</v>
      </c>
      <c r="F1103" t="str">
        <f>VLOOKUP(data[[#This Row],[id_campaign]],campaign[],2,FALSE)</f>
        <v>HasCreditCard</v>
      </c>
      <c r="G1103" t="str">
        <f>VLOOKUP(data[[#This Row],[id_customer]],customer[],2,FALSE)</f>
        <v>Emile Krauss</v>
      </c>
      <c r="H1103" t="str">
        <f>data[[#This Row],[id_customer]]&amp;data[[#This Row],[id_campaign]]</f>
        <v>C0058cam12</v>
      </c>
      <c r="I1103">
        <f>DATEDIF(data[[#This Row],[join_date]],data[[#This Row],[buy_date]],"M")</f>
        <v>6</v>
      </c>
    </row>
    <row r="1104" spans="1:9" x14ac:dyDescent="0.25">
      <c r="A1104" t="s">
        <v>273</v>
      </c>
      <c r="B1104" t="s">
        <v>26</v>
      </c>
      <c r="C1104" s="1">
        <v>44803</v>
      </c>
      <c r="D1104" s="1">
        <v>45046</v>
      </c>
      <c r="E1104">
        <f>VLOOKUP(data[[#This Row],[id_campaign]],campaign[],4,FALSE)</f>
        <v>65</v>
      </c>
      <c r="F1104" t="str">
        <f>VLOOKUP(data[[#This Row],[id_campaign]],campaign[],2,FALSE)</f>
        <v>HasCreditCard</v>
      </c>
      <c r="G1104" t="str">
        <f>VLOOKUP(data[[#This Row],[id_customer]],customer[],2,FALSE)</f>
        <v>Emile Krauss</v>
      </c>
      <c r="H1104" t="str">
        <f>data[[#This Row],[id_customer]]&amp;data[[#This Row],[id_campaign]]</f>
        <v>C0058cam12</v>
      </c>
      <c r="I1104">
        <f>DATEDIF(data[[#This Row],[join_date]],data[[#This Row],[buy_date]],"M")</f>
        <v>8</v>
      </c>
    </row>
    <row r="1105" spans="1:9" x14ac:dyDescent="0.25">
      <c r="A1105" t="s">
        <v>273</v>
      </c>
      <c r="B1105" t="s">
        <v>26</v>
      </c>
      <c r="C1105" s="1">
        <v>44803</v>
      </c>
      <c r="D1105" s="1">
        <v>45053</v>
      </c>
      <c r="E1105">
        <f>VLOOKUP(data[[#This Row],[id_campaign]],campaign[],4,FALSE)</f>
        <v>65</v>
      </c>
      <c r="F1105" t="str">
        <f>VLOOKUP(data[[#This Row],[id_campaign]],campaign[],2,FALSE)</f>
        <v>HasCreditCard</v>
      </c>
      <c r="G1105" t="str">
        <f>VLOOKUP(data[[#This Row],[id_customer]],customer[],2,FALSE)</f>
        <v>Emile Krauss</v>
      </c>
      <c r="H1105" t="str">
        <f>data[[#This Row],[id_customer]]&amp;data[[#This Row],[id_campaign]]</f>
        <v>C0058cam12</v>
      </c>
      <c r="I1105">
        <f>DATEDIF(data[[#This Row],[join_date]],data[[#This Row],[buy_date]],"M")</f>
        <v>8</v>
      </c>
    </row>
    <row r="1106" spans="1:9" x14ac:dyDescent="0.25">
      <c r="A1106" t="s">
        <v>273</v>
      </c>
      <c r="B1106" t="s">
        <v>12</v>
      </c>
      <c r="C1106" s="1">
        <v>44833</v>
      </c>
      <c r="D1106" s="1">
        <v>44833</v>
      </c>
      <c r="E1106">
        <f>VLOOKUP(data[[#This Row],[id_campaign]],campaign[],4,FALSE)</f>
        <v>22</v>
      </c>
      <c r="F1106" t="str">
        <f>VLOOKUP(data[[#This Row],[id_campaign]],campaign[],2,FALSE)</f>
        <v>RVOwner</v>
      </c>
      <c r="G1106" t="str">
        <f>VLOOKUP(data[[#This Row],[id_customer]],customer[],2,FALSE)</f>
        <v>Emile Krauss</v>
      </c>
      <c r="H1106" t="str">
        <f>data[[#This Row],[id_customer]]&amp;data[[#This Row],[id_campaign]]</f>
        <v>C0058cam05</v>
      </c>
      <c r="I1106">
        <f>DATEDIF(data[[#This Row],[join_date]],data[[#This Row],[buy_date]],"M")</f>
        <v>0</v>
      </c>
    </row>
    <row r="1107" spans="1:9" x14ac:dyDescent="0.25">
      <c r="A1107" t="s">
        <v>273</v>
      </c>
      <c r="B1107" t="s">
        <v>12</v>
      </c>
      <c r="C1107" s="1">
        <v>44833</v>
      </c>
      <c r="D1107" s="1">
        <v>44869</v>
      </c>
      <c r="E1107">
        <f>VLOOKUP(data[[#This Row],[id_campaign]],campaign[],4,FALSE)</f>
        <v>22</v>
      </c>
      <c r="F1107" t="str">
        <f>VLOOKUP(data[[#This Row],[id_campaign]],campaign[],2,FALSE)</f>
        <v>RVOwner</v>
      </c>
      <c r="G1107" t="str">
        <f>VLOOKUP(data[[#This Row],[id_customer]],customer[],2,FALSE)</f>
        <v>Emile Krauss</v>
      </c>
      <c r="H1107" t="str">
        <f>data[[#This Row],[id_customer]]&amp;data[[#This Row],[id_campaign]]</f>
        <v>C0058cam05</v>
      </c>
      <c r="I1107">
        <f>DATEDIF(data[[#This Row],[join_date]],data[[#This Row],[buy_date]],"M")</f>
        <v>1</v>
      </c>
    </row>
    <row r="1108" spans="1:9" x14ac:dyDescent="0.25">
      <c r="A1108" t="s">
        <v>273</v>
      </c>
      <c r="B1108" t="s">
        <v>12</v>
      </c>
      <c r="C1108" s="1">
        <v>44833</v>
      </c>
      <c r="D1108" s="1">
        <v>44896</v>
      </c>
      <c r="E1108">
        <f>VLOOKUP(data[[#This Row],[id_campaign]],campaign[],4,FALSE)</f>
        <v>22</v>
      </c>
      <c r="F1108" t="str">
        <f>VLOOKUP(data[[#This Row],[id_campaign]],campaign[],2,FALSE)</f>
        <v>RVOwner</v>
      </c>
      <c r="G1108" t="str">
        <f>VLOOKUP(data[[#This Row],[id_customer]],customer[],2,FALSE)</f>
        <v>Emile Krauss</v>
      </c>
      <c r="H1108" t="str">
        <f>data[[#This Row],[id_customer]]&amp;data[[#This Row],[id_campaign]]</f>
        <v>C0058cam05</v>
      </c>
      <c r="I1108">
        <f>DATEDIF(data[[#This Row],[join_date]],data[[#This Row],[buy_date]],"M")</f>
        <v>2</v>
      </c>
    </row>
    <row r="1109" spans="1:9" x14ac:dyDescent="0.25">
      <c r="A1109" t="s">
        <v>273</v>
      </c>
      <c r="B1109" t="s">
        <v>12</v>
      </c>
      <c r="C1109" s="1">
        <v>44833</v>
      </c>
      <c r="D1109" s="1">
        <v>44970</v>
      </c>
      <c r="E1109">
        <f>VLOOKUP(data[[#This Row],[id_campaign]],campaign[],4,FALSE)</f>
        <v>22</v>
      </c>
      <c r="F1109" t="str">
        <f>VLOOKUP(data[[#This Row],[id_campaign]],campaign[],2,FALSE)</f>
        <v>RVOwner</v>
      </c>
      <c r="G1109" t="str">
        <f>VLOOKUP(data[[#This Row],[id_customer]],customer[],2,FALSE)</f>
        <v>Emile Krauss</v>
      </c>
      <c r="H1109" t="str">
        <f>data[[#This Row],[id_customer]]&amp;data[[#This Row],[id_campaign]]</f>
        <v>C0058cam05</v>
      </c>
      <c r="I1109">
        <f>DATEDIF(data[[#This Row],[join_date]],data[[#This Row],[buy_date]],"M")</f>
        <v>4</v>
      </c>
    </row>
    <row r="1110" spans="1:9" x14ac:dyDescent="0.25">
      <c r="A1110" t="s">
        <v>273</v>
      </c>
      <c r="B1110" t="s">
        <v>12</v>
      </c>
      <c r="C1110" s="1">
        <v>44833</v>
      </c>
      <c r="D1110" s="1">
        <v>45051</v>
      </c>
      <c r="E1110">
        <f>VLOOKUP(data[[#This Row],[id_campaign]],campaign[],4,FALSE)</f>
        <v>22</v>
      </c>
      <c r="F1110" t="str">
        <f>VLOOKUP(data[[#This Row],[id_campaign]],campaign[],2,FALSE)</f>
        <v>RVOwner</v>
      </c>
      <c r="G1110" t="str">
        <f>VLOOKUP(data[[#This Row],[id_customer]],customer[],2,FALSE)</f>
        <v>Emile Krauss</v>
      </c>
      <c r="H1110" t="str">
        <f>data[[#This Row],[id_customer]]&amp;data[[#This Row],[id_campaign]]</f>
        <v>C0058cam05</v>
      </c>
      <c r="I1110">
        <f>DATEDIF(data[[#This Row],[join_date]],data[[#This Row],[buy_date]],"M")</f>
        <v>7</v>
      </c>
    </row>
    <row r="1111" spans="1:9" x14ac:dyDescent="0.25">
      <c r="A1111" t="s">
        <v>273</v>
      </c>
      <c r="B1111" t="s">
        <v>12</v>
      </c>
      <c r="C1111" s="1">
        <v>44833</v>
      </c>
      <c r="D1111" s="1">
        <v>45090</v>
      </c>
      <c r="E1111">
        <f>VLOOKUP(data[[#This Row],[id_campaign]],campaign[],4,FALSE)</f>
        <v>22</v>
      </c>
      <c r="F1111" t="str">
        <f>VLOOKUP(data[[#This Row],[id_campaign]],campaign[],2,FALSE)</f>
        <v>RVOwner</v>
      </c>
      <c r="G1111" t="str">
        <f>VLOOKUP(data[[#This Row],[id_customer]],customer[],2,FALSE)</f>
        <v>Emile Krauss</v>
      </c>
      <c r="H1111" t="str">
        <f>data[[#This Row],[id_customer]]&amp;data[[#This Row],[id_campaign]]</f>
        <v>C0058cam05</v>
      </c>
      <c r="I1111">
        <f>DATEDIF(data[[#This Row],[join_date]],data[[#This Row],[buy_date]],"M")</f>
        <v>8</v>
      </c>
    </row>
    <row r="1112" spans="1:9" x14ac:dyDescent="0.25">
      <c r="A1112" t="s">
        <v>273</v>
      </c>
      <c r="B1112" t="s">
        <v>10</v>
      </c>
      <c r="C1112" s="1">
        <v>44924</v>
      </c>
      <c r="D1112" s="1">
        <v>44924</v>
      </c>
      <c r="E1112">
        <f>VLOOKUP(data[[#This Row],[id_campaign]],campaign[],4,FALSE)</f>
        <v>26</v>
      </c>
      <c r="F1112" t="str">
        <f>VLOOKUP(data[[#This Row],[id_campaign]],campaign[],2,FALSE)</f>
        <v>TruckOwner</v>
      </c>
      <c r="G1112" t="str">
        <f>VLOOKUP(data[[#This Row],[id_customer]],customer[],2,FALSE)</f>
        <v>Emile Krauss</v>
      </c>
      <c r="H1112" t="str">
        <f>data[[#This Row],[id_customer]]&amp;data[[#This Row],[id_campaign]]</f>
        <v>C0058cam04</v>
      </c>
      <c r="I1112">
        <f>DATEDIF(data[[#This Row],[join_date]],data[[#This Row],[buy_date]],"M")</f>
        <v>0</v>
      </c>
    </row>
    <row r="1113" spans="1:9" x14ac:dyDescent="0.25">
      <c r="A1113" t="s">
        <v>273</v>
      </c>
      <c r="B1113" t="s">
        <v>10</v>
      </c>
      <c r="C1113" s="1">
        <v>44924</v>
      </c>
      <c r="D1113" s="1">
        <v>44957</v>
      </c>
      <c r="E1113">
        <f>VLOOKUP(data[[#This Row],[id_campaign]],campaign[],4,FALSE)</f>
        <v>26</v>
      </c>
      <c r="F1113" t="str">
        <f>VLOOKUP(data[[#This Row],[id_campaign]],campaign[],2,FALSE)</f>
        <v>TruckOwner</v>
      </c>
      <c r="G1113" t="str">
        <f>VLOOKUP(data[[#This Row],[id_customer]],customer[],2,FALSE)</f>
        <v>Emile Krauss</v>
      </c>
      <c r="H1113" t="str">
        <f>data[[#This Row],[id_customer]]&amp;data[[#This Row],[id_campaign]]</f>
        <v>C0058cam04</v>
      </c>
      <c r="I1113">
        <f>DATEDIF(data[[#This Row],[join_date]],data[[#This Row],[buy_date]],"M")</f>
        <v>1</v>
      </c>
    </row>
    <row r="1114" spans="1:9" x14ac:dyDescent="0.25">
      <c r="A1114" t="s">
        <v>273</v>
      </c>
      <c r="B1114" t="s">
        <v>10</v>
      </c>
      <c r="C1114" s="1">
        <v>44924</v>
      </c>
      <c r="D1114" s="1">
        <v>44965</v>
      </c>
      <c r="E1114">
        <f>VLOOKUP(data[[#This Row],[id_campaign]],campaign[],4,FALSE)</f>
        <v>26</v>
      </c>
      <c r="F1114" t="str">
        <f>VLOOKUP(data[[#This Row],[id_campaign]],campaign[],2,FALSE)</f>
        <v>TruckOwner</v>
      </c>
      <c r="G1114" t="str">
        <f>VLOOKUP(data[[#This Row],[id_customer]],customer[],2,FALSE)</f>
        <v>Emile Krauss</v>
      </c>
      <c r="H1114" t="str">
        <f>data[[#This Row],[id_customer]]&amp;data[[#This Row],[id_campaign]]</f>
        <v>C0058cam04</v>
      </c>
      <c r="I1114">
        <f>DATEDIF(data[[#This Row],[join_date]],data[[#This Row],[buy_date]],"M")</f>
        <v>1</v>
      </c>
    </row>
    <row r="1115" spans="1:9" x14ac:dyDescent="0.25">
      <c r="A1115" t="s">
        <v>273</v>
      </c>
      <c r="B1115" t="s">
        <v>10</v>
      </c>
      <c r="C1115" s="1">
        <v>44924</v>
      </c>
      <c r="D1115" s="1">
        <v>44992</v>
      </c>
      <c r="E1115">
        <f>VLOOKUP(data[[#This Row],[id_campaign]],campaign[],4,FALSE)</f>
        <v>26</v>
      </c>
      <c r="F1115" t="str">
        <f>VLOOKUP(data[[#This Row],[id_campaign]],campaign[],2,FALSE)</f>
        <v>TruckOwner</v>
      </c>
      <c r="G1115" t="str">
        <f>VLOOKUP(data[[#This Row],[id_customer]],customer[],2,FALSE)</f>
        <v>Emile Krauss</v>
      </c>
      <c r="H1115" t="str">
        <f>data[[#This Row],[id_customer]]&amp;data[[#This Row],[id_campaign]]</f>
        <v>C0058cam04</v>
      </c>
      <c r="I1115">
        <f>DATEDIF(data[[#This Row],[join_date]],data[[#This Row],[buy_date]],"M")</f>
        <v>2</v>
      </c>
    </row>
    <row r="1116" spans="1:9" x14ac:dyDescent="0.25">
      <c r="A1116" t="s">
        <v>273</v>
      </c>
      <c r="B1116" t="s">
        <v>10</v>
      </c>
      <c r="C1116" s="1">
        <v>44924</v>
      </c>
      <c r="D1116" s="1">
        <v>45018</v>
      </c>
      <c r="E1116">
        <f>VLOOKUP(data[[#This Row],[id_campaign]],campaign[],4,FALSE)</f>
        <v>26</v>
      </c>
      <c r="F1116" t="str">
        <f>VLOOKUP(data[[#This Row],[id_campaign]],campaign[],2,FALSE)</f>
        <v>TruckOwner</v>
      </c>
      <c r="G1116" t="str">
        <f>VLOOKUP(data[[#This Row],[id_customer]],customer[],2,FALSE)</f>
        <v>Emile Krauss</v>
      </c>
      <c r="H1116" t="str">
        <f>data[[#This Row],[id_customer]]&amp;data[[#This Row],[id_campaign]]</f>
        <v>C0058cam04</v>
      </c>
      <c r="I1116">
        <f>DATEDIF(data[[#This Row],[join_date]],data[[#This Row],[buy_date]],"M")</f>
        <v>3</v>
      </c>
    </row>
    <row r="1117" spans="1:9" x14ac:dyDescent="0.25">
      <c r="A1117" t="s">
        <v>273</v>
      </c>
      <c r="B1117" t="s">
        <v>10</v>
      </c>
      <c r="C1117" s="1">
        <v>44924</v>
      </c>
      <c r="D1117" s="1">
        <v>45054</v>
      </c>
      <c r="E1117">
        <f>VLOOKUP(data[[#This Row],[id_campaign]],campaign[],4,FALSE)</f>
        <v>26</v>
      </c>
      <c r="F1117" t="str">
        <f>VLOOKUP(data[[#This Row],[id_campaign]],campaign[],2,FALSE)</f>
        <v>TruckOwner</v>
      </c>
      <c r="G1117" t="str">
        <f>VLOOKUP(data[[#This Row],[id_customer]],customer[],2,FALSE)</f>
        <v>Emile Krauss</v>
      </c>
      <c r="H1117" t="str">
        <f>data[[#This Row],[id_customer]]&amp;data[[#This Row],[id_campaign]]</f>
        <v>C0058cam04</v>
      </c>
      <c r="I1117">
        <f>DATEDIF(data[[#This Row],[join_date]],data[[#This Row],[buy_date]],"M")</f>
        <v>4</v>
      </c>
    </row>
    <row r="1118" spans="1:9" x14ac:dyDescent="0.25">
      <c r="A1118" t="s">
        <v>273</v>
      </c>
      <c r="B1118" t="s">
        <v>10</v>
      </c>
      <c r="C1118" s="1">
        <v>44924</v>
      </c>
      <c r="D1118" s="1">
        <v>45079</v>
      </c>
      <c r="E1118">
        <f>VLOOKUP(data[[#This Row],[id_campaign]],campaign[],4,FALSE)</f>
        <v>26</v>
      </c>
      <c r="F1118" t="str">
        <f>VLOOKUP(data[[#This Row],[id_campaign]],campaign[],2,FALSE)</f>
        <v>TruckOwner</v>
      </c>
      <c r="G1118" t="str">
        <f>VLOOKUP(data[[#This Row],[id_customer]],customer[],2,FALSE)</f>
        <v>Emile Krauss</v>
      </c>
      <c r="H1118" t="str">
        <f>data[[#This Row],[id_customer]]&amp;data[[#This Row],[id_campaign]]</f>
        <v>C0058cam04</v>
      </c>
      <c r="I1118">
        <f>DATEDIF(data[[#This Row],[join_date]],data[[#This Row],[buy_date]],"M")</f>
        <v>5</v>
      </c>
    </row>
    <row r="1119" spans="1:9" x14ac:dyDescent="0.25">
      <c r="A1119" t="s">
        <v>277</v>
      </c>
      <c r="B1119" t="s">
        <v>6</v>
      </c>
      <c r="C1119" s="1">
        <v>44686</v>
      </c>
      <c r="D1119" s="1">
        <v>44686</v>
      </c>
      <c r="E1119">
        <f>VLOOKUP(data[[#This Row],[id_campaign]],campaign[],4,FALSE)</f>
        <v>26</v>
      </c>
      <c r="F1119" t="str">
        <f>VLOOKUP(data[[#This Row],[id_campaign]],campaign[],2,FALSE)</f>
        <v>HandsetRefurbished</v>
      </c>
      <c r="G1119" t="str">
        <f>VLOOKUP(data[[#This Row],[id_customer]],customer[],2,FALSE)</f>
        <v>Neddy Asquez</v>
      </c>
      <c r="H1119" t="str">
        <f>data[[#This Row],[id_customer]]&amp;data[[#This Row],[id_campaign]]</f>
        <v>C0059cam02</v>
      </c>
      <c r="I1119">
        <f>DATEDIF(data[[#This Row],[join_date]],data[[#This Row],[buy_date]],"M")</f>
        <v>0</v>
      </c>
    </row>
    <row r="1120" spans="1:9" x14ac:dyDescent="0.25">
      <c r="A1120" t="s">
        <v>277</v>
      </c>
      <c r="B1120" t="s">
        <v>6</v>
      </c>
      <c r="C1120" s="1">
        <v>44686</v>
      </c>
      <c r="D1120" s="1">
        <v>44747</v>
      </c>
      <c r="E1120">
        <f>VLOOKUP(data[[#This Row],[id_campaign]],campaign[],4,FALSE)</f>
        <v>26</v>
      </c>
      <c r="F1120" t="str">
        <f>VLOOKUP(data[[#This Row],[id_campaign]],campaign[],2,FALSE)</f>
        <v>HandsetRefurbished</v>
      </c>
      <c r="G1120" t="str">
        <f>VLOOKUP(data[[#This Row],[id_customer]],customer[],2,FALSE)</f>
        <v>Neddy Asquez</v>
      </c>
      <c r="H1120" t="str">
        <f>data[[#This Row],[id_customer]]&amp;data[[#This Row],[id_campaign]]</f>
        <v>C0059cam02</v>
      </c>
      <c r="I1120">
        <f>DATEDIF(data[[#This Row],[join_date]],data[[#This Row],[buy_date]],"M")</f>
        <v>2</v>
      </c>
    </row>
    <row r="1121" spans="1:9" x14ac:dyDescent="0.25">
      <c r="A1121" t="s">
        <v>277</v>
      </c>
      <c r="B1121" t="s">
        <v>6</v>
      </c>
      <c r="C1121" s="1">
        <v>44686</v>
      </c>
      <c r="D1121" s="1">
        <v>44782</v>
      </c>
      <c r="E1121">
        <f>VLOOKUP(data[[#This Row],[id_campaign]],campaign[],4,FALSE)</f>
        <v>26</v>
      </c>
      <c r="F1121" t="str">
        <f>VLOOKUP(data[[#This Row],[id_campaign]],campaign[],2,FALSE)</f>
        <v>HandsetRefurbished</v>
      </c>
      <c r="G1121" t="str">
        <f>VLOOKUP(data[[#This Row],[id_customer]],customer[],2,FALSE)</f>
        <v>Neddy Asquez</v>
      </c>
      <c r="H1121" t="str">
        <f>data[[#This Row],[id_customer]]&amp;data[[#This Row],[id_campaign]]</f>
        <v>C0059cam02</v>
      </c>
      <c r="I1121">
        <f>DATEDIF(data[[#This Row],[join_date]],data[[#This Row],[buy_date]],"M")</f>
        <v>3</v>
      </c>
    </row>
    <row r="1122" spans="1:9" x14ac:dyDescent="0.25">
      <c r="A1122" t="s">
        <v>277</v>
      </c>
      <c r="B1122" t="s">
        <v>6</v>
      </c>
      <c r="C1122" s="1">
        <v>44686</v>
      </c>
      <c r="D1122" s="1">
        <v>44840</v>
      </c>
      <c r="E1122">
        <f>VLOOKUP(data[[#This Row],[id_campaign]],campaign[],4,FALSE)</f>
        <v>26</v>
      </c>
      <c r="F1122" t="str">
        <f>VLOOKUP(data[[#This Row],[id_campaign]],campaign[],2,FALSE)</f>
        <v>HandsetRefurbished</v>
      </c>
      <c r="G1122" t="str">
        <f>VLOOKUP(data[[#This Row],[id_customer]],customer[],2,FALSE)</f>
        <v>Neddy Asquez</v>
      </c>
      <c r="H1122" t="str">
        <f>data[[#This Row],[id_customer]]&amp;data[[#This Row],[id_campaign]]</f>
        <v>C0059cam02</v>
      </c>
      <c r="I1122">
        <f>DATEDIF(data[[#This Row],[join_date]],data[[#This Row],[buy_date]],"M")</f>
        <v>5</v>
      </c>
    </row>
    <row r="1123" spans="1:9" x14ac:dyDescent="0.25">
      <c r="A1123" t="s">
        <v>277</v>
      </c>
      <c r="B1123" t="s">
        <v>6</v>
      </c>
      <c r="C1123" s="1">
        <v>44686</v>
      </c>
      <c r="D1123" s="1">
        <v>44870</v>
      </c>
      <c r="E1123">
        <f>VLOOKUP(data[[#This Row],[id_campaign]],campaign[],4,FALSE)</f>
        <v>26</v>
      </c>
      <c r="F1123" t="str">
        <f>VLOOKUP(data[[#This Row],[id_campaign]],campaign[],2,FALSE)</f>
        <v>HandsetRefurbished</v>
      </c>
      <c r="G1123" t="str">
        <f>VLOOKUP(data[[#This Row],[id_customer]],customer[],2,FALSE)</f>
        <v>Neddy Asquez</v>
      </c>
      <c r="H1123" t="str">
        <f>data[[#This Row],[id_customer]]&amp;data[[#This Row],[id_campaign]]</f>
        <v>C0059cam02</v>
      </c>
      <c r="I1123">
        <f>DATEDIF(data[[#This Row],[join_date]],data[[#This Row],[buy_date]],"M")</f>
        <v>6</v>
      </c>
    </row>
    <row r="1124" spans="1:9" x14ac:dyDescent="0.25">
      <c r="A1124" t="s">
        <v>277</v>
      </c>
      <c r="B1124" t="s">
        <v>6</v>
      </c>
      <c r="C1124" s="1">
        <v>44686</v>
      </c>
      <c r="D1124" s="1">
        <v>44910</v>
      </c>
      <c r="E1124">
        <f>VLOOKUP(data[[#This Row],[id_campaign]],campaign[],4,FALSE)</f>
        <v>26</v>
      </c>
      <c r="F1124" t="str">
        <f>VLOOKUP(data[[#This Row],[id_campaign]],campaign[],2,FALSE)</f>
        <v>HandsetRefurbished</v>
      </c>
      <c r="G1124" t="str">
        <f>VLOOKUP(data[[#This Row],[id_customer]],customer[],2,FALSE)</f>
        <v>Neddy Asquez</v>
      </c>
      <c r="H1124" t="str">
        <f>data[[#This Row],[id_customer]]&amp;data[[#This Row],[id_campaign]]</f>
        <v>C0059cam02</v>
      </c>
      <c r="I1124">
        <f>DATEDIF(data[[#This Row],[join_date]],data[[#This Row],[buy_date]],"M")</f>
        <v>7</v>
      </c>
    </row>
    <row r="1125" spans="1:9" x14ac:dyDescent="0.25">
      <c r="A1125" t="s">
        <v>277</v>
      </c>
      <c r="B1125" t="s">
        <v>6</v>
      </c>
      <c r="C1125" s="1">
        <v>44686</v>
      </c>
      <c r="D1125" s="1">
        <v>44938</v>
      </c>
      <c r="E1125">
        <f>VLOOKUP(data[[#This Row],[id_campaign]],campaign[],4,FALSE)</f>
        <v>26</v>
      </c>
      <c r="F1125" t="str">
        <f>VLOOKUP(data[[#This Row],[id_campaign]],campaign[],2,FALSE)</f>
        <v>HandsetRefurbished</v>
      </c>
      <c r="G1125" t="str">
        <f>VLOOKUP(data[[#This Row],[id_customer]],customer[],2,FALSE)</f>
        <v>Neddy Asquez</v>
      </c>
      <c r="H1125" t="str">
        <f>data[[#This Row],[id_customer]]&amp;data[[#This Row],[id_campaign]]</f>
        <v>C0059cam02</v>
      </c>
      <c r="I1125">
        <f>DATEDIF(data[[#This Row],[join_date]],data[[#This Row],[buy_date]],"M")</f>
        <v>8</v>
      </c>
    </row>
    <row r="1126" spans="1:9" x14ac:dyDescent="0.25">
      <c r="A1126" t="s">
        <v>277</v>
      </c>
      <c r="B1126" t="s">
        <v>6</v>
      </c>
      <c r="C1126" s="1">
        <v>44686</v>
      </c>
      <c r="D1126" s="1">
        <v>44973</v>
      </c>
      <c r="E1126">
        <f>VLOOKUP(data[[#This Row],[id_campaign]],campaign[],4,FALSE)</f>
        <v>26</v>
      </c>
      <c r="F1126" t="str">
        <f>VLOOKUP(data[[#This Row],[id_campaign]],campaign[],2,FALSE)</f>
        <v>HandsetRefurbished</v>
      </c>
      <c r="G1126" t="str">
        <f>VLOOKUP(data[[#This Row],[id_customer]],customer[],2,FALSE)</f>
        <v>Neddy Asquez</v>
      </c>
      <c r="H1126" t="str">
        <f>data[[#This Row],[id_customer]]&amp;data[[#This Row],[id_campaign]]</f>
        <v>C0059cam02</v>
      </c>
      <c r="I1126">
        <f>DATEDIF(data[[#This Row],[join_date]],data[[#This Row],[buy_date]],"M")</f>
        <v>9</v>
      </c>
    </row>
    <row r="1127" spans="1:9" x14ac:dyDescent="0.25">
      <c r="A1127" t="s">
        <v>277</v>
      </c>
      <c r="B1127" t="s">
        <v>6</v>
      </c>
      <c r="C1127" s="1">
        <v>44686</v>
      </c>
      <c r="D1127" s="1">
        <v>44992</v>
      </c>
      <c r="E1127">
        <f>VLOOKUP(data[[#This Row],[id_campaign]],campaign[],4,FALSE)</f>
        <v>26</v>
      </c>
      <c r="F1127" t="str">
        <f>VLOOKUP(data[[#This Row],[id_campaign]],campaign[],2,FALSE)</f>
        <v>HandsetRefurbished</v>
      </c>
      <c r="G1127" t="str">
        <f>VLOOKUP(data[[#This Row],[id_customer]],customer[],2,FALSE)</f>
        <v>Neddy Asquez</v>
      </c>
      <c r="H1127" t="str">
        <f>data[[#This Row],[id_customer]]&amp;data[[#This Row],[id_campaign]]</f>
        <v>C0059cam02</v>
      </c>
      <c r="I1127">
        <f>DATEDIF(data[[#This Row],[join_date]],data[[#This Row],[buy_date]],"M")</f>
        <v>10</v>
      </c>
    </row>
    <row r="1128" spans="1:9" x14ac:dyDescent="0.25">
      <c r="A1128" t="s">
        <v>277</v>
      </c>
      <c r="B1128" t="s">
        <v>6</v>
      </c>
      <c r="C1128" s="1">
        <v>44686</v>
      </c>
      <c r="D1128" s="1">
        <v>45034</v>
      </c>
      <c r="E1128">
        <f>VLOOKUP(data[[#This Row],[id_campaign]],campaign[],4,FALSE)</f>
        <v>26</v>
      </c>
      <c r="F1128" t="str">
        <f>VLOOKUP(data[[#This Row],[id_campaign]],campaign[],2,FALSE)</f>
        <v>HandsetRefurbished</v>
      </c>
      <c r="G1128" t="str">
        <f>VLOOKUP(data[[#This Row],[id_customer]],customer[],2,FALSE)</f>
        <v>Neddy Asquez</v>
      </c>
      <c r="H1128" t="str">
        <f>data[[#This Row],[id_customer]]&amp;data[[#This Row],[id_campaign]]</f>
        <v>C0059cam02</v>
      </c>
      <c r="I1128">
        <f>DATEDIF(data[[#This Row],[join_date]],data[[#This Row],[buy_date]],"M")</f>
        <v>11</v>
      </c>
    </row>
    <row r="1129" spans="1:9" x14ac:dyDescent="0.25">
      <c r="A1129" t="s">
        <v>277</v>
      </c>
      <c r="B1129" t="s">
        <v>6</v>
      </c>
      <c r="C1129" s="1">
        <v>44686</v>
      </c>
      <c r="D1129" s="1">
        <v>45062</v>
      </c>
      <c r="E1129">
        <f>VLOOKUP(data[[#This Row],[id_campaign]],campaign[],4,FALSE)</f>
        <v>26</v>
      </c>
      <c r="F1129" t="str">
        <f>VLOOKUP(data[[#This Row],[id_campaign]],campaign[],2,FALSE)</f>
        <v>HandsetRefurbished</v>
      </c>
      <c r="G1129" t="str">
        <f>VLOOKUP(data[[#This Row],[id_customer]],customer[],2,FALSE)</f>
        <v>Neddy Asquez</v>
      </c>
      <c r="H1129" t="str">
        <f>data[[#This Row],[id_customer]]&amp;data[[#This Row],[id_campaign]]</f>
        <v>C0059cam02</v>
      </c>
      <c r="I1129">
        <f>DATEDIF(data[[#This Row],[join_date]],data[[#This Row],[buy_date]],"M")</f>
        <v>12</v>
      </c>
    </row>
    <row r="1130" spans="1:9" x14ac:dyDescent="0.25">
      <c r="A1130" t="s">
        <v>277</v>
      </c>
      <c r="B1130" t="s">
        <v>36</v>
      </c>
      <c r="C1130" s="1">
        <v>44788</v>
      </c>
      <c r="D1130" s="1">
        <v>44788</v>
      </c>
      <c r="E1130">
        <f>VLOOKUP(data[[#This Row],[id_campaign]],campaign[],4,FALSE)</f>
        <v>29</v>
      </c>
      <c r="F1130" t="str">
        <f>VLOOKUP(data[[#This Row],[id_campaign]],campaign[],2,FALSE)</f>
        <v>MaritalStatus</v>
      </c>
      <c r="G1130" t="str">
        <f>VLOOKUP(data[[#This Row],[id_customer]],customer[],2,FALSE)</f>
        <v>Neddy Asquez</v>
      </c>
      <c r="H1130" t="str">
        <f>data[[#This Row],[id_customer]]&amp;data[[#This Row],[id_campaign]]</f>
        <v>C0059cam17</v>
      </c>
      <c r="I1130">
        <f>DATEDIF(data[[#This Row],[join_date]],data[[#This Row],[buy_date]],"M")</f>
        <v>0</v>
      </c>
    </row>
    <row r="1131" spans="1:9" x14ac:dyDescent="0.25">
      <c r="A1131" t="s">
        <v>277</v>
      </c>
      <c r="B1131" t="s">
        <v>36</v>
      </c>
      <c r="C1131" s="1">
        <v>44788</v>
      </c>
      <c r="D1131" s="1">
        <v>44829</v>
      </c>
      <c r="E1131">
        <f>VLOOKUP(data[[#This Row],[id_campaign]],campaign[],4,FALSE)</f>
        <v>29</v>
      </c>
      <c r="F1131" t="str">
        <f>VLOOKUP(data[[#This Row],[id_campaign]],campaign[],2,FALSE)</f>
        <v>MaritalStatus</v>
      </c>
      <c r="G1131" t="str">
        <f>VLOOKUP(data[[#This Row],[id_customer]],customer[],2,FALSE)</f>
        <v>Neddy Asquez</v>
      </c>
      <c r="H1131" t="str">
        <f>data[[#This Row],[id_customer]]&amp;data[[#This Row],[id_campaign]]</f>
        <v>C0059cam17</v>
      </c>
      <c r="I1131">
        <f>DATEDIF(data[[#This Row],[join_date]],data[[#This Row],[buy_date]],"M")</f>
        <v>1</v>
      </c>
    </row>
    <row r="1132" spans="1:9" x14ac:dyDescent="0.25">
      <c r="A1132" t="s">
        <v>277</v>
      </c>
      <c r="B1132" t="s">
        <v>36</v>
      </c>
      <c r="C1132" s="1">
        <v>44788</v>
      </c>
      <c r="D1132" s="1">
        <v>44864</v>
      </c>
      <c r="E1132">
        <f>VLOOKUP(data[[#This Row],[id_campaign]],campaign[],4,FALSE)</f>
        <v>29</v>
      </c>
      <c r="F1132" t="str">
        <f>VLOOKUP(data[[#This Row],[id_campaign]],campaign[],2,FALSE)</f>
        <v>MaritalStatus</v>
      </c>
      <c r="G1132" t="str">
        <f>VLOOKUP(data[[#This Row],[id_customer]],customer[],2,FALSE)</f>
        <v>Neddy Asquez</v>
      </c>
      <c r="H1132" t="str">
        <f>data[[#This Row],[id_customer]]&amp;data[[#This Row],[id_campaign]]</f>
        <v>C0059cam17</v>
      </c>
      <c r="I1132">
        <f>DATEDIF(data[[#This Row],[join_date]],data[[#This Row],[buy_date]],"M")</f>
        <v>2</v>
      </c>
    </row>
    <row r="1133" spans="1:9" x14ac:dyDescent="0.25">
      <c r="A1133" t="s">
        <v>277</v>
      </c>
      <c r="B1133" t="s">
        <v>36</v>
      </c>
      <c r="C1133" s="1">
        <v>44788</v>
      </c>
      <c r="D1133" s="1">
        <v>44894</v>
      </c>
      <c r="E1133">
        <f>VLOOKUP(data[[#This Row],[id_campaign]],campaign[],4,FALSE)</f>
        <v>29</v>
      </c>
      <c r="F1133" t="str">
        <f>VLOOKUP(data[[#This Row],[id_campaign]],campaign[],2,FALSE)</f>
        <v>MaritalStatus</v>
      </c>
      <c r="G1133" t="str">
        <f>VLOOKUP(data[[#This Row],[id_customer]],customer[],2,FALSE)</f>
        <v>Neddy Asquez</v>
      </c>
      <c r="H1133" t="str">
        <f>data[[#This Row],[id_customer]]&amp;data[[#This Row],[id_campaign]]</f>
        <v>C0059cam17</v>
      </c>
      <c r="I1133">
        <f>DATEDIF(data[[#This Row],[join_date]],data[[#This Row],[buy_date]],"M")</f>
        <v>3</v>
      </c>
    </row>
    <row r="1134" spans="1:9" x14ac:dyDescent="0.25">
      <c r="A1134" t="s">
        <v>277</v>
      </c>
      <c r="B1134" t="s">
        <v>36</v>
      </c>
      <c r="C1134" s="1">
        <v>44788</v>
      </c>
      <c r="D1134" s="1">
        <v>44910</v>
      </c>
      <c r="E1134">
        <f>VLOOKUP(data[[#This Row],[id_campaign]],campaign[],4,FALSE)</f>
        <v>29</v>
      </c>
      <c r="F1134" t="str">
        <f>VLOOKUP(data[[#This Row],[id_campaign]],campaign[],2,FALSE)</f>
        <v>MaritalStatus</v>
      </c>
      <c r="G1134" t="str">
        <f>VLOOKUP(data[[#This Row],[id_customer]],customer[],2,FALSE)</f>
        <v>Neddy Asquez</v>
      </c>
      <c r="H1134" t="str">
        <f>data[[#This Row],[id_customer]]&amp;data[[#This Row],[id_campaign]]</f>
        <v>C0059cam17</v>
      </c>
      <c r="I1134">
        <f>DATEDIF(data[[#This Row],[join_date]],data[[#This Row],[buy_date]],"M")</f>
        <v>4</v>
      </c>
    </row>
    <row r="1135" spans="1:9" x14ac:dyDescent="0.25">
      <c r="A1135" t="s">
        <v>277</v>
      </c>
      <c r="B1135" t="s">
        <v>36</v>
      </c>
      <c r="C1135" s="1">
        <v>44788</v>
      </c>
      <c r="D1135" s="1">
        <v>44954</v>
      </c>
      <c r="E1135">
        <f>VLOOKUP(data[[#This Row],[id_campaign]],campaign[],4,FALSE)</f>
        <v>29</v>
      </c>
      <c r="F1135" t="str">
        <f>VLOOKUP(data[[#This Row],[id_campaign]],campaign[],2,FALSE)</f>
        <v>MaritalStatus</v>
      </c>
      <c r="G1135" t="str">
        <f>VLOOKUP(data[[#This Row],[id_customer]],customer[],2,FALSE)</f>
        <v>Neddy Asquez</v>
      </c>
      <c r="H1135" t="str">
        <f>data[[#This Row],[id_customer]]&amp;data[[#This Row],[id_campaign]]</f>
        <v>C0059cam17</v>
      </c>
      <c r="I1135">
        <f>DATEDIF(data[[#This Row],[join_date]],data[[#This Row],[buy_date]],"M")</f>
        <v>5</v>
      </c>
    </row>
    <row r="1136" spans="1:9" x14ac:dyDescent="0.25">
      <c r="A1136" t="s">
        <v>277</v>
      </c>
      <c r="B1136" t="s">
        <v>36</v>
      </c>
      <c r="C1136" s="1">
        <v>44788</v>
      </c>
      <c r="D1136" s="1">
        <v>44978</v>
      </c>
      <c r="E1136">
        <f>VLOOKUP(data[[#This Row],[id_campaign]],campaign[],4,FALSE)</f>
        <v>29</v>
      </c>
      <c r="F1136" t="str">
        <f>VLOOKUP(data[[#This Row],[id_campaign]],campaign[],2,FALSE)</f>
        <v>MaritalStatus</v>
      </c>
      <c r="G1136" t="str">
        <f>VLOOKUP(data[[#This Row],[id_customer]],customer[],2,FALSE)</f>
        <v>Neddy Asquez</v>
      </c>
      <c r="H1136" t="str">
        <f>data[[#This Row],[id_customer]]&amp;data[[#This Row],[id_campaign]]</f>
        <v>C0059cam17</v>
      </c>
      <c r="I1136">
        <f>DATEDIF(data[[#This Row],[join_date]],data[[#This Row],[buy_date]],"M")</f>
        <v>6</v>
      </c>
    </row>
    <row r="1137" spans="1:9" x14ac:dyDescent="0.25">
      <c r="A1137" t="s">
        <v>277</v>
      </c>
      <c r="B1137" t="s">
        <v>36</v>
      </c>
      <c r="C1137" s="1">
        <v>44788</v>
      </c>
      <c r="D1137" s="1">
        <v>45006</v>
      </c>
      <c r="E1137">
        <f>VLOOKUP(data[[#This Row],[id_campaign]],campaign[],4,FALSE)</f>
        <v>29</v>
      </c>
      <c r="F1137" t="str">
        <f>VLOOKUP(data[[#This Row],[id_campaign]],campaign[],2,FALSE)</f>
        <v>MaritalStatus</v>
      </c>
      <c r="G1137" t="str">
        <f>VLOOKUP(data[[#This Row],[id_customer]],customer[],2,FALSE)</f>
        <v>Neddy Asquez</v>
      </c>
      <c r="H1137" t="str">
        <f>data[[#This Row],[id_customer]]&amp;data[[#This Row],[id_campaign]]</f>
        <v>C0059cam17</v>
      </c>
      <c r="I1137">
        <f>DATEDIF(data[[#This Row],[join_date]],data[[#This Row],[buy_date]],"M")</f>
        <v>7</v>
      </c>
    </row>
    <row r="1138" spans="1:9" x14ac:dyDescent="0.25">
      <c r="A1138" t="s">
        <v>277</v>
      </c>
      <c r="B1138" t="s">
        <v>36</v>
      </c>
      <c r="C1138" s="1">
        <v>44788</v>
      </c>
      <c r="D1138" s="1">
        <v>45039</v>
      </c>
      <c r="E1138">
        <f>VLOOKUP(data[[#This Row],[id_campaign]],campaign[],4,FALSE)</f>
        <v>29</v>
      </c>
      <c r="F1138" t="str">
        <f>VLOOKUP(data[[#This Row],[id_campaign]],campaign[],2,FALSE)</f>
        <v>MaritalStatus</v>
      </c>
      <c r="G1138" t="str">
        <f>VLOOKUP(data[[#This Row],[id_customer]],customer[],2,FALSE)</f>
        <v>Neddy Asquez</v>
      </c>
      <c r="H1138" t="str">
        <f>data[[#This Row],[id_customer]]&amp;data[[#This Row],[id_campaign]]</f>
        <v>C0059cam17</v>
      </c>
      <c r="I1138">
        <f>DATEDIF(data[[#This Row],[join_date]],data[[#This Row],[buy_date]],"M")</f>
        <v>8</v>
      </c>
    </row>
    <row r="1139" spans="1:9" x14ac:dyDescent="0.25">
      <c r="A1139" t="s">
        <v>277</v>
      </c>
      <c r="B1139" t="s">
        <v>30</v>
      </c>
      <c r="C1139" s="1">
        <v>44796</v>
      </c>
      <c r="D1139" s="1">
        <v>44796</v>
      </c>
      <c r="E1139">
        <f>VLOOKUP(data[[#This Row],[id_campaign]],campaign[],4,FALSE)</f>
        <v>28</v>
      </c>
      <c r="F1139" t="str">
        <f>VLOOKUP(data[[#This Row],[id_campaign]],campaign[],2,FALSE)</f>
        <v>NotNewCellphoneUser</v>
      </c>
      <c r="G1139" t="str">
        <f>VLOOKUP(data[[#This Row],[id_customer]],customer[],2,FALSE)</f>
        <v>Neddy Asquez</v>
      </c>
      <c r="H1139" t="str">
        <f>data[[#This Row],[id_customer]]&amp;data[[#This Row],[id_campaign]]</f>
        <v>C0059cam14</v>
      </c>
      <c r="I1139">
        <f>DATEDIF(data[[#This Row],[join_date]],data[[#This Row],[buy_date]],"M")</f>
        <v>0</v>
      </c>
    </row>
    <row r="1140" spans="1:9" x14ac:dyDescent="0.25">
      <c r="A1140" t="s">
        <v>277</v>
      </c>
      <c r="B1140" t="s">
        <v>30</v>
      </c>
      <c r="C1140" s="1">
        <v>44796</v>
      </c>
      <c r="D1140" s="1">
        <v>44830</v>
      </c>
      <c r="E1140">
        <f>VLOOKUP(data[[#This Row],[id_campaign]],campaign[],4,FALSE)</f>
        <v>28</v>
      </c>
      <c r="F1140" t="str">
        <f>VLOOKUP(data[[#This Row],[id_campaign]],campaign[],2,FALSE)</f>
        <v>NotNewCellphoneUser</v>
      </c>
      <c r="G1140" t="str">
        <f>VLOOKUP(data[[#This Row],[id_customer]],customer[],2,FALSE)</f>
        <v>Neddy Asquez</v>
      </c>
      <c r="H1140" t="str">
        <f>data[[#This Row],[id_customer]]&amp;data[[#This Row],[id_campaign]]</f>
        <v>C0059cam14</v>
      </c>
      <c r="I1140">
        <f>DATEDIF(data[[#This Row],[join_date]],data[[#This Row],[buy_date]],"M")</f>
        <v>1</v>
      </c>
    </row>
    <row r="1141" spans="1:9" x14ac:dyDescent="0.25">
      <c r="A1141" t="s">
        <v>277</v>
      </c>
      <c r="B1141" t="s">
        <v>30</v>
      </c>
      <c r="C1141" s="1">
        <v>44796</v>
      </c>
      <c r="D1141" s="1">
        <v>44862</v>
      </c>
      <c r="E1141">
        <f>VLOOKUP(data[[#This Row],[id_campaign]],campaign[],4,FALSE)</f>
        <v>28</v>
      </c>
      <c r="F1141" t="str">
        <f>VLOOKUP(data[[#This Row],[id_campaign]],campaign[],2,FALSE)</f>
        <v>NotNewCellphoneUser</v>
      </c>
      <c r="G1141" t="str">
        <f>VLOOKUP(data[[#This Row],[id_customer]],customer[],2,FALSE)</f>
        <v>Neddy Asquez</v>
      </c>
      <c r="H1141" t="str">
        <f>data[[#This Row],[id_customer]]&amp;data[[#This Row],[id_campaign]]</f>
        <v>C0059cam14</v>
      </c>
      <c r="I1141">
        <f>DATEDIF(data[[#This Row],[join_date]],data[[#This Row],[buy_date]],"M")</f>
        <v>2</v>
      </c>
    </row>
    <row r="1142" spans="1:9" x14ac:dyDescent="0.25">
      <c r="A1142" t="s">
        <v>277</v>
      </c>
      <c r="B1142" t="s">
        <v>30</v>
      </c>
      <c r="C1142" s="1">
        <v>44796</v>
      </c>
      <c r="D1142" s="1">
        <v>44867</v>
      </c>
      <c r="E1142">
        <f>VLOOKUP(data[[#This Row],[id_campaign]],campaign[],4,FALSE)</f>
        <v>28</v>
      </c>
      <c r="F1142" t="str">
        <f>VLOOKUP(data[[#This Row],[id_campaign]],campaign[],2,FALSE)</f>
        <v>NotNewCellphoneUser</v>
      </c>
      <c r="G1142" t="str">
        <f>VLOOKUP(data[[#This Row],[id_customer]],customer[],2,FALSE)</f>
        <v>Neddy Asquez</v>
      </c>
      <c r="H1142" t="str">
        <f>data[[#This Row],[id_customer]]&amp;data[[#This Row],[id_campaign]]</f>
        <v>C0059cam14</v>
      </c>
      <c r="I1142">
        <f>DATEDIF(data[[#This Row],[join_date]],data[[#This Row],[buy_date]],"M")</f>
        <v>2</v>
      </c>
    </row>
    <row r="1143" spans="1:9" x14ac:dyDescent="0.25">
      <c r="A1143" t="s">
        <v>277</v>
      </c>
      <c r="B1143" t="s">
        <v>30</v>
      </c>
      <c r="C1143" s="1">
        <v>44796</v>
      </c>
      <c r="D1143" s="1">
        <v>44902</v>
      </c>
      <c r="E1143">
        <f>VLOOKUP(data[[#This Row],[id_campaign]],campaign[],4,FALSE)</f>
        <v>28</v>
      </c>
      <c r="F1143" t="str">
        <f>VLOOKUP(data[[#This Row],[id_campaign]],campaign[],2,FALSE)</f>
        <v>NotNewCellphoneUser</v>
      </c>
      <c r="G1143" t="str">
        <f>VLOOKUP(data[[#This Row],[id_customer]],customer[],2,FALSE)</f>
        <v>Neddy Asquez</v>
      </c>
      <c r="H1143" t="str">
        <f>data[[#This Row],[id_customer]]&amp;data[[#This Row],[id_campaign]]</f>
        <v>C0059cam14</v>
      </c>
      <c r="I1143">
        <f>DATEDIF(data[[#This Row],[join_date]],data[[#This Row],[buy_date]],"M")</f>
        <v>3</v>
      </c>
    </row>
    <row r="1144" spans="1:9" x14ac:dyDescent="0.25">
      <c r="A1144" t="s">
        <v>277</v>
      </c>
      <c r="B1144" t="s">
        <v>30</v>
      </c>
      <c r="C1144" s="1">
        <v>44796</v>
      </c>
      <c r="D1144" s="1">
        <v>44930</v>
      </c>
      <c r="E1144">
        <f>VLOOKUP(data[[#This Row],[id_campaign]],campaign[],4,FALSE)</f>
        <v>28</v>
      </c>
      <c r="F1144" t="str">
        <f>VLOOKUP(data[[#This Row],[id_campaign]],campaign[],2,FALSE)</f>
        <v>NotNewCellphoneUser</v>
      </c>
      <c r="G1144" t="str">
        <f>VLOOKUP(data[[#This Row],[id_customer]],customer[],2,FALSE)</f>
        <v>Neddy Asquez</v>
      </c>
      <c r="H1144" t="str">
        <f>data[[#This Row],[id_customer]]&amp;data[[#This Row],[id_campaign]]</f>
        <v>C0059cam14</v>
      </c>
      <c r="I1144">
        <f>DATEDIF(data[[#This Row],[join_date]],data[[#This Row],[buy_date]],"M")</f>
        <v>4</v>
      </c>
    </row>
    <row r="1145" spans="1:9" x14ac:dyDescent="0.25">
      <c r="A1145" t="s">
        <v>277</v>
      </c>
      <c r="B1145" t="s">
        <v>30</v>
      </c>
      <c r="C1145" s="1">
        <v>44796</v>
      </c>
      <c r="D1145" s="1">
        <v>44983</v>
      </c>
      <c r="E1145">
        <f>VLOOKUP(data[[#This Row],[id_campaign]],campaign[],4,FALSE)</f>
        <v>28</v>
      </c>
      <c r="F1145" t="str">
        <f>VLOOKUP(data[[#This Row],[id_campaign]],campaign[],2,FALSE)</f>
        <v>NotNewCellphoneUser</v>
      </c>
      <c r="G1145" t="str">
        <f>VLOOKUP(data[[#This Row],[id_customer]],customer[],2,FALSE)</f>
        <v>Neddy Asquez</v>
      </c>
      <c r="H1145" t="str">
        <f>data[[#This Row],[id_customer]]&amp;data[[#This Row],[id_campaign]]</f>
        <v>C0059cam14</v>
      </c>
      <c r="I1145">
        <f>DATEDIF(data[[#This Row],[join_date]],data[[#This Row],[buy_date]],"M")</f>
        <v>6</v>
      </c>
    </row>
    <row r="1146" spans="1:9" x14ac:dyDescent="0.25">
      <c r="A1146" t="s">
        <v>277</v>
      </c>
      <c r="B1146" t="s">
        <v>30</v>
      </c>
      <c r="C1146" s="1">
        <v>44796</v>
      </c>
      <c r="D1146" s="1">
        <v>45012</v>
      </c>
      <c r="E1146">
        <f>VLOOKUP(data[[#This Row],[id_campaign]],campaign[],4,FALSE)</f>
        <v>28</v>
      </c>
      <c r="F1146" t="str">
        <f>VLOOKUP(data[[#This Row],[id_campaign]],campaign[],2,FALSE)</f>
        <v>NotNewCellphoneUser</v>
      </c>
      <c r="G1146" t="str">
        <f>VLOOKUP(data[[#This Row],[id_customer]],customer[],2,FALSE)</f>
        <v>Neddy Asquez</v>
      </c>
      <c r="H1146" t="str">
        <f>data[[#This Row],[id_customer]]&amp;data[[#This Row],[id_campaign]]</f>
        <v>C0059cam14</v>
      </c>
      <c r="I1146">
        <f>DATEDIF(data[[#This Row],[join_date]],data[[#This Row],[buy_date]],"M")</f>
        <v>7</v>
      </c>
    </row>
    <row r="1147" spans="1:9" x14ac:dyDescent="0.25">
      <c r="A1147" t="s">
        <v>277</v>
      </c>
      <c r="B1147" t="s">
        <v>30</v>
      </c>
      <c r="C1147" s="1">
        <v>44796</v>
      </c>
      <c r="D1147" s="1">
        <v>45040</v>
      </c>
      <c r="E1147">
        <f>VLOOKUP(data[[#This Row],[id_campaign]],campaign[],4,FALSE)</f>
        <v>28</v>
      </c>
      <c r="F1147" t="str">
        <f>VLOOKUP(data[[#This Row],[id_campaign]],campaign[],2,FALSE)</f>
        <v>NotNewCellphoneUser</v>
      </c>
      <c r="G1147" t="str">
        <f>VLOOKUP(data[[#This Row],[id_customer]],customer[],2,FALSE)</f>
        <v>Neddy Asquez</v>
      </c>
      <c r="H1147" t="str">
        <f>data[[#This Row],[id_customer]]&amp;data[[#This Row],[id_campaign]]</f>
        <v>C0059cam14</v>
      </c>
      <c r="I1147">
        <f>DATEDIF(data[[#This Row],[join_date]],data[[#This Row],[buy_date]],"M")</f>
        <v>8</v>
      </c>
    </row>
    <row r="1148" spans="1:9" x14ac:dyDescent="0.25">
      <c r="A1148" t="s">
        <v>277</v>
      </c>
      <c r="B1148" t="s">
        <v>30</v>
      </c>
      <c r="C1148" s="1">
        <v>44796</v>
      </c>
      <c r="D1148" s="1">
        <v>45071</v>
      </c>
      <c r="E1148">
        <f>VLOOKUP(data[[#This Row],[id_campaign]],campaign[],4,FALSE)</f>
        <v>28</v>
      </c>
      <c r="F1148" t="str">
        <f>VLOOKUP(data[[#This Row],[id_campaign]],campaign[],2,FALSE)</f>
        <v>NotNewCellphoneUser</v>
      </c>
      <c r="G1148" t="str">
        <f>VLOOKUP(data[[#This Row],[id_customer]],customer[],2,FALSE)</f>
        <v>Neddy Asquez</v>
      </c>
      <c r="H1148" t="str">
        <f>data[[#This Row],[id_customer]]&amp;data[[#This Row],[id_campaign]]</f>
        <v>C0059cam14</v>
      </c>
      <c r="I1148">
        <f>DATEDIF(data[[#This Row],[join_date]],data[[#This Row],[buy_date]],"M")</f>
        <v>9</v>
      </c>
    </row>
    <row r="1149" spans="1:9" x14ac:dyDescent="0.25">
      <c r="A1149" t="s">
        <v>281</v>
      </c>
      <c r="B1149" t="s">
        <v>34</v>
      </c>
      <c r="C1149" s="1">
        <v>44811</v>
      </c>
      <c r="D1149" s="1">
        <v>44811</v>
      </c>
      <c r="E1149">
        <f>VLOOKUP(data[[#This Row],[id_campaign]],campaign[],4,FALSE)</f>
        <v>16</v>
      </c>
      <c r="F1149" t="str">
        <f>VLOOKUP(data[[#This Row],[id_campaign]],campaign[],2,FALSE)</f>
        <v>MadeCallToRetentionTeam</v>
      </c>
      <c r="G1149" t="str">
        <f>VLOOKUP(data[[#This Row],[id_customer]],customer[],2,FALSE)</f>
        <v>Batholomew Allix</v>
      </c>
      <c r="H1149" t="str">
        <f>data[[#This Row],[id_customer]]&amp;data[[#This Row],[id_campaign]]</f>
        <v>C0060cam16</v>
      </c>
      <c r="I1149">
        <f>DATEDIF(data[[#This Row],[join_date]],data[[#This Row],[buy_date]],"M")</f>
        <v>0</v>
      </c>
    </row>
    <row r="1150" spans="1:9" x14ac:dyDescent="0.25">
      <c r="A1150" t="s">
        <v>281</v>
      </c>
      <c r="B1150" t="s">
        <v>34</v>
      </c>
      <c r="C1150" s="1">
        <v>44811</v>
      </c>
      <c r="D1150" s="1">
        <v>44848</v>
      </c>
      <c r="E1150">
        <f>VLOOKUP(data[[#This Row],[id_campaign]],campaign[],4,FALSE)</f>
        <v>16</v>
      </c>
      <c r="F1150" t="str">
        <f>VLOOKUP(data[[#This Row],[id_campaign]],campaign[],2,FALSE)</f>
        <v>MadeCallToRetentionTeam</v>
      </c>
      <c r="G1150" t="str">
        <f>VLOOKUP(data[[#This Row],[id_customer]],customer[],2,FALSE)</f>
        <v>Batholomew Allix</v>
      </c>
      <c r="H1150" t="str">
        <f>data[[#This Row],[id_customer]]&amp;data[[#This Row],[id_campaign]]</f>
        <v>C0060cam16</v>
      </c>
      <c r="I1150">
        <f>DATEDIF(data[[#This Row],[join_date]],data[[#This Row],[buy_date]],"M")</f>
        <v>1</v>
      </c>
    </row>
    <row r="1151" spans="1:9" x14ac:dyDescent="0.25">
      <c r="A1151" t="s">
        <v>281</v>
      </c>
      <c r="B1151" t="s">
        <v>34</v>
      </c>
      <c r="C1151" s="1">
        <v>44811</v>
      </c>
      <c r="D1151" s="1">
        <v>44906</v>
      </c>
      <c r="E1151">
        <f>VLOOKUP(data[[#This Row],[id_campaign]],campaign[],4,FALSE)</f>
        <v>16</v>
      </c>
      <c r="F1151" t="str">
        <f>VLOOKUP(data[[#This Row],[id_campaign]],campaign[],2,FALSE)</f>
        <v>MadeCallToRetentionTeam</v>
      </c>
      <c r="G1151" t="str">
        <f>VLOOKUP(data[[#This Row],[id_customer]],customer[],2,FALSE)</f>
        <v>Batholomew Allix</v>
      </c>
      <c r="H1151" t="str">
        <f>data[[#This Row],[id_customer]]&amp;data[[#This Row],[id_campaign]]</f>
        <v>C0060cam16</v>
      </c>
      <c r="I1151">
        <f>DATEDIF(data[[#This Row],[join_date]],data[[#This Row],[buy_date]],"M")</f>
        <v>3</v>
      </c>
    </row>
    <row r="1152" spans="1:9" x14ac:dyDescent="0.25">
      <c r="A1152" t="s">
        <v>281</v>
      </c>
      <c r="B1152" t="s">
        <v>34</v>
      </c>
      <c r="C1152" s="1">
        <v>44811</v>
      </c>
      <c r="D1152" s="1">
        <v>44979</v>
      </c>
      <c r="E1152">
        <f>VLOOKUP(data[[#This Row],[id_campaign]],campaign[],4,FALSE)</f>
        <v>16</v>
      </c>
      <c r="F1152" t="str">
        <f>VLOOKUP(data[[#This Row],[id_campaign]],campaign[],2,FALSE)</f>
        <v>MadeCallToRetentionTeam</v>
      </c>
      <c r="G1152" t="str">
        <f>VLOOKUP(data[[#This Row],[id_customer]],customer[],2,FALSE)</f>
        <v>Batholomew Allix</v>
      </c>
      <c r="H1152" t="str">
        <f>data[[#This Row],[id_customer]]&amp;data[[#This Row],[id_campaign]]</f>
        <v>C0060cam16</v>
      </c>
      <c r="I1152">
        <f>DATEDIF(data[[#This Row],[join_date]],data[[#This Row],[buy_date]],"M")</f>
        <v>5</v>
      </c>
    </row>
    <row r="1153" spans="1:9" x14ac:dyDescent="0.25">
      <c r="A1153" t="s">
        <v>281</v>
      </c>
      <c r="B1153" t="s">
        <v>34</v>
      </c>
      <c r="C1153" s="1">
        <v>44811</v>
      </c>
      <c r="D1153" s="1">
        <v>45003</v>
      </c>
      <c r="E1153">
        <f>VLOOKUP(data[[#This Row],[id_campaign]],campaign[],4,FALSE)</f>
        <v>16</v>
      </c>
      <c r="F1153" t="str">
        <f>VLOOKUP(data[[#This Row],[id_campaign]],campaign[],2,FALSE)</f>
        <v>MadeCallToRetentionTeam</v>
      </c>
      <c r="G1153" t="str">
        <f>VLOOKUP(data[[#This Row],[id_customer]],customer[],2,FALSE)</f>
        <v>Batholomew Allix</v>
      </c>
      <c r="H1153" t="str">
        <f>data[[#This Row],[id_customer]]&amp;data[[#This Row],[id_campaign]]</f>
        <v>C0060cam16</v>
      </c>
      <c r="I1153">
        <f>DATEDIF(data[[#This Row],[join_date]],data[[#This Row],[buy_date]],"M")</f>
        <v>6</v>
      </c>
    </row>
    <row r="1154" spans="1:9" x14ac:dyDescent="0.25">
      <c r="A1154" t="s">
        <v>281</v>
      </c>
      <c r="B1154" t="s">
        <v>34</v>
      </c>
      <c r="C1154" s="1">
        <v>44811</v>
      </c>
      <c r="D1154" s="1">
        <v>45036</v>
      </c>
      <c r="E1154">
        <f>VLOOKUP(data[[#This Row],[id_campaign]],campaign[],4,FALSE)</f>
        <v>16</v>
      </c>
      <c r="F1154" t="str">
        <f>VLOOKUP(data[[#This Row],[id_campaign]],campaign[],2,FALSE)</f>
        <v>MadeCallToRetentionTeam</v>
      </c>
      <c r="G1154" t="str">
        <f>VLOOKUP(data[[#This Row],[id_customer]],customer[],2,FALSE)</f>
        <v>Batholomew Allix</v>
      </c>
      <c r="H1154" t="str">
        <f>data[[#This Row],[id_customer]]&amp;data[[#This Row],[id_campaign]]</f>
        <v>C0060cam16</v>
      </c>
      <c r="I1154">
        <f>DATEDIF(data[[#This Row],[join_date]],data[[#This Row],[buy_date]],"M")</f>
        <v>7</v>
      </c>
    </row>
    <row r="1155" spans="1:9" x14ac:dyDescent="0.25">
      <c r="A1155" t="s">
        <v>281</v>
      </c>
      <c r="B1155" t="s">
        <v>34</v>
      </c>
      <c r="C1155" s="1">
        <v>44811</v>
      </c>
      <c r="D1155" s="1">
        <v>45067</v>
      </c>
      <c r="E1155">
        <f>VLOOKUP(data[[#This Row],[id_campaign]],campaign[],4,FALSE)</f>
        <v>16</v>
      </c>
      <c r="F1155" t="str">
        <f>VLOOKUP(data[[#This Row],[id_campaign]],campaign[],2,FALSE)</f>
        <v>MadeCallToRetentionTeam</v>
      </c>
      <c r="G1155" t="str">
        <f>VLOOKUP(data[[#This Row],[id_customer]],customer[],2,FALSE)</f>
        <v>Batholomew Allix</v>
      </c>
      <c r="H1155" t="str">
        <f>data[[#This Row],[id_customer]]&amp;data[[#This Row],[id_campaign]]</f>
        <v>C0060cam16</v>
      </c>
      <c r="I1155">
        <f>DATEDIF(data[[#This Row],[join_date]],data[[#This Row],[buy_date]],"M")</f>
        <v>8</v>
      </c>
    </row>
    <row r="1156" spans="1:9" x14ac:dyDescent="0.25">
      <c r="A1156" t="s">
        <v>281</v>
      </c>
      <c r="B1156" t="s">
        <v>8</v>
      </c>
      <c r="C1156" s="1">
        <v>44874</v>
      </c>
      <c r="D1156" s="1">
        <v>44874</v>
      </c>
      <c r="E1156">
        <f>VLOOKUP(data[[#This Row],[id_campaign]],campaign[],4,FALSE)</f>
        <v>62</v>
      </c>
      <c r="F1156" t="str">
        <f>VLOOKUP(data[[#This Row],[id_campaign]],campaign[],2,FALSE)</f>
        <v>HandsetWebCapable</v>
      </c>
      <c r="G1156" t="str">
        <f>VLOOKUP(data[[#This Row],[id_customer]],customer[],2,FALSE)</f>
        <v>Batholomew Allix</v>
      </c>
      <c r="H1156" t="str">
        <f>data[[#This Row],[id_customer]]&amp;data[[#This Row],[id_campaign]]</f>
        <v>C0060cam03</v>
      </c>
      <c r="I1156">
        <f>DATEDIF(data[[#This Row],[join_date]],data[[#This Row],[buy_date]],"M")</f>
        <v>0</v>
      </c>
    </row>
    <row r="1157" spans="1:9" x14ac:dyDescent="0.25">
      <c r="A1157" t="s">
        <v>281</v>
      </c>
      <c r="B1157" t="s">
        <v>8</v>
      </c>
      <c r="C1157" s="1">
        <v>44874</v>
      </c>
      <c r="D1157" s="1">
        <v>44909</v>
      </c>
      <c r="E1157">
        <f>VLOOKUP(data[[#This Row],[id_campaign]],campaign[],4,FALSE)</f>
        <v>62</v>
      </c>
      <c r="F1157" t="str">
        <f>VLOOKUP(data[[#This Row],[id_campaign]],campaign[],2,FALSE)</f>
        <v>HandsetWebCapable</v>
      </c>
      <c r="G1157" t="str">
        <f>VLOOKUP(data[[#This Row],[id_customer]],customer[],2,FALSE)</f>
        <v>Batholomew Allix</v>
      </c>
      <c r="H1157" t="str">
        <f>data[[#This Row],[id_customer]]&amp;data[[#This Row],[id_campaign]]</f>
        <v>C0060cam03</v>
      </c>
      <c r="I1157">
        <f>DATEDIF(data[[#This Row],[join_date]],data[[#This Row],[buy_date]],"M")</f>
        <v>1</v>
      </c>
    </row>
    <row r="1158" spans="1:9" x14ac:dyDescent="0.25">
      <c r="A1158" t="s">
        <v>281</v>
      </c>
      <c r="B1158" t="s">
        <v>8</v>
      </c>
      <c r="C1158" s="1">
        <v>44874</v>
      </c>
      <c r="D1158" s="1">
        <v>44967</v>
      </c>
      <c r="E1158">
        <f>VLOOKUP(data[[#This Row],[id_campaign]],campaign[],4,FALSE)</f>
        <v>62</v>
      </c>
      <c r="F1158" t="str">
        <f>VLOOKUP(data[[#This Row],[id_campaign]],campaign[],2,FALSE)</f>
        <v>HandsetWebCapable</v>
      </c>
      <c r="G1158" t="str">
        <f>VLOOKUP(data[[#This Row],[id_customer]],customer[],2,FALSE)</f>
        <v>Batholomew Allix</v>
      </c>
      <c r="H1158" t="str">
        <f>data[[#This Row],[id_customer]]&amp;data[[#This Row],[id_campaign]]</f>
        <v>C0060cam03</v>
      </c>
      <c r="I1158">
        <f>DATEDIF(data[[#This Row],[join_date]],data[[#This Row],[buy_date]],"M")</f>
        <v>3</v>
      </c>
    </row>
    <row r="1159" spans="1:9" x14ac:dyDescent="0.25">
      <c r="A1159" t="s">
        <v>281</v>
      </c>
      <c r="B1159" t="s">
        <v>8</v>
      </c>
      <c r="C1159" s="1">
        <v>44874</v>
      </c>
      <c r="D1159" s="1">
        <v>45030</v>
      </c>
      <c r="E1159">
        <f>VLOOKUP(data[[#This Row],[id_campaign]],campaign[],4,FALSE)</f>
        <v>62</v>
      </c>
      <c r="F1159" t="str">
        <f>VLOOKUP(data[[#This Row],[id_campaign]],campaign[],2,FALSE)</f>
        <v>HandsetWebCapable</v>
      </c>
      <c r="G1159" t="str">
        <f>VLOOKUP(data[[#This Row],[id_customer]],customer[],2,FALSE)</f>
        <v>Batholomew Allix</v>
      </c>
      <c r="H1159" t="str">
        <f>data[[#This Row],[id_customer]]&amp;data[[#This Row],[id_campaign]]</f>
        <v>C0060cam03</v>
      </c>
      <c r="I1159">
        <f>DATEDIF(data[[#This Row],[join_date]],data[[#This Row],[buy_date]],"M")</f>
        <v>5</v>
      </c>
    </row>
    <row r="1160" spans="1:9" x14ac:dyDescent="0.25">
      <c r="A1160" t="s">
        <v>285</v>
      </c>
      <c r="B1160" t="s">
        <v>6</v>
      </c>
      <c r="C1160" s="1">
        <v>44579</v>
      </c>
      <c r="D1160" s="1">
        <v>44579</v>
      </c>
      <c r="E1160">
        <f>VLOOKUP(data[[#This Row],[id_campaign]],campaign[],4,FALSE)</f>
        <v>26</v>
      </c>
      <c r="F1160" t="str">
        <f>VLOOKUP(data[[#This Row],[id_campaign]],campaign[],2,FALSE)</f>
        <v>HandsetRefurbished</v>
      </c>
      <c r="G1160" t="str">
        <f>VLOOKUP(data[[#This Row],[id_customer]],customer[],2,FALSE)</f>
        <v>Alexia Spadollini</v>
      </c>
      <c r="H1160" t="str">
        <f>data[[#This Row],[id_customer]]&amp;data[[#This Row],[id_campaign]]</f>
        <v>C0061cam02</v>
      </c>
      <c r="I1160">
        <f>DATEDIF(data[[#This Row],[join_date]],data[[#This Row],[buy_date]],"M")</f>
        <v>0</v>
      </c>
    </row>
    <row r="1161" spans="1:9" x14ac:dyDescent="0.25">
      <c r="A1161" t="s">
        <v>285</v>
      </c>
      <c r="B1161" t="s">
        <v>6</v>
      </c>
      <c r="C1161" s="1">
        <v>44579</v>
      </c>
      <c r="D1161" s="1">
        <v>44617</v>
      </c>
      <c r="E1161">
        <f>VLOOKUP(data[[#This Row],[id_campaign]],campaign[],4,FALSE)</f>
        <v>26</v>
      </c>
      <c r="F1161" t="str">
        <f>VLOOKUP(data[[#This Row],[id_campaign]],campaign[],2,FALSE)</f>
        <v>HandsetRefurbished</v>
      </c>
      <c r="G1161" t="str">
        <f>VLOOKUP(data[[#This Row],[id_customer]],customer[],2,FALSE)</f>
        <v>Alexia Spadollini</v>
      </c>
      <c r="H1161" t="str">
        <f>data[[#This Row],[id_customer]]&amp;data[[#This Row],[id_campaign]]</f>
        <v>C0061cam02</v>
      </c>
      <c r="I1161">
        <f>DATEDIF(data[[#This Row],[join_date]],data[[#This Row],[buy_date]],"M")</f>
        <v>1</v>
      </c>
    </row>
    <row r="1162" spans="1:9" x14ac:dyDescent="0.25">
      <c r="A1162" t="s">
        <v>285</v>
      </c>
      <c r="B1162" t="s">
        <v>6</v>
      </c>
      <c r="C1162" s="1">
        <v>44579</v>
      </c>
      <c r="D1162" s="1">
        <v>44647</v>
      </c>
      <c r="E1162">
        <f>VLOOKUP(data[[#This Row],[id_campaign]],campaign[],4,FALSE)</f>
        <v>26</v>
      </c>
      <c r="F1162" t="str">
        <f>VLOOKUP(data[[#This Row],[id_campaign]],campaign[],2,FALSE)</f>
        <v>HandsetRefurbished</v>
      </c>
      <c r="G1162" t="str">
        <f>VLOOKUP(data[[#This Row],[id_customer]],customer[],2,FALSE)</f>
        <v>Alexia Spadollini</v>
      </c>
      <c r="H1162" t="str">
        <f>data[[#This Row],[id_customer]]&amp;data[[#This Row],[id_campaign]]</f>
        <v>C0061cam02</v>
      </c>
      <c r="I1162">
        <f>DATEDIF(data[[#This Row],[join_date]],data[[#This Row],[buy_date]],"M")</f>
        <v>2</v>
      </c>
    </row>
    <row r="1163" spans="1:9" x14ac:dyDescent="0.25">
      <c r="A1163" t="s">
        <v>285</v>
      </c>
      <c r="B1163" t="s">
        <v>6</v>
      </c>
      <c r="C1163" s="1">
        <v>44579</v>
      </c>
      <c r="D1163" s="1">
        <v>44669</v>
      </c>
      <c r="E1163">
        <f>VLOOKUP(data[[#This Row],[id_campaign]],campaign[],4,FALSE)</f>
        <v>26</v>
      </c>
      <c r="F1163" t="str">
        <f>VLOOKUP(data[[#This Row],[id_campaign]],campaign[],2,FALSE)</f>
        <v>HandsetRefurbished</v>
      </c>
      <c r="G1163" t="str">
        <f>VLOOKUP(data[[#This Row],[id_customer]],customer[],2,FALSE)</f>
        <v>Alexia Spadollini</v>
      </c>
      <c r="H1163" t="str">
        <f>data[[#This Row],[id_customer]]&amp;data[[#This Row],[id_campaign]]</f>
        <v>C0061cam02</v>
      </c>
      <c r="I1163">
        <f>DATEDIF(data[[#This Row],[join_date]],data[[#This Row],[buy_date]],"M")</f>
        <v>3</v>
      </c>
    </row>
    <row r="1164" spans="1:9" x14ac:dyDescent="0.25">
      <c r="A1164" t="s">
        <v>285</v>
      </c>
      <c r="B1164" t="s">
        <v>6</v>
      </c>
      <c r="C1164" s="1">
        <v>44579</v>
      </c>
      <c r="D1164" s="1">
        <v>44706</v>
      </c>
      <c r="E1164">
        <f>VLOOKUP(data[[#This Row],[id_campaign]],campaign[],4,FALSE)</f>
        <v>26</v>
      </c>
      <c r="F1164" t="str">
        <f>VLOOKUP(data[[#This Row],[id_campaign]],campaign[],2,FALSE)</f>
        <v>HandsetRefurbished</v>
      </c>
      <c r="G1164" t="str">
        <f>VLOOKUP(data[[#This Row],[id_customer]],customer[],2,FALSE)</f>
        <v>Alexia Spadollini</v>
      </c>
      <c r="H1164" t="str">
        <f>data[[#This Row],[id_customer]]&amp;data[[#This Row],[id_campaign]]</f>
        <v>C0061cam02</v>
      </c>
      <c r="I1164">
        <f>DATEDIF(data[[#This Row],[join_date]],data[[#This Row],[buy_date]],"M")</f>
        <v>4</v>
      </c>
    </row>
    <row r="1165" spans="1:9" x14ac:dyDescent="0.25">
      <c r="A1165" t="s">
        <v>285</v>
      </c>
      <c r="B1165" t="s">
        <v>6</v>
      </c>
      <c r="C1165" s="1">
        <v>44579</v>
      </c>
      <c r="D1165" s="1">
        <v>44731</v>
      </c>
      <c r="E1165">
        <f>VLOOKUP(data[[#This Row],[id_campaign]],campaign[],4,FALSE)</f>
        <v>26</v>
      </c>
      <c r="F1165" t="str">
        <f>VLOOKUP(data[[#This Row],[id_campaign]],campaign[],2,FALSE)</f>
        <v>HandsetRefurbished</v>
      </c>
      <c r="G1165" t="str">
        <f>VLOOKUP(data[[#This Row],[id_customer]],customer[],2,FALSE)</f>
        <v>Alexia Spadollini</v>
      </c>
      <c r="H1165" t="str">
        <f>data[[#This Row],[id_customer]]&amp;data[[#This Row],[id_campaign]]</f>
        <v>C0061cam02</v>
      </c>
      <c r="I1165">
        <f>DATEDIF(data[[#This Row],[join_date]],data[[#This Row],[buy_date]],"M")</f>
        <v>5</v>
      </c>
    </row>
    <row r="1166" spans="1:9" x14ac:dyDescent="0.25">
      <c r="A1166" t="s">
        <v>285</v>
      </c>
      <c r="B1166" t="s">
        <v>6</v>
      </c>
      <c r="C1166" s="1">
        <v>44579</v>
      </c>
      <c r="D1166" s="1">
        <v>44791</v>
      </c>
      <c r="E1166">
        <f>VLOOKUP(data[[#This Row],[id_campaign]],campaign[],4,FALSE)</f>
        <v>26</v>
      </c>
      <c r="F1166" t="str">
        <f>VLOOKUP(data[[#This Row],[id_campaign]],campaign[],2,FALSE)</f>
        <v>HandsetRefurbished</v>
      </c>
      <c r="G1166" t="str">
        <f>VLOOKUP(data[[#This Row],[id_customer]],customer[],2,FALSE)</f>
        <v>Alexia Spadollini</v>
      </c>
      <c r="H1166" t="str">
        <f>data[[#This Row],[id_customer]]&amp;data[[#This Row],[id_campaign]]</f>
        <v>C0061cam02</v>
      </c>
      <c r="I1166">
        <f>DATEDIF(data[[#This Row],[join_date]],data[[#This Row],[buy_date]],"M")</f>
        <v>7</v>
      </c>
    </row>
    <row r="1167" spans="1:9" x14ac:dyDescent="0.25">
      <c r="A1167" t="s">
        <v>285</v>
      </c>
      <c r="B1167" t="s">
        <v>6</v>
      </c>
      <c r="C1167" s="1">
        <v>44579</v>
      </c>
      <c r="D1167" s="1">
        <v>44834</v>
      </c>
      <c r="E1167">
        <f>VLOOKUP(data[[#This Row],[id_campaign]],campaign[],4,FALSE)</f>
        <v>26</v>
      </c>
      <c r="F1167" t="str">
        <f>VLOOKUP(data[[#This Row],[id_campaign]],campaign[],2,FALSE)</f>
        <v>HandsetRefurbished</v>
      </c>
      <c r="G1167" t="str">
        <f>VLOOKUP(data[[#This Row],[id_customer]],customer[],2,FALSE)</f>
        <v>Alexia Spadollini</v>
      </c>
      <c r="H1167" t="str">
        <f>data[[#This Row],[id_customer]]&amp;data[[#This Row],[id_campaign]]</f>
        <v>C0061cam02</v>
      </c>
      <c r="I1167">
        <f>DATEDIF(data[[#This Row],[join_date]],data[[#This Row],[buy_date]],"M")</f>
        <v>8</v>
      </c>
    </row>
    <row r="1168" spans="1:9" x14ac:dyDescent="0.25">
      <c r="A1168" t="s">
        <v>285</v>
      </c>
      <c r="B1168" t="s">
        <v>6</v>
      </c>
      <c r="C1168" s="1">
        <v>44579</v>
      </c>
      <c r="D1168" s="1">
        <v>44861</v>
      </c>
      <c r="E1168">
        <f>VLOOKUP(data[[#This Row],[id_campaign]],campaign[],4,FALSE)</f>
        <v>26</v>
      </c>
      <c r="F1168" t="str">
        <f>VLOOKUP(data[[#This Row],[id_campaign]],campaign[],2,FALSE)</f>
        <v>HandsetRefurbished</v>
      </c>
      <c r="G1168" t="str">
        <f>VLOOKUP(data[[#This Row],[id_customer]],customer[],2,FALSE)</f>
        <v>Alexia Spadollini</v>
      </c>
      <c r="H1168" t="str">
        <f>data[[#This Row],[id_customer]]&amp;data[[#This Row],[id_campaign]]</f>
        <v>C0061cam02</v>
      </c>
      <c r="I1168">
        <f>DATEDIF(data[[#This Row],[join_date]],data[[#This Row],[buy_date]],"M")</f>
        <v>9</v>
      </c>
    </row>
    <row r="1169" spans="1:9" x14ac:dyDescent="0.25">
      <c r="A1169" t="s">
        <v>285</v>
      </c>
      <c r="B1169" t="s">
        <v>6</v>
      </c>
      <c r="C1169" s="1">
        <v>44579</v>
      </c>
      <c r="D1169" s="1">
        <v>44895</v>
      </c>
      <c r="E1169">
        <f>VLOOKUP(data[[#This Row],[id_campaign]],campaign[],4,FALSE)</f>
        <v>26</v>
      </c>
      <c r="F1169" t="str">
        <f>VLOOKUP(data[[#This Row],[id_campaign]],campaign[],2,FALSE)</f>
        <v>HandsetRefurbished</v>
      </c>
      <c r="G1169" t="str">
        <f>VLOOKUP(data[[#This Row],[id_customer]],customer[],2,FALSE)</f>
        <v>Alexia Spadollini</v>
      </c>
      <c r="H1169" t="str">
        <f>data[[#This Row],[id_customer]]&amp;data[[#This Row],[id_campaign]]</f>
        <v>C0061cam02</v>
      </c>
      <c r="I1169">
        <f>DATEDIF(data[[#This Row],[join_date]],data[[#This Row],[buy_date]],"M")</f>
        <v>10</v>
      </c>
    </row>
    <row r="1170" spans="1:9" x14ac:dyDescent="0.25">
      <c r="A1170" t="s">
        <v>285</v>
      </c>
      <c r="B1170" t="s">
        <v>6</v>
      </c>
      <c r="C1170" s="1">
        <v>44579</v>
      </c>
      <c r="D1170" s="1">
        <v>44917</v>
      </c>
      <c r="E1170">
        <f>VLOOKUP(data[[#This Row],[id_campaign]],campaign[],4,FALSE)</f>
        <v>26</v>
      </c>
      <c r="F1170" t="str">
        <f>VLOOKUP(data[[#This Row],[id_campaign]],campaign[],2,FALSE)</f>
        <v>HandsetRefurbished</v>
      </c>
      <c r="G1170" t="str">
        <f>VLOOKUP(data[[#This Row],[id_customer]],customer[],2,FALSE)</f>
        <v>Alexia Spadollini</v>
      </c>
      <c r="H1170" t="str">
        <f>data[[#This Row],[id_customer]]&amp;data[[#This Row],[id_campaign]]</f>
        <v>C0061cam02</v>
      </c>
      <c r="I1170">
        <f>DATEDIF(data[[#This Row],[join_date]],data[[#This Row],[buy_date]],"M")</f>
        <v>11</v>
      </c>
    </row>
    <row r="1171" spans="1:9" x14ac:dyDescent="0.25">
      <c r="A1171" t="s">
        <v>285</v>
      </c>
      <c r="B1171" t="s">
        <v>6</v>
      </c>
      <c r="C1171" s="1">
        <v>44579</v>
      </c>
      <c r="D1171" s="1">
        <v>44957</v>
      </c>
      <c r="E1171">
        <f>VLOOKUP(data[[#This Row],[id_campaign]],campaign[],4,FALSE)</f>
        <v>26</v>
      </c>
      <c r="F1171" t="str">
        <f>VLOOKUP(data[[#This Row],[id_campaign]],campaign[],2,FALSE)</f>
        <v>HandsetRefurbished</v>
      </c>
      <c r="G1171" t="str">
        <f>VLOOKUP(data[[#This Row],[id_customer]],customer[],2,FALSE)</f>
        <v>Alexia Spadollini</v>
      </c>
      <c r="H1171" t="str">
        <f>data[[#This Row],[id_customer]]&amp;data[[#This Row],[id_campaign]]</f>
        <v>C0061cam02</v>
      </c>
      <c r="I1171">
        <f>DATEDIF(data[[#This Row],[join_date]],data[[#This Row],[buy_date]],"M")</f>
        <v>12</v>
      </c>
    </row>
    <row r="1172" spans="1:9" x14ac:dyDescent="0.25">
      <c r="A1172" t="s">
        <v>285</v>
      </c>
      <c r="B1172" t="s">
        <v>6</v>
      </c>
      <c r="C1172" s="1">
        <v>44579</v>
      </c>
      <c r="D1172" s="1">
        <v>44977</v>
      </c>
      <c r="E1172">
        <f>VLOOKUP(data[[#This Row],[id_campaign]],campaign[],4,FALSE)</f>
        <v>26</v>
      </c>
      <c r="F1172" t="str">
        <f>VLOOKUP(data[[#This Row],[id_campaign]],campaign[],2,FALSE)</f>
        <v>HandsetRefurbished</v>
      </c>
      <c r="G1172" t="str">
        <f>VLOOKUP(data[[#This Row],[id_customer]],customer[],2,FALSE)</f>
        <v>Alexia Spadollini</v>
      </c>
      <c r="H1172" t="str">
        <f>data[[#This Row],[id_customer]]&amp;data[[#This Row],[id_campaign]]</f>
        <v>C0061cam02</v>
      </c>
      <c r="I1172">
        <f>DATEDIF(data[[#This Row],[join_date]],data[[#This Row],[buy_date]],"M")</f>
        <v>13</v>
      </c>
    </row>
    <row r="1173" spans="1:9" x14ac:dyDescent="0.25">
      <c r="A1173" t="s">
        <v>285</v>
      </c>
      <c r="B1173" t="s">
        <v>6</v>
      </c>
      <c r="C1173" s="1">
        <v>44579</v>
      </c>
      <c r="D1173" s="1">
        <v>45010</v>
      </c>
      <c r="E1173">
        <f>VLOOKUP(data[[#This Row],[id_campaign]],campaign[],4,FALSE)</f>
        <v>26</v>
      </c>
      <c r="F1173" t="str">
        <f>VLOOKUP(data[[#This Row],[id_campaign]],campaign[],2,FALSE)</f>
        <v>HandsetRefurbished</v>
      </c>
      <c r="G1173" t="str">
        <f>VLOOKUP(data[[#This Row],[id_customer]],customer[],2,FALSE)</f>
        <v>Alexia Spadollini</v>
      </c>
      <c r="H1173" t="str">
        <f>data[[#This Row],[id_customer]]&amp;data[[#This Row],[id_campaign]]</f>
        <v>C0061cam02</v>
      </c>
      <c r="I1173">
        <f>DATEDIF(data[[#This Row],[join_date]],data[[#This Row],[buy_date]],"M")</f>
        <v>14</v>
      </c>
    </row>
    <row r="1174" spans="1:9" x14ac:dyDescent="0.25">
      <c r="A1174" t="s">
        <v>285</v>
      </c>
      <c r="B1174" t="s">
        <v>6</v>
      </c>
      <c r="C1174" s="1">
        <v>44579</v>
      </c>
      <c r="D1174" s="1">
        <v>45038</v>
      </c>
      <c r="E1174">
        <f>VLOOKUP(data[[#This Row],[id_campaign]],campaign[],4,FALSE)</f>
        <v>26</v>
      </c>
      <c r="F1174" t="str">
        <f>VLOOKUP(data[[#This Row],[id_campaign]],campaign[],2,FALSE)</f>
        <v>HandsetRefurbished</v>
      </c>
      <c r="G1174" t="str">
        <f>VLOOKUP(data[[#This Row],[id_customer]],customer[],2,FALSE)</f>
        <v>Alexia Spadollini</v>
      </c>
      <c r="H1174" t="str">
        <f>data[[#This Row],[id_customer]]&amp;data[[#This Row],[id_campaign]]</f>
        <v>C0061cam02</v>
      </c>
      <c r="I1174">
        <f>DATEDIF(data[[#This Row],[join_date]],data[[#This Row],[buy_date]],"M")</f>
        <v>15</v>
      </c>
    </row>
    <row r="1175" spans="1:9" x14ac:dyDescent="0.25">
      <c r="A1175" t="s">
        <v>285</v>
      </c>
      <c r="B1175" t="s">
        <v>6</v>
      </c>
      <c r="C1175" s="1">
        <v>44579</v>
      </c>
      <c r="D1175" s="1">
        <v>45066</v>
      </c>
      <c r="E1175">
        <f>VLOOKUP(data[[#This Row],[id_campaign]],campaign[],4,FALSE)</f>
        <v>26</v>
      </c>
      <c r="F1175" t="str">
        <f>VLOOKUP(data[[#This Row],[id_campaign]],campaign[],2,FALSE)</f>
        <v>HandsetRefurbished</v>
      </c>
      <c r="G1175" t="str">
        <f>VLOOKUP(data[[#This Row],[id_customer]],customer[],2,FALSE)</f>
        <v>Alexia Spadollini</v>
      </c>
      <c r="H1175" t="str">
        <f>data[[#This Row],[id_customer]]&amp;data[[#This Row],[id_campaign]]</f>
        <v>C0061cam02</v>
      </c>
      <c r="I1175">
        <f>DATEDIF(data[[#This Row],[join_date]],data[[#This Row],[buy_date]],"M")</f>
        <v>16</v>
      </c>
    </row>
    <row r="1176" spans="1:9" x14ac:dyDescent="0.25">
      <c r="A1176" t="s">
        <v>285</v>
      </c>
      <c r="B1176" t="s">
        <v>26</v>
      </c>
      <c r="C1176" s="1">
        <v>44671</v>
      </c>
      <c r="D1176" s="1">
        <v>44671</v>
      </c>
      <c r="E1176">
        <f>VLOOKUP(data[[#This Row],[id_campaign]],campaign[],4,FALSE)</f>
        <v>65</v>
      </c>
      <c r="F1176" t="str">
        <f>VLOOKUP(data[[#This Row],[id_campaign]],campaign[],2,FALSE)</f>
        <v>HasCreditCard</v>
      </c>
      <c r="G1176" t="str">
        <f>VLOOKUP(data[[#This Row],[id_customer]],customer[],2,FALSE)</f>
        <v>Alexia Spadollini</v>
      </c>
      <c r="H1176" t="str">
        <f>data[[#This Row],[id_customer]]&amp;data[[#This Row],[id_campaign]]</f>
        <v>C0061cam12</v>
      </c>
      <c r="I1176">
        <f>DATEDIF(data[[#This Row],[join_date]],data[[#This Row],[buy_date]],"M")</f>
        <v>0</v>
      </c>
    </row>
    <row r="1177" spans="1:9" x14ac:dyDescent="0.25">
      <c r="A1177" t="s">
        <v>285</v>
      </c>
      <c r="B1177" t="s">
        <v>26</v>
      </c>
      <c r="C1177" s="1">
        <v>44671</v>
      </c>
      <c r="D1177" s="1">
        <v>44704</v>
      </c>
      <c r="E1177">
        <f>VLOOKUP(data[[#This Row],[id_campaign]],campaign[],4,FALSE)</f>
        <v>65</v>
      </c>
      <c r="F1177" t="str">
        <f>VLOOKUP(data[[#This Row],[id_campaign]],campaign[],2,FALSE)</f>
        <v>HasCreditCard</v>
      </c>
      <c r="G1177" t="str">
        <f>VLOOKUP(data[[#This Row],[id_customer]],customer[],2,FALSE)</f>
        <v>Alexia Spadollini</v>
      </c>
      <c r="H1177" t="str">
        <f>data[[#This Row],[id_customer]]&amp;data[[#This Row],[id_campaign]]</f>
        <v>C0061cam12</v>
      </c>
      <c r="I1177">
        <f>DATEDIF(data[[#This Row],[join_date]],data[[#This Row],[buy_date]],"M")</f>
        <v>1</v>
      </c>
    </row>
    <row r="1178" spans="1:9" x14ac:dyDescent="0.25">
      <c r="A1178" t="s">
        <v>285</v>
      </c>
      <c r="B1178" t="s">
        <v>26</v>
      </c>
      <c r="C1178" s="1">
        <v>44671</v>
      </c>
      <c r="D1178" s="1">
        <v>44714</v>
      </c>
      <c r="E1178">
        <f>VLOOKUP(data[[#This Row],[id_campaign]],campaign[],4,FALSE)</f>
        <v>65</v>
      </c>
      <c r="F1178" t="str">
        <f>VLOOKUP(data[[#This Row],[id_campaign]],campaign[],2,FALSE)</f>
        <v>HasCreditCard</v>
      </c>
      <c r="G1178" t="str">
        <f>VLOOKUP(data[[#This Row],[id_customer]],customer[],2,FALSE)</f>
        <v>Alexia Spadollini</v>
      </c>
      <c r="H1178" t="str">
        <f>data[[#This Row],[id_customer]]&amp;data[[#This Row],[id_campaign]]</f>
        <v>C0061cam12</v>
      </c>
      <c r="I1178">
        <f>DATEDIF(data[[#This Row],[join_date]],data[[#This Row],[buy_date]],"M")</f>
        <v>1</v>
      </c>
    </row>
    <row r="1179" spans="1:9" x14ac:dyDescent="0.25">
      <c r="A1179" t="s">
        <v>285</v>
      </c>
      <c r="B1179" t="s">
        <v>26</v>
      </c>
      <c r="C1179" s="1">
        <v>44671</v>
      </c>
      <c r="D1179" s="1">
        <v>44768</v>
      </c>
      <c r="E1179">
        <f>VLOOKUP(data[[#This Row],[id_campaign]],campaign[],4,FALSE)</f>
        <v>65</v>
      </c>
      <c r="F1179" t="str">
        <f>VLOOKUP(data[[#This Row],[id_campaign]],campaign[],2,FALSE)</f>
        <v>HasCreditCard</v>
      </c>
      <c r="G1179" t="str">
        <f>VLOOKUP(data[[#This Row],[id_customer]],customer[],2,FALSE)</f>
        <v>Alexia Spadollini</v>
      </c>
      <c r="H1179" t="str">
        <f>data[[#This Row],[id_customer]]&amp;data[[#This Row],[id_campaign]]</f>
        <v>C0061cam12</v>
      </c>
      <c r="I1179">
        <f>DATEDIF(data[[#This Row],[join_date]],data[[#This Row],[buy_date]],"M")</f>
        <v>3</v>
      </c>
    </row>
    <row r="1180" spans="1:9" x14ac:dyDescent="0.25">
      <c r="A1180" t="s">
        <v>285</v>
      </c>
      <c r="B1180" t="s">
        <v>26</v>
      </c>
      <c r="C1180" s="1">
        <v>44671</v>
      </c>
      <c r="D1180" s="1">
        <v>44825</v>
      </c>
      <c r="E1180">
        <f>VLOOKUP(data[[#This Row],[id_campaign]],campaign[],4,FALSE)</f>
        <v>65</v>
      </c>
      <c r="F1180" t="str">
        <f>VLOOKUP(data[[#This Row],[id_campaign]],campaign[],2,FALSE)</f>
        <v>HasCreditCard</v>
      </c>
      <c r="G1180" t="str">
        <f>VLOOKUP(data[[#This Row],[id_customer]],customer[],2,FALSE)</f>
        <v>Alexia Spadollini</v>
      </c>
      <c r="H1180" t="str">
        <f>data[[#This Row],[id_customer]]&amp;data[[#This Row],[id_campaign]]</f>
        <v>C0061cam12</v>
      </c>
      <c r="I1180">
        <f>DATEDIF(data[[#This Row],[join_date]],data[[#This Row],[buy_date]],"M")</f>
        <v>5</v>
      </c>
    </row>
    <row r="1181" spans="1:9" x14ac:dyDescent="0.25">
      <c r="A1181" t="s">
        <v>285</v>
      </c>
      <c r="B1181" t="s">
        <v>26</v>
      </c>
      <c r="C1181" s="1">
        <v>44671</v>
      </c>
      <c r="D1181" s="1">
        <v>44863</v>
      </c>
      <c r="E1181">
        <f>VLOOKUP(data[[#This Row],[id_campaign]],campaign[],4,FALSE)</f>
        <v>65</v>
      </c>
      <c r="F1181" t="str">
        <f>VLOOKUP(data[[#This Row],[id_campaign]],campaign[],2,FALSE)</f>
        <v>HasCreditCard</v>
      </c>
      <c r="G1181" t="str">
        <f>VLOOKUP(data[[#This Row],[id_customer]],customer[],2,FALSE)</f>
        <v>Alexia Spadollini</v>
      </c>
      <c r="H1181" t="str">
        <f>data[[#This Row],[id_customer]]&amp;data[[#This Row],[id_campaign]]</f>
        <v>C0061cam12</v>
      </c>
      <c r="I1181">
        <f>DATEDIF(data[[#This Row],[join_date]],data[[#This Row],[buy_date]],"M")</f>
        <v>6</v>
      </c>
    </row>
    <row r="1182" spans="1:9" x14ac:dyDescent="0.25">
      <c r="A1182" t="s">
        <v>285</v>
      </c>
      <c r="B1182" t="s">
        <v>26</v>
      </c>
      <c r="C1182" s="1">
        <v>44671</v>
      </c>
      <c r="D1182" s="1">
        <v>44894</v>
      </c>
      <c r="E1182">
        <f>VLOOKUP(data[[#This Row],[id_campaign]],campaign[],4,FALSE)</f>
        <v>65</v>
      </c>
      <c r="F1182" t="str">
        <f>VLOOKUP(data[[#This Row],[id_campaign]],campaign[],2,FALSE)</f>
        <v>HasCreditCard</v>
      </c>
      <c r="G1182" t="str">
        <f>VLOOKUP(data[[#This Row],[id_customer]],customer[],2,FALSE)</f>
        <v>Alexia Spadollini</v>
      </c>
      <c r="H1182" t="str">
        <f>data[[#This Row],[id_customer]]&amp;data[[#This Row],[id_campaign]]</f>
        <v>C0061cam12</v>
      </c>
      <c r="I1182">
        <f>DATEDIF(data[[#This Row],[join_date]],data[[#This Row],[buy_date]],"M")</f>
        <v>7</v>
      </c>
    </row>
    <row r="1183" spans="1:9" x14ac:dyDescent="0.25">
      <c r="A1183" t="s">
        <v>285</v>
      </c>
      <c r="B1183" t="s">
        <v>26</v>
      </c>
      <c r="C1183" s="1">
        <v>44671</v>
      </c>
      <c r="D1183" s="1">
        <v>44917</v>
      </c>
      <c r="E1183">
        <f>VLOOKUP(data[[#This Row],[id_campaign]],campaign[],4,FALSE)</f>
        <v>65</v>
      </c>
      <c r="F1183" t="str">
        <f>VLOOKUP(data[[#This Row],[id_campaign]],campaign[],2,FALSE)</f>
        <v>HasCreditCard</v>
      </c>
      <c r="G1183" t="str">
        <f>VLOOKUP(data[[#This Row],[id_customer]],customer[],2,FALSE)</f>
        <v>Alexia Spadollini</v>
      </c>
      <c r="H1183" t="str">
        <f>data[[#This Row],[id_customer]]&amp;data[[#This Row],[id_campaign]]</f>
        <v>C0061cam12</v>
      </c>
      <c r="I1183">
        <f>DATEDIF(data[[#This Row],[join_date]],data[[#This Row],[buy_date]],"M")</f>
        <v>8</v>
      </c>
    </row>
    <row r="1184" spans="1:9" x14ac:dyDescent="0.25">
      <c r="A1184" t="s">
        <v>285</v>
      </c>
      <c r="B1184" t="s">
        <v>26</v>
      </c>
      <c r="C1184" s="1">
        <v>44671</v>
      </c>
      <c r="D1184" s="1">
        <v>44955</v>
      </c>
      <c r="E1184">
        <f>VLOOKUP(data[[#This Row],[id_campaign]],campaign[],4,FALSE)</f>
        <v>65</v>
      </c>
      <c r="F1184" t="str">
        <f>VLOOKUP(data[[#This Row],[id_campaign]],campaign[],2,FALSE)</f>
        <v>HasCreditCard</v>
      </c>
      <c r="G1184" t="str">
        <f>VLOOKUP(data[[#This Row],[id_customer]],customer[],2,FALSE)</f>
        <v>Alexia Spadollini</v>
      </c>
      <c r="H1184" t="str">
        <f>data[[#This Row],[id_customer]]&amp;data[[#This Row],[id_campaign]]</f>
        <v>C0061cam12</v>
      </c>
      <c r="I1184">
        <f>DATEDIF(data[[#This Row],[join_date]],data[[#This Row],[buy_date]],"M")</f>
        <v>9</v>
      </c>
    </row>
    <row r="1185" spans="1:9" x14ac:dyDescent="0.25">
      <c r="A1185" t="s">
        <v>285</v>
      </c>
      <c r="B1185" t="s">
        <v>26</v>
      </c>
      <c r="C1185" s="1">
        <v>44671</v>
      </c>
      <c r="D1185" s="1">
        <v>44990</v>
      </c>
      <c r="E1185">
        <f>VLOOKUP(data[[#This Row],[id_campaign]],campaign[],4,FALSE)</f>
        <v>65</v>
      </c>
      <c r="F1185" t="str">
        <f>VLOOKUP(data[[#This Row],[id_campaign]],campaign[],2,FALSE)</f>
        <v>HasCreditCard</v>
      </c>
      <c r="G1185" t="str">
        <f>VLOOKUP(data[[#This Row],[id_customer]],customer[],2,FALSE)</f>
        <v>Alexia Spadollini</v>
      </c>
      <c r="H1185" t="str">
        <f>data[[#This Row],[id_customer]]&amp;data[[#This Row],[id_campaign]]</f>
        <v>C0061cam12</v>
      </c>
      <c r="I1185">
        <f>DATEDIF(data[[#This Row],[join_date]],data[[#This Row],[buy_date]],"M")</f>
        <v>10</v>
      </c>
    </row>
    <row r="1186" spans="1:9" x14ac:dyDescent="0.25">
      <c r="A1186" t="s">
        <v>285</v>
      </c>
      <c r="B1186" t="s">
        <v>26</v>
      </c>
      <c r="C1186" s="1">
        <v>44671</v>
      </c>
      <c r="D1186" s="1">
        <v>45020</v>
      </c>
      <c r="E1186">
        <f>VLOOKUP(data[[#This Row],[id_campaign]],campaign[],4,FALSE)</f>
        <v>65</v>
      </c>
      <c r="F1186" t="str">
        <f>VLOOKUP(data[[#This Row],[id_campaign]],campaign[],2,FALSE)</f>
        <v>HasCreditCard</v>
      </c>
      <c r="G1186" t="str">
        <f>VLOOKUP(data[[#This Row],[id_customer]],customer[],2,FALSE)</f>
        <v>Alexia Spadollini</v>
      </c>
      <c r="H1186" t="str">
        <f>data[[#This Row],[id_customer]]&amp;data[[#This Row],[id_campaign]]</f>
        <v>C0061cam12</v>
      </c>
      <c r="I1186">
        <f>DATEDIF(data[[#This Row],[join_date]],data[[#This Row],[buy_date]],"M")</f>
        <v>11</v>
      </c>
    </row>
    <row r="1187" spans="1:9" x14ac:dyDescent="0.25">
      <c r="A1187" t="s">
        <v>289</v>
      </c>
      <c r="B1187" t="s">
        <v>28</v>
      </c>
      <c r="C1187" s="1">
        <v>44789</v>
      </c>
      <c r="D1187" s="1">
        <v>44789</v>
      </c>
      <c r="E1187">
        <f>VLOOKUP(data[[#This Row],[id_campaign]],campaign[],4,FALSE)</f>
        <v>25</v>
      </c>
      <c r="F1187" t="str">
        <f>VLOOKUP(data[[#This Row],[id_campaign]],campaign[],2,FALSE)</f>
        <v>NewCellphoneUser</v>
      </c>
      <c r="G1187" t="str">
        <f>VLOOKUP(data[[#This Row],[id_customer]],customer[],2,FALSE)</f>
        <v>Jolene Shillan</v>
      </c>
      <c r="H1187" t="str">
        <f>data[[#This Row],[id_customer]]&amp;data[[#This Row],[id_campaign]]</f>
        <v>C0062cam13</v>
      </c>
      <c r="I1187">
        <f>DATEDIF(data[[#This Row],[join_date]],data[[#This Row],[buy_date]],"M")</f>
        <v>0</v>
      </c>
    </row>
    <row r="1188" spans="1:9" x14ac:dyDescent="0.25">
      <c r="A1188" t="s">
        <v>289</v>
      </c>
      <c r="B1188" t="s">
        <v>28</v>
      </c>
      <c r="C1188" s="1">
        <v>44789</v>
      </c>
      <c r="D1188" s="1">
        <v>44862</v>
      </c>
      <c r="E1188">
        <f>VLOOKUP(data[[#This Row],[id_campaign]],campaign[],4,FALSE)</f>
        <v>25</v>
      </c>
      <c r="F1188" t="str">
        <f>VLOOKUP(data[[#This Row],[id_campaign]],campaign[],2,FALSE)</f>
        <v>NewCellphoneUser</v>
      </c>
      <c r="G1188" t="str">
        <f>VLOOKUP(data[[#This Row],[id_customer]],customer[],2,FALSE)</f>
        <v>Jolene Shillan</v>
      </c>
      <c r="H1188" t="str">
        <f>data[[#This Row],[id_customer]]&amp;data[[#This Row],[id_campaign]]</f>
        <v>C0062cam13</v>
      </c>
      <c r="I1188">
        <f>DATEDIF(data[[#This Row],[join_date]],data[[#This Row],[buy_date]],"M")</f>
        <v>2</v>
      </c>
    </row>
    <row r="1189" spans="1:9" x14ac:dyDescent="0.25">
      <c r="A1189" t="s">
        <v>289</v>
      </c>
      <c r="B1189" t="s">
        <v>28</v>
      </c>
      <c r="C1189" s="1">
        <v>44789</v>
      </c>
      <c r="D1189" s="1">
        <v>44891</v>
      </c>
      <c r="E1189">
        <f>VLOOKUP(data[[#This Row],[id_campaign]],campaign[],4,FALSE)</f>
        <v>25</v>
      </c>
      <c r="F1189" t="str">
        <f>VLOOKUP(data[[#This Row],[id_campaign]],campaign[],2,FALSE)</f>
        <v>NewCellphoneUser</v>
      </c>
      <c r="G1189" t="str">
        <f>VLOOKUP(data[[#This Row],[id_customer]],customer[],2,FALSE)</f>
        <v>Jolene Shillan</v>
      </c>
      <c r="H1189" t="str">
        <f>data[[#This Row],[id_customer]]&amp;data[[#This Row],[id_campaign]]</f>
        <v>C0062cam13</v>
      </c>
      <c r="I1189">
        <f>DATEDIF(data[[#This Row],[join_date]],data[[#This Row],[buy_date]],"M")</f>
        <v>3</v>
      </c>
    </row>
    <row r="1190" spans="1:9" x14ac:dyDescent="0.25">
      <c r="A1190" t="s">
        <v>289</v>
      </c>
      <c r="B1190" t="s">
        <v>28</v>
      </c>
      <c r="C1190" s="1">
        <v>44789</v>
      </c>
      <c r="D1190" s="1">
        <v>44920</v>
      </c>
      <c r="E1190">
        <f>VLOOKUP(data[[#This Row],[id_campaign]],campaign[],4,FALSE)</f>
        <v>25</v>
      </c>
      <c r="F1190" t="str">
        <f>VLOOKUP(data[[#This Row],[id_campaign]],campaign[],2,FALSE)</f>
        <v>NewCellphoneUser</v>
      </c>
      <c r="G1190" t="str">
        <f>VLOOKUP(data[[#This Row],[id_customer]],customer[],2,FALSE)</f>
        <v>Jolene Shillan</v>
      </c>
      <c r="H1190" t="str">
        <f>data[[#This Row],[id_customer]]&amp;data[[#This Row],[id_campaign]]</f>
        <v>C0062cam13</v>
      </c>
      <c r="I1190">
        <f>DATEDIF(data[[#This Row],[join_date]],data[[#This Row],[buy_date]],"M")</f>
        <v>4</v>
      </c>
    </row>
    <row r="1191" spans="1:9" x14ac:dyDescent="0.25">
      <c r="A1191" t="s">
        <v>289</v>
      </c>
      <c r="B1191" t="s">
        <v>28</v>
      </c>
      <c r="C1191" s="1">
        <v>44789</v>
      </c>
      <c r="D1191" s="1">
        <v>44982</v>
      </c>
      <c r="E1191">
        <f>VLOOKUP(data[[#This Row],[id_campaign]],campaign[],4,FALSE)</f>
        <v>25</v>
      </c>
      <c r="F1191" t="str">
        <f>VLOOKUP(data[[#This Row],[id_campaign]],campaign[],2,FALSE)</f>
        <v>NewCellphoneUser</v>
      </c>
      <c r="G1191" t="str">
        <f>VLOOKUP(data[[#This Row],[id_customer]],customer[],2,FALSE)</f>
        <v>Jolene Shillan</v>
      </c>
      <c r="H1191" t="str">
        <f>data[[#This Row],[id_customer]]&amp;data[[#This Row],[id_campaign]]</f>
        <v>C0062cam13</v>
      </c>
      <c r="I1191">
        <f>DATEDIF(data[[#This Row],[join_date]],data[[#This Row],[buy_date]],"M")</f>
        <v>6</v>
      </c>
    </row>
    <row r="1192" spans="1:9" x14ac:dyDescent="0.25">
      <c r="A1192" t="s">
        <v>289</v>
      </c>
      <c r="B1192" t="s">
        <v>28</v>
      </c>
      <c r="C1192" s="1">
        <v>44789</v>
      </c>
      <c r="D1192" s="1">
        <v>45004</v>
      </c>
      <c r="E1192">
        <f>VLOOKUP(data[[#This Row],[id_campaign]],campaign[],4,FALSE)</f>
        <v>25</v>
      </c>
      <c r="F1192" t="str">
        <f>VLOOKUP(data[[#This Row],[id_campaign]],campaign[],2,FALSE)</f>
        <v>NewCellphoneUser</v>
      </c>
      <c r="G1192" t="str">
        <f>VLOOKUP(data[[#This Row],[id_customer]],customer[],2,FALSE)</f>
        <v>Jolene Shillan</v>
      </c>
      <c r="H1192" t="str">
        <f>data[[#This Row],[id_customer]]&amp;data[[#This Row],[id_campaign]]</f>
        <v>C0062cam13</v>
      </c>
      <c r="I1192">
        <f>DATEDIF(data[[#This Row],[join_date]],data[[#This Row],[buy_date]],"M")</f>
        <v>7</v>
      </c>
    </row>
    <row r="1193" spans="1:9" x14ac:dyDescent="0.25">
      <c r="A1193" t="s">
        <v>289</v>
      </c>
      <c r="B1193" t="s">
        <v>28</v>
      </c>
      <c r="C1193" s="1">
        <v>44789</v>
      </c>
      <c r="D1193" s="1">
        <v>45075</v>
      </c>
      <c r="E1193">
        <f>VLOOKUP(data[[#This Row],[id_campaign]],campaign[],4,FALSE)</f>
        <v>25</v>
      </c>
      <c r="F1193" t="str">
        <f>VLOOKUP(data[[#This Row],[id_campaign]],campaign[],2,FALSE)</f>
        <v>NewCellphoneUser</v>
      </c>
      <c r="G1193" t="str">
        <f>VLOOKUP(data[[#This Row],[id_customer]],customer[],2,FALSE)</f>
        <v>Jolene Shillan</v>
      </c>
      <c r="H1193" t="str">
        <f>data[[#This Row],[id_customer]]&amp;data[[#This Row],[id_campaign]]</f>
        <v>C0062cam13</v>
      </c>
      <c r="I1193">
        <f>DATEDIF(data[[#This Row],[join_date]],data[[#This Row],[buy_date]],"M")</f>
        <v>9</v>
      </c>
    </row>
    <row r="1194" spans="1:9" x14ac:dyDescent="0.25">
      <c r="A1194" t="s">
        <v>289</v>
      </c>
      <c r="B1194" t="s">
        <v>22</v>
      </c>
      <c r="C1194" s="1">
        <v>44811</v>
      </c>
      <c r="D1194" s="1">
        <v>44811</v>
      </c>
      <c r="E1194">
        <f>VLOOKUP(data[[#This Row],[id_campaign]],campaign[],4,FALSE)</f>
        <v>66</v>
      </c>
      <c r="F1194" t="str">
        <f>VLOOKUP(data[[#This Row],[id_campaign]],campaign[],2,FALSE)</f>
        <v>NonUSTravel</v>
      </c>
      <c r="G1194" t="str">
        <f>VLOOKUP(data[[#This Row],[id_customer]],customer[],2,FALSE)</f>
        <v>Jolene Shillan</v>
      </c>
      <c r="H1194" t="str">
        <f>data[[#This Row],[id_customer]]&amp;data[[#This Row],[id_campaign]]</f>
        <v>C0062cam10</v>
      </c>
      <c r="I1194">
        <f>DATEDIF(data[[#This Row],[join_date]],data[[#This Row],[buy_date]],"M")</f>
        <v>0</v>
      </c>
    </row>
    <row r="1195" spans="1:9" x14ac:dyDescent="0.25">
      <c r="A1195" t="s">
        <v>289</v>
      </c>
      <c r="B1195" t="s">
        <v>22</v>
      </c>
      <c r="C1195" s="1">
        <v>44811</v>
      </c>
      <c r="D1195" s="1">
        <v>44850</v>
      </c>
      <c r="E1195">
        <f>VLOOKUP(data[[#This Row],[id_campaign]],campaign[],4,FALSE)</f>
        <v>66</v>
      </c>
      <c r="F1195" t="str">
        <f>VLOOKUP(data[[#This Row],[id_campaign]],campaign[],2,FALSE)</f>
        <v>NonUSTravel</v>
      </c>
      <c r="G1195" t="str">
        <f>VLOOKUP(data[[#This Row],[id_customer]],customer[],2,FALSE)</f>
        <v>Jolene Shillan</v>
      </c>
      <c r="H1195" t="str">
        <f>data[[#This Row],[id_customer]]&amp;data[[#This Row],[id_campaign]]</f>
        <v>C0062cam10</v>
      </c>
      <c r="I1195">
        <f>DATEDIF(data[[#This Row],[join_date]],data[[#This Row],[buy_date]],"M")</f>
        <v>1</v>
      </c>
    </row>
    <row r="1196" spans="1:9" x14ac:dyDescent="0.25">
      <c r="A1196" t="s">
        <v>289</v>
      </c>
      <c r="B1196" t="s">
        <v>22</v>
      </c>
      <c r="C1196" s="1">
        <v>44811</v>
      </c>
      <c r="D1196" s="1">
        <v>44882</v>
      </c>
      <c r="E1196">
        <f>VLOOKUP(data[[#This Row],[id_campaign]],campaign[],4,FALSE)</f>
        <v>66</v>
      </c>
      <c r="F1196" t="str">
        <f>VLOOKUP(data[[#This Row],[id_campaign]],campaign[],2,FALSE)</f>
        <v>NonUSTravel</v>
      </c>
      <c r="G1196" t="str">
        <f>VLOOKUP(data[[#This Row],[id_customer]],customer[],2,FALSE)</f>
        <v>Jolene Shillan</v>
      </c>
      <c r="H1196" t="str">
        <f>data[[#This Row],[id_customer]]&amp;data[[#This Row],[id_campaign]]</f>
        <v>C0062cam10</v>
      </c>
      <c r="I1196">
        <f>DATEDIF(data[[#This Row],[join_date]],data[[#This Row],[buy_date]],"M")</f>
        <v>2</v>
      </c>
    </row>
    <row r="1197" spans="1:9" x14ac:dyDescent="0.25">
      <c r="A1197" t="s">
        <v>289</v>
      </c>
      <c r="B1197" t="s">
        <v>22</v>
      </c>
      <c r="C1197" s="1">
        <v>44811</v>
      </c>
      <c r="D1197" s="1">
        <v>44905</v>
      </c>
      <c r="E1197">
        <f>VLOOKUP(data[[#This Row],[id_campaign]],campaign[],4,FALSE)</f>
        <v>66</v>
      </c>
      <c r="F1197" t="str">
        <f>VLOOKUP(data[[#This Row],[id_campaign]],campaign[],2,FALSE)</f>
        <v>NonUSTravel</v>
      </c>
      <c r="G1197" t="str">
        <f>VLOOKUP(data[[#This Row],[id_customer]],customer[],2,FALSE)</f>
        <v>Jolene Shillan</v>
      </c>
      <c r="H1197" t="str">
        <f>data[[#This Row],[id_customer]]&amp;data[[#This Row],[id_campaign]]</f>
        <v>C0062cam10</v>
      </c>
      <c r="I1197">
        <f>DATEDIF(data[[#This Row],[join_date]],data[[#This Row],[buy_date]],"M")</f>
        <v>3</v>
      </c>
    </row>
    <row r="1198" spans="1:9" x14ac:dyDescent="0.25">
      <c r="A1198" t="s">
        <v>289</v>
      </c>
      <c r="B1198" t="s">
        <v>22</v>
      </c>
      <c r="C1198" s="1">
        <v>44811</v>
      </c>
      <c r="D1198" s="1">
        <v>44946</v>
      </c>
      <c r="E1198">
        <f>VLOOKUP(data[[#This Row],[id_campaign]],campaign[],4,FALSE)</f>
        <v>66</v>
      </c>
      <c r="F1198" t="str">
        <f>VLOOKUP(data[[#This Row],[id_campaign]],campaign[],2,FALSE)</f>
        <v>NonUSTravel</v>
      </c>
      <c r="G1198" t="str">
        <f>VLOOKUP(data[[#This Row],[id_customer]],customer[],2,FALSE)</f>
        <v>Jolene Shillan</v>
      </c>
      <c r="H1198" t="str">
        <f>data[[#This Row],[id_customer]]&amp;data[[#This Row],[id_campaign]]</f>
        <v>C0062cam10</v>
      </c>
      <c r="I1198">
        <f>DATEDIF(data[[#This Row],[join_date]],data[[#This Row],[buy_date]],"M")</f>
        <v>4</v>
      </c>
    </row>
    <row r="1199" spans="1:9" x14ac:dyDescent="0.25">
      <c r="A1199" t="s">
        <v>289</v>
      </c>
      <c r="B1199" t="s">
        <v>22</v>
      </c>
      <c r="C1199" s="1">
        <v>44811</v>
      </c>
      <c r="D1199" s="1">
        <v>44969</v>
      </c>
      <c r="E1199">
        <f>VLOOKUP(data[[#This Row],[id_campaign]],campaign[],4,FALSE)</f>
        <v>66</v>
      </c>
      <c r="F1199" t="str">
        <f>VLOOKUP(data[[#This Row],[id_campaign]],campaign[],2,FALSE)</f>
        <v>NonUSTravel</v>
      </c>
      <c r="G1199" t="str">
        <f>VLOOKUP(data[[#This Row],[id_customer]],customer[],2,FALSE)</f>
        <v>Jolene Shillan</v>
      </c>
      <c r="H1199" t="str">
        <f>data[[#This Row],[id_customer]]&amp;data[[#This Row],[id_campaign]]</f>
        <v>C0062cam10</v>
      </c>
      <c r="I1199">
        <f>DATEDIF(data[[#This Row],[join_date]],data[[#This Row],[buy_date]],"M")</f>
        <v>5</v>
      </c>
    </row>
    <row r="1200" spans="1:9" x14ac:dyDescent="0.25">
      <c r="A1200" t="s">
        <v>289</v>
      </c>
      <c r="B1200" t="s">
        <v>22</v>
      </c>
      <c r="C1200" s="1">
        <v>44811</v>
      </c>
      <c r="D1200" s="1">
        <v>44993</v>
      </c>
      <c r="E1200">
        <f>VLOOKUP(data[[#This Row],[id_campaign]],campaign[],4,FALSE)</f>
        <v>66</v>
      </c>
      <c r="F1200" t="str">
        <f>VLOOKUP(data[[#This Row],[id_campaign]],campaign[],2,FALSE)</f>
        <v>NonUSTravel</v>
      </c>
      <c r="G1200" t="str">
        <f>VLOOKUP(data[[#This Row],[id_customer]],customer[],2,FALSE)</f>
        <v>Jolene Shillan</v>
      </c>
      <c r="H1200" t="str">
        <f>data[[#This Row],[id_customer]]&amp;data[[#This Row],[id_campaign]]</f>
        <v>C0062cam10</v>
      </c>
      <c r="I1200">
        <f>DATEDIF(data[[#This Row],[join_date]],data[[#This Row],[buy_date]],"M")</f>
        <v>6</v>
      </c>
    </row>
    <row r="1201" spans="1:9" x14ac:dyDescent="0.25">
      <c r="A1201" t="s">
        <v>289</v>
      </c>
      <c r="B1201" t="s">
        <v>4</v>
      </c>
      <c r="C1201" s="1">
        <v>44929</v>
      </c>
      <c r="D1201" s="1">
        <v>44929</v>
      </c>
      <c r="E1201">
        <f>VLOOKUP(data[[#This Row],[id_campaign]],campaign[],4,FALSE)</f>
        <v>10</v>
      </c>
      <c r="F1201" t="str">
        <f>VLOOKUP(data[[#This Row],[id_campaign]],campaign[],2,FALSE)</f>
        <v>ChildrenInHH</v>
      </c>
      <c r="G1201" t="str">
        <f>VLOOKUP(data[[#This Row],[id_customer]],customer[],2,FALSE)</f>
        <v>Jolene Shillan</v>
      </c>
      <c r="H1201" t="str">
        <f>data[[#This Row],[id_customer]]&amp;data[[#This Row],[id_campaign]]</f>
        <v>C0062cam01</v>
      </c>
      <c r="I1201">
        <f>DATEDIF(data[[#This Row],[join_date]],data[[#This Row],[buy_date]],"M")</f>
        <v>0</v>
      </c>
    </row>
    <row r="1202" spans="1:9" x14ac:dyDescent="0.25">
      <c r="A1202" t="s">
        <v>289</v>
      </c>
      <c r="B1202" t="s">
        <v>4</v>
      </c>
      <c r="C1202" s="1">
        <v>44929</v>
      </c>
      <c r="D1202" s="1">
        <v>44963</v>
      </c>
      <c r="E1202">
        <f>VLOOKUP(data[[#This Row],[id_campaign]],campaign[],4,FALSE)</f>
        <v>10</v>
      </c>
      <c r="F1202" t="str">
        <f>VLOOKUP(data[[#This Row],[id_campaign]],campaign[],2,FALSE)</f>
        <v>ChildrenInHH</v>
      </c>
      <c r="G1202" t="str">
        <f>VLOOKUP(data[[#This Row],[id_customer]],customer[],2,FALSE)</f>
        <v>Jolene Shillan</v>
      </c>
      <c r="H1202" t="str">
        <f>data[[#This Row],[id_customer]]&amp;data[[#This Row],[id_campaign]]</f>
        <v>C0062cam01</v>
      </c>
      <c r="I1202">
        <f>DATEDIF(data[[#This Row],[join_date]],data[[#This Row],[buy_date]],"M")</f>
        <v>1</v>
      </c>
    </row>
    <row r="1203" spans="1:9" x14ac:dyDescent="0.25">
      <c r="A1203" t="s">
        <v>289</v>
      </c>
      <c r="B1203" t="s">
        <v>4</v>
      </c>
      <c r="C1203" s="1">
        <v>44929</v>
      </c>
      <c r="D1203" s="1">
        <v>44988</v>
      </c>
      <c r="E1203">
        <f>VLOOKUP(data[[#This Row],[id_campaign]],campaign[],4,FALSE)</f>
        <v>10</v>
      </c>
      <c r="F1203" t="str">
        <f>VLOOKUP(data[[#This Row],[id_campaign]],campaign[],2,FALSE)</f>
        <v>ChildrenInHH</v>
      </c>
      <c r="G1203" t="str">
        <f>VLOOKUP(data[[#This Row],[id_customer]],customer[],2,FALSE)</f>
        <v>Jolene Shillan</v>
      </c>
      <c r="H1203" t="str">
        <f>data[[#This Row],[id_customer]]&amp;data[[#This Row],[id_campaign]]</f>
        <v>C0062cam01</v>
      </c>
      <c r="I1203">
        <f>DATEDIF(data[[#This Row],[join_date]],data[[#This Row],[buy_date]],"M")</f>
        <v>2</v>
      </c>
    </row>
    <row r="1204" spans="1:9" x14ac:dyDescent="0.25">
      <c r="A1204" t="s">
        <v>289</v>
      </c>
      <c r="B1204" t="s">
        <v>4</v>
      </c>
      <c r="C1204" s="1">
        <v>44929</v>
      </c>
      <c r="D1204" s="1">
        <v>45032</v>
      </c>
      <c r="E1204">
        <f>VLOOKUP(data[[#This Row],[id_campaign]],campaign[],4,FALSE)</f>
        <v>10</v>
      </c>
      <c r="F1204" t="str">
        <f>VLOOKUP(data[[#This Row],[id_campaign]],campaign[],2,FALSE)</f>
        <v>ChildrenInHH</v>
      </c>
      <c r="G1204" t="str">
        <f>VLOOKUP(data[[#This Row],[id_customer]],customer[],2,FALSE)</f>
        <v>Jolene Shillan</v>
      </c>
      <c r="H1204" t="str">
        <f>data[[#This Row],[id_customer]]&amp;data[[#This Row],[id_campaign]]</f>
        <v>C0062cam01</v>
      </c>
      <c r="I1204">
        <f>DATEDIF(data[[#This Row],[join_date]],data[[#This Row],[buy_date]],"M")</f>
        <v>3</v>
      </c>
    </row>
    <row r="1205" spans="1:9" x14ac:dyDescent="0.25">
      <c r="A1205" t="s">
        <v>289</v>
      </c>
      <c r="B1205" t="s">
        <v>4</v>
      </c>
      <c r="C1205" s="1">
        <v>44929</v>
      </c>
      <c r="D1205" s="1">
        <v>45063</v>
      </c>
      <c r="E1205">
        <f>VLOOKUP(data[[#This Row],[id_campaign]],campaign[],4,FALSE)</f>
        <v>10</v>
      </c>
      <c r="F1205" t="str">
        <f>VLOOKUP(data[[#This Row],[id_campaign]],campaign[],2,FALSE)</f>
        <v>ChildrenInHH</v>
      </c>
      <c r="G1205" t="str">
        <f>VLOOKUP(data[[#This Row],[id_customer]],customer[],2,FALSE)</f>
        <v>Jolene Shillan</v>
      </c>
      <c r="H1205" t="str">
        <f>data[[#This Row],[id_customer]]&amp;data[[#This Row],[id_campaign]]</f>
        <v>C0062cam01</v>
      </c>
      <c r="I1205">
        <f>DATEDIF(data[[#This Row],[join_date]],data[[#This Row],[buy_date]],"M")</f>
        <v>4</v>
      </c>
    </row>
    <row r="1206" spans="1:9" x14ac:dyDescent="0.25">
      <c r="A1206" t="s">
        <v>293</v>
      </c>
      <c r="B1206" t="s">
        <v>22</v>
      </c>
      <c r="C1206" s="1">
        <v>44824</v>
      </c>
      <c r="D1206" s="1">
        <v>44824</v>
      </c>
      <c r="E1206">
        <f>VLOOKUP(data[[#This Row],[id_campaign]],campaign[],4,FALSE)</f>
        <v>66</v>
      </c>
      <c r="F1206" t="str">
        <f>VLOOKUP(data[[#This Row],[id_campaign]],campaign[],2,FALSE)</f>
        <v>NonUSTravel</v>
      </c>
      <c r="G1206" t="str">
        <f>VLOOKUP(data[[#This Row],[id_customer]],customer[],2,FALSE)</f>
        <v>Margo Leger</v>
      </c>
      <c r="H1206" t="str">
        <f>data[[#This Row],[id_customer]]&amp;data[[#This Row],[id_campaign]]</f>
        <v>C0063cam10</v>
      </c>
      <c r="I1206">
        <f>DATEDIF(data[[#This Row],[join_date]],data[[#This Row],[buy_date]],"M")</f>
        <v>0</v>
      </c>
    </row>
    <row r="1207" spans="1:9" x14ac:dyDescent="0.25">
      <c r="A1207" t="s">
        <v>293</v>
      </c>
      <c r="B1207" t="s">
        <v>22</v>
      </c>
      <c r="C1207" s="1">
        <v>44824</v>
      </c>
      <c r="D1207" s="1">
        <v>44864</v>
      </c>
      <c r="E1207">
        <f>VLOOKUP(data[[#This Row],[id_campaign]],campaign[],4,FALSE)</f>
        <v>66</v>
      </c>
      <c r="F1207" t="str">
        <f>VLOOKUP(data[[#This Row],[id_campaign]],campaign[],2,FALSE)</f>
        <v>NonUSTravel</v>
      </c>
      <c r="G1207" t="str">
        <f>VLOOKUP(data[[#This Row],[id_customer]],customer[],2,FALSE)</f>
        <v>Margo Leger</v>
      </c>
      <c r="H1207" t="str">
        <f>data[[#This Row],[id_customer]]&amp;data[[#This Row],[id_campaign]]</f>
        <v>C0063cam10</v>
      </c>
      <c r="I1207">
        <f>DATEDIF(data[[#This Row],[join_date]],data[[#This Row],[buy_date]],"M")</f>
        <v>1</v>
      </c>
    </row>
    <row r="1208" spans="1:9" x14ac:dyDescent="0.25">
      <c r="A1208" t="s">
        <v>293</v>
      </c>
      <c r="B1208" t="s">
        <v>22</v>
      </c>
      <c r="C1208" s="1">
        <v>44824</v>
      </c>
      <c r="D1208" s="1">
        <v>44867</v>
      </c>
      <c r="E1208">
        <f>VLOOKUP(data[[#This Row],[id_campaign]],campaign[],4,FALSE)</f>
        <v>66</v>
      </c>
      <c r="F1208" t="str">
        <f>VLOOKUP(data[[#This Row],[id_campaign]],campaign[],2,FALSE)</f>
        <v>NonUSTravel</v>
      </c>
      <c r="G1208" t="str">
        <f>VLOOKUP(data[[#This Row],[id_customer]],customer[],2,FALSE)</f>
        <v>Margo Leger</v>
      </c>
      <c r="H1208" t="str">
        <f>data[[#This Row],[id_customer]]&amp;data[[#This Row],[id_campaign]]</f>
        <v>C0063cam10</v>
      </c>
      <c r="I1208">
        <f>DATEDIF(data[[#This Row],[join_date]],data[[#This Row],[buy_date]],"M")</f>
        <v>1</v>
      </c>
    </row>
    <row r="1209" spans="1:9" x14ac:dyDescent="0.25">
      <c r="A1209" t="s">
        <v>293</v>
      </c>
      <c r="B1209" t="s">
        <v>22</v>
      </c>
      <c r="C1209" s="1">
        <v>44824</v>
      </c>
      <c r="D1209" s="1">
        <v>45008</v>
      </c>
      <c r="E1209">
        <f>VLOOKUP(data[[#This Row],[id_campaign]],campaign[],4,FALSE)</f>
        <v>66</v>
      </c>
      <c r="F1209" t="str">
        <f>VLOOKUP(data[[#This Row],[id_campaign]],campaign[],2,FALSE)</f>
        <v>NonUSTravel</v>
      </c>
      <c r="G1209" t="str">
        <f>VLOOKUP(data[[#This Row],[id_customer]],customer[],2,FALSE)</f>
        <v>Margo Leger</v>
      </c>
      <c r="H1209" t="str">
        <f>data[[#This Row],[id_customer]]&amp;data[[#This Row],[id_campaign]]</f>
        <v>C0063cam10</v>
      </c>
      <c r="I1209">
        <f>DATEDIF(data[[#This Row],[join_date]],data[[#This Row],[buy_date]],"M")</f>
        <v>6</v>
      </c>
    </row>
    <row r="1210" spans="1:9" x14ac:dyDescent="0.25">
      <c r="A1210" t="s">
        <v>293</v>
      </c>
      <c r="B1210" t="s">
        <v>22</v>
      </c>
      <c r="C1210" s="1">
        <v>44824</v>
      </c>
      <c r="D1210" s="1">
        <v>45077</v>
      </c>
      <c r="E1210">
        <f>VLOOKUP(data[[#This Row],[id_campaign]],campaign[],4,FALSE)</f>
        <v>66</v>
      </c>
      <c r="F1210" t="str">
        <f>VLOOKUP(data[[#This Row],[id_campaign]],campaign[],2,FALSE)</f>
        <v>NonUSTravel</v>
      </c>
      <c r="G1210" t="str">
        <f>VLOOKUP(data[[#This Row],[id_customer]],customer[],2,FALSE)</f>
        <v>Margo Leger</v>
      </c>
      <c r="H1210" t="str">
        <f>data[[#This Row],[id_customer]]&amp;data[[#This Row],[id_campaign]]</f>
        <v>C0063cam10</v>
      </c>
      <c r="I1210">
        <f>DATEDIF(data[[#This Row],[join_date]],data[[#This Row],[buy_date]],"M")</f>
        <v>8</v>
      </c>
    </row>
    <row r="1211" spans="1:9" x14ac:dyDescent="0.25">
      <c r="A1211" t="s">
        <v>293</v>
      </c>
      <c r="B1211" t="s">
        <v>22</v>
      </c>
      <c r="C1211" s="1">
        <v>44824</v>
      </c>
      <c r="D1211" s="1">
        <v>45078</v>
      </c>
      <c r="E1211">
        <f>VLOOKUP(data[[#This Row],[id_campaign]],campaign[],4,FALSE)</f>
        <v>66</v>
      </c>
      <c r="F1211" t="str">
        <f>VLOOKUP(data[[#This Row],[id_campaign]],campaign[],2,FALSE)</f>
        <v>NonUSTravel</v>
      </c>
      <c r="G1211" t="str">
        <f>VLOOKUP(data[[#This Row],[id_customer]],customer[],2,FALSE)</f>
        <v>Margo Leger</v>
      </c>
      <c r="H1211" t="str">
        <f>data[[#This Row],[id_customer]]&amp;data[[#This Row],[id_campaign]]</f>
        <v>C0063cam10</v>
      </c>
      <c r="I1211">
        <f>DATEDIF(data[[#This Row],[join_date]],data[[#This Row],[buy_date]],"M")</f>
        <v>8</v>
      </c>
    </row>
    <row r="1212" spans="1:9" x14ac:dyDescent="0.25">
      <c r="A1212" t="s">
        <v>293</v>
      </c>
      <c r="B1212" t="s">
        <v>14</v>
      </c>
      <c r="C1212" s="1">
        <v>44929</v>
      </c>
      <c r="D1212" s="1">
        <v>44929</v>
      </c>
      <c r="E1212">
        <f>VLOOKUP(data[[#This Row],[id_campaign]],campaign[],4,FALSE)</f>
        <v>13</v>
      </c>
      <c r="F1212" t="str">
        <f>VLOOKUP(data[[#This Row],[id_campaign]],campaign[],2,FALSE)</f>
        <v>Homeownership</v>
      </c>
      <c r="G1212" t="str">
        <f>VLOOKUP(data[[#This Row],[id_customer]],customer[],2,FALSE)</f>
        <v>Margo Leger</v>
      </c>
      <c r="H1212" t="str">
        <f>data[[#This Row],[id_customer]]&amp;data[[#This Row],[id_campaign]]</f>
        <v>C0063cam06</v>
      </c>
      <c r="I1212">
        <f>DATEDIF(data[[#This Row],[join_date]],data[[#This Row],[buy_date]],"M")</f>
        <v>0</v>
      </c>
    </row>
    <row r="1213" spans="1:9" x14ac:dyDescent="0.25">
      <c r="A1213" t="s">
        <v>293</v>
      </c>
      <c r="B1213" t="s">
        <v>14</v>
      </c>
      <c r="C1213" s="1">
        <v>44929</v>
      </c>
      <c r="D1213" s="1">
        <v>44973</v>
      </c>
      <c r="E1213">
        <f>VLOOKUP(data[[#This Row],[id_campaign]],campaign[],4,FALSE)</f>
        <v>13</v>
      </c>
      <c r="F1213" t="str">
        <f>VLOOKUP(data[[#This Row],[id_campaign]],campaign[],2,FALSE)</f>
        <v>Homeownership</v>
      </c>
      <c r="G1213" t="str">
        <f>VLOOKUP(data[[#This Row],[id_customer]],customer[],2,FALSE)</f>
        <v>Margo Leger</v>
      </c>
      <c r="H1213" t="str">
        <f>data[[#This Row],[id_customer]]&amp;data[[#This Row],[id_campaign]]</f>
        <v>C0063cam06</v>
      </c>
      <c r="I1213">
        <f>DATEDIF(data[[#This Row],[join_date]],data[[#This Row],[buy_date]],"M")</f>
        <v>1</v>
      </c>
    </row>
    <row r="1214" spans="1:9" x14ac:dyDescent="0.25">
      <c r="A1214" t="s">
        <v>293</v>
      </c>
      <c r="B1214" t="s">
        <v>14</v>
      </c>
      <c r="C1214" s="1">
        <v>44929</v>
      </c>
      <c r="D1214" s="1">
        <v>44996</v>
      </c>
      <c r="E1214">
        <f>VLOOKUP(data[[#This Row],[id_campaign]],campaign[],4,FALSE)</f>
        <v>13</v>
      </c>
      <c r="F1214" t="str">
        <f>VLOOKUP(data[[#This Row],[id_campaign]],campaign[],2,FALSE)</f>
        <v>Homeownership</v>
      </c>
      <c r="G1214" t="str">
        <f>VLOOKUP(data[[#This Row],[id_customer]],customer[],2,FALSE)</f>
        <v>Margo Leger</v>
      </c>
      <c r="H1214" t="str">
        <f>data[[#This Row],[id_customer]]&amp;data[[#This Row],[id_campaign]]</f>
        <v>C0063cam06</v>
      </c>
      <c r="I1214">
        <f>DATEDIF(data[[#This Row],[join_date]],data[[#This Row],[buy_date]],"M")</f>
        <v>2</v>
      </c>
    </row>
    <row r="1215" spans="1:9" x14ac:dyDescent="0.25">
      <c r="A1215" t="s">
        <v>293</v>
      </c>
      <c r="B1215" t="s">
        <v>14</v>
      </c>
      <c r="C1215" s="1">
        <v>44929</v>
      </c>
      <c r="D1215" s="1">
        <v>45023</v>
      </c>
      <c r="E1215">
        <f>VLOOKUP(data[[#This Row],[id_campaign]],campaign[],4,FALSE)</f>
        <v>13</v>
      </c>
      <c r="F1215" t="str">
        <f>VLOOKUP(data[[#This Row],[id_campaign]],campaign[],2,FALSE)</f>
        <v>Homeownership</v>
      </c>
      <c r="G1215" t="str">
        <f>VLOOKUP(data[[#This Row],[id_customer]],customer[],2,FALSE)</f>
        <v>Margo Leger</v>
      </c>
      <c r="H1215" t="str">
        <f>data[[#This Row],[id_customer]]&amp;data[[#This Row],[id_campaign]]</f>
        <v>C0063cam06</v>
      </c>
      <c r="I1215">
        <f>DATEDIF(data[[#This Row],[join_date]],data[[#This Row],[buy_date]],"M")</f>
        <v>3</v>
      </c>
    </row>
    <row r="1216" spans="1:9" x14ac:dyDescent="0.25">
      <c r="A1216" t="s">
        <v>293</v>
      </c>
      <c r="B1216" t="s">
        <v>14</v>
      </c>
      <c r="C1216" s="1">
        <v>44929</v>
      </c>
      <c r="D1216" s="1">
        <v>45060</v>
      </c>
      <c r="E1216">
        <f>VLOOKUP(data[[#This Row],[id_campaign]],campaign[],4,FALSE)</f>
        <v>13</v>
      </c>
      <c r="F1216" t="str">
        <f>VLOOKUP(data[[#This Row],[id_campaign]],campaign[],2,FALSE)</f>
        <v>Homeownership</v>
      </c>
      <c r="G1216" t="str">
        <f>VLOOKUP(data[[#This Row],[id_customer]],customer[],2,FALSE)</f>
        <v>Margo Leger</v>
      </c>
      <c r="H1216" t="str">
        <f>data[[#This Row],[id_customer]]&amp;data[[#This Row],[id_campaign]]</f>
        <v>C0063cam06</v>
      </c>
      <c r="I1216">
        <f>DATEDIF(data[[#This Row],[join_date]],data[[#This Row],[buy_date]],"M")</f>
        <v>4</v>
      </c>
    </row>
    <row r="1217" spans="1:9" x14ac:dyDescent="0.25">
      <c r="A1217" t="s">
        <v>293</v>
      </c>
      <c r="B1217" t="s">
        <v>28</v>
      </c>
      <c r="C1217" s="1">
        <v>44957</v>
      </c>
      <c r="D1217" s="1">
        <v>44957</v>
      </c>
      <c r="E1217">
        <f>VLOOKUP(data[[#This Row],[id_campaign]],campaign[],4,FALSE)</f>
        <v>25</v>
      </c>
      <c r="F1217" t="str">
        <f>VLOOKUP(data[[#This Row],[id_campaign]],campaign[],2,FALSE)</f>
        <v>NewCellphoneUser</v>
      </c>
      <c r="G1217" t="str">
        <f>VLOOKUP(data[[#This Row],[id_customer]],customer[],2,FALSE)</f>
        <v>Margo Leger</v>
      </c>
      <c r="H1217" t="str">
        <f>data[[#This Row],[id_customer]]&amp;data[[#This Row],[id_campaign]]</f>
        <v>C0063cam13</v>
      </c>
      <c r="I1217">
        <f>DATEDIF(data[[#This Row],[join_date]],data[[#This Row],[buy_date]],"M")</f>
        <v>0</v>
      </c>
    </row>
    <row r="1218" spans="1:9" x14ac:dyDescent="0.25">
      <c r="A1218" t="s">
        <v>293</v>
      </c>
      <c r="B1218" t="s">
        <v>28</v>
      </c>
      <c r="C1218" s="1">
        <v>44957</v>
      </c>
      <c r="D1218" s="1">
        <v>44985</v>
      </c>
      <c r="E1218">
        <f>VLOOKUP(data[[#This Row],[id_campaign]],campaign[],4,FALSE)</f>
        <v>25</v>
      </c>
      <c r="F1218" t="str">
        <f>VLOOKUP(data[[#This Row],[id_campaign]],campaign[],2,FALSE)</f>
        <v>NewCellphoneUser</v>
      </c>
      <c r="G1218" t="str">
        <f>VLOOKUP(data[[#This Row],[id_customer]],customer[],2,FALSE)</f>
        <v>Margo Leger</v>
      </c>
      <c r="H1218" t="str">
        <f>data[[#This Row],[id_customer]]&amp;data[[#This Row],[id_campaign]]</f>
        <v>C0063cam13</v>
      </c>
      <c r="I1218">
        <f>DATEDIF(data[[#This Row],[join_date]],data[[#This Row],[buy_date]],"M")</f>
        <v>0</v>
      </c>
    </row>
    <row r="1219" spans="1:9" x14ac:dyDescent="0.25">
      <c r="A1219" t="s">
        <v>293</v>
      </c>
      <c r="B1219" t="s">
        <v>28</v>
      </c>
      <c r="C1219" s="1">
        <v>44957</v>
      </c>
      <c r="D1219" s="1">
        <v>44989</v>
      </c>
      <c r="E1219">
        <f>VLOOKUP(data[[#This Row],[id_campaign]],campaign[],4,FALSE)</f>
        <v>25</v>
      </c>
      <c r="F1219" t="str">
        <f>VLOOKUP(data[[#This Row],[id_campaign]],campaign[],2,FALSE)</f>
        <v>NewCellphoneUser</v>
      </c>
      <c r="G1219" t="str">
        <f>VLOOKUP(data[[#This Row],[id_customer]],customer[],2,FALSE)</f>
        <v>Margo Leger</v>
      </c>
      <c r="H1219" t="str">
        <f>data[[#This Row],[id_customer]]&amp;data[[#This Row],[id_campaign]]</f>
        <v>C0063cam13</v>
      </c>
      <c r="I1219">
        <f>DATEDIF(data[[#This Row],[join_date]],data[[#This Row],[buy_date]],"M")</f>
        <v>1</v>
      </c>
    </row>
    <row r="1220" spans="1:9" x14ac:dyDescent="0.25">
      <c r="A1220" t="s">
        <v>293</v>
      </c>
      <c r="B1220" t="s">
        <v>28</v>
      </c>
      <c r="C1220" s="1">
        <v>44957</v>
      </c>
      <c r="D1220" s="1">
        <v>45025</v>
      </c>
      <c r="E1220">
        <f>VLOOKUP(data[[#This Row],[id_campaign]],campaign[],4,FALSE)</f>
        <v>25</v>
      </c>
      <c r="F1220" t="str">
        <f>VLOOKUP(data[[#This Row],[id_campaign]],campaign[],2,FALSE)</f>
        <v>NewCellphoneUser</v>
      </c>
      <c r="G1220" t="str">
        <f>VLOOKUP(data[[#This Row],[id_customer]],customer[],2,FALSE)</f>
        <v>Margo Leger</v>
      </c>
      <c r="H1220" t="str">
        <f>data[[#This Row],[id_customer]]&amp;data[[#This Row],[id_campaign]]</f>
        <v>C0063cam13</v>
      </c>
      <c r="I1220">
        <f>DATEDIF(data[[#This Row],[join_date]],data[[#This Row],[buy_date]],"M")</f>
        <v>2</v>
      </c>
    </row>
    <row r="1221" spans="1:9" x14ac:dyDescent="0.25">
      <c r="A1221" t="s">
        <v>293</v>
      </c>
      <c r="B1221" t="s">
        <v>28</v>
      </c>
      <c r="C1221" s="1">
        <v>44957</v>
      </c>
      <c r="D1221" s="1">
        <v>45060</v>
      </c>
      <c r="E1221">
        <f>VLOOKUP(data[[#This Row],[id_campaign]],campaign[],4,FALSE)</f>
        <v>25</v>
      </c>
      <c r="F1221" t="str">
        <f>VLOOKUP(data[[#This Row],[id_campaign]],campaign[],2,FALSE)</f>
        <v>NewCellphoneUser</v>
      </c>
      <c r="G1221" t="str">
        <f>VLOOKUP(data[[#This Row],[id_customer]],customer[],2,FALSE)</f>
        <v>Margo Leger</v>
      </c>
      <c r="H1221" t="str">
        <f>data[[#This Row],[id_customer]]&amp;data[[#This Row],[id_campaign]]</f>
        <v>C0063cam13</v>
      </c>
      <c r="I1221">
        <f>DATEDIF(data[[#This Row],[join_date]],data[[#This Row],[buy_date]],"M")</f>
        <v>3</v>
      </c>
    </row>
    <row r="1222" spans="1:9" x14ac:dyDescent="0.25">
      <c r="A1222" t="s">
        <v>301</v>
      </c>
      <c r="B1222" t="s">
        <v>20</v>
      </c>
      <c r="C1222" s="1">
        <v>44629</v>
      </c>
      <c r="D1222" s="1">
        <v>44629</v>
      </c>
      <c r="E1222">
        <f>VLOOKUP(data[[#This Row],[id_campaign]],campaign[],4,FALSE)</f>
        <v>75</v>
      </c>
      <c r="F1222" t="str">
        <f>VLOOKUP(data[[#This Row],[id_campaign]],campaign[],2,FALSE)</f>
        <v>OptOutMailings</v>
      </c>
      <c r="G1222" t="str">
        <f>VLOOKUP(data[[#This Row],[id_customer]],customer[],2,FALSE)</f>
        <v>Wendeline Batiste</v>
      </c>
      <c r="H1222" t="str">
        <f>data[[#This Row],[id_customer]]&amp;data[[#This Row],[id_campaign]]</f>
        <v>C0065cam09</v>
      </c>
      <c r="I1222">
        <f>DATEDIF(data[[#This Row],[join_date]],data[[#This Row],[buy_date]],"M")</f>
        <v>0</v>
      </c>
    </row>
    <row r="1223" spans="1:9" x14ac:dyDescent="0.25">
      <c r="A1223" t="s">
        <v>301</v>
      </c>
      <c r="B1223" t="s">
        <v>20</v>
      </c>
      <c r="C1223" s="1">
        <v>44629</v>
      </c>
      <c r="D1223" s="1">
        <v>44660</v>
      </c>
      <c r="E1223">
        <f>VLOOKUP(data[[#This Row],[id_campaign]],campaign[],4,FALSE)</f>
        <v>75</v>
      </c>
      <c r="F1223" t="str">
        <f>VLOOKUP(data[[#This Row],[id_campaign]],campaign[],2,FALSE)</f>
        <v>OptOutMailings</v>
      </c>
      <c r="G1223" t="str">
        <f>VLOOKUP(data[[#This Row],[id_customer]],customer[],2,FALSE)</f>
        <v>Wendeline Batiste</v>
      </c>
      <c r="H1223" t="str">
        <f>data[[#This Row],[id_customer]]&amp;data[[#This Row],[id_campaign]]</f>
        <v>C0065cam09</v>
      </c>
      <c r="I1223">
        <f>DATEDIF(data[[#This Row],[join_date]],data[[#This Row],[buy_date]],"M")</f>
        <v>1</v>
      </c>
    </row>
    <row r="1224" spans="1:9" x14ac:dyDescent="0.25">
      <c r="A1224" t="s">
        <v>301</v>
      </c>
      <c r="B1224" t="s">
        <v>20</v>
      </c>
      <c r="C1224" s="1">
        <v>44629</v>
      </c>
      <c r="D1224" s="1">
        <v>44701</v>
      </c>
      <c r="E1224">
        <f>VLOOKUP(data[[#This Row],[id_campaign]],campaign[],4,FALSE)</f>
        <v>75</v>
      </c>
      <c r="F1224" t="str">
        <f>VLOOKUP(data[[#This Row],[id_campaign]],campaign[],2,FALSE)</f>
        <v>OptOutMailings</v>
      </c>
      <c r="G1224" t="str">
        <f>VLOOKUP(data[[#This Row],[id_customer]],customer[],2,FALSE)</f>
        <v>Wendeline Batiste</v>
      </c>
      <c r="H1224" t="str">
        <f>data[[#This Row],[id_customer]]&amp;data[[#This Row],[id_campaign]]</f>
        <v>C0065cam09</v>
      </c>
      <c r="I1224">
        <f>DATEDIF(data[[#This Row],[join_date]],data[[#This Row],[buy_date]],"M")</f>
        <v>2</v>
      </c>
    </row>
    <row r="1225" spans="1:9" x14ac:dyDescent="0.25">
      <c r="A1225" t="s">
        <v>301</v>
      </c>
      <c r="B1225" t="s">
        <v>20</v>
      </c>
      <c r="C1225" s="1">
        <v>44629</v>
      </c>
      <c r="D1225" s="1">
        <v>44786</v>
      </c>
      <c r="E1225">
        <f>VLOOKUP(data[[#This Row],[id_campaign]],campaign[],4,FALSE)</f>
        <v>75</v>
      </c>
      <c r="F1225" t="str">
        <f>VLOOKUP(data[[#This Row],[id_campaign]],campaign[],2,FALSE)</f>
        <v>OptOutMailings</v>
      </c>
      <c r="G1225" t="str">
        <f>VLOOKUP(data[[#This Row],[id_customer]],customer[],2,FALSE)</f>
        <v>Wendeline Batiste</v>
      </c>
      <c r="H1225" t="str">
        <f>data[[#This Row],[id_customer]]&amp;data[[#This Row],[id_campaign]]</f>
        <v>C0065cam09</v>
      </c>
      <c r="I1225">
        <f>DATEDIF(data[[#This Row],[join_date]],data[[#This Row],[buy_date]],"M")</f>
        <v>5</v>
      </c>
    </row>
    <row r="1226" spans="1:9" x14ac:dyDescent="0.25">
      <c r="A1226" t="s">
        <v>301</v>
      </c>
      <c r="B1226" t="s">
        <v>20</v>
      </c>
      <c r="C1226" s="1">
        <v>44629</v>
      </c>
      <c r="D1226" s="1">
        <v>44819</v>
      </c>
      <c r="E1226">
        <f>VLOOKUP(data[[#This Row],[id_campaign]],campaign[],4,FALSE)</f>
        <v>75</v>
      </c>
      <c r="F1226" t="str">
        <f>VLOOKUP(data[[#This Row],[id_campaign]],campaign[],2,FALSE)</f>
        <v>OptOutMailings</v>
      </c>
      <c r="G1226" t="str">
        <f>VLOOKUP(data[[#This Row],[id_customer]],customer[],2,FALSE)</f>
        <v>Wendeline Batiste</v>
      </c>
      <c r="H1226" t="str">
        <f>data[[#This Row],[id_customer]]&amp;data[[#This Row],[id_campaign]]</f>
        <v>C0065cam09</v>
      </c>
      <c r="I1226">
        <f>DATEDIF(data[[#This Row],[join_date]],data[[#This Row],[buy_date]],"M")</f>
        <v>6</v>
      </c>
    </row>
    <row r="1227" spans="1:9" x14ac:dyDescent="0.25">
      <c r="A1227" t="s">
        <v>301</v>
      </c>
      <c r="B1227" t="s">
        <v>20</v>
      </c>
      <c r="C1227" s="1">
        <v>44629</v>
      </c>
      <c r="D1227" s="1">
        <v>44879</v>
      </c>
      <c r="E1227">
        <f>VLOOKUP(data[[#This Row],[id_campaign]],campaign[],4,FALSE)</f>
        <v>75</v>
      </c>
      <c r="F1227" t="str">
        <f>VLOOKUP(data[[#This Row],[id_campaign]],campaign[],2,FALSE)</f>
        <v>OptOutMailings</v>
      </c>
      <c r="G1227" t="str">
        <f>VLOOKUP(data[[#This Row],[id_customer]],customer[],2,FALSE)</f>
        <v>Wendeline Batiste</v>
      </c>
      <c r="H1227" t="str">
        <f>data[[#This Row],[id_customer]]&amp;data[[#This Row],[id_campaign]]</f>
        <v>C0065cam09</v>
      </c>
      <c r="I1227">
        <f>DATEDIF(data[[#This Row],[join_date]],data[[#This Row],[buy_date]],"M")</f>
        <v>8</v>
      </c>
    </row>
    <row r="1228" spans="1:9" x14ac:dyDescent="0.25">
      <c r="A1228" t="s">
        <v>301</v>
      </c>
      <c r="B1228" t="s">
        <v>20</v>
      </c>
      <c r="C1228" s="1">
        <v>44629</v>
      </c>
      <c r="D1228" s="1">
        <v>44971</v>
      </c>
      <c r="E1228">
        <f>VLOOKUP(data[[#This Row],[id_campaign]],campaign[],4,FALSE)</f>
        <v>75</v>
      </c>
      <c r="F1228" t="str">
        <f>VLOOKUP(data[[#This Row],[id_campaign]],campaign[],2,FALSE)</f>
        <v>OptOutMailings</v>
      </c>
      <c r="G1228" t="str">
        <f>VLOOKUP(data[[#This Row],[id_customer]],customer[],2,FALSE)</f>
        <v>Wendeline Batiste</v>
      </c>
      <c r="H1228" t="str">
        <f>data[[#This Row],[id_customer]]&amp;data[[#This Row],[id_campaign]]</f>
        <v>C0065cam09</v>
      </c>
      <c r="I1228">
        <f>DATEDIF(data[[#This Row],[join_date]],data[[#This Row],[buy_date]],"M")</f>
        <v>11</v>
      </c>
    </row>
    <row r="1229" spans="1:9" x14ac:dyDescent="0.25">
      <c r="A1229" t="s">
        <v>301</v>
      </c>
      <c r="B1229" t="s">
        <v>20</v>
      </c>
      <c r="C1229" s="1">
        <v>44629</v>
      </c>
      <c r="D1229" s="1">
        <v>45009</v>
      </c>
      <c r="E1229">
        <f>VLOOKUP(data[[#This Row],[id_campaign]],campaign[],4,FALSE)</f>
        <v>75</v>
      </c>
      <c r="F1229" t="str">
        <f>VLOOKUP(data[[#This Row],[id_campaign]],campaign[],2,FALSE)</f>
        <v>OptOutMailings</v>
      </c>
      <c r="G1229" t="str">
        <f>VLOOKUP(data[[#This Row],[id_customer]],customer[],2,FALSE)</f>
        <v>Wendeline Batiste</v>
      </c>
      <c r="H1229" t="str">
        <f>data[[#This Row],[id_customer]]&amp;data[[#This Row],[id_campaign]]</f>
        <v>C0065cam09</v>
      </c>
      <c r="I1229">
        <f>DATEDIF(data[[#This Row],[join_date]],data[[#This Row],[buy_date]],"M")</f>
        <v>12</v>
      </c>
    </row>
    <row r="1230" spans="1:9" x14ac:dyDescent="0.25">
      <c r="A1230" t="s">
        <v>301</v>
      </c>
      <c r="B1230" t="s">
        <v>20</v>
      </c>
      <c r="C1230" s="1">
        <v>44629</v>
      </c>
      <c r="D1230" s="1">
        <v>45063</v>
      </c>
      <c r="E1230">
        <f>VLOOKUP(data[[#This Row],[id_campaign]],campaign[],4,FALSE)</f>
        <v>75</v>
      </c>
      <c r="F1230" t="str">
        <f>VLOOKUP(data[[#This Row],[id_campaign]],campaign[],2,FALSE)</f>
        <v>OptOutMailings</v>
      </c>
      <c r="G1230" t="str">
        <f>VLOOKUP(data[[#This Row],[id_customer]],customer[],2,FALSE)</f>
        <v>Wendeline Batiste</v>
      </c>
      <c r="H1230" t="str">
        <f>data[[#This Row],[id_customer]]&amp;data[[#This Row],[id_campaign]]</f>
        <v>C0065cam09</v>
      </c>
      <c r="I1230">
        <f>DATEDIF(data[[#This Row],[join_date]],data[[#This Row],[buy_date]],"M")</f>
        <v>14</v>
      </c>
    </row>
    <row r="1231" spans="1:9" x14ac:dyDescent="0.25">
      <c r="A1231" t="s">
        <v>301</v>
      </c>
      <c r="B1231" t="s">
        <v>32</v>
      </c>
      <c r="C1231" s="1">
        <v>44667</v>
      </c>
      <c r="D1231" s="1">
        <v>44667</v>
      </c>
      <c r="E1231">
        <f>VLOOKUP(data[[#This Row],[id_campaign]],campaign[],4,FALSE)</f>
        <v>14</v>
      </c>
      <c r="F1231" t="str">
        <f>VLOOKUP(data[[#This Row],[id_campaign]],campaign[],2,FALSE)</f>
        <v>OwnsMotorcycle</v>
      </c>
      <c r="G1231" t="str">
        <f>VLOOKUP(data[[#This Row],[id_customer]],customer[],2,FALSE)</f>
        <v>Wendeline Batiste</v>
      </c>
      <c r="H1231" t="str">
        <f>data[[#This Row],[id_customer]]&amp;data[[#This Row],[id_campaign]]</f>
        <v>C0065cam15</v>
      </c>
      <c r="I1231">
        <f>DATEDIF(data[[#This Row],[join_date]],data[[#This Row],[buy_date]],"M")</f>
        <v>0</v>
      </c>
    </row>
    <row r="1232" spans="1:9" x14ac:dyDescent="0.25">
      <c r="A1232" t="s">
        <v>301</v>
      </c>
      <c r="B1232" t="s">
        <v>32</v>
      </c>
      <c r="C1232" s="1">
        <v>44667</v>
      </c>
      <c r="D1232" s="1">
        <v>44768</v>
      </c>
      <c r="E1232">
        <f>VLOOKUP(data[[#This Row],[id_campaign]],campaign[],4,FALSE)</f>
        <v>14</v>
      </c>
      <c r="F1232" t="str">
        <f>VLOOKUP(data[[#This Row],[id_campaign]],campaign[],2,FALSE)</f>
        <v>OwnsMotorcycle</v>
      </c>
      <c r="G1232" t="str">
        <f>VLOOKUP(data[[#This Row],[id_customer]],customer[],2,FALSE)</f>
        <v>Wendeline Batiste</v>
      </c>
      <c r="H1232" t="str">
        <f>data[[#This Row],[id_customer]]&amp;data[[#This Row],[id_campaign]]</f>
        <v>C0065cam15</v>
      </c>
      <c r="I1232">
        <f>DATEDIF(data[[#This Row],[join_date]],data[[#This Row],[buy_date]],"M")</f>
        <v>3</v>
      </c>
    </row>
    <row r="1233" spans="1:9" x14ac:dyDescent="0.25">
      <c r="A1233" t="s">
        <v>301</v>
      </c>
      <c r="B1233" t="s">
        <v>32</v>
      </c>
      <c r="C1233" s="1">
        <v>44667</v>
      </c>
      <c r="D1233" s="1">
        <v>44834</v>
      </c>
      <c r="E1233">
        <f>VLOOKUP(data[[#This Row],[id_campaign]],campaign[],4,FALSE)</f>
        <v>14</v>
      </c>
      <c r="F1233" t="str">
        <f>VLOOKUP(data[[#This Row],[id_campaign]],campaign[],2,FALSE)</f>
        <v>OwnsMotorcycle</v>
      </c>
      <c r="G1233" t="str">
        <f>VLOOKUP(data[[#This Row],[id_customer]],customer[],2,FALSE)</f>
        <v>Wendeline Batiste</v>
      </c>
      <c r="H1233" t="str">
        <f>data[[#This Row],[id_customer]]&amp;data[[#This Row],[id_campaign]]</f>
        <v>C0065cam15</v>
      </c>
      <c r="I1233">
        <f>DATEDIF(data[[#This Row],[join_date]],data[[#This Row],[buy_date]],"M")</f>
        <v>5</v>
      </c>
    </row>
    <row r="1234" spans="1:9" x14ac:dyDescent="0.25">
      <c r="A1234" t="s">
        <v>301</v>
      </c>
      <c r="B1234" t="s">
        <v>32</v>
      </c>
      <c r="C1234" s="1">
        <v>44667</v>
      </c>
      <c r="D1234" s="1">
        <v>44889</v>
      </c>
      <c r="E1234">
        <f>VLOOKUP(data[[#This Row],[id_campaign]],campaign[],4,FALSE)</f>
        <v>14</v>
      </c>
      <c r="F1234" t="str">
        <f>VLOOKUP(data[[#This Row],[id_campaign]],campaign[],2,FALSE)</f>
        <v>OwnsMotorcycle</v>
      </c>
      <c r="G1234" t="str">
        <f>VLOOKUP(data[[#This Row],[id_customer]],customer[],2,FALSE)</f>
        <v>Wendeline Batiste</v>
      </c>
      <c r="H1234" t="str">
        <f>data[[#This Row],[id_customer]]&amp;data[[#This Row],[id_campaign]]</f>
        <v>C0065cam15</v>
      </c>
      <c r="I1234">
        <f>DATEDIF(data[[#This Row],[join_date]],data[[#This Row],[buy_date]],"M")</f>
        <v>7</v>
      </c>
    </row>
    <row r="1235" spans="1:9" x14ac:dyDescent="0.25">
      <c r="A1235" t="s">
        <v>301</v>
      </c>
      <c r="B1235" t="s">
        <v>32</v>
      </c>
      <c r="C1235" s="1">
        <v>44667</v>
      </c>
      <c r="D1235" s="1">
        <v>44976</v>
      </c>
      <c r="E1235">
        <f>VLOOKUP(data[[#This Row],[id_campaign]],campaign[],4,FALSE)</f>
        <v>14</v>
      </c>
      <c r="F1235" t="str">
        <f>VLOOKUP(data[[#This Row],[id_campaign]],campaign[],2,FALSE)</f>
        <v>OwnsMotorcycle</v>
      </c>
      <c r="G1235" t="str">
        <f>VLOOKUP(data[[#This Row],[id_customer]],customer[],2,FALSE)</f>
        <v>Wendeline Batiste</v>
      </c>
      <c r="H1235" t="str">
        <f>data[[#This Row],[id_customer]]&amp;data[[#This Row],[id_campaign]]</f>
        <v>C0065cam15</v>
      </c>
      <c r="I1235">
        <f>DATEDIF(data[[#This Row],[join_date]],data[[#This Row],[buy_date]],"M")</f>
        <v>10</v>
      </c>
    </row>
    <row r="1236" spans="1:9" x14ac:dyDescent="0.25">
      <c r="A1236" t="s">
        <v>301</v>
      </c>
      <c r="B1236" t="s">
        <v>32</v>
      </c>
      <c r="C1236" s="1">
        <v>44667</v>
      </c>
      <c r="D1236" s="1">
        <v>45009</v>
      </c>
      <c r="E1236">
        <f>VLOOKUP(data[[#This Row],[id_campaign]],campaign[],4,FALSE)</f>
        <v>14</v>
      </c>
      <c r="F1236" t="str">
        <f>VLOOKUP(data[[#This Row],[id_campaign]],campaign[],2,FALSE)</f>
        <v>OwnsMotorcycle</v>
      </c>
      <c r="G1236" t="str">
        <f>VLOOKUP(data[[#This Row],[id_customer]],customer[],2,FALSE)</f>
        <v>Wendeline Batiste</v>
      </c>
      <c r="H1236" t="str">
        <f>data[[#This Row],[id_customer]]&amp;data[[#This Row],[id_campaign]]</f>
        <v>C0065cam15</v>
      </c>
      <c r="I1236">
        <f>DATEDIF(data[[#This Row],[join_date]],data[[#This Row],[buy_date]],"M")</f>
        <v>11</v>
      </c>
    </row>
    <row r="1237" spans="1:9" x14ac:dyDescent="0.25">
      <c r="A1237" t="s">
        <v>301</v>
      </c>
      <c r="B1237" t="s">
        <v>32</v>
      </c>
      <c r="C1237" s="1">
        <v>44667</v>
      </c>
      <c r="D1237" s="1">
        <v>45043</v>
      </c>
      <c r="E1237">
        <f>VLOOKUP(data[[#This Row],[id_campaign]],campaign[],4,FALSE)</f>
        <v>14</v>
      </c>
      <c r="F1237" t="str">
        <f>VLOOKUP(data[[#This Row],[id_campaign]],campaign[],2,FALSE)</f>
        <v>OwnsMotorcycle</v>
      </c>
      <c r="G1237" t="str">
        <f>VLOOKUP(data[[#This Row],[id_customer]],customer[],2,FALSE)</f>
        <v>Wendeline Batiste</v>
      </c>
      <c r="H1237" t="str">
        <f>data[[#This Row],[id_customer]]&amp;data[[#This Row],[id_campaign]]</f>
        <v>C0065cam15</v>
      </c>
      <c r="I1237">
        <f>DATEDIF(data[[#This Row],[join_date]],data[[#This Row],[buy_date]],"M")</f>
        <v>12</v>
      </c>
    </row>
    <row r="1238" spans="1:9" x14ac:dyDescent="0.25">
      <c r="A1238" t="s">
        <v>301</v>
      </c>
      <c r="B1238" t="s">
        <v>32</v>
      </c>
      <c r="C1238" s="1">
        <v>44667</v>
      </c>
      <c r="D1238" s="1">
        <v>45069</v>
      </c>
      <c r="E1238">
        <f>VLOOKUP(data[[#This Row],[id_campaign]],campaign[],4,FALSE)</f>
        <v>14</v>
      </c>
      <c r="F1238" t="str">
        <f>VLOOKUP(data[[#This Row],[id_campaign]],campaign[],2,FALSE)</f>
        <v>OwnsMotorcycle</v>
      </c>
      <c r="G1238" t="str">
        <f>VLOOKUP(data[[#This Row],[id_customer]],customer[],2,FALSE)</f>
        <v>Wendeline Batiste</v>
      </c>
      <c r="H1238" t="str">
        <f>data[[#This Row],[id_customer]]&amp;data[[#This Row],[id_campaign]]</f>
        <v>C0065cam15</v>
      </c>
      <c r="I1238">
        <f>DATEDIF(data[[#This Row],[join_date]],data[[#This Row],[buy_date]],"M")</f>
        <v>13</v>
      </c>
    </row>
    <row r="1239" spans="1:9" x14ac:dyDescent="0.25">
      <c r="A1239" t="s">
        <v>301</v>
      </c>
      <c r="B1239" t="s">
        <v>30</v>
      </c>
      <c r="C1239" s="1">
        <v>44821</v>
      </c>
      <c r="D1239" s="1">
        <v>44821</v>
      </c>
      <c r="E1239">
        <f>VLOOKUP(data[[#This Row],[id_campaign]],campaign[],4,FALSE)</f>
        <v>28</v>
      </c>
      <c r="F1239" t="str">
        <f>VLOOKUP(data[[#This Row],[id_campaign]],campaign[],2,FALSE)</f>
        <v>NotNewCellphoneUser</v>
      </c>
      <c r="G1239" t="str">
        <f>VLOOKUP(data[[#This Row],[id_customer]],customer[],2,FALSE)</f>
        <v>Wendeline Batiste</v>
      </c>
      <c r="H1239" t="str">
        <f>data[[#This Row],[id_customer]]&amp;data[[#This Row],[id_campaign]]</f>
        <v>C0065cam14</v>
      </c>
      <c r="I1239">
        <f>DATEDIF(data[[#This Row],[join_date]],data[[#This Row],[buy_date]],"M")</f>
        <v>0</v>
      </c>
    </row>
    <row r="1240" spans="1:9" x14ac:dyDescent="0.25">
      <c r="A1240" t="s">
        <v>301</v>
      </c>
      <c r="B1240" t="s">
        <v>30</v>
      </c>
      <c r="C1240" s="1">
        <v>44821</v>
      </c>
      <c r="D1240" s="1">
        <v>44854</v>
      </c>
      <c r="E1240">
        <f>VLOOKUP(data[[#This Row],[id_campaign]],campaign[],4,FALSE)</f>
        <v>28</v>
      </c>
      <c r="F1240" t="str">
        <f>VLOOKUP(data[[#This Row],[id_campaign]],campaign[],2,FALSE)</f>
        <v>NotNewCellphoneUser</v>
      </c>
      <c r="G1240" t="str">
        <f>VLOOKUP(data[[#This Row],[id_customer]],customer[],2,FALSE)</f>
        <v>Wendeline Batiste</v>
      </c>
      <c r="H1240" t="str">
        <f>data[[#This Row],[id_customer]]&amp;data[[#This Row],[id_campaign]]</f>
        <v>C0065cam14</v>
      </c>
      <c r="I1240">
        <f>DATEDIF(data[[#This Row],[join_date]],data[[#This Row],[buy_date]],"M")</f>
        <v>1</v>
      </c>
    </row>
    <row r="1241" spans="1:9" x14ac:dyDescent="0.25">
      <c r="A1241" t="s">
        <v>301</v>
      </c>
      <c r="B1241" t="s">
        <v>30</v>
      </c>
      <c r="C1241" s="1">
        <v>44821</v>
      </c>
      <c r="D1241" s="1">
        <v>44926</v>
      </c>
      <c r="E1241">
        <f>VLOOKUP(data[[#This Row],[id_campaign]],campaign[],4,FALSE)</f>
        <v>28</v>
      </c>
      <c r="F1241" t="str">
        <f>VLOOKUP(data[[#This Row],[id_campaign]],campaign[],2,FALSE)</f>
        <v>NotNewCellphoneUser</v>
      </c>
      <c r="G1241" t="str">
        <f>VLOOKUP(data[[#This Row],[id_customer]],customer[],2,FALSE)</f>
        <v>Wendeline Batiste</v>
      </c>
      <c r="H1241" t="str">
        <f>data[[#This Row],[id_customer]]&amp;data[[#This Row],[id_campaign]]</f>
        <v>C0065cam14</v>
      </c>
      <c r="I1241">
        <f>DATEDIF(data[[#This Row],[join_date]],data[[#This Row],[buy_date]],"M")</f>
        <v>3</v>
      </c>
    </row>
    <row r="1242" spans="1:9" x14ac:dyDescent="0.25">
      <c r="A1242" t="s">
        <v>301</v>
      </c>
      <c r="B1242" t="s">
        <v>30</v>
      </c>
      <c r="C1242" s="1">
        <v>44821</v>
      </c>
      <c r="D1242" s="1">
        <v>44947</v>
      </c>
      <c r="E1242">
        <f>VLOOKUP(data[[#This Row],[id_campaign]],campaign[],4,FALSE)</f>
        <v>28</v>
      </c>
      <c r="F1242" t="str">
        <f>VLOOKUP(data[[#This Row],[id_campaign]],campaign[],2,FALSE)</f>
        <v>NotNewCellphoneUser</v>
      </c>
      <c r="G1242" t="str">
        <f>VLOOKUP(data[[#This Row],[id_customer]],customer[],2,FALSE)</f>
        <v>Wendeline Batiste</v>
      </c>
      <c r="H1242" t="str">
        <f>data[[#This Row],[id_customer]]&amp;data[[#This Row],[id_campaign]]</f>
        <v>C0065cam14</v>
      </c>
      <c r="I1242">
        <f>DATEDIF(data[[#This Row],[join_date]],data[[#This Row],[buy_date]],"M")</f>
        <v>4</v>
      </c>
    </row>
    <row r="1243" spans="1:9" x14ac:dyDescent="0.25">
      <c r="A1243" t="s">
        <v>301</v>
      </c>
      <c r="B1243" t="s">
        <v>30</v>
      </c>
      <c r="C1243" s="1">
        <v>44821</v>
      </c>
      <c r="D1243" s="1">
        <v>44984</v>
      </c>
      <c r="E1243">
        <f>VLOOKUP(data[[#This Row],[id_campaign]],campaign[],4,FALSE)</f>
        <v>28</v>
      </c>
      <c r="F1243" t="str">
        <f>VLOOKUP(data[[#This Row],[id_campaign]],campaign[],2,FALSE)</f>
        <v>NotNewCellphoneUser</v>
      </c>
      <c r="G1243" t="str">
        <f>VLOOKUP(data[[#This Row],[id_customer]],customer[],2,FALSE)</f>
        <v>Wendeline Batiste</v>
      </c>
      <c r="H1243" t="str">
        <f>data[[#This Row],[id_customer]]&amp;data[[#This Row],[id_campaign]]</f>
        <v>C0065cam14</v>
      </c>
      <c r="I1243">
        <f>DATEDIF(data[[#This Row],[join_date]],data[[#This Row],[buy_date]],"M")</f>
        <v>5</v>
      </c>
    </row>
    <row r="1244" spans="1:9" x14ac:dyDescent="0.25">
      <c r="A1244" t="s">
        <v>301</v>
      </c>
      <c r="B1244" t="s">
        <v>30</v>
      </c>
      <c r="C1244" s="1">
        <v>44821</v>
      </c>
      <c r="D1244" s="1">
        <v>45012</v>
      </c>
      <c r="E1244">
        <f>VLOOKUP(data[[#This Row],[id_campaign]],campaign[],4,FALSE)</f>
        <v>28</v>
      </c>
      <c r="F1244" t="str">
        <f>VLOOKUP(data[[#This Row],[id_campaign]],campaign[],2,FALSE)</f>
        <v>NotNewCellphoneUser</v>
      </c>
      <c r="G1244" t="str">
        <f>VLOOKUP(data[[#This Row],[id_customer]],customer[],2,FALSE)</f>
        <v>Wendeline Batiste</v>
      </c>
      <c r="H1244" t="str">
        <f>data[[#This Row],[id_customer]]&amp;data[[#This Row],[id_campaign]]</f>
        <v>C0065cam14</v>
      </c>
      <c r="I1244">
        <f>DATEDIF(data[[#This Row],[join_date]],data[[#This Row],[buy_date]],"M")</f>
        <v>6</v>
      </c>
    </row>
    <row r="1245" spans="1:9" x14ac:dyDescent="0.25">
      <c r="A1245" t="s">
        <v>301</v>
      </c>
      <c r="B1245" t="s">
        <v>30</v>
      </c>
      <c r="C1245" s="1">
        <v>44821</v>
      </c>
      <c r="D1245" s="1">
        <v>45065</v>
      </c>
      <c r="E1245">
        <f>VLOOKUP(data[[#This Row],[id_campaign]],campaign[],4,FALSE)</f>
        <v>28</v>
      </c>
      <c r="F1245" t="str">
        <f>VLOOKUP(data[[#This Row],[id_campaign]],campaign[],2,FALSE)</f>
        <v>NotNewCellphoneUser</v>
      </c>
      <c r="G1245" t="str">
        <f>VLOOKUP(data[[#This Row],[id_customer]],customer[],2,FALSE)</f>
        <v>Wendeline Batiste</v>
      </c>
      <c r="H1245" t="str">
        <f>data[[#This Row],[id_customer]]&amp;data[[#This Row],[id_campaign]]</f>
        <v>C0065cam14</v>
      </c>
      <c r="I1245">
        <f>DATEDIF(data[[#This Row],[join_date]],data[[#This Row],[buy_date]],"M")</f>
        <v>8</v>
      </c>
    </row>
    <row r="1246" spans="1:9" x14ac:dyDescent="0.25">
      <c r="A1246" t="s">
        <v>305</v>
      </c>
      <c r="B1246" t="s">
        <v>6</v>
      </c>
      <c r="C1246" s="1">
        <v>44784</v>
      </c>
      <c r="D1246" s="1">
        <v>44784</v>
      </c>
      <c r="E1246">
        <f>VLOOKUP(data[[#This Row],[id_campaign]],campaign[],4,FALSE)</f>
        <v>26</v>
      </c>
      <c r="F1246" t="str">
        <f>VLOOKUP(data[[#This Row],[id_campaign]],campaign[],2,FALSE)</f>
        <v>HandsetRefurbished</v>
      </c>
      <c r="G1246" t="str">
        <f>VLOOKUP(data[[#This Row],[id_customer]],customer[],2,FALSE)</f>
        <v>De witt Elener</v>
      </c>
      <c r="H1246" t="str">
        <f>data[[#This Row],[id_customer]]&amp;data[[#This Row],[id_campaign]]</f>
        <v>C0066cam02</v>
      </c>
      <c r="I1246">
        <f>DATEDIF(data[[#This Row],[join_date]],data[[#This Row],[buy_date]],"M")</f>
        <v>0</v>
      </c>
    </row>
    <row r="1247" spans="1:9" x14ac:dyDescent="0.25">
      <c r="A1247" t="s">
        <v>305</v>
      </c>
      <c r="B1247" t="s">
        <v>6</v>
      </c>
      <c r="C1247" s="1">
        <v>44784</v>
      </c>
      <c r="D1247" s="1">
        <v>44826</v>
      </c>
      <c r="E1247">
        <f>VLOOKUP(data[[#This Row],[id_campaign]],campaign[],4,FALSE)</f>
        <v>26</v>
      </c>
      <c r="F1247" t="str">
        <f>VLOOKUP(data[[#This Row],[id_campaign]],campaign[],2,FALSE)</f>
        <v>HandsetRefurbished</v>
      </c>
      <c r="G1247" t="str">
        <f>VLOOKUP(data[[#This Row],[id_customer]],customer[],2,FALSE)</f>
        <v>De witt Elener</v>
      </c>
      <c r="H1247" t="str">
        <f>data[[#This Row],[id_customer]]&amp;data[[#This Row],[id_campaign]]</f>
        <v>C0066cam02</v>
      </c>
      <c r="I1247">
        <f>DATEDIF(data[[#This Row],[join_date]],data[[#This Row],[buy_date]],"M")</f>
        <v>1</v>
      </c>
    </row>
    <row r="1248" spans="1:9" x14ac:dyDescent="0.25">
      <c r="A1248" t="s">
        <v>305</v>
      </c>
      <c r="B1248" t="s">
        <v>6</v>
      </c>
      <c r="C1248" s="1">
        <v>44784</v>
      </c>
      <c r="D1248" s="1">
        <v>44855</v>
      </c>
      <c r="E1248">
        <f>VLOOKUP(data[[#This Row],[id_campaign]],campaign[],4,FALSE)</f>
        <v>26</v>
      </c>
      <c r="F1248" t="str">
        <f>VLOOKUP(data[[#This Row],[id_campaign]],campaign[],2,FALSE)</f>
        <v>HandsetRefurbished</v>
      </c>
      <c r="G1248" t="str">
        <f>VLOOKUP(data[[#This Row],[id_customer]],customer[],2,FALSE)</f>
        <v>De witt Elener</v>
      </c>
      <c r="H1248" t="str">
        <f>data[[#This Row],[id_customer]]&amp;data[[#This Row],[id_campaign]]</f>
        <v>C0066cam02</v>
      </c>
      <c r="I1248">
        <f>DATEDIF(data[[#This Row],[join_date]],data[[#This Row],[buy_date]],"M")</f>
        <v>2</v>
      </c>
    </row>
    <row r="1249" spans="1:9" x14ac:dyDescent="0.25">
      <c r="A1249" t="s">
        <v>305</v>
      </c>
      <c r="B1249" t="s">
        <v>6</v>
      </c>
      <c r="C1249" s="1">
        <v>44784</v>
      </c>
      <c r="D1249" s="1">
        <v>44891</v>
      </c>
      <c r="E1249">
        <f>VLOOKUP(data[[#This Row],[id_campaign]],campaign[],4,FALSE)</f>
        <v>26</v>
      </c>
      <c r="F1249" t="str">
        <f>VLOOKUP(data[[#This Row],[id_campaign]],campaign[],2,FALSE)</f>
        <v>HandsetRefurbished</v>
      </c>
      <c r="G1249" t="str">
        <f>VLOOKUP(data[[#This Row],[id_customer]],customer[],2,FALSE)</f>
        <v>De witt Elener</v>
      </c>
      <c r="H1249" t="str">
        <f>data[[#This Row],[id_customer]]&amp;data[[#This Row],[id_campaign]]</f>
        <v>C0066cam02</v>
      </c>
      <c r="I1249">
        <f>DATEDIF(data[[#This Row],[join_date]],data[[#This Row],[buy_date]],"M")</f>
        <v>3</v>
      </c>
    </row>
    <row r="1250" spans="1:9" x14ac:dyDescent="0.25">
      <c r="A1250" t="s">
        <v>305</v>
      </c>
      <c r="B1250" t="s">
        <v>6</v>
      </c>
      <c r="C1250" s="1">
        <v>44784</v>
      </c>
      <c r="D1250" s="1">
        <v>44913</v>
      </c>
      <c r="E1250">
        <f>VLOOKUP(data[[#This Row],[id_campaign]],campaign[],4,FALSE)</f>
        <v>26</v>
      </c>
      <c r="F1250" t="str">
        <f>VLOOKUP(data[[#This Row],[id_campaign]],campaign[],2,FALSE)</f>
        <v>HandsetRefurbished</v>
      </c>
      <c r="G1250" t="str">
        <f>VLOOKUP(data[[#This Row],[id_customer]],customer[],2,FALSE)</f>
        <v>De witt Elener</v>
      </c>
      <c r="H1250" t="str">
        <f>data[[#This Row],[id_customer]]&amp;data[[#This Row],[id_campaign]]</f>
        <v>C0066cam02</v>
      </c>
      <c r="I1250">
        <f>DATEDIF(data[[#This Row],[join_date]],data[[#This Row],[buy_date]],"M")</f>
        <v>4</v>
      </c>
    </row>
    <row r="1251" spans="1:9" x14ac:dyDescent="0.25">
      <c r="A1251" t="s">
        <v>305</v>
      </c>
      <c r="B1251" t="s">
        <v>6</v>
      </c>
      <c r="C1251" s="1">
        <v>44784</v>
      </c>
      <c r="D1251" s="1">
        <v>44945</v>
      </c>
      <c r="E1251">
        <f>VLOOKUP(data[[#This Row],[id_campaign]],campaign[],4,FALSE)</f>
        <v>26</v>
      </c>
      <c r="F1251" t="str">
        <f>VLOOKUP(data[[#This Row],[id_campaign]],campaign[],2,FALSE)</f>
        <v>HandsetRefurbished</v>
      </c>
      <c r="G1251" t="str">
        <f>VLOOKUP(data[[#This Row],[id_customer]],customer[],2,FALSE)</f>
        <v>De witt Elener</v>
      </c>
      <c r="H1251" t="str">
        <f>data[[#This Row],[id_customer]]&amp;data[[#This Row],[id_campaign]]</f>
        <v>C0066cam02</v>
      </c>
      <c r="I1251">
        <f>DATEDIF(data[[#This Row],[join_date]],data[[#This Row],[buy_date]],"M")</f>
        <v>5</v>
      </c>
    </row>
    <row r="1252" spans="1:9" x14ac:dyDescent="0.25">
      <c r="A1252" t="s">
        <v>305</v>
      </c>
      <c r="B1252" t="s">
        <v>6</v>
      </c>
      <c r="C1252" s="1">
        <v>44784</v>
      </c>
      <c r="D1252" s="1">
        <v>44977</v>
      </c>
      <c r="E1252">
        <f>VLOOKUP(data[[#This Row],[id_campaign]],campaign[],4,FALSE)</f>
        <v>26</v>
      </c>
      <c r="F1252" t="str">
        <f>VLOOKUP(data[[#This Row],[id_campaign]],campaign[],2,FALSE)</f>
        <v>HandsetRefurbished</v>
      </c>
      <c r="G1252" t="str">
        <f>VLOOKUP(data[[#This Row],[id_customer]],customer[],2,FALSE)</f>
        <v>De witt Elener</v>
      </c>
      <c r="H1252" t="str">
        <f>data[[#This Row],[id_customer]]&amp;data[[#This Row],[id_campaign]]</f>
        <v>C0066cam02</v>
      </c>
      <c r="I1252">
        <f>DATEDIF(data[[#This Row],[join_date]],data[[#This Row],[buy_date]],"M")</f>
        <v>6</v>
      </c>
    </row>
    <row r="1253" spans="1:9" x14ac:dyDescent="0.25">
      <c r="A1253" t="s">
        <v>305</v>
      </c>
      <c r="B1253" t="s">
        <v>6</v>
      </c>
      <c r="C1253" s="1">
        <v>44784</v>
      </c>
      <c r="D1253" s="1">
        <v>45009</v>
      </c>
      <c r="E1253">
        <f>VLOOKUP(data[[#This Row],[id_campaign]],campaign[],4,FALSE)</f>
        <v>26</v>
      </c>
      <c r="F1253" t="str">
        <f>VLOOKUP(data[[#This Row],[id_campaign]],campaign[],2,FALSE)</f>
        <v>HandsetRefurbished</v>
      </c>
      <c r="G1253" t="str">
        <f>VLOOKUP(data[[#This Row],[id_customer]],customer[],2,FALSE)</f>
        <v>De witt Elener</v>
      </c>
      <c r="H1253" t="str">
        <f>data[[#This Row],[id_customer]]&amp;data[[#This Row],[id_campaign]]</f>
        <v>C0066cam02</v>
      </c>
      <c r="I1253">
        <f>DATEDIF(data[[#This Row],[join_date]],data[[#This Row],[buy_date]],"M")</f>
        <v>7</v>
      </c>
    </row>
    <row r="1254" spans="1:9" x14ac:dyDescent="0.25">
      <c r="A1254" t="s">
        <v>305</v>
      </c>
      <c r="B1254" t="s">
        <v>6</v>
      </c>
      <c r="C1254" s="1">
        <v>44784</v>
      </c>
      <c r="D1254" s="1">
        <v>45029</v>
      </c>
      <c r="E1254">
        <f>VLOOKUP(data[[#This Row],[id_campaign]],campaign[],4,FALSE)</f>
        <v>26</v>
      </c>
      <c r="F1254" t="str">
        <f>VLOOKUP(data[[#This Row],[id_campaign]],campaign[],2,FALSE)</f>
        <v>HandsetRefurbished</v>
      </c>
      <c r="G1254" t="str">
        <f>VLOOKUP(data[[#This Row],[id_customer]],customer[],2,FALSE)</f>
        <v>De witt Elener</v>
      </c>
      <c r="H1254" t="str">
        <f>data[[#This Row],[id_customer]]&amp;data[[#This Row],[id_campaign]]</f>
        <v>C0066cam02</v>
      </c>
      <c r="I1254">
        <f>DATEDIF(data[[#This Row],[join_date]],data[[#This Row],[buy_date]],"M")</f>
        <v>8</v>
      </c>
    </row>
    <row r="1255" spans="1:9" x14ac:dyDescent="0.25">
      <c r="A1255" t="s">
        <v>305</v>
      </c>
      <c r="B1255" t="s">
        <v>36</v>
      </c>
      <c r="C1255" s="1">
        <v>44827</v>
      </c>
      <c r="D1255" s="1">
        <v>44827</v>
      </c>
      <c r="E1255">
        <f>VLOOKUP(data[[#This Row],[id_campaign]],campaign[],4,FALSE)</f>
        <v>29</v>
      </c>
      <c r="F1255" t="str">
        <f>VLOOKUP(data[[#This Row],[id_campaign]],campaign[],2,FALSE)</f>
        <v>MaritalStatus</v>
      </c>
      <c r="G1255" t="str">
        <f>VLOOKUP(data[[#This Row],[id_customer]],customer[],2,FALSE)</f>
        <v>De witt Elener</v>
      </c>
      <c r="H1255" t="str">
        <f>data[[#This Row],[id_customer]]&amp;data[[#This Row],[id_campaign]]</f>
        <v>C0066cam17</v>
      </c>
      <c r="I1255">
        <f>DATEDIF(data[[#This Row],[join_date]],data[[#This Row],[buy_date]],"M")</f>
        <v>0</v>
      </c>
    </row>
    <row r="1256" spans="1:9" x14ac:dyDescent="0.25">
      <c r="A1256" t="s">
        <v>305</v>
      </c>
      <c r="B1256" t="s">
        <v>36</v>
      </c>
      <c r="C1256" s="1">
        <v>44827</v>
      </c>
      <c r="D1256" s="1">
        <v>44861</v>
      </c>
      <c r="E1256">
        <f>VLOOKUP(data[[#This Row],[id_campaign]],campaign[],4,FALSE)</f>
        <v>29</v>
      </c>
      <c r="F1256" t="str">
        <f>VLOOKUP(data[[#This Row],[id_campaign]],campaign[],2,FALSE)</f>
        <v>MaritalStatus</v>
      </c>
      <c r="G1256" t="str">
        <f>VLOOKUP(data[[#This Row],[id_customer]],customer[],2,FALSE)</f>
        <v>De witt Elener</v>
      </c>
      <c r="H1256" t="str">
        <f>data[[#This Row],[id_customer]]&amp;data[[#This Row],[id_campaign]]</f>
        <v>C0066cam17</v>
      </c>
      <c r="I1256">
        <f>DATEDIF(data[[#This Row],[join_date]],data[[#This Row],[buy_date]],"M")</f>
        <v>1</v>
      </c>
    </row>
    <row r="1257" spans="1:9" x14ac:dyDescent="0.25">
      <c r="A1257" t="s">
        <v>305</v>
      </c>
      <c r="B1257" t="s">
        <v>36</v>
      </c>
      <c r="C1257" s="1">
        <v>44827</v>
      </c>
      <c r="D1257" s="1">
        <v>44895</v>
      </c>
      <c r="E1257">
        <f>VLOOKUP(data[[#This Row],[id_campaign]],campaign[],4,FALSE)</f>
        <v>29</v>
      </c>
      <c r="F1257" t="str">
        <f>VLOOKUP(data[[#This Row],[id_campaign]],campaign[],2,FALSE)</f>
        <v>MaritalStatus</v>
      </c>
      <c r="G1257" t="str">
        <f>VLOOKUP(data[[#This Row],[id_customer]],customer[],2,FALSE)</f>
        <v>De witt Elener</v>
      </c>
      <c r="H1257" t="str">
        <f>data[[#This Row],[id_customer]]&amp;data[[#This Row],[id_campaign]]</f>
        <v>C0066cam17</v>
      </c>
      <c r="I1257">
        <f>DATEDIF(data[[#This Row],[join_date]],data[[#This Row],[buy_date]],"M")</f>
        <v>2</v>
      </c>
    </row>
    <row r="1258" spans="1:9" x14ac:dyDescent="0.25">
      <c r="A1258" t="s">
        <v>305</v>
      </c>
      <c r="B1258" t="s">
        <v>36</v>
      </c>
      <c r="C1258" s="1">
        <v>44827</v>
      </c>
      <c r="D1258" s="1">
        <v>44897</v>
      </c>
      <c r="E1258">
        <f>VLOOKUP(data[[#This Row],[id_campaign]],campaign[],4,FALSE)</f>
        <v>29</v>
      </c>
      <c r="F1258" t="str">
        <f>VLOOKUP(data[[#This Row],[id_campaign]],campaign[],2,FALSE)</f>
        <v>MaritalStatus</v>
      </c>
      <c r="G1258" t="str">
        <f>VLOOKUP(data[[#This Row],[id_customer]],customer[],2,FALSE)</f>
        <v>De witt Elener</v>
      </c>
      <c r="H1258" t="str">
        <f>data[[#This Row],[id_customer]]&amp;data[[#This Row],[id_campaign]]</f>
        <v>C0066cam17</v>
      </c>
      <c r="I1258">
        <f>DATEDIF(data[[#This Row],[join_date]],data[[#This Row],[buy_date]],"M")</f>
        <v>2</v>
      </c>
    </row>
    <row r="1259" spans="1:9" x14ac:dyDescent="0.25">
      <c r="A1259" t="s">
        <v>305</v>
      </c>
      <c r="B1259" t="s">
        <v>36</v>
      </c>
      <c r="C1259" s="1">
        <v>44827</v>
      </c>
      <c r="D1259" s="1">
        <v>44953</v>
      </c>
      <c r="E1259">
        <f>VLOOKUP(data[[#This Row],[id_campaign]],campaign[],4,FALSE)</f>
        <v>29</v>
      </c>
      <c r="F1259" t="str">
        <f>VLOOKUP(data[[#This Row],[id_campaign]],campaign[],2,FALSE)</f>
        <v>MaritalStatus</v>
      </c>
      <c r="G1259" t="str">
        <f>VLOOKUP(data[[#This Row],[id_customer]],customer[],2,FALSE)</f>
        <v>De witt Elener</v>
      </c>
      <c r="H1259" t="str">
        <f>data[[#This Row],[id_customer]]&amp;data[[#This Row],[id_campaign]]</f>
        <v>C0066cam17</v>
      </c>
      <c r="I1259">
        <f>DATEDIF(data[[#This Row],[join_date]],data[[#This Row],[buy_date]],"M")</f>
        <v>4</v>
      </c>
    </row>
    <row r="1260" spans="1:9" x14ac:dyDescent="0.25">
      <c r="A1260" t="s">
        <v>305</v>
      </c>
      <c r="B1260" t="s">
        <v>36</v>
      </c>
      <c r="C1260" s="1">
        <v>44827</v>
      </c>
      <c r="D1260" s="1">
        <v>44983</v>
      </c>
      <c r="E1260">
        <f>VLOOKUP(data[[#This Row],[id_campaign]],campaign[],4,FALSE)</f>
        <v>29</v>
      </c>
      <c r="F1260" t="str">
        <f>VLOOKUP(data[[#This Row],[id_campaign]],campaign[],2,FALSE)</f>
        <v>MaritalStatus</v>
      </c>
      <c r="G1260" t="str">
        <f>VLOOKUP(data[[#This Row],[id_customer]],customer[],2,FALSE)</f>
        <v>De witt Elener</v>
      </c>
      <c r="H1260" t="str">
        <f>data[[#This Row],[id_customer]]&amp;data[[#This Row],[id_campaign]]</f>
        <v>C0066cam17</v>
      </c>
      <c r="I1260">
        <f>DATEDIF(data[[#This Row],[join_date]],data[[#This Row],[buy_date]],"M")</f>
        <v>5</v>
      </c>
    </row>
    <row r="1261" spans="1:9" x14ac:dyDescent="0.25">
      <c r="A1261" t="s">
        <v>305</v>
      </c>
      <c r="B1261" t="s">
        <v>36</v>
      </c>
      <c r="C1261" s="1">
        <v>44827</v>
      </c>
      <c r="D1261" s="1">
        <v>45013</v>
      </c>
      <c r="E1261">
        <f>VLOOKUP(data[[#This Row],[id_campaign]],campaign[],4,FALSE)</f>
        <v>29</v>
      </c>
      <c r="F1261" t="str">
        <f>VLOOKUP(data[[#This Row],[id_campaign]],campaign[],2,FALSE)</f>
        <v>MaritalStatus</v>
      </c>
      <c r="G1261" t="str">
        <f>VLOOKUP(data[[#This Row],[id_customer]],customer[],2,FALSE)</f>
        <v>De witt Elener</v>
      </c>
      <c r="H1261" t="str">
        <f>data[[#This Row],[id_customer]]&amp;data[[#This Row],[id_campaign]]</f>
        <v>C0066cam17</v>
      </c>
      <c r="I1261">
        <f>DATEDIF(data[[#This Row],[join_date]],data[[#This Row],[buy_date]],"M")</f>
        <v>6</v>
      </c>
    </row>
    <row r="1262" spans="1:9" x14ac:dyDescent="0.25">
      <c r="A1262" t="s">
        <v>305</v>
      </c>
      <c r="B1262" t="s">
        <v>36</v>
      </c>
      <c r="C1262" s="1">
        <v>44827</v>
      </c>
      <c r="D1262" s="1">
        <v>45022</v>
      </c>
      <c r="E1262">
        <f>VLOOKUP(data[[#This Row],[id_campaign]],campaign[],4,FALSE)</f>
        <v>29</v>
      </c>
      <c r="F1262" t="str">
        <f>VLOOKUP(data[[#This Row],[id_campaign]],campaign[],2,FALSE)</f>
        <v>MaritalStatus</v>
      </c>
      <c r="G1262" t="str">
        <f>VLOOKUP(data[[#This Row],[id_customer]],customer[],2,FALSE)</f>
        <v>De witt Elener</v>
      </c>
      <c r="H1262" t="str">
        <f>data[[#This Row],[id_customer]]&amp;data[[#This Row],[id_campaign]]</f>
        <v>C0066cam17</v>
      </c>
      <c r="I1262">
        <f>DATEDIF(data[[#This Row],[join_date]],data[[#This Row],[buy_date]],"M")</f>
        <v>6</v>
      </c>
    </row>
    <row r="1263" spans="1:9" x14ac:dyDescent="0.25">
      <c r="A1263" t="s">
        <v>305</v>
      </c>
      <c r="B1263" t="s">
        <v>36</v>
      </c>
      <c r="C1263" s="1">
        <v>44827</v>
      </c>
      <c r="D1263" s="1">
        <v>45075</v>
      </c>
      <c r="E1263">
        <f>VLOOKUP(data[[#This Row],[id_campaign]],campaign[],4,FALSE)</f>
        <v>29</v>
      </c>
      <c r="F1263" t="str">
        <f>VLOOKUP(data[[#This Row],[id_campaign]],campaign[],2,FALSE)</f>
        <v>MaritalStatus</v>
      </c>
      <c r="G1263" t="str">
        <f>VLOOKUP(data[[#This Row],[id_customer]],customer[],2,FALSE)</f>
        <v>De witt Elener</v>
      </c>
      <c r="H1263" t="str">
        <f>data[[#This Row],[id_customer]]&amp;data[[#This Row],[id_campaign]]</f>
        <v>C0066cam17</v>
      </c>
      <c r="I1263">
        <f>DATEDIF(data[[#This Row],[join_date]],data[[#This Row],[buy_date]],"M")</f>
        <v>8</v>
      </c>
    </row>
    <row r="1264" spans="1:9" x14ac:dyDescent="0.25">
      <c r="A1264" t="s">
        <v>305</v>
      </c>
      <c r="B1264" t="s">
        <v>36</v>
      </c>
      <c r="C1264" s="1">
        <v>44827</v>
      </c>
      <c r="D1264" s="1">
        <v>45080</v>
      </c>
      <c r="E1264">
        <f>VLOOKUP(data[[#This Row],[id_campaign]],campaign[],4,FALSE)</f>
        <v>29</v>
      </c>
      <c r="F1264" t="str">
        <f>VLOOKUP(data[[#This Row],[id_campaign]],campaign[],2,FALSE)</f>
        <v>MaritalStatus</v>
      </c>
      <c r="G1264" t="str">
        <f>VLOOKUP(data[[#This Row],[id_customer]],customer[],2,FALSE)</f>
        <v>De witt Elener</v>
      </c>
      <c r="H1264" t="str">
        <f>data[[#This Row],[id_customer]]&amp;data[[#This Row],[id_campaign]]</f>
        <v>C0066cam17</v>
      </c>
      <c r="I1264">
        <f>DATEDIF(data[[#This Row],[join_date]],data[[#This Row],[buy_date]],"M")</f>
        <v>8</v>
      </c>
    </row>
    <row r="1265" spans="1:9" x14ac:dyDescent="0.25">
      <c r="A1265" t="s">
        <v>305</v>
      </c>
      <c r="B1265" t="s">
        <v>20</v>
      </c>
      <c r="C1265" s="1">
        <v>44916</v>
      </c>
      <c r="D1265" s="1">
        <v>44916</v>
      </c>
      <c r="E1265">
        <f>VLOOKUP(data[[#This Row],[id_campaign]],campaign[],4,FALSE)</f>
        <v>75</v>
      </c>
      <c r="F1265" t="str">
        <f>VLOOKUP(data[[#This Row],[id_campaign]],campaign[],2,FALSE)</f>
        <v>OptOutMailings</v>
      </c>
      <c r="G1265" t="str">
        <f>VLOOKUP(data[[#This Row],[id_customer]],customer[],2,FALSE)</f>
        <v>De witt Elener</v>
      </c>
      <c r="H1265" t="str">
        <f>data[[#This Row],[id_customer]]&amp;data[[#This Row],[id_campaign]]</f>
        <v>C0066cam09</v>
      </c>
      <c r="I1265">
        <f>DATEDIF(data[[#This Row],[join_date]],data[[#This Row],[buy_date]],"M")</f>
        <v>0</v>
      </c>
    </row>
    <row r="1266" spans="1:9" x14ac:dyDescent="0.25">
      <c r="A1266" t="s">
        <v>305</v>
      </c>
      <c r="B1266" t="s">
        <v>20</v>
      </c>
      <c r="C1266" s="1">
        <v>44916</v>
      </c>
      <c r="D1266" s="1">
        <v>44957</v>
      </c>
      <c r="E1266">
        <f>VLOOKUP(data[[#This Row],[id_campaign]],campaign[],4,FALSE)</f>
        <v>75</v>
      </c>
      <c r="F1266" t="str">
        <f>VLOOKUP(data[[#This Row],[id_campaign]],campaign[],2,FALSE)</f>
        <v>OptOutMailings</v>
      </c>
      <c r="G1266" t="str">
        <f>VLOOKUP(data[[#This Row],[id_customer]],customer[],2,FALSE)</f>
        <v>De witt Elener</v>
      </c>
      <c r="H1266" t="str">
        <f>data[[#This Row],[id_customer]]&amp;data[[#This Row],[id_campaign]]</f>
        <v>C0066cam09</v>
      </c>
      <c r="I1266">
        <f>DATEDIF(data[[#This Row],[join_date]],data[[#This Row],[buy_date]],"M")</f>
        <v>1</v>
      </c>
    </row>
    <row r="1267" spans="1:9" x14ac:dyDescent="0.25">
      <c r="A1267" t="s">
        <v>305</v>
      </c>
      <c r="B1267" t="s">
        <v>20</v>
      </c>
      <c r="C1267" s="1">
        <v>44916</v>
      </c>
      <c r="D1267" s="1">
        <v>44978</v>
      </c>
      <c r="E1267">
        <f>VLOOKUP(data[[#This Row],[id_campaign]],campaign[],4,FALSE)</f>
        <v>75</v>
      </c>
      <c r="F1267" t="str">
        <f>VLOOKUP(data[[#This Row],[id_campaign]],campaign[],2,FALSE)</f>
        <v>OptOutMailings</v>
      </c>
      <c r="G1267" t="str">
        <f>VLOOKUP(data[[#This Row],[id_customer]],customer[],2,FALSE)</f>
        <v>De witt Elener</v>
      </c>
      <c r="H1267" t="str">
        <f>data[[#This Row],[id_customer]]&amp;data[[#This Row],[id_campaign]]</f>
        <v>C0066cam09</v>
      </c>
      <c r="I1267">
        <f>DATEDIF(data[[#This Row],[join_date]],data[[#This Row],[buy_date]],"M")</f>
        <v>2</v>
      </c>
    </row>
    <row r="1268" spans="1:9" x14ac:dyDescent="0.25">
      <c r="A1268" t="s">
        <v>305</v>
      </c>
      <c r="B1268" t="s">
        <v>20</v>
      </c>
      <c r="C1268" s="1">
        <v>44916</v>
      </c>
      <c r="D1268" s="1">
        <v>45010</v>
      </c>
      <c r="E1268">
        <f>VLOOKUP(data[[#This Row],[id_campaign]],campaign[],4,FALSE)</f>
        <v>75</v>
      </c>
      <c r="F1268" t="str">
        <f>VLOOKUP(data[[#This Row],[id_campaign]],campaign[],2,FALSE)</f>
        <v>OptOutMailings</v>
      </c>
      <c r="G1268" t="str">
        <f>VLOOKUP(data[[#This Row],[id_customer]],customer[],2,FALSE)</f>
        <v>De witt Elener</v>
      </c>
      <c r="H1268" t="str">
        <f>data[[#This Row],[id_customer]]&amp;data[[#This Row],[id_campaign]]</f>
        <v>C0066cam09</v>
      </c>
      <c r="I1268">
        <f>DATEDIF(data[[#This Row],[join_date]],data[[#This Row],[buy_date]],"M")</f>
        <v>3</v>
      </c>
    </row>
    <row r="1269" spans="1:9" x14ac:dyDescent="0.25">
      <c r="A1269" t="s">
        <v>305</v>
      </c>
      <c r="B1269" t="s">
        <v>20</v>
      </c>
      <c r="C1269" s="1">
        <v>44916</v>
      </c>
      <c r="D1269" s="1">
        <v>45037</v>
      </c>
      <c r="E1269">
        <f>VLOOKUP(data[[#This Row],[id_campaign]],campaign[],4,FALSE)</f>
        <v>75</v>
      </c>
      <c r="F1269" t="str">
        <f>VLOOKUP(data[[#This Row],[id_campaign]],campaign[],2,FALSE)</f>
        <v>OptOutMailings</v>
      </c>
      <c r="G1269" t="str">
        <f>VLOOKUP(data[[#This Row],[id_customer]],customer[],2,FALSE)</f>
        <v>De witt Elener</v>
      </c>
      <c r="H1269" t="str">
        <f>data[[#This Row],[id_customer]]&amp;data[[#This Row],[id_campaign]]</f>
        <v>C0066cam09</v>
      </c>
      <c r="I1269">
        <f>DATEDIF(data[[#This Row],[join_date]],data[[#This Row],[buy_date]],"M")</f>
        <v>4</v>
      </c>
    </row>
    <row r="1270" spans="1:9" x14ac:dyDescent="0.25">
      <c r="A1270" t="s">
        <v>305</v>
      </c>
      <c r="B1270" t="s">
        <v>20</v>
      </c>
      <c r="C1270" s="1">
        <v>44916</v>
      </c>
      <c r="D1270" s="1">
        <v>45072</v>
      </c>
      <c r="E1270">
        <f>VLOOKUP(data[[#This Row],[id_campaign]],campaign[],4,FALSE)</f>
        <v>75</v>
      </c>
      <c r="F1270" t="str">
        <f>VLOOKUP(data[[#This Row],[id_campaign]],campaign[],2,FALSE)</f>
        <v>OptOutMailings</v>
      </c>
      <c r="G1270" t="str">
        <f>VLOOKUP(data[[#This Row],[id_customer]],customer[],2,FALSE)</f>
        <v>De witt Elener</v>
      </c>
      <c r="H1270" t="str">
        <f>data[[#This Row],[id_customer]]&amp;data[[#This Row],[id_campaign]]</f>
        <v>C0066cam09</v>
      </c>
      <c r="I1270">
        <f>DATEDIF(data[[#This Row],[join_date]],data[[#This Row],[buy_date]],"M")</f>
        <v>5</v>
      </c>
    </row>
    <row r="1271" spans="1:9" x14ac:dyDescent="0.25">
      <c r="A1271" t="s">
        <v>305</v>
      </c>
      <c r="B1271" t="s">
        <v>20</v>
      </c>
      <c r="C1271" s="1">
        <v>44916</v>
      </c>
      <c r="D1271" s="1">
        <v>45079</v>
      </c>
      <c r="E1271">
        <f>VLOOKUP(data[[#This Row],[id_campaign]],campaign[],4,FALSE)</f>
        <v>75</v>
      </c>
      <c r="F1271" t="str">
        <f>VLOOKUP(data[[#This Row],[id_campaign]],campaign[],2,FALSE)</f>
        <v>OptOutMailings</v>
      </c>
      <c r="G1271" t="str">
        <f>VLOOKUP(data[[#This Row],[id_customer]],customer[],2,FALSE)</f>
        <v>De witt Elener</v>
      </c>
      <c r="H1271" t="str">
        <f>data[[#This Row],[id_customer]]&amp;data[[#This Row],[id_campaign]]</f>
        <v>C0066cam09</v>
      </c>
      <c r="I1271">
        <f>DATEDIF(data[[#This Row],[join_date]],data[[#This Row],[buy_date]],"M")</f>
        <v>5</v>
      </c>
    </row>
    <row r="1272" spans="1:9" x14ac:dyDescent="0.25">
      <c r="A1272" t="s">
        <v>309</v>
      </c>
      <c r="B1272" t="s">
        <v>32</v>
      </c>
      <c r="C1272" s="1">
        <v>44683</v>
      </c>
      <c r="D1272" s="1">
        <v>44683</v>
      </c>
      <c r="E1272">
        <f>VLOOKUP(data[[#This Row],[id_campaign]],campaign[],4,FALSE)</f>
        <v>14</v>
      </c>
      <c r="F1272" t="str">
        <f>VLOOKUP(data[[#This Row],[id_campaign]],campaign[],2,FALSE)</f>
        <v>OwnsMotorcycle</v>
      </c>
      <c r="G1272" t="str">
        <f>VLOOKUP(data[[#This Row],[id_customer]],customer[],2,FALSE)</f>
        <v>De witt Pinfold</v>
      </c>
      <c r="H1272" t="str">
        <f>data[[#This Row],[id_customer]]&amp;data[[#This Row],[id_campaign]]</f>
        <v>C0067cam15</v>
      </c>
      <c r="I1272">
        <f>DATEDIF(data[[#This Row],[join_date]],data[[#This Row],[buy_date]],"M")</f>
        <v>0</v>
      </c>
    </row>
    <row r="1273" spans="1:9" x14ac:dyDescent="0.25">
      <c r="A1273" t="s">
        <v>309</v>
      </c>
      <c r="B1273" t="s">
        <v>32</v>
      </c>
      <c r="C1273" s="1">
        <v>44683</v>
      </c>
      <c r="D1273" s="1">
        <v>44758</v>
      </c>
      <c r="E1273">
        <f>VLOOKUP(data[[#This Row],[id_campaign]],campaign[],4,FALSE)</f>
        <v>14</v>
      </c>
      <c r="F1273" t="str">
        <f>VLOOKUP(data[[#This Row],[id_campaign]],campaign[],2,FALSE)</f>
        <v>OwnsMotorcycle</v>
      </c>
      <c r="G1273" t="str">
        <f>VLOOKUP(data[[#This Row],[id_customer]],customer[],2,FALSE)</f>
        <v>De witt Pinfold</v>
      </c>
      <c r="H1273" t="str">
        <f>data[[#This Row],[id_customer]]&amp;data[[#This Row],[id_campaign]]</f>
        <v>C0067cam15</v>
      </c>
      <c r="I1273">
        <f>DATEDIF(data[[#This Row],[join_date]],data[[#This Row],[buy_date]],"M")</f>
        <v>2</v>
      </c>
    </row>
    <row r="1274" spans="1:9" x14ac:dyDescent="0.25">
      <c r="A1274" t="s">
        <v>309</v>
      </c>
      <c r="B1274" t="s">
        <v>32</v>
      </c>
      <c r="C1274" s="1">
        <v>44683</v>
      </c>
      <c r="D1274" s="1">
        <v>44937</v>
      </c>
      <c r="E1274">
        <f>VLOOKUP(data[[#This Row],[id_campaign]],campaign[],4,FALSE)</f>
        <v>14</v>
      </c>
      <c r="F1274" t="str">
        <f>VLOOKUP(data[[#This Row],[id_campaign]],campaign[],2,FALSE)</f>
        <v>OwnsMotorcycle</v>
      </c>
      <c r="G1274" t="str">
        <f>VLOOKUP(data[[#This Row],[id_customer]],customer[],2,FALSE)</f>
        <v>De witt Pinfold</v>
      </c>
      <c r="H1274" t="str">
        <f>data[[#This Row],[id_customer]]&amp;data[[#This Row],[id_campaign]]</f>
        <v>C0067cam15</v>
      </c>
      <c r="I1274">
        <f>DATEDIF(data[[#This Row],[join_date]],data[[#This Row],[buy_date]],"M")</f>
        <v>8</v>
      </c>
    </row>
    <row r="1275" spans="1:9" x14ac:dyDescent="0.25">
      <c r="A1275" t="s">
        <v>309</v>
      </c>
      <c r="B1275" t="s">
        <v>32</v>
      </c>
      <c r="C1275" s="1">
        <v>44683</v>
      </c>
      <c r="D1275" s="1">
        <v>44974</v>
      </c>
      <c r="E1275">
        <f>VLOOKUP(data[[#This Row],[id_campaign]],campaign[],4,FALSE)</f>
        <v>14</v>
      </c>
      <c r="F1275" t="str">
        <f>VLOOKUP(data[[#This Row],[id_campaign]],campaign[],2,FALSE)</f>
        <v>OwnsMotorcycle</v>
      </c>
      <c r="G1275" t="str">
        <f>VLOOKUP(data[[#This Row],[id_customer]],customer[],2,FALSE)</f>
        <v>De witt Pinfold</v>
      </c>
      <c r="H1275" t="str">
        <f>data[[#This Row],[id_customer]]&amp;data[[#This Row],[id_campaign]]</f>
        <v>C0067cam15</v>
      </c>
      <c r="I1275">
        <f>DATEDIF(data[[#This Row],[join_date]],data[[#This Row],[buy_date]],"M")</f>
        <v>9</v>
      </c>
    </row>
    <row r="1276" spans="1:9" x14ac:dyDescent="0.25">
      <c r="A1276" t="s">
        <v>309</v>
      </c>
      <c r="B1276" t="s">
        <v>32</v>
      </c>
      <c r="C1276" s="1">
        <v>44683</v>
      </c>
      <c r="D1276" s="1">
        <v>44995</v>
      </c>
      <c r="E1276">
        <f>VLOOKUP(data[[#This Row],[id_campaign]],campaign[],4,FALSE)</f>
        <v>14</v>
      </c>
      <c r="F1276" t="str">
        <f>VLOOKUP(data[[#This Row],[id_campaign]],campaign[],2,FALSE)</f>
        <v>OwnsMotorcycle</v>
      </c>
      <c r="G1276" t="str">
        <f>VLOOKUP(data[[#This Row],[id_customer]],customer[],2,FALSE)</f>
        <v>De witt Pinfold</v>
      </c>
      <c r="H1276" t="str">
        <f>data[[#This Row],[id_customer]]&amp;data[[#This Row],[id_campaign]]</f>
        <v>C0067cam15</v>
      </c>
      <c r="I1276">
        <f>DATEDIF(data[[#This Row],[join_date]],data[[#This Row],[buy_date]],"M")</f>
        <v>10</v>
      </c>
    </row>
    <row r="1277" spans="1:9" x14ac:dyDescent="0.25">
      <c r="A1277" t="s">
        <v>309</v>
      </c>
      <c r="B1277" t="s">
        <v>32</v>
      </c>
      <c r="C1277" s="1">
        <v>44683</v>
      </c>
      <c r="D1277" s="1">
        <v>45027</v>
      </c>
      <c r="E1277">
        <f>VLOOKUP(data[[#This Row],[id_campaign]],campaign[],4,FALSE)</f>
        <v>14</v>
      </c>
      <c r="F1277" t="str">
        <f>VLOOKUP(data[[#This Row],[id_campaign]],campaign[],2,FALSE)</f>
        <v>OwnsMotorcycle</v>
      </c>
      <c r="G1277" t="str">
        <f>VLOOKUP(data[[#This Row],[id_customer]],customer[],2,FALSE)</f>
        <v>De witt Pinfold</v>
      </c>
      <c r="H1277" t="str">
        <f>data[[#This Row],[id_customer]]&amp;data[[#This Row],[id_campaign]]</f>
        <v>C0067cam15</v>
      </c>
      <c r="I1277">
        <f>DATEDIF(data[[#This Row],[join_date]],data[[#This Row],[buy_date]],"M")</f>
        <v>11</v>
      </c>
    </row>
    <row r="1278" spans="1:9" x14ac:dyDescent="0.25">
      <c r="A1278" t="s">
        <v>309</v>
      </c>
      <c r="B1278" t="s">
        <v>14</v>
      </c>
      <c r="C1278" s="1">
        <v>44873</v>
      </c>
      <c r="D1278" s="1">
        <v>44873</v>
      </c>
      <c r="E1278">
        <f>VLOOKUP(data[[#This Row],[id_campaign]],campaign[],4,FALSE)</f>
        <v>13</v>
      </c>
      <c r="F1278" t="str">
        <f>VLOOKUP(data[[#This Row],[id_campaign]],campaign[],2,FALSE)</f>
        <v>Homeownership</v>
      </c>
      <c r="G1278" t="str">
        <f>VLOOKUP(data[[#This Row],[id_customer]],customer[],2,FALSE)</f>
        <v>De witt Pinfold</v>
      </c>
      <c r="H1278" t="str">
        <f>data[[#This Row],[id_customer]]&amp;data[[#This Row],[id_campaign]]</f>
        <v>C0067cam06</v>
      </c>
      <c r="I1278">
        <f>DATEDIF(data[[#This Row],[join_date]],data[[#This Row],[buy_date]],"M")</f>
        <v>0</v>
      </c>
    </row>
    <row r="1279" spans="1:9" x14ac:dyDescent="0.25">
      <c r="A1279" t="s">
        <v>309</v>
      </c>
      <c r="B1279" t="s">
        <v>14</v>
      </c>
      <c r="C1279" s="1">
        <v>44873</v>
      </c>
      <c r="D1279" s="1">
        <v>44910</v>
      </c>
      <c r="E1279">
        <f>VLOOKUP(data[[#This Row],[id_campaign]],campaign[],4,FALSE)</f>
        <v>13</v>
      </c>
      <c r="F1279" t="str">
        <f>VLOOKUP(data[[#This Row],[id_campaign]],campaign[],2,FALSE)</f>
        <v>Homeownership</v>
      </c>
      <c r="G1279" t="str">
        <f>VLOOKUP(data[[#This Row],[id_customer]],customer[],2,FALSE)</f>
        <v>De witt Pinfold</v>
      </c>
      <c r="H1279" t="str">
        <f>data[[#This Row],[id_customer]]&amp;data[[#This Row],[id_campaign]]</f>
        <v>C0067cam06</v>
      </c>
      <c r="I1279">
        <f>DATEDIF(data[[#This Row],[join_date]],data[[#This Row],[buy_date]],"M")</f>
        <v>1</v>
      </c>
    </row>
    <row r="1280" spans="1:9" x14ac:dyDescent="0.25">
      <c r="A1280" t="s">
        <v>309</v>
      </c>
      <c r="B1280" t="s">
        <v>14</v>
      </c>
      <c r="C1280" s="1">
        <v>44873</v>
      </c>
      <c r="D1280" s="1">
        <v>45004</v>
      </c>
      <c r="E1280">
        <f>VLOOKUP(data[[#This Row],[id_campaign]],campaign[],4,FALSE)</f>
        <v>13</v>
      </c>
      <c r="F1280" t="str">
        <f>VLOOKUP(data[[#This Row],[id_campaign]],campaign[],2,FALSE)</f>
        <v>Homeownership</v>
      </c>
      <c r="G1280" t="str">
        <f>VLOOKUP(data[[#This Row],[id_customer]],customer[],2,FALSE)</f>
        <v>De witt Pinfold</v>
      </c>
      <c r="H1280" t="str">
        <f>data[[#This Row],[id_customer]]&amp;data[[#This Row],[id_campaign]]</f>
        <v>C0067cam06</v>
      </c>
      <c r="I1280">
        <f>DATEDIF(data[[#This Row],[join_date]],data[[#This Row],[buy_date]],"M")</f>
        <v>4</v>
      </c>
    </row>
    <row r="1281" spans="1:9" x14ac:dyDescent="0.25">
      <c r="A1281" t="s">
        <v>309</v>
      </c>
      <c r="B1281" t="s">
        <v>14</v>
      </c>
      <c r="C1281" s="1">
        <v>44873</v>
      </c>
      <c r="D1281" s="1">
        <v>45036</v>
      </c>
      <c r="E1281">
        <f>VLOOKUP(data[[#This Row],[id_campaign]],campaign[],4,FALSE)</f>
        <v>13</v>
      </c>
      <c r="F1281" t="str">
        <f>VLOOKUP(data[[#This Row],[id_campaign]],campaign[],2,FALSE)</f>
        <v>Homeownership</v>
      </c>
      <c r="G1281" t="str">
        <f>VLOOKUP(data[[#This Row],[id_customer]],customer[],2,FALSE)</f>
        <v>De witt Pinfold</v>
      </c>
      <c r="H1281" t="str">
        <f>data[[#This Row],[id_customer]]&amp;data[[#This Row],[id_campaign]]</f>
        <v>C0067cam06</v>
      </c>
      <c r="I1281">
        <f>DATEDIF(data[[#This Row],[join_date]],data[[#This Row],[buy_date]],"M")</f>
        <v>5</v>
      </c>
    </row>
    <row r="1282" spans="1:9" x14ac:dyDescent="0.25">
      <c r="A1282" t="s">
        <v>309</v>
      </c>
      <c r="B1282" t="s">
        <v>14</v>
      </c>
      <c r="C1282" s="1">
        <v>44873</v>
      </c>
      <c r="D1282" s="1">
        <v>45055</v>
      </c>
      <c r="E1282">
        <f>VLOOKUP(data[[#This Row],[id_campaign]],campaign[],4,FALSE)</f>
        <v>13</v>
      </c>
      <c r="F1282" t="str">
        <f>VLOOKUP(data[[#This Row],[id_campaign]],campaign[],2,FALSE)</f>
        <v>Homeownership</v>
      </c>
      <c r="G1282" t="str">
        <f>VLOOKUP(data[[#This Row],[id_customer]],customer[],2,FALSE)</f>
        <v>De witt Pinfold</v>
      </c>
      <c r="H1282" t="str">
        <f>data[[#This Row],[id_customer]]&amp;data[[#This Row],[id_campaign]]</f>
        <v>C0067cam06</v>
      </c>
      <c r="I1282">
        <f>DATEDIF(data[[#This Row],[join_date]],data[[#This Row],[buy_date]],"M")</f>
        <v>6</v>
      </c>
    </row>
    <row r="1283" spans="1:9" x14ac:dyDescent="0.25">
      <c r="A1283" t="s">
        <v>309</v>
      </c>
      <c r="B1283" t="s">
        <v>26</v>
      </c>
      <c r="C1283" s="1">
        <v>44995</v>
      </c>
      <c r="D1283" s="1">
        <v>44995</v>
      </c>
      <c r="E1283">
        <f>VLOOKUP(data[[#This Row],[id_campaign]],campaign[],4,FALSE)</f>
        <v>65</v>
      </c>
      <c r="F1283" t="str">
        <f>VLOOKUP(data[[#This Row],[id_campaign]],campaign[],2,FALSE)</f>
        <v>HasCreditCard</v>
      </c>
      <c r="G1283" t="str">
        <f>VLOOKUP(data[[#This Row],[id_customer]],customer[],2,FALSE)</f>
        <v>De witt Pinfold</v>
      </c>
      <c r="H1283" t="str">
        <f>data[[#This Row],[id_customer]]&amp;data[[#This Row],[id_campaign]]</f>
        <v>C0067cam12</v>
      </c>
      <c r="I1283">
        <f>DATEDIF(data[[#This Row],[join_date]],data[[#This Row],[buy_date]],"M")</f>
        <v>0</v>
      </c>
    </row>
    <row r="1284" spans="1:9" x14ac:dyDescent="0.25">
      <c r="A1284" t="s">
        <v>309</v>
      </c>
      <c r="B1284" t="s">
        <v>26</v>
      </c>
      <c r="C1284" s="1">
        <v>44995</v>
      </c>
      <c r="D1284" s="1">
        <v>45040</v>
      </c>
      <c r="E1284">
        <f>VLOOKUP(data[[#This Row],[id_campaign]],campaign[],4,FALSE)</f>
        <v>65</v>
      </c>
      <c r="F1284" t="str">
        <f>VLOOKUP(data[[#This Row],[id_campaign]],campaign[],2,FALSE)</f>
        <v>HasCreditCard</v>
      </c>
      <c r="G1284" t="str">
        <f>VLOOKUP(data[[#This Row],[id_customer]],customer[],2,FALSE)</f>
        <v>De witt Pinfold</v>
      </c>
      <c r="H1284" t="str">
        <f>data[[#This Row],[id_customer]]&amp;data[[#This Row],[id_campaign]]</f>
        <v>C0067cam12</v>
      </c>
      <c r="I1284">
        <f>DATEDIF(data[[#This Row],[join_date]],data[[#This Row],[buy_date]],"M")</f>
        <v>1</v>
      </c>
    </row>
    <row r="1285" spans="1:9" x14ac:dyDescent="0.25">
      <c r="A1285" t="s">
        <v>309</v>
      </c>
      <c r="B1285" t="s">
        <v>26</v>
      </c>
      <c r="C1285" s="1">
        <v>44995</v>
      </c>
      <c r="D1285" s="1">
        <v>45069</v>
      </c>
      <c r="E1285">
        <f>VLOOKUP(data[[#This Row],[id_campaign]],campaign[],4,FALSE)</f>
        <v>65</v>
      </c>
      <c r="F1285" t="str">
        <f>VLOOKUP(data[[#This Row],[id_campaign]],campaign[],2,FALSE)</f>
        <v>HasCreditCard</v>
      </c>
      <c r="G1285" t="str">
        <f>VLOOKUP(data[[#This Row],[id_customer]],customer[],2,FALSE)</f>
        <v>De witt Pinfold</v>
      </c>
      <c r="H1285" t="str">
        <f>data[[#This Row],[id_customer]]&amp;data[[#This Row],[id_campaign]]</f>
        <v>C0067cam12</v>
      </c>
      <c r="I1285">
        <f>DATEDIF(data[[#This Row],[join_date]],data[[#This Row],[buy_date]],"M")</f>
        <v>2</v>
      </c>
    </row>
    <row r="1286" spans="1:9" x14ac:dyDescent="0.25">
      <c r="A1286" t="s">
        <v>313</v>
      </c>
      <c r="B1286" t="s">
        <v>28</v>
      </c>
      <c r="C1286" s="1">
        <v>44735</v>
      </c>
      <c r="D1286" s="1">
        <v>44735</v>
      </c>
      <c r="E1286">
        <f>VLOOKUP(data[[#This Row],[id_campaign]],campaign[],4,FALSE)</f>
        <v>25</v>
      </c>
      <c r="F1286" t="str">
        <f>VLOOKUP(data[[#This Row],[id_campaign]],campaign[],2,FALSE)</f>
        <v>NewCellphoneUser</v>
      </c>
      <c r="G1286" t="str">
        <f>VLOOKUP(data[[#This Row],[id_customer]],customer[],2,FALSE)</f>
        <v>Quincy Keward</v>
      </c>
      <c r="H1286" t="str">
        <f>data[[#This Row],[id_customer]]&amp;data[[#This Row],[id_campaign]]</f>
        <v>C0068cam13</v>
      </c>
      <c r="I1286">
        <f>DATEDIF(data[[#This Row],[join_date]],data[[#This Row],[buy_date]],"M")</f>
        <v>0</v>
      </c>
    </row>
    <row r="1287" spans="1:9" x14ac:dyDescent="0.25">
      <c r="A1287" t="s">
        <v>313</v>
      </c>
      <c r="B1287" t="s">
        <v>28</v>
      </c>
      <c r="C1287" s="1">
        <v>44735</v>
      </c>
      <c r="D1287" s="1">
        <v>44769</v>
      </c>
      <c r="E1287">
        <f>VLOOKUP(data[[#This Row],[id_campaign]],campaign[],4,FALSE)</f>
        <v>25</v>
      </c>
      <c r="F1287" t="str">
        <f>VLOOKUP(data[[#This Row],[id_campaign]],campaign[],2,FALSE)</f>
        <v>NewCellphoneUser</v>
      </c>
      <c r="G1287" t="str">
        <f>VLOOKUP(data[[#This Row],[id_customer]],customer[],2,FALSE)</f>
        <v>Quincy Keward</v>
      </c>
      <c r="H1287" t="str">
        <f>data[[#This Row],[id_customer]]&amp;data[[#This Row],[id_campaign]]</f>
        <v>C0068cam13</v>
      </c>
      <c r="I1287">
        <f>DATEDIF(data[[#This Row],[join_date]],data[[#This Row],[buy_date]],"M")</f>
        <v>1</v>
      </c>
    </row>
    <row r="1288" spans="1:9" x14ac:dyDescent="0.25">
      <c r="A1288" t="s">
        <v>313</v>
      </c>
      <c r="B1288" t="s">
        <v>28</v>
      </c>
      <c r="C1288" s="1">
        <v>44735</v>
      </c>
      <c r="D1288" s="1">
        <v>44796</v>
      </c>
      <c r="E1288">
        <f>VLOOKUP(data[[#This Row],[id_campaign]],campaign[],4,FALSE)</f>
        <v>25</v>
      </c>
      <c r="F1288" t="str">
        <f>VLOOKUP(data[[#This Row],[id_campaign]],campaign[],2,FALSE)</f>
        <v>NewCellphoneUser</v>
      </c>
      <c r="G1288" t="str">
        <f>VLOOKUP(data[[#This Row],[id_customer]],customer[],2,FALSE)</f>
        <v>Quincy Keward</v>
      </c>
      <c r="H1288" t="str">
        <f>data[[#This Row],[id_customer]]&amp;data[[#This Row],[id_campaign]]</f>
        <v>C0068cam13</v>
      </c>
      <c r="I1288">
        <f>DATEDIF(data[[#This Row],[join_date]],data[[#This Row],[buy_date]],"M")</f>
        <v>2</v>
      </c>
    </row>
    <row r="1289" spans="1:9" x14ac:dyDescent="0.25">
      <c r="A1289" t="s">
        <v>313</v>
      </c>
      <c r="B1289" t="s">
        <v>28</v>
      </c>
      <c r="C1289" s="1">
        <v>44735</v>
      </c>
      <c r="D1289" s="1">
        <v>44870</v>
      </c>
      <c r="E1289">
        <f>VLOOKUP(data[[#This Row],[id_campaign]],campaign[],4,FALSE)</f>
        <v>25</v>
      </c>
      <c r="F1289" t="str">
        <f>VLOOKUP(data[[#This Row],[id_campaign]],campaign[],2,FALSE)</f>
        <v>NewCellphoneUser</v>
      </c>
      <c r="G1289" t="str">
        <f>VLOOKUP(data[[#This Row],[id_customer]],customer[],2,FALSE)</f>
        <v>Quincy Keward</v>
      </c>
      <c r="H1289" t="str">
        <f>data[[#This Row],[id_customer]]&amp;data[[#This Row],[id_campaign]]</f>
        <v>C0068cam13</v>
      </c>
      <c r="I1289">
        <f>DATEDIF(data[[#This Row],[join_date]],data[[#This Row],[buy_date]],"M")</f>
        <v>4</v>
      </c>
    </row>
    <row r="1290" spans="1:9" x14ac:dyDescent="0.25">
      <c r="A1290" t="s">
        <v>313</v>
      </c>
      <c r="B1290" t="s">
        <v>28</v>
      </c>
      <c r="C1290" s="1">
        <v>44735</v>
      </c>
      <c r="D1290" s="1">
        <v>44896</v>
      </c>
      <c r="E1290">
        <f>VLOOKUP(data[[#This Row],[id_campaign]],campaign[],4,FALSE)</f>
        <v>25</v>
      </c>
      <c r="F1290" t="str">
        <f>VLOOKUP(data[[#This Row],[id_campaign]],campaign[],2,FALSE)</f>
        <v>NewCellphoneUser</v>
      </c>
      <c r="G1290" t="str">
        <f>VLOOKUP(data[[#This Row],[id_customer]],customer[],2,FALSE)</f>
        <v>Quincy Keward</v>
      </c>
      <c r="H1290" t="str">
        <f>data[[#This Row],[id_customer]]&amp;data[[#This Row],[id_campaign]]</f>
        <v>C0068cam13</v>
      </c>
      <c r="I1290">
        <f>DATEDIF(data[[#This Row],[join_date]],data[[#This Row],[buy_date]],"M")</f>
        <v>5</v>
      </c>
    </row>
    <row r="1291" spans="1:9" x14ac:dyDescent="0.25">
      <c r="A1291" t="s">
        <v>313</v>
      </c>
      <c r="B1291" t="s">
        <v>28</v>
      </c>
      <c r="C1291" s="1">
        <v>44735</v>
      </c>
      <c r="D1291" s="1">
        <v>45080</v>
      </c>
      <c r="E1291">
        <f>VLOOKUP(data[[#This Row],[id_campaign]],campaign[],4,FALSE)</f>
        <v>25</v>
      </c>
      <c r="F1291" t="str">
        <f>VLOOKUP(data[[#This Row],[id_campaign]],campaign[],2,FALSE)</f>
        <v>NewCellphoneUser</v>
      </c>
      <c r="G1291" t="str">
        <f>VLOOKUP(data[[#This Row],[id_customer]],customer[],2,FALSE)</f>
        <v>Quincy Keward</v>
      </c>
      <c r="H1291" t="str">
        <f>data[[#This Row],[id_customer]]&amp;data[[#This Row],[id_campaign]]</f>
        <v>C0068cam13</v>
      </c>
      <c r="I1291">
        <f>DATEDIF(data[[#This Row],[join_date]],data[[#This Row],[buy_date]],"M")</f>
        <v>11</v>
      </c>
    </row>
    <row r="1292" spans="1:9" x14ac:dyDescent="0.25">
      <c r="A1292" t="s">
        <v>313</v>
      </c>
      <c r="B1292" t="s">
        <v>16</v>
      </c>
      <c r="C1292" s="1">
        <v>44937</v>
      </c>
      <c r="D1292" s="1">
        <v>44937</v>
      </c>
      <c r="E1292">
        <f>VLOOKUP(data[[#This Row],[id_campaign]],campaign[],4,FALSE)</f>
        <v>25</v>
      </c>
      <c r="F1292" t="str">
        <f>VLOOKUP(data[[#This Row],[id_campaign]],campaign[],2,FALSE)</f>
        <v>BuysViaMailOrder</v>
      </c>
      <c r="G1292" t="str">
        <f>VLOOKUP(data[[#This Row],[id_customer]],customer[],2,FALSE)</f>
        <v>Quincy Keward</v>
      </c>
      <c r="H1292" t="str">
        <f>data[[#This Row],[id_customer]]&amp;data[[#This Row],[id_campaign]]</f>
        <v>C0068cam07</v>
      </c>
      <c r="I1292">
        <f>DATEDIF(data[[#This Row],[join_date]],data[[#This Row],[buy_date]],"M")</f>
        <v>0</v>
      </c>
    </row>
    <row r="1293" spans="1:9" x14ac:dyDescent="0.25">
      <c r="A1293" t="s">
        <v>313</v>
      </c>
      <c r="B1293" t="s">
        <v>16</v>
      </c>
      <c r="C1293" s="1">
        <v>44937</v>
      </c>
      <c r="D1293" s="1">
        <v>44973</v>
      </c>
      <c r="E1293">
        <f>VLOOKUP(data[[#This Row],[id_campaign]],campaign[],4,FALSE)</f>
        <v>25</v>
      </c>
      <c r="F1293" t="str">
        <f>VLOOKUP(data[[#This Row],[id_campaign]],campaign[],2,FALSE)</f>
        <v>BuysViaMailOrder</v>
      </c>
      <c r="G1293" t="str">
        <f>VLOOKUP(data[[#This Row],[id_customer]],customer[],2,FALSE)</f>
        <v>Quincy Keward</v>
      </c>
      <c r="H1293" t="str">
        <f>data[[#This Row],[id_customer]]&amp;data[[#This Row],[id_campaign]]</f>
        <v>C0068cam07</v>
      </c>
      <c r="I1293">
        <f>DATEDIF(data[[#This Row],[join_date]],data[[#This Row],[buy_date]],"M")</f>
        <v>1</v>
      </c>
    </row>
    <row r="1294" spans="1:9" x14ac:dyDescent="0.25">
      <c r="A1294" t="s">
        <v>313</v>
      </c>
      <c r="B1294" t="s">
        <v>16</v>
      </c>
      <c r="C1294" s="1">
        <v>44937</v>
      </c>
      <c r="D1294" s="1">
        <v>45011</v>
      </c>
      <c r="E1294">
        <f>VLOOKUP(data[[#This Row],[id_campaign]],campaign[],4,FALSE)</f>
        <v>25</v>
      </c>
      <c r="F1294" t="str">
        <f>VLOOKUP(data[[#This Row],[id_campaign]],campaign[],2,FALSE)</f>
        <v>BuysViaMailOrder</v>
      </c>
      <c r="G1294" t="str">
        <f>VLOOKUP(data[[#This Row],[id_customer]],customer[],2,FALSE)</f>
        <v>Quincy Keward</v>
      </c>
      <c r="H1294" t="str">
        <f>data[[#This Row],[id_customer]]&amp;data[[#This Row],[id_campaign]]</f>
        <v>C0068cam07</v>
      </c>
      <c r="I1294">
        <f>DATEDIF(data[[#This Row],[join_date]],data[[#This Row],[buy_date]],"M")</f>
        <v>2</v>
      </c>
    </row>
    <row r="1295" spans="1:9" x14ac:dyDescent="0.25">
      <c r="A1295" t="s">
        <v>313</v>
      </c>
      <c r="B1295" t="s">
        <v>16</v>
      </c>
      <c r="C1295" s="1">
        <v>44937</v>
      </c>
      <c r="D1295" s="1">
        <v>45038</v>
      </c>
      <c r="E1295">
        <f>VLOOKUP(data[[#This Row],[id_campaign]],campaign[],4,FALSE)</f>
        <v>25</v>
      </c>
      <c r="F1295" t="str">
        <f>VLOOKUP(data[[#This Row],[id_campaign]],campaign[],2,FALSE)</f>
        <v>BuysViaMailOrder</v>
      </c>
      <c r="G1295" t="str">
        <f>VLOOKUP(data[[#This Row],[id_customer]],customer[],2,FALSE)</f>
        <v>Quincy Keward</v>
      </c>
      <c r="H1295" t="str">
        <f>data[[#This Row],[id_customer]]&amp;data[[#This Row],[id_campaign]]</f>
        <v>C0068cam07</v>
      </c>
      <c r="I1295">
        <f>DATEDIF(data[[#This Row],[join_date]],data[[#This Row],[buy_date]],"M")</f>
        <v>3</v>
      </c>
    </row>
    <row r="1296" spans="1:9" x14ac:dyDescent="0.25">
      <c r="A1296" t="s">
        <v>313</v>
      </c>
      <c r="B1296" t="s">
        <v>16</v>
      </c>
      <c r="C1296" s="1">
        <v>44937</v>
      </c>
      <c r="D1296" s="1">
        <v>45058</v>
      </c>
      <c r="E1296">
        <f>VLOOKUP(data[[#This Row],[id_campaign]],campaign[],4,FALSE)</f>
        <v>25</v>
      </c>
      <c r="F1296" t="str">
        <f>VLOOKUP(data[[#This Row],[id_campaign]],campaign[],2,FALSE)</f>
        <v>BuysViaMailOrder</v>
      </c>
      <c r="G1296" t="str">
        <f>VLOOKUP(data[[#This Row],[id_customer]],customer[],2,FALSE)</f>
        <v>Quincy Keward</v>
      </c>
      <c r="H1296" t="str">
        <f>data[[#This Row],[id_customer]]&amp;data[[#This Row],[id_campaign]]</f>
        <v>C0068cam07</v>
      </c>
      <c r="I1296">
        <f>DATEDIF(data[[#This Row],[join_date]],data[[#This Row],[buy_date]],"M")</f>
        <v>4</v>
      </c>
    </row>
    <row r="1297" spans="1:9" x14ac:dyDescent="0.25">
      <c r="A1297" t="s">
        <v>317</v>
      </c>
      <c r="B1297" t="s">
        <v>14</v>
      </c>
      <c r="C1297" s="1">
        <v>44599</v>
      </c>
      <c r="D1297" s="1">
        <v>44599</v>
      </c>
      <c r="E1297">
        <f>VLOOKUP(data[[#This Row],[id_campaign]],campaign[],4,FALSE)</f>
        <v>13</v>
      </c>
      <c r="F1297" t="str">
        <f>VLOOKUP(data[[#This Row],[id_campaign]],campaign[],2,FALSE)</f>
        <v>Homeownership</v>
      </c>
      <c r="G1297" t="str">
        <f>VLOOKUP(data[[#This Row],[id_customer]],customer[],2,FALSE)</f>
        <v>Itch Mingauld</v>
      </c>
      <c r="H1297" t="str">
        <f>data[[#This Row],[id_customer]]&amp;data[[#This Row],[id_campaign]]</f>
        <v>C0069cam06</v>
      </c>
      <c r="I1297">
        <f>DATEDIF(data[[#This Row],[join_date]],data[[#This Row],[buy_date]],"M")</f>
        <v>0</v>
      </c>
    </row>
    <row r="1298" spans="1:9" x14ac:dyDescent="0.25">
      <c r="A1298" t="s">
        <v>317</v>
      </c>
      <c r="B1298" t="s">
        <v>14</v>
      </c>
      <c r="C1298" s="1">
        <v>44599</v>
      </c>
      <c r="D1298" s="1">
        <v>44637</v>
      </c>
      <c r="E1298">
        <f>VLOOKUP(data[[#This Row],[id_campaign]],campaign[],4,FALSE)</f>
        <v>13</v>
      </c>
      <c r="F1298" t="str">
        <f>VLOOKUP(data[[#This Row],[id_campaign]],campaign[],2,FALSE)</f>
        <v>Homeownership</v>
      </c>
      <c r="G1298" t="str">
        <f>VLOOKUP(data[[#This Row],[id_customer]],customer[],2,FALSE)</f>
        <v>Itch Mingauld</v>
      </c>
      <c r="H1298" t="str">
        <f>data[[#This Row],[id_customer]]&amp;data[[#This Row],[id_campaign]]</f>
        <v>C0069cam06</v>
      </c>
      <c r="I1298">
        <f>DATEDIF(data[[#This Row],[join_date]],data[[#This Row],[buy_date]],"M")</f>
        <v>1</v>
      </c>
    </row>
    <row r="1299" spans="1:9" x14ac:dyDescent="0.25">
      <c r="A1299" t="s">
        <v>317</v>
      </c>
      <c r="B1299" t="s">
        <v>14</v>
      </c>
      <c r="C1299" s="1">
        <v>44599</v>
      </c>
      <c r="D1299" s="1">
        <v>44702</v>
      </c>
      <c r="E1299">
        <f>VLOOKUP(data[[#This Row],[id_campaign]],campaign[],4,FALSE)</f>
        <v>13</v>
      </c>
      <c r="F1299" t="str">
        <f>VLOOKUP(data[[#This Row],[id_campaign]],campaign[],2,FALSE)</f>
        <v>Homeownership</v>
      </c>
      <c r="G1299" t="str">
        <f>VLOOKUP(data[[#This Row],[id_customer]],customer[],2,FALSE)</f>
        <v>Itch Mingauld</v>
      </c>
      <c r="H1299" t="str">
        <f>data[[#This Row],[id_customer]]&amp;data[[#This Row],[id_campaign]]</f>
        <v>C0069cam06</v>
      </c>
      <c r="I1299">
        <f>DATEDIF(data[[#This Row],[join_date]],data[[#This Row],[buy_date]],"M")</f>
        <v>3</v>
      </c>
    </row>
    <row r="1300" spans="1:9" x14ac:dyDescent="0.25">
      <c r="A1300" t="s">
        <v>317</v>
      </c>
      <c r="B1300" t="s">
        <v>14</v>
      </c>
      <c r="C1300" s="1">
        <v>44599</v>
      </c>
      <c r="D1300" s="1">
        <v>44721</v>
      </c>
      <c r="E1300">
        <f>VLOOKUP(data[[#This Row],[id_campaign]],campaign[],4,FALSE)</f>
        <v>13</v>
      </c>
      <c r="F1300" t="str">
        <f>VLOOKUP(data[[#This Row],[id_campaign]],campaign[],2,FALSE)</f>
        <v>Homeownership</v>
      </c>
      <c r="G1300" t="str">
        <f>VLOOKUP(data[[#This Row],[id_customer]],customer[],2,FALSE)</f>
        <v>Itch Mingauld</v>
      </c>
      <c r="H1300" t="str">
        <f>data[[#This Row],[id_customer]]&amp;data[[#This Row],[id_campaign]]</f>
        <v>C0069cam06</v>
      </c>
      <c r="I1300">
        <f>DATEDIF(data[[#This Row],[join_date]],data[[#This Row],[buy_date]],"M")</f>
        <v>4</v>
      </c>
    </row>
    <row r="1301" spans="1:9" x14ac:dyDescent="0.25">
      <c r="A1301" t="s">
        <v>317</v>
      </c>
      <c r="B1301" t="s">
        <v>14</v>
      </c>
      <c r="C1301" s="1">
        <v>44599</v>
      </c>
      <c r="D1301" s="1">
        <v>44753</v>
      </c>
      <c r="E1301">
        <f>VLOOKUP(data[[#This Row],[id_campaign]],campaign[],4,FALSE)</f>
        <v>13</v>
      </c>
      <c r="F1301" t="str">
        <f>VLOOKUP(data[[#This Row],[id_campaign]],campaign[],2,FALSE)</f>
        <v>Homeownership</v>
      </c>
      <c r="G1301" t="str">
        <f>VLOOKUP(data[[#This Row],[id_customer]],customer[],2,FALSE)</f>
        <v>Itch Mingauld</v>
      </c>
      <c r="H1301" t="str">
        <f>data[[#This Row],[id_customer]]&amp;data[[#This Row],[id_campaign]]</f>
        <v>C0069cam06</v>
      </c>
      <c r="I1301">
        <f>DATEDIF(data[[#This Row],[join_date]],data[[#This Row],[buy_date]],"M")</f>
        <v>5</v>
      </c>
    </row>
    <row r="1302" spans="1:9" x14ac:dyDescent="0.25">
      <c r="A1302" t="s">
        <v>317</v>
      </c>
      <c r="B1302" t="s">
        <v>14</v>
      </c>
      <c r="C1302" s="1">
        <v>44599</v>
      </c>
      <c r="D1302" s="1">
        <v>44795</v>
      </c>
      <c r="E1302">
        <f>VLOOKUP(data[[#This Row],[id_campaign]],campaign[],4,FALSE)</f>
        <v>13</v>
      </c>
      <c r="F1302" t="str">
        <f>VLOOKUP(data[[#This Row],[id_campaign]],campaign[],2,FALSE)</f>
        <v>Homeownership</v>
      </c>
      <c r="G1302" t="str">
        <f>VLOOKUP(data[[#This Row],[id_customer]],customer[],2,FALSE)</f>
        <v>Itch Mingauld</v>
      </c>
      <c r="H1302" t="str">
        <f>data[[#This Row],[id_customer]]&amp;data[[#This Row],[id_campaign]]</f>
        <v>C0069cam06</v>
      </c>
      <c r="I1302">
        <f>DATEDIF(data[[#This Row],[join_date]],data[[#This Row],[buy_date]],"M")</f>
        <v>6</v>
      </c>
    </row>
    <row r="1303" spans="1:9" x14ac:dyDescent="0.25">
      <c r="A1303" t="s">
        <v>317</v>
      </c>
      <c r="B1303" t="s">
        <v>14</v>
      </c>
      <c r="C1303" s="1">
        <v>44599</v>
      </c>
      <c r="D1303" s="1">
        <v>44848</v>
      </c>
      <c r="E1303">
        <f>VLOOKUP(data[[#This Row],[id_campaign]],campaign[],4,FALSE)</f>
        <v>13</v>
      </c>
      <c r="F1303" t="str">
        <f>VLOOKUP(data[[#This Row],[id_campaign]],campaign[],2,FALSE)</f>
        <v>Homeownership</v>
      </c>
      <c r="G1303" t="str">
        <f>VLOOKUP(data[[#This Row],[id_customer]],customer[],2,FALSE)</f>
        <v>Itch Mingauld</v>
      </c>
      <c r="H1303" t="str">
        <f>data[[#This Row],[id_customer]]&amp;data[[#This Row],[id_campaign]]</f>
        <v>C0069cam06</v>
      </c>
      <c r="I1303">
        <f>DATEDIF(data[[#This Row],[join_date]],data[[#This Row],[buy_date]],"M")</f>
        <v>8</v>
      </c>
    </row>
    <row r="1304" spans="1:9" x14ac:dyDescent="0.25">
      <c r="A1304" t="s">
        <v>317</v>
      </c>
      <c r="B1304" t="s">
        <v>14</v>
      </c>
      <c r="C1304" s="1">
        <v>44599</v>
      </c>
      <c r="D1304" s="1">
        <v>44875</v>
      </c>
      <c r="E1304">
        <f>VLOOKUP(data[[#This Row],[id_campaign]],campaign[],4,FALSE)</f>
        <v>13</v>
      </c>
      <c r="F1304" t="str">
        <f>VLOOKUP(data[[#This Row],[id_campaign]],campaign[],2,FALSE)</f>
        <v>Homeownership</v>
      </c>
      <c r="G1304" t="str">
        <f>VLOOKUP(data[[#This Row],[id_customer]],customer[],2,FALSE)</f>
        <v>Itch Mingauld</v>
      </c>
      <c r="H1304" t="str">
        <f>data[[#This Row],[id_customer]]&amp;data[[#This Row],[id_campaign]]</f>
        <v>C0069cam06</v>
      </c>
      <c r="I1304">
        <f>DATEDIF(data[[#This Row],[join_date]],data[[#This Row],[buy_date]],"M")</f>
        <v>9</v>
      </c>
    </row>
    <row r="1305" spans="1:9" x14ac:dyDescent="0.25">
      <c r="A1305" t="s">
        <v>317</v>
      </c>
      <c r="B1305" t="s">
        <v>14</v>
      </c>
      <c r="C1305" s="1">
        <v>44599</v>
      </c>
      <c r="D1305" s="1">
        <v>44915</v>
      </c>
      <c r="E1305">
        <f>VLOOKUP(data[[#This Row],[id_campaign]],campaign[],4,FALSE)</f>
        <v>13</v>
      </c>
      <c r="F1305" t="str">
        <f>VLOOKUP(data[[#This Row],[id_campaign]],campaign[],2,FALSE)</f>
        <v>Homeownership</v>
      </c>
      <c r="G1305" t="str">
        <f>VLOOKUP(data[[#This Row],[id_customer]],customer[],2,FALSE)</f>
        <v>Itch Mingauld</v>
      </c>
      <c r="H1305" t="str">
        <f>data[[#This Row],[id_customer]]&amp;data[[#This Row],[id_campaign]]</f>
        <v>C0069cam06</v>
      </c>
      <c r="I1305">
        <f>DATEDIF(data[[#This Row],[join_date]],data[[#This Row],[buy_date]],"M")</f>
        <v>10</v>
      </c>
    </row>
    <row r="1306" spans="1:9" x14ac:dyDescent="0.25">
      <c r="A1306" t="s">
        <v>317</v>
      </c>
      <c r="B1306" t="s">
        <v>14</v>
      </c>
      <c r="C1306" s="1">
        <v>44599</v>
      </c>
      <c r="D1306" s="1">
        <v>44968</v>
      </c>
      <c r="E1306">
        <f>VLOOKUP(data[[#This Row],[id_campaign]],campaign[],4,FALSE)</f>
        <v>13</v>
      </c>
      <c r="F1306" t="str">
        <f>VLOOKUP(data[[#This Row],[id_campaign]],campaign[],2,FALSE)</f>
        <v>Homeownership</v>
      </c>
      <c r="G1306" t="str">
        <f>VLOOKUP(data[[#This Row],[id_customer]],customer[],2,FALSE)</f>
        <v>Itch Mingauld</v>
      </c>
      <c r="H1306" t="str">
        <f>data[[#This Row],[id_customer]]&amp;data[[#This Row],[id_campaign]]</f>
        <v>C0069cam06</v>
      </c>
      <c r="I1306">
        <f>DATEDIF(data[[#This Row],[join_date]],data[[#This Row],[buy_date]],"M")</f>
        <v>12</v>
      </c>
    </row>
    <row r="1307" spans="1:9" x14ac:dyDescent="0.25">
      <c r="A1307" t="s">
        <v>317</v>
      </c>
      <c r="B1307" t="s">
        <v>14</v>
      </c>
      <c r="C1307" s="1">
        <v>44599</v>
      </c>
      <c r="D1307" s="1">
        <v>45000</v>
      </c>
      <c r="E1307">
        <f>VLOOKUP(data[[#This Row],[id_campaign]],campaign[],4,FALSE)</f>
        <v>13</v>
      </c>
      <c r="F1307" t="str">
        <f>VLOOKUP(data[[#This Row],[id_campaign]],campaign[],2,FALSE)</f>
        <v>Homeownership</v>
      </c>
      <c r="G1307" t="str">
        <f>VLOOKUP(data[[#This Row],[id_customer]],customer[],2,FALSE)</f>
        <v>Itch Mingauld</v>
      </c>
      <c r="H1307" t="str">
        <f>data[[#This Row],[id_customer]]&amp;data[[#This Row],[id_campaign]]</f>
        <v>C0069cam06</v>
      </c>
      <c r="I1307">
        <f>DATEDIF(data[[#This Row],[join_date]],data[[#This Row],[buy_date]],"M")</f>
        <v>13</v>
      </c>
    </row>
    <row r="1308" spans="1:9" x14ac:dyDescent="0.25">
      <c r="A1308" t="s">
        <v>317</v>
      </c>
      <c r="B1308" t="s">
        <v>14</v>
      </c>
      <c r="C1308" s="1">
        <v>44599</v>
      </c>
      <c r="D1308" s="1">
        <v>45038</v>
      </c>
      <c r="E1308">
        <f>VLOOKUP(data[[#This Row],[id_campaign]],campaign[],4,FALSE)</f>
        <v>13</v>
      </c>
      <c r="F1308" t="str">
        <f>VLOOKUP(data[[#This Row],[id_campaign]],campaign[],2,FALSE)</f>
        <v>Homeownership</v>
      </c>
      <c r="G1308" t="str">
        <f>VLOOKUP(data[[#This Row],[id_customer]],customer[],2,FALSE)</f>
        <v>Itch Mingauld</v>
      </c>
      <c r="H1308" t="str">
        <f>data[[#This Row],[id_customer]]&amp;data[[#This Row],[id_campaign]]</f>
        <v>C0069cam06</v>
      </c>
      <c r="I1308">
        <f>DATEDIF(data[[#This Row],[join_date]],data[[#This Row],[buy_date]],"M")</f>
        <v>14</v>
      </c>
    </row>
    <row r="1309" spans="1:9" x14ac:dyDescent="0.25">
      <c r="A1309" t="s">
        <v>317</v>
      </c>
      <c r="B1309" t="s">
        <v>14</v>
      </c>
      <c r="C1309" s="1">
        <v>44599</v>
      </c>
      <c r="D1309" s="1">
        <v>45067</v>
      </c>
      <c r="E1309">
        <f>VLOOKUP(data[[#This Row],[id_campaign]],campaign[],4,FALSE)</f>
        <v>13</v>
      </c>
      <c r="F1309" t="str">
        <f>VLOOKUP(data[[#This Row],[id_campaign]],campaign[],2,FALSE)</f>
        <v>Homeownership</v>
      </c>
      <c r="G1309" t="str">
        <f>VLOOKUP(data[[#This Row],[id_customer]],customer[],2,FALSE)</f>
        <v>Itch Mingauld</v>
      </c>
      <c r="H1309" t="str">
        <f>data[[#This Row],[id_customer]]&amp;data[[#This Row],[id_campaign]]</f>
        <v>C0069cam06</v>
      </c>
      <c r="I1309">
        <f>DATEDIF(data[[#This Row],[join_date]],data[[#This Row],[buy_date]],"M")</f>
        <v>15</v>
      </c>
    </row>
    <row r="1310" spans="1:9" x14ac:dyDescent="0.25">
      <c r="A1310" t="s">
        <v>317</v>
      </c>
      <c r="B1310" t="s">
        <v>22</v>
      </c>
      <c r="C1310" s="1">
        <v>44845</v>
      </c>
      <c r="D1310" s="1">
        <v>44845</v>
      </c>
      <c r="E1310">
        <f>VLOOKUP(data[[#This Row],[id_campaign]],campaign[],4,FALSE)</f>
        <v>66</v>
      </c>
      <c r="F1310" t="str">
        <f>VLOOKUP(data[[#This Row],[id_campaign]],campaign[],2,FALSE)</f>
        <v>NonUSTravel</v>
      </c>
      <c r="G1310" t="str">
        <f>VLOOKUP(data[[#This Row],[id_customer]],customer[],2,FALSE)</f>
        <v>Itch Mingauld</v>
      </c>
      <c r="H1310" t="str">
        <f>data[[#This Row],[id_customer]]&amp;data[[#This Row],[id_campaign]]</f>
        <v>C0069cam10</v>
      </c>
      <c r="I1310">
        <f>DATEDIF(data[[#This Row],[join_date]],data[[#This Row],[buy_date]],"M")</f>
        <v>0</v>
      </c>
    </row>
    <row r="1311" spans="1:9" x14ac:dyDescent="0.25">
      <c r="A1311" t="s">
        <v>317</v>
      </c>
      <c r="B1311" t="s">
        <v>22</v>
      </c>
      <c r="C1311" s="1">
        <v>44845</v>
      </c>
      <c r="D1311" s="1">
        <v>44884</v>
      </c>
      <c r="E1311">
        <f>VLOOKUP(data[[#This Row],[id_campaign]],campaign[],4,FALSE)</f>
        <v>66</v>
      </c>
      <c r="F1311" t="str">
        <f>VLOOKUP(data[[#This Row],[id_campaign]],campaign[],2,FALSE)</f>
        <v>NonUSTravel</v>
      </c>
      <c r="G1311" t="str">
        <f>VLOOKUP(data[[#This Row],[id_customer]],customer[],2,FALSE)</f>
        <v>Itch Mingauld</v>
      </c>
      <c r="H1311" t="str">
        <f>data[[#This Row],[id_customer]]&amp;data[[#This Row],[id_campaign]]</f>
        <v>C0069cam10</v>
      </c>
      <c r="I1311">
        <f>DATEDIF(data[[#This Row],[join_date]],data[[#This Row],[buy_date]],"M")</f>
        <v>1</v>
      </c>
    </row>
    <row r="1312" spans="1:9" x14ac:dyDescent="0.25">
      <c r="A1312" t="s">
        <v>317</v>
      </c>
      <c r="B1312" t="s">
        <v>22</v>
      </c>
      <c r="C1312" s="1">
        <v>44845</v>
      </c>
      <c r="D1312" s="1">
        <v>44915</v>
      </c>
      <c r="E1312">
        <f>VLOOKUP(data[[#This Row],[id_campaign]],campaign[],4,FALSE)</f>
        <v>66</v>
      </c>
      <c r="F1312" t="str">
        <f>VLOOKUP(data[[#This Row],[id_campaign]],campaign[],2,FALSE)</f>
        <v>NonUSTravel</v>
      </c>
      <c r="G1312" t="str">
        <f>VLOOKUP(data[[#This Row],[id_customer]],customer[],2,FALSE)</f>
        <v>Itch Mingauld</v>
      </c>
      <c r="H1312" t="str">
        <f>data[[#This Row],[id_customer]]&amp;data[[#This Row],[id_campaign]]</f>
        <v>C0069cam10</v>
      </c>
      <c r="I1312">
        <f>DATEDIF(data[[#This Row],[join_date]],data[[#This Row],[buy_date]],"M")</f>
        <v>2</v>
      </c>
    </row>
    <row r="1313" spans="1:9" x14ac:dyDescent="0.25">
      <c r="A1313" t="s">
        <v>317</v>
      </c>
      <c r="B1313" t="s">
        <v>22</v>
      </c>
      <c r="C1313" s="1">
        <v>44845</v>
      </c>
      <c r="D1313" s="1">
        <v>44951</v>
      </c>
      <c r="E1313">
        <f>VLOOKUP(data[[#This Row],[id_campaign]],campaign[],4,FALSE)</f>
        <v>66</v>
      </c>
      <c r="F1313" t="str">
        <f>VLOOKUP(data[[#This Row],[id_campaign]],campaign[],2,FALSE)</f>
        <v>NonUSTravel</v>
      </c>
      <c r="G1313" t="str">
        <f>VLOOKUP(data[[#This Row],[id_customer]],customer[],2,FALSE)</f>
        <v>Itch Mingauld</v>
      </c>
      <c r="H1313" t="str">
        <f>data[[#This Row],[id_customer]]&amp;data[[#This Row],[id_campaign]]</f>
        <v>C0069cam10</v>
      </c>
      <c r="I1313">
        <f>DATEDIF(data[[#This Row],[join_date]],data[[#This Row],[buy_date]],"M")</f>
        <v>3</v>
      </c>
    </row>
    <row r="1314" spans="1:9" x14ac:dyDescent="0.25">
      <c r="A1314" t="s">
        <v>317</v>
      </c>
      <c r="B1314" t="s">
        <v>22</v>
      </c>
      <c r="C1314" s="1">
        <v>44845</v>
      </c>
      <c r="D1314" s="1">
        <v>44969</v>
      </c>
      <c r="E1314">
        <f>VLOOKUP(data[[#This Row],[id_campaign]],campaign[],4,FALSE)</f>
        <v>66</v>
      </c>
      <c r="F1314" t="str">
        <f>VLOOKUP(data[[#This Row],[id_campaign]],campaign[],2,FALSE)</f>
        <v>NonUSTravel</v>
      </c>
      <c r="G1314" t="str">
        <f>VLOOKUP(data[[#This Row],[id_customer]],customer[],2,FALSE)</f>
        <v>Itch Mingauld</v>
      </c>
      <c r="H1314" t="str">
        <f>data[[#This Row],[id_customer]]&amp;data[[#This Row],[id_campaign]]</f>
        <v>C0069cam10</v>
      </c>
      <c r="I1314">
        <f>DATEDIF(data[[#This Row],[join_date]],data[[#This Row],[buy_date]],"M")</f>
        <v>4</v>
      </c>
    </row>
    <row r="1315" spans="1:9" x14ac:dyDescent="0.25">
      <c r="A1315" t="s">
        <v>317</v>
      </c>
      <c r="B1315" t="s">
        <v>22</v>
      </c>
      <c r="C1315" s="1">
        <v>44845</v>
      </c>
      <c r="D1315" s="1">
        <v>45003</v>
      </c>
      <c r="E1315">
        <f>VLOOKUP(data[[#This Row],[id_campaign]],campaign[],4,FALSE)</f>
        <v>66</v>
      </c>
      <c r="F1315" t="str">
        <f>VLOOKUP(data[[#This Row],[id_campaign]],campaign[],2,FALSE)</f>
        <v>NonUSTravel</v>
      </c>
      <c r="G1315" t="str">
        <f>VLOOKUP(data[[#This Row],[id_customer]],customer[],2,FALSE)</f>
        <v>Itch Mingauld</v>
      </c>
      <c r="H1315" t="str">
        <f>data[[#This Row],[id_customer]]&amp;data[[#This Row],[id_campaign]]</f>
        <v>C0069cam10</v>
      </c>
      <c r="I1315">
        <f>DATEDIF(data[[#This Row],[join_date]],data[[#This Row],[buy_date]],"M")</f>
        <v>5</v>
      </c>
    </row>
    <row r="1316" spans="1:9" x14ac:dyDescent="0.25">
      <c r="A1316" t="s">
        <v>317</v>
      </c>
      <c r="B1316" t="s">
        <v>22</v>
      </c>
      <c r="C1316" s="1">
        <v>44845</v>
      </c>
      <c r="D1316" s="1">
        <v>45035</v>
      </c>
      <c r="E1316">
        <f>VLOOKUP(data[[#This Row],[id_campaign]],campaign[],4,FALSE)</f>
        <v>66</v>
      </c>
      <c r="F1316" t="str">
        <f>VLOOKUP(data[[#This Row],[id_campaign]],campaign[],2,FALSE)</f>
        <v>NonUSTravel</v>
      </c>
      <c r="G1316" t="str">
        <f>VLOOKUP(data[[#This Row],[id_customer]],customer[],2,FALSE)</f>
        <v>Itch Mingauld</v>
      </c>
      <c r="H1316" t="str">
        <f>data[[#This Row],[id_customer]]&amp;data[[#This Row],[id_campaign]]</f>
        <v>C0069cam10</v>
      </c>
      <c r="I1316">
        <f>DATEDIF(data[[#This Row],[join_date]],data[[#This Row],[buy_date]],"M")</f>
        <v>6</v>
      </c>
    </row>
    <row r="1317" spans="1:9" x14ac:dyDescent="0.25">
      <c r="A1317" t="s">
        <v>317</v>
      </c>
      <c r="B1317" t="s">
        <v>22</v>
      </c>
      <c r="C1317" s="1">
        <v>44845</v>
      </c>
      <c r="D1317" s="1">
        <v>45065</v>
      </c>
      <c r="E1317">
        <f>VLOOKUP(data[[#This Row],[id_campaign]],campaign[],4,FALSE)</f>
        <v>66</v>
      </c>
      <c r="F1317" t="str">
        <f>VLOOKUP(data[[#This Row],[id_campaign]],campaign[],2,FALSE)</f>
        <v>NonUSTravel</v>
      </c>
      <c r="G1317" t="str">
        <f>VLOOKUP(data[[#This Row],[id_customer]],customer[],2,FALSE)</f>
        <v>Itch Mingauld</v>
      </c>
      <c r="H1317" t="str">
        <f>data[[#This Row],[id_customer]]&amp;data[[#This Row],[id_campaign]]</f>
        <v>C0069cam10</v>
      </c>
      <c r="I1317">
        <f>DATEDIF(data[[#This Row],[join_date]],data[[#This Row],[buy_date]],"M")</f>
        <v>7</v>
      </c>
    </row>
    <row r="1318" spans="1:9" x14ac:dyDescent="0.25">
      <c r="A1318" t="s">
        <v>317</v>
      </c>
      <c r="B1318" t="s">
        <v>28</v>
      </c>
      <c r="C1318" s="1">
        <v>45003</v>
      </c>
      <c r="D1318" s="1">
        <v>45003</v>
      </c>
      <c r="E1318">
        <f>VLOOKUP(data[[#This Row],[id_campaign]],campaign[],4,FALSE)</f>
        <v>25</v>
      </c>
      <c r="F1318" t="str">
        <f>VLOOKUP(data[[#This Row],[id_campaign]],campaign[],2,FALSE)</f>
        <v>NewCellphoneUser</v>
      </c>
      <c r="G1318" t="str">
        <f>VLOOKUP(data[[#This Row],[id_customer]],customer[],2,FALSE)</f>
        <v>Itch Mingauld</v>
      </c>
      <c r="H1318" t="str">
        <f>data[[#This Row],[id_customer]]&amp;data[[#This Row],[id_campaign]]</f>
        <v>C0069cam13</v>
      </c>
      <c r="I1318">
        <f>DATEDIF(data[[#This Row],[join_date]],data[[#This Row],[buy_date]],"M")</f>
        <v>0</v>
      </c>
    </row>
    <row r="1319" spans="1:9" x14ac:dyDescent="0.25">
      <c r="A1319" t="s">
        <v>317</v>
      </c>
      <c r="B1319" t="s">
        <v>28</v>
      </c>
      <c r="C1319" s="1">
        <v>45003</v>
      </c>
      <c r="D1319" s="1">
        <v>45038</v>
      </c>
      <c r="E1319">
        <f>VLOOKUP(data[[#This Row],[id_campaign]],campaign[],4,FALSE)</f>
        <v>25</v>
      </c>
      <c r="F1319" t="str">
        <f>VLOOKUP(data[[#This Row],[id_campaign]],campaign[],2,FALSE)</f>
        <v>NewCellphoneUser</v>
      </c>
      <c r="G1319" t="str">
        <f>VLOOKUP(data[[#This Row],[id_customer]],customer[],2,FALSE)</f>
        <v>Itch Mingauld</v>
      </c>
      <c r="H1319" t="str">
        <f>data[[#This Row],[id_customer]]&amp;data[[#This Row],[id_campaign]]</f>
        <v>C0069cam13</v>
      </c>
      <c r="I1319">
        <f>DATEDIF(data[[#This Row],[join_date]],data[[#This Row],[buy_date]],"M")</f>
        <v>1</v>
      </c>
    </row>
    <row r="1320" spans="1:9" x14ac:dyDescent="0.25">
      <c r="A1320" t="s">
        <v>317</v>
      </c>
      <c r="B1320" t="s">
        <v>28</v>
      </c>
      <c r="C1320" s="1">
        <v>45003</v>
      </c>
      <c r="D1320" s="1">
        <v>45077</v>
      </c>
      <c r="E1320">
        <f>VLOOKUP(data[[#This Row],[id_campaign]],campaign[],4,FALSE)</f>
        <v>25</v>
      </c>
      <c r="F1320" t="str">
        <f>VLOOKUP(data[[#This Row],[id_campaign]],campaign[],2,FALSE)</f>
        <v>NewCellphoneUser</v>
      </c>
      <c r="G1320" t="str">
        <f>VLOOKUP(data[[#This Row],[id_customer]],customer[],2,FALSE)</f>
        <v>Itch Mingauld</v>
      </c>
      <c r="H1320" t="str">
        <f>data[[#This Row],[id_customer]]&amp;data[[#This Row],[id_campaign]]</f>
        <v>C0069cam13</v>
      </c>
      <c r="I1320">
        <f>DATEDIF(data[[#This Row],[join_date]],data[[#This Row],[buy_date]],"M")</f>
        <v>2</v>
      </c>
    </row>
    <row r="1321" spans="1:9" x14ac:dyDescent="0.25">
      <c r="A1321" t="s">
        <v>321</v>
      </c>
      <c r="B1321" t="s">
        <v>32</v>
      </c>
      <c r="C1321" s="1">
        <v>44719</v>
      </c>
      <c r="D1321" s="1">
        <v>44719</v>
      </c>
      <c r="E1321">
        <f>VLOOKUP(data[[#This Row],[id_campaign]],campaign[],4,FALSE)</f>
        <v>14</v>
      </c>
      <c r="F1321" t="str">
        <f>VLOOKUP(data[[#This Row],[id_campaign]],campaign[],2,FALSE)</f>
        <v>OwnsMotorcycle</v>
      </c>
      <c r="G1321" t="str">
        <f>VLOOKUP(data[[#This Row],[id_customer]],customer[],2,FALSE)</f>
        <v>Catharine Merwood</v>
      </c>
      <c r="H1321" t="str">
        <f>data[[#This Row],[id_customer]]&amp;data[[#This Row],[id_campaign]]</f>
        <v>C0070cam15</v>
      </c>
      <c r="I1321">
        <f>DATEDIF(data[[#This Row],[join_date]],data[[#This Row],[buy_date]],"M")</f>
        <v>0</v>
      </c>
    </row>
    <row r="1322" spans="1:9" x14ac:dyDescent="0.25">
      <c r="A1322" t="s">
        <v>321</v>
      </c>
      <c r="B1322" t="s">
        <v>32</v>
      </c>
      <c r="C1322" s="1">
        <v>44719</v>
      </c>
      <c r="D1322" s="1">
        <v>44758</v>
      </c>
      <c r="E1322">
        <f>VLOOKUP(data[[#This Row],[id_campaign]],campaign[],4,FALSE)</f>
        <v>14</v>
      </c>
      <c r="F1322" t="str">
        <f>VLOOKUP(data[[#This Row],[id_campaign]],campaign[],2,FALSE)</f>
        <v>OwnsMotorcycle</v>
      </c>
      <c r="G1322" t="str">
        <f>VLOOKUP(data[[#This Row],[id_customer]],customer[],2,FALSE)</f>
        <v>Catharine Merwood</v>
      </c>
      <c r="H1322" t="str">
        <f>data[[#This Row],[id_customer]]&amp;data[[#This Row],[id_campaign]]</f>
        <v>C0070cam15</v>
      </c>
      <c r="I1322">
        <f>DATEDIF(data[[#This Row],[join_date]],data[[#This Row],[buy_date]],"M")</f>
        <v>1</v>
      </c>
    </row>
    <row r="1323" spans="1:9" x14ac:dyDescent="0.25">
      <c r="A1323" t="s">
        <v>321</v>
      </c>
      <c r="B1323" t="s">
        <v>32</v>
      </c>
      <c r="C1323" s="1">
        <v>44719</v>
      </c>
      <c r="D1323" s="1">
        <v>44790</v>
      </c>
      <c r="E1323">
        <f>VLOOKUP(data[[#This Row],[id_campaign]],campaign[],4,FALSE)</f>
        <v>14</v>
      </c>
      <c r="F1323" t="str">
        <f>VLOOKUP(data[[#This Row],[id_campaign]],campaign[],2,FALSE)</f>
        <v>OwnsMotorcycle</v>
      </c>
      <c r="G1323" t="str">
        <f>VLOOKUP(data[[#This Row],[id_customer]],customer[],2,FALSE)</f>
        <v>Catharine Merwood</v>
      </c>
      <c r="H1323" t="str">
        <f>data[[#This Row],[id_customer]]&amp;data[[#This Row],[id_campaign]]</f>
        <v>C0070cam15</v>
      </c>
      <c r="I1323">
        <f>DATEDIF(data[[#This Row],[join_date]],data[[#This Row],[buy_date]],"M")</f>
        <v>2</v>
      </c>
    </row>
    <row r="1324" spans="1:9" x14ac:dyDescent="0.25">
      <c r="A1324" t="s">
        <v>321</v>
      </c>
      <c r="B1324" t="s">
        <v>32</v>
      </c>
      <c r="C1324" s="1">
        <v>44719</v>
      </c>
      <c r="D1324" s="1">
        <v>44817</v>
      </c>
      <c r="E1324">
        <f>VLOOKUP(data[[#This Row],[id_campaign]],campaign[],4,FALSE)</f>
        <v>14</v>
      </c>
      <c r="F1324" t="str">
        <f>VLOOKUP(data[[#This Row],[id_campaign]],campaign[],2,FALSE)</f>
        <v>OwnsMotorcycle</v>
      </c>
      <c r="G1324" t="str">
        <f>VLOOKUP(data[[#This Row],[id_customer]],customer[],2,FALSE)</f>
        <v>Catharine Merwood</v>
      </c>
      <c r="H1324" t="str">
        <f>data[[#This Row],[id_customer]]&amp;data[[#This Row],[id_campaign]]</f>
        <v>C0070cam15</v>
      </c>
      <c r="I1324">
        <f>DATEDIF(data[[#This Row],[join_date]],data[[#This Row],[buy_date]],"M")</f>
        <v>3</v>
      </c>
    </row>
    <row r="1325" spans="1:9" x14ac:dyDescent="0.25">
      <c r="A1325" t="s">
        <v>321</v>
      </c>
      <c r="B1325" t="s">
        <v>32</v>
      </c>
      <c r="C1325" s="1">
        <v>44719</v>
      </c>
      <c r="D1325" s="1">
        <v>44855</v>
      </c>
      <c r="E1325">
        <f>VLOOKUP(data[[#This Row],[id_campaign]],campaign[],4,FALSE)</f>
        <v>14</v>
      </c>
      <c r="F1325" t="str">
        <f>VLOOKUP(data[[#This Row],[id_campaign]],campaign[],2,FALSE)</f>
        <v>OwnsMotorcycle</v>
      </c>
      <c r="G1325" t="str">
        <f>VLOOKUP(data[[#This Row],[id_customer]],customer[],2,FALSE)</f>
        <v>Catharine Merwood</v>
      </c>
      <c r="H1325" t="str">
        <f>data[[#This Row],[id_customer]]&amp;data[[#This Row],[id_campaign]]</f>
        <v>C0070cam15</v>
      </c>
      <c r="I1325">
        <f>DATEDIF(data[[#This Row],[join_date]],data[[#This Row],[buy_date]],"M")</f>
        <v>4</v>
      </c>
    </row>
    <row r="1326" spans="1:9" x14ac:dyDescent="0.25">
      <c r="A1326" t="s">
        <v>321</v>
      </c>
      <c r="B1326" t="s">
        <v>32</v>
      </c>
      <c r="C1326" s="1">
        <v>44719</v>
      </c>
      <c r="D1326" s="1">
        <v>44875</v>
      </c>
      <c r="E1326">
        <f>VLOOKUP(data[[#This Row],[id_campaign]],campaign[],4,FALSE)</f>
        <v>14</v>
      </c>
      <c r="F1326" t="str">
        <f>VLOOKUP(data[[#This Row],[id_campaign]],campaign[],2,FALSE)</f>
        <v>OwnsMotorcycle</v>
      </c>
      <c r="G1326" t="str">
        <f>VLOOKUP(data[[#This Row],[id_customer]],customer[],2,FALSE)</f>
        <v>Catharine Merwood</v>
      </c>
      <c r="H1326" t="str">
        <f>data[[#This Row],[id_customer]]&amp;data[[#This Row],[id_campaign]]</f>
        <v>C0070cam15</v>
      </c>
      <c r="I1326">
        <f>DATEDIF(data[[#This Row],[join_date]],data[[#This Row],[buy_date]],"M")</f>
        <v>5</v>
      </c>
    </row>
    <row r="1327" spans="1:9" x14ac:dyDescent="0.25">
      <c r="A1327" t="s">
        <v>321</v>
      </c>
      <c r="B1327" t="s">
        <v>32</v>
      </c>
      <c r="C1327" s="1">
        <v>44719</v>
      </c>
      <c r="D1327" s="1">
        <v>44908</v>
      </c>
      <c r="E1327">
        <f>VLOOKUP(data[[#This Row],[id_campaign]],campaign[],4,FALSE)</f>
        <v>14</v>
      </c>
      <c r="F1327" t="str">
        <f>VLOOKUP(data[[#This Row],[id_campaign]],campaign[],2,FALSE)</f>
        <v>OwnsMotorcycle</v>
      </c>
      <c r="G1327" t="str">
        <f>VLOOKUP(data[[#This Row],[id_customer]],customer[],2,FALSE)</f>
        <v>Catharine Merwood</v>
      </c>
      <c r="H1327" t="str">
        <f>data[[#This Row],[id_customer]]&amp;data[[#This Row],[id_campaign]]</f>
        <v>C0070cam15</v>
      </c>
      <c r="I1327">
        <f>DATEDIF(data[[#This Row],[join_date]],data[[#This Row],[buy_date]],"M")</f>
        <v>6</v>
      </c>
    </row>
    <row r="1328" spans="1:9" x14ac:dyDescent="0.25">
      <c r="A1328" t="s">
        <v>321</v>
      </c>
      <c r="B1328" t="s">
        <v>32</v>
      </c>
      <c r="C1328" s="1">
        <v>44719</v>
      </c>
      <c r="D1328" s="1">
        <v>45036</v>
      </c>
      <c r="E1328">
        <f>VLOOKUP(data[[#This Row],[id_campaign]],campaign[],4,FALSE)</f>
        <v>14</v>
      </c>
      <c r="F1328" t="str">
        <f>VLOOKUP(data[[#This Row],[id_campaign]],campaign[],2,FALSE)</f>
        <v>OwnsMotorcycle</v>
      </c>
      <c r="G1328" t="str">
        <f>VLOOKUP(data[[#This Row],[id_customer]],customer[],2,FALSE)</f>
        <v>Catharine Merwood</v>
      </c>
      <c r="H1328" t="str">
        <f>data[[#This Row],[id_customer]]&amp;data[[#This Row],[id_campaign]]</f>
        <v>C0070cam15</v>
      </c>
      <c r="I1328">
        <f>DATEDIF(data[[#This Row],[join_date]],data[[#This Row],[buy_date]],"M")</f>
        <v>10</v>
      </c>
    </row>
    <row r="1329" spans="1:9" x14ac:dyDescent="0.25">
      <c r="A1329" t="s">
        <v>321</v>
      </c>
      <c r="B1329" t="s">
        <v>32</v>
      </c>
      <c r="C1329" s="1">
        <v>44719</v>
      </c>
      <c r="D1329" s="1">
        <v>45059</v>
      </c>
      <c r="E1329">
        <f>VLOOKUP(data[[#This Row],[id_campaign]],campaign[],4,FALSE)</f>
        <v>14</v>
      </c>
      <c r="F1329" t="str">
        <f>VLOOKUP(data[[#This Row],[id_campaign]],campaign[],2,FALSE)</f>
        <v>OwnsMotorcycle</v>
      </c>
      <c r="G1329" t="str">
        <f>VLOOKUP(data[[#This Row],[id_customer]],customer[],2,FALSE)</f>
        <v>Catharine Merwood</v>
      </c>
      <c r="H1329" t="str">
        <f>data[[#This Row],[id_customer]]&amp;data[[#This Row],[id_campaign]]</f>
        <v>C0070cam15</v>
      </c>
      <c r="I1329">
        <f>DATEDIF(data[[#This Row],[join_date]],data[[#This Row],[buy_date]],"M")</f>
        <v>11</v>
      </c>
    </row>
    <row r="1330" spans="1:9" x14ac:dyDescent="0.25">
      <c r="A1330" t="s">
        <v>321</v>
      </c>
      <c r="B1330" t="s">
        <v>24</v>
      </c>
      <c r="C1330" s="1">
        <v>44866</v>
      </c>
      <c r="D1330" s="1">
        <v>44866</v>
      </c>
      <c r="E1330">
        <f>VLOOKUP(data[[#This Row],[id_campaign]],campaign[],4,FALSE)</f>
        <v>62</v>
      </c>
      <c r="F1330" t="str">
        <f>VLOOKUP(data[[#This Row],[id_campaign]],campaign[],2,FALSE)</f>
        <v>OwnsComputer</v>
      </c>
      <c r="G1330" t="str">
        <f>VLOOKUP(data[[#This Row],[id_customer]],customer[],2,FALSE)</f>
        <v>Catharine Merwood</v>
      </c>
      <c r="H1330" t="str">
        <f>data[[#This Row],[id_customer]]&amp;data[[#This Row],[id_campaign]]</f>
        <v>C0070cam11</v>
      </c>
      <c r="I1330">
        <f>DATEDIF(data[[#This Row],[join_date]],data[[#This Row],[buy_date]],"M")</f>
        <v>0</v>
      </c>
    </row>
    <row r="1331" spans="1:9" x14ac:dyDescent="0.25">
      <c r="A1331" t="s">
        <v>321</v>
      </c>
      <c r="B1331" t="s">
        <v>24</v>
      </c>
      <c r="C1331" s="1">
        <v>44866</v>
      </c>
      <c r="D1331" s="1">
        <v>44910</v>
      </c>
      <c r="E1331">
        <f>VLOOKUP(data[[#This Row],[id_campaign]],campaign[],4,FALSE)</f>
        <v>62</v>
      </c>
      <c r="F1331" t="str">
        <f>VLOOKUP(data[[#This Row],[id_campaign]],campaign[],2,FALSE)</f>
        <v>OwnsComputer</v>
      </c>
      <c r="G1331" t="str">
        <f>VLOOKUP(data[[#This Row],[id_customer]],customer[],2,FALSE)</f>
        <v>Catharine Merwood</v>
      </c>
      <c r="H1331" t="str">
        <f>data[[#This Row],[id_customer]]&amp;data[[#This Row],[id_campaign]]</f>
        <v>C0070cam11</v>
      </c>
      <c r="I1331">
        <f>DATEDIF(data[[#This Row],[join_date]],data[[#This Row],[buy_date]],"M")</f>
        <v>1</v>
      </c>
    </row>
    <row r="1332" spans="1:9" x14ac:dyDescent="0.25">
      <c r="A1332" t="s">
        <v>321</v>
      </c>
      <c r="B1332" t="s">
        <v>24</v>
      </c>
      <c r="C1332" s="1">
        <v>44866</v>
      </c>
      <c r="D1332" s="1">
        <v>44930</v>
      </c>
      <c r="E1332">
        <f>VLOOKUP(data[[#This Row],[id_campaign]],campaign[],4,FALSE)</f>
        <v>62</v>
      </c>
      <c r="F1332" t="str">
        <f>VLOOKUP(data[[#This Row],[id_campaign]],campaign[],2,FALSE)</f>
        <v>OwnsComputer</v>
      </c>
      <c r="G1332" t="str">
        <f>VLOOKUP(data[[#This Row],[id_customer]],customer[],2,FALSE)</f>
        <v>Catharine Merwood</v>
      </c>
      <c r="H1332" t="str">
        <f>data[[#This Row],[id_customer]]&amp;data[[#This Row],[id_campaign]]</f>
        <v>C0070cam11</v>
      </c>
      <c r="I1332">
        <f>DATEDIF(data[[#This Row],[join_date]],data[[#This Row],[buy_date]],"M")</f>
        <v>2</v>
      </c>
    </row>
    <row r="1333" spans="1:9" x14ac:dyDescent="0.25">
      <c r="A1333" t="s">
        <v>321</v>
      </c>
      <c r="B1333" t="s">
        <v>24</v>
      </c>
      <c r="C1333" s="1">
        <v>44866</v>
      </c>
      <c r="D1333" s="1">
        <v>44964</v>
      </c>
      <c r="E1333">
        <f>VLOOKUP(data[[#This Row],[id_campaign]],campaign[],4,FALSE)</f>
        <v>62</v>
      </c>
      <c r="F1333" t="str">
        <f>VLOOKUP(data[[#This Row],[id_campaign]],campaign[],2,FALSE)</f>
        <v>OwnsComputer</v>
      </c>
      <c r="G1333" t="str">
        <f>VLOOKUP(data[[#This Row],[id_customer]],customer[],2,FALSE)</f>
        <v>Catharine Merwood</v>
      </c>
      <c r="H1333" t="str">
        <f>data[[#This Row],[id_customer]]&amp;data[[#This Row],[id_campaign]]</f>
        <v>C0070cam11</v>
      </c>
      <c r="I1333">
        <f>DATEDIF(data[[#This Row],[join_date]],data[[#This Row],[buy_date]],"M")</f>
        <v>3</v>
      </c>
    </row>
    <row r="1334" spans="1:9" x14ac:dyDescent="0.25">
      <c r="A1334" t="s">
        <v>321</v>
      </c>
      <c r="B1334" t="s">
        <v>24</v>
      </c>
      <c r="C1334" s="1">
        <v>44866</v>
      </c>
      <c r="D1334" s="1">
        <v>44988</v>
      </c>
      <c r="E1334">
        <f>VLOOKUP(data[[#This Row],[id_campaign]],campaign[],4,FALSE)</f>
        <v>62</v>
      </c>
      <c r="F1334" t="str">
        <f>VLOOKUP(data[[#This Row],[id_campaign]],campaign[],2,FALSE)</f>
        <v>OwnsComputer</v>
      </c>
      <c r="G1334" t="str">
        <f>VLOOKUP(data[[#This Row],[id_customer]],customer[],2,FALSE)</f>
        <v>Catharine Merwood</v>
      </c>
      <c r="H1334" t="str">
        <f>data[[#This Row],[id_customer]]&amp;data[[#This Row],[id_campaign]]</f>
        <v>C0070cam11</v>
      </c>
      <c r="I1334">
        <f>DATEDIF(data[[#This Row],[join_date]],data[[#This Row],[buy_date]],"M")</f>
        <v>4</v>
      </c>
    </row>
    <row r="1335" spans="1:9" x14ac:dyDescent="0.25">
      <c r="A1335" t="s">
        <v>321</v>
      </c>
      <c r="B1335" t="s">
        <v>24</v>
      </c>
      <c r="C1335" s="1">
        <v>44866</v>
      </c>
      <c r="D1335" s="1">
        <v>45028</v>
      </c>
      <c r="E1335">
        <f>VLOOKUP(data[[#This Row],[id_campaign]],campaign[],4,FALSE)</f>
        <v>62</v>
      </c>
      <c r="F1335" t="str">
        <f>VLOOKUP(data[[#This Row],[id_campaign]],campaign[],2,FALSE)</f>
        <v>OwnsComputer</v>
      </c>
      <c r="G1335" t="str">
        <f>VLOOKUP(data[[#This Row],[id_customer]],customer[],2,FALSE)</f>
        <v>Catharine Merwood</v>
      </c>
      <c r="H1335" t="str">
        <f>data[[#This Row],[id_customer]]&amp;data[[#This Row],[id_campaign]]</f>
        <v>C0070cam11</v>
      </c>
      <c r="I1335">
        <f>DATEDIF(data[[#This Row],[join_date]],data[[#This Row],[buy_date]],"M")</f>
        <v>5</v>
      </c>
    </row>
    <row r="1336" spans="1:9" x14ac:dyDescent="0.25">
      <c r="A1336" t="s">
        <v>321</v>
      </c>
      <c r="B1336" t="s">
        <v>22</v>
      </c>
      <c r="C1336" s="1">
        <v>44950</v>
      </c>
      <c r="D1336" s="1">
        <v>44950</v>
      </c>
      <c r="E1336">
        <f>VLOOKUP(data[[#This Row],[id_campaign]],campaign[],4,FALSE)</f>
        <v>66</v>
      </c>
      <c r="F1336" t="str">
        <f>VLOOKUP(data[[#This Row],[id_campaign]],campaign[],2,FALSE)</f>
        <v>NonUSTravel</v>
      </c>
      <c r="G1336" t="str">
        <f>VLOOKUP(data[[#This Row],[id_customer]],customer[],2,FALSE)</f>
        <v>Catharine Merwood</v>
      </c>
      <c r="H1336" t="str">
        <f>data[[#This Row],[id_customer]]&amp;data[[#This Row],[id_campaign]]</f>
        <v>C0070cam10</v>
      </c>
      <c r="I1336">
        <f>DATEDIF(data[[#This Row],[join_date]],data[[#This Row],[buy_date]],"M")</f>
        <v>0</v>
      </c>
    </row>
    <row r="1337" spans="1:9" x14ac:dyDescent="0.25">
      <c r="A1337" t="s">
        <v>321</v>
      </c>
      <c r="B1337" t="s">
        <v>22</v>
      </c>
      <c r="C1337" s="1">
        <v>44950</v>
      </c>
      <c r="D1337" s="1">
        <v>44981</v>
      </c>
      <c r="E1337">
        <f>VLOOKUP(data[[#This Row],[id_campaign]],campaign[],4,FALSE)</f>
        <v>66</v>
      </c>
      <c r="F1337" t="str">
        <f>VLOOKUP(data[[#This Row],[id_campaign]],campaign[],2,FALSE)</f>
        <v>NonUSTravel</v>
      </c>
      <c r="G1337" t="str">
        <f>VLOOKUP(data[[#This Row],[id_customer]],customer[],2,FALSE)</f>
        <v>Catharine Merwood</v>
      </c>
      <c r="H1337" t="str">
        <f>data[[#This Row],[id_customer]]&amp;data[[#This Row],[id_campaign]]</f>
        <v>C0070cam10</v>
      </c>
      <c r="I1337">
        <f>DATEDIF(data[[#This Row],[join_date]],data[[#This Row],[buy_date]],"M")</f>
        <v>1</v>
      </c>
    </row>
    <row r="1338" spans="1:9" x14ac:dyDescent="0.25">
      <c r="A1338" t="s">
        <v>321</v>
      </c>
      <c r="B1338" t="s">
        <v>22</v>
      </c>
      <c r="C1338" s="1">
        <v>44950</v>
      </c>
      <c r="D1338" s="1">
        <v>44988</v>
      </c>
      <c r="E1338">
        <f>VLOOKUP(data[[#This Row],[id_campaign]],campaign[],4,FALSE)</f>
        <v>66</v>
      </c>
      <c r="F1338" t="str">
        <f>VLOOKUP(data[[#This Row],[id_campaign]],campaign[],2,FALSE)</f>
        <v>NonUSTravel</v>
      </c>
      <c r="G1338" t="str">
        <f>VLOOKUP(data[[#This Row],[id_customer]],customer[],2,FALSE)</f>
        <v>Catharine Merwood</v>
      </c>
      <c r="H1338" t="str">
        <f>data[[#This Row],[id_customer]]&amp;data[[#This Row],[id_campaign]]</f>
        <v>C0070cam10</v>
      </c>
      <c r="I1338">
        <f>DATEDIF(data[[#This Row],[join_date]],data[[#This Row],[buy_date]],"M")</f>
        <v>1</v>
      </c>
    </row>
    <row r="1339" spans="1:9" x14ac:dyDescent="0.25">
      <c r="A1339" t="s">
        <v>321</v>
      </c>
      <c r="B1339" t="s">
        <v>22</v>
      </c>
      <c r="C1339" s="1">
        <v>44950</v>
      </c>
      <c r="D1339" s="1">
        <v>45040</v>
      </c>
      <c r="E1339">
        <f>VLOOKUP(data[[#This Row],[id_campaign]],campaign[],4,FALSE)</f>
        <v>66</v>
      </c>
      <c r="F1339" t="str">
        <f>VLOOKUP(data[[#This Row],[id_campaign]],campaign[],2,FALSE)</f>
        <v>NonUSTravel</v>
      </c>
      <c r="G1339" t="str">
        <f>VLOOKUP(data[[#This Row],[id_customer]],customer[],2,FALSE)</f>
        <v>Catharine Merwood</v>
      </c>
      <c r="H1339" t="str">
        <f>data[[#This Row],[id_customer]]&amp;data[[#This Row],[id_campaign]]</f>
        <v>C0070cam10</v>
      </c>
      <c r="I1339">
        <f>DATEDIF(data[[#This Row],[join_date]],data[[#This Row],[buy_date]],"M")</f>
        <v>3</v>
      </c>
    </row>
    <row r="1340" spans="1:9" x14ac:dyDescent="0.25">
      <c r="A1340" t="s">
        <v>321</v>
      </c>
      <c r="B1340" t="s">
        <v>22</v>
      </c>
      <c r="C1340" s="1">
        <v>44950</v>
      </c>
      <c r="D1340" s="1">
        <v>45054</v>
      </c>
      <c r="E1340">
        <f>VLOOKUP(data[[#This Row],[id_campaign]],campaign[],4,FALSE)</f>
        <v>66</v>
      </c>
      <c r="F1340" t="str">
        <f>VLOOKUP(data[[#This Row],[id_campaign]],campaign[],2,FALSE)</f>
        <v>NonUSTravel</v>
      </c>
      <c r="G1340" t="str">
        <f>VLOOKUP(data[[#This Row],[id_customer]],customer[],2,FALSE)</f>
        <v>Catharine Merwood</v>
      </c>
      <c r="H1340" t="str">
        <f>data[[#This Row],[id_customer]]&amp;data[[#This Row],[id_campaign]]</f>
        <v>C0070cam10</v>
      </c>
      <c r="I1340">
        <f>DATEDIF(data[[#This Row],[join_date]],data[[#This Row],[buy_date]],"M")</f>
        <v>3</v>
      </c>
    </row>
    <row r="1341" spans="1:9" x14ac:dyDescent="0.25">
      <c r="A1341" t="s">
        <v>321</v>
      </c>
      <c r="B1341" t="s">
        <v>22</v>
      </c>
      <c r="C1341" s="1">
        <v>44950</v>
      </c>
      <c r="D1341" s="1">
        <v>45084</v>
      </c>
      <c r="E1341">
        <f>VLOOKUP(data[[#This Row],[id_campaign]],campaign[],4,FALSE)</f>
        <v>66</v>
      </c>
      <c r="F1341" t="str">
        <f>VLOOKUP(data[[#This Row],[id_campaign]],campaign[],2,FALSE)</f>
        <v>NonUSTravel</v>
      </c>
      <c r="G1341" t="str">
        <f>VLOOKUP(data[[#This Row],[id_customer]],customer[],2,FALSE)</f>
        <v>Catharine Merwood</v>
      </c>
      <c r="H1341" t="str">
        <f>data[[#This Row],[id_customer]]&amp;data[[#This Row],[id_campaign]]</f>
        <v>C0070cam10</v>
      </c>
      <c r="I1341">
        <f>DATEDIF(data[[#This Row],[join_date]],data[[#This Row],[buy_date]],"M")</f>
        <v>4</v>
      </c>
    </row>
    <row r="1342" spans="1:9" x14ac:dyDescent="0.25">
      <c r="A1342" t="s">
        <v>325</v>
      </c>
      <c r="B1342" t="s">
        <v>34</v>
      </c>
      <c r="C1342" s="1">
        <v>44664</v>
      </c>
      <c r="D1342" s="1">
        <v>44664</v>
      </c>
      <c r="E1342">
        <f>VLOOKUP(data[[#This Row],[id_campaign]],campaign[],4,FALSE)</f>
        <v>16</v>
      </c>
      <c r="F1342" t="str">
        <f>VLOOKUP(data[[#This Row],[id_campaign]],campaign[],2,FALSE)</f>
        <v>MadeCallToRetentionTeam</v>
      </c>
      <c r="G1342" t="str">
        <f>VLOOKUP(data[[#This Row],[id_customer]],customer[],2,FALSE)</f>
        <v>Travers Meatyard</v>
      </c>
      <c r="H1342" t="str">
        <f>data[[#This Row],[id_customer]]&amp;data[[#This Row],[id_campaign]]</f>
        <v>C0071cam16</v>
      </c>
      <c r="I1342">
        <f>DATEDIF(data[[#This Row],[join_date]],data[[#This Row],[buy_date]],"M")</f>
        <v>0</v>
      </c>
    </row>
    <row r="1343" spans="1:9" x14ac:dyDescent="0.25">
      <c r="A1343" t="s">
        <v>325</v>
      </c>
      <c r="B1343" t="s">
        <v>34</v>
      </c>
      <c r="C1343" s="1">
        <v>44664</v>
      </c>
      <c r="D1343" s="1">
        <v>44732</v>
      </c>
      <c r="E1343">
        <f>VLOOKUP(data[[#This Row],[id_campaign]],campaign[],4,FALSE)</f>
        <v>16</v>
      </c>
      <c r="F1343" t="str">
        <f>VLOOKUP(data[[#This Row],[id_campaign]],campaign[],2,FALSE)</f>
        <v>MadeCallToRetentionTeam</v>
      </c>
      <c r="G1343" t="str">
        <f>VLOOKUP(data[[#This Row],[id_customer]],customer[],2,FALSE)</f>
        <v>Travers Meatyard</v>
      </c>
      <c r="H1343" t="str">
        <f>data[[#This Row],[id_customer]]&amp;data[[#This Row],[id_campaign]]</f>
        <v>C0071cam16</v>
      </c>
      <c r="I1343">
        <f>DATEDIF(data[[#This Row],[join_date]],data[[#This Row],[buy_date]],"M")</f>
        <v>2</v>
      </c>
    </row>
    <row r="1344" spans="1:9" x14ac:dyDescent="0.25">
      <c r="A1344" t="s">
        <v>325</v>
      </c>
      <c r="B1344" t="s">
        <v>34</v>
      </c>
      <c r="C1344" s="1">
        <v>44664</v>
      </c>
      <c r="D1344" s="1">
        <v>44759</v>
      </c>
      <c r="E1344">
        <f>VLOOKUP(data[[#This Row],[id_campaign]],campaign[],4,FALSE)</f>
        <v>16</v>
      </c>
      <c r="F1344" t="str">
        <f>VLOOKUP(data[[#This Row],[id_campaign]],campaign[],2,FALSE)</f>
        <v>MadeCallToRetentionTeam</v>
      </c>
      <c r="G1344" t="str">
        <f>VLOOKUP(data[[#This Row],[id_customer]],customer[],2,FALSE)</f>
        <v>Travers Meatyard</v>
      </c>
      <c r="H1344" t="str">
        <f>data[[#This Row],[id_customer]]&amp;data[[#This Row],[id_campaign]]</f>
        <v>C0071cam16</v>
      </c>
      <c r="I1344">
        <f>DATEDIF(data[[#This Row],[join_date]],data[[#This Row],[buy_date]],"M")</f>
        <v>3</v>
      </c>
    </row>
    <row r="1345" spans="1:9" x14ac:dyDescent="0.25">
      <c r="A1345" t="s">
        <v>325</v>
      </c>
      <c r="B1345" t="s">
        <v>34</v>
      </c>
      <c r="C1345" s="1">
        <v>44664</v>
      </c>
      <c r="D1345" s="1">
        <v>44792</v>
      </c>
      <c r="E1345">
        <f>VLOOKUP(data[[#This Row],[id_campaign]],campaign[],4,FALSE)</f>
        <v>16</v>
      </c>
      <c r="F1345" t="str">
        <f>VLOOKUP(data[[#This Row],[id_campaign]],campaign[],2,FALSE)</f>
        <v>MadeCallToRetentionTeam</v>
      </c>
      <c r="G1345" t="str">
        <f>VLOOKUP(data[[#This Row],[id_customer]],customer[],2,FALSE)</f>
        <v>Travers Meatyard</v>
      </c>
      <c r="H1345" t="str">
        <f>data[[#This Row],[id_customer]]&amp;data[[#This Row],[id_campaign]]</f>
        <v>C0071cam16</v>
      </c>
      <c r="I1345">
        <f>DATEDIF(data[[#This Row],[join_date]],data[[#This Row],[buy_date]],"M")</f>
        <v>4</v>
      </c>
    </row>
    <row r="1346" spans="1:9" x14ac:dyDescent="0.25">
      <c r="A1346" t="s">
        <v>325</v>
      </c>
      <c r="B1346" t="s">
        <v>34</v>
      </c>
      <c r="C1346" s="1">
        <v>44664</v>
      </c>
      <c r="D1346" s="1">
        <v>44826</v>
      </c>
      <c r="E1346">
        <f>VLOOKUP(data[[#This Row],[id_campaign]],campaign[],4,FALSE)</f>
        <v>16</v>
      </c>
      <c r="F1346" t="str">
        <f>VLOOKUP(data[[#This Row],[id_campaign]],campaign[],2,FALSE)</f>
        <v>MadeCallToRetentionTeam</v>
      </c>
      <c r="G1346" t="str">
        <f>VLOOKUP(data[[#This Row],[id_customer]],customer[],2,FALSE)</f>
        <v>Travers Meatyard</v>
      </c>
      <c r="H1346" t="str">
        <f>data[[#This Row],[id_customer]]&amp;data[[#This Row],[id_campaign]]</f>
        <v>C0071cam16</v>
      </c>
      <c r="I1346">
        <f>DATEDIF(data[[#This Row],[join_date]],data[[#This Row],[buy_date]],"M")</f>
        <v>5</v>
      </c>
    </row>
    <row r="1347" spans="1:9" x14ac:dyDescent="0.25">
      <c r="A1347" t="s">
        <v>325</v>
      </c>
      <c r="B1347" t="s">
        <v>34</v>
      </c>
      <c r="C1347" s="1">
        <v>44664</v>
      </c>
      <c r="D1347" s="1">
        <v>44849</v>
      </c>
      <c r="E1347">
        <f>VLOOKUP(data[[#This Row],[id_campaign]],campaign[],4,FALSE)</f>
        <v>16</v>
      </c>
      <c r="F1347" t="str">
        <f>VLOOKUP(data[[#This Row],[id_campaign]],campaign[],2,FALSE)</f>
        <v>MadeCallToRetentionTeam</v>
      </c>
      <c r="G1347" t="str">
        <f>VLOOKUP(data[[#This Row],[id_customer]],customer[],2,FALSE)</f>
        <v>Travers Meatyard</v>
      </c>
      <c r="H1347" t="str">
        <f>data[[#This Row],[id_customer]]&amp;data[[#This Row],[id_campaign]]</f>
        <v>C0071cam16</v>
      </c>
      <c r="I1347">
        <f>DATEDIF(data[[#This Row],[join_date]],data[[#This Row],[buy_date]],"M")</f>
        <v>6</v>
      </c>
    </row>
    <row r="1348" spans="1:9" x14ac:dyDescent="0.25">
      <c r="A1348" t="s">
        <v>325</v>
      </c>
      <c r="B1348" t="s">
        <v>34</v>
      </c>
      <c r="C1348" s="1">
        <v>44664</v>
      </c>
      <c r="D1348" s="1">
        <v>44887</v>
      </c>
      <c r="E1348">
        <f>VLOOKUP(data[[#This Row],[id_campaign]],campaign[],4,FALSE)</f>
        <v>16</v>
      </c>
      <c r="F1348" t="str">
        <f>VLOOKUP(data[[#This Row],[id_campaign]],campaign[],2,FALSE)</f>
        <v>MadeCallToRetentionTeam</v>
      </c>
      <c r="G1348" t="str">
        <f>VLOOKUP(data[[#This Row],[id_customer]],customer[],2,FALSE)</f>
        <v>Travers Meatyard</v>
      </c>
      <c r="H1348" t="str">
        <f>data[[#This Row],[id_customer]]&amp;data[[#This Row],[id_campaign]]</f>
        <v>C0071cam16</v>
      </c>
      <c r="I1348">
        <f>DATEDIF(data[[#This Row],[join_date]],data[[#This Row],[buy_date]],"M")</f>
        <v>7</v>
      </c>
    </row>
    <row r="1349" spans="1:9" x14ac:dyDescent="0.25">
      <c r="A1349" t="s">
        <v>325</v>
      </c>
      <c r="B1349" t="s">
        <v>34</v>
      </c>
      <c r="C1349" s="1">
        <v>44664</v>
      </c>
      <c r="D1349" s="1">
        <v>44921</v>
      </c>
      <c r="E1349">
        <f>VLOOKUP(data[[#This Row],[id_campaign]],campaign[],4,FALSE)</f>
        <v>16</v>
      </c>
      <c r="F1349" t="str">
        <f>VLOOKUP(data[[#This Row],[id_campaign]],campaign[],2,FALSE)</f>
        <v>MadeCallToRetentionTeam</v>
      </c>
      <c r="G1349" t="str">
        <f>VLOOKUP(data[[#This Row],[id_customer]],customer[],2,FALSE)</f>
        <v>Travers Meatyard</v>
      </c>
      <c r="H1349" t="str">
        <f>data[[#This Row],[id_customer]]&amp;data[[#This Row],[id_campaign]]</f>
        <v>C0071cam16</v>
      </c>
      <c r="I1349">
        <f>DATEDIF(data[[#This Row],[join_date]],data[[#This Row],[buy_date]],"M")</f>
        <v>8</v>
      </c>
    </row>
    <row r="1350" spans="1:9" x14ac:dyDescent="0.25">
      <c r="A1350" t="s">
        <v>325</v>
      </c>
      <c r="B1350" t="s">
        <v>34</v>
      </c>
      <c r="C1350" s="1">
        <v>44664</v>
      </c>
      <c r="D1350" s="1">
        <v>44954</v>
      </c>
      <c r="E1350">
        <f>VLOOKUP(data[[#This Row],[id_campaign]],campaign[],4,FALSE)</f>
        <v>16</v>
      </c>
      <c r="F1350" t="str">
        <f>VLOOKUP(data[[#This Row],[id_campaign]],campaign[],2,FALSE)</f>
        <v>MadeCallToRetentionTeam</v>
      </c>
      <c r="G1350" t="str">
        <f>VLOOKUP(data[[#This Row],[id_customer]],customer[],2,FALSE)</f>
        <v>Travers Meatyard</v>
      </c>
      <c r="H1350" t="str">
        <f>data[[#This Row],[id_customer]]&amp;data[[#This Row],[id_campaign]]</f>
        <v>C0071cam16</v>
      </c>
      <c r="I1350">
        <f>DATEDIF(data[[#This Row],[join_date]],data[[#This Row],[buy_date]],"M")</f>
        <v>9</v>
      </c>
    </row>
    <row r="1351" spans="1:9" x14ac:dyDescent="0.25">
      <c r="A1351" t="s">
        <v>325</v>
      </c>
      <c r="B1351" t="s">
        <v>34</v>
      </c>
      <c r="C1351" s="1">
        <v>44664</v>
      </c>
      <c r="D1351" s="1">
        <v>44976</v>
      </c>
      <c r="E1351">
        <f>VLOOKUP(data[[#This Row],[id_campaign]],campaign[],4,FALSE)</f>
        <v>16</v>
      </c>
      <c r="F1351" t="str">
        <f>VLOOKUP(data[[#This Row],[id_campaign]],campaign[],2,FALSE)</f>
        <v>MadeCallToRetentionTeam</v>
      </c>
      <c r="G1351" t="str">
        <f>VLOOKUP(data[[#This Row],[id_customer]],customer[],2,FALSE)</f>
        <v>Travers Meatyard</v>
      </c>
      <c r="H1351" t="str">
        <f>data[[#This Row],[id_customer]]&amp;data[[#This Row],[id_campaign]]</f>
        <v>C0071cam16</v>
      </c>
      <c r="I1351">
        <f>DATEDIF(data[[#This Row],[join_date]],data[[#This Row],[buy_date]],"M")</f>
        <v>10</v>
      </c>
    </row>
    <row r="1352" spans="1:9" x14ac:dyDescent="0.25">
      <c r="A1352" t="s">
        <v>325</v>
      </c>
      <c r="B1352" t="s">
        <v>34</v>
      </c>
      <c r="C1352" s="1">
        <v>44664</v>
      </c>
      <c r="D1352" s="1">
        <v>45001</v>
      </c>
      <c r="E1352">
        <f>VLOOKUP(data[[#This Row],[id_campaign]],campaign[],4,FALSE)</f>
        <v>16</v>
      </c>
      <c r="F1352" t="str">
        <f>VLOOKUP(data[[#This Row],[id_campaign]],campaign[],2,FALSE)</f>
        <v>MadeCallToRetentionTeam</v>
      </c>
      <c r="G1352" t="str">
        <f>VLOOKUP(data[[#This Row],[id_customer]],customer[],2,FALSE)</f>
        <v>Travers Meatyard</v>
      </c>
      <c r="H1352" t="str">
        <f>data[[#This Row],[id_customer]]&amp;data[[#This Row],[id_campaign]]</f>
        <v>C0071cam16</v>
      </c>
      <c r="I1352">
        <f>DATEDIF(data[[#This Row],[join_date]],data[[#This Row],[buy_date]],"M")</f>
        <v>11</v>
      </c>
    </row>
    <row r="1353" spans="1:9" x14ac:dyDescent="0.25">
      <c r="A1353" t="s">
        <v>325</v>
      </c>
      <c r="B1353" t="s">
        <v>34</v>
      </c>
      <c r="C1353" s="1">
        <v>44664</v>
      </c>
      <c r="D1353" s="1">
        <v>45031</v>
      </c>
      <c r="E1353">
        <f>VLOOKUP(data[[#This Row],[id_campaign]],campaign[],4,FALSE)</f>
        <v>16</v>
      </c>
      <c r="F1353" t="str">
        <f>VLOOKUP(data[[#This Row],[id_campaign]],campaign[],2,FALSE)</f>
        <v>MadeCallToRetentionTeam</v>
      </c>
      <c r="G1353" t="str">
        <f>VLOOKUP(data[[#This Row],[id_customer]],customer[],2,FALSE)</f>
        <v>Travers Meatyard</v>
      </c>
      <c r="H1353" t="str">
        <f>data[[#This Row],[id_customer]]&amp;data[[#This Row],[id_campaign]]</f>
        <v>C0071cam16</v>
      </c>
      <c r="I1353">
        <f>DATEDIF(data[[#This Row],[join_date]],data[[#This Row],[buy_date]],"M")</f>
        <v>12</v>
      </c>
    </row>
    <row r="1354" spans="1:9" x14ac:dyDescent="0.25">
      <c r="A1354" t="s">
        <v>325</v>
      </c>
      <c r="B1354" t="s">
        <v>6</v>
      </c>
      <c r="C1354" s="1">
        <v>44790</v>
      </c>
      <c r="D1354" s="1">
        <v>44790</v>
      </c>
      <c r="E1354">
        <f>VLOOKUP(data[[#This Row],[id_campaign]],campaign[],4,FALSE)</f>
        <v>26</v>
      </c>
      <c r="F1354" t="str">
        <f>VLOOKUP(data[[#This Row],[id_campaign]],campaign[],2,FALSE)</f>
        <v>HandsetRefurbished</v>
      </c>
      <c r="G1354" t="str">
        <f>VLOOKUP(data[[#This Row],[id_customer]],customer[],2,FALSE)</f>
        <v>Travers Meatyard</v>
      </c>
      <c r="H1354" t="str">
        <f>data[[#This Row],[id_customer]]&amp;data[[#This Row],[id_campaign]]</f>
        <v>C0071cam02</v>
      </c>
      <c r="I1354">
        <f>DATEDIF(data[[#This Row],[join_date]],data[[#This Row],[buy_date]],"M")</f>
        <v>0</v>
      </c>
    </row>
    <row r="1355" spans="1:9" x14ac:dyDescent="0.25">
      <c r="A1355" t="s">
        <v>325</v>
      </c>
      <c r="B1355" t="s">
        <v>6</v>
      </c>
      <c r="C1355" s="1">
        <v>44790</v>
      </c>
      <c r="D1355" s="1">
        <v>44823</v>
      </c>
      <c r="E1355">
        <f>VLOOKUP(data[[#This Row],[id_campaign]],campaign[],4,FALSE)</f>
        <v>26</v>
      </c>
      <c r="F1355" t="str">
        <f>VLOOKUP(data[[#This Row],[id_campaign]],campaign[],2,FALSE)</f>
        <v>HandsetRefurbished</v>
      </c>
      <c r="G1355" t="str">
        <f>VLOOKUP(data[[#This Row],[id_customer]],customer[],2,FALSE)</f>
        <v>Travers Meatyard</v>
      </c>
      <c r="H1355" t="str">
        <f>data[[#This Row],[id_customer]]&amp;data[[#This Row],[id_campaign]]</f>
        <v>C0071cam02</v>
      </c>
      <c r="I1355">
        <f>DATEDIF(data[[#This Row],[join_date]],data[[#This Row],[buy_date]],"M")</f>
        <v>1</v>
      </c>
    </row>
    <row r="1356" spans="1:9" x14ac:dyDescent="0.25">
      <c r="A1356" t="s">
        <v>325</v>
      </c>
      <c r="B1356" t="s">
        <v>6</v>
      </c>
      <c r="C1356" s="1">
        <v>44790</v>
      </c>
      <c r="D1356" s="1">
        <v>44853</v>
      </c>
      <c r="E1356">
        <f>VLOOKUP(data[[#This Row],[id_campaign]],campaign[],4,FALSE)</f>
        <v>26</v>
      </c>
      <c r="F1356" t="str">
        <f>VLOOKUP(data[[#This Row],[id_campaign]],campaign[],2,FALSE)</f>
        <v>HandsetRefurbished</v>
      </c>
      <c r="G1356" t="str">
        <f>VLOOKUP(data[[#This Row],[id_customer]],customer[],2,FALSE)</f>
        <v>Travers Meatyard</v>
      </c>
      <c r="H1356" t="str">
        <f>data[[#This Row],[id_customer]]&amp;data[[#This Row],[id_campaign]]</f>
        <v>C0071cam02</v>
      </c>
      <c r="I1356">
        <f>DATEDIF(data[[#This Row],[join_date]],data[[#This Row],[buy_date]],"M")</f>
        <v>2</v>
      </c>
    </row>
    <row r="1357" spans="1:9" x14ac:dyDescent="0.25">
      <c r="A1357" t="s">
        <v>325</v>
      </c>
      <c r="B1357" t="s">
        <v>6</v>
      </c>
      <c r="C1357" s="1">
        <v>44790</v>
      </c>
      <c r="D1357" s="1">
        <v>44891</v>
      </c>
      <c r="E1357">
        <f>VLOOKUP(data[[#This Row],[id_campaign]],campaign[],4,FALSE)</f>
        <v>26</v>
      </c>
      <c r="F1357" t="str">
        <f>VLOOKUP(data[[#This Row],[id_campaign]],campaign[],2,FALSE)</f>
        <v>HandsetRefurbished</v>
      </c>
      <c r="G1357" t="str">
        <f>VLOOKUP(data[[#This Row],[id_customer]],customer[],2,FALSE)</f>
        <v>Travers Meatyard</v>
      </c>
      <c r="H1357" t="str">
        <f>data[[#This Row],[id_customer]]&amp;data[[#This Row],[id_campaign]]</f>
        <v>C0071cam02</v>
      </c>
      <c r="I1357">
        <f>DATEDIF(data[[#This Row],[join_date]],data[[#This Row],[buy_date]],"M")</f>
        <v>3</v>
      </c>
    </row>
    <row r="1358" spans="1:9" x14ac:dyDescent="0.25">
      <c r="A1358" t="s">
        <v>325</v>
      </c>
      <c r="B1358" t="s">
        <v>6</v>
      </c>
      <c r="C1358" s="1">
        <v>44790</v>
      </c>
      <c r="D1358" s="1">
        <v>44924</v>
      </c>
      <c r="E1358">
        <f>VLOOKUP(data[[#This Row],[id_campaign]],campaign[],4,FALSE)</f>
        <v>26</v>
      </c>
      <c r="F1358" t="str">
        <f>VLOOKUP(data[[#This Row],[id_campaign]],campaign[],2,FALSE)</f>
        <v>HandsetRefurbished</v>
      </c>
      <c r="G1358" t="str">
        <f>VLOOKUP(data[[#This Row],[id_customer]],customer[],2,FALSE)</f>
        <v>Travers Meatyard</v>
      </c>
      <c r="H1358" t="str">
        <f>data[[#This Row],[id_customer]]&amp;data[[#This Row],[id_campaign]]</f>
        <v>C0071cam02</v>
      </c>
      <c r="I1358">
        <f>DATEDIF(data[[#This Row],[join_date]],data[[#This Row],[buy_date]],"M")</f>
        <v>4</v>
      </c>
    </row>
    <row r="1359" spans="1:9" x14ac:dyDescent="0.25">
      <c r="A1359" t="s">
        <v>325</v>
      </c>
      <c r="B1359" t="s">
        <v>6</v>
      </c>
      <c r="C1359" s="1">
        <v>44790</v>
      </c>
      <c r="D1359" s="1">
        <v>44949</v>
      </c>
      <c r="E1359">
        <f>VLOOKUP(data[[#This Row],[id_campaign]],campaign[],4,FALSE)</f>
        <v>26</v>
      </c>
      <c r="F1359" t="str">
        <f>VLOOKUP(data[[#This Row],[id_campaign]],campaign[],2,FALSE)</f>
        <v>HandsetRefurbished</v>
      </c>
      <c r="G1359" t="str">
        <f>VLOOKUP(data[[#This Row],[id_customer]],customer[],2,FALSE)</f>
        <v>Travers Meatyard</v>
      </c>
      <c r="H1359" t="str">
        <f>data[[#This Row],[id_customer]]&amp;data[[#This Row],[id_campaign]]</f>
        <v>C0071cam02</v>
      </c>
      <c r="I1359">
        <f>DATEDIF(data[[#This Row],[join_date]],data[[#This Row],[buy_date]],"M")</f>
        <v>5</v>
      </c>
    </row>
    <row r="1360" spans="1:9" x14ac:dyDescent="0.25">
      <c r="A1360" t="s">
        <v>325</v>
      </c>
      <c r="B1360" t="s">
        <v>6</v>
      </c>
      <c r="C1360" s="1">
        <v>44790</v>
      </c>
      <c r="D1360" s="1">
        <v>45009</v>
      </c>
      <c r="E1360">
        <f>VLOOKUP(data[[#This Row],[id_campaign]],campaign[],4,FALSE)</f>
        <v>26</v>
      </c>
      <c r="F1360" t="str">
        <f>VLOOKUP(data[[#This Row],[id_campaign]],campaign[],2,FALSE)</f>
        <v>HandsetRefurbished</v>
      </c>
      <c r="G1360" t="str">
        <f>VLOOKUP(data[[#This Row],[id_customer]],customer[],2,FALSE)</f>
        <v>Travers Meatyard</v>
      </c>
      <c r="H1360" t="str">
        <f>data[[#This Row],[id_customer]]&amp;data[[#This Row],[id_campaign]]</f>
        <v>C0071cam02</v>
      </c>
      <c r="I1360">
        <f>DATEDIF(data[[#This Row],[join_date]],data[[#This Row],[buy_date]],"M")</f>
        <v>7</v>
      </c>
    </row>
    <row r="1361" spans="1:9" x14ac:dyDescent="0.25">
      <c r="A1361" t="s">
        <v>325</v>
      </c>
      <c r="B1361" t="s">
        <v>6</v>
      </c>
      <c r="C1361" s="1">
        <v>44790</v>
      </c>
      <c r="D1361" s="1">
        <v>45037</v>
      </c>
      <c r="E1361">
        <f>VLOOKUP(data[[#This Row],[id_campaign]],campaign[],4,FALSE)</f>
        <v>26</v>
      </c>
      <c r="F1361" t="str">
        <f>VLOOKUP(data[[#This Row],[id_campaign]],campaign[],2,FALSE)</f>
        <v>HandsetRefurbished</v>
      </c>
      <c r="G1361" t="str">
        <f>VLOOKUP(data[[#This Row],[id_customer]],customer[],2,FALSE)</f>
        <v>Travers Meatyard</v>
      </c>
      <c r="H1361" t="str">
        <f>data[[#This Row],[id_customer]]&amp;data[[#This Row],[id_campaign]]</f>
        <v>C0071cam02</v>
      </c>
      <c r="I1361">
        <f>DATEDIF(data[[#This Row],[join_date]],data[[#This Row],[buy_date]],"M")</f>
        <v>8</v>
      </c>
    </row>
    <row r="1362" spans="1:9" x14ac:dyDescent="0.25">
      <c r="A1362" t="s">
        <v>325</v>
      </c>
      <c r="B1362" t="s">
        <v>6</v>
      </c>
      <c r="C1362" s="1">
        <v>44790</v>
      </c>
      <c r="D1362" s="1">
        <v>45070</v>
      </c>
      <c r="E1362">
        <f>VLOOKUP(data[[#This Row],[id_campaign]],campaign[],4,FALSE)</f>
        <v>26</v>
      </c>
      <c r="F1362" t="str">
        <f>VLOOKUP(data[[#This Row],[id_campaign]],campaign[],2,FALSE)</f>
        <v>HandsetRefurbished</v>
      </c>
      <c r="G1362" t="str">
        <f>VLOOKUP(data[[#This Row],[id_customer]],customer[],2,FALSE)</f>
        <v>Travers Meatyard</v>
      </c>
      <c r="H1362" t="str">
        <f>data[[#This Row],[id_customer]]&amp;data[[#This Row],[id_campaign]]</f>
        <v>C0071cam02</v>
      </c>
      <c r="I1362">
        <f>DATEDIF(data[[#This Row],[join_date]],data[[#This Row],[buy_date]],"M")</f>
        <v>9</v>
      </c>
    </row>
    <row r="1363" spans="1:9" x14ac:dyDescent="0.25">
      <c r="A1363" t="s">
        <v>329</v>
      </c>
      <c r="B1363" t="s">
        <v>22</v>
      </c>
      <c r="C1363" s="1">
        <v>44746</v>
      </c>
      <c r="D1363" s="1">
        <v>44746</v>
      </c>
      <c r="E1363">
        <f>VLOOKUP(data[[#This Row],[id_campaign]],campaign[],4,FALSE)</f>
        <v>66</v>
      </c>
      <c r="F1363" t="str">
        <f>VLOOKUP(data[[#This Row],[id_campaign]],campaign[],2,FALSE)</f>
        <v>NonUSTravel</v>
      </c>
      <c r="G1363" t="str">
        <f>VLOOKUP(data[[#This Row],[id_customer]],customer[],2,FALSE)</f>
        <v>Axel Hurdman</v>
      </c>
      <c r="H1363" t="str">
        <f>data[[#This Row],[id_customer]]&amp;data[[#This Row],[id_campaign]]</f>
        <v>C0072cam10</v>
      </c>
      <c r="I1363">
        <f>DATEDIF(data[[#This Row],[join_date]],data[[#This Row],[buy_date]],"M")</f>
        <v>0</v>
      </c>
    </row>
    <row r="1364" spans="1:9" x14ac:dyDescent="0.25">
      <c r="A1364" t="s">
        <v>329</v>
      </c>
      <c r="B1364" t="s">
        <v>22</v>
      </c>
      <c r="C1364" s="1">
        <v>44746</v>
      </c>
      <c r="D1364" s="1">
        <v>44823</v>
      </c>
      <c r="E1364">
        <f>VLOOKUP(data[[#This Row],[id_campaign]],campaign[],4,FALSE)</f>
        <v>66</v>
      </c>
      <c r="F1364" t="str">
        <f>VLOOKUP(data[[#This Row],[id_campaign]],campaign[],2,FALSE)</f>
        <v>NonUSTravel</v>
      </c>
      <c r="G1364" t="str">
        <f>VLOOKUP(data[[#This Row],[id_customer]],customer[],2,FALSE)</f>
        <v>Axel Hurdman</v>
      </c>
      <c r="H1364" t="str">
        <f>data[[#This Row],[id_customer]]&amp;data[[#This Row],[id_campaign]]</f>
        <v>C0072cam10</v>
      </c>
      <c r="I1364">
        <f>DATEDIF(data[[#This Row],[join_date]],data[[#This Row],[buy_date]],"M")</f>
        <v>2</v>
      </c>
    </row>
    <row r="1365" spans="1:9" x14ac:dyDescent="0.25">
      <c r="A1365" t="s">
        <v>329</v>
      </c>
      <c r="B1365" t="s">
        <v>22</v>
      </c>
      <c r="C1365" s="1">
        <v>44746</v>
      </c>
      <c r="D1365" s="1">
        <v>44875</v>
      </c>
      <c r="E1365">
        <f>VLOOKUP(data[[#This Row],[id_campaign]],campaign[],4,FALSE)</f>
        <v>66</v>
      </c>
      <c r="F1365" t="str">
        <f>VLOOKUP(data[[#This Row],[id_campaign]],campaign[],2,FALSE)</f>
        <v>NonUSTravel</v>
      </c>
      <c r="G1365" t="str">
        <f>VLOOKUP(data[[#This Row],[id_customer]],customer[],2,FALSE)</f>
        <v>Axel Hurdman</v>
      </c>
      <c r="H1365" t="str">
        <f>data[[#This Row],[id_customer]]&amp;data[[#This Row],[id_campaign]]</f>
        <v>C0072cam10</v>
      </c>
      <c r="I1365">
        <f>DATEDIF(data[[#This Row],[join_date]],data[[#This Row],[buy_date]],"M")</f>
        <v>4</v>
      </c>
    </row>
    <row r="1366" spans="1:9" x14ac:dyDescent="0.25">
      <c r="A1366" t="s">
        <v>329</v>
      </c>
      <c r="B1366" t="s">
        <v>22</v>
      </c>
      <c r="C1366" s="1">
        <v>44746</v>
      </c>
      <c r="D1366" s="1">
        <v>44912</v>
      </c>
      <c r="E1366">
        <f>VLOOKUP(data[[#This Row],[id_campaign]],campaign[],4,FALSE)</f>
        <v>66</v>
      </c>
      <c r="F1366" t="str">
        <f>VLOOKUP(data[[#This Row],[id_campaign]],campaign[],2,FALSE)</f>
        <v>NonUSTravel</v>
      </c>
      <c r="G1366" t="str">
        <f>VLOOKUP(data[[#This Row],[id_customer]],customer[],2,FALSE)</f>
        <v>Axel Hurdman</v>
      </c>
      <c r="H1366" t="str">
        <f>data[[#This Row],[id_customer]]&amp;data[[#This Row],[id_campaign]]</f>
        <v>C0072cam10</v>
      </c>
      <c r="I1366">
        <f>DATEDIF(data[[#This Row],[join_date]],data[[#This Row],[buy_date]],"M")</f>
        <v>5</v>
      </c>
    </row>
    <row r="1367" spans="1:9" x14ac:dyDescent="0.25">
      <c r="A1367" t="s">
        <v>329</v>
      </c>
      <c r="B1367" t="s">
        <v>22</v>
      </c>
      <c r="C1367" s="1">
        <v>44746</v>
      </c>
      <c r="D1367" s="1">
        <v>44942</v>
      </c>
      <c r="E1367">
        <f>VLOOKUP(data[[#This Row],[id_campaign]],campaign[],4,FALSE)</f>
        <v>66</v>
      </c>
      <c r="F1367" t="str">
        <f>VLOOKUP(data[[#This Row],[id_campaign]],campaign[],2,FALSE)</f>
        <v>NonUSTravel</v>
      </c>
      <c r="G1367" t="str">
        <f>VLOOKUP(data[[#This Row],[id_customer]],customer[],2,FALSE)</f>
        <v>Axel Hurdman</v>
      </c>
      <c r="H1367" t="str">
        <f>data[[#This Row],[id_customer]]&amp;data[[#This Row],[id_campaign]]</f>
        <v>C0072cam10</v>
      </c>
      <c r="I1367">
        <f>DATEDIF(data[[#This Row],[join_date]],data[[#This Row],[buy_date]],"M")</f>
        <v>6</v>
      </c>
    </row>
    <row r="1368" spans="1:9" x14ac:dyDescent="0.25">
      <c r="A1368" t="s">
        <v>329</v>
      </c>
      <c r="B1368" t="s">
        <v>22</v>
      </c>
      <c r="C1368" s="1">
        <v>44746</v>
      </c>
      <c r="D1368" s="1">
        <v>44967</v>
      </c>
      <c r="E1368">
        <f>VLOOKUP(data[[#This Row],[id_campaign]],campaign[],4,FALSE)</f>
        <v>66</v>
      </c>
      <c r="F1368" t="str">
        <f>VLOOKUP(data[[#This Row],[id_campaign]],campaign[],2,FALSE)</f>
        <v>NonUSTravel</v>
      </c>
      <c r="G1368" t="str">
        <f>VLOOKUP(data[[#This Row],[id_customer]],customer[],2,FALSE)</f>
        <v>Axel Hurdman</v>
      </c>
      <c r="H1368" t="str">
        <f>data[[#This Row],[id_customer]]&amp;data[[#This Row],[id_campaign]]</f>
        <v>C0072cam10</v>
      </c>
      <c r="I1368">
        <f>DATEDIF(data[[#This Row],[join_date]],data[[#This Row],[buy_date]],"M")</f>
        <v>7</v>
      </c>
    </row>
    <row r="1369" spans="1:9" x14ac:dyDescent="0.25">
      <c r="A1369" t="s">
        <v>329</v>
      </c>
      <c r="B1369" t="s">
        <v>22</v>
      </c>
      <c r="C1369" s="1">
        <v>44746</v>
      </c>
      <c r="D1369" s="1">
        <v>45003</v>
      </c>
      <c r="E1369">
        <f>VLOOKUP(data[[#This Row],[id_campaign]],campaign[],4,FALSE)</f>
        <v>66</v>
      </c>
      <c r="F1369" t="str">
        <f>VLOOKUP(data[[#This Row],[id_campaign]],campaign[],2,FALSE)</f>
        <v>NonUSTravel</v>
      </c>
      <c r="G1369" t="str">
        <f>VLOOKUP(data[[#This Row],[id_customer]],customer[],2,FALSE)</f>
        <v>Axel Hurdman</v>
      </c>
      <c r="H1369" t="str">
        <f>data[[#This Row],[id_customer]]&amp;data[[#This Row],[id_campaign]]</f>
        <v>C0072cam10</v>
      </c>
      <c r="I1369">
        <f>DATEDIF(data[[#This Row],[join_date]],data[[#This Row],[buy_date]],"M")</f>
        <v>8</v>
      </c>
    </row>
    <row r="1370" spans="1:9" x14ac:dyDescent="0.25">
      <c r="A1370" t="s">
        <v>329</v>
      </c>
      <c r="B1370" t="s">
        <v>22</v>
      </c>
      <c r="C1370" s="1">
        <v>44746</v>
      </c>
      <c r="D1370" s="1">
        <v>45020</v>
      </c>
      <c r="E1370">
        <f>VLOOKUP(data[[#This Row],[id_campaign]],campaign[],4,FALSE)</f>
        <v>66</v>
      </c>
      <c r="F1370" t="str">
        <f>VLOOKUP(data[[#This Row],[id_campaign]],campaign[],2,FALSE)</f>
        <v>NonUSTravel</v>
      </c>
      <c r="G1370" t="str">
        <f>VLOOKUP(data[[#This Row],[id_customer]],customer[],2,FALSE)</f>
        <v>Axel Hurdman</v>
      </c>
      <c r="H1370" t="str">
        <f>data[[#This Row],[id_customer]]&amp;data[[#This Row],[id_campaign]]</f>
        <v>C0072cam10</v>
      </c>
      <c r="I1370">
        <f>DATEDIF(data[[#This Row],[join_date]],data[[#This Row],[buy_date]],"M")</f>
        <v>9</v>
      </c>
    </row>
    <row r="1371" spans="1:9" x14ac:dyDescent="0.25">
      <c r="A1371" t="s">
        <v>329</v>
      </c>
      <c r="B1371" t="s">
        <v>22</v>
      </c>
      <c r="C1371" s="1">
        <v>44746</v>
      </c>
      <c r="D1371" s="1">
        <v>45063</v>
      </c>
      <c r="E1371">
        <f>VLOOKUP(data[[#This Row],[id_campaign]],campaign[],4,FALSE)</f>
        <v>66</v>
      </c>
      <c r="F1371" t="str">
        <f>VLOOKUP(data[[#This Row],[id_campaign]],campaign[],2,FALSE)</f>
        <v>NonUSTravel</v>
      </c>
      <c r="G1371" t="str">
        <f>VLOOKUP(data[[#This Row],[id_customer]],customer[],2,FALSE)</f>
        <v>Axel Hurdman</v>
      </c>
      <c r="H1371" t="str">
        <f>data[[#This Row],[id_customer]]&amp;data[[#This Row],[id_campaign]]</f>
        <v>C0072cam10</v>
      </c>
      <c r="I1371">
        <f>DATEDIF(data[[#This Row],[join_date]],data[[#This Row],[buy_date]],"M")</f>
        <v>10</v>
      </c>
    </row>
    <row r="1372" spans="1:9" x14ac:dyDescent="0.25">
      <c r="A1372" t="s">
        <v>329</v>
      </c>
      <c r="B1372" t="s">
        <v>36</v>
      </c>
      <c r="C1372" s="1">
        <v>44774</v>
      </c>
      <c r="D1372" s="1">
        <v>44774</v>
      </c>
      <c r="E1372">
        <f>VLOOKUP(data[[#This Row],[id_campaign]],campaign[],4,FALSE)</f>
        <v>29</v>
      </c>
      <c r="F1372" t="str">
        <f>VLOOKUP(data[[#This Row],[id_campaign]],campaign[],2,FALSE)</f>
        <v>MaritalStatus</v>
      </c>
      <c r="G1372" t="str">
        <f>VLOOKUP(data[[#This Row],[id_customer]],customer[],2,FALSE)</f>
        <v>Axel Hurdman</v>
      </c>
      <c r="H1372" t="str">
        <f>data[[#This Row],[id_customer]]&amp;data[[#This Row],[id_campaign]]</f>
        <v>C0072cam17</v>
      </c>
      <c r="I1372">
        <f>DATEDIF(data[[#This Row],[join_date]],data[[#This Row],[buy_date]],"M")</f>
        <v>0</v>
      </c>
    </row>
    <row r="1373" spans="1:9" x14ac:dyDescent="0.25">
      <c r="A1373" t="s">
        <v>329</v>
      </c>
      <c r="B1373" t="s">
        <v>36</v>
      </c>
      <c r="C1373" s="1">
        <v>44774</v>
      </c>
      <c r="D1373" s="1">
        <v>44815</v>
      </c>
      <c r="E1373">
        <f>VLOOKUP(data[[#This Row],[id_campaign]],campaign[],4,FALSE)</f>
        <v>29</v>
      </c>
      <c r="F1373" t="str">
        <f>VLOOKUP(data[[#This Row],[id_campaign]],campaign[],2,FALSE)</f>
        <v>MaritalStatus</v>
      </c>
      <c r="G1373" t="str">
        <f>VLOOKUP(data[[#This Row],[id_customer]],customer[],2,FALSE)</f>
        <v>Axel Hurdman</v>
      </c>
      <c r="H1373" t="str">
        <f>data[[#This Row],[id_customer]]&amp;data[[#This Row],[id_campaign]]</f>
        <v>C0072cam17</v>
      </c>
      <c r="I1373">
        <f>DATEDIF(data[[#This Row],[join_date]],data[[#This Row],[buy_date]],"M")</f>
        <v>1</v>
      </c>
    </row>
    <row r="1374" spans="1:9" x14ac:dyDescent="0.25">
      <c r="A1374" t="s">
        <v>329</v>
      </c>
      <c r="B1374" t="s">
        <v>36</v>
      </c>
      <c r="C1374" s="1">
        <v>44774</v>
      </c>
      <c r="D1374" s="1">
        <v>44835</v>
      </c>
      <c r="E1374">
        <f>VLOOKUP(data[[#This Row],[id_campaign]],campaign[],4,FALSE)</f>
        <v>29</v>
      </c>
      <c r="F1374" t="str">
        <f>VLOOKUP(data[[#This Row],[id_campaign]],campaign[],2,FALSE)</f>
        <v>MaritalStatus</v>
      </c>
      <c r="G1374" t="str">
        <f>VLOOKUP(data[[#This Row],[id_customer]],customer[],2,FALSE)</f>
        <v>Axel Hurdman</v>
      </c>
      <c r="H1374" t="str">
        <f>data[[#This Row],[id_customer]]&amp;data[[#This Row],[id_campaign]]</f>
        <v>C0072cam17</v>
      </c>
      <c r="I1374">
        <f>DATEDIF(data[[#This Row],[join_date]],data[[#This Row],[buy_date]],"M")</f>
        <v>2</v>
      </c>
    </row>
    <row r="1375" spans="1:9" x14ac:dyDescent="0.25">
      <c r="A1375" t="s">
        <v>329</v>
      </c>
      <c r="B1375" t="s">
        <v>36</v>
      </c>
      <c r="C1375" s="1">
        <v>44774</v>
      </c>
      <c r="D1375" s="1">
        <v>44897</v>
      </c>
      <c r="E1375">
        <f>VLOOKUP(data[[#This Row],[id_campaign]],campaign[],4,FALSE)</f>
        <v>29</v>
      </c>
      <c r="F1375" t="str">
        <f>VLOOKUP(data[[#This Row],[id_campaign]],campaign[],2,FALSE)</f>
        <v>MaritalStatus</v>
      </c>
      <c r="G1375" t="str">
        <f>VLOOKUP(data[[#This Row],[id_customer]],customer[],2,FALSE)</f>
        <v>Axel Hurdman</v>
      </c>
      <c r="H1375" t="str">
        <f>data[[#This Row],[id_customer]]&amp;data[[#This Row],[id_campaign]]</f>
        <v>C0072cam17</v>
      </c>
      <c r="I1375">
        <f>DATEDIF(data[[#This Row],[join_date]],data[[#This Row],[buy_date]],"M")</f>
        <v>4</v>
      </c>
    </row>
    <row r="1376" spans="1:9" x14ac:dyDescent="0.25">
      <c r="A1376" t="s">
        <v>329</v>
      </c>
      <c r="B1376" t="s">
        <v>36</v>
      </c>
      <c r="C1376" s="1">
        <v>44774</v>
      </c>
      <c r="D1376" s="1">
        <v>44929</v>
      </c>
      <c r="E1376">
        <f>VLOOKUP(data[[#This Row],[id_campaign]],campaign[],4,FALSE)</f>
        <v>29</v>
      </c>
      <c r="F1376" t="str">
        <f>VLOOKUP(data[[#This Row],[id_campaign]],campaign[],2,FALSE)</f>
        <v>MaritalStatus</v>
      </c>
      <c r="G1376" t="str">
        <f>VLOOKUP(data[[#This Row],[id_customer]],customer[],2,FALSE)</f>
        <v>Axel Hurdman</v>
      </c>
      <c r="H1376" t="str">
        <f>data[[#This Row],[id_customer]]&amp;data[[#This Row],[id_campaign]]</f>
        <v>C0072cam17</v>
      </c>
      <c r="I1376">
        <f>DATEDIF(data[[#This Row],[join_date]],data[[#This Row],[buy_date]],"M")</f>
        <v>5</v>
      </c>
    </row>
    <row r="1377" spans="1:9" x14ac:dyDescent="0.25">
      <c r="A1377" t="s">
        <v>329</v>
      </c>
      <c r="B1377" t="s">
        <v>36</v>
      </c>
      <c r="C1377" s="1">
        <v>44774</v>
      </c>
      <c r="D1377" s="1">
        <v>44970</v>
      </c>
      <c r="E1377">
        <f>VLOOKUP(data[[#This Row],[id_campaign]],campaign[],4,FALSE)</f>
        <v>29</v>
      </c>
      <c r="F1377" t="str">
        <f>VLOOKUP(data[[#This Row],[id_campaign]],campaign[],2,FALSE)</f>
        <v>MaritalStatus</v>
      </c>
      <c r="G1377" t="str">
        <f>VLOOKUP(data[[#This Row],[id_customer]],customer[],2,FALSE)</f>
        <v>Axel Hurdman</v>
      </c>
      <c r="H1377" t="str">
        <f>data[[#This Row],[id_customer]]&amp;data[[#This Row],[id_campaign]]</f>
        <v>C0072cam17</v>
      </c>
      <c r="I1377">
        <f>DATEDIF(data[[#This Row],[join_date]],data[[#This Row],[buy_date]],"M")</f>
        <v>6</v>
      </c>
    </row>
    <row r="1378" spans="1:9" x14ac:dyDescent="0.25">
      <c r="A1378" t="s">
        <v>329</v>
      </c>
      <c r="B1378" t="s">
        <v>36</v>
      </c>
      <c r="C1378" s="1">
        <v>44774</v>
      </c>
      <c r="D1378" s="1">
        <v>45021</v>
      </c>
      <c r="E1378">
        <f>VLOOKUP(data[[#This Row],[id_campaign]],campaign[],4,FALSE)</f>
        <v>29</v>
      </c>
      <c r="F1378" t="str">
        <f>VLOOKUP(data[[#This Row],[id_campaign]],campaign[],2,FALSE)</f>
        <v>MaritalStatus</v>
      </c>
      <c r="G1378" t="str">
        <f>VLOOKUP(data[[#This Row],[id_customer]],customer[],2,FALSE)</f>
        <v>Axel Hurdman</v>
      </c>
      <c r="H1378" t="str">
        <f>data[[#This Row],[id_customer]]&amp;data[[#This Row],[id_campaign]]</f>
        <v>C0072cam17</v>
      </c>
      <c r="I1378">
        <f>DATEDIF(data[[#This Row],[join_date]],data[[#This Row],[buy_date]],"M")</f>
        <v>8</v>
      </c>
    </row>
    <row r="1379" spans="1:9" x14ac:dyDescent="0.25">
      <c r="A1379" t="s">
        <v>329</v>
      </c>
      <c r="B1379" t="s">
        <v>36</v>
      </c>
      <c r="C1379" s="1">
        <v>44774</v>
      </c>
      <c r="D1379" s="1">
        <v>45053</v>
      </c>
      <c r="E1379">
        <f>VLOOKUP(data[[#This Row],[id_campaign]],campaign[],4,FALSE)</f>
        <v>29</v>
      </c>
      <c r="F1379" t="str">
        <f>VLOOKUP(data[[#This Row],[id_campaign]],campaign[],2,FALSE)</f>
        <v>MaritalStatus</v>
      </c>
      <c r="G1379" t="str">
        <f>VLOOKUP(data[[#This Row],[id_customer]],customer[],2,FALSE)</f>
        <v>Axel Hurdman</v>
      </c>
      <c r="H1379" t="str">
        <f>data[[#This Row],[id_customer]]&amp;data[[#This Row],[id_campaign]]</f>
        <v>C0072cam17</v>
      </c>
      <c r="I1379">
        <f>DATEDIF(data[[#This Row],[join_date]],data[[#This Row],[buy_date]],"M")</f>
        <v>9</v>
      </c>
    </row>
    <row r="1380" spans="1:9" x14ac:dyDescent="0.25">
      <c r="A1380" t="s">
        <v>329</v>
      </c>
      <c r="B1380" t="s">
        <v>34</v>
      </c>
      <c r="C1380" s="1">
        <v>44828</v>
      </c>
      <c r="D1380" s="1">
        <v>44828</v>
      </c>
      <c r="E1380">
        <f>VLOOKUP(data[[#This Row],[id_campaign]],campaign[],4,FALSE)</f>
        <v>16</v>
      </c>
      <c r="F1380" t="str">
        <f>VLOOKUP(data[[#This Row],[id_campaign]],campaign[],2,FALSE)</f>
        <v>MadeCallToRetentionTeam</v>
      </c>
      <c r="G1380" t="str">
        <f>VLOOKUP(data[[#This Row],[id_customer]],customer[],2,FALSE)</f>
        <v>Axel Hurdman</v>
      </c>
      <c r="H1380" t="str">
        <f>data[[#This Row],[id_customer]]&amp;data[[#This Row],[id_campaign]]</f>
        <v>C0072cam16</v>
      </c>
      <c r="I1380">
        <f>DATEDIF(data[[#This Row],[join_date]],data[[#This Row],[buy_date]],"M")</f>
        <v>0</v>
      </c>
    </row>
    <row r="1381" spans="1:9" x14ac:dyDescent="0.25">
      <c r="A1381" t="s">
        <v>329</v>
      </c>
      <c r="B1381" t="s">
        <v>34</v>
      </c>
      <c r="C1381" s="1">
        <v>44828</v>
      </c>
      <c r="D1381" s="1">
        <v>44863</v>
      </c>
      <c r="E1381">
        <f>VLOOKUP(data[[#This Row],[id_campaign]],campaign[],4,FALSE)</f>
        <v>16</v>
      </c>
      <c r="F1381" t="str">
        <f>VLOOKUP(data[[#This Row],[id_campaign]],campaign[],2,FALSE)</f>
        <v>MadeCallToRetentionTeam</v>
      </c>
      <c r="G1381" t="str">
        <f>VLOOKUP(data[[#This Row],[id_customer]],customer[],2,FALSE)</f>
        <v>Axel Hurdman</v>
      </c>
      <c r="H1381" t="str">
        <f>data[[#This Row],[id_customer]]&amp;data[[#This Row],[id_campaign]]</f>
        <v>C0072cam16</v>
      </c>
      <c r="I1381">
        <f>DATEDIF(data[[#This Row],[join_date]],data[[#This Row],[buy_date]],"M")</f>
        <v>1</v>
      </c>
    </row>
    <row r="1382" spans="1:9" x14ac:dyDescent="0.25">
      <c r="A1382" t="s">
        <v>329</v>
      </c>
      <c r="B1382" t="s">
        <v>34</v>
      </c>
      <c r="C1382" s="1">
        <v>44828</v>
      </c>
      <c r="D1382" s="1">
        <v>44892</v>
      </c>
      <c r="E1382">
        <f>VLOOKUP(data[[#This Row],[id_campaign]],campaign[],4,FALSE)</f>
        <v>16</v>
      </c>
      <c r="F1382" t="str">
        <f>VLOOKUP(data[[#This Row],[id_campaign]],campaign[],2,FALSE)</f>
        <v>MadeCallToRetentionTeam</v>
      </c>
      <c r="G1382" t="str">
        <f>VLOOKUP(data[[#This Row],[id_customer]],customer[],2,FALSE)</f>
        <v>Axel Hurdman</v>
      </c>
      <c r="H1382" t="str">
        <f>data[[#This Row],[id_customer]]&amp;data[[#This Row],[id_campaign]]</f>
        <v>C0072cam16</v>
      </c>
      <c r="I1382">
        <f>DATEDIF(data[[#This Row],[join_date]],data[[#This Row],[buy_date]],"M")</f>
        <v>2</v>
      </c>
    </row>
    <row r="1383" spans="1:9" x14ac:dyDescent="0.25">
      <c r="A1383" t="s">
        <v>329</v>
      </c>
      <c r="B1383" t="s">
        <v>34</v>
      </c>
      <c r="C1383" s="1">
        <v>44828</v>
      </c>
      <c r="D1383" s="1">
        <v>44897</v>
      </c>
      <c r="E1383">
        <f>VLOOKUP(data[[#This Row],[id_campaign]],campaign[],4,FALSE)</f>
        <v>16</v>
      </c>
      <c r="F1383" t="str">
        <f>VLOOKUP(data[[#This Row],[id_campaign]],campaign[],2,FALSE)</f>
        <v>MadeCallToRetentionTeam</v>
      </c>
      <c r="G1383" t="str">
        <f>VLOOKUP(data[[#This Row],[id_customer]],customer[],2,FALSE)</f>
        <v>Axel Hurdman</v>
      </c>
      <c r="H1383" t="str">
        <f>data[[#This Row],[id_customer]]&amp;data[[#This Row],[id_campaign]]</f>
        <v>C0072cam16</v>
      </c>
      <c r="I1383">
        <f>DATEDIF(data[[#This Row],[join_date]],data[[#This Row],[buy_date]],"M")</f>
        <v>2</v>
      </c>
    </row>
    <row r="1384" spans="1:9" x14ac:dyDescent="0.25">
      <c r="A1384" t="s">
        <v>329</v>
      </c>
      <c r="B1384" t="s">
        <v>34</v>
      </c>
      <c r="C1384" s="1">
        <v>44828</v>
      </c>
      <c r="D1384" s="1">
        <v>44934</v>
      </c>
      <c r="E1384">
        <f>VLOOKUP(data[[#This Row],[id_campaign]],campaign[],4,FALSE)</f>
        <v>16</v>
      </c>
      <c r="F1384" t="str">
        <f>VLOOKUP(data[[#This Row],[id_campaign]],campaign[],2,FALSE)</f>
        <v>MadeCallToRetentionTeam</v>
      </c>
      <c r="G1384" t="str">
        <f>VLOOKUP(data[[#This Row],[id_customer]],customer[],2,FALSE)</f>
        <v>Axel Hurdman</v>
      </c>
      <c r="H1384" t="str">
        <f>data[[#This Row],[id_customer]]&amp;data[[#This Row],[id_campaign]]</f>
        <v>C0072cam16</v>
      </c>
      <c r="I1384">
        <f>DATEDIF(data[[#This Row],[join_date]],data[[#This Row],[buy_date]],"M")</f>
        <v>3</v>
      </c>
    </row>
    <row r="1385" spans="1:9" x14ac:dyDescent="0.25">
      <c r="A1385" t="s">
        <v>329</v>
      </c>
      <c r="B1385" t="s">
        <v>34</v>
      </c>
      <c r="C1385" s="1">
        <v>44828</v>
      </c>
      <c r="D1385" s="1">
        <v>44982</v>
      </c>
      <c r="E1385">
        <f>VLOOKUP(data[[#This Row],[id_campaign]],campaign[],4,FALSE)</f>
        <v>16</v>
      </c>
      <c r="F1385" t="str">
        <f>VLOOKUP(data[[#This Row],[id_campaign]],campaign[],2,FALSE)</f>
        <v>MadeCallToRetentionTeam</v>
      </c>
      <c r="G1385" t="str">
        <f>VLOOKUP(data[[#This Row],[id_customer]],customer[],2,FALSE)</f>
        <v>Axel Hurdman</v>
      </c>
      <c r="H1385" t="str">
        <f>data[[#This Row],[id_customer]]&amp;data[[#This Row],[id_campaign]]</f>
        <v>C0072cam16</v>
      </c>
      <c r="I1385">
        <f>DATEDIF(data[[#This Row],[join_date]],data[[#This Row],[buy_date]],"M")</f>
        <v>5</v>
      </c>
    </row>
    <row r="1386" spans="1:9" x14ac:dyDescent="0.25">
      <c r="A1386" t="s">
        <v>329</v>
      </c>
      <c r="B1386" t="s">
        <v>34</v>
      </c>
      <c r="C1386" s="1">
        <v>44828</v>
      </c>
      <c r="D1386" s="1">
        <v>45015</v>
      </c>
      <c r="E1386">
        <f>VLOOKUP(data[[#This Row],[id_campaign]],campaign[],4,FALSE)</f>
        <v>16</v>
      </c>
      <c r="F1386" t="str">
        <f>VLOOKUP(data[[#This Row],[id_campaign]],campaign[],2,FALSE)</f>
        <v>MadeCallToRetentionTeam</v>
      </c>
      <c r="G1386" t="str">
        <f>VLOOKUP(data[[#This Row],[id_customer]],customer[],2,FALSE)</f>
        <v>Axel Hurdman</v>
      </c>
      <c r="H1386" t="str">
        <f>data[[#This Row],[id_customer]]&amp;data[[#This Row],[id_campaign]]</f>
        <v>C0072cam16</v>
      </c>
      <c r="I1386">
        <f>DATEDIF(data[[#This Row],[join_date]],data[[#This Row],[buy_date]],"M")</f>
        <v>6</v>
      </c>
    </row>
    <row r="1387" spans="1:9" x14ac:dyDescent="0.25">
      <c r="A1387" t="s">
        <v>329</v>
      </c>
      <c r="B1387" t="s">
        <v>34</v>
      </c>
      <c r="C1387" s="1">
        <v>44828</v>
      </c>
      <c r="D1387" s="1">
        <v>45043</v>
      </c>
      <c r="E1387">
        <f>VLOOKUP(data[[#This Row],[id_campaign]],campaign[],4,FALSE)</f>
        <v>16</v>
      </c>
      <c r="F1387" t="str">
        <f>VLOOKUP(data[[#This Row],[id_campaign]],campaign[],2,FALSE)</f>
        <v>MadeCallToRetentionTeam</v>
      </c>
      <c r="G1387" t="str">
        <f>VLOOKUP(data[[#This Row],[id_customer]],customer[],2,FALSE)</f>
        <v>Axel Hurdman</v>
      </c>
      <c r="H1387" t="str">
        <f>data[[#This Row],[id_customer]]&amp;data[[#This Row],[id_campaign]]</f>
        <v>C0072cam16</v>
      </c>
      <c r="I1387">
        <f>DATEDIF(data[[#This Row],[join_date]],data[[#This Row],[buy_date]],"M")</f>
        <v>7</v>
      </c>
    </row>
    <row r="1388" spans="1:9" x14ac:dyDescent="0.25">
      <c r="A1388" t="s">
        <v>329</v>
      </c>
      <c r="B1388" t="s">
        <v>34</v>
      </c>
      <c r="C1388" s="1">
        <v>44828</v>
      </c>
      <c r="D1388" s="1">
        <v>45070</v>
      </c>
      <c r="E1388">
        <f>VLOOKUP(data[[#This Row],[id_campaign]],campaign[],4,FALSE)</f>
        <v>16</v>
      </c>
      <c r="F1388" t="str">
        <f>VLOOKUP(data[[#This Row],[id_campaign]],campaign[],2,FALSE)</f>
        <v>MadeCallToRetentionTeam</v>
      </c>
      <c r="G1388" t="str">
        <f>VLOOKUP(data[[#This Row],[id_customer]],customer[],2,FALSE)</f>
        <v>Axel Hurdman</v>
      </c>
      <c r="H1388" t="str">
        <f>data[[#This Row],[id_customer]]&amp;data[[#This Row],[id_campaign]]</f>
        <v>C0072cam16</v>
      </c>
      <c r="I1388">
        <f>DATEDIF(data[[#This Row],[join_date]],data[[#This Row],[buy_date]],"M")</f>
        <v>8</v>
      </c>
    </row>
    <row r="1389" spans="1:9" x14ac:dyDescent="0.25">
      <c r="A1389" t="s">
        <v>333</v>
      </c>
      <c r="B1389" t="s">
        <v>28</v>
      </c>
      <c r="C1389" s="1">
        <v>44589</v>
      </c>
      <c r="D1389" s="1">
        <v>44589</v>
      </c>
      <c r="E1389">
        <f>VLOOKUP(data[[#This Row],[id_campaign]],campaign[],4,FALSE)</f>
        <v>25</v>
      </c>
      <c r="F1389" t="str">
        <f>VLOOKUP(data[[#This Row],[id_campaign]],campaign[],2,FALSE)</f>
        <v>NewCellphoneUser</v>
      </c>
      <c r="G1389" t="str">
        <f>VLOOKUP(data[[#This Row],[id_customer]],customer[],2,FALSE)</f>
        <v>Terencio Damsell</v>
      </c>
      <c r="H1389" t="str">
        <f>data[[#This Row],[id_customer]]&amp;data[[#This Row],[id_campaign]]</f>
        <v>C0073cam13</v>
      </c>
      <c r="I1389">
        <f>DATEDIF(data[[#This Row],[join_date]],data[[#This Row],[buy_date]],"M")</f>
        <v>0</v>
      </c>
    </row>
    <row r="1390" spans="1:9" x14ac:dyDescent="0.25">
      <c r="A1390" t="s">
        <v>333</v>
      </c>
      <c r="B1390" t="s">
        <v>28</v>
      </c>
      <c r="C1390" s="1">
        <v>44589</v>
      </c>
      <c r="D1390" s="1">
        <v>44651</v>
      </c>
      <c r="E1390">
        <f>VLOOKUP(data[[#This Row],[id_campaign]],campaign[],4,FALSE)</f>
        <v>25</v>
      </c>
      <c r="F1390" t="str">
        <f>VLOOKUP(data[[#This Row],[id_campaign]],campaign[],2,FALSE)</f>
        <v>NewCellphoneUser</v>
      </c>
      <c r="G1390" t="str">
        <f>VLOOKUP(data[[#This Row],[id_customer]],customer[],2,FALSE)</f>
        <v>Terencio Damsell</v>
      </c>
      <c r="H1390" t="str">
        <f>data[[#This Row],[id_customer]]&amp;data[[#This Row],[id_campaign]]</f>
        <v>C0073cam13</v>
      </c>
      <c r="I1390">
        <f>DATEDIF(data[[#This Row],[join_date]],data[[#This Row],[buy_date]],"M")</f>
        <v>2</v>
      </c>
    </row>
    <row r="1391" spans="1:9" x14ac:dyDescent="0.25">
      <c r="A1391" t="s">
        <v>333</v>
      </c>
      <c r="B1391" t="s">
        <v>28</v>
      </c>
      <c r="C1391" s="1">
        <v>44589</v>
      </c>
      <c r="D1391" s="1">
        <v>44748</v>
      </c>
      <c r="E1391">
        <f>VLOOKUP(data[[#This Row],[id_campaign]],campaign[],4,FALSE)</f>
        <v>25</v>
      </c>
      <c r="F1391" t="str">
        <f>VLOOKUP(data[[#This Row],[id_campaign]],campaign[],2,FALSE)</f>
        <v>NewCellphoneUser</v>
      </c>
      <c r="G1391" t="str">
        <f>VLOOKUP(data[[#This Row],[id_customer]],customer[],2,FALSE)</f>
        <v>Terencio Damsell</v>
      </c>
      <c r="H1391" t="str">
        <f>data[[#This Row],[id_customer]]&amp;data[[#This Row],[id_campaign]]</f>
        <v>C0073cam13</v>
      </c>
      <c r="I1391">
        <f>DATEDIF(data[[#This Row],[join_date]],data[[#This Row],[buy_date]],"M")</f>
        <v>5</v>
      </c>
    </row>
    <row r="1392" spans="1:9" x14ac:dyDescent="0.25">
      <c r="A1392" t="s">
        <v>333</v>
      </c>
      <c r="B1392" t="s">
        <v>28</v>
      </c>
      <c r="C1392" s="1">
        <v>44589</v>
      </c>
      <c r="D1392" s="1">
        <v>44781</v>
      </c>
      <c r="E1392">
        <f>VLOOKUP(data[[#This Row],[id_campaign]],campaign[],4,FALSE)</f>
        <v>25</v>
      </c>
      <c r="F1392" t="str">
        <f>VLOOKUP(data[[#This Row],[id_campaign]],campaign[],2,FALSE)</f>
        <v>NewCellphoneUser</v>
      </c>
      <c r="G1392" t="str">
        <f>VLOOKUP(data[[#This Row],[id_customer]],customer[],2,FALSE)</f>
        <v>Terencio Damsell</v>
      </c>
      <c r="H1392" t="str">
        <f>data[[#This Row],[id_customer]]&amp;data[[#This Row],[id_campaign]]</f>
        <v>C0073cam13</v>
      </c>
      <c r="I1392">
        <f>DATEDIF(data[[#This Row],[join_date]],data[[#This Row],[buy_date]],"M")</f>
        <v>6</v>
      </c>
    </row>
    <row r="1393" spans="1:9" x14ac:dyDescent="0.25">
      <c r="A1393" t="s">
        <v>333</v>
      </c>
      <c r="B1393" t="s">
        <v>28</v>
      </c>
      <c r="C1393" s="1">
        <v>44589</v>
      </c>
      <c r="D1393" s="1">
        <v>44813</v>
      </c>
      <c r="E1393">
        <f>VLOOKUP(data[[#This Row],[id_campaign]],campaign[],4,FALSE)</f>
        <v>25</v>
      </c>
      <c r="F1393" t="str">
        <f>VLOOKUP(data[[#This Row],[id_campaign]],campaign[],2,FALSE)</f>
        <v>NewCellphoneUser</v>
      </c>
      <c r="G1393" t="str">
        <f>VLOOKUP(data[[#This Row],[id_customer]],customer[],2,FALSE)</f>
        <v>Terencio Damsell</v>
      </c>
      <c r="H1393" t="str">
        <f>data[[#This Row],[id_customer]]&amp;data[[#This Row],[id_campaign]]</f>
        <v>C0073cam13</v>
      </c>
      <c r="I1393">
        <f>DATEDIF(data[[#This Row],[join_date]],data[[#This Row],[buy_date]],"M")</f>
        <v>7</v>
      </c>
    </row>
    <row r="1394" spans="1:9" x14ac:dyDescent="0.25">
      <c r="A1394" t="s">
        <v>333</v>
      </c>
      <c r="B1394" t="s">
        <v>28</v>
      </c>
      <c r="C1394" s="1">
        <v>44589</v>
      </c>
      <c r="D1394" s="1">
        <v>44838</v>
      </c>
      <c r="E1394">
        <f>VLOOKUP(data[[#This Row],[id_campaign]],campaign[],4,FALSE)</f>
        <v>25</v>
      </c>
      <c r="F1394" t="str">
        <f>VLOOKUP(data[[#This Row],[id_campaign]],campaign[],2,FALSE)</f>
        <v>NewCellphoneUser</v>
      </c>
      <c r="G1394" t="str">
        <f>VLOOKUP(data[[#This Row],[id_customer]],customer[],2,FALSE)</f>
        <v>Terencio Damsell</v>
      </c>
      <c r="H1394" t="str">
        <f>data[[#This Row],[id_customer]]&amp;data[[#This Row],[id_campaign]]</f>
        <v>C0073cam13</v>
      </c>
      <c r="I1394">
        <f>DATEDIF(data[[#This Row],[join_date]],data[[#This Row],[buy_date]],"M")</f>
        <v>8</v>
      </c>
    </row>
    <row r="1395" spans="1:9" x14ac:dyDescent="0.25">
      <c r="A1395" t="s">
        <v>333</v>
      </c>
      <c r="B1395" t="s">
        <v>28</v>
      </c>
      <c r="C1395" s="1">
        <v>44589</v>
      </c>
      <c r="D1395" s="1">
        <v>44934</v>
      </c>
      <c r="E1395">
        <f>VLOOKUP(data[[#This Row],[id_campaign]],campaign[],4,FALSE)</f>
        <v>25</v>
      </c>
      <c r="F1395" t="str">
        <f>VLOOKUP(data[[#This Row],[id_campaign]],campaign[],2,FALSE)</f>
        <v>NewCellphoneUser</v>
      </c>
      <c r="G1395" t="str">
        <f>VLOOKUP(data[[#This Row],[id_customer]],customer[],2,FALSE)</f>
        <v>Terencio Damsell</v>
      </c>
      <c r="H1395" t="str">
        <f>data[[#This Row],[id_customer]]&amp;data[[#This Row],[id_campaign]]</f>
        <v>C0073cam13</v>
      </c>
      <c r="I1395">
        <f>DATEDIF(data[[#This Row],[join_date]],data[[#This Row],[buy_date]],"M")</f>
        <v>11</v>
      </c>
    </row>
    <row r="1396" spans="1:9" x14ac:dyDescent="0.25">
      <c r="A1396" t="s">
        <v>333</v>
      </c>
      <c r="B1396" t="s">
        <v>28</v>
      </c>
      <c r="C1396" s="1">
        <v>44589</v>
      </c>
      <c r="D1396" s="1">
        <v>45026</v>
      </c>
      <c r="E1396">
        <f>VLOOKUP(data[[#This Row],[id_campaign]],campaign[],4,FALSE)</f>
        <v>25</v>
      </c>
      <c r="F1396" t="str">
        <f>VLOOKUP(data[[#This Row],[id_campaign]],campaign[],2,FALSE)</f>
        <v>NewCellphoneUser</v>
      </c>
      <c r="G1396" t="str">
        <f>VLOOKUP(data[[#This Row],[id_customer]],customer[],2,FALSE)</f>
        <v>Terencio Damsell</v>
      </c>
      <c r="H1396" t="str">
        <f>data[[#This Row],[id_customer]]&amp;data[[#This Row],[id_campaign]]</f>
        <v>C0073cam13</v>
      </c>
      <c r="I1396">
        <f>DATEDIF(data[[#This Row],[join_date]],data[[#This Row],[buy_date]],"M")</f>
        <v>14</v>
      </c>
    </row>
    <row r="1397" spans="1:9" x14ac:dyDescent="0.25">
      <c r="A1397" t="s">
        <v>333</v>
      </c>
      <c r="B1397" t="s">
        <v>28</v>
      </c>
      <c r="C1397" s="1">
        <v>44589</v>
      </c>
      <c r="D1397" s="1">
        <v>45082</v>
      </c>
      <c r="E1397">
        <f>VLOOKUP(data[[#This Row],[id_campaign]],campaign[],4,FALSE)</f>
        <v>25</v>
      </c>
      <c r="F1397" t="str">
        <f>VLOOKUP(data[[#This Row],[id_campaign]],campaign[],2,FALSE)</f>
        <v>NewCellphoneUser</v>
      </c>
      <c r="G1397" t="str">
        <f>VLOOKUP(data[[#This Row],[id_customer]],customer[],2,FALSE)</f>
        <v>Terencio Damsell</v>
      </c>
      <c r="H1397" t="str">
        <f>data[[#This Row],[id_customer]]&amp;data[[#This Row],[id_campaign]]</f>
        <v>C0073cam13</v>
      </c>
      <c r="I1397">
        <f>DATEDIF(data[[#This Row],[join_date]],data[[#This Row],[buy_date]],"M")</f>
        <v>16</v>
      </c>
    </row>
    <row r="1398" spans="1:9" x14ac:dyDescent="0.25">
      <c r="A1398" t="s">
        <v>333</v>
      </c>
      <c r="B1398" t="s">
        <v>22</v>
      </c>
      <c r="C1398" s="1">
        <v>44827</v>
      </c>
      <c r="D1398" s="1">
        <v>44827</v>
      </c>
      <c r="E1398">
        <f>VLOOKUP(data[[#This Row],[id_campaign]],campaign[],4,FALSE)</f>
        <v>66</v>
      </c>
      <c r="F1398" t="str">
        <f>VLOOKUP(data[[#This Row],[id_campaign]],campaign[],2,FALSE)</f>
        <v>NonUSTravel</v>
      </c>
      <c r="G1398" t="str">
        <f>VLOOKUP(data[[#This Row],[id_customer]],customer[],2,FALSE)</f>
        <v>Terencio Damsell</v>
      </c>
      <c r="H1398" t="str">
        <f>data[[#This Row],[id_customer]]&amp;data[[#This Row],[id_campaign]]</f>
        <v>C0073cam10</v>
      </c>
      <c r="I1398">
        <f>DATEDIF(data[[#This Row],[join_date]],data[[#This Row],[buy_date]],"M")</f>
        <v>0</v>
      </c>
    </row>
    <row r="1399" spans="1:9" x14ac:dyDescent="0.25">
      <c r="A1399" t="s">
        <v>333</v>
      </c>
      <c r="B1399" t="s">
        <v>22</v>
      </c>
      <c r="C1399" s="1">
        <v>44827</v>
      </c>
      <c r="D1399" s="1">
        <v>44891</v>
      </c>
      <c r="E1399">
        <f>VLOOKUP(data[[#This Row],[id_campaign]],campaign[],4,FALSE)</f>
        <v>66</v>
      </c>
      <c r="F1399" t="str">
        <f>VLOOKUP(data[[#This Row],[id_campaign]],campaign[],2,FALSE)</f>
        <v>NonUSTravel</v>
      </c>
      <c r="G1399" t="str">
        <f>VLOOKUP(data[[#This Row],[id_customer]],customer[],2,FALSE)</f>
        <v>Terencio Damsell</v>
      </c>
      <c r="H1399" t="str">
        <f>data[[#This Row],[id_customer]]&amp;data[[#This Row],[id_campaign]]</f>
        <v>C0073cam10</v>
      </c>
      <c r="I1399">
        <f>DATEDIF(data[[#This Row],[join_date]],data[[#This Row],[buy_date]],"M")</f>
        <v>2</v>
      </c>
    </row>
    <row r="1400" spans="1:9" x14ac:dyDescent="0.25">
      <c r="A1400" t="s">
        <v>333</v>
      </c>
      <c r="B1400" t="s">
        <v>22</v>
      </c>
      <c r="C1400" s="1">
        <v>44827</v>
      </c>
      <c r="D1400" s="1">
        <v>44902</v>
      </c>
      <c r="E1400">
        <f>VLOOKUP(data[[#This Row],[id_campaign]],campaign[],4,FALSE)</f>
        <v>66</v>
      </c>
      <c r="F1400" t="str">
        <f>VLOOKUP(data[[#This Row],[id_campaign]],campaign[],2,FALSE)</f>
        <v>NonUSTravel</v>
      </c>
      <c r="G1400" t="str">
        <f>VLOOKUP(data[[#This Row],[id_customer]],customer[],2,FALSE)</f>
        <v>Terencio Damsell</v>
      </c>
      <c r="H1400" t="str">
        <f>data[[#This Row],[id_customer]]&amp;data[[#This Row],[id_campaign]]</f>
        <v>C0073cam10</v>
      </c>
      <c r="I1400">
        <f>DATEDIF(data[[#This Row],[join_date]],data[[#This Row],[buy_date]],"M")</f>
        <v>2</v>
      </c>
    </row>
    <row r="1401" spans="1:9" x14ac:dyDescent="0.25">
      <c r="A1401" t="s">
        <v>333</v>
      </c>
      <c r="B1401" t="s">
        <v>22</v>
      </c>
      <c r="C1401" s="1">
        <v>44827</v>
      </c>
      <c r="D1401" s="1">
        <v>44933</v>
      </c>
      <c r="E1401">
        <f>VLOOKUP(data[[#This Row],[id_campaign]],campaign[],4,FALSE)</f>
        <v>66</v>
      </c>
      <c r="F1401" t="str">
        <f>VLOOKUP(data[[#This Row],[id_campaign]],campaign[],2,FALSE)</f>
        <v>NonUSTravel</v>
      </c>
      <c r="G1401" t="str">
        <f>VLOOKUP(data[[#This Row],[id_customer]],customer[],2,FALSE)</f>
        <v>Terencio Damsell</v>
      </c>
      <c r="H1401" t="str">
        <f>data[[#This Row],[id_customer]]&amp;data[[#This Row],[id_campaign]]</f>
        <v>C0073cam10</v>
      </c>
      <c r="I1401">
        <f>DATEDIF(data[[#This Row],[join_date]],data[[#This Row],[buy_date]],"M")</f>
        <v>3</v>
      </c>
    </row>
    <row r="1402" spans="1:9" x14ac:dyDescent="0.25">
      <c r="A1402" t="s">
        <v>333</v>
      </c>
      <c r="B1402" t="s">
        <v>22</v>
      </c>
      <c r="C1402" s="1">
        <v>44827</v>
      </c>
      <c r="D1402" s="1">
        <v>44980</v>
      </c>
      <c r="E1402">
        <f>VLOOKUP(data[[#This Row],[id_campaign]],campaign[],4,FALSE)</f>
        <v>66</v>
      </c>
      <c r="F1402" t="str">
        <f>VLOOKUP(data[[#This Row],[id_campaign]],campaign[],2,FALSE)</f>
        <v>NonUSTravel</v>
      </c>
      <c r="G1402" t="str">
        <f>VLOOKUP(data[[#This Row],[id_customer]],customer[],2,FALSE)</f>
        <v>Terencio Damsell</v>
      </c>
      <c r="H1402" t="str">
        <f>data[[#This Row],[id_customer]]&amp;data[[#This Row],[id_campaign]]</f>
        <v>C0073cam10</v>
      </c>
      <c r="I1402">
        <f>DATEDIF(data[[#This Row],[join_date]],data[[#This Row],[buy_date]],"M")</f>
        <v>5</v>
      </c>
    </row>
    <row r="1403" spans="1:9" x14ac:dyDescent="0.25">
      <c r="A1403" t="s">
        <v>333</v>
      </c>
      <c r="B1403" t="s">
        <v>22</v>
      </c>
      <c r="C1403" s="1">
        <v>44827</v>
      </c>
      <c r="D1403" s="1">
        <v>44987</v>
      </c>
      <c r="E1403">
        <f>VLOOKUP(data[[#This Row],[id_campaign]],campaign[],4,FALSE)</f>
        <v>66</v>
      </c>
      <c r="F1403" t="str">
        <f>VLOOKUP(data[[#This Row],[id_campaign]],campaign[],2,FALSE)</f>
        <v>NonUSTravel</v>
      </c>
      <c r="G1403" t="str">
        <f>VLOOKUP(data[[#This Row],[id_customer]],customer[],2,FALSE)</f>
        <v>Terencio Damsell</v>
      </c>
      <c r="H1403" t="str">
        <f>data[[#This Row],[id_customer]]&amp;data[[#This Row],[id_campaign]]</f>
        <v>C0073cam10</v>
      </c>
      <c r="I1403">
        <f>DATEDIF(data[[#This Row],[join_date]],data[[#This Row],[buy_date]],"M")</f>
        <v>5</v>
      </c>
    </row>
    <row r="1404" spans="1:9" x14ac:dyDescent="0.25">
      <c r="A1404" t="s">
        <v>333</v>
      </c>
      <c r="B1404" t="s">
        <v>22</v>
      </c>
      <c r="C1404" s="1">
        <v>44827</v>
      </c>
      <c r="D1404" s="1">
        <v>45054</v>
      </c>
      <c r="E1404">
        <f>VLOOKUP(data[[#This Row],[id_campaign]],campaign[],4,FALSE)</f>
        <v>66</v>
      </c>
      <c r="F1404" t="str">
        <f>VLOOKUP(data[[#This Row],[id_campaign]],campaign[],2,FALSE)</f>
        <v>NonUSTravel</v>
      </c>
      <c r="G1404" t="str">
        <f>VLOOKUP(data[[#This Row],[id_customer]],customer[],2,FALSE)</f>
        <v>Terencio Damsell</v>
      </c>
      <c r="H1404" t="str">
        <f>data[[#This Row],[id_customer]]&amp;data[[#This Row],[id_campaign]]</f>
        <v>C0073cam10</v>
      </c>
      <c r="I1404">
        <f>DATEDIF(data[[#This Row],[join_date]],data[[#This Row],[buy_date]],"M")</f>
        <v>7</v>
      </c>
    </row>
    <row r="1405" spans="1:9" x14ac:dyDescent="0.25">
      <c r="A1405" t="s">
        <v>333</v>
      </c>
      <c r="B1405" t="s">
        <v>4</v>
      </c>
      <c r="C1405" s="1">
        <v>44935</v>
      </c>
      <c r="D1405" s="1">
        <v>44935</v>
      </c>
      <c r="E1405">
        <f>VLOOKUP(data[[#This Row],[id_campaign]],campaign[],4,FALSE)</f>
        <v>10</v>
      </c>
      <c r="F1405" t="str">
        <f>VLOOKUP(data[[#This Row],[id_campaign]],campaign[],2,FALSE)</f>
        <v>ChildrenInHH</v>
      </c>
      <c r="G1405" t="str">
        <f>VLOOKUP(data[[#This Row],[id_customer]],customer[],2,FALSE)</f>
        <v>Terencio Damsell</v>
      </c>
      <c r="H1405" t="str">
        <f>data[[#This Row],[id_customer]]&amp;data[[#This Row],[id_campaign]]</f>
        <v>C0073cam01</v>
      </c>
      <c r="I1405">
        <f>DATEDIF(data[[#This Row],[join_date]],data[[#This Row],[buy_date]],"M")</f>
        <v>0</v>
      </c>
    </row>
    <row r="1406" spans="1:9" x14ac:dyDescent="0.25">
      <c r="A1406" t="s">
        <v>333</v>
      </c>
      <c r="B1406" t="s">
        <v>4</v>
      </c>
      <c r="C1406" s="1">
        <v>44935</v>
      </c>
      <c r="D1406" s="1">
        <v>44974</v>
      </c>
      <c r="E1406">
        <f>VLOOKUP(data[[#This Row],[id_campaign]],campaign[],4,FALSE)</f>
        <v>10</v>
      </c>
      <c r="F1406" t="str">
        <f>VLOOKUP(data[[#This Row],[id_campaign]],campaign[],2,FALSE)</f>
        <v>ChildrenInHH</v>
      </c>
      <c r="G1406" t="str">
        <f>VLOOKUP(data[[#This Row],[id_customer]],customer[],2,FALSE)</f>
        <v>Terencio Damsell</v>
      </c>
      <c r="H1406" t="str">
        <f>data[[#This Row],[id_customer]]&amp;data[[#This Row],[id_campaign]]</f>
        <v>C0073cam01</v>
      </c>
      <c r="I1406">
        <f>DATEDIF(data[[#This Row],[join_date]],data[[#This Row],[buy_date]],"M")</f>
        <v>1</v>
      </c>
    </row>
    <row r="1407" spans="1:9" x14ac:dyDescent="0.25">
      <c r="A1407" t="s">
        <v>333</v>
      </c>
      <c r="B1407" t="s">
        <v>4</v>
      </c>
      <c r="C1407" s="1">
        <v>44935</v>
      </c>
      <c r="D1407" s="1">
        <v>45006</v>
      </c>
      <c r="E1407">
        <f>VLOOKUP(data[[#This Row],[id_campaign]],campaign[],4,FALSE)</f>
        <v>10</v>
      </c>
      <c r="F1407" t="str">
        <f>VLOOKUP(data[[#This Row],[id_campaign]],campaign[],2,FALSE)</f>
        <v>ChildrenInHH</v>
      </c>
      <c r="G1407" t="str">
        <f>VLOOKUP(data[[#This Row],[id_customer]],customer[],2,FALSE)</f>
        <v>Terencio Damsell</v>
      </c>
      <c r="H1407" t="str">
        <f>data[[#This Row],[id_customer]]&amp;data[[#This Row],[id_campaign]]</f>
        <v>C0073cam01</v>
      </c>
      <c r="I1407">
        <f>DATEDIF(data[[#This Row],[join_date]],data[[#This Row],[buy_date]],"M")</f>
        <v>2</v>
      </c>
    </row>
    <row r="1408" spans="1:9" x14ac:dyDescent="0.25">
      <c r="A1408" t="s">
        <v>333</v>
      </c>
      <c r="B1408" t="s">
        <v>4</v>
      </c>
      <c r="C1408" s="1">
        <v>44935</v>
      </c>
      <c r="D1408" s="1">
        <v>45037</v>
      </c>
      <c r="E1408">
        <f>VLOOKUP(data[[#This Row],[id_campaign]],campaign[],4,FALSE)</f>
        <v>10</v>
      </c>
      <c r="F1408" t="str">
        <f>VLOOKUP(data[[#This Row],[id_campaign]],campaign[],2,FALSE)</f>
        <v>ChildrenInHH</v>
      </c>
      <c r="G1408" t="str">
        <f>VLOOKUP(data[[#This Row],[id_customer]],customer[],2,FALSE)</f>
        <v>Terencio Damsell</v>
      </c>
      <c r="H1408" t="str">
        <f>data[[#This Row],[id_customer]]&amp;data[[#This Row],[id_campaign]]</f>
        <v>C0073cam01</v>
      </c>
      <c r="I1408">
        <f>DATEDIF(data[[#This Row],[join_date]],data[[#This Row],[buy_date]],"M")</f>
        <v>3</v>
      </c>
    </row>
    <row r="1409" spans="1:9" x14ac:dyDescent="0.25">
      <c r="A1409" t="s">
        <v>333</v>
      </c>
      <c r="B1409" t="s">
        <v>4</v>
      </c>
      <c r="C1409" s="1">
        <v>44935</v>
      </c>
      <c r="D1409" s="1">
        <v>45059</v>
      </c>
      <c r="E1409">
        <f>VLOOKUP(data[[#This Row],[id_campaign]],campaign[],4,FALSE)</f>
        <v>10</v>
      </c>
      <c r="F1409" t="str">
        <f>VLOOKUP(data[[#This Row],[id_campaign]],campaign[],2,FALSE)</f>
        <v>ChildrenInHH</v>
      </c>
      <c r="G1409" t="str">
        <f>VLOOKUP(data[[#This Row],[id_customer]],customer[],2,FALSE)</f>
        <v>Terencio Damsell</v>
      </c>
      <c r="H1409" t="str">
        <f>data[[#This Row],[id_customer]]&amp;data[[#This Row],[id_campaign]]</f>
        <v>C0073cam01</v>
      </c>
      <c r="I1409">
        <f>DATEDIF(data[[#This Row],[join_date]],data[[#This Row],[buy_date]],"M")</f>
        <v>4</v>
      </c>
    </row>
    <row r="1410" spans="1:9" x14ac:dyDescent="0.25">
      <c r="A1410" t="s">
        <v>337</v>
      </c>
      <c r="B1410" t="s">
        <v>6</v>
      </c>
      <c r="C1410" s="1">
        <v>44573</v>
      </c>
      <c r="D1410" s="1">
        <v>44573</v>
      </c>
      <c r="E1410">
        <f>VLOOKUP(data[[#This Row],[id_campaign]],campaign[],4,FALSE)</f>
        <v>26</v>
      </c>
      <c r="F1410" t="str">
        <f>VLOOKUP(data[[#This Row],[id_campaign]],campaign[],2,FALSE)</f>
        <v>HandsetRefurbished</v>
      </c>
      <c r="G1410" t="str">
        <f>VLOOKUP(data[[#This Row],[id_customer]],customer[],2,FALSE)</f>
        <v>Rosy Mongeot</v>
      </c>
      <c r="H1410" t="str">
        <f>data[[#This Row],[id_customer]]&amp;data[[#This Row],[id_campaign]]</f>
        <v>C0074cam02</v>
      </c>
      <c r="I1410">
        <f>DATEDIF(data[[#This Row],[join_date]],data[[#This Row],[buy_date]],"M")</f>
        <v>0</v>
      </c>
    </row>
    <row r="1411" spans="1:9" x14ac:dyDescent="0.25">
      <c r="A1411" t="s">
        <v>337</v>
      </c>
      <c r="B1411" t="s">
        <v>6</v>
      </c>
      <c r="C1411" s="1">
        <v>44573</v>
      </c>
      <c r="D1411" s="1">
        <v>44613</v>
      </c>
      <c r="E1411">
        <f>VLOOKUP(data[[#This Row],[id_campaign]],campaign[],4,FALSE)</f>
        <v>26</v>
      </c>
      <c r="F1411" t="str">
        <f>VLOOKUP(data[[#This Row],[id_campaign]],campaign[],2,FALSE)</f>
        <v>HandsetRefurbished</v>
      </c>
      <c r="G1411" t="str">
        <f>VLOOKUP(data[[#This Row],[id_customer]],customer[],2,FALSE)</f>
        <v>Rosy Mongeot</v>
      </c>
      <c r="H1411" t="str">
        <f>data[[#This Row],[id_customer]]&amp;data[[#This Row],[id_campaign]]</f>
        <v>C0074cam02</v>
      </c>
      <c r="I1411">
        <f>DATEDIF(data[[#This Row],[join_date]],data[[#This Row],[buy_date]],"M")</f>
        <v>1</v>
      </c>
    </row>
    <row r="1412" spans="1:9" x14ac:dyDescent="0.25">
      <c r="A1412" t="s">
        <v>337</v>
      </c>
      <c r="B1412" t="s">
        <v>6</v>
      </c>
      <c r="C1412" s="1">
        <v>44573</v>
      </c>
      <c r="D1412" s="1">
        <v>44640</v>
      </c>
      <c r="E1412">
        <f>VLOOKUP(data[[#This Row],[id_campaign]],campaign[],4,FALSE)</f>
        <v>26</v>
      </c>
      <c r="F1412" t="str">
        <f>VLOOKUP(data[[#This Row],[id_campaign]],campaign[],2,FALSE)</f>
        <v>HandsetRefurbished</v>
      </c>
      <c r="G1412" t="str">
        <f>VLOOKUP(data[[#This Row],[id_customer]],customer[],2,FALSE)</f>
        <v>Rosy Mongeot</v>
      </c>
      <c r="H1412" t="str">
        <f>data[[#This Row],[id_customer]]&amp;data[[#This Row],[id_campaign]]</f>
        <v>C0074cam02</v>
      </c>
      <c r="I1412">
        <f>DATEDIF(data[[#This Row],[join_date]],data[[#This Row],[buy_date]],"M")</f>
        <v>2</v>
      </c>
    </row>
    <row r="1413" spans="1:9" x14ac:dyDescent="0.25">
      <c r="A1413" t="s">
        <v>337</v>
      </c>
      <c r="B1413" t="s">
        <v>6</v>
      </c>
      <c r="C1413" s="1">
        <v>44573</v>
      </c>
      <c r="D1413" s="1">
        <v>44823</v>
      </c>
      <c r="E1413">
        <f>VLOOKUP(data[[#This Row],[id_campaign]],campaign[],4,FALSE)</f>
        <v>26</v>
      </c>
      <c r="F1413" t="str">
        <f>VLOOKUP(data[[#This Row],[id_campaign]],campaign[],2,FALSE)</f>
        <v>HandsetRefurbished</v>
      </c>
      <c r="G1413" t="str">
        <f>VLOOKUP(data[[#This Row],[id_customer]],customer[],2,FALSE)</f>
        <v>Rosy Mongeot</v>
      </c>
      <c r="H1413" t="str">
        <f>data[[#This Row],[id_customer]]&amp;data[[#This Row],[id_campaign]]</f>
        <v>C0074cam02</v>
      </c>
      <c r="I1413">
        <f>DATEDIF(data[[#This Row],[join_date]],data[[#This Row],[buy_date]],"M")</f>
        <v>8</v>
      </c>
    </row>
    <row r="1414" spans="1:9" x14ac:dyDescent="0.25">
      <c r="A1414" t="s">
        <v>337</v>
      </c>
      <c r="B1414" t="s">
        <v>6</v>
      </c>
      <c r="C1414" s="1">
        <v>44573</v>
      </c>
      <c r="D1414" s="1">
        <v>44853</v>
      </c>
      <c r="E1414">
        <f>VLOOKUP(data[[#This Row],[id_campaign]],campaign[],4,FALSE)</f>
        <v>26</v>
      </c>
      <c r="F1414" t="str">
        <f>VLOOKUP(data[[#This Row],[id_campaign]],campaign[],2,FALSE)</f>
        <v>HandsetRefurbished</v>
      </c>
      <c r="G1414" t="str">
        <f>VLOOKUP(data[[#This Row],[id_customer]],customer[],2,FALSE)</f>
        <v>Rosy Mongeot</v>
      </c>
      <c r="H1414" t="str">
        <f>data[[#This Row],[id_customer]]&amp;data[[#This Row],[id_campaign]]</f>
        <v>C0074cam02</v>
      </c>
      <c r="I1414">
        <f>DATEDIF(data[[#This Row],[join_date]],data[[#This Row],[buy_date]],"M")</f>
        <v>9</v>
      </c>
    </row>
    <row r="1415" spans="1:9" x14ac:dyDescent="0.25">
      <c r="A1415" t="s">
        <v>337</v>
      </c>
      <c r="B1415" t="s">
        <v>6</v>
      </c>
      <c r="C1415" s="1">
        <v>44573</v>
      </c>
      <c r="D1415" s="1">
        <v>44913</v>
      </c>
      <c r="E1415">
        <f>VLOOKUP(data[[#This Row],[id_campaign]],campaign[],4,FALSE)</f>
        <v>26</v>
      </c>
      <c r="F1415" t="str">
        <f>VLOOKUP(data[[#This Row],[id_campaign]],campaign[],2,FALSE)</f>
        <v>HandsetRefurbished</v>
      </c>
      <c r="G1415" t="str">
        <f>VLOOKUP(data[[#This Row],[id_customer]],customer[],2,FALSE)</f>
        <v>Rosy Mongeot</v>
      </c>
      <c r="H1415" t="str">
        <f>data[[#This Row],[id_customer]]&amp;data[[#This Row],[id_campaign]]</f>
        <v>C0074cam02</v>
      </c>
      <c r="I1415">
        <f>DATEDIF(data[[#This Row],[join_date]],data[[#This Row],[buy_date]],"M")</f>
        <v>11</v>
      </c>
    </row>
    <row r="1416" spans="1:9" x14ac:dyDescent="0.25">
      <c r="A1416" t="s">
        <v>337</v>
      </c>
      <c r="B1416" t="s">
        <v>6</v>
      </c>
      <c r="C1416" s="1">
        <v>44573</v>
      </c>
      <c r="D1416" s="1">
        <v>45043</v>
      </c>
      <c r="E1416">
        <f>VLOOKUP(data[[#This Row],[id_campaign]],campaign[],4,FALSE)</f>
        <v>26</v>
      </c>
      <c r="F1416" t="str">
        <f>VLOOKUP(data[[#This Row],[id_campaign]],campaign[],2,FALSE)</f>
        <v>HandsetRefurbished</v>
      </c>
      <c r="G1416" t="str">
        <f>VLOOKUP(data[[#This Row],[id_customer]],customer[],2,FALSE)</f>
        <v>Rosy Mongeot</v>
      </c>
      <c r="H1416" t="str">
        <f>data[[#This Row],[id_customer]]&amp;data[[#This Row],[id_campaign]]</f>
        <v>C0074cam02</v>
      </c>
      <c r="I1416">
        <f>DATEDIF(data[[#This Row],[join_date]],data[[#This Row],[buy_date]],"M")</f>
        <v>15</v>
      </c>
    </row>
    <row r="1417" spans="1:9" x14ac:dyDescent="0.25">
      <c r="A1417" t="s">
        <v>337</v>
      </c>
      <c r="B1417" t="s">
        <v>6</v>
      </c>
      <c r="C1417" s="1">
        <v>44573</v>
      </c>
      <c r="D1417" s="1">
        <v>45070</v>
      </c>
      <c r="E1417">
        <f>VLOOKUP(data[[#This Row],[id_campaign]],campaign[],4,FALSE)</f>
        <v>26</v>
      </c>
      <c r="F1417" t="str">
        <f>VLOOKUP(data[[#This Row],[id_campaign]],campaign[],2,FALSE)</f>
        <v>HandsetRefurbished</v>
      </c>
      <c r="G1417" t="str">
        <f>VLOOKUP(data[[#This Row],[id_customer]],customer[],2,FALSE)</f>
        <v>Rosy Mongeot</v>
      </c>
      <c r="H1417" t="str">
        <f>data[[#This Row],[id_customer]]&amp;data[[#This Row],[id_campaign]]</f>
        <v>C0074cam02</v>
      </c>
      <c r="I1417">
        <f>DATEDIF(data[[#This Row],[join_date]],data[[#This Row],[buy_date]],"M")</f>
        <v>16</v>
      </c>
    </row>
    <row r="1418" spans="1:9" x14ac:dyDescent="0.25">
      <c r="A1418" t="s">
        <v>337</v>
      </c>
      <c r="B1418" t="s">
        <v>12</v>
      </c>
      <c r="C1418" s="1">
        <v>44758</v>
      </c>
      <c r="D1418" s="1">
        <v>44758</v>
      </c>
      <c r="E1418">
        <f>VLOOKUP(data[[#This Row],[id_campaign]],campaign[],4,FALSE)</f>
        <v>22</v>
      </c>
      <c r="F1418" t="str">
        <f>VLOOKUP(data[[#This Row],[id_campaign]],campaign[],2,FALSE)</f>
        <v>RVOwner</v>
      </c>
      <c r="G1418" t="str">
        <f>VLOOKUP(data[[#This Row],[id_customer]],customer[],2,FALSE)</f>
        <v>Rosy Mongeot</v>
      </c>
      <c r="H1418" t="str">
        <f>data[[#This Row],[id_customer]]&amp;data[[#This Row],[id_campaign]]</f>
        <v>C0074cam05</v>
      </c>
      <c r="I1418">
        <f>DATEDIF(data[[#This Row],[join_date]],data[[#This Row],[buy_date]],"M")</f>
        <v>0</v>
      </c>
    </row>
    <row r="1419" spans="1:9" x14ac:dyDescent="0.25">
      <c r="A1419" t="s">
        <v>337</v>
      </c>
      <c r="B1419" t="s">
        <v>12</v>
      </c>
      <c r="C1419" s="1">
        <v>44758</v>
      </c>
      <c r="D1419" s="1">
        <v>44790</v>
      </c>
      <c r="E1419">
        <f>VLOOKUP(data[[#This Row],[id_campaign]],campaign[],4,FALSE)</f>
        <v>22</v>
      </c>
      <c r="F1419" t="str">
        <f>VLOOKUP(data[[#This Row],[id_campaign]],campaign[],2,FALSE)</f>
        <v>RVOwner</v>
      </c>
      <c r="G1419" t="str">
        <f>VLOOKUP(data[[#This Row],[id_customer]],customer[],2,FALSE)</f>
        <v>Rosy Mongeot</v>
      </c>
      <c r="H1419" t="str">
        <f>data[[#This Row],[id_customer]]&amp;data[[#This Row],[id_campaign]]</f>
        <v>C0074cam05</v>
      </c>
      <c r="I1419">
        <f>DATEDIF(data[[#This Row],[join_date]],data[[#This Row],[buy_date]],"M")</f>
        <v>1</v>
      </c>
    </row>
    <row r="1420" spans="1:9" x14ac:dyDescent="0.25">
      <c r="A1420" t="s">
        <v>337</v>
      </c>
      <c r="B1420" t="s">
        <v>12</v>
      </c>
      <c r="C1420" s="1">
        <v>44758</v>
      </c>
      <c r="D1420" s="1">
        <v>44821</v>
      </c>
      <c r="E1420">
        <f>VLOOKUP(data[[#This Row],[id_campaign]],campaign[],4,FALSE)</f>
        <v>22</v>
      </c>
      <c r="F1420" t="str">
        <f>VLOOKUP(data[[#This Row],[id_campaign]],campaign[],2,FALSE)</f>
        <v>RVOwner</v>
      </c>
      <c r="G1420" t="str">
        <f>VLOOKUP(data[[#This Row],[id_customer]],customer[],2,FALSE)</f>
        <v>Rosy Mongeot</v>
      </c>
      <c r="H1420" t="str">
        <f>data[[#This Row],[id_customer]]&amp;data[[#This Row],[id_campaign]]</f>
        <v>C0074cam05</v>
      </c>
      <c r="I1420">
        <f>DATEDIF(data[[#This Row],[join_date]],data[[#This Row],[buy_date]],"M")</f>
        <v>2</v>
      </c>
    </row>
    <row r="1421" spans="1:9" x14ac:dyDescent="0.25">
      <c r="A1421" t="s">
        <v>337</v>
      </c>
      <c r="B1421" t="s">
        <v>12</v>
      </c>
      <c r="C1421" s="1">
        <v>44758</v>
      </c>
      <c r="D1421" s="1">
        <v>44864</v>
      </c>
      <c r="E1421">
        <f>VLOOKUP(data[[#This Row],[id_campaign]],campaign[],4,FALSE)</f>
        <v>22</v>
      </c>
      <c r="F1421" t="str">
        <f>VLOOKUP(data[[#This Row],[id_campaign]],campaign[],2,FALSE)</f>
        <v>RVOwner</v>
      </c>
      <c r="G1421" t="str">
        <f>VLOOKUP(data[[#This Row],[id_customer]],customer[],2,FALSE)</f>
        <v>Rosy Mongeot</v>
      </c>
      <c r="H1421" t="str">
        <f>data[[#This Row],[id_customer]]&amp;data[[#This Row],[id_campaign]]</f>
        <v>C0074cam05</v>
      </c>
      <c r="I1421">
        <f>DATEDIF(data[[#This Row],[join_date]],data[[#This Row],[buy_date]],"M")</f>
        <v>3</v>
      </c>
    </row>
    <row r="1422" spans="1:9" x14ac:dyDescent="0.25">
      <c r="A1422" t="s">
        <v>337</v>
      </c>
      <c r="B1422" t="s">
        <v>12</v>
      </c>
      <c r="C1422" s="1">
        <v>44758</v>
      </c>
      <c r="D1422" s="1">
        <v>44885</v>
      </c>
      <c r="E1422">
        <f>VLOOKUP(data[[#This Row],[id_campaign]],campaign[],4,FALSE)</f>
        <v>22</v>
      </c>
      <c r="F1422" t="str">
        <f>VLOOKUP(data[[#This Row],[id_campaign]],campaign[],2,FALSE)</f>
        <v>RVOwner</v>
      </c>
      <c r="G1422" t="str">
        <f>VLOOKUP(data[[#This Row],[id_customer]],customer[],2,FALSE)</f>
        <v>Rosy Mongeot</v>
      </c>
      <c r="H1422" t="str">
        <f>data[[#This Row],[id_customer]]&amp;data[[#This Row],[id_campaign]]</f>
        <v>C0074cam05</v>
      </c>
      <c r="I1422">
        <f>DATEDIF(data[[#This Row],[join_date]],data[[#This Row],[buy_date]],"M")</f>
        <v>4</v>
      </c>
    </row>
    <row r="1423" spans="1:9" x14ac:dyDescent="0.25">
      <c r="A1423" t="s">
        <v>337</v>
      </c>
      <c r="B1423" t="s">
        <v>12</v>
      </c>
      <c r="C1423" s="1">
        <v>44758</v>
      </c>
      <c r="D1423" s="1">
        <v>44915</v>
      </c>
      <c r="E1423">
        <f>VLOOKUP(data[[#This Row],[id_campaign]],campaign[],4,FALSE)</f>
        <v>22</v>
      </c>
      <c r="F1423" t="str">
        <f>VLOOKUP(data[[#This Row],[id_campaign]],campaign[],2,FALSE)</f>
        <v>RVOwner</v>
      </c>
      <c r="G1423" t="str">
        <f>VLOOKUP(data[[#This Row],[id_customer]],customer[],2,FALSE)</f>
        <v>Rosy Mongeot</v>
      </c>
      <c r="H1423" t="str">
        <f>data[[#This Row],[id_customer]]&amp;data[[#This Row],[id_campaign]]</f>
        <v>C0074cam05</v>
      </c>
      <c r="I1423">
        <f>DATEDIF(data[[#This Row],[join_date]],data[[#This Row],[buy_date]],"M")</f>
        <v>5</v>
      </c>
    </row>
    <row r="1424" spans="1:9" x14ac:dyDescent="0.25">
      <c r="A1424" t="s">
        <v>337</v>
      </c>
      <c r="B1424" t="s">
        <v>12</v>
      </c>
      <c r="C1424" s="1">
        <v>44758</v>
      </c>
      <c r="D1424" s="1">
        <v>44952</v>
      </c>
      <c r="E1424">
        <f>VLOOKUP(data[[#This Row],[id_campaign]],campaign[],4,FALSE)</f>
        <v>22</v>
      </c>
      <c r="F1424" t="str">
        <f>VLOOKUP(data[[#This Row],[id_campaign]],campaign[],2,FALSE)</f>
        <v>RVOwner</v>
      </c>
      <c r="G1424" t="str">
        <f>VLOOKUP(data[[#This Row],[id_customer]],customer[],2,FALSE)</f>
        <v>Rosy Mongeot</v>
      </c>
      <c r="H1424" t="str">
        <f>data[[#This Row],[id_customer]]&amp;data[[#This Row],[id_campaign]]</f>
        <v>C0074cam05</v>
      </c>
      <c r="I1424">
        <f>DATEDIF(data[[#This Row],[join_date]],data[[#This Row],[buy_date]],"M")</f>
        <v>6</v>
      </c>
    </row>
    <row r="1425" spans="1:9" x14ac:dyDescent="0.25">
      <c r="A1425" t="s">
        <v>337</v>
      </c>
      <c r="B1425" t="s">
        <v>12</v>
      </c>
      <c r="C1425" s="1">
        <v>44758</v>
      </c>
      <c r="D1425" s="1">
        <v>45067</v>
      </c>
      <c r="E1425">
        <f>VLOOKUP(data[[#This Row],[id_campaign]],campaign[],4,FALSE)</f>
        <v>22</v>
      </c>
      <c r="F1425" t="str">
        <f>VLOOKUP(data[[#This Row],[id_campaign]],campaign[],2,FALSE)</f>
        <v>RVOwner</v>
      </c>
      <c r="G1425" t="str">
        <f>VLOOKUP(data[[#This Row],[id_customer]],customer[],2,FALSE)</f>
        <v>Rosy Mongeot</v>
      </c>
      <c r="H1425" t="str">
        <f>data[[#This Row],[id_customer]]&amp;data[[#This Row],[id_campaign]]</f>
        <v>C0074cam05</v>
      </c>
      <c r="I1425">
        <f>DATEDIF(data[[#This Row],[join_date]],data[[#This Row],[buy_date]],"M")</f>
        <v>10</v>
      </c>
    </row>
    <row r="1426" spans="1:9" x14ac:dyDescent="0.25">
      <c r="A1426" t="s">
        <v>337</v>
      </c>
      <c r="B1426" t="s">
        <v>24</v>
      </c>
      <c r="C1426" s="1">
        <v>45021</v>
      </c>
      <c r="D1426" s="1">
        <v>45021</v>
      </c>
      <c r="E1426">
        <f>VLOOKUP(data[[#This Row],[id_campaign]],campaign[],4,FALSE)</f>
        <v>62</v>
      </c>
      <c r="F1426" t="str">
        <f>VLOOKUP(data[[#This Row],[id_campaign]],campaign[],2,FALSE)</f>
        <v>OwnsComputer</v>
      </c>
      <c r="G1426" t="str">
        <f>VLOOKUP(data[[#This Row],[id_customer]],customer[],2,FALSE)</f>
        <v>Rosy Mongeot</v>
      </c>
      <c r="H1426" t="str">
        <f>data[[#This Row],[id_customer]]&amp;data[[#This Row],[id_campaign]]</f>
        <v>C0074cam11</v>
      </c>
      <c r="I1426">
        <f>DATEDIF(data[[#This Row],[join_date]],data[[#This Row],[buy_date]],"M")</f>
        <v>0</v>
      </c>
    </row>
    <row r="1427" spans="1:9" x14ac:dyDescent="0.25">
      <c r="A1427" t="s">
        <v>337</v>
      </c>
      <c r="B1427" t="s">
        <v>24</v>
      </c>
      <c r="C1427" s="1">
        <v>45021</v>
      </c>
      <c r="D1427" s="1">
        <v>45057</v>
      </c>
      <c r="E1427">
        <f>VLOOKUP(data[[#This Row],[id_campaign]],campaign[],4,FALSE)</f>
        <v>62</v>
      </c>
      <c r="F1427" t="str">
        <f>VLOOKUP(data[[#This Row],[id_campaign]],campaign[],2,FALSE)</f>
        <v>OwnsComputer</v>
      </c>
      <c r="G1427" t="str">
        <f>VLOOKUP(data[[#This Row],[id_customer]],customer[],2,FALSE)</f>
        <v>Rosy Mongeot</v>
      </c>
      <c r="H1427" t="str">
        <f>data[[#This Row],[id_customer]]&amp;data[[#This Row],[id_campaign]]</f>
        <v>C0074cam11</v>
      </c>
      <c r="I1427">
        <f>DATEDIF(data[[#This Row],[join_date]],data[[#This Row],[buy_date]],"M")</f>
        <v>1</v>
      </c>
    </row>
    <row r="1428" spans="1:9" x14ac:dyDescent="0.25">
      <c r="A1428" t="s">
        <v>341</v>
      </c>
      <c r="B1428" t="s">
        <v>24</v>
      </c>
      <c r="C1428" s="1">
        <v>44617</v>
      </c>
      <c r="D1428" s="1">
        <v>44617</v>
      </c>
      <c r="E1428">
        <f>VLOOKUP(data[[#This Row],[id_campaign]],campaign[],4,FALSE)</f>
        <v>62</v>
      </c>
      <c r="F1428" t="str">
        <f>VLOOKUP(data[[#This Row],[id_campaign]],campaign[],2,FALSE)</f>
        <v>OwnsComputer</v>
      </c>
      <c r="G1428" t="str">
        <f>VLOOKUP(data[[#This Row],[id_customer]],customer[],2,FALSE)</f>
        <v>Ashli Lawrie</v>
      </c>
      <c r="H1428" t="str">
        <f>data[[#This Row],[id_customer]]&amp;data[[#This Row],[id_campaign]]</f>
        <v>C0075cam11</v>
      </c>
      <c r="I1428">
        <f>DATEDIF(data[[#This Row],[join_date]],data[[#This Row],[buy_date]],"M")</f>
        <v>0</v>
      </c>
    </row>
    <row r="1429" spans="1:9" x14ac:dyDescent="0.25">
      <c r="A1429" t="s">
        <v>341</v>
      </c>
      <c r="B1429" t="s">
        <v>24</v>
      </c>
      <c r="C1429" s="1">
        <v>44617</v>
      </c>
      <c r="D1429" s="1">
        <v>44655</v>
      </c>
      <c r="E1429">
        <f>VLOOKUP(data[[#This Row],[id_campaign]],campaign[],4,FALSE)</f>
        <v>62</v>
      </c>
      <c r="F1429" t="str">
        <f>VLOOKUP(data[[#This Row],[id_campaign]],campaign[],2,FALSE)</f>
        <v>OwnsComputer</v>
      </c>
      <c r="G1429" t="str">
        <f>VLOOKUP(data[[#This Row],[id_customer]],customer[],2,FALSE)</f>
        <v>Ashli Lawrie</v>
      </c>
      <c r="H1429" t="str">
        <f>data[[#This Row],[id_customer]]&amp;data[[#This Row],[id_campaign]]</f>
        <v>C0075cam11</v>
      </c>
      <c r="I1429">
        <f>DATEDIF(data[[#This Row],[join_date]],data[[#This Row],[buy_date]],"M")</f>
        <v>1</v>
      </c>
    </row>
    <row r="1430" spans="1:9" x14ac:dyDescent="0.25">
      <c r="A1430" t="s">
        <v>341</v>
      </c>
      <c r="B1430" t="s">
        <v>24</v>
      </c>
      <c r="C1430" s="1">
        <v>44617</v>
      </c>
      <c r="D1430" s="1">
        <v>44771</v>
      </c>
      <c r="E1430">
        <f>VLOOKUP(data[[#This Row],[id_campaign]],campaign[],4,FALSE)</f>
        <v>62</v>
      </c>
      <c r="F1430" t="str">
        <f>VLOOKUP(data[[#This Row],[id_campaign]],campaign[],2,FALSE)</f>
        <v>OwnsComputer</v>
      </c>
      <c r="G1430" t="str">
        <f>VLOOKUP(data[[#This Row],[id_customer]],customer[],2,FALSE)</f>
        <v>Ashli Lawrie</v>
      </c>
      <c r="H1430" t="str">
        <f>data[[#This Row],[id_customer]]&amp;data[[#This Row],[id_campaign]]</f>
        <v>C0075cam11</v>
      </c>
      <c r="I1430">
        <f>DATEDIF(data[[#This Row],[join_date]],data[[#This Row],[buy_date]],"M")</f>
        <v>5</v>
      </c>
    </row>
    <row r="1431" spans="1:9" x14ac:dyDescent="0.25">
      <c r="A1431" t="s">
        <v>341</v>
      </c>
      <c r="B1431" t="s">
        <v>24</v>
      </c>
      <c r="C1431" s="1">
        <v>44617</v>
      </c>
      <c r="D1431" s="1">
        <v>44774</v>
      </c>
      <c r="E1431">
        <f>VLOOKUP(data[[#This Row],[id_campaign]],campaign[],4,FALSE)</f>
        <v>62</v>
      </c>
      <c r="F1431" t="str">
        <f>VLOOKUP(data[[#This Row],[id_campaign]],campaign[],2,FALSE)</f>
        <v>OwnsComputer</v>
      </c>
      <c r="G1431" t="str">
        <f>VLOOKUP(data[[#This Row],[id_customer]],customer[],2,FALSE)</f>
        <v>Ashli Lawrie</v>
      </c>
      <c r="H1431" t="str">
        <f>data[[#This Row],[id_customer]]&amp;data[[#This Row],[id_campaign]]</f>
        <v>C0075cam11</v>
      </c>
      <c r="I1431">
        <f>DATEDIF(data[[#This Row],[join_date]],data[[#This Row],[buy_date]],"M")</f>
        <v>5</v>
      </c>
    </row>
    <row r="1432" spans="1:9" x14ac:dyDescent="0.25">
      <c r="A1432" t="s">
        <v>341</v>
      </c>
      <c r="B1432" t="s">
        <v>24</v>
      </c>
      <c r="C1432" s="1">
        <v>44617</v>
      </c>
      <c r="D1432" s="1">
        <v>44833</v>
      </c>
      <c r="E1432">
        <f>VLOOKUP(data[[#This Row],[id_campaign]],campaign[],4,FALSE)</f>
        <v>62</v>
      </c>
      <c r="F1432" t="str">
        <f>VLOOKUP(data[[#This Row],[id_campaign]],campaign[],2,FALSE)</f>
        <v>OwnsComputer</v>
      </c>
      <c r="G1432" t="str">
        <f>VLOOKUP(data[[#This Row],[id_customer]],customer[],2,FALSE)</f>
        <v>Ashli Lawrie</v>
      </c>
      <c r="H1432" t="str">
        <f>data[[#This Row],[id_customer]]&amp;data[[#This Row],[id_campaign]]</f>
        <v>C0075cam11</v>
      </c>
      <c r="I1432">
        <f>DATEDIF(data[[#This Row],[join_date]],data[[#This Row],[buy_date]],"M")</f>
        <v>7</v>
      </c>
    </row>
    <row r="1433" spans="1:9" x14ac:dyDescent="0.25">
      <c r="A1433" t="s">
        <v>341</v>
      </c>
      <c r="B1433" t="s">
        <v>24</v>
      </c>
      <c r="C1433" s="1">
        <v>44617</v>
      </c>
      <c r="D1433" s="1">
        <v>44863</v>
      </c>
      <c r="E1433">
        <f>VLOOKUP(data[[#This Row],[id_campaign]],campaign[],4,FALSE)</f>
        <v>62</v>
      </c>
      <c r="F1433" t="str">
        <f>VLOOKUP(data[[#This Row],[id_campaign]],campaign[],2,FALSE)</f>
        <v>OwnsComputer</v>
      </c>
      <c r="G1433" t="str">
        <f>VLOOKUP(data[[#This Row],[id_customer]],customer[],2,FALSE)</f>
        <v>Ashli Lawrie</v>
      </c>
      <c r="H1433" t="str">
        <f>data[[#This Row],[id_customer]]&amp;data[[#This Row],[id_campaign]]</f>
        <v>C0075cam11</v>
      </c>
      <c r="I1433">
        <f>DATEDIF(data[[#This Row],[join_date]],data[[#This Row],[buy_date]],"M")</f>
        <v>8</v>
      </c>
    </row>
    <row r="1434" spans="1:9" x14ac:dyDescent="0.25">
      <c r="A1434" t="s">
        <v>341</v>
      </c>
      <c r="B1434" t="s">
        <v>24</v>
      </c>
      <c r="C1434" s="1">
        <v>44617</v>
      </c>
      <c r="D1434" s="1">
        <v>44895</v>
      </c>
      <c r="E1434">
        <f>VLOOKUP(data[[#This Row],[id_campaign]],campaign[],4,FALSE)</f>
        <v>62</v>
      </c>
      <c r="F1434" t="str">
        <f>VLOOKUP(data[[#This Row],[id_campaign]],campaign[],2,FALSE)</f>
        <v>OwnsComputer</v>
      </c>
      <c r="G1434" t="str">
        <f>VLOOKUP(data[[#This Row],[id_customer]],customer[],2,FALSE)</f>
        <v>Ashli Lawrie</v>
      </c>
      <c r="H1434" t="str">
        <f>data[[#This Row],[id_customer]]&amp;data[[#This Row],[id_campaign]]</f>
        <v>C0075cam11</v>
      </c>
      <c r="I1434">
        <f>DATEDIF(data[[#This Row],[join_date]],data[[#This Row],[buy_date]],"M")</f>
        <v>9</v>
      </c>
    </row>
    <row r="1435" spans="1:9" x14ac:dyDescent="0.25">
      <c r="A1435" t="s">
        <v>341</v>
      </c>
      <c r="B1435" t="s">
        <v>24</v>
      </c>
      <c r="C1435" s="1">
        <v>44617</v>
      </c>
      <c r="D1435" s="1">
        <v>44900</v>
      </c>
      <c r="E1435">
        <f>VLOOKUP(data[[#This Row],[id_campaign]],campaign[],4,FALSE)</f>
        <v>62</v>
      </c>
      <c r="F1435" t="str">
        <f>VLOOKUP(data[[#This Row],[id_campaign]],campaign[],2,FALSE)</f>
        <v>OwnsComputer</v>
      </c>
      <c r="G1435" t="str">
        <f>VLOOKUP(data[[#This Row],[id_customer]],customer[],2,FALSE)</f>
        <v>Ashli Lawrie</v>
      </c>
      <c r="H1435" t="str">
        <f>data[[#This Row],[id_customer]]&amp;data[[#This Row],[id_campaign]]</f>
        <v>C0075cam11</v>
      </c>
      <c r="I1435">
        <f>DATEDIF(data[[#This Row],[join_date]],data[[#This Row],[buy_date]],"M")</f>
        <v>9</v>
      </c>
    </row>
    <row r="1436" spans="1:9" x14ac:dyDescent="0.25">
      <c r="A1436" t="s">
        <v>341</v>
      </c>
      <c r="B1436" t="s">
        <v>24</v>
      </c>
      <c r="C1436" s="1">
        <v>44617</v>
      </c>
      <c r="D1436" s="1">
        <v>44952</v>
      </c>
      <c r="E1436">
        <f>VLOOKUP(data[[#This Row],[id_campaign]],campaign[],4,FALSE)</f>
        <v>62</v>
      </c>
      <c r="F1436" t="str">
        <f>VLOOKUP(data[[#This Row],[id_campaign]],campaign[],2,FALSE)</f>
        <v>OwnsComputer</v>
      </c>
      <c r="G1436" t="str">
        <f>VLOOKUP(data[[#This Row],[id_customer]],customer[],2,FALSE)</f>
        <v>Ashli Lawrie</v>
      </c>
      <c r="H1436" t="str">
        <f>data[[#This Row],[id_customer]]&amp;data[[#This Row],[id_campaign]]</f>
        <v>C0075cam11</v>
      </c>
      <c r="I1436">
        <f>DATEDIF(data[[#This Row],[join_date]],data[[#This Row],[buy_date]],"M")</f>
        <v>11</v>
      </c>
    </row>
    <row r="1437" spans="1:9" x14ac:dyDescent="0.25">
      <c r="A1437" t="s">
        <v>341</v>
      </c>
      <c r="B1437" t="s">
        <v>24</v>
      </c>
      <c r="C1437" s="1">
        <v>44617</v>
      </c>
      <c r="D1437" s="1">
        <v>44959</v>
      </c>
      <c r="E1437">
        <f>VLOOKUP(data[[#This Row],[id_campaign]],campaign[],4,FALSE)</f>
        <v>62</v>
      </c>
      <c r="F1437" t="str">
        <f>VLOOKUP(data[[#This Row],[id_campaign]],campaign[],2,FALSE)</f>
        <v>OwnsComputer</v>
      </c>
      <c r="G1437" t="str">
        <f>VLOOKUP(data[[#This Row],[id_customer]],customer[],2,FALSE)</f>
        <v>Ashli Lawrie</v>
      </c>
      <c r="H1437" t="str">
        <f>data[[#This Row],[id_customer]]&amp;data[[#This Row],[id_campaign]]</f>
        <v>C0075cam11</v>
      </c>
      <c r="I1437">
        <f>DATEDIF(data[[#This Row],[join_date]],data[[#This Row],[buy_date]],"M")</f>
        <v>11</v>
      </c>
    </row>
    <row r="1438" spans="1:9" x14ac:dyDescent="0.25">
      <c r="A1438" t="s">
        <v>341</v>
      </c>
      <c r="B1438" t="s">
        <v>24</v>
      </c>
      <c r="C1438" s="1">
        <v>44617</v>
      </c>
      <c r="D1438" s="1">
        <v>45042</v>
      </c>
      <c r="E1438">
        <f>VLOOKUP(data[[#This Row],[id_campaign]],campaign[],4,FALSE)</f>
        <v>62</v>
      </c>
      <c r="F1438" t="str">
        <f>VLOOKUP(data[[#This Row],[id_campaign]],campaign[],2,FALSE)</f>
        <v>OwnsComputer</v>
      </c>
      <c r="G1438" t="str">
        <f>VLOOKUP(data[[#This Row],[id_customer]],customer[],2,FALSE)</f>
        <v>Ashli Lawrie</v>
      </c>
      <c r="H1438" t="str">
        <f>data[[#This Row],[id_customer]]&amp;data[[#This Row],[id_campaign]]</f>
        <v>C0075cam11</v>
      </c>
      <c r="I1438">
        <f>DATEDIF(data[[#This Row],[join_date]],data[[#This Row],[buy_date]],"M")</f>
        <v>14</v>
      </c>
    </row>
    <row r="1439" spans="1:9" x14ac:dyDescent="0.25">
      <c r="A1439" t="s">
        <v>341</v>
      </c>
      <c r="B1439" t="s">
        <v>24</v>
      </c>
      <c r="C1439" s="1">
        <v>44617</v>
      </c>
      <c r="D1439" s="1">
        <v>45072</v>
      </c>
      <c r="E1439">
        <f>VLOOKUP(data[[#This Row],[id_campaign]],campaign[],4,FALSE)</f>
        <v>62</v>
      </c>
      <c r="F1439" t="str">
        <f>VLOOKUP(data[[#This Row],[id_campaign]],campaign[],2,FALSE)</f>
        <v>OwnsComputer</v>
      </c>
      <c r="G1439" t="str">
        <f>VLOOKUP(data[[#This Row],[id_customer]],customer[],2,FALSE)</f>
        <v>Ashli Lawrie</v>
      </c>
      <c r="H1439" t="str">
        <f>data[[#This Row],[id_customer]]&amp;data[[#This Row],[id_campaign]]</f>
        <v>C0075cam11</v>
      </c>
      <c r="I1439">
        <f>DATEDIF(data[[#This Row],[join_date]],data[[#This Row],[buy_date]],"M")</f>
        <v>15</v>
      </c>
    </row>
    <row r="1440" spans="1:9" x14ac:dyDescent="0.25">
      <c r="A1440" t="s">
        <v>341</v>
      </c>
      <c r="B1440" t="s">
        <v>24</v>
      </c>
      <c r="C1440" s="1">
        <v>44617</v>
      </c>
      <c r="D1440" s="1">
        <v>45084</v>
      </c>
      <c r="E1440">
        <f>VLOOKUP(data[[#This Row],[id_campaign]],campaign[],4,FALSE)</f>
        <v>62</v>
      </c>
      <c r="F1440" t="str">
        <f>VLOOKUP(data[[#This Row],[id_campaign]],campaign[],2,FALSE)</f>
        <v>OwnsComputer</v>
      </c>
      <c r="G1440" t="str">
        <f>VLOOKUP(data[[#This Row],[id_customer]],customer[],2,FALSE)</f>
        <v>Ashli Lawrie</v>
      </c>
      <c r="H1440" t="str">
        <f>data[[#This Row],[id_customer]]&amp;data[[#This Row],[id_campaign]]</f>
        <v>C0075cam11</v>
      </c>
      <c r="I1440">
        <f>DATEDIF(data[[#This Row],[join_date]],data[[#This Row],[buy_date]],"M")</f>
        <v>15</v>
      </c>
    </row>
    <row r="1441" spans="1:9" x14ac:dyDescent="0.25">
      <c r="A1441" t="s">
        <v>341</v>
      </c>
      <c r="B1441" t="s">
        <v>30</v>
      </c>
      <c r="C1441" s="1">
        <v>45033</v>
      </c>
      <c r="D1441" s="1">
        <v>45033</v>
      </c>
      <c r="E1441">
        <f>VLOOKUP(data[[#This Row],[id_campaign]],campaign[],4,FALSE)</f>
        <v>28</v>
      </c>
      <c r="F1441" t="str">
        <f>VLOOKUP(data[[#This Row],[id_campaign]],campaign[],2,FALSE)</f>
        <v>NotNewCellphoneUser</v>
      </c>
      <c r="G1441" t="str">
        <f>VLOOKUP(data[[#This Row],[id_customer]],customer[],2,FALSE)</f>
        <v>Ashli Lawrie</v>
      </c>
      <c r="H1441" t="str">
        <f>data[[#This Row],[id_customer]]&amp;data[[#This Row],[id_campaign]]</f>
        <v>C0075cam14</v>
      </c>
      <c r="I1441">
        <f>DATEDIF(data[[#This Row],[join_date]],data[[#This Row],[buy_date]],"M")</f>
        <v>0</v>
      </c>
    </row>
    <row r="1442" spans="1:9" x14ac:dyDescent="0.25">
      <c r="A1442" t="s">
        <v>341</v>
      </c>
      <c r="B1442" t="s">
        <v>30</v>
      </c>
      <c r="C1442" s="1">
        <v>45033</v>
      </c>
      <c r="D1442" s="1">
        <v>45073</v>
      </c>
      <c r="E1442">
        <f>VLOOKUP(data[[#This Row],[id_campaign]],campaign[],4,FALSE)</f>
        <v>28</v>
      </c>
      <c r="F1442" t="str">
        <f>VLOOKUP(data[[#This Row],[id_campaign]],campaign[],2,FALSE)</f>
        <v>NotNewCellphoneUser</v>
      </c>
      <c r="G1442" t="str">
        <f>VLOOKUP(data[[#This Row],[id_customer]],customer[],2,FALSE)</f>
        <v>Ashli Lawrie</v>
      </c>
      <c r="H1442" t="str">
        <f>data[[#This Row],[id_customer]]&amp;data[[#This Row],[id_campaign]]</f>
        <v>C0075cam14</v>
      </c>
      <c r="I1442">
        <f>DATEDIF(data[[#This Row],[join_date]],data[[#This Row],[buy_date]],"M")</f>
        <v>1</v>
      </c>
    </row>
    <row r="1443" spans="1:9" x14ac:dyDescent="0.25">
      <c r="A1443" t="s">
        <v>341</v>
      </c>
      <c r="B1443" t="s">
        <v>30</v>
      </c>
      <c r="C1443" s="1">
        <v>45033</v>
      </c>
      <c r="D1443" s="1">
        <v>45078</v>
      </c>
      <c r="E1443">
        <f>VLOOKUP(data[[#This Row],[id_campaign]],campaign[],4,FALSE)</f>
        <v>28</v>
      </c>
      <c r="F1443" t="str">
        <f>VLOOKUP(data[[#This Row],[id_campaign]],campaign[],2,FALSE)</f>
        <v>NotNewCellphoneUser</v>
      </c>
      <c r="G1443" t="str">
        <f>VLOOKUP(data[[#This Row],[id_customer]],customer[],2,FALSE)</f>
        <v>Ashli Lawrie</v>
      </c>
      <c r="H1443" t="str">
        <f>data[[#This Row],[id_customer]]&amp;data[[#This Row],[id_campaign]]</f>
        <v>C0075cam14</v>
      </c>
      <c r="I1443">
        <f>DATEDIF(data[[#This Row],[join_date]],data[[#This Row],[buy_date]],"M")</f>
        <v>1</v>
      </c>
    </row>
    <row r="1444" spans="1:9" x14ac:dyDescent="0.25">
      <c r="A1444" t="s">
        <v>341</v>
      </c>
      <c r="B1444" t="s">
        <v>14</v>
      </c>
      <c r="C1444" s="1">
        <v>45042</v>
      </c>
      <c r="D1444" s="1">
        <v>45042</v>
      </c>
      <c r="E1444">
        <f>VLOOKUP(data[[#This Row],[id_campaign]],campaign[],4,FALSE)</f>
        <v>13</v>
      </c>
      <c r="F1444" t="str">
        <f>VLOOKUP(data[[#This Row],[id_campaign]],campaign[],2,FALSE)</f>
        <v>Homeownership</v>
      </c>
      <c r="G1444" t="str">
        <f>VLOOKUP(data[[#This Row],[id_customer]],customer[],2,FALSE)</f>
        <v>Ashli Lawrie</v>
      </c>
      <c r="H1444" t="str">
        <f>data[[#This Row],[id_customer]]&amp;data[[#This Row],[id_campaign]]</f>
        <v>C0075cam06</v>
      </c>
      <c r="I1444">
        <f>DATEDIF(data[[#This Row],[join_date]],data[[#This Row],[buy_date]],"M")</f>
        <v>0</v>
      </c>
    </row>
    <row r="1445" spans="1:9" x14ac:dyDescent="0.25">
      <c r="A1445" t="s">
        <v>341</v>
      </c>
      <c r="B1445" t="s">
        <v>14</v>
      </c>
      <c r="C1445" s="1">
        <v>45042</v>
      </c>
      <c r="D1445" s="1">
        <v>45076</v>
      </c>
      <c r="E1445">
        <f>VLOOKUP(data[[#This Row],[id_campaign]],campaign[],4,FALSE)</f>
        <v>13</v>
      </c>
      <c r="F1445" t="str">
        <f>VLOOKUP(data[[#This Row],[id_campaign]],campaign[],2,FALSE)</f>
        <v>Homeownership</v>
      </c>
      <c r="G1445" t="str">
        <f>VLOOKUP(data[[#This Row],[id_customer]],customer[],2,FALSE)</f>
        <v>Ashli Lawrie</v>
      </c>
      <c r="H1445" t="str">
        <f>data[[#This Row],[id_customer]]&amp;data[[#This Row],[id_campaign]]</f>
        <v>C0075cam06</v>
      </c>
      <c r="I1445">
        <f>DATEDIF(data[[#This Row],[join_date]],data[[#This Row],[buy_date]],"M")</f>
        <v>1</v>
      </c>
    </row>
    <row r="1446" spans="1:9" x14ac:dyDescent="0.25">
      <c r="A1446" t="s">
        <v>341</v>
      </c>
      <c r="B1446" t="s">
        <v>14</v>
      </c>
      <c r="C1446" s="1">
        <v>45042</v>
      </c>
      <c r="D1446" s="1">
        <v>45080</v>
      </c>
      <c r="E1446">
        <f>VLOOKUP(data[[#This Row],[id_campaign]],campaign[],4,FALSE)</f>
        <v>13</v>
      </c>
      <c r="F1446" t="str">
        <f>VLOOKUP(data[[#This Row],[id_campaign]],campaign[],2,FALSE)</f>
        <v>Homeownership</v>
      </c>
      <c r="G1446" t="str">
        <f>VLOOKUP(data[[#This Row],[id_customer]],customer[],2,FALSE)</f>
        <v>Ashli Lawrie</v>
      </c>
      <c r="H1446" t="str">
        <f>data[[#This Row],[id_customer]]&amp;data[[#This Row],[id_campaign]]</f>
        <v>C0075cam06</v>
      </c>
      <c r="I1446">
        <f>DATEDIF(data[[#This Row],[join_date]],data[[#This Row],[buy_date]],"M")</f>
        <v>1</v>
      </c>
    </row>
    <row r="1447" spans="1:9" x14ac:dyDescent="0.25">
      <c r="A1447" t="s">
        <v>345</v>
      </c>
      <c r="B1447" t="s">
        <v>28</v>
      </c>
      <c r="C1447" s="1">
        <v>44696</v>
      </c>
      <c r="D1447" s="1">
        <v>44696</v>
      </c>
      <c r="E1447">
        <f>VLOOKUP(data[[#This Row],[id_campaign]],campaign[],4,FALSE)</f>
        <v>25</v>
      </c>
      <c r="F1447" t="str">
        <f>VLOOKUP(data[[#This Row],[id_campaign]],campaign[],2,FALSE)</f>
        <v>NewCellphoneUser</v>
      </c>
      <c r="G1447" t="str">
        <f>VLOOKUP(data[[#This Row],[id_customer]],customer[],2,FALSE)</f>
        <v>Denny Bairstow</v>
      </c>
      <c r="H1447" t="str">
        <f>data[[#This Row],[id_customer]]&amp;data[[#This Row],[id_campaign]]</f>
        <v>C0076cam13</v>
      </c>
      <c r="I1447">
        <f>DATEDIF(data[[#This Row],[join_date]],data[[#This Row],[buy_date]],"M")</f>
        <v>0</v>
      </c>
    </row>
    <row r="1448" spans="1:9" x14ac:dyDescent="0.25">
      <c r="A1448" t="s">
        <v>345</v>
      </c>
      <c r="B1448" t="s">
        <v>28</v>
      </c>
      <c r="C1448" s="1">
        <v>44696</v>
      </c>
      <c r="D1448" s="1">
        <v>44727</v>
      </c>
      <c r="E1448">
        <f>VLOOKUP(data[[#This Row],[id_campaign]],campaign[],4,FALSE)</f>
        <v>25</v>
      </c>
      <c r="F1448" t="str">
        <f>VLOOKUP(data[[#This Row],[id_campaign]],campaign[],2,FALSE)</f>
        <v>NewCellphoneUser</v>
      </c>
      <c r="G1448" t="str">
        <f>VLOOKUP(data[[#This Row],[id_customer]],customer[],2,FALSE)</f>
        <v>Denny Bairstow</v>
      </c>
      <c r="H1448" t="str">
        <f>data[[#This Row],[id_customer]]&amp;data[[#This Row],[id_campaign]]</f>
        <v>C0076cam13</v>
      </c>
      <c r="I1448">
        <f>DATEDIF(data[[#This Row],[join_date]],data[[#This Row],[buy_date]],"M")</f>
        <v>1</v>
      </c>
    </row>
    <row r="1449" spans="1:9" x14ac:dyDescent="0.25">
      <c r="A1449" t="s">
        <v>345</v>
      </c>
      <c r="B1449" t="s">
        <v>28</v>
      </c>
      <c r="C1449" s="1">
        <v>44696</v>
      </c>
      <c r="D1449" s="1">
        <v>44768</v>
      </c>
      <c r="E1449">
        <f>VLOOKUP(data[[#This Row],[id_campaign]],campaign[],4,FALSE)</f>
        <v>25</v>
      </c>
      <c r="F1449" t="str">
        <f>VLOOKUP(data[[#This Row],[id_campaign]],campaign[],2,FALSE)</f>
        <v>NewCellphoneUser</v>
      </c>
      <c r="G1449" t="str">
        <f>VLOOKUP(data[[#This Row],[id_customer]],customer[],2,FALSE)</f>
        <v>Denny Bairstow</v>
      </c>
      <c r="H1449" t="str">
        <f>data[[#This Row],[id_customer]]&amp;data[[#This Row],[id_campaign]]</f>
        <v>C0076cam13</v>
      </c>
      <c r="I1449">
        <f>DATEDIF(data[[#This Row],[join_date]],data[[#This Row],[buy_date]],"M")</f>
        <v>2</v>
      </c>
    </row>
    <row r="1450" spans="1:9" x14ac:dyDescent="0.25">
      <c r="A1450" t="s">
        <v>345</v>
      </c>
      <c r="B1450" t="s">
        <v>28</v>
      </c>
      <c r="C1450" s="1">
        <v>44696</v>
      </c>
      <c r="D1450" s="1">
        <v>44794</v>
      </c>
      <c r="E1450">
        <f>VLOOKUP(data[[#This Row],[id_campaign]],campaign[],4,FALSE)</f>
        <v>25</v>
      </c>
      <c r="F1450" t="str">
        <f>VLOOKUP(data[[#This Row],[id_campaign]],campaign[],2,FALSE)</f>
        <v>NewCellphoneUser</v>
      </c>
      <c r="G1450" t="str">
        <f>VLOOKUP(data[[#This Row],[id_customer]],customer[],2,FALSE)</f>
        <v>Denny Bairstow</v>
      </c>
      <c r="H1450" t="str">
        <f>data[[#This Row],[id_customer]]&amp;data[[#This Row],[id_campaign]]</f>
        <v>C0076cam13</v>
      </c>
      <c r="I1450">
        <f>DATEDIF(data[[#This Row],[join_date]],data[[#This Row],[buy_date]],"M")</f>
        <v>3</v>
      </c>
    </row>
    <row r="1451" spans="1:9" x14ac:dyDescent="0.25">
      <c r="A1451" t="s">
        <v>345</v>
      </c>
      <c r="B1451" t="s">
        <v>28</v>
      </c>
      <c r="C1451" s="1">
        <v>44696</v>
      </c>
      <c r="D1451" s="1">
        <v>44854</v>
      </c>
      <c r="E1451">
        <f>VLOOKUP(data[[#This Row],[id_campaign]],campaign[],4,FALSE)</f>
        <v>25</v>
      </c>
      <c r="F1451" t="str">
        <f>VLOOKUP(data[[#This Row],[id_campaign]],campaign[],2,FALSE)</f>
        <v>NewCellphoneUser</v>
      </c>
      <c r="G1451" t="str">
        <f>VLOOKUP(data[[#This Row],[id_customer]],customer[],2,FALSE)</f>
        <v>Denny Bairstow</v>
      </c>
      <c r="H1451" t="str">
        <f>data[[#This Row],[id_customer]]&amp;data[[#This Row],[id_campaign]]</f>
        <v>C0076cam13</v>
      </c>
      <c r="I1451">
        <f>DATEDIF(data[[#This Row],[join_date]],data[[#This Row],[buy_date]],"M")</f>
        <v>5</v>
      </c>
    </row>
    <row r="1452" spans="1:9" x14ac:dyDescent="0.25">
      <c r="A1452" t="s">
        <v>345</v>
      </c>
      <c r="B1452" t="s">
        <v>28</v>
      </c>
      <c r="C1452" s="1">
        <v>44696</v>
      </c>
      <c r="D1452" s="1">
        <v>44880</v>
      </c>
      <c r="E1452">
        <f>VLOOKUP(data[[#This Row],[id_campaign]],campaign[],4,FALSE)</f>
        <v>25</v>
      </c>
      <c r="F1452" t="str">
        <f>VLOOKUP(data[[#This Row],[id_campaign]],campaign[],2,FALSE)</f>
        <v>NewCellphoneUser</v>
      </c>
      <c r="G1452" t="str">
        <f>VLOOKUP(data[[#This Row],[id_customer]],customer[],2,FALSE)</f>
        <v>Denny Bairstow</v>
      </c>
      <c r="H1452" t="str">
        <f>data[[#This Row],[id_customer]]&amp;data[[#This Row],[id_campaign]]</f>
        <v>C0076cam13</v>
      </c>
      <c r="I1452">
        <f>DATEDIF(data[[#This Row],[join_date]],data[[#This Row],[buy_date]],"M")</f>
        <v>6</v>
      </c>
    </row>
    <row r="1453" spans="1:9" x14ac:dyDescent="0.25">
      <c r="A1453" t="s">
        <v>345</v>
      </c>
      <c r="B1453" t="s">
        <v>28</v>
      </c>
      <c r="C1453" s="1">
        <v>44696</v>
      </c>
      <c r="D1453" s="1">
        <v>44979</v>
      </c>
      <c r="E1453">
        <f>VLOOKUP(data[[#This Row],[id_campaign]],campaign[],4,FALSE)</f>
        <v>25</v>
      </c>
      <c r="F1453" t="str">
        <f>VLOOKUP(data[[#This Row],[id_campaign]],campaign[],2,FALSE)</f>
        <v>NewCellphoneUser</v>
      </c>
      <c r="G1453" t="str">
        <f>VLOOKUP(data[[#This Row],[id_customer]],customer[],2,FALSE)</f>
        <v>Denny Bairstow</v>
      </c>
      <c r="H1453" t="str">
        <f>data[[#This Row],[id_customer]]&amp;data[[#This Row],[id_campaign]]</f>
        <v>C0076cam13</v>
      </c>
      <c r="I1453">
        <f>DATEDIF(data[[#This Row],[join_date]],data[[#This Row],[buy_date]],"M")</f>
        <v>9</v>
      </c>
    </row>
    <row r="1454" spans="1:9" x14ac:dyDescent="0.25">
      <c r="A1454" t="s">
        <v>345</v>
      </c>
      <c r="B1454" t="s">
        <v>28</v>
      </c>
      <c r="C1454" s="1">
        <v>44696</v>
      </c>
      <c r="D1454" s="1">
        <v>45043</v>
      </c>
      <c r="E1454">
        <f>VLOOKUP(data[[#This Row],[id_campaign]],campaign[],4,FALSE)</f>
        <v>25</v>
      </c>
      <c r="F1454" t="str">
        <f>VLOOKUP(data[[#This Row],[id_campaign]],campaign[],2,FALSE)</f>
        <v>NewCellphoneUser</v>
      </c>
      <c r="G1454" t="str">
        <f>VLOOKUP(data[[#This Row],[id_customer]],customer[],2,FALSE)</f>
        <v>Denny Bairstow</v>
      </c>
      <c r="H1454" t="str">
        <f>data[[#This Row],[id_customer]]&amp;data[[#This Row],[id_campaign]]</f>
        <v>C0076cam13</v>
      </c>
      <c r="I1454">
        <f>DATEDIF(data[[#This Row],[join_date]],data[[#This Row],[buy_date]],"M")</f>
        <v>11</v>
      </c>
    </row>
    <row r="1455" spans="1:9" x14ac:dyDescent="0.25">
      <c r="A1455" t="s">
        <v>345</v>
      </c>
      <c r="B1455" t="s">
        <v>28</v>
      </c>
      <c r="C1455" s="1">
        <v>44696</v>
      </c>
      <c r="D1455" s="1">
        <v>45072</v>
      </c>
      <c r="E1455">
        <f>VLOOKUP(data[[#This Row],[id_campaign]],campaign[],4,FALSE)</f>
        <v>25</v>
      </c>
      <c r="F1455" t="str">
        <f>VLOOKUP(data[[#This Row],[id_campaign]],campaign[],2,FALSE)</f>
        <v>NewCellphoneUser</v>
      </c>
      <c r="G1455" t="str">
        <f>VLOOKUP(data[[#This Row],[id_customer]],customer[],2,FALSE)</f>
        <v>Denny Bairstow</v>
      </c>
      <c r="H1455" t="str">
        <f>data[[#This Row],[id_customer]]&amp;data[[#This Row],[id_campaign]]</f>
        <v>C0076cam13</v>
      </c>
      <c r="I1455">
        <f>DATEDIF(data[[#This Row],[join_date]],data[[#This Row],[buy_date]],"M")</f>
        <v>12</v>
      </c>
    </row>
    <row r="1456" spans="1:9" x14ac:dyDescent="0.25">
      <c r="A1456" t="s">
        <v>345</v>
      </c>
      <c r="B1456" t="s">
        <v>24</v>
      </c>
      <c r="C1456" s="1">
        <v>44875</v>
      </c>
      <c r="D1456" s="1">
        <v>44875</v>
      </c>
      <c r="E1456">
        <f>VLOOKUP(data[[#This Row],[id_campaign]],campaign[],4,FALSE)</f>
        <v>62</v>
      </c>
      <c r="F1456" t="str">
        <f>VLOOKUP(data[[#This Row],[id_campaign]],campaign[],2,FALSE)</f>
        <v>OwnsComputer</v>
      </c>
      <c r="G1456" t="str">
        <f>VLOOKUP(data[[#This Row],[id_customer]],customer[],2,FALSE)</f>
        <v>Denny Bairstow</v>
      </c>
      <c r="H1456" t="str">
        <f>data[[#This Row],[id_customer]]&amp;data[[#This Row],[id_campaign]]</f>
        <v>C0076cam11</v>
      </c>
      <c r="I1456">
        <f>DATEDIF(data[[#This Row],[join_date]],data[[#This Row],[buy_date]],"M")</f>
        <v>0</v>
      </c>
    </row>
    <row r="1457" spans="1:9" x14ac:dyDescent="0.25">
      <c r="A1457" t="s">
        <v>345</v>
      </c>
      <c r="B1457" t="s">
        <v>24</v>
      </c>
      <c r="C1457" s="1">
        <v>44875</v>
      </c>
      <c r="D1457" s="1">
        <v>44905</v>
      </c>
      <c r="E1457">
        <f>VLOOKUP(data[[#This Row],[id_campaign]],campaign[],4,FALSE)</f>
        <v>62</v>
      </c>
      <c r="F1457" t="str">
        <f>VLOOKUP(data[[#This Row],[id_campaign]],campaign[],2,FALSE)</f>
        <v>OwnsComputer</v>
      </c>
      <c r="G1457" t="str">
        <f>VLOOKUP(data[[#This Row],[id_customer]],customer[],2,FALSE)</f>
        <v>Denny Bairstow</v>
      </c>
      <c r="H1457" t="str">
        <f>data[[#This Row],[id_customer]]&amp;data[[#This Row],[id_campaign]]</f>
        <v>C0076cam11</v>
      </c>
      <c r="I1457">
        <f>DATEDIF(data[[#This Row],[join_date]],data[[#This Row],[buy_date]],"M")</f>
        <v>1</v>
      </c>
    </row>
    <row r="1458" spans="1:9" x14ac:dyDescent="0.25">
      <c r="A1458" t="s">
        <v>345</v>
      </c>
      <c r="B1458" t="s">
        <v>24</v>
      </c>
      <c r="C1458" s="1">
        <v>44875</v>
      </c>
      <c r="D1458" s="1">
        <v>44941</v>
      </c>
      <c r="E1458">
        <f>VLOOKUP(data[[#This Row],[id_campaign]],campaign[],4,FALSE)</f>
        <v>62</v>
      </c>
      <c r="F1458" t="str">
        <f>VLOOKUP(data[[#This Row],[id_campaign]],campaign[],2,FALSE)</f>
        <v>OwnsComputer</v>
      </c>
      <c r="G1458" t="str">
        <f>VLOOKUP(data[[#This Row],[id_customer]],customer[],2,FALSE)</f>
        <v>Denny Bairstow</v>
      </c>
      <c r="H1458" t="str">
        <f>data[[#This Row],[id_customer]]&amp;data[[#This Row],[id_campaign]]</f>
        <v>C0076cam11</v>
      </c>
      <c r="I1458">
        <f>DATEDIF(data[[#This Row],[join_date]],data[[#This Row],[buy_date]],"M")</f>
        <v>2</v>
      </c>
    </row>
    <row r="1459" spans="1:9" x14ac:dyDescent="0.25">
      <c r="A1459" t="s">
        <v>345</v>
      </c>
      <c r="B1459" t="s">
        <v>24</v>
      </c>
      <c r="C1459" s="1">
        <v>44875</v>
      </c>
      <c r="D1459" s="1">
        <v>44973</v>
      </c>
      <c r="E1459">
        <f>VLOOKUP(data[[#This Row],[id_campaign]],campaign[],4,FALSE)</f>
        <v>62</v>
      </c>
      <c r="F1459" t="str">
        <f>VLOOKUP(data[[#This Row],[id_campaign]],campaign[],2,FALSE)</f>
        <v>OwnsComputer</v>
      </c>
      <c r="G1459" t="str">
        <f>VLOOKUP(data[[#This Row],[id_customer]],customer[],2,FALSE)</f>
        <v>Denny Bairstow</v>
      </c>
      <c r="H1459" t="str">
        <f>data[[#This Row],[id_customer]]&amp;data[[#This Row],[id_campaign]]</f>
        <v>C0076cam11</v>
      </c>
      <c r="I1459">
        <f>DATEDIF(data[[#This Row],[join_date]],data[[#This Row],[buy_date]],"M")</f>
        <v>3</v>
      </c>
    </row>
    <row r="1460" spans="1:9" x14ac:dyDescent="0.25">
      <c r="A1460" t="s">
        <v>345</v>
      </c>
      <c r="B1460" t="s">
        <v>24</v>
      </c>
      <c r="C1460" s="1">
        <v>44875</v>
      </c>
      <c r="D1460" s="1">
        <v>44995</v>
      </c>
      <c r="E1460">
        <f>VLOOKUP(data[[#This Row],[id_campaign]],campaign[],4,FALSE)</f>
        <v>62</v>
      </c>
      <c r="F1460" t="str">
        <f>VLOOKUP(data[[#This Row],[id_campaign]],campaign[],2,FALSE)</f>
        <v>OwnsComputer</v>
      </c>
      <c r="G1460" t="str">
        <f>VLOOKUP(data[[#This Row],[id_customer]],customer[],2,FALSE)</f>
        <v>Denny Bairstow</v>
      </c>
      <c r="H1460" t="str">
        <f>data[[#This Row],[id_customer]]&amp;data[[#This Row],[id_campaign]]</f>
        <v>C0076cam11</v>
      </c>
      <c r="I1460">
        <f>DATEDIF(data[[#This Row],[join_date]],data[[#This Row],[buy_date]],"M")</f>
        <v>4</v>
      </c>
    </row>
    <row r="1461" spans="1:9" x14ac:dyDescent="0.25">
      <c r="A1461" t="s">
        <v>345</v>
      </c>
      <c r="B1461" t="s">
        <v>24</v>
      </c>
      <c r="C1461" s="1">
        <v>44875</v>
      </c>
      <c r="D1461" s="1">
        <v>45033</v>
      </c>
      <c r="E1461">
        <f>VLOOKUP(data[[#This Row],[id_campaign]],campaign[],4,FALSE)</f>
        <v>62</v>
      </c>
      <c r="F1461" t="str">
        <f>VLOOKUP(data[[#This Row],[id_campaign]],campaign[],2,FALSE)</f>
        <v>OwnsComputer</v>
      </c>
      <c r="G1461" t="str">
        <f>VLOOKUP(data[[#This Row],[id_customer]],customer[],2,FALSE)</f>
        <v>Denny Bairstow</v>
      </c>
      <c r="H1461" t="str">
        <f>data[[#This Row],[id_customer]]&amp;data[[#This Row],[id_campaign]]</f>
        <v>C0076cam11</v>
      </c>
      <c r="I1461">
        <f>DATEDIF(data[[#This Row],[join_date]],data[[#This Row],[buy_date]],"M")</f>
        <v>5</v>
      </c>
    </row>
    <row r="1462" spans="1:9" x14ac:dyDescent="0.25">
      <c r="A1462" t="s">
        <v>345</v>
      </c>
      <c r="B1462" t="s">
        <v>30</v>
      </c>
      <c r="C1462" s="1">
        <v>45026</v>
      </c>
      <c r="D1462" s="1">
        <v>45026</v>
      </c>
      <c r="E1462">
        <f>VLOOKUP(data[[#This Row],[id_campaign]],campaign[],4,FALSE)</f>
        <v>28</v>
      </c>
      <c r="F1462" t="str">
        <f>VLOOKUP(data[[#This Row],[id_campaign]],campaign[],2,FALSE)</f>
        <v>NotNewCellphoneUser</v>
      </c>
      <c r="G1462" t="str">
        <f>VLOOKUP(data[[#This Row],[id_customer]],customer[],2,FALSE)</f>
        <v>Denny Bairstow</v>
      </c>
      <c r="H1462" t="str">
        <f>data[[#This Row],[id_customer]]&amp;data[[#This Row],[id_campaign]]</f>
        <v>C0076cam14</v>
      </c>
      <c r="I1462">
        <f>DATEDIF(data[[#This Row],[join_date]],data[[#This Row],[buy_date]],"M")</f>
        <v>0</v>
      </c>
    </row>
    <row r="1463" spans="1:9" x14ac:dyDescent="0.25">
      <c r="A1463" t="s">
        <v>345</v>
      </c>
      <c r="B1463" t="s">
        <v>30</v>
      </c>
      <c r="C1463" s="1">
        <v>45026</v>
      </c>
      <c r="D1463" s="1">
        <v>45060</v>
      </c>
      <c r="E1463">
        <f>VLOOKUP(data[[#This Row],[id_campaign]],campaign[],4,FALSE)</f>
        <v>28</v>
      </c>
      <c r="F1463" t="str">
        <f>VLOOKUP(data[[#This Row],[id_campaign]],campaign[],2,FALSE)</f>
        <v>NotNewCellphoneUser</v>
      </c>
      <c r="G1463" t="str">
        <f>VLOOKUP(data[[#This Row],[id_customer]],customer[],2,FALSE)</f>
        <v>Denny Bairstow</v>
      </c>
      <c r="H1463" t="str">
        <f>data[[#This Row],[id_customer]]&amp;data[[#This Row],[id_campaign]]</f>
        <v>C0076cam14</v>
      </c>
      <c r="I1463">
        <f>DATEDIF(data[[#This Row],[join_date]],data[[#This Row],[buy_date]],"M")</f>
        <v>1</v>
      </c>
    </row>
    <row r="1464" spans="1:9" x14ac:dyDescent="0.25">
      <c r="A1464" t="s">
        <v>349</v>
      </c>
      <c r="B1464" t="s">
        <v>6</v>
      </c>
      <c r="C1464" s="1">
        <v>44778</v>
      </c>
      <c r="D1464" s="1">
        <v>44778</v>
      </c>
      <c r="E1464">
        <f>VLOOKUP(data[[#This Row],[id_campaign]],campaign[],4,FALSE)</f>
        <v>26</v>
      </c>
      <c r="F1464" t="str">
        <f>VLOOKUP(data[[#This Row],[id_campaign]],campaign[],2,FALSE)</f>
        <v>HandsetRefurbished</v>
      </c>
      <c r="G1464" t="str">
        <f>VLOOKUP(data[[#This Row],[id_customer]],customer[],2,FALSE)</f>
        <v>Xever Peare</v>
      </c>
      <c r="H1464" t="str">
        <f>data[[#This Row],[id_customer]]&amp;data[[#This Row],[id_campaign]]</f>
        <v>C0077cam02</v>
      </c>
      <c r="I1464">
        <f>DATEDIF(data[[#This Row],[join_date]],data[[#This Row],[buy_date]],"M")</f>
        <v>0</v>
      </c>
    </row>
    <row r="1465" spans="1:9" x14ac:dyDescent="0.25">
      <c r="A1465" t="s">
        <v>349</v>
      </c>
      <c r="B1465" t="s">
        <v>6</v>
      </c>
      <c r="C1465" s="1">
        <v>44778</v>
      </c>
      <c r="D1465" s="1">
        <v>44810</v>
      </c>
      <c r="E1465">
        <f>VLOOKUP(data[[#This Row],[id_campaign]],campaign[],4,FALSE)</f>
        <v>26</v>
      </c>
      <c r="F1465" t="str">
        <f>VLOOKUP(data[[#This Row],[id_campaign]],campaign[],2,FALSE)</f>
        <v>HandsetRefurbished</v>
      </c>
      <c r="G1465" t="str">
        <f>VLOOKUP(data[[#This Row],[id_customer]],customer[],2,FALSE)</f>
        <v>Xever Peare</v>
      </c>
      <c r="H1465" t="str">
        <f>data[[#This Row],[id_customer]]&amp;data[[#This Row],[id_campaign]]</f>
        <v>C0077cam02</v>
      </c>
      <c r="I1465">
        <f>DATEDIF(data[[#This Row],[join_date]],data[[#This Row],[buy_date]],"M")</f>
        <v>1</v>
      </c>
    </row>
    <row r="1466" spans="1:9" x14ac:dyDescent="0.25">
      <c r="A1466" t="s">
        <v>349</v>
      </c>
      <c r="B1466" t="s">
        <v>6</v>
      </c>
      <c r="C1466" s="1">
        <v>44778</v>
      </c>
      <c r="D1466" s="1">
        <v>44843</v>
      </c>
      <c r="E1466">
        <f>VLOOKUP(data[[#This Row],[id_campaign]],campaign[],4,FALSE)</f>
        <v>26</v>
      </c>
      <c r="F1466" t="str">
        <f>VLOOKUP(data[[#This Row],[id_campaign]],campaign[],2,FALSE)</f>
        <v>HandsetRefurbished</v>
      </c>
      <c r="G1466" t="str">
        <f>VLOOKUP(data[[#This Row],[id_customer]],customer[],2,FALSE)</f>
        <v>Xever Peare</v>
      </c>
      <c r="H1466" t="str">
        <f>data[[#This Row],[id_customer]]&amp;data[[#This Row],[id_campaign]]</f>
        <v>C0077cam02</v>
      </c>
      <c r="I1466">
        <f>DATEDIF(data[[#This Row],[join_date]],data[[#This Row],[buy_date]],"M")</f>
        <v>2</v>
      </c>
    </row>
    <row r="1467" spans="1:9" x14ac:dyDescent="0.25">
      <c r="A1467" t="s">
        <v>349</v>
      </c>
      <c r="B1467" t="s">
        <v>6</v>
      </c>
      <c r="C1467" s="1">
        <v>44778</v>
      </c>
      <c r="D1467" s="1">
        <v>44879</v>
      </c>
      <c r="E1467">
        <f>VLOOKUP(data[[#This Row],[id_campaign]],campaign[],4,FALSE)</f>
        <v>26</v>
      </c>
      <c r="F1467" t="str">
        <f>VLOOKUP(data[[#This Row],[id_campaign]],campaign[],2,FALSE)</f>
        <v>HandsetRefurbished</v>
      </c>
      <c r="G1467" t="str">
        <f>VLOOKUP(data[[#This Row],[id_customer]],customer[],2,FALSE)</f>
        <v>Xever Peare</v>
      </c>
      <c r="H1467" t="str">
        <f>data[[#This Row],[id_customer]]&amp;data[[#This Row],[id_campaign]]</f>
        <v>C0077cam02</v>
      </c>
      <c r="I1467">
        <f>DATEDIF(data[[#This Row],[join_date]],data[[#This Row],[buy_date]],"M")</f>
        <v>3</v>
      </c>
    </row>
    <row r="1468" spans="1:9" x14ac:dyDescent="0.25">
      <c r="A1468" t="s">
        <v>349</v>
      </c>
      <c r="B1468" t="s">
        <v>6</v>
      </c>
      <c r="C1468" s="1">
        <v>44778</v>
      </c>
      <c r="D1468" s="1">
        <v>44906</v>
      </c>
      <c r="E1468">
        <f>VLOOKUP(data[[#This Row],[id_campaign]],campaign[],4,FALSE)</f>
        <v>26</v>
      </c>
      <c r="F1468" t="str">
        <f>VLOOKUP(data[[#This Row],[id_campaign]],campaign[],2,FALSE)</f>
        <v>HandsetRefurbished</v>
      </c>
      <c r="G1468" t="str">
        <f>VLOOKUP(data[[#This Row],[id_customer]],customer[],2,FALSE)</f>
        <v>Xever Peare</v>
      </c>
      <c r="H1468" t="str">
        <f>data[[#This Row],[id_customer]]&amp;data[[#This Row],[id_campaign]]</f>
        <v>C0077cam02</v>
      </c>
      <c r="I1468">
        <f>DATEDIF(data[[#This Row],[join_date]],data[[#This Row],[buy_date]],"M")</f>
        <v>4</v>
      </c>
    </row>
    <row r="1469" spans="1:9" x14ac:dyDescent="0.25">
      <c r="A1469" t="s">
        <v>349</v>
      </c>
      <c r="B1469" t="s">
        <v>6</v>
      </c>
      <c r="C1469" s="1">
        <v>44778</v>
      </c>
      <c r="D1469" s="1">
        <v>44944</v>
      </c>
      <c r="E1469">
        <f>VLOOKUP(data[[#This Row],[id_campaign]],campaign[],4,FALSE)</f>
        <v>26</v>
      </c>
      <c r="F1469" t="str">
        <f>VLOOKUP(data[[#This Row],[id_campaign]],campaign[],2,FALSE)</f>
        <v>HandsetRefurbished</v>
      </c>
      <c r="G1469" t="str">
        <f>VLOOKUP(data[[#This Row],[id_customer]],customer[],2,FALSE)</f>
        <v>Xever Peare</v>
      </c>
      <c r="H1469" t="str">
        <f>data[[#This Row],[id_customer]]&amp;data[[#This Row],[id_campaign]]</f>
        <v>C0077cam02</v>
      </c>
      <c r="I1469">
        <f>DATEDIF(data[[#This Row],[join_date]],data[[#This Row],[buy_date]],"M")</f>
        <v>5</v>
      </c>
    </row>
    <row r="1470" spans="1:9" x14ac:dyDescent="0.25">
      <c r="A1470" t="s">
        <v>349</v>
      </c>
      <c r="B1470" t="s">
        <v>6</v>
      </c>
      <c r="C1470" s="1">
        <v>44778</v>
      </c>
      <c r="D1470" s="1">
        <v>44970</v>
      </c>
      <c r="E1470">
        <f>VLOOKUP(data[[#This Row],[id_campaign]],campaign[],4,FALSE)</f>
        <v>26</v>
      </c>
      <c r="F1470" t="str">
        <f>VLOOKUP(data[[#This Row],[id_campaign]],campaign[],2,FALSE)</f>
        <v>HandsetRefurbished</v>
      </c>
      <c r="G1470" t="str">
        <f>VLOOKUP(data[[#This Row],[id_customer]],customer[],2,FALSE)</f>
        <v>Xever Peare</v>
      </c>
      <c r="H1470" t="str">
        <f>data[[#This Row],[id_customer]]&amp;data[[#This Row],[id_campaign]]</f>
        <v>C0077cam02</v>
      </c>
      <c r="I1470">
        <f>DATEDIF(data[[#This Row],[join_date]],data[[#This Row],[buy_date]],"M")</f>
        <v>6</v>
      </c>
    </row>
    <row r="1471" spans="1:9" x14ac:dyDescent="0.25">
      <c r="A1471" t="s">
        <v>349</v>
      </c>
      <c r="B1471" t="s">
        <v>6</v>
      </c>
      <c r="C1471" s="1">
        <v>44778</v>
      </c>
      <c r="D1471" s="1">
        <v>45003</v>
      </c>
      <c r="E1471">
        <f>VLOOKUP(data[[#This Row],[id_campaign]],campaign[],4,FALSE)</f>
        <v>26</v>
      </c>
      <c r="F1471" t="str">
        <f>VLOOKUP(data[[#This Row],[id_campaign]],campaign[],2,FALSE)</f>
        <v>HandsetRefurbished</v>
      </c>
      <c r="G1471" t="str">
        <f>VLOOKUP(data[[#This Row],[id_customer]],customer[],2,FALSE)</f>
        <v>Xever Peare</v>
      </c>
      <c r="H1471" t="str">
        <f>data[[#This Row],[id_customer]]&amp;data[[#This Row],[id_campaign]]</f>
        <v>C0077cam02</v>
      </c>
      <c r="I1471">
        <f>DATEDIF(data[[#This Row],[join_date]],data[[#This Row],[buy_date]],"M")</f>
        <v>7</v>
      </c>
    </row>
    <row r="1472" spans="1:9" x14ac:dyDescent="0.25">
      <c r="A1472" t="s">
        <v>349</v>
      </c>
      <c r="B1472" t="s">
        <v>6</v>
      </c>
      <c r="C1472" s="1">
        <v>44778</v>
      </c>
      <c r="D1472" s="1">
        <v>45061</v>
      </c>
      <c r="E1472">
        <f>VLOOKUP(data[[#This Row],[id_campaign]],campaign[],4,FALSE)</f>
        <v>26</v>
      </c>
      <c r="F1472" t="str">
        <f>VLOOKUP(data[[#This Row],[id_campaign]],campaign[],2,FALSE)</f>
        <v>HandsetRefurbished</v>
      </c>
      <c r="G1472" t="str">
        <f>VLOOKUP(data[[#This Row],[id_customer]],customer[],2,FALSE)</f>
        <v>Xever Peare</v>
      </c>
      <c r="H1472" t="str">
        <f>data[[#This Row],[id_customer]]&amp;data[[#This Row],[id_campaign]]</f>
        <v>C0077cam02</v>
      </c>
      <c r="I1472">
        <f>DATEDIF(data[[#This Row],[join_date]],data[[#This Row],[buy_date]],"M")</f>
        <v>9</v>
      </c>
    </row>
    <row r="1473" spans="1:9" x14ac:dyDescent="0.25">
      <c r="A1473" t="s">
        <v>349</v>
      </c>
      <c r="B1473" t="s">
        <v>30</v>
      </c>
      <c r="C1473" s="1">
        <v>45030</v>
      </c>
      <c r="D1473" s="1">
        <v>45030</v>
      </c>
      <c r="E1473">
        <f>VLOOKUP(data[[#This Row],[id_campaign]],campaign[],4,FALSE)</f>
        <v>28</v>
      </c>
      <c r="F1473" t="str">
        <f>VLOOKUP(data[[#This Row],[id_campaign]],campaign[],2,FALSE)</f>
        <v>NotNewCellphoneUser</v>
      </c>
      <c r="G1473" t="str">
        <f>VLOOKUP(data[[#This Row],[id_customer]],customer[],2,FALSE)</f>
        <v>Xever Peare</v>
      </c>
      <c r="H1473" t="str">
        <f>data[[#This Row],[id_customer]]&amp;data[[#This Row],[id_campaign]]</f>
        <v>C0077cam14</v>
      </c>
      <c r="I1473">
        <f>DATEDIF(data[[#This Row],[join_date]],data[[#This Row],[buy_date]],"M")</f>
        <v>0</v>
      </c>
    </row>
    <row r="1474" spans="1:9" x14ac:dyDescent="0.25">
      <c r="A1474" t="s">
        <v>349</v>
      </c>
      <c r="B1474" t="s">
        <v>30</v>
      </c>
      <c r="C1474" s="1">
        <v>45030</v>
      </c>
      <c r="D1474" s="1">
        <v>45065</v>
      </c>
      <c r="E1474">
        <f>VLOOKUP(data[[#This Row],[id_campaign]],campaign[],4,FALSE)</f>
        <v>28</v>
      </c>
      <c r="F1474" t="str">
        <f>VLOOKUP(data[[#This Row],[id_campaign]],campaign[],2,FALSE)</f>
        <v>NotNewCellphoneUser</v>
      </c>
      <c r="G1474" t="str">
        <f>VLOOKUP(data[[#This Row],[id_customer]],customer[],2,FALSE)</f>
        <v>Xever Peare</v>
      </c>
      <c r="H1474" t="str">
        <f>data[[#This Row],[id_customer]]&amp;data[[#This Row],[id_campaign]]</f>
        <v>C0077cam14</v>
      </c>
      <c r="I1474">
        <f>DATEDIF(data[[#This Row],[join_date]],data[[#This Row],[buy_date]],"M")</f>
        <v>1</v>
      </c>
    </row>
    <row r="1475" spans="1:9" x14ac:dyDescent="0.25">
      <c r="A1475" t="s">
        <v>353</v>
      </c>
      <c r="B1475" t="s">
        <v>22</v>
      </c>
      <c r="C1475" s="1">
        <v>44728</v>
      </c>
      <c r="D1475" s="1">
        <v>44728</v>
      </c>
      <c r="E1475">
        <f>VLOOKUP(data[[#This Row],[id_campaign]],campaign[],4,FALSE)</f>
        <v>66</v>
      </c>
      <c r="F1475" t="str">
        <f>VLOOKUP(data[[#This Row],[id_campaign]],campaign[],2,FALSE)</f>
        <v>NonUSTravel</v>
      </c>
      <c r="G1475" t="str">
        <f>VLOOKUP(data[[#This Row],[id_customer]],customer[],2,FALSE)</f>
        <v>Aldo Haggidon</v>
      </c>
      <c r="H1475" t="str">
        <f>data[[#This Row],[id_customer]]&amp;data[[#This Row],[id_campaign]]</f>
        <v>C0078cam10</v>
      </c>
      <c r="I1475">
        <f>DATEDIF(data[[#This Row],[join_date]],data[[#This Row],[buy_date]],"M")</f>
        <v>0</v>
      </c>
    </row>
    <row r="1476" spans="1:9" x14ac:dyDescent="0.25">
      <c r="A1476" t="s">
        <v>353</v>
      </c>
      <c r="B1476" t="s">
        <v>22</v>
      </c>
      <c r="C1476" s="1">
        <v>44728</v>
      </c>
      <c r="D1476" s="1">
        <v>44763</v>
      </c>
      <c r="E1476">
        <f>VLOOKUP(data[[#This Row],[id_campaign]],campaign[],4,FALSE)</f>
        <v>66</v>
      </c>
      <c r="F1476" t="str">
        <f>VLOOKUP(data[[#This Row],[id_campaign]],campaign[],2,FALSE)</f>
        <v>NonUSTravel</v>
      </c>
      <c r="G1476" t="str">
        <f>VLOOKUP(data[[#This Row],[id_customer]],customer[],2,FALSE)</f>
        <v>Aldo Haggidon</v>
      </c>
      <c r="H1476" t="str">
        <f>data[[#This Row],[id_customer]]&amp;data[[#This Row],[id_campaign]]</f>
        <v>C0078cam10</v>
      </c>
      <c r="I1476">
        <f>DATEDIF(data[[#This Row],[join_date]],data[[#This Row],[buy_date]],"M")</f>
        <v>1</v>
      </c>
    </row>
    <row r="1477" spans="1:9" x14ac:dyDescent="0.25">
      <c r="A1477" t="s">
        <v>353</v>
      </c>
      <c r="B1477" t="s">
        <v>22</v>
      </c>
      <c r="C1477" s="1">
        <v>44728</v>
      </c>
      <c r="D1477" s="1">
        <v>44853</v>
      </c>
      <c r="E1477">
        <f>VLOOKUP(data[[#This Row],[id_campaign]],campaign[],4,FALSE)</f>
        <v>66</v>
      </c>
      <c r="F1477" t="str">
        <f>VLOOKUP(data[[#This Row],[id_campaign]],campaign[],2,FALSE)</f>
        <v>NonUSTravel</v>
      </c>
      <c r="G1477" t="str">
        <f>VLOOKUP(data[[#This Row],[id_customer]],customer[],2,FALSE)</f>
        <v>Aldo Haggidon</v>
      </c>
      <c r="H1477" t="str">
        <f>data[[#This Row],[id_customer]]&amp;data[[#This Row],[id_campaign]]</f>
        <v>C0078cam10</v>
      </c>
      <c r="I1477">
        <f>DATEDIF(data[[#This Row],[join_date]],data[[#This Row],[buy_date]],"M")</f>
        <v>4</v>
      </c>
    </row>
    <row r="1478" spans="1:9" x14ac:dyDescent="0.25">
      <c r="A1478" t="s">
        <v>353</v>
      </c>
      <c r="B1478" t="s">
        <v>22</v>
      </c>
      <c r="C1478" s="1">
        <v>44728</v>
      </c>
      <c r="D1478" s="1">
        <v>44890</v>
      </c>
      <c r="E1478">
        <f>VLOOKUP(data[[#This Row],[id_campaign]],campaign[],4,FALSE)</f>
        <v>66</v>
      </c>
      <c r="F1478" t="str">
        <f>VLOOKUP(data[[#This Row],[id_campaign]],campaign[],2,FALSE)</f>
        <v>NonUSTravel</v>
      </c>
      <c r="G1478" t="str">
        <f>VLOOKUP(data[[#This Row],[id_customer]],customer[],2,FALSE)</f>
        <v>Aldo Haggidon</v>
      </c>
      <c r="H1478" t="str">
        <f>data[[#This Row],[id_customer]]&amp;data[[#This Row],[id_campaign]]</f>
        <v>C0078cam10</v>
      </c>
      <c r="I1478">
        <f>DATEDIF(data[[#This Row],[join_date]],data[[#This Row],[buy_date]],"M")</f>
        <v>5</v>
      </c>
    </row>
    <row r="1479" spans="1:9" x14ac:dyDescent="0.25">
      <c r="A1479" t="s">
        <v>353</v>
      </c>
      <c r="B1479" t="s">
        <v>22</v>
      </c>
      <c r="C1479" s="1">
        <v>44728</v>
      </c>
      <c r="D1479" s="1">
        <v>44915</v>
      </c>
      <c r="E1479">
        <f>VLOOKUP(data[[#This Row],[id_campaign]],campaign[],4,FALSE)</f>
        <v>66</v>
      </c>
      <c r="F1479" t="str">
        <f>VLOOKUP(data[[#This Row],[id_campaign]],campaign[],2,FALSE)</f>
        <v>NonUSTravel</v>
      </c>
      <c r="G1479" t="str">
        <f>VLOOKUP(data[[#This Row],[id_customer]],customer[],2,FALSE)</f>
        <v>Aldo Haggidon</v>
      </c>
      <c r="H1479" t="str">
        <f>data[[#This Row],[id_customer]]&amp;data[[#This Row],[id_campaign]]</f>
        <v>C0078cam10</v>
      </c>
      <c r="I1479">
        <f>DATEDIF(data[[#This Row],[join_date]],data[[#This Row],[buy_date]],"M")</f>
        <v>6</v>
      </c>
    </row>
    <row r="1480" spans="1:9" x14ac:dyDescent="0.25">
      <c r="A1480" t="s">
        <v>353</v>
      </c>
      <c r="B1480" t="s">
        <v>22</v>
      </c>
      <c r="C1480" s="1">
        <v>44728</v>
      </c>
      <c r="D1480" s="1">
        <v>44955</v>
      </c>
      <c r="E1480">
        <f>VLOOKUP(data[[#This Row],[id_campaign]],campaign[],4,FALSE)</f>
        <v>66</v>
      </c>
      <c r="F1480" t="str">
        <f>VLOOKUP(data[[#This Row],[id_campaign]],campaign[],2,FALSE)</f>
        <v>NonUSTravel</v>
      </c>
      <c r="G1480" t="str">
        <f>VLOOKUP(data[[#This Row],[id_customer]],customer[],2,FALSE)</f>
        <v>Aldo Haggidon</v>
      </c>
      <c r="H1480" t="str">
        <f>data[[#This Row],[id_customer]]&amp;data[[#This Row],[id_campaign]]</f>
        <v>C0078cam10</v>
      </c>
      <c r="I1480">
        <f>DATEDIF(data[[#This Row],[join_date]],data[[#This Row],[buy_date]],"M")</f>
        <v>7</v>
      </c>
    </row>
    <row r="1481" spans="1:9" x14ac:dyDescent="0.25">
      <c r="A1481" t="s">
        <v>353</v>
      </c>
      <c r="B1481" t="s">
        <v>22</v>
      </c>
      <c r="C1481" s="1">
        <v>44728</v>
      </c>
      <c r="D1481" s="1">
        <v>44973</v>
      </c>
      <c r="E1481">
        <f>VLOOKUP(data[[#This Row],[id_campaign]],campaign[],4,FALSE)</f>
        <v>66</v>
      </c>
      <c r="F1481" t="str">
        <f>VLOOKUP(data[[#This Row],[id_campaign]],campaign[],2,FALSE)</f>
        <v>NonUSTravel</v>
      </c>
      <c r="G1481" t="str">
        <f>VLOOKUP(data[[#This Row],[id_customer]],customer[],2,FALSE)</f>
        <v>Aldo Haggidon</v>
      </c>
      <c r="H1481" t="str">
        <f>data[[#This Row],[id_customer]]&amp;data[[#This Row],[id_campaign]]</f>
        <v>C0078cam10</v>
      </c>
      <c r="I1481">
        <f>DATEDIF(data[[#This Row],[join_date]],data[[#This Row],[buy_date]],"M")</f>
        <v>8</v>
      </c>
    </row>
    <row r="1482" spans="1:9" x14ac:dyDescent="0.25">
      <c r="A1482" t="s">
        <v>353</v>
      </c>
      <c r="B1482" t="s">
        <v>22</v>
      </c>
      <c r="C1482" s="1">
        <v>44728</v>
      </c>
      <c r="D1482" s="1">
        <v>45014</v>
      </c>
      <c r="E1482">
        <f>VLOOKUP(data[[#This Row],[id_campaign]],campaign[],4,FALSE)</f>
        <v>66</v>
      </c>
      <c r="F1482" t="str">
        <f>VLOOKUP(data[[#This Row],[id_campaign]],campaign[],2,FALSE)</f>
        <v>NonUSTravel</v>
      </c>
      <c r="G1482" t="str">
        <f>VLOOKUP(data[[#This Row],[id_customer]],customer[],2,FALSE)</f>
        <v>Aldo Haggidon</v>
      </c>
      <c r="H1482" t="str">
        <f>data[[#This Row],[id_customer]]&amp;data[[#This Row],[id_campaign]]</f>
        <v>C0078cam10</v>
      </c>
      <c r="I1482">
        <f>DATEDIF(data[[#This Row],[join_date]],data[[#This Row],[buy_date]],"M")</f>
        <v>9</v>
      </c>
    </row>
    <row r="1483" spans="1:9" x14ac:dyDescent="0.25">
      <c r="A1483" t="s">
        <v>353</v>
      </c>
      <c r="B1483" t="s">
        <v>22</v>
      </c>
      <c r="C1483" s="1">
        <v>44728</v>
      </c>
      <c r="D1483" s="1">
        <v>45041</v>
      </c>
      <c r="E1483">
        <f>VLOOKUP(data[[#This Row],[id_campaign]],campaign[],4,FALSE)</f>
        <v>66</v>
      </c>
      <c r="F1483" t="str">
        <f>VLOOKUP(data[[#This Row],[id_campaign]],campaign[],2,FALSE)</f>
        <v>NonUSTravel</v>
      </c>
      <c r="G1483" t="str">
        <f>VLOOKUP(data[[#This Row],[id_customer]],customer[],2,FALSE)</f>
        <v>Aldo Haggidon</v>
      </c>
      <c r="H1483" t="str">
        <f>data[[#This Row],[id_customer]]&amp;data[[#This Row],[id_campaign]]</f>
        <v>C0078cam10</v>
      </c>
      <c r="I1483">
        <f>DATEDIF(data[[#This Row],[join_date]],data[[#This Row],[buy_date]],"M")</f>
        <v>10</v>
      </c>
    </row>
    <row r="1484" spans="1:9" x14ac:dyDescent="0.25">
      <c r="A1484" t="s">
        <v>353</v>
      </c>
      <c r="B1484" t="s">
        <v>22</v>
      </c>
      <c r="C1484" s="1">
        <v>44728</v>
      </c>
      <c r="D1484" s="1">
        <v>45067</v>
      </c>
      <c r="E1484">
        <f>VLOOKUP(data[[#This Row],[id_campaign]],campaign[],4,FALSE)</f>
        <v>66</v>
      </c>
      <c r="F1484" t="str">
        <f>VLOOKUP(data[[#This Row],[id_campaign]],campaign[],2,FALSE)</f>
        <v>NonUSTravel</v>
      </c>
      <c r="G1484" t="str">
        <f>VLOOKUP(data[[#This Row],[id_customer]],customer[],2,FALSE)</f>
        <v>Aldo Haggidon</v>
      </c>
      <c r="H1484" t="str">
        <f>data[[#This Row],[id_customer]]&amp;data[[#This Row],[id_campaign]]</f>
        <v>C0078cam10</v>
      </c>
      <c r="I1484">
        <f>DATEDIF(data[[#This Row],[join_date]],data[[#This Row],[buy_date]],"M")</f>
        <v>11</v>
      </c>
    </row>
    <row r="1485" spans="1:9" x14ac:dyDescent="0.25">
      <c r="A1485" t="s">
        <v>353</v>
      </c>
      <c r="B1485" t="s">
        <v>36</v>
      </c>
      <c r="C1485" s="1">
        <v>44910</v>
      </c>
      <c r="D1485" s="1">
        <v>44910</v>
      </c>
      <c r="E1485">
        <f>VLOOKUP(data[[#This Row],[id_campaign]],campaign[],4,FALSE)</f>
        <v>29</v>
      </c>
      <c r="F1485" t="str">
        <f>VLOOKUP(data[[#This Row],[id_campaign]],campaign[],2,FALSE)</f>
        <v>MaritalStatus</v>
      </c>
      <c r="G1485" t="str">
        <f>VLOOKUP(data[[#This Row],[id_customer]],customer[],2,FALSE)</f>
        <v>Aldo Haggidon</v>
      </c>
      <c r="H1485" t="str">
        <f>data[[#This Row],[id_customer]]&amp;data[[#This Row],[id_campaign]]</f>
        <v>C0078cam17</v>
      </c>
      <c r="I1485">
        <f>DATEDIF(data[[#This Row],[join_date]],data[[#This Row],[buy_date]],"M")</f>
        <v>0</v>
      </c>
    </row>
    <row r="1486" spans="1:9" x14ac:dyDescent="0.25">
      <c r="A1486" t="s">
        <v>353</v>
      </c>
      <c r="B1486" t="s">
        <v>36</v>
      </c>
      <c r="C1486" s="1">
        <v>44910</v>
      </c>
      <c r="D1486" s="1">
        <v>44955</v>
      </c>
      <c r="E1486">
        <f>VLOOKUP(data[[#This Row],[id_campaign]],campaign[],4,FALSE)</f>
        <v>29</v>
      </c>
      <c r="F1486" t="str">
        <f>VLOOKUP(data[[#This Row],[id_campaign]],campaign[],2,FALSE)</f>
        <v>MaritalStatus</v>
      </c>
      <c r="G1486" t="str">
        <f>VLOOKUP(data[[#This Row],[id_customer]],customer[],2,FALSE)</f>
        <v>Aldo Haggidon</v>
      </c>
      <c r="H1486" t="str">
        <f>data[[#This Row],[id_customer]]&amp;data[[#This Row],[id_campaign]]</f>
        <v>C0078cam17</v>
      </c>
      <c r="I1486">
        <f>DATEDIF(data[[#This Row],[join_date]],data[[#This Row],[buy_date]],"M")</f>
        <v>1</v>
      </c>
    </row>
    <row r="1487" spans="1:9" x14ac:dyDescent="0.25">
      <c r="A1487" t="s">
        <v>353</v>
      </c>
      <c r="B1487" t="s">
        <v>36</v>
      </c>
      <c r="C1487" s="1">
        <v>44910</v>
      </c>
      <c r="D1487" s="1">
        <v>44981</v>
      </c>
      <c r="E1487">
        <f>VLOOKUP(data[[#This Row],[id_campaign]],campaign[],4,FALSE)</f>
        <v>29</v>
      </c>
      <c r="F1487" t="str">
        <f>VLOOKUP(data[[#This Row],[id_campaign]],campaign[],2,FALSE)</f>
        <v>MaritalStatus</v>
      </c>
      <c r="G1487" t="str">
        <f>VLOOKUP(data[[#This Row],[id_customer]],customer[],2,FALSE)</f>
        <v>Aldo Haggidon</v>
      </c>
      <c r="H1487" t="str">
        <f>data[[#This Row],[id_customer]]&amp;data[[#This Row],[id_campaign]]</f>
        <v>C0078cam17</v>
      </c>
      <c r="I1487">
        <f>DATEDIF(data[[#This Row],[join_date]],data[[#This Row],[buy_date]],"M")</f>
        <v>2</v>
      </c>
    </row>
    <row r="1488" spans="1:9" x14ac:dyDescent="0.25">
      <c r="A1488" t="s">
        <v>353</v>
      </c>
      <c r="B1488" t="s">
        <v>36</v>
      </c>
      <c r="C1488" s="1">
        <v>44910</v>
      </c>
      <c r="D1488" s="1">
        <v>45000</v>
      </c>
      <c r="E1488">
        <f>VLOOKUP(data[[#This Row],[id_campaign]],campaign[],4,FALSE)</f>
        <v>29</v>
      </c>
      <c r="F1488" t="str">
        <f>VLOOKUP(data[[#This Row],[id_campaign]],campaign[],2,FALSE)</f>
        <v>MaritalStatus</v>
      </c>
      <c r="G1488" t="str">
        <f>VLOOKUP(data[[#This Row],[id_customer]],customer[],2,FALSE)</f>
        <v>Aldo Haggidon</v>
      </c>
      <c r="H1488" t="str">
        <f>data[[#This Row],[id_customer]]&amp;data[[#This Row],[id_campaign]]</f>
        <v>C0078cam17</v>
      </c>
      <c r="I1488">
        <f>DATEDIF(data[[#This Row],[join_date]],data[[#This Row],[buy_date]],"M")</f>
        <v>3</v>
      </c>
    </row>
    <row r="1489" spans="1:9" x14ac:dyDescent="0.25">
      <c r="A1489" t="s">
        <v>353</v>
      </c>
      <c r="B1489" t="s">
        <v>36</v>
      </c>
      <c r="C1489" s="1">
        <v>44910</v>
      </c>
      <c r="D1489" s="1">
        <v>45035</v>
      </c>
      <c r="E1489">
        <f>VLOOKUP(data[[#This Row],[id_campaign]],campaign[],4,FALSE)</f>
        <v>29</v>
      </c>
      <c r="F1489" t="str">
        <f>VLOOKUP(data[[#This Row],[id_campaign]],campaign[],2,FALSE)</f>
        <v>MaritalStatus</v>
      </c>
      <c r="G1489" t="str">
        <f>VLOOKUP(data[[#This Row],[id_customer]],customer[],2,FALSE)</f>
        <v>Aldo Haggidon</v>
      </c>
      <c r="H1489" t="str">
        <f>data[[#This Row],[id_customer]]&amp;data[[#This Row],[id_campaign]]</f>
        <v>C0078cam17</v>
      </c>
      <c r="I1489">
        <f>DATEDIF(data[[#This Row],[join_date]],data[[#This Row],[buy_date]],"M")</f>
        <v>4</v>
      </c>
    </row>
    <row r="1490" spans="1:9" x14ac:dyDescent="0.25">
      <c r="A1490" t="s">
        <v>353</v>
      </c>
      <c r="B1490" t="s">
        <v>36</v>
      </c>
      <c r="C1490" s="1">
        <v>44910</v>
      </c>
      <c r="D1490" s="1">
        <v>45068</v>
      </c>
      <c r="E1490">
        <f>VLOOKUP(data[[#This Row],[id_campaign]],campaign[],4,FALSE)</f>
        <v>29</v>
      </c>
      <c r="F1490" t="str">
        <f>VLOOKUP(data[[#This Row],[id_campaign]],campaign[],2,FALSE)</f>
        <v>MaritalStatus</v>
      </c>
      <c r="G1490" t="str">
        <f>VLOOKUP(data[[#This Row],[id_customer]],customer[],2,FALSE)</f>
        <v>Aldo Haggidon</v>
      </c>
      <c r="H1490" t="str">
        <f>data[[#This Row],[id_customer]]&amp;data[[#This Row],[id_campaign]]</f>
        <v>C0078cam17</v>
      </c>
      <c r="I1490">
        <f>DATEDIF(data[[#This Row],[join_date]],data[[#This Row],[buy_date]],"M")</f>
        <v>5</v>
      </c>
    </row>
    <row r="1491" spans="1:9" x14ac:dyDescent="0.25">
      <c r="A1491" t="s">
        <v>357</v>
      </c>
      <c r="B1491" t="s">
        <v>22</v>
      </c>
      <c r="C1491" s="1">
        <v>44642</v>
      </c>
      <c r="D1491" s="1">
        <v>44642</v>
      </c>
      <c r="E1491">
        <f>VLOOKUP(data[[#This Row],[id_campaign]],campaign[],4,FALSE)</f>
        <v>66</v>
      </c>
      <c r="F1491" t="str">
        <f>VLOOKUP(data[[#This Row],[id_campaign]],campaign[],2,FALSE)</f>
        <v>NonUSTravel</v>
      </c>
      <c r="G1491" t="str">
        <f>VLOOKUP(data[[#This Row],[id_customer]],customer[],2,FALSE)</f>
        <v>Caresse Nanninini</v>
      </c>
      <c r="H1491" t="str">
        <f>data[[#This Row],[id_customer]]&amp;data[[#This Row],[id_campaign]]</f>
        <v>C0079cam10</v>
      </c>
      <c r="I1491">
        <f>DATEDIF(data[[#This Row],[join_date]],data[[#This Row],[buy_date]],"M")</f>
        <v>0</v>
      </c>
    </row>
    <row r="1492" spans="1:9" x14ac:dyDescent="0.25">
      <c r="A1492" t="s">
        <v>357</v>
      </c>
      <c r="B1492" t="s">
        <v>22</v>
      </c>
      <c r="C1492" s="1">
        <v>44642</v>
      </c>
      <c r="D1492" s="1">
        <v>44688</v>
      </c>
      <c r="E1492">
        <f>VLOOKUP(data[[#This Row],[id_campaign]],campaign[],4,FALSE)</f>
        <v>66</v>
      </c>
      <c r="F1492" t="str">
        <f>VLOOKUP(data[[#This Row],[id_campaign]],campaign[],2,FALSE)</f>
        <v>NonUSTravel</v>
      </c>
      <c r="G1492" t="str">
        <f>VLOOKUP(data[[#This Row],[id_customer]],customer[],2,FALSE)</f>
        <v>Caresse Nanninini</v>
      </c>
      <c r="H1492" t="str">
        <f>data[[#This Row],[id_customer]]&amp;data[[#This Row],[id_campaign]]</f>
        <v>C0079cam10</v>
      </c>
      <c r="I1492">
        <f>DATEDIF(data[[#This Row],[join_date]],data[[#This Row],[buy_date]],"M")</f>
        <v>1</v>
      </c>
    </row>
    <row r="1493" spans="1:9" x14ac:dyDescent="0.25">
      <c r="A1493" t="s">
        <v>357</v>
      </c>
      <c r="B1493" t="s">
        <v>22</v>
      </c>
      <c r="C1493" s="1">
        <v>44642</v>
      </c>
      <c r="D1493" s="1">
        <v>44828</v>
      </c>
      <c r="E1493">
        <f>VLOOKUP(data[[#This Row],[id_campaign]],campaign[],4,FALSE)</f>
        <v>66</v>
      </c>
      <c r="F1493" t="str">
        <f>VLOOKUP(data[[#This Row],[id_campaign]],campaign[],2,FALSE)</f>
        <v>NonUSTravel</v>
      </c>
      <c r="G1493" t="str">
        <f>VLOOKUP(data[[#This Row],[id_customer]],customer[],2,FALSE)</f>
        <v>Caresse Nanninini</v>
      </c>
      <c r="H1493" t="str">
        <f>data[[#This Row],[id_customer]]&amp;data[[#This Row],[id_campaign]]</f>
        <v>C0079cam10</v>
      </c>
      <c r="I1493">
        <f>DATEDIF(data[[#This Row],[join_date]],data[[#This Row],[buy_date]],"M")</f>
        <v>6</v>
      </c>
    </row>
    <row r="1494" spans="1:9" x14ac:dyDescent="0.25">
      <c r="A1494" t="s">
        <v>357</v>
      </c>
      <c r="B1494" t="s">
        <v>22</v>
      </c>
      <c r="C1494" s="1">
        <v>44642</v>
      </c>
      <c r="D1494" s="1">
        <v>44858</v>
      </c>
      <c r="E1494">
        <f>VLOOKUP(data[[#This Row],[id_campaign]],campaign[],4,FALSE)</f>
        <v>66</v>
      </c>
      <c r="F1494" t="str">
        <f>VLOOKUP(data[[#This Row],[id_campaign]],campaign[],2,FALSE)</f>
        <v>NonUSTravel</v>
      </c>
      <c r="G1494" t="str">
        <f>VLOOKUP(data[[#This Row],[id_customer]],customer[],2,FALSE)</f>
        <v>Caresse Nanninini</v>
      </c>
      <c r="H1494" t="str">
        <f>data[[#This Row],[id_customer]]&amp;data[[#This Row],[id_campaign]]</f>
        <v>C0079cam10</v>
      </c>
      <c r="I1494">
        <f>DATEDIF(data[[#This Row],[join_date]],data[[#This Row],[buy_date]],"M")</f>
        <v>7</v>
      </c>
    </row>
    <row r="1495" spans="1:9" x14ac:dyDescent="0.25">
      <c r="A1495" t="s">
        <v>357</v>
      </c>
      <c r="B1495" t="s">
        <v>22</v>
      </c>
      <c r="C1495" s="1">
        <v>44642</v>
      </c>
      <c r="D1495" s="1">
        <v>44928</v>
      </c>
      <c r="E1495">
        <f>VLOOKUP(data[[#This Row],[id_campaign]],campaign[],4,FALSE)</f>
        <v>66</v>
      </c>
      <c r="F1495" t="str">
        <f>VLOOKUP(data[[#This Row],[id_campaign]],campaign[],2,FALSE)</f>
        <v>NonUSTravel</v>
      </c>
      <c r="G1495" t="str">
        <f>VLOOKUP(data[[#This Row],[id_customer]],customer[],2,FALSE)</f>
        <v>Caresse Nanninini</v>
      </c>
      <c r="H1495" t="str">
        <f>data[[#This Row],[id_customer]]&amp;data[[#This Row],[id_campaign]]</f>
        <v>C0079cam10</v>
      </c>
      <c r="I1495">
        <f>DATEDIF(data[[#This Row],[join_date]],data[[#This Row],[buy_date]],"M")</f>
        <v>9</v>
      </c>
    </row>
    <row r="1496" spans="1:9" x14ac:dyDescent="0.25">
      <c r="A1496" t="s">
        <v>357</v>
      </c>
      <c r="B1496" t="s">
        <v>22</v>
      </c>
      <c r="C1496" s="1">
        <v>44642</v>
      </c>
      <c r="D1496" s="1">
        <v>44963</v>
      </c>
      <c r="E1496">
        <f>VLOOKUP(data[[#This Row],[id_campaign]],campaign[],4,FALSE)</f>
        <v>66</v>
      </c>
      <c r="F1496" t="str">
        <f>VLOOKUP(data[[#This Row],[id_campaign]],campaign[],2,FALSE)</f>
        <v>NonUSTravel</v>
      </c>
      <c r="G1496" t="str">
        <f>VLOOKUP(data[[#This Row],[id_customer]],customer[],2,FALSE)</f>
        <v>Caresse Nanninini</v>
      </c>
      <c r="H1496" t="str">
        <f>data[[#This Row],[id_customer]]&amp;data[[#This Row],[id_campaign]]</f>
        <v>C0079cam10</v>
      </c>
      <c r="I1496">
        <f>DATEDIF(data[[#This Row],[join_date]],data[[#This Row],[buy_date]],"M")</f>
        <v>10</v>
      </c>
    </row>
    <row r="1497" spans="1:9" x14ac:dyDescent="0.25">
      <c r="A1497" t="s">
        <v>357</v>
      </c>
      <c r="B1497" t="s">
        <v>22</v>
      </c>
      <c r="C1497" s="1">
        <v>44642</v>
      </c>
      <c r="D1497" s="1">
        <v>44988</v>
      </c>
      <c r="E1497">
        <f>VLOOKUP(data[[#This Row],[id_campaign]],campaign[],4,FALSE)</f>
        <v>66</v>
      </c>
      <c r="F1497" t="str">
        <f>VLOOKUP(data[[#This Row],[id_campaign]],campaign[],2,FALSE)</f>
        <v>NonUSTravel</v>
      </c>
      <c r="G1497" t="str">
        <f>VLOOKUP(data[[#This Row],[id_customer]],customer[],2,FALSE)</f>
        <v>Caresse Nanninini</v>
      </c>
      <c r="H1497" t="str">
        <f>data[[#This Row],[id_customer]]&amp;data[[#This Row],[id_campaign]]</f>
        <v>C0079cam10</v>
      </c>
      <c r="I1497">
        <f>DATEDIF(data[[#This Row],[join_date]],data[[#This Row],[buy_date]],"M")</f>
        <v>11</v>
      </c>
    </row>
    <row r="1498" spans="1:9" x14ac:dyDescent="0.25">
      <c r="A1498" t="s">
        <v>357</v>
      </c>
      <c r="B1498" t="s">
        <v>22</v>
      </c>
      <c r="C1498" s="1">
        <v>44642</v>
      </c>
      <c r="D1498" s="1">
        <v>45048</v>
      </c>
      <c r="E1498">
        <f>VLOOKUP(data[[#This Row],[id_campaign]],campaign[],4,FALSE)</f>
        <v>66</v>
      </c>
      <c r="F1498" t="str">
        <f>VLOOKUP(data[[#This Row],[id_campaign]],campaign[],2,FALSE)</f>
        <v>NonUSTravel</v>
      </c>
      <c r="G1498" t="str">
        <f>VLOOKUP(data[[#This Row],[id_customer]],customer[],2,FALSE)</f>
        <v>Caresse Nanninini</v>
      </c>
      <c r="H1498" t="str">
        <f>data[[#This Row],[id_customer]]&amp;data[[#This Row],[id_campaign]]</f>
        <v>C0079cam10</v>
      </c>
      <c r="I1498">
        <f>DATEDIF(data[[#This Row],[join_date]],data[[#This Row],[buy_date]],"M")</f>
        <v>13</v>
      </c>
    </row>
    <row r="1499" spans="1:9" x14ac:dyDescent="0.25">
      <c r="A1499" t="s">
        <v>357</v>
      </c>
      <c r="B1499" t="s">
        <v>28</v>
      </c>
      <c r="C1499" s="1">
        <v>44812</v>
      </c>
      <c r="D1499" s="1">
        <v>44812</v>
      </c>
      <c r="E1499">
        <f>VLOOKUP(data[[#This Row],[id_campaign]],campaign[],4,FALSE)</f>
        <v>25</v>
      </c>
      <c r="F1499" t="str">
        <f>VLOOKUP(data[[#This Row],[id_campaign]],campaign[],2,FALSE)</f>
        <v>NewCellphoneUser</v>
      </c>
      <c r="G1499" t="str">
        <f>VLOOKUP(data[[#This Row],[id_customer]],customer[],2,FALSE)</f>
        <v>Caresse Nanninini</v>
      </c>
      <c r="H1499" t="str">
        <f>data[[#This Row],[id_customer]]&amp;data[[#This Row],[id_campaign]]</f>
        <v>C0079cam13</v>
      </c>
      <c r="I1499">
        <f>DATEDIF(data[[#This Row],[join_date]],data[[#This Row],[buy_date]],"M")</f>
        <v>0</v>
      </c>
    </row>
    <row r="1500" spans="1:9" x14ac:dyDescent="0.25">
      <c r="A1500" t="s">
        <v>357</v>
      </c>
      <c r="B1500" t="s">
        <v>28</v>
      </c>
      <c r="C1500" s="1">
        <v>44812</v>
      </c>
      <c r="D1500" s="1">
        <v>44852</v>
      </c>
      <c r="E1500">
        <f>VLOOKUP(data[[#This Row],[id_campaign]],campaign[],4,FALSE)</f>
        <v>25</v>
      </c>
      <c r="F1500" t="str">
        <f>VLOOKUP(data[[#This Row],[id_campaign]],campaign[],2,FALSE)</f>
        <v>NewCellphoneUser</v>
      </c>
      <c r="G1500" t="str">
        <f>VLOOKUP(data[[#This Row],[id_customer]],customer[],2,FALSE)</f>
        <v>Caresse Nanninini</v>
      </c>
      <c r="H1500" t="str">
        <f>data[[#This Row],[id_customer]]&amp;data[[#This Row],[id_campaign]]</f>
        <v>C0079cam13</v>
      </c>
      <c r="I1500">
        <f>DATEDIF(data[[#This Row],[join_date]],data[[#This Row],[buy_date]],"M")</f>
        <v>1</v>
      </c>
    </row>
    <row r="1501" spans="1:9" x14ac:dyDescent="0.25">
      <c r="A1501" t="s">
        <v>357</v>
      </c>
      <c r="B1501" t="s">
        <v>28</v>
      </c>
      <c r="C1501" s="1">
        <v>44812</v>
      </c>
      <c r="D1501" s="1">
        <v>44887</v>
      </c>
      <c r="E1501">
        <f>VLOOKUP(data[[#This Row],[id_campaign]],campaign[],4,FALSE)</f>
        <v>25</v>
      </c>
      <c r="F1501" t="str">
        <f>VLOOKUP(data[[#This Row],[id_campaign]],campaign[],2,FALSE)</f>
        <v>NewCellphoneUser</v>
      </c>
      <c r="G1501" t="str">
        <f>VLOOKUP(data[[#This Row],[id_customer]],customer[],2,FALSE)</f>
        <v>Caresse Nanninini</v>
      </c>
      <c r="H1501" t="str">
        <f>data[[#This Row],[id_customer]]&amp;data[[#This Row],[id_campaign]]</f>
        <v>C0079cam13</v>
      </c>
      <c r="I1501">
        <f>DATEDIF(data[[#This Row],[join_date]],data[[#This Row],[buy_date]],"M")</f>
        <v>2</v>
      </c>
    </row>
    <row r="1502" spans="1:9" x14ac:dyDescent="0.25">
      <c r="A1502" t="s">
        <v>357</v>
      </c>
      <c r="B1502" t="s">
        <v>28</v>
      </c>
      <c r="C1502" s="1">
        <v>44812</v>
      </c>
      <c r="D1502" s="1">
        <v>44906</v>
      </c>
      <c r="E1502">
        <f>VLOOKUP(data[[#This Row],[id_campaign]],campaign[],4,FALSE)</f>
        <v>25</v>
      </c>
      <c r="F1502" t="str">
        <f>VLOOKUP(data[[#This Row],[id_campaign]],campaign[],2,FALSE)</f>
        <v>NewCellphoneUser</v>
      </c>
      <c r="G1502" t="str">
        <f>VLOOKUP(data[[#This Row],[id_customer]],customer[],2,FALSE)</f>
        <v>Caresse Nanninini</v>
      </c>
      <c r="H1502" t="str">
        <f>data[[#This Row],[id_customer]]&amp;data[[#This Row],[id_campaign]]</f>
        <v>C0079cam13</v>
      </c>
      <c r="I1502">
        <f>DATEDIF(data[[#This Row],[join_date]],data[[#This Row],[buy_date]],"M")</f>
        <v>3</v>
      </c>
    </row>
    <row r="1503" spans="1:9" x14ac:dyDescent="0.25">
      <c r="A1503" t="s">
        <v>357</v>
      </c>
      <c r="B1503" t="s">
        <v>28</v>
      </c>
      <c r="C1503" s="1">
        <v>44812</v>
      </c>
      <c r="D1503" s="1">
        <v>44936</v>
      </c>
      <c r="E1503">
        <f>VLOOKUP(data[[#This Row],[id_campaign]],campaign[],4,FALSE)</f>
        <v>25</v>
      </c>
      <c r="F1503" t="str">
        <f>VLOOKUP(data[[#This Row],[id_campaign]],campaign[],2,FALSE)</f>
        <v>NewCellphoneUser</v>
      </c>
      <c r="G1503" t="str">
        <f>VLOOKUP(data[[#This Row],[id_customer]],customer[],2,FALSE)</f>
        <v>Caresse Nanninini</v>
      </c>
      <c r="H1503" t="str">
        <f>data[[#This Row],[id_customer]]&amp;data[[#This Row],[id_campaign]]</f>
        <v>C0079cam13</v>
      </c>
      <c r="I1503">
        <f>DATEDIF(data[[#This Row],[join_date]],data[[#This Row],[buy_date]],"M")</f>
        <v>4</v>
      </c>
    </row>
    <row r="1504" spans="1:9" x14ac:dyDescent="0.25">
      <c r="A1504" t="s">
        <v>357</v>
      </c>
      <c r="B1504" t="s">
        <v>28</v>
      </c>
      <c r="C1504" s="1">
        <v>44812</v>
      </c>
      <c r="D1504" s="1">
        <v>44975</v>
      </c>
      <c r="E1504">
        <f>VLOOKUP(data[[#This Row],[id_campaign]],campaign[],4,FALSE)</f>
        <v>25</v>
      </c>
      <c r="F1504" t="str">
        <f>VLOOKUP(data[[#This Row],[id_campaign]],campaign[],2,FALSE)</f>
        <v>NewCellphoneUser</v>
      </c>
      <c r="G1504" t="str">
        <f>VLOOKUP(data[[#This Row],[id_customer]],customer[],2,FALSE)</f>
        <v>Caresse Nanninini</v>
      </c>
      <c r="H1504" t="str">
        <f>data[[#This Row],[id_customer]]&amp;data[[#This Row],[id_campaign]]</f>
        <v>C0079cam13</v>
      </c>
      <c r="I1504">
        <f>DATEDIF(data[[#This Row],[join_date]],data[[#This Row],[buy_date]],"M")</f>
        <v>5</v>
      </c>
    </row>
    <row r="1505" spans="1:9" x14ac:dyDescent="0.25">
      <c r="A1505" t="s">
        <v>357</v>
      </c>
      <c r="B1505" t="s">
        <v>28</v>
      </c>
      <c r="C1505" s="1">
        <v>44812</v>
      </c>
      <c r="D1505" s="1">
        <v>45003</v>
      </c>
      <c r="E1505">
        <f>VLOOKUP(data[[#This Row],[id_campaign]],campaign[],4,FALSE)</f>
        <v>25</v>
      </c>
      <c r="F1505" t="str">
        <f>VLOOKUP(data[[#This Row],[id_campaign]],campaign[],2,FALSE)</f>
        <v>NewCellphoneUser</v>
      </c>
      <c r="G1505" t="str">
        <f>VLOOKUP(data[[#This Row],[id_customer]],customer[],2,FALSE)</f>
        <v>Caresse Nanninini</v>
      </c>
      <c r="H1505" t="str">
        <f>data[[#This Row],[id_customer]]&amp;data[[#This Row],[id_campaign]]</f>
        <v>C0079cam13</v>
      </c>
      <c r="I1505">
        <f>DATEDIF(data[[#This Row],[join_date]],data[[#This Row],[buy_date]],"M")</f>
        <v>6</v>
      </c>
    </row>
    <row r="1506" spans="1:9" x14ac:dyDescent="0.25">
      <c r="A1506" t="s">
        <v>357</v>
      </c>
      <c r="B1506" t="s">
        <v>28</v>
      </c>
      <c r="C1506" s="1">
        <v>44812</v>
      </c>
      <c r="D1506" s="1">
        <v>45065</v>
      </c>
      <c r="E1506">
        <f>VLOOKUP(data[[#This Row],[id_campaign]],campaign[],4,FALSE)</f>
        <v>25</v>
      </c>
      <c r="F1506" t="str">
        <f>VLOOKUP(data[[#This Row],[id_campaign]],campaign[],2,FALSE)</f>
        <v>NewCellphoneUser</v>
      </c>
      <c r="G1506" t="str">
        <f>VLOOKUP(data[[#This Row],[id_customer]],customer[],2,FALSE)</f>
        <v>Caresse Nanninini</v>
      </c>
      <c r="H1506" t="str">
        <f>data[[#This Row],[id_customer]]&amp;data[[#This Row],[id_campaign]]</f>
        <v>C0079cam13</v>
      </c>
      <c r="I1506">
        <f>DATEDIF(data[[#This Row],[join_date]],data[[#This Row],[buy_date]],"M")</f>
        <v>8</v>
      </c>
    </row>
    <row r="1507" spans="1:9" x14ac:dyDescent="0.25">
      <c r="A1507" t="s">
        <v>361</v>
      </c>
      <c r="B1507" t="s">
        <v>16</v>
      </c>
      <c r="C1507" s="1">
        <v>44573</v>
      </c>
      <c r="D1507" s="1">
        <v>44573</v>
      </c>
      <c r="E1507">
        <f>VLOOKUP(data[[#This Row],[id_campaign]],campaign[],4,FALSE)</f>
        <v>25</v>
      </c>
      <c r="F1507" t="str">
        <f>VLOOKUP(data[[#This Row],[id_campaign]],campaign[],2,FALSE)</f>
        <v>BuysViaMailOrder</v>
      </c>
      <c r="G1507" t="str">
        <f>VLOOKUP(data[[#This Row],[id_customer]],customer[],2,FALSE)</f>
        <v>Sybyl Bacher</v>
      </c>
      <c r="H1507" t="str">
        <f>data[[#This Row],[id_customer]]&amp;data[[#This Row],[id_campaign]]</f>
        <v>C0080cam07</v>
      </c>
      <c r="I1507">
        <f>DATEDIF(data[[#This Row],[join_date]],data[[#This Row],[buy_date]],"M")</f>
        <v>0</v>
      </c>
    </row>
    <row r="1508" spans="1:9" x14ac:dyDescent="0.25">
      <c r="A1508" t="s">
        <v>361</v>
      </c>
      <c r="B1508" t="s">
        <v>16</v>
      </c>
      <c r="C1508" s="1">
        <v>44573</v>
      </c>
      <c r="D1508" s="1">
        <v>44618</v>
      </c>
      <c r="E1508">
        <f>VLOOKUP(data[[#This Row],[id_campaign]],campaign[],4,FALSE)</f>
        <v>25</v>
      </c>
      <c r="F1508" t="str">
        <f>VLOOKUP(data[[#This Row],[id_campaign]],campaign[],2,FALSE)</f>
        <v>BuysViaMailOrder</v>
      </c>
      <c r="G1508" t="str">
        <f>VLOOKUP(data[[#This Row],[id_customer]],customer[],2,FALSE)</f>
        <v>Sybyl Bacher</v>
      </c>
      <c r="H1508" t="str">
        <f>data[[#This Row],[id_customer]]&amp;data[[#This Row],[id_campaign]]</f>
        <v>C0080cam07</v>
      </c>
      <c r="I1508">
        <f>DATEDIF(data[[#This Row],[join_date]],data[[#This Row],[buy_date]],"M")</f>
        <v>1</v>
      </c>
    </row>
    <row r="1509" spans="1:9" x14ac:dyDescent="0.25">
      <c r="A1509" t="s">
        <v>361</v>
      </c>
      <c r="B1509" t="s">
        <v>16</v>
      </c>
      <c r="C1509" s="1">
        <v>44573</v>
      </c>
      <c r="D1509" s="1">
        <v>44636</v>
      </c>
      <c r="E1509">
        <f>VLOOKUP(data[[#This Row],[id_campaign]],campaign[],4,FALSE)</f>
        <v>25</v>
      </c>
      <c r="F1509" t="str">
        <f>VLOOKUP(data[[#This Row],[id_campaign]],campaign[],2,FALSE)</f>
        <v>BuysViaMailOrder</v>
      </c>
      <c r="G1509" t="str">
        <f>VLOOKUP(data[[#This Row],[id_customer]],customer[],2,FALSE)</f>
        <v>Sybyl Bacher</v>
      </c>
      <c r="H1509" t="str">
        <f>data[[#This Row],[id_customer]]&amp;data[[#This Row],[id_campaign]]</f>
        <v>C0080cam07</v>
      </c>
      <c r="I1509">
        <f>DATEDIF(data[[#This Row],[join_date]],data[[#This Row],[buy_date]],"M")</f>
        <v>2</v>
      </c>
    </row>
    <row r="1510" spans="1:9" x14ac:dyDescent="0.25">
      <c r="A1510" t="s">
        <v>361</v>
      </c>
      <c r="B1510" t="s">
        <v>16</v>
      </c>
      <c r="C1510" s="1">
        <v>44573</v>
      </c>
      <c r="D1510" s="1">
        <v>44672</v>
      </c>
      <c r="E1510">
        <f>VLOOKUP(data[[#This Row],[id_campaign]],campaign[],4,FALSE)</f>
        <v>25</v>
      </c>
      <c r="F1510" t="str">
        <f>VLOOKUP(data[[#This Row],[id_campaign]],campaign[],2,FALSE)</f>
        <v>BuysViaMailOrder</v>
      </c>
      <c r="G1510" t="str">
        <f>VLOOKUP(data[[#This Row],[id_customer]],customer[],2,FALSE)</f>
        <v>Sybyl Bacher</v>
      </c>
      <c r="H1510" t="str">
        <f>data[[#This Row],[id_customer]]&amp;data[[#This Row],[id_campaign]]</f>
        <v>C0080cam07</v>
      </c>
      <c r="I1510">
        <f>DATEDIF(data[[#This Row],[join_date]],data[[#This Row],[buy_date]],"M")</f>
        <v>3</v>
      </c>
    </row>
    <row r="1511" spans="1:9" x14ac:dyDescent="0.25">
      <c r="A1511" t="s">
        <v>361</v>
      </c>
      <c r="B1511" t="s">
        <v>16</v>
      </c>
      <c r="C1511" s="1">
        <v>44573</v>
      </c>
      <c r="D1511" s="1">
        <v>44705</v>
      </c>
      <c r="E1511">
        <f>VLOOKUP(data[[#This Row],[id_campaign]],campaign[],4,FALSE)</f>
        <v>25</v>
      </c>
      <c r="F1511" t="str">
        <f>VLOOKUP(data[[#This Row],[id_campaign]],campaign[],2,FALSE)</f>
        <v>BuysViaMailOrder</v>
      </c>
      <c r="G1511" t="str">
        <f>VLOOKUP(data[[#This Row],[id_customer]],customer[],2,FALSE)</f>
        <v>Sybyl Bacher</v>
      </c>
      <c r="H1511" t="str">
        <f>data[[#This Row],[id_customer]]&amp;data[[#This Row],[id_campaign]]</f>
        <v>C0080cam07</v>
      </c>
      <c r="I1511">
        <f>DATEDIF(data[[#This Row],[join_date]],data[[#This Row],[buy_date]],"M")</f>
        <v>4</v>
      </c>
    </row>
    <row r="1512" spans="1:9" x14ac:dyDescent="0.25">
      <c r="A1512" t="s">
        <v>361</v>
      </c>
      <c r="B1512" t="s">
        <v>16</v>
      </c>
      <c r="C1512" s="1">
        <v>44573</v>
      </c>
      <c r="D1512" s="1">
        <v>44763</v>
      </c>
      <c r="E1512">
        <f>VLOOKUP(data[[#This Row],[id_campaign]],campaign[],4,FALSE)</f>
        <v>25</v>
      </c>
      <c r="F1512" t="str">
        <f>VLOOKUP(data[[#This Row],[id_campaign]],campaign[],2,FALSE)</f>
        <v>BuysViaMailOrder</v>
      </c>
      <c r="G1512" t="str">
        <f>VLOOKUP(data[[#This Row],[id_customer]],customer[],2,FALSE)</f>
        <v>Sybyl Bacher</v>
      </c>
      <c r="H1512" t="str">
        <f>data[[#This Row],[id_customer]]&amp;data[[#This Row],[id_campaign]]</f>
        <v>C0080cam07</v>
      </c>
      <c r="I1512">
        <f>DATEDIF(data[[#This Row],[join_date]],data[[#This Row],[buy_date]],"M")</f>
        <v>6</v>
      </c>
    </row>
    <row r="1513" spans="1:9" x14ac:dyDescent="0.25">
      <c r="A1513" t="s">
        <v>361</v>
      </c>
      <c r="B1513" t="s">
        <v>16</v>
      </c>
      <c r="C1513" s="1">
        <v>44573</v>
      </c>
      <c r="D1513" s="1">
        <v>44785</v>
      </c>
      <c r="E1513">
        <f>VLOOKUP(data[[#This Row],[id_campaign]],campaign[],4,FALSE)</f>
        <v>25</v>
      </c>
      <c r="F1513" t="str">
        <f>VLOOKUP(data[[#This Row],[id_campaign]],campaign[],2,FALSE)</f>
        <v>BuysViaMailOrder</v>
      </c>
      <c r="G1513" t="str">
        <f>VLOOKUP(data[[#This Row],[id_customer]],customer[],2,FALSE)</f>
        <v>Sybyl Bacher</v>
      </c>
      <c r="H1513" t="str">
        <f>data[[#This Row],[id_customer]]&amp;data[[#This Row],[id_campaign]]</f>
        <v>C0080cam07</v>
      </c>
      <c r="I1513">
        <f>DATEDIF(data[[#This Row],[join_date]],data[[#This Row],[buy_date]],"M")</f>
        <v>7</v>
      </c>
    </row>
    <row r="1514" spans="1:9" x14ac:dyDescent="0.25">
      <c r="A1514" t="s">
        <v>361</v>
      </c>
      <c r="B1514" t="s">
        <v>16</v>
      </c>
      <c r="C1514" s="1">
        <v>44573</v>
      </c>
      <c r="D1514" s="1">
        <v>44861</v>
      </c>
      <c r="E1514">
        <f>VLOOKUP(data[[#This Row],[id_campaign]],campaign[],4,FALSE)</f>
        <v>25</v>
      </c>
      <c r="F1514" t="str">
        <f>VLOOKUP(data[[#This Row],[id_campaign]],campaign[],2,FALSE)</f>
        <v>BuysViaMailOrder</v>
      </c>
      <c r="G1514" t="str">
        <f>VLOOKUP(data[[#This Row],[id_customer]],customer[],2,FALSE)</f>
        <v>Sybyl Bacher</v>
      </c>
      <c r="H1514" t="str">
        <f>data[[#This Row],[id_customer]]&amp;data[[#This Row],[id_campaign]]</f>
        <v>C0080cam07</v>
      </c>
      <c r="I1514">
        <f>DATEDIF(data[[#This Row],[join_date]],data[[#This Row],[buy_date]],"M")</f>
        <v>9</v>
      </c>
    </row>
    <row r="1515" spans="1:9" x14ac:dyDescent="0.25">
      <c r="A1515" t="s">
        <v>361</v>
      </c>
      <c r="B1515" t="s">
        <v>16</v>
      </c>
      <c r="C1515" s="1">
        <v>44573</v>
      </c>
      <c r="D1515" s="1">
        <v>44915</v>
      </c>
      <c r="E1515">
        <f>VLOOKUP(data[[#This Row],[id_campaign]],campaign[],4,FALSE)</f>
        <v>25</v>
      </c>
      <c r="F1515" t="str">
        <f>VLOOKUP(data[[#This Row],[id_campaign]],campaign[],2,FALSE)</f>
        <v>BuysViaMailOrder</v>
      </c>
      <c r="G1515" t="str">
        <f>VLOOKUP(data[[#This Row],[id_customer]],customer[],2,FALSE)</f>
        <v>Sybyl Bacher</v>
      </c>
      <c r="H1515" t="str">
        <f>data[[#This Row],[id_customer]]&amp;data[[#This Row],[id_campaign]]</f>
        <v>C0080cam07</v>
      </c>
      <c r="I1515">
        <f>DATEDIF(data[[#This Row],[join_date]],data[[#This Row],[buy_date]],"M")</f>
        <v>11</v>
      </c>
    </row>
    <row r="1516" spans="1:9" x14ac:dyDescent="0.25">
      <c r="A1516" t="s">
        <v>361</v>
      </c>
      <c r="B1516" t="s">
        <v>16</v>
      </c>
      <c r="C1516" s="1">
        <v>44573</v>
      </c>
      <c r="D1516" s="1">
        <v>44947</v>
      </c>
      <c r="E1516">
        <f>VLOOKUP(data[[#This Row],[id_campaign]],campaign[],4,FALSE)</f>
        <v>25</v>
      </c>
      <c r="F1516" t="str">
        <f>VLOOKUP(data[[#This Row],[id_campaign]],campaign[],2,FALSE)</f>
        <v>BuysViaMailOrder</v>
      </c>
      <c r="G1516" t="str">
        <f>VLOOKUP(data[[#This Row],[id_customer]],customer[],2,FALSE)</f>
        <v>Sybyl Bacher</v>
      </c>
      <c r="H1516" t="str">
        <f>data[[#This Row],[id_customer]]&amp;data[[#This Row],[id_campaign]]</f>
        <v>C0080cam07</v>
      </c>
      <c r="I1516">
        <f>DATEDIF(data[[#This Row],[join_date]],data[[#This Row],[buy_date]],"M")</f>
        <v>12</v>
      </c>
    </row>
    <row r="1517" spans="1:9" x14ac:dyDescent="0.25">
      <c r="A1517" t="s">
        <v>361</v>
      </c>
      <c r="B1517" t="s">
        <v>16</v>
      </c>
      <c r="C1517" s="1">
        <v>44573</v>
      </c>
      <c r="D1517" s="1">
        <v>44999</v>
      </c>
      <c r="E1517">
        <f>VLOOKUP(data[[#This Row],[id_campaign]],campaign[],4,FALSE)</f>
        <v>25</v>
      </c>
      <c r="F1517" t="str">
        <f>VLOOKUP(data[[#This Row],[id_campaign]],campaign[],2,FALSE)</f>
        <v>BuysViaMailOrder</v>
      </c>
      <c r="G1517" t="str">
        <f>VLOOKUP(data[[#This Row],[id_customer]],customer[],2,FALSE)</f>
        <v>Sybyl Bacher</v>
      </c>
      <c r="H1517" t="str">
        <f>data[[#This Row],[id_customer]]&amp;data[[#This Row],[id_campaign]]</f>
        <v>C0080cam07</v>
      </c>
      <c r="I1517">
        <f>DATEDIF(data[[#This Row],[join_date]],data[[#This Row],[buy_date]],"M")</f>
        <v>14</v>
      </c>
    </row>
    <row r="1518" spans="1:9" x14ac:dyDescent="0.25">
      <c r="A1518" t="s">
        <v>361</v>
      </c>
      <c r="B1518" t="s">
        <v>16</v>
      </c>
      <c r="C1518" s="1">
        <v>44573</v>
      </c>
      <c r="D1518" s="1">
        <v>45069</v>
      </c>
      <c r="E1518">
        <f>VLOOKUP(data[[#This Row],[id_campaign]],campaign[],4,FALSE)</f>
        <v>25</v>
      </c>
      <c r="F1518" t="str">
        <f>VLOOKUP(data[[#This Row],[id_campaign]],campaign[],2,FALSE)</f>
        <v>BuysViaMailOrder</v>
      </c>
      <c r="G1518" t="str">
        <f>VLOOKUP(data[[#This Row],[id_customer]],customer[],2,FALSE)</f>
        <v>Sybyl Bacher</v>
      </c>
      <c r="H1518" t="str">
        <f>data[[#This Row],[id_customer]]&amp;data[[#This Row],[id_campaign]]</f>
        <v>C0080cam07</v>
      </c>
      <c r="I1518">
        <f>DATEDIF(data[[#This Row],[join_date]],data[[#This Row],[buy_date]],"M")</f>
        <v>16</v>
      </c>
    </row>
    <row r="1519" spans="1:9" x14ac:dyDescent="0.25">
      <c r="A1519" t="s">
        <v>361</v>
      </c>
      <c r="B1519" t="s">
        <v>8</v>
      </c>
      <c r="C1519" s="1">
        <v>44773</v>
      </c>
      <c r="D1519" s="1">
        <v>44773</v>
      </c>
      <c r="E1519">
        <f>VLOOKUP(data[[#This Row],[id_campaign]],campaign[],4,FALSE)</f>
        <v>62</v>
      </c>
      <c r="F1519" t="str">
        <f>VLOOKUP(data[[#This Row],[id_campaign]],campaign[],2,FALSE)</f>
        <v>HandsetWebCapable</v>
      </c>
      <c r="G1519" t="str">
        <f>VLOOKUP(data[[#This Row],[id_customer]],customer[],2,FALSE)</f>
        <v>Sybyl Bacher</v>
      </c>
      <c r="H1519" t="str">
        <f>data[[#This Row],[id_customer]]&amp;data[[#This Row],[id_campaign]]</f>
        <v>C0080cam03</v>
      </c>
      <c r="I1519">
        <f>DATEDIF(data[[#This Row],[join_date]],data[[#This Row],[buy_date]],"M")</f>
        <v>0</v>
      </c>
    </row>
    <row r="1520" spans="1:9" x14ac:dyDescent="0.25">
      <c r="A1520" t="s">
        <v>361</v>
      </c>
      <c r="B1520" t="s">
        <v>8</v>
      </c>
      <c r="C1520" s="1">
        <v>44773</v>
      </c>
      <c r="D1520" s="1">
        <v>44805</v>
      </c>
      <c r="E1520">
        <f>VLOOKUP(data[[#This Row],[id_campaign]],campaign[],4,FALSE)</f>
        <v>62</v>
      </c>
      <c r="F1520" t="str">
        <f>VLOOKUP(data[[#This Row],[id_campaign]],campaign[],2,FALSE)</f>
        <v>HandsetWebCapable</v>
      </c>
      <c r="G1520" t="str">
        <f>VLOOKUP(data[[#This Row],[id_customer]],customer[],2,FALSE)</f>
        <v>Sybyl Bacher</v>
      </c>
      <c r="H1520" t="str">
        <f>data[[#This Row],[id_customer]]&amp;data[[#This Row],[id_campaign]]</f>
        <v>C0080cam03</v>
      </c>
      <c r="I1520">
        <f>DATEDIF(data[[#This Row],[join_date]],data[[#This Row],[buy_date]],"M")</f>
        <v>1</v>
      </c>
    </row>
    <row r="1521" spans="1:9" x14ac:dyDescent="0.25">
      <c r="A1521" t="s">
        <v>361</v>
      </c>
      <c r="B1521" t="s">
        <v>8</v>
      </c>
      <c r="C1521" s="1">
        <v>44773</v>
      </c>
      <c r="D1521" s="1">
        <v>44844</v>
      </c>
      <c r="E1521">
        <f>VLOOKUP(data[[#This Row],[id_campaign]],campaign[],4,FALSE)</f>
        <v>62</v>
      </c>
      <c r="F1521" t="str">
        <f>VLOOKUP(data[[#This Row],[id_campaign]],campaign[],2,FALSE)</f>
        <v>HandsetWebCapable</v>
      </c>
      <c r="G1521" t="str">
        <f>VLOOKUP(data[[#This Row],[id_customer]],customer[],2,FALSE)</f>
        <v>Sybyl Bacher</v>
      </c>
      <c r="H1521" t="str">
        <f>data[[#This Row],[id_customer]]&amp;data[[#This Row],[id_campaign]]</f>
        <v>C0080cam03</v>
      </c>
      <c r="I1521">
        <f>DATEDIF(data[[#This Row],[join_date]],data[[#This Row],[buy_date]],"M")</f>
        <v>2</v>
      </c>
    </row>
    <row r="1522" spans="1:9" x14ac:dyDescent="0.25">
      <c r="A1522" t="s">
        <v>361</v>
      </c>
      <c r="B1522" t="s">
        <v>8</v>
      </c>
      <c r="C1522" s="1">
        <v>44773</v>
      </c>
      <c r="D1522" s="1">
        <v>44866</v>
      </c>
      <c r="E1522">
        <f>VLOOKUP(data[[#This Row],[id_campaign]],campaign[],4,FALSE)</f>
        <v>62</v>
      </c>
      <c r="F1522" t="str">
        <f>VLOOKUP(data[[#This Row],[id_campaign]],campaign[],2,FALSE)</f>
        <v>HandsetWebCapable</v>
      </c>
      <c r="G1522" t="str">
        <f>VLOOKUP(data[[#This Row],[id_customer]],customer[],2,FALSE)</f>
        <v>Sybyl Bacher</v>
      </c>
      <c r="H1522" t="str">
        <f>data[[#This Row],[id_customer]]&amp;data[[#This Row],[id_campaign]]</f>
        <v>C0080cam03</v>
      </c>
      <c r="I1522">
        <f>DATEDIF(data[[#This Row],[join_date]],data[[#This Row],[buy_date]],"M")</f>
        <v>3</v>
      </c>
    </row>
    <row r="1523" spans="1:9" x14ac:dyDescent="0.25">
      <c r="A1523" t="s">
        <v>361</v>
      </c>
      <c r="B1523" t="s">
        <v>8</v>
      </c>
      <c r="C1523" s="1">
        <v>44773</v>
      </c>
      <c r="D1523" s="1">
        <v>44926</v>
      </c>
      <c r="E1523">
        <f>VLOOKUP(data[[#This Row],[id_campaign]],campaign[],4,FALSE)</f>
        <v>62</v>
      </c>
      <c r="F1523" t="str">
        <f>VLOOKUP(data[[#This Row],[id_campaign]],campaign[],2,FALSE)</f>
        <v>HandsetWebCapable</v>
      </c>
      <c r="G1523" t="str">
        <f>VLOOKUP(data[[#This Row],[id_customer]],customer[],2,FALSE)</f>
        <v>Sybyl Bacher</v>
      </c>
      <c r="H1523" t="str">
        <f>data[[#This Row],[id_customer]]&amp;data[[#This Row],[id_campaign]]</f>
        <v>C0080cam03</v>
      </c>
      <c r="I1523">
        <f>DATEDIF(data[[#This Row],[join_date]],data[[#This Row],[buy_date]],"M")</f>
        <v>5</v>
      </c>
    </row>
    <row r="1524" spans="1:9" x14ac:dyDescent="0.25">
      <c r="A1524" t="s">
        <v>361</v>
      </c>
      <c r="B1524" t="s">
        <v>8</v>
      </c>
      <c r="C1524" s="1">
        <v>44773</v>
      </c>
      <c r="D1524" s="1">
        <v>44992</v>
      </c>
      <c r="E1524">
        <f>VLOOKUP(data[[#This Row],[id_campaign]],campaign[],4,FALSE)</f>
        <v>62</v>
      </c>
      <c r="F1524" t="str">
        <f>VLOOKUP(data[[#This Row],[id_campaign]],campaign[],2,FALSE)</f>
        <v>HandsetWebCapable</v>
      </c>
      <c r="G1524" t="str">
        <f>VLOOKUP(data[[#This Row],[id_customer]],customer[],2,FALSE)</f>
        <v>Sybyl Bacher</v>
      </c>
      <c r="H1524" t="str">
        <f>data[[#This Row],[id_customer]]&amp;data[[#This Row],[id_campaign]]</f>
        <v>C0080cam03</v>
      </c>
      <c r="I1524">
        <f>DATEDIF(data[[#This Row],[join_date]],data[[#This Row],[buy_date]],"M")</f>
        <v>7</v>
      </c>
    </row>
    <row r="1525" spans="1:9" x14ac:dyDescent="0.25">
      <c r="A1525" t="s">
        <v>361</v>
      </c>
      <c r="B1525" t="s">
        <v>8</v>
      </c>
      <c r="C1525" s="1">
        <v>44773</v>
      </c>
      <c r="D1525" s="1">
        <v>45017</v>
      </c>
      <c r="E1525">
        <f>VLOOKUP(data[[#This Row],[id_campaign]],campaign[],4,FALSE)</f>
        <v>62</v>
      </c>
      <c r="F1525" t="str">
        <f>VLOOKUP(data[[#This Row],[id_campaign]],campaign[],2,FALSE)</f>
        <v>HandsetWebCapable</v>
      </c>
      <c r="G1525" t="str">
        <f>VLOOKUP(data[[#This Row],[id_customer]],customer[],2,FALSE)</f>
        <v>Sybyl Bacher</v>
      </c>
      <c r="H1525" t="str">
        <f>data[[#This Row],[id_customer]]&amp;data[[#This Row],[id_campaign]]</f>
        <v>C0080cam03</v>
      </c>
      <c r="I1525">
        <f>DATEDIF(data[[#This Row],[join_date]],data[[#This Row],[buy_date]],"M")</f>
        <v>8</v>
      </c>
    </row>
    <row r="1526" spans="1:9" x14ac:dyDescent="0.25">
      <c r="A1526" t="s">
        <v>361</v>
      </c>
      <c r="B1526" t="s">
        <v>8</v>
      </c>
      <c r="C1526" s="1">
        <v>44773</v>
      </c>
      <c r="D1526" s="1">
        <v>45060</v>
      </c>
      <c r="E1526">
        <f>VLOOKUP(data[[#This Row],[id_campaign]],campaign[],4,FALSE)</f>
        <v>62</v>
      </c>
      <c r="F1526" t="str">
        <f>VLOOKUP(data[[#This Row],[id_campaign]],campaign[],2,FALSE)</f>
        <v>HandsetWebCapable</v>
      </c>
      <c r="G1526" t="str">
        <f>VLOOKUP(data[[#This Row],[id_customer]],customer[],2,FALSE)</f>
        <v>Sybyl Bacher</v>
      </c>
      <c r="H1526" t="str">
        <f>data[[#This Row],[id_customer]]&amp;data[[#This Row],[id_campaign]]</f>
        <v>C0080cam03</v>
      </c>
      <c r="I1526">
        <f>DATEDIF(data[[#This Row],[join_date]],data[[#This Row],[buy_date]],"M")</f>
        <v>9</v>
      </c>
    </row>
    <row r="1527" spans="1:9" x14ac:dyDescent="0.25">
      <c r="A1527" t="s">
        <v>361</v>
      </c>
      <c r="B1527" t="s">
        <v>24</v>
      </c>
      <c r="C1527" s="1">
        <v>44842</v>
      </c>
      <c r="D1527" s="1">
        <v>44842</v>
      </c>
      <c r="E1527">
        <f>VLOOKUP(data[[#This Row],[id_campaign]],campaign[],4,FALSE)</f>
        <v>62</v>
      </c>
      <c r="F1527" t="str">
        <f>VLOOKUP(data[[#This Row],[id_campaign]],campaign[],2,FALSE)</f>
        <v>OwnsComputer</v>
      </c>
      <c r="G1527" t="str">
        <f>VLOOKUP(data[[#This Row],[id_customer]],customer[],2,FALSE)</f>
        <v>Sybyl Bacher</v>
      </c>
      <c r="H1527" t="str">
        <f>data[[#This Row],[id_customer]]&amp;data[[#This Row],[id_campaign]]</f>
        <v>C0080cam11</v>
      </c>
      <c r="I1527">
        <f>DATEDIF(data[[#This Row],[join_date]],data[[#This Row],[buy_date]],"M")</f>
        <v>0</v>
      </c>
    </row>
    <row r="1528" spans="1:9" x14ac:dyDescent="0.25">
      <c r="A1528" t="s">
        <v>361</v>
      </c>
      <c r="B1528" t="s">
        <v>24</v>
      </c>
      <c r="C1528" s="1">
        <v>44842</v>
      </c>
      <c r="D1528" s="1">
        <v>44907</v>
      </c>
      <c r="E1528">
        <f>VLOOKUP(data[[#This Row],[id_campaign]],campaign[],4,FALSE)</f>
        <v>62</v>
      </c>
      <c r="F1528" t="str">
        <f>VLOOKUP(data[[#This Row],[id_campaign]],campaign[],2,FALSE)</f>
        <v>OwnsComputer</v>
      </c>
      <c r="G1528" t="str">
        <f>VLOOKUP(data[[#This Row],[id_customer]],customer[],2,FALSE)</f>
        <v>Sybyl Bacher</v>
      </c>
      <c r="H1528" t="str">
        <f>data[[#This Row],[id_customer]]&amp;data[[#This Row],[id_campaign]]</f>
        <v>C0080cam11</v>
      </c>
      <c r="I1528">
        <f>DATEDIF(data[[#This Row],[join_date]],data[[#This Row],[buy_date]],"M")</f>
        <v>2</v>
      </c>
    </row>
    <row r="1529" spans="1:9" x14ac:dyDescent="0.25">
      <c r="A1529" t="s">
        <v>361</v>
      </c>
      <c r="B1529" t="s">
        <v>24</v>
      </c>
      <c r="C1529" s="1">
        <v>44842</v>
      </c>
      <c r="D1529" s="1">
        <v>44942</v>
      </c>
      <c r="E1529">
        <f>VLOOKUP(data[[#This Row],[id_campaign]],campaign[],4,FALSE)</f>
        <v>62</v>
      </c>
      <c r="F1529" t="str">
        <f>VLOOKUP(data[[#This Row],[id_campaign]],campaign[],2,FALSE)</f>
        <v>OwnsComputer</v>
      </c>
      <c r="G1529" t="str">
        <f>VLOOKUP(data[[#This Row],[id_customer]],customer[],2,FALSE)</f>
        <v>Sybyl Bacher</v>
      </c>
      <c r="H1529" t="str">
        <f>data[[#This Row],[id_customer]]&amp;data[[#This Row],[id_campaign]]</f>
        <v>C0080cam11</v>
      </c>
      <c r="I1529">
        <f>DATEDIF(data[[#This Row],[join_date]],data[[#This Row],[buy_date]],"M")</f>
        <v>3</v>
      </c>
    </row>
    <row r="1530" spans="1:9" x14ac:dyDescent="0.25">
      <c r="A1530" t="s">
        <v>361</v>
      </c>
      <c r="B1530" t="s">
        <v>24</v>
      </c>
      <c r="C1530" s="1">
        <v>44842</v>
      </c>
      <c r="D1530" s="1">
        <v>45006</v>
      </c>
      <c r="E1530">
        <f>VLOOKUP(data[[#This Row],[id_campaign]],campaign[],4,FALSE)</f>
        <v>62</v>
      </c>
      <c r="F1530" t="str">
        <f>VLOOKUP(data[[#This Row],[id_campaign]],campaign[],2,FALSE)</f>
        <v>OwnsComputer</v>
      </c>
      <c r="G1530" t="str">
        <f>VLOOKUP(data[[#This Row],[id_customer]],customer[],2,FALSE)</f>
        <v>Sybyl Bacher</v>
      </c>
      <c r="H1530" t="str">
        <f>data[[#This Row],[id_customer]]&amp;data[[#This Row],[id_campaign]]</f>
        <v>C0080cam11</v>
      </c>
      <c r="I1530">
        <f>DATEDIF(data[[#This Row],[join_date]],data[[#This Row],[buy_date]],"M")</f>
        <v>5</v>
      </c>
    </row>
    <row r="1531" spans="1:9" x14ac:dyDescent="0.25">
      <c r="A1531" t="s">
        <v>361</v>
      </c>
      <c r="B1531" t="s">
        <v>24</v>
      </c>
      <c r="C1531" s="1">
        <v>44842</v>
      </c>
      <c r="D1531" s="1">
        <v>45024</v>
      </c>
      <c r="E1531">
        <f>VLOOKUP(data[[#This Row],[id_campaign]],campaign[],4,FALSE)</f>
        <v>62</v>
      </c>
      <c r="F1531" t="str">
        <f>VLOOKUP(data[[#This Row],[id_campaign]],campaign[],2,FALSE)</f>
        <v>OwnsComputer</v>
      </c>
      <c r="G1531" t="str">
        <f>VLOOKUP(data[[#This Row],[id_customer]],customer[],2,FALSE)</f>
        <v>Sybyl Bacher</v>
      </c>
      <c r="H1531" t="str">
        <f>data[[#This Row],[id_customer]]&amp;data[[#This Row],[id_campaign]]</f>
        <v>C0080cam11</v>
      </c>
      <c r="I1531">
        <f>DATEDIF(data[[#This Row],[join_date]],data[[#This Row],[buy_date]],"M")</f>
        <v>6</v>
      </c>
    </row>
    <row r="1532" spans="1:9" x14ac:dyDescent="0.25">
      <c r="A1532" t="s">
        <v>361</v>
      </c>
      <c r="B1532" t="s">
        <v>24</v>
      </c>
      <c r="C1532" s="1">
        <v>44842</v>
      </c>
      <c r="D1532" s="1">
        <v>45061</v>
      </c>
      <c r="E1532">
        <f>VLOOKUP(data[[#This Row],[id_campaign]],campaign[],4,FALSE)</f>
        <v>62</v>
      </c>
      <c r="F1532" t="str">
        <f>VLOOKUP(data[[#This Row],[id_campaign]],campaign[],2,FALSE)</f>
        <v>OwnsComputer</v>
      </c>
      <c r="G1532" t="str">
        <f>VLOOKUP(data[[#This Row],[id_customer]],customer[],2,FALSE)</f>
        <v>Sybyl Bacher</v>
      </c>
      <c r="H1532" t="str">
        <f>data[[#This Row],[id_customer]]&amp;data[[#This Row],[id_campaign]]</f>
        <v>C0080cam11</v>
      </c>
      <c r="I1532">
        <f>DATEDIF(data[[#This Row],[join_date]],data[[#This Row],[buy_date]],"M")</f>
        <v>7</v>
      </c>
    </row>
    <row r="1533" spans="1:9" x14ac:dyDescent="0.25">
      <c r="A1533" t="s">
        <v>365</v>
      </c>
      <c r="B1533" t="s">
        <v>30</v>
      </c>
      <c r="C1533" s="1">
        <v>44809</v>
      </c>
      <c r="D1533" s="1">
        <v>44809</v>
      </c>
      <c r="E1533">
        <f>VLOOKUP(data[[#This Row],[id_campaign]],campaign[],4,FALSE)</f>
        <v>28</v>
      </c>
      <c r="F1533" t="str">
        <f>VLOOKUP(data[[#This Row],[id_campaign]],campaign[],2,FALSE)</f>
        <v>NotNewCellphoneUser</v>
      </c>
      <c r="G1533" t="str">
        <f>VLOOKUP(data[[#This Row],[id_customer]],customer[],2,FALSE)</f>
        <v>Simonette Hanmer</v>
      </c>
      <c r="H1533" t="str">
        <f>data[[#This Row],[id_customer]]&amp;data[[#This Row],[id_campaign]]</f>
        <v>C0081cam14</v>
      </c>
      <c r="I1533">
        <f>DATEDIF(data[[#This Row],[join_date]],data[[#This Row],[buy_date]],"M")</f>
        <v>0</v>
      </c>
    </row>
    <row r="1534" spans="1:9" x14ac:dyDescent="0.25">
      <c r="A1534" t="s">
        <v>365</v>
      </c>
      <c r="B1534" t="s">
        <v>30</v>
      </c>
      <c r="C1534" s="1">
        <v>44809</v>
      </c>
      <c r="D1534" s="1">
        <v>44850</v>
      </c>
      <c r="E1534">
        <f>VLOOKUP(data[[#This Row],[id_campaign]],campaign[],4,FALSE)</f>
        <v>28</v>
      </c>
      <c r="F1534" t="str">
        <f>VLOOKUP(data[[#This Row],[id_campaign]],campaign[],2,FALSE)</f>
        <v>NotNewCellphoneUser</v>
      </c>
      <c r="G1534" t="str">
        <f>VLOOKUP(data[[#This Row],[id_customer]],customer[],2,FALSE)</f>
        <v>Simonette Hanmer</v>
      </c>
      <c r="H1534" t="str">
        <f>data[[#This Row],[id_customer]]&amp;data[[#This Row],[id_campaign]]</f>
        <v>C0081cam14</v>
      </c>
      <c r="I1534">
        <f>DATEDIF(data[[#This Row],[join_date]],data[[#This Row],[buy_date]],"M")</f>
        <v>1</v>
      </c>
    </row>
    <row r="1535" spans="1:9" x14ac:dyDescent="0.25">
      <c r="A1535" t="s">
        <v>365</v>
      </c>
      <c r="B1535" t="s">
        <v>30</v>
      </c>
      <c r="C1535" s="1">
        <v>44809</v>
      </c>
      <c r="D1535" s="1">
        <v>44940</v>
      </c>
      <c r="E1535">
        <f>VLOOKUP(data[[#This Row],[id_campaign]],campaign[],4,FALSE)</f>
        <v>28</v>
      </c>
      <c r="F1535" t="str">
        <f>VLOOKUP(data[[#This Row],[id_campaign]],campaign[],2,FALSE)</f>
        <v>NotNewCellphoneUser</v>
      </c>
      <c r="G1535" t="str">
        <f>VLOOKUP(data[[#This Row],[id_customer]],customer[],2,FALSE)</f>
        <v>Simonette Hanmer</v>
      </c>
      <c r="H1535" t="str">
        <f>data[[#This Row],[id_customer]]&amp;data[[#This Row],[id_campaign]]</f>
        <v>C0081cam14</v>
      </c>
      <c r="I1535">
        <f>DATEDIF(data[[#This Row],[join_date]],data[[#This Row],[buy_date]],"M")</f>
        <v>4</v>
      </c>
    </row>
    <row r="1536" spans="1:9" x14ac:dyDescent="0.25">
      <c r="A1536" t="s">
        <v>365</v>
      </c>
      <c r="B1536" t="s">
        <v>30</v>
      </c>
      <c r="C1536" s="1">
        <v>44809</v>
      </c>
      <c r="D1536" s="1">
        <v>44994</v>
      </c>
      <c r="E1536">
        <f>VLOOKUP(data[[#This Row],[id_campaign]],campaign[],4,FALSE)</f>
        <v>28</v>
      </c>
      <c r="F1536" t="str">
        <f>VLOOKUP(data[[#This Row],[id_campaign]],campaign[],2,FALSE)</f>
        <v>NotNewCellphoneUser</v>
      </c>
      <c r="G1536" t="str">
        <f>VLOOKUP(data[[#This Row],[id_customer]],customer[],2,FALSE)</f>
        <v>Simonette Hanmer</v>
      </c>
      <c r="H1536" t="str">
        <f>data[[#This Row],[id_customer]]&amp;data[[#This Row],[id_campaign]]</f>
        <v>C0081cam14</v>
      </c>
      <c r="I1536">
        <f>DATEDIF(data[[#This Row],[join_date]],data[[#This Row],[buy_date]],"M")</f>
        <v>6</v>
      </c>
    </row>
    <row r="1537" spans="1:9" x14ac:dyDescent="0.25">
      <c r="A1537" t="s">
        <v>365</v>
      </c>
      <c r="B1537" t="s">
        <v>30</v>
      </c>
      <c r="C1537" s="1">
        <v>44809</v>
      </c>
      <c r="D1537" s="1">
        <v>45025</v>
      </c>
      <c r="E1537">
        <f>VLOOKUP(data[[#This Row],[id_campaign]],campaign[],4,FALSE)</f>
        <v>28</v>
      </c>
      <c r="F1537" t="str">
        <f>VLOOKUP(data[[#This Row],[id_campaign]],campaign[],2,FALSE)</f>
        <v>NotNewCellphoneUser</v>
      </c>
      <c r="G1537" t="str">
        <f>VLOOKUP(data[[#This Row],[id_customer]],customer[],2,FALSE)</f>
        <v>Simonette Hanmer</v>
      </c>
      <c r="H1537" t="str">
        <f>data[[#This Row],[id_customer]]&amp;data[[#This Row],[id_campaign]]</f>
        <v>C0081cam14</v>
      </c>
      <c r="I1537">
        <f>DATEDIF(data[[#This Row],[join_date]],data[[#This Row],[buy_date]],"M")</f>
        <v>7</v>
      </c>
    </row>
    <row r="1538" spans="1:9" x14ac:dyDescent="0.25">
      <c r="A1538" t="s">
        <v>365</v>
      </c>
      <c r="B1538" t="s">
        <v>30</v>
      </c>
      <c r="C1538" s="1">
        <v>44809</v>
      </c>
      <c r="D1538" s="1">
        <v>45065</v>
      </c>
      <c r="E1538">
        <f>VLOOKUP(data[[#This Row],[id_campaign]],campaign[],4,FALSE)</f>
        <v>28</v>
      </c>
      <c r="F1538" t="str">
        <f>VLOOKUP(data[[#This Row],[id_campaign]],campaign[],2,FALSE)</f>
        <v>NotNewCellphoneUser</v>
      </c>
      <c r="G1538" t="str">
        <f>VLOOKUP(data[[#This Row],[id_customer]],customer[],2,FALSE)</f>
        <v>Simonette Hanmer</v>
      </c>
      <c r="H1538" t="str">
        <f>data[[#This Row],[id_customer]]&amp;data[[#This Row],[id_campaign]]</f>
        <v>C0081cam14</v>
      </c>
      <c r="I1538">
        <f>DATEDIF(data[[#This Row],[join_date]],data[[#This Row],[buy_date]],"M")</f>
        <v>8</v>
      </c>
    </row>
    <row r="1539" spans="1:9" x14ac:dyDescent="0.25">
      <c r="A1539" t="s">
        <v>365</v>
      </c>
      <c r="B1539" t="s">
        <v>24</v>
      </c>
      <c r="C1539" s="1">
        <v>45020</v>
      </c>
      <c r="D1539" s="1">
        <v>45020</v>
      </c>
      <c r="E1539">
        <f>VLOOKUP(data[[#This Row],[id_campaign]],campaign[],4,FALSE)</f>
        <v>62</v>
      </c>
      <c r="F1539" t="str">
        <f>VLOOKUP(data[[#This Row],[id_campaign]],campaign[],2,FALSE)</f>
        <v>OwnsComputer</v>
      </c>
      <c r="G1539" t="str">
        <f>VLOOKUP(data[[#This Row],[id_customer]],customer[],2,FALSE)</f>
        <v>Simonette Hanmer</v>
      </c>
      <c r="H1539" t="str">
        <f>data[[#This Row],[id_customer]]&amp;data[[#This Row],[id_campaign]]</f>
        <v>C0081cam11</v>
      </c>
      <c r="I1539">
        <f>DATEDIF(data[[#This Row],[join_date]],data[[#This Row],[buy_date]],"M")</f>
        <v>0</v>
      </c>
    </row>
    <row r="1540" spans="1:9" x14ac:dyDescent="0.25">
      <c r="A1540" t="s">
        <v>365</v>
      </c>
      <c r="B1540" t="s">
        <v>24</v>
      </c>
      <c r="C1540" s="1">
        <v>45020</v>
      </c>
      <c r="D1540" s="1">
        <v>45052</v>
      </c>
      <c r="E1540">
        <f>VLOOKUP(data[[#This Row],[id_campaign]],campaign[],4,FALSE)</f>
        <v>62</v>
      </c>
      <c r="F1540" t="str">
        <f>VLOOKUP(data[[#This Row],[id_campaign]],campaign[],2,FALSE)</f>
        <v>OwnsComputer</v>
      </c>
      <c r="G1540" t="str">
        <f>VLOOKUP(data[[#This Row],[id_customer]],customer[],2,FALSE)</f>
        <v>Simonette Hanmer</v>
      </c>
      <c r="H1540" t="str">
        <f>data[[#This Row],[id_customer]]&amp;data[[#This Row],[id_campaign]]</f>
        <v>C0081cam11</v>
      </c>
      <c r="I1540">
        <f>DATEDIF(data[[#This Row],[join_date]],data[[#This Row],[buy_date]],"M")</f>
        <v>1</v>
      </c>
    </row>
    <row r="1541" spans="1:9" x14ac:dyDescent="0.25">
      <c r="A1541" t="s">
        <v>365</v>
      </c>
      <c r="B1541" t="s">
        <v>22</v>
      </c>
      <c r="C1541" s="1">
        <v>45022</v>
      </c>
      <c r="D1541" s="1">
        <v>45022</v>
      </c>
      <c r="E1541">
        <f>VLOOKUP(data[[#This Row],[id_campaign]],campaign[],4,FALSE)</f>
        <v>66</v>
      </c>
      <c r="F1541" t="str">
        <f>VLOOKUP(data[[#This Row],[id_campaign]],campaign[],2,FALSE)</f>
        <v>NonUSTravel</v>
      </c>
      <c r="G1541" t="str">
        <f>VLOOKUP(data[[#This Row],[id_customer]],customer[],2,FALSE)</f>
        <v>Simonette Hanmer</v>
      </c>
      <c r="H1541" t="str">
        <f>data[[#This Row],[id_customer]]&amp;data[[#This Row],[id_campaign]]</f>
        <v>C0081cam10</v>
      </c>
      <c r="I1541">
        <f>DATEDIF(data[[#This Row],[join_date]],data[[#This Row],[buy_date]],"M")</f>
        <v>0</v>
      </c>
    </row>
    <row r="1542" spans="1:9" x14ac:dyDescent="0.25">
      <c r="A1542" t="s">
        <v>365</v>
      </c>
      <c r="B1542" t="s">
        <v>22</v>
      </c>
      <c r="C1542" s="1">
        <v>45022</v>
      </c>
      <c r="D1542" s="1">
        <v>45057</v>
      </c>
      <c r="E1542">
        <f>VLOOKUP(data[[#This Row],[id_campaign]],campaign[],4,FALSE)</f>
        <v>66</v>
      </c>
      <c r="F1542" t="str">
        <f>VLOOKUP(data[[#This Row],[id_campaign]],campaign[],2,FALSE)</f>
        <v>NonUSTravel</v>
      </c>
      <c r="G1542" t="str">
        <f>VLOOKUP(data[[#This Row],[id_customer]],customer[],2,FALSE)</f>
        <v>Simonette Hanmer</v>
      </c>
      <c r="H1542" t="str">
        <f>data[[#This Row],[id_customer]]&amp;data[[#This Row],[id_campaign]]</f>
        <v>C0081cam10</v>
      </c>
      <c r="I1542">
        <f>DATEDIF(data[[#This Row],[join_date]],data[[#This Row],[buy_date]],"M")</f>
        <v>1</v>
      </c>
    </row>
    <row r="1543" spans="1:9" x14ac:dyDescent="0.25">
      <c r="A1543" t="s">
        <v>369</v>
      </c>
      <c r="B1543" t="s">
        <v>10</v>
      </c>
      <c r="C1543" s="1">
        <v>44643</v>
      </c>
      <c r="D1543" s="1">
        <v>44643</v>
      </c>
      <c r="E1543">
        <f>VLOOKUP(data[[#This Row],[id_campaign]],campaign[],4,FALSE)</f>
        <v>26</v>
      </c>
      <c r="F1543" t="str">
        <f>VLOOKUP(data[[#This Row],[id_campaign]],campaign[],2,FALSE)</f>
        <v>TruckOwner</v>
      </c>
      <c r="G1543" t="str">
        <f>VLOOKUP(data[[#This Row],[id_customer]],customer[],2,FALSE)</f>
        <v>Conrado Greenwood</v>
      </c>
      <c r="H1543" t="str">
        <f>data[[#This Row],[id_customer]]&amp;data[[#This Row],[id_campaign]]</f>
        <v>C0082cam04</v>
      </c>
      <c r="I1543">
        <f>DATEDIF(data[[#This Row],[join_date]],data[[#This Row],[buy_date]],"M")</f>
        <v>0</v>
      </c>
    </row>
    <row r="1544" spans="1:9" x14ac:dyDescent="0.25">
      <c r="A1544" t="s">
        <v>369</v>
      </c>
      <c r="B1544" t="s">
        <v>10</v>
      </c>
      <c r="C1544" s="1">
        <v>44643</v>
      </c>
      <c r="D1544" s="1">
        <v>44717</v>
      </c>
      <c r="E1544">
        <f>VLOOKUP(data[[#This Row],[id_campaign]],campaign[],4,FALSE)</f>
        <v>26</v>
      </c>
      <c r="F1544" t="str">
        <f>VLOOKUP(data[[#This Row],[id_campaign]],campaign[],2,FALSE)</f>
        <v>TruckOwner</v>
      </c>
      <c r="G1544" t="str">
        <f>VLOOKUP(data[[#This Row],[id_customer]],customer[],2,FALSE)</f>
        <v>Conrado Greenwood</v>
      </c>
      <c r="H1544" t="str">
        <f>data[[#This Row],[id_customer]]&amp;data[[#This Row],[id_campaign]]</f>
        <v>C0082cam04</v>
      </c>
      <c r="I1544">
        <f>DATEDIF(data[[#This Row],[join_date]],data[[#This Row],[buy_date]],"M")</f>
        <v>2</v>
      </c>
    </row>
    <row r="1545" spans="1:9" x14ac:dyDescent="0.25">
      <c r="A1545" t="s">
        <v>369</v>
      </c>
      <c r="B1545" t="s">
        <v>10</v>
      </c>
      <c r="C1545" s="1">
        <v>44643</v>
      </c>
      <c r="D1545" s="1">
        <v>44772</v>
      </c>
      <c r="E1545">
        <f>VLOOKUP(data[[#This Row],[id_campaign]],campaign[],4,FALSE)</f>
        <v>26</v>
      </c>
      <c r="F1545" t="str">
        <f>VLOOKUP(data[[#This Row],[id_campaign]],campaign[],2,FALSE)</f>
        <v>TruckOwner</v>
      </c>
      <c r="G1545" t="str">
        <f>VLOOKUP(data[[#This Row],[id_customer]],customer[],2,FALSE)</f>
        <v>Conrado Greenwood</v>
      </c>
      <c r="H1545" t="str">
        <f>data[[#This Row],[id_customer]]&amp;data[[#This Row],[id_campaign]]</f>
        <v>C0082cam04</v>
      </c>
      <c r="I1545">
        <f>DATEDIF(data[[#This Row],[join_date]],data[[#This Row],[buy_date]],"M")</f>
        <v>4</v>
      </c>
    </row>
    <row r="1546" spans="1:9" x14ac:dyDescent="0.25">
      <c r="A1546" t="s">
        <v>369</v>
      </c>
      <c r="B1546" t="s">
        <v>10</v>
      </c>
      <c r="C1546" s="1">
        <v>44643</v>
      </c>
      <c r="D1546" s="1">
        <v>44839</v>
      </c>
      <c r="E1546">
        <f>VLOOKUP(data[[#This Row],[id_campaign]],campaign[],4,FALSE)</f>
        <v>26</v>
      </c>
      <c r="F1546" t="str">
        <f>VLOOKUP(data[[#This Row],[id_campaign]],campaign[],2,FALSE)</f>
        <v>TruckOwner</v>
      </c>
      <c r="G1546" t="str">
        <f>VLOOKUP(data[[#This Row],[id_customer]],customer[],2,FALSE)</f>
        <v>Conrado Greenwood</v>
      </c>
      <c r="H1546" t="str">
        <f>data[[#This Row],[id_customer]]&amp;data[[#This Row],[id_campaign]]</f>
        <v>C0082cam04</v>
      </c>
      <c r="I1546">
        <f>DATEDIF(data[[#This Row],[join_date]],data[[#This Row],[buy_date]],"M")</f>
        <v>6</v>
      </c>
    </row>
    <row r="1547" spans="1:9" x14ac:dyDescent="0.25">
      <c r="A1547" t="s">
        <v>369</v>
      </c>
      <c r="B1547" t="s">
        <v>10</v>
      </c>
      <c r="C1547" s="1">
        <v>44643</v>
      </c>
      <c r="D1547" s="1">
        <v>44919</v>
      </c>
      <c r="E1547">
        <f>VLOOKUP(data[[#This Row],[id_campaign]],campaign[],4,FALSE)</f>
        <v>26</v>
      </c>
      <c r="F1547" t="str">
        <f>VLOOKUP(data[[#This Row],[id_campaign]],campaign[],2,FALSE)</f>
        <v>TruckOwner</v>
      </c>
      <c r="G1547" t="str">
        <f>VLOOKUP(data[[#This Row],[id_customer]],customer[],2,FALSE)</f>
        <v>Conrado Greenwood</v>
      </c>
      <c r="H1547" t="str">
        <f>data[[#This Row],[id_customer]]&amp;data[[#This Row],[id_campaign]]</f>
        <v>C0082cam04</v>
      </c>
      <c r="I1547">
        <f>DATEDIF(data[[#This Row],[join_date]],data[[#This Row],[buy_date]],"M")</f>
        <v>9</v>
      </c>
    </row>
    <row r="1548" spans="1:9" x14ac:dyDescent="0.25">
      <c r="A1548" t="s">
        <v>369</v>
      </c>
      <c r="B1548" t="s">
        <v>10</v>
      </c>
      <c r="C1548" s="1">
        <v>44643</v>
      </c>
      <c r="D1548" s="1">
        <v>44959</v>
      </c>
      <c r="E1548">
        <f>VLOOKUP(data[[#This Row],[id_campaign]],campaign[],4,FALSE)</f>
        <v>26</v>
      </c>
      <c r="F1548" t="str">
        <f>VLOOKUP(data[[#This Row],[id_campaign]],campaign[],2,FALSE)</f>
        <v>TruckOwner</v>
      </c>
      <c r="G1548" t="str">
        <f>VLOOKUP(data[[#This Row],[id_customer]],customer[],2,FALSE)</f>
        <v>Conrado Greenwood</v>
      </c>
      <c r="H1548" t="str">
        <f>data[[#This Row],[id_customer]]&amp;data[[#This Row],[id_campaign]]</f>
        <v>C0082cam04</v>
      </c>
      <c r="I1548">
        <f>DATEDIF(data[[#This Row],[join_date]],data[[#This Row],[buy_date]],"M")</f>
        <v>10</v>
      </c>
    </row>
    <row r="1549" spans="1:9" x14ac:dyDescent="0.25">
      <c r="A1549" t="s">
        <v>369</v>
      </c>
      <c r="B1549" t="s">
        <v>10</v>
      </c>
      <c r="C1549" s="1">
        <v>44643</v>
      </c>
      <c r="D1549" s="1">
        <v>45016</v>
      </c>
      <c r="E1549">
        <f>VLOOKUP(data[[#This Row],[id_campaign]],campaign[],4,FALSE)</f>
        <v>26</v>
      </c>
      <c r="F1549" t="str">
        <f>VLOOKUP(data[[#This Row],[id_campaign]],campaign[],2,FALSE)</f>
        <v>TruckOwner</v>
      </c>
      <c r="G1549" t="str">
        <f>VLOOKUP(data[[#This Row],[id_customer]],customer[],2,FALSE)</f>
        <v>Conrado Greenwood</v>
      </c>
      <c r="H1549" t="str">
        <f>data[[#This Row],[id_customer]]&amp;data[[#This Row],[id_campaign]]</f>
        <v>C0082cam04</v>
      </c>
      <c r="I1549">
        <f>DATEDIF(data[[#This Row],[join_date]],data[[#This Row],[buy_date]],"M")</f>
        <v>12</v>
      </c>
    </row>
    <row r="1550" spans="1:9" x14ac:dyDescent="0.25">
      <c r="A1550" t="s">
        <v>369</v>
      </c>
      <c r="B1550" t="s">
        <v>10</v>
      </c>
      <c r="C1550" s="1">
        <v>44643</v>
      </c>
      <c r="D1550" s="1">
        <v>45078</v>
      </c>
      <c r="E1550">
        <f>VLOOKUP(data[[#This Row],[id_campaign]],campaign[],4,FALSE)</f>
        <v>26</v>
      </c>
      <c r="F1550" t="str">
        <f>VLOOKUP(data[[#This Row],[id_campaign]],campaign[],2,FALSE)</f>
        <v>TruckOwner</v>
      </c>
      <c r="G1550" t="str">
        <f>VLOOKUP(data[[#This Row],[id_customer]],customer[],2,FALSE)</f>
        <v>Conrado Greenwood</v>
      </c>
      <c r="H1550" t="str">
        <f>data[[#This Row],[id_customer]]&amp;data[[#This Row],[id_campaign]]</f>
        <v>C0082cam04</v>
      </c>
      <c r="I1550">
        <f>DATEDIF(data[[#This Row],[join_date]],data[[#This Row],[buy_date]],"M")</f>
        <v>14</v>
      </c>
    </row>
    <row r="1551" spans="1:9" x14ac:dyDescent="0.25">
      <c r="A1551" t="s">
        <v>369</v>
      </c>
      <c r="B1551" t="s">
        <v>28</v>
      </c>
      <c r="C1551" s="1">
        <v>44714</v>
      </c>
      <c r="D1551" s="1">
        <v>44714</v>
      </c>
      <c r="E1551">
        <f>VLOOKUP(data[[#This Row],[id_campaign]],campaign[],4,FALSE)</f>
        <v>25</v>
      </c>
      <c r="F1551" t="str">
        <f>VLOOKUP(data[[#This Row],[id_campaign]],campaign[],2,FALSE)</f>
        <v>NewCellphoneUser</v>
      </c>
      <c r="G1551" t="str">
        <f>VLOOKUP(data[[#This Row],[id_customer]],customer[],2,FALSE)</f>
        <v>Conrado Greenwood</v>
      </c>
      <c r="H1551" t="str">
        <f>data[[#This Row],[id_customer]]&amp;data[[#This Row],[id_campaign]]</f>
        <v>C0082cam13</v>
      </c>
      <c r="I1551">
        <f>DATEDIF(data[[#This Row],[join_date]],data[[#This Row],[buy_date]],"M")</f>
        <v>0</v>
      </c>
    </row>
    <row r="1552" spans="1:9" x14ac:dyDescent="0.25">
      <c r="A1552" t="s">
        <v>369</v>
      </c>
      <c r="B1552" t="s">
        <v>28</v>
      </c>
      <c r="C1552" s="1">
        <v>44714</v>
      </c>
      <c r="D1552" s="1">
        <v>44750</v>
      </c>
      <c r="E1552">
        <f>VLOOKUP(data[[#This Row],[id_campaign]],campaign[],4,FALSE)</f>
        <v>25</v>
      </c>
      <c r="F1552" t="str">
        <f>VLOOKUP(data[[#This Row],[id_campaign]],campaign[],2,FALSE)</f>
        <v>NewCellphoneUser</v>
      </c>
      <c r="G1552" t="str">
        <f>VLOOKUP(data[[#This Row],[id_customer]],customer[],2,FALSE)</f>
        <v>Conrado Greenwood</v>
      </c>
      <c r="H1552" t="str">
        <f>data[[#This Row],[id_customer]]&amp;data[[#This Row],[id_campaign]]</f>
        <v>C0082cam13</v>
      </c>
      <c r="I1552">
        <f>DATEDIF(data[[#This Row],[join_date]],data[[#This Row],[buy_date]],"M")</f>
        <v>1</v>
      </c>
    </row>
    <row r="1553" spans="1:9" x14ac:dyDescent="0.25">
      <c r="A1553" t="s">
        <v>369</v>
      </c>
      <c r="B1553" t="s">
        <v>28</v>
      </c>
      <c r="C1553" s="1">
        <v>44714</v>
      </c>
      <c r="D1553" s="1">
        <v>44778</v>
      </c>
      <c r="E1553">
        <f>VLOOKUP(data[[#This Row],[id_campaign]],campaign[],4,FALSE)</f>
        <v>25</v>
      </c>
      <c r="F1553" t="str">
        <f>VLOOKUP(data[[#This Row],[id_campaign]],campaign[],2,FALSE)</f>
        <v>NewCellphoneUser</v>
      </c>
      <c r="G1553" t="str">
        <f>VLOOKUP(data[[#This Row],[id_customer]],customer[],2,FALSE)</f>
        <v>Conrado Greenwood</v>
      </c>
      <c r="H1553" t="str">
        <f>data[[#This Row],[id_customer]]&amp;data[[#This Row],[id_campaign]]</f>
        <v>C0082cam13</v>
      </c>
      <c r="I1553">
        <f>DATEDIF(data[[#This Row],[join_date]],data[[#This Row],[buy_date]],"M")</f>
        <v>2</v>
      </c>
    </row>
    <row r="1554" spans="1:9" x14ac:dyDescent="0.25">
      <c r="A1554" t="s">
        <v>369</v>
      </c>
      <c r="B1554" t="s">
        <v>28</v>
      </c>
      <c r="C1554" s="1">
        <v>44714</v>
      </c>
      <c r="D1554" s="1">
        <v>44810</v>
      </c>
      <c r="E1554">
        <f>VLOOKUP(data[[#This Row],[id_campaign]],campaign[],4,FALSE)</f>
        <v>25</v>
      </c>
      <c r="F1554" t="str">
        <f>VLOOKUP(data[[#This Row],[id_campaign]],campaign[],2,FALSE)</f>
        <v>NewCellphoneUser</v>
      </c>
      <c r="G1554" t="str">
        <f>VLOOKUP(data[[#This Row],[id_customer]],customer[],2,FALSE)</f>
        <v>Conrado Greenwood</v>
      </c>
      <c r="H1554" t="str">
        <f>data[[#This Row],[id_customer]]&amp;data[[#This Row],[id_campaign]]</f>
        <v>C0082cam13</v>
      </c>
      <c r="I1554">
        <f>DATEDIF(data[[#This Row],[join_date]],data[[#This Row],[buy_date]],"M")</f>
        <v>3</v>
      </c>
    </row>
    <row r="1555" spans="1:9" x14ac:dyDescent="0.25">
      <c r="A1555" t="s">
        <v>369</v>
      </c>
      <c r="B1555" t="s">
        <v>28</v>
      </c>
      <c r="C1555" s="1">
        <v>44714</v>
      </c>
      <c r="D1555" s="1">
        <v>44847</v>
      </c>
      <c r="E1555">
        <f>VLOOKUP(data[[#This Row],[id_campaign]],campaign[],4,FALSE)</f>
        <v>25</v>
      </c>
      <c r="F1555" t="str">
        <f>VLOOKUP(data[[#This Row],[id_campaign]],campaign[],2,FALSE)</f>
        <v>NewCellphoneUser</v>
      </c>
      <c r="G1555" t="str">
        <f>VLOOKUP(data[[#This Row],[id_customer]],customer[],2,FALSE)</f>
        <v>Conrado Greenwood</v>
      </c>
      <c r="H1555" t="str">
        <f>data[[#This Row],[id_customer]]&amp;data[[#This Row],[id_campaign]]</f>
        <v>C0082cam13</v>
      </c>
      <c r="I1555">
        <f>DATEDIF(data[[#This Row],[join_date]],data[[#This Row],[buy_date]],"M")</f>
        <v>4</v>
      </c>
    </row>
    <row r="1556" spans="1:9" x14ac:dyDescent="0.25">
      <c r="A1556" t="s">
        <v>369</v>
      </c>
      <c r="B1556" t="s">
        <v>28</v>
      </c>
      <c r="C1556" s="1">
        <v>44714</v>
      </c>
      <c r="D1556" s="1">
        <v>44878</v>
      </c>
      <c r="E1556">
        <f>VLOOKUP(data[[#This Row],[id_campaign]],campaign[],4,FALSE)</f>
        <v>25</v>
      </c>
      <c r="F1556" t="str">
        <f>VLOOKUP(data[[#This Row],[id_campaign]],campaign[],2,FALSE)</f>
        <v>NewCellphoneUser</v>
      </c>
      <c r="G1556" t="str">
        <f>VLOOKUP(data[[#This Row],[id_customer]],customer[],2,FALSE)</f>
        <v>Conrado Greenwood</v>
      </c>
      <c r="H1556" t="str">
        <f>data[[#This Row],[id_customer]]&amp;data[[#This Row],[id_campaign]]</f>
        <v>C0082cam13</v>
      </c>
      <c r="I1556">
        <f>DATEDIF(data[[#This Row],[join_date]],data[[#This Row],[buy_date]],"M")</f>
        <v>5</v>
      </c>
    </row>
    <row r="1557" spans="1:9" x14ac:dyDescent="0.25">
      <c r="A1557" t="s">
        <v>369</v>
      </c>
      <c r="B1557" t="s">
        <v>28</v>
      </c>
      <c r="C1557" s="1">
        <v>44714</v>
      </c>
      <c r="D1557" s="1">
        <v>44908</v>
      </c>
      <c r="E1557">
        <f>VLOOKUP(data[[#This Row],[id_campaign]],campaign[],4,FALSE)</f>
        <v>25</v>
      </c>
      <c r="F1557" t="str">
        <f>VLOOKUP(data[[#This Row],[id_campaign]],campaign[],2,FALSE)</f>
        <v>NewCellphoneUser</v>
      </c>
      <c r="G1557" t="str">
        <f>VLOOKUP(data[[#This Row],[id_customer]],customer[],2,FALSE)</f>
        <v>Conrado Greenwood</v>
      </c>
      <c r="H1557" t="str">
        <f>data[[#This Row],[id_customer]]&amp;data[[#This Row],[id_campaign]]</f>
        <v>C0082cam13</v>
      </c>
      <c r="I1557">
        <f>DATEDIF(data[[#This Row],[join_date]],data[[#This Row],[buy_date]],"M")</f>
        <v>6</v>
      </c>
    </row>
    <row r="1558" spans="1:9" x14ac:dyDescent="0.25">
      <c r="A1558" t="s">
        <v>369</v>
      </c>
      <c r="B1558" t="s">
        <v>28</v>
      </c>
      <c r="C1558" s="1">
        <v>44714</v>
      </c>
      <c r="D1558" s="1">
        <v>44936</v>
      </c>
      <c r="E1558">
        <f>VLOOKUP(data[[#This Row],[id_campaign]],campaign[],4,FALSE)</f>
        <v>25</v>
      </c>
      <c r="F1558" t="str">
        <f>VLOOKUP(data[[#This Row],[id_campaign]],campaign[],2,FALSE)</f>
        <v>NewCellphoneUser</v>
      </c>
      <c r="G1558" t="str">
        <f>VLOOKUP(data[[#This Row],[id_customer]],customer[],2,FALSE)</f>
        <v>Conrado Greenwood</v>
      </c>
      <c r="H1558" t="str">
        <f>data[[#This Row],[id_customer]]&amp;data[[#This Row],[id_campaign]]</f>
        <v>C0082cam13</v>
      </c>
      <c r="I1558">
        <f>DATEDIF(data[[#This Row],[join_date]],data[[#This Row],[buy_date]],"M")</f>
        <v>7</v>
      </c>
    </row>
    <row r="1559" spans="1:9" x14ac:dyDescent="0.25">
      <c r="A1559" t="s">
        <v>369</v>
      </c>
      <c r="B1559" t="s">
        <v>28</v>
      </c>
      <c r="C1559" s="1">
        <v>44714</v>
      </c>
      <c r="D1559" s="1">
        <v>44970</v>
      </c>
      <c r="E1559">
        <f>VLOOKUP(data[[#This Row],[id_campaign]],campaign[],4,FALSE)</f>
        <v>25</v>
      </c>
      <c r="F1559" t="str">
        <f>VLOOKUP(data[[#This Row],[id_campaign]],campaign[],2,FALSE)</f>
        <v>NewCellphoneUser</v>
      </c>
      <c r="G1559" t="str">
        <f>VLOOKUP(data[[#This Row],[id_customer]],customer[],2,FALSE)</f>
        <v>Conrado Greenwood</v>
      </c>
      <c r="H1559" t="str">
        <f>data[[#This Row],[id_customer]]&amp;data[[#This Row],[id_campaign]]</f>
        <v>C0082cam13</v>
      </c>
      <c r="I1559">
        <f>DATEDIF(data[[#This Row],[join_date]],data[[#This Row],[buy_date]],"M")</f>
        <v>8</v>
      </c>
    </row>
    <row r="1560" spans="1:9" x14ac:dyDescent="0.25">
      <c r="A1560" t="s">
        <v>369</v>
      </c>
      <c r="B1560" t="s">
        <v>28</v>
      </c>
      <c r="C1560" s="1">
        <v>44714</v>
      </c>
      <c r="D1560" s="1">
        <v>45000</v>
      </c>
      <c r="E1560">
        <f>VLOOKUP(data[[#This Row],[id_campaign]],campaign[],4,FALSE)</f>
        <v>25</v>
      </c>
      <c r="F1560" t="str">
        <f>VLOOKUP(data[[#This Row],[id_campaign]],campaign[],2,FALSE)</f>
        <v>NewCellphoneUser</v>
      </c>
      <c r="G1560" t="str">
        <f>VLOOKUP(data[[#This Row],[id_customer]],customer[],2,FALSE)</f>
        <v>Conrado Greenwood</v>
      </c>
      <c r="H1560" t="str">
        <f>data[[#This Row],[id_customer]]&amp;data[[#This Row],[id_campaign]]</f>
        <v>C0082cam13</v>
      </c>
      <c r="I1560">
        <f>DATEDIF(data[[#This Row],[join_date]],data[[#This Row],[buy_date]],"M")</f>
        <v>9</v>
      </c>
    </row>
    <row r="1561" spans="1:9" x14ac:dyDescent="0.25">
      <c r="A1561" t="s">
        <v>369</v>
      </c>
      <c r="B1561" t="s">
        <v>28</v>
      </c>
      <c r="C1561" s="1">
        <v>44714</v>
      </c>
      <c r="D1561" s="1">
        <v>45055</v>
      </c>
      <c r="E1561">
        <f>VLOOKUP(data[[#This Row],[id_campaign]],campaign[],4,FALSE)</f>
        <v>25</v>
      </c>
      <c r="F1561" t="str">
        <f>VLOOKUP(data[[#This Row],[id_campaign]],campaign[],2,FALSE)</f>
        <v>NewCellphoneUser</v>
      </c>
      <c r="G1561" t="str">
        <f>VLOOKUP(data[[#This Row],[id_customer]],customer[],2,FALSE)</f>
        <v>Conrado Greenwood</v>
      </c>
      <c r="H1561" t="str">
        <f>data[[#This Row],[id_customer]]&amp;data[[#This Row],[id_campaign]]</f>
        <v>C0082cam13</v>
      </c>
      <c r="I1561">
        <f>DATEDIF(data[[#This Row],[join_date]],data[[#This Row],[buy_date]],"M")</f>
        <v>11</v>
      </c>
    </row>
    <row r="1562" spans="1:9" x14ac:dyDescent="0.25">
      <c r="A1562" t="s">
        <v>369</v>
      </c>
      <c r="B1562" t="s">
        <v>26</v>
      </c>
      <c r="C1562" s="1">
        <v>44750</v>
      </c>
      <c r="D1562" s="1">
        <v>44750</v>
      </c>
      <c r="E1562">
        <f>VLOOKUP(data[[#This Row],[id_campaign]],campaign[],4,FALSE)</f>
        <v>65</v>
      </c>
      <c r="F1562" t="str">
        <f>VLOOKUP(data[[#This Row],[id_campaign]],campaign[],2,FALSE)</f>
        <v>HasCreditCard</v>
      </c>
      <c r="G1562" t="str">
        <f>VLOOKUP(data[[#This Row],[id_customer]],customer[],2,FALSE)</f>
        <v>Conrado Greenwood</v>
      </c>
      <c r="H1562" t="str">
        <f>data[[#This Row],[id_customer]]&amp;data[[#This Row],[id_campaign]]</f>
        <v>C0082cam12</v>
      </c>
      <c r="I1562">
        <f>DATEDIF(data[[#This Row],[join_date]],data[[#This Row],[buy_date]],"M")</f>
        <v>0</v>
      </c>
    </row>
    <row r="1563" spans="1:9" x14ac:dyDescent="0.25">
      <c r="A1563" t="s">
        <v>369</v>
      </c>
      <c r="B1563" t="s">
        <v>26</v>
      </c>
      <c r="C1563" s="1">
        <v>44750</v>
      </c>
      <c r="D1563" s="1">
        <v>44821</v>
      </c>
      <c r="E1563">
        <f>VLOOKUP(data[[#This Row],[id_campaign]],campaign[],4,FALSE)</f>
        <v>65</v>
      </c>
      <c r="F1563" t="str">
        <f>VLOOKUP(data[[#This Row],[id_campaign]],campaign[],2,FALSE)</f>
        <v>HasCreditCard</v>
      </c>
      <c r="G1563" t="str">
        <f>VLOOKUP(data[[#This Row],[id_customer]],customer[],2,FALSE)</f>
        <v>Conrado Greenwood</v>
      </c>
      <c r="H1563" t="str">
        <f>data[[#This Row],[id_customer]]&amp;data[[#This Row],[id_campaign]]</f>
        <v>C0082cam12</v>
      </c>
      <c r="I1563">
        <f>DATEDIF(data[[#This Row],[join_date]],data[[#This Row],[buy_date]],"M")</f>
        <v>2</v>
      </c>
    </row>
    <row r="1564" spans="1:9" x14ac:dyDescent="0.25">
      <c r="A1564" t="s">
        <v>369</v>
      </c>
      <c r="B1564" t="s">
        <v>26</v>
      </c>
      <c r="C1564" s="1">
        <v>44750</v>
      </c>
      <c r="D1564" s="1">
        <v>44846</v>
      </c>
      <c r="E1564">
        <f>VLOOKUP(data[[#This Row],[id_campaign]],campaign[],4,FALSE)</f>
        <v>65</v>
      </c>
      <c r="F1564" t="str">
        <f>VLOOKUP(data[[#This Row],[id_campaign]],campaign[],2,FALSE)</f>
        <v>HasCreditCard</v>
      </c>
      <c r="G1564" t="str">
        <f>VLOOKUP(data[[#This Row],[id_customer]],customer[],2,FALSE)</f>
        <v>Conrado Greenwood</v>
      </c>
      <c r="H1564" t="str">
        <f>data[[#This Row],[id_customer]]&amp;data[[#This Row],[id_campaign]]</f>
        <v>C0082cam12</v>
      </c>
      <c r="I1564">
        <f>DATEDIF(data[[#This Row],[join_date]],data[[#This Row],[buy_date]],"M")</f>
        <v>3</v>
      </c>
    </row>
    <row r="1565" spans="1:9" x14ac:dyDescent="0.25">
      <c r="A1565" t="s">
        <v>369</v>
      </c>
      <c r="B1565" t="s">
        <v>26</v>
      </c>
      <c r="C1565" s="1">
        <v>44750</v>
      </c>
      <c r="D1565" s="1">
        <v>44881</v>
      </c>
      <c r="E1565">
        <f>VLOOKUP(data[[#This Row],[id_campaign]],campaign[],4,FALSE)</f>
        <v>65</v>
      </c>
      <c r="F1565" t="str">
        <f>VLOOKUP(data[[#This Row],[id_campaign]],campaign[],2,FALSE)</f>
        <v>HasCreditCard</v>
      </c>
      <c r="G1565" t="str">
        <f>VLOOKUP(data[[#This Row],[id_customer]],customer[],2,FALSE)</f>
        <v>Conrado Greenwood</v>
      </c>
      <c r="H1565" t="str">
        <f>data[[#This Row],[id_customer]]&amp;data[[#This Row],[id_campaign]]</f>
        <v>C0082cam12</v>
      </c>
      <c r="I1565">
        <f>DATEDIF(data[[#This Row],[join_date]],data[[#This Row],[buy_date]],"M")</f>
        <v>4</v>
      </c>
    </row>
    <row r="1566" spans="1:9" x14ac:dyDescent="0.25">
      <c r="A1566" t="s">
        <v>369</v>
      </c>
      <c r="B1566" t="s">
        <v>26</v>
      </c>
      <c r="C1566" s="1">
        <v>44750</v>
      </c>
      <c r="D1566" s="1">
        <v>44907</v>
      </c>
      <c r="E1566">
        <f>VLOOKUP(data[[#This Row],[id_campaign]],campaign[],4,FALSE)</f>
        <v>65</v>
      </c>
      <c r="F1566" t="str">
        <f>VLOOKUP(data[[#This Row],[id_campaign]],campaign[],2,FALSE)</f>
        <v>HasCreditCard</v>
      </c>
      <c r="G1566" t="str">
        <f>VLOOKUP(data[[#This Row],[id_customer]],customer[],2,FALSE)</f>
        <v>Conrado Greenwood</v>
      </c>
      <c r="H1566" t="str">
        <f>data[[#This Row],[id_customer]]&amp;data[[#This Row],[id_campaign]]</f>
        <v>C0082cam12</v>
      </c>
      <c r="I1566">
        <f>DATEDIF(data[[#This Row],[join_date]],data[[#This Row],[buy_date]],"M")</f>
        <v>5</v>
      </c>
    </row>
    <row r="1567" spans="1:9" x14ac:dyDescent="0.25">
      <c r="A1567" t="s">
        <v>369</v>
      </c>
      <c r="B1567" t="s">
        <v>26</v>
      </c>
      <c r="C1567" s="1">
        <v>44750</v>
      </c>
      <c r="D1567" s="1">
        <v>44975</v>
      </c>
      <c r="E1567">
        <f>VLOOKUP(data[[#This Row],[id_campaign]],campaign[],4,FALSE)</f>
        <v>65</v>
      </c>
      <c r="F1567" t="str">
        <f>VLOOKUP(data[[#This Row],[id_campaign]],campaign[],2,FALSE)</f>
        <v>HasCreditCard</v>
      </c>
      <c r="G1567" t="str">
        <f>VLOOKUP(data[[#This Row],[id_customer]],customer[],2,FALSE)</f>
        <v>Conrado Greenwood</v>
      </c>
      <c r="H1567" t="str">
        <f>data[[#This Row],[id_customer]]&amp;data[[#This Row],[id_campaign]]</f>
        <v>C0082cam12</v>
      </c>
      <c r="I1567">
        <f>DATEDIF(data[[#This Row],[join_date]],data[[#This Row],[buy_date]],"M")</f>
        <v>7</v>
      </c>
    </row>
    <row r="1568" spans="1:9" x14ac:dyDescent="0.25">
      <c r="A1568" t="s">
        <v>369</v>
      </c>
      <c r="B1568" t="s">
        <v>26</v>
      </c>
      <c r="C1568" s="1">
        <v>44750</v>
      </c>
      <c r="D1568" s="1">
        <v>45038</v>
      </c>
      <c r="E1568">
        <f>VLOOKUP(data[[#This Row],[id_campaign]],campaign[],4,FALSE)</f>
        <v>65</v>
      </c>
      <c r="F1568" t="str">
        <f>VLOOKUP(data[[#This Row],[id_campaign]],campaign[],2,FALSE)</f>
        <v>HasCreditCard</v>
      </c>
      <c r="G1568" t="str">
        <f>VLOOKUP(data[[#This Row],[id_customer]],customer[],2,FALSE)</f>
        <v>Conrado Greenwood</v>
      </c>
      <c r="H1568" t="str">
        <f>data[[#This Row],[id_customer]]&amp;data[[#This Row],[id_campaign]]</f>
        <v>C0082cam12</v>
      </c>
      <c r="I1568">
        <f>DATEDIF(data[[#This Row],[join_date]],data[[#This Row],[buy_date]],"M")</f>
        <v>9</v>
      </c>
    </row>
    <row r="1569" spans="1:9" x14ac:dyDescent="0.25">
      <c r="A1569" t="s">
        <v>369</v>
      </c>
      <c r="B1569" t="s">
        <v>26</v>
      </c>
      <c r="C1569" s="1">
        <v>44750</v>
      </c>
      <c r="D1569" s="1">
        <v>45060</v>
      </c>
      <c r="E1569">
        <f>VLOOKUP(data[[#This Row],[id_campaign]],campaign[],4,FALSE)</f>
        <v>65</v>
      </c>
      <c r="F1569" t="str">
        <f>VLOOKUP(data[[#This Row],[id_campaign]],campaign[],2,FALSE)</f>
        <v>HasCreditCard</v>
      </c>
      <c r="G1569" t="str">
        <f>VLOOKUP(data[[#This Row],[id_customer]],customer[],2,FALSE)</f>
        <v>Conrado Greenwood</v>
      </c>
      <c r="H1569" t="str">
        <f>data[[#This Row],[id_customer]]&amp;data[[#This Row],[id_campaign]]</f>
        <v>C0082cam12</v>
      </c>
      <c r="I1569">
        <f>DATEDIF(data[[#This Row],[join_date]],data[[#This Row],[buy_date]],"M")</f>
        <v>10</v>
      </c>
    </row>
    <row r="1570" spans="1:9" x14ac:dyDescent="0.25">
      <c r="A1570" t="s">
        <v>373</v>
      </c>
      <c r="B1570" t="s">
        <v>22</v>
      </c>
      <c r="C1570" s="1">
        <v>44779</v>
      </c>
      <c r="D1570" s="1">
        <v>44779</v>
      </c>
      <c r="E1570">
        <f>VLOOKUP(data[[#This Row],[id_campaign]],campaign[],4,FALSE)</f>
        <v>66</v>
      </c>
      <c r="F1570" t="str">
        <f>VLOOKUP(data[[#This Row],[id_campaign]],campaign[],2,FALSE)</f>
        <v>NonUSTravel</v>
      </c>
      <c r="G1570" t="str">
        <f>VLOOKUP(data[[#This Row],[id_customer]],customer[],2,FALSE)</f>
        <v>Marj Grimme</v>
      </c>
      <c r="H1570" t="str">
        <f>data[[#This Row],[id_customer]]&amp;data[[#This Row],[id_campaign]]</f>
        <v>C0083cam10</v>
      </c>
      <c r="I1570">
        <f>DATEDIF(data[[#This Row],[join_date]],data[[#This Row],[buy_date]],"M")</f>
        <v>0</v>
      </c>
    </row>
    <row r="1571" spans="1:9" x14ac:dyDescent="0.25">
      <c r="A1571" t="s">
        <v>373</v>
      </c>
      <c r="B1571" t="s">
        <v>22</v>
      </c>
      <c r="C1571" s="1">
        <v>44779</v>
      </c>
      <c r="D1571" s="1">
        <v>44852</v>
      </c>
      <c r="E1571">
        <f>VLOOKUP(data[[#This Row],[id_campaign]],campaign[],4,FALSE)</f>
        <v>66</v>
      </c>
      <c r="F1571" t="str">
        <f>VLOOKUP(data[[#This Row],[id_campaign]],campaign[],2,FALSE)</f>
        <v>NonUSTravel</v>
      </c>
      <c r="G1571" t="str">
        <f>VLOOKUP(data[[#This Row],[id_customer]],customer[],2,FALSE)</f>
        <v>Marj Grimme</v>
      </c>
      <c r="H1571" t="str">
        <f>data[[#This Row],[id_customer]]&amp;data[[#This Row],[id_campaign]]</f>
        <v>C0083cam10</v>
      </c>
      <c r="I1571">
        <f>DATEDIF(data[[#This Row],[join_date]],data[[#This Row],[buy_date]],"M")</f>
        <v>2</v>
      </c>
    </row>
    <row r="1572" spans="1:9" x14ac:dyDescent="0.25">
      <c r="A1572" t="s">
        <v>373</v>
      </c>
      <c r="B1572" t="s">
        <v>22</v>
      </c>
      <c r="C1572" s="1">
        <v>44779</v>
      </c>
      <c r="D1572" s="1">
        <v>44910</v>
      </c>
      <c r="E1572">
        <f>VLOOKUP(data[[#This Row],[id_campaign]],campaign[],4,FALSE)</f>
        <v>66</v>
      </c>
      <c r="F1572" t="str">
        <f>VLOOKUP(data[[#This Row],[id_campaign]],campaign[],2,FALSE)</f>
        <v>NonUSTravel</v>
      </c>
      <c r="G1572" t="str">
        <f>VLOOKUP(data[[#This Row],[id_customer]],customer[],2,FALSE)</f>
        <v>Marj Grimme</v>
      </c>
      <c r="H1572" t="str">
        <f>data[[#This Row],[id_customer]]&amp;data[[#This Row],[id_campaign]]</f>
        <v>C0083cam10</v>
      </c>
      <c r="I1572">
        <f>DATEDIF(data[[#This Row],[join_date]],data[[#This Row],[buy_date]],"M")</f>
        <v>4</v>
      </c>
    </row>
    <row r="1573" spans="1:9" x14ac:dyDescent="0.25">
      <c r="A1573" t="s">
        <v>373</v>
      </c>
      <c r="B1573" t="s">
        <v>22</v>
      </c>
      <c r="C1573" s="1">
        <v>44779</v>
      </c>
      <c r="D1573" s="1">
        <v>44937</v>
      </c>
      <c r="E1573">
        <f>VLOOKUP(data[[#This Row],[id_campaign]],campaign[],4,FALSE)</f>
        <v>66</v>
      </c>
      <c r="F1573" t="str">
        <f>VLOOKUP(data[[#This Row],[id_campaign]],campaign[],2,FALSE)</f>
        <v>NonUSTravel</v>
      </c>
      <c r="G1573" t="str">
        <f>VLOOKUP(data[[#This Row],[id_customer]],customer[],2,FALSE)</f>
        <v>Marj Grimme</v>
      </c>
      <c r="H1573" t="str">
        <f>data[[#This Row],[id_customer]]&amp;data[[#This Row],[id_campaign]]</f>
        <v>C0083cam10</v>
      </c>
      <c r="I1573">
        <f>DATEDIF(data[[#This Row],[join_date]],data[[#This Row],[buy_date]],"M")</f>
        <v>5</v>
      </c>
    </row>
    <row r="1574" spans="1:9" x14ac:dyDescent="0.25">
      <c r="A1574" t="s">
        <v>373</v>
      </c>
      <c r="B1574" t="s">
        <v>22</v>
      </c>
      <c r="C1574" s="1">
        <v>44779</v>
      </c>
      <c r="D1574" s="1">
        <v>44977</v>
      </c>
      <c r="E1574">
        <f>VLOOKUP(data[[#This Row],[id_campaign]],campaign[],4,FALSE)</f>
        <v>66</v>
      </c>
      <c r="F1574" t="str">
        <f>VLOOKUP(data[[#This Row],[id_campaign]],campaign[],2,FALSE)</f>
        <v>NonUSTravel</v>
      </c>
      <c r="G1574" t="str">
        <f>VLOOKUP(data[[#This Row],[id_customer]],customer[],2,FALSE)</f>
        <v>Marj Grimme</v>
      </c>
      <c r="H1574" t="str">
        <f>data[[#This Row],[id_customer]]&amp;data[[#This Row],[id_campaign]]</f>
        <v>C0083cam10</v>
      </c>
      <c r="I1574">
        <f>DATEDIF(data[[#This Row],[join_date]],data[[#This Row],[buy_date]],"M")</f>
        <v>6</v>
      </c>
    </row>
    <row r="1575" spans="1:9" x14ac:dyDescent="0.25">
      <c r="A1575" t="s">
        <v>373</v>
      </c>
      <c r="B1575" t="s">
        <v>22</v>
      </c>
      <c r="C1575" s="1">
        <v>44779</v>
      </c>
      <c r="D1575" s="1">
        <v>44998</v>
      </c>
      <c r="E1575">
        <f>VLOOKUP(data[[#This Row],[id_campaign]],campaign[],4,FALSE)</f>
        <v>66</v>
      </c>
      <c r="F1575" t="str">
        <f>VLOOKUP(data[[#This Row],[id_campaign]],campaign[],2,FALSE)</f>
        <v>NonUSTravel</v>
      </c>
      <c r="G1575" t="str">
        <f>VLOOKUP(data[[#This Row],[id_customer]],customer[],2,FALSE)</f>
        <v>Marj Grimme</v>
      </c>
      <c r="H1575" t="str">
        <f>data[[#This Row],[id_customer]]&amp;data[[#This Row],[id_campaign]]</f>
        <v>C0083cam10</v>
      </c>
      <c r="I1575">
        <f>DATEDIF(data[[#This Row],[join_date]],data[[#This Row],[buy_date]],"M")</f>
        <v>7</v>
      </c>
    </row>
    <row r="1576" spans="1:9" x14ac:dyDescent="0.25">
      <c r="A1576" t="s">
        <v>373</v>
      </c>
      <c r="B1576" t="s">
        <v>22</v>
      </c>
      <c r="C1576" s="1">
        <v>44779</v>
      </c>
      <c r="D1576" s="1">
        <v>45030</v>
      </c>
      <c r="E1576">
        <f>VLOOKUP(data[[#This Row],[id_campaign]],campaign[],4,FALSE)</f>
        <v>66</v>
      </c>
      <c r="F1576" t="str">
        <f>VLOOKUP(data[[#This Row],[id_campaign]],campaign[],2,FALSE)</f>
        <v>NonUSTravel</v>
      </c>
      <c r="G1576" t="str">
        <f>VLOOKUP(data[[#This Row],[id_customer]],customer[],2,FALSE)</f>
        <v>Marj Grimme</v>
      </c>
      <c r="H1576" t="str">
        <f>data[[#This Row],[id_customer]]&amp;data[[#This Row],[id_campaign]]</f>
        <v>C0083cam10</v>
      </c>
      <c r="I1576">
        <f>DATEDIF(data[[#This Row],[join_date]],data[[#This Row],[buy_date]],"M")</f>
        <v>8</v>
      </c>
    </row>
    <row r="1577" spans="1:9" x14ac:dyDescent="0.25">
      <c r="A1577" t="s">
        <v>373</v>
      </c>
      <c r="B1577" t="s">
        <v>22</v>
      </c>
      <c r="C1577" s="1">
        <v>44779</v>
      </c>
      <c r="D1577" s="1">
        <v>45066</v>
      </c>
      <c r="E1577">
        <f>VLOOKUP(data[[#This Row],[id_campaign]],campaign[],4,FALSE)</f>
        <v>66</v>
      </c>
      <c r="F1577" t="str">
        <f>VLOOKUP(data[[#This Row],[id_campaign]],campaign[],2,FALSE)</f>
        <v>NonUSTravel</v>
      </c>
      <c r="G1577" t="str">
        <f>VLOOKUP(data[[#This Row],[id_customer]],customer[],2,FALSE)</f>
        <v>Marj Grimme</v>
      </c>
      <c r="H1577" t="str">
        <f>data[[#This Row],[id_customer]]&amp;data[[#This Row],[id_campaign]]</f>
        <v>C0083cam10</v>
      </c>
      <c r="I1577">
        <f>DATEDIF(data[[#This Row],[join_date]],data[[#This Row],[buy_date]],"M")</f>
        <v>9</v>
      </c>
    </row>
    <row r="1578" spans="1:9" x14ac:dyDescent="0.25">
      <c r="A1578" t="s">
        <v>373</v>
      </c>
      <c r="B1578" t="s">
        <v>14</v>
      </c>
      <c r="C1578" s="1">
        <v>44839</v>
      </c>
      <c r="D1578" s="1">
        <v>44839</v>
      </c>
      <c r="E1578">
        <f>VLOOKUP(data[[#This Row],[id_campaign]],campaign[],4,FALSE)</f>
        <v>13</v>
      </c>
      <c r="F1578" t="str">
        <f>VLOOKUP(data[[#This Row],[id_campaign]],campaign[],2,FALSE)</f>
        <v>Homeownership</v>
      </c>
      <c r="G1578" t="str">
        <f>VLOOKUP(data[[#This Row],[id_customer]],customer[],2,FALSE)</f>
        <v>Marj Grimme</v>
      </c>
      <c r="H1578" t="str">
        <f>data[[#This Row],[id_customer]]&amp;data[[#This Row],[id_campaign]]</f>
        <v>C0083cam06</v>
      </c>
      <c r="I1578">
        <f>DATEDIF(data[[#This Row],[join_date]],data[[#This Row],[buy_date]],"M")</f>
        <v>0</v>
      </c>
    </row>
    <row r="1579" spans="1:9" x14ac:dyDescent="0.25">
      <c r="A1579" t="s">
        <v>373</v>
      </c>
      <c r="B1579" t="s">
        <v>14</v>
      </c>
      <c r="C1579" s="1">
        <v>44839</v>
      </c>
      <c r="D1579" s="1">
        <v>44877</v>
      </c>
      <c r="E1579">
        <f>VLOOKUP(data[[#This Row],[id_campaign]],campaign[],4,FALSE)</f>
        <v>13</v>
      </c>
      <c r="F1579" t="str">
        <f>VLOOKUP(data[[#This Row],[id_campaign]],campaign[],2,FALSE)</f>
        <v>Homeownership</v>
      </c>
      <c r="G1579" t="str">
        <f>VLOOKUP(data[[#This Row],[id_customer]],customer[],2,FALSE)</f>
        <v>Marj Grimme</v>
      </c>
      <c r="H1579" t="str">
        <f>data[[#This Row],[id_customer]]&amp;data[[#This Row],[id_campaign]]</f>
        <v>C0083cam06</v>
      </c>
      <c r="I1579">
        <f>DATEDIF(data[[#This Row],[join_date]],data[[#This Row],[buy_date]],"M")</f>
        <v>1</v>
      </c>
    </row>
    <row r="1580" spans="1:9" x14ac:dyDescent="0.25">
      <c r="A1580" t="s">
        <v>373</v>
      </c>
      <c r="B1580" t="s">
        <v>14</v>
      </c>
      <c r="C1580" s="1">
        <v>44839</v>
      </c>
      <c r="D1580" s="1">
        <v>44905</v>
      </c>
      <c r="E1580">
        <f>VLOOKUP(data[[#This Row],[id_campaign]],campaign[],4,FALSE)</f>
        <v>13</v>
      </c>
      <c r="F1580" t="str">
        <f>VLOOKUP(data[[#This Row],[id_campaign]],campaign[],2,FALSE)</f>
        <v>Homeownership</v>
      </c>
      <c r="G1580" t="str">
        <f>VLOOKUP(data[[#This Row],[id_customer]],customer[],2,FALSE)</f>
        <v>Marj Grimme</v>
      </c>
      <c r="H1580" t="str">
        <f>data[[#This Row],[id_customer]]&amp;data[[#This Row],[id_campaign]]</f>
        <v>C0083cam06</v>
      </c>
      <c r="I1580">
        <f>DATEDIF(data[[#This Row],[join_date]],data[[#This Row],[buy_date]],"M")</f>
        <v>2</v>
      </c>
    </row>
    <row r="1581" spans="1:9" x14ac:dyDescent="0.25">
      <c r="A1581" t="s">
        <v>373</v>
      </c>
      <c r="B1581" t="s">
        <v>14</v>
      </c>
      <c r="C1581" s="1">
        <v>44839</v>
      </c>
      <c r="D1581" s="1">
        <v>44943</v>
      </c>
      <c r="E1581">
        <f>VLOOKUP(data[[#This Row],[id_campaign]],campaign[],4,FALSE)</f>
        <v>13</v>
      </c>
      <c r="F1581" t="str">
        <f>VLOOKUP(data[[#This Row],[id_campaign]],campaign[],2,FALSE)</f>
        <v>Homeownership</v>
      </c>
      <c r="G1581" t="str">
        <f>VLOOKUP(data[[#This Row],[id_customer]],customer[],2,FALSE)</f>
        <v>Marj Grimme</v>
      </c>
      <c r="H1581" t="str">
        <f>data[[#This Row],[id_customer]]&amp;data[[#This Row],[id_campaign]]</f>
        <v>C0083cam06</v>
      </c>
      <c r="I1581">
        <f>DATEDIF(data[[#This Row],[join_date]],data[[#This Row],[buy_date]],"M")</f>
        <v>3</v>
      </c>
    </row>
    <row r="1582" spans="1:9" x14ac:dyDescent="0.25">
      <c r="A1582" t="s">
        <v>373</v>
      </c>
      <c r="B1582" t="s">
        <v>14</v>
      </c>
      <c r="C1582" s="1">
        <v>44839</v>
      </c>
      <c r="D1582" s="1">
        <v>44974</v>
      </c>
      <c r="E1582">
        <f>VLOOKUP(data[[#This Row],[id_campaign]],campaign[],4,FALSE)</f>
        <v>13</v>
      </c>
      <c r="F1582" t="str">
        <f>VLOOKUP(data[[#This Row],[id_campaign]],campaign[],2,FALSE)</f>
        <v>Homeownership</v>
      </c>
      <c r="G1582" t="str">
        <f>VLOOKUP(data[[#This Row],[id_customer]],customer[],2,FALSE)</f>
        <v>Marj Grimme</v>
      </c>
      <c r="H1582" t="str">
        <f>data[[#This Row],[id_customer]]&amp;data[[#This Row],[id_campaign]]</f>
        <v>C0083cam06</v>
      </c>
      <c r="I1582">
        <f>DATEDIF(data[[#This Row],[join_date]],data[[#This Row],[buy_date]],"M")</f>
        <v>4</v>
      </c>
    </row>
    <row r="1583" spans="1:9" x14ac:dyDescent="0.25">
      <c r="A1583" t="s">
        <v>373</v>
      </c>
      <c r="B1583" t="s">
        <v>14</v>
      </c>
      <c r="C1583" s="1">
        <v>44839</v>
      </c>
      <c r="D1583" s="1">
        <v>44999</v>
      </c>
      <c r="E1583">
        <f>VLOOKUP(data[[#This Row],[id_campaign]],campaign[],4,FALSE)</f>
        <v>13</v>
      </c>
      <c r="F1583" t="str">
        <f>VLOOKUP(data[[#This Row],[id_campaign]],campaign[],2,FALSE)</f>
        <v>Homeownership</v>
      </c>
      <c r="G1583" t="str">
        <f>VLOOKUP(data[[#This Row],[id_customer]],customer[],2,FALSE)</f>
        <v>Marj Grimme</v>
      </c>
      <c r="H1583" t="str">
        <f>data[[#This Row],[id_customer]]&amp;data[[#This Row],[id_campaign]]</f>
        <v>C0083cam06</v>
      </c>
      <c r="I1583">
        <f>DATEDIF(data[[#This Row],[join_date]],data[[#This Row],[buy_date]],"M")</f>
        <v>5</v>
      </c>
    </row>
    <row r="1584" spans="1:9" x14ac:dyDescent="0.25">
      <c r="A1584" t="s">
        <v>373</v>
      </c>
      <c r="B1584" t="s">
        <v>14</v>
      </c>
      <c r="C1584" s="1">
        <v>44839</v>
      </c>
      <c r="D1584" s="1">
        <v>45021</v>
      </c>
      <c r="E1584">
        <f>VLOOKUP(data[[#This Row],[id_campaign]],campaign[],4,FALSE)</f>
        <v>13</v>
      </c>
      <c r="F1584" t="str">
        <f>VLOOKUP(data[[#This Row],[id_campaign]],campaign[],2,FALSE)</f>
        <v>Homeownership</v>
      </c>
      <c r="G1584" t="str">
        <f>VLOOKUP(data[[#This Row],[id_customer]],customer[],2,FALSE)</f>
        <v>Marj Grimme</v>
      </c>
      <c r="H1584" t="str">
        <f>data[[#This Row],[id_customer]]&amp;data[[#This Row],[id_campaign]]</f>
        <v>C0083cam06</v>
      </c>
      <c r="I1584">
        <f>DATEDIF(data[[#This Row],[join_date]],data[[#This Row],[buy_date]],"M")</f>
        <v>6</v>
      </c>
    </row>
    <row r="1585" spans="1:9" x14ac:dyDescent="0.25">
      <c r="A1585" t="s">
        <v>373</v>
      </c>
      <c r="B1585" t="s">
        <v>14</v>
      </c>
      <c r="C1585" s="1">
        <v>44839</v>
      </c>
      <c r="D1585" s="1">
        <v>45055</v>
      </c>
      <c r="E1585">
        <f>VLOOKUP(data[[#This Row],[id_campaign]],campaign[],4,FALSE)</f>
        <v>13</v>
      </c>
      <c r="F1585" t="str">
        <f>VLOOKUP(data[[#This Row],[id_campaign]],campaign[],2,FALSE)</f>
        <v>Homeownership</v>
      </c>
      <c r="G1585" t="str">
        <f>VLOOKUP(data[[#This Row],[id_customer]],customer[],2,FALSE)</f>
        <v>Marj Grimme</v>
      </c>
      <c r="H1585" t="str">
        <f>data[[#This Row],[id_customer]]&amp;data[[#This Row],[id_campaign]]</f>
        <v>C0083cam06</v>
      </c>
      <c r="I1585">
        <f>DATEDIF(data[[#This Row],[join_date]],data[[#This Row],[buy_date]],"M")</f>
        <v>7</v>
      </c>
    </row>
    <row r="1586" spans="1:9" x14ac:dyDescent="0.25">
      <c r="A1586" t="s">
        <v>373</v>
      </c>
      <c r="B1586" t="s">
        <v>18</v>
      </c>
      <c r="C1586" s="1">
        <v>44934</v>
      </c>
      <c r="D1586" s="1">
        <v>44934</v>
      </c>
      <c r="E1586">
        <f>VLOOKUP(data[[#This Row],[id_campaign]],campaign[],4,FALSE)</f>
        <v>27</v>
      </c>
      <c r="F1586" t="str">
        <f>VLOOKUP(data[[#This Row],[id_campaign]],campaign[],2,FALSE)</f>
        <v>RespondsToMailOffers</v>
      </c>
      <c r="G1586" t="str">
        <f>VLOOKUP(data[[#This Row],[id_customer]],customer[],2,FALSE)</f>
        <v>Marj Grimme</v>
      </c>
      <c r="H1586" t="str">
        <f>data[[#This Row],[id_customer]]&amp;data[[#This Row],[id_campaign]]</f>
        <v>C0083cam08</v>
      </c>
      <c r="I1586">
        <f>DATEDIF(data[[#This Row],[join_date]],data[[#This Row],[buy_date]],"M")</f>
        <v>0</v>
      </c>
    </row>
    <row r="1587" spans="1:9" x14ac:dyDescent="0.25">
      <c r="A1587" t="s">
        <v>373</v>
      </c>
      <c r="B1587" t="s">
        <v>18</v>
      </c>
      <c r="C1587" s="1">
        <v>44934</v>
      </c>
      <c r="D1587" s="1">
        <v>44970</v>
      </c>
      <c r="E1587">
        <f>VLOOKUP(data[[#This Row],[id_campaign]],campaign[],4,FALSE)</f>
        <v>27</v>
      </c>
      <c r="F1587" t="str">
        <f>VLOOKUP(data[[#This Row],[id_campaign]],campaign[],2,FALSE)</f>
        <v>RespondsToMailOffers</v>
      </c>
      <c r="G1587" t="str">
        <f>VLOOKUP(data[[#This Row],[id_customer]],customer[],2,FALSE)</f>
        <v>Marj Grimme</v>
      </c>
      <c r="H1587" t="str">
        <f>data[[#This Row],[id_customer]]&amp;data[[#This Row],[id_campaign]]</f>
        <v>C0083cam08</v>
      </c>
      <c r="I1587">
        <f>DATEDIF(data[[#This Row],[join_date]],data[[#This Row],[buy_date]],"M")</f>
        <v>1</v>
      </c>
    </row>
    <row r="1588" spans="1:9" x14ac:dyDescent="0.25">
      <c r="A1588" t="s">
        <v>373</v>
      </c>
      <c r="B1588" t="s">
        <v>18</v>
      </c>
      <c r="C1588" s="1">
        <v>44934</v>
      </c>
      <c r="D1588" s="1">
        <v>45008</v>
      </c>
      <c r="E1588">
        <f>VLOOKUP(data[[#This Row],[id_campaign]],campaign[],4,FALSE)</f>
        <v>27</v>
      </c>
      <c r="F1588" t="str">
        <f>VLOOKUP(data[[#This Row],[id_campaign]],campaign[],2,FALSE)</f>
        <v>RespondsToMailOffers</v>
      </c>
      <c r="G1588" t="str">
        <f>VLOOKUP(data[[#This Row],[id_customer]],customer[],2,FALSE)</f>
        <v>Marj Grimme</v>
      </c>
      <c r="H1588" t="str">
        <f>data[[#This Row],[id_customer]]&amp;data[[#This Row],[id_campaign]]</f>
        <v>C0083cam08</v>
      </c>
      <c r="I1588">
        <f>DATEDIF(data[[#This Row],[join_date]],data[[#This Row],[buy_date]],"M")</f>
        <v>2</v>
      </c>
    </row>
    <row r="1589" spans="1:9" x14ac:dyDescent="0.25">
      <c r="A1589" t="s">
        <v>373</v>
      </c>
      <c r="B1589" t="s">
        <v>18</v>
      </c>
      <c r="C1589" s="1">
        <v>44934</v>
      </c>
      <c r="D1589" s="1">
        <v>45027</v>
      </c>
      <c r="E1589">
        <f>VLOOKUP(data[[#This Row],[id_campaign]],campaign[],4,FALSE)</f>
        <v>27</v>
      </c>
      <c r="F1589" t="str">
        <f>VLOOKUP(data[[#This Row],[id_campaign]],campaign[],2,FALSE)</f>
        <v>RespondsToMailOffers</v>
      </c>
      <c r="G1589" t="str">
        <f>VLOOKUP(data[[#This Row],[id_customer]],customer[],2,FALSE)</f>
        <v>Marj Grimme</v>
      </c>
      <c r="H1589" t="str">
        <f>data[[#This Row],[id_customer]]&amp;data[[#This Row],[id_campaign]]</f>
        <v>C0083cam08</v>
      </c>
      <c r="I1589">
        <f>DATEDIF(data[[#This Row],[join_date]],data[[#This Row],[buy_date]],"M")</f>
        <v>3</v>
      </c>
    </row>
    <row r="1590" spans="1:9" x14ac:dyDescent="0.25">
      <c r="A1590" t="s">
        <v>373</v>
      </c>
      <c r="B1590" t="s">
        <v>18</v>
      </c>
      <c r="C1590" s="1">
        <v>44934</v>
      </c>
      <c r="D1590" s="1">
        <v>45054</v>
      </c>
      <c r="E1590">
        <f>VLOOKUP(data[[#This Row],[id_campaign]],campaign[],4,FALSE)</f>
        <v>27</v>
      </c>
      <c r="F1590" t="str">
        <f>VLOOKUP(data[[#This Row],[id_campaign]],campaign[],2,FALSE)</f>
        <v>RespondsToMailOffers</v>
      </c>
      <c r="G1590" t="str">
        <f>VLOOKUP(data[[#This Row],[id_customer]],customer[],2,FALSE)</f>
        <v>Marj Grimme</v>
      </c>
      <c r="H1590" t="str">
        <f>data[[#This Row],[id_customer]]&amp;data[[#This Row],[id_campaign]]</f>
        <v>C0083cam08</v>
      </c>
      <c r="I1590">
        <f>DATEDIF(data[[#This Row],[join_date]],data[[#This Row],[buy_date]],"M")</f>
        <v>4</v>
      </c>
    </row>
    <row r="1591" spans="1:9" x14ac:dyDescent="0.25">
      <c r="A1591" t="s">
        <v>377</v>
      </c>
      <c r="B1591" t="s">
        <v>30</v>
      </c>
      <c r="C1591" s="1">
        <v>44693</v>
      </c>
      <c r="D1591" s="1">
        <v>44693</v>
      </c>
      <c r="E1591">
        <f>VLOOKUP(data[[#This Row],[id_campaign]],campaign[],4,FALSE)</f>
        <v>28</v>
      </c>
      <c r="F1591" t="str">
        <f>VLOOKUP(data[[#This Row],[id_campaign]],campaign[],2,FALSE)</f>
        <v>NotNewCellphoneUser</v>
      </c>
      <c r="G1591" t="str">
        <f>VLOOKUP(data[[#This Row],[id_customer]],customer[],2,FALSE)</f>
        <v>Louisa Main</v>
      </c>
      <c r="H1591" t="str">
        <f>data[[#This Row],[id_customer]]&amp;data[[#This Row],[id_campaign]]</f>
        <v>C0084cam14</v>
      </c>
      <c r="I1591">
        <f>DATEDIF(data[[#This Row],[join_date]],data[[#This Row],[buy_date]],"M")</f>
        <v>0</v>
      </c>
    </row>
    <row r="1592" spans="1:9" x14ac:dyDescent="0.25">
      <c r="A1592" t="s">
        <v>377</v>
      </c>
      <c r="B1592" t="s">
        <v>30</v>
      </c>
      <c r="C1592" s="1">
        <v>44693</v>
      </c>
      <c r="D1592" s="1">
        <v>44732</v>
      </c>
      <c r="E1592">
        <f>VLOOKUP(data[[#This Row],[id_campaign]],campaign[],4,FALSE)</f>
        <v>28</v>
      </c>
      <c r="F1592" t="str">
        <f>VLOOKUP(data[[#This Row],[id_campaign]],campaign[],2,FALSE)</f>
        <v>NotNewCellphoneUser</v>
      </c>
      <c r="G1592" t="str">
        <f>VLOOKUP(data[[#This Row],[id_customer]],customer[],2,FALSE)</f>
        <v>Louisa Main</v>
      </c>
      <c r="H1592" t="str">
        <f>data[[#This Row],[id_customer]]&amp;data[[#This Row],[id_campaign]]</f>
        <v>C0084cam14</v>
      </c>
      <c r="I1592">
        <f>DATEDIF(data[[#This Row],[join_date]],data[[#This Row],[buy_date]],"M")</f>
        <v>1</v>
      </c>
    </row>
    <row r="1593" spans="1:9" x14ac:dyDescent="0.25">
      <c r="A1593" t="s">
        <v>377</v>
      </c>
      <c r="B1593" t="s">
        <v>30</v>
      </c>
      <c r="C1593" s="1">
        <v>44693</v>
      </c>
      <c r="D1593" s="1">
        <v>44789</v>
      </c>
      <c r="E1593">
        <f>VLOOKUP(data[[#This Row],[id_campaign]],campaign[],4,FALSE)</f>
        <v>28</v>
      </c>
      <c r="F1593" t="str">
        <f>VLOOKUP(data[[#This Row],[id_campaign]],campaign[],2,FALSE)</f>
        <v>NotNewCellphoneUser</v>
      </c>
      <c r="G1593" t="str">
        <f>VLOOKUP(data[[#This Row],[id_customer]],customer[],2,FALSE)</f>
        <v>Louisa Main</v>
      </c>
      <c r="H1593" t="str">
        <f>data[[#This Row],[id_customer]]&amp;data[[#This Row],[id_campaign]]</f>
        <v>C0084cam14</v>
      </c>
      <c r="I1593">
        <f>DATEDIF(data[[#This Row],[join_date]],data[[#This Row],[buy_date]],"M")</f>
        <v>3</v>
      </c>
    </row>
    <row r="1594" spans="1:9" x14ac:dyDescent="0.25">
      <c r="A1594" t="s">
        <v>377</v>
      </c>
      <c r="B1594" t="s">
        <v>30</v>
      </c>
      <c r="C1594" s="1">
        <v>44693</v>
      </c>
      <c r="D1594" s="1">
        <v>44820</v>
      </c>
      <c r="E1594">
        <f>VLOOKUP(data[[#This Row],[id_campaign]],campaign[],4,FALSE)</f>
        <v>28</v>
      </c>
      <c r="F1594" t="str">
        <f>VLOOKUP(data[[#This Row],[id_campaign]],campaign[],2,FALSE)</f>
        <v>NotNewCellphoneUser</v>
      </c>
      <c r="G1594" t="str">
        <f>VLOOKUP(data[[#This Row],[id_customer]],customer[],2,FALSE)</f>
        <v>Louisa Main</v>
      </c>
      <c r="H1594" t="str">
        <f>data[[#This Row],[id_customer]]&amp;data[[#This Row],[id_campaign]]</f>
        <v>C0084cam14</v>
      </c>
      <c r="I1594">
        <f>DATEDIF(data[[#This Row],[join_date]],data[[#This Row],[buy_date]],"M")</f>
        <v>4</v>
      </c>
    </row>
    <row r="1595" spans="1:9" x14ac:dyDescent="0.25">
      <c r="A1595" t="s">
        <v>377</v>
      </c>
      <c r="B1595" t="s">
        <v>30</v>
      </c>
      <c r="C1595" s="1">
        <v>44693</v>
      </c>
      <c r="D1595" s="1">
        <v>44879</v>
      </c>
      <c r="E1595">
        <f>VLOOKUP(data[[#This Row],[id_campaign]],campaign[],4,FALSE)</f>
        <v>28</v>
      </c>
      <c r="F1595" t="str">
        <f>VLOOKUP(data[[#This Row],[id_campaign]],campaign[],2,FALSE)</f>
        <v>NotNewCellphoneUser</v>
      </c>
      <c r="G1595" t="str">
        <f>VLOOKUP(data[[#This Row],[id_customer]],customer[],2,FALSE)</f>
        <v>Louisa Main</v>
      </c>
      <c r="H1595" t="str">
        <f>data[[#This Row],[id_customer]]&amp;data[[#This Row],[id_campaign]]</f>
        <v>C0084cam14</v>
      </c>
      <c r="I1595">
        <f>DATEDIF(data[[#This Row],[join_date]],data[[#This Row],[buy_date]],"M")</f>
        <v>6</v>
      </c>
    </row>
    <row r="1596" spans="1:9" x14ac:dyDescent="0.25">
      <c r="A1596" t="s">
        <v>377</v>
      </c>
      <c r="B1596" t="s">
        <v>30</v>
      </c>
      <c r="C1596" s="1">
        <v>44693</v>
      </c>
      <c r="D1596" s="1">
        <v>44907</v>
      </c>
      <c r="E1596">
        <f>VLOOKUP(data[[#This Row],[id_campaign]],campaign[],4,FALSE)</f>
        <v>28</v>
      </c>
      <c r="F1596" t="str">
        <f>VLOOKUP(data[[#This Row],[id_campaign]],campaign[],2,FALSE)</f>
        <v>NotNewCellphoneUser</v>
      </c>
      <c r="G1596" t="str">
        <f>VLOOKUP(data[[#This Row],[id_customer]],customer[],2,FALSE)</f>
        <v>Louisa Main</v>
      </c>
      <c r="H1596" t="str">
        <f>data[[#This Row],[id_customer]]&amp;data[[#This Row],[id_campaign]]</f>
        <v>C0084cam14</v>
      </c>
      <c r="I1596">
        <f>DATEDIF(data[[#This Row],[join_date]],data[[#This Row],[buy_date]],"M")</f>
        <v>7</v>
      </c>
    </row>
    <row r="1597" spans="1:9" x14ac:dyDescent="0.25">
      <c r="A1597" t="s">
        <v>377</v>
      </c>
      <c r="B1597" t="s">
        <v>30</v>
      </c>
      <c r="C1597" s="1">
        <v>44693</v>
      </c>
      <c r="D1597" s="1">
        <v>44946</v>
      </c>
      <c r="E1597">
        <f>VLOOKUP(data[[#This Row],[id_campaign]],campaign[],4,FALSE)</f>
        <v>28</v>
      </c>
      <c r="F1597" t="str">
        <f>VLOOKUP(data[[#This Row],[id_campaign]],campaign[],2,FALSE)</f>
        <v>NotNewCellphoneUser</v>
      </c>
      <c r="G1597" t="str">
        <f>VLOOKUP(data[[#This Row],[id_customer]],customer[],2,FALSE)</f>
        <v>Louisa Main</v>
      </c>
      <c r="H1597" t="str">
        <f>data[[#This Row],[id_customer]]&amp;data[[#This Row],[id_campaign]]</f>
        <v>C0084cam14</v>
      </c>
      <c r="I1597">
        <f>DATEDIF(data[[#This Row],[join_date]],data[[#This Row],[buy_date]],"M")</f>
        <v>8</v>
      </c>
    </row>
    <row r="1598" spans="1:9" x14ac:dyDescent="0.25">
      <c r="A1598" t="s">
        <v>377</v>
      </c>
      <c r="B1598" t="s">
        <v>30</v>
      </c>
      <c r="C1598" s="1">
        <v>44693</v>
      </c>
      <c r="D1598" s="1">
        <v>44981</v>
      </c>
      <c r="E1598">
        <f>VLOOKUP(data[[#This Row],[id_campaign]],campaign[],4,FALSE)</f>
        <v>28</v>
      </c>
      <c r="F1598" t="str">
        <f>VLOOKUP(data[[#This Row],[id_campaign]],campaign[],2,FALSE)</f>
        <v>NotNewCellphoneUser</v>
      </c>
      <c r="G1598" t="str">
        <f>VLOOKUP(data[[#This Row],[id_customer]],customer[],2,FALSE)</f>
        <v>Louisa Main</v>
      </c>
      <c r="H1598" t="str">
        <f>data[[#This Row],[id_customer]]&amp;data[[#This Row],[id_campaign]]</f>
        <v>C0084cam14</v>
      </c>
      <c r="I1598">
        <f>DATEDIF(data[[#This Row],[join_date]],data[[#This Row],[buy_date]],"M")</f>
        <v>9</v>
      </c>
    </row>
    <row r="1599" spans="1:9" x14ac:dyDescent="0.25">
      <c r="A1599" t="s">
        <v>377</v>
      </c>
      <c r="B1599" t="s">
        <v>30</v>
      </c>
      <c r="C1599" s="1">
        <v>44693</v>
      </c>
      <c r="D1599" s="1">
        <v>45003</v>
      </c>
      <c r="E1599">
        <f>VLOOKUP(data[[#This Row],[id_campaign]],campaign[],4,FALSE)</f>
        <v>28</v>
      </c>
      <c r="F1599" t="str">
        <f>VLOOKUP(data[[#This Row],[id_campaign]],campaign[],2,FALSE)</f>
        <v>NotNewCellphoneUser</v>
      </c>
      <c r="G1599" t="str">
        <f>VLOOKUP(data[[#This Row],[id_customer]],customer[],2,FALSE)</f>
        <v>Louisa Main</v>
      </c>
      <c r="H1599" t="str">
        <f>data[[#This Row],[id_customer]]&amp;data[[#This Row],[id_campaign]]</f>
        <v>C0084cam14</v>
      </c>
      <c r="I1599">
        <f>DATEDIF(data[[#This Row],[join_date]],data[[#This Row],[buy_date]],"M")</f>
        <v>10</v>
      </c>
    </row>
    <row r="1600" spans="1:9" x14ac:dyDescent="0.25">
      <c r="A1600" t="s">
        <v>377</v>
      </c>
      <c r="B1600" t="s">
        <v>30</v>
      </c>
      <c r="C1600" s="1">
        <v>44693</v>
      </c>
      <c r="D1600" s="1">
        <v>45043</v>
      </c>
      <c r="E1600">
        <f>VLOOKUP(data[[#This Row],[id_campaign]],campaign[],4,FALSE)</f>
        <v>28</v>
      </c>
      <c r="F1600" t="str">
        <f>VLOOKUP(data[[#This Row],[id_campaign]],campaign[],2,FALSE)</f>
        <v>NotNewCellphoneUser</v>
      </c>
      <c r="G1600" t="str">
        <f>VLOOKUP(data[[#This Row],[id_customer]],customer[],2,FALSE)</f>
        <v>Louisa Main</v>
      </c>
      <c r="H1600" t="str">
        <f>data[[#This Row],[id_customer]]&amp;data[[#This Row],[id_campaign]]</f>
        <v>C0084cam14</v>
      </c>
      <c r="I1600">
        <f>DATEDIF(data[[#This Row],[join_date]],data[[#This Row],[buy_date]],"M")</f>
        <v>11</v>
      </c>
    </row>
    <row r="1601" spans="1:9" x14ac:dyDescent="0.25">
      <c r="A1601" t="s">
        <v>377</v>
      </c>
      <c r="B1601" t="s">
        <v>30</v>
      </c>
      <c r="C1601" s="1">
        <v>44693</v>
      </c>
      <c r="D1601" s="1">
        <v>45065</v>
      </c>
      <c r="E1601">
        <f>VLOOKUP(data[[#This Row],[id_campaign]],campaign[],4,FALSE)</f>
        <v>28</v>
      </c>
      <c r="F1601" t="str">
        <f>VLOOKUP(data[[#This Row],[id_campaign]],campaign[],2,FALSE)</f>
        <v>NotNewCellphoneUser</v>
      </c>
      <c r="G1601" t="str">
        <f>VLOOKUP(data[[#This Row],[id_customer]],customer[],2,FALSE)</f>
        <v>Louisa Main</v>
      </c>
      <c r="H1601" t="str">
        <f>data[[#This Row],[id_customer]]&amp;data[[#This Row],[id_campaign]]</f>
        <v>C0084cam14</v>
      </c>
      <c r="I1601">
        <f>DATEDIF(data[[#This Row],[join_date]],data[[#This Row],[buy_date]],"M")</f>
        <v>12</v>
      </c>
    </row>
    <row r="1602" spans="1:9" x14ac:dyDescent="0.25">
      <c r="A1602" t="s">
        <v>377</v>
      </c>
      <c r="B1602" t="s">
        <v>20</v>
      </c>
      <c r="C1602" s="1">
        <v>44878</v>
      </c>
      <c r="D1602" s="1">
        <v>44878</v>
      </c>
      <c r="E1602">
        <f>VLOOKUP(data[[#This Row],[id_campaign]],campaign[],4,FALSE)</f>
        <v>75</v>
      </c>
      <c r="F1602" t="str">
        <f>VLOOKUP(data[[#This Row],[id_campaign]],campaign[],2,FALSE)</f>
        <v>OptOutMailings</v>
      </c>
      <c r="G1602" t="str">
        <f>VLOOKUP(data[[#This Row],[id_customer]],customer[],2,FALSE)</f>
        <v>Louisa Main</v>
      </c>
      <c r="H1602" t="str">
        <f>data[[#This Row],[id_customer]]&amp;data[[#This Row],[id_campaign]]</f>
        <v>C0084cam09</v>
      </c>
      <c r="I1602">
        <f>DATEDIF(data[[#This Row],[join_date]],data[[#This Row],[buy_date]],"M")</f>
        <v>0</v>
      </c>
    </row>
    <row r="1603" spans="1:9" x14ac:dyDescent="0.25">
      <c r="A1603" t="s">
        <v>377</v>
      </c>
      <c r="B1603" t="s">
        <v>20</v>
      </c>
      <c r="C1603" s="1">
        <v>44878</v>
      </c>
      <c r="D1603" s="1">
        <v>44912</v>
      </c>
      <c r="E1603">
        <f>VLOOKUP(data[[#This Row],[id_campaign]],campaign[],4,FALSE)</f>
        <v>75</v>
      </c>
      <c r="F1603" t="str">
        <f>VLOOKUP(data[[#This Row],[id_campaign]],campaign[],2,FALSE)</f>
        <v>OptOutMailings</v>
      </c>
      <c r="G1603" t="str">
        <f>VLOOKUP(data[[#This Row],[id_customer]],customer[],2,FALSE)</f>
        <v>Louisa Main</v>
      </c>
      <c r="H1603" t="str">
        <f>data[[#This Row],[id_customer]]&amp;data[[#This Row],[id_campaign]]</f>
        <v>C0084cam09</v>
      </c>
      <c r="I1603">
        <f>DATEDIF(data[[#This Row],[join_date]],data[[#This Row],[buy_date]],"M")</f>
        <v>1</v>
      </c>
    </row>
    <row r="1604" spans="1:9" x14ac:dyDescent="0.25">
      <c r="A1604" t="s">
        <v>377</v>
      </c>
      <c r="B1604" t="s">
        <v>20</v>
      </c>
      <c r="C1604" s="1">
        <v>44878</v>
      </c>
      <c r="D1604" s="1">
        <v>44941</v>
      </c>
      <c r="E1604">
        <f>VLOOKUP(data[[#This Row],[id_campaign]],campaign[],4,FALSE)</f>
        <v>75</v>
      </c>
      <c r="F1604" t="str">
        <f>VLOOKUP(data[[#This Row],[id_campaign]],campaign[],2,FALSE)</f>
        <v>OptOutMailings</v>
      </c>
      <c r="G1604" t="str">
        <f>VLOOKUP(data[[#This Row],[id_customer]],customer[],2,FALSE)</f>
        <v>Louisa Main</v>
      </c>
      <c r="H1604" t="str">
        <f>data[[#This Row],[id_customer]]&amp;data[[#This Row],[id_campaign]]</f>
        <v>C0084cam09</v>
      </c>
      <c r="I1604">
        <f>DATEDIF(data[[#This Row],[join_date]],data[[#This Row],[buy_date]],"M")</f>
        <v>2</v>
      </c>
    </row>
    <row r="1605" spans="1:9" x14ac:dyDescent="0.25">
      <c r="A1605" t="s">
        <v>377</v>
      </c>
      <c r="B1605" t="s">
        <v>20</v>
      </c>
      <c r="C1605" s="1">
        <v>44878</v>
      </c>
      <c r="D1605" s="1">
        <v>44973</v>
      </c>
      <c r="E1605">
        <f>VLOOKUP(data[[#This Row],[id_campaign]],campaign[],4,FALSE)</f>
        <v>75</v>
      </c>
      <c r="F1605" t="str">
        <f>VLOOKUP(data[[#This Row],[id_campaign]],campaign[],2,FALSE)</f>
        <v>OptOutMailings</v>
      </c>
      <c r="G1605" t="str">
        <f>VLOOKUP(data[[#This Row],[id_customer]],customer[],2,FALSE)</f>
        <v>Louisa Main</v>
      </c>
      <c r="H1605" t="str">
        <f>data[[#This Row],[id_customer]]&amp;data[[#This Row],[id_campaign]]</f>
        <v>C0084cam09</v>
      </c>
      <c r="I1605">
        <f>DATEDIF(data[[#This Row],[join_date]],data[[#This Row],[buy_date]],"M")</f>
        <v>3</v>
      </c>
    </row>
    <row r="1606" spans="1:9" x14ac:dyDescent="0.25">
      <c r="A1606" t="s">
        <v>377</v>
      </c>
      <c r="B1606" t="s">
        <v>20</v>
      </c>
      <c r="C1606" s="1">
        <v>44878</v>
      </c>
      <c r="D1606" s="1">
        <v>45000</v>
      </c>
      <c r="E1606">
        <f>VLOOKUP(data[[#This Row],[id_campaign]],campaign[],4,FALSE)</f>
        <v>75</v>
      </c>
      <c r="F1606" t="str">
        <f>VLOOKUP(data[[#This Row],[id_campaign]],campaign[],2,FALSE)</f>
        <v>OptOutMailings</v>
      </c>
      <c r="G1606" t="str">
        <f>VLOOKUP(data[[#This Row],[id_customer]],customer[],2,FALSE)</f>
        <v>Louisa Main</v>
      </c>
      <c r="H1606" t="str">
        <f>data[[#This Row],[id_customer]]&amp;data[[#This Row],[id_campaign]]</f>
        <v>C0084cam09</v>
      </c>
      <c r="I1606">
        <f>DATEDIF(data[[#This Row],[join_date]],data[[#This Row],[buy_date]],"M")</f>
        <v>4</v>
      </c>
    </row>
    <row r="1607" spans="1:9" x14ac:dyDescent="0.25">
      <c r="A1607" t="s">
        <v>377</v>
      </c>
      <c r="B1607" t="s">
        <v>20</v>
      </c>
      <c r="C1607" s="1">
        <v>44878</v>
      </c>
      <c r="D1607" s="1">
        <v>45042</v>
      </c>
      <c r="E1607">
        <f>VLOOKUP(data[[#This Row],[id_campaign]],campaign[],4,FALSE)</f>
        <v>75</v>
      </c>
      <c r="F1607" t="str">
        <f>VLOOKUP(data[[#This Row],[id_campaign]],campaign[],2,FALSE)</f>
        <v>OptOutMailings</v>
      </c>
      <c r="G1607" t="str">
        <f>VLOOKUP(data[[#This Row],[id_customer]],customer[],2,FALSE)</f>
        <v>Louisa Main</v>
      </c>
      <c r="H1607" t="str">
        <f>data[[#This Row],[id_customer]]&amp;data[[#This Row],[id_campaign]]</f>
        <v>C0084cam09</v>
      </c>
      <c r="I1607">
        <f>DATEDIF(data[[#This Row],[join_date]],data[[#This Row],[buy_date]],"M")</f>
        <v>5</v>
      </c>
    </row>
    <row r="1608" spans="1:9" x14ac:dyDescent="0.25">
      <c r="A1608" t="s">
        <v>377</v>
      </c>
      <c r="B1608" t="s">
        <v>20</v>
      </c>
      <c r="C1608" s="1">
        <v>44878</v>
      </c>
      <c r="D1608" s="1">
        <v>45062</v>
      </c>
      <c r="E1608">
        <f>VLOOKUP(data[[#This Row],[id_campaign]],campaign[],4,FALSE)</f>
        <v>75</v>
      </c>
      <c r="F1608" t="str">
        <f>VLOOKUP(data[[#This Row],[id_campaign]],campaign[],2,FALSE)</f>
        <v>OptOutMailings</v>
      </c>
      <c r="G1608" t="str">
        <f>VLOOKUP(data[[#This Row],[id_customer]],customer[],2,FALSE)</f>
        <v>Louisa Main</v>
      </c>
      <c r="H1608" t="str">
        <f>data[[#This Row],[id_customer]]&amp;data[[#This Row],[id_campaign]]</f>
        <v>C0084cam09</v>
      </c>
      <c r="I1608">
        <f>DATEDIF(data[[#This Row],[join_date]],data[[#This Row],[buy_date]],"M")</f>
        <v>6</v>
      </c>
    </row>
    <row r="1609" spans="1:9" x14ac:dyDescent="0.25">
      <c r="A1609" t="s">
        <v>381</v>
      </c>
      <c r="B1609" t="s">
        <v>20</v>
      </c>
      <c r="C1609" s="1">
        <v>44736</v>
      </c>
      <c r="D1609" s="1">
        <v>44736</v>
      </c>
      <c r="E1609">
        <f>VLOOKUP(data[[#This Row],[id_campaign]],campaign[],4,FALSE)</f>
        <v>75</v>
      </c>
      <c r="F1609" t="str">
        <f>VLOOKUP(data[[#This Row],[id_campaign]],campaign[],2,FALSE)</f>
        <v>OptOutMailings</v>
      </c>
      <c r="G1609" t="str">
        <f>VLOOKUP(data[[#This Row],[id_customer]],customer[],2,FALSE)</f>
        <v>Nicol Glencrash</v>
      </c>
      <c r="H1609" t="str">
        <f>data[[#This Row],[id_customer]]&amp;data[[#This Row],[id_campaign]]</f>
        <v>C0085cam09</v>
      </c>
      <c r="I1609">
        <f>DATEDIF(data[[#This Row],[join_date]],data[[#This Row],[buy_date]],"M")</f>
        <v>0</v>
      </c>
    </row>
    <row r="1610" spans="1:9" x14ac:dyDescent="0.25">
      <c r="A1610" t="s">
        <v>381</v>
      </c>
      <c r="B1610" t="s">
        <v>20</v>
      </c>
      <c r="C1610" s="1">
        <v>44736</v>
      </c>
      <c r="D1610" s="1">
        <v>44798</v>
      </c>
      <c r="E1610">
        <f>VLOOKUP(data[[#This Row],[id_campaign]],campaign[],4,FALSE)</f>
        <v>75</v>
      </c>
      <c r="F1610" t="str">
        <f>VLOOKUP(data[[#This Row],[id_campaign]],campaign[],2,FALSE)</f>
        <v>OptOutMailings</v>
      </c>
      <c r="G1610" t="str">
        <f>VLOOKUP(data[[#This Row],[id_customer]],customer[],2,FALSE)</f>
        <v>Nicol Glencrash</v>
      </c>
      <c r="H1610" t="str">
        <f>data[[#This Row],[id_customer]]&amp;data[[#This Row],[id_campaign]]</f>
        <v>C0085cam09</v>
      </c>
      <c r="I1610">
        <f>DATEDIF(data[[#This Row],[join_date]],data[[#This Row],[buy_date]],"M")</f>
        <v>2</v>
      </c>
    </row>
    <row r="1611" spans="1:9" x14ac:dyDescent="0.25">
      <c r="A1611" t="s">
        <v>381</v>
      </c>
      <c r="B1611" t="s">
        <v>20</v>
      </c>
      <c r="C1611" s="1">
        <v>44736</v>
      </c>
      <c r="D1611" s="1">
        <v>44831</v>
      </c>
      <c r="E1611">
        <f>VLOOKUP(data[[#This Row],[id_campaign]],campaign[],4,FALSE)</f>
        <v>75</v>
      </c>
      <c r="F1611" t="str">
        <f>VLOOKUP(data[[#This Row],[id_campaign]],campaign[],2,FALSE)</f>
        <v>OptOutMailings</v>
      </c>
      <c r="G1611" t="str">
        <f>VLOOKUP(data[[#This Row],[id_customer]],customer[],2,FALSE)</f>
        <v>Nicol Glencrash</v>
      </c>
      <c r="H1611" t="str">
        <f>data[[#This Row],[id_customer]]&amp;data[[#This Row],[id_campaign]]</f>
        <v>C0085cam09</v>
      </c>
      <c r="I1611">
        <f>DATEDIF(data[[#This Row],[join_date]],data[[#This Row],[buy_date]],"M")</f>
        <v>3</v>
      </c>
    </row>
    <row r="1612" spans="1:9" x14ac:dyDescent="0.25">
      <c r="A1612" t="s">
        <v>381</v>
      </c>
      <c r="B1612" t="s">
        <v>20</v>
      </c>
      <c r="C1612" s="1">
        <v>44736</v>
      </c>
      <c r="D1612" s="1">
        <v>44838</v>
      </c>
      <c r="E1612">
        <f>VLOOKUP(data[[#This Row],[id_campaign]],campaign[],4,FALSE)</f>
        <v>75</v>
      </c>
      <c r="F1612" t="str">
        <f>VLOOKUP(data[[#This Row],[id_campaign]],campaign[],2,FALSE)</f>
        <v>OptOutMailings</v>
      </c>
      <c r="G1612" t="str">
        <f>VLOOKUP(data[[#This Row],[id_customer]],customer[],2,FALSE)</f>
        <v>Nicol Glencrash</v>
      </c>
      <c r="H1612" t="str">
        <f>data[[#This Row],[id_customer]]&amp;data[[#This Row],[id_campaign]]</f>
        <v>C0085cam09</v>
      </c>
      <c r="I1612">
        <f>DATEDIF(data[[#This Row],[join_date]],data[[#This Row],[buy_date]],"M")</f>
        <v>3</v>
      </c>
    </row>
    <row r="1613" spans="1:9" x14ac:dyDescent="0.25">
      <c r="A1613" t="s">
        <v>381</v>
      </c>
      <c r="B1613" t="s">
        <v>20</v>
      </c>
      <c r="C1613" s="1">
        <v>44736</v>
      </c>
      <c r="D1613" s="1">
        <v>44873</v>
      </c>
      <c r="E1613">
        <f>VLOOKUP(data[[#This Row],[id_campaign]],campaign[],4,FALSE)</f>
        <v>75</v>
      </c>
      <c r="F1613" t="str">
        <f>VLOOKUP(data[[#This Row],[id_campaign]],campaign[],2,FALSE)</f>
        <v>OptOutMailings</v>
      </c>
      <c r="G1613" t="str">
        <f>VLOOKUP(data[[#This Row],[id_customer]],customer[],2,FALSE)</f>
        <v>Nicol Glencrash</v>
      </c>
      <c r="H1613" t="str">
        <f>data[[#This Row],[id_customer]]&amp;data[[#This Row],[id_campaign]]</f>
        <v>C0085cam09</v>
      </c>
      <c r="I1613">
        <f>DATEDIF(data[[#This Row],[join_date]],data[[#This Row],[buy_date]],"M")</f>
        <v>4</v>
      </c>
    </row>
    <row r="1614" spans="1:9" x14ac:dyDescent="0.25">
      <c r="A1614" t="s">
        <v>381</v>
      </c>
      <c r="B1614" t="s">
        <v>20</v>
      </c>
      <c r="C1614" s="1">
        <v>44736</v>
      </c>
      <c r="D1614" s="1">
        <v>44932</v>
      </c>
      <c r="E1614">
        <f>VLOOKUP(data[[#This Row],[id_campaign]],campaign[],4,FALSE)</f>
        <v>75</v>
      </c>
      <c r="F1614" t="str">
        <f>VLOOKUP(data[[#This Row],[id_campaign]],campaign[],2,FALSE)</f>
        <v>OptOutMailings</v>
      </c>
      <c r="G1614" t="str">
        <f>VLOOKUP(data[[#This Row],[id_customer]],customer[],2,FALSE)</f>
        <v>Nicol Glencrash</v>
      </c>
      <c r="H1614" t="str">
        <f>data[[#This Row],[id_customer]]&amp;data[[#This Row],[id_campaign]]</f>
        <v>C0085cam09</v>
      </c>
      <c r="I1614">
        <f>DATEDIF(data[[#This Row],[join_date]],data[[#This Row],[buy_date]],"M")</f>
        <v>6</v>
      </c>
    </row>
    <row r="1615" spans="1:9" x14ac:dyDescent="0.25">
      <c r="A1615" t="s">
        <v>381</v>
      </c>
      <c r="B1615" t="s">
        <v>20</v>
      </c>
      <c r="C1615" s="1">
        <v>44736</v>
      </c>
      <c r="D1615" s="1">
        <v>44982</v>
      </c>
      <c r="E1615">
        <f>VLOOKUP(data[[#This Row],[id_campaign]],campaign[],4,FALSE)</f>
        <v>75</v>
      </c>
      <c r="F1615" t="str">
        <f>VLOOKUP(data[[#This Row],[id_campaign]],campaign[],2,FALSE)</f>
        <v>OptOutMailings</v>
      </c>
      <c r="G1615" t="str">
        <f>VLOOKUP(data[[#This Row],[id_customer]],customer[],2,FALSE)</f>
        <v>Nicol Glencrash</v>
      </c>
      <c r="H1615" t="str">
        <f>data[[#This Row],[id_customer]]&amp;data[[#This Row],[id_campaign]]</f>
        <v>C0085cam09</v>
      </c>
      <c r="I1615">
        <f>DATEDIF(data[[#This Row],[join_date]],data[[#This Row],[buy_date]],"M")</f>
        <v>8</v>
      </c>
    </row>
    <row r="1616" spans="1:9" x14ac:dyDescent="0.25">
      <c r="A1616" t="s">
        <v>381</v>
      </c>
      <c r="B1616" t="s">
        <v>20</v>
      </c>
      <c r="C1616" s="1">
        <v>44736</v>
      </c>
      <c r="D1616" s="1">
        <v>45014</v>
      </c>
      <c r="E1616">
        <f>VLOOKUP(data[[#This Row],[id_campaign]],campaign[],4,FALSE)</f>
        <v>75</v>
      </c>
      <c r="F1616" t="str">
        <f>VLOOKUP(data[[#This Row],[id_campaign]],campaign[],2,FALSE)</f>
        <v>OptOutMailings</v>
      </c>
      <c r="G1616" t="str">
        <f>VLOOKUP(data[[#This Row],[id_customer]],customer[],2,FALSE)</f>
        <v>Nicol Glencrash</v>
      </c>
      <c r="H1616" t="str">
        <f>data[[#This Row],[id_customer]]&amp;data[[#This Row],[id_campaign]]</f>
        <v>C0085cam09</v>
      </c>
      <c r="I1616">
        <f>DATEDIF(data[[#This Row],[join_date]],data[[#This Row],[buy_date]],"M")</f>
        <v>9</v>
      </c>
    </row>
    <row r="1617" spans="1:9" x14ac:dyDescent="0.25">
      <c r="A1617" t="s">
        <v>381</v>
      </c>
      <c r="B1617" t="s">
        <v>20</v>
      </c>
      <c r="C1617" s="1">
        <v>44736</v>
      </c>
      <c r="D1617" s="1">
        <v>45021</v>
      </c>
      <c r="E1617">
        <f>VLOOKUP(data[[#This Row],[id_campaign]],campaign[],4,FALSE)</f>
        <v>75</v>
      </c>
      <c r="F1617" t="str">
        <f>VLOOKUP(data[[#This Row],[id_campaign]],campaign[],2,FALSE)</f>
        <v>OptOutMailings</v>
      </c>
      <c r="G1617" t="str">
        <f>VLOOKUP(data[[#This Row],[id_customer]],customer[],2,FALSE)</f>
        <v>Nicol Glencrash</v>
      </c>
      <c r="H1617" t="str">
        <f>data[[#This Row],[id_customer]]&amp;data[[#This Row],[id_campaign]]</f>
        <v>C0085cam09</v>
      </c>
      <c r="I1617">
        <f>DATEDIF(data[[#This Row],[join_date]],data[[#This Row],[buy_date]],"M")</f>
        <v>9</v>
      </c>
    </row>
    <row r="1618" spans="1:9" x14ac:dyDescent="0.25">
      <c r="A1618" t="s">
        <v>381</v>
      </c>
      <c r="B1618" t="s">
        <v>30</v>
      </c>
      <c r="C1618" s="1">
        <v>44758</v>
      </c>
      <c r="D1618" s="1">
        <v>44758</v>
      </c>
      <c r="E1618">
        <f>VLOOKUP(data[[#This Row],[id_campaign]],campaign[],4,FALSE)</f>
        <v>28</v>
      </c>
      <c r="F1618" t="str">
        <f>VLOOKUP(data[[#This Row],[id_campaign]],campaign[],2,FALSE)</f>
        <v>NotNewCellphoneUser</v>
      </c>
      <c r="G1618" t="str">
        <f>VLOOKUP(data[[#This Row],[id_customer]],customer[],2,FALSE)</f>
        <v>Nicol Glencrash</v>
      </c>
      <c r="H1618" t="str">
        <f>data[[#This Row],[id_customer]]&amp;data[[#This Row],[id_campaign]]</f>
        <v>C0085cam14</v>
      </c>
      <c r="I1618">
        <f>DATEDIF(data[[#This Row],[join_date]],data[[#This Row],[buy_date]],"M")</f>
        <v>0</v>
      </c>
    </row>
    <row r="1619" spans="1:9" x14ac:dyDescent="0.25">
      <c r="A1619" t="s">
        <v>381</v>
      </c>
      <c r="B1619" t="s">
        <v>30</v>
      </c>
      <c r="C1619" s="1">
        <v>44758</v>
      </c>
      <c r="D1619" s="1">
        <v>44791</v>
      </c>
      <c r="E1619">
        <f>VLOOKUP(data[[#This Row],[id_campaign]],campaign[],4,FALSE)</f>
        <v>28</v>
      </c>
      <c r="F1619" t="str">
        <f>VLOOKUP(data[[#This Row],[id_campaign]],campaign[],2,FALSE)</f>
        <v>NotNewCellphoneUser</v>
      </c>
      <c r="G1619" t="str">
        <f>VLOOKUP(data[[#This Row],[id_customer]],customer[],2,FALSE)</f>
        <v>Nicol Glencrash</v>
      </c>
      <c r="H1619" t="str">
        <f>data[[#This Row],[id_customer]]&amp;data[[#This Row],[id_campaign]]</f>
        <v>C0085cam14</v>
      </c>
      <c r="I1619">
        <f>DATEDIF(data[[#This Row],[join_date]],data[[#This Row],[buy_date]],"M")</f>
        <v>1</v>
      </c>
    </row>
    <row r="1620" spans="1:9" x14ac:dyDescent="0.25">
      <c r="A1620" t="s">
        <v>381</v>
      </c>
      <c r="B1620" t="s">
        <v>30</v>
      </c>
      <c r="C1620" s="1">
        <v>44758</v>
      </c>
      <c r="D1620" s="1">
        <v>44823</v>
      </c>
      <c r="E1620">
        <f>VLOOKUP(data[[#This Row],[id_campaign]],campaign[],4,FALSE)</f>
        <v>28</v>
      </c>
      <c r="F1620" t="str">
        <f>VLOOKUP(data[[#This Row],[id_campaign]],campaign[],2,FALSE)</f>
        <v>NotNewCellphoneUser</v>
      </c>
      <c r="G1620" t="str">
        <f>VLOOKUP(data[[#This Row],[id_customer]],customer[],2,FALSE)</f>
        <v>Nicol Glencrash</v>
      </c>
      <c r="H1620" t="str">
        <f>data[[#This Row],[id_customer]]&amp;data[[#This Row],[id_campaign]]</f>
        <v>C0085cam14</v>
      </c>
      <c r="I1620">
        <f>DATEDIF(data[[#This Row],[join_date]],data[[#This Row],[buy_date]],"M")</f>
        <v>2</v>
      </c>
    </row>
    <row r="1621" spans="1:9" x14ac:dyDescent="0.25">
      <c r="A1621" t="s">
        <v>381</v>
      </c>
      <c r="B1621" t="s">
        <v>30</v>
      </c>
      <c r="C1621" s="1">
        <v>44758</v>
      </c>
      <c r="D1621" s="1">
        <v>44835</v>
      </c>
      <c r="E1621">
        <f>VLOOKUP(data[[#This Row],[id_campaign]],campaign[],4,FALSE)</f>
        <v>28</v>
      </c>
      <c r="F1621" t="str">
        <f>VLOOKUP(data[[#This Row],[id_campaign]],campaign[],2,FALSE)</f>
        <v>NotNewCellphoneUser</v>
      </c>
      <c r="G1621" t="str">
        <f>VLOOKUP(data[[#This Row],[id_customer]],customer[],2,FALSE)</f>
        <v>Nicol Glencrash</v>
      </c>
      <c r="H1621" t="str">
        <f>data[[#This Row],[id_customer]]&amp;data[[#This Row],[id_campaign]]</f>
        <v>C0085cam14</v>
      </c>
      <c r="I1621">
        <f>DATEDIF(data[[#This Row],[join_date]],data[[#This Row],[buy_date]],"M")</f>
        <v>2</v>
      </c>
    </row>
    <row r="1622" spans="1:9" x14ac:dyDescent="0.25">
      <c r="A1622" t="s">
        <v>381</v>
      </c>
      <c r="B1622" t="s">
        <v>30</v>
      </c>
      <c r="C1622" s="1">
        <v>44758</v>
      </c>
      <c r="D1622" s="1">
        <v>44920</v>
      </c>
      <c r="E1622">
        <f>VLOOKUP(data[[#This Row],[id_campaign]],campaign[],4,FALSE)</f>
        <v>28</v>
      </c>
      <c r="F1622" t="str">
        <f>VLOOKUP(data[[#This Row],[id_campaign]],campaign[],2,FALSE)</f>
        <v>NotNewCellphoneUser</v>
      </c>
      <c r="G1622" t="str">
        <f>VLOOKUP(data[[#This Row],[id_customer]],customer[],2,FALSE)</f>
        <v>Nicol Glencrash</v>
      </c>
      <c r="H1622" t="str">
        <f>data[[#This Row],[id_customer]]&amp;data[[#This Row],[id_campaign]]</f>
        <v>C0085cam14</v>
      </c>
      <c r="I1622">
        <f>DATEDIF(data[[#This Row],[join_date]],data[[#This Row],[buy_date]],"M")</f>
        <v>5</v>
      </c>
    </row>
    <row r="1623" spans="1:9" x14ac:dyDescent="0.25">
      <c r="A1623" t="s">
        <v>381</v>
      </c>
      <c r="B1623" t="s">
        <v>30</v>
      </c>
      <c r="C1623" s="1">
        <v>44758</v>
      </c>
      <c r="D1623" s="1">
        <v>44977</v>
      </c>
      <c r="E1623">
        <f>VLOOKUP(data[[#This Row],[id_campaign]],campaign[],4,FALSE)</f>
        <v>28</v>
      </c>
      <c r="F1623" t="str">
        <f>VLOOKUP(data[[#This Row],[id_campaign]],campaign[],2,FALSE)</f>
        <v>NotNewCellphoneUser</v>
      </c>
      <c r="G1623" t="str">
        <f>VLOOKUP(data[[#This Row],[id_customer]],customer[],2,FALSE)</f>
        <v>Nicol Glencrash</v>
      </c>
      <c r="H1623" t="str">
        <f>data[[#This Row],[id_customer]]&amp;data[[#This Row],[id_campaign]]</f>
        <v>C0085cam14</v>
      </c>
      <c r="I1623">
        <f>DATEDIF(data[[#This Row],[join_date]],data[[#This Row],[buy_date]],"M")</f>
        <v>7</v>
      </c>
    </row>
    <row r="1624" spans="1:9" x14ac:dyDescent="0.25">
      <c r="A1624" t="s">
        <v>381</v>
      </c>
      <c r="B1624" t="s">
        <v>30</v>
      </c>
      <c r="C1624" s="1">
        <v>44758</v>
      </c>
      <c r="D1624" s="1">
        <v>45009</v>
      </c>
      <c r="E1624">
        <f>VLOOKUP(data[[#This Row],[id_campaign]],campaign[],4,FALSE)</f>
        <v>28</v>
      </c>
      <c r="F1624" t="str">
        <f>VLOOKUP(data[[#This Row],[id_campaign]],campaign[],2,FALSE)</f>
        <v>NotNewCellphoneUser</v>
      </c>
      <c r="G1624" t="str">
        <f>VLOOKUP(data[[#This Row],[id_customer]],customer[],2,FALSE)</f>
        <v>Nicol Glencrash</v>
      </c>
      <c r="H1624" t="str">
        <f>data[[#This Row],[id_customer]]&amp;data[[#This Row],[id_campaign]]</f>
        <v>C0085cam14</v>
      </c>
      <c r="I1624">
        <f>DATEDIF(data[[#This Row],[join_date]],data[[#This Row],[buy_date]],"M")</f>
        <v>8</v>
      </c>
    </row>
    <row r="1625" spans="1:9" x14ac:dyDescent="0.25">
      <c r="A1625" t="s">
        <v>381</v>
      </c>
      <c r="B1625" t="s">
        <v>30</v>
      </c>
      <c r="C1625" s="1">
        <v>44758</v>
      </c>
      <c r="D1625" s="1">
        <v>45069</v>
      </c>
      <c r="E1625">
        <f>VLOOKUP(data[[#This Row],[id_campaign]],campaign[],4,FALSE)</f>
        <v>28</v>
      </c>
      <c r="F1625" t="str">
        <f>VLOOKUP(data[[#This Row],[id_campaign]],campaign[],2,FALSE)</f>
        <v>NotNewCellphoneUser</v>
      </c>
      <c r="G1625" t="str">
        <f>VLOOKUP(data[[#This Row],[id_customer]],customer[],2,FALSE)</f>
        <v>Nicol Glencrash</v>
      </c>
      <c r="H1625" t="str">
        <f>data[[#This Row],[id_customer]]&amp;data[[#This Row],[id_campaign]]</f>
        <v>C0085cam14</v>
      </c>
      <c r="I1625">
        <f>DATEDIF(data[[#This Row],[join_date]],data[[#This Row],[buy_date]],"M")</f>
        <v>10</v>
      </c>
    </row>
    <row r="1626" spans="1:9" x14ac:dyDescent="0.25">
      <c r="A1626" t="s">
        <v>381</v>
      </c>
      <c r="B1626" t="s">
        <v>18</v>
      </c>
      <c r="C1626" s="1">
        <v>44953</v>
      </c>
      <c r="D1626" s="1">
        <v>44953</v>
      </c>
      <c r="E1626">
        <f>VLOOKUP(data[[#This Row],[id_campaign]],campaign[],4,FALSE)</f>
        <v>27</v>
      </c>
      <c r="F1626" t="str">
        <f>VLOOKUP(data[[#This Row],[id_campaign]],campaign[],2,FALSE)</f>
        <v>RespondsToMailOffers</v>
      </c>
      <c r="G1626" t="str">
        <f>VLOOKUP(data[[#This Row],[id_customer]],customer[],2,FALSE)</f>
        <v>Nicol Glencrash</v>
      </c>
      <c r="H1626" t="str">
        <f>data[[#This Row],[id_customer]]&amp;data[[#This Row],[id_campaign]]</f>
        <v>C0085cam08</v>
      </c>
      <c r="I1626">
        <f>DATEDIF(data[[#This Row],[join_date]],data[[#This Row],[buy_date]],"M")</f>
        <v>0</v>
      </c>
    </row>
    <row r="1627" spans="1:9" x14ac:dyDescent="0.25">
      <c r="A1627" t="s">
        <v>381</v>
      </c>
      <c r="B1627" t="s">
        <v>18</v>
      </c>
      <c r="C1627" s="1">
        <v>44953</v>
      </c>
      <c r="D1627" s="1">
        <v>44985</v>
      </c>
      <c r="E1627">
        <f>VLOOKUP(data[[#This Row],[id_campaign]],campaign[],4,FALSE)</f>
        <v>27</v>
      </c>
      <c r="F1627" t="str">
        <f>VLOOKUP(data[[#This Row],[id_campaign]],campaign[],2,FALSE)</f>
        <v>RespondsToMailOffers</v>
      </c>
      <c r="G1627" t="str">
        <f>VLOOKUP(data[[#This Row],[id_customer]],customer[],2,FALSE)</f>
        <v>Nicol Glencrash</v>
      </c>
      <c r="H1627" t="str">
        <f>data[[#This Row],[id_customer]]&amp;data[[#This Row],[id_campaign]]</f>
        <v>C0085cam08</v>
      </c>
      <c r="I1627">
        <f>DATEDIF(data[[#This Row],[join_date]],data[[#This Row],[buy_date]],"M")</f>
        <v>1</v>
      </c>
    </row>
    <row r="1628" spans="1:9" x14ac:dyDescent="0.25">
      <c r="A1628" t="s">
        <v>381</v>
      </c>
      <c r="B1628" t="s">
        <v>18</v>
      </c>
      <c r="C1628" s="1">
        <v>44953</v>
      </c>
      <c r="D1628" s="1">
        <v>44998</v>
      </c>
      <c r="E1628">
        <f>VLOOKUP(data[[#This Row],[id_campaign]],campaign[],4,FALSE)</f>
        <v>27</v>
      </c>
      <c r="F1628" t="str">
        <f>VLOOKUP(data[[#This Row],[id_campaign]],campaign[],2,FALSE)</f>
        <v>RespondsToMailOffers</v>
      </c>
      <c r="G1628" t="str">
        <f>VLOOKUP(data[[#This Row],[id_customer]],customer[],2,FALSE)</f>
        <v>Nicol Glencrash</v>
      </c>
      <c r="H1628" t="str">
        <f>data[[#This Row],[id_customer]]&amp;data[[#This Row],[id_campaign]]</f>
        <v>C0085cam08</v>
      </c>
      <c r="I1628">
        <f>DATEDIF(data[[#This Row],[join_date]],data[[#This Row],[buy_date]],"M")</f>
        <v>1</v>
      </c>
    </row>
    <row r="1629" spans="1:9" x14ac:dyDescent="0.25">
      <c r="A1629" t="s">
        <v>381</v>
      </c>
      <c r="B1629" t="s">
        <v>18</v>
      </c>
      <c r="C1629" s="1">
        <v>44953</v>
      </c>
      <c r="D1629" s="1">
        <v>45018</v>
      </c>
      <c r="E1629">
        <f>VLOOKUP(data[[#This Row],[id_campaign]],campaign[],4,FALSE)</f>
        <v>27</v>
      </c>
      <c r="F1629" t="str">
        <f>VLOOKUP(data[[#This Row],[id_campaign]],campaign[],2,FALSE)</f>
        <v>RespondsToMailOffers</v>
      </c>
      <c r="G1629" t="str">
        <f>VLOOKUP(data[[#This Row],[id_customer]],customer[],2,FALSE)</f>
        <v>Nicol Glencrash</v>
      </c>
      <c r="H1629" t="str">
        <f>data[[#This Row],[id_customer]]&amp;data[[#This Row],[id_campaign]]</f>
        <v>C0085cam08</v>
      </c>
      <c r="I1629">
        <f>DATEDIF(data[[#This Row],[join_date]],data[[#This Row],[buy_date]],"M")</f>
        <v>2</v>
      </c>
    </row>
    <row r="1630" spans="1:9" x14ac:dyDescent="0.25">
      <c r="A1630" t="s">
        <v>381</v>
      </c>
      <c r="B1630" t="s">
        <v>18</v>
      </c>
      <c r="C1630" s="1">
        <v>44953</v>
      </c>
      <c r="D1630" s="1">
        <v>45049</v>
      </c>
      <c r="E1630">
        <f>VLOOKUP(data[[#This Row],[id_campaign]],campaign[],4,FALSE)</f>
        <v>27</v>
      </c>
      <c r="F1630" t="str">
        <f>VLOOKUP(data[[#This Row],[id_campaign]],campaign[],2,FALSE)</f>
        <v>RespondsToMailOffers</v>
      </c>
      <c r="G1630" t="str">
        <f>VLOOKUP(data[[#This Row],[id_customer]],customer[],2,FALSE)</f>
        <v>Nicol Glencrash</v>
      </c>
      <c r="H1630" t="str">
        <f>data[[#This Row],[id_customer]]&amp;data[[#This Row],[id_campaign]]</f>
        <v>C0085cam08</v>
      </c>
      <c r="I1630">
        <f>DATEDIF(data[[#This Row],[join_date]],data[[#This Row],[buy_date]],"M")</f>
        <v>3</v>
      </c>
    </row>
    <row r="1631" spans="1:9" x14ac:dyDescent="0.25">
      <c r="A1631" t="s">
        <v>381</v>
      </c>
      <c r="B1631" t="s">
        <v>18</v>
      </c>
      <c r="C1631" s="1">
        <v>44953</v>
      </c>
      <c r="D1631" s="1">
        <v>45082</v>
      </c>
      <c r="E1631">
        <f>VLOOKUP(data[[#This Row],[id_campaign]],campaign[],4,FALSE)</f>
        <v>27</v>
      </c>
      <c r="F1631" t="str">
        <f>VLOOKUP(data[[#This Row],[id_campaign]],campaign[],2,FALSE)</f>
        <v>RespondsToMailOffers</v>
      </c>
      <c r="G1631" t="str">
        <f>VLOOKUP(data[[#This Row],[id_customer]],customer[],2,FALSE)</f>
        <v>Nicol Glencrash</v>
      </c>
      <c r="H1631" t="str">
        <f>data[[#This Row],[id_customer]]&amp;data[[#This Row],[id_campaign]]</f>
        <v>C0085cam08</v>
      </c>
      <c r="I1631">
        <f>DATEDIF(data[[#This Row],[join_date]],data[[#This Row],[buy_date]],"M")</f>
        <v>4</v>
      </c>
    </row>
    <row r="1632" spans="1:9" x14ac:dyDescent="0.25">
      <c r="A1632" t="s">
        <v>385</v>
      </c>
      <c r="B1632" t="s">
        <v>22</v>
      </c>
      <c r="C1632" s="1">
        <v>44923</v>
      </c>
      <c r="D1632" s="1">
        <v>44923</v>
      </c>
      <c r="E1632">
        <f>VLOOKUP(data[[#This Row],[id_campaign]],campaign[],4,FALSE)</f>
        <v>66</v>
      </c>
      <c r="F1632" t="str">
        <f>VLOOKUP(data[[#This Row],[id_campaign]],campaign[],2,FALSE)</f>
        <v>NonUSTravel</v>
      </c>
      <c r="G1632" t="str">
        <f>VLOOKUP(data[[#This Row],[id_customer]],customer[],2,FALSE)</f>
        <v>Kirby Rosettini</v>
      </c>
      <c r="H1632" t="str">
        <f>data[[#This Row],[id_customer]]&amp;data[[#This Row],[id_campaign]]</f>
        <v>C0086cam10</v>
      </c>
      <c r="I1632">
        <f>DATEDIF(data[[#This Row],[join_date]],data[[#This Row],[buy_date]],"M")</f>
        <v>0</v>
      </c>
    </row>
    <row r="1633" spans="1:9" x14ac:dyDescent="0.25">
      <c r="A1633" t="s">
        <v>385</v>
      </c>
      <c r="B1633" t="s">
        <v>22</v>
      </c>
      <c r="C1633" s="1">
        <v>44923</v>
      </c>
      <c r="D1633" s="1">
        <v>44985</v>
      </c>
      <c r="E1633">
        <f>VLOOKUP(data[[#This Row],[id_campaign]],campaign[],4,FALSE)</f>
        <v>66</v>
      </c>
      <c r="F1633" t="str">
        <f>VLOOKUP(data[[#This Row],[id_campaign]],campaign[],2,FALSE)</f>
        <v>NonUSTravel</v>
      </c>
      <c r="G1633" t="str">
        <f>VLOOKUP(data[[#This Row],[id_customer]],customer[],2,FALSE)</f>
        <v>Kirby Rosettini</v>
      </c>
      <c r="H1633" t="str">
        <f>data[[#This Row],[id_customer]]&amp;data[[#This Row],[id_campaign]]</f>
        <v>C0086cam10</v>
      </c>
      <c r="I1633">
        <f>DATEDIF(data[[#This Row],[join_date]],data[[#This Row],[buy_date]],"M")</f>
        <v>2</v>
      </c>
    </row>
    <row r="1634" spans="1:9" x14ac:dyDescent="0.25">
      <c r="A1634" t="s">
        <v>385</v>
      </c>
      <c r="B1634" t="s">
        <v>22</v>
      </c>
      <c r="C1634" s="1">
        <v>44923</v>
      </c>
      <c r="D1634" s="1">
        <v>44990</v>
      </c>
      <c r="E1634">
        <f>VLOOKUP(data[[#This Row],[id_campaign]],campaign[],4,FALSE)</f>
        <v>66</v>
      </c>
      <c r="F1634" t="str">
        <f>VLOOKUP(data[[#This Row],[id_campaign]],campaign[],2,FALSE)</f>
        <v>NonUSTravel</v>
      </c>
      <c r="G1634" t="str">
        <f>VLOOKUP(data[[#This Row],[id_customer]],customer[],2,FALSE)</f>
        <v>Kirby Rosettini</v>
      </c>
      <c r="H1634" t="str">
        <f>data[[#This Row],[id_customer]]&amp;data[[#This Row],[id_campaign]]</f>
        <v>C0086cam10</v>
      </c>
      <c r="I1634">
        <f>DATEDIF(data[[#This Row],[join_date]],data[[#This Row],[buy_date]],"M")</f>
        <v>2</v>
      </c>
    </row>
    <row r="1635" spans="1:9" x14ac:dyDescent="0.25">
      <c r="A1635" t="s">
        <v>385</v>
      </c>
      <c r="B1635" t="s">
        <v>22</v>
      </c>
      <c r="C1635" s="1">
        <v>44923</v>
      </c>
      <c r="D1635" s="1">
        <v>45022</v>
      </c>
      <c r="E1635">
        <f>VLOOKUP(data[[#This Row],[id_campaign]],campaign[],4,FALSE)</f>
        <v>66</v>
      </c>
      <c r="F1635" t="str">
        <f>VLOOKUP(data[[#This Row],[id_campaign]],campaign[],2,FALSE)</f>
        <v>NonUSTravel</v>
      </c>
      <c r="G1635" t="str">
        <f>VLOOKUP(data[[#This Row],[id_customer]],customer[],2,FALSE)</f>
        <v>Kirby Rosettini</v>
      </c>
      <c r="H1635" t="str">
        <f>data[[#This Row],[id_customer]]&amp;data[[#This Row],[id_campaign]]</f>
        <v>C0086cam10</v>
      </c>
      <c r="I1635">
        <f>DATEDIF(data[[#This Row],[join_date]],data[[#This Row],[buy_date]],"M")</f>
        <v>3</v>
      </c>
    </row>
    <row r="1636" spans="1:9" x14ac:dyDescent="0.25">
      <c r="A1636" t="s">
        <v>385</v>
      </c>
      <c r="B1636" t="s">
        <v>22</v>
      </c>
      <c r="C1636" s="1">
        <v>44923</v>
      </c>
      <c r="D1636" s="1">
        <v>45076</v>
      </c>
      <c r="E1636">
        <f>VLOOKUP(data[[#This Row],[id_campaign]],campaign[],4,FALSE)</f>
        <v>66</v>
      </c>
      <c r="F1636" t="str">
        <f>VLOOKUP(data[[#This Row],[id_campaign]],campaign[],2,FALSE)</f>
        <v>NonUSTravel</v>
      </c>
      <c r="G1636" t="str">
        <f>VLOOKUP(data[[#This Row],[id_customer]],customer[],2,FALSE)</f>
        <v>Kirby Rosettini</v>
      </c>
      <c r="H1636" t="str">
        <f>data[[#This Row],[id_customer]]&amp;data[[#This Row],[id_campaign]]</f>
        <v>C0086cam10</v>
      </c>
      <c r="I1636">
        <f>DATEDIF(data[[#This Row],[join_date]],data[[#This Row],[buy_date]],"M")</f>
        <v>5</v>
      </c>
    </row>
    <row r="1637" spans="1:9" x14ac:dyDescent="0.25">
      <c r="A1637" t="s">
        <v>385</v>
      </c>
      <c r="B1637" t="s">
        <v>22</v>
      </c>
      <c r="C1637" s="1">
        <v>44923</v>
      </c>
      <c r="D1637" s="1">
        <v>45089</v>
      </c>
      <c r="E1637">
        <f>VLOOKUP(data[[#This Row],[id_campaign]],campaign[],4,FALSE)</f>
        <v>66</v>
      </c>
      <c r="F1637" t="str">
        <f>VLOOKUP(data[[#This Row],[id_campaign]],campaign[],2,FALSE)</f>
        <v>NonUSTravel</v>
      </c>
      <c r="G1637" t="str">
        <f>VLOOKUP(data[[#This Row],[id_customer]],customer[],2,FALSE)</f>
        <v>Kirby Rosettini</v>
      </c>
      <c r="H1637" t="str">
        <f>data[[#This Row],[id_customer]]&amp;data[[#This Row],[id_campaign]]</f>
        <v>C0086cam10</v>
      </c>
      <c r="I1637">
        <f>DATEDIF(data[[#This Row],[join_date]],data[[#This Row],[buy_date]],"M")</f>
        <v>5</v>
      </c>
    </row>
    <row r="1638" spans="1:9" x14ac:dyDescent="0.25">
      <c r="A1638" t="s">
        <v>385</v>
      </c>
      <c r="B1638" t="s">
        <v>28</v>
      </c>
      <c r="C1638" s="1">
        <v>44980</v>
      </c>
      <c r="D1638" s="1">
        <v>44980</v>
      </c>
      <c r="E1638">
        <f>VLOOKUP(data[[#This Row],[id_campaign]],campaign[],4,FALSE)</f>
        <v>25</v>
      </c>
      <c r="F1638" t="str">
        <f>VLOOKUP(data[[#This Row],[id_campaign]],campaign[],2,FALSE)</f>
        <v>NewCellphoneUser</v>
      </c>
      <c r="G1638" t="str">
        <f>VLOOKUP(data[[#This Row],[id_customer]],customer[],2,FALSE)</f>
        <v>Kirby Rosettini</v>
      </c>
      <c r="H1638" t="str">
        <f>data[[#This Row],[id_customer]]&amp;data[[#This Row],[id_campaign]]</f>
        <v>C0086cam13</v>
      </c>
      <c r="I1638">
        <f>DATEDIF(data[[#This Row],[join_date]],data[[#This Row],[buy_date]],"M")</f>
        <v>0</v>
      </c>
    </row>
    <row r="1639" spans="1:9" x14ac:dyDescent="0.25">
      <c r="A1639" t="s">
        <v>385</v>
      </c>
      <c r="B1639" t="s">
        <v>28</v>
      </c>
      <c r="C1639" s="1">
        <v>44980</v>
      </c>
      <c r="D1639" s="1">
        <v>45013</v>
      </c>
      <c r="E1639">
        <f>VLOOKUP(data[[#This Row],[id_campaign]],campaign[],4,FALSE)</f>
        <v>25</v>
      </c>
      <c r="F1639" t="str">
        <f>VLOOKUP(data[[#This Row],[id_campaign]],campaign[],2,FALSE)</f>
        <v>NewCellphoneUser</v>
      </c>
      <c r="G1639" t="str">
        <f>VLOOKUP(data[[#This Row],[id_customer]],customer[],2,FALSE)</f>
        <v>Kirby Rosettini</v>
      </c>
      <c r="H1639" t="str">
        <f>data[[#This Row],[id_customer]]&amp;data[[#This Row],[id_campaign]]</f>
        <v>C0086cam13</v>
      </c>
      <c r="I1639">
        <f>DATEDIF(data[[#This Row],[join_date]],data[[#This Row],[buy_date]],"M")</f>
        <v>1</v>
      </c>
    </row>
    <row r="1640" spans="1:9" x14ac:dyDescent="0.25">
      <c r="A1640" t="s">
        <v>385</v>
      </c>
      <c r="B1640" t="s">
        <v>28</v>
      </c>
      <c r="C1640" s="1">
        <v>44980</v>
      </c>
      <c r="D1640" s="1">
        <v>45018</v>
      </c>
      <c r="E1640">
        <f>VLOOKUP(data[[#This Row],[id_campaign]],campaign[],4,FALSE)</f>
        <v>25</v>
      </c>
      <c r="F1640" t="str">
        <f>VLOOKUP(data[[#This Row],[id_campaign]],campaign[],2,FALSE)</f>
        <v>NewCellphoneUser</v>
      </c>
      <c r="G1640" t="str">
        <f>VLOOKUP(data[[#This Row],[id_customer]],customer[],2,FALSE)</f>
        <v>Kirby Rosettini</v>
      </c>
      <c r="H1640" t="str">
        <f>data[[#This Row],[id_customer]]&amp;data[[#This Row],[id_campaign]]</f>
        <v>C0086cam13</v>
      </c>
      <c r="I1640">
        <f>DATEDIF(data[[#This Row],[join_date]],data[[#This Row],[buy_date]],"M")</f>
        <v>1</v>
      </c>
    </row>
    <row r="1641" spans="1:9" x14ac:dyDescent="0.25">
      <c r="A1641" t="s">
        <v>385</v>
      </c>
      <c r="B1641" t="s">
        <v>28</v>
      </c>
      <c r="C1641" s="1">
        <v>44980</v>
      </c>
      <c r="D1641" s="1">
        <v>45077</v>
      </c>
      <c r="E1641">
        <f>VLOOKUP(data[[#This Row],[id_campaign]],campaign[],4,FALSE)</f>
        <v>25</v>
      </c>
      <c r="F1641" t="str">
        <f>VLOOKUP(data[[#This Row],[id_campaign]],campaign[],2,FALSE)</f>
        <v>NewCellphoneUser</v>
      </c>
      <c r="G1641" t="str">
        <f>VLOOKUP(data[[#This Row],[id_customer]],customer[],2,FALSE)</f>
        <v>Kirby Rosettini</v>
      </c>
      <c r="H1641" t="str">
        <f>data[[#This Row],[id_customer]]&amp;data[[#This Row],[id_campaign]]</f>
        <v>C0086cam13</v>
      </c>
      <c r="I1641">
        <f>DATEDIF(data[[#This Row],[join_date]],data[[#This Row],[buy_date]],"M")</f>
        <v>3</v>
      </c>
    </row>
    <row r="1642" spans="1:9" x14ac:dyDescent="0.25">
      <c r="A1642" t="s">
        <v>385</v>
      </c>
      <c r="B1642" t="s">
        <v>28</v>
      </c>
      <c r="C1642" s="1">
        <v>44980</v>
      </c>
      <c r="D1642" s="1">
        <v>45079</v>
      </c>
      <c r="E1642">
        <f>VLOOKUP(data[[#This Row],[id_campaign]],campaign[],4,FALSE)</f>
        <v>25</v>
      </c>
      <c r="F1642" t="str">
        <f>VLOOKUP(data[[#This Row],[id_campaign]],campaign[],2,FALSE)</f>
        <v>NewCellphoneUser</v>
      </c>
      <c r="G1642" t="str">
        <f>VLOOKUP(data[[#This Row],[id_customer]],customer[],2,FALSE)</f>
        <v>Kirby Rosettini</v>
      </c>
      <c r="H1642" t="str">
        <f>data[[#This Row],[id_customer]]&amp;data[[#This Row],[id_campaign]]</f>
        <v>C0086cam13</v>
      </c>
      <c r="I1642">
        <f>DATEDIF(data[[#This Row],[join_date]],data[[#This Row],[buy_date]],"M")</f>
        <v>3</v>
      </c>
    </row>
    <row r="1643" spans="1:9" x14ac:dyDescent="0.25">
      <c r="A1643" t="s">
        <v>389</v>
      </c>
      <c r="B1643" t="s">
        <v>26</v>
      </c>
      <c r="C1643" s="1">
        <v>44634</v>
      </c>
      <c r="D1643" s="1">
        <v>44634</v>
      </c>
      <c r="E1643">
        <f>VLOOKUP(data[[#This Row],[id_campaign]],campaign[],4,FALSE)</f>
        <v>65</v>
      </c>
      <c r="F1643" t="str">
        <f>VLOOKUP(data[[#This Row],[id_campaign]],campaign[],2,FALSE)</f>
        <v>HasCreditCard</v>
      </c>
      <c r="G1643" t="str">
        <f>VLOOKUP(data[[#This Row],[id_customer]],customer[],2,FALSE)</f>
        <v>Willey Sherbrook</v>
      </c>
      <c r="H1643" t="str">
        <f>data[[#This Row],[id_customer]]&amp;data[[#This Row],[id_campaign]]</f>
        <v>C0087cam12</v>
      </c>
      <c r="I1643">
        <f>DATEDIF(data[[#This Row],[join_date]],data[[#This Row],[buy_date]],"M")</f>
        <v>0</v>
      </c>
    </row>
    <row r="1644" spans="1:9" x14ac:dyDescent="0.25">
      <c r="A1644" t="s">
        <v>389</v>
      </c>
      <c r="B1644" t="s">
        <v>26</v>
      </c>
      <c r="C1644" s="1">
        <v>44634</v>
      </c>
      <c r="D1644" s="1">
        <v>44757</v>
      </c>
      <c r="E1644">
        <f>VLOOKUP(data[[#This Row],[id_campaign]],campaign[],4,FALSE)</f>
        <v>65</v>
      </c>
      <c r="F1644" t="str">
        <f>VLOOKUP(data[[#This Row],[id_campaign]],campaign[],2,FALSE)</f>
        <v>HasCreditCard</v>
      </c>
      <c r="G1644" t="str">
        <f>VLOOKUP(data[[#This Row],[id_customer]],customer[],2,FALSE)</f>
        <v>Willey Sherbrook</v>
      </c>
      <c r="H1644" t="str">
        <f>data[[#This Row],[id_customer]]&amp;data[[#This Row],[id_campaign]]</f>
        <v>C0087cam12</v>
      </c>
      <c r="I1644">
        <f>DATEDIF(data[[#This Row],[join_date]],data[[#This Row],[buy_date]],"M")</f>
        <v>4</v>
      </c>
    </row>
    <row r="1645" spans="1:9" x14ac:dyDescent="0.25">
      <c r="A1645" t="s">
        <v>389</v>
      </c>
      <c r="B1645" t="s">
        <v>26</v>
      </c>
      <c r="C1645" s="1">
        <v>44634</v>
      </c>
      <c r="D1645" s="1">
        <v>44792</v>
      </c>
      <c r="E1645">
        <f>VLOOKUP(data[[#This Row],[id_campaign]],campaign[],4,FALSE)</f>
        <v>65</v>
      </c>
      <c r="F1645" t="str">
        <f>VLOOKUP(data[[#This Row],[id_campaign]],campaign[],2,FALSE)</f>
        <v>HasCreditCard</v>
      </c>
      <c r="G1645" t="str">
        <f>VLOOKUP(data[[#This Row],[id_customer]],customer[],2,FALSE)</f>
        <v>Willey Sherbrook</v>
      </c>
      <c r="H1645" t="str">
        <f>data[[#This Row],[id_customer]]&amp;data[[#This Row],[id_campaign]]</f>
        <v>C0087cam12</v>
      </c>
      <c r="I1645">
        <f>DATEDIF(data[[#This Row],[join_date]],data[[#This Row],[buy_date]],"M")</f>
        <v>5</v>
      </c>
    </row>
    <row r="1646" spans="1:9" x14ac:dyDescent="0.25">
      <c r="A1646" t="s">
        <v>389</v>
      </c>
      <c r="B1646" t="s">
        <v>26</v>
      </c>
      <c r="C1646" s="1">
        <v>44634</v>
      </c>
      <c r="D1646" s="1">
        <v>44892</v>
      </c>
      <c r="E1646">
        <f>VLOOKUP(data[[#This Row],[id_campaign]],campaign[],4,FALSE)</f>
        <v>65</v>
      </c>
      <c r="F1646" t="str">
        <f>VLOOKUP(data[[#This Row],[id_campaign]],campaign[],2,FALSE)</f>
        <v>HasCreditCard</v>
      </c>
      <c r="G1646" t="str">
        <f>VLOOKUP(data[[#This Row],[id_customer]],customer[],2,FALSE)</f>
        <v>Willey Sherbrook</v>
      </c>
      <c r="H1646" t="str">
        <f>data[[#This Row],[id_customer]]&amp;data[[#This Row],[id_campaign]]</f>
        <v>C0087cam12</v>
      </c>
      <c r="I1646">
        <f>DATEDIF(data[[#This Row],[join_date]],data[[#This Row],[buy_date]],"M")</f>
        <v>8</v>
      </c>
    </row>
    <row r="1647" spans="1:9" x14ac:dyDescent="0.25">
      <c r="A1647" t="s">
        <v>389</v>
      </c>
      <c r="B1647" t="s">
        <v>26</v>
      </c>
      <c r="C1647" s="1">
        <v>44634</v>
      </c>
      <c r="D1647" s="1">
        <v>44977</v>
      </c>
      <c r="E1647">
        <f>VLOOKUP(data[[#This Row],[id_campaign]],campaign[],4,FALSE)</f>
        <v>65</v>
      </c>
      <c r="F1647" t="str">
        <f>VLOOKUP(data[[#This Row],[id_campaign]],campaign[],2,FALSE)</f>
        <v>HasCreditCard</v>
      </c>
      <c r="G1647" t="str">
        <f>VLOOKUP(data[[#This Row],[id_customer]],customer[],2,FALSE)</f>
        <v>Willey Sherbrook</v>
      </c>
      <c r="H1647" t="str">
        <f>data[[#This Row],[id_customer]]&amp;data[[#This Row],[id_campaign]]</f>
        <v>C0087cam12</v>
      </c>
      <c r="I1647">
        <f>DATEDIF(data[[#This Row],[join_date]],data[[#This Row],[buy_date]],"M")</f>
        <v>11</v>
      </c>
    </row>
    <row r="1648" spans="1:9" x14ac:dyDescent="0.25">
      <c r="A1648" t="s">
        <v>389</v>
      </c>
      <c r="B1648" t="s">
        <v>26</v>
      </c>
      <c r="C1648" s="1">
        <v>44634</v>
      </c>
      <c r="D1648" s="1">
        <v>45008</v>
      </c>
      <c r="E1648">
        <f>VLOOKUP(data[[#This Row],[id_campaign]],campaign[],4,FALSE)</f>
        <v>65</v>
      </c>
      <c r="F1648" t="str">
        <f>VLOOKUP(data[[#This Row],[id_campaign]],campaign[],2,FALSE)</f>
        <v>HasCreditCard</v>
      </c>
      <c r="G1648" t="str">
        <f>VLOOKUP(data[[#This Row],[id_customer]],customer[],2,FALSE)</f>
        <v>Willey Sherbrook</v>
      </c>
      <c r="H1648" t="str">
        <f>data[[#This Row],[id_customer]]&amp;data[[#This Row],[id_campaign]]</f>
        <v>C0087cam12</v>
      </c>
      <c r="I1648">
        <f>DATEDIF(data[[#This Row],[join_date]],data[[#This Row],[buy_date]],"M")</f>
        <v>12</v>
      </c>
    </row>
    <row r="1649" spans="1:9" x14ac:dyDescent="0.25">
      <c r="A1649" t="s">
        <v>389</v>
      </c>
      <c r="B1649" t="s">
        <v>26</v>
      </c>
      <c r="C1649" s="1">
        <v>44634</v>
      </c>
      <c r="D1649" s="1">
        <v>45035</v>
      </c>
      <c r="E1649">
        <f>VLOOKUP(data[[#This Row],[id_campaign]],campaign[],4,FALSE)</f>
        <v>65</v>
      </c>
      <c r="F1649" t="str">
        <f>VLOOKUP(data[[#This Row],[id_campaign]],campaign[],2,FALSE)</f>
        <v>HasCreditCard</v>
      </c>
      <c r="G1649" t="str">
        <f>VLOOKUP(data[[#This Row],[id_customer]],customer[],2,FALSE)</f>
        <v>Willey Sherbrook</v>
      </c>
      <c r="H1649" t="str">
        <f>data[[#This Row],[id_customer]]&amp;data[[#This Row],[id_campaign]]</f>
        <v>C0087cam12</v>
      </c>
      <c r="I1649">
        <f>DATEDIF(data[[#This Row],[join_date]],data[[#This Row],[buy_date]],"M")</f>
        <v>13</v>
      </c>
    </row>
    <row r="1650" spans="1:9" x14ac:dyDescent="0.25">
      <c r="A1650" t="s">
        <v>389</v>
      </c>
      <c r="B1650" t="s">
        <v>18</v>
      </c>
      <c r="C1650" s="1">
        <v>44808</v>
      </c>
      <c r="D1650" s="1">
        <v>44808</v>
      </c>
      <c r="E1650">
        <f>VLOOKUP(data[[#This Row],[id_campaign]],campaign[],4,FALSE)</f>
        <v>27</v>
      </c>
      <c r="F1650" t="str">
        <f>VLOOKUP(data[[#This Row],[id_campaign]],campaign[],2,FALSE)</f>
        <v>RespondsToMailOffers</v>
      </c>
      <c r="G1650" t="str">
        <f>VLOOKUP(data[[#This Row],[id_customer]],customer[],2,FALSE)</f>
        <v>Willey Sherbrook</v>
      </c>
      <c r="H1650" t="str">
        <f>data[[#This Row],[id_customer]]&amp;data[[#This Row],[id_campaign]]</f>
        <v>C0087cam08</v>
      </c>
      <c r="I1650">
        <f>DATEDIF(data[[#This Row],[join_date]],data[[#This Row],[buy_date]],"M")</f>
        <v>0</v>
      </c>
    </row>
    <row r="1651" spans="1:9" x14ac:dyDescent="0.25">
      <c r="A1651" t="s">
        <v>389</v>
      </c>
      <c r="B1651" t="s">
        <v>18</v>
      </c>
      <c r="C1651" s="1">
        <v>44808</v>
      </c>
      <c r="D1651" s="1">
        <v>44839</v>
      </c>
      <c r="E1651">
        <f>VLOOKUP(data[[#This Row],[id_campaign]],campaign[],4,FALSE)</f>
        <v>27</v>
      </c>
      <c r="F1651" t="str">
        <f>VLOOKUP(data[[#This Row],[id_campaign]],campaign[],2,FALSE)</f>
        <v>RespondsToMailOffers</v>
      </c>
      <c r="G1651" t="str">
        <f>VLOOKUP(data[[#This Row],[id_customer]],customer[],2,FALSE)</f>
        <v>Willey Sherbrook</v>
      </c>
      <c r="H1651" t="str">
        <f>data[[#This Row],[id_customer]]&amp;data[[#This Row],[id_campaign]]</f>
        <v>C0087cam08</v>
      </c>
      <c r="I1651">
        <f>DATEDIF(data[[#This Row],[join_date]],data[[#This Row],[buy_date]],"M")</f>
        <v>1</v>
      </c>
    </row>
    <row r="1652" spans="1:9" x14ac:dyDescent="0.25">
      <c r="A1652" t="s">
        <v>389</v>
      </c>
      <c r="B1652" t="s">
        <v>18</v>
      </c>
      <c r="C1652" s="1">
        <v>44808</v>
      </c>
      <c r="D1652" s="1">
        <v>44881</v>
      </c>
      <c r="E1652">
        <f>VLOOKUP(data[[#This Row],[id_campaign]],campaign[],4,FALSE)</f>
        <v>27</v>
      </c>
      <c r="F1652" t="str">
        <f>VLOOKUP(data[[#This Row],[id_campaign]],campaign[],2,FALSE)</f>
        <v>RespondsToMailOffers</v>
      </c>
      <c r="G1652" t="str">
        <f>VLOOKUP(data[[#This Row],[id_customer]],customer[],2,FALSE)</f>
        <v>Willey Sherbrook</v>
      </c>
      <c r="H1652" t="str">
        <f>data[[#This Row],[id_customer]]&amp;data[[#This Row],[id_campaign]]</f>
        <v>C0087cam08</v>
      </c>
      <c r="I1652">
        <f>DATEDIF(data[[#This Row],[join_date]],data[[#This Row],[buy_date]],"M")</f>
        <v>2</v>
      </c>
    </row>
    <row r="1653" spans="1:9" x14ac:dyDescent="0.25">
      <c r="A1653" t="s">
        <v>389</v>
      </c>
      <c r="B1653" t="s">
        <v>18</v>
      </c>
      <c r="C1653" s="1">
        <v>44808</v>
      </c>
      <c r="D1653" s="1">
        <v>44905</v>
      </c>
      <c r="E1653">
        <f>VLOOKUP(data[[#This Row],[id_campaign]],campaign[],4,FALSE)</f>
        <v>27</v>
      </c>
      <c r="F1653" t="str">
        <f>VLOOKUP(data[[#This Row],[id_campaign]],campaign[],2,FALSE)</f>
        <v>RespondsToMailOffers</v>
      </c>
      <c r="G1653" t="str">
        <f>VLOOKUP(data[[#This Row],[id_customer]],customer[],2,FALSE)</f>
        <v>Willey Sherbrook</v>
      </c>
      <c r="H1653" t="str">
        <f>data[[#This Row],[id_customer]]&amp;data[[#This Row],[id_campaign]]</f>
        <v>C0087cam08</v>
      </c>
      <c r="I1653">
        <f>DATEDIF(data[[#This Row],[join_date]],data[[#This Row],[buy_date]],"M")</f>
        <v>3</v>
      </c>
    </row>
    <row r="1654" spans="1:9" x14ac:dyDescent="0.25">
      <c r="A1654" t="s">
        <v>389</v>
      </c>
      <c r="B1654" t="s">
        <v>18</v>
      </c>
      <c r="C1654" s="1">
        <v>44808</v>
      </c>
      <c r="D1654" s="1">
        <v>44968</v>
      </c>
      <c r="E1654">
        <f>VLOOKUP(data[[#This Row],[id_campaign]],campaign[],4,FALSE)</f>
        <v>27</v>
      </c>
      <c r="F1654" t="str">
        <f>VLOOKUP(data[[#This Row],[id_campaign]],campaign[],2,FALSE)</f>
        <v>RespondsToMailOffers</v>
      </c>
      <c r="G1654" t="str">
        <f>VLOOKUP(data[[#This Row],[id_customer]],customer[],2,FALSE)</f>
        <v>Willey Sherbrook</v>
      </c>
      <c r="H1654" t="str">
        <f>data[[#This Row],[id_customer]]&amp;data[[#This Row],[id_campaign]]</f>
        <v>C0087cam08</v>
      </c>
      <c r="I1654">
        <f>DATEDIF(data[[#This Row],[join_date]],data[[#This Row],[buy_date]],"M")</f>
        <v>5</v>
      </c>
    </row>
    <row r="1655" spans="1:9" x14ac:dyDescent="0.25">
      <c r="A1655" t="s">
        <v>389</v>
      </c>
      <c r="B1655" t="s">
        <v>18</v>
      </c>
      <c r="C1655" s="1">
        <v>44808</v>
      </c>
      <c r="D1655" s="1">
        <v>44990</v>
      </c>
      <c r="E1655">
        <f>VLOOKUP(data[[#This Row],[id_campaign]],campaign[],4,FALSE)</f>
        <v>27</v>
      </c>
      <c r="F1655" t="str">
        <f>VLOOKUP(data[[#This Row],[id_campaign]],campaign[],2,FALSE)</f>
        <v>RespondsToMailOffers</v>
      </c>
      <c r="G1655" t="str">
        <f>VLOOKUP(data[[#This Row],[id_customer]],customer[],2,FALSE)</f>
        <v>Willey Sherbrook</v>
      </c>
      <c r="H1655" t="str">
        <f>data[[#This Row],[id_customer]]&amp;data[[#This Row],[id_campaign]]</f>
        <v>C0087cam08</v>
      </c>
      <c r="I1655">
        <f>DATEDIF(data[[#This Row],[join_date]],data[[#This Row],[buy_date]],"M")</f>
        <v>6</v>
      </c>
    </row>
    <row r="1656" spans="1:9" x14ac:dyDescent="0.25">
      <c r="A1656" t="s">
        <v>389</v>
      </c>
      <c r="B1656" t="s">
        <v>18</v>
      </c>
      <c r="C1656" s="1">
        <v>44808</v>
      </c>
      <c r="D1656" s="1">
        <v>45031</v>
      </c>
      <c r="E1656">
        <f>VLOOKUP(data[[#This Row],[id_campaign]],campaign[],4,FALSE)</f>
        <v>27</v>
      </c>
      <c r="F1656" t="str">
        <f>VLOOKUP(data[[#This Row],[id_campaign]],campaign[],2,FALSE)</f>
        <v>RespondsToMailOffers</v>
      </c>
      <c r="G1656" t="str">
        <f>VLOOKUP(data[[#This Row],[id_customer]],customer[],2,FALSE)</f>
        <v>Willey Sherbrook</v>
      </c>
      <c r="H1656" t="str">
        <f>data[[#This Row],[id_customer]]&amp;data[[#This Row],[id_campaign]]</f>
        <v>C0087cam08</v>
      </c>
      <c r="I1656">
        <f>DATEDIF(data[[#This Row],[join_date]],data[[#This Row],[buy_date]],"M")</f>
        <v>7</v>
      </c>
    </row>
    <row r="1657" spans="1:9" x14ac:dyDescent="0.25">
      <c r="A1657" t="s">
        <v>389</v>
      </c>
      <c r="B1657" t="s">
        <v>18</v>
      </c>
      <c r="C1657" s="1">
        <v>44808</v>
      </c>
      <c r="D1657" s="1">
        <v>45057</v>
      </c>
      <c r="E1657">
        <f>VLOOKUP(data[[#This Row],[id_campaign]],campaign[],4,FALSE)</f>
        <v>27</v>
      </c>
      <c r="F1657" t="str">
        <f>VLOOKUP(data[[#This Row],[id_campaign]],campaign[],2,FALSE)</f>
        <v>RespondsToMailOffers</v>
      </c>
      <c r="G1657" t="str">
        <f>VLOOKUP(data[[#This Row],[id_customer]],customer[],2,FALSE)</f>
        <v>Willey Sherbrook</v>
      </c>
      <c r="H1657" t="str">
        <f>data[[#This Row],[id_customer]]&amp;data[[#This Row],[id_campaign]]</f>
        <v>C0087cam08</v>
      </c>
      <c r="I1657">
        <f>DATEDIF(data[[#This Row],[join_date]],data[[#This Row],[buy_date]],"M")</f>
        <v>8</v>
      </c>
    </row>
    <row r="1658" spans="1:9" x14ac:dyDescent="0.25">
      <c r="A1658" t="s">
        <v>389</v>
      </c>
      <c r="B1658" t="s">
        <v>4</v>
      </c>
      <c r="C1658" s="1">
        <v>44947</v>
      </c>
      <c r="D1658" s="1">
        <v>44947</v>
      </c>
      <c r="E1658">
        <f>VLOOKUP(data[[#This Row],[id_campaign]],campaign[],4,FALSE)</f>
        <v>10</v>
      </c>
      <c r="F1658" t="str">
        <f>VLOOKUP(data[[#This Row],[id_campaign]],campaign[],2,FALSE)</f>
        <v>ChildrenInHH</v>
      </c>
      <c r="G1658" t="str">
        <f>VLOOKUP(data[[#This Row],[id_customer]],customer[],2,FALSE)</f>
        <v>Willey Sherbrook</v>
      </c>
      <c r="H1658" t="str">
        <f>data[[#This Row],[id_customer]]&amp;data[[#This Row],[id_campaign]]</f>
        <v>C0087cam01</v>
      </c>
      <c r="I1658">
        <f>DATEDIF(data[[#This Row],[join_date]],data[[#This Row],[buy_date]],"M")</f>
        <v>0</v>
      </c>
    </row>
    <row r="1659" spans="1:9" x14ac:dyDescent="0.25">
      <c r="A1659" t="s">
        <v>389</v>
      </c>
      <c r="B1659" t="s">
        <v>4</v>
      </c>
      <c r="C1659" s="1">
        <v>44947</v>
      </c>
      <c r="D1659" s="1">
        <v>44978</v>
      </c>
      <c r="E1659">
        <f>VLOOKUP(data[[#This Row],[id_campaign]],campaign[],4,FALSE)</f>
        <v>10</v>
      </c>
      <c r="F1659" t="str">
        <f>VLOOKUP(data[[#This Row],[id_campaign]],campaign[],2,FALSE)</f>
        <v>ChildrenInHH</v>
      </c>
      <c r="G1659" t="str">
        <f>VLOOKUP(data[[#This Row],[id_customer]],customer[],2,FALSE)</f>
        <v>Willey Sherbrook</v>
      </c>
      <c r="H1659" t="str">
        <f>data[[#This Row],[id_customer]]&amp;data[[#This Row],[id_campaign]]</f>
        <v>C0087cam01</v>
      </c>
      <c r="I1659">
        <f>DATEDIF(data[[#This Row],[join_date]],data[[#This Row],[buy_date]],"M")</f>
        <v>1</v>
      </c>
    </row>
    <row r="1660" spans="1:9" x14ac:dyDescent="0.25">
      <c r="A1660" t="s">
        <v>389</v>
      </c>
      <c r="B1660" t="s">
        <v>4</v>
      </c>
      <c r="C1660" s="1">
        <v>44947</v>
      </c>
      <c r="D1660" s="1">
        <v>44986</v>
      </c>
      <c r="E1660">
        <f>VLOOKUP(data[[#This Row],[id_campaign]],campaign[],4,FALSE)</f>
        <v>10</v>
      </c>
      <c r="F1660" t="str">
        <f>VLOOKUP(data[[#This Row],[id_campaign]],campaign[],2,FALSE)</f>
        <v>ChildrenInHH</v>
      </c>
      <c r="G1660" t="str">
        <f>VLOOKUP(data[[#This Row],[id_customer]],customer[],2,FALSE)</f>
        <v>Willey Sherbrook</v>
      </c>
      <c r="H1660" t="str">
        <f>data[[#This Row],[id_customer]]&amp;data[[#This Row],[id_campaign]]</f>
        <v>C0087cam01</v>
      </c>
      <c r="I1660">
        <f>DATEDIF(data[[#This Row],[join_date]],data[[#This Row],[buy_date]],"M")</f>
        <v>1</v>
      </c>
    </row>
    <row r="1661" spans="1:9" x14ac:dyDescent="0.25">
      <c r="A1661" t="s">
        <v>389</v>
      </c>
      <c r="B1661" t="s">
        <v>4</v>
      </c>
      <c r="C1661" s="1">
        <v>44947</v>
      </c>
      <c r="D1661" s="1">
        <v>45038</v>
      </c>
      <c r="E1661">
        <f>VLOOKUP(data[[#This Row],[id_campaign]],campaign[],4,FALSE)</f>
        <v>10</v>
      </c>
      <c r="F1661" t="str">
        <f>VLOOKUP(data[[#This Row],[id_campaign]],campaign[],2,FALSE)</f>
        <v>ChildrenInHH</v>
      </c>
      <c r="G1661" t="str">
        <f>VLOOKUP(data[[#This Row],[id_customer]],customer[],2,FALSE)</f>
        <v>Willey Sherbrook</v>
      </c>
      <c r="H1661" t="str">
        <f>data[[#This Row],[id_customer]]&amp;data[[#This Row],[id_campaign]]</f>
        <v>C0087cam01</v>
      </c>
      <c r="I1661">
        <f>DATEDIF(data[[#This Row],[join_date]],data[[#This Row],[buy_date]],"M")</f>
        <v>3</v>
      </c>
    </row>
    <row r="1662" spans="1:9" x14ac:dyDescent="0.25">
      <c r="A1662" t="s">
        <v>389</v>
      </c>
      <c r="B1662" t="s">
        <v>4</v>
      </c>
      <c r="C1662" s="1">
        <v>44947</v>
      </c>
      <c r="D1662" s="1">
        <v>45049</v>
      </c>
      <c r="E1662">
        <f>VLOOKUP(data[[#This Row],[id_campaign]],campaign[],4,FALSE)</f>
        <v>10</v>
      </c>
      <c r="F1662" t="str">
        <f>VLOOKUP(data[[#This Row],[id_campaign]],campaign[],2,FALSE)</f>
        <v>ChildrenInHH</v>
      </c>
      <c r="G1662" t="str">
        <f>VLOOKUP(data[[#This Row],[id_customer]],customer[],2,FALSE)</f>
        <v>Willey Sherbrook</v>
      </c>
      <c r="H1662" t="str">
        <f>data[[#This Row],[id_customer]]&amp;data[[#This Row],[id_campaign]]</f>
        <v>C0087cam01</v>
      </c>
      <c r="I1662">
        <f>DATEDIF(data[[#This Row],[join_date]],data[[#This Row],[buy_date]],"M")</f>
        <v>3</v>
      </c>
    </row>
    <row r="1663" spans="1:9" x14ac:dyDescent="0.25">
      <c r="A1663" t="s">
        <v>393</v>
      </c>
      <c r="B1663" t="s">
        <v>30</v>
      </c>
      <c r="C1663" s="1">
        <v>44811</v>
      </c>
      <c r="D1663" s="1">
        <v>44811</v>
      </c>
      <c r="E1663">
        <f>VLOOKUP(data[[#This Row],[id_campaign]],campaign[],4,FALSE)</f>
        <v>28</v>
      </c>
      <c r="F1663" t="str">
        <f>VLOOKUP(data[[#This Row],[id_campaign]],campaign[],2,FALSE)</f>
        <v>NotNewCellphoneUser</v>
      </c>
      <c r="G1663" t="str">
        <f>VLOOKUP(data[[#This Row],[id_customer]],customer[],2,FALSE)</f>
        <v>Flossy MacNish</v>
      </c>
      <c r="H1663" t="str">
        <f>data[[#This Row],[id_customer]]&amp;data[[#This Row],[id_campaign]]</f>
        <v>C0088cam14</v>
      </c>
      <c r="I1663">
        <f>DATEDIF(data[[#This Row],[join_date]],data[[#This Row],[buy_date]],"M")</f>
        <v>0</v>
      </c>
    </row>
    <row r="1664" spans="1:9" x14ac:dyDescent="0.25">
      <c r="A1664" t="s">
        <v>393</v>
      </c>
      <c r="B1664" t="s">
        <v>30</v>
      </c>
      <c r="C1664" s="1">
        <v>44811</v>
      </c>
      <c r="D1664" s="1">
        <v>44852</v>
      </c>
      <c r="E1664">
        <f>VLOOKUP(data[[#This Row],[id_campaign]],campaign[],4,FALSE)</f>
        <v>28</v>
      </c>
      <c r="F1664" t="str">
        <f>VLOOKUP(data[[#This Row],[id_campaign]],campaign[],2,FALSE)</f>
        <v>NotNewCellphoneUser</v>
      </c>
      <c r="G1664" t="str">
        <f>VLOOKUP(data[[#This Row],[id_customer]],customer[],2,FALSE)</f>
        <v>Flossy MacNish</v>
      </c>
      <c r="H1664" t="str">
        <f>data[[#This Row],[id_customer]]&amp;data[[#This Row],[id_campaign]]</f>
        <v>C0088cam14</v>
      </c>
      <c r="I1664">
        <f>DATEDIF(data[[#This Row],[join_date]],data[[#This Row],[buy_date]],"M")</f>
        <v>1</v>
      </c>
    </row>
    <row r="1665" spans="1:9" x14ac:dyDescent="0.25">
      <c r="A1665" t="s">
        <v>393</v>
      </c>
      <c r="B1665" t="s">
        <v>30</v>
      </c>
      <c r="C1665" s="1">
        <v>44811</v>
      </c>
      <c r="D1665" s="1">
        <v>44882</v>
      </c>
      <c r="E1665">
        <f>VLOOKUP(data[[#This Row],[id_campaign]],campaign[],4,FALSE)</f>
        <v>28</v>
      </c>
      <c r="F1665" t="str">
        <f>VLOOKUP(data[[#This Row],[id_campaign]],campaign[],2,FALSE)</f>
        <v>NotNewCellphoneUser</v>
      </c>
      <c r="G1665" t="str">
        <f>VLOOKUP(data[[#This Row],[id_customer]],customer[],2,FALSE)</f>
        <v>Flossy MacNish</v>
      </c>
      <c r="H1665" t="str">
        <f>data[[#This Row],[id_customer]]&amp;data[[#This Row],[id_campaign]]</f>
        <v>C0088cam14</v>
      </c>
      <c r="I1665">
        <f>DATEDIF(data[[#This Row],[join_date]],data[[#This Row],[buy_date]],"M")</f>
        <v>2</v>
      </c>
    </row>
    <row r="1666" spans="1:9" x14ac:dyDescent="0.25">
      <c r="A1666" t="s">
        <v>393</v>
      </c>
      <c r="B1666" t="s">
        <v>30</v>
      </c>
      <c r="C1666" s="1">
        <v>44811</v>
      </c>
      <c r="D1666" s="1">
        <v>44909</v>
      </c>
      <c r="E1666">
        <f>VLOOKUP(data[[#This Row],[id_campaign]],campaign[],4,FALSE)</f>
        <v>28</v>
      </c>
      <c r="F1666" t="str">
        <f>VLOOKUP(data[[#This Row],[id_campaign]],campaign[],2,FALSE)</f>
        <v>NotNewCellphoneUser</v>
      </c>
      <c r="G1666" t="str">
        <f>VLOOKUP(data[[#This Row],[id_customer]],customer[],2,FALSE)</f>
        <v>Flossy MacNish</v>
      </c>
      <c r="H1666" t="str">
        <f>data[[#This Row],[id_customer]]&amp;data[[#This Row],[id_campaign]]</f>
        <v>C0088cam14</v>
      </c>
      <c r="I1666">
        <f>DATEDIF(data[[#This Row],[join_date]],data[[#This Row],[buy_date]],"M")</f>
        <v>3</v>
      </c>
    </row>
    <row r="1667" spans="1:9" x14ac:dyDescent="0.25">
      <c r="A1667" t="s">
        <v>393</v>
      </c>
      <c r="B1667" t="s">
        <v>30</v>
      </c>
      <c r="C1667" s="1">
        <v>44811</v>
      </c>
      <c r="D1667" s="1">
        <v>44969</v>
      </c>
      <c r="E1667">
        <f>VLOOKUP(data[[#This Row],[id_campaign]],campaign[],4,FALSE)</f>
        <v>28</v>
      </c>
      <c r="F1667" t="str">
        <f>VLOOKUP(data[[#This Row],[id_campaign]],campaign[],2,FALSE)</f>
        <v>NotNewCellphoneUser</v>
      </c>
      <c r="G1667" t="str">
        <f>VLOOKUP(data[[#This Row],[id_customer]],customer[],2,FALSE)</f>
        <v>Flossy MacNish</v>
      </c>
      <c r="H1667" t="str">
        <f>data[[#This Row],[id_customer]]&amp;data[[#This Row],[id_campaign]]</f>
        <v>C0088cam14</v>
      </c>
      <c r="I1667">
        <f>DATEDIF(data[[#This Row],[join_date]],data[[#This Row],[buy_date]],"M")</f>
        <v>5</v>
      </c>
    </row>
    <row r="1668" spans="1:9" x14ac:dyDescent="0.25">
      <c r="A1668" t="s">
        <v>393</v>
      </c>
      <c r="B1668" t="s">
        <v>30</v>
      </c>
      <c r="C1668" s="1">
        <v>44811</v>
      </c>
      <c r="D1668" s="1">
        <v>45004</v>
      </c>
      <c r="E1668">
        <f>VLOOKUP(data[[#This Row],[id_campaign]],campaign[],4,FALSE)</f>
        <v>28</v>
      </c>
      <c r="F1668" t="str">
        <f>VLOOKUP(data[[#This Row],[id_campaign]],campaign[],2,FALSE)</f>
        <v>NotNewCellphoneUser</v>
      </c>
      <c r="G1668" t="str">
        <f>VLOOKUP(data[[#This Row],[id_customer]],customer[],2,FALSE)</f>
        <v>Flossy MacNish</v>
      </c>
      <c r="H1668" t="str">
        <f>data[[#This Row],[id_customer]]&amp;data[[#This Row],[id_campaign]]</f>
        <v>C0088cam14</v>
      </c>
      <c r="I1668">
        <f>DATEDIF(data[[#This Row],[join_date]],data[[#This Row],[buy_date]],"M")</f>
        <v>6</v>
      </c>
    </row>
    <row r="1669" spans="1:9" x14ac:dyDescent="0.25">
      <c r="A1669" t="s">
        <v>393</v>
      </c>
      <c r="B1669" t="s">
        <v>28</v>
      </c>
      <c r="C1669" s="1">
        <v>44817</v>
      </c>
      <c r="D1669" s="1">
        <v>44817</v>
      </c>
      <c r="E1669">
        <f>VLOOKUP(data[[#This Row],[id_campaign]],campaign[],4,FALSE)</f>
        <v>25</v>
      </c>
      <c r="F1669" t="str">
        <f>VLOOKUP(data[[#This Row],[id_campaign]],campaign[],2,FALSE)</f>
        <v>NewCellphoneUser</v>
      </c>
      <c r="G1669" t="str">
        <f>VLOOKUP(data[[#This Row],[id_customer]],customer[],2,FALSE)</f>
        <v>Flossy MacNish</v>
      </c>
      <c r="H1669" t="str">
        <f>data[[#This Row],[id_customer]]&amp;data[[#This Row],[id_campaign]]</f>
        <v>C0088cam13</v>
      </c>
      <c r="I1669">
        <f>DATEDIF(data[[#This Row],[join_date]],data[[#This Row],[buy_date]],"M")</f>
        <v>0</v>
      </c>
    </row>
    <row r="1670" spans="1:9" x14ac:dyDescent="0.25">
      <c r="A1670" t="s">
        <v>393</v>
      </c>
      <c r="B1670" t="s">
        <v>28</v>
      </c>
      <c r="C1670" s="1">
        <v>44817</v>
      </c>
      <c r="D1670" s="1">
        <v>44849</v>
      </c>
      <c r="E1670">
        <f>VLOOKUP(data[[#This Row],[id_campaign]],campaign[],4,FALSE)</f>
        <v>25</v>
      </c>
      <c r="F1670" t="str">
        <f>VLOOKUP(data[[#This Row],[id_campaign]],campaign[],2,FALSE)</f>
        <v>NewCellphoneUser</v>
      </c>
      <c r="G1670" t="str">
        <f>VLOOKUP(data[[#This Row],[id_customer]],customer[],2,FALSE)</f>
        <v>Flossy MacNish</v>
      </c>
      <c r="H1670" t="str">
        <f>data[[#This Row],[id_customer]]&amp;data[[#This Row],[id_campaign]]</f>
        <v>C0088cam13</v>
      </c>
      <c r="I1670">
        <f>DATEDIF(data[[#This Row],[join_date]],data[[#This Row],[buy_date]],"M")</f>
        <v>1</v>
      </c>
    </row>
    <row r="1671" spans="1:9" x14ac:dyDescent="0.25">
      <c r="A1671" t="s">
        <v>393</v>
      </c>
      <c r="B1671" t="s">
        <v>28</v>
      </c>
      <c r="C1671" s="1">
        <v>44817</v>
      </c>
      <c r="D1671" s="1">
        <v>44891</v>
      </c>
      <c r="E1671">
        <f>VLOOKUP(data[[#This Row],[id_campaign]],campaign[],4,FALSE)</f>
        <v>25</v>
      </c>
      <c r="F1671" t="str">
        <f>VLOOKUP(data[[#This Row],[id_campaign]],campaign[],2,FALSE)</f>
        <v>NewCellphoneUser</v>
      </c>
      <c r="G1671" t="str">
        <f>VLOOKUP(data[[#This Row],[id_customer]],customer[],2,FALSE)</f>
        <v>Flossy MacNish</v>
      </c>
      <c r="H1671" t="str">
        <f>data[[#This Row],[id_customer]]&amp;data[[#This Row],[id_campaign]]</f>
        <v>C0088cam13</v>
      </c>
      <c r="I1671">
        <f>DATEDIF(data[[#This Row],[join_date]],data[[#This Row],[buy_date]],"M")</f>
        <v>2</v>
      </c>
    </row>
    <row r="1672" spans="1:9" x14ac:dyDescent="0.25">
      <c r="A1672" t="s">
        <v>393</v>
      </c>
      <c r="B1672" t="s">
        <v>28</v>
      </c>
      <c r="C1672" s="1">
        <v>44817</v>
      </c>
      <c r="D1672" s="1">
        <v>44918</v>
      </c>
      <c r="E1672">
        <f>VLOOKUP(data[[#This Row],[id_campaign]],campaign[],4,FALSE)</f>
        <v>25</v>
      </c>
      <c r="F1672" t="str">
        <f>VLOOKUP(data[[#This Row],[id_campaign]],campaign[],2,FALSE)</f>
        <v>NewCellphoneUser</v>
      </c>
      <c r="G1672" t="str">
        <f>VLOOKUP(data[[#This Row],[id_customer]],customer[],2,FALSE)</f>
        <v>Flossy MacNish</v>
      </c>
      <c r="H1672" t="str">
        <f>data[[#This Row],[id_customer]]&amp;data[[#This Row],[id_campaign]]</f>
        <v>C0088cam13</v>
      </c>
      <c r="I1672">
        <f>DATEDIF(data[[#This Row],[join_date]],data[[#This Row],[buy_date]],"M")</f>
        <v>3</v>
      </c>
    </row>
    <row r="1673" spans="1:9" x14ac:dyDescent="0.25">
      <c r="A1673" t="s">
        <v>393</v>
      </c>
      <c r="B1673" t="s">
        <v>28</v>
      </c>
      <c r="C1673" s="1">
        <v>44817</v>
      </c>
      <c r="D1673" s="1">
        <v>44952</v>
      </c>
      <c r="E1673">
        <f>VLOOKUP(data[[#This Row],[id_campaign]],campaign[],4,FALSE)</f>
        <v>25</v>
      </c>
      <c r="F1673" t="str">
        <f>VLOOKUP(data[[#This Row],[id_campaign]],campaign[],2,FALSE)</f>
        <v>NewCellphoneUser</v>
      </c>
      <c r="G1673" t="str">
        <f>VLOOKUP(data[[#This Row],[id_customer]],customer[],2,FALSE)</f>
        <v>Flossy MacNish</v>
      </c>
      <c r="H1673" t="str">
        <f>data[[#This Row],[id_customer]]&amp;data[[#This Row],[id_campaign]]</f>
        <v>C0088cam13</v>
      </c>
      <c r="I1673">
        <f>DATEDIF(data[[#This Row],[join_date]],data[[#This Row],[buy_date]],"M")</f>
        <v>4</v>
      </c>
    </row>
    <row r="1674" spans="1:9" x14ac:dyDescent="0.25">
      <c r="A1674" t="s">
        <v>393</v>
      </c>
      <c r="B1674" t="s">
        <v>28</v>
      </c>
      <c r="C1674" s="1">
        <v>44817</v>
      </c>
      <c r="D1674" s="1">
        <v>44970</v>
      </c>
      <c r="E1674">
        <f>VLOOKUP(data[[#This Row],[id_campaign]],campaign[],4,FALSE)</f>
        <v>25</v>
      </c>
      <c r="F1674" t="str">
        <f>VLOOKUP(data[[#This Row],[id_campaign]],campaign[],2,FALSE)</f>
        <v>NewCellphoneUser</v>
      </c>
      <c r="G1674" t="str">
        <f>VLOOKUP(data[[#This Row],[id_customer]],customer[],2,FALSE)</f>
        <v>Flossy MacNish</v>
      </c>
      <c r="H1674" t="str">
        <f>data[[#This Row],[id_customer]]&amp;data[[#This Row],[id_campaign]]</f>
        <v>C0088cam13</v>
      </c>
      <c r="I1674">
        <f>DATEDIF(data[[#This Row],[join_date]],data[[#This Row],[buy_date]],"M")</f>
        <v>5</v>
      </c>
    </row>
    <row r="1675" spans="1:9" x14ac:dyDescent="0.25">
      <c r="A1675" t="s">
        <v>393</v>
      </c>
      <c r="B1675" t="s">
        <v>28</v>
      </c>
      <c r="C1675" s="1">
        <v>44817</v>
      </c>
      <c r="D1675" s="1">
        <v>45013</v>
      </c>
      <c r="E1675">
        <f>VLOOKUP(data[[#This Row],[id_campaign]],campaign[],4,FALSE)</f>
        <v>25</v>
      </c>
      <c r="F1675" t="str">
        <f>VLOOKUP(data[[#This Row],[id_campaign]],campaign[],2,FALSE)</f>
        <v>NewCellphoneUser</v>
      </c>
      <c r="G1675" t="str">
        <f>VLOOKUP(data[[#This Row],[id_customer]],customer[],2,FALSE)</f>
        <v>Flossy MacNish</v>
      </c>
      <c r="H1675" t="str">
        <f>data[[#This Row],[id_customer]]&amp;data[[#This Row],[id_campaign]]</f>
        <v>C0088cam13</v>
      </c>
      <c r="I1675">
        <f>DATEDIF(data[[#This Row],[join_date]],data[[#This Row],[buy_date]],"M")</f>
        <v>6</v>
      </c>
    </row>
    <row r="1676" spans="1:9" x14ac:dyDescent="0.25">
      <c r="A1676" t="s">
        <v>393</v>
      </c>
      <c r="B1676" t="s">
        <v>28</v>
      </c>
      <c r="C1676" s="1">
        <v>44817</v>
      </c>
      <c r="D1676" s="1">
        <v>45043</v>
      </c>
      <c r="E1676">
        <f>VLOOKUP(data[[#This Row],[id_campaign]],campaign[],4,FALSE)</f>
        <v>25</v>
      </c>
      <c r="F1676" t="str">
        <f>VLOOKUP(data[[#This Row],[id_campaign]],campaign[],2,FALSE)</f>
        <v>NewCellphoneUser</v>
      </c>
      <c r="G1676" t="str">
        <f>VLOOKUP(data[[#This Row],[id_customer]],customer[],2,FALSE)</f>
        <v>Flossy MacNish</v>
      </c>
      <c r="H1676" t="str">
        <f>data[[#This Row],[id_customer]]&amp;data[[#This Row],[id_campaign]]</f>
        <v>C0088cam13</v>
      </c>
      <c r="I1676">
        <f>DATEDIF(data[[#This Row],[join_date]],data[[#This Row],[buy_date]],"M")</f>
        <v>7</v>
      </c>
    </row>
    <row r="1677" spans="1:9" x14ac:dyDescent="0.25">
      <c r="A1677" t="s">
        <v>393</v>
      </c>
      <c r="B1677" t="s">
        <v>28</v>
      </c>
      <c r="C1677" s="1">
        <v>44817</v>
      </c>
      <c r="D1677" s="1">
        <v>45059</v>
      </c>
      <c r="E1677">
        <f>VLOOKUP(data[[#This Row],[id_campaign]],campaign[],4,FALSE)</f>
        <v>25</v>
      </c>
      <c r="F1677" t="str">
        <f>VLOOKUP(data[[#This Row],[id_campaign]],campaign[],2,FALSE)</f>
        <v>NewCellphoneUser</v>
      </c>
      <c r="G1677" t="str">
        <f>VLOOKUP(data[[#This Row],[id_customer]],customer[],2,FALSE)</f>
        <v>Flossy MacNish</v>
      </c>
      <c r="H1677" t="str">
        <f>data[[#This Row],[id_customer]]&amp;data[[#This Row],[id_campaign]]</f>
        <v>C0088cam13</v>
      </c>
      <c r="I1677">
        <f>DATEDIF(data[[#This Row],[join_date]],data[[#This Row],[buy_date]],"M")</f>
        <v>8</v>
      </c>
    </row>
    <row r="1678" spans="1:9" x14ac:dyDescent="0.25">
      <c r="A1678" t="s">
        <v>393</v>
      </c>
      <c r="B1678" t="s">
        <v>36</v>
      </c>
      <c r="C1678" s="1">
        <v>44833</v>
      </c>
      <c r="D1678" s="1">
        <v>44833</v>
      </c>
      <c r="E1678">
        <f>VLOOKUP(data[[#This Row],[id_campaign]],campaign[],4,FALSE)</f>
        <v>29</v>
      </c>
      <c r="F1678" t="str">
        <f>VLOOKUP(data[[#This Row],[id_campaign]],campaign[],2,FALSE)</f>
        <v>MaritalStatus</v>
      </c>
      <c r="G1678" t="str">
        <f>VLOOKUP(data[[#This Row],[id_customer]],customer[],2,FALSE)</f>
        <v>Flossy MacNish</v>
      </c>
      <c r="H1678" t="str">
        <f>data[[#This Row],[id_customer]]&amp;data[[#This Row],[id_campaign]]</f>
        <v>C0088cam17</v>
      </c>
      <c r="I1678">
        <f>DATEDIF(data[[#This Row],[join_date]],data[[#This Row],[buy_date]],"M")</f>
        <v>0</v>
      </c>
    </row>
    <row r="1679" spans="1:9" x14ac:dyDescent="0.25">
      <c r="A1679" t="s">
        <v>393</v>
      </c>
      <c r="B1679" t="s">
        <v>36</v>
      </c>
      <c r="C1679" s="1">
        <v>44833</v>
      </c>
      <c r="D1679" s="1">
        <v>44876</v>
      </c>
      <c r="E1679">
        <f>VLOOKUP(data[[#This Row],[id_campaign]],campaign[],4,FALSE)</f>
        <v>29</v>
      </c>
      <c r="F1679" t="str">
        <f>VLOOKUP(data[[#This Row],[id_campaign]],campaign[],2,FALSE)</f>
        <v>MaritalStatus</v>
      </c>
      <c r="G1679" t="str">
        <f>VLOOKUP(data[[#This Row],[id_customer]],customer[],2,FALSE)</f>
        <v>Flossy MacNish</v>
      </c>
      <c r="H1679" t="str">
        <f>data[[#This Row],[id_customer]]&amp;data[[#This Row],[id_campaign]]</f>
        <v>C0088cam17</v>
      </c>
      <c r="I1679">
        <f>DATEDIF(data[[#This Row],[join_date]],data[[#This Row],[buy_date]],"M")</f>
        <v>1</v>
      </c>
    </row>
    <row r="1680" spans="1:9" x14ac:dyDescent="0.25">
      <c r="A1680" t="s">
        <v>393</v>
      </c>
      <c r="B1680" t="s">
        <v>36</v>
      </c>
      <c r="C1680" s="1">
        <v>44833</v>
      </c>
      <c r="D1680" s="1">
        <v>44902</v>
      </c>
      <c r="E1680">
        <f>VLOOKUP(data[[#This Row],[id_campaign]],campaign[],4,FALSE)</f>
        <v>29</v>
      </c>
      <c r="F1680" t="str">
        <f>VLOOKUP(data[[#This Row],[id_campaign]],campaign[],2,FALSE)</f>
        <v>MaritalStatus</v>
      </c>
      <c r="G1680" t="str">
        <f>VLOOKUP(data[[#This Row],[id_customer]],customer[],2,FALSE)</f>
        <v>Flossy MacNish</v>
      </c>
      <c r="H1680" t="str">
        <f>data[[#This Row],[id_customer]]&amp;data[[#This Row],[id_campaign]]</f>
        <v>C0088cam17</v>
      </c>
      <c r="I1680">
        <f>DATEDIF(data[[#This Row],[join_date]],data[[#This Row],[buy_date]],"M")</f>
        <v>2</v>
      </c>
    </row>
    <row r="1681" spans="1:9" x14ac:dyDescent="0.25">
      <c r="A1681" t="s">
        <v>393</v>
      </c>
      <c r="B1681" t="s">
        <v>36</v>
      </c>
      <c r="C1681" s="1">
        <v>44833</v>
      </c>
      <c r="D1681" s="1">
        <v>44933</v>
      </c>
      <c r="E1681">
        <f>VLOOKUP(data[[#This Row],[id_campaign]],campaign[],4,FALSE)</f>
        <v>29</v>
      </c>
      <c r="F1681" t="str">
        <f>VLOOKUP(data[[#This Row],[id_campaign]],campaign[],2,FALSE)</f>
        <v>MaritalStatus</v>
      </c>
      <c r="G1681" t="str">
        <f>VLOOKUP(data[[#This Row],[id_customer]],customer[],2,FALSE)</f>
        <v>Flossy MacNish</v>
      </c>
      <c r="H1681" t="str">
        <f>data[[#This Row],[id_customer]]&amp;data[[#This Row],[id_campaign]]</f>
        <v>C0088cam17</v>
      </c>
      <c r="I1681">
        <f>DATEDIF(data[[#This Row],[join_date]],data[[#This Row],[buy_date]],"M")</f>
        <v>3</v>
      </c>
    </row>
    <row r="1682" spans="1:9" x14ac:dyDescent="0.25">
      <c r="A1682" t="s">
        <v>393</v>
      </c>
      <c r="B1682" t="s">
        <v>36</v>
      </c>
      <c r="C1682" s="1">
        <v>44833</v>
      </c>
      <c r="D1682" s="1">
        <v>45058</v>
      </c>
      <c r="E1682">
        <f>VLOOKUP(data[[#This Row],[id_campaign]],campaign[],4,FALSE)</f>
        <v>29</v>
      </c>
      <c r="F1682" t="str">
        <f>VLOOKUP(data[[#This Row],[id_campaign]],campaign[],2,FALSE)</f>
        <v>MaritalStatus</v>
      </c>
      <c r="G1682" t="str">
        <f>VLOOKUP(data[[#This Row],[id_customer]],customer[],2,FALSE)</f>
        <v>Flossy MacNish</v>
      </c>
      <c r="H1682" t="str">
        <f>data[[#This Row],[id_customer]]&amp;data[[#This Row],[id_campaign]]</f>
        <v>C0088cam17</v>
      </c>
      <c r="I1682">
        <f>DATEDIF(data[[#This Row],[join_date]],data[[#This Row],[buy_date]],"M")</f>
        <v>7</v>
      </c>
    </row>
    <row r="1683" spans="1:9" x14ac:dyDescent="0.25">
      <c r="A1683" t="s">
        <v>393</v>
      </c>
      <c r="B1683" t="s">
        <v>36</v>
      </c>
      <c r="C1683" s="1">
        <v>44833</v>
      </c>
      <c r="D1683" s="1">
        <v>45081</v>
      </c>
      <c r="E1683">
        <f>VLOOKUP(data[[#This Row],[id_campaign]],campaign[],4,FALSE)</f>
        <v>29</v>
      </c>
      <c r="F1683" t="str">
        <f>VLOOKUP(data[[#This Row],[id_campaign]],campaign[],2,FALSE)</f>
        <v>MaritalStatus</v>
      </c>
      <c r="G1683" t="str">
        <f>VLOOKUP(data[[#This Row],[id_customer]],customer[],2,FALSE)</f>
        <v>Flossy MacNish</v>
      </c>
      <c r="H1683" t="str">
        <f>data[[#This Row],[id_customer]]&amp;data[[#This Row],[id_campaign]]</f>
        <v>C0088cam17</v>
      </c>
      <c r="I1683">
        <f>DATEDIF(data[[#This Row],[join_date]],data[[#This Row],[buy_date]],"M")</f>
        <v>8</v>
      </c>
    </row>
    <row r="1684" spans="1:9" x14ac:dyDescent="0.25">
      <c r="A1684" t="s">
        <v>397</v>
      </c>
      <c r="B1684" t="s">
        <v>28</v>
      </c>
      <c r="C1684" s="1">
        <v>44928</v>
      </c>
      <c r="D1684" s="1">
        <v>44928</v>
      </c>
      <c r="E1684">
        <f>VLOOKUP(data[[#This Row],[id_campaign]],campaign[],4,FALSE)</f>
        <v>25</v>
      </c>
      <c r="F1684" t="str">
        <f>VLOOKUP(data[[#This Row],[id_campaign]],campaign[],2,FALSE)</f>
        <v>NewCellphoneUser</v>
      </c>
      <c r="G1684" t="str">
        <f>VLOOKUP(data[[#This Row],[id_customer]],customer[],2,FALSE)</f>
        <v>Lorenza Robinett</v>
      </c>
      <c r="H1684" t="str">
        <f>data[[#This Row],[id_customer]]&amp;data[[#This Row],[id_campaign]]</f>
        <v>C0089cam13</v>
      </c>
      <c r="I1684">
        <f>DATEDIF(data[[#This Row],[join_date]],data[[#This Row],[buy_date]],"M")</f>
        <v>0</v>
      </c>
    </row>
    <row r="1685" spans="1:9" x14ac:dyDescent="0.25">
      <c r="A1685" t="s">
        <v>397</v>
      </c>
      <c r="B1685" t="s">
        <v>28</v>
      </c>
      <c r="C1685" s="1">
        <v>44928</v>
      </c>
      <c r="D1685" s="1">
        <v>44973</v>
      </c>
      <c r="E1685">
        <f>VLOOKUP(data[[#This Row],[id_campaign]],campaign[],4,FALSE)</f>
        <v>25</v>
      </c>
      <c r="F1685" t="str">
        <f>VLOOKUP(data[[#This Row],[id_campaign]],campaign[],2,FALSE)</f>
        <v>NewCellphoneUser</v>
      </c>
      <c r="G1685" t="str">
        <f>VLOOKUP(data[[#This Row],[id_customer]],customer[],2,FALSE)</f>
        <v>Lorenza Robinett</v>
      </c>
      <c r="H1685" t="str">
        <f>data[[#This Row],[id_customer]]&amp;data[[#This Row],[id_campaign]]</f>
        <v>C0089cam13</v>
      </c>
      <c r="I1685">
        <f>DATEDIF(data[[#This Row],[join_date]],data[[#This Row],[buy_date]],"M")</f>
        <v>1</v>
      </c>
    </row>
    <row r="1686" spans="1:9" x14ac:dyDescent="0.25">
      <c r="A1686" t="s">
        <v>397</v>
      </c>
      <c r="B1686" t="s">
        <v>28</v>
      </c>
      <c r="C1686" s="1">
        <v>44928</v>
      </c>
      <c r="D1686" s="1">
        <v>44992</v>
      </c>
      <c r="E1686">
        <f>VLOOKUP(data[[#This Row],[id_campaign]],campaign[],4,FALSE)</f>
        <v>25</v>
      </c>
      <c r="F1686" t="str">
        <f>VLOOKUP(data[[#This Row],[id_campaign]],campaign[],2,FALSE)</f>
        <v>NewCellphoneUser</v>
      </c>
      <c r="G1686" t="str">
        <f>VLOOKUP(data[[#This Row],[id_customer]],customer[],2,FALSE)</f>
        <v>Lorenza Robinett</v>
      </c>
      <c r="H1686" t="str">
        <f>data[[#This Row],[id_customer]]&amp;data[[#This Row],[id_campaign]]</f>
        <v>C0089cam13</v>
      </c>
      <c r="I1686">
        <f>DATEDIF(data[[#This Row],[join_date]],data[[#This Row],[buy_date]],"M")</f>
        <v>2</v>
      </c>
    </row>
    <row r="1687" spans="1:9" x14ac:dyDescent="0.25">
      <c r="A1687" t="s">
        <v>397</v>
      </c>
      <c r="B1687" t="s">
        <v>28</v>
      </c>
      <c r="C1687" s="1">
        <v>44928</v>
      </c>
      <c r="D1687" s="1">
        <v>45025</v>
      </c>
      <c r="E1687">
        <f>VLOOKUP(data[[#This Row],[id_campaign]],campaign[],4,FALSE)</f>
        <v>25</v>
      </c>
      <c r="F1687" t="str">
        <f>VLOOKUP(data[[#This Row],[id_campaign]],campaign[],2,FALSE)</f>
        <v>NewCellphoneUser</v>
      </c>
      <c r="G1687" t="str">
        <f>VLOOKUP(data[[#This Row],[id_customer]],customer[],2,FALSE)</f>
        <v>Lorenza Robinett</v>
      </c>
      <c r="H1687" t="str">
        <f>data[[#This Row],[id_customer]]&amp;data[[#This Row],[id_campaign]]</f>
        <v>C0089cam13</v>
      </c>
      <c r="I1687">
        <f>DATEDIF(data[[#This Row],[join_date]],data[[#This Row],[buy_date]],"M")</f>
        <v>3</v>
      </c>
    </row>
    <row r="1688" spans="1:9" x14ac:dyDescent="0.25">
      <c r="A1688" t="s">
        <v>397</v>
      </c>
      <c r="B1688" t="s">
        <v>28</v>
      </c>
      <c r="C1688" s="1">
        <v>44928</v>
      </c>
      <c r="D1688" s="1">
        <v>45051</v>
      </c>
      <c r="E1688">
        <f>VLOOKUP(data[[#This Row],[id_campaign]],campaign[],4,FALSE)</f>
        <v>25</v>
      </c>
      <c r="F1688" t="str">
        <f>VLOOKUP(data[[#This Row],[id_campaign]],campaign[],2,FALSE)</f>
        <v>NewCellphoneUser</v>
      </c>
      <c r="G1688" t="str">
        <f>VLOOKUP(data[[#This Row],[id_customer]],customer[],2,FALSE)</f>
        <v>Lorenza Robinett</v>
      </c>
      <c r="H1688" t="str">
        <f>data[[#This Row],[id_customer]]&amp;data[[#This Row],[id_campaign]]</f>
        <v>C0089cam13</v>
      </c>
      <c r="I1688">
        <f>DATEDIF(data[[#This Row],[join_date]],data[[#This Row],[buy_date]],"M")</f>
        <v>4</v>
      </c>
    </row>
    <row r="1689" spans="1:9" x14ac:dyDescent="0.25">
      <c r="A1689" t="s">
        <v>397</v>
      </c>
      <c r="B1689" t="s">
        <v>20</v>
      </c>
      <c r="C1689" s="1">
        <v>44930</v>
      </c>
      <c r="D1689" s="1">
        <v>44930</v>
      </c>
      <c r="E1689">
        <f>VLOOKUP(data[[#This Row],[id_campaign]],campaign[],4,FALSE)</f>
        <v>75</v>
      </c>
      <c r="F1689" t="str">
        <f>VLOOKUP(data[[#This Row],[id_campaign]],campaign[],2,FALSE)</f>
        <v>OptOutMailings</v>
      </c>
      <c r="G1689" t="str">
        <f>VLOOKUP(data[[#This Row],[id_customer]],customer[],2,FALSE)</f>
        <v>Lorenza Robinett</v>
      </c>
      <c r="H1689" t="str">
        <f>data[[#This Row],[id_customer]]&amp;data[[#This Row],[id_campaign]]</f>
        <v>C0089cam09</v>
      </c>
      <c r="I1689">
        <f>DATEDIF(data[[#This Row],[join_date]],data[[#This Row],[buy_date]],"M")</f>
        <v>0</v>
      </c>
    </row>
    <row r="1690" spans="1:9" x14ac:dyDescent="0.25">
      <c r="A1690" t="s">
        <v>397</v>
      </c>
      <c r="B1690" t="s">
        <v>20</v>
      </c>
      <c r="C1690" s="1">
        <v>44930</v>
      </c>
      <c r="D1690" s="1">
        <v>44974</v>
      </c>
      <c r="E1690">
        <f>VLOOKUP(data[[#This Row],[id_campaign]],campaign[],4,FALSE)</f>
        <v>75</v>
      </c>
      <c r="F1690" t="str">
        <f>VLOOKUP(data[[#This Row],[id_campaign]],campaign[],2,FALSE)</f>
        <v>OptOutMailings</v>
      </c>
      <c r="G1690" t="str">
        <f>VLOOKUP(data[[#This Row],[id_customer]],customer[],2,FALSE)</f>
        <v>Lorenza Robinett</v>
      </c>
      <c r="H1690" t="str">
        <f>data[[#This Row],[id_customer]]&amp;data[[#This Row],[id_campaign]]</f>
        <v>C0089cam09</v>
      </c>
      <c r="I1690">
        <f>DATEDIF(data[[#This Row],[join_date]],data[[#This Row],[buy_date]],"M")</f>
        <v>1</v>
      </c>
    </row>
    <row r="1691" spans="1:9" x14ac:dyDescent="0.25">
      <c r="A1691" t="s">
        <v>397</v>
      </c>
      <c r="B1691" t="s">
        <v>20</v>
      </c>
      <c r="C1691" s="1">
        <v>44930</v>
      </c>
      <c r="D1691" s="1">
        <v>44999</v>
      </c>
      <c r="E1691">
        <f>VLOOKUP(data[[#This Row],[id_campaign]],campaign[],4,FALSE)</f>
        <v>75</v>
      </c>
      <c r="F1691" t="str">
        <f>VLOOKUP(data[[#This Row],[id_campaign]],campaign[],2,FALSE)</f>
        <v>OptOutMailings</v>
      </c>
      <c r="G1691" t="str">
        <f>VLOOKUP(data[[#This Row],[id_customer]],customer[],2,FALSE)</f>
        <v>Lorenza Robinett</v>
      </c>
      <c r="H1691" t="str">
        <f>data[[#This Row],[id_customer]]&amp;data[[#This Row],[id_campaign]]</f>
        <v>C0089cam09</v>
      </c>
      <c r="I1691">
        <f>DATEDIF(data[[#This Row],[join_date]],data[[#This Row],[buy_date]],"M")</f>
        <v>2</v>
      </c>
    </row>
    <row r="1692" spans="1:9" x14ac:dyDescent="0.25">
      <c r="A1692" t="s">
        <v>397</v>
      </c>
      <c r="B1692" t="s">
        <v>20</v>
      </c>
      <c r="C1692" s="1">
        <v>44930</v>
      </c>
      <c r="D1692" s="1">
        <v>45028</v>
      </c>
      <c r="E1692">
        <f>VLOOKUP(data[[#This Row],[id_campaign]],campaign[],4,FALSE)</f>
        <v>75</v>
      </c>
      <c r="F1692" t="str">
        <f>VLOOKUP(data[[#This Row],[id_campaign]],campaign[],2,FALSE)</f>
        <v>OptOutMailings</v>
      </c>
      <c r="G1692" t="str">
        <f>VLOOKUP(data[[#This Row],[id_customer]],customer[],2,FALSE)</f>
        <v>Lorenza Robinett</v>
      </c>
      <c r="H1692" t="str">
        <f>data[[#This Row],[id_customer]]&amp;data[[#This Row],[id_campaign]]</f>
        <v>C0089cam09</v>
      </c>
      <c r="I1692">
        <f>DATEDIF(data[[#This Row],[join_date]],data[[#This Row],[buy_date]],"M")</f>
        <v>3</v>
      </c>
    </row>
    <row r="1693" spans="1:9" x14ac:dyDescent="0.25">
      <c r="A1693" t="s">
        <v>397</v>
      </c>
      <c r="B1693" t="s">
        <v>20</v>
      </c>
      <c r="C1693" s="1">
        <v>44930</v>
      </c>
      <c r="D1693" s="1">
        <v>45061</v>
      </c>
      <c r="E1693">
        <f>VLOOKUP(data[[#This Row],[id_campaign]],campaign[],4,FALSE)</f>
        <v>75</v>
      </c>
      <c r="F1693" t="str">
        <f>VLOOKUP(data[[#This Row],[id_campaign]],campaign[],2,FALSE)</f>
        <v>OptOutMailings</v>
      </c>
      <c r="G1693" t="str">
        <f>VLOOKUP(data[[#This Row],[id_customer]],customer[],2,FALSE)</f>
        <v>Lorenza Robinett</v>
      </c>
      <c r="H1693" t="str">
        <f>data[[#This Row],[id_customer]]&amp;data[[#This Row],[id_campaign]]</f>
        <v>C0089cam09</v>
      </c>
      <c r="I1693">
        <f>DATEDIF(data[[#This Row],[join_date]],data[[#This Row],[buy_date]],"M")</f>
        <v>4</v>
      </c>
    </row>
    <row r="1694" spans="1:9" x14ac:dyDescent="0.25">
      <c r="A1694" t="s">
        <v>397</v>
      </c>
      <c r="B1694" t="s">
        <v>36</v>
      </c>
      <c r="C1694" s="1">
        <v>45011</v>
      </c>
      <c r="D1694" s="1">
        <v>45011</v>
      </c>
      <c r="E1694">
        <f>VLOOKUP(data[[#This Row],[id_campaign]],campaign[],4,FALSE)</f>
        <v>29</v>
      </c>
      <c r="F1694" t="str">
        <f>VLOOKUP(data[[#This Row],[id_campaign]],campaign[],2,FALSE)</f>
        <v>MaritalStatus</v>
      </c>
      <c r="G1694" t="str">
        <f>VLOOKUP(data[[#This Row],[id_customer]],customer[],2,FALSE)</f>
        <v>Lorenza Robinett</v>
      </c>
      <c r="H1694" t="str">
        <f>data[[#This Row],[id_customer]]&amp;data[[#This Row],[id_campaign]]</f>
        <v>C0089cam17</v>
      </c>
      <c r="I1694">
        <f>DATEDIF(data[[#This Row],[join_date]],data[[#This Row],[buy_date]],"M")</f>
        <v>0</v>
      </c>
    </row>
    <row r="1695" spans="1:9" x14ac:dyDescent="0.25">
      <c r="A1695" t="s">
        <v>397</v>
      </c>
      <c r="B1695" t="s">
        <v>36</v>
      </c>
      <c r="C1695" s="1">
        <v>45011</v>
      </c>
      <c r="D1695" s="1">
        <v>45043</v>
      </c>
      <c r="E1695">
        <f>VLOOKUP(data[[#This Row],[id_campaign]],campaign[],4,FALSE)</f>
        <v>29</v>
      </c>
      <c r="F1695" t="str">
        <f>VLOOKUP(data[[#This Row],[id_campaign]],campaign[],2,FALSE)</f>
        <v>MaritalStatus</v>
      </c>
      <c r="G1695" t="str">
        <f>VLOOKUP(data[[#This Row],[id_customer]],customer[],2,FALSE)</f>
        <v>Lorenza Robinett</v>
      </c>
      <c r="H1695" t="str">
        <f>data[[#This Row],[id_customer]]&amp;data[[#This Row],[id_campaign]]</f>
        <v>C0089cam17</v>
      </c>
      <c r="I1695">
        <f>DATEDIF(data[[#This Row],[join_date]],data[[#This Row],[buy_date]],"M")</f>
        <v>1</v>
      </c>
    </row>
    <row r="1696" spans="1:9" x14ac:dyDescent="0.25">
      <c r="A1696" t="s">
        <v>397</v>
      </c>
      <c r="B1696" t="s">
        <v>36</v>
      </c>
      <c r="C1696" s="1">
        <v>45011</v>
      </c>
      <c r="D1696" s="1">
        <v>45054</v>
      </c>
      <c r="E1696">
        <f>VLOOKUP(data[[#This Row],[id_campaign]],campaign[],4,FALSE)</f>
        <v>29</v>
      </c>
      <c r="F1696" t="str">
        <f>VLOOKUP(data[[#This Row],[id_campaign]],campaign[],2,FALSE)</f>
        <v>MaritalStatus</v>
      </c>
      <c r="G1696" t="str">
        <f>VLOOKUP(data[[#This Row],[id_customer]],customer[],2,FALSE)</f>
        <v>Lorenza Robinett</v>
      </c>
      <c r="H1696" t="str">
        <f>data[[#This Row],[id_customer]]&amp;data[[#This Row],[id_campaign]]</f>
        <v>C0089cam17</v>
      </c>
      <c r="I1696">
        <f>DATEDIF(data[[#This Row],[join_date]],data[[#This Row],[buy_date]],"M")</f>
        <v>1</v>
      </c>
    </row>
    <row r="1697" spans="1:9" x14ac:dyDescent="0.25">
      <c r="A1697" t="s">
        <v>397</v>
      </c>
      <c r="B1697" t="s">
        <v>36</v>
      </c>
      <c r="C1697" s="1">
        <v>45011</v>
      </c>
      <c r="D1697" s="1">
        <v>45081</v>
      </c>
      <c r="E1697">
        <f>VLOOKUP(data[[#This Row],[id_campaign]],campaign[],4,FALSE)</f>
        <v>29</v>
      </c>
      <c r="F1697" t="str">
        <f>VLOOKUP(data[[#This Row],[id_campaign]],campaign[],2,FALSE)</f>
        <v>MaritalStatus</v>
      </c>
      <c r="G1697" t="str">
        <f>VLOOKUP(data[[#This Row],[id_customer]],customer[],2,FALSE)</f>
        <v>Lorenza Robinett</v>
      </c>
      <c r="H1697" t="str">
        <f>data[[#This Row],[id_customer]]&amp;data[[#This Row],[id_campaign]]</f>
        <v>C0089cam17</v>
      </c>
      <c r="I1697">
        <f>DATEDIF(data[[#This Row],[join_date]],data[[#This Row],[buy_date]],"M")</f>
        <v>2</v>
      </c>
    </row>
    <row r="1698" spans="1:9" x14ac:dyDescent="0.25">
      <c r="A1698" t="s">
        <v>401</v>
      </c>
      <c r="B1698" t="s">
        <v>14</v>
      </c>
      <c r="C1698" s="1">
        <v>44608</v>
      </c>
      <c r="D1698" s="1">
        <v>44608</v>
      </c>
      <c r="E1698">
        <f>VLOOKUP(data[[#This Row],[id_campaign]],campaign[],4,FALSE)</f>
        <v>13</v>
      </c>
      <c r="F1698" t="str">
        <f>VLOOKUP(data[[#This Row],[id_campaign]],campaign[],2,FALSE)</f>
        <v>Homeownership</v>
      </c>
      <c r="G1698" t="str">
        <f>VLOOKUP(data[[#This Row],[id_customer]],customer[],2,FALSE)</f>
        <v>Delbert Harbidge</v>
      </c>
      <c r="H1698" t="str">
        <f>data[[#This Row],[id_customer]]&amp;data[[#This Row],[id_campaign]]</f>
        <v>C0090cam06</v>
      </c>
      <c r="I1698">
        <f>DATEDIF(data[[#This Row],[join_date]],data[[#This Row],[buy_date]],"M")</f>
        <v>0</v>
      </c>
    </row>
    <row r="1699" spans="1:9" x14ac:dyDescent="0.25">
      <c r="A1699" t="s">
        <v>401</v>
      </c>
      <c r="B1699" t="s">
        <v>14</v>
      </c>
      <c r="C1699" s="1">
        <v>44608</v>
      </c>
      <c r="D1699" s="1">
        <v>44639</v>
      </c>
      <c r="E1699">
        <f>VLOOKUP(data[[#This Row],[id_campaign]],campaign[],4,FALSE)</f>
        <v>13</v>
      </c>
      <c r="F1699" t="str">
        <f>VLOOKUP(data[[#This Row],[id_campaign]],campaign[],2,FALSE)</f>
        <v>Homeownership</v>
      </c>
      <c r="G1699" t="str">
        <f>VLOOKUP(data[[#This Row],[id_customer]],customer[],2,FALSE)</f>
        <v>Delbert Harbidge</v>
      </c>
      <c r="H1699" t="str">
        <f>data[[#This Row],[id_customer]]&amp;data[[#This Row],[id_campaign]]</f>
        <v>C0090cam06</v>
      </c>
      <c r="I1699">
        <f>DATEDIF(data[[#This Row],[join_date]],data[[#This Row],[buy_date]],"M")</f>
        <v>1</v>
      </c>
    </row>
    <row r="1700" spans="1:9" x14ac:dyDescent="0.25">
      <c r="A1700" t="s">
        <v>401</v>
      </c>
      <c r="B1700" t="s">
        <v>14</v>
      </c>
      <c r="C1700" s="1">
        <v>44608</v>
      </c>
      <c r="D1700" s="1">
        <v>44709</v>
      </c>
      <c r="E1700">
        <f>VLOOKUP(data[[#This Row],[id_campaign]],campaign[],4,FALSE)</f>
        <v>13</v>
      </c>
      <c r="F1700" t="str">
        <f>VLOOKUP(data[[#This Row],[id_campaign]],campaign[],2,FALSE)</f>
        <v>Homeownership</v>
      </c>
      <c r="G1700" t="str">
        <f>VLOOKUP(data[[#This Row],[id_customer]],customer[],2,FALSE)</f>
        <v>Delbert Harbidge</v>
      </c>
      <c r="H1700" t="str">
        <f>data[[#This Row],[id_customer]]&amp;data[[#This Row],[id_campaign]]</f>
        <v>C0090cam06</v>
      </c>
      <c r="I1700">
        <f>DATEDIF(data[[#This Row],[join_date]],data[[#This Row],[buy_date]],"M")</f>
        <v>3</v>
      </c>
    </row>
    <row r="1701" spans="1:9" x14ac:dyDescent="0.25">
      <c r="A1701" t="s">
        <v>401</v>
      </c>
      <c r="B1701" t="s">
        <v>14</v>
      </c>
      <c r="C1701" s="1">
        <v>44608</v>
      </c>
      <c r="D1701" s="1">
        <v>44741</v>
      </c>
      <c r="E1701">
        <f>VLOOKUP(data[[#This Row],[id_campaign]],campaign[],4,FALSE)</f>
        <v>13</v>
      </c>
      <c r="F1701" t="str">
        <f>VLOOKUP(data[[#This Row],[id_campaign]],campaign[],2,FALSE)</f>
        <v>Homeownership</v>
      </c>
      <c r="G1701" t="str">
        <f>VLOOKUP(data[[#This Row],[id_customer]],customer[],2,FALSE)</f>
        <v>Delbert Harbidge</v>
      </c>
      <c r="H1701" t="str">
        <f>data[[#This Row],[id_customer]]&amp;data[[#This Row],[id_campaign]]</f>
        <v>C0090cam06</v>
      </c>
      <c r="I1701">
        <f>DATEDIF(data[[#This Row],[join_date]],data[[#This Row],[buy_date]],"M")</f>
        <v>4</v>
      </c>
    </row>
    <row r="1702" spans="1:9" x14ac:dyDescent="0.25">
      <c r="A1702" t="s">
        <v>401</v>
      </c>
      <c r="B1702" t="s">
        <v>14</v>
      </c>
      <c r="C1702" s="1">
        <v>44608</v>
      </c>
      <c r="D1702" s="1">
        <v>44765</v>
      </c>
      <c r="E1702">
        <f>VLOOKUP(data[[#This Row],[id_campaign]],campaign[],4,FALSE)</f>
        <v>13</v>
      </c>
      <c r="F1702" t="str">
        <f>VLOOKUP(data[[#This Row],[id_campaign]],campaign[],2,FALSE)</f>
        <v>Homeownership</v>
      </c>
      <c r="G1702" t="str">
        <f>VLOOKUP(data[[#This Row],[id_customer]],customer[],2,FALSE)</f>
        <v>Delbert Harbidge</v>
      </c>
      <c r="H1702" t="str">
        <f>data[[#This Row],[id_customer]]&amp;data[[#This Row],[id_campaign]]</f>
        <v>C0090cam06</v>
      </c>
      <c r="I1702">
        <f>DATEDIF(data[[#This Row],[join_date]],data[[#This Row],[buy_date]],"M")</f>
        <v>5</v>
      </c>
    </row>
    <row r="1703" spans="1:9" x14ac:dyDescent="0.25">
      <c r="A1703" t="s">
        <v>401</v>
      </c>
      <c r="B1703" t="s">
        <v>14</v>
      </c>
      <c r="C1703" s="1">
        <v>44608</v>
      </c>
      <c r="D1703" s="1">
        <v>44822</v>
      </c>
      <c r="E1703">
        <f>VLOOKUP(data[[#This Row],[id_campaign]],campaign[],4,FALSE)</f>
        <v>13</v>
      </c>
      <c r="F1703" t="str">
        <f>VLOOKUP(data[[#This Row],[id_campaign]],campaign[],2,FALSE)</f>
        <v>Homeownership</v>
      </c>
      <c r="G1703" t="str">
        <f>VLOOKUP(data[[#This Row],[id_customer]],customer[],2,FALSE)</f>
        <v>Delbert Harbidge</v>
      </c>
      <c r="H1703" t="str">
        <f>data[[#This Row],[id_customer]]&amp;data[[#This Row],[id_campaign]]</f>
        <v>C0090cam06</v>
      </c>
      <c r="I1703">
        <f>DATEDIF(data[[#This Row],[join_date]],data[[#This Row],[buy_date]],"M")</f>
        <v>7</v>
      </c>
    </row>
    <row r="1704" spans="1:9" x14ac:dyDescent="0.25">
      <c r="A1704" t="s">
        <v>401</v>
      </c>
      <c r="B1704" t="s">
        <v>14</v>
      </c>
      <c r="C1704" s="1">
        <v>44608</v>
      </c>
      <c r="D1704" s="1">
        <v>44864</v>
      </c>
      <c r="E1704">
        <f>VLOOKUP(data[[#This Row],[id_campaign]],campaign[],4,FALSE)</f>
        <v>13</v>
      </c>
      <c r="F1704" t="str">
        <f>VLOOKUP(data[[#This Row],[id_campaign]],campaign[],2,FALSE)</f>
        <v>Homeownership</v>
      </c>
      <c r="G1704" t="str">
        <f>VLOOKUP(data[[#This Row],[id_customer]],customer[],2,FALSE)</f>
        <v>Delbert Harbidge</v>
      </c>
      <c r="H1704" t="str">
        <f>data[[#This Row],[id_customer]]&amp;data[[#This Row],[id_campaign]]</f>
        <v>C0090cam06</v>
      </c>
      <c r="I1704">
        <f>DATEDIF(data[[#This Row],[join_date]],data[[#This Row],[buy_date]],"M")</f>
        <v>8</v>
      </c>
    </row>
    <row r="1705" spans="1:9" x14ac:dyDescent="0.25">
      <c r="A1705" t="s">
        <v>401</v>
      </c>
      <c r="B1705" t="s">
        <v>14</v>
      </c>
      <c r="C1705" s="1">
        <v>44608</v>
      </c>
      <c r="D1705" s="1">
        <v>44886</v>
      </c>
      <c r="E1705">
        <f>VLOOKUP(data[[#This Row],[id_campaign]],campaign[],4,FALSE)</f>
        <v>13</v>
      </c>
      <c r="F1705" t="str">
        <f>VLOOKUP(data[[#This Row],[id_campaign]],campaign[],2,FALSE)</f>
        <v>Homeownership</v>
      </c>
      <c r="G1705" t="str">
        <f>VLOOKUP(data[[#This Row],[id_customer]],customer[],2,FALSE)</f>
        <v>Delbert Harbidge</v>
      </c>
      <c r="H1705" t="str">
        <f>data[[#This Row],[id_customer]]&amp;data[[#This Row],[id_campaign]]</f>
        <v>C0090cam06</v>
      </c>
      <c r="I1705">
        <f>DATEDIF(data[[#This Row],[join_date]],data[[#This Row],[buy_date]],"M")</f>
        <v>9</v>
      </c>
    </row>
    <row r="1706" spans="1:9" x14ac:dyDescent="0.25">
      <c r="A1706" t="s">
        <v>401</v>
      </c>
      <c r="B1706" t="s">
        <v>14</v>
      </c>
      <c r="C1706" s="1">
        <v>44608</v>
      </c>
      <c r="D1706" s="1">
        <v>44947</v>
      </c>
      <c r="E1706">
        <f>VLOOKUP(data[[#This Row],[id_campaign]],campaign[],4,FALSE)</f>
        <v>13</v>
      </c>
      <c r="F1706" t="str">
        <f>VLOOKUP(data[[#This Row],[id_campaign]],campaign[],2,FALSE)</f>
        <v>Homeownership</v>
      </c>
      <c r="G1706" t="str">
        <f>VLOOKUP(data[[#This Row],[id_customer]],customer[],2,FALSE)</f>
        <v>Delbert Harbidge</v>
      </c>
      <c r="H1706" t="str">
        <f>data[[#This Row],[id_customer]]&amp;data[[#This Row],[id_campaign]]</f>
        <v>C0090cam06</v>
      </c>
      <c r="I1706">
        <f>DATEDIF(data[[#This Row],[join_date]],data[[#This Row],[buy_date]],"M")</f>
        <v>11</v>
      </c>
    </row>
    <row r="1707" spans="1:9" x14ac:dyDescent="0.25">
      <c r="A1707" t="s">
        <v>401</v>
      </c>
      <c r="B1707" t="s">
        <v>14</v>
      </c>
      <c r="C1707" s="1">
        <v>44608</v>
      </c>
      <c r="D1707" s="1">
        <v>44982</v>
      </c>
      <c r="E1707">
        <f>VLOOKUP(data[[#This Row],[id_campaign]],campaign[],4,FALSE)</f>
        <v>13</v>
      </c>
      <c r="F1707" t="str">
        <f>VLOOKUP(data[[#This Row],[id_campaign]],campaign[],2,FALSE)</f>
        <v>Homeownership</v>
      </c>
      <c r="G1707" t="str">
        <f>VLOOKUP(data[[#This Row],[id_customer]],customer[],2,FALSE)</f>
        <v>Delbert Harbidge</v>
      </c>
      <c r="H1707" t="str">
        <f>data[[#This Row],[id_customer]]&amp;data[[#This Row],[id_campaign]]</f>
        <v>C0090cam06</v>
      </c>
      <c r="I1707">
        <f>DATEDIF(data[[#This Row],[join_date]],data[[#This Row],[buy_date]],"M")</f>
        <v>12</v>
      </c>
    </row>
    <row r="1708" spans="1:9" x14ac:dyDescent="0.25">
      <c r="A1708" t="s">
        <v>401</v>
      </c>
      <c r="B1708" t="s">
        <v>14</v>
      </c>
      <c r="C1708" s="1">
        <v>44608</v>
      </c>
      <c r="D1708" s="1">
        <v>45008</v>
      </c>
      <c r="E1708">
        <f>VLOOKUP(data[[#This Row],[id_campaign]],campaign[],4,FALSE)</f>
        <v>13</v>
      </c>
      <c r="F1708" t="str">
        <f>VLOOKUP(data[[#This Row],[id_campaign]],campaign[],2,FALSE)</f>
        <v>Homeownership</v>
      </c>
      <c r="G1708" t="str">
        <f>VLOOKUP(data[[#This Row],[id_customer]],customer[],2,FALSE)</f>
        <v>Delbert Harbidge</v>
      </c>
      <c r="H1708" t="str">
        <f>data[[#This Row],[id_customer]]&amp;data[[#This Row],[id_campaign]]</f>
        <v>C0090cam06</v>
      </c>
      <c r="I1708">
        <f>DATEDIF(data[[#This Row],[join_date]],data[[#This Row],[buy_date]],"M")</f>
        <v>13</v>
      </c>
    </row>
    <row r="1709" spans="1:9" x14ac:dyDescent="0.25">
      <c r="A1709" t="s">
        <v>401</v>
      </c>
      <c r="B1709" t="s">
        <v>34</v>
      </c>
      <c r="C1709" s="1">
        <v>44832</v>
      </c>
      <c r="D1709" s="1">
        <v>44832</v>
      </c>
      <c r="E1709">
        <f>VLOOKUP(data[[#This Row],[id_campaign]],campaign[],4,FALSE)</f>
        <v>16</v>
      </c>
      <c r="F1709" t="str">
        <f>VLOOKUP(data[[#This Row],[id_campaign]],campaign[],2,FALSE)</f>
        <v>MadeCallToRetentionTeam</v>
      </c>
      <c r="G1709" t="str">
        <f>VLOOKUP(data[[#This Row],[id_customer]],customer[],2,FALSE)</f>
        <v>Delbert Harbidge</v>
      </c>
      <c r="H1709" t="str">
        <f>data[[#This Row],[id_customer]]&amp;data[[#This Row],[id_campaign]]</f>
        <v>C0090cam16</v>
      </c>
      <c r="I1709">
        <f>DATEDIF(data[[#This Row],[join_date]],data[[#This Row],[buy_date]],"M")</f>
        <v>0</v>
      </c>
    </row>
    <row r="1710" spans="1:9" x14ac:dyDescent="0.25">
      <c r="A1710" t="s">
        <v>401</v>
      </c>
      <c r="B1710" t="s">
        <v>34</v>
      </c>
      <c r="C1710" s="1">
        <v>44832</v>
      </c>
      <c r="D1710" s="1">
        <v>44866</v>
      </c>
      <c r="E1710">
        <f>VLOOKUP(data[[#This Row],[id_campaign]],campaign[],4,FALSE)</f>
        <v>16</v>
      </c>
      <c r="F1710" t="str">
        <f>VLOOKUP(data[[#This Row],[id_campaign]],campaign[],2,FALSE)</f>
        <v>MadeCallToRetentionTeam</v>
      </c>
      <c r="G1710" t="str">
        <f>VLOOKUP(data[[#This Row],[id_customer]],customer[],2,FALSE)</f>
        <v>Delbert Harbidge</v>
      </c>
      <c r="H1710" t="str">
        <f>data[[#This Row],[id_customer]]&amp;data[[#This Row],[id_campaign]]</f>
        <v>C0090cam16</v>
      </c>
      <c r="I1710">
        <f>DATEDIF(data[[#This Row],[join_date]],data[[#This Row],[buy_date]],"M")</f>
        <v>1</v>
      </c>
    </row>
    <row r="1711" spans="1:9" x14ac:dyDescent="0.25">
      <c r="A1711" t="s">
        <v>401</v>
      </c>
      <c r="B1711" t="s">
        <v>34</v>
      </c>
      <c r="C1711" s="1">
        <v>44832</v>
      </c>
      <c r="D1711" s="1">
        <v>44907</v>
      </c>
      <c r="E1711">
        <f>VLOOKUP(data[[#This Row],[id_campaign]],campaign[],4,FALSE)</f>
        <v>16</v>
      </c>
      <c r="F1711" t="str">
        <f>VLOOKUP(data[[#This Row],[id_campaign]],campaign[],2,FALSE)</f>
        <v>MadeCallToRetentionTeam</v>
      </c>
      <c r="G1711" t="str">
        <f>VLOOKUP(data[[#This Row],[id_customer]],customer[],2,FALSE)</f>
        <v>Delbert Harbidge</v>
      </c>
      <c r="H1711" t="str">
        <f>data[[#This Row],[id_customer]]&amp;data[[#This Row],[id_campaign]]</f>
        <v>C0090cam16</v>
      </c>
      <c r="I1711">
        <f>DATEDIF(data[[#This Row],[join_date]],data[[#This Row],[buy_date]],"M")</f>
        <v>2</v>
      </c>
    </row>
    <row r="1712" spans="1:9" x14ac:dyDescent="0.25">
      <c r="A1712" t="s">
        <v>401</v>
      </c>
      <c r="B1712" t="s">
        <v>34</v>
      </c>
      <c r="C1712" s="1">
        <v>44832</v>
      </c>
      <c r="D1712" s="1">
        <v>44956</v>
      </c>
      <c r="E1712">
        <f>VLOOKUP(data[[#This Row],[id_campaign]],campaign[],4,FALSE)</f>
        <v>16</v>
      </c>
      <c r="F1712" t="str">
        <f>VLOOKUP(data[[#This Row],[id_campaign]],campaign[],2,FALSE)</f>
        <v>MadeCallToRetentionTeam</v>
      </c>
      <c r="G1712" t="str">
        <f>VLOOKUP(data[[#This Row],[id_customer]],customer[],2,FALSE)</f>
        <v>Delbert Harbidge</v>
      </c>
      <c r="H1712" t="str">
        <f>data[[#This Row],[id_customer]]&amp;data[[#This Row],[id_campaign]]</f>
        <v>C0090cam16</v>
      </c>
      <c r="I1712">
        <f>DATEDIF(data[[#This Row],[join_date]],data[[#This Row],[buy_date]],"M")</f>
        <v>4</v>
      </c>
    </row>
    <row r="1713" spans="1:9" x14ac:dyDescent="0.25">
      <c r="A1713" t="s">
        <v>401</v>
      </c>
      <c r="B1713" t="s">
        <v>34</v>
      </c>
      <c r="C1713" s="1">
        <v>44832</v>
      </c>
      <c r="D1713" s="1">
        <v>44967</v>
      </c>
      <c r="E1713">
        <f>VLOOKUP(data[[#This Row],[id_campaign]],campaign[],4,FALSE)</f>
        <v>16</v>
      </c>
      <c r="F1713" t="str">
        <f>VLOOKUP(data[[#This Row],[id_campaign]],campaign[],2,FALSE)</f>
        <v>MadeCallToRetentionTeam</v>
      </c>
      <c r="G1713" t="str">
        <f>VLOOKUP(data[[#This Row],[id_customer]],customer[],2,FALSE)</f>
        <v>Delbert Harbidge</v>
      </c>
      <c r="H1713" t="str">
        <f>data[[#This Row],[id_customer]]&amp;data[[#This Row],[id_campaign]]</f>
        <v>C0090cam16</v>
      </c>
      <c r="I1713">
        <f>DATEDIF(data[[#This Row],[join_date]],data[[#This Row],[buy_date]],"M")</f>
        <v>4</v>
      </c>
    </row>
    <row r="1714" spans="1:9" x14ac:dyDescent="0.25">
      <c r="A1714" t="s">
        <v>401</v>
      </c>
      <c r="B1714" t="s">
        <v>34</v>
      </c>
      <c r="C1714" s="1">
        <v>44832</v>
      </c>
      <c r="D1714" s="1">
        <v>44995</v>
      </c>
      <c r="E1714">
        <f>VLOOKUP(data[[#This Row],[id_campaign]],campaign[],4,FALSE)</f>
        <v>16</v>
      </c>
      <c r="F1714" t="str">
        <f>VLOOKUP(data[[#This Row],[id_campaign]],campaign[],2,FALSE)</f>
        <v>MadeCallToRetentionTeam</v>
      </c>
      <c r="G1714" t="str">
        <f>VLOOKUP(data[[#This Row],[id_customer]],customer[],2,FALSE)</f>
        <v>Delbert Harbidge</v>
      </c>
      <c r="H1714" t="str">
        <f>data[[#This Row],[id_customer]]&amp;data[[#This Row],[id_campaign]]</f>
        <v>C0090cam16</v>
      </c>
      <c r="I1714">
        <f>DATEDIF(data[[#This Row],[join_date]],data[[#This Row],[buy_date]],"M")</f>
        <v>5</v>
      </c>
    </row>
    <row r="1715" spans="1:9" x14ac:dyDescent="0.25">
      <c r="A1715" t="s">
        <v>401</v>
      </c>
      <c r="B1715" t="s">
        <v>34</v>
      </c>
      <c r="C1715" s="1">
        <v>44832</v>
      </c>
      <c r="D1715" s="1">
        <v>45044</v>
      </c>
      <c r="E1715">
        <f>VLOOKUP(data[[#This Row],[id_campaign]],campaign[],4,FALSE)</f>
        <v>16</v>
      </c>
      <c r="F1715" t="str">
        <f>VLOOKUP(data[[#This Row],[id_campaign]],campaign[],2,FALSE)</f>
        <v>MadeCallToRetentionTeam</v>
      </c>
      <c r="G1715" t="str">
        <f>VLOOKUP(data[[#This Row],[id_customer]],customer[],2,FALSE)</f>
        <v>Delbert Harbidge</v>
      </c>
      <c r="H1715" t="str">
        <f>data[[#This Row],[id_customer]]&amp;data[[#This Row],[id_campaign]]</f>
        <v>C0090cam16</v>
      </c>
      <c r="I1715">
        <f>DATEDIF(data[[#This Row],[join_date]],data[[#This Row],[buy_date]],"M")</f>
        <v>7</v>
      </c>
    </row>
    <row r="1716" spans="1:9" x14ac:dyDescent="0.25">
      <c r="A1716" t="s">
        <v>401</v>
      </c>
      <c r="B1716" t="s">
        <v>34</v>
      </c>
      <c r="C1716" s="1">
        <v>44832</v>
      </c>
      <c r="D1716" s="1">
        <v>45050</v>
      </c>
      <c r="E1716">
        <f>VLOOKUP(data[[#This Row],[id_campaign]],campaign[],4,FALSE)</f>
        <v>16</v>
      </c>
      <c r="F1716" t="str">
        <f>VLOOKUP(data[[#This Row],[id_campaign]],campaign[],2,FALSE)</f>
        <v>MadeCallToRetentionTeam</v>
      </c>
      <c r="G1716" t="str">
        <f>VLOOKUP(data[[#This Row],[id_customer]],customer[],2,FALSE)</f>
        <v>Delbert Harbidge</v>
      </c>
      <c r="H1716" t="str">
        <f>data[[#This Row],[id_customer]]&amp;data[[#This Row],[id_campaign]]</f>
        <v>C0090cam16</v>
      </c>
      <c r="I1716">
        <f>DATEDIF(data[[#This Row],[join_date]],data[[#This Row],[buy_date]],"M")</f>
        <v>7</v>
      </c>
    </row>
    <row r="1717" spans="1:9" x14ac:dyDescent="0.25">
      <c r="A1717" t="s">
        <v>401</v>
      </c>
      <c r="B1717" t="s">
        <v>34</v>
      </c>
      <c r="C1717" s="1">
        <v>44832</v>
      </c>
      <c r="D1717" s="1">
        <v>45089</v>
      </c>
      <c r="E1717">
        <f>VLOOKUP(data[[#This Row],[id_campaign]],campaign[],4,FALSE)</f>
        <v>16</v>
      </c>
      <c r="F1717" t="str">
        <f>VLOOKUP(data[[#This Row],[id_campaign]],campaign[],2,FALSE)</f>
        <v>MadeCallToRetentionTeam</v>
      </c>
      <c r="G1717" t="str">
        <f>VLOOKUP(data[[#This Row],[id_customer]],customer[],2,FALSE)</f>
        <v>Delbert Harbidge</v>
      </c>
      <c r="H1717" t="str">
        <f>data[[#This Row],[id_customer]]&amp;data[[#This Row],[id_campaign]]</f>
        <v>C0090cam16</v>
      </c>
      <c r="I1717">
        <f>DATEDIF(data[[#This Row],[join_date]],data[[#This Row],[buy_date]],"M")</f>
        <v>8</v>
      </c>
    </row>
    <row r="1718" spans="1:9" x14ac:dyDescent="0.25">
      <c r="A1718" t="s">
        <v>401</v>
      </c>
      <c r="B1718" t="s">
        <v>4</v>
      </c>
      <c r="C1718" s="1">
        <v>44843</v>
      </c>
      <c r="D1718" s="1">
        <v>44843</v>
      </c>
      <c r="E1718">
        <f>VLOOKUP(data[[#This Row],[id_campaign]],campaign[],4,FALSE)</f>
        <v>10</v>
      </c>
      <c r="F1718" t="str">
        <f>VLOOKUP(data[[#This Row],[id_campaign]],campaign[],2,FALSE)</f>
        <v>ChildrenInHH</v>
      </c>
      <c r="G1718" t="str">
        <f>VLOOKUP(data[[#This Row],[id_customer]],customer[],2,FALSE)</f>
        <v>Delbert Harbidge</v>
      </c>
      <c r="H1718" t="str">
        <f>data[[#This Row],[id_customer]]&amp;data[[#This Row],[id_campaign]]</f>
        <v>C0090cam01</v>
      </c>
      <c r="I1718">
        <f>DATEDIF(data[[#This Row],[join_date]],data[[#This Row],[buy_date]],"M")</f>
        <v>0</v>
      </c>
    </row>
    <row r="1719" spans="1:9" x14ac:dyDescent="0.25">
      <c r="A1719" t="s">
        <v>401</v>
      </c>
      <c r="B1719" t="s">
        <v>4</v>
      </c>
      <c r="C1719" s="1">
        <v>44843</v>
      </c>
      <c r="D1719" s="1">
        <v>44880</v>
      </c>
      <c r="E1719">
        <f>VLOOKUP(data[[#This Row],[id_campaign]],campaign[],4,FALSE)</f>
        <v>10</v>
      </c>
      <c r="F1719" t="str">
        <f>VLOOKUP(data[[#This Row],[id_campaign]],campaign[],2,FALSE)</f>
        <v>ChildrenInHH</v>
      </c>
      <c r="G1719" t="str">
        <f>VLOOKUP(data[[#This Row],[id_customer]],customer[],2,FALSE)</f>
        <v>Delbert Harbidge</v>
      </c>
      <c r="H1719" t="str">
        <f>data[[#This Row],[id_customer]]&amp;data[[#This Row],[id_campaign]]</f>
        <v>C0090cam01</v>
      </c>
      <c r="I1719">
        <f>DATEDIF(data[[#This Row],[join_date]],data[[#This Row],[buy_date]],"M")</f>
        <v>1</v>
      </c>
    </row>
    <row r="1720" spans="1:9" x14ac:dyDescent="0.25">
      <c r="A1720" t="s">
        <v>401</v>
      </c>
      <c r="B1720" t="s">
        <v>4</v>
      </c>
      <c r="C1720" s="1">
        <v>44843</v>
      </c>
      <c r="D1720" s="1">
        <v>44908</v>
      </c>
      <c r="E1720">
        <f>VLOOKUP(data[[#This Row],[id_campaign]],campaign[],4,FALSE)</f>
        <v>10</v>
      </c>
      <c r="F1720" t="str">
        <f>VLOOKUP(data[[#This Row],[id_campaign]],campaign[],2,FALSE)</f>
        <v>ChildrenInHH</v>
      </c>
      <c r="G1720" t="str">
        <f>VLOOKUP(data[[#This Row],[id_customer]],customer[],2,FALSE)</f>
        <v>Delbert Harbidge</v>
      </c>
      <c r="H1720" t="str">
        <f>data[[#This Row],[id_customer]]&amp;data[[#This Row],[id_campaign]]</f>
        <v>C0090cam01</v>
      </c>
      <c r="I1720">
        <f>DATEDIF(data[[#This Row],[join_date]],data[[#This Row],[buy_date]],"M")</f>
        <v>2</v>
      </c>
    </row>
    <row r="1721" spans="1:9" x14ac:dyDescent="0.25">
      <c r="A1721" t="s">
        <v>401</v>
      </c>
      <c r="B1721" t="s">
        <v>4</v>
      </c>
      <c r="C1721" s="1">
        <v>44843</v>
      </c>
      <c r="D1721" s="1">
        <v>44945</v>
      </c>
      <c r="E1721">
        <f>VLOOKUP(data[[#This Row],[id_campaign]],campaign[],4,FALSE)</f>
        <v>10</v>
      </c>
      <c r="F1721" t="str">
        <f>VLOOKUP(data[[#This Row],[id_campaign]],campaign[],2,FALSE)</f>
        <v>ChildrenInHH</v>
      </c>
      <c r="G1721" t="str">
        <f>VLOOKUP(data[[#This Row],[id_customer]],customer[],2,FALSE)</f>
        <v>Delbert Harbidge</v>
      </c>
      <c r="H1721" t="str">
        <f>data[[#This Row],[id_customer]]&amp;data[[#This Row],[id_campaign]]</f>
        <v>C0090cam01</v>
      </c>
      <c r="I1721">
        <f>DATEDIF(data[[#This Row],[join_date]],data[[#This Row],[buy_date]],"M")</f>
        <v>3</v>
      </c>
    </row>
    <row r="1722" spans="1:9" x14ac:dyDescent="0.25">
      <c r="A1722" t="s">
        <v>401</v>
      </c>
      <c r="B1722" t="s">
        <v>4</v>
      </c>
      <c r="C1722" s="1">
        <v>44843</v>
      </c>
      <c r="D1722" s="1">
        <v>44968</v>
      </c>
      <c r="E1722">
        <f>VLOOKUP(data[[#This Row],[id_campaign]],campaign[],4,FALSE)</f>
        <v>10</v>
      </c>
      <c r="F1722" t="str">
        <f>VLOOKUP(data[[#This Row],[id_campaign]],campaign[],2,FALSE)</f>
        <v>ChildrenInHH</v>
      </c>
      <c r="G1722" t="str">
        <f>VLOOKUP(data[[#This Row],[id_customer]],customer[],2,FALSE)</f>
        <v>Delbert Harbidge</v>
      </c>
      <c r="H1722" t="str">
        <f>data[[#This Row],[id_customer]]&amp;data[[#This Row],[id_campaign]]</f>
        <v>C0090cam01</v>
      </c>
      <c r="I1722">
        <f>DATEDIF(data[[#This Row],[join_date]],data[[#This Row],[buy_date]],"M")</f>
        <v>4</v>
      </c>
    </row>
    <row r="1723" spans="1:9" x14ac:dyDescent="0.25">
      <c r="A1723" t="s">
        <v>401</v>
      </c>
      <c r="B1723" t="s">
        <v>4</v>
      </c>
      <c r="C1723" s="1">
        <v>44843</v>
      </c>
      <c r="D1723" s="1">
        <v>45029</v>
      </c>
      <c r="E1723">
        <f>VLOOKUP(data[[#This Row],[id_campaign]],campaign[],4,FALSE)</f>
        <v>10</v>
      </c>
      <c r="F1723" t="str">
        <f>VLOOKUP(data[[#This Row],[id_campaign]],campaign[],2,FALSE)</f>
        <v>ChildrenInHH</v>
      </c>
      <c r="G1723" t="str">
        <f>VLOOKUP(data[[#This Row],[id_customer]],customer[],2,FALSE)</f>
        <v>Delbert Harbidge</v>
      </c>
      <c r="H1723" t="str">
        <f>data[[#This Row],[id_customer]]&amp;data[[#This Row],[id_campaign]]</f>
        <v>C0090cam01</v>
      </c>
      <c r="I1723">
        <f>DATEDIF(data[[#This Row],[join_date]],data[[#This Row],[buy_date]],"M")</f>
        <v>6</v>
      </c>
    </row>
    <row r="1724" spans="1:9" x14ac:dyDescent="0.25">
      <c r="A1724" t="s">
        <v>401</v>
      </c>
      <c r="B1724" t="s">
        <v>4</v>
      </c>
      <c r="C1724" s="1">
        <v>44843</v>
      </c>
      <c r="D1724" s="1">
        <v>45066</v>
      </c>
      <c r="E1724">
        <f>VLOOKUP(data[[#This Row],[id_campaign]],campaign[],4,FALSE)</f>
        <v>10</v>
      </c>
      <c r="F1724" t="str">
        <f>VLOOKUP(data[[#This Row],[id_campaign]],campaign[],2,FALSE)</f>
        <v>ChildrenInHH</v>
      </c>
      <c r="G1724" t="str">
        <f>VLOOKUP(data[[#This Row],[id_customer]],customer[],2,FALSE)</f>
        <v>Delbert Harbidge</v>
      </c>
      <c r="H1724" t="str">
        <f>data[[#This Row],[id_customer]]&amp;data[[#This Row],[id_campaign]]</f>
        <v>C0090cam01</v>
      </c>
      <c r="I1724">
        <f>DATEDIF(data[[#This Row],[join_date]],data[[#This Row],[buy_date]],"M")</f>
        <v>7</v>
      </c>
    </row>
    <row r="1725" spans="1:9" x14ac:dyDescent="0.25">
      <c r="A1725" t="s">
        <v>405</v>
      </c>
      <c r="B1725" t="s">
        <v>4</v>
      </c>
      <c r="C1725" s="1">
        <v>45031</v>
      </c>
      <c r="D1725" s="1">
        <v>45031</v>
      </c>
      <c r="E1725">
        <f>VLOOKUP(data[[#This Row],[id_campaign]],campaign[],4,FALSE)</f>
        <v>10</v>
      </c>
      <c r="F1725" t="str">
        <f>VLOOKUP(data[[#This Row],[id_campaign]],campaign[],2,FALSE)</f>
        <v>ChildrenInHH</v>
      </c>
      <c r="G1725" t="str">
        <f>VLOOKUP(data[[#This Row],[id_customer]],customer[],2,FALSE)</f>
        <v>Denyse Blankhorn</v>
      </c>
      <c r="H1725" t="str">
        <f>data[[#This Row],[id_customer]]&amp;data[[#This Row],[id_campaign]]</f>
        <v>C0091cam01</v>
      </c>
      <c r="I1725">
        <f>DATEDIF(data[[#This Row],[join_date]],data[[#This Row],[buy_date]],"M")</f>
        <v>0</v>
      </c>
    </row>
    <row r="1726" spans="1:9" x14ac:dyDescent="0.25">
      <c r="A1726" t="s">
        <v>405</v>
      </c>
      <c r="B1726" t="s">
        <v>4</v>
      </c>
      <c r="C1726" s="1">
        <v>45031</v>
      </c>
      <c r="D1726" s="1">
        <v>45073</v>
      </c>
      <c r="E1726">
        <f>VLOOKUP(data[[#This Row],[id_campaign]],campaign[],4,FALSE)</f>
        <v>10</v>
      </c>
      <c r="F1726" t="str">
        <f>VLOOKUP(data[[#This Row],[id_campaign]],campaign[],2,FALSE)</f>
        <v>ChildrenInHH</v>
      </c>
      <c r="G1726" t="str">
        <f>VLOOKUP(data[[#This Row],[id_customer]],customer[],2,FALSE)</f>
        <v>Denyse Blankhorn</v>
      </c>
      <c r="H1726" t="str">
        <f>data[[#This Row],[id_customer]]&amp;data[[#This Row],[id_campaign]]</f>
        <v>C0091cam01</v>
      </c>
      <c r="I1726">
        <f>DATEDIF(data[[#This Row],[join_date]],data[[#This Row],[buy_date]],"M")</f>
        <v>1</v>
      </c>
    </row>
    <row r="1727" spans="1:9" x14ac:dyDescent="0.25">
      <c r="A1727" t="s">
        <v>409</v>
      </c>
      <c r="B1727" t="s">
        <v>22</v>
      </c>
      <c r="C1727" s="1">
        <v>44689</v>
      </c>
      <c r="D1727" s="1">
        <v>44689</v>
      </c>
      <c r="E1727">
        <f>VLOOKUP(data[[#This Row],[id_campaign]],campaign[],4,FALSE)</f>
        <v>66</v>
      </c>
      <c r="F1727" t="str">
        <f>VLOOKUP(data[[#This Row],[id_campaign]],campaign[],2,FALSE)</f>
        <v>NonUSTravel</v>
      </c>
      <c r="G1727" t="str">
        <f>VLOOKUP(data[[#This Row],[id_customer]],customer[],2,FALSE)</f>
        <v>Denis Leatham</v>
      </c>
      <c r="H1727" t="str">
        <f>data[[#This Row],[id_customer]]&amp;data[[#This Row],[id_campaign]]</f>
        <v>C0092cam10</v>
      </c>
      <c r="I1727">
        <f>DATEDIF(data[[#This Row],[join_date]],data[[#This Row],[buy_date]],"M")</f>
        <v>0</v>
      </c>
    </row>
    <row r="1728" spans="1:9" x14ac:dyDescent="0.25">
      <c r="A1728" t="s">
        <v>409</v>
      </c>
      <c r="B1728" t="s">
        <v>22</v>
      </c>
      <c r="C1728" s="1">
        <v>44689</v>
      </c>
      <c r="D1728" s="1">
        <v>44781</v>
      </c>
      <c r="E1728">
        <f>VLOOKUP(data[[#This Row],[id_campaign]],campaign[],4,FALSE)</f>
        <v>66</v>
      </c>
      <c r="F1728" t="str">
        <f>VLOOKUP(data[[#This Row],[id_campaign]],campaign[],2,FALSE)</f>
        <v>NonUSTravel</v>
      </c>
      <c r="G1728" t="str">
        <f>VLOOKUP(data[[#This Row],[id_customer]],customer[],2,FALSE)</f>
        <v>Denis Leatham</v>
      </c>
      <c r="H1728" t="str">
        <f>data[[#This Row],[id_customer]]&amp;data[[#This Row],[id_campaign]]</f>
        <v>C0092cam10</v>
      </c>
      <c r="I1728">
        <f>DATEDIF(data[[#This Row],[join_date]],data[[#This Row],[buy_date]],"M")</f>
        <v>3</v>
      </c>
    </row>
    <row r="1729" spans="1:9" x14ac:dyDescent="0.25">
      <c r="A1729" t="s">
        <v>409</v>
      </c>
      <c r="B1729" t="s">
        <v>22</v>
      </c>
      <c r="C1729" s="1">
        <v>44689</v>
      </c>
      <c r="D1729" s="1">
        <v>44855</v>
      </c>
      <c r="E1729">
        <f>VLOOKUP(data[[#This Row],[id_campaign]],campaign[],4,FALSE)</f>
        <v>66</v>
      </c>
      <c r="F1729" t="str">
        <f>VLOOKUP(data[[#This Row],[id_campaign]],campaign[],2,FALSE)</f>
        <v>NonUSTravel</v>
      </c>
      <c r="G1729" t="str">
        <f>VLOOKUP(data[[#This Row],[id_customer]],customer[],2,FALSE)</f>
        <v>Denis Leatham</v>
      </c>
      <c r="H1729" t="str">
        <f>data[[#This Row],[id_customer]]&amp;data[[#This Row],[id_campaign]]</f>
        <v>C0092cam10</v>
      </c>
      <c r="I1729">
        <f>DATEDIF(data[[#This Row],[join_date]],data[[#This Row],[buy_date]],"M")</f>
        <v>5</v>
      </c>
    </row>
    <row r="1730" spans="1:9" x14ac:dyDescent="0.25">
      <c r="A1730" t="s">
        <v>409</v>
      </c>
      <c r="B1730" t="s">
        <v>22</v>
      </c>
      <c r="C1730" s="1">
        <v>44689</v>
      </c>
      <c r="D1730" s="1">
        <v>44874</v>
      </c>
      <c r="E1730">
        <f>VLOOKUP(data[[#This Row],[id_campaign]],campaign[],4,FALSE)</f>
        <v>66</v>
      </c>
      <c r="F1730" t="str">
        <f>VLOOKUP(data[[#This Row],[id_campaign]],campaign[],2,FALSE)</f>
        <v>NonUSTravel</v>
      </c>
      <c r="G1730" t="str">
        <f>VLOOKUP(data[[#This Row],[id_customer]],customer[],2,FALSE)</f>
        <v>Denis Leatham</v>
      </c>
      <c r="H1730" t="str">
        <f>data[[#This Row],[id_customer]]&amp;data[[#This Row],[id_campaign]]</f>
        <v>C0092cam10</v>
      </c>
      <c r="I1730">
        <f>DATEDIF(data[[#This Row],[join_date]],data[[#This Row],[buy_date]],"M")</f>
        <v>6</v>
      </c>
    </row>
    <row r="1731" spans="1:9" x14ac:dyDescent="0.25">
      <c r="A1731" t="s">
        <v>409</v>
      </c>
      <c r="B1731" t="s">
        <v>22</v>
      </c>
      <c r="C1731" s="1">
        <v>44689</v>
      </c>
      <c r="D1731" s="1">
        <v>44917</v>
      </c>
      <c r="E1731">
        <f>VLOOKUP(data[[#This Row],[id_campaign]],campaign[],4,FALSE)</f>
        <v>66</v>
      </c>
      <c r="F1731" t="str">
        <f>VLOOKUP(data[[#This Row],[id_campaign]],campaign[],2,FALSE)</f>
        <v>NonUSTravel</v>
      </c>
      <c r="G1731" t="str">
        <f>VLOOKUP(data[[#This Row],[id_customer]],customer[],2,FALSE)</f>
        <v>Denis Leatham</v>
      </c>
      <c r="H1731" t="str">
        <f>data[[#This Row],[id_customer]]&amp;data[[#This Row],[id_campaign]]</f>
        <v>C0092cam10</v>
      </c>
      <c r="I1731">
        <f>DATEDIF(data[[#This Row],[join_date]],data[[#This Row],[buy_date]],"M")</f>
        <v>7</v>
      </c>
    </row>
    <row r="1732" spans="1:9" x14ac:dyDescent="0.25">
      <c r="A1732" t="s">
        <v>409</v>
      </c>
      <c r="B1732" t="s">
        <v>22</v>
      </c>
      <c r="C1732" s="1">
        <v>44689</v>
      </c>
      <c r="D1732" s="1">
        <v>44934</v>
      </c>
      <c r="E1732">
        <f>VLOOKUP(data[[#This Row],[id_campaign]],campaign[],4,FALSE)</f>
        <v>66</v>
      </c>
      <c r="F1732" t="str">
        <f>VLOOKUP(data[[#This Row],[id_campaign]],campaign[],2,FALSE)</f>
        <v>NonUSTravel</v>
      </c>
      <c r="G1732" t="str">
        <f>VLOOKUP(data[[#This Row],[id_customer]],customer[],2,FALSE)</f>
        <v>Denis Leatham</v>
      </c>
      <c r="H1732" t="str">
        <f>data[[#This Row],[id_customer]]&amp;data[[#This Row],[id_campaign]]</f>
        <v>C0092cam10</v>
      </c>
      <c r="I1732">
        <f>DATEDIF(data[[#This Row],[join_date]],data[[#This Row],[buy_date]],"M")</f>
        <v>8</v>
      </c>
    </row>
    <row r="1733" spans="1:9" x14ac:dyDescent="0.25">
      <c r="A1733" t="s">
        <v>409</v>
      </c>
      <c r="B1733" t="s">
        <v>22</v>
      </c>
      <c r="C1733" s="1">
        <v>44689</v>
      </c>
      <c r="D1733" s="1">
        <v>44998</v>
      </c>
      <c r="E1733">
        <f>VLOOKUP(data[[#This Row],[id_campaign]],campaign[],4,FALSE)</f>
        <v>66</v>
      </c>
      <c r="F1733" t="str">
        <f>VLOOKUP(data[[#This Row],[id_campaign]],campaign[],2,FALSE)</f>
        <v>NonUSTravel</v>
      </c>
      <c r="G1733" t="str">
        <f>VLOOKUP(data[[#This Row],[id_customer]],customer[],2,FALSE)</f>
        <v>Denis Leatham</v>
      </c>
      <c r="H1733" t="str">
        <f>data[[#This Row],[id_customer]]&amp;data[[#This Row],[id_campaign]]</f>
        <v>C0092cam10</v>
      </c>
      <c r="I1733">
        <f>DATEDIF(data[[#This Row],[join_date]],data[[#This Row],[buy_date]],"M")</f>
        <v>10</v>
      </c>
    </row>
    <row r="1734" spans="1:9" x14ac:dyDescent="0.25">
      <c r="A1734" t="s">
        <v>409</v>
      </c>
      <c r="B1734" t="s">
        <v>22</v>
      </c>
      <c r="C1734" s="1">
        <v>44689</v>
      </c>
      <c r="D1734" s="1">
        <v>45032</v>
      </c>
      <c r="E1734">
        <f>VLOOKUP(data[[#This Row],[id_campaign]],campaign[],4,FALSE)</f>
        <v>66</v>
      </c>
      <c r="F1734" t="str">
        <f>VLOOKUP(data[[#This Row],[id_campaign]],campaign[],2,FALSE)</f>
        <v>NonUSTravel</v>
      </c>
      <c r="G1734" t="str">
        <f>VLOOKUP(data[[#This Row],[id_customer]],customer[],2,FALSE)</f>
        <v>Denis Leatham</v>
      </c>
      <c r="H1734" t="str">
        <f>data[[#This Row],[id_customer]]&amp;data[[#This Row],[id_campaign]]</f>
        <v>C0092cam10</v>
      </c>
      <c r="I1734">
        <f>DATEDIF(data[[#This Row],[join_date]],data[[#This Row],[buy_date]],"M")</f>
        <v>11</v>
      </c>
    </row>
    <row r="1735" spans="1:9" x14ac:dyDescent="0.25">
      <c r="A1735" t="s">
        <v>409</v>
      </c>
      <c r="B1735" t="s">
        <v>26</v>
      </c>
      <c r="C1735" s="1">
        <v>44780</v>
      </c>
      <c r="D1735" s="1">
        <v>44780</v>
      </c>
      <c r="E1735">
        <f>VLOOKUP(data[[#This Row],[id_campaign]],campaign[],4,FALSE)</f>
        <v>65</v>
      </c>
      <c r="F1735" t="str">
        <f>VLOOKUP(data[[#This Row],[id_campaign]],campaign[],2,FALSE)</f>
        <v>HasCreditCard</v>
      </c>
      <c r="G1735" t="str">
        <f>VLOOKUP(data[[#This Row],[id_customer]],customer[],2,FALSE)</f>
        <v>Denis Leatham</v>
      </c>
      <c r="H1735" t="str">
        <f>data[[#This Row],[id_customer]]&amp;data[[#This Row],[id_campaign]]</f>
        <v>C0092cam12</v>
      </c>
      <c r="I1735">
        <f>DATEDIF(data[[#This Row],[join_date]],data[[#This Row],[buy_date]],"M")</f>
        <v>0</v>
      </c>
    </row>
    <row r="1736" spans="1:9" x14ac:dyDescent="0.25">
      <c r="A1736" t="s">
        <v>409</v>
      </c>
      <c r="B1736" t="s">
        <v>26</v>
      </c>
      <c r="C1736" s="1">
        <v>44780</v>
      </c>
      <c r="D1736" s="1">
        <v>44887</v>
      </c>
      <c r="E1736">
        <f>VLOOKUP(data[[#This Row],[id_campaign]],campaign[],4,FALSE)</f>
        <v>65</v>
      </c>
      <c r="F1736" t="str">
        <f>VLOOKUP(data[[#This Row],[id_campaign]],campaign[],2,FALSE)</f>
        <v>HasCreditCard</v>
      </c>
      <c r="G1736" t="str">
        <f>VLOOKUP(data[[#This Row],[id_customer]],customer[],2,FALSE)</f>
        <v>Denis Leatham</v>
      </c>
      <c r="H1736" t="str">
        <f>data[[#This Row],[id_customer]]&amp;data[[#This Row],[id_campaign]]</f>
        <v>C0092cam12</v>
      </c>
      <c r="I1736">
        <f>DATEDIF(data[[#This Row],[join_date]],data[[#This Row],[buy_date]],"M")</f>
        <v>3</v>
      </c>
    </row>
    <row r="1737" spans="1:9" x14ac:dyDescent="0.25">
      <c r="A1737" t="s">
        <v>409</v>
      </c>
      <c r="B1737" t="s">
        <v>26</v>
      </c>
      <c r="C1737" s="1">
        <v>44780</v>
      </c>
      <c r="D1737" s="1">
        <v>44948</v>
      </c>
      <c r="E1737">
        <f>VLOOKUP(data[[#This Row],[id_campaign]],campaign[],4,FALSE)</f>
        <v>65</v>
      </c>
      <c r="F1737" t="str">
        <f>VLOOKUP(data[[#This Row],[id_campaign]],campaign[],2,FALSE)</f>
        <v>HasCreditCard</v>
      </c>
      <c r="G1737" t="str">
        <f>VLOOKUP(data[[#This Row],[id_customer]],customer[],2,FALSE)</f>
        <v>Denis Leatham</v>
      </c>
      <c r="H1737" t="str">
        <f>data[[#This Row],[id_customer]]&amp;data[[#This Row],[id_campaign]]</f>
        <v>C0092cam12</v>
      </c>
      <c r="I1737">
        <f>DATEDIF(data[[#This Row],[join_date]],data[[#This Row],[buy_date]],"M")</f>
        <v>5</v>
      </c>
    </row>
    <row r="1738" spans="1:9" x14ac:dyDescent="0.25">
      <c r="A1738" t="s">
        <v>409</v>
      </c>
      <c r="B1738" t="s">
        <v>26</v>
      </c>
      <c r="C1738" s="1">
        <v>44780</v>
      </c>
      <c r="D1738" s="1">
        <v>44979</v>
      </c>
      <c r="E1738">
        <f>VLOOKUP(data[[#This Row],[id_campaign]],campaign[],4,FALSE)</f>
        <v>65</v>
      </c>
      <c r="F1738" t="str">
        <f>VLOOKUP(data[[#This Row],[id_campaign]],campaign[],2,FALSE)</f>
        <v>HasCreditCard</v>
      </c>
      <c r="G1738" t="str">
        <f>VLOOKUP(data[[#This Row],[id_customer]],customer[],2,FALSE)</f>
        <v>Denis Leatham</v>
      </c>
      <c r="H1738" t="str">
        <f>data[[#This Row],[id_customer]]&amp;data[[#This Row],[id_campaign]]</f>
        <v>C0092cam12</v>
      </c>
      <c r="I1738">
        <f>DATEDIF(data[[#This Row],[join_date]],data[[#This Row],[buy_date]],"M")</f>
        <v>6</v>
      </c>
    </row>
    <row r="1739" spans="1:9" x14ac:dyDescent="0.25">
      <c r="A1739" t="s">
        <v>409</v>
      </c>
      <c r="B1739" t="s">
        <v>26</v>
      </c>
      <c r="C1739" s="1">
        <v>44780</v>
      </c>
      <c r="D1739" s="1">
        <v>45064</v>
      </c>
      <c r="E1739">
        <f>VLOOKUP(data[[#This Row],[id_campaign]],campaign[],4,FALSE)</f>
        <v>65</v>
      </c>
      <c r="F1739" t="str">
        <f>VLOOKUP(data[[#This Row],[id_campaign]],campaign[],2,FALSE)</f>
        <v>HasCreditCard</v>
      </c>
      <c r="G1739" t="str">
        <f>VLOOKUP(data[[#This Row],[id_customer]],customer[],2,FALSE)</f>
        <v>Denis Leatham</v>
      </c>
      <c r="H1739" t="str">
        <f>data[[#This Row],[id_customer]]&amp;data[[#This Row],[id_campaign]]</f>
        <v>C0092cam12</v>
      </c>
      <c r="I1739">
        <f>DATEDIF(data[[#This Row],[join_date]],data[[#This Row],[buy_date]],"M")</f>
        <v>9</v>
      </c>
    </row>
    <row r="1740" spans="1:9" x14ac:dyDescent="0.25">
      <c r="A1740" t="s">
        <v>409</v>
      </c>
      <c r="B1740" t="s">
        <v>4</v>
      </c>
      <c r="C1740" s="1">
        <v>45044</v>
      </c>
      <c r="D1740" s="1">
        <v>45044</v>
      </c>
      <c r="E1740">
        <f>VLOOKUP(data[[#This Row],[id_campaign]],campaign[],4,FALSE)</f>
        <v>10</v>
      </c>
      <c r="F1740" t="str">
        <f>VLOOKUP(data[[#This Row],[id_campaign]],campaign[],2,FALSE)</f>
        <v>ChildrenInHH</v>
      </c>
      <c r="G1740" t="str">
        <f>VLOOKUP(data[[#This Row],[id_customer]],customer[],2,FALSE)</f>
        <v>Denis Leatham</v>
      </c>
      <c r="H1740" t="str">
        <f>data[[#This Row],[id_customer]]&amp;data[[#This Row],[id_campaign]]</f>
        <v>C0092cam01</v>
      </c>
      <c r="I1740">
        <f>DATEDIF(data[[#This Row],[join_date]],data[[#This Row],[buy_date]],"M")</f>
        <v>0</v>
      </c>
    </row>
    <row r="1741" spans="1:9" x14ac:dyDescent="0.25">
      <c r="A1741" t="s">
        <v>409</v>
      </c>
      <c r="B1741" t="s">
        <v>4</v>
      </c>
      <c r="C1741" s="1">
        <v>45044</v>
      </c>
      <c r="D1741" s="1">
        <v>45076</v>
      </c>
      <c r="E1741">
        <f>VLOOKUP(data[[#This Row],[id_campaign]],campaign[],4,FALSE)</f>
        <v>10</v>
      </c>
      <c r="F1741" t="str">
        <f>VLOOKUP(data[[#This Row],[id_campaign]],campaign[],2,FALSE)</f>
        <v>ChildrenInHH</v>
      </c>
      <c r="G1741" t="str">
        <f>VLOOKUP(data[[#This Row],[id_customer]],customer[],2,FALSE)</f>
        <v>Denis Leatham</v>
      </c>
      <c r="H1741" t="str">
        <f>data[[#This Row],[id_customer]]&amp;data[[#This Row],[id_campaign]]</f>
        <v>C0092cam01</v>
      </c>
      <c r="I1741">
        <f>DATEDIF(data[[#This Row],[join_date]],data[[#This Row],[buy_date]],"M")</f>
        <v>1</v>
      </c>
    </row>
    <row r="1742" spans="1:9" x14ac:dyDescent="0.25">
      <c r="A1742" t="s">
        <v>409</v>
      </c>
      <c r="B1742" t="s">
        <v>4</v>
      </c>
      <c r="C1742" s="1">
        <v>45044</v>
      </c>
      <c r="D1742" s="1">
        <v>45082</v>
      </c>
      <c r="E1742">
        <f>VLOOKUP(data[[#This Row],[id_campaign]],campaign[],4,FALSE)</f>
        <v>10</v>
      </c>
      <c r="F1742" t="str">
        <f>VLOOKUP(data[[#This Row],[id_campaign]],campaign[],2,FALSE)</f>
        <v>ChildrenInHH</v>
      </c>
      <c r="G1742" t="str">
        <f>VLOOKUP(data[[#This Row],[id_customer]],customer[],2,FALSE)</f>
        <v>Denis Leatham</v>
      </c>
      <c r="H1742" t="str">
        <f>data[[#This Row],[id_customer]]&amp;data[[#This Row],[id_campaign]]</f>
        <v>C0092cam01</v>
      </c>
      <c r="I1742">
        <f>DATEDIF(data[[#This Row],[join_date]],data[[#This Row],[buy_date]],"M")</f>
        <v>1</v>
      </c>
    </row>
    <row r="1743" spans="1:9" x14ac:dyDescent="0.25">
      <c r="A1743" t="s">
        <v>413</v>
      </c>
      <c r="B1743" t="s">
        <v>30</v>
      </c>
      <c r="C1743" s="1">
        <v>44835</v>
      </c>
      <c r="D1743" s="1">
        <v>44835</v>
      </c>
      <c r="E1743">
        <f>VLOOKUP(data[[#This Row],[id_campaign]],campaign[],4,FALSE)</f>
        <v>28</v>
      </c>
      <c r="F1743" t="str">
        <f>VLOOKUP(data[[#This Row],[id_campaign]],campaign[],2,FALSE)</f>
        <v>NotNewCellphoneUser</v>
      </c>
      <c r="G1743" t="str">
        <f>VLOOKUP(data[[#This Row],[id_customer]],customer[],2,FALSE)</f>
        <v>Kellie Rubinivitz</v>
      </c>
      <c r="H1743" t="str">
        <f>data[[#This Row],[id_customer]]&amp;data[[#This Row],[id_campaign]]</f>
        <v>C0093cam14</v>
      </c>
      <c r="I1743">
        <f>DATEDIF(data[[#This Row],[join_date]],data[[#This Row],[buy_date]],"M")</f>
        <v>0</v>
      </c>
    </row>
    <row r="1744" spans="1:9" x14ac:dyDescent="0.25">
      <c r="A1744" t="s">
        <v>413</v>
      </c>
      <c r="B1744" t="s">
        <v>30</v>
      </c>
      <c r="C1744" s="1">
        <v>44835</v>
      </c>
      <c r="D1744" s="1">
        <v>44900</v>
      </c>
      <c r="E1744">
        <f>VLOOKUP(data[[#This Row],[id_campaign]],campaign[],4,FALSE)</f>
        <v>28</v>
      </c>
      <c r="F1744" t="str">
        <f>VLOOKUP(data[[#This Row],[id_campaign]],campaign[],2,FALSE)</f>
        <v>NotNewCellphoneUser</v>
      </c>
      <c r="G1744" t="str">
        <f>VLOOKUP(data[[#This Row],[id_customer]],customer[],2,FALSE)</f>
        <v>Kellie Rubinivitz</v>
      </c>
      <c r="H1744" t="str">
        <f>data[[#This Row],[id_customer]]&amp;data[[#This Row],[id_campaign]]</f>
        <v>C0093cam14</v>
      </c>
      <c r="I1744">
        <f>DATEDIF(data[[#This Row],[join_date]],data[[#This Row],[buy_date]],"M")</f>
        <v>2</v>
      </c>
    </row>
    <row r="1745" spans="1:9" x14ac:dyDescent="0.25">
      <c r="A1745" t="s">
        <v>413</v>
      </c>
      <c r="B1745" t="s">
        <v>30</v>
      </c>
      <c r="C1745" s="1">
        <v>44835</v>
      </c>
      <c r="D1745" s="1">
        <v>44937</v>
      </c>
      <c r="E1745">
        <f>VLOOKUP(data[[#This Row],[id_campaign]],campaign[],4,FALSE)</f>
        <v>28</v>
      </c>
      <c r="F1745" t="str">
        <f>VLOOKUP(data[[#This Row],[id_campaign]],campaign[],2,FALSE)</f>
        <v>NotNewCellphoneUser</v>
      </c>
      <c r="G1745" t="str">
        <f>VLOOKUP(data[[#This Row],[id_customer]],customer[],2,FALSE)</f>
        <v>Kellie Rubinivitz</v>
      </c>
      <c r="H1745" t="str">
        <f>data[[#This Row],[id_customer]]&amp;data[[#This Row],[id_campaign]]</f>
        <v>C0093cam14</v>
      </c>
      <c r="I1745">
        <f>DATEDIF(data[[#This Row],[join_date]],data[[#This Row],[buy_date]],"M")</f>
        <v>3</v>
      </c>
    </row>
    <row r="1746" spans="1:9" x14ac:dyDescent="0.25">
      <c r="A1746" t="s">
        <v>413</v>
      </c>
      <c r="B1746" t="s">
        <v>30</v>
      </c>
      <c r="C1746" s="1">
        <v>44835</v>
      </c>
      <c r="D1746" s="1">
        <v>45026</v>
      </c>
      <c r="E1746">
        <f>VLOOKUP(data[[#This Row],[id_campaign]],campaign[],4,FALSE)</f>
        <v>28</v>
      </c>
      <c r="F1746" t="str">
        <f>VLOOKUP(data[[#This Row],[id_campaign]],campaign[],2,FALSE)</f>
        <v>NotNewCellphoneUser</v>
      </c>
      <c r="G1746" t="str">
        <f>VLOOKUP(data[[#This Row],[id_customer]],customer[],2,FALSE)</f>
        <v>Kellie Rubinivitz</v>
      </c>
      <c r="H1746" t="str">
        <f>data[[#This Row],[id_customer]]&amp;data[[#This Row],[id_campaign]]</f>
        <v>C0093cam14</v>
      </c>
      <c r="I1746">
        <f>DATEDIF(data[[#This Row],[join_date]],data[[#This Row],[buy_date]],"M")</f>
        <v>6</v>
      </c>
    </row>
    <row r="1747" spans="1:9" x14ac:dyDescent="0.25">
      <c r="A1747" t="s">
        <v>413</v>
      </c>
      <c r="B1747" t="s">
        <v>30</v>
      </c>
      <c r="C1747" s="1">
        <v>44835</v>
      </c>
      <c r="D1747" s="1">
        <v>45047</v>
      </c>
      <c r="E1747">
        <f>VLOOKUP(data[[#This Row],[id_campaign]],campaign[],4,FALSE)</f>
        <v>28</v>
      </c>
      <c r="F1747" t="str">
        <f>VLOOKUP(data[[#This Row],[id_campaign]],campaign[],2,FALSE)</f>
        <v>NotNewCellphoneUser</v>
      </c>
      <c r="G1747" t="str">
        <f>VLOOKUP(data[[#This Row],[id_customer]],customer[],2,FALSE)</f>
        <v>Kellie Rubinivitz</v>
      </c>
      <c r="H1747" t="str">
        <f>data[[#This Row],[id_customer]]&amp;data[[#This Row],[id_campaign]]</f>
        <v>C0093cam14</v>
      </c>
      <c r="I1747">
        <f>DATEDIF(data[[#This Row],[join_date]],data[[#This Row],[buy_date]],"M")</f>
        <v>7</v>
      </c>
    </row>
    <row r="1748" spans="1:9" x14ac:dyDescent="0.25">
      <c r="A1748" t="s">
        <v>413</v>
      </c>
      <c r="B1748" t="s">
        <v>10</v>
      </c>
      <c r="C1748" s="1">
        <v>44924</v>
      </c>
      <c r="D1748" s="1">
        <v>44924</v>
      </c>
      <c r="E1748">
        <f>VLOOKUP(data[[#This Row],[id_campaign]],campaign[],4,FALSE)</f>
        <v>26</v>
      </c>
      <c r="F1748" t="str">
        <f>VLOOKUP(data[[#This Row],[id_campaign]],campaign[],2,FALSE)</f>
        <v>TruckOwner</v>
      </c>
      <c r="G1748" t="str">
        <f>VLOOKUP(data[[#This Row],[id_customer]],customer[],2,FALSE)</f>
        <v>Kellie Rubinivitz</v>
      </c>
      <c r="H1748" t="str">
        <f>data[[#This Row],[id_customer]]&amp;data[[#This Row],[id_campaign]]</f>
        <v>C0093cam04</v>
      </c>
      <c r="I1748">
        <f>DATEDIF(data[[#This Row],[join_date]],data[[#This Row],[buy_date]],"M")</f>
        <v>0</v>
      </c>
    </row>
    <row r="1749" spans="1:9" x14ac:dyDescent="0.25">
      <c r="A1749" t="s">
        <v>413</v>
      </c>
      <c r="B1749" t="s">
        <v>10</v>
      </c>
      <c r="C1749" s="1">
        <v>44924</v>
      </c>
      <c r="D1749" s="1">
        <v>44962</v>
      </c>
      <c r="E1749">
        <f>VLOOKUP(data[[#This Row],[id_campaign]],campaign[],4,FALSE)</f>
        <v>26</v>
      </c>
      <c r="F1749" t="str">
        <f>VLOOKUP(data[[#This Row],[id_campaign]],campaign[],2,FALSE)</f>
        <v>TruckOwner</v>
      </c>
      <c r="G1749" t="str">
        <f>VLOOKUP(data[[#This Row],[id_customer]],customer[],2,FALSE)</f>
        <v>Kellie Rubinivitz</v>
      </c>
      <c r="H1749" t="str">
        <f>data[[#This Row],[id_customer]]&amp;data[[#This Row],[id_campaign]]</f>
        <v>C0093cam04</v>
      </c>
      <c r="I1749">
        <f>DATEDIF(data[[#This Row],[join_date]],data[[#This Row],[buy_date]],"M")</f>
        <v>1</v>
      </c>
    </row>
    <row r="1750" spans="1:9" x14ac:dyDescent="0.25">
      <c r="A1750" t="s">
        <v>413</v>
      </c>
      <c r="B1750" t="s">
        <v>10</v>
      </c>
      <c r="C1750" s="1">
        <v>44924</v>
      </c>
      <c r="D1750" s="1">
        <v>45015</v>
      </c>
      <c r="E1750">
        <f>VLOOKUP(data[[#This Row],[id_campaign]],campaign[],4,FALSE)</f>
        <v>26</v>
      </c>
      <c r="F1750" t="str">
        <f>VLOOKUP(data[[#This Row],[id_campaign]],campaign[],2,FALSE)</f>
        <v>TruckOwner</v>
      </c>
      <c r="G1750" t="str">
        <f>VLOOKUP(data[[#This Row],[id_customer]],customer[],2,FALSE)</f>
        <v>Kellie Rubinivitz</v>
      </c>
      <c r="H1750" t="str">
        <f>data[[#This Row],[id_customer]]&amp;data[[#This Row],[id_campaign]]</f>
        <v>C0093cam04</v>
      </c>
      <c r="I1750">
        <f>DATEDIF(data[[#This Row],[join_date]],data[[#This Row],[buy_date]],"M")</f>
        <v>3</v>
      </c>
    </row>
    <row r="1751" spans="1:9" x14ac:dyDescent="0.25">
      <c r="A1751" t="s">
        <v>413</v>
      </c>
      <c r="B1751" t="s">
        <v>10</v>
      </c>
      <c r="C1751" s="1">
        <v>44924</v>
      </c>
      <c r="D1751" s="1">
        <v>45024</v>
      </c>
      <c r="E1751">
        <f>VLOOKUP(data[[#This Row],[id_campaign]],campaign[],4,FALSE)</f>
        <v>26</v>
      </c>
      <c r="F1751" t="str">
        <f>VLOOKUP(data[[#This Row],[id_campaign]],campaign[],2,FALSE)</f>
        <v>TruckOwner</v>
      </c>
      <c r="G1751" t="str">
        <f>VLOOKUP(data[[#This Row],[id_customer]],customer[],2,FALSE)</f>
        <v>Kellie Rubinivitz</v>
      </c>
      <c r="H1751" t="str">
        <f>data[[#This Row],[id_customer]]&amp;data[[#This Row],[id_campaign]]</f>
        <v>C0093cam04</v>
      </c>
      <c r="I1751">
        <f>DATEDIF(data[[#This Row],[join_date]],data[[#This Row],[buy_date]],"M")</f>
        <v>3</v>
      </c>
    </row>
    <row r="1752" spans="1:9" x14ac:dyDescent="0.25">
      <c r="A1752" t="s">
        <v>413</v>
      </c>
      <c r="B1752" t="s">
        <v>10</v>
      </c>
      <c r="C1752" s="1">
        <v>44924</v>
      </c>
      <c r="D1752" s="1">
        <v>45084</v>
      </c>
      <c r="E1752">
        <f>VLOOKUP(data[[#This Row],[id_campaign]],campaign[],4,FALSE)</f>
        <v>26</v>
      </c>
      <c r="F1752" t="str">
        <f>VLOOKUP(data[[#This Row],[id_campaign]],campaign[],2,FALSE)</f>
        <v>TruckOwner</v>
      </c>
      <c r="G1752" t="str">
        <f>VLOOKUP(data[[#This Row],[id_customer]],customer[],2,FALSE)</f>
        <v>Kellie Rubinivitz</v>
      </c>
      <c r="H1752" t="str">
        <f>data[[#This Row],[id_customer]]&amp;data[[#This Row],[id_campaign]]</f>
        <v>C0093cam04</v>
      </c>
      <c r="I1752">
        <f>DATEDIF(data[[#This Row],[join_date]],data[[#This Row],[buy_date]],"M")</f>
        <v>5</v>
      </c>
    </row>
    <row r="1753" spans="1:9" x14ac:dyDescent="0.25">
      <c r="A1753" t="s">
        <v>413</v>
      </c>
      <c r="B1753" t="s">
        <v>20</v>
      </c>
      <c r="C1753" s="1">
        <v>45012</v>
      </c>
      <c r="D1753" s="1">
        <v>45012</v>
      </c>
      <c r="E1753">
        <f>VLOOKUP(data[[#This Row],[id_campaign]],campaign[],4,FALSE)</f>
        <v>75</v>
      </c>
      <c r="F1753" t="str">
        <f>VLOOKUP(data[[#This Row],[id_campaign]],campaign[],2,FALSE)</f>
        <v>OptOutMailings</v>
      </c>
      <c r="G1753" t="str">
        <f>VLOOKUP(data[[#This Row],[id_customer]],customer[],2,FALSE)</f>
        <v>Kellie Rubinivitz</v>
      </c>
      <c r="H1753" t="str">
        <f>data[[#This Row],[id_customer]]&amp;data[[#This Row],[id_campaign]]</f>
        <v>C0093cam09</v>
      </c>
      <c r="I1753">
        <f>DATEDIF(data[[#This Row],[join_date]],data[[#This Row],[buy_date]],"M")</f>
        <v>0</v>
      </c>
    </row>
    <row r="1754" spans="1:9" x14ac:dyDescent="0.25">
      <c r="A1754" t="s">
        <v>413</v>
      </c>
      <c r="B1754" t="s">
        <v>20</v>
      </c>
      <c r="C1754" s="1">
        <v>45012</v>
      </c>
      <c r="D1754" s="1">
        <v>45044</v>
      </c>
      <c r="E1754">
        <f>VLOOKUP(data[[#This Row],[id_campaign]],campaign[],4,FALSE)</f>
        <v>75</v>
      </c>
      <c r="F1754" t="str">
        <f>VLOOKUP(data[[#This Row],[id_campaign]],campaign[],2,FALSE)</f>
        <v>OptOutMailings</v>
      </c>
      <c r="G1754" t="str">
        <f>VLOOKUP(data[[#This Row],[id_customer]],customer[],2,FALSE)</f>
        <v>Kellie Rubinivitz</v>
      </c>
      <c r="H1754" t="str">
        <f>data[[#This Row],[id_customer]]&amp;data[[#This Row],[id_campaign]]</f>
        <v>C0093cam09</v>
      </c>
      <c r="I1754">
        <f>DATEDIF(data[[#This Row],[join_date]],data[[#This Row],[buy_date]],"M")</f>
        <v>1</v>
      </c>
    </row>
    <row r="1755" spans="1:9" x14ac:dyDescent="0.25">
      <c r="A1755" t="s">
        <v>413</v>
      </c>
      <c r="B1755" t="s">
        <v>20</v>
      </c>
      <c r="C1755" s="1">
        <v>45012</v>
      </c>
      <c r="D1755" s="1">
        <v>45048</v>
      </c>
      <c r="E1755">
        <f>VLOOKUP(data[[#This Row],[id_campaign]],campaign[],4,FALSE)</f>
        <v>75</v>
      </c>
      <c r="F1755" t="str">
        <f>VLOOKUP(data[[#This Row],[id_campaign]],campaign[],2,FALSE)</f>
        <v>OptOutMailings</v>
      </c>
      <c r="G1755" t="str">
        <f>VLOOKUP(data[[#This Row],[id_customer]],customer[],2,FALSE)</f>
        <v>Kellie Rubinivitz</v>
      </c>
      <c r="H1755" t="str">
        <f>data[[#This Row],[id_customer]]&amp;data[[#This Row],[id_campaign]]</f>
        <v>C0093cam09</v>
      </c>
      <c r="I1755">
        <f>DATEDIF(data[[#This Row],[join_date]],data[[#This Row],[buy_date]],"M")</f>
        <v>1</v>
      </c>
    </row>
    <row r="1756" spans="1:9" x14ac:dyDescent="0.25">
      <c r="A1756" t="s">
        <v>413</v>
      </c>
      <c r="B1756" t="s">
        <v>20</v>
      </c>
      <c r="C1756" s="1">
        <v>45012</v>
      </c>
      <c r="D1756" s="1">
        <v>45078</v>
      </c>
      <c r="E1756">
        <f>VLOOKUP(data[[#This Row],[id_campaign]],campaign[],4,FALSE)</f>
        <v>75</v>
      </c>
      <c r="F1756" t="str">
        <f>VLOOKUP(data[[#This Row],[id_campaign]],campaign[],2,FALSE)</f>
        <v>OptOutMailings</v>
      </c>
      <c r="G1756" t="str">
        <f>VLOOKUP(data[[#This Row],[id_customer]],customer[],2,FALSE)</f>
        <v>Kellie Rubinivitz</v>
      </c>
      <c r="H1756" t="str">
        <f>data[[#This Row],[id_customer]]&amp;data[[#This Row],[id_campaign]]</f>
        <v>C0093cam09</v>
      </c>
      <c r="I1756">
        <f>DATEDIF(data[[#This Row],[join_date]],data[[#This Row],[buy_date]],"M")</f>
        <v>2</v>
      </c>
    </row>
    <row r="1757" spans="1:9" x14ac:dyDescent="0.25">
      <c r="A1757" t="s">
        <v>417</v>
      </c>
      <c r="B1757" t="s">
        <v>22</v>
      </c>
      <c r="C1757" s="1">
        <v>44967</v>
      </c>
      <c r="D1757" s="1">
        <v>44967</v>
      </c>
      <c r="E1757">
        <f>VLOOKUP(data[[#This Row],[id_campaign]],campaign[],4,FALSE)</f>
        <v>66</v>
      </c>
      <c r="F1757" t="str">
        <f>VLOOKUP(data[[#This Row],[id_campaign]],campaign[],2,FALSE)</f>
        <v>NonUSTravel</v>
      </c>
      <c r="G1757" t="str">
        <f>VLOOKUP(data[[#This Row],[id_customer]],customer[],2,FALSE)</f>
        <v>Rolando Ahlin</v>
      </c>
      <c r="H1757" t="str">
        <f>data[[#This Row],[id_customer]]&amp;data[[#This Row],[id_campaign]]</f>
        <v>C0094cam10</v>
      </c>
      <c r="I1757">
        <f>DATEDIF(data[[#This Row],[join_date]],data[[#This Row],[buy_date]],"M")</f>
        <v>0</v>
      </c>
    </row>
    <row r="1758" spans="1:9" x14ac:dyDescent="0.25">
      <c r="A1758" t="s">
        <v>417</v>
      </c>
      <c r="B1758" t="s">
        <v>22</v>
      </c>
      <c r="C1758" s="1">
        <v>44967</v>
      </c>
      <c r="D1758" s="1">
        <v>45001</v>
      </c>
      <c r="E1758">
        <f>VLOOKUP(data[[#This Row],[id_campaign]],campaign[],4,FALSE)</f>
        <v>66</v>
      </c>
      <c r="F1758" t="str">
        <f>VLOOKUP(data[[#This Row],[id_campaign]],campaign[],2,FALSE)</f>
        <v>NonUSTravel</v>
      </c>
      <c r="G1758" t="str">
        <f>VLOOKUP(data[[#This Row],[id_customer]],customer[],2,FALSE)</f>
        <v>Rolando Ahlin</v>
      </c>
      <c r="H1758" t="str">
        <f>data[[#This Row],[id_customer]]&amp;data[[#This Row],[id_campaign]]</f>
        <v>C0094cam10</v>
      </c>
      <c r="I1758">
        <f>DATEDIF(data[[#This Row],[join_date]],data[[#This Row],[buy_date]],"M")</f>
        <v>1</v>
      </c>
    </row>
    <row r="1759" spans="1:9" x14ac:dyDescent="0.25">
      <c r="A1759" t="s">
        <v>417</v>
      </c>
      <c r="B1759" t="s">
        <v>22</v>
      </c>
      <c r="C1759" s="1">
        <v>44967</v>
      </c>
      <c r="D1759" s="1">
        <v>45040</v>
      </c>
      <c r="E1759">
        <f>VLOOKUP(data[[#This Row],[id_campaign]],campaign[],4,FALSE)</f>
        <v>66</v>
      </c>
      <c r="F1759" t="str">
        <f>VLOOKUP(data[[#This Row],[id_campaign]],campaign[],2,FALSE)</f>
        <v>NonUSTravel</v>
      </c>
      <c r="G1759" t="str">
        <f>VLOOKUP(data[[#This Row],[id_customer]],customer[],2,FALSE)</f>
        <v>Rolando Ahlin</v>
      </c>
      <c r="H1759" t="str">
        <f>data[[#This Row],[id_customer]]&amp;data[[#This Row],[id_campaign]]</f>
        <v>C0094cam10</v>
      </c>
      <c r="I1759">
        <f>DATEDIF(data[[#This Row],[join_date]],data[[#This Row],[buy_date]],"M")</f>
        <v>2</v>
      </c>
    </row>
    <row r="1760" spans="1:9" x14ac:dyDescent="0.25">
      <c r="A1760" t="s">
        <v>417</v>
      </c>
      <c r="B1760" t="s">
        <v>22</v>
      </c>
      <c r="C1760" s="1">
        <v>44967</v>
      </c>
      <c r="D1760" s="1">
        <v>45062</v>
      </c>
      <c r="E1760">
        <f>VLOOKUP(data[[#This Row],[id_campaign]],campaign[],4,FALSE)</f>
        <v>66</v>
      </c>
      <c r="F1760" t="str">
        <f>VLOOKUP(data[[#This Row],[id_campaign]],campaign[],2,FALSE)</f>
        <v>NonUSTravel</v>
      </c>
      <c r="G1760" t="str">
        <f>VLOOKUP(data[[#This Row],[id_customer]],customer[],2,FALSE)</f>
        <v>Rolando Ahlin</v>
      </c>
      <c r="H1760" t="str">
        <f>data[[#This Row],[id_customer]]&amp;data[[#This Row],[id_campaign]]</f>
        <v>C0094cam10</v>
      </c>
      <c r="I1760">
        <f>DATEDIF(data[[#This Row],[join_date]],data[[#This Row],[buy_date]],"M")</f>
        <v>3</v>
      </c>
    </row>
    <row r="1761" spans="1:9" x14ac:dyDescent="0.25">
      <c r="A1761" t="s">
        <v>417</v>
      </c>
      <c r="B1761" t="s">
        <v>18</v>
      </c>
      <c r="C1761" s="1">
        <v>44993</v>
      </c>
      <c r="D1761" s="1">
        <v>44993</v>
      </c>
      <c r="E1761">
        <f>VLOOKUP(data[[#This Row],[id_campaign]],campaign[],4,FALSE)</f>
        <v>27</v>
      </c>
      <c r="F1761" t="str">
        <f>VLOOKUP(data[[#This Row],[id_campaign]],campaign[],2,FALSE)</f>
        <v>RespondsToMailOffers</v>
      </c>
      <c r="G1761" t="str">
        <f>VLOOKUP(data[[#This Row],[id_customer]],customer[],2,FALSE)</f>
        <v>Rolando Ahlin</v>
      </c>
      <c r="H1761" t="str">
        <f>data[[#This Row],[id_customer]]&amp;data[[#This Row],[id_campaign]]</f>
        <v>C0094cam08</v>
      </c>
      <c r="I1761">
        <f>DATEDIF(data[[#This Row],[join_date]],data[[#This Row],[buy_date]],"M")</f>
        <v>0</v>
      </c>
    </row>
    <row r="1762" spans="1:9" x14ac:dyDescent="0.25">
      <c r="A1762" t="s">
        <v>417</v>
      </c>
      <c r="B1762" t="s">
        <v>18</v>
      </c>
      <c r="C1762" s="1">
        <v>44993</v>
      </c>
      <c r="D1762" s="1">
        <v>45030</v>
      </c>
      <c r="E1762">
        <f>VLOOKUP(data[[#This Row],[id_campaign]],campaign[],4,FALSE)</f>
        <v>27</v>
      </c>
      <c r="F1762" t="str">
        <f>VLOOKUP(data[[#This Row],[id_campaign]],campaign[],2,FALSE)</f>
        <v>RespondsToMailOffers</v>
      </c>
      <c r="G1762" t="str">
        <f>VLOOKUP(data[[#This Row],[id_customer]],customer[],2,FALSE)</f>
        <v>Rolando Ahlin</v>
      </c>
      <c r="H1762" t="str">
        <f>data[[#This Row],[id_customer]]&amp;data[[#This Row],[id_campaign]]</f>
        <v>C0094cam08</v>
      </c>
      <c r="I1762">
        <f>DATEDIF(data[[#This Row],[join_date]],data[[#This Row],[buy_date]],"M")</f>
        <v>1</v>
      </c>
    </row>
    <row r="1763" spans="1:9" x14ac:dyDescent="0.25">
      <c r="A1763" t="s">
        <v>417</v>
      </c>
      <c r="B1763" t="s">
        <v>18</v>
      </c>
      <c r="C1763" s="1">
        <v>44993</v>
      </c>
      <c r="D1763" s="1">
        <v>45060</v>
      </c>
      <c r="E1763">
        <f>VLOOKUP(data[[#This Row],[id_campaign]],campaign[],4,FALSE)</f>
        <v>27</v>
      </c>
      <c r="F1763" t="str">
        <f>VLOOKUP(data[[#This Row],[id_campaign]],campaign[],2,FALSE)</f>
        <v>RespondsToMailOffers</v>
      </c>
      <c r="G1763" t="str">
        <f>VLOOKUP(data[[#This Row],[id_customer]],customer[],2,FALSE)</f>
        <v>Rolando Ahlin</v>
      </c>
      <c r="H1763" t="str">
        <f>data[[#This Row],[id_customer]]&amp;data[[#This Row],[id_campaign]]</f>
        <v>C0094cam08</v>
      </c>
      <c r="I1763">
        <f>DATEDIF(data[[#This Row],[join_date]],data[[#This Row],[buy_date]],"M")</f>
        <v>2</v>
      </c>
    </row>
    <row r="1764" spans="1:9" x14ac:dyDescent="0.25">
      <c r="A1764" t="s">
        <v>417</v>
      </c>
      <c r="B1764" t="s">
        <v>24</v>
      </c>
      <c r="C1764" s="1">
        <v>44994</v>
      </c>
      <c r="D1764" s="1">
        <v>44994</v>
      </c>
      <c r="E1764">
        <f>VLOOKUP(data[[#This Row],[id_campaign]],campaign[],4,FALSE)</f>
        <v>62</v>
      </c>
      <c r="F1764" t="str">
        <f>VLOOKUP(data[[#This Row],[id_campaign]],campaign[],2,FALSE)</f>
        <v>OwnsComputer</v>
      </c>
      <c r="G1764" t="str">
        <f>VLOOKUP(data[[#This Row],[id_customer]],customer[],2,FALSE)</f>
        <v>Rolando Ahlin</v>
      </c>
      <c r="H1764" t="str">
        <f>data[[#This Row],[id_customer]]&amp;data[[#This Row],[id_campaign]]</f>
        <v>C0094cam11</v>
      </c>
      <c r="I1764">
        <f>DATEDIF(data[[#This Row],[join_date]],data[[#This Row],[buy_date]],"M")</f>
        <v>0</v>
      </c>
    </row>
    <row r="1765" spans="1:9" x14ac:dyDescent="0.25">
      <c r="A1765" t="s">
        <v>417</v>
      </c>
      <c r="B1765" t="s">
        <v>24</v>
      </c>
      <c r="C1765" s="1">
        <v>44994</v>
      </c>
      <c r="D1765" s="1">
        <v>45025</v>
      </c>
      <c r="E1765">
        <f>VLOOKUP(data[[#This Row],[id_campaign]],campaign[],4,FALSE)</f>
        <v>62</v>
      </c>
      <c r="F1765" t="str">
        <f>VLOOKUP(data[[#This Row],[id_campaign]],campaign[],2,FALSE)</f>
        <v>OwnsComputer</v>
      </c>
      <c r="G1765" t="str">
        <f>VLOOKUP(data[[#This Row],[id_customer]],customer[],2,FALSE)</f>
        <v>Rolando Ahlin</v>
      </c>
      <c r="H1765" t="str">
        <f>data[[#This Row],[id_customer]]&amp;data[[#This Row],[id_campaign]]</f>
        <v>C0094cam11</v>
      </c>
      <c r="I1765">
        <f>DATEDIF(data[[#This Row],[join_date]],data[[#This Row],[buy_date]],"M")</f>
        <v>1</v>
      </c>
    </row>
    <row r="1766" spans="1:9" x14ac:dyDescent="0.25">
      <c r="A1766" t="s">
        <v>417</v>
      </c>
      <c r="B1766" t="s">
        <v>24</v>
      </c>
      <c r="C1766" s="1">
        <v>44994</v>
      </c>
      <c r="D1766" s="1">
        <v>45059</v>
      </c>
      <c r="E1766">
        <f>VLOOKUP(data[[#This Row],[id_campaign]],campaign[],4,FALSE)</f>
        <v>62</v>
      </c>
      <c r="F1766" t="str">
        <f>VLOOKUP(data[[#This Row],[id_campaign]],campaign[],2,FALSE)</f>
        <v>OwnsComputer</v>
      </c>
      <c r="G1766" t="str">
        <f>VLOOKUP(data[[#This Row],[id_customer]],customer[],2,FALSE)</f>
        <v>Rolando Ahlin</v>
      </c>
      <c r="H1766" t="str">
        <f>data[[#This Row],[id_customer]]&amp;data[[#This Row],[id_campaign]]</f>
        <v>C0094cam11</v>
      </c>
      <c r="I1766">
        <f>DATEDIF(data[[#This Row],[join_date]],data[[#This Row],[buy_date]],"M")</f>
        <v>2</v>
      </c>
    </row>
    <row r="1767" spans="1:9" x14ac:dyDescent="0.25">
      <c r="A1767" t="s">
        <v>421</v>
      </c>
      <c r="B1767" t="s">
        <v>22</v>
      </c>
      <c r="C1767" s="1">
        <v>44661</v>
      </c>
      <c r="D1767" s="1">
        <v>44661</v>
      </c>
      <c r="E1767">
        <f>VLOOKUP(data[[#This Row],[id_campaign]],campaign[],4,FALSE)</f>
        <v>66</v>
      </c>
      <c r="F1767" t="str">
        <f>VLOOKUP(data[[#This Row],[id_campaign]],campaign[],2,FALSE)</f>
        <v>NonUSTravel</v>
      </c>
      <c r="G1767" t="str">
        <f>VLOOKUP(data[[#This Row],[id_customer]],customer[],2,FALSE)</f>
        <v>Osbourn Burdell</v>
      </c>
      <c r="H1767" t="str">
        <f>data[[#This Row],[id_customer]]&amp;data[[#This Row],[id_campaign]]</f>
        <v>C0095cam10</v>
      </c>
      <c r="I1767">
        <f>DATEDIF(data[[#This Row],[join_date]],data[[#This Row],[buy_date]],"M")</f>
        <v>0</v>
      </c>
    </row>
    <row r="1768" spans="1:9" x14ac:dyDescent="0.25">
      <c r="A1768" t="s">
        <v>421</v>
      </c>
      <c r="B1768" t="s">
        <v>22</v>
      </c>
      <c r="C1768" s="1">
        <v>44661</v>
      </c>
      <c r="D1768" s="1">
        <v>44732</v>
      </c>
      <c r="E1768">
        <f>VLOOKUP(data[[#This Row],[id_campaign]],campaign[],4,FALSE)</f>
        <v>66</v>
      </c>
      <c r="F1768" t="str">
        <f>VLOOKUP(data[[#This Row],[id_campaign]],campaign[],2,FALSE)</f>
        <v>NonUSTravel</v>
      </c>
      <c r="G1768" t="str">
        <f>VLOOKUP(data[[#This Row],[id_customer]],customer[],2,FALSE)</f>
        <v>Osbourn Burdell</v>
      </c>
      <c r="H1768" t="str">
        <f>data[[#This Row],[id_customer]]&amp;data[[#This Row],[id_campaign]]</f>
        <v>C0095cam10</v>
      </c>
      <c r="I1768">
        <f>DATEDIF(data[[#This Row],[join_date]],data[[#This Row],[buy_date]],"M")</f>
        <v>2</v>
      </c>
    </row>
    <row r="1769" spans="1:9" x14ac:dyDescent="0.25">
      <c r="A1769" t="s">
        <v>421</v>
      </c>
      <c r="B1769" t="s">
        <v>22</v>
      </c>
      <c r="C1769" s="1">
        <v>44661</v>
      </c>
      <c r="D1769" s="1">
        <v>44795</v>
      </c>
      <c r="E1769">
        <f>VLOOKUP(data[[#This Row],[id_campaign]],campaign[],4,FALSE)</f>
        <v>66</v>
      </c>
      <c r="F1769" t="str">
        <f>VLOOKUP(data[[#This Row],[id_campaign]],campaign[],2,FALSE)</f>
        <v>NonUSTravel</v>
      </c>
      <c r="G1769" t="str">
        <f>VLOOKUP(data[[#This Row],[id_customer]],customer[],2,FALSE)</f>
        <v>Osbourn Burdell</v>
      </c>
      <c r="H1769" t="str">
        <f>data[[#This Row],[id_customer]]&amp;data[[#This Row],[id_campaign]]</f>
        <v>C0095cam10</v>
      </c>
      <c r="I1769">
        <f>DATEDIF(data[[#This Row],[join_date]],data[[#This Row],[buy_date]],"M")</f>
        <v>4</v>
      </c>
    </row>
    <row r="1770" spans="1:9" x14ac:dyDescent="0.25">
      <c r="A1770" t="s">
        <v>421</v>
      </c>
      <c r="B1770" t="s">
        <v>22</v>
      </c>
      <c r="C1770" s="1">
        <v>44661</v>
      </c>
      <c r="D1770" s="1">
        <v>44853</v>
      </c>
      <c r="E1770">
        <f>VLOOKUP(data[[#This Row],[id_campaign]],campaign[],4,FALSE)</f>
        <v>66</v>
      </c>
      <c r="F1770" t="str">
        <f>VLOOKUP(data[[#This Row],[id_campaign]],campaign[],2,FALSE)</f>
        <v>NonUSTravel</v>
      </c>
      <c r="G1770" t="str">
        <f>VLOOKUP(data[[#This Row],[id_customer]],customer[],2,FALSE)</f>
        <v>Osbourn Burdell</v>
      </c>
      <c r="H1770" t="str">
        <f>data[[#This Row],[id_customer]]&amp;data[[#This Row],[id_campaign]]</f>
        <v>C0095cam10</v>
      </c>
      <c r="I1770">
        <f>DATEDIF(data[[#This Row],[join_date]],data[[#This Row],[buy_date]],"M")</f>
        <v>6</v>
      </c>
    </row>
    <row r="1771" spans="1:9" x14ac:dyDescent="0.25">
      <c r="A1771" t="s">
        <v>421</v>
      </c>
      <c r="B1771" t="s">
        <v>22</v>
      </c>
      <c r="C1771" s="1">
        <v>44661</v>
      </c>
      <c r="D1771" s="1">
        <v>44889</v>
      </c>
      <c r="E1771">
        <f>VLOOKUP(data[[#This Row],[id_campaign]],campaign[],4,FALSE)</f>
        <v>66</v>
      </c>
      <c r="F1771" t="str">
        <f>VLOOKUP(data[[#This Row],[id_campaign]],campaign[],2,FALSE)</f>
        <v>NonUSTravel</v>
      </c>
      <c r="G1771" t="str">
        <f>VLOOKUP(data[[#This Row],[id_customer]],customer[],2,FALSE)</f>
        <v>Osbourn Burdell</v>
      </c>
      <c r="H1771" t="str">
        <f>data[[#This Row],[id_customer]]&amp;data[[#This Row],[id_campaign]]</f>
        <v>C0095cam10</v>
      </c>
      <c r="I1771">
        <f>DATEDIF(data[[#This Row],[join_date]],data[[#This Row],[buy_date]],"M")</f>
        <v>7</v>
      </c>
    </row>
    <row r="1772" spans="1:9" x14ac:dyDescent="0.25">
      <c r="A1772" t="s">
        <v>421</v>
      </c>
      <c r="B1772" t="s">
        <v>22</v>
      </c>
      <c r="C1772" s="1">
        <v>44661</v>
      </c>
      <c r="D1772" s="1">
        <v>44916</v>
      </c>
      <c r="E1772">
        <f>VLOOKUP(data[[#This Row],[id_campaign]],campaign[],4,FALSE)</f>
        <v>66</v>
      </c>
      <c r="F1772" t="str">
        <f>VLOOKUP(data[[#This Row],[id_campaign]],campaign[],2,FALSE)</f>
        <v>NonUSTravel</v>
      </c>
      <c r="G1772" t="str">
        <f>VLOOKUP(data[[#This Row],[id_customer]],customer[],2,FALSE)</f>
        <v>Osbourn Burdell</v>
      </c>
      <c r="H1772" t="str">
        <f>data[[#This Row],[id_customer]]&amp;data[[#This Row],[id_campaign]]</f>
        <v>C0095cam10</v>
      </c>
      <c r="I1772">
        <f>DATEDIF(data[[#This Row],[join_date]],data[[#This Row],[buy_date]],"M")</f>
        <v>8</v>
      </c>
    </row>
    <row r="1773" spans="1:9" x14ac:dyDescent="0.25">
      <c r="A1773" t="s">
        <v>421</v>
      </c>
      <c r="B1773" t="s">
        <v>22</v>
      </c>
      <c r="C1773" s="1">
        <v>44661</v>
      </c>
      <c r="D1773" s="1">
        <v>44941</v>
      </c>
      <c r="E1773">
        <f>VLOOKUP(data[[#This Row],[id_campaign]],campaign[],4,FALSE)</f>
        <v>66</v>
      </c>
      <c r="F1773" t="str">
        <f>VLOOKUP(data[[#This Row],[id_campaign]],campaign[],2,FALSE)</f>
        <v>NonUSTravel</v>
      </c>
      <c r="G1773" t="str">
        <f>VLOOKUP(data[[#This Row],[id_customer]],customer[],2,FALSE)</f>
        <v>Osbourn Burdell</v>
      </c>
      <c r="H1773" t="str">
        <f>data[[#This Row],[id_customer]]&amp;data[[#This Row],[id_campaign]]</f>
        <v>C0095cam10</v>
      </c>
      <c r="I1773">
        <f>DATEDIF(data[[#This Row],[join_date]],data[[#This Row],[buy_date]],"M")</f>
        <v>9</v>
      </c>
    </row>
    <row r="1774" spans="1:9" x14ac:dyDescent="0.25">
      <c r="A1774" t="s">
        <v>421</v>
      </c>
      <c r="B1774" t="s">
        <v>22</v>
      </c>
      <c r="C1774" s="1">
        <v>44661</v>
      </c>
      <c r="D1774" s="1">
        <v>44979</v>
      </c>
      <c r="E1774">
        <f>VLOOKUP(data[[#This Row],[id_campaign]],campaign[],4,FALSE)</f>
        <v>66</v>
      </c>
      <c r="F1774" t="str">
        <f>VLOOKUP(data[[#This Row],[id_campaign]],campaign[],2,FALSE)</f>
        <v>NonUSTravel</v>
      </c>
      <c r="G1774" t="str">
        <f>VLOOKUP(data[[#This Row],[id_customer]],customer[],2,FALSE)</f>
        <v>Osbourn Burdell</v>
      </c>
      <c r="H1774" t="str">
        <f>data[[#This Row],[id_customer]]&amp;data[[#This Row],[id_campaign]]</f>
        <v>C0095cam10</v>
      </c>
      <c r="I1774">
        <f>DATEDIF(data[[#This Row],[join_date]],data[[#This Row],[buy_date]],"M")</f>
        <v>10</v>
      </c>
    </row>
    <row r="1775" spans="1:9" x14ac:dyDescent="0.25">
      <c r="A1775" t="s">
        <v>421</v>
      </c>
      <c r="B1775" t="s">
        <v>22</v>
      </c>
      <c r="C1775" s="1">
        <v>44661</v>
      </c>
      <c r="D1775" s="1">
        <v>45000</v>
      </c>
      <c r="E1775">
        <f>VLOOKUP(data[[#This Row],[id_campaign]],campaign[],4,FALSE)</f>
        <v>66</v>
      </c>
      <c r="F1775" t="str">
        <f>VLOOKUP(data[[#This Row],[id_campaign]],campaign[],2,FALSE)</f>
        <v>NonUSTravel</v>
      </c>
      <c r="G1775" t="str">
        <f>VLOOKUP(data[[#This Row],[id_customer]],customer[],2,FALSE)</f>
        <v>Osbourn Burdell</v>
      </c>
      <c r="H1775" t="str">
        <f>data[[#This Row],[id_customer]]&amp;data[[#This Row],[id_campaign]]</f>
        <v>C0095cam10</v>
      </c>
      <c r="I1775">
        <f>DATEDIF(data[[#This Row],[join_date]],data[[#This Row],[buy_date]],"M")</f>
        <v>11</v>
      </c>
    </row>
    <row r="1776" spans="1:9" x14ac:dyDescent="0.25">
      <c r="A1776" t="s">
        <v>421</v>
      </c>
      <c r="B1776" t="s">
        <v>22</v>
      </c>
      <c r="C1776" s="1">
        <v>44661</v>
      </c>
      <c r="D1776" s="1">
        <v>45036</v>
      </c>
      <c r="E1776">
        <f>VLOOKUP(data[[#This Row],[id_campaign]],campaign[],4,FALSE)</f>
        <v>66</v>
      </c>
      <c r="F1776" t="str">
        <f>VLOOKUP(data[[#This Row],[id_campaign]],campaign[],2,FALSE)</f>
        <v>NonUSTravel</v>
      </c>
      <c r="G1776" t="str">
        <f>VLOOKUP(data[[#This Row],[id_customer]],customer[],2,FALSE)</f>
        <v>Osbourn Burdell</v>
      </c>
      <c r="H1776" t="str">
        <f>data[[#This Row],[id_customer]]&amp;data[[#This Row],[id_campaign]]</f>
        <v>C0095cam10</v>
      </c>
      <c r="I1776">
        <f>DATEDIF(data[[#This Row],[join_date]],data[[#This Row],[buy_date]],"M")</f>
        <v>12</v>
      </c>
    </row>
    <row r="1777" spans="1:9" x14ac:dyDescent="0.25">
      <c r="A1777" t="s">
        <v>421</v>
      </c>
      <c r="B1777" t="s">
        <v>16</v>
      </c>
      <c r="C1777" s="1">
        <v>44745</v>
      </c>
      <c r="D1777" s="1">
        <v>44745</v>
      </c>
      <c r="E1777">
        <f>VLOOKUP(data[[#This Row],[id_campaign]],campaign[],4,FALSE)</f>
        <v>25</v>
      </c>
      <c r="F1777" t="str">
        <f>VLOOKUP(data[[#This Row],[id_campaign]],campaign[],2,FALSE)</f>
        <v>BuysViaMailOrder</v>
      </c>
      <c r="G1777" t="str">
        <f>VLOOKUP(data[[#This Row],[id_customer]],customer[],2,FALSE)</f>
        <v>Osbourn Burdell</v>
      </c>
      <c r="H1777" t="str">
        <f>data[[#This Row],[id_customer]]&amp;data[[#This Row],[id_campaign]]</f>
        <v>C0095cam07</v>
      </c>
      <c r="I1777">
        <f>DATEDIF(data[[#This Row],[join_date]],data[[#This Row],[buy_date]],"M")</f>
        <v>0</v>
      </c>
    </row>
    <row r="1778" spans="1:9" x14ac:dyDescent="0.25">
      <c r="A1778" t="s">
        <v>421</v>
      </c>
      <c r="B1778" t="s">
        <v>16</v>
      </c>
      <c r="C1778" s="1">
        <v>44745</v>
      </c>
      <c r="D1778" s="1">
        <v>44781</v>
      </c>
      <c r="E1778">
        <f>VLOOKUP(data[[#This Row],[id_campaign]],campaign[],4,FALSE)</f>
        <v>25</v>
      </c>
      <c r="F1778" t="str">
        <f>VLOOKUP(data[[#This Row],[id_campaign]],campaign[],2,FALSE)</f>
        <v>BuysViaMailOrder</v>
      </c>
      <c r="G1778" t="str">
        <f>VLOOKUP(data[[#This Row],[id_customer]],customer[],2,FALSE)</f>
        <v>Osbourn Burdell</v>
      </c>
      <c r="H1778" t="str">
        <f>data[[#This Row],[id_customer]]&amp;data[[#This Row],[id_campaign]]</f>
        <v>C0095cam07</v>
      </c>
      <c r="I1778">
        <f>DATEDIF(data[[#This Row],[join_date]],data[[#This Row],[buy_date]],"M")</f>
        <v>1</v>
      </c>
    </row>
    <row r="1779" spans="1:9" x14ac:dyDescent="0.25">
      <c r="A1779" t="s">
        <v>421</v>
      </c>
      <c r="B1779" t="s">
        <v>16</v>
      </c>
      <c r="C1779" s="1">
        <v>44745</v>
      </c>
      <c r="D1779" s="1">
        <v>44813</v>
      </c>
      <c r="E1779">
        <f>VLOOKUP(data[[#This Row],[id_campaign]],campaign[],4,FALSE)</f>
        <v>25</v>
      </c>
      <c r="F1779" t="str">
        <f>VLOOKUP(data[[#This Row],[id_campaign]],campaign[],2,FALSE)</f>
        <v>BuysViaMailOrder</v>
      </c>
      <c r="G1779" t="str">
        <f>VLOOKUP(data[[#This Row],[id_customer]],customer[],2,FALSE)</f>
        <v>Osbourn Burdell</v>
      </c>
      <c r="H1779" t="str">
        <f>data[[#This Row],[id_customer]]&amp;data[[#This Row],[id_campaign]]</f>
        <v>C0095cam07</v>
      </c>
      <c r="I1779">
        <f>DATEDIF(data[[#This Row],[join_date]],data[[#This Row],[buy_date]],"M")</f>
        <v>2</v>
      </c>
    </row>
    <row r="1780" spans="1:9" x14ac:dyDescent="0.25">
      <c r="A1780" t="s">
        <v>421</v>
      </c>
      <c r="B1780" t="s">
        <v>16</v>
      </c>
      <c r="C1780" s="1">
        <v>44745</v>
      </c>
      <c r="D1780" s="1">
        <v>44877</v>
      </c>
      <c r="E1780">
        <f>VLOOKUP(data[[#This Row],[id_campaign]],campaign[],4,FALSE)</f>
        <v>25</v>
      </c>
      <c r="F1780" t="str">
        <f>VLOOKUP(data[[#This Row],[id_campaign]],campaign[],2,FALSE)</f>
        <v>BuysViaMailOrder</v>
      </c>
      <c r="G1780" t="str">
        <f>VLOOKUP(data[[#This Row],[id_customer]],customer[],2,FALSE)</f>
        <v>Osbourn Burdell</v>
      </c>
      <c r="H1780" t="str">
        <f>data[[#This Row],[id_customer]]&amp;data[[#This Row],[id_campaign]]</f>
        <v>C0095cam07</v>
      </c>
      <c r="I1780">
        <f>DATEDIF(data[[#This Row],[join_date]],data[[#This Row],[buy_date]],"M")</f>
        <v>4</v>
      </c>
    </row>
    <row r="1781" spans="1:9" x14ac:dyDescent="0.25">
      <c r="A1781" t="s">
        <v>421</v>
      </c>
      <c r="B1781" t="s">
        <v>16</v>
      </c>
      <c r="C1781" s="1">
        <v>44745</v>
      </c>
      <c r="D1781" s="1">
        <v>44913</v>
      </c>
      <c r="E1781">
        <f>VLOOKUP(data[[#This Row],[id_campaign]],campaign[],4,FALSE)</f>
        <v>25</v>
      </c>
      <c r="F1781" t="str">
        <f>VLOOKUP(data[[#This Row],[id_campaign]],campaign[],2,FALSE)</f>
        <v>BuysViaMailOrder</v>
      </c>
      <c r="G1781" t="str">
        <f>VLOOKUP(data[[#This Row],[id_customer]],customer[],2,FALSE)</f>
        <v>Osbourn Burdell</v>
      </c>
      <c r="H1781" t="str">
        <f>data[[#This Row],[id_customer]]&amp;data[[#This Row],[id_campaign]]</f>
        <v>C0095cam07</v>
      </c>
      <c r="I1781">
        <f>DATEDIF(data[[#This Row],[join_date]],data[[#This Row],[buy_date]],"M")</f>
        <v>5</v>
      </c>
    </row>
    <row r="1782" spans="1:9" x14ac:dyDescent="0.25">
      <c r="A1782" t="s">
        <v>421</v>
      </c>
      <c r="B1782" t="s">
        <v>16</v>
      </c>
      <c r="C1782" s="1">
        <v>44745</v>
      </c>
      <c r="D1782" s="1">
        <v>44964</v>
      </c>
      <c r="E1782">
        <f>VLOOKUP(data[[#This Row],[id_campaign]],campaign[],4,FALSE)</f>
        <v>25</v>
      </c>
      <c r="F1782" t="str">
        <f>VLOOKUP(data[[#This Row],[id_campaign]],campaign[],2,FALSE)</f>
        <v>BuysViaMailOrder</v>
      </c>
      <c r="G1782" t="str">
        <f>VLOOKUP(data[[#This Row],[id_customer]],customer[],2,FALSE)</f>
        <v>Osbourn Burdell</v>
      </c>
      <c r="H1782" t="str">
        <f>data[[#This Row],[id_customer]]&amp;data[[#This Row],[id_campaign]]</f>
        <v>C0095cam07</v>
      </c>
      <c r="I1782">
        <f>DATEDIF(data[[#This Row],[join_date]],data[[#This Row],[buy_date]],"M")</f>
        <v>7</v>
      </c>
    </row>
    <row r="1783" spans="1:9" x14ac:dyDescent="0.25">
      <c r="A1783" t="s">
        <v>421</v>
      </c>
      <c r="B1783" t="s">
        <v>16</v>
      </c>
      <c r="C1783" s="1">
        <v>44745</v>
      </c>
      <c r="D1783" s="1">
        <v>44998</v>
      </c>
      <c r="E1783">
        <f>VLOOKUP(data[[#This Row],[id_campaign]],campaign[],4,FALSE)</f>
        <v>25</v>
      </c>
      <c r="F1783" t="str">
        <f>VLOOKUP(data[[#This Row],[id_campaign]],campaign[],2,FALSE)</f>
        <v>BuysViaMailOrder</v>
      </c>
      <c r="G1783" t="str">
        <f>VLOOKUP(data[[#This Row],[id_customer]],customer[],2,FALSE)</f>
        <v>Osbourn Burdell</v>
      </c>
      <c r="H1783" t="str">
        <f>data[[#This Row],[id_customer]]&amp;data[[#This Row],[id_campaign]]</f>
        <v>C0095cam07</v>
      </c>
      <c r="I1783">
        <f>DATEDIF(data[[#This Row],[join_date]],data[[#This Row],[buy_date]],"M")</f>
        <v>8</v>
      </c>
    </row>
    <row r="1784" spans="1:9" x14ac:dyDescent="0.25">
      <c r="A1784" t="s">
        <v>421</v>
      </c>
      <c r="B1784" t="s">
        <v>26</v>
      </c>
      <c r="C1784" s="1">
        <v>44903</v>
      </c>
      <c r="D1784" s="1">
        <v>44903</v>
      </c>
      <c r="E1784">
        <f>VLOOKUP(data[[#This Row],[id_campaign]],campaign[],4,FALSE)</f>
        <v>65</v>
      </c>
      <c r="F1784" t="str">
        <f>VLOOKUP(data[[#This Row],[id_campaign]],campaign[],2,FALSE)</f>
        <v>HasCreditCard</v>
      </c>
      <c r="G1784" t="str">
        <f>VLOOKUP(data[[#This Row],[id_customer]],customer[],2,FALSE)</f>
        <v>Osbourn Burdell</v>
      </c>
      <c r="H1784" t="str">
        <f>data[[#This Row],[id_customer]]&amp;data[[#This Row],[id_campaign]]</f>
        <v>C0095cam12</v>
      </c>
      <c r="I1784">
        <f>DATEDIF(data[[#This Row],[join_date]],data[[#This Row],[buy_date]],"M")</f>
        <v>0</v>
      </c>
    </row>
    <row r="1785" spans="1:9" x14ac:dyDescent="0.25">
      <c r="A1785" t="s">
        <v>421</v>
      </c>
      <c r="B1785" t="s">
        <v>26</v>
      </c>
      <c r="C1785" s="1">
        <v>44903</v>
      </c>
      <c r="D1785" s="1">
        <v>44936</v>
      </c>
      <c r="E1785">
        <f>VLOOKUP(data[[#This Row],[id_campaign]],campaign[],4,FALSE)</f>
        <v>65</v>
      </c>
      <c r="F1785" t="str">
        <f>VLOOKUP(data[[#This Row],[id_campaign]],campaign[],2,FALSE)</f>
        <v>HasCreditCard</v>
      </c>
      <c r="G1785" t="str">
        <f>VLOOKUP(data[[#This Row],[id_customer]],customer[],2,FALSE)</f>
        <v>Osbourn Burdell</v>
      </c>
      <c r="H1785" t="str">
        <f>data[[#This Row],[id_customer]]&amp;data[[#This Row],[id_campaign]]</f>
        <v>C0095cam12</v>
      </c>
      <c r="I1785">
        <f>DATEDIF(data[[#This Row],[join_date]],data[[#This Row],[buy_date]],"M")</f>
        <v>1</v>
      </c>
    </row>
    <row r="1786" spans="1:9" x14ac:dyDescent="0.25">
      <c r="A1786" t="s">
        <v>421</v>
      </c>
      <c r="B1786" t="s">
        <v>26</v>
      </c>
      <c r="C1786" s="1">
        <v>44903</v>
      </c>
      <c r="D1786" s="1">
        <v>44979</v>
      </c>
      <c r="E1786">
        <f>VLOOKUP(data[[#This Row],[id_campaign]],campaign[],4,FALSE)</f>
        <v>65</v>
      </c>
      <c r="F1786" t="str">
        <f>VLOOKUP(data[[#This Row],[id_campaign]],campaign[],2,FALSE)</f>
        <v>HasCreditCard</v>
      </c>
      <c r="G1786" t="str">
        <f>VLOOKUP(data[[#This Row],[id_customer]],customer[],2,FALSE)</f>
        <v>Osbourn Burdell</v>
      </c>
      <c r="H1786" t="str">
        <f>data[[#This Row],[id_customer]]&amp;data[[#This Row],[id_campaign]]</f>
        <v>C0095cam12</v>
      </c>
      <c r="I1786">
        <f>DATEDIF(data[[#This Row],[join_date]],data[[#This Row],[buy_date]],"M")</f>
        <v>2</v>
      </c>
    </row>
    <row r="1787" spans="1:9" x14ac:dyDescent="0.25">
      <c r="A1787" t="s">
        <v>421</v>
      </c>
      <c r="B1787" t="s">
        <v>26</v>
      </c>
      <c r="C1787" s="1">
        <v>44903</v>
      </c>
      <c r="D1787" s="1">
        <v>45000</v>
      </c>
      <c r="E1787">
        <f>VLOOKUP(data[[#This Row],[id_campaign]],campaign[],4,FALSE)</f>
        <v>65</v>
      </c>
      <c r="F1787" t="str">
        <f>VLOOKUP(data[[#This Row],[id_campaign]],campaign[],2,FALSE)</f>
        <v>HasCreditCard</v>
      </c>
      <c r="G1787" t="str">
        <f>VLOOKUP(data[[#This Row],[id_customer]],customer[],2,FALSE)</f>
        <v>Osbourn Burdell</v>
      </c>
      <c r="H1787" t="str">
        <f>data[[#This Row],[id_customer]]&amp;data[[#This Row],[id_campaign]]</f>
        <v>C0095cam12</v>
      </c>
      <c r="I1787">
        <f>DATEDIF(data[[#This Row],[join_date]],data[[#This Row],[buy_date]],"M")</f>
        <v>3</v>
      </c>
    </row>
    <row r="1788" spans="1:9" x14ac:dyDescent="0.25">
      <c r="A1788" t="s">
        <v>421</v>
      </c>
      <c r="B1788" t="s">
        <v>26</v>
      </c>
      <c r="C1788" s="1">
        <v>44903</v>
      </c>
      <c r="D1788" s="1">
        <v>45032</v>
      </c>
      <c r="E1788">
        <f>VLOOKUP(data[[#This Row],[id_campaign]],campaign[],4,FALSE)</f>
        <v>65</v>
      </c>
      <c r="F1788" t="str">
        <f>VLOOKUP(data[[#This Row],[id_campaign]],campaign[],2,FALSE)</f>
        <v>HasCreditCard</v>
      </c>
      <c r="G1788" t="str">
        <f>VLOOKUP(data[[#This Row],[id_customer]],customer[],2,FALSE)</f>
        <v>Osbourn Burdell</v>
      </c>
      <c r="H1788" t="str">
        <f>data[[#This Row],[id_customer]]&amp;data[[#This Row],[id_campaign]]</f>
        <v>C0095cam12</v>
      </c>
      <c r="I1788">
        <f>DATEDIF(data[[#This Row],[join_date]],data[[#This Row],[buy_date]],"M")</f>
        <v>4</v>
      </c>
    </row>
    <row r="1789" spans="1:9" x14ac:dyDescent="0.25">
      <c r="A1789" t="s">
        <v>421</v>
      </c>
      <c r="B1789" t="s">
        <v>26</v>
      </c>
      <c r="C1789" s="1">
        <v>44903</v>
      </c>
      <c r="D1789" s="1">
        <v>45067</v>
      </c>
      <c r="E1789">
        <f>VLOOKUP(data[[#This Row],[id_campaign]],campaign[],4,FALSE)</f>
        <v>65</v>
      </c>
      <c r="F1789" t="str">
        <f>VLOOKUP(data[[#This Row],[id_campaign]],campaign[],2,FALSE)</f>
        <v>HasCreditCard</v>
      </c>
      <c r="G1789" t="str">
        <f>VLOOKUP(data[[#This Row],[id_customer]],customer[],2,FALSE)</f>
        <v>Osbourn Burdell</v>
      </c>
      <c r="H1789" t="str">
        <f>data[[#This Row],[id_customer]]&amp;data[[#This Row],[id_campaign]]</f>
        <v>C0095cam12</v>
      </c>
      <c r="I1789">
        <f>DATEDIF(data[[#This Row],[join_date]],data[[#This Row],[buy_date]],"M")</f>
        <v>5</v>
      </c>
    </row>
    <row r="1790" spans="1:9" x14ac:dyDescent="0.25">
      <c r="A1790" t="s">
        <v>425</v>
      </c>
      <c r="B1790" t="s">
        <v>12</v>
      </c>
      <c r="C1790" s="1">
        <v>44680</v>
      </c>
      <c r="D1790" s="1">
        <v>44680</v>
      </c>
      <c r="E1790">
        <f>VLOOKUP(data[[#This Row],[id_campaign]],campaign[],4,FALSE)</f>
        <v>22</v>
      </c>
      <c r="F1790" t="str">
        <f>VLOOKUP(data[[#This Row],[id_campaign]],campaign[],2,FALSE)</f>
        <v>RVOwner</v>
      </c>
      <c r="G1790" t="str">
        <f>VLOOKUP(data[[#This Row],[id_customer]],customer[],2,FALSE)</f>
        <v>Giorgia Ruckert</v>
      </c>
      <c r="H1790" t="str">
        <f>data[[#This Row],[id_customer]]&amp;data[[#This Row],[id_campaign]]</f>
        <v>C0096cam05</v>
      </c>
      <c r="I1790">
        <f>DATEDIF(data[[#This Row],[join_date]],data[[#This Row],[buy_date]],"M")</f>
        <v>0</v>
      </c>
    </row>
    <row r="1791" spans="1:9" x14ac:dyDescent="0.25">
      <c r="A1791" t="s">
        <v>425</v>
      </c>
      <c r="B1791" t="s">
        <v>12</v>
      </c>
      <c r="C1791" s="1">
        <v>44680</v>
      </c>
      <c r="D1791" s="1">
        <v>44722</v>
      </c>
      <c r="E1791">
        <f>VLOOKUP(data[[#This Row],[id_campaign]],campaign[],4,FALSE)</f>
        <v>22</v>
      </c>
      <c r="F1791" t="str">
        <f>VLOOKUP(data[[#This Row],[id_campaign]],campaign[],2,FALSE)</f>
        <v>RVOwner</v>
      </c>
      <c r="G1791" t="str">
        <f>VLOOKUP(data[[#This Row],[id_customer]],customer[],2,FALSE)</f>
        <v>Giorgia Ruckert</v>
      </c>
      <c r="H1791" t="str">
        <f>data[[#This Row],[id_customer]]&amp;data[[#This Row],[id_campaign]]</f>
        <v>C0096cam05</v>
      </c>
      <c r="I1791">
        <f>DATEDIF(data[[#This Row],[join_date]],data[[#This Row],[buy_date]],"M")</f>
        <v>1</v>
      </c>
    </row>
    <row r="1792" spans="1:9" x14ac:dyDescent="0.25">
      <c r="A1792" t="s">
        <v>425</v>
      </c>
      <c r="B1792" t="s">
        <v>12</v>
      </c>
      <c r="C1792" s="1">
        <v>44680</v>
      </c>
      <c r="D1792" s="1">
        <v>44743</v>
      </c>
      <c r="E1792">
        <f>VLOOKUP(data[[#This Row],[id_campaign]],campaign[],4,FALSE)</f>
        <v>22</v>
      </c>
      <c r="F1792" t="str">
        <f>VLOOKUP(data[[#This Row],[id_campaign]],campaign[],2,FALSE)</f>
        <v>RVOwner</v>
      </c>
      <c r="G1792" t="str">
        <f>VLOOKUP(data[[#This Row],[id_customer]],customer[],2,FALSE)</f>
        <v>Giorgia Ruckert</v>
      </c>
      <c r="H1792" t="str">
        <f>data[[#This Row],[id_customer]]&amp;data[[#This Row],[id_campaign]]</f>
        <v>C0096cam05</v>
      </c>
      <c r="I1792">
        <f>DATEDIF(data[[#This Row],[join_date]],data[[#This Row],[buy_date]],"M")</f>
        <v>2</v>
      </c>
    </row>
    <row r="1793" spans="1:9" x14ac:dyDescent="0.25">
      <c r="A1793" t="s">
        <v>425</v>
      </c>
      <c r="B1793" t="s">
        <v>12</v>
      </c>
      <c r="C1793" s="1">
        <v>44680</v>
      </c>
      <c r="D1793" s="1">
        <v>44780</v>
      </c>
      <c r="E1793">
        <f>VLOOKUP(data[[#This Row],[id_campaign]],campaign[],4,FALSE)</f>
        <v>22</v>
      </c>
      <c r="F1793" t="str">
        <f>VLOOKUP(data[[#This Row],[id_campaign]],campaign[],2,FALSE)</f>
        <v>RVOwner</v>
      </c>
      <c r="G1793" t="str">
        <f>VLOOKUP(data[[#This Row],[id_customer]],customer[],2,FALSE)</f>
        <v>Giorgia Ruckert</v>
      </c>
      <c r="H1793" t="str">
        <f>data[[#This Row],[id_customer]]&amp;data[[#This Row],[id_campaign]]</f>
        <v>C0096cam05</v>
      </c>
      <c r="I1793">
        <f>DATEDIF(data[[#This Row],[join_date]],data[[#This Row],[buy_date]],"M")</f>
        <v>3</v>
      </c>
    </row>
    <row r="1794" spans="1:9" x14ac:dyDescent="0.25">
      <c r="A1794" t="s">
        <v>425</v>
      </c>
      <c r="B1794" t="s">
        <v>12</v>
      </c>
      <c r="C1794" s="1">
        <v>44680</v>
      </c>
      <c r="D1794" s="1">
        <v>44815</v>
      </c>
      <c r="E1794">
        <f>VLOOKUP(data[[#This Row],[id_campaign]],campaign[],4,FALSE)</f>
        <v>22</v>
      </c>
      <c r="F1794" t="str">
        <f>VLOOKUP(data[[#This Row],[id_campaign]],campaign[],2,FALSE)</f>
        <v>RVOwner</v>
      </c>
      <c r="G1794" t="str">
        <f>VLOOKUP(data[[#This Row],[id_customer]],customer[],2,FALSE)</f>
        <v>Giorgia Ruckert</v>
      </c>
      <c r="H1794" t="str">
        <f>data[[#This Row],[id_customer]]&amp;data[[#This Row],[id_campaign]]</f>
        <v>C0096cam05</v>
      </c>
      <c r="I1794">
        <f>DATEDIF(data[[#This Row],[join_date]],data[[#This Row],[buy_date]],"M")</f>
        <v>4</v>
      </c>
    </row>
    <row r="1795" spans="1:9" x14ac:dyDescent="0.25">
      <c r="A1795" t="s">
        <v>425</v>
      </c>
      <c r="B1795" t="s">
        <v>12</v>
      </c>
      <c r="C1795" s="1">
        <v>44680</v>
      </c>
      <c r="D1795" s="1">
        <v>44844</v>
      </c>
      <c r="E1795">
        <f>VLOOKUP(data[[#This Row],[id_campaign]],campaign[],4,FALSE)</f>
        <v>22</v>
      </c>
      <c r="F1795" t="str">
        <f>VLOOKUP(data[[#This Row],[id_campaign]],campaign[],2,FALSE)</f>
        <v>RVOwner</v>
      </c>
      <c r="G1795" t="str">
        <f>VLOOKUP(data[[#This Row],[id_customer]],customer[],2,FALSE)</f>
        <v>Giorgia Ruckert</v>
      </c>
      <c r="H1795" t="str">
        <f>data[[#This Row],[id_customer]]&amp;data[[#This Row],[id_campaign]]</f>
        <v>C0096cam05</v>
      </c>
      <c r="I1795">
        <f>DATEDIF(data[[#This Row],[join_date]],data[[#This Row],[buy_date]],"M")</f>
        <v>5</v>
      </c>
    </row>
    <row r="1796" spans="1:9" x14ac:dyDescent="0.25">
      <c r="A1796" t="s">
        <v>425</v>
      </c>
      <c r="B1796" t="s">
        <v>12</v>
      </c>
      <c r="C1796" s="1">
        <v>44680</v>
      </c>
      <c r="D1796" s="1">
        <v>44878</v>
      </c>
      <c r="E1796">
        <f>VLOOKUP(data[[#This Row],[id_campaign]],campaign[],4,FALSE)</f>
        <v>22</v>
      </c>
      <c r="F1796" t="str">
        <f>VLOOKUP(data[[#This Row],[id_campaign]],campaign[],2,FALSE)</f>
        <v>RVOwner</v>
      </c>
      <c r="G1796" t="str">
        <f>VLOOKUP(data[[#This Row],[id_customer]],customer[],2,FALSE)</f>
        <v>Giorgia Ruckert</v>
      </c>
      <c r="H1796" t="str">
        <f>data[[#This Row],[id_customer]]&amp;data[[#This Row],[id_campaign]]</f>
        <v>C0096cam05</v>
      </c>
      <c r="I1796">
        <f>DATEDIF(data[[#This Row],[join_date]],data[[#This Row],[buy_date]],"M")</f>
        <v>6</v>
      </c>
    </row>
    <row r="1797" spans="1:9" x14ac:dyDescent="0.25">
      <c r="A1797" t="s">
        <v>425</v>
      </c>
      <c r="B1797" t="s">
        <v>12</v>
      </c>
      <c r="C1797" s="1">
        <v>44680</v>
      </c>
      <c r="D1797" s="1">
        <v>44932</v>
      </c>
      <c r="E1797">
        <f>VLOOKUP(data[[#This Row],[id_campaign]],campaign[],4,FALSE)</f>
        <v>22</v>
      </c>
      <c r="F1797" t="str">
        <f>VLOOKUP(data[[#This Row],[id_campaign]],campaign[],2,FALSE)</f>
        <v>RVOwner</v>
      </c>
      <c r="G1797" t="str">
        <f>VLOOKUP(data[[#This Row],[id_customer]],customer[],2,FALSE)</f>
        <v>Giorgia Ruckert</v>
      </c>
      <c r="H1797" t="str">
        <f>data[[#This Row],[id_customer]]&amp;data[[#This Row],[id_campaign]]</f>
        <v>C0096cam05</v>
      </c>
      <c r="I1797">
        <f>DATEDIF(data[[#This Row],[join_date]],data[[#This Row],[buy_date]],"M")</f>
        <v>8</v>
      </c>
    </row>
    <row r="1798" spans="1:9" x14ac:dyDescent="0.25">
      <c r="A1798" t="s">
        <v>425</v>
      </c>
      <c r="B1798" t="s">
        <v>12</v>
      </c>
      <c r="C1798" s="1">
        <v>44680</v>
      </c>
      <c r="D1798" s="1">
        <v>44965</v>
      </c>
      <c r="E1798">
        <f>VLOOKUP(data[[#This Row],[id_campaign]],campaign[],4,FALSE)</f>
        <v>22</v>
      </c>
      <c r="F1798" t="str">
        <f>VLOOKUP(data[[#This Row],[id_campaign]],campaign[],2,FALSE)</f>
        <v>RVOwner</v>
      </c>
      <c r="G1798" t="str">
        <f>VLOOKUP(data[[#This Row],[id_customer]],customer[],2,FALSE)</f>
        <v>Giorgia Ruckert</v>
      </c>
      <c r="H1798" t="str">
        <f>data[[#This Row],[id_customer]]&amp;data[[#This Row],[id_campaign]]</f>
        <v>C0096cam05</v>
      </c>
      <c r="I1798">
        <f>DATEDIF(data[[#This Row],[join_date]],data[[#This Row],[buy_date]],"M")</f>
        <v>9</v>
      </c>
    </row>
    <row r="1799" spans="1:9" x14ac:dyDescent="0.25">
      <c r="A1799" t="s">
        <v>425</v>
      </c>
      <c r="B1799" t="s">
        <v>12</v>
      </c>
      <c r="C1799" s="1">
        <v>44680</v>
      </c>
      <c r="D1799" s="1">
        <v>44994</v>
      </c>
      <c r="E1799">
        <f>VLOOKUP(data[[#This Row],[id_campaign]],campaign[],4,FALSE)</f>
        <v>22</v>
      </c>
      <c r="F1799" t="str">
        <f>VLOOKUP(data[[#This Row],[id_campaign]],campaign[],2,FALSE)</f>
        <v>RVOwner</v>
      </c>
      <c r="G1799" t="str">
        <f>VLOOKUP(data[[#This Row],[id_customer]],customer[],2,FALSE)</f>
        <v>Giorgia Ruckert</v>
      </c>
      <c r="H1799" t="str">
        <f>data[[#This Row],[id_customer]]&amp;data[[#This Row],[id_campaign]]</f>
        <v>C0096cam05</v>
      </c>
      <c r="I1799">
        <f>DATEDIF(data[[#This Row],[join_date]],data[[#This Row],[buy_date]],"M")</f>
        <v>10</v>
      </c>
    </row>
    <row r="1800" spans="1:9" x14ac:dyDescent="0.25">
      <c r="A1800" t="s">
        <v>425</v>
      </c>
      <c r="B1800" t="s">
        <v>12</v>
      </c>
      <c r="C1800" s="1">
        <v>44680</v>
      </c>
      <c r="D1800" s="1">
        <v>45025</v>
      </c>
      <c r="E1800">
        <f>VLOOKUP(data[[#This Row],[id_campaign]],campaign[],4,FALSE)</f>
        <v>22</v>
      </c>
      <c r="F1800" t="str">
        <f>VLOOKUP(data[[#This Row],[id_campaign]],campaign[],2,FALSE)</f>
        <v>RVOwner</v>
      </c>
      <c r="G1800" t="str">
        <f>VLOOKUP(data[[#This Row],[id_customer]],customer[],2,FALSE)</f>
        <v>Giorgia Ruckert</v>
      </c>
      <c r="H1800" t="str">
        <f>data[[#This Row],[id_customer]]&amp;data[[#This Row],[id_campaign]]</f>
        <v>C0096cam05</v>
      </c>
      <c r="I1800">
        <f>DATEDIF(data[[#This Row],[join_date]],data[[#This Row],[buy_date]],"M")</f>
        <v>11</v>
      </c>
    </row>
    <row r="1801" spans="1:9" x14ac:dyDescent="0.25">
      <c r="A1801" t="s">
        <v>425</v>
      </c>
      <c r="B1801" t="s">
        <v>12</v>
      </c>
      <c r="C1801" s="1">
        <v>44680</v>
      </c>
      <c r="D1801" s="1">
        <v>45055</v>
      </c>
      <c r="E1801">
        <f>VLOOKUP(data[[#This Row],[id_campaign]],campaign[],4,FALSE)</f>
        <v>22</v>
      </c>
      <c r="F1801" t="str">
        <f>VLOOKUP(data[[#This Row],[id_campaign]],campaign[],2,FALSE)</f>
        <v>RVOwner</v>
      </c>
      <c r="G1801" t="str">
        <f>VLOOKUP(data[[#This Row],[id_customer]],customer[],2,FALSE)</f>
        <v>Giorgia Ruckert</v>
      </c>
      <c r="H1801" t="str">
        <f>data[[#This Row],[id_customer]]&amp;data[[#This Row],[id_campaign]]</f>
        <v>C0096cam05</v>
      </c>
      <c r="I1801">
        <f>DATEDIF(data[[#This Row],[join_date]],data[[#This Row],[buy_date]],"M")</f>
        <v>12</v>
      </c>
    </row>
    <row r="1802" spans="1:9" x14ac:dyDescent="0.25">
      <c r="A1802" t="s">
        <v>425</v>
      </c>
      <c r="B1802" t="s">
        <v>12</v>
      </c>
      <c r="C1802" s="1">
        <v>44680</v>
      </c>
      <c r="D1802" s="1">
        <v>45088</v>
      </c>
      <c r="E1802">
        <f>VLOOKUP(data[[#This Row],[id_campaign]],campaign[],4,FALSE)</f>
        <v>22</v>
      </c>
      <c r="F1802" t="str">
        <f>VLOOKUP(data[[#This Row],[id_campaign]],campaign[],2,FALSE)</f>
        <v>RVOwner</v>
      </c>
      <c r="G1802" t="str">
        <f>VLOOKUP(data[[#This Row],[id_customer]],customer[],2,FALSE)</f>
        <v>Giorgia Ruckert</v>
      </c>
      <c r="H1802" t="str">
        <f>data[[#This Row],[id_customer]]&amp;data[[#This Row],[id_campaign]]</f>
        <v>C0096cam05</v>
      </c>
      <c r="I1802">
        <f>DATEDIF(data[[#This Row],[join_date]],data[[#This Row],[buy_date]],"M")</f>
        <v>13</v>
      </c>
    </row>
    <row r="1803" spans="1:9" x14ac:dyDescent="0.25">
      <c r="A1803" t="s">
        <v>425</v>
      </c>
      <c r="B1803" t="s">
        <v>28</v>
      </c>
      <c r="C1803" s="1">
        <v>44711</v>
      </c>
      <c r="D1803" s="1">
        <v>44711</v>
      </c>
      <c r="E1803">
        <f>VLOOKUP(data[[#This Row],[id_campaign]],campaign[],4,FALSE)</f>
        <v>25</v>
      </c>
      <c r="F1803" t="str">
        <f>VLOOKUP(data[[#This Row],[id_campaign]],campaign[],2,FALSE)</f>
        <v>NewCellphoneUser</v>
      </c>
      <c r="G1803" t="str">
        <f>VLOOKUP(data[[#This Row],[id_customer]],customer[],2,FALSE)</f>
        <v>Giorgia Ruckert</v>
      </c>
      <c r="H1803" t="str">
        <f>data[[#This Row],[id_customer]]&amp;data[[#This Row],[id_campaign]]</f>
        <v>C0096cam13</v>
      </c>
      <c r="I1803">
        <f>DATEDIF(data[[#This Row],[join_date]],data[[#This Row],[buy_date]],"M")</f>
        <v>0</v>
      </c>
    </row>
    <row r="1804" spans="1:9" x14ac:dyDescent="0.25">
      <c r="A1804" t="s">
        <v>425</v>
      </c>
      <c r="B1804" t="s">
        <v>28</v>
      </c>
      <c r="C1804" s="1">
        <v>44711</v>
      </c>
      <c r="D1804" s="1">
        <v>44772</v>
      </c>
      <c r="E1804">
        <f>VLOOKUP(data[[#This Row],[id_campaign]],campaign[],4,FALSE)</f>
        <v>25</v>
      </c>
      <c r="F1804" t="str">
        <f>VLOOKUP(data[[#This Row],[id_campaign]],campaign[],2,FALSE)</f>
        <v>NewCellphoneUser</v>
      </c>
      <c r="G1804" t="str">
        <f>VLOOKUP(data[[#This Row],[id_customer]],customer[],2,FALSE)</f>
        <v>Giorgia Ruckert</v>
      </c>
      <c r="H1804" t="str">
        <f>data[[#This Row],[id_customer]]&amp;data[[#This Row],[id_campaign]]</f>
        <v>C0096cam13</v>
      </c>
      <c r="I1804">
        <f>DATEDIF(data[[#This Row],[join_date]],data[[#This Row],[buy_date]],"M")</f>
        <v>2</v>
      </c>
    </row>
    <row r="1805" spans="1:9" x14ac:dyDescent="0.25">
      <c r="A1805" t="s">
        <v>425</v>
      </c>
      <c r="B1805" t="s">
        <v>28</v>
      </c>
      <c r="C1805" s="1">
        <v>44711</v>
      </c>
      <c r="D1805" s="1">
        <v>44786</v>
      </c>
      <c r="E1805">
        <f>VLOOKUP(data[[#This Row],[id_campaign]],campaign[],4,FALSE)</f>
        <v>25</v>
      </c>
      <c r="F1805" t="str">
        <f>VLOOKUP(data[[#This Row],[id_campaign]],campaign[],2,FALSE)</f>
        <v>NewCellphoneUser</v>
      </c>
      <c r="G1805" t="str">
        <f>VLOOKUP(data[[#This Row],[id_customer]],customer[],2,FALSE)</f>
        <v>Giorgia Ruckert</v>
      </c>
      <c r="H1805" t="str">
        <f>data[[#This Row],[id_customer]]&amp;data[[#This Row],[id_campaign]]</f>
        <v>C0096cam13</v>
      </c>
      <c r="I1805">
        <f>DATEDIF(data[[#This Row],[join_date]],data[[#This Row],[buy_date]],"M")</f>
        <v>2</v>
      </c>
    </row>
    <row r="1806" spans="1:9" x14ac:dyDescent="0.25">
      <c r="A1806" t="s">
        <v>425</v>
      </c>
      <c r="B1806" t="s">
        <v>28</v>
      </c>
      <c r="C1806" s="1">
        <v>44711</v>
      </c>
      <c r="D1806" s="1">
        <v>44817</v>
      </c>
      <c r="E1806">
        <f>VLOOKUP(data[[#This Row],[id_campaign]],campaign[],4,FALSE)</f>
        <v>25</v>
      </c>
      <c r="F1806" t="str">
        <f>VLOOKUP(data[[#This Row],[id_campaign]],campaign[],2,FALSE)</f>
        <v>NewCellphoneUser</v>
      </c>
      <c r="G1806" t="str">
        <f>VLOOKUP(data[[#This Row],[id_customer]],customer[],2,FALSE)</f>
        <v>Giorgia Ruckert</v>
      </c>
      <c r="H1806" t="str">
        <f>data[[#This Row],[id_customer]]&amp;data[[#This Row],[id_campaign]]</f>
        <v>C0096cam13</v>
      </c>
      <c r="I1806">
        <f>DATEDIF(data[[#This Row],[join_date]],data[[#This Row],[buy_date]],"M")</f>
        <v>3</v>
      </c>
    </row>
    <row r="1807" spans="1:9" x14ac:dyDescent="0.25">
      <c r="A1807" t="s">
        <v>425</v>
      </c>
      <c r="B1807" t="s">
        <v>28</v>
      </c>
      <c r="C1807" s="1">
        <v>44711</v>
      </c>
      <c r="D1807" s="1">
        <v>44897</v>
      </c>
      <c r="E1807">
        <f>VLOOKUP(data[[#This Row],[id_campaign]],campaign[],4,FALSE)</f>
        <v>25</v>
      </c>
      <c r="F1807" t="str">
        <f>VLOOKUP(data[[#This Row],[id_campaign]],campaign[],2,FALSE)</f>
        <v>NewCellphoneUser</v>
      </c>
      <c r="G1807" t="str">
        <f>VLOOKUP(data[[#This Row],[id_customer]],customer[],2,FALSE)</f>
        <v>Giorgia Ruckert</v>
      </c>
      <c r="H1807" t="str">
        <f>data[[#This Row],[id_customer]]&amp;data[[#This Row],[id_campaign]]</f>
        <v>C0096cam13</v>
      </c>
      <c r="I1807">
        <f>DATEDIF(data[[#This Row],[join_date]],data[[#This Row],[buy_date]],"M")</f>
        <v>6</v>
      </c>
    </row>
    <row r="1808" spans="1:9" x14ac:dyDescent="0.25">
      <c r="A1808" t="s">
        <v>425</v>
      </c>
      <c r="B1808" t="s">
        <v>28</v>
      </c>
      <c r="C1808" s="1">
        <v>44711</v>
      </c>
      <c r="D1808" s="1">
        <v>44931</v>
      </c>
      <c r="E1808">
        <f>VLOOKUP(data[[#This Row],[id_campaign]],campaign[],4,FALSE)</f>
        <v>25</v>
      </c>
      <c r="F1808" t="str">
        <f>VLOOKUP(data[[#This Row],[id_campaign]],campaign[],2,FALSE)</f>
        <v>NewCellphoneUser</v>
      </c>
      <c r="G1808" t="str">
        <f>VLOOKUP(data[[#This Row],[id_customer]],customer[],2,FALSE)</f>
        <v>Giorgia Ruckert</v>
      </c>
      <c r="H1808" t="str">
        <f>data[[#This Row],[id_customer]]&amp;data[[#This Row],[id_campaign]]</f>
        <v>C0096cam13</v>
      </c>
      <c r="I1808">
        <f>DATEDIF(data[[#This Row],[join_date]],data[[#This Row],[buy_date]],"M")</f>
        <v>7</v>
      </c>
    </row>
    <row r="1809" spans="1:9" x14ac:dyDescent="0.25">
      <c r="A1809" t="s">
        <v>425</v>
      </c>
      <c r="B1809" t="s">
        <v>28</v>
      </c>
      <c r="C1809" s="1">
        <v>44711</v>
      </c>
      <c r="D1809" s="1">
        <v>44958</v>
      </c>
      <c r="E1809">
        <f>VLOOKUP(data[[#This Row],[id_campaign]],campaign[],4,FALSE)</f>
        <v>25</v>
      </c>
      <c r="F1809" t="str">
        <f>VLOOKUP(data[[#This Row],[id_campaign]],campaign[],2,FALSE)</f>
        <v>NewCellphoneUser</v>
      </c>
      <c r="G1809" t="str">
        <f>VLOOKUP(data[[#This Row],[id_customer]],customer[],2,FALSE)</f>
        <v>Giorgia Ruckert</v>
      </c>
      <c r="H1809" t="str">
        <f>data[[#This Row],[id_customer]]&amp;data[[#This Row],[id_campaign]]</f>
        <v>C0096cam13</v>
      </c>
      <c r="I1809">
        <f>DATEDIF(data[[#This Row],[join_date]],data[[#This Row],[buy_date]],"M")</f>
        <v>8</v>
      </c>
    </row>
    <row r="1810" spans="1:9" x14ac:dyDescent="0.25">
      <c r="A1810" t="s">
        <v>425</v>
      </c>
      <c r="B1810" t="s">
        <v>32</v>
      </c>
      <c r="C1810" s="1">
        <v>44819</v>
      </c>
      <c r="D1810" s="1">
        <v>44819</v>
      </c>
      <c r="E1810">
        <f>VLOOKUP(data[[#This Row],[id_campaign]],campaign[],4,FALSE)</f>
        <v>14</v>
      </c>
      <c r="F1810" t="str">
        <f>VLOOKUP(data[[#This Row],[id_campaign]],campaign[],2,FALSE)</f>
        <v>OwnsMotorcycle</v>
      </c>
      <c r="G1810" t="str">
        <f>VLOOKUP(data[[#This Row],[id_customer]],customer[],2,FALSE)</f>
        <v>Giorgia Ruckert</v>
      </c>
      <c r="H1810" t="str">
        <f>data[[#This Row],[id_customer]]&amp;data[[#This Row],[id_campaign]]</f>
        <v>C0096cam15</v>
      </c>
      <c r="I1810">
        <f>DATEDIF(data[[#This Row],[join_date]],data[[#This Row],[buy_date]],"M")</f>
        <v>0</v>
      </c>
    </row>
    <row r="1811" spans="1:9" x14ac:dyDescent="0.25">
      <c r="A1811" t="s">
        <v>425</v>
      </c>
      <c r="B1811" t="s">
        <v>32</v>
      </c>
      <c r="C1811" s="1">
        <v>44819</v>
      </c>
      <c r="D1811" s="1">
        <v>44864</v>
      </c>
      <c r="E1811">
        <f>VLOOKUP(data[[#This Row],[id_campaign]],campaign[],4,FALSE)</f>
        <v>14</v>
      </c>
      <c r="F1811" t="str">
        <f>VLOOKUP(data[[#This Row],[id_campaign]],campaign[],2,FALSE)</f>
        <v>OwnsMotorcycle</v>
      </c>
      <c r="G1811" t="str">
        <f>VLOOKUP(data[[#This Row],[id_customer]],customer[],2,FALSE)</f>
        <v>Giorgia Ruckert</v>
      </c>
      <c r="H1811" t="str">
        <f>data[[#This Row],[id_customer]]&amp;data[[#This Row],[id_campaign]]</f>
        <v>C0096cam15</v>
      </c>
      <c r="I1811">
        <f>DATEDIF(data[[#This Row],[join_date]],data[[#This Row],[buy_date]],"M")</f>
        <v>1</v>
      </c>
    </row>
    <row r="1812" spans="1:9" x14ac:dyDescent="0.25">
      <c r="A1812" t="s">
        <v>425</v>
      </c>
      <c r="B1812" t="s">
        <v>32</v>
      </c>
      <c r="C1812" s="1">
        <v>44819</v>
      </c>
      <c r="D1812" s="1">
        <v>44880</v>
      </c>
      <c r="E1812">
        <f>VLOOKUP(data[[#This Row],[id_campaign]],campaign[],4,FALSE)</f>
        <v>14</v>
      </c>
      <c r="F1812" t="str">
        <f>VLOOKUP(data[[#This Row],[id_campaign]],campaign[],2,FALSE)</f>
        <v>OwnsMotorcycle</v>
      </c>
      <c r="G1812" t="str">
        <f>VLOOKUP(data[[#This Row],[id_customer]],customer[],2,FALSE)</f>
        <v>Giorgia Ruckert</v>
      </c>
      <c r="H1812" t="str">
        <f>data[[#This Row],[id_customer]]&amp;data[[#This Row],[id_campaign]]</f>
        <v>C0096cam15</v>
      </c>
      <c r="I1812">
        <f>DATEDIF(data[[#This Row],[join_date]],data[[#This Row],[buy_date]],"M")</f>
        <v>2</v>
      </c>
    </row>
    <row r="1813" spans="1:9" x14ac:dyDescent="0.25">
      <c r="A1813" t="s">
        <v>425</v>
      </c>
      <c r="B1813" t="s">
        <v>32</v>
      </c>
      <c r="C1813" s="1">
        <v>44819</v>
      </c>
      <c r="D1813" s="1">
        <v>44920</v>
      </c>
      <c r="E1813">
        <f>VLOOKUP(data[[#This Row],[id_campaign]],campaign[],4,FALSE)</f>
        <v>14</v>
      </c>
      <c r="F1813" t="str">
        <f>VLOOKUP(data[[#This Row],[id_campaign]],campaign[],2,FALSE)</f>
        <v>OwnsMotorcycle</v>
      </c>
      <c r="G1813" t="str">
        <f>VLOOKUP(data[[#This Row],[id_customer]],customer[],2,FALSE)</f>
        <v>Giorgia Ruckert</v>
      </c>
      <c r="H1813" t="str">
        <f>data[[#This Row],[id_customer]]&amp;data[[#This Row],[id_campaign]]</f>
        <v>C0096cam15</v>
      </c>
      <c r="I1813">
        <f>DATEDIF(data[[#This Row],[join_date]],data[[#This Row],[buy_date]],"M")</f>
        <v>3</v>
      </c>
    </row>
    <row r="1814" spans="1:9" x14ac:dyDescent="0.25">
      <c r="A1814" t="s">
        <v>425</v>
      </c>
      <c r="B1814" t="s">
        <v>32</v>
      </c>
      <c r="C1814" s="1">
        <v>44819</v>
      </c>
      <c r="D1814" s="1">
        <v>44945</v>
      </c>
      <c r="E1814">
        <f>VLOOKUP(data[[#This Row],[id_campaign]],campaign[],4,FALSE)</f>
        <v>14</v>
      </c>
      <c r="F1814" t="str">
        <f>VLOOKUP(data[[#This Row],[id_campaign]],campaign[],2,FALSE)</f>
        <v>OwnsMotorcycle</v>
      </c>
      <c r="G1814" t="str">
        <f>VLOOKUP(data[[#This Row],[id_customer]],customer[],2,FALSE)</f>
        <v>Giorgia Ruckert</v>
      </c>
      <c r="H1814" t="str">
        <f>data[[#This Row],[id_customer]]&amp;data[[#This Row],[id_campaign]]</f>
        <v>C0096cam15</v>
      </c>
      <c r="I1814">
        <f>DATEDIF(data[[#This Row],[join_date]],data[[#This Row],[buy_date]],"M")</f>
        <v>4</v>
      </c>
    </row>
    <row r="1815" spans="1:9" x14ac:dyDescent="0.25">
      <c r="A1815" t="s">
        <v>425</v>
      </c>
      <c r="B1815" t="s">
        <v>32</v>
      </c>
      <c r="C1815" s="1">
        <v>44819</v>
      </c>
      <c r="D1815" s="1">
        <v>44982</v>
      </c>
      <c r="E1815">
        <f>VLOOKUP(data[[#This Row],[id_campaign]],campaign[],4,FALSE)</f>
        <v>14</v>
      </c>
      <c r="F1815" t="str">
        <f>VLOOKUP(data[[#This Row],[id_campaign]],campaign[],2,FALSE)</f>
        <v>OwnsMotorcycle</v>
      </c>
      <c r="G1815" t="str">
        <f>VLOOKUP(data[[#This Row],[id_customer]],customer[],2,FALSE)</f>
        <v>Giorgia Ruckert</v>
      </c>
      <c r="H1815" t="str">
        <f>data[[#This Row],[id_customer]]&amp;data[[#This Row],[id_campaign]]</f>
        <v>C0096cam15</v>
      </c>
      <c r="I1815">
        <f>DATEDIF(data[[#This Row],[join_date]],data[[#This Row],[buy_date]],"M")</f>
        <v>5</v>
      </c>
    </row>
    <row r="1816" spans="1:9" x14ac:dyDescent="0.25">
      <c r="A1816" t="s">
        <v>425</v>
      </c>
      <c r="B1816" t="s">
        <v>32</v>
      </c>
      <c r="C1816" s="1">
        <v>44819</v>
      </c>
      <c r="D1816" s="1">
        <v>45013</v>
      </c>
      <c r="E1816">
        <f>VLOOKUP(data[[#This Row],[id_campaign]],campaign[],4,FALSE)</f>
        <v>14</v>
      </c>
      <c r="F1816" t="str">
        <f>VLOOKUP(data[[#This Row],[id_campaign]],campaign[],2,FALSE)</f>
        <v>OwnsMotorcycle</v>
      </c>
      <c r="G1816" t="str">
        <f>VLOOKUP(data[[#This Row],[id_customer]],customer[],2,FALSE)</f>
        <v>Giorgia Ruckert</v>
      </c>
      <c r="H1816" t="str">
        <f>data[[#This Row],[id_customer]]&amp;data[[#This Row],[id_campaign]]</f>
        <v>C0096cam15</v>
      </c>
      <c r="I1816">
        <f>DATEDIF(data[[#This Row],[join_date]],data[[#This Row],[buy_date]],"M")</f>
        <v>6</v>
      </c>
    </row>
    <row r="1817" spans="1:9" x14ac:dyDescent="0.25">
      <c r="A1817" t="s">
        <v>425</v>
      </c>
      <c r="B1817" t="s">
        <v>32</v>
      </c>
      <c r="C1817" s="1">
        <v>44819</v>
      </c>
      <c r="D1817" s="1">
        <v>45039</v>
      </c>
      <c r="E1817">
        <f>VLOOKUP(data[[#This Row],[id_campaign]],campaign[],4,FALSE)</f>
        <v>14</v>
      </c>
      <c r="F1817" t="str">
        <f>VLOOKUP(data[[#This Row],[id_campaign]],campaign[],2,FALSE)</f>
        <v>OwnsMotorcycle</v>
      </c>
      <c r="G1817" t="str">
        <f>VLOOKUP(data[[#This Row],[id_customer]],customer[],2,FALSE)</f>
        <v>Giorgia Ruckert</v>
      </c>
      <c r="H1817" t="str">
        <f>data[[#This Row],[id_customer]]&amp;data[[#This Row],[id_campaign]]</f>
        <v>C0096cam15</v>
      </c>
      <c r="I1817">
        <f>DATEDIF(data[[#This Row],[join_date]],data[[#This Row],[buy_date]],"M")</f>
        <v>7</v>
      </c>
    </row>
    <row r="1818" spans="1:9" x14ac:dyDescent="0.25">
      <c r="A1818" t="s">
        <v>429</v>
      </c>
      <c r="B1818" t="s">
        <v>28</v>
      </c>
      <c r="C1818" s="1">
        <v>44938</v>
      </c>
      <c r="D1818" s="1">
        <v>44938</v>
      </c>
      <c r="E1818">
        <f>VLOOKUP(data[[#This Row],[id_campaign]],campaign[],4,FALSE)</f>
        <v>25</v>
      </c>
      <c r="F1818" t="str">
        <f>VLOOKUP(data[[#This Row],[id_campaign]],campaign[],2,FALSE)</f>
        <v>NewCellphoneUser</v>
      </c>
      <c r="G1818" t="str">
        <f>VLOOKUP(data[[#This Row],[id_customer]],customer[],2,FALSE)</f>
        <v>Lesly Ullyatt</v>
      </c>
      <c r="H1818" t="str">
        <f>data[[#This Row],[id_customer]]&amp;data[[#This Row],[id_campaign]]</f>
        <v>C0097cam13</v>
      </c>
      <c r="I1818">
        <f>DATEDIF(data[[#This Row],[join_date]],data[[#This Row],[buy_date]],"M")</f>
        <v>0</v>
      </c>
    </row>
    <row r="1819" spans="1:9" x14ac:dyDescent="0.25">
      <c r="A1819" t="s">
        <v>429</v>
      </c>
      <c r="B1819" t="s">
        <v>28</v>
      </c>
      <c r="C1819" s="1">
        <v>44938</v>
      </c>
      <c r="D1819" s="1">
        <v>44972</v>
      </c>
      <c r="E1819">
        <f>VLOOKUP(data[[#This Row],[id_campaign]],campaign[],4,FALSE)</f>
        <v>25</v>
      </c>
      <c r="F1819" t="str">
        <f>VLOOKUP(data[[#This Row],[id_campaign]],campaign[],2,FALSE)</f>
        <v>NewCellphoneUser</v>
      </c>
      <c r="G1819" t="str">
        <f>VLOOKUP(data[[#This Row],[id_customer]],customer[],2,FALSE)</f>
        <v>Lesly Ullyatt</v>
      </c>
      <c r="H1819" t="str">
        <f>data[[#This Row],[id_customer]]&amp;data[[#This Row],[id_campaign]]</f>
        <v>C0097cam13</v>
      </c>
      <c r="I1819">
        <f>DATEDIF(data[[#This Row],[join_date]],data[[#This Row],[buy_date]],"M")</f>
        <v>1</v>
      </c>
    </row>
    <row r="1820" spans="1:9" x14ac:dyDescent="0.25">
      <c r="A1820" t="s">
        <v>429</v>
      </c>
      <c r="B1820" t="s">
        <v>28</v>
      </c>
      <c r="C1820" s="1">
        <v>44938</v>
      </c>
      <c r="D1820" s="1">
        <v>44998</v>
      </c>
      <c r="E1820">
        <f>VLOOKUP(data[[#This Row],[id_campaign]],campaign[],4,FALSE)</f>
        <v>25</v>
      </c>
      <c r="F1820" t="str">
        <f>VLOOKUP(data[[#This Row],[id_campaign]],campaign[],2,FALSE)</f>
        <v>NewCellphoneUser</v>
      </c>
      <c r="G1820" t="str">
        <f>VLOOKUP(data[[#This Row],[id_customer]],customer[],2,FALSE)</f>
        <v>Lesly Ullyatt</v>
      </c>
      <c r="H1820" t="str">
        <f>data[[#This Row],[id_customer]]&amp;data[[#This Row],[id_campaign]]</f>
        <v>C0097cam13</v>
      </c>
      <c r="I1820">
        <f>DATEDIF(data[[#This Row],[join_date]],data[[#This Row],[buy_date]],"M")</f>
        <v>2</v>
      </c>
    </row>
    <row r="1821" spans="1:9" x14ac:dyDescent="0.25">
      <c r="A1821" t="s">
        <v>429</v>
      </c>
      <c r="B1821" t="s">
        <v>28</v>
      </c>
      <c r="C1821" s="1">
        <v>44938</v>
      </c>
      <c r="D1821" s="1">
        <v>45058</v>
      </c>
      <c r="E1821">
        <f>VLOOKUP(data[[#This Row],[id_campaign]],campaign[],4,FALSE)</f>
        <v>25</v>
      </c>
      <c r="F1821" t="str">
        <f>VLOOKUP(data[[#This Row],[id_campaign]],campaign[],2,FALSE)</f>
        <v>NewCellphoneUser</v>
      </c>
      <c r="G1821" t="str">
        <f>VLOOKUP(data[[#This Row],[id_customer]],customer[],2,FALSE)</f>
        <v>Lesly Ullyatt</v>
      </c>
      <c r="H1821" t="str">
        <f>data[[#This Row],[id_customer]]&amp;data[[#This Row],[id_campaign]]</f>
        <v>C0097cam13</v>
      </c>
      <c r="I1821">
        <f>DATEDIF(data[[#This Row],[join_date]],data[[#This Row],[buy_date]],"M")</f>
        <v>4</v>
      </c>
    </row>
    <row r="1822" spans="1:9" x14ac:dyDescent="0.25">
      <c r="A1822" t="s">
        <v>429</v>
      </c>
      <c r="B1822" t="s">
        <v>12</v>
      </c>
      <c r="C1822" s="1">
        <v>45014</v>
      </c>
      <c r="D1822" s="1">
        <v>45014</v>
      </c>
      <c r="E1822">
        <f>VLOOKUP(data[[#This Row],[id_campaign]],campaign[],4,FALSE)</f>
        <v>22</v>
      </c>
      <c r="F1822" t="str">
        <f>VLOOKUP(data[[#This Row],[id_campaign]],campaign[],2,FALSE)</f>
        <v>RVOwner</v>
      </c>
      <c r="G1822" t="str">
        <f>VLOOKUP(data[[#This Row],[id_customer]],customer[],2,FALSE)</f>
        <v>Lesly Ullyatt</v>
      </c>
      <c r="H1822" t="str">
        <f>data[[#This Row],[id_customer]]&amp;data[[#This Row],[id_campaign]]</f>
        <v>C0097cam05</v>
      </c>
      <c r="I1822">
        <f>DATEDIF(data[[#This Row],[join_date]],data[[#This Row],[buy_date]],"M")</f>
        <v>0</v>
      </c>
    </row>
    <row r="1823" spans="1:9" x14ac:dyDescent="0.25">
      <c r="A1823" t="s">
        <v>429</v>
      </c>
      <c r="B1823" t="s">
        <v>12</v>
      </c>
      <c r="C1823" s="1">
        <v>45014</v>
      </c>
      <c r="D1823" s="1">
        <v>45077</v>
      </c>
      <c r="E1823">
        <f>VLOOKUP(data[[#This Row],[id_campaign]],campaign[],4,FALSE)</f>
        <v>22</v>
      </c>
      <c r="F1823" t="str">
        <f>VLOOKUP(data[[#This Row],[id_campaign]],campaign[],2,FALSE)</f>
        <v>RVOwner</v>
      </c>
      <c r="G1823" t="str">
        <f>VLOOKUP(data[[#This Row],[id_customer]],customer[],2,FALSE)</f>
        <v>Lesly Ullyatt</v>
      </c>
      <c r="H1823" t="str">
        <f>data[[#This Row],[id_customer]]&amp;data[[#This Row],[id_campaign]]</f>
        <v>C0097cam05</v>
      </c>
      <c r="I1823">
        <f>DATEDIF(data[[#This Row],[join_date]],data[[#This Row],[buy_date]],"M")</f>
        <v>2</v>
      </c>
    </row>
    <row r="1824" spans="1:9" x14ac:dyDescent="0.25">
      <c r="A1824" t="s">
        <v>429</v>
      </c>
      <c r="B1824" t="s">
        <v>12</v>
      </c>
      <c r="C1824" s="1">
        <v>45014</v>
      </c>
      <c r="D1824" s="1">
        <v>45089</v>
      </c>
      <c r="E1824">
        <f>VLOOKUP(data[[#This Row],[id_campaign]],campaign[],4,FALSE)</f>
        <v>22</v>
      </c>
      <c r="F1824" t="str">
        <f>VLOOKUP(data[[#This Row],[id_campaign]],campaign[],2,FALSE)</f>
        <v>RVOwner</v>
      </c>
      <c r="G1824" t="str">
        <f>VLOOKUP(data[[#This Row],[id_customer]],customer[],2,FALSE)</f>
        <v>Lesly Ullyatt</v>
      </c>
      <c r="H1824" t="str">
        <f>data[[#This Row],[id_customer]]&amp;data[[#This Row],[id_campaign]]</f>
        <v>C0097cam05</v>
      </c>
      <c r="I1824">
        <f>DATEDIF(data[[#This Row],[join_date]],data[[#This Row],[buy_date]],"M")</f>
        <v>2</v>
      </c>
    </row>
    <row r="1825" spans="1:9" x14ac:dyDescent="0.25">
      <c r="A1825" t="s">
        <v>429</v>
      </c>
      <c r="B1825" t="s">
        <v>34</v>
      </c>
      <c r="C1825" s="1">
        <v>45041</v>
      </c>
      <c r="D1825" s="1">
        <v>45041</v>
      </c>
      <c r="E1825">
        <f>VLOOKUP(data[[#This Row],[id_campaign]],campaign[],4,FALSE)</f>
        <v>16</v>
      </c>
      <c r="F1825" t="str">
        <f>VLOOKUP(data[[#This Row],[id_campaign]],campaign[],2,FALSE)</f>
        <v>MadeCallToRetentionTeam</v>
      </c>
      <c r="G1825" t="str">
        <f>VLOOKUP(data[[#This Row],[id_customer]],customer[],2,FALSE)</f>
        <v>Lesly Ullyatt</v>
      </c>
      <c r="H1825" t="str">
        <f>data[[#This Row],[id_customer]]&amp;data[[#This Row],[id_campaign]]</f>
        <v>C0097cam16</v>
      </c>
      <c r="I1825">
        <f>DATEDIF(data[[#This Row],[join_date]],data[[#This Row],[buy_date]],"M")</f>
        <v>0</v>
      </c>
    </row>
    <row r="1826" spans="1:9" x14ac:dyDescent="0.25">
      <c r="A1826" t="s">
        <v>429</v>
      </c>
      <c r="B1826" t="s">
        <v>34</v>
      </c>
      <c r="C1826" s="1">
        <v>45041</v>
      </c>
      <c r="D1826" s="1">
        <v>45077</v>
      </c>
      <c r="E1826">
        <f>VLOOKUP(data[[#This Row],[id_campaign]],campaign[],4,FALSE)</f>
        <v>16</v>
      </c>
      <c r="F1826" t="str">
        <f>VLOOKUP(data[[#This Row],[id_campaign]],campaign[],2,FALSE)</f>
        <v>MadeCallToRetentionTeam</v>
      </c>
      <c r="G1826" t="str">
        <f>VLOOKUP(data[[#This Row],[id_customer]],customer[],2,FALSE)</f>
        <v>Lesly Ullyatt</v>
      </c>
      <c r="H1826" t="str">
        <f>data[[#This Row],[id_customer]]&amp;data[[#This Row],[id_campaign]]</f>
        <v>C0097cam16</v>
      </c>
      <c r="I1826">
        <f>DATEDIF(data[[#This Row],[join_date]],data[[#This Row],[buy_date]],"M")</f>
        <v>1</v>
      </c>
    </row>
    <row r="1827" spans="1:9" x14ac:dyDescent="0.25">
      <c r="A1827" t="s">
        <v>429</v>
      </c>
      <c r="B1827" t="s">
        <v>34</v>
      </c>
      <c r="C1827" s="1">
        <v>45041</v>
      </c>
      <c r="D1827" s="1">
        <v>45086</v>
      </c>
      <c r="E1827">
        <f>VLOOKUP(data[[#This Row],[id_campaign]],campaign[],4,FALSE)</f>
        <v>16</v>
      </c>
      <c r="F1827" t="str">
        <f>VLOOKUP(data[[#This Row],[id_campaign]],campaign[],2,FALSE)</f>
        <v>MadeCallToRetentionTeam</v>
      </c>
      <c r="G1827" t="str">
        <f>VLOOKUP(data[[#This Row],[id_customer]],customer[],2,FALSE)</f>
        <v>Lesly Ullyatt</v>
      </c>
      <c r="H1827" t="str">
        <f>data[[#This Row],[id_customer]]&amp;data[[#This Row],[id_campaign]]</f>
        <v>C0097cam16</v>
      </c>
      <c r="I1827">
        <f>DATEDIF(data[[#This Row],[join_date]],data[[#This Row],[buy_date]],"M")</f>
        <v>1</v>
      </c>
    </row>
    <row r="1828" spans="1:9" x14ac:dyDescent="0.25">
      <c r="A1828" t="s">
        <v>433</v>
      </c>
      <c r="B1828" t="s">
        <v>28</v>
      </c>
      <c r="C1828" s="1">
        <v>44667</v>
      </c>
      <c r="D1828" s="1">
        <v>44667</v>
      </c>
      <c r="E1828">
        <f>VLOOKUP(data[[#This Row],[id_campaign]],campaign[],4,FALSE)</f>
        <v>25</v>
      </c>
      <c r="F1828" t="str">
        <f>VLOOKUP(data[[#This Row],[id_campaign]],campaign[],2,FALSE)</f>
        <v>NewCellphoneUser</v>
      </c>
      <c r="G1828" t="str">
        <f>VLOOKUP(data[[#This Row],[id_customer]],customer[],2,FALSE)</f>
        <v>Maia Olesen</v>
      </c>
      <c r="H1828" t="str">
        <f>data[[#This Row],[id_customer]]&amp;data[[#This Row],[id_campaign]]</f>
        <v>C0098cam13</v>
      </c>
      <c r="I1828">
        <f>DATEDIF(data[[#This Row],[join_date]],data[[#This Row],[buy_date]],"M")</f>
        <v>0</v>
      </c>
    </row>
    <row r="1829" spans="1:9" x14ac:dyDescent="0.25">
      <c r="A1829" t="s">
        <v>433</v>
      </c>
      <c r="B1829" t="s">
        <v>28</v>
      </c>
      <c r="C1829" s="1">
        <v>44667</v>
      </c>
      <c r="D1829" s="1">
        <v>44705</v>
      </c>
      <c r="E1829">
        <f>VLOOKUP(data[[#This Row],[id_campaign]],campaign[],4,FALSE)</f>
        <v>25</v>
      </c>
      <c r="F1829" t="str">
        <f>VLOOKUP(data[[#This Row],[id_campaign]],campaign[],2,FALSE)</f>
        <v>NewCellphoneUser</v>
      </c>
      <c r="G1829" t="str">
        <f>VLOOKUP(data[[#This Row],[id_customer]],customer[],2,FALSE)</f>
        <v>Maia Olesen</v>
      </c>
      <c r="H1829" t="str">
        <f>data[[#This Row],[id_customer]]&amp;data[[#This Row],[id_campaign]]</f>
        <v>C0098cam13</v>
      </c>
      <c r="I1829">
        <f>DATEDIF(data[[#This Row],[join_date]],data[[#This Row],[buy_date]],"M")</f>
        <v>1</v>
      </c>
    </row>
    <row r="1830" spans="1:9" x14ac:dyDescent="0.25">
      <c r="A1830" t="s">
        <v>433</v>
      </c>
      <c r="B1830" t="s">
        <v>28</v>
      </c>
      <c r="C1830" s="1">
        <v>44667</v>
      </c>
      <c r="D1830" s="1">
        <v>44736</v>
      </c>
      <c r="E1830">
        <f>VLOOKUP(data[[#This Row],[id_campaign]],campaign[],4,FALSE)</f>
        <v>25</v>
      </c>
      <c r="F1830" t="str">
        <f>VLOOKUP(data[[#This Row],[id_campaign]],campaign[],2,FALSE)</f>
        <v>NewCellphoneUser</v>
      </c>
      <c r="G1830" t="str">
        <f>VLOOKUP(data[[#This Row],[id_customer]],customer[],2,FALSE)</f>
        <v>Maia Olesen</v>
      </c>
      <c r="H1830" t="str">
        <f>data[[#This Row],[id_customer]]&amp;data[[#This Row],[id_campaign]]</f>
        <v>C0098cam13</v>
      </c>
      <c r="I1830">
        <f>DATEDIF(data[[#This Row],[join_date]],data[[#This Row],[buy_date]],"M")</f>
        <v>2</v>
      </c>
    </row>
    <row r="1831" spans="1:9" x14ac:dyDescent="0.25">
      <c r="A1831" t="s">
        <v>433</v>
      </c>
      <c r="B1831" t="s">
        <v>28</v>
      </c>
      <c r="C1831" s="1">
        <v>44667</v>
      </c>
      <c r="D1831" s="1">
        <v>44770</v>
      </c>
      <c r="E1831">
        <f>VLOOKUP(data[[#This Row],[id_campaign]],campaign[],4,FALSE)</f>
        <v>25</v>
      </c>
      <c r="F1831" t="str">
        <f>VLOOKUP(data[[#This Row],[id_campaign]],campaign[],2,FALSE)</f>
        <v>NewCellphoneUser</v>
      </c>
      <c r="G1831" t="str">
        <f>VLOOKUP(data[[#This Row],[id_customer]],customer[],2,FALSE)</f>
        <v>Maia Olesen</v>
      </c>
      <c r="H1831" t="str">
        <f>data[[#This Row],[id_customer]]&amp;data[[#This Row],[id_campaign]]</f>
        <v>C0098cam13</v>
      </c>
      <c r="I1831">
        <f>DATEDIF(data[[#This Row],[join_date]],data[[#This Row],[buy_date]],"M")</f>
        <v>3</v>
      </c>
    </row>
    <row r="1832" spans="1:9" x14ac:dyDescent="0.25">
      <c r="A1832" t="s">
        <v>433</v>
      </c>
      <c r="B1832" t="s">
        <v>28</v>
      </c>
      <c r="C1832" s="1">
        <v>44667</v>
      </c>
      <c r="D1832" s="1">
        <v>44799</v>
      </c>
      <c r="E1832">
        <f>VLOOKUP(data[[#This Row],[id_campaign]],campaign[],4,FALSE)</f>
        <v>25</v>
      </c>
      <c r="F1832" t="str">
        <f>VLOOKUP(data[[#This Row],[id_campaign]],campaign[],2,FALSE)</f>
        <v>NewCellphoneUser</v>
      </c>
      <c r="G1832" t="str">
        <f>VLOOKUP(data[[#This Row],[id_customer]],customer[],2,FALSE)</f>
        <v>Maia Olesen</v>
      </c>
      <c r="H1832" t="str">
        <f>data[[#This Row],[id_customer]]&amp;data[[#This Row],[id_campaign]]</f>
        <v>C0098cam13</v>
      </c>
      <c r="I1832">
        <f>DATEDIF(data[[#This Row],[join_date]],data[[#This Row],[buy_date]],"M")</f>
        <v>4</v>
      </c>
    </row>
    <row r="1833" spans="1:9" x14ac:dyDescent="0.25">
      <c r="A1833" t="s">
        <v>433</v>
      </c>
      <c r="B1833" t="s">
        <v>28</v>
      </c>
      <c r="C1833" s="1">
        <v>44667</v>
      </c>
      <c r="D1833" s="1">
        <v>44856</v>
      </c>
      <c r="E1833">
        <f>VLOOKUP(data[[#This Row],[id_campaign]],campaign[],4,FALSE)</f>
        <v>25</v>
      </c>
      <c r="F1833" t="str">
        <f>VLOOKUP(data[[#This Row],[id_campaign]],campaign[],2,FALSE)</f>
        <v>NewCellphoneUser</v>
      </c>
      <c r="G1833" t="str">
        <f>VLOOKUP(data[[#This Row],[id_customer]],customer[],2,FALSE)</f>
        <v>Maia Olesen</v>
      </c>
      <c r="H1833" t="str">
        <f>data[[#This Row],[id_customer]]&amp;data[[#This Row],[id_campaign]]</f>
        <v>C0098cam13</v>
      </c>
      <c r="I1833">
        <f>DATEDIF(data[[#This Row],[join_date]],data[[#This Row],[buy_date]],"M")</f>
        <v>6</v>
      </c>
    </row>
    <row r="1834" spans="1:9" x14ac:dyDescent="0.25">
      <c r="A1834" t="s">
        <v>433</v>
      </c>
      <c r="B1834" t="s">
        <v>28</v>
      </c>
      <c r="C1834" s="1">
        <v>44667</v>
      </c>
      <c r="D1834" s="1">
        <v>44887</v>
      </c>
      <c r="E1834">
        <f>VLOOKUP(data[[#This Row],[id_campaign]],campaign[],4,FALSE)</f>
        <v>25</v>
      </c>
      <c r="F1834" t="str">
        <f>VLOOKUP(data[[#This Row],[id_campaign]],campaign[],2,FALSE)</f>
        <v>NewCellphoneUser</v>
      </c>
      <c r="G1834" t="str">
        <f>VLOOKUP(data[[#This Row],[id_customer]],customer[],2,FALSE)</f>
        <v>Maia Olesen</v>
      </c>
      <c r="H1834" t="str">
        <f>data[[#This Row],[id_customer]]&amp;data[[#This Row],[id_campaign]]</f>
        <v>C0098cam13</v>
      </c>
      <c r="I1834">
        <f>DATEDIF(data[[#This Row],[join_date]],data[[#This Row],[buy_date]],"M")</f>
        <v>7</v>
      </c>
    </row>
    <row r="1835" spans="1:9" x14ac:dyDescent="0.25">
      <c r="A1835" t="s">
        <v>433</v>
      </c>
      <c r="B1835" t="s">
        <v>28</v>
      </c>
      <c r="C1835" s="1">
        <v>44667</v>
      </c>
      <c r="D1835" s="1">
        <v>44911</v>
      </c>
      <c r="E1835">
        <f>VLOOKUP(data[[#This Row],[id_campaign]],campaign[],4,FALSE)</f>
        <v>25</v>
      </c>
      <c r="F1835" t="str">
        <f>VLOOKUP(data[[#This Row],[id_campaign]],campaign[],2,FALSE)</f>
        <v>NewCellphoneUser</v>
      </c>
      <c r="G1835" t="str">
        <f>VLOOKUP(data[[#This Row],[id_customer]],customer[],2,FALSE)</f>
        <v>Maia Olesen</v>
      </c>
      <c r="H1835" t="str">
        <f>data[[#This Row],[id_customer]]&amp;data[[#This Row],[id_campaign]]</f>
        <v>C0098cam13</v>
      </c>
      <c r="I1835">
        <f>DATEDIF(data[[#This Row],[join_date]],data[[#This Row],[buy_date]],"M")</f>
        <v>8</v>
      </c>
    </row>
    <row r="1836" spans="1:9" x14ac:dyDescent="0.25">
      <c r="A1836" t="s">
        <v>433</v>
      </c>
      <c r="B1836" t="s">
        <v>28</v>
      </c>
      <c r="C1836" s="1">
        <v>44667</v>
      </c>
      <c r="D1836" s="1">
        <v>44951</v>
      </c>
      <c r="E1836">
        <f>VLOOKUP(data[[#This Row],[id_campaign]],campaign[],4,FALSE)</f>
        <v>25</v>
      </c>
      <c r="F1836" t="str">
        <f>VLOOKUP(data[[#This Row],[id_campaign]],campaign[],2,FALSE)</f>
        <v>NewCellphoneUser</v>
      </c>
      <c r="G1836" t="str">
        <f>VLOOKUP(data[[#This Row],[id_customer]],customer[],2,FALSE)</f>
        <v>Maia Olesen</v>
      </c>
      <c r="H1836" t="str">
        <f>data[[#This Row],[id_customer]]&amp;data[[#This Row],[id_campaign]]</f>
        <v>C0098cam13</v>
      </c>
      <c r="I1836">
        <f>DATEDIF(data[[#This Row],[join_date]],data[[#This Row],[buy_date]],"M")</f>
        <v>9</v>
      </c>
    </row>
    <row r="1837" spans="1:9" x14ac:dyDescent="0.25">
      <c r="A1837" t="s">
        <v>433</v>
      </c>
      <c r="B1837" t="s">
        <v>28</v>
      </c>
      <c r="C1837" s="1">
        <v>44667</v>
      </c>
      <c r="D1837" s="1">
        <v>44973</v>
      </c>
      <c r="E1837">
        <f>VLOOKUP(data[[#This Row],[id_campaign]],campaign[],4,FALSE)</f>
        <v>25</v>
      </c>
      <c r="F1837" t="str">
        <f>VLOOKUP(data[[#This Row],[id_campaign]],campaign[],2,FALSE)</f>
        <v>NewCellphoneUser</v>
      </c>
      <c r="G1837" t="str">
        <f>VLOOKUP(data[[#This Row],[id_customer]],customer[],2,FALSE)</f>
        <v>Maia Olesen</v>
      </c>
      <c r="H1837" t="str">
        <f>data[[#This Row],[id_customer]]&amp;data[[#This Row],[id_campaign]]</f>
        <v>C0098cam13</v>
      </c>
      <c r="I1837">
        <f>DATEDIF(data[[#This Row],[join_date]],data[[#This Row],[buy_date]],"M")</f>
        <v>10</v>
      </c>
    </row>
    <row r="1838" spans="1:9" x14ac:dyDescent="0.25">
      <c r="A1838" t="s">
        <v>433</v>
      </c>
      <c r="B1838" t="s">
        <v>28</v>
      </c>
      <c r="C1838" s="1">
        <v>44667</v>
      </c>
      <c r="D1838" s="1">
        <v>45013</v>
      </c>
      <c r="E1838">
        <f>VLOOKUP(data[[#This Row],[id_campaign]],campaign[],4,FALSE)</f>
        <v>25</v>
      </c>
      <c r="F1838" t="str">
        <f>VLOOKUP(data[[#This Row],[id_campaign]],campaign[],2,FALSE)</f>
        <v>NewCellphoneUser</v>
      </c>
      <c r="G1838" t="str">
        <f>VLOOKUP(data[[#This Row],[id_customer]],customer[],2,FALSE)</f>
        <v>Maia Olesen</v>
      </c>
      <c r="H1838" t="str">
        <f>data[[#This Row],[id_customer]]&amp;data[[#This Row],[id_campaign]]</f>
        <v>C0098cam13</v>
      </c>
      <c r="I1838">
        <f>DATEDIF(data[[#This Row],[join_date]],data[[#This Row],[buy_date]],"M")</f>
        <v>11</v>
      </c>
    </row>
    <row r="1839" spans="1:9" x14ac:dyDescent="0.25">
      <c r="A1839" t="s">
        <v>433</v>
      </c>
      <c r="B1839" t="s">
        <v>28</v>
      </c>
      <c r="C1839" s="1">
        <v>44667</v>
      </c>
      <c r="D1839" s="1">
        <v>45035</v>
      </c>
      <c r="E1839">
        <f>VLOOKUP(data[[#This Row],[id_campaign]],campaign[],4,FALSE)</f>
        <v>25</v>
      </c>
      <c r="F1839" t="str">
        <f>VLOOKUP(data[[#This Row],[id_campaign]],campaign[],2,FALSE)</f>
        <v>NewCellphoneUser</v>
      </c>
      <c r="G1839" t="str">
        <f>VLOOKUP(data[[#This Row],[id_customer]],customer[],2,FALSE)</f>
        <v>Maia Olesen</v>
      </c>
      <c r="H1839" t="str">
        <f>data[[#This Row],[id_customer]]&amp;data[[#This Row],[id_campaign]]</f>
        <v>C0098cam13</v>
      </c>
      <c r="I1839">
        <f>DATEDIF(data[[#This Row],[join_date]],data[[#This Row],[buy_date]],"M")</f>
        <v>12</v>
      </c>
    </row>
    <row r="1840" spans="1:9" x14ac:dyDescent="0.25">
      <c r="A1840" t="s">
        <v>433</v>
      </c>
      <c r="B1840" t="s">
        <v>28</v>
      </c>
      <c r="C1840" s="1">
        <v>44667</v>
      </c>
      <c r="D1840" s="1">
        <v>45062</v>
      </c>
      <c r="E1840">
        <f>VLOOKUP(data[[#This Row],[id_campaign]],campaign[],4,FALSE)</f>
        <v>25</v>
      </c>
      <c r="F1840" t="str">
        <f>VLOOKUP(data[[#This Row],[id_campaign]],campaign[],2,FALSE)</f>
        <v>NewCellphoneUser</v>
      </c>
      <c r="G1840" t="str">
        <f>VLOOKUP(data[[#This Row],[id_customer]],customer[],2,FALSE)</f>
        <v>Maia Olesen</v>
      </c>
      <c r="H1840" t="str">
        <f>data[[#This Row],[id_customer]]&amp;data[[#This Row],[id_campaign]]</f>
        <v>C0098cam13</v>
      </c>
      <c r="I1840">
        <f>DATEDIF(data[[#This Row],[join_date]],data[[#This Row],[buy_date]],"M")</f>
        <v>13</v>
      </c>
    </row>
    <row r="1841" spans="1:9" x14ac:dyDescent="0.25">
      <c r="A1841" t="s">
        <v>433</v>
      </c>
      <c r="B1841" t="s">
        <v>14</v>
      </c>
      <c r="C1841" s="1">
        <v>44679</v>
      </c>
      <c r="D1841" s="1">
        <v>44679</v>
      </c>
      <c r="E1841">
        <f>VLOOKUP(data[[#This Row],[id_campaign]],campaign[],4,FALSE)</f>
        <v>13</v>
      </c>
      <c r="F1841" t="str">
        <f>VLOOKUP(data[[#This Row],[id_campaign]],campaign[],2,FALSE)</f>
        <v>Homeownership</v>
      </c>
      <c r="G1841" t="str">
        <f>VLOOKUP(data[[#This Row],[id_customer]],customer[],2,FALSE)</f>
        <v>Maia Olesen</v>
      </c>
      <c r="H1841" t="str">
        <f>data[[#This Row],[id_customer]]&amp;data[[#This Row],[id_campaign]]</f>
        <v>C0098cam06</v>
      </c>
      <c r="I1841">
        <f>DATEDIF(data[[#This Row],[join_date]],data[[#This Row],[buy_date]],"M")</f>
        <v>0</v>
      </c>
    </row>
    <row r="1842" spans="1:9" x14ac:dyDescent="0.25">
      <c r="A1842" t="s">
        <v>433</v>
      </c>
      <c r="B1842" t="s">
        <v>14</v>
      </c>
      <c r="C1842" s="1">
        <v>44679</v>
      </c>
      <c r="D1842" s="1">
        <v>44785</v>
      </c>
      <c r="E1842">
        <f>VLOOKUP(data[[#This Row],[id_campaign]],campaign[],4,FALSE)</f>
        <v>13</v>
      </c>
      <c r="F1842" t="str">
        <f>VLOOKUP(data[[#This Row],[id_campaign]],campaign[],2,FALSE)</f>
        <v>Homeownership</v>
      </c>
      <c r="G1842" t="str">
        <f>VLOOKUP(data[[#This Row],[id_customer]],customer[],2,FALSE)</f>
        <v>Maia Olesen</v>
      </c>
      <c r="H1842" t="str">
        <f>data[[#This Row],[id_customer]]&amp;data[[#This Row],[id_campaign]]</f>
        <v>C0098cam06</v>
      </c>
      <c r="I1842">
        <f>DATEDIF(data[[#This Row],[join_date]],data[[#This Row],[buy_date]],"M")</f>
        <v>3</v>
      </c>
    </row>
    <row r="1843" spans="1:9" x14ac:dyDescent="0.25">
      <c r="A1843" t="s">
        <v>433</v>
      </c>
      <c r="B1843" t="s">
        <v>14</v>
      </c>
      <c r="C1843" s="1">
        <v>44679</v>
      </c>
      <c r="D1843" s="1">
        <v>44814</v>
      </c>
      <c r="E1843">
        <f>VLOOKUP(data[[#This Row],[id_campaign]],campaign[],4,FALSE)</f>
        <v>13</v>
      </c>
      <c r="F1843" t="str">
        <f>VLOOKUP(data[[#This Row],[id_campaign]],campaign[],2,FALSE)</f>
        <v>Homeownership</v>
      </c>
      <c r="G1843" t="str">
        <f>VLOOKUP(data[[#This Row],[id_customer]],customer[],2,FALSE)</f>
        <v>Maia Olesen</v>
      </c>
      <c r="H1843" t="str">
        <f>data[[#This Row],[id_customer]]&amp;data[[#This Row],[id_campaign]]</f>
        <v>C0098cam06</v>
      </c>
      <c r="I1843">
        <f>DATEDIF(data[[#This Row],[join_date]],data[[#This Row],[buy_date]],"M")</f>
        <v>4</v>
      </c>
    </row>
    <row r="1844" spans="1:9" x14ac:dyDescent="0.25">
      <c r="A1844" t="s">
        <v>433</v>
      </c>
      <c r="B1844" t="s">
        <v>14</v>
      </c>
      <c r="C1844" s="1">
        <v>44679</v>
      </c>
      <c r="D1844" s="1">
        <v>44837</v>
      </c>
      <c r="E1844">
        <f>VLOOKUP(data[[#This Row],[id_campaign]],campaign[],4,FALSE)</f>
        <v>13</v>
      </c>
      <c r="F1844" t="str">
        <f>VLOOKUP(data[[#This Row],[id_campaign]],campaign[],2,FALSE)</f>
        <v>Homeownership</v>
      </c>
      <c r="G1844" t="str">
        <f>VLOOKUP(data[[#This Row],[id_customer]],customer[],2,FALSE)</f>
        <v>Maia Olesen</v>
      </c>
      <c r="H1844" t="str">
        <f>data[[#This Row],[id_customer]]&amp;data[[#This Row],[id_campaign]]</f>
        <v>C0098cam06</v>
      </c>
      <c r="I1844">
        <f>DATEDIF(data[[#This Row],[join_date]],data[[#This Row],[buy_date]],"M")</f>
        <v>5</v>
      </c>
    </row>
    <row r="1845" spans="1:9" x14ac:dyDescent="0.25">
      <c r="A1845" t="s">
        <v>433</v>
      </c>
      <c r="B1845" t="s">
        <v>14</v>
      </c>
      <c r="C1845" s="1">
        <v>44679</v>
      </c>
      <c r="D1845" s="1">
        <v>44868</v>
      </c>
      <c r="E1845">
        <f>VLOOKUP(data[[#This Row],[id_campaign]],campaign[],4,FALSE)</f>
        <v>13</v>
      </c>
      <c r="F1845" t="str">
        <f>VLOOKUP(data[[#This Row],[id_campaign]],campaign[],2,FALSE)</f>
        <v>Homeownership</v>
      </c>
      <c r="G1845" t="str">
        <f>VLOOKUP(data[[#This Row],[id_customer]],customer[],2,FALSE)</f>
        <v>Maia Olesen</v>
      </c>
      <c r="H1845" t="str">
        <f>data[[#This Row],[id_customer]]&amp;data[[#This Row],[id_campaign]]</f>
        <v>C0098cam06</v>
      </c>
      <c r="I1845">
        <f>DATEDIF(data[[#This Row],[join_date]],data[[#This Row],[buy_date]],"M")</f>
        <v>6</v>
      </c>
    </row>
    <row r="1846" spans="1:9" x14ac:dyDescent="0.25">
      <c r="A1846" t="s">
        <v>433</v>
      </c>
      <c r="B1846" t="s">
        <v>14</v>
      </c>
      <c r="C1846" s="1">
        <v>44679</v>
      </c>
      <c r="D1846" s="1">
        <v>44961</v>
      </c>
      <c r="E1846">
        <f>VLOOKUP(data[[#This Row],[id_campaign]],campaign[],4,FALSE)</f>
        <v>13</v>
      </c>
      <c r="F1846" t="str">
        <f>VLOOKUP(data[[#This Row],[id_campaign]],campaign[],2,FALSE)</f>
        <v>Homeownership</v>
      </c>
      <c r="G1846" t="str">
        <f>VLOOKUP(data[[#This Row],[id_customer]],customer[],2,FALSE)</f>
        <v>Maia Olesen</v>
      </c>
      <c r="H1846" t="str">
        <f>data[[#This Row],[id_customer]]&amp;data[[#This Row],[id_campaign]]</f>
        <v>C0098cam06</v>
      </c>
      <c r="I1846">
        <f>DATEDIF(data[[#This Row],[join_date]],data[[#This Row],[buy_date]],"M")</f>
        <v>9</v>
      </c>
    </row>
    <row r="1847" spans="1:9" x14ac:dyDescent="0.25">
      <c r="A1847" t="s">
        <v>433</v>
      </c>
      <c r="B1847" t="s">
        <v>14</v>
      </c>
      <c r="C1847" s="1">
        <v>44679</v>
      </c>
      <c r="D1847" s="1">
        <v>45024</v>
      </c>
      <c r="E1847">
        <f>VLOOKUP(data[[#This Row],[id_campaign]],campaign[],4,FALSE)</f>
        <v>13</v>
      </c>
      <c r="F1847" t="str">
        <f>VLOOKUP(data[[#This Row],[id_campaign]],campaign[],2,FALSE)</f>
        <v>Homeownership</v>
      </c>
      <c r="G1847" t="str">
        <f>VLOOKUP(data[[#This Row],[id_customer]],customer[],2,FALSE)</f>
        <v>Maia Olesen</v>
      </c>
      <c r="H1847" t="str">
        <f>data[[#This Row],[id_customer]]&amp;data[[#This Row],[id_campaign]]</f>
        <v>C0098cam06</v>
      </c>
      <c r="I1847">
        <f>DATEDIF(data[[#This Row],[join_date]],data[[#This Row],[buy_date]],"M")</f>
        <v>11</v>
      </c>
    </row>
    <row r="1848" spans="1:9" x14ac:dyDescent="0.25">
      <c r="A1848" t="s">
        <v>433</v>
      </c>
      <c r="B1848" t="s">
        <v>16</v>
      </c>
      <c r="C1848" s="1">
        <v>44788</v>
      </c>
      <c r="D1848" s="1">
        <v>44788</v>
      </c>
      <c r="E1848">
        <f>VLOOKUP(data[[#This Row],[id_campaign]],campaign[],4,FALSE)</f>
        <v>25</v>
      </c>
      <c r="F1848" t="str">
        <f>VLOOKUP(data[[#This Row],[id_campaign]],campaign[],2,FALSE)</f>
        <v>BuysViaMailOrder</v>
      </c>
      <c r="G1848" t="str">
        <f>VLOOKUP(data[[#This Row],[id_customer]],customer[],2,FALSE)</f>
        <v>Maia Olesen</v>
      </c>
      <c r="H1848" t="str">
        <f>data[[#This Row],[id_customer]]&amp;data[[#This Row],[id_campaign]]</f>
        <v>C0098cam07</v>
      </c>
      <c r="I1848">
        <f>DATEDIF(data[[#This Row],[join_date]],data[[#This Row],[buy_date]],"M")</f>
        <v>0</v>
      </c>
    </row>
    <row r="1849" spans="1:9" x14ac:dyDescent="0.25">
      <c r="A1849" t="s">
        <v>433</v>
      </c>
      <c r="B1849" t="s">
        <v>16</v>
      </c>
      <c r="C1849" s="1">
        <v>44788</v>
      </c>
      <c r="D1849" s="1">
        <v>44823</v>
      </c>
      <c r="E1849">
        <f>VLOOKUP(data[[#This Row],[id_campaign]],campaign[],4,FALSE)</f>
        <v>25</v>
      </c>
      <c r="F1849" t="str">
        <f>VLOOKUP(data[[#This Row],[id_campaign]],campaign[],2,FALSE)</f>
        <v>BuysViaMailOrder</v>
      </c>
      <c r="G1849" t="str">
        <f>VLOOKUP(data[[#This Row],[id_customer]],customer[],2,FALSE)</f>
        <v>Maia Olesen</v>
      </c>
      <c r="H1849" t="str">
        <f>data[[#This Row],[id_customer]]&amp;data[[#This Row],[id_campaign]]</f>
        <v>C0098cam07</v>
      </c>
      <c r="I1849">
        <f>DATEDIF(data[[#This Row],[join_date]],data[[#This Row],[buy_date]],"M")</f>
        <v>1</v>
      </c>
    </row>
    <row r="1850" spans="1:9" x14ac:dyDescent="0.25">
      <c r="A1850" t="s">
        <v>433</v>
      </c>
      <c r="B1850" t="s">
        <v>16</v>
      </c>
      <c r="C1850" s="1">
        <v>44788</v>
      </c>
      <c r="D1850" s="1">
        <v>44858</v>
      </c>
      <c r="E1850">
        <f>VLOOKUP(data[[#This Row],[id_campaign]],campaign[],4,FALSE)</f>
        <v>25</v>
      </c>
      <c r="F1850" t="str">
        <f>VLOOKUP(data[[#This Row],[id_campaign]],campaign[],2,FALSE)</f>
        <v>BuysViaMailOrder</v>
      </c>
      <c r="G1850" t="str">
        <f>VLOOKUP(data[[#This Row],[id_customer]],customer[],2,FALSE)</f>
        <v>Maia Olesen</v>
      </c>
      <c r="H1850" t="str">
        <f>data[[#This Row],[id_customer]]&amp;data[[#This Row],[id_campaign]]</f>
        <v>C0098cam07</v>
      </c>
      <c r="I1850">
        <f>DATEDIF(data[[#This Row],[join_date]],data[[#This Row],[buy_date]],"M")</f>
        <v>2</v>
      </c>
    </row>
    <row r="1851" spans="1:9" x14ac:dyDescent="0.25">
      <c r="A1851" t="s">
        <v>433</v>
      </c>
      <c r="B1851" t="s">
        <v>16</v>
      </c>
      <c r="C1851" s="1">
        <v>44788</v>
      </c>
      <c r="D1851" s="1">
        <v>44886</v>
      </c>
      <c r="E1851">
        <f>VLOOKUP(data[[#This Row],[id_campaign]],campaign[],4,FALSE)</f>
        <v>25</v>
      </c>
      <c r="F1851" t="str">
        <f>VLOOKUP(data[[#This Row],[id_campaign]],campaign[],2,FALSE)</f>
        <v>BuysViaMailOrder</v>
      </c>
      <c r="G1851" t="str">
        <f>VLOOKUP(data[[#This Row],[id_customer]],customer[],2,FALSE)</f>
        <v>Maia Olesen</v>
      </c>
      <c r="H1851" t="str">
        <f>data[[#This Row],[id_customer]]&amp;data[[#This Row],[id_campaign]]</f>
        <v>C0098cam07</v>
      </c>
      <c r="I1851">
        <f>DATEDIF(data[[#This Row],[join_date]],data[[#This Row],[buy_date]],"M")</f>
        <v>3</v>
      </c>
    </row>
    <row r="1852" spans="1:9" x14ac:dyDescent="0.25">
      <c r="A1852" t="s">
        <v>433</v>
      </c>
      <c r="B1852" t="s">
        <v>16</v>
      </c>
      <c r="C1852" s="1">
        <v>44788</v>
      </c>
      <c r="D1852" s="1">
        <v>44952</v>
      </c>
      <c r="E1852">
        <f>VLOOKUP(data[[#This Row],[id_campaign]],campaign[],4,FALSE)</f>
        <v>25</v>
      </c>
      <c r="F1852" t="str">
        <f>VLOOKUP(data[[#This Row],[id_campaign]],campaign[],2,FALSE)</f>
        <v>BuysViaMailOrder</v>
      </c>
      <c r="G1852" t="str">
        <f>VLOOKUP(data[[#This Row],[id_customer]],customer[],2,FALSE)</f>
        <v>Maia Olesen</v>
      </c>
      <c r="H1852" t="str">
        <f>data[[#This Row],[id_customer]]&amp;data[[#This Row],[id_campaign]]</f>
        <v>C0098cam07</v>
      </c>
      <c r="I1852">
        <f>DATEDIF(data[[#This Row],[join_date]],data[[#This Row],[buy_date]],"M")</f>
        <v>5</v>
      </c>
    </row>
    <row r="1853" spans="1:9" x14ac:dyDescent="0.25">
      <c r="A1853" t="s">
        <v>433</v>
      </c>
      <c r="B1853" t="s">
        <v>16</v>
      </c>
      <c r="C1853" s="1">
        <v>44788</v>
      </c>
      <c r="D1853" s="1">
        <v>45005</v>
      </c>
      <c r="E1853">
        <f>VLOOKUP(data[[#This Row],[id_campaign]],campaign[],4,FALSE)</f>
        <v>25</v>
      </c>
      <c r="F1853" t="str">
        <f>VLOOKUP(data[[#This Row],[id_campaign]],campaign[],2,FALSE)</f>
        <v>BuysViaMailOrder</v>
      </c>
      <c r="G1853" t="str">
        <f>VLOOKUP(data[[#This Row],[id_customer]],customer[],2,FALSE)</f>
        <v>Maia Olesen</v>
      </c>
      <c r="H1853" t="str">
        <f>data[[#This Row],[id_customer]]&amp;data[[#This Row],[id_campaign]]</f>
        <v>C0098cam07</v>
      </c>
      <c r="I1853">
        <f>DATEDIF(data[[#This Row],[join_date]],data[[#This Row],[buy_date]],"M")</f>
        <v>7</v>
      </c>
    </row>
    <row r="1854" spans="1:9" x14ac:dyDescent="0.25">
      <c r="A1854" t="s">
        <v>433</v>
      </c>
      <c r="B1854" t="s">
        <v>16</v>
      </c>
      <c r="C1854" s="1">
        <v>44788</v>
      </c>
      <c r="D1854" s="1">
        <v>45046</v>
      </c>
      <c r="E1854">
        <f>VLOOKUP(data[[#This Row],[id_campaign]],campaign[],4,FALSE)</f>
        <v>25</v>
      </c>
      <c r="F1854" t="str">
        <f>VLOOKUP(data[[#This Row],[id_campaign]],campaign[],2,FALSE)</f>
        <v>BuysViaMailOrder</v>
      </c>
      <c r="G1854" t="str">
        <f>VLOOKUP(data[[#This Row],[id_customer]],customer[],2,FALSE)</f>
        <v>Maia Olesen</v>
      </c>
      <c r="H1854" t="str">
        <f>data[[#This Row],[id_customer]]&amp;data[[#This Row],[id_campaign]]</f>
        <v>C0098cam07</v>
      </c>
      <c r="I1854">
        <f>DATEDIF(data[[#This Row],[join_date]],data[[#This Row],[buy_date]],"M")</f>
        <v>8</v>
      </c>
    </row>
    <row r="1855" spans="1:9" x14ac:dyDescent="0.25">
      <c r="A1855" t="s">
        <v>433</v>
      </c>
      <c r="B1855" t="s">
        <v>16</v>
      </c>
      <c r="C1855" s="1">
        <v>44788</v>
      </c>
      <c r="D1855" s="1">
        <v>45061</v>
      </c>
      <c r="E1855">
        <f>VLOOKUP(data[[#This Row],[id_campaign]],campaign[],4,FALSE)</f>
        <v>25</v>
      </c>
      <c r="F1855" t="str">
        <f>VLOOKUP(data[[#This Row],[id_campaign]],campaign[],2,FALSE)</f>
        <v>BuysViaMailOrder</v>
      </c>
      <c r="G1855" t="str">
        <f>VLOOKUP(data[[#This Row],[id_customer]],customer[],2,FALSE)</f>
        <v>Maia Olesen</v>
      </c>
      <c r="H1855" t="str">
        <f>data[[#This Row],[id_customer]]&amp;data[[#This Row],[id_campaign]]</f>
        <v>C0098cam07</v>
      </c>
      <c r="I1855">
        <f>DATEDIF(data[[#This Row],[join_date]],data[[#This Row],[buy_date]],"M")</f>
        <v>9</v>
      </c>
    </row>
    <row r="1856" spans="1:9" x14ac:dyDescent="0.25">
      <c r="A1856" t="s">
        <v>437</v>
      </c>
      <c r="B1856" t="s">
        <v>22</v>
      </c>
      <c r="C1856" s="1">
        <v>44668</v>
      </c>
      <c r="D1856" s="1">
        <v>44668</v>
      </c>
      <c r="E1856">
        <f>VLOOKUP(data[[#This Row],[id_campaign]],campaign[],4,FALSE)</f>
        <v>66</v>
      </c>
      <c r="F1856" t="str">
        <f>VLOOKUP(data[[#This Row],[id_campaign]],campaign[],2,FALSE)</f>
        <v>NonUSTravel</v>
      </c>
      <c r="G1856" t="str">
        <f>VLOOKUP(data[[#This Row],[id_customer]],customer[],2,FALSE)</f>
        <v>Tiffani Sebring</v>
      </c>
      <c r="H1856" t="str">
        <f>data[[#This Row],[id_customer]]&amp;data[[#This Row],[id_campaign]]</f>
        <v>C0099cam10</v>
      </c>
      <c r="I1856">
        <f>DATEDIF(data[[#This Row],[join_date]],data[[#This Row],[buy_date]],"M")</f>
        <v>0</v>
      </c>
    </row>
    <row r="1857" spans="1:9" x14ac:dyDescent="0.25">
      <c r="A1857" t="s">
        <v>437</v>
      </c>
      <c r="B1857" t="s">
        <v>22</v>
      </c>
      <c r="C1857" s="1">
        <v>44668</v>
      </c>
      <c r="D1857" s="1">
        <v>44707</v>
      </c>
      <c r="E1857">
        <f>VLOOKUP(data[[#This Row],[id_campaign]],campaign[],4,FALSE)</f>
        <v>66</v>
      </c>
      <c r="F1857" t="str">
        <f>VLOOKUP(data[[#This Row],[id_campaign]],campaign[],2,FALSE)</f>
        <v>NonUSTravel</v>
      </c>
      <c r="G1857" t="str">
        <f>VLOOKUP(data[[#This Row],[id_customer]],customer[],2,FALSE)</f>
        <v>Tiffani Sebring</v>
      </c>
      <c r="H1857" t="str">
        <f>data[[#This Row],[id_customer]]&amp;data[[#This Row],[id_campaign]]</f>
        <v>C0099cam10</v>
      </c>
      <c r="I1857">
        <f>DATEDIF(data[[#This Row],[join_date]],data[[#This Row],[buy_date]],"M")</f>
        <v>1</v>
      </c>
    </row>
    <row r="1858" spans="1:9" x14ac:dyDescent="0.25">
      <c r="A1858" t="s">
        <v>437</v>
      </c>
      <c r="B1858" t="s">
        <v>22</v>
      </c>
      <c r="C1858" s="1">
        <v>44668</v>
      </c>
      <c r="D1858" s="1">
        <v>44744</v>
      </c>
      <c r="E1858">
        <f>VLOOKUP(data[[#This Row],[id_campaign]],campaign[],4,FALSE)</f>
        <v>66</v>
      </c>
      <c r="F1858" t="str">
        <f>VLOOKUP(data[[#This Row],[id_campaign]],campaign[],2,FALSE)</f>
        <v>NonUSTravel</v>
      </c>
      <c r="G1858" t="str">
        <f>VLOOKUP(data[[#This Row],[id_customer]],customer[],2,FALSE)</f>
        <v>Tiffani Sebring</v>
      </c>
      <c r="H1858" t="str">
        <f>data[[#This Row],[id_customer]]&amp;data[[#This Row],[id_campaign]]</f>
        <v>C0099cam10</v>
      </c>
      <c r="I1858">
        <f>DATEDIF(data[[#This Row],[join_date]],data[[#This Row],[buy_date]],"M")</f>
        <v>2</v>
      </c>
    </row>
    <row r="1859" spans="1:9" x14ac:dyDescent="0.25">
      <c r="A1859" t="s">
        <v>437</v>
      </c>
      <c r="B1859" t="s">
        <v>22</v>
      </c>
      <c r="C1859" s="1">
        <v>44668</v>
      </c>
      <c r="D1859" s="1">
        <v>44804</v>
      </c>
      <c r="E1859">
        <f>VLOOKUP(data[[#This Row],[id_campaign]],campaign[],4,FALSE)</f>
        <v>66</v>
      </c>
      <c r="F1859" t="str">
        <f>VLOOKUP(data[[#This Row],[id_campaign]],campaign[],2,FALSE)</f>
        <v>NonUSTravel</v>
      </c>
      <c r="G1859" t="str">
        <f>VLOOKUP(data[[#This Row],[id_customer]],customer[],2,FALSE)</f>
        <v>Tiffani Sebring</v>
      </c>
      <c r="H1859" t="str">
        <f>data[[#This Row],[id_customer]]&amp;data[[#This Row],[id_campaign]]</f>
        <v>C0099cam10</v>
      </c>
      <c r="I1859">
        <f>DATEDIF(data[[#This Row],[join_date]],data[[#This Row],[buy_date]],"M")</f>
        <v>4</v>
      </c>
    </row>
    <row r="1860" spans="1:9" x14ac:dyDescent="0.25">
      <c r="A1860" t="s">
        <v>437</v>
      </c>
      <c r="B1860" t="s">
        <v>22</v>
      </c>
      <c r="C1860" s="1">
        <v>44668</v>
      </c>
      <c r="D1860" s="1">
        <v>44854</v>
      </c>
      <c r="E1860">
        <f>VLOOKUP(data[[#This Row],[id_campaign]],campaign[],4,FALSE)</f>
        <v>66</v>
      </c>
      <c r="F1860" t="str">
        <f>VLOOKUP(data[[#This Row],[id_campaign]],campaign[],2,FALSE)</f>
        <v>NonUSTravel</v>
      </c>
      <c r="G1860" t="str">
        <f>VLOOKUP(data[[#This Row],[id_customer]],customer[],2,FALSE)</f>
        <v>Tiffani Sebring</v>
      </c>
      <c r="H1860" t="str">
        <f>data[[#This Row],[id_customer]]&amp;data[[#This Row],[id_campaign]]</f>
        <v>C0099cam10</v>
      </c>
      <c r="I1860">
        <f>DATEDIF(data[[#This Row],[join_date]],data[[#This Row],[buy_date]],"M")</f>
        <v>6</v>
      </c>
    </row>
    <row r="1861" spans="1:9" x14ac:dyDescent="0.25">
      <c r="A1861" t="s">
        <v>437</v>
      </c>
      <c r="B1861" t="s">
        <v>22</v>
      </c>
      <c r="C1861" s="1">
        <v>44668</v>
      </c>
      <c r="D1861" s="1">
        <v>44894</v>
      </c>
      <c r="E1861">
        <f>VLOOKUP(data[[#This Row],[id_campaign]],campaign[],4,FALSE)</f>
        <v>66</v>
      </c>
      <c r="F1861" t="str">
        <f>VLOOKUP(data[[#This Row],[id_campaign]],campaign[],2,FALSE)</f>
        <v>NonUSTravel</v>
      </c>
      <c r="G1861" t="str">
        <f>VLOOKUP(data[[#This Row],[id_customer]],customer[],2,FALSE)</f>
        <v>Tiffani Sebring</v>
      </c>
      <c r="H1861" t="str">
        <f>data[[#This Row],[id_customer]]&amp;data[[#This Row],[id_campaign]]</f>
        <v>C0099cam10</v>
      </c>
      <c r="I1861">
        <f>DATEDIF(data[[#This Row],[join_date]],data[[#This Row],[buy_date]],"M")</f>
        <v>7</v>
      </c>
    </row>
    <row r="1862" spans="1:9" x14ac:dyDescent="0.25">
      <c r="A1862" t="s">
        <v>437</v>
      </c>
      <c r="B1862" t="s">
        <v>22</v>
      </c>
      <c r="C1862" s="1">
        <v>44668</v>
      </c>
      <c r="D1862" s="1">
        <v>44924</v>
      </c>
      <c r="E1862">
        <f>VLOOKUP(data[[#This Row],[id_campaign]],campaign[],4,FALSE)</f>
        <v>66</v>
      </c>
      <c r="F1862" t="str">
        <f>VLOOKUP(data[[#This Row],[id_campaign]],campaign[],2,FALSE)</f>
        <v>NonUSTravel</v>
      </c>
      <c r="G1862" t="str">
        <f>VLOOKUP(data[[#This Row],[id_customer]],customer[],2,FALSE)</f>
        <v>Tiffani Sebring</v>
      </c>
      <c r="H1862" t="str">
        <f>data[[#This Row],[id_customer]]&amp;data[[#This Row],[id_campaign]]</f>
        <v>C0099cam10</v>
      </c>
      <c r="I1862">
        <f>DATEDIF(data[[#This Row],[join_date]],data[[#This Row],[buy_date]],"M")</f>
        <v>8</v>
      </c>
    </row>
    <row r="1863" spans="1:9" x14ac:dyDescent="0.25">
      <c r="A1863" t="s">
        <v>437</v>
      </c>
      <c r="B1863" t="s">
        <v>22</v>
      </c>
      <c r="C1863" s="1">
        <v>44668</v>
      </c>
      <c r="D1863" s="1">
        <v>44956</v>
      </c>
      <c r="E1863">
        <f>VLOOKUP(data[[#This Row],[id_campaign]],campaign[],4,FALSE)</f>
        <v>66</v>
      </c>
      <c r="F1863" t="str">
        <f>VLOOKUP(data[[#This Row],[id_campaign]],campaign[],2,FALSE)</f>
        <v>NonUSTravel</v>
      </c>
      <c r="G1863" t="str">
        <f>VLOOKUP(data[[#This Row],[id_customer]],customer[],2,FALSE)</f>
        <v>Tiffani Sebring</v>
      </c>
      <c r="H1863" t="str">
        <f>data[[#This Row],[id_customer]]&amp;data[[#This Row],[id_campaign]]</f>
        <v>C0099cam10</v>
      </c>
      <c r="I1863">
        <f>DATEDIF(data[[#This Row],[join_date]],data[[#This Row],[buy_date]],"M")</f>
        <v>9</v>
      </c>
    </row>
    <row r="1864" spans="1:9" x14ac:dyDescent="0.25">
      <c r="A1864" t="s">
        <v>437</v>
      </c>
      <c r="B1864" t="s">
        <v>22</v>
      </c>
      <c r="C1864" s="1">
        <v>44668</v>
      </c>
      <c r="D1864" s="1">
        <v>44958</v>
      </c>
      <c r="E1864">
        <f>VLOOKUP(data[[#This Row],[id_campaign]],campaign[],4,FALSE)</f>
        <v>66</v>
      </c>
      <c r="F1864" t="str">
        <f>VLOOKUP(data[[#This Row],[id_campaign]],campaign[],2,FALSE)</f>
        <v>NonUSTravel</v>
      </c>
      <c r="G1864" t="str">
        <f>VLOOKUP(data[[#This Row],[id_customer]],customer[],2,FALSE)</f>
        <v>Tiffani Sebring</v>
      </c>
      <c r="H1864" t="str">
        <f>data[[#This Row],[id_customer]]&amp;data[[#This Row],[id_campaign]]</f>
        <v>C0099cam10</v>
      </c>
      <c r="I1864">
        <f>DATEDIF(data[[#This Row],[join_date]],data[[#This Row],[buy_date]],"M")</f>
        <v>9</v>
      </c>
    </row>
    <row r="1865" spans="1:9" x14ac:dyDescent="0.25">
      <c r="A1865" t="s">
        <v>437</v>
      </c>
      <c r="B1865" t="s">
        <v>22</v>
      </c>
      <c r="C1865" s="1">
        <v>44668</v>
      </c>
      <c r="D1865" s="1">
        <v>44988</v>
      </c>
      <c r="E1865">
        <f>VLOOKUP(data[[#This Row],[id_campaign]],campaign[],4,FALSE)</f>
        <v>66</v>
      </c>
      <c r="F1865" t="str">
        <f>VLOOKUP(data[[#This Row],[id_campaign]],campaign[],2,FALSE)</f>
        <v>NonUSTravel</v>
      </c>
      <c r="G1865" t="str">
        <f>VLOOKUP(data[[#This Row],[id_customer]],customer[],2,FALSE)</f>
        <v>Tiffani Sebring</v>
      </c>
      <c r="H1865" t="str">
        <f>data[[#This Row],[id_customer]]&amp;data[[#This Row],[id_campaign]]</f>
        <v>C0099cam10</v>
      </c>
      <c r="I1865">
        <f>DATEDIF(data[[#This Row],[join_date]],data[[#This Row],[buy_date]],"M")</f>
        <v>10</v>
      </c>
    </row>
    <row r="1866" spans="1:9" x14ac:dyDescent="0.25">
      <c r="A1866" t="s">
        <v>437</v>
      </c>
      <c r="B1866" t="s">
        <v>22</v>
      </c>
      <c r="C1866" s="1">
        <v>44668</v>
      </c>
      <c r="D1866" s="1">
        <v>45064</v>
      </c>
      <c r="E1866">
        <f>VLOOKUP(data[[#This Row],[id_campaign]],campaign[],4,FALSE)</f>
        <v>66</v>
      </c>
      <c r="F1866" t="str">
        <f>VLOOKUP(data[[#This Row],[id_campaign]],campaign[],2,FALSE)</f>
        <v>NonUSTravel</v>
      </c>
      <c r="G1866" t="str">
        <f>VLOOKUP(data[[#This Row],[id_customer]],customer[],2,FALSE)</f>
        <v>Tiffani Sebring</v>
      </c>
      <c r="H1866" t="str">
        <f>data[[#This Row],[id_customer]]&amp;data[[#This Row],[id_campaign]]</f>
        <v>C0099cam10</v>
      </c>
      <c r="I1866">
        <f>DATEDIF(data[[#This Row],[join_date]],data[[#This Row],[buy_date]],"M")</f>
        <v>13</v>
      </c>
    </row>
    <row r="1867" spans="1:9" x14ac:dyDescent="0.25">
      <c r="A1867" t="s">
        <v>437</v>
      </c>
      <c r="B1867" t="s">
        <v>18</v>
      </c>
      <c r="C1867" s="1">
        <v>44886</v>
      </c>
      <c r="D1867" s="1">
        <v>44886</v>
      </c>
      <c r="E1867">
        <f>VLOOKUP(data[[#This Row],[id_campaign]],campaign[],4,FALSE)</f>
        <v>27</v>
      </c>
      <c r="F1867" t="str">
        <f>VLOOKUP(data[[#This Row],[id_campaign]],campaign[],2,FALSE)</f>
        <v>RespondsToMailOffers</v>
      </c>
      <c r="G1867" t="str">
        <f>VLOOKUP(data[[#This Row],[id_customer]],customer[],2,FALSE)</f>
        <v>Tiffani Sebring</v>
      </c>
      <c r="H1867" t="str">
        <f>data[[#This Row],[id_customer]]&amp;data[[#This Row],[id_campaign]]</f>
        <v>C0099cam08</v>
      </c>
      <c r="I1867">
        <f>DATEDIF(data[[#This Row],[join_date]],data[[#This Row],[buy_date]],"M")</f>
        <v>0</v>
      </c>
    </row>
    <row r="1868" spans="1:9" x14ac:dyDescent="0.25">
      <c r="A1868" t="s">
        <v>437</v>
      </c>
      <c r="B1868" t="s">
        <v>18</v>
      </c>
      <c r="C1868" s="1">
        <v>44886</v>
      </c>
      <c r="D1868" s="1">
        <v>44917</v>
      </c>
      <c r="E1868">
        <f>VLOOKUP(data[[#This Row],[id_campaign]],campaign[],4,FALSE)</f>
        <v>27</v>
      </c>
      <c r="F1868" t="str">
        <f>VLOOKUP(data[[#This Row],[id_campaign]],campaign[],2,FALSE)</f>
        <v>RespondsToMailOffers</v>
      </c>
      <c r="G1868" t="str">
        <f>VLOOKUP(data[[#This Row],[id_customer]],customer[],2,FALSE)</f>
        <v>Tiffani Sebring</v>
      </c>
      <c r="H1868" t="str">
        <f>data[[#This Row],[id_customer]]&amp;data[[#This Row],[id_campaign]]</f>
        <v>C0099cam08</v>
      </c>
      <c r="I1868">
        <f>DATEDIF(data[[#This Row],[join_date]],data[[#This Row],[buy_date]],"M")</f>
        <v>1</v>
      </c>
    </row>
    <row r="1869" spans="1:9" x14ac:dyDescent="0.25">
      <c r="A1869" t="s">
        <v>437</v>
      </c>
      <c r="B1869" t="s">
        <v>18</v>
      </c>
      <c r="C1869" s="1">
        <v>44886</v>
      </c>
      <c r="D1869" s="1">
        <v>44928</v>
      </c>
      <c r="E1869">
        <f>VLOOKUP(data[[#This Row],[id_campaign]],campaign[],4,FALSE)</f>
        <v>27</v>
      </c>
      <c r="F1869" t="str">
        <f>VLOOKUP(data[[#This Row],[id_campaign]],campaign[],2,FALSE)</f>
        <v>RespondsToMailOffers</v>
      </c>
      <c r="G1869" t="str">
        <f>VLOOKUP(data[[#This Row],[id_customer]],customer[],2,FALSE)</f>
        <v>Tiffani Sebring</v>
      </c>
      <c r="H1869" t="str">
        <f>data[[#This Row],[id_customer]]&amp;data[[#This Row],[id_campaign]]</f>
        <v>C0099cam08</v>
      </c>
      <c r="I1869">
        <f>DATEDIF(data[[#This Row],[join_date]],data[[#This Row],[buy_date]],"M")</f>
        <v>1</v>
      </c>
    </row>
    <row r="1870" spans="1:9" x14ac:dyDescent="0.25">
      <c r="A1870" t="s">
        <v>437</v>
      </c>
      <c r="B1870" t="s">
        <v>18</v>
      </c>
      <c r="C1870" s="1">
        <v>44886</v>
      </c>
      <c r="D1870" s="1">
        <v>44980</v>
      </c>
      <c r="E1870">
        <f>VLOOKUP(data[[#This Row],[id_campaign]],campaign[],4,FALSE)</f>
        <v>27</v>
      </c>
      <c r="F1870" t="str">
        <f>VLOOKUP(data[[#This Row],[id_campaign]],campaign[],2,FALSE)</f>
        <v>RespondsToMailOffers</v>
      </c>
      <c r="G1870" t="str">
        <f>VLOOKUP(data[[#This Row],[id_customer]],customer[],2,FALSE)</f>
        <v>Tiffani Sebring</v>
      </c>
      <c r="H1870" t="str">
        <f>data[[#This Row],[id_customer]]&amp;data[[#This Row],[id_campaign]]</f>
        <v>C0099cam08</v>
      </c>
      <c r="I1870">
        <f>DATEDIF(data[[#This Row],[join_date]],data[[#This Row],[buy_date]],"M")</f>
        <v>3</v>
      </c>
    </row>
    <row r="1871" spans="1:9" x14ac:dyDescent="0.25">
      <c r="A1871" t="s">
        <v>437</v>
      </c>
      <c r="B1871" t="s">
        <v>18</v>
      </c>
      <c r="C1871" s="1">
        <v>44886</v>
      </c>
      <c r="D1871" s="1">
        <v>45008</v>
      </c>
      <c r="E1871">
        <f>VLOOKUP(data[[#This Row],[id_campaign]],campaign[],4,FALSE)</f>
        <v>27</v>
      </c>
      <c r="F1871" t="str">
        <f>VLOOKUP(data[[#This Row],[id_campaign]],campaign[],2,FALSE)</f>
        <v>RespondsToMailOffers</v>
      </c>
      <c r="G1871" t="str">
        <f>VLOOKUP(data[[#This Row],[id_customer]],customer[],2,FALSE)</f>
        <v>Tiffani Sebring</v>
      </c>
      <c r="H1871" t="str">
        <f>data[[#This Row],[id_customer]]&amp;data[[#This Row],[id_campaign]]</f>
        <v>C0099cam08</v>
      </c>
      <c r="I1871">
        <f>DATEDIF(data[[#This Row],[join_date]],data[[#This Row],[buy_date]],"M")</f>
        <v>4</v>
      </c>
    </row>
    <row r="1872" spans="1:9" x14ac:dyDescent="0.25">
      <c r="A1872" t="s">
        <v>437</v>
      </c>
      <c r="B1872" t="s">
        <v>18</v>
      </c>
      <c r="C1872" s="1">
        <v>44886</v>
      </c>
      <c r="D1872" s="1">
        <v>45074</v>
      </c>
      <c r="E1872">
        <f>VLOOKUP(data[[#This Row],[id_campaign]],campaign[],4,FALSE)</f>
        <v>27</v>
      </c>
      <c r="F1872" t="str">
        <f>VLOOKUP(data[[#This Row],[id_campaign]],campaign[],2,FALSE)</f>
        <v>RespondsToMailOffers</v>
      </c>
      <c r="G1872" t="str">
        <f>VLOOKUP(data[[#This Row],[id_customer]],customer[],2,FALSE)</f>
        <v>Tiffani Sebring</v>
      </c>
      <c r="H1872" t="str">
        <f>data[[#This Row],[id_customer]]&amp;data[[#This Row],[id_campaign]]</f>
        <v>C0099cam08</v>
      </c>
      <c r="I1872">
        <f>DATEDIF(data[[#This Row],[join_date]],data[[#This Row],[buy_date]],"M")</f>
        <v>6</v>
      </c>
    </row>
    <row r="1873" spans="1:9" x14ac:dyDescent="0.25">
      <c r="A1873" t="s">
        <v>441</v>
      </c>
      <c r="B1873" t="s">
        <v>8</v>
      </c>
      <c r="C1873" s="1">
        <v>44798</v>
      </c>
      <c r="D1873" s="1">
        <v>44798</v>
      </c>
      <c r="E1873">
        <f>VLOOKUP(data[[#This Row],[id_campaign]],campaign[],4,FALSE)</f>
        <v>62</v>
      </c>
      <c r="F1873" t="str">
        <f>VLOOKUP(data[[#This Row],[id_campaign]],campaign[],2,FALSE)</f>
        <v>HandsetWebCapable</v>
      </c>
      <c r="G1873" t="str">
        <f>VLOOKUP(data[[#This Row],[id_customer]],customer[],2,FALSE)</f>
        <v>Mira Shoulder</v>
      </c>
      <c r="H1873" t="str">
        <f>data[[#This Row],[id_customer]]&amp;data[[#This Row],[id_campaign]]</f>
        <v>C0100cam03</v>
      </c>
      <c r="I1873">
        <f>DATEDIF(data[[#This Row],[join_date]],data[[#This Row],[buy_date]],"M")</f>
        <v>0</v>
      </c>
    </row>
    <row r="1874" spans="1:9" x14ac:dyDescent="0.25">
      <c r="A1874" t="s">
        <v>441</v>
      </c>
      <c r="B1874" t="s">
        <v>8</v>
      </c>
      <c r="C1874" s="1">
        <v>44798</v>
      </c>
      <c r="D1874" s="1">
        <v>44843</v>
      </c>
      <c r="E1874">
        <f>VLOOKUP(data[[#This Row],[id_campaign]],campaign[],4,FALSE)</f>
        <v>62</v>
      </c>
      <c r="F1874" t="str">
        <f>VLOOKUP(data[[#This Row],[id_campaign]],campaign[],2,FALSE)</f>
        <v>HandsetWebCapable</v>
      </c>
      <c r="G1874" t="str">
        <f>VLOOKUP(data[[#This Row],[id_customer]],customer[],2,FALSE)</f>
        <v>Mira Shoulder</v>
      </c>
      <c r="H1874" t="str">
        <f>data[[#This Row],[id_customer]]&amp;data[[#This Row],[id_campaign]]</f>
        <v>C0100cam03</v>
      </c>
      <c r="I1874">
        <f>DATEDIF(data[[#This Row],[join_date]],data[[#This Row],[buy_date]],"M")</f>
        <v>1</v>
      </c>
    </row>
    <row r="1875" spans="1:9" x14ac:dyDescent="0.25">
      <c r="A1875" t="s">
        <v>441</v>
      </c>
      <c r="B1875" t="s">
        <v>8</v>
      </c>
      <c r="C1875" s="1">
        <v>44798</v>
      </c>
      <c r="D1875" s="1">
        <v>44922</v>
      </c>
      <c r="E1875">
        <f>VLOOKUP(data[[#This Row],[id_campaign]],campaign[],4,FALSE)</f>
        <v>62</v>
      </c>
      <c r="F1875" t="str">
        <f>VLOOKUP(data[[#This Row],[id_campaign]],campaign[],2,FALSE)</f>
        <v>HandsetWebCapable</v>
      </c>
      <c r="G1875" t="str">
        <f>VLOOKUP(data[[#This Row],[id_customer]],customer[],2,FALSE)</f>
        <v>Mira Shoulder</v>
      </c>
      <c r="H1875" t="str">
        <f>data[[#This Row],[id_customer]]&amp;data[[#This Row],[id_campaign]]</f>
        <v>C0100cam03</v>
      </c>
      <c r="I1875">
        <f>DATEDIF(data[[#This Row],[join_date]],data[[#This Row],[buy_date]],"M")</f>
        <v>4</v>
      </c>
    </row>
    <row r="1876" spans="1:9" x14ac:dyDescent="0.25">
      <c r="A1876" t="s">
        <v>441</v>
      </c>
      <c r="B1876" t="s">
        <v>8</v>
      </c>
      <c r="C1876" s="1">
        <v>44798</v>
      </c>
      <c r="D1876" s="1">
        <v>44933</v>
      </c>
      <c r="E1876">
        <f>VLOOKUP(data[[#This Row],[id_campaign]],campaign[],4,FALSE)</f>
        <v>62</v>
      </c>
      <c r="F1876" t="str">
        <f>VLOOKUP(data[[#This Row],[id_campaign]],campaign[],2,FALSE)</f>
        <v>HandsetWebCapable</v>
      </c>
      <c r="G1876" t="str">
        <f>VLOOKUP(data[[#This Row],[id_customer]],customer[],2,FALSE)</f>
        <v>Mira Shoulder</v>
      </c>
      <c r="H1876" t="str">
        <f>data[[#This Row],[id_customer]]&amp;data[[#This Row],[id_campaign]]</f>
        <v>C0100cam03</v>
      </c>
      <c r="I1876">
        <f>DATEDIF(data[[#This Row],[join_date]],data[[#This Row],[buy_date]],"M")</f>
        <v>4</v>
      </c>
    </row>
    <row r="1877" spans="1:9" x14ac:dyDescent="0.25">
      <c r="A1877" t="s">
        <v>441</v>
      </c>
      <c r="B1877" t="s">
        <v>8</v>
      </c>
      <c r="C1877" s="1">
        <v>44798</v>
      </c>
      <c r="D1877" s="1">
        <v>44964</v>
      </c>
      <c r="E1877">
        <f>VLOOKUP(data[[#This Row],[id_campaign]],campaign[],4,FALSE)</f>
        <v>62</v>
      </c>
      <c r="F1877" t="str">
        <f>VLOOKUP(data[[#This Row],[id_campaign]],campaign[],2,FALSE)</f>
        <v>HandsetWebCapable</v>
      </c>
      <c r="G1877" t="str">
        <f>VLOOKUP(data[[#This Row],[id_customer]],customer[],2,FALSE)</f>
        <v>Mira Shoulder</v>
      </c>
      <c r="H1877" t="str">
        <f>data[[#This Row],[id_customer]]&amp;data[[#This Row],[id_campaign]]</f>
        <v>C0100cam03</v>
      </c>
      <c r="I1877">
        <f>DATEDIF(data[[#This Row],[join_date]],data[[#This Row],[buy_date]],"M")</f>
        <v>5</v>
      </c>
    </row>
    <row r="1878" spans="1:9" x14ac:dyDescent="0.25">
      <c r="A1878" t="s">
        <v>441</v>
      </c>
      <c r="B1878" t="s">
        <v>8</v>
      </c>
      <c r="C1878" s="1">
        <v>44798</v>
      </c>
      <c r="D1878" s="1">
        <v>45021</v>
      </c>
      <c r="E1878">
        <f>VLOOKUP(data[[#This Row],[id_campaign]],campaign[],4,FALSE)</f>
        <v>62</v>
      </c>
      <c r="F1878" t="str">
        <f>VLOOKUP(data[[#This Row],[id_campaign]],campaign[],2,FALSE)</f>
        <v>HandsetWebCapable</v>
      </c>
      <c r="G1878" t="str">
        <f>VLOOKUP(data[[#This Row],[id_customer]],customer[],2,FALSE)</f>
        <v>Mira Shoulder</v>
      </c>
      <c r="H1878" t="str">
        <f>data[[#This Row],[id_customer]]&amp;data[[#This Row],[id_campaign]]</f>
        <v>C0100cam03</v>
      </c>
      <c r="I1878">
        <f>DATEDIF(data[[#This Row],[join_date]],data[[#This Row],[buy_date]],"M")</f>
        <v>7</v>
      </c>
    </row>
    <row r="1879" spans="1:9" x14ac:dyDescent="0.25">
      <c r="A1879" t="s">
        <v>441</v>
      </c>
      <c r="B1879" t="s">
        <v>8</v>
      </c>
      <c r="C1879" s="1">
        <v>44798</v>
      </c>
      <c r="D1879" s="1">
        <v>45074</v>
      </c>
      <c r="E1879">
        <f>VLOOKUP(data[[#This Row],[id_campaign]],campaign[],4,FALSE)</f>
        <v>62</v>
      </c>
      <c r="F1879" t="str">
        <f>VLOOKUP(data[[#This Row],[id_campaign]],campaign[],2,FALSE)</f>
        <v>HandsetWebCapable</v>
      </c>
      <c r="G1879" t="str">
        <f>VLOOKUP(data[[#This Row],[id_customer]],customer[],2,FALSE)</f>
        <v>Mira Shoulder</v>
      </c>
      <c r="H1879" t="str">
        <f>data[[#This Row],[id_customer]]&amp;data[[#This Row],[id_campaign]]</f>
        <v>C0100cam03</v>
      </c>
      <c r="I1879">
        <f>DATEDIF(data[[#This Row],[join_date]],data[[#This Row],[buy_date]],"M")</f>
        <v>9</v>
      </c>
    </row>
    <row r="1880" spans="1:9" x14ac:dyDescent="0.25">
      <c r="A1880" t="s">
        <v>441</v>
      </c>
      <c r="B1880" t="s">
        <v>18</v>
      </c>
      <c r="C1880" s="1">
        <v>44926</v>
      </c>
      <c r="D1880" s="1">
        <v>44926</v>
      </c>
      <c r="E1880">
        <f>VLOOKUP(data[[#This Row],[id_campaign]],campaign[],4,FALSE)</f>
        <v>27</v>
      </c>
      <c r="F1880" t="str">
        <f>VLOOKUP(data[[#This Row],[id_campaign]],campaign[],2,FALSE)</f>
        <v>RespondsToMailOffers</v>
      </c>
      <c r="G1880" t="str">
        <f>VLOOKUP(data[[#This Row],[id_customer]],customer[],2,FALSE)</f>
        <v>Mira Shoulder</v>
      </c>
      <c r="H1880" t="str">
        <f>data[[#This Row],[id_customer]]&amp;data[[#This Row],[id_campaign]]</f>
        <v>C0100cam08</v>
      </c>
      <c r="I1880">
        <f>DATEDIF(data[[#This Row],[join_date]],data[[#This Row],[buy_date]],"M")</f>
        <v>0</v>
      </c>
    </row>
    <row r="1881" spans="1:9" x14ac:dyDescent="0.25">
      <c r="A1881" t="s">
        <v>441</v>
      </c>
      <c r="B1881" t="s">
        <v>18</v>
      </c>
      <c r="C1881" s="1">
        <v>44926</v>
      </c>
      <c r="D1881" s="1">
        <v>44967</v>
      </c>
      <c r="E1881">
        <f>VLOOKUP(data[[#This Row],[id_campaign]],campaign[],4,FALSE)</f>
        <v>27</v>
      </c>
      <c r="F1881" t="str">
        <f>VLOOKUP(data[[#This Row],[id_campaign]],campaign[],2,FALSE)</f>
        <v>RespondsToMailOffers</v>
      </c>
      <c r="G1881" t="str">
        <f>VLOOKUP(data[[#This Row],[id_customer]],customer[],2,FALSE)</f>
        <v>Mira Shoulder</v>
      </c>
      <c r="H1881" t="str">
        <f>data[[#This Row],[id_customer]]&amp;data[[#This Row],[id_campaign]]</f>
        <v>C0100cam08</v>
      </c>
      <c r="I1881">
        <f>DATEDIF(data[[#This Row],[join_date]],data[[#This Row],[buy_date]],"M")</f>
        <v>1</v>
      </c>
    </row>
    <row r="1882" spans="1:9" x14ac:dyDescent="0.25">
      <c r="A1882" t="s">
        <v>441</v>
      </c>
      <c r="B1882" t="s">
        <v>18</v>
      </c>
      <c r="C1882" s="1">
        <v>44926</v>
      </c>
      <c r="D1882" s="1">
        <v>44998</v>
      </c>
      <c r="E1882">
        <f>VLOOKUP(data[[#This Row],[id_campaign]],campaign[],4,FALSE)</f>
        <v>27</v>
      </c>
      <c r="F1882" t="str">
        <f>VLOOKUP(data[[#This Row],[id_campaign]],campaign[],2,FALSE)</f>
        <v>RespondsToMailOffers</v>
      </c>
      <c r="G1882" t="str">
        <f>VLOOKUP(data[[#This Row],[id_customer]],customer[],2,FALSE)</f>
        <v>Mira Shoulder</v>
      </c>
      <c r="H1882" t="str">
        <f>data[[#This Row],[id_customer]]&amp;data[[#This Row],[id_campaign]]</f>
        <v>C0100cam08</v>
      </c>
      <c r="I1882">
        <f>DATEDIF(data[[#This Row],[join_date]],data[[#This Row],[buy_date]],"M")</f>
        <v>2</v>
      </c>
    </row>
    <row r="1883" spans="1:9" x14ac:dyDescent="0.25">
      <c r="A1883" t="s">
        <v>441</v>
      </c>
      <c r="B1883" t="s">
        <v>18</v>
      </c>
      <c r="C1883" s="1">
        <v>44926</v>
      </c>
      <c r="D1883" s="1">
        <v>45022</v>
      </c>
      <c r="E1883">
        <f>VLOOKUP(data[[#This Row],[id_campaign]],campaign[],4,FALSE)</f>
        <v>27</v>
      </c>
      <c r="F1883" t="str">
        <f>VLOOKUP(data[[#This Row],[id_campaign]],campaign[],2,FALSE)</f>
        <v>RespondsToMailOffers</v>
      </c>
      <c r="G1883" t="str">
        <f>VLOOKUP(data[[#This Row],[id_customer]],customer[],2,FALSE)</f>
        <v>Mira Shoulder</v>
      </c>
      <c r="H1883" t="str">
        <f>data[[#This Row],[id_customer]]&amp;data[[#This Row],[id_campaign]]</f>
        <v>C0100cam08</v>
      </c>
      <c r="I1883">
        <f>DATEDIF(data[[#This Row],[join_date]],data[[#This Row],[buy_date]],"M")</f>
        <v>3</v>
      </c>
    </row>
    <row r="1884" spans="1:9" x14ac:dyDescent="0.25">
      <c r="A1884" t="s">
        <v>441</v>
      </c>
      <c r="B1884" t="s">
        <v>18</v>
      </c>
      <c r="C1884" s="1">
        <v>44926</v>
      </c>
      <c r="D1884" s="1">
        <v>45059</v>
      </c>
      <c r="E1884">
        <f>VLOOKUP(data[[#This Row],[id_campaign]],campaign[],4,FALSE)</f>
        <v>27</v>
      </c>
      <c r="F1884" t="str">
        <f>VLOOKUP(data[[#This Row],[id_campaign]],campaign[],2,FALSE)</f>
        <v>RespondsToMailOffers</v>
      </c>
      <c r="G1884" t="str">
        <f>VLOOKUP(data[[#This Row],[id_customer]],customer[],2,FALSE)</f>
        <v>Mira Shoulder</v>
      </c>
      <c r="H1884" t="str">
        <f>data[[#This Row],[id_customer]]&amp;data[[#This Row],[id_campaign]]</f>
        <v>C0100cam08</v>
      </c>
      <c r="I1884">
        <f>DATEDIF(data[[#This Row],[join_date]],data[[#This Row],[buy_date]],"M")</f>
        <v>4</v>
      </c>
    </row>
    <row r="1885" spans="1:9" x14ac:dyDescent="0.25">
      <c r="A1885" t="s">
        <v>441</v>
      </c>
      <c r="B1885" t="s">
        <v>4</v>
      </c>
      <c r="C1885" s="1">
        <v>45019</v>
      </c>
      <c r="D1885" s="1">
        <v>45019</v>
      </c>
      <c r="E1885">
        <f>VLOOKUP(data[[#This Row],[id_campaign]],campaign[],4,FALSE)</f>
        <v>10</v>
      </c>
      <c r="F1885" t="str">
        <f>VLOOKUP(data[[#This Row],[id_campaign]],campaign[],2,FALSE)</f>
        <v>ChildrenInHH</v>
      </c>
      <c r="G1885" t="str">
        <f>VLOOKUP(data[[#This Row],[id_customer]],customer[],2,FALSE)</f>
        <v>Mira Shoulder</v>
      </c>
      <c r="H1885" t="str">
        <f>data[[#This Row],[id_customer]]&amp;data[[#This Row],[id_campaign]]</f>
        <v>C0100cam01</v>
      </c>
      <c r="I1885">
        <f>DATEDIF(data[[#This Row],[join_date]],data[[#This Row],[buy_date]],"M")</f>
        <v>0</v>
      </c>
    </row>
    <row r="1886" spans="1:9" x14ac:dyDescent="0.25">
      <c r="A1886" t="s">
        <v>441</v>
      </c>
      <c r="B1886" t="s">
        <v>4</v>
      </c>
      <c r="C1886" s="1">
        <v>45019</v>
      </c>
      <c r="D1886" s="1">
        <v>45058</v>
      </c>
      <c r="E1886">
        <f>VLOOKUP(data[[#This Row],[id_campaign]],campaign[],4,FALSE)</f>
        <v>10</v>
      </c>
      <c r="F1886" t="str">
        <f>VLOOKUP(data[[#This Row],[id_campaign]],campaign[],2,FALSE)</f>
        <v>ChildrenInHH</v>
      </c>
      <c r="G1886" t="str">
        <f>VLOOKUP(data[[#This Row],[id_customer]],customer[],2,FALSE)</f>
        <v>Mira Shoulder</v>
      </c>
      <c r="H1886" t="str">
        <f>data[[#This Row],[id_customer]]&amp;data[[#This Row],[id_campaign]]</f>
        <v>C0100cam01</v>
      </c>
      <c r="I1886">
        <f>DATEDIF(data[[#This Row],[join_date]],data[[#This Row],[buy_date]],"M")</f>
        <v>1</v>
      </c>
    </row>
    <row r="1887" spans="1:9" x14ac:dyDescent="0.25">
      <c r="A1887" t="s">
        <v>445</v>
      </c>
      <c r="B1887" t="s">
        <v>20</v>
      </c>
      <c r="C1887" s="1">
        <v>44879</v>
      </c>
      <c r="D1887" s="1">
        <v>44879</v>
      </c>
      <c r="E1887">
        <f>VLOOKUP(data[[#This Row],[id_campaign]],campaign[],4,FALSE)</f>
        <v>75</v>
      </c>
      <c r="F1887" t="str">
        <f>VLOOKUP(data[[#This Row],[id_campaign]],campaign[],2,FALSE)</f>
        <v>OptOutMailings</v>
      </c>
      <c r="G1887" t="str">
        <f>VLOOKUP(data[[#This Row],[id_customer]],customer[],2,FALSE)</f>
        <v>Adriena Thomton</v>
      </c>
      <c r="H1887" t="str">
        <f>data[[#This Row],[id_customer]]&amp;data[[#This Row],[id_campaign]]</f>
        <v>C0101cam09</v>
      </c>
      <c r="I1887">
        <f>DATEDIF(data[[#This Row],[join_date]],data[[#This Row],[buy_date]],"M")</f>
        <v>0</v>
      </c>
    </row>
    <row r="1888" spans="1:9" x14ac:dyDescent="0.25">
      <c r="A1888" t="s">
        <v>445</v>
      </c>
      <c r="B1888" t="s">
        <v>20</v>
      </c>
      <c r="C1888" s="1">
        <v>44879</v>
      </c>
      <c r="D1888" s="1">
        <v>44918</v>
      </c>
      <c r="E1888">
        <f>VLOOKUP(data[[#This Row],[id_campaign]],campaign[],4,FALSE)</f>
        <v>75</v>
      </c>
      <c r="F1888" t="str">
        <f>VLOOKUP(data[[#This Row],[id_campaign]],campaign[],2,FALSE)</f>
        <v>OptOutMailings</v>
      </c>
      <c r="G1888" t="str">
        <f>VLOOKUP(data[[#This Row],[id_customer]],customer[],2,FALSE)</f>
        <v>Adriena Thomton</v>
      </c>
      <c r="H1888" t="str">
        <f>data[[#This Row],[id_customer]]&amp;data[[#This Row],[id_campaign]]</f>
        <v>C0101cam09</v>
      </c>
      <c r="I1888">
        <f>DATEDIF(data[[#This Row],[join_date]],data[[#This Row],[buy_date]],"M")</f>
        <v>1</v>
      </c>
    </row>
    <row r="1889" spans="1:9" x14ac:dyDescent="0.25">
      <c r="A1889" t="s">
        <v>445</v>
      </c>
      <c r="B1889" t="s">
        <v>20</v>
      </c>
      <c r="C1889" s="1">
        <v>44879</v>
      </c>
      <c r="D1889" s="1">
        <v>44941</v>
      </c>
      <c r="E1889">
        <f>VLOOKUP(data[[#This Row],[id_campaign]],campaign[],4,FALSE)</f>
        <v>75</v>
      </c>
      <c r="F1889" t="str">
        <f>VLOOKUP(data[[#This Row],[id_campaign]],campaign[],2,FALSE)</f>
        <v>OptOutMailings</v>
      </c>
      <c r="G1889" t="str">
        <f>VLOOKUP(data[[#This Row],[id_customer]],customer[],2,FALSE)</f>
        <v>Adriena Thomton</v>
      </c>
      <c r="H1889" t="str">
        <f>data[[#This Row],[id_customer]]&amp;data[[#This Row],[id_campaign]]</f>
        <v>C0101cam09</v>
      </c>
      <c r="I1889">
        <f>DATEDIF(data[[#This Row],[join_date]],data[[#This Row],[buy_date]],"M")</f>
        <v>2</v>
      </c>
    </row>
    <row r="1890" spans="1:9" x14ac:dyDescent="0.25">
      <c r="A1890" t="s">
        <v>445</v>
      </c>
      <c r="B1890" t="s">
        <v>20</v>
      </c>
      <c r="C1890" s="1">
        <v>44879</v>
      </c>
      <c r="D1890" s="1">
        <v>44983</v>
      </c>
      <c r="E1890">
        <f>VLOOKUP(data[[#This Row],[id_campaign]],campaign[],4,FALSE)</f>
        <v>75</v>
      </c>
      <c r="F1890" t="str">
        <f>VLOOKUP(data[[#This Row],[id_campaign]],campaign[],2,FALSE)</f>
        <v>OptOutMailings</v>
      </c>
      <c r="G1890" t="str">
        <f>VLOOKUP(data[[#This Row],[id_customer]],customer[],2,FALSE)</f>
        <v>Adriena Thomton</v>
      </c>
      <c r="H1890" t="str">
        <f>data[[#This Row],[id_customer]]&amp;data[[#This Row],[id_campaign]]</f>
        <v>C0101cam09</v>
      </c>
      <c r="I1890">
        <f>DATEDIF(data[[#This Row],[join_date]],data[[#This Row],[buy_date]],"M")</f>
        <v>3</v>
      </c>
    </row>
    <row r="1891" spans="1:9" x14ac:dyDescent="0.25">
      <c r="A1891" t="s">
        <v>445</v>
      </c>
      <c r="B1891" t="s">
        <v>20</v>
      </c>
      <c r="C1891" s="1">
        <v>44879</v>
      </c>
      <c r="D1891" s="1">
        <v>45011</v>
      </c>
      <c r="E1891">
        <f>VLOOKUP(data[[#This Row],[id_campaign]],campaign[],4,FALSE)</f>
        <v>75</v>
      </c>
      <c r="F1891" t="str">
        <f>VLOOKUP(data[[#This Row],[id_campaign]],campaign[],2,FALSE)</f>
        <v>OptOutMailings</v>
      </c>
      <c r="G1891" t="str">
        <f>VLOOKUP(data[[#This Row],[id_customer]],customer[],2,FALSE)</f>
        <v>Adriena Thomton</v>
      </c>
      <c r="H1891" t="str">
        <f>data[[#This Row],[id_customer]]&amp;data[[#This Row],[id_campaign]]</f>
        <v>C0101cam09</v>
      </c>
      <c r="I1891">
        <f>DATEDIF(data[[#This Row],[join_date]],data[[#This Row],[buy_date]],"M")</f>
        <v>4</v>
      </c>
    </row>
    <row r="1892" spans="1:9" x14ac:dyDescent="0.25">
      <c r="A1892" t="s">
        <v>445</v>
      </c>
      <c r="B1892" t="s">
        <v>20</v>
      </c>
      <c r="C1892" s="1">
        <v>44879</v>
      </c>
      <c r="D1892" s="1">
        <v>45039</v>
      </c>
      <c r="E1892">
        <f>VLOOKUP(data[[#This Row],[id_campaign]],campaign[],4,FALSE)</f>
        <v>75</v>
      </c>
      <c r="F1892" t="str">
        <f>VLOOKUP(data[[#This Row],[id_campaign]],campaign[],2,FALSE)</f>
        <v>OptOutMailings</v>
      </c>
      <c r="G1892" t="str">
        <f>VLOOKUP(data[[#This Row],[id_customer]],customer[],2,FALSE)</f>
        <v>Adriena Thomton</v>
      </c>
      <c r="H1892" t="str">
        <f>data[[#This Row],[id_customer]]&amp;data[[#This Row],[id_campaign]]</f>
        <v>C0101cam09</v>
      </c>
      <c r="I1892">
        <f>DATEDIF(data[[#This Row],[join_date]],data[[#This Row],[buy_date]],"M")</f>
        <v>5</v>
      </c>
    </row>
    <row r="1893" spans="1:9" x14ac:dyDescent="0.25">
      <c r="A1893" t="s">
        <v>445</v>
      </c>
      <c r="B1893" t="s">
        <v>20</v>
      </c>
      <c r="C1893" s="1">
        <v>44879</v>
      </c>
      <c r="D1893" s="1">
        <v>45066</v>
      </c>
      <c r="E1893">
        <f>VLOOKUP(data[[#This Row],[id_campaign]],campaign[],4,FALSE)</f>
        <v>75</v>
      </c>
      <c r="F1893" t="str">
        <f>VLOOKUP(data[[#This Row],[id_campaign]],campaign[],2,FALSE)</f>
        <v>OptOutMailings</v>
      </c>
      <c r="G1893" t="str">
        <f>VLOOKUP(data[[#This Row],[id_customer]],customer[],2,FALSE)</f>
        <v>Adriena Thomton</v>
      </c>
      <c r="H1893" t="str">
        <f>data[[#This Row],[id_customer]]&amp;data[[#This Row],[id_campaign]]</f>
        <v>C0101cam09</v>
      </c>
      <c r="I1893">
        <f>DATEDIF(data[[#This Row],[join_date]],data[[#This Row],[buy_date]],"M")</f>
        <v>6</v>
      </c>
    </row>
    <row r="1894" spans="1:9" x14ac:dyDescent="0.25">
      <c r="A1894" t="s">
        <v>445</v>
      </c>
      <c r="B1894" t="s">
        <v>18</v>
      </c>
      <c r="C1894" s="1">
        <v>44915</v>
      </c>
      <c r="D1894" s="1">
        <v>44915</v>
      </c>
      <c r="E1894">
        <f>VLOOKUP(data[[#This Row],[id_campaign]],campaign[],4,FALSE)</f>
        <v>27</v>
      </c>
      <c r="F1894" t="str">
        <f>VLOOKUP(data[[#This Row],[id_campaign]],campaign[],2,FALSE)</f>
        <v>RespondsToMailOffers</v>
      </c>
      <c r="G1894" t="str">
        <f>VLOOKUP(data[[#This Row],[id_customer]],customer[],2,FALSE)</f>
        <v>Adriena Thomton</v>
      </c>
      <c r="H1894" t="str">
        <f>data[[#This Row],[id_customer]]&amp;data[[#This Row],[id_campaign]]</f>
        <v>C0101cam08</v>
      </c>
      <c r="I1894">
        <f>DATEDIF(data[[#This Row],[join_date]],data[[#This Row],[buy_date]],"M")</f>
        <v>0</v>
      </c>
    </row>
    <row r="1895" spans="1:9" x14ac:dyDescent="0.25">
      <c r="A1895" t="s">
        <v>445</v>
      </c>
      <c r="B1895" t="s">
        <v>18</v>
      </c>
      <c r="C1895" s="1">
        <v>44915</v>
      </c>
      <c r="D1895" s="1">
        <v>44947</v>
      </c>
      <c r="E1895">
        <f>VLOOKUP(data[[#This Row],[id_campaign]],campaign[],4,FALSE)</f>
        <v>27</v>
      </c>
      <c r="F1895" t="str">
        <f>VLOOKUP(data[[#This Row],[id_campaign]],campaign[],2,FALSE)</f>
        <v>RespondsToMailOffers</v>
      </c>
      <c r="G1895" t="str">
        <f>VLOOKUP(data[[#This Row],[id_customer]],customer[],2,FALSE)</f>
        <v>Adriena Thomton</v>
      </c>
      <c r="H1895" t="str">
        <f>data[[#This Row],[id_customer]]&amp;data[[#This Row],[id_campaign]]</f>
        <v>C0101cam08</v>
      </c>
      <c r="I1895">
        <f>DATEDIF(data[[#This Row],[join_date]],data[[#This Row],[buy_date]],"M")</f>
        <v>1</v>
      </c>
    </row>
    <row r="1896" spans="1:9" x14ac:dyDescent="0.25">
      <c r="A1896" t="s">
        <v>445</v>
      </c>
      <c r="B1896" t="s">
        <v>18</v>
      </c>
      <c r="C1896" s="1">
        <v>44915</v>
      </c>
      <c r="D1896" s="1">
        <v>44979</v>
      </c>
      <c r="E1896">
        <f>VLOOKUP(data[[#This Row],[id_campaign]],campaign[],4,FALSE)</f>
        <v>27</v>
      </c>
      <c r="F1896" t="str">
        <f>VLOOKUP(data[[#This Row],[id_campaign]],campaign[],2,FALSE)</f>
        <v>RespondsToMailOffers</v>
      </c>
      <c r="G1896" t="str">
        <f>VLOOKUP(data[[#This Row],[id_customer]],customer[],2,FALSE)</f>
        <v>Adriena Thomton</v>
      </c>
      <c r="H1896" t="str">
        <f>data[[#This Row],[id_customer]]&amp;data[[#This Row],[id_campaign]]</f>
        <v>C0101cam08</v>
      </c>
      <c r="I1896">
        <f>DATEDIF(data[[#This Row],[join_date]],data[[#This Row],[buy_date]],"M")</f>
        <v>2</v>
      </c>
    </row>
    <row r="1897" spans="1:9" x14ac:dyDescent="0.25">
      <c r="A1897" t="s">
        <v>445</v>
      </c>
      <c r="B1897" t="s">
        <v>18</v>
      </c>
      <c r="C1897" s="1">
        <v>44915</v>
      </c>
      <c r="D1897" s="1">
        <v>45013</v>
      </c>
      <c r="E1897">
        <f>VLOOKUP(data[[#This Row],[id_campaign]],campaign[],4,FALSE)</f>
        <v>27</v>
      </c>
      <c r="F1897" t="str">
        <f>VLOOKUP(data[[#This Row],[id_campaign]],campaign[],2,FALSE)</f>
        <v>RespondsToMailOffers</v>
      </c>
      <c r="G1897" t="str">
        <f>VLOOKUP(data[[#This Row],[id_customer]],customer[],2,FALSE)</f>
        <v>Adriena Thomton</v>
      </c>
      <c r="H1897" t="str">
        <f>data[[#This Row],[id_customer]]&amp;data[[#This Row],[id_campaign]]</f>
        <v>C0101cam08</v>
      </c>
      <c r="I1897">
        <f>DATEDIF(data[[#This Row],[join_date]],data[[#This Row],[buy_date]],"M")</f>
        <v>3</v>
      </c>
    </row>
    <row r="1898" spans="1:9" x14ac:dyDescent="0.25">
      <c r="A1898" t="s">
        <v>445</v>
      </c>
      <c r="B1898" t="s">
        <v>18</v>
      </c>
      <c r="C1898" s="1">
        <v>44915</v>
      </c>
      <c r="D1898" s="1">
        <v>45046</v>
      </c>
      <c r="E1898">
        <f>VLOOKUP(data[[#This Row],[id_campaign]],campaign[],4,FALSE)</f>
        <v>27</v>
      </c>
      <c r="F1898" t="str">
        <f>VLOOKUP(data[[#This Row],[id_campaign]],campaign[],2,FALSE)</f>
        <v>RespondsToMailOffers</v>
      </c>
      <c r="G1898" t="str">
        <f>VLOOKUP(data[[#This Row],[id_customer]],customer[],2,FALSE)</f>
        <v>Adriena Thomton</v>
      </c>
      <c r="H1898" t="str">
        <f>data[[#This Row],[id_customer]]&amp;data[[#This Row],[id_campaign]]</f>
        <v>C0101cam08</v>
      </c>
      <c r="I1898">
        <f>DATEDIF(data[[#This Row],[join_date]],data[[#This Row],[buy_date]],"M")</f>
        <v>4</v>
      </c>
    </row>
    <row r="1899" spans="1:9" x14ac:dyDescent="0.25">
      <c r="A1899" t="s">
        <v>445</v>
      </c>
      <c r="B1899" t="s">
        <v>18</v>
      </c>
      <c r="C1899" s="1">
        <v>44915</v>
      </c>
      <c r="D1899" s="1">
        <v>45068</v>
      </c>
      <c r="E1899">
        <f>VLOOKUP(data[[#This Row],[id_campaign]],campaign[],4,FALSE)</f>
        <v>27</v>
      </c>
      <c r="F1899" t="str">
        <f>VLOOKUP(data[[#This Row],[id_campaign]],campaign[],2,FALSE)</f>
        <v>RespondsToMailOffers</v>
      </c>
      <c r="G1899" t="str">
        <f>VLOOKUP(data[[#This Row],[id_customer]],customer[],2,FALSE)</f>
        <v>Adriena Thomton</v>
      </c>
      <c r="H1899" t="str">
        <f>data[[#This Row],[id_customer]]&amp;data[[#This Row],[id_campaign]]</f>
        <v>C0101cam08</v>
      </c>
      <c r="I1899">
        <f>DATEDIF(data[[#This Row],[join_date]],data[[#This Row],[buy_date]],"M")</f>
        <v>5</v>
      </c>
    </row>
    <row r="1900" spans="1:9" x14ac:dyDescent="0.25">
      <c r="A1900" t="s">
        <v>449</v>
      </c>
      <c r="B1900" t="s">
        <v>6</v>
      </c>
      <c r="C1900" s="1">
        <v>44706</v>
      </c>
      <c r="D1900" s="1">
        <v>44706</v>
      </c>
      <c r="E1900">
        <f>VLOOKUP(data[[#This Row],[id_campaign]],campaign[],4,FALSE)</f>
        <v>26</v>
      </c>
      <c r="F1900" t="str">
        <f>VLOOKUP(data[[#This Row],[id_campaign]],campaign[],2,FALSE)</f>
        <v>HandsetRefurbished</v>
      </c>
      <c r="G1900" t="str">
        <f>VLOOKUP(data[[#This Row],[id_customer]],customer[],2,FALSE)</f>
        <v>Seline De Brett</v>
      </c>
      <c r="H1900" t="str">
        <f>data[[#This Row],[id_customer]]&amp;data[[#This Row],[id_campaign]]</f>
        <v>C0102cam02</v>
      </c>
      <c r="I1900">
        <f>DATEDIF(data[[#This Row],[join_date]],data[[#This Row],[buy_date]],"M")</f>
        <v>0</v>
      </c>
    </row>
    <row r="1901" spans="1:9" x14ac:dyDescent="0.25">
      <c r="A1901" t="s">
        <v>449</v>
      </c>
      <c r="B1901" t="s">
        <v>6</v>
      </c>
      <c r="C1901" s="1">
        <v>44706</v>
      </c>
      <c r="D1901" s="1">
        <v>44752</v>
      </c>
      <c r="E1901">
        <f>VLOOKUP(data[[#This Row],[id_campaign]],campaign[],4,FALSE)</f>
        <v>26</v>
      </c>
      <c r="F1901" t="str">
        <f>VLOOKUP(data[[#This Row],[id_campaign]],campaign[],2,FALSE)</f>
        <v>HandsetRefurbished</v>
      </c>
      <c r="G1901" t="str">
        <f>VLOOKUP(data[[#This Row],[id_customer]],customer[],2,FALSE)</f>
        <v>Seline De Brett</v>
      </c>
      <c r="H1901" t="str">
        <f>data[[#This Row],[id_customer]]&amp;data[[#This Row],[id_campaign]]</f>
        <v>C0102cam02</v>
      </c>
      <c r="I1901">
        <f>DATEDIF(data[[#This Row],[join_date]],data[[#This Row],[buy_date]],"M")</f>
        <v>1</v>
      </c>
    </row>
    <row r="1902" spans="1:9" x14ac:dyDescent="0.25">
      <c r="A1902" t="s">
        <v>449</v>
      </c>
      <c r="B1902" t="s">
        <v>6</v>
      </c>
      <c r="C1902" s="1">
        <v>44706</v>
      </c>
      <c r="D1902" s="1">
        <v>44802</v>
      </c>
      <c r="E1902">
        <f>VLOOKUP(data[[#This Row],[id_campaign]],campaign[],4,FALSE)</f>
        <v>26</v>
      </c>
      <c r="F1902" t="str">
        <f>VLOOKUP(data[[#This Row],[id_campaign]],campaign[],2,FALSE)</f>
        <v>HandsetRefurbished</v>
      </c>
      <c r="G1902" t="str">
        <f>VLOOKUP(data[[#This Row],[id_customer]],customer[],2,FALSE)</f>
        <v>Seline De Brett</v>
      </c>
      <c r="H1902" t="str">
        <f>data[[#This Row],[id_customer]]&amp;data[[#This Row],[id_campaign]]</f>
        <v>C0102cam02</v>
      </c>
      <c r="I1902">
        <f>DATEDIF(data[[#This Row],[join_date]],data[[#This Row],[buy_date]],"M")</f>
        <v>3</v>
      </c>
    </row>
    <row r="1903" spans="1:9" x14ac:dyDescent="0.25">
      <c r="A1903" t="s">
        <v>449</v>
      </c>
      <c r="B1903" t="s">
        <v>6</v>
      </c>
      <c r="C1903" s="1">
        <v>44706</v>
      </c>
      <c r="D1903" s="1">
        <v>44810</v>
      </c>
      <c r="E1903">
        <f>VLOOKUP(data[[#This Row],[id_campaign]],campaign[],4,FALSE)</f>
        <v>26</v>
      </c>
      <c r="F1903" t="str">
        <f>VLOOKUP(data[[#This Row],[id_campaign]],campaign[],2,FALSE)</f>
        <v>HandsetRefurbished</v>
      </c>
      <c r="G1903" t="str">
        <f>VLOOKUP(data[[#This Row],[id_customer]],customer[],2,FALSE)</f>
        <v>Seline De Brett</v>
      </c>
      <c r="H1903" t="str">
        <f>data[[#This Row],[id_customer]]&amp;data[[#This Row],[id_campaign]]</f>
        <v>C0102cam02</v>
      </c>
      <c r="I1903">
        <f>DATEDIF(data[[#This Row],[join_date]],data[[#This Row],[buy_date]],"M")</f>
        <v>3</v>
      </c>
    </row>
    <row r="1904" spans="1:9" x14ac:dyDescent="0.25">
      <c r="A1904" t="s">
        <v>449</v>
      </c>
      <c r="B1904" t="s">
        <v>6</v>
      </c>
      <c r="C1904" s="1">
        <v>44706</v>
      </c>
      <c r="D1904" s="1">
        <v>44923</v>
      </c>
      <c r="E1904">
        <f>VLOOKUP(data[[#This Row],[id_campaign]],campaign[],4,FALSE)</f>
        <v>26</v>
      </c>
      <c r="F1904" t="str">
        <f>VLOOKUP(data[[#This Row],[id_campaign]],campaign[],2,FALSE)</f>
        <v>HandsetRefurbished</v>
      </c>
      <c r="G1904" t="str">
        <f>VLOOKUP(data[[#This Row],[id_customer]],customer[],2,FALSE)</f>
        <v>Seline De Brett</v>
      </c>
      <c r="H1904" t="str">
        <f>data[[#This Row],[id_customer]]&amp;data[[#This Row],[id_campaign]]</f>
        <v>C0102cam02</v>
      </c>
      <c r="I1904">
        <f>DATEDIF(data[[#This Row],[join_date]],data[[#This Row],[buy_date]],"M")</f>
        <v>7</v>
      </c>
    </row>
    <row r="1905" spans="1:9" x14ac:dyDescent="0.25">
      <c r="A1905" t="s">
        <v>449</v>
      </c>
      <c r="B1905" t="s">
        <v>6</v>
      </c>
      <c r="C1905" s="1">
        <v>44706</v>
      </c>
      <c r="D1905" s="1">
        <v>44964</v>
      </c>
      <c r="E1905">
        <f>VLOOKUP(data[[#This Row],[id_campaign]],campaign[],4,FALSE)</f>
        <v>26</v>
      </c>
      <c r="F1905" t="str">
        <f>VLOOKUP(data[[#This Row],[id_campaign]],campaign[],2,FALSE)</f>
        <v>HandsetRefurbished</v>
      </c>
      <c r="G1905" t="str">
        <f>VLOOKUP(data[[#This Row],[id_customer]],customer[],2,FALSE)</f>
        <v>Seline De Brett</v>
      </c>
      <c r="H1905" t="str">
        <f>data[[#This Row],[id_customer]]&amp;data[[#This Row],[id_campaign]]</f>
        <v>C0102cam02</v>
      </c>
      <c r="I1905">
        <f>DATEDIF(data[[#This Row],[join_date]],data[[#This Row],[buy_date]],"M")</f>
        <v>8</v>
      </c>
    </row>
    <row r="1906" spans="1:9" x14ac:dyDescent="0.25">
      <c r="A1906" t="s">
        <v>449</v>
      </c>
      <c r="B1906" t="s">
        <v>6</v>
      </c>
      <c r="C1906" s="1">
        <v>44706</v>
      </c>
      <c r="D1906" s="1">
        <v>44988</v>
      </c>
      <c r="E1906">
        <f>VLOOKUP(data[[#This Row],[id_campaign]],campaign[],4,FALSE)</f>
        <v>26</v>
      </c>
      <c r="F1906" t="str">
        <f>VLOOKUP(data[[#This Row],[id_campaign]],campaign[],2,FALSE)</f>
        <v>HandsetRefurbished</v>
      </c>
      <c r="G1906" t="str">
        <f>VLOOKUP(data[[#This Row],[id_customer]],customer[],2,FALSE)</f>
        <v>Seline De Brett</v>
      </c>
      <c r="H1906" t="str">
        <f>data[[#This Row],[id_customer]]&amp;data[[#This Row],[id_campaign]]</f>
        <v>C0102cam02</v>
      </c>
      <c r="I1906">
        <f>DATEDIF(data[[#This Row],[join_date]],data[[#This Row],[buy_date]],"M")</f>
        <v>9</v>
      </c>
    </row>
    <row r="1907" spans="1:9" x14ac:dyDescent="0.25">
      <c r="A1907" t="s">
        <v>449</v>
      </c>
      <c r="B1907" t="s">
        <v>6</v>
      </c>
      <c r="C1907" s="1">
        <v>44706</v>
      </c>
      <c r="D1907" s="1">
        <v>45020</v>
      </c>
      <c r="E1907">
        <f>VLOOKUP(data[[#This Row],[id_campaign]],campaign[],4,FALSE)</f>
        <v>26</v>
      </c>
      <c r="F1907" t="str">
        <f>VLOOKUP(data[[#This Row],[id_campaign]],campaign[],2,FALSE)</f>
        <v>HandsetRefurbished</v>
      </c>
      <c r="G1907" t="str">
        <f>VLOOKUP(data[[#This Row],[id_customer]],customer[],2,FALSE)</f>
        <v>Seline De Brett</v>
      </c>
      <c r="H1907" t="str">
        <f>data[[#This Row],[id_customer]]&amp;data[[#This Row],[id_campaign]]</f>
        <v>C0102cam02</v>
      </c>
      <c r="I1907">
        <f>DATEDIF(data[[#This Row],[join_date]],data[[#This Row],[buy_date]],"M")</f>
        <v>10</v>
      </c>
    </row>
    <row r="1908" spans="1:9" x14ac:dyDescent="0.25">
      <c r="A1908" t="s">
        <v>449</v>
      </c>
      <c r="B1908" t="s">
        <v>6</v>
      </c>
      <c r="C1908" s="1">
        <v>44706</v>
      </c>
      <c r="D1908" s="1">
        <v>45083</v>
      </c>
      <c r="E1908">
        <f>VLOOKUP(data[[#This Row],[id_campaign]],campaign[],4,FALSE)</f>
        <v>26</v>
      </c>
      <c r="F1908" t="str">
        <f>VLOOKUP(data[[#This Row],[id_campaign]],campaign[],2,FALSE)</f>
        <v>HandsetRefurbished</v>
      </c>
      <c r="G1908" t="str">
        <f>VLOOKUP(data[[#This Row],[id_customer]],customer[],2,FALSE)</f>
        <v>Seline De Brett</v>
      </c>
      <c r="H1908" t="str">
        <f>data[[#This Row],[id_customer]]&amp;data[[#This Row],[id_campaign]]</f>
        <v>C0102cam02</v>
      </c>
      <c r="I1908">
        <f>DATEDIF(data[[#This Row],[join_date]],data[[#This Row],[buy_date]],"M")</f>
        <v>12</v>
      </c>
    </row>
    <row r="1909" spans="1:9" x14ac:dyDescent="0.25">
      <c r="A1909" t="s">
        <v>449</v>
      </c>
      <c r="B1909" t="s">
        <v>36</v>
      </c>
      <c r="C1909" s="1">
        <v>44816</v>
      </c>
      <c r="D1909" s="1">
        <v>44816</v>
      </c>
      <c r="E1909">
        <f>VLOOKUP(data[[#This Row],[id_campaign]],campaign[],4,FALSE)</f>
        <v>29</v>
      </c>
      <c r="F1909" t="str">
        <f>VLOOKUP(data[[#This Row],[id_campaign]],campaign[],2,FALSE)</f>
        <v>MaritalStatus</v>
      </c>
      <c r="G1909" t="str">
        <f>VLOOKUP(data[[#This Row],[id_customer]],customer[],2,FALSE)</f>
        <v>Seline De Brett</v>
      </c>
      <c r="H1909" t="str">
        <f>data[[#This Row],[id_customer]]&amp;data[[#This Row],[id_campaign]]</f>
        <v>C0102cam17</v>
      </c>
      <c r="I1909">
        <f>DATEDIF(data[[#This Row],[join_date]],data[[#This Row],[buy_date]],"M")</f>
        <v>0</v>
      </c>
    </row>
    <row r="1910" spans="1:9" x14ac:dyDescent="0.25">
      <c r="A1910" t="s">
        <v>449</v>
      </c>
      <c r="B1910" t="s">
        <v>36</v>
      </c>
      <c r="C1910" s="1">
        <v>44816</v>
      </c>
      <c r="D1910" s="1">
        <v>44856</v>
      </c>
      <c r="E1910">
        <f>VLOOKUP(data[[#This Row],[id_campaign]],campaign[],4,FALSE)</f>
        <v>29</v>
      </c>
      <c r="F1910" t="str">
        <f>VLOOKUP(data[[#This Row],[id_campaign]],campaign[],2,FALSE)</f>
        <v>MaritalStatus</v>
      </c>
      <c r="G1910" t="str">
        <f>VLOOKUP(data[[#This Row],[id_customer]],customer[],2,FALSE)</f>
        <v>Seline De Brett</v>
      </c>
      <c r="H1910" t="str">
        <f>data[[#This Row],[id_customer]]&amp;data[[#This Row],[id_campaign]]</f>
        <v>C0102cam17</v>
      </c>
      <c r="I1910">
        <f>DATEDIF(data[[#This Row],[join_date]],data[[#This Row],[buy_date]],"M")</f>
        <v>1</v>
      </c>
    </row>
    <row r="1911" spans="1:9" x14ac:dyDescent="0.25">
      <c r="A1911" t="s">
        <v>449</v>
      </c>
      <c r="B1911" t="s">
        <v>36</v>
      </c>
      <c r="C1911" s="1">
        <v>44816</v>
      </c>
      <c r="D1911" s="1">
        <v>44879</v>
      </c>
      <c r="E1911">
        <f>VLOOKUP(data[[#This Row],[id_campaign]],campaign[],4,FALSE)</f>
        <v>29</v>
      </c>
      <c r="F1911" t="str">
        <f>VLOOKUP(data[[#This Row],[id_campaign]],campaign[],2,FALSE)</f>
        <v>MaritalStatus</v>
      </c>
      <c r="G1911" t="str">
        <f>VLOOKUP(data[[#This Row],[id_customer]],customer[],2,FALSE)</f>
        <v>Seline De Brett</v>
      </c>
      <c r="H1911" t="str">
        <f>data[[#This Row],[id_customer]]&amp;data[[#This Row],[id_campaign]]</f>
        <v>C0102cam17</v>
      </c>
      <c r="I1911">
        <f>DATEDIF(data[[#This Row],[join_date]],data[[#This Row],[buy_date]],"M")</f>
        <v>2</v>
      </c>
    </row>
    <row r="1912" spans="1:9" x14ac:dyDescent="0.25">
      <c r="A1912" t="s">
        <v>449</v>
      </c>
      <c r="B1912" t="s">
        <v>36</v>
      </c>
      <c r="C1912" s="1">
        <v>44816</v>
      </c>
      <c r="D1912" s="1">
        <v>44909</v>
      </c>
      <c r="E1912">
        <f>VLOOKUP(data[[#This Row],[id_campaign]],campaign[],4,FALSE)</f>
        <v>29</v>
      </c>
      <c r="F1912" t="str">
        <f>VLOOKUP(data[[#This Row],[id_campaign]],campaign[],2,FALSE)</f>
        <v>MaritalStatus</v>
      </c>
      <c r="G1912" t="str">
        <f>VLOOKUP(data[[#This Row],[id_customer]],customer[],2,FALSE)</f>
        <v>Seline De Brett</v>
      </c>
      <c r="H1912" t="str">
        <f>data[[#This Row],[id_customer]]&amp;data[[#This Row],[id_campaign]]</f>
        <v>C0102cam17</v>
      </c>
      <c r="I1912">
        <f>DATEDIF(data[[#This Row],[join_date]],data[[#This Row],[buy_date]],"M")</f>
        <v>3</v>
      </c>
    </row>
    <row r="1913" spans="1:9" x14ac:dyDescent="0.25">
      <c r="A1913" t="s">
        <v>449</v>
      </c>
      <c r="B1913" t="s">
        <v>36</v>
      </c>
      <c r="C1913" s="1">
        <v>44816</v>
      </c>
      <c r="D1913" s="1">
        <v>44984</v>
      </c>
      <c r="E1913">
        <f>VLOOKUP(data[[#This Row],[id_campaign]],campaign[],4,FALSE)</f>
        <v>29</v>
      </c>
      <c r="F1913" t="str">
        <f>VLOOKUP(data[[#This Row],[id_campaign]],campaign[],2,FALSE)</f>
        <v>MaritalStatus</v>
      </c>
      <c r="G1913" t="str">
        <f>VLOOKUP(data[[#This Row],[id_customer]],customer[],2,FALSE)</f>
        <v>Seline De Brett</v>
      </c>
      <c r="H1913" t="str">
        <f>data[[#This Row],[id_customer]]&amp;data[[#This Row],[id_campaign]]</f>
        <v>C0102cam17</v>
      </c>
      <c r="I1913">
        <f>DATEDIF(data[[#This Row],[join_date]],data[[#This Row],[buy_date]],"M")</f>
        <v>5</v>
      </c>
    </row>
    <row r="1914" spans="1:9" x14ac:dyDescent="0.25">
      <c r="A1914" t="s">
        <v>449</v>
      </c>
      <c r="B1914" t="s">
        <v>36</v>
      </c>
      <c r="C1914" s="1">
        <v>44816</v>
      </c>
      <c r="D1914" s="1">
        <v>45004</v>
      </c>
      <c r="E1914">
        <f>VLOOKUP(data[[#This Row],[id_campaign]],campaign[],4,FALSE)</f>
        <v>29</v>
      </c>
      <c r="F1914" t="str">
        <f>VLOOKUP(data[[#This Row],[id_campaign]],campaign[],2,FALSE)</f>
        <v>MaritalStatus</v>
      </c>
      <c r="G1914" t="str">
        <f>VLOOKUP(data[[#This Row],[id_customer]],customer[],2,FALSE)</f>
        <v>Seline De Brett</v>
      </c>
      <c r="H1914" t="str">
        <f>data[[#This Row],[id_customer]]&amp;data[[#This Row],[id_campaign]]</f>
        <v>C0102cam17</v>
      </c>
      <c r="I1914">
        <f>DATEDIF(data[[#This Row],[join_date]],data[[#This Row],[buy_date]],"M")</f>
        <v>6</v>
      </c>
    </row>
    <row r="1915" spans="1:9" x14ac:dyDescent="0.25">
      <c r="A1915" t="s">
        <v>449</v>
      </c>
      <c r="B1915" t="s">
        <v>36</v>
      </c>
      <c r="C1915" s="1">
        <v>44816</v>
      </c>
      <c r="D1915" s="1">
        <v>45030</v>
      </c>
      <c r="E1915">
        <f>VLOOKUP(data[[#This Row],[id_campaign]],campaign[],4,FALSE)</f>
        <v>29</v>
      </c>
      <c r="F1915" t="str">
        <f>VLOOKUP(data[[#This Row],[id_campaign]],campaign[],2,FALSE)</f>
        <v>MaritalStatus</v>
      </c>
      <c r="G1915" t="str">
        <f>VLOOKUP(data[[#This Row],[id_customer]],customer[],2,FALSE)</f>
        <v>Seline De Brett</v>
      </c>
      <c r="H1915" t="str">
        <f>data[[#This Row],[id_customer]]&amp;data[[#This Row],[id_campaign]]</f>
        <v>C0102cam17</v>
      </c>
      <c r="I1915">
        <f>DATEDIF(data[[#This Row],[join_date]],data[[#This Row],[buy_date]],"M")</f>
        <v>7</v>
      </c>
    </row>
    <row r="1916" spans="1:9" x14ac:dyDescent="0.25">
      <c r="A1916" t="s">
        <v>449</v>
      </c>
      <c r="B1916" t="s">
        <v>36</v>
      </c>
      <c r="C1916" s="1">
        <v>44816</v>
      </c>
      <c r="D1916" s="1">
        <v>45063</v>
      </c>
      <c r="E1916">
        <f>VLOOKUP(data[[#This Row],[id_campaign]],campaign[],4,FALSE)</f>
        <v>29</v>
      </c>
      <c r="F1916" t="str">
        <f>VLOOKUP(data[[#This Row],[id_campaign]],campaign[],2,FALSE)</f>
        <v>MaritalStatus</v>
      </c>
      <c r="G1916" t="str">
        <f>VLOOKUP(data[[#This Row],[id_customer]],customer[],2,FALSE)</f>
        <v>Seline De Brett</v>
      </c>
      <c r="H1916" t="str">
        <f>data[[#This Row],[id_customer]]&amp;data[[#This Row],[id_campaign]]</f>
        <v>C0102cam17</v>
      </c>
      <c r="I1916">
        <f>DATEDIF(data[[#This Row],[join_date]],data[[#This Row],[buy_date]],"M")</f>
        <v>8</v>
      </c>
    </row>
    <row r="1917" spans="1:9" x14ac:dyDescent="0.25">
      <c r="A1917" t="s">
        <v>449</v>
      </c>
      <c r="B1917" t="s">
        <v>26</v>
      </c>
      <c r="C1917" s="1">
        <v>44953</v>
      </c>
      <c r="D1917" s="1">
        <v>44953</v>
      </c>
      <c r="E1917">
        <f>VLOOKUP(data[[#This Row],[id_campaign]],campaign[],4,FALSE)</f>
        <v>65</v>
      </c>
      <c r="F1917" t="str">
        <f>VLOOKUP(data[[#This Row],[id_campaign]],campaign[],2,FALSE)</f>
        <v>HasCreditCard</v>
      </c>
      <c r="G1917" t="str">
        <f>VLOOKUP(data[[#This Row],[id_customer]],customer[],2,FALSE)</f>
        <v>Seline De Brett</v>
      </c>
      <c r="H1917" t="str">
        <f>data[[#This Row],[id_customer]]&amp;data[[#This Row],[id_campaign]]</f>
        <v>C0102cam12</v>
      </c>
      <c r="I1917">
        <f>DATEDIF(data[[#This Row],[join_date]],data[[#This Row],[buy_date]],"M")</f>
        <v>0</v>
      </c>
    </row>
    <row r="1918" spans="1:9" x14ac:dyDescent="0.25">
      <c r="A1918" t="s">
        <v>449</v>
      </c>
      <c r="B1918" t="s">
        <v>26</v>
      </c>
      <c r="C1918" s="1">
        <v>44953</v>
      </c>
      <c r="D1918" s="1">
        <v>44985</v>
      </c>
      <c r="E1918">
        <f>VLOOKUP(data[[#This Row],[id_campaign]],campaign[],4,FALSE)</f>
        <v>65</v>
      </c>
      <c r="F1918" t="str">
        <f>VLOOKUP(data[[#This Row],[id_campaign]],campaign[],2,FALSE)</f>
        <v>HasCreditCard</v>
      </c>
      <c r="G1918" t="str">
        <f>VLOOKUP(data[[#This Row],[id_customer]],customer[],2,FALSE)</f>
        <v>Seline De Brett</v>
      </c>
      <c r="H1918" t="str">
        <f>data[[#This Row],[id_customer]]&amp;data[[#This Row],[id_campaign]]</f>
        <v>C0102cam12</v>
      </c>
      <c r="I1918">
        <f>DATEDIF(data[[#This Row],[join_date]],data[[#This Row],[buy_date]],"M")</f>
        <v>1</v>
      </c>
    </row>
    <row r="1919" spans="1:9" x14ac:dyDescent="0.25">
      <c r="A1919" t="s">
        <v>449</v>
      </c>
      <c r="B1919" t="s">
        <v>26</v>
      </c>
      <c r="C1919" s="1">
        <v>44953</v>
      </c>
      <c r="D1919" s="1">
        <v>44988</v>
      </c>
      <c r="E1919">
        <f>VLOOKUP(data[[#This Row],[id_campaign]],campaign[],4,FALSE)</f>
        <v>65</v>
      </c>
      <c r="F1919" t="str">
        <f>VLOOKUP(data[[#This Row],[id_campaign]],campaign[],2,FALSE)</f>
        <v>HasCreditCard</v>
      </c>
      <c r="G1919" t="str">
        <f>VLOOKUP(data[[#This Row],[id_customer]],customer[],2,FALSE)</f>
        <v>Seline De Brett</v>
      </c>
      <c r="H1919" t="str">
        <f>data[[#This Row],[id_customer]]&amp;data[[#This Row],[id_campaign]]</f>
        <v>C0102cam12</v>
      </c>
      <c r="I1919">
        <f>DATEDIF(data[[#This Row],[join_date]],data[[#This Row],[buy_date]],"M")</f>
        <v>1</v>
      </c>
    </row>
    <row r="1920" spans="1:9" x14ac:dyDescent="0.25">
      <c r="A1920" t="s">
        <v>449</v>
      </c>
      <c r="B1920" t="s">
        <v>26</v>
      </c>
      <c r="C1920" s="1">
        <v>44953</v>
      </c>
      <c r="D1920" s="1">
        <v>45018</v>
      </c>
      <c r="E1920">
        <f>VLOOKUP(data[[#This Row],[id_campaign]],campaign[],4,FALSE)</f>
        <v>65</v>
      </c>
      <c r="F1920" t="str">
        <f>VLOOKUP(data[[#This Row],[id_campaign]],campaign[],2,FALSE)</f>
        <v>HasCreditCard</v>
      </c>
      <c r="G1920" t="str">
        <f>VLOOKUP(data[[#This Row],[id_customer]],customer[],2,FALSE)</f>
        <v>Seline De Brett</v>
      </c>
      <c r="H1920" t="str">
        <f>data[[#This Row],[id_customer]]&amp;data[[#This Row],[id_campaign]]</f>
        <v>C0102cam12</v>
      </c>
      <c r="I1920">
        <f>DATEDIF(data[[#This Row],[join_date]],data[[#This Row],[buy_date]],"M")</f>
        <v>2</v>
      </c>
    </row>
    <row r="1921" spans="1:9" x14ac:dyDescent="0.25">
      <c r="A1921" t="s">
        <v>449</v>
      </c>
      <c r="B1921" t="s">
        <v>26</v>
      </c>
      <c r="C1921" s="1">
        <v>44953</v>
      </c>
      <c r="D1921" s="1">
        <v>45055</v>
      </c>
      <c r="E1921">
        <f>VLOOKUP(data[[#This Row],[id_campaign]],campaign[],4,FALSE)</f>
        <v>65</v>
      </c>
      <c r="F1921" t="str">
        <f>VLOOKUP(data[[#This Row],[id_campaign]],campaign[],2,FALSE)</f>
        <v>HasCreditCard</v>
      </c>
      <c r="G1921" t="str">
        <f>VLOOKUP(data[[#This Row],[id_customer]],customer[],2,FALSE)</f>
        <v>Seline De Brett</v>
      </c>
      <c r="H1921" t="str">
        <f>data[[#This Row],[id_customer]]&amp;data[[#This Row],[id_campaign]]</f>
        <v>C0102cam12</v>
      </c>
      <c r="I1921">
        <f>DATEDIF(data[[#This Row],[join_date]],data[[#This Row],[buy_date]],"M")</f>
        <v>3</v>
      </c>
    </row>
    <row r="1922" spans="1:9" x14ac:dyDescent="0.25">
      <c r="A1922" t="s">
        <v>449</v>
      </c>
      <c r="B1922" t="s">
        <v>26</v>
      </c>
      <c r="C1922" s="1">
        <v>44953</v>
      </c>
      <c r="D1922" s="1">
        <v>45088</v>
      </c>
      <c r="E1922">
        <f>VLOOKUP(data[[#This Row],[id_campaign]],campaign[],4,FALSE)</f>
        <v>65</v>
      </c>
      <c r="F1922" t="str">
        <f>VLOOKUP(data[[#This Row],[id_campaign]],campaign[],2,FALSE)</f>
        <v>HasCreditCard</v>
      </c>
      <c r="G1922" t="str">
        <f>VLOOKUP(data[[#This Row],[id_customer]],customer[],2,FALSE)</f>
        <v>Seline De Brett</v>
      </c>
      <c r="H1922" t="str">
        <f>data[[#This Row],[id_customer]]&amp;data[[#This Row],[id_campaign]]</f>
        <v>C0102cam12</v>
      </c>
      <c r="I1922">
        <f>DATEDIF(data[[#This Row],[join_date]],data[[#This Row],[buy_date]],"M")</f>
        <v>4</v>
      </c>
    </row>
    <row r="1923" spans="1:9" x14ac:dyDescent="0.25">
      <c r="A1923" t="s">
        <v>453</v>
      </c>
      <c r="B1923" t="s">
        <v>22</v>
      </c>
      <c r="C1923" s="1">
        <v>44646</v>
      </c>
      <c r="D1923" s="1">
        <v>44646</v>
      </c>
      <c r="E1923">
        <f>VLOOKUP(data[[#This Row],[id_campaign]],campaign[],4,FALSE)</f>
        <v>66</v>
      </c>
      <c r="F1923" t="str">
        <f>VLOOKUP(data[[#This Row],[id_campaign]],campaign[],2,FALSE)</f>
        <v>NonUSTravel</v>
      </c>
      <c r="G1923" t="str">
        <f>VLOOKUP(data[[#This Row],[id_customer]],customer[],2,FALSE)</f>
        <v>Hastings MacTrustie</v>
      </c>
      <c r="H1923" t="str">
        <f>data[[#This Row],[id_customer]]&amp;data[[#This Row],[id_campaign]]</f>
        <v>C0103cam10</v>
      </c>
      <c r="I1923">
        <f>DATEDIF(data[[#This Row],[join_date]],data[[#This Row],[buy_date]],"M")</f>
        <v>0</v>
      </c>
    </row>
    <row r="1924" spans="1:9" x14ac:dyDescent="0.25">
      <c r="A1924" t="s">
        <v>453</v>
      </c>
      <c r="B1924" t="s">
        <v>22</v>
      </c>
      <c r="C1924" s="1">
        <v>44646</v>
      </c>
      <c r="D1924" s="1">
        <v>44738</v>
      </c>
      <c r="E1924">
        <f>VLOOKUP(data[[#This Row],[id_campaign]],campaign[],4,FALSE)</f>
        <v>66</v>
      </c>
      <c r="F1924" t="str">
        <f>VLOOKUP(data[[#This Row],[id_campaign]],campaign[],2,FALSE)</f>
        <v>NonUSTravel</v>
      </c>
      <c r="G1924" t="str">
        <f>VLOOKUP(data[[#This Row],[id_customer]],customer[],2,FALSE)</f>
        <v>Hastings MacTrustie</v>
      </c>
      <c r="H1924" t="str">
        <f>data[[#This Row],[id_customer]]&amp;data[[#This Row],[id_campaign]]</f>
        <v>C0103cam10</v>
      </c>
      <c r="I1924">
        <f>DATEDIF(data[[#This Row],[join_date]],data[[#This Row],[buy_date]],"M")</f>
        <v>3</v>
      </c>
    </row>
    <row r="1925" spans="1:9" x14ac:dyDescent="0.25">
      <c r="A1925" t="s">
        <v>453</v>
      </c>
      <c r="B1925" t="s">
        <v>22</v>
      </c>
      <c r="C1925" s="1">
        <v>44646</v>
      </c>
      <c r="D1925" s="1">
        <v>44747</v>
      </c>
      <c r="E1925">
        <f>VLOOKUP(data[[#This Row],[id_campaign]],campaign[],4,FALSE)</f>
        <v>66</v>
      </c>
      <c r="F1925" t="str">
        <f>VLOOKUP(data[[#This Row],[id_campaign]],campaign[],2,FALSE)</f>
        <v>NonUSTravel</v>
      </c>
      <c r="G1925" t="str">
        <f>VLOOKUP(data[[#This Row],[id_customer]],customer[],2,FALSE)</f>
        <v>Hastings MacTrustie</v>
      </c>
      <c r="H1925" t="str">
        <f>data[[#This Row],[id_customer]]&amp;data[[#This Row],[id_campaign]]</f>
        <v>C0103cam10</v>
      </c>
      <c r="I1925">
        <f>DATEDIF(data[[#This Row],[join_date]],data[[#This Row],[buy_date]],"M")</f>
        <v>3</v>
      </c>
    </row>
    <row r="1926" spans="1:9" x14ac:dyDescent="0.25">
      <c r="A1926" t="s">
        <v>453</v>
      </c>
      <c r="B1926" t="s">
        <v>22</v>
      </c>
      <c r="C1926" s="1">
        <v>44646</v>
      </c>
      <c r="D1926" s="1">
        <v>44966</v>
      </c>
      <c r="E1926">
        <f>VLOOKUP(data[[#This Row],[id_campaign]],campaign[],4,FALSE)</f>
        <v>66</v>
      </c>
      <c r="F1926" t="str">
        <f>VLOOKUP(data[[#This Row],[id_campaign]],campaign[],2,FALSE)</f>
        <v>NonUSTravel</v>
      </c>
      <c r="G1926" t="str">
        <f>VLOOKUP(data[[#This Row],[id_customer]],customer[],2,FALSE)</f>
        <v>Hastings MacTrustie</v>
      </c>
      <c r="H1926" t="str">
        <f>data[[#This Row],[id_customer]]&amp;data[[#This Row],[id_campaign]]</f>
        <v>C0103cam10</v>
      </c>
      <c r="I1926">
        <f>DATEDIF(data[[#This Row],[join_date]],data[[#This Row],[buy_date]],"M")</f>
        <v>10</v>
      </c>
    </row>
    <row r="1927" spans="1:9" x14ac:dyDescent="0.25">
      <c r="A1927" t="s">
        <v>453</v>
      </c>
      <c r="B1927" t="s">
        <v>22</v>
      </c>
      <c r="C1927" s="1">
        <v>44646</v>
      </c>
      <c r="D1927" s="1">
        <v>44997</v>
      </c>
      <c r="E1927">
        <f>VLOOKUP(data[[#This Row],[id_campaign]],campaign[],4,FALSE)</f>
        <v>66</v>
      </c>
      <c r="F1927" t="str">
        <f>VLOOKUP(data[[#This Row],[id_campaign]],campaign[],2,FALSE)</f>
        <v>NonUSTravel</v>
      </c>
      <c r="G1927" t="str">
        <f>VLOOKUP(data[[#This Row],[id_customer]],customer[],2,FALSE)</f>
        <v>Hastings MacTrustie</v>
      </c>
      <c r="H1927" t="str">
        <f>data[[#This Row],[id_customer]]&amp;data[[#This Row],[id_campaign]]</f>
        <v>C0103cam10</v>
      </c>
      <c r="I1927">
        <f>DATEDIF(data[[#This Row],[join_date]],data[[#This Row],[buy_date]],"M")</f>
        <v>11</v>
      </c>
    </row>
    <row r="1928" spans="1:9" x14ac:dyDescent="0.25">
      <c r="A1928" t="s">
        <v>453</v>
      </c>
      <c r="B1928" t="s">
        <v>4</v>
      </c>
      <c r="C1928" s="1">
        <v>44741</v>
      </c>
      <c r="D1928" s="1">
        <v>44741</v>
      </c>
      <c r="E1928">
        <f>VLOOKUP(data[[#This Row],[id_campaign]],campaign[],4,FALSE)</f>
        <v>10</v>
      </c>
      <c r="F1928" t="str">
        <f>VLOOKUP(data[[#This Row],[id_campaign]],campaign[],2,FALSE)</f>
        <v>ChildrenInHH</v>
      </c>
      <c r="G1928" t="str">
        <f>VLOOKUP(data[[#This Row],[id_customer]],customer[],2,FALSE)</f>
        <v>Hastings MacTrustie</v>
      </c>
      <c r="H1928" t="str">
        <f>data[[#This Row],[id_customer]]&amp;data[[#This Row],[id_campaign]]</f>
        <v>C0103cam01</v>
      </c>
      <c r="I1928">
        <f>DATEDIF(data[[#This Row],[join_date]],data[[#This Row],[buy_date]],"M")</f>
        <v>0</v>
      </c>
    </row>
    <row r="1929" spans="1:9" x14ac:dyDescent="0.25">
      <c r="A1929" t="s">
        <v>453</v>
      </c>
      <c r="B1929" t="s">
        <v>4</v>
      </c>
      <c r="C1929" s="1">
        <v>44741</v>
      </c>
      <c r="D1929" s="1">
        <v>44783</v>
      </c>
      <c r="E1929">
        <f>VLOOKUP(data[[#This Row],[id_campaign]],campaign[],4,FALSE)</f>
        <v>10</v>
      </c>
      <c r="F1929" t="str">
        <f>VLOOKUP(data[[#This Row],[id_campaign]],campaign[],2,FALSE)</f>
        <v>ChildrenInHH</v>
      </c>
      <c r="G1929" t="str">
        <f>VLOOKUP(data[[#This Row],[id_customer]],customer[],2,FALSE)</f>
        <v>Hastings MacTrustie</v>
      </c>
      <c r="H1929" t="str">
        <f>data[[#This Row],[id_customer]]&amp;data[[#This Row],[id_campaign]]</f>
        <v>C0103cam01</v>
      </c>
      <c r="I1929">
        <f>DATEDIF(data[[#This Row],[join_date]],data[[#This Row],[buy_date]],"M")</f>
        <v>1</v>
      </c>
    </row>
    <row r="1930" spans="1:9" x14ac:dyDescent="0.25">
      <c r="A1930" t="s">
        <v>453</v>
      </c>
      <c r="B1930" t="s">
        <v>4</v>
      </c>
      <c r="C1930" s="1">
        <v>44741</v>
      </c>
      <c r="D1930" s="1">
        <v>44843</v>
      </c>
      <c r="E1930">
        <f>VLOOKUP(data[[#This Row],[id_campaign]],campaign[],4,FALSE)</f>
        <v>10</v>
      </c>
      <c r="F1930" t="str">
        <f>VLOOKUP(data[[#This Row],[id_campaign]],campaign[],2,FALSE)</f>
        <v>ChildrenInHH</v>
      </c>
      <c r="G1930" t="str">
        <f>VLOOKUP(data[[#This Row],[id_customer]],customer[],2,FALSE)</f>
        <v>Hastings MacTrustie</v>
      </c>
      <c r="H1930" t="str">
        <f>data[[#This Row],[id_customer]]&amp;data[[#This Row],[id_campaign]]</f>
        <v>C0103cam01</v>
      </c>
      <c r="I1930">
        <f>DATEDIF(data[[#This Row],[join_date]],data[[#This Row],[buy_date]],"M")</f>
        <v>3</v>
      </c>
    </row>
    <row r="1931" spans="1:9" x14ac:dyDescent="0.25">
      <c r="A1931" t="s">
        <v>453</v>
      </c>
      <c r="B1931" t="s">
        <v>4</v>
      </c>
      <c r="C1931" s="1">
        <v>44741</v>
      </c>
      <c r="D1931" s="1">
        <v>44878</v>
      </c>
      <c r="E1931">
        <f>VLOOKUP(data[[#This Row],[id_campaign]],campaign[],4,FALSE)</f>
        <v>10</v>
      </c>
      <c r="F1931" t="str">
        <f>VLOOKUP(data[[#This Row],[id_campaign]],campaign[],2,FALSE)</f>
        <v>ChildrenInHH</v>
      </c>
      <c r="G1931" t="str">
        <f>VLOOKUP(data[[#This Row],[id_customer]],customer[],2,FALSE)</f>
        <v>Hastings MacTrustie</v>
      </c>
      <c r="H1931" t="str">
        <f>data[[#This Row],[id_customer]]&amp;data[[#This Row],[id_campaign]]</f>
        <v>C0103cam01</v>
      </c>
      <c r="I1931">
        <f>DATEDIF(data[[#This Row],[join_date]],data[[#This Row],[buy_date]],"M")</f>
        <v>4</v>
      </c>
    </row>
    <row r="1932" spans="1:9" x14ac:dyDescent="0.25">
      <c r="A1932" t="s">
        <v>453</v>
      </c>
      <c r="B1932" t="s">
        <v>4</v>
      </c>
      <c r="C1932" s="1">
        <v>44741</v>
      </c>
      <c r="D1932" s="1">
        <v>44901</v>
      </c>
      <c r="E1932">
        <f>VLOOKUP(data[[#This Row],[id_campaign]],campaign[],4,FALSE)</f>
        <v>10</v>
      </c>
      <c r="F1932" t="str">
        <f>VLOOKUP(data[[#This Row],[id_campaign]],campaign[],2,FALSE)</f>
        <v>ChildrenInHH</v>
      </c>
      <c r="G1932" t="str">
        <f>VLOOKUP(data[[#This Row],[id_customer]],customer[],2,FALSE)</f>
        <v>Hastings MacTrustie</v>
      </c>
      <c r="H1932" t="str">
        <f>data[[#This Row],[id_customer]]&amp;data[[#This Row],[id_campaign]]</f>
        <v>C0103cam01</v>
      </c>
      <c r="I1932">
        <f>DATEDIF(data[[#This Row],[join_date]],data[[#This Row],[buy_date]],"M")</f>
        <v>5</v>
      </c>
    </row>
    <row r="1933" spans="1:9" x14ac:dyDescent="0.25">
      <c r="A1933" t="s">
        <v>453</v>
      </c>
      <c r="B1933" t="s">
        <v>4</v>
      </c>
      <c r="C1933" s="1">
        <v>44741</v>
      </c>
      <c r="D1933" s="1">
        <v>44996</v>
      </c>
      <c r="E1933">
        <f>VLOOKUP(data[[#This Row],[id_campaign]],campaign[],4,FALSE)</f>
        <v>10</v>
      </c>
      <c r="F1933" t="str">
        <f>VLOOKUP(data[[#This Row],[id_campaign]],campaign[],2,FALSE)</f>
        <v>ChildrenInHH</v>
      </c>
      <c r="G1933" t="str">
        <f>VLOOKUP(data[[#This Row],[id_customer]],customer[],2,FALSE)</f>
        <v>Hastings MacTrustie</v>
      </c>
      <c r="H1933" t="str">
        <f>data[[#This Row],[id_customer]]&amp;data[[#This Row],[id_campaign]]</f>
        <v>C0103cam01</v>
      </c>
      <c r="I1933">
        <f>DATEDIF(data[[#This Row],[join_date]],data[[#This Row],[buy_date]],"M")</f>
        <v>8</v>
      </c>
    </row>
    <row r="1934" spans="1:9" x14ac:dyDescent="0.25">
      <c r="A1934" t="s">
        <v>453</v>
      </c>
      <c r="B1934" t="s">
        <v>4</v>
      </c>
      <c r="C1934" s="1">
        <v>44741</v>
      </c>
      <c r="D1934" s="1">
        <v>45025</v>
      </c>
      <c r="E1934">
        <f>VLOOKUP(data[[#This Row],[id_campaign]],campaign[],4,FALSE)</f>
        <v>10</v>
      </c>
      <c r="F1934" t="str">
        <f>VLOOKUP(data[[#This Row],[id_campaign]],campaign[],2,FALSE)</f>
        <v>ChildrenInHH</v>
      </c>
      <c r="G1934" t="str">
        <f>VLOOKUP(data[[#This Row],[id_customer]],customer[],2,FALSE)</f>
        <v>Hastings MacTrustie</v>
      </c>
      <c r="H1934" t="str">
        <f>data[[#This Row],[id_customer]]&amp;data[[#This Row],[id_campaign]]</f>
        <v>C0103cam01</v>
      </c>
      <c r="I1934">
        <f>DATEDIF(data[[#This Row],[join_date]],data[[#This Row],[buy_date]],"M")</f>
        <v>9</v>
      </c>
    </row>
    <row r="1935" spans="1:9" x14ac:dyDescent="0.25">
      <c r="A1935" t="s">
        <v>453</v>
      </c>
      <c r="B1935" t="s">
        <v>4</v>
      </c>
      <c r="C1935" s="1">
        <v>44741</v>
      </c>
      <c r="D1935" s="1">
        <v>45058</v>
      </c>
      <c r="E1935">
        <f>VLOOKUP(data[[#This Row],[id_campaign]],campaign[],4,FALSE)</f>
        <v>10</v>
      </c>
      <c r="F1935" t="str">
        <f>VLOOKUP(data[[#This Row],[id_campaign]],campaign[],2,FALSE)</f>
        <v>ChildrenInHH</v>
      </c>
      <c r="G1935" t="str">
        <f>VLOOKUP(data[[#This Row],[id_customer]],customer[],2,FALSE)</f>
        <v>Hastings MacTrustie</v>
      </c>
      <c r="H1935" t="str">
        <f>data[[#This Row],[id_customer]]&amp;data[[#This Row],[id_campaign]]</f>
        <v>C0103cam01</v>
      </c>
      <c r="I1935">
        <f>DATEDIF(data[[#This Row],[join_date]],data[[#This Row],[buy_date]],"M")</f>
        <v>10</v>
      </c>
    </row>
    <row r="1936" spans="1:9" x14ac:dyDescent="0.25">
      <c r="A1936" t="s">
        <v>453</v>
      </c>
      <c r="B1936" t="s">
        <v>4</v>
      </c>
      <c r="C1936" s="1">
        <v>44741</v>
      </c>
      <c r="D1936" s="1">
        <v>45082</v>
      </c>
      <c r="E1936">
        <f>VLOOKUP(data[[#This Row],[id_campaign]],campaign[],4,FALSE)</f>
        <v>10</v>
      </c>
      <c r="F1936" t="str">
        <f>VLOOKUP(data[[#This Row],[id_campaign]],campaign[],2,FALSE)</f>
        <v>ChildrenInHH</v>
      </c>
      <c r="G1936" t="str">
        <f>VLOOKUP(data[[#This Row],[id_customer]],customer[],2,FALSE)</f>
        <v>Hastings MacTrustie</v>
      </c>
      <c r="H1936" t="str">
        <f>data[[#This Row],[id_customer]]&amp;data[[#This Row],[id_campaign]]</f>
        <v>C0103cam01</v>
      </c>
      <c r="I1936">
        <f>DATEDIF(data[[#This Row],[join_date]],data[[#This Row],[buy_date]],"M")</f>
        <v>11</v>
      </c>
    </row>
    <row r="1937" spans="1:9" x14ac:dyDescent="0.25">
      <c r="A1937" t="s">
        <v>453</v>
      </c>
      <c r="B1937" t="s">
        <v>20</v>
      </c>
      <c r="C1937" s="1">
        <v>44769</v>
      </c>
      <c r="D1937" s="1">
        <v>44769</v>
      </c>
      <c r="E1937">
        <f>VLOOKUP(data[[#This Row],[id_campaign]],campaign[],4,FALSE)</f>
        <v>75</v>
      </c>
      <c r="F1937" t="str">
        <f>VLOOKUP(data[[#This Row],[id_campaign]],campaign[],2,FALSE)</f>
        <v>OptOutMailings</v>
      </c>
      <c r="G1937" t="str">
        <f>VLOOKUP(data[[#This Row],[id_customer]],customer[],2,FALSE)</f>
        <v>Hastings MacTrustie</v>
      </c>
      <c r="H1937" t="str">
        <f>data[[#This Row],[id_customer]]&amp;data[[#This Row],[id_campaign]]</f>
        <v>C0103cam09</v>
      </c>
      <c r="I1937">
        <f>DATEDIF(data[[#This Row],[join_date]],data[[#This Row],[buy_date]],"M")</f>
        <v>0</v>
      </c>
    </row>
    <row r="1938" spans="1:9" x14ac:dyDescent="0.25">
      <c r="A1938" t="s">
        <v>453</v>
      </c>
      <c r="B1938" t="s">
        <v>20</v>
      </c>
      <c r="C1938" s="1">
        <v>44769</v>
      </c>
      <c r="D1938" s="1">
        <v>44807</v>
      </c>
      <c r="E1938">
        <f>VLOOKUP(data[[#This Row],[id_campaign]],campaign[],4,FALSE)</f>
        <v>75</v>
      </c>
      <c r="F1938" t="str">
        <f>VLOOKUP(data[[#This Row],[id_campaign]],campaign[],2,FALSE)</f>
        <v>OptOutMailings</v>
      </c>
      <c r="G1938" t="str">
        <f>VLOOKUP(data[[#This Row],[id_customer]],customer[],2,FALSE)</f>
        <v>Hastings MacTrustie</v>
      </c>
      <c r="H1938" t="str">
        <f>data[[#This Row],[id_customer]]&amp;data[[#This Row],[id_campaign]]</f>
        <v>C0103cam09</v>
      </c>
      <c r="I1938">
        <f>DATEDIF(data[[#This Row],[join_date]],data[[#This Row],[buy_date]],"M")</f>
        <v>1</v>
      </c>
    </row>
    <row r="1939" spans="1:9" x14ac:dyDescent="0.25">
      <c r="A1939" t="s">
        <v>453</v>
      </c>
      <c r="B1939" t="s">
        <v>20</v>
      </c>
      <c r="C1939" s="1">
        <v>44769</v>
      </c>
      <c r="D1939" s="1">
        <v>44837</v>
      </c>
      <c r="E1939">
        <f>VLOOKUP(data[[#This Row],[id_campaign]],campaign[],4,FALSE)</f>
        <v>75</v>
      </c>
      <c r="F1939" t="str">
        <f>VLOOKUP(data[[#This Row],[id_campaign]],campaign[],2,FALSE)</f>
        <v>OptOutMailings</v>
      </c>
      <c r="G1939" t="str">
        <f>VLOOKUP(data[[#This Row],[id_customer]],customer[],2,FALSE)</f>
        <v>Hastings MacTrustie</v>
      </c>
      <c r="H1939" t="str">
        <f>data[[#This Row],[id_customer]]&amp;data[[#This Row],[id_campaign]]</f>
        <v>C0103cam09</v>
      </c>
      <c r="I1939">
        <f>DATEDIF(data[[#This Row],[join_date]],data[[#This Row],[buy_date]],"M")</f>
        <v>2</v>
      </c>
    </row>
    <row r="1940" spans="1:9" x14ac:dyDescent="0.25">
      <c r="A1940" t="s">
        <v>453</v>
      </c>
      <c r="B1940" t="s">
        <v>20</v>
      </c>
      <c r="C1940" s="1">
        <v>44769</v>
      </c>
      <c r="D1940" s="1">
        <v>44866</v>
      </c>
      <c r="E1940">
        <f>VLOOKUP(data[[#This Row],[id_campaign]],campaign[],4,FALSE)</f>
        <v>75</v>
      </c>
      <c r="F1940" t="str">
        <f>VLOOKUP(data[[#This Row],[id_campaign]],campaign[],2,FALSE)</f>
        <v>OptOutMailings</v>
      </c>
      <c r="G1940" t="str">
        <f>VLOOKUP(data[[#This Row],[id_customer]],customer[],2,FALSE)</f>
        <v>Hastings MacTrustie</v>
      </c>
      <c r="H1940" t="str">
        <f>data[[#This Row],[id_customer]]&amp;data[[#This Row],[id_campaign]]</f>
        <v>C0103cam09</v>
      </c>
      <c r="I1940">
        <f>DATEDIF(data[[#This Row],[join_date]],data[[#This Row],[buy_date]],"M")</f>
        <v>3</v>
      </c>
    </row>
    <row r="1941" spans="1:9" x14ac:dyDescent="0.25">
      <c r="A1941" t="s">
        <v>453</v>
      </c>
      <c r="B1941" t="s">
        <v>20</v>
      </c>
      <c r="C1941" s="1">
        <v>44769</v>
      </c>
      <c r="D1941" s="1">
        <v>44905</v>
      </c>
      <c r="E1941">
        <f>VLOOKUP(data[[#This Row],[id_campaign]],campaign[],4,FALSE)</f>
        <v>75</v>
      </c>
      <c r="F1941" t="str">
        <f>VLOOKUP(data[[#This Row],[id_campaign]],campaign[],2,FALSE)</f>
        <v>OptOutMailings</v>
      </c>
      <c r="G1941" t="str">
        <f>VLOOKUP(data[[#This Row],[id_customer]],customer[],2,FALSE)</f>
        <v>Hastings MacTrustie</v>
      </c>
      <c r="H1941" t="str">
        <f>data[[#This Row],[id_customer]]&amp;data[[#This Row],[id_campaign]]</f>
        <v>C0103cam09</v>
      </c>
      <c r="I1941">
        <f>DATEDIF(data[[#This Row],[join_date]],data[[#This Row],[buy_date]],"M")</f>
        <v>4</v>
      </c>
    </row>
    <row r="1942" spans="1:9" x14ac:dyDescent="0.25">
      <c r="A1942" t="s">
        <v>453</v>
      </c>
      <c r="B1942" t="s">
        <v>20</v>
      </c>
      <c r="C1942" s="1">
        <v>44769</v>
      </c>
      <c r="D1942" s="1">
        <v>44928</v>
      </c>
      <c r="E1942">
        <f>VLOOKUP(data[[#This Row],[id_campaign]],campaign[],4,FALSE)</f>
        <v>75</v>
      </c>
      <c r="F1942" t="str">
        <f>VLOOKUP(data[[#This Row],[id_campaign]],campaign[],2,FALSE)</f>
        <v>OptOutMailings</v>
      </c>
      <c r="G1942" t="str">
        <f>VLOOKUP(data[[#This Row],[id_customer]],customer[],2,FALSE)</f>
        <v>Hastings MacTrustie</v>
      </c>
      <c r="H1942" t="str">
        <f>data[[#This Row],[id_customer]]&amp;data[[#This Row],[id_campaign]]</f>
        <v>C0103cam09</v>
      </c>
      <c r="I1942">
        <f>DATEDIF(data[[#This Row],[join_date]],data[[#This Row],[buy_date]],"M")</f>
        <v>5</v>
      </c>
    </row>
    <row r="1943" spans="1:9" x14ac:dyDescent="0.25">
      <c r="A1943" t="s">
        <v>453</v>
      </c>
      <c r="B1943" t="s">
        <v>20</v>
      </c>
      <c r="C1943" s="1">
        <v>44769</v>
      </c>
      <c r="D1943" s="1">
        <v>44958</v>
      </c>
      <c r="E1943">
        <f>VLOOKUP(data[[#This Row],[id_campaign]],campaign[],4,FALSE)</f>
        <v>75</v>
      </c>
      <c r="F1943" t="str">
        <f>VLOOKUP(data[[#This Row],[id_campaign]],campaign[],2,FALSE)</f>
        <v>OptOutMailings</v>
      </c>
      <c r="G1943" t="str">
        <f>VLOOKUP(data[[#This Row],[id_customer]],customer[],2,FALSE)</f>
        <v>Hastings MacTrustie</v>
      </c>
      <c r="H1943" t="str">
        <f>data[[#This Row],[id_customer]]&amp;data[[#This Row],[id_campaign]]</f>
        <v>C0103cam09</v>
      </c>
      <c r="I1943">
        <f>DATEDIF(data[[#This Row],[join_date]],data[[#This Row],[buy_date]],"M")</f>
        <v>6</v>
      </c>
    </row>
    <row r="1944" spans="1:9" x14ac:dyDescent="0.25">
      <c r="A1944" t="s">
        <v>453</v>
      </c>
      <c r="B1944" t="s">
        <v>20</v>
      </c>
      <c r="C1944" s="1">
        <v>44769</v>
      </c>
      <c r="D1944" s="1">
        <v>44997</v>
      </c>
      <c r="E1944">
        <f>VLOOKUP(data[[#This Row],[id_campaign]],campaign[],4,FALSE)</f>
        <v>75</v>
      </c>
      <c r="F1944" t="str">
        <f>VLOOKUP(data[[#This Row],[id_campaign]],campaign[],2,FALSE)</f>
        <v>OptOutMailings</v>
      </c>
      <c r="G1944" t="str">
        <f>VLOOKUP(data[[#This Row],[id_customer]],customer[],2,FALSE)</f>
        <v>Hastings MacTrustie</v>
      </c>
      <c r="H1944" t="str">
        <f>data[[#This Row],[id_customer]]&amp;data[[#This Row],[id_campaign]]</f>
        <v>C0103cam09</v>
      </c>
      <c r="I1944">
        <f>DATEDIF(data[[#This Row],[join_date]],data[[#This Row],[buy_date]],"M")</f>
        <v>7</v>
      </c>
    </row>
    <row r="1945" spans="1:9" x14ac:dyDescent="0.25">
      <c r="A1945" t="s">
        <v>453</v>
      </c>
      <c r="B1945" t="s">
        <v>20</v>
      </c>
      <c r="C1945" s="1">
        <v>44769</v>
      </c>
      <c r="D1945" s="1">
        <v>45025</v>
      </c>
      <c r="E1945">
        <f>VLOOKUP(data[[#This Row],[id_campaign]],campaign[],4,FALSE)</f>
        <v>75</v>
      </c>
      <c r="F1945" t="str">
        <f>VLOOKUP(data[[#This Row],[id_campaign]],campaign[],2,FALSE)</f>
        <v>OptOutMailings</v>
      </c>
      <c r="G1945" t="str">
        <f>VLOOKUP(data[[#This Row],[id_customer]],customer[],2,FALSE)</f>
        <v>Hastings MacTrustie</v>
      </c>
      <c r="H1945" t="str">
        <f>data[[#This Row],[id_customer]]&amp;data[[#This Row],[id_campaign]]</f>
        <v>C0103cam09</v>
      </c>
      <c r="I1945">
        <f>DATEDIF(data[[#This Row],[join_date]],data[[#This Row],[buy_date]],"M")</f>
        <v>8</v>
      </c>
    </row>
    <row r="1946" spans="1:9" x14ac:dyDescent="0.25">
      <c r="A1946" t="s">
        <v>453</v>
      </c>
      <c r="B1946" t="s">
        <v>20</v>
      </c>
      <c r="C1946" s="1">
        <v>44769</v>
      </c>
      <c r="D1946" s="1">
        <v>45077</v>
      </c>
      <c r="E1946">
        <f>VLOOKUP(data[[#This Row],[id_campaign]],campaign[],4,FALSE)</f>
        <v>75</v>
      </c>
      <c r="F1946" t="str">
        <f>VLOOKUP(data[[#This Row],[id_campaign]],campaign[],2,FALSE)</f>
        <v>OptOutMailings</v>
      </c>
      <c r="G1946" t="str">
        <f>VLOOKUP(data[[#This Row],[id_customer]],customer[],2,FALSE)</f>
        <v>Hastings MacTrustie</v>
      </c>
      <c r="H1946" t="str">
        <f>data[[#This Row],[id_customer]]&amp;data[[#This Row],[id_campaign]]</f>
        <v>C0103cam09</v>
      </c>
      <c r="I1946">
        <f>DATEDIF(data[[#This Row],[join_date]],data[[#This Row],[buy_date]],"M")</f>
        <v>10</v>
      </c>
    </row>
    <row r="1947" spans="1:9" x14ac:dyDescent="0.25">
      <c r="A1947" t="s">
        <v>453</v>
      </c>
      <c r="B1947" t="s">
        <v>20</v>
      </c>
      <c r="C1947" s="1">
        <v>44769</v>
      </c>
      <c r="D1947" s="1">
        <v>45088</v>
      </c>
      <c r="E1947">
        <f>VLOOKUP(data[[#This Row],[id_campaign]],campaign[],4,FALSE)</f>
        <v>75</v>
      </c>
      <c r="F1947" t="str">
        <f>VLOOKUP(data[[#This Row],[id_campaign]],campaign[],2,FALSE)</f>
        <v>OptOutMailings</v>
      </c>
      <c r="G1947" t="str">
        <f>VLOOKUP(data[[#This Row],[id_customer]],customer[],2,FALSE)</f>
        <v>Hastings MacTrustie</v>
      </c>
      <c r="H1947" t="str">
        <f>data[[#This Row],[id_customer]]&amp;data[[#This Row],[id_campaign]]</f>
        <v>C0103cam09</v>
      </c>
      <c r="I1947">
        <f>DATEDIF(data[[#This Row],[join_date]],data[[#This Row],[buy_date]],"M")</f>
        <v>10</v>
      </c>
    </row>
    <row r="1948" spans="1:9" x14ac:dyDescent="0.25">
      <c r="A1948" t="s">
        <v>457</v>
      </c>
      <c r="B1948" t="s">
        <v>12</v>
      </c>
      <c r="C1948" s="1">
        <v>44577</v>
      </c>
      <c r="D1948" s="1">
        <v>44577</v>
      </c>
      <c r="E1948">
        <f>VLOOKUP(data[[#This Row],[id_campaign]],campaign[],4,FALSE)</f>
        <v>22</v>
      </c>
      <c r="F1948" t="str">
        <f>VLOOKUP(data[[#This Row],[id_campaign]],campaign[],2,FALSE)</f>
        <v>RVOwner</v>
      </c>
      <c r="G1948" t="str">
        <f>VLOOKUP(data[[#This Row],[id_customer]],customer[],2,FALSE)</f>
        <v>Lincoln Meech</v>
      </c>
      <c r="H1948" t="str">
        <f>data[[#This Row],[id_customer]]&amp;data[[#This Row],[id_campaign]]</f>
        <v>C0104cam05</v>
      </c>
      <c r="I1948">
        <f>DATEDIF(data[[#This Row],[join_date]],data[[#This Row],[buy_date]],"M")</f>
        <v>0</v>
      </c>
    </row>
    <row r="1949" spans="1:9" x14ac:dyDescent="0.25">
      <c r="A1949" t="s">
        <v>457</v>
      </c>
      <c r="B1949" t="s">
        <v>12</v>
      </c>
      <c r="C1949" s="1">
        <v>44577</v>
      </c>
      <c r="D1949" s="1">
        <v>44608</v>
      </c>
      <c r="E1949">
        <f>VLOOKUP(data[[#This Row],[id_campaign]],campaign[],4,FALSE)</f>
        <v>22</v>
      </c>
      <c r="F1949" t="str">
        <f>VLOOKUP(data[[#This Row],[id_campaign]],campaign[],2,FALSE)</f>
        <v>RVOwner</v>
      </c>
      <c r="G1949" t="str">
        <f>VLOOKUP(data[[#This Row],[id_customer]],customer[],2,FALSE)</f>
        <v>Lincoln Meech</v>
      </c>
      <c r="H1949" t="str">
        <f>data[[#This Row],[id_customer]]&amp;data[[#This Row],[id_campaign]]</f>
        <v>C0104cam05</v>
      </c>
      <c r="I1949">
        <f>DATEDIF(data[[#This Row],[join_date]],data[[#This Row],[buy_date]],"M")</f>
        <v>1</v>
      </c>
    </row>
    <row r="1950" spans="1:9" x14ac:dyDescent="0.25">
      <c r="A1950" t="s">
        <v>457</v>
      </c>
      <c r="B1950" t="s">
        <v>12</v>
      </c>
      <c r="C1950" s="1">
        <v>44577</v>
      </c>
      <c r="D1950" s="1">
        <v>44643</v>
      </c>
      <c r="E1950">
        <f>VLOOKUP(data[[#This Row],[id_campaign]],campaign[],4,FALSE)</f>
        <v>22</v>
      </c>
      <c r="F1950" t="str">
        <f>VLOOKUP(data[[#This Row],[id_campaign]],campaign[],2,FALSE)</f>
        <v>RVOwner</v>
      </c>
      <c r="G1950" t="str">
        <f>VLOOKUP(data[[#This Row],[id_customer]],customer[],2,FALSE)</f>
        <v>Lincoln Meech</v>
      </c>
      <c r="H1950" t="str">
        <f>data[[#This Row],[id_customer]]&amp;data[[#This Row],[id_campaign]]</f>
        <v>C0104cam05</v>
      </c>
      <c r="I1950">
        <f>DATEDIF(data[[#This Row],[join_date]],data[[#This Row],[buy_date]],"M")</f>
        <v>2</v>
      </c>
    </row>
    <row r="1951" spans="1:9" x14ac:dyDescent="0.25">
      <c r="A1951" t="s">
        <v>457</v>
      </c>
      <c r="B1951" t="s">
        <v>12</v>
      </c>
      <c r="C1951" s="1">
        <v>44577</v>
      </c>
      <c r="D1951" s="1">
        <v>44681</v>
      </c>
      <c r="E1951">
        <f>VLOOKUP(data[[#This Row],[id_campaign]],campaign[],4,FALSE)</f>
        <v>22</v>
      </c>
      <c r="F1951" t="str">
        <f>VLOOKUP(data[[#This Row],[id_campaign]],campaign[],2,FALSE)</f>
        <v>RVOwner</v>
      </c>
      <c r="G1951" t="str">
        <f>VLOOKUP(data[[#This Row],[id_customer]],customer[],2,FALSE)</f>
        <v>Lincoln Meech</v>
      </c>
      <c r="H1951" t="str">
        <f>data[[#This Row],[id_customer]]&amp;data[[#This Row],[id_campaign]]</f>
        <v>C0104cam05</v>
      </c>
      <c r="I1951">
        <f>DATEDIF(data[[#This Row],[join_date]],data[[#This Row],[buy_date]],"M")</f>
        <v>3</v>
      </c>
    </row>
    <row r="1952" spans="1:9" x14ac:dyDescent="0.25">
      <c r="A1952" t="s">
        <v>457</v>
      </c>
      <c r="B1952" t="s">
        <v>12</v>
      </c>
      <c r="C1952" s="1">
        <v>44577</v>
      </c>
      <c r="D1952" s="1">
        <v>44705</v>
      </c>
      <c r="E1952">
        <f>VLOOKUP(data[[#This Row],[id_campaign]],campaign[],4,FALSE)</f>
        <v>22</v>
      </c>
      <c r="F1952" t="str">
        <f>VLOOKUP(data[[#This Row],[id_campaign]],campaign[],2,FALSE)</f>
        <v>RVOwner</v>
      </c>
      <c r="G1952" t="str">
        <f>VLOOKUP(data[[#This Row],[id_customer]],customer[],2,FALSE)</f>
        <v>Lincoln Meech</v>
      </c>
      <c r="H1952" t="str">
        <f>data[[#This Row],[id_customer]]&amp;data[[#This Row],[id_campaign]]</f>
        <v>C0104cam05</v>
      </c>
      <c r="I1952">
        <f>DATEDIF(data[[#This Row],[join_date]],data[[#This Row],[buy_date]],"M")</f>
        <v>4</v>
      </c>
    </row>
    <row r="1953" spans="1:9" x14ac:dyDescent="0.25">
      <c r="A1953" t="s">
        <v>457</v>
      </c>
      <c r="B1953" t="s">
        <v>12</v>
      </c>
      <c r="C1953" s="1">
        <v>44577</v>
      </c>
      <c r="D1953" s="1">
        <v>44736</v>
      </c>
      <c r="E1953">
        <f>VLOOKUP(data[[#This Row],[id_campaign]],campaign[],4,FALSE)</f>
        <v>22</v>
      </c>
      <c r="F1953" t="str">
        <f>VLOOKUP(data[[#This Row],[id_campaign]],campaign[],2,FALSE)</f>
        <v>RVOwner</v>
      </c>
      <c r="G1953" t="str">
        <f>VLOOKUP(data[[#This Row],[id_customer]],customer[],2,FALSE)</f>
        <v>Lincoln Meech</v>
      </c>
      <c r="H1953" t="str">
        <f>data[[#This Row],[id_customer]]&amp;data[[#This Row],[id_campaign]]</f>
        <v>C0104cam05</v>
      </c>
      <c r="I1953">
        <f>DATEDIF(data[[#This Row],[join_date]],data[[#This Row],[buy_date]],"M")</f>
        <v>5</v>
      </c>
    </row>
    <row r="1954" spans="1:9" x14ac:dyDescent="0.25">
      <c r="A1954" t="s">
        <v>457</v>
      </c>
      <c r="B1954" t="s">
        <v>12</v>
      </c>
      <c r="C1954" s="1">
        <v>44577</v>
      </c>
      <c r="D1954" s="1">
        <v>44758</v>
      </c>
      <c r="E1954">
        <f>VLOOKUP(data[[#This Row],[id_campaign]],campaign[],4,FALSE)</f>
        <v>22</v>
      </c>
      <c r="F1954" t="str">
        <f>VLOOKUP(data[[#This Row],[id_campaign]],campaign[],2,FALSE)</f>
        <v>RVOwner</v>
      </c>
      <c r="G1954" t="str">
        <f>VLOOKUP(data[[#This Row],[id_customer]],customer[],2,FALSE)</f>
        <v>Lincoln Meech</v>
      </c>
      <c r="H1954" t="str">
        <f>data[[#This Row],[id_customer]]&amp;data[[#This Row],[id_campaign]]</f>
        <v>C0104cam05</v>
      </c>
      <c r="I1954">
        <f>DATEDIF(data[[#This Row],[join_date]],data[[#This Row],[buy_date]],"M")</f>
        <v>6</v>
      </c>
    </row>
    <row r="1955" spans="1:9" x14ac:dyDescent="0.25">
      <c r="A1955" t="s">
        <v>457</v>
      </c>
      <c r="B1955" t="s">
        <v>12</v>
      </c>
      <c r="C1955" s="1">
        <v>44577</v>
      </c>
      <c r="D1955" s="1">
        <v>44862</v>
      </c>
      <c r="E1955">
        <f>VLOOKUP(data[[#This Row],[id_campaign]],campaign[],4,FALSE)</f>
        <v>22</v>
      </c>
      <c r="F1955" t="str">
        <f>VLOOKUP(data[[#This Row],[id_campaign]],campaign[],2,FALSE)</f>
        <v>RVOwner</v>
      </c>
      <c r="G1955" t="str">
        <f>VLOOKUP(data[[#This Row],[id_customer]],customer[],2,FALSE)</f>
        <v>Lincoln Meech</v>
      </c>
      <c r="H1955" t="str">
        <f>data[[#This Row],[id_customer]]&amp;data[[#This Row],[id_campaign]]</f>
        <v>C0104cam05</v>
      </c>
      <c r="I1955">
        <f>DATEDIF(data[[#This Row],[join_date]],data[[#This Row],[buy_date]],"M")</f>
        <v>9</v>
      </c>
    </row>
    <row r="1956" spans="1:9" x14ac:dyDescent="0.25">
      <c r="A1956" t="s">
        <v>457</v>
      </c>
      <c r="B1956" t="s">
        <v>12</v>
      </c>
      <c r="C1956" s="1">
        <v>44577</v>
      </c>
      <c r="D1956" s="1">
        <v>44885</v>
      </c>
      <c r="E1956">
        <f>VLOOKUP(data[[#This Row],[id_campaign]],campaign[],4,FALSE)</f>
        <v>22</v>
      </c>
      <c r="F1956" t="str">
        <f>VLOOKUP(data[[#This Row],[id_campaign]],campaign[],2,FALSE)</f>
        <v>RVOwner</v>
      </c>
      <c r="G1956" t="str">
        <f>VLOOKUP(data[[#This Row],[id_customer]],customer[],2,FALSE)</f>
        <v>Lincoln Meech</v>
      </c>
      <c r="H1956" t="str">
        <f>data[[#This Row],[id_customer]]&amp;data[[#This Row],[id_campaign]]</f>
        <v>C0104cam05</v>
      </c>
      <c r="I1956">
        <f>DATEDIF(data[[#This Row],[join_date]],data[[#This Row],[buy_date]],"M")</f>
        <v>10</v>
      </c>
    </row>
    <row r="1957" spans="1:9" x14ac:dyDescent="0.25">
      <c r="A1957" t="s">
        <v>457</v>
      </c>
      <c r="B1957" t="s">
        <v>12</v>
      </c>
      <c r="C1957" s="1">
        <v>44577</v>
      </c>
      <c r="D1957" s="1">
        <v>44915</v>
      </c>
      <c r="E1957">
        <f>VLOOKUP(data[[#This Row],[id_campaign]],campaign[],4,FALSE)</f>
        <v>22</v>
      </c>
      <c r="F1957" t="str">
        <f>VLOOKUP(data[[#This Row],[id_campaign]],campaign[],2,FALSE)</f>
        <v>RVOwner</v>
      </c>
      <c r="G1957" t="str">
        <f>VLOOKUP(data[[#This Row],[id_customer]],customer[],2,FALSE)</f>
        <v>Lincoln Meech</v>
      </c>
      <c r="H1957" t="str">
        <f>data[[#This Row],[id_customer]]&amp;data[[#This Row],[id_campaign]]</f>
        <v>C0104cam05</v>
      </c>
      <c r="I1957">
        <f>DATEDIF(data[[#This Row],[join_date]],data[[#This Row],[buy_date]],"M")</f>
        <v>11</v>
      </c>
    </row>
    <row r="1958" spans="1:9" x14ac:dyDescent="0.25">
      <c r="A1958" t="s">
        <v>457</v>
      </c>
      <c r="B1958" t="s">
        <v>12</v>
      </c>
      <c r="C1958" s="1">
        <v>44577</v>
      </c>
      <c r="D1958" s="1">
        <v>44957</v>
      </c>
      <c r="E1958">
        <f>VLOOKUP(data[[#This Row],[id_campaign]],campaign[],4,FALSE)</f>
        <v>22</v>
      </c>
      <c r="F1958" t="str">
        <f>VLOOKUP(data[[#This Row],[id_campaign]],campaign[],2,FALSE)</f>
        <v>RVOwner</v>
      </c>
      <c r="G1958" t="str">
        <f>VLOOKUP(data[[#This Row],[id_customer]],customer[],2,FALSE)</f>
        <v>Lincoln Meech</v>
      </c>
      <c r="H1958" t="str">
        <f>data[[#This Row],[id_customer]]&amp;data[[#This Row],[id_campaign]]</f>
        <v>C0104cam05</v>
      </c>
      <c r="I1958">
        <f>DATEDIF(data[[#This Row],[join_date]],data[[#This Row],[buy_date]],"M")</f>
        <v>12</v>
      </c>
    </row>
    <row r="1959" spans="1:9" x14ac:dyDescent="0.25">
      <c r="A1959" t="s">
        <v>457</v>
      </c>
      <c r="B1959" t="s">
        <v>12</v>
      </c>
      <c r="C1959" s="1">
        <v>44577</v>
      </c>
      <c r="D1959" s="1">
        <v>44975</v>
      </c>
      <c r="E1959">
        <f>VLOOKUP(data[[#This Row],[id_campaign]],campaign[],4,FALSE)</f>
        <v>22</v>
      </c>
      <c r="F1959" t="str">
        <f>VLOOKUP(data[[#This Row],[id_campaign]],campaign[],2,FALSE)</f>
        <v>RVOwner</v>
      </c>
      <c r="G1959" t="str">
        <f>VLOOKUP(data[[#This Row],[id_customer]],customer[],2,FALSE)</f>
        <v>Lincoln Meech</v>
      </c>
      <c r="H1959" t="str">
        <f>data[[#This Row],[id_customer]]&amp;data[[#This Row],[id_campaign]]</f>
        <v>C0104cam05</v>
      </c>
      <c r="I1959">
        <f>DATEDIF(data[[#This Row],[join_date]],data[[#This Row],[buy_date]],"M")</f>
        <v>13</v>
      </c>
    </row>
    <row r="1960" spans="1:9" x14ac:dyDescent="0.25">
      <c r="A1960" t="s">
        <v>457</v>
      </c>
      <c r="B1960" t="s">
        <v>12</v>
      </c>
      <c r="C1960" s="1">
        <v>44577</v>
      </c>
      <c r="D1960" s="1">
        <v>45014</v>
      </c>
      <c r="E1960">
        <f>VLOOKUP(data[[#This Row],[id_campaign]],campaign[],4,FALSE)</f>
        <v>22</v>
      </c>
      <c r="F1960" t="str">
        <f>VLOOKUP(data[[#This Row],[id_campaign]],campaign[],2,FALSE)</f>
        <v>RVOwner</v>
      </c>
      <c r="G1960" t="str">
        <f>VLOOKUP(data[[#This Row],[id_customer]],customer[],2,FALSE)</f>
        <v>Lincoln Meech</v>
      </c>
      <c r="H1960" t="str">
        <f>data[[#This Row],[id_customer]]&amp;data[[#This Row],[id_campaign]]</f>
        <v>C0104cam05</v>
      </c>
      <c r="I1960">
        <f>DATEDIF(data[[#This Row],[join_date]],data[[#This Row],[buy_date]],"M")</f>
        <v>14</v>
      </c>
    </row>
    <row r="1961" spans="1:9" x14ac:dyDescent="0.25">
      <c r="A1961" t="s">
        <v>457</v>
      </c>
      <c r="B1961" t="s">
        <v>12</v>
      </c>
      <c r="C1961" s="1">
        <v>44577</v>
      </c>
      <c r="D1961" s="1">
        <v>45043</v>
      </c>
      <c r="E1961">
        <f>VLOOKUP(data[[#This Row],[id_campaign]],campaign[],4,FALSE)</f>
        <v>22</v>
      </c>
      <c r="F1961" t="str">
        <f>VLOOKUP(data[[#This Row],[id_campaign]],campaign[],2,FALSE)</f>
        <v>RVOwner</v>
      </c>
      <c r="G1961" t="str">
        <f>VLOOKUP(data[[#This Row],[id_customer]],customer[],2,FALSE)</f>
        <v>Lincoln Meech</v>
      </c>
      <c r="H1961" t="str">
        <f>data[[#This Row],[id_customer]]&amp;data[[#This Row],[id_campaign]]</f>
        <v>C0104cam05</v>
      </c>
      <c r="I1961">
        <f>DATEDIF(data[[#This Row],[join_date]],data[[#This Row],[buy_date]],"M")</f>
        <v>15</v>
      </c>
    </row>
    <row r="1962" spans="1:9" x14ac:dyDescent="0.25">
      <c r="A1962" t="s">
        <v>457</v>
      </c>
      <c r="B1962" t="s">
        <v>28</v>
      </c>
      <c r="C1962" s="1">
        <v>44788</v>
      </c>
      <c r="D1962" s="1">
        <v>44788</v>
      </c>
      <c r="E1962">
        <f>VLOOKUP(data[[#This Row],[id_campaign]],campaign[],4,FALSE)</f>
        <v>25</v>
      </c>
      <c r="F1962" t="str">
        <f>VLOOKUP(data[[#This Row],[id_campaign]],campaign[],2,FALSE)</f>
        <v>NewCellphoneUser</v>
      </c>
      <c r="G1962" t="str">
        <f>VLOOKUP(data[[#This Row],[id_customer]],customer[],2,FALSE)</f>
        <v>Lincoln Meech</v>
      </c>
      <c r="H1962" t="str">
        <f>data[[#This Row],[id_customer]]&amp;data[[#This Row],[id_campaign]]</f>
        <v>C0104cam13</v>
      </c>
      <c r="I1962">
        <f>DATEDIF(data[[#This Row],[join_date]],data[[#This Row],[buy_date]],"M")</f>
        <v>0</v>
      </c>
    </row>
    <row r="1963" spans="1:9" x14ac:dyDescent="0.25">
      <c r="A1963" t="s">
        <v>457</v>
      </c>
      <c r="B1963" t="s">
        <v>28</v>
      </c>
      <c r="C1963" s="1">
        <v>44788</v>
      </c>
      <c r="D1963" s="1">
        <v>44834</v>
      </c>
      <c r="E1963">
        <f>VLOOKUP(data[[#This Row],[id_campaign]],campaign[],4,FALSE)</f>
        <v>25</v>
      </c>
      <c r="F1963" t="str">
        <f>VLOOKUP(data[[#This Row],[id_campaign]],campaign[],2,FALSE)</f>
        <v>NewCellphoneUser</v>
      </c>
      <c r="G1963" t="str">
        <f>VLOOKUP(data[[#This Row],[id_customer]],customer[],2,FALSE)</f>
        <v>Lincoln Meech</v>
      </c>
      <c r="H1963" t="str">
        <f>data[[#This Row],[id_customer]]&amp;data[[#This Row],[id_campaign]]</f>
        <v>C0104cam13</v>
      </c>
      <c r="I1963">
        <f>DATEDIF(data[[#This Row],[join_date]],data[[#This Row],[buy_date]],"M")</f>
        <v>1</v>
      </c>
    </row>
    <row r="1964" spans="1:9" x14ac:dyDescent="0.25">
      <c r="A1964" t="s">
        <v>457</v>
      </c>
      <c r="B1964" t="s">
        <v>28</v>
      </c>
      <c r="C1964" s="1">
        <v>44788</v>
      </c>
      <c r="D1964" s="1">
        <v>44853</v>
      </c>
      <c r="E1964">
        <f>VLOOKUP(data[[#This Row],[id_campaign]],campaign[],4,FALSE)</f>
        <v>25</v>
      </c>
      <c r="F1964" t="str">
        <f>VLOOKUP(data[[#This Row],[id_campaign]],campaign[],2,FALSE)</f>
        <v>NewCellphoneUser</v>
      </c>
      <c r="G1964" t="str">
        <f>VLOOKUP(data[[#This Row],[id_customer]],customer[],2,FALSE)</f>
        <v>Lincoln Meech</v>
      </c>
      <c r="H1964" t="str">
        <f>data[[#This Row],[id_customer]]&amp;data[[#This Row],[id_campaign]]</f>
        <v>C0104cam13</v>
      </c>
      <c r="I1964">
        <f>DATEDIF(data[[#This Row],[join_date]],data[[#This Row],[buy_date]],"M")</f>
        <v>2</v>
      </c>
    </row>
    <row r="1965" spans="1:9" x14ac:dyDescent="0.25">
      <c r="A1965" t="s">
        <v>457</v>
      </c>
      <c r="B1965" t="s">
        <v>28</v>
      </c>
      <c r="C1965" s="1">
        <v>44788</v>
      </c>
      <c r="D1965" s="1">
        <v>44885</v>
      </c>
      <c r="E1965">
        <f>VLOOKUP(data[[#This Row],[id_campaign]],campaign[],4,FALSE)</f>
        <v>25</v>
      </c>
      <c r="F1965" t="str">
        <f>VLOOKUP(data[[#This Row],[id_campaign]],campaign[],2,FALSE)</f>
        <v>NewCellphoneUser</v>
      </c>
      <c r="G1965" t="str">
        <f>VLOOKUP(data[[#This Row],[id_customer]],customer[],2,FALSE)</f>
        <v>Lincoln Meech</v>
      </c>
      <c r="H1965" t="str">
        <f>data[[#This Row],[id_customer]]&amp;data[[#This Row],[id_campaign]]</f>
        <v>C0104cam13</v>
      </c>
      <c r="I1965">
        <f>DATEDIF(data[[#This Row],[join_date]],data[[#This Row],[buy_date]],"M")</f>
        <v>3</v>
      </c>
    </row>
    <row r="1966" spans="1:9" x14ac:dyDescent="0.25">
      <c r="A1966" t="s">
        <v>457</v>
      </c>
      <c r="B1966" t="s">
        <v>28</v>
      </c>
      <c r="C1966" s="1">
        <v>44788</v>
      </c>
      <c r="D1966" s="1">
        <v>44915</v>
      </c>
      <c r="E1966">
        <f>VLOOKUP(data[[#This Row],[id_campaign]],campaign[],4,FALSE)</f>
        <v>25</v>
      </c>
      <c r="F1966" t="str">
        <f>VLOOKUP(data[[#This Row],[id_campaign]],campaign[],2,FALSE)</f>
        <v>NewCellphoneUser</v>
      </c>
      <c r="G1966" t="str">
        <f>VLOOKUP(data[[#This Row],[id_customer]],customer[],2,FALSE)</f>
        <v>Lincoln Meech</v>
      </c>
      <c r="H1966" t="str">
        <f>data[[#This Row],[id_customer]]&amp;data[[#This Row],[id_campaign]]</f>
        <v>C0104cam13</v>
      </c>
      <c r="I1966">
        <f>DATEDIF(data[[#This Row],[join_date]],data[[#This Row],[buy_date]],"M")</f>
        <v>4</v>
      </c>
    </row>
    <row r="1967" spans="1:9" x14ac:dyDescent="0.25">
      <c r="A1967" t="s">
        <v>457</v>
      </c>
      <c r="B1967" t="s">
        <v>28</v>
      </c>
      <c r="C1967" s="1">
        <v>44788</v>
      </c>
      <c r="D1967" s="1">
        <v>44948</v>
      </c>
      <c r="E1967">
        <f>VLOOKUP(data[[#This Row],[id_campaign]],campaign[],4,FALSE)</f>
        <v>25</v>
      </c>
      <c r="F1967" t="str">
        <f>VLOOKUP(data[[#This Row],[id_campaign]],campaign[],2,FALSE)</f>
        <v>NewCellphoneUser</v>
      </c>
      <c r="G1967" t="str">
        <f>VLOOKUP(data[[#This Row],[id_customer]],customer[],2,FALSE)</f>
        <v>Lincoln Meech</v>
      </c>
      <c r="H1967" t="str">
        <f>data[[#This Row],[id_customer]]&amp;data[[#This Row],[id_campaign]]</f>
        <v>C0104cam13</v>
      </c>
      <c r="I1967">
        <f>DATEDIF(data[[#This Row],[join_date]],data[[#This Row],[buy_date]],"M")</f>
        <v>5</v>
      </c>
    </row>
    <row r="1968" spans="1:9" x14ac:dyDescent="0.25">
      <c r="A1968" t="s">
        <v>457</v>
      </c>
      <c r="B1968" t="s">
        <v>28</v>
      </c>
      <c r="C1968" s="1">
        <v>44788</v>
      </c>
      <c r="D1968" s="1">
        <v>45012</v>
      </c>
      <c r="E1968">
        <f>VLOOKUP(data[[#This Row],[id_campaign]],campaign[],4,FALSE)</f>
        <v>25</v>
      </c>
      <c r="F1968" t="str">
        <f>VLOOKUP(data[[#This Row],[id_campaign]],campaign[],2,FALSE)</f>
        <v>NewCellphoneUser</v>
      </c>
      <c r="G1968" t="str">
        <f>VLOOKUP(data[[#This Row],[id_customer]],customer[],2,FALSE)</f>
        <v>Lincoln Meech</v>
      </c>
      <c r="H1968" t="str">
        <f>data[[#This Row],[id_customer]]&amp;data[[#This Row],[id_campaign]]</f>
        <v>C0104cam13</v>
      </c>
      <c r="I1968">
        <f>DATEDIF(data[[#This Row],[join_date]],data[[#This Row],[buy_date]],"M")</f>
        <v>7</v>
      </c>
    </row>
    <row r="1969" spans="1:9" x14ac:dyDescent="0.25">
      <c r="A1969" t="s">
        <v>457</v>
      </c>
      <c r="B1969" t="s">
        <v>28</v>
      </c>
      <c r="C1969" s="1">
        <v>44788</v>
      </c>
      <c r="D1969" s="1">
        <v>45061</v>
      </c>
      <c r="E1969">
        <f>VLOOKUP(data[[#This Row],[id_campaign]],campaign[],4,FALSE)</f>
        <v>25</v>
      </c>
      <c r="F1969" t="str">
        <f>VLOOKUP(data[[#This Row],[id_campaign]],campaign[],2,FALSE)</f>
        <v>NewCellphoneUser</v>
      </c>
      <c r="G1969" t="str">
        <f>VLOOKUP(data[[#This Row],[id_customer]],customer[],2,FALSE)</f>
        <v>Lincoln Meech</v>
      </c>
      <c r="H1969" t="str">
        <f>data[[#This Row],[id_customer]]&amp;data[[#This Row],[id_campaign]]</f>
        <v>C0104cam13</v>
      </c>
      <c r="I1969">
        <f>DATEDIF(data[[#This Row],[join_date]],data[[#This Row],[buy_date]],"M")</f>
        <v>9</v>
      </c>
    </row>
    <row r="1970" spans="1:9" x14ac:dyDescent="0.25">
      <c r="A1970" t="s">
        <v>461</v>
      </c>
      <c r="B1970" t="s">
        <v>6</v>
      </c>
      <c r="C1970" s="1">
        <v>44805</v>
      </c>
      <c r="D1970" s="1">
        <v>44805</v>
      </c>
      <c r="E1970">
        <f>VLOOKUP(data[[#This Row],[id_campaign]],campaign[],4,FALSE)</f>
        <v>26</v>
      </c>
      <c r="F1970" t="str">
        <f>VLOOKUP(data[[#This Row],[id_campaign]],campaign[],2,FALSE)</f>
        <v>HandsetRefurbished</v>
      </c>
      <c r="G1970" t="str">
        <f>VLOOKUP(data[[#This Row],[id_customer]],customer[],2,FALSE)</f>
        <v>Alecia Jaggs</v>
      </c>
      <c r="H1970" t="str">
        <f>data[[#This Row],[id_customer]]&amp;data[[#This Row],[id_campaign]]</f>
        <v>C0105cam02</v>
      </c>
      <c r="I1970">
        <f>DATEDIF(data[[#This Row],[join_date]],data[[#This Row],[buy_date]],"M")</f>
        <v>0</v>
      </c>
    </row>
    <row r="1971" spans="1:9" x14ac:dyDescent="0.25">
      <c r="A1971" t="s">
        <v>461</v>
      </c>
      <c r="B1971" t="s">
        <v>6</v>
      </c>
      <c r="C1971" s="1">
        <v>44805</v>
      </c>
      <c r="D1971" s="1">
        <v>44875</v>
      </c>
      <c r="E1971">
        <f>VLOOKUP(data[[#This Row],[id_campaign]],campaign[],4,FALSE)</f>
        <v>26</v>
      </c>
      <c r="F1971" t="str">
        <f>VLOOKUP(data[[#This Row],[id_campaign]],campaign[],2,FALSE)</f>
        <v>HandsetRefurbished</v>
      </c>
      <c r="G1971" t="str">
        <f>VLOOKUP(data[[#This Row],[id_customer]],customer[],2,FALSE)</f>
        <v>Alecia Jaggs</v>
      </c>
      <c r="H1971" t="str">
        <f>data[[#This Row],[id_customer]]&amp;data[[#This Row],[id_campaign]]</f>
        <v>C0105cam02</v>
      </c>
      <c r="I1971">
        <f>DATEDIF(data[[#This Row],[join_date]],data[[#This Row],[buy_date]],"M")</f>
        <v>2</v>
      </c>
    </row>
    <row r="1972" spans="1:9" x14ac:dyDescent="0.25">
      <c r="A1972" t="s">
        <v>461</v>
      </c>
      <c r="B1972" t="s">
        <v>6</v>
      </c>
      <c r="C1972" s="1">
        <v>44805</v>
      </c>
      <c r="D1972" s="1">
        <v>44898</v>
      </c>
      <c r="E1972">
        <f>VLOOKUP(data[[#This Row],[id_campaign]],campaign[],4,FALSE)</f>
        <v>26</v>
      </c>
      <c r="F1972" t="str">
        <f>VLOOKUP(data[[#This Row],[id_campaign]],campaign[],2,FALSE)</f>
        <v>HandsetRefurbished</v>
      </c>
      <c r="G1972" t="str">
        <f>VLOOKUP(data[[#This Row],[id_customer]],customer[],2,FALSE)</f>
        <v>Alecia Jaggs</v>
      </c>
      <c r="H1972" t="str">
        <f>data[[#This Row],[id_customer]]&amp;data[[#This Row],[id_campaign]]</f>
        <v>C0105cam02</v>
      </c>
      <c r="I1972">
        <f>DATEDIF(data[[#This Row],[join_date]],data[[#This Row],[buy_date]],"M")</f>
        <v>3</v>
      </c>
    </row>
    <row r="1973" spans="1:9" x14ac:dyDescent="0.25">
      <c r="A1973" t="s">
        <v>461</v>
      </c>
      <c r="B1973" t="s">
        <v>6</v>
      </c>
      <c r="C1973" s="1">
        <v>44805</v>
      </c>
      <c r="D1973" s="1">
        <v>44937</v>
      </c>
      <c r="E1973">
        <f>VLOOKUP(data[[#This Row],[id_campaign]],campaign[],4,FALSE)</f>
        <v>26</v>
      </c>
      <c r="F1973" t="str">
        <f>VLOOKUP(data[[#This Row],[id_campaign]],campaign[],2,FALSE)</f>
        <v>HandsetRefurbished</v>
      </c>
      <c r="G1973" t="str">
        <f>VLOOKUP(data[[#This Row],[id_customer]],customer[],2,FALSE)</f>
        <v>Alecia Jaggs</v>
      </c>
      <c r="H1973" t="str">
        <f>data[[#This Row],[id_customer]]&amp;data[[#This Row],[id_campaign]]</f>
        <v>C0105cam02</v>
      </c>
      <c r="I1973">
        <f>DATEDIF(data[[#This Row],[join_date]],data[[#This Row],[buy_date]],"M")</f>
        <v>4</v>
      </c>
    </row>
    <row r="1974" spans="1:9" x14ac:dyDescent="0.25">
      <c r="A1974" t="s">
        <v>461</v>
      </c>
      <c r="B1974" t="s">
        <v>6</v>
      </c>
      <c r="C1974" s="1">
        <v>44805</v>
      </c>
      <c r="D1974" s="1">
        <v>44966</v>
      </c>
      <c r="E1974">
        <f>VLOOKUP(data[[#This Row],[id_campaign]],campaign[],4,FALSE)</f>
        <v>26</v>
      </c>
      <c r="F1974" t="str">
        <f>VLOOKUP(data[[#This Row],[id_campaign]],campaign[],2,FALSE)</f>
        <v>HandsetRefurbished</v>
      </c>
      <c r="G1974" t="str">
        <f>VLOOKUP(data[[#This Row],[id_customer]],customer[],2,FALSE)</f>
        <v>Alecia Jaggs</v>
      </c>
      <c r="H1974" t="str">
        <f>data[[#This Row],[id_customer]]&amp;data[[#This Row],[id_campaign]]</f>
        <v>C0105cam02</v>
      </c>
      <c r="I1974">
        <f>DATEDIF(data[[#This Row],[join_date]],data[[#This Row],[buy_date]],"M")</f>
        <v>5</v>
      </c>
    </row>
    <row r="1975" spans="1:9" x14ac:dyDescent="0.25">
      <c r="A1975" t="s">
        <v>461</v>
      </c>
      <c r="B1975" t="s">
        <v>6</v>
      </c>
      <c r="C1975" s="1">
        <v>44805</v>
      </c>
      <c r="D1975" s="1">
        <v>44998</v>
      </c>
      <c r="E1975">
        <f>VLOOKUP(data[[#This Row],[id_campaign]],campaign[],4,FALSE)</f>
        <v>26</v>
      </c>
      <c r="F1975" t="str">
        <f>VLOOKUP(data[[#This Row],[id_campaign]],campaign[],2,FALSE)</f>
        <v>HandsetRefurbished</v>
      </c>
      <c r="G1975" t="str">
        <f>VLOOKUP(data[[#This Row],[id_customer]],customer[],2,FALSE)</f>
        <v>Alecia Jaggs</v>
      </c>
      <c r="H1975" t="str">
        <f>data[[#This Row],[id_customer]]&amp;data[[#This Row],[id_campaign]]</f>
        <v>C0105cam02</v>
      </c>
      <c r="I1975">
        <f>DATEDIF(data[[#This Row],[join_date]],data[[#This Row],[buy_date]],"M")</f>
        <v>6</v>
      </c>
    </row>
    <row r="1976" spans="1:9" x14ac:dyDescent="0.25">
      <c r="A1976" t="s">
        <v>461</v>
      </c>
      <c r="B1976" t="s">
        <v>6</v>
      </c>
      <c r="C1976" s="1">
        <v>44805</v>
      </c>
      <c r="D1976" s="1">
        <v>45019</v>
      </c>
      <c r="E1976">
        <f>VLOOKUP(data[[#This Row],[id_campaign]],campaign[],4,FALSE)</f>
        <v>26</v>
      </c>
      <c r="F1976" t="str">
        <f>VLOOKUP(data[[#This Row],[id_campaign]],campaign[],2,FALSE)</f>
        <v>HandsetRefurbished</v>
      </c>
      <c r="G1976" t="str">
        <f>VLOOKUP(data[[#This Row],[id_customer]],customer[],2,FALSE)</f>
        <v>Alecia Jaggs</v>
      </c>
      <c r="H1976" t="str">
        <f>data[[#This Row],[id_customer]]&amp;data[[#This Row],[id_campaign]]</f>
        <v>C0105cam02</v>
      </c>
      <c r="I1976">
        <f>DATEDIF(data[[#This Row],[join_date]],data[[#This Row],[buy_date]],"M")</f>
        <v>7</v>
      </c>
    </row>
    <row r="1977" spans="1:9" x14ac:dyDescent="0.25">
      <c r="A1977" t="s">
        <v>461</v>
      </c>
      <c r="B1977" t="s">
        <v>6</v>
      </c>
      <c r="C1977" s="1">
        <v>44805</v>
      </c>
      <c r="D1977" s="1">
        <v>45052</v>
      </c>
      <c r="E1977">
        <f>VLOOKUP(data[[#This Row],[id_campaign]],campaign[],4,FALSE)</f>
        <v>26</v>
      </c>
      <c r="F1977" t="str">
        <f>VLOOKUP(data[[#This Row],[id_campaign]],campaign[],2,FALSE)</f>
        <v>HandsetRefurbished</v>
      </c>
      <c r="G1977" t="str">
        <f>VLOOKUP(data[[#This Row],[id_customer]],customer[],2,FALSE)</f>
        <v>Alecia Jaggs</v>
      </c>
      <c r="H1977" t="str">
        <f>data[[#This Row],[id_customer]]&amp;data[[#This Row],[id_campaign]]</f>
        <v>C0105cam02</v>
      </c>
      <c r="I1977">
        <f>DATEDIF(data[[#This Row],[join_date]],data[[#This Row],[buy_date]],"M")</f>
        <v>8</v>
      </c>
    </row>
    <row r="1978" spans="1:9" x14ac:dyDescent="0.25">
      <c r="A1978" t="s">
        <v>461</v>
      </c>
      <c r="B1978" t="s">
        <v>30</v>
      </c>
      <c r="C1978" s="1">
        <v>44946</v>
      </c>
      <c r="D1978" s="1">
        <v>44946</v>
      </c>
      <c r="E1978">
        <f>VLOOKUP(data[[#This Row],[id_campaign]],campaign[],4,FALSE)</f>
        <v>28</v>
      </c>
      <c r="F1978" t="str">
        <f>VLOOKUP(data[[#This Row],[id_campaign]],campaign[],2,FALSE)</f>
        <v>NotNewCellphoneUser</v>
      </c>
      <c r="G1978" t="str">
        <f>VLOOKUP(data[[#This Row],[id_customer]],customer[],2,FALSE)</f>
        <v>Alecia Jaggs</v>
      </c>
      <c r="H1978" t="str">
        <f>data[[#This Row],[id_customer]]&amp;data[[#This Row],[id_campaign]]</f>
        <v>C0105cam14</v>
      </c>
      <c r="I1978">
        <f>DATEDIF(data[[#This Row],[join_date]],data[[#This Row],[buy_date]],"M")</f>
        <v>0</v>
      </c>
    </row>
    <row r="1979" spans="1:9" x14ac:dyDescent="0.25">
      <c r="A1979" t="s">
        <v>461</v>
      </c>
      <c r="B1979" t="s">
        <v>30</v>
      </c>
      <c r="C1979" s="1">
        <v>44946</v>
      </c>
      <c r="D1979" s="1">
        <v>44981</v>
      </c>
      <c r="E1979">
        <f>VLOOKUP(data[[#This Row],[id_campaign]],campaign[],4,FALSE)</f>
        <v>28</v>
      </c>
      <c r="F1979" t="str">
        <f>VLOOKUP(data[[#This Row],[id_campaign]],campaign[],2,FALSE)</f>
        <v>NotNewCellphoneUser</v>
      </c>
      <c r="G1979" t="str">
        <f>VLOOKUP(data[[#This Row],[id_customer]],customer[],2,FALSE)</f>
        <v>Alecia Jaggs</v>
      </c>
      <c r="H1979" t="str">
        <f>data[[#This Row],[id_customer]]&amp;data[[#This Row],[id_campaign]]</f>
        <v>C0105cam14</v>
      </c>
      <c r="I1979">
        <f>DATEDIF(data[[#This Row],[join_date]],data[[#This Row],[buy_date]],"M")</f>
        <v>1</v>
      </c>
    </row>
    <row r="1980" spans="1:9" x14ac:dyDescent="0.25">
      <c r="A1980" t="s">
        <v>461</v>
      </c>
      <c r="B1980" t="s">
        <v>30</v>
      </c>
      <c r="C1980" s="1">
        <v>44946</v>
      </c>
      <c r="D1980" s="1">
        <v>45016</v>
      </c>
      <c r="E1980">
        <f>VLOOKUP(data[[#This Row],[id_campaign]],campaign[],4,FALSE)</f>
        <v>28</v>
      </c>
      <c r="F1980" t="str">
        <f>VLOOKUP(data[[#This Row],[id_campaign]],campaign[],2,FALSE)</f>
        <v>NotNewCellphoneUser</v>
      </c>
      <c r="G1980" t="str">
        <f>VLOOKUP(data[[#This Row],[id_customer]],customer[],2,FALSE)</f>
        <v>Alecia Jaggs</v>
      </c>
      <c r="H1980" t="str">
        <f>data[[#This Row],[id_customer]]&amp;data[[#This Row],[id_campaign]]</f>
        <v>C0105cam14</v>
      </c>
      <c r="I1980">
        <f>DATEDIF(data[[#This Row],[join_date]],data[[#This Row],[buy_date]],"M")</f>
        <v>2</v>
      </c>
    </row>
    <row r="1981" spans="1:9" x14ac:dyDescent="0.25">
      <c r="A1981" t="s">
        <v>461</v>
      </c>
      <c r="B1981" t="s">
        <v>30</v>
      </c>
      <c r="C1981" s="1">
        <v>44946</v>
      </c>
      <c r="D1981" s="1">
        <v>45043</v>
      </c>
      <c r="E1981">
        <f>VLOOKUP(data[[#This Row],[id_campaign]],campaign[],4,FALSE)</f>
        <v>28</v>
      </c>
      <c r="F1981" t="str">
        <f>VLOOKUP(data[[#This Row],[id_campaign]],campaign[],2,FALSE)</f>
        <v>NotNewCellphoneUser</v>
      </c>
      <c r="G1981" t="str">
        <f>VLOOKUP(data[[#This Row],[id_customer]],customer[],2,FALSE)</f>
        <v>Alecia Jaggs</v>
      </c>
      <c r="H1981" t="str">
        <f>data[[#This Row],[id_customer]]&amp;data[[#This Row],[id_campaign]]</f>
        <v>C0105cam14</v>
      </c>
      <c r="I1981">
        <f>DATEDIF(data[[#This Row],[join_date]],data[[#This Row],[buy_date]],"M")</f>
        <v>3</v>
      </c>
    </row>
    <row r="1982" spans="1:9" x14ac:dyDescent="0.25">
      <c r="A1982" t="s">
        <v>461</v>
      </c>
      <c r="B1982" t="s">
        <v>30</v>
      </c>
      <c r="C1982" s="1">
        <v>44946</v>
      </c>
      <c r="D1982" s="1">
        <v>45070</v>
      </c>
      <c r="E1982">
        <f>VLOOKUP(data[[#This Row],[id_campaign]],campaign[],4,FALSE)</f>
        <v>28</v>
      </c>
      <c r="F1982" t="str">
        <f>VLOOKUP(data[[#This Row],[id_campaign]],campaign[],2,FALSE)</f>
        <v>NotNewCellphoneUser</v>
      </c>
      <c r="G1982" t="str">
        <f>VLOOKUP(data[[#This Row],[id_customer]],customer[],2,FALSE)</f>
        <v>Alecia Jaggs</v>
      </c>
      <c r="H1982" t="str">
        <f>data[[#This Row],[id_customer]]&amp;data[[#This Row],[id_campaign]]</f>
        <v>C0105cam14</v>
      </c>
      <c r="I1982">
        <f>DATEDIF(data[[#This Row],[join_date]],data[[#This Row],[buy_date]],"M")</f>
        <v>4</v>
      </c>
    </row>
    <row r="1983" spans="1:9" x14ac:dyDescent="0.25">
      <c r="A1983" t="s">
        <v>461</v>
      </c>
      <c r="B1983" t="s">
        <v>26</v>
      </c>
      <c r="C1983" s="1">
        <v>45009</v>
      </c>
      <c r="D1983" s="1">
        <v>45009</v>
      </c>
      <c r="E1983">
        <f>VLOOKUP(data[[#This Row],[id_campaign]],campaign[],4,FALSE)</f>
        <v>65</v>
      </c>
      <c r="F1983" t="str">
        <f>VLOOKUP(data[[#This Row],[id_campaign]],campaign[],2,FALSE)</f>
        <v>HasCreditCard</v>
      </c>
      <c r="G1983" t="str">
        <f>VLOOKUP(data[[#This Row],[id_customer]],customer[],2,FALSE)</f>
        <v>Alecia Jaggs</v>
      </c>
      <c r="H1983" t="str">
        <f>data[[#This Row],[id_customer]]&amp;data[[#This Row],[id_campaign]]</f>
        <v>C0105cam12</v>
      </c>
      <c r="I1983">
        <f>DATEDIF(data[[#This Row],[join_date]],data[[#This Row],[buy_date]],"M")</f>
        <v>0</v>
      </c>
    </row>
    <row r="1984" spans="1:9" x14ac:dyDescent="0.25">
      <c r="A1984" t="s">
        <v>461</v>
      </c>
      <c r="B1984" t="s">
        <v>26</v>
      </c>
      <c r="C1984" s="1">
        <v>45009</v>
      </c>
      <c r="D1984" s="1">
        <v>45044</v>
      </c>
      <c r="E1984">
        <f>VLOOKUP(data[[#This Row],[id_campaign]],campaign[],4,FALSE)</f>
        <v>65</v>
      </c>
      <c r="F1984" t="str">
        <f>VLOOKUP(data[[#This Row],[id_campaign]],campaign[],2,FALSE)</f>
        <v>HasCreditCard</v>
      </c>
      <c r="G1984" t="str">
        <f>VLOOKUP(data[[#This Row],[id_customer]],customer[],2,FALSE)</f>
        <v>Alecia Jaggs</v>
      </c>
      <c r="H1984" t="str">
        <f>data[[#This Row],[id_customer]]&amp;data[[#This Row],[id_campaign]]</f>
        <v>C0105cam12</v>
      </c>
      <c r="I1984">
        <f>DATEDIF(data[[#This Row],[join_date]],data[[#This Row],[buy_date]],"M")</f>
        <v>1</v>
      </c>
    </row>
    <row r="1985" spans="1:9" x14ac:dyDescent="0.25">
      <c r="A1985" t="s">
        <v>461</v>
      </c>
      <c r="B1985" t="s">
        <v>26</v>
      </c>
      <c r="C1985" s="1">
        <v>45009</v>
      </c>
      <c r="D1985" s="1">
        <v>45047</v>
      </c>
      <c r="E1985">
        <f>VLOOKUP(data[[#This Row],[id_campaign]],campaign[],4,FALSE)</f>
        <v>65</v>
      </c>
      <c r="F1985" t="str">
        <f>VLOOKUP(data[[#This Row],[id_campaign]],campaign[],2,FALSE)</f>
        <v>HasCreditCard</v>
      </c>
      <c r="G1985" t="str">
        <f>VLOOKUP(data[[#This Row],[id_customer]],customer[],2,FALSE)</f>
        <v>Alecia Jaggs</v>
      </c>
      <c r="H1985" t="str">
        <f>data[[#This Row],[id_customer]]&amp;data[[#This Row],[id_campaign]]</f>
        <v>C0105cam12</v>
      </c>
      <c r="I1985">
        <f>DATEDIF(data[[#This Row],[join_date]],data[[#This Row],[buy_date]],"M")</f>
        <v>1</v>
      </c>
    </row>
    <row r="1986" spans="1:9" x14ac:dyDescent="0.25">
      <c r="A1986" t="s">
        <v>461</v>
      </c>
      <c r="B1986" t="s">
        <v>26</v>
      </c>
      <c r="C1986" s="1">
        <v>45009</v>
      </c>
      <c r="D1986" s="1">
        <v>45084</v>
      </c>
      <c r="E1986">
        <f>VLOOKUP(data[[#This Row],[id_campaign]],campaign[],4,FALSE)</f>
        <v>65</v>
      </c>
      <c r="F1986" t="str">
        <f>VLOOKUP(data[[#This Row],[id_campaign]],campaign[],2,FALSE)</f>
        <v>HasCreditCard</v>
      </c>
      <c r="G1986" t="str">
        <f>VLOOKUP(data[[#This Row],[id_customer]],customer[],2,FALSE)</f>
        <v>Alecia Jaggs</v>
      </c>
      <c r="H1986" t="str">
        <f>data[[#This Row],[id_customer]]&amp;data[[#This Row],[id_campaign]]</f>
        <v>C0105cam12</v>
      </c>
      <c r="I1986">
        <f>DATEDIF(data[[#This Row],[join_date]],data[[#This Row],[buy_date]],"M")</f>
        <v>2</v>
      </c>
    </row>
    <row r="1987" spans="1:9" x14ac:dyDescent="0.25">
      <c r="A1987" t="s">
        <v>465</v>
      </c>
      <c r="B1987" t="s">
        <v>28</v>
      </c>
      <c r="C1987" s="1">
        <v>44634</v>
      </c>
      <c r="D1987" s="1">
        <v>44634</v>
      </c>
      <c r="E1987">
        <f>VLOOKUP(data[[#This Row],[id_campaign]],campaign[],4,FALSE)</f>
        <v>25</v>
      </c>
      <c r="F1987" t="str">
        <f>VLOOKUP(data[[#This Row],[id_campaign]],campaign[],2,FALSE)</f>
        <v>NewCellphoneUser</v>
      </c>
      <c r="G1987" t="str">
        <f>VLOOKUP(data[[#This Row],[id_customer]],customer[],2,FALSE)</f>
        <v>Belinda Postans</v>
      </c>
      <c r="H1987" t="str">
        <f>data[[#This Row],[id_customer]]&amp;data[[#This Row],[id_campaign]]</f>
        <v>C0106cam13</v>
      </c>
      <c r="I1987">
        <f>DATEDIF(data[[#This Row],[join_date]],data[[#This Row],[buy_date]],"M")</f>
        <v>0</v>
      </c>
    </row>
    <row r="1988" spans="1:9" x14ac:dyDescent="0.25">
      <c r="A1988" t="s">
        <v>465</v>
      </c>
      <c r="B1988" t="s">
        <v>28</v>
      </c>
      <c r="C1988" s="1">
        <v>44634</v>
      </c>
      <c r="D1988" s="1">
        <v>44676</v>
      </c>
      <c r="E1988">
        <f>VLOOKUP(data[[#This Row],[id_campaign]],campaign[],4,FALSE)</f>
        <v>25</v>
      </c>
      <c r="F1988" t="str">
        <f>VLOOKUP(data[[#This Row],[id_campaign]],campaign[],2,FALSE)</f>
        <v>NewCellphoneUser</v>
      </c>
      <c r="G1988" t="str">
        <f>VLOOKUP(data[[#This Row],[id_customer]],customer[],2,FALSE)</f>
        <v>Belinda Postans</v>
      </c>
      <c r="H1988" t="str">
        <f>data[[#This Row],[id_customer]]&amp;data[[#This Row],[id_campaign]]</f>
        <v>C0106cam13</v>
      </c>
      <c r="I1988">
        <f>DATEDIF(data[[#This Row],[join_date]],data[[#This Row],[buy_date]],"M")</f>
        <v>1</v>
      </c>
    </row>
    <row r="1989" spans="1:9" x14ac:dyDescent="0.25">
      <c r="A1989" t="s">
        <v>465</v>
      </c>
      <c r="B1989" t="s">
        <v>28</v>
      </c>
      <c r="C1989" s="1">
        <v>44634</v>
      </c>
      <c r="D1989" s="1">
        <v>44735</v>
      </c>
      <c r="E1989">
        <f>VLOOKUP(data[[#This Row],[id_campaign]],campaign[],4,FALSE)</f>
        <v>25</v>
      </c>
      <c r="F1989" t="str">
        <f>VLOOKUP(data[[#This Row],[id_campaign]],campaign[],2,FALSE)</f>
        <v>NewCellphoneUser</v>
      </c>
      <c r="G1989" t="str">
        <f>VLOOKUP(data[[#This Row],[id_customer]],customer[],2,FALSE)</f>
        <v>Belinda Postans</v>
      </c>
      <c r="H1989" t="str">
        <f>data[[#This Row],[id_customer]]&amp;data[[#This Row],[id_campaign]]</f>
        <v>C0106cam13</v>
      </c>
      <c r="I1989">
        <f>DATEDIF(data[[#This Row],[join_date]],data[[#This Row],[buy_date]],"M")</f>
        <v>3</v>
      </c>
    </row>
    <row r="1990" spans="1:9" x14ac:dyDescent="0.25">
      <c r="A1990" t="s">
        <v>465</v>
      </c>
      <c r="B1990" t="s">
        <v>28</v>
      </c>
      <c r="C1990" s="1">
        <v>44634</v>
      </c>
      <c r="D1990" s="1">
        <v>44763</v>
      </c>
      <c r="E1990">
        <f>VLOOKUP(data[[#This Row],[id_campaign]],campaign[],4,FALSE)</f>
        <v>25</v>
      </c>
      <c r="F1990" t="str">
        <f>VLOOKUP(data[[#This Row],[id_campaign]],campaign[],2,FALSE)</f>
        <v>NewCellphoneUser</v>
      </c>
      <c r="G1990" t="str">
        <f>VLOOKUP(data[[#This Row],[id_customer]],customer[],2,FALSE)</f>
        <v>Belinda Postans</v>
      </c>
      <c r="H1990" t="str">
        <f>data[[#This Row],[id_customer]]&amp;data[[#This Row],[id_campaign]]</f>
        <v>C0106cam13</v>
      </c>
      <c r="I1990">
        <f>DATEDIF(data[[#This Row],[join_date]],data[[#This Row],[buy_date]],"M")</f>
        <v>4</v>
      </c>
    </row>
    <row r="1991" spans="1:9" x14ac:dyDescent="0.25">
      <c r="A1991" t="s">
        <v>465</v>
      </c>
      <c r="B1991" t="s">
        <v>28</v>
      </c>
      <c r="C1991" s="1">
        <v>44634</v>
      </c>
      <c r="D1991" s="1">
        <v>44883</v>
      </c>
      <c r="E1991">
        <f>VLOOKUP(data[[#This Row],[id_campaign]],campaign[],4,FALSE)</f>
        <v>25</v>
      </c>
      <c r="F1991" t="str">
        <f>VLOOKUP(data[[#This Row],[id_campaign]],campaign[],2,FALSE)</f>
        <v>NewCellphoneUser</v>
      </c>
      <c r="G1991" t="str">
        <f>VLOOKUP(data[[#This Row],[id_customer]],customer[],2,FALSE)</f>
        <v>Belinda Postans</v>
      </c>
      <c r="H1991" t="str">
        <f>data[[#This Row],[id_customer]]&amp;data[[#This Row],[id_campaign]]</f>
        <v>C0106cam13</v>
      </c>
      <c r="I1991">
        <f>DATEDIF(data[[#This Row],[join_date]],data[[#This Row],[buy_date]],"M")</f>
        <v>8</v>
      </c>
    </row>
    <row r="1992" spans="1:9" x14ac:dyDescent="0.25">
      <c r="A1992" t="s">
        <v>465</v>
      </c>
      <c r="B1992" t="s">
        <v>28</v>
      </c>
      <c r="C1992" s="1">
        <v>44634</v>
      </c>
      <c r="D1992" s="1">
        <v>44913</v>
      </c>
      <c r="E1992">
        <f>VLOOKUP(data[[#This Row],[id_campaign]],campaign[],4,FALSE)</f>
        <v>25</v>
      </c>
      <c r="F1992" t="str">
        <f>VLOOKUP(data[[#This Row],[id_campaign]],campaign[],2,FALSE)</f>
        <v>NewCellphoneUser</v>
      </c>
      <c r="G1992" t="str">
        <f>VLOOKUP(data[[#This Row],[id_customer]],customer[],2,FALSE)</f>
        <v>Belinda Postans</v>
      </c>
      <c r="H1992" t="str">
        <f>data[[#This Row],[id_customer]]&amp;data[[#This Row],[id_campaign]]</f>
        <v>C0106cam13</v>
      </c>
      <c r="I1992">
        <f>DATEDIF(data[[#This Row],[join_date]],data[[#This Row],[buy_date]],"M")</f>
        <v>9</v>
      </c>
    </row>
    <row r="1993" spans="1:9" x14ac:dyDescent="0.25">
      <c r="A1993" t="s">
        <v>465</v>
      </c>
      <c r="B1993" t="s">
        <v>28</v>
      </c>
      <c r="C1993" s="1">
        <v>44634</v>
      </c>
      <c r="D1993" s="1">
        <v>44979</v>
      </c>
      <c r="E1993">
        <f>VLOOKUP(data[[#This Row],[id_campaign]],campaign[],4,FALSE)</f>
        <v>25</v>
      </c>
      <c r="F1993" t="str">
        <f>VLOOKUP(data[[#This Row],[id_campaign]],campaign[],2,FALSE)</f>
        <v>NewCellphoneUser</v>
      </c>
      <c r="G1993" t="str">
        <f>VLOOKUP(data[[#This Row],[id_customer]],customer[],2,FALSE)</f>
        <v>Belinda Postans</v>
      </c>
      <c r="H1993" t="str">
        <f>data[[#This Row],[id_customer]]&amp;data[[#This Row],[id_campaign]]</f>
        <v>C0106cam13</v>
      </c>
      <c r="I1993">
        <f>DATEDIF(data[[#This Row],[join_date]],data[[#This Row],[buy_date]],"M")</f>
        <v>11</v>
      </c>
    </row>
    <row r="1994" spans="1:9" x14ac:dyDescent="0.25">
      <c r="A1994" t="s">
        <v>465</v>
      </c>
      <c r="B1994" t="s">
        <v>28</v>
      </c>
      <c r="C1994" s="1">
        <v>44634</v>
      </c>
      <c r="D1994" s="1">
        <v>45031</v>
      </c>
      <c r="E1994">
        <f>VLOOKUP(data[[#This Row],[id_campaign]],campaign[],4,FALSE)</f>
        <v>25</v>
      </c>
      <c r="F1994" t="str">
        <f>VLOOKUP(data[[#This Row],[id_campaign]],campaign[],2,FALSE)</f>
        <v>NewCellphoneUser</v>
      </c>
      <c r="G1994" t="str">
        <f>VLOOKUP(data[[#This Row],[id_customer]],customer[],2,FALSE)</f>
        <v>Belinda Postans</v>
      </c>
      <c r="H1994" t="str">
        <f>data[[#This Row],[id_customer]]&amp;data[[#This Row],[id_campaign]]</f>
        <v>C0106cam13</v>
      </c>
      <c r="I1994">
        <f>DATEDIF(data[[#This Row],[join_date]],data[[#This Row],[buy_date]],"M")</f>
        <v>13</v>
      </c>
    </row>
    <row r="1995" spans="1:9" x14ac:dyDescent="0.25">
      <c r="A1995" t="s">
        <v>465</v>
      </c>
      <c r="B1995" t="s">
        <v>28</v>
      </c>
      <c r="C1995" s="1">
        <v>44634</v>
      </c>
      <c r="D1995" s="1">
        <v>45070</v>
      </c>
      <c r="E1995">
        <f>VLOOKUP(data[[#This Row],[id_campaign]],campaign[],4,FALSE)</f>
        <v>25</v>
      </c>
      <c r="F1995" t="str">
        <f>VLOOKUP(data[[#This Row],[id_campaign]],campaign[],2,FALSE)</f>
        <v>NewCellphoneUser</v>
      </c>
      <c r="G1995" t="str">
        <f>VLOOKUP(data[[#This Row],[id_customer]],customer[],2,FALSE)</f>
        <v>Belinda Postans</v>
      </c>
      <c r="H1995" t="str">
        <f>data[[#This Row],[id_customer]]&amp;data[[#This Row],[id_campaign]]</f>
        <v>C0106cam13</v>
      </c>
      <c r="I1995">
        <f>DATEDIF(data[[#This Row],[join_date]],data[[#This Row],[buy_date]],"M")</f>
        <v>14</v>
      </c>
    </row>
    <row r="1996" spans="1:9" x14ac:dyDescent="0.25">
      <c r="A1996" t="s">
        <v>465</v>
      </c>
      <c r="B1996" t="s">
        <v>26</v>
      </c>
      <c r="C1996" s="1">
        <v>44751</v>
      </c>
      <c r="D1996" s="1">
        <v>44751</v>
      </c>
      <c r="E1996">
        <f>VLOOKUP(data[[#This Row],[id_campaign]],campaign[],4,FALSE)</f>
        <v>65</v>
      </c>
      <c r="F1996" t="str">
        <f>VLOOKUP(data[[#This Row],[id_campaign]],campaign[],2,FALSE)</f>
        <v>HasCreditCard</v>
      </c>
      <c r="G1996" t="str">
        <f>VLOOKUP(data[[#This Row],[id_customer]],customer[],2,FALSE)</f>
        <v>Belinda Postans</v>
      </c>
      <c r="H1996" t="str">
        <f>data[[#This Row],[id_customer]]&amp;data[[#This Row],[id_campaign]]</f>
        <v>C0106cam12</v>
      </c>
      <c r="I1996">
        <f>DATEDIF(data[[#This Row],[join_date]],data[[#This Row],[buy_date]],"M")</f>
        <v>0</v>
      </c>
    </row>
    <row r="1997" spans="1:9" x14ac:dyDescent="0.25">
      <c r="A1997" t="s">
        <v>465</v>
      </c>
      <c r="B1997" t="s">
        <v>26</v>
      </c>
      <c r="C1997" s="1">
        <v>44751</v>
      </c>
      <c r="D1997" s="1">
        <v>44782</v>
      </c>
      <c r="E1997">
        <f>VLOOKUP(data[[#This Row],[id_campaign]],campaign[],4,FALSE)</f>
        <v>65</v>
      </c>
      <c r="F1997" t="str">
        <f>VLOOKUP(data[[#This Row],[id_campaign]],campaign[],2,FALSE)</f>
        <v>HasCreditCard</v>
      </c>
      <c r="G1997" t="str">
        <f>VLOOKUP(data[[#This Row],[id_customer]],customer[],2,FALSE)</f>
        <v>Belinda Postans</v>
      </c>
      <c r="H1997" t="str">
        <f>data[[#This Row],[id_customer]]&amp;data[[#This Row],[id_campaign]]</f>
        <v>C0106cam12</v>
      </c>
      <c r="I1997">
        <f>DATEDIF(data[[#This Row],[join_date]],data[[#This Row],[buy_date]],"M")</f>
        <v>1</v>
      </c>
    </row>
    <row r="1998" spans="1:9" x14ac:dyDescent="0.25">
      <c r="A1998" t="s">
        <v>465</v>
      </c>
      <c r="B1998" t="s">
        <v>26</v>
      </c>
      <c r="C1998" s="1">
        <v>44751</v>
      </c>
      <c r="D1998" s="1">
        <v>44827</v>
      </c>
      <c r="E1998">
        <f>VLOOKUP(data[[#This Row],[id_campaign]],campaign[],4,FALSE)</f>
        <v>65</v>
      </c>
      <c r="F1998" t="str">
        <f>VLOOKUP(data[[#This Row],[id_campaign]],campaign[],2,FALSE)</f>
        <v>HasCreditCard</v>
      </c>
      <c r="G1998" t="str">
        <f>VLOOKUP(data[[#This Row],[id_customer]],customer[],2,FALSE)</f>
        <v>Belinda Postans</v>
      </c>
      <c r="H1998" t="str">
        <f>data[[#This Row],[id_customer]]&amp;data[[#This Row],[id_campaign]]</f>
        <v>C0106cam12</v>
      </c>
      <c r="I1998">
        <f>DATEDIF(data[[#This Row],[join_date]],data[[#This Row],[buy_date]],"M")</f>
        <v>2</v>
      </c>
    </row>
    <row r="1999" spans="1:9" x14ac:dyDescent="0.25">
      <c r="A1999" t="s">
        <v>465</v>
      </c>
      <c r="B1999" t="s">
        <v>26</v>
      </c>
      <c r="C1999" s="1">
        <v>44751</v>
      </c>
      <c r="D1999" s="1">
        <v>44884</v>
      </c>
      <c r="E1999">
        <f>VLOOKUP(data[[#This Row],[id_campaign]],campaign[],4,FALSE)</f>
        <v>65</v>
      </c>
      <c r="F1999" t="str">
        <f>VLOOKUP(data[[#This Row],[id_campaign]],campaign[],2,FALSE)</f>
        <v>HasCreditCard</v>
      </c>
      <c r="G1999" t="str">
        <f>VLOOKUP(data[[#This Row],[id_customer]],customer[],2,FALSE)</f>
        <v>Belinda Postans</v>
      </c>
      <c r="H1999" t="str">
        <f>data[[#This Row],[id_customer]]&amp;data[[#This Row],[id_campaign]]</f>
        <v>C0106cam12</v>
      </c>
      <c r="I1999">
        <f>DATEDIF(data[[#This Row],[join_date]],data[[#This Row],[buy_date]],"M")</f>
        <v>4</v>
      </c>
    </row>
    <row r="2000" spans="1:9" x14ac:dyDescent="0.25">
      <c r="A2000" t="s">
        <v>465</v>
      </c>
      <c r="B2000" t="s">
        <v>26</v>
      </c>
      <c r="C2000" s="1">
        <v>44751</v>
      </c>
      <c r="D2000" s="1">
        <v>44906</v>
      </c>
      <c r="E2000">
        <f>VLOOKUP(data[[#This Row],[id_campaign]],campaign[],4,FALSE)</f>
        <v>65</v>
      </c>
      <c r="F2000" t="str">
        <f>VLOOKUP(data[[#This Row],[id_campaign]],campaign[],2,FALSE)</f>
        <v>HasCreditCard</v>
      </c>
      <c r="G2000" t="str">
        <f>VLOOKUP(data[[#This Row],[id_customer]],customer[],2,FALSE)</f>
        <v>Belinda Postans</v>
      </c>
      <c r="H2000" t="str">
        <f>data[[#This Row],[id_customer]]&amp;data[[#This Row],[id_campaign]]</f>
        <v>C0106cam12</v>
      </c>
      <c r="I2000">
        <f>DATEDIF(data[[#This Row],[join_date]],data[[#This Row],[buy_date]],"M")</f>
        <v>5</v>
      </c>
    </row>
    <row r="2001" spans="1:9" x14ac:dyDescent="0.25">
      <c r="A2001" t="s">
        <v>465</v>
      </c>
      <c r="B2001" t="s">
        <v>26</v>
      </c>
      <c r="C2001" s="1">
        <v>44751</v>
      </c>
      <c r="D2001" s="1">
        <v>44980</v>
      </c>
      <c r="E2001">
        <f>VLOOKUP(data[[#This Row],[id_campaign]],campaign[],4,FALSE)</f>
        <v>65</v>
      </c>
      <c r="F2001" t="str">
        <f>VLOOKUP(data[[#This Row],[id_campaign]],campaign[],2,FALSE)</f>
        <v>HasCreditCard</v>
      </c>
      <c r="G2001" t="str">
        <f>VLOOKUP(data[[#This Row],[id_customer]],customer[],2,FALSE)</f>
        <v>Belinda Postans</v>
      </c>
      <c r="H2001" t="str">
        <f>data[[#This Row],[id_customer]]&amp;data[[#This Row],[id_campaign]]</f>
        <v>C0106cam12</v>
      </c>
      <c r="I2001">
        <f>DATEDIF(data[[#This Row],[join_date]],data[[#This Row],[buy_date]],"M")</f>
        <v>7</v>
      </c>
    </row>
    <row r="2002" spans="1:9" x14ac:dyDescent="0.25">
      <c r="A2002" t="s">
        <v>465</v>
      </c>
      <c r="B2002" t="s">
        <v>26</v>
      </c>
      <c r="C2002" s="1">
        <v>44751</v>
      </c>
      <c r="D2002" s="1">
        <v>45031</v>
      </c>
      <c r="E2002">
        <f>VLOOKUP(data[[#This Row],[id_campaign]],campaign[],4,FALSE)</f>
        <v>65</v>
      </c>
      <c r="F2002" t="str">
        <f>VLOOKUP(data[[#This Row],[id_campaign]],campaign[],2,FALSE)</f>
        <v>HasCreditCard</v>
      </c>
      <c r="G2002" t="str">
        <f>VLOOKUP(data[[#This Row],[id_customer]],customer[],2,FALSE)</f>
        <v>Belinda Postans</v>
      </c>
      <c r="H2002" t="str">
        <f>data[[#This Row],[id_customer]]&amp;data[[#This Row],[id_campaign]]</f>
        <v>C0106cam12</v>
      </c>
      <c r="I2002">
        <f>DATEDIF(data[[#This Row],[join_date]],data[[#This Row],[buy_date]],"M")</f>
        <v>9</v>
      </c>
    </row>
    <row r="2003" spans="1:9" x14ac:dyDescent="0.25">
      <c r="A2003" t="s">
        <v>465</v>
      </c>
      <c r="B2003" t="s">
        <v>26</v>
      </c>
      <c r="C2003" s="1">
        <v>44751</v>
      </c>
      <c r="D2003" s="1">
        <v>45063</v>
      </c>
      <c r="E2003">
        <f>VLOOKUP(data[[#This Row],[id_campaign]],campaign[],4,FALSE)</f>
        <v>65</v>
      </c>
      <c r="F2003" t="str">
        <f>VLOOKUP(data[[#This Row],[id_campaign]],campaign[],2,FALSE)</f>
        <v>HasCreditCard</v>
      </c>
      <c r="G2003" t="str">
        <f>VLOOKUP(data[[#This Row],[id_customer]],customer[],2,FALSE)</f>
        <v>Belinda Postans</v>
      </c>
      <c r="H2003" t="str">
        <f>data[[#This Row],[id_customer]]&amp;data[[#This Row],[id_campaign]]</f>
        <v>C0106cam12</v>
      </c>
      <c r="I2003">
        <f>DATEDIF(data[[#This Row],[join_date]],data[[#This Row],[buy_date]],"M")</f>
        <v>10</v>
      </c>
    </row>
    <row r="2004" spans="1:9" x14ac:dyDescent="0.25">
      <c r="A2004" t="s">
        <v>465</v>
      </c>
      <c r="B2004" t="s">
        <v>22</v>
      </c>
      <c r="C2004" s="1">
        <v>44957</v>
      </c>
      <c r="D2004" s="1">
        <v>44957</v>
      </c>
      <c r="E2004">
        <f>VLOOKUP(data[[#This Row],[id_campaign]],campaign[],4,FALSE)</f>
        <v>66</v>
      </c>
      <c r="F2004" t="str">
        <f>VLOOKUP(data[[#This Row],[id_campaign]],campaign[],2,FALSE)</f>
        <v>NonUSTravel</v>
      </c>
      <c r="G2004" t="str">
        <f>VLOOKUP(data[[#This Row],[id_customer]],customer[],2,FALSE)</f>
        <v>Belinda Postans</v>
      </c>
      <c r="H2004" t="str">
        <f>data[[#This Row],[id_customer]]&amp;data[[#This Row],[id_campaign]]</f>
        <v>C0106cam10</v>
      </c>
      <c r="I2004">
        <f>DATEDIF(data[[#This Row],[join_date]],data[[#This Row],[buy_date]],"M")</f>
        <v>0</v>
      </c>
    </row>
    <row r="2005" spans="1:9" x14ac:dyDescent="0.25">
      <c r="A2005" t="s">
        <v>465</v>
      </c>
      <c r="B2005" t="s">
        <v>22</v>
      </c>
      <c r="C2005" s="1">
        <v>44957</v>
      </c>
      <c r="D2005" s="1">
        <v>44985</v>
      </c>
      <c r="E2005">
        <f>VLOOKUP(data[[#This Row],[id_campaign]],campaign[],4,FALSE)</f>
        <v>66</v>
      </c>
      <c r="F2005" t="str">
        <f>VLOOKUP(data[[#This Row],[id_campaign]],campaign[],2,FALSE)</f>
        <v>NonUSTravel</v>
      </c>
      <c r="G2005" t="str">
        <f>VLOOKUP(data[[#This Row],[id_customer]],customer[],2,FALSE)</f>
        <v>Belinda Postans</v>
      </c>
      <c r="H2005" t="str">
        <f>data[[#This Row],[id_customer]]&amp;data[[#This Row],[id_campaign]]</f>
        <v>C0106cam10</v>
      </c>
      <c r="I2005">
        <f>DATEDIF(data[[#This Row],[join_date]],data[[#This Row],[buy_date]],"M")</f>
        <v>0</v>
      </c>
    </row>
    <row r="2006" spans="1:9" x14ac:dyDescent="0.25">
      <c r="A2006" t="s">
        <v>465</v>
      </c>
      <c r="B2006" t="s">
        <v>22</v>
      </c>
      <c r="C2006" s="1">
        <v>44957</v>
      </c>
      <c r="D2006" s="1">
        <v>45016</v>
      </c>
      <c r="E2006">
        <f>VLOOKUP(data[[#This Row],[id_campaign]],campaign[],4,FALSE)</f>
        <v>66</v>
      </c>
      <c r="F2006" t="str">
        <f>VLOOKUP(data[[#This Row],[id_campaign]],campaign[],2,FALSE)</f>
        <v>NonUSTravel</v>
      </c>
      <c r="G2006" t="str">
        <f>VLOOKUP(data[[#This Row],[id_customer]],customer[],2,FALSE)</f>
        <v>Belinda Postans</v>
      </c>
      <c r="H2006" t="str">
        <f>data[[#This Row],[id_customer]]&amp;data[[#This Row],[id_campaign]]</f>
        <v>C0106cam10</v>
      </c>
      <c r="I2006">
        <f>DATEDIF(data[[#This Row],[join_date]],data[[#This Row],[buy_date]],"M")</f>
        <v>2</v>
      </c>
    </row>
    <row r="2007" spans="1:9" x14ac:dyDescent="0.25">
      <c r="A2007" t="s">
        <v>465</v>
      </c>
      <c r="B2007" t="s">
        <v>22</v>
      </c>
      <c r="C2007" s="1">
        <v>44957</v>
      </c>
      <c r="D2007" s="1">
        <v>45025</v>
      </c>
      <c r="E2007">
        <f>VLOOKUP(data[[#This Row],[id_campaign]],campaign[],4,FALSE)</f>
        <v>66</v>
      </c>
      <c r="F2007" t="str">
        <f>VLOOKUP(data[[#This Row],[id_campaign]],campaign[],2,FALSE)</f>
        <v>NonUSTravel</v>
      </c>
      <c r="G2007" t="str">
        <f>VLOOKUP(data[[#This Row],[id_customer]],customer[],2,FALSE)</f>
        <v>Belinda Postans</v>
      </c>
      <c r="H2007" t="str">
        <f>data[[#This Row],[id_customer]]&amp;data[[#This Row],[id_campaign]]</f>
        <v>C0106cam10</v>
      </c>
      <c r="I2007">
        <f>DATEDIF(data[[#This Row],[join_date]],data[[#This Row],[buy_date]],"M")</f>
        <v>2</v>
      </c>
    </row>
    <row r="2008" spans="1:9" x14ac:dyDescent="0.25">
      <c r="A2008" t="s">
        <v>465</v>
      </c>
      <c r="B2008" t="s">
        <v>22</v>
      </c>
      <c r="C2008" s="1">
        <v>44957</v>
      </c>
      <c r="D2008" s="1">
        <v>45056</v>
      </c>
      <c r="E2008">
        <f>VLOOKUP(data[[#This Row],[id_campaign]],campaign[],4,FALSE)</f>
        <v>66</v>
      </c>
      <c r="F2008" t="str">
        <f>VLOOKUP(data[[#This Row],[id_campaign]],campaign[],2,FALSE)</f>
        <v>NonUSTravel</v>
      </c>
      <c r="G2008" t="str">
        <f>VLOOKUP(data[[#This Row],[id_customer]],customer[],2,FALSE)</f>
        <v>Belinda Postans</v>
      </c>
      <c r="H2008" t="str">
        <f>data[[#This Row],[id_customer]]&amp;data[[#This Row],[id_campaign]]</f>
        <v>C0106cam10</v>
      </c>
      <c r="I2008">
        <f>DATEDIF(data[[#This Row],[join_date]],data[[#This Row],[buy_date]],"M")</f>
        <v>3</v>
      </c>
    </row>
    <row r="2009" spans="1:9" x14ac:dyDescent="0.25">
      <c r="A2009" t="s">
        <v>469</v>
      </c>
      <c r="B2009" t="s">
        <v>16</v>
      </c>
      <c r="C2009" s="1">
        <v>44707</v>
      </c>
      <c r="D2009" s="1">
        <v>44707</v>
      </c>
      <c r="E2009">
        <f>VLOOKUP(data[[#This Row],[id_campaign]],campaign[],4,FALSE)</f>
        <v>25</v>
      </c>
      <c r="F2009" t="str">
        <f>VLOOKUP(data[[#This Row],[id_campaign]],campaign[],2,FALSE)</f>
        <v>BuysViaMailOrder</v>
      </c>
      <c r="G2009" t="str">
        <f>VLOOKUP(data[[#This Row],[id_customer]],customer[],2,FALSE)</f>
        <v>Alexio Arno</v>
      </c>
      <c r="H2009" t="str">
        <f>data[[#This Row],[id_customer]]&amp;data[[#This Row],[id_campaign]]</f>
        <v>C0107cam07</v>
      </c>
      <c r="I2009">
        <f>DATEDIF(data[[#This Row],[join_date]],data[[#This Row],[buy_date]],"M")</f>
        <v>0</v>
      </c>
    </row>
    <row r="2010" spans="1:9" x14ac:dyDescent="0.25">
      <c r="A2010" t="s">
        <v>469</v>
      </c>
      <c r="B2010" t="s">
        <v>16</v>
      </c>
      <c r="C2010" s="1">
        <v>44707</v>
      </c>
      <c r="D2010" s="1">
        <v>44775</v>
      </c>
      <c r="E2010">
        <f>VLOOKUP(data[[#This Row],[id_campaign]],campaign[],4,FALSE)</f>
        <v>25</v>
      </c>
      <c r="F2010" t="str">
        <f>VLOOKUP(data[[#This Row],[id_campaign]],campaign[],2,FALSE)</f>
        <v>BuysViaMailOrder</v>
      </c>
      <c r="G2010" t="str">
        <f>VLOOKUP(data[[#This Row],[id_customer]],customer[],2,FALSE)</f>
        <v>Alexio Arno</v>
      </c>
      <c r="H2010" t="str">
        <f>data[[#This Row],[id_customer]]&amp;data[[#This Row],[id_campaign]]</f>
        <v>C0107cam07</v>
      </c>
      <c r="I2010">
        <f>DATEDIF(data[[#This Row],[join_date]],data[[#This Row],[buy_date]],"M")</f>
        <v>2</v>
      </c>
    </row>
    <row r="2011" spans="1:9" x14ac:dyDescent="0.25">
      <c r="A2011" t="s">
        <v>469</v>
      </c>
      <c r="B2011" t="s">
        <v>16</v>
      </c>
      <c r="C2011" s="1">
        <v>44707</v>
      </c>
      <c r="D2011" s="1">
        <v>44872</v>
      </c>
      <c r="E2011">
        <f>VLOOKUP(data[[#This Row],[id_campaign]],campaign[],4,FALSE)</f>
        <v>25</v>
      </c>
      <c r="F2011" t="str">
        <f>VLOOKUP(data[[#This Row],[id_campaign]],campaign[],2,FALSE)</f>
        <v>BuysViaMailOrder</v>
      </c>
      <c r="G2011" t="str">
        <f>VLOOKUP(data[[#This Row],[id_customer]],customer[],2,FALSE)</f>
        <v>Alexio Arno</v>
      </c>
      <c r="H2011" t="str">
        <f>data[[#This Row],[id_customer]]&amp;data[[#This Row],[id_campaign]]</f>
        <v>C0107cam07</v>
      </c>
      <c r="I2011">
        <f>DATEDIF(data[[#This Row],[join_date]],data[[#This Row],[buy_date]],"M")</f>
        <v>5</v>
      </c>
    </row>
    <row r="2012" spans="1:9" x14ac:dyDescent="0.25">
      <c r="A2012" t="s">
        <v>469</v>
      </c>
      <c r="B2012" t="s">
        <v>16</v>
      </c>
      <c r="C2012" s="1">
        <v>44707</v>
      </c>
      <c r="D2012" s="1">
        <v>44923</v>
      </c>
      <c r="E2012">
        <f>VLOOKUP(data[[#This Row],[id_campaign]],campaign[],4,FALSE)</f>
        <v>25</v>
      </c>
      <c r="F2012" t="str">
        <f>VLOOKUP(data[[#This Row],[id_campaign]],campaign[],2,FALSE)</f>
        <v>BuysViaMailOrder</v>
      </c>
      <c r="G2012" t="str">
        <f>VLOOKUP(data[[#This Row],[id_customer]],customer[],2,FALSE)</f>
        <v>Alexio Arno</v>
      </c>
      <c r="H2012" t="str">
        <f>data[[#This Row],[id_customer]]&amp;data[[#This Row],[id_campaign]]</f>
        <v>C0107cam07</v>
      </c>
      <c r="I2012">
        <f>DATEDIF(data[[#This Row],[join_date]],data[[#This Row],[buy_date]],"M")</f>
        <v>7</v>
      </c>
    </row>
    <row r="2013" spans="1:9" x14ac:dyDescent="0.25">
      <c r="A2013" t="s">
        <v>469</v>
      </c>
      <c r="B2013" t="s">
        <v>16</v>
      </c>
      <c r="C2013" s="1">
        <v>44707</v>
      </c>
      <c r="D2013" s="1">
        <v>44957</v>
      </c>
      <c r="E2013">
        <f>VLOOKUP(data[[#This Row],[id_campaign]],campaign[],4,FALSE)</f>
        <v>25</v>
      </c>
      <c r="F2013" t="str">
        <f>VLOOKUP(data[[#This Row],[id_campaign]],campaign[],2,FALSE)</f>
        <v>BuysViaMailOrder</v>
      </c>
      <c r="G2013" t="str">
        <f>VLOOKUP(data[[#This Row],[id_customer]],customer[],2,FALSE)</f>
        <v>Alexio Arno</v>
      </c>
      <c r="H2013" t="str">
        <f>data[[#This Row],[id_customer]]&amp;data[[#This Row],[id_campaign]]</f>
        <v>C0107cam07</v>
      </c>
      <c r="I2013">
        <f>DATEDIF(data[[#This Row],[join_date]],data[[#This Row],[buy_date]],"M")</f>
        <v>8</v>
      </c>
    </row>
    <row r="2014" spans="1:9" x14ac:dyDescent="0.25">
      <c r="A2014" t="s">
        <v>469</v>
      </c>
      <c r="B2014" t="s">
        <v>16</v>
      </c>
      <c r="C2014" s="1">
        <v>44707</v>
      </c>
      <c r="D2014" s="1">
        <v>45013</v>
      </c>
      <c r="E2014">
        <f>VLOOKUP(data[[#This Row],[id_campaign]],campaign[],4,FALSE)</f>
        <v>25</v>
      </c>
      <c r="F2014" t="str">
        <f>VLOOKUP(data[[#This Row],[id_campaign]],campaign[],2,FALSE)</f>
        <v>BuysViaMailOrder</v>
      </c>
      <c r="G2014" t="str">
        <f>VLOOKUP(data[[#This Row],[id_customer]],customer[],2,FALSE)</f>
        <v>Alexio Arno</v>
      </c>
      <c r="H2014" t="str">
        <f>data[[#This Row],[id_customer]]&amp;data[[#This Row],[id_campaign]]</f>
        <v>C0107cam07</v>
      </c>
      <c r="I2014">
        <f>DATEDIF(data[[#This Row],[join_date]],data[[#This Row],[buy_date]],"M")</f>
        <v>10</v>
      </c>
    </row>
    <row r="2015" spans="1:9" x14ac:dyDescent="0.25">
      <c r="A2015" t="s">
        <v>469</v>
      </c>
      <c r="B2015" t="s">
        <v>16</v>
      </c>
      <c r="C2015" s="1">
        <v>44707</v>
      </c>
      <c r="D2015" s="1">
        <v>45080</v>
      </c>
      <c r="E2015">
        <f>VLOOKUP(data[[#This Row],[id_campaign]],campaign[],4,FALSE)</f>
        <v>25</v>
      </c>
      <c r="F2015" t="str">
        <f>VLOOKUP(data[[#This Row],[id_campaign]],campaign[],2,FALSE)</f>
        <v>BuysViaMailOrder</v>
      </c>
      <c r="G2015" t="str">
        <f>VLOOKUP(data[[#This Row],[id_customer]],customer[],2,FALSE)</f>
        <v>Alexio Arno</v>
      </c>
      <c r="H2015" t="str">
        <f>data[[#This Row],[id_customer]]&amp;data[[#This Row],[id_campaign]]</f>
        <v>C0107cam07</v>
      </c>
      <c r="I2015">
        <f>DATEDIF(data[[#This Row],[join_date]],data[[#This Row],[buy_date]],"M")</f>
        <v>12</v>
      </c>
    </row>
    <row r="2016" spans="1:9" x14ac:dyDescent="0.25">
      <c r="A2016" t="s">
        <v>469</v>
      </c>
      <c r="B2016" t="s">
        <v>14</v>
      </c>
      <c r="C2016" s="1">
        <v>44713</v>
      </c>
      <c r="D2016" s="1">
        <v>44713</v>
      </c>
      <c r="E2016">
        <f>VLOOKUP(data[[#This Row],[id_campaign]],campaign[],4,FALSE)</f>
        <v>13</v>
      </c>
      <c r="F2016" t="str">
        <f>VLOOKUP(data[[#This Row],[id_campaign]],campaign[],2,FALSE)</f>
        <v>Homeownership</v>
      </c>
      <c r="G2016" t="str">
        <f>VLOOKUP(data[[#This Row],[id_customer]],customer[],2,FALSE)</f>
        <v>Alexio Arno</v>
      </c>
      <c r="H2016" t="str">
        <f>data[[#This Row],[id_customer]]&amp;data[[#This Row],[id_campaign]]</f>
        <v>C0107cam06</v>
      </c>
      <c r="I2016">
        <f>DATEDIF(data[[#This Row],[join_date]],data[[#This Row],[buy_date]],"M")</f>
        <v>0</v>
      </c>
    </row>
    <row r="2017" spans="1:9" x14ac:dyDescent="0.25">
      <c r="A2017" t="s">
        <v>469</v>
      </c>
      <c r="B2017" t="s">
        <v>14</v>
      </c>
      <c r="C2017" s="1">
        <v>44713</v>
      </c>
      <c r="D2017" s="1">
        <v>44836</v>
      </c>
      <c r="E2017">
        <f>VLOOKUP(data[[#This Row],[id_campaign]],campaign[],4,FALSE)</f>
        <v>13</v>
      </c>
      <c r="F2017" t="str">
        <f>VLOOKUP(data[[#This Row],[id_campaign]],campaign[],2,FALSE)</f>
        <v>Homeownership</v>
      </c>
      <c r="G2017" t="str">
        <f>VLOOKUP(data[[#This Row],[id_customer]],customer[],2,FALSE)</f>
        <v>Alexio Arno</v>
      </c>
      <c r="H2017" t="str">
        <f>data[[#This Row],[id_customer]]&amp;data[[#This Row],[id_campaign]]</f>
        <v>C0107cam06</v>
      </c>
      <c r="I2017">
        <f>DATEDIF(data[[#This Row],[join_date]],data[[#This Row],[buy_date]],"M")</f>
        <v>4</v>
      </c>
    </row>
    <row r="2018" spans="1:9" x14ac:dyDescent="0.25">
      <c r="A2018" t="s">
        <v>469</v>
      </c>
      <c r="B2018" t="s">
        <v>14</v>
      </c>
      <c r="C2018" s="1">
        <v>44713</v>
      </c>
      <c r="D2018" s="1">
        <v>44871</v>
      </c>
      <c r="E2018">
        <f>VLOOKUP(data[[#This Row],[id_campaign]],campaign[],4,FALSE)</f>
        <v>13</v>
      </c>
      <c r="F2018" t="str">
        <f>VLOOKUP(data[[#This Row],[id_campaign]],campaign[],2,FALSE)</f>
        <v>Homeownership</v>
      </c>
      <c r="G2018" t="str">
        <f>VLOOKUP(data[[#This Row],[id_customer]],customer[],2,FALSE)</f>
        <v>Alexio Arno</v>
      </c>
      <c r="H2018" t="str">
        <f>data[[#This Row],[id_customer]]&amp;data[[#This Row],[id_campaign]]</f>
        <v>C0107cam06</v>
      </c>
      <c r="I2018">
        <f>DATEDIF(data[[#This Row],[join_date]],data[[#This Row],[buy_date]],"M")</f>
        <v>5</v>
      </c>
    </row>
    <row r="2019" spans="1:9" x14ac:dyDescent="0.25">
      <c r="A2019" t="s">
        <v>469</v>
      </c>
      <c r="B2019" t="s">
        <v>14</v>
      </c>
      <c r="C2019" s="1">
        <v>44713</v>
      </c>
      <c r="D2019" s="1">
        <v>44908</v>
      </c>
      <c r="E2019">
        <f>VLOOKUP(data[[#This Row],[id_campaign]],campaign[],4,FALSE)</f>
        <v>13</v>
      </c>
      <c r="F2019" t="str">
        <f>VLOOKUP(data[[#This Row],[id_campaign]],campaign[],2,FALSE)</f>
        <v>Homeownership</v>
      </c>
      <c r="G2019" t="str">
        <f>VLOOKUP(data[[#This Row],[id_customer]],customer[],2,FALSE)</f>
        <v>Alexio Arno</v>
      </c>
      <c r="H2019" t="str">
        <f>data[[#This Row],[id_customer]]&amp;data[[#This Row],[id_campaign]]</f>
        <v>C0107cam06</v>
      </c>
      <c r="I2019">
        <f>DATEDIF(data[[#This Row],[join_date]],data[[#This Row],[buy_date]],"M")</f>
        <v>6</v>
      </c>
    </row>
    <row r="2020" spans="1:9" x14ac:dyDescent="0.25">
      <c r="A2020" t="s">
        <v>469</v>
      </c>
      <c r="B2020" t="s">
        <v>14</v>
      </c>
      <c r="C2020" s="1">
        <v>44713</v>
      </c>
      <c r="D2020" s="1">
        <v>44934</v>
      </c>
      <c r="E2020">
        <f>VLOOKUP(data[[#This Row],[id_campaign]],campaign[],4,FALSE)</f>
        <v>13</v>
      </c>
      <c r="F2020" t="str">
        <f>VLOOKUP(data[[#This Row],[id_campaign]],campaign[],2,FALSE)</f>
        <v>Homeownership</v>
      </c>
      <c r="G2020" t="str">
        <f>VLOOKUP(data[[#This Row],[id_customer]],customer[],2,FALSE)</f>
        <v>Alexio Arno</v>
      </c>
      <c r="H2020" t="str">
        <f>data[[#This Row],[id_customer]]&amp;data[[#This Row],[id_campaign]]</f>
        <v>C0107cam06</v>
      </c>
      <c r="I2020">
        <f>DATEDIF(data[[#This Row],[join_date]],data[[#This Row],[buy_date]],"M")</f>
        <v>7</v>
      </c>
    </row>
    <row r="2021" spans="1:9" x14ac:dyDescent="0.25">
      <c r="A2021" t="s">
        <v>469</v>
      </c>
      <c r="B2021" t="s">
        <v>14</v>
      </c>
      <c r="C2021" s="1">
        <v>44713</v>
      </c>
      <c r="D2021" s="1">
        <v>44992</v>
      </c>
      <c r="E2021">
        <f>VLOOKUP(data[[#This Row],[id_campaign]],campaign[],4,FALSE)</f>
        <v>13</v>
      </c>
      <c r="F2021" t="str">
        <f>VLOOKUP(data[[#This Row],[id_campaign]],campaign[],2,FALSE)</f>
        <v>Homeownership</v>
      </c>
      <c r="G2021" t="str">
        <f>VLOOKUP(data[[#This Row],[id_customer]],customer[],2,FALSE)</f>
        <v>Alexio Arno</v>
      </c>
      <c r="H2021" t="str">
        <f>data[[#This Row],[id_customer]]&amp;data[[#This Row],[id_campaign]]</f>
        <v>C0107cam06</v>
      </c>
      <c r="I2021">
        <f>DATEDIF(data[[#This Row],[join_date]],data[[#This Row],[buy_date]],"M")</f>
        <v>9</v>
      </c>
    </row>
    <row r="2022" spans="1:9" x14ac:dyDescent="0.25">
      <c r="A2022" t="s">
        <v>469</v>
      </c>
      <c r="B2022" t="s">
        <v>26</v>
      </c>
      <c r="C2022" s="1">
        <v>45006</v>
      </c>
      <c r="D2022" s="1">
        <v>45006</v>
      </c>
      <c r="E2022">
        <f>VLOOKUP(data[[#This Row],[id_campaign]],campaign[],4,FALSE)</f>
        <v>65</v>
      </c>
      <c r="F2022" t="str">
        <f>VLOOKUP(data[[#This Row],[id_campaign]],campaign[],2,FALSE)</f>
        <v>HasCreditCard</v>
      </c>
      <c r="G2022" t="str">
        <f>VLOOKUP(data[[#This Row],[id_customer]],customer[],2,FALSE)</f>
        <v>Alexio Arno</v>
      </c>
      <c r="H2022" t="str">
        <f>data[[#This Row],[id_customer]]&amp;data[[#This Row],[id_campaign]]</f>
        <v>C0107cam12</v>
      </c>
      <c r="I2022">
        <f>DATEDIF(data[[#This Row],[join_date]],data[[#This Row],[buy_date]],"M")</f>
        <v>0</v>
      </c>
    </row>
    <row r="2023" spans="1:9" x14ac:dyDescent="0.25">
      <c r="A2023" t="s">
        <v>469</v>
      </c>
      <c r="B2023" t="s">
        <v>26</v>
      </c>
      <c r="C2023" s="1">
        <v>45006</v>
      </c>
      <c r="D2023" s="1">
        <v>45040</v>
      </c>
      <c r="E2023">
        <f>VLOOKUP(data[[#This Row],[id_campaign]],campaign[],4,FALSE)</f>
        <v>65</v>
      </c>
      <c r="F2023" t="str">
        <f>VLOOKUP(data[[#This Row],[id_campaign]],campaign[],2,FALSE)</f>
        <v>HasCreditCard</v>
      </c>
      <c r="G2023" t="str">
        <f>VLOOKUP(data[[#This Row],[id_customer]],customer[],2,FALSE)</f>
        <v>Alexio Arno</v>
      </c>
      <c r="H2023" t="str">
        <f>data[[#This Row],[id_customer]]&amp;data[[#This Row],[id_campaign]]</f>
        <v>C0107cam12</v>
      </c>
      <c r="I2023">
        <f>DATEDIF(data[[#This Row],[join_date]],data[[#This Row],[buy_date]],"M")</f>
        <v>1</v>
      </c>
    </row>
    <row r="2024" spans="1:9" x14ac:dyDescent="0.25">
      <c r="A2024" t="s">
        <v>469</v>
      </c>
      <c r="B2024" t="s">
        <v>26</v>
      </c>
      <c r="C2024" s="1">
        <v>45006</v>
      </c>
      <c r="D2024" s="1">
        <v>45077</v>
      </c>
      <c r="E2024">
        <f>VLOOKUP(data[[#This Row],[id_campaign]],campaign[],4,FALSE)</f>
        <v>65</v>
      </c>
      <c r="F2024" t="str">
        <f>VLOOKUP(data[[#This Row],[id_campaign]],campaign[],2,FALSE)</f>
        <v>HasCreditCard</v>
      </c>
      <c r="G2024" t="str">
        <f>VLOOKUP(data[[#This Row],[id_customer]],customer[],2,FALSE)</f>
        <v>Alexio Arno</v>
      </c>
      <c r="H2024" t="str">
        <f>data[[#This Row],[id_customer]]&amp;data[[#This Row],[id_campaign]]</f>
        <v>C0107cam12</v>
      </c>
      <c r="I2024">
        <f>DATEDIF(data[[#This Row],[join_date]],data[[#This Row],[buy_date]],"M")</f>
        <v>2</v>
      </c>
    </row>
    <row r="2025" spans="1:9" x14ac:dyDescent="0.25">
      <c r="A2025" t="s">
        <v>469</v>
      </c>
      <c r="B2025" t="s">
        <v>26</v>
      </c>
      <c r="C2025" s="1">
        <v>45006</v>
      </c>
      <c r="D2025" s="1">
        <v>45082</v>
      </c>
      <c r="E2025">
        <f>VLOOKUP(data[[#This Row],[id_campaign]],campaign[],4,FALSE)</f>
        <v>65</v>
      </c>
      <c r="F2025" t="str">
        <f>VLOOKUP(data[[#This Row],[id_campaign]],campaign[],2,FALSE)</f>
        <v>HasCreditCard</v>
      </c>
      <c r="G2025" t="str">
        <f>VLOOKUP(data[[#This Row],[id_customer]],customer[],2,FALSE)</f>
        <v>Alexio Arno</v>
      </c>
      <c r="H2025" t="str">
        <f>data[[#This Row],[id_customer]]&amp;data[[#This Row],[id_campaign]]</f>
        <v>C0107cam12</v>
      </c>
      <c r="I2025">
        <f>DATEDIF(data[[#This Row],[join_date]],data[[#This Row],[buy_date]],"M")</f>
        <v>2</v>
      </c>
    </row>
    <row r="2026" spans="1:9" x14ac:dyDescent="0.25">
      <c r="A2026" t="s">
        <v>473</v>
      </c>
      <c r="B2026" t="s">
        <v>6</v>
      </c>
      <c r="C2026" s="1">
        <v>44704</v>
      </c>
      <c r="D2026" s="1">
        <v>44704</v>
      </c>
      <c r="E2026">
        <f>VLOOKUP(data[[#This Row],[id_campaign]],campaign[],4,FALSE)</f>
        <v>26</v>
      </c>
      <c r="F2026" t="str">
        <f>VLOOKUP(data[[#This Row],[id_campaign]],campaign[],2,FALSE)</f>
        <v>HandsetRefurbished</v>
      </c>
      <c r="G2026" t="str">
        <f>VLOOKUP(data[[#This Row],[id_customer]],customer[],2,FALSE)</f>
        <v>Claiborn Luckwell</v>
      </c>
      <c r="H2026" t="str">
        <f>data[[#This Row],[id_customer]]&amp;data[[#This Row],[id_campaign]]</f>
        <v>C0108cam02</v>
      </c>
      <c r="I2026">
        <f>DATEDIF(data[[#This Row],[join_date]],data[[#This Row],[buy_date]],"M")</f>
        <v>0</v>
      </c>
    </row>
    <row r="2027" spans="1:9" x14ac:dyDescent="0.25">
      <c r="A2027" t="s">
        <v>473</v>
      </c>
      <c r="B2027" t="s">
        <v>6</v>
      </c>
      <c r="C2027" s="1">
        <v>44704</v>
      </c>
      <c r="D2027" s="1">
        <v>44737</v>
      </c>
      <c r="E2027">
        <f>VLOOKUP(data[[#This Row],[id_campaign]],campaign[],4,FALSE)</f>
        <v>26</v>
      </c>
      <c r="F2027" t="str">
        <f>VLOOKUP(data[[#This Row],[id_campaign]],campaign[],2,FALSE)</f>
        <v>HandsetRefurbished</v>
      </c>
      <c r="G2027" t="str">
        <f>VLOOKUP(data[[#This Row],[id_customer]],customer[],2,FALSE)</f>
        <v>Claiborn Luckwell</v>
      </c>
      <c r="H2027" t="str">
        <f>data[[#This Row],[id_customer]]&amp;data[[#This Row],[id_campaign]]</f>
        <v>C0108cam02</v>
      </c>
      <c r="I2027">
        <f>DATEDIF(data[[#This Row],[join_date]],data[[#This Row],[buy_date]],"M")</f>
        <v>1</v>
      </c>
    </row>
    <row r="2028" spans="1:9" x14ac:dyDescent="0.25">
      <c r="A2028" t="s">
        <v>473</v>
      </c>
      <c r="B2028" t="s">
        <v>6</v>
      </c>
      <c r="C2028" s="1">
        <v>44704</v>
      </c>
      <c r="D2028" s="1">
        <v>44766</v>
      </c>
      <c r="E2028">
        <f>VLOOKUP(data[[#This Row],[id_campaign]],campaign[],4,FALSE)</f>
        <v>26</v>
      </c>
      <c r="F2028" t="str">
        <f>VLOOKUP(data[[#This Row],[id_campaign]],campaign[],2,FALSE)</f>
        <v>HandsetRefurbished</v>
      </c>
      <c r="G2028" t="str">
        <f>VLOOKUP(data[[#This Row],[id_customer]],customer[],2,FALSE)</f>
        <v>Claiborn Luckwell</v>
      </c>
      <c r="H2028" t="str">
        <f>data[[#This Row],[id_customer]]&amp;data[[#This Row],[id_campaign]]</f>
        <v>C0108cam02</v>
      </c>
      <c r="I2028">
        <f>DATEDIF(data[[#This Row],[join_date]],data[[#This Row],[buy_date]],"M")</f>
        <v>2</v>
      </c>
    </row>
    <row r="2029" spans="1:9" x14ac:dyDescent="0.25">
      <c r="A2029" t="s">
        <v>473</v>
      </c>
      <c r="B2029" t="s">
        <v>6</v>
      </c>
      <c r="C2029" s="1">
        <v>44704</v>
      </c>
      <c r="D2029" s="1">
        <v>44860</v>
      </c>
      <c r="E2029">
        <f>VLOOKUP(data[[#This Row],[id_campaign]],campaign[],4,FALSE)</f>
        <v>26</v>
      </c>
      <c r="F2029" t="str">
        <f>VLOOKUP(data[[#This Row],[id_campaign]],campaign[],2,FALSE)</f>
        <v>HandsetRefurbished</v>
      </c>
      <c r="G2029" t="str">
        <f>VLOOKUP(data[[#This Row],[id_customer]],customer[],2,FALSE)</f>
        <v>Claiborn Luckwell</v>
      </c>
      <c r="H2029" t="str">
        <f>data[[#This Row],[id_customer]]&amp;data[[#This Row],[id_campaign]]</f>
        <v>C0108cam02</v>
      </c>
      <c r="I2029">
        <f>DATEDIF(data[[#This Row],[join_date]],data[[#This Row],[buy_date]],"M")</f>
        <v>5</v>
      </c>
    </row>
    <row r="2030" spans="1:9" x14ac:dyDescent="0.25">
      <c r="A2030" t="s">
        <v>473</v>
      </c>
      <c r="B2030" t="s">
        <v>6</v>
      </c>
      <c r="C2030" s="1">
        <v>44704</v>
      </c>
      <c r="D2030" s="1">
        <v>44955</v>
      </c>
      <c r="E2030">
        <f>VLOOKUP(data[[#This Row],[id_campaign]],campaign[],4,FALSE)</f>
        <v>26</v>
      </c>
      <c r="F2030" t="str">
        <f>VLOOKUP(data[[#This Row],[id_campaign]],campaign[],2,FALSE)</f>
        <v>HandsetRefurbished</v>
      </c>
      <c r="G2030" t="str">
        <f>VLOOKUP(data[[#This Row],[id_customer]],customer[],2,FALSE)</f>
        <v>Claiborn Luckwell</v>
      </c>
      <c r="H2030" t="str">
        <f>data[[#This Row],[id_customer]]&amp;data[[#This Row],[id_campaign]]</f>
        <v>C0108cam02</v>
      </c>
      <c r="I2030">
        <f>DATEDIF(data[[#This Row],[join_date]],data[[#This Row],[buy_date]],"M")</f>
        <v>8</v>
      </c>
    </row>
    <row r="2031" spans="1:9" x14ac:dyDescent="0.25">
      <c r="A2031" t="s">
        <v>473</v>
      </c>
      <c r="B2031" t="s">
        <v>6</v>
      </c>
      <c r="C2031" s="1">
        <v>44704</v>
      </c>
      <c r="D2031" s="1">
        <v>44982</v>
      </c>
      <c r="E2031">
        <f>VLOOKUP(data[[#This Row],[id_campaign]],campaign[],4,FALSE)</f>
        <v>26</v>
      </c>
      <c r="F2031" t="str">
        <f>VLOOKUP(data[[#This Row],[id_campaign]],campaign[],2,FALSE)</f>
        <v>HandsetRefurbished</v>
      </c>
      <c r="G2031" t="str">
        <f>VLOOKUP(data[[#This Row],[id_customer]],customer[],2,FALSE)</f>
        <v>Claiborn Luckwell</v>
      </c>
      <c r="H2031" t="str">
        <f>data[[#This Row],[id_customer]]&amp;data[[#This Row],[id_campaign]]</f>
        <v>C0108cam02</v>
      </c>
      <c r="I2031">
        <f>DATEDIF(data[[#This Row],[join_date]],data[[#This Row],[buy_date]],"M")</f>
        <v>9</v>
      </c>
    </row>
    <row r="2032" spans="1:9" x14ac:dyDescent="0.25">
      <c r="A2032" t="s">
        <v>473</v>
      </c>
      <c r="B2032" t="s">
        <v>6</v>
      </c>
      <c r="C2032" s="1">
        <v>44704</v>
      </c>
      <c r="D2032" s="1">
        <v>45008</v>
      </c>
      <c r="E2032">
        <f>VLOOKUP(data[[#This Row],[id_campaign]],campaign[],4,FALSE)</f>
        <v>26</v>
      </c>
      <c r="F2032" t="str">
        <f>VLOOKUP(data[[#This Row],[id_campaign]],campaign[],2,FALSE)</f>
        <v>HandsetRefurbished</v>
      </c>
      <c r="G2032" t="str">
        <f>VLOOKUP(data[[#This Row],[id_customer]],customer[],2,FALSE)</f>
        <v>Claiborn Luckwell</v>
      </c>
      <c r="H2032" t="str">
        <f>data[[#This Row],[id_customer]]&amp;data[[#This Row],[id_campaign]]</f>
        <v>C0108cam02</v>
      </c>
      <c r="I2032">
        <f>DATEDIF(data[[#This Row],[join_date]],data[[#This Row],[buy_date]],"M")</f>
        <v>10</v>
      </c>
    </row>
    <row r="2033" spans="1:9" x14ac:dyDescent="0.25">
      <c r="A2033" t="s">
        <v>473</v>
      </c>
      <c r="B2033" t="s">
        <v>6</v>
      </c>
      <c r="C2033" s="1">
        <v>44704</v>
      </c>
      <c r="D2033" s="1">
        <v>45069</v>
      </c>
      <c r="E2033">
        <f>VLOOKUP(data[[#This Row],[id_campaign]],campaign[],4,FALSE)</f>
        <v>26</v>
      </c>
      <c r="F2033" t="str">
        <f>VLOOKUP(data[[#This Row],[id_campaign]],campaign[],2,FALSE)</f>
        <v>HandsetRefurbished</v>
      </c>
      <c r="G2033" t="str">
        <f>VLOOKUP(data[[#This Row],[id_customer]],customer[],2,FALSE)</f>
        <v>Claiborn Luckwell</v>
      </c>
      <c r="H2033" t="str">
        <f>data[[#This Row],[id_customer]]&amp;data[[#This Row],[id_campaign]]</f>
        <v>C0108cam02</v>
      </c>
      <c r="I2033">
        <f>DATEDIF(data[[#This Row],[join_date]],data[[#This Row],[buy_date]],"M")</f>
        <v>12</v>
      </c>
    </row>
    <row r="2034" spans="1:9" x14ac:dyDescent="0.25">
      <c r="A2034" t="s">
        <v>473</v>
      </c>
      <c r="B2034" t="s">
        <v>12</v>
      </c>
      <c r="C2034" s="1">
        <v>44910</v>
      </c>
      <c r="D2034" s="1">
        <v>44910</v>
      </c>
      <c r="E2034">
        <f>VLOOKUP(data[[#This Row],[id_campaign]],campaign[],4,FALSE)</f>
        <v>22</v>
      </c>
      <c r="F2034" t="str">
        <f>VLOOKUP(data[[#This Row],[id_campaign]],campaign[],2,FALSE)</f>
        <v>RVOwner</v>
      </c>
      <c r="G2034" t="str">
        <f>VLOOKUP(data[[#This Row],[id_customer]],customer[],2,FALSE)</f>
        <v>Claiborn Luckwell</v>
      </c>
      <c r="H2034" t="str">
        <f>data[[#This Row],[id_customer]]&amp;data[[#This Row],[id_campaign]]</f>
        <v>C0108cam05</v>
      </c>
      <c r="I2034">
        <f>DATEDIF(data[[#This Row],[join_date]],data[[#This Row],[buy_date]],"M")</f>
        <v>0</v>
      </c>
    </row>
    <row r="2035" spans="1:9" x14ac:dyDescent="0.25">
      <c r="A2035" t="s">
        <v>473</v>
      </c>
      <c r="B2035" t="s">
        <v>12</v>
      </c>
      <c r="C2035" s="1">
        <v>44910</v>
      </c>
      <c r="D2035" s="1">
        <v>44951</v>
      </c>
      <c r="E2035">
        <f>VLOOKUP(data[[#This Row],[id_campaign]],campaign[],4,FALSE)</f>
        <v>22</v>
      </c>
      <c r="F2035" t="str">
        <f>VLOOKUP(data[[#This Row],[id_campaign]],campaign[],2,FALSE)</f>
        <v>RVOwner</v>
      </c>
      <c r="G2035" t="str">
        <f>VLOOKUP(data[[#This Row],[id_customer]],customer[],2,FALSE)</f>
        <v>Claiborn Luckwell</v>
      </c>
      <c r="H2035" t="str">
        <f>data[[#This Row],[id_customer]]&amp;data[[#This Row],[id_campaign]]</f>
        <v>C0108cam05</v>
      </c>
      <c r="I2035">
        <f>DATEDIF(data[[#This Row],[join_date]],data[[#This Row],[buy_date]],"M")</f>
        <v>1</v>
      </c>
    </row>
    <row r="2036" spans="1:9" x14ac:dyDescent="0.25">
      <c r="A2036" t="s">
        <v>473</v>
      </c>
      <c r="B2036" t="s">
        <v>12</v>
      </c>
      <c r="C2036" s="1">
        <v>44910</v>
      </c>
      <c r="D2036" s="1">
        <v>44973</v>
      </c>
      <c r="E2036">
        <f>VLOOKUP(data[[#This Row],[id_campaign]],campaign[],4,FALSE)</f>
        <v>22</v>
      </c>
      <c r="F2036" t="str">
        <f>VLOOKUP(data[[#This Row],[id_campaign]],campaign[],2,FALSE)</f>
        <v>RVOwner</v>
      </c>
      <c r="G2036" t="str">
        <f>VLOOKUP(data[[#This Row],[id_customer]],customer[],2,FALSE)</f>
        <v>Claiborn Luckwell</v>
      </c>
      <c r="H2036" t="str">
        <f>data[[#This Row],[id_customer]]&amp;data[[#This Row],[id_campaign]]</f>
        <v>C0108cam05</v>
      </c>
      <c r="I2036">
        <f>DATEDIF(data[[#This Row],[join_date]],data[[#This Row],[buy_date]],"M")</f>
        <v>2</v>
      </c>
    </row>
    <row r="2037" spans="1:9" x14ac:dyDescent="0.25">
      <c r="A2037" t="s">
        <v>473</v>
      </c>
      <c r="B2037" t="s">
        <v>12</v>
      </c>
      <c r="C2037" s="1">
        <v>44910</v>
      </c>
      <c r="D2037" s="1">
        <v>45010</v>
      </c>
      <c r="E2037">
        <f>VLOOKUP(data[[#This Row],[id_campaign]],campaign[],4,FALSE)</f>
        <v>22</v>
      </c>
      <c r="F2037" t="str">
        <f>VLOOKUP(data[[#This Row],[id_campaign]],campaign[],2,FALSE)</f>
        <v>RVOwner</v>
      </c>
      <c r="G2037" t="str">
        <f>VLOOKUP(data[[#This Row],[id_customer]],customer[],2,FALSE)</f>
        <v>Claiborn Luckwell</v>
      </c>
      <c r="H2037" t="str">
        <f>data[[#This Row],[id_customer]]&amp;data[[#This Row],[id_campaign]]</f>
        <v>C0108cam05</v>
      </c>
      <c r="I2037">
        <f>DATEDIF(data[[#This Row],[join_date]],data[[#This Row],[buy_date]],"M")</f>
        <v>3</v>
      </c>
    </row>
    <row r="2038" spans="1:9" x14ac:dyDescent="0.25">
      <c r="A2038" t="s">
        <v>473</v>
      </c>
      <c r="B2038" t="s">
        <v>12</v>
      </c>
      <c r="C2038" s="1">
        <v>44910</v>
      </c>
      <c r="D2038" s="1">
        <v>45031</v>
      </c>
      <c r="E2038">
        <f>VLOOKUP(data[[#This Row],[id_campaign]],campaign[],4,FALSE)</f>
        <v>22</v>
      </c>
      <c r="F2038" t="str">
        <f>VLOOKUP(data[[#This Row],[id_campaign]],campaign[],2,FALSE)</f>
        <v>RVOwner</v>
      </c>
      <c r="G2038" t="str">
        <f>VLOOKUP(data[[#This Row],[id_customer]],customer[],2,FALSE)</f>
        <v>Claiborn Luckwell</v>
      </c>
      <c r="H2038" t="str">
        <f>data[[#This Row],[id_customer]]&amp;data[[#This Row],[id_campaign]]</f>
        <v>C0108cam05</v>
      </c>
      <c r="I2038">
        <f>DATEDIF(data[[#This Row],[join_date]],data[[#This Row],[buy_date]],"M")</f>
        <v>4</v>
      </c>
    </row>
    <row r="2039" spans="1:9" x14ac:dyDescent="0.25">
      <c r="A2039" t="s">
        <v>473</v>
      </c>
      <c r="B2039" t="s">
        <v>12</v>
      </c>
      <c r="C2039" s="1">
        <v>44910</v>
      </c>
      <c r="D2039" s="1">
        <v>45070</v>
      </c>
      <c r="E2039">
        <f>VLOOKUP(data[[#This Row],[id_campaign]],campaign[],4,FALSE)</f>
        <v>22</v>
      </c>
      <c r="F2039" t="str">
        <f>VLOOKUP(data[[#This Row],[id_campaign]],campaign[],2,FALSE)</f>
        <v>RVOwner</v>
      </c>
      <c r="G2039" t="str">
        <f>VLOOKUP(data[[#This Row],[id_customer]],customer[],2,FALSE)</f>
        <v>Claiborn Luckwell</v>
      </c>
      <c r="H2039" t="str">
        <f>data[[#This Row],[id_customer]]&amp;data[[#This Row],[id_campaign]]</f>
        <v>C0108cam05</v>
      </c>
      <c r="I2039">
        <f>DATEDIF(data[[#This Row],[join_date]],data[[#This Row],[buy_date]],"M")</f>
        <v>5</v>
      </c>
    </row>
    <row r="2040" spans="1:9" x14ac:dyDescent="0.25">
      <c r="A2040" t="s">
        <v>473</v>
      </c>
      <c r="B2040" t="s">
        <v>26</v>
      </c>
      <c r="C2040" s="1">
        <v>45025</v>
      </c>
      <c r="D2040" s="1">
        <v>45025</v>
      </c>
      <c r="E2040">
        <f>VLOOKUP(data[[#This Row],[id_campaign]],campaign[],4,FALSE)</f>
        <v>65</v>
      </c>
      <c r="F2040" t="str">
        <f>VLOOKUP(data[[#This Row],[id_campaign]],campaign[],2,FALSE)</f>
        <v>HasCreditCard</v>
      </c>
      <c r="G2040" t="str">
        <f>VLOOKUP(data[[#This Row],[id_customer]],customer[],2,FALSE)</f>
        <v>Claiborn Luckwell</v>
      </c>
      <c r="H2040" t="str">
        <f>data[[#This Row],[id_customer]]&amp;data[[#This Row],[id_campaign]]</f>
        <v>C0108cam12</v>
      </c>
      <c r="I2040">
        <f>DATEDIF(data[[#This Row],[join_date]],data[[#This Row],[buy_date]],"M")</f>
        <v>0</v>
      </c>
    </row>
    <row r="2041" spans="1:9" x14ac:dyDescent="0.25">
      <c r="A2041" t="s">
        <v>473</v>
      </c>
      <c r="B2041" t="s">
        <v>26</v>
      </c>
      <c r="C2041" s="1">
        <v>45025</v>
      </c>
      <c r="D2041" s="1">
        <v>45056</v>
      </c>
      <c r="E2041">
        <f>VLOOKUP(data[[#This Row],[id_campaign]],campaign[],4,FALSE)</f>
        <v>65</v>
      </c>
      <c r="F2041" t="str">
        <f>VLOOKUP(data[[#This Row],[id_campaign]],campaign[],2,FALSE)</f>
        <v>HasCreditCard</v>
      </c>
      <c r="G2041" t="str">
        <f>VLOOKUP(data[[#This Row],[id_customer]],customer[],2,FALSE)</f>
        <v>Claiborn Luckwell</v>
      </c>
      <c r="H2041" t="str">
        <f>data[[#This Row],[id_customer]]&amp;data[[#This Row],[id_campaign]]</f>
        <v>C0108cam12</v>
      </c>
      <c r="I2041">
        <f>DATEDIF(data[[#This Row],[join_date]],data[[#This Row],[buy_date]],"M")</f>
        <v>1</v>
      </c>
    </row>
    <row r="2042" spans="1:9" x14ac:dyDescent="0.25">
      <c r="A2042" t="s">
        <v>477</v>
      </c>
      <c r="B2042" t="s">
        <v>14</v>
      </c>
      <c r="C2042" s="1">
        <v>44593</v>
      </c>
      <c r="D2042" s="1">
        <v>44593</v>
      </c>
      <c r="E2042">
        <f>VLOOKUP(data[[#This Row],[id_campaign]],campaign[],4,FALSE)</f>
        <v>13</v>
      </c>
      <c r="F2042" t="str">
        <f>VLOOKUP(data[[#This Row],[id_campaign]],campaign[],2,FALSE)</f>
        <v>Homeownership</v>
      </c>
      <c r="G2042" t="str">
        <f>VLOOKUP(data[[#This Row],[id_customer]],customer[],2,FALSE)</f>
        <v>Maddie Martinec</v>
      </c>
      <c r="H2042" t="str">
        <f>data[[#This Row],[id_customer]]&amp;data[[#This Row],[id_campaign]]</f>
        <v>C0109cam06</v>
      </c>
      <c r="I2042">
        <f>DATEDIF(data[[#This Row],[join_date]],data[[#This Row],[buy_date]],"M")</f>
        <v>0</v>
      </c>
    </row>
    <row r="2043" spans="1:9" x14ac:dyDescent="0.25">
      <c r="A2043" t="s">
        <v>477</v>
      </c>
      <c r="B2043" t="s">
        <v>14</v>
      </c>
      <c r="C2043" s="1">
        <v>44593</v>
      </c>
      <c r="D2043" s="1">
        <v>44633</v>
      </c>
      <c r="E2043">
        <f>VLOOKUP(data[[#This Row],[id_campaign]],campaign[],4,FALSE)</f>
        <v>13</v>
      </c>
      <c r="F2043" t="str">
        <f>VLOOKUP(data[[#This Row],[id_campaign]],campaign[],2,FALSE)</f>
        <v>Homeownership</v>
      </c>
      <c r="G2043" t="str">
        <f>VLOOKUP(data[[#This Row],[id_customer]],customer[],2,FALSE)</f>
        <v>Maddie Martinec</v>
      </c>
      <c r="H2043" t="str">
        <f>data[[#This Row],[id_customer]]&amp;data[[#This Row],[id_campaign]]</f>
        <v>C0109cam06</v>
      </c>
      <c r="I2043">
        <f>DATEDIF(data[[#This Row],[join_date]],data[[#This Row],[buy_date]],"M")</f>
        <v>1</v>
      </c>
    </row>
    <row r="2044" spans="1:9" x14ac:dyDescent="0.25">
      <c r="A2044" t="s">
        <v>477</v>
      </c>
      <c r="B2044" t="s">
        <v>14</v>
      </c>
      <c r="C2044" s="1">
        <v>44593</v>
      </c>
      <c r="D2044" s="1">
        <v>44666</v>
      </c>
      <c r="E2044">
        <f>VLOOKUP(data[[#This Row],[id_campaign]],campaign[],4,FALSE)</f>
        <v>13</v>
      </c>
      <c r="F2044" t="str">
        <f>VLOOKUP(data[[#This Row],[id_campaign]],campaign[],2,FALSE)</f>
        <v>Homeownership</v>
      </c>
      <c r="G2044" t="str">
        <f>VLOOKUP(data[[#This Row],[id_customer]],customer[],2,FALSE)</f>
        <v>Maddie Martinec</v>
      </c>
      <c r="H2044" t="str">
        <f>data[[#This Row],[id_customer]]&amp;data[[#This Row],[id_campaign]]</f>
        <v>C0109cam06</v>
      </c>
      <c r="I2044">
        <f>DATEDIF(data[[#This Row],[join_date]],data[[#This Row],[buy_date]],"M")</f>
        <v>2</v>
      </c>
    </row>
    <row r="2045" spans="1:9" x14ac:dyDescent="0.25">
      <c r="A2045" t="s">
        <v>477</v>
      </c>
      <c r="B2045" t="s">
        <v>14</v>
      </c>
      <c r="C2045" s="1">
        <v>44593</v>
      </c>
      <c r="D2045" s="1">
        <v>44689</v>
      </c>
      <c r="E2045">
        <f>VLOOKUP(data[[#This Row],[id_campaign]],campaign[],4,FALSE)</f>
        <v>13</v>
      </c>
      <c r="F2045" t="str">
        <f>VLOOKUP(data[[#This Row],[id_campaign]],campaign[],2,FALSE)</f>
        <v>Homeownership</v>
      </c>
      <c r="G2045" t="str">
        <f>VLOOKUP(data[[#This Row],[id_customer]],customer[],2,FALSE)</f>
        <v>Maddie Martinec</v>
      </c>
      <c r="H2045" t="str">
        <f>data[[#This Row],[id_customer]]&amp;data[[#This Row],[id_campaign]]</f>
        <v>C0109cam06</v>
      </c>
      <c r="I2045">
        <f>DATEDIF(data[[#This Row],[join_date]],data[[#This Row],[buy_date]],"M")</f>
        <v>3</v>
      </c>
    </row>
    <row r="2046" spans="1:9" x14ac:dyDescent="0.25">
      <c r="A2046" t="s">
        <v>477</v>
      </c>
      <c r="B2046" t="s">
        <v>14</v>
      </c>
      <c r="C2046" s="1">
        <v>44593</v>
      </c>
      <c r="D2046" s="1">
        <v>44715</v>
      </c>
      <c r="E2046">
        <f>VLOOKUP(data[[#This Row],[id_campaign]],campaign[],4,FALSE)</f>
        <v>13</v>
      </c>
      <c r="F2046" t="str">
        <f>VLOOKUP(data[[#This Row],[id_campaign]],campaign[],2,FALSE)</f>
        <v>Homeownership</v>
      </c>
      <c r="G2046" t="str">
        <f>VLOOKUP(data[[#This Row],[id_customer]],customer[],2,FALSE)</f>
        <v>Maddie Martinec</v>
      </c>
      <c r="H2046" t="str">
        <f>data[[#This Row],[id_customer]]&amp;data[[#This Row],[id_campaign]]</f>
        <v>C0109cam06</v>
      </c>
      <c r="I2046">
        <f>DATEDIF(data[[#This Row],[join_date]],data[[#This Row],[buy_date]],"M")</f>
        <v>4</v>
      </c>
    </row>
    <row r="2047" spans="1:9" x14ac:dyDescent="0.25">
      <c r="A2047" t="s">
        <v>477</v>
      </c>
      <c r="B2047" t="s">
        <v>14</v>
      </c>
      <c r="C2047" s="1">
        <v>44593</v>
      </c>
      <c r="D2047" s="1">
        <v>44755</v>
      </c>
      <c r="E2047">
        <f>VLOOKUP(data[[#This Row],[id_campaign]],campaign[],4,FALSE)</f>
        <v>13</v>
      </c>
      <c r="F2047" t="str">
        <f>VLOOKUP(data[[#This Row],[id_campaign]],campaign[],2,FALSE)</f>
        <v>Homeownership</v>
      </c>
      <c r="G2047" t="str">
        <f>VLOOKUP(data[[#This Row],[id_customer]],customer[],2,FALSE)</f>
        <v>Maddie Martinec</v>
      </c>
      <c r="H2047" t="str">
        <f>data[[#This Row],[id_customer]]&amp;data[[#This Row],[id_campaign]]</f>
        <v>C0109cam06</v>
      </c>
      <c r="I2047">
        <f>DATEDIF(data[[#This Row],[join_date]],data[[#This Row],[buy_date]],"M")</f>
        <v>5</v>
      </c>
    </row>
    <row r="2048" spans="1:9" x14ac:dyDescent="0.25">
      <c r="A2048" t="s">
        <v>477</v>
      </c>
      <c r="B2048" t="s">
        <v>14</v>
      </c>
      <c r="C2048" s="1">
        <v>44593</v>
      </c>
      <c r="D2048" s="1">
        <v>44784</v>
      </c>
      <c r="E2048">
        <f>VLOOKUP(data[[#This Row],[id_campaign]],campaign[],4,FALSE)</f>
        <v>13</v>
      </c>
      <c r="F2048" t="str">
        <f>VLOOKUP(data[[#This Row],[id_campaign]],campaign[],2,FALSE)</f>
        <v>Homeownership</v>
      </c>
      <c r="G2048" t="str">
        <f>VLOOKUP(data[[#This Row],[id_customer]],customer[],2,FALSE)</f>
        <v>Maddie Martinec</v>
      </c>
      <c r="H2048" t="str">
        <f>data[[#This Row],[id_customer]]&amp;data[[#This Row],[id_campaign]]</f>
        <v>C0109cam06</v>
      </c>
      <c r="I2048">
        <f>DATEDIF(data[[#This Row],[join_date]],data[[#This Row],[buy_date]],"M")</f>
        <v>6</v>
      </c>
    </row>
    <row r="2049" spans="1:9" x14ac:dyDescent="0.25">
      <c r="A2049" t="s">
        <v>477</v>
      </c>
      <c r="B2049" t="s">
        <v>14</v>
      </c>
      <c r="C2049" s="1">
        <v>44593</v>
      </c>
      <c r="D2049" s="1">
        <v>44813</v>
      </c>
      <c r="E2049">
        <f>VLOOKUP(data[[#This Row],[id_campaign]],campaign[],4,FALSE)</f>
        <v>13</v>
      </c>
      <c r="F2049" t="str">
        <f>VLOOKUP(data[[#This Row],[id_campaign]],campaign[],2,FALSE)</f>
        <v>Homeownership</v>
      </c>
      <c r="G2049" t="str">
        <f>VLOOKUP(data[[#This Row],[id_customer]],customer[],2,FALSE)</f>
        <v>Maddie Martinec</v>
      </c>
      <c r="H2049" t="str">
        <f>data[[#This Row],[id_customer]]&amp;data[[#This Row],[id_campaign]]</f>
        <v>C0109cam06</v>
      </c>
      <c r="I2049">
        <f>DATEDIF(data[[#This Row],[join_date]],data[[#This Row],[buy_date]],"M")</f>
        <v>7</v>
      </c>
    </row>
    <row r="2050" spans="1:9" x14ac:dyDescent="0.25">
      <c r="A2050" t="s">
        <v>477</v>
      </c>
      <c r="B2050" t="s">
        <v>14</v>
      </c>
      <c r="C2050" s="1">
        <v>44593</v>
      </c>
      <c r="D2050" s="1">
        <v>44835</v>
      </c>
      <c r="E2050">
        <f>VLOOKUP(data[[#This Row],[id_campaign]],campaign[],4,FALSE)</f>
        <v>13</v>
      </c>
      <c r="F2050" t="str">
        <f>VLOOKUP(data[[#This Row],[id_campaign]],campaign[],2,FALSE)</f>
        <v>Homeownership</v>
      </c>
      <c r="G2050" t="str">
        <f>VLOOKUP(data[[#This Row],[id_customer]],customer[],2,FALSE)</f>
        <v>Maddie Martinec</v>
      </c>
      <c r="H2050" t="str">
        <f>data[[#This Row],[id_customer]]&amp;data[[#This Row],[id_campaign]]</f>
        <v>C0109cam06</v>
      </c>
      <c r="I2050">
        <f>DATEDIF(data[[#This Row],[join_date]],data[[#This Row],[buy_date]],"M")</f>
        <v>8</v>
      </c>
    </row>
    <row r="2051" spans="1:9" x14ac:dyDescent="0.25">
      <c r="A2051" t="s">
        <v>477</v>
      </c>
      <c r="B2051" t="s">
        <v>14</v>
      </c>
      <c r="C2051" s="1">
        <v>44593</v>
      </c>
      <c r="D2051" s="1">
        <v>44897</v>
      </c>
      <c r="E2051">
        <f>VLOOKUP(data[[#This Row],[id_campaign]],campaign[],4,FALSE)</f>
        <v>13</v>
      </c>
      <c r="F2051" t="str">
        <f>VLOOKUP(data[[#This Row],[id_campaign]],campaign[],2,FALSE)</f>
        <v>Homeownership</v>
      </c>
      <c r="G2051" t="str">
        <f>VLOOKUP(data[[#This Row],[id_customer]],customer[],2,FALSE)</f>
        <v>Maddie Martinec</v>
      </c>
      <c r="H2051" t="str">
        <f>data[[#This Row],[id_customer]]&amp;data[[#This Row],[id_campaign]]</f>
        <v>C0109cam06</v>
      </c>
      <c r="I2051">
        <f>DATEDIF(data[[#This Row],[join_date]],data[[#This Row],[buy_date]],"M")</f>
        <v>10</v>
      </c>
    </row>
    <row r="2052" spans="1:9" x14ac:dyDescent="0.25">
      <c r="A2052" t="s">
        <v>477</v>
      </c>
      <c r="B2052" t="s">
        <v>14</v>
      </c>
      <c r="C2052" s="1">
        <v>44593</v>
      </c>
      <c r="D2052" s="1">
        <v>44964</v>
      </c>
      <c r="E2052">
        <f>VLOOKUP(data[[#This Row],[id_campaign]],campaign[],4,FALSE)</f>
        <v>13</v>
      </c>
      <c r="F2052" t="str">
        <f>VLOOKUP(data[[#This Row],[id_campaign]],campaign[],2,FALSE)</f>
        <v>Homeownership</v>
      </c>
      <c r="G2052" t="str">
        <f>VLOOKUP(data[[#This Row],[id_customer]],customer[],2,FALSE)</f>
        <v>Maddie Martinec</v>
      </c>
      <c r="H2052" t="str">
        <f>data[[#This Row],[id_customer]]&amp;data[[#This Row],[id_campaign]]</f>
        <v>C0109cam06</v>
      </c>
      <c r="I2052">
        <f>DATEDIF(data[[#This Row],[join_date]],data[[#This Row],[buy_date]],"M")</f>
        <v>12</v>
      </c>
    </row>
    <row r="2053" spans="1:9" x14ac:dyDescent="0.25">
      <c r="A2053" t="s">
        <v>477</v>
      </c>
      <c r="B2053" t="s">
        <v>14</v>
      </c>
      <c r="C2053" s="1">
        <v>44593</v>
      </c>
      <c r="D2053" s="1">
        <v>44988</v>
      </c>
      <c r="E2053">
        <f>VLOOKUP(data[[#This Row],[id_campaign]],campaign[],4,FALSE)</f>
        <v>13</v>
      </c>
      <c r="F2053" t="str">
        <f>VLOOKUP(data[[#This Row],[id_campaign]],campaign[],2,FALSE)</f>
        <v>Homeownership</v>
      </c>
      <c r="G2053" t="str">
        <f>VLOOKUP(data[[#This Row],[id_customer]],customer[],2,FALSE)</f>
        <v>Maddie Martinec</v>
      </c>
      <c r="H2053" t="str">
        <f>data[[#This Row],[id_customer]]&amp;data[[#This Row],[id_campaign]]</f>
        <v>C0109cam06</v>
      </c>
      <c r="I2053">
        <f>DATEDIF(data[[#This Row],[join_date]],data[[#This Row],[buy_date]],"M")</f>
        <v>13</v>
      </c>
    </row>
    <row r="2054" spans="1:9" x14ac:dyDescent="0.25">
      <c r="A2054" t="s">
        <v>477</v>
      </c>
      <c r="B2054" t="s">
        <v>14</v>
      </c>
      <c r="C2054" s="1">
        <v>44593</v>
      </c>
      <c r="D2054" s="1">
        <v>45028</v>
      </c>
      <c r="E2054">
        <f>VLOOKUP(data[[#This Row],[id_campaign]],campaign[],4,FALSE)</f>
        <v>13</v>
      </c>
      <c r="F2054" t="str">
        <f>VLOOKUP(data[[#This Row],[id_campaign]],campaign[],2,FALSE)</f>
        <v>Homeownership</v>
      </c>
      <c r="G2054" t="str">
        <f>VLOOKUP(data[[#This Row],[id_customer]],customer[],2,FALSE)</f>
        <v>Maddie Martinec</v>
      </c>
      <c r="H2054" t="str">
        <f>data[[#This Row],[id_customer]]&amp;data[[#This Row],[id_campaign]]</f>
        <v>C0109cam06</v>
      </c>
      <c r="I2054">
        <f>DATEDIF(data[[#This Row],[join_date]],data[[#This Row],[buy_date]],"M")</f>
        <v>14</v>
      </c>
    </row>
    <row r="2055" spans="1:9" x14ac:dyDescent="0.25">
      <c r="A2055" t="s">
        <v>477</v>
      </c>
      <c r="B2055" t="s">
        <v>18</v>
      </c>
      <c r="C2055" s="1">
        <v>44857</v>
      </c>
      <c r="D2055" s="1">
        <v>44857</v>
      </c>
      <c r="E2055">
        <f>VLOOKUP(data[[#This Row],[id_campaign]],campaign[],4,FALSE)</f>
        <v>27</v>
      </c>
      <c r="F2055" t="str">
        <f>VLOOKUP(data[[#This Row],[id_campaign]],campaign[],2,FALSE)</f>
        <v>RespondsToMailOffers</v>
      </c>
      <c r="G2055" t="str">
        <f>VLOOKUP(data[[#This Row],[id_customer]],customer[],2,FALSE)</f>
        <v>Maddie Martinec</v>
      </c>
      <c r="H2055" t="str">
        <f>data[[#This Row],[id_customer]]&amp;data[[#This Row],[id_campaign]]</f>
        <v>C0109cam08</v>
      </c>
      <c r="I2055">
        <f>DATEDIF(data[[#This Row],[join_date]],data[[#This Row],[buy_date]],"M")</f>
        <v>0</v>
      </c>
    </row>
    <row r="2056" spans="1:9" x14ac:dyDescent="0.25">
      <c r="A2056" t="s">
        <v>477</v>
      </c>
      <c r="B2056" t="s">
        <v>18</v>
      </c>
      <c r="C2056" s="1">
        <v>44857</v>
      </c>
      <c r="D2056" s="1">
        <v>44918</v>
      </c>
      <c r="E2056">
        <f>VLOOKUP(data[[#This Row],[id_campaign]],campaign[],4,FALSE)</f>
        <v>27</v>
      </c>
      <c r="F2056" t="str">
        <f>VLOOKUP(data[[#This Row],[id_campaign]],campaign[],2,FALSE)</f>
        <v>RespondsToMailOffers</v>
      </c>
      <c r="G2056" t="str">
        <f>VLOOKUP(data[[#This Row],[id_customer]],customer[],2,FALSE)</f>
        <v>Maddie Martinec</v>
      </c>
      <c r="H2056" t="str">
        <f>data[[#This Row],[id_customer]]&amp;data[[#This Row],[id_campaign]]</f>
        <v>C0109cam08</v>
      </c>
      <c r="I2056">
        <f>DATEDIF(data[[#This Row],[join_date]],data[[#This Row],[buy_date]],"M")</f>
        <v>2</v>
      </c>
    </row>
    <row r="2057" spans="1:9" x14ac:dyDescent="0.25">
      <c r="A2057" t="s">
        <v>477</v>
      </c>
      <c r="B2057" t="s">
        <v>18</v>
      </c>
      <c r="C2057" s="1">
        <v>44857</v>
      </c>
      <c r="D2057" s="1">
        <v>44927</v>
      </c>
      <c r="E2057">
        <f>VLOOKUP(data[[#This Row],[id_campaign]],campaign[],4,FALSE)</f>
        <v>27</v>
      </c>
      <c r="F2057" t="str">
        <f>VLOOKUP(data[[#This Row],[id_campaign]],campaign[],2,FALSE)</f>
        <v>RespondsToMailOffers</v>
      </c>
      <c r="G2057" t="str">
        <f>VLOOKUP(data[[#This Row],[id_customer]],customer[],2,FALSE)</f>
        <v>Maddie Martinec</v>
      </c>
      <c r="H2057" t="str">
        <f>data[[#This Row],[id_customer]]&amp;data[[#This Row],[id_campaign]]</f>
        <v>C0109cam08</v>
      </c>
      <c r="I2057">
        <f>DATEDIF(data[[#This Row],[join_date]],data[[#This Row],[buy_date]],"M")</f>
        <v>2</v>
      </c>
    </row>
    <row r="2058" spans="1:9" x14ac:dyDescent="0.25">
      <c r="A2058" t="s">
        <v>477</v>
      </c>
      <c r="B2058" t="s">
        <v>18</v>
      </c>
      <c r="C2058" s="1">
        <v>44857</v>
      </c>
      <c r="D2058" s="1">
        <v>44960</v>
      </c>
      <c r="E2058">
        <f>VLOOKUP(data[[#This Row],[id_campaign]],campaign[],4,FALSE)</f>
        <v>27</v>
      </c>
      <c r="F2058" t="str">
        <f>VLOOKUP(data[[#This Row],[id_campaign]],campaign[],2,FALSE)</f>
        <v>RespondsToMailOffers</v>
      </c>
      <c r="G2058" t="str">
        <f>VLOOKUP(data[[#This Row],[id_customer]],customer[],2,FALSE)</f>
        <v>Maddie Martinec</v>
      </c>
      <c r="H2058" t="str">
        <f>data[[#This Row],[id_customer]]&amp;data[[#This Row],[id_campaign]]</f>
        <v>C0109cam08</v>
      </c>
      <c r="I2058">
        <f>DATEDIF(data[[#This Row],[join_date]],data[[#This Row],[buy_date]],"M")</f>
        <v>3</v>
      </c>
    </row>
    <row r="2059" spans="1:9" x14ac:dyDescent="0.25">
      <c r="A2059" t="s">
        <v>477</v>
      </c>
      <c r="B2059" t="s">
        <v>18</v>
      </c>
      <c r="C2059" s="1">
        <v>44857</v>
      </c>
      <c r="D2059" s="1">
        <v>45016</v>
      </c>
      <c r="E2059">
        <f>VLOOKUP(data[[#This Row],[id_campaign]],campaign[],4,FALSE)</f>
        <v>27</v>
      </c>
      <c r="F2059" t="str">
        <f>VLOOKUP(data[[#This Row],[id_campaign]],campaign[],2,FALSE)</f>
        <v>RespondsToMailOffers</v>
      </c>
      <c r="G2059" t="str">
        <f>VLOOKUP(data[[#This Row],[id_customer]],customer[],2,FALSE)</f>
        <v>Maddie Martinec</v>
      </c>
      <c r="H2059" t="str">
        <f>data[[#This Row],[id_customer]]&amp;data[[#This Row],[id_campaign]]</f>
        <v>C0109cam08</v>
      </c>
      <c r="I2059">
        <f>DATEDIF(data[[#This Row],[join_date]],data[[#This Row],[buy_date]],"M")</f>
        <v>5</v>
      </c>
    </row>
    <row r="2060" spans="1:9" x14ac:dyDescent="0.25">
      <c r="A2060" t="s">
        <v>477</v>
      </c>
      <c r="B2060" t="s">
        <v>18</v>
      </c>
      <c r="C2060" s="1">
        <v>44857</v>
      </c>
      <c r="D2060" s="1">
        <v>45021</v>
      </c>
      <c r="E2060">
        <f>VLOOKUP(data[[#This Row],[id_campaign]],campaign[],4,FALSE)</f>
        <v>27</v>
      </c>
      <c r="F2060" t="str">
        <f>VLOOKUP(data[[#This Row],[id_campaign]],campaign[],2,FALSE)</f>
        <v>RespondsToMailOffers</v>
      </c>
      <c r="G2060" t="str">
        <f>VLOOKUP(data[[#This Row],[id_customer]],customer[],2,FALSE)</f>
        <v>Maddie Martinec</v>
      </c>
      <c r="H2060" t="str">
        <f>data[[#This Row],[id_customer]]&amp;data[[#This Row],[id_campaign]]</f>
        <v>C0109cam08</v>
      </c>
      <c r="I2060">
        <f>DATEDIF(data[[#This Row],[join_date]],data[[#This Row],[buy_date]],"M")</f>
        <v>5</v>
      </c>
    </row>
    <row r="2061" spans="1:9" x14ac:dyDescent="0.25">
      <c r="A2061" t="s">
        <v>477</v>
      </c>
      <c r="B2061" t="s">
        <v>18</v>
      </c>
      <c r="C2061" s="1">
        <v>44857</v>
      </c>
      <c r="D2061" s="1">
        <v>45070</v>
      </c>
      <c r="E2061">
        <f>VLOOKUP(data[[#This Row],[id_campaign]],campaign[],4,FALSE)</f>
        <v>27</v>
      </c>
      <c r="F2061" t="str">
        <f>VLOOKUP(data[[#This Row],[id_campaign]],campaign[],2,FALSE)</f>
        <v>RespondsToMailOffers</v>
      </c>
      <c r="G2061" t="str">
        <f>VLOOKUP(data[[#This Row],[id_customer]],customer[],2,FALSE)</f>
        <v>Maddie Martinec</v>
      </c>
      <c r="H2061" t="str">
        <f>data[[#This Row],[id_customer]]&amp;data[[#This Row],[id_campaign]]</f>
        <v>C0109cam08</v>
      </c>
      <c r="I2061">
        <f>DATEDIF(data[[#This Row],[join_date]],data[[#This Row],[buy_date]],"M")</f>
        <v>7</v>
      </c>
    </row>
    <row r="2062" spans="1:9" x14ac:dyDescent="0.25">
      <c r="A2062" t="s">
        <v>477</v>
      </c>
      <c r="B2062" t="s">
        <v>18</v>
      </c>
      <c r="C2062" s="1">
        <v>44857</v>
      </c>
      <c r="D2062" s="1">
        <v>45084</v>
      </c>
      <c r="E2062">
        <f>VLOOKUP(data[[#This Row],[id_campaign]],campaign[],4,FALSE)</f>
        <v>27</v>
      </c>
      <c r="F2062" t="str">
        <f>VLOOKUP(data[[#This Row],[id_campaign]],campaign[],2,FALSE)</f>
        <v>RespondsToMailOffers</v>
      </c>
      <c r="G2062" t="str">
        <f>VLOOKUP(data[[#This Row],[id_customer]],customer[],2,FALSE)</f>
        <v>Maddie Martinec</v>
      </c>
      <c r="H2062" t="str">
        <f>data[[#This Row],[id_customer]]&amp;data[[#This Row],[id_campaign]]</f>
        <v>C0109cam08</v>
      </c>
      <c r="I2062">
        <f>DATEDIF(data[[#This Row],[join_date]],data[[#This Row],[buy_date]],"M")</f>
        <v>7</v>
      </c>
    </row>
    <row r="2063" spans="1:9" x14ac:dyDescent="0.25">
      <c r="A2063" t="s">
        <v>477</v>
      </c>
      <c r="B2063" t="s">
        <v>4</v>
      </c>
      <c r="C2063" s="1">
        <v>44990</v>
      </c>
      <c r="D2063" s="1">
        <v>44990</v>
      </c>
      <c r="E2063">
        <f>VLOOKUP(data[[#This Row],[id_campaign]],campaign[],4,FALSE)</f>
        <v>10</v>
      </c>
      <c r="F2063" t="str">
        <f>VLOOKUP(data[[#This Row],[id_campaign]],campaign[],2,FALSE)</f>
        <v>ChildrenInHH</v>
      </c>
      <c r="G2063" t="str">
        <f>VLOOKUP(data[[#This Row],[id_customer]],customer[],2,FALSE)</f>
        <v>Maddie Martinec</v>
      </c>
      <c r="H2063" t="str">
        <f>data[[#This Row],[id_customer]]&amp;data[[#This Row],[id_campaign]]</f>
        <v>C0109cam01</v>
      </c>
      <c r="I2063">
        <f>DATEDIF(data[[#This Row],[join_date]],data[[#This Row],[buy_date]],"M")</f>
        <v>0</v>
      </c>
    </row>
    <row r="2064" spans="1:9" x14ac:dyDescent="0.25">
      <c r="A2064" t="s">
        <v>477</v>
      </c>
      <c r="B2064" t="s">
        <v>4</v>
      </c>
      <c r="C2064" s="1">
        <v>44990</v>
      </c>
      <c r="D2064" s="1">
        <v>45033</v>
      </c>
      <c r="E2064">
        <f>VLOOKUP(data[[#This Row],[id_campaign]],campaign[],4,FALSE)</f>
        <v>10</v>
      </c>
      <c r="F2064" t="str">
        <f>VLOOKUP(data[[#This Row],[id_campaign]],campaign[],2,FALSE)</f>
        <v>ChildrenInHH</v>
      </c>
      <c r="G2064" t="str">
        <f>VLOOKUP(data[[#This Row],[id_customer]],customer[],2,FALSE)</f>
        <v>Maddie Martinec</v>
      </c>
      <c r="H2064" t="str">
        <f>data[[#This Row],[id_customer]]&amp;data[[#This Row],[id_campaign]]</f>
        <v>C0109cam01</v>
      </c>
      <c r="I2064">
        <f>DATEDIF(data[[#This Row],[join_date]],data[[#This Row],[buy_date]],"M")</f>
        <v>1</v>
      </c>
    </row>
    <row r="2065" spans="1:9" x14ac:dyDescent="0.25">
      <c r="A2065" t="s">
        <v>477</v>
      </c>
      <c r="B2065" t="s">
        <v>4</v>
      </c>
      <c r="C2065" s="1">
        <v>44990</v>
      </c>
      <c r="D2065" s="1">
        <v>45064</v>
      </c>
      <c r="E2065">
        <f>VLOOKUP(data[[#This Row],[id_campaign]],campaign[],4,FALSE)</f>
        <v>10</v>
      </c>
      <c r="F2065" t="str">
        <f>VLOOKUP(data[[#This Row],[id_campaign]],campaign[],2,FALSE)</f>
        <v>ChildrenInHH</v>
      </c>
      <c r="G2065" t="str">
        <f>VLOOKUP(data[[#This Row],[id_customer]],customer[],2,FALSE)</f>
        <v>Maddie Martinec</v>
      </c>
      <c r="H2065" t="str">
        <f>data[[#This Row],[id_customer]]&amp;data[[#This Row],[id_campaign]]</f>
        <v>C0109cam01</v>
      </c>
      <c r="I2065">
        <f>DATEDIF(data[[#This Row],[join_date]],data[[#This Row],[buy_date]],"M")</f>
        <v>2</v>
      </c>
    </row>
    <row r="2066" spans="1:9" x14ac:dyDescent="0.25">
      <c r="A2066" t="s">
        <v>481</v>
      </c>
      <c r="B2066" t="s">
        <v>8</v>
      </c>
      <c r="C2066" s="1">
        <v>44595</v>
      </c>
      <c r="D2066" s="1">
        <v>44595</v>
      </c>
      <c r="E2066">
        <f>VLOOKUP(data[[#This Row],[id_campaign]],campaign[],4,FALSE)</f>
        <v>62</v>
      </c>
      <c r="F2066" t="str">
        <f>VLOOKUP(data[[#This Row],[id_campaign]],campaign[],2,FALSE)</f>
        <v>HandsetWebCapable</v>
      </c>
      <c r="G2066" t="str">
        <f>VLOOKUP(data[[#This Row],[id_customer]],customer[],2,FALSE)</f>
        <v>Benedick Askem</v>
      </c>
      <c r="H2066" t="str">
        <f>data[[#This Row],[id_customer]]&amp;data[[#This Row],[id_campaign]]</f>
        <v>C0110cam03</v>
      </c>
      <c r="I2066">
        <f>DATEDIF(data[[#This Row],[join_date]],data[[#This Row],[buy_date]],"M")</f>
        <v>0</v>
      </c>
    </row>
    <row r="2067" spans="1:9" x14ac:dyDescent="0.25">
      <c r="A2067" t="s">
        <v>481</v>
      </c>
      <c r="B2067" t="s">
        <v>8</v>
      </c>
      <c r="C2067" s="1">
        <v>44595</v>
      </c>
      <c r="D2067" s="1">
        <v>44666</v>
      </c>
      <c r="E2067">
        <f>VLOOKUP(data[[#This Row],[id_campaign]],campaign[],4,FALSE)</f>
        <v>62</v>
      </c>
      <c r="F2067" t="str">
        <f>VLOOKUP(data[[#This Row],[id_campaign]],campaign[],2,FALSE)</f>
        <v>HandsetWebCapable</v>
      </c>
      <c r="G2067" t="str">
        <f>VLOOKUP(data[[#This Row],[id_customer]],customer[],2,FALSE)</f>
        <v>Benedick Askem</v>
      </c>
      <c r="H2067" t="str">
        <f>data[[#This Row],[id_customer]]&amp;data[[#This Row],[id_campaign]]</f>
        <v>C0110cam03</v>
      </c>
      <c r="I2067">
        <f>DATEDIF(data[[#This Row],[join_date]],data[[#This Row],[buy_date]],"M")</f>
        <v>2</v>
      </c>
    </row>
    <row r="2068" spans="1:9" x14ac:dyDescent="0.25">
      <c r="A2068" t="s">
        <v>481</v>
      </c>
      <c r="B2068" t="s">
        <v>8</v>
      </c>
      <c r="C2068" s="1">
        <v>44595</v>
      </c>
      <c r="D2068" s="1">
        <v>44729</v>
      </c>
      <c r="E2068">
        <f>VLOOKUP(data[[#This Row],[id_campaign]],campaign[],4,FALSE)</f>
        <v>62</v>
      </c>
      <c r="F2068" t="str">
        <f>VLOOKUP(data[[#This Row],[id_campaign]],campaign[],2,FALSE)</f>
        <v>HandsetWebCapable</v>
      </c>
      <c r="G2068" t="str">
        <f>VLOOKUP(data[[#This Row],[id_customer]],customer[],2,FALSE)</f>
        <v>Benedick Askem</v>
      </c>
      <c r="H2068" t="str">
        <f>data[[#This Row],[id_customer]]&amp;data[[#This Row],[id_campaign]]</f>
        <v>C0110cam03</v>
      </c>
      <c r="I2068">
        <f>DATEDIF(data[[#This Row],[join_date]],data[[#This Row],[buy_date]],"M")</f>
        <v>4</v>
      </c>
    </row>
    <row r="2069" spans="1:9" x14ac:dyDescent="0.25">
      <c r="A2069" t="s">
        <v>481</v>
      </c>
      <c r="B2069" t="s">
        <v>8</v>
      </c>
      <c r="C2069" s="1">
        <v>44595</v>
      </c>
      <c r="D2069" s="1">
        <v>44747</v>
      </c>
      <c r="E2069">
        <f>VLOOKUP(data[[#This Row],[id_campaign]],campaign[],4,FALSE)</f>
        <v>62</v>
      </c>
      <c r="F2069" t="str">
        <f>VLOOKUP(data[[#This Row],[id_campaign]],campaign[],2,FALSE)</f>
        <v>HandsetWebCapable</v>
      </c>
      <c r="G2069" t="str">
        <f>VLOOKUP(data[[#This Row],[id_customer]],customer[],2,FALSE)</f>
        <v>Benedick Askem</v>
      </c>
      <c r="H2069" t="str">
        <f>data[[#This Row],[id_customer]]&amp;data[[#This Row],[id_campaign]]</f>
        <v>C0110cam03</v>
      </c>
      <c r="I2069">
        <f>DATEDIF(data[[#This Row],[join_date]],data[[#This Row],[buy_date]],"M")</f>
        <v>5</v>
      </c>
    </row>
    <row r="2070" spans="1:9" x14ac:dyDescent="0.25">
      <c r="A2070" t="s">
        <v>481</v>
      </c>
      <c r="B2070" t="s">
        <v>8</v>
      </c>
      <c r="C2070" s="1">
        <v>44595</v>
      </c>
      <c r="D2070" s="1">
        <v>44820</v>
      </c>
      <c r="E2070">
        <f>VLOOKUP(data[[#This Row],[id_campaign]],campaign[],4,FALSE)</f>
        <v>62</v>
      </c>
      <c r="F2070" t="str">
        <f>VLOOKUP(data[[#This Row],[id_campaign]],campaign[],2,FALSE)</f>
        <v>HandsetWebCapable</v>
      </c>
      <c r="G2070" t="str">
        <f>VLOOKUP(data[[#This Row],[id_customer]],customer[],2,FALSE)</f>
        <v>Benedick Askem</v>
      </c>
      <c r="H2070" t="str">
        <f>data[[#This Row],[id_customer]]&amp;data[[#This Row],[id_campaign]]</f>
        <v>C0110cam03</v>
      </c>
      <c r="I2070">
        <f>DATEDIF(data[[#This Row],[join_date]],data[[#This Row],[buy_date]],"M")</f>
        <v>7</v>
      </c>
    </row>
    <row r="2071" spans="1:9" x14ac:dyDescent="0.25">
      <c r="A2071" t="s">
        <v>481</v>
      </c>
      <c r="B2071" t="s">
        <v>8</v>
      </c>
      <c r="C2071" s="1">
        <v>44595</v>
      </c>
      <c r="D2071" s="1">
        <v>44849</v>
      </c>
      <c r="E2071">
        <f>VLOOKUP(data[[#This Row],[id_campaign]],campaign[],4,FALSE)</f>
        <v>62</v>
      </c>
      <c r="F2071" t="str">
        <f>VLOOKUP(data[[#This Row],[id_campaign]],campaign[],2,FALSE)</f>
        <v>HandsetWebCapable</v>
      </c>
      <c r="G2071" t="str">
        <f>VLOOKUP(data[[#This Row],[id_customer]],customer[],2,FALSE)</f>
        <v>Benedick Askem</v>
      </c>
      <c r="H2071" t="str">
        <f>data[[#This Row],[id_customer]]&amp;data[[#This Row],[id_campaign]]</f>
        <v>C0110cam03</v>
      </c>
      <c r="I2071">
        <f>DATEDIF(data[[#This Row],[join_date]],data[[#This Row],[buy_date]],"M")</f>
        <v>8</v>
      </c>
    </row>
    <row r="2072" spans="1:9" x14ac:dyDescent="0.25">
      <c r="A2072" t="s">
        <v>481</v>
      </c>
      <c r="B2072" t="s">
        <v>8</v>
      </c>
      <c r="C2072" s="1">
        <v>44595</v>
      </c>
      <c r="D2072" s="1">
        <v>44937</v>
      </c>
      <c r="E2072">
        <f>VLOOKUP(data[[#This Row],[id_campaign]],campaign[],4,FALSE)</f>
        <v>62</v>
      </c>
      <c r="F2072" t="str">
        <f>VLOOKUP(data[[#This Row],[id_campaign]],campaign[],2,FALSE)</f>
        <v>HandsetWebCapable</v>
      </c>
      <c r="G2072" t="str">
        <f>VLOOKUP(data[[#This Row],[id_customer]],customer[],2,FALSE)</f>
        <v>Benedick Askem</v>
      </c>
      <c r="H2072" t="str">
        <f>data[[#This Row],[id_customer]]&amp;data[[#This Row],[id_campaign]]</f>
        <v>C0110cam03</v>
      </c>
      <c r="I2072">
        <f>DATEDIF(data[[#This Row],[join_date]],data[[#This Row],[buy_date]],"M")</f>
        <v>11</v>
      </c>
    </row>
    <row r="2073" spans="1:9" x14ac:dyDescent="0.25">
      <c r="A2073" t="s">
        <v>481</v>
      </c>
      <c r="B2073" t="s">
        <v>8</v>
      </c>
      <c r="C2073" s="1">
        <v>44595</v>
      </c>
      <c r="D2073" s="1">
        <v>44962</v>
      </c>
      <c r="E2073">
        <f>VLOOKUP(data[[#This Row],[id_campaign]],campaign[],4,FALSE)</f>
        <v>62</v>
      </c>
      <c r="F2073" t="str">
        <f>VLOOKUP(data[[#This Row],[id_campaign]],campaign[],2,FALSE)</f>
        <v>HandsetWebCapable</v>
      </c>
      <c r="G2073" t="str">
        <f>VLOOKUP(data[[#This Row],[id_customer]],customer[],2,FALSE)</f>
        <v>Benedick Askem</v>
      </c>
      <c r="H2073" t="str">
        <f>data[[#This Row],[id_customer]]&amp;data[[#This Row],[id_campaign]]</f>
        <v>C0110cam03</v>
      </c>
      <c r="I2073">
        <f>DATEDIF(data[[#This Row],[join_date]],data[[#This Row],[buy_date]],"M")</f>
        <v>12</v>
      </c>
    </row>
    <row r="2074" spans="1:9" x14ac:dyDescent="0.25">
      <c r="A2074" t="s">
        <v>481</v>
      </c>
      <c r="B2074" t="s">
        <v>8</v>
      </c>
      <c r="C2074" s="1">
        <v>44595</v>
      </c>
      <c r="D2074" s="1">
        <v>45024</v>
      </c>
      <c r="E2074">
        <f>VLOOKUP(data[[#This Row],[id_campaign]],campaign[],4,FALSE)</f>
        <v>62</v>
      </c>
      <c r="F2074" t="str">
        <f>VLOOKUP(data[[#This Row],[id_campaign]],campaign[],2,FALSE)</f>
        <v>HandsetWebCapable</v>
      </c>
      <c r="G2074" t="str">
        <f>VLOOKUP(data[[#This Row],[id_customer]],customer[],2,FALSE)</f>
        <v>Benedick Askem</v>
      </c>
      <c r="H2074" t="str">
        <f>data[[#This Row],[id_customer]]&amp;data[[#This Row],[id_campaign]]</f>
        <v>C0110cam03</v>
      </c>
      <c r="I2074">
        <f>DATEDIF(data[[#This Row],[join_date]],data[[#This Row],[buy_date]],"M")</f>
        <v>14</v>
      </c>
    </row>
    <row r="2075" spans="1:9" x14ac:dyDescent="0.25">
      <c r="A2075" t="s">
        <v>481</v>
      </c>
      <c r="B2075" t="s">
        <v>8</v>
      </c>
      <c r="C2075" s="1">
        <v>44595</v>
      </c>
      <c r="D2075" s="1">
        <v>45052</v>
      </c>
      <c r="E2075">
        <f>VLOOKUP(data[[#This Row],[id_campaign]],campaign[],4,FALSE)</f>
        <v>62</v>
      </c>
      <c r="F2075" t="str">
        <f>VLOOKUP(data[[#This Row],[id_campaign]],campaign[],2,FALSE)</f>
        <v>HandsetWebCapable</v>
      </c>
      <c r="G2075" t="str">
        <f>VLOOKUP(data[[#This Row],[id_customer]],customer[],2,FALSE)</f>
        <v>Benedick Askem</v>
      </c>
      <c r="H2075" t="str">
        <f>data[[#This Row],[id_customer]]&amp;data[[#This Row],[id_campaign]]</f>
        <v>C0110cam03</v>
      </c>
      <c r="I2075">
        <f>DATEDIF(data[[#This Row],[join_date]],data[[#This Row],[buy_date]],"M")</f>
        <v>15</v>
      </c>
    </row>
    <row r="2076" spans="1:9" x14ac:dyDescent="0.25">
      <c r="A2076" t="s">
        <v>481</v>
      </c>
      <c r="B2076" t="s">
        <v>26</v>
      </c>
      <c r="C2076" s="1">
        <v>44714</v>
      </c>
      <c r="D2076" s="1">
        <v>44714</v>
      </c>
      <c r="E2076">
        <f>VLOOKUP(data[[#This Row],[id_campaign]],campaign[],4,FALSE)</f>
        <v>65</v>
      </c>
      <c r="F2076" t="str">
        <f>VLOOKUP(data[[#This Row],[id_campaign]],campaign[],2,FALSE)</f>
        <v>HasCreditCard</v>
      </c>
      <c r="G2076" t="str">
        <f>VLOOKUP(data[[#This Row],[id_customer]],customer[],2,FALSE)</f>
        <v>Benedick Askem</v>
      </c>
      <c r="H2076" t="str">
        <f>data[[#This Row],[id_customer]]&amp;data[[#This Row],[id_campaign]]</f>
        <v>C0110cam12</v>
      </c>
      <c r="I2076">
        <f>DATEDIF(data[[#This Row],[join_date]],data[[#This Row],[buy_date]],"M")</f>
        <v>0</v>
      </c>
    </row>
    <row r="2077" spans="1:9" x14ac:dyDescent="0.25">
      <c r="A2077" t="s">
        <v>481</v>
      </c>
      <c r="B2077" t="s">
        <v>26</v>
      </c>
      <c r="C2077" s="1">
        <v>44714</v>
      </c>
      <c r="D2077" s="1">
        <v>44745</v>
      </c>
      <c r="E2077">
        <f>VLOOKUP(data[[#This Row],[id_campaign]],campaign[],4,FALSE)</f>
        <v>65</v>
      </c>
      <c r="F2077" t="str">
        <f>VLOOKUP(data[[#This Row],[id_campaign]],campaign[],2,FALSE)</f>
        <v>HasCreditCard</v>
      </c>
      <c r="G2077" t="str">
        <f>VLOOKUP(data[[#This Row],[id_customer]],customer[],2,FALSE)</f>
        <v>Benedick Askem</v>
      </c>
      <c r="H2077" t="str">
        <f>data[[#This Row],[id_customer]]&amp;data[[#This Row],[id_campaign]]</f>
        <v>C0110cam12</v>
      </c>
      <c r="I2077">
        <f>DATEDIF(data[[#This Row],[join_date]],data[[#This Row],[buy_date]],"M")</f>
        <v>1</v>
      </c>
    </row>
    <row r="2078" spans="1:9" x14ac:dyDescent="0.25">
      <c r="A2078" t="s">
        <v>481</v>
      </c>
      <c r="B2078" t="s">
        <v>26</v>
      </c>
      <c r="C2078" s="1">
        <v>44714</v>
      </c>
      <c r="D2078" s="1">
        <v>44775</v>
      </c>
      <c r="E2078">
        <f>VLOOKUP(data[[#This Row],[id_campaign]],campaign[],4,FALSE)</f>
        <v>65</v>
      </c>
      <c r="F2078" t="str">
        <f>VLOOKUP(data[[#This Row],[id_campaign]],campaign[],2,FALSE)</f>
        <v>HasCreditCard</v>
      </c>
      <c r="G2078" t="str">
        <f>VLOOKUP(data[[#This Row],[id_customer]],customer[],2,FALSE)</f>
        <v>Benedick Askem</v>
      </c>
      <c r="H2078" t="str">
        <f>data[[#This Row],[id_customer]]&amp;data[[#This Row],[id_campaign]]</f>
        <v>C0110cam12</v>
      </c>
      <c r="I2078">
        <f>DATEDIF(data[[#This Row],[join_date]],data[[#This Row],[buy_date]],"M")</f>
        <v>2</v>
      </c>
    </row>
    <row r="2079" spans="1:9" x14ac:dyDescent="0.25">
      <c r="A2079" t="s">
        <v>481</v>
      </c>
      <c r="B2079" t="s">
        <v>26</v>
      </c>
      <c r="C2079" s="1">
        <v>44714</v>
      </c>
      <c r="D2079" s="1">
        <v>44847</v>
      </c>
      <c r="E2079">
        <f>VLOOKUP(data[[#This Row],[id_campaign]],campaign[],4,FALSE)</f>
        <v>65</v>
      </c>
      <c r="F2079" t="str">
        <f>VLOOKUP(data[[#This Row],[id_campaign]],campaign[],2,FALSE)</f>
        <v>HasCreditCard</v>
      </c>
      <c r="G2079" t="str">
        <f>VLOOKUP(data[[#This Row],[id_customer]],customer[],2,FALSE)</f>
        <v>Benedick Askem</v>
      </c>
      <c r="H2079" t="str">
        <f>data[[#This Row],[id_customer]]&amp;data[[#This Row],[id_campaign]]</f>
        <v>C0110cam12</v>
      </c>
      <c r="I2079">
        <f>DATEDIF(data[[#This Row],[join_date]],data[[#This Row],[buy_date]],"M")</f>
        <v>4</v>
      </c>
    </row>
    <row r="2080" spans="1:9" x14ac:dyDescent="0.25">
      <c r="A2080" t="s">
        <v>481</v>
      </c>
      <c r="B2080" t="s">
        <v>26</v>
      </c>
      <c r="C2080" s="1">
        <v>44714</v>
      </c>
      <c r="D2080" s="1">
        <v>44877</v>
      </c>
      <c r="E2080">
        <f>VLOOKUP(data[[#This Row],[id_campaign]],campaign[],4,FALSE)</f>
        <v>65</v>
      </c>
      <c r="F2080" t="str">
        <f>VLOOKUP(data[[#This Row],[id_campaign]],campaign[],2,FALSE)</f>
        <v>HasCreditCard</v>
      </c>
      <c r="G2080" t="str">
        <f>VLOOKUP(data[[#This Row],[id_customer]],customer[],2,FALSE)</f>
        <v>Benedick Askem</v>
      </c>
      <c r="H2080" t="str">
        <f>data[[#This Row],[id_customer]]&amp;data[[#This Row],[id_campaign]]</f>
        <v>C0110cam12</v>
      </c>
      <c r="I2080">
        <f>DATEDIF(data[[#This Row],[join_date]],data[[#This Row],[buy_date]],"M")</f>
        <v>5</v>
      </c>
    </row>
    <row r="2081" spans="1:9" x14ac:dyDescent="0.25">
      <c r="A2081" t="s">
        <v>481</v>
      </c>
      <c r="B2081" t="s">
        <v>26</v>
      </c>
      <c r="C2081" s="1">
        <v>44714</v>
      </c>
      <c r="D2081" s="1">
        <v>44906</v>
      </c>
      <c r="E2081">
        <f>VLOOKUP(data[[#This Row],[id_campaign]],campaign[],4,FALSE)</f>
        <v>65</v>
      </c>
      <c r="F2081" t="str">
        <f>VLOOKUP(data[[#This Row],[id_campaign]],campaign[],2,FALSE)</f>
        <v>HasCreditCard</v>
      </c>
      <c r="G2081" t="str">
        <f>VLOOKUP(data[[#This Row],[id_customer]],customer[],2,FALSE)</f>
        <v>Benedick Askem</v>
      </c>
      <c r="H2081" t="str">
        <f>data[[#This Row],[id_customer]]&amp;data[[#This Row],[id_campaign]]</f>
        <v>C0110cam12</v>
      </c>
      <c r="I2081">
        <f>DATEDIF(data[[#This Row],[join_date]],data[[#This Row],[buy_date]],"M")</f>
        <v>6</v>
      </c>
    </row>
    <row r="2082" spans="1:9" x14ac:dyDescent="0.25">
      <c r="A2082" t="s">
        <v>481</v>
      </c>
      <c r="B2082" t="s">
        <v>26</v>
      </c>
      <c r="C2082" s="1">
        <v>44714</v>
      </c>
      <c r="D2082" s="1">
        <v>44930</v>
      </c>
      <c r="E2082">
        <f>VLOOKUP(data[[#This Row],[id_campaign]],campaign[],4,FALSE)</f>
        <v>65</v>
      </c>
      <c r="F2082" t="str">
        <f>VLOOKUP(data[[#This Row],[id_campaign]],campaign[],2,FALSE)</f>
        <v>HasCreditCard</v>
      </c>
      <c r="G2082" t="str">
        <f>VLOOKUP(data[[#This Row],[id_customer]],customer[],2,FALSE)</f>
        <v>Benedick Askem</v>
      </c>
      <c r="H2082" t="str">
        <f>data[[#This Row],[id_customer]]&amp;data[[#This Row],[id_campaign]]</f>
        <v>C0110cam12</v>
      </c>
      <c r="I2082">
        <f>DATEDIF(data[[#This Row],[join_date]],data[[#This Row],[buy_date]],"M")</f>
        <v>7</v>
      </c>
    </row>
    <row r="2083" spans="1:9" x14ac:dyDescent="0.25">
      <c r="A2083" t="s">
        <v>481</v>
      </c>
      <c r="B2083" t="s">
        <v>26</v>
      </c>
      <c r="C2083" s="1">
        <v>44714</v>
      </c>
      <c r="D2083" s="1">
        <v>44973</v>
      </c>
      <c r="E2083">
        <f>VLOOKUP(data[[#This Row],[id_campaign]],campaign[],4,FALSE)</f>
        <v>65</v>
      </c>
      <c r="F2083" t="str">
        <f>VLOOKUP(data[[#This Row],[id_campaign]],campaign[],2,FALSE)</f>
        <v>HasCreditCard</v>
      </c>
      <c r="G2083" t="str">
        <f>VLOOKUP(data[[#This Row],[id_customer]],customer[],2,FALSE)</f>
        <v>Benedick Askem</v>
      </c>
      <c r="H2083" t="str">
        <f>data[[#This Row],[id_customer]]&amp;data[[#This Row],[id_campaign]]</f>
        <v>C0110cam12</v>
      </c>
      <c r="I2083">
        <f>DATEDIF(data[[#This Row],[join_date]],data[[#This Row],[buy_date]],"M")</f>
        <v>8</v>
      </c>
    </row>
    <row r="2084" spans="1:9" x14ac:dyDescent="0.25">
      <c r="A2084" t="s">
        <v>481</v>
      </c>
      <c r="B2084" t="s">
        <v>26</v>
      </c>
      <c r="C2084" s="1">
        <v>44714</v>
      </c>
      <c r="D2084" s="1">
        <v>44990</v>
      </c>
      <c r="E2084">
        <f>VLOOKUP(data[[#This Row],[id_campaign]],campaign[],4,FALSE)</f>
        <v>65</v>
      </c>
      <c r="F2084" t="str">
        <f>VLOOKUP(data[[#This Row],[id_campaign]],campaign[],2,FALSE)</f>
        <v>HasCreditCard</v>
      </c>
      <c r="G2084" t="str">
        <f>VLOOKUP(data[[#This Row],[id_customer]],customer[],2,FALSE)</f>
        <v>Benedick Askem</v>
      </c>
      <c r="H2084" t="str">
        <f>data[[#This Row],[id_customer]]&amp;data[[#This Row],[id_campaign]]</f>
        <v>C0110cam12</v>
      </c>
      <c r="I2084">
        <f>DATEDIF(data[[#This Row],[join_date]],data[[#This Row],[buy_date]],"M")</f>
        <v>9</v>
      </c>
    </row>
    <row r="2085" spans="1:9" x14ac:dyDescent="0.25">
      <c r="A2085" t="s">
        <v>481</v>
      </c>
      <c r="B2085" t="s">
        <v>26</v>
      </c>
      <c r="C2085" s="1">
        <v>44714</v>
      </c>
      <c r="D2085" s="1">
        <v>45030</v>
      </c>
      <c r="E2085">
        <f>VLOOKUP(data[[#This Row],[id_campaign]],campaign[],4,FALSE)</f>
        <v>65</v>
      </c>
      <c r="F2085" t="str">
        <f>VLOOKUP(data[[#This Row],[id_campaign]],campaign[],2,FALSE)</f>
        <v>HasCreditCard</v>
      </c>
      <c r="G2085" t="str">
        <f>VLOOKUP(data[[#This Row],[id_customer]],customer[],2,FALSE)</f>
        <v>Benedick Askem</v>
      </c>
      <c r="H2085" t="str">
        <f>data[[#This Row],[id_customer]]&amp;data[[#This Row],[id_campaign]]</f>
        <v>C0110cam12</v>
      </c>
      <c r="I2085">
        <f>DATEDIF(data[[#This Row],[join_date]],data[[#This Row],[buy_date]],"M")</f>
        <v>10</v>
      </c>
    </row>
    <row r="2086" spans="1:9" x14ac:dyDescent="0.25">
      <c r="A2086" t="s">
        <v>481</v>
      </c>
      <c r="B2086" t="s">
        <v>26</v>
      </c>
      <c r="C2086" s="1">
        <v>44714</v>
      </c>
      <c r="D2086" s="1">
        <v>45051</v>
      </c>
      <c r="E2086">
        <f>VLOOKUP(data[[#This Row],[id_campaign]],campaign[],4,FALSE)</f>
        <v>65</v>
      </c>
      <c r="F2086" t="str">
        <f>VLOOKUP(data[[#This Row],[id_campaign]],campaign[],2,FALSE)</f>
        <v>HasCreditCard</v>
      </c>
      <c r="G2086" t="str">
        <f>VLOOKUP(data[[#This Row],[id_customer]],customer[],2,FALSE)</f>
        <v>Benedick Askem</v>
      </c>
      <c r="H2086" t="str">
        <f>data[[#This Row],[id_customer]]&amp;data[[#This Row],[id_campaign]]</f>
        <v>C0110cam12</v>
      </c>
      <c r="I2086">
        <f>DATEDIF(data[[#This Row],[join_date]],data[[#This Row],[buy_date]],"M")</f>
        <v>11</v>
      </c>
    </row>
    <row r="2087" spans="1:9" x14ac:dyDescent="0.25">
      <c r="A2087" t="s">
        <v>481</v>
      </c>
      <c r="B2087" t="s">
        <v>36</v>
      </c>
      <c r="C2087" s="1">
        <v>44838</v>
      </c>
      <c r="D2087" s="1">
        <v>44838</v>
      </c>
      <c r="E2087">
        <f>VLOOKUP(data[[#This Row],[id_campaign]],campaign[],4,FALSE)</f>
        <v>29</v>
      </c>
      <c r="F2087" t="str">
        <f>VLOOKUP(data[[#This Row],[id_campaign]],campaign[],2,FALSE)</f>
        <v>MaritalStatus</v>
      </c>
      <c r="G2087" t="str">
        <f>VLOOKUP(data[[#This Row],[id_customer]],customer[],2,FALSE)</f>
        <v>Benedick Askem</v>
      </c>
      <c r="H2087" t="str">
        <f>data[[#This Row],[id_customer]]&amp;data[[#This Row],[id_campaign]]</f>
        <v>C0110cam17</v>
      </c>
      <c r="I2087">
        <f>DATEDIF(data[[#This Row],[join_date]],data[[#This Row],[buy_date]],"M")</f>
        <v>0</v>
      </c>
    </row>
    <row r="2088" spans="1:9" x14ac:dyDescent="0.25">
      <c r="A2088" t="s">
        <v>481</v>
      </c>
      <c r="B2088" t="s">
        <v>36</v>
      </c>
      <c r="C2088" s="1">
        <v>44838</v>
      </c>
      <c r="D2088" s="1">
        <v>44870</v>
      </c>
      <c r="E2088">
        <f>VLOOKUP(data[[#This Row],[id_campaign]],campaign[],4,FALSE)</f>
        <v>29</v>
      </c>
      <c r="F2088" t="str">
        <f>VLOOKUP(data[[#This Row],[id_campaign]],campaign[],2,FALSE)</f>
        <v>MaritalStatus</v>
      </c>
      <c r="G2088" t="str">
        <f>VLOOKUP(data[[#This Row],[id_customer]],customer[],2,FALSE)</f>
        <v>Benedick Askem</v>
      </c>
      <c r="H2088" t="str">
        <f>data[[#This Row],[id_customer]]&amp;data[[#This Row],[id_campaign]]</f>
        <v>C0110cam17</v>
      </c>
      <c r="I2088">
        <f>DATEDIF(data[[#This Row],[join_date]],data[[#This Row],[buy_date]],"M")</f>
        <v>1</v>
      </c>
    </row>
    <row r="2089" spans="1:9" x14ac:dyDescent="0.25">
      <c r="A2089" t="s">
        <v>481</v>
      </c>
      <c r="B2089" t="s">
        <v>36</v>
      </c>
      <c r="C2089" s="1">
        <v>44838</v>
      </c>
      <c r="D2089" s="1">
        <v>44910</v>
      </c>
      <c r="E2089">
        <f>VLOOKUP(data[[#This Row],[id_campaign]],campaign[],4,FALSE)</f>
        <v>29</v>
      </c>
      <c r="F2089" t="str">
        <f>VLOOKUP(data[[#This Row],[id_campaign]],campaign[],2,FALSE)</f>
        <v>MaritalStatus</v>
      </c>
      <c r="G2089" t="str">
        <f>VLOOKUP(data[[#This Row],[id_customer]],customer[],2,FALSE)</f>
        <v>Benedick Askem</v>
      </c>
      <c r="H2089" t="str">
        <f>data[[#This Row],[id_customer]]&amp;data[[#This Row],[id_campaign]]</f>
        <v>C0110cam17</v>
      </c>
      <c r="I2089">
        <f>DATEDIF(data[[#This Row],[join_date]],data[[#This Row],[buy_date]],"M")</f>
        <v>2</v>
      </c>
    </row>
    <row r="2090" spans="1:9" x14ac:dyDescent="0.25">
      <c r="A2090" t="s">
        <v>481</v>
      </c>
      <c r="B2090" t="s">
        <v>36</v>
      </c>
      <c r="C2090" s="1">
        <v>44838</v>
      </c>
      <c r="D2090" s="1">
        <v>44936</v>
      </c>
      <c r="E2090">
        <f>VLOOKUP(data[[#This Row],[id_campaign]],campaign[],4,FALSE)</f>
        <v>29</v>
      </c>
      <c r="F2090" t="str">
        <f>VLOOKUP(data[[#This Row],[id_campaign]],campaign[],2,FALSE)</f>
        <v>MaritalStatus</v>
      </c>
      <c r="G2090" t="str">
        <f>VLOOKUP(data[[#This Row],[id_customer]],customer[],2,FALSE)</f>
        <v>Benedick Askem</v>
      </c>
      <c r="H2090" t="str">
        <f>data[[#This Row],[id_customer]]&amp;data[[#This Row],[id_campaign]]</f>
        <v>C0110cam17</v>
      </c>
      <c r="I2090">
        <f>DATEDIF(data[[#This Row],[join_date]],data[[#This Row],[buy_date]],"M")</f>
        <v>3</v>
      </c>
    </row>
    <row r="2091" spans="1:9" x14ac:dyDescent="0.25">
      <c r="A2091" t="s">
        <v>481</v>
      </c>
      <c r="B2091" t="s">
        <v>36</v>
      </c>
      <c r="C2091" s="1">
        <v>44838</v>
      </c>
      <c r="D2091" s="1">
        <v>44973</v>
      </c>
      <c r="E2091">
        <f>VLOOKUP(data[[#This Row],[id_campaign]],campaign[],4,FALSE)</f>
        <v>29</v>
      </c>
      <c r="F2091" t="str">
        <f>VLOOKUP(data[[#This Row],[id_campaign]],campaign[],2,FALSE)</f>
        <v>MaritalStatus</v>
      </c>
      <c r="G2091" t="str">
        <f>VLOOKUP(data[[#This Row],[id_customer]],customer[],2,FALSE)</f>
        <v>Benedick Askem</v>
      </c>
      <c r="H2091" t="str">
        <f>data[[#This Row],[id_customer]]&amp;data[[#This Row],[id_campaign]]</f>
        <v>C0110cam17</v>
      </c>
      <c r="I2091">
        <f>DATEDIF(data[[#This Row],[join_date]],data[[#This Row],[buy_date]],"M")</f>
        <v>4</v>
      </c>
    </row>
    <row r="2092" spans="1:9" x14ac:dyDescent="0.25">
      <c r="A2092" t="s">
        <v>481</v>
      </c>
      <c r="B2092" t="s">
        <v>36</v>
      </c>
      <c r="C2092" s="1">
        <v>44838</v>
      </c>
      <c r="D2092" s="1">
        <v>44990</v>
      </c>
      <c r="E2092">
        <f>VLOOKUP(data[[#This Row],[id_campaign]],campaign[],4,FALSE)</f>
        <v>29</v>
      </c>
      <c r="F2092" t="str">
        <f>VLOOKUP(data[[#This Row],[id_campaign]],campaign[],2,FALSE)</f>
        <v>MaritalStatus</v>
      </c>
      <c r="G2092" t="str">
        <f>VLOOKUP(data[[#This Row],[id_customer]],customer[],2,FALSE)</f>
        <v>Benedick Askem</v>
      </c>
      <c r="H2092" t="str">
        <f>data[[#This Row],[id_customer]]&amp;data[[#This Row],[id_campaign]]</f>
        <v>C0110cam17</v>
      </c>
      <c r="I2092">
        <f>DATEDIF(data[[#This Row],[join_date]],data[[#This Row],[buy_date]],"M")</f>
        <v>5</v>
      </c>
    </row>
    <row r="2093" spans="1:9" x14ac:dyDescent="0.25">
      <c r="A2093" t="s">
        <v>481</v>
      </c>
      <c r="B2093" t="s">
        <v>36</v>
      </c>
      <c r="C2093" s="1">
        <v>44838</v>
      </c>
      <c r="D2093" s="1">
        <v>45031</v>
      </c>
      <c r="E2093">
        <f>VLOOKUP(data[[#This Row],[id_campaign]],campaign[],4,FALSE)</f>
        <v>29</v>
      </c>
      <c r="F2093" t="str">
        <f>VLOOKUP(data[[#This Row],[id_campaign]],campaign[],2,FALSE)</f>
        <v>MaritalStatus</v>
      </c>
      <c r="G2093" t="str">
        <f>VLOOKUP(data[[#This Row],[id_customer]],customer[],2,FALSE)</f>
        <v>Benedick Askem</v>
      </c>
      <c r="H2093" t="str">
        <f>data[[#This Row],[id_customer]]&amp;data[[#This Row],[id_campaign]]</f>
        <v>C0110cam17</v>
      </c>
      <c r="I2093">
        <f>DATEDIF(data[[#This Row],[join_date]],data[[#This Row],[buy_date]],"M")</f>
        <v>6</v>
      </c>
    </row>
    <row r="2094" spans="1:9" x14ac:dyDescent="0.25">
      <c r="A2094" t="s">
        <v>481</v>
      </c>
      <c r="B2094" t="s">
        <v>36</v>
      </c>
      <c r="C2094" s="1">
        <v>44838</v>
      </c>
      <c r="D2094" s="1">
        <v>45051</v>
      </c>
      <c r="E2094">
        <f>VLOOKUP(data[[#This Row],[id_campaign]],campaign[],4,FALSE)</f>
        <v>29</v>
      </c>
      <c r="F2094" t="str">
        <f>VLOOKUP(data[[#This Row],[id_campaign]],campaign[],2,FALSE)</f>
        <v>MaritalStatus</v>
      </c>
      <c r="G2094" t="str">
        <f>VLOOKUP(data[[#This Row],[id_customer]],customer[],2,FALSE)</f>
        <v>Benedick Askem</v>
      </c>
      <c r="H2094" t="str">
        <f>data[[#This Row],[id_customer]]&amp;data[[#This Row],[id_campaign]]</f>
        <v>C0110cam17</v>
      </c>
      <c r="I2094">
        <f>DATEDIF(data[[#This Row],[join_date]],data[[#This Row],[buy_date]],"M")</f>
        <v>7</v>
      </c>
    </row>
    <row r="2095" spans="1:9" x14ac:dyDescent="0.25">
      <c r="A2095" t="s">
        <v>485</v>
      </c>
      <c r="B2095" t="s">
        <v>26</v>
      </c>
      <c r="C2095" s="1">
        <v>44821</v>
      </c>
      <c r="D2095" s="1">
        <v>44821</v>
      </c>
      <c r="E2095">
        <f>VLOOKUP(data[[#This Row],[id_campaign]],campaign[],4,FALSE)</f>
        <v>65</v>
      </c>
      <c r="F2095" t="str">
        <f>VLOOKUP(data[[#This Row],[id_campaign]],campaign[],2,FALSE)</f>
        <v>HasCreditCard</v>
      </c>
      <c r="G2095" t="str">
        <f>VLOOKUP(data[[#This Row],[id_customer]],customer[],2,FALSE)</f>
        <v>Rosalinda Muldownie</v>
      </c>
      <c r="H2095" t="str">
        <f>data[[#This Row],[id_customer]]&amp;data[[#This Row],[id_campaign]]</f>
        <v>C0111cam12</v>
      </c>
      <c r="I2095">
        <f>DATEDIF(data[[#This Row],[join_date]],data[[#This Row],[buy_date]],"M")</f>
        <v>0</v>
      </c>
    </row>
    <row r="2096" spans="1:9" x14ac:dyDescent="0.25">
      <c r="A2096" t="s">
        <v>485</v>
      </c>
      <c r="B2096" t="s">
        <v>26</v>
      </c>
      <c r="C2096" s="1">
        <v>44821</v>
      </c>
      <c r="D2096" s="1">
        <v>44853</v>
      </c>
      <c r="E2096">
        <f>VLOOKUP(data[[#This Row],[id_campaign]],campaign[],4,FALSE)</f>
        <v>65</v>
      </c>
      <c r="F2096" t="str">
        <f>VLOOKUP(data[[#This Row],[id_campaign]],campaign[],2,FALSE)</f>
        <v>HasCreditCard</v>
      </c>
      <c r="G2096" t="str">
        <f>VLOOKUP(data[[#This Row],[id_customer]],customer[],2,FALSE)</f>
        <v>Rosalinda Muldownie</v>
      </c>
      <c r="H2096" t="str">
        <f>data[[#This Row],[id_customer]]&amp;data[[#This Row],[id_campaign]]</f>
        <v>C0111cam12</v>
      </c>
      <c r="I2096">
        <f>DATEDIF(data[[#This Row],[join_date]],data[[#This Row],[buy_date]],"M")</f>
        <v>1</v>
      </c>
    </row>
    <row r="2097" spans="1:9" x14ac:dyDescent="0.25">
      <c r="A2097" t="s">
        <v>485</v>
      </c>
      <c r="B2097" t="s">
        <v>26</v>
      </c>
      <c r="C2097" s="1">
        <v>44821</v>
      </c>
      <c r="D2097" s="1">
        <v>44893</v>
      </c>
      <c r="E2097">
        <f>VLOOKUP(data[[#This Row],[id_campaign]],campaign[],4,FALSE)</f>
        <v>65</v>
      </c>
      <c r="F2097" t="str">
        <f>VLOOKUP(data[[#This Row],[id_campaign]],campaign[],2,FALSE)</f>
        <v>HasCreditCard</v>
      </c>
      <c r="G2097" t="str">
        <f>VLOOKUP(data[[#This Row],[id_customer]],customer[],2,FALSE)</f>
        <v>Rosalinda Muldownie</v>
      </c>
      <c r="H2097" t="str">
        <f>data[[#This Row],[id_customer]]&amp;data[[#This Row],[id_campaign]]</f>
        <v>C0111cam12</v>
      </c>
      <c r="I2097">
        <f>DATEDIF(data[[#This Row],[join_date]],data[[#This Row],[buy_date]],"M")</f>
        <v>2</v>
      </c>
    </row>
    <row r="2098" spans="1:9" x14ac:dyDescent="0.25">
      <c r="A2098" t="s">
        <v>485</v>
      </c>
      <c r="B2098" t="s">
        <v>26</v>
      </c>
      <c r="C2098" s="1">
        <v>44821</v>
      </c>
      <c r="D2098" s="1">
        <v>44915</v>
      </c>
      <c r="E2098">
        <f>VLOOKUP(data[[#This Row],[id_campaign]],campaign[],4,FALSE)</f>
        <v>65</v>
      </c>
      <c r="F2098" t="str">
        <f>VLOOKUP(data[[#This Row],[id_campaign]],campaign[],2,FALSE)</f>
        <v>HasCreditCard</v>
      </c>
      <c r="G2098" t="str">
        <f>VLOOKUP(data[[#This Row],[id_customer]],customer[],2,FALSE)</f>
        <v>Rosalinda Muldownie</v>
      </c>
      <c r="H2098" t="str">
        <f>data[[#This Row],[id_customer]]&amp;data[[#This Row],[id_campaign]]</f>
        <v>C0111cam12</v>
      </c>
      <c r="I2098">
        <f>DATEDIF(data[[#This Row],[join_date]],data[[#This Row],[buy_date]],"M")</f>
        <v>3</v>
      </c>
    </row>
    <row r="2099" spans="1:9" x14ac:dyDescent="0.25">
      <c r="A2099" t="s">
        <v>485</v>
      </c>
      <c r="B2099" t="s">
        <v>26</v>
      </c>
      <c r="C2099" s="1">
        <v>44821</v>
      </c>
      <c r="D2099" s="1">
        <v>44953</v>
      </c>
      <c r="E2099">
        <f>VLOOKUP(data[[#This Row],[id_campaign]],campaign[],4,FALSE)</f>
        <v>65</v>
      </c>
      <c r="F2099" t="str">
        <f>VLOOKUP(data[[#This Row],[id_campaign]],campaign[],2,FALSE)</f>
        <v>HasCreditCard</v>
      </c>
      <c r="G2099" t="str">
        <f>VLOOKUP(data[[#This Row],[id_customer]],customer[],2,FALSE)</f>
        <v>Rosalinda Muldownie</v>
      </c>
      <c r="H2099" t="str">
        <f>data[[#This Row],[id_customer]]&amp;data[[#This Row],[id_campaign]]</f>
        <v>C0111cam12</v>
      </c>
      <c r="I2099">
        <f>DATEDIF(data[[#This Row],[join_date]],data[[#This Row],[buy_date]],"M")</f>
        <v>4</v>
      </c>
    </row>
    <row r="2100" spans="1:9" x14ac:dyDescent="0.25">
      <c r="A2100" t="s">
        <v>485</v>
      </c>
      <c r="B2100" t="s">
        <v>26</v>
      </c>
      <c r="C2100" s="1">
        <v>44821</v>
      </c>
      <c r="D2100" s="1">
        <v>45005</v>
      </c>
      <c r="E2100">
        <f>VLOOKUP(data[[#This Row],[id_campaign]],campaign[],4,FALSE)</f>
        <v>65</v>
      </c>
      <c r="F2100" t="str">
        <f>VLOOKUP(data[[#This Row],[id_campaign]],campaign[],2,FALSE)</f>
        <v>HasCreditCard</v>
      </c>
      <c r="G2100" t="str">
        <f>VLOOKUP(data[[#This Row],[id_customer]],customer[],2,FALSE)</f>
        <v>Rosalinda Muldownie</v>
      </c>
      <c r="H2100" t="str">
        <f>data[[#This Row],[id_customer]]&amp;data[[#This Row],[id_campaign]]</f>
        <v>C0111cam12</v>
      </c>
      <c r="I2100">
        <f>DATEDIF(data[[#This Row],[join_date]],data[[#This Row],[buy_date]],"M")</f>
        <v>6</v>
      </c>
    </row>
    <row r="2101" spans="1:9" x14ac:dyDescent="0.25">
      <c r="A2101" t="s">
        <v>485</v>
      </c>
      <c r="B2101" t="s">
        <v>26</v>
      </c>
      <c r="C2101" s="1">
        <v>44821</v>
      </c>
      <c r="D2101" s="1">
        <v>45034</v>
      </c>
      <c r="E2101">
        <f>VLOOKUP(data[[#This Row],[id_campaign]],campaign[],4,FALSE)</f>
        <v>65</v>
      </c>
      <c r="F2101" t="str">
        <f>VLOOKUP(data[[#This Row],[id_campaign]],campaign[],2,FALSE)</f>
        <v>HasCreditCard</v>
      </c>
      <c r="G2101" t="str">
        <f>VLOOKUP(data[[#This Row],[id_customer]],customer[],2,FALSE)</f>
        <v>Rosalinda Muldownie</v>
      </c>
      <c r="H2101" t="str">
        <f>data[[#This Row],[id_customer]]&amp;data[[#This Row],[id_campaign]]</f>
        <v>C0111cam12</v>
      </c>
      <c r="I2101">
        <f>DATEDIF(data[[#This Row],[join_date]],data[[#This Row],[buy_date]],"M")</f>
        <v>7</v>
      </c>
    </row>
    <row r="2102" spans="1:9" x14ac:dyDescent="0.25">
      <c r="A2102" t="s">
        <v>485</v>
      </c>
      <c r="B2102" t="s">
        <v>26</v>
      </c>
      <c r="C2102" s="1">
        <v>44821</v>
      </c>
      <c r="D2102" s="1">
        <v>45064</v>
      </c>
      <c r="E2102">
        <f>VLOOKUP(data[[#This Row],[id_campaign]],campaign[],4,FALSE)</f>
        <v>65</v>
      </c>
      <c r="F2102" t="str">
        <f>VLOOKUP(data[[#This Row],[id_campaign]],campaign[],2,FALSE)</f>
        <v>HasCreditCard</v>
      </c>
      <c r="G2102" t="str">
        <f>VLOOKUP(data[[#This Row],[id_customer]],customer[],2,FALSE)</f>
        <v>Rosalinda Muldownie</v>
      </c>
      <c r="H2102" t="str">
        <f>data[[#This Row],[id_customer]]&amp;data[[#This Row],[id_campaign]]</f>
        <v>C0111cam12</v>
      </c>
      <c r="I2102">
        <f>DATEDIF(data[[#This Row],[join_date]],data[[#This Row],[buy_date]],"M")</f>
        <v>8</v>
      </c>
    </row>
    <row r="2103" spans="1:9" x14ac:dyDescent="0.25">
      <c r="A2103" t="s">
        <v>485</v>
      </c>
      <c r="B2103" t="s">
        <v>32</v>
      </c>
      <c r="C2103" s="1">
        <v>44982</v>
      </c>
      <c r="D2103" s="1">
        <v>44982</v>
      </c>
      <c r="E2103">
        <f>VLOOKUP(data[[#This Row],[id_campaign]],campaign[],4,FALSE)</f>
        <v>14</v>
      </c>
      <c r="F2103" t="str">
        <f>VLOOKUP(data[[#This Row],[id_campaign]],campaign[],2,FALSE)</f>
        <v>OwnsMotorcycle</v>
      </c>
      <c r="G2103" t="str">
        <f>VLOOKUP(data[[#This Row],[id_customer]],customer[],2,FALSE)</f>
        <v>Rosalinda Muldownie</v>
      </c>
      <c r="H2103" t="str">
        <f>data[[#This Row],[id_customer]]&amp;data[[#This Row],[id_campaign]]</f>
        <v>C0111cam15</v>
      </c>
      <c r="I2103">
        <f>DATEDIF(data[[#This Row],[join_date]],data[[#This Row],[buy_date]],"M")</f>
        <v>0</v>
      </c>
    </row>
    <row r="2104" spans="1:9" x14ac:dyDescent="0.25">
      <c r="A2104" t="s">
        <v>485</v>
      </c>
      <c r="B2104" t="s">
        <v>32</v>
      </c>
      <c r="C2104" s="1">
        <v>44982</v>
      </c>
      <c r="D2104" s="1">
        <v>45016</v>
      </c>
      <c r="E2104">
        <f>VLOOKUP(data[[#This Row],[id_campaign]],campaign[],4,FALSE)</f>
        <v>14</v>
      </c>
      <c r="F2104" t="str">
        <f>VLOOKUP(data[[#This Row],[id_campaign]],campaign[],2,FALSE)</f>
        <v>OwnsMotorcycle</v>
      </c>
      <c r="G2104" t="str">
        <f>VLOOKUP(data[[#This Row],[id_customer]],customer[],2,FALSE)</f>
        <v>Rosalinda Muldownie</v>
      </c>
      <c r="H2104" t="str">
        <f>data[[#This Row],[id_customer]]&amp;data[[#This Row],[id_campaign]]</f>
        <v>C0111cam15</v>
      </c>
      <c r="I2104">
        <f>DATEDIF(data[[#This Row],[join_date]],data[[#This Row],[buy_date]],"M")</f>
        <v>1</v>
      </c>
    </row>
    <row r="2105" spans="1:9" x14ac:dyDescent="0.25">
      <c r="A2105" t="s">
        <v>485</v>
      </c>
      <c r="B2105" t="s">
        <v>32</v>
      </c>
      <c r="C2105" s="1">
        <v>44982</v>
      </c>
      <c r="D2105" s="1">
        <v>45020</v>
      </c>
      <c r="E2105">
        <f>VLOOKUP(data[[#This Row],[id_campaign]],campaign[],4,FALSE)</f>
        <v>14</v>
      </c>
      <c r="F2105" t="str">
        <f>VLOOKUP(data[[#This Row],[id_campaign]],campaign[],2,FALSE)</f>
        <v>OwnsMotorcycle</v>
      </c>
      <c r="G2105" t="str">
        <f>VLOOKUP(data[[#This Row],[id_customer]],customer[],2,FALSE)</f>
        <v>Rosalinda Muldownie</v>
      </c>
      <c r="H2105" t="str">
        <f>data[[#This Row],[id_customer]]&amp;data[[#This Row],[id_campaign]]</f>
        <v>C0111cam15</v>
      </c>
      <c r="I2105">
        <f>DATEDIF(data[[#This Row],[join_date]],data[[#This Row],[buy_date]],"M")</f>
        <v>1</v>
      </c>
    </row>
    <row r="2106" spans="1:9" x14ac:dyDescent="0.25">
      <c r="A2106" t="s">
        <v>485</v>
      </c>
      <c r="B2106" t="s">
        <v>32</v>
      </c>
      <c r="C2106" s="1">
        <v>44982</v>
      </c>
      <c r="D2106" s="1">
        <v>45047</v>
      </c>
      <c r="E2106">
        <f>VLOOKUP(data[[#This Row],[id_campaign]],campaign[],4,FALSE)</f>
        <v>14</v>
      </c>
      <c r="F2106" t="str">
        <f>VLOOKUP(data[[#This Row],[id_campaign]],campaign[],2,FALSE)</f>
        <v>OwnsMotorcycle</v>
      </c>
      <c r="G2106" t="str">
        <f>VLOOKUP(data[[#This Row],[id_customer]],customer[],2,FALSE)</f>
        <v>Rosalinda Muldownie</v>
      </c>
      <c r="H2106" t="str">
        <f>data[[#This Row],[id_customer]]&amp;data[[#This Row],[id_campaign]]</f>
        <v>C0111cam15</v>
      </c>
      <c r="I2106">
        <f>DATEDIF(data[[#This Row],[join_date]],data[[#This Row],[buy_date]],"M")</f>
        <v>2</v>
      </c>
    </row>
    <row r="2107" spans="1:9" x14ac:dyDescent="0.25">
      <c r="A2107" t="s">
        <v>485</v>
      </c>
      <c r="B2107" t="s">
        <v>32</v>
      </c>
      <c r="C2107" s="1">
        <v>44982</v>
      </c>
      <c r="D2107" s="1">
        <v>45086</v>
      </c>
      <c r="E2107">
        <f>VLOOKUP(data[[#This Row],[id_campaign]],campaign[],4,FALSE)</f>
        <v>14</v>
      </c>
      <c r="F2107" t="str">
        <f>VLOOKUP(data[[#This Row],[id_campaign]],campaign[],2,FALSE)</f>
        <v>OwnsMotorcycle</v>
      </c>
      <c r="G2107" t="str">
        <f>VLOOKUP(data[[#This Row],[id_customer]],customer[],2,FALSE)</f>
        <v>Rosalinda Muldownie</v>
      </c>
      <c r="H2107" t="str">
        <f>data[[#This Row],[id_customer]]&amp;data[[#This Row],[id_campaign]]</f>
        <v>C0111cam15</v>
      </c>
      <c r="I2107">
        <f>DATEDIF(data[[#This Row],[join_date]],data[[#This Row],[buy_date]],"M")</f>
        <v>3</v>
      </c>
    </row>
    <row r="2108" spans="1:9" x14ac:dyDescent="0.25">
      <c r="A2108" t="s">
        <v>489</v>
      </c>
      <c r="B2108" t="s">
        <v>22</v>
      </c>
      <c r="C2108" s="1">
        <v>44664</v>
      </c>
      <c r="D2108" s="1">
        <v>44664</v>
      </c>
      <c r="E2108">
        <f>VLOOKUP(data[[#This Row],[id_campaign]],campaign[],4,FALSE)</f>
        <v>66</v>
      </c>
      <c r="F2108" t="str">
        <f>VLOOKUP(data[[#This Row],[id_campaign]],campaign[],2,FALSE)</f>
        <v>NonUSTravel</v>
      </c>
      <c r="G2108" t="str">
        <f>VLOOKUP(data[[#This Row],[id_customer]],customer[],2,FALSE)</f>
        <v>Nana Semmens</v>
      </c>
      <c r="H2108" t="str">
        <f>data[[#This Row],[id_customer]]&amp;data[[#This Row],[id_campaign]]</f>
        <v>C0112cam10</v>
      </c>
      <c r="I2108">
        <f>DATEDIF(data[[#This Row],[join_date]],data[[#This Row],[buy_date]],"M")</f>
        <v>0</v>
      </c>
    </row>
    <row r="2109" spans="1:9" x14ac:dyDescent="0.25">
      <c r="A2109" t="s">
        <v>489</v>
      </c>
      <c r="B2109" t="s">
        <v>22</v>
      </c>
      <c r="C2109" s="1">
        <v>44664</v>
      </c>
      <c r="D2109" s="1">
        <v>44702</v>
      </c>
      <c r="E2109">
        <f>VLOOKUP(data[[#This Row],[id_campaign]],campaign[],4,FALSE)</f>
        <v>66</v>
      </c>
      <c r="F2109" t="str">
        <f>VLOOKUP(data[[#This Row],[id_campaign]],campaign[],2,FALSE)</f>
        <v>NonUSTravel</v>
      </c>
      <c r="G2109" t="str">
        <f>VLOOKUP(data[[#This Row],[id_customer]],customer[],2,FALSE)</f>
        <v>Nana Semmens</v>
      </c>
      <c r="H2109" t="str">
        <f>data[[#This Row],[id_customer]]&amp;data[[#This Row],[id_campaign]]</f>
        <v>C0112cam10</v>
      </c>
      <c r="I2109">
        <f>DATEDIF(data[[#This Row],[join_date]],data[[#This Row],[buy_date]],"M")</f>
        <v>1</v>
      </c>
    </row>
    <row r="2110" spans="1:9" x14ac:dyDescent="0.25">
      <c r="A2110" t="s">
        <v>489</v>
      </c>
      <c r="B2110" t="s">
        <v>22</v>
      </c>
      <c r="C2110" s="1">
        <v>44664</v>
      </c>
      <c r="D2110" s="1">
        <v>44725</v>
      </c>
      <c r="E2110">
        <f>VLOOKUP(data[[#This Row],[id_campaign]],campaign[],4,FALSE)</f>
        <v>66</v>
      </c>
      <c r="F2110" t="str">
        <f>VLOOKUP(data[[#This Row],[id_campaign]],campaign[],2,FALSE)</f>
        <v>NonUSTravel</v>
      </c>
      <c r="G2110" t="str">
        <f>VLOOKUP(data[[#This Row],[id_customer]],customer[],2,FALSE)</f>
        <v>Nana Semmens</v>
      </c>
      <c r="H2110" t="str">
        <f>data[[#This Row],[id_customer]]&amp;data[[#This Row],[id_campaign]]</f>
        <v>C0112cam10</v>
      </c>
      <c r="I2110">
        <f>DATEDIF(data[[#This Row],[join_date]],data[[#This Row],[buy_date]],"M")</f>
        <v>2</v>
      </c>
    </row>
    <row r="2111" spans="1:9" x14ac:dyDescent="0.25">
      <c r="A2111" t="s">
        <v>489</v>
      </c>
      <c r="B2111" t="s">
        <v>22</v>
      </c>
      <c r="C2111" s="1">
        <v>44664</v>
      </c>
      <c r="D2111" s="1">
        <v>44755</v>
      </c>
      <c r="E2111">
        <f>VLOOKUP(data[[#This Row],[id_campaign]],campaign[],4,FALSE)</f>
        <v>66</v>
      </c>
      <c r="F2111" t="str">
        <f>VLOOKUP(data[[#This Row],[id_campaign]],campaign[],2,FALSE)</f>
        <v>NonUSTravel</v>
      </c>
      <c r="G2111" t="str">
        <f>VLOOKUP(data[[#This Row],[id_customer]],customer[],2,FALSE)</f>
        <v>Nana Semmens</v>
      </c>
      <c r="H2111" t="str">
        <f>data[[#This Row],[id_customer]]&amp;data[[#This Row],[id_campaign]]</f>
        <v>C0112cam10</v>
      </c>
      <c r="I2111">
        <f>DATEDIF(data[[#This Row],[join_date]],data[[#This Row],[buy_date]],"M")</f>
        <v>3</v>
      </c>
    </row>
    <row r="2112" spans="1:9" x14ac:dyDescent="0.25">
      <c r="A2112" t="s">
        <v>489</v>
      </c>
      <c r="B2112" t="s">
        <v>22</v>
      </c>
      <c r="C2112" s="1">
        <v>44664</v>
      </c>
      <c r="D2112" s="1">
        <v>44822</v>
      </c>
      <c r="E2112">
        <f>VLOOKUP(data[[#This Row],[id_campaign]],campaign[],4,FALSE)</f>
        <v>66</v>
      </c>
      <c r="F2112" t="str">
        <f>VLOOKUP(data[[#This Row],[id_campaign]],campaign[],2,FALSE)</f>
        <v>NonUSTravel</v>
      </c>
      <c r="G2112" t="str">
        <f>VLOOKUP(data[[#This Row],[id_customer]],customer[],2,FALSE)</f>
        <v>Nana Semmens</v>
      </c>
      <c r="H2112" t="str">
        <f>data[[#This Row],[id_customer]]&amp;data[[#This Row],[id_campaign]]</f>
        <v>C0112cam10</v>
      </c>
      <c r="I2112">
        <f>DATEDIF(data[[#This Row],[join_date]],data[[#This Row],[buy_date]],"M")</f>
        <v>5</v>
      </c>
    </row>
    <row r="2113" spans="1:9" x14ac:dyDescent="0.25">
      <c r="A2113" t="s">
        <v>489</v>
      </c>
      <c r="B2113" t="s">
        <v>22</v>
      </c>
      <c r="C2113" s="1">
        <v>44664</v>
      </c>
      <c r="D2113" s="1">
        <v>44890</v>
      </c>
      <c r="E2113">
        <f>VLOOKUP(data[[#This Row],[id_campaign]],campaign[],4,FALSE)</f>
        <v>66</v>
      </c>
      <c r="F2113" t="str">
        <f>VLOOKUP(data[[#This Row],[id_campaign]],campaign[],2,FALSE)</f>
        <v>NonUSTravel</v>
      </c>
      <c r="G2113" t="str">
        <f>VLOOKUP(data[[#This Row],[id_customer]],customer[],2,FALSE)</f>
        <v>Nana Semmens</v>
      </c>
      <c r="H2113" t="str">
        <f>data[[#This Row],[id_customer]]&amp;data[[#This Row],[id_campaign]]</f>
        <v>C0112cam10</v>
      </c>
      <c r="I2113">
        <f>DATEDIF(data[[#This Row],[join_date]],data[[#This Row],[buy_date]],"M")</f>
        <v>7</v>
      </c>
    </row>
    <row r="2114" spans="1:9" x14ac:dyDescent="0.25">
      <c r="A2114" t="s">
        <v>489</v>
      </c>
      <c r="B2114" t="s">
        <v>22</v>
      </c>
      <c r="C2114" s="1">
        <v>44664</v>
      </c>
      <c r="D2114" s="1">
        <v>44920</v>
      </c>
      <c r="E2114">
        <f>VLOOKUP(data[[#This Row],[id_campaign]],campaign[],4,FALSE)</f>
        <v>66</v>
      </c>
      <c r="F2114" t="str">
        <f>VLOOKUP(data[[#This Row],[id_campaign]],campaign[],2,FALSE)</f>
        <v>NonUSTravel</v>
      </c>
      <c r="G2114" t="str">
        <f>VLOOKUP(data[[#This Row],[id_customer]],customer[],2,FALSE)</f>
        <v>Nana Semmens</v>
      </c>
      <c r="H2114" t="str">
        <f>data[[#This Row],[id_customer]]&amp;data[[#This Row],[id_campaign]]</f>
        <v>C0112cam10</v>
      </c>
      <c r="I2114">
        <f>DATEDIF(data[[#This Row],[join_date]],data[[#This Row],[buy_date]],"M")</f>
        <v>8</v>
      </c>
    </row>
    <row r="2115" spans="1:9" x14ac:dyDescent="0.25">
      <c r="A2115" t="s">
        <v>489</v>
      </c>
      <c r="B2115" t="s">
        <v>22</v>
      </c>
      <c r="C2115" s="1">
        <v>44664</v>
      </c>
      <c r="D2115" s="1">
        <v>44953</v>
      </c>
      <c r="E2115">
        <f>VLOOKUP(data[[#This Row],[id_campaign]],campaign[],4,FALSE)</f>
        <v>66</v>
      </c>
      <c r="F2115" t="str">
        <f>VLOOKUP(data[[#This Row],[id_campaign]],campaign[],2,FALSE)</f>
        <v>NonUSTravel</v>
      </c>
      <c r="G2115" t="str">
        <f>VLOOKUP(data[[#This Row],[id_customer]],customer[],2,FALSE)</f>
        <v>Nana Semmens</v>
      </c>
      <c r="H2115" t="str">
        <f>data[[#This Row],[id_customer]]&amp;data[[#This Row],[id_campaign]]</f>
        <v>C0112cam10</v>
      </c>
      <c r="I2115">
        <f>DATEDIF(data[[#This Row],[join_date]],data[[#This Row],[buy_date]],"M")</f>
        <v>9</v>
      </c>
    </row>
    <row r="2116" spans="1:9" x14ac:dyDescent="0.25">
      <c r="A2116" t="s">
        <v>489</v>
      </c>
      <c r="B2116" t="s">
        <v>22</v>
      </c>
      <c r="C2116" s="1">
        <v>44664</v>
      </c>
      <c r="D2116" s="1">
        <v>44977</v>
      </c>
      <c r="E2116">
        <f>VLOOKUP(data[[#This Row],[id_campaign]],campaign[],4,FALSE)</f>
        <v>66</v>
      </c>
      <c r="F2116" t="str">
        <f>VLOOKUP(data[[#This Row],[id_campaign]],campaign[],2,FALSE)</f>
        <v>NonUSTravel</v>
      </c>
      <c r="G2116" t="str">
        <f>VLOOKUP(data[[#This Row],[id_customer]],customer[],2,FALSE)</f>
        <v>Nana Semmens</v>
      </c>
      <c r="H2116" t="str">
        <f>data[[#This Row],[id_customer]]&amp;data[[#This Row],[id_campaign]]</f>
        <v>C0112cam10</v>
      </c>
      <c r="I2116">
        <f>DATEDIF(data[[#This Row],[join_date]],data[[#This Row],[buy_date]],"M")</f>
        <v>10</v>
      </c>
    </row>
    <row r="2117" spans="1:9" x14ac:dyDescent="0.25">
      <c r="A2117" t="s">
        <v>489</v>
      </c>
      <c r="B2117" t="s">
        <v>22</v>
      </c>
      <c r="C2117" s="1">
        <v>44664</v>
      </c>
      <c r="D2117" s="1">
        <v>45010</v>
      </c>
      <c r="E2117">
        <f>VLOOKUP(data[[#This Row],[id_campaign]],campaign[],4,FALSE)</f>
        <v>66</v>
      </c>
      <c r="F2117" t="str">
        <f>VLOOKUP(data[[#This Row],[id_campaign]],campaign[],2,FALSE)</f>
        <v>NonUSTravel</v>
      </c>
      <c r="G2117" t="str">
        <f>VLOOKUP(data[[#This Row],[id_customer]],customer[],2,FALSE)</f>
        <v>Nana Semmens</v>
      </c>
      <c r="H2117" t="str">
        <f>data[[#This Row],[id_customer]]&amp;data[[#This Row],[id_campaign]]</f>
        <v>C0112cam10</v>
      </c>
      <c r="I2117">
        <f>DATEDIF(data[[#This Row],[join_date]],data[[#This Row],[buy_date]],"M")</f>
        <v>11</v>
      </c>
    </row>
    <row r="2118" spans="1:9" x14ac:dyDescent="0.25">
      <c r="A2118" t="s">
        <v>489</v>
      </c>
      <c r="B2118" t="s">
        <v>22</v>
      </c>
      <c r="C2118" s="1">
        <v>44664</v>
      </c>
      <c r="D2118" s="1">
        <v>45032</v>
      </c>
      <c r="E2118">
        <f>VLOOKUP(data[[#This Row],[id_campaign]],campaign[],4,FALSE)</f>
        <v>66</v>
      </c>
      <c r="F2118" t="str">
        <f>VLOOKUP(data[[#This Row],[id_campaign]],campaign[],2,FALSE)</f>
        <v>NonUSTravel</v>
      </c>
      <c r="G2118" t="str">
        <f>VLOOKUP(data[[#This Row],[id_customer]],customer[],2,FALSE)</f>
        <v>Nana Semmens</v>
      </c>
      <c r="H2118" t="str">
        <f>data[[#This Row],[id_customer]]&amp;data[[#This Row],[id_campaign]]</f>
        <v>C0112cam10</v>
      </c>
      <c r="I2118">
        <f>DATEDIF(data[[#This Row],[join_date]],data[[#This Row],[buy_date]],"M")</f>
        <v>12</v>
      </c>
    </row>
    <row r="2119" spans="1:9" x14ac:dyDescent="0.25">
      <c r="A2119" t="s">
        <v>489</v>
      </c>
      <c r="B2119" t="s">
        <v>4</v>
      </c>
      <c r="C2119" s="1">
        <v>44894</v>
      </c>
      <c r="D2119" s="1">
        <v>44894</v>
      </c>
      <c r="E2119">
        <f>VLOOKUP(data[[#This Row],[id_campaign]],campaign[],4,FALSE)</f>
        <v>10</v>
      </c>
      <c r="F2119" t="str">
        <f>VLOOKUP(data[[#This Row],[id_campaign]],campaign[],2,FALSE)</f>
        <v>ChildrenInHH</v>
      </c>
      <c r="G2119" t="str">
        <f>VLOOKUP(data[[#This Row],[id_customer]],customer[],2,FALSE)</f>
        <v>Nana Semmens</v>
      </c>
      <c r="H2119" t="str">
        <f>data[[#This Row],[id_customer]]&amp;data[[#This Row],[id_campaign]]</f>
        <v>C0112cam01</v>
      </c>
      <c r="I2119">
        <f>DATEDIF(data[[#This Row],[join_date]],data[[#This Row],[buy_date]],"M")</f>
        <v>0</v>
      </c>
    </row>
    <row r="2120" spans="1:9" x14ac:dyDescent="0.25">
      <c r="A2120" t="s">
        <v>489</v>
      </c>
      <c r="B2120" t="s">
        <v>4</v>
      </c>
      <c r="C2120" s="1">
        <v>44894</v>
      </c>
      <c r="D2120" s="1">
        <v>44929</v>
      </c>
      <c r="E2120">
        <f>VLOOKUP(data[[#This Row],[id_campaign]],campaign[],4,FALSE)</f>
        <v>10</v>
      </c>
      <c r="F2120" t="str">
        <f>VLOOKUP(data[[#This Row],[id_campaign]],campaign[],2,FALSE)</f>
        <v>ChildrenInHH</v>
      </c>
      <c r="G2120" t="str">
        <f>VLOOKUP(data[[#This Row],[id_customer]],customer[],2,FALSE)</f>
        <v>Nana Semmens</v>
      </c>
      <c r="H2120" t="str">
        <f>data[[#This Row],[id_customer]]&amp;data[[#This Row],[id_campaign]]</f>
        <v>C0112cam01</v>
      </c>
      <c r="I2120">
        <f>DATEDIF(data[[#This Row],[join_date]],data[[#This Row],[buy_date]],"M")</f>
        <v>1</v>
      </c>
    </row>
    <row r="2121" spans="1:9" x14ac:dyDescent="0.25">
      <c r="A2121" t="s">
        <v>489</v>
      </c>
      <c r="B2121" t="s">
        <v>4</v>
      </c>
      <c r="C2121" s="1">
        <v>44894</v>
      </c>
      <c r="D2121" s="1">
        <v>44962</v>
      </c>
      <c r="E2121">
        <f>VLOOKUP(data[[#This Row],[id_campaign]],campaign[],4,FALSE)</f>
        <v>10</v>
      </c>
      <c r="F2121" t="str">
        <f>VLOOKUP(data[[#This Row],[id_campaign]],campaign[],2,FALSE)</f>
        <v>ChildrenInHH</v>
      </c>
      <c r="G2121" t="str">
        <f>VLOOKUP(data[[#This Row],[id_customer]],customer[],2,FALSE)</f>
        <v>Nana Semmens</v>
      </c>
      <c r="H2121" t="str">
        <f>data[[#This Row],[id_customer]]&amp;data[[#This Row],[id_campaign]]</f>
        <v>C0112cam01</v>
      </c>
      <c r="I2121">
        <f>DATEDIF(data[[#This Row],[join_date]],data[[#This Row],[buy_date]],"M")</f>
        <v>2</v>
      </c>
    </row>
    <row r="2122" spans="1:9" x14ac:dyDescent="0.25">
      <c r="A2122" t="s">
        <v>489</v>
      </c>
      <c r="B2122" t="s">
        <v>4</v>
      </c>
      <c r="C2122" s="1">
        <v>44894</v>
      </c>
      <c r="D2122" s="1">
        <v>45000</v>
      </c>
      <c r="E2122">
        <f>VLOOKUP(data[[#This Row],[id_campaign]],campaign[],4,FALSE)</f>
        <v>10</v>
      </c>
      <c r="F2122" t="str">
        <f>VLOOKUP(data[[#This Row],[id_campaign]],campaign[],2,FALSE)</f>
        <v>ChildrenInHH</v>
      </c>
      <c r="G2122" t="str">
        <f>VLOOKUP(data[[#This Row],[id_customer]],customer[],2,FALSE)</f>
        <v>Nana Semmens</v>
      </c>
      <c r="H2122" t="str">
        <f>data[[#This Row],[id_customer]]&amp;data[[#This Row],[id_campaign]]</f>
        <v>C0112cam01</v>
      </c>
      <c r="I2122">
        <f>DATEDIF(data[[#This Row],[join_date]],data[[#This Row],[buy_date]],"M")</f>
        <v>3</v>
      </c>
    </row>
    <row r="2123" spans="1:9" x14ac:dyDescent="0.25">
      <c r="A2123" t="s">
        <v>489</v>
      </c>
      <c r="B2123" t="s">
        <v>4</v>
      </c>
      <c r="C2123" s="1">
        <v>44894</v>
      </c>
      <c r="D2123" s="1">
        <v>45028</v>
      </c>
      <c r="E2123">
        <f>VLOOKUP(data[[#This Row],[id_campaign]],campaign[],4,FALSE)</f>
        <v>10</v>
      </c>
      <c r="F2123" t="str">
        <f>VLOOKUP(data[[#This Row],[id_campaign]],campaign[],2,FALSE)</f>
        <v>ChildrenInHH</v>
      </c>
      <c r="G2123" t="str">
        <f>VLOOKUP(data[[#This Row],[id_customer]],customer[],2,FALSE)</f>
        <v>Nana Semmens</v>
      </c>
      <c r="H2123" t="str">
        <f>data[[#This Row],[id_customer]]&amp;data[[#This Row],[id_campaign]]</f>
        <v>C0112cam01</v>
      </c>
      <c r="I2123">
        <f>DATEDIF(data[[#This Row],[join_date]],data[[#This Row],[buy_date]],"M")</f>
        <v>4</v>
      </c>
    </row>
    <row r="2124" spans="1:9" x14ac:dyDescent="0.25">
      <c r="A2124" t="s">
        <v>489</v>
      </c>
      <c r="B2124" t="s">
        <v>4</v>
      </c>
      <c r="C2124" s="1">
        <v>44894</v>
      </c>
      <c r="D2124" s="1">
        <v>45052</v>
      </c>
      <c r="E2124">
        <f>VLOOKUP(data[[#This Row],[id_campaign]],campaign[],4,FALSE)</f>
        <v>10</v>
      </c>
      <c r="F2124" t="str">
        <f>VLOOKUP(data[[#This Row],[id_campaign]],campaign[],2,FALSE)</f>
        <v>ChildrenInHH</v>
      </c>
      <c r="G2124" t="str">
        <f>VLOOKUP(data[[#This Row],[id_customer]],customer[],2,FALSE)</f>
        <v>Nana Semmens</v>
      </c>
      <c r="H2124" t="str">
        <f>data[[#This Row],[id_customer]]&amp;data[[#This Row],[id_campaign]]</f>
        <v>C0112cam01</v>
      </c>
      <c r="I2124">
        <f>DATEDIF(data[[#This Row],[join_date]],data[[#This Row],[buy_date]],"M")</f>
        <v>5</v>
      </c>
    </row>
    <row r="2125" spans="1:9" x14ac:dyDescent="0.25">
      <c r="A2125" t="s">
        <v>489</v>
      </c>
      <c r="B2125" t="s">
        <v>4</v>
      </c>
      <c r="C2125" s="1">
        <v>44894</v>
      </c>
      <c r="D2125" s="1">
        <v>45087</v>
      </c>
      <c r="E2125">
        <f>VLOOKUP(data[[#This Row],[id_campaign]],campaign[],4,FALSE)</f>
        <v>10</v>
      </c>
      <c r="F2125" t="str">
        <f>VLOOKUP(data[[#This Row],[id_campaign]],campaign[],2,FALSE)</f>
        <v>ChildrenInHH</v>
      </c>
      <c r="G2125" t="str">
        <f>VLOOKUP(data[[#This Row],[id_customer]],customer[],2,FALSE)</f>
        <v>Nana Semmens</v>
      </c>
      <c r="H2125" t="str">
        <f>data[[#This Row],[id_customer]]&amp;data[[#This Row],[id_campaign]]</f>
        <v>C0112cam01</v>
      </c>
      <c r="I2125">
        <f>DATEDIF(data[[#This Row],[join_date]],data[[#This Row],[buy_date]],"M")</f>
        <v>6</v>
      </c>
    </row>
    <row r="2126" spans="1:9" x14ac:dyDescent="0.25">
      <c r="A2126" t="s">
        <v>489</v>
      </c>
      <c r="B2126" t="s">
        <v>10</v>
      </c>
      <c r="C2126" s="1">
        <v>44974</v>
      </c>
      <c r="D2126" s="1">
        <v>44974</v>
      </c>
      <c r="E2126">
        <f>VLOOKUP(data[[#This Row],[id_campaign]],campaign[],4,FALSE)</f>
        <v>26</v>
      </c>
      <c r="F2126" t="str">
        <f>VLOOKUP(data[[#This Row],[id_campaign]],campaign[],2,FALSE)</f>
        <v>TruckOwner</v>
      </c>
      <c r="G2126" t="str">
        <f>VLOOKUP(data[[#This Row],[id_customer]],customer[],2,FALSE)</f>
        <v>Nana Semmens</v>
      </c>
      <c r="H2126" t="str">
        <f>data[[#This Row],[id_customer]]&amp;data[[#This Row],[id_campaign]]</f>
        <v>C0112cam04</v>
      </c>
      <c r="I2126">
        <f>DATEDIF(data[[#This Row],[join_date]],data[[#This Row],[buy_date]],"M")</f>
        <v>0</v>
      </c>
    </row>
    <row r="2127" spans="1:9" x14ac:dyDescent="0.25">
      <c r="A2127" t="s">
        <v>489</v>
      </c>
      <c r="B2127" t="s">
        <v>10</v>
      </c>
      <c r="C2127" s="1">
        <v>44974</v>
      </c>
      <c r="D2127" s="1">
        <v>45007</v>
      </c>
      <c r="E2127">
        <f>VLOOKUP(data[[#This Row],[id_campaign]],campaign[],4,FALSE)</f>
        <v>26</v>
      </c>
      <c r="F2127" t="str">
        <f>VLOOKUP(data[[#This Row],[id_campaign]],campaign[],2,FALSE)</f>
        <v>TruckOwner</v>
      </c>
      <c r="G2127" t="str">
        <f>VLOOKUP(data[[#This Row],[id_customer]],customer[],2,FALSE)</f>
        <v>Nana Semmens</v>
      </c>
      <c r="H2127" t="str">
        <f>data[[#This Row],[id_customer]]&amp;data[[#This Row],[id_campaign]]</f>
        <v>C0112cam04</v>
      </c>
      <c r="I2127">
        <f>DATEDIF(data[[#This Row],[join_date]],data[[#This Row],[buy_date]],"M")</f>
        <v>1</v>
      </c>
    </row>
    <row r="2128" spans="1:9" x14ac:dyDescent="0.25">
      <c r="A2128" t="s">
        <v>489</v>
      </c>
      <c r="B2128" t="s">
        <v>10</v>
      </c>
      <c r="C2128" s="1">
        <v>44974</v>
      </c>
      <c r="D2128" s="1">
        <v>45077</v>
      </c>
      <c r="E2128">
        <f>VLOOKUP(data[[#This Row],[id_campaign]],campaign[],4,FALSE)</f>
        <v>26</v>
      </c>
      <c r="F2128" t="str">
        <f>VLOOKUP(data[[#This Row],[id_campaign]],campaign[],2,FALSE)</f>
        <v>TruckOwner</v>
      </c>
      <c r="G2128" t="str">
        <f>VLOOKUP(data[[#This Row],[id_customer]],customer[],2,FALSE)</f>
        <v>Nana Semmens</v>
      </c>
      <c r="H2128" t="str">
        <f>data[[#This Row],[id_customer]]&amp;data[[#This Row],[id_campaign]]</f>
        <v>C0112cam04</v>
      </c>
      <c r="I2128">
        <f>DATEDIF(data[[#This Row],[join_date]],data[[#This Row],[buy_date]],"M")</f>
        <v>3</v>
      </c>
    </row>
    <row r="2129" spans="1:9" x14ac:dyDescent="0.25">
      <c r="A2129" t="s">
        <v>493</v>
      </c>
      <c r="B2129" t="s">
        <v>30</v>
      </c>
      <c r="C2129" s="1">
        <v>44914</v>
      </c>
      <c r="D2129" s="1">
        <v>44914</v>
      </c>
      <c r="E2129">
        <f>VLOOKUP(data[[#This Row],[id_campaign]],campaign[],4,FALSE)</f>
        <v>28</v>
      </c>
      <c r="F2129" t="str">
        <f>VLOOKUP(data[[#This Row],[id_campaign]],campaign[],2,FALSE)</f>
        <v>NotNewCellphoneUser</v>
      </c>
      <c r="G2129" t="str">
        <f>VLOOKUP(data[[#This Row],[id_customer]],customer[],2,FALSE)</f>
        <v>Tiffie Kelle</v>
      </c>
      <c r="H2129" t="str">
        <f>data[[#This Row],[id_customer]]&amp;data[[#This Row],[id_campaign]]</f>
        <v>C0113cam14</v>
      </c>
      <c r="I2129">
        <f>DATEDIF(data[[#This Row],[join_date]],data[[#This Row],[buy_date]],"M")</f>
        <v>0</v>
      </c>
    </row>
    <row r="2130" spans="1:9" x14ac:dyDescent="0.25">
      <c r="A2130" t="s">
        <v>493</v>
      </c>
      <c r="B2130" t="s">
        <v>30</v>
      </c>
      <c r="C2130" s="1">
        <v>44914</v>
      </c>
      <c r="D2130" s="1">
        <v>44946</v>
      </c>
      <c r="E2130">
        <f>VLOOKUP(data[[#This Row],[id_campaign]],campaign[],4,FALSE)</f>
        <v>28</v>
      </c>
      <c r="F2130" t="str">
        <f>VLOOKUP(data[[#This Row],[id_campaign]],campaign[],2,FALSE)</f>
        <v>NotNewCellphoneUser</v>
      </c>
      <c r="G2130" t="str">
        <f>VLOOKUP(data[[#This Row],[id_customer]],customer[],2,FALSE)</f>
        <v>Tiffie Kelle</v>
      </c>
      <c r="H2130" t="str">
        <f>data[[#This Row],[id_customer]]&amp;data[[#This Row],[id_campaign]]</f>
        <v>C0113cam14</v>
      </c>
      <c r="I2130">
        <f>DATEDIF(data[[#This Row],[join_date]],data[[#This Row],[buy_date]],"M")</f>
        <v>1</v>
      </c>
    </row>
    <row r="2131" spans="1:9" x14ac:dyDescent="0.25">
      <c r="A2131" t="s">
        <v>493</v>
      </c>
      <c r="B2131" t="s">
        <v>30</v>
      </c>
      <c r="C2131" s="1">
        <v>44914</v>
      </c>
      <c r="D2131" s="1">
        <v>44980</v>
      </c>
      <c r="E2131">
        <f>VLOOKUP(data[[#This Row],[id_campaign]],campaign[],4,FALSE)</f>
        <v>28</v>
      </c>
      <c r="F2131" t="str">
        <f>VLOOKUP(data[[#This Row],[id_campaign]],campaign[],2,FALSE)</f>
        <v>NotNewCellphoneUser</v>
      </c>
      <c r="G2131" t="str">
        <f>VLOOKUP(data[[#This Row],[id_customer]],customer[],2,FALSE)</f>
        <v>Tiffie Kelle</v>
      </c>
      <c r="H2131" t="str">
        <f>data[[#This Row],[id_customer]]&amp;data[[#This Row],[id_campaign]]</f>
        <v>C0113cam14</v>
      </c>
      <c r="I2131">
        <f>DATEDIF(data[[#This Row],[join_date]],data[[#This Row],[buy_date]],"M")</f>
        <v>2</v>
      </c>
    </row>
    <row r="2132" spans="1:9" x14ac:dyDescent="0.25">
      <c r="A2132" t="s">
        <v>493</v>
      </c>
      <c r="B2132" t="s">
        <v>30</v>
      </c>
      <c r="C2132" s="1">
        <v>44914</v>
      </c>
      <c r="D2132" s="1">
        <v>45015</v>
      </c>
      <c r="E2132">
        <f>VLOOKUP(data[[#This Row],[id_campaign]],campaign[],4,FALSE)</f>
        <v>28</v>
      </c>
      <c r="F2132" t="str">
        <f>VLOOKUP(data[[#This Row],[id_campaign]],campaign[],2,FALSE)</f>
        <v>NotNewCellphoneUser</v>
      </c>
      <c r="G2132" t="str">
        <f>VLOOKUP(data[[#This Row],[id_customer]],customer[],2,FALSE)</f>
        <v>Tiffie Kelle</v>
      </c>
      <c r="H2132" t="str">
        <f>data[[#This Row],[id_customer]]&amp;data[[#This Row],[id_campaign]]</f>
        <v>C0113cam14</v>
      </c>
      <c r="I2132">
        <f>DATEDIF(data[[#This Row],[join_date]],data[[#This Row],[buy_date]],"M")</f>
        <v>3</v>
      </c>
    </row>
    <row r="2133" spans="1:9" x14ac:dyDescent="0.25">
      <c r="A2133" t="s">
        <v>493</v>
      </c>
      <c r="B2133" t="s">
        <v>30</v>
      </c>
      <c r="C2133" s="1">
        <v>44914</v>
      </c>
      <c r="D2133" s="1">
        <v>45045</v>
      </c>
      <c r="E2133">
        <f>VLOOKUP(data[[#This Row],[id_campaign]],campaign[],4,FALSE)</f>
        <v>28</v>
      </c>
      <c r="F2133" t="str">
        <f>VLOOKUP(data[[#This Row],[id_campaign]],campaign[],2,FALSE)</f>
        <v>NotNewCellphoneUser</v>
      </c>
      <c r="G2133" t="str">
        <f>VLOOKUP(data[[#This Row],[id_customer]],customer[],2,FALSE)</f>
        <v>Tiffie Kelle</v>
      </c>
      <c r="H2133" t="str">
        <f>data[[#This Row],[id_customer]]&amp;data[[#This Row],[id_campaign]]</f>
        <v>C0113cam14</v>
      </c>
      <c r="I2133">
        <f>DATEDIF(data[[#This Row],[join_date]],data[[#This Row],[buy_date]],"M")</f>
        <v>4</v>
      </c>
    </row>
    <row r="2134" spans="1:9" x14ac:dyDescent="0.25">
      <c r="A2134" t="s">
        <v>493</v>
      </c>
      <c r="B2134" t="s">
        <v>30</v>
      </c>
      <c r="C2134" s="1">
        <v>44914</v>
      </c>
      <c r="D2134" s="1">
        <v>45047</v>
      </c>
      <c r="E2134">
        <f>VLOOKUP(data[[#This Row],[id_campaign]],campaign[],4,FALSE)</f>
        <v>28</v>
      </c>
      <c r="F2134" t="str">
        <f>VLOOKUP(data[[#This Row],[id_campaign]],campaign[],2,FALSE)</f>
        <v>NotNewCellphoneUser</v>
      </c>
      <c r="G2134" t="str">
        <f>VLOOKUP(data[[#This Row],[id_customer]],customer[],2,FALSE)</f>
        <v>Tiffie Kelle</v>
      </c>
      <c r="H2134" t="str">
        <f>data[[#This Row],[id_customer]]&amp;data[[#This Row],[id_campaign]]</f>
        <v>C0113cam14</v>
      </c>
      <c r="I2134">
        <f>DATEDIF(data[[#This Row],[join_date]],data[[#This Row],[buy_date]],"M")</f>
        <v>4</v>
      </c>
    </row>
    <row r="2135" spans="1:9" x14ac:dyDescent="0.25">
      <c r="A2135" t="s">
        <v>493</v>
      </c>
      <c r="B2135" t="s">
        <v>30</v>
      </c>
      <c r="C2135" s="1">
        <v>44914</v>
      </c>
      <c r="D2135" s="1">
        <v>45079</v>
      </c>
      <c r="E2135">
        <f>VLOOKUP(data[[#This Row],[id_campaign]],campaign[],4,FALSE)</f>
        <v>28</v>
      </c>
      <c r="F2135" t="str">
        <f>VLOOKUP(data[[#This Row],[id_campaign]],campaign[],2,FALSE)</f>
        <v>NotNewCellphoneUser</v>
      </c>
      <c r="G2135" t="str">
        <f>VLOOKUP(data[[#This Row],[id_customer]],customer[],2,FALSE)</f>
        <v>Tiffie Kelle</v>
      </c>
      <c r="H2135" t="str">
        <f>data[[#This Row],[id_customer]]&amp;data[[#This Row],[id_campaign]]</f>
        <v>C0113cam14</v>
      </c>
      <c r="I2135">
        <f>DATEDIF(data[[#This Row],[join_date]],data[[#This Row],[buy_date]],"M")</f>
        <v>5</v>
      </c>
    </row>
    <row r="2136" spans="1:9" x14ac:dyDescent="0.25">
      <c r="A2136" t="s">
        <v>493</v>
      </c>
      <c r="B2136" t="s">
        <v>14</v>
      </c>
      <c r="C2136" s="1">
        <v>44983</v>
      </c>
      <c r="D2136" s="1">
        <v>44983</v>
      </c>
      <c r="E2136">
        <f>VLOOKUP(data[[#This Row],[id_campaign]],campaign[],4,FALSE)</f>
        <v>13</v>
      </c>
      <c r="F2136" t="str">
        <f>VLOOKUP(data[[#This Row],[id_campaign]],campaign[],2,FALSE)</f>
        <v>Homeownership</v>
      </c>
      <c r="G2136" t="str">
        <f>VLOOKUP(data[[#This Row],[id_customer]],customer[],2,FALSE)</f>
        <v>Tiffie Kelle</v>
      </c>
      <c r="H2136" t="str">
        <f>data[[#This Row],[id_customer]]&amp;data[[#This Row],[id_campaign]]</f>
        <v>C0113cam06</v>
      </c>
      <c r="I2136">
        <f>DATEDIF(data[[#This Row],[join_date]],data[[#This Row],[buy_date]],"M")</f>
        <v>0</v>
      </c>
    </row>
    <row r="2137" spans="1:9" x14ac:dyDescent="0.25">
      <c r="A2137" t="s">
        <v>493</v>
      </c>
      <c r="B2137" t="s">
        <v>14</v>
      </c>
      <c r="C2137" s="1">
        <v>44983</v>
      </c>
      <c r="D2137" s="1">
        <v>45012</v>
      </c>
      <c r="E2137">
        <f>VLOOKUP(data[[#This Row],[id_campaign]],campaign[],4,FALSE)</f>
        <v>13</v>
      </c>
      <c r="F2137" t="str">
        <f>VLOOKUP(data[[#This Row],[id_campaign]],campaign[],2,FALSE)</f>
        <v>Homeownership</v>
      </c>
      <c r="G2137" t="str">
        <f>VLOOKUP(data[[#This Row],[id_customer]],customer[],2,FALSE)</f>
        <v>Tiffie Kelle</v>
      </c>
      <c r="H2137" t="str">
        <f>data[[#This Row],[id_customer]]&amp;data[[#This Row],[id_campaign]]</f>
        <v>C0113cam06</v>
      </c>
      <c r="I2137">
        <f>DATEDIF(data[[#This Row],[join_date]],data[[#This Row],[buy_date]],"M")</f>
        <v>1</v>
      </c>
    </row>
    <row r="2138" spans="1:9" x14ac:dyDescent="0.25">
      <c r="A2138" t="s">
        <v>493</v>
      </c>
      <c r="B2138" t="s">
        <v>14</v>
      </c>
      <c r="C2138" s="1">
        <v>44983</v>
      </c>
      <c r="D2138" s="1">
        <v>45046</v>
      </c>
      <c r="E2138">
        <f>VLOOKUP(data[[#This Row],[id_campaign]],campaign[],4,FALSE)</f>
        <v>13</v>
      </c>
      <c r="F2138" t="str">
        <f>VLOOKUP(data[[#This Row],[id_campaign]],campaign[],2,FALSE)</f>
        <v>Homeownership</v>
      </c>
      <c r="G2138" t="str">
        <f>VLOOKUP(data[[#This Row],[id_customer]],customer[],2,FALSE)</f>
        <v>Tiffie Kelle</v>
      </c>
      <c r="H2138" t="str">
        <f>data[[#This Row],[id_customer]]&amp;data[[#This Row],[id_campaign]]</f>
        <v>C0113cam06</v>
      </c>
      <c r="I2138">
        <f>DATEDIF(data[[#This Row],[join_date]],data[[#This Row],[buy_date]],"M")</f>
        <v>2</v>
      </c>
    </row>
    <row r="2139" spans="1:9" x14ac:dyDescent="0.25">
      <c r="A2139" t="s">
        <v>493</v>
      </c>
      <c r="B2139" t="s">
        <v>14</v>
      </c>
      <c r="C2139" s="1">
        <v>44983</v>
      </c>
      <c r="D2139" s="1">
        <v>45048</v>
      </c>
      <c r="E2139">
        <f>VLOOKUP(data[[#This Row],[id_campaign]],campaign[],4,FALSE)</f>
        <v>13</v>
      </c>
      <c r="F2139" t="str">
        <f>VLOOKUP(data[[#This Row],[id_campaign]],campaign[],2,FALSE)</f>
        <v>Homeownership</v>
      </c>
      <c r="G2139" t="str">
        <f>VLOOKUP(data[[#This Row],[id_customer]],customer[],2,FALSE)</f>
        <v>Tiffie Kelle</v>
      </c>
      <c r="H2139" t="str">
        <f>data[[#This Row],[id_customer]]&amp;data[[#This Row],[id_campaign]]</f>
        <v>C0113cam06</v>
      </c>
      <c r="I2139">
        <f>DATEDIF(data[[#This Row],[join_date]],data[[#This Row],[buy_date]],"M")</f>
        <v>2</v>
      </c>
    </row>
    <row r="2140" spans="1:9" x14ac:dyDescent="0.25">
      <c r="A2140" t="s">
        <v>493</v>
      </c>
      <c r="B2140" t="s">
        <v>14</v>
      </c>
      <c r="C2140" s="1">
        <v>44983</v>
      </c>
      <c r="D2140" s="1">
        <v>45080</v>
      </c>
      <c r="E2140">
        <f>VLOOKUP(data[[#This Row],[id_campaign]],campaign[],4,FALSE)</f>
        <v>13</v>
      </c>
      <c r="F2140" t="str">
        <f>VLOOKUP(data[[#This Row],[id_campaign]],campaign[],2,FALSE)</f>
        <v>Homeownership</v>
      </c>
      <c r="G2140" t="str">
        <f>VLOOKUP(data[[#This Row],[id_customer]],customer[],2,FALSE)</f>
        <v>Tiffie Kelle</v>
      </c>
      <c r="H2140" t="str">
        <f>data[[#This Row],[id_customer]]&amp;data[[#This Row],[id_campaign]]</f>
        <v>C0113cam06</v>
      </c>
      <c r="I2140">
        <f>DATEDIF(data[[#This Row],[join_date]],data[[#This Row],[buy_date]],"M")</f>
        <v>3</v>
      </c>
    </row>
    <row r="2141" spans="1:9" x14ac:dyDescent="0.25">
      <c r="A2141" t="s">
        <v>497</v>
      </c>
      <c r="B2141" t="s">
        <v>14</v>
      </c>
      <c r="C2141" s="1">
        <v>44673</v>
      </c>
      <c r="D2141" s="1">
        <v>44673</v>
      </c>
      <c r="E2141">
        <f>VLOOKUP(data[[#This Row],[id_campaign]],campaign[],4,FALSE)</f>
        <v>13</v>
      </c>
      <c r="F2141" t="str">
        <f>VLOOKUP(data[[#This Row],[id_campaign]],campaign[],2,FALSE)</f>
        <v>Homeownership</v>
      </c>
      <c r="G2141" t="str">
        <f>VLOOKUP(data[[#This Row],[id_customer]],customer[],2,FALSE)</f>
        <v>Sloane Alekhov</v>
      </c>
      <c r="H2141" t="str">
        <f>data[[#This Row],[id_customer]]&amp;data[[#This Row],[id_campaign]]</f>
        <v>C0114cam06</v>
      </c>
      <c r="I2141">
        <f>DATEDIF(data[[#This Row],[join_date]],data[[#This Row],[buy_date]],"M")</f>
        <v>0</v>
      </c>
    </row>
    <row r="2142" spans="1:9" x14ac:dyDescent="0.25">
      <c r="A2142" t="s">
        <v>497</v>
      </c>
      <c r="B2142" t="s">
        <v>14</v>
      </c>
      <c r="C2142" s="1">
        <v>44673</v>
      </c>
      <c r="D2142" s="1">
        <v>44711</v>
      </c>
      <c r="E2142">
        <f>VLOOKUP(data[[#This Row],[id_campaign]],campaign[],4,FALSE)</f>
        <v>13</v>
      </c>
      <c r="F2142" t="str">
        <f>VLOOKUP(data[[#This Row],[id_campaign]],campaign[],2,FALSE)</f>
        <v>Homeownership</v>
      </c>
      <c r="G2142" t="str">
        <f>VLOOKUP(data[[#This Row],[id_customer]],customer[],2,FALSE)</f>
        <v>Sloane Alekhov</v>
      </c>
      <c r="H2142" t="str">
        <f>data[[#This Row],[id_customer]]&amp;data[[#This Row],[id_campaign]]</f>
        <v>C0114cam06</v>
      </c>
      <c r="I2142">
        <f>DATEDIF(data[[#This Row],[join_date]],data[[#This Row],[buy_date]],"M")</f>
        <v>1</v>
      </c>
    </row>
    <row r="2143" spans="1:9" x14ac:dyDescent="0.25">
      <c r="A2143" t="s">
        <v>497</v>
      </c>
      <c r="B2143" t="s">
        <v>14</v>
      </c>
      <c r="C2143" s="1">
        <v>44673</v>
      </c>
      <c r="D2143" s="1">
        <v>44769</v>
      </c>
      <c r="E2143">
        <f>VLOOKUP(data[[#This Row],[id_campaign]],campaign[],4,FALSE)</f>
        <v>13</v>
      </c>
      <c r="F2143" t="str">
        <f>VLOOKUP(data[[#This Row],[id_campaign]],campaign[],2,FALSE)</f>
        <v>Homeownership</v>
      </c>
      <c r="G2143" t="str">
        <f>VLOOKUP(data[[#This Row],[id_customer]],customer[],2,FALSE)</f>
        <v>Sloane Alekhov</v>
      </c>
      <c r="H2143" t="str">
        <f>data[[#This Row],[id_customer]]&amp;data[[#This Row],[id_campaign]]</f>
        <v>C0114cam06</v>
      </c>
      <c r="I2143">
        <f>DATEDIF(data[[#This Row],[join_date]],data[[#This Row],[buy_date]],"M")</f>
        <v>3</v>
      </c>
    </row>
    <row r="2144" spans="1:9" x14ac:dyDescent="0.25">
      <c r="A2144" t="s">
        <v>497</v>
      </c>
      <c r="B2144" t="s">
        <v>14</v>
      </c>
      <c r="C2144" s="1">
        <v>44673</v>
      </c>
      <c r="D2144" s="1">
        <v>44800</v>
      </c>
      <c r="E2144">
        <f>VLOOKUP(data[[#This Row],[id_campaign]],campaign[],4,FALSE)</f>
        <v>13</v>
      </c>
      <c r="F2144" t="str">
        <f>VLOOKUP(data[[#This Row],[id_campaign]],campaign[],2,FALSE)</f>
        <v>Homeownership</v>
      </c>
      <c r="G2144" t="str">
        <f>VLOOKUP(data[[#This Row],[id_customer]],customer[],2,FALSE)</f>
        <v>Sloane Alekhov</v>
      </c>
      <c r="H2144" t="str">
        <f>data[[#This Row],[id_customer]]&amp;data[[#This Row],[id_campaign]]</f>
        <v>C0114cam06</v>
      </c>
      <c r="I2144">
        <f>DATEDIF(data[[#This Row],[join_date]],data[[#This Row],[buy_date]],"M")</f>
        <v>4</v>
      </c>
    </row>
    <row r="2145" spans="1:9" x14ac:dyDescent="0.25">
      <c r="A2145" t="s">
        <v>497</v>
      </c>
      <c r="B2145" t="s">
        <v>14</v>
      </c>
      <c r="C2145" s="1">
        <v>44673</v>
      </c>
      <c r="D2145" s="1">
        <v>44833</v>
      </c>
      <c r="E2145">
        <f>VLOOKUP(data[[#This Row],[id_campaign]],campaign[],4,FALSE)</f>
        <v>13</v>
      </c>
      <c r="F2145" t="str">
        <f>VLOOKUP(data[[#This Row],[id_campaign]],campaign[],2,FALSE)</f>
        <v>Homeownership</v>
      </c>
      <c r="G2145" t="str">
        <f>VLOOKUP(data[[#This Row],[id_customer]],customer[],2,FALSE)</f>
        <v>Sloane Alekhov</v>
      </c>
      <c r="H2145" t="str">
        <f>data[[#This Row],[id_customer]]&amp;data[[#This Row],[id_campaign]]</f>
        <v>C0114cam06</v>
      </c>
      <c r="I2145">
        <f>DATEDIF(data[[#This Row],[join_date]],data[[#This Row],[buy_date]],"M")</f>
        <v>5</v>
      </c>
    </row>
    <row r="2146" spans="1:9" x14ac:dyDescent="0.25">
      <c r="A2146" t="s">
        <v>497</v>
      </c>
      <c r="B2146" t="s">
        <v>14</v>
      </c>
      <c r="C2146" s="1">
        <v>44673</v>
      </c>
      <c r="D2146" s="1">
        <v>44865</v>
      </c>
      <c r="E2146">
        <f>VLOOKUP(data[[#This Row],[id_campaign]],campaign[],4,FALSE)</f>
        <v>13</v>
      </c>
      <c r="F2146" t="str">
        <f>VLOOKUP(data[[#This Row],[id_campaign]],campaign[],2,FALSE)</f>
        <v>Homeownership</v>
      </c>
      <c r="G2146" t="str">
        <f>VLOOKUP(data[[#This Row],[id_customer]],customer[],2,FALSE)</f>
        <v>Sloane Alekhov</v>
      </c>
      <c r="H2146" t="str">
        <f>data[[#This Row],[id_customer]]&amp;data[[#This Row],[id_campaign]]</f>
        <v>C0114cam06</v>
      </c>
      <c r="I2146">
        <f>DATEDIF(data[[#This Row],[join_date]],data[[#This Row],[buy_date]],"M")</f>
        <v>6</v>
      </c>
    </row>
    <row r="2147" spans="1:9" x14ac:dyDescent="0.25">
      <c r="A2147" t="s">
        <v>497</v>
      </c>
      <c r="B2147" t="s">
        <v>14</v>
      </c>
      <c r="C2147" s="1">
        <v>44673</v>
      </c>
      <c r="D2147" s="1">
        <v>44868</v>
      </c>
      <c r="E2147">
        <f>VLOOKUP(data[[#This Row],[id_campaign]],campaign[],4,FALSE)</f>
        <v>13</v>
      </c>
      <c r="F2147" t="str">
        <f>VLOOKUP(data[[#This Row],[id_campaign]],campaign[],2,FALSE)</f>
        <v>Homeownership</v>
      </c>
      <c r="G2147" t="str">
        <f>VLOOKUP(data[[#This Row],[id_customer]],customer[],2,FALSE)</f>
        <v>Sloane Alekhov</v>
      </c>
      <c r="H2147" t="str">
        <f>data[[#This Row],[id_customer]]&amp;data[[#This Row],[id_campaign]]</f>
        <v>C0114cam06</v>
      </c>
      <c r="I2147">
        <f>DATEDIF(data[[#This Row],[join_date]],data[[#This Row],[buy_date]],"M")</f>
        <v>6</v>
      </c>
    </row>
    <row r="2148" spans="1:9" x14ac:dyDescent="0.25">
      <c r="A2148" t="s">
        <v>497</v>
      </c>
      <c r="B2148" t="s">
        <v>14</v>
      </c>
      <c r="C2148" s="1">
        <v>44673</v>
      </c>
      <c r="D2148" s="1">
        <v>44950</v>
      </c>
      <c r="E2148">
        <f>VLOOKUP(data[[#This Row],[id_campaign]],campaign[],4,FALSE)</f>
        <v>13</v>
      </c>
      <c r="F2148" t="str">
        <f>VLOOKUP(data[[#This Row],[id_campaign]],campaign[],2,FALSE)</f>
        <v>Homeownership</v>
      </c>
      <c r="G2148" t="str">
        <f>VLOOKUP(data[[#This Row],[id_customer]],customer[],2,FALSE)</f>
        <v>Sloane Alekhov</v>
      </c>
      <c r="H2148" t="str">
        <f>data[[#This Row],[id_customer]]&amp;data[[#This Row],[id_campaign]]</f>
        <v>C0114cam06</v>
      </c>
      <c r="I2148">
        <f>DATEDIF(data[[#This Row],[join_date]],data[[#This Row],[buy_date]],"M")</f>
        <v>9</v>
      </c>
    </row>
    <row r="2149" spans="1:9" x14ac:dyDescent="0.25">
      <c r="A2149" t="s">
        <v>497</v>
      </c>
      <c r="B2149" t="s">
        <v>14</v>
      </c>
      <c r="C2149" s="1">
        <v>44673</v>
      </c>
      <c r="D2149" s="1">
        <v>44985</v>
      </c>
      <c r="E2149">
        <f>VLOOKUP(data[[#This Row],[id_campaign]],campaign[],4,FALSE)</f>
        <v>13</v>
      </c>
      <c r="F2149" t="str">
        <f>VLOOKUP(data[[#This Row],[id_campaign]],campaign[],2,FALSE)</f>
        <v>Homeownership</v>
      </c>
      <c r="G2149" t="str">
        <f>VLOOKUP(data[[#This Row],[id_customer]],customer[],2,FALSE)</f>
        <v>Sloane Alekhov</v>
      </c>
      <c r="H2149" t="str">
        <f>data[[#This Row],[id_customer]]&amp;data[[#This Row],[id_campaign]]</f>
        <v>C0114cam06</v>
      </c>
      <c r="I2149">
        <f>DATEDIF(data[[#This Row],[join_date]],data[[#This Row],[buy_date]],"M")</f>
        <v>10</v>
      </c>
    </row>
    <row r="2150" spans="1:9" x14ac:dyDescent="0.25">
      <c r="A2150" t="s">
        <v>497</v>
      </c>
      <c r="B2150" t="s">
        <v>14</v>
      </c>
      <c r="C2150" s="1">
        <v>44673</v>
      </c>
      <c r="D2150" s="1">
        <v>45021</v>
      </c>
      <c r="E2150">
        <f>VLOOKUP(data[[#This Row],[id_campaign]],campaign[],4,FALSE)</f>
        <v>13</v>
      </c>
      <c r="F2150" t="str">
        <f>VLOOKUP(data[[#This Row],[id_campaign]],campaign[],2,FALSE)</f>
        <v>Homeownership</v>
      </c>
      <c r="G2150" t="str">
        <f>VLOOKUP(data[[#This Row],[id_customer]],customer[],2,FALSE)</f>
        <v>Sloane Alekhov</v>
      </c>
      <c r="H2150" t="str">
        <f>data[[#This Row],[id_customer]]&amp;data[[#This Row],[id_campaign]]</f>
        <v>C0114cam06</v>
      </c>
      <c r="I2150">
        <f>DATEDIF(data[[#This Row],[join_date]],data[[#This Row],[buy_date]],"M")</f>
        <v>11</v>
      </c>
    </row>
    <row r="2151" spans="1:9" x14ac:dyDescent="0.25">
      <c r="A2151" t="s">
        <v>497</v>
      </c>
      <c r="B2151" t="s">
        <v>34</v>
      </c>
      <c r="C2151" s="1">
        <v>44698</v>
      </c>
      <c r="D2151" s="1">
        <v>44698</v>
      </c>
      <c r="E2151">
        <f>VLOOKUP(data[[#This Row],[id_campaign]],campaign[],4,FALSE)</f>
        <v>16</v>
      </c>
      <c r="F2151" t="str">
        <f>VLOOKUP(data[[#This Row],[id_campaign]],campaign[],2,FALSE)</f>
        <v>MadeCallToRetentionTeam</v>
      </c>
      <c r="G2151" t="str">
        <f>VLOOKUP(data[[#This Row],[id_customer]],customer[],2,FALSE)</f>
        <v>Sloane Alekhov</v>
      </c>
      <c r="H2151" t="str">
        <f>data[[#This Row],[id_customer]]&amp;data[[#This Row],[id_campaign]]</f>
        <v>C0114cam16</v>
      </c>
      <c r="I2151">
        <f>DATEDIF(data[[#This Row],[join_date]],data[[#This Row],[buy_date]],"M")</f>
        <v>0</v>
      </c>
    </row>
    <row r="2152" spans="1:9" x14ac:dyDescent="0.25">
      <c r="A2152" t="s">
        <v>497</v>
      </c>
      <c r="B2152" t="s">
        <v>34</v>
      </c>
      <c r="C2152" s="1">
        <v>44698</v>
      </c>
      <c r="D2152" s="1">
        <v>44740</v>
      </c>
      <c r="E2152">
        <f>VLOOKUP(data[[#This Row],[id_campaign]],campaign[],4,FALSE)</f>
        <v>16</v>
      </c>
      <c r="F2152" t="str">
        <f>VLOOKUP(data[[#This Row],[id_campaign]],campaign[],2,FALSE)</f>
        <v>MadeCallToRetentionTeam</v>
      </c>
      <c r="G2152" t="str">
        <f>VLOOKUP(data[[#This Row],[id_customer]],customer[],2,FALSE)</f>
        <v>Sloane Alekhov</v>
      </c>
      <c r="H2152" t="str">
        <f>data[[#This Row],[id_customer]]&amp;data[[#This Row],[id_campaign]]</f>
        <v>C0114cam16</v>
      </c>
      <c r="I2152">
        <f>DATEDIF(data[[#This Row],[join_date]],data[[#This Row],[buy_date]],"M")</f>
        <v>1</v>
      </c>
    </row>
    <row r="2153" spans="1:9" x14ac:dyDescent="0.25">
      <c r="A2153" t="s">
        <v>497</v>
      </c>
      <c r="B2153" t="s">
        <v>34</v>
      </c>
      <c r="C2153" s="1">
        <v>44698</v>
      </c>
      <c r="D2153" s="1">
        <v>44759</v>
      </c>
      <c r="E2153">
        <f>VLOOKUP(data[[#This Row],[id_campaign]],campaign[],4,FALSE)</f>
        <v>16</v>
      </c>
      <c r="F2153" t="str">
        <f>VLOOKUP(data[[#This Row],[id_campaign]],campaign[],2,FALSE)</f>
        <v>MadeCallToRetentionTeam</v>
      </c>
      <c r="G2153" t="str">
        <f>VLOOKUP(data[[#This Row],[id_customer]],customer[],2,FALSE)</f>
        <v>Sloane Alekhov</v>
      </c>
      <c r="H2153" t="str">
        <f>data[[#This Row],[id_customer]]&amp;data[[#This Row],[id_campaign]]</f>
        <v>C0114cam16</v>
      </c>
      <c r="I2153">
        <f>DATEDIF(data[[#This Row],[join_date]],data[[#This Row],[buy_date]],"M")</f>
        <v>2</v>
      </c>
    </row>
    <row r="2154" spans="1:9" x14ac:dyDescent="0.25">
      <c r="A2154" t="s">
        <v>497</v>
      </c>
      <c r="B2154" t="s">
        <v>34</v>
      </c>
      <c r="C2154" s="1">
        <v>44698</v>
      </c>
      <c r="D2154" s="1">
        <v>44790</v>
      </c>
      <c r="E2154">
        <f>VLOOKUP(data[[#This Row],[id_campaign]],campaign[],4,FALSE)</f>
        <v>16</v>
      </c>
      <c r="F2154" t="str">
        <f>VLOOKUP(data[[#This Row],[id_campaign]],campaign[],2,FALSE)</f>
        <v>MadeCallToRetentionTeam</v>
      </c>
      <c r="G2154" t="str">
        <f>VLOOKUP(data[[#This Row],[id_customer]],customer[],2,FALSE)</f>
        <v>Sloane Alekhov</v>
      </c>
      <c r="H2154" t="str">
        <f>data[[#This Row],[id_customer]]&amp;data[[#This Row],[id_campaign]]</f>
        <v>C0114cam16</v>
      </c>
      <c r="I2154">
        <f>DATEDIF(data[[#This Row],[join_date]],data[[#This Row],[buy_date]],"M")</f>
        <v>3</v>
      </c>
    </row>
    <row r="2155" spans="1:9" x14ac:dyDescent="0.25">
      <c r="A2155" t="s">
        <v>497</v>
      </c>
      <c r="B2155" t="s">
        <v>34</v>
      </c>
      <c r="C2155" s="1">
        <v>44698</v>
      </c>
      <c r="D2155" s="1">
        <v>44825</v>
      </c>
      <c r="E2155">
        <f>VLOOKUP(data[[#This Row],[id_campaign]],campaign[],4,FALSE)</f>
        <v>16</v>
      </c>
      <c r="F2155" t="str">
        <f>VLOOKUP(data[[#This Row],[id_campaign]],campaign[],2,FALSE)</f>
        <v>MadeCallToRetentionTeam</v>
      </c>
      <c r="G2155" t="str">
        <f>VLOOKUP(data[[#This Row],[id_customer]],customer[],2,FALSE)</f>
        <v>Sloane Alekhov</v>
      </c>
      <c r="H2155" t="str">
        <f>data[[#This Row],[id_customer]]&amp;data[[#This Row],[id_campaign]]</f>
        <v>C0114cam16</v>
      </c>
      <c r="I2155">
        <f>DATEDIF(data[[#This Row],[join_date]],data[[#This Row],[buy_date]],"M")</f>
        <v>4</v>
      </c>
    </row>
    <row r="2156" spans="1:9" x14ac:dyDescent="0.25">
      <c r="A2156" t="s">
        <v>497</v>
      </c>
      <c r="B2156" t="s">
        <v>34</v>
      </c>
      <c r="C2156" s="1">
        <v>44698</v>
      </c>
      <c r="D2156" s="1">
        <v>44859</v>
      </c>
      <c r="E2156">
        <f>VLOOKUP(data[[#This Row],[id_campaign]],campaign[],4,FALSE)</f>
        <v>16</v>
      </c>
      <c r="F2156" t="str">
        <f>VLOOKUP(data[[#This Row],[id_campaign]],campaign[],2,FALSE)</f>
        <v>MadeCallToRetentionTeam</v>
      </c>
      <c r="G2156" t="str">
        <f>VLOOKUP(data[[#This Row],[id_customer]],customer[],2,FALSE)</f>
        <v>Sloane Alekhov</v>
      </c>
      <c r="H2156" t="str">
        <f>data[[#This Row],[id_customer]]&amp;data[[#This Row],[id_campaign]]</f>
        <v>C0114cam16</v>
      </c>
      <c r="I2156">
        <f>DATEDIF(data[[#This Row],[join_date]],data[[#This Row],[buy_date]],"M")</f>
        <v>5</v>
      </c>
    </row>
    <row r="2157" spans="1:9" x14ac:dyDescent="0.25">
      <c r="A2157" t="s">
        <v>497</v>
      </c>
      <c r="B2157" t="s">
        <v>34</v>
      </c>
      <c r="C2157" s="1">
        <v>44698</v>
      </c>
      <c r="D2157" s="1">
        <v>44895</v>
      </c>
      <c r="E2157">
        <f>VLOOKUP(data[[#This Row],[id_campaign]],campaign[],4,FALSE)</f>
        <v>16</v>
      </c>
      <c r="F2157" t="str">
        <f>VLOOKUP(data[[#This Row],[id_campaign]],campaign[],2,FALSE)</f>
        <v>MadeCallToRetentionTeam</v>
      </c>
      <c r="G2157" t="str">
        <f>VLOOKUP(data[[#This Row],[id_customer]],customer[],2,FALSE)</f>
        <v>Sloane Alekhov</v>
      </c>
      <c r="H2157" t="str">
        <f>data[[#This Row],[id_customer]]&amp;data[[#This Row],[id_campaign]]</f>
        <v>C0114cam16</v>
      </c>
      <c r="I2157">
        <f>DATEDIF(data[[#This Row],[join_date]],data[[#This Row],[buy_date]],"M")</f>
        <v>6</v>
      </c>
    </row>
    <row r="2158" spans="1:9" x14ac:dyDescent="0.25">
      <c r="A2158" t="s">
        <v>497</v>
      </c>
      <c r="B2158" t="s">
        <v>34</v>
      </c>
      <c r="C2158" s="1">
        <v>44698</v>
      </c>
      <c r="D2158" s="1">
        <v>44916</v>
      </c>
      <c r="E2158">
        <f>VLOOKUP(data[[#This Row],[id_campaign]],campaign[],4,FALSE)</f>
        <v>16</v>
      </c>
      <c r="F2158" t="str">
        <f>VLOOKUP(data[[#This Row],[id_campaign]],campaign[],2,FALSE)</f>
        <v>MadeCallToRetentionTeam</v>
      </c>
      <c r="G2158" t="str">
        <f>VLOOKUP(data[[#This Row],[id_customer]],customer[],2,FALSE)</f>
        <v>Sloane Alekhov</v>
      </c>
      <c r="H2158" t="str">
        <f>data[[#This Row],[id_customer]]&amp;data[[#This Row],[id_campaign]]</f>
        <v>C0114cam16</v>
      </c>
      <c r="I2158">
        <f>DATEDIF(data[[#This Row],[join_date]],data[[#This Row],[buy_date]],"M")</f>
        <v>7</v>
      </c>
    </row>
    <row r="2159" spans="1:9" x14ac:dyDescent="0.25">
      <c r="A2159" t="s">
        <v>497</v>
      </c>
      <c r="B2159" t="s">
        <v>34</v>
      </c>
      <c r="C2159" s="1">
        <v>44698</v>
      </c>
      <c r="D2159" s="1">
        <v>44943</v>
      </c>
      <c r="E2159">
        <f>VLOOKUP(data[[#This Row],[id_campaign]],campaign[],4,FALSE)</f>
        <v>16</v>
      </c>
      <c r="F2159" t="str">
        <f>VLOOKUP(data[[#This Row],[id_campaign]],campaign[],2,FALSE)</f>
        <v>MadeCallToRetentionTeam</v>
      </c>
      <c r="G2159" t="str">
        <f>VLOOKUP(data[[#This Row],[id_customer]],customer[],2,FALSE)</f>
        <v>Sloane Alekhov</v>
      </c>
      <c r="H2159" t="str">
        <f>data[[#This Row],[id_customer]]&amp;data[[#This Row],[id_campaign]]</f>
        <v>C0114cam16</v>
      </c>
      <c r="I2159">
        <f>DATEDIF(data[[#This Row],[join_date]],data[[#This Row],[buy_date]],"M")</f>
        <v>8</v>
      </c>
    </row>
    <row r="2160" spans="1:9" x14ac:dyDescent="0.25">
      <c r="A2160" t="s">
        <v>497</v>
      </c>
      <c r="B2160" t="s">
        <v>34</v>
      </c>
      <c r="C2160" s="1">
        <v>44698</v>
      </c>
      <c r="D2160" s="1">
        <v>44981</v>
      </c>
      <c r="E2160">
        <f>VLOOKUP(data[[#This Row],[id_campaign]],campaign[],4,FALSE)</f>
        <v>16</v>
      </c>
      <c r="F2160" t="str">
        <f>VLOOKUP(data[[#This Row],[id_campaign]],campaign[],2,FALSE)</f>
        <v>MadeCallToRetentionTeam</v>
      </c>
      <c r="G2160" t="str">
        <f>VLOOKUP(data[[#This Row],[id_customer]],customer[],2,FALSE)</f>
        <v>Sloane Alekhov</v>
      </c>
      <c r="H2160" t="str">
        <f>data[[#This Row],[id_customer]]&amp;data[[#This Row],[id_campaign]]</f>
        <v>C0114cam16</v>
      </c>
      <c r="I2160">
        <f>DATEDIF(data[[#This Row],[join_date]],data[[#This Row],[buy_date]],"M")</f>
        <v>9</v>
      </c>
    </row>
    <row r="2161" spans="1:9" x14ac:dyDescent="0.25">
      <c r="A2161" t="s">
        <v>497</v>
      </c>
      <c r="B2161" t="s">
        <v>34</v>
      </c>
      <c r="C2161" s="1">
        <v>44698</v>
      </c>
      <c r="D2161" s="1">
        <v>45014</v>
      </c>
      <c r="E2161">
        <f>VLOOKUP(data[[#This Row],[id_campaign]],campaign[],4,FALSE)</f>
        <v>16</v>
      </c>
      <c r="F2161" t="str">
        <f>VLOOKUP(data[[#This Row],[id_campaign]],campaign[],2,FALSE)</f>
        <v>MadeCallToRetentionTeam</v>
      </c>
      <c r="G2161" t="str">
        <f>VLOOKUP(data[[#This Row],[id_customer]],customer[],2,FALSE)</f>
        <v>Sloane Alekhov</v>
      </c>
      <c r="H2161" t="str">
        <f>data[[#This Row],[id_customer]]&amp;data[[#This Row],[id_campaign]]</f>
        <v>C0114cam16</v>
      </c>
      <c r="I2161">
        <f>DATEDIF(data[[#This Row],[join_date]],data[[#This Row],[buy_date]],"M")</f>
        <v>10</v>
      </c>
    </row>
    <row r="2162" spans="1:9" x14ac:dyDescent="0.25">
      <c r="A2162" t="s">
        <v>497</v>
      </c>
      <c r="B2162" t="s">
        <v>34</v>
      </c>
      <c r="C2162" s="1">
        <v>44698</v>
      </c>
      <c r="D2162" s="1">
        <v>45017</v>
      </c>
      <c r="E2162">
        <f>VLOOKUP(data[[#This Row],[id_campaign]],campaign[],4,FALSE)</f>
        <v>16</v>
      </c>
      <c r="F2162" t="str">
        <f>VLOOKUP(data[[#This Row],[id_campaign]],campaign[],2,FALSE)</f>
        <v>MadeCallToRetentionTeam</v>
      </c>
      <c r="G2162" t="str">
        <f>VLOOKUP(data[[#This Row],[id_customer]],customer[],2,FALSE)</f>
        <v>Sloane Alekhov</v>
      </c>
      <c r="H2162" t="str">
        <f>data[[#This Row],[id_customer]]&amp;data[[#This Row],[id_campaign]]</f>
        <v>C0114cam16</v>
      </c>
      <c r="I2162">
        <f>DATEDIF(data[[#This Row],[join_date]],data[[#This Row],[buy_date]],"M")</f>
        <v>10</v>
      </c>
    </row>
    <row r="2163" spans="1:9" x14ac:dyDescent="0.25">
      <c r="A2163" t="s">
        <v>497</v>
      </c>
      <c r="B2163" t="s">
        <v>30</v>
      </c>
      <c r="C2163" s="1">
        <v>44901</v>
      </c>
      <c r="D2163" s="1">
        <v>44901</v>
      </c>
      <c r="E2163">
        <f>VLOOKUP(data[[#This Row],[id_campaign]],campaign[],4,FALSE)</f>
        <v>28</v>
      </c>
      <c r="F2163" t="str">
        <f>VLOOKUP(data[[#This Row],[id_campaign]],campaign[],2,FALSE)</f>
        <v>NotNewCellphoneUser</v>
      </c>
      <c r="G2163" t="str">
        <f>VLOOKUP(data[[#This Row],[id_customer]],customer[],2,FALSE)</f>
        <v>Sloane Alekhov</v>
      </c>
      <c r="H2163" t="str">
        <f>data[[#This Row],[id_customer]]&amp;data[[#This Row],[id_campaign]]</f>
        <v>C0114cam14</v>
      </c>
      <c r="I2163">
        <f>DATEDIF(data[[#This Row],[join_date]],data[[#This Row],[buy_date]],"M")</f>
        <v>0</v>
      </c>
    </row>
    <row r="2164" spans="1:9" x14ac:dyDescent="0.25">
      <c r="A2164" t="s">
        <v>497</v>
      </c>
      <c r="B2164" t="s">
        <v>30</v>
      </c>
      <c r="C2164" s="1">
        <v>44901</v>
      </c>
      <c r="D2164" s="1">
        <v>44947</v>
      </c>
      <c r="E2164">
        <f>VLOOKUP(data[[#This Row],[id_campaign]],campaign[],4,FALSE)</f>
        <v>28</v>
      </c>
      <c r="F2164" t="str">
        <f>VLOOKUP(data[[#This Row],[id_campaign]],campaign[],2,FALSE)</f>
        <v>NotNewCellphoneUser</v>
      </c>
      <c r="G2164" t="str">
        <f>VLOOKUP(data[[#This Row],[id_customer]],customer[],2,FALSE)</f>
        <v>Sloane Alekhov</v>
      </c>
      <c r="H2164" t="str">
        <f>data[[#This Row],[id_customer]]&amp;data[[#This Row],[id_campaign]]</f>
        <v>C0114cam14</v>
      </c>
      <c r="I2164">
        <f>DATEDIF(data[[#This Row],[join_date]],data[[#This Row],[buy_date]],"M")</f>
        <v>1</v>
      </c>
    </row>
    <row r="2165" spans="1:9" x14ac:dyDescent="0.25">
      <c r="A2165" t="s">
        <v>497</v>
      </c>
      <c r="B2165" t="s">
        <v>30</v>
      </c>
      <c r="C2165" s="1">
        <v>44901</v>
      </c>
      <c r="D2165" s="1">
        <v>44968</v>
      </c>
      <c r="E2165">
        <f>VLOOKUP(data[[#This Row],[id_campaign]],campaign[],4,FALSE)</f>
        <v>28</v>
      </c>
      <c r="F2165" t="str">
        <f>VLOOKUP(data[[#This Row],[id_campaign]],campaign[],2,FALSE)</f>
        <v>NotNewCellphoneUser</v>
      </c>
      <c r="G2165" t="str">
        <f>VLOOKUP(data[[#This Row],[id_customer]],customer[],2,FALSE)</f>
        <v>Sloane Alekhov</v>
      </c>
      <c r="H2165" t="str">
        <f>data[[#This Row],[id_customer]]&amp;data[[#This Row],[id_campaign]]</f>
        <v>C0114cam14</v>
      </c>
      <c r="I2165">
        <f>DATEDIF(data[[#This Row],[join_date]],data[[#This Row],[buy_date]],"M")</f>
        <v>2</v>
      </c>
    </row>
    <row r="2166" spans="1:9" x14ac:dyDescent="0.25">
      <c r="A2166" t="s">
        <v>497</v>
      </c>
      <c r="B2166" t="s">
        <v>30</v>
      </c>
      <c r="C2166" s="1">
        <v>44901</v>
      </c>
      <c r="D2166" s="1">
        <v>44992</v>
      </c>
      <c r="E2166">
        <f>VLOOKUP(data[[#This Row],[id_campaign]],campaign[],4,FALSE)</f>
        <v>28</v>
      </c>
      <c r="F2166" t="str">
        <f>VLOOKUP(data[[#This Row],[id_campaign]],campaign[],2,FALSE)</f>
        <v>NotNewCellphoneUser</v>
      </c>
      <c r="G2166" t="str">
        <f>VLOOKUP(data[[#This Row],[id_customer]],customer[],2,FALSE)</f>
        <v>Sloane Alekhov</v>
      </c>
      <c r="H2166" t="str">
        <f>data[[#This Row],[id_customer]]&amp;data[[#This Row],[id_campaign]]</f>
        <v>C0114cam14</v>
      </c>
      <c r="I2166">
        <f>DATEDIF(data[[#This Row],[join_date]],data[[#This Row],[buy_date]],"M")</f>
        <v>3</v>
      </c>
    </row>
    <row r="2167" spans="1:9" x14ac:dyDescent="0.25">
      <c r="A2167" t="s">
        <v>497</v>
      </c>
      <c r="B2167" t="s">
        <v>30</v>
      </c>
      <c r="C2167" s="1">
        <v>44901</v>
      </c>
      <c r="D2167" s="1">
        <v>45032</v>
      </c>
      <c r="E2167">
        <f>VLOOKUP(data[[#This Row],[id_campaign]],campaign[],4,FALSE)</f>
        <v>28</v>
      </c>
      <c r="F2167" t="str">
        <f>VLOOKUP(data[[#This Row],[id_campaign]],campaign[],2,FALSE)</f>
        <v>NotNewCellphoneUser</v>
      </c>
      <c r="G2167" t="str">
        <f>VLOOKUP(data[[#This Row],[id_customer]],customer[],2,FALSE)</f>
        <v>Sloane Alekhov</v>
      </c>
      <c r="H2167" t="str">
        <f>data[[#This Row],[id_customer]]&amp;data[[#This Row],[id_campaign]]</f>
        <v>C0114cam14</v>
      </c>
      <c r="I2167">
        <f>DATEDIF(data[[#This Row],[join_date]],data[[#This Row],[buy_date]],"M")</f>
        <v>4</v>
      </c>
    </row>
    <row r="2168" spans="1:9" x14ac:dyDescent="0.25">
      <c r="A2168" t="s">
        <v>497</v>
      </c>
      <c r="B2168" t="s">
        <v>30</v>
      </c>
      <c r="C2168" s="1">
        <v>44901</v>
      </c>
      <c r="D2168" s="1">
        <v>45052</v>
      </c>
      <c r="E2168">
        <f>VLOOKUP(data[[#This Row],[id_campaign]],campaign[],4,FALSE)</f>
        <v>28</v>
      </c>
      <c r="F2168" t="str">
        <f>VLOOKUP(data[[#This Row],[id_campaign]],campaign[],2,FALSE)</f>
        <v>NotNewCellphoneUser</v>
      </c>
      <c r="G2168" t="str">
        <f>VLOOKUP(data[[#This Row],[id_customer]],customer[],2,FALSE)</f>
        <v>Sloane Alekhov</v>
      </c>
      <c r="H2168" t="str">
        <f>data[[#This Row],[id_customer]]&amp;data[[#This Row],[id_campaign]]</f>
        <v>C0114cam14</v>
      </c>
      <c r="I2168">
        <f>DATEDIF(data[[#This Row],[join_date]],data[[#This Row],[buy_date]],"M")</f>
        <v>5</v>
      </c>
    </row>
    <row r="2169" spans="1:9" x14ac:dyDescent="0.25">
      <c r="A2169" t="s">
        <v>501</v>
      </c>
      <c r="B2169" t="s">
        <v>24</v>
      </c>
      <c r="C2169" s="1">
        <v>44684</v>
      </c>
      <c r="D2169" s="1">
        <v>44684</v>
      </c>
      <c r="E2169">
        <f>VLOOKUP(data[[#This Row],[id_campaign]],campaign[],4,FALSE)</f>
        <v>62</v>
      </c>
      <c r="F2169" t="str">
        <f>VLOOKUP(data[[#This Row],[id_campaign]],campaign[],2,FALSE)</f>
        <v>OwnsComputer</v>
      </c>
      <c r="G2169" t="str">
        <f>VLOOKUP(data[[#This Row],[id_customer]],customer[],2,FALSE)</f>
        <v>Fleurette Annon</v>
      </c>
      <c r="H2169" t="str">
        <f>data[[#This Row],[id_customer]]&amp;data[[#This Row],[id_campaign]]</f>
        <v>C0115cam11</v>
      </c>
      <c r="I2169">
        <f>DATEDIF(data[[#This Row],[join_date]],data[[#This Row],[buy_date]],"M")</f>
        <v>0</v>
      </c>
    </row>
    <row r="2170" spans="1:9" x14ac:dyDescent="0.25">
      <c r="A2170" t="s">
        <v>501</v>
      </c>
      <c r="B2170" t="s">
        <v>24</v>
      </c>
      <c r="C2170" s="1">
        <v>44684</v>
      </c>
      <c r="D2170" s="1">
        <v>44725</v>
      </c>
      <c r="E2170">
        <f>VLOOKUP(data[[#This Row],[id_campaign]],campaign[],4,FALSE)</f>
        <v>62</v>
      </c>
      <c r="F2170" t="str">
        <f>VLOOKUP(data[[#This Row],[id_campaign]],campaign[],2,FALSE)</f>
        <v>OwnsComputer</v>
      </c>
      <c r="G2170" t="str">
        <f>VLOOKUP(data[[#This Row],[id_customer]],customer[],2,FALSE)</f>
        <v>Fleurette Annon</v>
      </c>
      <c r="H2170" t="str">
        <f>data[[#This Row],[id_customer]]&amp;data[[#This Row],[id_campaign]]</f>
        <v>C0115cam11</v>
      </c>
      <c r="I2170">
        <f>DATEDIF(data[[#This Row],[join_date]],data[[#This Row],[buy_date]],"M")</f>
        <v>1</v>
      </c>
    </row>
    <row r="2171" spans="1:9" x14ac:dyDescent="0.25">
      <c r="A2171" t="s">
        <v>501</v>
      </c>
      <c r="B2171" t="s">
        <v>24</v>
      </c>
      <c r="C2171" s="1">
        <v>44684</v>
      </c>
      <c r="D2171" s="1">
        <v>44748</v>
      </c>
      <c r="E2171">
        <f>VLOOKUP(data[[#This Row],[id_campaign]],campaign[],4,FALSE)</f>
        <v>62</v>
      </c>
      <c r="F2171" t="str">
        <f>VLOOKUP(data[[#This Row],[id_campaign]],campaign[],2,FALSE)</f>
        <v>OwnsComputer</v>
      </c>
      <c r="G2171" t="str">
        <f>VLOOKUP(data[[#This Row],[id_customer]],customer[],2,FALSE)</f>
        <v>Fleurette Annon</v>
      </c>
      <c r="H2171" t="str">
        <f>data[[#This Row],[id_customer]]&amp;data[[#This Row],[id_campaign]]</f>
        <v>C0115cam11</v>
      </c>
      <c r="I2171">
        <f>DATEDIF(data[[#This Row],[join_date]],data[[#This Row],[buy_date]],"M")</f>
        <v>2</v>
      </c>
    </row>
    <row r="2172" spans="1:9" x14ac:dyDescent="0.25">
      <c r="A2172" t="s">
        <v>501</v>
      </c>
      <c r="B2172" t="s">
        <v>24</v>
      </c>
      <c r="C2172" s="1">
        <v>44684</v>
      </c>
      <c r="D2172" s="1">
        <v>44784</v>
      </c>
      <c r="E2172">
        <f>VLOOKUP(data[[#This Row],[id_campaign]],campaign[],4,FALSE)</f>
        <v>62</v>
      </c>
      <c r="F2172" t="str">
        <f>VLOOKUP(data[[#This Row],[id_campaign]],campaign[],2,FALSE)</f>
        <v>OwnsComputer</v>
      </c>
      <c r="G2172" t="str">
        <f>VLOOKUP(data[[#This Row],[id_customer]],customer[],2,FALSE)</f>
        <v>Fleurette Annon</v>
      </c>
      <c r="H2172" t="str">
        <f>data[[#This Row],[id_customer]]&amp;data[[#This Row],[id_campaign]]</f>
        <v>C0115cam11</v>
      </c>
      <c r="I2172">
        <f>DATEDIF(data[[#This Row],[join_date]],data[[#This Row],[buy_date]],"M")</f>
        <v>3</v>
      </c>
    </row>
    <row r="2173" spans="1:9" x14ac:dyDescent="0.25">
      <c r="A2173" t="s">
        <v>501</v>
      </c>
      <c r="B2173" t="s">
        <v>24</v>
      </c>
      <c r="C2173" s="1">
        <v>44684</v>
      </c>
      <c r="D2173" s="1">
        <v>44812</v>
      </c>
      <c r="E2173">
        <f>VLOOKUP(data[[#This Row],[id_campaign]],campaign[],4,FALSE)</f>
        <v>62</v>
      </c>
      <c r="F2173" t="str">
        <f>VLOOKUP(data[[#This Row],[id_campaign]],campaign[],2,FALSE)</f>
        <v>OwnsComputer</v>
      </c>
      <c r="G2173" t="str">
        <f>VLOOKUP(data[[#This Row],[id_customer]],customer[],2,FALSE)</f>
        <v>Fleurette Annon</v>
      </c>
      <c r="H2173" t="str">
        <f>data[[#This Row],[id_customer]]&amp;data[[#This Row],[id_campaign]]</f>
        <v>C0115cam11</v>
      </c>
      <c r="I2173">
        <f>DATEDIF(data[[#This Row],[join_date]],data[[#This Row],[buy_date]],"M")</f>
        <v>4</v>
      </c>
    </row>
    <row r="2174" spans="1:9" x14ac:dyDescent="0.25">
      <c r="A2174" t="s">
        <v>501</v>
      </c>
      <c r="B2174" t="s">
        <v>24</v>
      </c>
      <c r="C2174" s="1">
        <v>44684</v>
      </c>
      <c r="D2174" s="1">
        <v>44842</v>
      </c>
      <c r="E2174">
        <f>VLOOKUP(data[[#This Row],[id_campaign]],campaign[],4,FALSE)</f>
        <v>62</v>
      </c>
      <c r="F2174" t="str">
        <f>VLOOKUP(data[[#This Row],[id_campaign]],campaign[],2,FALSE)</f>
        <v>OwnsComputer</v>
      </c>
      <c r="G2174" t="str">
        <f>VLOOKUP(data[[#This Row],[id_customer]],customer[],2,FALSE)</f>
        <v>Fleurette Annon</v>
      </c>
      <c r="H2174" t="str">
        <f>data[[#This Row],[id_customer]]&amp;data[[#This Row],[id_campaign]]</f>
        <v>C0115cam11</v>
      </c>
      <c r="I2174">
        <f>DATEDIF(data[[#This Row],[join_date]],data[[#This Row],[buy_date]],"M")</f>
        <v>5</v>
      </c>
    </row>
    <row r="2175" spans="1:9" x14ac:dyDescent="0.25">
      <c r="A2175" t="s">
        <v>501</v>
      </c>
      <c r="B2175" t="s">
        <v>24</v>
      </c>
      <c r="C2175" s="1">
        <v>44684</v>
      </c>
      <c r="D2175" s="1">
        <v>44874</v>
      </c>
      <c r="E2175">
        <f>VLOOKUP(data[[#This Row],[id_campaign]],campaign[],4,FALSE)</f>
        <v>62</v>
      </c>
      <c r="F2175" t="str">
        <f>VLOOKUP(data[[#This Row],[id_campaign]],campaign[],2,FALSE)</f>
        <v>OwnsComputer</v>
      </c>
      <c r="G2175" t="str">
        <f>VLOOKUP(data[[#This Row],[id_customer]],customer[],2,FALSE)</f>
        <v>Fleurette Annon</v>
      </c>
      <c r="H2175" t="str">
        <f>data[[#This Row],[id_customer]]&amp;data[[#This Row],[id_campaign]]</f>
        <v>C0115cam11</v>
      </c>
      <c r="I2175">
        <f>DATEDIF(data[[#This Row],[join_date]],data[[#This Row],[buy_date]],"M")</f>
        <v>6</v>
      </c>
    </row>
    <row r="2176" spans="1:9" x14ac:dyDescent="0.25">
      <c r="A2176" t="s">
        <v>501</v>
      </c>
      <c r="B2176" t="s">
        <v>24</v>
      </c>
      <c r="C2176" s="1">
        <v>44684</v>
      </c>
      <c r="D2176" s="1">
        <v>44907</v>
      </c>
      <c r="E2176">
        <f>VLOOKUP(data[[#This Row],[id_campaign]],campaign[],4,FALSE)</f>
        <v>62</v>
      </c>
      <c r="F2176" t="str">
        <f>VLOOKUP(data[[#This Row],[id_campaign]],campaign[],2,FALSE)</f>
        <v>OwnsComputer</v>
      </c>
      <c r="G2176" t="str">
        <f>VLOOKUP(data[[#This Row],[id_customer]],customer[],2,FALSE)</f>
        <v>Fleurette Annon</v>
      </c>
      <c r="H2176" t="str">
        <f>data[[#This Row],[id_customer]]&amp;data[[#This Row],[id_campaign]]</f>
        <v>C0115cam11</v>
      </c>
      <c r="I2176">
        <f>DATEDIF(data[[#This Row],[join_date]],data[[#This Row],[buy_date]],"M")</f>
        <v>7</v>
      </c>
    </row>
    <row r="2177" spans="1:9" x14ac:dyDescent="0.25">
      <c r="A2177" t="s">
        <v>501</v>
      </c>
      <c r="B2177" t="s">
        <v>24</v>
      </c>
      <c r="C2177" s="1">
        <v>44684</v>
      </c>
      <c r="D2177" s="1">
        <v>44990</v>
      </c>
      <c r="E2177">
        <f>VLOOKUP(data[[#This Row],[id_campaign]],campaign[],4,FALSE)</f>
        <v>62</v>
      </c>
      <c r="F2177" t="str">
        <f>VLOOKUP(data[[#This Row],[id_campaign]],campaign[],2,FALSE)</f>
        <v>OwnsComputer</v>
      </c>
      <c r="G2177" t="str">
        <f>VLOOKUP(data[[#This Row],[id_customer]],customer[],2,FALSE)</f>
        <v>Fleurette Annon</v>
      </c>
      <c r="H2177" t="str">
        <f>data[[#This Row],[id_customer]]&amp;data[[#This Row],[id_campaign]]</f>
        <v>C0115cam11</v>
      </c>
      <c r="I2177">
        <f>DATEDIF(data[[#This Row],[join_date]],data[[#This Row],[buy_date]],"M")</f>
        <v>10</v>
      </c>
    </row>
    <row r="2178" spans="1:9" x14ac:dyDescent="0.25">
      <c r="A2178" t="s">
        <v>501</v>
      </c>
      <c r="B2178" t="s">
        <v>24</v>
      </c>
      <c r="C2178" s="1">
        <v>44684</v>
      </c>
      <c r="D2178" s="1">
        <v>45024</v>
      </c>
      <c r="E2178">
        <f>VLOOKUP(data[[#This Row],[id_campaign]],campaign[],4,FALSE)</f>
        <v>62</v>
      </c>
      <c r="F2178" t="str">
        <f>VLOOKUP(data[[#This Row],[id_campaign]],campaign[],2,FALSE)</f>
        <v>OwnsComputer</v>
      </c>
      <c r="G2178" t="str">
        <f>VLOOKUP(data[[#This Row],[id_customer]],customer[],2,FALSE)</f>
        <v>Fleurette Annon</v>
      </c>
      <c r="H2178" t="str">
        <f>data[[#This Row],[id_customer]]&amp;data[[#This Row],[id_campaign]]</f>
        <v>C0115cam11</v>
      </c>
      <c r="I2178">
        <f>DATEDIF(data[[#This Row],[join_date]],data[[#This Row],[buy_date]],"M")</f>
        <v>11</v>
      </c>
    </row>
    <row r="2179" spans="1:9" x14ac:dyDescent="0.25">
      <c r="A2179" t="s">
        <v>501</v>
      </c>
      <c r="B2179" t="s">
        <v>36</v>
      </c>
      <c r="C2179" s="1">
        <v>44767</v>
      </c>
      <c r="D2179" s="1">
        <v>44767</v>
      </c>
      <c r="E2179">
        <f>VLOOKUP(data[[#This Row],[id_campaign]],campaign[],4,FALSE)</f>
        <v>29</v>
      </c>
      <c r="F2179" t="str">
        <f>VLOOKUP(data[[#This Row],[id_campaign]],campaign[],2,FALSE)</f>
        <v>MaritalStatus</v>
      </c>
      <c r="G2179" t="str">
        <f>VLOOKUP(data[[#This Row],[id_customer]],customer[],2,FALSE)</f>
        <v>Fleurette Annon</v>
      </c>
      <c r="H2179" t="str">
        <f>data[[#This Row],[id_customer]]&amp;data[[#This Row],[id_campaign]]</f>
        <v>C0115cam17</v>
      </c>
      <c r="I2179">
        <f>DATEDIF(data[[#This Row],[join_date]],data[[#This Row],[buy_date]],"M")</f>
        <v>0</v>
      </c>
    </row>
    <row r="2180" spans="1:9" x14ac:dyDescent="0.25">
      <c r="A2180" t="s">
        <v>501</v>
      </c>
      <c r="B2180" t="s">
        <v>36</v>
      </c>
      <c r="C2180" s="1">
        <v>44767</v>
      </c>
      <c r="D2180" s="1">
        <v>44813</v>
      </c>
      <c r="E2180">
        <f>VLOOKUP(data[[#This Row],[id_campaign]],campaign[],4,FALSE)</f>
        <v>29</v>
      </c>
      <c r="F2180" t="str">
        <f>VLOOKUP(data[[#This Row],[id_campaign]],campaign[],2,FALSE)</f>
        <v>MaritalStatus</v>
      </c>
      <c r="G2180" t="str">
        <f>VLOOKUP(data[[#This Row],[id_customer]],customer[],2,FALSE)</f>
        <v>Fleurette Annon</v>
      </c>
      <c r="H2180" t="str">
        <f>data[[#This Row],[id_customer]]&amp;data[[#This Row],[id_campaign]]</f>
        <v>C0115cam17</v>
      </c>
      <c r="I2180">
        <f>DATEDIF(data[[#This Row],[join_date]],data[[#This Row],[buy_date]],"M")</f>
        <v>1</v>
      </c>
    </row>
    <row r="2181" spans="1:9" x14ac:dyDescent="0.25">
      <c r="A2181" t="s">
        <v>501</v>
      </c>
      <c r="B2181" t="s">
        <v>36</v>
      </c>
      <c r="C2181" s="1">
        <v>44767</v>
      </c>
      <c r="D2181" s="1">
        <v>44874</v>
      </c>
      <c r="E2181">
        <f>VLOOKUP(data[[#This Row],[id_campaign]],campaign[],4,FALSE)</f>
        <v>29</v>
      </c>
      <c r="F2181" t="str">
        <f>VLOOKUP(data[[#This Row],[id_campaign]],campaign[],2,FALSE)</f>
        <v>MaritalStatus</v>
      </c>
      <c r="G2181" t="str">
        <f>VLOOKUP(data[[#This Row],[id_customer]],customer[],2,FALSE)</f>
        <v>Fleurette Annon</v>
      </c>
      <c r="H2181" t="str">
        <f>data[[#This Row],[id_customer]]&amp;data[[#This Row],[id_campaign]]</f>
        <v>C0115cam17</v>
      </c>
      <c r="I2181">
        <f>DATEDIF(data[[#This Row],[join_date]],data[[#This Row],[buy_date]],"M")</f>
        <v>3</v>
      </c>
    </row>
    <row r="2182" spans="1:9" x14ac:dyDescent="0.25">
      <c r="A2182" t="s">
        <v>501</v>
      </c>
      <c r="B2182" t="s">
        <v>36</v>
      </c>
      <c r="C2182" s="1">
        <v>44767</v>
      </c>
      <c r="D2182" s="1">
        <v>44926</v>
      </c>
      <c r="E2182">
        <f>VLOOKUP(data[[#This Row],[id_campaign]],campaign[],4,FALSE)</f>
        <v>29</v>
      </c>
      <c r="F2182" t="str">
        <f>VLOOKUP(data[[#This Row],[id_campaign]],campaign[],2,FALSE)</f>
        <v>MaritalStatus</v>
      </c>
      <c r="G2182" t="str">
        <f>VLOOKUP(data[[#This Row],[id_customer]],customer[],2,FALSE)</f>
        <v>Fleurette Annon</v>
      </c>
      <c r="H2182" t="str">
        <f>data[[#This Row],[id_customer]]&amp;data[[#This Row],[id_campaign]]</f>
        <v>C0115cam17</v>
      </c>
      <c r="I2182">
        <f>DATEDIF(data[[#This Row],[join_date]],data[[#This Row],[buy_date]],"M")</f>
        <v>5</v>
      </c>
    </row>
    <row r="2183" spans="1:9" x14ac:dyDescent="0.25">
      <c r="A2183" t="s">
        <v>501</v>
      </c>
      <c r="B2183" t="s">
        <v>36</v>
      </c>
      <c r="C2183" s="1">
        <v>44767</v>
      </c>
      <c r="D2183" s="1">
        <v>44935</v>
      </c>
      <c r="E2183">
        <f>VLOOKUP(data[[#This Row],[id_campaign]],campaign[],4,FALSE)</f>
        <v>29</v>
      </c>
      <c r="F2183" t="str">
        <f>VLOOKUP(data[[#This Row],[id_campaign]],campaign[],2,FALSE)</f>
        <v>MaritalStatus</v>
      </c>
      <c r="G2183" t="str">
        <f>VLOOKUP(data[[#This Row],[id_customer]],customer[],2,FALSE)</f>
        <v>Fleurette Annon</v>
      </c>
      <c r="H2183" t="str">
        <f>data[[#This Row],[id_customer]]&amp;data[[#This Row],[id_campaign]]</f>
        <v>C0115cam17</v>
      </c>
      <c r="I2183">
        <f>DATEDIF(data[[#This Row],[join_date]],data[[#This Row],[buy_date]],"M")</f>
        <v>5</v>
      </c>
    </row>
    <row r="2184" spans="1:9" x14ac:dyDescent="0.25">
      <c r="A2184" t="s">
        <v>501</v>
      </c>
      <c r="B2184" t="s">
        <v>36</v>
      </c>
      <c r="C2184" s="1">
        <v>44767</v>
      </c>
      <c r="D2184" s="1">
        <v>44961</v>
      </c>
      <c r="E2184">
        <f>VLOOKUP(data[[#This Row],[id_campaign]],campaign[],4,FALSE)</f>
        <v>29</v>
      </c>
      <c r="F2184" t="str">
        <f>VLOOKUP(data[[#This Row],[id_campaign]],campaign[],2,FALSE)</f>
        <v>MaritalStatus</v>
      </c>
      <c r="G2184" t="str">
        <f>VLOOKUP(data[[#This Row],[id_customer]],customer[],2,FALSE)</f>
        <v>Fleurette Annon</v>
      </c>
      <c r="H2184" t="str">
        <f>data[[#This Row],[id_customer]]&amp;data[[#This Row],[id_campaign]]</f>
        <v>C0115cam17</v>
      </c>
      <c r="I2184">
        <f>DATEDIF(data[[#This Row],[join_date]],data[[#This Row],[buy_date]],"M")</f>
        <v>6</v>
      </c>
    </row>
    <row r="2185" spans="1:9" x14ac:dyDescent="0.25">
      <c r="A2185" t="s">
        <v>501</v>
      </c>
      <c r="B2185" t="s">
        <v>36</v>
      </c>
      <c r="C2185" s="1">
        <v>44767</v>
      </c>
      <c r="D2185" s="1">
        <v>45046</v>
      </c>
      <c r="E2185">
        <f>VLOOKUP(data[[#This Row],[id_campaign]],campaign[],4,FALSE)</f>
        <v>29</v>
      </c>
      <c r="F2185" t="str">
        <f>VLOOKUP(data[[#This Row],[id_campaign]],campaign[],2,FALSE)</f>
        <v>MaritalStatus</v>
      </c>
      <c r="G2185" t="str">
        <f>VLOOKUP(data[[#This Row],[id_customer]],customer[],2,FALSE)</f>
        <v>Fleurette Annon</v>
      </c>
      <c r="H2185" t="str">
        <f>data[[#This Row],[id_customer]]&amp;data[[#This Row],[id_campaign]]</f>
        <v>C0115cam17</v>
      </c>
      <c r="I2185">
        <f>DATEDIF(data[[#This Row],[join_date]],data[[#This Row],[buy_date]],"M")</f>
        <v>9</v>
      </c>
    </row>
    <row r="2186" spans="1:9" x14ac:dyDescent="0.25">
      <c r="A2186" t="s">
        <v>501</v>
      </c>
      <c r="B2186" t="s">
        <v>36</v>
      </c>
      <c r="C2186" s="1">
        <v>44767</v>
      </c>
      <c r="D2186" s="1">
        <v>45075</v>
      </c>
      <c r="E2186">
        <f>VLOOKUP(data[[#This Row],[id_campaign]],campaign[],4,FALSE)</f>
        <v>29</v>
      </c>
      <c r="F2186" t="str">
        <f>VLOOKUP(data[[#This Row],[id_campaign]],campaign[],2,FALSE)</f>
        <v>MaritalStatus</v>
      </c>
      <c r="G2186" t="str">
        <f>VLOOKUP(data[[#This Row],[id_customer]],customer[],2,FALSE)</f>
        <v>Fleurette Annon</v>
      </c>
      <c r="H2186" t="str">
        <f>data[[#This Row],[id_customer]]&amp;data[[#This Row],[id_campaign]]</f>
        <v>C0115cam17</v>
      </c>
      <c r="I2186">
        <f>DATEDIF(data[[#This Row],[join_date]],data[[#This Row],[buy_date]],"M")</f>
        <v>10</v>
      </c>
    </row>
    <row r="2187" spans="1:9" x14ac:dyDescent="0.25">
      <c r="A2187" t="s">
        <v>501</v>
      </c>
      <c r="B2187" t="s">
        <v>32</v>
      </c>
      <c r="C2187" s="1">
        <v>44844</v>
      </c>
      <c r="D2187" s="1">
        <v>44844</v>
      </c>
      <c r="E2187">
        <f>VLOOKUP(data[[#This Row],[id_campaign]],campaign[],4,FALSE)</f>
        <v>14</v>
      </c>
      <c r="F2187" t="str">
        <f>VLOOKUP(data[[#This Row],[id_campaign]],campaign[],2,FALSE)</f>
        <v>OwnsMotorcycle</v>
      </c>
      <c r="G2187" t="str">
        <f>VLOOKUP(data[[#This Row],[id_customer]],customer[],2,FALSE)</f>
        <v>Fleurette Annon</v>
      </c>
      <c r="H2187" t="str">
        <f>data[[#This Row],[id_customer]]&amp;data[[#This Row],[id_campaign]]</f>
        <v>C0115cam15</v>
      </c>
      <c r="I2187">
        <f>DATEDIF(data[[#This Row],[join_date]],data[[#This Row],[buy_date]],"M")</f>
        <v>0</v>
      </c>
    </row>
    <row r="2188" spans="1:9" x14ac:dyDescent="0.25">
      <c r="A2188" t="s">
        <v>501</v>
      </c>
      <c r="B2188" t="s">
        <v>32</v>
      </c>
      <c r="C2188" s="1">
        <v>44844</v>
      </c>
      <c r="D2188" s="1">
        <v>44877</v>
      </c>
      <c r="E2188">
        <f>VLOOKUP(data[[#This Row],[id_campaign]],campaign[],4,FALSE)</f>
        <v>14</v>
      </c>
      <c r="F2188" t="str">
        <f>VLOOKUP(data[[#This Row],[id_campaign]],campaign[],2,FALSE)</f>
        <v>OwnsMotorcycle</v>
      </c>
      <c r="G2188" t="str">
        <f>VLOOKUP(data[[#This Row],[id_customer]],customer[],2,FALSE)</f>
        <v>Fleurette Annon</v>
      </c>
      <c r="H2188" t="str">
        <f>data[[#This Row],[id_customer]]&amp;data[[#This Row],[id_campaign]]</f>
        <v>C0115cam15</v>
      </c>
      <c r="I2188">
        <f>DATEDIF(data[[#This Row],[join_date]],data[[#This Row],[buy_date]],"M")</f>
        <v>1</v>
      </c>
    </row>
    <row r="2189" spans="1:9" x14ac:dyDescent="0.25">
      <c r="A2189" t="s">
        <v>501</v>
      </c>
      <c r="B2189" t="s">
        <v>32</v>
      </c>
      <c r="C2189" s="1">
        <v>44844</v>
      </c>
      <c r="D2189" s="1">
        <v>44914</v>
      </c>
      <c r="E2189">
        <f>VLOOKUP(data[[#This Row],[id_campaign]],campaign[],4,FALSE)</f>
        <v>14</v>
      </c>
      <c r="F2189" t="str">
        <f>VLOOKUP(data[[#This Row],[id_campaign]],campaign[],2,FALSE)</f>
        <v>OwnsMotorcycle</v>
      </c>
      <c r="G2189" t="str">
        <f>VLOOKUP(data[[#This Row],[id_customer]],customer[],2,FALSE)</f>
        <v>Fleurette Annon</v>
      </c>
      <c r="H2189" t="str">
        <f>data[[#This Row],[id_customer]]&amp;data[[#This Row],[id_campaign]]</f>
        <v>C0115cam15</v>
      </c>
      <c r="I2189">
        <f>DATEDIF(data[[#This Row],[join_date]],data[[#This Row],[buy_date]],"M")</f>
        <v>2</v>
      </c>
    </row>
    <row r="2190" spans="1:9" x14ac:dyDescent="0.25">
      <c r="A2190" t="s">
        <v>501</v>
      </c>
      <c r="B2190" t="s">
        <v>32</v>
      </c>
      <c r="C2190" s="1">
        <v>44844</v>
      </c>
      <c r="D2190" s="1">
        <v>44948</v>
      </c>
      <c r="E2190">
        <f>VLOOKUP(data[[#This Row],[id_campaign]],campaign[],4,FALSE)</f>
        <v>14</v>
      </c>
      <c r="F2190" t="str">
        <f>VLOOKUP(data[[#This Row],[id_campaign]],campaign[],2,FALSE)</f>
        <v>OwnsMotorcycle</v>
      </c>
      <c r="G2190" t="str">
        <f>VLOOKUP(data[[#This Row],[id_customer]],customer[],2,FALSE)</f>
        <v>Fleurette Annon</v>
      </c>
      <c r="H2190" t="str">
        <f>data[[#This Row],[id_customer]]&amp;data[[#This Row],[id_campaign]]</f>
        <v>C0115cam15</v>
      </c>
      <c r="I2190">
        <f>DATEDIF(data[[#This Row],[join_date]],data[[#This Row],[buy_date]],"M")</f>
        <v>3</v>
      </c>
    </row>
    <row r="2191" spans="1:9" x14ac:dyDescent="0.25">
      <c r="A2191" t="s">
        <v>501</v>
      </c>
      <c r="B2191" t="s">
        <v>32</v>
      </c>
      <c r="C2191" s="1">
        <v>44844</v>
      </c>
      <c r="D2191" s="1">
        <v>44981</v>
      </c>
      <c r="E2191">
        <f>VLOOKUP(data[[#This Row],[id_campaign]],campaign[],4,FALSE)</f>
        <v>14</v>
      </c>
      <c r="F2191" t="str">
        <f>VLOOKUP(data[[#This Row],[id_campaign]],campaign[],2,FALSE)</f>
        <v>OwnsMotorcycle</v>
      </c>
      <c r="G2191" t="str">
        <f>VLOOKUP(data[[#This Row],[id_customer]],customer[],2,FALSE)</f>
        <v>Fleurette Annon</v>
      </c>
      <c r="H2191" t="str">
        <f>data[[#This Row],[id_customer]]&amp;data[[#This Row],[id_campaign]]</f>
        <v>C0115cam15</v>
      </c>
      <c r="I2191">
        <f>DATEDIF(data[[#This Row],[join_date]],data[[#This Row],[buy_date]],"M")</f>
        <v>4</v>
      </c>
    </row>
    <row r="2192" spans="1:9" x14ac:dyDescent="0.25">
      <c r="A2192" t="s">
        <v>501</v>
      </c>
      <c r="B2192" t="s">
        <v>32</v>
      </c>
      <c r="C2192" s="1">
        <v>44844</v>
      </c>
      <c r="D2192" s="1">
        <v>44998</v>
      </c>
      <c r="E2192">
        <f>VLOOKUP(data[[#This Row],[id_campaign]],campaign[],4,FALSE)</f>
        <v>14</v>
      </c>
      <c r="F2192" t="str">
        <f>VLOOKUP(data[[#This Row],[id_campaign]],campaign[],2,FALSE)</f>
        <v>OwnsMotorcycle</v>
      </c>
      <c r="G2192" t="str">
        <f>VLOOKUP(data[[#This Row],[id_customer]],customer[],2,FALSE)</f>
        <v>Fleurette Annon</v>
      </c>
      <c r="H2192" t="str">
        <f>data[[#This Row],[id_customer]]&amp;data[[#This Row],[id_campaign]]</f>
        <v>C0115cam15</v>
      </c>
      <c r="I2192">
        <f>DATEDIF(data[[#This Row],[join_date]],data[[#This Row],[buy_date]],"M")</f>
        <v>5</v>
      </c>
    </row>
    <row r="2193" spans="1:9" x14ac:dyDescent="0.25">
      <c r="A2193" t="s">
        <v>501</v>
      </c>
      <c r="B2193" t="s">
        <v>32</v>
      </c>
      <c r="C2193" s="1">
        <v>44844</v>
      </c>
      <c r="D2193" s="1">
        <v>45039</v>
      </c>
      <c r="E2193">
        <f>VLOOKUP(data[[#This Row],[id_campaign]],campaign[],4,FALSE)</f>
        <v>14</v>
      </c>
      <c r="F2193" t="str">
        <f>VLOOKUP(data[[#This Row],[id_campaign]],campaign[],2,FALSE)</f>
        <v>OwnsMotorcycle</v>
      </c>
      <c r="G2193" t="str">
        <f>VLOOKUP(data[[#This Row],[id_customer]],customer[],2,FALSE)</f>
        <v>Fleurette Annon</v>
      </c>
      <c r="H2193" t="str">
        <f>data[[#This Row],[id_customer]]&amp;data[[#This Row],[id_campaign]]</f>
        <v>C0115cam15</v>
      </c>
      <c r="I2193">
        <f>DATEDIF(data[[#This Row],[join_date]],data[[#This Row],[buy_date]],"M")</f>
        <v>6</v>
      </c>
    </row>
    <row r="2194" spans="1:9" x14ac:dyDescent="0.25">
      <c r="A2194" t="s">
        <v>501</v>
      </c>
      <c r="B2194" t="s">
        <v>32</v>
      </c>
      <c r="C2194" s="1">
        <v>44844</v>
      </c>
      <c r="D2194" s="1">
        <v>45070</v>
      </c>
      <c r="E2194">
        <f>VLOOKUP(data[[#This Row],[id_campaign]],campaign[],4,FALSE)</f>
        <v>14</v>
      </c>
      <c r="F2194" t="str">
        <f>VLOOKUP(data[[#This Row],[id_campaign]],campaign[],2,FALSE)</f>
        <v>OwnsMotorcycle</v>
      </c>
      <c r="G2194" t="str">
        <f>VLOOKUP(data[[#This Row],[id_customer]],customer[],2,FALSE)</f>
        <v>Fleurette Annon</v>
      </c>
      <c r="H2194" t="str">
        <f>data[[#This Row],[id_customer]]&amp;data[[#This Row],[id_campaign]]</f>
        <v>C0115cam15</v>
      </c>
      <c r="I2194">
        <f>DATEDIF(data[[#This Row],[join_date]],data[[#This Row],[buy_date]],"M")</f>
        <v>7</v>
      </c>
    </row>
    <row r="2195" spans="1:9" x14ac:dyDescent="0.25">
      <c r="A2195" t="s">
        <v>505</v>
      </c>
      <c r="B2195" t="s">
        <v>24</v>
      </c>
      <c r="C2195" s="1">
        <v>44637</v>
      </c>
      <c r="D2195" s="1">
        <v>44637</v>
      </c>
      <c r="E2195">
        <f>VLOOKUP(data[[#This Row],[id_campaign]],campaign[],4,FALSE)</f>
        <v>62</v>
      </c>
      <c r="F2195" t="str">
        <f>VLOOKUP(data[[#This Row],[id_campaign]],campaign[],2,FALSE)</f>
        <v>OwnsComputer</v>
      </c>
      <c r="G2195" t="str">
        <f>VLOOKUP(data[[#This Row],[id_customer]],customer[],2,FALSE)</f>
        <v>Renee Gypps</v>
      </c>
      <c r="H2195" t="str">
        <f>data[[#This Row],[id_customer]]&amp;data[[#This Row],[id_campaign]]</f>
        <v>C0116cam11</v>
      </c>
      <c r="I2195">
        <f>DATEDIF(data[[#This Row],[join_date]],data[[#This Row],[buy_date]],"M")</f>
        <v>0</v>
      </c>
    </row>
    <row r="2196" spans="1:9" x14ac:dyDescent="0.25">
      <c r="A2196" t="s">
        <v>505</v>
      </c>
      <c r="B2196" t="s">
        <v>24</v>
      </c>
      <c r="C2196" s="1">
        <v>44637</v>
      </c>
      <c r="D2196" s="1">
        <v>44701</v>
      </c>
      <c r="E2196">
        <f>VLOOKUP(data[[#This Row],[id_campaign]],campaign[],4,FALSE)</f>
        <v>62</v>
      </c>
      <c r="F2196" t="str">
        <f>VLOOKUP(data[[#This Row],[id_campaign]],campaign[],2,FALSE)</f>
        <v>OwnsComputer</v>
      </c>
      <c r="G2196" t="str">
        <f>VLOOKUP(data[[#This Row],[id_customer]],customer[],2,FALSE)</f>
        <v>Renee Gypps</v>
      </c>
      <c r="H2196" t="str">
        <f>data[[#This Row],[id_customer]]&amp;data[[#This Row],[id_campaign]]</f>
        <v>C0116cam11</v>
      </c>
      <c r="I2196">
        <f>DATEDIF(data[[#This Row],[join_date]],data[[#This Row],[buy_date]],"M")</f>
        <v>2</v>
      </c>
    </row>
    <row r="2197" spans="1:9" x14ac:dyDescent="0.25">
      <c r="A2197" t="s">
        <v>505</v>
      </c>
      <c r="B2197" t="s">
        <v>24</v>
      </c>
      <c r="C2197" s="1">
        <v>44637</v>
      </c>
      <c r="D2197" s="1">
        <v>44772</v>
      </c>
      <c r="E2197">
        <f>VLOOKUP(data[[#This Row],[id_campaign]],campaign[],4,FALSE)</f>
        <v>62</v>
      </c>
      <c r="F2197" t="str">
        <f>VLOOKUP(data[[#This Row],[id_campaign]],campaign[],2,FALSE)</f>
        <v>OwnsComputer</v>
      </c>
      <c r="G2197" t="str">
        <f>VLOOKUP(data[[#This Row],[id_customer]],customer[],2,FALSE)</f>
        <v>Renee Gypps</v>
      </c>
      <c r="H2197" t="str">
        <f>data[[#This Row],[id_customer]]&amp;data[[#This Row],[id_campaign]]</f>
        <v>C0116cam11</v>
      </c>
      <c r="I2197">
        <f>DATEDIF(data[[#This Row],[join_date]],data[[#This Row],[buy_date]],"M")</f>
        <v>4</v>
      </c>
    </row>
    <row r="2198" spans="1:9" x14ac:dyDescent="0.25">
      <c r="A2198" t="s">
        <v>505</v>
      </c>
      <c r="B2198" t="s">
        <v>24</v>
      </c>
      <c r="C2198" s="1">
        <v>44637</v>
      </c>
      <c r="D2198" s="1">
        <v>44863</v>
      </c>
      <c r="E2198">
        <f>VLOOKUP(data[[#This Row],[id_campaign]],campaign[],4,FALSE)</f>
        <v>62</v>
      </c>
      <c r="F2198" t="str">
        <f>VLOOKUP(data[[#This Row],[id_campaign]],campaign[],2,FALSE)</f>
        <v>OwnsComputer</v>
      </c>
      <c r="G2198" t="str">
        <f>VLOOKUP(data[[#This Row],[id_customer]],customer[],2,FALSE)</f>
        <v>Renee Gypps</v>
      </c>
      <c r="H2198" t="str">
        <f>data[[#This Row],[id_customer]]&amp;data[[#This Row],[id_campaign]]</f>
        <v>C0116cam11</v>
      </c>
      <c r="I2198">
        <f>DATEDIF(data[[#This Row],[join_date]],data[[#This Row],[buy_date]],"M")</f>
        <v>7</v>
      </c>
    </row>
    <row r="2199" spans="1:9" x14ac:dyDescent="0.25">
      <c r="A2199" t="s">
        <v>505</v>
      </c>
      <c r="B2199" t="s">
        <v>24</v>
      </c>
      <c r="C2199" s="1">
        <v>44637</v>
      </c>
      <c r="D2199" s="1">
        <v>44882</v>
      </c>
      <c r="E2199">
        <f>VLOOKUP(data[[#This Row],[id_campaign]],campaign[],4,FALSE)</f>
        <v>62</v>
      </c>
      <c r="F2199" t="str">
        <f>VLOOKUP(data[[#This Row],[id_campaign]],campaign[],2,FALSE)</f>
        <v>OwnsComputer</v>
      </c>
      <c r="G2199" t="str">
        <f>VLOOKUP(data[[#This Row],[id_customer]],customer[],2,FALSE)</f>
        <v>Renee Gypps</v>
      </c>
      <c r="H2199" t="str">
        <f>data[[#This Row],[id_customer]]&amp;data[[#This Row],[id_campaign]]</f>
        <v>C0116cam11</v>
      </c>
      <c r="I2199">
        <f>DATEDIF(data[[#This Row],[join_date]],data[[#This Row],[buy_date]],"M")</f>
        <v>8</v>
      </c>
    </row>
    <row r="2200" spans="1:9" x14ac:dyDescent="0.25">
      <c r="A2200" t="s">
        <v>505</v>
      </c>
      <c r="B2200" t="s">
        <v>24</v>
      </c>
      <c r="C2200" s="1">
        <v>44637</v>
      </c>
      <c r="D2200" s="1">
        <v>44925</v>
      </c>
      <c r="E2200">
        <f>VLOOKUP(data[[#This Row],[id_campaign]],campaign[],4,FALSE)</f>
        <v>62</v>
      </c>
      <c r="F2200" t="str">
        <f>VLOOKUP(data[[#This Row],[id_campaign]],campaign[],2,FALSE)</f>
        <v>OwnsComputer</v>
      </c>
      <c r="G2200" t="str">
        <f>VLOOKUP(data[[#This Row],[id_customer]],customer[],2,FALSE)</f>
        <v>Renee Gypps</v>
      </c>
      <c r="H2200" t="str">
        <f>data[[#This Row],[id_customer]]&amp;data[[#This Row],[id_campaign]]</f>
        <v>C0116cam11</v>
      </c>
      <c r="I2200">
        <f>DATEDIF(data[[#This Row],[join_date]],data[[#This Row],[buy_date]],"M")</f>
        <v>9</v>
      </c>
    </row>
    <row r="2201" spans="1:9" x14ac:dyDescent="0.25">
      <c r="A2201" t="s">
        <v>505</v>
      </c>
      <c r="B2201" t="s">
        <v>24</v>
      </c>
      <c r="C2201" s="1">
        <v>44637</v>
      </c>
      <c r="D2201" s="1">
        <v>44953</v>
      </c>
      <c r="E2201">
        <f>VLOOKUP(data[[#This Row],[id_campaign]],campaign[],4,FALSE)</f>
        <v>62</v>
      </c>
      <c r="F2201" t="str">
        <f>VLOOKUP(data[[#This Row],[id_campaign]],campaign[],2,FALSE)</f>
        <v>OwnsComputer</v>
      </c>
      <c r="G2201" t="str">
        <f>VLOOKUP(data[[#This Row],[id_customer]],customer[],2,FALSE)</f>
        <v>Renee Gypps</v>
      </c>
      <c r="H2201" t="str">
        <f>data[[#This Row],[id_customer]]&amp;data[[#This Row],[id_campaign]]</f>
        <v>C0116cam11</v>
      </c>
      <c r="I2201">
        <f>DATEDIF(data[[#This Row],[join_date]],data[[#This Row],[buy_date]],"M")</f>
        <v>10</v>
      </c>
    </row>
    <row r="2202" spans="1:9" x14ac:dyDescent="0.25">
      <c r="A2202" t="s">
        <v>505</v>
      </c>
      <c r="B2202" t="s">
        <v>24</v>
      </c>
      <c r="C2202" s="1">
        <v>44637</v>
      </c>
      <c r="D2202" s="1">
        <v>44980</v>
      </c>
      <c r="E2202">
        <f>VLOOKUP(data[[#This Row],[id_campaign]],campaign[],4,FALSE)</f>
        <v>62</v>
      </c>
      <c r="F2202" t="str">
        <f>VLOOKUP(data[[#This Row],[id_campaign]],campaign[],2,FALSE)</f>
        <v>OwnsComputer</v>
      </c>
      <c r="G2202" t="str">
        <f>VLOOKUP(data[[#This Row],[id_customer]],customer[],2,FALSE)</f>
        <v>Renee Gypps</v>
      </c>
      <c r="H2202" t="str">
        <f>data[[#This Row],[id_customer]]&amp;data[[#This Row],[id_campaign]]</f>
        <v>C0116cam11</v>
      </c>
      <c r="I2202">
        <f>DATEDIF(data[[#This Row],[join_date]],data[[#This Row],[buy_date]],"M")</f>
        <v>11</v>
      </c>
    </row>
    <row r="2203" spans="1:9" x14ac:dyDescent="0.25">
      <c r="A2203" t="s">
        <v>505</v>
      </c>
      <c r="B2203" t="s">
        <v>24</v>
      </c>
      <c r="C2203" s="1">
        <v>44637</v>
      </c>
      <c r="D2203" s="1">
        <v>45017</v>
      </c>
      <c r="E2203">
        <f>VLOOKUP(data[[#This Row],[id_campaign]],campaign[],4,FALSE)</f>
        <v>62</v>
      </c>
      <c r="F2203" t="str">
        <f>VLOOKUP(data[[#This Row],[id_campaign]],campaign[],2,FALSE)</f>
        <v>OwnsComputer</v>
      </c>
      <c r="G2203" t="str">
        <f>VLOOKUP(data[[#This Row],[id_customer]],customer[],2,FALSE)</f>
        <v>Renee Gypps</v>
      </c>
      <c r="H2203" t="str">
        <f>data[[#This Row],[id_customer]]&amp;data[[#This Row],[id_campaign]]</f>
        <v>C0116cam11</v>
      </c>
      <c r="I2203">
        <f>DATEDIF(data[[#This Row],[join_date]],data[[#This Row],[buy_date]],"M")</f>
        <v>12</v>
      </c>
    </row>
    <row r="2204" spans="1:9" x14ac:dyDescent="0.25">
      <c r="A2204" t="s">
        <v>505</v>
      </c>
      <c r="B2204" t="s">
        <v>6</v>
      </c>
      <c r="C2204" s="1">
        <v>44876</v>
      </c>
      <c r="D2204" s="1">
        <v>44876</v>
      </c>
      <c r="E2204">
        <f>VLOOKUP(data[[#This Row],[id_campaign]],campaign[],4,FALSE)</f>
        <v>26</v>
      </c>
      <c r="F2204" t="str">
        <f>VLOOKUP(data[[#This Row],[id_campaign]],campaign[],2,FALSE)</f>
        <v>HandsetRefurbished</v>
      </c>
      <c r="G2204" t="str">
        <f>VLOOKUP(data[[#This Row],[id_customer]],customer[],2,FALSE)</f>
        <v>Renee Gypps</v>
      </c>
      <c r="H2204" t="str">
        <f>data[[#This Row],[id_customer]]&amp;data[[#This Row],[id_campaign]]</f>
        <v>C0116cam02</v>
      </c>
      <c r="I2204">
        <f>DATEDIF(data[[#This Row],[join_date]],data[[#This Row],[buy_date]],"M")</f>
        <v>0</v>
      </c>
    </row>
    <row r="2205" spans="1:9" x14ac:dyDescent="0.25">
      <c r="A2205" t="s">
        <v>505</v>
      </c>
      <c r="B2205" t="s">
        <v>6</v>
      </c>
      <c r="C2205" s="1">
        <v>44876</v>
      </c>
      <c r="D2205" s="1">
        <v>44917</v>
      </c>
      <c r="E2205">
        <f>VLOOKUP(data[[#This Row],[id_campaign]],campaign[],4,FALSE)</f>
        <v>26</v>
      </c>
      <c r="F2205" t="str">
        <f>VLOOKUP(data[[#This Row],[id_campaign]],campaign[],2,FALSE)</f>
        <v>HandsetRefurbished</v>
      </c>
      <c r="G2205" t="str">
        <f>VLOOKUP(data[[#This Row],[id_customer]],customer[],2,FALSE)</f>
        <v>Renee Gypps</v>
      </c>
      <c r="H2205" t="str">
        <f>data[[#This Row],[id_customer]]&amp;data[[#This Row],[id_campaign]]</f>
        <v>C0116cam02</v>
      </c>
      <c r="I2205">
        <f>DATEDIF(data[[#This Row],[join_date]],data[[#This Row],[buy_date]],"M")</f>
        <v>1</v>
      </c>
    </row>
    <row r="2206" spans="1:9" x14ac:dyDescent="0.25">
      <c r="A2206" t="s">
        <v>505</v>
      </c>
      <c r="B2206" t="s">
        <v>6</v>
      </c>
      <c r="C2206" s="1">
        <v>44876</v>
      </c>
      <c r="D2206" s="1">
        <v>44937</v>
      </c>
      <c r="E2206">
        <f>VLOOKUP(data[[#This Row],[id_campaign]],campaign[],4,FALSE)</f>
        <v>26</v>
      </c>
      <c r="F2206" t="str">
        <f>VLOOKUP(data[[#This Row],[id_campaign]],campaign[],2,FALSE)</f>
        <v>HandsetRefurbished</v>
      </c>
      <c r="G2206" t="str">
        <f>VLOOKUP(data[[#This Row],[id_customer]],customer[],2,FALSE)</f>
        <v>Renee Gypps</v>
      </c>
      <c r="H2206" t="str">
        <f>data[[#This Row],[id_customer]]&amp;data[[#This Row],[id_campaign]]</f>
        <v>C0116cam02</v>
      </c>
      <c r="I2206">
        <f>DATEDIF(data[[#This Row],[join_date]],data[[#This Row],[buy_date]],"M")</f>
        <v>2</v>
      </c>
    </row>
    <row r="2207" spans="1:9" x14ac:dyDescent="0.25">
      <c r="A2207" t="s">
        <v>505</v>
      </c>
      <c r="B2207" t="s">
        <v>6</v>
      </c>
      <c r="C2207" s="1">
        <v>44876</v>
      </c>
      <c r="D2207" s="1">
        <v>44976</v>
      </c>
      <c r="E2207">
        <f>VLOOKUP(data[[#This Row],[id_campaign]],campaign[],4,FALSE)</f>
        <v>26</v>
      </c>
      <c r="F2207" t="str">
        <f>VLOOKUP(data[[#This Row],[id_campaign]],campaign[],2,FALSE)</f>
        <v>HandsetRefurbished</v>
      </c>
      <c r="G2207" t="str">
        <f>VLOOKUP(data[[#This Row],[id_customer]],customer[],2,FALSE)</f>
        <v>Renee Gypps</v>
      </c>
      <c r="H2207" t="str">
        <f>data[[#This Row],[id_customer]]&amp;data[[#This Row],[id_campaign]]</f>
        <v>C0116cam02</v>
      </c>
      <c r="I2207">
        <f>DATEDIF(data[[#This Row],[join_date]],data[[#This Row],[buy_date]],"M")</f>
        <v>3</v>
      </c>
    </row>
    <row r="2208" spans="1:9" x14ac:dyDescent="0.25">
      <c r="A2208" t="s">
        <v>505</v>
      </c>
      <c r="B2208" t="s">
        <v>6</v>
      </c>
      <c r="C2208" s="1">
        <v>44876</v>
      </c>
      <c r="D2208" s="1">
        <v>45004</v>
      </c>
      <c r="E2208">
        <f>VLOOKUP(data[[#This Row],[id_campaign]],campaign[],4,FALSE)</f>
        <v>26</v>
      </c>
      <c r="F2208" t="str">
        <f>VLOOKUP(data[[#This Row],[id_campaign]],campaign[],2,FALSE)</f>
        <v>HandsetRefurbished</v>
      </c>
      <c r="G2208" t="str">
        <f>VLOOKUP(data[[#This Row],[id_customer]],customer[],2,FALSE)</f>
        <v>Renee Gypps</v>
      </c>
      <c r="H2208" t="str">
        <f>data[[#This Row],[id_customer]]&amp;data[[#This Row],[id_campaign]]</f>
        <v>C0116cam02</v>
      </c>
      <c r="I2208">
        <f>DATEDIF(data[[#This Row],[join_date]],data[[#This Row],[buy_date]],"M")</f>
        <v>4</v>
      </c>
    </row>
    <row r="2209" spans="1:9" x14ac:dyDescent="0.25">
      <c r="A2209" t="s">
        <v>505</v>
      </c>
      <c r="B2209" t="s">
        <v>6</v>
      </c>
      <c r="C2209" s="1">
        <v>44876</v>
      </c>
      <c r="D2209" s="1">
        <v>45042</v>
      </c>
      <c r="E2209">
        <f>VLOOKUP(data[[#This Row],[id_campaign]],campaign[],4,FALSE)</f>
        <v>26</v>
      </c>
      <c r="F2209" t="str">
        <f>VLOOKUP(data[[#This Row],[id_campaign]],campaign[],2,FALSE)</f>
        <v>HandsetRefurbished</v>
      </c>
      <c r="G2209" t="str">
        <f>VLOOKUP(data[[#This Row],[id_customer]],customer[],2,FALSE)</f>
        <v>Renee Gypps</v>
      </c>
      <c r="H2209" t="str">
        <f>data[[#This Row],[id_customer]]&amp;data[[#This Row],[id_campaign]]</f>
        <v>C0116cam02</v>
      </c>
      <c r="I2209">
        <f>DATEDIF(data[[#This Row],[join_date]],data[[#This Row],[buy_date]],"M")</f>
        <v>5</v>
      </c>
    </row>
    <row r="2210" spans="1:9" x14ac:dyDescent="0.25">
      <c r="A2210" t="s">
        <v>505</v>
      </c>
      <c r="B2210" t="s">
        <v>6</v>
      </c>
      <c r="C2210" s="1">
        <v>44876</v>
      </c>
      <c r="D2210" s="1">
        <v>45058</v>
      </c>
      <c r="E2210">
        <f>VLOOKUP(data[[#This Row],[id_campaign]],campaign[],4,FALSE)</f>
        <v>26</v>
      </c>
      <c r="F2210" t="str">
        <f>VLOOKUP(data[[#This Row],[id_campaign]],campaign[],2,FALSE)</f>
        <v>HandsetRefurbished</v>
      </c>
      <c r="G2210" t="str">
        <f>VLOOKUP(data[[#This Row],[id_customer]],customer[],2,FALSE)</f>
        <v>Renee Gypps</v>
      </c>
      <c r="H2210" t="str">
        <f>data[[#This Row],[id_customer]]&amp;data[[#This Row],[id_campaign]]</f>
        <v>C0116cam02</v>
      </c>
      <c r="I2210">
        <f>DATEDIF(data[[#This Row],[join_date]],data[[#This Row],[buy_date]],"M")</f>
        <v>6</v>
      </c>
    </row>
    <row r="2211" spans="1:9" x14ac:dyDescent="0.25">
      <c r="A2211" t="s">
        <v>509</v>
      </c>
      <c r="B2211" t="s">
        <v>22</v>
      </c>
      <c r="C2211" s="1">
        <v>44562</v>
      </c>
      <c r="D2211" s="1">
        <v>44562</v>
      </c>
      <c r="E2211">
        <f>VLOOKUP(data[[#This Row],[id_campaign]],campaign[],4,FALSE)</f>
        <v>66</v>
      </c>
      <c r="F2211" t="str">
        <f>VLOOKUP(data[[#This Row],[id_campaign]],campaign[],2,FALSE)</f>
        <v>NonUSTravel</v>
      </c>
      <c r="G2211" t="str">
        <f>VLOOKUP(data[[#This Row],[id_customer]],customer[],2,FALSE)</f>
        <v>Elysia Buzzing</v>
      </c>
      <c r="H2211" t="str">
        <f>data[[#This Row],[id_customer]]&amp;data[[#This Row],[id_campaign]]</f>
        <v>C0117cam10</v>
      </c>
      <c r="I2211">
        <f>DATEDIF(data[[#This Row],[join_date]],data[[#This Row],[buy_date]],"M")</f>
        <v>0</v>
      </c>
    </row>
    <row r="2212" spans="1:9" x14ac:dyDescent="0.25">
      <c r="A2212" t="s">
        <v>509</v>
      </c>
      <c r="B2212" t="s">
        <v>22</v>
      </c>
      <c r="C2212" s="1">
        <v>44562</v>
      </c>
      <c r="D2212" s="1">
        <v>44633</v>
      </c>
      <c r="E2212">
        <f>VLOOKUP(data[[#This Row],[id_campaign]],campaign[],4,FALSE)</f>
        <v>66</v>
      </c>
      <c r="F2212" t="str">
        <f>VLOOKUP(data[[#This Row],[id_campaign]],campaign[],2,FALSE)</f>
        <v>NonUSTravel</v>
      </c>
      <c r="G2212" t="str">
        <f>VLOOKUP(data[[#This Row],[id_customer]],customer[],2,FALSE)</f>
        <v>Elysia Buzzing</v>
      </c>
      <c r="H2212" t="str">
        <f>data[[#This Row],[id_customer]]&amp;data[[#This Row],[id_campaign]]</f>
        <v>C0117cam10</v>
      </c>
      <c r="I2212">
        <f>DATEDIF(data[[#This Row],[join_date]],data[[#This Row],[buy_date]],"M")</f>
        <v>2</v>
      </c>
    </row>
    <row r="2213" spans="1:9" x14ac:dyDescent="0.25">
      <c r="A2213" t="s">
        <v>509</v>
      </c>
      <c r="B2213" t="s">
        <v>22</v>
      </c>
      <c r="C2213" s="1">
        <v>44562</v>
      </c>
      <c r="D2213" s="1">
        <v>44695</v>
      </c>
      <c r="E2213">
        <f>VLOOKUP(data[[#This Row],[id_campaign]],campaign[],4,FALSE)</f>
        <v>66</v>
      </c>
      <c r="F2213" t="str">
        <f>VLOOKUP(data[[#This Row],[id_campaign]],campaign[],2,FALSE)</f>
        <v>NonUSTravel</v>
      </c>
      <c r="G2213" t="str">
        <f>VLOOKUP(data[[#This Row],[id_customer]],customer[],2,FALSE)</f>
        <v>Elysia Buzzing</v>
      </c>
      <c r="H2213" t="str">
        <f>data[[#This Row],[id_customer]]&amp;data[[#This Row],[id_campaign]]</f>
        <v>C0117cam10</v>
      </c>
      <c r="I2213">
        <f>DATEDIF(data[[#This Row],[join_date]],data[[#This Row],[buy_date]],"M")</f>
        <v>4</v>
      </c>
    </row>
    <row r="2214" spans="1:9" x14ac:dyDescent="0.25">
      <c r="A2214" t="s">
        <v>509</v>
      </c>
      <c r="B2214" t="s">
        <v>22</v>
      </c>
      <c r="C2214" s="1">
        <v>44562</v>
      </c>
      <c r="D2214" s="1">
        <v>44750</v>
      </c>
      <c r="E2214">
        <f>VLOOKUP(data[[#This Row],[id_campaign]],campaign[],4,FALSE)</f>
        <v>66</v>
      </c>
      <c r="F2214" t="str">
        <f>VLOOKUP(data[[#This Row],[id_campaign]],campaign[],2,FALSE)</f>
        <v>NonUSTravel</v>
      </c>
      <c r="G2214" t="str">
        <f>VLOOKUP(data[[#This Row],[id_customer]],customer[],2,FALSE)</f>
        <v>Elysia Buzzing</v>
      </c>
      <c r="H2214" t="str">
        <f>data[[#This Row],[id_customer]]&amp;data[[#This Row],[id_campaign]]</f>
        <v>C0117cam10</v>
      </c>
      <c r="I2214">
        <f>DATEDIF(data[[#This Row],[join_date]],data[[#This Row],[buy_date]],"M")</f>
        <v>6</v>
      </c>
    </row>
    <row r="2215" spans="1:9" x14ac:dyDescent="0.25">
      <c r="A2215" t="s">
        <v>509</v>
      </c>
      <c r="B2215" t="s">
        <v>22</v>
      </c>
      <c r="C2215" s="1">
        <v>44562</v>
      </c>
      <c r="D2215" s="1">
        <v>44779</v>
      </c>
      <c r="E2215">
        <f>VLOOKUP(data[[#This Row],[id_campaign]],campaign[],4,FALSE)</f>
        <v>66</v>
      </c>
      <c r="F2215" t="str">
        <f>VLOOKUP(data[[#This Row],[id_campaign]],campaign[],2,FALSE)</f>
        <v>NonUSTravel</v>
      </c>
      <c r="G2215" t="str">
        <f>VLOOKUP(data[[#This Row],[id_customer]],customer[],2,FALSE)</f>
        <v>Elysia Buzzing</v>
      </c>
      <c r="H2215" t="str">
        <f>data[[#This Row],[id_customer]]&amp;data[[#This Row],[id_campaign]]</f>
        <v>C0117cam10</v>
      </c>
      <c r="I2215">
        <f>DATEDIF(data[[#This Row],[join_date]],data[[#This Row],[buy_date]],"M")</f>
        <v>7</v>
      </c>
    </row>
    <row r="2216" spans="1:9" x14ac:dyDescent="0.25">
      <c r="A2216" t="s">
        <v>509</v>
      </c>
      <c r="B2216" t="s">
        <v>22</v>
      </c>
      <c r="C2216" s="1">
        <v>44562</v>
      </c>
      <c r="D2216" s="1">
        <v>44867</v>
      </c>
      <c r="E2216">
        <f>VLOOKUP(data[[#This Row],[id_campaign]],campaign[],4,FALSE)</f>
        <v>66</v>
      </c>
      <c r="F2216" t="str">
        <f>VLOOKUP(data[[#This Row],[id_campaign]],campaign[],2,FALSE)</f>
        <v>NonUSTravel</v>
      </c>
      <c r="G2216" t="str">
        <f>VLOOKUP(data[[#This Row],[id_customer]],customer[],2,FALSE)</f>
        <v>Elysia Buzzing</v>
      </c>
      <c r="H2216" t="str">
        <f>data[[#This Row],[id_customer]]&amp;data[[#This Row],[id_campaign]]</f>
        <v>C0117cam10</v>
      </c>
      <c r="I2216">
        <f>DATEDIF(data[[#This Row],[join_date]],data[[#This Row],[buy_date]],"M")</f>
        <v>10</v>
      </c>
    </row>
    <row r="2217" spans="1:9" x14ac:dyDescent="0.25">
      <c r="A2217" t="s">
        <v>509</v>
      </c>
      <c r="B2217" t="s">
        <v>22</v>
      </c>
      <c r="C2217" s="1">
        <v>44562</v>
      </c>
      <c r="D2217" s="1">
        <v>44900</v>
      </c>
      <c r="E2217">
        <f>VLOOKUP(data[[#This Row],[id_campaign]],campaign[],4,FALSE)</f>
        <v>66</v>
      </c>
      <c r="F2217" t="str">
        <f>VLOOKUP(data[[#This Row],[id_campaign]],campaign[],2,FALSE)</f>
        <v>NonUSTravel</v>
      </c>
      <c r="G2217" t="str">
        <f>VLOOKUP(data[[#This Row],[id_customer]],customer[],2,FALSE)</f>
        <v>Elysia Buzzing</v>
      </c>
      <c r="H2217" t="str">
        <f>data[[#This Row],[id_customer]]&amp;data[[#This Row],[id_campaign]]</f>
        <v>C0117cam10</v>
      </c>
      <c r="I2217">
        <f>DATEDIF(data[[#This Row],[join_date]],data[[#This Row],[buy_date]],"M")</f>
        <v>11</v>
      </c>
    </row>
    <row r="2218" spans="1:9" x14ac:dyDescent="0.25">
      <c r="A2218" t="s">
        <v>509</v>
      </c>
      <c r="B2218" t="s">
        <v>22</v>
      </c>
      <c r="C2218" s="1">
        <v>44562</v>
      </c>
      <c r="D2218" s="1">
        <v>44927</v>
      </c>
      <c r="E2218">
        <f>VLOOKUP(data[[#This Row],[id_campaign]],campaign[],4,FALSE)</f>
        <v>66</v>
      </c>
      <c r="F2218" t="str">
        <f>VLOOKUP(data[[#This Row],[id_campaign]],campaign[],2,FALSE)</f>
        <v>NonUSTravel</v>
      </c>
      <c r="G2218" t="str">
        <f>VLOOKUP(data[[#This Row],[id_customer]],customer[],2,FALSE)</f>
        <v>Elysia Buzzing</v>
      </c>
      <c r="H2218" t="str">
        <f>data[[#This Row],[id_customer]]&amp;data[[#This Row],[id_campaign]]</f>
        <v>C0117cam10</v>
      </c>
      <c r="I2218">
        <f>DATEDIF(data[[#This Row],[join_date]],data[[#This Row],[buy_date]],"M")</f>
        <v>12</v>
      </c>
    </row>
    <row r="2219" spans="1:9" x14ac:dyDescent="0.25">
      <c r="A2219" t="s">
        <v>509</v>
      </c>
      <c r="B2219" t="s">
        <v>22</v>
      </c>
      <c r="C2219" s="1">
        <v>44562</v>
      </c>
      <c r="D2219" s="1">
        <v>44970</v>
      </c>
      <c r="E2219">
        <f>VLOOKUP(data[[#This Row],[id_campaign]],campaign[],4,FALSE)</f>
        <v>66</v>
      </c>
      <c r="F2219" t="str">
        <f>VLOOKUP(data[[#This Row],[id_campaign]],campaign[],2,FALSE)</f>
        <v>NonUSTravel</v>
      </c>
      <c r="G2219" t="str">
        <f>VLOOKUP(data[[#This Row],[id_customer]],customer[],2,FALSE)</f>
        <v>Elysia Buzzing</v>
      </c>
      <c r="H2219" t="str">
        <f>data[[#This Row],[id_customer]]&amp;data[[#This Row],[id_campaign]]</f>
        <v>C0117cam10</v>
      </c>
      <c r="I2219">
        <f>DATEDIF(data[[#This Row],[join_date]],data[[#This Row],[buy_date]],"M")</f>
        <v>13</v>
      </c>
    </row>
    <row r="2220" spans="1:9" x14ac:dyDescent="0.25">
      <c r="A2220" t="s">
        <v>509</v>
      </c>
      <c r="B2220" t="s">
        <v>22</v>
      </c>
      <c r="C2220" s="1">
        <v>44562</v>
      </c>
      <c r="D2220" s="1">
        <v>45000</v>
      </c>
      <c r="E2220">
        <f>VLOOKUP(data[[#This Row],[id_campaign]],campaign[],4,FALSE)</f>
        <v>66</v>
      </c>
      <c r="F2220" t="str">
        <f>VLOOKUP(data[[#This Row],[id_campaign]],campaign[],2,FALSE)</f>
        <v>NonUSTravel</v>
      </c>
      <c r="G2220" t="str">
        <f>VLOOKUP(data[[#This Row],[id_customer]],customer[],2,FALSE)</f>
        <v>Elysia Buzzing</v>
      </c>
      <c r="H2220" t="str">
        <f>data[[#This Row],[id_customer]]&amp;data[[#This Row],[id_campaign]]</f>
        <v>C0117cam10</v>
      </c>
      <c r="I2220">
        <f>DATEDIF(data[[#This Row],[join_date]],data[[#This Row],[buy_date]],"M")</f>
        <v>14</v>
      </c>
    </row>
    <row r="2221" spans="1:9" x14ac:dyDescent="0.25">
      <c r="A2221" t="s">
        <v>509</v>
      </c>
      <c r="B2221" t="s">
        <v>22</v>
      </c>
      <c r="C2221" s="1">
        <v>44562</v>
      </c>
      <c r="D2221" s="1">
        <v>45026</v>
      </c>
      <c r="E2221">
        <f>VLOOKUP(data[[#This Row],[id_campaign]],campaign[],4,FALSE)</f>
        <v>66</v>
      </c>
      <c r="F2221" t="str">
        <f>VLOOKUP(data[[#This Row],[id_campaign]],campaign[],2,FALSE)</f>
        <v>NonUSTravel</v>
      </c>
      <c r="G2221" t="str">
        <f>VLOOKUP(data[[#This Row],[id_customer]],customer[],2,FALSE)</f>
        <v>Elysia Buzzing</v>
      </c>
      <c r="H2221" t="str">
        <f>data[[#This Row],[id_customer]]&amp;data[[#This Row],[id_campaign]]</f>
        <v>C0117cam10</v>
      </c>
      <c r="I2221">
        <f>DATEDIF(data[[#This Row],[join_date]],data[[#This Row],[buy_date]],"M")</f>
        <v>15</v>
      </c>
    </row>
    <row r="2222" spans="1:9" x14ac:dyDescent="0.25">
      <c r="A2222" t="s">
        <v>509</v>
      </c>
      <c r="B2222" t="s">
        <v>22</v>
      </c>
      <c r="C2222" s="1">
        <v>44562</v>
      </c>
      <c r="D2222" s="1">
        <v>45048</v>
      </c>
      <c r="E2222">
        <f>VLOOKUP(data[[#This Row],[id_campaign]],campaign[],4,FALSE)</f>
        <v>66</v>
      </c>
      <c r="F2222" t="str">
        <f>VLOOKUP(data[[#This Row],[id_campaign]],campaign[],2,FALSE)</f>
        <v>NonUSTravel</v>
      </c>
      <c r="G2222" t="str">
        <f>VLOOKUP(data[[#This Row],[id_customer]],customer[],2,FALSE)</f>
        <v>Elysia Buzzing</v>
      </c>
      <c r="H2222" t="str">
        <f>data[[#This Row],[id_customer]]&amp;data[[#This Row],[id_campaign]]</f>
        <v>C0117cam10</v>
      </c>
      <c r="I2222">
        <f>DATEDIF(data[[#This Row],[join_date]],data[[#This Row],[buy_date]],"M")</f>
        <v>16</v>
      </c>
    </row>
    <row r="2223" spans="1:9" x14ac:dyDescent="0.25">
      <c r="A2223" t="s">
        <v>509</v>
      </c>
      <c r="B2223" t="s">
        <v>6</v>
      </c>
      <c r="C2223" s="1">
        <v>44684</v>
      </c>
      <c r="D2223" s="1">
        <v>44684</v>
      </c>
      <c r="E2223">
        <f>VLOOKUP(data[[#This Row],[id_campaign]],campaign[],4,FALSE)</f>
        <v>26</v>
      </c>
      <c r="F2223" t="str">
        <f>VLOOKUP(data[[#This Row],[id_campaign]],campaign[],2,FALSE)</f>
        <v>HandsetRefurbished</v>
      </c>
      <c r="G2223" t="str">
        <f>VLOOKUP(data[[#This Row],[id_customer]],customer[],2,FALSE)</f>
        <v>Elysia Buzzing</v>
      </c>
      <c r="H2223" t="str">
        <f>data[[#This Row],[id_customer]]&amp;data[[#This Row],[id_campaign]]</f>
        <v>C0117cam02</v>
      </c>
      <c r="I2223">
        <f>DATEDIF(data[[#This Row],[join_date]],data[[#This Row],[buy_date]],"M")</f>
        <v>0</v>
      </c>
    </row>
    <row r="2224" spans="1:9" x14ac:dyDescent="0.25">
      <c r="A2224" t="s">
        <v>509</v>
      </c>
      <c r="B2224" t="s">
        <v>6</v>
      </c>
      <c r="C2224" s="1">
        <v>44684</v>
      </c>
      <c r="D2224" s="1">
        <v>44726</v>
      </c>
      <c r="E2224">
        <f>VLOOKUP(data[[#This Row],[id_campaign]],campaign[],4,FALSE)</f>
        <v>26</v>
      </c>
      <c r="F2224" t="str">
        <f>VLOOKUP(data[[#This Row],[id_campaign]],campaign[],2,FALSE)</f>
        <v>HandsetRefurbished</v>
      </c>
      <c r="G2224" t="str">
        <f>VLOOKUP(data[[#This Row],[id_customer]],customer[],2,FALSE)</f>
        <v>Elysia Buzzing</v>
      </c>
      <c r="H2224" t="str">
        <f>data[[#This Row],[id_customer]]&amp;data[[#This Row],[id_campaign]]</f>
        <v>C0117cam02</v>
      </c>
      <c r="I2224">
        <f>DATEDIF(data[[#This Row],[join_date]],data[[#This Row],[buy_date]],"M")</f>
        <v>1</v>
      </c>
    </row>
    <row r="2225" spans="1:9" x14ac:dyDescent="0.25">
      <c r="A2225" t="s">
        <v>509</v>
      </c>
      <c r="B2225" t="s">
        <v>6</v>
      </c>
      <c r="C2225" s="1">
        <v>44684</v>
      </c>
      <c r="D2225" s="1">
        <v>44752</v>
      </c>
      <c r="E2225">
        <f>VLOOKUP(data[[#This Row],[id_campaign]],campaign[],4,FALSE)</f>
        <v>26</v>
      </c>
      <c r="F2225" t="str">
        <f>VLOOKUP(data[[#This Row],[id_campaign]],campaign[],2,FALSE)</f>
        <v>HandsetRefurbished</v>
      </c>
      <c r="G2225" t="str">
        <f>VLOOKUP(data[[#This Row],[id_customer]],customer[],2,FALSE)</f>
        <v>Elysia Buzzing</v>
      </c>
      <c r="H2225" t="str">
        <f>data[[#This Row],[id_customer]]&amp;data[[#This Row],[id_campaign]]</f>
        <v>C0117cam02</v>
      </c>
      <c r="I2225">
        <f>DATEDIF(data[[#This Row],[join_date]],data[[#This Row],[buy_date]],"M")</f>
        <v>2</v>
      </c>
    </row>
    <row r="2226" spans="1:9" x14ac:dyDescent="0.25">
      <c r="A2226" t="s">
        <v>509</v>
      </c>
      <c r="B2226" t="s">
        <v>6</v>
      </c>
      <c r="C2226" s="1">
        <v>44684</v>
      </c>
      <c r="D2226" s="1">
        <v>44780</v>
      </c>
      <c r="E2226">
        <f>VLOOKUP(data[[#This Row],[id_campaign]],campaign[],4,FALSE)</f>
        <v>26</v>
      </c>
      <c r="F2226" t="str">
        <f>VLOOKUP(data[[#This Row],[id_campaign]],campaign[],2,FALSE)</f>
        <v>HandsetRefurbished</v>
      </c>
      <c r="G2226" t="str">
        <f>VLOOKUP(data[[#This Row],[id_customer]],customer[],2,FALSE)</f>
        <v>Elysia Buzzing</v>
      </c>
      <c r="H2226" t="str">
        <f>data[[#This Row],[id_customer]]&amp;data[[#This Row],[id_campaign]]</f>
        <v>C0117cam02</v>
      </c>
      <c r="I2226">
        <f>DATEDIF(data[[#This Row],[join_date]],data[[#This Row],[buy_date]],"M")</f>
        <v>3</v>
      </c>
    </row>
    <row r="2227" spans="1:9" x14ac:dyDescent="0.25">
      <c r="A2227" t="s">
        <v>509</v>
      </c>
      <c r="B2227" t="s">
        <v>6</v>
      </c>
      <c r="C2227" s="1">
        <v>44684</v>
      </c>
      <c r="D2227" s="1">
        <v>44822</v>
      </c>
      <c r="E2227">
        <f>VLOOKUP(data[[#This Row],[id_campaign]],campaign[],4,FALSE)</f>
        <v>26</v>
      </c>
      <c r="F2227" t="str">
        <f>VLOOKUP(data[[#This Row],[id_campaign]],campaign[],2,FALSE)</f>
        <v>HandsetRefurbished</v>
      </c>
      <c r="G2227" t="str">
        <f>VLOOKUP(data[[#This Row],[id_customer]],customer[],2,FALSE)</f>
        <v>Elysia Buzzing</v>
      </c>
      <c r="H2227" t="str">
        <f>data[[#This Row],[id_customer]]&amp;data[[#This Row],[id_campaign]]</f>
        <v>C0117cam02</v>
      </c>
      <c r="I2227">
        <f>DATEDIF(data[[#This Row],[join_date]],data[[#This Row],[buy_date]],"M")</f>
        <v>4</v>
      </c>
    </row>
    <row r="2228" spans="1:9" x14ac:dyDescent="0.25">
      <c r="A2228" t="s">
        <v>509</v>
      </c>
      <c r="B2228" t="s">
        <v>6</v>
      </c>
      <c r="C2228" s="1">
        <v>44684</v>
      </c>
      <c r="D2228" s="1">
        <v>44880</v>
      </c>
      <c r="E2228">
        <f>VLOOKUP(data[[#This Row],[id_campaign]],campaign[],4,FALSE)</f>
        <v>26</v>
      </c>
      <c r="F2228" t="str">
        <f>VLOOKUP(data[[#This Row],[id_campaign]],campaign[],2,FALSE)</f>
        <v>HandsetRefurbished</v>
      </c>
      <c r="G2228" t="str">
        <f>VLOOKUP(data[[#This Row],[id_customer]],customer[],2,FALSE)</f>
        <v>Elysia Buzzing</v>
      </c>
      <c r="H2228" t="str">
        <f>data[[#This Row],[id_customer]]&amp;data[[#This Row],[id_campaign]]</f>
        <v>C0117cam02</v>
      </c>
      <c r="I2228">
        <f>DATEDIF(data[[#This Row],[join_date]],data[[#This Row],[buy_date]],"M")</f>
        <v>6</v>
      </c>
    </row>
    <row r="2229" spans="1:9" x14ac:dyDescent="0.25">
      <c r="A2229" t="s">
        <v>509</v>
      </c>
      <c r="B2229" t="s">
        <v>6</v>
      </c>
      <c r="C2229" s="1">
        <v>44684</v>
      </c>
      <c r="D2229" s="1">
        <v>44904</v>
      </c>
      <c r="E2229">
        <f>VLOOKUP(data[[#This Row],[id_campaign]],campaign[],4,FALSE)</f>
        <v>26</v>
      </c>
      <c r="F2229" t="str">
        <f>VLOOKUP(data[[#This Row],[id_campaign]],campaign[],2,FALSE)</f>
        <v>HandsetRefurbished</v>
      </c>
      <c r="G2229" t="str">
        <f>VLOOKUP(data[[#This Row],[id_customer]],customer[],2,FALSE)</f>
        <v>Elysia Buzzing</v>
      </c>
      <c r="H2229" t="str">
        <f>data[[#This Row],[id_customer]]&amp;data[[#This Row],[id_campaign]]</f>
        <v>C0117cam02</v>
      </c>
      <c r="I2229">
        <f>DATEDIF(data[[#This Row],[join_date]],data[[#This Row],[buy_date]],"M")</f>
        <v>7</v>
      </c>
    </row>
    <row r="2230" spans="1:9" x14ac:dyDescent="0.25">
      <c r="A2230" t="s">
        <v>509</v>
      </c>
      <c r="B2230" t="s">
        <v>6</v>
      </c>
      <c r="C2230" s="1">
        <v>44684</v>
      </c>
      <c r="D2230" s="1">
        <v>45059</v>
      </c>
      <c r="E2230">
        <f>VLOOKUP(data[[#This Row],[id_campaign]],campaign[],4,FALSE)</f>
        <v>26</v>
      </c>
      <c r="F2230" t="str">
        <f>VLOOKUP(data[[#This Row],[id_campaign]],campaign[],2,FALSE)</f>
        <v>HandsetRefurbished</v>
      </c>
      <c r="G2230" t="str">
        <f>VLOOKUP(data[[#This Row],[id_customer]],customer[],2,FALSE)</f>
        <v>Elysia Buzzing</v>
      </c>
      <c r="H2230" t="str">
        <f>data[[#This Row],[id_customer]]&amp;data[[#This Row],[id_campaign]]</f>
        <v>C0117cam02</v>
      </c>
      <c r="I2230">
        <f>DATEDIF(data[[#This Row],[join_date]],data[[#This Row],[buy_date]],"M")</f>
        <v>12</v>
      </c>
    </row>
    <row r="2231" spans="1:9" x14ac:dyDescent="0.25">
      <c r="A2231" t="s">
        <v>509</v>
      </c>
      <c r="B2231" t="s">
        <v>32</v>
      </c>
      <c r="C2231" s="1">
        <v>45003</v>
      </c>
      <c r="D2231" s="1">
        <v>45003</v>
      </c>
      <c r="E2231">
        <f>VLOOKUP(data[[#This Row],[id_campaign]],campaign[],4,FALSE)</f>
        <v>14</v>
      </c>
      <c r="F2231" t="str">
        <f>VLOOKUP(data[[#This Row],[id_campaign]],campaign[],2,FALSE)</f>
        <v>OwnsMotorcycle</v>
      </c>
      <c r="G2231" t="str">
        <f>VLOOKUP(data[[#This Row],[id_customer]],customer[],2,FALSE)</f>
        <v>Elysia Buzzing</v>
      </c>
      <c r="H2231" t="str">
        <f>data[[#This Row],[id_customer]]&amp;data[[#This Row],[id_campaign]]</f>
        <v>C0117cam15</v>
      </c>
      <c r="I2231">
        <f>DATEDIF(data[[#This Row],[join_date]],data[[#This Row],[buy_date]],"M")</f>
        <v>0</v>
      </c>
    </row>
    <row r="2232" spans="1:9" x14ac:dyDescent="0.25">
      <c r="A2232" t="s">
        <v>509</v>
      </c>
      <c r="B2232" t="s">
        <v>32</v>
      </c>
      <c r="C2232" s="1">
        <v>45003</v>
      </c>
      <c r="D2232" s="1">
        <v>45042</v>
      </c>
      <c r="E2232">
        <f>VLOOKUP(data[[#This Row],[id_campaign]],campaign[],4,FALSE)</f>
        <v>14</v>
      </c>
      <c r="F2232" t="str">
        <f>VLOOKUP(data[[#This Row],[id_campaign]],campaign[],2,FALSE)</f>
        <v>OwnsMotorcycle</v>
      </c>
      <c r="G2232" t="str">
        <f>VLOOKUP(data[[#This Row],[id_customer]],customer[],2,FALSE)</f>
        <v>Elysia Buzzing</v>
      </c>
      <c r="H2232" t="str">
        <f>data[[#This Row],[id_customer]]&amp;data[[#This Row],[id_campaign]]</f>
        <v>C0117cam15</v>
      </c>
      <c r="I2232">
        <f>DATEDIF(data[[#This Row],[join_date]],data[[#This Row],[buy_date]],"M")</f>
        <v>1</v>
      </c>
    </row>
    <row r="2233" spans="1:9" x14ac:dyDescent="0.25">
      <c r="A2233" t="s">
        <v>509</v>
      </c>
      <c r="B2233" t="s">
        <v>32</v>
      </c>
      <c r="C2233" s="1">
        <v>45003</v>
      </c>
      <c r="D2233" s="1">
        <v>45066</v>
      </c>
      <c r="E2233">
        <f>VLOOKUP(data[[#This Row],[id_campaign]],campaign[],4,FALSE)</f>
        <v>14</v>
      </c>
      <c r="F2233" t="str">
        <f>VLOOKUP(data[[#This Row],[id_campaign]],campaign[],2,FALSE)</f>
        <v>OwnsMotorcycle</v>
      </c>
      <c r="G2233" t="str">
        <f>VLOOKUP(data[[#This Row],[id_customer]],customer[],2,FALSE)</f>
        <v>Elysia Buzzing</v>
      </c>
      <c r="H2233" t="str">
        <f>data[[#This Row],[id_customer]]&amp;data[[#This Row],[id_campaign]]</f>
        <v>C0117cam15</v>
      </c>
      <c r="I2233">
        <f>DATEDIF(data[[#This Row],[join_date]],data[[#This Row],[buy_date]],"M")</f>
        <v>2</v>
      </c>
    </row>
    <row r="2234" spans="1:9" x14ac:dyDescent="0.25">
      <c r="A2234" t="s">
        <v>513</v>
      </c>
      <c r="B2234" t="s">
        <v>14</v>
      </c>
      <c r="C2234" s="1">
        <v>44586</v>
      </c>
      <c r="D2234" s="1">
        <v>44586</v>
      </c>
      <c r="E2234">
        <f>VLOOKUP(data[[#This Row],[id_campaign]],campaign[],4,FALSE)</f>
        <v>13</v>
      </c>
      <c r="F2234" t="str">
        <f>VLOOKUP(data[[#This Row],[id_campaign]],campaign[],2,FALSE)</f>
        <v>Homeownership</v>
      </c>
      <c r="G2234" t="str">
        <f>VLOOKUP(data[[#This Row],[id_customer]],customer[],2,FALSE)</f>
        <v>Myrwyn Mashro</v>
      </c>
      <c r="H2234" t="str">
        <f>data[[#This Row],[id_customer]]&amp;data[[#This Row],[id_campaign]]</f>
        <v>C0118cam06</v>
      </c>
      <c r="I2234">
        <f>DATEDIF(data[[#This Row],[join_date]],data[[#This Row],[buy_date]],"M")</f>
        <v>0</v>
      </c>
    </row>
    <row r="2235" spans="1:9" x14ac:dyDescent="0.25">
      <c r="A2235" t="s">
        <v>513</v>
      </c>
      <c r="B2235" t="s">
        <v>14</v>
      </c>
      <c r="C2235" s="1">
        <v>44586</v>
      </c>
      <c r="D2235" s="1">
        <v>44658</v>
      </c>
      <c r="E2235">
        <f>VLOOKUP(data[[#This Row],[id_campaign]],campaign[],4,FALSE)</f>
        <v>13</v>
      </c>
      <c r="F2235" t="str">
        <f>VLOOKUP(data[[#This Row],[id_campaign]],campaign[],2,FALSE)</f>
        <v>Homeownership</v>
      </c>
      <c r="G2235" t="str">
        <f>VLOOKUP(data[[#This Row],[id_customer]],customer[],2,FALSE)</f>
        <v>Myrwyn Mashro</v>
      </c>
      <c r="H2235" t="str">
        <f>data[[#This Row],[id_customer]]&amp;data[[#This Row],[id_campaign]]</f>
        <v>C0118cam06</v>
      </c>
      <c r="I2235">
        <f>DATEDIF(data[[#This Row],[join_date]],data[[#This Row],[buy_date]],"M")</f>
        <v>2</v>
      </c>
    </row>
    <row r="2236" spans="1:9" x14ac:dyDescent="0.25">
      <c r="A2236" t="s">
        <v>513</v>
      </c>
      <c r="B2236" t="s">
        <v>14</v>
      </c>
      <c r="C2236" s="1">
        <v>44586</v>
      </c>
      <c r="D2236" s="1">
        <v>44691</v>
      </c>
      <c r="E2236">
        <f>VLOOKUP(data[[#This Row],[id_campaign]],campaign[],4,FALSE)</f>
        <v>13</v>
      </c>
      <c r="F2236" t="str">
        <f>VLOOKUP(data[[#This Row],[id_campaign]],campaign[],2,FALSE)</f>
        <v>Homeownership</v>
      </c>
      <c r="G2236" t="str">
        <f>VLOOKUP(data[[#This Row],[id_customer]],customer[],2,FALSE)</f>
        <v>Myrwyn Mashro</v>
      </c>
      <c r="H2236" t="str">
        <f>data[[#This Row],[id_customer]]&amp;data[[#This Row],[id_campaign]]</f>
        <v>C0118cam06</v>
      </c>
      <c r="I2236">
        <f>DATEDIF(data[[#This Row],[join_date]],data[[#This Row],[buy_date]],"M")</f>
        <v>3</v>
      </c>
    </row>
    <row r="2237" spans="1:9" x14ac:dyDescent="0.25">
      <c r="A2237" t="s">
        <v>513</v>
      </c>
      <c r="B2237" t="s">
        <v>14</v>
      </c>
      <c r="C2237" s="1">
        <v>44586</v>
      </c>
      <c r="D2237" s="1">
        <v>44752</v>
      </c>
      <c r="E2237">
        <f>VLOOKUP(data[[#This Row],[id_campaign]],campaign[],4,FALSE)</f>
        <v>13</v>
      </c>
      <c r="F2237" t="str">
        <f>VLOOKUP(data[[#This Row],[id_campaign]],campaign[],2,FALSE)</f>
        <v>Homeownership</v>
      </c>
      <c r="G2237" t="str">
        <f>VLOOKUP(data[[#This Row],[id_customer]],customer[],2,FALSE)</f>
        <v>Myrwyn Mashro</v>
      </c>
      <c r="H2237" t="str">
        <f>data[[#This Row],[id_customer]]&amp;data[[#This Row],[id_campaign]]</f>
        <v>C0118cam06</v>
      </c>
      <c r="I2237">
        <f>DATEDIF(data[[#This Row],[join_date]],data[[#This Row],[buy_date]],"M")</f>
        <v>5</v>
      </c>
    </row>
    <row r="2238" spans="1:9" x14ac:dyDescent="0.25">
      <c r="A2238" t="s">
        <v>513</v>
      </c>
      <c r="B2238" t="s">
        <v>14</v>
      </c>
      <c r="C2238" s="1">
        <v>44586</v>
      </c>
      <c r="D2238" s="1">
        <v>44806</v>
      </c>
      <c r="E2238">
        <f>VLOOKUP(data[[#This Row],[id_campaign]],campaign[],4,FALSE)</f>
        <v>13</v>
      </c>
      <c r="F2238" t="str">
        <f>VLOOKUP(data[[#This Row],[id_campaign]],campaign[],2,FALSE)</f>
        <v>Homeownership</v>
      </c>
      <c r="G2238" t="str">
        <f>VLOOKUP(data[[#This Row],[id_customer]],customer[],2,FALSE)</f>
        <v>Myrwyn Mashro</v>
      </c>
      <c r="H2238" t="str">
        <f>data[[#This Row],[id_customer]]&amp;data[[#This Row],[id_campaign]]</f>
        <v>C0118cam06</v>
      </c>
      <c r="I2238">
        <f>DATEDIF(data[[#This Row],[join_date]],data[[#This Row],[buy_date]],"M")</f>
        <v>7</v>
      </c>
    </row>
    <row r="2239" spans="1:9" x14ac:dyDescent="0.25">
      <c r="A2239" t="s">
        <v>513</v>
      </c>
      <c r="B2239" t="s">
        <v>14</v>
      </c>
      <c r="C2239" s="1">
        <v>44586</v>
      </c>
      <c r="D2239" s="1">
        <v>44985</v>
      </c>
      <c r="E2239">
        <f>VLOOKUP(data[[#This Row],[id_campaign]],campaign[],4,FALSE)</f>
        <v>13</v>
      </c>
      <c r="F2239" t="str">
        <f>VLOOKUP(data[[#This Row],[id_campaign]],campaign[],2,FALSE)</f>
        <v>Homeownership</v>
      </c>
      <c r="G2239" t="str">
        <f>VLOOKUP(data[[#This Row],[id_customer]],customer[],2,FALSE)</f>
        <v>Myrwyn Mashro</v>
      </c>
      <c r="H2239" t="str">
        <f>data[[#This Row],[id_customer]]&amp;data[[#This Row],[id_campaign]]</f>
        <v>C0118cam06</v>
      </c>
      <c r="I2239">
        <f>DATEDIF(data[[#This Row],[join_date]],data[[#This Row],[buy_date]],"M")</f>
        <v>13</v>
      </c>
    </row>
    <row r="2240" spans="1:9" x14ac:dyDescent="0.25">
      <c r="A2240" t="s">
        <v>513</v>
      </c>
      <c r="B2240" t="s">
        <v>14</v>
      </c>
      <c r="C2240" s="1">
        <v>44586</v>
      </c>
      <c r="D2240" s="1">
        <v>44989</v>
      </c>
      <c r="E2240">
        <f>VLOOKUP(data[[#This Row],[id_campaign]],campaign[],4,FALSE)</f>
        <v>13</v>
      </c>
      <c r="F2240" t="str">
        <f>VLOOKUP(data[[#This Row],[id_campaign]],campaign[],2,FALSE)</f>
        <v>Homeownership</v>
      </c>
      <c r="G2240" t="str">
        <f>VLOOKUP(data[[#This Row],[id_customer]],customer[],2,FALSE)</f>
        <v>Myrwyn Mashro</v>
      </c>
      <c r="H2240" t="str">
        <f>data[[#This Row],[id_customer]]&amp;data[[#This Row],[id_campaign]]</f>
        <v>C0118cam06</v>
      </c>
      <c r="I2240">
        <f>DATEDIF(data[[#This Row],[join_date]],data[[#This Row],[buy_date]],"M")</f>
        <v>13</v>
      </c>
    </row>
    <row r="2241" spans="1:9" x14ac:dyDescent="0.25">
      <c r="A2241" t="s">
        <v>513</v>
      </c>
      <c r="B2241" t="s">
        <v>14</v>
      </c>
      <c r="C2241" s="1">
        <v>44586</v>
      </c>
      <c r="D2241" s="1">
        <v>45018</v>
      </c>
      <c r="E2241">
        <f>VLOOKUP(data[[#This Row],[id_campaign]],campaign[],4,FALSE)</f>
        <v>13</v>
      </c>
      <c r="F2241" t="str">
        <f>VLOOKUP(data[[#This Row],[id_campaign]],campaign[],2,FALSE)</f>
        <v>Homeownership</v>
      </c>
      <c r="G2241" t="str">
        <f>VLOOKUP(data[[#This Row],[id_customer]],customer[],2,FALSE)</f>
        <v>Myrwyn Mashro</v>
      </c>
      <c r="H2241" t="str">
        <f>data[[#This Row],[id_customer]]&amp;data[[#This Row],[id_campaign]]</f>
        <v>C0118cam06</v>
      </c>
      <c r="I2241">
        <f>DATEDIF(data[[#This Row],[join_date]],data[[#This Row],[buy_date]],"M")</f>
        <v>14</v>
      </c>
    </row>
    <row r="2242" spans="1:9" x14ac:dyDescent="0.25">
      <c r="A2242" t="s">
        <v>513</v>
      </c>
      <c r="B2242" t="s">
        <v>14</v>
      </c>
      <c r="C2242" s="1">
        <v>44586</v>
      </c>
      <c r="D2242" s="1">
        <v>45086</v>
      </c>
      <c r="E2242">
        <f>VLOOKUP(data[[#This Row],[id_campaign]],campaign[],4,FALSE)</f>
        <v>13</v>
      </c>
      <c r="F2242" t="str">
        <f>VLOOKUP(data[[#This Row],[id_campaign]],campaign[],2,FALSE)</f>
        <v>Homeownership</v>
      </c>
      <c r="G2242" t="str">
        <f>VLOOKUP(data[[#This Row],[id_customer]],customer[],2,FALSE)</f>
        <v>Myrwyn Mashro</v>
      </c>
      <c r="H2242" t="str">
        <f>data[[#This Row],[id_customer]]&amp;data[[#This Row],[id_campaign]]</f>
        <v>C0118cam06</v>
      </c>
      <c r="I2242">
        <f>DATEDIF(data[[#This Row],[join_date]],data[[#This Row],[buy_date]],"M")</f>
        <v>16</v>
      </c>
    </row>
    <row r="2243" spans="1:9" x14ac:dyDescent="0.25">
      <c r="A2243" t="s">
        <v>513</v>
      </c>
      <c r="B2243" t="s">
        <v>24</v>
      </c>
      <c r="C2243" s="1">
        <v>44703</v>
      </c>
      <c r="D2243" s="1">
        <v>44703</v>
      </c>
      <c r="E2243">
        <f>VLOOKUP(data[[#This Row],[id_campaign]],campaign[],4,FALSE)</f>
        <v>62</v>
      </c>
      <c r="F2243" t="str">
        <f>VLOOKUP(data[[#This Row],[id_campaign]],campaign[],2,FALSE)</f>
        <v>OwnsComputer</v>
      </c>
      <c r="G2243" t="str">
        <f>VLOOKUP(data[[#This Row],[id_customer]],customer[],2,FALSE)</f>
        <v>Myrwyn Mashro</v>
      </c>
      <c r="H2243" t="str">
        <f>data[[#This Row],[id_customer]]&amp;data[[#This Row],[id_campaign]]</f>
        <v>C0118cam11</v>
      </c>
      <c r="I2243">
        <f>DATEDIF(data[[#This Row],[join_date]],data[[#This Row],[buy_date]],"M")</f>
        <v>0</v>
      </c>
    </row>
    <row r="2244" spans="1:9" x14ac:dyDescent="0.25">
      <c r="A2244" t="s">
        <v>513</v>
      </c>
      <c r="B2244" t="s">
        <v>24</v>
      </c>
      <c r="C2244" s="1">
        <v>44703</v>
      </c>
      <c r="D2244" s="1">
        <v>44748</v>
      </c>
      <c r="E2244">
        <f>VLOOKUP(data[[#This Row],[id_campaign]],campaign[],4,FALSE)</f>
        <v>62</v>
      </c>
      <c r="F2244" t="str">
        <f>VLOOKUP(data[[#This Row],[id_campaign]],campaign[],2,FALSE)</f>
        <v>OwnsComputer</v>
      </c>
      <c r="G2244" t="str">
        <f>VLOOKUP(data[[#This Row],[id_customer]],customer[],2,FALSE)</f>
        <v>Myrwyn Mashro</v>
      </c>
      <c r="H2244" t="str">
        <f>data[[#This Row],[id_customer]]&amp;data[[#This Row],[id_campaign]]</f>
        <v>C0118cam11</v>
      </c>
      <c r="I2244">
        <f>DATEDIF(data[[#This Row],[join_date]],data[[#This Row],[buy_date]],"M")</f>
        <v>1</v>
      </c>
    </row>
    <row r="2245" spans="1:9" x14ac:dyDescent="0.25">
      <c r="A2245" t="s">
        <v>513</v>
      </c>
      <c r="B2245" t="s">
        <v>24</v>
      </c>
      <c r="C2245" s="1">
        <v>44703</v>
      </c>
      <c r="D2245" s="1">
        <v>44833</v>
      </c>
      <c r="E2245">
        <f>VLOOKUP(data[[#This Row],[id_campaign]],campaign[],4,FALSE)</f>
        <v>62</v>
      </c>
      <c r="F2245" t="str">
        <f>VLOOKUP(data[[#This Row],[id_campaign]],campaign[],2,FALSE)</f>
        <v>OwnsComputer</v>
      </c>
      <c r="G2245" t="str">
        <f>VLOOKUP(data[[#This Row],[id_customer]],customer[],2,FALSE)</f>
        <v>Myrwyn Mashro</v>
      </c>
      <c r="H2245" t="str">
        <f>data[[#This Row],[id_customer]]&amp;data[[#This Row],[id_campaign]]</f>
        <v>C0118cam11</v>
      </c>
      <c r="I2245">
        <f>DATEDIF(data[[#This Row],[join_date]],data[[#This Row],[buy_date]],"M")</f>
        <v>4</v>
      </c>
    </row>
    <row r="2246" spans="1:9" x14ac:dyDescent="0.25">
      <c r="A2246" t="s">
        <v>513</v>
      </c>
      <c r="B2246" t="s">
        <v>24</v>
      </c>
      <c r="C2246" s="1">
        <v>44703</v>
      </c>
      <c r="D2246" s="1">
        <v>44866</v>
      </c>
      <c r="E2246">
        <f>VLOOKUP(data[[#This Row],[id_campaign]],campaign[],4,FALSE)</f>
        <v>62</v>
      </c>
      <c r="F2246" t="str">
        <f>VLOOKUP(data[[#This Row],[id_campaign]],campaign[],2,FALSE)</f>
        <v>OwnsComputer</v>
      </c>
      <c r="G2246" t="str">
        <f>VLOOKUP(data[[#This Row],[id_customer]],customer[],2,FALSE)</f>
        <v>Myrwyn Mashro</v>
      </c>
      <c r="H2246" t="str">
        <f>data[[#This Row],[id_customer]]&amp;data[[#This Row],[id_campaign]]</f>
        <v>C0118cam11</v>
      </c>
      <c r="I2246">
        <f>DATEDIF(data[[#This Row],[join_date]],data[[#This Row],[buy_date]],"M")</f>
        <v>5</v>
      </c>
    </row>
    <row r="2247" spans="1:9" x14ac:dyDescent="0.25">
      <c r="A2247" t="s">
        <v>513</v>
      </c>
      <c r="B2247" t="s">
        <v>24</v>
      </c>
      <c r="C2247" s="1">
        <v>44703</v>
      </c>
      <c r="D2247" s="1">
        <v>44901</v>
      </c>
      <c r="E2247">
        <f>VLOOKUP(data[[#This Row],[id_campaign]],campaign[],4,FALSE)</f>
        <v>62</v>
      </c>
      <c r="F2247" t="str">
        <f>VLOOKUP(data[[#This Row],[id_campaign]],campaign[],2,FALSE)</f>
        <v>OwnsComputer</v>
      </c>
      <c r="G2247" t="str">
        <f>VLOOKUP(data[[#This Row],[id_customer]],customer[],2,FALSE)</f>
        <v>Myrwyn Mashro</v>
      </c>
      <c r="H2247" t="str">
        <f>data[[#This Row],[id_customer]]&amp;data[[#This Row],[id_campaign]]</f>
        <v>C0118cam11</v>
      </c>
      <c r="I2247">
        <f>DATEDIF(data[[#This Row],[join_date]],data[[#This Row],[buy_date]],"M")</f>
        <v>6</v>
      </c>
    </row>
    <row r="2248" spans="1:9" x14ac:dyDescent="0.25">
      <c r="A2248" t="s">
        <v>513</v>
      </c>
      <c r="B2248" t="s">
        <v>24</v>
      </c>
      <c r="C2248" s="1">
        <v>44703</v>
      </c>
      <c r="D2248" s="1">
        <v>44927</v>
      </c>
      <c r="E2248">
        <f>VLOOKUP(data[[#This Row],[id_campaign]],campaign[],4,FALSE)</f>
        <v>62</v>
      </c>
      <c r="F2248" t="str">
        <f>VLOOKUP(data[[#This Row],[id_campaign]],campaign[],2,FALSE)</f>
        <v>OwnsComputer</v>
      </c>
      <c r="G2248" t="str">
        <f>VLOOKUP(data[[#This Row],[id_customer]],customer[],2,FALSE)</f>
        <v>Myrwyn Mashro</v>
      </c>
      <c r="H2248" t="str">
        <f>data[[#This Row],[id_customer]]&amp;data[[#This Row],[id_campaign]]</f>
        <v>C0118cam11</v>
      </c>
      <c r="I2248">
        <f>DATEDIF(data[[#This Row],[join_date]],data[[#This Row],[buy_date]],"M")</f>
        <v>7</v>
      </c>
    </row>
    <row r="2249" spans="1:9" x14ac:dyDescent="0.25">
      <c r="A2249" t="s">
        <v>513</v>
      </c>
      <c r="B2249" t="s">
        <v>24</v>
      </c>
      <c r="C2249" s="1">
        <v>44703</v>
      </c>
      <c r="D2249" s="1">
        <v>44961</v>
      </c>
      <c r="E2249">
        <f>VLOOKUP(data[[#This Row],[id_campaign]],campaign[],4,FALSE)</f>
        <v>62</v>
      </c>
      <c r="F2249" t="str">
        <f>VLOOKUP(data[[#This Row],[id_campaign]],campaign[],2,FALSE)</f>
        <v>OwnsComputer</v>
      </c>
      <c r="G2249" t="str">
        <f>VLOOKUP(data[[#This Row],[id_customer]],customer[],2,FALSE)</f>
        <v>Myrwyn Mashro</v>
      </c>
      <c r="H2249" t="str">
        <f>data[[#This Row],[id_customer]]&amp;data[[#This Row],[id_campaign]]</f>
        <v>C0118cam11</v>
      </c>
      <c r="I2249">
        <f>DATEDIF(data[[#This Row],[join_date]],data[[#This Row],[buy_date]],"M")</f>
        <v>8</v>
      </c>
    </row>
    <row r="2250" spans="1:9" x14ac:dyDescent="0.25">
      <c r="A2250" t="s">
        <v>513</v>
      </c>
      <c r="B2250" t="s">
        <v>24</v>
      </c>
      <c r="C2250" s="1">
        <v>44703</v>
      </c>
      <c r="D2250" s="1">
        <v>45043</v>
      </c>
      <c r="E2250">
        <f>VLOOKUP(data[[#This Row],[id_campaign]],campaign[],4,FALSE)</f>
        <v>62</v>
      </c>
      <c r="F2250" t="str">
        <f>VLOOKUP(data[[#This Row],[id_campaign]],campaign[],2,FALSE)</f>
        <v>OwnsComputer</v>
      </c>
      <c r="G2250" t="str">
        <f>VLOOKUP(data[[#This Row],[id_customer]],customer[],2,FALSE)</f>
        <v>Myrwyn Mashro</v>
      </c>
      <c r="H2250" t="str">
        <f>data[[#This Row],[id_customer]]&amp;data[[#This Row],[id_campaign]]</f>
        <v>C0118cam11</v>
      </c>
      <c r="I2250">
        <f>DATEDIF(data[[#This Row],[join_date]],data[[#This Row],[buy_date]],"M")</f>
        <v>11</v>
      </c>
    </row>
    <row r="2251" spans="1:9" x14ac:dyDescent="0.25">
      <c r="A2251" t="s">
        <v>513</v>
      </c>
      <c r="B2251" t="s">
        <v>24</v>
      </c>
      <c r="C2251" s="1">
        <v>44703</v>
      </c>
      <c r="D2251" s="1">
        <v>45068</v>
      </c>
      <c r="E2251">
        <f>VLOOKUP(data[[#This Row],[id_campaign]],campaign[],4,FALSE)</f>
        <v>62</v>
      </c>
      <c r="F2251" t="str">
        <f>VLOOKUP(data[[#This Row],[id_campaign]],campaign[],2,FALSE)</f>
        <v>OwnsComputer</v>
      </c>
      <c r="G2251" t="str">
        <f>VLOOKUP(data[[#This Row],[id_customer]],customer[],2,FALSE)</f>
        <v>Myrwyn Mashro</v>
      </c>
      <c r="H2251" t="str">
        <f>data[[#This Row],[id_customer]]&amp;data[[#This Row],[id_campaign]]</f>
        <v>C0118cam11</v>
      </c>
      <c r="I2251">
        <f>DATEDIF(data[[#This Row],[join_date]],data[[#This Row],[buy_date]],"M")</f>
        <v>12</v>
      </c>
    </row>
    <row r="2252" spans="1:9" x14ac:dyDescent="0.25">
      <c r="A2252" t="s">
        <v>513</v>
      </c>
      <c r="B2252" t="s">
        <v>20</v>
      </c>
      <c r="C2252" s="1">
        <v>44828</v>
      </c>
      <c r="D2252" s="1">
        <v>44828</v>
      </c>
      <c r="E2252">
        <f>VLOOKUP(data[[#This Row],[id_campaign]],campaign[],4,FALSE)</f>
        <v>75</v>
      </c>
      <c r="F2252" t="str">
        <f>VLOOKUP(data[[#This Row],[id_campaign]],campaign[],2,FALSE)</f>
        <v>OptOutMailings</v>
      </c>
      <c r="G2252" t="str">
        <f>VLOOKUP(data[[#This Row],[id_customer]],customer[],2,FALSE)</f>
        <v>Myrwyn Mashro</v>
      </c>
      <c r="H2252" t="str">
        <f>data[[#This Row],[id_customer]]&amp;data[[#This Row],[id_campaign]]</f>
        <v>C0118cam09</v>
      </c>
      <c r="I2252">
        <f>DATEDIF(data[[#This Row],[join_date]],data[[#This Row],[buy_date]],"M")</f>
        <v>0</v>
      </c>
    </row>
    <row r="2253" spans="1:9" x14ac:dyDescent="0.25">
      <c r="A2253" t="s">
        <v>513</v>
      </c>
      <c r="B2253" t="s">
        <v>20</v>
      </c>
      <c r="C2253" s="1">
        <v>44828</v>
      </c>
      <c r="D2253" s="1">
        <v>44861</v>
      </c>
      <c r="E2253">
        <f>VLOOKUP(data[[#This Row],[id_campaign]],campaign[],4,FALSE)</f>
        <v>75</v>
      </c>
      <c r="F2253" t="str">
        <f>VLOOKUP(data[[#This Row],[id_campaign]],campaign[],2,FALSE)</f>
        <v>OptOutMailings</v>
      </c>
      <c r="G2253" t="str">
        <f>VLOOKUP(data[[#This Row],[id_customer]],customer[],2,FALSE)</f>
        <v>Myrwyn Mashro</v>
      </c>
      <c r="H2253" t="str">
        <f>data[[#This Row],[id_customer]]&amp;data[[#This Row],[id_campaign]]</f>
        <v>C0118cam09</v>
      </c>
      <c r="I2253">
        <f>DATEDIF(data[[#This Row],[join_date]],data[[#This Row],[buy_date]],"M")</f>
        <v>1</v>
      </c>
    </row>
    <row r="2254" spans="1:9" x14ac:dyDescent="0.25">
      <c r="A2254" t="s">
        <v>513</v>
      </c>
      <c r="B2254" t="s">
        <v>20</v>
      </c>
      <c r="C2254" s="1">
        <v>44828</v>
      </c>
      <c r="D2254" s="1">
        <v>44870</v>
      </c>
      <c r="E2254">
        <f>VLOOKUP(data[[#This Row],[id_campaign]],campaign[],4,FALSE)</f>
        <v>75</v>
      </c>
      <c r="F2254" t="str">
        <f>VLOOKUP(data[[#This Row],[id_campaign]],campaign[],2,FALSE)</f>
        <v>OptOutMailings</v>
      </c>
      <c r="G2254" t="str">
        <f>VLOOKUP(data[[#This Row],[id_customer]],customer[],2,FALSE)</f>
        <v>Myrwyn Mashro</v>
      </c>
      <c r="H2254" t="str">
        <f>data[[#This Row],[id_customer]]&amp;data[[#This Row],[id_campaign]]</f>
        <v>C0118cam09</v>
      </c>
      <c r="I2254">
        <f>DATEDIF(data[[#This Row],[join_date]],data[[#This Row],[buy_date]],"M")</f>
        <v>1</v>
      </c>
    </row>
    <row r="2255" spans="1:9" x14ac:dyDescent="0.25">
      <c r="A2255" t="s">
        <v>513</v>
      </c>
      <c r="B2255" t="s">
        <v>20</v>
      </c>
      <c r="C2255" s="1">
        <v>44828</v>
      </c>
      <c r="D2255" s="1">
        <v>44925</v>
      </c>
      <c r="E2255">
        <f>VLOOKUP(data[[#This Row],[id_campaign]],campaign[],4,FALSE)</f>
        <v>75</v>
      </c>
      <c r="F2255" t="str">
        <f>VLOOKUP(data[[#This Row],[id_campaign]],campaign[],2,FALSE)</f>
        <v>OptOutMailings</v>
      </c>
      <c r="G2255" t="str">
        <f>VLOOKUP(data[[#This Row],[id_customer]],customer[],2,FALSE)</f>
        <v>Myrwyn Mashro</v>
      </c>
      <c r="H2255" t="str">
        <f>data[[#This Row],[id_customer]]&amp;data[[#This Row],[id_campaign]]</f>
        <v>C0118cam09</v>
      </c>
      <c r="I2255">
        <f>DATEDIF(data[[#This Row],[join_date]],data[[#This Row],[buy_date]],"M")</f>
        <v>3</v>
      </c>
    </row>
    <row r="2256" spans="1:9" x14ac:dyDescent="0.25">
      <c r="A2256" t="s">
        <v>513</v>
      </c>
      <c r="B2256" t="s">
        <v>20</v>
      </c>
      <c r="C2256" s="1">
        <v>44828</v>
      </c>
      <c r="D2256" s="1">
        <v>44983</v>
      </c>
      <c r="E2256">
        <f>VLOOKUP(data[[#This Row],[id_campaign]],campaign[],4,FALSE)</f>
        <v>75</v>
      </c>
      <c r="F2256" t="str">
        <f>VLOOKUP(data[[#This Row],[id_campaign]],campaign[],2,FALSE)</f>
        <v>OptOutMailings</v>
      </c>
      <c r="G2256" t="str">
        <f>VLOOKUP(data[[#This Row],[id_customer]],customer[],2,FALSE)</f>
        <v>Myrwyn Mashro</v>
      </c>
      <c r="H2256" t="str">
        <f>data[[#This Row],[id_customer]]&amp;data[[#This Row],[id_campaign]]</f>
        <v>C0118cam09</v>
      </c>
      <c r="I2256">
        <f>DATEDIF(data[[#This Row],[join_date]],data[[#This Row],[buy_date]],"M")</f>
        <v>5</v>
      </c>
    </row>
    <row r="2257" spans="1:9" x14ac:dyDescent="0.25">
      <c r="A2257" t="s">
        <v>513</v>
      </c>
      <c r="B2257" t="s">
        <v>20</v>
      </c>
      <c r="C2257" s="1">
        <v>44828</v>
      </c>
      <c r="D2257" s="1">
        <v>44991</v>
      </c>
      <c r="E2257">
        <f>VLOOKUP(data[[#This Row],[id_campaign]],campaign[],4,FALSE)</f>
        <v>75</v>
      </c>
      <c r="F2257" t="str">
        <f>VLOOKUP(data[[#This Row],[id_campaign]],campaign[],2,FALSE)</f>
        <v>OptOutMailings</v>
      </c>
      <c r="G2257" t="str">
        <f>VLOOKUP(data[[#This Row],[id_customer]],customer[],2,FALSE)</f>
        <v>Myrwyn Mashro</v>
      </c>
      <c r="H2257" t="str">
        <f>data[[#This Row],[id_customer]]&amp;data[[#This Row],[id_campaign]]</f>
        <v>C0118cam09</v>
      </c>
      <c r="I2257">
        <f>DATEDIF(data[[#This Row],[join_date]],data[[#This Row],[buy_date]],"M")</f>
        <v>5</v>
      </c>
    </row>
    <row r="2258" spans="1:9" x14ac:dyDescent="0.25">
      <c r="A2258" t="s">
        <v>513</v>
      </c>
      <c r="B2258" t="s">
        <v>20</v>
      </c>
      <c r="C2258" s="1">
        <v>44828</v>
      </c>
      <c r="D2258" s="1">
        <v>45043</v>
      </c>
      <c r="E2258">
        <f>VLOOKUP(data[[#This Row],[id_campaign]],campaign[],4,FALSE)</f>
        <v>75</v>
      </c>
      <c r="F2258" t="str">
        <f>VLOOKUP(data[[#This Row],[id_campaign]],campaign[],2,FALSE)</f>
        <v>OptOutMailings</v>
      </c>
      <c r="G2258" t="str">
        <f>VLOOKUP(data[[#This Row],[id_customer]],customer[],2,FALSE)</f>
        <v>Myrwyn Mashro</v>
      </c>
      <c r="H2258" t="str">
        <f>data[[#This Row],[id_customer]]&amp;data[[#This Row],[id_campaign]]</f>
        <v>C0118cam09</v>
      </c>
      <c r="I2258">
        <f>DATEDIF(data[[#This Row],[join_date]],data[[#This Row],[buy_date]],"M")</f>
        <v>7</v>
      </c>
    </row>
    <row r="2259" spans="1:9" x14ac:dyDescent="0.25">
      <c r="A2259" t="s">
        <v>513</v>
      </c>
      <c r="B2259" t="s">
        <v>20</v>
      </c>
      <c r="C2259" s="1">
        <v>44828</v>
      </c>
      <c r="D2259" s="1">
        <v>45074</v>
      </c>
      <c r="E2259">
        <f>VLOOKUP(data[[#This Row],[id_campaign]],campaign[],4,FALSE)</f>
        <v>75</v>
      </c>
      <c r="F2259" t="str">
        <f>VLOOKUP(data[[#This Row],[id_campaign]],campaign[],2,FALSE)</f>
        <v>OptOutMailings</v>
      </c>
      <c r="G2259" t="str">
        <f>VLOOKUP(data[[#This Row],[id_customer]],customer[],2,FALSE)</f>
        <v>Myrwyn Mashro</v>
      </c>
      <c r="H2259" t="str">
        <f>data[[#This Row],[id_customer]]&amp;data[[#This Row],[id_campaign]]</f>
        <v>C0118cam09</v>
      </c>
      <c r="I2259">
        <f>DATEDIF(data[[#This Row],[join_date]],data[[#This Row],[buy_date]],"M")</f>
        <v>8</v>
      </c>
    </row>
    <row r="2260" spans="1:9" x14ac:dyDescent="0.25">
      <c r="A2260" t="s">
        <v>517</v>
      </c>
      <c r="B2260" t="s">
        <v>20</v>
      </c>
      <c r="C2260" s="1">
        <v>44588</v>
      </c>
      <c r="D2260" s="1">
        <v>44588</v>
      </c>
      <c r="E2260">
        <f>VLOOKUP(data[[#This Row],[id_campaign]],campaign[],4,FALSE)</f>
        <v>75</v>
      </c>
      <c r="F2260" t="str">
        <f>VLOOKUP(data[[#This Row],[id_campaign]],campaign[],2,FALSE)</f>
        <v>OptOutMailings</v>
      </c>
      <c r="G2260" t="str">
        <f>VLOOKUP(data[[#This Row],[id_customer]],customer[],2,FALSE)</f>
        <v>Beatriz Hearsey</v>
      </c>
      <c r="H2260" t="str">
        <f>data[[#This Row],[id_customer]]&amp;data[[#This Row],[id_campaign]]</f>
        <v>C0119cam09</v>
      </c>
      <c r="I2260">
        <f>DATEDIF(data[[#This Row],[join_date]],data[[#This Row],[buy_date]],"M")</f>
        <v>0</v>
      </c>
    </row>
    <row r="2261" spans="1:9" x14ac:dyDescent="0.25">
      <c r="A2261" t="s">
        <v>517</v>
      </c>
      <c r="B2261" t="s">
        <v>20</v>
      </c>
      <c r="C2261" s="1">
        <v>44588</v>
      </c>
      <c r="D2261" s="1">
        <v>44656</v>
      </c>
      <c r="E2261">
        <f>VLOOKUP(data[[#This Row],[id_campaign]],campaign[],4,FALSE)</f>
        <v>75</v>
      </c>
      <c r="F2261" t="str">
        <f>VLOOKUP(data[[#This Row],[id_campaign]],campaign[],2,FALSE)</f>
        <v>OptOutMailings</v>
      </c>
      <c r="G2261" t="str">
        <f>VLOOKUP(data[[#This Row],[id_customer]],customer[],2,FALSE)</f>
        <v>Beatriz Hearsey</v>
      </c>
      <c r="H2261" t="str">
        <f>data[[#This Row],[id_customer]]&amp;data[[#This Row],[id_campaign]]</f>
        <v>C0119cam09</v>
      </c>
      <c r="I2261">
        <f>DATEDIF(data[[#This Row],[join_date]],data[[#This Row],[buy_date]],"M")</f>
        <v>2</v>
      </c>
    </row>
    <row r="2262" spans="1:9" x14ac:dyDescent="0.25">
      <c r="A2262" t="s">
        <v>517</v>
      </c>
      <c r="B2262" t="s">
        <v>20</v>
      </c>
      <c r="C2262" s="1">
        <v>44588</v>
      </c>
      <c r="D2262" s="1">
        <v>44689</v>
      </c>
      <c r="E2262">
        <f>VLOOKUP(data[[#This Row],[id_campaign]],campaign[],4,FALSE)</f>
        <v>75</v>
      </c>
      <c r="F2262" t="str">
        <f>VLOOKUP(data[[#This Row],[id_campaign]],campaign[],2,FALSE)</f>
        <v>OptOutMailings</v>
      </c>
      <c r="G2262" t="str">
        <f>VLOOKUP(data[[#This Row],[id_customer]],customer[],2,FALSE)</f>
        <v>Beatriz Hearsey</v>
      </c>
      <c r="H2262" t="str">
        <f>data[[#This Row],[id_customer]]&amp;data[[#This Row],[id_campaign]]</f>
        <v>C0119cam09</v>
      </c>
      <c r="I2262">
        <f>DATEDIF(data[[#This Row],[join_date]],data[[#This Row],[buy_date]],"M")</f>
        <v>3</v>
      </c>
    </row>
    <row r="2263" spans="1:9" x14ac:dyDescent="0.25">
      <c r="A2263" t="s">
        <v>517</v>
      </c>
      <c r="B2263" t="s">
        <v>20</v>
      </c>
      <c r="C2263" s="1">
        <v>44588</v>
      </c>
      <c r="D2263" s="1">
        <v>44720</v>
      </c>
      <c r="E2263">
        <f>VLOOKUP(data[[#This Row],[id_campaign]],campaign[],4,FALSE)</f>
        <v>75</v>
      </c>
      <c r="F2263" t="str">
        <f>VLOOKUP(data[[#This Row],[id_campaign]],campaign[],2,FALSE)</f>
        <v>OptOutMailings</v>
      </c>
      <c r="G2263" t="str">
        <f>VLOOKUP(data[[#This Row],[id_customer]],customer[],2,FALSE)</f>
        <v>Beatriz Hearsey</v>
      </c>
      <c r="H2263" t="str">
        <f>data[[#This Row],[id_customer]]&amp;data[[#This Row],[id_campaign]]</f>
        <v>C0119cam09</v>
      </c>
      <c r="I2263">
        <f>DATEDIF(data[[#This Row],[join_date]],data[[#This Row],[buy_date]],"M")</f>
        <v>4</v>
      </c>
    </row>
    <row r="2264" spans="1:9" x14ac:dyDescent="0.25">
      <c r="A2264" t="s">
        <v>517</v>
      </c>
      <c r="B2264" t="s">
        <v>20</v>
      </c>
      <c r="C2264" s="1">
        <v>44588</v>
      </c>
      <c r="D2264" s="1">
        <v>44772</v>
      </c>
      <c r="E2264">
        <f>VLOOKUP(data[[#This Row],[id_campaign]],campaign[],4,FALSE)</f>
        <v>75</v>
      </c>
      <c r="F2264" t="str">
        <f>VLOOKUP(data[[#This Row],[id_campaign]],campaign[],2,FALSE)</f>
        <v>OptOutMailings</v>
      </c>
      <c r="G2264" t="str">
        <f>VLOOKUP(data[[#This Row],[id_customer]],customer[],2,FALSE)</f>
        <v>Beatriz Hearsey</v>
      </c>
      <c r="H2264" t="str">
        <f>data[[#This Row],[id_customer]]&amp;data[[#This Row],[id_campaign]]</f>
        <v>C0119cam09</v>
      </c>
      <c r="I2264">
        <f>DATEDIF(data[[#This Row],[join_date]],data[[#This Row],[buy_date]],"M")</f>
        <v>6</v>
      </c>
    </row>
    <row r="2265" spans="1:9" x14ac:dyDescent="0.25">
      <c r="A2265" t="s">
        <v>517</v>
      </c>
      <c r="B2265" t="s">
        <v>20</v>
      </c>
      <c r="C2265" s="1">
        <v>44588</v>
      </c>
      <c r="D2265" s="1">
        <v>44779</v>
      </c>
      <c r="E2265">
        <f>VLOOKUP(data[[#This Row],[id_campaign]],campaign[],4,FALSE)</f>
        <v>75</v>
      </c>
      <c r="F2265" t="str">
        <f>VLOOKUP(data[[#This Row],[id_campaign]],campaign[],2,FALSE)</f>
        <v>OptOutMailings</v>
      </c>
      <c r="G2265" t="str">
        <f>VLOOKUP(data[[#This Row],[id_customer]],customer[],2,FALSE)</f>
        <v>Beatriz Hearsey</v>
      </c>
      <c r="H2265" t="str">
        <f>data[[#This Row],[id_customer]]&amp;data[[#This Row],[id_campaign]]</f>
        <v>C0119cam09</v>
      </c>
      <c r="I2265">
        <f>DATEDIF(data[[#This Row],[join_date]],data[[#This Row],[buy_date]],"M")</f>
        <v>6</v>
      </c>
    </row>
    <row r="2266" spans="1:9" x14ac:dyDescent="0.25">
      <c r="A2266" t="s">
        <v>517</v>
      </c>
      <c r="B2266" t="s">
        <v>20</v>
      </c>
      <c r="C2266" s="1">
        <v>44588</v>
      </c>
      <c r="D2266" s="1">
        <v>44832</v>
      </c>
      <c r="E2266">
        <f>VLOOKUP(data[[#This Row],[id_campaign]],campaign[],4,FALSE)</f>
        <v>75</v>
      </c>
      <c r="F2266" t="str">
        <f>VLOOKUP(data[[#This Row],[id_campaign]],campaign[],2,FALSE)</f>
        <v>OptOutMailings</v>
      </c>
      <c r="G2266" t="str">
        <f>VLOOKUP(data[[#This Row],[id_customer]],customer[],2,FALSE)</f>
        <v>Beatriz Hearsey</v>
      </c>
      <c r="H2266" t="str">
        <f>data[[#This Row],[id_customer]]&amp;data[[#This Row],[id_campaign]]</f>
        <v>C0119cam09</v>
      </c>
      <c r="I2266">
        <f>DATEDIF(data[[#This Row],[join_date]],data[[#This Row],[buy_date]],"M")</f>
        <v>8</v>
      </c>
    </row>
    <row r="2267" spans="1:9" x14ac:dyDescent="0.25">
      <c r="A2267" t="s">
        <v>517</v>
      </c>
      <c r="B2267" t="s">
        <v>20</v>
      </c>
      <c r="C2267" s="1">
        <v>44588</v>
      </c>
      <c r="D2267" s="1">
        <v>44845</v>
      </c>
      <c r="E2267">
        <f>VLOOKUP(data[[#This Row],[id_campaign]],campaign[],4,FALSE)</f>
        <v>75</v>
      </c>
      <c r="F2267" t="str">
        <f>VLOOKUP(data[[#This Row],[id_campaign]],campaign[],2,FALSE)</f>
        <v>OptOutMailings</v>
      </c>
      <c r="G2267" t="str">
        <f>VLOOKUP(data[[#This Row],[id_customer]],customer[],2,FALSE)</f>
        <v>Beatriz Hearsey</v>
      </c>
      <c r="H2267" t="str">
        <f>data[[#This Row],[id_customer]]&amp;data[[#This Row],[id_campaign]]</f>
        <v>C0119cam09</v>
      </c>
      <c r="I2267">
        <f>DATEDIF(data[[#This Row],[join_date]],data[[#This Row],[buy_date]],"M")</f>
        <v>8</v>
      </c>
    </row>
    <row r="2268" spans="1:9" x14ac:dyDescent="0.25">
      <c r="A2268" t="s">
        <v>517</v>
      </c>
      <c r="B2268" t="s">
        <v>20</v>
      </c>
      <c r="C2268" s="1">
        <v>44588</v>
      </c>
      <c r="D2268" s="1">
        <v>44868</v>
      </c>
      <c r="E2268">
        <f>VLOOKUP(data[[#This Row],[id_campaign]],campaign[],4,FALSE)</f>
        <v>75</v>
      </c>
      <c r="F2268" t="str">
        <f>VLOOKUP(data[[#This Row],[id_campaign]],campaign[],2,FALSE)</f>
        <v>OptOutMailings</v>
      </c>
      <c r="G2268" t="str">
        <f>VLOOKUP(data[[#This Row],[id_customer]],customer[],2,FALSE)</f>
        <v>Beatriz Hearsey</v>
      </c>
      <c r="H2268" t="str">
        <f>data[[#This Row],[id_customer]]&amp;data[[#This Row],[id_campaign]]</f>
        <v>C0119cam09</v>
      </c>
      <c r="I2268">
        <f>DATEDIF(data[[#This Row],[join_date]],data[[#This Row],[buy_date]],"M")</f>
        <v>9</v>
      </c>
    </row>
    <row r="2269" spans="1:9" x14ac:dyDescent="0.25">
      <c r="A2269" t="s">
        <v>517</v>
      </c>
      <c r="B2269" t="s">
        <v>20</v>
      </c>
      <c r="C2269" s="1">
        <v>44588</v>
      </c>
      <c r="D2269" s="1">
        <v>44926</v>
      </c>
      <c r="E2269">
        <f>VLOOKUP(data[[#This Row],[id_campaign]],campaign[],4,FALSE)</f>
        <v>75</v>
      </c>
      <c r="F2269" t="str">
        <f>VLOOKUP(data[[#This Row],[id_campaign]],campaign[],2,FALSE)</f>
        <v>OptOutMailings</v>
      </c>
      <c r="G2269" t="str">
        <f>VLOOKUP(data[[#This Row],[id_customer]],customer[],2,FALSE)</f>
        <v>Beatriz Hearsey</v>
      </c>
      <c r="H2269" t="str">
        <f>data[[#This Row],[id_customer]]&amp;data[[#This Row],[id_campaign]]</f>
        <v>C0119cam09</v>
      </c>
      <c r="I2269">
        <f>DATEDIF(data[[#This Row],[join_date]],data[[#This Row],[buy_date]],"M")</f>
        <v>11</v>
      </c>
    </row>
    <row r="2270" spans="1:9" x14ac:dyDescent="0.25">
      <c r="A2270" t="s">
        <v>517</v>
      </c>
      <c r="B2270" t="s">
        <v>20</v>
      </c>
      <c r="C2270" s="1">
        <v>44588</v>
      </c>
      <c r="D2270" s="1">
        <v>44928</v>
      </c>
      <c r="E2270">
        <f>VLOOKUP(data[[#This Row],[id_campaign]],campaign[],4,FALSE)</f>
        <v>75</v>
      </c>
      <c r="F2270" t="str">
        <f>VLOOKUP(data[[#This Row],[id_campaign]],campaign[],2,FALSE)</f>
        <v>OptOutMailings</v>
      </c>
      <c r="G2270" t="str">
        <f>VLOOKUP(data[[#This Row],[id_customer]],customer[],2,FALSE)</f>
        <v>Beatriz Hearsey</v>
      </c>
      <c r="H2270" t="str">
        <f>data[[#This Row],[id_customer]]&amp;data[[#This Row],[id_campaign]]</f>
        <v>C0119cam09</v>
      </c>
      <c r="I2270">
        <f>DATEDIF(data[[#This Row],[join_date]],data[[#This Row],[buy_date]],"M")</f>
        <v>11</v>
      </c>
    </row>
    <row r="2271" spans="1:9" x14ac:dyDescent="0.25">
      <c r="A2271" t="s">
        <v>517</v>
      </c>
      <c r="B2271" t="s">
        <v>20</v>
      </c>
      <c r="C2271" s="1">
        <v>44588</v>
      </c>
      <c r="D2271" s="1">
        <v>44959</v>
      </c>
      <c r="E2271">
        <f>VLOOKUP(data[[#This Row],[id_campaign]],campaign[],4,FALSE)</f>
        <v>75</v>
      </c>
      <c r="F2271" t="str">
        <f>VLOOKUP(data[[#This Row],[id_campaign]],campaign[],2,FALSE)</f>
        <v>OptOutMailings</v>
      </c>
      <c r="G2271" t="str">
        <f>VLOOKUP(data[[#This Row],[id_customer]],customer[],2,FALSE)</f>
        <v>Beatriz Hearsey</v>
      </c>
      <c r="H2271" t="str">
        <f>data[[#This Row],[id_customer]]&amp;data[[#This Row],[id_campaign]]</f>
        <v>C0119cam09</v>
      </c>
      <c r="I2271">
        <f>DATEDIF(data[[#This Row],[join_date]],data[[#This Row],[buy_date]],"M")</f>
        <v>12</v>
      </c>
    </row>
    <row r="2272" spans="1:9" x14ac:dyDescent="0.25">
      <c r="A2272" t="s">
        <v>517</v>
      </c>
      <c r="B2272" t="s">
        <v>20</v>
      </c>
      <c r="C2272" s="1">
        <v>44588</v>
      </c>
      <c r="D2272" s="1">
        <v>45024</v>
      </c>
      <c r="E2272">
        <f>VLOOKUP(data[[#This Row],[id_campaign]],campaign[],4,FALSE)</f>
        <v>75</v>
      </c>
      <c r="F2272" t="str">
        <f>VLOOKUP(data[[#This Row],[id_campaign]],campaign[],2,FALSE)</f>
        <v>OptOutMailings</v>
      </c>
      <c r="G2272" t="str">
        <f>VLOOKUP(data[[#This Row],[id_customer]],customer[],2,FALSE)</f>
        <v>Beatriz Hearsey</v>
      </c>
      <c r="H2272" t="str">
        <f>data[[#This Row],[id_customer]]&amp;data[[#This Row],[id_campaign]]</f>
        <v>C0119cam09</v>
      </c>
      <c r="I2272">
        <f>DATEDIF(data[[#This Row],[join_date]],data[[#This Row],[buy_date]],"M")</f>
        <v>14</v>
      </c>
    </row>
    <row r="2273" spans="1:9" x14ac:dyDescent="0.25">
      <c r="A2273" t="s">
        <v>517</v>
      </c>
      <c r="B2273" t="s">
        <v>14</v>
      </c>
      <c r="C2273" s="1">
        <v>44735</v>
      </c>
      <c r="D2273" s="1">
        <v>44735</v>
      </c>
      <c r="E2273">
        <f>VLOOKUP(data[[#This Row],[id_campaign]],campaign[],4,FALSE)</f>
        <v>13</v>
      </c>
      <c r="F2273" t="str">
        <f>VLOOKUP(data[[#This Row],[id_campaign]],campaign[],2,FALSE)</f>
        <v>Homeownership</v>
      </c>
      <c r="G2273" t="str">
        <f>VLOOKUP(data[[#This Row],[id_customer]],customer[],2,FALSE)</f>
        <v>Beatriz Hearsey</v>
      </c>
      <c r="H2273" t="str">
        <f>data[[#This Row],[id_customer]]&amp;data[[#This Row],[id_campaign]]</f>
        <v>C0119cam06</v>
      </c>
      <c r="I2273">
        <f>DATEDIF(data[[#This Row],[join_date]],data[[#This Row],[buy_date]],"M")</f>
        <v>0</v>
      </c>
    </row>
    <row r="2274" spans="1:9" x14ac:dyDescent="0.25">
      <c r="A2274" t="s">
        <v>517</v>
      </c>
      <c r="B2274" t="s">
        <v>14</v>
      </c>
      <c r="C2274" s="1">
        <v>44735</v>
      </c>
      <c r="D2274" s="1">
        <v>44953</v>
      </c>
      <c r="E2274">
        <f>VLOOKUP(data[[#This Row],[id_campaign]],campaign[],4,FALSE)</f>
        <v>13</v>
      </c>
      <c r="F2274" t="str">
        <f>VLOOKUP(data[[#This Row],[id_campaign]],campaign[],2,FALSE)</f>
        <v>Homeownership</v>
      </c>
      <c r="G2274" t="str">
        <f>VLOOKUP(data[[#This Row],[id_customer]],customer[],2,FALSE)</f>
        <v>Beatriz Hearsey</v>
      </c>
      <c r="H2274" t="str">
        <f>data[[#This Row],[id_customer]]&amp;data[[#This Row],[id_campaign]]</f>
        <v>C0119cam06</v>
      </c>
      <c r="I2274">
        <f>DATEDIF(data[[#This Row],[join_date]],data[[#This Row],[buy_date]],"M")</f>
        <v>7</v>
      </c>
    </row>
    <row r="2275" spans="1:9" x14ac:dyDescent="0.25">
      <c r="A2275" t="s">
        <v>517</v>
      </c>
      <c r="B2275" t="s">
        <v>14</v>
      </c>
      <c r="C2275" s="1">
        <v>44735</v>
      </c>
      <c r="D2275" s="1">
        <v>44986</v>
      </c>
      <c r="E2275">
        <f>VLOOKUP(data[[#This Row],[id_campaign]],campaign[],4,FALSE)</f>
        <v>13</v>
      </c>
      <c r="F2275" t="str">
        <f>VLOOKUP(data[[#This Row],[id_campaign]],campaign[],2,FALSE)</f>
        <v>Homeownership</v>
      </c>
      <c r="G2275" t="str">
        <f>VLOOKUP(data[[#This Row],[id_customer]],customer[],2,FALSE)</f>
        <v>Beatriz Hearsey</v>
      </c>
      <c r="H2275" t="str">
        <f>data[[#This Row],[id_customer]]&amp;data[[#This Row],[id_campaign]]</f>
        <v>C0119cam06</v>
      </c>
      <c r="I2275">
        <f>DATEDIF(data[[#This Row],[join_date]],data[[#This Row],[buy_date]],"M")</f>
        <v>8</v>
      </c>
    </row>
    <row r="2276" spans="1:9" x14ac:dyDescent="0.25">
      <c r="A2276" t="s">
        <v>517</v>
      </c>
      <c r="B2276" t="s">
        <v>28</v>
      </c>
      <c r="C2276" s="1">
        <v>44976</v>
      </c>
      <c r="D2276" s="1">
        <v>44976</v>
      </c>
      <c r="E2276">
        <f>VLOOKUP(data[[#This Row],[id_campaign]],campaign[],4,FALSE)</f>
        <v>25</v>
      </c>
      <c r="F2276" t="str">
        <f>VLOOKUP(data[[#This Row],[id_campaign]],campaign[],2,FALSE)</f>
        <v>NewCellphoneUser</v>
      </c>
      <c r="G2276" t="str">
        <f>VLOOKUP(data[[#This Row],[id_customer]],customer[],2,FALSE)</f>
        <v>Beatriz Hearsey</v>
      </c>
      <c r="H2276" t="str">
        <f>data[[#This Row],[id_customer]]&amp;data[[#This Row],[id_campaign]]</f>
        <v>C0119cam13</v>
      </c>
      <c r="I2276">
        <f>DATEDIF(data[[#This Row],[join_date]],data[[#This Row],[buy_date]],"M")</f>
        <v>0</v>
      </c>
    </row>
    <row r="2277" spans="1:9" x14ac:dyDescent="0.25">
      <c r="A2277" t="s">
        <v>517</v>
      </c>
      <c r="B2277" t="s">
        <v>28</v>
      </c>
      <c r="C2277" s="1">
        <v>44976</v>
      </c>
      <c r="D2277" s="1">
        <v>45008</v>
      </c>
      <c r="E2277">
        <f>VLOOKUP(data[[#This Row],[id_campaign]],campaign[],4,FALSE)</f>
        <v>25</v>
      </c>
      <c r="F2277" t="str">
        <f>VLOOKUP(data[[#This Row],[id_campaign]],campaign[],2,FALSE)</f>
        <v>NewCellphoneUser</v>
      </c>
      <c r="G2277" t="str">
        <f>VLOOKUP(data[[#This Row],[id_customer]],customer[],2,FALSE)</f>
        <v>Beatriz Hearsey</v>
      </c>
      <c r="H2277" t="str">
        <f>data[[#This Row],[id_customer]]&amp;data[[#This Row],[id_campaign]]</f>
        <v>C0119cam13</v>
      </c>
      <c r="I2277">
        <f>DATEDIF(data[[#This Row],[join_date]],data[[#This Row],[buy_date]],"M")</f>
        <v>1</v>
      </c>
    </row>
    <row r="2278" spans="1:9" x14ac:dyDescent="0.25">
      <c r="A2278" t="s">
        <v>517</v>
      </c>
      <c r="B2278" t="s">
        <v>28</v>
      </c>
      <c r="C2278" s="1">
        <v>44976</v>
      </c>
      <c r="D2278" s="1">
        <v>45037</v>
      </c>
      <c r="E2278">
        <f>VLOOKUP(data[[#This Row],[id_campaign]],campaign[],4,FALSE)</f>
        <v>25</v>
      </c>
      <c r="F2278" t="str">
        <f>VLOOKUP(data[[#This Row],[id_campaign]],campaign[],2,FALSE)</f>
        <v>NewCellphoneUser</v>
      </c>
      <c r="G2278" t="str">
        <f>VLOOKUP(data[[#This Row],[id_customer]],customer[],2,FALSE)</f>
        <v>Beatriz Hearsey</v>
      </c>
      <c r="H2278" t="str">
        <f>data[[#This Row],[id_customer]]&amp;data[[#This Row],[id_campaign]]</f>
        <v>C0119cam13</v>
      </c>
      <c r="I2278">
        <f>DATEDIF(data[[#This Row],[join_date]],data[[#This Row],[buy_date]],"M")</f>
        <v>2</v>
      </c>
    </row>
    <row r="2279" spans="1:9" x14ac:dyDescent="0.25">
      <c r="A2279" t="s">
        <v>517</v>
      </c>
      <c r="B2279" t="s">
        <v>28</v>
      </c>
      <c r="C2279" s="1">
        <v>44976</v>
      </c>
      <c r="D2279" s="1">
        <v>45074</v>
      </c>
      <c r="E2279">
        <f>VLOOKUP(data[[#This Row],[id_campaign]],campaign[],4,FALSE)</f>
        <v>25</v>
      </c>
      <c r="F2279" t="str">
        <f>VLOOKUP(data[[#This Row],[id_campaign]],campaign[],2,FALSE)</f>
        <v>NewCellphoneUser</v>
      </c>
      <c r="G2279" t="str">
        <f>VLOOKUP(data[[#This Row],[id_customer]],customer[],2,FALSE)</f>
        <v>Beatriz Hearsey</v>
      </c>
      <c r="H2279" t="str">
        <f>data[[#This Row],[id_customer]]&amp;data[[#This Row],[id_campaign]]</f>
        <v>C0119cam13</v>
      </c>
      <c r="I2279">
        <f>DATEDIF(data[[#This Row],[join_date]],data[[#This Row],[buy_date]],"M")</f>
        <v>3</v>
      </c>
    </row>
    <row r="2280" spans="1:9" x14ac:dyDescent="0.25">
      <c r="A2280" t="s">
        <v>517</v>
      </c>
      <c r="B2280" t="s">
        <v>28</v>
      </c>
      <c r="C2280" s="1">
        <v>44976</v>
      </c>
      <c r="D2280" s="1">
        <v>45080</v>
      </c>
      <c r="E2280">
        <f>VLOOKUP(data[[#This Row],[id_campaign]],campaign[],4,FALSE)</f>
        <v>25</v>
      </c>
      <c r="F2280" t="str">
        <f>VLOOKUP(data[[#This Row],[id_campaign]],campaign[],2,FALSE)</f>
        <v>NewCellphoneUser</v>
      </c>
      <c r="G2280" t="str">
        <f>VLOOKUP(data[[#This Row],[id_customer]],customer[],2,FALSE)</f>
        <v>Beatriz Hearsey</v>
      </c>
      <c r="H2280" t="str">
        <f>data[[#This Row],[id_customer]]&amp;data[[#This Row],[id_campaign]]</f>
        <v>C0119cam13</v>
      </c>
      <c r="I2280">
        <f>DATEDIF(data[[#This Row],[join_date]],data[[#This Row],[buy_date]],"M")</f>
        <v>3</v>
      </c>
    </row>
    <row r="2281" spans="1:9" x14ac:dyDescent="0.25">
      <c r="A2281" t="s">
        <v>521</v>
      </c>
      <c r="B2281" t="s">
        <v>10</v>
      </c>
      <c r="C2281" s="1">
        <v>44634</v>
      </c>
      <c r="D2281" s="1">
        <v>44634</v>
      </c>
      <c r="E2281">
        <f>VLOOKUP(data[[#This Row],[id_campaign]],campaign[],4,FALSE)</f>
        <v>26</v>
      </c>
      <c r="F2281" t="str">
        <f>VLOOKUP(data[[#This Row],[id_campaign]],campaign[],2,FALSE)</f>
        <v>TruckOwner</v>
      </c>
      <c r="G2281" t="str">
        <f>VLOOKUP(data[[#This Row],[id_customer]],customer[],2,FALSE)</f>
        <v>Luther Escolme</v>
      </c>
      <c r="H2281" t="str">
        <f>data[[#This Row],[id_customer]]&amp;data[[#This Row],[id_campaign]]</f>
        <v>C0120cam04</v>
      </c>
      <c r="I2281">
        <f>DATEDIF(data[[#This Row],[join_date]],data[[#This Row],[buy_date]],"M")</f>
        <v>0</v>
      </c>
    </row>
    <row r="2282" spans="1:9" x14ac:dyDescent="0.25">
      <c r="A2282" t="s">
        <v>521</v>
      </c>
      <c r="B2282" t="s">
        <v>10</v>
      </c>
      <c r="C2282" s="1">
        <v>44634</v>
      </c>
      <c r="D2282" s="1">
        <v>44679</v>
      </c>
      <c r="E2282">
        <f>VLOOKUP(data[[#This Row],[id_campaign]],campaign[],4,FALSE)</f>
        <v>26</v>
      </c>
      <c r="F2282" t="str">
        <f>VLOOKUP(data[[#This Row],[id_campaign]],campaign[],2,FALSE)</f>
        <v>TruckOwner</v>
      </c>
      <c r="G2282" t="str">
        <f>VLOOKUP(data[[#This Row],[id_customer]],customer[],2,FALSE)</f>
        <v>Luther Escolme</v>
      </c>
      <c r="H2282" t="str">
        <f>data[[#This Row],[id_customer]]&amp;data[[#This Row],[id_campaign]]</f>
        <v>C0120cam04</v>
      </c>
      <c r="I2282">
        <f>DATEDIF(data[[#This Row],[join_date]],data[[#This Row],[buy_date]],"M")</f>
        <v>1</v>
      </c>
    </row>
    <row r="2283" spans="1:9" x14ac:dyDescent="0.25">
      <c r="A2283" t="s">
        <v>521</v>
      </c>
      <c r="B2283" t="s">
        <v>10</v>
      </c>
      <c r="C2283" s="1">
        <v>44634</v>
      </c>
      <c r="D2283" s="1">
        <v>44769</v>
      </c>
      <c r="E2283">
        <f>VLOOKUP(data[[#This Row],[id_campaign]],campaign[],4,FALSE)</f>
        <v>26</v>
      </c>
      <c r="F2283" t="str">
        <f>VLOOKUP(data[[#This Row],[id_campaign]],campaign[],2,FALSE)</f>
        <v>TruckOwner</v>
      </c>
      <c r="G2283" t="str">
        <f>VLOOKUP(data[[#This Row],[id_customer]],customer[],2,FALSE)</f>
        <v>Luther Escolme</v>
      </c>
      <c r="H2283" t="str">
        <f>data[[#This Row],[id_customer]]&amp;data[[#This Row],[id_campaign]]</f>
        <v>C0120cam04</v>
      </c>
      <c r="I2283">
        <f>DATEDIF(data[[#This Row],[join_date]],data[[#This Row],[buy_date]],"M")</f>
        <v>4</v>
      </c>
    </row>
    <row r="2284" spans="1:9" x14ac:dyDescent="0.25">
      <c r="A2284" t="s">
        <v>521</v>
      </c>
      <c r="B2284" t="s">
        <v>10</v>
      </c>
      <c r="C2284" s="1">
        <v>44634</v>
      </c>
      <c r="D2284" s="1">
        <v>44794</v>
      </c>
      <c r="E2284">
        <f>VLOOKUP(data[[#This Row],[id_campaign]],campaign[],4,FALSE)</f>
        <v>26</v>
      </c>
      <c r="F2284" t="str">
        <f>VLOOKUP(data[[#This Row],[id_campaign]],campaign[],2,FALSE)</f>
        <v>TruckOwner</v>
      </c>
      <c r="G2284" t="str">
        <f>VLOOKUP(data[[#This Row],[id_customer]],customer[],2,FALSE)</f>
        <v>Luther Escolme</v>
      </c>
      <c r="H2284" t="str">
        <f>data[[#This Row],[id_customer]]&amp;data[[#This Row],[id_campaign]]</f>
        <v>C0120cam04</v>
      </c>
      <c r="I2284">
        <f>DATEDIF(data[[#This Row],[join_date]],data[[#This Row],[buy_date]],"M")</f>
        <v>5</v>
      </c>
    </row>
    <row r="2285" spans="1:9" x14ac:dyDescent="0.25">
      <c r="A2285" t="s">
        <v>521</v>
      </c>
      <c r="B2285" t="s">
        <v>10</v>
      </c>
      <c r="C2285" s="1">
        <v>44634</v>
      </c>
      <c r="D2285" s="1">
        <v>44824</v>
      </c>
      <c r="E2285">
        <f>VLOOKUP(data[[#This Row],[id_campaign]],campaign[],4,FALSE)</f>
        <v>26</v>
      </c>
      <c r="F2285" t="str">
        <f>VLOOKUP(data[[#This Row],[id_campaign]],campaign[],2,FALSE)</f>
        <v>TruckOwner</v>
      </c>
      <c r="G2285" t="str">
        <f>VLOOKUP(data[[#This Row],[id_customer]],customer[],2,FALSE)</f>
        <v>Luther Escolme</v>
      </c>
      <c r="H2285" t="str">
        <f>data[[#This Row],[id_customer]]&amp;data[[#This Row],[id_campaign]]</f>
        <v>C0120cam04</v>
      </c>
      <c r="I2285">
        <f>DATEDIF(data[[#This Row],[join_date]],data[[#This Row],[buy_date]],"M")</f>
        <v>6</v>
      </c>
    </row>
    <row r="2286" spans="1:9" x14ac:dyDescent="0.25">
      <c r="A2286" t="s">
        <v>521</v>
      </c>
      <c r="B2286" t="s">
        <v>10</v>
      </c>
      <c r="C2286" s="1">
        <v>44634</v>
      </c>
      <c r="D2286" s="1">
        <v>44880</v>
      </c>
      <c r="E2286">
        <f>VLOOKUP(data[[#This Row],[id_campaign]],campaign[],4,FALSE)</f>
        <v>26</v>
      </c>
      <c r="F2286" t="str">
        <f>VLOOKUP(data[[#This Row],[id_campaign]],campaign[],2,FALSE)</f>
        <v>TruckOwner</v>
      </c>
      <c r="G2286" t="str">
        <f>VLOOKUP(data[[#This Row],[id_customer]],customer[],2,FALSE)</f>
        <v>Luther Escolme</v>
      </c>
      <c r="H2286" t="str">
        <f>data[[#This Row],[id_customer]]&amp;data[[#This Row],[id_campaign]]</f>
        <v>C0120cam04</v>
      </c>
      <c r="I2286">
        <f>DATEDIF(data[[#This Row],[join_date]],data[[#This Row],[buy_date]],"M")</f>
        <v>8</v>
      </c>
    </row>
    <row r="2287" spans="1:9" x14ac:dyDescent="0.25">
      <c r="A2287" t="s">
        <v>521</v>
      </c>
      <c r="B2287" t="s">
        <v>10</v>
      </c>
      <c r="C2287" s="1">
        <v>44634</v>
      </c>
      <c r="D2287" s="1">
        <v>44917</v>
      </c>
      <c r="E2287">
        <f>VLOOKUP(data[[#This Row],[id_campaign]],campaign[],4,FALSE)</f>
        <v>26</v>
      </c>
      <c r="F2287" t="str">
        <f>VLOOKUP(data[[#This Row],[id_campaign]],campaign[],2,FALSE)</f>
        <v>TruckOwner</v>
      </c>
      <c r="G2287" t="str">
        <f>VLOOKUP(data[[#This Row],[id_customer]],customer[],2,FALSE)</f>
        <v>Luther Escolme</v>
      </c>
      <c r="H2287" t="str">
        <f>data[[#This Row],[id_customer]]&amp;data[[#This Row],[id_campaign]]</f>
        <v>C0120cam04</v>
      </c>
      <c r="I2287">
        <f>DATEDIF(data[[#This Row],[join_date]],data[[#This Row],[buy_date]],"M")</f>
        <v>9</v>
      </c>
    </row>
    <row r="2288" spans="1:9" x14ac:dyDescent="0.25">
      <c r="A2288" t="s">
        <v>521</v>
      </c>
      <c r="B2288" t="s">
        <v>10</v>
      </c>
      <c r="C2288" s="1">
        <v>44634</v>
      </c>
      <c r="D2288" s="1">
        <v>44948</v>
      </c>
      <c r="E2288">
        <f>VLOOKUP(data[[#This Row],[id_campaign]],campaign[],4,FALSE)</f>
        <v>26</v>
      </c>
      <c r="F2288" t="str">
        <f>VLOOKUP(data[[#This Row],[id_campaign]],campaign[],2,FALSE)</f>
        <v>TruckOwner</v>
      </c>
      <c r="G2288" t="str">
        <f>VLOOKUP(data[[#This Row],[id_customer]],customer[],2,FALSE)</f>
        <v>Luther Escolme</v>
      </c>
      <c r="H2288" t="str">
        <f>data[[#This Row],[id_customer]]&amp;data[[#This Row],[id_campaign]]</f>
        <v>C0120cam04</v>
      </c>
      <c r="I2288">
        <f>DATEDIF(data[[#This Row],[join_date]],data[[#This Row],[buy_date]],"M")</f>
        <v>10</v>
      </c>
    </row>
    <row r="2289" spans="1:9" x14ac:dyDescent="0.25">
      <c r="A2289" t="s">
        <v>521</v>
      </c>
      <c r="B2289" t="s">
        <v>10</v>
      </c>
      <c r="C2289" s="1">
        <v>44634</v>
      </c>
      <c r="D2289" s="1">
        <v>44972</v>
      </c>
      <c r="E2289">
        <f>VLOOKUP(data[[#This Row],[id_campaign]],campaign[],4,FALSE)</f>
        <v>26</v>
      </c>
      <c r="F2289" t="str">
        <f>VLOOKUP(data[[#This Row],[id_campaign]],campaign[],2,FALSE)</f>
        <v>TruckOwner</v>
      </c>
      <c r="G2289" t="str">
        <f>VLOOKUP(data[[#This Row],[id_customer]],customer[],2,FALSE)</f>
        <v>Luther Escolme</v>
      </c>
      <c r="H2289" t="str">
        <f>data[[#This Row],[id_customer]]&amp;data[[#This Row],[id_campaign]]</f>
        <v>C0120cam04</v>
      </c>
      <c r="I2289">
        <f>DATEDIF(data[[#This Row],[join_date]],data[[#This Row],[buy_date]],"M")</f>
        <v>11</v>
      </c>
    </row>
    <row r="2290" spans="1:9" x14ac:dyDescent="0.25">
      <c r="A2290" t="s">
        <v>521</v>
      </c>
      <c r="B2290" t="s">
        <v>10</v>
      </c>
      <c r="C2290" s="1">
        <v>44634</v>
      </c>
      <c r="D2290" s="1">
        <v>45005</v>
      </c>
      <c r="E2290">
        <f>VLOOKUP(data[[#This Row],[id_campaign]],campaign[],4,FALSE)</f>
        <v>26</v>
      </c>
      <c r="F2290" t="str">
        <f>VLOOKUP(data[[#This Row],[id_campaign]],campaign[],2,FALSE)</f>
        <v>TruckOwner</v>
      </c>
      <c r="G2290" t="str">
        <f>VLOOKUP(data[[#This Row],[id_customer]],customer[],2,FALSE)</f>
        <v>Luther Escolme</v>
      </c>
      <c r="H2290" t="str">
        <f>data[[#This Row],[id_customer]]&amp;data[[#This Row],[id_campaign]]</f>
        <v>C0120cam04</v>
      </c>
      <c r="I2290">
        <f>DATEDIF(data[[#This Row],[join_date]],data[[#This Row],[buy_date]],"M")</f>
        <v>12</v>
      </c>
    </row>
    <row r="2291" spans="1:9" x14ac:dyDescent="0.25">
      <c r="A2291" t="s">
        <v>521</v>
      </c>
      <c r="B2291" t="s">
        <v>10</v>
      </c>
      <c r="C2291" s="1">
        <v>44634</v>
      </c>
      <c r="D2291" s="1">
        <v>45045</v>
      </c>
      <c r="E2291">
        <f>VLOOKUP(data[[#This Row],[id_campaign]],campaign[],4,FALSE)</f>
        <v>26</v>
      </c>
      <c r="F2291" t="str">
        <f>VLOOKUP(data[[#This Row],[id_campaign]],campaign[],2,FALSE)</f>
        <v>TruckOwner</v>
      </c>
      <c r="G2291" t="str">
        <f>VLOOKUP(data[[#This Row],[id_customer]],customer[],2,FALSE)</f>
        <v>Luther Escolme</v>
      </c>
      <c r="H2291" t="str">
        <f>data[[#This Row],[id_customer]]&amp;data[[#This Row],[id_campaign]]</f>
        <v>C0120cam04</v>
      </c>
      <c r="I2291">
        <f>DATEDIF(data[[#This Row],[join_date]],data[[#This Row],[buy_date]],"M")</f>
        <v>13</v>
      </c>
    </row>
    <row r="2292" spans="1:9" x14ac:dyDescent="0.25">
      <c r="A2292" t="s">
        <v>521</v>
      </c>
      <c r="B2292" t="s">
        <v>32</v>
      </c>
      <c r="C2292" s="1">
        <v>44665</v>
      </c>
      <c r="D2292" s="1">
        <v>44665</v>
      </c>
      <c r="E2292">
        <f>VLOOKUP(data[[#This Row],[id_campaign]],campaign[],4,FALSE)</f>
        <v>14</v>
      </c>
      <c r="F2292" t="str">
        <f>VLOOKUP(data[[#This Row],[id_campaign]],campaign[],2,FALSE)</f>
        <v>OwnsMotorcycle</v>
      </c>
      <c r="G2292" t="str">
        <f>VLOOKUP(data[[#This Row],[id_customer]],customer[],2,FALSE)</f>
        <v>Luther Escolme</v>
      </c>
      <c r="H2292" t="str">
        <f>data[[#This Row],[id_customer]]&amp;data[[#This Row],[id_campaign]]</f>
        <v>C0120cam15</v>
      </c>
      <c r="I2292">
        <f>DATEDIF(data[[#This Row],[join_date]],data[[#This Row],[buy_date]],"M")</f>
        <v>0</v>
      </c>
    </row>
    <row r="2293" spans="1:9" x14ac:dyDescent="0.25">
      <c r="A2293" t="s">
        <v>521</v>
      </c>
      <c r="B2293" t="s">
        <v>32</v>
      </c>
      <c r="C2293" s="1">
        <v>44665</v>
      </c>
      <c r="D2293" s="1">
        <v>44695</v>
      </c>
      <c r="E2293">
        <f>VLOOKUP(data[[#This Row],[id_campaign]],campaign[],4,FALSE)</f>
        <v>14</v>
      </c>
      <c r="F2293" t="str">
        <f>VLOOKUP(data[[#This Row],[id_campaign]],campaign[],2,FALSE)</f>
        <v>OwnsMotorcycle</v>
      </c>
      <c r="G2293" t="str">
        <f>VLOOKUP(data[[#This Row],[id_customer]],customer[],2,FALSE)</f>
        <v>Luther Escolme</v>
      </c>
      <c r="H2293" t="str">
        <f>data[[#This Row],[id_customer]]&amp;data[[#This Row],[id_campaign]]</f>
        <v>C0120cam15</v>
      </c>
      <c r="I2293">
        <f>DATEDIF(data[[#This Row],[join_date]],data[[#This Row],[buy_date]],"M")</f>
        <v>1</v>
      </c>
    </row>
    <row r="2294" spans="1:9" x14ac:dyDescent="0.25">
      <c r="A2294" t="s">
        <v>521</v>
      </c>
      <c r="B2294" t="s">
        <v>32</v>
      </c>
      <c r="C2294" s="1">
        <v>44665</v>
      </c>
      <c r="D2294" s="1">
        <v>44732</v>
      </c>
      <c r="E2294">
        <f>VLOOKUP(data[[#This Row],[id_campaign]],campaign[],4,FALSE)</f>
        <v>14</v>
      </c>
      <c r="F2294" t="str">
        <f>VLOOKUP(data[[#This Row],[id_campaign]],campaign[],2,FALSE)</f>
        <v>OwnsMotorcycle</v>
      </c>
      <c r="G2294" t="str">
        <f>VLOOKUP(data[[#This Row],[id_customer]],customer[],2,FALSE)</f>
        <v>Luther Escolme</v>
      </c>
      <c r="H2294" t="str">
        <f>data[[#This Row],[id_customer]]&amp;data[[#This Row],[id_campaign]]</f>
        <v>C0120cam15</v>
      </c>
      <c r="I2294">
        <f>DATEDIF(data[[#This Row],[join_date]],data[[#This Row],[buy_date]],"M")</f>
        <v>2</v>
      </c>
    </row>
    <row r="2295" spans="1:9" x14ac:dyDescent="0.25">
      <c r="A2295" t="s">
        <v>521</v>
      </c>
      <c r="B2295" t="s">
        <v>32</v>
      </c>
      <c r="C2295" s="1">
        <v>44665</v>
      </c>
      <c r="D2295" s="1">
        <v>44765</v>
      </c>
      <c r="E2295">
        <f>VLOOKUP(data[[#This Row],[id_campaign]],campaign[],4,FALSE)</f>
        <v>14</v>
      </c>
      <c r="F2295" t="str">
        <f>VLOOKUP(data[[#This Row],[id_campaign]],campaign[],2,FALSE)</f>
        <v>OwnsMotorcycle</v>
      </c>
      <c r="G2295" t="str">
        <f>VLOOKUP(data[[#This Row],[id_customer]],customer[],2,FALSE)</f>
        <v>Luther Escolme</v>
      </c>
      <c r="H2295" t="str">
        <f>data[[#This Row],[id_customer]]&amp;data[[#This Row],[id_campaign]]</f>
        <v>C0120cam15</v>
      </c>
      <c r="I2295">
        <f>DATEDIF(data[[#This Row],[join_date]],data[[#This Row],[buy_date]],"M")</f>
        <v>3</v>
      </c>
    </row>
    <row r="2296" spans="1:9" x14ac:dyDescent="0.25">
      <c r="A2296" t="s">
        <v>521</v>
      </c>
      <c r="B2296" t="s">
        <v>32</v>
      </c>
      <c r="C2296" s="1">
        <v>44665</v>
      </c>
      <c r="D2296" s="1">
        <v>44797</v>
      </c>
      <c r="E2296">
        <f>VLOOKUP(data[[#This Row],[id_campaign]],campaign[],4,FALSE)</f>
        <v>14</v>
      </c>
      <c r="F2296" t="str">
        <f>VLOOKUP(data[[#This Row],[id_campaign]],campaign[],2,FALSE)</f>
        <v>OwnsMotorcycle</v>
      </c>
      <c r="G2296" t="str">
        <f>VLOOKUP(data[[#This Row],[id_customer]],customer[],2,FALSE)</f>
        <v>Luther Escolme</v>
      </c>
      <c r="H2296" t="str">
        <f>data[[#This Row],[id_customer]]&amp;data[[#This Row],[id_campaign]]</f>
        <v>C0120cam15</v>
      </c>
      <c r="I2296">
        <f>DATEDIF(data[[#This Row],[join_date]],data[[#This Row],[buy_date]],"M")</f>
        <v>4</v>
      </c>
    </row>
    <row r="2297" spans="1:9" x14ac:dyDescent="0.25">
      <c r="A2297" t="s">
        <v>521</v>
      </c>
      <c r="B2297" t="s">
        <v>32</v>
      </c>
      <c r="C2297" s="1">
        <v>44665</v>
      </c>
      <c r="D2297" s="1">
        <v>44819</v>
      </c>
      <c r="E2297">
        <f>VLOOKUP(data[[#This Row],[id_campaign]],campaign[],4,FALSE)</f>
        <v>14</v>
      </c>
      <c r="F2297" t="str">
        <f>VLOOKUP(data[[#This Row],[id_campaign]],campaign[],2,FALSE)</f>
        <v>OwnsMotorcycle</v>
      </c>
      <c r="G2297" t="str">
        <f>VLOOKUP(data[[#This Row],[id_customer]],customer[],2,FALSE)</f>
        <v>Luther Escolme</v>
      </c>
      <c r="H2297" t="str">
        <f>data[[#This Row],[id_customer]]&amp;data[[#This Row],[id_campaign]]</f>
        <v>C0120cam15</v>
      </c>
      <c r="I2297">
        <f>DATEDIF(data[[#This Row],[join_date]],data[[#This Row],[buy_date]],"M")</f>
        <v>5</v>
      </c>
    </row>
    <row r="2298" spans="1:9" x14ac:dyDescent="0.25">
      <c r="A2298" t="s">
        <v>521</v>
      </c>
      <c r="B2298" t="s">
        <v>32</v>
      </c>
      <c r="C2298" s="1">
        <v>44665</v>
      </c>
      <c r="D2298" s="1">
        <v>44860</v>
      </c>
      <c r="E2298">
        <f>VLOOKUP(data[[#This Row],[id_campaign]],campaign[],4,FALSE)</f>
        <v>14</v>
      </c>
      <c r="F2298" t="str">
        <f>VLOOKUP(data[[#This Row],[id_campaign]],campaign[],2,FALSE)</f>
        <v>OwnsMotorcycle</v>
      </c>
      <c r="G2298" t="str">
        <f>VLOOKUP(data[[#This Row],[id_customer]],customer[],2,FALSE)</f>
        <v>Luther Escolme</v>
      </c>
      <c r="H2298" t="str">
        <f>data[[#This Row],[id_customer]]&amp;data[[#This Row],[id_campaign]]</f>
        <v>C0120cam15</v>
      </c>
      <c r="I2298">
        <f>DATEDIF(data[[#This Row],[join_date]],data[[#This Row],[buy_date]],"M")</f>
        <v>6</v>
      </c>
    </row>
    <row r="2299" spans="1:9" x14ac:dyDescent="0.25">
      <c r="A2299" t="s">
        <v>521</v>
      </c>
      <c r="B2299" t="s">
        <v>32</v>
      </c>
      <c r="C2299" s="1">
        <v>44665</v>
      </c>
      <c r="D2299" s="1">
        <v>44892</v>
      </c>
      <c r="E2299">
        <f>VLOOKUP(data[[#This Row],[id_campaign]],campaign[],4,FALSE)</f>
        <v>14</v>
      </c>
      <c r="F2299" t="str">
        <f>VLOOKUP(data[[#This Row],[id_campaign]],campaign[],2,FALSE)</f>
        <v>OwnsMotorcycle</v>
      </c>
      <c r="G2299" t="str">
        <f>VLOOKUP(data[[#This Row],[id_customer]],customer[],2,FALSE)</f>
        <v>Luther Escolme</v>
      </c>
      <c r="H2299" t="str">
        <f>data[[#This Row],[id_customer]]&amp;data[[#This Row],[id_campaign]]</f>
        <v>C0120cam15</v>
      </c>
      <c r="I2299">
        <f>DATEDIF(data[[#This Row],[join_date]],data[[#This Row],[buy_date]],"M")</f>
        <v>7</v>
      </c>
    </row>
    <row r="2300" spans="1:9" x14ac:dyDescent="0.25">
      <c r="A2300" t="s">
        <v>521</v>
      </c>
      <c r="B2300" t="s">
        <v>32</v>
      </c>
      <c r="C2300" s="1">
        <v>44665</v>
      </c>
      <c r="D2300" s="1">
        <v>44948</v>
      </c>
      <c r="E2300">
        <f>VLOOKUP(data[[#This Row],[id_campaign]],campaign[],4,FALSE)</f>
        <v>14</v>
      </c>
      <c r="F2300" t="str">
        <f>VLOOKUP(data[[#This Row],[id_campaign]],campaign[],2,FALSE)</f>
        <v>OwnsMotorcycle</v>
      </c>
      <c r="G2300" t="str">
        <f>VLOOKUP(data[[#This Row],[id_customer]],customer[],2,FALSE)</f>
        <v>Luther Escolme</v>
      </c>
      <c r="H2300" t="str">
        <f>data[[#This Row],[id_customer]]&amp;data[[#This Row],[id_campaign]]</f>
        <v>C0120cam15</v>
      </c>
      <c r="I2300">
        <f>DATEDIF(data[[#This Row],[join_date]],data[[#This Row],[buy_date]],"M")</f>
        <v>9</v>
      </c>
    </row>
    <row r="2301" spans="1:9" x14ac:dyDescent="0.25">
      <c r="A2301" t="s">
        <v>521</v>
      </c>
      <c r="B2301" t="s">
        <v>32</v>
      </c>
      <c r="C2301" s="1">
        <v>44665</v>
      </c>
      <c r="D2301" s="1">
        <v>44976</v>
      </c>
      <c r="E2301">
        <f>VLOOKUP(data[[#This Row],[id_campaign]],campaign[],4,FALSE)</f>
        <v>14</v>
      </c>
      <c r="F2301" t="str">
        <f>VLOOKUP(data[[#This Row],[id_campaign]],campaign[],2,FALSE)</f>
        <v>OwnsMotorcycle</v>
      </c>
      <c r="G2301" t="str">
        <f>VLOOKUP(data[[#This Row],[id_customer]],customer[],2,FALSE)</f>
        <v>Luther Escolme</v>
      </c>
      <c r="H2301" t="str">
        <f>data[[#This Row],[id_customer]]&amp;data[[#This Row],[id_campaign]]</f>
        <v>C0120cam15</v>
      </c>
      <c r="I2301">
        <f>DATEDIF(data[[#This Row],[join_date]],data[[#This Row],[buy_date]],"M")</f>
        <v>10</v>
      </c>
    </row>
    <row r="2302" spans="1:9" x14ac:dyDescent="0.25">
      <c r="A2302" t="s">
        <v>521</v>
      </c>
      <c r="B2302" t="s">
        <v>32</v>
      </c>
      <c r="C2302" s="1">
        <v>44665</v>
      </c>
      <c r="D2302" s="1">
        <v>45001</v>
      </c>
      <c r="E2302">
        <f>VLOOKUP(data[[#This Row],[id_campaign]],campaign[],4,FALSE)</f>
        <v>14</v>
      </c>
      <c r="F2302" t="str">
        <f>VLOOKUP(data[[#This Row],[id_campaign]],campaign[],2,FALSE)</f>
        <v>OwnsMotorcycle</v>
      </c>
      <c r="G2302" t="str">
        <f>VLOOKUP(data[[#This Row],[id_customer]],customer[],2,FALSE)</f>
        <v>Luther Escolme</v>
      </c>
      <c r="H2302" t="str">
        <f>data[[#This Row],[id_customer]]&amp;data[[#This Row],[id_campaign]]</f>
        <v>C0120cam15</v>
      </c>
      <c r="I2302">
        <f>DATEDIF(data[[#This Row],[join_date]],data[[#This Row],[buy_date]],"M")</f>
        <v>11</v>
      </c>
    </row>
    <row r="2303" spans="1:9" x14ac:dyDescent="0.25">
      <c r="A2303" t="s">
        <v>521</v>
      </c>
      <c r="B2303" t="s">
        <v>32</v>
      </c>
      <c r="C2303" s="1">
        <v>44665</v>
      </c>
      <c r="D2303" s="1">
        <v>45041</v>
      </c>
      <c r="E2303">
        <f>VLOOKUP(data[[#This Row],[id_campaign]],campaign[],4,FALSE)</f>
        <v>14</v>
      </c>
      <c r="F2303" t="str">
        <f>VLOOKUP(data[[#This Row],[id_campaign]],campaign[],2,FALSE)</f>
        <v>OwnsMotorcycle</v>
      </c>
      <c r="G2303" t="str">
        <f>VLOOKUP(data[[#This Row],[id_customer]],customer[],2,FALSE)</f>
        <v>Luther Escolme</v>
      </c>
      <c r="H2303" t="str">
        <f>data[[#This Row],[id_customer]]&amp;data[[#This Row],[id_campaign]]</f>
        <v>C0120cam15</v>
      </c>
      <c r="I2303">
        <f>DATEDIF(data[[#This Row],[join_date]],data[[#This Row],[buy_date]],"M")</f>
        <v>12</v>
      </c>
    </row>
    <row r="2304" spans="1:9" x14ac:dyDescent="0.25">
      <c r="A2304" t="s">
        <v>521</v>
      </c>
      <c r="B2304" t="s">
        <v>32</v>
      </c>
      <c r="C2304" s="1">
        <v>44665</v>
      </c>
      <c r="D2304" s="1">
        <v>45073</v>
      </c>
      <c r="E2304">
        <f>VLOOKUP(data[[#This Row],[id_campaign]],campaign[],4,FALSE)</f>
        <v>14</v>
      </c>
      <c r="F2304" t="str">
        <f>VLOOKUP(data[[#This Row],[id_campaign]],campaign[],2,FALSE)</f>
        <v>OwnsMotorcycle</v>
      </c>
      <c r="G2304" t="str">
        <f>VLOOKUP(data[[#This Row],[id_customer]],customer[],2,FALSE)</f>
        <v>Luther Escolme</v>
      </c>
      <c r="H2304" t="str">
        <f>data[[#This Row],[id_customer]]&amp;data[[#This Row],[id_campaign]]</f>
        <v>C0120cam15</v>
      </c>
      <c r="I2304">
        <f>DATEDIF(data[[#This Row],[join_date]],data[[#This Row],[buy_date]],"M")</f>
        <v>13</v>
      </c>
    </row>
    <row r="2305" spans="1:9" x14ac:dyDescent="0.25">
      <c r="A2305" t="s">
        <v>521</v>
      </c>
      <c r="B2305" t="s">
        <v>28</v>
      </c>
      <c r="C2305" s="1">
        <v>44969</v>
      </c>
      <c r="D2305" s="1">
        <v>44969</v>
      </c>
      <c r="E2305">
        <f>VLOOKUP(data[[#This Row],[id_campaign]],campaign[],4,FALSE)</f>
        <v>25</v>
      </c>
      <c r="F2305" t="str">
        <f>VLOOKUP(data[[#This Row],[id_campaign]],campaign[],2,FALSE)</f>
        <v>NewCellphoneUser</v>
      </c>
      <c r="G2305" t="str">
        <f>VLOOKUP(data[[#This Row],[id_customer]],customer[],2,FALSE)</f>
        <v>Luther Escolme</v>
      </c>
      <c r="H2305" t="str">
        <f>data[[#This Row],[id_customer]]&amp;data[[#This Row],[id_campaign]]</f>
        <v>C0120cam13</v>
      </c>
      <c r="I2305">
        <f>DATEDIF(data[[#This Row],[join_date]],data[[#This Row],[buy_date]],"M")</f>
        <v>0</v>
      </c>
    </row>
    <row r="2306" spans="1:9" x14ac:dyDescent="0.25">
      <c r="A2306" t="s">
        <v>521</v>
      </c>
      <c r="B2306" t="s">
        <v>28</v>
      </c>
      <c r="C2306" s="1">
        <v>44969</v>
      </c>
      <c r="D2306" s="1">
        <v>45011</v>
      </c>
      <c r="E2306">
        <f>VLOOKUP(data[[#This Row],[id_campaign]],campaign[],4,FALSE)</f>
        <v>25</v>
      </c>
      <c r="F2306" t="str">
        <f>VLOOKUP(data[[#This Row],[id_campaign]],campaign[],2,FALSE)</f>
        <v>NewCellphoneUser</v>
      </c>
      <c r="G2306" t="str">
        <f>VLOOKUP(data[[#This Row],[id_customer]],customer[],2,FALSE)</f>
        <v>Luther Escolme</v>
      </c>
      <c r="H2306" t="str">
        <f>data[[#This Row],[id_customer]]&amp;data[[#This Row],[id_campaign]]</f>
        <v>C0120cam13</v>
      </c>
      <c r="I2306">
        <f>DATEDIF(data[[#This Row],[join_date]],data[[#This Row],[buy_date]],"M")</f>
        <v>1</v>
      </c>
    </row>
    <row r="2307" spans="1:9" x14ac:dyDescent="0.25">
      <c r="A2307" t="s">
        <v>521</v>
      </c>
      <c r="B2307" t="s">
        <v>28</v>
      </c>
      <c r="C2307" s="1">
        <v>44969</v>
      </c>
      <c r="D2307" s="1">
        <v>45031</v>
      </c>
      <c r="E2307">
        <f>VLOOKUP(data[[#This Row],[id_campaign]],campaign[],4,FALSE)</f>
        <v>25</v>
      </c>
      <c r="F2307" t="str">
        <f>VLOOKUP(data[[#This Row],[id_campaign]],campaign[],2,FALSE)</f>
        <v>NewCellphoneUser</v>
      </c>
      <c r="G2307" t="str">
        <f>VLOOKUP(data[[#This Row],[id_customer]],customer[],2,FALSE)</f>
        <v>Luther Escolme</v>
      </c>
      <c r="H2307" t="str">
        <f>data[[#This Row],[id_customer]]&amp;data[[#This Row],[id_campaign]]</f>
        <v>C0120cam13</v>
      </c>
      <c r="I2307">
        <f>DATEDIF(data[[#This Row],[join_date]],data[[#This Row],[buy_date]],"M")</f>
        <v>2</v>
      </c>
    </row>
    <row r="2308" spans="1:9" x14ac:dyDescent="0.25">
      <c r="A2308" t="s">
        <v>521</v>
      </c>
      <c r="B2308" t="s">
        <v>28</v>
      </c>
      <c r="C2308" s="1">
        <v>44969</v>
      </c>
      <c r="D2308" s="1">
        <v>45066</v>
      </c>
      <c r="E2308">
        <f>VLOOKUP(data[[#This Row],[id_campaign]],campaign[],4,FALSE)</f>
        <v>25</v>
      </c>
      <c r="F2308" t="str">
        <f>VLOOKUP(data[[#This Row],[id_campaign]],campaign[],2,FALSE)</f>
        <v>NewCellphoneUser</v>
      </c>
      <c r="G2308" t="str">
        <f>VLOOKUP(data[[#This Row],[id_customer]],customer[],2,FALSE)</f>
        <v>Luther Escolme</v>
      </c>
      <c r="H2308" t="str">
        <f>data[[#This Row],[id_customer]]&amp;data[[#This Row],[id_campaign]]</f>
        <v>C0120cam13</v>
      </c>
      <c r="I2308">
        <f>DATEDIF(data[[#This Row],[join_date]],data[[#This Row],[buy_date]],"M")</f>
        <v>3</v>
      </c>
    </row>
    <row r="2309" spans="1:9" x14ac:dyDescent="0.25">
      <c r="A2309" t="s">
        <v>525</v>
      </c>
      <c r="B2309" t="s">
        <v>24</v>
      </c>
      <c r="C2309" s="1">
        <v>44570</v>
      </c>
      <c r="D2309" s="1">
        <v>44570</v>
      </c>
      <c r="E2309">
        <f>VLOOKUP(data[[#This Row],[id_campaign]],campaign[],4,FALSE)</f>
        <v>62</v>
      </c>
      <c r="F2309" t="str">
        <f>VLOOKUP(data[[#This Row],[id_campaign]],campaign[],2,FALSE)</f>
        <v>OwnsComputer</v>
      </c>
      <c r="G2309" t="str">
        <f>VLOOKUP(data[[#This Row],[id_customer]],customer[],2,FALSE)</f>
        <v>Katalin Liveley</v>
      </c>
      <c r="H2309" t="str">
        <f>data[[#This Row],[id_customer]]&amp;data[[#This Row],[id_campaign]]</f>
        <v>C0121cam11</v>
      </c>
      <c r="I2309">
        <f>DATEDIF(data[[#This Row],[join_date]],data[[#This Row],[buy_date]],"M")</f>
        <v>0</v>
      </c>
    </row>
    <row r="2310" spans="1:9" x14ac:dyDescent="0.25">
      <c r="A2310" t="s">
        <v>525</v>
      </c>
      <c r="B2310" t="s">
        <v>24</v>
      </c>
      <c r="C2310" s="1">
        <v>44570</v>
      </c>
      <c r="D2310" s="1">
        <v>44691</v>
      </c>
      <c r="E2310">
        <f>VLOOKUP(data[[#This Row],[id_campaign]],campaign[],4,FALSE)</f>
        <v>62</v>
      </c>
      <c r="F2310" t="str">
        <f>VLOOKUP(data[[#This Row],[id_campaign]],campaign[],2,FALSE)</f>
        <v>OwnsComputer</v>
      </c>
      <c r="G2310" t="str">
        <f>VLOOKUP(data[[#This Row],[id_customer]],customer[],2,FALSE)</f>
        <v>Katalin Liveley</v>
      </c>
      <c r="H2310" t="str">
        <f>data[[#This Row],[id_customer]]&amp;data[[#This Row],[id_campaign]]</f>
        <v>C0121cam11</v>
      </c>
      <c r="I2310">
        <f>DATEDIF(data[[#This Row],[join_date]],data[[#This Row],[buy_date]],"M")</f>
        <v>4</v>
      </c>
    </row>
    <row r="2311" spans="1:9" x14ac:dyDescent="0.25">
      <c r="A2311" t="s">
        <v>525</v>
      </c>
      <c r="B2311" t="s">
        <v>24</v>
      </c>
      <c r="C2311" s="1">
        <v>44570</v>
      </c>
      <c r="D2311" s="1">
        <v>44721</v>
      </c>
      <c r="E2311">
        <f>VLOOKUP(data[[#This Row],[id_campaign]],campaign[],4,FALSE)</f>
        <v>62</v>
      </c>
      <c r="F2311" t="str">
        <f>VLOOKUP(data[[#This Row],[id_campaign]],campaign[],2,FALSE)</f>
        <v>OwnsComputer</v>
      </c>
      <c r="G2311" t="str">
        <f>VLOOKUP(data[[#This Row],[id_customer]],customer[],2,FALSE)</f>
        <v>Katalin Liveley</v>
      </c>
      <c r="H2311" t="str">
        <f>data[[#This Row],[id_customer]]&amp;data[[#This Row],[id_campaign]]</f>
        <v>C0121cam11</v>
      </c>
      <c r="I2311">
        <f>DATEDIF(data[[#This Row],[join_date]],data[[#This Row],[buy_date]],"M")</f>
        <v>5</v>
      </c>
    </row>
    <row r="2312" spans="1:9" x14ac:dyDescent="0.25">
      <c r="A2312" t="s">
        <v>525</v>
      </c>
      <c r="B2312" t="s">
        <v>24</v>
      </c>
      <c r="C2312" s="1">
        <v>44570</v>
      </c>
      <c r="D2312" s="1">
        <v>44766</v>
      </c>
      <c r="E2312">
        <f>VLOOKUP(data[[#This Row],[id_campaign]],campaign[],4,FALSE)</f>
        <v>62</v>
      </c>
      <c r="F2312" t="str">
        <f>VLOOKUP(data[[#This Row],[id_campaign]],campaign[],2,FALSE)</f>
        <v>OwnsComputer</v>
      </c>
      <c r="G2312" t="str">
        <f>VLOOKUP(data[[#This Row],[id_customer]],customer[],2,FALSE)</f>
        <v>Katalin Liveley</v>
      </c>
      <c r="H2312" t="str">
        <f>data[[#This Row],[id_customer]]&amp;data[[#This Row],[id_campaign]]</f>
        <v>C0121cam11</v>
      </c>
      <c r="I2312">
        <f>DATEDIF(data[[#This Row],[join_date]],data[[#This Row],[buy_date]],"M")</f>
        <v>6</v>
      </c>
    </row>
    <row r="2313" spans="1:9" x14ac:dyDescent="0.25">
      <c r="A2313" t="s">
        <v>525</v>
      </c>
      <c r="B2313" t="s">
        <v>24</v>
      </c>
      <c r="C2313" s="1">
        <v>44570</v>
      </c>
      <c r="D2313" s="1">
        <v>44783</v>
      </c>
      <c r="E2313">
        <f>VLOOKUP(data[[#This Row],[id_campaign]],campaign[],4,FALSE)</f>
        <v>62</v>
      </c>
      <c r="F2313" t="str">
        <f>VLOOKUP(data[[#This Row],[id_campaign]],campaign[],2,FALSE)</f>
        <v>OwnsComputer</v>
      </c>
      <c r="G2313" t="str">
        <f>VLOOKUP(data[[#This Row],[id_customer]],customer[],2,FALSE)</f>
        <v>Katalin Liveley</v>
      </c>
      <c r="H2313" t="str">
        <f>data[[#This Row],[id_customer]]&amp;data[[#This Row],[id_campaign]]</f>
        <v>C0121cam11</v>
      </c>
      <c r="I2313">
        <f>DATEDIF(data[[#This Row],[join_date]],data[[#This Row],[buy_date]],"M")</f>
        <v>7</v>
      </c>
    </row>
    <row r="2314" spans="1:9" x14ac:dyDescent="0.25">
      <c r="A2314" t="s">
        <v>525</v>
      </c>
      <c r="B2314" t="s">
        <v>24</v>
      </c>
      <c r="C2314" s="1">
        <v>44570</v>
      </c>
      <c r="D2314" s="1">
        <v>44816</v>
      </c>
      <c r="E2314">
        <f>VLOOKUP(data[[#This Row],[id_campaign]],campaign[],4,FALSE)</f>
        <v>62</v>
      </c>
      <c r="F2314" t="str">
        <f>VLOOKUP(data[[#This Row],[id_campaign]],campaign[],2,FALSE)</f>
        <v>OwnsComputer</v>
      </c>
      <c r="G2314" t="str">
        <f>VLOOKUP(data[[#This Row],[id_customer]],customer[],2,FALSE)</f>
        <v>Katalin Liveley</v>
      </c>
      <c r="H2314" t="str">
        <f>data[[#This Row],[id_customer]]&amp;data[[#This Row],[id_campaign]]</f>
        <v>C0121cam11</v>
      </c>
      <c r="I2314">
        <f>DATEDIF(data[[#This Row],[join_date]],data[[#This Row],[buy_date]],"M")</f>
        <v>8</v>
      </c>
    </row>
    <row r="2315" spans="1:9" x14ac:dyDescent="0.25">
      <c r="A2315" t="s">
        <v>525</v>
      </c>
      <c r="B2315" t="s">
        <v>24</v>
      </c>
      <c r="C2315" s="1">
        <v>44570</v>
      </c>
      <c r="D2315" s="1">
        <v>44945</v>
      </c>
      <c r="E2315">
        <f>VLOOKUP(data[[#This Row],[id_campaign]],campaign[],4,FALSE)</f>
        <v>62</v>
      </c>
      <c r="F2315" t="str">
        <f>VLOOKUP(data[[#This Row],[id_campaign]],campaign[],2,FALSE)</f>
        <v>OwnsComputer</v>
      </c>
      <c r="G2315" t="str">
        <f>VLOOKUP(data[[#This Row],[id_customer]],customer[],2,FALSE)</f>
        <v>Katalin Liveley</v>
      </c>
      <c r="H2315" t="str">
        <f>data[[#This Row],[id_customer]]&amp;data[[#This Row],[id_campaign]]</f>
        <v>C0121cam11</v>
      </c>
      <c r="I2315">
        <f>DATEDIF(data[[#This Row],[join_date]],data[[#This Row],[buy_date]],"M")</f>
        <v>12</v>
      </c>
    </row>
    <row r="2316" spans="1:9" x14ac:dyDescent="0.25">
      <c r="A2316" t="s">
        <v>525</v>
      </c>
      <c r="B2316" t="s">
        <v>24</v>
      </c>
      <c r="C2316" s="1">
        <v>44570</v>
      </c>
      <c r="D2316" s="1">
        <v>44968</v>
      </c>
      <c r="E2316">
        <f>VLOOKUP(data[[#This Row],[id_campaign]],campaign[],4,FALSE)</f>
        <v>62</v>
      </c>
      <c r="F2316" t="str">
        <f>VLOOKUP(data[[#This Row],[id_campaign]],campaign[],2,FALSE)</f>
        <v>OwnsComputer</v>
      </c>
      <c r="G2316" t="str">
        <f>VLOOKUP(data[[#This Row],[id_customer]],customer[],2,FALSE)</f>
        <v>Katalin Liveley</v>
      </c>
      <c r="H2316" t="str">
        <f>data[[#This Row],[id_customer]]&amp;data[[#This Row],[id_campaign]]</f>
        <v>C0121cam11</v>
      </c>
      <c r="I2316">
        <f>DATEDIF(data[[#This Row],[join_date]],data[[#This Row],[buy_date]],"M")</f>
        <v>13</v>
      </c>
    </row>
    <row r="2317" spans="1:9" x14ac:dyDescent="0.25">
      <c r="A2317" t="s">
        <v>525</v>
      </c>
      <c r="B2317" t="s">
        <v>24</v>
      </c>
      <c r="C2317" s="1">
        <v>44570</v>
      </c>
      <c r="D2317" s="1">
        <v>45007</v>
      </c>
      <c r="E2317">
        <f>VLOOKUP(data[[#This Row],[id_campaign]],campaign[],4,FALSE)</f>
        <v>62</v>
      </c>
      <c r="F2317" t="str">
        <f>VLOOKUP(data[[#This Row],[id_campaign]],campaign[],2,FALSE)</f>
        <v>OwnsComputer</v>
      </c>
      <c r="G2317" t="str">
        <f>VLOOKUP(data[[#This Row],[id_customer]],customer[],2,FALSE)</f>
        <v>Katalin Liveley</v>
      </c>
      <c r="H2317" t="str">
        <f>data[[#This Row],[id_customer]]&amp;data[[#This Row],[id_campaign]]</f>
        <v>C0121cam11</v>
      </c>
      <c r="I2317">
        <f>DATEDIF(data[[#This Row],[join_date]],data[[#This Row],[buy_date]],"M")</f>
        <v>14</v>
      </c>
    </row>
    <row r="2318" spans="1:9" x14ac:dyDescent="0.25">
      <c r="A2318" t="s">
        <v>525</v>
      </c>
      <c r="B2318" t="s">
        <v>24</v>
      </c>
      <c r="C2318" s="1">
        <v>44570</v>
      </c>
      <c r="D2318" s="1">
        <v>45056</v>
      </c>
      <c r="E2318">
        <f>VLOOKUP(data[[#This Row],[id_campaign]],campaign[],4,FALSE)</f>
        <v>62</v>
      </c>
      <c r="F2318" t="str">
        <f>VLOOKUP(data[[#This Row],[id_campaign]],campaign[],2,FALSE)</f>
        <v>OwnsComputer</v>
      </c>
      <c r="G2318" t="str">
        <f>VLOOKUP(data[[#This Row],[id_customer]],customer[],2,FALSE)</f>
        <v>Katalin Liveley</v>
      </c>
      <c r="H2318" t="str">
        <f>data[[#This Row],[id_customer]]&amp;data[[#This Row],[id_campaign]]</f>
        <v>C0121cam11</v>
      </c>
      <c r="I2318">
        <f>DATEDIF(data[[#This Row],[join_date]],data[[#This Row],[buy_date]],"M")</f>
        <v>16</v>
      </c>
    </row>
    <row r="2319" spans="1:9" x14ac:dyDescent="0.25">
      <c r="A2319" t="s">
        <v>525</v>
      </c>
      <c r="B2319" t="s">
        <v>10</v>
      </c>
      <c r="C2319" s="1">
        <v>44761</v>
      </c>
      <c r="D2319" s="1">
        <v>44761</v>
      </c>
      <c r="E2319">
        <f>VLOOKUP(data[[#This Row],[id_campaign]],campaign[],4,FALSE)</f>
        <v>26</v>
      </c>
      <c r="F2319" t="str">
        <f>VLOOKUP(data[[#This Row],[id_campaign]],campaign[],2,FALSE)</f>
        <v>TruckOwner</v>
      </c>
      <c r="G2319" t="str">
        <f>VLOOKUP(data[[#This Row],[id_customer]],customer[],2,FALSE)</f>
        <v>Katalin Liveley</v>
      </c>
      <c r="H2319" t="str">
        <f>data[[#This Row],[id_customer]]&amp;data[[#This Row],[id_campaign]]</f>
        <v>C0121cam04</v>
      </c>
      <c r="I2319">
        <f>DATEDIF(data[[#This Row],[join_date]],data[[#This Row],[buy_date]],"M")</f>
        <v>0</v>
      </c>
    </row>
    <row r="2320" spans="1:9" x14ac:dyDescent="0.25">
      <c r="A2320" t="s">
        <v>525</v>
      </c>
      <c r="B2320" t="s">
        <v>10</v>
      </c>
      <c r="C2320" s="1">
        <v>44761</v>
      </c>
      <c r="D2320" s="1">
        <v>44797</v>
      </c>
      <c r="E2320">
        <f>VLOOKUP(data[[#This Row],[id_campaign]],campaign[],4,FALSE)</f>
        <v>26</v>
      </c>
      <c r="F2320" t="str">
        <f>VLOOKUP(data[[#This Row],[id_campaign]],campaign[],2,FALSE)</f>
        <v>TruckOwner</v>
      </c>
      <c r="G2320" t="str">
        <f>VLOOKUP(data[[#This Row],[id_customer]],customer[],2,FALSE)</f>
        <v>Katalin Liveley</v>
      </c>
      <c r="H2320" t="str">
        <f>data[[#This Row],[id_customer]]&amp;data[[#This Row],[id_campaign]]</f>
        <v>C0121cam04</v>
      </c>
      <c r="I2320">
        <f>DATEDIF(data[[#This Row],[join_date]],data[[#This Row],[buy_date]],"M")</f>
        <v>1</v>
      </c>
    </row>
    <row r="2321" spans="1:9" x14ac:dyDescent="0.25">
      <c r="A2321" t="s">
        <v>525</v>
      </c>
      <c r="B2321" t="s">
        <v>10</v>
      </c>
      <c r="C2321" s="1">
        <v>44761</v>
      </c>
      <c r="D2321" s="1">
        <v>44836</v>
      </c>
      <c r="E2321">
        <f>VLOOKUP(data[[#This Row],[id_campaign]],campaign[],4,FALSE)</f>
        <v>26</v>
      </c>
      <c r="F2321" t="str">
        <f>VLOOKUP(data[[#This Row],[id_campaign]],campaign[],2,FALSE)</f>
        <v>TruckOwner</v>
      </c>
      <c r="G2321" t="str">
        <f>VLOOKUP(data[[#This Row],[id_customer]],customer[],2,FALSE)</f>
        <v>Katalin Liveley</v>
      </c>
      <c r="H2321" t="str">
        <f>data[[#This Row],[id_customer]]&amp;data[[#This Row],[id_campaign]]</f>
        <v>C0121cam04</v>
      </c>
      <c r="I2321">
        <f>DATEDIF(data[[#This Row],[join_date]],data[[#This Row],[buy_date]],"M")</f>
        <v>2</v>
      </c>
    </row>
    <row r="2322" spans="1:9" x14ac:dyDescent="0.25">
      <c r="A2322" t="s">
        <v>525</v>
      </c>
      <c r="B2322" t="s">
        <v>10</v>
      </c>
      <c r="C2322" s="1">
        <v>44761</v>
      </c>
      <c r="D2322" s="1">
        <v>44920</v>
      </c>
      <c r="E2322">
        <f>VLOOKUP(data[[#This Row],[id_campaign]],campaign[],4,FALSE)</f>
        <v>26</v>
      </c>
      <c r="F2322" t="str">
        <f>VLOOKUP(data[[#This Row],[id_campaign]],campaign[],2,FALSE)</f>
        <v>TruckOwner</v>
      </c>
      <c r="G2322" t="str">
        <f>VLOOKUP(data[[#This Row],[id_customer]],customer[],2,FALSE)</f>
        <v>Katalin Liveley</v>
      </c>
      <c r="H2322" t="str">
        <f>data[[#This Row],[id_customer]]&amp;data[[#This Row],[id_campaign]]</f>
        <v>C0121cam04</v>
      </c>
      <c r="I2322">
        <f>DATEDIF(data[[#This Row],[join_date]],data[[#This Row],[buy_date]],"M")</f>
        <v>5</v>
      </c>
    </row>
    <row r="2323" spans="1:9" x14ac:dyDescent="0.25">
      <c r="A2323" t="s">
        <v>525</v>
      </c>
      <c r="B2323" t="s">
        <v>10</v>
      </c>
      <c r="C2323" s="1">
        <v>44761</v>
      </c>
      <c r="D2323" s="1">
        <v>44927</v>
      </c>
      <c r="E2323">
        <f>VLOOKUP(data[[#This Row],[id_campaign]],campaign[],4,FALSE)</f>
        <v>26</v>
      </c>
      <c r="F2323" t="str">
        <f>VLOOKUP(data[[#This Row],[id_campaign]],campaign[],2,FALSE)</f>
        <v>TruckOwner</v>
      </c>
      <c r="G2323" t="str">
        <f>VLOOKUP(data[[#This Row],[id_customer]],customer[],2,FALSE)</f>
        <v>Katalin Liveley</v>
      </c>
      <c r="H2323" t="str">
        <f>data[[#This Row],[id_customer]]&amp;data[[#This Row],[id_campaign]]</f>
        <v>C0121cam04</v>
      </c>
      <c r="I2323">
        <f>DATEDIF(data[[#This Row],[join_date]],data[[#This Row],[buy_date]],"M")</f>
        <v>5</v>
      </c>
    </row>
    <row r="2324" spans="1:9" x14ac:dyDescent="0.25">
      <c r="A2324" t="s">
        <v>525</v>
      </c>
      <c r="B2324" t="s">
        <v>10</v>
      </c>
      <c r="C2324" s="1">
        <v>44761</v>
      </c>
      <c r="D2324" s="1">
        <v>45012</v>
      </c>
      <c r="E2324">
        <f>VLOOKUP(data[[#This Row],[id_campaign]],campaign[],4,FALSE)</f>
        <v>26</v>
      </c>
      <c r="F2324" t="str">
        <f>VLOOKUP(data[[#This Row],[id_campaign]],campaign[],2,FALSE)</f>
        <v>TruckOwner</v>
      </c>
      <c r="G2324" t="str">
        <f>VLOOKUP(data[[#This Row],[id_customer]],customer[],2,FALSE)</f>
        <v>Katalin Liveley</v>
      </c>
      <c r="H2324" t="str">
        <f>data[[#This Row],[id_customer]]&amp;data[[#This Row],[id_campaign]]</f>
        <v>C0121cam04</v>
      </c>
      <c r="I2324">
        <f>DATEDIF(data[[#This Row],[join_date]],data[[#This Row],[buy_date]],"M")</f>
        <v>8</v>
      </c>
    </row>
    <row r="2325" spans="1:9" x14ac:dyDescent="0.25">
      <c r="A2325" t="s">
        <v>525</v>
      </c>
      <c r="B2325" t="s">
        <v>10</v>
      </c>
      <c r="C2325" s="1">
        <v>44761</v>
      </c>
      <c r="D2325" s="1">
        <v>45077</v>
      </c>
      <c r="E2325">
        <f>VLOOKUP(data[[#This Row],[id_campaign]],campaign[],4,FALSE)</f>
        <v>26</v>
      </c>
      <c r="F2325" t="str">
        <f>VLOOKUP(data[[#This Row],[id_campaign]],campaign[],2,FALSE)</f>
        <v>TruckOwner</v>
      </c>
      <c r="G2325" t="str">
        <f>VLOOKUP(data[[#This Row],[id_customer]],customer[],2,FALSE)</f>
        <v>Katalin Liveley</v>
      </c>
      <c r="H2325" t="str">
        <f>data[[#This Row],[id_customer]]&amp;data[[#This Row],[id_campaign]]</f>
        <v>C0121cam04</v>
      </c>
      <c r="I2325">
        <f>DATEDIF(data[[#This Row],[join_date]],data[[#This Row],[buy_date]],"M")</f>
        <v>10</v>
      </c>
    </row>
    <row r="2326" spans="1:9" x14ac:dyDescent="0.25">
      <c r="A2326" t="s">
        <v>525</v>
      </c>
      <c r="B2326" t="s">
        <v>20</v>
      </c>
      <c r="C2326" s="1">
        <v>44872</v>
      </c>
      <c r="D2326" s="1">
        <v>44872</v>
      </c>
      <c r="E2326">
        <f>VLOOKUP(data[[#This Row],[id_campaign]],campaign[],4,FALSE)</f>
        <v>75</v>
      </c>
      <c r="F2326" t="str">
        <f>VLOOKUP(data[[#This Row],[id_campaign]],campaign[],2,FALSE)</f>
        <v>OptOutMailings</v>
      </c>
      <c r="G2326" t="str">
        <f>VLOOKUP(data[[#This Row],[id_customer]],customer[],2,FALSE)</f>
        <v>Katalin Liveley</v>
      </c>
      <c r="H2326" t="str">
        <f>data[[#This Row],[id_customer]]&amp;data[[#This Row],[id_campaign]]</f>
        <v>C0121cam09</v>
      </c>
      <c r="I2326">
        <f>DATEDIF(data[[#This Row],[join_date]],data[[#This Row],[buy_date]],"M")</f>
        <v>0</v>
      </c>
    </row>
    <row r="2327" spans="1:9" x14ac:dyDescent="0.25">
      <c r="A2327" t="s">
        <v>525</v>
      </c>
      <c r="B2327" t="s">
        <v>20</v>
      </c>
      <c r="C2327" s="1">
        <v>44872</v>
      </c>
      <c r="D2327" s="1">
        <v>44934</v>
      </c>
      <c r="E2327">
        <f>VLOOKUP(data[[#This Row],[id_campaign]],campaign[],4,FALSE)</f>
        <v>75</v>
      </c>
      <c r="F2327" t="str">
        <f>VLOOKUP(data[[#This Row],[id_campaign]],campaign[],2,FALSE)</f>
        <v>OptOutMailings</v>
      </c>
      <c r="G2327" t="str">
        <f>VLOOKUP(data[[#This Row],[id_customer]],customer[],2,FALSE)</f>
        <v>Katalin Liveley</v>
      </c>
      <c r="H2327" t="str">
        <f>data[[#This Row],[id_customer]]&amp;data[[#This Row],[id_campaign]]</f>
        <v>C0121cam09</v>
      </c>
      <c r="I2327">
        <f>DATEDIF(data[[#This Row],[join_date]],data[[#This Row],[buy_date]],"M")</f>
        <v>2</v>
      </c>
    </row>
    <row r="2328" spans="1:9" x14ac:dyDescent="0.25">
      <c r="A2328" t="s">
        <v>525</v>
      </c>
      <c r="B2328" t="s">
        <v>20</v>
      </c>
      <c r="C2328" s="1">
        <v>44872</v>
      </c>
      <c r="D2328" s="1">
        <v>44970</v>
      </c>
      <c r="E2328">
        <f>VLOOKUP(data[[#This Row],[id_campaign]],campaign[],4,FALSE)</f>
        <v>75</v>
      </c>
      <c r="F2328" t="str">
        <f>VLOOKUP(data[[#This Row],[id_campaign]],campaign[],2,FALSE)</f>
        <v>OptOutMailings</v>
      </c>
      <c r="G2328" t="str">
        <f>VLOOKUP(data[[#This Row],[id_customer]],customer[],2,FALSE)</f>
        <v>Katalin Liveley</v>
      </c>
      <c r="H2328" t="str">
        <f>data[[#This Row],[id_customer]]&amp;data[[#This Row],[id_campaign]]</f>
        <v>C0121cam09</v>
      </c>
      <c r="I2328">
        <f>DATEDIF(data[[#This Row],[join_date]],data[[#This Row],[buy_date]],"M")</f>
        <v>3</v>
      </c>
    </row>
    <row r="2329" spans="1:9" x14ac:dyDescent="0.25">
      <c r="A2329" t="s">
        <v>525</v>
      </c>
      <c r="B2329" t="s">
        <v>20</v>
      </c>
      <c r="C2329" s="1">
        <v>44872</v>
      </c>
      <c r="D2329" s="1">
        <v>44998</v>
      </c>
      <c r="E2329">
        <f>VLOOKUP(data[[#This Row],[id_campaign]],campaign[],4,FALSE)</f>
        <v>75</v>
      </c>
      <c r="F2329" t="str">
        <f>VLOOKUP(data[[#This Row],[id_campaign]],campaign[],2,FALSE)</f>
        <v>OptOutMailings</v>
      </c>
      <c r="G2329" t="str">
        <f>VLOOKUP(data[[#This Row],[id_customer]],customer[],2,FALSE)</f>
        <v>Katalin Liveley</v>
      </c>
      <c r="H2329" t="str">
        <f>data[[#This Row],[id_customer]]&amp;data[[#This Row],[id_campaign]]</f>
        <v>C0121cam09</v>
      </c>
      <c r="I2329">
        <f>DATEDIF(data[[#This Row],[join_date]],data[[#This Row],[buy_date]],"M")</f>
        <v>4</v>
      </c>
    </row>
    <row r="2330" spans="1:9" x14ac:dyDescent="0.25">
      <c r="A2330" t="s">
        <v>525</v>
      </c>
      <c r="B2330" t="s">
        <v>20</v>
      </c>
      <c r="C2330" s="1">
        <v>44872</v>
      </c>
      <c r="D2330" s="1">
        <v>45038</v>
      </c>
      <c r="E2330">
        <f>VLOOKUP(data[[#This Row],[id_campaign]],campaign[],4,FALSE)</f>
        <v>75</v>
      </c>
      <c r="F2330" t="str">
        <f>VLOOKUP(data[[#This Row],[id_campaign]],campaign[],2,FALSE)</f>
        <v>OptOutMailings</v>
      </c>
      <c r="G2330" t="str">
        <f>VLOOKUP(data[[#This Row],[id_customer]],customer[],2,FALSE)</f>
        <v>Katalin Liveley</v>
      </c>
      <c r="H2330" t="str">
        <f>data[[#This Row],[id_customer]]&amp;data[[#This Row],[id_campaign]]</f>
        <v>C0121cam09</v>
      </c>
      <c r="I2330">
        <f>DATEDIF(data[[#This Row],[join_date]],data[[#This Row],[buy_date]],"M")</f>
        <v>5</v>
      </c>
    </row>
    <row r="2331" spans="1:9" x14ac:dyDescent="0.25">
      <c r="A2331" t="s">
        <v>525</v>
      </c>
      <c r="B2331" t="s">
        <v>20</v>
      </c>
      <c r="C2331" s="1">
        <v>44872</v>
      </c>
      <c r="D2331" s="1">
        <v>45053</v>
      </c>
      <c r="E2331">
        <f>VLOOKUP(data[[#This Row],[id_campaign]],campaign[],4,FALSE)</f>
        <v>75</v>
      </c>
      <c r="F2331" t="str">
        <f>VLOOKUP(data[[#This Row],[id_campaign]],campaign[],2,FALSE)</f>
        <v>OptOutMailings</v>
      </c>
      <c r="G2331" t="str">
        <f>VLOOKUP(data[[#This Row],[id_customer]],customer[],2,FALSE)</f>
        <v>Katalin Liveley</v>
      </c>
      <c r="H2331" t="str">
        <f>data[[#This Row],[id_customer]]&amp;data[[#This Row],[id_campaign]]</f>
        <v>C0121cam09</v>
      </c>
      <c r="I2331">
        <f>DATEDIF(data[[#This Row],[join_date]],data[[#This Row],[buy_date]],"M")</f>
        <v>6</v>
      </c>
    </row>
    <row r="2332" spans="1:9" x14ac:dyDescent="0.25">
      <c r="A2332" t="s">
        <v>529</v>
      </c>
      <c r="B2332" t="s">
        <v>30</v>
      </c>
      <c r="C2332" s="1">
        <v>44856</v>
      </c>
      <c r="D2332" s="1">
        <v>44856</v>
      </c>
      <c r="E2332">
        <f>VLOOKUP(data[[#This Row],[id_campaign]],campaign[],4,FALSE)</f>
        <v>28</v>
      </c>
      <c r="F2332" t="str">
        <f>VLOOKUP(data[[#This Row],[id_campaign]],campaign[],2,FALSE)</f>
        <v>NotNewCellphoneUser</v>
      </c>
      <c r="G2332" t="str">
        <f>VLOOKUP(data[[#This Row],[id_customer]],customer[],2,FALSE)</f>
        <v>Daffie Bernaldez</v>
      </c>
      <c r="H2332" t="str">
        <f>data[[#This Row],[id_customer]]&amp;data[[#This Row],[id_campaign]]</f>
        <v>C0122cam14</v>
      </c>
      <c r="I2332">
        <f>DATEDIF(data[[#This Row],[join_date]],data[[#This Row],[buy_date]],"M")</f>
        <v>0</v>
      </c>
    </row>
    <row r="2333" spans="1:9" x14ac:dyDescent="0.25">
      <c r="A2333" t="s">
        <v>529</v>
      </c>
      <c r="B2333" t="s">
        <v>30</v>
      </c>
      <c r="C2333" s="1">
        <v>44856</v>
      </c>
      <c r="D2333" s="1">
        <v>44892</v>
      </c>
      <c r="E2333">
        <f>VLOOKUP(data[[#This Row],[id_campaign]],campaign[],4,FALSE)</f>
        <v>28</v>
      </c>
      <c r="F2333" t="str">
        <f>VLOOKUP(data[[#This Row],[id_campaign]],campaign[],2,FALSE)</f>
        <v>NotNewCellphoneUser</v>
      </c>
      <c r="G2333" t="str">
        <f>VLOOKUP(data[[#This Row],[id_customer]],customer[],2,FALSE)</f>
        <v>Daffie Bernaldez</v>
      </c>
      <c r="H2333" t="str">
        <f>data[[#This Row],[id_customer]]&amp;data[[#This Row],[id_campaign]]</f>
        <v>C0122cam14</v>
      </c>
      <c r="I2333">
        <f>DATEDIF(data[[#This Row],[join_date]],data[[#This Row],[buy_date]],"M")</f>
        <v>1</v>
      </c>
    </row>
    <row r="2334" spans="1:9" x14ac:dyDescent="0.25">
      <c r="A2334" t="s">
        <v>529</v>
      </c>
      <c r="B2334" t="s">
        <v>30</v>
      </c>
      <c r="C2334" s="1">
        <v>44856</v>
      </c>
      <c r="D2334" s="1">
        <v>44919</v>
      </c>
      <c r="E2334">
        <f>VLOOKUP(data[[#This Row],[id_campaign]],campaign[],4,FALSE)</f>
        <v>28</v>
      </c>
      <c r="F2334" t="str">
        <f>VLOOKUP(data[[#This Row],[id_campaign]],campaign[],2,FALSE)</f>
        <v>NotNewCellphoneUser</v>
      </c>
      <c r="G2334" t="str">
        <f>VLOOKUP(data[[#This Row],[id_customer]],customer[],2,FALSE)</f>
        <v>Daffie Bernaldez</v>
      </c>
      <c r="H2334" t="str">
        <f>data[[#This Row],[id_customer]]&amp;data[[#This Row],[id_campaign]]</f>
        <v>C0122cam14</v>
      </c>
      <c r="I2334">
        <f>DATEDIF(data[[#This Row],[join_date]],data[[#This Row],[buy_date]],"M")</f>
        <v>2</v>
      </c>
    </row>
    <row r="2335" spans="1:9" x14ac:dyDescent="0.25">
      <c r="A2335" t="s">
        <v>529</v>
      </c>
      <c r="B2335" t="s">
        <v>30</v>
      </c>
      <c r="C2335" s="1">
        <v>44856</v>
      </c>
      <c r="D2335" s="1">
        <v>44962</v>
      </c>
      <c r="E2335">
        <f>VLOOKUP(data[[#This Row],[id_campaign]],campaign[],4,FALSE)</f>
        <v>28</v>
      </c>
      <c r="F2335" t="str">
        <f>VLOOKUP(data[[#This Row],[id_campaign]],campaign[],2,FALSE)</f>
        <v>NotNewCellphoneUser</v>
      </c>
      <c r="G2335" t="str">
        <f>VLOOKUP(data[[#This Row],[id_customer]],customer[],2,FALSE)</f>
        <v>Daffie Bernaldez</v>
      </c>
      <c r="H2335" t="str">
        <f>data[[#This Row],[id_customer]]&amp;data[[#This Row],[id_campaign]]</f>
        <v>C0122cam14</v>
      </c>
      <c r="I2335">
        <f>DATEDIF(data[[#This Row],[join_date]],data[[#This Row],[buy_date]],"M")</f>
        <v>3</v>
      </c>
    </row>
    <row r="2336" spans="1:9" x14ac:dyDescent="0.25">
      <c r="A2336" t="s">
        <v>529</v>
      </c>
      <c r="B2336" t="s">
        <v>30</v>
      </c>
      <c r="C2336" s="1">
        <v>44856</v>
      </c>
      <c r="D2336" s="1">
        <v>45014</v>
      </c>
      <c r="E2336">
        <f>VLOOKUP(data[[#This Row],[id_campaign]],campaign[],4,FALSE)</f>
        <v>28</v>
      </c>
      <c r="F2336" t="str">
        <f>VLOOKUP(data[[#This Row],[id_campaign]],campaign[],2,FALSE)</f>
        <v>NotNewCellphoneUser</v>
      </c>
      <c r="G2336" t="str">
        <f>VLOOKUP(data[[#This Row],[id_customer]],customer[],2,FALSE)</f>
        <v>Daffie Bernaldez</v>
      </c>
      <c r="H2336" t="str">
        <f>data[[#This Row],[id_customer]]&amp;data[[#This Row],[id_campaign]]</f>
        <v>C0122cam14</v>
      </c>
      <c r="I2336">
        <f>DATEDIF(data[[#This Row],[join_date]],data[[#This Row],[buy_date]],"M")</f>
        <v>5</v>
      </c>
    </row>
    <row r="2337" spans="1:9" x14ac:dyDescent="0.25">
      <c r="A2337" t="s">
        <v>529</v>
      </c>
      <c r="B2337" t="s">
        <v>30</v>
      </c>
      <c r="C2337" s="1">
        <v>44856</v>
      </c>
      <c r="D2337" s="1">
        <v>45070</v>
      </c>
      <c r="E2337">
        <f>VLOOKUP(data[[#This Row],[id_campaign]],campaign[],4,FALSE)</f>
        <v>28</v>
      </c>
      <c r="F2337" t="str">
        <f>VLOOKUP(data[[#This Row],[id_campaign]],campaign[],2,FALSE)</f>
        <v>NotNewCellphoneUser</v>
      </c>
      <c r="G2337" t="str">
        <f>VLOOKUP(data[[#This Row],[id_customer]],customer[],2,FALSE)</f>
        <v>Daffie Bernaldez</v>
      </c>
      <c r="H2337" t="str">
        <f>data[[#This Row],[id_customer]]&amp;data[[#This Row],[id_campaign]]</f>
        <v>C0122cam14</v>
      </c>
      <c r="I2337">
        <f>DATEDIF(data[[#This Row],[join_date]],data[[#This Row],[buy_date]],"M")</f>
        <v>7</v>
      </c>
    </row>
    <row r="2338" spans="1:9" x14ac:dyDescent="0.25">
      <c r="A2338" t="s">
        <v>529</v>
      </c>
      <c r="B2338" t="s">
        <v>8</v>
      </c>
      <c r="C2338" s="1">
        <v>44993</v>
      </c>
      <c r="D2338" s="1">
        <v>44993</v>
      </c>
      <c r="E2338">
        <f>VLOOKUP(data[[#This Row],[id_campaign]],campaign[],4,FALSE)</f>
        <v>62</v>
      </c>
      <c r="F2338" t="str">
        <f>VLOOKUP(data[[#This Row],[id_campaign]],campaign[],2,FALSE)</f>
        <v>HandsetWebCapable</v>
      </c>
      <c r="G2338" t="str">
        <f>VLOOKUP(data[[#This Row],[id_customer]],customer[],2,FALSE)</f>
        <v>Daffie Bernaldez</v>
      </c>
      <c r="H2338" t="str">
        <f>data[[#This Row],[id_customer]]&amp;data[[#This Row],[id_campaign]]</f>
        <v>C0122cam03</v>
      </c>
      <c r="I2338">
        <f>DATEDIF(data[[#This Row],[join_date]],data[[#This Row],[buy_date]],"M")</f>
        <v>0</v>
      </c>
    </row>
    <row r="2339" spans="1:9" x14ac:dyDescent="0.25">
      <c r="A2339" t="s">
        <v>529</v>
      </c>
      <c r="B2339" t="s">
        <v>8</v>
      </c>
      <c r="C2339" s="1">
        <v>44993</v>
      </c>
      <c r="D2339" s="1">
        <v>45036</v>
      </c>
      <c r="E2339">
        <f>VLOOKUP(data[[#This Row],[id_campaign]],campaign[],4,FALSE)</f>
        <v>62</v>
      </c>
      <c r="F2339" t="str">
        <f>VLOOKUP(data[[#This Row],[id_campaign]],campaign[],2,FALSE)</f>
        <v>HandsetWebCapable</v>
      </c>
      <c r="G2339" t="str">
        <f>VLOOKUP(data[[#This Row],[id_customer]],customer[],2,FALSE)</f>
        <v>Daffie Bernaldez</v>
      </c>
      <c r="H2339" t="str">
        <f>data[[#This Row],[id_customer]]&amp;data[[#This Row],[id_campaign]]</f>
        <v>C0122cam03</v>
      </c>
      <c r="I2339">
        <f>DATEDIF(data[[#This Row],[join_date]],data[[#This Row],[buy_date]],"M")</f>
        <v>1</v>
      </c>
    </row>
    <row r="2340" spans="1:9" x14ac:dyDescent="0.25">
      <c r="A2340" t="s">
        <v>529</v>
      </c>
      <c r="B2340" t="s">
        <v>8</v>
      </c>
      <c r="C2340" s="1">
        <v>44993</v>
      </c>
      <c r="D2340" s="1">
        <v>45055</v>
      </c>
      <c r="E2340">
        <f>VLOOKUP(data[[#This Row],[id_campaign]],campaign[],4,FALSE)</f>
        <v>62</v>
      </c>
      <c r="F2340" t="str">
        <f>VLOOKUP(data[[#This Row],[id_campaign]],campaign[],2,FALSE)</f>
        <v>HandsetWebCapable</v>
      </c>
      <c r="G2340" t="str">
        <f>VLOOKUP(data[[#This Row],[id_customer]],customer[],2,FALSE)</f>
        <v>Daffie Bernaldez</v>
      </c>
      <c r="H2340" t="str">
        <f>data[[#This Row],[id_customer]]&amp;data[[#This Row],[id_campaign]]</f>
        <v>C0122cam03</v>
      </c>
      <c r="I2340">
        <f>DATEDIF(data[[#This Row],[join_date]],data[[#This Row],[buy_date]],"M")</f>
        <v>2</v>
      </c>
    </row>
    <row r="2341" spans="1:9" x14ac:dyDescent="0.25">
      <c r="A2341" t="s">
        <v>529</v>
      </c>
      <c r="B2341" t="s">
        <v>34</v>
      </c>
      <c r="C2341" s="1">
        <v>44998</v>
      </c>
      <c r="D2341" s="1">
        <v>44998</v>
      </c>
      <c r="E2341">
        <f>VLOOKUP(data[[#This Row],[id_campaign]],campaign[],4,FALSE)</f>
        <v>16</v>
      </c>
      <c r="F2341" t="str">
        <f>VLOOKUP(data[[#This Row],[id_campaign]],campaign[],2,FALSE)</f>
        <v>MadeCallToRetentionTeam</v>
      </c>
      <c r="G2341" t="str">
        <f>VLOOKUP(data[[#This Row],[id_customer]],customer[],2,FALSE)</f>
        <v>Daffie Bernaldez</v>
      </c>
      <c r="H2341" t="str">
        <f>data[[#This Row],[id_customer]]&amp;data[[#This Row],[id_campaign]]</f>
        <v>C0122cam16</v>
      </c>
      <c r="I2341">
        <f>DATEDIF(data[[#This Row],[join_date]],data[[#This Row],[buy_date]],"M")</f>
        <v>0</v>
      </c>
    </row>
    <row r="2342" spans="1:9" x14ac:dyDescent="0.25">
      <c r="A2342" t="s">
        <v>529</v>
      </c>
      <c r="B2342" t="s">
        <v>34</v>
      </c>
      <c r="C2342" s="1">
        <v>44998</v>
      </c>
      <c r="D2342" s="1">
        <v>45035</v>
      </c>
      <c r="E2342">
        <f>VLOOKUP(data[[#This Row],[id_campaign]],campaign[],4,FALSE)</f>
        <v>16</v>
      </c>
      <c r="F2342" t="str">
        <f>VLOOKUP(data[[#This Row],[id_campaign]],campaign[],2,FALSE)</f>
        <v>MadeCallToRetentionTeam</v>
      </c>
      <c r="G2342" t="str">
        <f>VLOOKUP(data[[#This Row],[id_customer]],customer[],2,FALSE)</f>
        <v>Daffie Bernaldez</v>
      </c>
      <c r="H2342" t="str">
        <f>data[[#This Row],[id_customer]]&amp;data[[#This Row],[id_campaign]]</f>
        <v>C0122cam16</v>
      </c>
      <c r="I2342">
        <f>DATEDIF(data[[#This Row],[join_date]],data[[#This Row],[buy_date]],"M")</f>
        <v>1</v>
      </c>
    </row>
    <row r="2343" spans="1:9" x14ac:dyDescent="0.25">
      <c r="A2343" t="s">
        <v>529</v>
      </c>
      <c r="B2343" t="s">
        <v>34</v>
      </c>
      <c r="C2343" s="1">
        <v>44998</v>
      </c>
      <c r="D2343" s="1">
        <v>45073</v>
      </c>
      <c r="E2343">
        <f>VLOOKUP(data[[#This Row],[id_campaign]],campaign[],4,FALSE)</f>
        <v>16</v>
      </c>
      <c r="F2343" t="str">
        <f>VLOOKUP(data[[#This Row],[id_campaign]],campaign[],2,FALSE)</f>
        <v>MadeCallToRetentionTeam</v>
      </c>
      <c r="G2343" t="str">
        <f>VLOOKUP(data[[#This Row],[id_customer]],customer[],2,FALSE)</f>
        <v>Daffie Bernaldez</v>
      </c>
      <c r="H2343" t="str">
        <f>data[[#This Row],[id_customer]]&amp;data[[#This Row],[id_campaign]]</f>
        <v>C0122cam16</v>
      </c>
      <c r="I2343">
        <f>DATEDIF(data[[#This Row],[join_date]],data[[#This Row],[buy_date]],"M")</f>
        <v>2</v>
      </c>
    </row>
    <row r="2344" spans="1:9" x14ac:dyDescent="0.25">
      <c r="A2344" t="s">
        <v>533</v>
      </c>
      <c r="B2344" t="s">
        <v>22</v>
      </c>
      <c r="C2344" s="1">
        <v>44605</v>
      </c>
      <c r="D2344" s="1">
        <v>44605</v>
      </c>
      <c r="E2344">
        <f>VLOOKUP(data[[#This Row],[id_campaign]],campaign[],4,FALSE)</f>
        <v>66</v>
      </c>
      <c r="F2344" t="str">
        <f>VLOOKUP(data[[#This Row],[id_campaign]],campaign[],2,FALSE)</f>
        <v>NonUSTravel</v>
      </c>
      <c r="G2344" t="str">
        <f>VLOOKUP(data[[#This Row],[id_customer]],customer[],2,FALSE)</f>
        <v>Stanislas Lampard</v>
      </c>
      <c r="H2344" t="str">
        <f>data[[#This Row],[id_customer]]&amp;data[[#This Row],[id_campaign]]</f>
        <v>C0123cam10</v>
      </c>
      <c r="I2344">
        <f>DATEDIF(data[[#This Row],[join_date]],data[[#This Row],[buy_date]],"M")</f>
        <v>0</v>
      </c>
    </row>
    <row r="2345" spans="1:9" x14ac:dyDescent="0.25">
      <c r="A2345" t="s">
        <v>533</v>
      </c>
      <c r="B2345" t="s">
        <v>22</v>
      </c>
      <c r="C2345" s="1">
        <v>44605</v>
      </c>
      <c r="D2345" s="1">
        <v>44671</v>
      </c>
      <c r="E2345">
        <f>VLOOKUP(data[[#This Row],[id_campaign]],campaign[],4,FALSE)</f>
        <v>66</v>
      </c>
      <c r="F2345" t="str">
        <f>VLOOKUP(data[[#This Row],[id_campaign]],campaign[],2,FALSE)</f>
        <v>NonUSTravel</v>
      </c>
      <c r="G2345" t="str">
        <f>VLOOKUP(data[[#This Row],[id_customer]],customer[],2,FALSE)</f>
        <v>Stanislas Lampard</v>
      </c>
      <c r="H2345" t="str">
        <f>data[[#This Row],[id_customer]]&amp;data[[#This Row],[id_campaign]]</f>
        <v>C0123cam10</v>
      </c>
      <c r="I2345">
        <f>DATEDIF(data[[#This Row],[join_date]],data[[#This Row],[buy_date]],"M")</f>
        <v>2</v>
      </c>
    </row>
    <row r="2346" spans="1:9" x14ac:dyDescent="0.25">
      <c r="A2346" t="s">
        <v>533</v>
      </c>
      <c r="B2346" t="s">
        <v>22</v>
      </c>
      <c r="C2346" s="1">
        <v>44605</v>
      </c>
      <c r="D2346" s="1">
        <v>44733</v>
      </c>
      <c r="E2346">
        <f>VLOOKUP(data[[#This Row],[id_campaign]],campaign[],4,FALSE)</f>
        <v>66</v>
      </c>
      <c r="F2346" t="str">
        <f>VLOOKUP(data[[#This Row],[id_campaign]],campaign[],2,FALSE)</f>
        <v>NonUSTravel</v>
      </c>
      <c r="G2346" t="str">
        <f>VLOOKUP(data[[#This Row],[id_customer]],customer[],2,FALSE)</f>
        <v>Stanislas Lampard</v>
      </c>
      <c r="H2346" t="str">
        <f>data[[#This Row],[id_customer]]&amp;data[[#This Row],[id_campaign]]</f>
        <v>C0123cam10</v>
      </c>
      <c r="I2346">
        <f>DATEDIF(data[[#This Row],[join_date]],data[[#This Row],[buy_date]],"M")</f>
        <v>4</v>
      </c>
    </row>
    <row r="2347" spans="1:9" x14ac:dyDescent="0.25">
      <c r="A2347" t="s">
        <v>533</v>
      </c>
      <c r="B2347" t="s">
        <v>22</v>
      </c>
      <c r="C2347" s="1">
        <v>44605</v>
      </c>
      <c r="D2347" s="1">
        <v>44761</v>
      </c>
      <c r="E2347">
        <f>VLOOKUP(data[[#This Row],[id_campaign]],campaign[],4,FALSE)</f>
        <v>66</v>
      </c>
      <c r="F2347" t="str">
        <f>VLOOKUP(data[[#This Row],[id_campaign]],campaign[],2,FALSE)</f>
        <v>NonUSTravel</v>
      </c>
      <c r="G2347" t="str">
        <f>VLOOKUP(data[[#This Row],[id_customer]],customer[],2,FALSE)</f>
        <v>Stanislas Lampard</v>
      </c>
      <c r="H2347" t="str">
        <f>data[[#This Row],[id_customer]]&amp;data[[#This Row],[id_campaign]]</f>
        <v>C0123cam10</v>
      </c>
      <c r="I2347">
        <f>DATEDIF(data[[#This Row],[join_date]],data[[#This Row],[buy_date]],"M")</f>
        <v>5</v>
      </c>
    </row>
    <row r="2348" spans="1:9" x14ac:dyDescent="0.25">
      <c r="A2348" t="s">
        <v>533</v>
      </c>
      <c r="B2348" t="s">
        <v>22</v>
      </c>
      <c r="C2348" s="1">
        <v>44605</v>
      </c>
      <c r="D2348" s="1">
        <v>44818</v>
      </c>
      <c r="E2348">
        <f>VLOOKUP(data[[#This Row],[id_campaign]],campaign[],4,FALSE)</f>
        <v>66</v>
      </c>
      <c r="F2348" t="str">
        <f>VLOOKUP(data[[#This Row],[id_campaign]],campaign[],2,FALSE)</f>
        <v>NonUSTravel</v>
      </c>
      <c r="G2348" t="str">
        <f>VLOOKUP(data[[#This Row],[id_customer]],customer[],2,FALSE)</f>
        <v>Stanislas Lampard</v>
      </c>
      <c r="H2348" t="str">
        <f>data[[#This Row],[id_customer]]&amp;data[[#This Row],[id_campaign]]</f>
        <v>C0123cam10</v>
      </c>
      <c r="I2348">
        <f>DATEDIF(data[[#This Row],[join_date]],data[[#This Row],[buy_date]],"M")</f>
        <v>7</v>
      </c>
    </row>
    <row r="2349" spans="1:9" x14ac:dyDescent="0.25">
      <c r="A2349" t="s">
        <v>533</v>
      </c>
      <c r="B2349" t="s">
        <v>22</v>
      </c>
      <c r="C2349" s="1">
        <v>44605</v>
      </c>
      <c r="D2349" s="1">
        <v>44849</v>
      </c>
      <c r="E2349">
        <f>VLOOKUP(data[[#This Row],[id_campaign]],campaign[],4,FALSE)</f>
        <v>66</v>
      </c>
      <c r="F2349" t="str">
        <f>VLOOKUP(data[[#This Row],[id_campaign]],campaign[],2,FALSE)</f>
        <v>NonUSTravel</v>
      </c>
      <c r="G2349" t="str">
        <f>VLOOKUP(data[[#This Row],[id_customer]],customer[],2,FALSE)</f>
        <v>Stanislas Lampard</v>
      </c>
      <c r="H2349" t="str">
        <f>data[[#This Row],[id_customer]]&amp;data[[#This Row],[id_campaign]]</f>
        <v>C0123cam10</v>
      </c>
      <c r="I2349">
        <f>DATEDIF(data[[#This Row],[join_date]],data[[#This Row],[buy_date]],"M")</f>
        <v>8</v>
      </c>
    </row>
    <row r="2350" spans="1:9" x14ac:dyDescent="0.25">
      <c r="A2350" t="s">
        <v>533</v>
      </c>
      <c r="B2350" t="s">
        <v>22</v>
      </c>
      <c r="C2350" s="1">
        <v>44605</v>
      </c>
      <c r="D2350" s="1">
        <v>44887</v>
      </c>
      <c r="E2350">
        <f>VLOOKUP(data[[#This Row],[id_campaign]],campaign[],4,FALSE)</f>
        <v>66</v>
      </c>
      <c r="F2350" t="str">
        <f>VLOOKUP(data[[#This Row],[id_campaign]],campaign[],2,FALSE)</f>
        <v>NonUSTravel</v>
      </c>
      <c r="G2350" t="str">
        <f>VLOOKUP(data[[#This Row],[id_customer]],customer[],2,FALSE)</f>
        <v>Stanislas Lampard</v>
      </c>
      <c r="H2350" t="str">
        <f>data[[#This Row],[id_customer]]&amp;data[[#This Row],[id_campaign]]</f>
        <v>C0123cam10</v>
      </c>
      <c r="I2350">
        <f>DATEDIF(data[[#This Row],[join_date]],data[[#This Row],[buy_date]],"M")</f>
        <v>9</v>
      </c>
    </row>
    <row r="2351" spans="1:9" x14ac:dyDescent="0.25">
      <c r="A2351" t="s">
        <v>533</v>
      </c>
      <c r="B2351" t="s">
        <v>22</v>
      </c>
      <c r="C2351" s="1">
        <v>44605</v>
      </c>
      <c r="D2351" s="1">
        <v>44920</v>
      </c>
      <c r="E2351">
        <f>VLOOKUP(data[[#This Row],[id_campaign]],campaign[],4,FALSE)</f>
        <v>66</v>
      </c>
      <c r="F2351" t="str">
        <f>VLOOKUP(data[[#This Row],[id_campaign]],campaign[],2,FALSE)</f>
        <v>NonUSTravel</v>
      </c>
      <c r="G2351" t="str">
        <f>VLOOKUP(data[[#This Row],[id_customer]],customer[],2,FALSE)</f>
        <v>Stanislas Lampard</v>
      </c>
      <c r="H2351" t="str">
        <f>data[[#This Row],[id_customer]]&amp;data[[#This Row],[id_campaign]]</f>
        <v>C0123cam10</v>
      </c>
      <c r="I2351">
        <f>DATEDIF(data[[#This Row],[join_date]],data[[#This Row],[buy_date]],"M")</f>
        <v>10</v>
      </c>
    </row>
    <row r="2352" spans="1:9" x14ac:dyDescent="0.25">
      <c r="A2352" t="s">
        <v>533</v>
      </c>
      <c r="B2352" t="s">
        <v>22</v>
      </c>
      <c r="C2352" s="1">
        <v>44605</v>
      </c>
      <c r="D2352" s="1">
        <v>45006</v>
      </c>
      <c r="E2352">
        <f>VLOOKUP(data[[#This Row],[id_campaign]],campaign[],4,FALSE)</f>
        <v>66</v>
      </c>
      <c r="F2352" t="str">
        <f>VLOOKUP(data[[#This Row],[id_campaign]],campaign[],2,FALSE)</f>
        <v>NonUSTravel</v>
      </c>
      <c r="G2352" t="str">
        <f>VLOOKUP(data[[#This Row],[id_customer]],customer[],2,FALSE)</f>
        <v>Stanislas Lampard</v>
      </c>
      <c r="H2352" t="str">
        <f>data[[#This Row],[id_customer]]&amp;data[[#This Row],[id_campaign]]</f>
        <v>C0123cam10</v>
      </c>
      <c r="I2352">
        <f>DATEDIF(data[[#This Row],[join_date]],data[[#This Row],[buy_date]],"M")</f>
        <v>13</v>
      </c>
    </row>
    <row r="2353" spans="1:9" x14ac:dyDescent="0.25">
      <c r="A2353" t="s">
        <v>533</v>
      </c>
      <c r="B2353" t="s">
        <v>18</v>
      </c>
      <c r="C2353" s="1">
        <v>45042</v>
      </c>
      <c r="D2353" s="1">
        <v>45042</v>
      </c>
      <c r="E2353">
        <f>VLOOKUP(data[[#This Row],[id_campaign]],campaign[],4,FALSE)</f>
        <v>27</v>
      </c>
      <c r="F2353" t="str">
        <f>VLOOKUP(data[[#This Row],[id_campaign]],campaign[],2,FALSE)</f>
        <v>RespondsToMailOffers</v>
      </c>
      <c r="G2353" t="str">
        <f>VLOOKUP(data[[#This Row],[id_customer]],customer[],2,FALSE)</f>
        <v>Stanislas Lampard</v>
      </c>
      <c r="H2353" t="str">
        <f>data[[#This Row],[id_customer]]&amp;data[[#This Row],[id_campaign]]</f>
        <v>C0123cam08</v>
      </c>
      <c r="I2353">
        <f>DATEDIF(data[[#This Row],[join_date]],data[[#This Row],[buy_date]],"M")</f>
        <v>0</v>
      </c>
    </row>
    <row r="2354" spans="1:9" x14ac:dyDescent="0.25">
      <c r="A2354" t="s">
        <v>533</v>
      </c>
      <c r="B2354" t="s">
        <v>18</v>
      </c>
      <c r="C2354" s="1">
        <v>45042</v>
      </c>
      <c r="D2354" s="1">
        <v>45073</v>
      </c>
      <c r="E2354">
        <f>VLOOKUP(data[[#This Row],[id_campaign]],campaign[],4,FALSE)</f>
        <v>27</v>
      </c>
      <c r="F2354" t="str">
        <f>VLOOKUP(data[[#This Row],[id_campaign]],campaign[],2,FALSE)</f>
        <v>RespondsToMailOffers</v>
      </c>
      <c r="G2354" t="str">
        <f>VLOOKUP(data[[#This Row],[id_customer]],customer[],2,FALSE)</f>
        <v>Stanislas Lampard</v>
      </c>
      <c r="H2354" t="str">
        <f>data[[#This Row],[id_customer]]&amp;data[[#This Row],[id_campaign]]</f>
        <v>C0123cam08</v>
      </c>
      <c r="I2354">
        <f>DATEDIF(data[[#This Row],[join_date]],data[[#This Row],[buy_date]],"M")</f>
        <v>1</v>
      </c>
    </row>
    <row r="2355" spans="1:9" x14ac:dyDescent="0.25">
      <c r="A2355" t="s">
        <v>533</v>
      </c>
      <c r="B2355" t="s">
        <v>18</v>
      </c>
      <c r="C2355" s="1">
        <v>45042</v>
      </c>
      <c r="D2355" s="1">
        <v>45082</v>
      </c>
      <c r="E2355">
        <f>VLOOKUP(data[[#This Row],[id_campaign]],campaign[],4,FALSE)</f>
        <v>27</v>
      </c>
      <c r="F2355" t="str">
        <f>VLOOKUP(data[[#This Row],[id_campaign]],campaign[],2,FALSE)</f>
        <v>RespondsToMailOffers</v>
      </c>
      <c r="G2355" t="str">
        <f>VLOOKUP(data[[#This Row],[id_customer]],customer[],2,FALSE)</f>
        <v>Stanislas Lampard</v>
      </c>
      <c r="H2355" t="str">
        <f>data[[#This Row],[id_customer]]&amp;data[[#This Row],[id_campaign]]</f>
        <v>C0123cam08</v>
      </c>
      <c r="I2355">
        <f>DATEDIF(data[[#This Row],[join_date]],data[[#This Row],[buy_date]],"M")</f>
        <v>1</v>
      </c>
    </row>
    <row r="2356" spans="1:9" x14ac:dyDescent="0.25">
      <c r="A2356" t="s">
        <v>537</v>
      </c>
      <c r="B2356" t="s">
        <v>36</v>
      </c>
      <c r="C2356" s="1">
        <v>44965</v>
      </c>
      <c r="D2356" s="1">
        <v>44965</v>
      </c>
      <c r="E2356">
        <f>VLOOKUP(data[[#This Row],[id_campaign]],campaign[],4,FALSE)</f>
        <v>29</v>
      </c>
      <c r="F2356" t="str">
        <f>VLOOKUP(data[[#This Row],[id_campaign]],campaign[],2,FALSE)</f>
        <v>MaritalStatus</v>
      </c>
      <c r="G2356" t="str">
        <f>VLOOKUP(data[[#This Row],[id_customer]],customer[],2,FALSE)</f>
        <v>Pren Kybbye</v>
      </c>
      <c r="H2356" t="str">
        <f>data[[#This Row],[id_customer]]&amp;data[[#This Row],[id_campaign]]</f>
        <v>C0124cam17</v>
      </c>
      <c r="I2356">
        <f>DATEDIF(data[[#This Row],[join_date]],data[[#This Row],[buy_date]],"M")</f>
        <v>0</v>
      </c>
    </row>
    <row r="2357" spans="1:9" x14ac:dyDescent="0.25">
      <c r="A2357" t="s">
        <v>537</v>
      </c>
      <c r="B2357" t="s">
        <v>36</v>
      </c>
      <c r="C2357" s="1">
        <v>44965</v>
      </c>
      <c r="D2357" s="1">
        <v>45004</v>
      </c>
      <c r="E2357">
        <f>VLOOKUP(data[[#This Row],[id_campaign]],campaign[],4,FALSE)</f>
        <v>29</v>
      </c>
      <c r="F2357" t="str">
        <f>VLOOKUP(data[[#This Row],[id_campaign]],campaign[],2,FALSE)</f>
        <v>MaritalStatus</v>
      </c>
      <c r="G2357" t="str">
        <f>VLOOKUP(data[[#This Row],[id_customer]],customer[],2,FALSE)</f>
        <v>Pren Kybbye</v>
      </c>
      <c r="H2357" t="str">
        <f>data[[#This Row],[id_customer]]&amp;data[[#This Row],[id_campaign]]</f>
        <v>C0124cam17</v>
      </c>
      <c r="I2357">
        <f>DATEDIF(data[[#This Row],[join_date]],data[[#This Row],[buy_date]],"M")</f>
        <v>1</v>
      </c>
    </row>
    <row r="2358" spans="1:9" x14ac:dyDescent="0.25">
      <c r="A2358" t="s">
        <v>537</v>
      </c>
      <c r="B2358" t="s">
        <v>36</v>
      </c>
      <c r="C2358" s="1">
        <v>44965</v>
      </c>
      <c r="D2358" s="1">
        <v>45028</v>
      </c>
      <c r="E2358">
        <f>VLOOKUP(data[[#This Row],[id_campaign]],campaign[],4,FALSE)</f>
        <v>29</v>
      </c>
      <c r="F2358" t="str">
        <f>VLOOKUP(data[[#This Row],[id_campaign]],campaign[],2,FALSE)</f>
        <v>MaritalStatus</v>
      </c>
      <c r="G2358" t="str">
        <f>VLOOKUP(data[[#This Row],[id_customer]],customer[],2,FALSE)</f>
        <v>Pren Kybbye</v>
      </c>
      <c r="H2358" t="str">
        <f>data[[#This Row],[id_customer]]&amp;data[[#This Row],[id_campaign]]</f>
        <v>C0124cam17</v>
      </c>
      <c r="I2358">
        <f>DATEDIF(data[[#This Row],[join_date]],data[[#This Row],[buy_date]],"M")</f>
        <v>2</v>
      </c>
    </row>
    <row r="2359" spans="1:9" x14ac:dyDescent="0.25">
      <c r="A2359" t="s">
        <v>537</v>
      </c>
      <c r="B2359" t="s">
        <v>36</v>
      </c>
      <c r="C2359" s="1">
        <v>44965</v>
      </c>
      <c r="D2359" s="1">
        <v>45060</v>
      </c>
      <c r="E2359">
        <f>VLOOKUP(data[[#This Row],[id_campaign]],campaign[],4,FALSE)</f>
        <v>29</v>
      </c>
      <c r="F2359" t="str">
        <f>VLOOKUP(data[[#This Row],[id_campaign]],campaign[],2,FALSE)</f>
        <v>MaritalStatus</v>
      </c>
      <c r="G2359" t="str">
        <f>VLOOKUP(data[[#This Row],[id_customer]],customer[],2,FALSE)</f>
        <v>Pren Kybbye</v>
      </c>
      <c r="H2359" t="str">
        <f>data[[#This Row],[id_customer]]&amp;data[[#This Row],[id_campaign]]</f>
        <v>C0124cam17</v>
      </c>
      <c r="I2359">
        <f>DATEDIF(data[[#This Row],[join_date]],data[[#This Row],[buy_date]],"M")</f>
        <v>3</v>
      </c>
    </row>
    <row r="2360" spans="1:9" x14ac:dyDescent="0.25">
      <c r="A2360" t="s">
        <v>537</v>
      </c>
      <c r="B2360" t="s">
        <v>8</v>
      </c>
      <c r="C2360" s="1">
        <v>45043</v>
      </c>
      <c r="D2360" s="1">
        <v>45043</v>
      </c>
      <c r="E2360">
        <f>VLOOKUP(data[[#This Row],[id_campaign]],campaign[],4,FALSE)</f>
        <v>62</v>
      </c>
      <c r="F2360" t="str">
        <f>VLOOKUP(data[[#This Row],[id_campaign]],campaign[],2,FALSE)</f>
        <v>HandsetWebCapable</v>
      </c>
      <c r="G2360" t="str">
        <f>VLOOKUP(data[[#This Row],[id_customer]],customer[],2,FALSE)</f>
        <v>Pren Kybbye</v>
      </c>
      <c r="H2360" t="str">
        <f>data[[#This Row],[id_customer]]&amp;data[[#This Row],[id_campaign]]</f>
        <v>C0124cam03</v>
      </c>
      <c r="I2360">
        <f>DATEDIF(data[[#This Row],[join_date]],data[[#This Row],[buy_date]],"M")</f>
        <v>0</v>
      </c>
    </row>
    <row r="2361" spans="1:9" x14ac:dyDescent="0.25">
      <c r="A2361" t="s">
        <v>537</v>
      </c>
      <c r="B2361" t="s">
        <v>8</v>
      </c>
      <c r="C2361" s="1">
        <v>45043</v>
      </c>
      <c r="D2361" s="1">
        <v>45073</v>
      </c>
      <c r="E2361">
        <f>VLOOKUP(data[[#This Row],[id_campaign]],campaign[],4,FALSE)</f>
        <v>62</v>
      </c>
      <c r="F2361" t="str">
        <f>VLOOKUP(data[[#This Row],[id_campaign]],campaign[],2,FALSE)</f>
        <v>HandsetWebCapable</v>
      </c>
      <c r="G2361" t="str">
        <f>VLOOKUP(data[[#This Row],[id_customer]],customer[],2,FALSE)</f>
        <v>Pren Kybbye</v>
      </c>
      <c r="H2361" t="str">
        <f>data[[#This Row],[id_customer]]&amp;data[[#This Row],[id_campaign]]</f>
        <v>C0124cam03</v>
      </c>
      <c r="I2361">
        <f>DATEDIF(data[[#This Row],[join_date]],data[[#This Row],[buy_date]],"M")</f>
        <v>1</v>
      </c>
    </row>
    <row r="2362" spans="1:9" x14ac:dyDescent="0.25">
      <c r="A2362" t="s">
        <v>537</v>
      </c>
      <c r="B2362" t="s">
        <v>8</v>
      </c>
      <c r="C2362" s="1">
        <v>45043</v>
      </c>
      <c r="D2362" s="1">
        <v>45088</v>
      </c>
      <c r="E2362">
        <f>VLOOKUP(data[[#This Row],[id_campaign]],campaign[],4,FALSE)</f>
        <v>62</v>
      </c>
      <c r="F2362" t="str">
        <f>VLOOKUP(data[[#This Row],[id_campaign]],campaign[],2,FALSE)</f>
        <v>HandsetWebCapable</v>
      </c>
      <c r="G2362" t="str">
        <f>VLOOKUP(data[[#This Row],[id_customer]],customer[],2,FALSE)</f>
        <v>Pren Kybbye</v>
      </c>
      <c r="H2362" t="str">
        <f>data[[#This Row],[id_customer]]&amp;data[[#This Row],[id_campaign]]</f>
        <v>C0124cam03</v>
      </c>
      <c r="I2362">
        <f>DATEDIF(data[[#This Row],[join_date]],data[[#This Row],[buy_date]],"M")</f>
        <v>1</v>
      </c>
    </row>
    <row r="2363" spans="1:9" x14ac:dyDescent="0.25">
      <c r="A2363" t="s">
        <v>541</v>
      </c>
      <c r="B2363" t="s">
        <v>12</v>
      </c>
      <c r="C2363" s="1">
        <v>44727</v>
      </c>
      <c r="D2363" s="1">
        <v>44727</v>
      </c>
      <c r="E2363">
        <f>VLOOKUP(data[[#This Row],[id_campaign]],campaign[],4,FALSE)</f>
        <v>22</v>
      </c>
      <c r="F2363" t="str">
        <f>VLOOKUP(data[[#This Row],[id_campaign]],campaign[],2,FALSE)</f>
        <v>RVOwner</v>
      </c>
      <c r="G2363" t="str">
        <f>VLOOKUP(data[[#This Row],[id_customer]],customer[],2,FALSE)</f>
        <v>Leroi Pinke</v>
      </c>
      <c r="H2363" t="str">
        <f>data[[#This Row],[id_customer]]&amp;data[[#This Row],[id_campaign]]</f>
        <v>C0125cam05</v>
      </c>
      <c r="I2363">
        <f>DATEDIF(data[[#This Row],[join_date]],data[[#This Row],[buy_date]],"M")</f>
        <v>0</v>
      </c>
    </row>
    <row r="2364" spans="1:9" x14ac:dyDescent="0.25">
      <c r="A2364" t="s">
        <v>541</v>
      </c>
      <c r="B2364" t="s">
        <v>12</v>
      </c>
      <c r="C2364" s="1">
        <v>44727</v>
      </c>
      <c r="D2364" s="1">
        <v>44769</v>
      </c>
      <c r="E2364">
        <f>VLOOKUP(data[[#This Row],[id_campaign]],campaign[],4,FALSE)</f>
        <v>22</v>
      </c>
      <c r="F2364" t="str">
        <f>VLOOKUP(data[[#This Row],[id_campaign]],campaign[],2,FALSE)</f>
        <v>RVOwner</v>
      </c>
      <c r="G2364" t="str">
        <f>VLOOKUP(data[[#This Row],[id_customer]],customer[],2,FALSE)</f>
        <v>Leroi Pinke</v>
      </c>
      <c r="H2364" t="str">
        <f>data[[#This Row],[id_customer]]&amp;data[[#This Row],[id_campaign]]</f>
        <v>C0125cam05</v>
      </c>
      <c r="I2364">
        <f>DATEDIF(data[[#This Row],[join_date]],data[[#This Row],[buy_date]],"M")</f>
        <v>1</v>
      </c>
    </row>
    <row r="2365" spans="1:9" x14ac:dyDescent="0.25">
      <c r="A2365" t="s">
        <v>541</v>
      </c>
      <c r="B2365" t="s">
        <v>12</v>
      </c>
      <c r="C2365" s="1">
        <v>44727</v>
      </c>
      <c r="D2365" s="1">
        <v>44794</v>
      </c>
      <c r="E2365">
        <f>VLOOKUP(data[[#This Row],[id_campaign]],campaign[],4,FALSE)</f>
        <v>22</v>
      </c>
      <c r="F2365" t="str">
        <f>VLOOKUP(data[[#This Row],[id_campaign]],campaign[],2,FALSE)</f>
        <v>RVOwner</v>
      </c>
      <c r="G2365" t="str">
        <f>VLOOKUP(data[[#This Row],[id_customer]],customer[],2,FALSE)</f>
        <v>Leroi Pinke</v>
      </c>
      <c r="H2365" t="str">
        <f>data[[#This Row],[id_customer]]&amp;data[[#This Row],[id_campaign]]</f>
        <v>C0125cam05</v>
      </c>
      <c r="I2365">
        <f>DATEDIF(data[[#This Row],[join_date]],data[[#This Row],[buy_date]],"M")</f>
        <v>2</v>
      </c>
    </row>
    <row r="2366" spans="1:9" x14ac:dyDescent="0.25">
      <c r="A2366" t="s">
        <v>541</v>
      </c>
      <c r="B2366" t="s">
        <v>12</v>
      </c>
      <c r="C2366" s="1">
        <v>44727</v>
      </c>
      <c r="D2366" s="1">
        <v>44820</v>
      </c>
      <c r="E2366">
        <f>VLOOKUP(data[[#This Row],[id_campaign]],campaign[],4,FALSE)</f>
        <v>22</v>
      </c>
      <c r="F2366" t="str">
        <f>VLOOKUP(data[[#This Row],[id_campaign]],campaign[],2,FALSE)</f>
        <v>RVOwner</v>
      </c>
      <c r="G2366" t="str">
        <f>VLOOKUP(data[[#This Row],[id_customer]],customer[],2,FALSE)</f>
        <v>Leroi Pinke</v>
      </c>
      <c r="H2366" t="str">
        <f>data[[#This Row],[id_customer]]&amp;data[[#This Row],[id_campaign]]</f>
        <v>C0125cam05</v>
      </c>
      <c r="I2366">
        <f>DATEDIF(data[[#This Row],[join_date]],data[[#This Row],[buy_date]],"M")</f>
        <v>3</v>
      </c>
    </row>
    <row r="2367" spans="1:9" x14ac:dyDescent="0.25">
      <c r="A2367" t="s">
        <v>541</v>
      </c>
      <c r="B2367" t="s">
        <v>12</v>
      </c>
      <c r="C2367" s="1">
        <v>44727</v>
      </c>
      <c r="D2367" s="1">
        <v>44851</v>
      </c>
      <c r="E2367">
        <f>VLOOKUP(data[[#This Row],[id_campaign]],campaign[],4,FALSE)</f>
        <v>22</v>
      </c>
      <c r="F2367" t="str">
        <f>VLOOKUP(data[[#This Row],[id_campaign]],campaign[],2,FALSE)</f>
        <v>RVOwner</v>
      </c>
      <c r="G2367" t="str">
        <f>VLOOKUP(data[[#This Row],[id_customer]],customer[],2,FALSE)</f>
        <v>Leroi Pinke</v>
      </c>
      <c r="H2367" t="str">
        <f>data[[#This Row],[id_customer]]&amp;data[[#This Row],[id_campaign]]</f>
        <v>C0125cam05</v>
      </c>
      <c r="I2367">
        <f>DATEDIF(data[[#This Row],[join_date]],data[[#This Row],[buy_date]],"M")</f>
        <v>4</v>
      </c>
    </row>
    <row r="2368" spans="1:9" x14ac:dyDescent="0.25">
      <c r="A2368" t="s">
        <v>541</v>
      </c>
      <c r="B2368" t="s">
        <v>12</v>
      </c>
      <c r="C2368" s="1">
        <v>44727</v>
      </c>
      <c r="D2368" s="1">
        <v>44888</v>
      </c>
      <c r="E2368">
        <f>VLOOKUP(data[[#This Row],[id_campaign]],campaign[],4,FALSE)</f>
        <v>22</v>
      </c>
      <c r="F2368" t="str">
        <f>VLOOKUP(data[[#This Row],[id_campaign]],campaign[],2,FALSE)</f>
        <v>RVOwner</v>
      </c>
      <c r="G2368" t="str">
        <f>VLOOKUP(data[[#This Row],[id_customer]],customer[],2,FALSE)</f>
        <v>Leroi Pinke</v>
      </c>
      <c r="H2368" t="str">
        <f>data[[#This Row],[id_customer]]&amp;data[[#This Row],[id_campaign]]</f>
        <v>C0125cam05</v>
      </c>
      <c r="I2368">
        <f>DATEDIF(data[[#This Row],[join_date]],data[[#This Row],[buy_date]],"M")</f>
        <v>5</v>
      </c>
    </row>
    <row r="2369" spans="1:9" x14ac:dyDescent="0.25">
      <c r="A2369" t="s">
        <v>541</v>
      </c>
      <c r="B2369" t="s">
        <v>12</v>
      </c>
      <c r="C2369" s="1">
        <v>44727</v>
      </c>
      <c r="D2369" s="1">
        <v>44913</v>
      </c>
      <c r="E2369">
        <f>VLOOKUP(data[[#This Row],[id_campaign]],campaign[],4,FALSE)</f>
        <v>22</v>
      </c>
      <c r="F2369" t="str">
        <f>VLOOKUP(data[[#This Row],[id_campaign]],campaign[],2,FALSE)</f>
        <v>RVOwner</v>
      </c>
      <c r="G2369" t="str">
        <f>VLOOKUP(data[[#This Row],[id_customer]],customer[],2,FALSE)</f>
        <v>Leroi Pinke</v>
      </c>
      <c r="H2369" t="str">
        <f>data[[#This Row],[id_customer]]&amp;data[[#This Row],[id_campaign]]</f>
        <v>C0125cam05</v>
      </c>
      <c r="I2369">
        <f>DATEDIF(data[[#This Row],[join_date]],data[[#This Row],[buy_date]],"M")</f>
        <v>6</v>
      </c>
    </row>
    <row r="2370" spans="1:9" x14ac:dyDescent="0.25">
      <c r="A2370" t="s">
        <v>541</v>
      </c>
      <c r="B2370" t="s">
        <v>12</v>
      </c>
      <c r="C2370" s="1">
        <v>44727</v>
      </c>
      <c r="D2370" s="1">
        <v>44981</v>
      </c>
      <c r="E2370">
        <f>VLOOKUP(data[[#This Row],[id_campaign]],campaign[],4,FALSE)</f>
        <v>22</v>
      </c>
      <c r="F2370" t="str">
        <f>VLOOKUP(data[[#This Row],[id_campaign]],campaign[],2,FALSE)</f>
        <v>RVOwner</v>
      </c>
      <c r="G2370" t="str">
        <f>VLOOKUP(data[[#This Row],[id_customer]],customer[],2,FALSE)</f>
        <v>Leroi Pinke</v>
      </c>
      <c r="H2370" t="str">
        <f>data[[#This Row],[id_customer]]&amp;data[[#This Row],[id_campaign]]</f>
        <v>C0125cam05</v>
      </c>
      <c r="I2370">
        <f>DATEDIF(data[[#This Row],[join_date]],data[[#This Row],[buy_date]],"M")</f>
        <v>8</v>
      </c>
    </row>
    <row r="2371" spans="1:9" x14ac:dyDescent="0.25">
      <c r="A2371" t="s">
        <v>541</v>
      </c>
      <c r="B2371" t="s">
        <v>12</v>
      </c>
      <c r="C2371" s="1">
        <v>44727</v>
      </c>
      <c r="D2371" s="1">
        <v>45008</v>
      </c>
      <c r="E2371">
        <f>VLOOKUP(data[[#This Row],[id_campaign]],campaign[],4,FALSE)</f>
        <v>22</v>
      </c>
      <c r="F2371" t="str">
        <f>VLOOKUP(data[[#This Row],[id_campaign]],campaign[],2,FALSE)</f>
        <v>RVOwner</v>
      </c>
      <c r="G2371" t="str">
        <f>VLOOKUP(data[[#This Row],[id_customer]],customer[],2,FALSE)</f>
        <v>Leroi Pinke</v>
      </c>
      <c r="H2371" t="str">
        <f>data[[#This Row],[id_customer]]&amp;data[[#This Row],[id_campaign]]</f>
        <v>C0125cam05</v>
      </c>
      <c r="I2371">
        <f>DATEDIF(data[[#This Row],[join_date]],data[[#This Row],[buy_date]],"M")</f>
        <v>9</v>
      </c>
    </row>
    <row r="2372" spans="1:9" x14ac:dyDescent="0.25">
      <c r="A2372" t="s">
        <v>541</v>
      </c>
      <c r="B2372" t="s">
        <v>12</v>
      </c>
      <c r="C2372" s="1">
        <v>44727</v>
      </c>
      <c r="D2372" s="1">
        <v>45046</v>
      </c>
      <c r="E2372">
        <f>VLOOKUP(data[[#This Row],[id_campaign]],campaign[],4,FALSE)</f>
        <v>22</v>
      </c>
      <c r="F2372" t="str">
        <f>VLOOKUP(data[[#This Row],[id_campaign]],campaign[],2,FALSE)</f>
        <v>RVOwner</v>
      </c>
      <c r="G2372" t="str">
        <f>VLOOKUP(data[[#This Row],[id_customer]],customer[],2,FALSE)</f>
        <v>Leroi Pinke</v>
      </c>
      <c r="H2372" t="str">
        <f>data[[#This Row],[id_customer]]&amp;data[[#This Row],[id_campaign]]</f>
        <v>C0125cam05</v>
      </c>
      <c r="I2372">
        <f>DATEDIF(data[[#This Row],[join_date]],data[[#This Row],[buy_date]],"M")</f>
        <v>10</v>
      </c>
    </row>
    <row r="2373" spans="1:9" x14ac:dyDescent="0.25">
      <c r="A2373" t="s">
        <v>541</v>
      </c>
      <c r="B2373" t="s">
        <v>12</v>
      </c>
      <c r="C2373" s="1">
        <v>44727</v>
      </c>
      <c r="D2373" s="1">
        <v>45063</v>
      </c>
      <c r="E2373">
        <f>VLOOKUP(data[[#This Row],[id_campaign]],campaign[],4,FALSE)</f>
        <v>22</v>
      </c>
      <c r="F2373" t="str">
        <f>VLOOKUP(data[[#This Row],[id_campaign]],campaign[],2,FALSE)</f>
        <v>RVOwner</v>
      </c>
      <c r="G2373" t="str">
        <f>VLOOKUP(data[[#This Row],[id_customer]],customer[],2,FALSE)</f>
        <v>Leroi Pinke</v>
      </c>
      <c r="H2373" t="str">
        <f>data[[#This Row],[id_customer]]&amp;data[[#This Row],[id_campaign]]</f>
        <v>C0125cam05</v>
      </c>
      <c r="I2373">
        <f>DATEDIF(data[[#This Row],[join_date]],data[[#This Row],[buy_date]],"M")</f>
        <v>11</v>
      </c>
    </row>
    <row r="2374" spans="1:9" x14ac:dyDescent="0.25">
      <c r="A2374" t="s">
        <v>541</v>
      </c>
      <c r="B2374" t="s">
        <v>24</v>
      </c>
      <c r="C2374" s="1">
        <v>44809</v>
      </c>
      <c r="D2374" s="1">
        <v>44809</v>
      </c>
      <c r="E2374">
        <f>VLOOKUP(data[[#This Row],[id_campaign]],campaign[],4,FALSE)</f>
        <v>62</v>
      </c>
      <c r="F2374" t="str">
        <f>VLOOKUP(data[[#This Row],[id_campaign]],campaign[],2,FALSE)</f>
        <v>OwnsComputer</v>
      </c>
      <c r="G2374" t="str">
        <f>VLOOKUP(data[[#This Row],[id_customer]],customer[],2,FALSE)</f>
        <v>Leroi Pinke</v>
      </c>
      <c r="H2374" t="str">
        <f>data[[#This Row],[id_customer]]&amp;data[[#This Row],[id_campaign]]</f>
        <v>C0125cam11</v>
      </c>
      <c r="I2374">
        <f>DATEDIF(data[[#This Row],[join_date]],data[[#This Row],[buy_date]],"M")</f>
        <v>0</v>
      </c>
    </row>
    <row r="2375" spans="1:9" x14ac:dyDescent="0.25">
      <c r="A2375" t="s">
        <v>541</v>
      </c>
      <c r="B2375" t="s">
        <v>24</v>
      </c>
      <c r="C2375" s="1">
        <v>44809</v>
      </c>
      <c r="D2375" s="1">
        <v>44843</v>
      </c>
      <c r="E2375">
        <f>VLOOKUP(data[[#This Row],[id_campaign]],campaign[],4,FALSE)</f>
        <v>62</v>
      </c>
      <c r="F2375" t="str">
        <f>VLOOKUP(data[[#This Row],[id_campaign]],campaign[],2,FALSE)</f>
        <v>OwnsComputer</v>
      </c>
      <c r="G2375" t="str">
        <f>VLOOKUP(data[[#This Row],[id_customer]],customer[],2,FALSE)</f>
        <v>Leroi Pinke</v>
      </c>
      <c r="H2375" t="str">
        <f>data[[#This Row],[id_customer]]&amp;data[[#This Row],[id_campaign]]</f>
        <v>C0125cam11</v>
      </c>
      <c r="I2375">
        <f>DATEDIF(data[[#This Row],[join_date]],data[[#This Row],[buy_date]],"M")</f>
        <v>1</v>
      </c>
    </row>
    <row r="2376" spans="1:9" x14ac:dyDescent="0.25">
      <c r="A2376" t="s">
        <v>541</v>
      </c>
      <c r="B2376" t="s">
        <v>24</v>
      </c>
      <c r="C2376" s="1">
        <v>44809</v>
      </c>
      <c r="D2376" s="1">
        <v>44905</v>
      </c>
      <c r="E2376">
        <f>VLOOKUP(data[[#This Row],[id_campaign]],campaign[],4,FALSE)</f>
        <v>62</v>
      </c>
      <c r="F2376" t="str">
        <f>VLOOKUP(data[[#This Row],[id_campaign]],campaign[],2,FALSE)</f>
        <v>OwnsComputer</v>
      </c>
      <c r="G2376" t="str">
        <f>VLOOKUP(data[[#This Row],[id_customer]],customer[],2,FALSE)</f>
        <v>Leroi Pinke</v>
      </c>
      <c r="H2376" t="str">
        <f>data[[#This Row],[id_customer]]&amp;data[[#This Row],[id_campaign]]</f>
        <v>C0125cam11</v>
      </c>
      <c r="I2376">
        <f>DATEDIF(data[[#This Row],[join_date]],data[[#This Row],[buy_date]],"M")</f>
        <v>3</v>
      </c>
    </row>
    <row r="2377" spans="1:9" x14ac:dyDescent="0.25">
      <c r="A2377" t="s">
        <v>541</v>
      </c>
      <c r="B2377" t="s">
        <v>24</v>
      </c>
      <c r="C2377" s="1">
        <v>44809</v>
      </c>
      <c r="D2377" s="1">
        <v>44940</v>
      </c>
      <c r="E2377">
        <f>VLOOKUP(data[[#This Row],[id_campaign]],campaign[],4,FALSE)</f>
        <v>62</v>
      </c>
      <c r="F2377" t="str">
        <f>VLOOKUP(data[[#This Row],[id_campaign]],campaign[],2,FALSE)</f>
        <v>OwnsComputer</v>
      </c>
      <c r="G2377" t="str">
        <f>VLOOKUP(data[[#This Row],[id_customer]],customer[],2,FALSE)</f>
        <v>Leroi Pinke</v>
      </c>
      <c r="H2377" t="str">
        <f>data[[#This Row],[id_customer]]&amp;data[[#This Row],[id_campaign]]</f>
        <v>C0125cam11</v>
      </c>
      <c r="I2377">
        <f>DATEDIF(data[[#This Row],[join_date]],data[[#This Row],[buy_date]],"M")</f>
        <v>4</v>
      </c>
    </row>
    <row r="2378" spans="1:9" x14ac:dyDescent="0.25">
      <c r="A2378" t="s">
        <v>541</v>
      </c>
      <c r="B2378" t="s">
        <v>24</v>
      </c>
      <c r="C2378" s="1">
        <v>44809</v>
      </c>
      <c r="D2378" s="1">
        <v>44972</v>
      </c>
      <c r="E2378">
        <f>VLOOKUP(data[[#This Row],[id_campaign]],campaign[],4,FALSE)</f>
        <v>62</v>
      </c>
      <c r="F2378" t="str">
        <f>VLOOKUP(data[[#This Row],[id_campaign]],campaign[],2,FALSE)</f>
        <v>OwnsComputer</v>
      </c>
      <c r="G2378" t="str">
        <f>VLOOKUP(data[[#This Row],[id_customer]],customer[],2,FALSE)</f>
        <v>Leroi Pinke</v>
      </c>
      <c r="H2378" t="str">
        <f>data[[#This Row],[id_customer]]&amp;data[[#This Row],[id_campaign]]</f>
        <v>C0125cam11</v>
      </c>
      <c r="I2378">
        <f>DATEDIF(data[[#This Row],[join_date]],data[[#This Row],[buy_date]],"M")</f>
        <v>5</v>
      </c>
    </row>
    <row r="2379" spans="1:9" x14ac:dyDescent="0.25">
      <c r="A2379" t="s">
        <v>541</v>
      </c>
      <c r="B2379" t="s">
        <v>24</v>
      </c>
      <c r="C2379" s="1">
        <v>44809</v>
      </c>
      <c r="D2379" s="1">
        <v>45000</v>
      </c>
      <c r="E2379">
        <f>VLOOKUP(data[[#This Row],[id_campaign]],campaign[],4,FALSE)</f>
        <v>62</v>
      </c>
      <c r="F2379" t="str">
        <f>VLOOKUP(data[[#This Row],[id_campaign]],campaign[],2,FALSE)</f>
        <v>OwnsComputer</v>
      </c>
      <c r="G2379" t="str">
        <f>VLOOKUP(data[[#This Row],[id_customer]],customer[],2,FALSE)</f>
        <v>Leroi Pinke</v>
      </c>
      <c r="H2379" t="str">
        <f>data[[#This Row],[id_customer]]&amp;data[[#This Row],[id_campaign]]</f>
        <v>C0125cam11</v>
      </c>
      <c r="I2379">
        <f>DATEDIF(data[[#This Row],[join_date]],data[[#This Row],[buy_date]],"M")</f>
        <v>6</v>
      </c>
    </row>
    <row r="2380" spans="1:9" x14ac:dyDescent="0.25">
      <c r="A2380" t="s">
        <v>541</v>
      </c>
      <c r="B2380" t="s">
        <v>24</v>
      </c>
      <c r="C2380" s="1">
        <v>44809</v>
      </c>
      <c r="D2380" s="1">
        <v>45059</v>
      </c>
      <c r="E2380">
        <f>VLOOKUP(data[[#This Row],[id_campaign]],campaign[],4,FALSE)</f>
        <v>62</v>
      </c>
      <c r="F2380" t="str">
        <f>VLOOKUP(data[[#This Row],[id_campaign]],campaign[],2,FALSE)</f>
        <v>OwnsComputer</v>
      </c>
      <c r="G2380" t="str">
        <f>VLOOKUP(data[[#This Row],[id_customer]],customer[],2,FALSE)</f>
        <v>Leroi Pinke</v>
      </c>
      <c r="H2380" t="str">
        <f>data[[#This Row],[id_customer]]&amp;data[[#This Row],[id_campaign]]</f>
        <v>C0125cam11</v>
      </c>
      <c r="I2380">
        <f>DATEDIF(data[[#This Row],[join_date]],data[[#This Row],[buy_date]],"M")</f>
        <v>8</v>
      </c>
    </row>
    <row r="2381" spans="1:9" x14ac:dyDescent="0.25">
      <c r="A2381" t="s">
        <v>541</v>
      </c>
      <c r="B2381" t="s">
        <v>8</v>
      </c>
      <c r="C2381" s="1">
        <v>44843</v>
      </c>
      <c r="D2381" s="1">
        <v>44843</v>
      </c>
      <c r="E2381">
        <f>VLOOKUP(data[[#This Row],[id_campaign]],campaign[],4,FALSE)</f>
        <v>62</v>
      </c>
      <c r="F2381" t="str">
        <f>VLOOKUP(data[[#This Row],[id_campaign]],campaign[],2,FALSE)</f>
        <v>HandsetWebCapable</v>
      </c>
      <c r="G2381" t="str">
        <f>VLOOKUP(data[[#This Row],[id_customer]],customer[],2,FALSE)</f>
        <v>Leroi Pinke</v>
      </c>
      <c r="H2381" t="str">
        <f>data[[#This Row],[id_customer]]&amp;data[[#This Row],[id_campaign]]</f>
        <v>C0125cam03</v>
      </c>
      <c r="I2381">
        <f>DATEDIF(data[[#This Row],[join_date]],data[[#This Row],[buy_date]],"M")</f>
        <v>0</v>
      </c>
    </row>
    <row r="2382" spans="1:9" x14ac:dyDescent="0.25">
      <c r="A2382" t="s">
        <v>541</v>
      </c>
      <c r="B2382" t="s">
        <v>8</v>
      </c>
      <c r="C2382" s="1">
        <v>44843</v>
      </c>
      <c r="D2382" s="1">
        <v>44949</v>
      </c>
      <c r="E2382">
        <f>VLOOKUP(data[[#This Row],[id_campaign]],campaign[],4,FALSE)</f>
        <v>62</v>
      </c>
      <c r="F2382" t="str">
        <f>VLOOKUP(data[[#This Row],[id_campaign]],campaign[],2,FALSE)</f>
        <v>HandsetWebCapable</v>
      </c>
      <c r="G2382" t="str">
        <f>VLOOKUP(data[[#This Row],[id_customer]],customer[],2,FALSE)</f>
        <v>Leroi Pinke</v>
      </c>
      <c r="H2382" t="str">
        <f>data[[#This Row],[id_customer]]&amp;data[[#This Row],[id_campaign]]</f>
        <v>C0125cam03</v>
      </c>
      <c r="I2382">
        <f>DATEDIF(data[[#This Row],[join_date]],data[[#This Row],[buy_date]],"M")</f>
        <v>3</v>
      </c>
    </row>
    <row r="2383" spans="1:9" x14ac:dyDescent="0.25">
      <c r="A2383" t="s">
        <v>541</v>
      </c>
      <c r="B2383" t="s">
        <v>8</v>
      </c>
      <c r="C2383" s="1">
        <v>44843</v>
      </c>
      <c r="D2383" s="1">
        <v>44979</v>
      </c>
      <c r="E2383">
        <f>VLOOKUP(data[[#This Row],[id_campaign]],campaign[],4,FALSE)</f>
        <v>62</v>
      </c>
      <c r="F2383" t="str">
        <f>VLOOKUP(data[[#This Row],[id_campaign]],campaign[],2,FALSE)</f>
        <v>HandsetWebCapable</v>
      </c>
      <c r="G2383" t="str">
        <f>VLOOKUP(data[[#This Row],[id_customer]],customer[],2,FALSE)</f>
        <v>Leroi Pinke</v>
      </c>
      <c r="H2383" t="str">
        <f>data[[#This Row],[id_customer]]&amp;data[[#This Row],[id_campaign]]</f>
        <v>C0125cam03</v>
      </c>
      <c r="I2383">
        <f>DATEDIF(data[[#This Row],[join_date]],data[[#This Row],[buy_date]],"M")</f>
        <v>4</v>
      </c>
    </row>
    <row r="2384" spans="1:9" x14ac:dyDescent="0.25">
      <c r="A2384" t="s">
        <v>541</v>
      </c>
      <c r="B2384" t="s">
        <v>8</v>
      </c>
      <c r="C2384" s="1">
        <v>44843</v>
      </c>
      <c r="D2384" s="1">
        <v>45001</v>
      </c>
      <c r="E2384">
        <f>VLOOKUP(data[[#This Row],[id_campaign]],campaign[],4,FALSE)</f>
        <v>62</v>
      </c>
      <c r="F2384" t="str">
        <f>VLOOKUP(data[[#This Row],[id_campaign]],campaign[],2,FALSE)</f>
        <v>HandsetWebCapable</v>
      </c>
      <c r="G2384" t="str">
        <f>VLOOKUP(data[[#This Row],[id_customer]],customer[],2,FALSE)</f>
        <v>Leroi Pinke</v>
      </c>
      <c r="H2384" t="str">
        <f>data[[#This Row],[id_customer]]&amp;data[[#This Row],[id_campaign]]</f>
        <v>C0125cam03</v>
      </c>
      <c r="I2384">
        <f>DATEDIF(data[[#This Row],[join_date]],data[[#This Row],[buy_date]],"M")</f>
        <v>5</v>
      </c>
    </row>
    <row r="2385" spans="1:9" x14ac:dyDescent="0.25">
      <c r="A2385" t="s">
        <v>541</v>
      </c>
      <c r="B2385" t="s">
        <v>8</v>
      </c>
      <c r="C2385" s="1">
        <v>44843</v>
      </c>
      <c r="D2385" s="1">
        <v>45026</v>
      </c>
      <c r="E2385">
        <f>VLOOKUP(data[[#This Row],[id_campaign]],campaign[],4,FALSE)</f>
        <v>62</v>
      </c>
      <c r="F2385" t="str">
        <f>VLOOKUP(data[[#This Row],[id_campaign]],campaign[],2,FALSE)</f>
        <v>HandsetWebCapable</v>
      </c>
      <c r="G2385" t="str">
        <f>VLOOKUP(data[[#This Row],[id_customer]],customer[],2,FALSE)</f>
        <v>Leroi Pinke</v>
      </c>
      <c r="H2385" t="str">
        <f>data[[#This Row],[id_customer]]&amp;data[[#This Row],[id_campaign]]</f>
        <v>C0125cam03</v>
      </c>
      <c r="I2385">
        <f>DATEDIF(data[[#This Row],[join_date]],data[[#This Row],[buy_date]],"M")</f>
        <v>6</v>
      </c>
    </row>
    <row r="2386" spans="1:9" x14ac:dyDescent="0.25">
      <c r="A2386" t="s">
        <v>541</v>
      </c>
      <c r="B2386" t="s">
        <v>8</v>
      </c>
      <c r="C2386" s="1">
        <v>44843</v>
      </c>
      <c r="D2386" s="1">
        <v>45060</v>
      </c>
      <c r="E2386">
        <f>VLOOKUP(data[[#This Row],[id_campaign]],campaign[],4,FALSE)</f>
        <v>62</v>
      </c>
      <c r="F2386" t="str">
        <f>VLOOKUP(data[[#This Row],[id_campaign]],campaign[],2,FALSE)</f>
        <v>HandsetWebCapable</v>
      </c>
      <c r="G2386" t="str">
        <f>VLOOKUP(data[[#This Row],[id_customer]],customer[],2,FALSE)</f>
        <v>Leroi Pinke</v>
      </c>
      <c r="H2386" t="str">
        <f>data[[#This Row],[id_customer]]&amp;data[[#This Row],[id_campaign]]</f>
        <v>C0125cam03</v>
      </c>
      <c r="I2386">
        <f>DATEDIF(data[[#This Row],[join_date]],data[[#This Row],[buy_date]],"M")</f>
        <v>7</v>
      </c>
    </row>
    <row r="2387" spans="1:9" x14ac:dyDescent="0.25">
      <c r="A2387" t="s">
        <v>545</v>
      </c>
      <c r="B2387" t="s">
        <v>32</v>
      </c>
      <c r="C2387" s="1">
        <v>44585</v>
      </c>
      <c r="D2387" s="1">
        <v>44585</v>
      </c>
      <c r="E2387">
        <f>VLOOKUP(data[[#This Row],[id_campaign]],campaign[],4,FALSE)</f>
        <v>14</v>
      </c>
      <c r="F2387" t="str">
        <f>VLOOKUP(data[[#This Row],[id_campaign]],campaign[],2,FALSE)</f>
        <v>OwnsMotorcycle</v>
      </c>
      <c r="G2387" t="str">
        <f>VLOOKUP(data[[#This Row],[id_customer]],customer[],2,FALSE)</f>
        <v>Idalia Southerden</v>
      </c>
      <c r="H2387" t="str">
        <f>data[[#This Row],[id_customer]]&amp;data[[#This Row],[id_campaign]]</f>
        <v>C0126cam15</v>
      </c>
      <c r="I2387">
        <f>DATEDIF(data[[#This Row],[join_date]],data[[#This Row],[buy_date]],"M")</f>
        <v>0</v>
      </c>
    </row>
    <row r="2388" spans="1:9" x14ac:dyDescent="0.25">
      <c r="A2388" t="s">
        <v>545</v>
      </c>
      <c r="B2388" t="s">
        <v>32</v>
      </c>
      <c r="C2388" s="1">
        <v>44585</v>
      </c>
      <c r="D2388" s="1">
        <v>44658</v>
      </c>
      <c r="E2388">
        <f>VLOOKUP(data[[#This Row],[id_campaign]],campaign[],4,FALSE)</f>
        <v>14</v>
      </c>
      <c r="F2388" t="str">
        <f>VLOOKUP(data[[#This Row],[id_campaign]],campaign[],2,FALSE)</f>
        <v>OwnsMotorcycle</v>
      </c>
      <c r="G2388" t="str">
        <f>VLOOKUP(data[[#This Row],[id_customer]],customer[],2,FALSE)</f>
        <v>Idalia Southerden</v>
      </c>
      <c r="H2388" t="str">
        <f>data[[#This Row],[id_customer]]&amp;data[[#This Row],[id_campaign]]</f>
        <v>C0126cam15</v>
      </c>
      <c r="I2388">
        <f>DATEDIF(data[[#This Row],[join_date]],data[[#This Row],[buy_date]],"M")</f>
        <v>2</v>
      </c>
    </row>
    <row r="2389" spans="1:9" x14ac:dyDescent="0.25">
      <c r="A2389" t="s">
        <v>545</v>
      </c>
      <c r="B2389" t="s">
        <v>32</v>
      </c>
      <c r="C2389" s="1">
        <v>44585</v>
      </c>
      <c r="D2389" s="1">
        <v>44683</v>
      </c>
      <c r="E2389">
        <f>VLOOKUP(data[[#This Row],[id_campaign]],campaign[],4,FALSE)</f>
        <v>14</v>
      </c>
      <c r="F2389" t="str">
        <f>VLOOKUP(data[[#This Row],[id_campaign]],campaign[],2,FALSE)</f>
        <v>OwnsMotorcycle</v>
      </c>
      <c r="G2389" t="str">
        <f>VLOOKUP(data[[#This Row],[id_customer]],customer[],2,FALSE)</f>
        <v>Idalia Southerden</v>
      </c>
      <c r="H2389" t="str">
        <f>data[[#This Row],[id_customer]]&amp;data[[#This Row],[id_campaign]]</f>
        <v>C0126cam15</v>
      </c>
      <c r="I2389">
        <f>DATEDIF(data[[#This Row],[join_date]],data[[#This Row],[buy_date]],"M")</f>
        <v>3</v>
      </c>
    </row>
    <row r="2390" spans="1:9" x14ac:dyDescent="0.25">
      <c r="A2390" t="s">
        <v>545</v>
      </c>
      <c r="B2390" t="s">
        <v>32</v>
      </c>
      <c r="C2390" s="1">
        <v>44585</v>
      </c>
      <c r="D2390" s="1">
        <v>44741</v>
      </c>
      <c r="E2390">
        <f>VLOOKUP(data[[#This Row],[id_campaign]],campaign[],4,FALSE)</f>
        <v>14</v>
      </c>
      <c r="F2390" t="str">
        <f>VLOOKUP(data[[#This Row],[id_campaign]],campaign[],2,FALSE)</f>
        <v>OwnsMotorcycle</v>
      </c>
      <c r="G2390" t="str">
        <f>VLOOKUP(data[[#This Row],[id_customer]],customer[],2,FALSE)</f>
        <v>Idalia Southerden</v>
      </c>
      <c r="H2390" t="str">
        <f>data[[#This Row],[id_customer]]&amp;data[[#This Row],[id_campaign]]</f>
        <v>C0126cam15</v>
      </c>
      <c r="I2390">
        <f>DATEDIF(data[[#This Row],[join_date]],data[[#This Row],[buy_date]],"M")</f>
        <v>5</v>
      </c>
    </row>
    <row r="2391" spans="1:9" x14ac:dyDescent="0.25">
      <c r="A2391" t="s">
        <v>545</v>
      </c>
      <c r="B2391" t="s">
        <v>32</v>
      </c>
      <c r="C2391" s="1">
        <v>44585</v>
      </c>
      <c r="D2391" s="1">
        <v>44840</v>
      </c>
      <c r="E2391">
        <f>VLOOKUP(data[[#This Row],[id_campaign]],campaign[],4,FALSE)</f>
        <v>14</v>
      </c>
      <c r="F2391" t="str">
        <f>VLOOKUP(data[[#This Row],[id_campaign]],campaign[],2,FALSE)</f>
        <v>OwnsMotorcycle</v>
      </c>
      <c r="G2391" t="str">
        <f>VLOOKUP(data[[#This Row],[id_customer]],customer[],2,FALSE)</f>
        <v>Idalia Southerden</v>
      </c>
      <c r="H2391" t="str">
        <f>data[[#This Row],[id_customer]]&amp;data[[#This Row],[id_campaign]]</f>
        <v>C0126cam15</v>
      </c>
      <c r="I2391">
        <f>DATEDIF(data[[#This Row],[join_date]],data[[#This Row],[buy_date]],"M")</f>
        <v>8</v>
      </c>
    </row>
    <row r="2392" spans="1:9" x14ac:dyDescent="0.25">
      <c r="A2392" t="s">
        <v>545</v>
      </c>
      <c r="B2392" t="s">
        <v>32</v>
      </c>
      <c r="C2392" s="1">
        <v>44585</v>
      </c>
      <c r="D2392" s="1">
        <v>44866</v>
      </c>
      <c r="E2392">
        <f>VLOOKUP(data[[#This Row],[id_campaign]],campaign[],4,FALSE)</f>
        <v>14</v>
      </c>
      <c r="F2392" t="str">
        <f>VLOOKUP(data[[#This Row],[id_campaign]],campaign[],2,FALSE)</f>
        <v>OwnsMotorcycle</v>
      </c>
      <c r="G2392" t="str">
        <f>VLOOKUP(data[[#This Row],[id_customer]],customer[],2,FALSE)</f>
        <v>Idalia Southerden</v>
      </c>
      <c r="H2392" t="str">
        <f>data[[#This Row],[id_customer]]&amp;data[[#This Row],[id_campaign]]</f>
        <v>C0126cam15</v>
      </c>
      <c r="I2392">
        <f>DATEDIF(data[[#This Row],[join_date]],data[[#This Row],[buy_date]],"M")</f>
        <v>9</v>
      </c>
    </row>
    <row r="2393" spans="1:9" x14ac:dyDescent="0.25">
      <c r="A2393" t="s">
        <v>545</v>
      </c>
      <c r="B2393" t="s">
        <v>32</v>
      </c>
      <c r="C2393" s="1">
        <v>44585</v>
      </c>
      <c r="D2393" s="1">
        <v>44921</v>
      </c>
      <c r="E2393">
        <f>VLOOKUP(data[[#This Row],[id_campaign]],campaign[],4,FALSE)</f>
        <v>14</v>
      </c>
      <c r="F2393" t="str">
        <f>VLOOKUP(data[[#This Row],[id_campaign]],campaign[],2,FALSE)</f>
        <v>OwnsMotorcycle</v>
      </c>
      <c r="G2393" t="str">
        <f>VLOOKUP(data[[#This Row],[id_customer]],customer[],2,FALSE)</f>
        <v>Idalia Southerden</v>
      </c>
      <c r="H2393" t="str">
        <f>data[[#This Row],[id_customer]]&amp;data[[#This Row],[id_campaign]]</f>
        <v>C0126cam15</v>
      </c>
      <c r="I2393">
        <f>DATEDIF(data[[#This Row],[join_date]],data[[#This Row],[buy_date]],"M")</f>
        <v>11</v>
      </c>
    </row>
    <row r="2394" spans="1:9" x14ac:dyDescent="0.25">
      <c r="A2394" t="s">
        <v>545</v>
      </c>
      <c r="B2394" t="s">
        <v>32</v>
      </c>
      <c r="C2394" s="1">
        <v>44585</v>
      </c>
      <c r="D2394" s="1">
        <v>44954</v>
      </c>
      <c r="E2394">
        <f>VLOOKUP(data[[#This Row],[id_campaign]],campaign[],4,FALSE)</f>
        <v>14</v>
      </c>
      <c r="F2394" t="str">
        <f>VLOOKUP(data[[#This Row],[id_campaign]],campaign[],2,FALSE)</f>
        <v>OwnsMotorcycle</v>
      </c>
      <c r="G2394" t="str">
        <f>VLOOKUP(data[[#This Row],[id_customer]],customer[],2,FALSE)</f>
        <v>Idalia Southerden</v>
      </c>
      <c r="H2394" t="str">
        <f>data[[#This Row],[id_customer]]&amp;data[[#This Row],[id_campaign]]</f>
        <v>C0126cam15</v>
      </c>
      <c r="I2394">
        <f>DATEDIF(data[[#This Row],[join_date]],data[[#This Row],[buy_date]],"M")</f>
        <v>12</v>
      </c>
    </row>
    <row r="2395" spans="1:9" x14ac:dyDescent="0.25">
      <c r="A2395" t="s">
        <v>545</v>
      </c>
      <c r="B2395" t="s">
        <v>32</v>
      </c>
      <c r="C2395" s="1">
        <v>44585</v>
      </c>
      <c r="D2395" s="1">
        <v>44963</v>
      </c>
      <c r="E2395">
        <f>VLOOKUP(data[[#This Row],[id_campaign]],campaign[],4,FALSE)</f>
        <v>14</v>
      </c>
      <c r="F2395" t="str">
        <f>VLOOKUP(data[[#This Row],[id_campaign]],campaign[],2,FALSE)</f>
        <v>OwnsMotorcycle</v>
      </c>
      <c r="G2395" t="str">
        <f>VLOOKUP(data[[#This Row],[id_customer]],customer[],2,FALSE)</f>
        <v>Idalia Southerden</v>
      </c>
      <c r="H2395" t="str">
        <f>data[[#This Row],[id_customer]]&amp;data[[#This Row],[id_campaign]]</f>
        <v>C0126cam15</v>
      </c>
      <c r="I2395">
        <f>DATEDIF(data[[#This Row],[join_date]],data[[#This Row],[buy_date]],"M")</f>
        <v>12</v>
      </c>
    </row>
    <row r="2396" spans="1:9" x14ac:dyDescent="0.25">
      <c r="A2396" t="s">
        <v>545</v>
      </c>
      <c r="B2396" t="s">
        <v>32</v>
      </c>
      <c r="C2396" s="1">
        <v>44585</v>
      </c>
      <c r="D2396" s="1">
        <v>45012</v>
      </c>
      <c r="E2396">
        <f>VLOOKUP(data[[#This Row],[id_campaign]],campaign[],4,FALSE)</f>
        <v>14</v>
      </c>
      <c r="F2396" t="str">
        <f>VLOOKUP(data[[#This Row],[id_campaign]],campaign[],2,FALSE)</f>
        <v>OwnsMotorcycle</v>
      </c>
      <c r="G2396" t="str">
        <f>VLOOKUP(data[[#This Row],[id_customer]],customer[],2,FALSE)</f>
        <v>Idalia Southerden</v>
      </c>
      <c r="H2396" t="str">
        <f>data[[#This Row],[id_customer]]&amp;data[[#This Row],[id_campaign]]</f>
        <v>C0126cam15</v>
      </c>
      <c r="I2396">
        <f>DATEDIF(data[[#This Row],[join_date]],data[[#This Row],[buy_date]],"M")</f>
        <v>14</v>
      </c>
    </row>
    <row r="2397" spans="1:9" x14ac:dyDescent="0.25">
      <c r="A2397" t="s">
        <v>545</v>
      </c>
      <c r="B2397" t="s">
        <v>32</v>
      </c>
      <c r="C2397" s="1">
        <v>44585</v>
      </c>
      <c r="D2397" s="1">
        <v>45051</v>
      </c>
      <c r="E2397">
        <f>VLOOKUP(data[[#This Row],[id_campaign]],campaign[],4,FALSE)</f>
        <v>14</v>
      </c>
      <c r="F2397" t="str">
        <f>VLOOKUP(data[[#This Row],[id_campaign]],campaign[],2,FALSE)</f>
        <v>OwnsMotorcycle</v>
      </c>
      <c r="G2397" t="str">
        <f>VLOOKUP(data[[#This Row],[id_customer]],customer[],2,FALSE)</f>
        <v>Idalia Southerden</v>
      </c>
      <c r="H2397" t="str">
        <f>data[[#This Row],[id_customer]]&amp;data[[#This Row],[id_campaign]]</f>
        <v>C0126cam15</v>
      </c>
      <c r="I2397">
        <f>DATEDIF(data[[#This Row],[join_date]],data[[#This Row],[buy_date]],"M")</f>
        <v>15</v>
      </c>
    </row>
    <row r="2398" spans="1:9" x14ac:dyDescent="0.25">
      <c r="A2398" t="s">
        <v>545</v>
      </c>
      <c r="B2398" t="s">
        <v>12</v>
      </c>
      <c r="C2398" s="1">
        <v>44605</v>
      </c>
      <c r="D2398" s="1">
        <v>44605</v>
      </c>
      <c r="E2398">
        <f>VLOOKUP(data[[#This Row],[id_campaign]],campaign[],4,FALSE)</f>
        <v>22</v>
      </c>
      <c r="F2398" t="str">
        <f>VLOOKUP(data[[#This Row],[id_campaign]],campaign[],2,FALSE)</f>
        <v>RVOwner</v>
      </c>
      <c r="G2398" t="str">
        <f>VLOOKUP(data[[#This Row],[id_customer]],customer[],2,FALSE)</f>
        <v>Idalia Southerden</v>
      </c>
      <c r="H2398" t="str">
        <f>data[[#This Row],[id_customer]]&amp;data[[#This Row],[id_campaign]]</f>
        <v>C0126cam05</v>
      </c>
      <c r="I2398">
        <f>DATEDIF(data[[#This Row],[join_date]],data[[#This Row],[buy_date]],"M")</f>
        <v>0</v>
      </c>
    </row>
    <row r="2399" spans="1:9" x14ac:dyDescent="0.25">
      <c r="A2399" t="s">
        <v>545</v>
      </c>
      <c r="B2399" t="s">
        <v>12</v>
      </c>
      <c r="C2399" s="1">
        <v>44605</v>
      </c>
      <c r="D2399" s="1">
        <v>44639</v>
      </c>
      <c r="E2399">
        <f>VLOOKUP(data[[#This Row],[id_campaign]],campaign[],4,FALSE)</f>
        <v>22</v>
      </c>
      <c r="F2399" t="str">
        <f>VLOOKUP(data[[#This Row],[id_campaign]],campaign[],2,FALSE)</f>
        <v>RVOwner</v>
      </c>
      <c r="G2399" t="str">
        <f>VLOOKUP(data[[#This Row],[id_customer]],customer[],2,FALSE)</f>
        <v>Idalia Southerden</v>
      </c>
      <c r="H2399" t="str">
        <f>data[[#This Row],[id_customer]]&amp;data[[#This Row],[id_campaign]]</f>
        <v>C0126cam05</v>
      </c>
      <c r="I2399">
        <f>DATEDIF(data[[#This Row],[join_date]],data[[#This Row],[buy_date]],"M")</f>
        <v>1</v>
      </c>
    </row>
    <row r="2400" spans="1:9" x14ac:dyDescent="0.25">
      <c r="A2400" t="s">
        <v>545</v>
      </c>
      <c r="B2400" t="s">
        <v>12</v>
      </c>
      <c r="C2400" s="1">
        <v>44605</v>
      </c>
      <c r="D2400" s="1">
        <v>44665</v>
      </c>
      <c r="E2400">
        <f>VLOOKUP(data[[#This Row],[id_campaign]],campaign[],4,FALSE)</f>
        <v>22</v>
      </c>
      <c r="F2400" t="str">
        <f>VLOOKUP(data[[#This Row],[id_campaign]],campaign[],2,FALSE)</f>
        <v>RVOwner</v>
      </c>
      <c r="G2400" t="str">
        <f>VLOOKUP(data[[#This Row],[id_customer]],customer[],2,FALSE)</f>
        <v>Idalia Southerden</v>
      </c>
      <c r="H2400" t="str">
        <f>data[[#This Row],[id_customer]]&amp;data[[#This Row],[id_campaign]]</f>
        <v>C0126cam05</v>
      </c>
      <c r="I2400">
        <f>DATEDIF(data[[#This Row],[join_date]],data[[#This Row],[buy_date]],"M")</f>
        <v>2</v>
      </c>
    </row>
    <row r="2401" spans="1:9" x14ac:dyDescent="0.25">
      <c r="A2401" t="s">
        <v>545</v>
      </c>
      <c r="B2401" t="s">
        <v>12</v>
      </c>
      <c r="C2401" s="1">
        <v>44605</v>
      </c>
      <c r="D2401" s="1">
        <v>44701</v>
      </c>
      <c r="E2401">
        <f>VLOOKUP(data[[#This Row],[id_campaign]],campaign[],4,FALSE)</f>
        <v>22</v>
      </c>
      <c r="F2401" t="str">
        <f>VLOOKUP(data[[#This Row],[id_campaign]],campaign[],2,FALSE)</f>
        <v>RVOwner</v>
      </c>
      <c r="G2401" t="str">
        <f>VLOOKUP(data[[#This Row],[id_customer]],customer[],2,FALSE)</f>
        <v>Idalia Southerden</v>
      </c>
      <c r="H2401" t="str">
        <f>data[[#This Row],[id_customer]]&amp;data[[#This Row],[id_campaign]]</f>
        <v>C0126cam05</v>
      </c>
      <c r="I2401">
        <f>DATEDIF(data[[#This Row],[join_date]],data[[#This Row],[buy_date]],"M")</f>
        <v>3</v>
      </c>
    </row>
    <row r="2402" spans="1:9" x14ac:dyDescent="0.25">
      <c r="A2402" t="s">
        <v>545</v>
      </c>
      <c r="B2402" t="s">
        <v>12</v>
      </c>
      <c r="C2402" s="1">
        <v>44605</v>
      </c>
      <c r="D2402" s="1">
        <v>44733</v>
      </c>
      <c r="E2402">
        <f>VLOOKUP(data[[#This Row],[id_campaign]],campaign[],4,FALSE)</f>
        <v>22</v>
      </c>
      <c r="F2402" t="str">
        <f>VLOOKUP(data[[#This Row],[id_campaign]],campaign[],2,FALSE)</f>
        <v>RVOwner</v>
      </c>
      <c r="G2402" t="str">
        <f>VLOOKUP(data[[#This Row],[id_customer]],customer[],2,FALSE)</f>
        <v>Idalia Southerden</v>
      </c>
      <c r="H2402" t="str">
        <f>data[[#This Row],[id_customer]]&amp;data[[#This Row],[id_campaign]]</f>
        <v>C0126cam05</v>
      </c>
      <c r="I2402">
        <f>DATEDIF(data[[#This Row],[join_date]],data[[#This Row],[buy_date]],"M")</f>
        <v>4</v>
      </c>
    </row>
    <row r="2403" spans="1:9" x14ac:dyDescent="0.25">
      <c r="A2403" t="s">
        <v>545</v>
      </c>
      <c r="B2403" t="s">
        <v>12</v>
      </c>
      <c r="C2403" s="1">
        <v>44605</v>
      </c>
      <c r="D2403" s="1">
        <v>44755</v>
      </c>
      <c r="E2403">
        <f>VLOOKUP(data[[#This Row],[id_campaign]],campaign[],4,FALSE)</f>
        <v>22</v>
      </c>
      <c r="F2403" t="str">
        <f>VLOOKUP(data[[#This Row],[id_campaign]],campaign[],2,FALSE)</f>
        <v>RVOwner</v>
      </c>
      <c r="G2403" t="str">
        <f>VLOOKUP(data[[#This Row],[id_customer]],customer[],2,FALSE)</f>
        <v>Idalia Southerden</v>
      </c>
      <c r="H2403" t="str">
        <f>data[[#This Row],[id_customer]]&amp;data[[#This Row],[id_campaign]]</f>
        <v>C0126cam05</v>
      </c>
      <c r="I2403">
        <f>DATEDIF(data[[#This Row],[join_date]],data[[#This Row],[buy_date]],"M")</f>
        <v>5</v>
      </c>
    </row>
    <row r="2404" spans="1:9" x14ac:dyDescent="0.25">
      <c r="A2404" t="s">
        <v>545</v>
      </c>
      <c r="B2404" t="s">
        <v>12</v>
      </c>
      <c r="C2404" s="1">
        <v>44605</v>
      </c>
      <c r="D2404" s="1">
        <v>44831</v>
      </c>
      <c r="E2404">
        <f>VLOOKUP(data[[#This Row],[id_campaign]],campaign[],4,FALSE)</f>
        <v>22</v>
      </c>
      <c r="F2404" t="str">
        <f>VLOOKUP(data[[#This Row],[id_campaign]],campaign[],2,FALSE)</f>
        <v>RVOwner</v>
      </c>
      <c r="G2404" t="str">
        <f>VLOOKUP(data[[#This Row],[id_customer]],customer[],2,FALSE)</f>
        <v>Idalia Southerden</v>
      </c>
      <c r="H2404" t="str">
        <f>data[[#This Row],[id_customer]]&amp;data[[#This Row],[id_campaign]]</f>
        <v>C0126cam05</v>
      </c>
      <c r="I2404">
        <f>DATEDIF(data[[#This Row],[join_date]],data[[#This Row],[buy_date]],"M")</f>
        <v>7</v>
      </c>
    </row>
    <row r="2405" spans="1:9" x14ac:dyDescent="0.25">
      <c r="A2405" t="s">
        <v>545</v>
      </c>
      <c r="B2405" t="s">
        <v>12</v>
      </c>
      <c r="C2405" s="1">
        <v>44605</v>
      </c>
      <c r="D2405" s="1">
        <v>44885</v>
      </c>
      <c r="E2405">
        <f>VLOOKUP(data[[#This Row],[id_campaign]],campaign[],4,FALSE)</f>
        <v>22</v>
      </c>
      <c r="F2405" t="str">
        <f>VLOOKUP(data[[#This Row],[id_campaign]],campaign[],2,FALSE)</f>
        <v>RVOwner</v>
      </c>
      <c r="G2405" t="str">
        <f>VLOOKUP(data[[#This Row],[id_customer]],customer[],2,FALSE)</f>
        <v>Idalia Southerden</v>
      </c>
      <c r="H2405" t="str">
        <f>data[[#This Row],[id_customer]]&amp;data[[#This Row],[id_campaign]]</f>
        <v>C0126cam05</v>
      </c>
      <c r="I2405">
        <f>DATEDIF(data[[#This Row],[join_date]],data[[#This Row],[buy_date]],"M")</f>
        <v>9</v>
      </c>
    </row>
    <row r="2406" spans="1:9" x14ac:dyDescent="0.25">
      <c r="A2406" t="s">
        <v>545</v>
      </c>
      <c r="B2406" t="s">
        <v>12</v>
      </c>
      <c r="C2406" s="1">
        <v>44605</v>
      </c>
      <c r="D2406" s="1">
        <v>44909</v>
      </c>
      <c r="E2406">
        <f>VLOOKUP(data[[#This Row],[id_campaign]],campaign[],4,FALSE)</f>
        <v>22</v>
      </c>
      <c r="F2406" t="str">
        <f>VLOOKUP(data[[#This Row],[id_campaign]],campaign[],2,FALSE)</f>
        <v>RVOwner</v>
      </c>
      <c r="G2406" t="str">
        <f>VLOOKUP(data[[#This Row],[id_customer]],customer[],2,FALSE)</f>
        <v>Idalia Southerden</v>
      </c>
      <c r="H2406" t="str">
        <f>data[[#This Row],[id_customer]]&amp;data[[#This Row],[id_campaign]]</f>
        <v>C0126cam05</v>
      </c>
      <c r="I2406">
        <f>DATEDIF(data[[#This Row],[join_date]],data[[#This Row],[buy_date]],"M")</f>
        <v>10</v>
      </c>
    </row>
    <row r="2407" spans="1:9" x14ac:dyDescent="0.25">
      <c r="A2407" t="s">
        <v>545</v>
      </c>
      <c r="B2407" t="s">
        <v>12</v>
      </c>
      <c r="C2407" s="1">
        <v>44605</v>
      </c>
      <c r="D2407" s="1">
        <v>44945</v>
      </c>
      <c r="E2407">
        <f>VLOOKUP(data[[#This Row],[id_campaign]],campaign[],4,FALSE)</f>
        <v>22</v>
      </c>
      <c r="F2407" t="str">
        <f>VLOOKUP(data[[#This Row],[id_campaign]],campaign[],2,FALSE)</f>
        <v>RVOwner</v>
      </c>
      <c r="G2407" t="str">
        <f>VLOOKUP(data[[#This Row],[id_customer]],customer[],2,FALSE)</f>
        <v>Idalia Southerden</v>
      </c>
      <c r="H2407" t="str">
        <f>data[[#This Row],[id_customer]]&amp;data[[#This Row],[id_campaign]]</f>
        <v>C0126cam05</v>
      </c>
      <c r="I2407">
        <f>DATEDIF(data[[#This Row],[join_date]],data[[#This Row],[buy_date]],"M")</f>
        <v>11</v>
      </c>
    </row>
    <row r="2408" spans="1:9" x14ac:dyDescent="0.25">
      <c r="A2408" t="s">
        <v>545</v>
      </c>
      <c r="B2408" t="s">
        <v>12</v>
      </c>
      <c r="C2408" s="1">
        <v>44605</v>
      </c>
      <c r="D2408" s="1">
        <v>44981</v>
      </c>
      <c r="E2408">
        <f>VLOOKUP(data[[#This Row],[id_campaign]],campaign[],4,FALSE)</f>
        <v>22</v>
      </c>
      <c r="F2408" t="str">
        <f>VLOOKUP(data[[#This Row],[id_campaign]],campaign[],2,FALSE)</f>
        <v>RVOwner</v>
      </c>
      <c r="G2408" t="str">
        <f>VLOOKUP(data[[#This Row],[id_customer]],customer[],2,FALSE)</f>
        <v>Idalia Southerden</v>
      </c>
      <c r="H2408" t="str">
        <f>data[[#This Row],[id_customer]]&amp;data[[#This Row],[id_campaign]]</f>
        <v>C0126cam05</v>
      </c>
      <c r="I2408">
        <f>DATEDIF(data[[#This Row],[join_date]],data[[#This Row],[buy_date]],"M")</f>
        <v>12</v>
      </c>
    </row>
    <row r="2409" spans="1:9" x14ac:dyDescent="0.25">
      <c r="A2409" t="s">
        <v>545</v>
      </c>
      <c r="B2409" t="s">
        <v>12</v>
      </c>
      <c r="C2409" s="1">
        <v>44605</v>
      </c>
      <c r="D2409" s="1">
        <v>45012</v>
      </c>
      <c r="E2409">
        <f>VLOOKUP(data[[#This Row],[id_campaign]],campaign[],4,FALSE)</f>
        <v>22</v>
      </c>
      <c r="F2409" t="str">
        <f>VLOOKUP(data[[#This Row],[id_campaign]],campaign[],2,FALSE)</f>
        <v>RVOwner</v>
      </c>
      <c r="G2409" t="str">
        <f>VLOOKUP(data[[#This Row],[id_customer]],customer[],2,FALSE)</f>
        <v>Idalia Southerden</v>
      </c>
      <c r="H2409" t="str">
        <f>data[[#This Row],[id_customer]]&amp;data[[#This Row],[id_campaign]]</f>
        <v>C0126cam05</v>
      </c>
      <c r="I2409">
        <f>DATEDIF(data[[#This Row],[join_date]],data[[#This Row],[buy_date]],"M")</f>
        <v>13</v>
      </c>
    </row>
    <row r="2410" spans="1:9" x14ac:dyDescent="0.25">
      <c r="A2410" t="s">
        <v>545</v>
      </c>
      <c r="B2410" t="s">
        <v>12</v>
      </c>
      <c r="C2410" s="1">
        <v>44605</v>
      </c>
      <c r="D2410" s="1">
        <v>45039</v>
      </c>
      <c r="E2410">
        <f>VLOOKUP(data[[#This Row],[id_campaign]],campaign[],4,FALSE)</f>
        <v>22</v>
      </c>
      <c r="F2410" t="str">
        <f>VLOOKUP(data[[#This Row],[id_campaign]],campaign[],2,FALSE)</f>
        <v>RVOwner</v>
      </c>
      <c r="G2410" t="str">
        <f>VLOOKUP(data[[#This Row],[id_customer]],customer[],2,FALSE)</f>
        <v>Idalia Southerden</v>
      </c>
      <c r="H2410" t="str">
        <f>data[[#This Row],[id_customer]]&amp;data[[#This Row],[id_campaign]]</f>
        <v>C0126cam05</v>
      </c>
      <c r="I2410">
        <f>DATEDIF(data[[#This Row],[join_date]],data[[#This Row],[buy_date]],"M")</f>
        <v>14</v>
      </c>
    </row>
    <row r="2411" spans="1:9" x14ac:dyDescent="0.25">
      <c r="A2411" t="s">
        <v>545</v>
      </c>
      <c r="B2411" t="s">
        <v>12</v>
      </c>
      <c r="C2411" s="1">
        <v>44605</v>
      </c>
      <c r="D2411" s="1">
        <v>45074</v>
      </c>
      <c r="E2411">
        <f>VLOOKUP(data[[#This Row],[id_campaign]],campaign[],4,FALSE)</f>
        <v>22</v>
      </c>
      <c r="F2411" t="str">
        <f>VLOOKUP(data[[#This Row],[id_campaign]],campaign[],2,FALSE)</f>
        <v>RVOwner</v>
      </c>
      <c r="G2411" t="str">
        <f>VLOOKUP(data[[#This Row],[id_customer]],customer[],2,FALSE)</f>
        <v>Idalia Southerden</v>
      </c>
      <c r="H2411" t="str">
        <f>data[[#This Row],[id_customer]]&amp;data[[#This Row],[id_campaign]]</f>
        <v>C0126cam05</v>
      </c>
      <c r="I2411">
        <f>DATEDIF(data[[#This Row],[join_date]],data[[#This Row],[buy_date]],"M")</f>
        <v>15</v>
      </c>
    </row>
    <row r="2412" spans="1:9" x14ac:dyDescent="0.25">
      <c r="A2412" t="s">
        <v>549</v>
      </c>
      <c r="B2412" t="s">
        <v>4</v>
      </c>
      <c r="C2412" s="1">
        <v>44777</v>
      </c>
      <c r="D2412" s="1">
        <v>44777</v>
      </c>
      <c r="E2412">
        <f>VLOOKUP(data[[#This Row],[id_campaign]],campaign[],4,FALSE)</f>
        <v>10</v>
      </c>
      <c r="F2412" t="str">
        <f>VLOOKUP(data[[#This Row],[id_campaign]],campaign[],2,FALSE)</f>
        <v>ChildrenInHH</v>
      </c>
      <c r="G2412" t="str">
        <f>VLOOKUP(data[[#This Row],[id_customer]],customer[],2,FALSE)</f>
        <v>Farica Chilton</v>
      </c>
      <c r="H2412" t="str">
        <f>data[[#This Row],[id_customer]]&amp;data[[#This Row],[id_campaign]]</f>
        <v>C0127cam01</v>
      </c>
      <c r="I2412">
        <f>DATEDIF(data[[#This Row],[join_date]],data[[#This Row],[buy_date]],"M")</f>
        <v>0</v>
      </c>
    </row>
    <row r="2413" spans="1:9" x14ac:dyDescent="0.25">
      <c r="A2413" t="s">
        <v>549</v>
      </c>
      <c r="B2413" t="s">
        <v>4</v>
      </c>
      <c r="C2413" s="1">
        <v>44777</v>
      </c>
      <c r="D2413" s="1">
        <v>44820</v>
      </c>
      <c r="E2413">
        <f>VLOOKUP(data[[#This Row],[id_campaign]],campaign[],4,FALSE)</f>
        <v>10</v>
      </c>
      <c r="F2413" t="str">
        <f>VLOOKUP(data[[#This Row],[id_campaign]],campaign[],2,FALSE)</f>
        <v>ChildrenInHH</v>
      </c>
      <c r="G2413" t="str">
        <f>VLOOKUP(data[[#This Row],[id_customer]],customer[],2,FALSE)</f>
        <v>Farica Chilton</v>
      </c>
      <c r="H2413" t="str">
        <f>data[[#This Row],[id_customer]]&amp;data[[#This Row],[id_campaign]]</f>
        <v>C0127cam01</v>
      </c>
      <c r="I2413">
        <f>DATEDIF(data[[#This Row],[join_date]],data[[#This Row],[buy_date]],"M")</f>
        <v>1</v>
      </c>
    </row>
    <row r="2414" spans="1:9" x14ac:dyDescent="0.25">
      <c r="A2414" t="s">
        <v>549</v>
      </c>
      <c r="B2414" t="s">
        <v>4</v>
      </c>
      <c r="C2414" s="1">
        <v>44777</v>
      </c>
      <c r="D2414" s="1">
        <v>44844</v>
      </c>
      <c r="E2414">
        <f>VLOOKUP(data[[#This Row],[id_campaign]],campaign[],4,FALSE)</f>
        <v>10</v>
      </c>
      <c r="F2414" t="str">
        <f>VLOOKUP(data[[#This Row],[id_campaign]],campaign[],2,FALSE)</f>
        <v>ChildrenInHH</v>
      </c>
      <c r="G2414" t="str">
        <f>VLOOKUP(data[[#This Row],[id_customer]],customer[],2,FALSE)</f>
        <v>Farica Chilton</v>
      </c>
      <c r="H2414" t="str">
        <f>data[[#This Row],[id_customer]]&amp;data[[#This Row],[id_campaign]]</f>
        <v>C0127cam01</v>
      </c>
      <c r="I2414">
        <f>DATEDIF(data[[#This Row],[join_date]],data[[#This Row],[buy_date]],"M")</f>
        <v>2</v>
      </c>
    </row>
    <row r="2415" spans="1:9" x14ac:dyDescent="0.25">
      <c r="A2415" t="s">
        <v>549</v>
      </c>
      <c r="B2415" t="s">
        <v>4</v>
      </c>
      <c r="C2415" s="1">
        <v>44777</v>
      </c>
      <c r="D2415" s="1">
        <v>44875</v>
      </c>
      <c r="E2415">
        <f>VLOOKUP(data[[#This Row],[id_campaign]],campaign[],4,FALSE)</f>
        <v>10</v>
      </c>
      <c r="F2415" t="str">
        <f>VLOOKUP(data[[#This Row],[id_campaign]],campaign[],2,FALSE)</f>
        <v>ChildrenInHH</v>
      </c>
      <c r="G2415" t="str">
        <f>VLOOKUP(data[[#This Row],[id_customer]],customer[],2,FALSE)</f>
        <v>Farica Chilton</v>
      </c>
      <c r="H2415" t="str">
        <f>data[[#This Row],[id_customer]]&amp;data[[#This Row],[id_campaign]]</f>
        <v>C0127cam01</v>
      </c>
      <c r="I2415">
        <f>DATEDIF(data[[#This Row],[join_date]],data[[#This Row],[buy_date]],"M")</f>
        <v>3</v>
      </c>
    </row>
    <row r="2416" spans="1:9" x14ac:dyDescent="0.25">
      <c r="A2416" t="s">
        <v>549</v>
      </c>
      <c r="B2416" t="s">
        <v>4</v>
      </c>
      <c r="C2416" s="1">
        <v>44777</v>
      </c>
      <c r="D2416" s="1">
        <v>44903</v>
      </c>
      <c r="E2416">
        <f>VLOOKUP(data[[#This Row],[id_campaign]],campaign[],4,FALSE)</f>
        <v>10</v>
      </c>
      <c r="F2416" t="str">
        <f>VLOOKUP(data[[#This Row],[id_campaign]],campaign[],2,FALSE)</f>
        <v>ChildrenInHH</v>
      </c>
      <c r="G2416" t="str">
        <f>VLOOKUP(data[[#This Row],[id_customer]],customer[],2,FALSE)</f>
        <v>Farica Chilton</v>
      </c>
      <c r="H2416" t="str">
        <f>data[[#This Row],[id_customer]]&amp;data[[#This Row],[id_campaign]]</f>
        <v>C0127cam01</v>
      </c>
      <c r="I2416">
        <f>DATEDIF(data[[#This Row],[join_date]],data[[#This Row],[buy_date]],"M")</f>
        <v>4</v>
      </c>
    </row>
    <row r="2417" spans="1:9" x14ac:dyDescent="0.25">
      <c r="A2417" t="s">
        <v>549</v>
      </c>
      <c r="B2417" t="s">
        <v>4</v>
      </c>
      <c r="C2417" s="1">
        <v>44777</v>
      </c>
      <c r="D2417" s="1">
        <v>44975</v>
      </c>
      <c r="E2417">
        <f>VLOOKUP(data[[#This Row],[id_campaign]],campaign[],4,FALSE)</f>
        <v>10</v>
      </c>
      <c r="F2417" t="str">
        <f>VLOOKUP(data[[#This Row],[id_campaign]],campaign[],2,FALSE)</f>
        <v>ChildrenInHH</v>
      </c>
      <c r="G2417" t="str">
        <f>VLOOKUP(data[[#This Row],[id_customer]],customer[],2,FALSE)</f>
        <v>Farica Chilton</v>
      </c>
      <c r="H2417" t="str">
        <f>data[[#This Row],[id_customer]]&amp;data[[#This Row],[id_campaign]]</f>
        <v>C0127cam01</v>
      </c>
      <c r="I2417">
        <f>DATEDIF(data[[#This Row],[join_date]],data[[#This Row],[buy_date]],"M")</f>
        <v>6</v>
      </c>
    </row>
    <row r="2418" spans="1:9" x14ac:dyDescent="0.25">
      <c r="A2418" t="s">
        <v>549</v>
      </c>
      <c r="B2418" t="s">
        <v>4</v>
      </c>
      <c r="C2418" s="1">
        <v>44777</v>
      </c>
      <c r="D2418" s="1">
        <v>44994</v>
      </c>
      <c r="E2418">
        <f>VLOOKUP(data[[#This Row],[id_campaign]],campaign[],4,FALSE)</f>
        <v>10</v>
      </c>
      <c r="F2418" t="str">
        <f>VLOOKUP(data[[#This Row],[id_campaign]],campaign[],2,FALSE)</f>
        <v>ChildrenInHH</v>
      </c>
      <c r="G2418" t="str">
        <f>VLOOKUP(data[[#This Row],[id_customer]],customer[],2,FALSE)</f>
        <v>Farica Chilton</v>
      </c>
      <c r="H2418" t="str">
        <f>data[[#This Row],[id_customer]]&amp;data[[#This Row],[id_campaign]]</f>
        <v>C0127cam01</v>
      </c>
      <c r="I2418">
        <f>DATEDIF(data[[#This Row],[join_date]],data[[#This Row],[buy_date]],"M")</f>
        <v>7</v>
      </c>
    </row>
    <row r="2419" spans="1:9" x14ac:dyDescent="0.25">
      <c r="A2419" t="s">
        <v>549</v>
      </c>
      <c r="B2419" t="s">
        <v>4</v>
      </c>
      <c r="C2419" s="1">
        <v>44777</v>
      </c>
      <c r="D2419" s="1">
        <v>45032</v>
      </c>
      <c r="E2419">
        <f>VLOOKUP(data[[#This Row],[id_campaign]],campaign[],4,FALSE)</f>
        <v>10</v>
      </c>
      <c r="F2419" t="str">
        <f>VLOOKUP(data[[#This Row],[id_campaign]],campaign[],2,FALSE)</f>
        <v>ChildrenInHH</v>
      </c>
      <c r="G2419" t="str">
        <f>VLOOKUP(data[[#This Row],[id_customer]],customer[],2,FALSE)</f>
        <v>Farica Chilton</v>
      </c>
      <c r="H2419" t="str">
        <f>data[[#This Row],[id_customer]]&amp;data[[#This Row],[id_campaign]]</f>
        <v>C0127cam01</v>
      </c>
      <c r="I2419">
        <f>DATEDIF(data[[#This Row],[join_date]],data[[#This Row],[buy_date]],"M")</f>
        <v>8</v>
      </c>
    </row>
    <row r="2420" spans="1:9" x14ac:dyDescent="0.25">
      <c r="A2420" t="s">
        <v>549</v>
      </c>
      <c r="B2420" t="s">
        <v>4</v>
      </c>
      <c r="C2420" s="1">
        <v>44777</v>
      </c>
      <c r="D2420" s="1">
        <v>45055</v>
      </c>
      <c r="E2420">
        <f>VLOOKUP(data[[#This Row],[id_campaign]],campaign[],4,FALSE)</f>
        <v>10</v>
      </c>
      <c r="F2420" t="str">
        <f>VLOOKUP(data[[#This Row],[id_campaign]],campaign[],2,FALSE)</f>
        <v>ChildrenInHH</v>
      </c>
      <c r="G2420" t="str">
        <f>VLOOKUP(data[[#This Row],[id_customer]],customer[],2,FALSE)</f>
        <v>Farica Chilton</v>
      </c>
      <c r="H2420" t="str">
        <f>data[[#This Row],[id_customer]]&amp;data[[#This Row],[id_campaign]]</f>
        <v>C0127cam01</v>
      </c>
      <c r="I2420">
        <f>DATEDIF(data[[#This Row],[join_date]],data[[#This Row],[buy_date]],"M")</f>
        <v>9</v>
      </c>
    </row>
    <row r="2421" spans="1:9" x14ac:dyDescent="0.25">
      <c r="A2421" t="s">
        <v>549</v>
      </c>
      <c r="B2421" t="s">
        <v>14</v>
      </c>
      <c r="C2421" s="1">
        <v>44834</v>
      </c>
      <c r="D2421" s="1">
        <v>44834</v>
      </c>
      <c r="E2421">
        <f>VLOOKUP(data[[#This Row],[id_campaign]],campaign[],4,FALSE)</f>
        <v>13</v>
      </c>
      <c r="F2421" t="str">
        <f>VLOOKUP(data[[#This Row],[id_campaign]],campaign[],2,FALSE)</f>
        <v>Homeownership</v>
      </c>
      <c r="G2421" t="str">
        <f>VLOOKUP(data[[#This Row],[id_customer]],customer[],2,FALSE)</f>
        <v>Farica Chilton</v>
      </c>
      <c r="H2421" t="str">
        <f>data[[#This Row],[id_customer]]&amp;data[[#This Row],[id_campaign]]</f>
        <v>C0127cam06</v>
      </c>
      <c r="I2421">
        <f>DATEDIF(data[[#This Row],[join_date]],data[[#This Row],[buy_date]],"M")</f>
        <v>0</v>
      </c>
    </row>
    <row r="2422" spans="1:9" x14ac:dyDescent="0.25">
      <c r="A2422" t="s">
        <v>549</v>
      </c>
      <c r="B2422" t="s">
        <v>14</v>
      </c>
      <c r="C2422" s="1">
        <v>44834</v>
      </c>
      <c r="D2422" s="1">
        <v>44865</v>
      </c>
      <c r="E2422">
        <f>VLOOKUP(data[[#This Row],[id_campaign]],campaign[],4,FALSE)</f>
        <v>13</v>
      </c>
      <c r="F2422" t="str">
        <f>VLOOKUP(data[[#This Row],[id_campaign]],campaign[],2,FALSE)</f>
        <v>Homeownership</v>
      </c>
      <c r="G2422" t="str">
        <f>VLOOKUP(data[[#This Row],[id_customer]],customer[],2,FALSE)</f>
        <v>Farica Chilton</v>
      </c>
      <c r="H2422" t="str">
        <f>data[[#This Row],[id_customer]]&amp;data[[#This Row],[id_campaign]]</f>
        <v>C0127cam06</v>
      </c>
      <c r="I2422">
        <f>DATEDIF(data[[#This Row],[join_date]],data[[#This Row],[buy_date]],"M")</f>
        <v>1</v>
      </c>
    </row>
    <row r="2423" spans="1:9" x14ac:dyDescent="0.25">
      <c r="A2423" t="s">
        <v>549</v>
      </c>
      <c r="B2423" t="s">
        <v>14</v>
      </c>
      <c r="C2423" s="1">
        <v>44834</v>
      </c>
      <c r="D2423" s="1">
        <v>44877</v>
      </c>
      <c r="E2423">
        <f>VLOOKUP(data[[#This Row],[id_campaign]],campaign[],4,FALSE)</f>
        <v>13</v>
      </c>
      <c r="F2423" t="str">
        <f>VLOOKUP(data[[#This Row],[id_campaign]],campaign[],2,FALSE)</f>
        <v>Homeownership</v>
      </c>
      <c r="G2423" t="str">
        <f>VLOOKUP(data[[#This Row],[id_customer]],customer[],2,FALSE)</f>
        <v>Farica Chilton</v>
      </c>
      <c r="H2423" t="str">
        <f>data[[#This Row],[id_customer]]&amp;data[[#This Row],[id_campaign]]</f>
        <v>C0127cam06</v>
      </c>
      <c r="I2423">
        <f>DATEDIF(data[[#This Row],[join_date]],data[[#This Row],[buy_date]],"M")</f>
        <v>1</v>
      </c>
    </row>
    <row r="2424" spans="1:9" x14ac:dyDescent="0.25">
      <c r="A2424" t="s">
        <v>549</v>
      </c>
      <c r="B2424" t="s">
        <v>14</v>
      </c>
      <c r="C2424" s="1">
        <v>44834</v>
      </c>
      <c r="D2424" s="1">
        <v>44903</v>
      </c>
      <c r="E2424">
        <f>VLOOKUP(data[[#This Row],[id_campaign]],campaign[],4,FALSE)</f>
        <v>13</v>
      </c>
      <c r="F2424" t="str">
        <f>VLOOKUP(data[[#This Row],[id_campaign]],campaign[],2,FALSE)</f>
        <v>Homeownership</v>
      </c>
      <c r="G2424" t="str">
        <f>VLOOKUP(data[[#This Row],[id_customer]],customer[],2,FALSE)</f>
        <v>Farica Chilton</v>
      </c>
      <c r="H2424" t="str">
        <f>data[[#This Row],[id_customer]]&amp;data[[#This Row],[id_campaign]]</f>
        <v>C0127cam06</v>
      </c>
      <c r="I2424">
        <f>DATEDIF(data[[#This Row],[join_date]],data[[#This Row],[buy_date]],"M")</f>
        <v>2</v>
      </c>
    </row>
    <row r="2425" spans="1:9" x14ac:dyDescent="0.25">
      <c r="A2425" t="s">
        <v>549</v>
      </c>
      <c r="B2425" t="s">
        <v>14</v>
      </c>
      <c r="C2425" s="1">
        <v>44834</v>
      </c>
      <c r="D2425" s="1">
        <v>44940</v>
      </c>
      <c r="E2425">
        <f>VLOOKUP(data[[#This Row],[id_campaign]],campaign[],4,FALSE)</f>
        <v>13</v>
      </c>
      <c r="F2425" t="str">
        <f>VLOOKUP(data[[#This Row],[id_campaign]],campaign[],2,FALSE)</f>
        <v>Homeownership</v>
      </c>
      <c r="G2425" t="str">
        <f>VLOOKUP(data[[#This Row],[id_customer]],customer[],2,FALSE)</f>
        <v>Farica Chilton</v>
      </c>
      <c r="H2425" t="str">
        <f>data[[#This Row],[id_customer]]&amp;data[[#This Row],[id_campaign]]</f>
        <v>C0127cam06</v>
      </c>
      <c r="I2425">
        <f>DATEDIF(data[[#This Row],[join_date]],data[[#This Row],[buy_date]],"M")</f>
        <v>3</v>
      </c>
    </row>
    <row r="2426" spans="1:9" x14ac:dyDescent="0.25">
      <c r="A2426" t="s">
        <v>549</v>
      </c>
      <c r="B2426" t="s">
        <v>14</v>
      </c>
      <c r="C2426" s="1">
        <v>44834</v>
      </c>
      <c r="D2426" s="1">
        <v>44971</v>
      </c>
      <c r="E2426">
        <f>VLOOKUP(data[[#This Row],[id_campaign]],campaign[],4,FALSE)</f>
        <v>13</v>
      </c>
      <c r="F2426" t="str">
        <f>VLOOKUP(data[[#This Row],[id_campaign]],campaign[],2,FALSE)</f>
        <v>Homeownership</v>
      </c>
      <c r="G2426" t="str">
        <f>VLOOKUP(data[[#This Row],[id_customer]],customer[],2,FALSE)</f>
        <v>Farica Chilton</v>
      </c>
      <c r="H2426" t="str">
        <f>data[[#This Row],[id_customer]]&amp;data[[#This Row],[id_campaign]]</f>
        <v>C0127cam06</v>
      </c>
      <c r="I2426">
        <f>DATEDIF(data[[#This Row],[join_date]],data[[#This Row],[buy_date]],"M")</f>
        <v>4</v>
      </c>
    </row>
    <row r="2427" spans="1:9" x14ac:dyDescent="0.25">
      <c r="A2427" t="s">
        <v>549</v>
      </c>
      <c r="B2427" t="s">
        <v>14</v>
      </c>
      <c r="C2427" s="1">
        <v>44834</v>
      </c>
      <c r="D2427" s="1">
        <v>45016</v>
      </c>
      <c r="E2427">
        <f>VLOOKUP(data[[#This Row],[id_campaign]],campaign[],4,FALSE)</f>
        <v>13</v>
      </c>
      <c r="F2427" t="str">
        <f>VLOOKUP(data[[#This Row],[id_campaign]],campaign[],2,FALSE)</f>
        <v>Homeownership</v>
      </c>
      <c r="G2427" t="str">
        <f>VLOOKUP(data[[#This Row],[id_customer]],customer[],2,FALSE)</f>
        <v>Farica Chilton</v>
      </c>
      <c r="H2427" t="str">
        <f>data[[#This Row],[id_customer]]&amp;data[[#This Row],[id_campaign]]</f>
        <v>C0127cam06</v>
      </c>
      <c r="I2427">
        <f>DATEDIF(data[[#This Row],[join_date]],data[[#This Row],[buy_date]],"M")</f>
        <v>6</v>
      </c>
    </row>
    <row r="2428" spans="1:9" x14ac:dyDescent="0.25">
      <c r="A2428" t="s">
        <v>549</v>
      </c>
      <c r="B2428" t="s">
        <v>14</v>
      </c>
      <c r="C2428" s="1">
        <v>44834</v>
      </c>
      <c r="D2428" s="1">
        <v>45029</v>
      </c>
      <c r="E2428">
        <f>VLOOKUP(data[[#This Row],[id_campaign]],campaign[],4,FALSE)</f>
        <v>13</v>
      </c>
      <c r="F2428" t="str">
        <f>VLOOKUP(data[[#This Row],[id_campaign]],campaign[],2,FALSE)</f>
        <v>Homeownership</v>
      </c>
      <c r="G2428" t="str">
        <f>VLOOKUP(data[[#This Row],[id_customer]],customer[],2,FALSE)</f>
        <v>Farica Chilton</v>
      </c>
      <c r="H2428" t="str">
        <f>data[[#This Row],[id_customer]]&amp;data[[#This Row],[id_campaign]]</f>
        <v>C0127cam06</v>
      </c>
      <c r="I2428">
        <f>DATEDIF(data[[#This Row],[join_date]],data[[#This Row],[buy_date]],"M")</f>
        <v>6</v>
      </c>
    </row>
    <row r="2429" spans="1:9" x14ac:dyDescent="0.25">
      <c r="A2429" t="s">
        <v>549</v>
      </c>
      <c r="B2429" t="s">
        <v>18</v>
      </c>
      <c r="C2429" s="1">
        <v>44958</v>
      </c>
      <c r="D2429" s="1">
        <v>44958</v>
      </c>
      <c r="E2429">
        <f>VLOOKUP(data[[#This Row],[id_campaign]],campaign[],4,FALSE)</f>
        <v>27</v>
      </c>
      <c r="F2429" t="str">
        <f>VLOOKUP(data[[#This Row],[id_campaign]],campaign[],2,FALSE)</f>
        <v>RespondsToMailOffers</v>
      </c>
      <c r="G2429" t="str">
        <f>VLOOKUP(data[[#This Row],[id_customer]],customer[],2,FALSE)</f>
        <v>Farica Chilton</v>
      </c>
      <c r="H2429" t="str">
        <f>data[[#This Row],[id_customer]]&amp;data[[#This Row],[id_campaign]]</f>
        <v>C0127cam08</v>
      </c>
      <c r="I2429">
        <f>DATEDIF(data[[#This Row],[join_date]],data[[#This Row],[buy_date]],"M")</f>
        <v>0</v>
      </c>
    </row>
    <row r="2430" spans="1:9" x14ac:dyDescent="0.25">
      <c r="A2430" t="s">
        <v>549</v>
      </c>
      <c r="B2430" t="s">
        <v>18</v>
      </c>
      <c r="C2430" s="1">
        <v>44958</v>
      </c>
      <c r="D2430" s="1">
        <v>44986</v>
      </c>
      <c r="E2430">
        <f>VLOOKUP(data[[#This Row],[id_campaign]],campaign[],4,FALSE)</f>
        <v>27</v>
      </c>
      <c r="F2430" t="str">
        <f>VLOOKUP(data[[#This Row],[id_campaign]],campaign[],2,FALSE)</f>
        <v>RespondsToMailOffers</v>
      </c>
      <c r="G2430" t="str">
        <f>VLOOKUP(data[[#This Row],[id_customer]],customer[],2,FALSE)</f>
        <v>Farica Chilton</v>
      </c>
      <c r="H2430" t="str">
        <f>data[[#This Row],[id_customer]]&amp;data[[#This Row],[id_campaign]]</f>
        <v>C0127cam08</v>
      </c>
      <c r="I2430">
        <f>DATEDIF(data[[#This Row],[join_date]],data[[#This Row],[buy_date]],"M")</f>
        <v>1</v>
      </c>
    </row>
    <row r="2431" spans="1:9" x14ac:dyDescent="0.25">
      <c r="A2431" t="s">
        <v>549</v>
      </c>
      <c r="B2431" t="s">
        <v>18</v>
      </c>
      <c r="C2431" s="1">
        <v>44958</v>
      </c>
      <c r="D2431" s="1">
        <v>45023</v>
      </c>
      <c r="E2431">
        <f>VLOOKUP(data[[#This Row],[id_campaign]],campaign[],4,FALSE)</f>
        <v>27</v>
      </c>
      <c r="F2431" t="str">
        <f>VLOOKUP(data[[#This Row],[id_campaign]],campaign[],2,FALSE)</f>
        <v>RespondsToMailOffers</v>
      </c>
      <c r="G2431" t="str">
        <f>VLOOKUP(data[[#This Row],[id_customer]],customer[],2,FALSE)</f>
        <v>Farica Chilton</v>
      </c>
      <c r="H2431" t="str">
        <f>data[[#This Row],[id_customer]]&amp;data[[#This Row],[id_campaign]]</f>
        <v>C0127cam08</v>
      </c>
      <c r="I2431">
        <f>DATEDIF(data[[#This Row],[join_date]],data[[#This Row],[buy_date]],"M")</f>
        <v>2</v>
      </c>
    </row>
    <row r="2432" spans="1:9" x14ac:dyDescent="0.25">
      <c r="A2432" t="s">
        <v>549</v>
      </c>
      <c r="B2432" t="s">
        <v>18</v>
      </c>
      <c r="C2432" s="1">
        <v>44958</v>
      </c>
      <c r="D2432" s="1">
        <v>45055</v>
      </c>
      <c r="E2432">
        <f>VLOOKUP(data[[#This Row],[id_campaign]],campaign[],4,FALSE)</f>
        <v>27</v>
      </c>
      <c r="F2432" t="str">
        <f>VLOOKUP(data[[#This Row],[id_campaign]],campaign[],2,FALSE)</f>
        <v>RespondsToMailOffers</v>
      </c>
      <c r="G2432" t="str">
        <f>VLOOKUP(data[[#This Row],[id_customer]],customer[],2,FALSE)</f>
        <v>Farica Chilton</v>
      </c>
      <c r="H2432" t="str">
        <f>data[[#This Row],[id_customer]]&amp;data[[#This Row],[id_campaign]]</f>
        <v>C0127cam08</v>
      </c>
      <c r="I2432">
        <f>DATEDIF(data[[#This Row],[join_date]],data[[#This Row],[buy_date]],"M")</f>
        <v>3</v>
      </c>
    </row>
    <row r="2433" spans="1:9" x14ac:dyDescent="0.25">
      <c r="A2433" t="s">
        <v>553</v>
      </c>
      <c r="B2433" t="s">
        <v>20</v>
      </c>
      <c r="C2433" s="1">
        <v>44766</v>
      </c>
      <c r="D2433" s="1">
        <v>44766</v>
      </c>
      <c r="E2433">
        <f>VLOOKUP(data[[#This Row],[id_campaign]],campaign[],4,FALSE)</f>
        <v>75</v>
      </c>
      <c r="F2433" t="str">
        <f>VLOOKUP(data[[#This Row],[id_campaign]],campaign[],2,FALSE)</f>
        <v>OptOutMailings</v>
      </c>
      <c r="G2433" t="str">
        <f>VLOOKUP(data[[#This Row],[id_customer]],customer[],2,FALSE)</f>
        <v>Buffy Tonn</v>
      </c>
      <c r="H2433" t="str">
        <f>data[[#This Row],[id_customer]]&amp;data[[#This Row],[id_campaign]]</f>
        <v>C0128cam09</v>
      </c>
      <c r="I2433">
        <f>DATEDIF(data[[#This Row],[join_date]],data[[#This Row],[buy_date]],"M")</f>
        <v>0</v>
      </c>
    </row>
    <row r="2434" spans="1:9" x14ac:dyDescent="0.25">
      <c r="A2434" t="s">
        <v>553</v>
      </c>
      <c r="B2434" t="s">
        <v>20</v>
      </c>
      <c r="C2434" s="1">
        <v>44766</v>
      </c>
      <c r="D2434" s="1">
        <v>44839</v>
      </c>
      <c r="E2434">
        <f>VLOOKUP(data[[#This Row],[id_campaign]],campaign[],4,FALSE)</f>
        <v>75</v>
      </c>
      <c r="F2434" t="str">
        <f>VLOOKUP(data[[#This Row],[id_campaign]],campaign[],2,FALSE)</f>
        <v>OptOutMailings</v>
      </c>
      <c r="G2434" t="str">
        <f>VLOOKUP(data[[#This Row],[id_customer]],customer[],2,FALSE)</f>
        <v>Buffy Tonn</v>
      </c>
      <c r="H2434" t="str">
        <f>data[[#This Row],[id_customer]]&amp;data[[#This Row],[id_campaign]]</f>
        <v>C0128cam09</v>
      </c>
      <c r="I2434">
        <f>DATEDIF(data[[#This Row],[join_date]],data[[#This Row],[buy_date]],"M")</f>
        <v>2</v>
      </c>
    </row>
    <row r="2435" spans="1:9" x14ac:dyDescent="0.25">
      <c r="A2435" t="s">
        <v>553</v>
      </c>
      <c r="B2435" t="s">
        <v>20</v>
      </c>
      <c r="C2435" s="1">
        <v>44766</v>
      </c>
      <c r="D2435" s="1">
        <v>44870</v>
      </c>
      <c r="E2435">
        <f>VLOOKUP(data[[#This Row],[id_campaign]],campaign[],4,FALSE)</f>
        <v>75</v>
      </c>
      <c r="F2435" t="str">
        <f>VLOOKUP(data[[#This Row],[id_campaign]],campaign[],2,FALSE)</f>
        <v>OptOutMailings</v>
      </c>
      <c r="G2435" t="str">
        <f>VLOOKUP(data[[#This Row],[id_customer]],customer[],2,FALSE)</f>
        <v>Buffy Tonn</v>
      </c>
      <c r="H2435" t="str">
        <f>data[[#This Row],[id_customer]]&amp;data[[#This Row],[id_campaign]]</f>
        <v>C0128cam09</v>
      </c>
      <c r="I2435">
        <f>DATEDIF(data[[#This Row],[join_date]],data[[#This Row],[buy_date]],"M")</f>
        <v>3</v>
      </c>
    </row>
    <row r="2436" spans="1:9" x14ac:dyDescent="0.25">
      <c r="A2436" t="s">
        <v>553</v>
      </c>
      <c r="B2436" t="s">
        <v>20</v>
      </c>
      <c r="C2436" s="1">
        <v>44766</v>
      </c>
      <c r="D2436" s="1">
        <v>44897</v>
      </c>
      <c r="E2436">
        <f>VLOOKUP(data[[#This Row],[id_campaign]],campaign[],4,FALSE)</f>
        <v>75</v>
      </c>
      <c r="F2436" t="str">
        <f>VLOOKUP(data[[#This Row],[id_campaign]],campaign[],2,FALSE)</f>
        <v>OptOutMailings</v>
      </c>
      <c r="G2436" t="str">
        <f>VLOOKUP(data[[#This Row],[id_customer]],customer[],2,FALSE)</f>
        <v>Buffy Tonn</v>
      </c>
      <c r="H2436" t="str">
        <f>data[[#This Row],[id_customer]]&amp;data[[#This Row],[id_campaign]]</f>
        <v>C0128cam09</v>
      </c>
      <c r="I2436">
        <f>DATEDIF(data[[#This Row],[join_date]],data[[#This Row],[buy_date]],"M")</f>
        <v>4</v>
      </c>
    </row>
    <row r="2437" spans="1:9" x14ac:dyDescent="0.25">
      <c r="A2437" t="s">
        <v>553</v>
      </c>
      <c r="B2437" t="s">
        <v>20</v>
      </c>
      <c r="C2437" s="1">
        <v>44766</v>
      </c>
      <c r="D2437" s="1">
        <v>44928</v>
      </c>
      <c r="E2437">
        <f>VLOOKUP(data[[#This Row],[id_campaign]],campaign[],4,FALSE)</f>
        <v>75</v>
      </c>
      <c r="F2437" t="str">
        <f>VLOOKUP(data[[#This Row],[id_campaign]],campaign[],2,FALSE)</f>
        <v>OptOutMailings</v>
      </c>
      <c r="G2437" t="str">
        <f>VLOOKUP(data[[#This Row],[id_customer]],customer[],2,FALSE)</f>
        <v>Buffy Tonn</v>
      </c>
      <c r="H2437" t="str">
        <f>data[[#This Row],[id_customer]]&amp;data[[#This Row],[id_campaign]]</f>
        <v>C0128cam09</v>
      </c>
      <c r="I2437">
        <f>DATEDIF(data[[#This Row],[join_date]],data[[#This Row],[buy_date]],"M")</f>
        <v>5</v>
      </c>
    </row>
    <row r="2438" spans="1:9" x14ac:dyDescent="0.25">
      <c r="A2438" t="s">
        <v>553</v>
      </c>
      <c r="B2438" t="s">
        <v>20</v>
      </c>
      <c r="C2438" s="1">
        <v>44766</v>
      </c>
      <c r="D2438" s="1">
        <v>44959</v>
      </c>
      <c r="E2438">
        <f>VLOOKUP(data[[#This Row],[id_campaign]],campaign[],4,FALSE)</f>
        <v>75</v>
      </c>
      <c r="F2438" t="str">
        <f>VLOOKUP(data[[#This Row],[id_campaign]],campaign[],2,FALSE)</f>
        <v>OptOutMailings</v>
      </c>
      <c r="G2438" t="str">
        <f>VLOOKUP(data[[#This Row],[id_customer]],customer[],2,FALSE)</f>
        <v>Buffy Tonn</v>
      </c>
      <c r="H2438" t="str">
        <f>data[[#This Row],[id_customer]]&amp;data[[#This Row],[id_campaign]]</f>
        <v>C0128cam09</v>
      </c>
      <c r="I2438">
        <f>DATEDIF(data[[#This Row],[join_date]],data[[#This Row],[buy_date]],"M")</f>
        <v>6</v>
      </c>
    </row>
    <row r="2439" spans="1:9" x14ac:dyDescent="0.25">
      <c r="A2439" t="s">
        <v>553</v>
      </c>
      <c r="B2439" t="s">
        <v>20</v>
      </c>
      <c r="C2439" s="1">
        <v>44766</v>
      </c>
      <c r="D2439" s="1">
        <v>44995</v>
      </c>
      <c r="E2439">
        <f>VLOOKUP(data[[#This Row],[id_campaign]],campaign[],4,FALSE)</f>
        <v>75</v>
      </c>
      <c r="F2439" t="str">
        <f>VLOOKUP(data[[#This Row],[id_campaign]],campaign[],2,FALSE)</f>
        <v>OptOutMailings</v>
      </c>
      <c r="G2439" t="str">
        <f>VLOOKUP(data[[#This Row],[id_customer]],customer[],2,FALSE)</f>
        <v>Buffy Tonn</v>
      </c>
      <c r="H2439" t="str">
        <f>data[[#This Row],[id_customer]]&amp;data[[#This Row],[id_campaign]]</f>
        <v>C0128cam09</v>
      </c>
      <c r="I2439">
        <f>DATEDIF(data[[#This Row],[join_date]],data[[#This Row],[buy_date]],"M")</f>
        <v>7</v>
      </c>
    </row>
    <row r="2440" spans="1:9" x14ac:dyDescent="0.25">
      <c r="A2440" t="s">
        <v>553</v>
      </c>
      <c r="B2440" t="s">
        <v>20</v>
      </c>
      <c r="C2440" s="1">
        <v>44766</v>
      </c>
      <c r="D2440" s="1">
        <v>45023</v>
      </c>
      <c r="E2440">
        <f>VLOOKUP(data[[#This Row],[id_campaign]],campaign[],4,FALSE)</f>
        <v>75</v>
      </c>
      <c r="F2440" t="str">
        <f>VLOOKUP(data[[#This Row],[id_campaign]],campaign[],2,FALSE)</f>
        <v>OptOutMailings</v>
      </c>
      <c r="G2440" t="str">
        <f>VLOOKUP(data[[#This Row],[id_customer]],customer[],2,FALSE)</f>
        <v>Buffy Tonn</v>
      </c>
      <c r="H2440" t="str">
        <f>data[[#This Row],[id_customer]]&amp;data[[#This Row],[id_campaign]]</f>
        <v>C0128cam09</v>
      </c>
      <c r="I2440">
        <f>DATEDIF(data[[#This Row],[join_date]],data[[#This Row],[buy_date]],"M")</f>
        <v>8</v>
      </c>
    </row>
    <row r="2441" spans="1:9" x14ac:dyDescent="0.25">
      <c r="A2441" t="s">
        <v>553</v>
      </c>
      <c r="B2441" t="s">
        <v>20</v>
      </c>
      <c r="C2441" s="1">
        <v>44766</v>
      </c>
      <c r="D2441" s="1">
        <v>45052</v>
      </c>
      <c r="E2441">
        <f>VLOOKUP(data[[#This Row],[id_campaign]],campaign[],4,FALSE)</f>
        <v>75</v>
      </c>
      <c r="F2441" t="str">
        <f>VLOOKUP(data[[#This Row],[id_campaign]],campaign[],2,FALSE)</f>
        <v>OptOutMailings</v>
      </c>
      <c r="G2441" t="str">
        <f>VLOOKUP(data[[#This Row],[id_customer]],customer[],2,FALSE)</f>
        <v>Buffy Tonn</v>
      </c>
      <c r="H2441" t="str">
        <f>data[[#This Row],[id_customer]]&amp;data[[#This Row],[id_campaign]]</f>
        <v>C0128cam09</v>
      </c>
      <c r="I2441">
        <f>DATEDIF(data[[#This Row],[join_date]],data[[#This Row],[buy_date]],"M")</f>
        <v>9</v>
      </c>
    </row>
    <row r="2442" spans="1:9" x14ac:dyDescent="0.25">
      <c r="A2442" t="s">
        <v>553</v>
      </c>
      <c r="B2442" t="s">
        <v>20</v>
      </c>
      <c r="C2442" s="1">
        <v>44766</v>
      </c>
      <c r="D2442" s="1">
        <v>45083</v>
      </c>
      <c r="E2442">
        <f>VLOOKUP(data[[#This Row],[id_campaign]],campaign[],4,FALSE)</f>
        <v>75</v>
      </c>
      <c r="F2442" t="str">
        <f>VLOOKUP(data[[#This Row],[id_campaign]],campaign[],2,FALSE)</f>
        <v>OptOutMailings</v>
      </c>
      <c r="G2442" t="str">
        <f>VLOOKUP(data[[#This Row],[id_customer]],customer[],2,FALSE)</f>
        <v>Buffy Tonn</v>
      </c>
      <c r="H2442" t="str">
        <f>data[[#This Row],[id_customer]]&amp;data[[#This Row],[id_campaign]]</f>
        <v>C0128cam09</v>
      </c>
      <c r="I2442">
        <f>DATEDIF(data[[#This Row],[join_date]],data[[#This Row],[buy_date]],"M")</f>
        <v>10</v>
      </c>
    </row>
    <row r="2443" spans="1:9" x14ac:dyDescent="0.25">
      <c r="A2443" t="s">
        <v>553</v>
      </c>
      <c r="B2443" t="s">
        <v>18</v>
      </c>
      <c r="C2443" s="1">
        <v>44773</v>
      </c>
      <c r="D2443" s="1">
        <v>44773</v>
      </c>
      <c r="E2443">
        <f>VLOOKUP(data[[#This Row],[id_campaign]],campaign[],4,FALSE)</f>
        <v>27</v>
      </c>
      <c r="F2443" t="str">
        <f>VLOOKUP(data[[#This Row],[id_campaign]],campaign[],2,FALSE)</f>
        <v>RespondsToMailOffers</v>
      </c>
      <c r="G2443" t="str">
        <f>VLOOKUP(data[[#This Row],[id_customer]],customer[],2,FALSE)</f>
        <v>Buffy Tonn</v>
      </c>
      <c r="H2443" t="str">
        <f>data[[#This Row],[id_customer]]&amp;data[[#This Row],[id_campaign]]</f>
        <v>C0128cam08</v>
      </c>
      <c r="I2443">
        <f>DATEDIF(data[[#This Row],[join_date]],data[[#This Row],[buy_date]],"M")</f>
        <v>0</v>
      </c>
    </row>
    <row r="2444" spans="1:9" x14ac:dyDescent="0.25">
      <c r="A2444" t="s">
        <v>553</v>
      </c>
      <c r="B2444" t="s">
        <v>18</v>
      </c>
      <c r="C2444" s="1">
        <v>44773</v>
      </c>
      <c r="D2444" s="1">
        <v>44899</v>
      </c>
      <c r="E2444">
        <f>VLOOKUP(data[[#This Row],[id_campaign]],campaign[],4,FALSE)</f>
        <v>27</v>
      </c>
      <c r="F2444" t="str">
        <f>VLOOKUP(data[[#This Row],[id_campaign]],campaign[],2,FALSE)</f>
        <v>RespondsToMailOffers</v>
      </c>
      <c r="G2444" t="str">
        <f>VLOOKUP(data[[#This Row],[id_customer]],customer[],2,FALSE)</f>
        <v>Buffy Tonn</v>
      </c>
      <c r="H2444" t="str">
        <f>data[[#This Row],[id_customer]]&amp;data[[#This Row],[id_campaign]]</f>
        <v>C0128cam08</v>
      </c>
      <c r="I2444">
        <f>DATEDIF(data[[#This Row],[join_date]],data[[#This Row],[buy_date]],"M")</f>
        <v>4</v>
      </c>
    </row>
    <row r="2445" spans="1:9" x14ac:dyDescent="0.25">
      <c r="A2445" t="s">
        <v>553</v>
      </c>
      <c r="B2445" t="s">
        <v>18</v>
      </c>
      <c r="C2445" s="1">
        <v>44773</v>
      </c>
      <c r="D2445" s="1">
        <v>44995</v>
      </c>
      <c r="E2445">
        <f>VLOOKUP(data[[#This Row],[id_campaign]],campaign[],4,FALSE)</f>
        <v>27</v>
      </c>
      <c r="F2445" t="str">
        <f>VLOOKUP(data[[#This Row],[id_campaign]],campaign[],2,FALSE)</f>
        <v>RespondsToMailOffers</v>
      </c>
      <c r="G2445" t="str">
        <f>VLOOKUP(data[[#This Row],[id_customer]],customer[],2,FALSE)</f>
        <v>Buffy Tonn</v>
      </c>
      <c r="H2445" t="str">
        <f>data[[#This Row],[id_customer]]&amp;data[[#This Row],[id_campaign]]</f>
        <v>C0128cam08</v>
      </c>
      <c r="I2445">
        <f>DATEDIF(data[[#This Row],[join_date]],data[[#This Row],[buy_date]],"M")</f>
        <v>7</v>
      </c>
    </row>
    <row r="2446" spans="1:9" x14ac:dyDescent="0.25">
      <c r="A2446" t="s">
        <v>553</v>
      </c>
      <c r="B2446" t="s">
        <v>18</v>
      </c>
      <c r="C2446" s="1">
        <v>44773</v>
      </c>
      <c r="D2446" s="1">
        <v>45048</v>
      </c>
      <c r="E2446">
        <f>VLOOKUP(data[[#This Row],[id_campaign]],campaign[],4,FALSE)</f>
        <v>27</v>
      </c>
      <c r="F2446" t="str">
        <f>VLOOKUP(data[[#This Row],[id_campaign]],campaign[],2,FALSE)</f>
        <v>RespondsToMailOffers</v>
      </c>
      <c r="G2446" t="str">
        <f>VLOOKUP(data[[#This Row],[id_customer]],customer[],2,FALSE)</f>
        <v>Buffy Tonn</v>
      </c>
      <c r="H2446" t="str">
        <f>data[[#This Row],[id_customer]]&amp;data[[#This Row],[id_campaign]]</f>
        <v>C0128cam08</v>
      </c>
      <c r="I2446">
        <f>DATEDIF(data[[#This Row],[join_date]],data[[#This Row],[buy_date]],"M")</f>
        <v>9</v>
      </c>
    </row>
    <row r="2447" spans="1:9" x14ac:dyDescent="0.25">
      <c r="A2447" t="s">
        <v>553</v>
      </c>
      <c r="B2447" t="s">
        <v>24</v>
      </c>
      <c r="C2447" s="1">
        <v>44952</v>
      </c>
      <c r="D2447" s="1">
        <v>44952</v>
      </c>
      <c r="E2447">
        <f>VLOOKUP(data[[#This Row],[id_campaign]],campaign[],4,FALSE)</f>
        <v>62</v>
      </c>
      <c r="F2447" t="str">
        <f>VLOOKUP(data[[#This Row],[id_campaign]],campaign[],2,FALSE)</f>
        <v>OwnsComputer</v>
      </c>
      <c r="G2447" t="str">
        <f>VLOOKUP(data[[#This Row],[id_customer]],customer[],2,FALSE)</f>
        <v>Buffy Tonn</v>
      </c>
      <c r="H2447" t="str">
        <f>data[[#This Row],[id_customer]]&amp;data[[#This Row],[id_campaign]]</f>
        <v>C0128cam11</v>
      </c>
      <c r="I2447">
        <f>DATEDIF(data[[#This Row],[join_date]],data[[#This Row],[buy_date]],"M")</f>
        <v>0</v>
      </c>
    </row>
    <row r="2448" spans="1:9" x14ac:dyDescent="0.25">
      <c r="A2448" t="s">
        <v>553</v>
      </c>
      <c r="B2448" t="s">
        <v>24</v>
      </c>
      <c r="C2448" s="1">
        <v>44952</v>
      </c>
      <c r="D2448" s="1">
        <v>45023</v>
      </c>
      <c r="E2448">
        <f>VLOOKUP(data[[#This Row],[id_campaign]],campaign[],4,FALSE)</f>
        <v>62</v>
      </c>
      <c r="F2448" t="str">
        <f>VLOOKUP(data[[#This Row],[id_campaign]],campaign[],2,FALSE)</f>
        <v>OwnsComputer</v>
      </c>
      <c r="G2448" t="str">
        <f>VLOOKUP(data[[#This Row],[id_customer]],customer[],2,FALSE)</f>
        <v>Buffy Tonn</v>
      </c>
      <c r="H2448" t="str">
        <f>data[[#This Row],[id_customer]]&amp;data[[#This Row],[id_campaign]]</f>
        <v>C0128cam11</v>
      </c>
      <c r="I2448">
        <f>DATEDIF(data[[#This Row],[join_date]],data[[#This Row],[buy_date]],"M")</f>
        <v>2</v>
      </c>
    </row>
    <row r="2449" spans="1:9" x14ac:dyDescent="0.25">
      <c r="A2449" t="s">
        <v>553</v>
      </c>
      <c r="B2449" t="s">
        <v>24</v>
      </c>
      <c r="C2449" s="1">
        <v>44952</v>
      </c>
      <c r="D2449" s="1">
        <v>45051</v>
      </c>
      <c r="E2449">
        <f>VLOOKUP(data[[#This Row],[id_campaign]],campaign[],4,FALSE)</f>
        <v>62</v>
      </c>
      <c r="F2449" t="str">
        <f>VLOOKUP(data[[#This Row],[id_campaign]],campaign[],2,FALSE)</f>
        <v>OwnsComputer</v>
      </c>
      <c r="G2449" t="str">
        <f>VLOOKUP(data[[#This Row],[id_customer]],customer[],2,FALSE)</f>
        <v>Buffy Tonn</v>
      </c>
      <c r="H2449" t="str">
        <f>data[[#This Row],[id_customer]]&amp;data[[#This Row],[id_campaign]]</f>
        <v>C0128cam11</v>
      </c>
      <c r="I2449">
        <f>DATEDIF(data[[#This Row],[join_date]],data[[#This Row],[buy_date]],"M")</f>
        <v>3</v>
      </c>
    </row>
    <row r="2450" spans="1:9" x14ac:dyDescent="0.25">
      <c r="A2450" t="s">
        <v>553</v>
      </c>
      <c r="B2450" t="s">
        <v>24</v>
      </c>
      <c r="C2450" s="1">
        <v>44952</v>
      </c>
      <c r="D2450" s="1">
        <v>45083</v>
      </c>
      <c r="E2450">
        <f>VLOOKUP(data[[#This Row],[id_campaign]],campaign[],4,FALSE)</f>
        <v>62</v>
      </c>
      <c r="F2450" t="str">
        <f>VLOOKUP(data[[#This Row],[id_campaign]],campaign[],2,FALSE)</f>
        <v>OwnsComputer</v>
      </c>
      <c r="G2450" t="str">
        <f>VLOOKUP(data[[#This Row],[id_customer]],customer[],2,FALSE)</f>
        <v>Buffy Tonn</v>
      </c>
      <c r="H2450" t="str">
        <f>data[[#This Row],[id_customer]]&amp;data[[#This Row],[id_campaign]]</f>
        <v>C0128cam11</v>
      </c>
      <c r="I2450">
        <f>DATEDIF(data[[#This Row],[join_date]],data[[#This Row],[buy_date]],"M")</f>
        <v>4</v>
      </c>
    </row>
    <row r="2451" spans="1:9" x14ac:dyDescent="0.25">
      <c r="A2451" t="s">
        <v>557</v>
      </c>
      <c r="B2451" t="s">
        <v>28</v>
      </c>
      <c r="C2451" s="1">
        <v>44767</v>
      </c>
      <c r="D2451" s="1">
        <v>44767</v>
      </c>
      <c r="E2451">
        <f>VLOOKUP(data[[#This Row],[id_campaign]],campaign[],4,FALSE)</f>
        <v>25</v>
      </c>
      <c r="F2451" t="str">
        <f>VLOOKUP(data[[#This Row],[id_campaign]],campaign[],2,FALSE)</f>
        <v>NewCellphoneUser</v>
      </c>
      <c r="G2451" t="str">
        <f>VLOOKUP(data[[#This Row],[id_customer]],customer[],2,FALSE)</f>
        <v>Arlie Stranahan</v>
      </c>
      <c r="H2451" t="str">
        <f>data[[#This Row],[id_customer]]&amp;data[[#This Row],[id_campaign]]</f>
        <v>C0129cam13</v>
      </c>
      <c r="I2451">
        <f>DATEDIF(data[[#This Row],[join_date]],data[[#This Row],[buy_date]],"M")</f>
        <v>0</v>
      </c>
    </row>
    <row r="2452" spans="1:9" x14ac:dyDescent="0.25">
      <c r="A2452" t="s">
        <v>557</v>
      </c>
      <c r="B2452" t="s">
        <v>28</v>
      </c>
      <c r="C2452" s="1">
        <v>44767</v>
      </c>
      <c r="D2452" s="1">
        <v>44798</v>
      </c>
      <c r="E2452">
        <f>VLOOKUP(data[[#This Row],[id_campaign]],campaign[],4,FALSE)</f>
        <v>25</v>
      </c>
      <c r="F2452" t="str">
        <f>VLOOKUP(data[[#This Row],[id_campaign]],campaign[],2,FALSE)</f>
        <v>NewCellphoneUser</v>
      </c>
      <c r="G2452" t="str">
        <f>VLOOKUP(data[[#This Row],[id_customer]],customer[],2,FALSE)</f>
        <v>Arlie Stranahan</v>
      </c>
      <c r="H2452" t="str">
        <f>data[[#This Row],[id_customer]]&amp;data[[#This Row],[id_campaign]]</f>
        <v>C0129cam13</v>
      </c>
      <c r="I2452">
        <f>DATEDIF(data[[#This Row],[join_date]],data[[#This Row],[buy_date]],"M")</f>
        <v>1</v>
      </c>
    </row>
    <row r="2453" spans="1:9" x14ac:dyDescent="0.25">
      <c r="A2453" t="s">
        <v>557</v>
      </c>
      <c r="B2453" t="s">
        <v>28</v>
      </c>
      <c r="C2453" s="1">
        <v>44767</v>
      </c>
      <c r="D2453" s="1">
        <v>44840</v>
      </c>
      <c r="E2453">
        <f>VLOOKUP(data[[#This Row],[id_campaign]],campaign[],4,FALSE)</f>
        <v>25</v>
      </c>
      <c r="F2453" t="str">
        <f>VLOOKUP(data[[#This Row],[id_campaign]],campaign[],2,FALSE)</f>
        <v>NewCellphoneUser</v>
      </c>
      <c r="G2453" t="str">
        <f>VLOOKUP(data[[#This Row],[id_customer]],customer[],2,FALSE)</f>
        <v>Arlie Stranahan</v>
      </c>
      <c r="H2453" t="str">
        <f>data[[#This Row],[id_customer]]&amp;data[[#This Row],[id_campaign]]</f>
        <v>C0129cam13</v>
      </c>
      <c r="I2453">
        <f>DATEDIF(data[[#This Row],[join_date]],data[[#This Row],[buy_date]],"M")</f>
        <v>2</v>
      </c>
    </row>
    <row r="2454" spans="1:9" x14ac:dyDescent="0.25">
      <c r="A2454" t="s">
        <v>557</v>
      </c>
      <c r="B2454" t="s">
        <v>28</v>
      </c>
      <c r="C2454" s="1">
        <v>44767</v>
      </c>
      <c r="D2454" s="1">
        <v>44867</v>
      </c>
      <c r="E2454">
        <f>VLOOKUP(data[[#This Row],[id_campaign]],campaign[],4,FALSE)</f>
        <v>25</v>
      </c>
      <c r="F2454" t="str">
        <f>VLOOKUP(data[[#This Row],[id_campaign]],campaign[],2,FALSE)</f>
        <v>NewCellphoneUser</v>
      </c>
      <c r="G2454" t="str">
        <f>VLOOKUP(data[[#This Row],[id_customer]],customer[],2,FALSE)</f>
        <v>Arlie Stranahan</v>
      </c>
      <c r="H2454" t="str">
        <f>data[[#This Row],[id_customer]]&amp;data[[#This Row],[id_campaign]]</f>
        <v>C0129cam13</v>
      </c>
      <c r="I2454">
        <f>DATEDIF(data[[#This Row],[join_date]],data[[#This Row],[buy_date]],"M")</f>
        <v>3</v>
      </c>
    </row>
    <row r="2455" spans="1:9" x14ac:dyDescent="0.25">
      <c r="A2455" t="s">
        <v>557</v>
      </c>
      <c r="B2455" t="s">
        <v>28</v>
      </c>
      <c r="C2455" s="1">
        <v>44767</v>
      </c>
      <c r="D2455" s="1">
        <v>44901</v>
      </c>
      <c r="E2455">
        <f>VLOOKUP(data[[#This Row],[id_campaign]],campaign[],4,FALSE)</f>
        <v>25</v>
      </c>
      <c r="F2455" t="str">
        <f>VLOOKUP(data[[#This Row],[id_campaign]],campaign[],2,FALSE)</f>
        <v>NewCellphoneUser</v>
      </c>
      <c r="G2455" t="str">
        <f>VLOOKUP(data[[#This Row],[id_customer]],customer[],2,FALSE)</f>
        <v>Arlie Stranahan</v>
      </c>
      <c r="H2455" t="str">
        <f>data[[#This Row],[id_customer]]&amp;data[[#This Row],[id_campaign]]</f>
        <v>C0129cam13</v>
      </c>
      <c r="I2455">
        <f>DATEDIF(data[[#This Row],[join_date]],data[[#This Row],[buy_date]],"M")</f>
        <v>4</v>
      </c>
    </row>
    <row r="2456" spans="1:9" x14ac:dyDescent="0.25">
      <c r="A2456" t="s">
        <v>557</v>
      </c>
      <c r="B2456" t="s">
        <v>28</v>
      </c>
      <c r="C2456" s="1">
        <v>44767</v>
      </c>
      <c r="D2456" s="1">
        <v>44934</v>
      </c>
      <c r="E2456">
        <f>VLOOKUP(data[[#This Row],[id_campaign]],campaign[],4,FALSE)</f>
        <v>25</v>
      </c>
      <c r="F2456" t="str">
        <f>VLOOKUP(data[[#This Row],[id_campaign]],campaign[],2,FALSE)</f>
        <v>NewCellphoneUser</v>
      </c>
      <c r="G2456" t="str">
        <f>VLOOKUP(data[[#This Row],[id_customer]],customer[],2,FALSE)</f>
        <v>Arlie Stranahan</v>
      </c>
      <c r="H2456" t="str">
        <f>data[[#This Row],[id_customer]]&amp;data[[#This Row],[id_campaign]]</f>
        <v>C0129cam13</v>
      </c>
      <c r="I2456">
        <f>DATEDIF(data[[#This Row],[join_date]],data[[#This Row],[buy_date]],"M")</f>
        <v>5</v>
      </c>
    </row>
    <row r="2457" spans="1:9" x14ac:dyDescent="0.25">
      <c r="A2457" t="s">
        <v>557</v>
      </c>
      <c r="B2457" t="s">
        <v>28</v>
      </c>
      <c r="C2457" s="1">
        <v>44767</v>
      </c>
      <c r="D2457" s="1">
        <v>44961</v>
      </c>
      <c r="E2457">
        <f>VLOOKUP(data[[#This Row],[id_campaign]],campaign[],4,FALSE)</f>
        <v>25</v>
      </c>
      <c r="F2457" t="str">
        <f>VLOOKUP(data[[#This Row],[id_campaign]],campaign[],2,FALSE)</f>
        <v>NewCellphoneUser</v>
      </c>
      <c r="G2457" t="str">
        <f>VLOOKUP(data[[#This Row],[id_customer]],customer[],2,FALSE)</f>
        <v>Arlie Stranahan</v>
      </c>
      <c r="H2457" t="str">
        <f>data[[#This Row],[id_customer]]&amp;data[[#This Row],[id_campaign]]</f>
        <v>C0129cam13</v>
      </c>
      <c r="I2457">
        <f>DATEDIF(data[[#This Row],[join_date]],data[[#This Row],[buy_date]],"M")</f>
        <v>6</v>
      </c>
    </row>
    <row r="2458" spans="1:9" x14ac:dyDescent="0.25">
      <c r="A2458" t="s">
        <v>557</v>
      </c>
      <c r="B2458" t="s">
        <v>28</v>
      </c>
      <c r="C2458" s="1">
        <v>44767</v>
      </c>
      <c r="D2458" s="1">
        <v>44987</v>
      </c>
      <c r="E2458">
        <f>VLOOKUP(data[[#This Row],[id_campaign]],campaign[],4,FALSE)</f>
        <v>25</v>
      </c>
      <c r="F2458" t="str">
        <f>VLOOKUP(data[[#This Row],[id_campaign]],campaign[],2,FALSE)</f>
        <v>NewCellphoneUser</v>
      </c>
      <c r="G2458" t="str">
        <f>VLOOKUP(data[[#This Row],[id_customer]],customer[],2,FALSE)</f>
        <v>Arlie Stranahan</v>
      </c>
      <c r="H2458" t="str">
        <f>data[[#This Row],[id_customer]]&amp;data[[#This Row],[id_campaign]]</f>
        <v>C0129cam13</v>
      </c>
      <c r="I2458">
        <f>DATEDIF(data[[#This Row],[join_date]],data[[#This Row],[buy_date]],"M")</f>
        <v>7</v>
      </c>
    </row>
    <row r="2459" spans="1:9" x14ac:dyDescent="0.25">
      <c r="A2459" t="s">
        <v>557</v>
      </c>
      <c r="B2459" t="s">
        <v>28</v>
      </c>
      <c r="C2459" s="1">
        <v>44767</v>
      </c>
      <c r="D2459" s="1">
        <v>45085</v>
      </c>
      <c r="E2459">
        <f>VLOOKUP(data[[#This Row],[id_campaign]],campaign[],4,FALSE)</f>
        <v>25</v>
      </c>
      <c r="F2459" t="str">
        <f>VLOOKUP(data[[#This Row],[id_campaign]],campaign[],2,FALSE)</f>
        <v>NewCellphoneUser</v>
      </c>
      <c r="G2459" t="str">
        <f>VLOOKUP(data[[#This Row],[id_customer]],customer[],2,FALSE)</f>
        <v>Arlie Stranahan</v>
      </c>
      <c r="H2459" t="str">
        <f>data[[#This Row],[id_customer]]&amp;data[[#This Row],[id_campaign]]</f>
        <v>C0129cam13</v>
      </c>
      <c r="I2459">
        <f>DATEDIF(data[[#This Row],[join_date]],data[[#This Row],[buy_date]],"M")</f>
        <v>10</v>
      </c>
    </row>
    <row r="2460" spans="1:9" x14ac:dyDescent="0.25">
      <c r="A2460" t="s">
        <v>557</v>
      </c>
      <c r="B2460" t="s">
        <v>32</v>
      </c>
      <c r="C2460" s="1">
        <v>44850</v>
      </c>
      <c r="D2460" s="1">
        <v>44850</v>
      </c>
      <c r="E2460">
        <f>VLOOKUP(data[[#This Row],[id_campaign]],campaign[],4,FALSE)</f>
        <v>14</v>
      </c>
      <c r="F2460" t="str">
        <f>VLOOKUP(data[[#This Row],[id_campaign]],campaign[],2,FALSE)</f>
        <v>OwnsMotorcycle</v>
      </c>
      <c r="G2460" t="str">
        <f>VLOOKUP(data[[#This Row],[id_customer]],customer[],2,FALSE)</f>
        <v>Arlie Stranahan</v>
      </c>
      <c r="H2460" t="str">
        <f>data[[#This Row],[id_customer]]&amp;data[[#This Row],[id_campaign]]</f>
        <v>C0129cam15</v>
      </c>
      <c r="I2460">
        <f>DATEDIF(data[[#This Row],[join_date]],data[[#This Row],[buy_date]],"M")</f>
        <v>0</v>
      </c>
    </row>
    <row r="2461" spans="1:9" x14ac:dyDescent="0.25">
      <c r="A2461" t="s">
        <v>557</v>
      </c>
      <c r="B2461" t="s">
        <v>32</v>
      </c>
      <c r="C2461" s="1">
        <v>44850</v>
      </c>
      <c r="D2461" s="1">
        <v>44881</v>
      </c>
      <c r="E2461">
        <f>VLOOKUP(data[[#This Row],[id_campaign]],campaign[],4,FALSE)</f>
        <v>14</v>
      </c>
      <c r="F2461" t="str">
        <f>VLOOKUP(data[[#This Row],[id_campaign]],campaign[],2,FALSE)</f>
        <v>OwnsMotorcycle</v>
      </c>
      <c r="G2461" t="str">
        <f>VLOOKUP(data[[#This Row],[id_customer]],customer[],2,FALSE)</f>
        <v>Arlie Stranahan</v>
      </c>
      <c r="H2461" t="str">
        <f>data[[#This Row],[id_customer]]&amp;data[[#This Row],[id_campaign]]</f>
        <v>C0129cam15</v>
      </c>
      <c r="I2461">
        <f>DATEDIF(data[[#This Row],[join_date]],data[[#This Row],[buy_date]],"M")</f>
        <v>1</v>
      </c>
    </row>
    <row r="2462" spans="1:9" x14ac:dyDescent="0.25">
      <c r="A2462" t="s">
        <v>557</v>
      </c>
      <c r="B2462" t="s">
        <v>32</v>
      </c>
      <c r="C2462" s="1">
        <v>44850</v>
      </c>
      <c r="D2462" s="1">
        <v>44924</v>
      </c>
      <c r="E2462">
        <f>VLOOKUP(data[[#This Row],[id_campaign]],campaign[],4,FALSE)</f>
        <v>14</v>
      </c>
      <c r="F2462" t="str">
        <f>VLOOKUP(data[[#This Row],[id_campaign]],campaign[],2,FALSE)</f>
        <v>OwnsMotorcycle</v>
      </c>
      <c r="G2462" t="str">
        <f>VLOOKUP(data[[#This Row],[id_customer]],customer[],2,FALSE)</f>
        <v>Arlie Stranahan</v>
      </c>
      <c r="H2462" t="str">
        <f>data[[#This Row],[id_customer]]&amp;data[[#This Row],[id_campaign]]</f>
        <v>C0129cam15</v>
      </c>
      <c r="I2462">
        <f>DATEDIF(data[[#This Row],[join_date]],data[[#This Row],[buy_date]],"M")</f>
        <v>2</v>
      </c>
    </row>
    <row r="2463" spans="1:9" x14ac:dyDescent="0.25">
      <c r="A2463" t="s">
        <v>557</v>
      </c>
      <c r="B2463" t="s">
        <v>32</v>
      </c>
      <c r="C2463" s="1">
        <v>44850</v>
      </c>
      <c r="D2463" s="1">
        <v>44943</v>
      </c>
      <c r="E2463">
        <f>VLOOKUP(data[[#This Row],[id_campaign]],campaign[],4,FALSE)</f>
        <v>14</v>
      </c>
      <c r="F2463" t="str">
        <f>VLOOKUP(data[[#This Row],[id_campaign]],campaign[],2,FALSE)</f>
        <v>OwnsMotorcycle</v>
      </c>
      <c r="G2463" t="str">
        <f>VLOOKUP(data[[#This Row],[id_customer]],customer[],2,FALSE)</f>
        <v>Arlie Stranahan</v>
      </c>
      <c r="H2463" t="str">
        <f>data[[#This Row],[id_customer]]&amp;data[[#This Row],[id_campaign]]</f>
        <v>C0129cam15</v>
      </c>
      <c r="I2463">
        <f>DATEDIF(data[[#This Row],[join_date]],data[[#This Row],[buy_date]],"M")</f>
        <v>3</v>
      </c>
    </row>
    <row r="2464" spans="1:9" x14ac:dyDescent="0.25">
      <c r="A2464" t="s">
        <v>557</v>
      </c>
      <c r="B2464" t="s">
        <v>32</v>
      </c>
      <c r="C2464" s="1">
        <v>44850</v>
      </c>
      <c r="D2464" s="1">
        <v>44975</v>
      </c>
      <c r="E2464">
        <f>VLOOKUP(data[[#This Row],[id_campaign]],campaign[],4,FALSE)</f>
        <v>14</v>
      </c>
      <c r="F2464" t="str">
        <f>VLOOKUP(data[[#This Row],[id_campaign]],campaign[],2,FALSE)</f>
        <v>OwnsMotorcycle</v>
      </c>
      <c r="G2464" t="str">
        <f>VLOOKUP(data[[#This Row],[id_customer]],customer[],2,FALSE)</f>
        <v>Arlie Stranahan</v>
      </c>
      <c r="H2464" t="str">
        <f>data[[#This Row],[id_customer]]&amp;data[[#This Row],[id_campaign]]</f>
        <v>C0129cam15</v>
      </c>
      <c r="I2464">
        <f>DATEDIF(data[[#This Row],[join_date]],data[[#This Row],[buy_date]],"M")</f>
        <v>4</v>
      </c>
    </row>
    <row r="2465" spans="1:9" x14ac:dyDescent="0.25">
      <c r="A2465" t="s">
        <v>557</v>
      </c>
      <c r="B2465" t="s">
        <v>32</v>
      </c>
      <c r="C2465" s="1">
        <v>44850</v>
      </c>
      <c r="D2465" s="1">
        <v>45013</v>
      </c>
      <c r="E2465">
        <f>VLOOKUP(data[[#This Row],[id_campaign]],campaign[],4,FALSE)</f>
        <v>14</v>
      </c>
      <c r="F2465" t="str">
        <f>VLOOKUP(data[[#This Row],[id_campaign]],campaign[],2,FALSE)</f>
        <v>OwnsMotorcycle</v>
      </c>
      <c r="G2465" t="str">
        <f>VLOOKUP(data[[#This Row],[id_customer]],customer[],2,FALSE)</f>
        <v>Arlie Stranahan</v>
      </c>
      <c r="H2465" t="str">
        <f>data[[#This Row],[id_customer]]&amp;data[[#This Row],[id_campaign]]</f>
        <v>C0129cam15</v>
      </c>
      <c r="I2465">
        <f>DATEDIF(data[[#This Row],[join_date]],data[[#This Row],[buy_date]],"M")</f>
        <v>5</v>
      </c>
    </row>
    <row r="2466" spans="1:9" x14ac:dyDescent="0.25">
      <c r="A2466" t="s">
        <v>557</v>
      </c>
      <c r="B2466" t="s">
        <v>32</v>
      </c>
      <c r="C2466" s="1">
        <v>44850</v>
      </c>
      <c r="D2466" s="1">
        <v>45034</v>
      </c>
      <c r="E2466">
        <f>VLOOKUP(data[[#This Row],[id_campaign]],campaign[],4,FALSE)</f>
        <v>14</v>
      </c>
      <c r="F2466" t="str">
        <f>VLOOKUP(data[[#This Row],[id_campaign]],campaign[],2,FALSE)</f>
        <v>OwnsMotorcycle</v>
      </c>
      <c r="G2466" t="str">
        <f>VLOOKUP(data[[#This Row],[id_customer]],customer[],2,FALSE)</f>
        <v>Arlie Stranahan</v>
      </c>
      <c r="H2466" t="str">
        <f>data[[#This Row],[id_customer]]&amp;data[[#This Row],[id_campaign]]</f>
        <v>C0129cam15</v>
      </c>
      <c r="I2466">
        <f>DATEDIF(data[[#This Row],[join_date]],data[[#This Row],[buy_date]],"M")</f>
        <v>6</v>
      </c>
    </row>
    <row r="2467" spans="1:9" x14ac:dyDescent="0.25">
      <c r="A2467" t="s">
        <v>557</v>
      </c>
      <c r="B2467" t="s">
        <v>32</v>
      </c>
      <c r="C2467" s="1">
        <v>44850</v>
      </c>
      <c r="D2467" s="1">
        <v>45067</v>
      </c>
      <c r="E2467">
        <f>VLOOKUP(data[[#This Row],[id_campaign]],campaign[],4,FALSE)</f>
        <v>14</v>
      </c>
      <c r="F2467" t="str">
        <f>VLOOKUP(data[[#This Row],[id_campaign]],campaign[],2,FALSE)</f>
        <v>OwnsMotorcycle</v>
      </c>
      <c r="G2467" t="str">
        <f>VLOOKUP(data[[#This Row],[id_customer]],customer[],2,FALSE)</f>
        <v>Arlie Stranahan</v>
      </c>
      <c r="H2467" t="str">
        <f>data[[#This Row],[id_customer]]&amp;data[[#This Row],[id_campaign]]</f>
        <v>C0129cam15</v>
      </c>
      <c r="I2467">
        <f>DATEDIF(data[[#This Row],[join_date]],data[[#This Row],[buy_date]],"M")</f>
        <v>7</v>
      </c>
    </row>
    <row r="2468" spans="1:9" x14ac:dyDescent="0.25">
      <c r="A2468" t="s">
        <v>557</v>
      </c>
      <c r="B2468" t="s">
        <v>20</v>
      </c>
      <c r="C2468" s="1">
        <v>44859</v>
      </c>
      <c r="D2468" s="1">
        <v>44859</v>
      </c>
      <c r="E2468">
        <f>VLOOKUP(data[[#This Row],[id_campaign]],campaign[],4,FALSE)</f>
        <v>75</v>
      </c>
      <c r="F2468" t="str">
        <f>VLOOKUP(data[[#This Row],[id_campaign]],campaign[],2,FALSE)</f>
        <v>OptOutMailings</v>
      </c>
      <c r="G2468" t="str">
        <f>VLOOKUP(data[[#This Row],[id_customer]],customer[],2,FALSE)</f>
        <v>Arlie Stranahan</v>
      </c>
      <c r="H2468" t="str">
        <f>data[[#This Row],[id_customer]]&amp;data[[#This Row],[id_campaign]]</f>
        <v>C0129cam09</v>
      </c>
      <c r="I2468">
        <f>DATEDIF(data[[#This Row],[join_date]],data[[#This Row],[buy_date]],"M")</f>
        <v>0</v>
      </c>
    </row>
    <row r="2469" spans="1:9" x14ac:dyDescent="0.25">
      <c r="A2469" t="s">
        <v>557</v>
      </c>
      <c r="B2469" t="s">
        <v>20</v>
      </c>
      <c r="C2469" s="1">
        <v>44859</v>
      </c>
      <c r="D2469" s="1">
        <v>44922</v>
      </c>
      <c r="E2469">
        <f>VLOOKUP(data[[#This Row],[id_campaign]],campaign[],4,FALSE)</f>
        <v>75</v>
      </c>
      <c r="F2469" t="str">
        <f>VLOOKUP(data[[#This Row],[id_campaign]],campaign[],2,FALSE)</f>
        <v>OptOutMailings</v>
      </c>
      <c r="G2469" t="str">
        <f>VLOOKUP(data[[#This Row],[id_customer]],customer[],2,FALSE)</f>
        <v>Arlie Stranahan</v>
      </c>
      <c r="H2469" t="str">
        <f>data[[#This Row],[id_customer]]&amp;data[[#This Row],[id_campaign]]</f>
        <v>C0129cam09</v>
      </c>
      <c r="I2469">
        <f>DATEDIF(data[[#This Row],[join_date]],data[[#This Row],[buy_date]],"M")</f>
        <v>2</v>
      </c>
    </row>
    <row r="2470" spans="1:9" x14ac:dyDescent="0.25">
      <c r="A2470" t="s">
        <v>557</v>
      </c>
      <c r="B2470" t="s">
        <v>20</v>
      </c>
      <c r="C2470" s="1">
        <v>44859</v>
      </c>
      <c r="D2470" s="1">
        <v>44934</v>
      </c>
      <c r="E2470">
        <f>VLOOKUP(data[[#This Row],[id_campaign]],campaign[],4,FALSE)</f>
        <v>75</v>
      </c>
      <c r="F2470" t="str">
        <f>VLOOKUP(data[[#This Row],[id_campaign]],campaign[],2,FALSE)</f>
        <v>OptOutMailings</v>
      </c>
      <c r="G2470" t="str">
        <f>VLOOKUP(data[[#This Row],[id_customer]],customer[],2,FALSE)</f>
        <v>Arlie Stranahan</v>
      </c>
      <c r="H2470" t="str">
        <f>data[[#This Row],[id_customer]]&amp;data[[#This Row],[id_campaign]]</f>
        <v>C0129cam09</v>
      </c>
      <c r="I2470">
        <f>DATEDIF(data[[#This Row],[join_date]],data[[#This Row],[buy_date]],"M")</f>
        <v>2</v>
      </c>
    </row>
    <row r="2471" spans="1:9" x14ac:dyDescent="0.25">
      <c r="A2471" t="s">
        <v>557</v>
      </c>
      <c r="B2471" t="s">
        <v>20</v>
      </c>
      <c r="C2471" s="1">
        <v>44859</v>
      </c>
      <c r="D2471" s="1">
        <v>44961</v>
      </c>
      <c r="E2471">
        <f>VLOOKUP(data[[#This Row],[id_campaign]],campaign[],4,FALSE)</f>
        <v>75</v>
      </c>
      <c r="F2471" t="str">
        <f>VLOOKUP(data[[#This Row],[id_campaign]],campaign[],2,FALSE)</f>
        <v>OptOutMailings</v>
      </c>
      <c r="G2471" t="str">
        <f>VLOOKUP(data[[#This Row],[id_customer]],customer[],2,FALSE)</f>
        <v>Arlie Stranahan</v>
      </c>
      <c r="H2471" t="str">
        <f>data[[#This Row],[id_customer]]&amp;data[[#This Row],[id_campaign]]</f>
        <v>C0129cam09</v>
      </c>
      <c r="I2471">
        <f>DATEDIF(data[[#This Row],[join_date]],data[[#This Row],[buy_date]],"M")</f>
        <v>3</v>
      </c>
    </row>
    <row r="2472" spans="1:9" x14ac:dyDescent="0.25">
      <c r="A2472" t="s">
        <v>557</v>
      </c>
      <c r="B2472" t="s">
        <v>20</v>
      </c>
      <c r="C2472" s="1">
        <v>44859</v>
      </c>
      <c r="D2472" s="1">
        <v>44994</v>
      </c>
      <c r="E2472">
        <f>VLOOKUP(data[[#This Row],[id_campaign]],campaign[],4,FALSE)</f>
        <v>75</v>
      </c>
      <c r="F2472" t="str">
        <f>VLOOKUP(data[[#This Row],[id_campaign]],campaign[],2,FALSE)</f>
        <v>OptOutMailings</v>
      </c>
      <c r="G2472" t="str">
        <f>VLOOKUP(data[[#This Row],[id_customer]],customer[],2,FALSE)</f>
        <v>Arlie Stranahan</v>
      </c>
      <c r="H2472" t="str">
        <f>data[[#This Row],[id_customer]]&amp;data[[#This Row],[id_campaign]]</f>
        <v>C0129cam09</v>
      </c>
      <c r="I2472">
        <f>DATEDIF(data[[#This Row],[join_date]],data[[#This Row],[buy_date]],"M")</f>
        <v>4</v>
      </c>
    </row>
    <row r="2473" spans="1:9" x14ac:dyDescent="0.25">
      <c r="A2473" t="s">
        <v>557</v>
      </c>
      <c r="B2473" t="s">
        <v>20</v>
      </c>
      <c r="C2473" s="1">
        <v>44859</v>
      </c>
      <c r="D2473" s="1">
        <v>45081</v>
      </c>
      <c r="E2473">
        <f>VLOOKUP(data[[#This Row],[id_campaign]],campaign[],4,FALSE)</f>
        <v>75</v>
      </c>
      <c r="F2473" t="str">
        <f>VLOOKUP(data[[#This Row],[id_campaign]],campaign[],2,FALSE)</f>
        <v>OptOutMailings</v>
      </c>
      <c r="G2473" t="str">
        <f>VLOOKUP(data[[#This Row],[id_customer]],customer[],2,FALSE)</f>
        <v>Arlie Stranahan</v>
      </c>
      <c r="H2473" t="str">
        <f>data[[#This Row],[id_customer]]&amp;data[[#This Row],[id_campaign]]</f>
        <v>C0129cam09</v>
      </c>
      <c r="I2473">
        <f>DATEDIF(data[[#This Row],[join_date]],data[[#This Row],[buy_date]],"M")</f>
        <v>7</v>
      </c>
    </row>
    <row r="2474" spans="1:9" x14ac:dyDescent="0.25">
      <c r="A2474" t="s">
        <v>561</v>
      </c>
      <c r="B2474" t="s">
        <v>30</v>
      </c>
      <c r="C2474" s="1">
        <v>44717</v>
      </c>
      <c r="D2474" s="1">
        <v>44717</v>
      </c>
      <c r="E2474">
        <f>VLOOKUP(data[[#This Row],[id_campaign]],campaign[],4,FALSE)</f>
        <v>28</v>
      </c>
      <c r="F2474" t="str">
        <f>VLOOKUP(data[[#This Row],[id_campaign]],campaign[],2,FALSE)</f>
        <v>NotNewCellphoneUser</v>
      </c>
      <c r="G2474" t="str">
        <f>VLOOKUP(data[[#This Row],[id_customer]],customer[],2,FALSE)</f>
        <v>Leticia Flecknoe</v>
      </c>
      <c r="H2474" t="str">
        <f>data[[#This Row],[id_customer]]&amp;data[[#This Row],[id_campaign]]</f>
        <v>C0130cam14</v>
      </c>
      <c r="I2474">
        <f>DATEDIF(data[[#This Row],[join_date]],data[[#This Row],[buy_date]],"M")</f>
        <v>0</v>
      </c>
    </row>
    <row r="2475" spans="1:9" x14ac:dyDescent="0.25">
      <c r="A2475" t="s">
        <v>561</v>
      </c>
      <c r="B2475" t="s">
        <v>30</v>
      </c>
      <c r="C2475" s="1">
        <v>44717</v>
      </c>
      <c r="D2475" s="1">
        <v>44756</v>
      </c>
      <c r="E2475">
        <f>VLOOKUP(data[[#This Row],[id_campaign]],campaign[],4,FALSE)</f>
        <v>28</v>
      </c>
      <c r="F2475" t="str">
        <f>VLOOKUP(data[[#This Row],[id_campaign]],campaign[],2,FALSE)</f>
        <v>NotNewCellphoneUser</v>
      </c>
      <c r="G2475" t="str">
        <f>VLOOKUP(data[[#This Row],[id_customer]],customer[],2,FALSE)</f>
        <v>Leticia Flecknoe</v>
      </c>
      <c r="H2475" t="str">
        <f>data[[#This Row],[id_customer]]&amp;data[[#This Row],[id_campaign]]</f>
        <v>C0130cam14</v>
      </c>
      <c r="I2475">
        <f>DATEDIF(data[[#This Row],[join_date]],data[[#This Row],[buy_date]],"M")</f>
        <v>1</v>
      </c>
    </row>
    <row r="2476" spans="1:9" x14ac:dyDescent="0.25">
      <c r="A2476" t="s">
        <v>561</v>
      </c>
      <c r="B2476" t="s">
        <v>30</v>
      </c>
      <c r="C2476" s="1">
        <v>44717</v>
      </c>
      <c r="D2476" s="1">
        <v>44779</v>
      </c>
      <c r="E2476">
        <f>VLOOKUP(data[[#This Row],[id_campaign]],campaign[],4,FALSE)</f>
        <v>28</v>
      </c>
      <c r="F2476" t="str">
        <f>VLOOKUP(data[[#This Row],[id_campaign]],campaign[],2,FALSE)</f>
        <v>NotNewCellphoneUser</v>
      </c>
      <c r="G2476" t="str">
        <f>VLOOKUP(data[[#This Row],[id_customer]],customer[],2,FALSE)</f>
        <v>Leticia Flecknoe</v>
      </c>
      <c r="H2476" t="str">
        <f>data[[#This Row],[id_customer]]&amp;data[[#This Row],[id_campaign]]</f>
        <v>C0130cam14</v>
      </c>
      <c r="I2476">
        <f>DATEDIF(data[[#This Row],[join_date]],data[[#This Row],[buy_date]],"M")</f>
        <v>2</v>
      </c>
    </row>
    <row r="2477" spans="1:9" x14ac:dyDescent="0.25">
      <c r="A2477" t="s">
        <v>561</v>
      </c>
      <c r="B2477" t="s">
        <v>30</v>
      </c>
      <c r="C2477" s="1">
        <v>44717</v>
      </c>
      <c r="D2477" s="1">
        <v>44882</v>
      </c>
      <c r="E2477">
        <f>VLOOKUP(data[[#This Row],[id_campaign]],campaign[],4,FALSE)</f>
        <v>28</v>
      </c>
      <c r="F2477" t="str">
        <f>VLOOKUP(data[[#This Row],[id_campaign]],campaign[],2,FALSE)</f>
        <v>NotNewCellphoneUser</v>
      </c>
      <c r="G2477" t="str">
        <f>VLOOKUP(data[[#This Row],[id_customer]],customer[],2,FALSE)</f>
        <v>Leticia Flecknoe</v>
      </c>
      <c r="H2477" t="str">
        <f>data[[#This Row],[id_customer]]&amp;data[[#This Row],[id_campaign]]</f>
        <v>C0130cam14</v>
      </c>
      <c r="I2477">
        <f>DATEDIF(data[[#This Row],[join_date]],data[[#This Row],[buy_date]],"M")</f>
        <v>5</v>
      </c>
    </row>
    <row r="2478" spans="1:9" x14ac:dyDescent="0.25">
      <c r="A2478" t="s">
        <v>561</v>
      </c>
      <c r="B2478" t="s">
        <v>30</v>
      </c>
      <c r="C2478" s="1">
        <v>44717</v>
      </c>
      <c r="D2478" s="1">
        <v>44946</v>
      </c>
      <c r="E2478">
        <f>VLOOKUP(data[[#This Row],[id_campaign]],campaign[],4,FALSE)</f>
        <v>28</v>
      </c>
      <c r="F2478" t="str">
        <f>VLOOKUP(data[[#This Row],[id_campaign]],campaign[],2,FALSE)</f>
        <v>NotNewCellphoneUser</v>
      </c>
      <c r="G2478" t="str">
        <f>VLOOKUP(data[[#This Row],[id_customer]],customer[],2,FALSE)</f>
        <v>Leticia Flecknoe</v>
      </c>
      <c r="H2478" t="str">
        <f>data[[#This Row],[id_customer]]&amp;data[[#This Row],[id_campaign]]</f>
        <v>C0130cam14</v>
      </c>
      <c r="I2478">
        <f>DATEDIF(data[[#This Row],[join_date]],data[[#This Row],[buy_date]],"M")</f>
        <v>7</v>
      </c>
    </row>
    <row r="2479" spans="1:9" x14ac:dyDescent="0.25">
      <c r="A2479" t="s">
        <v>561</v>
      </c>
      <c r="B2479" t="s">
        <v>30</v>
      </c>
      <c r="C2479" s="1">
        <v>44717</v>
      </c>
      <c r="D2479" s="1">
        <v>44966</v>
      </c>
      <c r="E2479">
        <f>VLOOKUP(data[[#This Row],[id_campaign]],campaign[],4,FALSE)</f>
        <v>28</v>
      </c>
      <c r="F2479" t="str">
        <f>VLOOKUP(data[[#This Row],[id_campaign]],campaign[],2,FALSE)</f>
        <v>NotNewCellphoneUser</v>
      </c>
      <c r="G2479" t="str">
        <f>VLOOKUP(data[[#This Row],[id_customer]],customer[],2,FALSE)</f>
        <v>Leticia Flecknoe</v>
      </c>
      <c r="H2479" t="str">
        <f>data[[#This Row],[id_customer]]&amp;data[[#This Row],[id_campaign]]</f>
        <v>C0130cam14</v>
      </c>
      <c r="I2479">
        <f>DATEDIF(data[[#This Row],[join_date]],data[[#This Row],[buy_date]],"M")</f>
        <v>8</v>
      </c>
    </row>
    <row r="2480" spans="1:9" x14ac:dyDescent="0.25">
      <c r="A2480" t="s">
        <v>561</v>
      </c>
      <c r="B2480" t="s">
        <v>30</v>
      </c>
      <c r="C2480" s="1">
        <v>44717</v>
      </c>
      <c r="D2480" s="1">
        <v>44991</v>
      </c>
      <c r="E2480">
        <f>VLOOKUP(data[[#This Row],[id_campaign]],campaign[],4,FALSE)</f>
        <v>28</v>
      </c>
      <c r="F2480" t="str">
        <f>VLOOKUP(data[[#This Row],[id_campaign]],campaign[],2,FALSE)</f>
        <v>NotNewCellphoneUser</v>
      </c>
      <c r="G2480" t="str">
        <f>VLOOKUP(data[[#This Row],[id_customer]],customer[],2,FALSE)</f>
        <v>Leticia Flecknoe</v>
      </c>
      <c r="H2480" t="str">
        <f>data[[#This Row],[id_customer]]&amp;data[[#This Row],[id_campaign]]</f>
        <v>C0130cam14</v>
      </c>
      <c r="I2480">
        <f>DATEDIF(data[[#This Row],[join_date]],data[[#This Row],[buy_date]],"M")</f>
        <v>9</v>
      </c>
    </row>
    <row r="2481" spans="1:9" x14ac:dyDescent="0.25">
      <c r="A2481" t="s">
        <v>561</v>
      </c>
      <c r="B2481" t="s">
        <v>30</v>
      </c>
      <c r="C2481" s="1">
        <v>44717</v>
      </c>
      <c r="D2481" s="1">
        <v>45026</v>
      </c>
      <c r="E2481">
        <f>VLOOKUP(data[[#This Row],[id_campaign]],campaign[],4,FALSE)</f>
        <v>28</v>
      </c>
      <c r="F2481" t="str">
        <f>VLOOKUP(data[[#This Row],[id_campaign]],campaign[],2,FALSE)</f>
        <v>NotNewCellphoneUser</v>
      </c>
      <c r="G2481" t="str">
        <f>VLOOKUP(data[[#This Row],[id_customer]],customer[],2,FALSE)</f>
        <v>Leticia Flecknoe</v>
      </c>
      <c r="H2481" t="str">
        <f>data[[#This Row],[id_customer]]&amp;data[[#This Row],[id_campaign]]</f>
        <v>C0130cam14</v>
      </c>
      <c r="I2481">
        <f>DATEDIF(data[[#This Row],[join_date]],data[[#This Row],[buy_date]],"M")</f>
        <v>10</v>
      </c>
    </row>
    <row r="2482" spans="1:9" x14ac:dyDescent="0.25">
      <c r="A2482" t="s">
        <v>561</v>
      </c>
      <c r="B2482" t="s">
        <v>30</v>
      </c>
      <c r="C2482" s="1">
        <v>44717</v>
      </c>
      <c r="D2482" s="1">
        <v>45056</v>
      </c>
      <c r="E2482">
        <f>VLOOKUP(data[[#This Row],[id_campaign]],campaign[],4,FALSE)</f>
        <v>28</v>
      </c>
      <c r="F2482" t="str">
        <f>VLOOKUP(data[[#This Row],[id_campaign]],campaign[],2,FALSE)</f>
        <v>NotNewCellphoneUser</v>
      </c>
      <c r="G2482" t="str">
        <f>VLOOKUP(data[[#This Row],[id_customer]],customer[],2,FALSE)</f>
        <v>Leticia Flecknoe</v>
      </c>
      <c r="H2482" t="str">
        <f>data[[#This Row],[id_customer]]&amp;data[[#This Row],[id_campaign]]</f>
        <v>C0130cam14</v>
      </c>
      <c r="I2482">
        <f>DATEDIF(data[[#This Row],[join_date]],data[[#This Row],[buy_date]],"M")</f>
        <v>11</v>
      </c>
    </row>
    <row r="2483" spans="1:9" x14ac:dyDescent="0.25">
      <c r="A2483" t="s">
        <v>561</v>
      </c>
      <c r="B2483" t="s">
        <v>12</v>
      </c>
      <c r="C2483" s="1">
        <v>44726</v>
      </c>
      <c r="D2483" s="1">
        <v>44726</v>
      </c>
      <c r="E2483">
        <f>VLOOKUP(data[[#This Row],[id_campaign]],campaign[],4,FALSE)</f>
        <v>22</v>
      </c>
      <c r="F2483" t="str">
        <f>VLOOKUP(data[[#This Row],[id_campaign]],campaign[],2,FALSE)</f>
        <v>RVOwner</v>
      </c>
      <c r="G2483" t="str">
        <f>VLOOKUP(data[[#This Row],[id_customer]],customer[],2,FALSE)</f>
        <v>Leticia Flecknoe</v>
      </c>
      <c r="H2483" t="str">
        <f>data[[#This Row],[id_customer]]&amp;data[[#This Row],[id_campaign]]</f>
        <v>C0130cam05</v>
      </c>
      <c r="I2483">
        <f>DATEDIF(data[[#This Row],[join_date]],data[[#This Row],[buy_date]],"M")</f>
        <v>0</v>
      </c>
    </row>
    <row r="2484" spans="1:9" x14ac:dyDescent="0.25">
      <c r="A2484" t="s">
        <v>561</v>
      </c>
      <c r="B2484" t="s">
        <v>12</v>
      </c>
      <c r="C2484" s="1">
        <v>44726</v>
      </c>
      <c r="D2484" s="1">
        <v>44760</v>
      </c>
      <c r="E2484">
        <f>VLOOKUP(data[[#This Row],[id_campaign]],campaign[],4,FALSE)</f>
        <v>22</v>
      </c>
      <c r="F2484" t="str">
        <f>VLOOKUP(data[[#This Row],[id_campaign]],campaign[],2,FALSE)</f>
        <v>RVOwner</v>
      </c>
      <c r="G2484" t="str">
        <f>VLOOKUP(data[[#This Row],[id_customer]],customer[],2,FALSE)</f>
        <v>Leticia Flecknoe</v>
      </c>
      <c r="H2484" t="str">
        <f>data[[#This Row],[id_customer]]&amp;data[[#This Row],[id_campaign]]</f>
        <v>C0130cam05</v>
      </c>
      <c r="I2484">
        <f>DATEDIF(data[[#This Row],[join_date]],data[[#This Row],[buy_date]],"M")</f>
        <v>1</v>
      </c>
    </row>
    <row r="2485" spans="1:9" x14ac:dyDescent="0.25">
      <c r="A2485" t="s">
        <v>561</v>
      </c>
      <c r="B2485" t="s">
        <v>12</v>
      </c>
      <c r="C2485" s="1">
        <v>44726</v>
      </c>
      <c r="D2485" s="1">
        <v>44827</v>
      </c>
      <c r="E2485">
        <f>VLOOKUP(data[[#This Row],[id_campaign]],campaign[],4,FALSE)</f>
        <v>22</v>
      </c>
      <c r="F2485" t="str">
        <f>VLOOKUP(data[[#This Row],[id_campaign]],campaign[],2,FALSE)</f>
        <v>RVOwner</v>
      </c>
      <c r="G2485" t="str">
        <f>VLOOKUP(data[[#This Row],[id_customer]],customer[],2,FALSE)</f>
        <v>Leticia Flecknoe</v>
      </c>
      <c r="H2485" t="str">
        <f>data[[#This Row],[id_customer]]&amp;data[[#This Row],[id_campaign]]</f>
        <v>C0130cam05</v>
      </c>
      <c r="I2485">
        <f>DATEDIF(data[[#This Row],[join_date]],data[[#This Row],[buy_date]],"M")</f>
        <v>3</v>
      </c>
    </row>
    <row r="2486" spans="1:9" x14ac:dyDescent="0.25">
      <c r="A2486" t="s">
        <v>561</v>
      </c>
      <c r="B2486" t="s">
        <v>12</v>
      </c>
      <c r="C2486" s="1">
        <v>44726</v>
      </c>
      <c r="D2486" s="1">
        <v>44854</v>
      </c>
      <c r="E2486">
        <f>VLOOKUP(data[[#This Row],[id_campaign]],campaign[],4,FALSE)</f>
        <v>22</v>
      </c>
      <c r="F2486" t="str">
        <f>VLOOKUP(data[[#This Row],[id_campaign]],campaign[],2,FALSE)</f>
        <v>RVOwner</v>
      </c>
      <c r="G2486" t="str">
        <f>VLOOKUP(data[[#This Row],[id_customer]],customer[],2,FALSE)</f>
        <v>Leticia Flecknoe</v>
      </c>
      <c r="H2486" t="str">
        <f>data[[#This Row],[id_customer]]&amp;data[[#This Row],[id_campaign]]</f>
        <v>C0130cam05</v>
      </c>
      <c r="I2486">
        <f>DATEDIF(data[[#This Row],[join_date]],data[[#This Row],[buy_date]],"M")</f>
        <v>4</v>
      </c>
    </row>
    <row r="2487" spans="1:9" x14ac:dyDescent="0.25">
      <c r="A2487" t="s">
        <v>561</v>
      </c>
      <c r="B2487" t="s">
        <v>12</v>
      </c>
      <c r="C2487" s="1">
        <v>44726</v>
      </c>
      <c r="D2487" s="1">
        <v>44882</v>
      </c>
      <c r="E2487">
        <f>VLOOKUP(data[[#This Row],[id_campaign]],campaign[],4,FALSE)</f>
        <v>22</v>
      </c>
      <c r="F2487" t="str">
        <f>VLOOKUP(data[[#This Row],[id_campaign]],campaign[],2,FALSE)</f>
        <v>RVOwner</v>
      </c>
      <c r="G2487" t="str">
        <f>VLOOKUP(data[[#This Row],[id_customer]],customer[],2,FALSE)</f>
        <v>Leticia Flecknoe</v>
      </c>
      <c r="H2487" t="str">
        <f>data[[#This Row],[id_customer]]&amp;data[[#This Row],[id_campaign]]</f>
        <v>C0130cam05</v>
      </c>
      <c r="I2487">
        <f>DATEDIF(data[[#This Row],[join_date]],data[[#This Row],[buy_date]],"M")</f>
        <v>5</v>
      </c>
    </row>
    <row r="2488" spans="1:9" x14ac:dyDescent="0.25">
      <c r="A2488" t="s">
        <v>561</v>
      </c>
      <c r="B2488" t="s">
        <v>12</v>
      </c>
      <c r="C2488" s="1">
        <v>44726</v>
      </c>
      <c r="D2488" s="1">
        <v>44924</v>
      </c>
      <c r="E2488">
        <f>VLOOKUP(data[[#This Row],[id_campaign]],campaign[],4,FALSE)</f>
        <v>22</v>
      </c>
      <c r="F2488" t="str">
        <f>VLOOKUP(data[[#This Row],[id_campaign]],campaign[],2,FALSE)</f>
        <v>RVOwner</v>
      </c>
      <c r="G2488" t="str">
        <f>VLOOKUP(data[[#This Row],[id_customer]],customer[],2,FALSE)</f>
        <v>Leticia Flecknoe</v>
      </c>
      <c r="H2488" t="str">
        <f>data[[#This Row],[id_customer]]&amp;data[[#This Row],[id_campaign]]</f>
        <v>C0130cam05</v>
      </c>
      <c r="I2488">
        <f>DATEDIF(data[[#This Row],[join_date]],data[[#This Row],[buy_date]],"M")</f>
        <v>6</v>
      </c>
    </row>
    <row r="2489" spans="1:9" x14ac:dyDescent="0.25">
      <c r="A2489" t="s">
        <v>561</v>
      </c>
      <c r="B2489" t="s">
        <v>12</v>
      </c>
      <c r="C2489" s="1">
        <v>44726</v>
      </c>
      <c r="D2489" s="1">
        <v>44945</v>
      </c>
      <c r="E2489">
        <f>VLOOKUP(data[[#This Row],[id_campaign]],campaign[],4,FALSE)</f>
        <v>22</v>
      </c>
      <c r="F2489" t="str">
        <f>VLOOKUP(data[[#This Row],[id_campaign]],campaign[],2,FALSE)</f>
        <v>RVOwner</v>
      </c>
      <c r="G2489" t="str">
        <f>VLOOKUP(data[[#This Row],[id_customer]],customer[],2,FALSE)</f>
        <v>Leticia Flecknoe</v>
      </c>
      <c r="H2489" t="str">
        <f>data[[#This Row],[id_customer]]&amp;data[[#This Row],[id_campaign]]</f>
        <v>C0130cam05</v>
      </c>
      <c r="I2489">
        <f>DATEDIF(data[[#This Row],[join_date]],data[[#This Row],[buy_date]],"M")</f>
        <v>7</v>
      </c>
    </row>
    <row r="2490" spans="1:9" x14ac:dyDescent="0.25">
      <c r="A2490" t="s">
        <v>561</v>
      </c>
      <c r="B2490" t="s">
        <v>12</v>
      </c>
      <c r="C2490" s="1">
        <v>44726</v>
      </c>
      <c r="D2490" s="1">
        <v>44981</v>
      </c>
      <c r="E2490">
        <f>VLOOKUP(data[[#This Row],[id_campaign]],campaign[],4,FALSE)</f>
        <v>22</v>
      </c>
      <c r="F2490" t="str">
        <f>VLOOKUP(data[[#This Row],[id_campaign]],campaign[],2,FALSE)</f>
        <v>RVOwner</v>
      </c>
      <c r="G2490" t="str">
        <f>VLOOKUP(data[[#This Row],[id_customer]],customer[],2,FALSE)</f>
        <v>Leticia Flecknoe</v>
      </c>
      <c r="H2490" t="str">
        <f>data[[#This Row],[id_customer]]&amp;data[[#This Row],[id_campaign]]</f>
        <v>C0130cam05</v>
      </c>
      <c r="I2490">
        <f>DATEDIF(data[[#This Row],[join_date]],data[[#This Row],[buy_date]],"M")</f>
        <v>8</v>
      </c>
    </row>
    <row r="2491" spans="1:9" x14ac:dyDescent="0.25">
      <c r="A2491" t="s">
        <v>561</v>
      </c>
      <c r="B2491" t="s">
        <v>12</v>
      </c>
      <c r="C2491" s="1">
        <v>44726</v>
      </c>
      <c r="D2491" s="1">
        <v>45008</v>
      </c>
      <c r="E2491">
        <f>VLOOKUP(data[[#This Row],[id_campaign]],campaign[],4,FALSE)</f>
        <v>22</v>
      </c>
      <c r="F2491" t="str">
        <f>VLOOKUP(data[[#This Row],[id_campaign]],campaign[],2,FALSE)</f>
        <v>RVOwner</v>
      </c>
      <c r="G2491" t="str">
        <f>VLOOKUP(data[[#This Row],[id_customer]],customer[],2,FALSE)</f>
        <v>Leticia Flecknoe</v>
      </c>
      <c r="H2491" t="str">
        <f>data[[#This Row],[id_customer]]&amp;data[[#This Row],[id_campaign]]</f>
        <v>C0130cam05</v>
      </c>
      <c r="I2491">
        <f>DATEDIF(data[[#This Row],[join_date]],data[[#This Row],[buy_date]],"M")</f>
        <v>9</v>
      </c>
    </row>
    <row r="2492" spans="1:9" x14ac:dyDescent="0.25">
      <c r="A2492" t="s">
        <v>561</v>
      </c>
      <c r="B2492" t="s">
        <v>12</v>
      </c>
      <c r="C2492" s="1">
        <v>44726</v>
      </c>
      <c r="D2492" s="1">
        <v>45030</v>
      </c>
      <c r="E2492">
        <f>VLOOKUP(data[[#This Row],[id_campaign]],campaign[],4,FALSE)</f>
        <v>22</v>
      </c>
      <c r="F2492" t="str">
        <f>VLOOKUP(data[[#This Row],[id_campaign]],campaign[],2,FALSE)</f>
        <v>RVOwner</v>
      </c>
      <c r="G2492" t="str">
        <f>VLOOKUP(data[[#This Row],[id_customer]],customer[],2,FALSE)</f>
        <v>Leticia Flecknoe</v>
      </c>
      <c r="H2492" t="str">
        <f>data[[#This Row],[id_customer]]&amp;data[[#This Row],[id_campaign]]</f>
        <v>C0130cam05</v>
      </c>
      <c r="I2492">
        <f>DATEDIF(data[[#This Row],[join_date]],data[[#This Row],[buy_date]],"M")</f>
        <v>10</v>
      </c>
    </row>
    <row r="2493" spans="1:9" x14ac:dyDescent="0.25">
      <c r="A2493" t="s">
        <v>561</v>
      </c>
      <c r="B2493" t="s">
        <v>12</v>
      </c>
      <c r="C2493" s="1">
        <v>44726</v>
      </c>
      <c r="D2493" s="1">
        <v>45065</v>
      </c>
      <c r="E2493">
        <f>VLOOKUP(data[[#This Row],[id_campaign]],campaign[],4,FALSE)</f>
        <v>22</v>
      </c>
      <c r="F2493" t="str">
        <f>VLOOKUP(data[[#This Row],[id_campaign]],campaign[],2,FALSE)</f>
        <v>RVOwner</v>
      </c>
      <c r="G2493" t="str">
        <f>VLOOKUP(data[[#This Row],[id_customer]],customer[],2,FALSE)</f>
        <v>Leticia Flecknoe</v>
      </c>
      <c r="H2493" t="str">
        <f>data[[#This Row],[id_customer]]&amp;data[[#This Row],[id_campaign]]</f>
        <v>C0130cam05</v>
      </c>
      <c r="I2493">
        <f>DATEDIF(data[[#This Row],[join_date]],data[[#This Row],[buy_date]],"M")</f>
        <v>11</v>
      </c>
    </row>
    <row r="2494" spans="1:9" x14ac:dyDescent="0.25">
      <c r="A2494" t="s">
        <v>561</v>
      </c>
      <c r="B2494" t="s">
        <v>22</v>
      </c>
      <c r="C2494" s="1">
        <v>44933</v>
      </c>
      <c r="D2494" s="1">
        <v>44933</v>
      </c>
      <c r="E2494">
        <f>VLOOKUP(data[[#This Row],[id_campaign]],campaign[],4,FALSE)</f>
        <v>66</v>
      </c>
      <c r="F2494" t="str">
        <f>VLOOKUP(data[[#This Row],[id_campaign]],campaign[],2,FALSE)</f>
        <v>NonUSTravel</v>
      </c>
      <c r="G2494" t="str">
        <f>VLOOKUP(data[[#This Row],[id_customer]],customer[],2,FALSE)</f>
        <v>Leticia Flecknoe</v>
      </c>
      <c r="H2494" t="str">
        <f>data[[#This Row],[id_customer]]&amp;data[[#This Row],[id_campaign]]</f>
        <v>C0130cam10</v>
      </c>
      <c r="I2494">
        <f>DATEDIF(data[[#This Row],[join_date]],data[[#This Row],[buy_date]],"M")</f>
        <v>0</v>
      </c>
    </row>
    <row r="2495" spans="1:9" x14ac:dyDescent="0.25">
      <c r="A2495" t="s">
        <v>561</v>
      </c>
      <c r="B2495" t="s">
        <v>22</v>
      </c>
      <c r="C2495" s="1">
        <v>44933</v>
      </c>
      <c r="D2495" s="1">
        <v>44977</v>
      </c>
      <c r="E2495">
        <f>VLOOKUP(data[[#This Row],[id_campaign]],campaign[],4,FALSE)</f>
        <v>66</v>
      </c>
      <c r="F2495" t="str">
        <f>VLOOKUP(data[[#This Row],[id_campaign]],campaign[],2,FALSE)</f>
        <v>NonUSTravel</v>
      </c>
      <c r="G2495" t="str">
        <f>VLOOKUP(data[[#This Row],[id_customer]],customer[],2,FALSE)</f>
        <v>Leticia Flecknoe</v>
      </c>
      <c r="H2495" t="str">
        <f>data[[#This Row],[id_customer]]&amp;data[[#This Row],[id_campaign]]</f>
        <v>C0130cam10</v>
      </c>
      <c r="I2495">
        <f>DATEDIF(data[[#This Row],[join_date]],data[[#This Row],[buy_date]],"M")</f>
        <v>1</v>
      </c>
    </row>
    <row r="2496" spans="1:9" x14ac:dyDescent="0.25">
      <c r="A2496" t="s">
        <v>561</v>
      </c>
      <c r="B2496" t="s">
        <v>22</v>
      </c>
      <c r="C2496" s="1">
        <v>44933</v>
      </c>
      <c r="D2496" s="1">
        <v>44996</v>
      </c>
      <c r="E2496">
        <f>VLOOKUP(data[[#This Row],[id_campaign]],campaign[],4,FALSE)</f>
        <v>66</v>
      </c>
      <c r="F2496" t="str">
        <f>VLOOKUP(data[[#This Row],[id_campaign]],campaign[],2,FALSE)</f>
        <v>NonUSTravel</v>
      </c>
      <c r="G2496" t="str">
        <f>VLOOKUP(data[[#This Row],[id_customer]],customer[],2,FALSE)</f>
        <v>Leticia Flecknoe</v>
      </c>
      <c r="H2496" t="str">
        <f>data[[#This Row],[id_customer]]&amp;data[[#This Row],[id_campaign]]</f>
        <v>C0130cam10</v>
      </c>
      <c r="I2496">
        <f>DATEDIF(data[[#This Row],[join_date]],data[[#This Row],[buy_date]],"M")</f>
        <v>2</v>
      </c>
    </row>
    <row r="2497" spans="1:9" x14ac:dyDescent="0.25">
      <c r="A2497" t="s">
        <v>561</v>
      </c>
      <c r="B2497" t="s">
        <v>22</v>
      </c>
      <c r="C2497" s="1">
        <v>44933</v>
      </c>
      <c r="D2497" s="1">
        <v>45036</v>
      </c>
      <c r="E2497">
        <f>VLOOKUP(data[[#This Row],[id_campaign]],campaign[],4,FALSE)</f>
        <v>66</v>
      </c>
      <c r="F2497" t="str">
        <f>VLOOKUP(data[[#This Row],[id_campaign]],campaign[],2,FALSE)</f>
        <v>NonUSTravel</v>
      </c>
      <c r="G2497" t="str">
        <f>VLOOKUP(data[[#This Row],[id_customer]],customer[],2,FALSE)</f>
        <v>Leticia Flecknoe</v>
      </c>
      <c r="H2497" t="str">
        <f>data[[#This Row],[id_customer]]&amp;data[[#This Row],[id_campaign]]</f>
        <v>C0130cam10</v>
      </c>
      <c r="I2497">
        <f>DATEDIF(data[[#This Row],[join_date]],data[[#This Row],[buy_date]],"M")</f>
        <v>3</v>
      </c>
    </row>
    <row r="2498" spans="1:9" x14ac:dyDescent="0.25">
      <c r="A2498" t="s">
        <v>561</v>
      </c>
      <c r="B2498" t="s">
        <v>22</v>
      </c>
      <c r="C2498" s="1">
        <v>44933</v>
      </c>
      <c r="D2498" s="1">
        <v>45056</v>
      </c>
      <c r="E2498">
        <f>VLOOKUP(data[[#This Row],[id_campaign]],campaign[],4,FALSE)</f>
        <v>66</v>
      </c>
      <c r="F2498" t="str">
        <f>VLOOKUP(data[[#This Row],[id_campaign]],campaign[],2,FALSE)</f>
        <v>NonUSTravel</v>
      </c>
      <c r="G2498" t="str">
        <f>VLOOKUP(data[[#This Row],[id_customer]],customer[],2,FALSE)</f>
        <v>Leticia Flecknoe</v>
      </c>
      <c r="H2498" t="str">
        <f>data[[#This Row],[id_customer]]&amp;data[[#This Row],[id_campaign]]</f>
        <v>C0130cam10</v>
      </c>
      <c r="I2498">
        <f>DATEDIF(data[[#This Row],[join_date]],data[[#This Row],[buy_date]],"M")</f>
        <v>4</v>
      </c>
    </row>
    <row r="2499" spans="1:9" x14ac:dyDescent="0.25">
      <c r="A2499" t="s">
        <v>565</v>
      </c>
      <c r="B2499" t="s">
        <v>10</v>
      </c>
      <c r="C2499" s="1">
        <v>44610</v>
      </c>
      <c r="D2499" s="1">
        <v>44610</v>
      </c>
      <c r="E2499">
        <f>VLOOKUP(data[[#This Row],[id_campaign]],campaign[],4,FALSE)</f>
        <v>26</v>
      </c>
      <c r="F2499" t="str">
        <f>VLOOKUP(data[[#This Row],[id_campaign]],campaign[],2,FALSE)</f>
        <v>TruckOwner</v>
      </c>
      <c r="G2499" t="str">
        <f>VLOOKUP(data[[#This Row],[id_customer]],customer[],2,FALSE)</f>
        <v>Martha Dight</v>
      </c>
      <c r="H2499" t="str">
        <f>data[[#This Row],[id_customer]]&amp;data[[#This Row],[id_campaign]]</f>
        <v>C0131cam04</v>
      </c>
      <c r="I2499">
        <f>DATEDIF(data[[#This Row],[join_date]],data[[#This Row],[buy_date]],"M")</f>
        <v>0</v>
      </c>
    </row>
    <row r="2500" spans="1:9" x14ac:dyDescent="0.25">
      <c r="A2500" t="s">
        <v>565</v>
      </c>
      <c r="B2500" t="s">
        <v>10</v>
      </c>
      <c r="C2500" s="1">
        <v>44610</v>
      </c>
      <c r="D2500" s="1">
        <v>44648</v>
      </c>
      <c r="E2500">
        <f>VLOOKUP(data[[#This Row],[id_campaign]],campaign[],4,FALSE)</f>
        <v>26</v>
      </c>
      <c r="F2500" t="str">
        <f>VLOOKUP(data[[#This Row],[id_campaign]],campaign[],2,FALSE)</f>
        <v>TruckOwner</v>
      </c>
      <c r="G2500" t="str">
        <f>VLOOKUP(data[[#This Row],[id_customer]],customer[],2,FALSE)</f>
        <v>Martha Dight</v>
      </c>
      <c r="H2500" t="str">
        <f>data[[#This Row],[id_customer]]&amp;data[[#This Row],[id_campaign]]</f>
        <v>C0131cam04</v>
      </c>
      <c r="I2500">
        <f>DATEDIF(data[[#This Row],[join_date]],data[[#This Row],[buy_date]],"M")</f>
        <v>1</v>
      </c>
    </row>
    <row r="2501" spans="1:9" x14ac:dyDescent="0.25">
      <c r="A2501" t="s">
        <v>565</v>
      </c>
      <c r="B2501" t="s">
        <v>10</v>
      </c>
      <c r="C2501" s="1">
        <v>44610</v>
      </c>
      <c r="D2501" s="1">
        <v>44701</v>
      </c>
      <c r="E2501">
        <f>VLOOKUP(data[[#This Row],[id_campaign]],campaign[],4,FALSE)</f>
        <v>26</v>
      </c>
      <c r="F2501" t="str">
        <f>VLOOKUP(data[[#This Row],[id_campaign]],campaign[],2,FALSE)</f>
        <v>TruckOwner</v>
      </c>
      <c r="G2501" t="str">
        <f>VLOOKUP(data[[#This Row],[id_customer]],customer[],2,FALSE)</f>
        <v>Martha Dight</v>
      </c>
      <c r="H2501" t="str">
        <f>data[[#This Row],[id_customer]]&amp;data[[#This Row],[id_campaign]]</f>
        <v>C0131cam04</v>
      </c>
      <c r="I2501">
        <f>DATEDIF(data[[#This Row],[join_date]],data[[#This Row],[buy_date]],"M")</f>
        <v>3</v>
      </c>
    </row>
    <row r="2502" spans="1:9" x14ac:dyDescent="0.25">
      <c r="A2502" t="s">
        <v>565</v>
      </c>
      <c r="B2502" t="s">
        <v>10</v>
      </c>
      <c r="C2502" s="1">
        <v>44610</v>
      </c>
      <c r="D2502" s="1">
        <v>44796</v>
      </c>
      <c r="E2502">
        <f>VLOOKUP(data[[#This Row],[id_campaign]],campaign[],4,FALSE)</f>
        <v>26</v>
      </c>
      <c r="F2502" t="str">
        <f>VLOOKUP(data[[#This Row],[id_campaign]],campaign[],2,FALSE)</f>
        <v>TruckOwner</v>
      </c>
      <c r="G2502" t="str">
        <f>VLOOKUP(data[[#This Row],[id_customer]],customer[],2,FALSE)</f>
        <v>Martha Dight</v>
      </c>
      <c r="H2502" t="str">
        <f>data[[#This Row],[id_customer]]&amp;data[[#This Row],[id_campaign]]</f>
        <v>C0131cam04</v>
      </c>
      <c r="I2502">
        <f>DATEDIF(data[[#This Row],[join_date]],data[[#This Row],[buy_date]],"M")</f>
        <v>6</v>
      </c>
    </row>
    <row r="2503" spans="1:9" x14ac:dyDescent="0.25">
      <c r="A2503" t="s">
        <v>565</v>
      </c>
      <c r="B2503" t="s">
        <v>10</v>
      </c>
      <c r="C2503" s="1">
        <v>44610</v>
      </c>
      <c r="D2503" s="1">
        <v>44823</v>
      </c>
      <c r="E2503">
        <f>VLOOKUP(data[[#This Row],[id_campaign]],campaign[],4,FALSE)</f>
        <v>26</v>
      </c>
      <c r="F2503" t="str">
        <f>VLOOKUP(data[[#This Row],[id_campaign]],campaign[],2,FALSE)</f>
        <v>TruckOwner</v>
      </c>
      <c r="G2503" t="str">
        <f>VLOOKUP(data[[#This Row],[id_customer]],customer[],2,FALSE)</f>
        <v>Martha Dight</v>
      </c>
      <c r="H2503" t="str">
        <f>data[[#This Row],[id_customer]]&amp;data[[#This Row],[id_campaign]]</f>
        <v>C0131cam04</v>
      </c>
      <c r="I2503">
        <f>DATEDIF(data[[#This Row],[join_date]],data[[#This Row],[buy_date]],"M")</f>
        <v>7</v>
      </c>
    </row>
    <row r="2504" spans="1:9" x14ac:dyDescent="0.25">
      <c r="A2504" t="s">
        <v>565</v>
      </c>
      <c r="B2504" t="s">
        <v>10</v>
      </c>
      <c r="C2504" s="1">
        <v>44610</v>
      </c>
      <c r="D2504" s="1">
        <v>44923</v>
      </c>
      <c r="E2504">
        <f>VLOOKUP(data[[#This Row],[id_campaign]],campaign[],4,FALSE)</f>
        <v>26</v>
      </c>
      <c r="F2504" t="str">
        <f>VLOOKUP(data[[#This Row],[id_campaign]],campaign[],2,FALSE)</f>
        <v>TruckOwner</v>
      </c>
      <c r="G2504" t="str">
        <f>VLOOKUP(data[[#This Row],[id_customer]],customer[],2,FALSE)</f>
        <v>Martha Dight</v>
      </c>
      <c r="H2504" t="str">
        <f>data[[#This Row],[id_customer]]&amp;data[[#This Row],[id_campaign]]</f>
        <v>C0131cam04</v>
      </c>
      <c r="I2504">
        <f>DATEDIF(data[[#This Row],[join_date]],data[[#This Row],[buy_date]],"M")</f>
        <v>10</v>
      </c>
    </row>
    <row r="2505" spans="1:9" x14ac:dyDescent="0.25">
      <c r="A2505" t="s">
        <v>565</v>
      </c>
      <c r="B2505" t="s">
        <v>10</v>
      </c>
      <c r="C2505" s="1">
        <v>44610</v>
      </c>
      <c r="D2505" s="1">
        <v>44955</v>
      </c>
      <c r="E2505">
        <f>VLOOKUP(data[[#This Row],[id_campaign]],campaign[],4,FALSE)</f>
        <v>26</v>
      </c>
      <c r="F2505" t="str">
        <f>VLOOKUP(data[[#This Row],[id_campaign]],campaign[],2,FALSE)</f>
        <v>TruckOwner</v>
      </c>
      <c r="G2505" t="str">
        <f>VLOOKUP(data[[#This Row],[id_customer]],customer[],2,FALSE)</f>
        <v>Martha Dight</v>
      </c>
      <c r="H2505" t="str">
        <f>data[[#This Row],[id_customer]]&amp;data[[#This Row],[id_campaign]]</f>
        <v>C0131cam04</v>
      </c>
      <c r="I2505">
        <f>DATEDIF(data[[#This Row],[join_date]],data[[#This Row],[buy_date]],"M")</f>
        <v>11</v>
      </c>
    </row>
    <row r="2506" spans="1:9" x14ac:dyDescent="0.25">
      <c r="A2506" t="s">
        <v>565</v>
      </c>
      <c r="B2506" t="s">
        <v>10</v>
      </c>
      <c r="C2506" s="1">
        <v>44610</v>
      </c>
      <c r="D2506" s="1">
        <v>45068</v>
      </c>
      <c r="E2506">
        <f>VLOOKUP(data[[#This Row],[id_campaign]],campaign[],4,FALSE)</f>
        <v>26</v>
      </c>
      <c r="F2506" t="str">
        <f>VLOOKUP(data[[#This Row],[id_campaign]],campaign[],2,FALSE)</f>
        <v>TruckOwner</v>
      </c>
      <c r="G2506" t="str">
        <f>VLOOKUP(data[[#This Row],[id_customer]],customer[],2,FALSE)</f>
        <v>Martha Dight</v>
      </c>
      <c r="H2506" t="str">
        <f>data[[#This Row],[id_customer]]&amp;data[[#This Row],[id_campaign]]</f>
        <v>C0131cam04</v>
      </c>
      <c r="I2506">
        <f>DATEDIF(data[[#This Row],[join_date]],data[[#This Row],[buy_date]],"M")</f>
        <v>15</v>
      </c>
    </row>
    <row r="2507" spans="1:9" x14ac:dyDescent="0.25">
      <c r="A2507" t="s">
        <v>565</v>
      </c>
      <c r="B2507" t="s">
        <v>20</v>
      </c>
      <c r="C2507" s="1">
        <v>44932</v>
      </c>
      <c r="D2507" s="1">
        <v>44932</v>
      </c>
      <c r="E2507">
        <f>VLOOKUP(data[[#This Row],[id_campaign]],campaign[],4,FALSE)</f>
        <v>75</v>
      </c>
      <c r="F2507" t="str">
        <f>VLOOKUP(data[[#This Row],[id_campaign]],campaign[],2,FALSE)</f>
        <v>OptOutMailings</v>
      </c>
      <c r="G2507" t="str">
        <f>VLOOKUP(data[[#This Row],[id_customer]],customer[],2,FALSE)</f>
        <v>Martha Dight</v>
      </c>
      <c r="H2507" t="str">
        <f>data[[#This Row],[id_customer]]&amp;data[[#This Row],[id_campaign]]</f>
        <v>C0131cam09</v>
      </c>
      <c r="I2507">
        <f>DATEDIF(data[[#This Row],[join_date]],data[[#This Row],[buy_date]],"M")</f>
        <v>0</v>
      </c>
    </row>
    <row r="2508" spans="1:9" x14ac:dyDescent="0.25">
      <c r="A2508" t="s">
        <v>565</v>
      </c>
      <c r="B2508" t="s">
        <v>20</v>
      </c>
      <c r="C2508" s="1">
        <v>44932</v>
      </c>
      <c r="D2508" s="1">
        <v>44963</v>
      </c>
      <c r="E2508">
        <f>VLOOKUP(data[[#This Row],[id_campaign]],campaign[],4,FALSE)</f>
        <v>75</v>
      </c>
      <c r="F2508" t="str">
        <f>VLOOKUP(data[[#This Row],[id_campaign]],campaign[],2,FALSE)</f>
        <v>OptOutMailings</v>
      </c>
      <c r="G2508" t="str">
        <f>VLOOKUP(data[[#This Row],[id_customer]],customer[],2,FALSE)</f>
        <v>Martha Dight</v>
      </c>
      <c r="H2508" t="str">
        <f>data[[#This Row],[id_customer]]&amp;data[[#This Row],[id_campaign]]</f>
        <v>C0131cam09</v>
      </c>
      <c r="I2508">
        <f>DATEDIF(data[[#This Row],[join_date]],data[[#This Row],[buy_date]],"M")</f>
        <v>1</v>
      </c>
    </row>
    <row r="2509" spans="1:9" x14ac:dyDescent="0.25">
      <c r="A2509" t="s">
        <v>565</v>
      </c>
      <c r="B2509" t="s">
        <v>20</v>
      </c>
      <c r="C2509" s="1">
        <v>44932</v>
      </c>
      <c r="D2509" s="1">
        <v>45003</v>
      </c>
      <c r="E2509">
        <f>VLOOKUP(data[[#This Row],[id_campaign]],campaign[],4,FALSE)</f>
        <v>75</v>
      </c>
      <c r="F2509" t="str">
        <f>VLOOKUP(data[[#This Row],[id_campaign]],campaign[],2,FALSE)</f>
        <v>OptOutMailings</v>
      </c>
      <c r="G2509" t="str">
        <f>VLOOKUP(data[[#This Row],[id_customer]],customer[],2,FALSE)</f>
        <v>Martha Dight</v>
      </c>
      <c r="H2509" t="str">
        <f>data[[#This Row],[id_customer]]&amp;data[[#This Row],[id_campaign]]</f>
        <v>C0131cam09</v>
      </c>
      <c r="I2509">
        <f>DATEDIF(data[[#This Row],[join_date]],data[[#This Row],[buy_date]],"M")</f>
        <v>2</v>
      </c>
    </row>
    <row r="2510" spans="1:9" x14ac:dyDescent="0.25">
      <c r="A2510" t="s">
        <v>565</v>
      </c>
      <c r="B2510" t="s">
        <v>20</v>
      </c>
      <c r="C2510" s="1">
        <v>44932</v>
      </c>
      <c r="D2510" s="1">
        <v>45037</v>
      </c>
      <c r="E2510">
        <f>VLOOKUP(data[[#This Row],[id_campaign]],campaign[],4,FALSE)</f>
        <v>75</v>
      </c>
      <c r="F2510" t="str">
        <f>VLOOKUP(data[[#This Row],[id_campaign]],campaign[],2,FALSE)</f>
        <v>OptOutMailings</v>
      </c>
      <c r="G2510" t="str">
        <f>VLOOKUP(data[[#This Row],[id_customer]],customer[],2,FALSE)</f>
        <v>Martha Dight</v>
      </c>
      <c r="H2510" t="str">
        <f>data[[#This Row],[id_customer]]&amp;data[[#This Row],[id_campaign]]</f>
        <v>C0131cam09</v>
      </c>
      <c r="I2510">
        <f>DATEDIF(data[[#This Row],[join_date]],data[[#This Row],[buy_date]],"M")</f>
        <v>3</v>
      </c>
    </row>
    <row r="2511" spans="1:9" x14ac:dyDescent="0.25">
      <c r="A2511" t="s">
        <v>565</v>
      </c>
      <c r="B2511" t="s">
        <v>20</v>
      </c>
      <c r="C2511" s="1">
        <v>44932</v>
      </c>
      <c r="D2511" s="1">
        <v>45067</v>
      </c>
      <c r="E2511">
        <f>VLOOKUP(data[[#This Row],[id_campaign]],campaign[],4,FALSE)</f>
        <v>75</v>
      </c>
      <c r="F2511" t="str">
        <f>VLOOKUP(data[[#This Row],[id_campaign]],campaign[],2,FALSE)</f>
        <v>OptOutMailings</v>
      </c>
      <c r="G2511" t="str">
        <f>VLOOKUP(data[[#This Row],[id_customer]],customer[],2,FALSE)</f>
        <v>Martha Dight</v>
      </c>
      <c r="H2511" t="str">
        <f>data[[#This Row],[id_customer]]&amp;data[[#This Row],[id_campaign]]</f>
        <v>C0131cam09</v>
      </c>
      <c r="I2511">
        <f>DATEDIF(data[[#This Row],[join_date]],data[[#This Row],[buy_date]],"M")</f>
        <v>4</v>
      </c>
    </row>
    <row r="2512" spans="1:9" x14ac:dyDescent="0.25">
      <c r="A2512" t="s">
        <v>569</v>
      </c>
      <c r="B2512" t="s">
        <v>24</v>
      </c>
      <c r="C2512" s="1">
        <v>44791</v>
      </c>
      <c r="D2512" s="1">
        <v>44791</v>
      </c>
      <c r="E2512">
        <f>VLOOKUP(data[[#This Row],[id_campaign]],campaign[],4,FALSE)</f>
        <v>62</v>
      </c>
      <c r="F2512" t="str">
        <f>VLOOKUP(data[[#This Row],[id_campaign]],campaign[],2,FALSE)</f>
        <v>OwnsComputer</v>
      </c>
      <c r="G2512" t="str">
        <f>VLOOKUP(data[[#This Row],[id_customer]],customer[],2,FALSE)</f>
        <v>Cleon Gawkes</v>
      </c>
      <c r="H2512" t="str">
        <f>data[[#This Row],[id_customer]]&amp;data[[#This Row],[id_campaign]]</f>
        <v>C0132cam11</v>
      </c>
      <c r="I2512">
        <f>DATEDIF(data[[#This Row],[join_date]],data[[#This Row],[buy_date]],"M")</f>
        <v>0</v>
      </c>
    </row>
    <row r="2513" spans="1:9" x14ac:dyDescent="0.25">
      <c r="A2513" t="s">
        <v>569</v>
      </c>
      <c r="B2513" t="s">
        <v>24</v>
      </c>
      <c r="C2513" s="1">
        <v>44791</v>
      </c>
      <c r="D2513" s="1">
        <v>44822</v>
      </c>
      <c r="E2513">
        <f>VLOOKUP(data[[#This Row],[id_campaign]],campaign[],4,FALSE)</f>
        <v>62</v>
      </c>
      <c r="F2513" t="str">
        <f>VLOOKUP(data[[#This Row],[id_campaign]],campaign[],2,FALSE)</f>
        <v>OwnsComputer</v>
      </c>
      <c r="G2513" t="str">
        <f>VLOOKUP(data[[#This Row],[id_customer]],customer[],2,FALSE)</f>
        <v>Cleon Gawkes</v>
      </c>
      <c r="H2513" t="str">
        <f>data[[#This Row],[id_customer]]&amp;data[[#This Row],[id_campaign]]</f>
        <v>C0132cam11</v>
      </c>
      <c r="I2513">
        <f>DATEDIF(data[[#This Row],[join_date]],data[[#This Row],[buy_date]],"M")</f>
        <v>1</v>
      </c>
    </row>
    <row r="2514" spans="1:9" x14ac:dyDescent="0.25">
      <c r="A2514" t="s">
        <v>569</v>
      </c>
      <c r="B2514" t="s">
        <v>24</v>
      </c>
      <c r="C2514" s="1">
        <v>44791</v>
      </c>
      <c r="D2514" s="1">
        <v>44894</v>
      </c>
      <c r="E2514">
        <f>VLOOKUP(data[[#This Row],[id_campaign]],campaign[],4,FALSE)</f>
        <v>62</v>
      </c>
      <c r="F2514" t="str">
        <f>VLOOKUP(data[[#This Row],[id_campaign]],campaign[],2,FALSE)</f>
        <v>OwnsComputer</v>
      </c>
      <c r="G2514" t="str">
        <f>VLOOKUP(data[[#This Row],[id_customer]],customer[],2,FALSE)</f>
        <v>Cleon Gawkes</v>
      </c>
      <c r="H2514" t="str">
        <f>data[[#This Row],[id_customer]]&amp;data[[#This Row],[id_campaign]]</f>
        <v>C0132cam11</v>
      </c>
      <c r="I2514">
        <f>DATEDIF(data[[#This Row],[join_date]],data[[#This Row],[buy_date]],"M")</f>
        <v>3</v>
      </c>
    </row>
    <row r="2515" spans="1:9" x14ac:dyDescent="0.25">
      <c r="A2515" t="s">
        <v>569</v>
      </c>
      <c r="B2515" t="s">
        <v>24</v>
      </c>
      <c r="C2515" s="1">
        <v>44791</v>
      </c>
      <c r="D2515" s="1">
        <v>44975</v>
      </c>
      <c r="E2515">
        <f>VLOOKUP(data[[#This Row],[id_campaign]],campaign[],4,FALSE)</f>
        <v>62</v>
      </c>
      <c r="F2515" t="str">
        <f>VLOOKUP(data[[#This Row],[id_campaign]],campaign[],2,FALSE)</f>
        <v>OwnsComputer</v>
      </c>
      <c r="G2515" t="str">
        <f>VLOOKUP(data[[#This Row],[id_customer]],customer[],2,FALSE)</f>
        <v>Cleon Gawkes</v>
      </c>
      <c r="H2515" t="str">
        <f>data[[#This Row],[id_customer]]&amp;data[[#This Row],[id_campaign]]</f>
        <v>C0132cam11</v>
      </c>
      <c r="I2515">
        <f>DATEDIF(data[[#This Row],[join_date]],data[[#This Row],[buy_date]],"M")</f>
        <v>6</v>
      </c>
    </row>
    <row r="2516" spans="1:9" x14ac:dyDescent="0.25">
      <c r="A2516" t="s">
        <v>569</v>
      </c>
      <c r="B2516" t="s">
        <v>24</v>
      </c>
      <c r="C2516" s="1">
        <v>44791</v>
      </c>
      <c r="D2516" s="1">
        <v>45036</v>
      </c>
      <c r="E2516">
        <f>VLOOKUP(data[[#This Row],[id_campaign]],campaign[],4,FALSE)</f>
        <v>62</v>
      </c>
      <c r="F2516" t="str">
        <f>VLOOKUP(data[[#This Row],[id_campaign]],campaign[],2,FALSE)</f>
        <v>OwnsComputer</v>
      </c>
      <c r="G2516" t="str">
        <f>VLOOKUP(data[[#This Row],[id_customer]],customer[],2,FALSE)</f>
        <v>Cleon Gawkes</v>
      </c>
      <c r="H2516" t="str">
        <f>data[[#This Row],[id_customer]]&amp;data[[#This Row],[id_campaign]]</f>
        <v>C0132cam11</v>
      </c>
      <c r="I2516">
        <f>DATEDIF(data[[#This Row],[join_date]],data[[#This Row],[buy_date]],"M")</f>
        <v>8</v>
      </c>
    </row>
    <row r="2517" spans="1:9" x14ac:dyDescent="0.25">
      <c r="A2517" t="s">
        <v>569</v>
      </c>
      <c r="B2517" t="s">
        <v>34</v>
      </c>
      <c r="C2517" s="1">
        <v>44815</v>
      </c>
      <c r="D2517" s="1">
        <v>44815</v>
      </c>
      <c r="E2517">
        <f>VLOOKUP(data[[#This Row],[id_campaign]],campaign[],4,FALSE)</f>
        <v>16</v>
      </c>
      <c r="F2517" t="str">
        <f>VLOOKUP(data[[#This Row],[id_campaign]],campaign[],2,FALSE)</f>
        <v>MadeCallToRetentionTeam</v>
      </c>
      <c r="G2517" t="str">
        <f>VLOOKUP(data[[#This Row],[id_customer]],customer[],2,FALSE)</f>
        <v>Cleon Gawkes</v>
      </c>
      <c r="H2517" t="str">
        <f>data[[#This Row],[id_customer]]&amp;data[[#This Row],[id_campaign]]</f>
        <v>C0132cam16</v>
      </c>
      <c r="I2517">
        <f>DATEDIF(data[[#This Row],[join_date]],data[[#This Row],[buy_date]],"M")</f>
        <v>0</v>
      </c>
    </row>
    <row r="2518" spans="1:9" x14ac:dyDescent="0.25">
      <c r="A2518" t="s">
        <v>569</v>
      </c>
      <c r="B2518" t="s">
        <v>34</v>
      </c>
      <c r="C2518" s="1">
        <v>44815</v>
      </c>
      <c r="D2518" s="1">
        <v>44891</v>
      </c>
      <c r="E2518">
        <f>VLOOKUP(data[[#This Row],[id_campaign]],campaign[],4,FALSE)</f>
        <v>16</v>
      </c>
      <c r="F2518" t="str">
        <f>VLOOKUP(data[[#This Row],[id_campaign]],campaign[],2,FALSE)</f>
        <v>MadeCallToRetentionTeam</v>
      </c>
      <c r="G2518" t="str">
        <f>VLOOKUP(data[[#This Row],[id_customer]],customer[],2,FALSE)</f>
        <v>Cleon Gawkes</v>
      </c>
      <c r="H2518" t="str">
        <f>data[[#This Row],[id_customer]]&amp;data[[#This Row],[id_campaign]]</f>
        <v>C0132cam16</v>
      </c>
      <c r="I2518">
        <f>DATEDIF(data[[#This Row],[join_date]],data[[#This Row],[buy_date]],"M")</f>
        <v>2</v>
      </c>
    </row>
    <row r="2519" spans="1:9" x14ac:dyDescent="0.25">
      <c r="A2519" t="s">
        <v>569</v>
      </c>
      <c r="B2519" t="s">
        <v>34</v>
      </c>
      <c r="C2519" s="1">
        <v>44815</v>
      </c>
      <c r="D2519" s="1">
        <v>44938</v>
      </c>
      <c r="E2519">
        <f>VLOOKUP(data[[#This Row],[id_campaign]],campaign[],4,FALSE)</f>
        <v>16</v>
      </c>
      <c r="F2519" t="str">
        <f>VLOOKUP(data[[#This Row],[id_campaign]],campaign[],2,FALSE)</f>
        <v>MadeCallToRetentionTeam</v>
      </c>
      <c r="G2519" t="str">
        <f>VLOOKUP(data[[#This Row],[id_customer]],customer[],2,FALSE)</f>
        <v>Cleon Gawkes</v>
      </c>
      <c r="H2519" t="str">
        <f>data[[#This Row],[id_customer]]&amp;data[[#This Row],[id_campaign]]</f>
        <v>C0132cam16</v>
      </c>
      <c r="I2519">
        <f>DATEDIF(data[[#This Row],[join_date]],data[[#This Row],[buy_date]],"M")</f>
        <v>4</v>
      </c>
    </row>
    <row r="2520" spans="1:9" x14ac:dyDescent="0.25">
      <c r="A2520" t="s">
        <v>569</v>
      </c>
      <c r="B2520" t="s">
        <v>34</v>
      </c>
      <c r="C2520" s="1">
        <v>44815</v>
      </c>
      <c r="D2520" s="1">
        <v>44982</v>
      </c>
      <c r="E2520">
        <f>VLOOKUP(data[[#This Row],[id_campaign]],campaign[],4,FALSE)</f>
        <v>16</v>
      </c>
      <c r="F2520" t="str">
        <f>VLOOKUP(data[[#This Row],[id_campaign]],campaign[],2,FALSE)</f>
        <v>MadeCallToRetentionTeam</v>
      </c>
      <c r="G2520" t="str">
        <f>VLOOKUP(data[[#This Row],[id_customer]],customer[],2,FALSE)</f>
        <v>Cleon Gawkes</v>
      </c>
      <c r="H2520" t="str">
        <f>data[[#This Row],[id_customer]]&amp;data[[#This Row],[id_campaign]]</f>
        <v>C0132cam16</v>
      </c>
      <c r="I2520">
        <f>DATEDIF(data[[#This Row],[join_date]],data[[#This Row],[buy_date]],"M")</f>
        <v>5</v>
      </c>
    </row>
    <row r="2521" spans="1:9" x14ac:dyDescent="0.25">
      <c r="A2521" t="s">
        <v>569</v>
      </c>
      <c r="B2521" t="s">
        <v>34</v>
      </c>
      <c r="C2521" s="1">
        <v>44815</v>
      </c>
      <c r="D2521" s="1">
        <v>44996</v>
      </c>
      <c r="E2521">
        <f>VLOOKUP(data[[#This Row],[id_campaign]],campaign[],4,FALSE)</f>
        <v>16</v>
      </c>
      <c r="F2521" t="str">
        <f>VLOOKUP(data[[#This Row],[id_campaign]],campaign[],2,FALSE)</f>
        <v>MadeCallToRetentionTeam</v>
      </c>
      <c r="G2521" t="str">
        <f>VLOOKUP(data[[#This Row],[id_customer]],customer[],2,FALSE)</f>
        <v>Cleon Gawkes</v>
      </c>
      <c r="H2521" t="str">
        <f>data[[#This Row],[id_customer]]&amp;data[[#This Row],[id_campaign]]</f>
        <v>C0132cam16</v>
      </c>
      <c r="I2521">
        <f>DATEDIF(data[[#This Row],[join_date]],data[[#This Row],[buy_date]],"M")</f>
        <v>6</v>
      </c>
    </row>
    <row r="2522" spans="1:9" x14ac:dyDescent="0.25">
      <c r="A2522" t="s">
        <v>569</v>
      </c>
      <c r="B2522" t="s">
        <v>34</v>
      </c>
      <c r="C2522" s="1">
        <v>44815</v>
      </c>
      <c r="D2522" s="1">
        <v>45034</v>
      </c>
      <c r="E2522">
        <f>VLOOKUP(data[[#This Row],[id_campaign]],campaign[],4,FALSE)</f>
        <v>16</v>
      </c>
      <c r="F2522" t="str">
        <f>VLOOKUP(data[[#This Row],[id_campaign]],campaign[],2,FALSE)</f>
        <v>MadeCallToRetentionTeam</v>
      </c>
      <c r="G2522" t="str">
        <f>VLOOKUP(data[[#This Row],[id_customer]],customer[],2,FALSE)</f>
        <v>Cleon Gawkes</v>
      </c>
      <c r="H2522" t="str">
        <f>data[[#This Row],[id_customer]]&amp;data[[#This Row],[id_campaign]]</f>
        <v>C0132cam16</v>
      </c>
      <c r="I2522">
        <f>DATEDIF(data[[#This Row],[join_date]],data[[#This Row],[buy_date]],"M")</f>
        <v>7</v>
      </c>
    </row>
    <row r="2523" spans="1:9" x14ac:dyDescent="0.25">
      <c r="A2523" t="s">
        <v>569</v>
      </c>
      <c r="B2523" t="s">
        <v>34</v>
      </c>
      <c r="C2523" s="1">
        <v>44815</v>
      </c>
      <c r="D2523" s="1">
        <v>45059</v>
      </c>
      <c r="E2523">
        <f>VLOOKUP(data[[#This Row],[id_campaign]],campaign[],4,FALSE)</f>
        <v>16</v>
      </c>
      <c r="F2523" t="str">
        <f>VLOOKUP(data[[#This Row],[id_campaign]],campaign[],2,FALSE)</f>
        <v>MadeCallToRetentionTeam</v>
      </c>
      <c r="G2523" t="str">
        <f>VLOOKUP(data[[#This Row],[id_customer]],customer[],2,FALSE)</f>
        <v>Cleon Gawkes</v>
      </c>
      <c r="H2523" t="str">
        <f>data[[#This Row],[id_customer]]&amp;data[[#This Row],[id_campaign]]</f>
        <v>C0132cam16</v>
      </c>
      <c r="I2523">
        <f>DATEDIF(data[[#This Row],[join_date]],data[[#This Row],[buy_date]],"M")</f>
        <v>8</v>
      </c>
    </row>
    <row r="2524" spans="1:9" x14ac:dyDescent="0.25">
      <c r="A2524" t="s">
        <v>569</v>
      </c>
      <c r="B2524" t="s">
        <v>20</v>
      </c>
      <c r="C2524" s="1">
        <v>45010</v>
      </c>
      <c r="D2524" s="1">
        <v>45010</v>
      </c>
      <c r="E2524">
        <f>VLOOKUP(data[[#This Row],[id_campaign]],campaign[],4,FALSE)</f>
        <v>75</v>
      </c>
      <c r="F2524" t="str">
        <f>VLOOKUP(data[[#This Row],[id_campaign]],campaign[],2,FALSE)</f>
        <v>OptOutMailings</v>
      </c>
      <c r="G2524" t="str">
        <f>VLOOKUP(data[[#This Row],[id_customer]],customer[],2,FALSE)</f>
        <v>Cleon Gawkes</v>
      </c>
      <c r="H2524" t="str">
        <f>data[[#This Row],[id_customer]]&amp;data[[#This Row],[id_campaign]]</f>
        <v>C0132cam09</v>
      </c>
      <c r="I2524">
        <f>DATEDIF(data[[#This Row],[join_date]],data[[#This Row],[buy_date]],"M")</f>
        <v>0</v>
      </c>
    </row>
    <row r="2525" spans="1:9" x14ac:dyDescent="0.25">
      <c r="A2525" t="s">
        <v>569</v>
      </c>
      <c r="B2525" t="s">
        <v>20</v>
      </c>
      <c r="C2525" s="1">
        <v>45010</v>
      </c>
      <c r="D2525" s="1">
        <v>45045</v>
      </c>
      <c r="E2525">
        <f>VLOOKUP(data[[#This Row],[id_campaign]],campaign[],4,FALSE)</f>
        <v>75</v>
      </c>
      <c r="F2525" t="str">
        <f>VLOOKUP(data[[#This Row],[id_campaign]],campaign[],2,FALSE)</f>
        <v>OptOutMailings</v>
      </c>
      <c r="G2525" t="str">
        <f>VLOOKUP(data[[#This Row],[id_customer]],customer[],2,FALSE)</f>
        <v>Cleon Gawkes</v>
      </c>
      <c r="H2525" t="str">
        <f>data[[#This Row],[id_customer]]&amp;data[[#This Row],[id_campaign]]</f>
        <v>C0132cam09</v>
      </c>
      <c r="I2525">
        <f>DATEDIF(data[[#This Row],[join_date]],data[[#This Row],[buy_date]],"M")</f>
        <v>1</v>
      </c>
    </row>
    <row r="2526" spans="1:9" x14ac:dyDescent="0.25">
      <c r="A2526" t="s">
        <v>569</v>
      </c>
      <c r="B2526" t="s">
        <v>20</v>
      </c>
      <c r="C2526" s="1">
        <v>45010</v>
      </c>
      <c r="D2526" s="1">
        <v>45076</v>
      </c>
      <c r="E2526">
        <f>VLOOKUP(data[[#This Row],[id_campaign]],campaign[],4,FALSE)</f>
        <v>75</v>
      </c>
      <c r="F2526" t="str">
        <f>VLOOKUP(data[[#This Row],[id_campaign]],campaign[],2,FALSE)</f>
        <v>OptOutMailings</v>
      </c>
      <c r="G2526" t="str">
        <f>VLOOKUP(data[[#This Row],[id_customer]],customer[],2,FALSE)</f>
        <v>Cleon Gawkes</v>
      </c>
      <c r="H2526" t="str">
        <f>data[[#This Row],[id_customer]]&amp;data[[#This Row],[id_campaign]]</f>
        <v>C0132cam09</v>
      </c>
      <c r="I2526">
        <f>DATEDIF(data[[#This Row],[join_date]],data[[#This Row],[buy_date]],"M")</f>
        <v>2</v>
      </c>
    </row>
    <row r="2527" spans="1:9" x14ac:dyDescent="0.25">
      <c r="A2527" t="s">
        <v>569</v>
      </c>
      <c r="B2527" t="s">
        <v>20</v>
      </c>
      <c r="C2527" s="1">
        <v>45010</v>
      </c>
      <c r="D2527" s="1">
        <v>45082</v>
      </c>
      <c r="E2527">
        <f>VLOOKUP(data[[#This Row],[id_campaign]],campaign[],4,FALSE)</f>
        <v>75</v>
      </c>
      <c r="F2527" t="str">
        <f>VLOOKUP(data[[#This Row],[id_campaign]],campaign[],2,FALSE)</f>
        <v>OptOutMailings</v>
      </c>
      <c r="G2527" t="str">
        <f>VLOOKUP(data[[#This Row],[id_customer]],customer[],2,FALSE)</f>
        <v>Cleon Gawkes</v>
      </c>
      <c r="H2527" t="str">
        <f>data[[#This Row],[id_customer]]&amp;data[[#This Row],[id_campaign]]</f>
        <v>C0132cam09</v>
      </c>
      <c r="I2527">
        <f>DATEDIF(data[[#This Row],[join_date]],data[[#This Row],[buy_date]],"M")</f>
        <v>2</v>
      </c>
    </row>
    <row r="2528" spans="1:9" x14ac:dyDescent="0.25">
      <c r="A2528" t="s">
        <v>573</v>
      </c>
      <c r="B2528" t="s">
        <v>14</v>
      </c>
      <c r="C2528" s="1">
        <v>44602</v>
      </c>
      <c r="D2528" s="1">
        <v>44602</v>
      </c>
      <c r="E2528">
        <f>VLOOKUP(data[[#This Row],[id_campaign]],campaign[],4,FALSE)</f>
        <v>13</v>
      </c>
      <c r="F2528" t="str">
        <f>VLOOKUP(data[[#This Row],[id_campaign]],campaign[],2,FALSE)</f>
        <v>Homeownership</v>
      </c>
      <c r="G2528" t="str">
        <f>VLOOKUP(data[[#This Row],[id_customer]],customer[],2,FALSE)</f>
        <v>Thaxter Mompesson</v>
      </c>
      <c r="H2528" t="str">
        <f>data[[#This Row],[id_customer]]&amp;data[[#This Row],[id_campaign]]</f>
        <v>C0133cam06</v>
      </c>
      <c r="I2528">
        <f>DATEDIF(data[[#This Row],[join_date]],data[[#This Row],[buy_date]],"M")</f>
        <v>0</v>
      </c>
    </row>
    <row r="2529" spans="1:9" x14ac:dyDescent="0.25">
      <c r="A2529" t="s">
        <v>573</v>
      </c>
      <c r="B2529" t="s">
        <v>14</v>
      </c>
      <c r="C2529" s="1">
        <v>44602</v>
      </c>
      <c r="D2529" s="1">
        <v>44630</v>
      </c>
      <c r="E2529">
        <f>VLOOKUP(data[[#This Row],[id_campaign]],campaign[],4,FALSE)</f>
        <v>13</v>
      </c>
      <c r="F2529" t="str">
        <f>VLOOKUP(data[[#This Row],[id_campaign]],campaign[],2,FALSE)</f>
        <v>Homeownership</v>
      </c>
      <c r="G2529" t="str">
        <f>VLOOKUP(data[[#This Row],[id_customer]],customer[],2,FALSE)</f>
        <v>Thaxter Mompesson</v>
      </c>
      <c r="H2529" t="str">
        <f>data[[#This Row],[id_customer]]&amp;data[[#This Row],[id_campaign]]</f>
        <v>C0133cam06</v>
      </c>
      <c r="I2529">
        <f>DATEDIF(data[[#This Row],[join_date]],data[[#This Row],[buy_date]],"M")</f>
        <v>1</v>
      </c>
    </row>
    <row r="2530" spans="1:9" x14ac:dyDescent="0.25">
      <c r="A2530" t="s">
        <v>573</v>
      </c>
      <c r="B2530" t="s">
        <v>14</v>
      </c>
      <c r="C2530" s="1">
        <v>44602</v>
      </c>
      <c r="D2530" s="1">
        <v>44823</v>
      </c>
      <c r="E2530">
        <f>VLOOKUP(data[[#This Row],[id_campaign]],campaign[],4,FALSE)</f>
        <v>13</v>
      </c>
      <c r="F2530" t="str">
        <f>VLOOKUP(data[[#This Row],[id_campaign]],campaign[],2,FALSE)</f>
        <v>Homeownership</v>
      </c>
      <c r="G2530" t="str">
        <f>VLOOKUP(data[[#This Row],[id_customer]],customer[],2,FALSE)</f>
        <v>Thaxter Mompesson</v>
      </c>
      <c r="H2530" t="str">
        <f>data[[#This Row],[id_customer]]&amp;data[[#This Row],[id_campaign]]</f>
        <v>C0133cam06</v>
      </c>
      <c r="I2530">
        <f>DATEDIF(data[[#This Row],[join_date]],data[[#This Row],[buy_date]],"M")</f>
        <v>7</v>
      </c>
    </row>
    <row r="2531" spans="1:9" x14ac:dyDescent="0.25">
      <c r="A2531" t="s">
        <v>573</v>
      </c>
      <c r="B2531" t="s">
        <v>14</v>
      </c>
      <c r="C2531" s="1">
        <v>44602</v>
      </c>
      <c r="D2531" s="1">
        <v>44917</v>
      </c>
      <c r="E2531">
        <f>VLOOKUP(data[[#This Row],[id_campaign]],campaign[],4,FALSE)</f>
        <v>13</v>
      </c>
      <c r="F2531" t="str">
        <f>VLOOKUP(data[[#This Row],[id_campaign]],campaign[],2,FALSE)</f>
        <v>Homeownership</v>
      </c>
      <c r="G2531" t="str">
        <f>VLOOKUP(data[[#This Row],[id_customer]],customer[],2,FALSE)</f>
        <v>Thaxter Mompesson</v>
      </c>
      <c r="H2531" t="str">
        <f>data[[#This Row],[id_customer]]&amp;data[[#This Row],[id_campaign]]</f>
        <v>C0133cam06</v>
      </c>
      <c r="I2531">
        <f>DATEDIF(data[[#This Row],[join_date]],data[[#This Row],[buy_date]],"M")</f>
        <v>10</v>
      </c>
    </row>
    <row r="2532" spans="1:9" x14ac:dyDescent="0.25">
      <c r="A2532" t="s">
        <v>573</v>
      </c>
      <c r="B2532" t="s">
        <v>14</v>
      </c>
      <c r="C2532" s="1">
        <v>44602</v>
      </c>
      <c r="D2532" s="1">
        <v>44949</v>
      </c>
      <c r="E2532">
        <f>VLOOKUP(data[[#This Row],[id_campaign]],campaign[],4,FALSE)</f>
        <v>13</v>
      </c>
      <c r="F2532" t="str">
        <f>VLOOKUP(data[[#This Row],[id_campaign]],campaign[],2,FALSE)</f>
        <v>Homeownership</v>
      </c>
      <c r="G2532" t="str">
        <f>VLOOKUP(data[[#This Row],[id_customer]],customer[],2,FALSE)</f>
        <v>Thaxter Mompesson</v>
      </c>
      <c r="H2532" t="str">
        <f>data[[#This Row],[id_customer]]&amp;data[[#This Row],[id_campaign]]</f>
        <v>C0133cam06</v>
      </c>
      <c r="I2532">
        <f>DATEDIF(data[[#This Row],[join_date]],data[[#This Row],[buy_date]],"M")</f>
        <v>11</v>
      </c>
    </row>
    <row r="2533" spans="1:9" x14ac:dyDescent="0.25">
      <c r="A2533" t="s">
        <v>573</v>
      </c>
      <c r="B2533" t="s">
        <v>14</v>
      </c>
      <c r="C2533" s="1">
        <v>44602</v>
      </c>
      <c r="D2533" s="1">
        <v>44980</v>
      </c>
      <c r="E2533">
        <f>VLOOKUP(data[[#This Row],[id_campaign]],campaign[],4,FALSE)</f>
        <v>13</v>
      </c>
      <c r="F2533" t="str">
        <f>VLOOKUP(data[[#This Row],[id_campaign]],campaign[],2,FALSE)</f>
        <v>Homeownership</v>
      </c>
      <c r="G2533" t="str">
        <f>VLOOKUP(data[[#This Row],[id_customer]],customer[],2,FALSE)</f>
        <v>Thaxter Mompesson</v>
      </c>
      <c r="H2533" t="str">
        <f>data[[#This Row],[id_customer]]&amp;data[[#This Row],[id_campaign]]</f>
        <v>C0133cam06</v>
      </c>
      <c r="I2533">
        <f>DATEDIF(data[[#This Row],[join_date]],data[[#This Row],[buy_date]],"M")</f>
        <v>12</v>
      </c>
    </row>
    <row r="2534" spans="1:9" x14ac:dyDescent="0.25">
      <c r="A2534" t="s">
        <v>573</v>
      </c>
      <c r="B2534" t="s">
        <v>14</v>
      </c>
      <c r="C2534" s="1">
        <v>44602</v>
      </c>
      <c r="D2534" s="1">
        <v>45008</v>
      </c>
      <c r="E2534">
        <f>VLOOKUP(data[[#This Row],[id_campaign]],campaign[],4,FALSE)</f>
        <v>13</v>
      </c>
      <c r="F2534" t="str">
        <f>VLOOKUP(data[[#This Row],[id_campaign]],campaign[],2,FALSE)</f>
        <v>Homeownership</v>
      </c>
      <c r="G2534" t="str">
        <f>VLOOKUP(data[[#This Row],[id_customer]],customer[],2,FALSE)</f>
        <v>Thaxter Mompesson</v>
      </c>
      <c r="H2534" t="str">
        <f>data[[#This Row],[id_customer]]&amp;data[[#This Row],[id_campaign]]</f>
        <v>C0133cam06</v>
      </c>
      <c r="I2534">
        <f>DATEDIF(data[[#This Row],[join_date]],data[[#This Row],[buy_date]],"M")</f>
        <v>13</v>
      </c>
    </row>
    <row r="2535" spans="1:9" x14ac:dyDescent="0.25">
      <c r="A2535" t="s">
        <v>573</v>
      </c>
      <c r="B2535" t="s">
        <v>14</v>
      </c>
      <c r="C2535" s="1">
        <v>44602</v>
      </c>
      <c r="D2535" s="1">
        <v>45065</v>
      </c>
      <c r="E2535">
        <f>VLOOKUP(data[[#This Row],[id_campaign]],campaign[],4,FALSE)</f>
        <v>13</v>
      </c>
      <c r="F2535" t="str">
        <f>VLOOKUP(data[[#This Row],[id_campaign]],campaign[],2,FALSE)</f>
        <v>Homeownership</v>
      </c>
      <c r="G2535" t="str">
        <f>VLOOKUP(data[[#This Row],[id_customer]],customer[],2,FALSE)</f>
        <v>Thaxter Mompesson</v>
      </c>
      <c r="H2535" t="str">
        <f>data[[#This Row],[id_customer]]&amp;data[[#This Row],[id_campaign]]</f>
        <v>C0133cam06</v>
      </c>
      <c r="I2535">
        <f>DATEDIF(data[[#This Row],[join_date]],data[[#This Row],[buy_date]],"M")</f>
        <v>15</v>
      </c>
    </row>
    <row r="2536" spans="1:9" x14ac:dyDescent="0.25">
      <c r="A2536" t="s">
        <v>573</v>
      </c>
      <c r="B2536" t="s">
        <v>10</v>
      </c>
      <c r="C2536" s="1">
        <v>44734</v>
      </c>
      <c r="D2536" s="1">
        <v>44734</v>
      </c>
      <c r="E2536">
        <f>VLOOKUP(data[[#This Row],[id_campaign]],campaign[],4,FALSE)</f>
        <v>26</v>
      </c>
      <c r="F2536" t="str">
        <f>VLOOKUP(data[[#This Row],[id_campaign]],campaign[],2,FALSE)</f>
        <v>TruckOwner</v>
      </c>
      <c r="G2536" t="str">
        <f>VLOOKUP(data[[#This Row],[id_customer]],customer[],2,FALSE)</f>
        <v>Thaxter Mompesson</v>
      </c>
      <c r="H2536" t="str">
        <f>data[[#This Row],[id_customer]]&amp;data[[#This Row],[id_campaign]]</f>
        <v>C0133cam04</v>
      </c>
      <c r="I2536">
        <f>DATEDIF(data[[#This Row],[join_date]],data[[#This Row],[buy_date]],"M")</f>
        <v>0</v>
      </c>
    </row>
    <row r="2537" spans="1:9" x14ac:dyDescent="0.25">
      <c r="A2537" t="s">
        <v>573</v>
      </c>
      <c r="B2537" t="s">
        <v>10</v>
      </c>
      <c r="C2537" s="1">
        <v>44734</v>
      </c>
      <c r="D2537" s="1">
        <v>44767</v>
      </c>
      <c r="E2537">
        <f>VLOOKUP(data[[#This Row],[id_campaign]],campaign[],4,FALSE)</f>
        <v>26</v>
      </c>
      <c r="F2537" t="str">
        <f>VLOOKUP(data[[#This Row],[id_campaign]],campaign[],2,FALSE)</f>
        <v>TruckOwner</v>
      </c>
      <c r="G2537" t="str">
        <f>VLOOKUP(data[[#This Row],[id_customer]],customer[],2,FALSE)</f>
        <v>Thaxter Mompesson</v>
      </c>
      <c r="H2537" t="str">
        <f>data[[#This Row],[id_customer]]&amp;data[[#This Row],[id_campaign]]</f>
        <v>C0133cam04</v>
      </c>
      <c r="I2537">
        <f>DATEDIF(data[[#This Row],[join_date]],data[[#This Row],[buy_date]],"M")</f>
        <v>1</v>
      </c>
    </row>
    <row r="2538" spans="1:9" x14ac:dyDescent="0.25">
      <c r="A2538" t="s">
        <v>573</v>
      </c>
      <c r="B2538" t="s">
        <v>10</v>
      </c>
      <c r="C2538" s="1">
        <v>44734</v>
      </c>
      <c r="D2538" s="1">
        <v>44777</v>
      </c>
      <c r="E2538">
        <f>VLOOKUP(data[[#This Row],[id_campaign]],campaign[],4,FALSE)</f>
        <v>26</v>
      </c>
      <c r="F2538" t="str">
        <f>VLOOKUP(data[[#This Row],[id_campaign]],campaign[],2,FALSE)</f>
        <v>TruckOwner</v>
      </c>
      <c r="G2538" t="str">
        <f>VLOOKUP(data[[#This Row],[id_customer]],customer[],2,FALSE)</f>
        <v>Thaxter Mompesson</v>
      </c>
      <c r="H2538" t="str">
        <f>data[[#This Row],[id_customer]]&amp;data[[#This Row],[id_campaign]]</f>
        <v>C0133cam04</v>
      </c>
      <c r="I2538">
        <f>DATEDIF(data[[#This Row],[join_date]],data[[#This Row],[buy_date]],"M")</f>
        <v>1</v>
      </c>
    </row>
    <row r="2539" spans="1:9" x14ac:dyDescent="0.25">
      <c r="A2539" t="s">
        <v>573</v>
      </c>
      <c r="B2539" t="s">
        <v>10</v>
      </c>
      <c r="C2539" s="1">
        <v>44734</v>
      </c>
      <c r="D2539" s="1">
        <v>44890</v>
      </c>
      <c r="E2539">
        <f>VLOOKUP(data[[#This Row],[id_campaign]],campaign[],4,FALSE)</f>
        <v>26</v>
      </c>
      <c r="F2539" t="str">
        <f>VLOOKUP(data[[#This Row],[id_campaign]],campaign[],2,FALSE)</f>
        <v>TruckOwner</v>
      </c>
      <c r="G2539" t="str">
        <f>VLOOKUP(data[[#This Row],[id_customer]],customer[],2,FALSE)</f>
        <v>Thaxter Mompesson</v>
      </c>
      <c r="H2539" t="str">
        <f>data[[#This Row],[id_customer]]&amp;data[[#This Row],[id_campaign]]</f>
        <v>C0133cam04</v>
      </c>
      <c r="I2539">
        <f>DATEDIF(data[[#This Row],[join_date]],data[[#This Row],[buy_date]],"M")</f>
        <v>5</v>
      </c>
    </row>
    <row r="2540" spans="1:9" x14ac:dyDescent="0.25">
      <c r="A2540" t="s">
        <v>573</v>
      </c>
      <c r="B2540" t="s">
        <v>10</v>
      </c>
      <c r="C2540" s="1">
        <v>44734</v>
      </c>
      <c r="D2540" s="1">
        <v>44922</v>
      </c>
      <c r="E2540">
        <f>VLOOKUP(data[[#This Row],[id_campaign]],campaign[],4,FALSE)</f>
        <v>26</v>
      </c>
      <c r="F2540" t="str">
        <f>VLOOKUP(data[[#This Row],[id_campaign]],campaign[],2,FALSE)</f>
        <v>TruckOwner</v>
      </c>
      <c r="G2540" t="str">
        <f>VLOOKUP(data[[#This Row],[id_customer]],customer[],2,FALSE)</f>
        <v>Thaxter Mompesson</v>
      </c>
      <c r="H2540" t="str">
        <f>data[[#This Row],[id_customer]]&amp;data[[#This Row],[id_campaign]]</f>
        <v>C0133cam04</v>
      </c>
      <c r="I2540">
        <f>DATEDIF(data[[#This Row],[join_date]],data[[#This Row],[buy_date]],"M")</f>
        <v>6</v>
      </c>
    </row>
    <row r="2541" spans="1:9" x14ac:dyDescent="0.25">
      <c r="A2541" t="s">
        <v>573</v>
      </c>
      <c r="B2541" t="s">
        <v>10</v>
      </c>
      <c r="C2541" s="1">
        <v>44734</v>
      </c>
      <c r="D2541" s="1">
        <v>44953</v>
      </c>
      <c r="E2541">
        <f>VLOOKUP(data[[#This Row],[id_campaign]],campaign[],4,FALSE)</f>
        <v>26</v>
      </c>
      <c r="F2541" t="str">
        <f>VLOOKUP(data[[#This Row],[id_campaign]],campaign[],2,FALSE)</f>
        <v>TruckOwner</v>
      </c>
      <c r="G2541" t="str">
        <f>VLOOKUP(data[[#This Row],[id_customer]],customer[],2,FALSE)</f>
        <v>Thaxter Mompesson</v>
      </c>
      <c r="H2541" t="str">
        <f>data[[#This Row],[id_customer]]&amp;data[[#This Row],[id_campaign]]</f>
        <v>C0133cam04</v>
      </c>
      <c r="I2541">
        <f>DATEDIF(data[[#This Row],[join_date]],data[[#This Row],[buy_date]],"M")</f>
        <v>7</v>
      </c>
    </row>
    <row r="2542" spans="1:9" x14ac:dyDescent="0.25">
      <c r="A2542" t="s">
        <v>573</v>
      </c>
      <c r="B2542" t="s">
        <v>10</v>
      </c>
      <c r="C2542" s="1">
        <v>44734</v>
      </c>
      <c r="D2542" s="1">
        <v>45014</v>
      </c>
      <c r="E2542">
        <f>VLOOKUP(data[[#This Row],[id_campaign]],campaign[],4,FALSE)</f>
        <v>26</v>
      </c>
      <c r="F2542" t="str">
        <f>VLOOKUP(data[[#This Row],[id_campaign]],campaign[],2,FALSE)</f>
        <v>TruckOwner</v>
      </c>
      <c r="G2542" t="str">
        <f>VLOOKUP(data[[#This Row],[id_customer]],customer[],2,FALSE)</f>
        <v>Thaxter Mompesson</v>
      </c>
      <c r="H2542" t="str">
        <f>data[[#This Row],[id_customer]]&amp;data[[#This Row],[id_campaign]]</f>
        <v>C0133cam04</v>
      </c>
      <c r="I2542">
        <f>DATEDIF(data[[#This Row],[join_date]],data[[#This Row],[buy_date]],"M")</f>
        <v>9</v>
      </c>
    </row>
    <row r="2543" spans="1:9" x14ac:dyDescent="0.25">
      <c r="A2543" t="s">
        <v>573</v>
      </c>
      <c r="B2543" t="s">
        <v>10</v>
      </c>
      <c r="C2543" s="1">
        <v>44734</v>
      </c>
      <c r="D2543" s="1">
        <v>45018</v>
      </c>
      <c r="E2543">
        <f>VLOOKUP(data[[#This Row],[id_campaign]],campaign[],4,FALSE)</f>
        <v>26</v>
      </c>
      <c r="F2543" t="str">
        <f>VLOOKUP(data[[#This Row],[id_campaign]],campaign[],2,FALSE)</f>
        <v>TruckOwner</v>
      </c>
      <c r="G2543" t="str">
        <f>VLOOKUP(data[[#This Row],[id_customer]],customer[],2,FALSE)</f>
        <v>Thaxter Mompesson</v>
      </c>
      <c r="H2543" t="str">
        <f>data[[#This Row],[id_customer]]&amp;data[[#This Row],[id_campaign]]</f>
        <v>C0133cam04</v>
      </c>
      <c r="I2543">
        <f>DATEDIF(data[[#This Row],[join_date]],data[[#This Row],[buy_date]],"M")</f>
        <v>9</v>
      </c>
    </row>
    <row r="2544" spans="1:9" x14ac:dyDescent="0.25">
      <c r="A2544" t="s">
        <v>573</v>
      </c>
      <c r="B2544" t="s">
        <v>10</v>
      </c>
      <c r="C2544" s="1">
        <v>44734</v>
      </c>
      <c r="D2544" s="1">
        <v>45048</v>
      </c>
      <c r="E2544">
        <f>VLOOKUP(data[[#This Row],[id_campaign]],campaign[],4,FALSE)</f>
        <v>26</v>
      </c>
      <c r="F2544" t="str">
        <f>VLOOKUP(data[[#This Row],[id_campaign]],campaign[],2,FALSE)</f>
        <v>TruckOwner</v>
      </c>
      <c r="G2544" t="str">
        <f>VLOOKUP(data[[#This Row],[id_customer]],customer[],2,FALSE)</f>
        <v>Thaxter Mompesson</v>
      </c>
      <c r="H2544" t="str">
        <f>data[[#This Row],[id_customer]]&amp;data[[#This Row],[id_campaign]]</f>
        <v>C0133cam04</v>
      </c>
      <c r="I2544">
        <f>DATEDIF(data[[#This Row],[join_date]],data[[#This Row],[buy_date]],"M")</f>
        <v>10</v>
      </c>
    </row>
    <row r="2545" spans="1:9" x14ac:dyDescent="0.25">
      <c r="A2545" t="s">
        <v>573</v>
      </c>
      <c r="B2545" t="s">
        <v>36</v>
      </c>
      <c r="C2545" s="1">
        <v>44947</v>
      </c>
      <c r="D2545" s="1">
        <v>44947</v>
      </c>
      <c r="E2545">
        <f>VLOOKUP(data[[#This Row],[id_campaign]],campaign[],4,FALSE)</f>
        <v>29</v>
      </c>
      <c r="F2545" t="str">
        <f>VLOOKUP(data[[#This Row],[id_campaign]],campaign[],2,FALSE)</f>
        <v>MaritalStatus</v>
      </c>
      <c r="G2545" t="str">
        <f>VLOOKUP(data[[#This Row],[id_customer]],customer[],2,FALSE)</f>
        <v>Thaxter Mompesson</v>
      </c>
      <c r="H2545" t="str">
        <f>data[[#This Row],[id_customer]]&amp;data[[#This Row],[id_campaign]]</f>
        <v>C0133cam17</v>
      </c>
      <c r="I2545">
        <f>DATEDIF(data[[#This Row],[join_date]],data[[#This Row],[buy_date]],"M")</f>
        <v>0</v>
      </c>
    </row>
    <row r="2546" spans="1:9" x14ac:dyDescent="0.25">
      <c r="A2546" t="s">
        <v>573</v>
      </c>
      <c r="B2546" t="s">
        <v>36</v>
      </c>
      <c r="C2546" s="1">
        <v>44947</v>
      </c>
      <c r="D2546" s="1">
        <v>44983</v>
      </c>
      <c r="E2546">
        <f>VLOOKUP(data[[#This Row],[id_campaign]],campaign[],4,FALSE)</f>
        <v>29</v>
      </c>
      <c r="F2546" t="str">
        <f>VLOOKUP(data[[#This Row],[id_campaign]],campaign[],2,FALSE)</f>
        <v>MaritalStatus</v>
      </c>
      <c r="G2546" t="str">
        <f>VLOOKUP(data[[#This Row],[id_customer]],customer[],2,FALSE)</f>
        <v>Thaxter Mompesson</v>
      </c>
      <c r="H2546" t="str">
        <f>data[[#This Row],[id_customer]]&amp;data[[#This Row],[id_campaign]]</f>
        <v>C0133cam17</v>
      </c>
      <c r="I2546">
        <f>DATEDIF(data[[#This Row],[join_date]],data[[#This Row],[buy_date]],"M")</f>
        <v>1</v>
      </c>
    </row>
    <row r="2547" spans="1:9" x14ac:dyDescent="0.25">
      <c r="A2547" t="s">
        <v>573</v>
      </c>
      <c r="B2547" t="s">
        <v>36</v>
      </c>
      <c r="C2547" s="1">
        <v>44947</v>
      </c>
      <c r="D2547" s="1">
        <v>44991</v>
      </c>
      <c r="E2547">
        <f>VLOOKUP(data[[#This Row],[id_campaign]],campaign[],4,FALSE)</f>
        <v>29</v>
      </c>
      <c r="F2547" t="str">
        <f>VLOOKUP(data[[#This Row],[id_campaign]],campaign[],2,FALSE)</f>
        <v>MaritalStatus</v>
      </c>
      <c r="G2547" t="str">
        <f>VLOOKUP(data[[#This Row],[id_customer]],customer[],2,FALSE)</f>
        <v>Thaxter Mompesson</v>
      </c>
      <c r="H2547" t="str">
        <f>data[[#This Row],[id_customer]]&amp;data[[#This Row],[id_campaign]]</f>
        <v>C0133cam17</v>
      </c>
      <c r="I2547">
        <f>DATEDIF(data[[#This Row],[join_date]],data[[#This Row],[buy_date]],"M")</f>
        <v>1</v>
      </c>
    </row>
    <row r="2548" spans="1:9" x14ac:dyDescent="0.25">
      <c r="A2548" t="s">
        <v>573</v>
      </c>
      <c r="B2548" t="s">
        <v>36</v>
      </c>
      <c r="C2548" s="1">
        <v>44947</v>
      </c>
      <c r="D2548" s="1">
        <v>45042</v>
      </c>
      <c r="E2548">
        <f>VLOOKUP(data[[#This Row],[id_campaign]],campaign[],4,FALSE)</f>
        <v>29</v>
      </c>
      <c r="F2548" t="str">
        <f>VLOOKUP(data[[#This Row],[id_campaign]],campaign[],2,FALSE)</f>
        <v>MaritalStatus</v>
      </c>
      <c r="G2548" t="str">
        <f>VLOOKUP(data[[#This Row],[id_customer]],customer[],2,FALSE)</f>
        <v>Thaxter Mompesson</v>
      </c>
      <c r="H2548" t="str">
        <f>data[[#This Row],[id_customer]]&amp;data[[#This Row],[id_campaign]]</f>
        <v>C0133cam17</v>
      </c>
      <c r="I2548">
        <f>DATEDIF(data[[#This Row],[join_date]],data[[#This Row],[buy_date]],"M")</f>
        <v>3</v>
      </c>
    </row>
    <row r="2549" spans="1:9" x14ac:dyDescent="0.25">
      <c r="A2549" t="s">
        <v>573</v>
      </c>
      <c r="B2549" t="s">
        <v>36</v>
      </c>
      <c r="C2549" s="1">
        <v>44947</v>
      </c>
      <c r="D2549" s="1">
        <v>45067</v>
      </c>
      <c r="E2549">
        <f>VLOOKUP(data[[#This Row],[id_campaign]],campaign[],4,FALSE)</f>
        <v>29</v>
      </c>
      <c r="F2549" t="str">
        <f>VLOOKUP(data[[#This Row],[id_campaign]],campaign[],2,FALSE)</f>
        <v>MaritalStatus</v>
      </c>
      <c r="G2549" t="str">
        <f>VLOOKUP(data[[#This Row],[id_customer]],customer[],2,FALSE)</f>
        <v>Thaxter Mompesson</v>
      </c>
      <c r="H2549" t="str">
        <f>data[[#This Row],[id_customer]]&amp;data[[#This Row],[id_campaign]]</f>
        <v>C0133cam17</v>
      </c>
      <c r="I2549">
        <f>DATEDIF(data[[#This Row],[join_date]],data[[#This Row],[buy_date]],"M")</f>
        <v>4</v>
      </c>
    </row>
    <row r="2550" spans="1:9" x14ac:dyDescent="0.25">
      <c r="A2550" t="s">
        <v>577</v>
      </c>
      <c r="B2550" t="s">
        <v>6</v>
      </c>
      <c r="C2550" s="1">
        <v>44577</v>
      </c>
      <c r="D2550" s="1">
        <v>44577</v>
      </c>
      <c r="E2550">
        <f>VLOOKUP(data[[#This Row],[id_campaign]],campaign[],4,FALSE)</f>
        <v>26</v>
      </c>
      <c r="F2550" t="str">
        <f>VLOOKUP(data[[#This Row],[id_campaign]],campaign[],2,FALSE)</f>
        <v>HandsetRefurbished</v>
      </c>
      <c r="G2550" t="str">
        <f>VLOOKUP(data[[#This Row],[id_customer]],customer[],2,FALSE)</f>
        <v>Nerta Bocking</v>
      </c>
      <c r="H2550" t="str">
        <f>data[[#This Row],[id_customer]]&amp;data[[#This Row],[id_campaign]]</f>
        <v>C0134cam02</v>
      </c>
      <c r="I2550">
        <f>DATEDIF(data[[#This Row],[join_date]],data[[#This Row],[buy_date]],"M")</f>
        <v>0</v>
      </c>
    </row>
    <row r="2551" spans="1:9" x14ac:dyDescent="0.25">
      <c r="A2551" t="s">
        <v>577</v>
      </c>
      <c r="B2551" t="s">
        <v>6</v>
      </c>
      <c r="C2551" s="1">
        <v>44577</v>
      </c>
      <c r="D2551" s="1">
        <v>44638</v>
      </c>
      <c r="E2551">
        <f>VLOOKUP(data[[#This Row],[id_campaign]],campaign[],4,FALSE)</f>
        <v>26</v>
      </c>
      <c r="F2551" t="str">
        <f>VLOOKUP(data[[#This Row],[id_campaign]],campaign[],2,FALSE)</f>
        <v>HandsetRefurbished</v>
      </c>
      <c r="G2551" t="str">
        <f>VLOOKUP(data[[#This Row],[id_customer]],customer[],2,FALSE)</f>
        <v>Nerta Bocking</v>
      </c>
      <c r="H2551" t="str">
        <f>data[[#This Row],[id_customer]]&amp;data[[#This Row],[id_campaign]]</f>
        <v>C0134cam02</v>
      </c>
      <c r="I2551">
        <f>DATEDIF(data[[#This Row],[join_date]],data[[#This Row],[buy_date]],"M")</f>
        <v>2</v>
      </c>
    </row>
    <row r="2552" spans="1:9" x14ac:dyDescent="0.25">
      <c r="A2552" t="s">
        <v>577</v>
      </c>
      <c r="B2552" t="s">
        <v>6</v>
      </c>
      <c r="C2552" s="1">
        <v>44577</v>
      </c>
      <c r="D2552" s="1">
        <v>44668</v>
      </c>
      <c r="E2552">
        <f>VLOOKUP(data[[#This Row],[id_campaign]],campaign[],4,FALSE)</f>
        <v>26</v>
      </c>
      <c r="F2552" t="str">
        <f>VLOOKUP(data[[#This Row],[id_campaign]],campaign[],2,FALSE)</f>
        <v>HandsetRefurbished</v>
      </c>
      <c r="G2552" t="str">
        <f>VLOOKUP(data[[#This Row],[id_customer]],customer[],2,FALSE)</f>
        <v>Nerta Bocking</v>
      </c>
      <c r="H2552" t="str">
        <f>data[[#This Row],[id_customer]]&amp;data[[#This Row],[id_campaign]]</f>
        <v>C0134cam02</v>
      </c>
      <c r="I2552">
        <f>DATEDIF(data[[#This Row],[join_date]],data[[#This Row],[buy_date]],"M")</f>
        <v>3</v>
      </c>
    </row>
    <row r="2553" spans="1:9" x14ac:dyDescent="0.25">
      <c r="A2553" t="s">
        <v>577</v>
      </c>
      <c r="B2553" t="s">
        <v>6</v>
      </c>
      <c r="C2553" s="1">
        <v>44577</v>
      </c>
      <c r="D2553" s="1">
        <v>44704</v>
      </c>
      <c r="E2553">
        <f>VLOOKUP(data[[#This Row],[id_campaign]],campaign[],4,FALSE)</f>
        <v>26</v>
      </c>
      <c r="F2553" t="str">
        <f>VLOOKUP(data[[#This Row],[id_campaign]],campaign[],2,FALSE)</f>
        <v>HandsetRefurbished</v>
      </c>
      <c r="G2553" t="str">
        <f>VLOOKUP(data[[#This Row],[id_customer]],customer[],2,FALSE)</f>
        <v>Nerta Bocking</v>
      </c>
      <c r="H2553" t="str">
        <f>data[[#This Row],[id_customer]]&amp;data[[#This Row],[id_campaign]]</f>
        <v>C0134cam02</v>
      </c>
      <c r="I2553">
        <f>DATEDIF(data[[#This Row],[join_date]],data[[#This Row],[buy_date]],"M")</f>
        <v>4</v>
      </c>
    </row>
    <row r="2554" spans="1:9" x14ac:dyDescent="0.25">
      <c r="A2554" t="s">
        <v>577</v>
      </c>
      <c r="B2554" t="s">
        <v>6</v>
      </c>
      <c r="C2554" s="1">
        <v>44577</v>
      </c>
      <c r="D2554" s="1">
        <v>44728</v>
      </c>
      <c r="E2554">
        <f>VLOOKUP(data[[#This Row],[id_campaign]],campaign[],4,FALSE)</f>
        <v>26</v>
      </c>
      <c r="F2554" t="str">
        <f>VLOOKUP(data[[#This Row],[id_campaign]],campaign[],2,FALSE)</f>
        <v>HandsetRefurbished</v>
      </c>
      <c r="G2554" t="str">
        <f>VLOOKUP(data[[#This Row],[id_customer]],customer[],2,FALSE)</f>
        <v>Nerta Bocking</v>
      </c>
      <c r="H2554" t="str">
        <f>data[[#This Row],[id_customer]]&amp;data[[#This Row],[id_campaign]]</f>
        <v>C0134cam02</v>
      </c>
      <c r="I2554">
        <f>DATEDIF(data[[#This Row],[join_date]],data[[#This Row],[buy_date]],"M")</f>
        <v>5</v>
      </c>
    </row>
    <row r="2555" spans="1:9" x14ac:dyDescent="0.25">
      <c r="A2555" t="s">
        <v>577</v>
      </c>
      <c r="B2555" t="s">
        <v>6</v>
      </c>
      <c r="C2555" s="1">
        <v>44577</v>
      </c>
      <c r="D2555" s="1">
        <v>44832</v>
      </c>
      <c r="E2555">
        <f>VLOOKUP(data[[#This Row],[id_campaign]],campaign[],4,FALSE)</f>
        <v>26</v>
      </c>
      <c r="F2555" t="str">
        <f>VLOOKUP(data[[#This Row],[id_campaign]],campaign[],2,FALSE)</f>
        <v>HandsetRefurbished</v>
      </c>
      <c r="G2555" t="str">
        <f>VLOOKUP(data[[#This Row],[id_customer]],customer[],2,FALSE)</f>
        <v>Nerta Bocking</v>
      </c>
      <c r="H2555" t="str">
        <f>data[[#This Row],[id_customer]]&amp;data[[#This Row],[id_campaign]]</f>
        <v>C0134cam02</v>
      </c>
      <c r="I2555">
        <f>DATEDIF(data[[#This Row],[join_date]],data[[#This Row],[buy_date]],"M")</f>
        <v>8</v>
      </c>
    </row>
    <row r="2556" spans="1:9" x14ac:dyDescent="0.25">
      <c r="A2556" t="s">
        <v>577</v>
      </c>
      <c r="B2556" t="s">
        <v>6</v>
      </c>
      <c r="C2556" s="1">
        <v>44577</v>
      </c>
      <c r="D2556" s="1">
        <v>44882</v>
      </c>
      <c r="E2556">
        <f>VLOOKUP(data[[#This Row],[id_campaign]],campaign[],4,FALSE)</f>
        <v>26</v>
      </c>
      <c r="F2556" t="str">
        <f>VLOOKUP(data[[#This Row],[id_campaign]],campaign[],2,FALSE)</f>
        <v>HandsetRefurbished</v>
      </c>
      <c r="G2556" t="str">
        <f>VLOOKUP(data[[#This Row],[id_customer]],customer[],2,FALSE)</f>
        <v>Nerta Bocking</v>
      </c>
      <c r="H2556" t="str">
        <f>data[[#This Row],[id_customer]]&amp;data[[#This Row],[id_campaign]]</f>
        <v>C0134cam02</v>
      </c>
      <c r="I2556">
        <f>DATEDIF(data[[#This Row],[join_date]],data[[#This Row],[buy_date]],"M")</f>
        <v>10</v>
      </c>
    </row>
    <row r="2557" spans="1:9" x14ac:dyDescent="0.25">
      <c r="A2557" t="s">
        <v>577</v>
      </c>
      <c r="B2557" t="s">
        <v>6</v>
      </c>
      <c r="C2557" s="1">
        <v>44577</v>
      </c>
      <c r="D2557" s="1">
        <v>44948</v>
      </c>
      <c r="E2557">
        <f>VLOOKUP(data[[#This Row],[id_campaign]],campaign[],4,FALSE)</f>
        <v>26</v>
      </c>
      <c r="F2557" t="str">
        <f>VLOOKUP(data[[#This Row],[id_campaign]],campaign[],2,FALSE)</f>
        <v>HandsetRefurbished</v>
      </c>
      <c r="G2557" t="str">
        <f>VLOOKUP(data[[#This Row],[id_customer]],customer[],2,FALSE)</f>
        <v>Nerta Bocking</v>
      </c>
      <c r="H2557" t="str">
        <f>data[[#This Row],[id_customer]]&amp;data[[#This Row],[id_campaign]]</f>
        <v>C0134cam02</v>
      </c>
      <c r="I2557">
        <f>DATEDIF(data[[#This Row],[join_date]],data[[#This Row],[buy_date]],"M")</f>
        <v>12</v>
      </c>
    </row>
    <row r="2558" spans="1:9" x14ac:dyDescent="0.25">
      <c r="A2558" t="s">
        <v>577</v>
      </c>
      <c r="B2558" t="s">
        <v>6</v>
      </c>
      <c r="C2558" s="1">
        <v>44577</v>
      </c>
      <c r="D2558" s="1">
        <v>44980</v>
      </c>
      <c r="E2558">
        <f>VLOOKUP(data[[#This Row],[id_campaign]],campaign[],4,FALSE)</f>
        <v>26</v>
      </c>
      <c r="F2558" t="str">
        <f>VLOOKUP(data[[#This Row],[id_campaign]],campaign[],2,FALSE)</f>
        <v>HandsetRefurbished</v>
      </c>
      <c r="G2558" t="str">
        <f>VLOOKUP(data[[#This Row],[id_customer]],customer[],2,FALSE)</f>
        <v>Nerta Bocking</v>
      </c>
      <c r="H2558" t="str">
        <f>data[[#This Row],[id_customer]]&amp;data[[#This Row],[id_campaign]]</f>
        <v>C0134cam02</v>
      </c>
      <c r="I2558">
        <f>DATEDIF(data[[#This Row],[join_date]],data[[#This Row],[buy_date]],"M")</f>
        <v>13</v>
      </c>
    </row>
    <row r="2559" spans="1:9" x14ac:dyDescent="0.25">
      <c r="A2559" t="s">
        <v>577</v>
      </c>
      <c r="B2559" t="s">
        <v>6</v>
      </c>
      <c r="C2559" s="1">
        <v>44577</v>
      </c>
      <c r="D2559" s="1">
        <v>45011</v>
      </c>
      <c r="E2559">
        <f>VLOOKUP(data[[#This Row],[id_campaign]],campaign[],4,FALSE)</f>
        <v>26</v>
      </c>
      <c r="F2559" t="str">
        <f>VLOOKUP(data[[#This Row],[id_campaign]],campaign[],2,FALSE)</f>
        <v>HandsetRefurbished</v>
      </c>
      <c r="G2559" t="str">
        <f>VLOOKUP(data[[#This Row],[id_customer]],customer[],2,FALSE)</f>
        <v>Nerta Bocking</v>
      </c>
      <c r="H2559" t="str">
        <f>data[[#This Row],[id_customer]]&amp;data[[#This Row],[id_campaign]]</f>
        <v>C0134cam02</v>
      </c>
      <c r="I2559">
        <f>DATEDIF(data[[#This Row],[join_date]],data[[#This Row],[buy_date]],"M")</f>
        <v>14</v>
      </c>
    </row>
    <row r="2560" spans="1:9" x14ac:dyDescent="0.25">
      <c r="A2560" t="s">
        <v>577</v>
      </c>
      <c r="B2560" t="s">
        <v>6</v>
      </c>
      <c r="C2560" s="1">
        <v>44577</v>
      </c>
      <c r="D2560" s="1">
        <v>45045</v>
      </c>
      <c r="E2560">
        <f>VLOOKUP(data[[#This Row],[id_campaign]],campaign[],4,FALSE)</f>
        <v>26</v>
      </c>
      <c r="F2560" t="str">
        <f>VLOOKUP(data[[#This Row],[id_campaign]],campaign[],2,FALSE)</f>
        <v>HandsetRefurbished</v>
      </c>
      <c r="G2560" t="str">
        <f>VLOOKUP(data[[#This Row],[id_customer]],customer[],2,FALSE)</f>
        <v>Nerta Bocking</v>
      </c>
      <c r="H2560" t="str">
        <f>data[[#This Row],[id_customer]]&amp;data[[#This Row],[id_campaign]]</f>
        <v>C0134cam02</v>
      </c>
      <c r="I2560">
        <f>DATEDIF(data[[#This Row],[join_date]],data[[#This Row],[buy_date]],"M")</f>
        <v>15</v>
      </c>
    </row>
    <row r="2561" spans="1:9" x14ac:dyDescent="0.25">
      <c r="A2561" t="s">
        <v>577</v>
      </c>
      <c r="B2561" t="s">
        <v>6</v>
      </c>
      <c r="C2561" s="1">
        <v>44577</v>
      </c>
      <c r="D2561" s="1">
        <v>45077</v>
      </c>
      <c r="E2561">
        <f>VLOOKUP(data[[#This Row],[id_campaign]],campaign[],4,FALSE)</f>
        <v>26</v>
      </c>
      <c r="F2561" t="str">
        <f>VLOOKUP(data[[#This Row],[id_campaign]],campaign[],2,FALSE)</f>
        <v>HandsetRefurbished</v>
      </c>
      <c r="G2561" t="str">
        <f>VLOOKUP(data[[#This Row],[id_customer]],customer[],2,FALSE)</f>
        <v>Nerta Bocking</v>
      </c>
      <c r="H2561" t="str">
        <f>data[[#This Row],[id_customer]]&amp;data[[#This Row],[id_campaign]]</f>
        <v>C0134cam02</v>
      </c>
      <c r="I2561">
        <f>DATEDIF(data[[#This Row],[join_date]],data[[#This Row],[buy_date]],"M")</f>
        <v>16</v>
      </c>
    </row>
    <row r="2562" spans="1:9" x14ac:dyDescent="0.25">
      <c r="A2562" t="s">
        <v>577</v>
      </c>
      <c r="B2562" t="s">
        <v>30</v>
      </c>
      <c r="C2562" s="1">
        <v>44834</v>
      </c>
      <c r="D2562" s="1">
        <v>44834</v>
      </c>
      <c r="E2562">
        <f>VLOOKUP(data[[#This Row],[id_campaign]],campaign[],4,FALSE)</f>
        <v>28</v>
      </c>
      <c r="F2562" t="str">
        <f>VLOOKUP(data[[#This Row],[id_campaign]],campaign[],2,FALSE)</f>
        <v>NotNewCellphoneUser</v>
      </c>
      <c r="G2562" t="str">
        <f>VLOOKUP(data[[#This Row],[id_customer]],customer[],2,FALSE)</f>
        <v>Nerta Bocking</v>
      </c>
      <c r="H2562" t="str">
        <f>data[[#This Row],[id_customer]]&amp;data[[#This Row],[id_campaign]]</f>
        <v>C0134cam14</v>
      </c>
      <c r="I2562">
        <f>DATEDIF(data[[#This Row],[join_date]],data[[#This Row],[buy_date]],"M")</f>
        <v>0</v>
      </c>
    </row>
    <row r="2563" spans="1:9" x14ac:dyDescent="0.25">
      <c r="A2563" t="s">
        <v>577</v>
      </c>
      <c r="B2563" t="s">
        <v>30</v>
      </c>
      <c r="C2563" s="1">
        <v>44834</v>
      </c>
      <c r="D2563" s="1">
        <v>44868</v>
      </c>
      <c r="E2563">
        <f>VLOOKUP(data[[#This Row],[id_campaign]],campaign[],4,FALSE)</f>
        <v>28</v>
      </c>
      <c r="F2563" t="str">
        <f>VLOOKUP(data[[#This Row],[id_campaign]],campaign[],2,FALSE)</f>
        <v>NotNewCellphoneUser</v>
      </c>
      <c r="G2563" t="str">
        <f>VLOOKUP(data[[#This Row],[id_customer]],customer[],2,FALSE)</f>
        <v>Nerta Bocking</v>
      </c>
      <c r="H2563" t="str">
        <f>data[[#This Row],[id_customer]]&amp;data[[#This Row],[id_campaign]]</f>
        <v>C0134cam14</v>
      </c>
      <c r="I2563">
        <f>DATEDIF(data[[#This Row],[join_date]],data[[#This Row],[buy_date]],"M")</f>
        <v>1</v>
      </c>
    </row>
    <row r="2564" spans="1:9" x14ac:dyDescent="0.25">
      <c r="A2564" t="s">
        <v>577</v>
      </c>
      <c r="B2564" t="s">
        <v>30</v>
      </c>
      <c r="C2564" s="1">
        <v>44834</v>
      </c>
      <c r="D2564" s="1">
        <v>44908</v>
      </c>
      <c r="E2564">
        <f>VLOOKUP(data[[#This Row],[id_campaign]],campaign[],4,FALSE)</f>
        <v>28</v>
      </c>
      <c r="F2564" t="str">
        <f>VLOOKUP(data[[#This Row],[id_campaign]],campaign[],2,FALSE)</f>
        <v>NotNewCellphoneUser</v>
      </c>
      <c r="G2564" t="str">
        <f>VLOOKUP(data[[#This Row],[id_customer]],customer[],2,FALSE)</f>
        <v>Nerta Bocking</v>
      </c>
      <c r="H2564" t="str">
        <f>data[[#This Row],[id_customer]]&amp;data[[#This Row],[id_campaign]]</f>
        <v>C0134cam14</v>
      </c>
      <c r="I2564">
        <f>DATEDIF(data[[#This Row],[join_date]],data[[#This Row],[buy_date]],"M")</f>
        <v>2</v>
      </c>
    </row>
    <row r="2565" spans="1:9" x14ac:dyDescent="0.25">
      <c r="A2565" t="s">
        <v>577</v>
      </c>
      <c r="B2565" t="s">
        <v>30</v>
      </c>
      <c r="C2565" s="1">
        <v>44834</v>
      </c>
      <c r="D2565" s="1">
        <v>44928</v>
      </c>
      <c r="E2565">
        <f>VLOOKUP(data[[#This Row],[id_campaign]],campaign[],4,FALSE)</f>
        <v>28</v>
      </c>
      <c r="F2565" t="str">
        <f>VLOOKUP(data[[#This Row],[id_campaign]],campaign[],2,FALSE)</f>
        <v>NotNewCellphoneUser</v>
      </c>
      <c r="G2565" t="str">
        <f>VLOOKUP(data[[#This Row],[id_customer]],customer[],2,FALSE)</f>
        <v>Nerta Bocking</v>
      </c>
      <c r="H2565" t="str">
        <f>data[[#This Row],[id_customer]]&amp;data[[#This Row],[id_campaign]]</f>
        <v>C0134cam14</v>
      </c>
      <c r="I2565">
        <f>DATEDIF(data[[#This Row],[join_date]],data[[#This Row],[buy_date]],"M")</f>
        <v>3</v>
      </c>
    </row>
    <row r="2566" spans="1:9" x14ac:dyDescent="0.25">
      <c r="A2566" t="s">
        <v>577</v>
      </c>
      <c r="B2566" t="s">
        <v>30</v>
      </c>
      <c r="C2566" s="1">
        <v>44834</v>
      </c>
      <c r="D2566" s="1">
        <v>44962</v>
      </c>
      <c r="E2566">
        <f>VLOOKUP(data[[#This Row],[id_campaign]],campaign[],4,FALSE)</f>
        <v>28</v>
      </c>
      <c r="F2566" t="str">
        <f>VLOOKUP(data[[#This Row],[id_campaign]],campaign[],2,FALSE)</f>
        <v>NotNewCellphoneUser</v>
      </c>
      <c r="G2566" t="str">
        <f>VLOOKUP(data[[#This Row],[id_customer]],customer[],2,FALSE)</f>
        <v>Nerta Bocking</v>
      </c>
      <c r="H2566" t="str">
        <f>data[[#This Row],[id_customer]]&amp;data[[#This Row],[id_campaign]]</f>
        <v>C0134cam14</v>
      </c>
      <c r="I2566">
        <f>DATEDIF(data[[#This Row],[join_date]],data[[#This Row],[buy_date]],"M")</f>
        <v>4</v>
      </c>
    </row>
    <row r="2567" spans="1:9" x14ac:dyDescent="0.25">
      <c r="A2567" t="s">
        <v>577</v>
      </c>
      <c r="B2567" t="s">
        <v>30</v>
      </c>
      <c r="C2567" s="1">
        <v>44834</v>
      </c>
      <c r="D2567" s="1">
        <v>45000</v>
      </c>
      <c r="E2567">
        <f>VLOOKUP(data[[#This Row],[id_campaign]],campaign[],4,FALSE)</f>
        <v>28</v>
      </c>
      <c r="F2567" t="str">
        <f>VLOOKUP(data[[#This Row],[id_campaign]],campaign[],2,FALSE)</f>
        <v>NotNewCellphoneUser</v>
      </c>
      <c r="G2567" t="str">
        <f>VLOOKUP(data[[#This Row],[id_customer]],customer[],2,FALSE)</f>
        <v>Nerta Bocking</v>
      </c>
      <c r="H2567" t="str">
        <f>data[[#This Row],[id_customer]]&amp;data[[#This Row],[id_campaign]]</f>
        <v>C0134cam14</v>
      </c>
      <c r="I2567">
        <f>DATEDIF(data[[#This Row],[join_date]],data[[#This Row],[buy_date]],"M")</f>
        <v>5</v>
      </c>
    </row>
    <row r="2568" spans="1:9" x14ac:dyDescent="0.25">
      <c r="A2568" t="s">
        <v>577</v>
      </c>
      <c r="B2568" t="s">
        <v>30</v>
      </c>
      <c r="C2568" s="1">
        <v>44834</v>
      </c>
      <c r="D2568" s="1">
        <v>45023</v>
      </c>
      <c r="E2568">
        <f>VLOOKUP(data[[#This Row],[id_campaign]],campaign[],4,FALSE)</f>
        <v>28</v>
      </c>
      <c r="F2568" t="str">
        <f>VLOOKUP(data[[#This Row],[id_campaign]],campaign[],2,FALSE)</f>
        <v>NotNewCellphoneUser</v>
      </c>
      <c r="G2568" t="str">
        <f>VLOOKUP(data[[#This Row],[id_customer]],customer[],2,FALSE)</f>
        <v>Nerta Bocking</v>
      </c>
      <c r="H2568" t="str">
        <f>data[[#This Row],[id_customer]]&amp;data[[#This Row],[id_campaign]]</f>
        <v>C0134cam14</v>
      </c>
      <c r="I2568">
        <f>DATEDIF(data[[#This Row],[join_date]],data[[#This Row],[buy_date]],"M")</f>
        <v>6</v>
      </c>
    </row>
    <row r="2569" spans="1:9" x14ac:dyDescent="0.25">
      <c r="A2569" t="s">
        <v>577</v>
      </c>
      <c r="B2569" t="s">
        <v>30</v>
      </c>
      <c r="C2569" s="1">
        <v>44834</v>
      </c>
      <c r="D2569" s="1">
        <v>45060</v>
      </c>
      <c r="E2569">
        <f>VLOOKUP(data[[#This Row],[id_campaign]],campaign[],4,FALSE)</f>
        <v>28</v>
      </c>
      <c r="F2569" t="str">
        <f>VLOOKUP(data[[#This Row],[id_campaign]],campaign[],2,FALSE)</f>
        <v>NotNewCellphoneUser</v>
      </c>
      <c r="G2569" t="str">
        <f>VLOOKUP(data[[#This Row],[id_customer]],customer[],2,FALSE)</f>
        <v>Nerta Bocking</v>
      </c>
      <c r="H2569" t="str">
        <f>data[[#This Row],[id_customer]]&amp;data[[#This Row],[id_campaign]]</f>
        <v>C0134cam14</v>
      </c>
      <c r="I2569">
        <f>DATEDIF(data[[#This Row],[join_date]],data[[#This Row],[buy_date]],"M")</f>
        <v>7</v>
      </c>
    </row>
    <row r="2570" spans="1:9" x14ac:dyDescent="0.25">
      <c r="A2570" t="s">
        <v>577</v>
      </c>
      <c r="B2570" t="s">
        <v>12</v>
      </c>
      <c r="C2570" s="1">
        <v>45032</v>
      </c>
      <c r="D2570" s="1">
        <v>45032</v>
      </c>
      <c r="E2570">
        <f>VLOOKUP(data[[#This Row],[id_campaign]],campaign[],4,FALSE)</f>
        <v>22</v>
      </c>
      <c r="F2570" t="str">
        <f>VLOOKUP(data[[#This Row],[id_campaign]],campaign[],2,FALSE)</f>
        <v>RVOwner</v>
      </c>
      <c r="G2570" t="str">
        <f>VLOOKUP(data[[#This Row],[id_customer]],customer[],2,FALSE)</f>
        <v>Nerta Bocking</v>
      </c>
      <c r="H2570" t="str">
        <f>data[[#This Row],[id_customer]]&amp;data[[#This Row],[id_campaign]]</f>
        <v>C0134cam05</v>
      </c>
      <c r="I2570">
        <f>DATEDIF(data[[#This Row],[join_date]],data[[#This Row],[buy_date]],"M")</f>
        <v>0</v>
      </c>
    </row>
    <row r="2571" spans="1:9" x14ac:dyDescent="0.25">
      <c r="A2571" t="s">
        <v>577</v>
      </c>
      <c r="B2571" t="s">
        <v>12</v>
      </c>
      <c r="C2571" s="1">
        <v>45032</v>
      </c>
      <c r="D2571" s="1">
        <v>45076</v>
      </c>
      <c r="E2571">
        <f>VLOOKUP(data[[#This Row],[id_campaign]],campaign[],4,FALSE)</f>
        <v>22</v>
      </c>
      <c r="F2571" t="str">
        <f>VLOOKUP(data[[#This Row],[id_campaign]],campaign[],2,FALSE)</f>
        <v>RVOwner</v>
      </c>
      <c r="G2571" t="str">
        <f>VLOOKUP(data[[#This Row],[id_customer]],customer[],2,FALSE)</f>
        <v>Nerta Bocking</v>
      </c>
      <c r="H2571" t="str">
        <f>data[[#This Row],[id_customer]]&amp;data[[#This Row],[id_campaign]]</f>
        <v>C0134cam05</v>
      </c>
      <c r="I2571">
        <f>DATEDIF(data[[#This Row],[join_date]],data[[#This Row],[buy_date]],"M")</f>
        <v>1</v>
      </c>
    </row>
    <row r="2572" spans="1:9" x14ac:dyDescent="0.25">
      <c r="A2572" t="s">
        <v>581</v>
      </c>
      <c r="B2572" t="s">
        <v>10</v>
      </c>
      <c r="C2572" s="1">
        <v>44742</v>
      </c>
      <c r="D2572" s="1">
        <v>44742</v>
      </c>
      <c r="E2572">
        <f>VLOOKUP(data[[#This Row],[id_campaign]],campaign[],4,FALSE)</f>
        <v>26</v>
      </c>
      <c r="F2572" t="str">
        <f>VLOOKUP(data[[#This Row],[id_campaign]],campaign[],2,FALSE)</f>
        <v>TruckOwner</v>
      </c>
      <c r="G2572" t="str">
        <f>VLOOKUP(data[[#This Row],[id_customer]],customer[],2,FALSE)</f>
        <v>Huntley Orkney</v>
      </c>
      <c r="H2572" t="str">
        <f>data[[#This Row],[id_customer]]&amp;data[[#This Row],[id_campaign]]</f>
        <v>C0135cam04</v>
      </c>
      <c r="I2572">
        <f>DATEDIF(data[[#This Row],[join_date]],data[[#This Row],[buy_date]],"M")</f>
        <v>0</v>
      </c>
    </row>
    <row r="2573" spans="1:9" x14ac:dyDescent="0.25">
      <c r="A2573" t="s">
        <v>581</v>
      </c>
      <c r="B2573" t="s">
        <v>10</v>
      </c>
      <c r="C2573" s="1">
        <v>44742</v>
      </c>
      <c r="D2573" s="1">
        <v>44781</v>
      </c>
      <c r="E2573">
        <f>VLOOKUP(data[[#This Row],[id_campaign]],campaign[],4,FALSE)</f>
        <v>26</v>
      </c>
      <c r="F2573" t="str">
        <f>VLOOKUP(data[[#This Row],[id_campaign]],campaign[],2,FALSE)</f>
        <v>TruckOwner</v>
      </c>
      <c r="G2573" t="str">
        <f>VLOOKUP(data[[#This Row],[id_customer]],customer[],2,FALSE)</f>
        <v>Huntley Orkney</v>
      </c>
      <c r="H2573" t="str">
        <f>data[[#This Row],[id_customer]]&amp;data[[#This Row],[id_campaign]]</f>
        <v>C0135cam04</v>
      </c>
      <c r="I2573">
        <f>DATEDIF(data[[#This Row],[join_date]],data[[#This Row],[buy_date]],"M")</f>
        <v>1</v>
      </c>
    </row>
    <row r="2574" spans="1:9" x14ac:dyDescent="0.25">
      <c r="A2574" t="s">
        <v>581</v>
      </c>
      <c r="B2574" t="s">
        <v>10</v>
      </c>
      <c r="C2574" s="1">
        <v>44742</v>
      </c>
      <c r="D2574" s="1">
        <v>44815</v>
      </c>
      <c r="E2574">
        <f>VLOOKUP(data[[#This Row],[id_campaign]],campaign[],4,FALSE)</f>
        <v>26</v>
      </c>
      <c r="F2574" t="str">
        <f>VLOOKUP(data[[#This Row],[id_campaign]],campaign[],2,FALSE)</f>
        <v>TruckOwner</v>
      </c>
      <c r="G2574" t="str">
        <f>VLOOKUP(data[[#This Row],[id_customer]],customer[],2,FALSE)</f>
        <v>Huntley Orkney</v>
      </c>
      <c r="H2574" t="str">
        <f>data[[#This Row],[id_customer]]&amp;data[[#This Row],[id_campaign]]</f>
        <v>C0135cam04</v>
      </c>
      <c r="I2574">
        <f>DATEDIF(data[[#This Row],[join_date]],data[[#This Row],[buy_date]],"M")</f>
        <v>2</v>
      </c>
    </row>
    <row r="2575" spans="1:9" x14ac:dyDescent="0.25">
      <c r="A2575" t="s">
        <v>581</v>
      </c>
      <c r="B2575" t="s">
        <v>10</v>
      </c>
      <c r="C2575" s="1">
        <v>44742</v>
      </c>
      <c r="D2575" s="1">
        <v>44835</v>
      </c>
      <c r="E2575">
        <f>VLOOKUP(data[[#This Row],[id_campaign]],campaign[],4,FALSE)</f>
        <v>26</v>
      </c>
      <c r="F2575" t="str">
        <f>VLOOKUP(data[[#This Row],[id_campaign]],campaign[],2,FALSE)</f>
        <v>TruckOwner</v>
      </c>
      <c r="G2575" t="str">
        <f>VLOOKUP(data[[#This Row],[id_customer]],customer[],2,FALSE)</f>
        <v>Huntley Orkney</v>
      </c>
      <c r="H2575" t="str">
        <f>data[[#This Row],[id_customer]]&amp;data[[#This Row],[id_campaign]]</f>
        <v>C0135cam04</v>
      </c>
      <c r="I2575">
        <f>DATEDIF(data[[#This Row],[join_date]],data[[#This Row],[buy_date]],"M")</f>
        <v>3</v>
      </c>
    </row>
    <row r="2576" spans="1:9" x14ac:dyDescent="0.25">
      <c r="A2576" t="s">
        <v>581</v>
      </c>
      <c r="B2576" t="s">
        <v>10</v>
      </c>
      <c r="C2576" s="1">
        <v>44742</v>
      </c>
      <c r="D2576" s="1">
        <v>44875</v>
      </c>
      <c r="E2576">
        <f>VLOOKUP(data[[#This Row],[id_campaign]],campaign[],4,FALSE)</f>
        <v>26</v>
      </c>
      <c r="F2576" t="str">
        <f>VLOOKUP(data[[#This Row],[id_campaign]],campaign[],2,FALSE)</f>
        <v>TruckOwner</v>
      </c>
      <c r="G2576" t="str">
        <f>VLOOKUP(data[[#This Row],[id_customer]],customer[],2,FALSE)</f>
        <v>Huntley Orkney</v>
      </c>
      <c r="H2576" t="str">
        <f>data[[#This Row],[id_customer]]&amp;data[[#This Row],[id_campaign]]</f>
        <v>C0135cam04</v>
      </c>
      <c r="I2576">
        <f>DATEDIF(data[[#This Row],[join_date]],data[[#This Row],[buy_date]],"M")</f>
        <v>4</v>
      </c>
    </row>
    <row r="2577" spans="1:9" x14ac:dyDescent="0.25">
      <c r="A2577" t="s">
        <v>581</v>
      </c>
      <c r="B2577" t="s">
        <v>10</v>
      </c>
      <c r="C2577" s="1">
        <v>44742</v>
      </c>
      <c r="D2577" s="1">
        <v>44899</v>
      </c>
      <c r="E2577">
        <f>VLOOKUP(data[[#This Row],[id_campaign]],campaign[],4,FALSE)</f>
        <v>26</v>
      </c>
      <c r="F2577" t="str">
        <f>VLOOKUP(data[[#This Row],[id_campaign]],campaign[],2,FALSE)</f>
        <v>TruckOwner</v>
      </c>
      <c r="G2577" t="str">
        <f>VLOOKUP(data[[#This Row],[id_customer]],customer[],2,FALSE)</f>
        <v>Huntley Orkney</v>
      </c>
      <c r="H2577" t="str">
        <f>data[[#This Row],[id_customer]]&amp;data[[#This Row],[id_campaign]]</f>
        <v>C0135cam04</v>
      </c>
      <c r="I2577">
        <f>DATEDIF(data[[#This Row],[join_date]],data[[#This Row],[buy_date]],"M")</f>
        <v>5</v>
      </c>
    </row>
    <row r="2578" spans="1:9" x14ac:dyDescent="0.25">
      <c r="A2578" t="s">
        <v>581</v>
      </c>
      <c r="B2578" t="s">
        <v>10</v>
      </c>
      <c r="C2578" s="1">
        <v>44742</v>
      </c>
      <c r="D2578" s="1">
        <v>44932</v>
      </c>
      <c r="E2578">
        <f>VLOOKUP(data[[#This Row],[id_campaign]],campaign[],4,FALSE)</f>
        <v>26</v>
      </c>
      <c r="F2578" t="str">
        <f>VLOOKUP(data[[#This Row],[id_campaign]],campaign[],2,FALSE)</f>
        <v>TruckOwner</v>
      </c>
      <c r="G2578" t="str">
        <f>VLOOKUP(data[[#This Row],[id_customer]],customer[],2,FALSE)</f>
        <v>Huntley Orkney</v>
      </c>
      <c r="H2578" t="str">
        <f>data[[#This Row],[id_customer]]&amp;data[[#This Row],[id_campaign]]</f>
        <v>C0135cam04</v>
      </c>
      <c r="I2578">
        <f>DATEDIF(data[[#This Row],[join_date]],data[[#This Row],[buy_date]],"M")</f>
        <v>6</v>
      </c>
    </row>
    <row r="2579" spans="1:9" x14ac:dyDescent="0.25">
      <c r="A2579" t="s">
        <v>581</v>
      </c>
      <c r="B2579" t="s">
        <v>10</v>
      </c>
      <c r="C2579" s="1">
        <v>44742</v>
      </c>
      <c r="D2579" s="1">
        <v>44960</v>
      </c>
      <c r="E2579">
        <f>VLOOKUP(data[[#This Row],[id_campaign]],campaign[],4,FALSE)</f>
        <v>26</v>
      </c>
      <c r="F2579" t="str">
        <f>VLOOKUP(data[[#This Row],[id_campaign]],campaign[],2,FALSE)</f>
        <v>TruckOwner</v>
      </c>
      <c r="G2579" t="str">
        <f>VLOOKUP(data[[#This Row],[id_customer]],customer[],2,FALSE)</f>
        <v>Huntley Orkney</v>
      </c>
      <c r="H2579" t="str">
        <f>data[[#This Row],[id_customer]]&amp;data[[#This Row],[id_campaign]]</f>
        <v>C0135cam04</v>
      </c>
      <c r="I2579">
        <f>DATEDIF(data[[#This Row],[join_date]],data[[#This Row],[buy_date]],"M")</f>
        <v>7</v>
      </c>
    </row>
    <row r="2580" spans="1:9" x14ac:dyDescent="0.25">
      <c r="A2580" t="s">
        <v>581</v>
      </c>
      <c r="B2580" t="s">
        <v>10</v>
      </c>
      <c r="C2580" s="1">
        <v>44742</v>
      </c>
      <c r="D2580" s="1">
        <v>44988</v>
      </c>
      <c r="E2580">
        <f>VLOOKUP(data[[#This Row],[id_campaign]],campaign[],4,FALSE)</f>
        <v>26</v>
      </c>
      <c r="F2580" t="str">
        <f>VLOOKUP(data[[#This Row],[id_campaign]],campaign[],2,FALSE)</f>
        <v>TruckOwner</v>
      </c>
      <c r="G2580" t="str">
        <f>VLOOKUP(data[[#This Row],[id_customer]],customer[],2,FALSE)</f>
        <v>Huntley Orkney</v>
      </c>
      <c r="H2580" t="str">
        <f>data[[#This Row],[id_customer]]&amp;data[[#This Row],[id_campaign]]</f>
        <v>C0135cam04</v>
      </c>
      <c r="I2580">
        <f>DATEDIF(data[[#This Row],[join_date]],data[[#This Row],[buy_date]],"M")</f>
        <v>8</v>
      </c>
    </row>
    <row r="2581" spans="1:9" x14ac:dyDescent="0.25">
      <c r="A2581" t="s">
        <v>581</v>
      </c>
      <c r="B2581" t="s">
        <v>10</v>
      </c>
      <c r="C2581" s="1">
        <v>44742</v>
      </c>
      <c r="D2581" s="1">
        <v>45030</v>
      </c>
      <c r="E2581">
        <f>VLOOKUP(data[[#This Row],[id_campaign]],campaign[],4,FALSE)</f>
        <v>26</v>
      </c>
      <c r="F2581" t="str">
        <f>VLOOKUP(data[[#This Row],[id_campaign]],campaign[],2,FALSE)</f>
        <v>TruckOwner</v>
      </c>
      <c r="G2581" t="str">
        <f>VLOOKUP(data[[#This Row],[id_customer]],customer[],2,FALSE)</f>
        <v>Huntley Orkney</v>
      </c>
      <c r="H2581" t="str">
        <f>data[[#This Row],[id_customer]]&amp;data[[#This Row],[id_campaign]]</f>
        <v>C0135cam04</v>
      </c>
      <c r="I2581">
        <f>DATEDIF(data[[#This Row],[join_date]],data[[#This Row],[buy_date]],"M")</f>
        <v>9</v>
      </c>
    </row>
    <row r="2582" spans="1:9" x14ac:dyDescent="0.25">
      <c r="A2582" t="s">
        <v>581</v>
      </c>
      <c r="B2582" t="s">
        <v>10</v>
      </c>
      <c r="C2582" s="1">
        <v>44742</v>
      </c>
      <c r="D2582" s="1">
        <v>45056</v>
      </c>
      <c r="E2582">
        <f>VLOOKUP(data[[#This Row],[id_campaign]],campaign[],4,FALSE)</f>
        <v>26</v>
      </c>
      <c r="F2582" t="str">
        <f>VLOOKUP(data[[#This Row],[id_campaign]],campaign[],2,FALSE)</f>
        <v>TruckOwner</v>
      </c>
      <c r="G2582" t="str">
        <f>VLOOKUP(data[[#This Row],[id_customer]],customer[],2,FALSE)</f>
        <v>Huntley Orkney</v>
      </c>
      <c r="H2582" t="str">
        <f>data[[#This Row],[id_customer]]&amp;data[[#This Row],[id_campaign]]</f>
        <v>C0135cam04</v>
      </c>
      <c r="I2582">
        <f>DATEDIF(data[[#This Row],[join_date]],data[[#This Row],[buy_date]],"M")</f>
        <v>10</v>
      </c>
    </row>
    <row r="2583" spans="1:9" x14ac:dyDescent="0.25">
      <c r="A2583" t="s">
        <v>581</v>
      </c>
      <c r="B2583" t="s">
        <v>18</v>
      </c>
      <c r="C2583" s="1">
        <v>44825</v>
      </c>
      <c r="D2583" s="1">
        <v>44825</v>
      </c>
      <c r="E2583">
        <f>VLOOKUP(data[[#This Row],[id_campaign]],campaign[],4,FALSE)</f>
        <v>27</v>
      </c>
      <c r="F2583" t="str">
        <f>VLOOKUP(data[[#This Row],[id_campaign]],campaign[],2,FALSE)</f>
        <v>RespondsToMailOffers</v>
      </c>
      <c r="G2583" t="str">
        <f>VLOOKUP(data[[#This Row],[id_customer]],customer[],2,FALSE)</f>
        <v>Huntley Orkney</v>
      </c>
      <c r="H2583" t="str">
        <f>data[[#This Row],[id_customer]]&amp;data[[#This Row],[id_campaign]]</f>
        <v>C0135cam08</v>
      </c>
      <c r="I2583">
        <f>DATEDIF(data[[#This Row],[join_date]],data[[#This Row],[buy_date]],"M")</f>
        <v>0</v>
      </c>
    </row>
    <row r="2584" spans="1:9" x14ac:dyDescent="0.25">
      <c r="A2584" t="s">
        <v>581</v>
      </c>
      <c r="B2584" t="s">
        <v>18</v>
      </c>
      <c r="C2584" s="1">
        <v>44825</v>
      </c>
      <c r="D2584" s="1">
        <v>44923</v>
      </c>
      <c r="E2584">
        <f>VLOOKUP(data[[#This Row],[id_campaign]],campaign[],4,FALSE)</f>
        <v>27</v>
      </c>
      <c r="F2584" t="str">
        <f>VLOOKUP(data[[#This Row],[id_campaign]],campaign[],2,FALSE)</f>
        <v>RespondsToMailOffers</v>
      </c>
      <c r="G2584" t="str">
        <f>VLOOKUP(data[[#This Row],[id_customer]],customer[],2,FALSE)</f>
        <v>Huntley Orkney</v>
      </c>
      <c r="H2584" t="str">
        <f>data[[#This Row],[id_customer]]&amp;data[[#This Row],[id_campaign]]</f>
        <v>C0135cam08</v>
      </c>
      <c r="I2584">
        <f>DATEDIF(data[[#This Row],[join_date]],data[[#This Row],[buy_date]],"M")</f>
        <v>3</v>
      </c>
    </row>
    <row r="2585" spans="1:9" x14ac:dyDescent="0.25">
      <c r="A2585" t="s">
        <v>581</v>
      </c>
      <c r="B2585" t="s">
        <v>18</v>
      </c>
      <c r="C2585" s="1">
        <v>44825</v>
      </c>
      <c r="D2585" s="1">
        <v>44931</v>
      </c>
      <c r="E2585">
        <f>VLOOKUP(data[[#This Row],[id_campaign]],campaign[],4,FALSE)</f>
        <v>27</v>
      </c>
      <c r="F2585" t="str">
        <f>VLOOKUP(data[[#This Row],[id_campaign]],campaign[],2,FALSE)</f>
        <v>RespondsToMailOffers</v>
      </c>
      <c r="G2585" t="str">
        <f>VLOOKUP(data[[#This Row],[id_customer]],customer[],2,FALSE)</f>
        <v>Huntley Orkney</v>
      </c>
      <c r="H2585" t="str">
        <f>data[[#This Row],[id_customer]]&amp;data[[#This Row],[id_campaign]]</f>
        <v>C0135cam08</v>
      </c>
      <c r="I2585">
        <f>DATEDIF(data[[#This Row],[join_date]],data[[#This Row],[buy_date]],"M")</f>
        <v>3</v>
      </c>
    </row>
    <row r="2586" spans="1:9" x14ac:dyDescent="0.25">
      <c r="A2586" t="s">
        <v>581</v>
      </c>
      <c r="B2586" t="s">
        <v>18</v>
      </c>
      <c r="C2586" s="1">
        <v>44825</v>
      </c>
      <c r="D2586" s="1">
        <v>44962</v>
      </c>
      <c r="E2586">
        <f>VLOOKUP(data[[#This Row],[id_campaign]],campaign[],4,FALSE)</f>
        <v>27</v>
      </c>
      <c r="F2586" t="str">
        <f>VLOOKUP(data[[#This Row],[id_campaign]],campaign[],2,FALSE)</f>
        <v>RespondsToMailOffers</v>
      </c>
      <c r="G2586" t="str">
        <f>VLOOKUP(data[[#This Row],[id_customer]],customer[],2,FALSE)</f>
        <v>Huntley Orkney</v>
      </c>
      <c r="H2586" t="str">
        <f>data[[#This Row],[id_customer]]&amp;data[[#This Row],[id_campaign]]</f>
        <v>C0135cam08</v>
      </c>
      <c r="I2586">
        <f>DATEDIF(data[[#This Row],[join_date]],data[[#This Row],[buy_date]],"M")</f>
        <v>4</v>
      </c>
    </row>
    <row r="2587" spans="1:9" x14ac:dyDescent="0.25">
      <c r="A2587" t="s">
        <v>581</v>
      </c>
      <c r="B2587" t="s">
        <v>18</v>
      </c>
      <c r="C2587" s="1">
        <v>44825</v>
      </c>
      <c r="D2587" s="1">
        <v>45014</v>
      </c>
      <c r="E2587">
        <f>VLOOKUP(data[[#This Row],[id_campaign]],campaign[],4,FALSE)</f>
        <v>27</v>
      </c>
      <c r="F2587" t="str">
        <f>VLOOKUP(data[[#This Row],[id_campaign]],campaign[],2,FALSE)</f>
        <v>RespondsToMailOffers</v>
      </c>
      <c r="G2587" t="str">
        <f>VLOOKUP(data[[#This Row],[id_customer]],customer[],2,FALSE)</f>
        <v>Huntley Orkney</v>
      </c>
      <c r="H2587" t="str">
        <f>data[[#This Row],[id_customer]]&amp;data[[#This Row],[id_campaign]]</f>
        <v>C0135cam08</v>
      </c>
      <c r="I2587">
        <f>DATEDIF(data[[#This Row],[join_date]],data[[#This Row],[buy_date]],"M")</f>
        <v>6</v>
      </c>
    </row>
    <row r="2588" spans="1:9" x14ac:dyDescent="0.25">
      <c r="A2588" t="s">
        <v>581</v>
      </c>
      <c r="B2588" t="s">
        <v>18</v>
      </c>
      <c r="C2588" s="1">
        <v>44825</v>
      </c>
      <c r="D2588" s="1">
        <v>45018</v>
      </c>
      <c r="E2588">
        <f>VLOOKUP(data[[#This Row],[id_campaign]],campaign[],4,FALSE)</f>
        <v>27</v>
      </c>
      <c r="F2588" t="str">
        <f>VLOOKUP(data[[#This Row],[id_campaign]],campaign[],2,FALSE)</f>
        <v>RespondsToMailOffers</v>
      </c>
      <c r="G2588" t="str">
        <f>VLOOKUP(data[[#This Row],[id_customer]],customer[],2,FALSE)</f>
        <v>Huntley Orkney</v>
      </c>
      <c r="H2588" t="str">
        <f>data[[#This Row],[id_customer]]&amp;data[[#This Row],[id_campaign]]</f>
        <v>C0135cam08</v>
      </c>
      <c r="I2588">
        <f>DATEDIF(data[[#This Row],[join_date]],data[[#This Row],[buy_date]],"M")</f>
        <v>6</v>
      </c>
    </row>
    <row r="2589" spans="1:9" x14ac:dyDescent="0.25">
      <c r="A2589" t="s">
        <v>585</v>
      </c>
      <c r="B2589" t="s">
        <v>22</v>
      </c>
      <c r="C2589" s="1">
        <v>44627</v>
      </c>
      <c r="D2589" s="1">
        <v>44627</v>
      </c>
      <c r="E2589">
        <f>VLOOKUP(data[[#This Row],[id_campaign]],campaign[],4,FALSE)</f>
        <v>66</v>
      </c>
      <c r="F2589" t="str">
        <f>VLOOKUP(data[[#This Row],[id_campaign]],campaign[],2,FALSE)</f>
        <v>NonUSTravel</v>
      </c>
      <c r="G2589" t="str">
        <f>VLOOKUP(data[[#This Row],[id_customer]],customer[],2,FALSE)</f>
        <v>Ky Baum</v>
      </c>
      <c r="H2589" t="str">
        <f>data[[#This Row],[id_customer]]&amp;data[[#This Row],[id_campaign]]</f>
        <v>C0136cam10</v>
      </c>
      <c r="I2589">
        <f>DATEDIF(data[[#This Row],[join_date]],data[[#This Row],[buy_date]],"M")</f>
        <v>0</v>
      </c>
    </row>
    <row r="2590" spans="1:9" x14ac:dyDescent="0.25">
      <c r="A2590" t="s">
        <v>585</v>
      </c>
      <c r="B2590" t="s">
        <v>22</v>
      </c>
      <c r="C2590" s="1">
        <v>44627</v>
      </c>
      <c r="D2590" s="1">
        <v>44699</v>
      </c>
      <c r="E2590">
        <f>VLOOKUP(data[[#This Row],[id_campaign]],campaign[],4,FALSE)</f>
        <v>66</v>
      </c>
      <c r="F2590" t="str">
        <f>VLOOKUP(data[[#This Row],[id_campaign]],campaign[],2,FALSE)</f>
        <v>NonUSTravel</v>
      </c>
      <c r="G2590" t="str">
        <f>VLOOKUP(data[[#This Row],[id_customer]],customer[],2,FALSE)</f>
        <v>Ky Baum</v>
      </c>
      <c r="H2590" t="str">
        <f>data[[#This Row],[id_customer]]&amp;data[[#This Row],[id_campaign]]</f>
        <v>C0136cam10</v>
      </c>
      <c r="I2590">
        <f>DATEDIF(data[[#This Row],[join_date]],data[[#This Row],[buy_date]],"M")</f>
        <v>2</v>
      </c>
    </row>
    <row r="2591" spans="1:9" x14ac:dyDescent="0.25">
      <c r="A2591" t="s">
        <v>585</v>
      </c>
      <c r="B2591" t="s">
        <v>22</v>
      </c>
      <c r="C2591" s="1">
        <v>44627</v>
      </c>
      <c r="D2591" s="1">
        <v>44722</v>
      </c>
      <c r="E2591">
        <f>VLOOKUP(data[[#This Row],[id_campaign]],campaign[],4,FALSE)</f>
        <v>66</v>
      </c>
      <c r="F2591" t="str">
        <f>VLOOKUP(data[[#This Row],[id_campaign]],campaign[],2,FALSE)</f>
        <v>NonUSTravel</v>
      </c>
      <c r="G2591" t="str">
        <f>VLOOKUP(data[[#This Row],[id_customer]],customer[],2,FALSE)</f>
        <v>Ky Baum</v>
      </c>
      <c r="H2591" t="str">
        <f>data[[#This Row],[id_customer]]&amp;data[[#This Row],[id_campaign]]</f>
        <v>C0136cam10</v>
      </c>
      <c r="I2591">
        <f>DATEDIF(data[[#This Row],[join_date]],data[[#This Row],[buy_date]],"M")</f>
        <v>3</v>
      </c>
    </row>
    <row r="2592" spans="1:9" x14ac:dyDescent="0.25">
      <c r="A2592" t="s">
        <v>585</v>
      </c>
      <c r="B2592" t="s">
        <v>22</v>
      </c>
      <c r="C2592" s="1">
        <v>44627</v>
      </c>
      <c r="D2592" s="1">
        <v>44750</v>
      </c>
      <c r="E2592">
        <f>VLOOKUP(data[[#This Row],[id_campaign]],campaign[],4,FALSE)</f>
        <v>66</v>
      </c>
      <c r="F2592" t="str">
        <f>VLOOKUP(data[[#This Row],[id_campaign]],campaign[],2,FALSE)</f>
        <v>NonUSTravel</v>
      </c>
      <c r="G2592" t="str">
        <f>VLOOKUP(data[[#This Row],[id_customer]],customer[],2,FALSE)</f>
        <v>Ky Baum</v>
      </c>
      <c r="H2592" t="str">
        <f>data[[#This Row],[id_customer]]&amp;data[[#This Row],[id_campaign]]</f>
        <v>C0136cam10</v>
      </c>
      <c r="I2592">
        <f>DATEDIF(data[[#This Row],[join_date]],data[[#This Row],[buy_date]],"M")</f>
        <v>4</v>
      </c>
    </row>
    <row r="2593" spans="1:9" x14ac:dyDescent="0.25">
      <c r="A2593" t="s">
        <v>585</v>
      </c>
      <c r="B2593" t="s">
        <v>22</v>
      </c>
      <c r="C2593" s="1">
        <v>44627</v>
      </c>
      <c r="D2593" s="1">
        <v>44782</v>
      </c>
      <c r="E2593">
        <f>VLOOKUP(data[[#This Row],[id_campaign]],campaign[],4,FALSE)</f>
        <v>66</v>
      </c>
      <c r="F2593" t="str">
        <f>VLOOKUP(data[[#This Row],[id_campaign]],campaign[],2,FALSE)</f>
        <v>NonUSTravel</v>
      </c>
      <c r="G2593" t="str">
        <f>VLOOKUP(data[[#This Row],[id_customer]],customer[],2,FALSE)</f>
        <v>Ky Baum</v>
      </c>
      <c r="H2593" t="str">
        <f>data[[#This Row],[id_customer]]&amp;data[[#This Row],[id_campaign]]</f>
        <v>C0136cam10</v>
      </c>
      <c r="I2593">
        <f>DATEDIF(data[[#This Row],[join_date]],data[[#This Row],[buy_date]],"M")</f>
        <v>5</v>
      </c>
    </row>
    <row r="2594" spans="1:9" x14ac:dyDescent="0.25">
      <c r="A2594" t="s">
        <v>585</v>
      </c>
      <c r="B2594" t="s">
        <v>22</v>
      </c>
      <c r="C2594" s="1">
        <v>44627</v>
      </c>
      <c r="D2594" s="1">
        <v>44821</v>
      </c>
      <c r="E2594">
        <f>VLOOKUP(data[[#This Row],[id_campaign]],campaign[],4,FALSE)</f>
        <v>66</v>
      </c>
      <c r="F2594" t="str">
        <f>VLOOKUP(data[[#This Row],[id_campaign]],campaign[],2,FALSE)</f>
        <v>NonUSTravel</v>
      </c>
      <c r="G2594" t="str">
        <f>VLOOKUP(data[[#This Row],[id_customer]],customer[],2,FALSE)</f>
        <v>Ky Baum</v>
      </c>
      <c r="H2594" t="str">
        <f>data[[#This Row],[id_customer]]&amp;data[[#This Row],[id_campaign]]</f>
        <v>C0136cam10</v>
      </c>
      <c r="I2594">
        <f>DATEDIF(data[[#This Row],[join_date]],data[[#This Row],[buy_date]],"M")</f>
        <v>6</v>
      </c>
    </row>
    <row r="2595" spans="1:9" x14ac:dyDescent="0.25">
      <c r="A2595" t="s">
        <v>585</v>
      </c>
      <c r="B2595" t="s">
        <v>22</v>
      </c>
      <c r="C2595" s="1">
        <v>44627</v>
      </c>
      <c r="D2595" s="1">
        <v>44884</v>
      </c>
      <c r="E2595">
        <f>VLOOKUP(data[[#This Row],[id_campaign]],campaign[],4,FALSE)</f>
        <v>66</v>
      </c>
      <c r="F2595" t="str">
        <f>VLOOKUP(data[[#This Row],[id_campaign]],campaign[],2,FALSE)</f>
        <v>NonUSTravel</v>
      </c>
      <c r="G2595" t="str">
        <f>VLOOKUP(data[[#This Row],[id_customer]],customer[],2,FALSE)</f>
        <v>Ky Baum</v>
      </c>
      <c r="H2595" t="str">
        <f>data[[#This Row],[id_customer]]&amp;data[[#This Row],[id_campaign]]</f>
        <v>C0136cam10</v>
      </c>
      <c r="I2595">
        <f>DATEDIF(data[[#This Row],[join_date]],data[[#This Row],[buy_date]],"M")</f>
        <v>8</v>
      </c>
    </row>
    <row r="2596" spans="1:9" x14ac:dyDescent="0.25">
      <c r="A2596" t="s">
        <v>585</v>
      </c>
      <c r="B2596" t="s">
        <v>22</v>
      </c>
      <c r="C2596" s="1">
        <v>44627</v>
      </c>
      <c r="D2596" s="1">
        <v>44913</v>
      </c>
      <c r="E2596">
        <f>VLOOKUP(data[[#This Row],[id_campaign]],campaign[],4,FALSE)</f>
        <v>66</v>
      </c>
      <c r="F2596" t="str">
        <f>VLOOKUP(data[[#This Row],[id_campaign]],campaign[],2,FALSE)</f>
        <v>NonUSTravel</v>
      </c>
      <c r="G2596" t="str">
        <f>VLOOKUP(data[[#This Row],[id_customer]],customer[],2,FALSE)</f>
        <v>Ky Baum</v>
      </c>
      <c r="H2596" t="str">
        <f>data[[#This Row],[id_customer]]&amp;data[[#This Row],[id_campaign]]</f>
        <v>C0136cam10</v>
      </c>
      <c r="I2596">
        <f>DATEDIF(data[[#This Row],[join_date]],data[[#This Row],[buy_date]],"M")</f>
        <v>9</v>
      </c>
    </row>
    <row r="2597" spans="1:9" x14ac:dyDescent="0.25">
      <c r="A2597" t="s">
        <v>585</v>
      </c>
      <c r="B2597" t="s">
        <v>22</v>
      </c>
      <c r="C2597" s="1">
        <v>44627</v>
      </c>
      <c r="D2597" s="1">
        <v>44978</v>
      </c>
      <c r="E2597">
        <f>VLOOKUP(data[[#This Row],[id_campaign]],campaign[],4,FALSE)</f>
        <v>66</v>
      </c>
      <c r="F2597" t="str">
        <f>VLOOKUP(data[[#This Row],[id_campaign]],campaign[],2,FALSE)</f>
        <v>NonUSTravel</v>
      </c>
      <c r="G2597" t="str">
        <f>VLOOKUP(data[[#This Row],[id_customer]],customer[],2,FALSE)</f>
        <v>Ky Baum</v>
      </c>
      <c r="H2597" t="str">
        <f>data[[#This Row],[id_customer]]&amp;data[[#This Row],[id_campaign]]</f>
        <v>C0136cam10</v>
      </c>
      <c r="I2597">
        <f>DATEDIF(data[[#This Row],[join_date]],data[[#This Row],[buy_date]],"M")</f>
        <v>11</v>
      </c>
    </row>
    <row r="2598" spans="1:9" x14ac:dyDescent="0.25">
      <c r="A2598" t="s">
        <v>585</v>
      </c>
      <c r="B2598" t="s">
        <v>22</v>
      </c>
      <c r="C2598" s="1">
        <v>44627</v>
      </c>
      <c r="D2598" s="1">
        <v>45003</v>
      </c>
      <c r="E2598">
        <f>VLOOKUP(data[[#This Row],[id_campaign]],campaign[],4,FALSE)</f>
        <v>66</v>
      </c>
      <c r="F2598" t="str">
        <f>VLOOKUP(data[[#This Row],[id_campaign]],campaign[],2,FALSE)</f>
        <v>NonUSTravel</v>
      </c>
      <c r="G2598" t="str">
        <f>VLOOKUP(data[[#This Row],[id_customer]],customer[],2,FALSE)</f>
        <v>Ky Baum</v>
      </c>
      <c r="H2598" t="str">
        <f>data[[#This Row],[id_customer]]&amp;data[[#This Row],[id_campaign]]</f>
        <v>C0136cam10</v>
      </c>
      <c r="I2598">
        <f>DATEDIF(data[[#This Row],[join_date]],data[[#This Row],[buy_date]],"M")</f>
        <v>12</v>
      </c>
    </row>
    <row r="2599" spans="1:9" x14ac:dyDescent="0.25">
      <c r="A2599" t="s">
        <v>585</v>
      </c>
      <c r="B2599" t="s">
        <v>22</v>
      </c>
      <c r="C2599" s="1">
        <v>44627</v>
      </c>
      <c r="D2599" s="1">
        <v>45032</v>
      </c>
      <c r="E2599">
        <f>VLOOKUP(data[[#This Row],[id_campaign]],campaign[],4,FALSE)</f>
        <v>66</v>
      </c>
      <c r="F2599" t="str">
        <f>VLOOKUP(data[[#This Row],[id_campaign]],campaign[],2,FALSE)</f>
        <v>NonUSTravel</v>
      </c>
      <c r="G2599" t="str">
        <f>VLOOKUP(data[[#This Row],[id_customer]],customer[],2,FALSE)</f>
        <v>Ky Baum</v>
      </c>
      <c r="H2599" t="str">
        <f>data[[#This Row],[id_customer]]&amp;data[[#This Row],[id_campaign]]</f>
        <v>C0136cam10</v>
      </c>
      <c r="I2599">
        <f>DATEDIF(data[[#This Row],[join_date]],data[[#This Row],[buy_date]],"M")</f>
        <v>13</v>
      </c>
    </row>
    <row r="2600" spans="1:9" x14ac:dyDescent="0.25">
      <c r="A2600" t="s">
        <v>585</v>
      </c>
      <c r="B2600" t="s">
        <v>22</v>
      </c>
      <c r="C2600" s="1">
        <v>44627</v>
      </c>
      <c r="D2600" s="1">
        <v>45060</v>
      </c>
      <c r="E2600">
        <f>VLOOKUP(data[[#This Row],[id_campaign]],campaign[],4,FALSE)</f>
        <v>66</v>
      </c>
      <c r="F2600" t="str">
        <f>VLOOKUP(data[[#This Row],[id_campaign]],campaign[],2,FALSE)</f>
        <v>NonUSTravel</v>
      </c>
      <c r="G2600" t="str">
        <f>VLOOKUP(data[[#This Row],[id_customer]],customer[],2,FALSE)</f>
        <v>Ky Baum</v>
      </c>
      <c r="H2600" t="str">
        <f>data[[#This Row],[id_customer]]&amp;data[[#This Row],[id_campaign]]</f>
        <v>C0136cam10</v>
      </c>
      <c r="I2600">
        <f>DATEDIF(data[[#This Row],[join_date]],data[[#This Row],[buy_date]],"M")</f>
        <v>14</v>
      </c>
    </row>
    <row r="2601" spans="1:9" x14ac:dyDescent="0.25">
      <c r="A2601" t="s">
        <v>585</v>
      </c>
      <c r="B2601" t="s">
        <v>12</v>
      </c>
      <c r="C2601" s="1">
        <v>44711</v>
      </c>
      <c r="D2601" s="1">
        <v>44711</v>
      </c>
      <c r="E2601">
        <f>VLOOKUP(data[[#This Row],[id_campaign]],campaign[],4,FALSE)</f>
        <v>22</v>
      </c>
      <c r="F2601" t="str">
        <f>VLOOKUP(data[[#This Row],[id_campaign]],campaign[],2,FALSE)</f>
        <v>RVOwner</v>
      </c>
      <c r="G2601" t="str">
        <f>VLOOKUP(data[[#This Row],[id_customer]],customer[],2,FALSE)</f>
        <v>Ky Baum</v>
      </c>
      <c r="H2601" t="str">
        <f>data[[#This Row],[id_customer]]&amp;data[[#This Row],[id_campaign]]</f>
        <v>C0136cam05</v>
      </c>
      <c r="I2601">
        <f>DATEDIF(data[[#This Row],[join_date]],data[[#This Row],[buy_date]],"M")</f>
        <v>0</v>
      </c>
    </row>
    <row r="2602" spans="1:9" x14ac:dyDescent="0.25">
      <c r="A2602" t="s">
        <v>585</v>
      </c>
      <c r="B2602" t="s">
        <v>12</v>
      </c>
      <c r="C2602" s="1">
        <v>44711</v>
      </c>
      <c r="D2602" s="1">
        <v>44754</v>
      </c>
      <c r="E2602">
        <f>VLOOKUP(data[[#This Row],[id_campaign]],campaign[],4,FALSE)</f>
        <v>22</v>
      </c>
      <c r="F2602" t="str">
        <f>VLOOKUP(data[[#This Row],[id_campaign]],campaign[],2,FALSE)</f>
        <v>RVOwner</v>
      </c>
      <c r="G2602" t="str">
        <f>VLOOKUP(data[[#This Row],[id_customer]],customer[],2,FALSE)</f>
        <v>Ky Baum</v>
      </c>
      <c r="H2602" t="str">
        <f>data[[#This Row],[id_customer]]&amp;data[[#This Row],[id_campaign]]</f>
        <v>C0136cam05</v>
      </c>
      <c r="I2602">
        <f>DATEDIF(data[[#This Row],[join_date]],data[[#This Row],[buy_date]],"M")</f>
        <v>1</v>
      </c>
    </row>
    <row r="2603" spans="1:9" x14ac:dyDescent="0.25">
      <c r="A2603" t="s">
        <v>585</v>
      </c>
      <c r="B2603" t="s">
        <v>12</v>
      </c>
      <c r="C2603" s="1">
        <v>44711</v>
      </c>
      <c r="D2603" s="1">
        <v>44848</v>
      </c>
      <c r="E2603">
        <f>VLOOKUP(data[[#This Row],[id_campaign]],campaign[],4,FALSE)</f>
        <v>22</v>
      </c>
      <c r="F2603" t="str">
        <f>VLOOKUP(data[[#This Row],[id_campaign]],campaign[],2,FALSE)</f>
        <v>RVOwner</v>
      </c>
      <c r="G2603" t="str">
        <f>VLOOKUP(data[[#This Row],[id_customer]],customer[],2,FALSE)</f>
        <v>Ky Baum</v>
      </c>
      <c r="H2603" t="str">
        <f>data[[#This Row],[id_customer]]&amp;data[[#This Row],[id_campaign]]</f>
        <v>C0136cam05</v>
      </c>
      <c r="I2603">
        <f>DATEDIF(data[[#This Row],[join_date]],data[[#This Row],[buy_date]],"M")</f>
        <v>4</v>
      </c>
    </row>
    <row r="2604" spans="1:9" x14ac:dyDescent="0.25">
      <c r="A2604" t="s">
        <v>585</v>
      </c>
      <c r="B2604" t="s">
        <v>12</v>
      </c>
      <c r="C2604" s="1">
        <v>44711</v>
      </c>
      <c r="D2604" s="1">
        <v>44870</v>
      </c>
      <c r="E2604">
        <f>VLOOKUP(data[[#This Row],[id_campaign]],campaign[],4,FALSE)</f>
        <v>22</v>
      </c>
      <c r="F2604" t="str">
        <f>VLOOKUP(data[[#This Row],[id_campaign]],campaign[],2,FALSE)</f>
        <v>RVOwner</v>
      </c>
      <c r="G2604" t="str">
        <f>VLOOKUP(data[[#This Row],[id_customer]],customer[],2,FALSE)</f>
        <v>Ky Baum</v>
      </c>
      <c r="H2604" t="str">
        <f>data[[#This Row],[id_customer]]&amp;data[[#This Row],[id_campaign]]</f>
        <v>C0136cam05</v>
      </c>
      <c r="I2604">
        <f>DATEDIF(data[[#This Row],[join_date]],data[[#This Row],[buy_date]],"M")</f>
        <v>5</v>
      </c>
    </row>
    <row r="2605" spans="1:9" x14ac:dyDescent="0.25">
      <c r="A2605" t="s">
        <v>585</v>
      </c>
      <c r="B2605" t="s">
        <v>12</v>
      </c>
      <c r="C2605" s="1">
        <v>44711</v>
      </c>
      <c r="D2605" s="1">
        <v>44904</v>
      </c>
      <c r="E2605">
        <f>VLOOKUP(data[[#This Row],[id_campaign]],campaign[],4,FALSE)</f>
        <v>22</v>
      </c>
      <c r="F2605" t="str">
        <f>VLOOKUP(data[[#This Row],[id_campaign]],campaign[],2,FALSE)</f>
        <v>RVOwner</v>
      </c>
      <c r="G2605" t="str">
        <f>VLOOKUP(data[[#This Row],[id_customer]],customer[],2,FALSE)</f>
        <v>Ky Baum</v>
      </c>
      <c r="H2605" t="str">
        <f>data[[#This Row],[id_customer]]&amp;data[[#This Row],[id_campaign]]</f>
        <v>C0136cam05</v>
      </c>
      <c r="I2605">
        <f>DATEDIF(data[[#This Row],[join_date]],data[[#This Row],[buy_date]],"M")</f>
        <v>6</v>
      </c>
    </row>
    <row r="2606" spans="1:9" x14ac:dyDescent="0.25">
      <c r="A2606" t="s">
        <v>585</v>
      </c>
      <c r="B2606" t="s">
        <v>12</v>
      </c>
      <c r="C2606" s="1">
        <v>44711</v>
      </c>
      <c r="D2606" s="1">
        <v>44939</v>
      </c>
      <c r="E2606">
        <f>VLOOKUP(data[[#This Row],[id_campaign]],campaign[],4,FALSE)</f>
        <v>22</v>
      </c>
      <c r="F2606" t="str">
        <f>VLOOKUP(data[[#This Row],[id_campaign]],campaign[],2,FALSE)</f>
        <v>RVOwner</v>
      </c>
      <c r="G2606" t="str">
        <f>VLOOKUP(data[[#This Row],[id_customer]],customer[],2,FALSE)</f>
        <v>Ky Baum</v>
      </c>
      <c r="H2606" t="str">
        <f>data[[#This Row],[id_customer]]&amp;data[[#This Row],[id_campaign]]</f>
        <v>C0136cam05</v>
      </c>
      <c r="I2606">
        <f>DATEDIF(data[[#This Row],[join_date]],data[[#This Row],[buy_date]],"M")</f>
        <v>7</v>
      </c>
    </row>
    <row r="2607" spans="1:9" x14ac:dyDescent="0.25">
      <c r="A2607" t="s">
        <v>585</v>
      </c>
      <c r="B2607" t="s">
        <v>12</v>
      </c>
      <c r="C2607" s="1">
        <v>44711</v>
      </c>
      <c r="D2607" s="1">
        <v>44963</v>
      </c>
      <c r="E2607">
        <f>VLOOKUP(data[[#This Row],[id_campaign]],campaign[],4,FALSE)</f>
        <v>22</v>
      </c>
      <c r="F2607" t="str">
        <f>VLOOKUP(data[[#This Row],[id_campaign]],campaign[],2,FALSE)</f>
        <v>RVOwner</v>
      </c>
      <c r="G2607" t="str">
        <f>VLOOKUP(data[[#This Row],[id_customer]],customer[],2,FALSE)</f>
        <v>Ky Baum</v>
      </c>
      <c r="H2607" t="str">
        <f>data[[#This Row],[id_customer]]&amp;data[[#This Row],[id_campaign]]</f>
        <v>C0136cam05</v>
      </c>
      <c r="I2607">
        <f>DATEDIF(data[[#This Row],[join_date]],data[[#This Row],[buy_date]],"M")</f>
        <v>8</v>
      </c>
    </row>
    <row r="2608" spans="1:9" x14ac:dyDescent="0.25">
      <c r="A2608" t="s">
        <v>585</v>
      </c>
      <c r="B2608" t="s">
        <v>12</v>
      </c>
      <c r="C2608" s="1">
        <v>44711</v>
      </c>
      <c r="D2608" s="1">
        <v>44991</v>
      </c>
      <c r="E2608">
        <f>VLOOKUP(data[[#This Row],[id_campaign]],campaign[],4,FALSE)</f>
        <v>22</v>
      </c>
      <c r="F2608" t="str">
        <f>VLOOKUP(data[[#This Row],[id_campaign]],campaign[],2,FALSE)</f>
        <v>RVOwner</v>
      </c>
      <c r="G2608" t="str">
        <f>VLOOKUP(data[[#This Row],[id_customer]],customer[],2,FALSE)</f>
        <v>Ky Baum</v>
      </c>
      <c r="H2608" t="str">
        <f>data[[#This Row],[id_customer]]&amp;data[[#This Row],[id_campaign]]</f>
        <v>C0136cam05</v>
      </c>
      <c r="I2608">
        <f>DATEDIF(data[[#This Row],[join_date]],data[[#This Row],[buy_date]],"M")</f>
        <v>9</v>
      </c>
    </row>
    <row r="2609" spans="1:9" x14ac:dyDescent="0.25">
      <c r="A2609" t="s">
        <v>585</v>
      </c>
      <c r="B2609" t="s">
        <v>12</v>
      </c>
      <c r="C2609" s="1">
        <v>44711</v>
      </c>
      <c r="D2609" s="1">
        <v>45020</v>
      </c>
      <c r="E2609">
        <f>VLOOKUP(data[[#This Row],[id_campaign]],campaign[],4,FALSE)</f>
        <v>22</v>
      </c>
      <c r="F2609" t="str">
        <f>VLOOKUP(data[[#This Row],[id_campaign]],campaign[],2,FALSE)</f>
        <v>RVOwner</v>
      </c>
      <c r="G2609" t="str">
        <f>VLOOKUP(data[[#This Row],[id_customer]],customer[],2,FALSE)</f>
        <v>Ky Baum</v>
      </c>
      <c r="H2609" t="str">
        <f>data[[#This Row],[id_customer]]&amp;data[[#This Row],[id_campaign]]</f>
        <v>C0136cam05</v>
      </c>
      <c r="I2609">
        <f>DATEDIF(data[[#This Row],[join_date]],data[[#This Row],[buy_date]],"M")</f>
        <v>10</v>
      </c>
    </row>
    <row r="2610" spans="1:9" x14ac:dyDescent="0.25">
      <c r="A2610" t="s">
        <v>585</v>
      </c>
      <c r="B2610" t="s">
        <v>12</v>
      </c>
      <c r="C2610" s="1">
        <v>44711</v>
      </c>
      <c r="D2610" s="1">
        <v>45060</v>
      </c>
      <c r="E2610">
        <f>VLOOKUP(data[[#This Row],[id_campaign]],campaign[],4,FALSE)</f>
        <v>22</v>
      </c>
      <c r="F2610" t="str">
        <f>VLOOKUP(data[[#This Row],[id_campaign]],campaign[],2,FALSE)</f>
        <v>RVOwner</v>
      </c>
      <c r="G2610" t="str">
        <f>VLOOKUP(data[[#This Row],[id_customer]],customer[],2,FALSE)</f>
        <v>Ky Baum</v>
      </c>
      <c r="H2610" t="str">
        <f>data[[#This Row],[id_customer]]&amp;data[[#This Row],[id_campaign]]</f>
        <v>C0136cam05</v>
      </c>
      <c r="I2610">
        <f>DATEDIF(data[[#This Row],[join_date]],data[[#This Row],[buy_date]],"M")</f>
        <v>11</v>
      </c>
    </row>
    <row r="2611" spans="1:9" x14ac:dyDescent="0.25">
      <c r="A2611" t="s">
        <v>585</v>
      </c>
      <c r="B2611" t="s">
        <v>8</v>
      </c>
      <c r="C2611" s="1">
        <v>44959</v>
      </c>
      <c r="D2611" s="1">
        <v>44959</v>
      </c>
      <c r="E2611">
        <f>VLOOKUP(data[[#This Row],[id_campaign]],campaign[],4,FALSE)</f>
        <v>62</v>
      </c>
      <c r="F2611" t="str">
        <f>VLOOKUP(data[[#This Row],[id_campaign]],campaign[],2,FALSE)</f>
        <v>HandsetWebCapable</v>
      </c>
      <c r="G2611" t="str">
        <f>VLOOKUP(data[[#This Row],[id_customer]],customer[],2,FALSE)</f>
        <v>Ky Baum</v>
      </c>
      <c r="H2611" t="str">
        <f>data[[#This Row],[id_customer]]&amp;data[[#This Row],[id_campaign]]</f>
        <v>C0136cam03</v>
      </c>
      <c r="I2611">
        <f>DATEDIF(data[[#This Row],[join_date]],data[[#This Row],[buy_date]],"M")</f>
        <v>0</v>
      </c>
    </row>
    <row r="2612" spans="1:9" x14ac:dyDescent="0.25">
      <c r="A2612" t="s">
        <v>585</v>
      </c>
      <c r="B2612" t="s">
        <v>8</v>
      </c>
      <c r="C2612" s="1">
        <v>44959</v>
      </c>
      <c r="D2612" s="1">
        <v>44996</v>
      </c>
      <c r="E2612">
        <f>VLOOKUP(data[[#This Row],[id_campaign]],campaign[],4,FALSE)</f>
        <v>62</v>
      </c>
      <c r="F2612" t="str">
        <f>VLOOKUP(data[[#This Row],[id_campaign]],campaign[],2,FALSE)</f>
        <v>HandsetWebCapable</v>
      </c>
      <c r="G2612" t="str">
        <f>VLOOKUP(data[[#This Row],[id_customer]],customer[],2,FALSE)</f>
        <v>Ky Baum</v>
      </c>
      <c r="H2612" t="str">
        <f>data[[#This Row],[id_customer]]&amp;data[[#This Row],[id_campaign]]</f>
        <v>C0136cam03</v>
      </c>
      <c r="I2612">
        <f>DATEDIF(data[[#This Row],[join_date]],data[[#This Row],[buy_date]],"M")</f>
        <v>1</v>
      </c>
    </row>
    <row r="2613" spans="1:9" x14ac:dyDescent="0.25">
      <c r="A2613" t="s">
        <v>585</v>
      </c>
      <c r="B2613" t="s">
        <v>8</v>
      </c>
      <c r="C2613" s="1">
        <v>44959</v>
      </c>
      <c r="D2613" s="1">
        <v>45027</v>
      </c>
      <c r="E2613">
        <f>VLOOKUP(data[[#This Row],[id_campaign]],campaign[],4,FALSE)</f>
        <v>62</v>
      </c>
      <c r="F2613" t="str">
        <f>VLOOKUP(data[[#This Row],[id_campaign]],campaign[],2,FALSE)</f>
        <v>HandsetWebCapable</v>
      </c>
      <c r="G2613" t="str">
        <f>VLOOKUP(data[[#This Row],[id_customer]],customer[],2,FALSE)</f>
        <v>Ky Baum</v>
      </c>
      <c r="H2613" t="str">
        <f>data[[#This Row],[id_customer]]&amp;data[[#This Row],[id_campaign]]</f>
        <v>C0136cam03</v>
      </c>
      <c r="I2613">
        <f>DATEDIF(data[[#This Row],[join_date]],data[[#This Row],[buy_date]],"M")</f>
        <v>2</v>
      </c>
    </row>
    <row r="2614" spans="1:9" x14ac:dyDescent="0.25">
      <c r="A2614" t="s">
        <v>585</v>
      </c>
      <c r="B2614" t="s">
        <v>8</v>
      </c>
      <c r="C2614" s="1">
        <v>44959</v>
      </c>
      <c r="D2614" s="1">
        <v>45053</v>
      </c>
      <c r="E2614">
        <f>VLOOKUP(data[[#This Row],[id_campaign]],campaign[],4,FALSE)</f>
        <v>62</v>
      </c>
      <c r="F2614" t="str">
        <f>VLOOKUP(data[[#This Row],[id_campaign]],campaign[],2,FALSE)</f>
        <v>HandsetWebCapable</v>
      </c>
      <c r="G2614" t="str">
        <f>VLOOKUP(data[[#This Row],[id_customer]],customer[],2,FALSE)</f>
        <v>Ky Baum</v>
      </c>
      <c r="H2614" t="str">
        <f>data[[#This Row],[id_customer]]&amp;data[[#This Row],[id_campaign]]</f>
        <v>C0136cam03</v>
      </c>
      <c r="I2614">
        <f>DATEDIF(data[[#This Row],[join_date]],data[[#This Row],[buy_date]],"M")</f>
        <v>3</v>
      </c>
    </row>
    <row r="2615" spans="1:9" x14ac:dyDescent="0.25">
      <c r="A2615" t="s">
        <v>589</v>
      </c>
      <c r="B2615" t="s">
        <v>24</v>
      </c>
      <c r="C2615" s="1">
        <v>44777</v>
      </c>
      <c r="D2615" s="1">
        <v>44777</v>
      </c>
      <c r="E2615">
        <f>VLOOKUP(data[[#This Row],[id_campaign]],campaign[],4,FALSE)</f>
        <v>62</v>
      </c>
      <c r="F2615" t="str">
        <f>VLOOKUP(data[[#This Row],[id_campaign]],campaign[],2,FALSE)</f>
        <v>OwnsComputer</v>
      </c>
      <c r="G2615" t="str">
        <f>VLOOKUP(data[[#This Row],[id_customer]],customer[],2,FALSE)</f>
        <v>Redford Sherr</v>
      </c>
      <c r="H2615" t="str">
        <f>data[[#This Row],[id_customer]]&amp;data[[#This Row],[id_campaign]]</f>
        <v>C0137cam11</v>
      </c>
      <c r="I2615">
        <f>DATEDIF(data[[#This Row],[join_date]],data[[#This Row],[buy_date]],"M")</f>
        <v>0</v>
      </c>
    </row>
    <row r="2616" spans="1:9" x14ac:dyDescent="0.25">
      <c r="A2616" t="s">
        <v>589</v>
      </c>
      <c r="B2616" t="s">
        <v>24</v>
      </c>
      <c r="C2616" s="1">
        <v>44777</v>
      </c>
      <c r="D2616" s="1">
        <v>44816</v>
      </c>
      <c r="E2616">
        <f>VLOOKUP(data[[#This Row],[id_campaign]],campaign[],4,FALSE)</f>
        <v>62</v>
      </c>
      <c r="F2616" t="str">
        <f>VLOOKUP(data[[#This Row],[id_campaign]],campaign[],2,FALSE)</f>
        <v>OwnsComputer</v>
      </c>
      <c r="G2616" t="str">
        <f>VLOOKUP(data[[#This Row],[id_customer]],customer[],2,FALSE)</f>
        <v>Redford Sherr</v>
      </c>
      <c r="H2616" t="str">
        <f>data[[#This Row],[id_customer]]&amp;data[[#This Row],[id_campaign]]</f>
        <v>C0137cam11</v>
      </c>
      <c r="I2616">
        <f>DATEDIF(data[[#This Row],[join_date]],data[[#This Row],[buy_date]],"M")</f>
        <v>1</v>
      </c>
    </row>
    <row r="2617" spans="1:9" x14ac:dyDescent="0.25">
      <c r="A2617" t="s">
        <v>589</v>
      </c>
      <c r="B2617" t="s">
        <v>24</v>
      </c>
      <c r="C2617" s="1">
        <v>44777</v>
      </c>
      <c r="D2617" s="1">
        <v>44849</v>
      </c>
      <c r="E2617">
        <f>VLOOKUP(data[[#This Row],[id_campaign]],campaign[],4,FALSE)</f>
        <v>62</v>
      </c>
      <c r="F2617" t="str">
        <f>VLOOKUP(data[[#This Row],[id_campaign]],campaign[],2,FALSE)</f>
        <v>OwnsComputer</v>
      </c>
      <c r="G2617" t="str">
        <f>VLOOKUP(data[[#This Row],[id_customer]],customer[],2,FALSE)</f>
        <v>Redford Sherr</v>
      </c>
      <c r="H2617" t="str">
        <f>data[[#This Row],[id_customer]]&amp;data[[#This Row],[id_campaign]]</f>
        <v>C0137cam11</v>
      </c>
      <c r="I2617">
        <f>DATEDIF(data[[#This Row],[join_date]],data[[#This Row],[buy_date]],"M")</f>
        <v>2</v>
      </c>
    </row>
    <row r="2618" spans="1:9" x14ac:dyDescent="0.25">
      <c r="A2618" t="s">
        <v>589</v>
      </c>
      <c r="B2618" t="s">
        <v>24</v>
      </c>
      <c r="C2618" s="1">
        <v>44777</v>
      </c>
      <c r="D2618" s="1">
        <v>44902</v>
      </c>
      <c r="E2618">
        <f>VLOOKUP(data[[#This Row],[id_campaign]],campaign[],4,FALSE)</f>
        <v>62</v>
      </c>
      <c r="F2618" t="str">
        <f>VLOOKUP(data[[#This Row],[id_campaign]],campaign[],2,FALSE)</f>
        <v>OwnsComputer</v>
      </c>
      <c r="G2618" t="str">
        <f>VLOOKUP(data[[#This Row],[id_customer]],customer[],2,FALSE)</f>
        <v>Redford Sherr</v>
      </c>
      <c r="H2618" t="str">
        <f>data[[#This Row],[id_customer]]&amp;data[[#This Row],[id_campaign]]</f>
        <v>C0137cam11</v>
      </c>
      <c r="I2618">
        <f>DATEDIF(data[[#This Row],[join_date]],data[[#This Row],[buy_date]],"M")</f>
        <v>4</v>
      </c>
    </row>
    <row r="2619" spans="1:9" x14ac:dyDescent="0.25">
      <c r="A2619" t="s">
        <v>589</v>
      </c>
      <c r="B2619" t="s">
        <v>24</v>
      </c>
      <c r="C2619" s="1">
        <v>44777</v>
      </c>
      <c r="D2619" s="1">
        <v>44961</v>
      </c>
      <c r="E2619">
        <f>VLOOKUP(data[[#This Row],[id_campaign]],campaign[],4,FALSE)</f>
        <v>62</v>
      </c>
      <c r="F2619" t="str">
        <f>VLOOKUP(data[[#This Row],[id_campaign]],campaign[],2,FALSE)</f>
        <v>OwnsComputer</v>
      </c>
      <c r="G2619" t="str">
        <f>VLOOKUP(data[[#This Row],[id_customer]],customer[],2,FALSE)</f>
        <v>Redford Sherr</v>
      </c>
      <c r="H2619" t="str">
        <f>data[[#This Row],[id_customer]]&amp;data[[#This Row],[id_campaign]]</f>
        <v>C0137cam11</v>
      </c>
      <c r="I2619">
        <f>DATEDIF(data[[#This Row],[join_date]],data[[#This Row],[buy_date]],"M")</f>
        <v>6</v>
      </c>
    </row>
    <row r="2620" spans="1:9" x14ac:dyDescent="0.25">
      <c r="A2620" t="s">
        <v>589</v>
      </c>
      <c r="B2620" t="s">
        <v>24</v>
      </c>
      <c r="C2620" s="1">
        <v>44777</v>
      </c>
      <c r="D2620" s="1">
        <v>44997</v>
      </c>
      <c r="E2620">
        <f>VLOOKUP(data[[#This Row],[id_campaign]],campaign[],4,FALSE)</f>
        <v>62</v>
      </c>
      <c r="F2620" t="str">
        <f>VLOOKUP(data[[#This Row],[id_campaign]],campaign[],2,FALSE)</f>
        <v>OwnsComputer</v>
      </c>
      <c r="G2620" t="str">
        <f>VLOOKUP(data[[#This Row],[id_customer]],customer[],2,FALSE)</f>
        <v>Redford Sherr</v>
      </c>
      <c r="H2620" t="str">
        <f>data[[#This Row],[id_customer]]&amp;data[[#This Row],[id_campaign]]</f>
        <v>C0137cam11</v>
      </c>
      <c r="I2620">
        <f>DATEDIF(data[[#This Row],[join_date]],data[[#This Row],[buy_date]],"M")</f>
        <v>7</v>
      </c>
    </row>
    <row r="2621" spans="1:9" x14ac:dyDescent="0.25">
      <c r="A2621" t="s">
        <v>589</v>
      </c>
      <c r="B2621" t="s">
        <v>24</v>
      </c>
      <c r="C2621" s="1">
        <v>44777</v>
      </c>
      <c r="D2621" s="1">
        <v>45023</v>
      </c>
      <c r="E2621">
        <f>VLOOKUP(data[[#This Row],[id_campaign]],campaign[],4,FALSE)</f>
        <v>62</v>
      </c>
      <c r="F2621" t="str">
        <f>VLOOKUP(data[[#This Row],[id_campaign]],campaign[],2,FALSE)</f>
        <v>OwnsComputer</v>
      </c>
      <c r="G2621" t="str">
        <f>VLOOKUP(data[[#This Row],[id_customer]],customer[],2,FALSE)</f>
        <v>Redford Sherr</v>
      </c>
      <c r="H2621" t="str">
        <f>data[[#This Row],[id_customer]]&amp;data[[#This Row],[id_campaign]]</f>
        <v>C0137cam11</v>
      </c>
      <c r="I2621">
        <f>DATEDIF(data[[#This Row],[join_date]],data[[#This Row],[buy_date]],"M")</f>
        <v>8</v>
      </c>
    </row>
    <row r="2622" spans="1:9" x14ac:dyDescent="0.25">
      <c r="A2622" t="s">
        <v>589</v>
      </c>
      <c r="B2622" t="s">
        <v>24</v>
      </c>
      <c r="C2622" s="1">
        <v>44777</v>
      </c>
      <c r="D2622" s="1">
        <v>45062</v>
      </c>
      <c r="E2622">
        <f>VLOOKUP(data[[#This Row],[id_campaign]],campaign[],4,FALSE)</f>
        <v>62</v>
      </c>
      <c r="F2622" t="str">
        <f>VLOOKUP(data[[#This Row],[id_campaign]],campaign[],2,FALSE)</f>
        <v>OwnsComputer</v>
      </c>
      <c r="G2622" t="str">
        <f>VLOOKUP(data[[#This Row],[id_customer]],customer[],2,FALSE)</f>
        <v>Redford Sherr</v>
      </c>
      <c r="H2622" t="str">
        <f>data[[#This Row],[id_customer]]&amp;data[[#This Row],[id_campaign]]</f>
        <v>C0137cam11</v>
      </c>
      <c r="I2622">
        <f>DATEDIF(data[[#This Row],[join_date]],data[[#This Row],[buy_date]],"M")</f>
        <v>9</v>
      </c>
    </row>
    <row r="2623" spans="1:9" x14ac:dyDescent="0.25">
      <c r="A2623" t="s">
        <v>589</v>
      </c>
      <c r="B2623" t="s">
        <v>26</v>
      </c>
      <c r="C2623" s="1">
        <v>44798</v>
      </c>
      <c r="D2623" s="1">
        <v>44798</v>
      </c>
      <c r="E2623">
        <f>VLOOKUP(data[[#This Row],[id_campaign]],campaign[],4,FALSE)</f>
        <v>65</v>
      </c>
      <c r="F2623" t="str">
        <f>VLOOKUP(data[[#This Row],[id_campaign]],campaign[],2,FALSE)</f>
        <v>HasCreditCard</v>
      </c>
      <c r="G2623" t="str">
        <f>VLOOKUP(data[[#This Row],[id_customer]],customer[],2,FALSE)</f>
        <v>Redford Sherr</v>
      </c>
      <c r="H2623" t="str">
        <f>data[[#This Row],[id_customer]]&amp;data[[#This Row],[id_campaign]]</f>
        <v>C0137cam12</v>
      </c>
      <c r="I2623">
        <f>DATEDIF(data[[#This Row],[join_date]],data[[#This Row],[buy_date]],"M")</f>
        <v>0</v>
      </c>
    </row>
    <row r="2624" spans="1:9" x14ac:dyDescent="0.25">
      <c r="A2624" t="s">
        <v>589</v>
      </c>
      <c r="B2624" t="s">
        <v>26</v>
      </c>
      <c r="C2624" s="1">
        <v>44798</v>
      </c>
      <c r="D2624" s="1">
        <v>44837</v>
      </c>
      <c r="E2624">
        <f>VLOOKUP(data[[#This Row],[id_campaign]],campaign[],4,FALSE)</f>
        <v>65</v>
      </c>
      <c r="F2624" t="str">
        <f>VLOOKUP(data[[#This Row],[id_campaign]],campaign[],2,FALSE)</f>
        <v>HasCreditCard</v>
      </c>
      <c r="G2624" t="str">
        <f>VLOOKUP(data[[#This Row],[id_customer]],customer[],2,FALSE)</f>
        <v>Redford Sherr</v>
      </c>
      <c r="H2624" t="str">
        <f>data[[#This Row],[id_customer]]&amp;data[[#This Row],[id_campaign]]</f>
        <v>C0137cam12</v>
      </c>
      <c r="I2624">
        <f>DATEDIF(data[[#This Row],[join_date]],data[[#This Row],[buy_date]],"M")</f>
        <v>1</v>
      </c>
    </row>
    <row r="2625" spans="1:9" x14ac:dyDescent="0.25">
      <c r="A2625" t="s">
        <v>589</v>
      </c>
      <c r="B2625" t="s">
        <v>26</v>
      </c>
      <c r="C2625" s="1">
        <v>44798</v>
      </c>
      <c r="D2625" s="1">
        <v>44890</v>
      </c>
      <c r="E2625">
        <f>VLOOKUP(data[[#This Row],[id_campaign]],campaign[],4,FALSE)</f>
        <v>65</v>
      </c>
      <c r="F2625" t="str">
        <f>VLOOKUP(data[[#This Row],[id_campaign]],campaign[],2,FALSE)</f>
        <v>HasCreditCard</v>
      </c>
      <c r="G2625" t="str">
        <f>VLOOKUP(data[[#This Row],[id_customer]],customer[],2,FALSE)</f>
        <v>Redford Sherr</v>
      </c>
      <c r="H2625" t="str">
        <f>data[[#This Row],[id_customer]]&amp;data[[#This Row],[id_campaign]]</f>
        <v>C0137cam12</v>
      </c>
      <c r="I2625">
        <f>DATEDIF(data[[#This Row],[join_date]],data[[#This Row],[buy_date]],"M")</f>
        <v>3</v>
      </c>
    </row>
    <row r="2626" spans="1:9" x14ac:dyDescent="0.25">
      <c r="A2626" t="s">
        <v>589</v>
      </c>
      <c r="B2626" t="s">
        <v>26</v>
      </c>
      <c r="C2626" s="1">
        <v>44798</v>
      </c>
      <c r="D2626" s="1">
        <v>44905</v>
      </c>
      <c r="E2626">
        <f>VLOOKUP(data[[#This Row],[id_campaign]],campaign[],4,FALSE)</f>
        <v>65</v>
      </c>
      <c r="F2626" t="str">
        <f>VLOOKUP(data[[#This Row],[id_campaign]],campaign[],2,FALSE)</f>
        <v>HasCreditCard</v>
      </c>
      <c r="G2626" t="str">
        <f>VLOOKUP(data[[#This Row],[id_customer]],customer[],2,FALSE)</f>
        <v>Redford Sherr</v>
      </c>
      <c r="H2626" t="str">
        <f>data[[#This Row],[id_customer]]&amp;data[[#This Row],[id_campaign]]</f>
        <v>C0137cam12</v>
      </c>
      <c r="I2626">
        <f>DATEDIF(data[[#This Row],[join_date]],data[[#This Row],[buy_date]],"M")</f>
        <v>3</v>
      </c>
    </row>
    <row r="2627" spans="1:9" x14ac:dyDescent="0.25">
      <c r="A2627" t="s">
        <v>589</v>
      </c>
      <c r="B2627" t="s">
        <v>26</v>
      </c>
      <c r="C2627" s="1">
        <v>44798</v>
      </c>
      <c r="D2627" s="1">
        <v>44952</v>
      </c>
      <c r="E2627">
        <f>VLOOKUP(data[[#This Row],[id_campaign]],campaign[],4,FALSE)</f>
        <v>65</v>
      </c>
      <c r="F2627" t="str">
        <f>VLOOKUP(data[[#This Row],[id_campaign]],campaign[],2,FALSE)</f>
        <v>HasCreditCard</v>
      </c>
      <c r="G2627" t="str">
        <f>VLOOKUP(data[[#This Row],[id_customer]],customer[],2,FALSE)</f>
        <v>Redford Sherr</v>
      </c>
      <c r="H2627" t="str">
        <f>data[[#This Row],[id_customer]]&amp;data[[#This Row],[id_campaign]]</f>
        <v>C0137cam12</v>
      </c>
      <c r="I2627">
        <f>DATEDIF(data[[#This Row],[join_date]],data[[#This Row],[buy_date]],"M")</f>
        <v>5</v>
      </c>
    </row>
    <row r="2628" spans="1:9" x14ac:dyDescent="0.25">
      <c r="A2628" t="s">
        <v>589</v>
      </c>
      <c r="B2628" t="s">
        <v>26</v>
      </c>
      <c r="C2628" s="1">
        <v>44798</v>
      </c>
      <c r="D2628" s="1">
        <v>44959</v>
      </c>
      <c r="E2628">
        <f>VLOOKUP(data[[#This Row],[id_campaign]],campaign[],4,FALSE)</f>
        <v>65</v>
      </c>
      <c r="F2628" t="str">
        <f>VLOOKUP(data[[#This Row],[id_campaign]],campaign[],2,FALSE)</f>
        <v>HasCreditCard</v>
      </c>
      <c r="G2628" t="str">
        <f>VLOOKUP(data[[#This Row],[id_customer]],customer[],2,FALSE)</f>
        <v>Redford Sherr</v>
      </c>
      <c r="H2628" t="str">
        <f>data[[#This Row],[id_customer]]&amp;data[[#This Row],[id_campaign]]</f>
        <v>C0137cam12</v>
      </c>
      <c r="I2628">
        <f>DATEDIF(data[[#This Row],[join_date]],data[[#This Row],[buy_date]],"M")</f>
        <v>5</v>
      </c>
    </row>
    <row r="2629" spans="1:9" x14ac:dyDescent="0.25">
      <c r="A2629" t="s">
        <v>589</v>
      </c>
      <c r="B2629" t="s">
        <v>26</v>
      </c>
      <c r="C2629" s="1">
        <v>44798</v>
      </c>
      <c r="D2629" s="1">
        <v>45071</v>
      </c>
      <c r="E2629">
        <f>VLOOKUP(data[[#This Row],[id_campaign]],campaign[],4,FALSE)</f>
        <v>65</v>
      </c>
      <c r="F2629" t="str">
        <f>VLOOKUP(data[[#This Row],[id_campaign]],campaign[],2,FALSE)</f>
        <v>HasCreditCard</v>
      </c>
      <c r="G2629" t="str">
        <f>VLOOKUP(data[[#This Row],[id_customer]],customer[],2,FALSE)</f>
        <v>Redford Sherr</v>
      </c>
      <c r="H2629" t="str">
        <f>data[[#This Row],[id_customer]]&amp;data[[#This Row],[id_campaign]]</f>
        <v>C0137cam12</v>
      </c>
      <c r="I2629">
        <f>DATEDIF(data[[#This Row],[join_date]],data[[#This Row],[buy_date]],"M")</f>
        <v>9</v>
      </c>
    </row>
    <row r="2630" spans="1:9" x14ac:dyDescent="0.25">
      <c r="A2630" t="s">
        <v>589</v>
      </c>
      <c r="B2630" t="s">
        <v>6</v>
      </c>
      <c r="C2630" s="1">
        <v>45028</v>
      </c>
      <c r="D2630" s="1">
        <v>45028</v>
      </c>
      <c r="E2630">
        <f>VLOOKUP(data[[#This Row],[id_campaign]],campaign[],4,FALSE)</f>
        <v>26</v>
      </c>
      <c r="F2630" t="str">
        <f>VLOOKUP(data[[#This Row],[id_campaign]],campaign[],2,FALSE)</f>
        <v>HandsetRefurbished</v>
      </c>
      <c r="G2630" t="str">
        <f>VLOOKUP(data[[#This Row],[id_customer]],customer[],2,FALSE)</f>
        <v>Redford Sherr</v>
      </c>
      <c r="H2630" t="str">
        <f>data[[#This Row],[id_customer]]&amp;data[[#This Row],[id_campaign]]</f>
        <v>C0137cam02</v>
      </c>
      <c r="I2630">
        <f>DATEDIF(data[[#This Row],[join_date]],data[[#This Row],[buy_date]],"M")</f>
        <v>0</v>
      </c>
    </row>
    <row r="2631" spans="1:9" x14ac:dyDescent="0.25">
      <c r="A2631" t="s">
        <v>589</v>
      </c>
      <c r="B2631" t="s">
        <v>6</v>
      </c>
      <c r="C2631" s="1">
        <v>45028</v>
      </c>
      <c r="D2631" s="1">
        <v>45070</v>
      </c>
      <c r="E2631">
        <f>VLOOKUP(data[[#This Row],[id_campaign]],campaign[],4,FALSE)</f>
        <v>26</v>
      </c>
      <c r="F2631" t="str">
        <f>VLOOKUP(data[[#This Row],[id_campaign]],campaign[],2,FALSE)</f>
        <v>HandsetRefurbished</v>
      </c>
      <c r="G2631" t="str">
        <f>VLOOKUP(data[[#This Row],[id_customer]],customer[],2,FALSE)</f>
        <v>Redford Sherr</v>
      </c>
      <c r="H2631" t="str">
        <f>data[[#This Row],[id_customer]]&amp;data[[#This Row],[id_campaign]]</f>
        <v>C0137cam02</v>
      </c>
      <c r="I2631">
        <f>DATEDIF(data[[#This Row],[join_date]],data[[#This Row],[buy_date]],"M")</f>
        <v>1</v>
      </c>
    </row>
    <row r="2632" spans="1:9" x14ac:dyDescent="0.25">
      <c r="A2632" t="s">
        <v>593</v>
      </c>
      <c r="B2632" t="s">
        <v>24</v>
      </c>
      <c r="C2632" s="1">
        <v>44570</v>
      </c>
      <c r="D2632" s="1">
        <v>44570</v>
      </c>
      <c r="E2632">
        <f>VLOOKUP(data[[#This Row],[id_campaign]],campaign[],4,FALSE)</f>
        <v>62</v>
      </c>
      <c r="F2632" t="str">
        <f>VLOOKUP(data[[#This Row],[id_campaign]],campaign[],2,FALSE)</f>
        <v>OwnsComputer</v>
      </c>
      <c r="G2632" t="str">
        <f>VLOOKUP(data[[#This Row],[id_customer]],customer[],2,FALSE)</f>
        <v>Jay Paulazzi</v>
      </c>
      <c r="H2632" t="str">
        <f>data[[#This Row],[id_customer]]&amp;data[[#This Row],[id_campaign]]</f>
        <v>C0138cam11</v>
      </c>
      <c r="I2632">
        <f>DATEDIF(data[[#This Row],[join_date]],data[[#This Row],[buy_date]],"M")</f>
        <v>0</v>
      </c>
    </row>
    <row r="2633" spans="1:9" x14ac:dyDescent="0.25">
      <c r="A2633" t="s">
        <v>593</v>
      </c>
      <c r="B2633" t="s">
        <v>24</v>
      </c>
      <c r="C2633" s="1">
        <v>44570</v>
      </c>
      <c r="D2633" s="1">
        <v>44610</v>
      </c>
      <c r="E2633">
        <f>VLOOKUP(data[[#This Row],[id_campaign]],campaign[],4,FALSE)</f>
        <v>62</v>
      </c>
      <c r="F2633" t="str">
        <f>VLOOKUP(data[[#This Row],[id_campaign]],campaign[],2,FALSE)</f>
        <v>OwnsComputer</v>
      </c>
      <c r="G2633" t="str">
        <f>VLOOKUP(data[[#This Row],[id_customer]],customer[],2,FALSE)</f>
        <v>Jay Paulazzi</v>
      </c>
      <c r="H2633" t="str">
        <f>data[[#This Row],[id_customer]]&amp;data[[#This Row],[id_campaign]]</f>
        <v>C0138cam11</v>
      </c>
      <c r="I2633">
        <f>DATEDIF(data[[#This Row],[join_date]],data[[#This Row],[buy_date]],"M")</f>
        <v>1</v>
      </c>
    </row>
    <row r="2634" spans="1:9" x14ac:dyDescent="0.25">
      <c r="A2634" t="s">
        <v>593</v>
      </c>
      <c r="B2634" t="s">
        <v>24</v>
      </c>
      <c r="C2634" s="1">
        <v>44570</v>
      </c>
      <c r="D2634" s="1">
        <v>44629</v>
      </c>
      <c r="E2634">
        <f>VLOOKUP(data[[#This Row],[id_campaign]],campaign[],4,FALSE)</f>
        <v>62</v>
      </c>
      <c r="F2634" t="str">
        <f>VLOOKUP(data[[#This Row],[id_campaign]],campaign[],2,FALSE)</f>
        <v>OwnsComputer</v>
      </c>
      <c r="G2634" t="str">
        <f>VLOOKUP(data[[#This Row],[id_customer]],customer[],2,FALSE)</f>
        <v>Jay Paulazzi</v>
      </c>
      <c r="H2634" t="str">
        <f>data[[#This Row],[id_customer]]&amp;data[[#This Row],[id_campaign]]</f>
        <v>C0138cam11</v>
      </c>
      <c r="I2634">
        <f>DATEDIF(data[[#This Row],[join_date]],data[[#This Row],[buy_date]],"M")</f>
        <v>2</v>
      </c>
    </row>
    <row r="2635" spans="1:9" x14ac:dyDescent="0.25">
      <c r="A2635" t="s">
        <v>593</v>
      </c>
      <c r="B2635" t="s">
        <v>24</v>
      </c>
      <c r="C2635" s="1">
        <v>44570</v>
      </c>
      <c r="D2635" s="1">
        <v>44667</v>
      </c>
      <c r="E2635">
        <f>VLOOKUP(data[[#This Row],[id_campaign]],campaign[],4,FALSE)</f>
        <v>62</v>
      </c>
      <c r="F2635" t="str">
        <f>VLOOKUP(data[[#This Row],[id_campaign]],campaign[],2,FALSE)</f>
        <v>OwnsComputer</v>
      </c>
      <c r="G2635" t="str">
        <f>VLOOKUP(data[[#This Row],[id_customer]],customer[],2,FALSE)</f>
        <v>Jay Paulazzi</v>
      </c>
      <c r="H2635" t="str">
        <f>data[[#This Row],[id_customer]]&amp;data[[#This Row],[id_campaign]]</f>
        <v>C0138cam11</v>
      </c>
      <c r="I2635">
        <f>DATEDIF(data[[#This Row],[join_date]],data[[#This Row],[buy_date]],"M")</f>
        <v>3</v>
      </c>
    </row>
    <row r="2636" spans="1:9" x14ac:dyDescent="0.25">
      <c r="A2636" t="s">
        <v>593</v>
      </c>
      <c r="B2636" t="s">
        <v>24</v>
      </c>
      <c r="C2636" s="1">
        <v>44570</v>
      </c>
      <c r="D2636" s="1">
        <v>44695</v>
      </c>
      <c r="E2636">
        <f>VLOOKUP(data[[#This Row],[id_campaign]],campaign[],4,FALSE)</f>
        <v>62</v>
      </c>
      <c r="F2636" t="str">
        <f>VLOOKUP(data[[#This Row],[id_campaign]],campaign[],2,FALSE)</f>
        <v>OwnsComputer</v>
      </c>
      <c r="G2636" t="str">
        <f>VLOOKUP(data[[#This Row],[id_customer]],customer[],2,FALSE)</f>
        <v>Jay Paulazzi</v>
      </c>
      <c r="H2636" t="str">
        <f>data[[#This Row],[id_customer]]&amp;data[[#This Row],[id_campaign]]</f>
        <v>C0138cam11</v>
      </c>
      <c r="I2636">
        <f>DATEDIF(data[[#This Row],[join_date]],data[[#This Row],[buy_date]],"M")</f>
        <v>4</v>
      </c>
    </row>
    <row r="2637" spans="1:9" x14ac:dyDescent="0.25">
      <c r="A2637" t="s">
        <v>593</v>
      </c>
      <c r="B2637" t="s">
        <v>24</v>
      </c>
      <c r="C2637" s="1">
        <v>44570</v>
      </c>
      <c r="D2637" s="1">
        <v>44724</v>
      </c>
      <c r="E2637">
        <f>VLOOKUP(data[[#This Row],[id_campaign]],campaign[],4,FALSE)</f>
        <v>62</v>
      </c>
      <c r="F2637" t="str">
        <f>VLOOKUP(data[[#This Row],[id_campaign]],campaign[],2,FALSE)</f>
        <v>OwnsComputer</v>
      </c>
      <c r="G2637" t="str">
        <f>VLOOKUP(data[[#This Row],[id_customer]],customer[],2,FALSE)</f>
        <v>Jay Paulazzi</v>
      </c>
      <c r="H2637" t="str">
        <f>data[[#This Row],[id_customer]]&amp;data[[#This Row],[id_campaign]]</f>
        <v>C0138cam11</v>
      </c>
      <c r="I2637">
        <f>DATEDIF(data[[#This Row],[join_date]],data[[#This Row],[buy_date]],"M")</f>
        <v>5</v>
      </c>
    </row>
    <row r="2638" spans="1:9" x14ac:dyDescent="0.25">
      <c r="A2638" t="s">
        <v>593</v>
      </c>
      <c r="B2638" t="s">
        <v>24</v>
      </c>
      <c r="C2638" s="1">
        <v>44570</v>
      </c>
      <c r="D2638" s="1">
        <v>44788</v>
      </c>
      <c r="E2638">
        <f>VLOOKUP(data[[#This Row],[id_campaign]],campaign[],4,FALSE)</f>
        <v>62</v>
      </c>
      <c r="F2638" t="str">
        <f>VLOOKUP(data[[#This Row],[id_campaign]],campaign[],2,FALSE)</f>
        <v>OwnsComputer</v>
      </c>
      <c r="G2638" t="str">
        <f>VLOOKUP(data[[#This Row],[id_customer]],customer[],2,FALSE)</f>
        <v>Jay Paulazzi</v>
      </c>
      <c r="H2638" t="str">
        <f>data[[#This Row],[id_customer]]&amp;data[[#This Row],[id_campaign]]</f>
        <v>C0138cam11</v>
      </c>
      <c r="I2638">
        <f>DATEDIF(data[[#This Row],[join_date]],data[[#This Row],[buy_date]],"M")</f>
        <v>7</v>
      </c>
    </row>
    <row r="2639" spans="1:9" x14ac:dyDescent="0.25">
      <c r="A2639" t="s">
        <v>593</v>
      </c>
      <c r="B2639" t="s">
        <v>24</v>
      </c>
      <c r="C2639" s="1">
        <v>44570</v>
      </c>
      <c r="D2639" s="1">
        <v>44850</v>
      </c>
      <c r="E2639">
        <f>VLOOKUP(data[[#This Row],[id_campaign]],campaign[],4,FALSE)</f>
        <v>62</v>
      </c>
      <c r="F2639" t="str">
        <f>VLOOKUP(data[[#This Row],[id_campaign]],campaign[],2,FALSE)</f>
        <v>OwnsComputer</v>
      </c>
      <c r="G2639" t="str">
        <f>VLOOKUP(data[[#This Row],[id_customer]],customer[],2,FALSE)</f>
        <v>Jay Paulazzi</v>
      </c>
      <c r="H2639" t="str">
        <f>data[[#This Row],[id_customer]]&amp;data[[#This Row],[id_campaign]]</f>
        <v>C0138cam11</v>
      </c>
      <c r="I2639">
        <f>DATEDIF(data[[#This Row],[join_date]],data[[#This Row],[buy_date]],"M")</f>
        <v>9</v>
      </c>
    </row>
    <row r="2640" spans="1:9" x14ac:dyDescent="0.25">
      <c r="A2640" t="s">
        <v>593</v>
      </c>
      <c r="B2640" t="s">
        <v>24</v>
      </c>
      <c r="C2640" s="1">
        <v>44570</v>
      </c>
      <c r="D2640" s="1">
        <v>44884</v>
      </c>
      <c r="E2640">
        <f>VLOOKUP(data[[#This Row],[id_campaign]],campaign[],4,FALSE)</f>
        <v>62</v>
      </c>
      <c r="F2640" t="str">
        <f>VLOOKUP(data[[#This Row],[id_campaign]],campaign[],2,FALSE)</f>
        <v>OwnsComputer</v>
      </c>
      <c r="G2640" t="str">
        <f>VLOOKUP(data[[#This Row],[id_customer]],customer[],2,FALSE)</f>
        <v>Jay Paulazzi</v>
      </c>
      <c r="H2640" t="str">
        <f>data[[#This Row],[id_customer]]&amp;data[[#This Row],[id_campaign]]</f>
        <v>C0138cam11</v>
      </c>
      <c r="I2640">
        <f>DATEDIF(data[[#This Row],[join_date]],data[[#This Row],[buy_date]],"M")</f>
        <v>10</v>
      </c>
    </row>
    <row r="2641" spans="1:9" x14ac:dyDescent="0.25">
      <c r="A2641" t="s">
        <v>593</v>
      </c>
      <c r="B2641" t="s">
        <v>24</v>
      </c>
      <c r="C2641" s="1">
        <v>44570</v>
      </c>
      <c r="D2641" s="1">
        <v>44912</v>
      </c>
      <c r="E2641">
        <f>VLOOKUP(data[[#This Row],[id_campaign]],campaign[],4,FALSE)</f>
        <v>62</v>
      </c>
      <c r="F2641" t="str">
        <f>VLOOKUP(data[[#This Row],[id_campaign]],campaign[],2,FALSE)</f>
        <v>OwnsComputer</v>
      </c>
      <c r="G2641" t="str">
        <f>VLOOKUP(data[[#This Row],[id_customer]],customer[],2,FALSE)</f>
        <v>Jay Paulazzi</v>
      </c>
      <c r="H2641" t="str">
        <f>data[[#This Row],[id_customer]]&amp;data[[#This Row],[id_campaign]]</f>
        <v>C0138cam11</v>
      </c>
      <c r="I2641">
        <f>DATEDIF(data[[#This Row],[join_date]],data[[#This Row],[buy_date]],"M")</f>
        <v>11</v>
      </c>
    </row>
    <row r="2642" spans="1:9" x14ac:dyDescent="0.25">
      <c r="A2642" t="s">
        <v>593</v>
      </c>
      <c r="B2642" t="s">
        <v>24</v>
      </c>
      <c r="C2642" s="1">
        <v>44570</v>
      </c>
      <c r="D2642" s="1">
        <v>44974</v>
      </c>
      <c r="E2642">
        <f>VLOOKUP(data[[#This Row],[id_campaign]],campaign[],4,FALSE)</f>
        <v>62</v>
      </c>
      <c r="F2642" t="str">
        <f>VLOOKUP(data[[#This Row],[id_campaign]],campaign[],2,FALSE)</f>
        <v>OwnsComputer</v>
      </c>
      <c r="G2642" t="str">
        <f>VLOOKUP(data[[#This Row],[id_customer]],customer[],2,FALSE)</f>
        <v>Jay Paulazzi</v>
      </c>
      <c r="H2642" t="str">
        <f>data[[#This Row],[id_customer]]&amp;data[[#This Row],[id_campaign]]</f>
        <v>C0138cam11</v>
      </c>
      <c r="I2642">
        <f>DATEDIF(data[[#This Row],[join_date]],data[[#This Row],[buy_date]],"M")</f>
        <v>13</v>
      </c>
    </row>
    <row r="2643" spans="1:9" x14ac:dyDescent="0.25">
      <c r="A2643" t="s">
        <v>593</v>
      </c>
      <c r="B2643" t="s">
        <v>24</v>
      </c>
      <c r="C2643" s="1">
        <v>44570</v>
      </c>
      <c r="D2643" s="1">
        <v>45004</v>
      </c>
      <c r="E2643">
        <f>VLOOKUP(data[[#This Row],[id_campaign]],campaign[],4,FALSE)</f>
        <v>62</v>
      </c>
      <c r="F2643" t="str">
        <f>VLOOKUP(data[[#This Row],[id_campaign]],campaign[],2,FALSE)</f>
        <v>OwnsComputer</v>
      </c>
      <c r="G2643" t="str">
        <f>VLOOKUP(data[[#This Row],[id_customer]],customer[],2,FALSE)</f>
        <v>Jay Paulazzi</v>
      </c>
      <c r="H2643" t="str">
        <f>data[[#This Row],[id_customer]]&amp;data[[#This Row],[id_campaign]]</f>
        <v>C0138cam11</v>
      </c>
      <c r="I2643">
        <f>DATEDIF(data[[#This Row],[join_date]],data[[#This Row],[buy_date]],"M")</f>
        <v>14</v>
      </c>
    </row>
    <row r="2644" spans="1:9" x14ac:dyDescent="0.25">
      <c r="A2644" t="s">
        <v>593</v>
      </c>
      <c r="B2644" t="s">
        <v>24</v>
      </c>
      <c r="C2644" s="1">
        <v>44570</v>
      </c>
      <c r="D2644" s="1">
        <v>45032</v>
      </c>
      <c r="E2644">
        <f>VLOOKUP(data[[#This Row],[id_campaign]],campaign[],4,FALSE)</f>
        <v>62</v>
      </c>
      <c r="F2644" t="str">
        <f>VLOOKUP(data[[#This Row],[id_campaign]],campaign[],2,FALSE)</f>
        <v>OwnsComputer</v>
      </c>
      <c r="G2644" t="str">
        <f>VLOOKUP(data[[#This Row],[id_customer]],customer[],2,FALSE)</f>
        <v>Jay Paulazzi</v>
      </c>
      <c r="H2644" t="str">
        <f>data[[#This Row],[id_customer]]&amp;data[[#This Row],[id_campaign]]</f>
        <v>C0138cam11</v>
      </c>
      <c r="I2644">
        <f>DATEDIF(data[[#This Row],[join_date]],data[[#This Row],[buy_date]],"M")</f>
        <v>15</v>
      </c>
    </row>
    <row r="2645" spans="1:9" x14ac:dyDescent="0.25">
      <c r="A2645" t="s">
        <v>593</v>
      </c>
      <c r="B2645" t="s">
        <v>24</v>
      </c>
      <c r="C2645" s="1">
        <v>44570</v>
      </c>
      <c r="D2645" s="1">
        <v>45057</v>
      </c>
      <c r="E2645">
        <f>VLOOKUP(data[[#This Row],[id_campaign]],campaign[],4,FALSE)</f>
        <v>62</v>
      </c>
      <c r="F2645" t="str">
        <f>VLOOKUP(data[[#This Row],[id_campaign]],campaign[],2,FALSE)</f>
        <v>OwnsComputer</v>
      </c>
      <c r="G2645" t="str">
        <f>VLOOKUP(data[[#This Row],[id_customer]],customer[],2,FALSE)</f>
        <v>Jay Paulazzi</v>
      </c>
      <c r="H2645" t="str">
        <f>data[[#This Row],[id_customer]]&amp;data[[#This Row],[id_campaign]]</f>
        <v>C0138cam11</v>
      </c>
      <c r="I2645">
        <f>DATEDIF(data[[#This Row],[join_date]],data[[#This Row],[buy_date]],"M")</f>
        <v>16</v>
      </c>
    </row>
    <row r="2646" spans="1:9" x14ac:dyDescent="0.25">
      <c r="A2646" t="s">
        <v>593</v>
      </c>
      <c r="B2646" t="s">
        <v>14</v>
      </c>
      <c r="C2646" s="1">
        <v>44802</v>
      </c>
      <c r="D2646" s="1">
        <v>44802</v>
      </c>
      <c r="E2646">
        <f>VLOOKUP(data[[#This Row],[id_campaign]],campaign[],4,FALSE)</f>
        <v>13</v>
      </c>
      <c r="F2646" t="str">
        <f>VLOOKUP(data[[#This Row],[id_campaign]],campaign[],2,FALSE)</f>
        <v>Homeownership</v>
      </c>
      <c r="G2646" t="str">
        <f>VLOOKUP(data[[#This Row],[id_customer]],customer[],2,FALSE)</f>
        <v>Jay Paulazzi</v>
      </c>
      <c r="H2646" t="str">
        <f>data[[#This Row],[id_customer]]&amp;data[[#This Row],[id_campaign]]</f>
        <v>C0138cam06</v>
      </c>
      <c r="I2646">
        <f>DATEDIF(data[[#This Row],[join_date]],data[[#This Row],[buy_date]],"M")</f>
        <v>0</v>
      </c>
    </row>
    <row r="2647" spans="1:9" x14ac:dyDescent="0.25">
      <c r="A2647" t="s">
        <v>593</v>
      </c>
      <c r="B2647" t="s">
        <v>14</v>
      </c>
      <c r="C2647" s="1">
        <v>44802</v>
      </c>
      <c r="D2647" s="1">
        <v>44869</v>
      </c>
      <c r="E2647">
        <f>VLOOKUP(data[[#This Row],[id_campaign]],campaign[],4,FALSE)</f>
        <v>13</v>
      </c>
      <c r="F2647" t="str">
        <f>VLOOKUP(data[[#This Row],[id_campaign]],campaign[],2,FALSE)</f>
        <v>Homeownership</v>
      </c>
      <c r="G2647" t="str">
        <f>VLOOKUP(data[[#This Row],[id_customer]],customer[],2,FALSE)</f>
        <v>Jay Paulazzi</v>
      </c>
      <c r="H2647" t="str">
        <f>data[[#This Row],[id_customer]]&amp;data[[#This Row],[id_campaign]]</f>
        <v>C0138cam06</v>
      </c>
      <c r="I2647">
        <f>DATEDIF(data[[#This Row],[join_date]],data[[#This Row],[buy_date]],"M")</f>
        <v>2</v>
      </c>
    </row>
    <row r="2648" spans="1:9" x14ac:dyDescent="0.25">
      <c r="A2648" t="s">
        <v>593</v>
      </c>
      <c r="B2648" t="s">
        <v>14</v>
      </c>
      <c r="C2648" s="1">
        <v>44802</v>
      </c>
      <c r="D2648" s="1">
        <v>44907</v>
      </c>
      <c r="E2648">
        <f>VLOOKUP(data[[#This Row],[id_campaign]],campaign[],4,FALSE)</f>
        <v>13</v>
      </c>
      <c r="F2648" t="str">
        <f>VLOOKUP(data[[#This Row],[id_campaign]],campaign[],2,FALSE)</f>
        <v>Homeownership</v>
      </c>
      <c r="G2648" t="str">
        <f>VLOOKUP(data[[#This Row],[id_customer]],customer[],2,FALSE)</f>
        <v>Jay Paulazzi</v>
      </c>
      <c r="H2648" t="str">
        <f>data[[#This Row],[id_customer]]&amp;data[[#This Row],[id_campaign]]</f>
        <v>C0138cam06</v>
      </c>
      <c r="I2648">
        <f>DATEDIF(data[[#This Row],[join_date]],data[[#This Row],[buy_date]],"M")</f>
        <v>3</v>
      </c>
    </row>
    <row r="2649" spans="1:9" x14ac:dyDescent="0.25">
      <c r="A2649" t="s">
        <v>593</v>
      </c>
      <c r="B2649" t="s">
        <v>14</v>
      </c>
      <c r="C2649" s="1">
        <v>44802</v>
      </c>
      <c r="D2649" s="1">
        <v>44932</v>
      </c>
      <c r="E2649">
        <f>VLOOKUP(data[[#This Row],[id_campaign]],campaign[],4,FALSE)</f>
        <v>13</v>
      </c>
      <c r="F2649" t="str">
        <f>VLOOKUP(data[[#This Row],[id_campaign]],campaign[],2,FALSE)</f>
        <v>Homeownership</v>
      </c>
      <c r="G2649" t="str">
        <f>VLOOKUP(data[[#This Row],[id_customer]],customer[],2,FALSE)</f>
        <v>Jay Paulazzi</v>
      </c>
      <c r="H2649" t="str">
        <f>data[[#This Row],[id_customer]]&amp;data[[#This Row],[id_campaign]]</f>
        <v>C0138cam06</v>
      </c>
      <c r="I2649">
        <f>DATEDIF(data[[#This Row],[join_date]],data[[#This Row],[buy_date]],"M")</f>
        <v>4</v>
      </c>
    </row>
    <row r="2650" spans="1:9" x14ac:dyDescent="0.25">
      <c r="A2650" t="s">
        <v>593</v>
      </c>
      <c r="B2650" t="s">
        <v>14</v>
      </c>
      <c r="C2650" s="1">
        <v>44802</v>
      </c>
      <c r="D2650" s="1">
        <v>45055</v>
      </c>
      <c r="E2650">
        <f>VLOOKUP(data[[#This Row],[id_campaign]],campaign[],4,FALSE)</f>
        <v>13</v>
      </c>
      <c r="F2650" t="str">
        <f>VLOOKUP(data[[#This Row],[id_campaign]],campaign[],2,FALSE)</f>
        <v>Homeownership</v>
      </c>
      <c r="G2650" t="str">
        <f>VLOOKUP(data[[#This Row],[id_customer]],customer[],2,FALSE)</f>
        <v>Jay Paulazzi</v>
      </c>
      <c r="H2650" t="str">
        <f>data[[#This Row],[id_customer]]&amp;data[[#This Row],[id_campaign]]</f>
        <v>C0138cam06</v>
      </c>
      <c r="I2650">
        <f>DATEDIF(data[[#This Row],[join_date]],data[[#This Row],[buy_date]],"M")</f>
        <v>8</v>
      </c>
    </row>
    <row r="2651" spans="1:9" x14ac:dyDescent="0.25">
      <c r="A2651" t="s">
        <v>593</v>
      </c>
      <c r="B2651" t="s">
        <v>30</v>
      </c>
      <c r="C2651" s="1">
        <v>44953</v>
      </c>
      <c r="D2651" s="1">
        <v>44953</v>
      </c>
      <c r="E2651">
        <f>VLOOKUP(data[[#This Row],[id_campaign]],campaign[],4,FALSE)</f>
        <v>28</v>
      </c>
      <c r="F2651" t="str">
        <f>VLOOKUP(data[[#This Row],[id_campaign]],campaign[],2,FALSE)</f>
        <v>NotNewCellphoneUser</v>
      </c>
      <c r="G2651" t="str">
        <f>VLOOKUP(data[[#This Row],[id_customer]],customer[],2,FALSE)</f>
        <v>Jay Paulazzi</v>
      </c>
      <c r="H2651" t="str">
        <f>data[[#This Row],[id_customer]]&amp;data[[#This Row],[id_campaign]]</f>
        <v>C0138cam14</v>
      </c>
      <c r="I2651">
        <f>DATEDIF(data[[#This Row],[join_date]],data[[#This Row],[buy_date]],"M")</f>
        <v>0</v>
      </c>
    </row>
    <row r="2652" spans="1:9" x14ac:dyDescent="0.25">
      <c r="A2652" t="s">
        <v>593</v>
      </c>
      <c r="B2652" t="s">
        <v>30</v>
      </c>
      <c r="C2652" s="1">
        <v>44953</v>
      </c>
      <c r="D2652" s="1">
        <v>44999</v>
      </c>
      <c r="E2652">
        <f>VLOOKUP(data[[#This Row],[id_campaign]],campaign[],4,FALSE)</f>
        <v>28</v>
      </c>
      <c r="F2652" t="str">
        <f>VLOOKUP(data[[#This Row],[id_campaign]],campaign[],2,FALSE)</f>
        <v>NotNewCellphoneUser</v>
      </c>
      <c r="G2652" t="str">
        <f>VLOOKUP(data[[#This Row],[id_customer]],customer[],2,FALSE)</f>
        <v>Jay Paulazzi</v>
      </c>
      <c r="H2652" t="str">
        <f>data[[#This Row],[id_customer]]&amp;data[[#This Row],[id_campaign]]</f>
        <v>C0138cam14</v>
      </c>
      <c r="I2652">
        <f>DATEDIF(data[[#This Row],[join_date]],data[[#This Row],[buy_date]],"M")</f>
        <v>1</v>
      </c>
    </row>
    <row r="2653" spans="1:9" x14ac:dyDescent="0.25">
      <c r="A2653" t="s">
        <v>593</v>
      </c>
      <c r="B2653" t="s">
        <v>30</v>
      </c>
      <c r="C2653" s="1">
        <v>44953</v>
      </c>
      <c r="D2653" s="1">
        <v>45018</v>
      </c>
      <c r="E2653">
        <f>VLOOKUP(data[[#This Row],[id_campaign]],campaign[],4,FALSE)</f>
        <v>28</v>
      </c>
      <c r="F2653" t="str">
        <f>VLOOKUP(data[[#This Row],[id_campaign]],campaign[],2,FALSE)</f>
        <v>NotNewCellphoneUser</v>
      </c>
      <c r="G2653" t="str">
        <f>VLOOKUP(data[[#This Row],[id_customer]],customer[],2,FALSE)</f>
        <v>Jay Paulazzi</v>
      </c>
      <c r="H2653" t="str">
        <f>data[[#This Row],[id_customer]]&amp;data[[#This Row],[id_campaign]]</f>
        <v>C0138cam14</v>
      </c>
      <c r="I2653">
        <f>DATEDIF(data[[#This Row],[join_date]],data[[#This Row],[buy_date]],"M")</f>
        <v>2</v>
      </c>
    </row>
    <row r="2654" spans="1:9" x14ac:dyDescent="0.25">
      <c r="A2654" t="s">
        <v>593</v>
      </c>
      <c r="B2654" t="s">
        <v>30</v>
      </c>
      <c r="C2654" s="1">
        <v>44953</v>
      </c>
      <c r="D2654" s="1">
        <v>45075</v>
      </c>
      <c r="E2654">
        <f>VLOOKUP(data[[#This Row],[id_campaign]],campaign[],4,FALSE)</f>
        <v>28</v>
      </c>
      <c r="F2654" t="str">
        <f>VLOOKUP(data[[#This Row],[id_campaign]],campaign[],2,FALSE)</f>
        <v>NotNewCellphoneUser</v>
      </c>
      <c r="G2654" t="str">
        <f>VLOOKUP(data[[#This Row],[id_customer]],customer[],2,FALSE)</f>
        <v>Jay Paulazzi</v>
      </c>
      <c r="H2654" t="str">
        <f>data[[#This Row],[id_customer]]&amp;data[[#This Row],[id_campaign]]</f>
        <v>C0138cam14</v>
      </c>
      <c r="I2654">
        <f>DATEDIF(data[[#This Row],[join_date]],data[[#This Row],[buy_date]],"M")</f>
        <v>4</v>
      </c>
    </row>
    <row r="2655" spans="1:9" x14ac:dyDescent="0.25">
      <c r="A2655" t="s">
        <v>593</v>
      </c>
      <c r="B2655" t="s">
        <v>30</v>
      </c>
      <c r="C2655" s="1">
        <v>44953</v>
      </c>
      <c r="D2655" s="1">
        <v>45081</v>
      </c>
      <c r="E2655">
        <f>VLOOKUP(data[[#This Row],[id_campaign]],campaign[],4,FALSE)</f>
        <v>28</v>
      </c>
      <c r="F2655" t="str">
        <f>VLOOKUP(data[[#This Row],[id_campaign]],campaign[],2,FALSE)</f>
        <v>NotNewCellphoneUser</v>
      </c>
      <c r="G2655" t="str">
        <f>VLOOKUP(data[[#This Row],[id_customer]],customer[],2,FALSE)</f>
        <v>Jay Paulazzi</v>
      </c>
      <c r="H2655" t="str">
        <f>data[[#This Row],[id_customer]]&amp;data[[#This Row],[id_campaign]]</f>
        <v>C0138cam14</v>
      </c>
      <c r="I2655">
        <f>DATEDIF(data[[#This Row],[join_date]],data[[#This Row],[buy_date]],"M")</f>
        <v>4</v>
      </c>
    </row>
    <row r="2656" spans="1:9" x14ac:dyDescent="0.25">
      <c r="A2656" t="s">
        <v>597</v>
      </c>
      <c r="B2656" t="s">
        <v>26</v>
      </c>
      <c r="C2656" s="1">
        <v>44944</v>
      </c>
      <c r="D2656" s="1">
        <v>44944</v>
      </c>
      <c r="E2656">
        <f>VLOOKUP(data[[#This Row],[id_campaign]],campaign[],4,FALSE)</f>
        <v>65</v>
      </c>
      <c r="F2656" t="str">
        <f>VLOOKUP(data[[#This Row],[id_campaign]],campaign[],2,FALSE)</f>
        <v>HasCreditCard</v>
      </c>
      <c r="G2656" t="str">
        <f>VLOOKUP(data[[#This Row],[id_customer]],customer[],2,FALSE)</f>
        <v>Jaquelin Goshawke</v>
      </c>
      <c r="H2656" t="str">
        <f>data[[#This Row],[id_customer]]&amp;data[[#This Row],[id_campaign]]</f>
        <v>C0139cam12</v>
      </c>
      <c r="I2656">
        <f>DATEDIF(data[[#This Row],[join_date]],data[[#This Row],[buy_date]],"M")</f>
        <v>0</v>
      </c>
    </row>
    <row r="2657" spans="1:9" x14ac:dyDescent="0.25">
      <c r="A2657" t="s">
        <v>597</v>
      </c>
      <c r="B2657" t="s">
        <v>26</v>
      </c>
      <c r="C2657" s="1">
        <v>44944</v>
      </c>
      <c r="D2657" s="1">
        <v>44980</v>
      </c>
      <c r="E2657">
        <f>VLOOKUP(data[[#This Row],[id_campaign]],campaign[],4,FALSE)</f>
        <v>65</v>
      </c>
      <c r="F2657" t="str">
        <f>VLOOKUP(data[[#This Row],[id_campaign]],campaign[],2,FALSE)</f>
        <v>HasCreditCard</v>
      </c>
      <c r="G2657" t="str">
        <f>VLOOKUP(data[[#This Row],[id_customer]],customer[],2,FALSE)</f>
        <v>Jaquelin Goshawke</v>
      </c>
      <c r="H2657" t="str">
        <f>data[[#This Row],[id_customer]]&amp;data[[#This Row],[id_campaign]]</f>
        <v>C0139cam12</v>
      </c>
      <c r="I2657">
        <f>DATEDIF(data[[#This Row],[join_date]],data[[#This Row],[buy_date]],"M")</f>
        <v>1</v>
      </c>
    </row>
    <row r="2658" spans="1:9" x14ac:dyDescent="0.25">
      <c r="A2658" t="s">
        <v>597</v>
      </c>
      <c r="B2658" t="s">
        <v>26</v>
      </c>
      <c r="C2658" s="1">
        <v>44944</v>
      </c>
      <c r="D2658" s="1">
        <v>45016</v>
      </c>
      <c r="E2658">
        <f>VLOOKUP(data[[#This Row],[id_campaign]],campaign[],4,FALSE)</f>
        <v>65</v>
      </c>
      <c r="F2658" t="str">
        <f>VLOOKUP(data[[#This Row],[id_campaign]],campaign[],2,FALSE)</f>
        <v>HasCreditCard</v>
      </c>
      <c r="G2658" t="str">
        <f>VLOOKUP(data[[#This Row],[id_customer]],customer[],2,FALSE)</f>
        <v>Jaquelin Goshawke</v>
      </c>
      <c r="H2658" t="str">
        <f>data[[#This Row],[id_customer]]&amp;data[[#This Row],[id_campaign]]</f>
        <v>C0139cam12</v>
      </c>
      <c r="I2658">
        <f>DATEDIF(data[[#This Row],[join_date]],data[[#This Row],[buy_date]],"M")</f>
        <v>2</v>
      </c>
    </row>
    <row r="2659" spans="1:9" x14ac:dyDescent="0.25">
      <c r="A2659" t="s">
        <v>597</v>
      </c>
      <c r="B2659" t="s">
        <v>26</v>
      </c>
      <c r="C2659" s="1">
        <v>44944</v>
      </c>
      <c r="D2659" s="1">
        <v>45044</v>
      </c>
      <c r="E2659">
        <f>VLOOKUP(data[[#This Row],[id_campaign]],campaign[],4,FALSE)</f>
        <v>65</v>
      </c>
      <c r="F2659" t="str">
        <f>VLOOKUP(data[[#This Row],[id_campaign]],campaign[],2,FALSE)</f>
        <v>HasCreditCard</v>
      </c>
      <c r="G2659" t="str">
        <f>VLOOKUP(data[[#This Row],[id_customer]],customer[],2,FALSE)</f>
        <v>Jaquelin Goshawke</v>
      </c>
      <c r="H2659" t="str">
        <f>data[[#This Row],[id_customer]]&amp;data[[#This Row],[id_campaign]]</f>
        <v>C0139cam12</v>
      </c>
      <c r="I2659">
        <f>DATEDIF(data[[#This Row],[join_date]],data[[#This Row],[buy_date]],"M")</f>
        <v>3</v>
      </c>
    </row>
    <row r="2660" spans="1:9" x14ac:dyDescent="0.25">
      <c r="A2660" t="s">
        <v>597</v>
      </c>
      <c r="B2660" t="s">
        <v>26</v>
      </c>
      <c r="C2660" s="1">
        <v>44944</v>
      </c>
      <c r="D2660" s="1">
        <v>45077</v>
      </c>
      <c r="E2660">
        <f>VLOOKUP(data[[#This Row],[id_campaign]],campaign[],4,FALSE)</f>
        <v>65</v>
      </c>
      <c r="F2660" t="str">
        <f>VLOOKUP(data[[#This Row],[id_campaign]],campaign[],2,FALSE)</f>
        <v>HasCreditCard</v>
      </c>
      <c r="G2660" t="str">
        <f>VLOOKUP(data[[#This Row],[id_customer]],customer[],2,FALSE)</f>
        <v>Jaquelin Goshawke</v>
      </c>
      <c r="H2660" t="str">
        <f>data[[#This Row],[id_customer]]&amp;data[[#This Row],[id_campaign]]</f>
        <v>C0139cam12</v>
      </c>
      <c r="I2660">
        <f>DATEDIF(data[[#This Row],[join_date]],data[[#This Row],[buy_date]],"M")</f>
        <v>4</v>
      </c>
    </row>
    <row r="2661" spans="1:9" x14ac:dyDescent="0.25">
      <c r="A2661" t="s">
        <v>597</v>
      </c>
      <c r="B2661" t="s">
        <v>26</v>
      </c>
      <c r="C2661" s="1">
        <v>44944</v>
      </c>
      <c r="D2661" s="1">
        <v>45079</v>
      </c>
      <c r="E2661">
        <f>VLOOKUP(data[[#This Row],[id_campaign]],campaign[],4,FALSE)</f>
        <v>65</v>
      </c>
      <c r="F2661" t="str">
        <f>VLOOKUP(data[[#This Row],[id_campaign]],campaign[],2,FALSE)</f>
        <v>HasCreditCard</v>
      </c>
      <c r="G2661" t="str">
        <f>VLOOKUP(data[[#This Row],[id_customer]],customer[],2,FALSE)</f>
        <v>Jaquelin Goshawke</v>
      </c>
      <c r="H2661" t="str">
        <f>data[[#This Row],[id_customer]]&amp;data[[#This Row],[id_campaign]]</f>
        <v>C0139cam12</v>
      </c>
      <c r="I2661">
        <f>DATEDIF(data[[#This Row],[join_date]],data[[#This Row],[buy_date]],"M")</f>
        <v>4</v>
      </c>
    </row>
    <row r="2662" spans="1:9" x14ac:dyDescent="0.25">
      <c r="A2662" t="s">
        <v>597</v>
      </c>
      <c r="B2662" t="s">
        <v>8</v>
      </c>
      <c r="C2662" s="1">
        <v>44964</v>
      </c>
      <c r="D2662" s="1">
        <v>44964</v>
      </c>
      <c r="E2662">
        <f>VLOOKUP(data[[#This Row],[id_campaign]],campaign[],4,FALSE)</f>
        <v>62</v>
      </c>
      <c r="F2662" t="str">
        <f>VLOOKUP(data[[#This Row],[id_campaign]],campaign[],2,FALSE)</f>
        <v>HandsetWebCapable</v>
      </c>
      <c r="G2662" t="str">
        <f>VLOOKUP(data[[#This Row],[id_customer]],customer[],2,FALSE)</f>
        <v>Jaquelin Goshawke</v>
      </c>
      <c r="H2662" t="str">
        <f>data[[#This Row],[id_customer]]&amp;data[[#This Row],[id_campaign]]</f>
        <v>C0139cam03</v>
      </c>
      <c r="I2662">
        <f>DATEDIF(data[[#This Row],[join_date]],data[[#This Row],[buy_date]],"M")</f>
        <v>0</v>
      </c>
    </row>
    <row r="2663" spans="1:9" x14ac:dyDescent="0.25">
      <c r="A2663" t="s">
        <v>597</v>
      </c>
      <c r="B2663" t="s">
        <v>8</v>
      </c>
      <c r="C2663" s="1">
        <v>44964</v>
      </c>
      <c r="D2663" s="1">
        <v>45005</v>
      </c>
      <c r="E2663">
        <f>VLOOKUP(data[[#This Row],[id_campaign]],campaign[],4,FALSE)</f>
        <v>62</v>
      </c>
      <c r="F2663" t="str">
        <f>VLOOKUP(data[[#This Row],[id_campaign]],campaign[],2,FALSE)</f>
        <v>HandsetWebCapable</v>
      </c>
      <c r="G2663" t="str">
        <f>VLOOKUP(data[[#This Row],[id_customer]],customer[],2,FALSE)</f>
        <v>Jaquelin Goshawke</v>
      </c>
      <c r="H2663" t="str">
        <f>data[[#This Row],[id_customer]]&amp;data[[#This Row],[id_campaign]]</f>
        <v>C0139cam03</v>
      </c>
      <c r="I2663">
        <f>DATEDIF(data[[#This Row],[join_date]],data[[#This Row],[buy_date]],"M")</f>
        <v>1</v>
      </c>
    </row>
    <row r="2664" spans="1:9" x14ac:dyDescent="0.25">
      <c r="A2664" t="s">
        <v>597</v>
      </c>
      <c r="B2664" t="s">
        <v>8</v>
      </c>
      <c r="C2664" s="1">
        <v>44964</v>
      </c>
      <c r="D2664" s="1">
        <v>45029</v>
      </c>
      <c r="E2664">
        <f>VLOOKUP(data[[#This Row],[id_campaign]],campaign[],4,FALSE)</f>
        <v>62</v>
      </c>
      <c r="F2664" t="str">
        <f>VLOOKUP(data[[#This Row],[id_campaign]],campaign[],2,FALSE)</f>
        <v>HandsetWebCapable</v>
      </c>
      <c r="G2664" t="str">
        <f>VLOOKUP(data[[#This Row],[id_customer]],customer[],2,FALSE)</f>
        <v>Jaquelin Goshawke</v>
      </c>
      <c r="H2664" t="str">
        <f>data[[#This Row],[id_customer]]&amp;data[[#This Row],[id_campaign]]</f>
        <v>C0139cam03</v>
      </c>
      <c r="I2664">
        <f>DATEDIF(data[[#This Row],[join_date]],data[[#This Row],[buy_date]],"M")</f>
        <v>2</v>
      </c>
    </row>
    <row r="2665" spans="1:9" x14ac:dyDescent="0.25">
      <c r="A2665" t="s">
        <v>597</v>
      </c>
      <c r="B2665" t="s">
        <v>8</v>
      </c>
      <c r="C2665" s="1">
        <v>44964</v>
      </c>
      <c r="D2665" s="1">
        <v>45064</v>
      </c>
      <c r="E2665">
        <f>VLOOKUP(data[[#This Row],[id_campaign]],campaign[],4,FALSE)</f>
        <v>62</v>
      </c>
      <c r="F2665" t="str">
        <f>VLOOKUP(data[[#This Row],[id_campaign]],campaign[],2,FALSE)</f>
        <v>HandsetWebCapable</v>
      </c>
      <c r="G2665" t="str">
        <f>VLOOKUP(data[[#This Row],[id_customer]],customer[],2,FALSE)</f>
        <v>Jaquelin Goshawke</v>
      </c>
      <c r="H2665" t="str">
        <f>data[[#This Row],[id_customer]]&amp;data[[#This Row],[id_campaign]]</f>
        <v>C0139cam03</v>
      </c>
      <c r="I2665">
        <f>DATEDIF(data[[#This Row],[join_date]],data[[#This Row],[buy_date]],"M")</f>
        <v>3</v>
      </c>
    </row>
    <row r="2666" spans="1:9" x14ac:dyDescent="0.25">
      <c r="A2666" t="s">
        <v>597</v>
      </c>
      <c r="B2666" t="s">
        <v>10</v>
      </c>
      <c r="C2666" s="1">
        <v>44998</v>
      </c>
      <c r="D2666" s="1">
        <v>44998</v>
      </c>
      <c r="E2666">
        <f>VLOOKUP(data[[#This Row],[id_campaign]],campaign[],4,FALSE)</f>
        <v>26</v>
      </c>
      <c r="F2666" t="str">
        <f>VLOOKUP(data[[#This Row],[id_campaign]],campaign[],2,FALSE)</f>
        <v>TruckOwner</v>
      </c>
      <c r="G2666" t="str">
        <f>VLOOKUP(data[[#This Row],[id_customer]],customer[],2,FALSE)</f>
        <v>Jaquelin Goshawke</v>
      </c>
      <c r="H2666" t="str">
        <f>data[[#This Row],[id_customer]]&amp;data[[#This Row],[id_campaign]]</f>
        <v>C0139cam04</v>
      </c>
      <c r="I2666">
        <f>DATEDIF(data[[#This Row],[join_date]],data[[#This Row],[buy_date]],"M")</f>
        <v>0</v>
      </c>
    </row>
    <row r="2667" spans="1:9" x14ac:dyDescent="0.25">
      <c r="A2667" t="s">
        <v>597</v>
      </c>
      <c r="B2667" t="s">
        <v>10</v>
      </c>
      <c r="C2667" s="1">
        <v>44998</v>
      </c>
      <c r="D2667" s="1">
        <v>45038</v>
      </c>
      <c r="E2667">
        <f>VLOOKUP(data[[#This Row],[id_campaign]],campaign[],4,FALSE)</f>
        <v>26</v>
      </c>
      <c r="F2667" t="str">
        <f>VLOOKUP(data[[#This Row],[id_campaign]],campaign[],2,FALSE)</f>
        <v>TruckOwner</v>
      </c>
      <c r="G2667" t="str">
        <f>VLOOKUP(data[[#This Row],[id_customer]],customer[],2,FALSE)</f>
        <v>Jaquelin Goshawke</v>
      </c>
      <c r="H2667" t="str">
        <f>data[[#This Row],[id_customer]]&amp;data[[#This Row],[id_campaign]]</f>
        <v>C0139cam04</v>
      </c>
      <c r="I2667">
        <f>DATEDIF(data[[#This Row],[join_date]],data[[#This Row],[buy_date]],"M")</f>
        <v>1</v>
      </c>
    </row>
    <row r="2668" spans="1:9" x14ac:dyDescent="0.25">
      <c r="A2668" t="s">
        <v>597</v>
      </c>
      <c r="B2668" t="s">
        <v>10</v>
      </c>
      <c r="C2668" s="1">
        <v>44998</v>
      </c>
      <c r="D2668" s="1">
        <v>45071</v>
      </c>
      <c r="E2668">
        <f>VLOOKUP(data[[#This Row],[id_campaign]],campaign[],4,FALSE)</f>
        <v>26</v>
      </c>
      <c r="F2668" t="str">
        <f>VLOOKUP(data[[#This Row],[id_campaign]],campaign[],2,FALSE)</f>
        <v>TruckOwner</v>
      </c>
      <c r="G2668" t="str">
        <f>VLOOKUP(data[[#This Row],[id_customer]],customer[],2,FALSE)</f>
        <v>Jaquelin Goshawke</v>
      </c>
      <c r="H2668" t="str">
        <f>data[[#This Row],[id_customer]]&amp;data[[#This Row],[id_campaign]]</f>
        <v>C0139cam04</v>
      </c>
      <c r="I2668">
        <f>DATEDIF(data[[#This Row],[join_date]],data[[#This Row],[buy_date]],"M")</f>
        <v>2</v>
      </c>
    </row>
    <row r="2669" spans="1:9" x14ac:dyDescent="0.25">
      <c r="A2669" t="s">
        <v>601</v>
      </c>
      <c r="B2669" t="s">
        <v>28</v>
      </c>
      <c r="C2669" s="1">
        <v>44672</v>
      </c>
      <c r="D2669" s="1">
        <v>44672</v>
      </c>
      <c r="E2669">
        <f>VLOOKUP(data[[#This Row],[id_campaign]],campaign[],4,FALSE)</f>
        <v>25</v>
      </c>
      <c r="F2669" t="str">
        <f>VLOOKUP(data[[#This Row],[id_campaign]],campaign[],2,FALSE)</f>
        <v>NewCellphoneUser</v>
      </c>
      <c r="G2669" t="str">
        <f>VLOOKUP(data[[#This Row],[id_customer]],customer[],2,FALSE)</f>
        <v>Rouvin Geffe</v>
      </c>
      <c r="H2669" t="str">
        <f>data[[#This Row],[id_customer]]&amp;data[[#This Row],[id_campaign]]</f>
        <v>C0140cam13</v>
      </c>
      <c r="I2669">
        <f>DATEDIF(data[[#This Row],[join_date]],data[[#This Row],[buy_date]],"M")</f>
        <v>0</v>
      </c>
    </row>
    <row r="2670" spans="1:9" x14ac:dyDescent="0.25">
      <c r="A2670" t="s">
        <v>601</v>
      </c>
      <c r="B2670" t="s">
        <v>28</v>
      </c>
      <c r="C2670" s="1">
        <v>44672</v>
      </c>
      <c r="D2670" s="1">
        <v>44708</v>
      </c>
      <c r="E2670">
        <f>VLOOKUP(data[[#This Row],[id_campaign]],campaign[],4,FALSE)</f>
        <v>25</v>
      </c>
      <c r="F2670" t="str">
        <f>VLOOKUP(data[[#This Row],[id_campaign]],campaign[],2,FALSE)</f>
        <v>NewCellphoneUser</v>
      </c>
      <c r="G2670" t="str">
        <f>VLOOKUP(data[[#This Row],[id_customer]],customer[],2,FALSE)</f>
        <v>Rouvin Geffe</v>
      </c>
      <c r="H2670" t="str">
        <f>data[[#This Row],[id_customer]]&amp;data[[#This Row],[id_campaign]]</f>
        <v>C0140cam13</v>
      </c>
      <c r="I2670">
        <f>DATEDIF(data[[#This Row],[join_date]],data[[#This Row],[buy_date]],"M")</f>
        <v>1</v>
      </c>
    </row>
    <row r="2671" spans="1:9" x14ac:dyDescent="0.25">
      <c r="A2671" t="s">
        <v>601</v>
      </c>
      <c r="B2671" t="s">
        <v>28</v>
      </c>
      <c r="C2671" s="1">
        <v>44672</v>
      </c>
      <c r="D2671" s="1">
        <v>44771</v>
      </c>
      <c r="E2671">
        <f>VLOOKUP(data[[#This Row],[id_campaign]],campaign[],4,FALSE)</f>
        <v>25</v>
      </c>
      <c r="F2671" t="str">
        <f>VLOOKUP(data[[#This Row],[id_campaign]],campaign[],2,FALSE)</f>
        <v>NewCellphoneUser</v>
      </c>
      <c r="G2671" t="str">
        <f>VLOOKUP(data[[#This Row],[id_customer]],customer[],2,FALSE)</f>
        <v>Rouvin Geffe</v>
      </c>
      <c r="H2671" t="str">
        <f>data[[#This Row],[id_customer]]&amp;data[[#This Row],[id_campaign]]</f>
        <v>C0140cam13</v>
      </c>
      <c r="I2671">
        <f>DATEDIF(data[[#This Row],[join_date]],data[[#This Row],[buy_date]],"M")</f>
        <v>3</v>
      </c>
    </row>
    <row r="2672" spans="1:9" x14ac:dyDescent="0.25">
      <c r="A2672" t="s">
        <v>601</v>
      </c>
      <c r="B2672" t="s">
        <v>28</v>
      </c>
      <c r="C2672" s="1">
        <v>44672</v>
      </c>
      <c r="D2672" s="1">
        <v>44827</v>
      </c>
      <c r="E2672">
        <f>VLOOKUP(data[[#This Row],[id_campaign]],campaign[],4,FALSE)</f>
        <v>25</v>
      </c>
      <c r="F2672" t="str">
        <f>VLOOKUP(data[[#This Row],[id_campaign]],campaign[],2,FALSE)</f>
        <v>NewCellphoneUser</v>
      </c>
      <c r="G2672" t="str">
        <f>VLOOKUP(data[[#This Row],[id_customer]],customer[],2,FALSE)</f>
        <v>Rouvin Geffe</v>
      </c>
      <c r="H2672" t="str">
        <f>data[[#This Row],[id_customer]]&amp;data[[#This Row],[id_campaign]]</f>
        <v>C0140cam13</v>
      </c>
      <c r="I2672">
        <f>DATEDIF(data[[#This Row],[join_date]],data[[#This Row],[buy_date]],"M")</f>
        <v>5</v>
      </c>
    </row>
    <row r="2673" spans="1:9" x14ac:dyDescent="0.25">
      <c r="A2673" t="s">
        <v>601</v>
      </c>
      <c r="B2673" t="s">
        <v>28</v>
      </c>
      <c r="C2673" s="1">
        <v>44672</v>
      </c>
      <c r="D2673" s="1">
        <v>44856</v>
      </c>
      <c r="E2673">
        <f>VLOOKUP(data[[#This Row],[id_campaign]],campaign[],4,FALSE)</f>
        <v>25</v>
      </c>
      <c r="F2673" t="str">
        <f>VLOOKUP(data[[#This Row],[id_campaign]],campaign[],2,FALSE)</f>
        <v>NewCellphoneUser</v>
      </c>
      <c r="G2673" t="str">
        <f>VLOOKUP(data[[#This Row],[id_customer]],customer[],2,FALSE)</f>
        <v>Rouvin Geffe</v>
      </c>
      <c r="H2673" t="str">
        <f>data[[#This Row],[id_customer]]&amp;data[[#This Row],[id_campaign]]</f>
        <v>C0140cam13</v>
      </c>
      <c r="I2673">
        <f>DATEDIF(data[[#This Row],[join_date]],data[[#This Row],[buy_date]],"M")</f>
        <v>6</v>
      </c>
    </row>
    <row r="2674" spans="1:9" x14ac:dyDescent="0.25">
      <c r="A2674" t="s">
        <v>601</v>
      </c>
      <c r="B2674" t="s">
        <v>28</v>
      </c>
      <c r="C2674" s="1">
        <v>44672</v>
      </c>
      <c r="D2674" s="1">
        <v>44956</v>
      </c>
      <c r="E2674">
        <f>VLOOKUP(data[[#This Row],[id_campaign]],campaign[],4,FALSE)</f>
        <v>25</v>
      </c>
      <c r="F2674" t="str">
        <f>VLOOKUP(data[[#This Row],[id_campaign]],campaign[],2,FALSE)</f>
        <v>NewCellphoneUser</v>
      </c>
      <c r="G2674" t="str">
        <f>VLOOKUP(data[[#This Row],[id_customer]],customer[],2,FALSE)</f>
        <v>Rouvin Geffe</v>
      </c>
      <c r="H2674" t="str">
        <f>data[[#This Row],[id_customer]]&amp;data[[#This Row],[id_campaign]]</f>
        <v>C0140cam13</v>
      </c>
      <c r="I2674">
        <f>DATEDIF(data[[#This Row],[join_date]],data[[#This Row],[buy_date]],"M")</f>
        <v>9</v>
      </c>
    </row>
    <row r="2675" spans="1:9" x14ac:dyDescent="0.25">
      <c r="A2675" t="s">
        <v>601</v>
      </c>
      <c r="B2675" t="s">
        <v>28</v>
      </c>
      <c r="C2675" s="1">
        <v>44672</v>
      </c>
      <c r="D2675" s="1">
        <v>44981</v>
      </c>
      <c r="E2675">
        <f>VLOOKUP(data[[#This Row],[id_campaign]],campaign[],4,FALSE)</f>
        <v>25</v>
      </c>
      <c r="F2675" t="str">
        <f>VLOOKUP(data[[#This Row],[id_campaign]],campaign[],2,FALSE)</f>
        <v>NewCellphoneUser</v>
      </c>
      <c r="G2675" t="str">
        <f>VLOOKUP(data[[#This Row],[id_customer]],customer[],2,FALSE)</f>
        <v>Rouvin Geffe</v>
      </c>
      <c r="H2675" t="str">
        <f>data[[#This Row],[id_customer]]&amp;data[[#This Row],[id_campaign]]</f>
        <v>C0140cam13</v>
      </c>
      <c r="I2675">
        <f>DATEDIF(data[[#This Row],[join_date]],data[[#This Row],[buy_date]],"M")</f>
        <v>10</v>
      </c>
    </row>
    <row r="2676" spans="1:9" x14ac:dyDescent="0.25">
      <c r="A2676" t="s">
        <v>601</v>
      </c>
      <c r="B2676" t="s">
        <v>28</v>
      </c>
      <c r="C2676" s="1">
        <v>44672</v>
      </c>
      <c r="D2676" s="1">
        <v>45006</v>
      </c>
      <c r="E2676">
        <f>VLOOKUP(data[[#This Row],[id_campaign]],campaign[],4,FALSE)</f>
        <v>25</v>
      </c>
      <c r="F2676" t="str">
        <f>VLOOKUP(data[[#This Row],[id_campaign]],campaign[],2,FALSE)</f>
        <v>NewCellphoneUser</v>
      </c>
      <c r="G2676" t="str">
        <f>VLOOKUP(data[[#This Row],[id_customer]],customer[],2,FALSE)</f>
        <v>Rouvin Geffe</v>
      </c>
      <c r="H2676" t="str">
        <f>data[[#This Row],[id_customer]]&amp;data[[#This Row],[id_campaign]]</f>
        <v>C0140cam13</v>
      </c>
      <c r="I2676">
        <f>DATEDIF(data[[#This Row],[join_date]],data[[#This Row],[buy_date]],"M")</f>
        <v>11</v>
      </c>
    </row>
    <row r="2677" spans="1:9" x14ac:dyDescent="0.25">
      <c r="A2677" t="s">
        <v>601</v>
      </c>
      <c r="B2677" t="s">
        <v>28</v>
      </c>
      <c r="C2677" s="1">
        <v>44672</v>
      </c>
      <c r="D2677" s="1">
        <v>45067</v>
      </c>
      <c r="E2677">
        <f>VLOOKUP(data[[#This Row],[id_campaign]],campaign[],4,FALSE)</f>
        <v>25</v>
      </c>
      <c r="F2677" t="str">
        <f>VLOOKUP(data[[#This Row],[id_campaign]],campaign[],2,FALSE)</f>
        <v>NewCellphoneUser</v>
      </c>
      <c r="G2677" t="str">
        <f>VLOOKUP(data[[#This Row],[id_customer]],customer[],2,FALSE)</f>
        <v>Rouvin Geffe</v>
      </c>
      <c r="H2677" t="str">
        <f>data[[#This Row],[id_customer]]&amp;data[[#This Row],[id_campaign]]</f>
        <v>C0140cam13</v>
      </c>
      <c r="I2677">
        <f>DATEDIF(data[[#This Row],[join_date]],data[[#This Row],[buy_date]],"M")</f>
        <v>13</v>
      </c>
    </row>
    <row r="2678" spans="1:9" x14ac:dyDescent="0.25">
      <c r="A2678" t="s">
        <v>601</v>
      </c>
      <c r="B2678" t="s">
        <v>18</v>
      </c>
      <c r="C2678" s="1">
        <v>44738</v>
      </c>
      <c r="D2678" s="1">
        <v>44738</v>
      </c>
      <c r="E2678">
        <f>VLOOKUP(data[[#This Row],[id_campaign]],campaign[],4,FALSE)</f>
        <v>27</v>
      </c>
      <c r="F2678" t="str">
        <f>VLOOKUP(data[[#This Row],[id_campaign]],campaign[],2,FALSE)</f>
        <v>RespondsToMailOffers</v>
      </c>
      <c r="G2678" t="str">
        <f>VLOOKUP(data[[#This Row],[id_customer]],customer[],2,FALSE)</f>
        <v>Rouvin Geffe</v>
      </c>
      <c r="H2678" t="str">
        <f>data[[#This Row],[id_customer]]&amp;data[[#This Row],[id_campaign]]</f>
        <v>C0140cam08</v>
      </c>
      <c r="I2678">
        <f>DATEDIF(data[[#This Row],[join_date]],data[[#This Row],[buy_date]],"M")</f>
        <v>0</v>
      </c>
    </row>
    <row r="2679" spans="1:9" x14ac:dyDescent="0.25">
      <c r="A2679" t="s">
        <v>601</v>
      </c>
      <c r="B2679" t="s">
        <v>18</v>
      </c>
      <c r="C2679" s="1">
        <v>44738</v>
      </c>
      <c r="D2679" s="1">
        <v>44770</v>
      </c>
      <c r="E2679">
        <f>VLOOKUP(data[[#This Row],[id_campaign]],campaign[],4,FALSE)</f>
        <v>27</v>
      </c>
      <c r="F2679" t="str">
        <f>VLOOKUP(data[[#This Row],[id_campaign]],campaign[],2,FALSE)</f>
        <v>RespondsToMailOffers</v>
      </c>
      <c r="G2679" t="str">
        <f>VLOOKUP(data[[#This Row],[id_customer]],customer[],2,FALSE)</f>
        <v>Rouvin Geffe</v>
      </c>
      <c r="H2679" t="str">
        <f>data[[#This Row],[id_customer]]&amp;data[[#This Row],[id_campaign]]</f>
        <v>C0140cam08</v>
      </c>
      <c r="I2679">
        <f>DATEDIF(data[[#This Row],[join_date]],data[[#This Row],[buy_date]],"M")</f>
        <v>1</v>
      </c>
    </row>
    <row r="2680" spans="1:9" x14ac:dyDescent="0.25">
      <c r="A2680" t="s">
        <v>601</v>
      </c>
      <c r="B2680" t="s">
        <v>18</v>
      </c>
      <c r="C2680" s="1">
        <v>44738</v>
      </c>
      <c r="D2680" s="1">
        <v>44804</v>
      </c>
      <c r="E2680">
        <f>VLOOKUP(data[[#This Row],[id_campaign]],campaign[],4,FALSE)</f>
        <v>27</v>
      </c>
      <c r="F2680" t="str">
        <f>VLOOKUP(data[[#This Row],[id_campaign]],campaign[],2,FALSE)</f>
        <v>RespondsToMailOffers</v>
      </c>
      <c r="G2680" t="str">
        <f>VLOOKUP(data[[#This Row],[id_customer]],customer[],2,FALSE)</f>
        <v>Rouvin Geffe</v>
      </c>
      <c r="H2680" t="str">
        <f>data[[#This Row],[id_customer]]&amp;data[[#This Row],[id_campaign]]</f>
        <v>C0140cam08</v>
      </c>
      <c r="I2680">
        <f>DATEDIF(data[[#This Row],[join_date]],data[[#This Row],[buy_date]],"M")</f>
        <v>2</v>
      </c>
    </row>
    <row r="2681" spans="1:9" x14ac:dyDescent="0.25">
      <c r="A2681" t="s">
        <v>601</v>
      </c>
      <c r="B2681" t="s">
        <v>18</v>
      </c>
      <c r="C2681" s="1">
        <v>44738</v>
      </c>
      <c r="D2681" s="1">
        <v>44813</v>
      </c>
      <c r="E2681">
        <f>VLOOKUP(data[[#This Row],[id_campaign]],campaign[],4,FALSE)</f>
        <v>27</v>
      </c>
      <c r="F2681" t="str">
        <f>VLOOKUP(data[[#This Row],[id_campaign]],campaign[],2,FALSE)</f>
        <v>RespondsToMailOffers</v>
      </c>
      <c r="G2681" t="str">
        <f>VLOOKUP(data[[#This Row],[id_customer]],customer[],2,FALSE)</f>
        <v>Rouvin Geffe</v>
      </c>
      <c r="H2681" t="str">
        <f>data[[#This Row],[id_customer]]&amp;data[[#This Row],[id_campaign]]</f>
        <v>C0140cam08</v>
      </c>
      <c r="I2681">
        <f>DATEDIF(data[[#This Row],[join_date]],data[[#This Row],[buy_date]],"M")</f>
        <v>2</v>
      </c>
    </row>
    <row r="2682" spans="1:9" x14ac:dyDescent="0.25">
      <c r="A2682" t="s">
        <v>601</v>
      </c>
      <c r="B2682" t="s">
        <v>18</v>
      </c>
      <c r="C2682" s="1">
        <v>44738</v>
      </c>
      <c r="D2682" s="1">
        <v>44862</v>
      </c>
      <c r="E2682">
        <f>VLOOKUP(data[[#This Row],[id_campaign]],campaign[],4,FALSE)</f>
        <v>27</v>
      </c>
      <c r="F2682" t="str">
        <f>VLOOKUP(data[[#This Row],[id_campaign]],campaign[],2,FALSE)</f>
        <v>RespondsToMailOffers</v>
      </c>
      <c r="G2682" t="str">
        <f>VLOOKUP(data[[#This Row],[id_customer]],customer[],2,FALSE)</f>
        <v>Rouvin Geffe</v>
      </c>
      <c r="H2682" t="str">
        <f>data[[#This Row],[id_customer]]&amp;data[[#This Row],[id_campaign]]</f>
        <v>C0140cam08</v>
      </c>
      <c r="I2682">
        <f>DATEDIF(data[[#This Row],[join_date]],data[[#This Row],[buy_date]],"M")</f>
        <v>4</v>
      </c>
    </row>
    <row r="2683" spans="1:9" x14ac:dyDescent="0.25">
      <c r="A2683" t="s">
        <v>601</v>
      </c>
      <c r="B2683" t="s">
        <v>18</v>
      </c>
      <c r="C2683" s="1">
        <v>44738</v>
      </c>
      <c r="D2683" s="1">
        <v>44894</v>
      </c>
      <c r="E2683">
        <f>VLOOKUP(data[[#This Row],[id_campaign]],campaign[],4,FALSE)</f>
        <v>27</v>
      </c>
      <c r="F2683" t="str">
        <f>VLOOKUP(data[[#This Row],[id_campaign]],campaign[],2,FALSE)</f>
        <v>RespondsToMailOffers</v>
      </c>
      <c r="G2683" t="str">
        <f>VLOOKUP(data[[#This Row],[id_customer]],customer[],2,FALSE)</f>
        <v>Rouvin Geffe</v>
      </c>
      <c r="H2683" t="str">
        <f>data[[#This Row],[id_customer]]&amp;data[[#This Row],[id_campaign]]</f>
        <v>C0140cam08</v>
      </c>
      <c r="I2683">
        <f>DATEDIF(data[[#This Row],[join_date]],data[[#This Row],[buy_date]],"M")</f>
        <v>5</v>
      </c>
    </row>
    <row r="2684" spans="1:9" x14ac:dyDescent="0.25">
      <c r="A2684" t="s">
        <v>601</v>
      </c>
      <c r="B2684" t="s">
        <v>18</v>
      </c>
      <c r="C2684" s="1">
        <v>44738</v>
      </c>
      <c r="D2684" s="1">
        <v>44923</v>
      </c>
      <c r="E2684">
        <f>VLOOKUP(data[[#This Row],[id_campaign]],campaign[],4,FALSE)</f>
        <v>27</v>
      </c>
      <c r="F2684" t="str">
        <f>VLOOKUP(data[[#This Row],[id_campaign]],campaign[],2,FALSE)</f>
        <v>RespondsToMailOffers</v>
      </c>
      <c r="G2684" t="str">
        <f>VLOOKUP(data[[#This Row],[id_customer]],customer[],2,FALSE)</f>
        <v>Rouvin Geffe</v>
      </c>
      <c r="H2684" t="str">
        <f>data[[#This Row],[id_customer]]&amp;data[[#This Row],[id_campaign]]</f>
        <v>C0140cam08</v>
      </c>
      <c r="I2684">
        <f>DATEDIF(data[[#This Row],[join_date]],data[[#This Row],[buy_date]],"M")</f>
        <v>6</v>
      </c>
    </row>
    <row r="2685" spans="1:9" x14ac:dyDescent="0.25">
      <c r="A2685" t="s">
        <v>601</v>
      </c>
      <c r="B2685" t="s">
        <v>18</v>
      </c>
      <c r="C2685" s="1">
        <v>44738</v>
      </c>
      <c r="D2685" s="1">
        <v>44929</v>
      </c>
      <c r="E2685">
        <f>VLOOKUP(data[[#This Row],[id_campaign]],campaign[],4,FALSE)</f>
        <v>27</v>
      </c>
      <c r="F2685" t="str">
        <f>VLOOKUP(data[[#This Row],[id_campaign]],campaign[],2,FALSE)</f>
        <v>RespondsToMailOffers</v>
      </c>
      <c r="G2685" t="str">
        <f>VLOOKUP(data[[#This Row],[id_customer]],customer[],2,FALSE)</f>
        <v>Rouvin Geffe</v>
      </c>
      <c r="H2685" t="str">
        <f>data[[#This Row],[id_customer]]&amp;data[[#This Row],[id_campaign]]</f>
        <v>C0140cam08</v>
      </c>
      <c r="I2685">
        <f>DATEDIF(data[[#This Row],[join_date]],data[[#This Row],[buy_date]],"M")</f>
        <v>6</v>
      </c>
    </row>
    <row r="2686" spans="1:9" x14ac:dyDescent="0.25">
      <c r="A2686" t="s">
        <v>601</v>
      </c>
      <c r="B2686" t="s">
        <v>18</v>
      </c>
      <c r="C2686" s="1">
        <v>44738</v>
      </c>
      <c r="D2686" s="1">
        <v>44963</v>
      </c>
      <c r="E2686">
        <f>VLOOKUP(data[[#This Row],[id_campaign]],campaign[],4,FALSE)</f>
        <v>27</v>
      </c>
      <c r="F2686" t="str">
        <f>VLOOKUP(data[[#This Row],[id_campaign]],campaign[],2,FALSE)</f>
        <v>RespondsToMailOffers</v>
      </c>
      <c r="G2686" t="str">
        <f>VLOOKUP(data[[#This Row],[id_customer]],customer[],2,FALSE)</f>
        <v>Rouvin Geffe</v>
      </c>
      <c r="H2686" t="str">
        <f>data[[#This Row],[id_customer]]&amp;data[[#This Row],[id_campaign]]</f>
        <v>C0140cam08</v>
      </c>
      <c r="I2686">
        <f>DATEDIF(data[[#This Row],[join_date]],data[[#This Row],[buy_date]],"M")</f>
        <v>7</v>
      </c>
    </row>
    <row r="2687" spans="1:9" x14ac:dyDescent="0.25">
      <c r="A2687" t="s">
        <v>601</v>
      </c>
      <c r="B2687" t="s">
        <v>18</v>
      </c>
      <c r="C2687" s="1">
        <v>44738</v>
      </c>
      <c r="D2687" s="1">
        <v>45014</v>
      </c>
      <c r="E2687">
        <f>VLOOKUP(data[[#This Row],[id_campaign]],campaign[],4,FALSE)</f>
        <v>27</v>
      </c>
      <c r="F2687" t="str">
        <f>VLOOKUP(data[[#This Row],[id_campaign]],campaign[],2,FALSE)</f>
        <v>RespondsToMailOffers</v>
      </c>
      <c r="G2687" t="str">
        <f>VLOOKUP(data[[#This Row],[id_customer]],customer[],2,FALSE)</f>
        <v>Rouvin Geffe</v>
      </c>
      <c r="H2687" t="str">
        <f>data[[#This Row],[id_customer]]&amp;data[[#This Row],[id_campaign]]</f>
        <v>C0140cam08</v>
      </c>
      <c r="I2687">
        <f>DATEDIF(data[[#This Row],[join_date]],data[[#This Row],[buy_date]],"M")</f>
        <v>9</v>
      </c>
    </row>
    <row r="2688" spans="1:9" x14ac:dyDescent="0.25">
      <c r="A2688" t="s">
        <v>601</v>
      </c>
      <c r="B2688" t="s">
        <v>18</v>
      </c>
      <c r="C2688" s="1">
        <v>44738</v>
      </c>
      <c r="D2688" s="1">
        <v>45026</v>
      </c>
      <c r="E2688">
        <f>VLOOKUP(data[[#This Row],[id_campaign]],campaign[],4,FALSE)</f>
        <v>27</v>
      </c>
      <c r="F2688" t="str">
        <f>VLOOKUP(data[[#This Row],[id_campaign]],campaign[],2,FALSE)</f>
        <v>RespondsToMailOffers</v>
      </c>
      <c r="G2688" t="str">
        <f>VLOOKUP(data[[#This Row],[id_customer]],customer[],2,FALSE)</f>
        <v>Rouvin Geffe</v>
      </c>
      <c r="H2688" t="str">
        <f>data[[#This Row],[id_customer]]&amp;data[[#This Row],[id_campaign]]</f>
        <v>C0140cam08</v>
      </c>
      <c r="I2688">
        <f>DATEDIF(data[[#This Row],[join_date]],data[[#This Row],[buy_date]],"M")</f>
        <v>9</v>
      </c>
    </row>
    <row r="2689" spans="1:9" x14ac:dyDescent="0.25">
      <c r="A2689" t="s">
        <v>601</v>
      </c>
      <c r="B2689" t="s">
        <v>18</v>
      </c>
      <c r="C2689" s="1">
        <v>44738</v>
      </c>
      <c r="D2689" s="1">
        <v>45051</v>
      </c>
      <c r="E2689">
        <f>VLOOKUP(data[[#This Row],[id_campaign]],campaign[],4,FALSE)</f>
        <v>27</v>
      </c>
      <c r="F2689" t="str">
        <f>VLOOKUP(data[[#This Row],[id_campaign]],campaign[],2,FALSE)</f>
        <v>RespondsToMailOffers</v>
      </c>
      <c r="G2689" t="str">
        <f>VLOOKUP(data[[#This Row],[id_customer]],customer[],2,FALSE)</f>
        <v>Rouvin Geffe</v>
      </c>
      <c r="H2689" t="str">
        <f>data[[#This Row],[id_customer]]&amp;data[[#This Row],[id_campaign]]</f>
        <v>C0140cam08</v>
      </c>
      <c r="I2689">
        <f>DATEDIF(data[[#This Row],[join_date]],data[[#This Row],[buy_date]],"M")</f>
        <v>10</v>
      </c>
    </row>
    <row r="2690" spans="1:9" x14ac:dyDescent="0.25">
      <c r="A2690" t="s">
        <v>601</v>
      </c>
      <c r="B2690" t="s">
        <v>14</v>
      </c>
      <c r="C2690" s="1">
        <v>44776</v>
      </c>
      <c r="D2690" s="1">
        <v>44776</v>
      </c>
      <c r="E2690">
        <f>VLOOKUP(data[[#This Row],[id_campaign]],campaign[],4,FALSE)</f>
        <v>13</v>
      </c>
      <c r="F2690" t="str">
        <f>VLOOKUP(data[[#This Row],[id_campaign]],campaign[],2,FALSE)</f>
        <v>Homeownership</v>
      </c>
      <c r="G2690" t="str">
        <f>VLOOKUP(data[[#This Row],[id_customer]],customer[],2,FALSE)</f>
        <v>Rouvin Geffe</v>
      </c>
      <c r="H2690" t="str">
        <f>data[[#This Row],[id_customer]]&amp;data[[#This Row],[id_campaign]]</f>
        <v>C0140cam06</v>
      </c>
      <c r="I2690">
        <f>DATEDIF(data[[#This Row],[join_date]],data[[#This Row],[buy_date]],"M")</f>
        <v>0</v>
      </c>
    </row>
    <row r="2691" spans="1:9" x14ac:dyDescent="0.25">
      <c r="A2691" t="s">
        <v>601</v>
      </c>
      <c r="B2691" t="s">
        <v>14</v>
      </c>
      <c r="C2691" s="1">
        <v>44776</v>
      </c>
      <c r="D2691" s="1">
        <v>44809</v>
      </c>
      <c r="E2691">
        <f>VLOOKUP(data[[#This Row],[id_campaign]],campaign[],4,FALSE)</f>
        <v>13</v>
      </c>
      <c r="F2691" t="str">
        <f>VLOOKUP(data[[#This Row],[id_campaign]],campaign[],2,FALSE)</f>
        <v>Homeownership</v>
      </c>
      <c r="G2691" t="str">
        <f>VLOOKUP(data[[#This Row],[id_customer]],customer[],2,FALSE)</f>
        <v>Rouvin Geffe</v>
      </c>
      <c r="H2691" t="str">
        <f>data[[#This Row],[id_customer]]&amp;data[[#This Row],[id_campaign]]</f>
        <v>C0140cam06</v>
      </c>
      <c r="I2691">
        <f>DATEDIF(data[[#This Row],[join_date]],data[[#This Row],[buy_date]],"M")</f>
        <v>1</v>
      </c>
    </row>
    <row r="2692" spans="1:9" x14ac:dyDescent="0.25">
      <c r="A2692" t="s">
        <v>601</v>
      </c>
      <c r="B2692" t="s">
        <v>14</v>
      </c>
      <c r="C2692" s="1">
        <v>44776</v>
      </c>
      <c r="D2692" s="1">
        <v>44841</v>
      </c>
      <c r="E2692">
        <f>VLOOKUP(data[[#This Row],[id_campaign]],campaign[],4,FALSE)</f>
        <v>13</v>
      </c>
      <c r="F2692" t="str">
        <f>VLOOKUP(data[[#This Row],[id_campaign]],campaign[],2,FALSE)</f>
        <v>Homeownership</v>
      </c>
      <c r="G2692" t="str">
        <f>VLOOKUP(data[[#This Row],[id_customer]],customer[],2,FALSE)</f>
        <v>Rouvin Geffe</v>
      </c>
      <c r="H2692" t="str">
        <f>data[[#This Row],[id_customer]]&amp;data[[#This Row],[id_campaign]]</f>
        <v>C0140cam06</v>
      </c>
      <c r="I2692">
        <f>DATEDIF(data[[#This Row],[join_date]],data[[#This Row],[buy_date]],"M")</f>
        <v>2</v>
      </c>
    </row>
    <row r="2693" spans="1:9" x14ac:dyDescent="0.25">
      <c r="A2693" t="s">
        <v>601</v>
      </c>
      <c r="B2693" t="s">
        <v>14</v>
      </c>
      <c r="C2693" s="1">
        <v>44776</v>
      </c>
      <c r="D2693" s="1">
        <v>44873</v>
      </c>
      <c r="E2693">
        <f>VLOOKUP(data[[#This Row],[id_campaign]],campaign[],4,FALSE)</f>
        <v>13</v>
      </c>
      <c r="F2693" t="str">
        <f>VLOOKUP(data[[#This Row],[id_campaign]],campaign[],2,FALSE)</f>
        <v>Homeownership</v>
      </c>
      <c r="G2693" t="str">
        <f>VLOOKUP(data[[#This Row],[id_customer]],customer[],2,FALSE)</f>
        <v>Rouvin Geffe</v>
      </c>
      <c r="H2693" t="str">
        <f>data[[#This Row],[id_customer]]&amp;data[[#This Row],[id_campaign]]</f>
        <v>C0140cam06</v>
      </c>
      <c r="I2693">
        <f>DATEDIF(data[[#This Row],[join_date]],data[[#This Row],[buy_date]],"M")</f>
        <v>3</v>
      </c>
    </row>
    <row r="2694" spans="1:9" x14ac:dyDescent="0.25">
      <c r="A2694" t="s">
        <v>601</v>
      </c>
      <c r="B2694" t="s">
        <v>14</v>
      </c>
      <c r="C2694" s="1">
        <v>44776</v>
      </c>
      <c r="D2694" s="1">
        <v>44907</v>
      </c>
      <c r="E2694">
        <f>VLOOKUP(data[[#This Row],[id_campaign]],campaign[],4,FALSE)</f>
        <v>13</v>
      </c>
      <c r="F2694" t="str">
        <f>VLOOKUP(data[[#This Row],[id_campaign]],campaign[],2,FALSE)</f>
        <v>Homeownership</v>
      </c>
      <c r="G2694" t="str">
        <f>VLOOKUP(data[[#This Row],[id_customer]],customer[],2,FALSE)</f>
        <v>Rouvin Geffe</v>
      </c>
      <c r="H2694" t="str">
        <f>data[[#This Row],[id_customer]]&amp;data[[#This Row],[id_campaign]]</f>
        <v>C0140cam06</v>
      </c>
      <c r="I2694">
        <f>DATEDIF(data[[#This Row],[join_date]],data[[#This Row],[buy_date]],"M")</f>
        <v>4</v>
      </c>
    </row>
    <row r="2695" spans="1:9" x14ac:dyDescent="0.25">
      <c r="A2695" t="s">
        <v>601</v>
      </c>
      <c r="B2695" t="s">
        <v>14</v>
      </c>
      <c r="C2695" s="1">
        <v>44776</v>
      </c>
      <c r="D2695" s="1">
        <v>44941</v>
      </c>
      <c r="E2695">
        <f>VLOOKUP(data[[#This Row],[id_campaign]],campaign[],4,FALSE)</f>
        <v>13</v>
      </c>
      <c r="F2695" t="str">
        <f>VLOOKUP(data[[#This Row],[id_campaign]],campaign[],2,FALSE)</f>
        <v>Homeownership</v>
      </c>
      <c r="G2695" t="str">
        <f>VLOOKUP(data[[#This Row],[id_customer]],customer[],2,FALSE)</f>
        <v>Rouvin Geffe</v>
      </c>
      <c r="H2695" t="str">
        <f>data[[#This Row],[id_customer]]&amp;data[[#This Row],[id_campaign]]</f>
        <v>C0140cam06</v>
      </c>
      <c r="I2695">
        <f>DATEDIF(data[[#This Row],[join_date]],data[[#This Row],[buy_date]],"M")</f>
        <v>5</v>
      </c>
    </row>
    <row r="2696" spans="1:9" x14ac:dyDescent="0.25">
      <c r="A2696" t="s">
        <v>601</v>
      </c>
      <c r="B2696" t="s">
        <v>14</v>
      </c>
      <c r="C2696" s="1">
        <v>44776</v>
      </c>
      <c r="D2696" s="1">
        <v>44975</v>
      </c>
      <c r="E2696">
        <f>VLOOKUP(data[[#This Row],[id_campaign]],campaign[],4,FALSE)</f>
        <v>13</v>
      </c>
      <c r="F2696" t="str">
        <f>VLOOKUP(data[[#This Row],[id_campaign]],campaign[],2,FALSE)</f>
        <v>Homeownership</v>
      </c>
      <c r="G2696" t="str">
        <f>VLOOKUP(data[[#This Row],[id_customer]],customer[],2,FALSE)</f>
        <v>Rouvin Geffe</v>
      </c>
      <c r="H2696" t="str">
        <f>data[[#This Row],[id_customer]]&amp;data[[#This Row],[id_campaign]]</f>
        <v>C0140cam06</v>
      </c>
      <c r="I2696">
        <f>DATEDIF(data[[#This Row],[join_date]],data[[#This Row],[buy_date]],"M")</f>
        <v>6</v>
      </c>
    </row>
    <row r="2697" spans="1:9" x14ac:dyDescent="0.25">
      <c r="A2697" t="s">
        <v>601</v>
      </c>
      <c r="B2697" t="s">
        <v>14</v>
      </c>
      <c r="C2697" s="1">
        <v>44776</v>
      </c>
      <c r="D2697" s="1">
        <v>44988</v>
      </c>
      <c r="E2697">
        <f>VLOOKUP(data[[#This Row],[id_campaign]],campaign[],4,FALSE)</f>
        <v>13</v>
      </c>
      <c r="F2697" t="str">
        <f>VLOOKUP(data[[#This Row],[id_campaign]],campaign[],2,FALSE)</f>
        <v>Homeownership</v>
      </c>
      <c r="G2697" t="str">
        <f>VLOOKUP(data[[#This Row],[id_customer]],customer[],2,FALSE)</f>
        <v>Rouvin Geffe</v>
      </c>
      <c r="H2697" t="str">
        <f>data[[#This Row],[id_customer]]&amp;data[[#This Row],[id_campaign]]</f>
        <v>C0140cam06</v>
      </c>
      <c r="I2697">
        <f>DATEDIF(data[[#This Row],[join_date]],data[[#This Row],[buy_date]],"M")</f>
        <v>7</v>
      </c>
    </row>
    <row r="2698" spans="1:9" x14ac:dyDescent="0.25">
      <c r="A2698" t="s">
        <v>601</v>
      </c>
      <c r="B2698" t="s">
        <v>14</v>
      </c>
      <c r="C2698" s="1">
        <v>44776</v>
      </c>
      <c r="D2698" s="1">
        <v>45049</v>
      </c>
      <c r="E2698">
        <f>VLOOKUP(data[[#This Row],[id_campaign]],campaign[],4,FALSE)</f>
        <v>13</v>
      </c>
      <c r="F2698" t="str">
        <f>VLOOKUP(data[[#This Row],[id_campaign]],campaign[],2,FALSE)</f>
        <v>Homeownership</v>
      </c>
      <c r="G2698" t="str">
        <f>VLOOKUP(data[[#This Row],[id_customer]],customer[],2,FALSE)</f>
        <v>Rouvin Geffe</v>
      </c>
      <c r="H2698" t="str">
        <f>data[[#This Row],[id_customer]]&amp;data[[#This Row],[id_campaign]]</f>
        <v>C0140cam06</v>
      </c>
      <c r="I2698">
        <f>DATEDIF(data[[#This Row],[join_date]],data[[#This Row],[buy_date]],"M")</f>
        <v>9</v>
      </c>
    </row>
    <row r="2699" spans="1:9" x14ac:dyDescent="0.25">
      <c r="A2699" t="s">
        <v>605</v>
      </c>
      <c r="B2699" t="s">
        <v>34</v>
      </c>
      <c r="C2699" s="1">
        <v>44680</v>
      </c>
      <c r="D2699" s="1">
        <v>44680</v>
      </c>
      <c r="E2699">
        <f>VLOOKUP(data[[#This Row],[id_campaign]],campaign[],4,FALSE)</f>
        <v>16</v>
      </c>
      <c r="F2699" t="str">
        <f>VLOOKUP(data[[#This Row],[id_campaign]],campaign[],2,FALSE)</f>
        <v>MadeCallToRetentionTeam</v>
      </c>
      <c r="G2699" t="str">
        <f>VLOOKUP(data[[#This Row],[id_customer]],customer[],2,FALSE)</f>
        <v>Gabriello Coker</v>
      </c>
      <c r="H2699" t="str">
        <f>data[[#This Row],[id_customer]]&amp;data[[#This Row],[id_campaign]]</f>
        <v>C0141cam16</v>
      </c>
      <c r="I2699">
        <f>DATEDIF(data[[#This Row],[join_date]],data[[#This Row],[buy_date]],"M")</f>
        <v>0</v>
      </c>
    </row>
    <row r="2700" spans="1:9" x14ac:dyDescent="0.25">
      <c r="A2700" t="s">
        <v>605</v>
      </c>
      <c r="B2700" t="s">
        <v>34</v>
      </c>
      <c r="C2700" s="1">
        <v>44680</v>
      </c>
      <c r="D2700" s="1">
        <v>44741</v>
      </c>
      <c r="E2700">
        <f>VLOOKUP(data[[#This Row],[id_campaign]],campaign[],4,FALSE)</f>
        <v>16</v>
      </c>
      <c r="F2700" t="str">
        <f>VLOOKUP(data[[#This Row],[id_campaign]],campaign[],2,FALSE)</f>
        <v>MadeCallToRetentionTeam</v>
      </c>
      <c r="G2700" t="str">
        <f>VLOOKUP(data[[#This Row],[id_customer]],customer[],2,FALSE)</f>
        <v>Gabriello Coker</v>
      </c>
      <c r="H2700" t="str">
        <f>data[[#This Row],[id_customer]]&amp;data[[#This Row],[id_campaign]]</f>
        <v>C0141cam16</v>
      </c>
      <c r="I2700">
        <f>DATEDIF(data[[#This Row],[join_date]],data[[#This Row],[buy_date]],"M")</f>
        <v>2</v>
      </c>
    </row>
    <row r="2701" spans="1:9" x14ac:dyDescent="0.25">
      <c r="A2701" t="s">
        <v>605</v>
      </c>
      <c r="B2701" t="s">
        <v>34</v>
      </c>
      <c r="C2701" s="1">
        <v>44680</v>
      </c>
      <c r="D2701" s="1">
        <v>44773</v>
      </c>
      <c r="E2701">
        <f>VLOOKUP(data[[#This Row],[id_campaign]],campaign[],4,FALSE)</f>
        <v>16</v>
      </c>
      <c r="F2701" t="str">
        <f>VLOOKUP(data[[#This Row],[id_campaign]],campaign[],2,FALSE)</f>
        <v>MadeCallToRetentionTeam</v>
      </c>
      <c r="G2701" t="str">
        <f>VLOOKUP(data[[#This Row],[id_customer]],customer[],2,FALSE)</f>
        <v>Gabriello Coker</v>
      </c>
      <c r="H2701" t="str">
        <f>data[[#This Row],[id_customer]]&amp;data[[#This Row],[id_campaign]]</f>
        <v>C0141cam16</v>
      </c>
      <c r="I2701">
        <f>DATEDIF(data[[#This Row],[join_date]],data[[#This Row],[buy_date]],"M")</f>
        <v>3</v>
      </c>
    </row>
    <row r="2702" spans="1:9" x14ac:dyDescent="0.25">
      <c r="A2702" t="s">
        <v>605</v>
      </c>
      <c r="B2702" t="s">
        <v>34</v>
      </c>
      <c r="C2702" s="1">
        <v>44680</v>
      </c>
      <c r="D2702" s="1">
        <v>44774</v>
      </c>
      <c r="E2702">
        <f>VLOOKUP(data[[#This Row],[id_campaign]],campaign[],4,FALSE)</f>
        <v>16</v>
      </c>
      <c r="F2702" t="str">
        <f>VLOOKUP(data[[#This Row],[id_campaign]],campaign[],2,FALSE)</f>
        <v>MadeCallToRetentionTeam</v>
      </c>
      <c r="G2702" t="str">
        <f>VLOOKUP(data[[#This Row],[id_customer]],customer[],2,FALSE)</f>
        <v>Gabriello Coker</v>
      </c>
      <c r="H2702" t="str">
        <f>data[[#This Row],[id_customer]]&amp;data[[#This Row],[id_campaign]]</f>
        <v>C0141cam16</v>
      </c>
      <c r="I2702">
        <f>DATEDIF(data[[#This Row],[join_date]],data[[#This Row],[buy_date]],"M")</f>
        <v>3</v>
      </c>
    </row>
    <row r="2703" spans="1:9" x14ac:dyDescent="0.25">
      <c r="A2703" t="s">
        <v>605</v>
      </c>
      <c r="B2703" t="s">
        <v>34</v>
      </c>
      <c r="C2703" s="1">
        <v>44680</v>
      </c>
      <c r="D2703" s="1">
        <v>44815</v>
      </c>
      <c r="E2703">
        <f>VLOOKUP(data[[#This Row],[id_campaign]],campaign[],4,FALSE)</f>
        <v>16</v>
      </c>
      <c r="F2703" t="str">
        <f>VLOOKUP(data[[#This Row],[id_campaign]],campaign[],2,FALSE)</f>
        <v>MadeCallToRetentionTeam</v>
      </c>
      <c r="G2703" t="str">
        <f>VLOOKUP(data[[#This Row],[id_customer]],customer[],2,FALSE)</f>
        <v>Gabriello Coker</v>
      </c>
      <c r="H2703" t="str">
        <f>data[[#This Row],[id_customer]]&amp;data[[#This Row],[id_campaign]]</f>
        <v>C0141cam16</v>
      </c>
      <c r="I2703">
        <f>DATEDIF(data[[#This Row],[join_date]],data[[#This Row],[buy_date]],"M")</f>
        <v>4</v>
      </c>
    </row>
    <row r="2704" spans="1:9" x14ac:dyDescent="0.25">
      <c r="A2704" t="s">
        <v>605</v>
      </c>
      <c r="B2704" t="s">
        <v>34</v>
      </c>
      <c r="C2704" s="1">
        <v>44680</v>
      </c>
      <c r="D2704" s="1">
        <v>44841</v>
      </c>
      <c r="E2704">
        <f>VLOOKUP(data[[#This Row],[id_campaign]],campaign[],4,FALSE)</f>
        <v>16</v>
      </c>
      <c r="F2704" t="str">
        <f>VLOOKUP(data[[#This Row],[id_campaign]],campaign[],2,FALSE)</f>
        <v>MadeCallToRetentionTeam</v>
      </c>
      <c r="G2704" t="str">
        <f>VLOOKUP(data[[#This Row],[id_customer]],customer[],2,FALSE)</f>
        <v>Gabriello Coker</v>
      </c>
      <c r="H2704" t="str">
        <f>data[[#This Row],[id_customer]]&amp;data[[#This Row],[id_campaign]]</f>
        <v>C0141cam16</v>
      </c>
      <c r="I2704">
        <f>DATEDIF(data[[#This Row],[join_date]],data[[#This Row],[buy_date]],"M")</f>
        <v>5</v>
      </c>
    </row>
    <row r="2705" spans="1:9" x14ac:dyDescent="0.25">
      <c r="A2705" t="s">
        <v>605</v>
      </c>
      <c r="B2705" t="s">
        <v>34</v>
      </c>
      <c r="C2705" s="1">
        <v>44680</v>
      </c>
      <c r="D2705" s="1">
        <v>44866</v>
      </c>
      <c r="E2705">
        <f>VLOOKUP(data[[#This Row],[id_campaign]],campaign[],4,FALSE)</f>
        <v>16</v>
      </c>
      <c r="F2705" t="str">
        <f>VLOOKUP(data[[#This Row],[id_campaign]],campaign[],2,FALSE)</f>
        <v>MadeCallToRetentionTeam</v>
      </c>
      <c r="G2705" t="str">
        <f>VLOOKUP(data[[#This Row],[id_customer]],customer[],2,FALSE)</f>
        <v>Gabriello Coker</v>
      </c>
      <c r="H2705" t="str">
        <f>data[[#This Row],[id_customer]]&amp;data[[#This Row],[id_campaign]]</f>
        <v>C0141cam16</v>
      </c>
      <c r="I2705">
        <f>DATEDIF(data[[#This Row],[join_date]],data[[#This Row],[buy_date]],"M")</f>
        <v>6</v>
      </c>
    </row>
    <row r="2706" spans="1:9" x14ac:dyDescent="0.25">
      <c r="A2706" t="s">
        <v>605</v>
      </c>
      <c r="B2706" t="s">
        <v>34</v>
      </c>
      <c r="C2706" s="1">
        <v>44680</v>
      </c>
      <c r="D2706" s="1">
        <v>44926</v>
      </c>
      <c r="E2706">
        <f>VLOOKUP(data[[#This Row],[id_campaign]],campaign[],4,FALSE)</f>
        <v>16</v>
      </c>
      <c r="F2706" t="str">
        <f>VLOOKUP(data[[#This Row],[id_campaign]],campaign[],2,FALSE)</f>
        <v>MadeCallToRetentionTeam</v>
      </c>
      <c r="G2706" t="str">
        <f>VLOOKUP(data[[#This Row],[id_customer]],customer[],2,FALSE)</f>
        <v>Gabriello Coker</v>
      </c>
      <c r="H2706" t="str">
        <f>data[[#This Row],[id_customer]]&amp;data[[#This Row],[id_campaign]]</f>
        <v>C0141cam16</v>
      </c>
      <c r="I2706">
        <f>DATEDIF(data[[#This Row],[join_date]],data[[#This Row],[buy_date]],"M")</f>
        <v>8</v>
      </c>
    </row>
    <row r="2707" spans="1:9" x14ac:dyDescent="0.25">
      <c r="A2707" t="s">
        <v>605</v>
      </c>
      <c r="B2707" t="s">
        <v>34</v>
      </c>
      <c r="C2707" s="1">
        <v>44680</v>
      </c>
      <c r="D2707" s="1">
        <v>44931</v>
      </c>
      <c r="E2707">
        <f>VLOOKUP(data[[#This Row],[id_campaign]],campaign[],4,FALSE)</f>
        <v>16</v>
      </c>
      <c r="F2707" t="str">
        <f>VLOOKUP(data[[#This Row],[id_campaign]],campaign[],2,FALSE)</f>
        <v>MadeCallToRetentionTeam</v>
      </c>
      <c r="G2707" t="str">
        <f>VLOOKUP(data[[#This Row],[id_customer]],customer[],2,FALSE)</f>
        <v>Gabriello Coker</v>
      </c>
      <c r="H2707" t="str">
        <f>data[[#This Row],[id_customer]]&amp;data[[#This Row],[id_campaign]]</f>
        <v>C0141cam16</v>
      </c>
      <c r="I2707">
        <f>DATEDIF(data[[#This Row],[join_date]],data[[#This Row],[buy_date]],"M")</f>
        <v>8</v>
      </c>
    </row>
    <row r="2708" spans="1:9" x14ac:dyDescent="0.25">
      <c r="A2708" t="s">
        <v>605</v>
      </c>
      <c r="B2708" t="s">
        <v>34</v>
      </c>
      <c r="C2708" s="1">
        <v>44680</v>
      </c>
      <c r="D2708" s="1">
        <v>44966</v>
      </c>
      <c r="E2708">
        <f>VLOOKUP(data[[#This Row],[id_campaign]],campaign[],4,FALSE)</f>
        <v>16</v>
      </c>
      <c r="F2708" t="str">
        <f>VLOOKUP(data[[#This Row],[id_campaign]],campaign[],2,FALSE)</f>
        <v>MadeCallToRetentionTeam</v>
      </c>
      <c r="G2708" t="str">
        <f>VLOOKUP(data[[#This Row],[id_customer]],customer[],2,FALSE)</f>
        <v>Gabriello Coker</v>
      </c>
      <c r="H2708" t="str">
        <f>data[[#This Row],[id_customer]]&amp;data[[#This Row],[id_campaign]]</f>
        <v>C0141cam16</v>
      </c>
      <c r="I2708">
        <f>DATEDIF(data[[#This Row],[join_date]],data[[#This Row],[buy_date]],"M")</f>
        <v>9</v>
      </c>
    </row>
    <row r="2709" spans="1:9" x14ac:dyDescent="0.25">
      <c r="A2709" t="s">
        <v>605</v>
      </c>
      <c r="B2709" t="s">
        <v>34</v>
      </c>
      <c r="C2709" s="1">
        <v>44680</v>
      </c>
      <c r="D2709" s="1">
        <v>44986</v>
      </c>
      <c r="E2709">
        <f>VLOOKUP(data[[#This Row],[id_campaign]],campaign[],4,FALSE)</f>
        <v>16</v>
      </c>
      <c r="F2709" t="str">
        <f>VLOOKUP(data[[#This Row],[id_campaign]],campaign[],2,FALSE)</f>
        <v>MadeCallToRetentionTeam</v>
      </c>
      <c r="G2709" t="str">
        <f>VLOOKUP(data[[#This Row],[id_customer]],customer[],2,FALSE)</f>
        <v>Gabriello Coker</v>
      </c>
      <c r="H2709" t="str">
        <f>data[[#This Row],[id_customer]]&amp;data[[#This Row],[id_campaign]]</f>
        <v>C0141cam16</v>
      </c>
      <c r="I2709">
        <f>DATEDIF(data[[#This Row],[join_date]],data[[#This Row],[buy_date]],"M")</f>
        <v>10</v>
      </c>
    </row>
    <row r="2710" spans="1:9" x14ac:dyDescent="0.25">
      <c r="A2710" t="s">
        <v>605</v>
      </c>
      <c r="B2710" t="s">
        <v>34</v>
      </c>
      <c r="C2710" s="1">
        <v>44680</v>
      </c>
      <c r="D2710" s="1">
        <v>45027</v>
      </c>
      <c r="E2710">
        <f>VLOOKUP(data[[#This Row],[id_campaign]],campaign[],4,FALSE)</f>
        <v>16</v>
      </c>
      <c r="F2710" t="str">
        <f>VLOOKUP(data[[#This Row],[id_campaign]],campaign[],2,FALSE)</f>
        <v>MadeCallToRetentionTeam</v>
      </c>
      <c r="G2710" t="str">
        <f>VLOOKUP(data[[#This Row],[id_customer]],customer[],2,FALSE)</f>
        <v>Gabriello Coker</v>
      </c>
      <c r="H2710" t="str">
        <f>data[[#This Row],[id_customer]]&amp;data[[#This Row],[id_campaign]]</f>
        <v>C0141cam16</v>
      </c>
      <c r="I2710">
        <f>DATEDIF(data[[#This Row],[join_date]],data[[#This Row],[buy_date]],"M")</f>
        <v>11</v>
      </c>
    </row>
    <row r="2711" spans="1:9" x14ac:dyDescent="0.25">
      <c r="A2711" t="s">
        <v>605</v>
      </c>
      <c r="B2711" t="s">
        <v>34</v>
      </c>
      <c r="C2711" s="1">
        <v>44680</v>
      </c>
      <c r="D2711" s="1">
        <v>45059</v>
      </c>
      <c r="E2711">
        <f>VLOOKUP(data[[#This Row],[id_campaign]],campaign[],4,FALSE)</f>
        <v>16</v>
      </c>
      <c r="F2711" t="str">
        <f>VLOOKUP(data[[#This Row],[id_campaign]],campaign[],2,FALSE)</f>
        <v>MadeCallToRetentionTeam</v>
      </c>
      <c r="G2711" t="str">
        <f>VLOOKUP(data[[#This Row],[id_customer]],customer[],2,FALSE)</f>
        <v>Gabriello Coker</v>
      </c>
      <c r="H2711" t="str">
        <f>data[[#This Row],[id_customer]]&amp;data[[#This Row],[id_campaign]]</f>
        <v>C0141cam16</v>
      </c>
      <c r="I2711">
        <f>DATEDIF(data[[#This Row],[join_date]],data[[#This Row],[buy_date]],"M")</f>
        <v>12</v>
      </c>
    </row>
    <row r="2712" spans="1:9" x14ac:dyDescent="0.25">
      <c r="A2712" t="s">
        <v>605</v>
      </c>
      <c r="B2712" t="s">
        <v>34</v>
      </c>
      <c r="C2712" s="1">
        <v>44680</v>
      </c>
      <c r="D2712" s="1">
        <v>45082</v>
      </c>
      <c r="E2712">
        <f>VLOOKUP(data[[#This Row],[id_campaign]],campaign[],4,FALSE)</f>
        <v>16</v>
      </c>
      <c r="F2712" t="str">
        <f>VLOOKUP(data[[#This Row],[id_campaign]],campaign[],2,FALSE)</f>
        <v>MadeCallToRetentionTeam</v>
      </c>
      <c r="G2712" t="str">
        <f>VLOOKUP(data[[#This Row],[id_customer]],customer[],2,FALSE)</f>
        <v>Gabriello Coker</v>
      </c>
      <c r="H2712" t="str">
        <f>data[[#This Row],[id_customer]]&amp;data[[#This Row],[id_campaign]]</f>
        <v>C0141cam16</v>
      </c>
      <c r="I2712">
        <f>DATEDIF(data[[#This Row],[join_date]],data[[#This Row],[buy_date]],"M")</f>
        <v>13</v>
      </c>
    </row>
    <row r="2713" spans="1:9" x14ac:dyDescent="0.25">
      <c r="A2713" t="s">
        <v>605</v>
      </c>
      <c r="B2713" t="s">
        <v>14</v>
      </c>
      <c r="C2713" s="1">
        <v>44767</v>
      </c>
      <c r="D2713" s="1">
        <v>44767</v>
      </c>
      <c r="E2713">
        <f>VLOOKUP(data[[#This Row],[id_campaign]],campaign[],4,FALSE)</f>
        <v>13</v>
      </c>
      <c r="F2713" t="str">
        <f>VLOOKUP(data[[#This Row],[id_campaign]],campaign[],2,FALSE)</f>
        <v>Homeownership</v>
      </c>
      <c r="G2713" t="str">
        <f>VLOOKUP(data[[#This Row],[id_customer]],customer[],2,FALSE)</f>
        <v>Gabriello Coker</v>
      </c>
      <c r="H2713" t="str">
        <f>data[[#This Row],[id_customer]]&amp;data[[#This Row],[id_campaign]]</f>
        <v>C0141cam06</v>
      </c>
      <c r="I2713">
        <f>DATEDIF(data[[#This Row],[join_date]],data[[#This Row],[buy_date]],"M")</f>
        <v>0</v>
      </c>
    </row>
    <row r="2714" spans="1:9" x14ac:dyDescent="0.25">
      <c r="A2714" t="s">
        <v>605</v>
      </c>
      <c r="B2714" t="s">
        <v>14</v>
      </c>
      <c r="C2714" s="1">
        <v>44767</v>
      </c>
      <c r="D2714" s="1">
        <v>44866</v>
      </c>
      <c r="E2714">
        <f>VLOOKUP(data[[#This Row],[id_campaign]],campaign[],4,FALSE)</f>
        <v>13</v>
      </c>
      <c r="F2714" t="str">
        <f>VLOOKUP(data[[#This Row],[id_campaign]],campaign[],2,FALSE)</f>
        <v>Homeownership</v>
      </c>
      <c r="G2714" t="str">
        <f>VLOOKUP(data[[#This Row],[id_customer]],customer[],2,FALSE)</f>
        <v>Gabriello Coker</v>
      </c>
      <c r="H2714" t="str">
        <f>data[[#This Row],[id_customer]]&amp;data[[#This Row],[id_campaign]]</f>
        <v>C0141cam06</v>
      </c>
      <c r="I2714">
        <f>DATEDIF(data[[#This Row],[join_date]],data[[#This Row],[buy_date]],"M")</f>
        <v>3</v>
      </c>
    </row>
    <row r="2715" spans="1:9" x14ac:dyDescent="0.25">
      <c r="A2715" t="s">
        <v>605</v>
      </c>
      <c r="B2715" t="s">
        <v>14</v>
      </c>
      <c r="C2715" s="1">
        <v>44767</v>
      </c>
      <c r="D2715" s="1">
        <v>44921</v>
      </c>
      <c r="E2715">
        <f>VLOOKUP(data[[#This Row],[id_campaign]],campaign[],4,FALSE)</f>
        <v>13</v>
      </c>
      <c r="F2715" t="str">
        <f>VLOOKUP(data[[#This Row],[id_campaign]],campaign[],2,FALSE)</f>
        <v>Homeownership</v>
      </c>
      <c r="G2715" t="str">
        <f>VLOOKUP(data[[#This Row],[id_customer]],customer[],2,FALSE)</f>
        <v>Gabriello Coker</v>
      </c>
      <c r="H2715" t="str">
        <f>data[[#This Row],[id_customer]]&amp;data[[#This Row],[id_campaign]]</f>
        <v>C0141cam06</v>
      </c>
      <c r="I2715">
        <f>DATEDIF(data[[#This Row],[join_date]],data[[#This Row],[buy_date]],"M")</f>
        <v>5</v>
      </c>
    </row>
    <row r="2716" spans="1:9" x14ac:dyDescent="0.25">
      <c r="A2716" t="s">
        <v>605</v>
      </c>
      <c r="B2716" t="s">
        <v>14</v>
      </c>
      <c r="C2716" s="1">
        <v>44767</v>
      </c>
      <c r="D2716" s="1">
        <v>44951</v>
      </c>
      <c r="E2716">
        <f>VLOOKUP(data[[#This Row],[id_campaign]],campaign[],4,FALSE)</f>
        <v>13</v>
      </c>
      <c r="F2716" t="str">
        <f>VLOOKUP(data[[#This Row],[id_campaign]],campaign[],2,FALSE)</f>
        <v>Homeownership</v>
      </c>
      <c r="G2716" t="str">
        <f>VLOOKUP(data[[#This Row],[id_customer]],customer[],2,FALSE)</f>
        <v>Gabriello Coker</v>
      </c>
      <c r="H2716" t="str">
        <f>data[[#This Row],[id_customer]]&amp;data[[#This Row],[id_campaign]]</f>
        <v>C0141cam06</v>
      </c>
      <c r="I2716">
        <f>DATEDIF(data[[#This Row],[join_date]],data[[#This Row],[buy_date]],"M")</f>
        <v>6</v>
      </c>
    </row>
    <row r="2717" spans="1:9" x14ac:dyDescent="0.25">
      <c r="A2717" t="s">
        <v>605</v>
      </c>
      <c r="B2717" t="s">
        <v>14</v>
      </c>
      <c r="C2717" s="1">
        <v>44767</v>
      </c>
      <c r="D2717" s="1">
        <v>44992</v>
      </c>
      <c r="E2717">
        <f>VLOOKUP(data[[#This Row],[id_campaign]],campaign[],4,FALSE)</f>
        <v>13</v>
      </c>
      <c r="F2717" t="str">
        <f>VLOOKUP(data[[#This Row],[id_campaign]],campaign[],2,FALSE)</f>
        <v>Homeownership</v>
      </c>
      <c r="G2717" t="str">
        <f>VLOOKUP(data[[#This Row],[id_customer]],customer[],2,FALSE)</f>
        <v>Gabriello Coker</v>
      </c>
      <c r="H2717" t="str">
        <f>data[[#This Row],[id_customer]]&amp;data[[#This Row],[id_campaign]]</f>
        <v>C0141cam06</v>
      </c>
      <c r="I2717">
        <f>DATEDIF(data[[#This Row],[join_date]],data[[#This Row],[buy_date]],"M")</f>
        <v>7</v>
      </c>
    </row>
    <row r="2718" spans="1:9" x14ac:dyDescent="0.25">
      <c r="A2718" t="s">
        <v>605</v>
      </c>
      <c r="B2718" t="s">
        <v>14</v>
      </c>
      <c r="C2718" s="1">
        <v>44767</v>
      </c>
      <c r="D2718" s="1">
        <v>45046</v>
      </c>
      <c r="E2718">
        <f>VLOOKUP(data[[#This Row],[id_campaign]],campaign[],4,FALSE)</f>
        <v>13</v>
      </c>
      <c r="F2718" t="str">
        <f>VLOOKUP(data[[#This Row],[id_campaign]],campaign[],2,FALSE)</f>
        <v>Homeownership</v>
      </c>
      <c r="G2718" t="str">
        <f>VLOOKUP(data[[#This Row],[id_customer]],customer[],2,FALSE)</f>
        <v>Gabriello Coker</v>
      </c>
      <c r="H2718" t="str">
        <f>data[[#This Row],[id_customer]]&amp;data[[#This Row],[id_campaign]]</f>
        <v>C0141cam06</v>
      </c>
      <c r="I2718">
        <f>DATEDIF(data[[#This Row],[join_date]],data[[#This Row],[buy_date]],"M")</f>
        <v>9</v>
      </c>
    </row>
    <row r="2719" spans="1:9" x14ac:dyDescent="0.25">
      <c r="A2719" t="s">
        <v>605</v>
      </c>
      <c r="B2719" t="s">
        <v>14</v>
      </c>
      <c r="C2719" s="1">
        <v>44767</v>
      </c>
      <c r="D2719" s="1">
        <v>45071</v>
      </c>
      <c r="E2719">
        <f>VLOOKUP(data[[#This Row],[id_campaign]],campaign[],4,FALSE)</f>
        <v>13</v>
      </c>
      <c r="F2719" t="str">
        <f>VLOOKUP(data[[#This Row],[id_campaign]],campaign[],2,FALSE)</f>
        <v>Homeownership</v>
      </c>
      <c r="G2719" t="str">
        <f>VLOOKUP(data[[#This Row],[id_customer]],customer[],2,FALSE)</f>
        <v>Gabriello Coker</v>
      </c>
      <c r="H2719" t="str">
        <f>data[[#This Row],[id_customer]]&amp;data[[#This Row],[id_campaign]]</f>
        <v>C0141cam06</v>
      </c>
      <c r="I2719">
        <f>DATEDIF(data[[#This Row],[join_date]],data[[#This Row],[buy_date]],"M")</f>
        <v>10</v>
      </c>
    </row>
    <row r="2720" spans="1:9" x14ac:dyDescent="0.25">
      <c r="A2720" t="s">
        <v>609</v>
      </c>
      <c r="B2720" t="s">
        <v>18</v>
      </c>
      <c r="C2720" s="1">
        <v>44814</v>
      </c>
      <c r="D2720" s="1">
        <v>44814</v>
      </c>
      <c r="E2720">
        <f>VLOOKUP(data[[#This Row],[id_campaign]],campaign[],4,FALSE)</f>
        <v>27</v>
      </c>
      <c r="F2720" t="str">
        <f>VLOOKUP(data[[#This Row],[id_campaign]],campaign[],2,FALSE)</f>
        <v>RespondsToMailOffers</v>
      </c>
      <c r="G2720" t="str">
        <f>VLOOKUP(data[[#This Row],[id_customer]],customer[],2,FALSE)</f>
        <v>Conrad Cranidge</v>
      </c>
      <c r="H2720" t="str">
        <f>data[[#This Row],[id_customer]]&amp;data[[#This Row],[id_campaign]]</f>
        <v>C0142cam08</v>
      </c>
      <c r="I2720">
        <f>DATEDIF(data[[#This Row],[join_date]],data[[#This Row],[buy_date]],"M")</f>
        <v>0</v>
      </c>
    </row>
    <row r="2721" spans="1:9" x14ac:dyDescent="0.25">
      <c r="A2721" t="s">
        <v>609</v>
      </c>
      <c r="B2721" t="s">
        <v>18</v>
      </c>
      <c r="C2721" s="1">
        <v>44814</v>
      </c>
      <c r="D2721" s="1">
        <v>44916</v>
      </c>
      <c r="E2721">
        <f>VLOOKUP(data[[#This Row],[id_campaign]],campaign[],4,FALSE)</f>
        <v>27</v>
      </c>
      <c r="F2721" t="str">
        <f>VLOOKUP(data[[#This Row],[id_campaign]],campaign[],2,FALSE)</f>
        <v>RespondsToMailOffers</v>
      </c>
      <c r="G2721" t="str">
        <f>VLOOKUP(data[[#This Row],[id_customer]],customer[],2,FALSE)</f>
        <v>Conrad Cranidge</v>
      </c>
      <c r="H2721" t="str">
        <f>data[[#This Row],[id_customer]]&amp;data[[#This Row],[id_campaign]]</f>
        <v>C0142cam08</v>
      </c>
      <c r="I2721">
        <f>DATEDIF(data[[#This Row],[join_date]],data[[#This Row],[buy_date]],"M")</f>
        <v>3</v>
      </c>
    </row>
    <row r="2722" spans="1:9" x14ac:dyDescent="0.25">
      <c r="A2722" t="s">
        <v>609</v>
      </c>
      <c r="B2722" t="s">
        <v>18</v>
      </c>
      <c r="C2722" s="1">
        <v>44814</v>
      </c>
      <c r="D2722" s="1">
        <v>44941</v>
      </c>
      <c r="E2722">
        <f>VLOOKUP(data[[#This Row],[id_campaign]],campaign[],4,FALSE)</f>
        <v>27</v>
      </c>
      <c r="F2722" t="str">
        <f>VLOOKUP(data[[#This Row],[id_campaign]],campaign[],2,FALSE)</f>
        <v>RespondsToMailOffers</v>
      </c>
      <c r="G2722" t="str">
        <f>VLOOKUP(data[[#This Row],[id_customer]],customer[],2,FALSE)</f>
        <v>Conrad Cranidge</v>
      </c>
      <c r="H2722" t="str">
        <f>data[[#This Row],[id_customer]]&amp;data[[#This Row],[id_campaign]]</f>
        <v>C0142cam08</v>
      </c>
      <c r="I2722">
        <f>DATEDIF(data[[#This Row],[join_date]],data[[#This Row],[buy_date]],"M")</f>
        <v>4</v>
      </c>
    </row>
    <row r="2723" spans="1:9" x14ac:dyDescent="0.25">
      <c r="A2723" t="s">
        <v>609</v>
      </c>
      <c r="B2723" t="s">
        <v>18</v>
      </c>
      <c r="C2723" s="1">
        <v>44814</v>
      </c>
      <c r="D2723" s="1">
        <v>44981</v>
      </c>
      <c r="E2723">
        <f>VLOOKUP(data[[#This Row],[id_campaign]],campaign[],4,FALSE)</f>
        <v>27</v>
      </c>
      <c r="F2723" t="str">
        <f>VLOOKUP(data[[#This Row],[id_campaign]],campaign[],2,FALSE)</f>
        <v>RespondsToMailOffers</v>
      </c>
      <c r="G2723" t="str">
        <f>VLOOKUP(data[[#This Row],[id_customer]],customer[],2,FALSE)</f>
        <v>Conrad Cranidge</v>
      </c>
      <c r="H2723" t="str">
        <f>data[[#This Row],[id_customer]]&amp;data[[#This Row],[id_campaign]]</f>
        <v>C0142cam08</v>
      </c>
      <c r="I2723">
        <f>DATEDIF(data[[#This Row],[join_date]],data[[#This Row],[buy_date]],"M")</f>
        <v>5</v>
      </c>
    </row>
    <row r="2724" spans="1:9" x14ac:dyDescent="0.25">
      <c r="A2724" t="s">
        <v>609</v>
      </c>
      <c r="B2724" t="s">
        <v>18</v>
      </c>
      <c r="C2724" s="1">
        <v>44814</v>
      </c>
      <c r="D2724" s="1">
        <v>45008</v>
      </c>
      <c r="E2724">
        <f>VLOOKUP(data[[#This Row],[id_campaign]],campaign[],4,FALSE)</f>
        <v>27</v>
      </c>
      <c r="F2724" t="str">
        <f>VLOOKUP(data[[#This Row],[id_campaign]],campaign[],2,FALSE)</f>
        <v>RespondsToMailOffers</v>
      </c>
      <c r="G2724" t="str">
        <f>VLOOKUP(data[[#This Row],[id_customer]],customer[],2,FALSE)</f>
        <v>Conrad Cranidge</v>
      </c>
      <c r="H2724" t="str">
        <f>data[[#This Row],[id_customer]]&amp;data[[#This Row],[id_campaign]]</f>
        <v>C0142cam08</v>
      </c>
      <c r="I2724">
        <f>DATEDIF(data[[#This Row],[join_date]],data[[#This Row],[buy_date]],"M")</f>
        <v>6</v>
      </c>
    </row>
    <row r="2725" spans="1:9" x14ac:dyDescent="0.25">
      <c r="A2725" t="s">
        <v>609</v>
      </c>
      <c r="B2725" t="s">
        <v>18</v>
      </c>
      <c r="C2725" s="1">
        <v>44814</v>
      </c>
      <c r="D2725" s="1">
        <v>45041</v>
      </c>
      <c r="E2725">
        <f>VLOOKUP(data[[#This Row],[id_campaign]],campaign[],4,FALSE)</f>
        <v>27</v>
      </c>
      <c r="F2725" t="str">
        <f>VLOOKUP(data[[#This Row],[id_campaign]],campaign[],2,FALSE)</f>
        <v>RespondsToMailOffers</v>
      </c>
      <c r="G2725" t="str">
        <f>VLOOKUP(data[[#This Row],[id_customer]],customer[],2,FALSE)</f>
        <v>Conrad Cranidge</v>
      </c>
      <c r="H2725" t="str">
        <f>data[[#This Row],[id_customer]]&amp;data[[#This Row],[id_campaign]]</f>
        <v>C0142cam08</v>
      </c>
      <c r="I2725">
        <f>DATEDIF(data[[#This Row],[join_date]],data[[#This Row],[buy_date]],"M")</f>
        <v>7</v>
      </c>
    </row>
    <row r="2726" spans="1:9" x14ac:dyDescent="0.25">
      <c r="A2726" t="s">
        <v>609</v>
      </c>
      <c r="B2726" t="s">
        <v>18</v>
      </c>
      <c r="C2726" s="1">
        <v>44814</v>
      </c>
      <c r="D2726" s="1">
        <v>45069</v>
      </c>
      <c r="E2726">
        <f>VLOOKUP(data[[#This Row],[id_campaign]],campaign[],4,FALSE)</f>
        <v>27</v>
      </c>
      <c r="F2726" t="str">
        <f>VLOOKUP(data[[#This Row],[id_campaign]],campaign[],2,FALSE)</f>
        <v>RespondsToMailOffers</v>
      </c>
      <c r="G2726" t="str">
        <f>VLOOKUP(data[[#This Row],[id_customer]],customer[],2,FALSE)</f>
        <v>Conrad Cranidge</v>
      </c>
      <c r="H2726" t="str">
        <f>data[[#This Row],[id_customer]]&amp;data[[#This Row],[id_campaign]]</f>
        <v>C0142cam08</v>
      </c>
      <c r="I2726">
        <f>DATEDIF(data[[#This Row],[join_date]],data[[#This Row],[buy_date]],"M")</f>
        <v>8</v>
      </c>
    </row>
    <row r="2727" spans="1:9" x14ac:dyDescent="0.25">
      <c r="A2727" t="s">
        <v>609</v>
      </c>
      <c r="B2727" t="s">
        <v>20</v>
      </c>
      <c r="C2727" s="1">
        <v>44822</v>
      </c>
      <c r="D2727" s="1">
        <v>44822</v>
      </c>
      <c r="E2727">
        <f>VLOOKUP(data[[#This Row],[id_campaign]],campaign[],4,FALSE)</f>
        <v>75</v>
      </c>
      <c r="F2727" t="str">
        <f>VLOOKUP(data[[#This Row],[id_campaign]],campaign[],2,FALSE)</f>
        <v>OptOutMailings</v>
      </c>
      <c r="G2727" t="str">
        <f>VLOOKUP(data[[#This Row],[id_customer]],customer[],2,FALSE)</f>
        <v>Conrad Cranidge</v>
      </c>
      <c r="H2727" t="str">
        <f>data[[#This Row],[id_customer]]&amp;data[[#This Row],[id_campaign]]</f>
        <v>C0142cam09</v>
      </c>
      <c r="I2727">
        <f>DATEDIF(data[[#This Row],[join_date]],data[[#This Row],[buy_date]],"M")</f>
        <v>0</v>
      </c>
    </row>
    <row r="2728" spans="1:9" x14ac:dyDescent="0.25">
      <c r="A2728" t="s">
        <v>609</v>
      </c>
      <c r="B2728" t="s">
        <v>20</v>
      </c>
      <c r="C2728" s="1">
        <v>44822</v>
      </c>
      <c r="D2728" s="1">
        <v>44861</v>
      </c>
      <c r="E2728">
        <f>VLOOKUP(data[[#This Row],[id_campaign]],campaign[],4,FALSE)</f>
        <v>75</v>
      </c>
      <c r="F2728" t="str">
        <f>VLOOKUP(data[[#This Row],[id_campaign]],campaign[],2,FALSE)</f>
        <v>OptOutMailings</v>
      </c>
      <c r="G2728" t="str">
        <f>VLOOKUP(data[[#This Row],[id_customer]],customer[],2,FALSE)</f>
        <v>Conrad Cranidge</v>
      </c>
      <c r="H2728" t="str">
        <f>data[[#This Row],[id_customer]]&amp;data[[#This Row],[id_campaign]]</f>
        <v>C0142cam09</v>
      </c>
      <c r="I2728">
        <f>DATEDIF(data[[#This Row],[join_date]],data[[#This Row],[buy_date]],"M")</f>
        <v>1</v>
      </c>
    </row>
    <row r="2729" spans="1:9" x14ac:dyDescent="0.25">
      <c r="A2729" t="s">
        <v>609</v>
      </c>
      <c r="B2729" t="s">
        <v>20</v>
      </c>
      <c r="C2729" s="1">
        <v>44822</v>
      </c>
      <c r="D2729" s="1">
        <v>44887</v>
      </c>
      <c r="E2729">
        <f>VLOOKUP(data[[#This Row],[id_campaign]],campaign[],4,FALSE)</f>
        <v>75</v>
      </c>
      <c r="F2729" t="str">
        <f>VLOOKUP(data[[#This Row],[id_campaign]],campaign[],2,FALSE)</f>
        <v>OptOutMailings</v>
      </c>
      <c r="G2729" t="str">
        <f>VLOOKUP(data[[#This Row],[id_customer]],customer[],2,FALSE)</f>
        <v>Conrad Cranidge</v>
      </c>
      <c r="H2729" t="str">
        <f>data[[#This Row],[id_customer]]&amp;data[[#This Row],[id_campaign]]</f>
        <v>C0142cam09</v>
      </c>
      <c r="I2729">
        <f>DATEDIF(data[[#This Row],[join_date]],data[[#This Row],[buy_date]],"M")</f>
        <v>2</v>
      </c>
    </row>
    <row r="2730" spans="1:9" x14ac:dyDescent="0.25">
      <c r="A2730" t="s">
        <v>609</v>
      </c>
      <c r="B2730" t="s">
        <v>20</v>
      </c>
      <c r="C2730" s="1">
        <v>44822</v>
      </c>
      <c r="D2730" s="1">
        <v>44921</v>
      </c>
      <c r="E2730">
        <f>VLOOKUP(data[[#This Row],[id_campaign]],campaign[],4,FALSE)</f>
        <v>75</v>
      </c>
      <c r="F2730" t="str">
        <f>VLOOKUP(data[[#This Row],[id_campaign]],campaign[],2,FALSE)</f>
        <v>OptOutMailings</v>
      </c>
      <c r="G2730" t="str">
        <f>VLOOKUP(data[[#This Row],[id_customer]],customer[],2,FALSE)</f>
        <v>Conrad Cranidge</v>
      </c>
      <c r="H2730" t="str">
        <f>data[[#This Row],[id_customer]]&amp;data[[#This Row],[id_campaign]]</f>
        <v>C0142cam09</v>
      </c>
      <c r="I2730">
        <f>DATEDIF(data[[#This Row],[join_date]],data[[#This Row],[buy_date]],"M")</f>
        <v>3</v>
      </c>
    </row>
    <row r="2731" spans="1:9" x14ac:dyDescent="0.25">
      <c r="A2731" t="s">
        <v>609</v>
      </c>
      <c r="B2731" t="s">
        <v>20</v>
      </c>
      <c r="C2731" s="1">
        <v>44822</v>
      </c>
      <c r="D2731" s="1">
        <v>44946</v>
      </c>
      <c r="E2731">
        <f>VLOOKUP(data[[#This Row],[id_campaign]],campaign[],4,FALSE)</f>
        <v>75</v>
      </c>
      <c r="F2731" t="str">
        <f>VLOOKUP(data[[#This Row],[id_campaign]],campaign[],2,FALSE)</f>
        <v>OptOutMailings</v>
      </c>
      <c r="G2731" t="str">
        <f>VLOOKUP(data[[#This Row],[id_customer]],customer[],2,FALSE)</f>
        <v>Conrad Cranidge</v>
      </c>
      <c r="H2731" t="str">
        <f>data[[#This Row],[id_customer]]&amp;data[[#This Row],[id_campaign]]</f>
        <v>C0142cam09</v>
      </c>
      <c r="I2731">
        <f>DATEDIF(data[[#This Row],[join_date]],data[[#This Row],[buy_date]],"M")</f>
        <v>4</v>
      </c>
    </row>
    <row r="2732" spans="1:9" x14ac:dyDescent="0.25">
      <c r="A2732" t="s">
        <v>609</v>
      </c>
      <c r="B2732" t="s">
        <v>20</v>
      </c>
      <c r="C2732" s="1">
        <v>44822</v>
      </c>
      <c r="D2732" s="1">
        <v>44959</v>
      </c>
      <c r="E2732">
        <f>VLOOKUP(data[[#This Row],[id_campaign]],campaign[],4,FALSE)</f>
        <v>75</v>
      </c>
      <c r="F2732" t="str">
        <f>VLOOKUP(data[[#This Row],[id_campaign]],campaign[],2,FALSE)</f>
        <v>OptOutMailings</v>
      </c>
      <c r="G2732" t="str">
        <f>VLOOKUP(data[[#This Row],[id_customer]],customer[],2,FALSE)</f>
        <v>Conrad Cranidge</v>
      </c>
      <c r="H2732" t="str">
        <f>data[[#This Row],[id_customer]]&amp;data[[#This Row],[id_campaign]]</f>
        <v>C0142cam09</v>
      </c>
      <c r="I2732">
        <f>DATEDIF(data[[#This Row],[join_date]],data[[#This Row],[buy_date]],"M")</f>
        <v>4</v>
      </c>
    </row>
    <row r="2733" spans="1:9" x14ac:dyDescent="0.25">
      <c r="A2733" t="s">
        <v>609</v>
      </c>
      <c r="B2733" t="s">
        <v>20</v>
      </c>
      <c r="C2733" s="1">
        <v>44822</v>
      </c>
      <c r="D2733" s="1">
        <v>45015</v>
      </c>
      <c r="E2733">
        <f>VLOOKUP(data[[#This Row],[id_campaign]],campaign[],4,FALSE)</f>
        <v>75</v>
      </c>
      <c r="F2733" t="str">
        <f>VLOOKUP(data[[#This Row],[id_campaign]],campaign[],2,FALSE)</f>
        <v>OptOutMailings</v>
      </c>
      <c r="G2733" t="str">
        <f>VLOOKUP(data[[#This Row],[id_customer]],customer[],2,FALSE)</f>
        <v>Conrad Cranidge</v>
      </c>
      <c r="H2733" t="str">
        <f>data[[#This Row],[id_customer]]&amp;data[[#This Row],[id_campaign]]</f>
        <v>C0142cam09</v>
      </c>
      <c r="I2733">
        <f>DATEDIF(data[[#This Row],[join_date]],data[[#This Row],[buy_date]],"M")</f>
        <v>6</v>
      </c>
    </row>
    <row r="2734" spans="1:9" x14ac:dyDescent="0.25">
      <c r="A2734" t="s">
        <v>609</v>
      </c>
      <c r="B2734" t="s">
        <v>20</v>
      </c>
      <c r="C2734" s="1">
        <v>44822</v>
      </c>
      <c r="D2734" s="1">
        <v>45042</v>
      </c>
      <c r="E2734">
        <f>VLOOKUP(data[[#This Row],[id_campaign]],campaign[],4,FALSE)</f>
        <v>75</v>
      </c>
      <c r="F2734" t="str">
        <f>VLOOKUP(data[[#This Row],[id_campaign]],campaign[],2,FALSE)</f>
        <v>OptOutMailings</v>
      </c>
      <c r="G2734" t="str">
        <f>VLOOKUP(data[[#This Row],[id_customer]],customer[],2,FALSE)</f>
        <v>Conrad Cranidge</v>
      </c>
      <c r="H2734" t="str">
        <f>data[[#This Row],[id_customer]]&amp;data[[#This Row],[id_campaign]]</f>
        <v>C0142cam09</v>
      </c>
      <c r="I2734">
        <f>DATEDIF(data[[#This Row],[join_date]],data[[#This Row],[buy_date]],"M")</f>
        <v>7</v>
      </c>
    </row>
    <row r="2735" spans="1:9" x14ac:dyDescent="0.25">
      <c r="A2735" t="s">
        <v>609</v>
      </c>
      <c r="B2735" t="s">
        <v>20</v>
      </c>
      <c r="C2735" s="1">
        <v>44822</v>
      </c>
      <c r="D2735" s="1">
        <v>45067</v>
      </c>
      <c r="E2735">
        <f>VLOOKUP(data[[#This Row],[id_campaign]],campaign[],4,FALSE)</f>
        <v>75</v>
      </c>
      <c r="F2735" t="str">
        <f>VLOOKUP(data[[#This Row],[id_campaign]],campaign[],2,FALSE)</f>
        <v>OptOutMailings</v>
      </c>
      <c r="G2735" t="str">
        <f>VLOOKUP(data[[#This Row],[id_customer]],customer[],2,FALSE)</f>
        <v>Conrad Cranidge</v>
      </c>
      <c r="H2735" t="str">
        <f>data[[#This Row],[id_customer]]&amp;data[[#This Row],[id_campaign]]</f>
        <v>C0142cam09</v>
      </c>
      <c r="I2735">
        <f>DATEDIF(data[[#This Row],[join_date]],data[[#This Row],[buy_date]],"M")</f>
        <v>8</v>
      </c>
    </row>
    <row r="2736" spans="1:9" x14ac:dyDescent="0.25">
      <c r="A2736" t="s">
        <v>609</v>
      </c>
      <c r="B2736" t="s">
        <v>36</v>
      </c>
      <c r="C2736" s="1">
        <v>44966</v>
      </c>
      <c r="D2736" s="1">
        <v>44966</v>
      </c>
      <c r="E2736">
        <f>VLOOKUP(data[[#This Row],[id_campaign]],campaign[],4,FALSE)</f>
        <v>29</v>
      </c>
      <c r="F2736" t="str">
        <f>VLOOKUP(data[[#This Row],[id_campaign]],campaign[],2,FALSE)</f>
        <v>MaritalStatus</v>
      </c>
      <c r="G2736" t="str">
        <f>VLOOKUP(data[[#This Row],[id_customer]],customer[],2,FALSE)</f>
        <v>Conrad Cranidge</v>
      </c>
      <c r="H2736" t="str">
        <f>data[[#This Row],[id_customer]]&amp;data[[#This Row],[id_campaign]]</f>
        <v>C0142cam17</v>
      </c>
      <c r="I2736">
        <f>DATEDIF(data[[#This Row],[join_date]],data[[#This Row],[buy_date]],"M")</f>
        <v>0</v>
      </c>
    </row>
    <row r="2737" spans="1:9" x14ac:dyDescent="0.25">
      <c r="A2737" t="s">
        <v>609</v>
      </c>
      <c r="B2737" t="s">
        <v>36</v>
      </c>
      <c r="C2737" s="1">
        <v>44966</v>
      </c>
      <c r="D2737" s="1">
        <v>44996</v>
      </c>
      <c r="E2737">
        <f>VLOOKUP(data[[#This Row],[id_campaign]],campaign[],4,FALSE)</f>
        <v>29</v>
      </c>
      <c r="F2737" t="str">
        <f>VLOOKUP(data[[#This Row],[id_campaign]],campaign[],2,FALSE)</f>
        <v>MaritalStatus</v>
      </c>
      <c r="G2737" t="str">
        <f>VLOOKUP(data[[#This Row],[id_customer]],customer[],2,FALSE)</f>
        <v>Conrad Cranidge</v>
      </c>
      <c r="H2737" t="str">
        <f>data[[#This Row],[id_customer]]&amp;data[[#This Row],[id_campaign]]</f>
        <v>C0142cam17</v>
      </c>
      <c r="I2737">
        <f>DATEDIF(data[[#This Row],[join_date]],data[[#This Row],[buy_date]],"M")</f>
        <v>1</v>
      </c>
    </row>
    <row r="2738" spans="1:9" x14ac:dyDescent="0.25">
      <c r="A2738" t="s">
        <v>609</v>
      </c>
      <c r="B2738" t="s">
        <v>36</v>
      </c>
      <c r="C2738" s="1">
        <v>44966</v>
      </c>
      <c r="D2738" s="1">
        <v>45037</v>
      </c>
      <c r="E2738">
        <f>VLOOKUP(data[[#This Row],[id_campaign]],campaign[],4,FALSE)</f>
        <v>29</v>
      </c>
      <c r="F2738" t="str">
        <f>VLOOKUP(data[[#This Row],[id_campaign]],campaign[],2,FALSE)</f>
        <v>MaritalStatus</v>
      </c>
      <c r="G2738" t="str">
        <f>VLOOKUP(data[[#This Row],[id_customer]],customer[],2,FALSE)</f>
        <v>Conrad Cranidge</v>
      </c>
      <c r="H2738" t="str">
        <f>data[[#This Row],[id_customer]]&amp;data[[#This Row],[id_campaign]]</f>
        <v>C0142cam17</v>
      </c>
      <c r="I2738">
        <f>DATEDIF(data[[#This Row],[join_date]],data[[#This Row],[buy_date]],"M")</f>
        <v>2</v>
      </c>
    </row>
    <row r="2739" spans="1:9" x14ac:dyDescent="0.25">
      <c r="A2739" t="s">
        <v>609</v>
      </c>
      <c r="B2739" t="s">
        <v>36</v>
      </c>
      <c r="C2739" s="1">
        <v>44966</v>
      </c>
      <c r="D2739" s="1">
        <v>45064</v>
      </c>
      <c r="E2739">
        <f>VLOOKUP(data[[#This Row],[id_campaign]],campaign[],4,FALSE)</f>
        <v>29</v>
      </c>
      <c r="F2739" t="str">
        <f>VLOOKUP(data[[#This Row],[id_campaign]],campaign[],2,FALSE)</f>
        <v>MaritalStatus</v>
      </c>
      <c r="G2739" t="str">
        <f>VLOOKUP(data[[#This Row],[id_customer]],customer[],2,FALSE)</f>
        <v>Conrad Cranidge</v>
      </c>
      <c r="H2739" t="str">
        <f>data[[#This Row],[id_customer]]&amp;data[[#This Row],[id_campaign]]</f>
        <v>C0142cam17</v>
      </c>
      <c r="I2739">
        <f>DATEDIF(data[[#This Row],[join_date]],data[[#This Row],[buy_date]],"M")</f>
        <v>3</v>
      </c>
    </row>
    <row r="2740" spans="1:9" x14ac:dyDescent="0.25">
      <c r="A2740" t="s">
        <v>613</v>
      </c>
      <c r="B2740" t="s">
        <v>12</v>
      </c>
      <c r="C2740" s="1">
        <v>44602</v>
      </c>
      <c r="D2740" s="1">
        <v>44602</v>
      </c>
      <c r="E2740">
        <f>VLOOKUP(data[[#This Row],[id_campaign]],campaign[],4,FALSE)</f>
        <v>22</v>
      </c>
      <c r="F2740" t="str">
        <f>VLOOKUP(data[[#This Row],[id_campaign]],campaign[],2,FALSE)</f>
        <v>RVOwner</v>
      </c>
      <c r="G2740" t="str">
        <f>VLOOKUP(data[[#This Row],[id_customer]],customer[],2,FALSE)</f>
        <v>Halimeda Curbishley</v>
      </c>
      <c r="H2740" t="str">
        <f>data[[#This Row],[id_customer]]&amp;data[[#This Row],[id_campaign]]</f>
        <v>C0143cam05</v>
      </c>
      <c r="I2740">
        <f>DATEDIF(data[[#This Row],[join_date]],data[[#This Row],[buy_date]],"M")</f>
        <v>0</v>
      </c>
    </row>
    <row r="2741" spans="1:9" x14ac:dyDescent="0.25">
      <c r="A2741" t="s">
        <v>613</v>
      </c>
      <c r="B2741" t="s">
        <v>12</v>
      </c>
      <c r="C2741" s="1">
        <v>44602</v>
      </c>
      <c r="D2741" s="1">
        <v>44637</v>
      </c>
      <c r="E2741">
        <f>VLOOKUP(data[[#This Row],[id_campaign]],campaign[],4,FALSE)</f>
        <v>22</v>
      </c>
      <c r="F2741" t="str">
        <f>VLOOKUP(data[[#This Row],[id_campaign]],campaign[],2,FALSE)</f>
        <v>RVOwner</v>
      </c>
      <c r="G2741" t="str">
        <f>VLOOKUP(data[[#This Row],[id_customer]],customer[],2,FALSE)</f>
        <v>Halimeda Curbishley</v>
      </c>
      <c r="H2741" t="str">
        <f>data[[#This Row],[id_customer]]&amp;data[[#This Row],[id_campaign]]</f>
        <v>C0143cam05</v>
      </c>
      <c r="I2741">
        <f>DATEDIF(data[[#This Row],[join_date]],data[[#This Row],[buy_date]],"M")</f>
        <v>1</v>
      </c>
    </row>
    <row r="2742" spans="1:9" x14ac:dyDescent="0.25">
      <c r="A2742" t="s">
        <v>613</v>
      </c>
      <c r="B2742" t="s">
        <v>12</v>
      </c>
      <c r="C2742" s="1">
        <v>44602</v>
      </c>
      <c r="D2742" s="1">
        <v>44661</v>
      </c>
      <c r="E2742">
        <f>VLOOKUP(data[[#This Row],[id_campaign]],campaign[],4,FALSE)</f>
        <v>22</v>
      </c>
      <c r="F2742" t="str">
        <f>VLOOKUP(data[[#This Row],[id_campaign]],campaign[],2,FALSE)</f>
        <v>RVOwner</v>
      </c>
      <c r="G2742" t="str">
        <f>VLOOKUP(data[[#This Row],[id_customer]],customer[],2,FALSE)</f>
        <v>Halimeda Curbishley</v>
      </c>
      <c r="H2742" t="str">
        <f>data[[#This Row],[id_customer]]&amp;data[[#This Row],[id_campaign]]</f>
        <v>C0143cam05</v>
      </c>
      <c r="I2742">
        <f>DATEDIF(data[[#This Row],[join_date]],data[[#This Row],[buy_date]],"M")</f>
        <v>2</v>
      </c>
    </row>
    <row r="2743" spans="1:9" x14ac:dyDescent="0.25">
      <c r="A2743" t="s">
        <v>613</v>
      </c>
      <c r="B2743" t="s">
        <v>12</v>
      </c>
      <c r="C2743" s="1">
        <v>44602</v>
      </c>
      <c r="D2743" s="1">
        <v>44706</v>
      </c>
      <c r="E2743">
        <f>VLOOKUP(data[[#This Row],[id_campaign]],campaign[],4,FALSE)</f>
        <v>22</v>
      </c>
      <c r="F2743" t="str">
        <f>VLOOKUP(data[[#This Row],[id_campaign]],campaign[],2,FALSE)</f>
        <v>RVOwner</v>
      </c>
      <c r="G2743" t="str">
        <f>VLOOKUP(data[[#This Row],[id_customer]],customer[],2,FALSE)</f>
        <v>Halimeda Curbishley</v>
      </c>
      <c r="H2743" t="str">
        <f>data[[#This Row],[id_customer]]&amp;data[[#This Row],[id_campaign]]</f>
        <v>C0143cam05</v>
      </c>
      <c r="I2743">
        <f>DATEDIF(data[[#This Row],[join_date]],data[[#This Row],[buy_date]],"M")</f>
        <v>3</v>
      </c>
    </row>
    <row r="2744" spans="1:9" x14ac:dyDescent="0.25">
      <c r="A2744" t="s">
        <v>613</v>
      </c>
      <c r="B2744" t="s">
        <v>12</v>
      </c>
      <c r="C2744" s="1">
        <v>44602</v>
      </c>
      <c r="D2744" s="1">
        <v>44759</v>
      </c>
      <c r="E2744">
        <f>VLOOKUP(data[[#This Row],[id_campaign]],campaign[],4,FALSE)</f>
        <v>22</v>
      </c>
      <c r="F2744" t="str">
        <f>VLOOKUP(data[[#This Row],[id_campaign]],campaign[],2,FALSE)</f>
        <v>RVOwner</v>
      </c>
      <c r="G2744" t="str">
        <f>VLOOKUP(data[[#This Row],[id_customer]],customer[],2,FALSE)</f>
        <v>Halimeda Curbishley</v>
      </c>
      <c r="H2744" t="str">
        <f>data[[#This Row],[id_customer]]&amp;data[[#This Row],[id_campaign]]</f>
        <v>C0143cam05</v>
      </c>
      <c r="I2744">
        <f>DATEDIF(data[[#This Row],[join_date]],data[[#This Row],[buy_date]],"M")</f>
        <v>5</v>
      </c>
    </row>
    <row r="2745" spans="1:9" x14ac:dyDescent="0.25">
      <c r="A2745" t="s">
        <v>613</v>
      </c>
      <c r="B2745" t="s">
        <v>12</v>
      </c>
      <c r="C2745" s="1">
        <v>44602</v>
      </c>
      <c r="D2745" s="1">
        <v>44855</v>
      </c>
      <c r="E2745">
        <f>VLOOKUP(data[[#This Row],[id_campaign]],campaign[],4,FALSE)</f>
        <v>22</v>
      </c>
      <c r="F2745" t="str">
        <f>VLOOKUP(data[[#This Row],[id_campaign]],campaign[],2,FALSE)</f>
        <v>RVOwner</v>
      </c>
      <c r="G2745" t="str">
        <f>VLOOKUP(data[[#This Row],[id_customer]],customer[],2,FALSE)</f>
        <v>Halimeda Curbishley</v>
      </c>
      <c r="H2745" t="str">
        <f>data[[#This Row],[id_customer]]&amp;data[[#This Row],[id_campaign]]</f>
        <v>C0143cam05</v>
      </c>
      <c r="I2745">
        <f>DATEDIF(data[[#This Row],[join_date]],data[[#This Row],[buy_date]],"M")</f>
        <v>8</v>
      </c>
    </row>
    <row r="2746" spans="1:9" x14ac:dyDescent="0.25">
      <c r="A2746" t="s">
        <v>613</v>
      </c>
      <c r="B2746" t="s">
        <v>12</v>
      </c>
      <c r="C2746" s="1">
        <v>44602</v>
      </c>
      <c r="D2746" s="1">
        <v>44888</v>
      </c>
      <c r="E2746">
        <f>VLOOKUP(data[[#This Row],[id_campaign]],campaign[],4,FALSE)</f>
        <v>22</v>
      </c>
      <c r="F2746" t="str">
        <f>VLOOKUP(data[[#This Row],[id_campaign]],campaign[],2,FALSE)</f>
        <v>RVOwner</v>
      </c>
      <c r="G2746" t="str">
        <f>VLOOKUP(data[[#This Row],[id_customer]],customer[],2,FALSE)</f>
        <v>Halimeda Curbishley</v>
      </c>
      <c r="H2746" t="str">
        <f>data[[#This Row],[id_customer]]&amp;data[[#This Row],[id_campaign]]</f>
        <v>C0143cam05</v>
      </c>
      <c r="I2746">
        <f>DATEDIF(data[[#This Row],[join_date]],data[[#This Row],[buy_date]],"M")</f>
        <v>9</v>
      </c>
    </row>
    <row r="2747" spans="1:9" x14ac:dyDescent="0.25">
      <c r="A2747" t="s">
        <v>613</v>
      </c>
      <c r="B2747" t="s">
        <v>12</v>
      </c>
      <c r="C2747" s="1">
        <v>44602</v>
      </c>
      <c r="D2747" s="1">
        <v>44915</v>
      </c>
      <c r="E2747">
        <f>VLOOKUP(data[[#This Row],[id_campaign]],campaign[],4,FALSE)</f>
        <v>22</v>
      </c>
      <c r="F2747" t="str">
        <f>VLOOKUP(data[[#This Row],[id_campaign]],campaign[],2,FALSE)</f>
        <v>RVOwner</v>
      </c>
      <c r="G2747" t="str">
        <f>VLOOKUP(data[[#This Row],[id_customer]],customer[],2,FALSE)</f>
        <v>Halimeda Curbishley</v>
      </c>
      <c r="H2747" t="str">
        <f>data[[#This Row],[id_customer]]&amp;data[[#This Row],[id_campaign]]</f>
        <v>C0143cam05</v>
      </c>
      <c r="I2747">
        <f>DATEDIF(data[[#This Row],[join_date]],data[[#This Row],[buy_date]],"M")</f>
        <v>10</v>
      </c>
    </row>
    <row r="2748" spans="1:9" x14ac:dyDescent="0.25">
      <c r="A2748" t="s">
        <v>613</v>
      </c>
      <c r="B2748" t="s">
        <v>12</v>
      </c>
      <c r="C2748" s="1">
        <v>44602</v>
      </c>
      <c r="D2748" s="1">
        <v>44945</v>
      </c>
      <c r="E2748">
        <f>VLOOKUP(data[[#This Row],[id_campaign]],campaign[],4,FALSE)</f>
        <v>22</v>
      </c>
      <c r="F2748" t="str">
        <f>VLOOKUP(data[[#This Row],[id_campaign]],campaign[],2,FALSE)</f>
        <v>RVOwner</v>
      </c>
      <c r="G2748" t="str">
        <f>VLOOKUP(data[[#This Row],[id_customer]],customer[],2,FALSE)</f>
        <v>Halimeda Curbishley</v>
      </c>
      <c r="H2748" t="str">
        <f>data[[#This Row],[id_customer]]&amp;data[[#This Row],[id_campaign]]</f>
        <v>C0143cam05</v>
      </c>
      <c r="I2748">
        <f>DATEDIF(data[[#This Row],[join_date]],data[[#This Row],[buy_date]],"M")</f>
        <v>11</v>
      </c>
    </row>
    <row r="2749" spans="1:9" x14ac:dyDescent="0.25">
      <c r="A2749" t="s">
        <v>613</v>
      </c>
      <c r="B2749" t="s">
        <v>12</v>
      </c>
      <c r="C2749" s="1">
        <v>44602</v>
      </c>
      <c r="D2749" s="1">
        <v>44982</v>
      </c>
      <c r="E2749">
        <f>VLOOKUP(data[[#This Row],[id_campaign]],campaign[],4,FALSE)</f>
        <v>22</v>
      </c>
      <c r="F2749" t="str">
        <f>VLOOKUP(data[[#This Row],[id_campaign]],campaign[],2,FALSE)</f>
        <v>RVOwner</v>
      </c>
      <c r="G2749" t="str">
        <f>VLOOKUP(data[[#This Row],[id_customer]],customer[],2,FALSE)</f>
        <v>Halimeda Curbishley</v>
      </c>
      <c r="H2749" t="str">
        <f>data[[#This Row],[id_customer]]&amp;data[[#This Row],[id_campaign]]</f>
        <v>C0143cam05</v>
      </c>
      <c r="I2749">
        <f>DATEDIF(data[[#This Row],[join_date]],data[[#This Row],[buy_date]],"M")</f>
        <v>12</v>
      </c>
    </row>
    <row r="2750" spans="1:9" x14ac:dyDescent="0.25">
      <c r="A2750" t="s">
        <v>613</v>
      </c>
      <c r="B2750" t="s">
        <v>12</v>
      </c>
      <c r="C2750" s="1">
        <v>44602</v>
      </c>
      <c r="D2750" s="1">
        <v>45008</v>
      </c>
      <c r="E2750">
        <f>VLOOKUP(data[[#This Row],[id_campaign]],campaign[],4,FALSE)</f>
        <v>22</v>
      </c>
      <c r="F2750" t="str">
        <f>VLOOKUP(data[[#This Row],[id_campaign]],campaign[],2,FALSE)</f>
        <v>RVOwner</v>
      </c>
      <c r="G2750" t="str">
        <f>VLOOKUP(data[[#This Row],[id_customer]],customer[],2,FALSE)</f>
        <v>Halimeda Curbishley</v>
      </c>
      <c r="H2750" t="str">
        <f>data[[#This Row],[id_customer]]&amp;data[[#This Row],[id_campaign]]</f>
        <v>C0143cam05</v>
      </c>
      <c r="I2750">
        <f>DATEDIF(data[[#This Row],[join_date]],data[[#This Row],[buy_date]],"M")</f>
        <v>13</v>
      </c>
    </row>
    <row r="2751" spans="1:9" x14ac:dyDescent="0.25">
      <c r="A2751" t="s">
        <v>613</v>
      </c>
      <c r="B2751" t="s">
        <v>12</v>
      </c>
      <c r="C2751" s="1">
        <v>44602</v>
      </c>
      <c r="D2751" s="1">
        <v>45026</v>
      </c>
      <c r="E2751">
        <f>VLOOKUP(data[[#This Row],[id_campaign]],campaign[],4,FALSE)</f>
        <v>22</v>
      </c>
      <c r="F2751" t="str">
        <f>VLOOKUP(data[[#This Row],[id_campaign]],campaign[],2,FALSE)</f>
        <v>RVOwner</v>
      </c>
      <c r="G2751" t="str">
        <f>VLOOKUP(data[[#This Row],[id_customer]],customer[],2,FALSE)</f>
        <v>Halimeda Curbishley</v>
      </c>
      <c r="H2751" t="str">
        <f>data[[#This Row],[id_customer]]&amp;data[[#This Row],[id_campaign]]</f>
        <v>C0143cam05</v>
      </c>
      <c r="I2751">
        <f>DATEDIF(data[[#This Row],[join_date]],data[[#This Row],[buy_date]],"M")</f>
        <v>14</v>
      </c>
    </row>
    <row r="2752" spans="1:9" x14ac:dyDescent="0.25">
      <c r="A2752" t="s">
        <v>613</v>
      </c>
      <c r="B2752" t="s">
        <v>12</v>
      </c>
      <c r="C2752" s="1">
        <v>44602</v>
      </c>
      <c r="D2752" s="1">
        <v>45069</v>
      </c>
      <c r="E2752">
        <f>VLOOKUP(data[[#This Row],[id_campaign]],campaign[],4,FALSE)</f>
        <v>22</v>
      </c>
      <c r="F2752" t="str">
        <f>VLOOKUP(data[[#This Row],[id_campaign]],campaign[],2,FALSE)</f>
        <v>RVOwner</v>
      </c>
      <c r="G2752" t="str">
        <f>VLOOKUP(data[[#This Row],[id_customer]],customer[],2,FALSE)</f>
        <v>Halimeda Curbishley</v>
      </c>
      <c r="H2752" t="str">
        <f>data[[#This Row],[id_customer]]&amp;data[[#This Row],[id_campaign]]</f>
        <v>C0143cam05</v>
      </c>
      <c r="I2752">
        <f>DATEDIF(data[[#This Row],[join_date]],data[[#This Row],[buy_date]],"M")</f>
        <v>15</v>
      </c>
    </row>
    <row r="2753" spans="1:9" x14ac:dyDescent="0.25">
      <c r="A2753" t="s">
        <v>613</v>
      </c>
      <c r="B2753" t="s">
        <v>34</v>
      </c>
      <c r="C2753" s="1">
        <v>44755</v>
      </c>
      <c r="D2753" s="1">
        <v>44755</v>
      </c>
      <c r="E2753">
        <f>VLOOKUP(data[[#This Row],[id_campaign]],campaign[],4,FALSE)</f>
        <v>16</v>
      </c>
      <c r="F2753" t="str">
        <f>VLOOKUP(data[[#This Row],[id_campaign]],campaign[],2,FALSE)</f>
        <v>MadeCallToRetentionTeam</v>
      </c>
      <c r="G2753" t="str">
        <f>VLOOKUP(data[[#This Row],[id_customer]],customer[],2,FALSE)</f>
        <v>Halimeda Curbishley</v>
      </c>
      <c r="H2753" t="str">
        <f>data[[#This Row],[id_customer]]&amp;data[[#This Row],[id_campaign]]</f>
        <v>C0143cam16</v>
      </c>
      <c r="I2753">
        <f>DATEDIF(data[[#This Row],[join_date]],data[[#This Row],[buy_date]],"M")</f>
        <v>0</v>
      </c>
    </row>
    <row r="2754" spans="1:9" x14ac:dyDescent="0.25">
      <c r="A2754" t="s">
        <v>613</v>
      </c>
      <c r="B2754" t="s">
        <v>34</v>
      </c>
      <c r="C2754" s="1">
        <v>44755</v>
      </c>
      <c r="D2754" s="1">
        <v>44788</v>
      </c>
      <c r="E2754">
        <f>VLOOKUP(data[[#This Row],[id_campaign]],campaign[],4,FALSE)</f>
        <v>16</v>
      </c>
      <c r="F2754" t="str">
        <f>VLOOKUP(data[[#This Row],[id_campaign]],campaign[],2,FALSE)</f>
        <v>MadeCallToRetentionTeam</v>
      </c>
      <c r="G2754" t="str">
        <f>VLOOKUP(data[[#This Row],[id_customer]],customer[],2,FALSE)</f>
        <v>Halimeda Curbishley</v>
      </c>
      <c r="H2754" t="str">
        <f>data[[#This Row],[id_customer]]&amp;data[[#This Row],[id_campaign]]</f>
        <v>C0143cam16</v>
      </c>
      <c r="I2754">
        <f>DATEDIF(data[[#This Row],[join_date]],data[[#This Row],[buy_date]],"M")</f>
        <v>1</v>
      </c>
    </row>
    <row r="2755" spans="1:9" x14ac:dyDescent="0.25">
      <c r="A2755" t="s">
        <v>613</v>
      </c>
      <c r="B2755" t="s">
        <v>34</v>
      </c>
      <c r="C2755" s="1">
        <v>44755</v>
      </c>
      <c r="D2755" s="1">
        <v>44826</v>
      </c>
      <c r="E2755">
        <f>VLOOKUP(data[[#This Row],[id_campaign]],campaign[],4,FALSE)</f>
        <v>16</v>
      </c>
      <c r="F2755" t="str">
        <f>VLOOKUP(data[[#This Row],[id_campaign]],campaign[],2,FALSE)</f>
        <v>MadeCallToRetentionTeam</v>
      </c>
      <c r="G2755" t="str">
        <f>VLOOKUP(data[[#This Row],[id_customer]],customer[],2,FALSE)</f>
        <v>Halimeda Curbishley</v>
      </c>
      <c r="H2755" t="str">
        <f>data[[#This Row],[id_customer]]&amp;data[[#This Row],[id_campaign]]</f>
        <v>C0143cam16</v>
      </c>
      <c r="I2755">
        <f>DATEDIF(data[[#This Row],[join_date]],data[[#This Row],[buy_date]],"M")</f>
        <v>2</v>
      </c>
    </row>
    <row r="2756" spans="1:9" x14ac:dyDescent="0.25">
      <c r="A2756" t="s">
        <v>613</v>
      </c>
      <c r="B2756" t="s">
        <v>34</v>
      </c>
      <c r="C2756" s="1">
        <v>44755</v>
      </c>
      <c r="D2756" s="1">
        <v>44880</v>
      </c>
      <c r="E2756">
        <f>VLOOKUP(data[[#This Row],[id_campaign]],campaign[],4,FALSE)</f>
        <v>16</v>
      </c>
      <c r="F2756" t="str">
        <f>VLOOKUP(data[[#This Row],[id_campaign]],campaign[],2,FALSE)</f>
        <v>MadeCallToRetentionTeam</v>
      </c>
      <c r="G2756" t="str">
        <f>VLOOKUP(data[[#This Row],[id_customer]],customer[],2,FALSE)</f>
        <v>Halimeda Curbishley</v>
      </c>
      <c r="H2756" t="str">
        <f>data[[#This Row],[id_customer]]&amp;data[[#This Row],[id_campaign]]</f>
        <v>C0143cam16</v>
      </c>
      <c r="I2756">
        <f>DATEDIF(data[[#This Row],[join_date]],data[[#This Row],[buy_date]],"M")</f>
        <v>4</v>
      </c>
    </row>
    <row r="2757" spans="1:9" x14ac:dyDescent="0.25">
      <c r="A2757" t="s">
        <v>613</v>
      </c>
      <c r="B2757" t="s">
        <v>34</v>
      </c>
      <c r="C2757" s="1">
        <v>44755</v>
      </c>
      <c r="D2757" s="1">
        <v>44978</v>
      </c>
      <c r="E2757">
        <f>VLOOKUP(data[[#This Row],[id_campaign]],campaign[],4,FALSE)</f>
        <v>16</v>
      </c>
      <c r="F2757" t="str">
        <f>VLOOKUP(data[[#This Row],[id_campaign]],campaign[],2,FALSE)</f>
        <v>MadeCallToRetentionTeam</v>
      </c>
      <c r="G2757" t="str">
        <f>VLOOKUP(data[[#This Row],[id_customer]],customer[],2,FALSE)</f>
        <v>Halimeda Curbishley</v>
      </c>
      <c r="H2757" t="str">
        <f>data[[#This Row],[id_customer]]&amp;data[[#This Row],[id_campaign]]</f>
        <v>C0143cam16</v>
      </c>
      <c r="I2757">
        <f>DATEDIF(data[[#This Row],[join_date]],data[[#This Row],[buy_date]],"M")</f>
        <v>7</v>
      </c>
    </row>
    <row r="2758" spans="1:9" x14ac:dyDescent="0.25">
      <c r="A2758" t="s">
        <v>613</v>
      </c>
      <c r="B2758" t="s">
        <v>34</v>
      </c>
      <c r="C2758" s="1">
        <v>44755</v>
      </c>
      <c r="D2758" s="1">
        <v>45012</v>
      </c>
      <c r="E2758">
        <f>VLOOKUP(data[[#This Row],[id_campaign]],campaign[],4,FALSE)</f>
        <v>16</v>
      </c>
      <c r="F2758" t="str">
        <f>VLOOKUP(data[[#This Row],[id_campaign]],campaign[],2,FALSE)</f>
        <v>MadeCallToRetentionTeam</v>
      </c>
      <c r="G2758" t="str">
        <f>VLOOKUP(data[[#This Row],[id_customer]],customer[],2,FALSE)</f>
        <v>Halimeda Curbishley</v>
      </c>
      <c r="H2758" t="str">
        <f>data[[#This Row],[id_customer]]&amp;data[[#This Row],[id_campaign]]</f>
        <v>C0143cam16</v>
      </c>
      <c r="I2758">
        <f>DATEDIF(data[[#This Row],[join_date]],data[[#This Row],[buy_date]],"M")</f>
        <v>8</v>
      </c>
    </row>
    <row r="2759" spans="1:9" x14ac:dyDescent="0.25">
      <c r="A2759" t="s">
        <v>613</v>
      </c>
      <c r="B2759" t="s">
        <v>34</v>
      </c>
      <c r="C2759" s="1">
        <v>44755</v>
      </c>
      <c r="D2759" s="1">
        <v>45066</v>
      </c>
      <c r="E2759">
        <f>VLOOKUP(data[[#This Row],[id_campaign]],campaign[],4,FALSE)</f>
        <v>16</v>
      </c>
      <c r="F2759" t="str">
        <f>VLOOKUP(data[[#This Row],[id_campaign]],campaign[],2,FALSE)</f>
        <v>MadeCallToRetentionTeam</v>
      </c>
      <c r="G2759" t="str">
        <f>VLOOKUP(data[[#This Row],[id_customer]],customer[],2,FALSE)</f>
        <v>Halimeda Curbishley</v>
      </c>
      <c r="H2759" t="str">
        <f>data[[#This Row],[id_customer]]&amp;data[[#This Row],[id_campaign]]</f>
        <v>C0143cam16</v>
      </c>
      <c r="I2759">
        <f>DATEDIF(data[[#This Row],[join_date]],data[[#This Row],[buy_date]],"M")</f>
        <v>10</v>
      </c>
    </row>
    <row r="2760" spans="1:9" x14ac:dyDescent="0.25">
      <c r="A2760" t="s">
        <v>613</v>
      </c>
      <c r="B2760" t="s">
        <v>36</v>
      </c>
      <c r="C2760" s="1">
        <v>44848</v>
      </c>
      <c r="D2760" s="1">
        <v>44848</v>
      </c>
      <c r="E2760">
        <f>VLOOKUP(data[[#This Row],[id_campaign]],campaign[],4,FALSE)</f>
        <v>29</v>
      </c>
      <c r="F2760" t="str">
        <f>VLOOKUP(data[[#This Row],[id_campaign]],campaign[],2,FALSE)</f>
        <v>MaritalStatus</v>
      </c>
      <c r="G2760" t="str">
        <f>VLOOKUP(data[[#This Row],[id_customer]],customer[],2,FALSE)</f>
        <v>Halimeda Curbishley</v>
      </c>
      <c r="H2760" t="str">
        <f>data[[#This Row],[id_customer]]&amp;data[[#This Row],[id_campaign]]</f>
        <v>C0143cam17</v>
      </c>
      <c r="I2760">
        <f>DATEDIF(data[[#This Row],[join_date]],data[[#This Row],[buy_date]],"M")</f>
        <v>0</v>
      </c>
    </row>
    <row r="2761" spans="1:9" x14ac:dyDescent="0.25">
      <c r="A2761" t="s">
        <v>613</v>
      </c>
      <c r="B2761" t="s">
        <v>36</v>
      </c>
      <c r="C2761" s="1">
        <v>44848</v>
      </c>
      <c r="D2761" s="1">
        <v>44880</v>
      </c>
      <c r="E2761">
        <f>VLOOKUP(data[[#This Row],[id_campaign]],campaign[],4,FALSE)</f>
        <v>29</v>
      </c>
      <c r="F2761" t="str">
        <f>VLOOKUP(data[[#This Row],[id_campaign]],campaign[],2,FALSE)</f>
        <v>MaritalStatus</v>
      </c>
      <c r="G2761" t="str">
        <f>VLOOKUP(data[[#This Row],[id_customer]],customer[],2,FALSE)</f>
        <v>Halimeda Curbishley</v>
      </c>
      <c r="H2761" t="str">
        <f>data[[#This Row],[id_customer]]&amp;data[[#This Row],[id_campaign]]</f>
        <v>C0143cam17</v>
      </c>
      <c r="I2761">
        <f>DATEDIF(data[[#This Row],[join_date]],data[[#This Row],[buy_date]],"M")</f>
        <v>1</v>
      </c>
    </row>
    <row r="2762" spans="1:9" x14ac:dyDescent="0.25">
      <c r="A2762" t="s">
        <v>613</v>
      </c>
      <c r="B2762" t="s">
        <v>36</v>
      </c>
      <c r="C2762" s="1">
        <v>44848</v>
      </c>
      <c r="D2762" s="1">
        <v>44919</v>
      </c>
      <c r="E2762">
        <f>VLOOKUP(data[[#This Row],[id_campaign]],campaign[],4,FALSE)</f>
        <v>29</v>
      </c>
      <c r="F2762" t="str">
        <f>VLOOKUP(data[[#This Row],[id_campaign]],campaign[],2,FALSE)</f>
        <v>MaritalStatus</v>
      </c>
      <c r="G2762" t="str">
        <f>VLOOKUP(data[[#This Row],[id_customer]],customer[],2,FALSE)</f>
        <v>Halimeda Curbishley</v>
      </c>
      <c r="H2762" t="str">
        <f>data[[#This Row],[id_customer]]&amp;data[[#This Row],[id_campaign]]</f>
        <v>C0143cam17</v>
      </c>
      <c r="I2762">
        <f>DATEDIF(data[[#This Row],[join_date]],data[[#This Row],[buy_date]],"M")</f>
        <v>2</v>
      </c>
    </row>
    <row r="2763" spans="1:9" x14ac:dyDescent="0.25">
      <c r="A2763" t="s">
        <v>613</v>
      </c>
      <c r="B2763" t="s">
        <v>36</v>
      </c>
      <c r="C2763" s="1">
        <v>44848</v>
      </c>
      <c r="D2763" s="1">
        <v>44980</v>
      </c>
      <c r="E2763">
        <f>VLOOKUP(data[[#This Row],[id_campaign]],campaign[],4,FALSE)</f>
        <v>29</v>
      </c>
      <c r="F2763" t="str">
        <f>VLOOKUP(data[[#This Row],[id_campaign]],campaign[],2,FALSE)</f>
        <v>MaritalStatus</v>
      </c>
      <c r="G2763" t="str">
        <f>VLOOKUP(data[[#This Row],[id_customer]],customer[],2,FALSE)</f>
        <v>Halimeda Curbishley</v>
      </c>
      <c r="H2763" t="str">
        <f>data[[#This Row],[id_customer]]&amp;data[[#This Row],[id_campaign]]</f>
        <v>C0143cam17</v>
      </c>
      <c r="I2763">
        <f>DATEDIF(data[[#This Row],[join_date]],data[[#This Row],[buy_date]],"M")</f>
        <v>4</v>
      </c>
    </row>
    <row r="2764" spans="1:9" x14ac:dyDescent="0.25">
      <c r="A2764" t="s">
        <v>613</v>
      </c>
      <c r="B2764" t="s">
        <v>36</v>
      </c>
      <c r="C2764" s="1">
        <v>44848</v>
      </c>
      <c r="D2764" s="1">
        <v>45011</v>
      </c>
      <c r="E2764">
        <f>VLOOKUP(data[[#This Row],[id_campaign]],campaign[],4,FALSE)</f>
        <v>29</v>
      </c>
      <c r="F2764" t="str">
        <f>VLOOKUP(data[[#This Row],[id_campaign]],campaign[],2,FALSE)</f>
        <v>MaritalStatus</v>
      </c>
      <c r="G2764" t="str">
        <f>VLOOKUP(data[[#This Row],[id_customer]],customer[],2,FALSE)</f>
        <v>Halimeda Curbishley</v>
      </c>
      <c r="H2764" t="str">
        <f>data[[#This Row],[id_customer]]&amp;data[[#This Row],[id_campaign]]</f>
        <v>C0143cam17</v>
      </c>
      <c r="I2764">
        <f>DATEDIF(data[[#This Row],[join_date]],data[[#This Row],[buy_date]],"M")</f>
        <v>5</v>
      </c>
    </row>
    <row r="2765" spans="1:9" x14ac:dyDescent="0.25">
      <c r="A2765" t="s">
        <v>613</v>
      </c>
      <c r="B2765" t="s">
        <v>36</v>
      </c>
      <c r="C2765" s="1">
        <v>44848</v>
      </c>
      <c r="D2765" s="1">
        <v>45037</v>
      </c>
      <c r="E2765">
        <f>VLOOKUP(data[[#This Row],[id_campaign]],campaign[],4,FALSE)</f>
        <v>29</v>
      </c>
      <c r="F2765" t="str">
        <f>VLOOKUP(data[[#This Row],[id_campaign]],campaign[],2,FALSE)</f>
        <v>MaritalStatus</v>
      </c>
      <c r="G2765" t="str">
        <f>VLOOKUP(data[[#This Row],[id_customer]],customer[],2,FALSE)</f>
        <v>Halimeda Curbishley</v>
      </c>
      <c r="H2765" t="str">
        <f>data[[#This Row],[id_customer]]&amp;data[[#This Row],[id_campaign]]</f>
        <v>C0143cam17</v>
      </c>
      <c r="I2765">
        <f>DATEDIF(data[[#This Row],[join_date]],data[[#This Row],[buy_date]],"M")</f>
        <v>6</v>
      </c>
    </row>
    <row r="2766" spans="1:9" x14ac:dyDescent="0.25">
      <c r="A2766" t="s">
        <v>613</v>
      </c>
      <c r="B2766" t="s">
        <v>36</v>
      </c>
      <c r="C2766" s="1">
        <v>44848</v>
      </c>
      <c r="D2766" s="1">
        <v>45062</v>
      </c>
      <c r="E2766">
        <f>VLOOKUP(data[[#This Row],[id_campaign]],campaign[],4,FALSE)</f>
        <v>29</v>
      </c>
      <c r="F2766" t="str">
        <f>VLOOKUP(data[[#This Row],[id_campaign]],campaign[],2,FALSE)</f>
        <v>MaritalStatus</v>
      </c>
      <c r="G2766" t="str">
        <f>VLOOKUP(data[[#This Row],[id_customer]],customer[],2,FALSE)</f>
        <v>Halimeda Curbishley</v>
      </c>
      <c r="H2766" t="str">
        <f>data[[#This Row],[id_customer]]&amp;data[[#This Row],[id_campaign]]</f>
        <v>C0143cam17</v>
      </c>
      <c r="I2766">
        <f>DATEDIF(data[[#This Row],[join_date]],data[[#This Row],[buy_date]],"M")</f>
        <v>7</v>
      </c>
    </row>
    <row r="2767" spans="1:9" x14ac:dyDescent="0.25">
      <c r="A2767" t="s">
        <v>617</v>
      </c>
      <c r="B2767" t="s">
        <v>4</v>
      </c>
      <c r="C2767" s="1">
        <v>44700</v>
      </c>
      <c r="D2767" s="1">
        <v>44700</v>
      </c>
      <c r="E2767">
        <f>VLOOKUP(data[[#This Row],[id_campaign]],campaign[],4,FALSE)</f>
        <v>10</v>
      </c>
      <c r="F2767" t="str">
        <f>VLOOKUP(data[[#This Row],[id_campaign]],campaign[],2,FALSE)</f>
        <v>ChildrenInHH</v>
      </c>
      <c r="G2767" t="str">
        <f>VLOOKUP(data[[#This Row],[id_customer]],customer[],2,FALSE)</f>
        <v>Clay Bedo</v>
      </c>
      <c r="H2767" t="str">
        <f>data[[#This Row],[id_customer]]&amp;data[[#This Row],[id_campaign]]</f>
        <v>C0144cam01</v>
      </c>
      <c r="I2767">
        <f>DATEDIF(data[[#This Row],[join_date]],data[[#This Row],[buy_date]],"M")</f>
        <v>0</v>
      </c>
    </row>
    <row r="2768" spans="1:9" x14ac:dyDescent="0.25">
      <c r="A2768" t="s">
        <v>617</v>
      </c>
      <c r="B2768" t="s">
        <v>4</v>
      </c>
      <c r="C2768" s="1">
        <v>44700</v>
      </c>
      <c r="D2768" s="1">
        <v>44745</v>
      </c>
      <c r="E2768">
        <f>VLOOKUP(data[[#This Row],[id_campaign]],campaign[],4,FALSE)</f>
        <v>10</v>
      </c>
      <c r="F2768" t="str">
        <f>VLOOKUP(data[[#This Row],[id_campaign]],campaign[],2,FALSE)</f>
        <v>ChildrenInHH</v>
      </c>
      <c r="G2768" t="str">
        <f>VLOOKUP(data[[#This Row],[id_customer]],customer[],2,FALSE)</f>
        <v>Clay Bedo</v>
      </c>
      <c r="H2768" t="str">
        <f>data[[#This Row],[id_customer]]&amp;data[[#This Row],[id_campaign]]</f>
        <v>C0144cam01</v>
      </c>
      <c r="I2768">
        <f>DATEDIF(data[[#This Row],[join_date]],data[[#This Row],[buy_date]],"M")</f>
        <v>1</v>
      </c>
    </row>
    <row r="2769" spans="1:9" x14ac:dyDescent="0.25">
      <c r="A2769" t="s">
        <v>617</v>
      </c>
      <c r="B2769" t="s">
        <v>4</v>
      </c>
      <c r="C2769" s="1">
        <v>44700</v>
      </c>
      <c r="D2769" s="1">
        <v>44802</v>
      </c>
      <c r="E2769">
        <f>VLOOKUP(data[[#This Row],[id_campaign]],campaign[],4,FALSE)</f>
        <v>10</v>
      </c>
      <c r="F2769" t="str">
        <f>VLOOKUP(data[[#This Row],[id_campaign]],campaign[],2,FALSE)</f>
        <v>ChildrenInHH</v>
      </c>
      <c r="G2769" t="str">
        <f>VLOOKUP(data[[#This Row],[id_customer]],customer[],2,FALSE)</f>
        <v>Clay Bedo</v>
      </c>
      <c r="H2769" t="str">
        <f>data[[#This Row],[id_customer]]&amp;data[[#This Row],[id_campaign]]</f>
        <v>C0144cam01</v>
      </c>
      <c r="I2769">
        <f>DATEDIF(data[[#This Row],[join_date]],data[[#This Row],[buy_date]],"M")</f>
        <v>3</v>
      </c>
    </row>
    <row r="2770" spans="1:9" x14ac:dyDescent="0.25">
      <c r="A2770" t="s">
        <v>617</v>
      </c>
      <c r="B2770" t="s">
        <v>4</v>
      </c>
      <c r="C2770" s="1">
        <v>44700</v>
      </c>
      <c r="D2770" s="1">
        <v>44861</v>
      </c>
      <c r="E2770">
        <f>VLOOKUP(data[[#This Row],[id_campaign]],campaign[],4,FALSE)</f>
        <v>10</v>
      </c>
      <c r="F2770" t="str">
        <f>VLOOKUP(data[[#This Row],[id_campaign]],campaign[],2,FALSE)</f>
        <v>ChildrenInHH</v>
      </c>
      <c r="G2770" t="str">
        <f>VLOOKUP(data[[#This Row],[id_customer]],customer[],2,FALSE)</f>
        <v>Clay Bedo</v>
      </c>
      <c r="H2770" t="str">
        <f>data[[#This Row],[id_customer]]&amp;data[[#This Row],[id_campaign]]</f>
        <v>C0144cam01</v>
      </c>
      <c r="I2770">
        <f>DATEDIF(data[[#This Row],[join_date]],data[[#This Row],[buy_date]],"M")</f>
        <v>5</v>
      </c>
    </row>
    <row r="2771" spans="1:9" x14ac:dyDescent="0.25">
      <c r="A2771" t="s">
        <v>617</v>
      </c>
      <c r="B2771" t="s">
        <v>4</v>
      </c>
      <c r="C2771" s="1">
        <v>44700</v>
      </c>
      <c r="D2771" s="1">
        <v>44954</v>
      </c>
      <c r="E2771">
        <f>VLOOKUP(data[[#This Row],[id_campaign]],campaign[],4,FALSE)</f>
        <v>10</v>
      </c>
      <c r="F2771" t="str">
        <f>VLOOKUP(data[[#This Row],[id_campaign]],campaign[],2,FALSE)</f>
        <v>ChildrenInHH</v>
      </c>
      <c r="G2771" t="str">
        <f>VLOOKUP(data[[#This Row],[id_customer]],customer[],2,FALSE)</f>
        <v>Clay Bedo</v>
      </c>
      <c r="H2771" t="str">
        <f>data[[#This Row],[id_customer]]&amp;data[[#This Row],[id_campaign]]</f>
        <v>C0144cam01</v>
      </c>
      <c r="I2771">
        <f>DATEDIF(data[[#This Row],[join_date]],data[[#This Row],[buy_date]],"M")</f>
        <v>8</v>
      </c>
    </row>
    <row r="2772" spans="1:9" x14ac:dyDescent="0.25">
      <c r="A2772" t="s">
        <v>617</v>
      </c>
      <c r="B2772" t="s">
        <v>4</v>
      </c>
      <c r="C2772" s="1">
        <v>44700</v>
      </c>
      <c r="D2772" s="1">
        <v>44989</v>
      </c>
      <c r="E2772">
        <f>VLOOKUP(data[[#This Row],[id_campaign]],campaign[],4,FALSE)</f>
        <v>10</v>
      </c>
      <c r="F2772" t="str">
        <f>VLOOKUP(data[[#This Row],[id_campaign]],campaign[],2,FALSE)</f>
        <v>ChildrenInHH</v>
      </c>
      <c r="G2772" t="str">
        <f>VLOOKUP(data[[#This Row],[id_customer]],customer[],2,FALSE)</f>
        <v>Clay Bedo</v>
      </c>
      <c r="H2772" t="str">
        <f>data[[#This Row],[id_customer]]&amp;data[[#This Row],[id_campaign]]</f>
        <v>C0144cam01</v>
      </c>
      <c r="I2772">
        <f>DATEDIF(data[[#This Row],[join_date]],data[[#This Row],[buy_date]],"M")</f>
        <v>9</v>
      </c>
    </row>
    <row r="2773" spans="1:9" x14ac:dyDescent="0.25">
      <c r="A2773" t="s">
        <v>617</v>
      </c>
      <c r="B2773" t="s">
        <v>4</v>
      </c>
      <c r="C2773" s="1">
        <v>44700</v>
      </c>
      <c r="D2773" s="1">
        <v>45043</v>
      </c>
      <c r="E2773">
        <f>VLOOKUP(data[[#This Row],[id_campaign]],campaign[],4,FALSE)</f>
        <v>10</v>
      </c>
      <c r="F2773" t="str">
        <f>VLOOKUP(data[[#This Row],[id_campaign]],campaign[],2,FALSE)</f>
        <v>ChildrenInHH</v>
      </c>
      <c r="G2773" t="str">
        <f>VLOOKUP(data[[#This Row],[id_customer]],customer[],2,FALSE)</f>
        <v>Clay Bedo</v>
      </c>
      <c r="H2773" t="str">
        <f>data[[#This Row],[id_customer]]&amp;data[[#This Row],[id_campaign]]</f>
        <v>C0144cam01</v>
      </c>
      <c r="I2773">
        <f>DATEDIF(data[[#This Row],[join_date]],data[[#This Row],[buy_date]],"M")</f>
        <v>11</v>
      </c>
    </row>
    <row r="2774" spans="1:9" x14ac:dyDescent="0.25">
      <c r="A2774" t="s">
        <v>617</v>
      </c>
      <c r="B2774" t="s">
        <v>4</v>
      </c>
      <c r="C2774" s="1">
        <v>44700</v>
      </c>
      <c r="D2774" s="1">
        <v>45069</v>
      </c>
      <c r="E2774">
        <f>VLOOKUP(data[[#This Row],[id_campaign]],campaign[],4,FALSE)</f>
        <v>10</v>
      </c>
      <c r="F2774" t="str">
        <f>VLOOKUP(data[[#This Row],[id_campaign]],campaign[],2,FALSE)</f>
        <v>ChildrenInHH</v>
      </c>
      <c r="G2774" t="str">
        <f>VLOOKUP(data[[#This Row],[id_customer]],customer[],2,FALSE)</f>
        <v>Clay Bedo</v>
      </c>
      <c r="H2774" t="str">
        <f>data[[#This Row],[id_customer]]&amp;data[[#This Row],[id_campaign]]</f>
        <v>C0144cam01</v>
      </c>
      <c r="I2774">
        <f>DATEDIF(data[[#This Row],[join_date]],data[[#This Row],[buy_date]],"M")</f>
        <v>12</v>
      </c>
    </row>
    <row r="2775" spans="1:9" x14ac:dyDescent="0.25">
      <c r="A2775" t="s">
        <v>617</v>
      </c>
      <c r="B2775" t="s">
        <v>12</v>
      </c>
      <c r="C2775" s="1">
        <v>44779</v>
      </c>
      <c r="D2775" s="1">
        <v>44779</v>
      </c>
      <c r="E2775">
        <f>VLOOKUP(data[[#This Row],[id_campaign]],campaign[],4,FALSE)</f>
        <v>22</v>
      </c>
      <c r="F2775" t="str">
        <f>VLOOKUP(data[[#This Row],[id_campaign]],campaign[],2,FALSE)</f>
        <v>RVOwner</v>
      </c>
      <c r="G2775" t="str">
        <f>VLOOKUP(data[[#This Row],[id_customer]],customer[],2,FALSE)</f>
        <v>Clay Bedo</v>
      </c>
      <c r="H2775" t="str">
        <f>data[[#This Row],[id_customer]]&amp;data[[#This Row],[id_campaign]]</f>
        <v>C0144cam05</v>
      </c>
      <c r="I2775">
        <f>DATEDIF(data[[#This Row],[join_date]],data[[#This Row],[buy_date]],"M")</f>
        <v>0</v>
      </c>
    </row>
    <row r="2776" spans="1:9" x14ac:dyDescent="0.25">
      <c r="A2776" t="s">
        <v>617</v>
      </c>
      <c r="B2776" t="s">
        <v>12</v>
      </c>
      <c r="C2776" s="1">
        <v>44779</v>
      </c>
      <c r="D2776" s="1">
        <v>44811</v>
      </c>
      <c r="E2776">
        <f>VLOOKUP(data[[#This Row],[id_campaign]],campaign[],4,FALSE)</f>
        <v>22</v>
      </c>
      <c r="F2776" t="str">
        <f>VLOOKUP(data[[#This Row],[id_campaign]],campaign[],2,FALSE)</f>
        <v>RVOwner</v>
      </c>
      <c r="G2776" t="str">
        <f>VLOOKUP(data[[#This Row],[id_customer]],customer[],2,FALSE)</f>
        <v>Clay Bedo</v>
      </c>
      <c r="H2776" t="str">
        <f>data[[#This Row],[id_customer]]&amp;data[[#This Row],[id_campaign]]</f>
        <v>C0144cam05</v>
      </c>
      <c r="I2776">
        <f>DATEDIF(data[[#This Row],[join_date]],data[[#This Row],[buy_date]],"M")</f>
        <v>1</v>
      </c>
    </row>
    <row r="2777" spans="1:9" x14ac:dyDescent="0.25">
      <c r="A2777" t="s">
        <v>617</v>
      </c>
      <c r="B2777" t="s">
        <v>12</v>
      </c>
      <c r="C2777" s="1">
        <v>44779</v>
      </c>
      <c r="D2777" s="1">
        <v>44845</v>
      </c>
      <c r="E2777">
        <f>VLOOKUP(data[[#This Row],[id_campaign]],campaign[],4,FALSE)</f>
        <v>22</v>
      </c>
      <c r="F2777" t="str">
        <f>VLOOKUP(data[[#This Row],[id_campaign]],campaign[],2,FALSE)</f>
        <v>RVOwner</v>
      </c>
      <c r="G2777" t="str">
        <f>VLOOKUP(data[[#This Row],[id_customer]],customer[],2,FALSE)</f>
        <v>Clay Bedo</v>
      </c>
      <c r="H2777" t="str">
        <f>data[[#This Row],[id_customer]]&amp;data[[#This Row],[id_campaign]]</f>
        <v>C0144cam05</v>
      </c>
      <c r="I2777">
        <f>DATEDIF(data[[#This Row],[join_date]],data[[#This Row],[buy_date]],"M")</f>
        <v>2</v>
      </c>
    </row>
    <row r="2778" spans="1:9" x14ac:dyDescent="0.25">
      <c r="A2778" t="s">
        <v>617</v>
      </c>
      <c r="B2778" t="s">
        <v>12</v>
      </c>
      <c r="C2778" s="1">
        <v>44779</v>
      </c>
      <c r="D2778" s="1">
        <v>44884</v>
      </c>
      <c r="E2778">
        <f>VLOOKUP(data[[#This Row],[id_campaign]],campaign[],4,FALSE)</f>
        <v>22</v>
      </c>
      <c r="F2778" t="str">
        <f>VLOOKUP(data[[#This Row],[id_campaign]],campaign[],2,FALSE)</f>
        <v>RVOwner</v>
      </c>
      <c r="G2778" t="str">
        <f>VLOOKUP(data[[#This Row],[id_customer]],customer[],2,FALSE)</f>
        <v>Clay Bedo</v>
      </c>
      <c r="H2778" t="str">
        <f>data[[#This Row],[id_customer]]&amp;data[[#This Row],[id_campaign]]</f>
        <v>C0144cam05</v>
      </c>
      <c r="I2778">
        <f>DATEDIF(data[[#This Row],[join_date]],data[[#This Row],[buy_date]],"M")</f>
        <v>3</v>
      </c>
    </row>
    <row r="2779" spans="1:9" x14ac:dyDescent="0.25">
      <c r="A2779" t="s">
        <v>617</v>
      </c>
      <c r="B2779" t="s">
        <v>12</v>
      </c>
      <c r="C2779" s="1">
        <v>44779</v>
      </c>
      <c r="D2779" s="1">
        <v>44914</v>
      </c>
      <c r="E2779">
        <f>VLOOKUP(data[[#This Row],[id_campaign]],campaign[],4,FALSE)</f>
        <v>22</v>
      </c>
      <c r="F2779" t="str">
        <f>VLOOKUP(data[[#This Row],[id_campaign]],campaign[],2,FALSE)</f>
        <v>RVOwner</v>
      </c>
      <c r="G2779" t="str">
        <f>VLOOKUP(data[[#This Row],[id_customer]],customer[],2,FALSE)</f>
        <v>Clay Bedo</v>
      </c>
      <c r="H2779" t="str">
        <f>data[[#This Row],[id_customer]]&amp;data[[#This Row],[id_campaign]]</f>
        <v>C0144cam05</v>
      </c>
      <c r="I2779">
        <f>DATEDIF(data[[#This Row],[join_date]],data[[#This Row],[buy_date]],"M")</f>
        <v>4</v>
      </c>
    </row>
    <row r="2780" spans="1:9" x14ac:dyDescent="0.25">
      <c r="A2780" t="s">
        <v>617</v>
      </c>
      <c r="B2780" t="s">
        <v>12</v>
      </c>
      <c r="C2780" s="1">
        <v>44779</v>
      </c>
      <c r="D2780" s="1">
        <v>44936</v>
      </c>
      <c r="E2780">
        <f>VLOOKUP(data[[#This Row],[id_campaign]],campaign[],4,FALSE)</f>
        <v>22</v>
      </c>
      <c r="F2780" t="str">
        <f>VLOOKUP(data[[#This Row],[id_campaign]],campaign[],2,FALSE)</f>
        <v>RVOwner</v>
      </c>
      <c r="G2780" t="str">
        <f>VLOOKUP(data[[#This Row],[id_customer]],customer[],2,FALSE)</f>
        <v>Clay Bedo</v>
      </c>
      <c r="H2780" t="str">
        <f>data[[#This Row],[id_customer]]&amp;data[[#This Row],[id_campaign]]</f>
        <v>C0144cam05</v>
      </c>
      <c r="I2780">
        <f>DATEDIF(data[[#This Row],[join_date]],data[[#This Row],[buy_date]],"M")</f>
        <v>5</v>
      </c>
    </row>
    <row r="2781" spans="1:9" x14ac:dyDescent="0.25">
      <c r="A2781" t="s">
        <v>617</v>
      </c>
      <c r="B2781" t="s">
        <v>12</v>
      </c>
      <c r="C2781" s="1">
        <v>44779</v>
      </c>
      <c r="D2781" s="1">
        <v>44964</v>
      </c>
      <c r="E2781">
        <f>VLOOKUP(data[[#This Row],[id_campaign]],campaign[],4,FALSE)</f>
        <v>22</v>
      </c>
      <c r="F2781" t="str">
        <f>VLOOKUP(data[[#This Row],[id_campaign]],campaign[],2,FALSE)</f>
        <v>RVOwner</v>
      </c>
      <c r="G2781" t="str">
        <f>VLOOKUP(data[[#This Row],[id_customer]],customer[],2,FALSE)</f>
        <v>Clay Bedo</v>
      </c>
      <c r="H2781" t="str">
        <f>data[[#This Row],[id_customer]]&amp;data[[#This Row],[id_campaign]]</f>
        <v>C0144cam05</v>
      </c>
      <c r="I2781">
        <f>DATEDIF(data[[#This Row],[join_date]],data[[#This Row],[buy_date]],"M")</f>
        <v>6</v>
      </c>
    </row>
    <row r="2782" spans="1:9" x14ac:dyDescent="0.25">
      <c r="A2782" t="s">
        <v>617</v>
      </c>
      <c r="B2782" t="s">
        <v>12</v>
      </c>
      <c r="C2782" s="1">
        <v>44779</v>
      </c>
      <c r="D2782" s="1">
        <v>44991</v>
      </c>
      <c r="E2782">
        <f>VLOOKUP(data[[#This Row],[id_campaign]],campaign[],4,FALSE)</f>
        <v>22</v>
      </c>
      <c r="F2782" t="str">
        <f>VLOOKUP(data[[#This Row],[id_campaign]],campaign[],2,FALSE)</f>
        <v>RVOwner</v>
      </c>
      <c r="G2782" t="str">
        <f>VLOOKUP(data[[#This Row],[id_customer]],customer[],2,FALSE)</f>
        <v>Clay Bedo</v>
      </c>
      <c r="H2782" t="str">
        <f>data[[#This Row],[id_customer]]&amp;data[[#This Row],[id_campaign]]</f>
        <v>C0144cam05</v>
      </c>
      <c r="I2782">
        <f>DATEDIF(data[[#This Row],[join_date]],data[[#This Row],[buy_date]],"M")</f>
        <v>7</v>
      </c>
    </row>
    <row r="2783" spans="1:9" x14ac:dyDescent="0.25">
      <c r="A2783" t="s">
        <v>617</v>
      </c>
      <c r="B2783" t="s">
        <v>12</v>
      </c>
      <c r="C2783" s="1">
        <v>44779</v>
      </c>
      <c r="D2783" s="1">
        <v>45037</v>
      </c>
      <c r="E2783">
        <f>VLOOKUP(data[[#This Row],[id_campaign]],campaign[],4,FALSE)</f>
        <v>22</v>
      </c>
      <c r="F2783" t="str">
        <f>VLOOKUP(data[[#This Row],[id_campaign]],campaign[],2,FALSE)</f>
        <v>RVOwner</v>
      </c>
      <c r="G2783" t="str">
        <f>VLOOKUP(data[[#This Row],[id_customer]],customer[],2,FALSE)</f>
        <v>Clay Bedo</v>
      </c>
      <c r="H2783" t="str">
        <f>data[[#This Row],[id_customer]]&amp;data[[#This Row],[id_campaign]]</f>
        <v>C0144cam05</v>
      </c>
      <c r="I2783">
        <f>DATEDIF(data[[#This Row],[join_date]],data[[#This Row],[buy_date]],"M")</f>
        <v>8</v>
      </c>
    </row>
    <row r="2784" spans="1:9" x14ac:dyDescent="0.25">
      <c r="A2784" t="s">
        <v>617</v>
      </c>
      <c r="B2784" t="s">
        <v>12</v>
      </c>
      <c r="C2784" s="1">
        <v>44779</v>
      </c>
      <c r="D2784" s="1">
        <v>45064</v>
      </c>
      <c r="E2784">
        <f>VLOOKUP(data[[#This Row],[id_campaign]],campaign[],4,FALSE)</f>
        <v>22</v>
      </c>
      <c r="F2784" t="str">
        <f>VLOOKUP(data[[#This Row],[id_campaign]],campaign[],2,FALSE)</f>
        <v>RVOwner</v>
      </c>
      <c r="G2784" t="str">
        <f>VLOOKUP(data[[#This Row],[id_customer]],customer[],2,FALSE)</f>
        <v>Clay Bedo</v>
      </c>
      <c r="H2784" t="str">
        <f>data[[#This Row],[id_customer]]&amp;data[[#This Row],[id_campaign]]</f>
        <v>C0144cam05</v>
      </c>
      <c r="I2784">
        <f>DATEDIF(data[[#This Row],[join_date]],data[[#This Row],[buy_date]],"M")</f>
        <v>9</v>
      </c>
    </row>
    <row r="2785" spans="1:9" x14ac:dyDescent="0.25">
      <c r="A2785" t="s">
        <v>617</v>
      </c>
      <c r="B2785" t="s">
        <v>28</v>
      </c>
      <c r="C2785" s="1">
        <v>44803</v>
      </c>
      <c r="D2785" s="1">
        <v>44803</v>
      </c>
      <c r="E2785">
        <f>VLOOKUP(data[[#This Row],[id_campaign]],campaign[],4,FALSE)</f>
        <v>25</v>
      </c>
      <c r="F2785" t="str">
        <f>VLOOKUP(data[[#This Row],[id_campaign]],campaign[],2,FALSE)</f>
        <v>NewCellphoneUser</v>
      </c>
      <c r="G2785" t="str">
        <f>VLOOKUP(data[[#This Row],[id_customer]],customer[],2,FALSE)</f>
        <v>Clay Bedo</v>
      </c>
      <c r="H2785" t="str">
        <f>data[[#This Row],[id_customer]]&amp;data[[#This Row],[id_campaign]]</f>
        <v>C0144cam13</v>
      </c>
      <c r="I2785">
        <f>DATEDIF(data[[#This Row],[join_date]],data[[#This Row],[buy_date]],"M")</f>
        <v>0</v>
      </c>
    </row>
    <row r="2786" spans="1:9" x14ac:dyDescent="0.25">
      <c r="A2786" t="s">
        <v>617</v>
      </c>
      <c r="B2786" t="s">
        <v>28</v>
      </c>
      <c r="C2786" s="1">
        <v>44803</v>
      </c>
      <c r="D2786" s="1">
        <v>44844</v>
      </c>
      <c r="E2786">
        <f>VLOOKUP(data[[#This Row],[id_campaign]],campaign[],4,FALSE)</f>
        <v>25</v>
      </c>
      <c r="F2786" t="str">
        <f>VLOOKUP(data[[#This Row],[id_campaign]],campaign[],2,FALSE)</f>
        <v>NewCellphoneUser</v>
      </c>
      <c r="G2786" t="str">
        <f>VLOOKUP(data[[#This Row],[id_customer]],customer[],2,FALSE)</f>
        <v>Clay Bedo</v>
      </c>
      <c r="H2786" t="str">
        <f>data[[#This Row],[id_customer]]&amp;data[[#This Row],[id_campaign]]</f>
        <v>C0144cam13</v>
      </c>
      <c r="I2786">
        <f>DATEDIF(data[[#This Row],[join_date]],data[[#This Row],[buy_date]],"M")</f>
        <v>1</v>
      </c>
    </row>
    <row r="2787" spans="1:9" x14ac:dyDescent="0.25">
      <c r="A2787" t="s">
        <v>617</v>
      </c>
      <c r="B2787" t="s">
        <v>28</v>
      </c>
      <c r="C2787" s="1">
        <v>44803</v>
      </c>
      <c r="D2787" s="1">
        <v>44870</v>
      </c>
      <c r="E2787">
        <f>VLOOKUP(data[[#This Row],[id_campaign]],campaign[],4,FALSE)</f>
        <v>25</v>
      </c>
      <c r="F2787" t="str">
        <f>VLOOKUP(data[[#This Row],[id_campaign]],campaign[],2,FALSE)</f>
        <v>NewCellphoneUser</v>
      </c>
      <c r="G2787" t="str">
        <f>VLOOKUP(data[[#This Row],[id_customer]],customer[],2,FALSE)</f>
        <v>Clay Bedo</v>
      </c>
      <c r="H2787" t="str">
        <f>data[[#This Row],[id_customer]]&amp;data[[#This Row],[id_campaign]]</f>
        <v>C0144cam13</v>
      </c>
      <c r="I2787">
        <f>DATEDIF(data[[#This Row],[join_date]],data[[#This Row],[buy_date]],"M")</f>
        <v>2</v>
      </c>
    </row>
    <row r="2788" spans="1:9" x14ac:dyDescent="0.25">
      <c r="A2788" t="s">
        <v>617</v>
      </c>
      <c r="B2788" t="s">
        <v>28</v>
      </c>
      <c r="C2788" s="1">
        <v>44803</v>
      </c>
      <c r="D2788" s="1">
        <v>44897</v>
      </c>
      <c r="E2788">
        <f>VLOOKUP(data[[#This Row],[id_campaign]],campaign[],4,FALSE)</f>
        <v>25</v>
      </c>
      <c r="F2788" t="str">
        <f>VLOOKUP(data[[#This Row],[id_campaign]],campaign[],2,FALSE)</f>
        <v>NewCellphoneUser</v>
      </c>
      <c r="G2788" t="str">
        <f>VLOOKUP(data[[#This Row],[id_customer]],customer[],2,FALSE)</f>
        <v>Clay Bedo</v>
      </c>
      <c r="H2788" t="str">
        <f>data[[#This Row],[id_customer]]&amp;data[[#This Row],[id_campaign]]</f>
        <v>C0144cam13</v>
      </c>
      <c r="I2788">
        <f>DATEDIF(data[[#This Row],[join_date]],data[[#This Row],[buy_date]],"M")</f>
        <v>3</v>
      </c>
    </row>
    <row r="2789" spans="1:9" x14ac:dyDescent="0.25">
      <c r="A2789" t="s">
        <v>617</v>
      </c>
      <c r="B2789" t="s">
        <v>28</v>
      </c>
      <c r="C2789" s="1">
        <v>44803</v>
      </c>
      <c r="D2789" s="1">
        <v>44956</v>
      </c>
      <c r="E2789">
        <f>VLOOKUP(data[[#This Row],[id_campaign]],campaign[],4,FALSE)</f>
        <v>25</v>
      </c>
      <c r="F2789" t="str">
        <f>VLOOKUP(data[[#This Row],[id_campaign]],campaign[],2,FALSE)</f>
        <v>NewCellphoneUser</v>
      </c>
      <c r="G2789" t="str">
        <f>VLOOKUP(data[[#This Row],[id_customer]],customer[],2,FALSE)</f>
        <v>Clay Bedo</v>
      </c>
      <c r="H2789" t="str">
        <f>data[[#This Row],[id_customer]]&amp;data[[#This Row],[id_campaign]]</f>
        <v>C0144cam13</v>
      </c>
      <c r="I2789">
        <f>DATEDIF(data[[#This Row],[join_date]],data[[#This Row],[buy_date]],"M")</f>
        <v>5</v>
      </c>
    </row>
    <row r="2790" spans="1:9" x14ac:dyDescent="0.25">
      <c r="A2790" t="s">
        <v>617</v>
      </c>
      <c r="B2790" t="s">
        <v>28</v>
      </c>
      <c r="C2790" s="1">
        <v>44803</v>
      </c>
      <c r="D2790" s="1">
        <v>44958</v>
      </c>
      <c r="E2790">
        <f>VLOOKUP(data[[#This Row],[id_campaign]],campaign[],4,FALSE)</f>
        <v>25</v>
      </c>
      <c r="F2790" t="str">
        <f>VLOOKUP(data[[#This Row],[id_campaign]],campaign[],2,FALSE)</f>
        <v>NewCellphoneUser</v>
      </c>
      <c r="G2790" t="str">
        <f>VLOOKUP(data[[#This Row],[id_customer]],customer[],2,FALSE)</f>
        <v>Clay Bedo</v>
      </c>
      <c r="H2790" t="str">
        <f>data[[#This Row],[id_customer]]&amp;data[[#This Row],[id_campaign]]</f>
        <v>C0144cam13</v>
      </c>
      <c r="I2790">
        <f>DATEDIF(data[[#This Row],[join_date]],data[[#This Row],[buy_date]],"M")</f>
        <v>5</v>
      </c>
    </row>
    <row r="2791" spans="1:9" x14ac:dyDescent="0.25">
      <c r="A2791" t="s">
        <v>617</v>
      </c>
      <c r="B2791" t="s">
        <v>28</v>
      </c>
      <c r="C2791" s="1">
        <v>44803</v>
      </c>
      <c r="D2791" s="1">
        <v>44988</v>
      </c>
      <c r="E2791">
        <f>VLOOKUP(data[[#This Row],[id_campaign]],campaign[],4,FALSE)</f>
        <v>25</v>
      </c>
      <c r="F2791" t="str">
        <f>VLOOKUP(data[[#This Row],[id_campaign]],campaign[],2,FALSE)</f>
        <v>NewCellphoneUser</v>
      </c>
      <c r="G2791" t="str">
        <f>VLOOKUP(data[[#This Row],[id_customer]],customer[],2,FALSE)</f>
        <v>Clay Bedo</v>
      </c>
      <c r="H2791" t="str">
        <f>data[[#This Row],[id_customer]]&amp;data[[#This Row],[id_campaign]]</f>
        <v>C0144cam13</v>
      </c>
      <c r="I2791">
        <f>DATEDIF(data[[#This Row],[join_date]],data[[#This Row],[buy_date]],"M")</f>
        <v>6</v>
      </c>
    </row>
    <row r="2792" spans="1:9" x14ac:dyDescent="0.25">
      <c r="A2792" t="s">
        <v>617</v>
      </c>
      <c r="B2792" t="s">
        <v>28</v>
      </c>
      <c r="C2792" s="1">
        <v>44803</v>
      </c>
      <c r="D2792" s="1">
        <v>45026</v>
      </c>
      <c r="E2792">
        <f>VLOOKUP(data[[#This Row],[id_campaign]],campaign[],4,FALSE)</f>
        <v>25</v>
      </c>
      <c r="F2792" t="str">
        <f>VLOOKUP(data[[#This Row],[id_campaign]],campaign[],2,FALSE)</f>
        <v>NewCellphoneUser</v>
      </c>
      <c r="G2792" t="str">
        <f>VLOOKUP(data[[#This Row],[id_customer]],customer[],2,FALSE)</f>
        <v>Clay Bedo</v>
      </c>
      <c r="H2792" t="str">
        <f>data[[#This Row],[id_customer]]&amp;data[[#This Row],[id_campaign]]</f>
        <v>C0144cam13</v>
      </c>
      <c r="I2792">
        <f>DATEDIF(data[[#This Row],[join_date]],data[[#This Row],[buy_date]],"M")</f>
        <v>7</v>
      </c>
    </row>
    <row r="2793" spans="1:9" x14ac:dyDescent="0.25">
      <c r="A2793" t="s">
        <v>621</v>
      </c>
      <c r="B2793" t="s">
        <v>18</v>
      </c>
      <c r="C2793" s="1">
        <v>44979</v>
      </c>
      <c r="D2793" s="1">
        <v>44979</v>
      </c>
      <c r="E2793">
        <f>VLOOKUP(data[[#This Row],[id_campaign]],campaign[],4,FALSE)</f>
        <v>27</v>
      </c>
      <c r="F2793" t="str">
        <f>VLOOKUP(data[[#This Row],[id_campaign]],campaign[],2,FALSE)</f>
        <v>RespondsToMailOffers</v>
      </c>
      <c r="G2793" t="str">
        <f>VLOOKUP(data[[#This Row],[id_customer]],customer[],2,FALSE)</f>
        <v>Aristotle Whieldon</v>
      </c>
      <c r="H2793" t="str">
        <f>data[[#This Row],[id_customer]]&amp;data[[#This Row],[id_campaign]]</f>
        <v>C0145cam08</v>
      </c>
      <c r="I2793">
        <f>DATEDIF(data[[#This Row],[join_date]],data[[#This Row],[buy_date]],"M")</f>
        <v>0</v>
      </c>
    </row>
    <row r="2794" spans="1:9" x14ac:dyDescent="0.25">
      <c r="A2794" t="s">
        <v>621</v>
      </c>
      <c r="B2794" t="s">
        <v>18</v>
      </c>
      <c r="C2794" s="1">
        <v>44979</v>
      </c>
      <c r="D2794" s="1">
        <v>45018</v>
      </c>
      <c r="E2794">
        <f>VLOOKUP(data[[#This Row],[id_campaign]],campaign[],4,FALSE)</f>
        <v>27</v>
      </c>
      <c r="F2794" t="str">
        <f>VLOOKUP(data[[#This Row],[id_campaign]],campaign[],2,FALSE)</f>
        <v>RespondsToMailOffers</v>
      </c>
      <c r="G2794" t="str">
        <f>VLOOKUP(data[[#This Row],[id_customer]],customer[],2,FALSE)</f>
        <v>Aristotle Whieldon</v>
      </c>
      <c r="H2794" t="str">
        <f>data[[#This Row],[id_customer]]&amp;data[[#This Row],[id_campaign]]</f>
        <v>C0145cam08</v>
      </c>
      <c r="I2794">
        <f>DATEDIF(data[[#This Row],[join_date]],data[[#This Row],[buy_date]],"M")</f>
        <v>1</v>
      </c>
    </row>
    <row r="2795" spans="1:9" x14ac:dyDescent="0.25">
      <c r="A2795" t="s">
        <v>621</v>
      </c>
      <c r="B2795" t="s">
        <v>18</v>
      </c>
      <c r="C2795" s="1">
        <v>44979</v>
      </c>
      <c r="D2795" s="1">
        <v>45071</v>
      </c>
      <c r="E2795">
        <f>VLOOKUP(data[[#This Row],[id_campaign]],campaign[],4,FALSE)</f>
        <v>27</v>
      </c>
      <c r="F2795" t="str">
        <f>VLOOKUP(data[[#This Row],[id_campaign]],campaign[],2,FALSE)</f>
        <v>RespondsToMailOffers</v>
      </c>
      <c r="G2795" t="str">
        <f>VLOOKUP(data[[#This Row],[id_customer]],customer[],2,FALSE)</f>
        <v>Aristotle Whieldon</v>
      </c>
      <c r="H2795" t="str">
        <f>data[[#This Row],[id_customer]]&amp;data[[#This Row],[id_campaign]]</f>
        <v>C0145cam08</v>
      </c>
      <c r="I2795">
        <f>DATEDIF(data[[#This Row],[join_date]],data[[#This Row],[buy_date]],"M")</f>
        <v>3</v>
      </c>
    </row>
    <row r="2796" spans="1:9" x14ac:dyDescent="0.25">
      <c r="A2796" t="s">
        <v>621</v>
      </c>
      <c r="B2796" t="s">
        <v>18</v>
      </c>
      <c r="C2796" s="1">
        <v>44979</v>
      </c>
      <c r="D2796" s="1">
        <v>45082</v>
      </c>
      <c r="E2796">
        <f>VLOOKUP(data[[#This Row],[id_campaign]],campaign[],4,FALSE)</f>
        <v>27</v>
      </c>
      <c r="F2796" t="str">
        <f>VLOOKUP(data[[#This Row],[id_campaign]],campaign[],2,FALSE)</f>
        <v>RespondsToMailOffers</v>
      </c>
      <c r="G2796" t="str">
        <f>VLOOKUP(data[[#This Row],[id_customer]],customer[],2,FALSE)</f>
        <v>Aristotle Whieldon</v>
      </c>
      <c r="H2796" t="str">
        <f>data[[#This Row],[id_customer]]&amp;data[[#This Row],[id_campaign]]</f>
        <v>C0145cam08</v>
      </c>
      <c r="I2796">
        <f>DATEDIF(data[[#This Row],[join_date]],data[[#This Row],[buy_date]],"M")</f>
        <v>3</v>
      </c>
    </row>
    <row r="2797" spans="1:9" x14ac:dyDescent="0.25">
      <c r="A2797" t="s">
        <v>621</v>
      </c>
      <c r="B2797" t="s">
        <v>24</v>
      </c>
      <c r="C2797" s="1">
        <v>44995</v>
      </c>
      <c r="D2797" s="1">
        <v>44995</v>
      </c>
      <c r="E2797">
        <f>VLOOKUP(data[[#This Row],[id_campaign]],campaign[],4,FALSE)</f>
        <v>62</v>
      </c>
      <c r="F2797" t="str">
        <f>VLOOKUP(data[[#This Row],[id_campaign]],campaign[],2,FALSE)</f>
        <v>OwnsComputer</v>
      </c>
      <c r="G2797" t="str">
        <f>VLOOKUP(data[[#This Row],[id_customer]],customer[],2,FALSE)</f>
        <v>Aristotle Whieldon</v>
      </c>
      <c r="H2797" t="str">
        <f>data[[#This Row],[id_customer]]&amp;data[[#This Row],[id_campaign]]</f>
        <v>C0145cam11</v>
      </c>
      <c r="I2797">
        <f>DATEDIF(data[[#This Row],[join_date]],data[[#This Row],[buy_date]],"M")</f>
        <v>0</v>
      </c>
    </row>
    <row r="2798" spans="1:9" x14ac:dyDescent="0.25">
      <c r="A2798" t="s">
        <v>621</v>
      </c>
      <c r="B2798" t="s">
        <v>24</v>
      </c>
      <c r="C2798" s="1">
        <v>44995</v>
      </c>
      <c r="D2798" s="1">
        <v>45035</v>
      </c>
      <c r="E2798">
        <f>VLOOKUP(data[[#This Row],[id_campaign]],campaign[],4,FALSE)</f>
        <v>62</v>
      </c>
      <c r="F2798" t="str">
        <f>VLOOKUP(data[[#This Row],[id_campaign]],campaign[],2,FALSE)</f>
        <v>OwnsComputer</v>
      </c>
      <c r="G2798" t="str">
        <f>VLOOKUP(data[[#This Row],[id_customer]],customer[],2,FALSE)</f>
        <v>Aristotle Whieldon</v>
      </c>
      <c r="H2798" t="str">
        <f>data[[#This Row],[id_customer]]&amp;data[[#This Row],[id_campaign]]</f>
        <v>C0145cam11</v>
      </c>
      <c r="I2798">
        <f>DATEDIF(data[[#This Row],[join_date]],data[[#This Row],[buy_date]],"M")</f>
        <v>1</v>
      </c>
    </row>
    <row r="2799" spans="1:9" x14ac:dyDescent="0.25">
      <c r="A2799" t="s">
        <v>621</v>
      </c>
      <c r="B2799" t="s">
        <v>24</v>
      </c>
      <c r="C2799" s="1">
        <v>44995</v>
      </c>
      <c r="D2799" s="1">
        <v>45071</v>
      </c>
      <c r="E2799">
        <f>VLOOKUP(data[[#This Row],[id_campaign]],campaign[],4,FALSE)</f>
        <v>62</v>
      </c>
      <c r="F2799" t="str">
        <f>VLOOKUP(data[[#This Row],[id_campaign]],campaign[],2,FALSE)</f>
        <v>OwnsComputer</v>
      </c>
      <c r="G2799" t="str">
        <f>VLOOKUP(data[[#This Row],[id_customer]],customer[],2,FALSE)</f>
        <v>Aristotle Whieldon</v>
      </c>
      <c r="H2799" t="str">
        <f>data[[#This Row],[id_customer]]&amp;data[[#This Row],[id_campaign]]</f>
        <v>C0145cam11</v>
      </c>
      <c r="I2799">
        <f>DATEDIF(data[[#This Row],[join_date]],data[[#This Row],[buy_date]],"M")</f>
        <v>2</v>
      </c>
    </row>
    <row r="2800" spans="1:9" x14ac:dyDescent="0.25">
      <c r="A2800" t="s">
        <v>625</v>
      </c>
      <c r="B2800" t="s">
        <v>34</v>
      </c>
      <c r="C2800" s="1">
        <v>44740</v>
      </c>
      <c r="D2800" s="1">
        <v>44740</v>
      </c>
      <c r="E2800">
        <f>VLOOKUP(data[[#This Row],[id_campaign]],campaign[],4,FALSE)</f>
        <v>16</v>
      </c>
      <c r="F2800" t="str">
        <f>VLOOKUP(data[[#This Row],[id_campaign]],campaign[],2,FALSE)</f>
        <v>MadeCallToRetentionTeam</v>
      </c>
      <c r="G2800" t="str">
        <f>VLOOKUP(data[[#This Row],[id_customer]],customer[],2,FALSE)</f>
        <v>Jeramey Woollons</v>
      </c>
      <c r="H2800" t="str">
        <f>data[[#This Row],[id_customer]]&amp;data[[#This Row],[id_campaign]]</f>
        <v>C0146cam16</v>
      </c>
      <c r="I2800">
        <f>DATEDIF(data[[#This Row],[join_date]],data[[#This Row],[buy_date]],"M")</f>
        <v>0</v>
      </c>
    </row>
    <row r="2801" spans="1:9" x14ac:dyDescent="0.25">
      <c r="A2801" t="s">
        <v>625</v>
      </c>
      <c r="B2801" t="s">
        <v>34</v>
      </c>
      <c r="C2801" s="1">
        <v>44740</v>
      </c>
      <c r="D2801" s="1">
        <v>44815</v>
      </c>
      <c r="E2801">
        <f>VLOOKUP(data[[#This Row],[id_campaign]],campaign[],4,FALSE)</f>
        <v>16</v>
      </c>
      <c r="F2801" t="str">
        <f>VLOOKUP(data[[#This Row],[id_campaign]],campaign[],2,FALSE)</f>
        <v>MadeCallToRetentionTeam</v>
      </c>
      <c r="G2801" t="str">
        <f>VLOOKUP(data[[#This Row],[id_customer]],customer[],2,FALSE)</f>
        <v>Jeramey Woollons</v>
      </c>
      <c r="H2801" t="str">
        <f>data[[#This Row],[id_customer]]&amp;data[[#This Row],[id_campaign]]</f>
        <v>C0146cam16</v>
      </c>
      <c r="I2801">
        <f>DATEDIF(data[[#This Row],[join_date]],data[[#This Row],[buy_date]],"M")</f>
        <v>2</v>
      </c>
    </row>
    <row r="2802" spans="1:9" x14ac:dyDescent="0.25">
      <c r="A2802" t="s">
        <v>625</v>
      </c>
      <c r="B2802" t="s">
        <v>34</v>
      </c>
      <c r="C2802" s="1">
        <v>44740</v>
      </c>
      <c r="D2802" s="1">
        <v>44842</v>
      </c>
      <c r="E2802">
        <f>VLOOKUP(data[[#This Row],[id_campaign]],campaign[],4,FALSE)</f>
        <v>16</v>
      </c>
      <c r="F2802" t="str">
        <f>VLOOKUP(data[[#This Row],[id_campaign]],campaign[],2,FALSE)</f>
        <v>MadeCallToRetentionTeam</v>
      </c>
      <c r="G2802" t="str">
        <f>VLOOKUP(data[[#This Row],[id_customer]],customer[],2,FALSE)</f>
        <v>Jeramey Woollons</v>
      </c>
      <c r="H2802" t="str">
        <f>data[[#This Row],[id_customer]]&amp;data[[#This Row],[id_campaign]]</f>
        <v>C0146cam16</v>
      </c>
      <c r="I2802">
        <f>DATEDIF(data[[#This Row],[join_date]],data[[#This Row],[buy_date]],"M")</f>
        <v>3</v>
      </c>
    </row>
    <row r="2803" spans="1:9" x14ac:dyDescent="0.25">
      <c r="A2803" t="s">
        <v>625</v>
      </c>
      <c r="B2803" t="s">
        <v>34</v>
      </c>
      <c r="C2803" s="1">
        <v>44740</v>
      </c>
      <c r="D2803" s="1">
        <v>44868</v>
      </c>
      <c r="E2803">
        <f>VLOOKUP(data[[#This Row],[id_campaign]],campaign[],4,FALSE)</f>
        <v>16</v>
      </c>
      <c r="F2803" t="str">
        <f>VLOOKUP(data[[#This Row],[id_campaign]],campaign[],2,FALSE)</f>
        <v>MadeCallToRetentionTeam</v>
      </c>
      <c r="G2803" t="str">
        <f>VLOOKUP(data[[#This Row],[id_customer]],customer[],2,FALSE)</f>
        <v>Jeramey Woollons</v>
      </c>
      <c r="H2803" t="str">
        <f>data[[#This Row],[id_customer]]&amp;data[[#This Row],[id_campaign]]</f>
        <v>C0146cam16</v>
      </c>
      <c r="I2803">
        <f>DATEDIF(data[[#This Row],[join_date]],data[[#This Row],[buy_date]],"M")</f>
        <v>4</v>
      </c>
    </row>
    <row r="2804" spans="1:9" x14ac:dyDescent="0.25">
      <c r="A2804" t="s">
        <v>625</v>
      </c>
      <c r="B2804" t="s">
        <v>34</v>
      </c>
      <c r="C2804" s="1">
        <v>44740</v>
      </c>
      <c r="D2804" s="1">
        <v>44907</v>
      </c>
      <c r="E2804">
        <f>VLOOKUP(data[[#This Row],[id_campaign]],campaign[],4,FALSE)</f>
        <v>16</v>
      </c>
      <c r="F2804" t="str">
        <f>VLOOKUP(data[[#This Row],[id_campaign]],campaign[],2,FALSE)</f>
        <v>MadeCallToRetentionTeam</v>
      </c>
      <c r="G2804" t="str">
        <f>VLOOKUP(data[[#This Row],[id_customer]],customer[],2,FALSE)</f>
        <v>Jeramey Woollons</v>
      </c>
      <c r="H2804" t="str">
        <f>data[[#This Row],[id_customer]]&amp;data[[#This Row],[id_campaign]]</f>
        <v>C0146cam16</v>
      </c>
      <c r="I2804">
        <f>DATEDIF(data[[#This Row],[join_date]],data[[#This Row],[buy_date]],"M")</f>
        <v>5</v>
      </c>
    </row>
    <row r="2805" spans="1:9" x14ac:dyDescent="0.25">
      <c r="A2805" t="s">
        <v>625</v>
      </c>
      <c r="B2805" t="s">
        <v>34</v>
      </c>
      <c r="C2805" s="1">
        <v>44740</v>
      </c>
      <c r="D2805" s="1">
        <v>44964</v>
      </c>
      <c r="E2805">
        <f>VLOOKUP(data[[#This Row],[id_campaign]],campaign[],4,FALSE)</f>
        <v>16</v>
      </c>
      <c r="F2805" t="str">
        <f>VLOOKUP(data[[#This Row],[id_campaign]],campaign[],2,FALSE)</f>
        <v>MadeCallToRetentionTeam</v>
      </c>
      <c r="G2805" t="str">
        <f>VLOOKUP(data[[#This Row],[id_customer]],customer[],2,FALSE)</f>
        <v>Jeramey Woollons</v>
      </c>
      <c r="H2805" t="str">
        <f>data[[#This Row],[id_customer]]&amp;data[[#This Row],[id_campaign]]</f>
        <v>C0146cam16</v>
      </c>
      <c r="I2805">
        <f>DATEDIF(data[[#This Row],[join_date]],data[[#This Row],[buy_date]],"M")</f>
        <v>7</v>
      </c>
    </row>
    <row r="2806" spans="1:9" x14ac:dyDescent="0.25">
      <c r="A2806" t="s">
        <v>625</v>
      </c>
      <c r="B2806" t="s">
        <v>34</v>
      </c>
      <c r="C2806" s="1">
        <v>44740</v>
      </c>
      <c r="D2806" s="1">
        <v>44992</v>
      </c>
      <c r="E2806">
        <f>VLOOKUP(data[[#This Row],[id_campaign]],campaign[],4,FALSE)</f>
        <v>16</v>
      </c>
      <c r="F2806" t="str">
        <f>VLOOKUP(data[[#This Row],[id_campaign]],campaign[],2,FALSE)</f>
        <v>MadeCallToRetentionTeam</v>
      </c>
      <c r="G2806" t="str">
        <f>VLOOKUP(data[[#This Row],[id_customer]],customer[],2,FALSE)</f>
        <v>Jeramey Woollons</v>
      </c>
      <c r="H2806" t="str">
        <f>data[[#This Row],[id_customer]]&amp;data[[#This Row],[id_campaign]]</f>
        <v>C0146cam16</v>
      </c>
      <c r="I2806">
        <f>DATEDIF(data[[#This Row],[join_date]],data[[#This Row],[buy_date]],"M")</f>
        <v>8</v>
      </c>
    </row>
    <row r="2807" spans="1:9" x14ac:dyDescent="0.25">
      <c r="A2807" t="s">
        <v>625</v>
      </c>
      <c r="B2807" t="s">
        <v>34</v>
      </c>
      <c r="C2807" s="1">
        <v>44740</v>
      </c>
      <c r="D2807" s="1">
        <v>45026</v>
      </c>
      <c r="E2807">
        <f>VLOOKUP(data[[#This Row],[id_campaign]],campaign[],4,FALSE)</f>
        <v>16</v>
      </c>
      <c r="F2807" t="str">
        <f>VLOOKUP(data[[#This Row],[id_campaign]],campaign[],2,FALSE)</f>
        <v>MadeCallToRetentionTeam</v>
      </c>
      <c r="G2807" t="str">
        <f>VLOOKUP(data[[#This Row],[id_customer]],customer[],2,FALSE)</f>
        <v>Jeramey Woollons</v>
      </c>
      <c r="H2807" t="str">
        <f>data[[#This Row],[id_customer]]&amp;data[[#This Row],[id_campaign]]</f>
        <v>C0146cam16</v>
      </c>
      <c r="I2807">
        <f>DATEDIF(data[[#This Row],[join_date]],data[[#This Row],[buy_date]],"M")</f>
        <v>9</v>
      </c>
    </row>
    <row r="2808" spans="1:9" x14ac:dyDescent="0.25">
      <c r="A2808" t="s">
        <v>625</v>
      </c>
      <c r="B2808" t="s">
        <v>34</v>
      </c>
      <c r="C2808" s="1">
        <v>44740</v>
      </c>
      <c r="D2808" s="1">
        <v>45055</v>
      </c>
      <c r="E2808">
        <f>VLOOKUP(data[[#This Row],[id_campaign]],campaign[],4,FALSE)</f>
        <v>16</v>
      </c>
      <c r="F2808" t="str">
        <f>VLOOKUP(data[[#This Row],[id_campaign]],campaign[],2,FALSE)</f>
        <v>MadeCallToRetentionTeam</v>
      </c>
      <c r="G2808" t="str">
        <f>VLOOKUP(data[[#This Row],[id_customer]],customer[],2,FALSE)</f>
        <v>Jeramey Woollons</v>
      </c>
      <c r="H2808" t="str">
        <f>data[[#This Row],[id_customer]]&amp;data[[#This Row],[id_campaign]]</f>
        <v>C0146cam16</v>
      </c>
      <c r="I2808">
        <f>DATEDIF(data[[#This Row],[join_date]],data[[#This Row],[buy_date]],"M")</f>
        <v>10</v>
      </c>
    </row>
    <row r="2809" spans="1:9" x14ac:dyDescent="0.25">
      <c r="A2809" t="s">
        <v>625</v>
      </c>
      <c r="B2809" t="s">
        <v>34</v>
      </c>
      <c r="C2809" s="1">
        <v>44740</v>
      </c>
      <c r="D2809" s="1">
        <v>45079</v>
      </c>
      <c r="E2809">
        <f>VLOOKUP(data[[#This Row],[id_campaign]],campaign[],4,FALSE)</f>
        <v>16</v>
      </c>
      <c r="F2809" t="str">
        <f>VLOOKUP(data[[#This Row],[id_campaign]],campaign[],2,FALSE)</f>
        <v>MadeCallToRetentionTeam</v>
      </c>
      <c r="G2809" t="str">
        <f>VLOOKUP(data[[#This Row],[id_customer]],customer[],2,FALSE)</f>
        <v>Jeramey Woollons</v>
      </c>
      <c r="H2809" t="str">
        <f>data[[#This Row],[id_customer]]&amp;data[[#This Row],[id_campaign]]</f>
        <v>C0146cam16</v>
      </c>
      <c r="I2809">
        <f>DATEDIF(data[[#This Row],[join_date]],data[[#This Row],[buy_date]],"M")</f>
        <v>11</v>
      </c>
    </row>
    <row r="2810" spans="1:9" x14ac:dyDescent="0.25">
      <c r="A2810" t="s">
        <v>625</v>
      </c>
      <c r="B2810" t="s">
        <v>18</v>
      </c>
      <c r="C2810" s="1">
        <v>45022</v>
      </c>
      <c r="D2810" s="1">
        <v>45022</v>
      </c>
      <c r="E2810">
        <f>VLOOKUP(data[[#This Row],[id_campaign]],campaign[],4,FALSE)</f>
        <v>27</v>
      </c>
      <c r="F2810" t="str">
        <f>VLOOKUP(data[[#This Row],[id_campaign]],campaign[],2,FALSE)</f>
        <v>RespondsToMailOffers</v>
      </c>
      <c r="G2810" t="str">
        <f>VLOOKUP(data[[#This Row],[id_customer]],customer[],2,FALSE)</f>
        <v>Jeramey Woollons</v>
      </c>
      <c r="H2810" t="str">
        <f>data[[#This Row],[id_customer]]&amp;data[[#This Row],[id_campaign]]</f>
        <v>C0146cam08</v>
      </c>
      <c r="I2810">
        <f>DATEDIF(data[[#This Row],[join_date]],data[[#This Row],[buy_date]],"M")</f>
        <v>0</v>
      </c>
    </row>
    <row r="2811" spans="1:9" x14ac:dyDescent="0.25">
      <c r="A2811" t="s">
        <v>625</v>
      </c>
      <c r="B2811" t="s">
        <v>18</v>
      </c>
      <c r="C2811" s="1">
        <v>45022</v>
      </c>
      <c r="D2811" s="1">
        <v>45058</v>
      </c>
      <c r="E2811">
        <f>VLOOKUP(data[[#This Row],[id_campaign]],campaign[],4,FALSE)</f>
        <v>27</v>
      </c>
      <c r="F2811" t="str">
        <f>VLOOKUP(data[[#This Row],[id_campaign]],campaign[],2,FALSE)</f>
        <v>RespondsToMailOffers</v>
      </c>
      <c r="G2811" t="str">
        <f>VLOOKUP(data[[#This Row],[id_customer]],customer[],2,FALSE)</f>
        <v>Jeramey Woollons</v>
      </c>
      <c r="H2811" t="str">
        <f>data[[#This Row],[id_customer]]&amp;data[[#This Row],[id_campaign]]</f>
        <v>C0146cam08</v>
      </c>
      <c r="I2811">
        <f>DATEDIF(data[[#This Row],[join_date]],data[[#This Row],[buy_date]],"M")</f>
        <v>1</v>
      </c>
    </row>
    <row r="2812" spans="1:9" x14ac:dyDescent="0.25">
      <c r="A2812" t="s">
        <v>629</v>
      </c>
      <c r="B2812" t="s">
        <v>26</v>
      </c>
      <c r="C2812" s="1">
        <v>44740</v>
      </c>
      <c r="D2812" s="1">
        <v>44740</v>
      </c>
      <c r="E2812">
        <f>VLOOKUP(data[[#This Row],[id_campaign]],campaign[],4,FALSE)</f>
        <v>65</v>
      </c>
      <c r="F2812" t="str">
        <f>VLOOKUP(data[[#This Row],[id_campaign]],campaign[],2,FALSE)</f>
        <v>HasCreditCard</v>
      </c>
      <c r="G2812" t="str">
        <f>VLOOKUP(data[[#This Row],[id_customer]],customer[],2,FALSE)</f>
        <v>Levin Braz</v>
      </c>
      <c r="H2812" t="str">
        <f>data[[#This Row],[id_customer]]&amp;data[[#This Row],[id_campaign]]</f>
        <v>C0147cam12</v>
      </c>
      <c r="I2812">
        <f>DATEDIF(data[[#This Row],[join_date]],data[[#This Row],[buy_date]],"M")</f>
        <v>0</v>
      </c>
    </row>
    <row r="2813" spans="1:9" x14ac:dyDescent="0.25">
      <c r="A2813" t="s">
        <v>629</v>
      </c>
      <c r="B2813" t="s">
        <v>26</v>
      </c>
      <c r="C2813" s="1">
        <v>44740</v>
      </c>
      <c r="D2813" s="1">
        <v>44771</v>
      </c>
      <c r="E2813">
        <f>VLOOKUP(data[[#This Row],[id_campaign]],campaign[],4,FALSE)</f>
        <v>65</v>
      </c>
      <c r="F2813" t="str">
        <f>VLOOKUP(data[[#This Row],[id_campaign]],campaign[],2,FALSE)</f>
        <v>HasCreditCard</v>
      </c>
      <c r="G2813" t="str">
        <f>VLOOKUP(data[[#This Row],[id_customer]],customer[],2,FALSE)</f>
        <v>Levin Braz</v>
      </c>
      <c r="H2813" t="str">
        <f>data[[#This Row],[id_customer]]&amp;data[[#This Row],[id_campaign]]</f>
        <v>C0147cam12</v>
      </c>
      <c r="I2813">
        <f>DATEDIF(data[[#This Row],[join_date]],data[[#This Row],[buy_date]],"M")</f>
        <v>1</v>
      </c>
    </row>
    <row r="2814" spans="1:9" x14ac:dyDescent="0.25">
      <c r="A2814" t="s">
        <v>629</v>
      </c>
      <c r="B2814" t="s">
        <v>26</v>
      </c>
      <c r="C2814" s="1">
        <v>44740</v>
      </c>
      <c r="D2814" s="1">
        <v>44842</v>
      </c>
      <c r="E2814">
        <f>VLOOKUP(data[[#This Row],[id_campaign]],campaign[],4,FALSE)</f>
        <v>65</v>
      </c>
      <c r="F2814" t="str">
        <f>VLOOKUP(data[[#This Row],[id_campaign]],campaign[],2,FALSE)</f>
        <v>HasCreditCard</v>
      </c>
      <c r="G2814" t="str">
        <f>VLOOKUP(data[[#This Row],[id_customer]],customer[],2,FALSE)</f>
        <v>Levin Braz</v>
      </c>
      <c r="H2814" t="str">
        <f>data[[#This Row],[id_customer]]&amp;data[[#This Row],[id_campaign]]</f>
        <v>C0147cam12</v>
      </c>
      <c r="I2814">
        <f>DATEDIF(data[[#This Row],[join_date]],data[[#This Row],[buy_date]],"M")</f>
        <v>3</v>
      </c>
    </row>
    <row r="2815" spans="1:9" x14ac:dyDescent="0.25">
      <c r="A2815" t="s">
        <v>629</v>
      </c>
      <c r="B2815" t="s">
        <v>26</v>
      </c>
      <c r="C2815" s="1">
        <v>44740</v>
      </c>
      <c r="D2815" s="1">
        <v>44894</v>
      </c>
      <c r="E2815">
        <f>VLOOKUP(data[[#This Row],[id_campaign]],campaign[],4,FALSE)</f>
        <v>65</v>
      </c>
      <c r="F2815" t="str">
        <f>VLOOKUP(data[[#This Row],[id_campaign]],campaign[],2,FALSE)</f>
        <v>HasCreditCard</v>
      </c>
      <c r="G2815" t="str">
        <f>VLOOKUP(data[[#This Row],[id_customer]],customer[],2,FALSE)</f>
        <v>Levin Braz</v>
      </c>
      <c r="H2815" t="str">
        <f>data[[#This Row],[id_customer]]&amp;data[[#This Row],[id_campaign]]</f>
        <v>C0147cam12</v>
      </c>
      <c r="I2815">
        <f>DATEDIF(data[[#This Row],[join_date]],data[[#This Row],[buy_date]],"M")</f>
        <v>5</v>
      </c>
    </row>
    <row r="2816" spans="1:9" x14ac:dyDescent="0.25">
      <c r="A2816" t="s">
        <v>629</v>
      </c>
      <c r="B2816" t="s">
        <v>26</v>
      </c>
      <c r="C2816" s="1">
        <v>44740</v>
      </c>
      <c r="D2816" s="1">
        <v>44957</v>
      </c>
      <c r="E2816">
        <f>VLOOKUP(data[[#This Row],[id_campaign]],campaign[],4,FALSE)</f>
        <v>65</v>
      </c>
      <c r="F2816" t="str">
        <f>VLOOKUP(data[[#This Row],[id_campaign]],campaign[],2,FALSE)</f>
        <v>HasCreditCard</v>
      </c>
      <c r="G2816" t="str">
        <f>VLOOKUP(data[[#This Row],[id_customer]],customer[],2,FALSE)</f>
        <v>Levin Braz</v>
      </c>
      <c r="H2816" t="str">
        <f>data[[#This Row],[id_customer]]&amp;data[[#This Row],[id_campaign]]</f>
        <v>C0147cam12</v>
      </c>
      <c r="I2816">
        <f>DATEDIF(data[[#This Row],[join_date]],data[[#This Row],[buy_date]],"M")</f>
        <v>7</v>
      </c>
    </row>
    <row r="2817" spans="1:9" x14ac:dyDescent="0.25">
      <c r="A2817" t="s">
        <v>629</v>
      </c>
      <c r="B2817" t="s">
        <v>26</v>
      </c>
      <c r="C2817" s="1">
        <v>44740</v>
      </c>
      <c r="D2817" s="1">
        <v>44966</v>
      </c>
      <c r="E2817">
        <f>VLOOKUP(data[[#This Row],[id_campaign]],campaign[],4,FALSE)</f>
        <v>65</v>
      </c>
      <c r="F2817" t="str">
        <f>VLOOKUP(data[[#This Row],[id_campaign]],campaign[],2,FALSE)</f>
        <v>HasCreditCard</v>
      </c>
      <c r="G2817" t="str">
        <f>VLOOKUP(data[[#This Row],[id_customer]],customer[],2,FALSE)</f>
        <v>Levin Braz</v>
      </c>
      <c r="H2817" t="str">
        <f>data[[#This Row],[id_customer]]&amp;data[[#This Row],[id_campaign]]</f>
        <v>C0147cam12</v>
      </c>
      <c r="I2817">
        <f>DATEDIF(data[[#This Row],[join_date]],data[[#This Row],[buy_date]],"M")</f>
        <v>7</v>
      </c>
    </row>
    <row r="2818" spans="1:9" x14ac:dyDescent="0.25">
      <c r="A2818" t="s">
        <v>629</v>
      </c>
      <c r="B2818" t="s">
        <v>26</v>
      </c>
      <c r="C2818" s="1">
        <v>44740</v>
      </c>
      <c r="D2818" s="1">
        <v>45013</v>
      </c>
      <c r="E2818">
        <f>VLOOKUP(data[[#This Row],[id_campaign]],campaign[],4,FALSE)</f>
        <v>65</v>
      </c>
      <c r="F2818" t="str">
        <f>VLOOKUP(data[[#This Row],[id_campaign]],campaign[],2,FALSE)</f>
        <v>HasCreditCard</v>
      </c>
      <c r="G2818" t="str">
        <f>VLOOKUP(data[[#This Row],[id_customer]],customer[],2,FALSE)</f>
        <v>Levin Braz</v>
      </c>
      <c r="H2818" t="str">
        <f>data[[#This Row],[id_customer]]&amp;data[[#This Row],[id_campaign]]</f>
        <v>C0147cam12</v>
      </c>
      <c r="I2818">
        <f>DATEDIF(data[[#This Row],[join_date]],data[[#This Row],[buy_date]],"M")</f>
        <v>9</v>
      </c>
    </row>
    <row r="2819" spans="1:9" x14ac:dyDescent="0.25">
      <c r="A2819" t="s">
        <v>629</v>
      </c>
      <c r="B2819" t="s">
        <v>4</v>
      </c>
      <c r="C2819" s="1">
        <v>44960</v>
      </c>
      <c r="D2819" s="1">
        <v>44960</v>
      </c>
      <c r="E2819">
        <f>VLOOKUP(data[[#This Row],[id_campaign]],campaign[],4,FALSE)</f>
        <v>10</v>
      </c>
      <c r="F2819" t="str">
        <f>VLOOKUP(data[[#This Row],[id_campaign]],campaign[],2,FALSE)</f>
        <v>ChildrenInHH</v>
      </c>
      <c r="G2819" t="str">
        <f>VLOOKUP(data[[#This Row],[id_customer]],customer[],2,FALSE)</f>
        <v>Levin Braz</v>
      </c>
      <c r="H2819" t="str">
        <f>data[[#This Row],[id_customer]]&amp;data[[#This Row],[id_campaign]]</f>
        <v>C0147cam01</v>
      </c>
      <c r="I2819">
        <f>DATEDIF(data[[#This Row],[join_date]],data[[#This Row],[buy_date]],"M")</f>
        <v>0</v>
      </c>
    </row>
    <row r="2820" spans="1:9" x14ac:dyDescent="0.25">
      <c r="A2820" t="s">
        <v>629</v>
      </c>
      <c r="B2820" t="s">
        <v>4</v>
      </c>
      <c r="C2820" s="1">
        <v>44960</v>
      </c>
      <c r="D2820" s="1">
        <v>44994</v>
      </c>
      <c r="E2820">
        <f>VLOOKUP(data[[#This Row],[id_campaign]],campaign[],4,FALSE)</f>
        <v>10</v>
      </c>
      <c r="F2820" t="str">
        <f>VLOOKUP(data[[#This Row],[id_campaign]],campaign[],2,FALSE)</f>
        <v>ChildrenInHH</v>
      </c>
      <c r="G2820" t="str">
        <f>VLOOKUP(data[[#This Row],[id_customer]],customer[],2,FALSE)</f>
        <v>Levin Braz</v>
      </c>
      <c r="H2820" t="str">
        <f>data[[#This Row],[id_customer]]&amp;data[[#This Row],[id_campaign]]</f>
        <v>C0147cam01</v>
      </c>
      <c r="I2820">
        <f>DATEDIF(data[[#This Row],[join_date]],data[[#This Row],[buy_date]],"M")</f>
        <v>1</v>
      </c>
    </row>
    <row r="2821" spans="1:9" x14ac:dyDescent="0.25">
      <c r="A2821" t="s">
        <v>629</v>
      </c>
      <c r="B2821" t="s">
        <v>4</v>
      </c>
      <c r="C2821" s="1">
        <v>44960</v>
      </c>
      <c r="D2821" s="1">
        <v>45023</v>
      </c>
      <c r="E2821">
        <f>VLOOKUP(data[[#This Row],[id_campaign]],campaign[],4,FALSE)</f>
        <v>10</v>
      </c>
      <c r="F2821" t="str">
        <f>VLOOKUP(data[[#This Row],[id_campaign]],campaign[],2,FALSE)</f>
        <v>ChildrenInHH</v>
      </c>
      <c r="G2821" t="str">
        <f>VLOOKUP(data[[#This Row],[id_customer]],customer[],2,FALSE)</f>
        <v>Levin Braz</v>
      </c>
      <c r="H2821" t="str">
        <f>data[[#This Row],[id_customer]]&amp;data[[#This Row],[id_campaign]]</f>
        <v>C0147cam01</v>
      </c>
      <c r="I2821">
        <f>DATEDIF(data[[#This Row],[join_date]],data[[#This Row],[buy_date]],"M")</f>
        <v>2</v>
      </c>
    </row>
    <row r="2822" spans="1:9" x14ac:dyDescent="0.25">
      <c r="A2822" t="s">
        <v>629</v>
      </c>
      <c r="B2822" t="s">
        <v>4</v>
      </c>
      <c r="C2822" s="1">
        <v>44960</v>
      </c>
      <c r="D2822" s="1">
        <v>45051</v>
      </c>
      <c r="E2822">
        <f>VLOOKUP(data[[#This Row],[id_campaign]],campaign[],4,FALSE)</f>
        <v>10</v>
      </c>
      <c r="F2822" t="str">
        <f>VLOOKUP(data[[#This Row],[id_campaign]],campaign[],2,FALSE)</f>
        <v>ChildrenInHH</v>
      </c>
      <c r="G2822" t="str">
        <f>VLOOKUP(data[[#This Row],[id_customer]],customer[],2,FALSE)</f>
        <v>Levin Braz</v>
      </c>
      <c r="H2822" t="str">
        <f>data[[#This Row],[id_customer]]&amp;data[[#This Row],[id_campaign]]</f>
        <v>C0147cam01</v>
      </c>
      <c r="I2822">
        <f>DATEDIF(data[[#This Row],[join_date]],data[[#This Row],[buy_date]],"M")</f>
        <v>3</v>
      </c>
    </row>
    <row r="2823" spans="1:9" x14ac:dyDescent="0.25">
      <c r="A2823" t="s">
        <v>629</v>
      </c>
      <c r="B2823" t="s">
        <v>22</v>
      </c>
      <c r="C2823" s="1">
        <v>45011</v>
      </c>
      <c r="D2823" s="1">
        <v>45011</v>
      </c>
      <c r="E2823">
        <f>VLOOKUP(data[[#This Row],[id_campaign]],campaign[],4,FALSE)</f>
        <v>66</v>
      </c>
      <c r="F2823" t="str">
        <f>VLOOKUP(data[[#This Row],[id_campaign]],campaign[],2,FALSE)</f>
        <v>NonUSTravel</v>
      </c>
      <c r="G2823" t="str">
        <f>VLOOKUP(data[[#This Row],[id_customer]],customer[],2,FALSE)</f>
        <v>Levin Braz</v>
      </c>
      <c r="H2823" t="str">
        <f>data[[#This Row],[id_customer]]&amp;data[[#This Row],[id_campaign]]</f>
        <v>C0147cam10</v>
      </c>
      <c r="I2823">
        <f>DATEDIF(data[[#This Row],[join_date]],data[[#This Row],[buy_date]],"M")</f>
        <v>0</v>
      </c>
    </row>
    <row r="2824" spans="1:9" x14ac:dyDescent="0.25">
      <c r="A2824" t="s">
        <v>629</v>
      </c>
      <c r="B2824" t="s">
        <v>22</v>
      </c>
      <c r="C2824" s="1">
        <v>45011</v>
      </c>
      <c r="D2824" s="1">
        <v>45042</v>
      </c>
      <c r="E2824">
        <f>VLOOKUP(data[[#This Row],[id_campaign]],campaign[],4,FALSE)</f>
        <v>66</v>
      </c>
      <c r="F2824" t="str">
        <f>VLOOKUP(data[[#This Row],[id_campaign]],campaign[],2,FALSE)</f>
        <v>NonUSTravel</v>
      </c>
      <c r="G2824" t="str">
        <f>VLOOKUP(data[[#This Row],[id_customer]],customer[],2,FALSE)</f>
        <v>Levin Braz</v>
      </c>
      <c r="H2824" t="str">
        <f>data[[#This Row],[id_customer]]&amp;data[[#This Row],[id_campaign]]</f>
        <v>C0147cam10</v>
      </c>
      <c r="I2824">
        <f>DATEDIF(data[[#This Row],[join_date]],data[[#This Row],[buy_date]],"M")</f>
        <v>1</v>
      </c>
    </row>
    <row r="2825" spans="1:9" x14ac:dyDescent="0.25">
      <c r="A2825" t="s">
        <v>629</v>
      </c>
      <c r="B2825" t="s">
        <v>22</v>
      </c>
      <c r="C2825" s="1">
        <v>45011</v>
      </c>
      <c r="D2825" s="1">
        <v>45049</v>
      </c>
      <c r="E2825">
        <f>VLOOKUP(data[[#This Row],[id_campaign]],campaign[],4,FALSE)</f>
        <v>66</v>
      </c>
      <c r="F2825" t="str">
        <f>VLOOKUP(data[[#This Row],[id_campaign]],campaign[],2,FALSE)</f>
        <v>NonUSTravel</v>
      </c>
      <c r="G2825" t="str">
        <f>VLOOKUP(data[[#This Row],[id_customer]],customer[],2,FALSE)</f>
        <v>Levin Braz</v>
      </c>
      <c r="H2825" t="str">
        <f>data[[#This Row],[id_customer]]&amp;data[[#This Row],[id_campaign]]</f>
        <v>C0147cam10</v>
      </c>
      <c r="I2825">
        <f>DATEDIF(data[[#This Row],[join_date]],data[[#This Row],[buy_date]],"M")</f>
        <v>1</v>
      </c>
    </row>
    <row r="2826" spans="1:9" x14ac:dyDescent="0.25">
      <c r="A2826" t="s">
        <v>629</v>
      </c>
      <c r="B2826" t="s">
        <v>22</v>
      </c>
      <c r="C2826" s="1">
        <v>45011</v>
      </c>
      <c r="D2826" s="1">
        <v>45087</v>
      </c>
      <c r="E2826">
        <f>VLOOKUP(data[[#This Row],[id_campaign]],campaign[],4,FALSE)</f>
        <v>66</v>
      </c>
      <c r="F2826" t="str">
        <f>VLOOKUP(data[[#This Row],[id_campaign]],campaign[],2,FALSE)</f>
        <v>NonUSTravel</v>
      </c>
      <c r="G2826" t="str">
        <f>VLOOKUP(data[[#This Row],[id_customer]],customer[],2,FALSE)</f>
        <v>Levin Braz</v>
      </c>
      <c r="H2826" t="str">
        <f>data[[#This Row],[id_customer]]&amp;data[[#This Row],[id_campaign]]</f>
        <v>C0147cam10</v>
      </c>
      <c r="I2826">
        <f>DATEDIF(data[[#This Row],[join_date]],data[[#This Row],[buy_date]],"M")</f>
        <v>2</v>
      </c>
    </row>
    <row r="2827" spans="1:9" x14ac:dyDescent="0.25">
      <c r="A2827" t="s">
        <v>633</v>
      </c>
      <c r="B2827" t="s">
        <v>22</v>
      </c>
      <c r="C2827" s="1">
        <v>44790</v>
      </c>
      <c r="D2827" s="1">
        <v>44790</v>
      </c>
      <c r="E2827">
        <f>VLOOKUP(data[[#This Row],[id_campaign]],campaign[],4,FALSE)</f>
        <v>66</v>
      </c>
      <c r="F2827" t="str">
        <f>VLOOKUP(data[[#This Row],[id_campaign]],campaign[],2,FALSE)</f>
        <v>NonUSTravel</v>
      </c>
      <c r="G2827" t="str">
        <f>VLOOKUP(data[[#This Row],[id_customer]],customer[],2,FALSE)</f>
        <v>Miguel Mulhall</v>
      </c>
      <c r="H2827" t="str">
        <f>data[[#This Row],[id_customer]]&amp;data[[#This Row],[id_campaign]]</f>
        <v>C0148cam10</v>
      </c>
      <c r="I2827">
        <f>DATEDIF(data[[#This Row],[join_date]],data[[#This Row],[buy_date]],"M")</f>
        <v>0</v>
      </c>
    </row>
    <row r="2828" spans="1:9" x14ac:dyDescent="0.25">
      <c r="A2828" t="s">
        <v>633</v>
      </c>
      <c r="B2828" t="s">
        <v>22</v>
      </c>
      <c r="C2828" s="1">
        <v>44790</v>
      </c>
      <c r="D2828" s="1">
        <v>44827</v>
      </c>
      <c r="E2828">
        <f>VLOOKUP(data[[#This Row],[id_campaign]],campaign[],4,FALSE)</f>
        <v>66</v>
      </c>
      <c r="F2828" t="str">
        <f>VLOOKUP(data[[#This Row],[id_campaign]],campaign[],2,FALSE)</f>
        <v>NonUSTravel</v>
      </c>
      <c r="G2828" t="str">
        <f>VLOOKUP(data[[#This Row],[id_customer]],customer[],2,FALSE)</f>
        <v>Miguel Mulhall</v>
      </c>
      <c r="H2828" t="str">
        <f>data[[#This Row],[id_customer]]&amp;data[[#This Row],[id_campaign]]</f>
        <v>C0148cam10</v>
      </c>
      <c r="I2828">
        <f>DATEDIF(data[[#This Row],[join_date]],data[[#This Row],[buy_date]],"M")</f>
        <v>1</v>
      </c>
    </row>
    <row r="2829" spans="1:9" x14ac:dyDescent="0.25">
      <c r="A2829" t="s">
        <v>633</v>
      </c>
      <c r="B2829" t="s">
        <v>22</v>
      </c>
      <c r="C2829" s="1">
        <v>44790</v>
      </c>
      <c r="D2829" s="1">
        <v>44861</v>
      </c>
      <c r="E2829">
        <f>VLOOKUP(data[[#This Row],[id_campaign]],campaign[],4,FALSE)</f>
        <v>66</v>
      </c>
      <c r="F2829" t="str">
        <f>VLOOKUP(data[[#This Row],[id_campaign]],campaign[],2,FALSE)</f>
        <v>NonUSTravel</v>
      </c>
      <c r="G2829" t="str">
        <f>VLOOKUP(data[[#This Row],[id_customer]],customer[],2,FALSE)</f>
        <v>Miguel Mulhall</v>
      </c>
      <c r="H2829" t="str">
        <f>data[[#This Row],[id_customer]]&amp;data[[#This Row],[id_campaign]]</f>
        <v>C0148cam10</v>
      </c>
      <c r="I2829">
        <f>DATEDIF(data[[#This Row],[join_date]],data[[#This Row],[buy_date]],"M")</f>
        <v>2</v>
      </c>
    </row>
    <row r="2830" spans="1:9" x14ac:dyDescent="0.25">
      <c r="A2830" t="s">
        <v>633</v>
      </c>
      <c r="B2830" t="s">
        <v>22</v>
      </c>
      <c r="C2830" s="1">
        <v>44790</v>
      </c>
      <c r="D2830" s="1">
        <v>44890</v>
      </c>
      <c r="E2830">
        <f>VLOOKUP(data[[#This Row],[id_campaign]],campaign[],4,FALSE)</f>
        <v>66</v>
      </c>
      <c r="F2830" t="str">
        <f>VLOOKUP(data[[#This Row],[id_campaign]],campaign[],2,FALSE)</f>
        <v>NonUSTravel</v>
      </c>
      <c r="G2830" t="str">
        <f>VLOOKUP(data[[#This Row],[id_customer]],customer[],2,FALSE)</f>
        <v>Miguel Mulhall</v>
      </c>
      <c r="H2830" t="str">
        <f>data[[#This Row],[id_customer]]&amp;data[[#This Row],[id_campaign]]</f>
        <v>C0148cam10</v>
      </c>
      <c r="I2830">
        <f>DATEDIF(data[[#This Row],[join_date]],data[[#This Row],[buy_date]],"M")</f>
        <v>3</v>
      </c>
    </row>
    <row r="2831" spans="1:9" x14ac:dyDescent="0.25">
      <c r="A2831" t="s">
        <v>633</v>
      </c>
      <c r="B2831" t="s">
        <v>22</v>
      </c>
      <c r="C2831" s="1">
        <v>44790</v>
      </c>
      <c r="D2831" s="1">
        <v>44918</v>
      </c>
      <c r="E2831">
        <f>VLOOKUP(data[[#This Row],[id_campaign]],campaign[],4,FALSE)</f>
        <v>66</v>
      </c>
      <c r="F2831" t="str">
        <f>VLOOKUP(data[[#This Row],[id_campaign]],campaign[],2,FALSE)</f>
        <v>NonUSTravel</v>
      </c>
      <c r="G2831" t="str">
        <f>VLOOKUP(data[[#This Row],[id_customer]],customer[],2,FALSE)</f>
        <v>Miguel Mulhall</v>
      </c>
      <c r="H2831" t="str">
        <f>data[[#This Row],[id_customer]]&amp;data[[#This Row],[id_campaign]]</f>
        <v>C0148cam10</v>
      </c>
      <c r="I2831">
        <f>DATEDIF(data[[#This Row],[join_date]],data[[#This Row],[buy_date]],"M")</f>
        <v>4</v>
      </c>
    </row>
    <row r="2832" spans="1:9" x14ac:dyDescent="0.25">
      <c r="A2832" t="s">
        <v>633</v>
      </c>
      <c r="B2832" t="s">
        <v>22</v>
      </c>
      <c r="C2832" s="1">
        <v>44790</v>
      </c>
      <c r="D2832" s="1">
        <v>44943</v>
      </c>
      <c r="E2832">
        <f>VLOOKUP(data[[#This Row],[id_campaign]],campaign[],4,FALSE)</f>
        <v>66</v>
      </c>
      <c r="F2832" t="str">
        <f>VLOOKUP(data[[#This Row],[id_campaign]],campaign[],2,FALSE)</f>
        <v>NonUSTravel</v>
      </c>
      <c r="G2832" t="str">
        <f>VLOOKUP(data[[#This Row],[id_customer]],customer[],2,FALSE)</f>
        <v>Miguel Mulhall</v>
      </c>
      <c r="H2832" t="str">
        <f>data[[#This Row],[id_customer]]&amp;data[[#This Row],[id_campaign]]</f>
        <v>C0148cam10</v>
      </c>
      <c r="I2832">
        <f>DATEDIF(data[[#This Row],[join_date]],data[[#This Row],[buy_date]],"M")</f>
        <v>5</v>
      </c>
    </row>
    <row r="2833" spans="1:9" x14ac:dyDescent="0.25">
      <c r="A2833" t="s">
        <v>633</v>
      </c>
      <c r="B2833" t="s">
        <v>22</v>
      </c>
      <c r="C2833" s="1">
        <v>44790</v>
      </c>
      <c r="D2833" s="1">
        <v>44978</v>
      </c>
      <c r="E2833">
        <f>VLOOKUP(data[[#This Row],[id_campaign]],campaign[],4,FALSE)</f>
        <v>66</v>
      </c>
      <c r="F2833" t="str">
        <f>VLOOKUP(data[[#This Row],[id_campaign]],campaign[],2,FALSE)</f>
        <v>NonUSTravel</v>
      </c>
      <c r="G2833" t="str">
        <f>VLOOKUP(data[[#This Row],[id_customer]],customer[],2,FALSE)</f>
        <v>Miguel Mulhall</v>
      </c>
      <c r="H2833" t="str">
        <f>data[[#This Row],[id_customer]]&amp;data[[#This Row],[id_campaign]]</f>
        <v>C0148cam10</v>
      </c>
      <c r="I2833">
        <f>DATEDIF(data[[#This Row],[join_date]],data[[#This Row],[buy_date]],"M")</f>
        <v>6</v>
      </c>
    </row>
    <row r="2834" spans="1:9" x14ac:dyDescent="0.25">
      <c r="A2834" t="s">
        <v>633</v>
      </c>
      <c r="B2834" t="s">
        <v>22</v>
      </c>
      <c r="C2834" s="1">
        <v>44790</v>
      </c>
      <c r="D2834" s="1">
        <v>45012</v>
      </c>
      <c r="E2834">
        <f>VLOOKUP(data[[#This Row],[id_campaign]],campaign[],4,FALSE)</f>
        <v>66</v>
      </c>
      <c r="F2834" t="str">
        <f>VLOOKUP(data[[#This Row],[id_campaign]],campaign[],2,FALSE)</f>
        <v>NonUSTravel</v>
      </c>
      <c r="G2834" t="str">
        <f>VLOOKUP(data[[#This Row],[id_customer]],customer[],2,FALSE)</f>
        <v>Miguel Mulhall</v>
      </c>
      <c r="H2834" t="str">
        <f>data[[#This Row],[id_customer]]&amp;data[[#This Row],[id_campaign]]</f>
        <v>C0148cam10</v>
      </c>
      <c r="I2834">
        <f>DATEDIF(data[[#This Row],[join_date]],data[[#This Row],[buy_date]],"M")</f>
        <v>7</v>
      </c>
    </row>
    <row r="2835" spans="1:9" x14ac:dyDescent="0.25">
      <c r="A2835" t="s">
        <v>633</v>
      </c>
      <c r="B2835" t="s">
        <v>22</v>
      </c>
      <c r="C2835" s="1">
        <v>44790</v>
      </c>
      <c r="D2835" s="1">
        <v>45033</v>
      </c>
      <c r="E2835">
        <f>VLOOKUP(data[[#This Row],[id_campaign]],campaign[],4,FALSE)</f>
        <v>66</v>
      </c>
      <c r="F2835" t="str">
        <f>VLOOKUP(data[[#This Row],[id_campaign]],campaign[],2,FALSE)</f>
        <v>NonUSTravel</v>
      </c>
      <c r="G2835" t="str">
        <f>VLOOKUP(data[[#This Row],[id_customer]],customer[],2,FALSE)</f>
        <v>Miguel Mulhall</v>
      </c>
      <c r="H2835" t="str">
        <f>data[[#This Row],[id_customer]]&amp;data[[#This Row],[id_campaign]]</f>
        <v>C0148cam10</v>
      </c>
      <c r="I2835">
        <f>DATEDIF(data[[#This Row],[join_date]],data[[#This Row],[buy_date]],"M")</f>
        <v>8</v>
      </c>
    </row>
    <row r="2836" spans="1:9" x14ac:dyDescent="0.25">
      <c r="A2836" t="s">
        <v>633</v>
      </c>
      <c r="B2836" t="s">
        <v>22</v>
      </c>
      <c r="C2836" s="1">
        <v>44790</v>
      </c>
      <c r="D2836" s="1">
        <v>45064</v>
      </c>
      <c r="E2836">
        <f>VLOOKUP(data[[#This Row],[id_campaign]],campaign[],4,FALSE)</f>
        <v>66</v>
      </c>
      <c r="F2836" t="str">
        <f>VLOOKUP(data[[#This Row],[id_campaign]],campaign[],2,FALSE)</f>
        <v>NonUSTravel</v>
      </c>
      <c r="G2836" t="str">
        <f>VLOOKUP(data[[#This Row],[id_customer]],customer[],2,FALSE)</f>
        <v>Miguel Mulhall</v>
      </c>
      <c r="H2836" t="str">
        <f>data[[#This Row],[id_customer]]&amp;data[[#This Row],[id_campaign]]</f>
        <v>C0148cam10</v>
      </c>
      <c r="I2836">
        <f>DATEDIF(data[[#This Row],[join_date]],data[[#This Row],[buy_date]],"M")</f>
        <v>9</v>
      </c>
    </row>
    <row r="2837" spans="1:9" x14ac:dyDescent="0.25">
      <c r="A2837" t="s">
        <v>633</v>
      </c>
      <c r="B2837" t="s">
        <v>18</v>
      </c>
      <c r="C2837" s="1">
        <v>44940</v>
      </c>
      <c r="D2837" s="1">
        <v>44940</v>
      </c>
      <c r="E2837">
        <f>VLOOKUP(data[[#This Row],[id_campaign]],campaign[],4,FALSE)</f>
        <v>27</v>
      </c>
      <c r="F2837" t="str">
        <f>VLOOKUP(data[[#This Row],[id_campaign]],campaign[],2,FALSE)</f>
        <v>RespondsToMailOffers</v>
      </c>
      <c r="G2837" t="str">
        <f>VLOOKUP(data[[#This Row],[id_customer]],customer[],2,FALSE)</f>
        <v>Miguel Mulhall</v>
      </c>
      <c r="H2837" t="str">
        <f>data[[#This Row],[id_customer]]&amp;data[[#This Row],[id_campaign]]</f>
        <v>C0148cam08</v>
      </c>
      <c r="I2837">
        <f>DATEDIF(data[[#This Row],[join_date]],data[[#This Row],[buy_date]],"M")</f>
        <v>0</v>
      </c>
    </row>
    <row r="2838" spans="1:9" x14ac:dyDescent="0.25">
      <c r="A2838" t="s">
        <v>633</v>
      </c>
      <c r="B2838" t="s">
        <v>18</v>
      </c>
      <c r="C2838" s="1">
        <v>44940</v>
      </c>
      <c r="D2838" s="1">
        <v>44975</v>
      </c>
      <c r="E2838">
        <f>VLOOKUP(data[[#This Row],[id_campaign]],campaign[],4,FALSE)</f>
        <v>27</v>
      </c>
      <c r="F2838" t="str">
        <f>VLOOKUP(data[[#This Row],[id_campaign]],campaign[],2,FALSE)</f>
        <v>RespondsToMailOffers</v>
      </c>
      <c r="G2838" t="str">
        <f>VLOOKUP(data[[#This Row],[id_customer]],customer[],2,FALSE)</f>
        <v>Miguel Mulhall</v>
      </c>
      <c r="H2838" t="str">
        <f>data[[#This Row],[id_customer]]&amp;data[[#This Row],[id_campaign]]</f>
        <v>C0148cam08</v>
      </c>
      <c r="I2838">
        <f>DATEDIF(data[[#This Row],[join_date]],data[[#This Row],[buy_date]],"M")</f>
        <v>1</v>
      </c>
    </row>
    <row r="2839" spans="1:9" x14ac:dyDescent="0.25">
      <c r="A2839" t="s">
        <v>633</v>
      </c>
      <c r="B2839" t="s">
        <v>18</v>
      </c>
      <c r="C2839" s="1">
        <v>44940</v>
      </c>
      <c r="D2839" s="1">
        <v>45011</v>
      </c>
      <c r="E2839">
        <f>VLOOKUP(data[[#This Row],[id_campaign]],campaign[],4,FALSE)</f>
        <v>27</v>
      </c>
      <c r="F2839" t="str">
        <f>VLOOKUP(data[[#This Row],[id_campaign]],campaign[],2,FALSE)</f>
        <v>RespondsToMailOffers</v>
      </c>
      <c r="G2839" t="str">
        <f>VLOOKUP(data[[#This Row],[id_customer]],customer[],2,FALSE)</f>
        <v>Miguel Mulhall</v>
      </c>
      <c r="H2839" t="str">
        <f>data[[#This Row],[id_customer]]&amp;data[[#This Row],[id_campaign]]</f>
        <v>C0148cam08</v>
      </c>
      <c r="I2839">
        <f>DATEDIF(data[[#This Row],[join_date]],data[[#This Row],[buy_date]],"M")</f>
        <v>2</v>
      </c>
    </row>
    <row r="2840" spans="1:9" x14ac:dyDescent="0.25">
      <c r="A2840" t="s">
        <v>633</v>
      </c>
      <c r="B2840" t="s">
        <v>18</v>
      </c>
      <c r="C2840" s="1">
        <v>44940</v>
      </c>
      <c r="D2840" s="1">
        <v>45043</v>
      </c>
      <c r="E2840">
        <f>VLOOKUP(data[[#This Row],[id_campaign]],campaign[],4,FALSE)</f>
        <v>27</v>
      </c>
      <c r="F2840" t="str">
        <f>VLOOKUP(data[[#This Row],[id_campaign]],campaign[],2,FALSE)</f>
        <v>RespondsToMailOffers</v>
      </c>
      <c r="G2840" t="str">
        <f>VLOOKUP(data[[#This Row],[id_customer]],customer[],2,FALSE)</f>
        <v>Miguel Mulhall</v>
      </c>
      <c r="H2840" t="str">
        <f>data[[#This Row],[id_customer]]&amp;data[[#This Row],[id_campaign]]</f>
        <v>C0148cam08</v>
      </c>
      <c r="I2840">
        <f>DATEDIF(data[[#This Row],[join_date]],data[[#This Row],[buy_date]],"M")</f>
        <v>3</v>
      </c>
    </row>
    <row r="2841" spans="1:9" x14ac:dyDescent="0.25">
      <c r="A2841" t="s">
        <v>633</v>
      </c>
      <c r="B2841" t="s">
        <v>18</v>
      </c>
      <c r="C2841" s="1">
        <v>44940</v>
      </c>
      <c r="D2841" s="1">
        <v>45073</v>
      </c>
      <c r="E2841">
        <f>VLOOKUP(data[[#This Row],[id_campaign]],campaign[],4,FALSE)</f>
        <v>27</v>
      </c>
      <c r="F2841" t="str">
        <f>VLOOKUP(data[[#This Row],[id_campaign]],campaign[],2,FALSE)</f>
        <v>RespondsToMailOffers</v>
      </c>
      <c r="G2841" t="str">
        <f>VLOOKUP(data[[#This Row],[id_customer]],customer[],2,FALSE)</f>
        <v>Miguel Mulhall</v>
      </c>
      <c r="H2841" t="str">
        <f>data[[#This Row],[id_customer]]&amp;data[[#This Row],[id_campaign]]</f>
        <v>C0148cam08</v>
      </c>
      <c r="I2841">
        <f>DATEDIF(data[[#This Row],[join_date]],data[[#This Row],[buy_date]],"M")</f>
        <v>4</v>
      </c>
    </row>
    <row r="2842" spans="1:9" x14ac:dyDescent="0.25">
      <c r="A2842" t="s">
        <v>633</v>
      </c>
      <c r="B2842" t="s">
        <v>28</v>
      </c>
      <c r="C2842" s="1">
        <v>44970</v>
      </c>
      <c r="D2842" s="1">
        <v>44970</v>
      </c>
      <c r="E2842">
        <f>VLOOKUP(data[[#This Row],[id_campaign]],campaign[],4,FALSE)</f>
        <v>25</v>
      </c>
      <c r="F2842" t="str">
        <f>VLOOKUP(data[[#This Row],[id_campaign]],campaign[],2,FALSE)</f>
        <v>NewCellphoneUser</v>
      </c>
      <c r="G2842" t="str">
        <f>VLOOKUP(data[[#This Row],[id_customer]],customer[],2,FALSE)</f>
        <v>Miguel Mulhall</v>
      </c>
      <c r="H2842" t="str">
        <f>data[[#This Row],[id_customer]]&amp;data[[#This Row],[id_campaign]]</f>
        <v>C0148cam13</v>
      </c>
      <c r="I2842">
        <f>DATEDIF(data[[#This Row],[join_date]],data[[#This Row],[buy_date]],"M")</f>
        <v>0</v>
      </c>
    </row>
    <row r="2843" spans="1:9" x14ac:dyDescent="0.25">
      <c r="A2843" t="s">
        <v>633</v>
      </c>
      <c r="B2843" t="s">
        <v>28</v>
      </c>
      <c r="C2843" s="1">
        <v>44970</v>
      </c>
      <c r="D2843" s="1">
        <v>45007</v>
      </c>
      <c r="E2843">
        <f>VLOOKUP(data[[#This Row],[id_campaign]],campaign[],4,FALSE)</f>
        <v>25</v>
      </c>
      <c r="F2843" t="str">
        <f>VLOOKUP(data[[#This Row],[id_campaign]],campaign[],2,FALSE)</f>
        <v>NewCellphoneUser</v>
      </c>
      <c r="G2843" t="str">
        <f>VLOOKUP(data[[#This Row],[id_customer]],customer[],2,FALSE)</f>
        <v>Miguel Mulhall</v>
      </c>
      <c r="H2843" t="str">
        <f>data[[#This Row],[id_customer]]&amp;data[[#This Row],[id_campaign]]</f>
        <v>C0148cam13</v>
      </c>
      <c r="I2843">
        <f>DATEDIF(data[[#This Row],[join_date]],data[[#This Row],[buy_date]],"M")</f>
        <v>1</v>
      </c>
    </row>
    <row r="2844" spans="1:9" x14ac:dyDescent="0.25">
      <c r="A2844" t="s">
        <v>633</v>
      </c>
      <c r="B2844" t="s">
        <v>28</v>
      </c>
      <c r="C2844" s="1">
        <v>44970</v>
      </c>
      <c r="D2844" s="1">
        <v>45038</v>
      </c>
      <c r="E2844">
        <f>VLOOKUP(data[[#This Row],[id_campaign]],campaign[],4,FALSE)</f>
        <v>25</v>
      </c>
      <c r="F2844" t="str">
        <f>VLOOKUP(data[[#This Row],[id_campaign]],campaign[],2,FALSE)</f>
        <v>NewCellphoneUser</v>
      </c>
      <c r="G2844" t="str">
        <f>VLOOKUP(data[[#This Row],[id_customer]],customer[],2,FALSE)</f>
        <v>Miguel Mulhall</v>
      </c>
      <c r="H2844" t="str">
        <f>data[[#This Row],[id_customer]]&amp;data[[#This Row],[id_campaign]]</f>
        <v>C0148cam13</v>
      </c>
      <c r="I2844">
        <f>DATEDIF(data[[#This Row],[join_date]],data[[#This Row],[buy_date]],"M")</f>
        <v>2</v>
      </c>
    </row>
    <row r="2845" spans="1:9" x14ac:dyDescent="0.25">
      <c r="A2845" t="s">
        <v>633</v>
      </c>
      <c r="B2845" t="s">
        <v>28</v>
      </c>
      <c r="C2845" s="1">
        <v>44970</v>
      </c>
      <c r="D2845" s="1">
        <v>45068</v>
      </c>
      <c r="E2845">
        <f>VLOOKUP(data[[#This Row],[id_campaign]],campaign[],4,FALSE)</f>
        <v>25</v>
      </c>
      <c r="F2845" t="str">
        <f>VLOOKUP(data[[#This Row],[id_campaign]],campaign[],2,FALSE)</f>
        <v>NewCellphoneUser</v>
      </c>
      <c r="G2845" t="str">
        <f>VLOOKUP(data[[#This Row],[id_customer]],customer[],2,FALSE)</f>
        <v>Miguel Mulhall</v>
      </c>
      <c r="H2845" t="str">
        <f>data[[#This Row],[id_customer]]&amp;data[[#This Row],[id_campaign]]</f>
        <v>C0148cam13</v>
      </c>
      <c r="I2845">
        <f>DATEDIF(data[[#This Row],[join_date]],data[[#This Row],[buy_date]],"M")</f>
        <v>3</v>
      </c>
    </row>
    <row r="2846" spans="1:9" x14ac:dyDescent="0.25">
      <c r="A2846" t="s">
        <v>637</v>
      </c>
      <c r="B2846" t="s">
        <v>8</v>
      </c>
      <c r="C2846" s="1">
        <v>44746</v>
      </c>
      <c r="D2846" s="1">
        <v>44746</v>
      </c>
      <c r="E2846">
        <f>VLOOKUP(data[[#This Row],[id_campaign]],campaign[],4,FALSE)</f>
        <v>62</v>
      </c>
      <c r="F2846" t="str">
        <f>VLOOKUP(data[[#This Row],[id_campaign]],campaign[],2,FALSE)</f>
        <v>HandsetWebCapable</v>
      </c>
      <c r="G2846" t="str">
        <f>VLOOKUP(data[[#This Row],[id_customer]],customer[],2,FALSE)</f>
        <v>Sophi Bernadon</v>
      </c>
      <c r="H2846" t="str">
        <f>data[[#This Row],[id_customer]]&amp;data[[#This Row],[id_campaign]]</f>
        <v>C0149cam03</v>
      </c>
      <c r="I2846">
        <f>DATEDIF(data[[#This Row],[join_date]],data[[#This Row],[buy_date]],"M")</f>
        <v>0</v>
      </c>
    </row>
    <row r="2847" spans="1:9" x14ac:dyDescent="0.25">
      <c r="A2847" t="s">
        <v>637</v>
      </c>
      <c r="B2847" t="s">
        <v>8</v>
      </c>
      <c r="C2847" s="1">
        <v>44746</v>
      </c>
      <c r="D2847" s="1">
        <v>44779</v>
      </c>
      <c r="E2847">
        <f>VLOOKUP(data[[#This Row],[id_campaign]],campaign[],4,FALSE)</f>
        <v>62</v>
      </c>
      <c r="F2847" t="str">
        <f>VLOOKUP(data[[#This Row],[id_campaign]],campaign[],2,FALSE)</f>
        <v>HandsetWebCapable</v>
      </c>
      <c r="G2847" t="str">
        <f>VLOOKUP(data[[#This Row],[id_customer]],customer[],2,FALSE)</f>
        <v>Sophi Bernadon</v>
      </c>
      <c r="H2847" t="str">
        <f>data[[#This Row],[id_customer]]&amp;data[[#This Row],[id_campaign]]</f>
        <v>C0149cam03</v>
      </c>
      <c r="I2847">
        <f>DATEDIF(data[[#This Row],[join_date]],data[[#This Row],[buy_date]],"M")</f>
        <v>1</v>
      </c>
    </row>
    <row r="2848" spans="1:9" x14ac:dyDescent="0.25">
      <c r="A2848" t="s">
        <v>637</v>
      </c>
      <c r="B2848" t="s">
        <v>8</v>
      </c>
      <c r="C2848" s="1">
        <v>44746</v>
      </c>
      <c r="D2848" s="1">
        <v>44817</v>
      </c>
      <c r="E2848">
        <f>VLOOKUP(data[[#This Row],[id_campaign]],campaign[],4,FALSE)</f>
        <v>62</v>
      </c>
      <c r="F2848" t="str">
        <f>VLOOKUP(data[[#This Row],[id_campaign]],campaign[],2,FALSE)</f>
        <v>HandsetWebCapable</v>
      </c>
      <c r="G2848" t="str">
        <f>VLOOKUP(data[[#This Row],[id_customer]],customer[],2,FALSE)</f>
        <v>Sophi Bernadon</v>
      </c>
      <c r="H2848" t="str">
        <f>data[[#This Row],[id_customer]]&amp;data[[#This Row],[id_campaign]]</f>
        <v>C0149cam03</v>
      </c>
      <c r="I2848">
        <f>DATEDIF(data[[#This Row],[join_date]],data[[#This Row],[buy_date]],"M")</f>
        <v>2</v>
      </c>
    </row>
    <row r="2849" spans="1:9" x14ac:dyDescent="0.25">
      <c r="A2849" t="s">
        <v>637</v>
      </c>
      <c r="B2849" t="s">
        <v>8</v>
      </c>
      <c r="C2849" s="1">
        <v>44746</v>
      </c>
      <c r="D2849" s="1">
        <v>44845</v>
      </c>
      <c r="E2849">
        <f>VLOOKUP(data[[#This Row],[id_campaign]],campaign[],4,FALSE)</f>
        <v>62</v>
      </c>
      <c r="F2849" t="str">
        <f>VLOOKUP(data[[#This Row],[id_campaign]],campaign[],2,FALSE)</f>
        <v>HandsetWebCapable</v>
      </c>
      <c r="G2849" t="str">
        <f>VLOOKUP(data[[#This Row],[id_customer]],customer[],2,FALSE)</f>
        <v>Sophi Bernadon</v>
      </c>
      <c r="H2849" t="str">
        <f>data[[#This Row],[id_customer]]&amp;data[[#This Row],[id_campaign]]</f>
        <v>C0149cam03</v>
      </c>
      <c r="I2849">
        <f>DATEDIF(data[[#This Row],[join_date]],data[[#This Row],[buy_date]],"M")</f>
        <v>3</v>
      </c>
    </row>
    <row r="2850" spans="1:9" x14ac:dyDescent="0.25">
      <c r="A2850" t="s">
        <v>637</v>
      </c>
      <c r="B2850" t="s">
        <v>8</v>
      </c>
      <c r="C2850" s="1">
        <v>44746</v>
      </c>
      <c r="D2850" s="1">
        <v>44972</v>
      </c>
      <c r="E2850">
        <f>VLOOKUP(data[[#This Row],[id_campaign]],campaign[],4,FALSE)</f>
        <v>62</v>
      </c>
      <c r="F2850" t="str">
        <f>VLOOKUP(data[[#This Row],[id_campaign]],campaign[],2,FALSE)</f>
        <v>HandsetWebCapable</v>
      </c>
      <c r="G2850" t="str">
        <f>VLOOKUP(data[[#This Row],[id_customer]],customer[],2,FALSE)</f>
        <v>Sophi Bernadon</v>
      </c>
      <c r="H2850" t="str">
        <f>data[[#This Row],[id_customer]]&amp;data[[#This Row],[id_campaign]]</f>
        <v>C0149cam03</v>
      </c>
      <c r="I2850">
        <f>DATEDIF(data[[#This Row],[join_date]],data[[#This Row],[buy_date]],"M")</f>
        <v>7</v>
      </c>
    </row>
    <row r="2851" spans="1:9" x14ac:dyDescent="0.25">
      <c r="A2851" t="s">
        <v>637</v>
      </c>
      <c r="B2851" t="s">
        <v>8</v>
      </c>
      <c r="C2851" s="1">
        <v>44746</v>
      </c>
      <c r="D2851" s="1">
        <v>45001</v>
      </c>
      <c r="E2851">
        <f>VLOOKUP(data[[#This Row],[id_campaign]],campaign[],4,FALSE)</f>
        <v>62</v>
      </c>
      <c r="F2851" t="str">
        <f>VLOOKUP(data[[#This Row],[id_campaign]],campaign[],2,FALSE)</f>
        <v>HandsetWebCapable</v>
      </c>
      <c r="G2851" t="str">
        <f>VLOOKUP(data[[#This Row],[id_customer]],customer[],2,FALSE)</f>
        <v>Sophi Bernadon</v>
      </c>
      <c r="H2851" t="str">
        <f>data[[#This Row],[id_customer]]&amp;data[[#This Row],[id_campaign]]</f>
        <v>C0149cam03</v>
      </c>
      <c r="I2851">
        <f>DATEDIF(data[[#This Row],[join_date]],data[[#This Row],[buy_date]],"M")</f>
        <v>8</v>
      </c>
    </row>
    <row r="2852" spans="1:9" x14ac:dyDescent="0.25">
      <c r="A2852" t="s">
        <v>637</v>
      </c>
      <c r="B2852" t="s">
        <v>8</v>
      </c>
      <c r="C2852" s="1">
        <v>44746</v>
      </c>
      <c r="D2852" s="1">
        <v>45030</v>
      </c>
      <c r="E2852">
        <f>VLOOKUP(data[[#This Row],[id_campaign]],campaign[],4,FALSE)</f>
        <v>62</v>
      </c>
      <c r="F2852" t="str">
        <f>VLOOKUP(data[[#This Row],[id_campaign]],campaign[],2,FALSE)</f>
        <v>HandsetWebCapable</v>
      </c>
      <c r="G2852" t="str">
        <f>VLOOKUP(data[[#This Row],[id_customer]],customer[],2,FALSE)</f>
        <v>Sophi Bernadon</v>
      </c>
      <c r="H2852" t="str">
        <f>data[[#This Row],[id_customer]]&amp;data[[#This Row],[id_campaign]]</f>
        <v>C0149cam03</v>
      </c>
      <c r="I2852">
        <f>DATEDIF(data[[#This Row],[join_date]],data[[#This Row],[buy_date]],"M")</f>
        <v>9</v>
      </c>
    </row>
    <row r="2853" spans="1:9" x14ac:dyDescent="0.25">
      <c r="A2853" t="s">
        <v>637</v>
      </c>
      <c r="B2853" t="s">
        <v>8</v>
      </c>
      <c r="C2853" s="1">
        <v>44746</v>
      </c>
      <c r="D2853" s="1">
        <v>45062</v>
      </c>
      <c r="E2853">
        <f>VLOOKUP(data[[#This Row],[id_campaign]],campaign[],4,FALSE)</f>
        <v>62</v>
      </c>
      <c r="F2853" t="str">
        <f>VLOOKUP(data[[#This Row],[id_campaign]],campaign[],2,FALSE)</f>
        <v>HandsetWebCapable</v>
      </c>
      <c r="G2853" t="str">
        <f>VLOOKUP(data[[#This Row],[id_customer]],customer[],2,FALSE)</f>
        <v>Sophi Bernadon</v>
      </c>
      <c r="H2853" t="str">
        <f>data[[#This Row],[id_customer]]&amp;data[[#This Row],[id_campaign]]</f>
        <v>C0149cam03</v>
      </c>
      <c r="I2853">
        <f>DATEDIF(data[[#This Row],[join_date]],data[[#This Row],[buy_date]],"M")</f>
        <v>10</v>
      </c>
    </row>
    <row r="2854" spans="1:9" x14ac:dyDescent="0.25">
      <c r="A2854" t="s">
        <v>637</v>
      </c>
      <c r="B2854" t="s">
        <v>28</v>
      </c>
      <c r="C2854" s="1">
        <v>44943</v>
      </c>
      <c r="D2854" s="1">
        <v>44943</v>
      </c>
      <c r="E2854">
        <f>VLOOKUP(data[[#This Row],[id_campaign]],campaign[],4,FALSE)</f>
        <v>25</v>
      </c>
      <c r="F2854" t="str">
        <f>VLOOKUP(data[[#This Row],[id_campaign]],campaign[],2,FALSE)</f>
        <v>NewCellphoneUser</v>
      </c>
      <c r="G2854" t="str">
        <f>VLOOKUP(data[[#This Row],[id_customer]],customer[],2,FALSE)</f>
        <v>Sophi Bernadon</v>
      </c>
      <c r="H2854" t="str">
        <f>data[[#This Row],[id_customer]]&amp;data[[#This Row],[id_campaign]]</f>
        <v>C0149cam13</v>
      </c>
      <c r="I2854">
        <f>DATEDIF(data[[#This Row],[join_date]],data[[#This Row],[buy_date]],"M")</f>
        <v>0</v>
      </c>
    </row>
    <row r="2855" spans="1:9" x14ac:dyDescent="0.25">
      <c r="A2855" t="s">
        <v>637</v>
      </c>
      <c r="B2855" t="s">
        <v>28</v>
      </c>
      <c r="C2855" s="1">
        <v>44943</v>
      </c>
      <c r="D2855" s="1">
        <v>44988</v>
      </c>
      <c r="E2855">
        <f>VLOOKUP(data[[#This Row],[id_campaign]],campaign[],4,FALSE)</f>
        <v>25</v>
      </c>
      <c r="F2855" t="str">
        <f>VLOOKUP(data[[#This Row],[id_campaign]],campaign[],2,FALSE)</f>
        <v>NewCellphoneUser</v>
      </c>
      <c r="G2855" t="str">
        <f>VLOOKUP(data[[#This Row],[id_customer]],customer[],2,FALSE)</f>
        <v>Sophi Bernadon</v>
      </c>
      <c r="H2855" t="str">
        <f>data[[#This Row],[id_customer]]&amp;data[[#This Row],[id_campaign]]</f>
        <v>C0149cam13</v>
      </c>
      <c r="I2855">
        <f>DATEDIF(data[[#This Row],[join_date]],data[[#This Row],[buy_date]],"M")</f>
        <v>1</v>
      </c>
    </row>
    <row r="2856" spans="1:9" x14ac:dyDescent="0.25">
      <c r="A2856" t="s">
        <v>637</v>
      </c>
      <c r="B2856" t="s">
        <v>28</v>
      </c>
      <c r="C2856" s="1">
        <v>44943</v>
      </c>
      <c r="D2856" s="1">
        <v>45045</v>
      </c>
      <c r="E2856">
        <f>VLOOKUP(data[[#This Row],[id_campaign]],campaign[],4,FALSE)</f>
        <v>25</v>
      </c>
      <c r="F2856" t="str">
        <f>VLOOKUP(data[[#This Row],[id_campaign]],campaign[],2,FALSE)</f>
        <v>NewCellphoneUser</v>
      </c>
      <c r="G2856" t="str">
        <f>VLOOKUP(data[[#This Row],[id_customer]],customer[],2,FALSE)</f>
        <v>Sophi Bernadon</v>
      </c>
      <c r="H2856" t="str">
        <f>data[[#This Row],[id_customer]]&amp;data[[#This Row],[id_campaign]]</f>
        <v>C0149cam13</v>
      </c>
      <c r="I2856">
        <f>DATEDIF(data[[#This Row],[join_date]],data[[#This Row],[buy_date]],"M")</f>
        <v>3</v>
      </c>
    </row>
    <row r="2857" spans="1:9" x14ac:dyDescent="0.25">
      <c r="A2857" t="s">
        <v>637</v>
      </c>
      <c r="B2857" t="s">
        <v>28</v>
      </c>
      <c r="C2857" s="1">
        <v>44943</v>
      </c>
      <c r="D2857" s="1">
        <v>45048</v>
      </c>
      <c r="E2857">
        <f>VLOOKUP(data[[#This Row],[id_campaign]],campaign[],4,FALSE)</f>
        <v>25</v>
      </c>
      <c r="F2857" t="str">
        <f>VLOOKUP(data[[#This Row],[id_campaign]],campaign[],2,FALSE)</f>
        <v>NewCellphoneUser</v>
      </c>
      <c r="G2857" t="str">
        <f>VLOOKUP(data[[#This Row],[id_customer]],customer[],2,FALSE)</f>
        <v>Sophi Bernadon</v>
      </c>
      <c r="H2857" t="str">
        <f>data[[#This Row],[id_customer]]&amp;data[[#This Row],[id_campaign]]</f>
        <v>C0149cam13</v>
      </c>
      <c r="I2857">
        <f>DATEDIF(data[[#This Row],[join_date]],data[[#This Row],[buy_date]],"M")</f>
        <v>3</v>
      </c>
    </row>
    <row r="2858" spans="1:9" x14ac:dyDescent="0.25">
      <c r="A2858" t="s">
        <v>637</v>
      </c>
      <c r="B2858" t="s">
        <v>26</v>
      </c>
      <c r="C2858" s="1">
        <v>44986</v>
      </c>
      <c r="D2858" s="1">
        <v>44986</v>
      </c>
      <c r="E2858">
        <f>VLOOKUP(data[[#This Row],[id_campaign]],campaign[],4,FALSE)</f>
        <v>65</v>
      </c>
      <c r="F2858" t="str">
        <f>VLOOKUP(data[[#This Row],[id_campaign]],campaign[],2,FALSE)</f>
        <v>HasCreditCard</v>
      </c>
      <c r="G2858" t="str">
        <f>VLOOKUP(data[[#This Row],[id_customer]],customer[],2,FALSE)</f>
        <v>Sophi Bernadon</v>
      </c>
      <c r="H2858" t="str">
        <f>data[[#This Row],[id_customer]]&amp;data[[#This Row],[id_campaign]]</f>
        <v>C0149cam12</v>
      </c>
      <c r="I2858">
        <f>DATEDIF(data[[#This Row],[join_date]],data[[#This Row],[buy_date]],"M")</f>
        <v>0</v>
      </c>
    </row>
    <row r="2859" spans="1:9" x14ac:dyDescent="0.25">
      <c r="A2859" t="s">
        <v>637</v>
      </c>
      <c r="B2859" t="s">
        <v>26</v>
      </c>
      <c r="C2859" s="1">
        <v>44986</v>
      </c>
      <c r="D2859" s="1">
        <v>45018</v>
      </c>
      <c r="E2859">
        <f>VLOOKUP(data[[#This Row],[id_campaign]],campaign[],4,FALSE)</f>
        <v>65</v>
      </c>
      <c r="F2859" t="str">
        <f>VLOOKUP(data[[#This Row],[id_campaign]],campaign[],2,FALSE)</f>
        <v>HasCreditCard</v>
      </c>
      <c r="G2859" t="str">
        <f>VLOOKUP(data[[#This Row],[id_customer]],customer[],2,FALSE)</f>
        <v>Sophi Bernadon</v>
      </c>
      <c r="H2859" t="str">
        <f>data[[#This Row],[id_customer]]&amp;data[[#This Row],[id_campaign]]</f>
        <v>C0149cam12</v>
      </c>
      <c r="I2859">
        <f>DATEDIF(data[[#This Row],[join_date]],data[[#This Row],[buy_date]],"M")</f>
        <v>1</v>
      </c>
    </row>
    <row r="2860" spans="1:9" x14ac:dyDescent="0.25">
      <c r="A2860" t="s">
        <v>637</v>
      </c>
      <c r="B2860" t="s">
        <v>26</v>
      </c>
      <c r="C2860" s="1">
        <v>44986</v>
      </c>
      <c r="D2860" s="1">
        <v>45053</v>
      </c>
      <c r="E2860">
        <f>VLOOKUP(data[[#This Row],[id_campaign]],campaign[],4,FALSE)</f>
        <v>65</v>
      </c>
      <c r="F2860" t="str">
        <f>VLOOKUP(data[[#This Row],[id_campaign]],campaign[],2,FALSE)</f>
        <v>HasCreditCard</v>
      </c>
      <c r="G2860" t="str">
        <f>VLOOKUP(data[[#This Row],[id_customer]],customer[],2,FALSE)</f>
        <v>Sophi Bernadon</v>
      </c>
      <c r="H2860" t="str">
        <f>data[[#This Row],[id_customer]]&amp;data[[#This Row],[id_campaign]]</f>
        <v>C0149cam12</v>
      </c>
      <c r="I2860">
        <f>DATEDIF(data[[#This Row],[join_date]],data[[#This Row],[buy_date]],"M")</f>
        <v>2</v>
      </c>
    </row>
    <row r="2861" spans="1:9" x14ac:dyDescent="0.25">
      <c r="A2861" t="s">
        <v>641</v>
      </c>
      <c r="B2861" t="s">
        <v>6</v>
      </c>
      <c r="C2861" s="1">
        <v>44693</v>
      </c>
      <c r="D2861" s="1">
        <v>44693</v>
      </c>
      <c r="E2861">
        <f>VLOOKUP(data[[#This Row],[id_campaign]],campaign[],4,FALSE)</f>
        <v>26</v>
      </c>
      <c r="F2861" t="str">
        <f>VLOOKUP(data[[#This Row],[id_campaign]],campaign[],2,FALSE)</f>
        <v>HandsetRefurbished</v>
      </c>
      <c r="G2861" t="str">
        <f>VLOOKUP(data[[#This Row],[id_customer]],customer[],2,FALSE)</f>
        <v>Kariotta Lauridsen</v>
      </c>
      <c r="H2861" t="str">
        <f>data[[#This Row],[id_customer]]&amp;data[[#This Row],[id_campaign]]</f>
        <v>C0150cam02</v>
      </c>
      <c r="I2861">
        <f>DATEDIF(data[[#This Row],[join_date]],data[[#This Row],[buy_date]],"M")</f>
        <v>0</v>
      </c>
    </row>
    <row r="2862" spans="1:9" x14ac:dyDescent="0.25">
      <c r="A2862" t="s">
        <v>641</v>
      </c>
      <c r="B2862" t="s">
        <v>6</v>
      </c>
      <c r="C2862" s="1">
        <v>44693</v>
      </c>
      <c r="D2862" s="1">
        <v>44789</v>
      </c>
      <c r="E2862">
        <f>VLOOKUP(data[[#This Row],[id_campaign]],campaign[],4,FALSE)</f>
        <v>26</v>
      </c>
      <c r="F2862" t="str">
        <f>VLOOKUP(data[[#This Row],[id_campaign]],campaign[],2,FALSE)</f>
        <v>HandsetRefurbished</v>
      </c>
      <c r="G2862" t="str">
        <f>VLOOKUP(data[[#This Row],[id_customer]],customer[],2,FALSE)</f>
        <v>Kariotta Lauridsen</v>
      </c>
      <c r="H2862" t="str">
        <f>data[[#This Row],[id_customer]]&amp;data[[#This Row],[id_campaign]]</f>
        <v>C0150cam02</v>
      </c>
      <c r="I2862">
        <f>DATEDIF(data[[#This Row],[join_date]],data[[#This Row],[buy_date]],"M")</f>
        <v>3</v>
      </c>
    </row>
    <row r="2863" spans="1:9" x14ac:dyDescent="0.25">
      <c r="A2863" t="s">
        <v>641</v>
      </c>
      <c r="B2863" t="s">
        <v>6</v>
      </c>
      <c r="C2863" s="1">
        <v>44693</v>
      </c>
      <c r="D2863" s="1">
        <v>44819</v>
      </c>
      <c r="E2863">
        <f>VLOOKUP(data[[#This Row],[id_campaign]],campaign[],4,FALSE)</f>
        <v>26</v>
      </c>
      <c r="F2863" t="str">
        <f>VLOOKUP(data[[#This Row],[id_campaign]],campaign[],2,FALSE)</f>
        <v>HandsetRefurbished</v>
      </c>
      <c r="G2863" t="str">
        <f>VLOOKUP(data[[#This Row],[id_customer]],customer[],2,FALSE)</f>
        <v>Kariotta Lauridsen</v>
      </c>
      <c r="H2863" t="str">
        <f>data[[#This Row],[id_customer]]&amp;data[[#This Row],[id_campaign]]</f>
        <v>C0150cam02</v>
      </c>
      <c r="I2863">
        <f>DATEDIF(data[[#This Row],[join_date]],data[[#This Row],[buy_date]],"M")</f>
        <v>4</v>
      </c>
    </row>
    <row r="2864" spans="1:9" x14ac:dyDescent="0.25">
      <c r="A2864" t="s">
        <v>641</v>
      </c>
      <c r="B2864" t="s">
        <v>6</v>
      </c>
      <c r="C2864" s="1">
        <v>44693</v>
      </c>
      <c r="D2864" s="1">
        <v>44860</v>
      </c>
      <c r="E2864">
        <f>VLOOKUP(data[[#This Row],[id_campaign]],campaign[],4,FALSE)</f>
        <v>26</v>
      </c>
      <c r="F2864" t="str">
        <f>VLOOKUP(data[[#This Row],[id_campaign]],campaign[],2,FALSE)</f>
        <v>HandsetRefurbished</v>
      </c>
      <c r="G2864" t="str">
        <f>VLOOKUP(data[[#This Row],[id_customer]],customer[],2,FALSE)</f>
        <v>Kariotta Lauridsen</v>
      </c>
      <c r="H2864" t="str">
        <f>data[[#This Row],[id_customer]]&amp;data[[#This Row],[id_campaign]]</f>
        <v>C0150cam02</v>
      </c>
      <c r="I2864">
        <f>DATEDIF(data[[#This Row],[join_date]],data[[#This Row],[buy_date]],"M")</f>
        <v>5</v>
      </c>
    </row>
    <row r="2865" spans="1:9" x14ac:dyDescent="0.25">
      <c r="A2865" t="s">
        <v>641</v>
      </c>
      <c r="B2865" t="s">
        <v>6</v>
      </c>
      <c r="C2865" s="1">
        <v>44693</v>
      </c>
      <c r="D2865" s="1">
        <v>44882</v>
      </c>
      <c r="E2865">
        <f>VLOOKUP(data[[#This Row],[id_campaign]],campaign[],4,FALSE)</f>
        <v>26</v>
      </c>
      <c r="F2865" t="str">
        <f>VLOOKUP(data[[#This Row],[id_campaign]],campaign[],2,FALSE)</f>
        <v>HandsetRefurbished</v>
      </c>
      <c r="G2865" t="str">
        <f>VLOOKUP(data[[#This Row],[id_customer]],customer[],2,FALSE)</f>
        <v>Kariotta Lauridsen</v>
      </c>
      <c r="H2865" t="str">
        <f>data[[#This Row],[id_customer]]&amp;data[[#This Row],[id_campaign]]</f>
        <v>C0150cam02</v>
      </c>
      <c r="I2865">
        <f>DATEDIF(data[[#This Row],[join_date]],data[[#This Row],[buy_date]],"M")</f>
        <v>6</v>
      </c>
    </row>
    <row r="2866" spans="1:9" x14ac:dyDescent="0.25">
      <c r="A2866" t="s">
        <v>641</v>
      </c>
      <c r="B2866" t="s">
        <v>6</v>
      </c>
      <c r="C2866" s="1">
        <v>44693</v>
      </c>
      <c r="D2866" s="1">
        <v>44914</v>
      </c>
      <c r="E2866">
        <f>VLOOKUP(data[[#This Row],[id_campaign]],campaign[],4,FALSE)</f>
        <v>26</v>
      </c>
      <c r="F2866" t="str">
        <f>VLOOKUP(data[[#This Row],[id_campaign]],campaign[],2,FALSE)</f>
        <v>HandsetRefurbished</v>
      </c>
      <c r="G2866" t="str">
        <f>VLOOKUP(data[[#This Row],[id_customer]],customer[],2,FALSE)</f>
        <v>Kariotta Lauridsen</v>
      </c>
      <c r="H2866" t="str">
        <f>data[[#This Row],[id_customer]]&amp;data[[#This Row],[id_campaign]]</f>
        <v>C0150cam02</v>
      </c>
      <c r="I2866">
        <f>DATEDIF(data[[#This Row],[join_date]],data[[#This Row],[buy_date]],"M")</f>
        <v>7</v>
      </c>
    </row>
    <row r="2867" spans="1:9" x14ac:dyDescent="0.25">
      <c r="A2867" t="s">
        <v>641</v>
      </c>
      <c r="B2867" t="s">
        <v>6</v>
      </c>
      <c r="C2867" s="1">
        <v>44693</v>
      </c>
      <c r="D2867" s="1">
        <v>44941</v>
      </c>
      <c r="E2867">
        <f>VLOOKUP(data[[#This Row],[id_campaign]],campaign[],4,FALSE)</f>
        <v>26</v>
      </c>
      <c r="F2867" t="str">
        <f>VLOOKUP(data[[#This Row],[id_campaign]],campaign[],2,FALSE)</f>
        <v>HandsetRefurbished</v>
      </c>
      <c r="G2867" t="str">
        <f>VLOOKUP(data[[#This Row],[id_customer]],customer[],2,FALSE)</f>
        <v>Kariotta Lauridsen</v>
      </c>
      <c r="H2867" t="str">
        <f>data[[#This Row],[id_customer]]&amp;data[[#This Row],[id_campaign]]</f>
        <v>C0150cam02</v>
      </c>
      <c r="I2867">
        <f>DATEDIF(data[[#This Row],[join_date]],data[[#This Row],[buy_date]],"M")</f>
        <v>8</v>
      </c>
    </row>
    <row r="2868" spans="1:9" x14ac:dyDescent="0.25">
      <c r="A2868" t="s">
        <v>641</v>
      </c>
      <c r="B2868" t="s">
        <v>6</v>
      </c>
      <c r="C2868" s="1">
        <v>44693</v>
      </c>
      <c r="D2868" s="1">
        <v>44974</v>
      </c>
      <c r="E2868">
        <f>VLOOKUP(data[[#This Row],[id_campaign]],campaign[],4,FALSE)</f>
        <v>26</v>
      </c>
      <c r="F2868" t="str">
        <f>VLOOKUP(data[[#This Row],[id_campaign]],campaign[],2,FALSE)</f>
        <v>HandsetRefurbished</v>
      </c>
      <c r="G2868" t="str">
        <f>VLOOKUP(data[[#This Row],[id_customer]],customer[],2,FALSE)</f>
        <v>Kariotta Lauridsen</v>
      </c>
      <c r="H2868" t="str">
        <f>data[[#This Row],[id_customer]]&amp;data[[#This Row],[id_campaign]]</f>
        <v>C0150cam02</v>
      </c>
      <c r="I2868">
        <f>DATEDIF(data[[#This Row],[join_date]],data[[#This Row],[buy_date]],"M")</f>
        <v>9</v>
      </c>
    </row>
    <row r="2869" spans="1:9" x14ac:dyDescent="0.25">
      <c r="A2869" t="s">
        <v>641</v>
      </c>
      <c r="B2869" t="s">
        <v>6</v>
      </c>
      <c r="C2869" s="1">
        <v>44693</v>
      </c>
      <c r="D2869" s="1">
        <v>45004</v>
      </c>
      <c r="E2869">
        <f>VLOOKUP(data[[#This Row],[id_campaign]],campaign[],4,FALSE)</f>
        <v>26</v>
      </c>
      <c r="F2869" t="str">
        <f>VLOOKUP(data[[#This Row],[id_campaign]],campaign[],2,FALSE)</f>
        <v>HandsetRefurbished</v>
      </c>
      <c r="G2869" t="str">
        <f>VLOOKUP(data[[#This Row],[id_customer]],customer[],2,FALSE)</f>
        <v>Kariotta Lauridsen</v>
      </c>
      <c r="H2869" t="str">
        <f>data[[#This Row],[id_customer]]&amp;data[[#This Row],[id_campaign]]</f>
        <v>C0150cam02</v>
      </c>
      <c r="I2869">
        <f>DATEDIF(data[[#This Row],[join_date]],data[[#This Row],[buy_date]],"M")</f>
        <v>10</v>
      </c>
    </row>
    <row r="2870" spans="1:9" x14ac:dyDescent="0.25">
      <c r="A2870" t="s">
        <v>641</v>
      </c>
      <c r="B2870" t="s">
        <v>6</v>
      </c>
      <c r="C2870" s="1">
        <v>44693</v>
      </c>
      <c r="D2870" s="1">
        <v>45031</v>
      </c>
      <c r="E2870">
        <f>VLOOKUP(data[[#This Row],[id_campaign]],campaign[],4,FALSE)</f>
        <v>26</v>
      </c>
      <c r="F2870" t="str">
        <f>VLOOKUP(data[[#This Row],[id_campaign]],campaign[],2,FALSE)</f>
        <v>HandsetRefurbished</v>
      </c>
      <c r="G2870" t="str">
        <f>VLOOKUP(data[[#This Row],[id_customer]],customer[],2,FALSE)</f>
        <v>Kariotta Lauridsen</v>
      </c>
      <c r="H2870" t="str">
        <f>data[[#This Row],[id_customer]]&amp;data[[#This Row],[id_campaign]]</f>
        <v>C0150cam02</v>
      </c>
      <c r="I2870">
        <f>DATEDIF(data[[#This Row],[join_date]],data[[#This Row],[buy_date]],"M")</f>
        <v>11</v>
      </c>
    </row>
    <row r="2871" spans="1:9" x14ac:dyDescent="0.25">
      <c r="A2871" t="s">
        <v>641</v>
      </c>
      <c r="B2871" t="s">
        <v>30</v>
      </c>
      <c r="C2871" s="1">
        <v>44755</v>
      </c>
      <c r="D2871" s="1">
        <v>44755</v>
      </c>
      <c r="E2871">
        <f>VLOOKUP(data[[#This Row],[id_campaign]],campaign[],4,FALSE)</f>
        <v>28</v>
      </c>
      <c r="F2871" t="str">
        <f>VLOOKUP(data[[#This Row],[id_campaign]],campaign[],2,FALSE)</f>
        <v>NotNewCellphoneUser</v>
      </c>
      <c r="G2871" t="str">
        <f>VLOOKUP(data[[#This Row],[id_customer]],customer[],2,FALSE)</f>
        <v>Kariotta Lauridsen</v>
      </c>
      <c r="H2871" t="str">
        <f>data[[#This Row],[id_customer]]&amp;data[[#This Row],[id_campaign]]</f>
        <v>C0150cam14</v>
      </c>
      <c r="I2871">
        <f>DATEDIF(data[[#This Row],[join_date]],data[[#This Row],[buy_date]],"M")</f>
        <v>0</v>
      </c>
    </row>
    <row r="2872" spans="1:9" x14ac:dyDescent="0.25">
      <c r="A2872" t="s">
        <v>641</v>
      </c>
      <c r="B2872" t="s">
        <v>30</v>
      </c>
      <c r="C2872" s="1">
        <v>44755</v>
      </c>
      <c r="D2872" s="1">
        <v>44818</v>
      </c>
      <c r="E2872">
        <f>VLOOKUP(data[[#This Row],[id_campaign]],campaign[],4,FALSE)</f>
        <v>28</v>
      </c>
      <c r="F2872" t="str">
        <f>VLOOKUP(data[[#This Row],[id_campaign]],campaign[],2,FALSE)</f>
        <v>NotNewCellphoneUser</v>
      </c>
      <c r="G2872" t="str">
        <f>VLOOKUP(data[[#This Row],[id_customer]],customer[],2,FALSE)</f>
        <v>Kariotta Lauridsen</v>
      </c>
      <c r="H2872" t="str">
        <f>data[[#This Row],[id_customer]]&amp;data[[#This Row],[id_campaign]]</f>
        <v>C0150cam14</v>
      </c>
      <c r="I2872">
        <f>DATEDIF(data[[#This Row],[join_date]],data[[#This Row],[buy_date]],"M")</f>
        <v>2</v>
      </c>
    </row>
    <row r="2873" spans="1:9" x14ac:dyDescent="0.25">
      <c r="A2873" t="s">
        <v>641</v>
      </c>
      <c r="B2873" t="s">
        <v>30</v>
      </c>
      <c r="C2873" s="1">
        <v>44755</v>
      </c>
      <c r="D2873" s="1">
        <v>44850</v>
      </c>
      <c r="E2873">
        <f>VLOOKUP(data[[#This Row],[id_campaign]],campaign[],4,FALSE)</f>
        <v>28</v>
      </c>
      <c r="F2873" t="str">
        <f>VLOOKUP(data[[#This Row],[id_campaign]],campaign[],2,FALSE)</f>
        <v>NotNewCellphoneUser</v>
      </c>
      <c r="G2873" t="str">
        <f>VLOOKUP(data[[#This Row],[id_customer]],customer[],2,FALSE)</f>
        <v>Kariotta Lauridsen</v>
      </c>
      <c r="H2873" t="str">
        <f>data[[#This Row],[id_customer]]&amp;data[[#This Row],[id_campaign]]</f>
        <v>C0150cam14</v>
      </c>
      <c r="I2873">
        <f>DATEDIF(data[[#This Row],[join_date]],data[[#This Row],[buy_date]],"M")</f>
        <v>3</v>
      </c>
    </row>
    <row r="2874" spans="1:9" x14ac:dyDescent="0.25">
      <c r="A2874" t="s">
        <v>641</v>
      </c>
      <c r="B2874" t="s">
        <v>30</v>
      </c>
      <c r="C2874" s="1">
        <v>44755</v>
      </c>
      <c r="D2874" s="1">
        <v>44918</v>
      </c>
      <c r="E2874">
        <f>VLOOKUP(data[[#This Row],[id_campaign]],campaign[],4,FALSE)</f>
        <v>28</v>
      </c>
      <c r="F2874" t="str">
        <f>VLOOKUP(data[[#This Row],[id_campaign]],campaign[],2,FALSE)</f>
        <v>NotNewCellphoneUser</v>
      </c>
      <c r="G2874" t="str">
        <f>VLOOKUP(data[[#This Row],[id_customer]],customer[],2,FALSE)</f>
        <v>Kariotta Lauridsen</v>
      </c>
      <c r="H2874" t="str">
        <f>data[[#This Row],[id_customer]]&amp;data[[#This Row],[id_campaign]]</f>
        <v>C0150cam14</v>
      </c>
      <c r="I2874">
        <f>DATEDIF(data[[#This Row],[join_date]],data[[#This Row],[buy_date]],"M")</f>
        <v>5</v>
      </c>
    </row>
    <row r="2875" spans="1:9" x14ac:dyDescent="0.25">
      <c r="A2875" t="s">
        <v>641</v>
      </c>
      <c r="B2875" t="s">
        <v>30</v>
      </c>
      <c r="C2875" s="1">
        <v>44755</v>
      </c>
      <c r="D2875" s="1">
        <v>44951</v>
      </c>
      <c r="E2875">
        <f>VLOOKUP(data[[#This Row],[id_campaign]],campaign[],4,FALSE)</f>
        <v>28</v>
      </c>
      <c r="F2875" t="str">
        <f>VLOOKUP(data[[#This Row],[id_campaign]],campaign[],2,FALSE)</f>
        <v>NotNewCellphoneUser</v>
      </c>
      <c r="G2875" t="str">
        <f>VLOOKUP(data[[#This Row],[id_customer]],customer[],2,FALSE)</f>
        <v>Kariotta Lauridsen</v>
      </c>
      <c r="H2875" t="str">
        <f>data[[#This Row],[id_customer]]&amp;data[[#This Row],[id_campaign]]</f>
        <v>C0150cam14</v>
      </c>
      <c r="I2875">
        <f>DATEDIF(data[[#This Row],[join_date]],data[[#This Row],[buy_date]],"M")</f>
        <v>6</v>
      </c>
    </row>
    <row r="2876" spans="1:9" x14ac:dyDescent="0.25">
      <c r="A2876" t="s">
        <v>641</v>
      </c>
      <c r="B2876" t="s">
        <v>30</v>
      </c>
      <c r="C2876" s="1">
        <v>44755</v>
      </c>
      <c r="D2876" s="1">
        <v>44973</v>
      </c>
      <c r="E2876">
        <f>VLOOKUP(data[[#This Row],[id_campaign]],campaign[],4,FALSE)</f>
        <v>28</v>
      </c>
      <c r="F2876" t="str">
        <f>VLOOKUP(data[[#This Row],[id_campaign]],campaign[],2,FALSE)</f>
        <v>NotNewCellphoneUser</v>
      </c>
      <c r="G2876" t="str">
        <f>VLOOKUP(data[[#This Row],[id_customer]],customer[],2,FALSE)</f>
        <v>Kariotta Lauridsen</v>
      </c>
      <c r="H2876" t="str">
        <f>data[[#This Row],[id_customer]]&amp;data[[#This Row],[id_campaign]]</f>
        <v>C0150cam14</v>
      </c>
      <c r="I2876">
        <f>DATEDIF(data[[#This Row],[join_date]],data[[#This Row],[buy_date]],"M")</f>
        <v>7</v>
      </c>
    </row>
    <row r="2877" spans="1:9" x14ac:dyDescent="0.25">
      <c r="A2877" t="s">
        <v>641</v>
      </c>
      <c r="B2877" t="s">
        <v>30</v>
      </c>
      <c r="C2877" s="1">
        <v>44755</v>
      </c>
      <c r="D2877" s="1">
        <v>45044</v>
      </c>
      <c r="E2877">
        <f>VLOOKUP(data[[#This Row],[id_campaign]],campaign[],4,FALSE)</f>
        <v>28</v>
      </c>
      <c r="F2877" t="str">
        <f>VLOOKUP(data[[#This Row],[id_campaign]],campaign[],2,FALSE)</f>
        <v>NotNewCellphoneUser</v>
      </c>
      <c r="G2877" t="str">
        <f>VLOOKUP(data[[#This Row],[id_customer]],customer[],2,FALSE)</f>
        <v>Kariotta Lauridsen</v>
      </c>
      <c r="H2877" t="str">
        <f>data[[#This Row],[id_customer]]&amp;data[[#This Row],[id_campaign]]</f>
        <v>C0150cam14</v>
      </c>
      <c r="I2877">
        <f>DATEDIF(data[[#This Row],[join_date]],data[[#This Row],[buy_date]],"M")</f>
        <v>9</v>
      </c>
    </row>
    <row r="2878" spans="1:9" x14ac:dyDescent="0.25">
      <c r="A2878" t="s">
        <v>641</v>
      </c>
      <c r="B2878" t="s">
        <v>20</v>
      </c>
      <c r="C2878" s="1">
        <v>45035</v>
      </c>
      <c r="D2878" s="1">
        <v>45035</v>
      </c>
      <c r="E2878">
        <f>VLOOKUP(data[[#This Row],[id_campaign]],campaign[],4,FALSE)</f>
        <v>75</v>
      </c>
      <c r="F2878" t="str">
        <f>VLOOKUP(data[[#This Row],[id_campaign]],campaign[],2,FALSE)</f>
        <v>OptOutMailings</v>
      </c>
      <c r="G2878" t="str">
        <f>VLOOKUP(data[[#This Row],[id_customer]],customer[],2,FALSE)</f>
        <v>Kariotta Lauridsen</v>
      </c>
      <c r="H2878" t="str">
        <f>data[[#This Row],[id_customer]]&amp;data[[#This Row],[id_campaign]]</f>
        <v>C0150cam09</v>
      </c>
      <c r="I2878">
        <f>DATEDIF(data[[#This Row],[join_date]],data[[#This Row],[buy_date]],"M")</f>
        <v>0</v>
      </c>
    </row>
    <row r="2879" spans="1:9" x14ac:dyDescent="0.25">
      <c r="A2879" t="s">
        <v>641</v>
      </c>
      <c r="B2879" t="s">
        <v>20</v>
      </c>
      <c r="C2879" s="1">
        <v>45035</v>
      </c>
      <c r="D2879" s="1">
        <v>45076</v>
      </c>
      <c r="E2879">
        <f>VLOOKUP(data[[#This Row],[id_campaign]],campaign[],4,FALSE)</f>
        <v>75</v>
      </c>
      <c r="F2879" t="str">
        <f>VLOOKUP(data[[#This Row],[id_campaign]],campaign[],2,FALSE)</f>
        <v>OptOutMailings</v>
      </c>
      <c r="G2879" t="str">
        <f>VLOOKUP(data[[#This Row],[id_customer]],customer[],2,FALSE)</f>
        <v>Kariotta Lauridsen</v>
      </c>
      <c r="H2879" t="str">
        <f>data[[#This Row],[id_customer]]&amp;data[[#This Row],[id_campaign]]</f>
        <v>C0150cam09</v>
      </c>
      <c r="I2879">
        <f>DATEDIF(data[[#This Row],[join_date]],data[[#This Row],[buy_date]],"M")</f>
        <v>1</v>
      </c>
    </row>
    <row r="2880" spans="1:9" x14ac:dyDescent="0.25">
      <c r="A2880" t="s">
        <v>641</v>
      </c>
      <c r="B2880" t="s">
        <v>20</v>
      </c>
      <c r="C2880" s="1">
        <v>45035</v>
      </c>
      <c r="D2880" s="1">
        <v>45079</v>
      </c>
      <c r="E2880">
        <f>VLOOKUP(data[[#This Row],[id_campaign]],campaign[],4,FALSE)</f>
        <v>75</v>
      </c>
      <c r="F2880" t="str">
        <f>VLOOKUP(data[[#This Row],[id_campaign]],campaign[],2,FALSE)</f>
        <v>OptOutMailings</v>
      </c>
      <c r="G2880" t="str">
        <f>VLOOKUP(data[[#This Row],[id_customer]],customer[],2,FALSE)</f>
        <v>Kariotta Lauridsen</v>
      </c>
      <c r="H2880" t="str">
        <f>data[[#This Row],[id_customer]]&amp;data[[#This Row],[id_campaign]]</f>
        <v>C0150cam09</v>
      </c>
      <c r="I2880">
        <f>DATEDIF(data[[#This Row],[join_date]],data[[#This Row],[buy_date]],"M")</f>
        <v>1</v>
      </c>
    </row>
    <row r="2881" spans="1:9" x14ac:dyDescent="0.25">
      <c r="A2881" t="s">
        <v>645</v>
      </c>
      <c r="B2881" t="s">
        <v>12</v>
      </c>
      <c r="C2881" s="1">
        <v>44745</v>
      </c>
      <c r="D2881" s="1">
        <v>44745</v>
      </c>
      <c r="E2881">
        <f>VLOOKUP(data[[#This Row],[id_campaign]],campaign[],4,FALSE)</f>
        <v>22</v>
      </c>
      <c r="F2881" t="str">
        <f>VLOOKUP(data[[#This Row],[id_campaign]],campaign[],2,FALSE)</f>
        <v>RVOwner</v>
      </c>
      <c r="G2881" t="str">
        <f>VLOOKUP(data[[#This Row],[id_customer]],customer[],2,FALSE)</f>
        <v>Stoddard Hannan</v>
      </c>
      <c r="H2881" t="str">
        <f>data[[#This Row],[id_customer]]&amp;data[[#This Row],[id_campaign]]</f>
        <v>C0151cam05</v>
      </c>
      <c r="I2881">
        <f>DATEDIF(data[[#This Row],[join_date]],data[[#This Row],[buy_date]],"M")</f>
        <v>0</v>
      </c>
    </row>
    <row r="2882" spans="1:9" x14ac:dyDescent="0.25">
      <c r="A2882" t="s">
        <v>645</v>
      </c>
      <c r="B2882" t="s">
        <v>12</v>
      </c>
      <c r="C2882" s="1">
        <v>44745</v>
      </c>
      <c r="D2882" s="1">
        <v>44779</v>
      </c>
      <c r="E2882">
        <f>VLOOKUP(data[[#This Row],[id_campaign]],campaign[],4,FALSE)</f>
        <v>22</v>
      </c>
      <c r="F2882" t="str">
        <f>VLOOKUP(data[[#This Row],[id_campaign]],campaign[],2,FALSE)</f>
        <v>RVOwner</v>
      </c>
      <c r="G2882" t="str">
        <f>VLOOKUP(data[[#This Row],[id_customer]],customer[],2,FALSE)</f>
        <v>Stoddard Hannan</v>
      </c>
      <c r="H2882" t="str">
        <f>data[[#This Row],[id_customer]]&amp;data[[#This Row],[id_campaign]]</f>
        <v>C0151cam05</v>
      </c>
      <c r="I2882">
        <f>DATEDIF(data[[#This Row],[join_date]],data[[#This Row],[buy_date]],"M")</f>
        <v>1</v>
      </c>
    </row>
    <row r="2883" spans="1:9" x14ac:dyDescent="0.25">
      <c r="A2883" t="s">
        <v>645</v>
      </c>
      <c r="B2883" t="s">
        <v>12</v>
      </c>
      <c r="C2883" s="1">
        <v>44745</v>
      </c>
      <c r="D2883" s="1">
        <v>44822</v>
      </c>
      <c r="E2883">
        <f>VLOOKUP(data[[#This Row],[id_campaign]],campaign[],4,FALSE)</f>
        <v>22</v>
      </c>
      <c r="F2883" t="str">
        <f>VLOOKUP(data[[#This Row],[id_campaign]],campaign[],2,FALSE)</f>
        <v>RVOwner</v>
      </c>
      <c r="G2883" t="str">
        <f>VLOOKUP(data[[#This Row],[id_customer]],customer[],2,FALSE)</f>
        <v>Stoddard Hannan</v>
      </c>
      <c r="H2883" t="str">
        <f>data[[#This Row],[id_customer]]&amp;data[[#This Row],[id_campaign]]</f>
        <v>C0151cam05</v>
      </c>
      <c r="I2883">
        <f>DATEDIF(data[[#This Row],[join_date]],data[[#This Row],[buy_date]],"M")</f>
        <v>2</v>
      </c>
    </row>
    <row r="2884" spans="1:9" x14ac:dyDescent="0.25">
      <c r="A2884" t="s">
        <v>645</v>
      </c>
      <c r="B2884" t="s">
        <v>12</v>
      </c>
      <c r="C2884" s="1">
        <v>44745</v>
      </c>
      <c r="D2884" s="1">
        <v>44852</v>
      </c>
      <c r="E2884">
        <f>VLOOKUP(data[[#This Row],[id_campaign]],campaign[],4,FALSE)</f>
        <v>22</v>
      </c>
      <c r="F2884" t="str">
        <f>VLOOKUP(data[[#This Row],[id_campaign]],campaign[],2,FALSE)</f>
        <v>RVOwner</v>
      </c>
      <c r="G2884" t="str">
        <f>VLOOKUP(data[[#This Row],[id_customer]],customer[],2,FALSE)</f>
        <v>Stoddard Hannan</v>
      </c>
      <c r="H2884" t="str">
        <f>data[[#This Row],[id_customer]]&amp;data[[#This Row],[id_campaign]]</f>
        <v>C0151cam05</v>
      </c>
      <c r="I2884">
        <f>DATEDIF(data[[#This Row],[join_date]],data[[#This Row],[buy_date]],"M")</f>
        <v>3</v>
      </c>
    </row>
    <row r="2885" spans="1:9" x14ac:dyDescent="0.25">
      <c r="A2885" t="s">
        <v>645</v>
      </c>
      <c r="B2885" t="s">
        <v>12</v>
      </c>
      <c r="C2885" s="1">
        <v>44745</v>
      </c>
      <c r="D2885" s="1">
        <v>44876</v>
      </c>
      <c r="E2885">
        <f>VLOOKUP(data[[#This Row],[id_campaign]],campaign[],4,FALSE)</f>
        <v>22</v>
      </c>
      <c r="F2885" t="str">
        <f>VLOOKUP(data[[#This Row],[id_campaign]],campaign[],2,FALSE)</f>
        <v>RVOwner</v>
      </c>
      <c r="G2885" t="str">
        <f>VLOOKUP(data[[#This Row],[id_customer]],customer[],2,FALSE)</f>
        <v>Stoddard Hannan</v>
      </c>
      <c r="H2885" t="str">
        <f>data[[#This Row],[id_customer]]&amp;data[[#This Row],[id_campaign]]</f>
        <v>C0151cam05</v>
      </c>
      <c r="I2885">
        <f>DATEDIF(data[[#This Row],[join_date]],data[[#This Row],[buy_date]],"M")</f>
        <v>4</v>
      </c>
    </row>
    <row r="2886" spans="1:9" x14ac:dyDescent="0.25">
      <c r="A2886" t="s">
        <v>645</v>
      </c>
      <c r="B2886" t="s">
        <v>12</v>
      </c>
      <c r="C2886" s="1">
        <v>44745</v>
      </c>
      <c r="D2886" s="1">
        <v>44904</v>
      </c>
      <c r="E2886">
        <f>VLOOKUP(data[[#This Row],[id_campaign]],campaign[],4,FALSE)</f>
        <v>22</v>
      </c>
      <c r="F2886" t="str">
        <f>VLOOKUP(data[[#This Row],[id_campaign]],campaign[],2,FALSE)</f>
        <v>RVOwner</v>
      </c>
      <c r="G2886" t="str">
        <f>VLOOKUP(data[[#This Row],[id_customer]],customer[],2,FALSE)</f>
        <v>Stoddard Hannan</v>
      </c>
      <c r="H2886" t="str">
        <f>data[[#This Row],[id_customer]]&amp;data[[#This Row],[id_campaign]]</f>
        <v>C0151cam05</v>
      </c>
      <c r="I2886">
        <f>DATEDIF(data[[#This Row],[join_date]],data[[#This Row],[buy_date]],"M")</f>
        <v>5</v>
      </c>
    </row>
    <row r="2887" spans="1:9" x14ac:dyDescent="0.25">
      <c r="A2887" t="s">
        <v>645</v>
      </c>
      <c r="B2887" t="s">
        <v>12</v>
      </c>
      <c r="C2887" s="1">
        <v>44745</v>
      </c>
      <c r="D2887" s="1">
        <v>44937</v>
      </c>
      <c r="E2887">
        <f>VLOOKUP(data[[#This Row],[id_campaign]],campaign[],4,FALSE)</f>
        <v>22</v>
      </c>
      <c r="F2887" t="str">
        <f>VLOOKUP(data[[#This Row],[id_campaign]],campaign[],2,FALSE)</f>
        <v>RVOwner</v>
      </c>
      <c r="G2887" t="str">
        <f>VLOOKUP(data[[#This Row],[id_customer]],customer[],2,FALSE)</f>
        <v>Stoddard Hannan</v>
      </c>
      <c r="H2887" t="str">
        <f>data[[#This Row],[id_customer]]&amp;data[[#This Row],[id_campaign]]</f>
        <v>C0151cam05</v>
      </c>
      <c r="I2887">
        <f>DATEDIF(data[[#This Row],[join_date]],data[[#This Row],[buy_date]],"M")</f>
        <v>6</v>
      </c>
    </row>
    <row r="2888" spans="1:9" x14ac:dyDescent="0.25">
      <c r="A2888" t="s">
        <v>645</v>
      </c>
      <c r="B2888" t="s">
        <v>12</v>
      </c>
      <c r="C2888" s="1">
        <v>44745</v>
      </c>
      <c r="D2888" s="1">
        <v>44997</v>
      </c>
      <c r="E2888">
        <f>VLOOKUP(data[[#This Row],[id_campaign]],campaign[],4,FALSE)</f>
        <v>22</v>
      </c>
      <c r="F2888" t="str">
        <f>VLOOKUP(data[[#This Row],[id_campaign]],campaign[],2,FALSE)</f>
        <v>RVOwner</v>
      </c>
      <c r="G2888" t="str">
        <f>VLOOKUP(data[[#This Row],[id_customer]],customer[],2,FALSE)</f>
        <v>Stoddard Hannan</v>
      </c>
      <c r="H2888" t="str">
        <f>data[[#This Row],[id_customer]]&amp;data[[#This Row],[id_campaign]]</f>
        <v>C0151cam05</v>
      </c>
      <c r="I2888">
        <f>DATEDIF(data[[#This Row],[join_date]],data[[#This Row],[buy_date]],"M")</f>
        <v>8</v>
      </c>
    </row>
    <row r="2889" spans="1:9" x14ac:dyDescent="0.25">
      <c r="A2889" t="s">
        <v>645</v>
      </c>
      <c r="B2889" t="s">
        <v>12</v>
      </c>
      <c r="C2889" s="1">
        <v>44745</v>
      </c>
      <c r="D2889" s="1">
        <v>45024</v>
      </c>
      <c r="E2889">
        <f>VLOOKUP(data[[#This Row],[id_campaign]],campaign[],4,FALSE)</f>
        <v>22</v>
      </c>
      <c r="F2889" t="str">
        <f>VLOOKUP(data[[#This Row],[id_campaign]],campaign[],2,FALSE)</f>
        <v>RVOwner</v>
      </c>
      <c r="G2889" t="str">
        <f>VLOOKUP(data[[#This Row],[id_customer]],customer[],2,FALSE)</f>
        <v>Stoddard Hannan</v>
      </c>
      <c r="H2889" t="str">
        <f>data[[#This Row],[id_customer]]&amp;data[[#This Row],[id_campaign]]</f>
        <v>C0151cam05</v>
      </c>
      <c r="I2889">
        <f>DATEDIF(data[[#This Row],[join_date]],data[[#This Row],[buy_date]],"M")</f>
        <v>9</v>
      </c>
    </row>
    <row r="2890" spans="1:9" x14ac:dyDescent="0.25">
      <c r="A2890" t="s">
        <v>645</v>
      </c>
      <c r="B2890" t="s">
        <v>12</v>
      </c>
      <c r="C2890" s="1">
        <v>44745</v>
      </c>
      <c r="D2890" s="1">
        <v>45061</v>
      </c>
      <c r="E2890">
        <f>VLOOKUP(data[[#This Row],[id_campaign]],campaign[],4,FALSE)</f>
        <v>22</v>
      </c>
      <c r="F2890" t="str">
        <f>VLOOKUP(data[[#This Row],[id_campaign]],campaign[],2,FALSE)</f>
        <v>RVOwner</v>
      </c>
      <c r="G2890" t="str">
        <f>VLOOKUP(data[[#This Row],[id_customer]],customer[],2,FALSE)</f>
        <v>Stoddard Hannan</v>
      </c>
      <c r="H2890" t="str">
        <f>data[[#This Row],[id_customer]]&amp;data[[#This Row],[id_campaign]]</f>
        <v>C0151cam05</v>
      </c>
      <c r="I2890">
        <f>DATEDIF(data[[#This Row],[join_date]],data[[#This Row],[buy_date]],"M")</f>
        <v>10</v>
      </c>
    </row>
    <row r="2891" spans="1:9" x14ac:dyDescent="0.25">
      <c r="A2891" t="s">
        <v>645</v>
      </c>
      <c r="B2891" t="s">
        <v>16</v>
      </c>
      <c r="C2891" s="1">
        <v>44858</v>
      </c>
      <c r="D2891" s="1">
        <v>44858</v>
      </c>
      <c r="E2891">
        <f>VLOOKUP(data[[#This Row],[id_campaign]],campaign[],4,FALSE)</f>
        <v>25</v>
      </c>
      <c r="F2891" t="str">
        <f>VLOOKUP(data[[#This Row],[id_campaign]],campaign[],2,FALSE)</f>
        <v>BuysViaMailOrder</v>
      </c>
      <c r="G2891" t="str">
        <f>VLOOKUP(data[[#This Row],[id_customer]],customer[],2,FALSE)</f>
        <v>Stoddard Hannan</v>
      </c>
      <c r="H2891" t="str">
        <f>data[[#This Row],[id_customer]]&amp;data[[#This Row],[id_campaign]]</f>
        <v>C0151cam07</v>
      </c>
      <c r="I2891">
        <f>DATEDIF(data[[#This Row],[join_date]],data[[#This Row],[buy_date]],"M")</f>
        <v>0</v>
      </c>
    </row>
    <row r="2892" spans="1:9" x14ac:dyDescent="0.25">
      <c r="A2892" t="s">
        <v>645</v>
      </c>
      <c r="B2892" t="s">
        <v>16</v>
      </c>
      <c r="C2892" s="1">
        <v>44858</v>
      </c>
      <c r="D2892" s="1">
        <v>44901</v>
      </c>
      <c r="E2892">
        <f>VLOOKUP(data[[#This Row],[id_campaign]],campaign[],4,FALSE)</f>
        <v>25</v>
      </c>
      <c r="F2892" t="str">
        <f>VLOOKUP(data[[#This Row],[id_campaign]],campaign[],2,FALSE)</f>
        <v>BuysViaMailOrder</v>
      </c>
      <c r="G2892" t="str">
        <f>VLOOKUP(data[[#This Row],[id_customer]],customer[],2,FALSE)</f>
        <v>Stoddard Hannan</v>
      </c>
      <c r="H2892" t="str">
        <f>data[[#This Row],[id_customer]]&amp;data[[#This Row],[id_campaign]]</f>
        <v>C0151cam07</v>
      </c>
      <c r="I2892">
        <f>DATEDIF(data[[#This Row],[join_date]],data[[#This Row],[buy_date]],"M")</f>
        <v>1</v>
      </c>
    </row>
    <row r="2893" spans="1:9" x14ac:dyDescent="0.25">
      <c r="A2893" t="s">
        <v>645</v>
      </c>
      <c r="B2893" t="s">
        <v>16</v>
      </c>
      <c r="C2893" s="1">
        <v>44858</v>
      </c>
      <c r="D2893" s="1">
        <v>44953</v>
      </c>
      <c r="E2893">
        <f>VLOOKUP(data[[#This Row],[id_campaign]],campaign[],4,FALSE)</f>
        <v>25</v>
      </c>
      <c r="F2893" t="str">
        <f>VLOOKUP(data[[#This Row],[id_campaign]],campaign[],2,FALSE)</f>
        <v>BuysViaMailOrder</v>
      </c>
      <c r="G2893" t="str">
        <f>VLOOKUP(data[[#This Row],[id_customer]],customer[],2,FALSE)</f>
        <v>Stoddard Hannan</v>
      </c>
      <c r="H2893" t="str">
        <f>data[[#This Row],[id_customer]]&amp;data[[#This Row],[id_campaign]]</f>
        <v>C0151cam07</v>
      </c>
      <c r="I2893">
        <f>DATEDIF(data[[#This Row],[join_date]],data[[#This Row],[buy_date]],"M")</f>
        <v>3</v>
      </c>
    </row>
    <row r="2894" spans="1:9" x14ac:dyDescent="0.25">
      <c r="A2894" t="s">
        <v>645</v>
      </c>
      <c r="B2894" t="s">
        <v>16</v>
      </c>
      <c r="C2894" s="1">
        <v>44858</v>
      </c>
      <c r="D2894" s="1">
        <v>45014</v>
      </c>
      <c r="E2894">
        <f>VLOOKUP(data[[#This Row],[id_campaign]],campaign[],4,FALSE)</f>
        <v>25</v>
      </c>
      <c r="F2894" t="str">
        <f>VLOOKUP(data[[#This Row],[id_campaign]],campaign[],2,FALSE)</f>
        <v>BuysViaMailOrder</v>
      </c>
      <c r="G2894" t="str">
        <f>VLOOKUP(data[[#This Row],[id_customer]],customer[],2,FALSE)</f>
        <v>Stoddard Hannan</v>
      </c>
      <c r="H2894" t="str">
        <f>data[[#This Row],[id_customer]]&amp;data[[#This Row],[id_campaign]]</f>
        <v>C0151cam07</v>
      </c>
      <c r="I2894">
        <f>DATEDIF(data[[#This Row],[join_date]],data[[#This Row],[buy_date]],"M")</f>
        <v>5</v>
      </c>
    </row>
    <row r="2895" spans="1:9" x14ac:dyDescent="0.25">
      <c r="A2895" t="s">
        <v>645</v>
      </c>
      <c r="B2895" t="s">
        <v>16</v>
      </c>
      <c r="C2895" s="1">
        <v>44858</v>
      </c>
      <c r="D2895" s="1">
        <v>45049</v>
      </c>
      <c r="E2895">
        <f>VLOOKUP(data[[#This Row],[id_campaign]],campaign[],4,FALSE)</f>
        <v>25</v>
      </c>
      <c r="F2895" t="str">
        <f>VLOOKUP(data[[#This Row],[id_campaign]],campaign[],2,FALSE)</f>
        <v>BuysViaMailOrder</v>
      </c>
      <c r="G2895" t="str">
        <f>VLOOKUP(data[[#This Row],[id_customer]],customer[],2,FALSE)</f>
        <v>Stoddard Hannan</v>
      </c>
      <c r="H2895" t="str">
        <f>data[[#This Row],[id_customer]]&amp;data[[#This Row],[id_campaign]]</f>
        <v>C0151cam07</v>
      </c>
      <c r="I2895">
        <f>DATEDIF(data[[#This Row],[join_date]],data[[#This Row],[buy_date]],"M")</f>
        <v>6</v>
      </c>
    </row>
    <row r="2896" spans="1:9" x14ac:dyDescent="0.25">
      <c r="A2896" t="s">
        <v>645</v>
      </c>
      <c r="B2896" t="s">
        <v>16</v>
      </c>
      <c r="C2896" s="1">
        <v>44858</v>
      </c>
      <c r="D2896" s="1">
        <v>45080</v>
      </c>
      <c r="E2896">
        <f>VLOOKUP(data[[#This Row],[id_campaign]],campaign[],4,FALSE)</f>
        <v>25</v>
      </c>
      <c r="F2896" t="str">
        <f>VLOOKUP(data[[#This Row],[id_campaign]],campaign[],2,FALSE)</f>
        <v>BuysViaMailOrder</v>
      </c>
      <c r="G2896" t="str">
        <f>VLOOKUP(data[[#This Row],[id_customer]],customer[],2,FALSE)</f>
        <v>Stoddard Hannan</v>
      </c>
      <c r="H2896" t="str">
        <f>data[[#This Row],[id_customer]]&amp;data[[#This Row],[id_campaign]]</f>
        <v>C0151cam07</v>
      </c>
      <c r="I2896">
        <f>DATEDIF(data[[#This Row],[join_date]],data[[#This Row],[buy_date]],"M")</f>
        <v>7</v>
      </c>
    </row>
    <row r="2897" spans="1:9" x14ac:dyDescent="0.25">
      <c r="A2897" t="s">
        <v>645</v>
      </c>
      <c r="B2897" t="s">
        <v>8</v>
      </c>
      <c r="C2897" s="1">
        <v>45001</v>
      </c>
      <c r="D2897" s="1">
        <v>45001</v>
      </c>
      <c r="E2897">
        <f>VLOOKUP(data[[#This Row],[id_campaign]],campaign[],4,FALSE)</f>
        <v>62</v>
      </c>
      <c r="F2897" t="str">
        <f>VLOOKUP(data[[#This Row],[id_campaign]],campaign[],2,FALSE)</f>
        <v>HandsetWebCapable</v>
      </c>
      <c r="G2897" t="str">
        <f>VLOOKUP(data[[#This Row],[id_customer]],customer[],2,FALSE)</f>
        <v>Stoddard Hannan</v>
      </c>
      <c r="H2897" t="str">
        <f>data[[#This Row],[id_customer]]&amp;data[[#This Row],[id_campaign]]</f>
        <v>C0151cam03</v>
      </c>
      <c r="I2897">
        <f>DATEDIF(data[[#This Row],[join_date]],data[[#This Row],[buy_date]],"M")</f>
        <v>0</v>
      </c>
    </row>
    <row r="2898" spans="1:9" x14ac:dyDescent="0.25">
      <c r="A2898" t="s">
        <v>645</v>
      </c>
      <c r="B2898" t="s">
        <v>8</v>
      </c>
      <c r="C2898" s="1">
        <v>45001</v>
      </c>
      <c r="D2898" s="1">
        <v>45032</v>
      </c>
      <c r="E2898">
        <f>VLOOKUP(data[[#This Row],[id_campaign]],campaign[],4,FALSE)</f>
        <v>62</v>
      </c>
      <c r="F2898" t="str">
        <f>VLOOKUP(data[[#This Row],[id_campaign]],campaign[],2,FALSE)</f>
        <v>HandsetWebCapable</v>
      </c>
      <c r="G2898" t="str">
        <f>VLOOKUP(data[[#This Row],[id_customer]],customer[],2,FALSE)</f>
        <v>Stoddard Hannan</v>
      </c>
      <c r="H2898" t="str">
        <f>data[[#This Row],[id_customer]]&amp;data[[#This Row],[id_campaign]]</f>
        <v>C0151cam03</v>
      </c>
      <c r="I2898">
        <f>DATEDIF(data[[#This Row],[join_date]],data[[#This Row],[buy_date]],"M")</f>
        <v>1</v>
      </c>
    </row>
    <row r="2899" spans="1:9" x14ac:dyDescent="0.25">
      <c r="A2899" t="s">
        <v>645</v>
      </c>
      <c r="B2899" t="s">
        <v>8</v>
      </c>
      <c r="C2899" s="1">
        <v>45001</v>
      </c>
      <c r="D2899" s="1">
        <v>45066</v>
      </c>
      <c r="E2899">
        <f>VLOOKUP(data[[#This Row],[id_campaign]],campaign[],4,FALSE)</f>
        <v>62</v>
      </c>
      <c r="F2899" t="str">
        <f>VLOOKUP(data[[#This Row],[id_campaign]],campaign[],2,FALSE)</f>
        <v>HandsetWebCapable</v>
      </c>
      <c r="G2899" t="str">
        <f>VLOOKUP(data[[#This Row],[id_customer]],customer[],2,FALSE)</f>
        <v>Stoddard Hannan</v>
      </c>
      <c r="H2899" t="str">
        <f>data[[#This Row],[id_customer]]&amp;data[[#This Row],[id_campaign]]</f>
        <v>C0151cam03</v>
      </c>
      <c r="I2899">
        <f>DATEDIF(data[[#This Row],[join_date]],data[[#This Row],[buy_date]],"M")</f>
        <v>2</v>
      </c>
    </row>
    <row r="2900" spans="1:9" x14ac:dyDescent="0.25">
      <c r="A2900" t="s">
        <v>649</v>
      </c>
      <c r="B2900" t="s">
        <v>20</v>
      </c>
      <c r="C2900" s="1">
        <v>44765</v>
      </c>
      <c r="D2900" s="1">
        <v>44765</v>
      </c>
      <c r="E2900">
        <f>VLOOKUP(data[[#This Row],[id_campaign]],campaign[],4,FALSE)</f>
        <v>75</v>
      </c>
      <c r="F2900" t="str">
        <f>VLOOKUP(data[[#This Row],[id_campaign]],campaign[],2,FALSE)</f>
        <v>OptOutMailings</v>
      </c>
      <c r="G2900" t="str">
        <f>VLOOKUP(data[[#This Row],[id_customer]],customer[],2,FALSE)</f>
        <v>Stephen Petris</v>
      </c>
      <c r="H2900" t="str">
        <f>data[[#This Row],[id_customer]]&amp;data[[#This Row],[id_campaign]]</f>
        <v>C0152cam09</v>
      </c>
      <c r="I2900">
        <f>DATEDIF(data[[#This Row],[join_date]],data[[#This Row],[buy_date]],"M")</f>
        <v>0</v>
      </c>
    </row>
    <row r="2901" spans="1:9" x14ac:dyDescent="0.25">
      <c r="A2901" t="s">
        <v>649</v>
      </c>
      <c r="B2901" t="s">
        <v>20</v>
      </c>
      <c r="C2901" s="1">
        <v>44765</v>
      </c>
      <c r="D2901" s="1">
        <v>44802</v>
      </c>
      <c r="E2901">
        <f>VLOOKUP(data[[#This Row],[id_campaign]],campaign[],4,FALSE)</f>
        <v>75</v>
      </c>
      <c r="F2901" t="str">
        <f>VLOOKUP(data[[#This Row],[id_campaign]],campaign[],2,FALSE)</f>
        <v>OptOutMailings</v>
      </c>
      <c r="G2901" t="str">
        <f>VLOOKUP(data[[#This Row],[id_customer]],customer[],2,FALSE)</f>
        <v>Stephen Petris</v>
      </c>
      <c r="H2901" t="str">
        <f>data[[#This Row],[id_customer]]&amp;data[[#This Row],[id_campaign]]</f>
        <v>C0152cam09</v>
      </c>
      <c r="I2901">
        <f>DATEDIF(data[[#This Row],[join_date]],data[[#This Row],[buy_date]],"M")</f>
        <v>1</v>
      </c>
    </row>
    <row r="2902" spans="1:9" x14ac:dyDescent="0.25">
      <c r="A2902" t="s">
        <v>649</v>
      </c>
      <c r="B2902" t="s">
        <v>20</v>
      </c>
      <c r="C2902" s="1">
        <v>44765</v>
      </c>
      <c r="D2902" s="1">
        <v>44864</v>
      </c>
      <c r="E2902">
        <f>VLOOKUP(data[[#This Row],[id_campaign]],campaign[],4,FALSE)</f>
        <v>75</v>
      </c>
      <c r="F2902" t="str">
        <f>VLOOKUP(data[[#This Row],[id_campaign]],campaign[],2,FALSE)</f>
        <v>OptOutMailings</v>
      </c>
      <c r="G2902" t="str">
        <f>VLOOKUP(data[[#This Row],[id_customer]],customer[],2,FALSE)</f>
        <v>Stephen Petris</v>
      </c>
      <c r="H2902" t="str">
        <f>data[[#This Row],[id_customer]]&amp;data[[#This Row],[id_campaign]]</f>
        <v>C0152cam09</v>
      </c>
      <c r="I2902">
        <f>DATEDIF(data[[#This Row],[join_date]],data[[#This Row],[buy_date]],"M")</f>
        <v>3</v>
      </c>
    </row>
    <row r="2903" spans="1:9" x14ac:dyDescent="0.25">
      <c r="A2903" t="s">
        <v>649</v>
      </c>
      <c r="B2903" t="s">
        <v>20</v>
      </c>
      <c r="C2903" s="1">
        <v>44765</v>
      </c>
      <c r="D2903" s="1">
        <v>44894</v>
      </c>
      <c r="E2903">
        <f>VLOOKUP(data[[#This Row],[id_campaign]],campaign[],4,FALSE)</f>
        <v>75</v>
      </c>
      <c r="F2903" t="str">
        <f>VLOOKUP(data[[#This Row],[id_campaign]],campaign[],2,FALSE)</f>
        <v>OptOutMailings</v>
      </c>
      <c r="G2903" t="str">
        <f>VLOOKUP(data[[#This Row],[id_customer]],customer[],2,FALSE)</f>
        <v>Stephen Petris</v>
      </c>
      <c r="H2903" t="str">
        <f>data[[#This Row],[id_customer]]&amp;data[[#This Row],[id_campaign]]</f>
        <v>C0152cam09</v>
      </c>
      <c r="I2903">
        <f>DATEDIF(data[[#This Row],[join_date]],data[[#This Row],[buy_date]],"M")</f>
        <v>4</v>
      </c>
    </row>
    <row r="2904" spans="1:9" x14ac:dyDescent="0.25">
      <c r="A2904" t="s">
        <v>649</v>
      </c>
      <c r="B2904" t="s">
        <v>20</v>
      </c>
      <c r="C2904" s="1">
        <v>44765</v>
      </c>
      <c r="D2904" s="1">
        <v>44898</v>
      </c>
      <c r="E2904">
        <f>VLOOKUP(data[[#This Row],[id_campaign]],campaign[],4,FALSE)</f>
        <v>75</v>
      </c>
      <c r="F2904" t="str">
        <f>VLOOKUP(data[[#This Row],[id_campaign]],campaign[],2,FALSE)</f>
        <v>OptOutMailings</v>
      </c>
      <c r="G2904" t="str">
        <f>VLOOKUP(data[[#This Row],[id_customer]],customer[],2,FALSE)</f>
        <v>Stephen Petris</v>
      </c>
      <c r="H2904" t="str">
        <f>data[[#This Row],[id_customer]]&amp;data[[#This Row],[id_campaign]]</f>
        <v>C0152cam09</v>
      </c>
      <c r="I2904">
        <f>DATEDIF(data[[#This Row],[join_date]],data[[#This Row],[buy_date]],"M")</f>
        <v>4</v>
      </c>
    </row>
    <row r="2905" spans="1:9" x14ac:dyDescent="0.25">
      <c r="A2905" t="s">
        <v>649</v>
      </c>
      <c r="B2905" t="s">
        <v>20</v>
      </c>
      <c r="C2905" s="1">
        <v>44765</v>
      </c>
      <c r="D2905" s="1">
        <v>44981</v>
      </c>
      <c r="E2905">
        <f>VLOOKUP(data[[#This Row],[id_campaign]],campaign[],4,FALSE)</f>
        <v>75</v>
      </c>
      <c r="F2905" t="str">
        <f>VLOOKUP(data[[#This Row],[id_campaign]],campaign[],2,FALSE)</f>
        <v>OptOutMailings</v>
      </c>
      <c r="G2905" t="str">
        <f>VLOOKUP(data[[#This Row],[id_customer]],customer[],2,FALSE)</f>
        <v>Stephen Petris</v>
      </c>
      <c r="H2905" t="str">
        <f>data[[#This Row],[id_customer]]&amp;data[[#This Row],[id_campaign]]</f>
        <v>C0152cam09</v>
      </c>
      <c r="I2905">
        <f>DATEDIF(data[[#This Row],[join_date]],data[[#This Row],[buy_date]],"M")</f>
        <v>7</v>
      </c>
    </row>
    <row r="2906" spans="1:9" x14ac:dyDescent="0.25">
      <c r="A2906" t="s">
        <v>649</v>
      </c>
      <c r="B2906" t="s">
        <v>20</v>
      </c>
      <c r="C2906" s="1">
        <v>44765</v>
      </c>
      <c r="D2906" s="1">
        <v>44990</v>
      </c>
      <c r="E2906">
        <f>VLOOKUP(data[[#This Row],[id_campaign]],campaign[],4,FALSE)</f>
        <v>75</v>
      </c>
      <c r="F2906" t="str">
        <f>VLOOKUP(data[[#This Row],[id_campaign]],campaign[],2,FALSE)</f>
        <v>OptOutMailings</v>
      </c>
      <c r="G2906" t="str">
        <f>VLOOKUP(data[[#This Row],[id_customer]],customer[],2,FALSE)</f>
        <v>Stephen Petris</v>
      </c>
      <c r="H2906" t="str">
        <f>data[[#This Row],[id_customer]]&amp;data[[#This Row],[id_campaign]]</f>
        <v>C0152cam09</v>
      </c>
      <c r="I2906">
        <f>DATEDIF(data[[#This Row],[join_date]],data[[#This Row],[buy_date]],"M")</f>
        <v>7</v>
      </c>
    </row>
    <row r="2907" spans="1:9" x14ac:dyDescent="0.25">
      <c r="A2907" t="s">
        <v>649</v>
      </c>
      <c r="B2907" t="s">
        <v>20</v>
      </c>
      <c r="C2907" s="1">
        <v>44765</v>
      </c>
      <c r="D2907" s="1">
        <v>45043</v>
      </c>
      <c r="E2907">
        <f>VLOOKUP(data[[#This Row],[id_campaign]],campaign[],4,FALSE)</f>
        <v>75</v>
      </c>
      <c r="F2907" t="str">
        <f>VLOOKUP(data[[#This Row],[id_campaign]],campaign[],2,FALSE)</f>
        <v>OptOutMailings</v>
      </c>
      <c r="G2907" t="str">
        <f>VLOOKUP(data[[#This Row],[id_customer]],customer[],2,FALSE)</f>
        <v>Stephen Petris</v>
      </c>
      <c r="H2907" t="str">
        <f>data[[#This Row],[id_customer]]&amp;data[[#This Row],[id_campaign]]</f>
        <v>C0152cam09</v>
      </c>
      <c r="I2907">
        <f>DATEDIF(data[[#This Row],[join_date]],data[[#This Row],[buy_date]],"M")</f>
        <v>9</v>
      </c>
    </row>
    <row r="2908" spans="1:9" x14ac:dyDescent="0.25">
      <c r="A2908" t="s">
        <v>649</v>
      </c>
      <c r="B2908" t="s">
        <v>20</v>
      </c>
      <c r="C2908" s="1">
        <v>44765</v>
      </c>
      <c r="D2908" s="1">
        <v>45082</v>
      </c>
      <c r="E2908">
        <f>VLOOKUP(data[[#This Row],[id_campaign]],campaign[],4,FALSE)</f>
        <v>75</v>
      </c>
      <c r="F2908" t="str">
        <f>VLOOKUP(data[[#This Row],[id_campaign]],campaign[],2,FALSE)</f>
        <v>OptOutMailings</v>
      </c>
      <c r="G2908" t="str">
        <f>VLOOKUP(data[[#This Row],[id_customer]],customer[],2,FALSE)</f>
        <v>Stephen Petris</v>
      </c>
      <c r="H2908" t="str">
        <f>data[[#This Row],[id_customer]]&amp;data[[#This Row],[id_campaign]]</f>
        <v>C0152cam09</v>
      </c>
      <c r="I2908">
        <f>DATEDIF(data[[#This Row],[join_date]],data[[#This Row],[buy_date]],"M")</f>
        <v>10</v>
      </c>
    </row>
    <row r="2909" spans="1:9" x14ac:dyDescent="0.25">
      <c r="A2909" t="s">
        <v>649</v>
      </c>
      <c r="B2909" t="s">
        <v>10</v>
      </c>
      <c r="C2909" s="1">
        <v>44788</v>
      </c>
      <c r="D2909" s="1">
        <v>44788</v>
      </c>
      <c r="E2909">
        <f>VLOOKUP(data[[#This Row],[id_campaign]],campaign[],4,FALSE)</f>
        <v>26</v>
      </c>
      <c r="F2909" t="str">
        <f>VLOOKUP(data[[#This Row],[id_campaign]],campaign[],2,FALSE)</f>
        <v>TruckOwner</v>
      </c>
      <c r="G2909" t="str">
        <f>VLOOKUP(data[[#This Row],[id_customer]],customer[],2,FALSE)</f>
        <v>Stephen Petris</v>
      </c>
      <c r="H2909" t="str">
        <f>data[[#This Row],[id_customer]]&amp;data[[#This Row],[id_campaign]]</f>
        <v>C0152cam04</v>
      </c>
      <c r="I2909">
        <f>DATEDIF(data[[#This Row],[join_date]],data[[#This Row],[buy_date]],"M")</f>
        <v>0</v>
      </c>
    </row>
    <row r="2910" spans="1:9" x14ac:dyDescent="0.25">
      <c r="A2910" t="s">
        <v>649</v>
      </c>
      <c r="B2910" t="s">
        <v>10</v>
      </c>
      <c r="C2910" s="1">
        <v>44788</v>
      </c>
      <c r="D2910" s="1">
        <v>44851</v>
      </c>
      <c r="E2910">
        <f>VLOOKUP(data[[#This Row],[id_campaign]],campaign[],4,FALSE)</f>
        <v>26</v>
      </c>
      <c r="F2910" t="str">
        <f>VLOOKUP(data[[#This Row],[id_campaign]],campaign[],2,FALSE)</f>
        <v>TruckOwner</v>
      </c>
      <c r="G2910" t="str">
        <f>VLOOKUP(data[[#This Row],[id_customer]],customer[],2,FALSE)</f>
        <v>Stephen Petris</v>
      </c>
      <c r="H2910" t="str">
        <f>data[[#This Row],[id_customer]]&amp;data[[#This Row],[id_campaign]]</f>
        <v>C0152cam04</v>
      </c>
      <c r="I2910">
        <f>DATEDIF(data[[#This Row],[join_date]],data[[#This Row],[buy_date]],"M")</f>
        <v>2</v>
      </c>
    </row>
    <row r="2911" spans="1:9" x14ac:dyDescent="0.25">
      <c r="A2911" t="s">
        <v>649</v>
      </c>
      <c r="B2911" t="s">
        <v>10</v>
      </c>
      <c r="C2911" s="1">
        <v>44788</v>
      </c>
      <c r="D2911" s="1">
        <v>44895</v>
      </c>
      <c r="E2911">
        <f>VLOOKUP(data[[#This Row],[id_campaign]],campaign[],4,FALSE)</f>
        <v>26</v>
      </c>
      <c r="F2911" t="str">
        <f>VLOOKUP(data[[#This Row],[id_campaign]],campaign[],2,FALSE)</f>
        <v>TruckOwner</v>
      </c>
      <c r="G2911" t="str">
        <f>VLOOKUP(data[[#This Row],[id_customer]],customer[],2,FALSE)</f>
        <v>Stephen Petris</v>
      </c>
      <c r="H2911" t="str">
        <f>data[[#This Row],[id_customer]]&amp;data[[#This Row],[id_campaign]]</f>
        <v>C0152cam04</v>
      </c>
      <c r="I2911">
        <f>DATEDIF(data[[#This Row],[join_date]],data[[#This Row],[buy_date]],"M")</f>
        <v>3</v>
      </c>
    </row>
    <row r="2912" spans="1:9" x14ac:dyDescent="0.25">
      <c r="A2912" t="s">
        <v>649</v>
      </c>
      <c r="B2912" t="s">
        <v>10</v>
      </c>
      <c r="C2912" s="1">
        <v>44788</v>
      </c>
      <c r="D2912" s="1">
        <v>44912</v>
      </c>
      <c r="E2912">
        <f>VLOOKUP(data[[#This Row],[id_campaign]],campaign[],4,FALSE)</f>
        <v>26</v>
      </c>
      <c r="F2912" t="str">
        <f>VLOOKUP(data[[#This Row],[id_campaign]],campaign[],2,FALSE)</f>
        <v>TruckOwner</v>
      </c>
      <c r="G2912" t="str">
        <f>VLOOKUP(data[[#This Row],[id_customer]],customer[],2,FALSE)</f>
        <v>Stephen Petris</v>
      </c>
      <c r="H2912" t="str">
        <f>data[[#This Row],[id_customer]]&amp;data[[#This Row],[id_campaign]]</f>
        <v>C0152cam04</v>
      </c>
      <c r="I2912">
        <f>DATEDIF(data[[#This Row],[join_date]],data[[#This Row],[buy_date]],"M")</f>
        <v>4</v>
      </c>
    </row>
    <row r="2913" spans="1:9" x14ac:dyDescent="0.25">
      <c r="A2913" t="s">
        <v>649</v>
      </c>
      <c r="B2913" t="s">
        <v>10</v>
      </c>
      <c r="C2913" s="1">
        <v>44788</v>
      </c>
      <c r="D2913" s="1">
        <v>44942</v>
      </c>
      <c r="E2913">
        <f>VLOOKUP(data[[#This Row],[id_campaign]],campaign[],4,FALSE)</f>
        <v>26</v>
      </c>
      <c r="F2913" t="str">
        <f>VLOOKUP(data[[#This Row],[id_campaign]],campaign[],2,FALSE)</f>
        <v>TruckOwner</v>
      </c>
      <c r="G2913" t="str">
        <f>VLOOKUP(data[[#This Row],[id_customer]],customer[],2,FALSE)</f>
        <v>Stephen Petris</v>
      </c>
      <c r="H2913" t="str">
        <f>data[[#This Row],[id_customer]]&amp;data[[#This Row],[id_campaign]]</f>
        <v>C0152cam04</v>
      </c>
      <c r="I2913">
        <f>DATEDIF(data[[#This Row],[join_date]],data[[#This Row],[buy_date]],"M")</f>
        <v>5</v>
      </c>
    </row>
    <row r="2914" spans="1:9" x14ac:dyDescent="0.25">
      <c r="A2914" t="s">
        <v>649</v>
      </c>
      <c r="B2914" t="s">
        <v>10</v>
      </c>
      <c r="C2914" s="1">
        <v>44788</v>
      </c>
      <c r="D2914" s="1">
        <v>45006</v>
      </c>
      <c r="E2914">
        <f>VLOOKUP(data[[#This Row],[id_campaign]],campaign[],4,FALSE)</f>
        <v>26</v>
      </c>
      <c r="F2914" t="str">
        <f>VLOOKUP(data[[#This Row],[id_campaign]],campaign[],2,FALSE)</f>
        <v>TruckOwner</v>
      </c>
      <c r="G2914" t="str">
        <f>VLOOKUP(data[[#This Row],[id_customer]],customer[],2,FALSE)</f>
        <v>Stephen Petris</v>
      </c>
      <c r="H2914" t="str">
        <f>data[[#This Row],[id_customer]]&amp;data[[#This Row],[id_campaign]]</f>
        <v>C0152cam04</v>
      </c>
      <c r="I2914">
        <f>DATEDIF(data[[#This Row],[join_date]],data[[#This Row],[buy_date]],"M")</f>
        <v>7</v>
      </c>
    </row>
    <row r="2915" spans="1:9" x14ac:dyDescent="0.25">
      <c r="A2915" t="s">
        <v>649</v>
      </c>
      <c r="B2915" t="s">
        <v>10</v>
      </c>
      <c r="C2915" s="1">
        <v>44788</v>
      </c>
      <c r="D2915" s="1">
        <v>45061</v>
      </c>
      <c r="E2915">
        <f>VLOOKUP(data[[#This Row],[id_campaign]],campaign[],4,FALSE)</f>
        <v>26</v>
      </c>
      <c r="F2915" t="str">
        <f>VLOOKUP(data[[#This Row],[id_campaign]],campaign[],2,FALSE)</f>
        <v>TruckOwner</v>
      </c>
      <c r="G2915" t="str">
        <f>VLOOKUP(data[[#This Row],[id_customer]],customer[],2,FALSE)</f>
        <v>Stephen Petris</v>
      </c>
      <c r="H2915" t="str">
        <f>data[[#This Row],[id_customer]]&amp;data[[#This Row],[id_campaign]]</f>
        <v>C0152cam04</v>
      </c>
      <c r="I2915">
        <f>DATEDIF(data[[#This Row],[join_date]],data[[#This Row],[buy_date]],"M")</f>
        <v>9</v>
      </c>
    </row>
    <row r="2916" spans="1:9" x14ac:dyDescent="0.25">
      <c r="A2916" t="s">
        <v>653</v>
      </c>
      <c r="B2916" t="s">
        <v>20</v>
      </c>
      <c r="C2916" s="1">
        <v>44596</v>
      </c>
      <c r="D2916" s="1">
        <v>44596</v>
      </c>
      <c r="E2916">
        <f>VLOOKUP(data[[#This Row],[id_campaign]],campaign[],4,FALSE)</f>
        <v>75</v>
      </c>
      <c r="F2916" t="str">
        <f>VLOOKUP(data[[#This Row],[id_campaign]],campaign[],2,FALSE)</f>
        <v>OptOutMailings</v>
      </c>
      <c r="G2916" t="str">
        <f>VLOOKUP(data[[#This Row],[id_customer]],customer[],2,FALSE)</f>
        <v>Stephenie Retter</v>
      </c>
      <c r="H2916" t="str">
        <f>data[[#This Row],[id_customer]]&amp;data[[#This Row],[id_campaign]]</f>
        <v>C0153cam09</v>
      </c>
      <c r="I2916">
        <f>DATEDIF(data[[#This Row],[join_date]],data[[#This Row],[buy_date]],"M")</f>
        <v>0</v>
      </c>
    </row>
    <row r="2917" spans="1:9" x14ac:dyDescent="0.25">
      <c r="A2917" t="s">
        <v>653</v>
      </c>
      <c r="B2917" t="s">
        <v>20</v>
      </c>
      <c r="C2917" s="1">
        <v>44596</v>
      </c>
      <c r="D2917" s="1">
        <v>44638</v>
      </c>
      <c r="E2917">
        <f>VLOOKUP(data[[#This Row],[id_campaign]],campaign[],4,FALSE)</f>
        <v>75</v>
      </c>
      <c r="F2917" t="str">
        <f>VLOOKUP(data[[#This Row],[id_campaign]],campaign[],2,FALSE)</f>
        <v>OptOutMailings</v>
      </c>
      <c r="G2917" t="str">
        <f>VLOOKUP(data[[#This Row],[id_customer]],customer[],2,FALSE)</f>
        <v>Stephenie Retter</v>
      </c>
      <c r="H2917" t="str">
        <f>data[[#This Row],[id_customer]]&amp;data[[#This Row],[id_campaign]]</f>
        <v>C0153cam09</v>
      </c>
      <c r="I2917">
        <f>DATEDIF(data[[#This Row],[join_date]],data[[#This Row],[buy_date]],"M")</f>
        <v>1</v>
      </c>
    </row>
    <row r="2918" spans="1:9" x14ac:dyDescent="0.25">
      <c r="A2918" t="s">
        <v>653</v>
      </c>
      <c r="B2918" t="s">
        <v>20</v>
      </c>
      <c r="C2918" s="1">
        <v>44596</v>
      </c>
      <c r="D2918" s="1">
        <v>44658</v>
      </c>
      <c r="E2918">
        <f>VLOOKUP(data[[#This Row],[id_campaign]],campaign[],4,FALSE)</f>
        <v>75</v>
      </c>
      <c r="F2918" t="str">
        <f>VLOOKUP(data[[#This Row],[id_campaign]],campaign[],2,FALSE)</f>
        <v>OptOutMailings</v>
      </c>
      <c r="G2918" t="str">
        <f>VLOOKUP(data[[#This Row],[id_customer]],customer[],2,FALSE)</f>
        <v>Stephenie Retter</v>
      </c>
      <c r="H2918" t="str">
        <f>data[[#This Row],[id_customer]]&amp;data[[#This Row],[id_campaign]]</f>
        <v>C0153cam09</v>
      </c>
      <c r="I2918">
        <f>DATEDIF(data[[#This Row],[join_date]],data[[#This Row],[buy_date]],"M")</f>
        <v>2</v>
      </c>
    </row>
    <row r="2919" spans="1:9" x14ac:dyDescent="0.25">
      <c r="A2919" t="s">
        <v>653</v>
      </c>
      <c r="B2919" t="s">
        <v>20</v>
      </c>
      <c r="C2919" s="1">
        <v>44596</v>
      </c>
      <c r="D2919" s="1">
        <v>44697</v>
      </c>
      <c r="E2919">
        <f>VLOOKUP(data[[#This Row],[id_campaign]],campaign[],4,FALSE)</f>
        <v>75</v>
      </c>
      <c r="F2919" t="str">
        <f>VLOOKUP(data[[#This Row],[id_campaign]],campaign[],2,FALSE)</f>
        <v>OptOutMailings</v>
      </c>
      <c r="G2919" t="str">
        <f>VLOOKUP(data[[#This Row],[id_customer]],customer[],2,FALSE)</f>
        <v>Stephenie Retter</v>
      </c>
      <c r="H2919" t="str">
        <f>data[[#This Row],[id_customer]]&amp;data[[#This Row],[id_campaign]]</f>
        <v>C0153cam09</v>
      </c>
      <c r="I2919">
        <f>DATEDIF(data[[#This Row],[join_date]],data[[#This Row],[buy_date]],"M")</f>
        <v>3</v>
      </c>
    </row>
    <row r="2920" spans="1:9" x14ac:dyDescent="0.25">
      <c r="A2920" t="s">
        <v>653</v>
      </c>
      <c r="B2920" t="s">
        <v>20</v>
      </c>
      <c r="C2920" s="1">
        <v>44596</v>
      </c>
      <c r="D2920" s="1">
        <v>44853</v>
      </c>
      <c r="E2920">
        <f>VLOOKUP(data[[#This Row],[id_campaign]],campaign[],4,FALSE)</f>
        <v>75</v>
      </c>
      <c r="F2920" t="str">
        <f>VLOOKUP(data[[#This Row],[id_campaign]],campaign[],2,FALSE)</f>
        <v>OptOutMailings</v>
      </c>
      <c r="G2920" t="str">
        <f>VLOOKUP(data[[#This Row],[id_customer]],customer[],2,FALSE)</f>
        <v>Stephenie Retter</v>
      </c>
      <c r="H2920" t="str">
        <f>data[[#This Row],[id_customer]]&amp;data[[#This Row],[id_campaign]]</f>
        <v>C0153cam09</v>
      </c>
      <c r="I2920">
        <f>DATEDIF(data[[#This Row],[join_date]],data[[#This Row],[buy_date]],"M")</f>
        <v>8</v>
      </c>
    </row>
    <row r="2921" spans="1:9" x14ac:dyDescent="0.25">
      <c r="A2921" t="s">
        <v>653</v>
      </c>
      <c r="B2921" t="s">
        <v>20</v>
      </c>
      <c r="C2921" s="1">
        <v>44596</v>
      </c>
      <c r="D2921" s="1">
        <v>44912</v>
      </c>
      <c r="E2921">
        <f>VLOOKUP(data[[#This Row],[id_campaign]],campaign[],4,FALSE)</f>
        <v>75</v>
      </c>
      <c r="F2921" t="str">
        <f>VLOOKUP(data[[#This Row],[id_campaign]],campaign[],2,FALSE)</f>
        <v>OptOutMailings</v>
      </c>
      <c r="G2921" t="str">
        <f>VLOOKUP(data[[#This Row],[id_customer]],customer[],2,FALSE)</f>
        <v>Stephenie Retter</v>
      </c>
      <c r="H2921" t="str">
        <f>data[[#This Row],[id_customer]]&amp;data[[#This Row],[id_campaign]]</f>
        <v>C0153cam09</v>
      </c>
      <c r="I2921">
        <f>DATEDIF(data[[#This Row],[join_date]],data[[#This Row],[buy_date]],"M")</f>
        <v>10</v>
      </c>
    </row>
    <row r="2922" spans="1:9" x14ac:dyDescent="0.25">
      <c r="A2922" t="s">
        <v>653</v>
      </c>
      <c r="B2922" t="s">
        <v>20</v>
      </c>
      <c r="C2922" s="1">
        <v>44596</v>
      </c>
      <c r="D2922" s="1">
        <v>44941</v>
      </c>
      <c r="E2922">
        <f>VLOOKUP(data[[#This Row],[id_campaign]],campaign[],4,FALSE)</f>
        <v>75</v>
      </c>
      <c r="F2922" t="str">
        <f>VLOOKUP(data[[#This Row],[id_campaign]],campaign[],2,FALSE)</f>
        <v>OptOutMailings</v>
      </c>
      <c r="G2922" t="str">
        <f>VLOOKUP(data[[#This Row],[id_customer]],customer[],2,FALSE)</f>
        <v>Stephenie Retter</v>
      </c>
      <c r="H2922" t="str">
        <f>data[[#This Row],[id_customer]]&amp;data[[#This Row],[id_campaign]]</f>
        <v>C0153cam09</v>
      </c>
      <c r="I2922">
        <f>DATEDIF(data[[#This Row],[join_date]],data[[#This Row],[buy_date]],"M")</f>
        <v>11</v>
      </c>
    </row>
    <row r="2923" spans="1:9" x14ac:dyDescent="0.25">
      <c r="A2923" t="s">
        <v>653</v>
      </c>
      <c r="B2923" t="s">
        <v>20</v>
      </c>
      <c r="C2923" s="1">
        <v>44596</v>
      </c>
      <c r="D2923" s="1">
        <v>44968</v>
      </c>
      <c r="E2923">
        <f>VLOOKUP(data[[#This Row],[id_campaign]],campaign[],4,FALSE)</f>
        <v>75</v>
      </c>
      <c r="F2923" t="str">
        <f>VLOOKUP(data[[#This Row],[id_campaign]],campaign[],2,FALSE)</f>
        <v>OptOutMailings</v>
      </c>
      <c r="G2923" t="str">
        <f>VLOOKUP(data[[#This Row],[id_customer]],customer[],2,FALSE)</f>
        <v>Stephenie Retter</v>
      </c>
      <c r="H2923" t="str">
        <f>data[[#This Row],[id_customer]]&amp;data[[#This Row],[id_campaign]]</f>
        <v>C0153cam09</v>
      </c>
      <c r="I2923">
        <f>DATEDIF(data[[#This Row],[join_date]],data[[#This Row],[buy_date]],"M")</f>
        <v>12</v>
      </c>
    </row>
    <row r="2924" spans="1:9" x14ac:dyDescent="0.25">
      <c r="A2924" t="s">
        <v>653</v>
      </c>
      <c r="B2924" t="s">
        <v>20</v>
      </c>
      <c r="C2924" s="1">
        <v>44596</v>
      </c>
      <c r="D2924" s="1">
        <v>45027</v>
      </c>
      <c r="E2924">
        <f>VLOOKUP(data[[#This Row],[id_campaign]],campaign[],4,FALSE)</f>
        <v>75</v>
      </c>
      <c r="F2924" t="str">
        <f>VLOOKUP(data[[#This Row],[id_campaign]],campaign[],2,FALSE)</f>
        <v>OptOutMailings</v>
      </c>
      <c r="G2924" t="str">
        <f>VLOOKUP(data[[#This Row],[id_customer]],customer[],2,FALSE)</f>
        <v>Stephenie Retter</v>
      </c>
      <c r="H2924" t="str">
        <f>data[[#This Row],[id_customer]]&amp;data[[#This Row],[id_campaign]]</f>
        <v>C0153cam09</v>
      </c>
      <c r="I2924">
        <f>DATEDIF(data[[#This Row],[join_date]],data[[#This Row],[buy_date]],"M")</f>
        <v>14</v>
      </c>
    </row>
    <row r="2925" spans="1:9" x14ac:dyDescent="0.25">
      <c r="A2925" t="s">
        <v>653</v>
      </c>
      <c r="B2925" t="s">
        <v>12</v>
      </c>
      <c r="C2925" s="1">
        <v>44820</v>
      </c>
      <c r="D2925" s="1">
        <v>44820</v>
      </c>
      <c r="E2925">
        <f>VLOOKUP(data[[#This Row],[id_campaign]],campaign[],4,FALSE)</f>
        <v>22</v>
      </c>
      <c r="F2925" t="str">
        <f>VLOOKUP(data[[#This Row],[id_campaign]],campaign[],2,FALSE)</f>
        <v>RVOwner</v>
      </c>
      <c r="G2925" t="str">
        <f>VLOOKUP(data[[#This Row],[id_customer]],customer[],2,FALSE)</f>
        <v>Stephenie Retter</v>
      </c>
      <c r="H2925" t="str">
        <f>data[[#This Row],[id_customer]]&amp;data[[#This Row],[id_campaign]]</f>
        <v>C0153cam05</v>
      </c>
      <c r="I2925">
        <f>DATEDIF(data[[#This Row],[join_date]],data[[#This Row],[buy_date]],"M")</f>
        <v>0</v>
      </c>
    </row>
    <row r="2926" spans="1:9" x14ac:dyDescent="0.25">
      <c r="A2926" t="s">
        <v>653</v>
      </c>
      <c r="B2926" t="s">
        <v>12</v>
      </c>
      <c r="C2926" s="1">
        <v>44820</v>
      </c>
      <c r="D2926" s="1">
        <v>44862</v>
      </c>
      <c r="E2926">
        <f>VLOOKUP(data[[#This Row],[id_campaign]],campaign[],4,FALSE)</f>
        <v>22</v>
      </c>
      <c r="F2926" t="str">
        <f>VLOOKUP(data[[#This Row],[id_campaign]],campaign[],2,FALSE)</f>
        <v>RVOwner</v>
      </c>
      <c r="G2926" t="str">
        <f>VLOOKUP(data[[#This Row],[id_customer]],customer[],2,FALSE)</f>
        <v>Stephenie Retter</v>
      </c>
      <c r="H2926" t="str">
        <f>data[[#This Row],[id_customer]]&amp;data[[#This Row],[id_campaign]]</f>
        <v>C0153cam05</v>
      </c>
      <c r="I2926">
        <f>DATEDIF(data[[#This Row],[join_date]],data[[#This Row],[buy_date]],"M")</f>
        <v>1</v>
      </c>
    </row>
    <row r="2927" spans="1:9" x14ac:dyDescent="0.25">
      <c r="A2927" t="s">
        <v>653</v>
      </c>
      <c r="B2927" t="s">
        <v>12</v>
      </c>
      <c r="C2927" s="1">
        <v>44820</v>
      </c>
      <c r="D2927" s="1">
        <v>44925</v>
      </c>
      <c r="E2927">
        <f>VLOOKUP(data[[#This Row],[id_campaign]],campaign[],4,FALSE)</f>
        <v>22</v>
      </c>
      <c r="F2927" t="str">
        <f>VLOOKUP(data[[#This Row],[id_campaign]],campaign[],2,FALSE)</f>
        <v>RVOwner</v>
      </c>
      <c r="G2927" t="str">
        <f>VLOOKUP(data[[#This Row],[id_customer]],customer[],2,FALSE)</f>
        <v>Stephenie Retter</v>
      </c>
      <c r="H2927" t="str">
        <f>data[[#This Row],[id_customer]]&amp;data[[#This Row],[id_campaign]]</f>
        <v>C0153cam05</v>
      </c>
      <c r="I2927">
        <f>DATEDIF(data[[#This Row],[join_date]],data[[#This Row],[buy_date]],"M")</f>
        <v>3</v>
      </c>
    </row>
    <row r="2928" spans="1:9" x14ac:dyDescent="0.25">
      <c r="A2928" t="s">
        <v>653</v>
      </c>
      <c r="B2928" t="s">
        <v>12</v>
      </c>
      <c r="C2928" s="1">
        <v>44820</v>
      </c>
      <c r="D2928" s="1">
        <v>44973</v>
      </c>
      <c r="E2928">
        <f>VLOOKUP(data[[#This Row],[id_campaign]],campaign[],4,FALSE)</f>
        <v>22</v>
      </c>
      <c r="F2928" t="str">
        <f>VLOOKUP(data[[#This Row],[id_campaign]],campaign[],2,FALSE)</f>
        <v>RVOwner</v>
      </c>
      <c r="G2928" t="str">
        <f>VLOOKUP(data[[#This Row],[id_customer]],customer[],2,FALSE)</f>
        <v>Stephenie Retter</v>
      </c>
      <c r="H2928" t="str">
        <f>data[[#This Row],[id_customer]]&amp;data[[#This Row],[id_campaign]]</f>
        <v>C0153cam05</v>
      </c>
      <c r="I2928">
        <f>DATEDIF(data[[#This Row],[join_date]],data[[#This Row],[buy_date]],"M")</f>
        <v>5</v>
      </c>
    </row>
    <row r="2929" spans="1:9" x14ac:dyDescent="0.25">
      <c r="A2929" t="s">
        <v>653</v>
      </c>
      <c r="B2929" t="s">
        <v>12</v>
      </c>
      <c r="C2929" s="1">
        <v>44820</v>
      </c>
      <c r="D2929" s="1">
        <v>45015</v>
      </c>
      <c r="E2929">
        <f>VLOOKUP(data[[#This Row],[id_campaign]],campaign[],4,FALSE)</f>
        <v>22</v>
      </c>
      <c r="F2929" t="str">
        <f>VLOOKUP(data[[#This Row],[id_campaign]],campaign[],2,FALSE)</f>
        <v>RVOwner</v>
      </c>
      <c r="G2929" t="str">
        <f>VLOOKUP(data[[#This Row],[id_customer]],customer[],2,FALSE)</f>
        <v>Stephenie Retter</v>
      </c>
      <c r="H2929" t="str">
        <f>data[[#This Row],[id_customer]]&amp;data[[#This Row],[id_campaign]]</f>
        <v>C0153cam05</v>
      </c>
      <c r="I2929">
        <f>DATEDIF(data[[#This Row],[join_date]],data[[#This Row],[buy_date]],"M")</f>
        <v>6</v>
      </c>
    </row>
    <row r="2930" spans="1:9" x14ac:dyDescent="0.25">
      <c r="A2930" t="s">
        <v>653</v>
      </c>
      <c r="B2930" t="s">
        <v>4</v>
      </c>
      <c r="C2930" s="1">
        <v>44852</v>
      </c>
      <c r="D2930" s="1">
        <v>44852</v>
      </c>
      <c r="E2930">
        <f>VLOOKUP(data[[#This Row],[id_campaign]],campaign[],4,FALSE)</f>
        <v>10</v>
      </c>
      <c r="F2930" t="str">
        <f>VLOOKUP(data[[#This Row],[id_campaign]],campaign[],2,FALSE)</f>
        <v>ChildrenInHH</v>
      </c>
      <c r="G2930" t="str">
        <f>VLOOKUP(data[[#This Row],[id_customer]],customer[],2,FALSE)</f>
        <v>Stephenie Retter</v>
      </c>
      <c r="H2930" t="str">
        <f>data[[#This Row],[id_customer]]&amp;data[[#This Row],[id_campaign]]</f>
        <v>C0153cam01</v>
      </c>
      <c r="I2930">
        <f>DATEDIF(data[[#This Row],[join_date]],data[[#This Row],[buy_date]],"M")</f>
        <v>0</v>
      </c>
    </row>
    <row r="2931" spans="1:9" x14ac:dyDescent="0.25">
      <c r="A2931" t="s">
        <v>653</v>
      </c>
      <c r="B2931" t="s">
        <v>4</v>
      </c>
      <c r="C2931" s="1">
        <v>44852</v>
      </c>
      <c r="D2931" s="1">
        <v>44923</v>
      </c>
      <c r="E2931">
        <f>VLOOKUP(data[[#This Row],[id_campaign]],campaign[],4,FALSE)</f>
        <v>10</v>
      </c>
      <c r="F2931" t="str">
        <f>VLOOKUP(data[[#This Row],[id_campaign]],campaign[],2,FALSE)</f>
        <v>ChildrenInHH</v>
      </c>
      <c r="G2931" t="str">
        <f>VLOOKUP(data[[#This Row],[id_customer]],customer[],2,FALSE)</f>
        <v>Stephenie Retter</v>
      </c>
      <c r="H2931" t="str">
        <f>data[[#This Row],[id_customer]]&amp;data[[#This Row],[id_campaign]]</f>
        <v>C0153cam01</v>
      </c>
      <c r="I2931">
        <f>DATEDIF(data[[#This Row],[join_date]],data[[#This Row],[buy_date]],"M")</f>
        <v>2</v>
      </c>
    </row>
    <row r="2932" spans="1:9" x14ac:dyDescent="0.25">
      <c r="A2932" t="s">
        <v>653</v>
      </c>
      <c r="B2932" t="s">
        <v>4</v>
      </c>
      <c r="C2932" s="1">
        <v>44852</v>
      </c>
      <c r="D2932" s="1">
        <v>44983</v>
      </c>
      <c r="E2932">
        <f>VLOOKUP(data[[#This Row],[id_campaign]],campaign[],4,FALSE)</f>
        <v>10</v>
      </c>
      <c r="F2932" t="str">
        <f>VLOOKUP(data[[#This Row],[id_campaign]],campaign[],2,FALSE)</f>
        <v>ChildrenInHH</v>
      </c>
      <c r="G2932" t="str">
        <f>VLOOKUP(data[[#This Row],[id_customer]],customer[],2,FALSE)</f>
        <v>Stephenie Retter</v>
      </c>
      <c r="H2932" t="str">
        <f>data[[#This Row],[id_customer]]&amp;data[[#This Row],[id_campaign]]</f>
        <v>C0153cam01</v>
      </c>
      <c r="I2932">
        <f>DATEDIF(data[[#This Row],[join_date]],data[[#This Row],[buy_date]],"M")</f>
        <v>4</v>
      </c>
    </row>
    <row r="2933" spans="1:9" x14ac:dyDescent="0.25">
      <c r="A2933" t="s">
        <v>653</v>
      </c>
      <c r="B2933" t="s">
        <v>4</v>
      </c>
      <c r="C2933" s="1">
        <v>44852</v>
      </c>
      <c r="D2933" s="1">
        <v>44987</v>
      </c>
      <c r="E2933">
        <f>VLOOKUP(data[[#This Row],[id_campaign]],campaign[],4,FALSE)</f>
        <v>10</v>
      </c>
      <c r="F2933" t="str">
        <f>VLOOKUP(data[[#This Row],[id_campaign]],campaign[],2,FALSE)</f>
        <v>ChildrenInHH</v>
      </c>
      <c r="G2933" t="str">
        <f>VLOOKUP(data[[#This Row],[id_customer]],customer[],2,FALSE)</f>
        <v>Stephenie Retter</v>
      </c>
      <c r="H2933" t="str">
        <f>data[[#This Row],[id_customer]]&amp;data[[#This Row],[id_campaign]]</f>
        <v>C0153cam01</v>
      </c>
      <c r="I2933">
        <f>DATEDIF(data[[#This Row],[join_date]],data[[#This Row],[buy_date]],"M")</f>
        <v>4</v>
      </c>
    </row>
    <row r="2934" spans="1:9" x14ac:dyDescent="0.25">
      <c r="A2934" t="s">
        <v>653</v>
      </c>
      <c r="B2934" t="s">
        <v>4</v>
      </c>
      <c r="C2934" s="1">
        <v>44852</v>
      </c>
      <c r="D2934" s="1">
        <v>45018</v>
      </c>
      <c r="E2934">
        <f>VLOOKUP(data[[#This Row],[id_campaign]],campaign[],4,FALSE)</f>
        <v>10</v>
      </c>
      <c r="F2934" t="str">
        <f>VLOOKUP(data[[#This Row],[id_campaign]],campaign[],2,FALSE)</f>
        <v>ChildrenInHH</v>
      </c>
      <c r="G2934" t="str">
        <f>VLOOKUP(data[[#This Row],[id_customer]],customer[],2,FALSE)</f>
        <v>Stephenie Retter</v>
      </c>
      <c r="H2934" t="str">
        <f>data[[#This Row],[id_customer]]&amp;data[[#This Row],[id_campaign]]</f>
        <v>C0153cam01</v>
      </c>
      <c r="I2934">
        <f>DATEDIF(data[[#This Row],[join_date]],data[[#This Row],[buy_date]],"M")</f>
        <v>5</v>
      </c>
    </row>
    <row r="2935" spans="1:9" x14ac:dyDescent="0.25">
      <c r="A2935" t="s">
        <v>653</v>
      </c>
      <c r="B2935" t="s">
        <v>4</v>
      </c>
      <c r="C2935" s="1">
        <v>44852</v>
      </c>
      <c r="D2935" s="1">
        <v>45047</v>
      </c>
      <c r="E2935">
        <f>VLOOKUP(data[[#This Row],[id_campaign]],campaign[],4,FALSE)</f>
        <v>10</v>
      </c>
      <c r="F2935" t="str">
        <f>VLOOKUP(data[[#This Row],[id_campaign]],campaign[],2,FALSE)</f>
        <v>ChildrenInHH</v>
      </c>
      <c r="G2935" t="str">
        <f>VLOOKUP(data[[#This Row],[id_customer]],customer[],2,FALSE)</f>
        <v>Stephenie Retter</v>
      </c>
      <c r="H2935" t="str">
        <f>data[[#This Row],[id_customer]]&amp;data[[#This Row],[id_campaign]]</f>
        <v>C0153cam01</v>
      </c>
      <c r="I2935">
        <f>DATEDIF(data[[#This Row],[join_date]],data[[#This Row],[buy_date]],"M")</f>
        <v>6</v>
      </c>
    </row>
    <row r="2936" spans="1:9" x14ac:dyDescent="0.25">
      <c r="A2936" t="s">
        <v>657</v>
      </c>
      <c r="B2936" t="s">
        <v>24</v>
      </c>
      <c r="C2936" s="1">
        <v>44603</v>
      </c>
      <c r="D2936" s="1">
        <v>44603</v>
      </c>
      <c r="E2936">
        <f>VLOOKUP(data[[#This Row],[id_campaign]],campaign[],4,FALSE)</f>
        <v>62</v>
      </c>
      <c r="F2936" t="str">
        <f>VLOOKUP(data[[#This Row],[id_campaign]],campaign[],2,FALSE)</f>
        <v>OwnsComputer</v>
      </c>
      <c r="G2936" t="str">
        <f>VLOOKUP(data[[#This Row],[id_customer]],customer[],2,FALSE)</f>
        <v>Irwin Pearmine</v>
      </c>
      <c r="H2936" t="str">
        <f>data[[#This Row],[id_customer]]&amp;data[[#This Row],[id_campaign]]</f>
        <v>C0154cam11</v>
      </c>
      <c r="I2936">
        <f>DATEDIF(data[[#This Row],[join_date]],data[[#This Row],[buy_date]],"M")</f>
        <v>0</v>
      </c>
    </row>
    <row r="2937" spans="1:9" x14ac:dyDescent="0.25">
      <c r="A2937" t="s">
        <v>657</v>
      </c>
      <c r="B2937" t="s">
        <v>24</v>
      </c>
      <c r="C2937" s="1">
        <v>44603</v>
      </c>
      <c r="D2937" s="1">
        <v>44642</v>
      </c>
      <c r="E2937">
        <f>VLOOKUP(data[[#This Row],[id_campaign]],campaign[],4,FALSE)</f>
        <v>62</v>
      </c>
      <c r="F2937" t="str">
        <f>VLOOKUP(data[[#This Row],[id_campaign]],campaign[],2,FALSE)</f>
        <v>OwnsComputer</v>
      </c>
      <c r="G2937" t="str">
        <f>VLOOKUP(data[[#This Row],[id_customer]],customer[],2,FALSE)</f>
        <v>Irwin Pearmine</v>
      </c>
      <c r="H2937" t="str">
        <f>data[[#This Row],[id_customer]]&amp;data[[#This Row],[id_campaign]]</f>
        <v>C0154cam11</v>
      </c>
      <c r="I2937">
        <f>DATEDIF(data[[#This Row],[join_date]],data[[#This Row],[buy_date]],"M")</f>
        <v>1</v>
      </c>
    </row>
    <row r="2938" spans="1:9" x14ac:dyDescent="0.25">
      <c r="A2938" t="s">
        <v>657</v>
      </c>
      <c r="B2938" t="s">
        <v>24</v>
      </c>
      <c r="C2938" s="1">
        <v>44603</v>
      </c>
      <c r="D2938" s="1">
        <v>44692</v>
      </c>
      <c r="E2938">
        <f>VLOOKUP(data[[#This Row],[id_campaign]],campaign[],4,FALSE)</f>
        <v>62</v>
      </c>
      <c r="F2938" t="str">
        <f>VLOOKUP(data[[#This Row],[id_campaign]],campaign[],2,FALSE)</f>
        <v>OwnsComputer</v>
      </c>
      <c r="G2938" t="str">
        <f>VLOOKUP(data[[#This Row],[id_customer]],customer[],2,FALSE)</f>
        <v>Irwin Pearmine</v>
      </c>
      <c r="H2938" t="str">
        <f>data[[#This Row],[id_customer]]&amp;data[[#This Row],[id_campaign]]</f>
        <v>C0154cam11</v>
      </c>
      <c r="I2938">
        <f>DATEDIF(data[[#This Row],[join_date]],data[[#This Row],[buy_date]],"M")</f>
        <v>3</v>
      </c>
    </row>
    <row r="2939" spans="1:9" x14ac:dyDescent="0.25">
      <c r="A2939" t="s">
        <v>657</v>
      </c>
      <c r="B2939" t="s">
        <v>24</v>
      </c>
      <c r="C2939" s="1">
        <v>44603</v>
      </c>
      <c r="D2939" s="1">
        <v>44830</v>
      </c>
      <c r="E2939">
        <f>VLOOKUP(data[[#This Row],[id_campaign]],campaign[],4,FALSE)</f>
        <v>62</v>
      </c>
      <c r="F2939" t="str">
        <f>VLOOKUP(data[[#This Row],[id_campaign]],campaign[],2,FALSE)</f>
        <v>OwnsComputer</v>
      </c>
      <c r="G2939" t="str">
        <f>VLOOKUP(data[[#This Row],[id_customer]],customer[],2,FALSE)</f>
        <v>Irwin Pearmine</v>
      </c>
      <c r="H2939" t="str">
        <f>data[[#This Row],[id_customer]]&amp;data[[#This Row],[id_campaign]]</f>
        <v>C0154cam11</v>
      </c>
      <c r="I2939">
        <f>DATEDIF(data[[#This Row],[join_date]],data[[#This Row],[buy_date]],"M")</f>
        <v>7</v>
      </c>
    </row>
    <row r="2940" spans="1:9" x14ac:dyDescent="0.25">
      <c r="A2940" t="s">
        <v>657</v>
      </c>
      <c r="B2940" t="s">
        <v>24</v>
      </c>
      <c r="C2940" s="1">
        <v>44603</v>
      </c>
      <c r="D2940" s="1">
        <v>44846</v>
      </c>
      <c r="E2940">
        <f>VLOOKUP(data[[#This Row],[id_campaign]],campaign[],4,FALSE)</f>
        <v>62</v>
      </c>
      <c r="F2940" t="str">
        <f>VLOOKUP(data[[#This Row],[id_campaign]],campaign[],2,FALSE)</f>
        <v>OwnsComputer</v>
      </c>
      <c r="G2940" t="str">
        <f>VLOOKUP(data[[#This Row],[id_customer]],customer[],2,FALSE)</f>
        <v>Irwin Pearmine</v>
      </c>
      <c r="H2940" t="str">
        <f>data[[#This Row],[id_customer]]&amp;data[[#This Row],[id_campaign]]</f>
        <v>C0154cam11</v>
      </c>
      <c r="I2940">
        <f>DATEDIF(data[[#This Row],[join_date]],data[[#This Row],[buy_date]],"M")</f>
        <v>8</v>
      </c>
    </row>
    <row r="2941" spans="1:9" x14ac:dyDescent="0.25">
      <c r="A2941" t="s">
        <v>657</v>
      </c>
      <c r="B2941" t="s">
        <v>24</v>
      </c>
      <c r="C2941" s="1">
        <v>44603</v>
      </c>
      <c r="D2941" s="1">
        <v>45028</v>
      </c>
      <c r="E2941">
        <f>VLOOKUP(data[[#This Row],[id_campaign]],campaign[],4,FALSE)</f>
        <v>62</v>
      </c>
      <c r="F2941" t="str">
        <f>VLOOKUP(data[[#This Row],[id_campaign]],campaign[],2,FALSE)</f>
        <v>OwnsComputer</v>
      </c>
      <c r="G2941" t="str">
        <f>VLOOKUP(data[[#This Row],[id_customer]],customer[],2,FALSE)</f>
        <v>Irwin Pearmine</v>
      </c>
      <c r="H2941" t="str">
        <f>data[[#This Row],[id_customer]]&amp;data[[#This Row],[id_campaign]]</f>
        <v>C0154cam11</v>
      </c>
      <c r="I2941">
        <f>DATEDIF(data[[#This Row],[join_date]],data[[#This Row],[buy_date]],"M")</f>
        <v>14</v>
      </c>
    </row>
    <row r="2942" spans="1:9" x14ac:dyDescent="0.25">
      <c r="A2942" t="s">
        <v>657</v>
      </c>
      <c r="B2942" t="s">
        <v>36</v>
      </c>
      <c r="C2942" s="1">
        <v>44752</v>
      </c>
      <c r="D2942" s="1">
        <v>44752</v>
      </c>
      <c r="E2942">
        <f>VLOOKUP(data[[#This Row],[id_campaign]],campaign[],4,FALSE)</f>
        <v>29</v>
      </c>
      <c r="F2942" t="str">
        <f>VLOOKUP(data[[#This Row],[id_campaign]],campaign[],2,FALSE)</f>
        <v>MaritalStatus</v>
      </c>
      <c r="G2942" t="str">
        <f>VLOOKUP(data[[#This Row],[id_customer]],customer[],2,FALSE)</f>
        <v>Irwin Pearmine</v>
      </c>
      <c r="H2942" t="str">
        <f>data[[#This Row],[id_customer]]&amp;data[[#This Row],[id_campaign]]</f>
        <v>C0154cam17</v>
      </c>
      <c r="I2942">
        <f>DATEDIF(data[[#This Row],[join_date]],data[[#This Row],[buy_date]],"M")</f>
        <v>0</v>
      </c>
    </row>
    <row r="2943" spans="1:9" x14ac:dyDescent="0.25">
      <c r="A2943" t="s">
        <v>657</v>
      </c>
      <c r="B2943" t="s">
        <v>36</v>
      </c>
      <c r="C2943" s="1">
        <v>44752</v>
      </c>
      <c r="D2943" s="1">
        <v>44820</v>
      </c>
      <c r="E2943">
        <f>VLOOKUP(data[[#This Row],[id_campaign]],campaign[],4,FALSE)</f>
        <v>29</v>
      </c>
      <c r="F2943" t="str">
        <f>VLOOKUP(data[[#This Row],[id_campaign]],campaign[],2,FALSE)</f>
        <v>MaritalStatus</v>
      </c>
      <c r="G2943" t="str">
        <f>VLOOKUP(data[[#This Row],[id_customer]],customer[],2,FALSE)</f>
        <v>Irwin Pearmine</v>
      </c>
      <c r="H2943" t="str">
        <f>data[[#This Row],[id_customer]]&amp;data[[#This Row],[id_campaign]]</f>
        <v>C0154cam17</v>
      </c>
      <c r="I2943">
        <f>DATEDIF(data[[#This Row],[join_date]],data[[#This Row],[buy_date]],"M")</f>
        <v>2</v>
      </c>
    </row>
    <row r="2944" spans="1:9" x14ac:dyDescent="0.25">
      <c r="A2944" t="s">
        <v>657</v>
      </c>
      <c r="B2944" t="s">
        <v>36</v>
      </c>
      <c r="C2944" s="1">
        <v>44752</v>
      </c>
      <c r="D2944" s="1">
        <v>44917</v>
      </c>
      <c r="E2944">
        <f>VLOOKUP(data[[#This Row],[id_campaign]],campaign[],4,FALSE)</f>
        <v>29</v>
      </c>
      <c r="F2944" t="str">
        <f>VLOOKUP(data[[#This Row],[id_campaign]],campaign[],2,FALSE)</f>
        <v>MaritalStatus</v>
      </c>
      <c r="G2944" t="str">
        <f>VLOOKUP(data[[#This Row],[id_customer]],customer[],2,FALSE)</f>
        <v>Irwin Pearmine</v>
      </c>
      <c r="H2944" t="str">
        <f>data[[#This Row],[id_customer]]&amp;data[[#This Row],[id_campaign]]</f>
        <v>C0154cam17</v>
      </c>
      <c r="I2944">
        <f>DATEDIF(data[[#This Row],[join_date]],data[[#This Row],[buy_date]],"M")</f>
        <v>5</v>
      </c>
    </row>
    <row r="2945" spans="1:9" x14ac:dyDescent="0.25">
      <c r="A2945" t="s">
        <v>657</v>
      </c>
      <c r="B2945" t="s">
        <v>36</v>
      </c>
      <c r="C2945" s="1">
        <v>44752</v>
      </c>
      <c r="D2945" s="1">
        <v>44949</v>
      </c>
      <c r="E2945">
        <f>VLOOKUP(data[[#This Row],[id_campaign]],campaign[],4,FALSE)</f>
        <v>29</v>
      </c>
      <c r="F2945" t="str">
        <f>VLOOKUP(data[[#This Row],[id_campaign]],campaign[],2,FALSE)</f>
        <v>MaritalStatus</v>
      </c>
      <c r="G2945" t="str">
        <f>VLOOKUP(data[[#This Row],[id_customer]],customer[],2,FALSE)</f>
        <v>Irwin Pearmine</v>
      </c>
      <c r="H2945" t="str">
        <f>data[[#This Row],[id_customer]]&amp;data[[#This Row],[id_campaign]]</f>
        <v>C0154cam17</v>
      </c>
      <c r="I2945">
        <f>DATEDIF(data[[#This Row],[join_date]],data[[#This Row],[buy_date]],"M")</f>
        <v>6</v>
      </c>
    </row>
    <row r="2946" spans="1:9" x14ac:dyDescent="0.25">
      <c r="A2946" t="s">
        <v>657</v>
      </c>
      <c r="B2946" t="s">
        <v>36</v>
      </c>
      <c r="C2946" s="1">
        <v>44752</v>
      </c>
      <c r="D2946" s="1">
        <v>44968</v>
      </c>
      <c r="E2946">
        <f>VLOOKUP(data[[#This Row],[id_campaign]],campaign[],4,FALSE)</f>
        <v>29</v>
      </c>
      <c r="F2946" t="str">
        <f>VLOOKUP(data[[#This Row],[id_campaign]],campaign[],2,FALSE)</f>
        <v>MaritalStatus</v>
      </c>
      <c r="G2946" t="str">
        <f>VLOOKUP(data[[#This Row],[id_customer]],customer[],2,FALSE)</f>
        <v>Irwin Pearmine</v>
      </c>
      <c r="H2946" t="str">
        <f>data[[#This Row],[id_customer]]&amp;data[[#This Row],[id_campaign]]</f>
        <v>C0154cam17</v>
      </c>
      <c r="I2946">
        <f>DATEDIF(data[[#This Row],[join_date]],data[[#This Row],[buy_date]],"M")</f>
        <v>7</v>
      </c>
    </row>
    <row r="2947" spans="1:9" x14ac:dyDescent="0.25">
      <c r="A2947" t="s">
        <v>657</v>
      </c>
      <c r="B2947" t="s">
        <v>36</v>
      </c>
      <c r="C2947" s="1">
        <v>44752</v>
      </c>
      <c r="D2947" s="1">
        <v>45040</v>
      </c>
      <c r="E2947">
        <f>VLOOKUP(data[[#This Row],[id_campaign]],campaign[],4,FALSE)</f>
        <v>29</v>
      </c>
      <c r="F2947" t="str">
        <f>VLOOKUP(data[[#This Row],[id_campaign]],campaign[],2,FALSE)</f>
        <v>MaritalStatus</v>
      </c>
      <c r="G2947" t="str">
        <f>VLOOKUP(data[[#This Row],[id_customer]],customer[],2,FALSE)</f>
        <v>Irwin Pearmine</v>
      </c>
      <c r="H2947" t="str">
        <f>data[[#This Row],[id_customer]]&amp;data[[#This Row],[id_campaign]]</f>
        <v>C0154cam17</v>
      </c>
      <c r="I2947">
        <f>DATEDIF(data[[#This Row],[join_date]],data[[#This Row],[buy_date]],"M")</f>
        <v>9</v>
      </c>
    </row>
    <row r="2948" spans="1:9" x14ac:dyDescent="0.25">
      <c r="A2948" t="s">
        <v>657</v>
      </c>
      <c r="B2948" t="s">
        <v>36</v>
      </c>
      <c r="C2948" s="1">
        <v>44752</v>
      </c>
      <c r="D2948" s="1">
        <v>45066</v>
      </c>
      <c r="E2948">
        <f>VLOOKUP(data[[#This Row],[id_campaign]],campaign[],4,FALSE)</f>
        <v>29</v>
      </c>
      <c r="F2948" t="str">
        <f>VLOOKUP(data[[#This Row],[id_campaign]],campaign[],2,FALSE)</f>
        <v>MaritalStatus</v>
      </c>
      <c r="G2948" t="str">
        <f>VLOOKUP(data[[#This Row],[id_customer]],customer[],2,FALSE)</f>
        <v>Irwin Pearmine</v>
      </c>
      <c r="H2948" t="str">
        <f>data[[#This Row],[id_customer]]&amp;data[[#This Row],[id_campaign]]</f>
        <v>C0154cam17</v>
      </c>
      <c r="I2948">
        <f>DATEDIF(data[[#This Row],[join_date]],data[[#This Row],[buy_date]],"M")</f>
        <v>10</v>
      </c>
    </row>
    <row r="2949" spans="1:9" x14ac:dyDescent="0.25">
      <c r="A2949" t="s">
        <v>657</v>
      </c>
      <c r="B2949" t="s">
        <v>34</v>
      </c>
      <c r="C2949" s="1">
        <v>44939</v>
      </c>
      <c r="D2949" s="1">
        <v>44939</v>
      </c>
      <c r="E2949">
        <f>VLOOKUP(data[[#This Row],[id_campaign]],campaign[],4,FALSE)</f>
        <v>16</v>
      </c>
      <c r="F2949" t="str">
        <f>VLOOKUP(data[[#This Row],[id_campaign]],campaign[],2,FALSE)</f>
        <v>MadeCallToRetentionTeam</v>
      </c>
      <c r="G2949" t="str">
        <f>VLOOKUP(data[[#This Row],[id_customer]],customer[],2,FALSE)</f>
        <v>Irwin Pearmine</v>
      </c>
      <c r="H2949" t="str">
        <f>data[[#This Row],[id_customer]]&amp;data[[#This Row],[id_campaign]]</f>
        <v>C0154cam16</v>
      </c>
      <c r="I2949">
        <f>DATEDIF(data[[#This Row],[join_date]],data[[#This Row],[buy_date]],"M")</f>
        <v>0</v>
      </c>
    </row>
    <row r="2950" spans="1:9" x14ac:dyDescent="0.25">
      <c r="A2950" t="s">
        <v>657</v>
      </c>
      <c r="B2950" t="s">
        <v>34</v>
      </c>
      <c r="C2950" s="1">
        <v>44939</v>
      </c>
      <c r="D2950" s="1">
        <v>44980</v>
      </c>
      <c r="E2950">
        <f>VLOOKUP(data[[#This Row],[id_campaign]],campaign[],4,FALSE)</f>
        <v>16</v>
      </c>
      <c r="F2950" t="str">
        <f>VLOOKUP(data[[#This Row],[id_campaign]],campaign[],2,FALSE)</f>
        <v>MadeCallToRetentionTeam</v>
      </c>
      <c r="G2950" t="str">
        <f>VLOOKUP(data[[#This Row],[id_customer]],customer[],2,FALSE)</f>
        <v>Irwin Pearmine</v>
      </c>
      <c r="H2950" t="str">
        <f>data[[#This Row],[id_customer]]&amp;data[[#This Row],[id_campaign]]</f>
        <v>C0154cam16</v>
      </c>
      <c r="I2950">
        <f>DATEDIF(data[[#This Row],[join_date]],data[[#This Row],[buy_date]],"M")</f>
        <v>1</v>
      </c>
    </row>
    <row r="2951" spans="1:9" x14ac:dyDescent="0.25">
      <c r="A2951" t="s">
        <v>657</v>
      </c>
      <c r="B2951" t="s">
        <v>34</v>
      </c>
      <c r="C2951" s="1">
        <v>44939</v>
      </c>
      <c r="D2951" s="1">
        <v>45010</v>
      </c>
      <c r="E2951">
        <f>VLOOKUP(data[[#This Row],[id_campaign]],campaign[],4,FALSE)</f>
        <v>16</v>
      </c>
      <c r="F2951" t="str">
        <f>VLOOKUP(data[[#This Row],[id_campaign]],campaign[],2,FALSE)</f>
        <v>MadeCallToRetentionTeam</v>
      </c>
      <c r="G2951" t="str">
        <f>VLOOKUP(data[[#This Row],[id_customer]],customer[],2,FALSE)</f>
        <v>Irwin Pearmine</v>
      </c>
      <c r="H2951" t="str">
        <f>data[[#This Row],[id_customer]]&amp;data[[#This Row],[id_campaign]]</f>
        <v>C0154cam16</v>
      </c>
      <c r="I2951">
        <f>DATEDIF(data[[#This Row],[join_date]],data[[#This Row],[buy_date]],"M")</f>
        <v>2</v>
      </c>
    </row>
    <row r="2952" spans="1:9" x14ac:dyDescent="0.25">
      <c r="A2952" t="s">
        <v>657</v>
      </c>
      <c r="B2952" t="s">
        <v>34</v>
      </c>
      <c r="C2952" s="1">
        <v>44939</v>
      </c>
      <c r="D2952" s="1">
        <v>45044</v>
      </c>
      <c r="E2952">
        <f>VLOOKUP(data[[#This Row],[id_campaign]],campaign[],4,FALSE)</f>
        <v>16</v>
      </c>
      <c r="F2952" t="str">
        <f>VLOOKUP(data[[#This Row],[id_campaign]],campaign[],2,FALSE)</f>
        <v>MadeCallToRetentionTeam</v>
      </c>
      <c r="G2952" t="str">
        <f>VLOOKUP(data[[#This Row],[id_customer]],customer[],2,FALSE)</f>
        <v>Irwin Pearmine</v>
      </c>
      <c r="H2952" t="str">
        <f>data[[#This Row],[id_customer]]&amp;data[[#This Row],[id_campaign]]</f>
        <v>C0154cam16</v>
      </c>
      <c r="I2952">
        <f>DATEDIF(data[[#This Row],[join_date]],data[[#This Row],[buy_date]],"M")</f>
        <v>3</v>
      </c>
    </row>
    <row r="2953" spans="1:9" x14ac:dyDescent="0.25">
      <c r="A2953" t="s">
        <v>661</v>
      </c>
      <c r="B2953" t="s">
        <v>20</v>
      </c>
      <c r="C2953" s="1">
        <v>44731</v>
      </c>
      <c r="D2953" s="1">
        <v>44731</v>
      </c>
      <c r="E2953">
        <f>VLOOKUP(data[[#This Row],[id_campaign]],campaign[],4,FALSE)</f>
        <v>75</v>
      </c>
      <c r="F2953" t="str">
        <f>VLOOKUP(data[[#This Row],[id_campaign]],campaign[],2,FALSE)</f>
        <v>OptOutMailings</v>
      </c>
      <c r="G2953" t="str">
        <f>VLOOKUP(data[[#This Row],[id_customer]],customer[],2,FALSE)</f>
        <v>Naoma Ecclestone</v>
      </c>
      <c r="H2953" t="str">
        <f>data[[#This Row],[id_customer]]&amp;data[[#This Row],[id_campaign]]</f>
        <v>C0155cam09</v>
      </c>
      <c r="I2953">
        <f>DATEDIF(data[[#This Row],[join_date]],data[[#This Row],[buy_date]],"M")</f>
        <v>0</v>
      </c>
    </row>
    <row r="2954" spans="1:9" x14ac:dyDescent="0.25">
      <c r="A2954" t="s">
        <v>661</v>
      </c>
      <c r="B2954" t="s">
        <v>20</v>
      </c>
      <c r="C2954" s="1">
        <v>44731</v>
      </c>
      <c r="D2954" s="1">
        <v>44769</v>
      </c>
      <c r="E2954">
        <f>VLOOKUP(data[[#This Row],[id_campaign]],campaign[],4,FALSE)</f>
        <v>75</v>
      </c>
      <c r="F2954" t="str">
        <f>VLOOKUP(data[[#This Row],[id_campaign]],campaign[],2,FALSE)</f>
        <v>OptOutMailings</v>
      </c>
      <c r="G2954" t="str">
        <f>VLOOKUP(data[[#This Row],[id_customer]],customer[],2,FALSE)</f>
        <v>Naoma Ecclestone</v>
      </c>
      <c r="H2954" t="str">
        <f>data[[#This Row],[id_customer]]&amp;data[[#This Row],[id_campaign]]</f>
        <v>C0155cam09</v>
      </c>
      <c r="I2954">
        <f>DATEDIF(data[[#This Row],[join_date]],data[[#This Row],[buy_date]],"M")</f>
        <v>1</v>
      </c>
    </row>
    <row r="2955" spans="1:9" x14ac:dyDescent="0.25">
      <c r="A2955" t="s">
        <v>661</v>
      </c>
      <c r="B2955" t="s">
        <v>20</v>
      </c>
      <c r="C2955" s="1">
        <v>44731</v>
      </c>
      <c r="D2955" s="1">
        <v>44806</v>
      </c>
      <c r="E2955">
        <f>VLOOKUP(data[[#This Row],[id_campaign]],campaign[],4,FALSE)</f>
        <v>75</v>
      </c>
      <c r="F2955" t="str">
        <f>VLOOKUP(data[[#This Row],[id_campaign]],campaign[],2,FALSE)</f>
        <v>OptOutMailings</v>
      </c>
      <c r="G2955" t="str">
        <f>VLOOKUP(data[[#This Row],[id_customer]],customer[],2,FALSE)</f>
        <v>Naoma Ecclestone</v>
      </c>
      <c r="H2955" t="str">
        <f>data[[#This Row],[id_customer]]&amp;data[[#This Row],[id_campaign]]</f>
        <v>C0155cam09</v>
      </c>
      <c r="I2955">
        <f>DATEDIF(data[[#This Row],[join_date]],data[[#This Row],[buy_date]],"M")</f>
        <v>2</v>
      </c>
    </row>
    <row r="2956" spans="1:9" x14ac:dyDescent="0.25">
      <c r="A2956" t="s">
        <v>661</v>
      </c>
      <c r="B2956" t="s">
        <v>20</v>
      </c>
      <c r="C2956" s="1">
        <v>44731</v>
      </c>
      <c r="D2956" s="1">
        <v>44855</v>
      </c>
      <c r="E2956">
        <f>VLOOKUP(data[[#This Row],[id_campaign]],campaign[],4,FALSE)</f>
        <v>75</v>
      </c>
      <c r="F2956" t="str">
        <f>VLOOKUP(data[[#This Row],[id_campaign]],campaign[],2,FALSE)</f>
        <v>OptOutMailings</v>
      </c>
      <c r="G2956" t="str">
        <f>VLOOKUP(data[[#This Row],[id_customer]],customer[],2,FALSE)</f>
        <v>Naoma Ecclestone</v>
      </c>
      <c r="H2956" t="str">
        <f>data[[#This Row],[id_customer]]&amp;data[[#This Row],[id_campaign]]</f>
        <v>C0155cam09</v>
      </c>
      <c r="I2956">
        <f>DATEDIF(data[[#This Row],[join_date]],data[[#This Row],[buy_date]],"M")</f>
        <v>4</v>
      </c>
    </row>
    <row r="2957" spans="1:9" x14ac:dyDescent="0.25">
      <c r="A2957" t="s">
        <v>661</v>
      </c>
      <c r="B2957" t="s">
        <v>20</v>
      </c>
      <c r="C2957" s="1">
        <v>44731</v>
      </c>
      <c r="D2957" s="1">
        <v>44919</v>
      </c>
      <c r="E2957">
        <f>VLOOKUP(data[[#This Row],[id_campaign]],campaign[],4,FALSE)</f>
        <v>75</v>
      </c>
      <c r="F2957" t="str">
        <f>VLOOKUP(data[[#This Row],[id_campaign]],campaign[],2,FALSE)</f>
        <v>OptOutMailings</v>
      </c>
      <c r="G2957" t="str">
        <f>VLOOKUP(data[[#This Row],[id_customer]],customer[],2,FALSE)</f>
        <v>Naoma Ecclestone</v>
      </c>
      <c r="H2957" t="str">
        <f>data[[#This Row],[id_customer]]&amp;data[[#This Row],[id_campaign]]</f>
        <v>C0155cam09</v>
      </c>
      <c r="I2957">
        <f>DATEDIF(data[[#This Row],[join_date]],data[[#This Row],[buy_date]],"M")</f>
        <v>6</v>
      </c>
    </row>
    <row r="2958" spans="1:9" x14ac:dyDescent="0.25">
      <c r="A2958" t="s">
        <v>661</v>
      </c>
      <c r="B2958" t="s">
        <v>20</v>
      </c>
      <c r="C2958" s="1">
        <v>44731</v>
      </c>
      <c r="D2958" s="1">
        <v>44927</v>
      </c>
      <c r="E2958">
        <f>VLOOKUP(data[[#This Row],[id_campaign]],campaign[],4,FALSE)</f>
        <v>75</v>
      </c>
      <c r="F2958" t="str">
        <f>VLOOKUP(data[[#This Row],[id_campaign]],campaign[],2,FALSE)</f>
        <v>OptOutMailings</v>
      </c>
      <c r="G2958" t="str">
        <f>VLOOKUP(data[[#This Row],[id_customer]],customer[],2,FALSE)</f>
        <v>Naoma Ecclestone</v>
      </c>
      <c r="H2958" t="str">
        <f>data[[#This Row],[id_customer]]&amp;data[[#This Row],[id_campaign]]</f>
        <v>C0155cam09</v>
      </c>
      <c r="I2958">
        <f>DATEDIF(data[[#This Row],[join_date]],data[[#This Row],[buy_date]],"M")</f>
        <v>6</v>
      </c>
    </row>
    <row r="2959" spans="1:9" x14ac:dyDescent="0.25">
      <c r="A2959" t="s">
        <v>661</v>
      </c>
      <c r="B2959" t="s">
        <v>20</v>
      </c>
      <c r="C2959" s="1">
        <v>44731</v>
      </c>
      <c r="D2959" s="1">
        <v>44988</v>
      </c>
      <c r="E2959">
        <f>VLOOKUP(data[[#This Row],[id_campaign]],campaign[],4,FALSE)</f>
        <v>75</v>
      </c>
      <c r="F2959" t="str">
        <f>VLOOKUP(data[[#This Row],[id_campaign]],campaign[],2,FALSE)</f>
        <v>OptOutMailings</v>
      </c>
      <c r="G2959" t="str">
        <f>VLOOKUP(data[[#This Row],[id_customer]],customer[],2,FALSE)</f>
        <v>Naoma Ecclestone</v>
      </c>
      <c r="H2959" t="str">
        <f>data[[#This Row],[id_customer]]&amp;data[[#This Row],[id_campaign]]</f>
        <v>C0155cam09</v>
      </c>
      <c r="I2959">
        <f>DATEDIF(data[[#This Row],[join_date]],data[[#This Row],[buy_date]],"M")</f>
        <v>8</v>
      </c>
    </row>
    <row r="2960" spans="1:9" x14ac:dyDescent="0.25">
      <c r="A2960" t="s">
        <v>661</v>
      </c>
      <c r="B2960" t="s">
        <v>20</v>
      </c>
      <c r="C2960" s="1">
        <v>44731</v>
      </c>
      <c r="D2960" s="1">
        <v>45073</v>
      </c>
      <c r="E2960">
        <f>VLOOKUP(data[[#This Row],[id_campaign]],campaign[],4,FALSE)</f>
        <v>75</v>
      </c>
      <c r="F2960" t="str">
        <f>VLOOKUP(data[[#This Row],[id_campaign]],campaign[],2,FALSE)</f>
        <v>OptOutMailings</v>
      </c>
      <c r="G2960" t="str">
        <f>VLOOKUP(data[[#This Row],[id_customer]],customer[],2,FALSE)</f>
        <v>Naoma Ecclestone</v>
      </c>
      <c r="H2960" t="str">
        <f>data[[#This Row],[id_customer]]&amp;data[[#This Row],[id_campaign]]</f>
        <v>C0155cam09</v>
      </c>
      <c r="I2960">
        <f>DATEDIF(data[[#This Row],[join_date]],data[[#This Row],[buy_date]],"M")</f>
        <v>11</v>
      </c>
    </row>
    <row r="2961" spans="1:9" x14ac:dyDescent="0.25">
      <c r="A2961" t="s">
        <v>661</v>
      </c>
      <c r="B2961" t="s">
        <v>22</v>
      </c>
      <c r="C2961" s="1">
        <v>44779</v>
      </c>
      <c r="D2961" s="1">
        <v>44779</v>
      </c>
      <c r="E2961">
        <f>VLOOKUP(data[[#This Row],[id_campaign]],campaign[],4,FALSE)</f>
        <v>66</v>
      </c>
      <c r="F2961" t="str">
        <f>VLOOKUP(data[[#This Row],[id_campaign]],campaign[],2,FALSE)</f>
        <v>NonUSTravel</v>
      </c>
      <c r="G2961" t="str">
        <f>VLOOKUP(data[[#This Row],[id_customer]],customer[],2,FALSE)</f>
        <v>Naoma Ecclestone</v>
      </c>
      <c r="H2961" t="str">
        <f>data[[#This Row],[id_customer]]&amp;data[[#This Row],[id_campaign]]</f>
        <v>C0155cam10</v>
      </c>
      <c r="I2961">
        <f>DATEDIF(data[[#This Row],[join_date]],data[[#This Row],[buy_date]],"M")</f>
        <v>0</v>
      </c>
    </row>
    <row r="2962" spans="1:9" x14ac:dyDescent="0.25">
      <c r="A2962" t="s">
        <v>661</v>
      </c>
      <c r="B2962" t="s">
        <v>22</v>
      </c>
      <c r="C2962" s="1">
        <v>44779</v>
      </c>
      <c r="D2962" s="1">
        <v>44825</v>
      </c>
      <c r="E2962">
        <f>VLOOKUP(data[[#This Row],[id_campaign]],campaign[],4,FALSE)</f>
        <v>66</v>
      </c>
      <c r="F2962" t="str">
        <f>VLOOKUP(data[[#This Row],[id_campaign]],campaign[],2,FALSE)</f>
        <v>NonUSTravel</v>
      </c>
      <c r="G2962" t="str">
        <f>VLOOKUP(data[[#This Row],[id_customer]],customer[],2,FALSE)</f>
        <v>Naoma Ecclestone</v>
      </c>
      <c r="H2962" t="str">
        <f>data[[#This Row],[id_customer]]&amp;data[[#This Row],[id_campaign]]</f>
        <v>C0155cam10</v>
      </c>
      <c r="I2962">
        <f>DATEDIF(data[[#This Row],[join_date]],data[[#This Row],[buy_date]],"M")</f>
        <v>1</v>
      </c>
    </row>
    <row r="2963" spans="1:9" x14ac:dyDescent="0.25">
      <c r="A2963" t="s">
        <v>661</v>
      </c>
      <c r="B2963" t="s">
        <v>22</v>
      </c>
      <c r="C2963" s="1">
        <v>44779</v>
      </c>
      <c r="D2963" s="1">
        <v>44844</v>
      </c>
      <c r="E2963">
        <f>VLOOKUP(data[[#This Row],[id_campaign]],campaign[],4,FALSE)</f>
        <v>66</v>
      </c>
      <c r="F2963" t="str">
        <f>VLOOKUP(data[[#This Row],[id_campaign]],campaign[],2,FALSE)</f>
        <v>NonUSTravel</v>
      </c>
      <c r="G2963" t="str">
        <f>VLOOKUP(data[[#This Row],[id_customer]],customer[],2,FALSE)</f>
        <v>Naoma Ecclestone</v>
      </c>
      <c r="H2963" t="str">
        <f>data[[#This Row],[id_customer]]&amp;data[[#This Row],[id_campaign]]</f>
        <v>C0155cam10</v>
      </c>
      <c r="I2963">
        <f>DATEDIF(data[[#This Row],[join_date]],data[[#This Row],[buy_date]],"M")</f>
        <v>2</v>
      </c>
    </row>
    <row r="2964" spans="1:9" x14ac:dyDescent="0.25">
      <c r="A2964" t="s">
        <v>661</v>
      </c>
      <c r="B2964" t="s">
        <v>22</v>
      </c>
      <c r="C2964" s="1">
        <v>44779</v>
      </c>
      <c r="D2964" s="1">
        <v>44884</v>
      </c>
      <c r="E2964">
        <f>VLOOKUP(data[[#This Row],[id_campaign]],campaign[],4,FALSE)</f>
        <v>66</v>
      </c>
      <c r="F2964" t="str">
        <f>VLOOKUP(data[[#This Row],[id_campaign]],campaign[],2,FALSE)</f>
        <v>NonUSTravel</v>
      </c>
      <c r="G2964" t="str">
        <f>VLOOKUP(data[[#This Row],[id_customer]],customer[],2,FALSE)</f>
        <v>Naoma Ecclestone</v>
      </c>
      <c r="H2964" t="str">
        <f>data[[#This Row],[id_customer]]&amp;data[[#This Row],[id_campaign]]</f>
        <v>C0155cam10</v>
      </c>
      <c r="I2964">
        <f>DATEDIF(data[[#This Row],[join_date]],data[[#This Row],[buy_date]],"M")</f>
        <v>3</v>
      </c>
    </row>
    <row r="2965" spans="1:9" x14ac:dyDescent="0.25">
      <c r="A2965" t="s">
        <v>661</v>
      </c>
      <c r="B2965" t="s">
        <v>22</v>
      </c>
      <c r="C2965" s="1">
        <v>44779</v>
      </c>
      <c r="D2965" s="1">
        <v>44906</v>
      </c>
      <c r="E2965">
        <f>VLOOKUP(data[[#This Row],[id_campaign]],campaign[],4,FALSE)</f>
        <v>66</v>
      </c>
      <c r="F2965" t="str">
        <f>VLOOKUP(data[[#This Row],[id_campaign]],campaign[],2,FALSE)</f>
        <v>NonUSTravel</v>
      </c>
      <c r="G2965" t="str">
        <f>VLOOKUP(data[[#This Row],[id_customer]],customer[],2,FALSE)</f>
        <v>Naoma Ecclestone</v>
      </c>
      <c r="H2965" t="str">
        <f>data[[#This Row],[id_customer]]&amp;data[[#This Row],[id_campaign]]</f>
        <v>C0155cam10</v>
      </c>
      <c r="I2965">
        <f>DATEDIF(data[[#This Row],[join_date]],data[[#This Row],[buy_date]],"M")</f>
        <v>4</v>
      </c>
    </row>
    <row r="2966" spans="1:9" x14ac:dyDescent="0.25">
      <c r="A2966" t="s">
        <v>661</v>
      </c>
      <c r="B2966" t="s">
        <v>22</v>
      </c>
      <c r="C2966" s="1">
        <v>44779</v>
      </c>
      <c r="D2966" s="1">
        <v>44943</v>
      </c>
      <c r="E2966">
        <f>VLOOKUP(data[[#This Row],[id_campaign]],campaign[],4,FALSE)</f>
        <v>66</v>
      </c>
      <c r="F2966" t="str">
        <f>VLOOKUP(data[[#This Row],[id_campaign]],campaign[],2,FALSE)</f>
        <v>NonUSTravel</v>
      </c>
      <c r="G2966" t="str">
        <f>VLOOKUP(data[[#This Row],[id_customer]],customer[],2,FALSE)</f>
        <v>Naoma Ecclestone</v>
      </c>
      <c r="H2966" t="str">
        <f>data[[#This Row],[id_customer]]&amp;data[[#This Row],[id_campaign]]</f>
        <v>C0155cam10</v>
      </c>
      <c r="I2966">
        <f>DATEDIF(data[[#This Row],[join_date]],data[[#This Row],[buy_date]],"M")</f>
        <v>5</v>
      </c>
    </row>
    <row r="2967" spans="1:9" x14ac:dyDescent="0.25">
      <c r="A2967" t="s">
        <v>661</v>
      </c>
      <c r="B2967" t="s">
        <v>22</v>
      </c>
      <c r="C2967" s="1">
        <v>44779</v>
      </c>
      <c r="D2967" s="1">
        <v>44965</v>
      </c>
      <c r="E2967">
        <f>VLOOKUP(data[[#This Row],[id_campaign]],campaign[],4,FALSE)</f>
        <v>66</v>
      </c>
      <c r="F2967" t="str">
        <f>VLOOKUP(data[[#This Row],[id_campaign]],campaign[],2,FALSE)</f>
        <v>NonUSTravel</v>
      </c>
      <c r="G2967" t="str">
        <f>VLOOKUP(data[[#This Row],[id_customer]],customer[],2,FALSE)</f>
        <v>Naoma Ecclestone</v>
      </c>
      <c r="H2967" t="str">
        <f>data[[#This Row],[id_customer]]&amp;data[[#This Row],[id_campaign]]</f>
        <v>C0155cam10</v>
      </c>
      <c r="I2967">
        <f>DATEDIF(data[[#This Row],[join_date]],data[[#This Row],[buy_date]],"M")</f>
        <v>6</v>
      </c>
    </row>
    <row r="2968" spans="1:9" x14ac:dyDescent="0.25">
      <c r="A2968" t="s">
        <v>661</v>
      </c>
      <c r="B2968" t="s">
        <v>22</v>
      </c>
      <c r="C2968" s="1">
        <v>44779</v>
      </c>
      <c r="D2968" s="1">
        <v>44991</v>
      </c>
      <c r="E2968">
        <f>VLOOKUP(data[[#This Row],[id_campaign]],campaign[],4,FALSE)</f>
        <v>66</v>
      </c>
      <c r="F2968" t="str">
        <f>VLOOKUP(data[[#This Row],[id_campaign]],campaign[],2,FALSE)</f>
        <v>NonUSTravel</v>
      </c>
      <c r="G2968" t="str">
        <f>VLOOKUP(data[[#This Row],[id_customer]],customer[],2,FALSE)</f>
        <v>Naoma Ecclestone</v>
      </c>
      <c r="H2968" t="str">
        <f>data[[#This Row],[id_customer]]&amp;data[[#This Row],[id_campaign]]</f>
        <v>C0155cam10</v>
      </c>
      <c r="I2968">
        <f>DATEDIF(data[[#This Row],[join_date]],data[[#This Row],[buy_date]],"M")</f>
        <v>7</v>
      </c>
    </row>
    <row r="2969" spans="1:9" x14ac:dyDescent="0.25">
      <c r="A2969" t="s">
        <v>661</v>
      </c>
      <c r="B2969" t="s">
        <v>22</v>
      </c>
      <c r="C2969" s="1">
        <v>44779</v>
      </c>
      <c r="D2969" s="1">
        <v>45026</v>
      </c>
      <c r="E2969">
        <f>VLOOKUP(data[[#This Row],[id_campaign]],campaign[],4,FALSE)</f>
        <v>66</v>
      </c>
      <c r="F2969" t="str">
        <f>VLOOKUP(data[[#This Row],[id_campaign]],campaign[],2,FALSE)</f>
        <v>NonUSTravel</v>
      </c>
      <c r="G2969" t="str">
        <f>VLOOKUP(data[[#This Row],[id_customer]],customer[],2,FALSE)</f>
        <v>Naoma Ecclestone</v>
      </c>
      <c r="H2969" t="str">
        <f>data[[#This Row],[id_customer]]&amp;data[[#This Row],[id_campaign]]</f>
        <v>C0155cam10</v>
      </c>
      <c r="I2969">
        <f>DATEDIF(data[[#This Row],[join_date]],data[[#This Row],[buy_date]],"M")</f>
        <v>8</v>
      </c>
    </row>
    <row r="2970" spans="1:9" x14ac:dyDescent="0.25">
      <c r="A2970" t="s">
        <v>661</v>
      </c>
      <c r="B2970" t="s">
        <v>22</v>
      </c>
      <c r="C2970" s="1">
        <v>44779</v>
      </c>
      <c r="D2970" s="1">
        <v>45056</v>
      </c>
      <c r="E2970">
        <f>VLOOKUP(data[[#This Row],[id_campaign]],campaign[],4,FALSE)</f>
        <v>66</v>
      </c>
      <c r="F2970" t="str">
        <f>VLOOKUP(data[[#This Row],[id_campaign]],campaign[],2,FALSE)</f>
        <v>NonUSTravel</v>
      </c>
      <c r="G2970" t="str">
        <f>VLOOKUP(data[[#This Row],[id_customer]],customer[],2,FALSE)</f>
        <v>Naoma Ecclestone</v>
      </c>
      <c r="H2970" t="str">
        <f>data[[#This Row],[id_customer]]&amp;data[[#This Row],[id_campaign]]</f>
        <v>C0155cam10</v>
      </c>
      <c r="I2970">
        <f>DATEDIF(data[[#This Row],[join_date]],data[[#This Row],[buy_date]],"M")</f>
        <v>9</v>
      </c>
    </row>
    <row r="2971" spans="1:9" x14ac:dyDescent="0.25">
      <c r="A2971" t="s">
        <v>661</v>
      </c>
      <c r="B2971" t="s">
        <v>34</v>
      </c>
      <c r="C2971" s="1">
        <v>44816</v>
      </c>
      <c r="D2971" s="1">
        <v>44816</v>
      </c>
      <c r="E2971">
        <f>VLOOKUP(data[[#This Row],[id_campaign]],campaign[],4,FALSE)</f>
        <v>16</v>
      </c>
      <c r="F2971" t="str">
        <f>VLOOKUP(data[[#This Row],[id_campaign]],campaign[],2,FALSE)</f>
        <v>MadeCallToRetentionTeam</v>
      </c>
      <c r="G2971" t="str">
        <f>VLOOKUP(data[[#This Row],[id_customer]],customer[],2,FALSE)</f>
        <v>Naoma Ecclestone</v>
      </c>
      <c r="H2971" t="str">
        <f>data[[#This Row],[id_customer]]&amp;data[[#This Row],[id_campaign]]</f>
        <v>C0155cam16</v>
      </c>
      <c r="I2971">
        <f>DATEDIF(data[[#This Row],[join_date]],data[[#This Row],[buy_date]],"M")</f>
        <v>0</v>
      </c>
    </row>
    <row r="2972" spans="1:9" x14ac:dyDescent="0.25">
      <c r="A2972" t="s">
        <v>661</v>
      </c>
      <c r="B2972" t="s">
        <v>34</v>
      </c>
      <c r="C2972" s="1">
        <v>44816</v>
      </c>
      <c r="D2972" s="1">
        <v>44851</v>
      </c>
      <c r="E2972">
        <f>VLOOKUP(data[[#This Row],[id_campaign]],campaign[],4,FALSE)</f>
        <v>16</v>
      </c>
      <c r="F2972" t="str">
        <f>VLOOKUP(data[[#This Row],[id_campaign]],campaign[],2,FALSE)</f>
        <v>MadeCallToRetentionTeam</v>
      </c>
      <c r="G2972" t="str">
        <f>VLOOKUP(data[[#This Row],[id_customer]],customer[],2,FALSE)</f>
        <v>Naoma Ecclestone</v>
      </c>
      <c r="H2972" t="str">
        <f>data[[#This Row],[id_customer]]&amp;data[[#This Row],[id_campaign]]</f>
        <v>C0155cam16</v>
      </c>
      <c r="I2972">
        <f>DATEDIF(data[[#This Row],[join_date]],data[[#This Row],[buy_date]],"M")</f>
        <v>1</v>
      </c>
    </row>
    <row r="2973" spans="1:9" x14ac:dyDescent="0.25">
      <c r="A2973" t="s">
        <v>661</v>
      </c>
      <c r="B2973" t="s">
        <v>34</v>
      </c>
      <c r="C2973" s="1">
        <v>44816</v>
      </c>
      <c r="D2973" s="1">
        <v>44877</v>
      </c>
      <c r="E2973">
        <f>VLOOKUP(data[[#This Row],[id_campaign]],campaign[],4,FALSE)</f>
        <v>16</v>
      </c>
      <c r="F2973" t="str">
        <f>VLOOKUP(data[[#This Row],[id_campaign]],campaign[],2,FALSE)</f>
        <v>MadeCallToRetentionTeam</v>
      </c>
      <c r="G2973" t="str">
        <f>VLOOKUP(data[[#This Row],[id_customer]],customer[],2,FALSE)</f>
        <v>Naoma Ecclestone</v>
      </c>
      <c r="H2973" t="str">
        <f>data[[#This Row],[id_customer]]&amp;data[[#This Row],[id_campaign]]</f>
        <v>C0155cam16</v>
      </c>
      <c r="I2973">
        <f>DATEDIF(data[[#This Row],[join_date]],data[[#This Row],[buy_date]],"M")</f>
        <v>2</v>
      </c>
    </row>
    <row r="2974" spans="1:9" x14ac:dyDescent="0.25">
      <c r="A2974" t="s">
        <v>661</v>
      </c>
      <c r="B2974" t="s">
        <v>34</v>
      </c>
      <c r="C2974" s="1">
        <v>44816</v>
      </c>
      <c r="D2974" s="1">
        <v>44911</v>
      </c>
      <c r="E2974">
        <f>VLOOKUP(data[[#This Row],[id_campaign]],campaign[],4,FALSE)</f>
        <v>16</v>
      </c>
      <c r="F2974" t="str">
        <f>VLOOKUP(data[[#This Row],[id_campaign]],campaign[],2,FALSE)</f>
        <v>MadeCallToRetentionTeam</v>
      </c>
      <c r="G2974" t="str">
        <f>VLOOKUP(data[[#This Row],[id_customer]],customer[],2,FALSE)</f>
        <v>Naoma Ecclestone</v>
      </c>
      <c r="H2974" t="str">
        <f>data[[#This Row],[id_customer]]&amp;data[[#This Row],[id_campaign]]</f>
        <v>C0155cam16</v>
      </c>
      <c r="I2974">
        <f>DATEDIF(data[[#This Row],[join_date]],data[[#This Row],[buy_date]],"M")</f>
        <v>3</v>
      </c>
    </row>
    <row r="2975" spans="1:9" x14ac:dyDescent="0.25">
      <c r="A2975" t="s">
        <v>661</v>
      </c>
      <c r="B2975" t="s">
        <v>34</v>
      </c>
      <c r="C2975" s="1">
        <v>44816</v>
      </c>
      <c r="D2975" s="1">
        <v>44950</v>
      </c>
      <c r="E2975">
        <f>VLOOKUP(data[[#This Row],[id_campaign]],campaign[],4,FALSE)</f>
        <v>16</v>
      </c>
      <c r="F2975" t="str">
        <f>VLOOKUP(data[[#This Row],[id_campaign]],campaign[],2,FALSE)</f>
        <v>MadeCallToRetentionTeam</v>
      </c>
      <c r="G2975" t="str">
        <f>VLOOKUP(data[[#This Row],[id_customer]],customer[],2,FALSE)</f>
        <v>Naoma Ecclestone</v>
      </c>
      <c r="H2975" t="str">
        <f>data[[#This Row],[id_customer]]&amp;data[[#This Row],[id_campaign]]</f>
        <v>C0155cam16</v>
      </c>
      <c r="I2975">
        <f>DATEDIF(data[[#This Row],[join_date]],data[[#This Row],[buy_date]],"M")</f>
        <v>4</v>
      </c>
    </row>
    <row r="2976" spans="1:9" x14ac:dyDescent="0.25">
      <c r="A2976" t="s">
        <v>661</v>
      </c>
      <c r="B2976" t="s">
        <v>34</v>
      </c>
      <c r="C2976" s="1">
        <v>44816</v>
      </c>
      <c r="D2976" s="1">
        <v>44997</v>
      </c>
      <c r="E2976">
        <f>VLOOKUP(data[[#This Row],[id_campaign]],campaign[],4,FALSE)</f>
        <v>16</v>
      </c>
      <c r="F2976" t="str">
        <f>VLOOKUP(data[[#This Row],[id_campaign]],campaign[],2,FALSE)</f>
        <v>MadeCallToRetentionTeam</v>
      </c>
      <c r="G2976" t="str">
        <f>VLOOKUP(data[[#This Row],[id_customer]],customer[],2,FALSE)</f>
        <v>Naoma Ecclestone</v>
      </c>
      <c r="H2976" t="str">
        <f>data[[#This Row],[id_customer]]&amp;data[[#This Row],[id_campaign]]</f>
        <v>C0155cam16</v>
      </c>
      <c r="I2976">
        <f>DATEDIF(data[[#This Row],[join_date]],data[[#This Row],[buy_date]],"M")</f>
        <v>6</v>
      </c>
    </row>
    <row r="2977" spans="1:9" x14ac:dyDescent="0.25">
      <c r="A2977" t="s">
        <v>661</v>
      </c>
      <c r="B2977" t="s">
        <v>34</v>
      </c>
      <c r="C2977" s="1">
        <v>44816</v>
      </c>
      <c r="D2977" s="1">
        <v>45038</v>
      </c>
      <c r="E2977">
        <f>VLOOKUP(data[[#This Row],[id_campaign]],campaign[],4,FALSE)</f>
        <v>16</v>
      </c>
      <c r="F2977" t="str">
        <f>VLOOKUP(data[[#This Row],[id_campaign]],campaign[],2,FALSE)</f>
        <v>MadeCallToRetentionTeam</v>
      </c>
      <c r="G2977" t="str">
        <f>VLOOKUP(data[[#This Row],[id_customer]],customer[],2,FALSE)</f>
        <v>Naoma Ecclestone</v>
      </c>
      <c r="H2977" t="str">
        <f>data[[#This Row],[id_customer]]&amp;data[[#This Row],[id_campaign]]</f>
        <v>C0155cam16</v>
      </c>
      <c r="I2977">
        <f>DATEDIF(data[[#This Row],[join_date]],data[[#This Row],[buy_date]],"M")</f>
        <v>7</v>
      </c>
    </row>
    <row r="2978" spans="1:9" x14ac:dyDescent="0.25">
      <c r="A2978" t="s">
        <v>661</v>
      </c>
      <c r="B2978" t="s">
        <v>34</v>
      </c>
      <c r="C2978" s="1">
        <v>44816</v>
      </c>
      <c r="D2978" s="1">
        <v>45062</v>
      </c>
      <c r="E2978">
        <f>VLOOKUP(data[[#This Row],[id_campaign]],campaign[],4,FALSE)</f>
        <v>16</v>
      </c>
      <c r="F2978" t="str">
        <f>VLOOKUP(data[[#This Row],[id_campaign]],campaign[],2,FALSE)</f>
        <v>MadeCallToRetentionTeam</v>
      </c>
      <c r="G2978" t="str">
        <f>VLOOKUP(data[[#This Row],[id_customer]],customer[],2,FALSE)</f>
        <v>Naoma Ecclestone</v>
      </c>
      <c r="H2978" t="str">
        <f>data[[#This Row],[id_customer]]&amp;data[[#This Row],[id_campaign]]</f>
        <v>C0155cam16</v>
      </c>
      <c r="I2978">
        <f>DATEDIF(data[[#This Row],[join_date]],data[[#This Row],[buy_date]],"M")</f>
        <v>8</v>
      </c>
    </row>
    <row r="2979" spans="1:9" x14ac:dyDescent="0.25">
      <c r="A2979" t="s">
        <v>665</v>
      </c>
      <c r="B2979" t="s">
        <v>30</v>
      </c>
      <c r="C2979" s="1">
        <v>44965</v>
      </c>
      <c r="D2979" s="1">
        <v>44965</v>
      </c>
      <c r="E2979">
        <f>VLOOKUP(data[[#This Row],[id_campaign]],campaign[],4,FALSE)</f>
        <v>28</v>
      </c>
      <c r="F2979" t="str">
        <f>VLOOKUP(data[[#This Row],[id_campaign]],campaign[],2,FALSE)</f>
        <v>NotNewCellphoneUser</v>
      </c>
      <c r="G2979" t="str">
        <f>VLOOKUP(data[[#This Row],[id_customer]],customer[],2,FALSE)</f>
        <v>Nicolais Ferroli</v>
      </c>
      <c r="H2979" t="str">
        <f>data[[#This Row],[id_customer]]&amp;data[[#This Row],[id_campaign]]</f>
        <v>C0156cam14</v>
      </c>
      <c r="I2979">
        <f>DATEDIF(data[[#This Row],[join_date]],data[[#This Row],[buy_date]],"M")</f>
        <v>0</v>
      </c>
    </row>
    <row r="2980" spans="1:9" x14ac:dyDescent="0.25">
      <c r="A2980" t="s">
        <v>665</v>
      </c>
      <c r="B2980" t="s">
        <v>30</v>
      </c>
      <c r="C2980" s="1">
        <v>44965</v>
      </c>
      <c r="D2980" s="1">
        <v>45003</v>
      </c>
      <c r="E2980">
        <f>VLOOKUP(data[[#This Row],[id_campaign]],campaign[],4,FALSE)</f>
        <v>28</v>
      </c>
      <c r="F2980" t="str">
        <f>VLOOKUP(data[[#This Row],[id_campaign]],campaign[],2,FALSE)</f>
        <v>NotNewCellphoneUser</v>
      </c>
      <c r="G2980" t="str">
        <f>VLOOKUP(data[[#This Row],[id_customer]],customer[],2,FALSE)</f>
        <v>Nicolais Ferroli</v>
      </c>
      <c r="H2980" t="str">
        <f>data[[#This Row],[id_customer]]&amp;data[[#This Row],[id_campaign]]</f>
        <v>C0156cam14</v>
      </c>
      <c r="I2980">
        <f>DATEDIF(data[[#This Row],[join_date]],data[[#This Row],[buy_date]],"M")</f>
        <v>1</v>
      </c>
    </row>
    <row r="2981" spans="1:9" x14ac:dyDescent="0.25">
      <c r="A2981" t="s">
        <v>665</v>
      </c>
      <c r="B2981" t="s">
        <v>30</v>
      </c>
      <c r="C2981" s="1">
        <v>44965</v>
      </c>
      <c r="D2981" s="1">
        <v>45035</v>
      </c>
      <c r="E2981">
        <f>VLOOKUP(data[[#This Row],[id_campaign]],campaign[],4,FALSE)</f>
        <v>28</v>
      </c>
      <c r="F2981" t="str">
        <f>VLOOKUP(data[[#This Row],[id_campaign]],campaign[],2,FALSE)</f>
        <v>NotNewCellphoneUser</v>
      </c>
      <c r="G2981" t="str">
        <f>VLOOKUP(data[[#This Row],[id_customer]],customer[],2,FALSE)</f>
        <v>Nicolais Ferroli</v>
      </c>
      <c r="H2981" t="str">
        <f>data[[#This Row],[id_customer]]&amp;data[[#This Row],[id_campaign]]</f>
        <v>C0156cam14</v>
      </c>
      <c r="I2981">
        <f>DATEDIF(data[[#This Row],[join_date]],data[[#This Row],[buy_date]],"M")</f>
        <v>2</v>
      </c>
    </row>
    <row r="2982" spans="1:9" x14ac:dyDescent="0.25">
      <c r="A2982" t="s">
        <v>665</v>
      </c>
      <c r="B2982" t="s">
        <v>30</v>
      </c>
      <c r="C2982" s="1">
        <v>44965</v>
      </c>
      <c r="D2982" s="1">
        <v>45066</v>
      </c>
      <c r="E2982">
        <f>VLOOKUP(data[[#This Row],[id_campaign]],campaign[],4,FALSE)</f>
        <v>28</v>
      </c>
      <c r="F2982" t="str">
        <f>VLOOKUP(data[[#This Row],[id_campaign]],campaign[],2,FALSE)</f>
        <v>NotNewCellphoneUser</v>
      </c>
      <c r="G2982" t="str">
        <f>VLOOKUP(data[[#This Row],[id_customer]],customer[],2,FALSE)</f>
        <v>Nicolais Ferroli</v>
      </c>
      <c r="H2982" t="str">
        <f>data[[#This Row],[id_customer]]&amp;data[[#This Row],[id_campaign]]</f>
        <v>C0156cam14</v>
      </c>
      <c r="I2982">
        <f>DATEDIF(data[[#This Row],[join_date]],data[[#This Row],[buy_date]],"M")</f>
        <v>3</v>
      </c>
    </row>
    <row r="2983" spans="1:9" x14ac:dyDescent="0.25">
      <c r="A2983" t="s">
        <v>665</v>
      </c>
      <c r="B2983" t="s">
        <v>34</v>
      </c>
      <c r="C2983" s="1">
        <v>44974</v>
      </c>
      <c r="D2983" s="1">
        <v>44974</v>
      </c>
      <c r="E2983">
        <f>VLOOKUP(data[[#This Row],[id_campaign]],campaign[],4,FALSE)</f>
        <v>16</v>
      </c>
      <c r="F2983" t="str">
        <f>VLOOKUP(data[[#This Row],[id_campaign]],campaign[],2,FALSE)</f>
        <v>MadeCallToRetentionTeam</v>
      </c>
      <c r="G2983" t="str">
        <f>VLOOKUP(data[[#This Row],[id_customer]],customer[],2,FALSE)</f>
        <v>Nicolais Ferroli</v>
      </c>
      <c r="H2983" t="str">
        <f>data[[#This Row],[id_customer]]&amp;data[[#This Row],[id_campaign]]</f>
        <v>C0156cam16</v>
      </c>
      <c r="I2983">
        <f>DATEDIF(data[[#This Row],[join_date]],data[[#This Row],[buy_date]],"M")</f>
        <v>0</v>
      </c>
    </row>
    <row r="2984" spans="1:9" x14ac:dyDescent="0.25">
      <c r="A2984" t="s">
        <v>665</v>
      </c>
      <c r="B2984" t="s">
        <v>34</v>
      </c>
      <c r="C2984" s="1">
        <v>44974</v>
      </c>
      <c r="D2984" s="1">
        <v>45012</v>
      </c>
      <c r="E2984">
        <f>VLOOKUP(data[[#This Row],[id_campaign]],campaign[],4,FALSE)</f>
        <v>16</v>
      </c>
      <c r="F2984" t="str">
        <f>VLOOKUP(data[[#This Row],[id_campaign]],campaign[],2,FALSE)</f>
        <v>MadeCallToRetentionTeam</v>
      </c>
      <c r="G2984" t="str">
        <f>VLOOKUP(data[[#This Row],[id_customer]],customer[],2,FALSE)</f>
        <v>Nicolais Ferroli</v>
      </c>
      <c r="H2984" t="str">
        <f>data[[#This Row],[id_customer]]&amp;data[[#This Row],[id_campaign]]</f>
        <v>C0156cam16</v>
      </c>
      <c r="I2984">
        <f>DATEDIF(data[[#This Row],[join_date]],data[[#This Row],[buy_date]],"M")</f>
        <v>1</v>
      </c>
    </row>
    <row r="2985" spans="1:9" x14ac:dyDescent="0.25">
      <c r="A2985" t="s">
        <v>665</v>
      </c>
      <c r="B2985" t="s">
        <v>34</v>
      </c>
      <c r="C2985" s="1">
        <v>44974</v>
      </c>
      <c r="D2985" s="1">
        <v>45037</v>
      </c>
      <c r="E2985">
        <f>VLOOKUP(data[[#This Row],[id_campaign]],campaign[],4,FALSE)</f>
        <v>16</v>
      </c>
      <c r="F2985" t="str">
        <f>VLOOKUP(data[[#This Row],[id_campaign]],campaign[],2,FALSE)</f>
        <v>MadeCallToRetentionTeam</v>
      </c>
      <c r="G2985" t="str">
        <f>VLOOKUP(data[[#This Row],[id_customer]],customer[],2,FALSE)</f>
        <v>Nicolais Ferroli</v>
      </c>
      <c r="H2985" t="str">
        <f>data[[#This Row],[id_customer]]&amp;data[[#This Row],[id_campaign]]</f>
        <v>C0156cam16</v>
      </c>
      <c r="I2985">
        <f>DATEDIF(data[[#This Row],[join_date]],data[[#This Row],[buy_date]],"M")</f>
        <v>2</v>
      </c>
    </row>
    <row r="2986" spans="1:9" x14ac:dyDescent="0.25">
      <c r="A2986" t="s">
        <v>665</v>
      </c>
      <c r="B2986" t="s">
        <v>34</v>
      </c>
      <c r="C2986" s="1">
        <v>44974</v>
      </c>
      <c r="D2986" s="1">
        <v>45069</v>
      </c>
      <c r="E2986">
        <f>VLOOKUP(data[[#This Row],[id_campaign]],campaign[],4,FALSE)</f>
        <v>16</v>
      </c>
      <c r="F2986" t="str">
        <f>VLOOKUP(data[[#This Row],[id_campaign]],campaign[],2,FALSE)</f>
        <v>MadeCallToRetentionTeam</v>
      </c>
      <c r="G2986" t="str">
        <f>VLOOKUP(data[[#This Row],[id_customer]],customer[],2,FALSE)</f>
        <v>Nicolais Ferroli</v>
      </c>
      <c r="H2986" t="str">
        <f>data[[#This Row],[id_customer]]&amp;data[[#This Row],[id_campaign]]</f>
        <v>C0156cam16</v>
      </c>
      <c r="I2986">
        <f>DATEDIF(data[[#This Row],[join_date]],data[[#This Row],[buy_date]],"M")</f>
        <v>3</v>
      </c>
    </row>
    <row r="2987" spans="1:9" x14ac:dyDescent="0.25">
      <c r="A2987" t="s">
        <v>665</v>
      </c>
      <c r="B2987" t="s">
        <v>22</v>
      </c>
      <c r="C2987" s="1">
        <v>44976</v>
      </c>
      <c r="D2987" s="1">
        <v>44976</v>
      </c>
      <c r="E2987">
        <f>VLOOKUP(data[[#This Row],[id_campaign]],campaign[],4,FALSE)</f>
        <v>66</v>
      </c>
      <c r="F2987" t="str">
        <f>VLOOKUP(data[[#This Row],[id_campaign]],campaign[],2,FALSE)</f>
        <v>NonUSTravel</v>
      </c>
      <c r="G2987" t="str">
        <f>VLOOKUP(data[[#This Row],[id_customer]],customer[],2,FALSE)</f>
        <v>Nicolais Ferroli</v>
      </c>
      <c r="H2987" t="str">
        <f>data[[#This Row],[id_customer]]&amp;data[[#This Row],[id_campaign]]</f>
        <v>C0156cam10</v>
      </c>
      <c r="I2987">
        <f>DATEDIF(data[[#This Row],[join_date]],data[[#This Row],[buy_date]],"M")</f>
        <v>0</v>
      </c>
    </row>
    <row r="2988" spans="1:9" x14ac:dyDescent="0.25">
      <c r="A2988" t="s">
        <v>665</v>
      </c>
      <c r="B2988" t="s">
        <v>22</v>
      </c>
      <c r="C2988" s="1">
        <v>44976</v>
      </c>
      <c r="D2988" s="1">
        <v>45011</v>
      </c>
      <c r="E2988">
        <f>VLOOKUP(data[[#This Row],[id_campaign]],campaign[],4,FALSE)</f>
        <v>66</v>
      </c>
      <c r="F2988" t="str">
        <f>VLOOKUP(data[[#This Row],[id_campaign]],campaign[],2,FALSE)</f>
        <v>NonUSTravel</v>
      </c>
      <c r="G2988" t="str">
        <f>VLOOKUP(data[[#This Row],[id_customer]],customer[],2,FALSE)</f>
        <v>Nicolais Ferroli</v>
      </c>
      <c r="H2988" t="str">
        <f>data[[#This Row],[id_customer]]&amp;data[[#This Row],[id_campaign]]</f>
        <v>C0156cam10</v>
      </c>
      <c r="I2988">
        <f>DATEDIF(data[[#This Row],[join_date]],data[[#This Row],[buy_date]],"M")</f>
        <v>1</v>
      </c>
    </row>
    <row r="2989" spans="1:9" x14ac:dyDescent="0.25">
      <c r="A2989" t="s">
        <v>665</v>
      </c>
      <c r="B2989" t="s">
        <v>22</v>
      </c>
      <c r="C2989" s="1">
        <v>44976</v>
      </c>
      <c r="D2989" s="1">
        <v>45045</v>
      </c>
      <c r="E2989">
        <f>VLOOKUP(data[[#This Row],[id_campaign]],campaign[],4,FALSE)</f>
        <v>66</v>
      </c>
      <c r="F2989" t="str">
        <f>VLOOKUP(data[[#This Row],[id_campaign]],campaign[],2,FALSE)</f>
        <v>NonUSTravel</v>
      </c>
      <c r="G2989" t="str">
        <f>VLOOKUP(data[[#This Row],[id_customer]],customer[],2,FALSE)</f>
        <v>Nicolais Ferroli</v>
      </c>
      <c r="H2989" t="str">
        <f>data[[#This Row],[id_customer]]&amp;data[[#This Row],[id_campaign]]</f>
        <v>C0156cam10</v>
      </c>
      <c r="I2989">
        <f>DATEDIF(data[[#This Row],[join_date]],data[[#This Row],[buy_date]],"M")</f>
        <v>2</v>
      </c>
    </row>
    <row r="2990" spans="1:9" x14ac:dyDescent="0.25">
      <c r="A2990" t="s">
        <v>665</v>
      </c>
      <c r="B2990" t="s">
        <v>22</v>
      </c>
      <c r="C2990" s="1">
        <v>44976</v>
      </c>
      <c r="D2990" s="1">
        <v>45072</v>
      </c>
      <c r="E2990">
        <f>VLOOKUP(data[[#This Row],[id_campaign]],campaign[],4,FALSE)</f>
        <v>66</v>
      </c>
      <c r="F2990" t="str">
        <f>VLOOKUP(data[[#This Row],[id_campaign]],campaign[],2,FALSE)</f>
        <v>NonUSTravel</v>
      </c>
      <c r="G2990" t="str">
        <f>VLOOKUP(data[[#This Row],[id_customer]],customer[],2,FALSE)</f>
        <v>Nicolais Ferroli</v>
      </c>
      <c r="H2990" t="str">
        <f>data[[#This Row],[id_customer]]&amp;data[[#This Row],[id_campaign]]</f>
        <v>C0156cam10</v>
      </c>
      <c r="I2990">
        <f>DATEDIF(data[[#This Row],[join_date]],data[[#This Row],[buy_date]],"M")</f>
        <v>3</v>
      </c>
    </row>
    <row r="2991" spans="1:9" x14ac:dyDescent="0.25">
      <c r="A2991" t="s">
        <v>669</v>
      </c>
      <c r="B2991" t="s">
        <v>30</v>
      </c>
      <c r="C2991" s="1">
        <v>44627</v>
      </c>
      <c r="D2991" s="1">
        <v>44627</v>
      </c>
      <c r="E2991">
        <f>VLOOKUP(data[[#This Row],[id_campaign]],campaign[],4,FALSE)</f>
        <v>28</v>
      </c>
      <c r="F2991" t="str">
        <f>VLOOKUP(data[[#This Row],[id_campaign]],campaign[],2,FALSE)</f>
        <v>NotNewCellphoneUser</v>
      </c>
      <c r="G2991" t="str">
        <f>VLOOKUP(data[[#This Row],[id_customer]],customer[],2,FALSE)</f>
        <v>Dame Deverale</v>
      </c>
      <c r="H2991" t="str">
        <f>data[[#This Row],[id_customer]]&amp;data[[#This Row],[id_campaign]]</f>
        <v>C0157cam14</v>
      </c>
      <c r="I2991">
        <f>DATEDIF(data[[#This Row],[join_date]],data[[#This Row],[buy_date]],"M")</f>
        <v>0</v>
      </c>
    </row>
    <row r="2992" spans="1:9" x14ac:dyDescent="0.25">
      <c r="A2992" t="s">
        <v>669</v>
      </c>
      <c r="B2992" t="s">
        <v>30</v>
      </c>
      <c r="C2992" s="1">
        <v>44627</v>
      </c>
      <c r="D2992" s="1">
        <v>44663</v>
      </c>
      <c r="E2992">
        <f>VLOOKUP(data[[#This Row],[id_campaign]],campaign[],4,FALSE)</f>
        <v>28</v>
      </c>
      <c r="F2992" t="str">
        <f>VLOOKUP(data[[#This Row],[id_campaign]],campaign[],2,FALSE)</f>
        <v>NotNewCellphoneUser</v>
      </c>
      <c r="G2992" t="str">
        <f>VLOOKUP(data[[#This Row],[id_customer]],customer[],2,FALSE)</f>
        <v>Dame Deverale</v>
      </c>
      <c r="H2992" t="str">
        <f>data[[#This Row],[id_customer]]&amp;data[[#This Row],[id_campaign]]</f>
        <v>C0157cam14</v>
      </c>
      <c r="I2992">
        <f>DATEDIF(data[[#This Row],[join_date]],data[[#This Row],[buy_date]],"M")</f>
        <v>1</v>
      </c>
    </row>
    <row r="2993" spans="1:9" x14ac:dyDescent="0.25">
      <c r="A2993" t="s">
        <v>669</v>
      </c>
      <c r="B2993" t="s">
        <v>30</v>
      </c>
      <c r="C2993" s="1">
        <v>44627</v>
      </c>
      <c r="D2993" s="1">
        <v>44783</v>
      </c>
      <c r="E2993">
        <f>VLOOKUP(data[[#This Row],[id_campaign]],campaign[],4,FALSE)</f>
        <v>28</v>
      </c>
      <c r="F2993" t="str">
        <f>VLOOKUP(data[[#This Row],[id_campaign]],campaign[],2,FALSE)</f>
        <v>NotNewCellphoneUser</v>
      </c>
      <c r="G2993" t="str">
        <f>VLOOKUP(data[[#This Row],[id_customer]],customer[],2,FALSE)</f>
        <v>Dame Deverale</v>
      </c>
      <c r="H2993" t="str">
        <f>data[[#This Row],[id_customer]]&amp;data[[#This Row],[id_campaign]]</f>
        <v>C0157cam14</v>
      </c>
      <c r="I2993">
        <f>DATEDIF(data[[#This Row],[join_date]],data[[#This Row],[buy_date]],"M")</f>
        <v>5</v>
      </c>
    </row>
    <row r="2994" spans="1:9" x14ac:dyDescent="0.25">
      <c r="A2994" t="s">
        <v>669</v>
      </c>
      <c r="B2994" t="s">
        <v>30</v>
      </c>
      <c r="C2994" s="1">
        <v>44627</v>
      </c>
      <c r="D2994" s="1">
        <v>44854</v>
      </c>
      <c r="E2994">
        <f>VLOOKUP(data[[#This Row],[id_campaign]],campaign[],4,FALSE)</f>
        <v>28</v>
      </c>
      <c r="F2994" t="str">
        <f>VLOOKUP(data[[#This Row],[id_campaign]],campaign[],2,FALSE)</f>
        <v>NotNewCellphoneUser</v>
      </c>
      <c r="G2994" t="str">
        <f>VLOOKUP(data[[#This Row],[id_customer]],customer[],2,FALSE)</f>
        <v>Dame Deverale</v>
      </c>
      <c r="H2994" t="str">
        <f>data[[#This Row],[id_customer]]&amp;data[[#This Row],[id_campaign]]</f>
        <v>C0157cam14</v>
      </c>
      <c r="I2994">
        <f>DATEDIF(data[[#This Row],[join_date]],data[[#This Row],[buy_date]],"M")</f>
        <v>7</v>
      </c>
    </row>
    <row r="2995" spans="1:9" x14ac:dyDescent="0.25">
      <c r="A2995" t="s">
        <v>669</v>
      </c>
      <c r="B2995" t="s">
        <v>30</v>
      </c>
      <c r="C2995" s="1">
        <v>44627</v>
      </c>
      <c r="D2995" s="1">
        <v>44916</v>
      </c>
      <c r="E2995">
        <f>VLOOKUP(data[[#This Row],[id_campaign]],campaign[],4,FALSE)</f>
        <v>28</v>
      </c>
      <c r="F2995" t="str">
        <f>VLOOKUP(data[[#This Row],[id_campaign]],campaign[],2,FALSE)</f>
        <v>NotNewCellphoneUser</v>
      </c>
      <c r="G2995" t="str">
        <f>VLOOKUP(data[[#This Row],[id_customer]],customer[],2,FALSE)</f>
        <v>Dame Deverale</v>
      </c>
      <c r="H2995" t="str">
        <f>data[[#This Row],[id_customer]]&amp;data[[#This Row],[id_campaign]]</f>
        <v>C0157cam14</v>
      </c>
      <c r="I2995">
        <f>DATEDIF(data[[#This Row],[join_date]],data[[#This Row],[buy_date]],"M")</f>
        <v>9</v>
      </c>
    </row>
    <row r="2996" spans="1:9" x14ac:dyDescent="0.25">
      <c r="A2996" t="s">
        <v>669</v>
      </c>
      <c r="B2996" t="s">
        <v>30</v>
      </c>
      <c r="C2996" s="1">
        <v>44627</v>
      </c>
      <c r="D2996" s="1">
        <v>45027</v>
      </c>
      <c r="E2996">
        <f>VLOOKUP(data[[#This Row],[id_campaign]],campaign[],4,FALSE)</f>
        <v>28</v>
      </c>
      <c r="F2996" t="str">
        <f>VLOOKUP(data[[#This Row],[id_campaign]],campaign[],2,FALSE)</f>
        <v>NotNewCellphoneUser</v>
      </c>
      <c r="G2996" t="str">
        <f>VLOOKUP(data[[#This Row],[id_customer]],customer[],2,FALSE)</f>
        <v>Dame Deverale</v>
      </c>
      <c r="H2996" t="str">
        <f>data[[#This Row],[id_customer]]&amp;data[[#This Row],[id_campaign]]</f>
        <v>C0157cam14</v>
      </c>
      <c r="I2996">
        <f>DATEDIF(data[[#This Row],[join_date]],data[[#This Row],[buy_date]],"M")</f>
        <v>13</v>
      </c>
    </row>
    <row r="2997" spans="1:9" x14ac:dyDescent="0.25">
      <c r="A2997" t="s">
        <v>669</v>
      </c>
      <c r="B2997" t="s">
        <v>30</v>
      </c>
      <c r="C2997" s="1">
        <v>44627</v>
      </c>
      <c r="D2997" s="1">
        <v>45068</v>
      </c>
      <c r="E2997">
        <f>VLOOKUP(data[[#This Row],[id_campaign]],campaign[],4,FALSE)</f>
        <v>28</v>
      </c>
      <c r="F2997" t="str">
        <f>VLOOKUP(data[[#This Row],[id_campaign]],campaign[],2,FALSE)</f>
        <v>NotNewCellphoneUser</v>
      </c>
      <c r="G2997" t="str">
        <f>VLOOKUP(data[[#This Row],[id_customer]],customer[],2,FALSE)</f>
        <v>Dame Deverale</v>
      </c>
      <c r="H2997" t="str">
        <f>data[[#This Row],[id_customer]]&amp;data[[#This Row],[id_campaign]]</f>
        <v>C0157cam14</v>
      </c>
      <c r="I2997">
        <f>DATEDIF(data[[#This Row],[join_date]],data[[#This Row],[buy_date]],"M")</f>
        <v>14</v>
      </c>
    </row>
    <row r="2998" spans="1:9" x14ac:dyDescent="0.25">
      <c r="A2998" t="s">
        <v>669</v>
      </c>
      <c r="B2998" t="s">
        <v>32</v>
      </c>
      <c r="C2998" s="1">
        <v>44982</v>
      </c>
      <c r="D2998" s="1">
        <v>44982</v>
      </c>
      <c r="E2998">
        <f>VLOOKUP(data[[#This Row],[id_campaign]],campaign[],4,FALSE)</f>
        <v>14</v>
      </c>
      <c r="F2998" t="str">
        <f>VLOOKUP(data[[#This Row],[id_campaign]],campaign[],2,FALSE)</f>
        <v>OwnsMotorcycle</v>
      </c>
      <c r="G2998" t="str">
        <f>VLOOKUP(data[[#This Row],[id_customer]],customer[],2,FALSE)</f>
        <v>Dame Deverale</v>
      </c>
      <c r="H2998" t="str">
        <f>data[[#This Row],[id_customer]]&amp;data[[#This Row],[id_campaign]]</f>
        <v>C0157cam15</v>
      </c>
      <c r="I2998">
        <f>DATEDIF(data[[#This Row],[join_date]],data[[#This Row],[buy_date]],"M")</f>
        <v>0</v>
      </c>
    </row>
    <row r="2999" spans="1:9" x14ac:dyDescent="0.25">
      <c r="A2999" t="s">
        <v>669</v>
      </c>
      <c r="B2999" t="s">
        <v>32</v>
      </c>
      <c r="C2999" s="1">
        <v>44982</v>
      </c>
      <c r="D2999" s="1">
        <v>45012</v>
      </c>
      <c r="E2999">
        <f>VLOOKUP(data[[#This Row],[id_campaign]],campaign[],4,FALSE)</f>
        <v>14</v>
      </c>
      <c r="F2999" t="str">
        <f>VLOOKUP(data[[#This Row],[id_campaign]],campaign[],2,FALSE)</f>
        <v>OwnsMotorcycle</v>
      </c>
      <c r="G2999" t="str">
        <f>VLOOKUP(data[[#This Row],[id_customer]],customer[],2,FALSE)</f>
        <v>Dame Deverale</v>
      </c>
      <c r="H2999" t="str">
        <f>data[[#This Row],[id_customer]]&amp;data[[#This Row],[id_campaign]]</f>
        <v>C0157cam15</v>
      </c>
      <c r="I2999">
        <f>DATEDIF(data[[#This Row],[join_date]],data[[#This Row],[buy_date]],"M")</f>
        <v>1</v>
      </c>
    </row>
    <row r="3000" spans="1:9" x14ac:dyDescent="0.25">
      <c r="A3000" t="s">
        <v>669</v>
      </c>
      <c r="B3000" t="s">
        <v>32</v>
      </c>
      <c r="C3000" s="1">
        <v>44982</v>
      </c>
      <c r="D3000" s="1">
        <v>45021</v>
      </c>
      <c r="E3000">
        <f>VLOOKUP(data[[#This Row],[id_campaign]],campaign[],4,FALSE)</f>
        <v>14</v>
      </c>
      <c r="F3000" t="str">
        <f>VLOOKUP(data[[#This Row],[id_campaign]],campaign[],2,FALSE)</f>
        <v>OwnsMotorcycle</v>
      </c>
      <c r="G3000" t="str">
        <f>VLOOKUP(data[[#This Row],[id_customer]],customer[],2,FALSE)</f>
        <v>Dame Deverale</v>
      </c>
      <c r="H3000" t="str">
        <f>data[[#This Row],[id_customer]]&amp;data[[#This Row],[id_campaign]]</f>
        <v>C0157cam15</v>
      </c>
      <c r="I3000">
        <f>DATEDIF(data[[#This Row],[join_date]],data[[#This Row],[buy_date]],"M")</f>
        <v>1</v>
      </c>
    </row>
    <row r="3001" spans="1:9" x14ac:dyDescent="0.25">
      <c r="A3001" t="s">
        <v>669</v>
      </c>
      <c r="B3001" t="s">
        <v>32</v>
      </c>
      <c r="C3001" s="1">
        <v>44982</v>
      </c>
      <c r="D3001" s="1">
        <v>45055</v>
      </c>
      <c r="E3001">
        <f>VLOOKUP(data[[#This Row],[id_campaign]],campaign[],4,FALSE)</f>
        <v>14</v>
      </c>
      <c r="F3001" t="str">
        <f>VLOOKUP(data[[#This Row],[id_campaign]],campaign[],2,FALSE)</f>
        <v>OwnsMotorcycle</v>
      </c>
      <c r="G3001" t="str">
        <f>VLOOKUP(data[[#This Row],[id_customer]],customer[],2,FALSE)</f>
        <v>Dame Deverale</v>
      </c>
      <c r="H3001" t="str">
        <f>data[[#This Row],[id_customer]]&amp;data[[#This Row],[id_campaign]]</f>
        <v>C0157cam15</v>
      </c>
      <c r="I3001">
        <f>DATEDIF(data[[#This Row],[join_date]],data[[#This Row],[buy_date]],"M")</f>
        <v>2</v>
      </c>
    </row>
    <row r="3002" spans="1:9" x14ac:dyDescent="0.25">
      <c r="A3002" t="s">
        <v>669</v>
      </c>
      <c r="B3002" t="s">
        <v>32</v>
      </c>
      <c r="C3002" s="1">
        <v>44982</v>
      </c>
      <c r="D3002" s="1">
        <v>45080</v>
      </c>
      <c r="E3002">
        <f>VLOOKUP(data[[#This Row],[id_campaign]],campaign[],4,FALSE)</f>
        <v>14</v>
      </c>
      <c r="F3002" t="str">
        <f>VLOOKUP(data[[#This Row],[id_campaign]],campaign[],2,FALSE)</f>
        <v>OwnsMotorcycle</v>
      </c>
      <c r="G3002" t="str">
        <f>VLOOKUP(data[[#This Row],[id_customer]],customer[],2,FALSE)</f>
        <v>Dame Deverale</v>
      </c>
      <c r="H3002" t="str">
        <f>data[[#This Row],[id_customer]]&amp;data[[#This Row],[id_campaign]]</f>
        <v>C0157cam15</v>
      </c>
      <c r="I3002">
        <f>DATEDIF(data[[#This Row],[join_date]],data[[#This Row],[buy_date]],"M")</f>
        <v>3</v>
      </c>
    </row>
    <row r="3003" spans="1:9" x14ac:dyDescent="0.25">
      <c r="A3003" t="s">
        <v>669</v>
      </c>
      <c r="B3003" t="s">
        <v>28</v>
      </c>
      <c r="C3003" s="1">
        <v>45013</v>
      </c>
      <c r="D3003" s="1">
        <v>45013</v>
      </c>
      <c r="E3003">
        <f>VLOOKUP(data[[#This Row],[id_campaign]],campaign[],4,FALSE)</f>
        <v>25</v>
      </c>
      <c r="F3003" t="str">
        <f>VLOOKUP(data[[#This Row],[id_campaign]],campaign[],2,FALSE)</f>
        <v>NewCellphoneUser</v>
      </c>
      <c r="G3003" t="str">
        <f>VLOOKUP(data[[#This Row],[id_customer]],customer[],2,FALSE)</f>
        <v>Dame Deverale</v>
      </c>
      <c r="H3003" t="str">
        <f>data[[#This Row],[id_customer]]&amp;data[[#This Row],[id_campaign]]</f>
        <v>C0157cam13</v>
      </c>
      <c r="I3003">
        <f>DATEDIF(data[[#This Row],[join_date]],data[[#This Row],[buy_date]],"M")</f>
        <v>0</v>
      </c>
    </row>
    <row r="3004" spans="1:9" x14ac:dyDescent="0.25">
      <c r="A3004" t="s">
        <v>669</v>
      </c>
      <c r="B3004" t="s">
        <v>28</v>
      </c>
      <c r="C3004" s="1">
        <v>45013</v>
      </c>
      <c r="D3004" s="1">
        <v>45044</v>
      </c>
      <c r="E3004">
        <f>VLOOKUP(data[[#This Row],[id_campaign]],campaign[],4,FALSE)</f>
        <v>25</v>
      </c>
      <c r="F3004" t="str">
        <f>VLOOKUP(data[[#This Row],[id_campaign]],campaign[],2,FALSE)</f>
        <v>NewCellphoneUser</v>
      </c>
      <c r="G3004" t="str">
        <f>VLOOKUP(data[[#This Row],[id_customer]],customer[],2,FALSE)</f>
        <v>Dame Deverale</v>
      </c>
      <c r="H3004" t="str">
        <f>data[[#This Row],[id_customer]]&amp;data[[#This Row],[id_campaign]]</f>
        <v>C0157cam13</v>
      </c>
      <c r="I3004">
        <f>DATEDIF(data[[#This Row],[join_date]],data[[#This Row],[buy_date]],"M")</f>
        <v>1</v>
      </c>
    </row>
    <row r="3005" spans="1:9" x14ac:dyDescent="0.25">
      <c r="A3005" t="s">
        <v>669</v>
      </c>
      <c r="B3005" t="s">
        <v>28</v>
      </c>
      <c r="C3005" s="1">
        <v>45013</v>
      </c>
      <c r="D3005" s="1">
        <v>45054</v>
      </c>
      <c r="E3005">
        <f>VLOOKUP(data[[#This Row],[id_campaign]],campaign[],4,FALSE)</f>
        <v>25</v>
      </c>
      <c r="F3005" t="str">
        <f>VLOOKUP(data[[#This Row],[id_campaign]],campaign[],2,FALSE)</f>
        <v>NewCellphoneUser</v>
      </c>
      <c r="G3005" t="str">
        <f>VLOOKUP(data[[#This Row],[id_customer]],customer[],2,FALSE)</f>
        <v>Dame Deverale</v>
      </c>
      <c r="H3005" t="str">
        <f>data[[#This Row],[id_customer]]&amp;data[[#This Row],[id_campaign]]</f>
        <v>C0157cam13</v>
      </c>
      <c r="I3005">
        <f>DATEDIF(data[[#This Row],[join_date]],data[[#This Row],[buy_date]],"M")</f>
        <v>1</v>
      </c>
    </row>
    <row r="3006" spans="1:9" x14ac:dyDescent="0.25">
      <c r="A3006" t="s">
        <v>669</v>
      </c>
      <c r="B3006" t="s">
        <v>28</v>
      </c>
      <c r="C3006" s="1">
        <v>45013</v>
      </c>
      <c r="D3006" s="1">
        <v>45082</v>
      </c>
      <c r="E3006">
        <f>VLOOKUP(data[[#This Row],[id_campaign]],campaign[],4,FALSE)</f>
        <v>25</v>
      </c>
      <c r="F3006" t="str">
        <f>VLOOKUP(data[[#This Row],[id_campaign]],campaign[],2,FALSE)</f>
        <v>NewCellphoneUser</v>
      </c>
      <c r="G3006" t="str">
        <f>VLOOKUP(data[[#This Row],[id_customer]],customer[],2,FALSE)</f>
        <v>Dame Deverale</v>
      </c>
      <c r="H3006" t="str">
        <f>data[[#This Row],[id_customer]]&amp;data[[#This Row],[id_campaign]]</f>
        <v>C0157cam13</v>
      </c>
      <c r="I3006">
        <f>DATEDIF(data[[#This Row],[join_date]],data[[#This Row],[buy_date]],"M")</f>
        <v>2</v>
      </c>
    </row>
    <row r="3007" spans="1:9" x14ac:dyDescent="0.25">
      <c r="A3007" t="s">
        <v>673</v>
      </c>
      <c r="B3007" t="s">
        <v>6</v>
      </c>
      <c r="C3007" s="1">
        <v>44572</v>
      </c>
      <c r="D3007" s="1">
        <v>44572</v>
      </c>
      <c r="E3007">
        <f>VLOOKUP(data[[#This Row],[id_campaign]],campaign[],4,FALSE)</f>
        <v>26</v>
      </c>
      <c r="F3007" t="str">
        <f>VLOOKUP(data[[#This Row],[id_campaign]],campaign[],2,FALSE)</f>
        <v>HandsetRefurbished</v>
      </c>
      <c r="G3007" t="str">
        <f>VLOOKUP(data[[#This Row],[id_customer]],customer[],2,FALSE)</f>
        <v>Genia Gooderson</v>
      </c>
      <c r="H3007" t="str">
        <f>data[[#This Row],[id_customer]]&amp;data[[#This Row],[id_campaign]]</f>
        <v>C0158cam02</v>
      </c>
      <c r="I3007">
        <f>DATEDIF(data[[#This Row],[join_date]],data[[#This Row],[buy_date]],"M")</f>
        <v>0</v>
      </c>
    </row>
    <row r="3008" spans="1:9" x14ac:dyDescent="0.25">
      <c r="A3008" t="s">
        <v>673</v>
      </c>
      <c r="B3008" t="s">
        <v>6</v>
      </c>
      <c r="C3008" s="1">
        <v>44572</v>
      </c>
      <c r="D3008" s="1">
        <v>44702</v>
      </c>
      <c r="E3008">
        <f>VLOOKUP(data[[#This Row],[id_campaign]],campaign[],4,FALSE)</f>
        <v>26</v>
      </c>
      <c r="F3008" t="str">
        <f>VLOOKUP(data[[#This Row],[id_campaign]],campaign[],2,FALSE)</f>
        <v>HandsetRefurbished</v>
      </c>
      <c r="G3008" t="str">
        <f>VLOOKUP(data[[#This Row],[id_customer]],customer[],2,FALSE)</f>
        <v>Genia Gooderson</v>
      </c>
      <c r="H3008" t="str">
        <f>data[[#This Row],[id_customer]]&amp;data[[#This Row],[id_campaign]]</f>
        <v>C0158cam02</v>
      </c>
      <c r="I3008">
        <f>DATEDIF(data[[#This Row],[join_date]],data[[#This Row],[buy_date]],"M")</f>
        <v>4</v>
      </c>
    </row>
    <row r="3009" spans="1:9" x14ac:dyDescent="0.25">
      <c r="A3009" t="s">
        <v>673</v>
      </c>
      <c r="B3009" t="s">
        <v>6</v>
      </c>
      <c r="C3009" s="1">
        <v>44572</v>
      </c>
      <c r="D3009" s="1">
        <v>44759</v>
      </c>
      <c r="E3009">
        <f>VLOOKUP(data[[#This Row],[id_campaign]],campaign[],4,FALSE)</f>
        <v>26</v>
      </c>
      <c r="F3009" t="str">
        <f>VLOOKUP(data[[#This Row],[id_campaign]],campaign[],2,FALSE)</f>
        <v>HandsetRefurbished</v>
      </c>
      <c r="G3009" t="str">
        <f>VLOOKUP(data[[#This Row],[id_customer]],customer[],2,FALSE)</f>
        <v>Genia Gooderson</v>
      </c>
      <c r="H3009" t="str">
        <f>data[[#This Row],[id_customer]]&amp;data[[#This Row],[id_campaign]]</f>
        <v>C0158cam02</v>
      </c>
      <c r="I3009">
        <f>DATEDIF(data[[#This Row],[join_date]],data[[#This Row],[buy_date]],"M")</f>
        <v>6</v>
      </c>
    </row>
    <row r="3010" spans="1:9" x14ac:dyDescent="0.25">
      <c r="A3010" t="s">
        <v>673</v>
      </c>
      <c r="B3010" t="s">
        <v>6</v>
      </c>
      <c r="C3010" s="1">
        <v>44572</v>
      </c>
      <c r="D3010" s="1">
        <v>44820</v>
      </c>
      <c r="E3010">
        <f>VLOOKUP(data[[#This Row],[id_campaign]],campaign[],4,FALSE)</f>
        <v>26</v>
      </c>
      <c r="F3010" t="str">
        <f>VLOOKUP(data[[#This Row],[id_campaign]],campaign[],2,FALSE)</f>
        <v>HandsetRefurbished</v>
      </c>
      <c r="G3010" t="str">
        <f>VLOOKUP(data[[#This Row],[id_customer]],customer[],2,FALSE)</f>
        <v>Genia Gooderson</v>
      </c>
      <c r="H3010" t="str">
        <f>data[[#This Row],[id_customer]]&amp;data[[#This Row],[id_campaign]]</f>
        <v>C0158cam02</v>
      </c>
      <c r="I3010">
        <f>DATEDIF(data[[#This Row],[join_date]],data[[#This Row],[buy_date]],"M")</f>
        <v>8</v>
      </c>
    </row>
    <row r="3011" spans="1:9" x14ac:dyDescent="0.25">
      <c r="A3011" t="s">
        <v>673</v>
      </c>
      <c r="B3011" t="s">
        <v>6</v>
      </c>
      <c r="C3011" s="1">
        <v>44572</v>
      </c>
      <c r="D3011" s="1">
        <v>44980</v>
      </c>
      <c r="E3011">
        <f>VLOOKUP(data[[#This Row],[id_campaign]],campaign[],4,FALSE)</f>
        <v>26</v>
      </c>
      <c r="F3011" t="str">
        <f>VLOOKUP(data[[#This Row],[id_campaign]],campaign[],2,FALSE)</f>
        <v>HandsetRefurbished</v>
      </c>
      <c r="G3011" t="str">
        <f>VLOOKUP(data[[#This Row],[id_customer]],customer[],2,FALSE)</f>
        <v>Genia Gooderson</v>
      </c>
      <c r="H3011" t="str">
        <f>data[[#This Row],[id_customer]]&amp;data[[#This Row],[id_campaign]]</f>
        <v>C0158cam02</v>
      </c>
      <c r="I3011">
        <f>DATEDIF(data[[#This Row],[join_date]],data[[#This Row],[buy_date]],"M")</f>
        <v>13</v>
      </c>
    </row>
    <row r="3012" spans="1:9" x14ac:dyDescent="0.25">
      <c r="A3012" t="s">
        <v>673</v>
      </c>
      <c r="B3012" t="s">
        <v>6</v>
      </c>
      <c r="C3012" s="1">
        <v>44572</v>
      </c>
      <c r="D3012" s="1">
        <v>45007</v>
      </c>
      <c r="E3012">
        <f>VLOOKUP(data[[#This Row],[id_campaign]],campaign[],4,FALSE)</f>
        <v>26</v>
      </c>
      <c r="F3012" t="str">
        <f>VLOOKUP(data[[#This Row],[id_campaign]],campaign[],2,FALSE)</f>
        <v>HandsetRefurbished</v>
      </c>
      <c r="G3012" t="str">
        <f>VLOOKUP(data[[#This Row],[id_customer]],customer[],2,FALSE)</f>
        <v>Genia Gooderson</v>
      </c>
      <c r="H3012" t="str">
        <f>data[[#This Row],[id_customer]]&amp;data[[#This Row],[id_campaign]]</f>
        <v>C0158cam02</v>
      </c>
      <c r="I3012">
        <f>DATEDIF(data[[#This Row],[join_date]],data[[#This Row],[buy_date]],"M")</f>
        <v>14</v>
      </c>
    </row>
    <row r="3013" spans="1:9" x14ac:dyDescent="0.25">
      <c r="A3013" t="s">
        <v>677</v>
      </c>
      <c r="B3013" t="s">
        <v>6</v>
      </c>
      <c r="C3013" s="1">
        <v>44780</v>
      </c>
      <c r="D3013" s="1">
        <v>44780</v>
      </c>
      <c r="E3013">
        <f>VLOOKUP(data[[#This Row],[id_campaign]],campaign[],4,FALSE)</f>
        <v>26</v>
      </c>
      <c r="F3013" t="str">
        <f>VLOOKUP(data[[#This Row],[id_campaign]],campaign[],2,FALSE)</f>
        <v>HandsetRefurbished</v>
      </c>
      <c r="G3013" t="str">
        <f>VLOOKUP(data[[#This Row],[id_customer]],customer[],2,FALSE)</f>
        <v>Collete MacCahee</v>
      </c>
      <c r="H3013" t="str">
        <f>data[[#This Row],[id_customer]]&amp;data[[#This Row],[id_campaign]]</f>
        <v>C0159cam02</v>
      </c>
      <c r="I3013">
        <f>DATEDIF(data[[#This Row],[join_date]],data[[#This Row],[buy_date]],"M")</f>
        <v>0</v>
      </c>
    </row>
    <row r="3014" spans="1:9" x14ac:dyDescent="0.25">
      <c r="A3014" t="s">
        <v>677</v>
      </c>
      <c r="B3014" t="s">
        <v>6</v>
      </c>
      <c r="C3014" s="1">
        <v>44780</v>
      </c>
      <c r="D3014" s="1">
        <v>44821</v>
      </c>
      <c r="E3014">
        <f>VLOOKUP(data[[#This Row],[id_campaign]],campaign[],4,FALSE)</f>
        <v>26</v>
      </c>
      <c r="F3014" t="str">
        <f>VLOOKUP(data[[#This Row],[id_campaign]],campaign[],2,FALSE)</f>
        <v>HandsetRefurbished</v>
      </c>
      <c r="G3014" t="str">
        <f>VLOOKUP(data[[#This Row],[id_customer]],customer[],2,FALSE)</f>
        <v>Collete MacCahee</v>
      </c>
      <c r="H3014" t="str">
        <f>data[[#This Row],[id_customer]]&amp;data[[#This Row],[id_campaign]]</f>
        <v>C0159cam02</v>
      </c>
      <c r="I3014">
        <f>DATEDIF(data[[#This Row],[join_date]],data[[#This Row],[buy_date]],"M")</f>
        <v>1</v>
      </c>
    </row>
    <row r="3015" spans="1:9" x14ac:dyDescent="0.25">
      <c r="A3015" t="s">
        <v>677</v>
      </c>
      <c r="B3015" t="s">
        <v>6</v>
      </c>
      <c r="C3015" s="1">
        <v>44780</v>
      </c>
      <c r="D3015" s="1">
        <v>44853</v>
      </c>
      <c r="E3015">
        <f>VLOOKUP(data[[#This Row],[id_campaign]],campaign[],4,FALSE)</f>
        <v>26</v>
      </c>
      <c r="F3015" t="str">
        <f>VLOOKUP(data[[#This Row],[id_campaign]],campaign[],2,FALSE)</f>
        <v>HandsetRefurbished</v>
      </c>
      <c r="G3015" t="str">
        <f>VLOOKUP(data[[#This Row],[id_customer]],customer[],2,FALSE)</f>
        <v>Collete MacCahee</v>
      </c>
      <c r="H3015" t="str">
        <f>data[[#This Row],[id_customer]]&amp;data[[#This Row],[id_campaign]]</f>
        <v>C0159cam02</v>
      </c>
      <c r="I3015">
        <f>DATEDIF(data[[#This Row],[join_date]],data[[#This Row],[buy_date]],"M")</f>
        <v>2</v>
      </c>
    </row>
    <row r="3016" spans="1:9" x14ac:dyDescent="0.25">
      <c r="A3016" t="s">
        <v>677</v>
      </c>
      <c r="B3016" t="s">
        <v>6</v>
      </c>
      <c r="C3016" s="1">
        <v>44780</v>
      </c>
      <c r="D3016" s="1">
        <v>44883</v>
      </c>
      <c r="E3016">
        <f>VLOOKUP(data[[#This Row],[id_campaign]],campaign[],4,FALSE)</f>
        <v>26</v>
      </c>
      <c r="F3016" t="str">
        <f>VLOOKUP(data[[#This Row],[id_campaign]],campaign[],2,FALSE)</f>
        <v>HandsetRefurbished</v>
      </c>
      <c r="G3016" t="str">
        <f>VLOOKUP(data[[#This Row],[id_customer]],customer[],2,FALSE)</f>
        <v>Collete MacCahee</v>
      </c>
      <c r="H3016" t="str">
        <f>data[[#This Row],[id_customer]]&amp;data[[#This Row],[id_campaign]]</f>
        <v>C0159cam02</v>
      </c>
      <c r="I3016">
        <f>DATEDIF(data[[#This Row],[join_date]],data[[#This Row],[buy_date]],"M")</f>
        <v>3</v>
      </c>
    </row>
    <row r="3017" spans="1:9" x14ac:dyDescent="0.25">
      <c r="A3017" t="s">
        <v>677</v>
      </c>
      <c r="B3017" t="s">
        <v>6</v>
      </c>
      <c r="C3017" s="1">
        <v>44780</v>
      </c>
      <c r="D3017" s="1">
        <v>44910</v>
      </c>
      <c r="E3017">
        <f>VLOOKUP(data[[#This Row],[id_campaign]],campaign[],4,FALSE)</f>
        <v>26</v>
      </c>
      <c r="F3017" t="str">
        <f>VLOOKUP(data[[#This Row],[id_campaign]],campaign[],2,FALSE)</f>
        <v>HandsetRefurbished</v>
      </c>
      <c r="G3017" t="str">
        <f>VLOOKUP(data[[#This Row],[id_customer]],customer[],2,FALSE)</f>
        <v>Collete MacCahee</v>
      </c>
      <c r="H3017" t="str">
        <f>data[[#This Row],[id_customer]]&amp;data[[#This Row],[id_campaign]]</f>
        <v>C0159cam02</v>
      </c>
      <c r="I3017">
        <f>DATEDIF(data[[#This Row],[join_date]],data[[#This Row],[buy_date]],"M")</f>
        <v>4</v>
      </c>
    </row>
    <row r="3018" spans="1:9" x14ac:dyDescent="0.25">
      <c r="A3018" t="s">
        <v>677</v>
      </c>
      <c r="B3018" t="s">
        <v>6</v>
      </c>
      <c r="C3018" s="1">
        <v>44780</v>
      </c>
      <c r="D3018" s="1">
        <v>44941</v>
      </c>
      <c r="E3018">
        <f>VLOOKUP(data[[#This Row],[id_campaign]],campaign[],4,FALSE)</f>
        <v>26</v>
      </c>
      <c r="F3018" t="str">
        <f>VLOOKUP(data[[#This Row],[id_campaign]],campaign[],2,FALSE)</f>
        <v>HandsetRefurbished</v>
      </c>
      <c r="G3018" t="str">
        <f>VLOOKUP(data[[#This Row],[id_customer]],customer[],2,FALSE)</f>
        <v>Collete MacCahee</v>
      </c>
      <c r="H3018" t="str">
        <f>data[[#This Row],[id_customer]]&amp;data[[#This Row],[id_campaign]]</f>
        <v>C0159cam02</v>
      </c>
      <c r="I3018">
        <f>DATEDIF(data[[#This Row],[join_date]],data[[#This Row],[buy_date]],"M")</f>
        <v>5</v>
      </c>
    </row>
    <row r="3019" spans="1:9" x14ac:dyDescent="0.25">
      <c r="A3019" t="s">
        <v>677</v>
      </c>
      <c r="B3019" t="s">
        <v>6</v>
      </c>
      <c r="C3019" s="1">
        <v>44780</v>
      </c>
      <c r="D3019" s="1">
        <v>44979</v>
      </c>
      <c r="E3019">
        <f>VLOOKUP(data[[#This Row],[id_campaign]],campaign[],4,FALSE)</f>
        <v>26</v>
      </c>
      <c r="F3019" t="str">
        <f>VLOOKUP(data[[#This Row],[id_campaign]],campaign[],2,FALSE)</f>
        <v>HandsetRefurbished</v>
      </c>
      <c r="G3019" t="str">
        <f>VLOOKUP(data[[#This Row],[id_customer]],customer[],2,FALSE)</f>
        <v>Collete MacCahee</v>
      </c>
      <c r="H3019" t="str">
        <f>data[[#This Row],[id_customer]]&amp;data[[#This Row],[id_campaign]]</f>
        <v>C0159cam02</v>
      </c>
      <c r="I3019">
        <f>DATEDIF(data[[#This Row],[join_date]],data[[#This Row],[buy_date]],"M")</f>
        <v>6</v>
      </c>
    </row>
    <row r="3020" spans="1:9" x14ac:dyDescent="0.25">
      <c r="A3020" t="s">
        <v>677</v>
      </c>
      <c r="B3020" t="s">
        <v>6</v>
      </c>
      <c r="C3020" s="1">
        <v>44780</v>
      </c>
      <c r="D3020" s="1">
        <v>45033</v>
      </c>
      <c r="E3020">
        <f>VLOOKUP(data[[#This Row],[id_campaign]],campaign[],4,FALSE)</f>
        <v>26</v>
      </c>
      <c r="F3020" t="str">
        <f>VLOOKUP(data[[#This Row],[id_campaign]],campaign[],2,FALSE)</f>
        <v>HandsetRefurbished</v>
      </c>
      <c r="G3020" t="str">
        <f>VLOOKUP(data[[#This Row],[id_customer]],customer[],2,FALSE)</f>
        <v>Collete MacCahee</v>
      </c>
      <c r="H3020" t="str">
        <f>data[[#This Row],[id_customer]]&amp;data[[#This Row],[id_campaign]]</f>
        <v>C0159cam02</v>
      </c>
      <c r="I3020">
        <f>DATEDIF(data[[#This Row],[join_date]],data[[#This Row],[buy_date]],"M")</f>
        <v>8</v>
      </c>
    </row>
    <row r="3021" spans="1:9" x14ac:dyDescent="0.25">
      <c r="A3021" t="s">
        <v>677</v>
      </c>
      <c r="B3021" t="s">
        <v>6</v>
      </c>
      <c r="C3021" s="1">
        <v>44780</v>
      </c>
      <c r="D3021" s="1">
        <v>45062</v>
      </c>
      <c r="E3021">
        <f>VLOOKUP(data[[#This Row],[id_campaign]],campaign[],4,FALSE)</f>
        <v>26</v>
      </c>
      <c r="F3021" t="str">
        <f>VLOOKUP(data[[#This Row],[id_campaign]],campaign[],2,FALSE)</f>
        <v>HandsetRefurbished</v>
      </c>
      <c r="G3021" t="str">
        <f>VLOOKUP(data[[#This Row],[id_customer]],customer[],2,FALSE)</f>
        <v>Collete MacCahee</v>
      </c>
      <c r="H3021" t="str">
        <f>data[[#This Row],[id_customer]]&amp;data[[#This Row],[id_campaign]]</f>
        <v>C0159cam02</v>
      </c>
      <c r="I3021">
        <f>DATEDIF(data[[#This Row],[join_date]],data[[#This Row],[buy_date]],"M")</f>
        <v>9</v>
      </c>
    </row>
    <row r="3022" spans="1:9" x14ac:dyDescent="0.25">
      <c r="A3022" t="s">
        <v>677</v>
      </c>
      <c r="B3022" t="s">
        <v>18</v>
      </c>
      <c r="C3022" s="1">
        <v>45009</v>
      </c>
      <c r="D3022" s="1">
        <v>45009</v>
      </c>
      <c r="E3022">
        <f>VLOOKUP(data[[#This Row],[id_campaign]],campaign[],4,FALSE)</f>
        <v>27</v>
      </c>
      <c r="F3022" t="str">
        <f>VLOOKUP(data[[#This Row],[id_campaign]],campaign[],2,FALSE)</f>
        <v>RespondsToMailOffers</v>
      </c>
      <c r="G3022" t="str">
        <f>VLOOKUP(data[[#This Row],[id_customer]],customer[],2,FALSE)</f>
        <v>Collete MacCahee</v>
      </c>
      <c r="H3022" t="str">
        <f>data[[#This Row],[id_customer]]&amp;data[[#This Row],[id_campaign]]</f>
        <v>C0159cam08</v>
      </c>
      <c r="I3022">
        <f>DATEDIF(data[[#This Row],[join_date]],data[[#This Row],[buy_date]],"M")</f>
        <v>0</v>
      </c>
    </row>
    <row r="3023" spans="1:9" x14ac:dyDescent="0.25">
      <c r="A3023" t="s">
        <v>677</v>
      </c>
      <c r="B3023" t="s">
        <v>18</v>
      </c>
      <c r="C3023" s="1">
        <v>45009</v>
      </c>
      <c r="D3023" s="1">
        <v>45042</v>
      </c>
      <c r="E3023">
        <f>VLOOKUP(data[[#This Row],[id_campaign]],campaign[],4,FALSE)</f>
        <v>27</v>
      </c>
      <c r="F3023" t="str">
        <f>VLOOKUP(data[[#This Row],[id_campaign]],campaign[],2,FALSE)</f>
        <v>RespondsToMailOffers</v>
      </c>
      <c r="G3023" t="str">
        <f>VLOOKUP(data[[#This Row],[id_customer]],customer[],2,FALSE)</f>
        <v>Collete MacCahee</v>
      </c>
      <c r="H3023" t="str">
        <f>data[[#This Row],[id_customer]]&amp;data[[#This Row],[id_campaign]]</f>
        <v>C0159cam08</v>
      </c>
      <c r="I3023">
        <f>DATEDIF(data[[#This Row],[join_date]],data[[#This Row],[buy_date]],"M")</f>
        <v>1</v>
      </c>
    </row>
    <row r="3024" spans="1:9" x14ac:dyDescent="0.25">
      <c r="A3024" t="s">
        <v>677</v>
      </c>
      <c r="B3024" t="s">
        <v>18</v>
      </c>
      <c r="C3024" s="1">
        <v>45009</v>
      </c>
      <c r="D3024" s="1">
        <v>45050</v>
      </c>
      <c r="E3024">
        <f>VLOOKUP(data[[#This Row],[id_campaign]],campaign[],4,FALSE)</f>
        <v>27</v>
      </c>
      <c r="F3024" t="str">
        <f>VLOOKUP(data[[#This Row],[id_campaign]],campaign[],2,FALSE)</f>
        <v>RespondsToMailOffers</v>
      </c>
      <c r="G3024" t="str">
        <f>VLOOKUP(data[[#This Row],[id_customer]],customer[],2,FALSE)</f>
        <v>Collete MacCahee</v>
      </c>
      <c r="H3024" t="str">
        <f>data[[#This Row],[id_customer]]&amp;data[[#This Row],[id_campaign]]</f>
        <v>C0159cam08</v>
      </c>
      <c r="I3024">
        <f>DATEDIF(data[[#This Row],[join_date]],data[[#This Row],[buy_date]],"M")</f>
        <v>1</v>
      </c>
    </row>
    <row r="3025" spans="1:9" x14ac:dyDescent="0.25">
      <c r="A3025" t="s">
        <v>677</v>
      </c>
      <c r="B3025" t="s">
        <v>18</v>
      </c>
      <c r="C3025" s="1">
        <v>45009</v>
      </c>
      <c r="D3025" s="1">
        <v>45081</v>
      </c>
      <c r="E3025">
        <f>VLOOKUP(data[[#This Row],[id_campaign]],campaign[],4,FALSE)</f>
        <v>27</v>
      </c>
      <c r="F3025" t="str">
        <f>VLOOKUP(data[[#This Row],[id_campaign]],campaign[],2,FALSE)</f>
        <v>RespondsToMailOffers</v>
      </c>
      <c r="G3025" t="str">
        <f>VLOOKUP(data[[#This Row],[id_customer]],customer[],2,FALSE)</f>
        <v>Collete MacCahee</v>
      </c>
      <c r="H3025" t="str">
        <f>data[[#This Row],[id_customer]]&amp;data[[#This Row],[id_campaign]]</f>
        <v>C0159cam08</v>
      </c>
      <c r="I3025">
        <f>DATEDIF(data[[#This Row],[join_date]],data[[#This Row],[buy_date]],"M")</f>
        <v>2</v>
      </c>
    </row>
    <row r="3026" spans="1:9" x14ac:dyDescent="0.25">
      <c r="A3026" t="s">
        <v>681</v>
      </c>
      <c r="B3026" t="s">
        <v>8</v>
      </c>
      <c r="C3026" s="1">
        <v>44578</v>
      </c>
      <c r="D3026" s="1">
        <v>44578</v>
      </c>
      <c r="E3026">
        <f>VLOOKUP(data[[#This Row],[id_campaign]],campaign[],4,FALSE)</f>
        <v>62</v>
      </c>
      <c r="F3026" t="str">
        <f>VLOOKUP(data[[#This Row],[id_campaign]],campaign[],2,FALSE)</f>
        <v>HandsetWebCapable</v>
      </c>
      <c r="G3026" t="str">
        <f>VLOOKUP(data[[#This Row],[id_customer]],customer[],2,FALSE)</f>
        <v>Tynan Crossfeld</v>
      </c>
      <c r="H3026" t="str">
        <f>data[[#This Row],[id_customer]]&amp;data[[#This Row],[id_campaign]]</f>
        <v>C0160cam03</v>
      </c>
      <c r="I3026">
        <f>DATEDIF(data[[#This Row],[join_date]],data[[#This Row],[buy_date]],"M")</f>
        <v>0</v>
      </c>
    </row>
    <row r="3027" spans="1:9" x14ac:dyDescent="0.25">
      <c r="A3027" t="s">
        <v>681</v>
      </c>
      <c r="B3027" t="s">
        <v>8</v>
      </c>
      <c r="C3027" s="1">
        <v>44578</v>
      </c>
      <c r="D3027" s="1">
        <v>44616</v>
      </c>
      <c r="E3027">
        <f>VLOOKUP(data[[#This Row],[id_campaign]],campaign[],4,FALSE)</f>
        <v>62</v>
      </c>
      <c r="F3027" t="str">
        <f>VLOOKUP(data[[#This Row],[id_campaign]],campaign[],2,FALSE)</f>
        <v>HandsetWebCapable</v>
      </c>
      <c r="G3027" t="str">
        <f>VLOOKUP(data[[#This Row],[id_customer]],customer[],2,FALSE)</f>
        <v>Tynan Crossfeld</v>
      </c>
      <c r="H3027" t="str">
        <f>data[[#This Row],[id_customer]]&amp;data[[#This Row],[id_campaign]]</f>
        <v>C0160cam03</v>
      </c>
      <c r="I3027">
        <f>DATEDIF(data[[#This Row],[join_date]],data[[#This Row],[buy_date]],"M")</f>
        <v>1</v>
      </c>
    </row>
    <row r="3028" spans="1:9" x14ac:dyDescent="0.25">
      <c r="A3028" t="s">
        <v>681</v>
      </c>
      <c r="B3028" t="s">
        <v>8</v>
      </c>
      <c r="C3028" s="1">
        <v>44578</v>
      </c>
      <c r="D3028" s="1">
        <v>44641</v>
      </c>
      <c r="E3028">
        <f>VLOOKUP(data[[#This Row],[id_campaign]],campaign[],4,FALSE)</f>
        <v>62</v>
      </c>
      <c r="F3028" t="str">
        <f>VLOOKUP(data[[#This Row],[id_campaign]],campaign[],2,FALSE)</f>
        <v>HandsetWebCapable</v>
      </c>
      <c r="G3028" t="str">
        <f>VLOOKUP(data[[#This Row],[id_customer]],customer[],2,FALSE)</f>
        <v>Tynan Crossfeld</v>
      </c>
      <c r="H3028" t="str">
        <f>data[[#This Row],[id_customer]]&amp;data[[#This Row],[id_campaign]]</f>
        <v>C0160cam03</v>
      </c>
      <c r="I3028">
        <f>DATEDIF(data[[#This Row],[join_date]],data[[#This Row],[buy_date]],"M")</f>
        <v>2</v>
      </c>
    </row>
    <row r="3029" spans="1:9" x14ac:dyDescent="0.25">
      <c r="A3029" t="s">
        <v>681</v>
      </c>
      <c r="B3029" t="s">
        <v>8</v>
      </c>
      <c r="C3029" s="1">
        <v>44578</v>
      </c>
      <c r="D3029" s="1">
        <v>44674</v>
      </c>
      <c r="E3029">
        <f>VLOOKUP(data[[#This Row],[id_campaign]],campaign[],4,FALSE)</f>
        <v>62</v>
      </c>
      <c r="F3029" t="str">
        <f>VLOOKUP(data[[#This Row],[id_campaign]],campaign[],2,FALSE)</f>
        <v>HandsetWebCapable</v>
      </c>
      <c r="G3029" t="str">
        <f>VLOOKUP(data[[#This Row],[id_customer]],customer[],2,FALSE)</f>
        <v>Tynan Crossfeld</v>
      </c>
      <c r="H3029" t="str">
        <f>data[[#This Row],[id_customer]]&amp;data[[#This Row],[id_campaign]]</f>
        <v>C0160cam03</v>
      </c>
      <c r="I3029">
        <f>DATEDIF(data[[#This Row],[join_date]],data[[#This Row],[buy_date]],"M")</f>
        <v>3</v>
      </c>
    </row>
    <row r="3030" spans="1:9" x14ac:dyDescent="0.25">
      <c r="A3030" t="s">
        <v>681</v>
      </c>
      <c r="B3030" t="s">
        <v>8</v>
      </c>
      <c r="C3030" s="1">
        <v>44578</v>
      </c>
      <c r="D3030" s="1">
        <v>44706</v>
      </c>
      <c r="E3030">
        <f>VLOOKUP(data[[#This Row],[id_campaign]],campaign[],4,FALSE)</f>
        <v>62</v>
      </c>
      <c r="F3030" t="str">
        <f>VLOOKUP(data[[#This Row],[id_campaign]],campaign[],2,FALSE)</f>
        <v>HandsetWebCapable</v>
      </c>
      <c r="G3030" t="str">
        <f>VLOOKUP(data[[#This Row],[id_customer]],customer[],2,FALSE)</f>
        <v>Tynan Crossfeld</v>
      </c>
      <c r="H3030" t="str">
        <f>data[[#This Row],[id_customer]]&amp;data[[#This Row],[id_campaign]]</f>
        <v>C0160cam03</v>
      </c>
      <c r="I3030">
        <f>DATEDIF(data[[#This Row],[join_date]],data[[#This Row],[buy_date]],"M")</f>
        <v>4</v>
      </c>
    </row>
    <row r="3031" spans="1:9" x14ac:dyDescent="0.25">
      <c r="A3031" t="s">
        <v>681</v>
      </c>
      <c r="B3031" t="s">
        <v>8</v>
      </c>
      <c r="C3031" s="1">
        <v>44578</v>
      </c>
      <c r="D3031" s="1">
        <v>44733</v>
      </c>
      <c r="E3031">
        <f>VLOOKUP(data[[#This Row],[id_campaign]],campaign[],4,FALSE)</f>
        <v>62</v>
      </c>
      <c r="F3031" t="str">
        <f>VLOOKUP(data[[#This Row],[id_campaign]],campaign[],2,FALSE)</f>
        <v>HandsetWebCapable</v>
      </c>
      <c r="G3031" t="str">
        <f>VLOOKUP(data[[#This Row],[id_customer]],customer[],2,FALSE)</f>
        <v>Tynan Crossfeld</v>
      </c>
      <c r="H3031" t="str">
        <f>data[[#This Row],[id_customer]]&amp;data[[#This Row],[id_campaign]]</f>
        <v>C0160cam03</v>
      </c>
      <c r="I3031">
        <f>DATEDIF(data[[#This Row],[join_date]],data[[#This Row],[buy_date]],"M")</f>
        <v>5</v>
      </c>
    </row>
    <row r="3032" spans="1:9" x14ac:dyDescent="0.25">
      <c r="A3032" t="s">
        <v>681</v>
      </c>
      <c r="B3032" t="s">
        <v>8</v>
      </c>
      <c r="C3032" s="1">
        <v>44578</v>
      </c>
      <c r="D3032" s="1">
        <v>44761</v>
      </c>
      <c r="E3032">
        <f>VLOOKUP(data[[#This Row],[id_campaign]],campaign[],4,FALSE)</f>
        <v>62</v>
      </c>
      <c r="F3032" t="str">
        <f>VLOOKUP(data[[#This Row],[id_campaign]],campaign[],2,FALSE)</f>
        <v>HandsetWebCapable</v>
      </c>
      <c r="G3032" t="str">
        <f>VLOOKUP(data[[#This Row],[id_customer]],customer[],2,FALSE)</f>
        <v>Tynan Crossfeld</v>
      </c>
      <c r="H3032" t="str">
        <f>data[[#This Row],[id_customer]]&amp;data[[#This Row],[id_campaign]]</f>
        <v>C0160cam03</v>
      </c>
      <c r="I3032">
        <f>DATEDIF(data[[#This Row],[join_date]],data[[#This Row],[buy_date]],"M")</f>
        <v>6</v>
      </c>
    </row>
    <row r="3033" spans="1:9" x14ac:dyDescent="0.25">
      <c r="A3033" t="s">
        <v>681</v>
      </c>
      <c r="B3033" t="s">
        <v>8</v>
      </c>
      <c r="C3033" s="1">
        <v>44578</v>
      </c>
      <c r="D3033" s="1">
        <v>44826</v>
      </c>
      <c r="E3033">
        <f>VLOOKUP(data[[#This Row],[id_campaign]],campaign[],4,FALSE)</f>
        <v>62</v>
      </c>
      <c r="F3033" t="str">
        <f>VLOOKUP(data[[#This Row],[id_campaign]],campaign[],2,FALSE)</f>
        <v>HandsetWebCapable</v>
      </c>
      <c r="G3033" t="str">
        <f>VLOOKUP(data[[#This Row],[id_customer]],customer[],2,FALSE)</f>
        <v>Tynan Crossfeld</v>
      </c>
      <c r="H3033" t="str">
        <f>data[[#This Row],[id_customer]]&amp;data[[#This Row],[id_campaign]]</f>
        <v>C0160cam03</v>
      </c>
      <c r="I3033">
        <f>DATEDIF(data[[#This Row],[join_date]],data[[#This Row],[buy_date]],"M")</f>
        <v>8</v>
      </c>
    </row>
    <row r="3034" spans="1:9" x14ac:dyDescent="0.25">
      <c r="A3034" t="s">
        <v>681</v>
      </c>
      <c r="B3034" t="s">
        <v>8</v>
      </c>
      <c r="C3034" s="1">
        <v>44578</v>
      </c>
      <c r="D3034" s="1">
        <v>44890</v>
      </c>
      <c r="E3034">
        <f>VLOOKUP(data[[#This Row],[id_campaign]],campaign[],4,FALSE)</f>
        <v>62</v>
      </c>
      <c r="F3034" t="str">
        <f>VLOOKUP(data[[#This Row],[id_campaign]],campaign[],2,FALSE)</f>
        <v>HandsetWebCapable</v>
      </c>
      <c r="G3034" t="str">
        <f>VLOOKUP(data[[#This Row],[id_customer]],customer[],2,FALSE)</f>
        <v>Tynan Crossfeld</v>
      </c>
      <c r="H3034" t="str">
        <f>data[[#This Row],[id_customer]]&amp;data[[#This Row],[id_campaign]]</f>
        <v>C0160cam03</v>
      </c>
      <c r="I3034">
        <f>DATEDIF(data[[#This Row],[join_date]],data[[#This Row],[buy_date]],"M")</f>
        <v>10</v>
      </c>
    </row>
    <row r="3035" spans="1:9" x14ac:dyDescent="0.25">
      <c r="A3035" t="s">
        <v>681</v>
      </c>
      <c r="B3035" t="s">
        <v>8</v>
      </c>
      <c r="C3035" s="1">
        <v>44578</v>
      </c>
      <c r="D3035" s="1">
        <v>44916</v>
      </c>
      <c r="E3035">
        <f>VLOOKUP(data[[#This Row],[id_campaign]],campaign[],4,FALSE)</f>
        <v>62</v>
      </c>
      <c r="F3035" t="str">
        <f>VLOOKUP(data[[#This Row],[id_campaign]],campaign[],2,FALSE)</f>
        <v>HandsetWebCapable</v>
      </c>
      <c r="G3035" t="str">
        <f>VLOOKUP(data[[#This Row],[id_customer]],customer[],2,FALSE)</f>
        <v>Tynan Crossfeld</v>
      </c>
      <c r="H3035" t="str">
        <f>data[[#This Row],[id_customer]]&amp;data[[#This Row],[id_campaign]]</f>
        <v>C0160cam03</v>
      </c>
      <c r="I3035">
        <f>DATEDIF(data[[#This Row],[join_date]],data[[#This Row],[buy_date]],"M")</f>
        <v>11</v>
      </c>
    </row>
    <row r="3036" spans="1:9" x14ac:dyDescent="0.25">
      <c r="A3036" t="s">
        <v>681</v>
      </c>
      <c r="B3036" t="s">
        <v>8</v>
      </c>
      <c r="C3036" s="1">
        <v>44578</v>
      </c>
      <c r="D3036" s="1">
        <v>44977</v>
      </c>
      <c r="E3036">
        <f>VLOOKUP(data[[#This Row],[id_campaign]],campaign[],4,FALSE)</f>
        <v>62</v>
      </c>
      <c r="F3036" t="str">
        <f>VLOOKUP(data[[#This Row],[id_campaign]],campaign[],2,FALSE)</f>
        <v>HandsetWebCapable</v>
      </c>
      <c r="G3036" t="str">
        <f>VLOOKUP(data[[#This Row],[id_customer]],customer[],2,FALSE)</f>
        <v>Tynan Crossfeld</v>
      </c>
      <c r="H3036" t="str">
        <f>data[[#This Row],[id_customer]]&amp;data[[#This Row],[id_campaign]]</f>
        <v>C0160cam03</v>
      </c>
      <c r="I3036">
        <f>DATEDIF(data[[#This Row],[join_date]],data[[#This Row],[buy_date]],"M")</f>
        <v>13</v>
      </c>
    </row>
    <row r="3037" spans="1:9" x14ac:dyDescent="0.25">
      <c r="A3037" t="s">
        <v>681</v>
      </c>
      <c r="B3037" t="s">
        <v>8</v>
      </c>
      <c r="C3037" s="1">
        <v>44578</v>
      </c>
      <c r="D3037" s="1">
        <v>45040</v>
      </c>
      <c r="E3037">
        <f>VLOOKUP(data[[#This Row],[id_campaign]],campaign[],4,FALSE)</f>
        <v>62</v>
      </c>
      <c r="F3037" t="str">
        <f>VLOOKUP(data[[#This Row],[id_campaign]],campaign[],2,FALSE)</f>
        <v>HandsetWebCapable</v>
      </c>
      <c r="G3037" t="str">
        <f>VLOOKUP(data[[#This Row],[id_customer]],customer[],2,FALSE)</f>
        <v>Tynan Crossfeld</v>
      </c>
      <c r="H3037" t="str">
        <f>data[[#This Row],[id_customer]]&amp;data[[#This Row],[id_campaign]]</f>
        <v>C0160cam03</v>
      </c>
      <c r="I3037">
        <f>DATEDIF(data[[#This Row],[join_date]],data[[#This Row],[buy_date]],"M")</f>
        <v>15</v>
      </c>
    </row>
    <row r="3038" spans="1:9" x14ac:dyDescent="0.25">
      <c r="A3038" t="s">
        <v>681</v>
      </c>
      <c r="B3038" t="s">
        <v>8</v>
      </c>
      <c r="C3038" s="1">
        <v>44578</v>
      </c>
      <c r="D3038" s="1">
        <v>45067</v>
      </c>
      <c r="E3038">
        <f>VLOOKUP(data[[#This Row],[id_campaign]],campaign[],4,FALSE)</f>
        <v>62</v>
      </c>
      <c r="F3038" t="str">
        <f>VLOOKUP(data[[#This Row],[id_campaign]],campaign[],2,FALSE)</f>
        <v>HandsetWebCapable</v>
      </c>
      <c r="G3038" t="str">
        <f>VLOOKUP(data[[#This Row],[id_customer]],customer[],2,FALSE)</f>
        <v>Tynan Crossfeld</v>
      </c>
      <c r="H3038" t="str">
        <f>data[[#This Row],[id_customer]]&amp;data[[#This Row],[id_campaign]]</f>
        <v>C0160cam03</v>
      </c>
      <c r="I3038">
        <f>DATEDIF(data[[#This Row],[join_date]],data[[#This Row],[buy_date]],"M")</f>
        <v>16</v>
      </c>
    </row>
    <row r="3039" spans="1:9" x14ac:dyDescent="0.25">
      <c r="A3039" t="s">
        <v>681</v>
      </c>
      <c r="B3039" t="s">
        <v>20</v>
      </c>
      <c r="C3039" s="1">
        <v>44775</v>
      </c>
      <c r="D3039" s="1">
        <v>44775</v>
      </c>
      <c r="E3039">
        <f>VLOOKUP(data[[#This Row],[id_campaign]],campaign[],4,FALSE)</f>
        <v>75</v>
      </c>
      <c r="F3039" t="str">
        <f>VLOOKUP(data[[#This Row],[id_campaign]],campaign[],2,FALSE)</f>
        <v>OptOutMailings</v>
      </c>
      <c r="G3039" t="str">
        <f>VLOOKUP(data[[#This Row],[id_customer]],customer[],2,FALSE)</f>
        <v>Tynan Crossfeld</v>
      </c>
      <c r="H3039" t="str">
        <f>data[[#This Row],[id_customer]]&amp;data[[#This Row],[id_campaign]]</f>
        <v>C0160cam09</v>
      </c>
      <c r="I3039">
        <f>DATEDIF(data[[#This Row],[join_date]],data[[#This Row],[buy_date]],"M")</f>
        <v>0</v>
      </c>
    </row>
    <row r="3040" spans="1:9" x14ac:dyDescent="0.25">
      <c r="A3040" t="s">
        <v>681</v>
      </c>
      <c r="B3040" t="s">
        <v>20</v>
      </c>
      <c r="C3040" s="1">
        <v>44775</v>
      </c>
      <c r="D3040" s="1">
        <v>44807</v>
      </c>
      <c r="E3040">
        <f>VLOOKUP(data[[#This Row],[id_campaign]],campaign[],4,FALSE)</f>
        <v>75</v>
      </c>
      <c r="F3040" t="str">
        <f>VLOOKUP(data[[#This Row],[id_campaign]],campaign[],2,FALSE)</f>
        <v>OptOutMailings</v>
      </c>
      <c r="G3040" t="str">
        <f>VLOOKUP(data[[#This Row],[id_customer]],customer[],2,FALSE)</f>
        <v>Tynan Crossfeld</v>
      </c>
      <c r="H3040" t="str">
        <f>data[[#This Row],[id_customer]]&amp;data[[#This Row],[id_campaign]]</f>
        <v>C0160cam09</v>
      </c>
      <c r="I3040">
        <f>DATEDIF(data[[#This Row],[join_date]],data[[#This Row],[buy_date]],"M")</f>
        <v>1</v>
      </c>
    </row>
    <row r="3041" spans="1:9" x14ac:dyDescent="0.25">
      <c r="A3041" t="s">
        <v>681</v>
      </c>
      <c r="B3041" t="s">
        <v>20</v>
      </c>
      <c r="C3041" s="1">
        <v>44775</v>
      </c>
      <c r="D3041" s="1">
        <v>44851</v>
      </c>
      <c r="E3041">
        <f>VLOOKUP(data[[#This Row],[id_campaign]],campaign[],4,FALSE)</f>
        <v>75</v>
      </c>
      <c r="F3041" t="str">
        <f>VLOOKUP(data[[#This Row],[id_campaign]],campaign[],2,FALSE)</f>
        <v>OptOutMailings</v>
      </c>
      <c r="G3041" t="str">
        <f>VLOOKUP(data[[#This Row],[id_customer]],customer[],2,FALSE)</f>
        <v>Tynan Crossfeld</v>
      </c>
      <c r="H3041" t="str">
        <f>data[[#This Row],[id_customer]]&amp;data[[#This Row],[id_campaign]]</f>
        <v>C0160cam09</v>
      </c>
      <c r="I3041">
        <f>DATEDIF(data[[#This Row],[join_date]],data[[#This Row],[buy_date]],"M")</f>
        <v>2</v>
      </c>
    </row>
    <row r="3042" spans="1:9" x14ac:dyDescent="0.25">
      <c r="A3042" t="s">
        <v>681</v>
      </c>
      <c r="B3042" t="s">
        <v>20</v>
      </c>
      <c r="C3042" s="1">
        <v>44775</v>
      </c>
      <c r="D3042" s="1">
        <v>44867</v>
      </c>
      <c r="E3042">
        <f>VLOOKUP(data[[#This Row],[id_campaign]],campaign[],4,FALSE)</f>
        <v>75</v>
      </c>
      <c r="F3042" t="str">
        <f>VLOOKUP(data[[#This Row],[id_campaign]],campaign[],2,FALSE)</f>
        <v>OptOutMailings</v>
      </c>
      <c r="G3042" t="str">
        <f>VLOOKUP(data[[#This Row],[id_customer]],customer[],2,FALSE)</f>
        <v>Tynan Crossfeld</v>
      </c>
      <c r="H3042" t="str">
        <f>data[[#This Row],[id_customer]]&amp;data[[#This Row],[id_campaign]]</f>
        <v>C0160cam09</v>
      </c>
      <c r="I3042">
        <f>DATEDIF(data[[#This Row],[join_date]],data[[#This Row],[buy_date]],"M")</f>
        <v>3</v>
      </c>
    </row>
    <row r="3043" spans="1:9" x14ac:dyDescent="0.25">
      <c r="A3043" t="s">
        <v>681</v>
      </c>
      <c r="B3043" t="s">
        <v>20</v>
      </c>
      <c r="C3043" s="1">
        <v>44775</v>
      </c>
      <c r="D3043" s="1">
        <v>44897</v>
      </c>
      <c r="E3043">
        <f>VLOOKUP(data[[#This Row],[id_campaign]],campaign[],4,FALSE)</f>
        <v>75</v>
      </c>
      <c r="F3043" t="str">
        <f>VLOOKUP(data[[#This Row],[id_campaign]],campaign[],2,FALSE)</f>
        <v>OptOutMailings</v>
      </c>
      <c r="G3043" t="str">
        <f>VLOOKUP(data[[#This Row],[id_customer]],customer[],2,FALSE)</f>
        <v>Tynan Crossfeld</v>
      </c>
      <c r="H3043" t="str">
        <f>data[[#This Row],[id_customer]]&amp;data[[#This Row],[id_campaign]]</f>
        <v>C0160cam09</v>
      </c>
      <c r="I3043">
        <f>DATEDIF(data[[#This Row],[join_date]],data[[#This Row],[buy_date]],"M")</f>
        <v>4</v>
      </c>
    </row>
    <row r="3044" spans="1:9" x14ac:dyDescent="0.25">
      <c r="A3044" t="s">
        <v>681</v>
      </c>
      <c r="B3044" t="s">
        <v>20</v>
      </c>
      <c r="C3044" s="1">
        <v>44775</v>
      </c>
      <c r="D3044" s="1">
        <v>44943</v>
      </c>
      <c r="E3044">
        <f>VLOOKUP(data[[#This Row],[id_campaign]],campaign[],4,FALSE)</f>
        <v>75</v>
      </c>
      <c r="F3044" t="str">
        <f>VLOOKUP(data[[#This Row],[id_campaign]],campaign[],2,FALSE)</f>
        <v>OptOutMailings</v>
      </c>
      <c r="G3044" t="str">
        <f>VLOOKUP(data[[#This Row],[id_customer]],customer[],2,FALSE)</f>
        <v>Tynan Crossfeld</v>
      </c>
      <c r="H3044" t="str">
        <f>data[[#This Row],[id_customer]]&amp;data[[#This Row],[id_campaign]]</f>
        <v>C0160cam09</v>
      </c>
      <c r="I3044">
        <f>DATEDIF(data[[#This Row],[join_date]],data[[#This Row],[buy_date]],"M")</f>
        <v>5</v>
      </c>
    </row>
    <row r="3045" spans="1:9" x14ac:dyDescent="0.25">
      <c r="A3045" t="s">
        <v>681</v>
      </c>
      <c r="B3045" t="s">
        <v>20</v>
      </c>
      <c r="C3045" s="1">
        <v>44775</v>
      </c>
      <c r="D3045" s="1">
        <v>44963</v>
      </c>
      <c r="E3045">
        <f>VLOOKUP(data[[#This Row],[id_campaign]],campaign[],4,FALSE)</f>
        <v>75</v>
      </c>
      <c r="F3045" t="str">
        <f>VLOOKUP(data[[#This Row],[id_campaign]],campaign[],2,FALSE)</f>
        <v>OptOutMailings</v>
      </c>
      <c r="G3045" t="str">
        <f>VLOOKUP(data[[#This Row],[id_customer]],customer[],2,FALSE)</f>
        <v>Tynan Crossfeld</v>
      </c>
      <c r="H3045" t="str">
        <f>data[[#This Row],[id_customer]]&amp;data[[#This Row],[id_campaign]]</f>
        <v>C0160cam09</v>
      </c>
      <c r="I3045">
        <f>DATEDIF(data[[#This Row],[join_date]],data[[#This Row],[buy_date]],"M")</f>
        <v>6</v>
      </c>
    </row>
    <row r="3046" spans="1:9" x14ac:dyDescent="0.25">
      <c r="A3046" t="s">
        <v>681</v>
      </c>
      <c r="B3046" t="s">
        <v>20</v>
      </c>
      <c r="C3046" s="1">
        <v>44775</v>
      </c>
      <c r="D3046" s="1">
        <v>44998</v>
      </c>
      <c r="E3046">
        <f>VLOOKUP(data[[#This Row],[id_campaign]],campaign[],4,FALSE)</f>
        <v>75</v>
      </c>
      <c r="F3046" t="str">
        <f>VLOOKUP(data[[#This Row],[id_campaign]],campaign[],2,FALSE)</f>
        <v>OptOutMailings</v>
      </c>
      <c r="G3046" t="str">
        <f>VLOOKUP(data[[#This Row],[id_customer]],customer[],2,FALSE)</f>
        <v>Tynan Crossfeld</v>
      </c>
      <c r="H3046" t="str">
        <f>data[[#This Row],[id_customer]]&amp;data[[#This Row],[id_campaign]]</f>
        <v>C0160cam09</v>
      </c>
      <c r="I3046">
        <f>DATEDIF(data[[#This Row],[join_date]],data[[#This Row],[buy_date]],"M")</f>
        <v>7</v>
      </c>
    </row>
    <row r="3047" spans="1:9" x14ac:dyDescent="0.25">
      <c r="A3047" t="s">
        <v>681</v>
      </c>
      <c r="B3047" t="s">
        <v>20</v>
      </c>
      <c r="C3047" s="1">
        <v>44775</v>
      </c>
      <c r="D3047" s="1">
        <v>45026</v>
      </c>
      <c r="E3047">
        <f>VLOOKUP(data[[#This Row],[id_campaign]],campaign[],4,FALSE)</f>
        <v>75</v>
      </c>
      <c r="F3047" t="str">
        <f>VLOOKUP(data[[#This Row],[id_campaign]],campaign[],2,FALSE)</f>
        <v>OptOutMailings</v>
      </c>
      <c r="G3047" t="str">
        <f>VLOOKUP(data[[#This Row],[id_customer]],customer[],2,FALSE)</f>
        <v>Tynan Crossfeld</v>
      </c>
      <c r="H3047" t="str">
        <f>data[[#This Row],[id_customer]]&amp;data[[#This Row],[id_campaign]]</f>
        <v>C0160cam09</v>
      </c>
      <c r="I3047">
        <f>DATEDIF(data[[#This Row],[join_date]],data[[#This Row],[buy_date]],"M")</f>
        <v>8</v>
      </c>
    </row>
    <row r="3048" spans="1:9" x14ac:dyDescent="0.25">
      <c r="A3048" t="s">
        <v>681</v>
      </c>
      <c r="B3048" t="s">
        <v>20</v>
      </c>
      <c r="C3048" s="1">
        <v>44775</v>
      </c>
      <c r="D3048" s="1">
        <v>45058</v>
      </c>
      <c r="E3048">
        <f>VLOOKUP(data[[#This Row],[id_campaign]],campaign[],4,FALSE)</f>
        <v>75</v>
      </c>
      <c r="F3048" t="str">
        <f>VLOOKUP(data[[#This Row],[id_campaign]],campaign[],2,FALSE)</f>
        <v>OptOutMailings</v>
      </c>
      <c r="G3048" t="str">
        <f>VLOOKUP(data[[#This Row],[id_customer]],customer[],2,FALSE)</f>
        <v>Tynan Crossfeld</v>
      </c>
      <c r="H3048" t="str">
        <f>data[[#This Row],[id_customer]]&amp;data[[#This Row],[id_campaign]]</f>
        <v>C0160cam09</v>
      </c>
      <c r="I3048">
        <f>DATEDIF(data[[#This Row],[join_date]],data[[#This Row],[buy_date]],"M")</f>
        <v>9</v>
      </c>
    </row>
    <row r="3049" spans="1:9" x14ac:dyDescent="0.25">
      <c r="A3049" t="s">
        <v>685</v>
      </c>
      <c r="B3049" t="s">
        <v>32</v>
      </c>
      <c r="C3049" s="1">
        <v>44593</v>
      </c>
      <c r="D3049" s="1">
        <v>44593</v>
      </c>
      <c r="E3049">
        <f>VLOOKUP(data[[#This Row],[id_campaign]],campaign[],4,FALSE)</f>
        <v>14</v>
      </c>
      <c r="F3049" t="str">
        <f>VLOOKUP(data[[#This Row],[id_campaign]],campaign[],2,FALSE)</f>
        <v>OwnsMotorcycle</v>
      </c>
      <c r="G3049" t="str">
        <f>VLOOKUP(data[[#This Row],[id_customer]],customer[],2,FALSE)</f>
        <v>Dareen Haldon</v>
      </c>
      <c r="H3049" t="str">
        <f>data[[#This Row],[id_customer]]&amp;data[[#This Row],[id_campaign]]</f>
        <v>C0161cam15</v>
      </c>
      <c r="I3049">
        <f>DATEDIF(data[[#This Row],[join_date]],data[[#This Row],[buy_date]],"M")</f>
        <v>0</v>
      </c>
    </row>
    <row r="3050" spans="1:9" x14ac:dyDescent="0.25">
      <c r="A3050" t="s">
        <v>685</v>
      </c>
      <c r="B3050" t="s">
        <v>32</v>
      </c>
      <c r="C3050" s="1">
        <v>44593</v>
      </c>
      <c r="D3050" s="1">
        <v>44695</v>
      </c>
      <c r="E3050">
        <f>VLOOKUP(data[[#This Row],[id_campaign]],campaign[],4,FALSE)</f>
        <v>14</v>
      </c>
      <c r="F3050" t="str">
        <f>VLOOKUP(data[[#This Row],[id_campaign]],campaign[],2,FALSE)</f>
        <v>OwnsMotorcycle</v>
      </c>
      <c r="G3050" t="str">
        <f>VLOOKUP(data[[#This Row],[id_customer]],customer[],2,FALSE)</f>
        <v>Dareen Haldon</v>
      </c>
      <c r="H3050" t="str">
        <f>data[[#This Row],[id_customer]]&amp;data[[#This Row],[id_campaign]]</f>
        <v>C0161cam15</v>
      </c>
      <c r="I3050">
        <f>DATEDIF(data[[#This Row],[join_date]],data[[#This Row],[buy_date]],"M")</f>
        <v>3</v>
      </c>
    </row>
    <row r="3051" spans="1:9" x14ac:dyDescent="0.25">
      <c r="A3051" t="s">
        <v>685</v>
      </c>
      <c r="B3051" t="s">
        <v>32</v>
      </c>
      <c r="C3051" s="1">
        <v>44593</v>
      </c>
      <c r="D3051" s="1">
        <v>44720</v>
      </c>
      <c r="E3051">
        <f>VLOOKUP(data[[#This Row],[id_campaign]],campaign[],4,FALSE)</f>
        <v>14</v>
      </c>
      <c r="F3051" t="str">
        <f>VLOOKUP(data[[#This Row],[id_campaign]],campaign[],2,FALSE)</f>
        <v>OwnsMotorcycle</v>
      </c>
      <c r="G3051" t="str">
        <f>VLOOKUP(data[[#This Row],[id_customer]],customer[],2,FALSE)</f>
        <v>Dareen Haldon</v>
      </c>
      <c r="H3051" t="str">
        <f>data[[#This Row],[id_customer]]&amp;data[[#This Row],[id_campaign]]</f>
        <v>C0161cam15</v>
      </c>
      <c r="I3051">
        <f>DATEDIF(data[[#This Row],[join_date]],data[[#This Row],[buy_date]],"M")</f>
        <v>4</v>
      </c>
    </row>
    <row r="3052" spans="1:9" x14ac:dyDescent="0.25">
      <c r="A3052" t="s">
        <v>685</v>
      </c>
      <c r="B3052" t="s">
        <v>32</v>
      </c>
      <c r="C3052" s="1">
        <v>44593</v>
      </c>
      <c r="D3052" s="1">
        <v>44749</v>
      </c>
      <c r="E3052">
        <f>VLOOKUP(data[[#This Row],[id_campaign]],campaign[],4,FALSE)</f>
        <v>14</v>
      </c>
      <c r="F3052" t="str">
        <f>VLOOKUP(data[[#This Row],[id_campaign]],campaign[],2,FALSE)</f>
        <v>OwnsMotorcycle</v>
      </c>
      <c r="G3052" t="str">
        <f>VLOOKUP(data[[#This Row],[id_customer]],customer[],2,FALSE)</f>
        <v>Dareen Haldon</v>
      </c>
      <c r="H3052" t="str">
        <f>data[[#This Row],[id_customer]]&amp;data[[#This Row],[id_campaign]]</f>
        <v>C0161cam15</v>
      </c>
      <c r="I3052">
        <f>DATEDIF(data[[#This Row],[join_date]],data[[#This Row],[buy_date]],"M")</f>
        <v>5</v>
      </c>
    </row>
    <row r="3053" spans="1:9" x14ac:dyDescent="0.25">
      <c r="A3053" t="s">
        <v>685</v>
      </c>
      <c r="B3053" t="s">
        <v>32</v>
      </c>
      <c r="C3053" s="1">
        <v>44593</v>
      </c>
      <c r="D3053" s="1">
        <v>44810</v>
      </c>
      <c r="E3053">
        <f>VLOOKUP(data[[#This Row],[id_campaign]],campaign[],4,FALSE)</f>
        <v>14</v>
      </c>
      <c r="F3053" t="str">
        <f>VLOOKUP(data[[#This Row],[id_campaign]],campaign[],2,FALSE)</f>
        <v>OwnsMotorcycle</v>
      </c>
      <c r="G3053" t="str">
        <f>VLOOKUP(data[[#This Row],[id_customer]],customer[],2,FALSE)</f>
        <v>Dareen Haldon</v>
      </c>
      <c r="H3053" t="str">
        <f>data[[#This Row],[id_customer]]&amp;data[[#This Row],[id_campaign]]</f>
        <v>C0161cam15</v>
      </c>
      <c r="I3053">
        <f>DATEDIF(data[[#This Row],[join_date]],data[[#This Row],[buy_date]],"M")</f>
        <v>7</v>
      </c>
    </row>
    <row r="3054" spans="1:9" x14ac:dyDescent="0.25">
      <c r="A3054" t="s">
        <v>685</v>
      </c>
      <c r="B3054" t="s">
        <v>32</v>
      </c>
      <c r="C3054" s="1">
        <v>44593</v>
      </c>
      <c r="D3054" s="1">
        <v>44880</v>
      </c>
      <c r="E3054">
        <f>VLOOKUP(data[[#This Row],[id_campaign]],campaign[],4,FALSE)</f>
        <v>14</v>
      </c>
      <c r="F3054" t="str">
        <f>VLOOKUP(data[[#This Row],[id_campaign]],campaign[],2,FALSE)</f>
        <v>OwnsMotorcycle</v>
      </c>
      <c r="G3054" t="str">
        <f>VLOOKUP(data[[#This Row],[id_customer]],customer[],2,FALSE)</f>
        <v>Dareen Haldon</v>
      </c>
      <c r="H3054" t="str">
        <f>data[[#This Row],[id_customer]]&amp;data[[#This Row],[id_campaign]]</f>
        <v>C0161cam15</v>
      </c>
      <c r="I3054">
        <f>DATEDIF(data[[#This Row],[join_date]],data[[#This Row],[buy_date]],"M")</f>
        <v>9</v>
      </c>
    </row>
    <row r="3055" spans="1:9" x14ac:dyDescent="0.25">
      <c r="A3055" t="s">
        <v>685</v>
      </c>
      <c r="B3055" t="s">
        <v>32</v>
      </c>
      <c r="C3055" s="1">
        <v>44593</v>
      </c>
      <c r="D3055" s="1">
        <v>45050</v>
      </c>
      <c r="E3055">
        <f>VLOOKUP(data[[#This Row],[id_campaign]],campaign[],4,FALSE)</f>
        <v>14</v>
      </c>
      <c r="F3055" t="str">
        <f>VLOOKUP(data[[#This Row],[id_campaign]],campaign[],2,FALSE)</f>
        <v>OwnsMotorcycle</v>
      </c>
      <c r="G3055" t="str">
        <f>VLOOKUP(data[[#This Row],[id_customer]],customer[],2,FALSE)</f>
        <v>Dareen Haldon</v>
      </c>
      <c r="H3055" t="str">
        <f>data[[#This Row],[id_customer]]&amp;data[[#This Row],[id_campaign]]</f>
        <v>C0161cam15</v>
      </c>
      <c r="I3055">
        <f>DATEDIF(data[[#This Row],[join_date]],data[[#This Row],[buy_date]],"M")</f>
        <v>15</v>
      </c>
    </row>
    <row r="3056" spans="1:9" x14ac:dyDescent="0.25">
      <c r="A3056" t="s">
        <v>685</v>
      </c>
      <c r="B3056" t="s">
        <v>16</v>
      </c>
      <c r="C3056" s="1">
        <v>44642</v>
      </c>
      <c r="D3056" s="1">
        <v>44642</v>
      </c>
      <c r="E3056">
        <f>VLOOKUP(data[[#This Row],[id_campaign]],campaign[],4,FALSE)</f>
        <v>25</v>
      </c>
      <c r="F3056" t="str">
        <f>VLOOKUP(data[[#This Row],[id_campaign]],campaign[],2,FALSE)</f>
        <v>BuysViaMailOrder</v>
      </c>
      <c r="G3056" t="str">
        <f>VLOOKUP(data[[#This Row],[id_customer]],customer[],2,FALSE)</f>
        <v>Dareen Haldon</v>
      </c>
      <c r="H3056" t="str">
        <f>data[[#This Row],[id_customer]]&amp;data[[#This Row],[id_campaign]]</f>
        <v>C0161cam07</v>
      </c>
      <c r="I3056">
        <f>DATEDIF(data[[#This Row],[join_date]],data[[#This Row],[buy_date]],"M")</f>
        <v>0</v>
      </c>
    </row>
    <row r="3057" spans="1:9" x14ac:dyDescent="0.25">
      <c r="A3057" t="s">
        <v>685</v>
      </c>
      <c r="B3057" t="s">
        <v>16</v>
      </c>
      <c r="C3057" s="1">
        <v>44642</v>
      </c>
      <c r="D3057" s="1">
        <v>44679</v>
      </c>
      <c r="E3057">
        <f>VLOOKUP(data[[#This Row],[id_campaign]],campaign[],4,FALSE)</f>
        <v>25</v>
      </c>
      <c r="F3057" t="str">
        <f>VLOOKUP(data[[#This Row],[id_campaign]],campaign[],2,FALSE)</f>
        <v>BuysViaMailOrder</v>
      </c>
      <c r="G3057" t="str">
        <f>VLOOKUP(data[[#This Row],[id_customer]],customer[],2,FALSE)</f>
        <v>Dareen Haldon</v>
      </c>
      <c r="H3057" t="str">
        <f>data[[#This Row],[id_customer]]&amp;data[[#This Row],[id_campaign]]</f>
        <v>C0161cam07</v>
      </c>
      <c r="I3057">
        <f>DATEDIF(data[[#This Row],[join_date]],data[[#This Row],[buy_date]],"M")</f>
        <v>1</v>
      </c>
    </row>
    <row r="3058" spans="1:9" x14ac:dyDescent="0.25">
      <c r="A3058" t="s">
        <v>685</v>
      </c>
      <c r="B3058" t="s">
        <v>16</v>
      </c>
      <c r="C3058" s="1">
        <v>44642</v>
      </c>
      <c r="D3058" s="1">
        <v>44682</v>
      </c>
      <c r="E3058">
        <f>VLOOKUP(data[[#This Row],[id_campaign]],campaign[],4,FALSE)</f>
        <v>25</v>
      </c>
      <c r="F3058" t="str">
        <f>VLOOKUP(data[[#This Row],[id_campaign]],campaign[],2,FALSE)</f>
        <v>BuysViaMailOrder</v>
      </c>
      <c r="G3058" t="str">
        <f>VLOOKUP(data[[#This Row],[id_customer]],customer[],2,FALSE)</f>
        <v>Dareen Haldon</v>
      </c>
      <c r="H3058" t="str">
        <f>data[[#This Row],[id_customer]]&amp;data[[#This Row],[id_campaign]]</f>
        <v>C0161cam07</v>
      </c>
      <c r="I3058">
        <f>DATEDIF(data[[#This Row],[join_date]],data[[#This Row],[buy_date]],"M")</f>
        <v>1</v>
      </c>
    </row>
    <row r="3059" spans="1:9" x14ac:dyDescent="0.25">
      <c r="A3059" t="s">
        <v>685</v>
      </c>
      <c r="B3059" t="s">
        <v>16</v>
      </c>
      <c r="C3059" s="1">
        <v>44642</v>
      </c>
      <c r="D3059" s="1">
        <v>44738</v>
      </c>
      <c r="E3059">
        <f>VLOOKUP(data[[#This Row],[id_campaign]],campaign[],4,FALSE)</f>
        <v>25</v>
      </c>
      <c r="F3059" t="str">
        <f>VLOOKUP(data[[#This Row],[id_campaign]],campaign[],2,FALSE)</f>
        <v>BuysViaMailOrder</v>
      </c>
      <c r="G3059" t="str">
        <f>VLOOKUP(data[[#This Row],[id_customer]],customer[],2,FALSE)</f>
        <v>Dareen Haldon</v>
      </c>
      <c r="H3059" t="str">
        <f>data[[#This Row],[id_customer]]&amp;data[[#This Row],[id_campaign]]</f>
        <v>C0161cam07</v>
      </c>
      <c r="I3059">
        <f>DATEDIF(data[[#This Row],[join_date]],data[[#This Row],[buy_date]],"M")</f>
        <v>3</v>
      </c>
    </row>
    <row r="3060" spans="1:9" x14ac:dyDescent="0.25">
      <c r="A3060" t="s">
        <v>685</v>
      </c>
      <c r="B3060" t="s">
        <v>16</v>
      </c>
      <c r="C3060" s="1">
        <v>44642</v>
      </c>
      <c r="D3060" s="1">
        <v>44747</v>
      </c>
      <c r="E3060">
        <f>VLOOKUP(data[[#This Row],[id_campaign]],campaign[],4,FALSE)</f>
        <v>25</v>
      </c>
      <c r="F3060" t="str">
        <f>VLOOKUP(data[[#This Row],[id_campaign]],campaign[],2,FALSE)</f>
        <v>BuysViaMailOrder</v>
      </c>
      <c r="G3060" t="str">
        <f>VLOOKUP(data[[#This Row],[id_customer]],customer[],2,FALSE)</f>
        <v>Dareen Haldon</v>
      </c>
      <c r="H3060" t="str">
        <f>data[[#This Row],[id_customer]]&amp;data[[#This Row],[id_campaign]]</f>
        <v>C0161cam07</v>
      </c>
      <c r="I3060">
        <f>DATEDIF(data[[#This Row],[join_date]],data[[#This Row],[buy_date]],"M")</f>
        <v>3</v>
      </c>
    </row>
    <row r="3061" spans="1:9" x14ac:dyDescent="0.25">
      <c r="A3061" t="s">
        <v>685</v>
      </c>
      <c r="B3061" t="s">
        <v>16</v>
      </c>
      <c r="C3061" s="1">
        <v>44642</v>
      </c>
      <c r="D3061" s="1">
        <v>44778</v>
      </c>
      <c r="E3061">
        <f>VLOOKUP(data[[#This Row],[id_campaign]],campaign[],4,FALSE)</f>
        <v>25</v>
      </c>
      <c r="F3061" t="str">
        <f>VLOOKUP(data[[#This Row],[id_campaign]],campaign[],2,FALSE)</f>
        <v>BuysViaMailOrder</v>
      </c>
      <c r="G3061" t="str">
        <f>VLOOKUP(data[[#This Row],[id_customer]],customer[],2,FALSE)</f>
        <v>Dareen Haldon</v>
      </c>
      <c r="H3061" t="str">
        <f>data[[#This Row],[id_customer]]&amp;data[[#This Row],[id_campaign]]</f>
        <v>C0161cam07</v>
      </c>
      <c r="I3061">
        <f>DATEDIF(data[[#This Row],[join_date]],data[[#This Row],[buy_date]],"M")</f>
        <v>4</v>
      </c>
    </row>
    <row r="3062" spans="1:9" x14ac:dyDescent="0.25">
      <c r="A3062" t="s">
        <v>685</v>
      </c>
      <c r="B3062" t="s">
        <v>16</v>
      </c>
      <c r="C3062" s="1">
        <v>44642</v>
      </c>
      <c r="D3062" s="1">
        <v>44826</v>
      </c>
      <c r="E3062">
        <f>VLOOKUP(data[[#This Row],[id_campaign]],campaign[],4,FALSE)</f>
        <v>25</v>
      </c>
      <c r="F3062" t="str">
        <f>VLOOKUP(data[[#This Row],[id_campaign]],campaign[],2,FALSE)</f>
        <v>BuysViaMailOrder</v>
      </c>
      <c r="G3062" t="str">
        <f>VLOOKUP(data[[#This Row],[id_customer]],customer[],2,FALSE)</f>
        <v>Dareen Haldon</v>
      </c>
      <c r="H3062" t="str">
        <f>data[[#This Row],[id_customer]]&amp;data[[#This Row],[id_campaign]]</f>
        <v>C0161cam07</v>
      </c>
      <c r="I3062">
        <f>DATEDIF(data[[#This Row],[join_date]],data[[#This Row],[buy_date]],"M")</f>
        <v>6</v>
      </c>
    </row>
    <row r="3063" spans="1:9" x14ac:dyDescent="0.25">
      <c r="A3063" t="s">
        <v>685</v>
      </c>
      <c r="B3063" t="s">
        <v>16</v>
      </c>
      <c r="C3063" s="1">
        <v>44642</v>
      </c>
      <c r="D3063" s="1">
        <v>44863</v>
      </c>
      <c r="E3063">
        <f>VLOOKUP(data[[#This Row],[id_campaign]],campaign[],4,FALSE)</f>
        <v>25</v>
      </c>
      <c r="F3063" t="str">
        <f>VLOOKUP(data[[#This Row],[id_campaign]],campaign[],2,FALSE)</f>
        <v>BuysViaMailOrder</v>
      </c>
      <c r="G3063" t="str">
        <f>VLOOKUP(data[[#This Row],[id_customer]],customer[],2,FALSE)</f>
        <v>Dareen Haldon</v>
      </c>
      <c r="H3063" t="str">
        <f>data[[#This Row],[id_customer]]&amp;data[[#This Row],[id_campaign]]</f>
        <v>C0161cam07</v>
      </c>
      <c r="I3063">
        <f>DATEDIF(data[[#This Row],[join_date]],data[[#This Row],[buy_date]],"M")</f>
        <v>7</v>
      </c>
    </row>
    <row r="3064" spans="1:9" x14ac:dyDescent="0.25">
      <c r="A3064" t="s">
        <v>685</v>
      </c>
      <c r="B3064" t="s">
        <v>16</v>
      </c>
      <c r="C3064" s="1">
        <v>44642</v>
      </c>
      <c r="D3064" s="1">
        <v>44920</v>
      </c>
      <c r="E3064">
        <f>VLOOKUP(data[[#This Row],[id_campaign]],campaign[],4,FALSE)</f>
        <v>25</v>
      </c>
      <c r="F3064" t="str">
        <f>VLOOKUP(data[[#This Row],[id_campaign]],campaign[],2,FALSE)</f>
        <v>BuysViaMailOrder</v>
      </c>
      <c r="G3064" t="str">
        <f>VLOOKUP(data[[#This Row],[id_customer]],customer[],2,FALSE)</f>
        <v>Dareen Haldon</v>
      </c>
      <c r="H3064" t="str">
        <f>data[[#This Row],[id_customer]]&amp;data[[#This Row],[id_campaign]]</f>
        <v>C0161cam07</v>
      </c>
      <c r="I3064">
        <f>DATEDIF(data[[#This Row],[join_date]],data[[#This Row],[buy_date]],"M")</f>
        <v>9</v>
      </c>
    </row>
    <row r="3065" spans="1:9" x14ac:dyDescent="0.25">
      <c r="A3065" t="s">
        <v>685</v>
      </c>
      <c r="B3065" t="s">
        <v>16</v>
      </c>
      <c r="C3065" s="1">
        <v>44642</v>
      </c>
      <c r="D3065" s="1">
        <v>44958</v>
      </c>
      <c r="E3065">
        <f>VLOOKUP(data[[#This Row],[id_campaign]],campaign[],4,FALSE)</f>
        <v>25</v>
      </c>
      <c r="F3065" t="str">
        <f>VLOOKUP(data[[#This Row],[id_campaign]],campaign[],2,FALSE)</f>
        <v>BuysViaMailOrder</v>
      </c>
      <c r="G3065" t="str">
        <f>VLOOKUP(data[[#This Row],[id_customer]],customer[],2,FALSE)</f>
        <v>Dareen Haldon</v>
      </c>
      <c r="H3065" t="str">
        <f>data[[#This Row],[id_customer]]&amp;data[[#This Row],[id_campaign]]</f>
        <v>C0161cam07</v>
      </c>
      <c r="I3065">
        <f>DATEDIF(data[[#This Row],[join_date]],data[[#This Row],[buy_date]],"M")</f>
        <v>10</v>
      </c>
    </row>
    <row r="3066" spans="1:9" x14ac:dyDescent="0.25">
      <c r="A3066" t="s">
        <v>685</v>
      </c>
      <c r="B3066" t="s">
        <v>16</v>
      </c>
      <c r="C3066" s="1">
        <v>44642</v>
      </c>
      <c r="D3066" s="1">
        <v>45015</v>
      </c>
      <c r="E3066">
        <f>VLOOKUP(data[[#This Row],[id_campaign]],campaign[],4,FALSE)</f>
        <v>25</v>
      </c>
      <c r="F3066" t="str">
        <f>VLOOKUP(data[[#This Row],[id_campaign]],campaign[],2,FALSE)</f>
        <v>BuysViaMailOrder</v>
      </c>
      <c r="G3066" t="str">
        <f>VLOOKUP(data[[#This Row],[id_customer]],customer[],2,FALSE)</f>
        <v>Dareen Haldon</v>
      </c>
      <c r="H3066" t="str">
        <f>data[[#This Row],[id_customer]]&amp;data[[#This Row],[id_campaign]]</f>
        <v>C0161cam07</v>
      </c>
      <c r="I3066">
        <f>DATEDIF(data[[#This Row],[join_date]],data[[#This Row],[buy_date]],"M")</f>
        <v>12</v>
      </c>
    </row>
    <row r="3067" spans="1:9" x14ac:dyDescent="0.25">
      <c r="A3067" t="s">
        <v>685</v>
      </c>
      <c r="B3067" t="s">
        <v>16</v>
      </c>
      <c r="C3067" s="1">
        <v>44642</v>
      </c>
      <c r="D3067" s="1">
        <v>45044</v>
      </c>
      <c r="E3067">
        <f>VLOOKUP(data[[#This Row],[id_campaign]],campaign[],4,FALSE)</f>
        <v>25</v>
      </c>
      <c r="F3067" t="str">
        <f>VLOOKUP(data[[#This Row],[id_campaign]],campaign[],2,FALSE)</f>
        <v>BuysViaMailOrder</v>
      </c>
      <c r="G3067" t="str">
        <f>VLOOKUP(data[[#This Row],[id_customer]],customer[],2,FALSE)</f>
        <v>Dareen Haldon</v>
      </c>
      <c r="H3067" t="str">
        <f>data[[#This Row],[id_customer]]&amp;data[[#This Row],[id_campaign]]</f>
        <v>C0161cam07</v>
      </c>
      <c r="I3067">
        <f>DATEDIF(data[[#This Row],[join_date]],data[[#This Row],[buy_date]],"M")</f>
        <v>13</v>
      </c>
    </row>
    <row r="3068" spans="1:9" x14ac:dyDescent="0.25">
      <c r="A3068" t="s">
        <v>685</v>
      </c>
      <c r="B3068" t="s">
        <v>16</v>
      </c>
      <c r="C3068" s="1">
        <v>44642</v>
      </c>
      <c r="D3068" s="1">
        <v>45077</v>
      </c>
      <c r="E3068">
        <f>VLOOKUP(data[[#This Row],[id_campaign]],campaign[],4,FALSE)</f>
        <v>25</v>
      </c>
      <c r="F3068" t="str">
        <f>VLOOKUP(data[[#This Row],[id_campaign]],campaign[],2,FALSE)</f>
        <v>BuysViaMailOrder</v>
      </c>
      <c r="G3068" t="str">
        <f>VLOOKUP(data[[#This Row],[id_customer]],customer[],2,FALSE)</f>
        <v>Dareen Haldon</v>
      </c>
      <c r="H3068" t="str">
        <f>data[[#This Row],[id_customer]]&amp;data[[#This Row],[id_campaign]]</f>
        <v>C0161cam07</v>
      </c>
      <c r="I3068">
        <f>DATEDIF(data[[#This Row],[join_date]],data[[#This Row],[buy_date]],"M")</f>
        <v>14</v>
      </c>
    </row>
    <row r="3069" spans="1:9" x14ac:dyDescent="0.25">
      <c r="A3069" t="s">
        <v>689</v>
      </c>
      <c r="B3069" t="s">
        <v>30</v>
      </c>
      <c r="C3069" s="1">
        <v>44564</v>
      </c>
      <c r="D3069" s="1">
        <v>44564</v>
      </c>
      <c r="E3069">
        <f>VLOOKUP(data[[#This Row],[id_campaign]],campaign[],4,FALSE)</f>
        <v>28</v>
      </c>
      <c r="F3069" t="str">
        <f>VLOOKUP(data[[#This Row],[id_campaign]],campaign[],2,FALSE)</f>
        <v>NotNewCellphoneUser</v>
      </c>
      <c r="G3069" t="str">
        <f>VLOOKUP(data[[#This Row],[id_customer]],customer[],2,FALSE)</f>
        <v>Raul Angel</v>
      </c>
      <c r="H3069" t="str">
        <f>data[[#This Row],[id_customer]]&amp;data[[#This Row],[id_campaign]]</f>
        <v>C0162cam14</v>
      </c>
      <c r="I3069">
        <f>DATEDIF(data[[#This Row],[join_date]],data[[#This Row],[buy_date]],"M")</f>
        <v>0</v>
      </c>
    </row>
    <row r="3070" spans="1:9" x14ac:dyDescent="0.25">
      <c r="A3070" t="s">
        <v>689</v>
      </c>
      <c r="B3070" t="s">
        <v>30</v>
      </c>
      <c r="C3070" s="1">
        <v>44564</v>
      </c>
      <c r="D3070" s="1">
        <v>44629</v>
      </c>
      <c r="E3070">
        <f>VLOOKUP(data[[#This Row],[id_campaign]],campaign[],4,FALSE)</f>
        <v>28</v>
      </c>
      <c r="F3070" t="str">
        <f>VLOOKUP(data[[#This Row],[id_campaign]],campaign[],2,FALSE)</f>
        <v>NotNewCellphoneUser</v>
      </c>
      <c r="G3070" t="str">
        <f>VLOOKUP(data[[#This Row],[id_customer]],customer[],2,FALSE)</f>
        <v>Raul Angel</v>
      </c>
      <c r="H3070" t="str">
        <f>data[[#This Row],[id_customer]]&amp;data[[#This Row],[id_campaign]]</f>
        <v>C0162cam14</v>
      </c>
      <c r="I3070">
        <f>DATEDIF(data[[#This Row],[join_date]],data[[#This Row],[buy_date]],"M")</f>
        <v>2</v>
      </c>
    </row>
    <row r="3071" spans="1:9" x14ac:dyDescent="0.25">
      <c r="A3071" t="s">
        <v>689</v>
      </c>
      <c r="B3071" t="s">
        <v>30</v>
      </c>
      <c r="C3071" s="1">
        <v>44564</v>
      </c>
      <c r="D3071" s="1">
        <v>44657</v>
      </c>
      <c r="E3071">
        <f>VLOOKUP(data[[#This Row],[id_campaign]],campaign[],4,FALSE)</f>
        <v>28</v>
      </c>
      <c r="F3071" t="str">
        <f>VLOOKUP(data[[#This Row],[id_campaign]],campaign[],2,FALSE)</f>
        <v>NotNewCellphoneUser</v>
      </c>
      <c r="G3071" t="str">
        <f>VLOOKUP(data[[#This Row],[id_customer]],customer[],2,FALSE)</f>
        <v>Raul Angel</v>
      </c>
      <c r="H3071" t="str">
        <f>data[[#This Row],[id_customer]]&amp;data[[#This Row],[id_campaign]]</f>
        <v>C0162cam14</v>
      </c>
      <c r="I3071">
        <f>DATEDIF(data[[#This Row],[join_date]],data[[#This Row],[buy_date]],"M")</f>
        <v>3</v>
      </c>
    </row>
    <row r="3072" spans="1:9" x14ac:dyDescent="0.25">
      <c r="A3072" t="s">
        <v>689</v>
      </c>
      <c r="B3072" t="s">
        <v>30</v>
      </c>
      <c r="C3072" s="1">
        <v>44564</v>
      </c>
      <c r="D3072" s="1">
        <v>44690</v>
      </c>
      <c r="E3072">
        <f>VLOOKUP(data[[#This Row],[id_campaign]],campaign[],4,FALSE)</f>
        <v>28</v>
      </c>
      <c r="F3072" t="str">
        <f>VLOOKUP(data[[#This Row],[id_campaign]],campaign[],2,FALSE)</f>
        <v>NotNewCellphoneUser</v>
      </c>
      <c r="G3072" t="str">
        <f>VLOOKUP(data[[#This Row],[id_customer]],customer[],2,FALSE)</f>
        <v>Raul Angel</v>
      </c>
      <c r="H3072" t="str">
        <f>data[[#This Row],[id_customer]]&amp;data[[#This Row],[id_campaign]]</f>
        <v>C0162cam14</v>
      </c>
      <c r="I3072">
        <f>DATEDIF(data[[#This Row],[join_date]],data[[#This Row],[buy_date]],"M")</f>
        <v>4</v>
      </c>
    </row>
    <row r="3073" spans="1:9" x14ac:dyDescent="0.25">
      <c r="A3073" t="s">
        <v>689</v>
      </c>
      <c r="B3073" t="s">
        <v>30</v>
      </c>
      <c r="C3073" s="1">
        <v>44564</v>
      </c>
      <c r="D3073" s="1">
        <v>44717</v>
      </c>
      <c r="E3073">
        <f>VLOOKUP(data[[#This Row],[id_campaign]],campaign[],4,FALSE)</f>
        <v>28</v>
      </c>
      <c r="F3073" t="str">
        <f>VLOOKUP(data[[#This Row],[id_campaign]],campaign[],2,FALSE)</f>
        <v>NotNewCellphoneUser</v>
      </c>
      <c r="G3073" t="str">
        <f>VLOOKUP(data[[#This Row],[id_customer]],customer[],2,FALSE)</f>
        <v>Raul Angel</v>
      </c>
      <c r="H3073" t="str">
        <f>data[[#This Row],[id_customer]]&amp;data[[#This Row],[id_campaign]]</f>
        <v>C0162cam14</v>
      </c>
      <c r="I3073">
        <f>DATEDIF(data[[#This Row],[join_date]],data[[#This Row],[buy_date]],"M")</f>
        <v>5</v>
      </c>
    </row>
    <row r="3074" spans="1:9" x14ac:dyDescent="0.25">
      <c r="A3074" t="s">
        <v>689</v>
      </c>
      <c r="B3074" t="s">
        <v>30</v>
      </c>
      <c r="C3074" s="1">
        <v>44564</v>
      </c>
      <c r="D3074" s="1">
        <v>44749</v>
      </c>
      <c r="E3074">
        <f>VLOOKUP(data[[#This Row],[id_campaign]],campaign[],4,FALSE)</f>
        <v>28</v>
      </c>
      <c r="F3074" t="str">
        <f>VLOOKUP(data[[#This Row],[id_campaign]],campaign[],2,FALSE)</f>
        <v>NotNewCellphoneUser</v>
      </c>
      <c r="G3074" t="str">
        <f>VLOOKUP(data[[#This Row],[id_customer]],customer[],2,FALSE)</f>
        <v>Raul Angel</v>
      </c>
      <c r="H3074" t="str">
        <f>data[[#This Row],[id_customer]]&amp;data[[#This Row],[id_campaign]]</f>
        <v>C0162cam14</v>
      </c>
      <c r="I3074">
        <f>DATEDIF(data[[#This Row],[join_date]],data[[#This Row],[buy_date]],"M")</f>
        <v>6</v>
      </c>
    </row>
    <row r="3075" spans="1:9" x14ac:dyDescent="0.25">
      <c r="A3075" t="s">
        <v>689</v>
      </c>
      <c r="B3075" t="s">
        <v>30</v>
      </c>
      <c r="C3075" s="1">
        <v>44564</v>
      </c>
      <c r="D3075" s="1">
        <v>44777</v>
      </c>
      <c r="E3075">
        <f>VLOOKUP(data[[#This Row],[id_campaign]],campaign[],4,FALSE)</f>
        <v>28</v>
      </c>
      <c r="F3075" t="str">
        <f>VLOOKUP(data[[#This Row],[id_campaign]],campaign[],2,FALSE)</f>
        <v>NotNewCellphoneUser</v>
      </c>
      <c r="G3075" t="str">
        <f>VLOOKUP(data[[#This Row],[id_customer]],customer[],2,FALSE)</f>
        <v>Raul Angel</v>
      </c>
      <c r="H3075" t="str">
        <f>data[[#This Row],[id_customer]]&amp;data[[#This Row],[id_campaign]]</f>
        <v>C0162cam14</v>
      </c>
      <c r="I3075">
        <f>DATEDIF(data[[#This Row],[join_date]],data[[#This Row],[buy_date]],"M")</f>
        <v>7</v>
      </c>
    </row>
    <row r="3076" spans="1:9" x14ac:dyDescent="0.25">
      <c r="A3076" t="s">
        <v>689</v>
      </c>
      <c r="B3076" t="s">
        <v>30</v>
      </c>
      <c r="C3076" s="1">
        <v>44564</v>
      </c>
      <c r="D3076" s="1">
        <v>44818</v>
      </c>
      <c r="E3076">
        <f>VLOOKUP(data[[#This Row],[id_campaign]],campaign[],4,FALSE)</f>
        <v>28</v>
      </c>
      <c r="F3076" t="str">
        <f>VLOOKUP(data[[#This Row],[id_campaign]],campaign[],2,FALSE)</f>
        <v>NotNewCellphoneUser</v>
      </c>
      <c r="G3076" t="str">
        <f>VLOOKUP(data[[#This Row],[id_customer]],customer[],2,FALSE)</f>
        <v>Raul Angel</v>
      </c>
      <c r="H3076" t="str">
        <f>data[[#This Row],[id_customer]]&amp;data[[#This Row],[id_campaign]]</f>
        <v>C0162cam14</v>
      </c>
      <c r="I3076">
        <f>DATEDIF(data[[#This Row],[join_date]],data[[#This Row],[buy_date]],"M")</f>
        <v>8</v>
      </c>
    </row>
    <row r="3077" spans="1:9" x14ac:dyDescent="0.25">
      <c r="A3077" t="s">
        <v>689</v>
      </c>
      <c r="B3077" t="s">
        <v>30</v>
      </c>
      <c r="C3077" s="1">
        <v>44564</v>
      </c>
      <c r="D3077" s="1">
        <v>44845</v>
      </c>
      <c r="E3077">
        <f>VLOOKUP(data[[#This Row],[id_campaign]],campaign[],4,FALSE)</f>
        <v>28</v>
      </c>
      <c r="F3077" t="str">
        <f>VLOOKUP(data[[#This Row],[id_campaign]],campaign[],2,FALSE)</f>
        <v>NotNewCellphoneUser</v>
      </c>
      <c r="G3077" t="str">
        <f>VLOOKUP(data[[#This Row],[id_customer]],customer[],2,FALSE)</f>
        <v>Raul Angel</v>
      </c>
      <c r="H3077" t="str">
        <f>data[[#This Row],[id_customer]]&amp;data[[#This Row],[id_campaign]]</f>
        <v>C0162cam14</v>
      </c>
      <c r="I3077">
        <f>DATEDIF(data[[#This Row],[join_date]],data[[#This Row],[buy_date]],"M")</f>
        <v>9</v>
      </c>
    </row>
    <row r="3078" spans="1:9" x14ac:dyDescent="0.25">
      <c r="A3078" t="s">
        <v>689</v>
      </c>
      <c r="B3078" t="s">
        <v>30</v>
      </c>
      <c r="C3078" s="1">
        <v>44564</v>
      </c>
      <c r="D3078" s="1">
        <v>44872</v>
      </c>
      <c r="E3078">
        <f>VLOOKUP(data[[#This Row],[id_campaign]],campaign[],4,FALSE)</f>
        <v>28</v>
      </c>
      <c r="F3078" t="str">
        <f>VLOOKUP(data[[#This Row],[id_campaign]],campaign[],2,FALSE)</f>
        <v>NotNewCellphoneUser</v>
      </c>
      <c r="G3078" t="str">
        <f>VLOOKUP(data[[#This Row],[id_customer]],customer[],2,FALSE)</f>
        <v>Raul Angel</v>
      </c>
      <c r="H3078" t="str">
        <f>data[[#This Row],[id_customer]]&amp;data[[#This Row],[id_campaign]]</f>
        <v>C0162cam14</v>
      </c>
      <c r="I3078">
        <f>DATEDIF(data[[#This Row],[join_date]],data[[#This Row],[buy_date]],"M")</f>
        <v>10</v>
      </c>
    </row>
    <row r="3079" spans="1:9" x14ac:dyDescent="0.25">
      <c r="A3079" t="s">
        <v>689</v>
      </c>
      <c r="B3079" t="s">
        <v>30</v>
      </c>
      <c r="C3079" s="1">
        <v>44564</v>
      </c>
      <c r="D3079" s="1">
        <v>44940</v>
      </c>
      <c r="E3079">
        <f>VLOOKUP(data[[#This Row],[id_campaign]],campaign[],4,FALSE)</f>
        <v>28</v>
      </c>
      <c r="F3079" t="str">
        <f>VLOOKUP(data[[#This Row],[id_campaign]],campaign[],2,FALSE)</f>
        <v>NotNewCellphoneUser</v>
      </c>
      <c r="G3079" t="str">
        <f>VLOOKUP(data[[#This Row],[id_customer]],customer[],2,FALSE)</f>
        <v>Raul Angel</v>
      </c>
      <c r="H3079" t="str">
        <f>data[[#This Row],[id_customer]]&amp;data[[#This Row],[id_campaign]]</f>
        <v>C0162cam14</v>
      </c>
      <c r="I3079">
        <f>DATEDIF(data[[#This Row],[join_date]],data[[#This Row],[buy_date]],"M")</f>
        <v>12</v>
      </c>
    </row>
    <row r="3080" spans="1:9" x14ac:dyDescent="0.25">
      <c r="A3080" t="s">
        <v>689</v>
      </c>
      <c r="B3080" t="s">
        <v>30</v>
      </c>
      <c r="C3080" s="1">
        <v>44564</v>
      </c>
      <c r="D3080" s="1">
        <v>44970</v>
      </c>
      <c r="E3080">
        <f>VLOOKUP(data[[#This Row],[id_campaign]],campaign[],4,FALSE)</f>
        <v>28</v>
      </c>
      <c r="F3080" t="str">
        <f>VLOOKUP(data[[#This Row],[id_campaign]],campaign[],2,FALSE)</f>
        <v>NotNewCellphoneUser</v>
      </c>
      <c r="G3080" t="str">
        <f>VLOOKUP(data[[#This Row],[id_customer]],customer[],2,FALSE)</f>
        <v>Raul Angel</v>
      </c>
      <c r="H3080" t="str">
        <f>data[[#This Row],[id_customer]]&amp;data[[#This Row],[id_campaign]]</f>
        <v>C0162cam14</v>
      </c>
      <c r="I3080">
        <f>DATEDIF(data[[#This Row],[join_date]],data[[#This Row],[buy_date]],"M")</f>
        <v>13</v>
      </c>
    </row>
    <row r="3081" spans="1:9" x14ac:dyDescent="0.25">
      <c r="A3081" t="s">
        <v>689</v>
      </c>
      <c r="B3081" t="s">
        <v>30</v>
      </c>
      <c r="C3081" s="1">
        <v>44564</v>
      </c>
      <c r="D3081" s="1">
        <v>44998</v>
      </c>
      <c r="E3081">
        <f>VLOOKUP(data[[#This Row],[id_campaign]],campaign[],4,FALSE)</f>
        <v>28</v>
      </c>
      <c r="F3081" t="str">
        <f>VLOOKUP(data[[#This Row],[id_campaign]],campaign[],2,FALSE)</f>
        <v>NotNewCellphoneUser</v>
      </c>
      <c r="G3081" t="str">
        <f>VLOOKUP(data[[#This Row],[id_customer]],customer[],2,FALSE)</f>
        <v>Raul Angel</v>
      </c>
      <c r="H3081" t="str">
        <f>data[[#This Row],[id_customer]]&amp;data[[#This Row],[id_campaign]]</f>
        <v>C0162cam14</v>
      </c>
      <c r="I3081">
        <f>DATEDIF(data[[#This Row],[join_date]],data[[#This Row],[buy_date]],"M")</f>
        <v>14</v>
      </c>
    </row>
    <row r="3082" spans="1:9" x14ac:dyDescent="0.25">
      <c r="A3082" t="s">
        <v>689</v>
      </c>
      <c r="B3082" t="s">
        <v>30</v>
      </c>
      <c r="C3082" s="1">
        <v>44564</v>
      </c>
      <c r="D3082" s="1">
        <v>45023</v>
      </c>
      <c r="E3082">
        <f>VLOOKUP(data[[#This Row],[id_campaign]],campaign[],4,FALSE)</f>
        <v>28</v>
      </c>
      <c r="F3082" t="str">
        <f>VLOOKUP(data[[#This Row],[id_campaign]],campaign[],2,FALSE)</f>
        <v>NotNewCellphoneUser</v>
      </c>
      <c r="G3082" t="str">
        <f>VLOOKUP(data[[#This Row],[id_customer]],customer[],2,FALSE)</f>
        <v>Raul Angel</v>
      </c>
      <c r="H3082" t="str">
        <f>data[[#This Row],[id_customer]]&amp;data[[#This Row],[id_campaign]]</f>
        <v>C0162cam14</v>
      </c>
      <c r="I3082">
        <f>DATEDIF(data[[#This Row],[join_date]],data[[#This Row],[buy_date]],"M")</f>
        <v>15</v>
      </c>
    </row>
    <row r="3083" spans="1:9" x14ac:dyDescent="0.25">
      <c r="A3083" t="s">
        <v>689</v>
      </c>
      <c r="B3083" t="s">
        <v>30</v>
      </c>
      <c r="C3083" s="1">
        <v>44564</v>
      </c>
      <c r="D3083" s="1">
        <v>45057</v>
      </c>
      <c r="E3083">
        <f>VLOOKUP(data[[#This Row],[id_campaign]],campaign[],4,FALSE)</f>
        <v>28</v>
      </c>
      <c r="F3083" t="str">
        <f>VLOOKUP(data[[#This Row],[id_campaign]],campaign[],2,FALSE)</f>
        <v>NotNewCellphoneUser</v>
      </c>
      <c r="G3083" t="str">
        <f>VLOOKUP(data[[#This Row],[id_customer]],customer[],2,FALSE)</f>
        <v>Raul Angel</v>
      </c>
      <c r="H3083" t="str">
        <f>data[[#This Row],[id_customer]]&amp;data[[#This Row],[id_campaign]]</f>
        <v>C0162cam14</v>
      </c>
      <c r="I3083">
        <f>DATEDIF(data[[#This Row],[join_date]],data[[#This Row],[buy_date]],"M")</f>
        <v>16</v>
      </c>
    </row>
    <row r="3084" spans="1:9" x14ac:dyDescent="0.25">
      <c r="A3084" t="s">
        <v>689</v>
      </c>
      <c r="B3084" t="s">
        <v>26</v>
      </c>
      <c r="C3084" s="1">
        <v>44929</v>
      </c>
      <c r="D3084" s="1">
        <v>44929</v>
      </c>
      <c r="E3084">
        <f>VLOOKUP(data[[#This Row],[id_campaign]],campaign[],4,FALSE)</f>
        <v>65</v>
      </c>
      <c r="F3084" t="str">
        <f>VLOOKUP(data[[#This Row],[id_campaign]],campaign[],2,FALSE)</f>
        <v>HasCreditCard</v>
      </c>
      <c r="G3084" t="str">
        <f>VLOOKUP(data[[#This Row],[id_customer]],customer[],2,FALSE)</f>
        <v>Raul Angel</v>
      </c>
      <c r="H3084" t="str">
        <f>data[[#This Row],[id_customer]]&amp;data[[#This Row],[id_campaign]]</f>
        <v>C0162cam12</v>
      </c>
      <c r="I3084">
        <f>DATEDIF(data[[#This Row],[join_date]],data[[#This Row],[buy_date]],"M")</f>
        <v>0</v>
      </c>
    </row>
    <row r="3085" spans="1:9" x14ac:dyDescent="0.25">
      <c r="A3085" t="s">
        <v>689</v>
      </c>
      <c r="B3085" t="s">
        <v>26</v>
      </c>
      <c r="C3085" s="1">
        <v>44929</v>
      </c>
      <c r="D3085" s="1">
        <v>44963</v>
      </c>
      <c r="E3085">
        <f>VLOOKUP(data[[#This Row],[id_campaign]],campaign[],4,FALSE)</f>
        <v>65</v>
      </c>
      <c r="F3085" t="str">
        <f>VLOOKUP(data[[#This Row],[id_campaign]],campaign[],2,FALSE)</f>
        <v>HasCreditCard</v>
      </c>
      <c r="G3085" t="str">
        <f>VLOOKUP(data[[#This Row],[id_customer]],customer[],2,FALSE)</f>
        <v>Raul Angel</v>
      </c>
      <c r="H3085" t="str">
        <f>data[[#This Row],[id_customer]]&amp;data[[#This Row],[id_campaign]]</f>
        <v>C0162cam12</v>
      </c>
      <c r="I3085">
        <f>DATEDIF(data[[#This Row],[join_date]],data[[#This Row],[buy_date]],"M")</f>
        <v>1</v>
      </c>
    </row>
    <row r="3086" spans="1:9" x14ac:dyDescent="0.25">
      <c r="A3086" t="s">
        <v>689</v>
      </c>
      <c r="B3086" t="s">
        <v>26</v>
      </c>
      <c r="C3086" s="1">
        <v>44929</v>
      </c>
      <c r="D3086" s="1">
        <v>44994</v>
      </c>
      <c r="E3086">
        <f>VLOOKUP(data[[#This Row],[id_campaign]],campaign[],4,FALSE)</f>
        <v>65</v>
      </c>
      <c r="F3086" t="str">
        <f>VLOOKUP(data[[#This Row],[id_campaign]],campaign[],2,FALSE)</f>
        <v>HasCreditCard</v>
      </c>
      <c r="G3086" t="str">
        <f>VLOOKUP(data[[#This Row],[id_customer]],customer[],2,FALSE)</f>
        <v>Raul Angel</v>
      </c>
      <c r="H3086" t="str">
        <f>data[[#This Row],[id_customer]]&amp;data[[#This Row],[id_campaign]]</f>
        <v>C0162cam12</v>
      </c>
      <c r="I3086">
        <f>DATEDIF(data[[#This Row],[join_date]],data[[#This Row],[buy_date]],"M")</f>
        <v>2</v>
      </c>
    </row>
    <row r="3087" spans="1:9" x14ac:dyDescent="0.25">
      <c r="A3087" t="s">
        <v>689</v>
      </c>
      <c r="B3087" t="s">
        <v>26</v>
      </c>
      <c r="C3087" s="1">
        <v>44929</v>
      </c>
      <c r="D3087" s="1">
        <v>45023</v>
      </c>
      <c r="E3087">
        <f>VLOOKUP(data[[#This Row],[id_campaign]],campaign[],4,FALSE)</f>
        <v>65</v>
      </c>
      <c r="F3087" t="str">
        <f>VLOOKUP(data[[#This Row],[id_campaign]],campaign[],2,FALSE)</f>
        <v>HasCreditCard</v>
      </c>
      <c r="G3087" t="str">
        <f>VLOOKUP(data[[#This Row],[id_customer]],customer[],2,FALSE)</f>
        <v>Raul Angel</v>
      </c>
      <c r="H3087" t="str">
        <f>data[[#This Row],[id_customer]]&amp;data[[#This Row],[id_campaign]]</f>
        <v>C0162cam12</v>
      </c>
      <c r="I3087">
        <f>DATEDIF(data[[#This Row],[join_date]],data[[#This Row],[buy_date]],"M")</f>
        <v>3</v>
      </c>
    </row>
    <row r="3088" spans="1:9" x14ac:dyDescent="0.25">
      <c r="A3088" t="s">
        <v>689</v>
      </c>
      <c r="B3088" t="s">
        <v>26</v>
      </c>
      <c r="C3088" s="1">
        <v>44929</v>
      </c>
      <c r="D3088" s="1">
        <v>45056</v>
      </c>
      <c r="E3088">
        <f>VLOOKUP(data[[#This Row],[id_campaign]],campaign[],4,FALSE)</f>
        <v>65</v>
      </c>
      <c r="F3088" t="str">
        <f>VLOOKUP(data[[#This Row],[id_campaign]],campaign[],2,FALSE)</f>
        <v>HasCreditCard</v>
      </c>
      <c r="G3088" t="str">
        <f>VLOOKUP(data[[#This Row],[id_customer]],customer[],2,FALSE)</f>
        <v>Raul Angel</v>
      </c>
      <c r="H3088" t="str">
        <f>data[[#This Row],[id_customer]]&amp;data[[#This Row],[id_campaign]]</f>
        <v>C0162cam12</v>
      </c>
      <c r="I3088">
        <f>DATEDIF(data[[#This Row],[join_date]],data[[#This Row],[buy_date]],"M")</f>
        <v>4</v>
      </c>
    </row>
    <row r="3089" spans="1:9" x14ac:dyDescent="0.25">
      <c r="A3089" t="s">
        <v>693</v>
      </c>
      <c r="B3089" t="s">
        <v>20</v>
      </c>
      <c r="C3089" s="1">
        <v>44565</v>
      </c>
      <c r="D3089" s="1">
        <v>44565</v>
      </c>
      <c r="E3089">
        <f>VLOOKUP(data[[#This Row],[id_campaign]],campaign[],4,FALSE)</f>
        <v>75</v>
      </c>
      <c r="F3089" t="str">
        <f>VLOOKUP(data[[#This Row],[id_campaign]],campaign[],2,FALSE)</f>
        <v>OptOutMailings</v>
      </c>
      <c r="G3089" t="str">
        <f>VLOOKUP(data[[#This Row],[id_customer]],customer[],2,FALSE)</f>
        <v>Kathlin Tucsell</v>
      </c>
      <c r="H3089" t="str">
        <f>data[[#This Row],[id_customer]]&amp;data[[#This Row],[id_campaign]]</f>
        <v>C0163cam09</v>
      </c>
      <c r="I3089">
        <f>DATEDIF(data[[#This Row],[join_date]],data[[#This Row],[buy_date]],"M")</f>
        <v>0</v>
      </c>
    </row>
    <row r="3090" spans="1:9" x14ac:dyDescent="0.25">
      <c r="A3090" t="s">
        <v>693</v>
      </c>
      <c r="B3090" t="s">
        <v>20</v>
      </c>
      <c r="C3090" s="1">
        <v>44565</v>
      </c>
      <c r="D3090" s="1">
        <v>44607</v>
      </c>
      <c r="E3090">
        <f>VLOOKUP(data[[#This Row],[id_campaign]],campaign[],4,FALSE)</f>
        <v>75</v>
      </c>
      <c r="F3090" t="str">
        <f>VLOOKUP(data[[#This Row],[id_campaign]],campaign[],2,FALSE)</f>
        <v>OptOutMailings</v>
      </c>
      <c r="G3090" t="str">
        <f>VLOOKUP(data[[#This Row],[id_customer]],customer[],2,FALSE)</f>
        <v>Kathlin Tucsell</v>
      </c>
      <c r="H3090" t="str">
        <f>data[[#This Row],[id_customer]]&amp;data[[#This Row],[id_campaign]]</f>
        <v>C0163cam09</v>
      </c>
      <c r="I3090">
        <f>DATEDIF(data[[#This Row],[join_date]],data[[#This Row],[buy_date]],"M")</f>
        <v>1</v>
      </c>
    </row>
    <row r="3091" spans="1:9" x14ac:dyDescent="0.25">
      <c r="A3091" t="s">
        <v>693</v>
      </c>
      <c r="B3091" t="s">
        <v>20</v>
      </c>
      <c r="C3091" s="1">
        <v>44565</v>
      </c>
      <c r="D3091" s="1">
        <v>44633</v>
      </c>
      <c r="E3091">
        <f>VLOOKUP(data[[#This Row],[id_campaign]],campaign[],4,FALSE)</f>
        <v>75</v>
      </c>
      <c r="F3091" t="str">
        <f>VLOOKUP(data[[#This Row],[id_campaign]],campaign[],2,FALSE)</f>
        <v>OptOutMailings</v>
      </c>
      <c r="G3091" t="str">
        <f>VLOOKUP(data[[#This Row],[id_customer]],customer[],2,FALSE)</f>
        <v>Kathlin Tucsell</v>
      </c>
      <c r="H3091" t="str">
        <f>data[[#This Row],[id_customer]]&amp;data[[#This Row],[id_campaign]]</f>
        <v>C0163cam09</v>
      </c>
      <c r="I3091">
        <f>DATEDIF(data[[#This Row],[join_date]],data[[#This Row],[buy_date]],"M")</f>
        <v>2</v>
      </c>
    </row>
    <row r="3092" spans="1:9" x14ac:dyDescent="0.25">
      <c r="A3092" t="s">
        <v>693</v>
      </c>
      <c r="B3092" t="s">
        <v>20</v>
      </c>
      <c r="C3092" s="1">
        <v>44565</v>
      </c>
      <c r="D3092" s="1">
        <v>44752</v>
      </c>
      <c r="E3092">
        <f>VLOOKUP(data[[#This Row],[id_campaign]],campaign[],4,FALSE)</f>
        <v>75</v>
      </c>
      <c r="F3092" t="str">
        <f>VLOOKUP(data[[#This Row],[id_campaign]],campaign[],2,FALSE)</f>
        <v>OptOutMailings</v>
      </c>
      <c r="G3092" t="str">
        <f>VLOOKUP(data[[#This Row],[id_customer]],customer[],2,FALSE)</f>
        <v>Kathlin Tucsell</v>
      </c>
      <c r="H3092" t="str">
        <f>data[[#This Row],[id_customer]]&amp;data[[#This Row],[id_campaign]]</f>
        <v>C0163cam09</v>
      </c>
      <c r="I3092">
        <f>DATEDIF(data[[#This Row],[join_date]],data[[#This Row],[buy_date]],"M")</f>
        <v>6</v>
      </c>
    </row>
    <row r="3093" spans="1:9" x14ac:dyDescent="0.25">
      <c r="A3093" t="s">
        <v>693</v>
      </c>
      <c r="B3093" t="s">
        <v>20</v>
      </c>
      <c r="C3093" s="1">
        <v>44565</v>
      </c>
      <c r="D3093" s="1">
        <v>44790</v>
      </c>
      <c r="E3093">
        <f>VLOOKUP(data[[#This Row],[id_campaign]],campaign[],4,FALSE)</f>
        <v>75</v>
      </c>
      <c r="F3093" t="str">
        <f>VLOOKUP(data[[#This Row],[id_campaign]],campaign[],2,FALSE)</f>
        <v>OptOutMailings</v>
      </c>
      <c r="G3093" t="str">
        <f>VLOOKUP(data[[#This Row],[id_customer]],customer[],2,FALSE)</f>
        <v>Kathlin Tucsell</v>
      </c>
      <c r="H3093" t="str">
        <f>data[[#This Row],[id_customer]]&amp;data[[#This Row],[id_campaign]]</f>
        <v>C0163cam09</v>
      </c>
      <c r="I3093">
        <f>DATEDIF(data[[#This Row],[join_date]],data[[#This Row],[buy_date]],"M")</f>
        <v>7</v>
      </c>
    </row>
    <row r="3094" spans="1:9" x14ac:dyDescent="0.25">
      <c r="A3094" t="s">
        <v>693</v>
      </c>
      <c r="B3094" t="s">
        <v>20</v>
      </c>
      <c r="C3094" s="1">
        <v>44565</v>
      </c>
      <c r="D3094" s="1">
        <v>44810</v>
      </c>
      <c r="E3094">
        <f>VLOOKUP(data[[#This Row],[id_campaign]],campaign[],4,FALSE)</f>
        <v>75</v>
      </c>
      <c r="F3094" t="str">
        <f>VLOOKUP(data[[#This Row],[id_campaign]],campaign[],2,FALSE)</f>
        <v>OptOutMailings</v>
      </c>
      <c r="G3094" t="str">
        <f>VLOOKUP(data[[#This Row],[id_customer]],customer[],2,FALSE)</f>
        <v>Kathlin Tucsell</v>
      </c>
      <c r="H3094" t="str">
        <f>data[[#This Row],[id_customer]]&amp;data[[#This Row],[id_campaign]]</f>
        <v>C0163cam09</v>
      </c>
      <c r="I3094">
        <f>DATEDIF(data[[#This Row],[join_date]],data[[#This Row],[buy_date]],"M")</f>
        <v>8</v>
      </c>
    </row>
    <row r="3095" spans="1:9" x14ac:dyDescent="0.25">
      <c r="A3095" t="s">
        <v>693</v>
      </c>
      <c r="B3095" t="s">
        <v>20</v>
      </c>
      <c r="C3095" s="1">
        <v>44565</v>
      </c>
      <c r="D3095" s="1">
        <v>44839</v>
      </c>
      <c r="E3095">
        <f>VLOOKUP(data[[#This Row],[id_campaign]],campaign[],4,FALSE)</f>
        <v>75</v>
      </c>
      <c r="F3095" t="str">
        <f>VLOOKUP(data[[#This Row],[id_campaign]],campaign[],2,FALSE)</f>
        <v>OptOutMailings</v>
      </c>
      <c r="G3095" t="str">
        <f>VLOOKUP(data[[#This Row],[id_customer]],customer[],2,FALSE)</f>
        <v>Kathlin Tucsell</v>
      </c>
      <c r="H3095" t="str">
        <f>data[[#This Row],[id_customer]]&amp;data[[#This Row],[id_campaign]]</f>
        <v>C0163cam09</v>
      </c>
      <c r="I3095">
        <f>DATEDIF(data[[#This Row],[join_date]],data[[#This Row],[buy_date]],"M")</f>
        <v>9</v>
      </c>
    </row>
    <row r="3096" spans="1:9" x14ac:dyDescent="0.25">
      <c r="A3096" t="s">
        <v>693</v>
      </c>
      <c r="B3096" t="s">
        <v>20</v>
      </c>
      <c r="C3096" s="1">
        <v>44565</v>
      </c>
      <c r="D3096" s="1">
        <v>44871</v>
      </c>
      <c r="E3096">
        <f>VLOOKUP(data[[#This Row],[id_campaign]],campaign[],4,FALSE)</f>
        <v>75</v>
      </c>
      <c r="F3096" t="str">
        <f>VLOOKUP(data[[#This Row],[id_campaign]],campaign[],2,FALSE)</f>
        <v>OptOutMailings</v>
      </c>
      <c r="G3096" t="str">
        <f>VLOOKUP(data[[#This Row],[id_customer]],customer[],2,FALSE)</f>
        <v>Kathlin Tucsell</v>
      </c>
      <c r="H3096" t="str">
        <f>data[[#This Row],[id_customer]]&amp;data[[#This Row],[id_campaign]]</f>
        <v>C0163cam09</v>
      </c>
      <c r="I3096">
        <f>DATEDIF(data[[#This Row],[join_date]],data[[#This Row],[buy_date]],"M")</f>
        <v>10</v>
      </c>
    </row>
    <row r="3097" spans="1:9" x14ac:dyDescent="0.25">
      <c r="A3097" t="s">
        <v>693</v>
      </c>
      <c r="B3097" t="s">
        <v>20</v>
      </c>
      <c r="C3097" s="1">
        <v>44565</v>
      </c>
      <c r="D3097" s="1">
        <v>44907</v>
      </c>
      <c r="E3097">
        <f>VLOOKUP(data[[#This Row],[id_campaign]],campaign[],4,FALSE)</f>
        <v>75</v>
      </c>
      <c r="F3097" t="str">
        <f>VLOOKUP(data[[#This Row],[id_campaign]],campaign[],2,FALSE)</f>
        <v>OptOutMailings</v>
      </c>
      <c r="G3097" t="str">
        <f>VLOOKUP(data[[#This Row],[id_customer]],customer[],2,FALSE)</f>
        <v>Kathlin Tucsell</v>
      </c>
      <c r="H3097" t="str">
        <f>data[[#This Row],[id_customer]]&amp;data[[#This Row],[id_campaign]]</f>
        <v>C0163cam09</v>
      </c>
      <c r="I3097">
        <f>DATEDIF(data[[#This Row],[join_date]],data[[#This Row],[buy_date]],"M")</f>
        <v>11</v>
      </c>
    </row>
    <row r="3098" spans="1:9" x14ac:dyDescent="0.25">
      <c r="A3098" t="s">
        <v>693</v>
      </c>
      <c r="B3098" t="s">
        <v>20</v>
      </c>
      <c r="C3098" s="1">
        <v>44565</v>
      </c>
      <c r="D3098" s="1">
        <v>44974</v>
      </c>
      <c r="E3098">
        <f>VLOOKUP(data[[#This Row],[id_campaign]],campaign[],4,FALSE)</f>
        <v>75</v>
      </c>
      <c r="F3098" t="str">
        <f>VLOOKUP(data[[#This Row],[id_campaign]],campaign[],2,FALSE)</f>
        <v>OptOutMailings</v>
      </c>
      <c r="G3098" t="str">
        <f>VLOOKUP(data[[#This Row],[id_customer]],customer[],2,FALSE)</f>
        <v>Kathlin Tucsell</v>
      </c>
      <c r="H3098" t="str">
        <f>data[[#This Row],[id_customer]]&amp;data[[#This Row],[id_campaign]]</f>
        <v>C0163cam09</v>
      </c>
      <c r="I3098">
        <f>DATEDIF(data[[#This Row],[join_date]],data[[#This Row],[buy_date]],"M")</f>
        <v>13</v>
      </c>
    </row>
    <row r="3099" spans="1:9" x14ac:dyDescent="0.25">
      <c r="A3099" t="s">
        <v>693</v>
      </c>
      <c r="B3099" t="s">
        <v>20</v>
      </c>
      <c r="C3099" s="1">
        <v>44565</v>
      </c>
      <c r="D3099" s="1">
        <v>44996</v>
      </c>
      <c r="E3099">
        <f>VLOOKUP(data[[#This Row],[id_campaign]],campaign[],4,FALSE)</f>
        <v>75</v>
      </c>
      <c r="F3099" t="str">
        <f>VLOOKUP(data[[#This Row],[id_campaign]],campaign[],2,FALSE)</f>
        <v>OptOutMailings</v>
      </c>
      <c r="G3099" t="str">
        <f>VLOOKUP(data[[#This Row],[id_customer]],customer[],2,FALSE)</f>
        <v>Kathlin Tucsell</v>
      </c>
      <c r="H3099" t="str">
        <f>data[[#This Row],[id_customer]]&amp;data[[#This Row],[id_campaign]]</f>
        <v>C0163cam09</v>
      </c>
      <c r="I3099">
        <f>DATEDIF(data[[#This Row],[join_date]],data[[#This Row],[buy_date]],"M")</f>
        <v>14</v>
      </c>
    </row>
    <row r="3100" spans="1:9" x14ac:dyDescent="0.25">
      <c r="A3100" t="s">
        <v>693</v>
      </c>
      <c r="B3100" t="s">
        <v>20</v>
      </c>
      <c r="C3100" s="1">
        <v>44565</v>
      </c>
      <c r="D3100" s="1">
        <v>45033</v>
      </c>
      <c r="E3100">
        <f>VLOOKUP(data[[#This Row],[id_campaign]],campaign[],4,FALSE)</f>
        <v>75</v>
      </c>
      <c r="F3100" t="str">
        <f>VLOOKUP(data[[#This Row],[id_campaign]],campaign[],2,FALSE)</f>
        <v>OptOutMailings</v>
      </c>
      <c r="G3100" t="str">
        <f>VLOOKUP(data[[#This Row],[id_customer]],customer[],2,FALSE)</f>
        <v>Kathlin Tucsell</v>
      </c>
      <c r="H3100" t="str">
        <f>data[[#This Row],[id_customer]]&amp;data[[#This Row],[id_campaign]]</f>
        <v>C0163cam09</v>
      </c>
      <c r="I3100">
        <f>DATEDIF(data[[#This Row],[join_date]],data[[#This Row],[buy_date]],"M")</f>
        <v>15</v>
      </c>
    </row>
    <row r="3101" spans="1:9" x14ac:dyDescent="0.25">
      <c r="A3101" t="s">
        <v>693</v>
      </c>
      <c r="B3101" t="s">
        <v>20</v>
      </c>
      <c r="C3101" s="1">
        <v>44565</v>
      </c>
      <c r="D3101" s="1">
        <v>45059</v>
      </c>
      <c r="E3101">
        <f>VLOOKUP(data[[#This Row],[id_campaign]],campaign[],4,FALSE)</f>
        <v>75</v>
      </c>
      <c r="F3101" t="str">
        <f>VLOOKUP(data[[#This Row],[id_campaign]],campaign[],2,FALSE)</f>
        <v>OptOutMailings</v>
      </c>
      <c r="G3101" t="str">
        <f>VLOOKUP(data[[#This Row],[id_customer]],customer[],2,FALSE)</f>
        <v>Kathlin Tucsell</v>
      </c>
      <c r="H3101" t="str">
        <f>data[[#This Row],[id_customer]]&amp;data[[#This Row],[id_campaign]]</f>
        <v>C0163cam09</v>
      </c>
      <c r="I3101">
        <f>DATEDIF(data[[#This Row],[join_date]],data[[#This Row],[buy_date]],"M")</f>
        <v>16</v>
      </c>
    </row>
    <row r="3102" spans="1:9" x14ac:dyDescent="0.25">
      <c r="A3102" t="s">
        <v>693</v>
      </c>
      <c r="B3102" t="s">
        <v>4</v>
      </c>
      <c r="C3102" s="1">
        <v>44746</v>
      </c>
      <c r="D3102" s="1">
        <v>44746</v>
      </c>
      <c r="E3102">
        <f>VLOOKUP(data[[#This Row],[id_campaign]],campaign[],4,FALSE)</f>
        <v>10</v>
      </c>
      <c r="F3102" t="str">
        <f>VLOOKUP(data[[#This Row],[id_campaign]],campaign[],2,FALSE)</f>
        <v>ChildrenInHH</v>
      </c>
      <c r="G3102" t="str">
        <f>VLOOKUP(data[[#This Row],[id_customer]],customer[],2,FALSE)</f>
        <v>Kathlin Tucsell</v>
      </c>
      <c r="H3102" t="str">
        <f>data[[#This Row],[id_customer]]&amp;data[[#This Row],[id_campaign]]</f>
        <v>C0163cam01</v>
      </c>
      <c r="I3102">
        <f>DATEDIF(data[[#This Row],[join_date]],data[[#This Row],[buy_date]],"M")</f>
        <v>0</v>
      </c>
    </row>
    <row r="3103" spans="1:9" x14ac:dyDescent="0.25">
      <c r="A3103" t="s">
        <v>693</v>
      </c>
      <c r="B3103" t="s">
        <v>4</v>
      </c>
      <c r="C3103" s="1">
        <v>44746</v>
      </c>
      <c r="D3103" s="1">
        <v>44784</v>
      </c>
      <c r="E3103">
        <f>VLOOKUP(data[[#This Row],[id_campaign]],campaign[],4,FALSE)</f>
        <v>10</v>
      </c>
      <c r="F3103" t="str">
        <f>VLOOKUP(data[[#This Row],[id_campaign]],campaign[],2,FALSE)</f>
        <v>ChildrenInHH</v>
      </c>
      <c r="G3103" t="str">
        <f>VLOOKUP(data[[#This Row],[id_customer]],customer[],2,FALSE)</f>
        <v>Kathlin Tucsell</v>
      </c>
      <c r="H3103" t="str">
        <f>data[[#This Row],[id_customer]]&amp;data[[#This Row],[id_campaign]]</f>
        <v>C0163cam01</v>
      </c>
      <c r="I3103">
        <f>DATEDIF(data[[#This Row],[join_date]],data[[#This Row],[buy_date]],"M")</f>
        <v>1</v>
      </c>
    </row>
    <row r="3104" spans="1:9" x14ac:dyDescent="0.25">
      <c r="A3104" t="s">
        <v>693</v>
      </c>
      <c r="B3104" t="s">
        <v>4</v>
      </c>
      <c r="C3104" s="1">
        <v>44746</v>
      </c>
      <c r="D3104" s="1">
        <v>44819</v>
      </c>
      <c r="E3104">
        <f>VLOOKUP(data[[#This Row],[id_campaign]],campaign[],4,FALSE)</f>
        <v>10</v>
      </c>
      <c r="F3104" t="str">
        <f>VLOOKUP(data[[#This Row],[id_campaign]],campaign[],2,FALSE)</f>
        <v>ChildrenInHH</v>
      </c>
      <c r="G3104" t="str">
        <f>VLOOKUP(data[[#This Row],[id_customer]],customer[],2,FALSE)</f>
        <v>Kathlin Tucsell</v>
      </c>
      <c r="H3104" t="str">
        <f>data[[#This Row],[id_customer]]&amp;data[[#This Row],[id_campaign]]</f>
        <v>C0163cam01</v>
      </c>
      <c r="I3104">
        <f>DATEDIF(data[[#This Row],[join_date]],data[[#This Row],[buy_date]],"M")</f>
        <v>2</v>
      </c>
    </row>
    <row r="3105" spans="1:9" x14ac:dyDescent="0.25">
      <c r="A3105" t="s">
        <v>693</v>
      </c>
      <c r="B3105" t="s">
        <v>4</v>
      </c>
      <c r="C3105" s="1">
        <v>44746</v>
      </c>
      <c r="D3105" s="1">
        <v>44851</v>
      </c>
      <c r="E3105">
        <f>VLOOKUP(data[[#This Row],[id_campaign]],campaign[],4,FALSE)</f>
        <v>10</v>
      </c>
      <c r="F3105" t="str">
        <f>VLOOKUP(data[[#This Row],[id_campaign]],campaign[],2,FALSE)</f>
        <v>ChildrenInHH</v>
      </c>
      <c r="G3105" t="str">
        <f>VLOOKUP(data[[#This Row],[id_customer]],customer[],2,FALSE)</f>
        <v>Kathlin Tucsell</v>
      </c>
      <c r="H3105" t="str">
        <f>data[[#This Row],[id_customer]]&amp;data[[#This Row],[id_campaign]]</f>
        <v>C0163cam01</v>
      </c>
      <c r="I3105">
        <f>DATEDIF(data[[#This Row],[join_date]],data[[#This Row],[buy_date]],"M")</f>
        <v>3</v>
      </c>
    </row>
    <row r="3106" spans="1:9" x14ac:dyDescent="0.25">
      <c r="A3106" t="s">
        <v>693</v>
      </c>
      <c r="B3106" t="s">
        <v>4</v>
      </c>
      <c r="C3106" s="1">
        <v>44746</v>
      </c>
      <c r="D3106" s="1">
        <v>44879</v>
      </c>
      <c r="E3106">
        <f>VLOOKUP(data[[#This Row],[id_campaign]],campaign[],4,FALSE)</f>
        <v>10</v>
      </c>
      <c r="F3106" t="str">
        <f>VLOOKUP(data[[#This Row],[id_campaign]],campaign[],2,FALSE)</f>
        <v>ChildrenInHH</v>
      </c>
      <c r="G3106" t="str">
        <f>VLOOKUP(data[[#This Row],[id_customer]],customer[],2,FALSE)</f>
        <v>Kathlin Tucsell</v>
      </c>
      <c r="H3106" t="str">
        <f>data[[#This Row],[id_customer]]&amp;data[[#This Row],[id_campaign]]</f>
        <v>C0163cam01</v>
      </c>
      <c r="I3106">
        <f>DATEDIF(data[[#This Row],[join_date]],data[[#This Row],[buy_date]],"M")</f>
        <v>4</v>
      </c>
    </row>
    <row r="3107" spans="1:9" x14ac:dyDescent="0.25">
      <c r="A3107" t="s">
        <v>693</v>
      </c>
      <c r="B3107" t="s">
        <v>4</v>
      </c>
      <c r="C3107" s="1">
        <v>44746</v>
      </c>
      <c r="D3107" s="1">
        <v>44911</v>
      </c>
      <c r="E3107">
        <f>VLOOKUP(data[[#This Row],[id_campaign]],campaign[],4,FALSE)</f>
        <v>10</v>
      </c>
      <c r="F3107" t="str">
        <f>VLOOKUP(data[[#This Row],[id_campaign]],campaign[],2,FALSE)</f>
        <v>ChildrenInHH</v>
      </c>
      <c r="G3107" t="str">
        <f>VLOOKUP(data[[#This Row],[id_customer]],customer[],2,FALSE)</f>
        <v>Kathlin Tucsell</v>
      </c>
      <c r="H3107" t="str">
        <f>data[[#This Row],[id_customer]]&amp;data[[#This Row],[id_campaign]]</f>
        <v>C0163cam01</v>
      </c>
      <c r="I3107">
        <f>DATEDIF(data[[#This Row],[join_date]],data[[#This Row],[buy_date]],"M")</f>
        <v>5</v>
      </c>
    </row>
    <row r="3108" spans="1:9" x14ac:dyDescent="0.25">
      <c r="A3108" t="s">
        <v>693</v>
      </c>
      <c r="B3108" t="s">
        <v>4</v>
      </c>
      <c r="C3108" s="1">
        <v>44746</v>
      </c>
      <c r="D3108" s="1">
        <v>44933</v>
      </c>
      <c r="E3108">
        <f>VLOOKUP(data[[#This Row],[id_campaign]],campaign[],4,FALSE)</f>
        <v>10</v>
      </c>
      <c r="F3108" t="str">
        <f>VLOOKUP(data[[#This Row],[id_campaign]],campaign[],2,FALSE)</f>
        <v>ChildrenInHH</v>
      </c>
      <c r="G3108" t="str">
        <f>VLOOKUP(data[[#This Row],[id_customer]],customer[],2,FALSE)</f>
        <v>Kathlin Tucsell</v>
      </c>
      <c r="H3108" t="str">
        <f>data[[#This Row],[id_customer]]&amp;data[[#This Row],[id_campaign]]</f>
        <v>C0163cam01</v>
      </c>
      <c r="I3108">
        <f>DATEDIF(data[[#This Row],[join_date]],data[[#This Row],[buy_date]],"M")</f>
        <v>6</v>
      </c>
    </row>
    <row r="3109" spans="1:9" x14ac:dyDescent="0.25">
      <c r="A3109" t="s">
        <v>693</v>
      </c>
      <c r="B3109" t="s">
        <v>4</v>
      </c>
      <c r="C3109" s="1">
        <v>44746</v>
      </c>
      <c r="D3109" s="1">
        <v>44967</v>
      </c>
      <c r="E3109">
        <f>VLOOKUP(data[[#This Row],[id_campaign]],campaign[],4,FALSE)</f>
        <v>10</v>
      </c>
      <c r="F3109" t="str">
        <f>VLOOKUP(data[[#This Row],[id_campaign]],campaign[],2,FALSE)</f>
        <v>ChildrenInHH</v>
      </c>
      <c r="G3109" t="str">
        <f>VLOOKUP(data[[#This Row],[id_customer]],customer[],2,FALSE)</f>
        <v>Kathlin Tucsell</v>
      </c>
      <c r="H3109" t="str">
        <f>data[[#This Row],[id_customer]]&amp;data[[#This Row],[id_campaign]]</f>
        <v>C0163cam01</v>
      </c>
      <c r="I3109">
        <f>DATEDIF(data[[#This Row],[join_date]],data[[#This Row],[buy_date]],"M")</f>
        <v>7</v>
      </c>
    </row>
    <row r="3110" spans="1:9" x14ac:dyDescent="0.25">
      <c r="A3110" t="s">
        <v>693</v>
      </c>
      <c r="B3110" t="s">
        <v>4</v>
      </c>
      <c r="C3110" s="1">
        <v>44746</v>
      </c>
      <c r="D3110" s="1">
        <v>45025</v>
      </c>
      <c r="E3110">
        <f>VLOOKUP(data[[#This Row],[id_campaign]],campaign[],4,FALSE)</f>
        <v>10</v>
      </c>
      <c r="F3110" t="str">
        <f>VLOOKUP(data[[#This Row],[id_campaign]],campaign[],2,FALSE)</f>
        <v>ChildrenInHH</v>
      </c>
      <c r="G3110" t="str">
        <f>VLOOKUP(data[[#This Row],[id_customer]],customer[],2,FALSE)</f>
        <v>Kathlin Tucsell</v>
      </c>
      <c r="H3110" t="str">
        <f>data[[#This Row],[id_customer]]&amp;data[[#This Row],[id_campaign]]</f>
        <v>C0163cam01</v>
      </c>
      <c r="I3110">
        <f>DATEDIF(data[[#This Row],[join_date]],data[[#This Row],[buy_date]],"M")</f>
        <v>9</v>
      </c>
    </row>
    <row r="3111" spans="1:9" x14ac:dyDescent="0.25">
      <c r="A3111" t="s">
        <v>693</v>
      </c>
      <c r="B3111" t="s">
        <v>4</v>
      </c>
      <c r="C3111" s="1">
        <v>44746</v>
      </c>
      <c r="D3111" s="1">
        <v>45054</v>
      </c>
      <c r="E3111">
        <f>VLOOKUP(data[[#This Row],[id_campaign]],campaign[],4,FALSE)</f>
        <v>10</v>
      </c>
      <c r="F3111" t="str">
        <f>VLOOKUP(data[[#This Row],[id_campaign]],campaign[],2,FALSE)</f>
        <v>ChildrenInHH</v>
      </c>
      <c r="G3111" t="str">
        <f>VLOOKUP(data[[#This Row],[id_customer]],customer[],2,FALSE)</f>
        <v>Kathlin Tucsell</v>
      </c>
      <c r="H3111" t="str">
        <f>data[[#This Row],[id_customer]]&amp;data[[#This Row],[id_campaign]]</f>
        <v>C0163cam01</v>
      </c>
      <c r="I3111">
        <f>DATEDIF(data[[#This Row],[join_date]],data[[#This Row],[buy_date]],"M")</f>
        <v>10</v>
      </c>
    </row>
    <row r="3112" spans="1:9" x14ac:dyDescent="0.25">
      <c r="A3112" t="s">
        <v>697</v>
      </c>
      <c r="B3112" t="s">
        <v>16</v>
      </c>
      <c r="C3112" s="1">
        <v>44786</v>
      </c>
      <c r="D3112" s="1">
        <v>44786</v>
      </c>
      <c r="E3112">
        <f>VLOOKUP(data[[#This Row],[id_campaign]],campaign[],4,FALSE)</f>
        <v>25</v>
      </c>
      <c r="F3112" t="str">
        <f>VLOOKUP(data[[#This Row],[id_campaign]],campaign[],2,FALSE)</f>
        <v>BuysViaMailOrder</v>
      </c>
      <c r="G3112" t="str">
        <f>VLOOKUP(data[[#This Row],[id_customer]],customer[],2,FALSE)</f>
        <v>Aloin Laydel</v>
      </c>
      <c r="H3112" t="str">
        <f>data[[#This Row],[id_customer]]&amp;data[[#This Row],[id_campaign]]</f>
        <v>C0164cam07</v>
      </c>
      <c r="I3112">
        <f>DATEDIF(data[[#This Row],[join_date]],data[[#This Row],[buy_date]],"M")</f>
        <v>0</v>
      </c>
    </row>
    <row r="3113" spans="1:9" x14ac:dyDescent="0.25">
      <c r="A3113" t="s">
        <v>697</v>
      </c>
      <c r="B3113" t="s">
        <v>16</v>
      </c>
      <c r="C3113" s="1">
        <v>44786</v>
      </c>
      <c r="D3113" s="1">
        <v>44818</v>
      </c>
      <c r="E3113">
        <f>VLOOKUP(data[[#This Row],[id_campaign]],campaign[],4,FALSE)</f>
        <v>25</v>
      </c>
      <c r="F3113" t="str">
        <f>VLOOKUP(data[[#This Row],[id_campaign]],campaign[],2,FALSE)</f>
        <v>BuysViaMailOrder</v>
      </c>
      <c r="G3113" t="str">
        <f>VLOOKUP(data[[#This Row],[id_customer]],customer[],2,FALSE)</f>
        <v>Aloin Laydel</v>
      </c>
      <c r="H3113" t="str">
        <f>data[[#This Row],[id_customer]]&amp;data[[#This Row],[id_campaign]]</f>
        <v>C0164cam07</v>
      </c>
      <c r="I3113">
        <f>DATEDIF(data[[#This Row],[join_date]],data[[#This Row],[buy_date]],"M")</f>
        <v>1</v>
      </c>
    </row>
    <row r="3114" spans="1:9" x14ac:dyDescent="0.25">
      <c r="A3114" t="s">
        <v>697</v>
      </c>
      <c r="B3114" t="s">
        <v>16</v>
      </c>
      <c r="C3114" s="1">
        <v>44786</v>
      </c>
      <c r="D3114" s="1">
        <v>44860</v>
      </c>
      <c r="E3114">
        <f>VLOOKUP(data[[#This Row],[id_campaign]],campaign[],4,FALSE)</f>
        <v>25</v>
      </c>
      <c r="F3114" t="str">
        <f>VLOOKUP(data[[#This Row],[id_campaign]],campaign[],2,FALSE)</f>
        <v>BuysViaMailOrder</v>
      </c>
      <c r="G3114" t="str">
        <f>VLOOKUP(data[[#This Row],[id_customer]],customer[],2,FALSE)</f>
        <v>Aloin Laydel</v>
      </c>
      <c r="H3114" t="str">
        <f>data[[#This Row],[id_customer]]&amp;data[[#This Row],[id_campaign]]</f>
        <v>C0164cam07</v>
      </c>
      <c r="I3114">
        <f>DATEDIF(data[[#This Row],[join_date]],data[[#This Row],[buy_date]],"M")</f>
        <v>2</v>
      </c>
    </row>
    <row r="3115" spans="1:9" x14ac:dyDescent="0.25">
      <c r="A3115" t="s">
        <v>697</v>
      </c>
      <c r="B3115" t="s">
        <v>16</v>
      </c>
      <c r="C3115" s="1">
        <v>44786</v>
      </c>
      <c r="D3115" s="1">
        <v>44890</v>
      </c>
      <c r="E3115">
        <f>VLOOKUP(data[[#This Row],[id_campaign]],campaign[],4,FALSE)</f>
        <v>25</v>
      </c>
      <c r="F3115" t="str">
        <f>VLOOKUP(data[[#This Row],[id_campaign]],campaign[],2,FALSE)</f>
        <v>BuysViaMailOrder</v>
      </c>
      <c r="G3115" t="str">
        <f>VLOOKUP(data[[#This Row],[id_customer]],customer[],2,FALSE)</f>
        <v>Aloin Laydel</v>
      </c>
      <c r="H3115" t="str">
        <f>data[[#This Row],[id_customer]]&amp;data[[#This Row],[id_campaign]]</f>
        <v>C0164cam07</v>
      </c>
      <c r="I3115">
        <f>DATEDIF(data[[#This Row],[join_date]],data[[#This Row],[buy_date]],"M")</f>
        <v>3</v>
      </c>
    </row>
    <row r="3116" spans="1:9" x14ac:dyDescent="0.25">
      <c r="A3116" t="s">
        <v>697</v>
      </c>
      <c r="B3116" t="s">
        <v>16</v>
      </c>
      <c r="C3116" s="1">
        <v>44786</v>
      </c>
      <c r="D3116" s="1">
        <v>44918</v>
      </c>
      <c r="E3116">
        <f>VLOOKUP(data[[#This Row],[id_campaign]],campaign[],4,FALSE)</f>
        <v>25</v>
      </c>
      <c r="F3116" t="str">
        <f>VLOOKUP(data[[#This Row],[id_campaign]],campaign[],2,FALSE)</f>
        <v>BuysViaMailOrder</v>
      </c>
      <c r="G3116" t="str">
        <f>VLOOKUP(data[[#This Row],[id_customer]],customer[],2,FALSE)</f>
        <v>Aloin Laydel</v>
      </c>
      <c r="H3116" t="str">
        <f>data[[#This Row],[id_customer]]&amp;data[[#This Row],[id_campaign]]</f>
        <v>C0164cam07</v>
      </c>
      <c r="I3116">
        <f>DATEDIF(data[[#This Row],[join_date]],data[[#This Row],[buy_date]],"M")</f>
        <v>4</v>
      </c>
    </row>
    <row r="3117" spans="1:9" x14ac:dyDescent="0.25">
      <c r="A3117" t="s">
        <v>697</v>
      </c>
      <c r="B3117" t="s">
        <v>16</v>
      </c>
      <c r="C3117" s="1">
        <v>44786</v>
      </c>
      <c r="D3117" s="1">
        <v>44953</v>
      </c>
      <c r="E3117">
        <f>VLOOKUP(data[[#This Row],[id_campaign]],campaign[],4,FALSE)</f>
        <v>25</v>
      </c>
      <c r="F3117" t="str">
        <f>VLOOKUP(data[[#This Row],[id_campaign]],campaign[],2,FALSE)</f>
        <v>BuysViaMailOrder</v>
      </c>
      <c r="G3117" t="str">
        <f>VLOOKUP(data[[#This Row],[id_customer]],customer[],2,FALSE)</f>
        <v>Aloin Laydel</v>
      </c>
      <c r="H3117" t="str">
        <f>data[[#This Row],[id_customer]]&amp;data[[#This Row],[id_campaign]]</f>
        <v>C0164cam07</v>
      </c>
      <c r="I3117">
        <f>DATEDIF(data[[#This Row],[join_date]],data[[#This Row],[buy_date]],"M")</f>
        <v>5</v>
      </c>
    </row>
    <row r="3118" spans="1:9" x14ac:dyDescent="0.25">
      <c r="A3118" t="s">
        <v>697</v>
      </c>
      <c r="B3118" t="s">
        <v>16</v>
      </c>
      <c r="C3118" s="1">
        <v>44786</v>
      </c>
      <c r="D3118" s="1">
        <v>45010</v>
      </c>
      <c r="E3118">
        <f>VLOOKUP(data[[#This Row],[id_campaign]],campaign[],4,FALSE)</f>
        <v>25</v>
      </c>
      <c r="F3118" t="str">
        <f>VLOOKUP(data[[#This Row],[id_campaign]],campaign[],2,FALSE)</f>
        <v>BuysViaMailOrder</v>
      </c>
      <c r="G3118" t="str">
        <f>VLOOKUP(data[[#This Row],[id_customer]],customer[],2,FALSE)</f>
        <v>Aloin Laydel</v>
      </c>
      <c r="H3118" t="str">
        <f>data[[#This Row],[id_customer]]&amp;data[[#This Row],[id_campaign]]</f>
        <v>C0164cam07</v>
      </c>
      <c r="I3118">
        <f>DATEDIF(data[[#This Row],[join_date]],data[[#This Row],[buy_date]],"M")</f>
        <v>7</v>
      </c>
    </row>
    <row r="3119" spans="1:9" x14ac:dyDescent="0.25">
      <c r="A3119" t="s">
        <v>697</v>
      </c>
      <c r="B3119" t="s">
        <v>16</v>
      </c>
      <c r="C3119" s="1">
        <v>44786</v>
      </c>
      <c r="D3119" s="1">
        <v>45041</v>
      </c>
      <c r="E3119">
        <f>VLOOKUP(data[[#This Row],[id_campaign]],campaign[],4,FALSE)</f>
        <v>25</v>
      </c>
      <c r="F3119" t="str">
        <f>VLOOKUP(data[[#This Row],[id_campaign]],campaign[],2,FALSE)</f>
        <v>BuysViaMailOrder</v>
      </c>
      <c r="G3119" t="str">
        <f>VLOOKUP(data[[#This Row],[id_customer]],customer[],2,FALSE)</f>
        <v>Aloin Laydel</v>
      </c>
      <c r="H3119" t="str">
        <f>data[[#This Row],[id_customer]]&amp;data[[#This Row],[id_campaign]]</f>
        <v>C0164cam07</v>
      </c>
      <c r="I3119">
        <f>DATEDIF(data[[#This Row],[join_date]],data[[#This Row],[buy_date]],"M")</f>
        <v>8</v>
      </c>
    </row>
    <row r="3120" spans="1:9" x14ac:dyDescent="0.25">
      <c r="A3120" t="s">
        <v>697</v>
      </c>
      <c r="B3120" t="s">
        <v>16</v>
      </c>
      <c r="C3120" s="1">
        <v>44786</v>
      </c>
      <c r="D3120" s="1">
        <v>45073</v>
      </c>
      <c r="E3120">
        <f>VLOOKUP(data[[#This Row],[id_campaign]],campaign[],4,FALSE)</f>
        <v>25</v>
      </c>
      <c r="F3120" t="str">
        <f>VLOOKUP(data[[#This Row],[id_campaign]],campaign[],2,FALSE)</f>
        <v>BuysViaMailOrder</v>
      </c>
      <c r="G3120" t="str">
        <f>VLOOKUP(data[[#This Row],[id_customer]],customer[],2,FALSE)</f>
        <v>Aloin Laydel</v>
      </c>
      <c r="H3120" t="str">
        <f>data[[#This Row],[id_customer]]&amp;data[[#This Row],[id_campaign]]</f>
        <v>C0164cam07</v>
      </c>
      <c r="I3120">
        <f>DATEDIF(data[[#This Row],[join_date]],data[[#This Row],[buy_date]],"M")</f>
        <v>9</v>
      </c>
    </row>
    <row r="3121" spans="1:9" x14ac:dyDescent="0.25">
      <c r="A3121" t="s">
        <v>697</v>
      </c>
      <c r="B3121" t="s">
        <v>12</v>
      </c>
      <c r="C3121" s="1">
        <v>44967</v>
      </c>
      <c r="D3121" s="1">
        <v>44967</v>
      </c>
      <c r="E3121">
        <f>VLOOKUP(data[[#This Row],[id_campaign]],campaign[],4,FALSE)</f>
        <v>22</v>
      </c>
      <c r="F3121" t="str">
        <f>VLOOKUP(data[[#This Row],[id_campaign]],campaign[],2,FALSE)</f>
        <v>RVOwner</v>
      </c>
      <c r="G3121" t="str">
        <f>VLOOKUP(data[[#This Row],[id_customer]],customer[],2,FALSE)</f>
        <v>Aloin Laydel</v>
      </c>
      <c r="H3121" t="str">
        <f>data[[#This Row],[id_customer]]&amp;data[[#This Row],[id_campaign]]</f>
        <v>C0164cam05</v>
      </c>
      <c r="I3121">
        <f>DATEDIF(data[[#This Row],[join_date]],data[[#This Row],[buy_date]],"M")</f>
        <v>0</v>
      </c>
    </row>
    <row r="3122" spans="1:9" x14ac:dyDescent="0.25">
      <c r="A3122" t="s">
        <v>697</v>
      </c>
      <c r="B3122" t="s">
        <v>12</v>
      </c>
      <c r="C3122" s="1">
        <v>44967</v>
      </c>
      <c r="D3122" s="1">
        <v>44996</v>
      </c>
      <c r="E3122">
        <f>VLOOKUP(data[[#This Row],[id_campaign]],campaign[],4,FALSE)</f>
        <v>22</v>
      </c>
      <c r="F3122" t="str">
        <f>VLOOKUP(data[[#This Row],[id_campaign]],campaign[],2,FALSE)</f>
        <v>RVOwner</v>
      </c>
      <c r="G3122" t="str">
        <f>VLOOKUP(data[[#This Row],[id_customer]],customer[],2,FALSE)</f>
        <v>Aloin Laydel</v>
      </c>
      <c r="H3122" t="str">
        <f>data[[#This Row],[id_customer]]&amp;data[[#This Row],[id_campaign]]</f>
        <v>C0164cam05</v>
      </c>
      <c r="I3122">
        <f>DATEDIF(data[[#This Row],[join_date]],data[[#This Row],[buy_date]],"M")</f>
        <v>1</v>
      </c>
    </row>
    <row r="3123" spans="1:9" x14ac:dyDescent="0.25">
      <c r="A3123" t="s">
        <v>697</v>
      </c>
      <c r="B3123" t="s">
        <v>12</v>
      </c>
      <c r="C3123" s="1">
        <v>44967</v>
      </c>
      <c r="D3123" s="1">
        <v>45034</v>
      </c>
      <c r="E3123">
        <f>VLOOKUP(data[[#This Row],[id_campaign]],campaign[],4,FALSE)</f>
        <v>22</v>
      </c>
      <c r="F3123" t="str">
        <f>VLOOKUP(data[[#This Row],[id_campaign]],campaign[],2,FALSE)</f>
        <v>RVOwner</v>
      </c>
      <c r="G3123" t="str">
        <f>VLOOKUP(data[[#This Row],[id_customer]],customer[],2,FALSE)</f>
        <v>Aloin Laydel</v>
      </c>
      <c r="H3123" t="str">
        <f>data[[#This Row],[id_customer]]&amp;data[[#This Row],[id_campaign]]</f>
        <v>C0164cam05</v>
      </c>
      <c r="I3123">
        <f>DATEDIF(data[[#This Row],[join_date]],data[[#This Row],[buy_date]],"M")</f>
        <v>2</v>
      </c>
    </row>
    <row r="3124" spans="1:9" x14ac:dyDescent="0.25">
      <c r="A3124" t="s">
        <v>697</v>
      </c>
      <c r="B3124" t="s">
        <v>12</v>
      </c>
      <c r="C3124" s="1">
        <v>44967</v>
      </c>
      <c r="D3124" s="1">
        <v>45067</v>
      </c>
      <c r="E3124">
        <f>VLOOKUP(data[[#This Row],[id_campaign]],campaign[],4,FALSE)</f>
        <v>22</v>
      </c>
      <c r="F3124" t="str">
        <f>VLOOKUP(data[[#This Row],[id_campaign]],campaign[],2,FALSE)</f>
        <v>RVOwner</v>
      </c>
      <c r="G3124" t="str">
        <f>VLOOKUP(data[[#This Row],[id_customer]],customer[],2,FALSE)</f>
        <v>Aloin Laydel</v>
      </c>
      <c r="H3124" t="str">
        <f>data[[#This Row],[id_customer]]&amp;data[[#This Row],[id_campaign]]</f>
        <v>C0164cam05</v>
      </c>
      <c r="I3124">
        <f>DATEDIF(data[[#This Row],[join_date]],data[[#This Row],[buy_date]],"M")</f>
        <v>3</v>
      </c>
    </row>
    <row r="3125" spans="1:9" x14ac:dyDescent="0.25">
      <c r="A3125" t="s">
        <v>701</v>
      </c>
      <c r="B3125" t="s">
        <v>24</v>
      </c>
      <c r="C3125" s="1">
        <v>44893</v>
      </c>
      <c r="D3125" s="1">
        <v>44893</v>
      </c>
      <c r="E3125">
        <f>VLOOKUP(data[[#This Row],[id_campaign]],campaign[],4,FALSE)</f>
        <v>62</v>
      </c>
      <c r="F3125" t="str">
        <f>VLOOKUP(data[[#This Row],[id_campaign]],campaign[],2,FALSE)</f>
        <v>OwnsComputer</v>
      </c>
      <c r="G3125" t="str">
        <f>VLOOKUP(data[[#This Row],[id_customer]],customer[],2,FALSE)</f>
        <v>Carlin Gallen</v>
      </c>
      <c r="H3125" t="str">
        <f>data[[#This Row],[id_customer]]&amp;data[[#This Row],[id_campaign]]</f>
        <v>C0165cam11</v>
      </c>
      <c r="I3125">
        <f>DATEDIF(data[[#This Row],[join_date]],data[[#This Row],[buy_date]],"M")</f>
        <v>0</v>
      </c>
    </row>
    <row r="3126" spans="1:9" x14ac:dyDescent="0.25">
      <c r="A3126" t="s">
        <v>701</v>
      </c>
      <c r="B3126" t="s">
        <v>24</v>
      </c>
      <c r="C3126" s="1">
        <v>44893</v>
      </c>
      <c r="D3126" s="1">
        <v>44926</v>
      </c>
      <c r="E3126">
        <f>VLOOKUP(data[[#This Row],[id_campaign]],campaign[],4,FALSE)</f>
        <v>62</v>
      </c>
      <c r="F3126" t="str">
        <f>VLOOKUP(data[[#This Row],[id_campaign]],campaign[],2,FALSE)</f>
        <v>OwnsComputer</v>
      </c>
      <c r="G3126" t="str">
        <f>VLOOKUP(data[[#This Row],[id_customer]],customer[],2,FALSE)</f>
        <v>Carlin Gallen</v>
      </c>
      <c r="H3126" t="str">
        <f>data[[#This Row],[id_customer]]&amp;data[[#This Row],[id_campaign]]</f>
        <v>C0165cam11</v>
      </c>
      <c r="I3126">
        <f>DATEDIF(data[[#This Row],[join_date]],data[[#This Row],[buy_date]],"M")</f>
        <v>1</v>
      </c>
    </row>
    <row r="3127" spans="1:9" x14ac:dyDescent="0.25">
      <c r="A3127" t="s">
        <v>701</v>
      </c>
      <c r="B3127" t="s">
        <v>24</v>
      </c>
      <c r="C3127" s="1">
        <v>44893</v>
      </c>
      <c r="D3127" s="1">
        <v>44934</v>
      </c>
      <c r="E3127">
        <f>VLOOKUP(data[[#This Row],[id_campaign]],campaign[],4,FALSE)</f>
        <v>62</v>
      </c>
      <c r="F3127" t="str">
        <f>VLOOKUP(data[[#This Row],[id_campaign]],campaign[],2,FALSE)</f>
        <v>OwnsComputer</v>
      </c>
      <c r="G3127" t="str">
        <f>VLOOKUP(data[[#This Row],[id_customer]],customer[],2,FALSE)</f>
        <v>Carlin Gallen</v>
      </c>
      <c r="H3127" t="str">
        <f>data[[#This Row],[id_customer]]&amp;data[[#This Row],[id_campaign]]</f>
        <v>C0165cam11</v>
      </c>
      <c r="I3127">
        <f>DATEDIF(data[[#This Row],[join_date]],data[[#This Row],[buy_date]],"M")</f>
        <v>1</v>
      </c>
    </row>
    <row r="3128" spans="1:9" x14ac:dyDescent="0.25">
      <c r="A3128" t="s">
        <v>701</v>
      </c>
      <c r="B3128" t="s">
        <v>24</v>
      </c>
      <c r="C3128" s="1">
        <v>44893</v>
      </c>
      <c r="D3128" s="1">
        <v>44965</v>
      </c>
      <c r="E3128">
        <f>VLOOKUP(data[[#This Row],[id_campaign]],campaign[],4,FALSE)</f>
        <v>62</v>
      </c>
      <c r="F3128" t="str">
        <f>VLOOKUP(data[[#This Row],[id_campaign]],campaign[],2,FALSE)</f>
        <v>OwnsComputer</v>
      </c>
      <c r="G3128" t="str">
        <f>VLOOKUP(data[[#This Row],[id_customer]],customer[],2,FALSE)</f>
        <v>Carlin Gallen</v>
      </c>
      <c r="H3128" t="str">
        <f>data[[#This Row],[id_customer]]&amp;data[[#This Row],[id_campaign]]</f>
        <v>C0165cam11</v>
      </c>
      <c r="I3128">
        <f>DATEDIF(data[[#This Row],[join_date]],data[[#This Row],[buy_date]],"M")</f>
        <v>2</v>
      </c>
    </row>
    <row r="3129" spans="1:9" x14ac:dyDescent="0.25">
      <c r="A3129" t="s">
        <v>701</v>
      </c>
      <c r="B3129" t="s">
        <v>24</v>
      </c>
      <c r="C3129" s="1">
        <v>44893</v>
      </c>
      <c r="D3129" s="1">
        <v>45022</v>
      </c>
      <c r="E3129">
        <f>VLOOKUP(data[[#This Row],[id_campaign]],campaign[],4,FALSE)</f>
        <v>62</v>
      </c>
      <c r="F3129" t="str">
        <f>VLOOKUP(data[[#This Row],[id_campaign]],campaign[],2,FALSE)</f>
        <v>OwnsComputer</v>
      </c>
      <c r="G3129" t="str">
        <f>VLOOKUP(data[[#This Row],[id_customer]],customer[],2,FALSE)</f>
        <v>Carlin Gallen</v>
      </c>
      <c r="H3129" t="str">
        <f>data[[#This Row],[id_customer]]&amp;data[[#This Row],[id_campaign]]</f>
        <v>C0165cam11</v>
      </c>
      <c r="I3129">
        <f>DATEDIF(data[[#This Row],[join_date]],data[[#This Row],[buy_date]],"M")</f>
        <v>4</v>
      </c>
    </row>
    <row r="3130" spans="1:9" x14ac:dyDescent="0.25">
      <c r="A3130" t="s">
        <v>701</v>
      </c>
      <c r="B3130" t="s">
        <v>24</v>
      </c>
      <c r="C3130" s="1">
        <v>44893</v>
      </c>
      <c r="D3130" s="1">
        <v>45048</v>
      </c>
      <c r="E3130">
        <f>VLOOKUP(data[[#This Row],[id_campaign]],campaign[],4,FALSE)</f>
        <v>62</v>
      </c>
      <c r="F3130" t="str">
        <f>VLOOKUP(data[[#This Row],[id_campaign]],campaign[],2,FALSE)</f>
        <v>OwnsComputer</v>
      </c>
      <c r="G3130" t="str">
        <f>VLOOKUP(data[[#This Row],[id_customer]],customer[],2,FALSE)</f>
        <v>Carlin Gallen</v>
      </c>
      <c r="H3130" t="str">
        <f>data[[#This Row],[id_customer]]&amp;data[[#This Row],[id_campaign]]</f>
        <v>C0165cam11</v>
      </c>
      <c r="I3130">
        <f>DATEDIF(data[[#This Row],[join_date]],data[[#This Row],[buy_date]],"M")</f>
        <v>5</v>
      </c>
    </row>
    <row r="3131" spans="1:9" x14ac:dyDescent="0.25">
      <c r="A3131" t="s">
        <v>701</v>
      </c>
      <c r="B3131" t="s">
        <v>8</v>
      </c>
      <c r="C3131" s="1">
        <v>44933</v>
      </c>
      <c r="D3131" s="1">
        <v>44933</v>
      </c>
      <c r="E3131">
        <f>VLOOKUP(data[[#This Row],[id_campaign]],campaign[],4,FALSE)</f>
        <v>62</v>
      </c>
      <c r="F3131" t="str">
        <f>VLOOKUP(data[[#This Row],[id_campaign]],campaign[],2,FALSE)</f>
        <v>HandsetWebCapable</v>
      </c>
      <c r="G3131" t="str">
        <f>VLOOKUP(data[[#This Row],[id_customer]],customer[],2,FALSE)</f>
        <v>Carlin Gallen</v>
      </c>
      <c r="H3131" t="str">
        <f>data[[#This Row],[id_customer]]&amp;data[[#This Row],[id_campaign]]</f>
        <v>C0165cam03</v>
      </c>
      <c r="I3131">
        <f>DATEDIF(data[[#This Row],[join_date]],data[[#This Row],[buy_date]],"M")</f>
        <v>0</v>
      </c>
    </row>
    <row r="3132" spans="1:9" x14ac:dyDescent="0.25">
      <c r="A3132" t="s">
        <v>701</v>
      </c>
      <c r="B3132" t="s">
        <v>8</v>
      </c>
      <c r="C3132" s="1">
        <v>44933</v>
      </c>
      <c r="D3132" s="1">
        <v>44968</v>
      </c>
      <c r="E3132">
        <f>VLOOKUP(data[[#This Row],[id_campaign]],campaign[],4,FALSE)</f>
        <v>62</v>
      </c>
      <c r="F3132" t="str">
        <f>VLOOKUP(data[[#This Row],[id_campaign]],campaign[],2,FALSE)</f>
        <v>HandsetWebCapable</v>
      </c>
      <c r="G3132" t="str">
        <f>VLOOKUP(data[[#This Row],[id_customer]],customer[],2,FALSE)</f>
        <v>Carlin Gallen</v>
      </c>
      <c r="H3132" t="str">
        <f>data[[#This Row],[id_customer]]&amp;data[[#This Row],[id_campaign]]</f>
        <v>C0165cam03</v>
      </c>
      <c r="I3132">
        <f>DATEDIF(data[[#This Row],[join_date]],data[[#This Row],[buy_date]],"M")</f>
        <v>1</v>
      </c>
    </row>
    <row r="3133" spans="1:9" x14ac:dyDescent="0.25">
      <c r="A3133" t="s">
        <v>701</v>
      </c>
      <c r="B3133" t="s">
        <v>8</v>
      </c>
      <c r="C3133" s="1">
        <v>44933</v>
      </c>
      <c r="D3133" s="1">
        <v>45006</v>
      </c>
      <c r="E3133">
        <f>VLOOKUP(data[[#This Row],[id_campaign]],campaign[],4,FALSE)</f>
        <v>62</v>
      </c>
      <c r="F3133" t="str">
        <f>VLOOKUP(data[[#This Row],[id_campaign]],campaign[],2,FALSE)</f>
        <v>HandsetWebCapable</v>
      </c>
      <c r="G3133" t="str">
        <f>VLOOKUP(data[[#This Row],[id_customer]],customer[],2,FALSE)</f>
        <v>Carlin Gallen</v>
      </c>
      <c r="H3133" t="str">
        <f>data[[#This Row],[id_customer]]&amp;data[[#This Row],[id_campaign]]</f>
        <v>C0165cam03</v>
      </c>
      <c r="I3133">
        <f>DATEDIF(data[[#This Row],[join_date]],data[[#This Row],[buy_date]],"M")</f>
        <v>2</v>
      </c>
    </row>
    <row r="3134" spans="1:9" x14ac:dyDescent="0.25">
      <c r="A3134" t="s">
        <v>701</v>
      </c>
      <c r="B3134" t="s">
        <v>8</v>
      </c>
      <c r="C3134" s="1">
        <v>44933</v>
      </c>
      <c r="D3134" s="1">
        <v>45025</v>
      </c>
      <c r="E3134">
        <f>VLOOKUP(data[[#This Row],[id_campaign]],campaign[],4,FALSE)</f>
        <v>62</v>
      </c>
      <c r="F3134" t="str">
        <f>VLOOKUP(data[[#This Row],[id_campaign]],campaign[],2,FALSE)</f>
        <v>HandsetWebCapable</v>
      </c>
      <c r="G3134" t="str">
        <f>VLOOKUP(data[[#This Row],[id_customer]],customer[],2,FALSE)</f>
        <v>Carlin Gallen</v>
      </c>
      <c r="H3134" t="str">
        <f>data[[#This Row],[id_customer]]&amp;data[[#This Row],[id_campaign]]</f>
        <v>C0165cam03</v>
      </c>
      <c r="I3134">
        <f>DATEDIF(data[[#This Row],[join_date]],data[[#This Row],[buy_date]],"M")</f>
        <v>3</v>
      </c>
    </row>
    <row r="3135" spans="1:9" x14ac:dyDescent="0.25">
      <c r="A3135" t="s">
        <v>701</v>
      </c>
      <c r="B3135" t="s">
        <v>8</v>
      </c>
      <c r="C3135" s="1">
        <v>44933</v>
      </c>
      <c r="D3135" s="1">
        <v>45060</v>
      </c>
      <c r="E3135">
        <f>VLOOKUP(data[[#This Row],[id_campaign]],campaign[],4,FALSE)</f>
        <v>62</v>
      </c>
      <c r="F3135" t="str">
        <f>VLOOKUP(data[[#This Row],[id_campaign]],campaign[],2,FALSE)</f>
        <v>HandsetWebCapable</v>
      </c>
      <c r="G3135" t="str">
        <f>VLOOKUP(data[[#This Row],[id_customer]],customer[],2,FALSE)</f>
        <v>Carlin Gallen</v>
      </c>
      <c r="H3135" t="str">
        <f>data[[#This Row],[id_customer]]&amp;data[[#This Row],[id_campaign]]</f>
        <v>C0165cam03</v>
      </c>
      <c r="I3135">
        <f>DATEDIF(data[[#This Row],[join_date]],data[[#This Row],[buy_date]],"M")</f>
        <v>4</v>
      </c>
    </row>
    <row r="3136" spans="1:9" x14ac:dyDescent="0.25">
      <c r="A3136" t="s">
        <v>705</v>
      </c>
      <c r="B3136" t="s">
        <v>8</v>
      </c>
      <c r="C3136" s="1">
        <v>44775</v>
      </c>
      <c r="D3136" s="1">
        <v>44775</v>
      </c>
      <c r="E3136">
        <f>VLOOKUP(data[[#This Row],[id_campaign]],campaign[],4,FALSE)</f>
        <v>62</v>
      </c>
      <c r="F3136" t="str">
        <f>VLOOKUP(data[[#This Row],[id_campaign]],campaign[],2,FALSE)</f>
        <v>HandsetWebCapable</v>
      </c>
      <c r="G3136" t="str">
        <f>VLOOKUP(data[[#This Row],[id_customer]],customer[],2,FALSE)</f>
        <v>Loria Gyurko</v>
      </c>
      <c r="H3136" t="str">
        <f>data[[#This Row],[id_customer]]&amp;data[[#This Row],[id_campaign]]</f>
        <v>C0166cam03</v>
      </c>
      <c r="I3136">
        <f>DATEDIF(data[[#This Row],[join_date]],data[[#This Row],[buy_date]],"M")</f>
        <v>0</v>
      </c>
    </row>
    <row r="3137" spans="1:9" x14ac:dyDescent="0.25">
      <c r="A3137" t="s">
        <v>705</v>
      </c>
      <c r="B3137" t="s">
        <v>8</v>
      </c>
      <c r="C3137" s="1">
        <v>44775</v>
      </c>
      <c r="D3137" s="1">
        <v>44821</v>
      </c>
      <c r="E3137">
        <f>VLOOKUP(data[[#This Row],[id_campaign]],campaign[],4,FALSE)</f>
        <v>62</v>
      </c>
      <c r="F3137" t="str">
        <f>VLOOKUP(data[[#This Row],[id_campaign]],campaign[],2,FALSE)</f>
        <v>HandsetWebCapable</v>
      </c>
      <c r="G3137" t="str">
        <f>VLOOKUP(data[[#This Row],[id_customer]],customer[],2,FALSE)</f>
        <v>Loria Gyurko</v>
      </c>
      <c r="H3137" t="str">
        <f>data[[#This Row],[id_customer]]&amp;data[[#This Row],[id_campaign]]</f>
        <v>C0166cam03</v>
      </c>
      <c r="I3137">
        <f>DATEDIF(data[[#This Row],[join_date]],data[[#This Row],[buy_date]],"M")</f>
        <v>1</v>
      </c>
    </row>
    <row r="3138" spans="1:9" x14ac:dyDescent="0.25">
      <c r="A3138" t="s">
        <v>705</v>
      </c>
      <c r="B3138" t="s">
        <v>8</v>
      </c>
      <c r="C3138" s="1">
        <v>44775</v>
      </c>
      <c r="D3138" s="1">
        <v>44839</v>
      </c>
      <c r="E3138">
        <f>VLOOKUP(data[[#This Row],[id_campaign]],campaign[],4,FALSE)</f>
        <v>62</v>
      </c>
      <c r="F3138" t="str">
        <f>VLOOKUP(data[[#This Row],[id_campaign]],campaign[],2,FALSE)</f>
        <v>HandsetWebCapable</v>
      </c>
      <c r="G3138" t="str">
        <f>VLOOKUP(data[[#This Row],[id_customer]],customer[],2,FALSE)</f>
        <v>Loria Gyurko</v>
      </c>
      <c r="H3138" t="str">
        <f>data[[#This Row],[id_customer]]&amp;data[[#This Row],[id_campaign]]</f>
        <v>C0166cam03</v>
      </c>
      <c r="I3138">
        <f>DATEDIF(data[[#This Row],[join_date]],data[[#This Row],[buy_date]],"M")</f>
        <v>2</v>
      </c>
    </row>
    <row r="3139" spans="1:9" x14ac:dyDescent="0.25">
      <c r="A3139" t="s">
        <v>705</v>
      </c>
      <c r="B3139" t="s">
        <v>8</v>
      </c>
      <c r="C3139" s="1">
        <v>44775</v>
      </c>
      <c r="D3139" s="1">
        <v>44873</v>
      </c>
      <c r="E3139">
        <f>VLOOKUP(data[[#This Row],[id_campaign]],campaign[],4,FALSE)</f>
        <v>62</v>
      </c>
      <c r="F3139" t="str">
        <f>VLOOKUP(data[[#This Row],[id_campaign]],campaign[],2,FALSE)</f>
        <v>HandsetWebCapable</v>
      </c>
      <c r="G3139" t="str">
        <f>VLOOKUP(data[[#This Row],[id_customer]],customer[],2,FALSE)</f>
        <v>Loria Gyurko</v>
      </c>
      <c r="H3139" t="str">
        <f>data[[#This Row],[id_customer]]&amp;data[[#This Row],[id_campaign]]</f>
        <v>C0166cam03</v>
      </c>
      <c r="I3139">
        <f>DATEDIF(data[[#This Row],[join_date]],data[[#This Row],[buy_date]],"M")</f>
        <v>3</v>
      </c>
    </row>
    <row r="3140" spans="1:9" x14ac:dyDescent="0.25">
      <c r="A3140" t="s">
        <v>705</v>
      </c>
      <c r="B3140" t="s">
        <v>8</v>
      </c>
      <c r="C3140" s="1">
        <v>44775</v>
      </c>
      <c r="D3140" s="1">
        <v>44901</v>
      </c>
      <c r="E3140">
        <f>VLOOKUP(data[[#This Row],[id_campaign]],campaign[],4,FALSE)</f>
        <v>62</v>
      </c>
      <c r="F3140" t="str">
        <f>VLOOKUP(data[[#This Row],[id_campaign]],campaign[],2,FALSE)</f>
        <v>HandsetWebCapable</v>
      </c>
      <c r="G3140" t="str">
        <f>VLOOKUP(data[[#This Row],[id_customer]],customer[],2,FALSE)</f>
        <v>Loria Gyurko</v>
      </c>
      <c r="H3140" t="str">
        <f>data[[#This Row],[id_customer]]&amp;data[[#This Row],[id_campaign]]</f>
        <v>C0166cam03</v>
      </c>
      <c r="I3140">
        <f>DATEDIF(data[[#This Row],[join_date]],data[[#This Row],[buy_date]],"M")</f>
        <v>4</v>
      </c>
    </row>
    <row r="3141" spans="1:9" x14ac:dyDescent="0.25">
      <c r="A3141" t="s">
        <v>705</v>
      </c>
      <c r="B3141" t="s">
        <v>8</v>
      </c>
      <c r="C3141" s="1">
        <v>44775</v>
      </c>
      <c r="D3141" s="1">
        <v>44935</v>
      </c>
      <c r="E3141">
        <f>VLOOKUP(data[[#This Row],[id_campaign]],campaign[],4,FALSE)</f>
        <v>62</v>
      </c>
      <c r="F3141" t="str">
        <f>VLOOKUP(data[[#This Row],[id_campaign]],campaign[],2,FALSE)</f>
        <v>HandsetWebCapable</v>
      </c>
      <c r="G3141" t="str">
        <f>VLOOKUP(data[[#This Row],[id_customer]],customer[],2,FALSE)</f>
        <v>Loria Gyurko</v>
      </c>
      <c r="H3141" t="str">
        <f>data[[#This Row],[id_customer]]&amp;data[[#This Row],[id_campaign]]</f>
        <v>C0166cam03</v>
      </c>
      <c r="I3141">
        <f>DATEDIF(data[[#This Row],[join_date]],data[[#This Row],[buy_date]],"M")</f>
        <v>5</v>
      </c>
    </row>
    <row r="3142" spans="1:9" x14ac:dyDescent="0.25">
      <c r="A3142" t="s">
        <v>705</v>
      </c>
      <c r="B3142" t="s">
        <v>8</v>
      </c>
      <c r="C3142" s="1">
        <v>44775</v>
      </c>
      <c r="D3142" s="1">
        <v>44962</v>
      </c>
      <c r="E3142">
        <f>VLOOKUP(data[[#This Row],[id_campaign]],campaign[],4,FALSE)</f>
        <v>62</v>
      </c>
      <c r="F3142" t="str">
        <f>VLOOKUP(data[[#This Row],[id_campaign]],campaign[],2,FALSE)</f>
        <v>HandsetWebCapable</v>
      </c>
      <c r="G3142" t="str">
        <f>VLOOKUP(data[[#This Row],[id_customer]],customer[],2,FALSE)</f>
        <v>Loria Gyurko</v>
      </c>
      <c r="H3142" t="str">
        <f>data[[#This Row],[id_customer]]&amp;data[[#This Row],[id_campaign]]</f>
        <v>C0166cam03</v>
      </c>
      <c r="I3142">
        <f>DATEDIF(data[[#This Row],[join_date]],data[[#This Row],[buy_date]],"M")</f>
        <v>6</v>
      </c>
    </row>
    <row r="3143" spans="1:9" x14ac:dyDescent="0.25">
      <c r="A3143" t="s">
        <v>705</v>
      </c>
      <c r="B3143" t="s">
        <v>8</v>
      </c>
      <c r="C3143" s="1">
        <v>44775</v>
      </c>
      <c r="D3143" s="1">
        <v>44989</v>
      </c>
      <c r="E3143">
        <f>VLOOKUP(data[[#This Row],[id_campaign]],campaign[],4,FALSE)</f>
        <v>62</v>
      </c>
      <c r="F3143" t="str">
        <f>VLOOKUP(data[[#This Row],[id_campaign]],campaign[],2,FALSE)</f>
        <v>HandsetWebCapable</v>
      </c>
      <c r="G3143" t="str">
        <f>VLOOKUP(data[[#This Row],[id_customer]],customer[],2,FALSE)</f>
        <v>Loria Gyurko</v>
      </c>
      <c r="H3143" t="str">
        <f>data[[#This Row],[id_customer]]&amp;data[[#This Row],[id_campaign]]</f>
        <v>C0166cam03</v>
      </c>
      <c r="I3143">
        <f>DATEDIF(data[[#This Row],[join_date]],data[[#This Row],[buy_date]],"M")</f>
        <v>7</v>
      </c>
    </row>
    <row r="3144" spans="1:9" x14ac:dyDescent="0.25">
      <c r="A3144" t="s">
        <v>705</v>
      </c>
      <c r="B3144" t="s">
        <v>4</v>
      </c>
      <c r="C3144" s="1">
        <v>44929</v>
      </c>
      <c r="D3144" s="1">
        <v>44929</v>
      </c>
      <c r="E3144">
        <f>VLOOKUP(data[[#This Row],[id_campaign]],campaign[],4,FALSE)</f>
        <v>10</v>
      </c>
      <c r="F3144" t="str">
        <f>VLOOKUP(data[[#This Row],[id_campaign]],campaign[],2,FALSE)</f>
        <v>ChildrenInHH</v>
      </c>
      <c r="G3144" t="str">
        <f>VLOOKUP(data[[#This Row],[id_customer]],customer[],2,FALSE)</f>
        <v>Loria Gyurko</v>
      </c>
      <c r="H3144" t="str">
        <f>data[[#This Row],[id_customer]]&amp;data[[#This Row],[id_campaign]]</f>
        <v>C0166cam01</v>
      </c>
      <c r="I3144">
        <f>DATEDIF(data[[#This Row],[join_date]],data[[#This Row],[buy_date]],"M")</f>
        <v>0</v>
      </c>
    </row>
    <row r="3145" spans="1:9" x14ac:dyDescent="0.25">
      <c r="A3145" t="s">
        <v>705</v>
      </c>
      <c r="B3145" t="s">
        <v>4</v>
      </c>
      <c r="C3145" s="1">
        <v>44929</v>
      </c>
      <c r="D3145" s="1">
        <v>44964</v>
      </c>
      <c r="E3145">
        <f>VLOOKUP(data[[#This Row],[id_campaign]],campaign[],4,FALSE)</f>
        <v>10</v>
      </c>
      <c r="F3145" t="str">
        <f>VLOOKUP(data[[#This Row],[id_campaign]],campaign[],2,FALSE)</f>
        <v>ChildrenInHH</v>
      </c>
      <c r="G3145" t="str">
        <f>VLOOKUP(data[[#This Row],[id_customer]],customer[],2,FALSE)</f>
        <v>Loria Gyurko</v>
      </c>
      <c r="H3145" t="str">
        <f>data[[#This Row],[id_customer]]&amp;data[[#This Row],[id_campaign]]</f>
        <v>C0166cam01</v>
      </c>
      <c r="I3145">
        <f>DATEDIF(data[[#This Row],[join_date]],data[[#This Row],[buy_date]],"M")</f>
        <v>1</v>
      </c>
    </row>
    <row r="3146" spans="1:9" x14ac:dyDescent="0.25">
      <c r="A3146" t="s">
        <v>705</v>
      </c>
      <c r="B3146" t="s">
        <v>4</v>
      </c>
      <c r="C3146" s="1">
        <v>44929</v>
      </c>
      <c r="D3146" s="1">
        <v>45002</v>
      </c>
      <c r="E3146">
        <f>VLOOKUP(data[[#This Row],[id_campaign]],campaign[],4,FALSE)</f>
        <v>10</v>
      </c>
      <c r="F3146" t="str">
        <f>VLOOKUP(data[[#This Row],[id_campaign]],campaign[],2,FALSE)</f>
        <v>ChildrenInHH</v>
      </c>
      <c r="G3146" t="str">
        <f>VLOOKUP(data[[#This Row],[id_customer]],customer[],2,FALSE)</f>
        <v>Loria Gyurko</v>
      </c>
      <c r="H3146" t="str">
        <f>data[[#This Row],[id_customer]]&amp;data[[#This Row],[id_campaign]]</f>
        <v>C0166cam01</v>
      </c>
      <c r="I3146">
        <f>DATEDIF(data[[#This Row],[join_date]],data[[#This Row],[buy_date]],"M")</f>
        <v>2</v>
      </c>
    </row>
    <row r="3147" spans="1:9" x14ac:dyDescent="0.25">
      <c r="A3147" t="s">
        <v>705</v>
      </c>
      <c r="B3147" t="s">
        <v>4</v>
      </c>
      <c r="C3147" s="1">
        <v>44929</v>
      </c>
      <c r="D3147" s="1">
        <v>45023</v>
      </c>
      <c r="E3147">
        <f>VLOOKUP(data[[#This Row],[id_campaign]],campaign[],4,FALSE)</f>
        <v>10</v>
      </c>
      <c r="F3147" t="str">
        <f>VLOOKUP(data[[#This Row],[id_campaign]],campaign[],2,FALSE)</f>
        <v>ChildrenInHH</v>
      </c>
      <c r="G3147" t="str">
        <f>VLOOKUP(data[[#This Row],[id_customer]],customer[],2,FALSE)</f>
        <v>Loria Gyurko</v>
      </c>
      <c r="H3147" t="str">
        <f>data[[#This Row],[id_customer]]&amp;data[[#This Row],[id_campaign]]</f>
        <v>C0166cam01</v>
      </c>
      <c r="I3147">
        <f>DATEDIF(data[[#This Row],[join_date]],data[[#This Row],[buy_date]],"M")</f>
        <v>3</v>
      </c>
    </row>
    <row r="3148" spans="1:9" x14ac:dyDescent="0.25">
      <c r="A3148" t="s">
        <v>705</v>
      </c>
      <c r="B3148" t="s">
        <v>4</v>
      </c>
      <c r="C3148" s="1">
        <v>44929</v>
      </c>
      <c r="D3148" s="1">
        <v>45060</v>
      </c>
      <c r="E3148">
        <f>VLOOKUP(data[[#This Row],[id_campaign]],campaign[],4,FALSE)</f>
        <v>10</v>
      </c>
      <c r="F3148" t="str">
        <f>VLOOKUP(data[[#This Row],[id_campaign]],campaign[],2,FALSE)</f>
        <v>ChildrenInHH</v>
      </c>
      <c r="G3148" t="str">
        <f>VLOOKUP(data[[#This Row],[id_customer]],customer[],2,FALSE)</f>
        <v>Loria Gyurko</v>
      </c>
      <c r="H3148" t="str">
        <f>data[[#This Row],[id_customer]]&amp;data[[#This Row],[id_campaign]]</f>
        <v>C0166cam01</v>
      </c>
      <c r="I3148">
        <f>DATEDIF(data[[#This Row],[join_date]],data[[#This Row],[buy_date]],"M")</f>
        <v>4</v>
      </c>
    </row>
    <row r="3149" spans="1:9" x14ac:dyDescent="0.25">
      <c r="A3149" t="s">
        <v>709</v>
      </c>
      <c r="B3149" t="s">
        <v>36</v>
      </c>
      <c r="C3149" s="1">
        <v>44810</v>
      </c>
      <c r="D3149" s="1">
        <v>44810</v>
      </c>
      <c r="E3149">
        <f>VLOOKUP(data[[#This Row],[id_campaign]],campaign[],4,FALSE)</f>
        <v>29</v>
      </c>
      <c r="F3149" t="str">
        <f>VLOOKUP(data[[#This Row],[id_campaign]],campaign[],2,FALSE)</f>
        <v>MaritalStatus</v>
      </c>
      <c r="G3149" t="str">
        <f>VLOOKUP(data[[#This Row],[id_customer]],customer[],2,FALSE)</f>
        <v>Tris Van Rembrandt</v>
      </c>
      <c r="H3149" t="str">
        <f>data[[#This Row],[id_customer]]&amp;data[[#This Row],[id_campaign]]</f>
        <v>C0167cam17</v>
      </c>
      <c r="I3149">
        <f>DATEDIF(data[[#This Row],[join_date]],data[[#This Row],[buy_date]],"M")</f>
        <v>0</v>
      </c>
    </row>
    <row r="3150" spans="1:9" x14ac:dyDescent="0.25">
      <c r="A3150" t="s">
        <v>709</v>
      </c>
      <c r="B3150" t="s">
        <v>36</v>
      </c>
      <c r="C3150" s="1">
        <v>44810</v>
      </c>
      <c r="D3150" s="1">
        <v>44841</v>
      </c>
      <c r="E3150">
        <f>VLOOKUP(data[[#This Row],[id_campaign]],campaign[],4,FALSE)</f>
        <v>29</v>
      </c>
      <c r="F3150" t="str">
        <f>VLOOKUP(data[[#This Row],[id_campaign]],campaign[],2,FALSE)</f>
        <v>MaritalStatus</v>
      </c>
      <c r="G3150" t="str">
        <f>VLOOKUP(data[[#This Row],[id_customer]],customer[],2,FALSE)</f>
        <v>Tris Van Rembrandt</v>
      </c>
      <c r="H3150" t="str">
        <f>data[[#This Row],[id_customer]]&amp;data[[#This Row],[id_campaign]]</f>
        <v>C0167cam17</v>
      </c>
      <c r="I3150">
        <f>DATEDIF(data[[#This Row],[join_date]],data[[#This Row],[buy_date]],"M")</f>
        <v>1</v>
      </c>
    </row>
    <row r="3151" spans="1:9" x14ac:dyDescent="0.25">
      <c r="A3151" t="s">
        <v>709</v>
      </c>
      <c r="B3151" t="s">
        <v>36</v>
      </c>
      <c r="C3151" s="1">
        <v>44810</v>
      </c>
      <c r="D3151" s="1">
        <v>44873</v>
      </c>
      <c r="E3151">
        <f>VLOOKUP(data[[#This Row],[id_campaign]],campaign[],4,FALSE)</f>
        <v>29</v>
      </c>
      <c r="F3151" t="str">
        <f>VLOOKUP(data[[#This Row],[id_campaign]],campaign[],2,FALSE)</f>
        <v>MaritalStatus</v>
      </c>
      <c r="G3151" t="str">
        <f>VLOOKUP(data[[#This Row],[id_customer]],customer[],2,FALSE)</f>
        <v>Tris Van Rembrandt</v>
      </c>
      <c r="H3151" t="str">
        <f>data[[#This Row],[id_customer]]&amp;data[[#This Row],[id_campaign]]</f>
        <v>C0167cam17</v>
      </c>
      <c r="I3151">
        <f>DATEDIF(data[[#This Row],[join_date]],data[[#This Row],[buy_date]],"M")</f>
        <v>2</v>
      </c>
    </row>
    <row r="3152" spans="1:9" x14ac:dyDescent="0.25">
      <c r="A3152" t="s">
        <v>709</v>
      </c>
      <c r="B3152" t="s">
        <v>36</v>
      </c>
      <c r="C3152" s="1">
        <v>44810</v>
      </c>
      <c r="D3152" s="1">
        <v>44901</v>
      </c>
      <c r="E3152">
        <f>VLOOKUP(data[[#This Row],[id_campaign]],campaign[],4,FALSE)</f>
        <v>29</v>
      </c>
      <c r="F3152" t="str">
        <f>VLOOKUP(data[[#This Row],[id_campaign]],campaign[],2,FALSE)</f>
        <v>MaritalStatus</v>
      </c>
      <c r="G3152" t="str">
        <f>VLOOKUP(data[[#This Row],[id_customer]],customer[],2,FALSE)</f>
        <v>Tris Van Rembrandt</v>
      </c>
      <c r="H3152" t="str">
        <f>data[[#This Row],[id_customer]]&amp;data[[#This Row],[id_campaign]]</f>
        <v>C0167cam17</v>
      </c>
      <c r="I3152">
        <f>DATEDIF(data[[#This Row],[join_date]],data[[#This Row],[buy_date]],"M")</f>
        <v>3</v>
      </c>
    </row>
    <row r="3153" spans="1:9" x14ac:dyDescent="0.25">
      <c r="A3153" t="s">
        <v>709</v>
      </c>
      <c r="B3153" t="s">
        <v>36</v>
      </c>
      <c r="C3153" s="1">
        <v>44810</v>
      </c>
      <c r="D3153" s="1">
        <v>44933</v>
      </c>
      <c r="E3153">
        <f>VLOOKUP(data[[#This Row],[id_campaign]],campaign[],4,FALSE)</f>
        <v>29</v>
      </c>
      <c r="F3153" t="str">
        <f>VLOOKUP(data[[#This Row],[id_campaign]],campaign[],2,FALSE)</f>
        <v>MaritalStatus</v>
      </c>
      <c r="G3153" t="str">
        <f>VLOOKUP(data[[#This Row],[id_customer]],customer[],2,FALSE)</f>
        <v>Tris Van Rembrandt</v>
      </c>
      <c r="H3153" t="str">
        <f>data[[#This Row],[id_customer]]&amp;data[[#This Row],[id_campaign]]</f>
        <v>C0167cam17</v>
      </c>
      <c r="I3153">
        <f>DATEDIF(data[[#This Row],[join_date]],data[[#This Row],[buy_date]],"M")</f>
        <v>4</v>
      </c>
    </row>
    <row r="3154" spans="1:9" x14ac:dyDescent="0.25">
      <c r="A3154" t="s">
        <v>709</v>
      </c>
      <c r="B3154" t="s">
        <v>36</v>
      </c>
      <c r="C3154" s="1">
        <v>44810</v>
      </c>
      <c r="D3154" s="1">
        <v>44963</v>
      </c>
      <c r="E3154">
        <f>VLOOKUP(data[[#This Row],[id_campaign]],campaign[],4,FALSE)</f>
        <v>29</v>
      </c>
      <c r="F3154" t="str">
        <f>VLOOKUP(data[[#This Row],[id_campaign]],campaign[],2,FALSE)</f>
        <v>MaritalStatus</v>
      </c>
      <c r="G3154" t="str">
        <f>VLOOKUP(data[[#This Row],[id_customer]],customer[],2,FALSE)</f>
        <v>Tris Van Rembrandt</v>
      </c>
      <c r="H3154" t="str">
        <f>data[[#This Row],[id_customer]]&amp;data[[#This Row],[id_campaign]]</f>
        <v>C0167cam17</v>
      </c>
      <c r="I3154">
        <f>DATEDIF(data[[#This Row],[join_date]],data[[#This Row],[buy_date]],"M")</f>
        <v>5</v>
      </c>
    </row>
    <row r="3155" spans="1:9" x14ac:dyDescent="0.25">
      <c r="A3155" t="s">
        <v>709</v>
      </c>
      <c r="B3155" t="s">
        <v>36</v>
      </c>
      <c r="C3155" s="1">
        <v>44810</v>
      </c>
      <c r="D3155" s="1">
        <v>44995</v>
      </c>
      <c r="E3155">
        <f>VLOOKUP(data[[#This Row],[id_campaign]],campaign[],4,FALSE)</f>
        <v>29</v>
      </c>
      <c r="F3155" t="str">
        <f>VLOOKUP(data[[#This Row],[id_campaign]],campaign[],2,FALSE)</f>
        <v>MaritalStatus</v>
      </c>
      <c r="G3155" t="str">
        <f>VLOOKUP(data[[#This Row],[id_customer]],customer[],2,FALSE)</f>
        <v>Tris Van Rembrandt</v>
      </c>
      <c r="H3155" t="str">
        <f>data[[#This Row],[id_customer]]&amp;data[[#This Row],[id_campaign]]</f>
        <v>C0167cam17</v>
      </c>
      <c r="I3155">
        <f>DATEDIF(data[[#This Row],[join_date]],data[[#This Row],[buy_date]],"M")</f>
        <v>6</v>
      </c>
    </row>
    <row r="3156" spans="1:9" x14ac:dyDescent="0.25">
      <c r="A3156" t="s">
        <v>709</v>
      </c>
      <c r="B3156" t="s">
        <v>36</v>
      </c>
      <c r="C3156" s="1">
        <v>44810</v>
      </c>
      <c r="D3156" s="1">
        <v>45058</v>
      </c>
      <c r="E3156">
        <f>VLOOKUP(data[[#This Row],[id_campaign]],campaign[],4,FALSE)</f>
        <v>29</v>
      </c>
      <c r="F3156" t="str">
        <f>VLOOKUP(data[[#This Row],[id_campaign]],campaign[],2,FALSE)</f>
        <v>MaritalStatus</v>
      </c>
      <c r="G3156" t="str">
        <f>VLOOKUP(data[[#This Row],[id_customer]],customer[],2,FALSE)</f>
        <v>Tris Van Rembrandt</v>
      </c>
      <c r="H3156" t="str">
        <f>data[[#This Row],[id_customer]]&amp;data[[#This Row],[id_campaign]]</f>
        <v>C0167cam17</v>
      </c>
      <c r="I3156">
        <f>DATEDIF(data[[#This Row],[join_date]],data[[#This Row],[buy_date]],"M")</f>
        <v>8</v>
      </c>
    </row>
    <row r="3157" spans="1:9" x14ac:dyDescent="0.25">
      <c r="A3157" t="s">
        <v>709</v>
      </c>
      <c r="B3157" t="s">
        <v>32</v>
      </c>
      <c r="C3157" s="1">
        <v>44919</v>
      </c>
      <c r="D3157" s="1">
        <v>44919</v>
      </c>
      <c r="E3157">
        <f>VLOOKUP(data[[#This Row],[id_campaign]],campaign[],4,FALSE)</f>
        <v>14</v>
      </c>
      <c r="F3157" t="str">
        <f>VLOOKUP(data[[#This Row],[id_campaign]],campaign[],2,FALSE)</f>
        <v>OwnsMotorcycle</v>
      </c>
      <c r="G3157" t="str">
        <f>VLOOKUP(data[[#This Row],[id_customer]],customer[],2,FALSE)</f>
        <v>Tris Van Rembrandt</v>
      </c>
      <c r="H3157" t="str">
        <f>data[[#This Row],[id_customer]]&amp;data[[#This Row],[id_campaign]]</f>
        <v>C0167cam15</v>
      </c>
      <c r="I3157">
        <f>DATEDIF(data[[#This Row],[join_date]],data[[#This Row],[buy_date]],"M")</f>
        <v>0</v>
      </c>
    </row>
    <row r="3158" spans="1:9" x14ac:dyDescent="0.25">
      <c r="A3158" t="s">
        <v>709</v>
      </c>
      <c r="B3158" t="s">
        <v>32</v>
      </c>
      <c r="C3158" s="1">
        <v>44919</v>
      </c>
      <c r="D3158" s="1">
        <v>44954</v>
      </c>
      <c r="E3158">
        <f>VLOOKUP(data[[#This Row],[id_campaign]],campaign[],4,FALSE)</f>
        <v>14</v>
      </c>
      <c r="F3158" t="str">
        <f>VLOOKUP(data[[#This Row],[id_campaign]],campaign[],2,FALSE)</f>
        <v>OwnsMotorcycle</v>
      </c>
      <c r="G3158" t="str">
        <f>VLOOKUP(data[[#This Row],[id_customer]],customer[],2,FALSE)</f>
        <v>Tris Van Rembrandt</v>
      </c>
      <c r="H3158" t="str">
        <f>data[[#This Row],[id_customer]]&amp;data[[#This Row],[id_campaign]]</f>
        <v>C0167cam15</v>
      </c>
      <c r="I3158">
        <f>DATEDIF(data[[#This Row],[join_date]],data[[#This Row],[buy_date]],"M")</f>
        <v>1</v>
      </c>
    </row>
    <row r="3159" spans="1:9" x14ac:dyDescent="0.25">
      <c r="A3159" t="s">
        <v>709</v>
      </c>
      <c r="B3159" t="s">
        <v>32</v>
      </c>
      <c r="C3159" s="1">
        <v>44919</v>
      </c>
      <c r="D3159" s="1">
        <v>44983</v>
      </c>
      <c r="E3159">
        <f>VLOOKUP(data[[#This Row],[id_campaign]],campaign[],4,FALSE)</f>
        <v>14</v>
      </c>
      <c r="F3159" t="str">
        <f>VLOOKUP(data[[#This Row],[id_campaign]],campaign[],2,FALSE)</f>
        <v>OwnsMotorcycle</v>
      </c>
      <c r="G3159" t="str">
        <f>VLOOKUP(data[[#This Row],[id_customer]],customer[],2,FALSE)</f>
        <v>Tris Van Rembrandt</v>
      </c>
      <c r="H3159" t="str">
        <f>data[[#This Row],[id_customer]]&amp;data[[#This Row],[id_campaign]]</f>
        <v>C0167cam15</v>
      </c>
      <c r="I3159">
        <f>DATEDIF(data[[#This Row],[join_date]],data[[#This Row],[buy_date]],"M")</f>
        <v>2</v>
      </c>
    </row>
    <row r="3160" spans="1:9" x14ac:dyDescent="0.25">
      <c r="A3160" t="s">
        <v>709</v>
      </c>
      <c r="B3160" t="s">
        <v>32</v>
      </c>
      <c r="C3160" s="1">
        <v>44919</v>
      </c>
      <c r="D3160" s="1">
        <v>45013</v>
      </c>
      <c r="E3160">
        <f>VLOOKUP(data[[#This Row],[id_campaign]],campaign[],4,FALSE)</f>
        <v>14</v>
      </c>
      <c r="F3160" t="str">
        <f>VLOOKUP(data[[#This Row],[id_campaign]],campaign[],2,FALSE)</f>
        <v>OwnsMotorcycle</v>
      </c>
      <c r="G3160" t="str">
        <f>VLOOKUP(data[[#This Row],[id_customer]],customer[],2,FALSE)</f>
        <v>Tris Van Rembrandt</v>
      </c>
      <c r="H3160" t="str">
        <f>data[[#This Row],[id_customer]]&amp;data[[#This Row],[id_campaign]]</f>
        <v>C0167cam15</v>
      </c>
      <c r="I3160">
        <f>DATEDIF(data[[#This Row],[join_date]],data[[#This Row],[buy_date]],"M")</f>
        <v>3</v>
      </c>
    </row>
    <row r="3161" spans="1:9" x14ac:dyDescent="0.25">
      <c r="A3161" t="s">
        <v>709</v>
      </c>
      <c r="B3161" t="s">
        <v>32</v>
      </c>
      <c r="C3161" s="1">
        <v>44919</v>
      </c>
      <c r="D3161" s="1">
        <v>45023</v>
      </c>
      <c r="E3161">
        <f>VLOOKUP(data[[#This Row],[id_campaign]],campaign[],4,FALSE)</f>
        <v>14</v>
      </c>
      <c r="F3161" t="str">
        <f>VLOOKUP(data[[#This Row],[id_campaign]],campaign[],2,FALSE)</f>
        <v>OwnsMotorcycle</v>
      </c>
      <c r="G3161" t="str">
        <f>VLOOKUP(data[[#This Row],[id_customer]],customer[],2,FALSE)</f>
        <v>Tris Van Rembrandt</v>
      </c>
      <c r="H3161" t="str">
        <f>data[[#This Row],[id_customer]]&amp;data[[#This Row],[id_campaign]]</f>
        <v>C0167cam15</v>
      </c>
      <c r="I3161">
        <f>DATEDIF(data[[#This Row],[join_date]],data[[#This Row],[buy_date]],"M")</f>
        <v>3</v>
      </c>
    </row>
    <row r="3162" spans="1:9" x14ac:dyDescent="0.25">
      <c r="A3162" t="s">
        <v>709</v>
      </c>
      <c r="B3162" t="s">
        <v>32</v>
      </c>
      <c r="C3162" s="1">
        <v>44919</v>
      </c>
      <c r="D3162" s="1">
        <v>45051</v>
      </c>
      <c r="E3162">
        <f>VLOOKUP(data[[#This Row],[id_campaign]],campaign[],4,FALSE)</f>
        <v>14</v>
      </c>
      <c r="F3162" t="str">
        <f>VLOOKUP(data[[#This Row],[id_campaign]],campaign[],2,FALSE)</f>
        <v>OwnsMotorcycle</v>
      </c>
      <c r="G3162" t="str">
        <f>VLOOKUP(data[[#This Row],[id_customer]],customer[],2,FALSE)</f>
        <v>Tris Van Rembrandt</v>
      </c>
      <c r="H3162" t="str">
        <f>data[[#This Row],[id_customer]]&amp;data[[#This Row],[id_campaign]]</f>
        <v>C0167cam15</v>
      </c>
      <c r="I3162">
        <f>DATEDIF(data[[#This Row],[join_date]],data[[#This Row],[buy_date]],"M")</f>
        <v>4</v>
      </c>
    </row>
    <row r="3163" spans="1:9" x14ac:dyDescent="0.25">
      <c r="A3163" t="s">
        <v>709</v>
      </c>
      <c r="B3163" t="s">
        <v>32</v>
      </c>
      <c r="C3163" s="1">
        <v>44919</v>
      </c>
      <c r="D3163" s="1">
        <v>45085</v>
      </c>
      <c r="E3163">
        <f>VLOOKUP(data[[#This Row],[id_campaign]],campaign[],4,FALSE)</f>
        <v>14</v>
      </c>
      <c r="F3163" t="str">
        <f>VLOOKUP(data[[#This Row],[id_campaign]],campaign[],2,FALSE)</f>
        <v>OwnsMotorcycle</v>
      </c>
      <c r="G3163" t="str">
        <f>VLOOKUP(data[[#This Row],[id_customer]],customer[],2,FALSE)</f>
        <v>Tris Van Rembrandt</v>
      </c>
      <c r="H3163" t="str">
        <f>data[[#This Row],[id_customer]]&amp;data[[#This Row],[id_campaign]]</f>
        <v>C0167cam15</v>
      </c>
      <c r="I3163">
        <f>DATEDIF(data[[#This Row],[join_date]],data[[#This Row],[buy_date]],"M")</f>
        <v>5</v>
      </c>
    </row>
    <row r="3164" spans="1:9" x14ac:dyDescent="0.25">
      <c r="A3164" t="s">
        <v>713</v>
      </c>
      <c r="B3164" t="s">
        <v>6</v>
      </c>
      <c r="C3164" s="1">
        <v>44604</v>
      </c>
      <c r="D3164" s="1">
        <v>44604</v>
      </c>
      <c r="E3164">
        <f>VLOOKUP(data[[#This Row],[id_campaign]],campaign[],4,FALSE)</f>
        <v>26</v>
      </c>
      <c r="F3164" t="str">
        <f>VLOOKUP(data[[#This Row],[id_campaign]],campaign[],2,FALSE)</f>
        <v>HandsetRefurbished</v>
      </c>
      <c r="G3164" t="str">
        <f>VLOOKUP(data[[#This Row],[id_customer]],customer[],2,FALSE)</f>
        <v>Sylas Durand</v>
      </c>
      <c r="H3164" t="str">
        <f>data[[#This Row],[id_customer]]&amp;data[[#This Row],[id_campaign]]</f>
        <v>C0168cam02</v>
      </c>
      <c r="I3164">
        <f>DATEDIF(data[[#This Row],[join_date]],data[[#This Row],[buy_date]],"M")</f>
        <v>0</v>
      </c>
    </row>
    <row r="3165" spans="1:9" x14ac:dyDescent="0.25">
      <c r="A3165" t="s">
        <v>713</v>
      </c>
      <c r="B3165" t="s">
        <v>6</v>
      </c>
      <c r="C3165" s="1">
        <v>44604</v>
      </c>
      <c r="D3165" s="1">
        <v>44635</v>
      </c>
      <c r="E3165">
        <f>VLOOKUP(data[[#This Row],[id_campaign]],campaign[],4,FALSE)</f>
        <v>26</v>
      </c>
      <c r="F3165" t="str">
        <f>VLOOKUP(data[[#This Row],[id_campaign]],campaign[],2,FALSE)</f>
        <v>HandsetRefurbished</v>
      </c>
      <c r="G3165" t="str">
        <f>VLOOKUP(data[[#This Row],[id_customer]],customer[],2,FALSE)</f>
        <v>Sylas Durand</v>
      </c>
      <c r="H3165" t="str">
        <f>data[[#This Row],[id_customer]]&amp;data[[#This Row],[id_campaign]]</f>
        <v>C0168cam02</v>
      </c>
      <c r="I3165">
        <f>DATEDIF(data[[#This Row],[join_date]],data[[#This Row],[buy_date]],"M")</f>
        <v>1</v>
      </c>
    </row>
    <row r="3166" spans="1:9" x14ac:dyDescent="0.25">
      <c r="A3166" t="s">
        <v>713</v>
      </c>
      <c r="B3166" t="s">
        <v>6</v>
      </c>
      <c r="C3166" s="1">
        <v>44604</v>
      </c>
      <c r="D3166" s="1">
        <v>44737</v>
      </c>
      <c r="E3166">
        <f>VLOOKUP(data[[#This Row],[id_campaign]],campaign[],4,FALSE)</f>
        <v>26</v>
      </c>
      <c r="F3166" t="str">
        <f>VLOOKUP(data[[#This Row],[id_campaign]],campaign[],2,FALSE)</f>
        <v>HandsetRefurbished</v>
      </c>
      <c r="G3166" t="str">
        <f>VLOOKUP(data[[#This Row],[id_customer]],customer[],2,FALSE)</f>
        <v>Sylas Durand</v>
      </c>
      <c r="H3166" t="str">
        <f>data[[#This Row],[id_customer]]&amp;data[[#This Row],[id_campaign]]</f>
        <v>C0168cam02</v>
      </c>
      <c r="I3166">
        <f>DATEDIF(data[[#This Row],[join_date]],data[[#This Row],[buy_date]],"M")</f>
        <v>4</v>
      </c>
    </row>
    <row r="3167" spans="1:9" x14ac:dyDescent="0.25">
      <c r="A3167" t="s">
        <v>713</v>
      </c>
      <c r="B3167" t="s">
        <v>6</v>
      </c>
      <c r="C3167" s="1">
        <v>44604</v>
      </c>
      <c r="D3167" s="1">
        <v>44766</v>
      </c>
      <c r="E3167">
        <f>VLOOKUP(data[[#This Row],[id_campaign]],campaign[],4,FALSE)</f>
        <v>26</v>
      </c>
      <c r="F3167" t="str">
        <f>VLOOKUP(data[[#This Row],[id_campaign]],campaign[],2,FALSE)</f>
        <v>HandsetRefurbished</v>
      </c>
      <c r="G3167" t="str">
        <f>VLOOKUP(data[[#This Row],[id_customer]],customer[],2,FALSE)</f>
        <v>Sylas Durand</v>
      </c>
      <c r="H3167" t="str">
        <f>data[[#This Row],[id_customer]]&amp;data[[#This Row],[id_campaign]]</f>
        <v>C0168cam02</v>
      </c>
      <c r="I3167">
        <f>DATEDIF(data[[#This Row],[join_date]],data[[#This Row],[buy_date]],"M")</f>
        <v>5</v>
      </c>
    </row>
    <row r="3168" spans="1:9" x14ac:dyDescent="0.25">
      <c r="A3168" t="s">
        <v>713</v>
      </c>
      <c r="B3168" t="s">
        <v>6</v>
      </c>
      <c r="C3168" s="1">
        <v>44604</v>
      </c>
      <c r="D3168" s="1">
        <v>44816</v>
      </c>
      <c r="E3168">
        <f>VLOOKUP(data[[#This Row],[id_campaign]],campaign[],4,FALSE)</f>
        <v>26</v>
      </c>
      <c r="F3168" t="str">
        <f>VLOOKUP(data[[#This Row],[id_campaign]],campaign[],2,FALSE)</f>
        <v>HandsetRefurbished</v>
      </c>
      <c r="G3168" t="str">
        <f>VLOOKUP(data[[#This Row],[id_customer]],customer[],2,FALSE)</f>
        <v>Sylas Durand</v>
      </c>
      <c r="H3168" t="str">
        <f>data[[#This Row],[id_customer]]&amp;data[[#This Row],[id_campaign]]</f>
        <v>C0168cam02</v>
      </c>
      <c r="I3168">
        <f>DATEDIF(data[[#This Row],[join_date]],data[[#This Row],[buy_date]],"M")</f>
        <v>7</v>
      </c>
    </row>
    <row r="3169" spans="1:9" x14ac:dyDescent="0.25">
      <c r="A3169" t="s">
        <v>713</v>
      </c>
      <c r="B3169" t="s">
        <v>6</v>
      </c>
      <c r="C3169" s="1">
        <v>44604</v>
      </c>
      <c r="D3169" s="1">
        <v>44848</v>
      </c>
      <c r="E3169">
        <f>VLOOKUP(data[[#This Row],[id_campaign]],campaign[],4,FALSE)</f>
        <v>26</v>
      </c>
      <c r="F3169" t="str">
        <f>VLOOKUP(data[[#This Row],[id_campaign]],campaign[],2,FALSE)</f>
        <v>HandsetRefurbished</v>
      </c>
      <c r="G3169" t="str">
        <f>VLOOKUP(data[[#This Row],[id_customer]],customer[],2,FALSE)</f>
        <v>Sylas Durand</v>
      </c>
      <c r="H3169" t="str">
        <f>data[[#This Row],[id_customer]]&amp;data[[#This Row],[id_campaign]]</f>
        <v>C0168cam02</v>
      </c>
      <c r="I3169">
        <f>DATEDIF(data[[#This Row],[join_date]],data[[#This Row],[buy_date]],"M")</f>
        <v>8</v>
      </c>
    </row>
    <row r="3170" spans="1:9" x14ac:dyDescent="0.25">
      <c r="A3170" t="s">
        <v>713</v>
      </c>
      <c r="B3170" t="s">
        <v>6</v>
      </c>
      <c r="C3170" s="1">
        <v>44604</v>
      </c>
      <c r="D3170" s="1">
        <v>44973</v>
      </c>
      <c r="E3170">
        <f>VLOOKUP(data[[#This Row],[id_campaign]],campaign[],4,FALSE)</f>
        <v>26</v>
      </c>
      <c r="F3170" t="str">
        <f>VLOOKUP(data[[#This Row],[id_campaign]],campaign[],2,FALSE)</f>
        <v>HandsetRefurbished</v>
      </c>
      <c r="G3170" t="str">
        <f>VLOOKUP(data[[#This Row],[id_customer]],customer[],2,FALSE)</f>
        <v>Sylas Durand</v>
      </c>
      <c r="H3170" t="str">
        <f>data[[#This Row],[id_customer]]&amp;data[[#This Row],[id_campaign]]</f>
        <v>C0168cam02</v>
      </c>
      <c r="I3170">
        <f>DATEDIF(data[[#This Row],[join_date]],data[[#This Row],[buy_date]],"M")</f>
        <v>12</v>
      </c>
    </row>
    <row r="3171" spans="1:9" x14ac:dyDescent="0.25">
      <c r="A3171" t="s">
        <v>713</v>
      </c>
      <c r="B3171" t="s">
        <v>6</v>
      </c>
      <c r="C3171" s="1">
        <v>44604</v>
      </c>
      <c r="D3171" s="1">
        <v>44997</v>
      </c>
      <c r="E3171">
        <f>VLOOKUP(data[[#This Row],[id_campaign]],campaign[],4,FALSE)</f>
        <v>26</v>
      </c>
      <c r="F3171" t="str">
        <f>VLOOKUP(data[[#This Row],[id_campaign]],campaign[],2,FALSE)</f>
        <v>HandsetRefurbished</v>
      </c>
      <c r="G3171" t="str">
        <f>VLOOKUP(data[[#This Row],[id_customer]],customer[],2,FALSE)</f>
        <v>Sylas Durand</v>
      </c>
      <c r="H3171" t="str">
        <f>data[[#This Row],[id_customer]]&amp;data[[#This Row],[id_campaign]]</f>
        <v>C0168cam02</v>
      </c>
      <c r="I3171">
        <f>DATEDIF(data[[#This Row],[join_date]],data[[#This Row],[buy_date]],"M")</f>
        <v>13</v>
      </c>
    </row>
    <row r="3172" spans="1:9" x14ac:dyDescent="0.25">
      <c r="A3172" t="s">
        <v>713</v>
      </c>
      <c r="B3172" t="s">
        <v>6</v>
      </c>
      <c r="C3172" s="1">
        <v>44604</v>
      </c>
      <c r="D3172" s="1">
        <v>45042</v>
      </c>
      <c r="E3172">
        <f>VLOOKUP(data[[#This Row],[id_campaign]],campaign[],4,FALSE)</f>
        <v>26</v>
      </c>
      <c r="F3172" t="str">
        <f>VLOOKUP(data[[#This Row],[id_campaign]],campaign[],2,FALSE)</f>
        <v>HandsetRefurbished</v>
      </c>
      <c r="G3172" t="str">
        <f>VLOOKUP(data[[#This Row],[id_customer]],customer[],2,FALSE)</f>
        <v>Sylas Durand</v>
      </c>
      <c r="H3172" t="str">
        <f>data[[#This Row],[id_customer]]&amp;data[[#This Row],[id_campaign]]</f>
        <v>C0168cam02</v>
      </c>
      <c r="I3172">
        <f>DATEDIF(data[[#This Row],[join_date]],data[[#This Row],[buy_date]],"M")</f>
        <v>14</v>
      </c>
    </row>
    <row r="3173" spans="1:9" x14ac:dyDescent="0.25">
      <c r="A3173" t="s">
        <v>713</v>
      </c>
      <c r="B3173" t="s">
        <v>6</v>
      </c>
      <c r="C3173" s="1">
        <v>44604</v>
      </c>
      <c r="D3173" s="1">
        <v>45073</v>
      </c>
      <c r="E3173">
        <f>VLOOKUP(data[[#This Row],[id_campaign]],campaign[],4,FALSE)</f>
        <v>26</v>
      </c>
      <c r="F3173" t="str">
        <f>VLOOKUP(data[[#This Row],[id_campaign]],campaign[],2,FALSE)</f>
        <v>HandsetRefurbished</v>
      </c>
      <c r="G3173" t="str">
        <f>VLOOKUP(data[[#This Row],[id_customer]],customer[],2,FALSE)</f>
        <v>Sylas Durand</v>
      </c>
      <c r="H3173" t="str">
        <f>data[[#This Row],[id_customer]]&amp;data[[#This Row],[id_campaign]]</f>
        <v>C0168cam02</v>
      </c>
      <c r="I3173">
        <f>DATEDIF(data[[#This Row],[join_date]],data[[#This Row],[buy_date]],"M")</f>
        <v>15</v>
      </c>
    </row>
    <row r="3174" spans="1:9" x14ac:dyDescent="0.25">
      <c r="A3174" t="s">
        <v>717</v>
      </c>
      <c r="B3174" t="s">
        <v>24</v>
      </c>
      <c r="C3174" s="1">
        <v>44841</v>
      </c>
      <c r="D3174" s="1">
        <v>44841</v>
      </c>
      <c r="E3174">
        <f>VLOOKUP(data[[#This Row],[id_campaign]],campaign[],4,FALSE)</f>
        <v>62</v>
      </c>
      <c r="F3174" t="str">
        <f>VLOOKUP(data[[#This Row],[id_campaign]],campaign[],2,FALSE)</f>
        <v>OwnsComputer</v>
      </c>
      <c r="G3174" t="str">
        <f>VLOOKUP(data[[#This Row],[id_customer]],customer[],2,FALSE)</f>
        <v>Melba Barstock</v>
      </c>
      <c r="H3174" t="str">
        <f>data[[#This Row],[id_customer]]&amp;data[[#This Row],[id_campaign]]</f>
        <v>C0169cam11</v>
      </c>
      <c r="I3174">
        <f>DATEDIF(data[[#This Row],[join_date]],data[[#This Row],[buy_date]],"M")</f>
        <v>0</v>
      </c>
    </row>
    <row r="3175" spans="1:9" x14ac:dyDescent="0.25">
      <c r="A3175" t="s">
        <v>717</v>
      </c>
      <c r="B3175" t="s">
        <v>24</v>
      </c>
      <c r="C3175" s="1">
        <v>44841</v>
      </c>
      <c r="D3175" s="1">
        <v>44884</v>
      </c>
      <c r="E3175">
        <f>VLOOKUP(data[[#This Row],[id_campaign]],campaign[],4,FALSE)</f>
        <v>62</v>
      </c>
      <c r="F3175" t="str">
        <f>VLOOKUP(data[[#This Row],[id_campaign]],campaign[],2,FALSE)</f>
        <v>OwnsComputer</v>
      </c>
      <c r="G3175" t="str">
        <f>VLOOKUP(data[[#This Row],[id_customer]],customer[],2,FALSE)</f>
        <v>Melba Barstock</v>
      </c>
      <c r="H3175" t="str">
        <f>data[[#This Row],[id_customer]]&amp;data[[#This Row],[id_campaign]]</f>
        <v>C0169cam11</v>
      </c>
      <c r="I3175">
        <f>DATEDIF(data[[#This Row],[join_date]],data[[#This Row],[buy_date]],"M")</f>
        <v>1</v>
      </c>
    </row>
    <row r="3176" spans="1:9" x14ac:dyDescent="0.25">
      <c r="A3176" t="s">
        <v>717</v>
      </c>
      <c r="B3176" t="s">
        <v>24</v>
      </c>
      <c r="C3176" s="1">
        <v>44841</v>
      </c>
      <c r="D3176" s="1">
        <v>44911</v>
      </c>
      <c r="E3176">
        <f>VLOOKUP(data[[#This Row],[id_campaign]],campaign[],4,FALSE)</f>
        <v>62</v>
      </c>
      <c r="F3176" t="str">
        <f>VLOOKUP(data[[#This Row],[id_campaign]],campaign[],2,FALSE)</f>
        <v>OwnsComputer</v>
      </c>
      <c r="G3176" t="str">
        <f>VLOOKUP(data[[#This Row],[id_customer]],customer[],2,FALSE)</f>
        <v>Melba Barstock</v>
      </c>
      <c r="H3176" t="str">
        <f>data[[#This Row],[id_customer]]&amp;data[[#This Row],[id_campaign]]</f>
        <v>C0169cam11</v>
      </c>
      <c r="I3176">
        <f>DATEDIF(data[[#This Row],[join_date]],data[[#This Row],[buy_date]],"M")</f>
        <v>2</v>
      </c>
    </row>
    <row r="3177" spans="1:9" x14ac:dyDescent="0.25">
      <c r="A3177" t="s">
        <v>717</v>
      </c>
      <c r="B3177" t="s">
        <v>24</v>
      </c>
      <c r="C3177" s="1">
        <v>44841</v>
      </c>
      <c r="D3177" s="1">
        <v>44944</v>
      </c>
      <c r="E3177">
        <f>VLOOKUP(data[[#This Row],[id_campaign]],campaign[],4,FALSE)</f>
        <v>62</v>
      </c>
      <c r="F3177" t="str">
        <f>VLOOKUP(data[[#This Row],[id_campaign]],campaign[],2,FALSE)</f>
        <v>OwnsComputer</v>
      </c>
      <c r="G3177" t="str">
        <f>VLOOKUP(data[[#This Row],[id_customer]],customer[],2,FALSE)</f>
        <v>Melba Barstock</v>
      </c>
      <c r="H3177" t="str">
        <f>data[[#This Row],[id_customer]]&amp;data[[#This Row],[id_campaign]]</f>
        <v>C0169cam11</v>
      </c>
      <c r="I3177">
        <f>DATEDIF(data[[#This Row],[join_date]],data[[#This Row],[buy_date]],"M")</f>
        <v>3</v>
      </c>
    </row>
    <row r="3178" spans="1:9" x14ac:dyDescent="0.25">
      <c r="A3178" t="s">
        <v>717</v>
      </c>
      <c r="B3178" t="s">
        <v>24</v>
      </c>
      <c r="C3178" s="1">
        <v>44841</v>
      </c>
      <c r="D3178" s="1">
        <v>44975</v>
      </c>
      <c r="E3178">
        <f>VLOOKUP(data[[#This Row],[id_campaign]],campaign[],4,FALSE)</f>
        <v>62</v>
      </c>
      <c r="F3178" t="str">
        <f>VLOOKUP(data[[#This Row],[id_campaign]],campaign[],2,FALSE)</f>
        <v>OwnsComputer</v>
      </c>
      <c r="G3178" t="str">
        <f>VLOOKUP(data[[#This Row],[id_customer]],customer[],2,FALSE)</f>
        <v>Melba Barstock</v>
      </c>
      <c r="H3178" t="str">
        <f>data[[#This Row],[id_customer]]&amp;data[[#This Row],[id_campaign]]</f>
        <v>C0169cam11</v>
      </c>
      <c r="I3178">
        <f>DATEDIF(data[[#This Row],[join_date]],data[[#This Row],[buy_date]],"M")</f>
        <v>4</v>
      </c>
    </row>
    <row r="3179" spans="1:9" x14ac:dyDescent="0.25">
      <c r="A3179" t="s">
        <v>717</v>
      </c>
      <c r="B3179" t="s">
        <v>24</v>
      </c>
      <c r="C3179" s="1">
        <v>44841</v>
      </c>
      <c r="D3179" s="1">
        <v>44993</v>
      </c>
      <c r="E3179">
        <f>VLOOKUP(data[[#This Row],[id_campaign]],campaign[],4,FALSE)</f>
        <v>62</v>
      </c>
      <c r="F3179" t="str">
        <f>VLOOKUP(data[[#This Row],[id_campaign]],campaign[],2,FALSE)</f>
        <v>OwnsComputer</v>
      </c>
      <c r="G3179" t="str">
        <f>VLOOKUP(data[[#This Row],[id_customer]],customer[],2,FALSE)</f>
        <v>Melba Barstock</v>
      </c>
      <c r="H3179" t="str">
        <f>data[[#This Row],[id_customer]]&amp;data[[#This Row],[id_campaign]]</f>
        <v>C0169cam11</v>
      </c>
      <c r="I3179">
        <f>DATEDIF(data[[#This Row],[join_date]],data[[#This Row],[buy_date]],"M")</f>
        <v>5</v>
      </c>
    </row>
    <row r="3180" spans="1:9" x14ac:dyDescent="0.25">
      <c r="A3180" t="s">
        <v>717</v>
      </c>
      <c r="B3180" t="s">
        <v>24</v>
      </c>
      <c r="C3180" s="1">
        <v>44841</v>
      </c>
      <c r="D3180" s="1">
        <v>45030</v>
      </c>
      <c r="E3180">
        <f>VLOOKUP(data[[#This Row],[id_campaign]],campaign[],4,FALSE)</f>
        <v>62</v>
      </c>
      <c r="F3180" t="str">
        <f>VLOOKUP(data[[#This Row],[id_campaign]],campaign[],2,FALSE)</f>
        <v>OwnsComputer</v>
      </c>
      <c r="G3180" t="str">
        <f>VLOOKUP(data[[#This Row],[id_customer]],customer[],2,FALSE)</f>
        <v>Melba Barstock</v>
      </c>
      <c r="H3180" t="str">
        <f>data[[#This Row],[id_customer]]&amp;data[[#This Row],[id_campaign]]</f>
        <v>C0169cam11</v>
      </c>
      <c r="I3180">
        <f>DATEDIF(data[[#This Row],[join_date]],data[[#This Row],[buy_date]],"M")</f>
        <v>6</v>
      </c>
    </row>
    <row r="3181" spans="1:9" x14ac:dyDescent="0.25">
      <c r="A3181" t="s">
        <v>717</v>
      </c>
      <c r="B3181" t="s">
        <v>24</v>
      </c>
      <c r="C3181" s="1">
        <v>44841</v>
      </c>
      <c r="D3181" s="1">
        <v>45053</v>
      </c>
      <c r="E3181">
        <f>VLOOKUP(data[[#This Row],[id_campaign]],campaign[],4,FALSE)</f>
        <v>62</v>
      </c>
      <c r="F3181" t="str">
        <f>VLOOKUP(data[[#This Row],[id_campaign]],campaign[],2,FALSE)</f>
        <v>OwnsComputer</v>
      </c>
      <c r="G3181" t="str">
        <f>VLOOKUP(data[[#This Row],[id_customer]],customer[],2,FALSE)</f>
        <v>Melba Barstock</v>
      </c>
      <c r="H3181" t="str">
        <f>data[[#This Row],[id_customer]]&amp;data[[#This Row],[id_campaign]]</f>
        <v>C0169cam11</v>
      </c>
      <c r="I3181">
        <f>DATEDIF(data[[#This Row],[join_date]],data[[#This Row],[buy_date]],"M")</f>
        <v>7</v>
      </c>
    </row>
    <row r="3182" spans="1:9" x14ac:dyDescent="0.25">
      <c r="A3182" t="s">
        <v>717</v>
      </c>
      <c r="B3182" t="s">
        <v>26</v>
      </c>
      <c r="C3182" s="1">
        <v>44891</v>
      </c>
      <c r="D3182" s="1">
        <v>44891</v>
      </c>
      <c r="E3182">
        <f>VLOOKUP(data[[#This Row],[id_campaign]],campaign[],4,FALSE)</f>
        <v>65</v>
      </c>
      <c r="F3182" t="str">
        <f>VLOOKUP(data[[#This Row],[id_campaign]],campaign[],2,FALSE)</f>
        <v>HasCreditCard</v>
      </c>
      <c r="G3182" t="str">
        <f>VLOOKUP(data[[#This Row],[id_customer]],customer[],2,FALSE)</f>
        <v>Melba Barstock</v>
      </c>
      <c r="H3182" t="str">
        <f>data[[#This Row],[id_customer]]&amp;data[[#This Row],[id_campaign]]</f>
        <v>C0169cam12</v>
      </c>
      <c r="I3182">
        <f>DATEDIF(data[[#This Row],[join_date]],data[[#This Row],[buy_date]],"M")</f>
        <v>0</v>
      </c>
    </row>
    <row r="3183" spans="1:9" x14ac:dyDescent="0.25">
      <c r="A3183" t="s">
        <v>717</v>
      </c>
      <c r="B3183" t="s">
        <v>26</v>
      </c>
      <c r="C3183" s="1">
        <v>44891</v>
      </c>
      <c r="D3183" s="1">
        <v>44928</v>
      </c>
      <c r="E3183">
        <f>VLOOKUP(data[[#This Row],[id_campaign]],campaign[],4,FALSE)</f>
        <v>65</v>
      </c>
      <c r="F3183" t="str">
        <f>VLOOKUP(data[[#This Row],[id_campaign]],campaign[],2,FALSE)</f>
        <v>HasCreditCard</v>
      </c>
      <c r="G3183" t="str">
        <f>VLOOKUP(data[[#This Row],[id_customer]],customer[],2,FALSE)</f>
        <v>Melba Barstock</v>
      </c>
      <c r="H3183" t="str">
        <f>data[[#This Row],[id_customer]]&amp;data[[#This Row],[id_campaign]]</f>
        <v>C0169cam12</v>
      </c>
      <c r="I3183">
        <f>DATEDIF(data[[#This Row],[join_date]],data[[#This Row],[buy_date]],"M")</f>
        <v>1</v>
      </c>
    </row>
    <row r="3184" spans="1:9" x14ac:dyDescent="0.25">
      <c r="A3184" t="s">
        <v>717</v>
      </c>
      <c r="B3184" t="s">
        <v>26</v>
      </c>
      <c r="C3184" s="1">
        <v>44891</v>
      </c>
      <c r="D3184" s="1">
        <v>44961</v>
      </c>
      <c r="E3184">
        <f>VLOOKUP(data[[#This Row],[id_campaign]],campaign[],4,FALSE)</f>
        <v>65</v>
      </c>
      <c r="F3184" t="str">
        <f>VLOOKUP(data[[#This Row],[id_campaign]],campaign[],2,FALSE)</f>
        <v>HasCreditCard</v>
      </c>
      <c r="G3184" t="str">
        <f>VLOOKUP(data[[#This Row],[id_customer]],customer[],2,FALSE)</f>
        <v>Melba Barstock</v>
      </c>
      <c r="H3184" t="str">
        <f>data[[#This Row],[id_customer]]&amp;data[[#This Row],[id_campaign]]</f>
        <v>C0169cam12</v>
      </c>
      <c r="I3184">
        <f>DATEDIF(data[[#This Row],[join_date]],data[[#This Row],[buy_date]],"M")</f>
        <v>2</v>
      </c>
    </row>
    <row r="3185" spans="1:9" x14ac:dyDescent="0.25">
      <c r="A3185" t="s">
        <v>717</v>
      </c>
      <c r="B3185" t="s">
        <v>26</v>
      </c>
      <c r="C3185" s="1">
        <v>44891</v>
      </c>
      <c r="D3185" s="1">
        <v>45026</v>
      </c>
      <c r="E3185">
        <f>VLOOKUP(data[[#This Row],[id_campaign]],campaign[],4,FALSE)</f>
        <v>65</v>
      </c>
      <c r="F3185" t="str">
        <f>VLOOKUP(data[[#This Row],[id_campaign]],campaign[],2,FALSE)</f>
        <v>HasCreditCard</v>
      </c>
      <c r="G3185" t="str">
        <f>VLOOKUP(data[[#This Row],[id_customer]],customer[],2,FALSE)</f>
        <v>Melba Barstock</v>
      </c>
      <c r="H3185" t="str">
        <f>data[[#This Row],[id_customer]]&amp;data[[#This Row],[id_campaign]]</f>
        <v>C0169cam12</v>
      </c>
      <c r="I3185">
        <f>DATEDIF(data[[#This Row],[join_date]],data[[#This Row],[buy_date]],"M")</f>
        <v>4</v>
      </c>
    </row>
    <row r="3186" spans="1:9" x14ac:dyDescent="0.25">
      <c r="A3186" t="s">
        <v>717</v>
      </c>
      <c r="B3186" t="s">
        <v>26</v>
      </c>
      <c r="C3186" s="1">
        <v>44891</v>
      </c>
      <c r="D3186" s="1">
        <v>45054</v>
      </c>
      <c r="E3186">
        <f>VLOOKUP(data[[#This Row],[id_campaign]],campaign[],4,FALSE)</f>
        <v>65</v>
      </c>
      <c r="F3186" t="str">
        <f>VLOOKUP(data[[#This Row],[id_campaign]],campaign[],2,FALSE)</f>
        <v>HasCreditCard</v>
      </c>
      <c r="G3186" t="str">
        <f>VLOOKUP(data[[#This Row],[id_customer]],customer[],2,FALSE)</f>
        <v>Melba Barstock</v>
      </c>
      <c r="H3186" t="str">
        <f>data[[#This Row],[id_customer]]&amp;data[[#This Row],[id_campaign]]</f>
        <v>C0169cam12</v>
      </c>
      <c r="I3186">
        <f>DATEDIF(data[[#This Row],[join_date]],data[[#This Row],[buy_date]],"M")</f>
        <v>5</v>
      </c>
    </row>
    <row r="3187" spans="1:9" x14ac:dyDescent="0.25">
      <c r="A3187" t="s">
        <v>717</v>
      </c>
      <c r="B3187" t="s">
        <v>26</v>
      </c>
      <c r="C3187" s="1">
        <v>44891</v>
      </c>
      <c r="D3187" s="1">
        <v>45082</v>
      </c>
      <c r="E3187">
        <f>VLOOKUP(data[[#This Row],[id_campaign]],campaign[],4,FALSE)</f>
        <v>65</v>
      </c>
      <c r="F3187" t="str">
        <f>VLOOKUP(data[[#This Row],[id_campaign]],campaign[],2,FALSE)</f>
        <v>HasCreditCard</v>
      </c>
      <c r="G3187" t="str">
        <f>VLOOKUP(data[[#This Row],[id_customer]],customer[],2,FALSE)</f>
        <v>Melba Barstock</v>
      </c>
      <c r="H3187" t="str">
        <f>data[[#This Row],[id_customer]]&amp;data[[#This Row],[id_campaign]]</f>
        <v>C0169cam12</v>
      </c>
      <c r="I3187">
        <f>DATEDIF(data[[#This Row],[join_date]],data[[#This Row],[buy_date]],"M")</f>
        <v>6</v>
      </c>
    </row>
    <row r="3188" spans="1:9" x14ac:dyDescent="0.25">
      <c r="A3188" t="s">
        <v>721</v>
      </c>
      <c r="B3188" t="s">
        <v>36</v>
      </c>
      <c r="C3188" s="1">
        <v>44858</v>
      </c>
      <c r="D3188" s="1">
        <v>44858</v>
      </c>
      <c r="E3188">
        <f>VLOOKUP(data[[#This Row],[id_campaign]],campaign[],4,FALSE)</f>
        <v>29</v>
      </c>
      <c r="F3188" t="str">
        <f>VLOOKUP(data[[#This Row],[id_campaign]],campaign[],2,FALSE)</f>
        <v>MaritalStatus</v>
      </c>
      <c r="G3188" t="str">
        <f>VLOOKUP(data[[#This Row],[id_customer]],customer[],2,FALSE)</f>
        <v>Kerry Orehead</v>
      </c>
      <c r="H3188" t="str">
        <f>data[[#This Row],[id_customer]]&amp;data[[#This Row],[id_campaign]]</f>
        <v>C0170cam17</v>
      </c>
      <c r="I3188">
        <f>DATEDIF(data[[#This Row],[join_date]],data[[#This Row],[buy_date]],"M")</f>
        <v>0</v>
      </c>
    </row>
    <row r="3189" spans="1:9" x14ac:dyDescent="0.25">
      <c r="A3189" t="s">
        <v>721</v>
      </c>
      <c r="B3189" t="s">
        <v>36</v>
      </c>
      <c r="C3189" s="1">
        <v>44858</v>
      </c>
      <c r="D3189" s="1">
        <v>44890</v>
      </c>
      <c r="E3189">
        <f>VLOOKUP(data[[#This Row],[id_campaign]],campaign[],4,FALSE)</f>
        <v>29</v>
      </c>
      <c r="F3189" t="str">
        <f>VLOOKUP(data[[#This Row],[id_campaign]],campaign[],2,FALSE)</f>
        <v>MaritalStatus</v>
      </c>
      <c r="G3189" t="str">
        <f>VLOOKUP(data[[#This Row],[id_customer]],customer[],2,FALSE)</f>
        <v>Kerry Orehead</v>
      </c>
      <c r="H3189" t="str">
        <f>data[[#This Row],[id_customer]]&amp;data[[#This Row],[id_campaign]]</f>
        <v>C0170cam17</v>
      </c>
      <c r="I3189">
        <f>DATEDIF(data[[#This Row],[join_date]],data[[#This Row],[buy_date]],"M")</f>
        <v>1</v>
      </c>
    </row>
    <row r="3190" spans="1:9" x14ac:dyDescent="0.25">
      <c r="A3190" t="s">
        <v>721</v>
      </c>
      <c r="B3190" t="s">
        <v>36</v>
      </c>
      <c r="C3190" s="1">
        <v>44858</v>
      </c>
      <c r="D3190" s="1">
        <v>44926</v>
      </c>
      <c r="E3190">
        <f>VLOOKUP(data[[#This Row],[id_campaign]],campaign[],4,FALSE)</f>
        <v>29</v>
      </c>
      <c r="F3190" t="str">
        <f>VLOOKUP(data[[#This Row],[id_campaign]],campaign[],2,FALSE)</f>
        <v>MaritalStatus</v>
      </c>
      <c r="G3190" t="str">
        <f>VLOOKUP(data[[#This Row],[id_customer]],customer[],2,FALSE)</f>
        <v>Kerry Orehead</v>
      </c>
      <c r="H3190" t="str">
        <f>data[[#This Row],[id_customer]]&amp;data[[#This Row],[id_campaign]]</f>
        <v>C0170cam17</v>
      </c>
      <c r="I3190">
        <f>DATEDIF(data[[#This Row],[join_date]],data[[#This Row],[buy_date]],"M")</f>
        <v>2</v>
      </c>
    </row>
    <row r="3191" spans="1:9" x14ac:dyDescent="0.25">
      <c r="A3191" t="s">
        <v>721</v>
      </c>
      <c r="B3191" t="s">
        <v>36</v>
      </c>
      <c r="C3191" s="1">
        <v>44858</v>
      </c>
      <c r="D3191" s="1">
        <v>44956</v>
      </c>
      <c r="E3191">
        <f>VLOOKUP(data[[#This Row],[id_campaign]],campaign[],4,FALSE)</f>
        <v>29</v>
      </c>
      <c r="F3191" t="str">
        <f>VLOOKUP(data[[#This Row],[id_campaign]],campaign[],2,FALSE)</f>
        <v>MaritalStatus</v>
      </c>
      <c r="G3191" t="str">
        <f>VLOOKUP(data[[#This Row],[id_customer]],customer[],2,FALSE)</f>
        <v>Kerry Orehead</v>
      </c>
      <c r="H3191" t="str">
        <f>data[[#This Row],[id_customer]]&amp;data[[#This Row],[id_campaign]]</f>
        <v>C0170cam17</v>
      </c>
      <c r="I3191">
        <f>DATEDIF(data[[#This Row],[join_date]],data[[#This Row],[buy_date]],"M")</f>
        <v>3</v>
      </c>
    </row>
    <row r="3192" spans="1:9" x14ac:dyDescent="0.25">
      <c r="A3192" t="s">
        <v>721</v>
      </c>
      <c r="B3192" t="s">
        <v>36</v>
      </c>
      <c r="C3192" s="1">
        <v>44858</v>
      </c>
      <c r="D3192" s="1">
        <v>44982</v>
      </c>
      <c r="E3192">
        <f>VLOOKUP(data[[#This Row],[id_campaign]],campaign[],4,FALSE)</f>
        <v>29</v>
      </c>
      <c r="F3192" t="str">
        <f>VLOOKUP(data[[#This Row],[id_campaign]],campaign[],2,FALSE)</f>
        <v>MaritalStatus</v>
      </c>
      <c r="G3192" t="str">
        <f>VLOOKUP(data[[#This Row],[id_customer]],customer[],2,FALSE)</f>
        <v>Kerry Orehead</v>
      </c>
      <c r="H3192" t="str">
        <f>data[[#This Row],[id_customer]]&amp;data[[#This Row],[id_campaign]]</f>
        <v>C0170cam17</v>
      </c>
      <c r="I3192">
        <f>DATEDIF(data[[#This Row],[join_date]],data[[#This Row],[buy_date]],"M")</f>
        <v>4</v>
      </c>
    </row>
    <row r="3193" spans="1:9" x14ac:dyDescent="0.25">
      <c r="A3193" t="s">
        <v>721</v>
      </c>
      <c r="B3193" t="s">
        <v>36</v>
      </c>
      <c r="C3193" s="1">
        <v>44858</v>
      </c>
      <c r="D3193" s="1">
        <v>44992</v>
      </c>
      <c r="E3193">
        <f>VLOOKUP(data[[#This Row],[id_campaign]],campaign[],4,FALSE)</f>
        <v>29</v>
      </c>
      <c r="F3193" t="str">
        <f>VLOOKUP(data[[#This Row],[id_campaign]],campaign[],2,FALSE)</f>
        <v>MaritalStatus</v>
      </c>
      <c r="G3193" t="str">
        <f>VLOOKUP(data[[#This Row],[id_customer]],customer[],2,FALSE)</f>
        <v>Kerry Orehead</v>
      </c>
      <c r="H3193" t="str">
        <f>data[[#This Row],[id_customer]]&amp;data[[#This Row],[id_campaign]]</f>
        <v>C0170cam17</v>
      </c>
      <c r="I3193">
        <f>DATEDIF(data[[#This Row],[join_date]],data[[#This Row],[buy_date]],"M")</f>
        <v>4</v>
      </c>
    </row>
    <row r="3194" spans="1:9" x14ac:dyDescent="0.25">
      <c r="A3194" t="s">
        <v>721</v>
      </c>
      <c r="B3194" t="s">
        <v>36</v>
      </c>
      <c r="C3194" s="1">
        <v>44858</v>
      </c>
      <c r="D3194" s="1">
        <v>45046</v>
      </c>
      <c r="E3194">
        <f>VLOOKUP(data[[#This Row],[id_campaign]],campaign[],4,FALSE)</f>
        <v>29</v>
      </c>
      <c r="F3194" t="str">
        <f>VLOOKUP(data[[#This Row],[id_campaign]],campaign[],2,FALSE)</f>
        <v>MaritalStatus</v>
      </c>
      <c r="G3194" t="str">
        <f>VLOOKUP(data[[#This Row],[id_customer]],customer[],2,FALSE)</f>
        <v>Kerry Orehead</v>
      </c>
      <c r="H3194" t="str">
        <f>data[[#This Row],[id_customer]]&amp;data[[#This Row],[id_campaign]]</f>
        <v>C0170cam17</v>
      </c>
      <c r="I3194">
        <f>DATEDIF(data[[#This Row],[join_date]],data[[#This Row],[buy_date]],"M")</f>
        <v>6</v>
      </c>
    </row>
    <row r="3195" spans="1:9" x14ac:dyDescent="0.25">
      <c r="A3195" t="s">
        <v>721</v>
      </c>
      <c r="B3195" t="s">
        <v>36</v>
      </c>
      <c r="C3195" s="1">
        <v>44858</v>
      </c>
      <c r="D3195" s="1">
        <v>45047</v>
      </c>
      <c r="E3195">
        <f>VLOOKUP(data[[#This Row],[id_campaign]],campaign[],4,FALSE)</f>
        <v>29</v>
      </c>
      <c r="F3195" t="str">
        <f>VLOOKUP(data[[#This Row],[id_campaign]],campaign[],2,FALSE)</f>
        <v>MaritalStatus</v>
      </c>
      <c r="G3195" t="str">
        <f>VLOOKUP(data[[#This Row],[id_customer]],customer[],2,FALSE)</f>
        <v>Kerry Orehead</v>
      </c>
      <c r="H3195" t="str">
        <f>data[[#This Row],[id_customer]]&amp;data[[#This Row],[id_campaign]]</f>
        <v>C0170cam17</v>
      </c>
      <c r="I3195">
        <f>DATEDIF(data[[#This Row],[join_date]],data[[#This Row],[buy_date]],"M")</f>
        <v>6</v>
      </c>
    </row>
    <row r="3196" spans="1:9" x14ac:dyDescent="0.25">
      <c r="A3196" t="s">
        <v>721</v>
      </c>
      <c r="B3196" t="s">
        <v>36</v>
      </c>
      <c r="C3196" s="1">
        <v>44858</v>
      </c>
      <c r="D3196" s="1">
        <v>45085</v>
      </c>
      <c r="E3196">
        <f>VLOOKUP(data[[#This Row],[id_campaign]],campaign[],4,FALSE)</f>
        <v>29</v>
      </c>
      <c r="F3196" t="str">
        <f>VLOOKUP(data[[#This Row],[id_campaign]],campaign[],2,FALSE)</f>
        <v>MaritalStatus</v>
      </c>
      <c r="G3196" t="str">
        <f>VLOOKUP(data[[#This Row],[id_customer]],customer[],2,FALSE)</f>
        <v>Kerry Orehead</v>
      </c>
      <c r="H3196" t="str">
        <f>data[[#This Row],[id_customer]]&amp;data[[#This Row],[id_campaign]]</f>
        <v>C0170cam17</v>
      </c>
      <c r="I3196">
        <f>DATEDIF(data[[#This Row],[join_date]],data[[#This Row],[buy_date]],"M")</f>
        <v>7</v>
      </c>
    </row>
    <row r="3197" spans="1:9" x14ac:dyDescent="0.25">
      <c r="A3197" t="s">
        <v>725</v>
      </c>
      <c r="B3197" t="s">
        <v>10</v>
      </c>
      <c r="C3197" s="1">
        <v>45022</v>
      </c>
      <c r="D3197" s="1">
        <v>45022</v>
      </c>
      <c r="E3197">
        <f>VLOOKUP(data[[#This Row],[id_campaign]],campaign[],4,FALSE)</f>
        <v>26</v>
      </c>
      <c r="F3197" t="str">
        <f>VLOOKUP(data[[#This Row],[id_campaign]],campaign[],2,FALSE)</f>
        <v>TruckOwner</v>
      </c>
      <c r="G3197" t="str">
        <f>VLOOKUP(data[[#This Row],[id_customer]],customer[],2,FALSE)</f>
        <v>Verile Hemphill</v>
      </c>
      <c r="H3197" t="str">
        <f>data[[#This Row],[id_customer]]&amp;data[[#This Row],[id_campaign]]</f>
        <v>C0171cam04</v>
      </c>
      <c r="I3197">
        <f>DATEDIF(data[[#This Row],[join_date]],data[[#This Row],[buy_date]],"M")</f>
        <v>0</v>
      </c>
    </row>
    <row r="3198" spans="1:9" x14ac:dyDescent="0.25">
      <c r="A3198" t="s">
        <v>725</v>
      </c>
      <c r="B3198" t="s">
        <v>10</v>
      </c>
      <c r="C3198" s="1">
        <v>45022</v>
      </c>
      <c r="D3198" s="1">
        <v>45054</v>
      </c>
      <c r="E3198">
        <f>VLOOKUP(data[[#This Row],[id_campaign]],campaign[],4,FALSE)</f>
        <v>26</v>
      </c>
      <c r="F3198" t="str">
        <f>VLOOKUP(data[[#This Row],[id_campaign]],campaign[],2,FALSE)</f>
        <v>TruckOwner</v>
      </c>
      <c r="G3198" t="str">
        <f>VLOOKUP(data[[#This Row],[id_customer]],customer[],2,FALSE)</f>
        <v>Verile Hemphill</v>
      </c>
      <c r="H3198" t="str">
        <f>data[[#This Row],[id_customer]]&amp;data[[#This Row],[id_campaign]]</f>
        <v>C0171cam04</v>
      </c>
      <c r="I3198">
        <f>DATEDIF(data[[#This Row],[join_date]],data[[#This Row],[buy_date]],"M")</f>
        <v>1</v>
      </c>
    </row>
    <row r="3199" spans="1:9" x14ac:dyDescent="0.25">
      <c r="A3199" t="s">
        <v>729</v>
      </c>
      <c r="B3199" t="s">
        <v>36</v>
      </c>
      <c r="C3199" s="1">
        <v>44873</v>
      </c>
      <c r="D3199" s="1">
        <v>44873</v>
      </c>
      <c r="E3199">
        <f>VLOOKUP(data[[#This Row],[id_campaign]],campaign[],4,FALSE)</f>
        <v>29</v>
      </c>
      <c r="F3199" t="str">
        <f>VLOOKUP(data[[#This Row],[id_campaign]],campaign[],2,FALSE)</f>
        <v>MaritalStatus</v>
      </c>
      <c r="G3199" t="str">
        <f>VLOOKUP(data[[#This Row],[id_customer]],customer[],2,FALSE)</f>
        <v>Ricki Issakov</v>
      </c>
      <c r="H3199" t="str">
        <f>data[[#This Row],[id_customer]]&amp;data[[#This Row],[id_campaign]]</f>
        <v>C0172cam17</v>
      </c>
      <c r="I3199">
        <f>DATEDIF(data[[#This Row],[join_date]],data[[#This Row],[buy_date]],"M")</f>
        <v>0</v>
      </c>
    </row>
    <row r="3200" spans="1:9" x14ac:dyDescent="0.25">
      <c r="A3200" t="s">
        <v>729</v>
      </c>
      <c r="B3200" t="s">
        <v>36</v>
      </c>
      <c r="C3200" s="1">
        <v>44873</v>
      </c>
      <c r="D3200" s="1">
        <v>44917</v>
      </c>
      <c r="E3200">
        <f>VLOOKUP(data[[#This Row],[id_campaign]],campaign[],4,FALSE)</f>
        <v>29</v>
      </c>
      <c r="F3200" t="str">
        <f>VLOOKUP(data[[#This Row],[id_campaign]],campaign[],2,FALSE)</f>
        <v>MaritalStatus</v>
      </c>
      <c r="G3200" t="str">
        <f>VLOOKUP(data[[#This Row],[id_customer]],customer[],2,FALSE)</f>
        <v>Ricki Issakov</v>
      </c>
      <c r="H3200" t="str">
        <f>data[[#This Row],[id_customer]]&amp;data[[#This Row],[id_campaign]]</f>
        <v>C0172cam17</v>
      </c>
      <c r="I3200">
        <f>DATEDIF(data[[#This Row],[join_date]],data[[#This Row],[buy_date]],"M")</f>
        <v>1</v>
      </c>
    </row>
    <row r="3201" spans="1:9" x14ac:dyDescent="0.25">
      <c r="A3201" t="s">
        <v>729</v>
      </c>
      <c r="B3201" t="s">
        <v>36</v>
      </c>
      <c r="C3201" s="1">
        <v>44873</v>
      </c>
      <c r="D3201" s="1">
        <v>44949</v>
      </c>
      <c r="E3201">
        <f>VLOOKUP(data[[#This Row],[id_campaign]],campaign[],4,FALSE)</f>
        <v>29</v>
      </c>
      <c r="F3201" t="str">
        <f>VLOOKUP(data[[#This Row],[id_campaign]],campaign[],2,FALSE)</f>
        <v>MaritalStatus</v>
      </c>
      <c r="G3201" t="str">
        <f>VLOOKUP(data[[#This Row],[id_customer]],customer[],2,FALSE)</f>
        <v>Ricki Issakov</v>
      </c>
      <c r="H3201" t="str">
        <f>data[[#This Row],[id_customer]]&amp;data[[#This Row],[id_campaign]]</f>
        <v>C0172cam17</v>
      </c>
      <c r="I3201">
        <f>DATEDIF(data[[#This Row],[join_date]],data[[#This Row],[buy_date]],"M")</f>
        <v>2</v>
      </c>
    </row>
    <row r="3202" spans="1:9" x14ac:dyDescent="0.25">
      <c r="A3202" t="s">
        <v>729</v>
      </c>
      <c r="B3202" t="s">
        <v>36</v>
      </c>
      <c r="C3202" s="1">
        <v>44873</v>
      </c>
      <c r="D3202" s="1">
        <v>44973</v>
      </c>
      <c r="E3202">
        <f>VLOOKUP(data[[#This Row],[id_campaign]],campaign[],4,FALSE)</f>
        <v>29</v>
      </c>
      <c r="F3202" t="str">
        <f>VLOOKUP(data[[#This Row],[id_campaign]],campaign[],2,FALSE)</f>
        <v>MaritalStatus</v>
      </c>
      <c r="G3202" t="str">
        <f>VLOOKUP(data[[#This Row],[id_customer]],customer[],2,FALSE)</f>
        <v>Ricki Issakov</v>
      </c>
      <c r="H3202" t="str">
        <f>data[[#This Row],[id_customer]]&amp;data[[#This Row],[id_campaign]]</f>
        <v>C0172cam17</v>
      </c>
      <c r="I3202">
        <f>DATEDIF(data[[#This Row],[join_date]],data[[#This Row],[buy_date]],"M")</f>
        <v>3</v>
      </c>
    </row>
    <row r="3203" spans="1:9" x14ac:dyDescent="0.25">
      <c r="A3203" t="s">
        <v>729</v>
      </c>
      <c r="B3203" t="s">
        <v>36</v>
      </c>
      <c r="C3203" s="1">
        <v>44873</v>
      </c>
      <c r="D3203" s="1">
        <v>45007</v>
      </c>
      <c r="E3203">
        <f>VLOOKUP(data[[#This Row],[id_campaign]],campaign[],4,FALSE)</f>
        <v>29</v>
      </c>
      <c r="F3203" t="str">
        <f>VLOOKUP(data[[#This Row],[id_campaign]],campaign[],2,FALSE)</f>
        <v>MaritalStatus</v>
      </c>
      <c r="G3203" t="str">
        <f>VLOOKUP(data[[#This Row],[id_customer]],customer[],2,FALSE)</f>
        <v>Ricki Issakov</v>
      </c>
      <c r="H3203" t="str">
        <f>data[[#This Row],[id_customer]]&amp;data[[#This Row],[id_campaign]]</f>
        <v>C0172cam17</v>
      </c>
      <c r="I3203">
        <f>DATEDIF(data[[#This Row],[join_date]],data[[#This Row],[buy_date]],"M")</f>
        <v>4</v>
      </c>
    </row>
    <row r="3204" spans="1:9" x14ac:dyDescent="0.25">
      <c r="A3204" t="s">
        <v>729</v>
      </c>
      <c r="B3204" t="s">
        <v>36</v>
      </c>
      <c r="C3204" s="1">
        <v>44873</v>
      </c>
      <c r="D3204" s="1">
        <v>45025</v>
      </c>
      <c r="E3204">
        <f>VLOOKUP(data[[#This Row],[id_campaign]],campaign[],4,FALSE)</f>
        <v>29</v>
      </c>
      <c r="F3204" t="str">
        <f>VLOOKUP(data[[#This Row],[id_campaign]],campaign[],2,FALSE)</f>
        <v>MaritalStatus</v>
      </c>
      <c r="G3204" t="str">
        <f>VLOOKUP(data[[#This Row],[id_customer]],customer[],2,FALSE)</f>
        <v>Ricki Issakov</v>
      </c>
      <c r="H3204" t="str">
        <f>data[[#This Row],[id_customer]]&amp;data[[#This Row],[id_campaign]]</f>
        <v>C0172cam17</v>
      </c>
      <c r="I3204">
        <f>DATEDIF(data[[#This Row],[join_date]],data[[#This Row],[buy_date]],"M")</f>
        <v>5</v>
      </c>
    </row>
    <row r="3205" spans="1:9" x14ac:dyDescent="0.25">
      <c r="A3205" t="s">
        <v>729</v>
      </c>
      <c r="B3205" t="s">
        <v>36</v>
      </c>
      <c r="C3205" s="1">
        <v>44873</v>
      </c>
      <c r="D3205" s="1">
        <v>45059</v>
      </c>
      <c r="E3205">
        <f>VLOOKUP(data[[#This Row],[id_campaign]],campaign[],4,FALSE)</f>
        <v>29</v>
      </c>
      <c r="F3205" t="str">
        <f>VLOOKUP(data[[#This Row],[id_campaign]],campaign[],2,FALSE)</f>
        <v>MaritalStatus</v>
      </c>
      <c r="G3205" t="str">
        <f>VLOOKUP(data[[#This Row],[id_customer]],customer[],2,FALSE)</f>
        <v>Ricki Issakov</v>
      </c>
      <c r="H3205" t="str">
        <f>data[[#This Row],[id_customer]]&amp;data[[#This Row],[id_campaign]]</f>
        <v>C0172cam17</v>
      </c>
      <c r="I3205">
        <f>DATEDIF(data[[#This Row],[join_date]],data[[#This Row],[buy_date]],"M")</f>
        <v>6</v>
      </c>
    </row>
    <row r="3206" spans="1:9" x14ac:dyDescent="0.25">
      <c r="A3206" t="s">
        <v>733</v>
      </c>
      <c r="B3206" t="s">
        <v>26</v>
      </c>
      <c r="C3206" s="1">
        <v>44562</v>
      </c>
      <c r="D3206" s="1">
        <v>44562</v>
      </c>
      <c r="E3206">
        <f>VLOOKUP(data[[#This Row],[id_campaign]],campaign[],4,FALSE)</f>
        <v>65</v>
      </c>
      <c r="F3206" t="str">
        <f>VLOOKUP(data[[#This Row],[id_campaign]],campaign[],2,FALSE)</f>
        <v>HasCreditCard</v>
      </c>
      <c r="G3206" t="str">
        <f>VLOOKUP(data[[#This Row],[id_customer]],customer[],2,FALSE)</f>
        <v>Smitty McIlraith</v>
      </c>
      <c r="H3206" t="str">
        <f>data[[#This Row],[id_customer]]&amp;data[[#This Row],[id_campaign]]</f>
        <v>C0173cam12</v>
      </c>
      <c r="I3206">
        <f>DATEDIF(data[[#This Row],[join_date]],data[[#This Row],[buy_date]],"M")</f>
        <v>0</v>
      </c>
    </row>
    <row r="3207" spans="1:9" x14ac:dyDescent="0.25">
      <c r="A3207" t="s">
        <v>733</v>
      </c>
      <c r="B3207" t="s">
        <v>26</v>
      </c>
      <c r="C3207" s="1">
        <v>44562</v>
      </c>
      <c r="D3207" s="1">
        <v>44597</v>
      </c>
      <c r="E3207">
        <f>VLOOKUP(data[[#This Row],[id_campaign]],campaign[],4,FALSE)</f>
        <v>65</v>
      </c>
      <c r="F3207" t="str">
        <f>VLOOKUP(data[[#This Row],[id_campaign]],campaign[],2,FALSE)</f>
        <v>HasCreditCard</v>
      </c>
      <c r="G3207" t="str">
        <f>VLOOKUP(data[[#This Row],[id_customer]],customer[],2,FALSE)</f>
        <v>Smitty McIlraith</v>
      </c>
      <c r="H3207" t="str">
        <f>data[[#This Row],[id_customer]]&amp;data[[#This Row],[id_campaign]]</f>
        <v>C0173cam12</v>
      </c>
      <c r="I3207">
        <f>DATEDIF(data[[#This Row],[join_date]],data[[#This Row],[buy_date]],"M")</f>
        <v>1</v>
      </c>
    </row>
    <row r="3208" spans="1:9" x14ac:dyDescent="0.25">
      <c r="A3208" t="s">
        <v>733</v>
      </c>
      <c r="B3208" t="s">
        <v>26</v>
      </c>
      <c r="C3208" s="1">
        <v>44562</v>
      </c>
      <c r="D3208" s="1">
        <v>44634</v>
      </c>
      <c r="E3208">
        <f>VLOOKUP(data[[#This Row],[id_campaign]],campaign[],4,FALSE)</f>
        <v>65</v>
      </c>
      <c r="F3208" t="str">
        <f>VLOOKUP(data[[#This Row],[id_campaign]],campaign[],2,FALSE)</f>
        <v>HasCreditCard</v>
      </c>
      <c r="G3208" t="str">
        <f>VLOOKUP(data[[#This Row],[id_customer]],customer[],2,FALSE)</f>
        <v>Smitty McIlraith</v>
      </c>
      <c r="H3208" t="str">
        <f>data[[#This Row],[id_customer]]&amp;data[[#This Row],[id_campaign]]</f>
        <v>C0173cam12</v>
      </c>
      <c r="I3208">
        <f>DATEDIF(data[[#This Row],[join_date]],data[[#This Row],[buy_date]],"M")</f>
        <v>2</v>
      </c>
    </row>
    <row r="3209" spans="1:9" x14ac:dyDescent="0.25">
      <c r="A3209" t="s">
        <v>733</v>
      </c>
      <c r="B3209" t="s">
        <v>26</v>
      </c>
      <c r="C3209" s="1">
        <v>44562</v>
      </c>
      <c r="D3209" s="1">
        <v>44654</v>
      </c>
      <c r="E3209">
        <f>VLOOKUP(data[[#This Row],[id_campaign]],campaign[],4,FALSE)</f>
        <v>65</v>
      </c>
      <c r="F3209" t="str">
        <f>VLOOKUP(data[[#This Row],[id_campaign]],campaign[],2,FALSE)</f>
        <v>HasCreditCard</v>
      </c>
      <c r="G3209" t="str">
        <f>VLOOKUP(data[[#This Row],[id_customer]],customer[],2,FALSE)</f>
        <v>Smitty McIlraith</v>
      </c>
      <c r="H3209" t="str">
        <f>data[[#This Row],[id_customer]]&amp;data[[#This Row],[id_campaign]]</f>
        <v>C0173cam12</v>
      </c>
      <c r="I3209">
        <f>DATEDIF(data[[#This Row],[join_date]],data[[#This Row],[buy_date]],"M")</f>
        <v>3</v>
      </c>
    </row>
    <row r="3210" spans="1:9" x14ac:dyDescent="0.25">
      <c r="A3210" t="s">
        <v>733</v>
      </c>
      <c r="B3210" t="s">
        <v>26</v>
      </c>
      <c r="C3210" s="1">
        <v>44562</v>
      </c>
      <c r="D3210" s="1">
        <v>44695</v>
      </c>
      <c r="E3210">
        <f>VLOOKUP(data[[#This Row],[id_campaign]],campaign[],4,FALSE)</f>
        <v>65</v>
      </c>
      <c r="F3210" t="str">
        <f>VLOOKUP(data[[#This Row],[id_campaign]],campaign[],2,FALSE)</f>
        <v>HasCreditCard</v>
      </c>
      <c r="G3210" t="str">
        <f>VLOOKUP(data[[#This Row],[id_customer]],customer[],2,FALSE)</f>
        <v>Smitty McIlraith</v>
      </c>
      <c r="H3210" t="str">
        <f>data[[#This Row],[id_customer]]&amp;data[[#This Row],[id_campaign]]</f>
        <v>C0173cam12</v>
      </c>
      <c r="I3210">
        <f>DATEDIF(data[[#This Row],[join_date]],data[[#This Row],[buy_date]],"M")</f>
        <v>4</v>
      </c>
    </row>
    <row r="3211" spans="1:9" x14ac:dyDescent="0.25">
      <c r="A3211" t="s">
        <v>733</v>
      </c>
      <c r="B3211" t="s">
        <v>26</v>
      </c>
      <c r="C3211" s="1">
        <v>44562</v>
      </c>
      <c r="D3211" s="1">
        <v>44719</v>
      </c>
      <c r="E3211">
        <f>VLOOKUP(data[[#This Row],[id_campaign]],campaign[],4,FALSE)</f>
        <v>65</v>
      </c>
      <c r="F3211" t="str">
        <f>VLOOKUP(data[[#This Row],[id_campaign]],campaign[],2,FALSE)</f>
        <v>HasCreditCard</v>
      </c>
      <c r="G3211" t="str">
        <f>VLOOKUP(data[[#This Row],[id_customer]],customer[],2,FALSE)</f>
        <v>Smitty McIlraith</v>
      </c>
      <c r="H3211" t="str">
        <f>data[[#This Row],[id_customer]]&amp;data[[#This Row],[id_campaign]]</f>
        <v>C0173cam12</v>
      </c>
      <c r="I3211">
        <f>DATEDIF(data[[#This Row],[join_date]],data[[#This Row],[buy_date]],"M")</f>
        <v>5</v>
      </c>
    </row>
    <row r="3212" spans="1:9" x14ac:dyDescent="0.25">
      <c r="A3212" t="s">
        <v>733</v>
      </c>
      <c r="B3212" t="s">
        <v>26</v>
      </c>
      <c r="C3212" s="1">
        <v>44562</v>
      </c>
      <c r="D3212" s="1">
        <v>44755</v>
      </c>
      <c r="E3212">
        <f>VLOOKUP(data[[#This Row],[id_campaign]],campaign[],4,FALSE)</f>
        <v>65</v>
      </c>
      <c r="F3212" t="str">
        <f>VLOOKUP(data[[#This Row],[id_campaign]],campaign[],2,FALSE)</f>
        <v>HasCreditCard</v>
      </c>
      <c r="G3212" t="str">
        <f>VLOOKUP(data[[#This Row],[id_customer]],customer[],2,FALSE)</f>
        <v>Smitty McIlraith</v>
      </c>
      <c r="H3212" t="str">
        <f>data[[#This Row],[id_customer]]&amp;data[[#This Row],[id_campaign]]</f>
        <v>C0173cam12</v>
      </c>
      <c r="I3212">
        <f>DATEDIF(data[[#This Row],[join_date]],data[[#This Row],[buy_date]],"M")</f>
        <v>6</v>
      </c>
    </row>
    <row r="3213" spans="1:9" x14ac:dyDescent="0.25">
      <c r="A3213" t="s">
        <v>733</v>
      </c>
      <c r="B3213" t="s">
        <v>26</v>
      </c>
      <c r="C3213" s="1">
        <v>44562</v>
      </c>
      <c r="D3213" s="1">
        <v>44806</v>
      </c>
      <c r="E3213">
        <f>VLOOKUP(data[[#This Row],[id_campaign]],campaign[],4,FALSE)</f>
        <v>65</v>
      </c>
      <c r="F3213" t="str">
        <f>VLOOKUP(data[[#This Row],[id_campaign]],campaign[],2,FALSE)</f>
        <v>HasCreditCard</v>
      </c>
      <c r="G3213" t="str">
        <f>VLOOKUP(data[[#This Row],[id_customer]],customer[],2,FALSE)</f>
        <v>Smitty McIlraith</v>
      </c>
      <c r="H3213" t="str">
        <f>data[[#This Row],[id_customer]]&amp;data[[#This Row],[id_campaign]]</f>
        <v>C0173cam12</v>
      </c>
      <c r="I3213">
        <f>DATEDIF(data[[#This Row],[join_date]],data[[#This Row],[buy_date]],"M")</f>
        <v>8</v>
      </c>
    </row>
    <row r="3214" spans="1:9" x14ac:dyDescent="0.25">
      <c r="A3214" t="s">
        <v>733</v>
      </c>
      <c r="B3214" t="s">
        <v>26</v>
      </c>
      <c r="C3214" s="1">
        <v>44562</v>
      </c>
      <c r="D3214" s="1">
        <v>44840</v>
      </c>
      <c r="E3214">
        <f>VLOOKUP(data[[#This Row],[id_campaign]],campaign[],4,FALSE)</f>
        <v>65</v>
      </c>
      <c r="F3214" t="str">
        <f>VLOOKUP(data[[#This Row],[id_campaign]],campaign[],2,FALSE)</f>
        <v>HasCreditCard</v>
      </c>
      <c r="G3214" t="str">
        <f>VLOOKUP(data[[#This Row],[id_customer]],customer[],2,FALSE)</f>
        <v>Smitty McIlraith</v>
      </c>
      <c r="H3214" t="str">
        <f>data[[#This Row],[id_customer]]&amp;data[[#This Row],[id_campaign]]</f>
        <v>C0173cam12</v>
      </c>
      <c r="I3214">
        <f>DATEDIF(data[[#This Row],[join_date]],data[[#This Row],[buy_date]],"M")</f>
        <v>9</v>
      </c>
    </row>
    <row r="3215" spans="1:9" x14ac:dyDescent="0.25">
      <c r="A3215" t="s">
        <v>733</v>
      </c>
      <c r="B3215" t="s">
        <v>26</v>
      </c>
      <c r="C3215" s="1">
        <v>44562</v>
      </c>
      <c r="D3215" s="1">
        <v>44880</v>
      </c>
      <c r="E3215">
        <f>VLOOKUP(data[[#This Row],[id_campaign]],campaign[],4,FALSE)</f>
        <v>65</v>
      </c>
      <c r="F3215" t="str">
        <f>VLOOKUP(data[[#This Row],[id_campaign]],campaign[],2,FALSE)</f>
        <v>HasCreditCard</v>
      </c>
      <c r="G3215" t="str">
        <f>VLOOKUP(data[[#This Row],[id_customer]],customer[],2,FALSE)</f>
        <v>Smitty McIlraith</v>
      </c>
      <c r="H3215" t="str">
        <f>data[[#This Row],[id_customer]]&amp;data[[#This Row],[id_campaign]]</f>
        <v>C0173cam12</v>
      </c>
      <c r="I3215">
        <f>DATEDIF(data[[#This Row],[join_date]],data[[#This Row],[buy_date]],"M")</f>
        <v>10</v>
      </c>
    </row>
    <row r="3216" spans="1:9" x14ac:dyDescent="0.25">
      <c r="A3216" t="s">
        <v>733</v>
      </c>
      <c r="B3216" t="s">
        <v>26</v>
      </c>
      <c r="C3216" s="1">
        <v>44562</v>
      </c>
      <c r="D3216" s="1">
        <v>44902</v>
      </c>
      <c r="E3216">
        <f>VLOOKUP(data[[#This Row],[id_campaign]],campaign[],4,FALSE)</f>
        <v>65</v>
      </c>
      <c r="F3216" t="str">
        <f>VLOOKUP(data[[#This Row],[id_campaign]],campaign[],2,FALSE)</f>
        <v>HasCreditCard</v>
      </c>
      <c r="G3216" t="str">
        <f>VLOOKUP(data[[#This Row],[id_customer]],customer[],2,FALSE)</f>
        <v>Smitty McIlraith</v>
      </c>
      <c r="H3216" t="str">
        <f>data[[#This Row],[id_customer]]&amp;data[[#This Row],[id_campaign]]</f>
        <v>C0173cam12</v>
      </c>
      <c r="I3216">
        <f>DATEDIF(data[[#This Row],[join_date]],data[[#This Row],[buy_date]],"M")</f>
        <v>11</v>
      </c>
    </row>
    <row r="3217" spans="1:9" x14ac:dyDescent="0.25">
      <c r="A3217" t="s">
        <v>733</v>
      </c>
      <c r="B3217" t="s">
        <v>26</v>
      </c>
      <c r="C3217" s="1">
        <v>44562</v>
      </c>
      <c r="D3217" s="1">
        <v>44939</v>
      </c>
      <c r="E3217">
        <f>VLOOKUP(data[[#This Row],[id_campaign]],campaign[],4,FALSE)</f>
        <v>65</v>
      </c>
      <c r="F3217" t="str">
        <f>VLOOKUP(data[[#This Row],[id_campaign]],campaign[],2,FALSE)</f>
        <v>HasCreditCard</v>
      </c>
      <c r="G3217" t="str">
        <f>VLOOKUP(data[[#This Row],[id_customer]],customer[],2,FALSE)</f>
        <v>Smitty McIlraith</v>
      </c>
      <c r="H3217" t="str">
        <f>data[[#This Row],[id_customer]]&amp;data[[#This Row],[id_campaign]]</f>
        <v>C0173cam12</v>
      </c>
      <c r="I3217">
        <f>DATEDIF(data[[#This Row],[join_date]],data[[#This Row],[buy_date]],"M")</f>
        <v>12</v>
      </c>
    </row>
    <row r="3218" spans="1:9" x14ac:dyDescent="0.25">
      <c r="A3218" t="s">
        <v>733</v>
      </c>
      <c r="B3218" t="s">
        <v>26</v>
      </c>
      <c r="C3218" s="1">
        <v>44562</v>
      </c>
      <c r="D3218" s="1">
        <v>44963</v>
      </c>
      <c r="E3218">
        <f>VLOOKUP(data[[#This Row],[id_campaign]],campaign[],4,FALSE)</f>
        <v>65</v>
      </c>
      <c r="F3218" t="str">
        <f>VLOOKUP(data[[#This Row],[id_campaign]],campaign[],2,FALSE)</f>
        <v>HasCreditCard</v>
      </c>
      <c r="G3218" t="str">
        <f>VLOOKUP(data[[#This Row],[id_customer]],customer[],2,FALSE)</f>
        <v>Smitty McIlraith</v>
      </c>
      <c r="H3218" t="str">
        <f>data[[#This Row],[id_customer]]&amp;data[[#This Row],[id_campaign]]</f>
        <v>C0173cam12</v>
      </c>
      <c r="I3218">
        <f>DATEDIF(data[[#This Row],[join_date]],data[[#This Row],[buy_date]],"M")</f>
        <v>13</v>
      </c>
    </row>
    <row r="3219" spans="1:9" x14ac:dyDescent="0.25">
      <c r="A3219" t="s">
        <v>733</v>
      </c>
      <c r="B3219" t="s">
        <v>26</v>
      </c>
      <c r="C3219" s="1">
        <v>44562</v>
      </c>
      <c r="D3219" s="1">
        <v>44992</v>
      </c>
      <c r="E3219">
        <f>VLOOKUP(data[[#This Row],[id_campaign]],campaign[],4,FALSE)</f>
        <v>65</v>
      </c>
      <c r="F3219" t="str">
        <f>VLOOKUP(data[[#This Row],[id_campaign]],campaign[],2,FALSE)</f>
        <v>HasCreditCard</v>
      </c>
      <c r="G3219" t="str">
        <f>VLOOKUP(data[[#This Row],[id_customer]],customer[],2,FALSE)</f>
        <v>Smitty McIlraith</v>
      </c>
      <c r="H3219" t="str">
        <f>data[[#This Row],[id_customer]]&amp;data[[#This Row],[id_campaign]]</f>
        <v>C0173cam12</v>
      </c>
      <c r="I3219">
        <f>DATEDIF(data[[#This Row],[join_date]],data[[#This Row],[buy_date]],"M")</f>
        <v>14</v>
      </c>
    </row>
    <row r="3220" spans="1:9" x14ac:dyDescent="0.25">
      <c r="A3220" t="s">
        <v>733</v>
      </c>
      <c r="B3220" t="s">
        <v>26</v>
      </c>
      <c r="C3220" s="1">
        <v>44562</v>
      </c>
      <c r="D3220" s="1">
        <v>45022</v>
      </c>
      <c r="E3220">
        <f>VLOOKUP(data[[#This Row],[id_campaign]],campaign[],4,FALSE)</f>
        <v>65</v>
      </c>
      <c r="F3220" t="str">
        <f>VLOOKUP(data[[#This Row],[id_campaign]],campaign[],2,FALSE)</f>
        <v>HasCreditCard</v>
      </c>
      <c r="G3220" t="str">
        <f>VLOOKUP(data[[#This Row],[id_customer]],customer[],2,FALSE)</f>
        <v>Smitty McIlraith</v>
      </c>
      <c r="H3220" t="str">
        <f>data[[#This Row],[id_customer]]&amp;data[[#This Row],[id_campaign]]</f>
        <v>C0173cam12</v>
      </c>
      <c r="I3220">
        <f>DATEDIF(data[[#This Row],[join_date]],data[[#This Row],[buy_date]],"M")</f>
        <v>15</v>
      </c>
    </row>
    <row r="3221" spans="1:9" x14ac:dyDescent="0.25">
      <c r="A3221" t="s">
        <v>737</v>
      </c>
      <c r="B3221" t="s">
        <v>20</v>
      </c>
      <c r="C3221" s="1">
        <v>44938</v>
      </c>
      <c r="D3221" s="1">
        <v>44938</v>
      </c>
      <c r="E3221">
        <f>VLOOKUP(data[[#This Row],[id_campaign]],campaign[],4,FALSE)</f>
        <v>75</v>
      </c>
      <c r="F3221" t="str">
        <f>VLOOKUP(data[[#This Row],[id_campaign]],campaign[],2,FALSE)</f>
        <v>OptOutMailings</v>
      </c>
      <c r="G3221" t="str">
        <f>VLOOKUP(data[[#This Row],[id_customer]],customer[],2,FALSE)</f>
        <v>Ilka Sturrock</v>
      </c>
      <c r="H3221" t="str">
        <f>data[[#This Row],[id_customer]]&amp;data[[#This Row],[id_campaign]]</f>
        <v>C0174cam09</v>
      </c>
      <c r="I3221">
        <f>DATEDIF(data[[#This Row],[join_date]],data[[#This Row],[buy_date]],"M")</f>
        <v>0</v>
      </c>
    </row>
    <row r="3222" spans="1:9" x14ac:dyDescent="0.25">
      <c r="A3222" t="s">
        <v>737</v>
      </c>
      <c r="B3222" t="s">
        <v>20</v>
      </c>
      <c r="C3222" s="1">
        <v>44938</v>
      </c>
      <c r="D3222" s="1">
        <v>44972</v>
      </c>
      <c r="E3222">
        <f>VLOOKUP(data[[#This Row],[id_campaign]],campaign[],4,FALSE)</f>
        <v>75</v>
      </c>
      <c r="F3222" t="str">
        <f>VLOOKUP(data[[#This Row],[id_campaign]],campaign[],2,FALSE)</f>
        <v>OptOutMailings</v>
      </c>
      <c r="G3222" t="str">
        <f>VLOOKUP(data[[#This Row],[id_customer]],customer[],2,FALSE)</f>
        <v>Ilka Sturrock</v>
      </c>
      <c r="H3222" t="str">
        <f>data[[#This Row],[id_customer]]&amp;data[[#This Row],[id_campaign]]</f>
        <v>C0174cam09</v>
      </c>
      <c r="I3222">
        <f>DATEDIF(data[[#This Row],[join_date]],data[[#This Row],[buy_date]],"M")</f>
        <v>1</v>
      </c>
    </row>
    <row r="3223" spans="1:9" x14ac:dyDescent="0.25">
      <c r="A3223" t="s">
        <v>737</v>
      </c>
      <c r="B3223" t="s">
        <v>20</v>
      </c>
      <c r="C3223" s="1">
        <v>44938</v>
      </c>
      <c r="D3223" s="1">
        <v>45009</v>
      </c>
      <c r="E3223">
        <f>VLOOKUP(data[[#This Row],[id_campaign]],campaign[],4,FALSE)</f>
        <v>75</v>
      </c>
      <c r="F3223" t="str">
        <f>VLOOKUP(data[[#This Row],[id_campaign]],campaign[],2,FALSE)</f>
        <v>OptOutMailings</v>
      </c>
      <c r="G3223" t="str">
        <f>VLOOKUP(data[[#This Row],[id_customer]],customer[],2,FALSE)</f>
        <v>Ilka Sturrock</v>
      </c>
      <c r="H3223" t="str">
        <f>data[[#This Row],[id_customer]]&amp;data[[#This Row],[id_campaign]]</f>
        <v>C0174cam09</v>
      </c>
      <c r="I3223">
        <f>DATEDIF(data[[#This Row],[join_date]],data[[#This Row],[buy_date]],"M")</f>
        <v>2</v>
      </c>
    </row>
    <row r="3224" spans="1:9" x14ac:dyDescent="0.25">
      <c r="A3224" t="s">
        <v>737</v>
      </c>
      <c r="B3224" t="s">
        <v>20</v>
      </c>
      <c r="C3224" s="1">
        <v>44938</v>
      </c>
      <c r="D3224" s="1">
        <v>45033</v>
      </c>
      <c r="E3224">
        <f>VLOOKUP(data[[#This Row],[id_campaign]],campaign[],4,FALSE)</f>
        <v>75</v>
      </c>
      <c r="F3224" t="str">
        <f>VLOOKUP(data[[#This Row],[id_campaign]],campaign[],2,FALSE)</f>
        <v>OptOutMailings</v>
      </c>
      <c r="G3224" t="str">
        <f>VLOOKUP(data[[#This Row],[id_customer]],customer[],2,FALSE)</f>
        <v>Ilka Sturrock</v>
      </c>
      <c r="H3224" t="str">
        <f>data[[#This Row],[id_customer]]&amp;data[[#This Row],[id_campaign]]</f>
        <v>C0174cam09</v>
      </c>
      <c r="I3224">
        <f>DATEDIF(data[[#This Row],[join_date]],data[[#This Row],[buy_date]],"M")</f>
        <v>3</v>
      </c>
    </row>
    <row r="3225" spans="1:9" x14ac:dyDescent="0.25">
      <c r="A3225" t="s">
        <v>737</v>
      </c>
      <c r="B3225" t="s">
        <v>20</v>
      </c>
      <c r="C3225" s="1">
        <v>44938</v>
      </c>
      <c r="D3225" s="1">
        <v>45066</v>
      </c>
      <c r="E3225">
        <f>VLOOKUP(data[[#This Row],[id_campaign]],campaign[],4,FALSE)</f>
        <v>75</v>
      </c>
      <c r="F3225" t="str">
        <f>VLOOKUP(data[[#This Row],[id_campaign]],campaign[],2,FALSE)</f>
        <v>OptOutMailings</v>
      </c>
      <c r="G3225" t="str">
        <f>VLOOKUP(data[[#This Row],[id_customer]],customer[],2,FALSE)</f>
        <v>Ilka Sturrock</v>
      </c>
      <c r="H3225" t="str">
        <f>data[[#This Row],[id_customer]]&amp;data[[#This Row],[id_campaign]]</f>
        <v>C0174cam09</v>
      </c>
      <c r="I3225">
        <f>DATEDIF(data[[#This Row],[join_date]],data[[#This Row],[buy_date]],"M")</f>
        <v>4</v>
      </c>
    </row>
    <row r="3226" spans="1:9" x14ac:dyDescent="0.25">
      <c r="A3226" t="s">
        <v>737</v>
      </c>
      <c r="B3226" t="s">
        <v>32</v>
      </c>
      <c r="C3226" s="1">
        <v>44978</v>
      </c>
      <c r="D3226" s="1">
        <v>44978</v>
      </c>
      <c r="E3226">
        <f>VLOOKUP(data[[#This Row],[id_campaign]],campaign[],4,FALSE)</f>
        <v>14</v>
      </c>
      <c r="F3226" t="str">
        <f>VLOOKUP(data[[#This Row],[id_campaign]],campaign[],2,FALSE)</f>
        <v>OwnsMotorcycle</v>
      </c>
      <c r="G3226" t="str">
        <f>VLOOKUP(data[[#This Row],[id_customer]],customer[],2,FALSE)</f>
        <v>Ilka Sturrock</v>
      </c>
      <c r="H3226" t="str">
        <f>data[[#This Row],[id_customer]]&amp;data[[#This Row],[id_campaign]]</f>
        <v>C0174cam15</v>
      </c>
      <c r="I3226">
        <f>DATEDIF(data[[#This Row],[join_date]],data[[#This Row],[buy_date]],"M")</f>
        <v>0</v>
      </c>
    </row>
    <row r="3227" spans="1:9" x14ac:dyDescent="0.25">
      <c r="A3227" t="s">
        <v>737</v>
      </c>
      <c r="B3227" t="s">
        <v>32</v>
      </c>
      <c r="C3227" s="1">
        <v>44978</v>
      </c>
      <c r="D3227" s="1">
        <v>45016</v>
      </c>
      <c r="E3227">
        <f>VLOOKUP(data[[#This Row],[id_campaign]],campaign[],4,FALSE)</f>
        <v>14</v>
      </c>
      <c r="F3227" t="str">
        <f>VLOOKUP(data[[#This Row],[id_campaign]],campaign[],2,FALSE)</f>
        <v>OwnsMotorcycle</v>
      </c>
      <c r="G3227" t="str">
        <f>VLOOKUP(data[[#This Row],[id_customer]],customer[],2,FALSE)</f>
        <v>Ilka Sturrock</v>
      </c>
      <c r="H3227" t="str">
        <f>data[[#This Row],[id_customer]]&amp;data[[#This Row],[id_campaign]]</f>
        <v>C0174cam15</v>
      </c>
      <c r="I3227">
        <f>DATEDIF(data[[#This Row],[join_date]],data[[#This Row],[buy_date]],"M")</f>
        <v>1</v>
      </c>
    </row>
    <row r="3228" spans="1:9" x14ac:dyDescent="0.25">
      <c r="A3228" t="s">
        <v>737</v>
      </c>
      <c r="B3228" t="s">
        <v>32</v>
      </c>
      <c r="C3228" s="1">
        <v>44978</v>
      </c>
      <c r="D3228" s="1">
        <v>45020</v>
      </c>
      <c r="E3228">
        <f>VLOOKUP(data[[#This Row],[id_campaign]],campaign[],4,FALSE)</f>
        <v>14</v>
      </c>
      <c r="F3228" t="str">
        <f>VLOOKUP(data[[#This Row],[id_campaign]],campaign[],2,FALSE)</f>
        <v>OwnsMotorcycle</v>
      </c>
      <c r="G3228" t="str">
        <f>VLOOKUP(data[[#This Row],[id_customer]],customer[],2,FALSE)</f>
        <v>Ilka Sturrock</v>
      </c>
      <c r="H3228" t="str">
        <f>data[[#This Row],[id_customer]]&amp;data[[#This Row],[id_campaign]]</f>
        <v>C0174cam15</v>
      </c>
      <c r="I3228">
        <f>DATEDIF(data[[#This Row],[join_date]],data[[#This Row],[buy_date]],"M")</f>
        <v>1</v>
      </c>
    </row>
    <row r="3229" spans="1:9" x14ac:dyDescent="0.25">
      <c r="A3229" t="s">
        <v>737</v>
      </c>
      <c r="B3229" t="s">
        <v>32</v>
      </c>
      <c r="C3229" s="1">
        <v>44978</v>
      </c>
      <c r="D3229" s="1">
        <v>45077</v>
      </c>
      <c r="E3229">
        <f>VLOOKUP(data[[#This Row],[id_campaign]],campaign[],4,FALSE)</f>
        <v>14</v>
      </c>
      <c r="F3229" t="str">
        <f>VLOOKUP(data[[#This Row],[id_campaign]],campaign[],2,FALSE)</f>
        <v>OwnsMotorcycle</v>
      </c>
      <c r="G3229" t="str">
        <f>VLOOKUP(data[[#This Row],[id_customer]],customer[],2,FALSE)</f>
        <v>Ilka Sturrock</v>
      </c>
      <c r="H3229" t="str">
        <f>data[[#This Row],[id_customer]]&amp;data[[#This Row],[id_campaign]]</f>
        <v>C0174cam15</v>
      </c>
      <c r="I3229">
        <f>DATEDIF(data[[#This Row],[join_date]],data[[#This Row],[buy_date]],"M")</f>
        <v>3</v>
      </c>
    </row>
    <row r="3230" spans="1:9" x14ac:dyDescent="0.25">
      <c r="A3230" t="s">
        <v>737</v>
      </c>
      <c r="B3230" t="s">
        <v>32</v>
      </c>
      <c r="C3230" s="1">
        <v>44978</v>
      </c>
      <c r="D3230" s="1">
        <v>45080</v>
      </c>
      <c r="E3230">
        <f>VLOOKUP(data[[#This Row],[id_campaign]],campaign[],4,FALSE)</f>
        <v>14</v>
      </c>
      <c r="F3230" t="str">
        <f>VLOOKUP(data[[#This Row],[id_campaign]],campaign[],2,FALSE)</f>
        <v>OwnsMotorcycle</v>
      </c>
      <c r="G3230" t="str">
        <f>VLOOKUP(data[[#This Row],[id_customer]],customer[],2,FALSE)</f>
        <v>Ilka Sturrock</v>
      </c>
      <c r="H3230" t="str">
        <f>data[[#This Row],[id_customer]]&amp;data[[#This Row],[id_campaign]]</f>
        <v>C0174cam15</v>
      </c>
      <c r="I3230">
        <f>DATEDIF(data[[#This Row],[join_date]],data[[#This Row],[buy_date]],"M")</f>
        <v>3</v>
      </c>
    </row>
    <row r="3231" spans="1:9" x14ac:dyDescent="0.25">
      <c r="A3231" t="s">
        <v>741</v>
      </c>
      <c r="B3231" t="s">
        <v>18</v>
      </c>
      <c r="C3231" s="1">
        <v>44820</v>
      </c>
      <c r="D3231" s="1">
        <v>44820</v>
      </c>
      <c r="E3231">
        <f>VLOOKUP(data[[#This Row],[id_campaign]],campaign[],4,FALSE)</f>
        <v>27</v>
      </c>
      <c r="F3231" t="str">
        <f>VLOOKUP(data[[#This Row],[id_campaign]],campaign[],2,FALSE)</f>
        <v>RespondsToMailOffers</v>
      </c>
      <c r="G3231" t="str">
        <f>VLOOKUP(data[[#This Row],[id_customer]],customer[],2,FALSE)</f>
        <v>Christabella Caneo</v>
      </c>
      <c r="H3231" t="str">
        <f>data[[#This Row],[id_customer]]&amp;data[[#This Row],[id_campaign]]</f>
        <v>C0175cam08</v>
      </c>
      <c r="I3231">
        <f>DATEDIF(data[[#This Row],[join_date]],data[[#This Row],[buy_date]],"M")</f>
        <v>0</v>
      </c>
    </row>
    <row r="3232" spans="1:9" x14ac:dyDescent="0.25">
      <c r="A3232" t="s">
        <v>741</v>
      </c>
      <c r="B3232" t="s">
        <v>18</v>
      </c>
      <c r="C3232" s="1">
        <v>44820</v>
      </c>
      <c r="D3232" s="1">
        <v>44861</v>
      </c>
      <c r="E3232">
        <f>VLOOKUP(data[[#This Row],[id_campaign]],campaign[],4,FALSE)</f>
        <v>27</v>
      </c>
      <c r="F3232" t="str">
        <f>VLOOKUP(data[[#This Row],[id_campaign]],campaign[],2,FALSE)</f>
        <v>RespondsToMailOffers</v>
      </c>
      <c r="G3232" t="str">
        <f>VLOOKUP(data[[#This Row],[id_customer]],customer[],2,FALSE)</f>
        <v>Christabella Caneo</v>
      </c>
      <c r="H3232" t="str">
        <f>data[[#This Row],[id_customer]]&amp;data[[#This Row],[id_campaign]]</f>
        <v>C0175cam08</v>
      </c>
      <c r="I3232">
        <f>DATEDIF(data[[#This Row],[join_date]],data[[#This Row],[buy_date]],"M")</f>
        <v>1</v>
      </c>
    </row>
    <row r="3233" spans="1:9" x14ac:dyDescent="0.25">
      <c r="A3233" t="s">
        <v>741</v>
      </c>
      <c r="B3233" t="s">
        <v>18</v>
      </c>
      <c r="C3233" s="1">
        <v>44820</v>
      </c>
      <c r="D3233" s="1">
        <v>44895</v>
      </c>
      <c r="E3233">
        <f>VLOOKUP(data[[#This Row],[id_campaign]],campaign[],4,FALSE)</f>
        <v>27</v>
      </c>
      <c r="F3233" t="str">
        <f>VLOOKUP(data[[#This Row],[id_campaign]],campaign[],2,FALSE)</f>
        <v>RespondsToMailOffers</v>
      </c>
      <c r="G3233" t="str">
        <f>VLOOKUP(data[[#This Row],[id_customer]],customer[],2,FALSE)</f>
        <v>Christabella Caneo</v>
      </c>
      <c r="H3233" t="str">
        <f>data[[#This Row],[id_customer]]&amp;data[[#This Row],[id_campaign]]</f>
        <v>C0175cam08</v>
      </c>
      <c r="I3233">
        <f>DATEDIF(data[[#This Row],[join_date]],data[[#This Row],[buy_date]],"M")</f>
        <v>2</v>
      </c>
    </row>
    <row r="3234" spans="1:9" x14ac:dyDescent="0.25">
      <c r="A3234" t="s">
        <v>741</v>
      </c>
      <c r="B3234" t="s">
        <v>18</v>
      </c>
      <c r="C3234" s="1">
        <v>44820</v>
      </c>
      <c r="D3234" s="1">
        <v>44913</v>
      </c>
      <c r="E3234">
        <f>VLOOKUP(data[[#This Row],[id_campaign]],campaign[],4,FALSE)</f>
        <v>27</v>
      </c>
      <c r="F3234" t="str">
        <f>VLOOKUP(data[[#This Row],[id_campaign]],campaign[],2,FALSE)</f>
        <v>RespondsToMailOffers</v>
      </c>
      <c r="G3234" t="str">
        <f>VLOOKUP(data[[#This Row],[id_customer]],customer[],2,FALSE)</f>
        <v>Christabella Caneo</v>
      </c>
      <c r="H3234" t="str">
        <f>data[[#This Row],[id_customer]]&amp;data[[#This Row],[id_campaign]]</f>
        <v>C0175cam08</v>
      </c>
      <c r="I3234">
        <f>DATEDIF(data[[#This Row],[join_date]],data[[#This Row],[buy_date]],"M")</f>
        <v>3</v>
      </c>
    </row>
    <row r="3235" spans="1:9" x14ac:dyDescent="0.25">
      <c r="A3235" t="s">
        <v>741</v>
      </c>
      <c r="B3235" t="s">
        <v>18</v>
      </c>
      <c r="C3235" s="1">
        <v>44820</v>
      </c>
      <c r="D3235" s="1">
        <v>44949</v>
      </c>
      <c r="E3235">
        <f>VLOOKUP(data[[#This Row],[id_campaign]],campaign[],4,FALSE)</f>
        <v>27</v>
      </c>
      <c r="F3235" t="str">
        <f>VLOOKUP(data[[#This Row],[id_campaign]],campaign[],2,FALSE)</f>
        <v>RespondsToMailOffers</v>
      </c>
      <c r="G3235" t="str">
        <f>VLOOKUP(data[[#This Row],[id_customer]],customer[],2,FALSE)</f>
        <v>Christabella Caneo</v>
      </c>
      <c r="H3235" t="str">
        <f>data[[#This Row],[id_customer]]&amp;data[[#This Row],[id_campaign]]</f>
        <v>C0175cam08</v>
      </c>
      <c r="I3235">
        <f>DATEDIF(data[[#This Row],[join_date]],data[[#This Row],[buy_date]],"M")</f>
        <v>4</v>
      </c>
    </row>
    <row r="3236" spans="1:9" x14ac:dyDescent="0.25">
      <c r="A3236" t="s">
        <v>741</v>
      </c>
      <c r="B3236" t="s">
        <v>18</v>
      </c>
      <c r="C3236" s="1">
        <v>44820</v>
      </c>
      <c r="D3236" s="1">
        <v>44973</v>
      </c>
      <c r="E3236">
        <f>VLOOKUP(data[[#This Row],[id_campaign]],campaign[],4,FALSE)</f>
        <v>27</v>
      </c>
      <c r="F3236" t="str">
        <f>VLOOKUP(data[[#This Row],[id_campaign]],campaign[],2,FALSE)</f>
        <v>RespondsToMailOffers</v>
      </c>
      <c r="G3236" t="str">
        <f>VLOOKUP(data[[#This Row],[id_customer]],customer[],2,FALSE)</f>
        <v>Christabella Caneo</v>
      </c>
      <c r="H3236" t="str">
        <f>data[[#This Row],[id_customer]]&amp;data[[#This Row],[id_campaign]]</f>
        <v>C0175cam08</v>
      </c>
      <c r="I3236">
        <f>DATEDIF(data[[#This Row],[join_date]],data[[#This Row],[buy_date]],"M")</f>
        <v>5</v>
      </c>
    </row>
    <row r="3237" spans="1:9" x14ac:dyDescent="0.25">
      <c r="A3237" t="s">
        <v>741</v>
      </c>
      <c r="B3237" t="s">
        <v>18</v>
      </c>
      <c r="C3237" s="1">
        <v>44820</v>
      </c>
      <c r="D3237" s="1">
        <v>45010</v>
      </c>
      <c r="E3237">
        <f>VLOOKUP(data[[#This Row],[id_campaign]],campaign[],4,FALSE)</f>
        <v>27</v>
      </c>
      <c r="F3237" t="str">
        <f>VLOOKUP(data[[#This Row],[id_campaign]],campaign[],2,FALSE)</f>
        <v>RespondsToMailOffers</v>
      </c>
      <c r="G3237" t="str">
        <f>VLOOKUP(data[[#This Row],[id_customer]],customer[],2,FALSE)</f>
        <v>Christabella Caneo</v>
      </c>
      <c r="H3237" t="str">
        <f>data[[#This Row],[id_customer]]&amp;data[[#This Row],[id_campaign]]</f>
        <v>C0175cam08</v>
      </c>
      <c r="I3237">
        <f>DATEDIF(data[[#This Row],[join_date]],data[[#This Row],[buy_date]],"M")</f>
        <v>6</v>
      </c>
    </row>
    <row r="3238" spans="1:9" x14ac:dyDescent="0.25">
      <c r="A3238" t="s">
        <v>741</v>
      </c>
      <c r="B3238" t="s">
        <v>18</v>
      </c>
      <c r="C3238" s="1">
        <v>44820</v>
      </c>
      <c r="D3238" s="1">
        <v>45036</v>
      </c>
      <c r="E3238">
        <f>VLOOKUP(data[[#This Row],[id_campaign]],campaign[],4,FALSE)</f>
        <v>27</v>
      </c>
      <c r="F3238" t="str">
        <f>VLOOKUP(data[[#This Row],[id_campaign]],campaign[],2,FALSE)</f>
        <v>RespondsToMailOffers</v>
      </c>
      <c r="G3238" t="str">
        <f>VLOOKUP(data[[#This Row],[id_customer]],customer[],2,FALSE)</f>
        <v>Christabella Caneo</v>
      </c>
      <c r="H3238" t="str">
        <f>data[[#This Row],[id_customer]]&amp;data[[#This Row],[id_campaign]]</f>
        <v>C0175cam08</v>
      </c>
      <c r="I3238">
        <f>DATEDIF(data[[#This Row],[join_date]],data[[#This Row],[buy_date]],"M")</f>
        <v>7</v>
      </c>
    </row>
    <row r="3239" spans="1:9" x14ac:dyDescent="0.25">
      <c r="A3239" t="s">
        <v>741</v>
      </c>
      <c r="B3239" t="s">
        <v>18</v>
      </c>
      <c r="C3239" s="1">
        <v>44820</v>
      </c>
      <c r="D3239" s="1">
        <v>45071</v>
      </c>
      <c r="E3239">
        <f>VLOOKUP(data[[#This Row],[id_campaign]],campaign[],4,FALSE)</f>
        <v>27</v>
      </c>
      <c r="F3239" t="str">
        <f>VLOOKUP(data[[#This Row],[id_campaign]],campaign[],2,FALSE)</f>
        <v>RespondsToMailOffers</v>
      </c>
      <c r="G3239" t="str">
        <f>VLOOKUP(data[[#This Row],[id_customer]],customer[],2,FALSE)</f>
        <v>Christabella Caneo</v>
      </c>
      <c r="H3239" t="str">
        <f>data[[#This Row],[id_customer]]&amp;data[[#This Row],[id_campaign]]</f>
        <v>C0175cam08</v>
      </c>
      <c r="I3239">
        <f>DATEDIF(data[[#This Row],[join_date]],data[[#This Row],[buy_date]],"M")</f>
        <v>8</v>
      </c>
    </row>
    <row r="3240" spans="1:9" x14ac:dyDescent="0.25">
      <c r="A3240" t="s">
        <v>741</v>
      </c>
      <c r="B3240" t="s">
        <v>16</v>
      </c>
      <c r="C3240" s="1">
        <v>44980</v>
      </c>
      <c r="D3240" s="1">
        <v>44980</v>
      </c>
      <c r="E3240">
        <f>VLOOKUP(data[[#This Row],[id_campaign]],campaign[],4,FALSE)</f>
        <v>25</v>
      </c>
      <c r="F3240" t="str">
        <f>VLOOKUP(data[[#This Row],[id_campaign]],campaign[],2,FALSE)</f>
        <v>BuysViaMailOrder</v>
      </c>
      <c r="G3240" t="str">
        <f>VLOOKUP(data[[#This Row],[id_customer]],customer[],2,FALSE)</f>
        <v>Christabella Caneo</v>
      </c>
      <c r="H3240" t="str">
        <f>data[[#This Row],[id_customer]]&amp;data[[#This Row],[id_campaign]]</f>
        <v>C0175cam07</v>
      </c>
      <c r="I3240">
        <f>DATEDIF(data[[#This Row],[join_date]],data[[#This Row],[buy_date]],"M")</f>
        <v>0</v>
      </c>
    </row>
    <row r="3241" spans="1:9" x14ac:dyDescent="0.25">
      <c r="A3241" t="s">
        <v>741</v>
      </c>
      <c r="B3241" t="s">
        <v>16</v>
      </c>
      <c r="C3241" s="1">
        <v>44980</v>
      </c>
      <c r="D3241" s="1">
        <v>45016</v>
      </c>
      <c r="E3241">
        <f>VLOOKUP(data[[#This Row],[id_campaign]],campaign[],4,FALSE)</f>
        <v>25</v>
      </c>
      <c r="F3241" t="str">
        <f>VLOOKUP(data[[#This Row],[id_campaign]],campaign[],2,FALSE)</f>
        <v>BuysViaMailOrder</v>
      </c>
      <c r="G3241" t="str">
        <f>VLOOKUP(data[[#This Row],[id_customer]],customer[],2,FALSE)</f>
        <v>Christabella Caneo</v>
      </c>
      <c r="H3241" t="str">
        <f>data[[#This Row],[id_customer]]&amp;data[[#This Row],[id_campaign]]</f>
        <v>C0175cam07</v>
      </c>
      <c r="I3241">
        <f>DATEDIF(data[[#This Row],[join_date]],data[[#This Row],[buy_date]],"M")</f>
        <v>1</v>
      </c>
    </row>
    <row r="3242" spans="1:9" x14ac:dyDescent="0.25">
      <c r="A3242" t="s">
        <v>741</v>
      </c>
      <c r="B3242" t="s">
        <v>16</v>
      </c>
      <c r="C3242" s="1">
        <v>44980</v>
      </c>
      <c r="D3242" s="1">
        <v>45041</v>
      </c>
      <c r="E3242">
        <f>VLOOKUP(data[[#This Row],[id_campaign]],campaign[],4,FALSE)</f>
        <v>25</v>
      </c>
      <c r="F3242" t="str">
        <f>VLOOKUP(data[[#This Row],[id_campaign]],campaign[],2,FALSE)</f>
        <v>BuysViaMailOrder</v>
      </c>
      <c r="G3242" t="str">
        <f>VLOOKUP(data[[#This Row],[id_customer]],customer[],2,FALSE)</f>
        <v>Christabella Caneo</v>
      </c>
      <c r="H3242" t="str">
        <f>data[[#This Row],[id_customer]]&amp;data[[#This Row],[id_campaign]]</f>
        <v>C0175cam07</v>
      </c>
      <c r="I3242">
        <f>DATEDIF(data[[#This Row],[join_date]],data[[#This Row],[buy_date]],"M")</f>
        <v>2</v>
      </c>
    </row>
    <row r="3243" spans="1:9" x14ac:dyDescent="0.25">
      <c r="A3243" t="s">
        <v>741</v>
      </c>
      <c r="B3243" t="s">
        <v>16</v>
      </c>
      <c r="C3243" s="1">
        <v>44980</v>
      </c>
      <c r="D3243" s="1">
        <v>45075</v>
      </c>
      <c r="E3243">
        <f>VLOOKUP(data[[#This Row],[id_campaign]],campaign[],4,FALSE)</f>
        <v>25</v>
      </c>
      <c r="F3243" t="str">
        <f>VLOOKUP(data[[#This Row],[id_campaign]],campaign[],2,FALSE)</f>
        <v>BuysViaMailOrder</v>
      </c>
      <c r="G3243" t="str">
        <f>VLOOKUP(data[[#This Row],[id_customer]],customer[],2,FALSE)</f>
        <v>Christabella Caneo</v>
      </c>
      <c r="H3243" t="str">
        <f>data[[#This Row],[id_customer]]&amp;data[[#This Row],[id_campaign]]</f>
        <v>C0175cam07</v>
      </c>
      <c r="I3243">
        <f>DATEDIF(data[[#This Row],[join_date]],data[[#This Row],[buy_date]],"M")</f>
        <v>3</v>
      </c>
    </row>
    <row r="3244" spans="1:9" x14ac:dyDescent="0.25">
      <c r="A3244" t="s">
        <v>741</v>
      </c>
      <c r="B3244" t="s">
        <v>16</v>
      </c>
      <c r="C3244" s="1">
        <v>44980</v>
      </c>
      <c r="D3244" s="1">
        <v>45083</v>
      </c>
      <c r="E3244">
        <f>VLOOKUP(data[[#This Row],[id_campaign]],campaign[],4,FALSE)</f>
        <v>25</v>
      </c>
      <c r="F3244" t="str">
        <f>VLOOKUP(data[[#This Row],[id_campaign]],campaign[],2,FALSE)</f>
        <v>BuysViaMailOrder</v>
      </c>
      <c r="G3244" t="str">
        <f>VLOOKUP(data[[#This Row],[id_customer]],customer[],2,FALSE)</f>
        <v>Christabella Caneo</v>
      </c>
      <c r="H3244" t="str">
        <f>data[[#This Row],[id_customer]]&amp;data[[#This Row],[id_campaign]]</f>
        <v>C0175cam07</v>
      </c>
      <c r="I3244">
        <f>DATEDIF(data[[#This Row],[join_date]],data[[#This Row],[buy_date]],"M")</f>
        <v>3</v>
      </c>
    </row>
    <row r="3245" spans="1:9" x14ac:dyDescent="0.25">
      <c r="A3245" t="s">
        <v>745</v>
      </c>
      <c r="B3245" t="s">
        <v>28</v>
      </c>
      <c r="C3245" s="1">
        <v>44671</v>
      </c>
      <c r="D3245" s="1">
        <v>44671</v>
      </c>
      <c r="E3245">
        <f>VLOOKUP(data[[#This Row],[id_campaign]],campaign[],4,FALSE)</f>
        <v>25</v>
      </c>
      <c r="F3245" t="str">
        <f>VLOOKUP(data[[#This Row],[id_campaign]],campaign[],2,FALSE)</f>
        <v>NewCellphoneUser</v>
      </c>
      <c r="G3245" t="str">
        <f>VLOOKUP(data[[#This Row],[id_customer]],customer[],2,FALSE)</f>
        <v>Minnie Ebdon</v>
      </c>
      <c r="H3245" t="str">
        <f>data[[#This Row],[id_customer]]&amp;data[[#This Row],[id_campaign]]</f>
        <v>C0176cam13</v>
      </c>
      <c r="I3245">
        <f>DATEDIF(data[[#This Row],[join_date]],data[[#This Row],[buy_date]],"M")</f>
        <v>0</v>
      </c>
    </row>
    <row r="3246" spans="1:9" x14ac:dyDescent="0.25">
      <c r="A3246" t="s">
        <v>745</v>
      </c>
      <c r="B3246" t="s">
        <v>28</v>
      </c>
      <c r="C3246" s="1">
        <v>44671</v>
      </c>
      <c r="D3246" s="1">
        <v>44707</v>
      </c>
      <c r="E3246">
        <f>VLOOKUP(data[[#This Row],[id_campaign]],campaign[],4,FALSE)</f>
        <v>25</v>
      </c>
      <c r="F3246" t="str">
        <f>VLOOKUP(data[[#This Row],[id_campaign]],campaign[],2,FALSE)</f>
        <v>NewCellphoneUser</v>
      </c>
      <c r="G3246" t="str">
        <f>VLOOKUP(data[[#This Row],[id_customer]],customer[],2,FALSE)</f>
        <v>Minnie Ebdon</v>
      </c>
      <c r="H3246" t="str">
        <f>data[[#This Row],[id_customer]]&amp;data[[#This Row],[id_campaign]]</f>
        <v>C0176cam13</v>
      </c>
      <c r="I3246">
        <f>DATEDIF(data[[#This Row],[join_date]],data[[#This Row],[buy_date]],"M")</f>
        <v>1</v>
      </c>
    </row>
    <row r="3247" spans="1:9" x14ac:dyDescent="0.25">
      <c r="A3247" t="s">
        <v>745</v>
      </c>
      <c r="B3247" t="s">
        <v>28</v>
      </c>
      <c r="C3247" s="1">
        <v>44671</v>
      </c>
      <c r="D3247" s="1">
        <v>44766</v>
      </c>
      <c r="E3247">
        <f>VLOOKUP(data[[#This Row],[id_campaign]],campaign[],4,FALSE)</f>
        <v>25</v>
      </c>
      <c r="F3247" t="str">
        <f>VLOOKUP(data[[#This Row],[id_campaign]],campaign[],2,FALSE)</f>
        <v>NewCellphoneUser</v>
      </c>
      <c r="G3247" t="str">
        <f>VLOOKUP(data[[#This Row],[id_customer]],customer[],2,FALSE)</f>
        <v>Minnie Ebdon</v>
      </c>
      <c r="H3247" t="str">
        <f>data[[#This Row],[id_customer]]&amp;data[[#This Row],[id_campaign]]</f>
        <v>C0176cam13</v>
      </c>
      <c r="I3247">
        <f>DATEDIF(data[[#This Row],[join_date]],data[[#This Row],[buy_date]],"M")</f>
        <v>3</v>
      </c>
    </row>
    <row r="3248" spans="1:9" x14ac:dyDescent="0.25">
      <c r="A3248" t="s">
        <v>745</v>
      </c>
      <c r="B3248" t="s">
        <v>28</v>
      </c>
      <c r="C3248" s="1">
        <v>44671</v>
      </c>
      <c r="D3248" s="1">
        <v>44804</v>
      </c>
      <c r="E3248">
        <f>VLOOKUP(data[[#This Row],[id_campaign]],campaign[],4,FALSE)</f>
        <v>25</v>
      </c>
      <c r="F3248" t="str">
        <f>VLOOKUP(data[[#This Row],[id_campaign]],campaign[],2,FALSE)</f>
        <v>NewCellphoneUser</v>
      </c>
      <c r="G3248" t="str">
        <f>VLOOKUP(data[[#This Row],[id_customer]],customer[],2,FALSE)</f>
        <v>Minnie Ebdon</v>
      </c>
      <c r="H3248" t="str">
        <f>data[[#This Row],[id_customer]]&amp;data[[#This Row],[id_campaign]]</f>
        <v>C0176cam13</v>
      </c>
      <c r="I3248">
        <f>DATEDIF(data[[#This Row],[join_date]],data[[#This Row],[buy_date]],"M")</f>
        <v>4</v>
      </c>
    </row>
    <row r="3249" spans="1:9" x14ac:dyDescent="0.25">
      <c r="A3249" t="s">
        <v>745</v>
      </c>
      <c r="B3249" t="s">
        <v>28</v>
      </c>
      <c r="C3249" s="1">
        <v>44671</v>
      </c>
      <c r="D3249" s="1">
        <v>44859</v>
      </c>
      <c r="E3249">
        <f>VLOOKUP(data[[#This Row],[id_campaign]],campaign[],4,FALSE)</f>
        <v>25</v>
      </c>
      <c r="F3249" t="str">
        <f>VLOOKUP(data[[#This Row],[id_campaign]],campaign[],2,FALSE)</f>
        <v>NewCellphoneUser</v>
      </c>
      <c r="G3249" t="str">
        <f>VLOOKUP(data[[#This Row],[id_customer]],customer[],2,FALSE)</f>
        <v>Minnie Ebdon</v>
      </c>
      <c r="H3249" t="str">
        <f>data[[#This Row],[id_customer]]&amp;data[[#This Row],[id_campaign]]</f>
        <v>C0176cam13</v>
      </c>
      <c r="I3249">
        <f>DATEDIF(data[[#This Row],[join_date]],data[[#This Row],[buy_date]],"M")</f>
        <v>6</v>
      </c>
    </row>
    <row r="3250" spans="1:9" x14ac:dyDescent="0.25">
      <c r="A3250" t="s">
        <v>745</v>
      </c>
      <c r="B3250" t="s">
        <v>28</v>
      </c>
      <c r="C3250" s="1">
        <v>44671</v>
      </c>
      <c r="D3250" s="1">
        <v>44888</v>
      </c>
      <c r="E3250">
        <f>VLOOKUP(data[[#This Row],[id_campaign]],campaign[],4,FALSE)</f>
        <v>25</v>
      </c>
      <c r="F3250" t="str">
        <f>VLOOKUP(data[[#This Row],[id_campaign]],campaign[],2,FALSE)</f>
        <v>NewCellphoneUser</v>
      </c>
      <c r="G3250" t="str">
        <f>VLOOKUP(data[[#This Row],[id_customer]],customer[],2,FALSE)</f>
        <v>Minnie Ebdon</v>
      </c>
      <c r="H3250" t="str">
        <f>data[[#This Row],[id_customer]]&amp;data[[#This Row],[id_campaign]]</f>
        <v>C0176cam13</v>
      </c>
      <c r="I3250">
        <f>DATEDIF(data[[#This Row],[join_date]],data[[#This Row],[buy_date]],"M")</f>
        <v>7</v>
      </c>
    </row>
    <row r="3251" spans="1:9" x14ac:dyDescent="0.25">
      <c r="A3251" t="s">
        <v>745</v>
      </c>
      <c r="B3251" t="s">
        <v>28</v>
      </c>
      <c r="C3251" s="1">
        <v>44671</v>
      </c>
      <c r="D3251" s="1">
        <v>44982</v>
      </c>
      <c r="E3251">
        <f>VLOOKUP(data[[#This Row],[id_campaign]],campaign[],4,FALSE)</f>
        <v>25</v>
      </c>
      <c r="F3251" t="str">
        <f>VLOOKUP(data[[#This Row],[id_campaign]],campaign[],2,FALSE)</f>
        <v>NewCellphoneUser</v>
      </c>
      <c r="G3251" t="str">
        <f>VLOOKUP(data[[#This Row],[id_customer]],customer[],2,FALSE)</f>
        <v>Minnie Ebdon</v>
      </c>
      <c r="H3251" t="str">
        <f>data[[#This Row],[id_customer]]&amp;data[[#This Row],[id_campaign]]</f>
        <v>C0176cam13</v>
      </c>
      <c r="I3251">
        <f>DATEDIF(data[[#This Row],[join_date]],data[[#This Row],[buy_date]],"M")</f>
        <v>10</v>
      </c>
    </row>
    <row r="3252" spans="1:9" x14ac:dyDescent="0.25">
      <c r="A3252" t="s">
        <v>745</v>
      </c>
      <c r="B3252" t="s">
        <v>28</v>
      </c>
      <c r="C3252" s="1">
        <v>44671</v>
      </c>
      <c r="D3252" s="1">
        <v>45014</v>
      </c>
      <c r="E3252">
        <f>VLOOKUP(data[[#This Row],[id_campaign]],campaign[],4,FALSE)</f>
        <v>25</v>
      </c>
      <c r="F3252" t="str">
        <f>VLOOKUP(data[[#This Row],[id_campaign]],campaign[],2,FALSE)</f>
        <v>NewCellphoneUser</v>
      </c>
      <c r="G3252" t="str">
        <f>VLOOKUP(data[[#This Row],[id_customer]],customer[],2,FALSE)</f>
        <v>Minnie Ebdon</v>
      </c>
      <c r="H3252" t="str">
        <f>data[[#This Row],[id_customer]]&amp;data[[#This Row],[id_campaign]]</f>
        <v>C0176cam13</v>
      </c>
      <c r="I3252">
        <f>DATEDIF(data[[#This Row],[join_date]],data[[#This Row],[buy_date]],"M")</f>
        <v>11</v>
      </c>
    </row>
    <row r="3253" spans="1:9" x14ac:dyDescent="0.25">
      <c r="A3253" t="s">
        <v>745</v>
      </c>
      <c r="B3253" t="s">
        <v>28</v>
      </c>
      <c r="C3253" s="1">
        <v>44671</v>
      </c>
      <c r="D3253" s="1">
        <v>45020</v>
      </c>
      <c r="E3253">
        <f>VLOOKUP(data[[#This Row],[id_campaign]],campaign[],4,FALSE)</f>
        <v>25</v>
      </c>
      <c r="F3253" t="str">
        <f>VLOOKUP(data[[#This Row],[id_campaign]],campaign[],2,FALSE)</f>
        <v>NewCellphoneUser</v>
      </c>
      <c r="G3253" t="str">
        <f>VLOOKUP(data[[#This Row],[id_customer]],customer[],2,FALSE)</f>
        <v>Minnie Ebdon</v>
      </c>
      <c r="H3253" t="str">
        <f>data[[#This Row],[id_customer]]&amp;data[[#This Row],[id_campaign]]</f>
        <v>C0176cam13</v>
      </c>
      <c r="I3253">
        <f>DATEDIF(data[[#This Row],[join_date]],data[[#This Row],[buy_date]],"M")</f>
        <v>11</v>
      </c>
    </row>
    <row r="3254" spans="1:9" x14ac:dyDescent="0.25">
      <c r="A3254" t="s">
        <v>745</v>
      </c>
      <c r="B3254" t="s">
        <v>28</v>
      </c>
      <c r="C3254" s="1">
        <v>44671</v>
      </c>
      <c r="D3254" s="1">
        <v>45067</v>
      </c>
      <c r="E3254">
        <f>VLOOKUP(data[[#This Row],[id_campaign]],campaign[],4,FALSE)</f>
        <v>25</v>
      </c>
      <c r="F3254" t="str">
        <f>VLOOKUP(data[[#This Row],[id_campaign]],campaign[],2,FALSE)</f>
        <v>NewCellphoneUser</v>
      </c>
      <c r="G3254" t="str">
        <f>VLOOKUP(data[[#This Row],[id_customer]],customer[],2,FALSE)</f>
        <v>Minnie Ebdon</v>
      </c>
      <c r="H3254" t="str">
        <f>data[[#This Row],[id_customer]]&amp;data[[#This Row],[id_campaign]]</f>
        <v>C0176cam13</v>
      </c>
      <c r="I3254">
        <f>DATEDIF(data[[#This Row],[join_date]],data[[#This Row],[buy_date]],"M")</f>
        <v>13</v>
      </c>
    </row>
    <row r="3255" spans="1:9" x14ac:dyDescent="0.25">
      <c r="A3255" t="s">
        <v>745</v>
      </c>
      <c r="B3255" t="s">
        <v>8</v>
      </c>
      <c r="C3255" s="1">
        <v>44836</v>
      </c>
      <c r="D3255" s="1">
        <v>44836</v>
      </c>
      <c r="E3255">
        <f>VLOOKUP(data[[#This Row],[id_campaign]],campaign[],4,FALSE)</f>
        <v>62</v>
      </c>
      <c r="F3255" t="str">
        <f>VLOOKUP(data[[#This Row],[id_campaign]],campaign[],2,FALSE)</f>
        <v>HandsetWebCapable</v>
      </c>
      <c r="G3255" t="str">
        <f>VLOOKUP(data[[#This Row],[id_customer]],customer[],2,FALSE)</f>
        <v>Minnie Ebdon</v>
      </c>
      <c r="H3255" t="str">
        <f>data[[#This Row],[id_customer]]&amp;data[[#This Row],[id_campaign]]</f>
        <v>C0176cam03</v>
      </c>
      <c r="I3255">
        <f>DATEDIF(data[[#This Row],[join_date]],data[[#This Row],[buy_date]],"M")</f>
        <v>0</v>
      </c>
    </row>
    <row r="3256" spans="1:9" x14ac:dyDescent="0.25">
      <c r="A3256" t="s">
        <v>745</v>
      </c>
      <c r="B3256" t="s">
        <v>8</v>
      </c>
      <c r="C3256" s="1">
        <v>44836</v>
      </c>
      <c r="D3256" s="1">
        <v>44882</v>
      </c>
      <c r="E3256">
        <f>VLOOKUP(data[[#This Row],[id_campaign]],campaign[],4,FALSE)</f>
        <v>62</v>
      </c>
      <c r="F3256" t="str">
        <f>VLOOKUP(data[[#This Row],[id_campaign]],campaign[],2,FALSE)</f>
        <v>HandsetWebCapable</v>
      </c>
      <c r="G3256" t="str">
        <f>VLOOKUP(data[[#This Row],[id_customer]],customer[],2,FALSE)</f>
        <v>Minnie Ebdon</v>
      </c>
      <c r="H3256" t="str">
        <f>data[[#This Row],[id_customer]]&amp;data[[#This Row],[id_campaign]]</f>
        <v>C0176cam03</v>
      </c>
      <c r="I3256">
        <f>DATEDIF(data[[#This Row],[join_date]],data[[#This Row],[buy_date]],"M")</f>
        <v>1</v>
      </c>
    </row>
    <row r="3257" spans="1:9" x14ac:dyDescent="0.25">
      <c r="A3257" t="s">
        <v>745</v>
      </c>
      <c r="B3257" t="s">
        <v>8</v>
      </c>
      <c r="C3257" s="1">
        <v>44836</v>
      </c>
      <c r="D3257" s="1">
        <v>44906</v>
      </c>
      <c r="E3257">
        <f>VLOOKUP(data[[#This Row],[id_campaign]],campaign[],4,FALSE)</f>
        <v>62</v>
      </c>
      <c r="F3257" t="str">
        <f>VLOOKUP(data[[#This Row],[id_campaign]],campaign[],2,FALSE)</f>
        <v>HandsetWebCapable</v>
      </c>
      <c r="G3257" t="str">
        <f>VLOOKUP(data[[#This Row],[id_customer]],customer[],2,FALSE)</f>
        <v>Minnie Ebdon</v>
      </c>
      <c r="H3257" t="str">
        <f>data[[#This Row],[id_customer]]&amp;data[[#This Row],[id_campaign]]</f>
        <v>C0176cam03</v>
      </c>
      <c r="I3257">
        <f>DATEDIF(data[[#This Row],[join_date]],data[[#This Row],[buy_date]],"M")</f>
        <v>2</v>
      </c>
    </row>
    <row r="3258" spans="1:9" x14ac:dyDescent="0.25">
      <c r="A3258" t="s">
        <v>745</v>
      </c>
      <c r="B3258" t="s">
        <v>8</v>
      </c>
      <c r="C3258" s="1">
        <v>44836</v>
      </c>
      <c r="D3258" s="1">
        <v>44942</v>
      </c>
      <c r="E3258">
        <f>VLOOKUP(data[[#This Row],[id_campaign]],campaign[],4,FALSE)</f>
        <v>62</v>
      </c>
      <c r="F3258" t="str">
        <f>VLOOKUP(data[[#This Row],[id_campaign]],campaign[],2,FALSE)</f>
        <v>HandsetWebCapable</v>
      </c>
      <c r="G3258" t="str">
        <f>VLOOKUP(data[[#This Row],[id_customer]],customer[],2,FALSE)</f>
        <v>Minnie Ebdon</v>
      </c>
      <c r="H3258" t="str">
        <f>data[[#This Row],[id_customer]]&amp;data[[#This Row],[id_campaign]]</f>
        <v>C0176cam03</v>
      </c>
      <c r="I3258">
        <f>DATEDIF(data[[#This Row],[join_date]],data[[#This Row],[buy_date]],"M")</f>
        <v>3</v>
      </c>
    </row>
    <row r="3259" spans="1:9" x14ac:dyDescent="0.25">
      <c r="A3259" t="s">
        <v>745</v>
      </c>
      <c r="B3259" t="s">
        <v>8</v>
      </c>
      <c r="C3259" s="1">
        <v>44836</v>
      </c>
      <c r="D3259" s="1">
        <v>44971</v>
      </c>
      <c r="E3259">
        <f>VLOOKUP(data[[#This Row],[id_campaign]],campaign[],4,FALSE)</f>
        <v>62</v>
      </c>
      <c r="F3259" t="str">
        <f>VLOOKUP(data[[#This Row],[id_campaign]],campaign[],2,FALSE)</f>
        <v>HandsetWebCapable</v>
      </c>
      <c r="G3259" t="str">
        <f>VLOOKUP(data[[#This Row],[id_customer]],customer[],2,FALSE)</f>
        <v>Minnie Ebdon</v>
      </c>
      <c r="H3259" t="str">
        <f>data[[#This Row],[id_customer]]&amp;data[[#This Row],[id_campaign]]</f>
        <v>C0176cam03</v>
      </c>
      <c r="I3259">
        <f>DATEDIF(data[[#This Row],[join_date]],data[[#This Row],[buy_date]],"M")</f>
        <v>4</v>
      </c>
    </row>
    <row r="3260" spans="1:9" x14ac:dyDescent="0.25">
      <c r="A3260" t="s">
        <v>745</v>
      </c>
      <c r="B3260" t="s">
        <v>8</v>
      </c>
      <c r="C3260" s="1">
        <v>44836</v>
      </c>
      <c r="D3260" s="1">
        <v>44987</v>
      </c>
      <c r="E3260">
        <f>VLOOKUP(data[[#This Row],[id_campaign]],campaign[],4,FALSE)</f>
        <v>62</v>
      </c>
      <c r="F3260" t="str">
        <f>VLOOKUP(data[[#This Row],[id_campaign]],campaign[],2,FALSE)</f>
        <v>HandsetWebCapable</v>
      </c>
      <c r="G3260" t="str">
        <f>VLOOKUP(data[[#This Row],[id_customer]],customer[],2,FALSE)</f>
        <v>Minnie Ebdon</v>
      </c>
      <c r="H3260" t="str">
        <f>data[[#This Row],[id_customer]]&amp;data[[#This Row],[id_campaign]]</f>
        <v>C0176cam03</v>
      </c>
      <c r="I3260">
        <f>DATEDIF(data[[#This Row],[join_date]],data[[#This Row],[buy_date]],"M")</f>
        <v>5</v>
      </c>
    </row>
    <row r="3261" spans="1:9" x14ac:dyDescent="0.25">
      <c r="A3261" t="s">
        <v>745</v>
      </c>
      <c r="B3261" t="s">
        <v>8</v>
      </c>
      <c r="C3261" s="1">
        <v>44836</v>
      </c>
      <c r="D3261" s="1">
        <v>45031</v>
      </c>
      <c r="E3261">
        <f>VLOOKUP(data[[#This Row],[id_campaign]],campaign[],4,FALSE)</f>
        <v>62</v>
      </c>
      <c r="F3261" t="str">
        <f>VLOOKUP(data[[#This Row],[id_campaign]],campaign[],2,FALSE)</f>
        <v>HandsetWebCapable</v>
      </c>
      <c r="G3261" t="str">
        <f>VLOOKUP(data[[#This Row],[id_customer]],customer[],2,FALSE)</f>
        <v>Minnie Ebdon</v>
      </c>
      <c r="H3261" t="str">
        <f>data[[#This Row],[id_customer]]&amp;data[[#This Row],[id_campaign]]</f>
        <v>C0176cam03</v>
      </c>
      <c r="I3261">
        <f>DATEDIF(data[[#This Row],[join_date]],data[[#This Row],[buy_date]],"M")</f>
        <v>6</v>
      </c>
    </row>
    <row r="3262" spans="1:9" x14ac:dyDescent="0.25">
      <c r="A3262" t="s">
        <v>745</v>
      </c>
      <c r="B3262" t="s">
        <v>8</v>
      </c>
      <c r="C3262" s="1">
        <v>44836</v>
      </c>
      <c r="D3262" s="1">
        <v>45059</v>
      </c>
      <c r="E3262">
        <f>VLOOKUP(data[[#This Row],[id_campaign]],campaign[],4,FALSE)</f>
        <v>62</v>
      </c>
      <c r="F3262" t="str">
        <f>VLOOKUP(data[[#This Row],[id_campaign]],campaign[],2,FALSE)</f>
        <v>HandsetWebCapable</v>
      </c>
      <c r="G3262" t="str">
        <f>VLOOKUP(data[[#This Row],[id_customer]],customer[],2,FALSE)</f>
        <v>Minnie Ebdon</v>
      </c>
      <c r="H3262" t="str">
        <f>data[[#This Row],[id_customer]]&amp;data[[#This Row],[id_campaign]]</f>
        <v>C0176cam03</v>
      </c>
      <c r="I3262">
        <f>DATEDIF(data[[#This Row],[join_date]],data[[#This Row],[buy_date]],"M")</f>
        <v>7</v>
      </c>
    </row>
    <row r="3263" spans="1:9" x14ac:dyDescent="0.25">
      <c r="A3263" t="s">
        <v>749</v>
      </c>
      <c r="B3263" t="s">
        <v>34</v>
      </c>
      <c r="C3263" s="1">
        <v>45033</v>
      </c>
      <c r="D3263" s="1">
        <v>45033</v>
      </c>
      <c r="E3263">
        <f>VLOOKUP(data[[#This Row],[id_campaign]],campaign[],4,FALSE)</f>
        <v>16</v>
      </c>
      <c r="F3263" t="str">
        <f>VLOOKUP(data[[#This Row],[id_campaign]],campaign[],2,FALSE)</f>
        <v>MadeCallToRetentionTeam</v>
      </c>
      <c r="G3263" t="str">
        <f>VLOOKUP(data[[#This Row],[id_customer]],customer[],2,FALSE)</f>
        <v>Rosamund Dumberrill</v>
      </c>
      <c r="H3263" t="str">
        <f>data[[#This Row],[id_customer]]&amp;data[[#This Row],[id_campaign]]</f>
        <v>C0177cam16</v>
      </c>
      <c r="I3263">
        <f>DATEDIF(data[[#This Row],[join_date]],data[[#This Row],[buy_date]],"M")</f>
        <v>0</v>
      </c>
    </row>
    <row r="3264" spans="1:9" x14ac:dyDescent="0.25">
      <c r="A3264" t="s">
        <v>749</v>
      </c>
      <c r="B3264" t="s">
        <v>34</v>
      </c>
      <c r="C3264" s="1">
        <v>45033</v>
      </c>
      <c r="D3264" s="1">
        <v>45066</v>
      </c>
      <c r="E3264">
        <f>VLOOKUP(data[[#This Row],[id_campaign]],campaign[],4,FALSE)</f>
        <v>16</v>
      </c>
      <c r="F3264" t="str">
        <f>VLOOKUP(data[[#This Row],[id_campaign]],campaign[],2,FALSE)</f>
        <v>MadeCallToRetentionTeam</v>
      </c>
      <c r="G3264" t="str">
        <f>VLOOKUP(data[[#This Row],[id_customer]],customer[],2,FALSE)</f>
        <v>Rosamund Dumberrill</v>
      </c>
      <c r="H3264" t="str">
        <f>data[[#This Row],[id_customer]]&amp;data[[#This Row],[id_campaign]]</f>
        <v>C0177cam16</v>
      </c>
      <c r="I3264">
        <f>DATEDIF(data[[#This Row],[join_date]],data[[#This Row],[buy_date]],"M")</f>
        <v>1</v>
      </c>
    </row>
    <row r="3265" spans="1:9" x14ac:dyDescent="0.25">
      <c r="A3265" t="s">
        <v>749</v>
      </c>
      <c r="B3265" t="s">
        <v>34</v>
      </c>
      <c r="C3265" s="1">
        <v>45033</v>
      </c>
      <c r="D3265" s="1">
        <v>45078</v>
      </c>
      <c r="E3265">
        <f>VLOOKUP(data[[#This Row],[id_campaign]],campaign[],4,FALSE)</f>
        <v>16</v>
      </c>
      <c r="F3265" t="str">
        <f>VLOOKUP(data[[#This Row],[id_campaign]],campaign[],2,FALSE)</f>
        <v>MadeCallToRetentionTeam</v>
      </c>
      <c r="G3265" t="str">
        <f>VLOOKUP(data[[#This Row],[id_customer]],customer[],2,FALSE)</f>
        <v>Rosamund Dumberrill</v>
      </c>
      <c r="H3265" t="str">
        <f>data[[#This Row],[id_customer]]&amp;data[[#This Row],[id_campaign]]</f>
        <v>C0177cam16</v>
      </c>
      <c r="I3265">
        <f>DATEDIF(data[[#This Row],[join_date]],data[[#This Row],[buy_date]],"M")</f>
        <v>1</v>
      </c>
    </row>
    <row r="3266" spans="1:9" x14ac:dyDescent="0.25">
      <c r="A3266" t="s">
        <v>749</v>
      </c>
      <c r="B3266" t="s">
        <v>22</v>
      </c>
      <c r="C3266" s="1">
        <v>45040</v>
      </c>
      <c r="D3266" s="1">
        <v>45040</v>
      </c>
      <c r="E3266">
        <f>VLOOKUP(data[[#This Row],[id_campaign]],campaign[],4,FALSE)</f>
        <v>66</v>
      </c>
      <c r="F3266" t="str">
        <f>VLOOKUP(data[[#This Row],[id_campaign]],campaign[],2,FALSE)</f>
        <v>NonUSTravel</v>
      </c>
      <c r="G3266" t="str">
        <f>VLOOKUP(data[[#This Row],[id_customer]],customer[],2,FALSE)</f>
        <v>Rosamund Dumberrill</v>
      </c>
      <c r="H3266" t="str">
        <f>data[[#This Row],[id_customer]]&amp;data[[#This Row],[id_campaign]]</f>
        <v>C0177cam10</v>
      </c>
      <c r="I3266">
        <f>DATEDIF(data[[#This Row],[join_date]],data[[#This Row],[buy_date]],"M")</f>
        <v>0</v>
      </c>
    </row>
    <row r="3267" spans="1:9" x14ac:dyDescent="0.25">
      <c r="A3267" t="s">
        <v>749</v>
      </c>
      <c r="B3267" t="s">
        <v>22</v>
      </c>
      <c r="C3267" s="1">
        <v>45040</v>
      </c>
      <c r="D3267" s="1">
        <v>45075</v>
      </c>
      <c r="E3267">
        <f>VLOOKUP(data[[#This Row],[id_campaign]],campaign[],4,FALSE)</f>
        <v>66</v>
      </c>
      <c r="F3267" t="str">
        <f>VLOOKUP(data[[#This Row],[id_campaign]],campaign[],2,FALSE)</f>
        <v>NonUSTravel</v>
      </c>
      <c r="G3267" t="str">
        <f>VLOOKUP(data[[#This Row],[id_customer]],customer[],2,FALSE)</f>
        <v>Rosamund Dumberrill</v>
      </c>
      <c r="H3267" t="str">
        <f>data[[#This Row],[id_customer]]&amp;data[[#This Row],[id_campaign]]</f>
        <v>C0177cam10</v>
      </c>
      <c r="I3267">
        <f>DATEDIF(data[[#This Row],[join_date]],data[[#This Row],[buy_date]],"M")</f>
        <v>1</v>
      </c>
    </row>
    <row r="3268" spans="1:9" x14ac:dyDescent="0.25">
      <c r="A3268" t="s">
        <v>749</v>
      </c>
      <c r="B3268" t="s">
        <v>22</v>
      </c>
      <c r="C3268" s="1">
        <v>45040</v>
      </c>
      <c r="D3268" s="1">
        <v>45083</v>
      </c>
      <c r="E3268">
        <f>VLOOKUP(data[[#This Row],[id_campaign]],campaign[],4,FALSE)</f>
        <v>66</v>
      </c>
      <c r="F3268" t="str">
        <f>VLOOKUP(data[[#This Row],[id_campaign]],campaign[],2,FALSE)</f>
        <v>NonUSTravel</v>
      </c>
      <c r="G3268" t="str">
        <f>VLOOKUP(data[[#This Row],[id_customer]],customer[],2,FALSE)</f>
        <v>Rosamund Dumberrill</v>
      </c>
      <c r="H3268" t="str">
        <f>data[[#This Row],[id_customer]]&amp;data[[#This Row],[id_campaign]]</f>
        <v>C0177cam10</v>
      </c>
      <c r="I3268">
        <f>DATEDIF(data[[#This Row],[join_date]],data[[#This Row],[buy_date]],"M")</f>
        <v>1</v>
      </c>
    </row>
    <row r="3269" spans="1:9" x14ac:dyDescent="0.25">
      <c r="A3269" t="s">
        <v>753</v>
      </c>
      <c r="B3269" t="s">
        <v>22</v>
      </c>
      <c r="C3269" s="1">
        <v>44872</v>
      </c>
      <c r="D3269" s="1">
        <v>44872</v>
      </c>
      <c r="E3269">
        <f>VLOOKUP(data[[#This Row],[id_campaign]],campaign[],4,FALSE)</f>
        <v>66</v>
      </c>
      <c r="F3269" t="str">
        <f>VLOOKUP(data[[#This Row],[id_campaign]],campaign[],2,FALSE)</f>
        <v>NonUSTravel</v>
      </c>
      <c r="G3269" t="str">
        <f>VLOOKUP(data[[#This Row],[id_customer]],customer[],2,FALSE)</f>
        <v>Vilma Hearnah</v>
      </c>
      <c r="H3269" t="str">
        <f>data[[#This Row],[id_customer]]&amp;data[[#This Row],[id_campaign]]</f>
        <v>C0178cam10</v>
      </c>
      <c r="I3269">
        <f>DATEDIF(data[[#This Row],[join_date]],data[[#This Row],[buy_date]],"M")</f>
        <v>0</v>
      </c>
    </row>
    <row r="3270" spans="1:9" x14ac:dyDescent="0.25">
      <c r="A3270" t="s">
        <v>753</v>
      </c>
      <c r="B3270" t="s">
        <v>22</v>
      </c>
      <c r="C3270" s="1">
        <v>44872</v>
      </c>
      <c r="D3270" s="1">
        <v>44906</v>
      </c>
      <c r="E3270">
        <f>VLOOKUP(data[[#This Row],[id_campaign]],campaign[],4,FALSE)</f>
        <v>66</v>
      </c>
      <c r="F3270" t="str">
        <f>VLOOKUP(data[[#This Row],[id_campaign]],campaign[],2,FALSE)</f>
        <v>NonUSTravel</v>
      </c>
      <c r="G3270" t="str">
        <f>VLOOKUP(data[[#This Row],[id_customer]],customer[],2,FALSE)</f>
        <v>Vilma Hearnah</v>
      </c>
      <c r="H3270" t="str">
        <f>data[[#This Row],[id_customer]]&amp;data[[#This Row],[id_campaign]]</f>
        <v>C0178cam10</v>
      </c>
      <c r="I3270">
        <f>DATEDIF(data[[#This Row],[join_date]],data[[#This Row],[buy_date]],"M")</f>
        <v>1</v>
      </c>
    </row>
    <row r="3271" spans="1:9" x14ac:dyDescent="0.25">
      <c r="A3271" t="s">
        <v>753</v>
      </c>
      <c r="B3271" t="s">
        <v>22</v>
      </c>
      <c r="C3271" s="1">
        <v>44872</v>
      </c>
      <c r="D3271" s="1">
        <v>44934</v>
      </c>
      <c r="E3271">
        <f>VLOOKUP(data[[#This Row],[id_campaign]],campaign[],4,FALSE)</f>
        <v>66</v>
      </c>
      <c r="F3271" t="str">
        <f>VLOOKUP(data[[#This Row],[id_campaign]],campaign[],2,FALSE)</f>
        <v>NonUSTravel</v>
      </c>
      <c r="G3271" t="str">
        <f>VLOOKUP(data[[#This Row],[id_customer]],customer[],2,FALSE)</f>
        <v>Vilma Hearnah</v>
      </c>
      <c r="H3271" t="str">
        <f>data[[#This Row],[id_customer]]&amp;data[[#This Row],[id_campaign]]</f>
        <v>C0178cam10</v>
      </c>
      <c r="I3271">
        <f>DATEDIF(data[[#This Row],[join_date]],data[[#This Row],[buy_date]],"M")</f>
        <v>2</v>
      </c>
    </row>
    <row r="3272" spans="1:9" x14ac:dyDescent="0.25">
      <c r="A3272" t="s">
        <v>753</v>
      </c>
      <c r="B3272" t="s">
        <v>22</v>
      </c>
      <c r="C3272" s="1">
        <v>44872</v>
      </c>
      <c r="D3272" s="1">
        <v>44978</v>
      </c>
      <c r="E3272">
        <f>VLOOKUP(data[[#This Row],[id_campaign]],campaign[],4,FALSE)</f>
        <v>66</v>
      </c>
      <c r="F3272" t="str">
        <f>VLOOKUP(data[[#This Row],[id_campaign]],campaign[],2,FALSE)</f>
        <v>NonUSTravel</v>
      </c>
      <c r="G3272" t="str">
        <f>VLOOKUP(data[[#This Row],[id_customer]],customer[],2,FALSE)</f>
        <v>Vilma Hearnah</v>
      </c>
      <c r="H3272" t="str">
        <f>data[[#This Row],[id_customer]]&amp;data[[#This Row],[id_campaign]]</f>
        <v>C0178cam10</v>
      </c>
      <c r="I3272">
        <f>DATEDIF(data[[#This Row],[join_date]],data[[#This Row],[buy_date]],"M")</f>
        <v>3</v>
      </c>
    </row>
    <row r="3273" spans="1:9" x14ac:dyDescent="0.25">
      <c r="A3273" t="s">
        <v>753</v>
      </c>
      <c r="B3273" t="s">
        <v>22</v>
      </c>
      <c r="C3273" s="1">
        <v>44872</v>
      </c>
      <c r="D3273" s="1">
        <v>45004</v>
      </c>
      <c r="E3273">
        <f>VLOOKUP(data[[#This Row],[id_campaign]],campaign[],4,FALSE)</f>
        <v>66</v>
      </c>
      <c r="F3273" t="str">
        <f>VLOOKUP(data[[#This Row],[id_campaign]],campaign[],2,FALSE)</f>
        <v>NonUSTravel</v>
      </c>
      <c r="G3273" t="str">
        <f>VLOOKUP(data[[#This Row],[id_customer]],customer[],2,FALSE)</f>
        <v>Vilma Hearnah</v>
      </c>
      <c r="H3273" t="str">
        <f>data[[#This Row],[id_customer]]&amp;data[[#This Row],[id_campaign]]</f>
        <v>C0178cam10</v>
      </c>
      <c r="I3273">
        <f>DATEDIF(data[[#This Row],[join_date]],data[[#This Row],[buy_date]],"M")</f>
        <v>4</v>
      </c>
    </row>
    <row r="3274" spans="1:9" x14ac:dyDescent="0.25">
      <c r="A3274" t="s">
        <v>753</v>
      </c>
      <c r="B3274" t="s">
        <v>22</v>
      </c>
      <c r="C3274" s="1">
        <v>44872</v>
      </c>
      <c r="D3274" s="1">
        <v>45031</v>
      </c>
      <c r="E3274">
        <f>VLOOKUP(data[[#This Row],[id_campaign]],campaign[],4,FALSE)</f>
        <v>66</v>
      </c>
      <c r="F3274" t="str">
        <f>VLOOKUP(data[[#This Row],[id_campaign]],campaign[],2,FALSE)</f>
        <v>NonUSTravel</v>
      </c>
      <c r="G3274" t="str">
        <f>VLOOKUP(data[[#This Row],[id_customer]],customer[],2,FALSE)</f>
        <v>Vilma Hearnah</v>
      </c>
      <c r="H3274" t="str">
        <f>data[[#This Row],[id_customer]]&amp;data[[#This Row],[id_campaign]]</f>
        <v>C0178cam10</v>
      </c>
      <c r="I3274">
        <f>DATEDIF(data[[#This Row],[join_date]],data[[#This Row],[buy_date]],"M")</f>
        <v>5</v>
      </c>
    </row>
    <row r="3275" spans="1:9" x14ac:dyDescent="0.25">
      <c r="A3275" t="s">
        <v>753</v>
      </c>
      <c r="B3275" t="s">
        <v>22</v>
      </c>
      <c r="C3275" s="1">
        <v>44872</v>
      </c>
      <c r="D3275" s="1">
        <v>45065</v>
      </c>
      <c r="E3275">
        <f>VLOOKUP(data[[#This Row],[id_campaign]],campaign[],4,FALSE)</f>
        <v>66</v>
      </c>
      <c r="F3275" t="str">
        <f>VLOOKUP(data[[#This Row],[id_campaign]],campaign[],2,FALSE)</f>
        <v>NonUSTravel</v>
      </c>
      <c r="G3275" t="str">
        <f>VLOOKUP(data[[#This Row],[id_customer]],customer[],2,FALSE)</f>
        <v>Vilma Hearnah</v>
      </c>
      <c r="H3275" t="str">
        <f>data[[#This Row],[id_customer]]&amp;data[[#This Row],[id_campaign]]</f>
        <v>C0178cam10</v>
      </c>
      <c r="I3275">
        <f>DATEDIF(data[[#This Row],[join_date]],data[[#This Row],[buy_date]],"M")</f>
        <v>6</v>
      </c>
    </row>
    <row r="3276" spans="1:9" x14ac:dyDescent="0.25">
      <c r="A3276" t="s">
        <v>753</v>
      </c>
      <c r="B3276" t="s">
        <v>10</v>
      </c>
      <c r="C3276" s="1">
        <v>45026</v>
      </c>
      <c r="D3276" s="1">
        <v>45026</v>
      </c>
      <c r="E3276">
        <f>VLOOKUP(data[[#This Row],[id_campaign]],campaign[],4,FALSE)</f>
        <v>26</v>
      </c>
      <c r="F3276" t="str">
        <f>VLOOKUP(data[[#This Row],[id_campaign]],campaign[],2,FALSE)</f>
        <v>TruckOwner</v>
      </c>
      <c r="G3276" t="str">
        <f>VLOOKUP(data[[#This Row],[id_customer]],customer[],2,FALSE)</f>
        <v>Vilma Hearnah</v>
      </c>
      <c r="H3276" t="str">
        <f>data[[#This Row],[id_customer]]&amp;data[[#This Row],[id_campaign]]</f>
        <v>C0178cam04</v>
      </c>
      <c r="I3276">
        <f>DATEDIF(data[[#This Row],[join_date]],data[[#This Row],[buy_date]],"M")</f>
        <v>0</v>
      </c>
    </row>
    <row r="3277" spans="1:9" x14ac:dyDescent="0.25">
      <c r="A3277" t="s">
        <v>753</v>
      </c>
      <c r="B3277" t="s">
        <v>10</v>
      </c>
      <c r="C3277" s="1">
        <v>45026</v>
      </c>
      <c r="D3277" s="1">
        <v>45061</v>
      </c>
      <c r="E3277">
        <f>VLOOKUP(data[[#This Row],[id_campaign]],campaign[],4,FALSE)</f>
        <v>26</v>
      </c>
      <c r="F3277" t="str">
        <f>VLOOKUP(data[[#This Row],[id_campaign]],campaign[],2,FALSE)</f>
        <v>TruckOwner</v>
      </c>
      <c r="G3277" t="str">
        <f>VLOOKUP(data[[#This Row],[id_customer]],customer[],2,FALSE)</f>
        <v>Vilma Hearnah</v>
      </c>
      <c r="H3277" t="str">
        <f>data[[#This Row],[id_customer]]&amp;data[[#This Row],[id_campaign]]</f>
        <v>C0178cam04</v>
      </c>
      <c r="I3277">
        <f>DATEDIF(data[[#This Row],[join_date]],data[[#This Row],[buy_date]],"M")</f>
        <v>1</v>
      </c>
    </row>
    <row r="3278" spans="1:9" x14ac:dyDescent="0.25">
      <c r="A3278" t="s">
        <v>757</v>
      </c>
      <c r="B3278" t="s">
        <v>22</v>
      </c>
      <c r="C3278" s="1">
        <v>44589</v>
      </c>
      <c r="D3278" s="1">
        <v>44589</v>
      </c>
      <c r="E3278">
        <f>VLOOKUP(data[[#This Row],[id_campaign]],campaign[],4,FALSE)</f>
        <v>66</v>
      </c>
      <c r="F3278" t="str">
        <f>VLOOKUP(data[[#This Row],[id_campaign]],campaign[],2,FALSE)</f>
        <v>NonUSTravel</v>
      </c>
      <c r="G3278" t="str">
        <f>VLOOKUP(data[[#This Row],[id_customer]],customer[],2,FALSE)</f>
        <v>Addie Chillcot</v>
      </c>
      <c r="H3278" t="str">
        <f>data[[#This Row],[id_customer]]&amp;data[[#This Row],[id_campaign]]</f>
        <v>C0179cam10</v>
      </c>
      <c r="I3278">
        <f>DATEDIF(data[[#This Row],[join_date]],data[[#This Row],[buy_date]],"M")</f>
        <v>0</v>
      </c>
    </row>
    <row r="3279" spans="1:9" x14ac:dyDescent="0.25">
      <c r="A3279" t="s">
        <v>757</v>
      </c>
      <c r="B3279" t="s">
        <v>22</v>
      </c>
      <c r="C3279" s="1">
        <v>44589</v>
      </c>
      <c r="D3279" s="1">
        <v>44656</v>
      </c>
      <c r="E3279">
        <f>VLOOKUP(data[[#This Row],[id_campaign]],campaign[],4,FALSE)</f>
        <v>66</v>
      </c>
      <c r="F3279" t="str">
        <f>VLOOKUP(data[[#This Row],[id_campaign]],campaign[],2,FALSE)</f>
        <v>NonUSTravel</v>
      </c>
      <c r="G3279" t="str">
        <f>VLOOKUP(data[[#This Row],[id_customer]],customer[],2,FALSE)</f>
        <v>Addie Chillcot</v>
      </c>
      <c r="H3279" t="str">
        <f>data[[#This Row],[id_customer]]&amp;data[[#This Row],[id_campaign]]</f>
        <v>C0179cam10</v>
      </c>
      <c r="I3279">
        <f>DATEDIF(data[[#This Row],[join_date]],data[[#This Row],[buy_date]],"M")</f>
        <v>2</v>
      </c>
    </row>
    <row r="3280" spans="1:9" x14ac:dyDescent="0.25">
      <c r="A3280" t="s">
        <v>757</v>
      </c>
      <c r="B3280" t="s">
        <v>22</v>
      </c>
      <c r="C3280" s="1">
        <v>44589</v>
      </c>
      <c r="D3280" s="1">
        <v>44715</v>
      </c>
      <c r="E3280">
        <f>VLOOKUP(data[[#This Row],[id_campaign]],campaign[],4,FALSE)</f>
        <v>66</v>
      </c>
      <c r="F3280" t="str">
        <f>VLOOKUP(data[[#This Row],[id_campaign]],campaign[],2,FALSE)</f>
        <v>NonUSTravel</v>
      </c>
      <c r="G3280" t="str">
        <f>VLOOKUP(data[[#This Row],[id_customer]],customer[],2,FALSE)</f>
        <v>Addie Chillcot</v>
      </c>
      <c r="H3280" t="str">
        <f>data[[#This Row],[id_customer]]&amp;data[[#This Row],[id_campaign]]</f>
        <v>C0179cam10</v>
      </c>
      <c r="I3280">
        <f>DATEDIF(data[[#This Row],[join_date]],data[[#This Row],[buy_date]],"M")</f>
        <v>4</v>
      </c>
    </row>
    <row r="3281" spans="1:9" x14ac:dyDescent="0.25">
      <c r="A3281" t="s">
        <v>757</v>
      </c>
      <c r="B3281" t="s">
        <v>22</v>
      </c>
      <c r="C3281" s="1">
        <v>44589</v>
      </c>
      <c r="D3281" s="1">
        <v>44772</v>
      </c>
      <c r="E3281">
        <f>VLOOKUP(data[[#This Row],[id_campaign]],campaign[],4,FALSE)</f>
        <v>66</v>
      </c>
      <c r="F3281" t="str">
        <f>VLOOKUP(data[[#This Row],[id_campaign]],campaign[],2,FALSE)</f>
        <v>NonUSTravel</v>
      </c>
      <c r="G3281" t="str">
        <f>VLOOKUP(data[[#This Row],[id_customer]],customer[],2,FALSE)</f>
        <v>Addie Chillcot</v>
      </c>
      <c r="H3281" t="str">
        <f>data[[#This Row],[id_customer]]&amp;data[[#This Row],[id_campaign]]</f>
        <v>C0179cam10</v>
      </c>
      <c r="I3281">
        <f>DATEDIF(data[[#This Row],[join_date]],data[[#This Row],[buy_date]],"M")</f>
        <v>6</v>
      </c>
    </row>
    <row r="3282" spans="1:9" x14ac:dyDescent="0.25">
      <c r="A3282" t="s">
        <v>757</v>
      </c>
      <c r="B3282" t="s">
        <v>22</v>
      </c>
      <c r="C3282" s="1">
        <v>44589</v>
      </c>
      <c r="D3282" s="1">
        <v>44775</v>
      </c>
      <c r="E3282">
        <f>VLOOKUP(data[[#This Row],[id_campaign]],campaign[],4,FALSE)</f>
        <v>66</v>
      </c>
      <c r="F3282" t="str">
        <f>VLOOKUP(data[[#This Row],[id_campaign]],campaign[],2,FALSE)</f>
        <v>NonUSTravel</v>
      </c>
      <c r="G3282" t="str">
        <f>VLOOKUP(data[[#This Row],[id_customer]],customer[],2,FALSE)</f>
        <v>Addie Chillcot</v>
      </c>
      <c r="H3282" t="str">
        <f>data[[#This Row],[id_customer]]&amp;data[[#This Row],[id_campaign]]</f>
        <v>C0179cam10</v>
      </c>
      <c r="I3282">
        <f>DATEDIF(data[[#This Row],[join_date]],data[[#This Row],[buy_date]],"M")</f>
        <v>6</v>
      </c>
    </row>
    <row r="3283" spans="1:9" x14ac:dyDescent="0.25">
      <c r="A3283" t="s">
        <v>757</v>
      </c>
      <c r="B3283" t="s">
        <v>22</v>
      </c>
      <c r="C3283" s="1">
        <v>44589</v>
      </c>
      <c r="D3283" s="1">
        <v>44814</v>
      </c>
      <c r="E3283">
        <f>VLOOKUP(data[[#This Row],[id_campaign]],campaign[],4,FALSE)</f>
        <v>66</v>
      </c>
      <c r="F3283" t="str">
        <f>VLOOKUP(data[[#This Row],[id_campaign]],campaign[],2,FALSE)</f>
        <v>NonUSTravel</v>
      </c>
      <c r="G3283" t="str">
        <f>VLOOKUP(data[[#This Row],[id_customer]],customer[],2,FALSE)</f>
        <v>Addie Chillcot</v>
      </c>
      <c r="H3283" t="str">
        <f>data[[#This Row],[id_customer]]&amp;data[[#This Row],[id_campaign]]</f>
        <v>C0179cam10</v>
      </c>
      <c r="I3283">
        <f>DATEDIF(data[[#This Row],[join_date]],data[[#This Row],[buy_date]],"M")</f>
        <v>7</v>
      </c>
    </row>
    <row r="3284" spans="1:9" x14ac:dyDescent="0.25">
      <c r="A3284" t="s">
        <v>757</v>
      </c>
      <c r="B3284" t="s">
        <v>22</v>
      </c>
      <c r="C3284" s="1">
        <v>44589</v>
      </c>
      <c r="D3284" s="1">
        <v>44841</v>
      </c>
      <c r="E3284">
        <f>VLOOKUP(data[[#This Row],[id_campaign]],campaign[],4,FALSE)</f>
        <v>66</v>
      </c>
      <c r="F3284" t="str">
        <f>VLOOKUP(data[[#This Row],[id_campaign]],campaign[],2,FALSE)</f>
        <v>NonUSTravel</v>
      </c>
      <c r="G3284" t="str">
        <f>VLOOKUP(data[[#This Row],[id_customer]],customer[],2,FALSE)</f>
        <v>Addie Chillcot</v>
      </c>
      <c r="H3284" t="str">
        <f>data[[#This Row],[id_customer]]&amp;data[[#This Row],[id_campaign]]</f>
        <v>C0179cam10</v>
      </c>
      <c r="I3284">
        <f>DATEDIF(data[[#This Row],[join_date]],data[[#This Row],[buy_date]],"M")</f>
        <v>8</v>
      </c>
    </row>
    <row r="3285" spans="1:9" x14ac:dyDescent="0.25">
      <c r="A3285" t="s">
        <v>757</v>
      </c>
      <c r="B3285" t="s">
        <v>22</v>
      </c>
      <c r="C3285" s="1">
        <v>44589</v>
      </c>
      <c r="D3285" s="1">
        <v>44875</v>
      </c>
      <c r="E3285">
        <f>VLOOKUP(data[[#This Row],[id_campaign]],campaign[],4,FALSE)</f>
        <v>66</v>
      </c>
      <c r="F3285" t="str">
        <f>VLOOKUP(data[[#This Row],[id_campaign]],campaign[],2,FALSE)</f>
        <v>NonUSTravel</v>
      </c>
      <c r="G3285" t="str">
        <f>VLOOKUP(data[[#This Row],[id_customer]],customer[],2,FALSE)</f>
        <v>Addie Chillcot</v>
      </c>
      <c r="H3285" t="str">
        <f>data[[#This Row],[id_customer]]&amp;data[[#This Row],[id_campaign]]</f>
        <v>C0179cam10</v>
      </c>
      <c r="I3285">
        <f>DATEDIF(data[[#This Row],[join_date]],data[[#This Row],[buy_date]],"M")</f>
        <v>9</v>
      </c>
    </row>
    <row r="3286" spans="1:9" x14ac:dyDescent="0.25">
      <c r="A3286" t="s">
        <v>757</v>
      </c>
      <c r="B3286" t="s">
        <v>22</v>
      </c>
      <c r="C3286" s="1">
        <v>44589</v>
      </c>
      <c r="D3286" s="1">
        <v>44930</v>
      </c>
      <c r="E3286">
        <f>VLOOKUP(data[[#This Row],[id_campaign]],campaign[],4,FALSE)</f>
        <v>66</v>
      </c>
      <c r="F3286" t="str">
        <f>VLOOKUP(data[[#This Row],[id_campaign]],campaign[],2,FALSE)</f>
        <v>NonUSTravel</v>
      </c>
      <c r="G3286" t="str">
        <f>VLOOKUP(data[[#This Row],[id_customer]],customer[],2,FALSE)</f>
        <v>Addie Chillcot</v>
      </c>
      <c r="H3286" t="str">
        <f>data[[#This Row],[id_customer]]&amp;data[[#This Row],[id_campaign]]</f>
        <v>C0179cam10</v>
      </c>
      <c r="I3286">
        <f>DATEDIF(data[[#This Row],[join_date]],data[[#This Row],[buy_date]],"M")</f>
        <v>11</v>
      </c>
    </row>
    <row r="3287" spans="1:9" x14ac:dyDescent="0.25">
      <c r="A3287" t="s">
        <v>757</v>
      </c>
      <c r="B3287" t="s">
        <v>22</v>
      </c>
      <c r="C3287" s="1">
        <v>44589</v>
      </c>
      <c r="D3287" s="1">
        <v>44963</v>
      </c>
      <c r="E3287">
        <f>VLOOKUP(data[[#This Row],[id_campaign]],campaign[],4,FALSE)</f>
        <v>66</v>
      </c>
      <c r="F3287" t="str">
        <f>VLOOKUP(data[[#This Row],[id_campaign]],campaign[],2,FALSE)</f>
        <v>NonUSTravel</v>
      </c>
      <c r="G3287" t="str">
        <f>VLOOKUP(data[[#This Row],[id_customer]],customer[],2,FALSE)</f>
        <v>Addie Chillcot</v>
      </c>
      <c r="H3287" t="str">
        <f>data[[#This Row],[id_customer]]&amp;data[[#This Row],[id_campaign]]</f>
        <v>C0179cam10</v>
      </c>
      <c r="I3287">
        <f>DATEDIF(data[[#This Row],[join_date]],data[[#This Row],[buy_date]],"M")</f>
        <v>12</v>
      </c>
    </row>
    <row r="3288" spans="1:9" x14ac:dyDescent="0.25">
      <c r="A3288" t="s">
        <v>757</v>
      </c>
      <c r="B3288" t="s">
        <v>22</v>
      </c>
      <c r="C3288" s="1">
        <v>44589</v>
      </c>
      <c r="D3288" s="1">
        <v>44987</v>
      </c>
      <c r="E3288">
        <f>VLOOKUP(data[[#This Row],[id_campaign]],campaign[],4,FALSE)</f>
        <v>66</v>
      </c>
      <c r="F3288" t="str">
        <f>VLOOKUP(data[[#This Row],[id_campaign]],campaign[],2,FALSE)</f>
        <v>NonUSTravel</v>
      </c>
      <c r="G3288" t="str">
        <f>VLOOKUP(data[[#This Row],[id_customer]],customer[],2,FALSE)</f>
        <v>Addie Chillcot</v>
      </c>
      <c r="H3288" t="str">
        <f>data[[#This Row],[id_customer]]&amp;data[[#This Row],[id_campaign]]</f>
        <v>C0179cam10</v>
      </c>
      <c r="I3288">
        <f>DATEDIF(data[[#This Row],[join_date]],data[[#This Row],[buy_date]],"M")</f>
        <v>13</v>
      </c>
    </row>
    <row r="3289" spans="1:9" x14ac:dyDescent="0.25">
      <c r="A3289" t="s">
        <v>757</v>
      </c>
      <c r="B3289" t="s">
        <v>22</v>
      </c>
      <c r="C3289" s="1">
        <v>44589</v>
      </c>
      <c r="D3289" s="1">
        <v>45019</v>
      </c>
      <c r="E3289">
        <f>VLOOKUP(data[[#This Row],[id_campaign]],campaign[],4,FALSE)</f>
        <v>66</v>
      </c>
      <c r="F3289" t="str">
        <f>VLOOKUP(data[[#This Row],[id_campaign]],campaign[],2,FALSE)</f>
        <v>NonUSTravel</v>
      </c>
      <c r="G3289" t="str">
        <f>VLOOKUP(data[[#This Row],[id_customer]],customer[],2,FALSE)</f>
        <v>Addie Chillcot</v>
      </c>
      <c r="H3289" t="str">
        <f>data[[#This Row],[id_customer]]&amp;data[[#This Row],[id_campaign]]</f>
        <v>C0179cam10</v>
      </c>
      <c r="I3289">
        <f>DATEDIF(data[[#This Row],[join_date]],data[[#This Row],[buy_date]],"M")</f>
        <v>14</v>
      </c>
    </row>
    <row r="3290" spans="1:9" x14ac:dyDescent="0.25">
      <c r="A3290" t="s">
        <v>757</v>
      </c>
      <c r="B3290" t="s">
        <v>16</v>
      </c>
      <c r="C3290" s="1">
        <v>44717</v>
      </c>
      <c r="D3290" s="1">
        <v>44717</v>
      </c>
      <c r="E3290">
        <f>VLOOKUP(data[[#This Row],[id_campaign]],campaign[],4,FALSE)</f>
        <v>25</v>
      </c>
      <c r="F3290" t="str">
        <f>VLOOKUP(data[[#This Row],[id_campaign]],campaign[],2,FALSE)</f>
        <v>BuysViaMailOrder</v>
      </c>
      <c r="G3290" t="str">
        <f>VLOOKUP(data[[#This Row],[id_customer]],customer[],2,FALSE)</f>
        <v>Addie Chillcot</v>
      </c>
      <c r="H3290" t="str">
        <f>data[[#This Row],[id_customer]]&amp;data[[#This Row],[id_campaign]]</f>
        <v>C0179cam07</v>
      </c>
      <c r="I3290">
        <f>DATEDIF(data[[#This Row],[join_date]],data[[#This Row],[buy_date]],"M")</f>
        <v>0</v>
      </c>
    </row>
    <row r="3291" spans="1:9" x14ac:dyDescent="0.25">
      <c r="A3291" t="s">
        <v>757</v>
      </c>
      <c r="B3291" t="s">
        <v>16</v>
      </c>
      <c r="C3291" s="1">
        <v>44717</v>
      </c>
      <c r="D3291" s="1">
        <v>44747</v>
      </c>
      <c r="E3291">
        <f>VLOOKUP(data[[#This Row],[id_campaign]],campaign[],4,FALSE)</f>
        <v>25</v>
      </c>
      <c r="F3291" t="str">
        <f>VLOOKUP(data[[#This Row],[id_campaign]],campaign[],2,FALSE)</f>
        <v>BuysViaMailOrder</v>
      </c>
      <c r="G3291" t="str">
        <f>VLOOKUP(data[[#This Row],[id_customer]],customer[],2,FALSE)</f>
        <v>Addie Chillcot</v>
      </c>
      <c r="H3291" t="str">
        <f>data[[#This Row],[id_customer]]&amp;data[[#This Row],[id_campaign]]</f>
        <v>C0179cam07</v>
      </c>
      <c r="I3291">
        <f>DATEDIF(data[[#This Row],[join_date]],data[[#This Row],[buy_date]],"M")</f>
        <v>1</v>
      </c>
    </row>
    <row r="3292" spans="1:9" x14ac:dyDescent="0.25">
      <c r="A3292" t="s">
        <v>757</v>
      </c>
      <c r="B3292" t="s">
        <v>16</v>
      </c>
      <c r="C3292" s="1">
        <v>44717</v>
      </c>
      <c r="D3292" s="1">
        <v>44784</v>
      </c>
      <c r="E3292">
        <f>VLOOKUP(data[[#This Row],[id_campaign]],campaign[],4,FALSE)</f>
        <v>25</v>
      </c>
      <c r="F3292" t="str">
        <f>VLOOKUP(data[[#This Row],[id_campaign]],campaign[],2,FALSE)</f>
        <v>BuysViaMailOrder</v>
      </c>
      <c r="G3292" t="str">
        <f>VLOOKUP(data[[#This Row],[id_customer]],customer[],2,FALSE)</f>
        <v>Addie Chillcot</v>
      </c>
      <c r="H3292" t="str">
        <f>data[[#This Row],[id_customer]]&amp;data[[#This Row],[id_campaign]]</f>
        <v>C0179cam07</v>
      </c>
      <c r="I3292">
        <f>DATEDIF(data[[#This Row],[join_date]],data[[#This Row],[buy_date]],"M")</f>
        <v>2</v>
      </c>
    </row>
    <row r="3293" spans="1:9" x14ac:dyDescent="0.25">
      <c r="A3293" t="s">
        <v>757</v>
      </c>
      <c r="B3293" t="s">
        <v>16</v>
      </c>
      <c r="C3293" s="1">
        <v>44717</v>
      </c>
      <c r="D3293" s="1">
        <v>44820</v>
      </c>
      <c r="E3293">
        <f>VLOOKUP(data[[#This Row],[id_campaign]],campaign[],4,FALSE)</f>
        <v>25</v>
      </c>
      <c r="F3293" t="str">
        <f>VLOOKUP(data[[#This Row],[id_campaign]],campaign[],2,FALSE)</f>
        <v>BuysViaMailOrder</v>
      </c>
      <c r="G3293" t="str">
        <f>VLOOKUP(data[[#This Row],[id_customer]],customer[],2,FALSE)</f>
        <v>Addie Chillcot</v>
      </c>
      <c r="H3293" t="str">
        <f>data[[#This Row],[id_customer]]&amp;data[[#This Row],[id_campaign]]</f>
        <v>C0179cam07</v>
      </c>
      <c r="I3293">
        <f>DATEDIF(data[[#This Row],[join_date]],data[[#This Row],[buy_date]],"M")</f>
        <v>3</v>
      </c>
    </row>
    <row r="3294" spans="1:9" x14ac:dyDescent="0.25">
      <c r="A3294" t="s">
        <v>757</v>
      </c>
      <c r="B3294" t="s">
        <v>16</v>
      </c>
      <c r="C3294" s="1">
        <v>44717</v>
      </c>
      <c r="D3294" s="1">
        <v>44912</v>
      </c>
      <c r="E3294">
        <f>VLOOKUP(data[[#This Row],[id_campaign]],campaign[],4,FALSE)</f>
        <v>25</v>
      </c>
      <c r="F3294" t="str">
        <f>VLOOKUP(data[[#This Row],[id_campaign]],campaign[],2,FALSE)</f>
        <v>BuysViaMailOrder</v>
      </c>
      <c r="G3294" t="str">
        <f>VLOOKUP(data[[#This Row],[id_customer]],customer[],2,FALSE)</f>
        <v>Addie Chillcot</v>
      </c>
      <c r="H3294" t="str">
        <f>data[[#This Row],[id_customer]]&amp;data[[#This Row],[id_campaign]]</f>
        <v>C0179cam07</v>
      </c>
      <c r="I3294">
        <f>DATEDIF(data[[#This Row],[join_date]],data[[#This Row],[buy_date]],"M")</f>
        <v>6</v>
      </c>
    </row>
    <row r="3295" spans="1:9" x14ac:dyDescent="0.25">
      <c r="A3295" t="s">
        <v>757</v>
      </c>
      <c r="B3295" t="s">
        <v>16</v>
      </c>
      <c r="C3295" s="1">
        <v>44717</v>
      </c>
      <c r="D3295" s="1">
        <v>44941</v>
      </c>
      <c r="E3295">
        <f>VLOOKUP(data[[#This Row],[id_campaign]],campaign[],4,FALSE)</f>
        <v>25</v>
      </c>
      <c r="F3295" t="str">
        <f>VLOOKUP(data[[#This Row],[id_campaign]],campaign[],2,FALSE)</f>
        <v>BuysViaMailOrder</v>
      </c>
      <c r="G3295" t="str">
        <f>VLOOKUP(data[[#This Row],[id_customer]],customer[],2,FALSE)</f>
        <v>Addie Chillcot</v>
      </c>
      <c r="H3295" t="str">
        <f>data[[#This Row],[id_customer]]&amp;data[[#This Row],[id_campaign]]</f>
        <v>C0179cam07</v>
      </c>
      <c r="I3295">
        <f>DATEDIF(data[[#This Row],[join_date]],data[[#This Row],[buy_date]],"M")</f>
        <v>7</v>
      </c>
    </row>
    <row r="3296" spans="1:9" x14ac:dyDescent="0.25">
      <c r="A3296" t="s">
        <v>757</v>
      </c>
      <c r="B3296" t="s">
        <v>16</v>
      </c>
      <c r="C3296" s="1">
        <v>44717</v>
      </c>
      <c r="D3296" s="1">
        <v>44974</v>
      </c>
      <c r="E3296">
        <f>VLOOKUP(data[[#This Row],[id_campaign]],campaign[],4,FALSE)</f>
        <v>25</v>
      </c>
      <c r="F3296" t="str">
        <f>VLOOKUP(data[[#This Row],[id_campaign]],campaign[],2,FALSE)</f>
        <v>BuysViaMailOrder</v>
      </c>
      <c r="G3296" t="str">
        <f>VLOOKUP(data[[#This Row],[id_customer]],customer[],2,FALSE)</f>
        <v>Addie Chillcot</v>
      </c>
      <c r="H3296" t="str">
        <f>data[[#This Row],[id_customer]]&amp;data[[#This Row],[id_campaign]]</f>
        <v>C0179cam07</v>
      </c>
      <c r="I3296">
        <f>DATEDIF(data[[#This Row],[join_date]],data[[#This Row],[buy_date]],"M")</f>
        <v>8</v>
      </c>
    </row>
    <row r="3297" spans="1:9" x14ac:dyDescent="0.25">
      <c r="A3297" t="s">
        <v>757</v>
      </c>
      <c r="B3297" t="s">
        <v>16</v>
      </c>
      <c r="C3297" s="1">
        <v>44717</v>
      </c>
      <c r="D3297" s="1">
        <v>45066</v>
      </c>
      <c r="E3297">
        <f>VLOOKUP(data[[#This Row],[id_campaign]],campaign[],4,FALSE)</f>
        <v>25</v>
      </c>
      <c r="F3297" t="str">
        <f>VLOOKUP(data[[#This Row],[id_campaign]],campaign[],2,FALSE)</f>
        <v>BuysViaMailOrder</v>
      </c>
      <c r="G3297" t="str">
        <f>VLOOKUP(data[[#This Row],[id_customer]],customer[],2,FALSE)</f>
        <v>Addie Chillcot</v>
      </c>
      <c r="H3297" t="str">
        <f>data[[#This Row],[id_customer]]&amp;data[[#This Row],[id_campaign]]</f>
        <v>C0179cam07</v>
      </c>
      <c r="I3297">
        <f>DATEDIF(data[[#This Row],[join_date]],data[[#This Row],[buy_date]],"M")</f>
        <v>11</v>
      </c>
    </row>
    <row r="3298" spans="1:9" x14ac:dyDescent="0.25">
      <c r="A3298" t="s">
        <v>761</v>
      </c>
      <c r="B3298" t="s">
        <v>6</v>
      </c>
      <c r="C3298" s="1">
        <v>44630</v>
      </c>
      <c r="D3298" s="1">
        <v>44630</v>
      </c>
      <c r="E3298">
        <f>VLOOKUP(data[[#This Row],[id_campaign]],campaign[],4,FALSE)</f>
        <v>26</v>
      </c>
      <c r="F3298" t="str">
        <f>VLOOKUP(data[[#This Row],[id_campaign]],campaign[],2,FALSE)</f>
        <v>HandsetRefurbished</v>
      </c>
      <c r="G3298" t="str">
        <f>VLOOKUP(data[[#This Row],[id_customer]],customer[],2,FALSE)</f>
        <v>Orbadiah Rowat</v>
      </c>
      <c r="H3298" t="str">
        <f>data[[#This Row],[id_customer]]&amp;data[[#This Row],[id_campaign]]</f>
        <v>C0180cam02</v>
      </c>
      <c r="I3298">
        <f>DATEDIF(data[[#This Row],[join_date]],data[[#This Row],[buy_date]],"M")</f>
        <v>0</v>
      </c>
    </row>
    <row r="3299" spans="1:9" x14ac:dyDescent="0.25">
      <c r="A3299" t="s">
        <v>761</v>
      </c>
      <c r="B3299" t="s">
        <v>6</v>
      </c>
      <c r="C3299" s="1">
        <v>44630</v>
      </c>
      <c r="D3299" s="1">
        <v>44696</v>
      </c>
      <c r="E3299">
        <f>VLOOKUP(data[[#This Row],[id_campaign]],campaign[],4,FALSE)</f>
        <v>26</v>
      </c>
      <c r="F3299" t="str">
        <f>VLOOKUP(data[[#This Row],[id_campaign]],campaign[],2,FALSE)</f>
        <v>HandsetRefurbished</v>
      </c>
      <c r="G3299" t="str">
        <f>VLOOKUP(data[[#This Row],[id_customer]],customer[],2,FALSE)</f>
        <v>Orbadiah Rowat</v>
      </c>
      <c r="H3299" t="str">
        <f>data[[#This Row],[id_customer]]&amp;data[[#This Row],[id_campaign]]</f>
        <v>C0180cam02</v>
      </c>
      <c r="I3299">
        <f>DATEDIF(data[[#This Row],[join_date]],data[[#This Row],[buy_date]],"M")</f>
        <v>2</v>
      </c>
    </row>
    <row r="3300" spans="1:9" x14ac:dyDescent="0.25">
      <c r="A3300" t="s">
        <v>761</v>
      </c>
      <c r="B3300" t="s">
        <v>6</v>
      </c>
      <c r="C3300" s="1">
        <v>44630</v>
      </c>
      <c r="D3300" s="1">
        <v>44723</v>
      </c>
      <c r="E3300">
        <f>VLOOKUP(data[[#This Row],[id_campaign]],campaign[],4,FALSE)</f>
        <v>26</v>
      </c>
      <c r="F3300" t="str">
        <f>VLOOKUP(data[[#This Row],[id_campaign]],campaign[],2,FALSE)</f>
        <v>HandsetRefurbished</v>
      </c>
      <c r="G3300" t="str">
        <f>VLOOKUP(data[[#This Row],[id_customer]],customer[],2,FALSE)</f>
        <v>Orbadiah Rowat</v>
      </c>
      <c r="H3300" t="str">
        <f>data[[#This Row],[id_customer]]&amp;data[[#This Row],[id_campaign]]</f>
        <v>C0180cam02</v>
      </c>
      <c r="I3300">
        <f>DATEDIF(data[[#This Row],[join_date]],data[[#This Row],[buy_date]],"M")</f>
        <v>3</v>
      </c>
    </row>
    <row r="3301" spans="1:9" x14ac:dyDescent="0.25">
      <c r="A3301" t="s">
        <v>761</v>
      </c>
      <c r="B3301" t="s">
        <v>6</v>
      </c>
      <c r="C3301" s="1">
        <v>44630</v>
      </c>
      <c r="D3301" s="1">
        <v>44793</v>
      </c>
      <c r="E3301">
        <f>VLOOKUP(data[[#This Row],[id_campaign]],campaign[],4,FALSE)</f>
        <v>26</v>
      </c>
      <c r="F3301" t="str">
        <f>VLOOKUP(data[[#This Row],[id_campaign]],campaign[],2,FALSE)</f>
        <v>HandsetRefurbished</v>
      </c>
      <c r="G3301" t="str">
        <f>VLOOKUP(data[[#This Row],[id_customer]],customer[],2,FALSE)</f>
        <v>Orbadiah Rowat</v>
      </c>
      <c r="H3301" t="str">
        <f>data[[#This Row],[id_customer]]&amp;data[[#This Row],[id_campaign]]</f>
        <v>C0180cam02</v>
      </c>
      <c r="I3301">
        <f>DATEDIF(data[[#This Row],[join_date]],data[[#This Row],[buy_date]],"M")</f>
        <v>5</v>
      </c>
    </row>
    <row r="3302" spans="1:9" x14ac:dyDescent="0.25">
      <c r="A3302" t="s">
        <v>761</v>
      </c>
      <c r="B3302" t="s">
        <v>6</v>
      </c>
      <c r="C3302" s="1">
        <v>44630</v>
      </c>
      <c r="D3302" s="1">
        <v>44815</v>
      </c>
      <c r="E3302">
        <f>VLOOKUP(data[[#This Row],[id_campaign]],campaign[],4,FALSE)</f>
        <v>26</v>
      </c>
      <c r="F3302" t="str">
        <f>VLOOKUP(data[[#This Row],[id_campaign]],campaign[],2,FALSE)</f>
        <v>HandsetRefurbished</v>
      </c>
      <c r="G3302" t="str">
        <f>VLOOKUP(data[[#This Row],[id_customer]],customer[],2,FALSE)</f>
        <v>Orbadiah Rowat</v>
      </c>
      <c r="H3302" t="str">
        <f>data[[#This Row],[id_customer]]&amp;data[[#This Row],[id_campaign]]</f>
        <v>C0180cam02</v>
      </c>
      <c r="I3302">
        <f>DATEDIF(data[[#This Row],[join_date]],data[[#This Row],[buy_date]],"M")</f>
        <v>6</v>
      </c>
    </row>
    <row r="3303" spans="1:9" x14ac:dyDescent="0.25">
      <c r="A3303" t="s">
        <v>761</v>
      </c>
      <c r="B3303" t="s">
        <v>6</v>
      </c>
      <c r="C3303" s="1">
        <v>44630</v>
      </c>
      <c r="D3303" s="1">
        <v>44875</v>
      </c>
      <c r="E3303">
        <f>VLOOKUP(data[[#This Row],[id_campaign]],campaign[],4,FALSE)</f>
        <v>26</v>
      </c>
      <c r="F3303" t="str">
        <f>VLOOKUP(data[[#This Row],[id_campaign]],campaign[],2,FALSE)</f>
        <v>HandsetRefurbished</v>
      </c>
      <c r="G3303" t="str">
        <f>VLOOKUP(data[[#This Row],[id_customer]],customer[],2,FALSE)</f>
        <v>Orbadiah Rowat</v>
      </c>
      <c r="H3303" t="str">
        <f>data[[#This Row],[id_customer]]&amp;data[[#This Row],[id_campaign]]</f>
        <v>C0180cam02</v>
      </c>
      <c r="I3303">
        <f>DATEDIF(data[[#This Row],[join_date]],data[[#This Row],[buy_date]],"M")</f>
        <v>8</v>
      </c>
    </row>
    <row r="3304" spans="1:9" x14ac:dyDescent="0.25">
      <c r="A3304" t="s">
        <v>761</v>
      </c>
      <c r="B3304" t="s">
        <v>6</v>
      </c>
      <c r="C3304" s="1">
        <v>44630</v>
      </c>
      <c r="D3304" s="1">
        <v>44920</v>
      </c>
      <c r="E3304">
        <f>VLOOKUP(data[[#This Row],[id_campaign]],campaign[],4,FALSE)</f>
        <v>26</v>
      </c>
      <c r="F3304" t="str">
        <f>VLOOKUP(data[[#This Row],[id_campaign]],campaign[],2,FALSE)</f>
        <v>HandsetRefurbished</v>
      </c>
      <c r="G3304" t="str">
        <f>VLOOKUP(data[[#This Row],[id_customer]],customer[],2,FALSE)</f>
        <v>Orbadiah Rowat</v>
      </c>
      <c r="H3304" t="str">
        <f>data[[#This Row],[id_customer]]&amp;data[[#This Row],[id_campaign]]</f>
        <v>C0180cam02</v>
      </c>
      <c r="I3304">
        <f>DATEDIF(data[[#This Row],[join_date]],data[[#This Row],[buy_date]],"M")</f>
        <v>9</v>
      </c>
    </row>
    <row r="3305" spans="1:9" x14ac:dyDescent="0.25">
      <c r="A3305" t="s">
        <v>761</v>
      </c>
      <c r="B3305" t="s">
        <v>6</v>
      </c>
      <c r="C3305" s="1">
        <v>44630</v>
      </c>
      <c r="D3305" s="1">
        <v>44949</v>
      </c>
      <c r="E3305">
        <f>VLOOKUP(data[[#This Row],[id_campaign]],campaign[],4,FALSE)</f>
        <v>26</v>
      </c>
      <c r="F3305" t="str">
        <f>VLOOKUP(data[[#This Row],[id_campaign]],campaign[],2,FALSE)</f>
        <v>HandsetRefurbished</v>
      </c>
      <c r="G3305" t="str">
        <f>VLOOKUP(data[[#This Row],[id_customer]],customer[],2,FALSE)</f>
        <v>Orbadiah Rowat</v>
      </c>
      <c r="H3305" t="str">
        <f>data[[#This Row],[id_customer]]&amp;data[[#This Row],[id_campaign]]</f>
        <v>C0180cam02</v>
      </c>
      <c r="I3305">
        <f>DATEDIF(data[[#This Row],[join_date]],data[[#This Row],[buy_date]],"M")</f>
        <v>10</v>
      </c>
    </row>
    <row r="3306" spans="1:9" x14ac:dyDescent="0.25">
      <c r="A3306" t="s">
        <v>761</v>
      </c>
      <c r="B3306" t="s">
        <v>6</v>
      </c>
      <c r="C3306" s="1">
        <v>44630</v>
      </c>
      <c r="D3306" s="1">
        <v>44976</v>
      </c>
      <c r="E3306">
        <f>VLOOKUP(data[[#This Row],[id_campaign]],campaign[],4,FALSE)</f>
        <v>26</v>
      </c>
      <c r="F3306" t="str">
        <f>VLOOKUP(data[[#This Row],[id_campaign]],campaign[],2,FALSE)</f>
        <v>HandsetRefurbished</v>
      </c>
      <c r="G3306" t="str">
        <f>VLOOKUP(data[[#This Row],[id_customer]],customer[],2,FALSE)</f>
        <v>Orbadiah Rowat</v>
      </c>
      <c r="H3306" t="str">
        <f>data[[#This Row],[id_customer]]&amp;data[[#This Row],[id_campaign]]</f>
        <v>C0180cam02</v>
      </c>
      <c r="I3306">
        <f>DATEDIF(data[[#This Row],[join_date]],data[[#This Row],[buy_date]],"M")</f>
        <v>11</v>
      </c>
    </row>
    <row r="3307" spans="1:9" x14ac:dyDescent="0.25">
      <c r="A3307" t="s">
        <v>761</v>
      </c>
      <c r="B3307" t="s">
        <v>6</v>
      </c>
      <c r="C3307" s="1">
        <v>44630</v>
      </c>
      <c r="D3307" s="1">
        <v>45071</v>
      </c>
      <c r="E3307">
        <f>VLOOKUP(data[[#This Row],[id_campaign]],campaign[],4,FALSE)</f>
        <v>26</v>
      </c>
      <c r="F3307" t="str">
        <f>VLOOKUP(data[[#This Row],[id_campaign]],campaign[],2,FALSE)</f>
        <v>HandsetRefurbished</v>
      </c>
      <c r="G3307" t="str">
        <f>VLOOKUP(data[[#This Row],[id_customer]],customer[],2,FALSE)</f>
        <v>Orbadiah Rowat</v>
      </c>
      <c r="H3307" t="str">
        <f>data[[#This Row],[id_customer]]&amp;data[[#This Row],[id_campaign]]</f>
        <v>C0180cam02</v>
      </c>
      <c r="I3307">
        <f>DATEDIF(data[[#This Row],[join_date]],data[[#This Row],[buy_date]],"M")</f>
        <v>14</v>
      </c>
    </row>
    <row r="3308" spans="1:9" x14ac:dyDescent="0.25">
      <c r="A3308" t="s">
        <v>761</v>
      </c>
      <c r="B3308" t="s">
        <v>30</v>
      </c>
      <c r="C3308" s="1">
        <v>44757</v>
      </c>
      <c r="D3308" s="1">
        <v>44757</v>
      </c>
      <c r="E3308">
        <f>VLOOKUP(data[[#This Row],[id_campaign]],campaign[],4,FALSE)</f>
        <v>28</v>
      </c>
      <c r="F3308" t="str">
        <f>VLOOKUP(data[[#This Row],[id_campaign]],campaign[],2,FALSE)</f>
        <v>NotNewCellphoneUser</v>
      </c>
      <c r="G3308" t="str">
        <f>VLOOKUP(data[[#This Row],[id_customer]],customer[],2,FALSE)</f>
        <v>Orbadiah Rowat</v>
      </c>
      <c r="H3308" t="str">
        <f>data[[#This Row],[id_customer]]&amp;data[[#This Row],[id_campaign]]</f>
        <v>C0180cam14</v>
      </c>
      <c r="I3308">
        <f>DATEDIF(data[[#This Row],[join_date]],data[[#This Row],[buy_date]],"M")</f>
        <v>0</v>
      </c>
    </row>
    <row r="3309" spans="1:9" x14ac:dyDescent="0.25">
      <c r="A3309" t="s">
        <v>761</v>
      </c>
      <c r="B3309" t="s">
        <v>30</v>
      </c>
      <c r="C3309" s="1">
        <v>44757</v>
      </c>
      <c r="D3309" s="1">
        <v>44802</v>
      </c>
      <c r="E3309">
        <f>VLOOKUP(data[[#This Row],[id_campaign]],campaign[],4,FALSE)</f>
        <v>28</v>
      </c>
      <c r="F3309" t="str">
        <f>VLOOKUP(data[[#This Row],[id_campaign]],campaign[],2,FALSE)</f>
        <v>NotNewCellphoneUser</v>
      </c>
      <c r="G3309" t="str">
        <f>VLOOKUP(data[[#This Row],[id_customer]],customer[],2,FALSE)</f>
        <v>Orbadiah Rowat</v>
      </c>
      <c r="H3309" t="str">
        <f>data[[#This Row],[id_customer]]&amp;data[[#This Row],[id_campaign]]</f>
        <v>C0180cam14</v>
      </c>
      <c r="I3309">
        <f>DATEDIF(data[[#This Row],[join_date]],data[[#This Row],[buy_date]],"M")</f>
        <v>1</v>
      </c>
    </row>
    <row r="3310" spans="1:9" x14ac:dyDescent="0.25">
      <c r="A3310" t="s">
        <v>761</v>
      </c>
      <c r="B3310" t="s">
        <v>30</v>
      </c>
      <c r="C3310" s="1">
        <v>44757</v>
      </c>
      <c r="D3310" s="1">
        <v>44856</v>
      </c>
      <c r="E3310">
        <f>VLOOKUP(data[[#This Row],[id_campaign]],campaign[],4,FALSE)</f>
        <v>28</v>
      </c>
      <c r="F3310" t="str">
        <f>VLOOKUP(data[[#This Row],[id_campaign]],campaign[],2,FALSE)</f>
        <v>NotNewCellphoneUser</v>
      </c>
      <c r="G3310" t="str">
        <f>VLOOKUP(data[[#This Row],[id_customer]],customer[],2,FALSE)</f>
        <v>Orbadiah Rowat</v>
      </c>
      <c r="H3310" t="str">
        <f>data[[#This Row],[id_customer]]&amp;data[[#This Row],[id_campaign]]</f>
        <v>C0180cam14</v>
      </c>
      <c r="I3310">
        <f>DATEDIF(data[[#This Row],[join_date]],data[[#This Row],[buy_date]],"M")</f>
        <v>3</v>
      </c>
    </row>
    <row r="3311" spans="1:9" x14ac:dyDescent="0.25">
      <c r="A3311" t="s">
        <v>761</v>
      </c>
      <c r="B3311" t="s">
        <v>30</v>
      </c>
      <c r="C3311" s="1">
        <v>44757</v>
      </c>
      <c r="D3311" s="1">
        <v>44891</v>
      </c>
      <c r="E3311">
        <f>VLOOKUP(data[[#This Row],[id_campaign]],campaign[],4,FALSE)</f>
        <v>28</v>
      </c>
      <c r="F3311" t="str">
        <f>VLOOKUP(data[[#This Row],[id_campaign]],campaign[],2,FALSE)</f>
        <v>NotNewCellphoneUser</v>
      </c>
      <c r="G3311" t="str">
        <f>VLOOKUP(data[[#This Row],[id_customer]],customer[],2,FALSE)</f>
        <v>Orbadiah Rowat</v>
      </c>
      <c r="H3311" t="str">
        <f>data[[#This Row],[id_customer]]&amp;data[[#This Row],[id_campaign]]</f>
        <v>C0180cam14</v>
      </c>
      <c r="I3311">
        <f>DATEDIF(data[[#This Row],[join_date]],data[[#This Row],[buy_date]],"M")</f>
        <v>4</v>
      </c>
    </row>
    <row r="3312" spans="1:9" x14ac:dyDescent="0.25">
      <c r="A3312" t="s">
        <v>761</v>
      </c>
      <c r="B3312" t="s">
        <v>30</v>
      </c>
      <c r="C3312" s="1">
        <v>44757</v>
      </c>
      <c r="D3312" s="1">
        <v>44922</v>
      </c>
      <c r="E3312">
        <f>VLOOKUP(data[[#This Row],[id_campaign]],campaign[],4,FALSE)</f>
        <v>28</v>
      </c>
      <c r="F3312" t="str">
        <f>VLOOKUP(data[[#This Row],[id_campaign]],campaign[],2,FALSE)</f>
        <v>NotNewCellphoneUser</v>
      </c>
      <c r="G3312" t="str">
        <f>VLOOKUP(data[[#This Row],[id_customer]],customer[],2,FALSE)</f>
        <v>Orbadiah Rowat</v>
      </c>
      <c r="H3312" t="str">
        <f>data[[#This Row],[id_customer]]&amp;data[[#This Row],[id_campaign]]</f>
        <v>C0180cam14</v>
      </c>
      <c r="I3312">
        <f>DATEDIF(data[[#This Row],[join_date]],data[[#This Row],[buy_date]],"M")</f>
        <v>5</v>
      </c>
    </row>
    <row r="3313" spans="1:9" x14ac:dyDescent="0.25">
      <c r="A3313" t="s">
        <v>761</v>
      </c>
      <c r="B3313" t="s">
        <v>30</v>
      </c>
      <c r="C3313" s="1">
        <v>44757</v>
      </c>
      <c r="D3313" s="1">
        <v>44947</v>
      </c>
      <c r="E3313">
        <f>VLOOKUP(data[[#This Row],[id_campaign]],campaign[],4,FALSE)</f>
        <v>28</v>
      </c>
      <c r="F3313" t="str">
        <f>VLOOKUP(data[[#This Row],[id_campaign]],campaign[],2,FALSE)</f>
        <v>NotNewCellphoneUser</v>
      </c>
      <c r="G3313" t="str">
        <f>VLOOKUP(data[[#This Row],[id_customer]],customer[],2,FALSE)</f>
        <v>Orbadiah Rowat</v>
      </c>
      <c r="H3313" t="str">
        <f>data[[#This Row],[id_customer]]&amp;data[[#This Row],[id_campaign]]</f>
        <v>C0180cam14</v>
      </c>
      <c r="I3313">
        <f>DATEDIF(data[[#This Row],[join_date]],data[[#This Row],[buy_date]],"M")</f>
        <v>6</v>
      </c>
    </row>
    <row r="3314" spans="1:9" x14ac:dyDescent="0.25">
      <c r="A3314" t="s">
        <v>761</v>
      </c>
      <c r="B3314" t="s">
        <v>30</v>
      </c>
      <c r="C3314" s="1">
        <v>44757</v>
      </c>
      <c r="D3314" s="1">
        <v>44984</v>
      </c>
      <c r="E3314">
        <f>VLOOKUP(data[[#This Row],[id_campaign]],campaign[],4,FALSE)</f>
        <v>28</v>
      </c>
      <c r="F3314" t="str">
        <f>VLOOKUP(data[[#This Row],[id_campaign]],campaign[],2,FALSE)</f>
        <v>NotNewCellphoneUser</v>
      </c>
      <c r="G3314" t="str">
        <f>VLOOKUP(data[[#This Row],[id_customer]],customer[],2,FALSE)</f>
        <v>Orbadiah Rowat</v>
      </c>
      <c r="H3314" t="str">
        <f>data[[#This Row],[id_customer]]&amp;data[[#This Row],[id_campaign]]</f>
        <v>C0180cam14</v>
      </c>
      <c r="I3314">
        <f>DATEDIF(data[[#This Row],[join_date]],data[[#This Row],[buy_date]],"M")</f>
        <v>7</v>
      </c>
    </row>
    <row r="3315" spans="1:9" x14ac:dyDescent="0.25">
      <c r="A3315" t="s">
        <v>761</v>
      </c>
      <c r="B3315" t="s">
        <v>30</v>
      </c>
      <c r="C3315" s="1">
        <v>44757</v>
      </c>
      <c r="D3315" s="1">
        <v>45008</v>
      </c>
      <c r="E3315">
        <f>VLOOKUP(data[[#This Row],[id_campaign]],campaign[],4,FALSE)</f>
        <v>28</v>
      </c>
      <c r="F3315" t="str">
        <f>VLOOKUP(data[[#This Row],[id_campaign]],campaign[],2,FALSE)</f>
        <v>NotNewCellphoneUser</v>
      </c>
      <c r="G3315" t="str">
        <f>VLOOKUP(data[[#This Row],[id_customer]],customer[],2,FALSE)</f>
        <v>Orbadiah Rowat</v>
      </c>
      <c r="H3315" t="str">
        <f>data[[#This Row],[id_customer]]&amp;data[[#This Row],[id_campaign]]</f>
        <v>C0180cam14</v>
      </c>
      <c r="I3315">
        <f>DATEDIF(data[[#This Row],[join_date]],data[[#This Row],[buy_date]],"M")</f>
        <v>8</v>
      </c>
    </row>
    <row r="3316" spans="1:9" x14ac:dyDescent="0.25">
      <c r="A3316" t="s">
        <v>761</v>
      </c>
      <c r="B3316" t="s">
        <v>30</v>
      </c>
      <c r="C3316" s="1">
        <v>44757</v>
      </c>
      <c r="D3316" s="1">
        <v>45043</v>
      </c>
      <c r="E3316">
        <f>VLOOKUP(data[[#This Row],[id_campaign]],campaign[],4,FALSE)</f>
        <v>28</v>
      </c>
      <c r="F3316" t="str">
        <f>VLOOKUP(data[[#This Row],[id_campaign]],campaign[],2,FALSE)</f>
        <v>NotNewCellphoneUser</v>
      </c>
      <c r="G3316" t="str">
        <f>VLOOKUP(data[[#This Row],[id_customer]],customer[],2,FALSE)</f>
        <v>Orbadiah Rowat</v>
      </c>
      <c r="H3316" t="str">
        <f>data[[#This Row],[id_customer]]&amp;data[[#This Row],[id_campaign]]</f>
        <v>C0180cam14</v>
      </c>
      <c r="I3316">
        <f>DATEDIF(data[[#This Row],[join_date]],data[[#This Row],[buy_date]],"M")</f>
        <v>9</v>
      </c>
    </row>
    <row r="3317" spans="1:9" x14ac:dyDescent="0.25">
      <c r="A3317" t="s">
        <v>765</v>
      </c>
      <c r="B3317" t="s">
        <v>30</v>
      </c>
      <c r="C3317" s="1">
        <v>44738</v>
      </c>
      <c r="D3317" s="1">
        <v>44738</v>
      </c>
      <c r="E3317">
        <f>VLOOKUP(data[[#This Row],[id_campaign]],campaign[],4,FALSE)</f>
        <v>28</v>
      </c>
      <c r="F3317" t="str">
        <f>VLOOKUP(data[[#This Row],[id_campaign]],campaign[],2,FALSE)</f>
        <v>NotNewCellphoneUser</v>
      </c>
      <c r="G3317" t="str">
        <f>VLOOKUP(data[[#This Row],[id_customer]],customer[],2,FALSE)</f>
        <v>Rhodie Bridewell</v>
      </c>
      <c r="H3317" t="str">
        <f>data[[#This Row],[id_customer]]&amp;data[[#This Row],[id_campaign]]</f>
        <v>C0181cam14</v>
      </c>
      <c r="I3317">
        <f>DATEDIF(data[[#This Row],[join_date]],data[[#This Row],[buy_date]],"M")</f>
        <v>0</v>
      </c>
    </row>
    <row r="3318" spans="1:9" x14ac:dyDescent="0.25">
      <c r="A3318" t="s">
        <v>765</v>
      </c>
      <c r="B3318" t="s">
        <v>30</v>
      </c>
      <c r="C3318" s="1">
        <v>44738</v>
      </c>
      <c r="D3318" s="1">
        <v>44771</v>
      </c>
      <c r="E3318">
        <f>VLOOKUP(data[[#This Row],[id_campaign]],campaign[],4,FALSE)</f>
        <v>28</v>
      </c>
      <c r="F3318" t="str">
        <f>VLOOKUP(data[[#This Row],[id_campaign]],campaign[],2,FALSE)</f>
        <v>NotNewCellphoneUser</v>
      </c>
      <c r="G3318" t="str">
        <f>VLOOKUP(data[[#This Row],[id_customer]],customer[],2,FALSE)</f>
        <v>Rhodie Bridewell</v>
      </c>
      <c r="H3318" t="str">
        <f>data[[#This Row],[id_customer]]&amp;data[[#This Row],[id_campaign]]</f>
        <v>C0181cam14</v>
      </c>
      <c r="I3318">
        <f>DATEDIF(data[[#This Row],[join_date]],data[[#This Row],[buy_date]],"M")</f>
        <v>1</v>
      </c>
    </row>
    <row r="3319" spans="1:9" x14ac:dyDescent="0.25">
      <c r="A3319" t="s">
        <v>765</v>
      </c>
      <c r="B3319" t="s">
        <v>30</v>
      </c>
      <c r="C3319" s="1">
        <v>44738</v>
      </c>
      <c r="D3319" s="1">
        <v>44780</v>
      </c>
      <c r="E3319">
        <f>VLOOKUP(data[[#This Row],[id_campaign]],campaign[],4,FALSE)</f>
        <v>28</v>
      </c>
      <c r="F3319" t="str">
        <f>VLOOKUP(data[[#This Row],[id_campaign]],campaign[],2,FALSE)</f>
        <v>NotNewCellphoneUser</v>
      </c>
      <c r="G3319" t="str">
        <f>VLOOKUP(data[[#This Row],[id_customer]],customer[],2,FALSE)</f>
        <v>Rhodie Bridewell</v>
      </c>
      <c r="H3319" t="str">
        <f>data[[#This Row],[id_customer]]&amp;data[[#This Row],[id_campaign]]</f>
        <v>C0181cam14</v>
      </c>
      <c r="I3319">
        <f>DATEDIF(data[[#This Row],[join_date]],data[[#This Row],[buy_date]],"M")</f>
        <v>1</v>
      </c>
    </row>
    <row r="3320" spans="1:9" x14ac:dyDescent="0.25">
      <c r="A3320" t="s">
        <v>765</v>
      </c>
      <c r="B3320" t="s">
        <v>30</v>
      </c>
      <c r="C3320" s="1">
        <v>44738</v>
      </c>
      <c r="D3320" s="1">
        <v>44860</v>
      </c>
      <c r="E3320">
        <f>VLOOKUP(data[[#This Row],[id_campaign]],campaign[],4,FALSE)</f>
        <v>28</v>
      </c>
      <c r="F3320" t="str">
        <f>VLOOKUP(data[[#This Row],[id_campaign]],campaign[],2,FALSE)</f>
        <v>NotNewCellphoneUser</v>
      </c>
      <c r="G3320" t="str">
        <f>VLOOKUP(data[[#This Row],[id_customer]],customer[],2,FALSE)</f>
        <v>Rhodie Bridewell</v>
      </c>
      <c r="H3320" t="str">
        <f>data[[#This Row],[id_customer]]&amp;data[[#This Row],[id_campaign]]</f>
        <v>C0181cam14</v>
      </c>
      <c r="I3320">
        <f>DATEDIF(data[[#This Row],[join_date]],data[[#This Row],[buy_date]],"M")</f>
        <v>4</v>
      </c>
    </row>
    <row r="3321" spans="1:9" x14ac:dyDescent="0.25">
      <c r="A3321" t="s">
        <v>765</v>
      </c>
      <c r="B3321" t="s">
        <v>30</v>
      </c>
      <c r="C3321" s="1">
        <v>44738</v>
      </c>
      <c r="D3321" s="1">
        <v>44902</v>
      </c>
      <c r="E3321">
        <f>VLOOKUP(data[[#This Row],[id_campaign]],campaign[],4,FALSE)</f>
        <v>28</v>
      </c>
      <c r="F3321" t="str">
        <f>VLOOKUP(data[[#This Row],[id_campaign]],campaign[],2,FALSE)</f>
        <v>NotNewCellphoneUser</v>
      </c>
      <c r="G3321" t="str">
        <f>VLOOKUP(data[[#This Row],[id_customer]],customer[],2,FALSE)</f>
        <v>Rhodie Bridewell</v>
      </c>
      <c r="H3321" t="str">
        <f>data[[#This Row],[id_customer]]&amp;data[[#This Row],[id_campaign]]</f>
        <v>C0181cam14</v>
      </c>
      <c r="I3321">
        <f>DATEDIF(data[[#This Row],[join_date]],data[[#This Row],[buy_date]],"M")</f>
        <v>5</v>
      </c>
    </row>
    <row r="3322" spans="1:9" x14ac:dyDescent="0.25">
      <c r="A3322" t="s">
        <v>765</v>
      </c>
      <c r="B3322" t="s">
        <v>30</v>
      </c>
      <c r="C3322" s="1">
        <v>44738</v>
      </c>
      <c r="D3322" s="1">
        <v>44928</v>
      </c>
      <c r="E3322">
        <f>VLOOKUP(data[[#This Row],[id_campaign]],campaign[],4,FALSE)</f>
        <v>28</v>
      </c>
      <c r="F3322" t="str">
        <f>VLOOKUP(data[[#This Row],[id_campaign]],campaign[],2,FALSE)</f>
        <v>NotNewCellphoneUser</v>
      </c>
      <c r="G3322" t="str">
        <f>VLOOKUP(data[[#This Row],[id_customer]],customer[],2,FALSE)</f>
        <v>Rhodie Bridewell</v>
      </c>
      <c r="H3322" t="str">
        <f>data[[#This Row],[id_customer]]&amp;data[[#This Row],[id_campaign]]</f>
        <v>C0181cam14</v>
      </c>
      <c r="I3322">
        <f>DATEDIF(data[[#This Row],[join_date]],data[[#This Row],[buy_date]],"M")</f>
        <v>6</v>
      </c>
    </row>
    <row r="3323" spans="1:9" x14ac:dyDescent="0.25">
      <c r="A3323" t="s">
        <v>765</v>
      </c>
      <c r="B3323" t="s">
        <v>30</v>
      </c>
      <c r="C3323" s="1">
        <v>44738</v>
      </c>
      <c r="D3323" s="1">
        <v>44961</v>
      </c>
      <c r="E3323">
        <f>VLOOKUP(data[[#This Row],[id_campaign]],campaign[],4,FALSE)</f>
        <v>28</v>
      </c>
      <c r="F3323" t="str">
        <f>VLOOKUP(data[[#This Row],[id_campaign]],campaign[],2,FALSE)</f>
        <v>NotNewCellphoneUser</v>
      </c>
      <c r="G3323" t="str">
        <f>VLOOKUP(data[[#This Row],[id_customer]],customer[],2,FALSE)</f>
        <v>Rhodie Bridewell</v>
      </c>
      <c r="H3323" t="str">
        <f>data[[#This Row],[id_customer]]&amp;data[[#This Row],[id_campaign]]</f>
        <v>C0181cam14</v>
      </c>
      <c r="I3323">
        <f>DATEDIF(data[[#This Row],[join_date]],data[[#This Row],[buy_date]],"M")</f>
        <v>7</v>
      </c>
    </row>
    <row r="3324" spans="1:9" x14ac:dyDescent="0.25">
      <c r="A3324" t="s">
        <v>765</v>
      </c>
      <c r="B3324" t="s">
        <v>30</v>
      </c>
      <c r="C3324" s="1">
        <v>44738</v>
      </c>
      <c r="D3324" s="1">
        <v>45011</v>
      </c>
      <c r="E3324">
        <f>VLOOKUP(data[[#This Row],[id_campaign]],campaign[],4,FALSE)</f>
        <v>28</v>
      </c>
      <c r="F3324" t="str">
        <f>VLOOKUP(data[[#This Row],[id_campaign]],campaign[],2,FALSE)</f>
        <v>NotNewCellphoneUser</v>
      </c>
      <c r="G3324" t="str">
        <f>VLOOKUP(data[[#This Row],[id_customer]],customer[],2,FALSE)</f>
        <v>Rhodie Bridewell</v>
      </c>
      <c r="H3324" t="str">
        <f>data[[#This Row],[id_customer]]&amp;data[[#This Row],[id_campaign]]</f>
        <v>C0181cam14</v>
      </c>
      <c r="I3324">
        <f>DATEDIF(data[[#This Row],[join_date]],data[[#This Row],[buy_date]],"M")</f>
        <v>9</v>
      </c>
    </row>
    <row r="3325" spans="1:9" x14ac:dyDescent="0.25">
      <c r="A3325" t="s">
        <v>765</v>
      </c>
      <c r="B3325" t="s">
        <v>30</v>
      </c>
      <c r="C3325" s="1">
        <v>44738</v>
      </c>
      <c r="D3325" s="1">
        <v>45022</v>
      </c>
      <c r="E3325">
        <f>VLOOKUP(data[[#This Row],[id_campaign]],campaign[],4,FALSE)</f>
        <v>28</v>
      </c>
      <c r="F3325" t="str">
        <f>VLOOKUP(data[[#This Row],[id_campaign]],campaign[],2,FALSE)</f>
        <v>NotNewCellphoneUser</v>
      </c>
      <c r="G3325" t="str">
        <f>VLOOKUP(data[[#This Row],[id_customer]],customer[],2,FALSE)</f>
        <v>Rhodie Bridewell</v>
      </c>
      <c r="H3325" t="str">
        <f>data[[#This Row],[id_customer]]&amp;data[[#This Row],[id_campaign]]</f>
        <v>C0181cam14</v>
      </c>
      <c r="I3325">
        <f>DATEDIF(data[[#This Row],[join_date]],data[[#This Row],[buy_date]],"M")</f>
        <v>9</v>
      </c>
    </row>
    <row r="3326" spans="1:9" x14ac:dyDescent="0.25">
      <c r="A3326" t="s">
        <v>765</v>
      </c>
      <c r="B3326" t="s">
        <v>16</v>
      </c>
      <c r="C3326" s="1">
        <v>44916</v>
      </c>
      <c r="D3326" s="1">
        <v>44916</v>
      </c>
      <c r="E3326">
        <f>VLOOKUP(data[[#This Row],[id_campaign]],campaign[],4,FALSE)</f>
        <v>25</v>
      </c>
      <c r="F3326" t="str">
        <f>VLOOKUP(data[[#This Row],[id_campaign]],campaign[],2,FALSE)</f>
        <v>BuysViaMailOrder</v>
      </c>
      <c r="G3326" t="str">
        <f>VLOOKUP(data[[#This Row],[id_customer]],customer[],2,FALSE)</f>
        <v>Rhodie Bridewell</v>
      </c>
      <c r="H3326" t="str">
        <f>data[[#This Row],[id_customer]]&amp;data[[#This Row],[id_campaign]]</f>
        <v>C0181cam07</v>
      </c>
      <c r="I3326">
        <f>DATEDIF(data[[#This Row],[join_date]],data[[#This Row],[buy_date]],"M")</f>
        <v>0</v>
      </c>
    </row>
    <row r="3327" spans="1:9" x14ac:dyDescent="0.25">
      <c r="A3327" t="s">
        <v>765</v>
      </c>
      <c r="B3327" t="s">
        <v>16</v>
      </c>
      <c r="C3327" s="1">
        <v>44916</v>
      </c>
      <c r="D3327" s="1">
        <v>44954</v>
      </c>
      <c r="E3327">
        <f>VLOOKUP(data[[#This Row],[id_campaign]],campaign[],4,FALSE)</f>
        <v>25</v>
      </c>
      <c r="F3327" t="str">
        <f>VLOOKUP(data[[#This Row],[id_campaign]],campaign[],2,FALSE)</f>
        <v>BuysViaMailOrder</v>
      </c>
      <c r="G3327" t="str">
        <f>VLOOKUP(data[[#This Row],[id_customer]],customer[],2,FALSE)</f>
        <v>Rhodie Bridewell</v>
      </c>
      <c r="H3327" t="str">
        <f>data[[#This Row],[id_customer]]&amp;data[[#This Row],[id_campaign]]</f>
        <v>C0181cam07</v>
      </c>
      <c r="I3327">
        <f>DATEDIF(data[[#This Row],[join_date]],data[[#This Row],[buy_date]],"M")</f>
        <v>1</v>
      </c>
    </row>
    <row r="3328" spans="1:9" x14ac:dyDescent="0.25">
      <c r="A3328" t="s">
        <v>765</v>
      </c>
      <c r="B3328" t="s">
        <v>16</v>
      </c>
      <c r="C3328" s="1">
        <v>44916</v>
      </c>
      <c r="D3328" s="1">
        <v>44985</v>
      </c>
      <c r="E3328">
        <f>VLOOKUP(data[[#This Row],[id_campaign]],campaign[],4,FALSE)</f>
        <v>25</v>
      </c>
      <c r="F3328" t="str">
        <f>VLOOKUP(data[[#This Row],[id_campaign]],campaign[],2,FALSE)</f>
        <v>BuysViaMailOrder</v>
      </c>
      <c r="G3328" t="str">
        <f>VLOOKUP(data[[#This Row],[id_customer]],customer[],2,FALSE)</f>
        <v>Rhodie Bridewell</v>
      </c>
      <c r="H3328" t="str">
        <f>data[[#This Row],[id_customer]]&amp;data[[#This Row],[id_campaign]]</f>
        <v>C0181cam07</v>
      </c>
      <c r="I3328">
        <f>DATEDIF(data[[#This Row],[join_date]],data[[#This Row],[buy_date]],"M")</f>
        <v>2</v>
      </c>
    </row>
    <row r="3329" spans="1:9" x14ac:dyDescent="0.25">
      <c r="A3329" t="s">
        <v>765</v>
      </c>
      <c r="B3329" t="s">
        <v>16</v>
      </c>
      <c r="C3329" s="1">
        <v>44916</v>
      </c>
      <c r="D3329" s="1">
        <v>45010</v>
      </c>
      <c r="E3329">
        <f>VLOOKUP(data[[#This Row],[id_campaign]],campaign[],4,FALSE)</f>
        <v>25</v>
      </c>
      <c r="F3329" t="str">
        <f>VLOOKUP(data[[#This Row],[id_campaign]],campaign[],2,FALSE)</f>
        <v>BuysViaMailOrder</v>
      </c>
      <c r="G3329" t="str">
        <f>VLOOKUP(data[[#This Row],[id_customer]],customer[],2,FALSE)</f>
        <v>Rhodie Bridewell</v>
      </c>
      <c r="H3329" t="str">
        <f>data[[#This Row],[id_customer]]&amp;data[[#This Row],[id_campaign]]</f>
        <v>C0181cam07</v>
      </c>
      <c r="I3329">
        <f>DATEDIF(data[[#This Row],[join_date]],data[[#This Row],[buy_date]],"M")</f>
        <v>3</v>
      </c>
    </row>
    <row r="3330" spans="1:9" x14ac:dyDescent="0.25">
      <c r="A3330" t="s">
        <v>765</v>
      </c>
      <c r="B3330" t="s">
        <v>16</v>
      </c>
      <c r="C3330" s="1">
        <v>44916</v>
      </c>
      <c r="D3330" s="1">
        <v>45018</v>
      </c>
      <c r="E3330">
        <f>VLOOKUP(data[[#This Row],[id_campaign]],campaign[],4,FALSE)</f>
        <v>25</v>
      </c>
      <c r="F3330" t="str">
        <f>VLOOKUP(data[[#This Row],[id_campaign]],campaign[],2,FALSE)</f>
        <v>BuysViaMailOrder</v>
      </c>
      <c r="G3330" t="str">
        <f>VLOOKUP(data[[#This Row],[id_customer]],customer[],2,FALSE)</f>
        <v>Rhodie Bridewell</v>
      </c>
      <c r="H3330" t="str">
        <f>data[[#This Row],[id_customer]]&amp;data[[#This Row],[id_campaign]]</f>
        <v>C0181cam07</v>
      </c>
      <c r="I3330">
        <f>DATEDIF(data[[#This Row],[join_date]],data[[#This Row],[buy_date]],"M")</f>
        <v>3</v>
      </c>
    </row>
    <row r="3331" spans="1:9" x14ac:dyDescent="0.25">
      <c r="A3331" t="s">
        <v>765</v>
      </c>
      <c r="B3331" t="s">
        <v>16</v>
      </c>
      <c r="C3331" s="1">
        <v>44916</v>
      </c>
      <c r="D3331" s="1">
        <v>45047</v>
      </c>
      <c r="E3331">
        <f>VLOOKUP(data[[#This Row],[id_campaign]],campaign[],4,FALSE)</f>
        <v>25</v>
      </c>
      <c r="F3331" t="str">
        <f>VLOOKUP(data[[#This Row],[id_campaign]],campaign[],2,FALSE)</f>
        <v>BuysViaMailOrder</v>
      </c>
      <c r="G3331" t="str">
        <f>VLOOKUP(data[[#This Row],[id_customer]],customer[],2,FALSE)</f>
        <v>Rhodie Bridewell</v>
      </c>
      <c r="H3331" t="str">
        <f>data[[#This Row],[id_customer]]&amp;data[[#This Row],[id_campaign]]</f>
        <v>C0181cam07</v>
      </c>
      <c r="I3331">
        <f>DATEDIF(data[[#This Row],[join_date]],data[[#This Row],[buy_date]],"M")</f>
        <v>4</v>
      </c>
    </row>
    <row r="3332" spans="1:9" x14ac:dyDescent="0.25">
      <c r="A3332" t="s">
        <v>769</v>
      </c>
      <c r="B3332" t="s">
        <v>30</v>
      </c>
      <c r="C3332" s="1">
        <v>44780</v>
      </c>
      <c r="D3332" s="1">
        <v>44780</v>
      </c>
      <c r="E3332">
        <f>VLOOKUP(data[[#This Row],[id_campaign]],campaign[],4,FALSE)</f>
        <v>28</v>
      </c>
      <c r="F3332" t="str">
        <f>VLOOKUP(data[[#This Row],[id_campaign]],campaign[],2,FALSE)</f>
        <v>NotNewCellphoneUser</v>
      </c>
      <c r="G3332" t="str">
        <f>VLOOKUP(data[[#This Row],[id_customer]],customer[],2,FALSE)</f>
        <v>Nicolis Craine</v>
      </c>
      <c r="H3332" t="str">
        <f>data[[#This Row],[id_customer]]&amp;data[[#This Row],[id_campaign]]</f>
        <v>C0182cam14</v>
      </c>
      <c r="I3332">
        <f>DATEDIF(data[[#This Row],[join_date]],data[[#This Row],[buy_date]],"M")</f>
        <v>0</v>
      </c>
    </row>
    <row r="3333" spans="1:9" x14ac:dyDescent="0.25">
      <c r="A3333" t="s">
        <v>769</v>
      </c>
      <c r="B3333" t="s">
        <v>30</v>
      </c>
      <c r="C3333" s="1">
        <v>44780</v>
      </c>
      <c r="D3333" s="1">
        <v>44814</v>
      </c>
      <c r="E3333">
        <f>VLOOKUP(data[[#This Row],[id_campaign]],campaign[],4,FALSE)</f>
        <v>28</v>
      </c>
      <c r="F3333" t="str">
        <f>VLOOKUP(data[[#This Row],[id_campaign]],campaign[],2,FALSE)</f>
        <v>NotNewCellphoneUser</v>
      </c>
      <c r="G3333" t="str">
        <f>VLOOKUP(data[[#This Row],[id_customer]],customer[],2,FALSE)</f>
        <v>Nicolis Craine</v>
      </c>
      <c r="H3333" t="str">
        <f>data[[#This Row],[id_customer]]&amp;data[[#This Row],[id_campaign]]</f>
        <v>C0182cam14</v>
      </c>
      <c r="I3333">
        <f>DATEDIF(data[[#This Row],[join_date]],data[[#This Row],[buy_date]],"M")</f>
        <v>1</v>
      </c>
    </row>
    <row r="3334" spans="1:9" x14ac:dyDescent="0.25">
      <c r="A3334" t="s">
        <v>769</v>
      </c>
      <c r="B3334" t="s">
        <v>30</v>
      </c>
      <c r="C3334" s="1">
        <v>44780</v>
      </c>
      <c r="D3334" s="1">
        <v>44853</v>
      </c>
      <c r="E3334">
        <f>VLOOKUP(data[[#This Row],[id_campaign]],campaign[],4,FALSE)</f>
        <v>28</v>
      </c>
      <c r="F3334" t="str">
        <f>VLOOKUP(data[[#This Row],[id_campaign]],campaign[],2,FALSE)</f>
        <v>NotNewCellphoneUser</v>
      </c>
      <c r="G3334" t="str">
        <f>VLOOKUP(data[[#This Row],[id_customer]],customer[],2,FALSE)</f>
        <v>Nicolis Craine</v>
      </c>
      <c r="H3334" t="str">
        <f>data[[#This Row],[id_customer]]&amp;data[[#This Row],[id_campaign]]</f>
        <v>C0182cam14</v>
      </c>
      <c r="I3334">
        <f>DATEDIF(data[[#This Row],[join_date]],data[[#This Row],[buy_date]],"M")</f>
        <v>2</v>
      </c>
    </row>
    <row r="3335" spans="1:9" x14ac:dyDescent="0.25">
      <c r="A3335" t="s">
        <v>769</v>
      </c>
      <c r="B3335" t="s">
        <v>30</v>
      </c>
      <c r="C3335" s="1">
        <v>44780</v>
      </c>
      <c r="D3335" s="1">
        <v>44873</v>
      </c>
      <c r="E3335">
        <f>VLOOKUP(data[[#This Row],[id_campaign]],campaign[],4,FALSE)</f>
        <v>28</v>
      </c>
      <c r="F3335" t="str">
        <f>VLOOKUP(data[[#This Row],[id_campaign]],campaign[],2,FALSE)</f>
        <v>NotNewCellphoneUser</v>
      </c>
      <c r="G3335" t="str">
        <f>VLOOKUP(data[[#This Row],[id_customer]],customer[],2,FALSE)</f>
        <v>Nicolis Craine</v>
      </c>
      <c r="H3335" t="str">
        <f>data[[#This Row],[id_customer]]&amp;data[[#This Row],[id_campaign]]</f>
        <v>C0182cam14</v>
      </c>
      <c r="I3335">
        <f>DATEDIF(data[[#This Row],[join_date]],data[[#This Row],[buy_date]],"M")</f>
        <v>3</v>
      </c>
    </row>
    <row r="3336" spans="1:9" x14ac:dyDescent="0.25">
      <c r="A3336" t="s">
        <v>769</v>
      </c>
      <c r="B3336" t="s">
        <v>30</v>
      </c>
      <c r="C3336" s="1">
        <v>44780</v>
      </c>
      <c r="D3336" s="1">
        <v>44915</v>
      </c>
      <c r="E3336">
        <f>VLOOKUP(data[[#This Row],[id_campaign]],campaign[],4,FALSE)</f>
        <v>28</v>
      </c>
      <c r="F3336" t="str">
        <f>VLOOKUP(data[[#This Row],[id_campaign]],campaign[],2,FALSE)</f>
        <v>NotNewCellphoneUser</v>
      </c>
      <c r="G3336" t="str">
        <f>VLOOKUP(data[[#This Row],[id_customer]],customer[],2,FALSE)</f>
        <v>Nicolis Craine</v>
      </c>
      <c r="H3336" t="str">
        <f>data[[#This Row],[id_customer]]&amp;data[[#This Row],[id_campaign]]</f>
        <v>C0182cam14</v>
      </c>
      <c r="I3336">
        <f>DATEDIF(data[[#This Row],[join_date]],data[[#This Row],[buy_date]],"M")</f>
        <v>4</v>
      </c>
    </row>
    <row r="3337" spans="1:9" x14ac:dyDescent="0.25">
      <c r="A3337" t="s">
        <v>769</v>
      </c>
      <c r="B3337" t="s">
        <v>30</v>
      </c>
      <c r="C3337" s="1">
        <v>44780</v>
      </c>
      <c r="D3337" s="1">
        <v>44934</v>
      </c>
      <c r="E3337">
        <f>VLOOKUP(data[[#This Row],[id_campaign]],campaign[],4,FALSE)</f>
        <v>28</v>
      </c>
      <c r="F3337" t="str">
        <f>VLOOKUP(data[[#This Row],[id_campaign]],campaign[],2,FALSE)</f>
        <v>NotNewCellphoneUser</v>
      </c>
      <c r="G3337" t="str">
        <f>VLOOKUP(data[[#This Row],[id_customer]],customer[],2,FALSE)</f>
        <v>Nicolis Craine</v>
      </c>
      <c r="H3337" t="str">
        <f>data[[#This Row],[id_customer]]&amp;data[[#This Row],[id_campaign]]</f>
        <v>C0182cam14</v>
      </c>
      <c r="I3337">
        <f>DATEDIF(data[[#This Row],[join_date]],data[[#This Row],[buy_date]],"M")</f>
        <v>5</v>
      </c>
    </row>
    <row r="3338" spans="1:9" x14ac:dyDescent="0.25">
      <c r="A3338" t="s">
        <v>769</v>
      </c>
      <c r="B3338" t="s">
        <v>30</v>
      </c>
      <c r="C3338" s="1">
        <v>44780</v>
      </c>
      <c r="D3338" s="1">
        <v>44966</v>
      </c>
      <c r="E3338">
        <f>VLOOKUP(data[[#This Row],[id_campaign]],campaign[],4,FALSE)</f>
        <v>28</v>
      </c>
      <c r="F3338" t="str">
        <f>VLOOKUP(data[[#This Row],[id_campaign]],campaign[],2,FALSE)</f>
        <v>NotNewCellphoneUser</v>
      </c>
      <c r="G3338" t="str">
        <f>VLOOKUP(data[[#This Row],[id_customer]],customer[],2,FALSE)</f>
        <v>Nicolis Craine</v>
      </c>
      <c r="H3338" t="str">
        <f>data[[#This Row],[id_customer]]&amp;data[[#This Row],[id_campaign]]</f>
        <v>C0182cam14</v>
      </c>
      <c r="I3338">
        <f>DATEDIF(data[[#This Row],[join_date]],data[[#This Row],[buy_date]],"M")</f>
        <v>6</v>
      </c>
    </row>
    <row r="3339" spans="1:9" x14ac:dyDescent="0.25">
      <c r="A3339" t="s">
        <v>769</v>
      </c>
      <c r="B3339" t="s">
        <v>30</v>
      </c>
      <c r="C3339" s="1">
        <v>44780</v>
      </c>
      <c r="D3339" s="1">
        <v>45001</v>
      </c>
      <c r="E3339">
        <f>VLOOKUP(data[[#This Row],[id_campaign]],campaign[],4,FALSE)</f>
        <v>28</v>
      </c>
      <c r="F3339" t="str">
        <f>VLOOKUP(data[[#This Row],[id_campaign]],campaign[],2,FALSE)</f>
        <v>NotNewCellphoneUser</v>
      </c>
      <c r="G3339" t="str">
        <f>VLOOKUP(data[[#This Row],[id_customer]],customer[],2,FALSE)</f>
        <v>Nicolis Craine</v>
      </c>
      <c r="H3339" t="str">
        <f>data[[#This Row],[id_customer]]&amp;data[[#This Row],[id_campaign]]</f>
        <v>C0182cam14</v>
      </c>
      <c r="I3339">
        <f>DATEDIF(data[[#This Row],[join_date]],data[[#This Row],[buy_date]],"M")</f>
        <v>7</v>
      </c>
    </row>
    <row r="3340" spans="1:9" x14ac:dyDescent="0.25">
      <c r="A3340" t="s">
        <v>769</v>
      </c>
      <c r="B3340" t="s">
        <v>30</v>
      </c>
      <c r="C3340" s="1">
        <v>44780</v>
      </c>
      <c r="D3340" s="1">
        <v>45037</v>
      </c>
      <c r="E3340">
        <f>VLOOKUP(data[[#This Row],[id_campaign]],campaign[],4,FALSE)</f>
        <v>28</v>
      </c>
      <c r="F3340" t="str">
        <f>VLOOKUP(data[[#This Row],[id_campaign]],campaign[],2,FALSE)</f>
        <v>NotNewCellphoneUser</v>
      </c>
      <c r="G3340" t="str">
        <f>VLOOKUP(data[[#This Row],[id_customer]],customer[],2,FALSE)</f>
        <v>Nicolis Craine</v>
      </c>
      <c r="H3340" t="str">
        <f>data[[#This Row],[id_customer]]&amp;data[[#This Row],[id_campaign]]</f>
        <v>C0182cam14</v>
      </c>
      <c r="I3340">
        <f>DATEDIF(data[[#This Row],[join_date]],data[[#This Row],[buy_date]],"M")</f>
        <v>8</v>
      </c>
    </row>
    <row r="3341" spans="1:9" x14ac:dyDescent="0.25">
      <c r="A3341" t="s">
        <v>769</v>
      </c>
      <c r="B3341" t="s">
        <v>30</v>
      </c>
      <c r="C3341" s="1">
        <v>44780</v>
      </c>
      <c r="D3341" s="1">
        <v>45066</v>
      </c>
      <c r="E3341">
        <f>VLOOKUP(data[[#This Row],[id_campaign]],campaign[],4,FALSE)</f>
        <v>28</v>
      </c>
      <c r="F3341" t="str">
        <f>VLOOKUP(data[[#This Row],[id_campaign]],campaign[],2,FALSE)</f>
        <v>NotNewCellphoneUser</v>
      </c>
      <c r="G3341" t="str">
        <f>VLOOKUP(data[[#This Row],[id_customer]],customer[],2,FALSE)</f>
        <v>Nicolis Craine</v>
      </c>
      <c r="H3341" t="str">
        <f>data[[#This Row],[id_customer]]&amp;data[[#This Row],[id_campaign]]</f>
        <v>C0182cam14</v>
      </c>
      <c r="I3341">
        <f>DATEDIF(data[[#This Row],[join_date]],data[[#This Row],[buy_date]],"M")</f>
        <v>9</v>
      </c>
    </row>
    <row r="3342" spans="1:9" x14ac:dyDescent="0.25">
      <c r="A3342" t="s">
        <v>769</v>
      </c>
      <c r="B3342" t="s">
        <v>34</v>
      </c>
      <c r="C3342" s="1">
        <v>44793</v>
      </c>
      <c r="D3342" s="1">
        <v>44793</v>
      </c>
      <c r="E3342">
        <f>VLOOKUP(data[[#This Row],[id_campaign]],campaign[],4,FALSE)</f>
        <v>16</v>
      </c>
      <c r="F3342" t="str">
        <f>VLOOKUP(data[[#This Row],[id_campaign]],campaign[],2,FALSE)</f>
        <v>MadeCallToRetentionTeam</v>
      </c>
      <c r="G3342" t="str">
        <f>VLOOKUP(data[[#This Row],[id_customer]],customer[],2,FALSE)</f>
        <v>Nicolis Craine</v>
      </c>
      <c r="H3342" t="str">
        <f>data[[#This Row],[id_customer]]&amp;data[[#This Row],[id_campaign]]</f>
        <v>C0182cam16</v>
      </c>
      <c r="I3342">
        <f>DATEDIF(data[[#This Row],[join_date]],data[[#This Row],[buy_date]],"M")</f>
        <v>0</v>
      </c>
    </row>
    <row r="3343" spans="1:9" x14ac:dyDescent="0.25">
      <c r="A3343" t="s">
        <v>769</v>
      </c>
      <c r="B3343" t="s">
        <v>34</v>
      </c>
      <c r="C3343" s="1">
        <v>44793</v>
      </c>
      <c r="D3343" s="1">
        <v>44831</v>
      </c>
      <c r="E3343">
        <f>VLOOKUP(data[[#This Row],[id_campaign]],campaign[],4,FALSE)</f>
        <v>16</v>
      </c>
      <c r="F3343" t="str">
        <f>VLOOKUP(data[[#This Row],[id_campaign]],campaign[],2,FALSE)</f>
        <v>MadeCallToRetentionTeam</v>
      </c>
      <c r="G3343" t="str">
        <f>VLOOKUP(data[[#This Row],[id_customer]],customer[],2,FALSE)</f>
        <v>Nicolis Craine</v>
      </c>
      <c r="H3343" t="str">
        <f>data[[#This Row],[id_customer]]&amp;data[[#This Row],[id_campaign]]</f>
        <v>C0182cam16</v>
      </c>
      <c r="I3343">
        <f>DATEDIF(data[[#This Row],[join_date]],data[[#This Row],[buy_date]],"M")</f>
        <v>1</v>
      </c>
    </row>
    <row r="3344" spans="1:9" x14ac:dyDescent="0.25">
      <c r="A3344" t="s">
        <v>769</v>
      </c>
      <c r="B3344" t="s">
        <v>34</v>
      </c>
      <c r="C3344" s="1">
        <v>44793</v>
      </c>
      <c r="D3344" s="1">
        <v>44861</v>
      </c>
      <c r="E3344">
        <f>VLOOKUP(data[[#This Row],[id_campaign]],campaign[],4,FALSE)</f>
        <v>16</v>
      </c>
      <c r="F3344" t="str">
        <f>VLOOKUP(data[[#This Row],[id_campaign]],campaign[],2,FALSE)</f>
        <v>MadeCallToRetentionTeam</v>
      </c>
      <c r="G3344" t="str">
        <f>VLOOKUP(data[[#This Row],[id_customer]],customer[],2,FALSE)</f>
        <v>Nicolis Craine</v>
      </c>
      <c r="H3344" t="str">
        <f>data[[#This Row],[id_customer]]&amp;data[[#This Row],[id_campaign]]</f>
        <v>C0182cam16</v>
      </c>
      <c r="I3344">
        <f>DATEDIF(data[[#This Row],[join_date]],data[[#This Row],[buy_date]],"M")</f>
        <v>2</v>
      </c>
    </row>
    <row r="3345" spans="1:9" x14ac:dyDescent="0.25">
      <c r="A3345" t="s">
        <v>769</v>
      </c>
      <c r="B3345" t="s">
        <v>34</v>
      </c>
      <c r="C3345" s="1">
        <v>44793</v>
      </c>
      <c r="D3345" s="1">
        <v>44888</v>
      </c>
      <c r="E3345">
        <f>VLOOKUP(data[[#This Row],[id_campaign]],campaign[],4,FALSE)</f>
        <v>16</v>
      </c>
      <c r="F3345" t="str">
        <f>VLOOKUP(data[[#This Row],[id_campaign]],campaign[],2,FALSE)</f>
        <v>MadeCallToRetentionTeam</v>
      </c>
      <c r="G3345" t="str">
        <f>VLOOKUP(data[[#This Row],[id_customer]],customer[],2,FALSE)</f>
        <v>Nicolis Craine</v>
      </c>
      <c r="H3345" t="str">
        <f>data[[#This Row],[id_customer]]&amp;data[[#This Row],[id_campaign]]</f>
        <v>C0182cam16</v>
      </c>
      <c r="I3345">
        <f>DATEDIF(data[[#This Row],[join_date]],data[[#This Row],[buy_date]],"M")</f>
        <v>3</v>
      </c>
    </row>
    <row r="3346" spans="1:9" x14ac:dyDescent="0.25">
      <c r="A3346" t="s">
        <v>769</v>
      </c>
      <c r="B3346" t="s">
        <v>34</v>
      </c>
      <c r="C3346" s="1">
        <v>44793</v>
      </c>
      <c r="D3346" s="1">
        <v>44897</v>
      </c>
      <c r="E3346">
        <f>VLOOKUP(data[[#This Row],[id_campaign]],campaign[],4,FALSE)</f>
        <v>16</v>
      </c>
      <c r="F3346" t="str">
        <f>VLOOKUP(data[[#This Row],[id_campaign]],campaign[],2,FALSE)</f>
        <v>MadeCallToRetentionTeam</v>
      </c>
      <c r="G3346" t="str">
        <f>VLOOKUP(data[[#This Row],[id_customer]],customer[],2,FALSE)</f>
        <v>Nicolis Craine</v>
      </c>
      <c r="H3346" t="str">
        <f>data[[#This Row],[id_customer]]&amp;data[[#This Row],[id_campaign]]</f>
        <v>C0182cam16</v>
      </c>
      <c r="I3346">
        <f>DATEDIF(data[[#This Row],[join_date]],data[[#This Row],[buy_date]],"M")</f>
        <v>3</v>
      </c>
    </row>
    <row r="3347" spans="1:9" x14ac:dyDescent="0.25">
      <c r="A3347" t="s">
        <v>769</v>
      </c>
      <c r="B3347" t="s">
        <v>34</v>
      </c>
      <c r="C3347" s="1">
        <v>44793</v>
      </c>
      <c r="D3347" s="1">
        <v>44947</v>
      </c>
      <c r="E3347">
        <f>VLOOKUP(data[[#This Row],[id_campaign]],campaign[],4,FALSE)</f>
        <v>16</v>
      </c>
      <c r="F3347" t="str">
        <f>VLOOKUP(data[[#This Row],[id_campaign]],campaign[],2,FALSE)</f>
        <v>MadeCallToRetentionTeam</v>
      </c>
      <c r="G3347" t="str">
        <f>VLOOKUP(data[[#This Row],[id_customer]],customer[],2,FALSE)</f>
        <v>Nicolis Craine</v>
      </c>
      <c r="H3347" t="str">
        <f>data[[#This Row],[id_customer]]&amp;data[[#This Row],[id_campaign]]</f>
        <v>C0182cam16</v>
      </c>
      <c r="I3347">
        <f>DATEDIF(data[[#This Row],[join_date]],data[[#This Row],[buy_date]],"M")</f>
        <v>5</v>
      </c>
    </row>
    <row r="3348" spans="1:9" x14ac:dyDescent="0.25">
      <c r="A3348" t="s">
        <v>769</v>
      </c>
      <c r="B3348" t="s">
        <v>34</v>
      </c>
      <c r="C3348" s="1">
        <v>44793</v>
      </c>
      <c r="D3348" s="1">
        <v>44988</v>
      </c>
      <c r="E3348">
        <f>VLOOKUP(data[[#This Row],[id_campaign]],campaign[],4,FALSE)</f>
        <v>16</v>
      </c>
      <c r="F3348" t="str">
        <f>VLOOKUP(data[[#This Row],[id_campaign]],campaign[],2,FALSE)</f>
        <v>MadeCallToRetentionTeam</v>
      </c>
      <c r="G3348" t="str">
        <f>VLOOKUP(data[[#This Row],[id_customer]],customer[],2,FALSE)</f>
        <v>Nicolis Craine</v>
      </c>
      <c r="H3348" t="str">
        <f>data[[#This Row],[id_customer]]&amp;data[[#This Row],[id_campaign]]</f>
        <v>C0182cam16</v>
      </c>
      <c r="I3348">
        <f>DATEDIF(data[[#This Row],[join_date]],data[[#This Row],[buy_date]],"M")</f>
        <v>6</v>
      </c>
    </row>
    <row r="3349" spans="1:9" x14ac:dyDescent="0.25">
      <c r="A3349" t="s">
        <v>769</v>
      </c>
      <c r="B3349" t="s">
        <v>34</v>
      </c>
      <c r="C3349" s="1">
        <v>44793</v>
      </c>
      <c r="D3349" s="1">
        <v>45042</v>
      </c>
      <c r="E3349">
        <f>VLOOKUP(data[[#This Row],[id_campaign]],campaign[],4,FALSE)</f>
        <v>16</v>
      </c>
      <c r="F3349" t="str">
        <f>VLOOKUP(data[[#This Row],[id_campaign]],campaign[],2,FALSE)</f>
        <v>MadeCallToRetentionTeam</v>
      </c>
      <c r="G3349" t="str">
        <f>VLOOKUP(data[[#This Row],[id_customer]],customer[],2,FALSE)</f>
        <v>Nicolis Craine</v>
      </c>
      <c r="H3349" t="str">
        <f>data[[#This Row],[id_customer]]&amp;data[[#This Row],[id_campaign]]</f>
        <v>C0182cam16</v>
      </c>
      <c r="I3349">
        <f>DATEDIF(data[[#This Row],[join_date]],data[[#This Row],[buy_date]],"M")</f>
        <v>8</v>
      </c>
    </row>
    <row r="3350" spans="1:9" x14ac:dyDescent="0.25">
      <c r="A3350" t="s">
        <v>769</v>
      </c>
      <c r="B3350" t="s">
        <v>34</v>
      </c>
      <c r="C3350" s="1">
        <v>44793</v>
      </c>
      <c r="D3350" s="1">
        <v>45072</v>
      </c>
      <c r="E3350">
        <f>VLOOKUP(data[[#This Row],[id_campaign]],campaign[],4,FALSE)</f>
        <v>16</v>
      </c>
      <c r="F3350" t="str">
        <f>VLOOKUP(data[[#This Row],[id_campaign]],campaign[],2,FALSE)</f>
        <v>MadeCallToRetentionTeam</v>
      </c>
      <c r="G3350" t="str">
        <f>VLOOKUP(data[[#This Row],[id_customer]],customer[],2,FALSE)</f>
        <v>Nicolis Craine</v>
      </c>
      <c r="H3350" t="str">
        <f>data[[#This Row],[id_customer]]&amp;data[[#This Row],[id_campaign]]</f>
        <v>C0182cam16</v>
      </c>
      <c r="I3350">
        <f>DATEDIF(data[[#This Row],[join_date]],data[[#This Row],[buy_date]],"M")</f>
        <v>9</v>
      </c>
    </row>
    <row r="3351" spans="1:9" x14ac:dyDescent="0.25">
      <c r="A3351" t="s">
        <v>773</v>
      </c>
      <c r="B3351" t="s">
        <v>18</v>
      </c>
      <c r="C3351" s="1">
        <v>44781</v>
      </c>
      <c r="D3351" s="1">
        <v>44781</v>
      </c>
      <c r="E3351">
        <f>VLOOKUP(data[[#This Row],[id_campaign]],campaign[],4,FALSE)</f>
        <v>27</v>
      </c>
      <c r="F3351" t="str">
        <f>VLOOKUP(data[[#This Row],[id_campaign]],campaign[],2,FALSE)</f>
        <v>RespondsToMailOffers</v>
      </c>
      <c r="G3351" t="str">
        <f>VLOOKUP(data[[#This Row],[id_customer]],customer[],2,FALSE)</f>
        <v>Goddard Sollis</v>
      </c>
      <c r="H3351" t="str">
        <f>data[[#This Row],[id_customer]]&amp;data[[#This Row],[id_campaign]]</f>
        <v>C0183cam08</v>
      </c>
      <c r="I3351">
        <f>DATEDIF(data[[#This Row],[join_date]],data[[#This Row],[buy_date]],"M")</f>
        <v>0</v>
      </c>
    </row>
    <row r="3352" spans="1:9" x14ac:dyDescent="0.25">
      <c r="A3352" t="s">
        <v>773</v>
      </c>
      <c r="B3352" t="s">
        <v>18</v>
      </c>
      <c r="C3352" s="1">
        <v>44781</v>
      </c>
      <c r="D3352" s="1">
        <v>44816</v>
      </c>
      <c r="E3352">
        <f>VLOOKUP(data[[#This Row],[id_campaign]],campaign[],4,FALSE)</f>
        <v>27</v>
      </c>
      <c r="F3352" t="str">
        <f>VLOOKUP(data[[#This Row],[id_campaign]],campaign[],2,FALSE)</f>
        <v>RespondsToMailOffers</v>
      </c>
      <c r="G3352" t="str">
        <f>VLOOKUP(data[[#This Row],[id_customer]],customer[],2,FALSE)</f>
        <v>Goddard Sollis</v>
      </c>
      <c r="H3352" t="str">
        <f>data[[#This Row],[id_customer]]&amp;data[[#This Row],[id_campaign]]</f>
        <v>C0183cam08</v>
      </c>
      <c r="I3352">
        <f>DATEDIF(data[[#This Row],[join_date]],data[[#This Row],[buy_date]],"M")</f>
        <v>1</v>
      </c>
    </row>
    <row r="3353" spans="1:9" x14ac:dyDescent="0.25">
      <c r="A3353" t="s">
        <v>773</v>
      </c>
      <c r="B3353" t="s">
        <v>18</v>
      </c>
      <c r="C3353" s="1">
        <v>44781</v>
      </c>
      <c r="D3353" s="1">
        <v>44884</v>
      </c>
      <c r="E3353">
        <f>VLOOKUP(data[[#This Row],[id_campaign]],campaign[],4,FALSE)</f>
        <v>27</v>
      </c>
      <c r="F3353" t="str">
        <f>VLOOKUP(data[[#This Row],[id_campaign]],campaign[],2,FALSE)</f>
        <v>RespondsToMailOffers</v>
      </c>
      <c r="G3353" t="str">
        <f>VLOOKUP(data[[#This Row],[id_customer]],customer[],2,FALSE)</f>
        <v>Goddard Sollis</v>
      </c>
      <c r="H3353" t="str">
        <f>data[[#This Row],[id_customer]]&amp;data[[#This Row],[id_campaign]]</f>
        <v>C0183cam08</v>
      </c>
      <c r="I3353">
        <f>DATEDIF(data[[#This Row],[join_date]],data[[#This Row],[buy_date]],"M")</f>
        <v>3</v>
      </c>
    </row>
    <row r="3354" spans="1:9" x14ac:dyDescent="0.25">
      <c r="A3354" t="s">
        <v>773</v>
      </c>
      <c r="B3354" t="s">
        <v>18</v>
      </c>
      <c r="C3354" s="1">
        <v>44781</v>
      </c>
      <c r="D3354" s="1">
        <v>44977</v>
      </c>
      <c r="E3354">
        <f>VLOOKUP(data[[#This Row],[id_campaign]],campaign[],4,FALSE)</f>
        <v>27</v>
      </c>
      <c r="F3354" t="str">
        <f>VLOOKUP(data[[#This Row],[id_campaign]],campaign[],2,FALSE)</f>
        <v>RespondsToMailOffers</v>
      </c>
      <c r="G3354" t="str">
        <f>VLOOKUP(data[[#This Row],[id_customer]],customer[],2,FALSE)</f>
        <v>Goddard Sollis</v>
      </c>
      <c r="H3354" t="str">
        <f>data[[#This Row],[id_customer]]&amp;data[[#This Row],[id_campaign]]</f>
        <v>C0183cam08</v>
      </c>
      <c r="I3354">
        <f>DATEDIF(data[[#This Row],[join_date]],data[[#This Row],[buy_date]],"M")</f>
        <v>6</v>
      </c>
    </row>
    <row r="3355" spans="1:9" x14ac:dyDescent="0.25">
      <c r="A3355" t="s">
        <v>773</v>
      </c>
      <c r="B3355" t="s">
        <v>18</v>
      </c>
      <c r="C3355" s="1">
        <v>44781</v>
      </c>
      <c r="D3355" s="1">
        <v>45008</v>
      </c>
      <c r="E3355">
        <f>VLOOKUP(data[[#This Row],[id_campaign]],campaign[],4,FALSE)</f>
        <v>27</v>
      </c>
      <c r="F3355" t="str">
        <f>VLOOKUP(data[[#This Row],[id_campaign]],campaign[],2,FALSE)</f>
        <v>RespondsToMailOffers</v>
      </c>
      <c r="G3355" t="str">
        <f>VLOOKUP(data[[#This Row],[id_customer]],customer[],2,FALSE)</f>
        <v>Goddard Sollis</v>
      </c>
      <c r="H3355" t="str">
        <f>data[[#This Row],[id_customer]]&amp;data[[#This Row],[id_campaign]]</f>
        <v>C0183cam08</v>
      </c>
      <c r="I3355">
        <f>DATEDIF(data[[#This Row],[join_date]],data[[#This Row],[buy_date]],"M")</f>
        <v>7</v>
      </c>
    </row>
    <row r="3356" spans="1:9" x14ac:dyDescent="0.25">
      <c r="A3356" t="s">
        <v>773</v>
      </c>
      <c r="B3356" t="s">
        <v>18</v>
      </c>
      <c r="C3356" s="1">
        <v>44781</v>
      </c>
      <c r="D3356" s="1">
        <v>45069</v>
      </c>
      <c r="E3356">
        <f>VLOOKUP(data[[#This Row],[id_campaign]],campaign[],4,FALSE)</f>
        <v>27</v>
      </c>
      <c r="F3356" t="str">
        <f>VLOOKUP(data[[#This Row],[id_campaign]],campaign[],2,FALSE)</f>
        <v>RespondsToMailOffers</v>
      </c>
      <c r="G3356" t="str">
        <f>VLOOKUP(data[[#This Row],[id_customer]],customer[],2,FALSE)</f>
        <v>Goddard Sollis</v>
      </c>
      <c r="H3356" t="str">
        <f>data[[#This Row],[id_customer]]&amp;data[[#This Row],[id_campaign]]</f>
        <v>C0183cam08</v>
      </c>
      <c r="I3356">
        <f>DATEDIF(data[[#This Row],[join_date]],data[[#This Row],[buy_date]],"M")</f>
        <v>9</v>
      </c>
    </row>
    <row r="3357" spans="1:9" x14ac:dyDescent="0.25">
      <c r="A3357" t="s">
        <v>773</v>
      </c>
      <c r="B3357" t="s">
        <v>4</v>
      </c>
      <c r="C3357" s="1">
        <v>45030</v>
      </c>
      <c r="D3357" s="1">
        <v>45030</v>
      </c>
      <c r="E3357">
        <f>VLOOKUP(data[[#This Row],[id_campaign]],campaign[],4,FALSE)</f>
        <v>10</v>
      </c>
      <c r="F3357" t="str">
        <f>VLOOKUP(data[[#This Row],[id_campaign]],campaign[],2,FALSE)</f>
        <v>ChildrenInHH</v>
      </c>
      <c r="G3357" t="str">
        <f>VLOOKUP(data[[#This Row],[id_customer]],customer[],2,FALSE)</f>
        <v>Goddard Sollis</v>
      </c>
      <c r="H3357" t="str">
        <f>data[[#This Row],[id_customer]]&amp;data[[#This Row],[id_campaign]]</f>
        <v>C0183cam01</v>
      </c>
      <c r="I3357">
        <f>DATEDIF(data[[#This Row],[join_date]],data[[#This Row],[buy_date]],"M")</f>
        <v>0</v>
      </c>
    </row>
    <row r="3358" spans="1:9" x14ac:dyDescent="0.25">
      <c r="A3358" t="s">
        <v>773</v>
      </c>
      <c r="B3358" t="s">
        <v>4</v>
      </c>
      <c r="C3358" s="1">
        <v>45030</v>
      </c>
      <c r="D3358" s="1">
        <v>45071</v>
      </c>
      <c r="E3358">
        <f>VLOOKUP(data[[#This Row],[id_campaign]],campaign[],4,FALSE)</f>
        <v>10</v>
      </c>
      <c r="F3358" t="str">
        <f>VLOOKUP(data[[#This Row],[id_campaign]],campaign[],2,FALSE)</f>
        <v>ChildrenInHH</v>
      </c>
      <c r="G3358" t="str">
        <f>VLOOKUP(data[[#This Row],[id_customer]],customer[],2,FALSE)</f>
        <v>Goddard Sollis</v>
      </c>
      <c r="H3358" t="str">
        <f>data[[#This Row],[id_customer]]&amp;data[[#This Row],[id_campaign]]</f>
        <v>C0183cam01</v>
      </c>
      <c r="I3358">
        <f>DATEDIF(data[[#This Row],[join_date]],data[[#This Row],[buy_date]],"M")</f>
        <v>1</v>
      </c>
    </row>
    <row r="3359" spans="1:9" x14ac:dyDescent="0.25">
      <c r="A3359" t="s">
        <v>777</v>
      </c>
      <c r="B3359" t="s">
        <v>30</v>
      </c>
      <c r="C3359" s="1">
        <v>44641</v>
      </c>
      <c r="D3359" s="1">
        <v>44641</v>
      </c>
      <c r="E3359">
        <f>VLOOKUP(data[[#This Row],[id_campaign]],campaign[],4,FALSE)</f>
        <v>28</v>
      </c>
      <c r="F3359" t="str">
        <f>VLOOKUP(data[[#This Row],[id_campaign]],campaign[],2,FALSE)</f>
        <v>NotNewCellphoneUser</v>
      </c>
      <c r="G3359" t="str">
        <f>VLOOKUP(data[[#This Row],[id_customer]],customer[],2,FALSE)</f>
        <v>Hazel Wiggall</v>
      </c>
      <c r="H3359" t="str">
        <f>data[[#This Row],[id_customer]]&amp;data[[#This Row],[id_campaign]]</f>
        <v>C0184cam14</v>
      </c>
      <c r="I3359">
        <f>DATEDIF(data[[#This Row],[join_date]],data[[#This Row],[buy_date]],"M")</f>
        <v>0</v>
      </c>
    </row>
    <row r="3360" spans="1:9" x14ac:dyDescent="0.25">
      <c r="A3360" t="s">
        <v>777</v>
      </c>
      <c r="B3360" t="s">
        <v>30</v>
      </c>
      <c r="C3360" s="1">
        <v>44641</v>
      </c>
      <c r="D3360" s="1">
        <v>44682</v>
      </c>
      <c r="E3360">
        <f>VLOOKUP(data[[#This Row],[id_campaign]],campaign[],4,FALSE)</f>
        <v>28</v>
      </c>
      <c r="F3360" t="str">
        <f>VLOOKUP(data[[#This Row],[id_campaign]],campaign[],2,FALSE)</f>
        <v>NotNewCellphoneUser</v>
      </c>
      <c r="G3360" t="str">
        <f>VLOOKUP(data[[#This Row],[id_customer]],customer[],2,FALSE)</f>
        <v>Hazel Wiggall</v>
      </c>
      <c r="H3360" t="str">
        <f>data[[#This Row],[id_customer]]&amp;data[[#This Row],[id_campaign]]</f>
        <v>C0184cam14</v>
      </c>
      <c r="I3360">
        <f>DATEDIF(data[[#This Row],[join_date]],data[[#This Row],[buy_date]],"M")</f>
        <v>1</v>
      </c>
    </row>
    <row r="3361" spans="1:9" x14ac:dyDescent="0.25">
      <c r="A3361" t="s">
        <v>777</v>
      </c>
      <c r="B3361" t="s">
        <v>30</v>
      </c>
      <c r="C3361" s="1">
        <v>44641</v>
      </c>
      <c r="D3361" s="1">
        <v>44716</v>
      </c>
      <c r="E3361">
        <f>VLOOKUP(data[[#This Row],[id_campaign]],campaign[],4,FALSE)</f>
        <v>28</v>
      </c>
      <c r="F3361" t="str">
        <f>VLOOKUP(data[[#This Row],[id_campaign]],campaign[],2,FALSE)</f>
        <v>NotNewCellphoneUser</v>
      </c>
      <c r="G3361" t="str">
        <f>VLOOKUP(data[[#This Row],[id_customer]],customer[],2,FALSE)</f>
        <v>Hazel Wiggall</v>
      </c>
      <c r="H3361" t="str">
        <f>data[[#This Row],[id_customer]]&amp;data[[#This Row],[id_campaign]]</f>
        <v>C0184cam14</v>
      </c>
      <c r="I3361">
        <f>DATEDIF(data[[#This Row],[join_date]],data[[#This Row],[buy_date]],"M")</f>
        <v>2</v>
      </c>
    </row>
    <row r="3362" spans="1:9" x14ac:dyDescent="0.25">
      <c r="A3362" t="s">
        <v>777</v>
      </c>
      <c r="B3362" t="s">
        <v>30</v>
      </c>
      <c r="C3362" s="1">
        <v>44641</v>
      </c>
      <c r="D3362" s="1">
        <v>44743</v>
      </c>
      <c r="E3362">
        <f>VLOOKUP(data[[#This Row],[id_campaign]],campaign[],4,FALSE)</f>
        <v>28</v>
      </c>
      <c r="F3362" t="str">
        <f>VLOOKUP(data[[#This Row],[id_campaign]],campaign[],2,FALSE)</f>
        <v>NotNewCellphoneUser</v>
      </c>
      <c r="G3362" t="str">
        <f>VLOOKUP(data[[#This Row],[id_customer]],customer[],2,FALSE)</f>
        <v>Hazel Wiggall</v>
      </c>
      <c r="H3362" t="str">
        <f>data[[#This Row],[id_customer]]&amp;data[[#This Row],[id_campaign]]</f>
        <v>C0184cam14</v>
      </c>
      <c r="I3362">
        <f>DATEDIF(data[[#This Row],[join_date]],data[[#This Row],[buy_date]],"M")</f>
        <v>3</v>
      </c>
    </row>
    <row r="3363" spans="1:9" x14ac:dyDescent="0.25">
      <c r="A3363" t="s">
        <v>777</v>
      </c>
      <c r="B3363" t="s">
        <v>30</v>
      </c>
      <c r="C3363" s="1">
        <v>44641</v>
      </c>
      <c r="D3363" s="1">
        <v>44804</v>
      </c>
      <c r="E3363">
        <f>VLOOKUP(data[[#This Row],[id_campaign]],campaign[],4,FALSE)</f>
        <v>28</v>
      </c>
      <c r="F3363" t="str">
        <f>VLOOKUP(data[[#This Row],[id_campaign]],campaign[],2,FALSE)</f>
        <v>NotNewCellphoneUser</v>
      </c>
      <c r="G3363" t="str">
        <f>VLOOKUP(data[[#This Row],[id_customer]],customer[],2,FALSE)</f>
        <v>Hazel Wiggall</v>
      </c>
      <c r="H3363" t="str">
        <f>data[[#This Row],[id_customer]]&amp;data[[#This Row],[id_campaign]]</f>
        <v>C0184cam14</v>
      </c>
      <c r="I3363">
        <f>DATEDIF(data[[#This Row],[join_date]],data[[#This Row],[buy_date]],"M")</f>
        <v>5</v>
      </c>
    </row>
    <row r="3364" spans="1:9" x14ac:dyDescent="0.25">
      <c r="A3364" t="s">
        <v>777</v>
      </c>
      <c r="B3364" t="s">
        <v>30</v>
      </c>
      <c r="C3364" s="1">
        <v>44641</v>
      </c>
      <c r="D3364" s="1">
        <v>44828</v>
      </c>
      <c r="E3364">
        <f>VLOOKUP(data[[#This Row],[id_campaign]],campaign[],4,FALSE)</f>
        <v>28</v>
      </c>
      <c r="F3364" t="str">
        <f>VLOOKUP(data[[#This Row],[id_campaign]],campaign[],2,FALSE)</f>
        <v>NotNewCellphoneUser</v>
      </c>
      <c r="G3364" t="str">
        <f>VLOOKUP(data[[#This Row],[id_customer]],customer[],2,FALSE)</f>
        <v>Hazel Wiggall</v>
      </c>
      <c r="H3364" t="str">
        <f>data[[#This Row],[id_customer]]&amp;data[[#This Row],[id_campaign]]</f>
        <v>C0184cam14</v>
      </c>
      <c r="I3364">
        <f>DATEDIF(data[[#This Row],[join_date]],data[[#This Row],[buy_date]],"M")</f>
        <v>6</v>
      </c>
    </row>
    <row r="3365" spans="1:9" x14ac:dyDescent="0.25">
      <c r="A3365" t="s">
        <v>777</v>
      </c>
      <c r="B3365" t="s">
        <v>30</v>
      </c>
      <c r="C3365" s="1">
        <v>44641</v>
      </c>
      <c r="D3365" s="1">
        <v>44837</v>
      </c>
      <c r="E3365">
        <f>VLOOKUP(data[[#This Row],[id_campaign]],campaign[],4,FALSE)</f>
        <v>28</v>
      </c>
      <c r="F3365" t="str">
        <f>VLOOKUP(data[[#This Row],[id_campaign]],campaign[],2,FALSE)</f>
        <v>NotNewCellphoneUser</v>
      </c>
      <c r="G3365" t="str">
        <f>VLOOKUP(data[[#This Row],[id_customer]],customer[],2,FALSE)</f>
        <v>Hazel Wiggall</v>
      </c>
      <c r="H3365" t="str">
        <f>data[[#This Row],[id_customer]]&amp;data[[#This Row],[id_campaign]]</f>
        <v>C0184cam14</v>
      </c>
      <c r="I3365">
        <f>DATEDIF(data[[#This Row],[join_date]],data[[#This Row],[buy_date]],"M")</f>
        <v>6</v>
      </c>
    </row>
    <row r="3366" spans="1:9" x14ac:dyDescent="0.25">
      <c r="A3366" t="s">
        <v>777</v>
      </c>
      <c r="B3366" t="s">
        <v>30</v>
      </c>
      <c r="C3366" s="1">
        <v>44641</v>
      </c>
      <c r="D3366" s="1">
        <v>44918</v>
      </c>
      <c r="E3366">
        <f>VLOOKUP(data[[#This Row],[id_campaign]],campaign[],4,FALSE)</f>
        <v>28</v>
      </c>
      <c r="F3366" t="str">
        <f>VLOOKUP(data[[#This Row],[id_campaign]],campaign[],2,FALSE)</f>
        <v>NotNewCellphoneUser</v>
      </c>
      <c r="G3366" t="str">
        <f>VLOOKUP(data[[#This Row],[id_customer]],customer[],2,FALSE)</f>
        <v>Hazel Wiggall</v>
      </c>
      <c r="H3366" t="str">
        <f>data[[#This Row],[id_customer]]&amp;data[[#This Row],[id_campaign]]</f>
        <v>C0184cam14</v>
      </c>
      <c r="I3366">
        <f>DATEDIF(data[[#This Row],[join_date]],data[[#This Row],[buy_date]],"M")</f>
        <v>9</v>
      </c>
    </row>
    <row r="3367" spans="1:9" x14ac:dyDescent="0.25">
      <c r="A3367" t="s">
        <v>777</v>
      </c>
      <c r="B3367" t="s">
        <v>30</v>
      </c>
      <c r="C3367" s="1">
        <v>44641</v>
      </c>
      <c r="D3367" s="1">
        <v>44947</v>
      </c>
      <c r="E3367">
        <f>VLOOKUP(data[[#This Row],[id_campaign]],campaign[],4,FALSE)</f>
        <v>28</v>
      </c>
      <c r="F3367" t="str">
        <f>VLOOKUP(data[[#This Row],[id_campaign]],campaign[],2,FALSE)</f>
        <v>NotNewCellphoneUser</v>
      </c>
      <c r="G3367" t="str">
        <f>VLOOKUP(data[[#This Row],[id_customer]],customer[],2,FALSE)</f>
        <v>Hazel Wiggall</v>
      </c>
      <c r="H3367" t="str">
        <f>data[[#This Row],[id_customer]]&amp;data[[#This Row],[id_campaign]]</f>
        <v>C0184cam14</v>
      </c>
      <c r="I3367">
        <f>DATEDIF(data[[#This Row],[join_date]],data[[#This Row],[buy_date]],"M")</f>
        <v>10</v>
      </c>
    </row>
    <row r="3368" spans="1:9" x14ac:dyDescent="0.25">
      <c r="A3368" t="s">
        <v>777</v>
      </c>
      <c r="B3368" t="s">
        <v>30</v>
      </c>
      <c r="C3368" s="1">
        <v>44641</v>
      </c>
      <c r="D3368" s="1">
        <v>44984</v>
      </c>
      <c r="E3368">
        <f>VLOOKUP(data[[#This Row],[id_campaign]],campaign[],4,FALSE)</f>
        <v>28</v>
      </c>
      <c r="F3368" t="str">
        <f>VLOOKUP(data[[#This Row],[id_campaign]],campaign[],2,FALSE)</f>
        <v>NotNewCellphoneUser</v>
      </c>
      <c r="G3368" t="str">
        <f>VLOOKUP(data[[#This Row],[id_customer]],customer[],2,FALSE)</f>
        <v>Hazel Wiggall</v>
      </c>
      <c r="H3368" t="str">
        <f>data[[#This Row],[id_customer]]&amp;data[[#This Row],[id_campaign]]</f>
        <v>C0184cam14</v>
      </c>
      <c r="I3368">
        <f>DATEDIF(data[[#This Row],[join_date]],data[[#This Row],[buy_date]],"M")</f>
        <v>11</v>
      </c>
    </row>
    <row r="3369" spans="1:9" x14ac:dyDescent="0.25">
      <c r="A3369" t="s">
        <v>777</v>
      </c>
      <c r="B3369" t="s">
        <v>30</v>
      </c>
      <c r="C3369" s="1">
        <v>44641</v>
      </c>
      <c r="D3369" s="1">
        <v>44990</v>
      </c>
      <c r="E3369">
        <f>VLOOKUP(data[[#This Row],[id_campaign]],campaign[],4,FALSE)</f>
        <v>28</v>
      </c>
      <c r="F3369" t="str">
        <f>VLOOKUP(data[[#This Row],[id_campaign]],campaign[],2,FALSE)</f>
        <v>NotNewCellphoneUser</v>
      </c>
      <c r="G3369" t="str">
        <f>VLOOKUP(data[[#This Row],[id_customer]],customer[],2,FALSE)</f>
        <v>Hazel Wiggall</v>
      </c>
      <c r="H3369" t="str">
        <f>data[[#This Row],[id_customer]]&amp;data[[#This Row],[id_campaign]]</f>
        <v>C0184cam14</v>
      </c>
      <c r="I3369">
        <f>DATEDIF(data[[#This Row],[join_date]],data[[#This Row],[buy_date]],"M")</f>
        <v>11</v>
      </c>
    </row>
    <row r="3370" spans="1:9" x14ac:dyDescent="0.25">
      <c r="A3370" t="s">
        <v>777</v>
      </c>
      <c r="B3370" t="s">
        <v>36</v>
      </c>
      <c r="C3370" s="1">
        <v>44760</v>
      </c>
      <c r="D3370" s="1">
        <v>44760</v>
      </c>
      <c r="E3370">
        <f>VLOOKUP(data[[#This Row],[id_campaign]],campaign[],4,FALSE)</f>
        <v>29</v>
      </c>
      <c r="F3370" t="str">
        <f>VLOOKUP(data[[#This Row],[id_campaign]],campaign[],2,FALSE)</f>
        <v>MaritalStatus</v>
      </c>
      <c r="G3370" t="str">
        <f>VLOOKUP(data[[#This Row],[id_customer]],customer[],2,FALSE)</f>
        <v>Hazel Wiggall</v>
      </c>
      <c r="H3370" t="str">
        <f>data[[#This Row],[id_customer]]&amp;data[[#This Row],[id_campaign]]</f>
        <v>C0184cam17</v>
      </c>
      <c r="I3370">
        <f>DATEDIF(data[[#This Row],[join_date]],data[[#This Row],[buy_date]],"M")</f>
        <v>0</v>
      </c>
    </row>
    <row r="3371" spans="1:9" x14ac:dyDescent="0.25">
      <c r="A3371" t="s">
        <v>777</v>
      </c>
      <c r="B3371" t="s">
        <v>36</v>
      </c>
      <c r="C3371" s="1">
        <v>44760</v>
      </c>
      <c r="D3371" s="1">
        <v>44803</v>
      </c>
      <c r="E3371">
        <f>VLOOKUP(data[[#This Row],[id_campaign]],campaign[],4,FALSE)</f>
        <v>29</v>
      </c>
      <c r="F3371" t="str">
        <f>VLOOKUP(data[[#This Row],[id_campaign]],campaign[],2,FALSE)</f>
        <v>MaritalStatus</v>
      </c>
      <c r="G3371" t="str">
        <f>VLOOKUP(data[[#This Row],[id_customer]],customer[],2,FALSE)</f>
        <v>Hazel Wiggall</v>
      </c>
      <c r="H3371" t="str">
        <f>data[[#This Row],[id_customer]]&amp;data[[#This Row],[id_campaign]]</f>
        <v>C0184cam17</v>
      </c>
      <c r="I3371">
        <f>DATEDIF(data[[#This Row],[join_date]],data[[#This Row],[buy_date]],"M")</f>
        <v>1</v>
      </c>
    </row>
    <row r="3372" spans="1:9" x14ac:dyDescent="0.25">
      <c r="A3372" t="s">
        <v>777</v>
      </c>
      <c r="B3372" t="s">
        <v>36</v>
      </c>
      <c r="C3372" s="1">
        <v>44760</v>
      </c>
      <c r="D3372" s="1">
        <v>44830</v>
      </c>
      <c r="E3372">
        <f>VLOOKUP(data[[#This Row],[id_campaign]],campaign[],4,FALSE)</f>
        <v>29</v>
      </c>
      <c r="F3372" t="str">
        <f>VLOOKUP(data[[#This Row],[id_campaign]],campaign[],2,FALSE)</f>
        <v>MaritalStatus</v>
      </c>
      <c r="G3372" t="str">
        <f>VLOOKUP(data[[#This Row],[id_customer]],customer[],2,FALSE)</f>
        <v>Hazel Wiggall</v>
      </c>
      <c r="H3372" t="str">
        <f>data[[#This Row],[id_customer]]&amp;data[[#This Row],[id_campaign]]</f>
        <v>C0184cam17</v>
      </c>
      <c r="I3372">
        <f>DATEDIF(data[[#This Row],[join_date]],data[[#This Row],[buy_date]],"M")</f>
        <v>2</v>
      </c>
    </row>
    <row r="3373" spans="1:9" x14ac:dyDescent="0.25">
      <c r="A3373" t="s">
        <v>777</v>
      </c>
      <c r="B3373" t="s">
        <v>36</v>
      </c>
      <c r="C3373" s="1">
        <v>44760</v>
      </c>
      <c r="D3373" s="1">
        <v>44863</v>
      </c>
      <c r="E3373">
        <f>VLOOKUP(data[[#This Row],[id_campaign]],campaign[],4,FALSE)</f>
        <v>29</v>
      </c>
      <c r="F3373" t="str">
        <f>VLOOKUP(data[[#This Row],[id_campaign]],campaign[],2,FALSE)</f>
        <v>MaritalStatus</v>
      </c>
      <c r="G3373" t="str">
        <f>VLOOKUP(data[[#This Row],[id_customer]],customer[],2,FALSE)</f>
        <v>Hazel Wiggall</v>
      </c>
      <c r="H3373" t="str">
        <f>data[[#This Row],[id_customer]]&amp;data[[#This Row],[id_campaign]]</f>
        <v>C0184cam17</v>
      </c>
      <c r="I3373">
        <f>DATEDIF(data[[#This Row],[join_date]],data[[#This Row],[buy_date]],"M")</f>
        <v>3</v>
      </c>
    </row>
    <row r="3374" spans="1:9" x14ac:dyDescent="0.25">
      <c r="A3374" t="s">
        <v>777</v>
      </c>
      <c r="B3374" t="s">
        <v>36</v>
      </c>
      <c r="C3374" s="1">
        <v>44760</v>
      </c>
      <c r="D3374" s="1">
        <v>44887</v>
      </c>
      <c r="E3374">
        <f>VLOOKUP(data[[#This Row],[id_campaign]],campaign[],4,FALSE)</f>
        <v>29</v>
      </c>
      <c r="F3374" t="str">
        <f>VLOOKUP(data[[#This Row],[id_campaign]],campaign[],2,FALSE)</f>
        <v>MaritalStatus</v>
      </c>
      <c r="G3374" t="str">
        <f>VLOOKUP(data[[#This Row],[id_customer]],customer[],2,FALSE)</f>
        <v>Hazel Wiggall</v>
      </c>
      <c r="H3374" t="str">
        <f>data[[#This Row],[id_customer]]&amp;data[[#This Row],[id_campaign]]</f>
        <v>C0184cam17</v>
      </c>
      <c r="I3374">
        <f>DATEDIF(data[[#This Row],[join_date]],data[[#This Row],[buy_date]],"M")</f>
        <v>4</v>
      </c>
    </row>
    <row r="3375" spans="1:9" x14ac:dyDescent="0.25">
      <c r="A3375" t="s">
        <v>777</v>
      </c>
      <c r="B3375" t="s">
        <v>36</v>
      </c>
      <c r="C3375" s="1">
        <v>44760</v>
      </c>
      <c r="D3375" s="1">
        <v>44920</v>
      </c>
      <c r="E3375">
        <f>VLOOKUP(data[[#This Row],[id_campaign]],campaign[],4,FALSE)</f>
        <v>29</v>
      </c>
      <c r="F3375" t="str">
        <f>VLOOKUP(data[[#This Row],[id_campaign]],campaign[],2,FALSE)</f>
        <v>MaritalStatus</v>
      </c>
      <c r="G3375" t="str">
        <f>VLOOKUP(data[[#This Row],[id_customer]],customer[],2,FALSE)</f>
        <v>Hazel Wiggall</v>
      </c>
      <c r="H3375" t="str">
        <f>data[[#This Row],[id_customer]]&amp;data[[#This Row],[id_campaign]]</f>
        <v>C0184cam17</v>
      </c>
      <c r="I3375">
        <f>DATEDIF(data[[#This Row],[join_date]],data[[#This Row],[buy_date]],"M")</f>
        <v>5</v>
      </c>
    </row>
    <row r="3376" spans="1:9" x14ac:dyDescent="0.25">
      <c r="A3376" t="s">
        <v>777</v>
      </c>
      <c r="B3376" t="s">
        <v>36</v>
      </c>
      <c r="C3376" s="1">
        <v>44760</v>
      </c>
      <c r="D3376" s="1">
        <v>44953</v>
      </c>
      <c r="E3376">
        <f>VLOOKUP(data[[#This Row],[id_campaign]],campaign[],4,FALSE)</f>
        <v>29</v>
      </c>
      <c r="F3376" t="str">
        <f>VLOOKUP(data[[#This Row],[id_campaign]],campaign[],2,FALSE)</f>
        <v>MaritalStatus</v>
      </c>
      <c r="G3376" t="str">
        <f>VLOOKUP(data[[#This Row],[id_customer]],customer[],2,FALSE)</f>
        <v>Hazel Wiggall</v>
      </c>
      <c r="H3376" t="str">
        <f>data[[#This Row],[id_customer]]&amp;data[[#This Row],[id_campaign]]</f>
        <v>C0184cam17</v>
      </c>
      <c r="I3376">
        <f>DATEDIF(data[[#This Row],[join_date]],data[[#This Row],[buy_date]],"M")</f>
        <v>6</v>
      </c>
    </row>
    <row r="3377" spans="1:9" x14ac:dyDescent="0.25">
      <c r="A3377" t="s">
        <v>777</v>
      </c>
      <c r="B3377" t="s">
        <v>36</v>
      </c>
      <c r="C3377" s="1">
        <v>44760</v>
      </c>
      <c r="D3377" s="1">
        <v>44976</v>
      </c>
      <c r="E3377">
        <f>VLOOKUP(data[[#This Row],[id_campaign]],campaign[],4,FALSE)</f>
        <v>29</v>
      </c>
      <c r="F3377" t="str">
        <f>VLOOKUP(data[[#This Row],[id_campaign]],campaign[],2,FALSE)</f>
        <v>MaritalStatus</v>
      </c>
      <c r="G3377" t="str">
        <f>VLOOKUP(data[[#This Row],[id_customer]],customer[],2,FALSE)</f>
        <v>Hazel Wiggall</v>
      </c>
      <c r="H3377" t="str">
        <f>data[[#This Row],[id_customer]]&amp;data[[#This Row],[id_campaign]]</f>
        <v>C0184cam17</v>
      </c>
      <c r="I3377">
        <f>DATEDIF(data[[#This Row],[join_date]],data[[#This Row],[buy_date]],"M")</f>
        <v>7</v>
      </c>
    </row>
    <row r="3378" spans="1:9" x14ac:dyDescent="0.25">
      <c r="A3378" t="s">
        <v>777</v>
      </c>
      <c r="B3378" t="s">
        <v>36</v>
      </c>
      <c r="C3378" s="1">
        <v>44760</v>
      </c>
      <c r="D3378" s="1">
        <v>45003</v>
      </c>
      <c r="E3378">
        <f>VLOOKUP(data[[#This Row],[id_campaign]],campaign[],4,FALSE)</f>
        <v>29</v>
      </c>
      <c r="F3378" t="str">
        <f>VLOOKUP(data[[#This Row],[id_campaign]],campaign[],2,FALSE)</f>
        <v>MaritalStatus</v>
      </c>
      <c r="G3378" t="str">
        <f>VLOOKUP(data[[#This Row],[id_customer]],customer[],2,FALSE)</f>
        <v>Hazel Wiggall</v>
      </c>
      <c r="H3378" t="str">
        <f>data[[#This Row],[id_customer]]&amp;data[[#This Row],[id_campaign]]</f>
        <v>C0184cam17</v>
      </c>
      <c r="I3378">
        <f>DATEDIF(data[[#This Row],[join_date]],data[[#This Row],[buy_date]],"M")</f>
        <v>8</v>
      </c>
    </row>
    <row r="3379" spans="1:9" x14ac:dyDescent="0.25">
      <c r="A3379" t="s">
        <v>777</v>
      </c>
      <c r="B3379" t="s">
        <v>36</v>
      </c>
      <c r="C3379" s="1">
        <v>44760</v>
      </c>
      <c r="D3379" s="1">
        <v>45043</v>
      </c>
      <c r="E3379">
        <f>VLOOKUP(data[[#This Row],[id_campaign]],campaign[],4,FALSE)</f>
        <v>29</v>
      </c>
      <c r="F3379" t="str">
        <f>VLOOKUP(data[[#This Row],[id_campaign]],campaign[],2,FALSE)</f>
        <v>MaritalStatus</v>
      </c>
      <c r="G3379" t="str">
        <f>VLOOKUP(data[[#This Row],[id_customer]],customer[],2,FALSE)</f>
        <v>Hazel Wiggall</v>
      </c>
      <c r="H3379" t="str">
        <f>data[[#This Row],[id_customer]]&amp;data[[#This Row],[id_campaign]]</f>
        <v>C0184cam17</v>
      </c>
      <c r="I3379">
        <f>DATEDIF(data[[#This Row],[join_date]],data[[#This Row],[buy_date]],"M")</f>
        <v>9</v>
      </c>
    </row>
    <row r="3380" spans="1:9" x14ac:dyDescent="0.25">
      <c r="A3380" t="s">
        <v>777</v>
      </c>
      <c r="B3380" t="s">
        <v>36</v>
      </c>
      <c r="C3380" s="1">
        <v>44760</v>
      </c>
      <c r="D3380" s="1">
        <v>45076</v>
      </c>
      <c r="E3380">
        <f>VLOOKUP(data[[#This Row],[id_campaign]],campaign[],4,FALSE)</f>
        <v>29</v>
      </c>
      <c r="F3380" t="str">
        <f>VLOOKUP(data[[#This Row],[id_campaign]],campaign[],2,FALSE)</f>
        <v>MaritalStatus</v>
      </c>
      <c r="G3380" t="str">
        <f>VLOOKUP(data[[#This Row],[id_customer]],customer[],2,FALSE)</f>
        <v>Hazel Wiggall</v>
      </c>
      <c r="H3380" t="str">
        <f>data[[#This Row],[id_customer]]&amp;data[[#This Row],[id_campaign]]</f>
        <v>C0184cam17</v>
      </c>
      <c r="I3380">
        <f>DATEDIF(data[[#This Row],[join_date]],data[[#This Row],[buy_date]],"M")</f>
        <v>10</v>
      </c>
    </row>
    <row r="3381" spans="1:9" x14ac:dyDescent="0.25">
      <c r="A3381" t="s">
        <v>781</v>
      </c>
      <c r="B3381" t="s">
        <v>20</v>
      </c>
      <c r="C3381" s="1">
        <v>44620</v>
      </c>
      <c r="D3381" s="1">
        <v>44620</v>
      </c>
      <c r="E3381">
        <f>VLOOKUP(data[[#This Row],[id_campaign]],campaign[],4,FALSE)</f>
        <v>75</v>
      </c>
      <c r="F3381" t="str">
        <f>VLOOKUP(data[[#This Row],[id_campaign]],campaign[],2,FALSE)</f>
        <v>OptOutMailings</v>
      </c>
      <c r="G3381" t="str">
        <f>VLOOKUP(data[[#This Row],[id_customer]],customer[],2,FALSE)</f>
        <v>Herminia Ianetti</v>
      </c>
      <c r="H3381" t="str">
        <f>data[[#This Row],[id_customer]]&amp;data[[#This Row],[id_campaign]]</f>
        <v>C0185cam09</v>
      </c>
      <c r="I3381">
        <f>DATEDIF(data[[#This Row],[join_date]],data[[#This Row],[buy_date]],"M")</f>
        <v>0</v>
      </c>
    </row>
    <row r="3382" spans="1:9" x14ac:dyDescent="0.25">
      <c r="A3382" t="s">
        <v>781</v>
      </c>
      <c r="B3382" t="s">
        <v>20</v>
      </c>
      <c r="C3382" s="1">
        <v>44620</v>
      </c>
      <c r="D3382" s="1">
        <v>44661</v>
      </c>
      <c r="E3382">
        <f>VLOOKUP(data[[#This Row],[id_campaign]],campaign[],4,FALSE)</f>
        <v>75</v>
      </c>
      <c r="F3382" t="str">
        <f>VLOOKUP(data[[#This Row],[id_campaign]],campaign[],2,FALSE)</f>
        <v>OptOutMailings</v>
      </c>
      <c r="G3382" t="str">
        <f>VLOOKUP(data[[#This Row],[id_customer]],customer[],2,FALSE)</f>
        <v>Herminia Ianetti</v>
      </c>
      <c r="H3382" t="str">
        <f>data[[#This Row],[id_customer]]&amp;data[[#This Row],[id_campaign]]</f>
        <v>C0185cam09</v>
      </c>
      <c r="I3382">
        <f>DATEDIF(data[[#This Row],[join_date]],data[[#This Row],[buy_date]],"M")</f>
        <v>1</v>
      </c>
    </row>
    <row r="3383" spans="1:9" x14ac:dyDescent="0.25">
      <c r="A3383" t="s">
        <v>781</v>
      </c>
      <c r="B3383" t="s">
        <v>20</v>
      </c>
      <c r="C3383" s="1">
        <v>44620</v>
      </c>
      <c r="D3383" s="1">
        <v>44809</v>
      </c>
      <c r="E3383">
        <f>VLOOKUP(data[[#This Row],[id_campaign]],campaign[],4,FALSE)</f>
        <v>75</v>
      </c>
      <c r="F3383" t="str">
        <f>VLOOKUP(data[[#This Row],[id_campaign]],campaign[],2,FALSE)</f>
        <v>OptOutMailings</v>
      </c>
      <c r="G3383" t="str">
        <f>VLOOKUP(data[[#This Row],[id_customer]],customer[],2,FALSE)</f>
        <v>Herminia Ianetti</v>
      </c>
      <c r="H3383" t="str">
        <f>data[[#This Row],[id_customer]]&amp;data[[#This Row],[id_campaign]]</f>
        <v>C0185cam09</v>
      </c>
      <c r="I3383">
        <f>DATEDIF(data[[#This Row],[join_date]],data[[#This Row],[buy_date]],"M")</f>
        <v>6</v>
      </c>
    </row>
    <row r="3384" spans="1:9" x14ac:dyDescent="0.25">
      <c r="A3384" t="s">
        <v>781</v>
      </c>
      <c r="B3384" t="s">
        <v>20</v>
      </c>
      <c r="C3384" s="1">
        <v>44620</v>
      </c>
      <c r="D3384" s="1">
        <v>44867</v>
      </c>
      <c r="E3384">
        <f>VLOOKUP(data[[#This Row],[id_campaign]],campaign[],4,FALSE)</f>
        <v>75</v>
      </c>
      <c r="F3384" t="str">
        <f>VLOOKUP(data[[#This Row],[id_campaign]],campaign[],2,FALSE)</f>
        <v>OptOutMailings</v>
      </c>
      <c r="G3384" t="str">
        <f>VLOOKUP(data[[#This Row],[id_customer]],customer[],2,FALSE)</f>
        <v>Herminia Ianetti</v>
      </c>
      <c r="H3384" t="str">
        <f>data[[#This Row],[id_customer]]&amp;data[[#This Row],[id_campaign]]</f>
        <v>C0185cam09</v>
      </c>
      <c r="I3384">
        <f>DATEDIF(data[[#This Row],[join_date]],data[[#This Row],[buy_date]],"M")</f>
        <v>8</v>
      </c>
    </row>
    <row r="3385" spans="1:9" x14ac:dyDescent="0.25">
      <c r="A3385" t="s">
        <v>781</v>
      </c>
      <c r="B3385" t="s">
        <v>20</v>
      </c>
      <c r="C3385" s="1">
        <v>44620</v>
      </c>
      <c r="D3385" s="1">
        <v>44906</v>
      </c>
      <c r="E3385">
        <f>VLOOKUP(data[[#This Row],[id_campaign]],campaign[],4,FALSE)</f>
        <v>75</v>
      </c>
      <c r="F3385" t="str">
        <f>VLOOKUP(data[[#This Row],[id_campaign]],campaign[],2,FALSE)</f>
        <v>OptOutMailings</v>
      </c>
      <c r="G3385" t="str">
        <f>VLOOKUP(data[[#This Row],[id_customer]],customer[],2,FALSE)</f>
        <v>Herminia Ianetti</v>
      </c>
      <c r="H3385" t="str">
        <f>data[[#This Row],[id_customer]]&amp;data[[#This Row],[id_campaign]]</f>
        <v>C0185cam09</v>
      </c>
      <c r="I3385">
        <f>DATEDIF(data[[#This Row],[join_date]],data[[#This Row],[buy_date]],"M")</f>
        <v>9</v>
      </c>
    </row>
    <row r="3386" spans="1:9" x14ac:dyDescent="0.25">
      <c r="A3386" t="s">
        <v>781</v>
      </c>
      <c r="B3386" t="s">
        <v>20</v>
      </c>
      <c r="C3386" s="1">
        <v>44620</v>
      </c>
      <c r="D3386" s="1">
        <v>44968</v>
      </c>
      <c r="E3386">
        <f>VLOOKUP(data[[#This Row],[id_campaign]],campaign[],4,FALSE)</f>
        <v>75</v>
      </c>
      <c r="F3386" t="str">
        <f>VLOOKUP(data[[#This Row],[id_campaign]],campaign[],2,FALSE)</f>
        <v>OptOutMailings</v>
      </c>
      <c r="G3386" t="str">
        <f>VLOOKUP(data[[#This Row],[id_customer]],customer[],2,FALSE)</f>
        <v>Herminia Ianetti</v>
      </c>
      <c r="H3386" t="str">
        <f>data[[#This Row],[id_customer]]&amp;data[[#This Row],[id_campaign]]</f>
        <v>C0185cam09</v>
      </c>
      <c r="I3386">
        <f>DATEDIF(data[[#This Row],[join_date]],data[[#This Row],[buy_date]],"M")</f>
        <v>11</v>
      </c>
    </row>
    <row r="3387" spans="1:9" x14ac:dyDescent="0.25">
      <c r="A3387" t="s">
        <v>781</v>
      </c>
      <c r="B3387" t="s">
        <v>20</v>
      </c>
      <c r="C3387" s="1">
        <v>44620</v>
      </c>
      <c r="D3387" s="1">
        <v>45019</v>
      </c>
      <c r="E3387">
        <f>VLOOKUP(data[[#This Row],[id_campaign]],campaign[],4,FALSE)</f>
        <v>75</v>
      </c>
      <c r="F3387" t="str">
        <f>VLOOKUP(data[[#This Row],[id_campaign]],campaign[],2,FALSE)</f>
        <v>OptOutMailings</v>
      </c>
      <c r="G3387" t="str">
        <f>VLOOKUP(data[[#This Row],[id_customer]],customer[],2,FALSE)</f>
        <v>Herminia Ianetti</v>
      </c>
      <c r="H3387" t="str">
        <f>data[[#This Row],[id_customer]]&amp;data[[#This Row],[id_campaign]]</f>
        <v>C0185cam09</v>
      </c>
      <c r="I3387">
        <f>DATEDIF(data[[#This Row],[join_date]],data[[#This Row],[buy_date]],"M")</f>
        <v>13</v>
      </c>
    </row>
    <row r="3388" spans="1:9" x14ac:dyDescent="0.25">
      <c r="A3388" t="s">
        <v>781</v>
      </c>
      <c r="B3388" t="s">
        <v>20</v>
      </c>
      <c r="C3388" s="1">
        <v>44620</v>
      </c>
      <c r="D3388" s="1">
        <v>45079</v>
      </c>
      <c r="E3388">
        <f>VLOOKUP(data[[#This Row],[id_campaign]],campaign[],4,FALSE)</f>
        <v>75</v>
      </c>
      <c r="F3388" t="str">
        <f>VLOOKUP(data[[#This Row],[id_campaign]],campaign[],2,FALSE)</f>
        <v>OptOutMailings</v>
      </c>
      <c r="G3388" t="str">
        <f>VLOOKUP(data[[#This Row],[id_customer]],customer[],2,FALSE)</f>
        <v>Herminia Ianetti</v>
      </c>
      <c r="H3388" t="str">
        <f>data[[#This Row],[id_customer]]&amp;data[[#This Row],[id_campaign]]</f>
        <v>C0185cam09</v>
      </c>
      <c r="I3388">
        <f>DATEDIF(data[[#This Row],[join_date]],data[[#This Row],[buy_date]],"M")</f>
        <v>15</v>
      </c>
    </row>
    <row r="3389" spans="1:9" x14ac:dyDescent="0.25">
      <c r="A3389" t="s">
        <v>781</v>
      </c>
      <c r="B3389" t="s">
        <v>10</v>
      </c>
      <c r="C3389" s="1">
        <v>44961</v>
      </c>
      <c r="D3389" s="1">
        <v>44961</v>
      </c>
      <c r="E3389">
        <f>VLOOKUP(data[[#This Row],[id_campaign]],campaign[],4,FALSE)</f>
        <v>26</v>
      </c>
      <c r="F3389" t="str">
        <f>VLOOKUP(data[[#This Row],[id_campaign]],campaign[],2,FALSE)</f>
        <v>TruckOwner</v>
      </c>
      <c r="G3389" t="str">
        <f>VLOOKUP(data[[#This Row],[id_customer]],customer[],2,FALSE)</f>
        <v>Herminia Ianetti</v>
      </c>
      <c r="H3389" t="str">
        <f>data[[#This Row],[id_customer]]&amp;data[[#This Row],[id_campaign]]</f>
        <v>C0185cam04</v>
      </c>
      <c r="I3389">
        <f>DATEDIF(data[[#This Row],[join_date]],data[[#This Row],[buy_date]],"M")</f>
        <v>0</v>
      </c>
    </row>
    <row r="3390" spans="1:9" x14ac:dyDescent="0.25">
      <c r="A3390" t="s">
        <v>781</v>
      </c>
      <c r="B3390" t="s">
        <v>10</v>
      </c>
      <c r="C3390" s="1">
        <v>44961</v>
      </c>
      <c r="D3390" s="1">
        <v>44998</v>
      </c>
      <c r="E3390">
        <f>VLOOKUP(data[[#This Row],[id_campaign]],campaign[],4,FALSE)</f>
        <v>26</v>
      </c>
      <c r="F3390" t="str">
        <f>VLOOKUP(data[[#This Row],[id_campaign]],campaign[],2,FALSE)</f>
        <v>TruckOwner</v>
      </c>
      <c r="G3390" t="str">
        <f>VLOOKUP(data[[#This Row],[id_customer]],customer[],2,FALSE)</f>
        <v>Herminia Ianetti</v>
      </c>
      <c r="H3390" t="str">
        <f>data[[#This Row],[id_customer]]&amp;data[[#This Row],[id_campaign]]</f>
        <v>C0185cam04</v>
      </c>
      <c r="I3390">
        <f>DATEDIF(data[[#This Row],[join_date]],data[[#This Row],[buy_date]],"M")</f>
        <v>1</v>
      </c>
    </row>
    <row r="3391" spans="1:9" x14ac:dyDescent="0.25">
      <c r="A3391" t="s">
        <v>781</v>
      </c>
      <c r="B3391" t="s">
        <v>10</v>
      </c>
      <c r="C3391" s="1">
        <v>44961</v>
      </c>
      <c r="D3391" s="1">
        <v>45035</v>
      </c>
      <c r="E3391">
        <f>VLOOKUP(data[[#This Row],[id_campaign]],campaign[],4,FALSE)</f>
        <v>26</v>
      </c>
      <c r="F3391" t="str">
        <f>VLOOKUP(data[[#This Row],[id_campaign]],campaign[],2,FALSE)</f>
        <v>TruckOwner</v>
      </c>
      <c r="G3391" t="str">
        <f>VLOOKUP(data[[#This Row],[id_customer]],customer[],2,FALSE)</f>
        <v>Herminia Ianetti</v>
      </c>
      <c r="H3391" t="str">
        <f>data[[#This Row],[id_customer]]&amp;data[[#This Row],[id_campaign]]</f>
        <v>C0185cam04</v>
      </c>
      <c r="I3391">
        <f>DATEDIF(data[[#This Row],[join_date]],data[[#This Row],[buy_date]],"M")</f>
        <v>2</v>
      </c>
    </row>
    <row r="3392" spans="1:9" x14ac:dyDescent="0.25">
      <c r="A3392" t="s">
        <v>781</v>
      </c>
      <c r="B3392" t="s">
        <v>10</v>
      </c>
      <c r="C3392" s="1">
        <v>44961</v>
      </c>
      <c r="D3392" s="1">
        <v>45055</v>
      </c>
      <c r="E3392">
        <f>VLOOKUP(data[[#This Row],[id_campaign]],campaign[],4,FALSE)</f>
        <v>26</v>
      </c>
      <c r="F3392" t="str">
        <f>VLOOKUP(data[[#This Row],[id_campaign]],campaign[],2,FALSE)</f>
        <v>TruckOwner</v>
      </c>
      <c r="G3392" t="str">
        <f>VLOOKUP(data[[#This Row],[id_customer]],customer[],2,FALSE)</f>
        <v>Herminia Ianetti</v>
      </c>
      <c r="H3392" t="str">
        <f>data[[#This Row],[id_customer]]&amp;data[[#This Row],[id_campaign]]</f>
        <v>C0185cam04</v>
      </c>
      <c r="I3392">
        <f>DATEDIF(data[[#This Row],[join_date]],data[[#This Row],[buy_date]],"M")</f>
        <v>3</v>
      </c>
    </row>
    <row r="3393" spans="1:9" x14ac:dyDescent="0.25">
      <c r="A3393" t="s">
        <v>785</v>
      </c>
      <c r="B3393" t="s">
        <v>28</v>
      </c>
      <c r="C3393" s="1">
        <v>44872</v>
      </c>
      <c r="D3393" s="1">
        <v>44872</v>
      </c>
      <c r="E3393">
        <f>VLOOKUP(data[[#This Row],[id_campaign]],campaign[],4,FALSE)</f>
        <v>25</v>
      </c>
      <c r="F3393" t="str">
        <f>VLOOKUP(data[[#This Row],[id_campaign]],campaign[],2,FALSE)</f>
        <v>NewCellphoneUser</v>
      </c>
      <c r="G3393" t="str">
        <f>VLOOKUP(data[[#This Row],[id_customer]],customer[],2,FALSE)</f>
        <v>Caz Reinhardt</v>
      </c>
      <c r="H3393" t="str">
        <f>data[[#This Row],[id_customer]]&amp;data[[#This Row],[id_campaign]]</f>
        <v>C0186cam13</v>
      </c>
      <c r="I3393">
        <f>DATEDIF(data[[#This Row],[join_date]],data[[#This Row],[buy_date]],"M")</f>
        <v>0</v>
      </c>
    </row>
    <row r="3394" spans="1:9" x14ac:dyDescent="0.25">
      <c r="A3394" t="s">
        <v>785</v>
      </c>
      <c r="B3394" t="s">
        <v>28</v>
      </c>
      <c r="C3394" s="1">
        <v>44872</v>
      </c>
      <c r="D3394" s="1">
        <v>44909</v>
      </c>
      <c r="E3394">
        <f>VLOOKUP(data[[#This Row],[id_campaign]],campaign[],4,FALSE)</f>
        <v>25</v>
      </c>
      <c r="F3394" t="str">
        <f>VLOOKUP(data[[#This Row],[id_campaign]],campaign[],2,FALSE)</f>
        <v>NewCellphoneUser</v>
      </c>
      <c r="G3394" t="str">
        <f>VLOOKUP(data[[#This Row],[id_customer]],customer[],2,FALSE)</f>
        <v>Caz Reinhardt</v>
      </c>
      <c r="H3394" t="str">
        <f>data[[#This Row],[id_customer]]&amp;data[[#This Row],[id_campaign]]</f>
        <v>C0186cam13</v>
      </c>
      <c r="I3394">
        <f>DATEDIF(data[[#This Row],[join_date]],data[[#This Row],[buy_date]],"M")</f>
        <v>1</v>
      </c>
    </row>
    <row r="3395" spans="1:9" x14ac:dyDescent="0.25">
      <c r="A3395" t="s">
        <v>785</v>
      </c>
      <c r="B3395" t="s">
        <v>28</v>
      </c>
      <c r="C3395" s="1">
        <v>44872</v>
      </c>
      <c r="D3395" s="1">
        <v>44935</v>
      </c>
      <c r="E3395">
        <f>VLOOKUP(data[[#This Row],[id_campaign]],campaign[],4,FALSE)</f>
        <v>25</v>
      </c>
      <c r="F3395" t="str">
        <f>VLOOKUP(data[[#This Row],[id_campaign]],campaign[],2,FALSE)</f>
        <v>NewCellphoneUser</v>
      </c>
      <c r="G3395" t="str">
        <f>VLOOKUP(data[[#This Row],[id_customer]],customer[],2,FALSE)</f>
        <v>Caz Reinhardt</v>
      </c>
      <c r="H3395" t="str">
        <f>data[[#This Row],[id_customer]]&amp;data[[#This Row],[id_campaign]]</f>
        <v>C0186cam13</v>
      </c>
      <c r="I3395">
        <f>DATEDIF(data[[#This Row],[join_date]],data[[#This Row],[buy_date]],"M")</f>
        <v>2</v>
      </c>
    </row>
    <row r="3396" spans="1:9" x14ac:dyDescent="0.25">
      <c r="A3396" t="s">
        <v>785</v>
      </c>
      <c r="B3396" t="s">
        <v>28</v>
      </c>
      <c r="C3396" s="1">
        <v>44872</v>
      </c>
      <c r="D3396" s="1">
        <v>44964</v>
      </c>
      <c r="E3396">
        <f>VLOOKUP(data[[#This Row],[id_campaign]],campaign[],4,FALSE)</f>
        <v>25</v>
      </c>
      <c r="F3396" t="str">
        <f>VLOOKUP(data[[#This Row],[id_campaign]],campaign[],2,FALSE)</f>
        <v>NewCellphoneUser</v>
      </c>
      <c r="G3396" t="str">
        <f>VLOOKUP(data[[#This Row],[id_customer]],customer[],2,FALSE)</f>
        <v>Caz Reinhardt</v>
      </c>
      <c r="H3396" t="str">
        <f>data[[#This Row],[id_customer]]&amp;data[[#This Row],[id_campaign]]</f>
        <v>C0186cam13</v>
      </c>
      <c r="I3396">
        <f>DATEDIF(data[[#This Row],[join_date]],data[[#This Row],[buy_date]],"M")</f>
        <v>3</v>
      </c>
    </row>
    <row r="3397" spans="1:9" x14ac:dyDescent="0.25">
      <c r="A3397" t="s">
        <v>785</v>
      </c>
      <c r="B3397" t="s">
        <v>28</v>
      </c>
      <c r="C3397" s="1">
        <v>44872</v>
      </c>
      <c r="D3397" s="1">
        <v>44999</v>
      </c>
      <c r="E3397">
        <f>VLOOKUP(data[[#This Row],[id_campaign]],campaign[],4,FALSE)</f>
        <v>25</v>
      </c>
      <c r="F3397" t="str">
        <f>VLOOKUP(data[[#This Row],[id_campaign]],campaign[],2,FALSE)</f>
        <v>NewCellphoneUser</v>
      </c>
      <c r="G3397" t="str">
        <f>VLOOKUP(data[[#This Row],[id_customer]],customer[],2,FALSE)</f>
        <v>Caz Reinhardt</v>
      </c>
      <c r="H3397" t="str">
        <f>data[[#This Row],[id_customer]]&amp;data[[#This Row],[id_campaign]]</f>
        <v>C0186cam13</v>
      </c>
      <c r="I3397">
        <f>DATEDIF(data[[#This Row],[join_date]],data[[#This Row],[buy_date]],"M")</f>
        <v>4</v>
      </c>
    </row>
    <row r="3398" spans="1:9" x14ac:dyDescent="0.25">
      <c r="A3398" t="s">
        <v>785</v>
      </c>
      <c r="B3398" t="s">
        <v>28</v>
      </c>
      <c r="C3398" s="1">
        <v>44872</v>
      </c>
      <c r="D3398" s="1">
        <v>45034</v>
      </c>
      <c r="E3398">
        <f>VLOOKUP(data[[#This Row],[id_campaign]],campaign[],4,FALSE)</f>
        <v>25</v>
      </c>
      <c r="F3398" t="str">
        <f>VLOOKUP(data[[#This Row],[id_campaign]],campaign[],2,FALSE)</f>
        <v>NewCellphoneUser</v>
      </c>
      <c r="G3398" t="str">
        <f>VLOOKUP(data[[#This Row],[id_customer]],customer[],2,FALSE)</f>
        <v>Caz Reinhardt</v>
      </c>
      <c r="H3398" t="str">
        <f>data[[#This Row],[id_customer]]&amp;data[[#This Row],[id_campaign]]</f>
        <v>C0186cam13</v>
      </c>
      <c r="I3398">
        <f>DATEDIF(data[[#This Row],[join_date]],data[[#This Row],[buy_date]],"M")</f>
        <v>5</v>
      </c>
    </row>
    <row r="3399" spans="1:9" x14ac:dyDescent="0.25">
      <c r="A3399" t="s">
        <v>785</v>
      </c>
      <c r="B3399" t="s">
        <v>28</v>
      </c>
      <c r="C3399" s="1">
        <v>44872</v>
      </c>
      <c r="D3399" s="1">
        <v>45057</v>
      </c>
      <c r="E3399">
        <f>VLOOKUP(data[[#This Row],[id_campaign]],campaign[],4,FALSE)</f>
        <v>25</v>
      </c>
      <c r="F3399" t="str">
        <f>VLOOKUP(data[[#This Row],[id_campaign]],campaign[],2,FALSE)</f>
        <v>NewCellphoneUser</v>
      </c>
      <c r="G3399" t="str">
        <f>VLOOKUP(data[[#This Row],[id_customer]],customer[],2,FALSE)</f>
        <v>Caz Reinhardt</v>
      </c>
      <c r="H3399" t="str">
        <f>data[[#This Row],[id_customer]]&amp;data[[#This Row],[id_campaign]]</f>
        <v>C0186cam13</v>
      </c>
      <c r="I3399">
        <f>DATEDIF(data[[#This Row],[join_date]],data[[#This Row],[buy_date]],"M")</f>
        <v>6</v>
      </c>
    </row>
    <row r="3400" spans="1:9" x14ac:dyDescent="0.25">
      <c r="A3400" t="s">
        <v>785</v>
      </c>
      <c r="B3400" t="s">
        <v>16</v>
      </c>
      <c r="C3400" s="1">
        <v>45037</v>
      </c>
      <c r="D3400" s="1">
        <v>45037</v>
      </c>
      <c r="E3400">
        <f>VLOOKUP(data[[#This Row],[id_campaign]],campaign[],4,FALSE)</f>
        <v>25</v>
      </c>
      <c r="F3400" t="str">
        <f>VLOOKUP(data[[#This Row],[id_campaign]],campaign[],2,FALSE)</f>
        <v>BuysViaMailOrder</v>
      </c>
      <c r="G3400" t="str">
        <f>VLOOKUP(data[[#This Row],[id_customer]],customer[],2,FALSE)</f>
        <v>Caz Reinhardt</v>
      </c>
      <c r="H3400" t="str">
        <f>data[[#This Row],[id_customer]]&amp;data[[#This Row],[id_campaign]]</f>
        <v>C0186cam07</v>
      </c>
      <c r="I3400">
        <f>DATEDIF(data[[#This Row],[join_date]],data[[#This Row],[buy_date]],"M")</f>
        <v>0</v>
      </c>
    </row>
    <row r="3401" spans="1:9" x14ac:dyDescent="0.25">
      <c r="A3401" t="s">
        <v>785</v>
      </c>
      <c r="B3401" t="s">
        <v>16</v>
      </c>
      <c r="C3401" s="1">
        <v>45037</v>
      </c>
      <c r="D3401" s="1">
        <v>45072</v>
      </c>
      <c r="E3401">
        <f>VLOOKUP(data[[#This Row],[id_campaign]],campaign[],4,FALSE)</f>
        <v>25</v>
      </c>
      <c r="F3401" t="str">
        <f>VLOOKUP(data[[#This Row],[id_campaign]],campaign[],2,FALSE)</f>
        <v>BuysViaMailOrder</v>
      </c>
      <c r="G3401" t="str">
        <f>VLOOKUP(data[[#This Row],[id_customer]],customer[],2,FALSE)</f>
        <v>Caz Reinhardt</v>
      </c>
      <c r="H3401" t="str">
        <f>data[[#This Row],[id_customer]]&amp;data[[#This Row],[id_campaign]]</f>
        <v>C0186cam07</v>
      </c>
      <c r="I3401">
        <f>DATEDIF(data[[#This Row],[join_date]],data[[#This Row],[buy_date]],"M")</f>
        <v>1</v>
      </c>
    </row>
    <row r="3402" spans="1:9" x14ac:dyDescent="0.25">
      <c r="A3402" t="s">
        <v>785</v>
      </c>
      <c r="B3402" t="s">
        <v>16</v>
      </c>
      <c r="C3402" s="1">
        <v>45037</v>
      </c>
      <c r="D3402" s="1">
        <v>45082</v>
      </c>
      <c r="E3402">
        <f>VLOOKUP(data[[#This Row],[id_campaign]],campaign[],4,FALSE)</f>
        <v>25</v>
      </c>
      <c r="F3402" t="str">
        <f>VLOOKUP(data[[#This Row],[id_campaign]],campaign[],2,FALSE)</f>
        <v>BuysViaMailOrder</v>
      </c>
      <c r="G3402" t="str">
        <f>VLOOKUP(data[[#This Row],[id_customer]],customer[],2,FALSE)</f>
        <v>Caz Reinhardt</v>
      </c>
      <c r="H3402" t="str">
        <f>data[[#This Row],[id_customer]]&amp;data[[#This Row],[id_campaign]]</f>
        <v>C0186cam07</v>
      </c>
      <c r="I3402">
        <f>DATEDIF(data[[#This Row],[join_date]],data[[#This Row],[buy_date]],"M")</f>
        <v>1</v>
      </c>
    </row>
    <row r="3403" spans="1:9" x14ac:dyDescent="0.25">
      <c r="A3403" t="s">
        <v>789</v>
      </c>
      <c r="B3403" t="s">
        <v>26</v>
      </c>
      <c r="C3403" s="1">
        <v>44776</v>
      </c>
      <c r="D3403" s="1">
        <v>44776</v>
      </c>
      <c r="E3403">
        <f>VLOOKUP(data[[#This Row],[id_campaign]],campaign[],4,FALSE)</f>
        <v>65</v>
      </c>
      <c r="F3403" t="str">
        <f>VLOOKUP(data[[#This Row],[id_campaign]],campaign[],2,FALSE)</f>
        <v>HasCreditCard</v>
      </c>
      <c r="G3403" t="str">
        <f>VLOOKUP(data[[#This Row],[id_customer]],customer[],2,FALSE)</f>
        <v>Davy Chellam</v>
      </c>
      <c r="H3403" t="str">
        <f>data[[#This Row],[id_customer]]&amp;data[[#This Row],[id_campaign]]</f>
        <v>C0187cam12</v>
      </c>
      <c r="I3403">
        <f>DATEDIF(data[[#This Row],[join_date]],data[[#This Row],[buy_date]],"M")</f>
        <v>0</v>
      </c>
    </row>
    <row r="3404" spans="1:9" x14ac:dyDescent="0.25">
      <c r="A3404" t="s">
        <v>789</v>
      </c>
      <c r="B3404" t="s">
        <v>26</v>
      </c>
      <c r="C3404" s="1">
        <v>44776</v>
      </c>
      <c r="D3404" s="1">
        <v>44807</v>
      </c>
      <c r="E3404">
        <f>VLOOKUP(data[[#This Row],[id_campaign]],campaign[],4,FALSE)</f>
        <v>65</v>
      </c>
      <c r="F3404" t="str">
        <f>VLOOKUP(data[[#This Row],[id_campaign]],campaign[],2,FALSE)</f>
        <v>HasCreditCard</v>
      </c>
      <c r="G3404" t="str">
        <f>VLOOKUP(data[[#This Row],[id_customer]],customer[],2,FALSE)</f>
        <v>Davy Chellam</v>
      </c>
      <c r="H3404" t="str">
        <f>data[[#This Row],[id_customer]]&amp;data[[#This Row],[id_campaign]]</f>
        <v>C0187cam12</v>
      </c>
      <c r="I3404">
        <f>DATEDIF(data[[#This Row],[join_date]],data[[#This Row],[buy_date]],"M")</f>
        <v>1</v>
      </c>
    </row>
    <row r="3405" spans="1:9" x14ac:dyDescent="0.25">
      <c r="A3405" t="s">
        <v>789</v>
      </c>
      <c r="B3405" t="s">
        <v>26</v>
      </c>
      <c r="C3405" s="1">
        <v>44776</v>
      </c>
      <c r="D3405" s="1">
        <v>44838</v>
      </c>
      <c r="E3405">
        <f>VLOOKUP(data[[#This Row],[id_campaign]],campaign[],4,FALSE)</f>
        <v>65</v>
      </c>
      <c r="F3405" t="str">
        <f>VLOOKUP(data[[#This Row],[id_campaign]],campaign[],2,FALSE)</f>
        <v>HasCreditCard</v>
      </c>
      <c r="G3405" t="str">
        <f>VLOOKUP(data[[#This Row],[id_customer]],customer[],2,FALSE)</f>
        <v>Davy Chellam</v>
      </c>
      <c r="H3405" t="str">
        <f>data[[#This Row],[id_customer]]&amp;data[[#This Row],[id_campaign]]</f>
        <v>C0187cam12</v>
      </c>
      <c r="I3405">
        <f>DATEDIF(data[[#This Row],[join_date]],data[[#This Row],[buy_date]],"M")</f>
        <v>2</v>
      </c>
    </row>
    <row r="3406" spans="1:9" x14ac:dyDescent="0.25">
      <c r="A3406" t="s">
        <v>789</v>
      </c>
      <c r="B3406" t="s">
        <v>26</v>
      </c>
      <c r="C3406" s="1">
        <v>44776</v>
      </c>
      <c r="D3406" s="1">
        <v>44877</v>
      </c>
      <c r="E3406">
        <f>VLOOKUP(data[[#This Row],[id_campaign]],campaign[],4,FALSE)</f>
        <v>65</v>
      </c>
      <c r="F3406" t="str">
        <f>VLOOKUP(data[[#This Row],[id_campaign]],campaign[],2,FALSE)</f>
        <v>HasCreditCard</v>
      </c>
      <c r="G3406" t="str">
        <f>VLOOKUP(data[[#This Row],[id_customer]],customer[],2,FALSE)</f>
        <v>Davy Chellam</v>
      </c>
      <c r="H3406" t="str">
        <f>data[[#This Row],[id_customer]]&amp;data[[#This Row],[id_campaign]]</f>
        <v>C0187cam12</v>
      </c>
      <c r="I3406">
        <f>DATEDIF(data[[#This Row],[join_date]],data[[#This Row],[buy_date]],"M")</f>
        <v>3</v>
      </c>
    </row>
    <row r="3407" spans="1:9" x14ac:dyDescent="0.25">
      <c r="A3407" t="s">
        <v>789</v>
      </c>
      <c r="B3407" t="s">
        <v>26</v>
      </c>
      <c r="C3407" s="1">
        <v>44776</v>
      </c>
      <c r="D3407" s="1">
        <v>44906</v>
      </c>
      <c r="E3407">
        <f>VLOOKUP(data[[#This Row],[id_campaign]],campaign[],4,FALSE)</f>
        <v>65</v>
      </c>
      <c r="F3407" t="str">
        <f>VLOOKUP(data[[#This Row],[id_campaign]],campaign[],2,FALSE)</f>
        <v>HasCreditCard</v>
      </c>
      <c r="G3407" t="str">
        <f>VLOOKUP(data[[#This Row],[id_customer]],customer[],2,FALSE)</f>
        <v>Davy Chellam</v>
      </c>
      <c r="H3407" t="str">
        <f>data[[#This Row],[id_customer]]&amp;data[[#This Row],[id_campaign]]</f>
        <v>C0187cam12</v>
      </c>
      <c r="I3407">
        <f>DATEDIF(data[[#This Row],[join_date]],data[[#This Row],[buy_date]],"M")</f>
        <v>4</v>
      </c>
    </row>
    <row r="3408" spans="1:9" x14ac:dyDescent="0.25">
      <c r="A3408" t="s">
        <v>789</v>
      </c>
      <c r="B3408" t="s">
        <v>26</v>
      </c>
      <c r="C3408" s="1">
        <v>44776</v>
      </c>
      <c r="D3408" s="1">
        <v>44943</v>
      </c>
      <c r="E3408">
        <f>VLOOKUP(data[[#This Row],[id_campaign]],campaign[],4,FALSE)</f>
        <v>65</v>
      </c>
      <c r="F3408" t="str">
        <f>VLOOKUP(data[[#This Row],[id_campaign]],campaign[],2,FALSE)</f>
        <v>HasCreditCard</v>
      </c>
      <c r="G3408" t="str">
        <f>VLOOKUP(data[[#This Row],[id_customer]],customer[],2,FALSE)</f>
        <v>Davy Chellam</v>
      </c>
      <c r="H3408" t="str">
        <f>data[[#This Row],[id_customer]]&amp;data[[#This Row],[id_campaign]]</f>
        <v>C0187cam12</v>
      </c>
      <c r="I3408">
        <f>DATEDIF(data[[#This Row],[join_date]],data[[#This Row],[buy_date]],"M")</f>
        <v>5</v>
      </c>
    </row>
    <row r="3409" spans="1:9" x14ac:dyDescent="0.25">
      <c r="A3409" t="s">
        <v>789</v>
      </c>
      <c r="B3409" t="s">
        <v>26</v>
      </c>
      <c r="C3409" s="1">
        <v>44776</v>
      </c>
      <c r="D3409" s="1">
        <v>44967</v>
      </c>
      <c r="E3409">
        <f>VLOOKUP(data[[#This Row],[id_campaign]],campaign[],4,FALSE)</f>
        <v>65</v>
      </c>
      <c r="F3409" t="str">
        <f>VLOOKUP(data[[#This Row],[id_campaign]],campaign[],2,FALSE)</f>
        <v>HasCreditCard</v>
      </c>
      <c r="G3409" t="str">
        <f>VLOOKUP(data[[#This Row],[id_customer]],customer[],2,FALSE)</f>
        <v>Davy Chellam</v>
      </c>
      <c r="H3409" t="str">
        <f>data[[#This Row],[id_customer]]&amp;data[[#This Row],[id_campaign]]</f>
        <v>C0187cam12</v>
      </c>
      <c r="I3409">
        <f>DATEDIF(data[[#This Row],[join_date]],data[[#This Row],[buy_date]],"M")</f>
        <v>6</v>
      </c>
    </row>
    <row r="3410" spans="1:9" x14ac:dyDescent="0.25">
      <c r="A3410" t="s">
        <v>789</v>
      </c>
      <c r="B3410" t="s">
        <v>26</v>
      </c>
      <c r="C3410" s="1">
        <v>44776</v>
      </c>
      <c r="D3410" s="1">
        <v>44995</v>
      </c>
      <c r="E3410">
        <f>VLOOKUP(data[[#This Row],[id_campaign]],campaign[],4,FALSE)</f>
        <v>65</v>
      </c>
      <c r="F3410" t="str">
        <f>VLOOKUP(data[[#This Row],[id_campaign]],campaign[],2,FALSE)</f>
        <v>HasCreditCard</v>
      </c>
      <c r="G3410" t="str">
        <f>VLOOKUP(data[[#This Row],[id_customer]],customer[],2,FALSE)</f>
        <v>Davy Chellam</v>
      </c>
      <c r="H3410" t="str">
        <f>data[[#This Row],[id_customer]]&amp;data[[#This Row],[id_campaign]]</f>
        <v>C0187cam12</v>
      </c>
      <c r="I3410">
        <f>DATEDIF(data[[#This Row],[join_date]],data[[#This Row],[buy_date]],"M")</f>
        <v>7</v>
      </c>
    </row>
    <row r="3411" spans="1:9" x14ac:dyDescent="0.25">
      <c r="A3411" t="s">
        <v>789</v>
      </c>
      <c r="B3411" t="s">
        <v>26</v>
      </c>
      <c r="C3411" s="1">
        <v>44776</v>
      </c>
      <c r="D3411" s="1">
        <v>45025</v>
      </c>
      <c r="E3411">
        <f>VLOOKUP(data[[#This Row],[id_campaign]],campaign[],4,FALSE)</f>
        <v>65</v>
      </c>
      <c r="F3411" t="str">
        <f>VLOOKUP(data[[#This Row],[id_campaign]],campaign[],2,FALSE)</f>
        <v>HasCreditCard</v>
      </c>
      <c r="G3411" t="str">
        <f>VLOOKUP(data[[#This Row],[id_customer]],customer[],2,FALSE)</f>
        <v>Davy Chellam</v>
      </c>
      <c r="H3411" t="str">
        <f>data[[#This Row],[id_customer]]&amp;data[[#This Row],[id_campaign]]</f>
        <v>C0187cam12</v>
      </c>
      <c r="I3411">
        <f>DATEDIF(data[[#This Row],[join_date]],data[[#This Row],[buy_date]],"M")</f>
        <v>8</v>
      </c>
    </row>
    <row r="3412" spans="1:9" x14ac:dyDescent="0.25">
      <c r="A3412" t="s">
        <v>789</v>
      </c>
      <c r="B3412" t="s">
        <v>26</v>
      </c>
      <c r="C3412" s="1">
        <v>44776</v>
      </c>
      <c r="D3412" s="1">
        <v>45058</v>
      </c>
      <c r="E3412">
        <f>VLOOKUP(data[[#This Row],[id_campaign]],campaign[],4,FALSE)</f>
        <v>65</v>
      </c>
      <c r="F3412" t="str">
        <f>VLOOKUP(data[[#This Row],[id_campaign]],campaign[],2,FALSE)</f>
        <v>HasCreditCard</v>
      </c>
      <c r="G3412" t="str">
        <f>VLOOKUP(data[[#This Row],[id_customer]],customer[],2,FALSE)</f>
        <v>Davy Chellam</v>
      </c>
      <c r="H3412" t="str">
        <f>data[[#This Row],[id_customer]]&amp;data[[#This Row],[id_campaign]]</f>
        <v>C0187cam12</v>
      </c>
      <c r="I3412">
        <f>DATEDIF(data[[#This Row],[join_date]],data[[#This Row],[buy_date]],"M")</f>
        <v>9</v>
      </c>
    </row>
    <row r="3413" spans="1:9" x14ac:dyDescent="0.25">
      <c r="A3413" t="s">
        <v>793</v>
      </c>
      <c r="B3413" t="s">
        <v>22</v>
      </c>
      <c r="C3413" s="1">
        <v>44658</v>
      </c>
      <c r="D3413" s="1">
        <v>44658</v>
      </c>
      <c r="E3413">
        <f>VLOOKUP(data[[#This Row],[id_campaign]],campaign[],4,FALSE)</f>
        <v>66</v>
      </c>
      <c r="F3413" t="str">
        <f>VLOOKUP(data[[#This Row],[id_campaign]],campaign[],2,FALSE)</f>
        <v>NonUSTravel</v>
      </c>
      <c r="G3413" t="str">
        <f>VLOOKUP(data[[#This Row],[id_customer]],customer[],2,FALSE)</f>
        <v>Renae Cabedo</v>
      </c>
      <c r="H3413" t="str">
        <f>data[[#This Row],[id_customer]]&amp;data[[#This Row],[id_campaign]]</f>
        <v>C0188cam10</v>
      </c>
      <c r="I3413">
        <f>DATEDIF(data[[#This Row],[join_date]],data[[#This Row],[buy_date]],"M")</f>
        <v>0</v>
      </c>
    </row>
    <row r="3414" spans="1:9" x14ac:dyDescent="0.25">
      <c r="A3414" t="s">
        <v>793</v>
      </c>
      <c r="B3414" t="s">
        <v>22</v>
      </c>
      <c r="C3414" s="1">
        <v>44658</v>
      </c>
      <c r="D3414" s="1">
        <v>44688</v>
      </c>
      <c r="E3414">
        <f>VLOOKUP(data[[#This Row],[id_campaign]],campaign[],4,FALSE)</f>
        <v>66</v>
      </c>
      <c r="F3414" t="str">
        <f>VLOOKUP(data[[#This Row],[id_campaign]],campaign[],2,FALSE)</f>
        <v>NonUSTravel</v>
      </c>
      <c r="G3414" t="str">
        <f>VLOOKUP(data[[#This Row],[id_customer]],customer[],2,FALSE)</f>
        <v>Renae Cabedo</v>
      </c>
      <c r="H3414" t="str">
        <f>data[[#This Row],[id_customer]]&amp;data[[#This Row],[id_campaign]]</f>
        <v>C0188cam10</v>
      </c>
      <c r="I3414">
        <f>DATEDIF(data[[#This Row],[join_date]],data[[#This Row],[buy_date]],"M")</f>
        <v>1</v>
      </c>
    </row>
    <row r="3415" spans="1:9" x14ac:dyDescent="0.25">
      <c r="A3415" t="s">
        <v>793</v>
      </c>
      <c r="B3415" t="s">
        <v>22</v>
      </c>
      <c r="C3415" s="1">
        <v>44658</v>
      </c>
      <c r="D3415" s="1">
        <v>44724</v>
      </c>
      <c r="E3415">
        <f>VLOOKUP(data[[#This Row],[id_campaign]],campaign[],4,FALSE)</f>
        <v>66</v>
      </c>
      <c r="F3415" t="str">
        <f>VLOOKUP(data[[#This Row],[id_campaign]],campaign[],2,FALSE)</f>
        <v>NonUSTravel</v>
      </c>
      <c r="G3415" t="str">
        <f>VLOOKUP(data[[#This Row],[id_customer]],customer[],2,FALSE)</f>
        <v>Renae Cabedo</v>
      </c>
      <c r="H3415" t="str">
        <f>data[[#This Row],[id_customer]]&amp;data[[#This Row],[id_campaign]]</f>
        <v>C0188cam10</v>
      </c>
      <c r="I3415">
        <f>DATEDIF(data[[#This Row],[join_date]],data[[#This Row],[buy_date]],"M")</f>
        <v>2</v>
      </c>
    </row>
    <row r="3416" spans="1:9" x14ac:dyDescent="0.25">
      <c r="A3416" t="s">
        <v>793</v>
      </c>
      <c r="B3416" t="s">
        <v>22</v>
      </c>
      <c r="C3416" s="1">
        <v>44658</v>
      </c>
      <c r="D3416" s="1">
        <v>44751</v>
      </c>
      <c r="E3416">
        <f>VLOOKUP(data[[#This Row],[id_campaign]],campaign[],4,FALSE)</f>
        <v>66</v>
      </c>
      <c r="F3416" t="str">
        <f>VLOOKUP(data[[#This Row],[id_campaign]],campaign[],2,FALSE)</f>
        <v>NonUSTravel</v>
      </c>
      <c r="G3416" t="str">
        <f>VLOOKUP(data[[#This Row],[id_customer]],customer[],2,FALSE)</f>
        <v>Renae Cabedo</v>
      </c>
      <c r="H3416" t="str">
        <f>data[[#This Row],[id_customer]]&amp;data[[#This Row],[id_campaign]]</f>
        <v>C0188cam10</v>
      </c>
      <c r="I3416">
        <f>DATEDIF(data[[#This Row],[join_date]],data[[#This Row],[buy_date]],"M")</f>
        <v>3</v>
      </c>
    </row>
    <row r="3417" spans="1:9" x14ac:dyDescent="0.25">
      <c r="A3417" t="s">
        <v>793</v>
      </c>
      <c r="B3417" t="s">
        <v>22</v>
      </c>
      <c r="C3417" s="1">
        <v>44658</v>
      </c>
      <c r="D3417" s="1">
        <v>44788</v>
      </c>
      <c r="E3417">
        <f>VLOOKUP(data[[#This Row],[id_campaign]],campaign[],4,FALSE)</f>
        <v>66</v>
      </c>
      <c r="F3417" t="str">
        <f>VLOOKUP(data[[#This Row],[id_campaign]],campaign[],2,FALSE)</f>
        <v>NonUSTravel</v>
      </c>
      <c r="G3417" t="str">
        <f>VLOOKUP(data[[#This Row],[id_customer]],customer[],2,FALSE)</f>
        <v>Renae Cabedo</v>
      </c>
      <c r="H3417" t="str">
        <f>data[[#This Row],[id_customer]]&amp;data[[#This Row],[id_campaign]]</f>
        <v>C0188cam10</v>
      </c>
      <c r="I3417">
        <f>DATEDIF(data[[#This Row],[join_date]],data[[#This Row],[buy_date]],"M")</f>
        <v>4</v>
      </c>
    </row>
    <row r="3418" spans="1:9" x14ac:dyDescent="0.25">
      <c r="A3418" t="s">
        <v>793</v>
      </c>
      <c r="B3418" t="s">
        <v>22</v>
      </c>
      <c r="C3418" s="1">
        <v>44658</v>
      </c>
      <c r="D3418" s="1">
        <v>44823</v>
      </c>
      <c r="E3418">
        <f>VLOOKUP(data[[#This Row],[id_campaign]],campaign[],4,FALSE)</f>
        <v>66</v>
      </c>
      <c r="F3418" t="str">
        <f>VLOOKUP(data[[#This Row],[id_campaign]],campaign[],2,FALSE)</f>
        <v>NonUSTravel</v>
      </c>
      <c r="G3418" t="str">
        <f>VLOOKUP(data[[#This Row],[id_customer]],customer[],2,FALSE)</f>
        <v>Renae Cabedo</v>
      </c>
      <c r="H3418" t="str">
        <f>data[[#This Row],[id_customer]]&amp;data[[#This Row],[id_campaign]]</f>
        <v>C0188cam10</v>
      </c>
      <c r="I3418">
        <f>DATEDIF(data[[#This Row],[join_date]],data[[#This Row],[buy_date]],"M")</f>
        <v>5</v>
      </c>
    </row>
    <row r="3419" spans="1:9" x14ac:dyDescent="0.25">
      <c r="A3419" t="s">
        <v>793</v>
      </c>
      <c r="B3419" t="s">
        <v>22</v>
      </c>
      <c r="C3419" s="1">
        <v>44658</v>
      </c>
      <c r="D3419" s="1">
        <v>44856</v>
      </c>
      <c r="E3419">
        <f>VLOOKUP(data[[#This Row],[id_campaign]],campaign[],4,FALSE)</f>
        <v>66</v>
      </c>
      <c r="F3419" t="str">
        <f>VLOOKUP(data[[#This Row],[id_campaign]],campaign[],2,FALSE)</f>
        <v>NonUSTravel</v>
      </c>
      <c r="G3419" t="str">
        <f>VLOOKUP(data[[#This Row],[id_customer]],customer[],2,FALSE)</f>
        <v>Renae Cabedo</v>
      </c>
      <c r="H3419" t="str">
        <f>data[[#This Row],[id_customer]]&amp;data[[#This Row],[id_campaign]]</f>
        <v>C0188cam10</v>
      </c>
      <c r="I3419">
        <f>DATEDIF(data[[#This Row],[join_date]],data[[#This Row],[buy_date]],"M")</f>
        <v>6</v>
      </c>
    </row>
    <row r="3420" spans="1:9" x14ac:dyDescent="0.25">
      <c r="A3420" t="s">
        <v>793</v>
      </c>
      <c r="B3420" t="s">
        <v>22</v>
      </c>
      <c r="C3420" s="1">
        <v>44658</v>
      </c>
      <c r="D3420" s="1">
        <v>44913</v>
      </c>
      <c r="E3420">
        <f>VLOOKUP(data[[#This Row],[id_campaign]],campaign[],4,FALSE)</f>
        <v>66</v>
      </c>
      <c r="F3420" t="str">
        <f>VLOOKUP(data[[#This Row],[id_campaign]],campaign[],2,FALSE)</f>
        <v>NonUSTravel</v>
      </c>
      <c r="G3420" t="str">
        <f>VLOOKUP(data[[#This Row],[id_customer]],customer[],2,FALSE)</f>
        <v>Renae Cabedo</v>
      </c>
      <c r="H3420" t="str">
        <f>data[[#This Row],[id_customer]]&amp;data[[#This Row],[id_campaign]]</f>
        <v>C0188cam10</v>
      </c>
      <c r="I3420">
        <f>DATEDIF(data[[#This Row],[join_date]],data[[#This Row],[buy_date]],"M")</f>
        <v>8</v>
      </c>
    </row>
    <row r="3421" spans="1:9" x14ac:dyDescent="0.25">
      <c r="A3421" t="s">
        <v>793</v>
      </c>
      <c r="B3421" t="s">
        <v>22</v>
      </c>
      <c r="C3421" s="1">
        <v>44658</v>
      </c>
      <c r="D3421" s="1">
        <v>44943</v>
      </c>
      <c r="E3421">
        <f>VLOOKUP(data[[#This Row],[id_campaign]],campaign[],4,FALSE)</f>
        <v>66</v>
      </c>
      <c r="F3421" t="str">
        <f>VLOOKUP(data[[#This Row],[id_campaign]],campaign[],2,FALSE)</f>
        <v>NonUSTravel</v>
      </c>
      <c r="G3421" t="str">
        <f>VLOOKUP(data[[#This Row],[id_customer]],customer[],2,FALSE)</f>
        <v>Renae Cabedo</v>
      </c>
      <c r="H3421" t="str">
        <f>data[[#This Row],[id_customer]]&amp;data[[#This Row],[id_campaign]]</f>
        <v>C0188cam10</v>
      </c>
      <c r="I3421">
        <f>DATEDIF(data[[#This Row],[join_date]],data[[#This Row],[buy_date]],"M")</f>
        <v>9</v>
      </c>
    </row>
    <row r="3422" spans="1:9" x14ac:dyDescent="0.25">
      <c r="A3422" t="s">
        <v>793</v>
      </c>
      <c r="B3422" t="s">
        <v>22</v>
      </c>
      <c r="C3422" s="1">
        <v>44658</v>
      </c>
      <c r="D3422" s="1">
        <v>44978</v>
      </c>
      <c r="E3422">
        <f>VLOOKUP(data[[#This Row],[id_campaign]],campaign[],4,FALSE)</f>
        <v>66</v>
      </c>
      <c r="F3422" t="str">
        <f>VLOOKUP(data[[#This Row],[id_campaign]],campaign[],2,FALSE)</f>
        <v>NonUSTravel</v>
      </c>
      <c r="G3422" t="str">
        <f>VLOOKUP(data[[#This Row],[id_customer]],customer[],2,FALSE)</f>
        <v>Renae Cabedo</v>
      </c>
      <c r="H3422" t="str">
        <f>data[[#This Row],[id_customer]]&amp;data[[#This Row],[id_campaign]]</f>
        <v>C0188cam10</v>
      </c>
      <c r="I3422">
        <f>DATEDIF(data[[#This Row],[join_date]],data[[#This Row],[buy_date]],"M")</f>
        <v>10</v>
      </c>
    </row>
    <row r="3423" spans="1:9" x14ac:dyDescent="0.25">
      <c r="A3423" t="s">
        <v>793</v>
      </c>
      <c r="B3423" t="s">
        <v>22</v>
      </c>
      <c r="C3423" s="1">
        <v>44658</v>
      </c>
      <c r="D3423" s="1">
        <v>44993</v>
      </c>
      <c r="E3423">
        <f>VLOOKUP(data[[#This Row],[id_campaign]],campaign[],4,FALSE)</f>
        <v>66</v>
      </c>
      <c r="F3423" t="str">
        <f>VLOOKUP(data[[#This Row],[id_campaign]],campaign[],2,FALSE)</f>
        <v>NonUSTravel</v>
      </c>
      <c r="G3423" t="str">
        <f>VLOOKUP(data[[#This Row],[id_customer]],customer[],2,FALSE)</f>
        <v>Renae Cabedo</v>
      </c>
      <c r="H3423" t="str">
        <f>data[[#This Row],[id_customer]]&amp;data[[#This Row],[id_campaign]]</f>
        <v>C0188cam10</v>
      </c>
      <c r="I3423">
        <f>DATEDIF(data[[#This Row],[join_date]],data[[#This Row],[buy_date]],"M")</f>
        <v>11</v>
      </c>
    </row>
    <row r="3424" spans="1:9" x14ac:dyDescent="0.25">
      <c r="A3424" t="s">
        <v>793</v>
      </c>
      <c r="B3424" t="s">
        <v>22</v>
      </c>
      <c r="C3424" s="1">
        <v>44658</v>
      </c>
      <c r="D3424" s="1">
        <v>45032</v>
      </c>
      <c r="E3424">
        <f>VLOOKUP(data[[#This Row],[id_campaign]],campaign[],4,FALSE)</f>
        <v>66</v>
      </c>
      <c r="F3424" t="str">
        <f>VLOOKUP(data[[#This Row],[id_campaign]],campaign[],2,FALSE)</f>
        <v>NonUSTravel</v>
      </c>
      <c r="G3424" t="str">
        <f>VLOOKUP(data[[#This Row],[id_customer]],customer[],2,FALSE)</f>
        <v>Renae Cabedo</v>
      </c>
      <c r="H3424" t="str">
        <f>data[[#This Row],[id_customer]]&amp;data[[#This Row],[id_campaign]]</f>
        <v>C0188cam10</v>
      </c>
      <c r="I3424">
        <f>DATEDIF(data[[#This Row],[join_date]],data[[#This Row],[buy_date]],"M")</f>
        <v>12</v>
      </c>
    </row>
    <row r="3425" spans="1:9" x14ac:dyDescent="0.25">
      <c r="A3425" t="s">
        <v>793</v>
      </c>
      <c r="B3425" t="s">
        <v>22</v>
      </c>
      <c r="C3425" s="1">
        <v>44658</v>
      </c>
      <c r="D3425" s="1">
        <v>45067</v>
      </c>
      <c r="E3425">
        <f>VLOOKUP(data[[#This Row],[id_campaign]],campaign[],4,FALSE)</f>
        <v>66</v>
      </c>
      <c r="F3425" t="str">
        <f>VLOOKUP(data[[#This Row],[id_campaign]],campaign[],2,FALSE)</f>
        <v>NonUSTravel</v>
      </c>
      <c r="G3425" t="str">
        <f>VLOOKUP(data[[#This Row],[id_customer]],customer[],2,FALSE)</f>
        <v>Renae Cabedo</v>
      </c>
      <c r="H3425" t="str">
        <f>data[[#This Row],[id_customer]]&amp;data[[#This Row],[id_campaign]]</f>
        <v>C0188cam10</v>
      </c>
      <c r="I3425">
        <f>DATEDIF(data[[#This Row],[join_date]],data[[#This Row],[buy_date]],"M")</f>
        <v>13</v>
      </c>
    </row>
    <row r="3426" spans="1:9" x14ac:dyDescent="0.25">
      <c r="A3426" t="s">
        <v>793</v>
      </c>
      <c r="B3426" t="s">
        <v>32</v>
      </c>
      <c r="C3426" s="1">
        <v>44807</v>
      </c>
      <c r="D3426" s="1">
        <v>44807</v>
      </c>
      <c r="E3426">
        <f>VLOOKUP(data[[#This Row],[id_campaign]],campaign[],4,FALSE)</f>
        <v>14</v>
      </c>
      <c r="F3426" t="str">
        <f>VLOOKUP(data[[#This Row],[id_campaign]],campaign[],2,FALSE)</f>
        <v>OwnsMotorcycle</v>
      </c>
      <c r="G3426" t="str">
        <f>VLOOKUP(data[[#This Row],[id_customer]],customer[],2,FALSE)</f>
        <v>Renae Cabedo</v>
      </c>
      <c r="H3426" t="str">
        <f>data[[#This Row],[id_customer]]&amp;data[[#This Row],[id_campaign]]</f>
        <v>C0188cam15</v>
      </c>
      <c r="I3426">
        <f>DATEDIF(data[[#This Row],[join_date]],data[[#This Row],[buy_date]],"M")</f>
        <v>0</v>
      </c>
    </row>
    <row r="3427" spans="1:9" x14ac:dyDescent="0.25">
      <c r="A3427" t="s">
        <v>793</v>
      </c>
      <c r="B3427" t="s">
        <v>32</v>
      </c>
      <c r="C3427" s="1">
        <v>44807</v>
      </c>
      <c r="D3427" s="1">
        <v>44850</v>
      </c>
      <c r="E3427">
        <f>VLOOKUP(data[[#This Row],[id_campaign]],campaign[],4,FALSE)</f>
        <v>14</v>
      </c>
      <c r="F3427" t="str">
        <f>VLOOKUP(data[[#This Row],[id_campaign]],campaign[],2,FALSE)</f>
        <v>OwnsMotorcycle</v>
      </c>
      <c r="G3427" t="str">
        <f>VLOOKUP(data[[#This Row],[id_customer]],customer[],2,FALSE)</f>
        <v>Renae Cabedo</v>
      </c>
      <c r="H3427" t="str">
        <f>data[[#This Row],[id_customer]]&amp;data[[#This Row],[id_campaign]]</f>
        <v>C0188cam15</v>
      </c>
      <c r="I3427">
        <f>DATEDIF(data[[#This Row],[join_date]],data[[#This Row],[buy_date]],"M")</f>
        <v>1</v>
      </c>
    </row>
    <row r="3428" spans="1:9" x14ac:dyDescent="0.25">
      <c r="A3428" t="s">
        <v>793</v>
      </c>
      <c r="B3428" t="s">
        <v>32</v>
      </c>
      <c r="C3428" s="1">
        <v>44807</v>
      </c>
      <c r="D3428" s="1">
        <v>44876</v>
      </c>
      <c r="E3428">
        <f>VLOOKUP(data[[#This Row],[id_campaign]],campaign[],4,FALSE)</f>
        <v>14</v>
      </c>
      <c r="F3428" t="str">
        <f>VLOOKUP(data[[#This Row],[id_campaign]],campaign[],2,FALSE)</f>
        <v>OwnsMotorcycle</v>
      </c>
      <c r="G3428" t="str">
        <f>VLOOKUP(data[[#This Row],[id_customer]],customer[],2,FALSE)</f>
        <v>Renae Cabedo</v>
      </c>
      <c r="H3428" t="str">
        <f>data[[#This Row],[id_customer]]&amp;data[[#This Row],[id_campaign]]</f>
        <v>C0188cam15</v>
      </c>
      <c r="I3428">
        <f>DATEDIF(data[[#This Row],[join_date]],data[[#This Row],[buy_date]],"M")</f>
        <v>2</v>
      </c>
    </row>
    <row r="3429" spans="1:9" x14ac:dyDescent="0.25">
      <c r="A3429" t="s">
        <v>793</v>
      </c>
      <c r="B3429" t="s">
        <v>32</v>
      </c>
      <c r="C3429" s="1">
        <v>44807</v>
      </c>
      <c r="D3429" s="1">
        <v>44901</v>
      </c>
      <c r="E3429">
        <f>VLOOKUP(data[[#This Row],[id_campaign]],campaign[],4,FALSE)</f>
        <v>14</v>
      </c>
      <c r="F3429" t="str">
        <f>VLOOKUP(data[[#This Row],[id_campaign]],campaign[],2,FALSE)</f>
        <v>OwnsMotorcycle</v>
      </c>
      <c r="G3429" t="str">
        <f>VLOOKUP(data[[#This Row],[id_customer]],customer[],2,FALSE)</f>
        <v>Renae Cabedo</v>
      </c>
      <c r="H3429" t="str">
        <f>data[[#This Row],[id_customer]]&amp;data[[#This Row],[id_campaign]]</f>
        <v>C0188cam15</v>
      </c>
      <c r="I3429">
        <f>DATEDIF(data[[#This Row],[join_date]],data[[#This Row],[buy_date]],"M")</f>
        <v>3</v>
      </c>
    </row>
    <row r="3430" spans="1:9" x14ac:dyDescent="0.25">
      <c r="A3430" t="s">
        <v>793</v>
      </c>
      <c r="B3430" t="s">
        <v>32</v>
      </c>
      <c r="C3430" s="1">
        <v>44807</v>
      </c>
      <c r="D3430" s="1">
        <v>44933</v>
      </c>
      <c r="E3430">
        <f>VLOOKUP(data[[#This Row],[id_campaign]],campaign[],4,FALSE)</f>
        <v>14</v>
      </c>
      <c r="F3430" t="str">
        <f>VLOOKUP(data[[#This Row],[id_campaign]],campaign[],2,FALSE)</f>
        <v>OwnsMotorcycle</v>
      </c>
      <c r="G3430" t="str">
        <f>VLOOKUP(data[[#This Row],[id_customer]],customer[],2,FALSE)</f>
        <v>Renae Cabedo</v>
      </c>
      <c r="H3430" t="str">
        <f>data[[#This Row],[id_customer]]&amp;data[[#This Row],[id_campaign]]</f>
        <v>C0188cam15</v>
      </c>
      <c r="I3430">
        <f>DATEDIF(data[[#This Row],[join_date]],data[[#This Row],[buy_date]],"M")</f>
        <v>4</v>
      </c>
    </row>
    <row r="3431" spans="1:9" x14ac:dyDescent="0.25">
      <c r="A3431" t="s">
        <v>793</v>
      </c>
      <c r="B3431" t="s">
        <v>32</v>
      </c>
      <c r="C3431" s="1">
        <v>44807</v>
      </c>
      <c r="D3431" s="1">
        <v>44974</v>
      </c>
      <c r="E3431">
        <f>VLOOKUP(data[[#This Row],[id_campaign]],campaign[],4,FALSE)</f>
        <v>14</v>
      </c>
      <c r="F3431" t="str">
        <f>VLOOKUP(data[[#This Row],[id_campaign]],campaign[],2,FALSE)</f>
        <v>OwnsMotorcycle</v>
      </c>
      <c r="G3431" t="str">
        <f>VLOOKUP(data[[#This Row],[id_customer]],customer[],2,FALSE)</f>
        <v>Renae Cabedo</v>
      </c>
      <c r="H3431" t="str">
        <f>data[[#This Row],[id_customer]]&amp;data[[#This Row],[id_campaign]]</f>
        <v>C0188cam15</v>
      </c>
      <c r="I3431">
        <f>DATEDIF(data[[#This Row],[join_date]],data[[#This Row],[buy_date]],"M")</f>
        <v>5</v>
      </c>
    </row>
    <row r="3432" spans="1:9" x14ac:dyDescent="0.25">
      <c r="A3432" t="s">
        <v>793</v>
      </c>
      <c r="B3432" t="s">
        <v>32</v>
      </c>
      <c r="C3432" s="1">
        <v>44807</v>
      </c>
      <c r="D3432" s="1">
        <v>44999</v>
      </c>
      <c r="E3432">
        <f>VLOOKUP(data[[#This Row],[id_campaign]],campaign[],4,FALSE)</f>
        <v>14</v>
      </c>
      <c r="F3432" t="str">
        <f>VLOOKUP(data[[#This Row],[id_campaign]],campaign[],2,FALSE)</f>
        <v>OwnsMotorcycle</v>
      </c>
      <c r="G3432" t="str">
        <f>VLOOKUP(data[[#This Row],[id_customer]],customer[],2,FALSE)</f>
        <v>Renae Cabedo</v>
      </c>
      <c r="H3432" t="str">
        <f>data[[#This Row],[id_customer]]&amp;data[[#This Row],[id_campaign]]</f>
        <v>C0188cam15</v>
      </c>
      <c r="I3432">
        <f>DATEDIF(data[[#This Row],[join_date]],data[[#This Row],[buy_date]],"M")</f>
        <v>6</v>
      </c>
    </row>
    <row r="3433" spans="1:9" x14ac:dyDescent="0.25">
      <c r="A3433" t="s">
        <v>793</v>
      </c>
      <c r="B3433" t="s">
        <v>32</v>
      </c>
      <c r="C3433" s="1">
        <v>44807</v>
      </c>
      <c r="D3433" s="1">
        <v>45055</v>
      </c>
      <c r="E3433">
        <f>VLOOKUP(data[[#This Row],[id_campaign]],campaign[],4,FALSE)</f>
        <v>14</v>
      </c>
      <c r="F3433" t="str">
        <f>VLOOKUP(data[[#This Row],[id_campaign]],campaign[],2,FALSE)</f>
        <v>OwnsMotorcycle</v>
      </c>
      <c r="G3433" t="str">
        <f>VLOOKUP(data[[#This Row],[id_customer]],customer[],2,FALSE)</f>
        <v>Renae Cabedo</v>
      </c>
      <c r="H3433" t="str">
        <f>data[[#This Row],[id_customer]]&amp;data[[#This Row],[id_campaign]]</f>
        <v>C0188cam15</v>
      </c>
      <c r="I3433">
        <f>DATEDIF(data[[#This Row],[join_date]],data[[#This Row],[buy_date]],"M")</f>
        <v>8</v>
      </c>
    </row>
    <row r="3434" spans="1:9" x14ac:dyDescent="0.25">
      <c r="A3434" t="s">
        <v>797</v>
      </c>
      <c r="B3434" t="s">
        <v>22</v>
      </c>
      <c r="C3434" s="1">
        <v>44944</v>
      </c>
      <c r="D3434" s="1">
        <v>44944</v>
      </c>
      <c r="E3434">
        <f>VLOOKUP(data[[#This Row],[id_campaign]],campaign[],4,FALSE)</f>
        <v>66</v>
      </c>
      <c r="F3434" t="str">
        <f>VLOOKUP(data[[#This Row],[id_campaign]],campaign[],2,FALSE)</f>
        <v>NonUSTravel</v>
      </c>
      <c r="G3434" t="str">
        <f>VLOOKUP(data[[#This Row],[id_customer]],customer[],2,FALSE)</f>
        <v>Griselda Kiss</v>
      </c>
      <c r="H3434" t="str">
        <f>data[[#This Row],[id_customer]]&amp;data[[#This Row],[id_campaign]]</f>
        <v>C0189cam10</v>
      </c>
      <c r="I3434">
        <f>DATEDIF(data[[#This Row],[join_date]],data[[#This Row],[buy_date]],"M")</f>
        <v>0</v>
      </c>
    </row>
    <row r="3435" spans="1:9" x14ac:dyDescent="0.25">
      <c r="A3435" t="s">
        <v>797</v>
      </c>
      <c r="B3435" t="s">
        <v>22</v>
      </c>
      <c r="C3435" s="1">
        <v>44944</v>
      </c>
      <c r="D3435" s="1">
        <v>44985</v>
      </c>
      <c r="E3435">
        <f>VLOOKUP(data[[#This Row],[id_campaign]],campaign[],4,FALSE)</f>
        <v>66</v>
      </c>
      <c r="F3435" t="str">
        <f>VLOOKUP(data[[#This Row],[id_campaign]],campaign[],2,FALSE)</f>
        <v>NonUSTravel</v>
      </c>
      <c r="G3435" t="str">
        <f>VLOOKUP(data[[#This Row],[id_customer]],customer[],2,FALSE)</f>
        <v>Griselda Kiss</v>
      </c>
      <c r="H3435" t="str">
        <f>data[[#This Row],[id_customer]]&amp;data[[#This Row],[id_campaign]]</f>
        <v>C0189cam10</v>
      </c>
      <c r="I3435">
        <f>DATEDIF(data[[#This Row],[join_date]],data[[#This Row],[buy_date]],"M")</f>
        <v>1</v>
      </c>
    </row>
    <row r="3436" spans="1:9" x14ac:dyDescent="0.25">
      <c r="A3436" t="s">
        <v>797</v>
      </c>
      <c r="B3436" t="s">
        <v>22</v>
      </c>
      <c r="C3436" s="1">
        <v>44944</v>
      </c>
      <c r="D3436" s="1">
        <v>45003</v>
      </c>
      <c r="E3436">
        <f>VLOOKUP(data[[#This Row],[id_campaign]],campaign[],4,FALSE)</f>
        <v>66</v>
      </c>
      <c r="F3436" t="str">
        <f>VLOOKUP(data[[#This Row],[id_campaign]],campaign[],2,FALSE)</f>
        <v>NonUSTravel</v>
      </c>
      <c r="G3436" t="str">
        <f>VLOOKUP(data[[#This Row],[id_customer]],customer[],2,FALSE)</f>
        <v>Griselda Kiss</v>
      </c>
      <c r="H3436" t="str">
        <f>data[[#This Row],[id_customer]]&amp;data[[#This Row],[id_campaign]]</f>
        <v>C0189cam10</v>
      </c>
      <c r="I3436">
        <f>DATEDIF(data[[#This Row],[join_date]],data[[#This Row],[buy_date]],"M")</f>
        <v>2</v>
      </c>
    </row>
    <row r="3437" spans="1:9" x14ac:dyDescent="0.25">
      <c r="A3437" t="s">
        <v>797</v>
      </c>
      <c r="B3437" t="s">
        <v>22</v>
      </c>
      <c r="C3437" s="1">
        <v>44944</v>
      </c>
      <c r="D3437" s="1">
        <v>45041</v>
      </c>
      <c r="E3437">
        <f>VLOOKUP(data[[#This Row],[id_campaign]],campaign[],4,FALSE)</f>
        <v>66</v>
      </c>
      <c r="F3437" t="str">
        <f>VLOOKUP(data[[#This Row],[id_campaign]],campaign[],2,FALSE)</f>
        <v>NonUSTravel</v>
      </c>
      <c r="G3437" t="str">
        <f>VLOOKUP(data[[#This Row],[id_customer]],customer[],2,FALSE)</f>
        <v>Griselda Kiss</v>
      </c>
      <c r="H3437" t="str">
        <f>data[[#This Row],[id_customer]]&amp;data[[#This Row],[id_campaign]]</f>
        <v>C0189cam10</v>
      </c>
      <c r="I3437">
        <f>DATEDIF(data[[#This Row],[join_date]],data[[#This Row],[buy_date]],"M")</f>
        <v>3</v>
      </c>
    </row>
    <row r="3438" spans="1:9" x14ac:dyDescent="0.25">
      <c r="A3438" t="s">
        <v>797</v>
      </c>
      <c r="B3438" t="s">
        <v>22</v>
      </c>
      <c r="C3438" s="1">
        <v>44944</v>
      </c>
      <c r="D3438" s="1">
        <v>45048</v>
      </c>
      <c r="E3438">
        <f>VLOOKUP(data[[#This Row],[id_campaign]],campaign[],4,FALSE)</f>
        <v>66</v>
      </c>
      <c r="F3438" t="str">
        <f>VLOOKUP(data[[#This Row],[id_campaign]],campaign[],2,FALSE)</f>
        <v>NonUSTravel</v>
      </c>
      <c r="G3438" t="str">
        <f>VLOOKUP(data[[#This Row],[id_customer]],customer[],2,FALSE)</f>
        <v>Griselda Kiss</v>
      </c>
      <c r="H3438" t="str">
        <f>data[[#This Row],[id_customer]]&amp;data[[#This Row],[id_campaign]]</f>
        <v>C0189cam10</v>
      </c>
      <c r="I3438">
        <f>DATEDIF(data[[#This Row],[join_date]],data[[#This Row],[buy_date]],"M")</f>
        <v>3</v>
      </c>
    </row>
    <row r="3439" spans="1:9" x14ac:dyDescent="0.25">
      <c r="A3439" t="s">
        <v>797</v>
      </c>
      <c r="B3439" t="s">
        <v>28</v>
      </c>
      <c r="C3439" s="1">
        <v>45041</v>
      </c>
      <c r="D3439" s="1">
        <v>45041</v>
      </c>
      <c r="E3439">
        <f>VLOOKUP(data[[#This Row],[id_campaign]],campaign[],4,FALSE)</f>
        <v>25</v>
      </c>
      <c r="F3439" t="str">
        <f>VLOOKUP(data[[#This Row],[id_campaign]],campaign[],2,FALSE)</f>
        <v>NewCellphoneUser</v>
      </c>
      <c r="G3439" t="str">
        <f>VLOOKUP(data[[#This Row],[id_customer]],customer[],2,FALSE)</f>
        <v>Griselda Kiss</v>
      </c>
      <c r="H3439" t="str">
        <f>data[[#This Row],[id_customer]]&amp;data[[#This Row],[id_campaign]]</f>
        <v>C0189cam13</v>
      </c>
      <c r="I3439">
        <f>DATEDIF(data[[#This Row],[join_date]],data[[#This Row],[buy_date]],"M")</f>
        <v>0</v>
      </c>
    </row>
    <row r="3440" spans="1:9" x14ac:dyDescent="0.25">
      <c r="A3440" t="s">
        <v>797</v>
      </c>
      <c r="B3440" t="s">
        <v>28</v>
      </c>
      <c r="C3440" s="1">
        <v>45041</v>
      </c>
      <c r="D3440" s="1">
        <v>45076</v>
      </c>
      <c r="E3440">
        <f>VLOOKUP(data[[#This Row],[id_campaign]],campaign[],4,FALSE)</f>
        <v>25</v>
      </c>
      <c r="F3440" t="str">
        <f>VLOOKUP(data[[#This Row],[id_campaign]],campaign[],2,FALSE)</f>
        <v>NewCellphoneUser</v>
      </c>
      <c r="G3440" t="str">
        <f>VLOOKUP(data[[#This Row],[id_customer]],customer[],2,FALSE)</f>
        <v>Griselda Kiss</v>
      </c>
      <c r="H3440" t="str">
        <f>data[[#This Row],[id_customer]]&amp;data[[#This Row],[id_campaign]]</f>
        <v>C0189cam13</v>
      </c>
      <c r="I3440">
        <f>DATEDIF(data[[#This Row],[join_date]],data[[#This Row],[buy_date]],"M")</f>
        <v>1</v>
      </c>
    </row>
    <row r="3441" spans="1:9" x14ac:dyDescent="0.25">
      <c r="A3441" t="s">
        <v>797</v>
      </c>
      <c r="B3441" t="s">
        <v>28</v>
      </c>
      <c r="C3441" s="1">
        <v>45041</v>
      </c>
      <c r="D3441" s="1">
        <v>45083</v>
      </c>
      <c r="E3441">
        <f>VLOOKUP(data[[#This Row],[id_campaign]],campaign[],4,FALSE)</f>
        <v>25</v>
      </c>
      <c r="F3441" t="str">
        <f>VLOOKUP(data[[#This Row],[id_campaign]],campaign[],2,FALSE)</f>
        <v>NewCellphoneUser</v>
      </c>
      <c r="G3441" t="str">
        <f>VLOOKUP(data[[#This Row],[id_customer]],customer[],2,FALSE)</f>
        <v>Griselda Kiss</v>
      </c>
      <c r="H3441" t="str">
        <f>data[[#This Row],[id_customer]]&amp;data[[#This Row],[id_campaign]]</f>
        <v>C0189cam13</v>
      </c>
      <c r="I3441">
        <f>DATEDIF(data[[#This Row],[join_date]],data[[#This Row],[buy_date]],"M")</f>
        <v>1</v>
      </c>
    </row>
    <row r="3442" spans="1:9" x14ac:dyDescent="0.25">
      <c r="A3442" t="s">
        <v>801</v>
      </c>
      <c r="B3442" t="s">
        <v>18</v>
      </c>
      <c r="C3442" s="1">
        <v>44780</v>
      </c>
      <c r="D3442" s="1">
        <v>44780</v>
      </c>
      <c r="E3442">
        <f>VLOOKUP(data[[#This Row],[id_campaign]],campaign[],4,FALSE)</f>
        <v>27</v>
      </c>
      <c r="F3442" t="str">
        <f>VLOOKUP(data[[#This Row],[id_campaign]],campaign[],2,FALSE)</f>
        <v>RespondsToMailOffers</v>
      </c>
      <c r="G3442" t="str">
        <f>VLOOKUP(data[[#This Row],[id_customer]],customer[],2,FALSE)</f>
        <v>Gilburt Mesnard</v>
      </c>
      <c r="H3442" t="str">
        <f>data[[#This Row],[id_customer]]&amp;data[[#This Row],[id_campaign]]</f>
        <v>C0190cam08</v>
      </c>
      <c r="I3442">
        <f>DATEDIF(data[[#This Row],[join_date]],data[[#This Row],[buy_date]],"M")</f>
        <v>0</v>
      </c>
    </row>
    <row r="3443" spans="1:9" x14ac:dyDescent="0.25">
      <c r="A3443" t="s">
        <v>801</v>
      </c>
      <c r="B3443" t="s">
        <v>18</v>
      </c>
      <c r="C3443" s="1">
        <v>44780</v>
      </c>
      <c r="D3443" s="1">
        <v>44822</v>
      </c>
      <c r="E3443">
        <f>VLOOKUP(data[[#This Row],[id_campaign]],campaign[],4,FALSE)</f>
        <v>27</v>
      </c>
      <c r="F3443" t="str">
        <f>VLOOKUP(data[[#This Row],[id_campaign]],campaign[],2,FALSE)</f>
        <v>RespondsToMailOffers</v>
      </c>
      <c r="G3443" t="str">
        <f>VLOOKUP(data[[#This Row],[id_customer]],customer[],2,FALSE)</f>
        <v>Gilburt Mesnard</v>
      </c>
      <c r="H3443" t="str">
        <f>data[[#This Row],[id_customer]]&amp;data[[#This Row],[id_campaign]]</f>
        <v>C0190cam08</v>
      </c>
      <c r="I3443">
        <f>DATEDIF(data[[#This Row],[join_date]],data[[#This Row],[buy_date]],"M")</f>
        <v>1</v>
      </c>
    </row>
    <row r="3444" spans="1:9" x14ac:dyDescent="0.25">
      <c r="A3444" t="s">
        <v>801</v>
      </c>
      <c r="B3444" t="s">
        <v>18</v>
      </c>
      <c r="C3444" s="1">
        <v>44780</v>
      </c>
      <c r="D3444" s="1">
        <v>44842</v>
      </c>
      <c r="E3444">
        <f>VLOOKUP(data[[#This Row],[id_campaign]],campaign[],4,FALSE)</f>
        <v>27</v>
      </c>
      <c r="F3444" t="str">
        <f>VLOOKUP(data[[#This Row],[id_campaign]],campaign[],2,FALSE)</f>
        <v>RespondsToMailOffers</v>
      </c>
      <c r="G3444" t="str">
        <f>VLOOKUP(data[[#This Row],[id_customer]],customer[],2,FALSE)</f>
        <v>Gilburt Mesnard</v>
      </c>
      <c r="H3444" t="str">
        <f>data[[#This Row],[id_customer]]&amp;data[[#This Row],[id_campaign]]</f>
        <v>C0190cam08</v>
      </c>
      <c r="I3444">
        <f>DATEDIF(data[[#This Row],[join_date]],data[[#This Row],[buy_date]],"M")</f>
        <v>2</v>
      </c>
    </row>
    <row r="3445" spans="1:9" x14ac:dyDescent="0.25">
      <c r="A3445" t="s">
        <v>801</v>
      </c>
      <c r="B3445" t="s">
        <v>18</v>
      </c>
      <c r="C3445" s="1">
        <v>44780</v>
      </c>
      <c r="D3445" s="1">
        <v>44878</v>
      </c>
      <c r="E3445">
        <f>VLOOKUP(data[[#This Row],[id_campaign]],campaign[],4,FALSE)</f>
        <v>27</v>
      </c>
      <c r="F3445" t="str">
        <f>VLOOKUP(data[[#This Row],[id_campaign]],campaign[],2,FALSE)</f>
        <v>RespondsToMailOffers</v>
      </c>
      <c r="G3445" t="str">
        <f>VLOOKUP(data[[#This Row],[id_customer]],customer[],2,FALSE)</f>
        <v>Gilburt Mesnard</v>
      </c>
      <c r="H3445" t="str">
        <f>data[[#This Row],[id_customer]]&amp;data[[#This Row],[id_campaign]]</f>
        <v>C0190cam08</v>
      </c>
      <c r="I3445">
        <f>DATEDIF(data[[#This Row],[join_date]],data[[#This Row],[buy_date]],"M")</f>
        <v>3</v>
      </c>
    </row>
    <row r="3446" spans="1:9" x14ac:dyDescent="0.25">
      <c r="A3446" t="s">
        <v>801</v>
      </c>
      <c r="B3446" t="s">
        <v>18</v>
      </c>
      <c r="C3446" s="1">
        <v>44780</v>
      </c>
      <c r="D3446" s="1">
        <v>44915</v>
      </c>
      <c r="E3446">
        <f>VLOOKUP(data[[#This Row],[id_campaign]],campaign[],4,FALSE)</f>
        <v>27</v>
      </c>
      <c r="F3446" t="str">
        <f>VLOOKUP(data[[#This Row],[id_campaign]],campaign[],2,FALSE)</f>
        <v>RespondsToMailOffers</v>
      </c>
      <c r="G3446" t="str">
        <f>VLOOKUP(data[[#This Row],[id_customer]],customer[],2,FALSE)</f>
        <v>Gilburt Mesnard</v>
      </c>
      <c r="H3446" t="str">
        <f>data[[#This Row],[id_customer]]&amp;data[[#This Row],[id_campaign]]</f>
        <v>C0190cam08</v>
      </c>
      <c r="I3446">
        <f>DATEDIF(data[[#This Row],[join_date]],data[[#This Row],[buy_date]],"M")</f>
        <v>4</v>
      </c>
    </row>
    <row r="3447" spans="1:9" x14ac:dyDescent="0.25">
      <c r="A3447" t="s">
        <v>801</v>
      </c>
      <c r="B3447" t="s">
        <v>18</v>
      </c>
      <c r="C3447" s="1">
        <v>44780</v>
      </c>
      <c r="D3447" s="1">
        <v>44979</v>
      </c>
      <c r="E3447">
        <f>VLOOKUP(data[[#This Row],[id_campaign]],campaign[],4,FALSE)</f>
        <v>27</v>
      </c>
      <c r="F3447" t="str">
        <f>VLOOKUP(data[[#This Row],[id_campaign]],campaign[],2,FALSE)</f>
        <v>RespondsToMailOffers</v>
      </c>
      <c r="G3447" t="str">
        <f>VLOOKUP(data[[#This Row],[id_customer]],customer[],2,FALSE)</f>
        <v>Gilburt Mesnard</v>
      </c>
      <c r="H3447" t="str">
        <f>data[[#This Row],[id_customer]]&amp;data[[#This Row],[id_campaign]]</f>
        <v>C0190cam08</v>
      </c>
      <c r="I3447">
        <f>DATEDIF(data[[#This Row],[join_date]],data[[#This Row],[buy_date]],"M")</f>
        <v>6</v>
      </c>
    </row>
    <row r="3448" spans="1:9" x14ac:dyDescent="0.25">
      <c r="A3448" t="s">
        <v>801</v>
      </c>
      <c r="B3448" t="s">
        <v>18</v>
      </c>
      <c r="C3448" s="1">
        <v>44780</v>
      </c>
      <c r="D3448" s="1">
        <v>44997</v>
      </c>
      <c r="E3448">
        <f>VLOOKUP(data[[#This Row],[id_campaign]],campaign[],4,FALSE)</f>
        <v>27</v>
      </c>
      <c r="F3448" t="str">
        <f>VLOOKUP(data[[#This Row],[id_campaign]],campaign[],2,FALSE)</f>
        <v>RespondsToMailOffers</v>
      </c>
      <c r="G3448" t="str">
        <f>VLOOKUP(data[[#This Row],[id_customer]],customer[],2,FALSE)</f>
        <v>Gilburt Mesnard</v>
      </c>
      <c r="H3448" t="str">
        <f>data[[#This Row],[id_customer]]&amp;data[[#This Row],[id_campaign]]</f>
        <v>C0190cam08</v>
      </c>
      <c r="I3448">
        <f>DATEDIF(data[[#This Row],[join_date]],data[[#This Row],[buy_date]],"M")</f>
        <v>7</v>
      </c>
    </row>
    <row r="3449" spans="1:9" x14ac:dyDescent="0.25">
      <c r="A3449" t="s">
        <v>801</v>
      </c>
      <c r="B3449" t="s">
        <v>18</v>
      </c>
      <c r="C3449" s="1">
        <v>44780</v>
      </c>
      <c r="D3449" s="1">
        <v>45034</v>
      </c>
      <c r="E3449">
        <f>VLOOKUP(data[[#This Row],[id_campaign]],campaign[],4,FALSE)</f>
        <v>27</v>
      </c>
      <c r="F3449" t="str">
        <f>VLOOKUP(data[[#This Row],[id_campaign]],campaign[],2,FALSE)</f>
        <v>RespondsToMailOffers</v>
      </c>
      <c r="G3449" t="str">
        <f>VLOOKUP(data[[#This Row],[id_customer]],customer[],2,FALSE)</f>
        <v>Gilburt Mesnard</v>
      </c>
      <c r="H3449" t="str">
        <f>data[[#This Row],[id_customer]]&amp;data[[#This Row],[id_campaign]]</f>
        <v>C0190cam08</v>
      </c>
      <c r="I3449">
        <f>DATEDIF(data[[#This Row],[join_date]],data[[#This Row],[buy_date]],"M")</f>
        <v>8</v>
      </c>
    </row>
    <row r="3450" spans="1:9" x14ac:dyDescent="0.25">
      <c r="A3450" t="s">
        <v>801</v>
      </c>
      <c r="B3450" t="s">
        <v>18</v>
      </c>
      <c r="C3450" s="1">
        <v>44780</v>
      </c>
      <c r="D3450" s="1">
        <v>45061</v>
      </c>
      <c r="E3450">
        <f>VLOOKUP(data[[#This Row],[id_campaign]],campaign[],4,FALSE)</f>
        <v>27</v>
      </c>
      <c r="F3450" t="str">
        <f>VLOOKUP(data[[#This Row],[id_campaign]],campaign[],2,FALSE)</f>
        <v>RespondsToMailOffers</v>
      </c>
      <c r="G3450" t="str">
        <f>VLOOKUP(data[[#This Row],[id_customer]],customer[],2,FALSE)</f>
        <v>Gilburt Mesnard</v>
      </c>
      <c r="H3450" t="str">
        <f>data[[#This Row],[id_customer]]&amp;data[[#This Row],[id_campaign]]</f>
        <v>C0190cam08</v>
      </c>
      <c r="I3450">
        <f>DATEDIF(data[[#This Row],[join_date]],data[[#This Row],[buy_date]],"M")</f>
        <v>9</v>
      </c>
    </row>
    <row r="3451" spans="1:9" x14ac:dyDescent="0.25">
      <c r="A3451" t="s">
        <v>801</v>
      </c>
      <c r="B3451" t="s">
        <v>10</v>
      </c>
      <c r="C3451" s="1">
        <v>45013</v>
      </c>
      <c r="D3451" s="1">
        <v>45013</v>
      </c>
      <c r="E3451">
        <f>VLOOKUP(data[[#This Row],[id_campaign]],campaign[],4,FALSE)</f>
        <v>26</v>
      </c>
      <c r="F3451" t="str">
        <f>VLOOKUP(data[[#This Row],[id_campaign]],campaign[],2,FALSE)</f>
        <v>TruckOwner</v>
      </c>
      <c r="G3451" t="str">
        <f>VLOOKUP(data[[#This Row],[id_customer]],customer[],2,FALSE)</f>
        <v>Gilburt Mesnard</v>
      </c>
      <c r="H3451" t="str">
        <f>data[[#This Row],[id_customer]]&amp;data[[#This Row],[id_campaign]]</f>
        <v>C0190cam04</v>
      </c>
      <c r="I3451">
        <f>DATEDIF(data[[#This Row],[join_date]],data[[#This Row],[buy_date]],"M")</f>
        <v>0</v>
      </c>
    </row>
    <row r="3452" spans="1:9" x14ac:dyDescent="0.25">
      <c r="A3452" t="s">
        <v>801</v>
      </c>
      <c r="B3452" t="s">
        <v>10</v>
      </c>
      <c r="C3452" s="1">
        <v>45013</v>
      </c>
      <c r="D3452" s="1">
        <v>45045</v>
      </c>
      <c r="E3452">
        <f>VLOOKUP(data[[#This Row],[id_campaign]],campaign[],4,FALSE)</f>
        <v>26</v>
      </c>
      <c r="F3452" t="str">
        <f>VLOOKUP(data[[#This Row],[id_campaign]],campaign[],2,FALSE)</f>
        <v>TruckOwner</v>
      </c>
      <c r="G3452" t="str">
        <f>VLOOKUP(data[[#This Row],[id_customer]],customer[],2,FALSE)</f>
        <v>Gilburt Mesnard</v>
      </c>
      <c r="H3452" t="str">
        <f>data[[#This Row],[id_customer]]&amp;data[[#This Row],[id_campaign]]</f>
        <v>C0190cam04</v>
      </c>
      <c r="I3452">
        <f>DATEDIF(data[[#This Row],[join_date]],data[[#This Row],[buy_date]],"M")</f>
        <v>1</v>
      </c>
    </row>
    <row r="3453" spans="1:9" x14ac:dyDescent="0.25">
      <c r="A3453" t="s">
        <v>801</v>
      </c>
      <c r="B3453" t="s">
        <v>10</v>
      </c>
      <c r="C3453" s="1">
        <v>45013</v>
      </c>
      <c r="D3453" s="1">
        <v>45076</v>
      </c>
      <c r="E3453">
        <f>VLOOKUP(data[[#This Row],[id_campaign]],campaign[],4,FALSE)</f>
        <v>26</v>
      </c>
      <c r="F3453" t="str">
        <f>VLOOKUP(data[[#This Row],[id_campaign]],campaign[],2,FALSE)</f>
        <v>TruckOwner</v>
      </c>
      <c r="G3453" t="str">
        <f>VLOOKUP(data[[#This Row],[id_customer]],customer[],2,FALSE)</f>
        <v>Gilburt Mesnard</v>
      </c>
      <c r="H3453" t="str">
        <f>data[[#This Row],[id_customer]]&amp;data[[#This Row],[id_campaign]]</f>
        <v>C0190cam04</v>
      </c>
      <c r="I3453">
        <f>DATEDIF(data[[#This Row],[join_date]],data[[#This Row],[buy_date]],"M")</f>
        <v>2</v>
      </c>
    </row>
    <row r="3454" spans="1:9" x14ac:dyDescent="0.25">
      <c r="A3454" t="s">
        <v>801</v>
      </c>
      <c r="B3454" t="s">
        <v>10</v>
      </c>
      <c r="C3454" s="1">
        <v>45013</v>
      </c>
      <c r="D3454" s="1">
        <v>45089</v>
      </c>
      <c r="E3454">
        <f>VLOOKUP(data[[#This Row],[id_campaign]],campaign[],4,FALSE)</f>
        <v>26</v>
      </c>
      <c r="F3454" t="str">
        <f>VLOOKUP(data[[#This Row],[id_campaign]],campaign[],2,FALSE)</f>
        <v>TruckOwner</v>
      </c>
      <c r="G3454" t="str">
        <f>VLOOKUP(data[[#This Row],[id_customer]],customer[],2,FALSE)</f>
        <v>Gilburt Mesnard</v>
      </c>
      <c r="H3454" t="str">
        <f>data[[#This Row],[id_customer]]&amp;data[[#This Row],[id_campaign]]</f>
        <v>C0190cam04</v>
      </c>
      <c r="I3454">
        <f>DATEDIF(data[[#This Row],[join_date]],data[[#This Row],[buy_date]],"M")</f>
        <v>2</v>
      </c>
    </row>
    <row r="3455" spans="1:9" x14ac:dyDescent="0.25">
      <c r="A3455" t="s">
        <v>805</v>
      </c>
      <c r="B3455" t="s">
        <v>26</v>
      </c>
      <c r="C3455" s="1">
        <v>44631</v>
      </c>
      <c r="D3455" s="1">
        <v>44631</v>
      </c>
      <c r="E3455">
        <f>VLOOKUP(data[[#This Row],[id_campaign]],campaign[],4,FALSE)</f>
        <v>65</v>
      </c>
      <c r="F3455" t="str">
        <f>VLOOKUP(data[[#This Row],[id_campaign]],campaign[],2,FALSE)</f>
        <v>HasCreditCard</v>
      </c>
      <c r="G3455" t="str">
        <f>VLOOKUP(data[[#This Row],[id_customer]],customer[],2,FALSE)</f>
        <v>Annabela Overton</v>
      </c>
      <c r="H3455" t="str">
        <f>data[[#This Row],[id_customer]]&amp;data[[#This Row],[id_campaign]]</f>
        <v>C0191cam12</v>
      </c>
      <c r="I3455">
        <f>DATEDIF(data[[#This Row],[join_date]],data[[#This Row],[buy_date]],"M")</f>
        <v>0</v>
      </c>
    </row>
    <row r="3456" spans="1:9" x14ac:dyDescent="0.25">
      <c r="A3456" t="s">
        <v>805</v>
      </c>
      <c r="B3456" t="s">
        <v>26</v>
      </c>
      <c r="C3456" s="1">
        <v>44631</v>
      </c>
      <c r="D3456" s="1">
        <v>44703</v>
      </c>
      <c r="E3456">
        <f>VLOOKUP(data[[#This Row],[id_campaign]],campaign[],4,FALSE)</f>
        <v>65</v>
      </c>
      <c r="F3456" t="str">
        <f>VLOOKUP(data[[#This Row],[id_campaign]],campaign[],2,FALSE)</f>
        <v>HasCreditCard</v>
      </c>
      <c r="G3456" t="str">
        <f>VLOOKUP(data[[#This Row],[id_customer]],customer[],2,FALSE)</f>
        <v>Annabela Overton</v>
      </c>
      <c r="H3456" t="str">
        <f>data[[#This Row],[id_customer]]&amp;data[[#This Row],[id_campaign]]</f>
        <v>C0191cam12</v>
      </c>
      <c r="I3456">
        <f>DATEDIF(data[[#This Row],[join_date]],data[[#This Row],[buy_date]],"M")</f>
        <v>2</v>
      </c>
    </row>
    <row r="3457" spans="1:9" x14ac:dyDescent="0.25">
      <c r="A3457" t="s">
        <v>805</v>
      </c>
      <c r="B3457" t="s">
        <v>26</v>
      </c>
      <c r="C3457" s="1">
        <v>44631</v>
      </c>
      <c r="D3457" s="1">
        <v>44723</v>
      </c>
      <c r="E3457">
        <f>VLOOKUP(data[[#This Row],[id_campaign]],campaign[],4,FALSE)</f>
        <v>65</v>
      </c>
      <c r="F3457" t="str">
        <f>VLOOKUP(data[[#This Row],[id_campaign]],campaign[],2,FALSE)</f>
        <v>HasCreditCard</v>
      </c>
      <c r="G3457" t="str">
        <f>VLOOKUP(data[[#This Row],[id_customer]],customer[],2,FALSE)</f>
        <v>Annabela Overton</v>
      </c>
      <c r="H3457" t="str">
        <f>data[[#This Row],[id_customer]]&amp;data[[#This Row],[id_campaign]]</f>
        <v>C0191cam12</v>
      </c>
      <c r="I3457">
        <f>DATEDIF(data[[#This Row],[join_date]],data[[#This Row],[buy_date]],"M")</f>
        <v>3</v>
      </c>
    </row>
    <row r="3458" spans="1:9" x14ac:dyDescent="0.25">
      <c r="A3458" t="s">
        <v>805</v>
      </c>
      <c r="B3458" t="s">
        <v>26</v>
      </c>
      <c r="C3458" s="1">
        <v>44631</v>
      </c>
      <c r="D3458" s="1">
        <v>44762</v>
      </c>
      <c r="E3458">
        <f>VLOOKUP(data[[#This Row],[id_campaign]],campaign[],4,FALSE)</f>
        <v>65</v>
      </c>
      <c r="F3458" t="str">
        <f>VLOOKUP(data[[#This Row],[id_campaign]],campaign[],2,FALSE)</f>
        <v>HasCreditCard</v>
      </c>
      <c r="G3458" t="str">
        <f>VLOOKUP(data[[#This Row],[id_customer]],customer[],2,FALSE)</f>
        <v>Annabela Overton</v>
      </c>
      <c r="H3458" t="str">
        <f>data[[#This Row],[id_customer]]&amp;data[[#This Row],[id_campaign]]</f>
        <v>C0191cam12</v>
      </c>
      <c r="I3458">
        <f>DATEDIF(data[[#This Row],[join_date]],data[[#This Row],[buy_date]],"M")</f>
        <v>4</v>
      </c>
    </row>
    <row r="3459" spans="1:9" x14ac:dyDescent="0.25">
      <c r="A3459" t="s">
        <v>805</v>
      </c>
      <c r="B3459" t="s">
        <v>26</v>
      </c>
      <c r="C3459" s="1">
        <v>44631</v>
      </c>
      <c r="D3459" s="1">
        <v>44799</v>
      </c>
      <c r="E3459">
        <f>VLOOKUP(data[[#This Row],[id_campaign]],campaign[],4,FALSE)</f>
        <v>65</v>
      </c>
      <c r="F3459" t="str">
        <f>VLOOKUP(data[[#This Row],[id_campaign]],campaign[],2,FALSE)</f>
        <v>HasCreditCard</v>
      </c>
      <c r="G3459" t="str">
        <f>VLOOKUP(data[[#This Row],[id_customer]],customer[],2,FALSE)</f>
        <v>Annabela Overton</v>
      </c>
      <c r="H3459" t="str">
        <f>data[[#This Row],[id_customer]]&amp;data[[#This Row],[id_campaign]]</f>
        <v>C0191cam12</v>
      </c>
      <c r="I3459">
        <f>DATEDIF(data[[#This Row],[join_date]],data[[#This Row],[buy_date]],"M")</f>
        <v>5</v>
      </c>
    </row>
    <row r="3460" spans="1:9" x14ac:dyDescent="0.25">
      <c r="A3460" t="s">
        <v>805</v>
      </c>
      <c r="B3460" t="s">
        <v>26</v>
      </c>
      <c r="C3460" s="1">
        <v>44631</v>
      </c>
      <c r="D3460" s="1">
        <v>44816</v>
      </c>
      <c r="E3460">
        <f>VLOOKUP(data[[#This Row],[id_campaign]],campaign[],4,FALSE)</f>
        <v>65</v>
      </c>
      <c r="F3460" t="str">
        <f>VLOOKUP(data[[#This Row],[id_campaign]],campaign[],2,FALSE)</f>
        <v>HasCreditCard</v>
      </c>
      <c r="G3460" t="str">
        <f>VLOOKUP(data[[#This Row],[id_customer]],customer[],2,FALSE)</f>
        <v>Annabela Overton</v>
      </c>
      <c r="H3460" t="str">
        <f>data[[#This Row],[id_customer]]&amp;data[[#This Row],[id_campaign]]</f>
        <v>C0191cam12</v>
      </c>
      <c r="I3460">
        <f>DATEDIF(data[[#This Row],[join_date]],data[[#This Row],[buy_date]],"M")</f>
        <v>6</v>
      </c>
    </row>
    <row r="3461" spans="1:9" x14ac:dyDescent="0.25">
      <c r="A3461" t="s">
        <v>805</v>
      </c>
      <c r="B3461" t="s">
        <v>26</v>
      </c>
      <c r="C3461" s="1">
        <v>44631</v>
      </c>
      <c r="D3461" s="1">
        <v>44850</v>
      </c>
      <c r="E3461">
        <f>VLOOKUP(data[[#This Row],[id_campaign]],campaign[],4,FALSE)</f>
        <v>65</v>
      </c>
      <c r="F3461" t="str">
        <f>VLOOKUP(data[[#This Row],[id_campaign]],campaign[],2,FALSE)</f>
        <v>HasCreditCard</v>
      </c>
      <c r="G3461" t="str">
        <f>VLOOKUP(data[[#This Row],[id_customer]],customer[],2,FALSE)</f>
        <v>Annabela Overton</v>
      </c>
      <c r="H3461" t="str">
        <f>data[[#This Row],[id_customer]]&amp;data[[#This Row],[id_campaign]]</f>
        <v>C0191cam12</v>
      </c>
      <c r="I3461">
        <f>DATEDIF(data[[#This Row],[join_date]],data[[#This Row],[buy_date]],"M")</f>
        <v>7</v>
      </c>
    </row>
    <row r="3462" spans="1:9" x14ac:dyDescent="0.25">
      <c r="A3462" t="s">
        <v>805</v>
      </c>
      <c r="B3462" t="s">
        <v>26</v>
      </c>
      <c r="C3462" s="1">
        <v>44631</v>
      </c>
      <c r="D3462" s="1">
        <v>44880</v>
      </c>
      <c r="E3462">
        <f>VLOOKUP(data[[#This Row],[id_campaign]],campaign[],4,FALSE)</f>
        <v>65</v>
      </c>
      <c r="F3462" t="str">
        <f>VLOOKUP(data[[#This Row],[id_campaign]],campaign[],2,FALSE)</f>
        <v>HasCreditCard</v>
      </c>
      <c r="G3462" t="str">
        <f>VLOOKUP(data[[#This Row],[id_customer]],customer[],2,FALSE)</f>
        <v>Annabela Overton</v>
      </c>
      <c r="H3462" t="str">
        <f>data[[#This Row],[id_customer]]&amp;data[[#This Row],[id_campaign]]</f>
        <v>C0191cam12</v>
      </c>
      <c r="I3462">
        <f>DATEDIF(data[[#This Row],[join_date]],data[[#This Row],[buy_date]],"M")</f>
        <v>8</v>
      </c>
    </row>
    <row r="3463" spans="1:9" x14ac:dyDescent="0.25">
      <c r="A3463" t="s">
        <v>805</v>
      </c>
      <c r="B3463" t="s">
        <v>26</v>
      </c>
      <c r="C3463" s="1">
        <v>44631</v>
      </c>
      <c r="D3463" s="1">
        <v>44908</v>
      </c>
      <c r="E3463">
        <f>VLOOKUP(data[[#This Row],[id_campaign]],campaign[],4,FALSE)</f>
        <v>65</v>
      </c>
      <c r="F3463" t="str">
        <f>VLOOKUP(data[[#This Row],[id_campaign]],campaign[],2,FALSE)</f>
        <v>HasCreditCard</v>
      </c>
      <c r="G3463" t="str">
        <f>VLOOKUP(data[[#This Row],[id_customer]],customer[],2,FALSE)</f>
        <v>Annabela Overton</v>
      </c>
      <c r="H3463" t="str">
        <f>data[[#This Row],[id_customer]]&amp;data[[#This Row],[id_campaign]]</f>
        <v>C0191cam12</v>
      </c>
      <c r="I3463">
        <f>DATEDIF(data[[#This Row],[join_date]],data[[#This Row],[buy_date]],"M")</f>
        <v>9</v>
      </c>
    </row>
    <row r="3464" spans="1:9" x14ac:dyDescent="0.25">
      <c r="A3464" t="s">
        <v>805</v>
      </c>
      <c r="B3464" t="s">
        <v>26</v>
      </c>
      <c r="C3464" s="1">
        <v>44631</v>
      </c>
      <c r="D3464" s="1">
        <v>44945</v>
      </c>
      <c r="E3464">
        <f>VLOOKUP(data[[#This Row],[id_campaign]],campaign[],4,FALSE)</f>
        <v>65</v>
      </c>
      <c r="F3464" t="str">
        <f>VLOOKUP(data[[#This Row],[id_campaign]],campaign[],2,FALSE)</f>
        <v>HasCreditCard</v>
      </c>
      <c r="G3464" t="str">
        <f>VLOOKUP(data[[#This Row],[id_customer]],customer[],2,FALSE)</f>
        <v>Annabela Overton</v>
      </c>
      <c r="H3464" t="str">
        <f>data[[#This Row],[id_customer]]&amp;data[[#This Row],[id_campaign]]</f>
        <v>C0191cam12</v>
      </c>
      <c r="I3464">
        <f>DATEDIF(data[[#This Row],[join_date]],data[[#This Row],[buy_date]],"M")</f>
        <v>10</v>
      </c>
    </row>
    <row r="3465" spans="1:9" x14ac:dyDescent="0.25">
      <c r="A3465" t="s">
        <v>805</v>
      </c>
      <c r="B3465" t="s">
        <v>26</v>
      </c>
      <c r="C3465" s="1">
        <v>44631</v>
      </c>
      <c r="D3465" s="1">
        <v>44974</v>
      </c>
      <c r="E3465">
        <f>VLOOKUP(data[[#This Row],[id_campaign]],campaign[],4,FALSE)</f>
        <v>65</v>
      </c>
      <c r="F3465" t="str">
        <f>VLOOKUP(data[[#This Row],[id_campaign]],campaign[],2,FALSE)</f>
        <v>HasCreditCard</v>
      </c>
      <c r="G3465" t="str">
        <f>VLOOKUP(data[[#This Row],[id_customer]],customer[],2,FALSE)</f>
        <v>Annabela Overton</v>
      </c>
      <c r="H3465" t="str">
        <f>data[[#This Row],[id_customer]]&amp;data[[#This Row],[id_campaign]]</f>
        <v>C0191cam12</v>
      </c>
      <c r="I3465">
        <f>DATEDIF(data[[#This Row],[join_date]],data[[#This Row],[buy_date]],"M")</f>
        <v>11</v>
      </c>
    </row>
    <row r="3466" spans="1:9" x14ac:dyDescent="0.25">
      <c r="A3466" t="s">
        <v>805</v>
      </c>
      <c r="B3466" t="s">
        <v>26</v>
      </c>
      <c r="C3466" s="1">
        <v>44631</v>
      </c>
      <c r="D3466" s="1">
        <v>45009</v>
      </c>
      <c r="E3466">
        <f>VLOOKUP(data[[#This Row],[id_campaign]],campaign[],4,FALSE)</f>
        <v>65</v>
      </c>
      <c r="F3466" t="str">
        <f>VLOOKUP(data[[#This Row],[id_campaign]],campaign[],2,FALSE)</f>
        <v>HasCreditCard</v>
      </c>
      <c r="G3466" t="str">
        <f>VLOOKUP(data[[#This Row],[id_customer]],customer[],2,FALSE)</f>
        <v>Annabela Overton</v>
      </c>
      <c r="H3466" t="str">
        <f>data[[#This Row],[id_customer]]&amp;data[[#This Row],[id_campaign]]</f>
        <v>C0191cam12</v>
      </c>
      <c r="I3466">
        <f>DATEDIF(data[[#This Row],[join_date]],data[[#This Row],[buy_date]],"M")</f>
        <v>12</v>
      </c>
    </row>
    <row r="3467" spans="1:9" x14ac:dyDescent="0.25">
      <c r="A3467" t="s">
        <v>805</v>
      </c>
      <c r="B3467" t="s">
        <v>26</v>
      </c>
      <c r="C3467" s="1">
        <v>44631</v>
      </c>
      <c r="D3467" s="1">
        <v>45037</v>
      </c>
      <c r="E3467">
        <f>VLOOKUP(data[[#This Row],[id_campaign]],campaign[],4,FALSE)</f>
        <v>65</v>
      </c>
      <c r="F3467" t="str">
        <f>VLOOKUP(data[[#This Row],[id_campaign]],campaign[],2,FALSE)</f>
        <v>HasCreditCard</v>
      </c>
      <c r="G3467" t="str">
        <f>VLOOKUP(data[[#This Row],[id_customer]],customer[],2,FALSE)</f>
        <v>Annabela Overton</v>
      </c>
      <c r="H3467" t="str">
        <f>data[[#This Row],[id_customer]]&amp;data[[#This Row],[id_campaign]]</f>
        <v>C0191cam12</v>
      </c>
      <c r="I3467">
        <f>DATEDIF(data[[#This Row],[join_date]],data[[#This Row],[buy_date]],"M")</f>
        <v>13</v>
      </c>
    </row>
    <row r="3468" spans="1:9" x14ac:dyDescent="0.25">
      <c r="A3468" t="s">
        <v>805</v>
      </c>
      <c r="B3468" t="s">
        <v>34</v>
      </c>
      <c r="C3468" s="1">
        <v>44860</v>
      </c>
      <c r="D3468" s="1">
        <v>44860</v>
      </c>
      <c r="E3468">
        <f>VLOOKUP(data[[#This Row],[id_campaign]],campaign[],4,FALSE)</f>
        <v>16</v>
      </c>
      <c r="F3468" t="str">
        <f>VLOOKUP(data[[#This Row],[id_campaign]],campaign[],2,FALSE)</f>
        <v>MadeCallToRetentionTeam</v>
      </c>
      <c r="G3468" t="str">
        <f>VLOOKUP(data[[#This Row],[id_customer]],customer[],2,FALSE)</f>
        <v>Annabela Overton</v>
      </c>
      <c r="H3468" t="str">
        <f>data[[#This Row],[id_customer]]&amp;data[[#This Row],[id_campaign]]</f>
        <v>C0191cam16</v>
      </c>
      <c r="I3468">
        <f>DATEDIF(data[[#This Row],[join_date]],data[[#This Row],[buy_date]],"M")</f>
        <v>0</v>
      </c>
    </row>
    <row r="3469" spans="1:9" x14ac:dyDescent="0.25">
      <c r="A3469" t="s">
        <v>805</v>
      </c>
      <c r="B3469" t="s">
        <v>34</v>
      </c>
      <c r="C3469" s="1">
        <v>44860</v>
      </c>
      <c r="D3469" s="1">
        <v>44892</v>
      </c>
      <c r="E3469">
        <f>VLOOKUP(data[[#This Row],[id_campaign]],campaign[],4,FALSE)</f>
        <v>16</v>
      </c>
      <c r="F3469" t="str">
        <f>VLOOKUP(data[[#This Row],[id_campaign]],campaign[],2,FALSE)</f>
        <v>MadeCallToRetentionTeam</v>
      </c>
      <c r="G3469" t="str">
        <f>VLOOKUP(data[[#This Row],[id_customer]],customer[],2,FALSE)</f>
        <v>Annabela Overton</v>
      </c>
      <c r="H3469" t="str">
        <f>data[[#This Row],[id_customer]]&amp;data[[#This Row],[id_campaign]]</f>
        <v>C0191cam16</v>
      </c>
      <c r="I3469">
        <f>DATEDIF(data[[#This Row],[join_date]],data[[#This Row],[buy_date]],"M")</f>
        <v>1</v>
      </c>
    </row>
    <row r="3470" spans="1:9" x14ac:dyDescent="0.25">
      <c r="A3470" t="s">
        <v>805</v>
      </c>
      <c r="B3470" t="s">
        <v>34</v>
      </c>
      <c r="C3470" s="1">
        <v>44860</v>
      </c>
      <c r="D3470" s="1">
        <v>44898</v>
      </c>
      <c r="E3470">
        <f>VLOOKUP(data[[#This Row],[id_campaign]],campaign[],4,FALSE)</f>
        <v>16</v>
      </c>
      <c r="F3470" t="str">
        <f>VLOOKUP(data[[#This Row],[id_campaign]],campaign[],2,FALSE)</f>
        <v>MadeCallToRetentionTeam</v>
      </c>
      <c r="G3470" t="str">
        <f>VLOOKUP(data[[#This Row],[id_customer]],customer[],2,FALSE)</f>
        <v>Annabela Overton</v>
      </c>
      <c r="H3470" t="str">
        <f>data[[#This Row],[id_customer]]&amp;data[[#This Row],[id_campaign]]</f>
        <v>C0191cam16</v>
      </c>
      <c r="I3470">
        <f>DATEDIF(data[[#This Row],[join_date]],data[[#This Row],[buy_date]],"M")</f>
        <v>1</v>
      </c>
    </row>
    <row r="3471" spans="1:9" x14ac:dyDescent="0.25">
      <c r="A3471" t="s">
        <v>805</v>
      </c>
      <c r="B3471" t="s">
        <v>34</v>
      </c>
      <c r="C3471" s="1">
        <v>44860</v>
      </c>
      <c r="D3471" s="1">
        <v>44953</v>
      </c>
      <c r="E3471">
        <f>VLOOKUP(data[[#This Row],[id_campaign]],campaign[],4,FALSE)</f>
        <v>16</v>
      </c>
      <c r="F3471" t="str">
        <f>VLOOKUP(data[[#This Row],[id_campaign]],campaign[],2,FALSE)</f>
        <v>MadeCallToRetentionTeam</v>
      </c>
      <c r="G3471" t="str">
        <f>VLOOKUP(data[[#This Row],[id_customer]],customer[],2,FALSE)</f>
        <v>Annabela Overton</v>
      </c>
      <c r="H3471" t="str">
        <f>data[[#This Row],[id_customer]]&amp;data[[#This Row],[id_campaign]]</f>
        <v>C0191cam16</v>
      </c>
      <c r="I3471">
        <f>DATEDIF(data[[#This Row],[join_date]],data[[#This Row],[buy_date]],"M")</f>
        <v>3</v>
      </c>
    </row>
    <row r="3472" spans="1:9" x14ac:dyDescent="0.25">
      <c r="A3472" t="s">
        <v>805</v>
      </c>
      <c r="B3472" t="s">
        <v>34</v>
      </c>
      <c r="C3472" s="1">
        <v>44860</v>
      </c>
      <c r="D3472" s="1">
        <v>44965</v>
      </c>
      <c r="E3472">
        <f>VLOOKUP(data[[#This Row],[id_campaign]],campaign[],4,FALSE)</f>
        <v>16</v>
      </c>
      <c r="F3472" t="str">
        <f>VLOOKUP(data[[#This Row],[id_campaign]],campaign[],2,FALSE)</f>
        <v>MadeCallToRetentionTeam</v>
      </c>
      <c r="G3472" t="str">
        <f>VLOOKUP(data[[#This Row],[id_customer]],customer[],2,FALSE)</f>
        <v>Annabela Overton</v>
      </c>
      <c r="H3472" t="str">
        <f>data[[#This Row],[id_customer]]&amp;data[[#This Row],[id_campaign]]</f>
        <v>C0191cam16</v>
      </c>
      <c r="I3472">
        <f>DATEDIF(data[[#This Row],[join_date]],data[[#This Row],[buy_date]],"M")</f>
        <v>3</v>
      </c>
    </row>
    <row r="3473" spans="1:9" x14ac:dyDescent="0.25">
      <c r="A3473" t="s">
        <v>805</v>
      </c>
      <c r="B3473" t="s">
        <v>34</v>
      </c>
      <c r="C3473" s="1">
        <v>44860</v>
      </c>
      <c r="D3473" s="1">
        <v>45013</v>
      </c>
      <c r="E3473">
        <f>VLOOKUP(data[[#This Row],[id_campaign]],campaign[],4,FALSE)</f>
        <v>16</v>
      </c>
      <c r="F3473" t="str">
        <f>VLOOKUP(data[[#This Row],[id_campaign]],campaign[],2,FALSE)</f>
        <v>MadeCallToRetentionTeam</v>
      </c>
      <c r="G3473" t="str">
        <f>VLOOKUP(data[[#This Row],[id_customer]],customer[],2,FALSE)</f>
        <v>Annabela Overton</v>
      </c>
      <c r="H3473" t="str">
        <f>data[[#This Row],[id_customer]]&amp;data[[#This Row],[id_campaign]]</f>
        <v>C0191cam16</v>
      </c>
      <c r="I3473">
        <f>DATEDIF(data[[#This Row],[join_date]],data[[#This Row],[buy_date]],"M")</f>
        <v>5</v>
      </c>
    </row>
    <row r="3474" spans="1:9" x14ac:dyDescent="0.25">
      <c r="A3474" t="s">
        <v>805</v>
      </c>
      <c r="B3474" t="s">
        <v>34</v>
      </c>
      <c r="C3474" s="1">
        <v>44860</v>
      </c>
      <c r="D3474" s="1">
        <v>45023</v>
      </c>
      <c r="E3474">
        <f>VLOOKUP(data[[#This Row],[id_campaign]],campaign[],4,FALSE)</f>
        <v>16</v>
      </c>
      <c r="F3474" t="str">
        <f>VLOOKUP(data[[#This Row],[id_campaign]],campaign[],2,FALSE)</f>
        <v>MadeCallToRetentionTeam</v>
      </c>
      <c r="G3474" t="str">
        <f>VLOOKUP(data[[#This Row],[id_customer]],customer[],2,FALSE)</f>
        <v>Annabela Overton</v>
      </c>
      <c r="H3474" t="str">
        <f>data[[#This Row],[id_customer]]&amp;data[[#This Row],[id_campaign]]</f>
        <v>C0191cam16</v>
      </c>
      <c r="I3474">
        <f>DATEDIF(data[[#This Row],[join_date]],data[[#This Row],[buy_date]],"M")</f>
        <v>5</v>
      </c>
    </row>
    <row r="3475" spans="1:9" x14ac:dyDescent="0.25">
      <c r="A3475" t="s">
        <v>805</v>
      </c>
      <c r="B3475" t="s">
        <v>34</v>
      </c>
      <c r="C3475" s="1">
        <v>44860</v>
      </c>
      <c r="D3475" s="1">
        <v>45073</v>
      </c>
      <c r="E3475">
        <f>VLOOKUP(data[[#This Row],[id_campaign]],campaign[],4,FALSE)</f>
        <v>16</v>
      </c>
      <c r="F3475" t="str">
        <f>VLOOKUP(data[[#This Row],[id_campaign]],campaign[],2,FALSE)</f>
        <v>MadeCallToRetentionTeam</v>
      </c>
      <c r="G3475" t="str">
        <f>VLOOKUP(data[[#This Row],[id_customer]],customer[],2,FALSE)</f>
        <v>Annabela Overton</v>
      </c>
      <c r="H3475" t="str">
        <f>data[[#This Row],[id_customer]]&amp;data[[#This Row],[id_campaign]]</f>
        <v>C0191cam16</v>
      </c>
      <c r="I3475">
        <f>DATEDIF(data[[#This Row],[join_date]],data[[#This Row],[buy_date]],"M")</f>
        <v>7</v>
      </c>
    </row>
    <row r="3476" spans="1:9" x14ac:dyDescent="0.25">
      <c r="A3476" t="s">
        <v>805</v>
      </c>
      <c r="B3476" t="s">
        <v>34</v>
      </c>
      <c r="C3476" s="1">
        <v>44860</v>
      </c>
      <c r="D3476" s="1">
        <v>45086</v>
      </c>
      <c r="E3476">
        <f>VLOOKUP(data[[#This Row],[id_campaign]],campaign[],4,FALSE)</f>
        <v>16</v>
      </c>
      <c r="F3476" t="str">
        <f>VLOOKUP(data[[#This Row],[id_campaign]],campaign[],2,FALSE)</f>
        <v>MadeCallToRetentionTeam</v>
      </c>
      <c r="G3476" t="str">
        <f>VLOOKUP(data[[#This Row],[id_customer]],customer[],2,FALSE)</f>
        <v>Annabela Overton</v>
      </c>
      <c r="H3476" t="str">
        <f>data[[#This Row],[id_customer]]&amp;data[[#This Row],[id_campaign]]</f>
        <v>C0191cam16</v>
      </c>
      <c r="I3476">
        <f>DATEDIF(data[[#This Row],[join_date]],data[[#This Row],[buy_date]],"M")</f>
        <v>7</v>
      </c>
    </row>
    <row r="3477" spans="1:9" x14ac:dyDescent="0.25">
      <c r="A3477" t="s">
        <v>809</v>
      </c>
      <c r="B3477" t="s">
        <v>12</v>
      </c>
      <c r="C3477" s="1">
        <v>44807</v>
      </c>
      <c r="D3477" s="1">
        <v>44807</v>
      </c>
      <c r="E3477">
        <f>VLOOKUP(data[[#This Row],[id_campaign]],campaign[],4,FALSE)</f>
        <v>22</v>
      </c>
      <c r="F3477" t="str">
        <f>VLOOKUP(data[[#This Row],[id_campaign]],campaign[],2,FALSE)</f>
        <v>RVOwner</v>
      </c>
      <c r="G3477" t="str">
        <f>VLOOKUP(data[[#This Row],[id_customer]],customer[],2,FALSE)</f>
        <v>Karlen Battell</v>
      </c>
      <c r="H3477" t="str">
        <f>data[[#This Row],[id_customer]]&amp;data[[#This Row],[id_campaign]]</f>
        <v>C0192cam05</v>
      </c>
      <c r="I3477">
        <f>DATEDIF(data[[#This Row],[join_date]],data[[#This Row],[buy_date]],"M")</f>
        <v>0</v>
      </c>
    </row>
    <row r="3478" spans="1:9" x14ac:dyDescent="0.25">
      <c r="A3478" t="s">
        <v>809</v>
      </c>
      <c r="B3478" t="s">
        <v>12</v>
      </c>
      <c r="C3478" s="1">
        <v>44807</v>
      </c>
      <c r="D3478" s="1">
        <v>44849</v>
      </c>
      <c r="E3478">
        <f>VLOOKUP(data[[#This Row],[id_campaign]],campaign[],4,FALSE)</f>
        <v>22</v>
      </c>
      <c r="F3478" t="str">
        <f>VLOOKUP(data[[#This Row],[id_campaign]],campaign[],2,FALSE)</f>
        <v>RVOwner</v>
      </c>
      <c r="G3478" t="str">
        <f>VLOOKUP(data[[#This Row],[id_customer]],customer[],2,FALSE)</f>
        <v>Karlen Battell</v>
      </c>
      <c r="H3478" t="str">
        <f>data[[#This Row],[id_customer]]&amp;data[[#This Row],[id_campaign]]</f>
        <v>C0192cam05</v>
      </c>
      <c r="I3478">
        <f>DATEDIF(data[[#This Row],[join_date]],data[[#This Row],[buy_date]],"M")</f>
        <v>1</v>
      </c>
    </row>
    <row r="3479" spans="1:9" x14ac:dyDescent="0.25">
      <c r="A3479" t="s">
        <v>809</v>
      </c>
      <c r="B3479" t="s">
        <v>12</v>
      </c>
      <c r="C3479" s="1">
        <v>44807</v>
      </c>
      <c r="D3479" s="1">
        <v>44870</v>
      </c>
      <c r="E3479">
        <f>VLOOKUP(data[[#This Row],[id_campaign]],campaign[],4,FALSE)</f>
        <v>22</v>
      </c>
      <c r="F3479" t="str">
        <f>VLOOKUP(data[[#This Row],[id_campaign]],campaign[],2,FALSE)</f>
        <v>RVOwner</v>
      </c>
      <c r="G3479" t="str">
        <f>VLOOKUP(data[[#This Row],[id_customer]],customer[],2,FALSE)</f>
        <v>Karlen Battell</v>
      </c>
      <c r="H3479" t="str">
        <f>data[[#This Row],[id_customer]]&amp;data[[#This Row],[id_campaign]]</f>
        <v>C0192cam05</v>
      </c>
      <c r="I3479">
        <f>DATEDIF(data[[#This Row],[join_date]],data[[#This Row],[buy_date]],"M")</f>
        <v>2</v>
      </c>
    </row>
    <row r="3480" spans="1:9" x14ac:dyDescent="0.25">
      <c r="A3480" t="s">
        <v>809</v>
      </c>
      <c r="B3480" t="s">
        <v>12</v>
      </c>
      <c r="C3480" s="1">
        <v>44807</v>
      </c>
      <c r="D3480" s="1">
        <v>44904</v>
      </c>
      <c r="E3480">
        <f>VLOOKUP(data[[#This Row],[id_campaign]],campaign[],4,FALSE)</f>
        <v>22</v>
      </c>
      <c r="F3480" t="str">
        <f>VLOOKUP(data[[#This Row],[id_campaign]],campaign[],2,FALSE)</f>
        <v>RVOwner</v>
      </c>
      <c r="G3480" t="str">
        <f>VLOOKUP(data[[#This Row],[id_customer]],customer[],2,FALSE)</f>
        <v>Karlen Battell</v>
      </c>
      <c r="H3480" t="str">
        <f>data[[#This Row],[id_customer]]&amp;data[[#This Row],[id_campaign]]</f>
        <v>C0192cam05</v>
      </c>
      <c r="I3480">
        <f>DATEDIF(data[[#This Row],[join_date]],data[[#This Row],[buy_date]],"M")</f>
        <v>3</v>
      </c>
    </row>
    <row r="3481" spans="1:9" x14ac:dyDescent="0.25">
      <c r="A3481" t="s">
        <v>809</v>
      </c>
      <c r="B3481" t="s">
        <v>12</v>
      </c>
      <c r="C3481" s="1">
        <v>44807</v>
      </c>
      <c r="D3481" s="1">
        <v>44943</v>
      </c>
      <c r="E3481">
        <f>VLOOKUP(data[[#This Row],[id_campaign]],campaign[],4,FALSE)</f>
        <v>22</v>
      </c>
      <c r="F3481" t="str">
        <f>VLOOKUP(data[[#This Row],[id_campaign]],campaign[],2,FALSE)</f>
        <v>RVOwner</v>
      </c>
      <c r="G3481" t="str">
        <f>VLOOKUP(data[[#This Row],[id_customer]],customer[],2,FALSE)</f>
        <v>Karlen Battell</v>
      </c>
      <c r="H3481" t="str">
        <f>data[[#This Row],[id_customer]]&amp;data[[#This Row],[id_campaign]]</f>
        <v>C0192cam05</v>
      </c>
      <c r="I3481">
        <f>DATEDIF(data[[#This Row],[join_date]],data[[#This Row],[buy_date]],"M")</f>
        <v>4</v>
      </c>
    </row>
    <row r="3482" spans="1:9" x14ac:dyDescent="0.25">
      <c r="A3482" t="s">
        <v>809</v>
      </c>
      <c r="B3482" t="s">
        <v>12</v>
      </c>
      <c r="C3482" s="1">
        <v>44807</v>
      </c>
      <c r="D3482" s="1">
        <v>44973</v>
      </c>
      <c r="E3482">
        <f>VLOOKUP(data[[#This Row],[id_campaign]],campaign[],4,FALSE)</f>
        <v>22</v>
      </c>
      <c r="F3482" t="str">
        <f>VLOOKUP(data[[#This Row],[id_campaign]],campaign[],2,FALSE)</f>
        <v>RVOwner</v>
      </c>
      <c r="G3482" t="str">
        <f>VLOOKUP(data[[#This Row],[id_customer]],customer[],2,FALSE)</f>
        <v>Karlen Battell</v>
      </c>
      <c r="H3482" t="str">
        <f>data[[#This Row],[id_customer]]&amp;data[[#This Row],[id_campaign]]</f>
        <v>C0192cam05</v>
      </c>
      <c r="I3482">
        <f>DATEDIF(data[[#This Row],[join_date]],data[[#This Row],[buy_date]],"M")</f>
        <v>5</v>
      </c>
    </row>
    <row r="3483" spans="1:9" x14ac:dyDescent="0.25">
      <c r="A3483" t="s">
        <v>809</v>
      </c>
      <c r="B3483" t="s">
        <v>12</v>
      </c>
      <c r="C3483" s="1">
        <v>44807</v>
      </c>
      <c r="D3483" s="1">
        <v>44996</v>
      </c>
      <c r="E3483">
        <f>VLOOKUP(data[[#This Row],[id_campaign]],campaign[],4,FALSE)</f>
        <v>22</v>
      </c>
      <c r="F3483" t="str">
        <f>VLOOKUP(data[[#This Row],[id_campaign]],campaign[],2,FALSE)</f>
        <v>RVOwner</v>
      </c>
      <c r="G3483" t="str">
        <f>VLOOKUP(data[[#This Row],[id_customer]],customer[],2,FALSE)</f>
        <v>Karlen Battell</v>
      </c>
      <c r="H3483" t="str">
        <f>data[[#This Row],[id_customer]]&amp;data[[#This Row],[id_campaign]]</f>
        <v>C0192cam05</v>
      </c>
      <c r="I3483">
        <f>DATEDIF(data[[#This Row],[join_date]],data[[#This Row],[buy_date]],"M")</f>
        <v>6</v>
      </c>
    </row>
    <row r="3484" spans="1:9" x14ac:dyDescent="0.25">
      <c r="A3484" t="s">
        <v>809</v>
      </c>
      <c r="B3484" t="s">
        <v>12</v>
      </c>
      <c r="C3484" s="1">
        <v>44807</v>
      </c>
      <c r="D3484" s="1">
        <v>45023</v>
      </c>
      <c r="E3484">
        <f>VLOOKUP(data[[#This Row],[id_campaign]],campaign[],4,FALSE)</f>
        <v>22</v>
      </c>
      <c r="F3484" t="str">
        <f>VLOOKUP(data[[#This Row],[id_campaign]],campaign[],2,FALSE)</f>
        <v>RVOwner</v>
      </c>
      <c r="G3484" t="str">
        <f>VLOOKUP(data[[#This Row],[id_customer]],customer[],2,FALSE)</f>
        <v>Karlen Battell</v>
      </c>
      <c r="H3484" t="str">
        <f>data[[#This Row],[id_customer]]&amp;data[[#This Row],[id_campaign]]</f>
        <v>C0192cam05</v>
      </c>
      <c r="I3484">
        <f>DATEDIF(data[[#This Row],[join_date]],data[[#This Row],[buy_date]],"M")</f>
        <v>7</v>
      </c>
    </row>
    <row r="3485" spans="1:9" x14ac:dyDescent="0.25">
      <c r="A3485" t="s">
        <v>809</v>
      </c>
      <c r="B3485" t="s">
        <v>12</v>
      </c>
      <c r="C3485" s="1">
        <v>44807</v>
      </c>
      <c r="D3485" s="1">
        <v>45050</v>
      </c>
      <c r="E3485">
        <f>VLOOKUP(data[[#This Row],[id_campaign]],campaign[],4,FALSE)</f>
        <v>22</v>
      </c>
      <c r="F3485" t="str">
        <f>VLOOKUP(data[[#This Row],[id_campaign]],campaign[],2,FALSE)</f>
        <v>RVOwner</v>
      </c>
      <c r="G3485" t="str">
        <f>VLOOKUP(data[[#This Row],[id_customer]],customer[],2,FALSE)</f>
        <v>Karlen Battell</v>
      </c>
      <c r="H3485" t="str">
        <f>data[[#This Row],[id_customer]]&amp;data[[#This Row],[id_campaign]]</f>
        <v>C0192cam05</v>
      </c>
      <c r="I3485">
        <f>DATEDIF(data[[#This Row],[join_date]],data[[#This Row],[buy_date]],"M")</f>
        <v>8</v>
      </c>
    </row>
    <row r="3486" spans="1:9" x14ac:dyDescent="0.25">
      <c r="A3486" t="s">
        <v>809</v>
      </c>
      <c r="B3486" t="s">
        <v>26</v>
      </c>
      <c r="C3486" s="1">
        <v>44926</v>
      </c>
      <c r="D3486" s="1">
        <v>44926</v>
      </c>
      <c r="E3486">
        <f>VLOOKUP(data[[#This Row],[id_campaign]],campaign[],4,FALSE)</f>
        <v>65</v>
      </c>
      <c r="F3486" t="str">
        <f>VLOOKUP(data[[#This Row],[id_campaign]],campaign[],2,FALSE)</f>
        <v>HasCreditCard</v>
      </c>
      <c r="G3486" t="str">
        <f>VLOOKUP(data[[#This Row],[id_customer]],customer[],2,FALSE)</f>
        <v>Karlen Battell</v>
      </c>
      <c r="H3486" t="str">
        <f>data[[#This Row],[id_customer]]&amp;data[[#This Row],[id_campaign]]</f>
        <v>C0192cam12</v>
      </c>
      <c r="I3486">
        <f>DATEDIF(data[[#This Row],[join_date]],data[[#This Row],[buy_date]],"M")</f>
        <v>0</v>
      </c>
    </row>
    <row r="3487" spans="1:9" x14ac:dyDescent="0.25">
      <c r="A3487" t="s">
        <v>809</v>
      </c>
      <c r="B3487" t="s">
        <v>26</v>
      </c>
      <c r="C3487" s="1">
        <v>44926</v>
      </c>
      <c r="D3487" s="1">
        <v>44985</v>
      </c>
      <c r="E3487">
        <f>VLOOKUP(data[[#This Row],[id_campaign]],campaign[],4,FALSE)</f>
        <v>65</v>
      </c>
      <c r="F3487" t="str">
        <f>VLOOKUP(data[[#This Row],[id_campaign]],campaign[],2,FALSE)</f>
        <v>HasCreditCard</v>
      </c>
      <c r="G3487" t="str">
        <f>VLOOKUP(data[[#This Row],[id_customer]],customer[],2,FALSE)</f>
        <v>Karlen Battell</v>
      </c>
      <c r="H3487" t="str">
        <f>data[[#This Row],[id_customer]]&amp;data[[#This Row],[id_campaign]]</f>
        <v>C0192cam12</v>
      </c>
      <c r="I3487">
        <f>DATEDIF(data[[#This Row],[join_date]],data[[#This Row],[buy_date]],"M")</f>
        <v>1</v>
      </c>
    </row>
    <row r="3488" spans="1:9" x14ac:dyDescent="0.25">
      <c r="A3488" t="s">
        <v>809</v>
      </c>
      <c r="B3488" t="s">
        <v>26</v>
      </c>
      <c r="C3488" s="1">
        <v>44926</v>
      </c>
      <c r="D3488" s="1">
        <v>44989</v>
      </c>
      <c r="E3488">
        <f>VLOOKUP(data[[#This Row],[id_campaign]],campaign[],4,FALSE)</f>
        <v>65</v>
      </c>
      <c r="F3488" t="str">
        <f>VLOOKUP(data[[#This Row],[id_campaign]],campaign[],2,FALSE)</f>
        <v>HasCreditCard</v>
      </c>
      <c r="G3488" t="str">
        <f>VLOOKUP(data[[#This Row],[id_customer]],customer[],2,FALSE)</f>
        <v>Karlen Battell</v>
      </c>
      <c r="H3488" t="str">
        <f>data[[#This Row],[id_customer]]&amp;data[[#This Row],[id_campaign]]</f>
        <v>C0192cam12</v>
      </c>
      <c r="I3488">
        <f>DATEDIF(data[[#This Row],[join_date]],data[[#This Row],[buy_date]],"M")</f>
        <v>2</v>
      </c>
    </row>
    <row r="3489" spans="1:9" x14ac:dyDescent="0.25">
      <c r="A3489" t="s">
        <v>809</v>
      </c>
      <c r="B3489" t="s">
        <v>26</v>
      </c>
      <c r="C3489" s="1">
        <v>44926</v>
      </c>
      <c r="D3489" s="1">
        <v>45029</v>
      </c>
      <c r="E3489">
        <f>VLOOKUP(data[[#This Row],[id_campaign]],campaign[],4,FALSE)</f>
        <v>65</v>
      </c>
      <c r="F3489" t="str">
        <f>VLOOKUP(data[[#This Row],[id_campaign]],campaign[],2,FALSE)</f>
        <v>HasCreditCard</v>
      </c>
      <c r="G3489" t="str">
        <f>VLOOKUP(data[[#This Row],[id_customer]],customer[],2,FALSE)</f>
        <v>Karlen Battell</v>
      </c>
      <c r="H3489" t="str">
        <f>data[[#This Row],[id_customer]]&amp;data[[#This Row],[id_campaign]]</f>
        <v>C0192cam12</v>
      </c>
      <c r="I3489">
        <f>DATEDIF(data[[#This Row],[join_date]],data[[#This Row],[buy_date]],"M")</f>
        <v>3</v>
      </c>
    </row>
    <row r="3490" spans="1:9" x14ac:dyDescent="0.25">
      <c r="A3490" t="s">
        <v>809</v>
      </c>
      <c r="B3490" t="s">
        <v>26</v>
      </c>
      <c r="C3490" s="1">
        <v>44926</v>
      </c>
      <c r="D3490" s="1">
        <v>45058</v>
      </c>
      <c r="E3490">
        <f>VLOOKUP(data[[#This Row],[id_campaign]],campaign[],4,FALSE)</f>
        <v>65</v>
      </c>
      <c r="F3490" t="str">
        <f>VLOOKUP(data[[#This Row],[id_campaign]],campaign[],2,FALSE)</f>
        <v>HasCreditCard</v>
      </c>
      <c r="G3490" t="str">
        <f>VLOOKUP(data[[#This Row],[id_customer]],customer[],2,FALSE)</f>
        <v>Karlen Battell</v>
      </c>
      <c r="H3490" t="str">
        <f>data[[#This Row],[id_customer]]&amp;data[[#This Row],[id_campaign]]</f>
        <v>C0192cam12</v>
      </c>
      <c r="I3490">
        <f>DATEDIF(data[[#This Row],[join_date]],data[[#This Row],[buy_date]],"M")</f>
        <v>4</v>
      </c>
    </row>
    <row r="3491" spans="1:9" x14ac:dyDescent="0.25">
      <c r="A3491" t="s">
        <v>813</v>
      </c>
      <c r="B3491" t="s">
        <v>26</v>
      </c>
      <c r="C3491" s="1">
        <v>44639</v>
      </c>
      <c r="D3491" s="1">
        <v>44639</v>
      </c>
      <c r="E3491">
        <f>VLOOKUP(data[[#This Row],[id_campaign]],campaign[],4,FALSE)</f>
        <v>65</v>
      </c>
      <c r="F3491" t="str">
        <f>VLOOKUP(data[[#This Row],[id_campaign]],campaign[],2,FALSE)</f>
        <v>HasCreditCard</v>
      </c>
      <c r="G3491" t="str">
        <f>VLOOKUP(data[[#This Row],[id_customer]],customer[],2,FALSE)</f>
        <v>Con Gallyon</v>
      </c>
      <c r="H3491" t="str">
        <f>data[[#This Row],[id_customer]]&amp;data[[#This Row],[id_campaign]]</f>
        <v>C0193cam12</v>
      </c>
      <c r="I3491">
        <f>DATEDIF(data[[#This Row],[join_date]],data[[#This Row],[buy_date]],"M")</f>
        <v>0</v>
      </c>
    </row>
    <row r="3492" spans="1:9" x14ac:dyDescent="0.25">
      <c r="A3492" t="s">
        <v>813</v>
      </c>
      <c r="B3492" t="s">
        <v>26</v>
      </c>
      <c r="C3492" s="1">
        <v>44639</v>
      </c>
      <c r="D3492" s="1">
        <v>44670</v>
      </c>
      <c r="E3492">
        <f>VLOOKUP(data[[#This Row],[id_campaign]],campaign[],4,FALSE)</f>
        <v>65</v>
      </c>
      <c r="F3492" t="str">
        <f>VLOOKUP(data[[#This Row],[id_campaign]],campaign[],2,FALSE)</f>
        <v>HasCreditCard</v>
      </c>
      <c r="G3492" t="str">
        <f>VLOOKUP(data[[#This Row],[id_customer]],customer[],2,FALSE)</f>
        <v>Con Gallyon</v>
      </c>
      <c r="H3492" t="str">
        <f>data[[#This Row],[id_customer]]&amp;data[[#This Row],[id_campaign]]</f>
        <v>C0193cam12</v>
      </c>
      <c r="I3492">
        <f>DATEDIF(data[[#This Row],[join_date]],data[[#This Row],[buy_date]],"M")</f>
        <v>1</v>
      </c>
    </row>
    <row r="3493" spans="1:9" x14ac:dyDescent="0.25">
      <c r="A3493" t="s">
        <v>813</v>
      </c>
      <c r="B3493" t="s">
        <v>26</v>
      </c>
      <c r="C3493" s="1">
        <v>44639</v>
      </c>
      <c r="D3493" s="1">
        <v>44707</v>
      </c>
      <c r="E3493">
        <f>VLOOKUP(data[[#This Row],[id_campaign]],campaign[],4,FALSE)</f>
        <v>65</v>
      </c>
      <c r="F3493" t="str">
        <f>VLOOKUP(data[[#This Row],[id_campaign]],campaign[],2,FALSE)</f>
        <v>HasCreditCard</v>
      </c>
      <c r="G3493" t="str">
        <f>VLOOKUP(data[[#This Row],[id_customer]],customer[],2,FALSE)</f>
        <v>Con Gallyon</v>
      </c>
      <c r="H3493" t="str">
        <f>data[[#This Row],[id_customer]]&amp;data[[#This Row],[id_campaign]]</f>
        <v>C0193cam12</v>
      </c>
      <c r="I3493">
        <f>DATEDIF(data[[#This Row],[join_date]],data[[#This Row],[buy_date]],"M")</f>
        <v>2</v>
      </c>
    </row>
    <row r="3494" spans="1:9" x14ac:dyDescent="0.25">
      <c r="A3494" t="s">
        <v>813</v>
      </c>
      <c r="B3494" t="s">
        <v>26</v>
      </c>
      <c r="C3494" s="1">
        <v>44639</v>
      </c>
      <c r="D3494" s="1">
        <v>44731</v>
      </c>
      <c r="E3494">
        <f>VLOOKUP(data[[#This Row],[id_campaign]],campaign[],4,FALSE)</f>
        <v>65</v>
      </c>
      <c r="F3494" t="str">
        <f>VLOOKUP(data[[#This Row],[id_campaign]],campaign[],2,FALSE)</f>
        <v>HasCreditCard</v>
      </c>
      <c r="G3494" t="str">
        <f>VLOOKUP(data[[#This Row],[id_customer]],customer[],2,FALSE)</f>
        <v>Con Gallyon</v>
      </c>
      <c r="H3494" t="str">
        <f>data[[#This Row],[id_customer]]&amp;data[[#This Row],[id_campaign]]</f>
        <v>C0193cam12</v>
      </c>
      <c r="I3494">
        <f>DATEDIF(data[[#This Row],[join_date]],data[[#This Row],[buy_date]],"M")</f>
        <v>3</v>
      </c>
    </row>
    <row r="3495" spans="1:9" x14ac:dyDescent="0.25">
      <c r="A3495" t="s">
        <v>813</v>
      </c>
      <c r="B3495" t="s">
        <v>26</v>
      </c>
      <c r="C3495" s="1">
        <v>44639</v>
      </c>
      <c r="D3495" s="1">
        <v>44764</v>
      </c>
      <c r="E3495">
        <f>VLOOKUP(data[[#This Row],[id_campaign]],campaign[],4,FALSE)</f>
        <v>65</v>
      </c>
      <c r="F3495" t="str">
        <f>VLOOKUP(data[[#This Row],[id_campaign]],campaign[],2,FALSE)</f>
        <v>HasCreditCard</v>
      </c>
      <c r="G3495" t="str">
        <f>VLOOKUP(data[[#This Row],[id_customer]],customer[],2,FALSE)</f>
        <v>Con Gallyon</v>
      </c>
      <c r="H3495" t="str">
        <f>data[[#This Row],[id_customer]]&amp;data[[#This Row],[id_campaign]]</f>
        <v>C0193cam12</v>
      </c>
      <c r="I3495">
        <f>DATEDIF(data[[#This Row],[join_date]],data[[#This Row],[buy_date]],"M")</f>
        <v>4</v>
      </c>
    </row>
    <row r="3496" spans="1:9" x14ac:dyDescent="0.25">
      <c r="A3496" t="s">
        <v>813</v>
      </c>
      <c r="B3496" t="s">
        <v>26</v>
      </c>
      <c r="C3496" s="1">
        <v>44639</v>
      </c>
      <c r="D3496" s="1">
        <v>44832</v>
      </c>
      <c r="E3496">
        <f>VLOOKUP(data[[#This Row],[id_campaign]],campaign[],4,FALSE)</f>
        <v>65</v>
      </c>
      <c r="F3496" t="str">
        <f>VLOOKUP(data[[#This Row],[id_campaign]],campaign[],2,FALSE)</f>
        <v>HasCreditCard</v>
      </c>
      <c r="G3496" t="str">
        <f>VLOOKUP(data[[#This Row],[id_customer]],customer[],2,FALSE)</f>
        <v>Con Gallyon</v>
      </c>
      <c r="H3496" t="str">
        <f>data[[#This Row],[id_customer]]&amp;data[[#This Row],[id_campaign]]</f>
        <v>C0193cam12</v>
      </c>
      <c r="I3496">
        <f>DATEDIF(data[[#This Row],[join_date]],data[[#This Row],[buy_date]],"M")</f>
        <v>6</v>
      </c>
    </row>
    <row r="3497" spans="1:9" x14ac:dyDescent="0.25">
      <c r="A3497" t="s">
        <v>813</v>
      </c>
      <c r="B3497" t="s">
        <v>26</v>
      </c>
      <c r="C3497" s="1">
        <v>44639</v>
      </c>
      <c r="D3497" s="1">
        <v>44838</v>
      </c>
      <c r="E3497">
        <f>VLOOKUP(data[[#This Row],[id_campaign]],campaign[],4,FALSE)</f>
        <v>65</v>
      </c>
      <c r="F3497" t="str">
        <f>VLOOKUP(data[[#This Row],[id_campaign]],campaign[],2,FALSE)</f>
        <v>HasCreditCard</v>
      </c>
      <c r="G3497" t="str">
        <f>VLOOKUP(data[[#This Row],[id_customer]],customer[],2,FALSE)</f>
        <v>Con Gallyon</v>
      </c>
      <c r="H3497" t="str">
        <f>data[[#This Row],[id_customer]]&amp;data[[#This Row],[id_campaign]]</f>
        <v>C0193cam12</v>
      </c>
      <c r="I3497">
        <f>DATEDIF(data[[#This Row],[join_date]],data[[#This Row],[buy_date]],"M")</f>
        <v>6</v>
      </c>
    </row>
    <row r="3498" spans="1:9" x14ac:dyDescent="0.25">
      <c r="A3498" t="s">
        <v>813</v>
      </c>
      <c r="B3498" t="s">
        <v>26</v>
      </c>
      <c r="C3498" s="1">
        <v>44639</v>
      </c>
      <c r="D3498" s="1">
        <v>44889</v>
      </c>
      <c r="E3498">
        <f>VLOOKUP(data[[#This Row],[id_campaign]],campaign[],4,FALSE)</f>
        <v>65</v>
      </c>
      <c r="F3498" t="str">
        <f>VLOOKUP(data[[#This Row],[id_campaign]],campaign[],2,FALSE)</f>
        <v>HasCreditCard</v>
      </c>
      <c r="G3498" t="str">
        <f>VLOOKUP(data[[#This Row],[id_customer]],customer[],2,FALSE)</f>
        <v>Con Gallyon</v>
      </c>
      <c r="H3498" t="str">
        <f>data[[#This Row],[id_customer]]&amp;data[[#This Row],[id_campaign]]</f>
        <v>C0193cam12</v>
      </c>
      <c r="I3498">
        <f>DATEDIF(data[[#This Row],[join_date]],data[[#This Row],[buy_date]],"M")</f>
        <v>8</v>
      </c>
    </row>
    <row r="3499" spans="1:9" x14ac:dyDescent="0.25">
      <c r="A3499" t="s">
        <v>813</v>
      </c>
      <c r="B3499" t="s">
        <v>26</v>
      </c>
      <c r="C3499" s="1">
        <v>44639</v>
      </c>
      <c r="D3499" s="1">
        <v>44918</v>
      </c>
      <c r="E3499">
        <f>VLOOKUP(data[[#This Row],[id_campaign]],campaign[],4,FALSE)</f>
        <v>65</v>
      </c>
      <c r="F3499" t="str">
        <f>VLOOKUP(data[[#This Row],[id_campaign]],campaign[],2,FALSE)</f>
        <v>HasCreditCard</v>
      </c>
      <c r="G3499" t="str">
        <f>VLOOKUP(data[[#This Row],[id_customer]],customer[],2,FALSE)</f>
        <v>Con Gallyon</v>
      </c>
      <c r="H3499" t="str">
        <f>data[[#This Row],[id_customer]]&amp;data[[#This Row],[id_campaign]]</f>
        <v>C0193cam12</v>
      </c>
      <c r="I3499">
        <f>DATEDIF(data[[#This Row],[join_date]],data[[#This Row],[buy_date]],"M")</f>
        <v>9</v>
      </c>
    </row>
    <row r="3500" spans="1:9" x14ac:dyDescent="0.25">
      <c r="A3500" t="s">
        <v>813</v>
      </c>
      <c r="B3500" t="s">
        <v>26</v>
      </c>
      <c r="C3500" s="1">
        <v>44639</v>
      </c>
      <c r="D3500" s="1">
        <v>44928</v>
      </c>
      <c r="E3500">
        <f>VLOOKUP(data[[#This Row],[id_campaign]],campaign[],4,FALSE)</f>
        <v>65</v>
      </c>
      <c r="F3500" t="str">
        <f>VLOOKUP(data[[#This Row],[id_campaign]],campaign[],2,FALSE)</f>
        <v>HasCreditCard</v>
      </c>
      <c r="G3500" t="str">
        <f>VLOOKUP(data[[#This Row],[id_customer]],customer[],2,FALSE)</f>
        <v>Con Gallyon</v>
      </c>
      <c r="H3500" t="str">
        <f>data[[#This Row],[id_customer]]&amp;data[[#This Row],[id_campaign]]</f>
        <v>C0193cam12</v>
      </c>
      <c r="I3500">
        <f>DATEDIF(data[[#This Row],[join_date]],data[[#This Row],[buy_date]],"M")</f>
        <v>9</v>
      </c>
    </row>
    <row r="3501" spans="1:9" x14ac:dyDescent="0.25">
      <c r="A3501" t="s">
        <v>813</v>
      </c>
      <c r="B3501" t="s">
        <v>26</v>
      </c>
      <c r="C3501" s="1">
        <v>44639</v>
      </c>
      <c r="D3501" s="1">
        <v>44985</v>
      </c>
      <c r="E3501">
        <f>VLOOKUP(data[[#This Row],[id_campaign]],campaign[],4,FALSE)</f>
        <v>65</v>
      </c>
      <c r="F3501" t="str">
        <f>VLOOKUP(data[[#This Row],[id_campaign]],campaign[],2,FALSE)</f>
        <v>HasCreditCard</v>
      </c>
      <c r="G3501" t="str">
        <f>VLOOKUP(data[[#This Row],[id_customer]],customer[],2,FALSE)</f>
        <v>Con Gallyon</v>
      </c>
      <c r="H3501" t="str">
        <f>data[[#This Row],[id_customer]]&amp;data[[#This Row],[id_campaign]]</f>
        <v>C0193cam12</v>
      </c>
      <c r="I3501">
        <f>DATEDIF(data[[#This Row],[join_date]],data[[#This Row],[buy_date]],"M")</f>
        <v>11</v>
      </c>
    </row>
    <row r="3502" spans="1:9" x14ac:dyDescent="0.25">
      <c r="A3502" t="s">
        <v>813</v>
      </c>
      <c r="B3502" t="s">
        <v>26</v>
      </c>
      <c r="C3502" s="1">
        <v>44639</v>
      </c>
      <c r="D3502" s="1">
        <v>45010</v>
      </c>
      <c r="E3502">
        <f>VLOOKUP(data[[#This Row],[id_campaign]],campaign[],4,FALSE)</f>
        <v>65</v>
      </c>
      <c r="F3502" t="str">
        <f>VLOOKUP(data[[#This Row],[id_campaign]],campaign[],2,FALSE)</f>
        <v>HasCreditCard</v>
      </c>
      <c r="G3502" t="str">
        <f>VLOOKUP(data[[#This Row],[id_customer]],customer[],2,FALSE)</f>
        <v>Con Gallyon</v>
      </c>
      <c r="H3502" t="str">
        <f>data[[#This Row],[id_customer]]&amp;data[[#This Row],[id_campaign]]</f>
        <v>C0193cam12</v>
      </c>
      <c r="I3502">
        <f>DATEDIF(data[[#This Row],[join_date]],data[[#This Row],[buy_date]],"M")</f>
        <v>12</v>
      </c>
    </row>
    <row r="3503" spans="1:9" x14ac:dyDescent="0.25">
      <c r="A3503" t="s">
        <v>813</v>
      </c>
      <c r="B3503" t="s">
        <v>26</v>
      </c>
      <c r="C3503" s="1">
        <v>44639</v>
      </c>
      <c r="D3503" s="1">
        <v>45017</v>
      </c>
      <c r="E3503">
        <f>VLOOKUP(data[[#This Row],[id_campaign]],campaign[],4,FALSE)</f>
        <v>65</v>
      </c>
      <c r="F3503" t="str">
        <f>VLOOKUP(data[[#This Row],[id_campaign]],campaign[],2,FALSE)</f>
        <v>HasCreditCard</v>
      </c>
      <c r="G3503" t="str">
        <f>VLOOKUP(data[[#This Row],[id_customer]],customer[],2,FALSE)</f>
        <v>Con Gallyon</v>
      </c>
      <c r="H3503" t="str">
        <f>data[[#This Row],[id_customer]]&amp;data[[#This Row],[id_campaign]]</f>
        <v>C0193cam12</v>
      </c>
      <c r="I3503">
        <f>DATEDIF(data[[#This Row],[join_date]],data[[#This Row],[buy_date]],"M")</f>
        <v>12</v>
      </c>
    </row>
    <row r="3504" spans="1:9" x14ac:dyDescent="0.25">
      <c r="A3504" t="s">
        <v>813</v>
      </c>
      <c r="B3504" t="s">
        <v>26</v>
      </c>
      <c r="C3504" s="1">
        <v>44639</v>
      </c>
      <c r="D3504" s="1">
        <v>45047</v>
      </c>
      <c r="E3504">
        <f>VLOOKUP(data[[#This Row],[id_campaign]],campaign[],4,FALSE)</f>
        <v>65</v>
      </c>
      <c r="F3504" t="str">
        <f>VLOOKUP(data[[#This Row],[id_campaign]],campaign[],2,FALSE)</f>
        <v>HasCreditCard</v>
      </c>
      <c r="G3504" t="str">
        <f>VLOOKUP(data[[#This Row],[id_customer]],customer[],2,FALSE)</f>
        <v>Con Gallyon</v>
      </c>
      <c r="H3504" t="str">
        <f>data[[#This Row],[id_customer]]&amp;data[[#This Row],[id_campaign]]</f>
        <v>C0193cam12</v>
      </c>
      <c r="I3504">
        <f>DATEDIF(data[[#This Row],[join_date]],data[[#This Row],[buy_date]],"M")</f>
        <v>13</v>
      </c>
    </row>
    <row r="3505" spans="1:9" x14ac:dyDescent="0.25">
      <c r="A3505" t="s">
        <v>813</v>
      </c>
      <c r="B3505" t="s">
        <v>26</v>
      </c>
      <c r="C3505" s="1">
        <v>44639</v>
      </c>
      <c r="D3505" s="1">
        <v>45078</v>
      </c>
      <c r="E3505">
        <f>VLOOKUP(data[[#This Row],[id_campaign]],campaign[],4,FALSE)</f>
        <v>65</v>
      </c>
      <c r="F3505" t="str">
        <f>VLOOKUP(data[[#This Row],[id_campaign]],campaign[],2,FALSE)</f>
        <v>HasCreditCard</v>
      </c>
      <c r="G3505" t="str">
        <f>VLOOKUP(data[[#This Row],[id_customer]],customer[],2,FALSE)</f>
        <v>Con Gallyon</v>
      </c>
      <c r="H3505" t="str">
        <f>data[[#This Row],[id_customer]]&amp;data[[#This Row],[id_campaign]]</f>
        <v>C0193cam12</v>
      </c>
      <c r="I3505">
        <f>DATEDIF(data[[#This Row],[join_date]],data[[#This Row],[buy_date]],"M")</f>
        <v>14</v>
      </c>
    </row>
    <row r="3506" spans="1:9" x14ac:dyDescent="0.25">
      <c r="A3506" t="s">
        <v>813</v>
      </c>
      <c r="B3506" t="s">
        <v>10</v>
      </c>
      <c r="C3506" s="1">
        <v>45042</v>
      </c>
      <c r="D3506" s="1">
        <v>45042</v>
      </c>
      <c r="E3506">
        <f>VLOOKUP(data[[#This Row],[id_campaign]],campaign[],4,FALSE)</f>
        <v>26</v>
      </c>
      <c r="F3506" t="str">
        <f>VLOOKUP(data[[#This Row],[id_campaign]],campaign[],2,FALSE)</f>
        <v>TruckOwner</v>
      </c>
      <c r="G3506" t="str">
        <f>VLOOKUP(data[[#This Row],[id_customer]],customer[],2,FALSE)</f>
        <v>Con Gallyon</v>
      </c>
      <c r="H3506" t="str">
        <f>data[[#This Row],[id_customer]]&amp;data[[#This Row],[id_campaign]]</f>
        <v>C0193cam04</v>
      </c>
      <c r="I3506">
        <f>DATEDIF(data[[#This Row],[join_date]],data[[#This Row],[buy_date]],"M")</f>
        <v>0</v>
      </c>
    </row>
    <row r="3507" spans="1:9" x14ac:dyDescent="0.25">
      <c r="A3507" t="s">
        <v>813</v>
      </c>
      <c r="B3507" t="s">
        <v>10</v>
      </c>
      <c r="C3507" s="1">
        <v>45042</v>
      </c>
      <c r="D3507" s="1">
        <v>45074</v>
      </c>
      <c r="E3507">
        <f>VLOOKUP(data[[#This Row],[id_campaign]],campaign[],4,FALSE)</f>
        <v>26</v>
      </c>
      <c r="F3507" t="str">
        <f>VLOOKUP(data[[#This Row],[id_campaign]],campaign[],2,FALSE)</f>
        <v>TruckOwner</v>
      </c>
      <c r="G3507" t="str">
        <f>VLOOKUP(data[[#This Row],[id_customer]],customer[],2,FALSE)</f>
        <v>Con Gallyon</v>
      </c>
      <c r="H3507" t="str">
        <f>data[[#This Row],[id_customer]]&amp;data[[#This Row],[id_campaign]]</f>
        <v>C0193cam04</v>
      </c>
      <c r="I3507">
        <f>DATEDIF(data[[#This Row],[join_date]],data[[#This Row],[buy_date]],"M")</f>
        <v>1</v>
      </c>
    </row>
    <row r="3508" spans="1:9" x14ac:dyDescent="0.25">
      <c r="A3508" t="s">
        <v>813</v>
      </c>
      <c r="B3508" t="s">
        <v>10</v>
      </c>
      <c r="C3508" s="1">
        <v>45042</v>
      </c>
      <c r="D3508" s="1">
        <v>45080</v>
      </c>
      <c r="E3508">
        <f>VLOOKUP(data[[#This Row],[id_campaign]],campaign[],4,FALSE)</f>
        <v>26</v>
      </c>
      <c r="F3508" t="str">
        <f>VLOOKUP(data[[#This Row],[id_campaign]],campaign[],2,FALSE)</f>
        <v>TruckOwner</v>
      </c>
      <c r="G3508" t="str">
        <f>VLOOKUP(data[[#This Row],[id_customer]],customer[],2,FALSE)</f>
        <v>Con Gallyon</v>
      </c>
      <c r="H3508" t="str">
        <f>data[[#This Row],[id_customer]]&amp;data[[#This Row],[id_campaign]]</f>
        <v>C0193cam04</v>
      </c>
      <c r="I3508">
        <f>DATEDIF(data[[#This Row],[join_date]],data[[#This Row],[buy_date]],"M")</f>
        <v>1</v>
      </c>
    </row>
    <row r="3509" spans="1:9" x14ac:dyDescent="0.25">
      <c r="A3509" t="s">
        <v>817</v>
      </c>
      <c r="B3509" t="s">
        <v>24</v>
      </c>
      <c r="C3509" s="1">
        <v>44998</v>
      </c>
      <c r="D3509" s="1">
        <v>44998</v>
      </c>
      <c r="E3509">
        <f>VLOOKUP(data[[#This Row],[id_campaign]],campaign[],4,FALSE)</f>
        <v>62</v>
      </c>
      <c r="F3509" t="str">
        <f>VLOOKUP(data[[#This Row],[id_campaign]],campaign[],2,FALSE)</f>
        <v>OwnsComputer</v>
      </c>
      <c r="G3509" t="str">
        <f>VLOOKUP(data[[#This Row],[id_customer]],customer[],2,FALSE)</f>
        <v>Boycie Isley</v>
      </c>
      <c r="H3509" t="str">
        <f>data[[#This Row],[id_customer]]&amp;data[[#This Row],[id_campaign]]</f>
        <v>C0194cam11</v>
      </c>
      <c r="I3509">
        <f>DATEDIF(data[[#This Row],[join_date]],data[[#This Row],[buy_date]],"M")</f>
        <v>0</v>
      </c>
    </row>
    <row r="3510" spans="1:9" x14ac:dyDescent="0.25">
      <c r="A3510" t="s">
        <v>817</v>
      </c>
      <c r="B3510" t="s">
        <v>24</v>
      </c>
      <c r="C3510" s="1">
        <v>44998</v>
      </c>
      <c r="D3510" s="1">
        <v>45038</v>
      </c>
      <c r="E3510">
        <f>VLOOKUP(data[[#This Row],[id_campaign]],campaign[],4,FALSE)</f>
        <v>62</v>
      </c>
      <c r="F3510" t="str">
        <f>VLOOKUP(data[[#This Row],[id_campaign]],campaign[],2,FALSE)</f>
        <v>OwnsComputer</v>
      </c>
      <c r="G3510" t="str">
        <f>VLOOKUP(data[[#This Row],[id_customer]],customer[],2,FALSE)</f>
        <v>Boycie Isley</v>
      </c>
      <c r="H3510" t="str">
        <f>data[[#This Row],[id_customer]]&amp;data[[#This Row],[id_campaign]]</f>
        <v>C0194cam11</v>
      </c>
      <c r="I3510">
        <f>DATEDIF(data[[#This Row],[join_date]],data[[#This Row],[buy_date]],"M")</f>
        <v>1</v>
      </c>
    </row>
    <row r="3511" spans="1:9" x14ac:dyDescent="0.25">
      <c r="A3511" t="s">
        <v>817</v>
      </c>
      <c r="B3511" t="s">
        <v>24</v>
      </c>
      <c r="C3511" s="1">
        <v>44998</v>
      </c>
      <c r="D3511" s="1">
        <v>45073</v>
      </c>
      <c r="E3511">
        <f>VLOOKUP(data[[#This Row],[id_campaign]],campaign[],4,FALSE)</f>
        <v>62</v>
      </c>
      <c r="F3511" t="str">
        <f>VLOOKUP(data[[#This Row],[id_campaign]],campaign[],2,FALSE)</f>
        <v>OwnsComputer</v>
      </c>
      <c r="G3511" t="str">
        <f>VLOOKUP(data[[#This Row],[id_customer]],customer[],2,FALSE)</f>
        <v>Boycie Isley</v>
      </c>
      <c r="H3511" t="str">
        <f>data[[#This Row],[id_customer]]&amp;data[[#This Row],[id_campaign]]</f>
        <v>C0194cam11</v>
      </c>
      <c r="I3511">
        <f>DATEDIF(data[[#This Row],[join_date]],data[[#This Row],[buy_date]],"M")</f>
        <v>2</v>
      </c>
    </row>
    <row r="3512" spans="1:9" x14ac:dyDescent="0.25">
      <c r="A3512" t="s">
        <v>821</v>
      </c>
      <c r="B3512" t="s">
        <v>18</v>
      </c>
      <c r="C3512" s="1">
        <v>44739</v>
      </c>
      <c r="D3512" s="1">
        <v>44739</v>
      </c>
      <c r="E3512">
        <f>VLOOKUP(data[[#This Row],[id_campaign]],campaign[],4,FALSE)</f>
        <v>27</v>
      </c>
      <c r="F3512" t="str">
        <f>VLOOKUP(data[[#This Row],[id_campaign]],campaign[],2,FALSE)</f>
        <v>RespondsToMailOffers</v>
      </c>
      <c r="G3512" t="str">
        <f>VLOOKUP(data[[#This Row],[id_customer]],customer[],2,FALSE)</f>
        <v>Carleton Atkin</v>
      </c>
      <c r="H3512" t="str">
        <f>data[[#This Row],[id_customer]]&amp;data[[#This Row],[id_campaign]]</f>
        <v>C0195cam08</v>
      </c>
      <c r="I3512">
        <f>DATEDIF(data[[#This Row],[join_date]],data[[#This Row],[buy_date]],"M")</f>
        <v>0</v>
      </c>
    </row>
    <row r="3513" spans="1:9" x14ac:dyDescent="0.25">
      <c r="A3513" t="s">
        <v>821</v>
      </c>
      <c r="B3513" t="s">
        <v>18</v>
      </c>
      <c r="C3513" s="1">
        <v>44739</v>
      </c>
      <c r="D3513" s="1">
        <v>44801</v>
      </c>
      <c r="E3513">
        <f>VLOOKUP(data[[#This Row],[id_campaign]],campaign[],4,FALSE)</f>
        <v>27</v>
      </c>
      <c r="F3513" t="str">
        <f>VLOOKUP(data[[#This Row],[id_campaign]],campaign[],2,FALSE)</f>
        <v>RespondsToMailOffers</v>
      </c>
      <c r="G3513" t="str">
        <f>VLOOKUP(data[[#This Row],[id_customer]],customer[],2,FALSE)</f>
        <v>Carleton Atkin</v>
      </c>
      <c r="H3513" t="str">
        <f>data[[#This Row],[id_customer]]&amp;data[[#This Row],[id_campaign]]</f>
        <v>C0195cam08</v>
      </c>
      <c r="I3513">
        <f>DATEDIF(data[[#This Row],[join_date]],data[[#This Row],[buy_date]],"M")</f>
        <v>2</v>
      </c>
    </row>
    <row r="3514" spans="1:9" x14ac:dyDescent="0.25">
      <c r="A3514" t="s">
        <v>821</v>
      </c>
      <c r="B3514" t="s">
        <v>18</v>
      </c>
      <c r="C3514" s="1">
        <v>44739</v>
      </c>
      <c r="D3514" s="1">
        <v>44812</v>
      </c>
      <c r="E3514">
        <f>VLOOKUP(data[[#This Row],[id_campaign]],campaign[],4,FALSE)</f>
        <v>27</v>
      </c>
      <c r="F3514" t="str">
        <f>VLOOKUP(data[[#This Row],[id_campaign]],campaign[],2,FALSE)</f>
        <v>RespondsToMailOffers</v>
      </c>
      <c r="G3514" t="str">
        <f>VLOOKUP(data[[#This Row],[id_customer]],customer[],2,FALSE)</f>
        <v>Carleton Atkin</v>
      </c>
      <c r="H3514" t="str">
        <f>data[[#This Row],[id_customer]]&amp;data[[#This Row],[id_campaign]]</f>
        <v>C0195cam08</v>
      </c>
      <c r="I3514">
        <f>DATEDIF(data[[#This Row],[join_date]],data[[#This Row],[buy_date]],"M")</f>
        <v>2</v>
      </c>
    </row>
    <row r="3515" spans="1:9" x14ac:dyDescent="0.25">
      <c r="A3515" t="s">
        <v>821</v>
      </c>
      <c r="B3515" t="s">
        <v>18</v>
      </c>
      <c r="C3515" s="1">
        <v>44739</v>
      </c>
      <c r="D3515" s="1">
        <v>44865</v>
      </c>
      <c r="E3515">
        <f>VLOOKUP(data[[#This Row],[id_campaign]],campaign[],4,FALSE)</f>
        <v>27</v>
      </c>
      <c r="F3515" t="str">
        <f>VLOOKUP(data[[#This Row],[id_campaign]],campaign[],2,FALSE)</f>
        <v>RespondsToMailOffers</v>
      </c>
      <c r="G3515" t="str">
        <f>VLOOKUP(data[[#This Row],[id_customer]],customer[],2,FALSE)</f>
        <v>Carleton Atkin</v>
      </c>
      <c r="H3515" t="str">
        <f>data[[#This Row],[id_customer]]&amp;data[[#This Row],[id_campaign]]</f>
        <v>C0195cam08</v>
      </c>
      <c r="I3515">
        <f>DATEDIF(data[[#This Row],[join_date]],data[[#This Row],[buy_date]],"M")</f>
        <v>4</v>
      </c>
    </row>
    <row r="3516" spans="1:9" x14ac:dyDescent="0.25">
      <c r="A3516" t="s">
        <v>821</v>
      </c>
      <c r="B3516" t="s">
        <v>18</v>
      </c>
      <c r="C3516" s="1">
        <v>44739</v>
      </c>
      <c r="D3516" s="1">
        <v>44894</v>
      </c>
      <c r="E3516">
        <f>VLOOKUP(data[[#This Row],[id_campaign]],campaign[],4,FALSE)</f>
        <v>27</v>
      </c>
      <c r="F3516" t="str">
        <f>VLOOKUP(data[[#This Row],[id_campaign]],campaign[],2,FALSE)</f>
        <v>RespondsToMailOffers</v>
      </c>
      <c r="G3516" t="str">
        <f>VLOOKUP(data[[#This Row],[id_customer]],customer[],2,FALSE)</f>
        <v>Carleton Atkin</v>
      </c>
      <c r="H3516" t="str">
        <f>data[[#This Row],[id_customer]]&amp;data[[#This Row],[id_campaign]]</f>
        <v>C0195cam08</v>
      </c>
      <c r="I3516">
        <f>DATEDIF(data[[#This Row],[join_date]],data[[#This Row],[buy_date]],"M")</f>
        <v>5</v>
      </c>
    </row>
    <row r="3517" spans="1:9" x14ac:dyDescent="0.25">
      <c r="A3517" t="s">
        <v>821</v>
      </c>
      <c r="B3517" t="s">
        <v>18</v>
      </c>
      <c r="C3517" s="1">
        <v>44739</v>
      </c>
      <c r="D3517" s="1">
        <v>44931</v>
      </c>
      <c r="E3517">
        <f>VLOOKUP(data[[#This Row],[id_campaign]],campaign[],4,FALSE)</f>
        <v>27</v>
      </c>
      <c r="F3517" t="str">
        <f>VLOOKUP(data[[#This Row],[id_campaign]],campaign[],2,FALSE)</f>
        <v>RespondsToMailOffers</v>
      </c>
      <c r="G3517" t="str">
        <f>VLOOKUP(data[[#This Row],[id_customer]],customer[],2,FALSE)</f>
        <v>Carleton Atkin</v>
      </c>
      <c r="H3517" t="str">
        <f>data[[#This Row],[id_customer]]&amp;data[[#This Row],[id_campaign]]</f>
        <v>C0195cam08</v>
      </c>
      <c r="I3517">
        <f>DATEDIF(data[[#This Row],[join_date]],data[[#This Row],[buy_date]],"M")</f>
        <v>6</v>
      </c>
    </row>
    <row r="3518" spans="1:9" x14ac:dyDescent="0.25">
      <c r="A3518" t="s">
        <v>821</v>
      </c>
      <c r="B3518" t="s">
        <v>18</v>
      </c>
      <c r="C3518" s="1">
        <v>44739</v>
      </c>
      <c r="D3518" s="1">
        <v>44968</v>
      </c>
      <c r="E3518">
        <f>VLOOKUP(data[[#This Row],[id_campaign]],campaign[],4,FALSE)</f>
        <v>27</v>
      </c>
      <c r="F3518" t="str">
        <f>VLOOKUP(data[[#This Row],[id_campaign]],campaign[],2,FALSE)</f>
        <v>RespondsToMailOffers</v>
      </c>
      <c r="G3518" t="str">
        <f>VLOOKUP(data[[#This Row],[id_customer]],customer[],2,FALSE)</f>
        <v>Carleton Atkin</v>
      </c>
      <c r="H3518" t="str">
        <f>data[[#This Row],[id_customer]]&amp;data[[#This Row],[id_campaign]]</f>
        <v>C0195cam08</v>
      </c>
      <c r="I3518">
        <f>DATEDIF(data[[#This Row],[join_date]],data[[#This Row],[buy_date]],"M")</f>
        <v>7</v>
      </c>
    </row>
    <row r="3519" spans="1:9" x14ac:dyDescent="0.25">
      <c r="A3519" t="s">
        <v>821</v>
      </c>
      <c r="B3519" t="s">
        <v>18</v>
      </c>
      <c r="C3519" s="1">
        <v>44739</v>
      </c>
      <c r="D3519" s="1">
        <v>44997</v>
      </c>
      <c r="E3519">
        <f>VLOOKUP(data[[#This Row],[id_campaign]],campaign[],4,FALSE)</f>
        <v>27</v>
      </c>
      <c r="F3519" t="str">
        <f>VLOOKUP(data[[#This Row],[id_campaign]],campaign[],2,FALSE)</f>
        <v>RespondsToMailOffers</v>
      </c>
      <c r="G3519" t="str">
        <f>VLOOKUP(data[[#This Row],[id_customer]],customer[],2,FALSE)</f>
        <v>Carleton Atkin</v>
      </c>
      <c r="H3519" t="str">
        <f>data[[#This Row],[id_customer]]&amp;data[[#This Row],[id_campaign]]</f>
        <v>C0195cam08</v>
      </c>
      <c r="I3519">
        <f>DATEDIF(data[[#This Row],[join_date]],data[[#This Row],[buy_date]],"M")</f>
        <v>8</v>
      </c>
    </row>
    <row r="3520" spans="1:9" x14ac:dyDescent="0.25">
      <c r="A3520" t="s">
        <v>821</v>
      </c>
      <c r="B3520" t="s">
        <v>18</v>
      </c>
      <c r="C3520" s="1">
        <v>44739</v>
      </c>
      <c r="D3520" s="1">
        <v>45054</v>
      </c>
      <c r="E3520">
        <f>VLOOKUP(data[[#This Row],[id_campaign]],campaign[],4,FALSE)</f>
        <v>27</v>
      </c>
      <c r="F3520" t="str">
        <f>VLOOKUP(data[[#This Row],[id_campaign]],campaign[],2,FALSE)</f>
        <v>RespondsToMailOffers</v>
      </c>
      <c r="G3520" t="str">
        <f>VLOOKUP(data[[#This Row],[id_customer]],customer[],2,FALSE)</f>
        <v>Carleton Atkin</v>
      </c>
      <c r="H3520" t="str">
        <f>data[[#This Row],[id_customer]]&amp;data[[#This Row],[id_campaign]]</f>
        <v>C0195cam08</v>
      </c>
      <c r="I3520">
        <f>DATEDIF(data[[#This Row],[join_date]],data[[#This Row],[buy_date]],"M")</f>
        <v>10</v>
      </c>
    </row>
    <row r="3521" spans="1:9" x14ac:dyDescent="0.25">
      <c r="A3521" t="s">
        <v>821</v>
      </c>
      <c r="B3521" t="s">
        <v>32</v>
      </c>
      <c r="C3521" s="1">
        <v>44779</v>
      </c>
      <c r="D3521" s="1">
        <v>44779</v>
      </c>
      <c r="E3521">
        <f>VLOOKUP(data[[#This Row],[id_campaign]],campaign[],4,FALSE)</f>
        <v>14</v>
      </c>
      <c r="F3521" t="str">
        <f>VLOOKUP(data[[#This Row],[id_campaign]],campaign[],2,FALSE)</f>
        <v>OwnsMotorcycle</v>
      </c>
      <c r="G3521" t="str">
        <f>VLOOKUP(data[[#This Row],[id_customer]],customer[],2,FALSE)</f>
        <v>Carleton Atkin</v>
      </c>
      <c r="H3521" t="str">
        <f>data[[#This Row],[id_customer]]&amp;data[[#This Row],[id_campaign]]</f>
        <v>C0195cam15</v>
      </c>
      <c r="I3521">
        <f>DATEDIF(data[[#This Row],[join_date]],data[[#This Row],[buy_date]],"M")</f>
        <v>0</v>
      </c>
    </row>
    <row r="3522" spans="1:9" x14ac:dyDescent="0.25">
      <c r="A3522" t="s">
        <v>821</v>
      </c>
      <c r="B3522" t="s">
        <v>32</v>
      </c>
      <c r="C3522" s="1">
        <v>44779</v>
      </c>
      <c r="D3522" s="1">
        <v>44817</v>
      </c>
      <c r="E3522">
        <f>VLOOKUP(data[[#This Row],[id_campaign]],campaign[],4,FALSE)</f>
        <v>14</v>
      </c>
      <c r="F3522" t="str">
        <f>VLOOKUP(data[[#This Row],[id_campaign]],campaign[],2,FALSE)</f>
        <v>OwnsMotorcycle</v>
      </c>
      <c r="G3522" t="str">
        <f>VLOOKUP(data[[#This Row],[id_customer]],customer[],2,FALSE)</f>
        <v>Carleton Atkin</v>
      </c>
      <c r="H3522" t="str">
        <f>data[[#This Row],[id_customer]]&amp;data[[#This Row],[id_campaign]]</f>
        <v>C0195cam15</v>
      </c>
      <c r="I3522">
        <f>DATEDIF(data[[#This Row],[join_date]],data[[#This Row],[buy_date]],"M")</f>
        <v>1</v>
      </c>
    </row>
    <row r="3523" spans="1:9" x14ac:dyDescent="0.25">
      <c r="A3523" t="s">
        <v>821</v>
      </c>
      <c r="B3523" t="s">
        <v>32</v>
      </c>
      <c r="C3523" s="1">
        <v>44779</v>
      </c>
      <c r="D3523" s="1">
        <v>44853</v>
      </c>
      <c r="E3523">
        <f>VLOOKUP(data[[#This Row],[id_campaign]],campaign[],4,FALSE)</f>
        <v>14</v>
      </c>
      <c r="F3523" t="str">
        <f>VLOOKUP(data[[#This Row],[id_campaign]],campaign[],2,FALSE)</f>
        <v>OwnsMotorcycle</v>
      </c>
      <c r="G3523" t="str">
        <f>VLOOKUP(data[[#This Row],[id_customer]],customer[],2,FALSE)</f>
        <v>Carleton Atkin</v>
      </c>
      <c r="H3523" t="str">
        <f>data[[#This Row],[id_customer]]&amp;data[[#This Row],[id_campaign]]</f>
        <v>C0195cam15</v>
      </c>
      <c r="I3523">
        <f>DATEDIF(data[[#This Row],[join_date]],data[[#This Row],[buy_date]],"M")</f>
        <v>2</v>
      </c>
    </row>
    <row r="3524" spans="1:9" x14ac:dyDescent="0.25">
      <c r="A3524" t="s">
        <v>821</v>
      </c>
      <c r="B3524" t="s">
        <v>32</v>
      </c>
      <c r="C3524" s="1">
        <v>44779</v>
      </c>
      <c r="D3524" s="1">
        <v>44879</v>
      </c>
      <c r="E3524">
        <f>VLOOKUP(data[[#This Row],[id_campaign]],campaign[],4,FALSE)</f>
        <v>14</v>
      </c>
      <c r="F3524" t="str">
        <f>VLOOKUP(data[[#This Row],[id_campaign]],campaign[],2,FALSE)</f>
        <v>OwnsMotorcycle</v>
      </c>
      <c r="G3524" t="str">
        <f>VLOOKUP(data[[#This Row],[id_customer]],customer[],2,FALSE)</f>
        <v>Carleton Atkin</v>
      </c>
      <c r="H3524" t="str">
        <f>data[[#This Row],[id_customer]]&amp;data[[#This Row],[id_campaign]]</f>
        <v>C0195cam15</v>
      </c>
      <c r="I3524">
        <f>DATEDIF(data[[#This Row],[join_date]],data[[#This Row],[buy_date]],"M")</f>
        <v>3</v>
      </c>
    </row>
    <row r="3525" spans="1:9" x14ac:dyDescent="0.25">
      <c r="A3525" t="s">
        <v>821</v>
      </c>
      <c r="B3525" t="s">
        <v>32</v>
      </c>
      <c r="C3525" s="1">
        <v>44779</v>
      </c>
      <c r="D3525" s="1">
        <v>44902</v>
      </c>
      <c r="E3525">
        <f>VLOOKUP(data[[#This Row],[id_campaign]],campaign[],4,FALSE)</f>
        <v>14</v>
      </c>
      <c r="F3525" t="str">
        <f>VLOOKUP(data[[#This Row],[id_campaign]],campaign[],2,FALSE)</f>
        <v>OwnsMotorcycle</v>
      </c>
      <c r="G3525" t="str">
        <f>VLOOKUP(data[[#This Row],[id_customer]],customer[],2,FALSE)</f>
        <v>Carleton Atkin</v>
      </c>
      <c r="H3525" t="str">
        <f>data[[#This Row],[id_customer]]&amp;data[[#This Row],[id_campaign]]</f>
        <v>C0195cam15</v>
      </c>
      <c r="I3525">
        <f>DATEDIF(data[[#This Row],[join_date]],data[[#This Row],[buy_date]],"M")</f>
        <v>4</v>
      </c>
    </row>
    <row r="3526" spans="1:9" x14ac:dyDescent="0.25">
      <c r="A3526" t="s">
        <v>821</v>
      </c>
      <c r="B3526" t="s">
        <v>32</v>
      </c>
      <c r="C3526" s="1">
        <v>44779</v>
      </c>
      <c r="D3526" s="1">
        <v>44932</v>
      </c>
      <c r="E3526">
        <f>VLOOKUP(data[[#This Row],[id_campaign]],campaign[],4,FALSE)</f>
        <v>14</v>
      </c>
      <c r="F3526" t="str">
        <f>VLOOKUP(data[[#This Row],[id_campaign]],campaign[],2,FALSE)</f>
        <v>OwnsMotorcycle</v>
      </c>
      <c r="G3526" t="str">
        <f>VLOOKUP(data[[#This Row],[id_customer]],customer[],2,FALSE)</f>
        <v>Carleton Atkin</v>
      </c>
      <c r="H3526" t="str">
        <f>data[[#This Row],[id_customer]]&amp;data[[#This Row],[id_campaign]]</f>
        <v>C0195cam15</v>
      </c>
      <c r="I3526">
        <f>DATEDIF(data[[#This Row],[join_date]],data[[#This Row],[buy_date]],"M")</f>
        <v>5</v>
      </c>
    </row>
    <row r="3527" spans="1:9" x14ac:dyDescent="0.25">
      <c r="A3527" t="s">
        <v>821</v>
      </c>
      <c r="B3527" t="s">
        <v>32</v>
      </c>
      <c r="C3527" s="1">
        <v>44779</v>
      </c>
      <c r="D3527" s="1">
        <v>44970</v>
      </c>
      <c r="E3527">
        <f>VLOOKUP(data[[#This Row],[id_campaign]],campaign[],4,FALSE)</f>
        <v>14</v>
      </c>
      <c r="F3527" t="str">
        <f>VLOOKUP(data[[#This Row],[id_campaign]],campaign[],2,FALSE)</f>
        <v>OwnsMotorcycle</v>
      </c>
      <c r="G3527" t="str">
        <f>VLOOKUP(data[[#This Row],[id_customer]],customer[],2,FALSE)</f>
        <v>Carleton Atkin</v>
      </c>
      <c r="H3527" t="str">
        <f>data[[#This Row],[id_customer]]&amp;data[[#This Row],[id_campaign]]</f>
        <v>C0195cam15</v>
      </c>
      <c r="I3527">
        <f>DATEDIF(data[[#This Row],[join_date]],data[[#This Row],[buy_date]],"M")</f>
        <v>6</v>
      </c>
    </row>
    <row r="3528" spans="1:9" x14ac:dyDescent="0.25">
      <c r="A3528" t="s">
        <v>821</v>
      </c>
      <c r="B3528" t="s">
        <v>32</v>
      </c>
      <c r="C3528" s="1">
        <v>44779</v>
      </c>
      <c r="D3528" s="1">
        <v>45000</v>
      </c>
      <c r="E3528">
        <f>VLOOKUP(data[[#This Row],[id_campaign]],campaign[],4,FALSE)</f>
        <v>14</v>
      </c>
      <c r="F3528" t="str">
        <f>VLOOKUP(data[[#This Row],[id_campaign]],campaign[],2,FALSE)</f>
        <v>OwnsMotorcycle</v>
      </c>
      <c r="G3528" t="str">
        <f>VLOOKUP(data[[#This Row],[id_customer]],customer[],2,FALSE)</f>
        <v>Carleton Atkin</v>
      </c>
      <c r="H3528" t="str">
        <f>data[[#This Row],[id_customer]]&amp;data[[#This Row],[id_campaign]]</f>
        <v>C0195cam15</v>
      </c>
      <c r="I3528">
        <f>DATEDIF(data[[#This Row],[join_date]],data[[#This Row],[buy_date]],"M")</f>
        <v>7</v>
      </c>
    </row>
    <row r="3529" spans="1:9" x14ac:dyDescent="0.25">
      <c r="A3529" t="s">
        <v>821</v>
      </c>
      <c r="B3529" t="s">
        <v>32</v>
      </c>
      <c r="C3529" s="1">
        <v>44779</v>
      </c>
      <c r="D3529" s="1">
        <v>45023</v>
      </c>
      <c r="E3529">
        <f>VLOOKUP(data[[#This Row],[id_campaign]],campaign[],4,FALSE)</f>
        <v>14</v>
      </c>
      <c r="F3529" t="str">
        <f>VLOOKUP(data[[#This Row],[id_campaign]],campaign[],2,FALSE)</f>
        <v>OwnsMotorcycle</v>
      </c>
      <c r="G3529" t="str">
        <f>VLOOKUP(data[[#This Row],[id_customer]],customer[],2,FALSE)</f>
        <v>Carleton Atkin</v>
      </c>
      <c r="H3529" t="str">
        <f>data[[#This Row],[id_customer]]&amp;data[[#This Row],[id_campaign]]</f>
        <v>C0195cam15</v>
      </c>
      <c r="I3529">
        <f>DATEDIF(data[[#This Row],[join_date]],data[[#This Row],[buy_date]],"M")</f>
        <v>8</v>
      </c>
    </row>
    <row r="3530" spans="1:9" x14ac:dyDescent="0.25">
      <c r="A3530" t="s">
        <v>821</v>
      </c>
      <c r="B3530" t="s">
        <v>32</v>
      </c>
      <c r="C3530" s="1">
        <v>44779</v>
      </c>
      <c r="D3530" s="1">
        <v>45063</v>
      </c>
      <c r="E3530">
        <f>VLOOKUP(data[[#This Row],[id_campaign]],campaign[],4,FALSE)</f>
        <v>14</v>
      </c>
      <c r="F3530" t="str">
        <f>VLOOKUP(data[[#This Row],[id_campaign]],campaign[],2,FALSE)</f>
        <v>OwnsMotorcycle</v>
      </c>
      <c r="G3530" t="str">
        <f>VLOOKUP(data[[#This Row],[id_customer]],customer[],2,FALSE)</f>
        <v>Carleton Atkin</v>
      </c>
      <c r="H3530" t="str">
        <f>data[[#This Row],[id_customer]]&amp;data[[#This Row],[id_campaign]]</f>
        <v>C0195cam15</v>
      </c>
      <c r="I3530">
        <f>DATEDIF(data[[#This Row],[join_date]],data[[#This Row],[buy_date]],"M")</f>
        <v>9</v>
      </c>
    </row>
    <row r="3531" spans="1:9" x14ac:dyDescent="0.25">
      <c r="A3531" t="s">
        <v>825</v>
      </c>
      <c r="B3531" t="s">
        <v>26</v>
      </c>
      <c r="C3531" s="1">
        <v>44566</v>
      </c>
      <c r="D3531" s="1">
        <v>44566</v>
      </c>
      <c r="E3531">
        <f>VLOOKUP(data[[#This Row],[id_campaign]],campaign[],4,FALSE)</f>
        <v>65</v>
      </c>
      <c r="F3531" t="str">
        <f>VLOOKUP(data[[#This Row],[id_campaign]],campaign[],2,FALSE)</f>
        <v>HasCreditCard</v>
      </c>
      <c r="G3531" t="str">
        <f>VLOOKUP(data[[#This Row],[id_customer]],customer[],2,FALSE)</f>
        <v>Raymond Woodburne</v>
      </c>
      <c r="H3531" t="str">
        <f>data[[#This Row],[id_customer]]&amp;data[[#This Row],[id_campaign]]</f>
        <v>C0196cam12</v>
      </c>
      <c r="I3531">
        <f>DATEDIF(data[[#This Row],[join_date]],data[[#This Row],[buy_date]],"M")</f>
        <v>0</v>
      </c>
    </row>
    <row r="3532" spans="1:9" x14ac:dyDescent="0.25">
      <c r="A3532" t="s">
        <v>825</v>
      </c>
      <c r="B3532" t="s">
        <v>26</v>
      </c>
      <c r="C3532" s="1">
        <v>44566</v>
      </c>
      <c r="D3532" s="1">
        <v>44631</v>
      </c>
      <c r="E3532">
        <f>VLOOKUP(data[[#This Row],[id_campaign]],campaign[],4,FALSE)</f>
        <v>65</v>
      </c>
      <c r="F3532" t="str">
        <f>VLOOKUP(data[[#This Row],[id_campaign]],campaign[],2,FALSE)</f>
        <v>HasCreditCard</v>
      </c>
      <c r="G3532" t="str">
        <f>VLOOKUP(data[[#This Row],[id_customer]],customer[],2,FALSE)</f>
        <v>Raymond Woodburne</v>
      </c>
      <c r="H3532" t="str">
        <f>data[[#This Row],[id_customer]]&amp;data[[#This Row],[id_campaign]]</f>
        <v>C0196cam12</v>
      </c>
      <c r="I3532">
        <f>DATEDIF(data[[#This Row],[join_date]],data[[#This Row],[buy_date]],"M")</f>
        <v>2</v>
      </c>
    </row>
    <row r="3533" spans="1:9" x14ac:dyDescent="0.25">
      <c r="A3533" t="s">
        <v>825</v>
      </c>
      <c r="B3533" t="s">
        <v>26</v>
      </c>
      <c r="C3533" s="1">
        <v>44566</v>
      </c>
      <c r="D3533" s="1">
        <v>44692</v>
      </c>
      <c r="E3533">
        <f>VLOOKUP(data[[#This Row],[id_campaign]],campaign[],4,FALSE)</f>
        <v>65</v>
      </c>
      <c r="F3533" t="str">
        <f>VLOOKUP(data[[#This Row],[id_campaign]],campaign[],2,FALSE)</f>
        <v>HasCreditCard</v>
      </c>
      <c r="G3533" t="str">
        <f>VLOOKUP(data[[#This Row],[id_customer]],customer[],2,FALSE)</f>
        <v>Raymond Woodburne</v>
      </c>
      <c r="H3533" t="str">
        <f>data[[#This Row],[id_customer]]&amp;data[[#This Row],[id_campaign]]</f>
        <v>C0196cam12</v>
      </c>
      <c r="I3533">
        <f>DATEDIF(data[[#This Row],[join_date]],data[[#This Row],[buy_date]],"M")</f>
        <v>4</v>
      </c>
    </row>
    <row r="3534" spans="1:9" x14ac:dyDescent="0.25">
      <c r="A3534" t="s">
        <v>825</v>
      </c>
      <c r="B3534" t="s">
        <v>26</v>
      </c>
      <c r="C3534" s="1">
        <v>44566</v>
      </c>
      <c r="D3534" s="1">
        <v>44727</v>
      </c>
      <c r="E3534">
        <f>VLOOKUP(data[[#This Row],[id_campaign]],campaign[],4,FALSE)</f>
        <v>65</v>
      </c>
      <c r="F3534" t="str">
        <f>VLOOKUP(data[[#This Row],[id_campaign]],campaign[],2,FALSE)</f>
        <v>HasCreditCard</v>
      </c>
      <c r="G3534" t="str">
        <f>VLOOKUP(data[[#This Row],[id_customer]],customer[],2,FALSE)</f>
        <v>Raymond Woodburne</v>
      </c>
      <c r="H3534" t="str">
        <f>data[[#This Row],[id_customer]]&amp;data[[#This Row],[id_campaign]]</f>
        <v>C0196cam12</v>
      </c>
      <c r="I3534">
        <f>DATEDIF(data[[#This Row],[join_date]],data[[#This Row],[buy_date]],"M")</f>
        <v>5</v>
      </c>
    </row>
    <row r="3535" spans="1:9" x14ac:dyDescent="0.25">
      <c r="A3535" t="s">
        <v>825</v>
      </c>
      <c r="B3535" t="s">
        <v>26</v>
      </c>
      <c r="C3535" s="1">
        <v>44566</v>
      </c>
      <c r="D3535" s="1">
        <v>44762</v>
      </c>
      <c r="E3535">
        <f>VLOOKUP(data[[#This Row],[id_campaign]],campaign[],4,FALSE)</f>
        <v>65</v>
      </c>
      <c r="F3535" t="str">
        <f>VLOOKUP(data[[#This Row],[id_campaign]],campaign[],2,FALSE)</f>
        <v>HasCreditCard</v>
      </c>
      <c r="G3535" t="str">
        <f>VLOOKUP(data[[#This Row],[id_customer]],customer[],2,FALSE)</f>
        <v>Raymond Woodburne</v>
      </c>
      <c r="H3535" t="str">
        <f>data[[#This Row],[id_customer]]&amp;data[[#This Row],[id_campaign]]</f>
        <v>C0196cam12</v>
      </c>
      <c r="I3535">
        <f>DATEDIF(data[[#This Row],[join_date]],data[[#This Row],[buy_date]],"M")</f>
        <v>6</v>
      </c>
    </row>
    <row r="3536" spans="1:9" x14ac:dyDescent="0.25">
      <c r="A3536" t="s">
        <v>825</v>
      </c>
      <c r="B3536" t="s">
        <v>26</v>
      </c>
      <c r="C3536" s="1">
        <v>44566</v>
      </c>
      <c r="D3536" s="1">
        <v>44781</v>
      </c>
      <c r="E3536">
        <f>VLOOKUP(data[[#This Row],[id_campaign]],campaign[],4,FALSE)</f>
        <v>65</v>
      </c>
      <c r="F3536" t="str">
        <f>VLOOKUP(data[[#This Row],[id_campaign]],campaign[],2,FALSE)</f>
        <v>HasCreditCard</v>
      </c>
      <c r="G3536" t="str">
        <f>VLOOKUP(data[[#This Row],[id_customer]],customer[],2,FALSE)</f>
        <v>Raymond Woodburne</v>
      </c>
      <c r="H3536" t="str">
        <f>data[[#This Row],[id_customer]]&amp;data[[#This Row],[id_campaign]]</f>
        <v>C0196cam12</v>
      </c>
      <c r="I3536">
        <f>DATEDIF(data[[#This Row],[join_date]],data[[#This Row],[buy_date]],"M")</f>
        <v>7</v>
      </c>
    </row>
    <row r="3537" spans="1:9" x14ac:dyDescent="0.25">
      <c r="A3537" t="s">
        <v>825</v>
      </c>
      <c r="B3537" t="s">
        <v>26</v>
      </c>
      <c r="C3537" s="1">
        <v>44566</v>
      </c>
      <c r="D3537" s="1">
        <v>44840</v>
      </c>
      <c r="E3537">
        <f>VLOOKUP(data[[#This Row],[id_campaign]],campaign[],4,FALSE)</f>
        <v>65</v>
      </c>
      <c r="F3537" t="str">
        <f>VLOOKUP(data[[#This Row],[id_campaign]],campaign[],2,FALSE)</f>
        <v>HasCreditCard</v>
      </c>
      <c r="G3537" t="str">
        <f>VLOOKUP(data[[#This Row],[id_customer]],customer[],2,FALSE)</f>
        <v>Raymond Woodburne</v>
      </c>
      <c r="H3537" t="str">
        <f>data[[#This Row],[id_customer]]&amp;data[[#This Row],[id_campaign]]</f>
        <v>C0196cam12</v>
      </c>
      <c r="I3537">
        <f>DATEDIF(data[[#This Row],[join_date]],data[[#This Row],[buy_date]],"M")</f>
        <v>9</v>
      </c>
    </row>
    <row r="3538" spans="1:9" x14ac:dyDescent="0.25">
      <c r="A3538" t="s">
        <v>825</v>
      </c>
      <c r="B3538" t="s">
        <v>26</v>
      </c>
      <c r="C3538" s="1">
        <v>44566</v>
      </c>
      <c r="D3538" s="1">
        <v>44874</v>
      </c>
      <c r="E3538">
        <f>VLOOKUP(data[[#This Row],[id_campaign]],campaign[],4,FALSE)</f>
        <v>65</v>
      </c>
      <c r="F3538" t="str">
        <f>VLOOKUP(data[[#This Row],[id_campaign]],campaign[],2,FALSE)</f>
        <v>HasCreditCard</v>
      </c>
      <c r="G3538" t="str">
        <f>VLOOKUP(data[[#This Row],[id_customer]],customer[],2,FALSE)</f>
        <v>Raymond Woodburne</v>
      </c>
      <c r="H3538" t="str">
        <f>data[[#This Row],[id_customer]]&amp;data[[#This Row],[id_campaign]]</f>
        <v>C0196cam12</v>
      </c>
      <c r="I3538">
        <f>DATEDIF(data[[#This Row],[join_date]],data[[#This Row],[buy_date]],"M")</f>
        <v>10</v>
      </c>
    </row>
    <row r="3539" spans="1:9" x14ac:dyDescent="0.25">
      <c r="A3539" t="s">
        <v>825</v>
      </c>
      <c r="B3539" t="s">
        <v>26</v>
      </c>
      <c r="C3539" s="1">
        <v>44566</v>
      </c>
      <c r="D3539" s="1">
        <v>44944</v>
      </c>
      <c r="E3539">
        <f>VLOOKUP(data[[#This Row],[id_campaign]],campaign[],4,FALSE)</f>
        <v>65</v>
      </c>
      <c r="F3539" t="str">
        <f>VLOOKUP(data[[#This Row],[id_campaign]],campaign[],2,FALSE)</f>
        <v>HasCreditCard</v>
      </c>
      <c r="G3539" t="str">
        <f>VLOOKUP(data[[#This Row],[id_customer]],customer[],2,FALSE)</f>
        <v>Raymond Woodburne</v>
      </c>
      <c r="H3539" t="str">
        <f>data[[#This Row],[id_customer]]&amp;data[[#This Row],[id_campaign]]</f>
        <v>C0196cam12</v>
      </c>
      <c r="I3539">
        <f>DATEDIF(data[[#This Row],[join_date]],data[[#This Row],[buy_date]],"M")</f>
        <v>12</v>
      </c>
    </row>
    <row r="3540" spans="1:9" x14ac:dyDescent="0.25">
      <c r="A3540" t="s">
        <v>825</v>
      </c>
      <c r="B3540" t="s">
        <v>26</v>
      </c>
      <c r="C3540" s="1">
        <v>44566</v>
      </c>
      <c r="D3540" s="1">
        <v>44999</v>
      </c>
      <c r="E3540">
        <f>VLOOKUP(data[[#This Row],[id_campaign]],campaign[],4,FALSE)</f>
        <v>65</v>
      </c>
      <c r="F3540" t="str">
        <f>VLOOKUP(data[[#This Row],[id_campaign]],campaign[],2,FALSE)</f>
        <v>HasCreditCard</v>
      </c>
      <c r="G3540" t="str">
        <f>VLOOKUP(data[[#This Row],[id_customer]],customer[],2,FALSE)</f>
        <v>Raymond Woodburne</v>
      </c>
      <c r="H3540" t="str">
        <f>data[[#This Row],[id_customer]]&amp;data[[#This Row],[id_campaign]]</f>
        <v>C0196cam12</v>
      </c>
      <c r="I3540">
        <f>DATEDIF(data[[#This Row],[join_date]],data[[#This Row],[buy_date]],"M")</f>
        <v>14</v>
      </c>
    </row>
    <row r="3541" spans="1:9" x14ac:dyDescent="0.25">
      <c r="A3541" t="s">
        <v>825</v>
      </c>
      <c r="B3541" t="s">
        <v>26</v>
      </c>
      <c r="C3541" s="1">
        <v>44566</v>
      </c>
      <c r="D3541" s="1">
        <v>45028</v>
      </c>
      <c r="E3541">
        <f>VLOOKUP(data[[#This Row],[id_campaign]],campaign[],4,FALSE)</f>
        <v>65</v>
      </c>
      <c r="F3541" t="str">
        <f>VLOOKUP(data[[#This Row],[id_campaign]],campaign[],2,FALSE)</f>
        <v>HasCreditCard</v>
      </c>
      <c r="G3541" t="str">
        <f>VLOOKUP(data[[#This Row],[id_customer]],customer[],2,FALSE)</f>
        <v>Raymond Woodburne</v>
      </c>
      <c r="H3541" t="str">
        <f>data[[#This Row],[id_customer]]&amp;data[[#This Row],[id_campaign]]</f>
        <v>C0196cam12</v>
      </c>
      <c r="I3541">
        <f>DATEDIF(data[[#This Row],[join_date]],data[[#This Row],[buy_date]],"M")</f>
        <v>15</v>
      </c>
    </row>
    <row r="3542" spans="1:9" x14ac:dyDescent="0.25">
      <c r="A3542" t="s">
        <v>825</v>
      </c>
      <c r="B3542" t="s">
        <v>26</v>
      </c>
      <c r="C3542" s="1">
        <v>44566</v>
      </c>
      <c r="D3542" s="1">
        <v>45060</v>
      </c>
      <c r="E3542">
        <f>VLOOKUP(data[[#This Row],[id_campaign]],campaign[],4,FALSE)</f>
        <v>65</v>
      </c>
      <c r="F3542" t="str">
        <f>VLOOKUP(data[[#This Row],[id_campaign]],campaign[],2,FALSE)</f>
        <v>HasCreditCard</v>
      </c>
      <c r="G3542" t="str">
        <f>VLOOKUP(data[[#This Row],[id_customer]],customer[],2,FALSE)</f>
        <v>Raymond Woodburne</v>
      </c>
      <c r="H3542" t="str">
        <f>data[[#This Row],[id_customer]]&amp;data[[#This Row],[id_campaign]]</f>
        <v>C0196cam12</v>
      </c>
      <c r="I3542">
        <f>DATEDIF(data[[#This Row],[join_date]],data[[#This Row],[buy_date]],"M")</f>
        <v>16</v>
      </c>
    </row>
    <row r="3543" spans="1:9" x14ac:dyDescent="0.25">
      <c r="A3543" t="s">
        <v>825</v>
      </c>
      <c r="B3543" t="s">
        <v>10</v>
      </c>
      <c r="C3543" s="1">
        <v>44863</v>
      </c>
      <c r="D3543" s="1">
        <v>44863</v>
      </c>
      <c r="E3543">
        <f>VLOOKUP(data[[#This Row],[id_campaign]],campaign[],4,FALSE)</f>
        <v>26</v>
      </c>
      <c r="F3543" t="str">
        <f>VLOOKUP(data[[#This Row],[id_campaign]],campaign[],2,FALSE)</f>
        <v>TruckOwner</v>
      </c>
      <c r="G3543" t="str">
        <f>VLOOKUP(data[[#This Row],[id_customer]],customer[],2,FALSE)</f>
        <v>Raymond Woodburne</v>
      </c>
      <c r="H3543" t="str">
        <f>data[[#This Row],[id_customer]]&amp;data[[#This Row],[id_campaign]]</f>
        <v>C0196cam04</v>
      </c>
      <c r="I3543">
        <f>DATEDIF(data[[#This Row],[join_date]],data[[#This Row],[buy_date]],"M")</f>
        <v>0</v>
      </c>
    </row>
    <row r="3544" spans="1:9" x14ac:dyDescent="0.25">
      <c r="A3544" t="s">
        <v>825</v>
      </c>
      <c r="B3544" t="s">
        <v>10</v>
      </c>
      <c r="C3544" s="1">
        <v>44863</v>
      </c>
      <c r="D3544" s="1">
        <v>44900</v>
      </c>
      <c r="E3544">
        <f>VLOOKUP(data[[#This Row],[id_campaign]],campaign[],4,FALSE)</f>
        <v>26</v>
      </c>
      <c r="F3544" t="str">
        <f>VLOOKUP(data[[#This Row],[id_campaign]],campaign[],2,FALSE)</f>
        <v>TruckOwner</v>
      </c>
      <c r="G3544" t="str">
        <f>VLOOKUP(data[[#This Row],[id_customer]],customer[],2,FALSE)</f>
        <v>Raymond Woodburne</v>
      </c>
      <c r="H3544" t="str">
        <f>data[[#This Row],[id_customer]]&amp;data[[#This Row],[id_campaign]]</f>
        <v>C0196cam04</v>
      </c>
      <c r="I3544">
        <f>DATEDIF(data[[#This Row],[join_date]],data[[#This Row],[buy_date]],"M")</f>
        <v>1</v>
      </c>
    </row>
    <row r="3545" spans="1:9" x14ac:dyDescent="0.25">
      <c r="A3545" t="s">
        <v>825</v>
      </c>
      <c r="B3545" t="s">
        <v>10</v>
      </c>
      <c r="C3545" s="1">
        <v>44863</v>
      </c>
      <c r="D3545" s="1">
        <v>44933</v>
      </c>
      <c r="E3545">
        <f>VLOOKUP(data[[#This Row],[id_campaign]],campaign[],4,FALSE)</f>
        <v>26</v>
      </c>
      <c r="F3545" t="str">
        <f>VLOOKUP(data[[#This Row],[id_campaign]],campaign[],2,FALSE)</f>
        <v>TruckOwner</v>
      </c>
      <c r="G3545" t="str">
        <f>VLOOKUP(data[[#This Row],[id_customer]],customer[],2,FALSE)</f>
        <v>Raymond Woodburne</v>
      </c>
      <c r="H3545" t="str">
        <f>data[[#This Row],[id_customer]]&amp;data[[#This Row],[id_campaign]]</f>
        <v>C0196cam04</v>
      </c>
      <c r="I3545">
        <f>DATEDIF(data[[#This Row],[join_date]],data[[#This Row],[buy_date]],"M")</f>
        <v>2</v>
      </c>
    </row>
    <row r="3546" spans="1:9" x14ac:dyDescent="0.25">
      <c r="A3546" t="s">
        <v>825</v>
      </c>
      <c r="B3546" t="s">
        <v>10</v>
      </c>
      <c r="C3546" s="1">
        <v>44863</v>
      </c>
      <c r="D3546" s="1">
        <v>44970</v>
      </c>
      <c r="E3546">
        <f>VLOOKUP(data[[#This Row],[id_campaign]],campaign[],4,FALSE)</f>
        <v>26</v>
      </c>
      <c r="F3546" t="str">
        <f>VLOOKUP(data[[#This Row],[id_campaign]],campaign[],2,FALSE)</f>
        <v>TruckOwner</v>
      </c>
      <c r="G3546" t="str">
        <f>VLOOKUP(data[[#This Row],[id_customer]],customer[],2,FALSE)</f>
        <v>Raymond Woodburne</v>
      </c>
      <c r="H3546" t="str">
        <f>data[[#This Row],[id_customer]]&amp;data[[#This Row],[id_campaign]]</f>
        <v>C0196cam04</v>
      </c>
      <c r="I3546">
        <f>DATEDIF(data[[#This Row],[join_date]],data[[#This Row],[buy_date]],"M")</f>
        <v>3</v>
      </c>
    </row>
    <row r="3547" spans="1:9" x14ac:dyDescent="0.25">
      <c r="A3547" t="s">
        <v>825</v>
      </c>
      <c r="B3547" t="s">
        <v>10</v>
      </c>
      <c r="C3547" s="1">
        <v>44863</v>
      </c>
      <c r="D3547" s="1">
        <v>44998</v>
      </c>
      <c r="E3547">
        <f>VLOOKUP(data[[#This Row],[id_campaign]],campaign[],4,FALSE)</f>
        <v>26</v>
      </c>
      <c r="F3547" t="str">
        <f>VLOOKUP(data[[#This Row],[id_campaign]],campaign[],2,FALSE)</f>
        <v>TruckOwner</v>
      </c>
      <c r="G3547" t="str">
        <f>VLOOKUP(data[[#This Row],[id_customer]],customer[],2,FALSE)</f>
        <v>Raymond Woodburne</v>
      </c>
      <c r="H3547" t="str">
        <f>data[[#This Row],[id_customer]]&amp;data[[#This Row],[id_campaign]]</f>
        <v>C0196cam04</v>
      </c>
      <c r="I3547">
        <f>DATEDIF(data[[#This Row],[join_date]],data[[#This Row],[buy_date]],"M")</f>
        <v>4</v>
      </c>
    </row>
    <row r="3548" spans="1:9" x14ac:dyDescent="0.25">
      <c r="A3548" t="s">
        <v>825</v>
      </c>
      <c r="B3548" t="s">
        <v>10</v>
      </c>
      <c r="C3548" s="1">
        <v>44863</v>
      </c>
      <c r="D3548" s="1">
        <v>45023</v>
      </c>
      <c r="E3548">
        <f>VLOOKUP(data[[#This Row],[id_campaign]],campaign[],4,FALSE)</f>
        <v>26</v>
      </c>
      <c r="F3548" t="str">
        <f>VLOOKUP(data[[#This Row],[id_campaign]],campaign[],2,FALSE)</f>
        <v>TruckOwner</v>
      </c>
      <c r="G3548" t="str">
        <f>VLOOKUP(data[[#This Row],[id_customer]],customer[],2,FALSE)</f>
        <v>Raymond Woodburne</v>
      </c>
      <c r="H3548" t="str">
        <f>data[[#This Row],[id_customer]]&amp;data[[#This Row],[id_campaign]]</f>
        <v>C0196cam04</v>
      </c>
      <c r="I3548">
        <f>DATEDIF(data[[#This Row],[join_date]],data[[#This Row],[buy_date]],"M")</f>
        <v>5</v>
      </c>
    </row>
    <row r="3549" spans="1:9" x14ac:dyDescent="0.25">
      <c r="A3549" t="s">
        <v>825</v>
      </c>
      <c r="B3549" t="s">
        <v>10</v>
      </c>
      <c r="C3549" s="1">
        <v>44863</v>
      </c>
      <c r="D3549" s="1">
        <v>45077</v>
      </c>
      <c r="E3549">
        <f>VLOOKUP(data[[#This Row],[id_campaign]],campaign[],4,FALSE)</f>
        <v>26</v>
      </c>
      <c r="F3549" t="str">
        <f>VLOOKUP(data[[#This Row],[id_campaign]],campaign[],2,FALSE)</f>
        <v>TruckOwner</v>
      </c>
      <c r="G3549" t="str">
        <f>VLOOKUP(data[[#This Row],[id_customer]],customer[],2,FALSE)</f>
        <v>Raymond Woodburne</v>
      </c>
      <c r="H3549" t="str">
        <f>data[[#This Row],[id_customer]]&amp;data[[#This Row],[id_campaign]]</f>
        <v>C0196cam04</v>
      </c>
      <c r="I3549">
        <f>DATEDIF(data[[#This Row],[join_date]],data[[#This Row],[buy_date]],"M")</f>
        <v>7</v>
      </c>
    </row>
    <row r="3550" spans="1:9" x14ac:dyDescent="0.25">
      <c r="A3550" t="s">
        <v>825</v>
      </c>
      <c r="B3550" t="s">
        <v>10</v>
      </c>
      <c r="C3550" s="1">
        <v>44863</v>
      </c>
      <c r="D3550" s="1">
        <v>45079</v>
      </c>
      <c r="E3550">
        <f>VLOOKUP(data[[#This Row],[id_campaign]],campaign[],4,FALSE)</f>
        <v>26</v>
      </c>
      <c r="F3550" t="str">
        <f>VLOOKUP(data[[#This Row],[id_campaign]],campaign[],2,FALSE)</f>
        <v>TruckOwner</v>
      </c>
      <c r="G3550" t="str">
        <f>VLOOKUP(data[[#This Row],[id_customer]],customer[],2,FALSE)</f>
        <v>Raymond Woodburne</v>
      </c>
      <c r="H3550" t="str">
        <f>data[[#This Row],[id_customer]]&amp;data[[#This Row],[id_campaign]]</f>
        <v>C0196cam04</v>
      </c>
      <c r="I3550">
        <f>DATEDIF(data[[#This Row],[join_date]],data[[#This Row],[buy_date]],"M")</f>
        <v>7</v>
      </c>
    </row>
    <row r="3551" spans="1:9" x14ac:dyDescent="0.25">
      <c r="A3551" t="s">
        <v>829</v>
      </c>
      <c r="B3551" t="s">
        <v>8</v>
      </c>
      <c r="C3551" s="1">
        <v>44793</v>
      </c>
      <c r="D3551" s="1">
        <v>44793</v>
      </c>
      <c r="E3551">
        <f>VLOOKUP(data[[#This Row],[id_campaign]],campaign[],4,FALSE)</f>
        <v>62</v>
      </c>
      <c r="F3551" t="str">
        <f>VLOOKUP(data[[#This Row],[id_campaign]],campaign[],2,FALSE)</f>
        <v>HandsetWebCapable</v>
      </c>
      <c r="G3551" t="str">
        <f>VLOOKUP(data[[#This Row],[id_customer]],customer[],2,FALSE)</f>
        <v>Albert Klemmt</v>
      </c>
      <c r="H3551" t="str">
        <f>data[[#This Row],[id_customer]]&amp;data[[#This Row],[id_campaign]]</f>
        <v>C0197cam03</v>
      </c>
      <c r="I3551">
        <f>DATEDIF(data[[#This Row],[join_date]],data[[#This Row],[buy_date]],"M")</f>
        <v>0</v>
      </c>
    </row>
    <row r="3552" spans="1:9" x14ac:dyDescent="0.25">
      <c r="A3552" t="s">
        <v>829</v>
      </c>
      <c r="B3552" t="s">
        <v>8</v>
      </c>
      <c r="C3552" s="1">
        <v>44793</v>
      </c>
      <c r="D3552" s="1">
        <v>44825</v>
      </c>
      <c r="E3552">
        <f>VLOOKUP(data[[#This Row],[id_campaign]],campaign[],4,FALSE)</f>
        <v>62</v>
      </c>
      <c r="F3552" t="str">
        <f>VLOOKUP(data[[#This Row],[id_campaign]],campaign[],2,FALSE)</f>
        <v>HandsetWebCapable</v>
      </c>
      <c r="G3552" t="str">
        <f>VLOOKUP(data[[#This Row],[id_customer]],customer[],2,FALSE)</f>
        <v>Albert Klemmt</v>
      </c>
      <c r="H3552" t="str">
        <f>data[[#This Row],[id_customer]]&amp;data[[#This Row],[id_campaign]]</f>
        <v>C0197cam03</v>
      </c>
      <c r="I3552">
        <f>DATEDIF(data[[#This Row],[join_date]],data[[#This Row],[buy_date]],"M")</f>
        <v>1</v>
      </c>
    </row>
    <row r="3553" spans="1:9" x14ac:dyDescent="0.25">
      <c r="A3553" t="s">
        <v>829</v>
      </c>
      <c r="B3553" t="s">
        <v>8</v>
      </c>
      <c r="C3553" s="1">
        <v>44793</v>
      </c>
      <c r="D3553" s="1">
        <v>44859</v>
      </c>
      <c r="E3553">
        <f>VLOOKUP(data[[#This Row],[id_campaign]],campaign[],4,FALSE)</f>
        <v>62</v>
      </c>
      <c r="F3553" t="str">
        <f>VLOOKUP(data[[#This Row],[id_campaign]],campaign[],2,FALSE)</f>
        <v>HandsetWebCapable</v>
      </c>
      <c r="G3553" t="str">
        <f>VLOOKUP(data[[#This Row],[id_customer]],customer[],2,FALSE)</f>
        <v>Albert Klemmt</v>
      </c>
      <c r="H3553" t="str">
        <f>data[[#This Row],[id_customer]]&amp;data[[#This Row],[id_campaign]]</f>
        <v>C0197cam03</v>
      </c>
      <c r="I3553">
        <f>DATEDIF(data[[#This Row],[join_date]],data[[#This Row],[buy_date]],"M")</f>
        <v>2</v>
      </c>
    </row>
    <row r="3554" spans="1:9" x14ac:dyDescent="0.25">
      <c r="A3554" t="s">
        <v>829</v>
      </c>
      <c r="B3554" t="s">
        <v>8</v>
      </c>
      <c r="C3554" s="1">
        <v>44793</v>
      </c>
      <c r="D3554" s="1">
        <v>44890</v>
      </c>
      <c r="E3554">
        <f>VLOOKUP(data[[#This Row],[id_campaign]],campaign[],4,FALSE)</f>
        <v>62</v>
      </c>
      <c r="F3554" t="str">
        <f>VLOOKUP(data[[#This Row],[id_campaign]],campaign[],2,FALSE)</f>
        <v>HandsetWebCapable</v>
      </c>
      <c r="G3554" t="str">
        <f>VLOOKUP(data[[#This Row],[id_customer]],customer[],2,FALSE)</f>
        <v>Albert Klemmt</v>
      </c>
      <c r="H3554" t="str">
        <f>data[[#This Row],[id_customer]]&amp;data[[#This Row],[id_campaign]]</f>
        <v>C0197cam03</v>
      </c>
      <c r="I3554">
        <f>DATEDIF(data[[#This Row],[join_date]],data[[#This Row],[buy_date]],"M")</f>
        <v>3</v>
      </c>
    </row>
    <row r="3555" spans="1:9" x14ac:dyDescent="0.25">
      <c r="A3555" t="s">
        <v>829</v>
      </c>
      <c r="B3555" t="s">
        <v>8</v>
      </c>
      <c r="C3555" s="1">
        <v>44793</v>
      </c>
      <c r="D3555" s="1">
        <v>44916</v>
      </c>
      <c r="E3555">
        <f>VLOOKUP(data[[#This Row],[id_campaign]],campaign[],4,FALSE)</f>
        <v>62</v>
      </c>
      <c r="F3555" t="str">
        <f>VLOOKUP(data[[#This Row],[id_campaign]],campaign[],2,FALSE)</f>
        <v>HandsetWebCapable</v>
      </c>
      <c r="G3555" t="str">
        <f>VLOOKUP(data[[#This Row],[id_customer]],customer[],2,FALSE)</f>
        <v>Albert Klemmt</v>
      </c>
      <c r="H3555" t="str">
        <f>data[[#This Row],[id_customer]]&amp;data[[#This Row],[id_campaign]]</f>
        <v>C0197cam03</v>
      </c>
      <c r="I3555">
        <f>DATEDIF(data[[#This Row],[join_date]],data[[#This Row],[buy_date]],"M")</f>
        <v>4</v>
      </c>
    </row>
    <row r="3556" spans="1:9" x14ac:dyDescent="0.25">
      <c r="A3556" t="s">
        <v>829</v>
      </c>
      <c r="B3556" t="s">
        <v>8</v>
      </c>
      <c r="C3556" s="1">
        <v>44793</v>
      </c>
      <c r="D3556" s="1">
        <v>44930</v>
      </c>
      <c r="E3556">
        <f>VLOOKUP(data[[#This Row],[id_campaign]],campaign[],4,FALSE)</f>
        <v>62</v>
      </c>
      <c r="F3556" t="str">
        <f>VLOOKUP(data[[#This Row],[id_campaign]],campaign[],2,FALSE)</f>
        <v>HandsetWebCapable</v>
      </c>
      <c r="G3556" t="str">
        <f>VLOOKUP(data[[#This Row],[id_customer]],customer[],2,FALSE)</f>
        <v>Albert Klemmt</v>
      </c>
      <c r="H3556" t="str">
        <f>data[[#This Row],[id_customer]]&amp;data[[#This Row],[id_campaign]]</f>
        <v>C0197cam03</v>
      </c>
      <c r="I3556">
        <f>DATEDIF(data[[#This Row],[join_date]],data[[#This Row],[buy_date]],"M")</f>
        <v>4</v>
      </c>
    </row>
    <row r="3557" spans="1:9" x14ac:dyDescent="0.25">
      <c r="A3557" t="s">
        <v>829</v>
      </c>
      <c r="B3557" t="s">
        <v>8</v>
      </c>
      <c r="C3557" s="1">
        <v>44793</v>
      </c>
      <c r="D3557" s="1">
        <v>44961</v>
      </c>
      <c r="E3557">
        <f>VLOOKUP(data[[#This Row],[id_campaign]],campaign[],4,FALSE)</f>
        <v>62</v>
      </c>
      <c r="F3557" t="str">
        <f>VLOOKUP(data[[#This Row],[id_campaign]],campaign[],2,FALSE)</f>
        <v>HandsetWebCapable</v>
      </c>
      <c r="G3557" t="str">
        <f>VLOOKUP(data[[#This Row],[id_customer]],customer[],2,FALSE)</f>
        <v>Albert Klemmt</v>
      </c>
      <c r="H3557" t="str">
        <f>data[[#This Row],[id_customer]]&amp;data[[#This Row],[id_campaign]]</f>
        <v>C0197cam03</v>
      </c>
      <c r="I3557">
        <f>DATEDIF(data[[#This Row],[join_date]],data[[#This Row],[buy_date]],"M")</f>
        <v>5</v>
      </c>
    </row>
    <row r="3558" spans="1:9" x14ac:dyDescent="0.25">
      <c r="A3558" t="s">
        <v>829</v>
      </c>
      <c r="B3558" t="s">
        <v>8</v>
      </c>
      <c r="C3558" s="1">
        <v>44793</v>
      </c>
      <c r="D3558" s="1">
        <v>45005</v>
      </c>
      <c r="E3558">
        <f>VLOOKUP(data[[#This Row],[id_campaign]],campaign[],4,FALSE)</f>
        <v>62</v>
      </c>
      <c r="F3558" t="str">
        <f>VLOOKUP(data[[#This Row],[id_campaign]],campaign[],2,FALSE)</f>
        <v>HandsetWebCapable</v>
      </c>
      <c r="G3558" t="str">
        <f>VLOOKUP(data[[#This Row],[id_customer]],customer[],2,FALSE)</f>
        <v>Albert Klemmt</v>
      </c>
      <c r="H3558" t="str">
        <f>data[[#This Row],[id_customer]]&amp;data[[#This Row],[id_campaign]]</f>
        <v>C0197cam03</v>
      </c>
      <c r="I3558">
        <f>DATEDIF(data[[#This Row],[join_date]],data[[#This Row],[buy_date]],"M")</f>
        <v>7</v>
      </c>
    </row>
    <row r="3559" spans="1:9" x14ac:dyDescent="0.25">
      <c r="A3559" t="s">
        <v>829</v>
      </c>
      <c r="B3559" t="s">
        <v>8</v>
      </c>
      <c r="C3559" s="1">
        <v>44793</v>
      </c>
      <c r="D3559" s="1">
        <v>45046</v>
      </c>
      <c r="E3559">
        <f>VLOOKUP(data[[#This Row],[id_campaign]],campaign[],4,FALSE)</f>
        <v>62</v>
      </c>
      <c r="F3559" t="str">
        <f>VLOOKUP(data[[#This Row],[id_campaign]],campaign[],2,FALSE)</f>
        <v>HandsetWebCapable</v>
      </c>
      <c r="G3559" t="str">
        <f>VLOOKUP(data[[#This Row],[id_customer]],customer[],2,FALSE)</f>
        <v>Albert Klemmt</v>
      </c>
      <c r="H3559" t="str">
        <f>data[[#This Row],[id_customer]]&amp;data[[#This Row],[id_campaign]]</f>
        <v>C0197cam03</v>
      </c>
      <c r="I3559">
        <f>DATEDIF(data[[#This Row],[join_date]],data[[#This Row],[buy_date]],"M")</f>
        <v>8</v>
      </c>
    </row>
    <row r="3560" spans="1:9" x14ac:dyDescent="0.25">
      <c r="A3560" t="s">
        <v>829</v>
      </c>
      <c r="B3560" t="s">
        <v>8</v>
      </c>
      <c r="C3560" s="1">
        <v>44793</v>
      </c>
      <c r="D3560" s="1">
        <v>45048</v>
      </c>
      <c r="E3560">
        <f>VLOOKUP(data[[#This Row],[id_campaign]],campaign[],4,FALSE)</f>
        <v>62</v>
      </c>
      <c r="F3560" t="str">
        <f>VLOOKUP(data[[#This Row],[id_campaign]],campaign[],2,FALSE)</f>
        <v>HandsetWebCapable</v>
      </c>
      <c r="G3560" t="str">
        <f>VLOOKUP(data[[#This Row],[id_customer]],customer[],2,FALSE)</f>
        <v>Albert Klemmt</v>
      </c>
      <c r="H3560" t="str">
        <f>data[[#This Row],[id_customer]]&amp;data[[#This Row],[id_campaign]]</f>
        <v>C0197cam03</v>
      </c>
      <c r="I3560">
        <f>DATEDIF(data[[#This Row],[join_date]],data[[#This Row],[buy_date]],"M")</f>
        <v>8</v>
      </c>
    </row>
    <row r="3561" spans="1:9" x14ac:dyDescent="0.25">
      <c r="A3561" t="s">
        <v>829</v>
      </c>
      <c r="B3561" t="s">
        <v>8</v>
      </c>
      <c r="C3561" s="1">
        <v>44793</v>
      </c>
      <c r="D3561" s="1">
        <v>45081</v>
      </c>
      <c r="E3561">
        <f>VLOOKUP(data[[#This Row],[id_campaign]],campaign[],4,FALSE)</f>
        <v>62</v>
      </c>
      <c r="F3561" t="str">
        <f>VLOOKUP(data[[#This Row],[id_campaign]],campaign[],2,FALSE)</f>
        <v>HandsetWebCapable</v>
      </c>
      <c r="G3561" t="str">
        <f>VLOOKUP(data[[#This Row],[id_customer]],customer[],2,FALSE)</f>
        <v>Albert Klemmt</v>
      </c>
      <c r="H3561" t="str">
        <f>data[[#This Row],[id_customer]]&amp;data[[#This Row],[id_campaign]]</f>
        <v>C0197cam03</v>
      </c>
      <c r="I3561">
        <f>DATEDIF(data[[#This Row],[join_date]],data[[#This Row],[buy_date]],"M")</f>
        <v>9</v>
      </c>
    </row>
    <row r="3562" spans="1:9" x14ac:dyDescent="0.25">
      <c r="A3562" t="s">
        <v>829</v>
      </c>
      <c r="B3562" t="s">
        <v>30</v>
      </c>
      <c r="C3562" s="1">
        <v>44904</v>
      </c>
      <c r="D3562" s="1">
        <v>44904</v>
      </c>
      <c r="E3562">
        <f>VLOOKUP(data[[#This Row],[id_campaign]],campaign[],4,FALSE)</f>
        <v>28</v>
      </c>
      <c r="F3562" t="str">
        <f>VLOOKUP(data[[#This Row],[id_campaign]],campaign[],2,FALSE)</f>
        <v>NotNewCellphoneUser</v>
      </c>
      <c r="G3562" t="str">
        <f>VLOOKUP(data[[#This Row],[id_customer]],customer[],2,FALSE)</f>
        <v>Albert Klemmt</v>
      </c>
      <c r="H3562" t="str">
        <f>data[[#This Row],[id_customer]]&amp;data[[#This Row],[id_campaign]]</f>
        <v>C0197cam14</v>
      </c>
      <c r="I3562">
        <f>DATEDIF(data[[#This Row],[join_date]],data[[#This Row],[buy_date]],"M")</f>
        <v>0</v>
      </c>
    </row>
    <row r="3563" spans="1:9" x14ac:dyDescent="0.25">
      <c r="A3563" t="s">
        <v>829</v>
      </c>
      <c r="B3563" t="s">
        <v>30</v>
      </c>
      <c r="C3563" s="1">
        <v>44904</v>
      </c>
      <c r="D3563" s="1">
        <v>44948</v>
      </c>
      <c r="E3563">
        <f>VLOOKUP(data[[#This Row],[id_campaign]],campaign[],4,FALSE)</f>
        <v>28</v>
      </c>
      <c r="F3563" t="str">
        <f>VLOOKUP(data[[#This Row],[id_campaign]],campaign[],2,FALSE)</f>
        <v>NotNewCellphoneUser</v>
      </c>
      <c r="G3563" t="str">
        <f>VLOOKUP(data[[#This Row],[id_customer]],customer[],2,FALSE)</f>
        <v>Albert Klemmt</v>
      </c>
      <c r="H3563" t="str">
        <f>data[[#This Row],[id_customer]]&amp;data[[#This Row],[id_campaign]]</f>
        <v>C0197cam14</v>
      </c>
      <c r="I3563">
        <f>DATEDIF(data[[#This Row],[join_date]],data[[#This Row],[buy_date]],"M")</f>
        <v>1</v>
      </c>
    </row>
    <row r="3564" spans="1:9" x14ac:dyDescent="0.25">
      <c r="A3564" t="s">
        <v>829</v>
      </c>
      <c r="B3564" t="s">
        <v>30</v>
      </c>
      <c r="C3564" s="1">
        <v>44904</v>
      </c>
      <c r="D3564" s="1">
        <v>44976</v>
      </c>
      <c r="E3564">
        <f>VLOOKUP(data[[#This Row],[id_campaign]],campaign[],4,FALSE)</f>
        <v>28</v>
      </c>
      <c r="F3564" t="str">
        <f>VLOOKUP(data[[#This Row],[id_campaign]],campaign[],2,FALSE)</f>
        <v>NotNewCellphoneUser</v>
      </c>
      <c r="G3564" t="str">
        <f>VLOOKUP(data[[#This Row],[id_customer]],customer[],2,FALSE)</f>
        <v>Albert Klemmt</v>
      </c>
      <c r="H3564" t="str">
        <f>data[[#This Row],[id_customer]]&amp;data[[#This Row],[id_campaign]]</f>
        <v>C0197cam14</v>
      </c>
      <c r="I3564">
        <f>DATEDIF(data[[#This Row],[join_date]],data[[#This Row],[buy_date]],"M")</f>
        <v>2</v>
      </c>
    </row>
    <row r="3565" spans="1:9" x14ac:dyDescent="0.25">
      <c r="A3565" t="s">
        <v>829</v>
      </c>
      <c r="B3565" t="s">
        <v>30</v>
      </c>
      <c r="C3565" s="1">
        <v>44904</v>
      </c>
      <c r="D3565" s="1">
        <v>45005</v>
      </c>
      <c r="E3565">
        <f>VLOOKUP(data[[#This Row],[id_campaign]],campaign[],4,FALSE)</f>
        <v>28</v>
      </c>
      <c r="F3565" t="str">
        <f>VLOOKUP(data[[#This Row],[id_campaign]],campaign[],2,FALSE)</f>
        <v>NotNewCellphoneUser</v>
      </c>
      <c r="G3565" t="str">
        <f>VLOOKUP(data[[#This Row],[id_customer]],customer[],2,FALSE)</f>
        <v>Albert Klemmt</v>
      </c>
      <c r="H3565" t="str">
        <f>data[[#This Row],[id_customer]]&amp;data[[#This Row],[id_campaign]]</f>
        <v>C0197cam14</v>
      </c>
      <c r="I3565">
        <f>DATEDIF(data[[#This Row],[join_date]],data[[#This Row],[buy_date]],"M")</f>
        <v>3</v>
      </c>
    </row>
    <row r="3566" spans="1:9" x14ac:dyDescent="0.25">
      <c r="A3566" t="s">
        <v>829</v>
      </c>
      <c r="B3566" t="s">
        <v>30</v>
      </c>
      <c r="C3566" s="1">
        <v>44904</v>
      </c>
      <c r="D3566" s="1">
        <v>45040</v>
      </c>
      <c r="E3566">
        <f>VLOOKUP(data[[#This Row],[id_campaign]],campaign[],4,FALSE)</f>
        <v>28</v>
      </c>
      <c r="F3566" t="str">
        <f>VLOOKUP(data[[#This Row],[id_campaign]],campaign[],2,FALSE)</f>
        <v>NotNewCellphoneUser</v>
      </c>
      <c r="G3566" t="str">
        <f>VLOOKUP(data[[#This Row],[id_customer]],customer[],2,FALSE)</f>
        <v>Albert Klemmt</v>
      </c>
      <c r="H3566" t="str">
        <f>data[[#This Row],[id_customer]]&amp;data[[#This Row],[id_campaign]]</f>
        <v>C0197cam14</v>
      </c>
      <c r="I3566">
        <f>DATEDIF(data[[#This Row],[join_date]],data[[#This Row],[buy_date]],"M")</f>
        <v>4</v>
      </c>
    </row>
    <row r="3567" spans="1:9" x14ac:dyDescent="0.25">
      <c r="A3567" t="s">
        <v>829</v>
      </c>
      <c r="B3567" t="s">
        <v>30</v>
      </c>
      <c r="C3567" s="1">
        <v>44904</v>
      </c>
      <c r="D3567" s="1">
        <v>45063</v>
      </c>
      <c r="E3567">
        <f>VLOOKUP(data[[#This Row],[id_campaign]],campaign[],4,FALSE)</f>
        <v>28</v>
      </c>
      <c r="F3567" t="str">
        <f>VLOOKUP(data[[#This Row],[id_campaign]],campaign[],2,FALSE)</f>
        <v>NotNewCellphoneUser</v>
      </c>
      <c r="G3567" t="str">
        <f>VLOOKUP(data[[#This Row],[id_customer]],customer[],2,FALSE)</f>
        <v>Albert Klemmt</v>
      </c>
      <c r="H3567" t="str">
        <f>data[[#This Row],[id_customer]]&amp;data[[#This Row],[id_campaign]]</f>
        <v>C0197cam14</v>
      </c>
      <c r="I3567">
        <f>DATEDIF(data[[#This Row],[join_date]],data[[#This Row],[buy_date]],"M")</f>
        <v>5</v>
      </c>
    </row>
    <row r="3568" spans="1:9" x14ac:dyDescent="0.25">
      <c r="A3568" t="s">
        <v>833</v>
      </c>
      <c r="B3568" t="s">
        <v>4</v>
      </c>
      <c r="C3568" s="1">
        <v>44840</v>
      </c>
      <c r="D3568" s="1">
        <v>44840</v>
      </c>
      <c r="E3568">
        <f>VLOOKUP(data[[#This Row],[id_campaign]],campaign[],4,FALSE)</f>
        <v>10</v>
      </c>
      <c r="F3568" t="str">
        <f>VLOOKUP(data[[#This Row],[id_campaign]],campaign[],2,FALSE)</f>
        <v>ChildrenInHH</v>
      </c>
      <c r="G3568" t="str">
        <f>VLOOKUP(data[[#This Row],[id_customer]],customer[],2,FALSE)</f>
        <v>Betta Zanettini</v>
      </c>
      <c r="H3568" t="str">
        <f>data[[#This Row],[id_customer]]&amp;data[[#This Row],[id_campaign]]</f>
        <v>C0198cam01</v>
      </c>
      <c r="I3568">
        <f>DATEDIF(data[[#This Row],[join_date]],data[[#This Row],[buy_date]],"M")</f>
        <v>0</v>
      </c>
    </row>
    <row r="3569" spans="1:9" x14ac:dyDescent="0.25">
      <c r="A3569" t="s">
        <v>833</v>
      </c>
      <c r="B3569" t="s">
        <v>4</v>
      </c>
      <c r="C3569" s="1">
        <v>44840</v>
      </c>
      <c r="D3569" s="1">
        <v>44873</v>
      </c>
      <c r="E3569">
        <f>VLOOKUP(data[[#This Row],[id_campaign]],campaign[],4,FALSE)</f>
        <v>10</v>
      </c>
      <c r="F3569" t="str">
        <f>VLOOKUP(data[[#This Row],[id_campaign]],campaign[],2,FALSE)</f>
        <v>ChildrenInHH</v>
      </c>
      <c r="G3569" t="str">
        <f>VLOOKUP(data[[#This Row],[id_customer]],customer[],2,FALSE)</f>
        <v>Betta Zanettini</v>
      </c>
      <c r="H3569" t="str">
        <f>data[[#This Row],[id_customer]]&amp;data[[#This Row],[id_campaign]]</f>
        <v>C0198cam01</v>
      </c>
      <c r="I3569">
        <f>DATEDIF(data[[#This Row],[join_date]],data[[#This Row],[buy_date]],"M")</f>
        <v>1</v>
      </c>
    </row>
    <row r="3570" spans="1:9" x14ac:dyDescent="0.25">
      <c r="A3570" t="s">
        <v>833</v>
      </c>
      <c r="B3570" t="s">
        <v>4</v>
      </c>
      <c r="C3570" s="1">
        <v>44840</v>
      </c>
      <c r="D3570" s="1">
        <v>44911</v>
      </c>
      <c r="E3570">
        <f>VLOOKUP(data[[#This Row],[id_campaign]],campaign[],4,FALSE)</f>
        <v>10</v>
      </c>
      <c r="F3570" t="str">
        <f>VLOOKUP(data[[#This Row],[id_campaign]],campaign[],2,FALSE)</f>
        <v>ChildrenInHH</v>
      </c>
      <c r="G3570" t="str">
        <f>VLOOKUP(data[[#This Row],[id_customer]],customer[],2,FALSE)</f>
        <v>Betta Zanettini</v>
      </c>
      <c r="H3570" t="str">
        <f>data[[#This Row],[id_customer]]&amp;data[[#This Row],[id_campaign]]</f>
        <v>C0198cam01</v>
      </c>
      <c r="I3570">
        <f>DATEDIF(data[[#This Row],[join_date]],data[[#This Row],[buy_date]],"M")</f>
        <v>2</v>
      </c>
    </row>
    <row r="3571" spans="1:9" x14ac:dyDescent="0.25">
      <c r="A3571" t="s">
        <v>833</v>
      </c>
      <c r="B3571" t="s">
        <v>4</v>
      </c>
      <c r="C3571" s="1">
        <v>44840</v>
      </c>
      <c r="D3571" s="1">
        <v>44934</v>
      </c>
      <c r="E3571">
        <f>VLOOKUP(data[[#This Row],[id_campaign]],campaign[],4,FALSE)</f>
        <v>10</v>
      </c>
      <c r="F3571" t="str">
        <f>VLOOKUP(data[[#This Row],[id_campaign]],campaign[],2,FALSE)</f>
        <v>ChildrenInHH</v>
      </c>
      <c r="G3571" t="str">
        <f>VLOOKUP(data[[#This Row],[id_customer]],customer[],2,FALSE)</f>
        <v>Betta Zanettini</v>
      </c>
      <c r="H3571" t="str">
        <f>data[[#This Row],[id_customer]]&amp;data[[#This Row],[id_campaign]]</f>
        <v>C0198cam01</v>
      </c>
      <c r="I3571">
        <f>DATEDIF(data[[#This Row],[join_date]],data[[#This Row],[buy_date]],"M")</f>
        <v>3</v>
      </c>
    </row>
    <row r="3572" spans="1:9" x14ac:dyDescent="0.25">
      <c r="A3572" t="s">
        <v>833</v>
      </c>
      <c r="B3572" t="s">
        <v>4</v>
      </c>
      <c r="C3572" s="1">
        <v>44840</v>
      </c>
      <c r="D3572" s="1">
        <v>44969</v>
      </c>
      <c r="E3572">
        <f>VLOOKUP(data[[#This Row],[id_campaign]],campaign[],4,FALSE)</f>
        <v>10</v>
      </c>
      <c r="F3572" t="str">
        <f>VLOOKUP(data[[#This Row],[id_campaign]],campaign[],2,FALSE)</f>
        <v>ChildrenInHH</v>
      </c>
      <c r="G3572" t="str">
        <f>VLOOKUP(data[[#This Row],[id_customer]],customer[],2,FALSE)</f>
        <v>Betta Zanettini</v>
      </c>
      <c r="H3572" t="str">
        <f>data[[#This Row],[id_customer]]&amp;data[[#This Row],[id_campaign]]</f>
        <v>C0198cam01</v>
      </c>
      <c r="I3572">
        <f>DATEDIF(data[[#This Row],[join_date]],data[[#This Row],[buy_date]],"M")</f>
        <v>4</v>
      </c>
    </row>
    <row r="3573" spans="1:9" x14ac:dyDescent="0.25">
      <c r="A3573" t="s">
        <v>833</v>
      </c>
      <c r="B3573" t="s">
        <v>4</v>
      </c>
      <c r="C3573" s="1">
        <v>44840</v>
      </c>
      <c r="D3573" s="1">
        <v>44997</v>
      </c>
      <c r="E3573">
        <f>VLOOKUP(data[[#This Row],[id_campaign]],campaign[],4,FALSE)</f>
        <v>10</v>
      </c>
      <c r="F3573" t="str">
        <f>VLOOKUP(data[[#This Row],[id_campaign]],campaign[],2,FALSE)</f>
        <v>ChildrenInHH</v>
      </c>
      <c r="G3573" t="str">
        <f>VLOOKUP(data[[#This Row],[id_customer]],customer[],2,FALSE)</f>
        <v>Betta Zanettini</v>
      </c>
      <c r="H3573" t="str">
        <f>data[[#This Row],[id_customer]]&amp;data[[#This Row],[id_campaign]]</f>
        <v>C0198cam01</v>
      </c>
      <c r="I3573">
        <f>DATEDIF(data[[#This Row],[join_date]],data[[#This Row],[buy_date]],"M")</f>
        <v>5</v>
      </c>
    </row>
    <row r="3574" spans="1:9" x14ac:dyDescent="0.25">
      <c r="A3574" t="s">
        <v>833</v>
      </c>
      <c r="B3574" t="s">
        <v>4</v>
      </c>
      <c r="C3574" s="1">
        <v>44840</v>
      </c>
      <c r="D3574" s="1">
        <v>45034</v>
      </c>
      <c r="E3574">
        <f>VLOOKUP(data[[#This Row],[id_campaign]],campaign[],4,FALSE)</f>
        <v>10</v>
      </c>
      <c r="F3574" t="str">
        <f>VLOOKUP(data[[#This Row],[id_campaign]],campaign[],2,FALSE)</f>
        <v>ChildrenInHH</v>
      </c>
      <c r="G3574" t="str">
        <f>VLOOKUP(data[[#This Row],[id_customer]],customer[],2,FALSE)</f>
        <v>Betta Zanettini</v>
      </c>
      <c r="H3574" t="str">
        <f>data[[#This Row],[id_customer]]&amp;data[[#This Row],[id_campaign]]</f>
        <v>C0198cam01</v>
      </c>
      <c r="I3574">
        <f>DATEDIF(data[[#This Row],[join_date]],data[[#This Row],[buy_date]],"M")</f>
        <v>6</v>
      </c>
    </row>
    <row r="3575" spans="1:9" x14ac:dyDescent="0.25">
      <c r="A3575" t="s">
        <v>833</v>
      </c>
      <c r="B3575" t="s">
        <v>4</v>
      </c>
      <c r="C3575" s="1">
        <v>44840</v>
      </c>
      <c r="D3575" s="1">
        <v>45062</v>
      </c>
      <c r="E3575">
        <f>VLOOKUP(data[[#This Row],[id_campaign]],campaign[],4,FALSE)</f>
        <v>10</v>
      </c>
      <c r="F3575" t="str">
        <f>VLOOKUP(data[[#This Row],[id_campaign]],campaign[],2,FALSE)</f>
        <v>ChildrenInHH</v>
      </c>
      <c r="G3575" t="str">
        <f>VLOOKUP(data[[#This Row],[id_customer]],customer[],2,FALSE)</f>
        <v>Betta Zanettini</v>
      </c>
      <c r="H3575" t="str">
        <f>data[[#This Row],[id_customer]]&amp;data[[#This Row],[id_campaign]]</f>
        <v>C0198cam01</v>
      </c>
      <c r="I3575">
        <f>DATEDIF(data[[#This Row],[join_date]],data[[#This Row],[buy_date]],"M")</f>
        <v>7</v>
      </c>
    </row>
    <row r="3576" spans="1:9" x14ac:dyDescent="0.25">
      <c r="A3576" t="s">
        <v>837</v>
      </c>
      <c r="B3576" t="s">
        <v>32</v>
      </c>
      <c r="C3576" s="1">
        <v>44605</v>
      </c>
      <c r="D3576" s="1">
        <v>44605</v>
      </c>
      <c r="E3576">
        <f>VLOOKUP(data[[#This Row],[id_campaign]],campaign[],4,FALSE)</f>
        <v>14</v>
      </c>
      <c r="F3576" t="str">
        <f>VLOOKUP(data[[#This Row],[id_campaign]],campaign[],2,FALSE)</f>
        <v>OwnsMotorcycle</v>
      </c>
      <c r="G3576" t="str">
        <f>VLOOKUP(data[[#This Row],[id_customer]],customer[],2,FALSE)</f>
        <v>Katee Grahlman</v>
      </c>
      <c r="H3576" t="str">
        <f>data[[#This Row],[id_customer]]&amp;data[[#This Row],[id_campaign]]</f>
        <v>C0199cam15</v>
      </c>
      <c r="I3576">
        <f>DATEDIF(data[[#This Row],[join_date]],data[[#This Row],[buy_date]],"M")</f>
        <v>0</v>
      </c>
    </row>
    <row r="3577" spans="1:9" x14ac:dyDescent="0.25">
      <c r="A3577" t="s">
        <v>837</v>
      </c>
      <c r="B3577" t="s">
        <v>32</v>
      </c>
      <c r="C3577" s="1">
        <v>44605</v>
      </c>
      <c r="D3577" s="1">
        <v>44672</v>
      </c>
      <c r="E3577">
        <f>VLOOKUP(data[[#This Row],[id_campaign]],campaign[],4,FALSE)</f>
        <v>14</v>
      </c>
      <c r="F3577" t="str">
        <f>VLOOKUP(data[[#This Row],[id_campaign]],campaign[],2,FALSE)</f>
        <v>OwnsMotorcycle</v>
      </c>
      <c r="G3577" t="str">
        <f>VLOOKUP(data[[#This Row],[id_customer]],customer[],2,FALSE)</f>
        <v>Katee Grahlman</v>
      </c>
      <c r="H3577" t="str">
        <f>data[[#This Row],[id_customer]]&amp;data[[#This Row],[id_campaign]]</f>
        <v>C0199cam15</v>
      </c>
      <c r="I3577">
        <f>DATEDIF(data[[#This Row],[join_date]],data[[#This Row],[buy_date]],"M")</f>
        <v>2</v>
      </c>
    </row>
    <row r="3578" spans="1:9" x14ac:dyDescent="0.25">
      <c r="A3578" t="s">
        <v>837</v>
      </c>
      <c r="B3578" t="s">
        <v>32</v>
      </c>
      <c r="C3578" s="1">
        <v>44605</v>
      </c>
      <c r="D3578" s="1">
        <v>44706</v>
      </c>
      <c r="E3578">
        <f>VLOOKUP(data[[#This Row],[id_campaign]],campaign[],4,FALSE)</f>
        <v>14</v>
      </c>
      <c r="F3578" t="str">
        <f>VLOOKUP(data[[#This Row],[id_campaign]],campaign[],2,FALSE)</f>
        <v>OwnsMotorcycle</v>
      </c>
      <c r="G3578" t="str">
        <f>VLOOKUP(data[[#This Row],[id_customer]],customer[],2,FALSE)</f>
        <v>Katee Grahlman</v>
      </c>
      <c r="H3578" t="str">
        <f>data[[#This Row],[id_customer]]&amp;data[[#This Row],[id_campaign]]</f>
        <v>C0199cam15</v>
      </c>
      <c r="I3578">
        <f>DATEDIF(data[[#This Row],[join_date]],data[[#This Row],[buy_date]],"M")</f>
        <v>3</v>
      </c>
    </row>
    <row r="3579" spans="1:9" x14ac:dyDescent="0.25">
      <c r="A3579" t="s">
        <v>837</v>
      </c>
      <c r="B3579" t="s">
        <v>32</v>
      </c>
      <c r="C3579" s="1">
        <v>44605</v>
      </c>
      <c r="D3579" s="1">
        <v>44732</v>
      </c>
      <c r="E3579">
        <f>VLOOKUP(data[[#This Row],[id_campaign]],campaign[],4,FALSE)</f>
        <v>14</v>
      </c>
      <c r="F3579" t="str">
        <f>VLOOKUP(data[[#This Row],[id_campaign]],campaign[],2,FALSE)</f>
        <v>OwnsMotorcycle</v>
      </c>
      <c r="G3579" t="str">
        <f>VLOOKUP(data[[#This Row],[id_customer]],customer[],2,FALSE)</f>
        <v>Katee Grahlman</v>
      </c>
      <c r="H3579" t="str">
        <f>data[[#This Row],[id_customer]]&amp;data[[#This Row],[id_campaign]]</f>
        <v>C0199cam15</v>
      </c>
      <c r="I3579">
        <f>DATEDIF(data[[#This Row],[join_date]],data[[#This Row],[buy_date]],"M")</f>
        <v>4</v>
      </c>
    </row>
    <row r="3580" spans="1:9" x14ac:dyDescent="0.25">
      <c r="A3580" t="s">
        <v>837</v>
      </c>
      <c r="B3580" t="s">
        <v>32</v>
      </c>
      <c r="C3580" s="1">
        <v>44605</v>
      </c>
      <c r="D3580" s="1">
        <v>44758</v>
      </c>
      <c r="E3580">
        <f>VLOOKUP(data[[#This Row],[id_campaign]],campaign[],4,FALSE)</f>
        <v>14</v>
      </c>
      <c r="F3580" t="str">
        <f>VLOOKUP(data[[#This Row],[id_campaign]],campaign[],2,FALSE)</f>
        <v>OwnsMotorcycle</v>
      </c>
      <c r="G3580" t="str">
        <f>VLOOKUP(data[[#This Row],[id_customer]],customer[],2,FALSE)</f>
        <v>Katee Grahlman</v>
      </c>
      <c r="H3580" t="str">
        <f>data[[#This Row],[id_customer]]&amp;data[[#This Row],[id_campaign]]</f>
        <v>C0199cam15</v>
      </c>
      <c r="I3580">
        <f>DATEDIF(data[[#This Row],[join_date]],data[[#This Row],[buy_date]],"M")</f>
        <v>5</v>
      </c>
    </row>
    <row r="3581" spans="1:9" x14ac:dyDescent="0.25">
      <c r="A3581" t="s">
        <v>837</v>
      </c>
      <c r="B3581" t="s">
        <v>32</v>
      </c>
      <c r="C3581" s="1">
        <v>44605</v>
      </c>
      <c r="D3581" s="1">
        <v>44789</v>
      </c>
      <c r="E3581">
        <f>VLOOKUP(data[[#This Row],[id_campaign]],campaign[],4,FALSE)</f>
        <v>14</v>
      </c>
      <c r="F3581" t="str">
        <f>VLOOKUP(data[[#This Row],[id_campaign]],campaign[],2,FALSE)</f>
        <v>OwnsMotorcycle</v>
      </c>
      <c r="G3581" t="str">
        <f>VLOOKUP(data[[#This Row],[id_customer]],customer[],2,FALSE)</f>
        <v>Katee Grahlman</v>
      </c>
      <c r="H3581" t="str">
        <f>data[[#This Row],[id_customer]]&amp;data[[#This Row],[id_campaign]]</f>
        <v>C0199cam15</v>
      </c>
      <c r="I3581">
        <f>DATEDIF(data[[#This Row],[join_date]],data[[#This Row],[buy_date]],"M")</f>
        <v>6</v>
      </c>
    </row>
    <row r="3582" spans="1:9" x14ac:dyDescent="0.25">
      <c r="A3582" t="s">
        <v>837</v>
      </c>
      <c r="B3582" t="s">
        <v>32</v>
      </c>
      <c r="C3582" s="1">
        <v>44605</v>
      </c>
      <c r="D3582" s="1">
        <v>44817</v>
      </c>
      <c r="E3582">
        <f>VLOOKUP(data[[#This Row],[id_campaign]],campaign[],4,FALSE)</f>
        <v>14</v>
      </c>
      <c r="F3582" t="str">
        <f>VLOOKUP(data[[#This Row],[id_campaign]],campaign[],2,FALSE)</f>
        <v>OwnsMotorcycle</v>
      </c>
      <c r="G3582" t="str">
        <f>VLOOKUP(data[[#This Row],[id_customer]],customer[],2,FALSE)</f>
        <v>Katee Grahlman</v>
      </c>
      <c r="H3582" t="str">
        <f>data[[#This Row],[id_customer]]&amp;data[[#This Row],[id_campaign]]</f>
        <v>C0199cam15</v>
      </c>
      <c r="I3582">
        <f>DATEDIF(data[[#This Row],[join_date]],data[[#This Row],[buy_date]],"M")</f>
        <v>7</v>
      </c>
    </row>
    <row r="3583" spans="1:9" x14ac:dyDescent="0.25">
      <c r="A3583" t="s">
        <v>837</v>
      </c>
      <c r="B3583" t="s">
        <v>32</v>
      </c>
      <c r="C3583" s="1">
        <v>44605</v>
      </c>
      <c r="D3583" s="1">
        <v>44859</v>
      </c>
      <c r="E3583">
        <f>VLOOKUP(data[[#This Row],[id_campaign]],campaign[],4,FALSE)</f>
        <v>14</v>
      </c>
      <c r="F3583" t="str">
        <f>VLOOKUP(data[[#This Row],[id_campaign]],campaign[],2,FALSE)</f>
        <v>OwnsMotorcycle</v>
      </c>
      <c r="G3583" t="str">
        <f>VLOOKUP(data[[#This Row],[id_customer]],customer[],2,FALSE)</f>
        <v>Katee Grahlman</v>
      </c>
      <c r="H3583" t="str">
        <f>data[[#This Row],[id_customer]]&amp;data[[#This Row],[id_campaign]]</f>
        <v>C0199cam15</v>
      </c>
      <c r="I3583">
        <f>DATEDIF(data[[#This Row],[join_date]],data[[#This Row],[buy_date]],"M")</f>
        <v>8</v>
      </c>
    </row>
    <row r="3584" spans="1:9" x14ac:dyDescent="0.25">
      <c r="A3584" t="s">
        <v>837</v>
      </c>
      <c r="B3584" t="s">
        <v>32</v>
      </c>
      <c r="C3584" s="1">
        <v>44605</v>
      </c>
      <c r="D3584" s="1">
        <v>44879</v>
      </c>
      <c r="E3584">
        <f>VLOOKUP(data[[#This Row],[id_campaign]],campaign[],4,FALSE)</f>
        <v>14</v>
      </c>
      <c r="F3584" t="str">
        <f>VLOOKUP(data[[#This Row],[id_campaign]],campaign[],2,FALSE)</f>
        <v>OwnsMotorcycle</v>
      </c>
      <c r="G3584" t="str">
        <f>VLOOKUP(data[[#This Row],[id_customer]],customer[],2,FALSE)</f>
        <v>Katee Grahlman</v>
      </c>
      <c r="H3584" t="str">
        <f>data[[#This Row],[id_customer]]&amp;data[[#This Row],[id_campaign]]</f>
        <v>C0199cam15</v>
      </c>
      <c r="I3584">
        <f>DATEDIF(data[[#This Row],[join_date]],data[[#This Row],[buy_date]],"M")</f>
        <v>9</v>
      </c>
    </row>
    <row r="3585" spans="1:9" x14ac:dyDescent="0.25">
      <c r="A3585" t="s">
        <v>837</v>
      </c>
      <c r="B3585" t="s">
        <v>32</v>
      </c>
      <c r="C3585" s="1">
        <v>44605</v>
      </c>
      <c r="D3585" s="1">
        <v>44918</v>
      </c>
      <c r="E3585">
        <f>VLOOKUP(data[[#This Row],[id_campaign]],campaign[],4,FALSE)</f>
        <v>14</v>
      </c>
      <c r="F3585" t="str">
        <f>VLOOKUP(data[[#This Row],[id_campaign]],campaign[],2,FALSE)</f>
        <v>OwnsMotorcycle</v>
      </c>
      <c r="G3585" t="str">
        <f>VLOOKUP(data[[#This Row],[id_customer]],customer[],2,FALSE)</f>
        <v>Katee Grahlman</v>
      </c>
      <c r="H3585" t="str">
        <f>data[[#This Row],[id_customer]]&amp;data[[#This Row],[id_campaign]]</f>
        <v>C0199cam15</v>
      </c>
      <c r="I3585">
        <f>DATEDIF(data[[#This Row],[join_date]],data[[#This Row],[buy_date]],"M")</f>
        <v>10</v>
      </c>
    </row>
    <row r="3586" spans="1:9" x14ac:dyDescent="0.25">
      <c r="A3586" t="s">
        <v>837</v>
      </c>
      <c r="B3586" t="s">
        <v>32</v>
      </c>
      <c r="C3586" s="1">
        <v>44605</v>
      </c>
      <c r="D3586" s="1">
        <v>44950</v>
      </c>
      <c r="E3586">
        <f>VLOOKUP(data[[#This Row],[id_campaign]],campaign[],4,FALSE)</f>
        <v>14</v>
      </c>
      <c r="F3586" t="str">
        <f>VLOOKUP(data[[#This Row],[id_campaign]],campaign[],2,FALSE)</f>
        <v>OwnsMotorcycle</v>
      </c>
      <c r="G3586" t="str">
        <f>VLOOKUP(data[[#This Row],[id_customer]],customer[],2,FALSE)</f>
        <v>Katee Grahlman</v>
      </c>
      <c r="H3586" t="str">
        <f>data[[#This Row],[id_customer]]&amp;data[[#This Row],[id_campaign]]</f>
        <v>C0199cam15</v>
      </c>
      <c r="I3586">
        <f>DATEDIF(data[[#This Row],[join_date]],data[[#This Row],[buy_date]],"M")</f>
        <v>11</v>
      </c>
    </row>
    <row r="3587" spans="1:9" x14ac:dyDescent="0.25">
      <c r="A3587" t="s">
        <v>837</v>
      </c>
      <c r="B3587" t="s">
        <v>32</v>
      </c>
      <c r="C3587" s="1">
        <v>44605</v>
      </c>
      <c r="D3587" s="1">
        <v>44999</v>
      </c>
      <c r="E3587">
        <f>VLOOKUP(data[[#This Row],[id_campaign]],campaign[],4,FALSE)</f>
        <v>14</v>
      </c>
      <c r="F3587" t="str">
        <f>VLOOKUP(data[[#This Row],[id_campaign]],campaign[],2,FALSE)</f>
        <v>OwnsMotorcycle</v>
      </c>
      <c r="G3587" t="str">
        <f>VLOOKUP(data[[#This Row],[id_customer]],customer[],2,FALSE)</f>
        <v>Katee Grahlman</v>
      </c>
      <c r="H3587" t="str">
        <f>data[[#This Row],[id_customer]]&amp;data[[#This Row],[id_campaign]]</f>
        <v>C0199cam15</v>
      </c>
      <c r="I3587">
        <f>DATEDIF(data[[#This Row],[join_date]],data[[#This Row],[buy_date]],"M")</f>
        <v>13</v>
      </c>
    </row>
    <row r="3588" spans="1:9" x14ac:dyDescent="0.25">
      <c r="A3588" t="s">
        <v>837</v>
      </c>
      <c r="B3588" t="s">
        <v>32</v>
      </c>
      <c r="C3588" s="1">
        <v>44605</v>
      </c>
      <c r="D3588" s="1">
        <v>45031</v>
      </c>
      <c r="E3588">
        <f>VLOOKUP(data[[#This Row],[id_campaign]],campaign[],4,FALSE)</f>
        <v>14</v>
      </c>
      <c r="F3588" t="str">
        <f>VLOOKUP(data[[#This Row],[id_campaign]],campaign[],2,FALSE)</f>
        <v>OwnsMotorcycle</v>
      </c>
      <c r="G3588" t="str">
        <f>VLOOKUP(data[[#This Row],[id_customer]],customer[],2,FALSE)</f>
        <v>Katee Grahlman</v>
      </c>
      <c r="H3588" t="str">
        <f>data[[#This Row],[id_customer]]&amp;data[[#This Row],[id_campaign]]</f>
        <v>C0199cam15</v>
      </c>
      <c r="I3588">
        <f>DATEDIF(data[[#This Row],[join_date]],data[[#This Row],[buy_date]],"M")</f>
        <v>14</v>
      </c>
    </row>
    <row r="3589" spans="1:9" x14ac:dyDescent="0.25">
      <c r="A3589" t="s">
        <v>837</v>
      </c>
      <c r="B3589" t="s">
        <v>32</v>
      </c>
      <c r="C3589" s="1">
        <v>44605</v>
      </c>
      <c r="D3589" s="1">
        <v>45073</v>
      </c>
      <c r="E3589">
        <f>VLOOKUP(data[[#This Row],[id_campaign]],campaign[],4,FALSE)</f>
        <v>14</v>
      </c>
      <c r="F3589" t="str">
        <f>VLOOKUP(data[[#This Row],[id_campaign]],campaign[],2,FALSE)</f>
        <v>OwnsMotorcycle</v>
      </c>
      <c r="G3589" t="str">
        <f>VLOOKUP(data[[#This Row],[id_customer]],customer[],2,FALSE)</f>
        <v>Katee Grahlman</v>
      </c>
      <c r="H3589" t="str">
        <f>data[[#This Row],[id_customer]]&amp;data[[#This Row],[id_campaign]]</f>
        <v>C0199cam15</v>
      </c>
      <c r="I3589">
        <f>DATEDIF(data[[#This Row],[join_date]],data[[#This Row],[buy_date]],"M")</f>
        <v>15</v>
      </c>
    </row>
    <row r="3590" spans="1:9" x14ac:dyDescent="0.25">
      <c r="A3590" t="s">
        <v>837</v>
      </c>
      <c r="B3590" t="s">
        <v>26</v>
      </c>
      <c r="C3590" s="1">
        <v>44688</v>
      </c>
      <c r="D3590" s="1">
        <v>44688</v>
      </c>
      <c r="E3590">
        <f>VLOOKUP(data[[#This Row],[id_campaign]],campaign[],4,FALSE)</f>
        <v>65</v>
      </c>
      <c r="F3590" t="str">
        <f>VLOOKUP(data[[#This Row],[id_campaign]],campaign[],2,FALSE)</f>
        <v>HasCreditCard</v>
      </c>
      <c r="G3590" t="str">
        <f>VLOOKUP(data[[#This Row],[id_customer]],customer[],2,FALSE)</f>
        <v>Katee Grahlman</v>
      </c>
      <c r="H3590" t="str">
        <f>data[[#This Row],[id_customer]]&amp;data[[#This Row],[id_campaign]]</f>
        <v>C0199cam12</v>
      </c>
      <c r="I3590">
        <f>DATEDIF(data[[#This Row],[join_date]],data[[#This Row],[buy_date]],"M")</f>
        <v>0</v>
      </c>
    </row>
    <row r="3591" spans="1:9" x14ac:dyDescent="0.25">
      <c r="A3591" t="s">
        <v>837</v>
      </c>
      <c r="B3591" t="s">
        <v>26</v>
      </c>
      <c r="C3591" s="1">
        <v>44688</v>
      </c>
      <c r="D3591" s="1">
        <v>44725</v>
      </c>
      <c r="E3591">
        <f>VLOOKUP(data[[#This Row],[id_campaign]],campaign[],4,FALSE)</f>
        <v>65</v>
      </c>
      <c r="F3591" t="str">
        <f>VLOOKUP(data[[#This Row],[id_campaign]],campaign[],2,FALSE)</f>
        <v>HasCreditCard</v>
      </c>
      <c r="G3591" t="str">
        <f>VLOOKUP(data[[#This Row],[id_customer]],customer[],2,FALSE)</f>
        <v>Katee Grahlman</v>
      </c>
      <c r="H3591" t="str">
        <f>data[[#This Row],[id_customer]]&amp;data[[#This Row],[id_campaign]]</f>
        <v>C0199cam12</v>
      </c>
      <c r="I3591">
        <f>DATEDIF(data[[#This Row],[join_date]],data[[#This Row],[buy_date]],"M")</f>
        <v>1</v>
      </c>
    </row>
    <row r="3592" spans="1:9" x14ac:dyDescent="0.25">
      <c r="A3592" t="s">
        <v>837</v>
      </c>
      <c r="B3592" t="s">
        <v>26</v>
      </c>
      <c r="C3592" s="1">
        <v>44688</v>
      </c>
      <c r="D3592" s="1">
        <v>44784</v>
      </c>
      <c r="E3592">
        <f>VLOOKUP(data[[#This Row],[id_campaign]],campaign[],4,FALSE)</f>
        <v>65</v>
      </c>
      <c r="F3592" t="str">
        <f>VLOOKUP(data[[#This Row],[id_campaign]],campaign[],2,FALSE)</f>
        <v>HasCreditCard</v>
      </c>
      <c r="G3592" t="str">
        <f>VLOOKUP(data[[#This Row],[id_customer]],customer[],2,FALSE)</f>
        <v>Katee Grahlman</v>
      </c>
      <c r="H3592" t="str">
        <f>data[[#This Row],[id_customer]]&amp;data[[#This Row],[id_campaign]]</f>
        <v>C0199cam12</v>
      </c>
      <c r="I3592">
        <f>DATEDIF(data[[#This Row],[join_date]],data[[#This Row],[buy_date]],"M")</f>
        <v>3</v>
      </c>
    </row>
    <row r="3593" spans="1:9" x14ac:dyDescent="0.25">
      <c r="A3593" t="s">
        <v>837</v>
      </c>
      <c r="B3593" t="s">
        <v>26</v>
      </c>
      <c r="C3593" s="1">
        <v>44688</v>
      </c>
      <c r="D3593" s="1">
        <v>44811</v>
      </c>
      <c r="E3593">
        <f>VLOOKUP(data[[#This Row],[id_campaign]],campaign[],4,FALSE)</f>
        <v>65</v>
      </c>
      <c r="F3593" t="str">
        <f>VLOOKUP(data[[#This Row],[id_campaign]],campaign[],2,FALSE)</f>
        <v>HasCreditCard</v>
      </c>
      <c r="G3593" t="str">
        <f>VLOOKUP(data[[#This Row],[id_customer]],customer[],2,FALSE)</f>
        <v>Katee Grahlman</v>
      </c>
      <c r="H3593" t="str">
        <f>data[[#This Row],[id_customer]]&amp;data[[#This Row],[id_campaign]]</f>
        <v>C0199cam12</v>
      </c>
      <c r="I3593">
        <f>DATEDIF(data[[#This Row],[join_date]],data[[#This Row],[buy_date]],"M")</f>
        <v>4</v>
      </c>
    </row>
    <row r="3594" spans="1:9" x14ac:dyDescent="0.25">
      <c r="A3594" t="s">
        <v>837</v>
      </c>
      <c r="B3594" t="s">
        <v>26</v>
      </c>
      <c r="C3594" s="1">
        <v>44688</v>
      </c>
      <c r="D3594" s="1">
        <v>44854</v>
      </c>
      <c r="E3594">
        <f>VLOOKUP(data[[#This Row],[id_campaign]],campaign[],4,FALSE)</f>
        <v>65</v>
      </c>
      <c r="F3594" t="str">
        <f>VLOOKUP(data[[#This Row],[id_campaign]],campaign[],2,FALSE)</f>
        <v>HasCreditCard</v>
      </c>
      <c r="G3594" t="str">
        <f>VLOOKUP(data[[#This Row],[id_customer]],customer[],2,FALSE)</f>
        <v>Katee Grahlman</v>
      </c>
      <c r="H3594" t="str">
        <f>data[[#This Row],[id_customer]]&amp;data[[#This Row],[id_campaign]]</f>
        <v>C0199cam12</v>
      </c>
      <c r="I3594">
        <f>DATEDIF(data[[#This Row],[join_date]],data[[#This Row],[buy_date]],"M")</f>
        <v>5</v>
      </c>
    </row>
    <row r="3595" spans="1:9" x14ac:dyDescent="0.25">
      <c r="A3595" t="s">
        <v>837</v>
      </c>
      <c r="B3595" t="s">
        <v>26</v>
      </c>
      <c r="C3595" s="1">
        <v>44688</v>
      </c>
      <c r="D3595" s="1">
        <v>44917</v>
      </c>
      <c r="E3595">
        <f>VLOOKUP(data[[#This Row],[id_campaign]],campaign[],4,FALSE)</f>
        <v>65</v>
      </c>
      <c r="F3595" t="str">
        <f>VLOOKUP(data[[#This Row],[id_campaign]],campaign[],2,FALSE)</f>
        <v>HasCreditCard</v>
      </c>
      <c r="G3595" t="str">
        <f>VLOOKUP(data[[#This Row],[id_customer]],customer[],2,FALSE)</f>
        <v>Katee Grahlman</v>
      </c>
      <c r="H3595" t="str">
        <f>data[[#This Row],[id_customer]]&amp;data[[#This Row],[id_campaign]]</f>
        <v>C0199cam12</v>
      </c>
      <c r="I3595">
        <f>DATEDIF(data[[#This Row],[join_date]],data[[#This Row],[buy_date]],"M")</f>
        <v>7</v>
      </c>
    </row>
    <row r="3596" spans="1:9" x14ac:dyDescent="0.25">
      <c r="A3596" t="s">
        <v>837</v>
      </c>
      <c r="B3596" t="s">
        <v>26</v>
      </c>
      <c r="C3596" s="1">
        <v>44688</v>
      </c>
      <c r="D3596" s="1">
        <v>44941</v>
      </c>
      <c r="E3596">
        <f>VLOOKUP(data[[#This Row],[id_campaign]],campaign[],4,FALSE)</f>
        <v>65</v>
      </c>
      <c r="F3596" t="str">
        <f>VLOOKUP(data[[#This Row],[id_campaign]],campaign[],2,FALSE)</f>
        <v>HasCreditCard</v>
      </c>
      <c r="G3596" t="str">
        <f>VLOOKUP(data[[#This Row],[id_customer]],customer[],2,FALSE)</f>
        <v>Katee Grahlman</v>
      </c>
      <c r="H3596" t="str">
        <f>data[[#This Row],[id_customer]]&amp;data[[#This Row],[id_campaign]]</f>
        <v>C0199cam12</v>
      </c>
      <c r="I3596">
        <f>DATEDIF(data[[#This Row],[join_date]],data[[#This Row],[buy_date]],"M")</f>
        <v>8</v>
      </c>
    </row>
    <row r="3597" spans="1:9" x14ac:dyDescent="0.25">
      <c r="A3597" t="s">
        <v>837</v>
      </c>
      <c r="B3597" t="s">
        <v>26</v>
      </c>
      <c r="C3597" s="1">
        <v>44688</v>
      </c>
      <c r="D3597" s="1">
        <v>44972</v>
      </c>
      <c r="E3597">
        <f>VLOOKUP(data[[#This Row],[id_campaign]],campaign[],4,FALSE)</f>
        <v>65</v>
      </c>
      <c r="F3597" t="str">
        <f>VLOOKUP(data[[#This Row],[id_campaign]],campaign[],2,FALSE)</f>
        <v>HasCreditCard</v>
      </c>
      <c r="G3597" t="str">
        <f>VLOOKUP(data[[#This Row],[id_customer]],customer[],2,FALSE)</f>
        <v>Katee Grahlman</v>
      </c>
      <c r="H3597" t="str">
        <f>data[[#This Row],[id_customer]]&amp;data[[#This Row],[id_campaign]]</f>
        <v>C0199cam12</v>
      </c>
      <c r="I3597">
        <f>DATEDIF(data[[#This Row],[join_date]],data[[#This Row],[buy_date]],"M")</f>
        <v>9</v>
      </c>
    </row>
    <row r="3598" spans="1:9" x14ac:dyDescent="0.25">
      <c r="A3598" t="s">
        <v>837</v>
      </c>
      <c r="B3598" t="s">
        <v>26</v>
      </c>
      <c r="C3598" s="1">
        <v>44688</v>
      </c>
      <c r="D3598" s="1">
        <v>45002</v>
      </c>
      <c r="E3598">
        <f>VLOOKUP(data[[#This Row],[id_campaign]],campaign[],4,FALSE)</f>
        <v>65</v>
      </c>
      <c r="F3598" t="str">
        <f>VLOOKUP(data[[#This Row],[id_campaign]],campaign[],2,FALSE)</f>
        <v>HasCreditCard</v>
      </c>
      <c r="G3598" t="str">
        <f>VLOOKUP(data[[#This Row],[id_customer]],customer[],2,FALSE)</f>
        <v>Katee Grahlman</v>
      </c>
      <c r="H3598" t="str">
        <f>data[[#This Row],[id_customer]]&amp;data[[#This Row],[id_campaign]]</f>
        <v>C0199cam12</v>
      </c>
      <c r="I3598">
        <f>DATEDIF(data[[#This Row],[join_date]],data[[#This Row],[buy_date]],"M")</f>
        <v>10</v>
      </c>
    </row>
    <row r="3599" spans="1:9" x14ac:dyDescent="0.25">
      <c r="A3599" t="s">
        <v>837</v>
      </c>
      <c r="B3599" t="s">
        <v>26</v>
      </c>
      <c r="C3599" s="1">
        <v>44688</v>
      </c>
      <c r="D3599" s="1">
        <v>45037</v>
      </c>
      <c r="E3599">
        <f>VLOOKUP(data[[#This Row],[id_campaign]],campaign[],4,FALSE)</f>
        <v>65</v>
      </c>
      <c r="F3599" t="str">
        <f>VLOOKUP(data[[#This Row],[id_campaign]],campaign[],2,FALSE)</f>
        <v>HasCreditCard</v>
      </c>
      <c r="G3599" t="str">
        <f>VLOOKUP(data[[#This Row],[id_customer]],customer[],2,FALSE)</f>
        <v>Katee Grahlman</v>
      </c>
      <c r="H3599" t="str">
        <f>data[[#This Row],[id_customer]]&amp;data[[#This Row],[id_campaign]]</f>
        <v>C0199cam12</v>
      </c>
      <c r="I3599">
        <f>DATEDIF(data[[#This Row],[join_date]],data[[#This Row],[buy_date]],"M")</f>
        <v>11</v>
      </c>
    </row>
    <row r="3600" spans="1:9" x14ac:dyDescent="0.25">
      <c r="A3600" t="s">
        <v>841</v>
      </c>
      <c r="B3600" t="s">
        <v>32</v>
      </c>
      <c r="C3600" s="1">
        <v>44730</v>
      </c>
      <c r="D3600" s="1">
        <v>44730</v>
      </c>
      <c r="E3600">
        <f>VLOOKUP(data[[#This Row],[id_campaign]],campaign[],4,FALSE)</f>
        <v>14</v>
      </c>
      <c r="F3600" t="str">
        <f>VLOOKUP(data[[#This Row],[id_campaign]],campaign[],2,FALSE)</f>
        <v>OwnsMotorcycle</v>
      </c>
      <c r="G3600" t="str">
        <f>VLOOKUP(data[[#This Row],[id_customer]],customer[],2,FALSE)</f>
        <v>Glad Mc Harg</v>
      </c>
      <c r="H3600" t="str">
        <f>data[[#This Row],[id_customer]]&amp;data[[#This Row],[id_campaign]]</f>
        <v>C0200cam15</v>
      </c>
      <c r="I3600">
        <f>DATEDIF(data[[#This Row],[join_date]],data[[#This Row],[buy_date]],"M")</f>
        <v>0</v>
      </c>
    </row>
    <row r="3601" spans="1:9" x14ac:dyDescent="0.25">
      <c r="A3601" t="s">
        <v>841</v>
      </c>
      <c r="B3601" t="s">
        <v>32</v>
      </c>
      <c r="C3601" s="1">
        <v>44730</v>
      </c>
      <c r="D3601" s="1">
        <v>44768</v>
      </c>
      <c r="E3601">
        <f>VLOOKUP(data[[#This Row],[id_campaign]],campaign[],4,FALSE)</f>
        <v>14</v>
      </c>
      <c r="F3601" t="str">
        <f>VLOOKUP(data[[#This Row],[id_campaign]],campaign[],2,FALSE)</f>
        <v>OwnsMotorcycle</v>
      </c>
      <c r="G3601" t="str">
        <f>VLOOKUP(data[[#This Row],[id_customer]],customer[],2,FALSE)</f>
        <v>Glad Mc Harg</v>
      </c>
      <c r="H3601" t="str">
        <f>data[[#This Row],[id_customer]]&amp;data[[#This Row],[id_campaign]]</f>
        <v>C0200cam15</v>
      </c>
      <c r="I3601">
        <f>DATEDIF(data[[#This Row],[join_date]],data[[#This Row],[buy_date]],"M")</f>
        <v>1</v>
      </c>
    </row>
    <row r="3602" spans="1:9" x14ac:dyDescent="0.25">
      <c r="A3602" t="s">
        <v>841</v>
      </c>
      <c r="B3602" t="s">
        <v>32</v>
      </c>
      <c r="C3602" s="1">
        <v>44730</v>
      </c>
      <c r="D3602" s="1">
        <v>44804</v>
      </c>
      <c r="E3602">
        <f>VLOOKUP(data[[#This Row],[id_campaign]],campaign[],4,FALSE)</f>
        <v>14</v>
      </c>
      <c r="F3602" t="str">
        <f>VLOOKUP(data[[#This Row],[id_campaign]],campaign[],2,FALSE)</f>
        <v>OwnsMotorcycle</v>
      </c>
      <c r="G3602" t="str">
        <f>VLOOKUP(data[[#This Row],[id_customer]],customer[],2,FALSE)</f>
        <v>Glad Mc Harg</v>
      </c>
      <c r="H3602" t="str">
        <f>data[[#This Row],[id_customer]]&amp;data[[#This Row],[id_campaign]]</f>
        <v>C0200cam15</v>
      </c>
      <c r="I3602">
        <f>DATEDIF(data[[#This Row],[join_date]],data[[#This Row],[buy_date]],"M")</f>
        <v>2</v>
      </c>
    </row>
    <row r="3603" spans="1:9" x14ac:dyDescent="0.25">
      <c r="A3603" t="s">
        <v>841</v>
      </c>
      <c r="B3603" t="s">
        <v>32</v>
      </c>
      <c r="C3603" s="1">
        <v>44730</v>
      </c>
      <c r="D3603" s="1">
        <v>44833</v>
      </c>
      <c r="E3603">
        <f>VLOOKUP(data[[#This Row],[id_campaign]],campaign[],4,FALSE)</f>
        <v>14</v>
      </c>
      <c r="F3603" t="str">
        <f>VLOOKUP(data[[#This Row],[id_campaign]],campaign[],2,FALSE)</f>
        <v>OwnsMotorcycle</v>
      </c>
      <c r="G3603" t="str">
        <f>VLOOKUP(data[[#This Row],[id_customer]],customer[],2,FALSE)</f>
        <v>Glad Mc Harg</v>
      </c>
      <c r="H3603" t="str">
        <f>data[[#This Row],[id_customer]]&amp;data[[#This Row],[id_campaign]]</f>
        <v>C0200cam15</v>
      </c>
      <c r="I3603">
        <f>DATEDIF(data[[#This Row],[join_date]],data[[#This Row],[buy_date]],"M")</f>
        <v>3</v>
      </c>
    </row>
    <row r="3604" spans="1:9" x14ac:dyDescent="0.25">
      <c r="A3604" t="s">
        <v>841</v>
      </c>
      <c r="B3604" t="s">
        <v>32</v>
      </c>
      <c r="C3604" s="1">
        <v>44730</v>
      </c>
      <c r="D3604" s="1">
        <v>44836</v>
      </c>
      <c r="E3604">
        <f>VLOOKUP(data[[#This Row],[id_campaign]],campaign[],4,FALSE)</f>
        <v>14</v>
      </c>
      <c r="F3604" t="str">
        <f>VLOOKUP(data[[#This Row],[id_campaign]],campaign[],2,FALSE)</f>
        <v>OwnsMotorcycle</v>
      </c>
      <c r="G3604" t="str">
        <f>VLOOKUP(data[[#This Row],[id_customer]],customer[],2,FALSE)</f>
        <v>Glad Mc Harg</v>
      </c>
      <c r="H3604" t="str">
        <f>data[[#This Row],[id_customer]]&amp;data[[#This Row],[id_campaign]]</f>
        <v>C0200cam15</v>
      </c>
      <c r="I3604">
        <f>DATEDIF(data[[#This Row],[join_date]],data[[#This Row],[buy_date]],"M")</f>
        <v>3</v>
      </c>
    </row>
    <row r="3605" spans="1:9" x14ac:dyDescent="0.25">
      <c r="A3605" t="s">
        <v>841</v>
      </c>
      <c r="B3605" t="s">
        <v>32</v>
      </c>
      <c r="C3605" s="1">
        <v>44730</v>
      </c>
      <c r="D3605" s="1">
        <v>44883</v>
      </c>
      <c r="E3605">
        <f>VLOOKUP(data[[#This Row],[id_campaign]],campaign[],4,FALSE)</f>
        <v>14</v>
      </c>
      <c r="F3605" t="str">
        <f>VLOOKUP(data[[#This Row],[id_campaign]],campaign[],2,FALSE)</f>
        <v>OwnsMotorcycle</v>
      </c>
      <c r="G3605" t="str">
        <f>VLOOKUP(data[[#This Row],[id_customer]],customer[],2,FALSE)</f>
        <v>Glad Mc Harg</v>
      </c>
      <c r="H3605" t="str">
        <f>data[[#This Row],[id_customer]]&amp;data[[#This Row],[id_campaign]]</f>
        <v>C0200cam15</v>
      </c>
      <c r="I3605">
        <f>DATEDIF(data[[#This Row],[join_date]],data[[#This Row],[buy_date]],"M")</f>
        <v>5</v>
      </c>
    </row>
    <row r="3606" spans="1:9" x14ac:dyDescent="0.25">
      <c r="A3606" t="s">
        <v>841</v>
      </c>
      <c r="B3606" t="s">
        <v>32</v>
      </c>
      <c r="C3606" s="1">
        <v>44730</v>
      </c>
      <c r="D3606" s="1">
        <v>44913</v>
      </c>
      <c r="E3606">
        <f>VLOOKUP(data[[#This Row],[id_campaign]],campaign[],4,FALSE)</f>
        <v>14</v>
      </c>
      <c r="F3606" t="str">
        <f>VLOOKUP(data[[#This Row],[id_campaign]],campaign[],2,FALSE)</f>
        <v>OwnsMotorcycle</v>
      </c>
      <c r="G3606" t="str">
        <f>VLOOKUP(data[[#This Row],[id_customer]],customer[],2,FALSE)</f>
        <v>Glad Mc Harg</v>
      </c>
      <c r="H3606" t="str">
        <f>data[[#This Row],[id_customer]]&amp;data[[#This Row],[id_campaign]]</f>
        <v>C0200cam15</v>
      </c>
      <c r="I3606">
        <f>DATEDIF(data[[#This Row],[join_date]],data[[#This Row],[buy_date]],"M")</f>
        <v>6</v>
      </c>
    </row>
    <row r="3607" spans="1:9" x14ac:dyDescent="0.25">
      <c r="A3607" t="s">
        <v>841</v>
      </c>
      <c r="B3607" t="s">
        <v>32</v>
      </c>
      <c r="C3607" s="1">
        <v>44730</v>
      </c>
      <c r="D3607" s="1">
        <v>44957</v>
      </c>
      <c r="E3607">
        <f>VLOOKUP(data[[#This Row],[id_campaign]],campaign[],4,FALSE)</f>
        <v>14</v>
      </c>
      <c r="F3607" t="str">
        <f>VLOOKUP(data[[#This Row],[id_campaign]],campaign[],2,FALSE)</f>
        <v>OwnsMotorcycle</v>
      </c>
      <c r="G3607" t="str">
        <f>VLOOKUP(data[[#This Row],[id_customer]],customer[],2,FALSE)</f>
        <v>Glad Mc Harg</v>
      </c>
      <c r="H3607" t="str">
        <f>data[[#This Row],[id_customer]]&amp;data[[#This Row],[id_campaign]]</f>
        <v>C0200cam15</v>
      </c>
      <c r="I3607">
        <f>DATEDIF(data[[#This Row],[join_date]],data[[#This Row],[buy_date]],"M")</f>
        <v>7</v>
      </c>
    </row>
    <row r="3608" spans="1:9" x14ac:dyDescent="0.25">
      <c r="A3608" t="s">
        <v>841</v>
      </c>
      <c r="B3608" t="s">
        <v>32</v>
      </c>
      <c r="C3608" s="1">
        <v>44730</v>
      </c>
      <c r="D3608" s="1">
        <v>44982</v>
      </c>
      <c r="E3608">
        <f>VLOOKUP(data[[#This Row],[id_campaign]],campaign[],4,FALSE)</f>
        <v>14</v>
      </c>
      <c r="F3608" t="str">
        <f>VLOOKUP(data[[#This Row],[id_campaign]],campaign[],2,FALSE)</f>
        <v>OwnsMotorcycle</v>
      </c>
      <c r="G3608" t="str">
        <f>VLOOKUP(data[[#This Row],[id_customer]],customer[],2,FALSE)</f>
        <v>Glad Mc Harg</v>
      </c>
      <c r="H3608" t="str">
        <f>data[[#This Row],[id_customer]]&amp;data[[#This Row],[id_campaign]]</f>
        <v>C0200cam15</v>
      </c>
      <c r="I3608">
        <f>DATEDIF(data[[#This Row],[join_date]],data[[#This Row],[buy_date]],"M")</f>
        <v>8</v>
      </c>
    </row>
    <row r="3609" spans="1:9" x14ac:dyDescent="0.25">
      <c r="A3609" t="s">
        <v>841</v>
      </c>
      <c r="B3609" t="s">
        <v>32</v>
      </c>
      <c r="C3609" s="1">
        <v>44730</v>
      </c>
      <c r="D3609" s="1">
        <v>44988</v>
      </c>
      <c r="E3609">
        <f>VLOOKUP(data[[#This Row],[id_campaign]],campaign[],4,FALSE)</f>
        <v>14</v>
      </c>
      <c r="F3609" t="str">
        <f>VLOOKUP(data[[#This Row],[id_campaign]],campaign[],2,FALSE)</f>
        <v>OwnsMotorcycle</v>
      </c>
      <c r="G3609" t="str">
        <f>VLOOKUP(data[[#This Row],[id_customer]],customer[],2,FALSE)</f>
        <v>Glad Mc Harg</v>
      </c>
      <c r="H3609" t="str">
        <f>data[[#This Row],[id_customer]]&amp;data[[#This Row],[id_campaign]]</f>
        <v>C0200cam15</v>
      </c>
      <c r="I3609">
        <f>DATEDIF(data[[#This Row],[join_date]],data[[#This Row],[buy_date]],"M")</f>
        <v>8</v>
      </c>
    </row>
    <row r="3610" spans="1:9" x14ac:dyDescent="0.25">
      <c r="A3610" t="s">
        <v>841</v>
      </c>
      <c r="B3610" t="s">
        <v>32</v>
      </c>
      <c r="C3610" s="1">
        <v>44730</v>
      </c>
      <c r="D3610" s="1">
        <v>45035</v>
      </c>
      <c r="E3610">
        <f>VLOOKUP(data[[#This Row],[id_campaign]],campaign[],4,FALSE)</f>
        <v>14</v>
      </c>
      <c r="F3610" t="str">
        <f>VLOOKUP(data[[#This Row],[id_campaign]],campaign[],2,FALSE)</f>
        <v>OwnsMotorcycle</v>
      </c>
      <c r="G3610" t="str">
        <f>VLOOKUP(data[[#This Row],[id_customer]],customer[],2,FALSE)</f>
        <v>Glad Mc Harg</v>
      </c>
      <c r="H3610" t="str">
        <f>data[[#This Row],[id_customer]]&amp;data[[#This Row],[id_campaign]]</f>
        <v>C0200cam15</v>
      </c>
      <c r="I3610">
        <f>DATEDIF(data[[#This Row],[join_date]],data[[#This Row],[buy_date]],"M")</f>
        <v>10</v>
      </c>
    </row>
    <row r="3611" spans="1:9" x14ac:dyDescent="0.25">
      <c r="A3611" t="s">
        <v>841</v>
      </c>
      <c r="B3611" t="s">
        <v>32</v>
      </c>
      <c r="C3611" s="1">
        <v>44730</v>
      </c>
      <c r="D3611" s="1">
        <v>45047</v>
      </c>
      <c r="E3611">
        <f>VLOOKUP(data[[#This Row],[id_campaign]],campaign[],4,FALSE)</f>
        <v>14</v>
      </c>
      <c r="F3611" t="str">
        <f>VLOOKUP(data[[#This Row],[id_campaign]],campaign[],2,FALSE)</f>
        <v>OwnsMotorcycle</v>
      </c>
      <c r="G3611" t="str">
        <f>VLOOKUP(data[[#This Row],[id_customer]],customer[],2,FALSE)</f>
        <v>Glad Mc Harg</v>
      </c>
      <c r="H3611" t="str">
        <f>data[[#This Row],[id_customer]]&amp;data[[#This Row],[id_campaign]]</f>
        <v>C0200cam15</v>
      </c>
      <c r="I3611">
        <f>DATEDIF(data[[#This Row],[join_date]],data[[#This Row],[buy_date]],"M")</f>
        <v>10</v>
      </c>
    </row>
    <row r="3612" spans="1:9" x14ac:dyDescent="0.25">
      <c r="A3612" t="s">
        <v>845</v>
      </c>
      <c r="B3612" t="s">
        <v>18</v>
      </c>
      <c r="C3612" s="1">
        <v>44785</v>
      </c>
      <c r="D3612" s="1">
        <v>44785</v>
      </c>
      <c r="E3612">
        <f>VLOOKUP(data[[#This Row],[id_campaign]],campaign[],4,FALSE)</f>
        <v>27</v>
      </c>
      <c r="F3612" t="str">
        <f>VLOOKUP(data[[#This Row],[id_campaign]],campaign[],2,FALSE)</f>
        <v>RespondsToMailOffers</v>
      </c>
      <c r="G3612" t="str">
        <f>VLOOKUP(data[[#This Row],[id_customer]],customer[],2,FALSE)</f>
        <v>Heddi Kertess</v>
      </c>
      <c r="H3612" t="str">
        <f>data[[#This Row],[id_customer]]&amp;data[[#This Row],[id_campaign]]</f>
        <v>C0201cam08</v>
      </c>
      <c r="I3612">
        <f>DATEDIF(data[[#This Row],[join_date]],data[[#This Row],[buy_date]],"M")</f>
        <v>0</v>
      </c>
    </row>
    <row r="3613" spans="1:9" x14ac:dyDescent="0.25">
      <c r="A3613" t="s">
        <v>845</v>
      </c>
      <c r="B3613" t="s">
        <v>18</v>
      </c>
      <c r="C3613" s="1">
        <v>44785</v>
      </c>
      <c r="D3613" s="1">
        <v>44817</v>
      </c>
      <c r="E3613">
        <f>VLOOKUP(data[[#This Row],[id_campaign]],campaign[],4,FALSE)</f>
        <v>27</v>
      </c>
      <c r="F3613" t="str">
        <f>VLOOKUP(data[[#This Row],[id_campaign]],campaign[],2,FALSE)</f>
        <v>RespondsToMailOffers</v>
      </c>
      <c r="G3613" t="str">
        <f>VLOOKUP(data[[#This Row],[id_customer]],customer[],2,FALSE)</f>
        <v>Heddi Kertess</v>
      </c>
      <c r="H3613" t="str">
        <f>data[[#This Row],[id_customer]]&amp;data[[#This Row],[id_campaign]]</f>
        <v>C0201cam08</v>
      </c>
      <c r="I3613">
        <f>DATEDIF(data[[#This Row],[join_date]],data[[#This Row],[buy_date]],"M")</f>
        <v>1</v>
      </c>
    </row>
    <row r="3614" spans="1:9" x14ac:dyDescent="0.25">
      <c r="A3614" t="s">
        <v>845</v>
      </c>
      <c r="B3614" t="s">
        <v>18</v>
      </c>
      <c r="C3614" s="1">
        <v>44785</v>
      </c>
      <c r="D3614" s="1">
        <v>44848</v>
      </c>
      <c r="E3614">
        <f>VLOOKUP(data[[#This Row],[id_campaign]],campaign[],4,FALSE)</f>
        <v>27</v>
      </c>
      <c r="F3614" t="str">
        <f>VLOOKUP(data[[#This Row],[id_campaign]],campaign[],2,FALSE)</f>
        <v>RespondsToMailOffers</v>
      </c>
      <c r="G3614" t="str">
        <f>VLOOKUP(data[[#This Row],[id_customer]],customer[],2,FALSE)</f>
        <v>Heddi Kertess</v>
      </c>
      <c r="H3614" t="str">
        <f>data[[#This Row],[id_customer]]&amp;data[[#This Row],[id_campaign]]</f>
        <v>C0201cam08</v>
      </c>
      <c r="I3614">
        <f>DATEDIF(data[[#This Row],[join_date]],data[[#This Row],[buy_date]],"M")</f>
        <v>2</v>
      </c>
    </row>
    <row r="3615" spans="1:9" x14ac:dyDescent="0.25">
      <c r="A3615" t="s">
        <v>845</v>
      </c>
      <c r="B3615" t="s">
        <v>18</v>
      </c>
      <c r="C3615" s="1">
        <v>44785</v>
      </c>
      <c r="D3615" s="1">
        <v>44884</v>
      </c>
      <c r="E3615">
        <f>VLOOKUP(data[[#This Row],[id_campaign]],campaign[],4,FALSE)</f>
        <v>27</v>
      </c>
      <c r="F3615" t="str">
        <f>VLOOKUP(data[[#This Row],[id_campaign]],campaign[],2,FALSE)</f>
        <v>RespondsToMailOffers</v>
      </c>
      <c r="G3615" t="str">
        <f>VLOOKUP(data[[#This Row],[id_customer]],customer[],2,FALSE)</f>
        <v>Heddi Kertess</v>
      </c>
      <c r="H3615" t="str">
        <f>data[[#This Row],[id_customer]]&amp;data[[#This Row],[id_campaign]]</f>
        <v>C0201cam08</v>
      </c>
      <c r="I3615">
        <f>DATEDIF(data[[#This Row],[join_date]],data[[#This Row],[buy_date]],"M")</f>
        <v>3</v>
      </c>
    </row>
    <row r="3616" spans="1:9" x14ac:dyDescent="0.25">
      <c r="A3616" t="s">
        <v>845</v>
      </c>
      <c r="B3616" t="s">
        <v>18</v>
      </c>
      <c r="C3616" s="1">
        <v>44785</v>
      </c>
      <c r="D3616" s="1">
        <v>44908</v>
      </c>
      <c r="E3616">
        <f>VLOOKUP(data[[#This Row],[id_campaign]],campaign[],4,FALSE)</f>
        <v>27</v>
      </c>
      <c r="F3616" t="str">
        <f>VLOOKUP(data[[#This Row],[id_campaign]],campaign[],2,FALSE)</f>
        <v>RespondsToMailOffers</v>
      </c>
      <c r="G3616" t="str">
        <f>VLOOKUP(data[[#This Row],[id_customer]],customer[],2,FALSE)</f>
        <v>Heddi Kertess</v>
      </c>
      <c r="H3616" t="str">
        <f>data[[#This Row],[id_customer]]&amp;data[[#This Row],[id_campaign]]</f>
        <v>C0201cam08</v>
      </c>
      <c r="I3616">
        <f>DATEDIF(data[[#This Row],[join_date]],data[[#This Row],[buy_date]],"M")</f>
        <v>4</v>
      </c>
    </row>
    <row r="3617" spans="1:9" x14ac:dyDescent="0.25">
      <c r="A3617" t="s">
        <v>845</v>
      </c>
      <c r="B3617" t="s">
        <v>18</v>
      </c>
      <c r="C3617" s="1">
        <v>44785</v>
      </c>
      <c r="D3617" s="1">
        <v>44979</v>
      </c>
      <c r="E3617">
        <f>VLOOKUP(data[[#This Row],[id_campaign]],campaign[],4,FALSE)</f>
        <v>27</v>
      </c>
      <c r="F3617" t="str">
        <f>VLOOKUP(data[[#This Row],[id_campaign]],campaign[],2,FALSE)</f>
        <v>RespondsToMailOffers</v>
      </c>
      <c r="G3617" t="str">
        <f>VLOOKUP(data[[#This Row],[id_customer]],customer[],2,FALSE)</f>
        <v>Heddi Kertess</v>
      </c>
      <c r="H3617" t="str">
        <f>data[[#This Row],[id_customer]]&amp;data[[#This Row],[id_campaign]]</f>
        <v>C0201cam08</v>
      </c>
      <c r="I3617">
        <f>DATEDIF(data[[#This Row],[join_date]],data[[#This Row],[buy_date]],"M")</f>
        <v>6</v>
      </c>
    </row>
    <row r="3618" spans="1:9" x14ac:dyDescent="0.25">
      <c r="A3618" t="s">
        <v>845</v>
      </c>
      <c r="B3618" t="s">
        <v>18</v>
      </c>
      <c r="C3618" s="1">
        <v>44785</v>
      </c>
      <c r="D3618" s="1">
        <v>45007</v>
      </c>
      <c r="E3618">
        <f>VLOOKUP(data[[#This Row],[id_campaign]],campaign[],4,FALSE)</f>
        <v>27</v>
      </c>
      <c r="F3618" t="str">
        <f>VLOOKUP(data[[#This Row],[id_campaign]],campaign[],2,FALSE)</f>
        <v>RespondsToMailOffers</v>
      </c>
      <c r="G3618" t="str">
        <f>VLOOKUP(data[[#This Row],[id_customer]],customer[],2,FALSE)</f>
        <v>Heddi Kertess</v>
      </c>
      <c r="H3618" t="str">
        <f>data[[#This Row],[id_customer]]&amp;data[[#This Row],[id_campaign]]</f>
        <v>C0201cam08</v>
      </c>
      <c r="I3618">
        <f>DATEDIF(data[[#This Row],[join_date]],data[[#This Row],[buy_date]],"M")</f>
        <v>7</v>
      </c>
    </row>
    <row r="3619" spans="1:9" x14ac:dyDescent="0.25">
      <c r="A3619" t="s">
        <v>845</v>
      </c>
      <c r="B3619" t="s">
        <v>18</v>
      </c>
      <c r="C3619" s="1">
        <v>44785</v>
      </c>
      <c r="D3619" s="1">
        <v>45028</v>
      </c>
      <c r="E3619">
        <f>VLOOKUP(data[[#This Row],[id_campaign]],campaign[],4,FALSE)</f>
        <v>27</v>
      </c>
      <c r="F3619" t="str">
        <f>VLOOKUP(data[[#This Row],[id_campaign]],campaign[],2,FALSE)</f>
        <v>RespondsToMailOffers</v>
      </c>
      <c r="G3619" t="str">
        <f>VLOOKUP(data[[#This Row],[id_customer]],customer[],2,FALSE)</f>
        <v>Heddi Kertess</v>
      </c>
      <c r="H3619" t="str">
        <f>data[[#This Row],[id_customer]]&amp;data[[#This Row],[id_campaign]]</f>
        <v>C0201cam08</v>
      </c>
      <c r="I3619">
        <f>DATEDIF(data[[#This Row],[join_date]],data[[#This Row],[buy_date]],"M")</f>
        <v>8</v>
      </c>
    </row>
    <row r="3620" spans="1:9" x14ac:dyDescent="0.25">
      <c r="A3620" t="s">
        <v>845</v>
      </c>
      <c r="B3620" t="s">
        <v>18</v>
      </c>
      <c r="C3620" s="1">
        <v>44785</v>
      </c>
      <c r="D3620" s="1">
        <v>45063</v>
      </c>
      <c r="E3620">
        <f>VLOOKUP(data[[#This Row],[id_campaign]],campaign[],4,FALSE)</f>
        <v>27</v>
      </c>
      <c r="F3620" t="str">
        <f>VLOOKUP(data[[#This Row],[id_campaign]],campaign[],2,FALSE)</f>
        <v>RespondsToMailOffers</v>
      </c>
      <c r="G3620" t="str">
        <f>VLOOKUP(data[[#This Row],[id_customer]],customer[],2,FALSE)</f>
        <v>Heddi Kertess</v>
      </c>
      <c r="H3620" t="str">
        <f>data[[#This Row],[id_customer]]&amp;data[[#This Row],[id_campaign]]</f>
        <v>C0201cam08</v>
      </c>
      <c r="I3620">
        <f>DATEDIF(data[[#This Row],[join_date]],data[[#This Row],[buy_date]],"M")</f>
        <v>9</v>
      </c>
    </row>
    <row r="3621" spans="1:9" x14ac:dyDescent="0.25">
      <c r="A3621" t="s">
        <v>845</v>
      </c>
      <c r="B3621" t="s">
        <v>10</v>
      </c>
      <c r="C3621" s="1">
        <v>44951</v>
      </c>
      <c r="D3621" s="1">
        <v>44951</v>
      </c>
      <c r="E3621">
        <f>VLOOKUP(data[[#This Row],[id_campaign]],campaign[],4,FALSE)</f>
        <v>26</v>
      </c>
      <c r="F3621" t="str">
        <f>VLOOKUP(data[[#This Row],[id_campaign]],campaign[],2,FALSE)</f>
        <v>TruckOwner</v>
      </c>
      <c r="G3621" t="str">
        <f>VLOOKUP(data[[#This Row],[id_customer]],customer[],2,FALSE)</f>
        <v>Heddi Kertess</v>
      </c>
      <c r="H3621" t="str">
        <f>data[[#This Row],[id_customer]]&amp;data[[#This Row],[id_campaign]]</f>
        <v>C0201cam04</v>
      </c>
      <c r="I3621">
        <f>DATEDIF(data[[#This Row],[join_date]],data[[#This Row],[buy_date]],"M")</f>
        <v>0</v>
      </c>
    </row>
    <row r="3622" spans="1:9" x14ac:dyDescent="0.25">
      <c r="A3622" t="s">
        <v>845</v>
      </c>
      <c r="B3622" t="s">
        <v>10</v>
      </c>
      <c r="C3622" s="1">
        <v>44951</v>
      </c>
      <c r="D3622" s="1">
        <v>44982</v>
      </c>
      <c r="E3622">
        <f>VLOOKUP(data[[#This Row],[id_campaign]],campaign[],4,FALSE)</f>
        <v>26</v>
      </c>
      <c r="F3622" t="str">
        <f>VLOOKUP(data[[#This Row],[id_campaign]],campaign[],2,FALSE)</f>
        <v>TruckOwner</v>
      </c>
      <c r="G3622" t="str">
        <f>VLOOKUP(data[[#This Row],[id_customer]],customer[],2,FALSE)</f>
        <v>Heddi Kertess</v>
      </c>
      <c r="H3622" t="str">
        <f>data[[#This Row],[id_customer]]&amp;data[[#This Row],[id_campaign]]</f>
        <v>C0201cam04</v>
      </c>
      <c r="I3622">
        <f>DATEDIF(data[[#This Row],[join_date]],data[[#This Row],[buy_date]],"M")</f>
        <v>1</v>
      </c>
    </row>
    <row r="3623" spans="1:9" x14ac:dyDescent="0.25">
      <c r="A3623" t="s">
        <v>845</v>
      </c>
      <c r="B3623" t="s">
        <v>10</v>
      </c>
      <c r="C3623" s="1">
        <v>44951</v>
      </c>
      <c r="D3623" s="1">
        <v>44986</v>
      </c>
      <c r="E3623">
        <f>VLOOKUP(data[[#This Row],[id_campaign]],campaign[],4,FALSE)</f>
        <v>26</v>
      </c>
      <c r="F3623" t="str">
        <f>VLOOKUP(data[[#This Row],[id_campaign]],campaign[],2,FALSE)</f>
        <v>TruckOwner</v>
      </c>
      <c r="G3623" t="str">
        <f>VLOOKUP(data[[#This Row],[id_customer]],customer[],2,FALSE)</f>
        <v>Heddi Kertess</v>
      </c>
      <c r="H3623" t="str">
        <f>data[[#This Row],[id_customer]]&amp;data[[#This Row],[id_campaign]]</f>
        <v>C0201cam04</v>
      </c>
      <c r="I3623">
        <f>DATEDIF(data[[#This Row],[join_date]],data[[#This Row],[buy_date]],"M")</f>
        <v>1</v>
      </c>
    </row>
    <row r="3624" spans="1:9" x14ac:dyDescent="0.25">
      <c r="A3624" t="s">
        <v>845</v>
      </c>
      <c r="B3624" t="s">
        <v>10</v>
      </c>
      <c r="C3624" s="1">
        <v>44951</v>
      </c>
      <c r="D3624" s="1">
        <v>45020</v>
      </c>
      <c r="E3624">
        <f>VLOOKUP(data[[#This Row],[id_campaign]],campaign[],4,FALSE)</f>
        <v>26</v>
      </c>
      <c r="F3624" t="str">
        <f>VLOOKUP(data[[#This Row],[id_campaign]],campaign[],2,FALSE)</f>
        <v>TruckOwner</v>
      </c>
      <c r="G3624" t="str">
        <f>VLOOKUP(data[[#This Row],[id_customer]],customer[],2,FALSE)</f>
        <v>Heddi Kertess</v>
      </c>
      <c r="H3624" t="str">
        <f>data[[#This Row],[id_customer]]&amp;data[[#This Row],[id_campaign]]</f>
        <v>C0201cam04</v>
      </c>
      <c r="I3624">
        <f>DATEDIF(data[[#This Row],[join_date]],data[[#This Row],[buy_date]],"M")</f>
        <v>2</v>
      </c>
    </row>
    <row r="3625" spans="1:9" x14ac:dyDescent="0.25">
      <c r="A3625" t="s">
        <v>845</v>
      </c>
      <c r="B3625" t="s">
        <v>10</v>
      </c>
      <c r="C3625" s="1">
        <v>44951</v>
      </c>
      <c r="D3625" s="1">
        <v>45072</v>
      </c>
      <c r="E3625">
        <f>VLOOKUP(data[[#This Row],[id_campaign]],campaign[],4,FALSE)</f>
        <v>26</v>
      </c>
      <c r="F3625" t="str">
        <f>VLOOKUP(data[[#This Row],[id_campaign]],campaign[],2,FALSE)</f>
        <v>TruckOwner</v>
      </c>
      <c r="G3625" t="str">
        <f>VLOOKUP(data[[#This Row],[id_customer]],customer[],2,FALSE)</f>
        <v>Heddi Kertess</v>
      </c>
      <c r="H3625" t="str">
        <f>data[[#This Row],[id_customer]]&amp;data[[#This Row],[id_campaign]]</f>
        <v>C0201cam04</v>
      </c>
      <c r="I3625">
        <f>DATEDIF(data[[#This Row],[join_date]],data[[#This Row],[buy_date]],"M")</f>
        <v>4</v>
      </c>
    </row>
    <row r="3626" spans="1:9" x14ac:dyDescent="0.25">
      <c r="A3626" t="s">
        <v>845</v>
      </c>
      <c r="B3626" t="s">
        <v>10</v>
      </c>
      <c r="C3626" s="1">
        <v>44951</v>
      </c>
      <c r="D3626" s="1">
        <v>45086</v>
      </c>
      <c r="E3626">
        <f>VLOOKUP(data[[#This Row],[id_campaign]],campaign[],4,FALSE)</f>
        <v>26</v>
      </c>
      <c r="F3626" t="str">
        <f>VLOOKUP(data[[#This Row],[id_campaign]],campaign[],2,FALSE)</f>
        <v>TruckOwner</v>
      </c>
      <c r="G3626" t="str">
        <f>VLOOKUP(data[[#This Row],[id_customer]],customer[],2,FALSE)</f>
        <v>Heddi Kertess</v>
      </c>
      <c r="H3626" t="str">
        <f>data[[#This Row],[id_customer]]&amp;data[[#This Row],[id_campaign]]</f>
        <v>C0201cam04</v>
      </c>
      <c r="I3626">
        <f>DATEDIF(data[[#This Row],[join_date]],data[[#This Row],[buy_date]],"M")</f>
        <v>4</v>
      </c>
    </row>
    <row r="3627" spans="1:9" x14ac:dyDescent="0.25">
      <c r="A3627" t="s">
        <v>849</v>
      </c>
      <c r="B3627" t="s">
        <v>10</v>
      </c>
      <c r="C3627" s="1">
        <v>44841</v>
      </c>
      <c r="D3627" s="1">
        <v>44841</v>
      </c>
      <c r="E3627">
        <f>VLOOKUP(data[[#This Row],[id_campaign]],campaign[],4,FALSE)</f>
        <v>26</v>
      </c>
      <c r="F3627" t="str">
        <f>VLOOKUP(data[[#This Row],[id_campaign]],campaign[],2,FALSE)</f>
        <v>TruckOwner</v>
      </c>
      <c r="G3627" t="str">
        <f>VLOOKUP(data[[#This Row],[id_customer]],customer[],2,FALSE)</f>
        <v>Jim Wilgar</v>
      </c>
      <c r="H3627" t="str">
        <f>data[[#This Row],[id_customer]]&amp;data[[#This Row],[id_campaign]]</f>
        <v>C0202cam04</v>
      </c>
      <c r="I3627">
        <f>DATEDIF(data[[#This Row],[join_date]],data[[#This Row],[buy_date]],"M")</f>
        <v>0</v>
      </c>
    </row>
    <row r="3628" spans="1:9" x14ac:dyDescent="0.25">
      <c r="A3628" t="s">
        <v>849</v>
      </c>
      <c r="B3628" t="s">
        <v>10</v>
      </c>
      <c r="C3628" s="1">
        <v>44841</v>
      </c>
      <c r="D3628" s="1">
        <v>44877</v>
      </c>
      <c r="E3628">
        <f>VLOOKUP(data[[#This Row],[id_campaign]],campaign[],4,FALSE)</f>
        <v>26</v>
      </c>
      <c r="F3628" t="str">
        <f>VLOOKUP(data[[#This Row],[id_campaign]],campaign[],2,FALSE)</f>
        <v>TruckOwner</v>
      </c>
      <c r="G3628" t="str">
        <f>VLOOKUP(data[[#This Row],[id_customer]],customer[],2,FALSE)</f>
        <v>Jim Wilgar</v>
      </c>
      <c r="H3628" t="str">
        <f>data[[#This Row],[id_customer]]&amp;data[[#This Row],[id_campaign]]</f>
        <v>C0202cam04</v>
      </c>
      <c r="I3628">
        <f>DATEDIF(data[[#This Row],[join_date]],data[[#This Row],[buy_date]],"M")</f>
        <v>1</v>
      </c>
    </row>
    <row r="3629" spans="1:9" x14ac:dyDescent="0.25">
      <c r="A3629" t="s">
        <v>849</v>
      </c>
      <c r="B3629" t="s">
        <v>10</v>
      </c>
      <c r="C3629" s="1">
        <v>44841</v>
      </c>
      <c r="D3629" s="1">
        <v>44911</v>
      </c>
      <c r="E3629">
        <f>VLOOKUP(data[[#This Row],[id_campaign]],campaign[],4,FALSE)</f>
        <v>26</v>
      </c>
      <c r="F3629" t="str">
        <f>VLOOKUP(data[[#This Row],[id_campaign]],campaign[],2,FALSE)</f>
        <v>TruckOwner</v>
      </c>
      <c r="G3629" t="str">
        <f>VLOOKUP(data[[#This Row],[id_customer]],customer[],2,FALSE)</f>
        <v>Jim Wilgar</v>
      </c>
      <c r="H3629" t="str">
        <f>data[[#This Row],[id_customer]]&amp;data[[#This Row],[id_campaign]]</f>
        <v>C0202cam04</v>
      </c>
      <c r="I3629">
        <f>DATEDIF(data[[#This Row],[join_date]],data[[#This Row],[buy_date]],"M")</f>
        <v>2</v>
      </c>
    </row>
    <row r="3630" spans="1:9" x14ac:dyDescent="0.25">
      <c r="A3630" t="s">
        <v>849</v>
      </c>
      <c r="B3630" t="s">
        <v>10</v>
      </c>
      <c r="C3630" s="1">
        <v>44841</v>
      </c>
      <c r="D3630" s="1">
        <v>44946</v>
      </c>
      <c r="E3630">
        <f>VLOOKUP(data[[#This Row],[id_campaign]],campaign[],4,FALSE)</f>
        <v>26</v>
      </c>
      <c r="F3630" t="str">
        <f>VLOOKUP(data[[#This Row],[id_campaign]],campaign[],2,FALSE)</f>
        <v>TruckOwner</v>
      </c>
      <c r="G3630" t="str">
        <f>VLOOKUP(data[[#This Row],[id_customer]],customer[],2,FALSE)</f>
        <v>Jim Wilgar</v>
      </c>
      <c r="H3630" t="str">
        <f>data[[#This Row],[id_customer]]&amp;data[[#This Row],[id_campaign]]</f>
        <v>C0202cam04</v>
      </c>
      <c r="I3630">
        <f>DATEDIF(data[[#This Row],[join_date]],data[[#This Row],[buy_date]],"M")</f>
        <v>3</v>
      </c>
    </row>
    <row r="3631" spans="1:9" x14ac:dyDescent="0.25">
      <c r="A3631" t="s">
        <v>849</v>
      </c>
      <c r="B3631" t="s">
        <v>10</v>
      </c>
      <c r="C3631" s="1">
        <v>44841</v>
      </c>
      <c r="D3631" s="1">
        <v>44965</v>
      </c>
      <c r="E3631">
        <f>VLOOKUP(data[[#This Row],[id_campaign]],campaign[],4,FALSE)</f>
        <v>26</v>
      </c>
      <c r="F3631" t="str">
        <f>VLOOKUP(data[[#This Row],[id_campaign]],campaign[],2,FALSE)</f>
        <v>TruckOwner</v>
      </c>
      <c r="G3631" t="str">
        <f>VLOOKUP(data[[#This Row],[id_customer]],customer[],2,FALSE)</f>
        <v>Jim Wilgar</v>
      </c>
      <c r="H3631" t="str">
        <f>data[[#This Row],[id_customer]]&amp;data[[#This Row],[id_campaign]]</f>
        <v>C0202cam04</v>
      </c>
      <c r="I3631">
        <f>DATEDIF(data[[#This Row],[join_date]],data[[#This Row],[buy_date]],"M")</f>
        <v>4</v>
      </c>
    </row>
    <row r="3632" spans="1:9" x14ac:dyDescent="0.25">
      <c r="A3632" t="s">
        <v>849</v>
      </c>
      <c r="B3632" t="s">
        <v>10</v>
      </c>
      <c r="C3632" s="1">
        <v>44841</v>
      </c>
      <c r="D3632" s="1">
        <v>44992</v>
      </c>
      <c r="E3632">
        <f>VLOOKUP(data[[#This Row],[id_campaign]],campaign[],4,FALSE)</f>
        <v>26</v>
      </c>
      <c r="F3632" t="str">
        <f>VLOOKUP(data[[#This Row],[id_campaign]],campaign[],2,FALSE)</f>
        <v>TruckOwner</v>
      </c>
      <c r="G3632" t="str">
        <f>VLOOKUP(data[[#This Row],[id_customer]],customer[],2,FALSE)</f>
        <v>Jim Wilgar</v>
      </c>
      <c r="H3632" t="str">
        <f>data[[#This Row],[id_customer]]&amp;data[[#This Row],[id_campaign]]</f>
        <v>C0202cam04</v>
      </c>
      <c r="I3632">
        <f>DATEDIF(data[[#This Row],[join_date]],data[[#This Row],[buy_date]],"M")</f>
        <v>5</v>
      </c>
    </row>
    <row r="3633" spans="1:9" x14ac:dyDescent="0.25">
      <c r="A3633" t="s">
        <v>849</v>
      </c>
      <c r="B3633" t="s">
        <v>10</v>
      </c>
      <c r="C3633" s="1">
        <v>44841</v>
      </c>
      <c r="D3633" s="1">
        <v>45034</v>
      </c>
      <c r="E3633">
        <f>VLOOKUP(data[[#This Row],[id_campaign]],campaign[],4,FALSE)</f>
        <v>26</v>
      </c>
      <c r="F3633" t="str">
        <f>VLOOKUP(data[[#This Row],[id_campaign]],campaign[],2,FALSE)</f>
        <v>TruckOwner</v>
      </c>
      <c r="G3633" t="str">
        <f>VLOOKUP(data[[#This Row],[id_customer]],customer[],2,FALSE)</f>
        <v>Jim Wilgar</v>
      </c>
      <c r="H3633" t="str">
        <f>data[[#This Row],[id_customer]]&amp;data[[#This Row],[id_campaign]]</f>
        <v>C0202cam04</v>
      </c>
      <c r="I3633">
        <f>DATEDIF(data[[#This Row],[join_date]],data[[#This Row],[buy_date]],"M")</f>
        <v>6</v>
      </c>
    </row>
    <row r="3634" spans="1:9" x14ac:dyDescent="0.25">
      <c r="A3634" t="s">
        <v>849</v>
      </c>
      <c r="B3634" t="s">
        <v>10</v>
      </c>
      <c r="C3634" s="1">
        <v>44841</v>
      </c>
      <c r="D3634" s="1">
        <v>45060</v>
      </c>
      <c r="E3634">
        <f>VLOOKUP(data[[#This Row],[id_campaign]],campaign[],4,FALSE)</f>
        <v>26</v>
      </c>
      <c r="F3634" t="str">
        <f>VLOOKUP(data[[#This Row],[id_campaign]],campaign[],2,FALSE)</f>
        <v>TruckOwner</v>
      </c>
      <c r="G3634" t="str">
        <f>VLOOKUP(data[[#This Row],[id_customer]],customer[],2,FALSE)</f>
        <v>Jim Wilgar</v>
      </c>
      <c r="H3634" t="str">
        <f>data[[#This Row],[id_customer]]&amp;data[[#This Row],[id_campaign]]</f>
        <v>C0202cam04</v>
      </c>
      <c r="I3634">
        <f>DATEDIF(data[[#This Row],[join_date]],data[[#This Row],[buy_date]],"M")</f>
        <v>7</v>
      </c>
    </row>
    <row r="3635" spans="1:9" x14ac:dyDescent="0.25">
      <c r="A3635" t="s">
        <v>849</v>
      </c>
      <c r="B3635" t="s">
        <v>6</v>
      </c>
      <c r="C3635" s="1">
        <v>44916</v>
      </c>
      <c r="D3635" s="1">
        <v>44916</v>
      </c>
      <c r="E3635">
        <f>VLOOKUP(data[[#This Row],[id_campaign]],campaign[],4,FALSE)</f>
        <v>26</v>
      </c>
      <c r="F3635" t="str">
        <f>VLOOKUP(data[[#This Row],[id_campaign]],campaign[],2,FALSE)</f>
        <v>HandsetRefurbished</v>
      </c>
      <c r="G3635" t="str">
        <f>VLOOKUP(data[[#This Row],[id_customer]],customer[],2,FALSE)</f>
        <v>Jim Wilgar</v>
      </c>
      <c r="H3635" t="str">
        <f>data[[#This Row],[id_customer]]&amp;data[[#This Row],[id_campaign]]</f>
        <v>C0202cam02</v>
      </c>
      <c r="I3635">
        <f>DATEDIF(data[[#This Row],[join_date]],data[[#This Row],[buy_date]],"M")</f>
        <v>0</v>
      </c>
    </row>
    <row r="3636" spans="1:9" x14ac:dyDescent="0.25">
      <c r="A3636" t="s">
        <v>849</v>
      </c>
      <c r="B3636" t="s">
        <v>6</v>
      </c>
      <c r="C3636" s="1">
        <v>44916</v>
      </c>
      <c r="D3636" s="1">
        <v>44954</v>
      </c>
      <c r="E3636">
        <f>VLOOKUP(data[[#This Row],[id_campaign]],campaign[],4,FALSE)</f>
        <v>26</v>
      </c>
      <c r="F3636" t="str">
        <f>VLOOKUP(data[[#This Row],[id_campaign]],campaign[],2,FALSE)</f>
        <v>HandsetRefurbished</v>
      </c>
      <c r="G3636" t="str">
        <f>VLOOKUP(data[[#This Row],[id_customer]],customer[],2,FALSE)</f>
        <v>Jim Wilgar</v>
      </c>
      <c r="H3636" t="str">
        <f>data[[#This Row],[id_customer]]&amp;data[[#This Row],[id_campaign]]</f>
        <v>C0202cam02</v>
      </c>
      <c r="I3636">
        <f>DATEDIF(data[[#This Row],[join_date]],data[[#This Row],[buy_date]],"M")</f>
        <v>1</v>
      </c>
    </row>
    <row r="3637" spans="1:9" x14ac:dyDescent="0.25">
      <c r="A3637" t="s">
        <v>849</v>
      </c>
      <c r="B3637" t="s">
        <v>6</v>
      </c>
      <c r="C3637" s="1">
        <v>44916</v>
      </c>
      <c r="D3637" s="1">
        <v>44960</v>
      </c>
      <c r="E3637">
        <f>VLOOKUP(data[[#This Row],[id_campaign]],campaign[],4,FALSE)</f>
        <v>26</v>
      </c>
      <c r="F3637" t="str">
        <f>VLOOKUP(data[[#This Row],[id_campaign]],campaign[],2,FALSE)</f>
        <v>HandsetRefurbished</v>
      </c>
      <c r="G3637" t="str">
        <f>VLOOKUP(data[[#This Row],[id_customer]],customer[],2,FALSE)</f>
        <v>Jim Wilgar</v>
      </c>
      <c r="H3637" t="str">
        <f>data[[#This Row],[id_customer]]&amp;data[[#This Row],[id_campaign]]</f>
        <v>C0202cam02</v>
      </c>
      <c r="I3637">
        <f>DATEDIF(data[[#This Row],[join_date]],data[[#This Row],[buy_date]],"M")</f>
        <v>1</v>
      </c>
    </row>
    <row r="3638" spans="1:9" x14ac:dyDescent="0.25">
      <c r="A3638" t="s">
        <v>849</v>
      </c>
      <c r="B3638" t="s">
        <v>6</v>
      </c>
      <c r="C3638" s="1">
        <v>44916</v>
      </c>
      <c r="D3638" s="1">
        <v>44986</v>
      </c>
      <c r="E3638">
        <f>VLOOKUP(data[[#This Row],[id_campaign]],campaign[],4,FALSE)</f>
        <v>26</v>
      </c>
      <c r="F3638" t="str">
        <f>VLOOKUP(data[[#This Row],[id_campaign]],campaign[],2,FALSE)</f>
        <v>HandsetRefurbished</v>
      </c>
      <c r="G3638" t="str">
        <f>VLOOKUP(data[[#This Row],[id_customer]],customer[],2,FALSE)</f>
        <v>Jim Wilgar</v>
      </c>
      <c r="H3638" t="str">
        <f>data[[#This Row],[id_customer]]&amp;data[[#This Row],[id_campaign]]</f>
        <v>C0202cam02</v>
      </c>
      <c r="I3638">
        <f>DATEDIF(data[[#This Row],[join_date]],data[[#This Row],[buy_date]],"M")</f>
        <v>2</v>
      </c>
    </row>
    <row r="3639" spans="1:9" x14ac:dyDescent="0.25">
      <c r="A3639" t="s">
        <v>849</v>
      </c>
      <c r="B3639" t="s">
        <v>6</v>
      </c>
      <c r="C3639" s="1">
        <v>44916</v>
      </c>
      <c r="D3639" s="1">
        <v>45037</v>
      </c>
      <c r="E3639">
        <f>VLOOKUP(data[[#This Row],[id_campaign]],campaign[],4,FALSE)</f>
        <v>26</v>
      </c>
      <c r="F3639" t="str">
        <f>VLOOKUP(data[[#This Row],[id_campaign]],campaign[],2,FALSE)</f>
        <v>HandsetRefurbished</v>
      </c>
      <c r="G3639" t="str">
        <f>VLOOKUP(data[[#This Row],[id_customer]],customer[],2,FALSE)</f>
        <v>Jim Wilgar</v>
      </c>
      <c r="H3639" t="str">
        <f>data[[#This Row],[id_customer]]&amp;data[[#This Row],[id_campaign]]</f>
        <v>C0202cam02</v>
      </c>
      <c r="I3639">
        <f>DATEDIF(data[[#This Row],[join_date]],data[[#This Row],[buy_date]],"M")</f>
        <v>4</v>
      </c>
    </row>
    <row r="3640" spans="1:9" x14ac:dyDescent="0.25">
      <c r="A3640" t="s">
        <v>849</v>
      </c>
      <c r="B3640" t="s">
        <v>6</v>
      </c>
      <c r="C3640" s="1">
        <v>44916</v>
      </c>
      <c r="D3640" s="1">
        <v>45069</v>
      </c>
      <c r="E3640">
        <f>VLOOKUP(data[[#This Row],[id_campaign]],campaign[],4,FALSE)</f>
        <v>26</v>
      </c>
      <c r="F3640" t="str">
        <f>VLOOKUP(data[[#This Row],[id_campaign]],campaign[],2,FALSE)</f>
        <v>HandsetRefurbished</v>
      </c>
      <c r="G3640" t="str">
        <f>VLOOKUP(data[[#This Row],[id_customer]],customer[],2,FALSE)</f>
        <v>Jim Wilgar</v>
      </c>
      <c r="H3640" t="str">
        <f>data[[#This Row],[id_customer]]&amp;data[[#This Row],[id_campaign]]</f>
        <v>C0202cam02</v>
      </c>
      <c r="I3640">
        <f>DATEDIF(data[[#This Row],[join_date]],data[[#This Row],[buy_date]],"M")</f>
        <v>5</v>
      </c>
    </row>
    <row r="3641" spans="1:9" x14ac:dyDescent="0.25">
      <c r="A3641" t="s">
        <v>849</v>
      </c>
      <c r="B3641" t="s">
        <v>6</v>
      </c>
      <c r="C3641" s="1">
        <v>44916</v>
      </c>
      <c r="D3641" s="1">
        <v>45081</v>
      </c>
      <c r="E3641">
        <f>VLOOKUP(data[[#This Row],[id_campaign]],campaign[],4,FALSE)</f>
        <v>26</v>
      </c>
      <c r="F3641" t="str">
        <f>VLOOKUP(data[[#This Row],[id_campaign]],campaign[],2,FALSE)</f>
        <v>HandsetRefurbished</v>
      </c>
      <c r="G3641" t="str">
        <f>VLOOKUP(data[[#This Row],[id_customer]],customer[],2,FALSE)</f>
        <v>Jim Wilgar</v>
      </c>
      <c r="H3641" t="str">
        <f>data[[#This Row],[id_customer]]&amp;data[[#This Row],[id_campaign]]</f>
        <v>C0202cam02</v>
      </c>
      <c r="I3641">
        <f>DATEDIF(data[[#This Row],[join_date]],data[[#This Row],[buy_date]],"M")</f>
        <v>5</v>
      </c>
    </row>
    <row r="3642" spans="1:9" x14ac:dyDescent="0.25">
      <c r="A3642" t="s">
        <v>853</v>
      </c>
      <c r="B3642" t="s">
        <v>22</v>
      </c>
      <c r="C3642" s="1">
        <v>44723</v>
      </c>
      <c r="D3642" s="1">
        <v>44723</v>
      </c>
      <c r="E3642">
        <f>VLOOKUP(data[[#This Row],[id_campaign]],campaign[],4,FALSE)</f>
        <v>66</v>
      </c>
      <c r="F3642" t="str">
        <f>VLOOKUP(data[[#This Row],[id_campaign]],campaign[],2,FALSE)</f>
        <v>NonUSTravel</v>
      </c>
      <c r="G3642" t="str">
        <f>VLOOKUP(data[[#This Row],[id_customer]],customer[],2,FALSE)</f>
        <v>Michaela Whitman</v>
      </c>
      <c r="H3642" t="str">
        <f>data[[#This Row],[id_customer]]&amp;data[[#This Row],[id_campaign]]</f>
        <v>C0203cam10</v>
      </c>
      <c r="I3642">
        <f>DATEDIF(data[[#This Row],[join_date]],data[[#This Row],[buy_date]],"M")</f>
        <v>0</v>
      </c>
    </row>
    <row r="3643" spans="1:9" x14ac:dyDescent="0.25">
      <c r="A3643" t="s">
        <v>853</v>
      </c>
      <c r="B3643" t="s">
        <v>22</v>
      </c>
      <c r="C3643" s="1">
        <v>44723</v>
      </c>
      <c r="D3643" s="1">
        <v>44755</v>
      </c>
      <c r="E3643">
        <f>VLOOKUP(data[[#This Row],[id_campaign]],campaign[],4,FALSE)</f>
        <v>66</v>
      </c>
      <c r="F3643" t="str">
        <f>VLOOKUP(data[[#This Row],[id_campaign]],campaign[],2,FALSE)</f>
        <v>NonUSTravel</v>
      </c>
      <c r="G3643" t="str">
        <f>VLOOKUP(data[[#This Row],[id_customer]],customer[],2,FALSE)</f>
        <v>Michaela Whitman</v>
      </c>
      <c r="H3643" t="str">
        <f>data[[#This Row],[id_customer]]&amp;data[[#This Row],[id_campaign]]</f>
        <v>C0203cam10</v>
      </c>
      <c r="I3643">
        <f>DATEDIF(data[[#This Row],[join_date]],data[[#This Row],[buy_date]],"M")</f>
        <v>1</v>
      </c>
    </row>
    <row r="3644" spans="1:9" x14ac:dyDescent="0.25">
      <c r="A3644" t="s">
        <v>853</v>
      </c>
      <c r="B3644" t="s">
        <v>22</v>
      </c>
      <c r="C3644" s="1">
        <v>44723</v>
      </c>
      <c r="D3644" s="1">
        <v>44791</v>
      </c>
      <c r="E3644">
        <f>VLOOKUP(data[[#This Row],[id_campaign]],campaign[],4,FALSE)</f>
        <v>66</v>
      </c>
      <c r="F3644" t="str">
        <f>VLOOKUP(data[[#This Row],[id_campaign]],campaign[],2,FALSE)</f>
        <v>NonUSTravel</v>
      </c>
      <c r="G3644" t="str">
        <f>VLOOKUP(data[[#This Row],[id_customer]],customer[],2,FALSE)</f>
        <v>Michaela Whitman</v>
      </c>
      <c r="H3644" t="str">
        <f>data[[#This Row],[id_customer]]&amp;data[[#This Row],[id_campaign]]</f>
        <v>C0203cam10</v>
      </c>
      <c r="I3644">
        <f>DATEDIF(data[[#This Row],[join_date]],data[[#This Row],[buy_date]],"M")</f>
        <v>2</v>
      </c>
    </row>
    <row r="3645" spans="1:9" x14ac:dyDescent="0.25">
      <c r="A3645" t="s">
        <v>853</v>
      </c>
      <c r="B3645" t="s">
        <v>22</v>
      </c>
      <c r="C3645" s="1">
        <v>44723</v>
      </c>
      <c r="D3645" s="1">
        <v>44822</v>
      </c>
      <c r="E3645">
        <f>VLOOKUP(data[[#This Row],[id_campaign]],campaign[],4,FALSE)</f>
        <v>66</v>
      </c>
      <c r="F3645" t="str">
        <f>VLOOKUP(data[[#This Row],[id_campaign]],campaign[],2,FALSE)</f>
        <v>NonUSTravel</v>
      </c>
      <c r="G3645" t="str">
        <f>VLOOKUP(data[[#This Row],[id_customer]],customer[],2,FALSE)</f>
        <v>Michaela Whitman</v>
      </c>
      <c r="H3645" t="str">
        <f>data[[#This Row],[id_customer]]&amp;data[[#This Row],[id_campaign]]</f>
        <v>C0203cam10</v>
      </c>
      <c r="I3645">
        <f>DATEDIF(data[[#This Row],[join_date]],data[[#This Row],[buy_date]],"M")</f>
        <v>3</v>
      </c>
    </row>
    <row r="3646" spans="1:9" x14ac:dyDescent="0.25">
      <c r="A3646" t="s">
        <v>853</v>
      </c>
      <c r="B3646" t="s">
        <v>22</v>
      </c>
      <c r="C3646" s="1">
        <v>44723</v>
      </c>
      <c r="D3646" s="1">
        <v>44859</v>
      </c>
      <c r="E3646">
        <f>VLOOKUP(data[[#This Row],[id_campaign]],campaign[],4,FALSE)</f>
        <v>66</v>
      </c>
      <c r="F3646" t="str">
        <f>VLOOKUP(data[[#This Row],[id_campaign]],campaign[],2,FALSE)</f>
        <v>NonUSTravel</v>
      </c>
      <c r="G3646" t="str">
        <f>VLOOKUP(data[[#This Row],[id_customer]],customer[],2,FALSE)</f>
        <v>Michaela Whitman</v>
      </c>
      <c r="H3646" t="str">
        <f>data[[#This Row],[id_customer]]&amp;data[[#This Row],[id_campaign]]</f>
        <v>C0203cam10</v>
      </c>
      <c r="I3646">
        <f>DATEDIF(data[[#This Row],[join_date]],data[[#This Row],[buy_date]],"M")</f>
        <v>4</v>
      </c>
    </row>
    <row r="3647" spans="1:9" x14ac:dyDescent="0.25">
      <c r="A3647" t="s">
        <v>853</v>
      </c>
      <c r="B3647" t="s">
        <v>22</v>
      </c>
      <c r="C3647" s="1">
        <v>44723</v>
      </c>
      <c r="D3647" s="1">
        <v>44891</v>
      </c>
      <c r="E3647">
        <f>VLOOKUP(data[[#This Row],[id_campaign]],campaign[],4,FALSE)</f>
        <v>66</v>
      </c>
      <c r="F3647" t="str">
        <f>VLOOKUP(data[[#This Row],[id_campaign]],campaign[],2,FALSE)</f>
        <v>NonUSTravel</v>
      </c>
      <c r="G3647" t="str">
        <f>VLOOKUP(data[[#This Row],[id_customer]],customer[],2,FALSE)</f>
        <v>Michaela Whitman</v>
      </c>
      <c r="H3647" t="str">
        <f>data[[#This Row],[id_customer]]&amp;data[[#This Row],[id_campaign]]</f>
        <v>C0203cam10</v>
      </c>
      <c r="I3647">
        <f>DATEDIF(data[[#This Row],[join_date]],data[[#This Row],[buy_date]],"M")</f>
        <v>5</v>
      </c>
    </row>
    <row r="3648" spans="1:9" x14ac:dyDescent="0.25">
      <c r="A3648" t="s">
        <v>853</v>
      </c>
      <c r="B3648" t="s">
        <v>22</v>
      </c>
      <c r="C3648" s="1">
        <v>44723</v>
      </c>
      <c r="D3648" s="1">
        <v>44970</v>
      </c>
      <c r="E3648">
        <f>VLOOKUP(data[[#This Row],[id_campaign]],campaign[],4,FALSE)</f>
        <v>66</v>
      </c>
      <c r="F3648" t="str">
        <f>VLOOKUP(data[[#This Row],[id_campaign]],campaign[],2,FALSE)</f>
        <v>NonUSTravel</v>
      </c>
      <c r="G3648" t="str">
        <f>VLOOKUP(data[[#This Row],[id_customer]],customer[],2,FALSE)</f>
        <v>Michaela Whitman</v>
      </c>
      <c r="H3648" t="str">
        <f>data[[#This Row],[id_customer]]&amp;data[[#This Row],[id_campaign]]</f>
        <v>C0203cam10</v>
      </c>
      <c r="I3648">
        <f>DATEDIF(data[[#This Row],[join_date]],data[[#This Row],[buy_date]],"M")</f>
        <v>8</v>
      </c>
    </row>
    <row r="3649" spans="1:9" x14ac:dyDescent="0.25">
      <c r="A3649" t="s">
        <v>853</v>
      </c>
      <c r="B3649" t="s">
        <v>22</v>
      </c>
      <c r="C3649" s="1">
        <v>44723</v>
      </c>
      <c r="D3649" s="1">
        <v>45000</v>
      </c>
      <c r="E3649">
        <f>VLOOKUP(data[[#This Row],[id_campaign]],campaign[],4,FALSE)</f>
        <v>66</v>
      </c>
      <c r="F3649" t="str">
        <f>VLOOKUP(data[[#This Row],[id_campaign]],campaign[],2,FALSE)</f>
        <v>NonUSTravel</v>
      </c>
      <c r="G3649" t="str">
        <f>VLOOKUP(data[[#This Row],[id_customer]],customer[],2,FALSE)</f>
        <v>Michaela Whitman</v>
      </c>
      <c r="H3649" t="str">
        <f>data[[#This Row],[id_customer]]&amp;data[[#This Row],[id_campaign]]</f>
        <v>C0203cam10</v>
      </c>
      <c r="I3649">
        <f>DATEDIF(data[[#This Row],[join_date]],data[[#This Row],[buy_date]],"M")</f>
        <v>9</v>
      </c>
    </row>
    <row r="3650" spans="1:9" x14ac:dyDescent="0.25">
      <c r="A3650" t="s">
        <v>853</v>
      </c>
      <c r="B3650" t="s">
        <v>22</v>
      </c>
      <c r="C3650" s="1">
        <v>44723</v>
      </c>
      <c r="D3650" s="1">
        <v>45030</v>
      </c>
      <c r="E3650">
        <f>VLOOKUP(data[[#This Row],[id_campaign]],campaign[],4,FALSE)</f>
        <v>66</v>
      </c>
      <c r="F3650" t="str">
        <f>VLOOKUP(data[[#This Row],[id_campaign]],campaign[],2,FALSE)</f>
        <v>NonUSTravel</v>
      </c>
      <c r="G3650" t="str">
        <f>VLOOKUP(data[[#This Row],[id_customer]],customer[],2,FALSE)</f>
        <v>Michaela Whitman</v>
      </c>
      <c r="H3650" t="str">
        <f>data[[#This Row],[id_customer]]&amp;data[[#This Row],[id_campaign]]</f>
        <v>C0203cam10</v>
      </c>
      <c r="I3650">
        <f>DATEDIF(data[[#This Row],[join_date]],data[[#This Row],[buy_date]],"M")</f>
        <v>10</v>
      </c>
    </row>
    <row r="3651" spans="1:9" x14ac:dyDescent="0.25">
      <c r="A3651" t="s">
        <v>853</v>
      </c>
      <c r="B3651" t="s">
        <v>22</v>
      </c>
      <c r="C3651" s="1">
        <v>44723</v>
      </c>
      <c r="D3651" s="1">
        <v>45061</v>
      </c>
      <c r="E3651">
        <f>VLOOKUP(data[[#This Row],[id_campaign]],campaign[],4,FALSE)</f>
        <v>66</v>
      </c>
      <c r="F3651" t="str">
        <f>VLOOKUP(data[[#This Row],[id_campaign]],campaign[],2,FALSE)</f>
        <v>NonUSTravel</v>
      </c>
      <c r="G3651" t="str">
        <f>VLOOKUP(data[[#This Row],[id_customer]],customer[],2,FALSE)</f>
        <v>Michaela Whitman</v>
      </c>
      <c r="H3651" t="str">
        <f>data[[#This Row],[id_customer]]&amp;data[[#This Row],[id_campaign]]</f>
        <v>C0203cam10</v>
      </c>
      <c r="I3651">
        <f>DATEDIF(data[[#This Row],[join_date]],data[[#This Row],[buy_date]],"M")</f>
        <v>11</v>
      </c>
    </row>
    <row r="3652" spans="1:9" x14ac:dyDescent="0.25">
      <c r="A3652" t="s">
        <v>853</v>
      </c>
      <c r="B3652" t="s">
        <v>28</v>
      </c>
      <c r="C3652" s="1">
        <v>44817</v>
      </c>
      <c r="D3652" s="1">
        <v>44817</v>
      </c>
      <c r="E3652">
        <f>VLOOKUP(data[[#This Row],[id_campaign]],campaign[],4,FALSE)</f>
        <v>25</v>
      </c>
      <c r="F3652" t="str">
        <f>VLOOKUP(data[[#This Row],[id_campaign]],campaign[],2,FALSE)</f>
        <v>NewCellphoneUser</v>
      </c>
      <c r="G3652" t="str">
        <f>VLOOKUP(data[[#This Row],[id_customer]],customer[],2,FALSE)</f>
        <v>Michaela Whitman</v>
      </c>
      <c r="H3652" t="str">
        <f>data[[#This Row],[id_customer]]&amp;data[[#This Row],[id_campaign]]</f>
        <v>C0203cam13</v>
      </c>
      <c r="I3652">
        <f>DATEDIF(data[[#This Row],[join_date]],data[[#This Row],[buy_date]],"M")</f>
        <v>0</v>
      </c>
    </row>
    <row r="3653" spans="1:9" x14ac:dyDescent="0.25">
      <c r="A3653" t="s">
        <v>853</v>
      </c>
      <c r="B3653" t="s">
        <v>28</v>
      </c>
      <c r="C3653" s="1">
        <v>44817</v>
      </c>
      <c r="D3653" s="1">
        <v>44853</v>
      </c>
      <c r="E3653">
        <f>VLOOKUP(data[[#This Row],[id_campaign]],campaign[],4,FALSE)</f>
        <v>25</v>
      </c>
      <c r="F3653" t="str">
        <f>VLOOKUP(data[[#This Row],[id_campaign]],campaign[],2,FALSE)</f>
        <v>NewCellphoneUser</v>
      </c>
      <c r="G3653" t="str">
        <f>VLOOKUP(data[[#This Row],[id_customer]],customer[],2,FALSE)</f>
        <v>Michaela Whitman</v>
      </c>
      <c r="H3653" t="str">
        <f>data[[#This Row],[id_customer]]&amp;data[[#This Row],[id_campaign]]</f>
        <v>C0203cam13</v>
      </c>
      <c r="I3653">
        <f>DATEDIF(data[[#This Row],[join_date]],data[[#This Row],[buy_date]],"M")</f>
        <v>1</v>
      </c>
    </row>
    <row r="3654" spans="1:9" x14ac:dyDescent="0.25">
      <c r="A3654" t="s">
        <v>853</v>
      </c>
      <c r="B3654" t="s">
        <v>28</v>
      </c>
      <c r="C3654" s="1">
        <v>44817</v>
      </c>
      <c r="D3654" s="1">
        <v>44881</v>
      </c>
      <c r="E3654">
        <f>VLOOKUP(data[[#This Row],[id_campaign]],campaign[],4,FALSE)</f>
        <v>25</v>
      </c>
      <c r="F3654" t="str">
        <f>VLOOKUP(data[[#This Row],[id_campaign]],campaign[],2,FALSE)</f>
        <v>NewCellphoneUser</v>
      </c>
      <c r="G3654" t="str">
        <f>VLOOKUP(data[[#This Row],[id_customer]],customer[],2,FALSE)</f>
        <v>Michaela Whitman</v>
      </c>
      <c r="H3654" t="str">
        <f>data[[#This Row],[id_customer]]&amp;data[[#This Row],[id_campaign]]</f>
        <v>C0203cam13</v>
      </c>
      <c r="I3654">
        <f>DATEDIF(data[[#This Row],[join_date]],data[[#This Row],[buy_date]],"M")</f>
        <v>2</v>
      </c>
    </row>
    <row r="3655" spans="1:9" x14ac:dyDescent="0.25">
      <c r="A3655" t="s">
        <v>853</v>
      </c>
      <c r="B3655" t="s">
        <v>28</v>
      </c>
      <c r="C3655" s="1">
        <v>44817</v>
      </c>
      <c r="D3655" s="1">
        <v>44919</v>
      </c>
      <c r="E3655">
        <f>VLOOKUP(data[[#This Row],[id_campaign]],campaign[],4,FALSE)</f>
        <v>25</v>
      </c>
      <c r="F3655" t="str">
        <f>VLOOKUP(data[[#This Row],[id_campaign]],campaign[],2,FALSE)</f>
        <v>NewCellphoneUser</v>
      </c>
      <c r="G3655" t="str">
        <f>VLOOKUP(data[[#This Row],[id_customer]],customer[],2,FALSE)</f>
        <v>Michaela Whitman</v>
      </c>
      <c r="H3655" t="str">
        <f>data[[#This Row],[id_customer]]&amp;data[[#This Row],[id_campaign]]</f>
        <v>C0203cam13</v>
      </c>
      <c r="I3655">
        <f>DATEDIF(data[[#This Row],[join_date]],data[[#This Row],[buy_date]],"M")</f>
        <v>3</v>
      </c>
    </row>
    <row r="3656" spans="1:9" x14ac:dyDescent="0.25">
      <c r="A3656" t="s">
        <v>853</v>
      </c>
      <c r="B3656" t="s">
        <v>28</v>
      </c>
      <c r="C3656" s="1">
        <v>44817</v>
      </c>
      <c r="D3656" s="1">
        <v>44954</v>
      </c>
      <c r="E3656">
        <f>VLOOKUP(data[[#This Row],[id_campaign]],campaign[],4,FALSE)</f>
        <v>25</v>
      </c>
      <c r="F3656" t="str">
        <f>VLOOKUP(data[[#This Row],[id_campaign]],campaign[],2,FALSE)</f>
        <v>NewCellphoneUser</v>
      </c>
      <c r="G3656" t="str">
        <f>VLOOKUP(data[[#This Row],[id_customer]],customer[],2,FALSE)</f>
        <v>Michaela Whitman</v>
      </c>
      <c r="H3656" t="str">
        <f>data[[#This Row],[id_customer]]&amp;data[[#This Row],[id_campaign]]</f>
        <v>C0203cam13</v>
      </c>
      <c r="I3656">
        <f>DATEDIF(data[[#This Row],[join_date]],data[[#This Row],[buy_date]],"M")</f>
        <v>4</v>
      </c>
    </row>
    <row r="3657" spans="1:9" x14ac:dyDescent="0.25">
      <c r="A3657" t="s">
        <v>853</v>
      </c>
      <c r="B3657" t="s">
        <v>28</v>
      </c>
      <c r="C3657" s="1">
        <v>44817</v>
      </c>
      <c r="D3657" s="1">
        <v>44984</v>
      </c>
      <c r="E3657">
        <f>VLOOKUP(data[[#This Row],[id_campaign]],campaign[],4,FALSE)</f>
        <v>25</v>
      </c>
      <c r="F3657" t="str">
        <f>VLOOKUP(data[[#This Row],[id_campaign]],campaign[],2,FALSE)</f>
        <v>NewCellphoneUser</v>
      </c>
      <c r="G3657" t="str">
        <f>VLOOKUP(data[[#This Row],[id_customer]],customer[],2,FALSE)</f>
        <v>Michaela Whitman</v>
      </c>
      <c r="H3657" t="str">
        <f>data[[#This Row],[id_customer]]&amp;data[[#This Row],[id_campaign]]</f>
        <v>C0203cam13</v>
      </c>
      <c r="I3657">
        <f>DATEDIF(data[[#This Row],[join_date]],data[[#This Row],[buy_date]],"M")</f>
        <v>5</v>
      </c>
    </row>
    <row r="3658" spans="1:9" x14ac:dyDescent="0.25">
      <c r="A3658" t="s">
        <v>853</v>
      </c>
      <c r="B3658" t="s">
        <v>28</v>
      </c>
      <c r="C3658" s="1">
        <v>44817</v>
      </c>
      <c r="D3658" s="1">
        <v>45007</v>
      </c>
      <c r="E3658">
        <f>VLOOKUP(data[[#This Row],[id_campaign]],campaign[],4,FALSE)</f>
        <v>25</v>
      </c>
      <c r="F3658" t="str">
        <f>VLOOKUP(data[[#This Row],[id_campaign]],campaign[],2,FALSE)</f>
        <v>NewCellphoneUser</v>
      </c>
      <c r="G3658" t="str">
        <f>VLOOKUP(data[[#This Row],[id_customer]],customer[],2,FALSE)</f>
        <v>Michaela Whitman</v>
      </c>
      <c r="H3658" t="str">
        <f>data[[#This Row],[id_customer]]&amp;data[[#This Row],[id_campaign]]</f>
        <v>C0203cam13</v>
      </c>
      <c r="I3658">
        <f>DATEDIF(data[[#This Row],[join_date]],data[[#This Row],[buy_date]],"M")</f>
        <v>6</v>
      </c>
    </row>
    <row r="3659" spans="1:9" x14ac:dyDescent="0.25">
      <c r="A3659" t="s">
        <v>853</v>
      </c>
      <c r="B3659" t="s">
        <v>28</v>
      </c>
      <c r="C3659" s="1">
        <v>44817</v>
      </c>
      <c r="D3659" s="1">
        <v>45042</v>
      </c>
      <c r="E3659">
        <f>VLOOKUP(data[[#This Row],[id_campaign]],campaign[],4,FALSE)</f>
        <v>25</v>
      </c>
      <c r="F3659" t="str">
        <f>VLOOKUP(data[[#This Row],[id_campaign]],campaign[],2,FALSE)</f>
        <v>NewCellphoneUser</v>
      </c>
      <c r="G3659" t="str">
        <f>VLOOKUP(data[[#This Row],[id_customer]],customer[],2,FALSE)</f>
        <v>Michaela Whitman</v>
      </c>
      <c r="H3659" t="str">
        <f>data[[#This Row],[id_customer]]&amp;data[[#This Row],[id_campaign]]</f>
        <v>C0203cam13</v>
      </c>
      <c r="I3659">
        <f>DATEDIF(data[[#This Row],[join_date]],data[[#This Row],[buy_date]],"M")</f>
        <v>7</v>
      </c>
    </row>
    <row r="3660" spans="1:9" x14ac:dyDescent="0.25">
      <c r="A3660" t="s">
        <v>853</v>
      </c>
      <c r="B3660" t="s">
        <v>28</v>
      </c>
      <c r="C3660" s="1">
        <v>44817</v>
      </c>
      <c r="D3660" s="1">
        <v>45069</v>
      </c>
      <c r="E3660">
        <f>VLOOKUP(data[[#This Row],[id_campaign]],campaign[],4,FALSE)</f>
        <v>25</v>
      </c>
      <c r="F3660" t="str">
        <f>VLOOKUP(data[[#This Row],[id_campaign]],campaign[],2,FALSE)</f>
        <v>NewCellphoneUser</v>
      </c>
      <c r="G3660" t="str">
        <f>VLOOKUP(data[[#This Row],[id_customer]],customer[],2,FALSE)</f>
        <v>Michaela Whitman</v>
      </c>
      <c r="H3660" t="str">
        <f>data[[#This Row],[id_customer]]&amp;data[[#This Row],[id_campaign]]</f>
        <v>C0203cam13</v>
      </c>
      <c r="I3660">
        <f>DATEDIF(data[[#This Row],[join_date]],data[[#This Row],[buy_date]],"M")</f>
        <v>8</v>
      </c>
    </row>
    <row r="3661" spans="1:9" x14ac:dyDescent="0.25">
      <c r="A3661" t="s">
        <v>857</v>
      </c>
      <c r="B3661" t="s">
        <v>20</v>
      </c>
      <c r="C3661" s="1">
        <v>44794</v>
      </c>
      <c r="D3661" s="1">
        <v>44794</v>
      </c>
      <c r="E3661">
        <f>VLOOKUP(data[[#This Row],[id_campaign]],campaign[],4,FALSE)</f>
        <v>75</v>
      </c>
      <c r="F3661" t="str">
        <f>VLOOKUP(data[[#This Row],[id_campaign]],campaign[],2,FALSE)</f>
        <v>OptOutMailings</v>
      </c>
      <c r="G3661" t="str">
        <f>VLOOKUP(data[[#This Row],[id_customer]],customer[],2,FALSE)</f>
        <v>Mead Golsthorp</v>
      </c>
      <c r="H3661" t="str">
        <f>data[[#This Row],[id_customer]]&amp;data[[#This Row],[id_campaign]]</f>
        <v>C0204cam09</v>
      </c>
      <c r="I3661">
        <f>DATEDIF(data[[#This Row],[join_date]],data[[#This Row],[buy_date]],"M")</f>
        <v>0</v>
      </c>
    </row>
    <row r="3662" spans="1:9" x14ac:dyDescent="0.25">
      <c r="A3662" t="s">
        <v>857</v>
      </c>
      <c r="B3662" t="s">
        <v>20</v>
      </c>
      <c r="C3662" s="1">
        <v>44794</v>
      </c>
      <c r="D3662" s="1">
        <v>44827</v>
      </c>
      <c r="E3662">
        <f>VLOOKUP(data[[#This Row],[id_campaign]],campaign[],4,FALSE)</f>
        <v>75</v>
      </c>
      <c r="F3662" t="str">
        <f>VLOOKUP(data[[#This Row],[id_campaign]],campaign[],2,FALSE)</f>
        <v>OptOutMailings</v>
      </c>
      <c r="G3662" t="str">
        <f>VLOOKUP(data[[#This Row],[id_customer]],customer[],2,FALSE)</f>
        <v>Mead Golsthorp</v>
      </c>
      <c r="H3662" t="str">
        <f>data[[#This Row],[id_customer]]&amp;data[[#This Row],[id_campaign]]</f>
        <v>C0204cam09</v>
      </c>
      <c r="I3662">
        <f>DATEDIF(data[[#This Row],[join_date]],data[[#This Row],[buy_date]],"M")</f>
        <v>1</v>
      </c>
    </row>
    <row r="3663" spans="1:9" x14ac:dyDescent="0.25">
      <c r="A3663" t="s">
        <v>857</v>
      </c>
      <c r="B3663" t="s">
        <v>20</v>
      </c>
      <c r="C3663" s="1">
        <v>44794</v>
      </c>
      <c r="D3663" s="1">
        <v>44860</v>
      </c>
      <c r="E3663">
        <f>VLOOKUP(data[[#This Row],[id_campaign]],campaign[],4,FALSE)</f>
        <v>75</v>
      </c>
      <c r="F3663" t="str">
        <f>VLOOKUP(data[[#This Row],[id_campaign]],campaign[],2,FALSE)</f>
        <v>OptOutMailings</v>
      </c>
      <c r="G3663" t="str">
        <f>VLOOKUP(data[[#This Row],[id_customer]],customer[],2,FALSE)</f>
        <v>Mead Golsthorp</v>
      </c>
      <c r="H3663" t="str">
        <f>data[[#This Row],[id_customer]]&amp;data[[#This Row],[id_campaign]]</f>
        <v>C0204cam09</v>
      </c>
      <c r="I3663">
        <f>DATEDIF(data[[#This Row],[join_date]],data[[#This Row],[buy_date]],"M")</f>
        <v>2</v>
      </c>
    </row>
    <row r="3664" spans="1:9" x14ac:dyDescent="0.25">
      <c r="A3664" t="s">
        <v>857</v>
      </c>
      <c r="B3664" t="s">
        <v>20</v>
      </c>
      <c r="C3664" s="1">
        <v>44794</v>
      </c>
      <c r="D3664" s="1">
        <v>44897</v>
      </c>
      <c r="E3664">
        <f>VLOOKUP(data[[#This Row],[id_campaign]],campaign[],4,FALSE)</f>
        <v>75</v>
      </c>
      <c r="F3664" t="str">
        <f>VLOOKUP(data[[#This Row],[id_campaign]],campaign[],2,FALSE)</f>
        <v>OptOutMailings</v>
      </c>
      <c r="G3664" t="str">
        <f>VLOOKUP(data[[#This Row],[id_customer]],customer[],2,FALSE)</f>
        <v>Mead Golsthorp</v>
      </c>
      <c r="H3664" t="str">
        <f>data[[#This Row],[id_customer]]&amp;data[[#This Row],[id_campaign]]</f>
        <v>C0204cam09</v>
      </c>
      <c r="I3664">
        <f>DATEDIF(data[[#This Row],[join_date]],data[[#This Row],[buy_date]],"M")</f>
        <v>3</v>
      </c>
    </row>
    <row r="3665" spans="1:9" x14ac:dyDescent="0.25">
      <c r="A3665" t="s">
        <v>857</v>
      </c>
      <c r="B3665" t="s">
        <v>20</v>
      </c>
      <c r="C3665" s="1">
        <v>44794</v>
      </c>
      <c r="D3665" s="1">
        <v>44951</v>
      </c>
      <c r="E3665">
        <f>VLOOKUP(data[[#This Row],[id_campaign]],campaign[],4,FALSE)</f>
        <v>75</v>
      </c>
      <c r="F3665" t="str">
        <f>VLOOKUP(data[[#This Row],[id_campaign]],campaign[],2,FALSE)</f>
        <v>OptOutMailings</v>
      </c>
      <c r="G3665" t="str">
        <f>VLOOKUP(data[[#This Row],[id_customer]],customer[],2,FALSE)</f>
        <v>Mead Golsthorp</v>
      </c>
      <c r="H3665" t="str">
        <f>data[[#This Row],[id_customer]]&amp;data[[#This Row],[id_campaign]]</f>
        <v>C0204cam09</v>
      </c>
      <c r="I3665">
        <f>DATEDIF(data[[#This Row],[join_date]],data[[#This Row],[buy_date]],"M")</f>
        <v>5</v>
      </c>
    </row>
    <row r="3666" spans="1:9" x14ac:dyDescent="0.25">
      <c r="A3666" t="s">
        <v>857</v>
      </c>
      <c r="B3666" t="s">
        <v>20</v>
      </c>
      <c r="C3666" s="1">
        <v>44794</v>
      </c>
      <c r="D3666" s="1">
        <v>44958</v>
      </c>
      <c r="E3666">
        <f>VLOOKUP(data[[#This Row],[id_campaign]],campaign[],4,FALSE)</f>
        <v>75</v>
      </c>
      <c r="F3666" t="str">
        <f>VLOOKUP(data[[#This Row],[id_campaign]],campaign[],2,FALSE)</f>
        <v>OptOutMailings</v>
      </c>
      <c r="G3666" t="str">
        <f>VLOOKUP(data[[#This Row],[id_customer]],customer[],2,FALSE)</f>
        <v>Mead Golsthorp</v>
      </c>
      <c r="H3666" t="str">
        <f>data[[#This Row],[id_customer]]&amp;data[[#This Row],[id_campaign]]</f>
        <v>C0204cam09</v>
      </c>
      <c r="I3666">
        <f>DATEDIF(data[[#This Row],[join_date]],data[[#This Row],[buy_date]],"M")</f>
        <v>5</v>
      </c>
    </row>
    <row r="3667" spans="1:9" x14ac:dyDescent="0.25">
      <c r="A3667" t="s">
        <v>857</v>
      </c>
      <c r="B3667" t="s">
        <v>20</v>
      </c>
      <c r="C3667" s="1">
        <v>44794</v>
      </c>
      <c r="D3667" s="1">
        <v>44991</v>
      </c>
      <c r="E3667">
        <f>VLOOKUP(data[[#This Row],[id_campaign]],campaign[],4,FALSE)</f>
        <v>75</v>
      </c>
      <c r="F3667" t="str">
        <f>VLOOKUP(data[[#This Row],[id_campaign]],campaign[],2,FALSE)</f>
        <v>OptOutMailings</v>
      </c>
      <c r="G3667" t="str">
        <f>VLOOKUP(data[[#This Row],[id_customer]],customer[],2,FALSE)</f>
        <v>Mead Golsthorp</v>
      </c>
      <c r="H3667" t="str">
        <f>data[[#This Row],[id_customer]]&amp;data[[#This Row],[id_campaign]]</f>
        <v>C0204cam09</v>
      </c>
      <c r="I3667">
        <f>DATEDIF(data[[#This Row],[join_date]],data[[#This Row],[buy_date]],"M")</f>
        <v>6</v>
      </c>
    </row>
    <row r="3668" spans="1:9" x14ac:dyDescent="0.25">
      <c r="A3668" t="s">
        <v>857</v>
      </c>
      <c r="B3668" t="s">
        <v>20</v>
      </c>
      <c r="C3668" s="1">
        <v>44794</v>
      </c>
      <c r="D3668" s="1">
        <v>45038</v>
      </c>
      <c r="E3668">
        <f>VLOOKUP(data[[#This Row],[id_campaign]],campaign[],4,FALSE)</f>
        <v>75</v>
      </c>
      <c r="F3668" t="str">
        <f>VLOOKUP(data[[#This Row],[id_campaign]],campaign[],2,FALSE)</f>
        <v>OptOutMailings</v>
      </c>
      <c r="G3668" t="str">
        <f>VLOOKUP(data[[#This Row],[id_customer]],customer[],2,FALSE)</f>
        <v>Mead Golsthorp</v>
      </c>
      <c r="H3668" t="str">
        <f>data[[#This Row],[id_customer]]&amp;data[[#This Row],[id_campaign]]</f>
        <v>C0204cam09</v>
      </c>
      <c r="I3668">
        <f>DATEDIF(data[[#This Row],[join_date]],data[[#This Row],[buy_date]],"M")</f>
        <v>8</v>
      </c>
    </row>
    <row r="3669" spans="1:9" x14ac:dyDescent="0.25">
      <c r="A3669" t="s">
        <v>857</v>
      </c>
      <c r="B3669" t="s">
        <v>8</v>
      </c>
      <c r="C3669" s="1">
        <v>44887</v>
      </c>
      <c r="D3669" s="1">
        <v>44887</v>
      </c>
      <c r="E3669">
        <f>VLOOKUP(data[[#This Row],[id_campaign]],campaign[],4,FALSE)</f>
        <v>62</v>
      </c>
      <c r="F3669" t="str">
        <f>VLOOKUP(data[[#This Row],[id_campaign]],campaign[],2,FALSE)</f>
        <v>HandsetWebCapable</v>
      </c>
      <c r="G3669" t="str">
        <f>VLOOKUP(data[[#This Row],[id_customer]],customer[],2,FALSE)</f>
        <v>Mead Golsthorp</v>
      </c>
      <c r="H3669" t="str">
        <f>data[[#This Row],[id_customer]]&amp;data[[#This Row],[id_campaign]]</f>
        <v>C0204cam03</v>
      </c>
      <c r="I3669">
        <f>DATEDIF(data[[#This Row],[join_date]],data[[#This Row],[buy_date]],"M")</f>
        <v>0</v>
      </c>
    </row>
    <row r="3670" spans="1:9" x14ac:dyDescent="0.25">
      <c r="A3670" t="s">
        <v>857</v>
      </c>
      <c r="B3670" t="s">
        <v>8</v>
      </c>
      <c r="C3670" s="1">
        <v>44887</v>
      </c>
      <c r="D3670" s="1">
        <v>44917</v>
      </c>
      <c r="E3670">
        <f>VLOOKUP(data[[#This Row],[id_campaign]],campaign[],4,FALSE)</f>
        <v>62</v>
      </c>
      <c r="F3670" t="str">
        <f>VLOOKUP(data[[#This Row],[id_campaign]],campaign[],2,FALSE)</f>
        <v>HandsetWebCapable</v>
      </c>
      <c r="G3670" t="str">
        <f>VLOOKUP(data[[#This Row],[id_customer]],customer[],2,FALSE)</f>
        <v>Mead Golsthorp</v>
      </c>
      <c r="H3670" t="str">
        <f>data[[#This Row],[id_customer]]&amp;data[[#This Row],[id_campaign]]</f>
        <v>C0204cam03</v>
      </c>
      <c r="I3670">
        <f>DATEDIF(data[[#This Row],[join_date]],data[[#This Row],[buy_date]],"M")</f>
        <v>1</v>
      </c>
    </row>
    <row r="3671" spans="1:9" x14ac:dyDescent="0.25">
      <c r="A3671" t="s">
        <v>857</v>
      </c>
      <c r="B3671" t="s">
        <v>8</v>
      </c>
      <c r="C3671" s="1">
        <v>44887</v>
      </c>
      <c r="D3671" s="1">
        <v>44948</v>
      </c>
      <c r="E3671">
        <f>VLOOKUP(data[[#This Row],[id_campaign]],campaign[],4,FALSE)</f>
        <v>62</v>
      </c>
      <c r="F3671" t="str">
        <f>VLOOKUP(data[[#This Row],[id_campaign]],campaign[],2,FALSE)</f>
        <v>HandsetWebCapable</v>
      </c>
      <c r="G3671" t="str">
        <f>VLOOKUP(data[[#This Row],[id_customer]],customer[],2,FALSE)</f>
        <v>Mead Golsthorp</v>
      </c>
      <c r="H3671" t="str">
        <f>data[[#This Row],[id_customer]]&amp;data[[#This Row],[id_campaign]]</f>
        <v>C0204cam03</v>
      </c>
      <c r="I3671">
        <f>DATEDIF(data[[#This Row],[join_date]],data[[#This Row],[buy_date]],"M")</f>
        <v>2</v>
      </c>
    </row>
    <row r="3672" spans="1:9" x14ac:dyDescent="0.25">
      <c r="A3672" t="s">
        <v>857</v>
      </c>
      <c r="B3672" t="s">
        <v>8</v>
      </c>
      <c r="C3672" s="1">
        <v>44887</v>
      </c>
      <c r="D3672" s="1">
        <v>44961</v>
      </c>
      <c r="E3672">
        <f>VLOOKUP(data[[#This Row],[id_campaign]],campaign[],4,FALSE)</f>
        <v>62</v>
      </c>
      <c r="F3672" t="str">
        <f>VLOOKUP(data[[#This Row],[id_campaign]],campaign[],2,FALSE)</f>
        <v>HandsetWebCapable</v>
      </c>
      <c r="G3672" t="str">
        <f>VLOOKUP(data[[#This Row],[id_customer]],customer[],2,FALSE)</f>
        <v>Mead Golsthorp</v>
      </c>
      <c r="H3672" t="str">
        <f>data[[#This Row],[id_customer]]&amp;data[[#This Row],[id_campaign]]</f>
        <v>C0204cam03</v>
      </c>
      <c r="I3672">
        <f>DATEDIF(data[[#This Row],[join_date]],data[[#This Row],[buy_date]],"M")</f>
        <v>2</v>
      </c>
    </row>
    <row r="3673" spans="1:9" x14ac:dyDescent="0.25">
      <c r="A3673" t="s">
        <v>857</v>
      </c>
      <c r="B3673" t="s">
        <v>8</v>
      </c>
      <c r="C3673" s="1">
        <v>44887</v>
      </c>
      <c r="D3673" s="1">
        <v>44986</v>
      </c>
      <c r="E3673">
        <f>VLOOKUP(data[[#This Row],[id_campaign]],campaign[],4,FALSE)</f>
        <v>62</v>
      </c>
      <c r="F3673" t="str">
        <f>VLOOKUP(data[[#This Row],[id_campaign]],campaign[],2,FALSE)</f>
        <v>HandsetWebCapable</v>
      </c>
      <c r="G3673" t="str">
        <f>VLOOKUP(data[[#This Row],[id_customer]],customer[],2,FALSE)</f>
        <v>Mead Golsthorp</v>
      </c>
      <c r="H3673" t="str">
        <f>data[[#This Row],[id_customer]]&amp;data[[#This Row],[id_campaign]]</f>
        <v>C0204cam03</v>
      </c>
      <c r="I3673">
        <f>DATEDIF(data[[#This Row],[join_date]],data[[#This Row],[buy_date]],"M")</f>
        <v>3</v>
      </c>
    </row>
    <row r="3674" spans="1:9" x14ac:dyDescent="0.25">
      <c r="A3674" t="s">
        <v>857</v>
      </c>
      <c r="B3674" t="s">
        <v>8</v>
      </c>
      <c r="C3674" s="1">
        <v>44887</v>
      </c>
      <c r="D3674" s="1">
        <v>45044</v>
      </c>
      <c r="E3674">
        <f>VLOOKUP(data[[#This Row],[id_campaign]],campaign[],4,FALSE)</f>
        <v>62</v>
      </c>
      <c r="F3674" t="str">
        <f>VLOOKUP(data[[#This Row],[id_campaign]],campaign[],2,FALSE)</f>
        <v>HandsetWebCapable</v>
      </c>
      <c r="G3674" t="str">
        <f>VLOOKUP(data[[#This Row],[id_customer]],customer[],2,FALSE)</f>
        <v>Mead Golsthorp</v>
      </c>
      <c r="H3674" t="str">
        <f>data[[#This Row],[id_customer]]&amp;data[[#This Row],[id_campaign]]</f>
        <v>C0204cam03</v>
      </c>
      <c r="I3674">
        <f>DATEDIF(data[[#This Row],[join_date]],data[[#This Row],[buy_date]],"M")</f>
        <v>5</v>
      </c>
    </row>
    <row r="3675" spans="1:9" x14ac:dyDescent="0.25">
      <c r="A3675" t="s">
        <v>857</v>
      </c>
      <c r="B3675" t="s">
        <v>8</v>
      </c>
      <c r="C3675" s="1">
        <v>44887</v>
      </c>
      <c r="D3675" s="1">
        <v>45052</v>
      </c>
      <c r="E3675">
        <f>VLOOKUP(data[[#This Row],[id_campaign]],campaign[],4,FALSE)</f>
        <v>62</v>
      </c>
      <c r="F3675" t="str">
        <f>VLOOKUP(data[[#This Row],[id_campaign]],campaign[],2,FALSE)</f>
        <v>HandsetWebCapable</v>
      </c>
      <c r="G3675" t="str">
        <f>VLOOKUP(data[[#This Row],[id_customer]],customer[],2,FALSE)</f>
        <v>Mead Golsthorp</v>
      </c>
      <c r="H3675" t="str">
        <f>data[[#This Row],[id_customer]]&amp;data[[#This Row],[id_campaign]]</f>
        <v>C0204cam03</v>
      </c>
      <c r="I3675">
        <f>DATEDIF(data[[#This Row],[join_date]],data[[#This Row],[buy_date]],"M")</f>
        <v>5</v>
      </c>
    </row>
    <row r="3676" spans="1:9" x14ac:dyDescent="0.25">
      <c r="A3676" t="s">
        <v>861</v>
      </c>
      <c r="B3676" t="s">
        <v>6</v>
      </c>
      <c r="C3676" s="1">
        <v>44912</v>
      </c>
      <c r="D3676" s="1">
        <v>44912</v>
      </c>
      <c r="E3676">
        <f>VLOOKUP(data[[#This Row],[id_campaign]],campaign[],4,FALSE)</f>
        <v>26</v>
      </c>
      <c r="F3676" t="str">
        <f>VLOOKUP(data[[#This Row],[id_campaign]],campaign[],2,FALSE)</f>
        <v>HandsetRefurbished</v>
      </c>
      <c r="G3676" t="str">
        <f>VLOOKUP(data[[#This Row],[id_customer]],customer[],2,FALSE)</f>
        <v>Chiquita Riddiough</v>
      </c>
      <c r="H3676" t="str">
        <f>data[[#This Row],[id_customer]]&amp;data[[#This Row],[id_campaign]]</f>
        <v>C0205cam02</v>
      </c>
      <c r="I3676">
        <f>DATEDIF(data[[#This Row],[join_date]],data[[#This Row],[buy_date]],"M")</f>
        <v>0</v>
      </c>
    </row>
    <row r="3677" spans="1:9" x14ac:dyDescent="0.25">
      <c r="A3677" t="s">
        <v>861</v>
      </c>
      <c r="B3677" t="s">
        <v>6</v>
      </c>
      <c r="C3677" s="1">
        <v>44912</v>
      </c>
      <c r="D3677" s="1">
        <v>44949</v>
      </c>
      <c r="E3677">
        <f>VLOOKUP(data[[#This Row],[id_campaign]],campaign[],4,FALSE)</f>
        <v>26</v>
      </c>
      <c r="F3677" t="str">
        <f>VLOOKUP(data[[#This Row],[id_campaign]],campaign[],2,FALSE)</f>
        <v>HandsetRefurbished</v>
      </c>
      <c r="G3677" t="str">
        <f>VLOOKUP(data[[#This Row],[id_customer]],customer[],2,FALSE)</f>
        <v>Chiquita Riddiough</v>
      </c>
      <c r="H3677" t="str">
        <f>data[[#This Row],[id_customer]]&amp;data[[#This Row],[id_campaign]]</f>
        <v>C0205cam02</v>
      </c>
      <c r="I3677">
        <f>DATEDIF(data[[#This Row],[join_date]],data[[#This Row],[buy_date]],"M")</f>
        <v>1</v>
      </c>
    </row>
    <row r="3678" spans="1:9" x14ac:dyDescent="0.25">
      <c r="A3678" t="s">
        <v>861</v>
      </c>
      <c r="B3678" t="s">
        <v>6</v>
      </c>
      <c r="C3678" s="1">
        <v>44912</v>
      </c>
      <c r="D3678" s="1">
        <v>44975</v>
      </c>
      <c r="E3678">
        <f>VLOOKUP(data[[#This Row],[id_campaign]],campaign[],4,FALSE)</f>
        <v>26</v>
      </c>
      <c r="F3678" t="str">
        <f>VLOOKUP(data[[#This Row],[id_campaign]],campaign[],2,FALSE)</f>
        <v>HandsetRefurbished</v>
      </c>
      <c r="G3678" t="str">
        <f>VLOOKUP(data[[#This Row],[id_customer]],customer[],2,FALSE)</f>
        <v>Chiquita Riddiough</v>
      </c>
      <c r="H3678" t="str">
        <f>data[[#This Row],[id_customer]]&amp;data[[#This Row],[id_campaign]]</f>
        <v>C0205cam02</v>
      </c>
      <c r="I3678">
        <f>DATEDIF(data[[#This Row],[join_date]],data[[#This Row],[buy_date]],"M")</f>
        <v>2</v>
      </c>
    </row>
    <row r="3679" spans="1:9" x14ac:dyDescent="0.25">
      <c r="A3679" t="s">
        <v>861</v>
      </c>
      <c r="B3679" t="s">
        <v>6</v>
      </c>
      <c r="C3679" s="1">
        <v>44912</v>
      </c>
      <c r="D3679" s="1">
        <v>45008</v>
      </c>
      <c r="E3679">
        <f>VLOOKUP(data[[#This Row],[id_campaign]],campaign[],4,FALSE)</f>
        <v>26</v>
      </c>
      <c r="F3679" t="str">
        <f>VLOOKUP(data[[#This Row],[id_campaign]],campaign[],2,FALSE)</f>
        <v>HandsetRefurbished</v>
      </c>
      <c r="G3679" t="str">
        <f>VLOOKUP(data[[#This Row],[id_customer]],customer[],2,FALSE)</f>
        <v>Chiquita Riddiough</v>
      </c>
      <c r="H3679" t="str">
        <f>data[[#This Row],[id_customer]]&amp;data[[#This Row],[id_campaign]]</f>
        <v>C0205cam02</v>
      </c>
      <c r="I3679">
        <f>DATEDIF(data[[#This Row],[join_date]],data[[#This Row],[buy_date]],"M")</f>
        <v>3</v>
      </c>
    </row>
    <row r="3680" spans="1:9" x14ac:dyDescent="0.25">
      <c r="A3680" t="s">
        <v>861</v>
      </c>
      <c r="B3680" t="s">
        <v>6</v>
      </c>
      <c r="C3680" s="1">
        <v>44912</v>
      </c>
      <c r="D3680" s="1">
        <v>45042</v>
      </c>
      <c r="E3680">
        <f>VLOOKUP(data[[#This Row],[id_campaign]],campaign[],4,FALSE)</f>
        <v>26</v>
      </c>
      <c r="F3680" t="str">
        <f>VLOOKUP(data[[#This Row],[id_campaign]],campaign[],2,FALSE)</f>
        <v>HandsetRefurbished</v>
      </c>
      <c r="G3680" t="str">
        <f>VLOOKUP(data[[#This Row],[id_customer]],customer[],2,FALSE)</f>
        <v>Chiquita Riddiough</v>
      </c>
      <c r="H3680" t="str">
        <f>data[[#This Row],[id_customer]]&amp;data[[#This Row],[id_campaign]]</f>
        <v>C0205cam02</v>
      </c>
      <c r="I3680">
        <f>DATEDIF(data[[#This Row],[join_date]],data[[#This Row],[buy_date]],"M")</f>
        <v>4</v>
      </c>
    </row>
    <row r="3681" spans="1:9" x14ac:dyDescent="0.25">
      <c r="A3681" t="s">
        <v>861</v>
      </c>
      <c r="B3681" t="s">
        <v>6</v>
      </c>
      <c r="C3681" s="1">
        <v>44912</v>
      </c>
      <c r="D3681" s="1">
        <v>45065</v>
      </c>
      <c r="E3681">
        <f>VLOOKUP(data[[#This Row],[id_campaign]],campaign[],4,FALSE)</f>
        <v>26</v>
      </c>
      <c r="F3681" t="str">
        <f>VLOOKUP(data[[#This Row],[id_campaign]],campaign[],2,FALSE)</f>
        <v>HandsetRefurbished</v>
      </c>
      <c r="G3681" t="str">
        <f>VLOOKUP(data[[#This Row],[id_customer]],customer[],2,FALSE)</f>
        <v>Chiquita Riddiough</v>
      </c>
      <c r="H3681" t="str">
        <f>data[[#This Row],[id_customer]]&amp;data[[#This Row],[id_campaign]]</f>
        <v>C0205cam02</v>
      </c>
      <c r="I3681">
        <f>DATEDIF(data[[#This Row],[join_date]],data[[#This Row],[buy_date]],"M")</f>
        <v>5</v>
      </c>
    </row>
    <row r="3682" spans="1:9" x14ac:dyDescent="0.25">
      <c r="A3682" t="s">
        <v>861</v>
      </c>
      <c r="B3682" t="s">
        <v>4</v>
      </c>
      <c r="C3682" s="1">
        <v>45041</v>
      </c>
      <c r="D3682" s="1">
        <v>45041</v>
      </c>
      <c r="E3682">
        <f>VLOOKUP(data[[#This Row],[id_campaign]],campaign[],4,FALSE)</f>
        <v>10</v>
      </c>
      <c r="F3682" t="str">
        <f>VLOOKUP(data[[#This Row],[id_campaign]],campaign[],2,FALSE)</f>
        <v>ChildrenInHH</v>
      </c>
      <c r="G3682" t="str">
        <f>VLOOKUP(data[[#This Row],[id_customer]],customer[],2,FALSE)</f>
        <v>Chiquita Riddiough</v>
      </c>
      <c r="H3682" t="str">
        <f>data[[#This Row],[id_customer]]&amp;data[[#This Row],[id_campaign]]</f>
        <v>C0205cam01</v>
      </c>
      <c r="I3682">
        <f>DATEDIF(data[[#This Row],[join_date]],data[[#This Row],[buy_date]],"M")</f>
        <v>0</v>
      </c>
    </row>
    <row r="3683" spans="1:9" x14ac:dyDescent="0.25">
      <c r="A3683" t="s">
        <v>861</v>
      </c>
      <c r="B3683" t="s">
        <v>4</v>
      </c>
      <c r="C3683" s="1">
        <v>45041</v>
      </c>
      <c r="D3683" s="1">
        <v>45077</v>
      </c>
      <c r="E3683">
        <f>VLOOKUP(data[[#This Row],[id_campaign]],campaign[],4,FALSE)</f>
        <v>10</v>
      </c>
      <c r="F3683" t="str">
        <f>VLOOKUP(data[[#This Row],[id_campaign]],campaign[],2,FALSE)</f>
        <v>ChildrenInHH</v>
      </c>
      <c r="G3683" t="str">
        <f>VLOOKUP(data[[#This Row],[id_customer]],customer[],2,FALSE)</f>
        <v>Chiquita Riddiough</v>
      </c>
      <c r="H3683" t="str">
        <f>data[[#This Row],[id_customer]]&amp;data[[#This Row],[id_campaign]]</f>
        <v>C0205cam01</v>
      </c>
      <c r="I3683">
        <f>DATEDIF(data[[#This Row],[join_date]],data[[#This Row],[buy_date]],"M")</f>
        <v>1</v>
      </c>
    </row>
    <row r="3684" spans="1:9" x14ac:dyDescent="0.25">
      <c r="A3684" t="s">
        <v>861</v>
      </c>
      <c r="B3684" t="s">
        <v>4</v>
      </c>
      <c r="C3684" s="1">
        <v>45041</v>
      </c>
      <c r="D3684" s="1">
        <v>45080</v>
      </c>
      <c r="E3684">
        <f>VLOOKUP(data[[#This Row],[id_campaign]],campaign[],4,FALSE)</f>
        <v>10</v>
      </c>
      <c r="F3684" t="str">
        <f>VLOOKUP(data[[#This Row],[id_campaign]],campaign[],2,FALSE)</f>
        <v>ChildrenInHH</v>
      </c>
      <c r="G3684" t="str">
        <f>VLOOKUP(data[[#This Row],[id_customer]],customer[],2,FALSE)</f>
        <v>Chiquita Riddiough</v>
      </c>
      <c r="H3684" t="str">
        <f>data[[#This Row],[id_customer]]&amp;data[[#This Row],[id_campaign]]</f>
        <v>C0205cam01</v>
      </c>
      <c r="I3684">
        <f>DATEDIF(data[[#This Row],[join_date]],data[[#This Row],[buy_date]],"M")</f>
        <v>1</v>
      </c>
    </row>
    <row r="3685" spans="1:9" x14ac:dyDescent="0.25">
      <c r="A3685" t="s">
        <v>865</v>
      </c>
      <c r="B3685" t="s">
        <v>32</v>
      </c>
      <c r="C3685" s="1">
        <v>44562</v>
      </c>
      <c r="D3685" s="1">
        <v>44562</v>
      </c>
      <c r="E3685">
        <f>VLOOKUP(data[[#This Row],[id_campaign]],campaign[],4,FALSE)</f>
        <v>14</v>
      </c>
      <c r="F3685" t="str">
        <f>VLOOKUP(data[[#This Row],[id_campaign]],campaign[],2,FALSE)</f>
        <v>OwnsMotorcycle</v>
      </c>
      <c r="G3685" t="str">
        <f>VLOOKUP(data[[#This Row],[id_customer]],customer[],2,FALSE)</f>
        <v>Dalston Barfield</v>
      </c>
      <c r="H3685" t="str">
        <f>data[[#This Row],[id_customer]]&amp;data[[#This Row],[id_campaign]]</f>
        <v>C0206cam15</v>
      </c>
      <c r="I3685">
        <f>DATEDIF(data[[#This Row],[join_date]],data[[#This Row],[buy_date]],"M")</f>
        <v>0</v>
      </c>
    </row>
    <row r="3686" spans="1:9" x14ac:dyDescent="0.25">
      <c r="A3686" t="s">
        <v>865</v>
      </c>
      <c r="B3686" t="s">
        <v>32</v>
      </c>
      <c r="C3686" s="1">
        <v>44562</v>
      </c>
      <c r="D3686" s="1">
        <v>44623</v>
      </c>
      <c r="E3686">
        <f>VLOOKUP(data[[#This Row],[id_campaign]],campaign[],4,FALSE)</f>
        <v>14</v>
      </c>
      <c r="F3686" t="str">
        <f>VLOOKUP(data[[#This Row],[id_campaign]],campaign[],2,FALSE)</f>
        <v>OwnsMotorcycle</v>
      </c>
      <c r="G3686" t="str">
        <f>VLOOKUP(data[[#This Row],[id_customer]],customer[],2,FALSE)</f>
        <v>Dalston Barfield</v>
      </c>
      <c r="H3686" t="str">
        <f>data[[#This Row],[id_customer]]&amp;data[[#This Row],[id_campaign]]</f>
        <v>C0206cam15</v>
      </c>
      <c r="I3686">
        <f>DATEDIF(data[[#This Row],[join_date]],data[[#This Row],[buy_date]],"M")</f>
        <v>2</v>
      </c>
    </row>
    <row r="3687" spans="1:9" x14ac:dyDescent="0.25">
      <c r="A3687" t="s">
        <v>865</v>
      </c>
      <c r="B3687" t="s">
        <v>32</v>
      </c>
      <c r="C3687" s="1">
        <v>44562</v>
      </c>
      <c r="D3687" s="1">
        <v>44660</v>
      </c>
      <c r="E3687">
        <f>VLOOKUP(data[[#This Row],[id_campaign]],campaign[],4,FALSE)</f>
        <v>14</v>
      </c>
      <c r="F3687" t="str">
        <f>VLOOKUP(data[[#This Row],[id_campaign]],campaign[],2,FALSE)</f>
        <v>OwnsMotorcycle</v>
      </c>
      <c r="G3687" t="str">
        <f>VLOOKUP(data[[#This Row],[id_customer]],customer[],2,FALSE)</f>
        <v>Dalston Barfield</v>
      </c>
      <c r="H3687" t="str">
        <f>data[[#This Row],[id_customer]]&amp;data[[#This Row],[id_campaign]]</f>
        <v>C0206cam15</v>
      </c>
      <c r="I3687">
        <f>DATEDIF(data[[#This Row],[join_date]],data[[#This Row],[buy_date]],"M")</f>
        <v>3</v>
      </c>
    </row>
    <row r="3688" spans="1:9" x14ac:dyDescent="0.25">
      <c r="A3688" t="s">
        <v>865</v>
      </c>
      <c r="B3688" t="s">
        <v>32</v>
      </c>
      <c r="C3688" s="1">
        <v>44562</v>
      </c>
      <c r="D3688" s="1">
        <v>44685</v>
      </c>
      <c r="E3688">
        <f>VLOOKUP(data[[#This Row],[id_campaign]],campaign[],4,FALSE)</f>
        <v>14</v>
      </c>
      <c r="F3688" t="str">
        <f>VLOOKUP(data[[#This Row],[id_campaign]],campaign[],2,FALSE)</f>
        <v>OwnsMotorcycle</v>
      </c>
      <c r="G3688" t="str">
        <f>VLOOKUP(data[[#This Row],[id_customer]],customer[],2,FALSE)</f>
        <v>Dalston Barfield</v>
      </c>
      <c r="H3688" t="str">
        <f>data[[#This Row],[id_customer]]&amp;data[[#This Row],[id_campaign]]</f>
        <v>C0206cam15</v>
      </c>
      <c r="I3688">
        <f>DATEDIF(data[[#This Row],[join_date]],data[[#This Row],[buy_date]],"M")</f>
        <v>4</v>
      </c>
    </row>
    <row r="3689" spans="1:9" x14ac:dyDescent="0.25">
      <c r="A3689" t="s">
        <v>865</v>
      </c>
      <c r="B3689" t="s">
        <v>32</v>
      </c>
      <c r="C3689" s="1">
        <v>44562</v>
      </c>
      <c r="D3689" s="1">
        <v>44715</v>
      </c>
      <c r="E3689">
        <f>VLOOKUP(data[[#This Row],[id_campaign]],campaign[],4,FALSE)</f>
        <v>14</v>
      </c>
      <c r="F3689" t="str">
        <f>VLOOKUP(data[[#This Row],[id_campaign]],campaign[],2,FALSE)</f>
        <v>OwnsMotorcycle</v>
      </c>
      <c r="G3689" t="str">
        <f>VLOOKUP(data[[#This Row],[id_customer]],customer[],2,FALSE)</f>
        <v>Dalston Barfield</v>
      </c>
      <c r="H3689" t="str">
        <f>data[[#This Row],[id_customer]]&amp;data[[#This Row],[id_campaign]]</f>
        <v>C0206cam15</v>
      </c>
      <c r="I3689">
        <f>DATEDIF(data[[#This Row],[join_date]],data[[#This Row],[buy_date]],"M")</f>
        <v>5</v>
      </c>
    </row>
    <row r="3690" spans="1:9" x14ac:dyDescent="0.25">
      <c r="A3690" t="s">
        <v>865</v>
      </c>
      <c r="B3690" t="s">
        <v>32</v>
      </c>
      <c r="C3690" s="1">
        <v>44562</v>
      </c>
      <c r="D3690" s="1">
        <v>44758</v>
      </c>
      <c r="E3690">
        <f>VLOOKUP(data[[#This Row],[id_campaign]],campaign[],4,FALSE)</f>
        <v>14</v>
      </c>
      <c r="F3690" t="str">
        <f>VLOOKUP(data[[#This Row],[id_campaign]],campaign[],2,FALSE)</f>
        <v>OwnsMotorcycle</v>
      </c>
      <c r="G3690" t="str">
        <f>VLOOKUP(data[[#This Row],[id_customer]],customer[],2,FALSE)</f>
        <v>Dalston Barfield</v>
      </c>
      <c r="H3690" t="str">
        <f>data[[#This Row],[id_customer]]&amp;data[[#This Row],[id_campaign]]</f>
        <v>C0206cam15</v>
      </c>
      <c r="I3690">
        <f>DATEDIF(data[[#This Row],[join_date]],data[[#This Row],[buy_date]],"M")</f>
        <v>6</v>
      </c>
    </row>
    <row r="3691" spans="1:9" x14ac:dyDescent="0.25">
      <c r="A3691" t="s">
        <v>865</v>
      </c>
      <c r="B3691" t="s">
        <v>32</v>
      </c>
      <c r="C3691" s="1">
        <v>44562</v>
      </c>
      <c r="D3691" s="1">
        <v>44777</v>
      </c>
      <c r="E3691">
        <f>VLOOKUP(data[[#This Row],[id_campaign]],campaign[],4,FALSE)</f>
        <v>14</v>
      </c>
      <c r="F3691" t="str">
        <f>VLOOKUP(data[[#This Row],[id_campaign]],campaign[],2,FALSE)</f>
        <v>OwnsMotorcycle</v>
      </c>
      <c r="G3691" t="str">
        <f>VLOOKUP(data[[#This Row],[id_customer]],customer[],2,FALSE)</f>
        <v>Dalston Barfield</v>
      </c>
      <c r="H3691" t="str">
        <f>data[[#This Row],[id_customer]]&amp;data[[#This Row],[id_campaign]]</f>
        <v>C0206cam15</v>
      </c>
      <c r="I3691">
        <f>DATEDIF(data[[#This Row],[join_date]],data[[#This Row],[buy_date]],"M")</f>
        <v>7</v>
      </c>
    </row>
    <row r="3692" spans="1:9" x14ac:dyDescent="0.25">
      <c r="A3692" t="s">
        <v>865</v>
      </c>
      <c r="B3692" t="s">
        <v>32</v>
      </c>
      <c r="C3692" s="1">
        <v>44562</v>
      </c>
      <c r="D3692" s="1">
        <v>44820</v>
      </c>
      <c r="E3692">
        <f>VLOOKUP(data[[#This Row],[id_campaign]],campaign[],4,FALSE)</f>
        <v>14</v>
      </c>
      <c r="F3692" t="str">
        <f>VLOOKUP(data[[#This Row],[id_campaign]],campaign[],2,FALSE)</f>
        <v>OwnsMotorcycle</v>
      </c>
      <c r="G3692" t="str">
        <f>VLOOKUP(data[[#This Row],[id_customer]],customer[],2,FALSE)</f>
        <v>Dalston Barfield</v>
      </c>
      <c r="H3692" t="str">
        <f>data[[#This Row],[id_customer]]&amp;data[[#This Row],[id_campaign]]</f>
        <v>C0206cam15</v>
      </c>
      <c r="I3692">
        <f>DATEDIF(data[[#This Row],[join_date]],data[[#This Row],[buy_date]],"M")</f>
        <v>8</v>
      </c>
    </row>
    <row r="3693" spans="1:9" x14ac:dyDescent="0.25">
      <c r="A3693" t="s">
        <v>865</v>
      </c>
      <c r="B3693" t="s">
        <v>32</v>
      </c>
      <c r="C3693" s="1">
        <v>44562</v>
      </c>
      <c r="D3693" s="1">
        <v>44843</v>
      </c>
      <c r="E3693">
        <f>VLOOKUP(data[[#This Row],[id_campaign]],campaign[],4,FALSE)</f>
        <v>14</v>
      </c>
      <c r="F3693" t="str">
        <f>VLOOKUP(data[[#This Row],[id_campaign]],campaign[],2,FALSE)</f>
        <v>OwnsMotorcycle</v>
      </c>
      <c r="G3693" t="str">
        <f>VLOOKUP(data[[#This Row],[id_customer]],customer[],2,FALSE)</f>
        <v>Dalston Barfield</v>
      </c>
      <c r="H3693" t="str">
        <f>data[[#This Row],[id_customer]]&amp;data[[#This Row],[id_campaign]]</f>
        <v>C0206cam15</v>
      </c>
      <c r="I3693">
        <f>DATEDIF(data[[#This Row],[join_date]],data[[#This Row],[buy_date]],"M")</f>
        <v>9</v>
      </c>
    </row>
    <row r="3694" spans="1:9" x14ac:dyDescent="0.25">
      <c r="A3694" t="s">
        <v>865</v>
      </c>
      <c r="B3694" t="s">
        <v>32</v>
      </c>
      <c r="C3694" s="1">
        <v>44562</v>
      </c>
      <c r="D3694" s="1">
        <v>44872</v>
      </c>
      <c r="E3694">
        <f>VLOOKUP(data[[#This Row],[id_campaign]],campaign[],4,FALSE)</f>
        <v>14</v>
      </c>
      <c r="F3694" t="str">
        <f>VLOOKUP(data[[#This Row],[id_campaign]],campaign[],2,FALSE)</f>
        <v>OwnsMotorcycle</v>
      </c>
      <c r="G3694" t="str">
        <f>VLOOKUP(data[[#This Row],[id_customer]],customer[],2,FALSE)</f>
        <v>Dalston Barfield</v>
      </c>
      <c r="H3694" t="str">
        <f>data[[#This Row],[id_customer]]&amp;data[[#This Row],[id_campaign]]</f>
        <v>C0206cam15</v>
      </c>
      <c r="I3694">
        <f>DATEDIF(data[[#This Row],[join_date]],data[[#This Row],[buy_date]],"M")</f>
        <v>10</v>
      </c>
    </row>
    <row r="3695" spans="1:9" x14ac:dyDescent="0.25">
      <c r="A3695" t="s">
        <v>865</v>
      </c>
      <c r="B3695" t="s">
        <v>32</v>
      </c>
      <c r="C3695" s="1">
        <v>44562</v>
      </c>
      <c r="D3695" s="1">
        <v>44929</v>
      </c>
      <c r="E3695">
        <f>VLOOKUP(data[[#This Row],[id_campaign]],campaign[],4,FALSE)</f>
        <v>14</v>
      </c>
      <c r="F3695" t="str">
        <f>VLOOKUP(data[[#This Row],[id_campaign]],campaign[],2,FALSE)</f>
        <v>OwnsMotorcycle</v>
      </c>
      <c r="G3695" t="str">
        <f>VLOOKUP(data[[#This Row],[id_customer]],customer[],2,FALSE)</f>
        <v>Dalston Barfield</v>
      </c>
      <c r="H3695" t="str">
        <f>data[[#This Row],[id_customer]]&amp;data[[#This Row],[id_campaign]]</f>
        <v>C0206cam15</v>
      </c>
      <c r="I3695">
        <f>DATEDIF(data[[#This Row],[join_date]],data[[#This Row],[buy_date]],"M")</f>
        <v>12</v>
      </c>
    </row>
    <row r="3696" spans="1:9" x14ac:dyDescent="0.25">
      <c r="A3696" t="s">
        <v>865</v>
      </c>
      <c r="B3696" t="s">
        <v>32</v>
      </c>
      <c r="C3696" s="1">
        <v>44562</v>
      </c>
      <c r="D3696" s="1">
        <v>44967</v>
      </c>
      <c r="E3696">
        <f>VLOOKUP(data[[#This Row],[id_campaign]],campaign[],4,FALSE)</f>
        <v>14</v>
      </c>
      <c r="F3696" t="str">
        <f>VLOOKUP(data[[#This Row],[id_campaign]],campaign[],2,FALSE)</f>
        <v>OwnsMotorcycle</v>
      </c>
      <c r="G3696" t="str">
        <f>VLOOKUP(data[[#This Row],[id_customer]],customer[],2,FALSE)</f>
        <v>Dalston Barfield</v>
      </c>
      <c r="H3696" t="str">
        <f>data[[#This Row],[id_customer]]&amp;data[[#This Row],[id_campaign]]</f>
        <v>C0206cam15</v>
      </c>
      <c r="I3696">
        <f>DATEDIF(data[[#This Row],[join_date]],data[[#This Row],[buy_date]],"M")</f>
        <v>13</v>
      </c>
    </row>
    <row r="3697" spans="1:9" x14ac:dyDescent="0.25">
      <c r="A3697" t="s">
        <v>865</v>
      </c>
      <c r="B3697" t="s">
        <v>32</v>
      </c>
      <c r="C3697" s="1">
        <v>44562</v>
      </c>
      <c r="D3697" s="1">
        <v>44992</v>
      </c>
      <c r="E3697">
        <f>VLOOKUP(data[[#This Row],[id_campaign]],campaign[],4,FALSE)</f>
        <v>14</v>
      </c>
      <c r="F3697" t="str">
        <f>VLOOKUP(data[[#This Row],[id_campaign]],campaign[],2,FALSE)</f>
        <v>OwnsMotorcycle</v>
      </c>
      <c r="G3697" t="str">
        <f>VLOOKUP(data[[#This Row],[id_customer]],customer[],2,FALSE)</f>
        <v>Dalston Barfield</v>
      </c>
      <c r="H3697" t="str">
        <f>data[[#This Row],[id_customer]]&amp;data[[#This Row],[id_campaign]]</f>
        <v>C0206cam15</v>
      </c>
      <c r="I3697">
        <f>DATEDIF(data[[#This Row],[join_date]],data[[#This Row],[buy_date]],"M")</f>
        <v>14</v>
      </c>
    </row>
    <row r="3698" spans="1:9" x14ac:dyDescent="0.25">
      <c r="A3698" t="s">
        <v>865</v>
      </c>
      <c r="B3698" t="s">
        <v>32</v>
      </c>
      <c r="C3698" s="1">
        <v>44562</v>
      </c>
      <c r="D3698" s="1">
        <v>45028</v>
      </c>
      <c r="E3698">
        <f>VLOOKUP(data[[#This Row],[id_campaign]],campaign[],4,FALSE)</f>
        <v>14</v>
      </c>
      <c r="F3698" t="str">
        <f>VLOOKUP(data[[#This Row],[id_campaign]],campaign[],2,FALSE)</f>
        <v>OwnsMotorcycle</v>
      </c>
      <c r="G3698" t="str">
        <f>VLOOKUP(data[[#This Row],[id_customer]],customer[],2,FALSE)</f>
        <v>Dalston Barfield</v>
      </c>
      <c r="H3698" t="str">
        <f>data[[#This Row],[id_customer]]&amp;data[[#This Row],[id_campaign]]</f>
        <v>C0206cam15</v>
      </c>
      <c r="I3698">
        <f>DATEDIF(data[[#This Row],[join_date]],data[[#This Row],[buy_date]],"M")</f>
        <v>15</v>
      </c>
    </row>
    <row r="3699" spans="1:9" x14ac:dyDescent="0.25">
      <c r="A3699" t="s">
        <v>865</v>
      </c>
      <c r="B3699" t="s">
        <v>32</v>
      </c>
      <c r="C3699" s="1">
        <v>44562</v>
      </c>
      <c r="D3699" s="1">
        <v>45052</v>
      </c>
      <c r="E3699">
        <f>VLOOKUP(data[[#This Row],[id_campaign]],campaign[],4,FALSE)</f>
        <v>14</v>
      </c>
      <c r="F3699" t="str">
        <f>VLOOKUP(data[[#This Row],[id_campaign]],campaign[],2,FALSE)</f>
        <v>OwnsMotorcycle</v>
      </c>
      <c r="G3699" t="str">
        <f>VLOOKUP(data[[#This Row],[id_customer]],customer[],2,FALSE)</f>
        <v>Dalston Barfield</v>
      </c>
      <c r="H3699" t="str">
        <f>data[[#This Row],[id_customer]]&amp;data[[#This Row],[id_campaign]]</f>
        <v>C0206cam15</v>
      </c>
      <c r="I3699">
        <f>DATEDIF(data[[#This Row],[join_date]],data[[#This Row],[buy_date]],"M")</f>
        <v>16</v>
      </c>
    </row>
    <row r="3700" spans="1:9" x14ac:dyDescent="0.25">
      <c r="A3700" t="s">
        <v>865</v>
      </c>
      <c r="B3700" t="s">
        <v>14</v>
      </c>
      <c r="C3700" s="1">
        <v>44657</v>
      </c>
      <c r="D3700" s="1">
        <v>44657</v>
      </c>
      <c r="E3700">
        <f>VLOOKUP(data[[#This Row],[id_campaign]],campaign[],4,FALSE)</f>
        <v>13</v>
      </c>
      <c r="F3700" t="str">
        <f>VLOOKUP(data[[#This Row],[id_campaign]],campaign[],2,FALSE)</f>
        <v>Homeownership</v>
      </c>
      <c r="G3700" t="str">
        <f>VLOOKUP(data[[#This Row],[id_customer]],customer[],2,FALSE)</f>
        <v>Dalston Barfield</v>
      </c>
      <c r="H3700" t="str">
        <f>data[[#This Row],[id_customer]]&amp;data[[#This Row],[id_campaign]]</f>
        <v>C0206cam06</v>
      </c>
      <c r="I3700">
        <f>DATEDIF(data[[#This Row],[join_date]],data[[#This Row],[buy_date]],"M")</f>
        <v>0</v>
      </c>
    </row>
    <row r="3701" spans="1:9" x14ac:dyDescent="0.25">
      <c r="A3701" t="s">
        <v>865</v>
      </c>
      <c r="B3701" t="s">
        <v>14</v>
      </c>
      <c r="C3701" s="1">
        <v>44657</v>
      </c>
      <c r="D3701" s="1">
        <v>44687</v>
      </c>
      <c r="E3701">
        <f>VLOOKUP(data[[#This Row],[id_campaign]],campaign[],4,FALSE)</f>
        <v>13</v>
      </c>
      <c r="F3701" t="str">
        <f>VLOOKUP(data[[#This Row],[id_campaign]],campaign[],2,FALSE)</f>
        <v>Homeownership</v>
      </c>
      <c r="G3701" t="str">
        <f>VLOOKUP(data[[#This Row],[id_customer]],customer[],2,FALSE)</f>
        <v>Dalston Barfield</v>
      </c>
      <c r="H3701" t="str">
        <f>data[[#This Row],[id_customer]]&amp;data[[#This Row],[id_campaign]]</f>
        <v>C0206cam06</v>
      </c>
      <c r="I3701">
        <f>DATEDIF(data[[#This Row],[join_date]],data[[#This Row],[buy_date]],"M")</f>
        <v>1</v>
      </c>
    </row>
    <row r="3702" spans="1:9" x14ac:dyDescent="0.25">
      <c r="A3702" t="s">
        <v>865</v>
      </c>
      <c r="B3702" t="s">
        <v>14</v>
      </c>
      <c r="C3702" s="1">
        <v>44657</v>
      </c>
      <c r="D3702" s="1">
        <v>44756</v>
      </c>
      <c r="E3702">
        <f>VLOOKUP(data[[#This Row],[id_campaign]],campaign[],4,FALSE)</f>
        <v>13</v>
      </c>
      <c r="F3702" t="str">
        <f>VLOOKUP(data[[#This Row],[id_campaign]],campaign[],2,FALSE)</f>
        <v>Homeownership</v>
      </c>
      <c r="G3702" t="str">
        <f>VLOOKUP(data[[#This Row],[id_customer]],customer[],2,FALSE)</f>
        <v>Dalston Barfield</v>
      </c>
      <c r="H3702" t="str">
        <f>data[[#This Row],[id_customer]]&amp;data[[#This Row],[id_campaign]]</f>
        <v>C0206cam06</v>
      </c>
      <c r="I3702">
        <f>DATEDIF(data[[#This Row],[join_date]],data[[#This Row],[buy_date]],"M")</f>
        <v>3</v>
      </c>
    </row>
    <row r="3703" spans="1:9" x14ac:dyDescent="0.25">
      <c r="A3703" t="s">
        <v>865</v>
      </c>
      <c r="B3703" t="s">
        <v>14</v>
      </c>
      <c r="C3703" s="1">
        <v>44657</v>
      </c>
      <c r="D3703" s="1">
        <v>44787</v>
      </c>
      <c r="E3703">
        <f>VLOOKUP(data[[#This Row],[id_campaign]],campaign[],4,FALSE)</f>
        <v>13</v>
      </c>
      <c r="F3703" t="str">
        <f>VLOOKUP(data[[#This Row],[id_campaign]],campaign[],2,FALSE)</f>
        <v>Homeownership</v>
      </c>
      <c r="G3703" t="str">
        <f>VLOOKUP(data[[#This Row],[id_customer]],customer[],2,FALSE)</f>
        <v>Dalston Barfield</v>
      </c>
      <c r="H3703" t="str">
        <f>data[[#This Row],[id_customer]]&amp;data[[#This Row],[id_campaign]]</f>
        <v>C0206cam06</v>
      </c>
      <c r="I3703">
        <f>DATEDIF(data[[#This Row],[join_date]],data[[#This Row],[buy_date]],"M")</f>
        <v>4</v>
      </c>
    </row>
    <row r="3704" spans="1:9" x14ac:dyDescent="0.25">
      <c r="A3704" t="s">
        <v>865</v>
      </c>
      <c r="B3704" t="s">
        <v>14</v>
      </c>
      <c r="C3704" s="1">
        <v>44657</v>
      </c>
      <c r="D3704" s="1">
        <v>44821</v>
      </c>
      <c r="E3704">
        <f>VLOOKUP(data[[#This Row],[id_campaign]],campaign[],4,FALSE)</f>
        <v>13</v>
      </c>
      <c r="F3704" t="str">
        <f>VLOOKUP(data[[#This Row],[id_campaign]],campaign[],2,FALSE)</f>
        <v>Homeownership</v>
      </c>
      <c r="G3704" t="str">
        <f>VLOOKUP(data[[#This Row],[id_customer]],customer[],2,FALSE)</f>
        <v>Dalston Barfield</v>
      </c>
      <c r="H3704" t="str">
        <f>data[[#This Row],[id_customer]]&amp;data[[#This Row],[id_campaign]]</f>
        <v>C0206cam06</v>
      </c>
      <c r="I3704">
        <f>DATEDIF(data[[#This Row],[join_date]],data[[#This Row],[buy_date]],"M")</f>
        <v>5</v>
      </c>
    </row>
    <row r="3705" spans="1:9" x14ac:dyDescent="0.25">
      <c r="A3705" t="s">
        <v>865</v>
      </c>
      <c r="B3705" t="s">
        <v>14</v>
      </c>
      <c r="C3705" s="1">
        <v>44657</v>
      </c>
      <c r="D3705" s="1">
        <v>44842</v>
      </c>
      <c r="E3705">
        <f>VLOOKUP(data[[#This Row],[id_campaign]],campaign[],4,FALSE)</f>
        <v>13</v>
      </c>
      <c r="F3705" t="str">
        <f>VLOOKUP(data[[#This Row],[id_campaign]],campaign[],2,FALSE)</f>
        <v>Homeownership</v>
      </c>
      <c r="G3705" t="str">
        <f>VLOOKUP(data[[#This Row],[id_customer]],customer[],2,FALSE)</f>
        <v>Dalston Barfield</v>
      </c>
      <c r="H3705" t="str">
        <f>data[[#This Row],[id_customer]]&amp;data[[#This Row],[id_campaign]]</f>
        <v>C0206cam06</v>
      </c>
      <c r="I3705">
        <f>DATEDIF(data[[#This Row],[join_date]],data[[#This Row],[buy_date]],"M")</f>
        <v>6</v>
      </c>
    </row>
    <row r="3706" spans="1:9" x14ac:dyDescent="0.25">
      <c r="A3706" t="s">
        <v>865</v>
      </c>
      <c r="B3706" t="s">
        <v>14</v>
      </c>
      <c r="C3706" s="1">
        <v>44657</v>
      </c>
      <c r="D3706" s="1">
        <v>44885</v>
      </c>
      <c r="E3706">
        <f>VLOOKUP(data[[#This Row],[id_campaign]],campaign[],4,FALSE)</f>
        <v>13</v>
      </c>
      <c r="F3706" t="str">
        <f>VLOOKUP(data[[#This Row],[id_campaign]],campaign[],2,FALSE)</f>
        <v>Homeownership</v>
      </c>
      <c r="G3706" t="str">
        <f>VLOOKUP(data[[#This Row],[id_customer]],customer[],2,FALSE)</f>
        <v>Dalston Barfield</v>
      </c>
      <c r="H3706" t="str">
        <f>data[[#This Row],[id_customer]]&amp;data[[#This Row],[id_campaign]]</f>
        <v>C0206cam06</v>
      </c>
      <c r="I3706">
        <f>DATEDIF(data[[#This Row],[join_date]],data[[#This Row],[buy_date]],"M")</f>
        <v>7</v>
      </c>
    </row>
    <row r="3707" spans="1:9" x14ac:dyDescent="0.25">
      <c r="A3707" t="s">
        <v>865</v>
      </c>
      <c r="B3707" t="s">
        <v>14</v>
      </c>
      <c r="C3707" s="1">
        <v>44657</v>
      </c>
      <c r="D3707" s="1">
        <v>44903</v>
      </c>
      <c r="E3707">
        <f>VLOOKUP(data[[#This Row],[id_campaign]],campaign[],4,FALSE)</f>
        <v>13</v>
      </c>
      <c r="F3707" t="str">
        <f>VLOOKUP(data[[#This Row],[id_campaign]],campaign[],2,FALSE)</f>
        <v>Homeownership</v>
      </c>
      <c r="G3707" t="str">
        <f>VLOOKUP(data[[#This Row],[id_customer]],customer[],2,FALSE)</f>
        <v>Dalston Barfield</v>
      </c>
      <c r="H3707" t="str">
        <f>data[[#This Row],[id_customer]]&amp;data[[#This Row],[id_campaign]]</f>
        <v>C0206cam06</v>
      </c>
      <c r="I3707">
        <f>DATEDIF(data[[#This Row],[join_date]],data[[#This Row],[buy_date]],"M")</f>
        <v>8</v>
      </c>
    </row>
    <row r="3708" spans="1:9" x14ac:dyDescent="0.25">
      <c r="A3708" t="s">
        <v>865</v>
      </c>
      <c r="B3708" t="s">
        <v>14</v>
      </c>
      <c r="C3708" s="1">
        <v>44657</v>
      </c>
      <c r="D3708" s="1">
        <v>44934</v>
      </c>
      <c r="E3708">
        <f>VLOOKUP(data[[#This Row],[id_campaign]],campaign[],4,FALSE)</f>
        <v>13</v>
      </c>
      <c r="F3708" t="str">
        <f>VLOOKUP(data[[#This Row],[id_campaign]],campaign[],2,FALSE)</f>
        <v>Homeownership</v>
      </c>
      <c r="G3708" t="str">
        <f>VLOOKUP(data[[#This Row],[id_customer]],customer[],2,FALSE)</f>
        <v>Dalston Barfield</v>
      </c>
      <c r="H3708" t="str">
        <f>data[[#This Row],[id_customer]]&amp;data[[#This Row],[id_campaign]]</f>
        <v>C0206cam06</v>
      </c>
      <c r="I3708">
        <f>DATEDIF(data[[#This Row],[join_date]],data[[#This Row],[buy_date]],"M")</f>
        <v>9</v>
      </c>
    </row>
    <row r="3709" spans="1:9" x14ac:dyDescent="0.25">
      <c r="A3709" t="s">
        <v>865</v>
      </c>
      <c r="B3709" t="s">
        <v>14</v>
      </c>
      <c r="C3709" s="1">
        <v>44657</v>
      </c>
      <c r="D3709" s="1">
        <v>44963</v>
      </c>
      <c r="E3709">
        <f>VLOOKUP(data[[#This Row],[id_campaign]],campaign[],4,FALSE)</f>
        <v>13</v>
      </c>
      <c r="F3709" t="str">
        <f>VLOOKUP(data[[#This Row],[id_campaign]],campaign[],2,FALSE)</f>
        <v>Homeownership</v>
      </c>
      <c r="G3709" t="str">
        <f>VLOOKUP(data[[#This Row],[id_customer]],customer[],2,FALSE)</f>
        <v>Dalston Barfield</v>
      </c>
      <c r="H3709" t="str">
        <f>data[[#This Row],[id_customer]]&amp;data[[#This Row],[id_campaign]]</f>
        <v>C0206cam06</v>
      </c>
      <c r="I3709">
        <f>DATEDIF(data[[#This Row],[join_date]],data[[#This Row],[buy_date]],"M")</f>
        <v>10</v>
      </c>
    </row>
    <row r="3710" spans="1:9" x14ac:dyDescent="0.25">
      <c r="A3710" t="s">
        <v>865</v>
      </c>
      <c r="B3710" t="s">
        <v>14</v>
      </c>
      <c r="C3710" s="1">
        <v>44657</v>
      </c>
      <c r="D3710" s="1">
        <v>44997</v>
      </c>
      <c r="E3710">
        <f>VLOOKUP(data[[#This Row],[id_campaign]],campaign[],4,FALSE)</f>
        <v>13</v>
      </c>
      <c r="F3710" t="str">
        <f>VLOOKUP(data[[#This Row],[id_campaign]],campaign[],2,FALSE)</f>
        <v>Homeownership</v>
      </c>
      <c r="G3710" t="str">
        <f>VLOOKUP(data[[#This Row],[id_customer]],customer[],2,FALSE)</f>
        <v>Dalston Barfield</v>
      </c>
      <c r="H3710" t="str">
        <f>data[[#This Row],[id_customer]]&amp;data[[#This Row],[id_campaign]]</f>
        <v>C0206cam06</v>
      </c>
      <c r="I3710">
        <f>DATEDIF(data[[#This Row],[join_date]],data[[#This Row],[buy_date]],"M")</f>
        <v>11</v>
      </c>
    </row>
    <row r="3711" spans="1:9" x14ac:dyDescent="0.25">
      <c r="A3711" t="s">
        <v>865</v>
      </c>
      <c r="B3711" t="s">
        <v>14</v>
      </c>
      <c r="C3711" s="1">
        <v>44657</v>
      </c>
      <c r="D3711" s="1">
        <v>45067</v>
      </c>
      <c r="E3711">
        <f>VLOOKUP(data[[#This Row],[id_campaign]],campaign[],4,FALSE)</f>
        <v>13</v>
      </c>
      <c r="F3711" t="str">
        <f>VLOOKUP(data[[#This Row],[id_campaign]],campaign[],2,FALSE)</f>
        <v>Homeownership</v>
      </c>
      <c r="G3711" t="str">
        <f>VLOOKUP(data[[#This Row],[id_customer]],customer[],2,FALSE)</f>
        <v>Dalston Barfield</v>
      </c>
      <c r="H3711" t="str">
        <f>data[[#This Row],[id_customer]]&amp;data[[#This Row],[id_campaign]]</f>
        <v>C0206cam06</v>
      </c>
      <c r="I3711">
        <f>DATEDIF(data[[#This Row],[join_date]],data[[#This Row],[buy_date]],"M")</f>
        <v>13</v>
      </c>
    </row>
    <row r="3712" spans="1:9" x14ac:dyDescent="0.25">
      <c r="A3712" t="s">
        <v>869</v>
      </c>
      <c r="B3712" t="s">
        <v>10</v>
      </c>
      <c r="C3712" s="1">
        <v>44816</v>
      </c>
      <c r="D3712" s="1">
        <v>44816</v>
      </c>
      <c r="E3712">
        <f>VLOOKUP(data[[#This Row],[id_campaign]],campaign[],4,FALSE)</f>
        <v>26</v>
      </c>
      <c r="F3712" t="str">
        <f>VLOOKUP(data[[#This Row],[id_campaign]],campaign[],2,FALSE)</f>
        <v>TruckOwner</v>
      </c>
      <c r="G3712" t="str">
        <f>VLOOKUP(data[[#This Row],[id_customer]],customer[],2,FALSE)</f>
        <v>Anica Tuerena</v>
      </c>
      <c r="H3712" t="str">
        <f>data[[#This Row],[id_customer]]&amp;data[[#This Row],[id_campaign]]</f>
        <v>C0207cam04</v>
      </c>
      <c r="I3712">
        <f>DATEDIF(data[[#This Row],[join_date]],data[[#This Row],[buy_date]],"M")</f>
        <v>0</v>
      </c>
    </row>
    <row r="3713" spans="1:9" x14ac:dyDescent="0.25">
      <c r="A3713" t="s">
        <v>869</v>
      </c>
      <c r="B3713" t="s">
        <v>10</v>
      </c>
      <c r="C3713" s="1">
        <v>44816</v>
      </c>
      <c r="D3713" s="1">
        <v>44848</v>
      </c>
      <c r="E3713">
        <f>VLOOKUP(data[[#This Row],[id_campaign]],campaign[],4,FALSE)</f>
        <v>26</v>
      </c>
      <c r="F3713" t="str">
        <f>VLOOKUP(data[[#This Row],[id_campaign]],campaign[],2,FALSE)</f>
        <v>TruckOwner</v>
      </c>
      <c r="G3713" t="str">
        <f>VLOOKUP(data[[#This Row],[id_customer]],customer[],2,FALSE)</f>
        <v>Anica Tuerena</v>
      </c>
      <c r="H3713" t="str">
        <f>data[[#This Row],[id_customer]]&amp;data[[#This Row],[id_campaign]]</f>
        <v>C0207cam04</v>
      </c>
      <c r="I3713">
        <f>DATEDIF(data[[#This Row],[join_date]],data[[#This Row],[buy_date]],"M")</f>
        <v>1</v>
      </c>
    </row>
    <row r="3714" spans="1:9" x14ac:dyDescent="0.25">
      <c r="A3714" t="s">
        <v>869</v>
      </c>
      <c r="B3714" t="s">
        <v>10</v>
      </c>
      <c r="C3714" s="1">
        <v>44816</v>
      </c>
      <c r="D3714" s="1">
        <v>44878</v>
      </c>
      <c r="E3714">
        <f>VLOOKUP(data[[#This Row],[id_campaign]],campaign[],4,FALSE)</f>
        <v>26</v>
      </c>
      <c r="F3714" t="str">
        <f>VLOOKUP(data[[#This Row],[id_campaign]],campaign[],2,FALSE)</f>
        <v>TruckOwner</v>
      </c>
      <c r="G3714" t="str">
        <f>VLOOKUP(data[[#This Row],[id_customer]],customer[],2,FALSE)</f>
        <v>Anica Tuerena</v>
      </c>
      <c r="H3714" t="str">
        <f>data[[#This Row],[id_customer]]&amp;data[[#This Row],[id_campaign]]</f>
        <v>C0207cam04</v>
      </c>
      <c r="I3714">
        <f>DATEDIF(data[[#This Row],[join_date]],data[[#This Row],[buy_date]],"M")</f>
        <v>2</v>
      </c>
    </row>
    <row r="3715" spans="1:9" x14ac:dyDescent="0.25">
      <c r="A3715" t="s">
        <v>869</v>
      </c>
      <c r="B3715" t="s">
        <v>10</v>
      </c>
      <c r="C3715" s="1">
        <v>44816</v>
      </c>
      <c r="D3715" s="1">
        <v>44922</v>
      </c>
      <c r="E3715">
        <f>VLOOKUP(data[[#This Row],[id_campaign]],campaign[],4,FALSE)</f>
        <v>26</v>
      </c>
      <c r="F3715" t="str">
        <f>VLOOKUP(data[[#This Row],[id_campaign]],campaign[],2,FALSE)</f>
        <v>TruckOwner</v>
      </c>
      <c r="G3715" t="str">
        <f>VLOOKUP(data[[#This Row],[id_customer]],customer[],2,FALSE)</f>
        <v>Anica Tuerena</v>
      </c>
      <c r="H3715" t="str">
        <f>data[[#This Row],[id_customer]]&amp;data[[#This Row],[id_campaign]]</f>
        <v>C0207cam04</v>
      </c>
      <c r="I3715">
        <f>DATEDIF(data[[#This Row],[join_date]],data[[#This Row],[buy_date]],"M")</f>
        <v>3</v>
      </c>
    </row>
    <row r="3716" spans="1:9" x14ac:dyDescent="0.25">
      <c r="A3716" t="s">
        <v>869</v>
      </c>
      <c r="B3716" t="s">
        <v>10</v>
      </c>
      <c r="C3716" s="1">
        <v>44816</v>
      </c>
      <c r="D3716" s="1">
        <v>44947</v>
      </c>
      <c r="E3716">
        <f>VLOOKUP(data[[#This Row],[id_campaign]],campaign[],4,FALSE)</f>
        <v>26</v>
      </c>
      <c r="F3716" t="str">
        <f>VLOOKUP(data[[#This Row],[id_campaign]],campaign[],2,FALSE)</f>
        <v>TruckOwner</v>
      </c>
      <c r="G3716" t="str">
        <f>VLOOKUP(data[[#This Row],[id_customer]],customer[],2,FALSE)</f>
        <v>Anica Tuerena</v>
      </c>
      <c r="H3716" t="str">
        <f>data[[#This Row],[id_customer]]&amp;data[[#This Row],[id_campaign]]</f>
        <v>C0207cam04</v>
      </c>
      <c r="I3716">
        <f>DATEDIF(data[[#This Row],[join_date]],data[[#This Row],[buy_date]],"M")</f>
        <v>4</v>
      </c>
    </row>
    <row r="3717" spans="1:9" x14ac:dyDescent="0.25">
      <c r="A3717" t="s">
        <v>869</v>
      </c>
      <c r="B3717" t="s">
        <v>10</v>
      </c>
      <c r="C3717" s="1">
        <v>44816</v>
      </c>
      <c r="D3717" s="1">
        <v>45003</v>
      </c>
      <c r="E3717">
        <f>VLOOKUP(data[[#This Row],[id_campaign]],campaign[],4,FALSE)</f>
        <v>26</v>
      </c>
      <c r="F3717" t="str">
        <f>VLOOKUP(data[[#This Row],[id_campaign]],campaign[],2,FALSE)</f>
        <v>TruckOwner</v>
      </c>
      <c r="G3717" t="str">
        <f>VLOOKUP(data[[#This Row],[id_customer]],customer[],2,FALSE)</f>
        <v>Anica Tuerena</v>
      </c>
      <c r="H3717" t="str">
        <f>data[[#This Row],[id_customer]]&amp;data[[#This Row],[id_campaign]]</f>
        <v>C0207cam04</v>
      </c>
      <c r="I3717">
        <f>DATEDIF(data[[#This Row],[join_date]],data[[#This Row],[buy_date]],"M")</f>
        <v>6</v>
      </c>
    </row>
    <row r="3718" spans="1:9" x14ac:dyDescent="0.25">
      <c r="A3718" t="s">
        <v>869</v>
      </c>
      <c r="B3718" t="s">
        <v>10</v>
      </c>
      <c r="C3718" s="1">
        <v>44816</v>
      </c>
      <c r="D3718" s="1">
        <v>45038</v>
      </c>
      <c r="E3718">
        <f>VLOOKUP(data[[#This Row],[id_campaign]],campaign[],4,FALSE)</f>
        <v>26</v>
      </c>
      <c r="F3718" t="str">
        <f>VLOOKUP(data[[#This Row],[id_campaign]],campaign[],2,FALSE)</f>
        <v>TruckOwner</v>
      </c>
      <c r="G3718" t="str">
        <f>VLOOKUP(data[[#This Row],[id_customer]],customer[],2,FALSE)</f>
        <v>Anica Tuerena</v>
      </c>
      <c r="H3718" t="str">
        <f>data[[#This Row],[id_customer]]&amp;data[[#This Row],[id_campaign]]</f>
        <v>C0207cam04</v>
      </c>
      <c r="I3718">
        <f>DATEDIF(data[[#This Row],[join_date]],data[[#This Row],[buy_date]],"M")</f>
        <v>7</v>
      </c>
    </row>
    <row r="3719" spans="1:9" x14ac:dyDescent="0.25">
      <c r="A3719" t="s">
        <v>869</v>
      </c>
      <c r="B3719" t="s">
        <v>10</v>
      </c>
      <c r="C3719" s="1">
        <v>44816</v>
      </c>
      <c r="D3719" s="1">
        <v>45065</v>
      </c>
      <c r="E3719">
        <f>VLOOKUP(data[[#This Row],[id_campaign]],campaign[],4,FALSE)</f>
        <v>26</v>
      </c>
      <c r="F3719" t="str">
        <f>VLOOKUP(data[[#This Row],[id_campaign]],campaign[],2,FALSE)</f>
        <v>TruckOwner</v>
      </c>
      <c r="G3719" t="str">
        <f>VLOOKUP(data[[#This Row],[id_customer]],customer[],2,FALSE)</f>
        <v>Anica Tuerena</v>
      </c>
      <c r="H3719" t="str">
        <f>data[[#This Row],[id_customer]]&amp;data[[#This Row],[id_campaign]]</f>
        <v>C0207cam04</v>
      </c>
      <c r="I3719">
        <f>DATEDIF(data[[#This Row],[join_date]],data[[#This Row],[buy_date]],"M")</f>
        <v>8</v>
      </c>
    </row>
    <row r="3720" spans="1:9" x14ac:dyDescent="0.25">
      <c r="A3720" t="s">
        <v>869</v>
      </c>
      <c r="B3720" t="s">
        <v>6</v>
      </c>
      <c r="C3720" s="1">
        <v>44863</v>
      </c>
      <c r="D3720" s="1">
        <v>44863</v>
      </c>
      <c r="E3720">
        <f>VLOOKUP(data[[#This Row],[id_campaign]],campaign[],4,FALSE)</f>
        <v>26</v>
      </c>
      <c r="F3720" t="str">
        <f>VLOOKUP(data[[#This Row],[id_campaign]],campaign[],2,FALSE)</f>
        <v>HandsetRefurbished</v>
      </c>
      <c r="G3720" t="str">
        <f>VLOOKUP(data[[#This Row],[id_customer]],customer[],2,FALSE)</f>
        <v>Anica Tuerena</v>
      </c>
      <c r="H3720" t="str">
        <f>data[[#This Row],[id_customer]]&amp;data[[#This Row],[id_campaign]]</f>
        <v>C0207cam02</v>
      </c>
      <c r="I3720">
        <f>DATEDIF(data[[#This Row],[join_date]],data[[#This Row],[buy_date]],"M")</f>
        <v>0</v>
      </c>
    </row>
    <row r="3721" spans="1:9" x14ac:dyDescent="0.25">
      <c r="A3721" t="s">
        <v>869</v>
      </c>
      <c r="B3721" t="s">
        <v>6</v>
      </c>
      <c r="C3721" s="1">
        <v>44863</v>
      </c>
      <c r="D3721" s="1">
        <v>44894</v>
      </c>
      <c r="E3721">
        <f>VLOOKUP(data[[#This Row],[id_campaign]],campaign[],4,FALSE)</f>
        <v>26</v>
      </c>
      <c r="F3721" t="str">
        <f>VLOOKUP(data[[#This Row],[id_campaign]],campaign[],2,FALSE)</f>
        <v>HandsetRefurbished</v>
      </c>
      <c r="G3721" t="str">
        <f>VLOOKUP(data[[#This Row],[id_customer]],customer[],2,FALSE)</f>
        <v>Anica Tuerena</v>
      </c>
      <c r="H3721" t="str">
        <f>data[[#This Row],[id_customer]]&amp;data[[#This Row],[id_campaign]]</f>
        <v>C0207cam02</v>
      </c>
      <c r="I3721">
        <f>DATEDIF(data[[#This Row],[join_date]],data[[#This Row],[buy_date]],"M")</f>
        <v>1</v>
      </c>
    </row>
    <row r="3722" spans="1:9" x14ac:dyDescent="0.25">
      <c r="A3722" t="s">
        <v>869</v>
      </c>
      <c r="B3722" t="s">
        <v>6</v>
      </c>
      <c r="C3722" s="1">
        <v>44863</v>
      </c>
      <c r="D3722" s="1">
        <v>44902</v>
      </c>
      <c r="E3722">
        <f>VLOOKUP(data[[#This Row],[id_campaign]],campaign[],4,FALSE)</f>
        <v>26</v>
      </c>
      <c r="F3722" t="str">
        <f>VLOOKUP(data[[#This Row],[id_campaign]],campaign[],2,FALSE)</f>
        <v>HandsetRefurbished</v>
      </c>
      <c r="G3722" t="str">
        <f>VLOOKUP(data[[#This Row],[id_customer]],customer[],2,FALSE)</f>
        <v>Anica Tuerena</v>
      </c>
      <c r="H3722" t="str">
        <f>data[[#This Row],[id_customer]]&amp;data[[#This Row],[id_campaign]]</f>
        <v>C0207cam02</v>
      </c>
      <c r="I3722">
        <f>DATEDIF(data[[#This Row],[join_date]],data[[#This Row],[buy_date]],"M")</f>
        <v>1</v>
      </c>
    </row>
    <row r="3723" spans="1:9" x14ac:dyDescent="0.25">
      <c r="A3723" t="s">
        <v>869</v>
      </c>
      <c r="B3723" t="s">
        <v>6</v>
      </c>
      <c r="C3723" s="1">
        <v>44863</v>
      </c>
      <c r="D3723" s="1">
        <v>44927</v>
      </c>
      <c r="E3723">
        <f>VLOOKUP(data[[#This Row],[id_campaign]],campaign[],4,FALSE)</f>
        <v>26</v>
      </c>
      <c r="F3723" t="str">
        <f>VLOOKUP(data[[#This Row],[id_campaign]],campaign[],2,FALSE)</f>
        <v>HandsetRefurbished</v>
      </c>
      <c r="G3723" t="str">
        <f>VLOOKUP(data[[#This Row],[id_customer]],customer[],2,FALSE)</f>
        <v>Anica Tuerena</v>
      </c>
      <c r="H3723" t="str">
        <f>data[[#This Row],[id_customer]]&amp;data[[#This Row],[id_campaign]]</f>
        <v>C0207cam02</v>
      </c>
      <c r="I3723">
        <f>DATEDIF(data[[#This Row],[join_date]],data[[#This Row],[buy_date]],"M")</f>
        <v>2</v>
      </c>
    </row>
    <row r="3724" spans="1:9" x14ac:dyDescent="0.25">
      <c r="A3724" t="s">
        <v>869</v>
      </c>
      <c r="B3724" t="s">
        <v>6</v>
      </c>
      <c r="C3724" s="1">
        <v>44863</v>
      </c>
      <c r="D3724" s="1">
        <v>44969</v>
      </c>
      <c r="E3724">
        <f>VLOOKUP(data[[#This Row],[id_campaign]],campaign[],4,FALSE)</f>
        <v>26</v>
      </c>
      <c r="F3724" t="str">
        <f>VLOOKUP(data[[#This Row],[id_campaign]],campaign[],2,FALSE)</f>
        <v>HandsetRefurbished</v>
      </c>
      <c r="G3724" t="str">
        <f>VLOOKUP(data[[#This Row],[id_customer]],customer[],2,FALSE)</f>
        <v>Anica Tuerena</v>
      </c>
      <c r="H3724" t="str">
        <f>data[[#This Row],[id_customer]]&amp;data[[#This Row],[id_campaign]]</f>
        <v>C0207cam02</v>
      </c>
      <c r="I3724">
        <f>DATEDIF(data[[#This Row],[join_date]],data[[#This Row],[buy_date]],"M")</f>
        <v>3</v>
      </c>
    </row>
    <row r="3725" spans="1:9" x14ac:dyDescent="0.25">
      <c r="A3725" t="s">
        <v>869</v>
      </c>
      <c r="B3725" t="s">
        <v>6</v>
      </c>
      <c r="C3725" s="1">
        <v>44863</v>
      </c>
      <c r="D3725" s="1">
        <v>44986</v>
      </c>
      <c r="E3725">
        <f>VLOOKUP(data[[#This Row],[id_campaign]],campaign[],4,FALSE)</f>
        <v>26</v>
      </c>
      <c r="F3725" t="str">
        <f>VLOOKUP(data[[#This Row],[id_campaign]],campaign[],2,FALSE)</f>
        <v>HandsetRefurbished</v>
      </c>
      <c r="G3725" t="str">
        <f>VLOOKUP(data[[#This Row],[id_customer]],customer[],2,FALSE)</f>
        <v>Anica Tuerena</v>
      </c>
      <c r="H3725" t="str">
        <f>data[[#This Row],[id_customer]]&amp;data[[#This Row],[id_campaign]]</f>
        <v>C0207cam02</v>
      </c>
      <c r="I3725">
        <f>DATEDIF(data[[#This Row],[join_date]],data[[#This Row],[buy_date]],"M")</f>
        <v>4</v>
      </c>
    </row>
    <row r="3726" spans="1:9" x14ac:dyDescent="0.25">
      <c r="A3726" t="s">
        <v>869</v>
      </c>
      <c r="B3726" t="s">
        <v>6</v>
      </c>
      <c r="C3726" s="1">
        <v>44863</v>
      </c>
      <c r="D3726" s="1">
        <v>45029</v>
      </c>
      <c r="E3726">
        <f>VLOOKUP(data[[#This Row],[id_campaign]],campaign[],4,FALSE)</f>
        <v>26</v>
      </c>
      <c r="F3726" t="str">
        <f>VLOOKUP(data[[#This Row],[id_campaign]],campaign[],2,FALSE)</f>
        <v>HandsetRefurbished</v>
      </c>
      <c r="G3726" t="str">
        <f>VLOOKUP(data[[#This Row],[id_customer]],customer[],2,FALSE)</f>
        <v>Anica Tuerena</v>
      </c>
      <c r="H3726" t="str">
        <f>data[[#This Row],[id_customer]]&amp;data[[#This Row],[id_campaign]]</f>
        <v>C0207cam02</v>
      </c>
      <c r="I3726">
        <f>DATEDIF(data[[#This Row],[join_date]],data[[#This Row],[buy_date]],"M")</f>
        <v>5</v>
      </c>
    </row>
    <row r="3727" spans="1:9" x14ac:dyDescent="0.25">
      <c r="A3727" t="s">
        <v>869</v>
      </c>
      <c r="B3727" t="s">
        <v>6</v>
      </c>
      <c r="C3727" s="1">
        <v>44863</v>
      </c>
      <c r="D3727" s="1">
        <v>45057</v>
      </c>
      <c r="E3727">
        <f>VLOOKUP(data[[#This Row],[id_campaign]],campaign[],4,FALSE)</f>
        <v>26</v>
      </c>
      <c r="F3727" t="str">
        <f>VLOOKUP(data[[#This Row],[id_campaign]],campaign[],2,FALSE)</f>
        <v>HandsetRefurbished</v>
      </c>
      <c r="G3727" t="str">
        <f>VLOOKUP(data[[#This Row],[id_customer]],customer[],2,FALSE)</f>
        <v>Anica Tuerena</v>
      </c>
      <c r="H3727" t="str">
        <f>data[[#This Row],[id_customer]]&amp;data[[#This Row],[id_campaign]]</f>
        <v>C0207cam02</v>
      </c>
      <c r="I3727">
        <f>DATEDIF(data[[#This Row],[join_date]],data[[#This Row],[buy_date]],"M")</f>
        <v>6</v>
      </c>
    </row>
    <row r="3728" spans="1:9" x14ac:dyDescent="0.25">
      <c r="A3728" t="s">
        <v>869</v>
      </c>
      <c r="B3728" t="s">
        <v>6</v>
      </c>
      <c r="C3728" s="1">
        <v>44863</v>
      </c>
      <c r="D3728" s="1">
        <v>45084</v>
      </c>
      <c r="E3728">
        <f>VLOOKUP(data[[#This Row],[id_campaign]],campaign[],4,FALSE)</f>
        <v>26</v>
      </c>
      <c r="F3728" t="str">
        <f>VLOOKUP(data[[#This Row],[id_campaign]],campaign[],2,FALSE)</f>
        <v>HandsetRefurbished</v>
      </c>
      <c r="G3728" t="str">
        <f>VLOOKUP(data[[#This Row],[id_customer]],customer[],2,FALSE)</f>
        <v>Anica Tuerena</v>
      </c>
      <c r="H3728" t="str">
        <f>data[[#This Row],[id_customer]]&amp;data[[#This Row],[id_campaign]]</f>
        <v>C0207cam02</v>
      </c>
      <c r="I3728">
        <f>DATEDIF(data[[#This Row],[join_date]],data[[#This Row],[buy_date]],"M")</f>
        <v>7</v>
      </c>
    </row>
    <row r="3729" spans="1:9" x14ac:dyDescent="0.25">
      <c r="A3729" t="s">
        <v>873</v>
      </c>
      <c r="B3729" t="s">
        <v>4</v>
      </c>
      <c r="C3729" s="1">
        <v>44889</v>
      </c>
      <c r="D3729" s="1">
        <v>44889</v>
      </c>
      <c r="E3729">
        <f>VLOOKUP(data[[#This Row],[id_campaign]],campaign[],4,FALSE)</f>
        <v>10</v>
      </c>
      <c r="F3729" t="str">
        <f>VLOOKUP(data[[#This Row],[id_campaign]],campaign[],2,FALSE)</f>
        <v>ChildrenInHH</v>
      </c>
      <c r="G3729" t="str">
        <f>VLOOKUP(data[[#This Row],[id_customer]],customer[],2,FALSE)</f>
        <v>Perri Galloway</v>
      </c>
      <c r="H3729" t="str">
        <f>data[[#This Row],[id_customer]]&amp;data[[#This Row],[id_campaign]]</f>
        <v>C0208cam01</v>
      </c>
      <c r="I3729">
        <f>DATEDIF(data[[#This Row],[join_date]],data[[#This Row],[buy_date]],"M")</f>
        <v>0</v>
      </c>
    </row>
    <row r="3730" spans="1:9" x14ac:dyDescent="0.25">
      <c r="A3730" t="s">
        <v>873</v>
      </c>
      <c r="B3730" t="s">
        <v>4</v>
      </c>
      <c r="C3730" s="1">
        <v>44889</v>
      </c>
      <c r="D3730" s="1">
        <v>44923</v>
      </c>
      <c r="E3730">
        <f>VLOOKUP(data[[#This Row],[id_campaign]],campaign[],4,FALSE)</f>
        <v>10</v>
      </c>
      <c r="F3730" t="str">
        <f>VLOOKUP(data[[#This Row],[id_campaign]],campaign[],2,FALSE)</f>
        <v>ChildrenInHH</v>
      </c>
      <c r="G3730" t="str">
        <f>VLOOKUP(data[[#This Row],[id_customer]],customer[],2,FALSE)</f>
        <v>Perri Galloway</v>
      </c>
      <c r="H3730" t="str">
        <f>data[[#This Row],[id_customer]]&amp;data[[#This Row],[id_campaign]]</f>
        <v>C0208cam01</v>
      </c>
      <c r="I3730">
        <f>DATEDIF(data[[#This Row],[join_date]],data[[#This Row],[buy_date]],"M")</f>
        <v>1</v>
      </c>
    </row>
    <row r="3731" spans="1:9" x14ac:dyDescent="0.25">
      <c r="A3731" t="s">
        <v>873</v>
      </c>
      <c r="B3731" t="s">
        <v>4</v>
      </c>
      <c r="C3731" s="1">
        <v>44889</v>
      </c>
      <c r="D3731" s="1">
        <v>44952</v>
      </c>
      <c r="E3731">
        <f>VLOOKUP(data[[#This Row],[id_campaign]],campaign[],4,FALSE)</f>
        <v>10</v>
      </c>
      <c r="F3731" t="str">
        <f>VLOOKUP(data[[#This Row],[id_campaign]],campaign[],2,FALSE)</f>
        <v>ChildrenInHH</v>
      </c>
      <c r="G3731" t="str">
        <f>VLOOKUP(data[[#This Row],[id_customer]],customer[],2,FALSE)</f>
        <v>Perri Galloway</v>
      </c>
      <c r="H3731" t="str">
        <f>data[[#This Row],[id_customer]]&amp;data[[#This Row],[id_campaign]]</f>
        <v>C0208cam01</v>
      </c>
      <c r="I3731">
        <f>DATEDIF(data[[#This Row],[join_date]],data[[#This Row],[buy_date]],"M")</f>
        <v>2</v>
      </c>
    </row>
    <row r="3732" spans="1:9" x14ac:dyDescent="0.25">
      <c r="A3732" t="s">
        <v>873</v>
      </c>
      <c r="B3732" t="s">
        <v>4</v>
      </c>
      <c r="C3732" s="1">
        <v>44889</v>
      </c>
      <c r="D3732" s="1">
        <v>44960</v>
      </c>
      <c r="E3732">
        <f>VLOOKUP(data[[#This Row],[id_campaign]],campaign[],4,FALSE)</f>
        <v>10</v>
      </c>
      <c r="F3732" t="str">
        <f>VLOOKUP(data[[#This Row],[id_campaign]],campaign[],2,FALSE)</f>
        <v>ChildrenInHH</v>
      </c>
      <c r="G3732" t="str">
        <f>VLOOKUP(data[[#This Row],[id_customer]],customer[],2,FALSE)</f>
        <v>Perri Galloway</v>
      </c>
      <c r="H3732" t="str">
        <f>data[[#This Row],[id_customer]]&amp;data[[#This Row],[id_campaign]]</f>
        <v>C0208cam01</v>
      </c>
      <c r="I3732">
        <f>DATEDIF(data[[#This Row],[join_date]],data[[#This Row],[buy_date]],"M")</f>
        <v>2</v>
      </c>
    </row>
    <row r="3733" spans="1:9" x14ac:dyDescent="0.25">
      <c r="A3733" t="s">
        <v>873</v>
      </c>
      <c r="B3733" t="s">
        <v>4</v>
      </c>
      <c r="C3733" s="1">
        <v>44889</v>
      </c>
      <c r="D3733" s="1">
        <v>44994</v>
      </c>
      <c r="E3733">
        <f>VLOOKUP(data[[#This Row],[id_campaign]],campaign[],4,FALSE)</f>
        <v>10</v>
      </c>
      <c r="F3733" t="str">
        <f>VLOOKUP(data[[#This Row],[id_campaign]],campaign[],2,FALSE)</f>
        <v>ChildrenInHH</v>
      </c>
      <c r="G3733" t="str">
        <f>VLOOKUP(data[[#This Row],[id_customer]],customer[],2,FALSE)</f>
        <v>Perri Galloway</v>
      </c>
      <c r="H3733" t="str">
        <f>data[[#This Row],[id_customer]]&amp;data[[#This Row],[id_campaign]]</f>
        <v>C0208cam01</v>
      </c>
      <c r="I3733">
        <f>DATEDIF(data[[#This Row],[join_date]],data[[#This Row],[buy_date]],"M")</f>
        <v>3</v>
      </c>
    </row>
    <row r="3734" spans="1:9" x14ac:dyDescent="0.25">
      <c r="A3734" t="s">
        <v>873</v>
      </c>
      <c r="B3734" t="s">
        <v>4</v>
      </c>
      <c r="C3734" s="1">
        <v>44889</v>
      </c>
      <c r="D3734" s="1">
        <v>45018</v>
      </c>
      <c r="E3734">
        <f>VLOOKUP(data[[#This Row],[id_campaign]],campaign[],4,FALSE)</f>
        <v>10</v>
      </c>
      <c r="F3734" t="str">
        <f>VLOOKUP(data[[#This Row],[id_campaign]],campaign[],2,FALSE)</f>
        <v>ChildrenInHH</v>
      </c>
      <c r="G3734" t="str">
        <f>VLOOKUP(data[[#This Row],[id_customer]],customer[],2,FALSE)</f>
        <v>Perri Galloway</v>
      </c>
      <c r="H3734" t="str">
        <f>data[[#This Row],[id_customer]]&amp;data[[#This Row],[id_campaign]]</f>
        <v>C0208cam01</v>
      </c>
      <c r="I3734">
        <f>DATEDIF(data[[#This Row],[join_date]],data[[#This Row],[buy_date]],"M")</f>
        <v>4</v>
      </c>
    </row>
    <row r="3735" spans="1:9" x14ac:dyDescent="0.25">
      <c r="A3735" t="s">
        <v>873</v>
      </c>
      <c r="B3735" t="s">
        <v>4</v>
      </c>
      <c r="C3735" s="1">
        <v>44889</v>
      </c>
      <c r="D3735" s="1">
        <v>45052</v>
      </c>
      <c r="E3735">
        <f>VLOOKUP(data[[#This Row],[id_campaign]],campaign[],4,FALSE)</f>
        <v>10</v>
      </c>
      <c r="F3735" t="str">
        <f>VLOOKUP(data[[#This Row],[id_campaign]],campaign[],2,FALSE)</f>
        <v>ChildrenInHH</v>
      </c>
      <c r="G3735" t="str">
        <f>VLOOKUP(data[[#This Row],[id_customer]],customer[],2,FALSE)</f>
        <v>Perri Galloway</v>
      </c>
      <c r="H3735" t="str">
        <f>data[[#This Row],[id_customer]]&amp;data[[#This Row],[id_campaign]]</f>
        <v>C0208cam01</v>
      </c>
      <c r="I3735">
        <f>DATEDIF(data[[#This Row],[join_date]],data[[#This Row],[buy_date]],"M")</f>
        <v>5</v>
      </c>
    </row>
    <row r="3736" spans="1:9" x14ac:dyDescent="0.25">
      <c r="A3736" t="s">
        <v>873</v>
      </c>
      <c r="B3736" t="s">
        <v>24</v>
      </c>
      <c r="C3736" s="1">
        <v>44945</v>
      </c>
      <c r="D3736" s="1">
        <v>44945</v>
      </c>
      <c r="E3736">
        <f>VLOOKUP(data[[#This Row],[id_campaign]],campaign[],4,FALSE)</f>
        <v>62</v>
      </c>
      <c r="F3736" t="str">
        <f>VLOOKUP(data[[#This Row],[id_campaign]],campaign[],2,FALSE)</f>
        <v>OwnsComputer</v>
      </c>
      <c r="G3736" t="str">
        <f>VLOOKUP(data[[#This Row],[id_customer]],customer[],2,FALSE)</f>
        <v>Perri Galloway</v>
      </c>
      <c r="H3736" t="str">
        <f>data[[#This Row],[id_customer]]&amp;data[[#This Row],[id_campaign]]</f>
        <v>C0208cam11</v>
      </c>
      <c r="I3736">
        <f>DATEDIF(data[[#This Row],[join_date]],data[[#This Row],[buy_date]],"M")</f>
        <v>0</v>
      </c>
    </row>
    <row r="3737" spans="1:9" x14ac:dyDescent="0.25">
      <c r="A3737" t="s">
        <v>873</v>
      </c>
      <c r="B3737" t="s">
        <v>24</v>
      </c>
      <c r="C3737" s="1">
        <v>44945</v>
      </c>
      <c r="D3737" s="1">
        <v>44981</v>
      </c>
      <c r="E3737">
        <f>VLOOKUP(data[[#This Row],[id_campaign]],campaign[],4,FALSE)</f>
        <v>62</v>
      </c>
      <c r="F3737" t="str">
        <f>VLOOKUP(data[[#This Row],[id_campaign]],campaign[],2,FALSE)</f>
        <v>OwnsComputer</v>
      </c>
      <c r="G3737" t="str">
        <f>VLOOKUP(data[[#This Row],[id_customer]],customer[],2,FALSE)</f>
        <v>Perri Galloway</v>
      </c>
      <c r="H3737" t="str">
        <f>data[[#This Row],[id_customer]]&amp;data[[#This Row],[id_campaign]]</f>
        <v>C0208cam11</v>
      </c>
      <c r="I3737">
        <f>DATEDIF(data[[#This Row],[join_date]],data[[#This Row],[buy_date]],"M")</f>
        <v>1</v>
      </c>
    </row>
    <row r="3738" spans="1:9" x14ac:dyDescent="0.25">
      <c r="A3738" t="s">
        <v>873</v>
      </c>
      <c r="B3738" t="s">
        <v>24</v>
      </c>
      <c r="C3738" s="1">
        <v>44945</v>
      </c>
      <c r="D3738" s="1">
        <v>44990</v>
      </c>
      <c r="E3738">
        <f>VLOOKUP(data[[#This Row],[id_campaign]],campaign[],4,FALSE)</f>
        <v>62</v>
      </c>
      <c r="F3738" t="str">
        <f>VLOOKUP(data[[#This Row],[id_campaign]],campaign[],2,FALSE)</f>
        <v>OwnsComputer</v>
      </c>
      <c r="G3738" t="str">
        <f>VLOOKUP(data[[#This Row],[id_customer]],customer[],2,FALSE)</f>
        <v>Perri Galloway</v>
      </c>
      <c r="H3738" t="str">
        <f>data[[#This Row],[id_customer]]&amp;data[[#This Row],[id_campaign]]</f>
        <v>C0208cam11</v>
      </c>
      <c r="I3738">
        <f>DATEDIF(data[[#This Row],[join_date]],data[[#This Row],[buy_date]],"M")</f>
        <v>1</v>
      </c>
    </row>
    <row r="3739" spans="1:9" x14ac:dyDescent="0.25">
      <c r="A3739" t="s">
        <v>873</v>
      </c>
      <c r="B3739" t="s">
        <v>24</v>
      </c>
      <c r="C3739" s="1">
        <v>44945</v>
      </c>
      <c r="D3739" s="1">
        <v>45035</v>
      </c>
      <c r="E3739">
        <f>VLOOKUP(data[[#This Row],[id_campaign]],campaign[],4,FALSE)</f>
        <v>62</v>
      </c>
      <c r="F3739" t="str">
        <f>VLOOKUP(data[[#This Row],[id_campaign]],campaign[],2,FALSE)</f>
        <v>OwnsComputer</v>
      </c>
      <c r="G3739" t="str">
        <f>VLOOKUP(data[[#This Row],[id_customer]],customer[],2,FALSE)</f>
        <v>Perri Galloway</v>
      </c>
      <c r="H3739" t="str">
        <f>data[[#This Row],[id_customer]]&amp;data[[#This Row],[id_campaign]]</f>
        <v>C0208cam11</v>
      </c>
      <c r="I3739">
        <f>DATEDIF(data[[#This Row],[join_date]],data[[#This Row],[buy_date]],"M")</f>
        <v>3</v>
      </c>
    </row>
    <row r="3740" spans="1:9" x14ac:dyDescent="0.25">
      <c r="A3740" t="s">
        <v>873</v>
      </c>
      <c r="B3740" t="s">
        <v>24</v>
      </c>
      <c r="C3740" s="1">
        <v>44945</v>
      </c>
      <c r="D3740" s="1">
        <v>45066</v>
      </c>
      <c r="E3740">
        <f>VLOOKUP(data[[#This Row],[id_campaign]],campaign[],4,FALSE)</f>
        <v>62</v>
      </c>
      <c r="F3740" t="str">
        <f>VLOOKUP(data[[#This Row],[id_campaign]],campaign[],2,FALSE)</f>
        <v>OwnsComputer</v>
      </c>
      <c r="G3740" t="str">
        <f>VLOOKUP(data[[#This Row],[id_customer]],customer[],2,FALSE)</f>
        <v>Perri Galloway</v>
      </c>
      <c r="H3740" t="str">
        <f>data[[#This Row],[id_customer]]&amp;data[[#This Row],[id_campaign]]</f>
        <v>C0208cam11</v>
      </c>
      <c r="I3740">
        <f>DATEDIF(data[[#This Row],[join_date]],data[[#This Row],[buy_date]],"M")</f>
        <v>4</v>
      </c>
    </row>
    <row r="3741" spans="1:9" x14ac:dyDescent="0.25">
      <c r="A3741" t="s">
        <v>873</v>
      </c>
      <c r="B3741" t="s">
        <v>24</v>
      </c>
      <c r="C3741" s="1">
        <v>44945</v>
      </c>
      <c r="D3741" s="1">
        <v>45080</v>
      </c>
      <c r="E3741">
        <f>VLOOKUP(data[[#This Row],[id_campaign]],campaign[],4,FALSE)</f>
        <v>62</v>
      </c>
      <c r="F3741" t="str">
        <f>VLOOKUP(data[[#This Row],[id_campaign]],campaign[],2,FALSE)</f>
        <v>OwnsComputer</v>
      </c>
      <c r="G3741" t="str">
        <f>VLOOKUP(data[[#This Row],[id_customer]],customer[],2,FALSE)</f>
        <v>Perri Galloway</v>
      </c>
      <c r="H3741" t="str">
        <f>data[[#This Row],[id_customer]]&amp;data[[#This Row],[id_campaign]]</f>
        <v>C0208cam11</v>
      </c>
      <c r="I3741">
        <f>DATEDIF(data[[#This Row],[join_date]],data[[#This Row],[buy_date]],"M")</f>
        <v>4</v>
      </c>
    </row>
    <row r="3742" spans="1:9" x14ac:dyDescent="0.25">
      <c r="A3742" t="s">
        <v>877</v>
      </c>
      <c r="B3742" t="s">
        <v>28</v>
      </c>
      <c r="C3742" s="1">
        <v>44733</v>
      </c>
      <c r="D3742" s="1">
        <v>44733</v>
      </c>
      <c r="E3742">
        <f>VLOOKUP(data[[#This Row],[id_campaign]],campaign[],4,FALSE)</f>
        <v>25</v>
      </c>
      <c r="F3742" t="str">
        <f>VLOOKUP(data[[#This Row],[id_campaign]],campaign[],2,FALSE)</f>
        <v>NewCellphoneUser</v>
      </c>
      <c r="G3742" t="str">
        <f>VLOOKUP(data[[#This Row],[id_customer]],customer[],2,FALSE)</f>
        <v>Earl de Mendoza</v>
      </c>
      <c r="H3742" t="str">
        <f>data[[#This Row],[id_customer]]&amp;data[[#This Row],[id_campaign]]</f>
        <v>C0209cam13</v>
      </c>
      <c r="I3742">
        <f>DATEDIF(data[[#This Row],[join_date]],data[[#This Row],[buy_date]],"M")</f>
        <v>0</v>
      </c>
    </row>
    <row r="3743" spans="1:9" x14ac:dyDescent="0.25">
      <c r="A3743" t="s">
        <v>877</v>
      </c>
      <c r="B3743" t="s">
        <v>28</v>
      </c>
      <c r="C3743" s="1">
        <v>44733</v>
      </c>
      <c r="D3743" s="1">
        <v>44769</v>
      </c>
      <c r="E3743">
        <f>VLOOKUP(data[[#This Row],[id_campaign]],campaign[],4,FALSE)</f>
        <v>25</v>
      </c>
      <c r="F3743" t="str">
        <f>VLOOKUP(data[[#This Row],[id_campaign]],campaign[],2,FALSE)</f>
        <v>NewCellphoneUser</v>
      </c>
      <c r="G3743" t="str">
        <f>VLOOKUP(data[[#This Row],[id_customer]],customer[],2,FALSE)</f>
        <v>Earl de Mendoza</v>
      </c>
      <c r="H3743" t="str">
        <f>data[[#This Row],[id_customer]]&amp;data[[#This Row],[id_campaign]]</f>
        <v>C0209cam13</v>
      </c>
      <c r="I3743">
        <f>DATEDIF(data[[#This Row],[join_date]],data[[#This Row],[buy_date]],"M")</f>
        <v>1</v>
      </c>
    </row>
    <row r="3744" spans="1:9" x14ac:dyDescent="0.25">
      <c r="A3744" t="s">
        <v>877</v>
      </c>
      <c r="B3744" t="s">
        <v>28</v>
      </c>
      <c r="C3744" s="1">
        <v>44733</v>
      </c>
      <c r="D3744" s="1">
        <v>44798</v>
      </c>
      <c r="E3744">
        <f>VLOOKUP(data[[#This Row],[id_campaign]],campaign[],4,FALSE)</f>
        <v>25</v>
      </c>
      <c r="F3744" t="str">
        <f>VLOOKUP(data[[#This Row],[id_campaign]],campaign[],2,FALSE)</f>
        <v>NewCellphoneUser</v>
      </c>
      <c r="G3744" t="str">
        <f>VLOOKUP(data[[#This Row],[id_customer]],customer[],2,FALSE)</f>
        <v>Earl de Mendoza</v>
      </c>
      <c r="H3744" t="str">
        <f>data[[#This Row],[id_customer]]&amp;data[[#This Row],[id_campaign]]</f>
        <v>C0209cam13</v>
      </c>
      <c r="I3744">
        <f>DATEDIF(data[[#This Row],[join_date]],data[[#This Row],[buy_date]],"M")</f>
        <v>2</v>
      </c>
    </row>
    <row r="3745" spans="1:9" x14ac:dyDescent="0.25">
      <c r="A3745" t="s">
        <v>877</v>
      </c>
      <c r="B3745" t="s">
        <v>28</v>
      </c>
      <c r="C3745" s="1">
        <v>44733</v>
      </c>
      <c r="D3745" s="1">
        <v>44807</v>
      </c>
      <c r="E3745">
        <f>VLOOKUP(data[[#This Row],[id_campaign]],campaign[],4,FALSE)</f>
        <v>25</v>
      </c>
      <c r="F3745" t="str">
        <f>VLOOKUP(data[[#This Row],[id_campaign]],campaign[],2,FALSE)</f>
        <v>NewCellphoneUser</v>
      </c>
      <c r="G3745" t="str">
        <f>VLOOKUP(data[[#This Row],[id_customer]],customer[],2,FALSE)</f>
        <v>Earl de Mendoza</v>
      </c>
      <c r="H3745" t="str">
        <f>data[[#This Row],[id_customer]]&amp;data[[#This Row],[id_campaign]]</f>
        <v>C0209cam13</v>
      </c>
      <c r="I3745">
        <f>DATEDIF(data[[#This Row],[join_date]],data[[#This Row],[buy_date]],"M")</f>
        <v>2</v>
      </c>
    </row>
    <row r="3746" spans="1:9" x14ac:dyDescent="0.25">
      <c r="A3746" t="s">
        <v>877</v>
      </c>
      <c r="B3746" t="s">
        <v>28</v>
      </c>
      <c r="C3746" s="1">
        <v>44733</v>
      </c>
      <c r="D3746" s="1">
        <v>44837</v>
      </c>
      <c r="E3746">
        <f>VLOOKUP(data[[#This Row],[id_campaign]],campaign[],4,FALSE)</f>
        <v>25</v>
      </c>
      <c r="F3746" t="str">
        <f>VLOOKUP(data[[#This Row],[id_campaign]],campaign[],2,FALSE)</f>
        <v>NewCellphoneUser</v>
      </c>
      <c r="G3746" t="str">
        <f>VLOOKUP(data[[#This Row],[id_customer]],customer[],2,FALSE)</f>
        <v>Earl de Mendoza</v>
      </c>
      <c r="H3746" t="str">
        <f>data[[#This Row],[id_customer]]&amp;data[[#This Row],[id_campaign]]</f>
        <v>C0209cam13</v>
      </c>
      <c r="I3746">
        <f>DATEDIF(data[[#This Row],[join_date]],data[[#This Row],[buy_date]],"M")</f>
        <v>3</v>
      </c>
    </row>
    <row r="3747" spans="1:9" x14ac:dyDescent="0.25">
      <c r="A3747" t="s">
        <v>877</v>
      </c>
      <c r="B3747" t="s">
        <v>28</v>
      </c>
      <c r="C3747" s="1">
        <v>44733</v>
      </c>
      <c r="D3747" s="1">
        <v>44869</v>
      </c>
      <c r="E3747">
        <f>VLOOKUP(data[[#This Row],[id_campaign]],campaign[],4,FALSE)</f>
        <v>25</v>
      </c>
      <c r="F3747" t="str">
        <f>VLOOKUP(data[[#This Row],[id_campaign]],campaign[],2,FALSE)</f>
        <v>NewCellphoneUser</v>
      </c>
      <c r="G3747" t="str">
        <f>VLOOKUP(data[[#This Row],[id_customer]],customer[],2,FALSE)</f>
        <v>Earl de Mendoza</v>
      </c>
      <c r="H3747" t="str">
        <f>data[[#This Row],[id_customer]]&amp;data[[#This Row],[id_campaign]]</f>
        <v>C0209cam13</v>
      </c>
      <c r="I3747">
        <f>DATEDIF(data[[#This Row],[join_date]],data[[#This Row],[buy_date]],"M")</f>
        <v>4</v>
      </c>
    </row>
    <row r="3748" spans="1:9" x14ac:dyDescent="0.25">
      <c r="A3748" t="s">
        <v>877</v>
      </c>
      <c r="B3748" t="s">
        <v>28</v>
      </c>
      <c r="C3748" s="1">
        <v>44733</v>
      </c>
      <c r="D3748" s="1">
        <v>44922</v>
      </c>
      <c r="E3748">
        <f>VLOOKUP(data[[#This Row],[id_campaign]],campaign[],4,FALSE)</f>
        <v>25</v>
      </c>
      <c r="F3748" t="str">
        <f>VLOOKUP(data[[#This Row],[id_campaign]],campaign[],2,FALSE)</f>
        <v>NewCellphoneUser</v>
      </c>
      <c r="G3748" t="str">
        <f>VLOOKUP(data[[#This Row],[id_customer]],customer[],2,FALSE)</f>
        <v>Earl de Mendoza</v>
      </c>
      <c r="H3748" t="str">
        <f>data[[#This Row],[id_customer]]&amp;data[[#This Row],[id_campaign]]</f>
        <v>C0209cam13</v>
      </c>
      <c r="I3748">
        <f>DATEDIF(data[[#This Row],[join_date]],data[[#This Row],[buy_date]],"M")</f>
        <v>6</v>
      </c>
    </row>
    <row r="3749" spans="1:9" x14ac:dyDescent="0.25">
      <c r="A3749" t="s">
        <v>877</v>
      </c>
      <c r="B3749" t="s">
        <v>28</v>
      </c>
      <c r="C3749" s="1">
        <v>44733</v>
      </c>
      <c r="D3749" s="1">
        <v>44947</v>
      </c>
      <c r="E3749">
        <f>VLOOKUP(data[[#This Row],[id_campaign]],campaign[],4,FALSE)</f>
        <v>25</v>
      </c>
      <c r="F3749" t="str">
        <f>VLOOKUP(data[[#This Row],[id_campaign]],campaign[],2,FALSE)</f>
        <v>NewCellphoneUser</v>
      </c>
      <c r="G3749" t="str">
        <f>VLOOKUP(data[[#This Row],[id_customer]],customer[],2,FALSE)</f>
        <v>Earl de Mendoza</v>
      </c>
      <c r="H3749" t="str">
        <f>data[[#This Row],[id_customer]]&amp;data[[#This Row],[id_campaign]]</f>
        <v>C0209cam13</v>
      </c>
      <c r="I3749">
        <f>DATEDIF(data[[#This Row],[join_date]],data[[#This Row],[buy_date]],"M")</f>
        <v>7</v>
      </c>
    </row>
    <row r="3750" spans="1:9" x14ac:dyDescent="0.25">
      <c r="A3750" t="s">
        <v>877</v>
      </c>
      <c r="B3750" t="s">
        <v>28</v>
      </c>
      <c r="C3750" s="1">
        <v>44733</v>
      </c>
      <c r="D3750" s="1">
        <v>44982</v>
      </c>
      <c r="E3750">
        <f>VLOOKUP(data[[#This Row],[id_campaign]],campaign[],4,FALSE)</f>
        <v>25</v>
      </c>
      <c r="F3750" t="str">
        <f>VLOOKUP(data[[#This Row],[id_campaign]],campaign[],2,FALSE)</f>
        <v>NewCellphoneUser</v>
      </c>
      <c r="G3750" t="str">
        <f>VLOOKUP(data[[#This Row],[id_customer]],customer[],2,FALSE)</f>
        <v>Earl de Mendoza</v>
      </c>
      <c r="H3750" t="str">
        <f>data[[#This Row],[id_customer]]&amp;data[[#This Row],[id_campaign]]</f>
        <v>C0209cam13</v>
      </c>
      <c r="I3750">
        <f>DATEDIF(data[[#This Row],[join_date]],data[[#This Row],[buy_date]],"M")</f>
        <v>8</v>
      </c>
    </row>
    <row r="3751" spans="1:9" x14ac:dyDescent="0.25">
      <c r="A3751" t="s">
        <v>877</v>
      </c>
      <c r="B3751" t="s">
        <v>28</v>
      </c>
      <c r="C3751" s="1">
        <v>44733</v>
      </c>
      <c r="D3751" s="1">
        <v>44990</v>
      </c>
      <c r="E3751">
        <f>VLOOKUP(data[[#This Row],[id_campaign]],campaign[],4,FALSE)</f>
        <v>25</v>
      </c>
      <c r="F3751" t="str">
        <f>VLOOKUP(data[[#This Row],[id_campaign]],campaign[],2,FALSE)</f>
        <v>NewCellphoneUser</v>
      </c>
      <c r="G3751" t="str">
        <f>VLOOKUP(data[[#This Row],[id_customer]],customer[],2,FALSE)</f>
        <v>Earl de Mendoza</v>
      </c>
      <c r="H3751" t="str">
        <f>data[[#This Row],[id_customer]]&amp;data[[#This Row],[id_campaign]]</f>
        <v>C0209cam13</v>
      </c>
      <c r="I3751">
        <f>DATEDIF(data[[#This Row],[join_date]],data[[#This Row],[buy_date]],"M")</f>
        <v>8</v>
      </c>
    </row>
    <row r="3752" spans="1:9" x14ac:dyDescent="0.25">
      <c r="A3752" t="s">
        <v>877</v>
      </c>
      <c r="B3752" t="s">
        <v>28</v>
      </c>
      <c r="C3752" s="1">
        <v>44733</v>
      </c>
      <c r="D3752" s="1">
        <v>45037</v>
      </c>
      <c r="E3752">
        <f>VLOOKUP(data[[#This Row],[id_campaign]],campaign[],4,FALSE)</f>
        <v>25</v>
      </c>
      <c r="F3752" t="str">
        <f>VLOOKUP(data[[#This Row],[id_campaign]],campaign[],2,FALSE)</f>
        <v>NewCellphoneUser</v>
      </c>
      <c r="G3752" t="str">
        <f>VLOOKUP(data[[#This Row],[id_customer]],customer[],2,FALSE)</f>
        <v>Earl de Mendoza</v>
      </c>
      <c r="H3752" t="str">
        <f>data[[#This Row],[id_customer]]&amp;data[[#This Row],[id_campaign]]</f>
        <v>C0209cam13</v>
      </c>
      <c r="I3752">
        <f>DATEDIF(data[[#This Row],[join_date]],data[[#This Row],[buy_date]],"M")</f>
        <v>10</v>
      </c>
    </row>
    <row r="3753" spans="1:9" x14ac:dyDescent="0.25">
      <c r="A3753" t="s">
        <v>877</v>
      </c>
      <c r="B3753" t="s">
        <v>28</v>
      </c>
      <c r="C3753" s="1">
        <v>44733</v>
      </c>
      <c r="D3753" s="1">
        <v>45069</v>
      </c>
      <c r="E3753">
        <f>VLOOKUP(data[[#This Row],[id_campaign]],campaign[],4,FALSE)</f>
        <v>25</v>
      </c>
      <c r="F3753" t="str">
        <f>VLOOKUP(data[[#This Row],[id_campaign]],campaign[],2,FALSE)</f>
        <v>NewCellphoneUser</v>
      </c>
      <c r="G3753" t="str">
        <f>VLOOKUP(data[[#This Row],[id_customer]],customer[],2,FALSE)</f>
        <v>Earl de Mendoza</v>
      </c>
      <c r="H3753" t="str">
        <f>data[[#This Row],[id_customer]]&amp;data[[#This Row],[id_campaign]]</f>
        <v>C0209cam13</v>
      </c>
      <c r="I3753">
        <f>DATEDIF(data[[#This Row],[join_date]],data[[#This Row],[buy_date]],"M")</f>
        <v>11</v>
      </c>
    </row>
    <row r="3754" spans="1:9" x14ac:dyDescent="0.25">
      <c r="A3754" t="s">
        <v>877</v>
      </c>
      <c r="B3754" t="s">
        <v>28</v>
      </c>
      <c r="C3754" s="1">
        <v>44733</v>
      </c>
      <c r="D3754" s="1">
        <v>45081</v>
      </c>
      <c r="E3754">
        <f>VLOOKUP(data[[#This Row],[id_campaign]],campaign[],4,FALSE)</f>
        <v>25</v>
      </c>
      <c r="F3754" t="str">
        <f>VLOOKUP(data[[#This Row],[id_campaign]],campaign[],2,FALSE)</f>
        <v>NewCellphoneUser</v>
      </c>
      <c r="G3754" t="str">
        <f>VLOOKUP(data[[#This Row],[id_customer]],customer[],2,FALSE)</f>
        <v>Earl de Mendoza</v>
      </c>
      <c r="H3754" t="str">
        <f>data[[#This Row],[id_customer]]&amp;data[[#This Row],[id_campaign]]</f>
        <v>C0209cam13</v>
      </c>
      <c r="I3754">
        <f>DATEDIF(data[[#This Row],[join_date]],data[[#This Row],[buy_date]],"M")</f>
        <v>11</v>
      </c>
    </row>
    <row r="3755" spans="1:9" x14ac:dyDescent="0.25">
      <c r="A3755" t="s">
        <v>877</v>
      </c>
      <c r="B3755" t="s">
        <v>36</v>
      </c>
      <c r="C3755" s="1">
        <v>44933</v>
      </c>
      <c r="D3755" s="1">
        <v>44933</v>
      </c>
      <c r="E3755">
        <f>VLOOKUP(data[[#This Row],[id_campaign]],campaign[],4,FALSE)</f>
        <v>29</v>
      </c>
      <c r="F3755" t="str">
        <f>VLOOKUP(data[[#This Row],[id_campaign]],campaign[],2,FALSE)</f>
        <v>MaritalStatus</v>
      </c>
      <c r="G3755" t="str">
        <f>VLOOKUP(data[[#This Row],[id_customer]],customer[],2,FALSE)</f>
        <v>Earl de Mendoza</v>
      </c>
      <c r="H3755" t="str">
        <f>data[[#This Row],[id_customer]]&amp;data[[#This Row],[id_campaign]]</f>
        <v>C0209cam17</v>
      </c>
      <c r="I3755">
        <f>DATEDIF(data[[#This Row],[join_date]],data[[#This Row],[buy_date]],"M")</f>
        <v>0</v>
      </c>
    </row>
    <row r="3756" spans="1:9" x14ac:dyDescent="0.25">
      <c r="A3756" t="s">
        <v>877</v>
      </c>
      <c r="B3756" t="s">
        <v>36</v>
      </c>
      <c r="C3756" s="1">
        <v>44933</v>
      </c>
      <c r="D3756" s="1">
        <v>44977</v>
      </c>
      <c r="E3756">
        <f>VLOOKUP(data[[#This Row],[id_campaign]],campaign[],4,FALSE)</f>
        <v>29</v>
      </c>
      <c r="F3756" t="str">
        <f>VLOOKUP(data[[#This Row],[id_campaign]],campaign[],2,FALSE)</f>
        <v>MaritalStatus</v>
      </c>
      <c r="G3756" t="str">
        <f>VLOOKUP(data[[#This Row],[id_customer]],customer[],2,FALSE)</f>
        <v>Earl de Mendoza</v>
      </c>
      <c r="H3756" t="str">
        <f>data[[#This Row],[id_customer]]&amp;data[[#This Row],[id_campaign]]</f>
        <v>C0209cam17</v>
      </c>
      <c r="I3756">
        <f>DATEDIF(data[[#This Row],[join_date]],data[[#This Row],[buy_date]],"M")</f>
        <v>1</v>
      </c>
    </row>
    <row r="3757" spans="1:9" x14ac:dyDescent="0.25">
      <c r="A3757" t="s">
        <v>877</v>
      </c>
      <c r="B3757" t="s">
        <v>36</v>
      </c>
      <c r="C3757" s="1">
        <v>44933</v>
      </c>
      <c r="D3757" s="1">
        <v>44997</v>
      </c>
      <c r="E3757">
        <f>VLOOKUP(data[[#This Row],[id_campaign]],campaign[],4,FALSE)</f>
        <v>29</v>
      </c>
      <c r="F3757" t="str">
        <f>VLOOKUP(data[[#This Row],[id_campaign]],campaign[],2,FALSE)</f>
        <v>MaritalStatus</v>
      </c>
      <c r="G3757" t="str">
        <f>VLOOKUP(data[[#This Row],[id_customer]],customer[],2,FALSE)</f>
        <v>Earl de Mendoza</v>
      </c>
      <c r="H3757" t="str">
        <f>data[[#This Row],[id_customer]]&amp;data[[#This Row],[id_campaign]]</f>
        <v>C0209cam17</v>
      </c>
      <c r="I3757">
        <f>DATEDIF(data[[#This Row],[join_date]],data[[#This Row],[buy_date]],"M")</f>
        <v>2</v>
      </c>
    </row>
    <row r="3758" spans="1:9" x14ac:dyDescent="0.25">
      <c r="A3758" t="s">
        <v>877</v>
      </c>
      <c r="B3758" t="s">
        <v>36</v>
      </c>
      <c r="C3758" s="1">
        <v>44933</v>
      </c>
      <c r="D3758" s="1">
        <v>45027</v>
      </c>
      <c r="E3758">
        <f>VLOOKUP(data[[#This Row],[id_campaign]],campaign[],4,FALSE)</f>
        <v>29</v>
      </c>
      <c r="F3758" t="str">
        <f>VLOOKUP(data[[#This Row],[id_campaign]],campaign[],2,FALSE)</f>
        <v>MaritalStatus</v>
      </c>
      <c r="G3758" t="str">
        <f>VLOOKUP(data[[#This Row],[id_customer]],customer[],2,FALSE)</f>
        <v>Earl de Mendoza</v>
      </c>
      <c r="H3758" t="str">
        <f>data[[#This Row],[id_customer]]&amp;data[[#This Row],[id_campaign]]</f>
        <v>C0209cam17</v>
      </c>
      <c r="I3758">
        <f>DATEDIF(data[[#This Row],[join_date]],data[[#This Row],[buy_date]],"M")</f>
        <v>3</v>
      </c>
    </row>
    <row r="3759" spans="1:9" x14ac:dyDescent="0.25">
      <c r="A3759" t="s">
        <v>877</v>
      </c>
      <c r="B3759" t="s">
        <v>36</v>
      </c>
      <c r="C3759" s="1">
        <v>44933</v>
      </c>
      <c r="D3759" s="1">
        <v>45056</v>
      </c>
      <c r="E3759">
        <f>VLOOKUP(data[[#This Row],[id_campaign]],campaign[],4,FALSE)</f>
        <v>29</v>
      </c>
      <c r="F3759" t="str">
        <f>VLOOKUP(data[[#This Row],[id_campaign]],campaign[],2,FALSE)</f>
        <v>MaritalStatus</v>
      </c>
      <c r="G3759" t="str">
        <f>VLOOKUP(data[[#This Row],[id_customer]],customer[],2,FALSE)</f>
        <v>Earl de Mendoza</v>
      </c>
      <c r="H3759" t="str">
        <f>data[[#This Row],[id_customer]]&amp;data[[#This Row],[id_campaign]]</f>
        <v>C0209cam17</v>
      </c>
      <c r="I3759">
        <f>DATEDIF(data[[#This Row],[join_date]],data[[#This Row],[buy_date]],"M")</f>
        <v>4</v>
      </c>
    </row>
    <row r="3760" spans="1:9" x14ac:dyDescent="0.25">
      <c r="A3760" t="s">
        <v>881</v>
      </c>
      <c r="B3760" t="s">
        <v>22</v>
      </c>
      <c r="C3760" s="1">
        <v>44848</v>
      </c>
      <c r="D3760" s="1">
        <v>44848</v>
      </c>
      <c r="E3760">
        <f>VLOOKUP(data[[#This Row],[id_campaign]],campaign[],4,FALSE)</f>
        <v>66</v>
      </c>
      <c r="F3760" t="str">
        <f>VLOOKUP(data[[#This Row],[id_campaign]],campaign[],2,FALSE)</f>
        <v>NonUSTravel</v>
      </c>
      <c r="G3760" t="str">
        <f>VLOOKUP(data[[#This Row],[id_customer]],customer[],2,FALSE)</f>
        <v>Josselyn Piggen</v>
      </c>
      <c r="H3760" t="str">
        <f>data[[#This Row],[id_customer]]&amp;data[[#This Row],[id_campaign]]</f>
        <v>C0210cam10</v>
      </c>
      <c r="I3760">
        <f>DATEDIF(data[[#This Row],[join_date]],data[[#This Row],[buy_date]],"M")</f>
        <v>0</v>
      </c>
    </row>
    <row r="3761" spans="1:9" x14ac:dyDescent="0.25">
      <c r="A3761" t="s">
        <v>881</v>
      </c>
      <c r="B3761" t="s">
        <v>22</v>
      </c>
      <c r="C3761" s="1">
        <v>44848</v>
      </c>
      <c r="D3761" s="1">
        <v>44881</v>
      </c>
      <c r="E3761">
        <f>VLOOKUP(data[[#This Row],[id_campaign]],campaign[],4,FALSE)</f>
        <v>66</v>
      </c>
      <c r="F3761" t="str">
        <f>VLOOKUP(data[[#This Row],[id_campaign]],campaign[],2,FALSE)</f>
        <v>NonUSTravel</v>
      </c>
      <c r="G3761" t="str">
        <f>VLOOKUP(data[[#This Row],[id_customer]],customer[],2,FALSE)</f>
        <v>Josselyn Piggen</v>
      </c>
      <c r="H3761" t="str">
        <f>data[[#This Row],[id_customer]]&amp;data[[#This Row],[id_campaign]]</f>
        <v>C0210cam10</v>
      </c>
      <c r="I3761">
        <f>DATEDIF(data[[#This Row],[join_date]],data[[#This Row],[buy_date]],"M")</f>
        <v>1</v>
      </c>
    </row>
    <row r="3762" spans="1:9" x14ac:dyDescent="0.25">
      <c r="A3762" t="s">
        <v>881</v>
      </c>
      <c r="B3762" t="s">
        <v>22</v>
      </c>
      <c r="C3762" s="1">
        <v>44848</v>
      </c>
      <c r="D3762" s="1">
        <v>44916</v>
      </c>
      <c r="E3762">
        <f>VLOOKUP(data[[#This Row],[id_campaign]],campaign[],4,FALSE)</f>
        <v>66</v>
      </c>
      <c r="F3762" t="str">
        <f>VLOOKUP(data[[#This Row],[id_campaign]],campaign[],2,FALSE)</f>
        <v>NonUSTravel</v>
      </c>
      <c r="G3762" t="str">
        <f>VLOOKUP(data[[#This Row],[id_customer]],customer[],2,FALSE)</f>
        <v>Josselyn Piggen</v>
      </c>
      <c r="H3762" t="str">
        <f>data[[#This Row],[id_customer]]&amp;data[[#This Row],[id_campaign]]</f>
        <v>C0210cam10</v>
      </c>
      <c r="I3762">
        <f>DATEDIF(data[[#This Row],[join_date]],data[[#This Row],[buy_date]],"M")</f>
        <v>2</v>
      </c>
    </row>
    <row r="3763" spans="1:9" x14ac:dyDescent="0.25">
      <c r="A3763" t="s">
        <v>881</v>
      </c>
      <c r="B3763" t="s">
        <v>22</v>
      </c>
      <c r="C3763" s="1">
        <v>44848</v>
      </c>
      <c r="D3763" s="1">
        <v>44947</v>
      </c>
      <c r="E3763">
        <f>VLOOKUP(data[[#This Row],[id_campaign]],campaign[],4,FALSE)</f>
        <v>66</v>
      </c>
      <c r="F3763" t="str">
        <f>VLOOKUP(data[[#This Row],[id_campaign]],campaign[],2,FALSE)</f>
        <v>NonUSTravel</v>
      </c>
      <c r="G3763" t="str">
        <f>VLOOKUP(data[[#This Row],[id_customer]],customer[],2,FALSE)</f>
        <v>Josselyn Piggen</v>
      </c>
      <c r="H3763" t="str">
        <f>data[[#This Row],[id_customer]]&amp;data[[#This Row],[id_campaign]]</f>
        <v>C0210cam10</v>
      </c>
      <c r="I3763">
        <f>DATEDIF(data[[#This Row],[join_date]],data[[#This Row],[buy_date]],"M")</f>
        <v>3</v>
      </c>
    </row>
    <row r="3764" spans="1:9" x14ac:dyDescent="0.25">
      <c r="A3764" t="s">
        <v>881</v>
      </c>
      <c r="B3764" t="s">
        <v>22</v>
      </c>
      <c r="C3764" s="1">
        <v>44848</v>
      </c>
      <c r="D3764" s="1">
        <v>44981</v>
      </c>
      <c r="E3764">
        <f>VLOOKUP(data[[#This Row],[id_campaign]],campaign[],4,FALSE)</f>
        <v>66</v>
      </c>
      <c r="F3764" t="str">
        <f>VLOOKUP(data[[#This Row],[id_campaign]],campaign[],2,FALSE)</f>
        <v>NonUSTravel</v>
      </c>
      <c r="G3764" t="str">
        <f>VLOOKUP(data[[#This Row],[id_customer]],customer[],2,FALSE)</f>
        <v>Josselyn Piggen</v>
      </c>
      <c r="H3764" t="str">
        <f>data[[#This Row],[id_customer]]&amp;data[[#This Row],[id_campaign]]</f>
        <v>C0210cam10</v>
      </c>
      <c r="I3764">
        <f>DATEDIF(data[[#This Row],[join_date]],data[[#This Row],[buy_date]],"M")</f>
        <v>4</v>
      </c>
    </row>
    <row r="3765" spans="1:9" x14ac:dyDescent="0.25">
      <c r="A3765" t="s">
        <v>881</v>
      </c>
      <c r="B3765" t="s">
        <v>22</v>
      </c>
      <c r="C3765" s="1">
        <v>44848</v>
      </c>
      <c r="D3765" s="1">
        <v>45000</v>
      </c>
      <c r="E3765">
        <f>VLOOKUP(data[[#This Row],[id_campaign]],campaign[],4,FALSE)</f>
        <v>66</v>
      </c>
      <c r="F3765" t="str">
        <f>VLOOKUP(data[[#This Row],[id_campaign]],campaign[],2,FALSE)</f>
        <v>NonUSTravel</v>
      </c>
      <c r="G3765" t="str">
        <f>VLOOKUP(data[[#This Row],[id_customer]],customer[],2,FALSE)</f>
        <v>Josselyn Piggen</v>
      </c>
      <c r="H3765" t="str">
        <f>data[[#This Row],[id_customer]]&amp;data[[#This Row],[id_campaign]]</f>
        <v>C0210cam10</v>
      </c>
      <c r="I3765">
        <f>DATEDIF(data[[#This Row],[join_date]],data[[#This Row],[buy_date]],"M")</f>
        <v>5</v>
      </c>
    </row>
    <row r="3766" spans="1:9" x14ac:dyDescent="0.25">
      <c r="A3766" t="s">
        <v>881</v>
      </c>
      <c r="B3766" t="s">
        <v>22</v>
      </c>
      <c r="C3766" s="1">
        <v>44848</v>
      </c>
      <c r="D3766" s="1">
        <v>45034</v>
      </c>
      <c r="E3766">
        <f>VLOOKUP(data[[#This Row],[id_campaign]],campaign[],4,FALSE)</f>
        <v>66</v>
      </c>
      <c r="F3766" t="str">
        <f>VLOOKUP(data[[#This Row],[id_campaign]],campaign[],2,FALSE)</f>
        <v>NonUSTravel</v>
      </c>
      <c r="G3766" t="str">
        <f>VLOOKUP(data[[#This Row],[id_customer]],customer[],2,FALSE)</f>
        <v>Josselyn Piggen</v>
      </c>
      <c r="H3766" t="str">
        <f>data[[#This Row],[id_customer]]&amp;data[[#This Row],[id_campaign]]</f>
        <v>C0210cam10</v>
      </c>
      <c r="I3766">
        <f>DATEDIF(data[[#This Row],[join_date]],data[[#This Row],[buy_date]],"M")</f>
        <v>6</v>
      </c>
    </row>
    <row r="3767" spans="1:9" x14ac:dyDescent="0.25">
      <c r="A3767" t="s">
        <v>881</v>
      </c>
      <c r="B3767" t="s">
        <v>22</v>
      </c>
      <c r="C3767" s="1">
        <v>44848</v>
      </c>
      <c r="D3767" s="1">
        <v>45074</v>
      </c>
      <c r="E3767">
        <f>VLOOKUP(data[[#This Row],[id_campaign]],campaign[],4,FALSE)</f>
        <v>66</v>
      </c>
      <c r="F3767" t="str">
        <f>VLOOKUP(data[[#This Row],[id_campaign]],campaign[],2,FALSE)</f>
        <v>NonUSTravel</v>
      </c>
      <c r="G3767" t="str">
        <f>VLOOKUP(data[[#This Row],[id_customer]],customer[],2,FALSE)</f>
        <v>Josselyn Piggen</v>
      </c>
      <c r="H3767" t="str">
        <f>data[[#This Row],[id_customer]]&amp;data[[#This Row],[id_campaign]]</f>
        <v>C0210cam10</v>
      </c>
      <c r="I3767">
        <f>DATEDIF(data[[#This Row],[join_date]],data[[#This Row],[buy_date]],"M")</f>
        <v>7</v>
      </c>
    </row>
    <row r="3768" spans="1:9" x14ac:dyDescent="0.25">
      <c r="A3768" t="s">
        <v>885</v>
      </c>
      <c r="B3768" t="s">
        <v>22</v>
      </c>
      <c r="C3768" s="1">
        <v>44814</v>
      </c>
      <c r="D3768" s="1">
        <v>44814</v>
      </c>
      <c r="E3768">
        <f>VLOOKUP(data[[#This Row],[id_campaign]],campaign[],4,FALSE)</f>
        <v>66</v>
      </c>
      <c r="F3768" t="str">
        <f>VLOOKUP(data[[#This Row],[id_campaign]],campaign[],2,FALSE)</f>
        <v>NonUSTravel</v>
      </c>
      <c r="G3768" t="str">
        <f>VLOOKUP(data[[#This Row],[id_customer]],customer[],2,FALSE)</f>
        <v>Woodrow Hadgkiss</v>
      </c>
      <c r="H3768" t="str">
        <f>data[[#This Row],[id_customer]]&amp;data[[#This Row],[id_campaign]]</f>
        <v>C0211cam10</v>
      </c>
      <c r="I3768">
        <f>DATEDIF(data[[#This Row],[join_date]],data[[#This Row],[buy_date]],"M")</f>
        <v>0</v>
      </c>
    </row>
    <row r="3769" spans="1:9" x14ac:dyDescent="0.25">
      <c r="A3769" t="s">
        <v>885</v>
      </c>
      <c r="B3769" t="s">
        <v>22</v>
      </c>
      <c r="C3769" s="1">
        <v>44814</v>
      </c>
      <c r="D3769" s="1">
        <v>44857</v>
      </c>
      <c r="E3769">
        <f>VLOOKUP(data[[#This Row],[id_campaign]],campaign[],4,FALSE)</f>
        <v>66</v>
      </c>
      <c r="F3769" t="str">
        <f>VLOOKUP(data[[#This Row],[id_campaign]],campaign[],2,FALSE)</f>
        <v>NonUSTravel</v>
      </c>
      <c r="G3769" t="str">
        <f>VLOOKUP(data[[#This Row],[id_customer]],customer[],2,FALSE)</f>
        <v>Woodrow Hadgkiss</v>
      </c>
      <c r="H3769" t="str">
        <f>data[[#This Row],[id_customer]]&amp;data[[#This Row],[id_campaign]]</f>
        <v>C0211cam10</v>
      </c>
      <c r="I3769">
        <f>DATEDIF(data[[#This Row],[join_date]],data[[#This Row],[buy_date]],"M")</f>
        <v>1</v>
      </c>
    </row>
    <row r="3770" spans="1:9" x14ac:dyDescent="0.25">
      <c r="A3770" t="s">
        <v>885</v>
      </c>
      <c r="B3770" t="s">
        <v>22</v>
      </c>
      <c r="C3770" s="1">
        <v>44814</v>
      </c>
      <c r="D3770" s="1">
        <v>44886</v>
      </c>
      <c r="E3770">
        <f>VLOOKUP(data[[#This Row],[id_campaign]],campaign[],4,FALSE)</f>
        <v>66</v>
      </c>
      <c r="F3770" t="str">
        <f>VLOOKUP(data[[#This Row],[id_campaign]],campaign[],2,FALSE)</f>
        <v>NonUSTravel</v>
      </c>
      <c r="G3770" t="str">
        <f>VLOOKUP(data[[#This Row],[id_customer]],customer[],2,FALSE)</f>
        <v>Woodrow Hadgkiss</v>
      </c>
      <c r="H3770" t="str">
        <f>data[[#This Row],[id_customer]]&amp;data[[#This Row],[id_campaign]]</f>
        <v>C0211cam10</v>
      </c>
      <c r="I3770">
        <f>DATEDIF(data[[#This Row],[join_date]],data[[#This Row],[buy_date]],"M")</f>
        <v>2</v>
      </c>
    </row>
    <row r="3771" spans="1:9" x14ac:dyDescent="0.25">
      <c r="A3771" t="s">
        <v>885</v>
      </c>
      <c r="B3771" t="s">
        <v>22</v>
      </c>
      <c r="C3771" s="1">
        <v>44814</v>
      </c>
      <c r="D3771" s="1">
        <v>44920</v>
      </c>
      <c r="E3771">
        <f>VLOOKUP(data[[#This Row],[id_campaign]],campaign[],4,FALSE)</f>
        <v>66</v>
      </c>
      <c r="F3771" t="str">
        <f>VLOOKUP(data[[#This Row],[id_campaign]],campaign[],2,FALSE)</f>
        <v>NonUSTravel</v>
      </c>
      <c r="G3771" t="str">
        <f>VLOOKUP(data[[#This Row],[id_customer]],customer[],2,FALSE)</f>
        <v>Woodrow Hadgkiss</v>
      </c>
      <c r="H3771" t="str">
        <f>data[[#This Row],[id_customer]]&amp;data[[#This Row],[id_campaign]]</f>
        <v>C0211cam10</v>
      </c>
      <c r="I3771">
        <f>DATEDIF(data[[#This Row],[join_date]],data[[#This Row],[buy_date]],"M")</f>
        <v>3</v>
      </c>
    </row>
    <row r="3772" spans="1:9" x14ac:dyDescent="0.25">
      <c r="A3772" t="s">
        <v>885</v>
      </c>
      <c r="B3772" t="s">
        <v>22</v>
      </c>
      <c r="C3772" s="1">
        <v>44814</v>
      </c>
      <c r="D3772" s="1">
        <v>44937</v>
      </c>
      <c r="E3772">
        <f>VLOOKUP(data[[#This Row],[id_campaign]],campaign[],4,FALSE)</f>
        <v>66</v>
      </c>
      <c r="F3772" t="str">
        <f>VLOOKUP(data[[#This Row],[id_campaign]],campaign[],2,FALSE)</f>
        <v>NonUSTravel</v>
      </c>
      <c r="G3772" t="str">
        <f>VLOOKUP(data[[#This Row],[id_customer]],customer[],2,FALSE)</f>
        <v>Woodrow Hadgkiss</v>
      </c>
      <c r="H3772" t="str">
        <f>data[[#This Row],[id_customer]]&amp;data[[#This Row],[id_campaign]]</f>
        <v>C0211cam10</v>
      </c>
      <c r="I3772">
        <f>DATEDIF(data[[#This Row],[join_date]],data[[#This Row],[buy_date]],"M")</f>
        <v>4</v>
      </c>
    </row>
    <row r="3773" spans="1:9" x14ac:dyDescent="0.25">
      <c r="A3773" t="s">
        <v>885</v>
      </c>
      <c r="B3773" t="s">
        <v>22</v>
      </c>
      <c r="C3773" s="1">
        <v>44814</v>
      </c>
      <c r="D3773" s="1">
        <v>44969</v>
      </c>
      <c r="E3773">
        <f>VLOOKUP(data[[#This Row],[id_campaign]],campaign[],4,FALSE)</f>
        <v>66</v>
      </c>
      <c r="F3773" t="str">
        <f>VLOOKUP(data[[#This Row],[id_campaign]],campaign[],2,FALSE)</f>
        <v>NonUSTravel</v>
      </c>
      <c r="G3773" t="str">
        <f>VLOOKUP(data[[#This Row],[id_customer]],customer[],2,FALSE)</f>
        <v>Woodrow Hadgkiss</v>
      </c>
      <c r="H3773" t="str">
        <f>data[[#This Row],[id_customer]]&amp;data[[#This Row],[id_campaign]]</f>
        <v>C0211cam10</v>
      </c>
      <c r="I3773">
        <f>DATEDIF(data[[#This Row],[join_date]],data[[#This Row],[buy_date]],"M")</f>
        <v>5</v>
      </c>
    </row>
    <row r="3774" spans="1:9" x14ac:dyDescent="0.25">
      <c r="A3774" t="s">
        <v>885</v>
      </c>
      <c r="B3774" t="s">
        <v>22</v>
      </c>
      <c r="C3774" s="1">
        <v>44814</v>
      </c>
      <c r="D3774" s="1">
        <v>44995</v>
      </c>
      <c r="E3774">
        <f>VLOOKUP(data[[#This Row],[id_campaign]],campaign[],4,FALSE)</f>
        <v>66</v>
      </c>
      <c r="F3774" t="str">
        <f>VLOOKUP(data[[#This Row],[id_campaign]],campaign[],2,FALSE)</f>
        <v>NonUSTravel</v>
      </c>
      <c r="G3774" t="str">
        <f>VLOOKUP(data[[#This Row],[id_customer]],customer[],2,FALSE)</f>
        <v>Woodrow Hadgkiss</v>
      </c>
      <c r="H3774" t="str">
        <f>data[[#This Row],[id_customer]]&amp;data[[#This Row],[id_campaign]]</f>
        <v>C0211cam10</v>
      </c>
      <c r="I3774">
        <f>DATEDIF(data[[#This Row],[join_date]],data[[#This Row],[buy_date]],"M")</f>
        <v>6</v>
      </c>
    </row>
    <row r="3775" spans="1:9" x14ac:dyDescent="0.25">
      <c r="A3775" t="s">
        <v>885</v>
      </c>
      <c r="B3775" t="s">
        <v>22</v>
      </c>
      <c r="C3775" s="1">
        <v>44814</v>
      </c>
      <c r="D3775" s="1">
        <v>45036</v>
      </c>
      <c r="E3775">
        <f>VLOOKUP(data[[#This Row],[id_campaign]],campaign[],4,FALSE)</f>
        <v>66</v>
      </c>
      <c r="F3775" t="str">
        <f>VLOOKUP(data[[#This Row],[id_campaign]],campaign[],2,FALSE)</f>
        <v>NonUSTravel</v>
      </c>
      <c r="G3775" t="str">
        <f>VLOOKUP(data[[#This Row],[id_customer]],customer[],2,FALSE)</f>
        <v>Woodrow Hadgkiss</v>
      </c>
      <c r="H3775" t="str">
        <f>data[[#This Row],[id_customer]]&amp;data[[#This Row],[id_campaign]]</f>
        <v>C0211cam10</v>
      </c>
      <c r="I3775">
        <f>DATEDIF(data[[#This Row],[join_date]],data[[#This Row],[buy_date]],"M")</f>
        <v>7</v>
      </c>
    </row>
    <row r="3776" spans="1:9" x14ac:dyDescent="0.25">
      <c r="A3776" t="s">
        <v>885</v>
      </c>
      <c r="B3776" t="s">
        <v>22</v>
      </c>
      <c r="C3776" s="1">
        <v>44814</v>
      </c>
      <c r="D3776" s="1">
        <v>45063</v>
      </c>
      <c r="E3776">
        <f>VLOOKUP(data[[#This Row],[id_campaign]],campaign[],4,FALSE)</f>
        <v>66</v>
      </c>
      <c r="F3776" t="str">
        <f>VLOOKUP(data[[#This Row],[id_campaign]],campaign[],2,FALSE)</f>
        <v>NonUSTravel</v>
      </c>
      <c r="G3776" t="str">
        <f>VLOOKUP(data[[#This Row],[id_customer]],customer[],2,FALSE)</f>
        <v>Woodrow Hadgkiss</v>
      </c>
      <c r="H3776" t="str">
        <f>data[[#This Row],[id_customer]]&amp;data[[#This Row],[id_campaign]]</f>
        <v>C0211cam10</v>
      </c>
      <c r="I3776">
        <f>DATEDIF(data[[#This Row],[join_date]],data[[#This Row],[buy_date]],"M")</f>
        <v>8</v>
      </c>
    </row>
    <row r="3777" spans="1:9" x14ac:dyDescent="0.25">
      <c r="A3777" t="s">
        <v>885</v>
      </c>
      <c r="B3777" t="s">
        <v>4</v>
      </c>
      <c r="C3777" s="1">
        <v>44838</v>
      </c>
      <c r="D3777" s="1">
        <v>44838</v>
      </c>
      <c r="E3777">
        <f>VLOOKUP(data[[#This Row],[id_campaign]],campaign[],4,FALSE)</f>
        <v>10</v>
      </c>
      <c r="F3777" t="str">
        <f>VLOOKUP(data[[#This Row],[id_campaign]],campaign[],2,FALSE)</f>
        <v>ChildrenInHH</v>
      </c>
      <c r="G3777" t="str">
        <f>VLOOKUP(data[[#This Row],[id_customer]],customer[],2,FALSE)</f>
        <v>Woodrow Hadgkiss</v>
      </c>
      <c r="H3777" t="str">
        <f>data[[#This Row],[id_customer]]&amp;data[[#This Row],[id_campaign]]</f>
        <v>C0211cam01</v>
      </c>
      <c r="I3777">
        <f>DATEDIF(data[[#This Row],[join_date]],data[[#This Row],[buy_date]],"M")</f>
        <v>0</v>
      </c>
    </row>
    <row r="3778" spans="1:9" x14ac:dyDescent="0.25">
      <c r="A3778" t="s">
        <v>885</v>
      </c>
      <c r="B3778" t="s">
        <v>4</v>
      </c>
      <c r="C3778" s="1">
        <v>44838</v>
      </c>
      <c r="D3778" s="1">
        <v>44871</v>
      </c>
      <c r="E3778">
        <f>VLOOKUP(data[[#This Row],[id_campaign]],campaign[],4,FALSE)</f>
        <v>10</v>
      </c>
      <c r="F3778" t="str">
        <f>VLOOKUP(data[[#This Row],[id_campaign]],campaign[],2,FALSE)</f>
        <v>ChildrenInHH</v>
      </c>
      <c r="G3778" t="str">
        <f>VLOOKUP(data[[#This Row],[id_customer]],customer[],2,FALSE)</f>
        <v>Woodrow Hadgkiss</v>
      </c>
      <c r="H3778" t="str">
        <f>data[[#This Row],[id_customer]]&amp;data[[#This Row],[id_campaign]]</f>
        <v>C0211cam01</v>
      </c>
      <c r="I3778">
        <f>DATEDIF(data[[#This Row],[join_date]],data[[#This Row],[buy_date]],"M")</f>
        <v>1</v>
      </c>
    </row>
    <row r="3779" spans="1:9" x14ac:dyDescent="0.25">
      <c r="A3779" t="s">
        <v>885</v>
      </c>
      <c r="B3779" t="s">
        <v>4</v>
      </c>
      <c r="C3779" s="1">
        <v>44838</v>
      </c>
      <c r="D3779" s="1">
        <v>44909</v>
      </c>
      <c r="E3779">
        <f>VLOOKUP(data[[#This Row],[id_campaign]],campaign[],4,FALSE)</f>
        <v>10</v>
      </c>
      <c r="F3779" t="str">
        <f>VLOOKUP(data[[#This Row],[id_campaign]],campaign[],2,FALSE)</f>
        <v>ChildrenInHH</v>
      </c>
      <c r="G3779" t="str">
        <f>VLOOKUP(data[[#This Row],[id_customer]],customer[],2,FALSE)</f>
        <v>Woodrow Hadgkiss</v>
      </c>
      <c r="H3779" t="str">
        <f>data[[#This Row],[id_customer]]&amp;data[[#This Row],[id_campaign]]</f>
        <v>C0211cam01</v>
      </c>
      <c r="I3779">
        <f>DATEDIF(data[[#This Row],[join_date]],data[[#This Row],[buy_date]],"M")</f>
        <v>2</v>
      </c>
    </row>
    <row r="3780" spans="1:9" x14ac:dyDescent="0.25">
      <c r="A3780" t="s">
        <v>885</v>
      </c>
      <c r="B3780" t="s">
        <v>4</v>
      </c>
      <c r="C3780" s="1">
        <v>44838</v>
      </c>
      <c r="D3780" s="1">
        <v>44941</v>
      </c>
      <c r="E3780">
        <f>VLOOKUP(data[[#This Row],[id_campaign]],campaign[],4,FALSE)</f>
        <v>10</v>
      </c>
      <c r="F3780" t="str">
        <f>VLOOKUP(data[[#This Row],[id_campaign]],campaign[],2,FALSE)</f>
        <v>ChildrenInHH</v>
      </c>
      <c r="G3780" t="str">
        <f>VLOOKUP(data[[#This Row],[id_customer]],customer[],2,FALSE)</f>
        <v>Woodrow Hadgkiss</v>
      </c>
      <c r="H3780" t="str">
        <f>data[[#This Row],[id_customer]]&amp;data[[#This Row],[id_campaign]]</f>
        <v>C0211cam01</v>
      </c>
      <c r="I3780">
        <f>DATEDIF(data[[#This Row],[join_date]],data[[#This Row],[buy_date]],"M")</f>
        <v>3</v>
      </c>
    </row>
    <row r="3781" spans="1:9" x14ac:dyDescent="0.25">
      <c r="A3781" t="s">
        <v>885</v>
      </c>
      <c r="B3781" t="s">
        <v>4</v>
      </c>
      <c r="C3781" s="1">
        <v>44838</v>
      </c>
      <c r="D3781" s="1">
        <v>44972</v>
      </c>
      <c r="E3781">
        <f>VLOOKUP(data[[#This Row],[id_campaign]],campaign[],4,FALSE)</f>
        <v>10</v>
      </c>
      <c r="F3781" t="str">
        <f>VLOOKUP(data[[#This Row],[id_campaign]],campaign[],2,FALSE)</f>
        <v>ChildrenInHH</v>
      </c>
      <c r="G3781" t="str">
        <f>VLOOKUP(data[[#This Row],[id_customer]],customer[],2,FALSE)</f>
        <v>Woodrow Hadgkiss</v>
      </c>
      <c r="H3781" t="str">
        <f>data[[#This Row],[id_customer]]&amp;data[[#This Row],[id_campaign]]</f>
        <v>C0211cam01</v>
      </c>
      <c r="I3781">
        <f>DATEDIF(data[[#This Row],[join_date]],data[[#This Row],[buy_date]],"M")</f>
        <v>4</v>
      </c>
    </row>
    <row r="3782" spans="1:9" x14ac:dyDescent="0.25">
      <c r="A3782" t="s">
        <v>885</v>
      </c>
      <c r="B3782" t="s">
        <v>4</v>
      </c>
      <c r="C3782" s="1">
        <v>44838</v>
      </c>
      <c r="D3782" s="1">
        <v>44990</v>
      </c>
      <c r="E3782">
        <f>VLOOKUP(data[[#This Row],[id_campaign]],campaign[],4,FALSE)</f>
        <v>10</v>
      </c>
      <c r="F3782" t="str">
        <f>VLOOKUP(data[[#This Row],[id_campaign]],campaign[],2,FALSE)</f>
        <v>ChildrenInHH</v>
      </c>
      <c r="G3782" t="str">
        <f>VLOOKUP(data[[#This Row],[id_customer]],customer[],2,FALSE)</f>
        <v>Woodrow Hadgkiss</v>
      </c>
      <c r="H3782" t="str">
        <f>data[[#This Row],[id_customer]]&amp;data[[#This Row],[id_campaign]]</f>
        <v>C0211cam01</v>
      </c>
      <c r="I3782">
        <f>DATEDIF(data[[#This Row],[join_date]],data[[#This Row],[buy_date]],"M")</f>
        <v>5</v>
      </c>
    </row>
    <row r="3783" spans="1:9" x14ac:dyDescent="0.25">
      <c r="A3783" t="s">
        <v>885</v>
      </c>
      <c r="B3783" t="s">
        <v>4</v>
      </c>
      <c r="C3783" s="1">
        <v>44838</v>
      </c>
      <c r="D3783" s="1">
        <v>45029</v>
      </c>
      <c r="E3783">
        <f>VLOOKUP(data[[#This Row],[id_campaign]],campaign[],4,FALSE)</f>
        <v>10</v>
      </c>
      <c r="F3783" t="str">
        <f>VLOOKUP(data[[#This Row],[id_campaign]],campaign[],2,FALSE)</f>
        <v>ChildrenInHH</v>
      </c>
      <c r="G3783" t="str">
        <f>VLOOKUP(data[[#This Row],[id_customer]],customer[],2,FALSE)</f>
        <v>Woodrow Hadgkiss</v>
      </c>
      <c r="H3783" t="str">
        <f>data[[#This Row],[id_customer]]&amp;data[[#This Row],[id_campaign]]</f>
        <v>C0211cam01</v>
      </c>
      <c r="I3783">
        <f>DATEDIF(data[[#This Row],[join_date]],data[[#This Row],[buy_date]],"M")</f>
        <v>6</v>
      </c>
    </row>
    <row r="3784" spans="1:9" x14ac:dyDescent="0.25">
      <c r="A3784" t="s">
        <v>885</v>
      </c>
      <c r="B3784" t="s">
        <v>4</v>
      </c>
      <c r="C3784" s="1">
        <v>44838</v>
      </c>
      <c r="D3784" s="1">
        <v>45053</v>
      </c>
      <c r="E3784">
        <f>VLOOKUP(data[[#This Row],[id_campaign]],campaign[],4,FALSE)</f>
        <v>10</v>
      </c>
      <c r="F3784" t="str">
        <f>VLOOKUP(data[[#This Row],[id_campaign]],campaign[],2,FALSE)</f>
        <v>ChildrenInHH</v>
      </c>
      <c r="G3784" t="str">
        <f>VLOOKUP(data[[#This Row],[id_customer]],customer[],2,FALSE)</f>
        <v>Woodrow Hadgkiss</v>
      </c>
      <c r="H3784" t="str">
        <f>data[[#This Row],[id_customer]]&amp;data[[#This Row],[id_campaign]]</f>
        <v>C0211cam01</v>
      </c>
      <c r="I3784">
        <f>DATEDIF(data[[#This Row],[join_date]],data[[#This Row],[buy_date]],"M")</f>
        <v>7</v>
      </c>
    </row>
    <row r="3785" spans="1:9" x14ac:dyDescent="0.25">
      <c r="A3785" t="s">
        <v>889</v>
      </c>
      <c r="B3785" t="s">
        <v>16</v>
      </c>
      <c r="C3785" s="1">
        <v>44820</v>
      </c>
      <c r="D3785" s="1">
        <v>44820</v>
      </c>
      <c r="E3785">
        <f>VLOOKUP(data[[#This Row],[id_campaign]],campaign[],4,FALSE)</f>
        <v>25</v>
      </c>
      <c r="F3785" t="str">
        <f>VLOOKUP(data[[#This Row],[id_campaign]],campaign[],2,FALSE)</f>
        <v>BuysViaMailOrder</v>
      </c>
      <c r="G3785" t="str">
        <f>VLOOKUP(data[[#This Row],[id_customer]],customer[],2,FALSE)</f>
        <v>Ambrosi Levesley</v>
      </c>
      <c r="H3785" t="str">
        <f>data[[#This Row],[id_customer]]&amp;data[[#This Row],[id_campaign]]</f>
        <v>C0212cam07</v>
      </c>
      <c r="I3785">
        <f>DATEDIF(data[[#This Row],[join_date]],data[[#This Row],[buy_date]],"M")</f>
        <v>0</v>
      </c>
    </row>
    <row r="3786" spans="1:9" x14ac:dyDescent="0.25">
      <c r="A3786" t="s">
        <v>889</v>
      </c>
      <c r="B3786" t="s">
        <v>16</v>
      </c>
      <c r="C3786" s="1">
        <v>44820</v>
      </c>
      <c r="D3786" s="1">
        <v>44863</v>
      </c>
      <c r="E3786">
        <f>VLOOKUP(data[[#This Row],[id_campaign]],campaign[],4,FALSE)</f>
        <v>25</v>
      </c>
      <c r="F3786" t="str">
        <f>VLOOKUP(data[[#This Row],[id_campaign]],campaign[],2,FALSE)</f>
        <v>BuysViaMailOrder</v>
      </c>
      <c r="G3786" t="str">
        <f>VLOOKUP(data[[#This Row],[id_customer]],customer[],2,FALSE)</f>
        <v>Ambrosi Levesley</v>
      </c>
      <c r="H3786" t="str">
        <f>data[[#This Row],[id_customer]]&amp;data[[#This Row],[id_campaign]]</f>
        <v>C0212cam07</v>
      </c>
      <c r="I3786">
        <f>DATEDIF(data[[#This Row],[join_date]],data[[#This Row],[buy_date]],"M")</f>
        <v>1</v>
      </c>
    </row>
    <row r="3787" spans="1:9" x14ac:dyDescent="0.25">
      <c r="A3787" t="s">
        <v>889</v>
      </c>
      <c r="B3787" t="s">
        <v>16</v>
      </c>
      <c r="C3787" s="1">
        <v>44820</v>
      </c>
      <c r="D3787" s="1">
        <v>44890</v>
      </c>
      <c r="E3787">
        <f>VLOOKUP(data[[#This Row],[id_campaign]],campaign[],4,FALSE)</f>
        <v>25</v>
      </c>
      <c r="F3787" t="str">
        <f>VLOOKUP(data[[#This Row],[id_campaign]],campaign[],2,FALSE)</f>
        <v>BuysViaMailOrder</v>
      </c>
      <c r="G3787" t="str">
        <f>VLOOKUP(data[[#This Row],[id_customer]],customer[],2,FALSE)</f>
        <v>Ambrosi Levesley</v>
      </c>
      <c r="H3787" t="str">
        <f>data[[#This Row],[id_customer]]&amp;data[[#This Row],[id_campaign]]</f>
        <v>C0212cam07</v>
      </c>
      <c r="I3787">
        <f>DATEDIF(data[[#This Row],[join_date]],data[[#This Row],[buy_date]],"M")</f>
        <v>2</v>
      </c>
    </row>
    <row r="3788" spans="1:9" x14ac:dyDescent="0.25">
      <c r="A3788" t="s">
        <v>889</v>
      </c>
      <c r="B3788" t="s">
        <v>16</v>
      </c>
      <c r="C3788" s="1">
        <v>44820</v>
      </c>
      <c r="D3788" s="1">
        <v>44914</v>
      </c>
      <c r="E3788">
        <f>VLOOKUP(data[[#This Row],[id_campaign]],campaign[],4,FALSE)</f>
        <v>25</v>
      </c>
      <c r="F3788" t="str">
        <f>VLOOKUP(data[[#This Row],[id_campaign]],campaign[],2,FALSE)</f>
        <v>BuysViaMailOrder</v>
      </c>
      <c r="G3788" t="str">
        <f>VLOOKUP(data[[#This Row],[id_customer]],customer[],2,FALSE)</f>
        <v>Ambrosi Levesley</v>
      </c>
      <c r="H3788" t="str">
        <f>data[[#This Row],[id_customer]]&amp;data[[#This Row],[id_campaign]]</f>
        <v>C0212cam07</v>
      </c>
      <c r="I3788">
        <f>DATEDIF(data[[#This Row],[join_date]],data[[#This Row],[buy_date]],"M")</f>
        <v>3</v>
      </c>
    </row>
    <row r="3789" spans="1:9" x14ac:dyDescent="0.25">
      <c r="A3789" t="s">
        <v>889</v>
      </c>
      <c r="B3789" t="s">
        <v>16</v>
      </c>
      <c r="C3789" s="1">
        <v>44820</v>
      </c>
      <c r="D3789" s="1">
        <v>44942</v>
      </c>
      <c r="E3789">
        <f>VLOOKUP(data[[#This Row],[id_campaign]],campaign[],4,FALSE)</f>
        <v>25</v>
      </c>
      <c r="F3789" t="str">
        <f>VLOOKUP(data[[#This Row],[id_campaign]],campaign[],2,FALSE)</f>
        <v>BuysViaMailOrder</v>
      </c>
      <c r="G3789" t="str">
        <f>VLOOKUP(data[[#This Row],[id_customer]],customer[],2,FALSE)</f>
        <v>Ambrosi Levesley</v>
      </c>
      <c r="H3789" t="str">
        <f>data[[#This Row],[id_customer]]&amp;data[[#This Row],[id_campaign]]</f>
        <v>C0212cam07</v>
      </c>
      <c r="I3789">
        <f>DATEDIF(data[[#This Row],[join_date]],data[[#This Row],[buy_date]],"M")</f>
        <v>4</v>
      </c>
    </row>
    <row r="3790" spans="1:9" x14ac:dyDescent="0.25">
      <c r="A3790" t="s">
        <v>889</v>
      </c>
      <c r="B3790" t="s">
        <v>16</v>
      </c>
      <c r="C3790" s="1">
        <v>44820</v>
      </c>
      <c r="D3790" s="1">
        <v>44979</v>
      </c>
      <c r="E3790">
        <f>VLOOKUP(data[[#This Row],[id_campaign]],campaign[],4,FALSE)</f>
        <v>25</v>
      </c>
      <c r="F3790" t="str">
        <f>VLOOKUP(data[[#This Row],[id_campaign]],campaign[],2,FALSE)</f>
        <v>BuysViaMailOrder</v>
      </c>
      <c r="G3790" t="str">
        <f>VLOOKUP(data[[#This Row],[id_customer]],customer[],2,FALSE)</f>
        <v>Ambrosi Levesley</v>
      </c>
      <c r="H3790" t="str">
        <f>data[[#This Row],[id_customer]]&amp;data[[#This Row],[id_campaign]]</f>
        <v>C0212cam07</v>
      </c>
      <c r="I3790">
        <f>DATEDIF(data[[#This Row],[join_date]],data[[#This Row],[buy_date]],"M")</f>
        <v>5</v>
      </c>
    </row>
    <row r="3791" spans="1:9" x14ac:dyDescent="0.25">
      <c r="A3791" t="s">
        <v>889</v>
      </c>
      <c r="B3791" t="s">
        <v>16</v>
      </c>
      <c r="C3791" s="1">
        <v>44820</v>
      </c>
      <c r="D3791" s="1">
        <v>45003</v>
      </c>
      <c r="E3791">
        <f>VLOOKUP(data[[#This Row],[id_campaign]],campaign[],4,FALSE)</f>
        <v>25</v>
      </c>
      <c r="F3791" t="str">
        <f>VLOOKUP(data[[#This Row],[id_campaign]],campaign[],2,FALSE)</f>
        <v>BuysViaMailOrder</v>
      </c>
      <c r="G3791" t="str">
        <f>VLOOKUP(data[[#This Row],[id_customer]],customer[],2,FALSE)</f>
        <v>Ambrosi Levesley</v>
      </c>
      <c r="H3791" t="str">
        <f>data[[#This Row],[id_customer]]&amp;data[[#This Row],[id_campaign]]</f>
        <v>C0212cam07</v>
      </c>
      <c r="I3791">
        <f>DATEDIF(data[[#This Row],[join_date]],data[[#This Row],[buy_date]],"M")</f>
        <v>6</v>
      </c>
    </row>
    <row r="3792" spans="1:9" x14ac:dyDescent="0.25">
      <c r="A3792" t="s">
        <v>889</v>
      </c>
      <c r="B3792" t="s">
        <v>16</v>
      </c>
      <c r="C3792" s="1">
        <v>44820</v>
      </c>
      <c r="D3792" s="1">
        <v>45036</v>
      </c>
      <c r="E3792">
        <f>VLOOKUP(data[[#This Row],[id_campaign]],campaign[],4,FALSE)</f>
        <v>25</v>
      </c>
      <c r="F3792" t="str">
        <f>VLOOKUP(data[[#This Row],[id_campaign]],campaign[],2,FALSE)</f>
        <v>BuysViaMailOrder</v>
      </c>
      <c r="G3792" t="str">
        <f>VLOOKUP(data[[#This Row],[id_customer]],customer[],2,FALSE)</f>
        <v>Ambrosi Levesley</v>
      </c>
      <c r="H3792" t="str">
        <f>data[[#This Row],[id_customer]]&amp;data[[#This Row],[id_campaign]]</f>
        <v>C0212cam07</v>
      </c>
      <c r="I3792">
        <f>DATEDIF(data[[#This Row],[join_date]],data[[#This Row],[buy_date]],"M")</f>
        <v>7</v>
      </c>
    </row>
    <row r="3793" spans="1:9" x14ac:dyDescent="0.25">
      <c r="A3793" t="s">
        <v>889</v>
      </c>
      <c r="B3793" t="s">
        <v>16</v>
      </c>
      <c r="C3793" s="1">
        <v>44820</v>
      </c>
      <c r="D3793" s="1">
        <v>45064</v>
      </c>
      <c r="E3793">
        <f>VLOOKUP(data[[#This Row],[id_campaign]],campaign[],4,FALSE)</f>
        <v>25</v>
      </c>
      <c r="F3793" t="str">
        <f>VLOOKUP(data[[#This Row],[id_campaign]],campaign[],2,FALSE)</f>
        <v>BuysViaMailOrder</v>
      </c>
      <c r="G3793" t="str">
        <f>VLOOKUP(data[[#This Row],[id_customer]],customer[],2,FALSE)</f>
        <v>Ambrosi Levesley</v>
      </c>
      <c r="H3793" t="str">
        <f>data[[#This Row],[id_customer]]&amp;data[[#This Row],[id_campaign]]</f>
        <v>C0212cam07</v>
      </c>
      <c r="I3793">
        <f>DATEDIF(data[[#This Row],[join_date]],data[[#This Row],[buy_date]],"M")</f>
        <v>8</v>
      </c>
    </row>
    <row r="3794" spans="1:9" x14ac:dyDescent="0.25">
      <c r="A3794" t="s">
        <v>889</v>
      </c>
      <c r="B3794" t="s">
        <v>18</v>
      </c>
      <c r="C3794" s="1">
        <v>45032</v>
      </c>
      <c r="D3794" s="1">
        <v>45032</v>
      </c>
      <c r="E3794">
        <f>VLOOKUP(data[[#This Row],[id_campaign]],campaign[],4,FALSE)</f>
        <v>27</v>
      </c>
      <c r="F3794" t="str">
        <f>VLOOKUP(data[[#This Row],[id_campaign]],campaign[],2,FALSE)</f>
        <v>RespondsToMailOffers</v>
      </c>
      <c r="G3794" t="str">
        <f>VLOOKUP(data[[#This Row],[id_customer]],customer[],2,FALSE)</f>
        <v>Ambrosi Levesley</v>
      </c>
      <c r="H3794" t="str">
        <f>data[[#This Row],[id_customer]]&amp;data[[#This Row],[id_campaign]]</f>
        <v>C0212cam08</v>
      </c>
      <c r="I3794">
        <f>DATEDIF(data[[#This Row],[join_date]],data[[#This Row],[buy_date]],"M")</f>
        <v>0</v>
      </c>
    </row>
    <row r="3795" spans="1:9" x14ac:dyDescent="0.25">
      <c r="A3795" t="s">
        <v>889</v>
      </c>
      <c r="B3795" t="s">
        <v>18</v>
      </c>
      <c r="C3795" s="1">
        <v>45032</v>
      </c>
      <c r="D3795" s="1">
        <v>45063</v>
      </c>
      <c r="E3795">
        <f>VLOOKUP(data[[#This Row],[id_campaign]],campaign[],4,FALSE)</f>
        <v>27</v>
      </c>
      <c r="F3795" t="str">
        <f>VLOOKUP(data[[#This Row],[id_campaign]],campaign[],2,FALSE)</f>
        <v>RespondsToMailOffers</v>
      </c>
      <c r="G3795" t="str">
        <f>VLOOKUP(data[[#This Row],[id_customer]],customer[],2,FALSE)</f>
        <v>Ambrosi Levesley</v>
      </c>
      <c r="H3795" t="str">
        <f>data[[#This Row],[id_customer]]&amp;data[[#This Row],[id_campaign]]</f>
        <v>C0212cam08</v>
      </c>
      <c r="I3795">
        <f>DATEDIF(data[[#This Row],[join_date]],data[[#This Row],[buy_date]],"M")</f>
        <v>1</v>
      </c>
    </row>
    <row r="3796" spans="1:9" x14ac:dyDescent="0.25">
      <c r="A3796" t="s">
        <v>893</v>
      </c>
      <c r="B3796" t="s">
        <v>34</v>
      </c>
      <c r="C3796" s="1">
        <v>44856</v>
      </c>
      <c r="D3796" s="1">
        <v>44856</v>
      </c>
      <c r="E3796">
        <f>VLOOKUP(data[[#This Row],[id_campaign]],campaign[],4,FALSE)</f>
        <v>16</v>
      </c>
      <c r="F3796" t="str">
        <f>VLOOKUP(data[[#This Row],[id_campaign]],campaign[],2,FALSE)</f>
        <v>MadeCallToRetentionTeam</v>
      </c>
      <c r="G3796" t="str">
        <f>VLOOKUP(data[[#This Row],[id_customer]],customer[],2,FALSE)</f>
        <v>Ford Abate</v>
      </c>
      <c r="H3796" t="str">
        <f>data[[#This Row],[id_customer]]&amp;data[[#This Row],[id_campaign]]</f>
        <v>C0213cam16</v>
      </c>
      <c r="I3796">
        <f>DATEDIF(data[[#This Row],[join_date]],data[[#This Row],[buy_date]],"M")</f>
        <v>0</v>
      </c>
    </row>
    <row r="3797" spans="1:9" x14ac:dyDescent="0.25">
      <c r="A3797" t="s">
        <v>893</v>
      </c>
      <c r="B3797" t="s">
        <v>34</v>
      </c>
      <c r="C3797" s="1">
        <v>44856</v>
      </c>
      <c r="D3797" s="1">
        <v>44893</v>
      </c>
      <c r="E3797">
        <f>VLOOKUP(data[[#This Row],[id_campaign]],campaign[],4,FALSE)</f>
        <v>16</v>
      </c>
      <c r="F3797" t="str">
        <f>VLOOKUP(data[[#This Row],[id_campaign]],campaign[],2,FALSE)</f>
        <v>MadeCallToRetentionTeam</v>
      </c>
      <c r="G3797" t="str">
        <f>VLOOKUP(data[[#This Row],[id_customer]],customer[],2,FALSE)</f>
        <v>Ford Abate</v>
      </c>
      <c r="H3797" t="str">
        <f>data[[#This Row],[id_customer]]&amp;data[[#This Row],[id_campaign]]</f>
        <v>C0213cam16</v>
      </c>
      <c r="I3797">
        <f>DATEDIF(data[[#This Row],[join_date]],data[[#This Row],[buy_date]],"M")</f>
        <v>1</v>
      </c>
    </row>
    <row r="3798" spans="1:9" x14ac:dyDescent="0.25">
      <c r="A3798" t="s">
        <v>893</v>
      </c>
      <c r="B3798" t="s">
        <v>34</v>
      </c>
      <c r="C3798" s="1">
        <v>44856</v>
      </c>
      <c r="D3798" s="1">
        <v>44922</v>
      </c>
      <c r="E3798">
        <f>VLOOKUP(data[[#This Row],[id_campaign]],campaign[],4,FALSE)</f>
        <v>16</v>
      </c>
      <c r="F3798" t="str">
        <f>VLOOKUP(data[[#This Row],[id_campaign]],campaign[],2,FALSE)</f>
        <v>MadeCallToRetentionTeam</v>
      </c>
      <c r="G3798" t="str">
        <f>VLOOKUP(data[[#This Row],[id_customer]],customer[],2,FALSE)</f>
        <v>Ford Abate</v>
      </c>
      <c r="H3798" t="str">
        <f>data[[#This Row],[id_customer]]&amp;data[[#This Row],[id_campaign]]</f>
        <v>C0213cam16</v>
      </c>
      <c r="I3798">
        <f>DATEDIF(data[[#This Row],[join_date]],data[[#This Row],[buy_date]],"M")</f>
        <v>2</v>
      </c>
    </row>
    <row r="3799" spans="1:9" x14ac:dyDescent="0.25">
      <c r="A3799" t="s">
        <v>893</v>
      </c>
      <c r="B3799" t="s">
        <v>34</v>
      </c>
      <c r="C3799" s="1">
        <v>44856</v>
      </c>
      <c r="D3799" s="1">
        <v>44955</v>
      </c>
      <c r="E3799">
        <f>VLOOKUP(data[[#This Row],[id_campaign]],campaign[],4,FALSE)</f>
        <v>16</v>
      </c>
      <c r="F3799" t="str">
        <f>VLOOKUP(data[[#This Row],[id_campaign]],campaign[],2,FALSE)</f>
        <v>MadeCallToRetentionTeam</v>
      </c>
      <c r="G3799" t="str">
        <f>VLOOKUP(data[[#This Row],[id_customer]],customer[],2,FALSE)</f>
        <v>Ford Abate</v>
      </c>
      <c r="H3799" t="str">
        <f>data[[#This Row],[id_customer]]&amp;data[[#This Row],[id_campaign]]</f>
        <v>C0213cam16</v>
      </c>
      <c r="I3799">
        <f>DATEDIF(data[[#This Row],[join_date]],data[[#This Row],[buy_date]],"M")</f>
        <v>3</v>
      </c>
    </row>
    <row r="3800" spans="1:9" x14ac:dyDescent="0.25">
      <c r="A3800" t="s">
        <v>893</v>
      </c>
      <c r="B3800" t="s">
        <v>34</v>
      </c>
      <c r="C3800" s="1">
        <v>44856</v>
      </c>
      <c r="D3800" s="1">
        <v>44962</v>
      </c>
      <c r="E3800">
        <f>VLOOKUP(data[[#This Row],[id_campaign]],campaign[],4,FALSE)</f>
        <v>16</v>
      </c>
      <c r="F3800" t="str">
        <f>VLOOKUP(data[[#This Row],[id_campaign]],campaign[],2,FALSE)</f>
        <v>MadeCallToRetentionTeam</v>
      </c>
      <c r="G3800" t="str">
        <f>VLOOKUP(data[[#This Row],[id_customer]],customer[],2,FALSE)</f>
        <v>Ford Abate</v>
      </c>
      <c r="H3800" t="str">
        <f>data[[#This Row],[id_customer]]&amp;data[[#This Row],[id_campaign]]</f>
        <v>C0213cam16</v>
      </c>
      <c r="I3800">
        <f>DATEDIF(data[[#This Row],[join_date]],data[[#This Row],[buy_date]],"M")</f>
        <v>3</v>
      </c>
    </row>
    <row r="3801" spans="1:9" x14ac:dyDescent="0.25">
      <c r="A3801" t="s">
        <v>893</v>
      </c>
      <c r="B3801" t="s">
        <v>34</v>
      </c>
      <c r="C3801" s="1">
        <v>44856</v>
      </c>
      <c r="D3801" s="1">
        <v>44993</v>
      </c>
      <c r="E3801">
        <f>VLOOKUP(data[[#This Row],[id_campaign]],campaign[],4,FALSE)</f>
        <v>16</v>
      </c>
      <c r="F3801" t="str">
        <f>VLOOKUP(data[[#This Row],[id_campaign]],campaign[],2,FALSE)</f>
        <v>MadeCallToRetentionTeam</v>
      </c>
      <c r="G3801" t="str">
        <f>VLOOKUP(data[[#This Row],[id_customer]],customer[],2,FALSE)</f>
        <v>Ford Abate</v>
      </c>
      <c r="H3801" t="str">
        <f>data[[#This Row],[id_customer]]&amp;data[[#This Row],[id_campaign]]</f>
        <v>C0213cam16</v>
      </c>
      <c r="I3801">
        <f>DATEDIF(data[[#This Row],[join_date]],data[[#This Row],[buy_date]],"M")</f>
        <v>4</v>
      </c>
    </row>
    <row r="3802" spans="1:9" x14ac:dyDescent="0.25">
      <c r="A3802" t="s">
        <v>893</v>
      </c>
      <c r="B3802" t="s">
        <v>34</v>
      </c>
      <c r="C3802" s="1">
        <v>44856</v>
      </c>
      <c r="D3802" s="1">
        <v>45069</v>
      </c>
      <c r="E3802">
        <f>VLOOKUP(data[[#This Row],[id_campaign]],campaign[],4,FALSE)</f>
        <v>16</v>
      </c>
      <c r="F3802" t="str">
        <f>VLOOKUP(data[[#This Row],[id_campaign]],campaign[],2,FALSE)</f>
        <v>MadeCallToRetentionTeam</v>
      </c>
      <c r="G3802" t="str">
        <f>VLOOKUP(data[[#This Row],[id_customer]],customer[],2,FALSE)</f>
        <v>Ford Abate</v>
      </c>
      <c r="H3802" t="str">
        <f>data[[#This Row],[id_customer]]&amp;data[[#This Row],[id_campaign]]</f>
        <v>C0213cam16</v>
      </c>
      <c r="I3802">
        <f>DATEDIF(data[[#This Row],[join_date]],data[[#This Row],[buy_date]],"M")</f>
        <v>7</v>
      </c>
    </row>
    <row r="3803" spans="1:9" x14ac:dyDescent="0.25">
      <c r="A3803" t="s">
        <v>893</v>
      </c>
      <c r="B3803" t="s">
        <v>34</v>
      </c>
      <c r="C3803" s="1">
        <v>44856</v>
      </c>
      <c r="D3803" s="1">
        <v>45083</v>
      </c>
      <c r="E3803">
        <f>VLOOKUP(data[[#This Row],[id_campaign]],campaign[],4,FALSE)</f>
        <v>16</v>
      </c>
      <c r="F3803" t="str">
        <f>VLOOKUP(data[[#This Row],[id_campaign]],campaign[],2,FALSE)</f>
        <v>MadeCallToRetentionTeam</v>
      </c>
      <c r="G3803" t="str">
        <f>VLOOKUP(data[[#This Row],[id_customer]],customer[],2,FALSE)</f>
        <v>Ford Abate</v>
      </c>
      <c r="H3803" t="str">
        <f>data[[#This Row],[id_customer]]&amp;data[[#This Row],[id_campaign]]</f>
        <v>C0213cam16</v>
      </c>
      <c r="I3803">
        <f>DATEDIF(data[[#This Row],[join_date]],data[[#This Row],[buy_date]],"M")</f>
        <v>7</v>
      </c>
    </row>
    <row r="3804" spans="1:9" x14ac:dyDescent="0.25">
      <c r="A3804" t="s">
        <v>893</v>
      </c>
      <c r="B3804" t="s">
        <v>22</v>
      </c>
      <c r="C3804" s="1">
        <v>44929</v>
      </c>
      <c r="D3804" s="1">
        <v>44929</v>
      </c>
      <c r="E3804">
        <f>VLOOKUP(data[[#This Row],[id_campaign]],campaign[],4,FALSE)</f>
        <v>66</v>
      </c>
      <c r="F3804" t="str">
        <f>VLOOKUP(data[[#This Row],[id_campaign]],campaign[],2,FALSE)</f>
        <v>NonUSTravel</v>
      </c>
      <c r="G3804" t="str">
        <f>VLOOKUP(data[[#This Row],[id_customer]],customer[],2,FALSE)</f>
        <v>Ford Abate</v>
      </c>
      <c r="H3804" t="str">
        <f>data[[#This Row],[id_customer]]&amp;data[[#This Row],[id_campaign]]</f>
        <v>C0213cam10</v>
      </c>
      <c r="I3804">
        <f>DATEDIF(data[[#This Row],[join_date]],data[[#This Row],[buy_date]],"M")</f>
        <v>0</v>
      </c>
    </row>
    <row r="3805" spans="1:9" x14ac:dyDescent="0.25">
      <c r="A3805" t="s">
        <v>893</v>
      </c>
      <c r="B3805" t="s">
        <v>22</v>
      </c>
      <c r="C3805" s="1">
        <v>44929</v>
      </c>
      <c r="D3805" s="1">
        <v>44971</v>
      </c>
      <c r="E3805">
        <f>VLOOKUP(data[[#This Row],[id_campaign]],campaign[],4,FALSE)</f>
        <v>66</v>
      </c>
      <c r="F3805" t="str">
        <f>VLOOKUP(data[[#This Row],[id_campaign]],campaign[],2,FALSE)</f>
        <v>NonUSTravel</v>
      </c>
      <c r="G3805" t="str">
        <f>VLOOKUP(data[[#This Row],[id_customer]],customer[],2,FALSE)</f>
        <v>Ford Abate</v>
      </c>
      <c r="H3805" t="str">
        <f>data[[#This Row],[id_customer]]&amp;data[[#This Row],[id_campaign]]</f>
        <v>C0213cam10</v>
      </c>
      <c r="I3805">
        <f>DATEDIF(data[[#This Row],[join_date]],data[[#This Row],[buy_date]],"M")</f>
        <v>1</v>
      </c>
    </row>
    <row r="3806" spans="1:9" x14ac:dyDescent="0.25">
      <c r="A3806" t="s">
        <v>893</v>
      </c>
      <c r="B3806" t="s">
        <v>22</v>
      </c>
      <c r="C3806" s="1">
        <v>44929</v>
      </c>
      <c r="D3806" s="1">
        <v>44995</v>
      </c>
      <c r="E3806">
        <f>VLOOKUP(data[[#This Row],[id_campaign]],campaign[],4,FALSE)</f>
        <v>66</v>
      </c>
      <c r="F3806" t="str">
        <f>VLOOKUP(data[[#This Row],[id_campaign]],campaign[],2,FALSE)</f>
        <v>NonUSTravel</v>
      </c>
      <c r="G3806" t="str">
        <f>VLOOKUP(data[[#This Row],[id_customer]],customer[],2,FALSE)</f>
        <v>Ford Abate</v>
      </c>
      <c r="H3806" t="str">
        <f>data[[#This Row],[id_customer]]&amp;data[[#This Row],[id_campaign]]</f>
        <v>C0213cam10</v>
      </c>
      <c r="I3806">
        <f>DATEDIF(data[[#This Row],[join_date]],data[[#This Row],[buy_date]],"M")</f>
        <v>2</v>
      </c>
    </row>
    <row r="3807" spans="1:9" x14ac:dyDescent="0.25">
      <c r="A3807" t="s">
        <v>893</v>
      </c>
      <c r="B3807" t="s">
        <v>22</v>
      </c>
      <c r="C3807" s="1">
        <v>44929</v>
      </c>
      <c r="D3807" s="1">
        <v>45023</v>
      </c>
      <c r="E3807">
        <f>VLOOKUP(data[[#This Row],[id_campaign]],campaign[],4,FALSE)</f>
        <v>66</v>
      </c>
      <c r="F3807" t="str">
        <f>VLOOKUP(data[[#This Row],[id_campaign]],campaign[],2,FALSE)</f>
        <v>NonUSTravel</v>
      </c>
      <c r="G3807" t="str">
        <f>VLOOKUP(data[[#This Row],[id_customer]],customer[],2,FALSE)</f>
        <v>Ford Abate</v>
      </c>
      <c r="H3807" t="str">
        <f>data[[#This Row],[id_customer]]&amp;data[[#This Row],[id_campaign]]</f>
        <v>C0213cam10</v>
      </c>
      <c r="I3807">
        <f>DATEDIF(data[[#This Row],[join_date]],data[[#This Row],[buy_date]],"M")</f>
        <v>3</v>
      </c>
    </row>
    <row r="3808" spans="1:9" x14ac:dyDescent="0.25">
      <c r="A3808" t="s">
        <v>897</v>
      </c>
      <c r="B3808" t="s">
        <v>34</v>
      </c>
      <c r="C3808" s="1">
        <v>44981</v>
      </c>
      <c r="D3808" s="1">
        <v>44981</v>
      </c>
      <c r="E3808">
        <f>VLOOKUP(data[[#This Row],[id_campaign]],campaign[],4,FALSE)</f>
        <v>16</v>
      </c>
      <c r="F3808" t="str">
        <f>VLOOKUP(data[[#This Row],[id_campaign]],campaign[],2,FALSE)</f>
        <v>MadeCallToRetentionTeam</v>
      </c>
      <c r="G3808" t="str">
        <f>VLOOKUP(data[[#This Row],[id_customer]],customer[],2,FALSE)</f>
        <v>Colas Doles</v>
      </c>
      <c r="H3808" t="str">
        <f>data[[#This Row],[id_customer]]&amp;data[[#This Row],[id_campaign]]</f>
        <v>C0214cam16</v>
      </c>
      <c r="I3808">
        <f>DATEDIF(data[[#This Row],[join_date]],data[[#This Row],[buy_date]],"M")</f>
        <v>0</v>
      </c>
    </row>
    <row r="3809" spans="1:9" x14ac:dyDescent="0.25">
      <c r="A3809" t="s">
        <v>897</v>
      </c>
      <c r="B3809" t="s">
        <v>34</v>
      </c>
      <c r="C3809" s="1">
        <v>44981</v>
      </c>
      <c r="D3809" s="1">
        <v>45016</v>
      </c>
      <c r="E3809">
        <f>VLOOKUP(data[[#This Row],[id_campaign]],campaign[],4,FALSE)</f>
        <v>16</v>
      </c>
      <c r="F3809" t="str">
        <f>VLOOKUP(data[[#This Row],[id_campaign]],campaign[],2,FALSE)</f>
        <v>MadeCallToRetentionTeam</v>
      </c>
      <c r="G3809" t="str">
        <f>VLOOKUP(data[[#This Row],[id_customer]],customer[],2,FALSE)</f>
        <v>Colas Doles</v>
      </c>
      <c r="H3809" t="str">
        <f>data[[#This Row],[id_customer]]&amp;data[[#This Row],[id_campaign]]</f>
        <v>C0214cam16</v>
      </c>
      <c r="I3809">
        <f>DATEDIF(data[[#This Row],[join_date]],data[[#This Row],[buy_date]],"M")</f>
        <v>1</v>
      </c>
    </row>
    <row r="3810" spans="1:9" x14ac:dyDescent="0.25">
      <c r="A3810" t="s">
        <v>897</v>
      </c>
      <c r="B3810" t="s">
        <v>34</v>
      </c>
      <c r="C3810" s="1">
        <v>44981</v>
      </c>
      <c r="D3810" s="1">
        <v>45045</v>
      </c>
      <c r="E3810">
        <f>VLOOKUP(data[[#This Row],[id_campaign]],campaign[],4,FALSE)</f>
        <v>16</v>
      </c>
      <c r="F3810" t="str">
        <f>VLOOKUP(data[[#This Row],[id_campaign]],campaign[],2,FALSE)</f>
        <v>MadeCallToRetentionTeam</v>
      </c>
      <c r="G3810" t="str">
        <f>VLOOKUP(data[[#This Row],[id_customer]],customer[],2,FALSE)</f>
        <v>Colas Doles</v>
      </c>
      <c r="H3810" t="str">
        <f>data[[#This Row],[id_customer]]&amp;data[[#This Row],[id_campaign]]</f>
        <v>C0214cam16</v>
      </c>
      <c r="I3810">
        <f>DATEDIF(data[[#This Row],[join_date]],data[[#This Row],[buy_date]],"M")</f>
        <v>2</v>
      </c>
    </row>
    <row r="3811" spans="1:9" x14ac:dyDescent="0.25">
      <c r="A3811" t="s">
        <v>897</v>
      </c>
      <c r="B3811" t="s">
        <v>34</v>
      </c>
      <c r="C3811" s="1">
        <v>44981</v>
      </c>
      <c r="D3811" s="1">
        <v>45075</v>
      </c>
      <c r="E3811">
        <f>VLOOKUP(data[[#This Row],[id_campaign]],campaign[],4,FALSE)</f>
        <v>16</v>
      </c>
      <c r="F3811" t="str">
        <f>VLOOKUP(data[[#This Row],[id_campaign]],campaign[],2,FALSE)</f>
        <v>MadeCallToRetentionTeam</v>
      </c>
      <c r="G3811" t="str">
        <f>VLOOKUP(data[[#This Row],[id_customer]],customer[],2,FALSE)</f>
        <v>Colas Doles</v>
      </c>
      <c r="H3811" t="str">
        <f>data[[#This Row],[id_customer]]&amp;data[[#This Row],[id_campaign]]</f>
        <v>C0214cam16</v>
      </c>
      <c r="I3811">
        <f>DATEDIF(data[[#This Row],[join_date]],data[[#This Row],[buy_date]],"M")</f>
        <v>3</v>
      </c>
    </row>
    <row r="3812" spans="1:9" x14ac:dyDescent="0.25">
      <c r="A3812" t="s">
        <v>897</v>
      </c>
      <c r="B3812" t="s">
        <v>34</v>
      </c>
      <c r="C3812" s="1">
        <v>44981</v>
      </c>
      <c r="D3812" s="1">
        <v>45085</v>
      </c>
      <c r="E3812">
        <f>VLOOKUP(data[[#This Row],[id_campaign]],campaign[],4,FALSE)</f>
        <v>16</v>
      </c>
      <c r="F3812" t="str">
        <f>VLOOKUP(data[[#This Row],[id_campaign]],campaign[],2,FALSE)</f>
        <v>MadeCallToRetentionTeam</v>
      </c>
      <c r="G3812" t="str">
        <f>VLOOKUP(data[[#This Row],[id_customer]],customer[],2,FALSE)</f>
        <v>Colas Doles</v>
      </c>
      <c r="H3812" t="str">
        <f>data[[#This Row],[id_customer]]&amp;data[[#This Row],[id_campaign]]</f>
        <v>C0214cam16</v>
      </c>
      <c r="I3812">
        <f>DATEDIF(data[[#This Row],[join_date]],data[[#This Row],[buy_date]],"M")</f>
        <v>3</v>
      </c>
    </row>
    <row r="3813" spans="1:9" x14ac:dyDescent="0.25">
      <c r="A3813" t="s">
        <v>897</v>
      </c>
      <c r="B3813" t="s">
        <v>20</v>
      </c>
      <c r="C3813" s="1">
        <v>45021</v>
      </c>
      <c r="D3813" s="1">
        <v>45021</v>
      </c>
      <c r="E3813">
        <f>VLOOKUP(data[[#This Row],[id_campaign]],campaign[],4,FALSE)</f>
        <v>75</v>
      </c>
      <c r="F3813" t="str">
        <f>VLOOKUP(data[[#This Row],[id_campaign]],campaign[],2,FALSE)</f>
        <v>OptOutMailings</v>
      </c>
      <c r="G3813" t="str">
        <f>VLOOKUP(data[[#This Row],[id_customer]],customer[],2,FALSE)</f>
        <v>Colas Doles</v>
      </c>
      <c r="H3813" t="str">
        <f>data[[#This Row],[id_customer]]&amp;data[[#This Row],[id_campaign]]</f>
        <v>C0214cam09</v>
      </c>
      <c r="I3813">
        <f>DATEDIF(data[[#This Row],[join_date]],data[[#This Row],[buy_date]],"M")</f>
        <v>0</v>
      </c>
    </row>
    <row r="3814" spans="1:9" x14ac:dyDescent="0.25">
      <c r="A3814" t="s">
        <v>897</v>
      </c>
      <c r="B3814" t="s">
        <v>20</v>
      </c>
      <c r="C3814" s="1">
        <v>45021</v>
      </c>
      <c r="D3814" s="1">
        <v>45065</v>
      </c>
      <c r="E3814">
        <f>VLOOKUP(data[[#This Row],[id_campaign]],campaign[],4,FALSE)</f>
        <v>75</v>
      </c>
      <c r="F3814" t="str">
        <f>VLOOKUP(data[[#This Row],[id_campaign]],campaign[],2,FALSE)</f>
        <v>OptOutMailings</v>
      </c>
      <c r="G3814" t="str">
        <f>VLOOKUP(data[[#This Row],[id_customer]],customer[],2,FALSE)</f>
        <v>Colas Doles</v>
      </c>
      <c r="H3814" t="str">
        <f>data[[#This Row],[id_customer]]&amp;data[[#This Row],[id_campaign]]</f>
        <v>C0214cam09</v>
      </c>
      <c r="I3814">
        <f>DATEDIF(data[[#This Row],[join_date]],data[[#This Row],[buy_date]],"M")</f>
        <v>1</v>
      </c>
    </row>
    <row r="3815" spans="1:9" x14ac:dyDescent="0.25">
      <c r="A3815" t="s">
        <v>901</v>
      </c>
      <c r="B3815" t="s">
        <v>22</v>
      </c>
      <c r="C3815" s="1">
        <v>44698</v>
      </c>
      <c r="D3815" s="1">
        <v>44698</v>
      </c>
      <c r="E3815">
        <f>VLOOKUP(data[[#This Row],[id_campaign]],campaign[],4,FALSE)</f>
        <v>66</v>
      </c>
      <c r="F3815" t="str">
        <f>VLOOKUP(data[[#This Row],[id_campaign]],campaign[],2,FALSE)</f>
        <v>NonUSTravel</v>
      </c>
      <c r="G3815" t="str">
        <f>VLOOKUP(data[[#This Row],[id_customer]],customer[],2,FALSE)</f>
        <v>Angie Steers</v>
      </c>
      <c r="H3815" t="str">
        <f>data[[#This Row],[id_customer]]&amp;data[[#This Row],[id_campaign]]</f>
        <v>C0215cam10</v>
      </c>
      <c r="I3815">
        <f>DATEDIF(data[[#This Row],[join_date]],data[[#This Row],[buy_date]],"M")</f>
        <v>0</v>
      </c>
    </row>
    <row r="3816" spans="1:9" x14ac:dyDescent="0.25">
      <c r="A3816" t="s">
        <v>901</v>
      </c>
      <c r="B3816" t="s">
        <v>22</v>
      </c>
      <c r="C3816" s="1">
        <v>44698</v>
      </c>
      <c r="D3816" s="1">
        <v>44729</v>
      </c>
      <c r="E3816">
        <f>VLOOKUP(data[[#This Row],[id_campaign]],campaign[],4,FALSE)</f>
        <v>66</v>
      </c>
      <c r="F3816" t="str">
        <f>VLOOKUP(data[[#This Row],[id_campaign]],campaign[],2,FALSE)</f>
        <v>NonUSTravel</v>
      </c>
      <c r="G3816" t="str">
        <f>VLOOKUP(data[[#This Row],[id_customer]],customer[],2,FALSE)</f>
        <v>Angie Steers</v>
      </c>
      <c r="H3816" t="str">
        <f>data[[#This Row],[id_customer]]&amp;data[[#This Row],[id_campaign]]</f>
        <v>C0215cam10</v>
      </c>
      <c r="I3816">
        <f>DATEDIF(data[[#This Row],[join_date]],data[[#This Row],[buy_date]],"M")</f>
        <v>1</v>
      </c>
    </row>
    <row r="3817" spans="1:9" x14ac:dyDescent="0.25">
      <c r="A3817" t="s">
        <v>901</v>
      </c>
      <c r="B3817" t="s">
        <v>22</v>
      </c>
      <c r="C3817" s="1">
        <v>44698</v>
      </c>
      <c r="D3817" s="1">
        <v>44772</v>
      </c>
      <c r="E3817">
        <f>VLOOKUP(data[[#This Row],[id_campaign]],campaign[],4,FALSE)</f>
        <v>66</v>
      </c>
      <c r="F3817" t="str">
        <f>VLOOKUP(data[[#This Row],[id_campaign]],campaign[],2,FALSE)</f>
        <v>NonUSTravel</v>
      </c>
      <c r="G3817" t="str">
        <f>VLOOKUP(data[[#This Row],[id_customer]],customer[],2,FALSE)</f>
        <v>Angie Steers</v>
      </c>
      <c r="H3817" t="str">
        <f>data[[#This Row],[id_customer]]&amp;data[[#This Row],[id_campaign]]</f>
        <v>C0215cam10</v>
      </c>
      <c r="I3817">
        <f>DATEDIF(data[[#This Row],[join_date]],data[[#This Row],[buy_date]],"M")</f>
        <v>2</v>
      </c>
    </row>
    <row r="3818" spans="1:9" x14ac:dyDescent="0.25">
      <c r="A3818" t="s">
        <v>901</v>
      </c>
      <c r="B3818" t="s">
        <v>22</v>
      </c>
      <c r="C3818" s="1">
        <v>44698</v>
      </c>
      <c r="D3818" s="1">
        <v>44791</v>
      </c>
      <c r="E3818">
        <f>VLOOKUP(data[[#This Row],[id_campaign]],campaign[],4,FALSE)</f>
        <v>66</v>
      </c>
      <c r="F3818" t="str">
        <f>VLOOKUP(data[[#This Row],[id_campaign]],campaign[],2,FALSE)</f>
        <v>NonUSTravel</v>
      </c>
      <c r="G3818" t="str">
        <f>VLOOKUP(data[[#This Row],[id_customer]],customer[],2,FALSE)</f>
        <v>Angie Steers</v>
      </c>
      <c r="H3818" t="str">
        <f>data[[#This Row],[id_customer]]&amp;data[[#This Row],[id_campaign]]</f>
        <v>C0215cam10</v>
      </c>
      <c r="I3818">
        <f>DATEDIF(data[[#This Row],[join_date]],data[[#This Row],[buy_date]],"M")</f>
        <v>3</v>
      </c>
    </row>
    <row r="3819" spans="1:9" x14ac:dyDescent="0.25">
      <c r="A3819" t="s">
        <v>901</v>
      </c>
      <c r="B3819" t="s">
        <v>22</v>
      </c>
      <c r="C3819" s="1">
        <v>44698</v>
      </c>
      <c r="D3819" s="1">
        <v>44832</v>
      </c>
      <c r="E3819">
        <f>VLOOKUP(data[[#This Row],[id_campaign]],campaign[],4,FALSE)</f>
        <v>66</v>
      </c>
      <c r="F3819" t="str">
        <f>VLOOKUP(data[[#This Row],[id_campaign]],campaign[],2,FALSE)</f>
        <v>NonUSTravel</v>
      </c>
      <c r="G3819" t="str">
        <f>VLOOKUP(data[[#This Row],[id_customer]],customer[],2,FALSE)</f>
        <v>Angie Steers</v>
      </c>
      <c r="H3819" t="str">
        <f>data[[#This Row],[id_customer]]&amp;data[[#This Row],[id_campaign]]</f>
        <v>C0215cam10</v>
      </c>
      <c r="I3819">
        <f>DATEDIF(data[[#This Row],[join_date]],data[[#This Row],[buy_date]],"M")</f>
        <v>4</v>
      </c>
    </row>
    <row r="3820" spans="1:9" x14ac:dyDescent="0.25">
      <c r="A3820" t="s">
        <v>901</v>
      </c>
      <c r="B3820" t="s">
        <v>22</v>
      </c>
      <c r="C3820" s="1">
        <v>44698</v>
      </c>
      <c r="D3820" s="1">
        <v>44862</v>
      </c>
      <c r="E3820">
        <f>VLOOKUP(data[[#This Row],[id_campaign]],campaign[],4,FALSE)</f>
        <v>66</v>
      </c>
      <c r="F3820" t="str">
        <f>VLOOKUP(data[[#This Row],[id_campaign]],campaign[],2,FALSE)</f>
        <v>NonUSTravel</v>
      </c>
      <c r="G3820" t="str">
        <f>VLOOKUP(data[[#This Row],[id_customer]],customer[],2,FALSE)</f>
        <v>Angie Steers</v>
      </c>
      <c r="H3820" t="str">
        <f>data[[#This Row],[id_customer]]&amp;data[[#This Row],[id_campaign]]</f>
        <v>C0215cam10</v>
      </c>
      <c r="I3820">
        <f>DATEDIF(data[[#This Row],[join_date]],data[[#This Row],[buy_date]],"M")</f>
        <v>5</v>
      </c>
    </row>
    <row r="3821" spans="1:9" x14ac:dyDescent="0.25">
      <c r="A3821" t="s">
        <v>901</v>
      </c>
      <c r="B3821" t="s">
        <v>22</v>
      </c>
      <c r="C3821" s="1">
        <v>44698</v>
      </c>
      <c r="D3821" s="1">
        <v>44866</v>
      </c>
      <c r="E3821">
        <f>VLOOKUP(data[[#This Row],[id_campaign]],campaign[],4,FALSE)</f>
        <v>66</v>
      </c>
      <c r="F3821" t="str">
        <f>VLOOKUP(data[[#This Row],[id_campaign]],campaign[],2,FALSE)</f>
        <v>NonUSTravel</v>
      </c>
      <c r="G3821" t="str">
        <f>VLOOKUP(data[[#This Row],[id_customer]],customer[],2,FALSE)</f>
        <v>Angie Steers</v>
      </c>
      <c r="H3821" t="str">
        <f>data[[#This Row],[id_customer]]&amp;data[[#This Row],[id_campaign]]</f>
        <v>C0215cam10</v>
      </c>
      <c r="I3821">
        <f>DATEDIF(data[[#This Row],[join_date]],data[[#This Row],[buy_date]],"M")</f>
        <v>5</v>
      </c>
    </row>
    <row r="3822" spans="1:9" x14ac:dyDescent="0.25">
      <c r="A3822" t="s">
        <v>901</v>
      </c>
      <c r="B3822" t="s">
        <v>22</v>
      </c>
      <c r="C3822" s="1">
        <v>44698</v>
      </c>
      <c r="D3822" s="1">
        <v>44914</v>
      </c>
      <c r="E3822">
        <f>VLOOKUP(data[[#This Row],[id_campaign]],campaign[],4,FALSE)</f>
        <v>66</v>
      </c>
      <c r="F3822" t="str">
        <f>VLOOKUP(data[[#This Row],[id_campaign]],campaign[],2,FALSE)</f>
        <v>NonUSTravel</v>
      </c>
      <c r="G3822" t="str">
        <f>VLOOKUP(data[[#This Row],[id_customer]],customer[],2,FALSE)</f>
        <v>Angie Steers</v>
      </c>
      <c r="H3822" t="str">
        <f>data[[#This Row],[id_customer]]&amp;data[[#This Row],[id_campaign]]</f>
        <v>C0215cam10</v>
      </c>
      <c r="I3822">
        <f>DATEDIF(data[[#This Row],[join_date]],data[[#This Row],[buy_date]],"M")</f>
        <v>7</v>
      </c>
    </row>
    <row r="3823" spans="1:9" x14ac:dyDescent="0.25">
      <c r="A3823" t="s">
        <v>901</v>
      </c>
      <c r="B3823" t="s">
        <v>22</v>
      </c>
      <c r="C3823" s="1">
        <v>44698</v>
      </c>
      <c r="D3823" s="1">
        <v>44956</v>
      </c>
      <c r="E3823">
        <f>VLOOKUP(data[[#This Row],[id_campaign]],campaign[],4,FALSE)</f>
        <v>66</v>
      </c>
      <c r="F3823" t="str">
        <f>VLOOKUP(data[[#This Row],[id_campaign]],campaign[],2,FALSE)</f>
        <v>NonUSTravel</v>
      </c>
      <c r="G3823" t="str">
        <f>VLOOKUP(data[[#This Row],[id_customer]],customer[],2,FALSE)</f>
        <v>Angie Steers</v>
      </c>
      <c r="H3823" t="str">
        <f>data[[#This Row],[id_customer]]&amp;data[[#This Row],[id_campaign]]</f>
        <v>C0215cam10</v>
      </c>
      <c r="I3823">
        <f>DATEDIF(data[[#This Row],[join_date]],data[[#This Row],[buy_date]],"M")</f>
        <v>8</v>
      </c>
    </row>
    <row r="3824" spans="1:9" x14ac:dyDescent="0.25">
      <c r="A3824" t="s">
        <v>901</v>
      </c>
      <c r="B3824" t="s">
        <v>22</v>
      </c>
      <c r="C3824" s="1">
        <v>44698</v>
      </c>
      <c r="D3824" s="1">
        <v>44958</v>
      </c>
      <c r="E3824">
        <f>VLOOKUP(data[[#This Row],[id_campaign]],campaign[],4,FALSE)</f>
        <v>66</v>
      </c>
      <c r="F3824" t="str">
        <f>VLOOKUP(data[[#This Row],[id_campaign]],campaign[],2,FALSE)</f>
        <v>NonUSTravel</v>
      </c>
      <c r="G3824" t="str">
        <f>VLOOKUP(data[[#This Row],[id_customer]],customer[],2,FALSE)</f>
        <v>Angie Steers</v>
      </c>
      <c r="H3824" t="str">
        <f>data[[#This Row],[id_customer]]&amp;data[[#This Row],[id_campaign]]</f>
        <v>C0215cam10</v>
      </c>
      <c r="I3824">
        <f>DATEDIF(data[[#This Row],[join_date]],data[[#This Row],[buy_date]],"M")</f>
        <v>8</v>
      </c>
    </row>
    <row r="3825" spans="1:9" x14ac:dyDescent="0.25">
      <c r="A3825" t="s">
        <v>901</v>
      </c>
      <c r="B3825" t="s">
        <v>22</v>
      </c>
      <c r="C3825" s="1">
        <v>44698</v>
      </c>
      <c r="D3825" s="1">
        <v>45003</v>
      </c>
      <c r="E3825">
        <f>VLOOKUP(data[[#This Row],[id_campaign]],campaign[],4,FALSE)</f>
        <v>66</v>
      </c>
      <c r="F3825" t="str">
        <f>VLOOKUP(data[[#This Row],[id_campaign]],campaign[],2,FALSE)</f>
        <v>NonUSTravel</v>
      </c>
      <c r="G3825" t="str">
        <f>VLOOKUP(data[[#This Row],[id_customer]],customer[],2,FALSE)</f>
        <v>Angie Steers</v>
      </c>
      <c r="H3825" t="str">
        <f>data[[#This Row],[id_customer]]&amp;data[[#This Row],[id_campaign]]</f>
        <v>C0215cam10</v>
      </c>
      <c r="I3825">
        <f>DATEDIF(data[[#This Row],[join_date]],data[[#This Row],[buy_date]],"M")</f>
        <v>10</v>
      </c>
    </row>
    <row r="3826" spans="1:9" x14ac:dyDescent="0.25">
      <c r="A3826" t="s">
        <v>901</v>
      </c>
      <c r="B3826" t="s">
        <v>22</v>
      </c>
      <c r="C3826" s="1">
        <v>44698</v>
      </c>
      <c r="D3826" s="1">
        <v>45039</v>
      </c>
      <c r="E3826">
        <f>VLOOKUP(data[[#This Row],[id_campaign]],campaign[],4,FALSE)</f>
        <v>66</v>
      </c>
      <c r="F3826" t="str">
        <f>VLOOKUP(data[[#This Row],[id_campaign]],campaign[],2,FALSE)</f>
        <v>NonUSTravel</v>
      </c>
      <c r="G3826" t="str">
        <f>VLOOKUP(data[[#This Row],[id_customer]],customer[],2,FALSE)</f>
        <v>Angie Steers</v>
      </c>
      <c r="H3826" t="str">
        <f>data[[#This Row],[id_customer]]&amp;data[[#This Row],[id_campaign]]</f>
        <v>C0215cam10</v>
      </c>
      <c r="I3826">
        <f>DATEDIF(data[[#This Row],[join_date]],data[[#This Row],[buy_date]],"M")</f>
        <v>11</v>
      </c>
    </row>
    <row r="3827" spans="1:9" x14ac:dyDescent="0.25">
      <c r="A3827" t="s">
        <v>901</v>
      </c>
      <c r="B3827" t="s">
        <v>22</v>
      </c>
      <c r="C3827" s="1">
        <v>44698</v>
      </c>
      <c r="D3827" s="1">
        <v>45063</v>
      </c>
      <c r="E3827">
        <f>VLOOKUP(data[[#This Row],[id_campaign]],campaign[],4,FALSE)</f>
        <v>66</v>
      </c>
      <c r="F3827" t="str">
        <f>VLOOKUP(data[[#This Row],[id_campaign]],campaign[],2,FALSE)</f>
        <v>NonUSTravel</v>
      </c>
      <c r="G3827" t="str">
        <f>VLOOKUP(data[[#This Row],[id_customer]],customer[],2,FALSE)</f>
        <v>Angie Steers</v>
      </c>
      <c r="H3827" t="str">
        <f>data[[#This Row],[id_customer]]&amp;data[[#This Row],[id_campaign]]</f>
        <v>C0215cam10</v>
      </c>
      <c r="I3827">
        <f>DATEDIF(data[[#This Row],[join_date]],data[[#This Row],[buy_date]],"M")</f>
        <v>12</v>
      </c>
    </row>
    <row r="3828" spans="1:9" x14ac:dyDescent="0.25">
      <c r="A3828" t="s">
        <v>901</v>
      </c>
      <c r="B3828" t="s">
        <v>28</v>
      </c>
      <c r="C3828" s="1">
        <v>44718</v>
      </c>
      <c r="D3828" s="1">
        <v>44718</v>
      </c>
      <c r="E3828">
        <f>VLOOKUP(data[[#This Row],[id_campaign]],campaign[],4,FALSE)</f>
        <v>25</v>
      </c>
      <c r="F3828" t="str">
        <f>VLOOKUP(data[[#This Row],[id_campaign]],campaign[],2,FALSE)</f>
        <v>NewCellphoneUser</v>
      </c>
      <c r="G3828" t="str">
        <f>VLOOKUP(data[[#This Row],[id_customer]],customer[],2,FALSE)</f>
        <v>Angie Steers</v>
      </c>
      <c r="H3828" t="str">
        <f>data[[#This Row],[id_customer]]&amp;data[[#This Row],[id_campaign]]</f>
        <v>C0215cam13</v>
      </c>
      <c r="I3828">
        <f>DATEDIF(data[[#This Row],[join_date]],data[[#This Row],[buy_date]],"M")</f>
        <v>0</v>
      </c>
    </row>
    <row r="3829" spans="1:9" x14ac:dyDescent="0.25">
      <c r="A3829" t="s">
        <v>901</v>
      </c>
      <c r="B3829" t="s">
        <v>28</v>
      </c>
      <c r="C3829" s="1">
        <v>44718</v>
      </c>
      <c r="D3829" s="1">
        <v>44762</v>
      </c>
      <c r="E3829">
        <f>VLOOKUP(data[[#This Row],[id_campaign]],campaign[],4,FALSE)</f>
        <v>25</v>
      </c>
      <c r="F3829" t="str">
        <f>VLOOKUP(data[[#This Row],[id_campaign]],campaign[],2,FALSE)</f>
        <v>NewCellphoneUser</v>
      </c>
      <c r="G3829" t="str">
        <f>VLOOKUP(data[[#This Row],[id_customer]],customer[],2,FALSE)</f>
        <v>Angie Steers</v>
      </c>
      <c r="H3829" t="str">
        <f>data[[#This Row],[id_customer]]&amp;data[[#This Row],[id_campaign]]</f>
        <v>C0215cam13</v>
      </c>
      <c r="I3829">
        <f>DATEDIF(data[[#This Row],[join_date]],data[[#This Row],[buy_date]],"M")</f>
        <v>1</v>
      </c>
    </row>
    <row r="3830" spans="1:9" x14ac:dyDescent="0.25">
      <c r="A3830" t="s">
        <v>901</v>
      </c>
      <c r="B3830" t="s">
        <v>28</v>
      </c>
      <c r="C3830" s="1">
        <v>44718</v>
      </c>
      <c r="D3830" s="1">
        <v>44781</v>
      </c>
      <c r="E3830">
        <f>VLOOKUP(data[[#This Row],[id_campaign]],campaign[],4,FALSE)</f>
        <v>25</v>
      </c>
      <c r="F3830" t="str">
        <f>VLOOKUP(data[[#This Row],[id_campaign]],campaign[],2,FALSE)</f>
        <v>NewCellphoneUser</v>
      </c>
      <c r="G3830" t="str">
        <f>VLOOKUP(data[[#This Row],[id_customer]],customer[],2,FALSE)</f>
        <v>Angie Steers</v>
      </c>
      <c r="H3830" t="str">
        <f>data[[#This Row],[id_customer]]&amp;data[[#This Row],[id_campaign]]</f>
        <v>C0215cam13</v>
      </c>
      <c r="I3830">
        <f>DATEDIF(data[[#This Row],[join_date]],data[[#This Row],[buy_date]],"M")</f>
        <v>2</v>
      </c>
    </row>
    <row r="3831" spans="1:9" x14ac:dyDescent="0.25">
      <c r="A3831" t="s">
        <v>901</v>
      </c>
      <c r="B3831" t="s">
        <v>28</v>
      </c>
      <c r="C3831" s="1">
        <v>44718</v>
      </c>
      <c r="D3831" s="1">
        <v>44822</v>
      </c>
      <c r="E3831">
        <f>VLOOKUP(data[[#This Row],[id_campaign]],campaign[],4,FALSE)</f>
        <v>25</v>
      </c>
      <c r="F3831" t="str">
        <f>VLOOKUP(data[[#This Row],[id_campaign]],campaign[],2,FALSE)</f>
        <v>NewCellphoneUser</v>
      </c>
      <c r="G3831" t="str">
        <f>VLOOKUP(data[[#This Row],[id_customer]],customer[],2,FALSE)</f>
        <v>Angie Steers</v>
      </c>
      <c r="H3831" t="str">
        <f>data[[#This Row],[id_customer]]&amp;data[[#This Row],[id_campaign]]</f>
        <v>C0215cam13</v>
      </c>
      <c r="I3831">
        <f>DATEDIF(data[[#This Row],[join_date]],data[[#This Row],[buy_date]],"M")</f>
        <v>3</v>
      </c>
    </row>
    <row r="3832" spans="1:9" x14ac:dyDescent="0.25">
      <c r="A3832" t="s">
        <v>901</v>
      </c>
      <c r="B3832" t="s">
        <v>28</v>
      </c>
      <c r="C3832" s="1">
        <v>44718</v>
      </c>
      <c r="D3832" s="1">
        <v>44843</v>
      </c>
      <c r="E3832">
        <f>VLOOKUP(data[[#This Row],[id_campaign]],campaign[],4,FALSE)</f>
        <v>25</v>
      </c>
      <c r="F3832" t="str">
        <f>VLOOKUP(data[[#This Row],[id_campaign]],campaign[],2,FALSE)</f>
        <v>NewCellphoneUser</v>
      </c>
      <c r="G3832" t="str">
        <f>VLOOKUP(data[[#This Row],[id_customer]],customer[],2,FALSE)</f>
        <v>Angie Steers</v>
      </c>
      <c r="H3832" t="str">
        <f>data[[#This Row],[id_customer]]&amp;data[[#This Row],[id_campaign]]</f>
        <v>C0215cam13</v>
      </c>
      <c r="I3832">
        <f>DATEDIF(data[[#This Row],[join_date]],data[[#This Row],[buy_date]],"M")</f>
        <v>4</v>
      </c>
    </row>
    <row r="3833" spans="1:9" x14ac:dyDescent="0.25">
      <c r="A3833" t="s">
        <v>901</v>
      </c>
      <c r="B3833" t="s">
        <v>28</v>
      </c>
      <c r="C3833" s="1">
        <v>44718</v>
      </c>
      <c r="D3833" s="1">
        <v>44882</v>
      </c>
      <c r="E3833">
        <f>VLOOKUP(data[[#This Row],[id_campaign]],campaign[],4,FALSE)</f>
        <v>25</v>
      </c>
      <c r="F3833" t="str">
        <f>VLOOKUP(data[[#This Row],[id_campaign]],campaign[],2,FALSE)</f>
        <v>NewCellphoneUser</v>
      </c>
      <c r="G3833" t="str">
        <f>VLOOKUP(data[[#This Row],[id_customer]],customer[],2,FALSE)</f>
        <v>Angie Steers</v>
      </c>
      <c r="H3833" t="str">
        <f>data[[#This Row],[id_customer]]&amp;data[[#This Row],[id_campaign]]</f>
        <v>C0215cam13</v>
      </c>
      <c r="I3833">
        <f>DATEDIF(data[[#This Row],[join_date]],data[[#This Row],[buy_date]],"M")</f>
        <v>5</v>
      </c>
    </row>
    <row r="3834" spans="1:9" x14ac:dyDescent="0.25">
      <c r="A3834" t="s">
        <v>901</v>
      </c>
      <c r="B3834" t="s">
        <v>28</v>
      </c>
      <c r="C3834" s="1">
        <v>44718</v>
      </c>
      <c r="D3834" s="1">
        <v>44942</v>
      </c>
      <c r="E3834">
        <f>VLOOKUP(data[[#This Row],[id_campaign]],campaign[],4,FALSE)</f>
        <v>25</v>
      </c>
      <c r="F3834" t="str">
        <f>VLOOKUP(data[[#This Row],[id_campaign]],campaign[],2,FALSE)</f>
        <v>NewCellphoneUser</v>
      </c>
      <c r="G3834" t="str">
        <f>VLOOKUP(data[[#This Row],[id_customer]],customer[],2,FALSE)</f>
        <v>Angie Steers</v>
      </c>
      <c r="H3834" t="str">
        <f>data[[#This Row],[id_customer]]&amp;data[[#This Row],[id_campaign]]</f>
        <v>C0215cam13</v>
      </c>
      <c r="I3834">
        <f>DATEDIF(data[[#This Row],[join_date]],data[[#This Row],[buy_date]],"M")</f>
        <v>7</v>
      </c>
    </row>
    <row r="3835" spans="1:9" x14ac:dyDescent="0.25">
      <c r="A3835" t="s">
        <v>901</v>
      </c>
      <c r="B3835" t="s">
        <v>28</v>
      </c>
      <c r="C3835" s="1">
        <v>44718</v>
      </c>
      <c r="D3835" s="1">
        <v>44963</v>
      </c>
      <c r="E3835">
        <f>VLOOKUP(data[[#This Row],[id_campaign]],campaign[],4,FALSE)</f>
        <v>25</v>
      </c>
      <c r="F3835" t="str">
        <f>VLOOKUP(data[[#This Row],[id_campaign]],campaign[],2,FALSE)</f>
        <v>NewCellphoneUser</v>
      </c>
      <c r="G3835" t="str">
        <f>VLOOKUP(data[[#This Row],[id_customer]],customer[],2,FALSE)</f>
        <v>Angie Steers</v>
      </c>
      <c r="H3835" t="str">
        <f>data[[#This Row],[id_customer]]&amp;data[[#This Row],[id_campaign]]</f>
        <v>C0215cam13</v>
      </c>
      <c r="I3835">
        <f>DATEDIF(data[[#This Row],[join_date]],data[[#This Row],[buy_date]],"M")</f>
        <v>8</v>
      </c>
    </row>
    <row r="3836" spans="1:9" x14ac:dyDescent="0.25">
      <c r="A3836" t="s">
        <v>901</v>
      </c>
      <c r="B3836" t="s">
        <v>28</v>
      </c>
      <c r="C3836" s="1">
        <v>44718</v>
      </c>
      <c r="D3836" s="1">
        <v>45003</v>
      </c>
      <c r="E3836">
        <f>VLOOKUP(data[[#This Row],[id_campaign]],campaign[],4,FALSE)</f>
        <v>25</v>
      </c>
      <c r="F3836" t="str">
        <f>VLOOKUP(data[[#This Row],[id_campaign]],campaign[],2,FALSE)</f>
        <v>NewCellphoneUser</v>
      </c>
      <c r="G3836" t="str">
        <f>VLOOKUP(data[[#This Row],[id_customer]],customer[],2,FALSE)</f>
        <v>Angie Steers</v>
      </c>
      <c r="H3836" t="str">
        <f>data[[#This Row],[id_customer]]&amp;data[[#This Row],[id_campaign]]</f>
        <v>C0215cam13</v>
      </c>
      <c r="I3836">
        <f>DATEDIF(data[[#This Row],[join_date]],data[[#This Row],[buy_date]],"M")</f>
        <v>9</v>
      </c>
    </row>
    <row r="3837" spans="1:9" x14ac:dyDescent="0.25">
      <c r="A3837" t="s">
        <v>901</v>
      </c>
      <c r="B3837" t="s">
        <v>28</v>
      </c>
      <c r="C3837" s="1">
        <v>44718</v>
      </c>
      <c r="D3837" s="1">
        <v>45029</v>
      </c>
      <c r="E3837">
        <f>VLOOKUP(data[[#This Row],[id_campaign]],campaign[],4,FALSE)</f>
        <v>25</v>
      </c>
      <c r="F3837" t="str">
        <f>VLOOKUP(data[[#This Row],[id_campaign]],campaign[],2,FALSE)</f>
        <v>NewCellphoneUser</v>
      </c>
      <c r="G3837" t="str">
        <f>VLOOKUP(data[[#This Row],[id_customer]],customer[],2,FALSE)</f>
        <v>Angie Steers</v>
      </c>
      <c r="H3837" t="str">
        <f>data[[#This Row],[id_customer]]&amp;data[[#This Row],[id_campaign]]</f>
        <v>C0215cam13</v>
      </c>
      <c r="I3837">
        <f>DATEDIF(data[[#This Row],[join_date]],data[[#This Row],[buy_date]],"M")</f>
        <v>10</v>
      </c>
    </row>
    <row r="3838" spans="1:9" x14ac:dyDescent="0.25">
      <c r="A3838" t="s">
        <v>901</v>
      </c>
      <c r="B3838" t="s">
        <v>28</v>
      </c>
      <c r="C3838" s="1">
        <v>44718</v>
      </c>
      <c r="D3838" s="1">
        <v>45056</v>
      </c>
      <c r="E3838">
        <f>VLOOKUP(data[[#This Row],[id_campaign]],campaign[],4,FALSE)</f>
        <v>25</v>
      </c>
      <c r="F3838" t="str">
        <f>VLOOKUP(data[[#This Row],[id_campaign]],campaign[],2,FALSE)</f>
        <v>NewCellphoneUser</v>
      </c>
      <c r="G3838" t="str">
        <f>VLOOKUP(data[[#This Row],[id_customer]],customer[],2,FALSE)</f>
        <v>Angie Steers</v>
      </c>
      <c r="H3838" t="str">
        <f>data[[#This Row],[id_customer]]&amp;data[[#This Row],[id_campaign]]</f>
        <v>C0215cam13</v>
      </c>
      <c r="I3838">
        <f>DATEDIF(data[[#This Row],[join_date]],data[[#This Row],[buy_date]],"M")</f>
        <v>11</v>
      </c>
    </row>
    <row r="3839" spans="1:9" x14ac:dyDescent="0.25">
      <c r="A3839" t="s">
        <v>905</v>
      </c>
      <c r="B3839" t="s">
        <v>26</v>
      </c>
      <c r="C3839" s="1">
        <v>44851</v>
      </c>
      <c r="D3839" s="1">
        <v>44851</v>
      </c>
      <c r="E3839">
        <f>VLOOKUP(data[[#This Row],[id_campaign]],campaign[],4,FALSE)</f>
        <v>65</v>
      </c>
      <c r="F3839" t="str">
        <f>VLOOKUP(data[[#This Row],[id_campaign]],campaign[],2,FALSE)</f>
        <v>HasCreditCard</v>
      </c>
      <c r="G3839" t="str">
        <f>VLOOKUP(data[[#This Row],[id_customer]],customer[],2,FALSE)</f>
        <v>Pace McCobb</v>
      </c>
      <c r="H3839" t="str">
        <f>data[[#This Row],[id_customer]]&amp;data[[#This Row],[id_campaign]]</f>
        <v>C0216cam12</v>
      </c>
      <c r="I3839">
        <f>DATEDIF(data[[#This Row],[join_date]],data[[#This Row],[buy_date]],"M")</f>
        <v>0</v>
      </c>
    </row>
    <row r="3840" spans="1:9" x14ac:dyDescent="0.25">
      <c r="A3840" t="s">
        <v>905</v>
      </c>
      <c r="B3840" t="s">
        <v>26</v>
      </c>
      <c r="C3840" s="1">
        <v>44851</v>
      </c>
      <c r="D3840" s="1">
        <v>44919</v>
      </c>
      <c r="E3840">
        <f>VLOOKUP(data[[#This Row],[id_campaign]],campaign[],4,FALSE)</f>
        <v>65</v>
      </c>
      <c r="F3840" t="str">
        <f>VLOOKUP(data[[#This Row],[id_campaign]],campaign[],2,FALSE)</f>
        <v>HasCreditCard</v>
      </c>
      <c r="G3840" t="str">
        <f>VLOOKUP(data[[#This Row],[id_customer]],customer[],2,FALSE)</f>
        <v>Pace McCobb</v>
      </c>
      <c r="H3840" t="str">
        <f>data[[#This Row],[id_customer]]&amp;data[[#This Row],[id_campaign]]</f>
        <v>C0216cam12</v>
      </c>
      <c r="I3840">
        <f>DATEDIF(data[[#This Row],[join_date]],data[[#This Row],[buy_date]],"M")</f>
        <v>2</v>
      </c>
    </row>
    <row r="3841" spans="1:9" x14ac:dyDescent="0.25">
      <c r="A3841" t="s">
        <v>905</v>
      </c>
      <c r="B3841" t="s">
        <v>26</v>
      </c>
      <c r="C3841" s="1">
        <v>44851</v>
      </c>
      <c r="D3841" s="1">
        <v>44948</v>
      </c>
      <c r="E3841">
        <f>VLOOKUP(data[[#This Row],[id_campaign]],campaign[],4,FALSE)</f>
        <v>65</v>
      </c>
      <c r="F3841" t="str">
        <f>VLOOKUP(data[[#This Row],[id_campaign]],campaign[],2,FALSE)</f>
        <v>HasCreditCard</v>
      </c>
      <c r="G3841" t="str">
        <f>VLOOKUP(data[[#This Row],[id_customer]],customer[],2,FALSE)</f>
        <v>Pace McCobb</v>
      </c>
      <c r="H3841" t="str">
        <f>data[[#This Row],[id_customer]]&amp;data[[#This Row],[id_campaign]]</f>
        <v>C0216cam12</v>
      </c>
      <c r="I3841">
        <f>DATEDIF(data[[#This Row],[join_date]],data[[#This Row],[buy_date]],"M")</f>
        <v>3</v>
      </c>
    </row>
    <row r="3842" spans="1:9" x14ac:dyDescent="0.25">
      <c r="A3842" t="s">
        <v>905</v>
      </c>
      <c r="B3842" t="s">
        <v>26</v>
      </c>
      <c r="C3842" s="1">
        <v>44851</v>
      </c>
      <c r="D3842" s="1">
        <v>44979</v>
      </c>
      <c r="E3842">
        <f>VLOOKUP(data[[#This Row],[id_campaign]],campaign[],4,FALSE)</f>
        <v>65</v>
      </c>
      <c r="F3842" t="str">
        <f>VLOOKUP(data[[#This Row],[id_campaign]],campaign[],2,FALSE)</f>
        <v>HasCreditCard</v>
      </c>
      <c r="G3842" t="str">
        <f>VLOOKUP(data[[#This Row],[id_customer]],customer[],2,FALSE)</f>
        <v>Pace McCobb</v>
      </c>
      <c r="H3842" t="str">
        <f>data[[#This Row],[id_customer]]&amp;data[[#This Row],[id_campaign]]</f>
        <v>C0216cam12</v>
      </c>
      <c r="I3842">
        <f>DATEDIF(data[[#This Row],[join_date]],data[[#This Row],[buy_date]],"M")</f>
        <v>4</v>
      </c>
    </row>
    <row r="3843" spans="1:9" x14ac:dyDescent="0.25">
      <c r="A3843" t="s">
        <v>905</v>
      </c>
      <c r="B3843" t="s">
        <v>26</v>
      </c>
      <c r="C3843" s="1">
        <v>44851</v>
      </c>
      <c r="D3843" s="1">
        <v>45007</v>
      </c>
      <c r="E3843">
        <f>VLOOKUP(data[[#This Row],[id_campaign]],campaign[],4,FALSE)</f>
        <v>65</v>
      </c>
      <c r="F3843" t="str">
        <f>VLOOKUP(data[[#This Row],[id_campaign]],campaign[],2,FALSE)</f>
        <v>HasCreditCard</v>
      </c>
      <c r="G3843" t="str">
        <f>VLOOKUP(data[[#This Row],[id_customer]],customer[],2,FALSE)</f>
        <v>Pace McCobb</v>
      </c>
      <c r="H3843" t="str">
        <f>data[[#This Row],[id_customer]]&amp;data[[#This Row],[id_campaign]]</f>
        <v>C0216cam12</v>
      </c>
      <c r="I3843">
        <f>DATEDIF(data[[#This Row],[join_date]],data[[#This Row],[buy_date]],"M")</f>
        <v>5</v>
      </c>
    </row>
    <row r="3844" spans="1:9" x14ac:dyDescent="0.25">
      <c r="A3844" t="s">
        <v>905</v>
      </c>
      <c r="B3844" t="s">
        <v>26</v>
      </c>
      <c r="C3844" s="1">
        <v>44851</v>
      </c>
      <c r="D3844" s="1">
        <v>45041</v>
      </c>
      <c r="E3844">
        <f>VLOOKUP(data[[#This Row],[id_campaign]],campaign[],4,FALSE)</f>
        <v>65</v>
      </c>
      <c r="F3844" t="str">
        <f>VLOOKUP(data[[#This Row],[id_campaign]],campaign[],2,FALSE)</f>
        <v>HasCreditCard</v>
      </c>
      <c r="G3844" t="str">
        <f>VLOOKUP(data[[#This Row],[id_customer]],customer[],2,FALSE)</f>
        <v>Pace McCobb</v>
      </c>
      <c r="H3844" t="str">
        <f>data[[#This Row],[id_customer]]&amp;data[[#This Row],[id_campaign]]</f>
        <v>C0216cam12</v>
      </c>
      <c r="I3844">
        <f>DATEDIF(data[[#This Row],[join_date]],data[[#This Row],[buy_date]],"M")</f>
        <v>6</v>
      </c>
    </row>
    <row r="3845" spans="1:9" x14ac:dyDescent="0.25">
      <c r="A3845" t="s">
        <v>905</v>
      </c>
      <c r="B3845" t="s">
        <v>26</v>
      </c>
      <c r="C3845" s="1">
        <v>44851</v>
      </c>
      <c r="D3845" s="1">
        <v>45072</v>
      </c>
      <c r="E3845">
        <f>VLOOKUP(data[[#This Row],[id_campaign]],campaign[],4,FALSE)</f>
        <v>65</v>
      </c>
      <c r="F3845" t="str">
        <f>VLOOKUP(data[[#This Row],[id_campaign]],campaign[],2,FALSE)</f>
        <v>HasCreditCard</v>
      </c>
      <c r="G3845" t="str">
        <f>VLOOKUP(data[[#This Row],[id_customer]],customer[],2,FALSE)</f>
        <v>Pace McCobb</v>
      </c>
      <c r="H3845" t="str">
        <f>data[[#This Row],[id_customer]]&amp;data[[#This Row],[id_campaign]]</f>
        <v>C0216cam12</v>
      </c>
      <c r="I3845">
        <f>DATEDIF(data[[#This Row],[join_date]],data[[#This Row],[buy_date]],"M")</f>
        <v>7</v>
      </c>
    </row>
    <row r="3846" spans="1:9" x14ac:dyDescent="0.25">
      <c r="A3846" t="s">
        <v>905</v>
      </c>
      <c r="B3846" t="s">
        <v>32</v>
      </c>
      <c r="C3846" s="1">
        <v>44938</v>
      </c>
      <c r="D3846" s="1">
        <v>44938</v>
      </c>
      <c r="E3846">
        <f>VLOOKUP(data[[#This Row],[id_campaign]],campaign[],4,FALSE)</f>
        <v>14</v>
      </c>
      <c r="F3846" t="str">
        <f>VLOOKUP(data[[#This Row],[id_campaign]],campaign[],2,FALSE)</f>
        <v>OwnsMotorcycle</v>
      </c>
      <c r="G3846" t="str">
        <f>VLOOKUP(data[[#This Row],[id_customer]],customer[],2,FALSE)</f>
        <v>Pace McCobb</v>
      </c>
      <c r="H3846" t="str">
        <f>data[[#This Row],[id_customer]]&amp;data[[#This Row],[id_campaign]]</f>
        <v>C0216cam15</v>
      </c>
      <c r="I3846">
        <f>DATEDIF(data[[#This Row],[join_date]],data[[#This Row],[buy_date]],"M")</f>
        <v>0</v>
      </c>
    </row>
    <row r="3847" spans="1:9" x14ac:dyDescent="0.25">
      <c r="A3847" t="s">
        <v>905</v>
      </c>
      <c r="B3847" t="s">
        <v>32</v>
      </c>
      <c r="C3847" s="1">
        <v>44938</v>
      </c>
      <c r="D3847" s="1">
        <v>44977</v>
      </c>
      <c r="E3847">
        <f>VLOOKUP(data[[#This Row],[id_campaign]],campaign[],4,FALSE)</f>
        <v>14</v>
      </c>
      <c r="F3847" t="str">
        <f>VLOOKUP(data[[#This Row],[id_campaign]],campaign[],2,FALSE)</f>
        <v>OwnsMotorcycle</v>
      </c>
      <c r="G3847" t="str">
        <f>VLOOKUP(data[[#This Row],[id_customer]],customer[],2,FALSE)</f>
        <v>Pace McCobb</v>
      </c>
      <c r="H3847" t="str">
        <f>data[[#This Row],[id_customer]]&amp;data[[#This Row],[id_campaign]]</f>
        <v>C0216cam15</v>
      </c>
      <c r="I3847">
        <f>DATEDIF(data[[#This Row],[join_date]],data[[#This Row],[buy_date]],"M")</f>
        <v>1</v>
      </c>
    </row>
    <row r="3848" spans="1:9" x14ac:dyDescent="0.25">
      <c r="A3848" t="s">
        <v>905</v>
      </c>
      <c r="B3848" t="s">
        <v>32</v>
      </c>
      <c r="C3848" s="1">
        <v>44938</v>
      </c>
      <c r="D3848" s="1">
        <v>45001</v>
      </c>
      <c r="E3848">
        <f>VLOOKUP(data[[#This Row],[id_campaign]],campaign[],4,FALSE)</f>
        <v>14</v>
      </c>
      <c r="F3848" t="str">
        <f>VLOOKUP(data[[#This Row],[id_campaign]],campaign[],2,FALSE)</f>
        <v>OwnsMotorcycle</v>
      </c>
      <c r="G3848" t="str">
        <f>VLOOKUP(data[[#This Row],[id_customer]],customer[],2,FALSE)</f>
        <v>Pace McCobb</v>
      </c>
      <c r="H3848" t="str">
        <f>data[[#This Row],[id_customer]]&amp;data[[#This Row],[id_campaign]]</f>
        <v>C0216cam15</v>
      </c>
      <c r="I3848">
        <f>DATEDIF(data[[#This Row],[join_date]],data[[#This Row],[buy_date]],"M")</f>
        <v>2</v>
      </c>
    </row>
    <row r="3849" spans="1:9" x14ac:dyDescent="0.25">
      <c r="A3849" t="s">
        <v>905</v>
      </c>
      <c r="B3849" t="s">
        <v>32</v>
      </c>
      <c r="C3849" s="1">
        <v>44938</v>
      </c>
      <c r="D3849" s="1">
        <v>45042</v>
      </c>
      <c r="E3849">
        <f>VLOOKUP(data[[#This Row],[id_campaign]],campaign[],4,FALSE)</f>
        <v>14</v>
      </c>
      <c r="F3849" t="str">
        <f>VLOOKUP(data[[#This Row],[id_campaign]],campaign[],2,FALSE)</f>
        <v>OwnsMotorcycle</v>
      </c>
      <c r="G3849" t="str">
        <f>VLOOKUP(data[[#This Row],[id_customer]],customer[],2,FALSE)</f>
        <v>Pace McCobb</v>
      </c>
      <c r="H3849" t="str">
        <f>data[[#This Row],[id_customer]]&amp;data[[#This Row],[id_campaign]]</f>
        <v>C0216cam15</v>
      </c>
      <c r="I3849">
        <f>DATEDIF(data[[#This Row],[join_date]],data[[#This Row],[buy_date]],"M")</f>
        <v>3</v>
      </c>
    </row>
    <row r="3850" spans="1:9" x14ac:dyDescent="0.25">
      <c r="A3850" t="s">
        <v>905</v>
      </c>
      <c r="B3850" t="s">
        <v>32</v>
      </c>
      <c r="C3850" s="1">
        <v>44938</v>
      </c>
      <c r="D3850" s="1">
        <v>45060</v>
      </c>
      <c r="E3850">
        <f>VLOOKUP(data[[#This Row],[id_campaign]],campaign[],4,FALSE)</f>
        <v>14</v>
      </c>
      <c r="F3850" t="str">
        <f>VLOOKUP(data[[#This Row],[id_campaign]],campaign[],2,FALSE)</f>
        <v>OwnsMotorcycle</v>
      </c>
      <c r="G3850" t="str">
        <f>VLOOKUP(data[[#This Row],[id_customer]],customer[],2,FALSE)</f>
        <v>Pace McCobb</v>
      </c>
      <c r="H3850" t="str">
        <f>data[[#This Row],[id_customer]]&amp;data[[#This Row],[id_campaign]]</f>
        <v>C0216cam15</v>
      </c>
      <c r="I3850">
        <f>DATEDIF(data[[#This Row],[join_date]],data[[#This Row],[buy_date]],"M")</f>
        <v>4</v>
      </c>
    </row>
    <row r="3851" spans="1:9" x14ac:dyDescent="0.25">
      <c r="A3851" t="s">
        <v>909</v>
      </c>
      <c r="B3851" t="s">
        <v>22</v>
      </c>
      <c r="C3851" s="1">
        <v>44570</v>
      </c>
      <c r="D3851" s="1">
        <v>44570</v>
      </c>
      <c r="E3851">
        <f>VLOOKUP(data[[#This Row],[id_campaign]],campaign[],4,FALSE)</f>
        <v>66</v>
      </c>
      <c r="F3851" t="str">
        <f>VLOOKUP(data[[#This Row],[id_campaign]],campaign[],2,FALSE)</f>
        <v>NonUSTravel</v>
      </c>
      <c r="G3851" t="str">
        <f>VLOOKUP(data[[#This Row],[id_customer]],customer[],2,FALSE)</f>
        <v>Theda Aronsohn</v>
      </c>
      <c r="H3851" t="str">
        <f>data[[#This Row],[id_customer]]&amp;data[[#This Row],[id_campaign]]</f>
        <v>C0217cam10</v>
      </c>
      <c r="I3851">
        <f>DATEDIF(data[[#This Row],[join_date]],data[[#This Row],[buy_date]],"M")</f>
        <v>0</v>
      </c>
    </row>
    <row r="3852" spans="1:9" x14ac:dyDescent="0.25">
      <c r="A3852" t="s">
        <v>909</v>
      </c>
      <c r="B3852" t="s">
        <v>22</v>
      </c>
      <c r="C3852" s="1">
        <v>44570</v>
      </c>
      <c r="D3852" s="1">
        <v>44606</v>
      </c>
      <c r="E3852">
        <f>VLOOKUP(data[[#This Row],[id_campaign]],campaign[],4,FALSE)</f>
        <v>66</v>
      </c>
      <c r="F3852" t="str">
        <f>VLOOKUP(data[[#This Row],[id_campaign]],campaign[],2,FALSE)</f>
        <v>NonUSTravel</v>
      </c>
      <c r="G3852" t="str">
        <f>VLOOKUP(data[[#This Row],[id_customer]],customer[],2,FALSE)</f>
        <v>Theda Aronsohn</v>
      </c>
      <c r="H3852" t="str">
        <f>data[[#This Row],[id_customer]]&amp;data[[#This Row],[id_campaign]]</f>
        <v>C0217cam10</v>
      </c>
      <c r="I3852">
        <f>DATEDIF(data[[#This Row],[join_date]],data[[#This Row],[buy_date]],"M")</f>
        <v>1</v>
      </c>
    </row>
    <row r="3853" spans="1:9" x14ac:dyDescent="0.25">
      <c r="A3853" t="s">
        <v>909</v>
      </c>
      <c r="B3853" t="s">
        <v>22</v>
      </c>
      <c r="C3853" s="1">
        <v>44570</v>
      </c>
      <c r="D3853" s="1">
        <v>44633</v>
      </c>
      <c r="E3853">
        <f>VLOOKUP(data[[#This Row],[id_campaign]],campaign[],4,FALSE)</f>
        <v>66</v>
      </c>
      <c r="F3853" t="str">
        <f>VLOOKUP(data[[#This Row],[id_campaign]],campaign[],2,FALSE)</f>
        <v>NonUSTravel</v>
      </c>
      <c r="G3853" t="str">
        <f>VLOOKUP(data[[#This Row],[id_customer]],customer[],2,FALSE)</f>
        <v>Theda Aronsohn</v>
      </c>
      <c r="H3853" t="str">
        <f>data[[#This Row],[id_customer]]&amp;data[[#This Row],[id_campaign]]</f>
        <v>C0217cam10</v>
      </c>
      <c r="I3853">
        <f>DATEDIF(data[[#This Row],[join_date]],data[[#This Row],[buy_date]],"M")</f>
        <v>2</v>
      </c>
    </row>
    <row r="3854" spans="1:9" x14ac:dyDescent="0.25">
      <c r="A3854" t="s">
        <v>909</v>
      </c>
      <c r="B3854" t="s">
        <v>22</v>
      </c>
      <c r="C3854" s="1">
        <v>44570</v>
      </c>
      <c r="D3854" s="1">
        <v>44665</v>
      </c>
      <c r="E3854">
        <f>VLOOKUP(data[[#This Row],[id_campaign]],campaign[],4,FALSE)</f>
        <v>66</v>
      </c>
      <c r="F3854" t="str">
        <f>VLOOKUP(data[[#This Row],[id_campaign]],campaign[],2,FALSE)</f>
        <v>NonUSTravel</v>
      </c>
      <c r="G3854" t="str">
        <f>VLOOKUP(data[[#This Row],[id_customer]],customer[],2,FALSE)</f>
        <v>Theda Aronsohn</v>
      </c>
      <c r="H3854" t="str">
        <f>data[[#This Row],[id_customer]]&amp;data[[#This Row],[id_campaign]]</f>
        <v>C0217cam10</v>
      </c>
      <c r="I3854">
        <f>DATEDIF(data[[#This Row],[join_date]],data[[#This Row],[buy_date]],"M")</f>
        <v>3</v>
      </c>
    </row>
    <row r="3855" spans="1:9" x14ac:dyDescent="0.25">
      <c r="A3855" t="s">
        <v>909</v>
      </c>
      <c r="B3855" t="s">
        <v>22</v>
      </c>
      <c r="C3855" s="1">
        <v>44570</v>
      </c>
      <c r="D3855" s="1">
        <v>44705</v>
      </c>
      <c r="E3855">
        <f>VLOOKUP(data[[#This Row],[id_campaign]],campaign[],4,FALSE)</f>
        <v>66</v>
      </c>
      <c r="F3855" t="str">
        <f>VLOOKUP(data[[#This Row],[id_campaign]],campaign[],2,FALSE)</f>
        <v>NonUSTravel</v>
      </c>
      <c r="G3855" t="str">
        <f>VLOOKUP(data[[#This Row],[id_customer]],customer[],2,FALSE)</f>
        <v>Theda Aronsohn</v>
      </c>
      <c r="H3855" t="str">
        <f>data[[#This Row],[id_customer]]&amp;data[[#This Row],[id_campaign]]</f>
        <v>C0217cam10</v>
      </c>
      <c r="I3855">
        <f>DATEDIF(data[[#This Row],[join_date]],data[[#This Row],[buy_date]],"M")</f>
        <v>4</v>
      </c>
    </row>
    <row r="3856" spans="1:9" x14ac:dyDescent="0.25">
      <c r="A3856" t="s">
        <v>909</v>
      </c>
      <c r="B3856" t="s">
        <v>22</v>
      </c>
      <c r="C3856" s="1">
        <v>44570</v>
      </c>
      <c r="D3856" s="1">
        <v>44725</v>
      </c>
      <c r="E3856">
        <f>VLOOKUP(data[[#This Row],[id_campaign]],campaign[],4,FALSE)</f>
        <v>66</v>
      </c>
      <c r="F3856" t="str">
        <f>VLOOKUP(data[[#This Row],[id_campaign]],campaign[],2,FALSE)</f>
        <v>NonUSTravel</v>
      </c>
      <c r="G3856" t="str">
        <f>VLOOKUP(data[[#This Row],[id_customer]],customer[],2,FALSE)</f>
        <v>Theda Aronsohn</v>
      </c>
      <c r="H3856" t="str">
        <f>data[[#This Row],[id_customer]]&amp;data[[#This Row],[id_campaign]]</f>
        <v>C0217cam10</v>
      </c>
      <c r="I3856">
        <f>DATEDIF(data[[#This Row],[join_date]],data[[#This Row],[buy_date]],"M")</f>
        <v>5</v>
      </c>
    </row>
    <row r="3857" spans="1:9" x14ac:dyDescent="0.25">
      <c r="A3857" t="s">
        <v>909</v>
      </c>
      <c r="B3857" t="s">
        <v>22</v>
      </c>
      <c r="C3857" s="1">
        <v>44570</v>
      </c>
      <c r="D3857" s="1">
        <v>44785</v>
      </c>
      <c r="E3857">
        <f>VLOOKUP(data[[#This Row],[id_campaign]],campaign[],4,FALSE)</f>
        <v>66</v>
      </c>
      <c r="F3857" t="str">
        <f>VLOOKUP(data[[#This Row],[id_campaign]],campaign[],2,FALSE)</f>
        <v>NonUSTravel</v>
      </c>
      <c r="G3857" t="str">
        <f>VLOOKUP(data[[#This Row],[id_customer]],customer[],2,FALSE)</f>
        <v>Theda Aronsohn</v>
      </c>
      <c r="H3857" t="str">
        <f>data[[#This Row],[id_customer]]&amp;data[[#This Row],[id_campaign]]</f>
        <v>C0217cam10</v>
      </c>
      <c r="I3857">
        <f>DATEDIF(data[[#This Row],[join_date]],data[[#This Row],[buy_date]],"M")</f>
        <v>7</v>
      </c>
    </row>
    <row r="3858" spans="1:9" x14ac:dyDescent="0.25">
      <c r="A3858" t="s">
        <v>909</v>
      </c>
      <c r="B3858" t="s">
        <v>22</v>
      </c>
      <c r="C3858" s="1">
        <v>44570</v>
      </c>
      <c r="D3858" s="1">
        <v>44819</v>
      </c>
      <c r="E3858">
        <f>VLOOKUP(data[[#This Row],[id_campaign]],campaign[],4,FALSE)</f>
        <v>66</v>
      </c>
      <c r="F3858" t="str">
        <f>VLOOKUP(data[[#This Row],[id_campaign]],campaign[],2,FALSE)</f>
        <v>NonUSTravel</v>
      </c>
      <c r="G3858" t="str">
        <f>VLOOKUP(data[[#This Row],[id_customer]],customer[],2,FALSE)</f>
        <v>Theda Aronsohn</v>
      </c>
      <c r="H3858" t="str">
        <f>data[[#This Row],[id_customer]]&amp;data[[#This Row],[id_campaign]]</f>
        <v>C0217cam10</v>
      </c>
      <c r="I3858">
        <f>DATEDIF(data[[#This Row],[join_date]],data[[#This Row],[buy_date]],"M")</f>
        <v>8</v>
      </c>
    </row>
    <row r="3859" spans="1:9" x14ac:dyDescent="0.25">
      <c r="A3859" t="s">
        <v>909</v>
      </c>
      <c r="B3859" t="s">
        <v>22</v>
      </c>
      <c r="C3859" s="1">
        <v>44570</v>
      </c>
      <c r="D3859" s="1">
        <v>44847</v>
      </c>
      <c r="E3859">
        <f>VLOOKUP(data[[#This Row],[id_campaign]],campaign[],4,FALSE)</f>
        <v>66</v>
      </c>
      <c r="F3859" t="str">
        <f>VLOOKUP(data[[#This Row],[id_campaign]],campaign[],2,FALSE)</f>
        <v>NonUSTravel</v>
      </c>
      <c r="G3859" t="str">
        <f>VLOOKUP(data[[#This Row],[id_customer]],customer[],2,FALSE)</f>
        <v>Theda Aronsohn</v>
      </c>
      <c r="H3859" t="str">
        <f>data[[#This Row],[id_customer]]&amp;data[[#This Row],[id_campaign]]</f>
        <v>C0217cam10</v>
      </c>
      <c r="I3859">
        <f>DATEDIF(data[[#This Row],[join_date]],data[[#This Row],[buy_date]],"M")</f>
        <v>9</v>
      </c>
    </row>
    <row r="3860" spans="1:9" x14ac:dyDescent="0.25">
      <c r="A3860" t="s">
        <v>909</v>
      </c>
      <c r="B3860" t="s">
        <v>22</v>
      </c>
      <c r="C3860" s="1">
        <v>44570</v>
      </c>
      <c r="D3860" s="1">
        <v>44880</v>
      </c>
      <c r="E3860">
        <f>VLOOKUP(data[[#This Row],[id_campaign]],campaign[],4,FALSE)</f>
        <v>66</v>
      </c>
      <c r="F3860" t="str">
        <f>VLOOKUP(data[[#This Row],[id_campaign]],campaign[],2,FALSE)</f>
        <v>NonUSTravel</v>
      </c>
      <c r="G3860" t="str">
        <f>VLOOKUP(data[[#This Row],[id_customer]],customer[],2,FALSE)</f>
        <v>Theda Aronsohn</v>
      </c>
      <c r="H3860" t="str">
        <f>data[[#This Row],[id_customer]]&amp;data[[#This Row],[id_campaign]]</f>
        <v>C0217cam10</v>
      </c>
      <c r="I3860">
        <f>DATEDIF(data[[#This Row],[join_date]],data[[#This Row],[buy_date]],"M")</f>
        <v>10</v>
      </c>
    </row>
    <row r="3861" spans="1:9" x14ac:dyDescent="0.25">
      <c r="A3861" t="s">
        <v>909</v>
      </c>
      <c r="B3861" t="s">
        <v>22</v>
      </c>
      <c r="C3861" s="1">
        <v>44570</v>
      </c>
      <c r="D3861" s="1">
        <v>44948</v>
      </c>
      <c r="E3861">
        <f>VLOOKUP(data[[#This Row],[id_campaign]],campaign[],4,FALSE)</f>
        <v>66</v>
      </c>
      <c r="F3861" t="str">
        <f>VLOOKUP(data[[#This Row],[id_campaign]],campaign[],2,FALSE)</f>
        <v>NonUSTravel</v>
      </c>
      <c r="G3861" t="str">
        <f>VLOOKUP(data[[#This Row],[id_customer]],customer[],2,FALSE)</f>
        <v>Theda Aronsohn</v>
      </c>
      <c r="H3861" t="str">
        <f>data[[#This Row],[id_customer]]&amp;data[[#This Row],[id_campaign]]</f>
        <v>C0217cam10</v>
      </c>
      <c r="I3861">
        <f>DATEDIF(data[[#This Row],[join_date]],data[[#This Row],[buy_date]],"M")</f>
        <v>12</v>
      </c>
    </row>
    <row r="3862" spans="1:9" x14ac:dyDescent="0.25">
      <c r="A3862" t="s">
        <v>909</v>
      </c>
      <c r="B3862" t="s">
        <v>22</v>
      </c>
      <c r="C3862" s="1">
        <v>44570</v>
      </c>
      <c r="D3862" s="1">
        <v>44967</v>
      </c>
      <c r="E3862">
        <f>VLOOKUP(data[[#This Row],[id_campaign]],campaign[],4,FALSE)</f>
        <v>66</v>
      </c>
      <c r="F3862" t="str">
        <f>VLOOKUP(data[[#This Row],[id_campaign]],campaign[],2,FALSE)</f>
        <v>NonUSTravel</v>
      </c>
      <c r="G3862" t="str">
        <f>VLOOKUP(data[[#This Row],[id_customer]],customer[],2,FALSE)</f>
        <v>Theda Aronsohn</v>
      </c>
      <c r="H3862" t="str">
        <f>data[[#This Row],[id_customer]]&amp;data[[#This Row],[id_campaign]]</f>
        <v>C0217cam10</v>
      </c>
      <c r="I3862">
        <f>DATEDIF(data[[#This Row],[join_date]],data[[#This Row],[buy_date]],"M")</f>
        <v>13</v>
      </c>
    </row>
    <row r="3863" spans="1:9" x14ac:dyDescent="0.25">
      <c r="A3863" t="s">
        <v>909</v>
      </c>
      <c r="B3863" t="s">
        <v>22</v>
      </c>
      <c r="C3863" s="1">
        <v>44570</v>
      </c>
      <c r="D3863" s="1">
        <v>44994</v>
      </c>
      <c r="E3863">
        <f>VLOOKUP(data[[#This Row],[id_campaign]],campaign[],4,FALSE)</f>
        <v>66</v>
      </c>
      <c r="F3863" t="str">
        <f>VLOOKUP(data[[#This Row],[id_campaign]],campaign[],2,FALSE)</f>
        <v>NonUSTravel</v>
      </c>
      <c r="G3863" t="str">
        <f>VLOOKUP(data[[#This Row],[id_customer]],customer[],2,FALSE)</f>
        <v>Theda Aronsohn</v>
      </c>
      <c r="H3863" t="str">
        <f>data[[#This Row],[id_customer]]&amp;data[[#This Row],[id_campaign]]</f>
        <v>C0217cam10</v>
      </c>
      <c r="I3863">
        <f>DATEDIF(data[[#This Row],[join_date]],data[[#This Row],[buy_date]],"M")</f>
        <v>14</v>
      </c>
    </row>
    <row r="3864" spans="1:9" x14ac:dyDescent="0.25">
      <c r="A3864" t="s">
        <v>909</v>
      </c>
      <c r="B3864" t="s">
        <v>22</v>
      </c>
      <c r="C3864" s="1">
        <v>44570</v>
      </c>
      <c r="D3864" s="1">
        <v>45027</v>
      </c>
      <c r="E3864">
        <f>VLOOKUP(data[[#This Row],[id_campaign]],campaign[],4,FALSE)</f>
        <v>66</v>
      </c>
      <c r="F3864" t="str">
        <f>VLOOKUP(data[[#This Row],[id_campaign]],campaign[],2,FALSE)</f>
        <v>NonUSTravel</v>
      </c>
      <c r="G3864" t="str">
        <f>VLOOKUP(data[[#This Row],[id_customer]],customer[],2,FALSE)</f>
        <v>Theda Aronsohn</v>
      </c>
      <c r="H3864" t="str">
        <f>data[[#This Row],[id_customer]]&amp;data[[#This Row],[id_campaign]]</f>
        <v>C0217cam10</v>
      </c>
      <c r="I3864">
        <f>DATEDIF(data[[#This Row],[join_date]],data[[#This Row],[buy_date]],"M")</f>
        <v>15</v>
      </c>
    </row>
    <row r="3865" spans="1:9" x14ac:dyDescent="0.25">
      <c r="A3865" t="s">
        <v>909</v>
      </c>
      <c r="B3865" t="s">
        <v>22</v>
      </c>
      <c r="C3865" s="1">
        <v>44570</v>
      </c>
      <c r="D3865" s="1">
        <v>45060</v>
      </c>
      <c r="E3865">
        <f>VLOOKUP(data[[#This Row],[id_campaign]],campaign[],4,FALSE)</f>
        <v>66</v>
      </c>
      <c r="F3865" t="str">
        <f>VLOOKUP(data[[#This Row],[id_campaign]],campaign[],2,FALSE)</f>
        <v>NonUSTravel</v>
      </c>
      <c r="G3865" t="str">
        <f>VLOOKUP(data[[#This Row],[id_customer]],customer[],2,FALSE)</f>
        <v>Theda Aronsohn</v>
      </c>
      <c r="H3865" t="str">
        <f>data[[#This Row],[id_customer]]&amp;data[[#This Row],[id_campaign]]</f>
        <v>C0217cam10</v>
      </c>
      <c r="I3865">
        <f>DATEDIF(data[[#This Row],[join_date]],data[[#This Row],[buy_date]],"M")</f>
        <v>16</v>
      </c>
    </row>
    <row r="3866" spans="1:9" x14ac:dyDescent="0.25">
      <c r="A3866" t="s">
        <v>909</v>
      </c>
      <c r="B3866" t="s">
        <v>30</v>
      </c>
      <c r="C3866" s="1">
        <v>44931</v>
      </c>
      <c r="D3866" s="1">
        <v>44931</v>
      </c>
      <c r="E3866">
        <f>VLOOKUP(data[[#This Row],[id_campaign]],campaign[],4,FALSE)</f>
        <v>28</v>
      </c>
      <c r="F3866" t="str">
        <f>VLOOKUP(data[[#This Row],[id_campaign]],campaign[],2,FALSE)</f>
        <v>NotNewCellphoneUser</v>
      </c>
      <c r="G3866" t="str">
        <f>VLOOKUP(data[[#This Row],[id_customer]],customer[],2,FALSE)</f>
        <v>Theda Aronsohn</v>
      </c>
      <c r="H3866" t="str">
        <f>data[[#This Row],[id_customer]]&amp;data[[#This Row],[id_campaign]]</f>
        <v>C0217cam14</v>
      </c>
      <c r="I3866">
        <f>DATEDIF(data[[#This Row],[join_date]],data[[#This Row],[buy_date]],"M")</f>
        <v>0</v>
      </c>
    </row>
    <row r="3867" spans="1:9" x14ac:dyDescent="0.25">
      <c r="A3867" t="s">
        <v>909</v>
      </c>
      <c r="B3867" t="s">
        <v>30</v>
      </c>
      <c r="C3867" s="1">
        <v>44931</v>
      </c>
      <c r="D3867" s="1">
        <v>44972</v>
      </c>
      <c r="E3867">
        <f>VLOOKUP(data[[#This Row],[id_campaign]],campaign[],4,FALSE)</f>
        <v>28</v>
      </c>
      <c r="F3867" t="str">
        <f>VLOOKUP(data[[#This Row],[id_campaign]],campaign[],2,FALSE)</f>
        <v>NotNewCellphoneUser</v>
      </c>
      <c r="G3867" t="str">
        <f>VLOOKUP(data[[#This Row],[id_customer]],customer[],2,FALSE)</f>
        <v>Theda Aronsohn</v>
      </c>
      <c r="H3867" t="str">
        <f>data[[#This Row],[id_customer]]&amp;data[[#This Row],[id_campaign]]</f>
        <v>C0217cam14</v>
      </c>
      <c r="I3867">
        <f>DATEDIF(data[[#This Row],[join_date]],data[[#This Row],[buy_date]],"M")</f>
        <v>1</v>
      </c>
    </row>
    <row r="3868" spans="1:9" x14ac:dyDescent="0.25">
      <c r="A3868" t="s">
        <v>909</v>
      </c>
      <c r="B3868" t="s">
        <v>30</v>
      </c>
      <c r="C3868" s="1">
        <v>44931</v>
      </c>
      <c r="D3868" s="1">
        <v>44990</v>
      </c>
      <c r="E3868">
        <f>VLOOKUP(data[[#This Row],[id_campaign]],campaign[],4,FALSE)</f>
        <v>28</v>
      </c>
      <c r="F3868" t="str">
        <f>VLOOKUP(data[[#This Row],[id_campaign]],campaign[],2,FALSE)</f>
        <v>NotNewCellphoneUser</v>
      </c>
      <c r="G3868" t="str">
        <f>VLOOKUP(data[[#This Row],[id_customer]],customer[],2,FALSE)</f>
        <v>Theda Aronsohn</v>
      </c>
      <c r="H3868" t="str">
        <f>data[[#This Row],[id_customer]]&amp;data[[#This Row],[id_campaign]]</f>
        <v>C0217cam14</v>
      </c>
      <c r="I3868">
        <f>DATEDIF(data[[#This Row],[join_date]],data[[#This Row],[buy_date]],"M")</f>
        <v>2</v>
      </c>
    </row>
    <row r="3869" spans="1:9" x14ac:dyDescent="0.25">
      <c r="A3869" t="s">
        <v>909</v>
      </c>
      <c r="B3869" t="s">
        <v>30</v>
      </c>
      <c r="C3869" s="1">
        <v>44931</v>
      </c>
      <c r="D3869" s="1">
        <v>45033</v>
      </c>
      <c r="E3869">
        <f>VLOOKUP(data[[#This Row],[id_campaign]],campaign[],4,FALSE)</f>
        <v>28</v>
      </c>
      <c r="F3869" t="str">
        <f>VLOOKUP(data[[#This Row],[id_campaign]],campaign[],2,FALSE)</f>
        <v>NotNewCellphoneUser</v>
      </c>
      <c r="G3869" t="str">
        <f>VLOOKUP(data[[#This Row],[id_customer]],customer[],2,FALSE)</f>
        <v>Theda Aronsohn</v>
      </c>
      <c r="H3869" t="str">
        <f>data[[#This Row],[id_customer]]&amp;data[[#This Row],[id_campaign]]</f>
        <v>C0217cam14</v>
      </c>
      <c r="I3869">
        <f>DATEDIF(data[[#This Row],[join_date]],data[[#This Row],[buy_date]],"M")</f>
        <v>3</v>
      </c>
    </row>
    <row r="3870" spans="1:9" x14ac:dyDescent="0.25">
      <c r="A3870" t="s">
        <v>909</v>
      </c>
      <c r="B3870" t="s">
        <v>30</v>
      </c>
      <c r="C3870" s="1">
        <v>44931</v>
      </c>
      <c r="D3870" s="1">
        <v>45052</v>
      </c>
      <c r="E3870">
        <f>VLOOKUP(data[[#This Row],[id_campaign]],campaign[],4,FALSE)</f>
        <v>28</v>
      </c>
      <c r="F3870" t="str">
        <f>VLOOKUP(data[[#This Row],[id_campaign]],campaign[],2,FALSE)</f>
        <v>NotNewCellphoneUser</v>
      </c>
      <c r="G3870" t="str">
        <f>VLOOKUP(data[[#This Row],[id_customer]],customer[],2,FALSE)</f>
        <v>Theda Aronsohn</v>
      </c>
      <c r="H3870" t="str">
        <f>data[[#This Row],[id_customer]]&amp;data[[#This Row],[id_campaign]]</f>
        <v>C0217cam14</v>
      </c>
      <c r="I3870">
        <f>DATEDIF(data[[#This Row],[join_date]],data[[#This Row],[buy_date]],"M")</f>
        <v>4</v>
      </c>
    </row>
    <row r="3871" spans="1:9" x14ac:dyDescent="0.25">
      <c r="A3871" t="s">
        <v>913</v>
      </c>
      <c r="B3871" t="s">
        <v>10</v>
      </c>
      <c r="C3871" s="1">
        <v>44585</v>
      </c>
      <c r="D3871" s="1">
        <v>44585</v>
      </c>
      <c r="E3871">
        <f>VLOOKUP(data[[#This Row],[id_campaign]],campaign[],4,FALSE)</f>
        <v>26</v>
      </c>
      <c r="F3871" t="str">
        <f>VLOOKUP(data[[#This Row],[id_campaign]],campaign[],2,FALSE)</f>
        <v>TruckOwner</v>
      </c>
      <c r="G3871" t="str">
        <f>VLOOKUP(data[[#This Row],[id_customer]],customer[],2,FALSE)</f>
        <v>Elaina Canet</v>
      </c>
      <c r="H3871" t="str">
        <f>data[[#This Row],[id_customer]]&amp;data[[#This Row],[id_campaign]]</f>
        <v>C0218cam04</v>
      </c>
      <c r="I3871">
        <f>DATEDIF(data[[#This Row],[join_date]],data[[#This Row],[buy_date]],"M")</f>
        <v>0</v>
      </c>
    </row>
    <row r="3872" spans="1:9" x14ac:dyDescent="0.25">
      <c r="A3872" t="s">
        <v>913</v>
      </c>
      <c r="B3872" t="s">
        <v>10</v>
      </c>
      <c r="C3872" s="1">
        <v>44585</v>
      </c>
      <c r="D3872" s="1">
        <v>44620</v>
      </c>
      <c r="E3872">
        <f>VLOOKUP(data[[#This Row],[id_campaign]],campaign[],4,FALSE)</f>
        <v>26</v>
      </c>
      <c r="F3872" t="str">
        <f>VLOOKUP(data[[#This Row],[id_campaign]],campaign[],2,FALSE)</f>
        <v>TruckOwner</v>
      </c>
      <c r="G3872" t="str">
        <f>VLOOKUP(data[[#This Row],[id_customer]],customer[],2,FALSE)</f>
        <v>Elaina Canet</v>
      </c>
      <c r="H3872" t="str">
        <f>data[[#This Row],[id_customer]]&amp;data[[#This Row],[id_campaign]]</f>
        <v>C0218cam04</v>
      </c>
      <c r="I3872">
        <f>DATEDIF(data[[#This Row],[join_date]],data[[#This Row],[buy_date]],"M")</f>
        <v>1</v>
      </c>
    </row>
    <row r="3873" spans="1:9" x14ac:dyDescent="0.25">
      <c r="A3873" t="s">
        <v>913</v>
      </c>
      <c r="B3873" t="s">
        <v>10</v>
      </c>
      <c r="C3873" s="1">
        <v>44585</v>
      </c>
      <c r="D3873" s="1">
        <v>44715</v>
      </c>
      <c r="E3873">
        <f>VLOOKUP(data[[#This Row],[id_campaign]],campaign[],4,FALSE)</f>
        <v>26</v>
      </c>
      <c r="F3873" t="str">
        <f>VLOOKUP(data[[#This Row],[id_campaign]],campaign[],2,FALSE)</f>
        <v>TruckOwner</v>
      </c>
      <c r="G3873" t="str">
        <f>VLOOKUP(data[[#This Row],[id_customer]],customer[],2,FALSE)</f>
        <v>Elaina Canet</v>
      </c>
      <c r="H3873" t="str">
        <f>data[[#This Row],[id_customer]]&amp;data[[#This Row],[id_campaign]]</f>
        <v>C0218cam04</v>
      </c>
      <c r="I3873">
        <f>DATEDIF(data[[#This Row],[join_date]],data[[#This Row],[buy_date]],"M")</f>
        <v>4</v>
      </c>
    </row>
    <row r="3874" spans="1:9" x14ac:dyDescent="0.25">
      <c r="A3874" t="s">
        <v>913</v>
      </c>
      <c r="B3874" t="s">
        <v>10</v>
      </c>
      <c r="C3874" s="1">
        <v>44585</v>
      </c>
      <c r="D3874" s="1">
        <v>44771</v>
      </c>
      <c r="E3874">
        <f>VLOOKUP(data[[#This Row],[id_campaign]],campaign[],4,FALSE)</f>
        <v>26</v>
      </c>
      <c r="F3874" t="str">
        <f>VLOOKUP(data[[#This Row],[id_campaign]],campaign[],2,FALSE)</f>
        <v>TruckOwner</v>
      </c>
      <c r="G3874" t="str">
        <f>VLOOKUP(data[[#This Row],[id_customer]],customer[],2,FALSE)</f>
        <v>Elaina Canet</v>
      </c>
      <c r="H3874" t="str">
        <f>data[[#This Row],[id_customer]]&amp;data[[#This Row],[id_campaign]]</f>
        <v>C0218cam04</v>
      </c>
      <c r="I3874">
        <f>DATEDIF(data[[#This Row],[join_date]],data[[#This Row],[buy_date]],"M")</f>
        <v>6</v>
      </c>
    </row>
    <row r="3875" spans="1:9" x14ac:dyDescent="0.25">
      <c r="A3875" t="s">
        <v>913</v>
      </c>
      <c r="B3875" t="s">
        <v>10</v>
      </c>
      <c r="C3875" s="1">
        <v>44585</v>
      </c>
      <c r="D3875" s="1">
        <v>44798</v>
      </c>
      <c r="E3875">
        <f>VLOOKUP(data[[#This Row],[id_campaign]],campaign[],4,FALSE)</f>
        <v>26</v>
      </c>
      <c r="F3875" t="str">
        <f>VLOOKUP(data[[#This Row],[id_campaign]],campaign[],2,FALSE)</f>
        <v>TruckOwner</v>
      </c>
      <c r="G3875" t="str">
        <f>VLOOKUP(data[[#This Row],[id_customer]],customer[],2,FALSE)</f>
        <v>Elaina Canet</v>
      </c>
      <c r="H3875" t="str">
        <f>data[[#This Row],[id_customer]]&amp;data[[#This Row],[id_campaign]]</f>
        <v>C0218cam04</v>
      </c>
      <c r="I3875">
        <f>DATEDIF(data[[#This Row],[join_date]],data[[#This Row],[buy_date]],"M")</f>
        <v>7</v>
      </c>
    </row>
    <row r="3876" spans="1:9" x14ac:dyDescent="0.25">
      <c r="A3876" t="s">
        <v>913</v>
      </c>
      <c r="B3876" t="s">
        <v>10</v>
      </c>
      <c r="C3876" s="1">
        <v>44585</v>
      </c>
      <c r="D3876" s="1">
        <v>44871</v>
      </c>
      <c r="E3876">
        <f>VLOOKUP(data[[#This Row],[id_campaign]],campaign[],4,FALSE)</f>
        <v>26</v>
      </c>
      <c r="F3876" t="str">
        <f>VLOOKUP(data[[#This Row],[id_campaign]],campaign[],2,FALSE)</f>
        <v>TruckOwner</v>
      </c>
      <c r="G3876" t="str">
        <f>VLOOKUP(data[[#This Row],[id_customer]],customer[],2,FALSE)</f>
        <v>Elaina Canet</v>
      </c>
      <c r="H3876" t="str">
        <f>data[[#This Row],[id_customer]]&amp;data[[#This Row],[id_campaign]]</f>
        <v>C0218cam04</v>
      </c>
      <c r="I3876">
        <f>DATEDIF(data[[#This Row],[join_date]],data[[#This Row],[buy_date]],"M")</f>
        <v>9</v>
      </c>
    </row>
    <row r="3877" spans="1:9" x14ac:dyDescent="0.25">
      <c r="A3877" t="s">
        <v>913</v>
      </c>
      <c r="B3877" t="s">
        <v>10</v>
      </c>
      <c r="C3877" s="1">
        <v>44585</v>
      </c>
      <c r="D3877" s="1">
        <v>44901</v>
      </c>
      <c r="E3877">
        <f>VLOOKUP(data[[#This Row],[id_campaign]],campaign[],4,FALSE)</f>
        <v>26</v>
      </c>
      <c r="F3877" t="str">
        <f>VLOOKUP(data[[#This Row],[id_campaign]],campaign[],2,FALSE)</f>
        <v>TruckOwner</v>
      </c>
      <c r="G3877" t="str">
        <f>VLOOKUP(data[[#This Row],[id_customer]],customer[],2,FALSE)</f>
        <v>Elaina Canet</v>
      </c>
      <c r="H3877" t="str">
        <f>data[[#This Row],[id_customer]]&amp;data[[#This Row],[id_campaign]]</f>
        <v>C0218cam04</v>
      </c>
      <c r="I3877">
        <f>DATEDIF(data[[#This Row],[join_date]],data[[#This Row],[buy_date]],"M")</f>
        <v>10</v>
      </c>
    </row>
    <row r="3878" spans="1:9" x14ac:dyDescent="0.25">
      <c r="A3878" t="s">
        <v>913</v>
      </c>
      <c r="B3878" t="s">
        <v>10</v>
      </c>
      <c r="C3878" s="1">
        <v>44585</v>
      </c>
      <c r="D3878" s="1">
        <v>44927</v>
      </c>
      <c r="E3878">
        <f>VLOOKUP(data[[#This Row],[id_campaign]],campaign[],4,FALSE)</f>
        <v>26</v>
      </c>
      <c r="F3878" t="str">
        <f>VLOOKUP(data[[#This Row],[id_campaign]],campaign[],2,FALSE)</f>
        <v>TruckOwner</v>
      </c>
      <c r="G3878" t="str">
        <f>VLOOKUP(data[[#This Row],[id_customer]],customer[],2,FALSE)</f>
        <v>Elaina Canet</v>
      </c>
      <c r="H3878" t="str">
        <f>data[[#This Row],[id_customer]]&amp;data[[#This Row],[id_campaign]]</f>
        <v>C0218cam04</v>
      </c>
      <c r="I3878">
        <f>DATEDIF(data[[#This Row],[join_date]],data[[#This Row],[buy_date]],"M")</f>
        <v>11</v>
      </c>
    </row>
    <row r="3879" spans="1:9" x14ac:dyDescent="0.25">
      <c r="A3879" t="s">
        <v>913</v>
      </c>
      <c r="B3879" t="s">
        <v>10</v>
      </c>
      <c r="C3879" s="1">
        <v>44585</v>
      </c>
      <c r="D3879" s="1">
        <v>44965</v>
      </c>
      <c r="E3879">
        <f>VLOOKUP(data[[#This Row],[id_campaign]],campaign[],4,FALSE)</f>
        <v>26</v>
      </c>
      <c r="F3879" t="str">
        <f>VLOOKUP(data[[#This Row],[id_campaign]],campaign[],2,FALSE)</f>
        <v>TruckOwner</v>
      </c>
      <c r="G3879" t="str">
        <f>VLOOKUP(data[[#This Row],[id_customer]],customer[],2,FALSE)</f>
        <v>Elaina Canet</v>
      </c>
      <c r="H3879" t="str">
        <f>data[[#This Row],[id_customer]]&amp;data[[#This Row],[id_campaign]]</f>
        <v>C0218cam04</v>
      </c>
      <c r="I3879">
        <f>DATEDIF(data[[#This Row],[join_date]],data[[#This Row],[buy_date]],"M")</f>
        <v>12</v>
      </c>
    </row>
    <row r="3880" spans="1:9" x14ac:dyDescent="0.25">
      <c r="A3880" t="s">
        <v>913</v>
      </c>
      <c r="B3880" t="s">
        <v>10</v>
      </c>
      <c r="C3880" s="1">
        <v>44585</v>
      </c>
      <c r="D3880" s="1">
        <v>45015</v>
      </c>
      <c r="E3880">
        <f>VLOOKUP(data[[#This Row],[id_campaign]],campaign[],4,FALSE)</f>
        <v>26</v>
      </c>
      <c r="F3880" t="str">
        <f>VLOOKUP(data[[#This Row],[id_campaign]],campaign[],2,FALSE)</f>
        <v>TruckOwner</v>
      </c>
      <c r="G3880" t="str">
        <f>VLOOKUP(data[[#This Row],[id_customer]],customer[],2,FALSE)</f>
        <v>Elaina Canet</v>
      </c>
      <c r="H3880" t="str">
        <f>data[[#This Row],[id_customer]]&amp;data[[#This Row],[id_campaign]]</f>
        <v>C0218cam04</v>
      </c>
      <c r="I3880">
        <f>DATEDIF(data[[#This Row],[join_date]],data[[#This Row],[buy_date]],"M")</f>
        <v>14</v>
      </c>
    </row>
    <row r="3881" spans="1:9" x14ac:dyDescent="0.25">
      <c r="A3881" t="s">
        <v>913</v>
      </c>
      <c r="B3881" t="s">
        <v>10</v>
      </c>
      <c r="C3881" s="1">
        <v>44585</v>
      </c>
      <c r="D3881" s="1">
        <v>45081</v>
      </c>
      <c r="E3881">
        <f>VLOOKUP(data[[#This Row],[id_campaign]],campaign[],4,FALSE)</f>
        <v>26</v>
      </c>
      <c r="F3881" t="str">
        <f>VLOOKUP(data[[#This Row],[id_campaign]],campaign[],2,FALSE)</f>
        <v>TruckOwner</v>
      </c>
      <c r="G3881" t="str">
        <f>VLOOKUP(data[[#This Row],[id_customer]],customer[],2,FALSE)</f>
        <v>Elaina Canet</v>
      </c>
      <c r="H3881" t="str">
        <f>data[[#This Row],[id_customer]]&amp;data[[#This Row],[id_campaign]]</f>
        <v>C0218cam04</v>
      </c>
      <c r="I3881">
        <f>DATEDIF(data[[#This Row],[join_date]],data[[#This Row],[buy_date]],"M")</f>
        <v>16</v>
      </c>
    </row>
    <row r="3882" spans="1:9" x14ac:dyDescent="0.25">
      <c r="A3882" t="s">
        <v>913</v>
      </c>
      <c r="B3882" t="s">
        <v>32</v>
      </c>
      <c r="C3882" s="1">
        <v>44929</v>
      </c>
      <c r="D3882" s="1">
        <v>44929</v>
      </c>
      <c r="E3882">
        <f>VLOOKUP(data[[#This Row],[id_campaign]],campaign[],4,FALSE)</f>
        <v>14</v>
      </c>
      <c r="F3882" t="str">
        <f>VLOOKUP(data[[#This Row],[id_campaign]],campaign[],2,FALSE)</f>
        <v>OwnsMotorcycle</v>
      </c>
      <c r="G3882" t="str">
        <f>VLOOKUP(data[[#This Row],[id_customer]],customer[],2,FALSE)</f>
        <v>Elaina Canet</v>
      </c>
      <c r="H3882" t="str">
        <f>data[[#This Row],[id_customer]]&amp;data[[#This Row],[id_campaign]]</f>
        <v>C0218cam15</v>
      </c>
      <c r="I3882">
        <f>DATEDIF(data[[#This Row],[join_date]],data[[#This Row],[buy_date]],"M")</f>
        <v>0</v>
      </c>
    </row>
    <row r="3883" spans="1:9" x14ac:dyDescent="0.25">
      <c r="A3883" t="s">
        <v>913</v>
      </c>
      <c r="B3883" t="s">
        <v>32</v>
      </c>
      <c r="C3883" s="1">
        <v>44929</v>
      </c>
      <c r="D3883" s="1">
        <v>44970</v>
      </c>
      <c r="E3883">
        <f>VLOOKUP(data[[#This Row],[id_campaign]],campaign[],4,FALSE)</f>
        <v>14</v>
      </c>
      <c r="F3883" t="str">
        <f>VLOOKUP(data[[#This Row],[id_campaign]],campaign[],2,FALSE)</f>
        <v>OwnsMotorcycle</v>
      </c>
      <c r="G3883" t="str">
        <f>VLOOKUP(data[[#This Row],[id_customer]],customer[],2,FALSE)</f>
        <v>Elaina Canet</v>
      </c>
      <c r="H3883" t="str">
        <f>data[[#This Row],[id_customer]]&amp;data[[#This Row],[id_campaign]]</f>
        <v>C0218cam15</v>
      </c>
      <c r="I3883">
        <f>DATEDIF(data[[#This Row],[join_date]],data[[#This Row],[buy_date]],"M")</f>
        <v>1</v>
      </c>
    </row>
    <row r="3884" spans="1:9" x14ac:dyDescent="0.25">
      <c r="A3884" t="s">
        <v>913</v>
      </c>
      <c r="B3884" t="s">
        <v>32</v>
      </c>
      <c r="C3884" s="1">
        <v>44929</v>
      </c>
      <c r="D3884" s="1">
        <v>44993</v>
      </c>
      <c r="E3884">
        <f>VLOOKUP(data[[#This Row],[id_campaign]],campaign[],4,FALSE)</f>
        <v>14</v>
      </c>
      <c r="F3884" t="str">
        <f>VLOOKUP(data[[#This Row],[id_campaign]],campaign[],2,FALSE)</f>
        <v>OwnsMotorcycle</v>
      </c>
      <c r="G3884" t="str">
        <f>VLOOKUP(data[[#This Row],[id_customer]],customer[],2,FALSE)</f>
        <v>Elaina Canet</v>
      </c>
      <c r="H3884" t="str">
        <f>data[[#This Row],[id_customer]]&amp;data[[#This Row],[id_campaign]]</f>
        <v>C0218cam15</v>
      </c>
      <c r="I3884">
        <f>DATEDIF(data[[#This Row],[join_date]],data[[#This Row],[buy_date]],"M")</f>
        <v>2</v>
      </c>
    </row>
    <row r="3885" spans="1:9" x14ac:dyDescent="0.25">
      <c r="A3885" t="s">
        <v>913</v>
      </c>
      <c r="B3885" t="s">
        <v>32</v>
      </c>
      <c r="C3885" s="1">
        <v>44929</v>
      </c>
      <c r="D3885" s="1">
        <v>45026</v>
      </c>
      <c r="E3885">
        <f>VLOOKUP(data[[#This Row],[id_campaign]],campaign[],4,FALSE)</f>
        <v>14</v>
      </c>
      <c r="F3885" t="str">
        <f>VLOOKUP(data[[#This Row],[id_campaign]],campaign[],2,FALSE)</f>
        <v>OwnsMotorcycle</v>
      </c>
      <c r="G3885" t="str">
        <f>VLOOKUP(data[[#This Row],[id_customer]],customer[],2,FALSE)</f>
        <v>Elaina Canet</v>
      </c>
      <c r="H3885" t="str">
        <f>data[[#This Row],[id_customer]]&amp;data[[#This Row],[id_campaign]]</f>
        <v>C0218cam15</v>
      </c>
      <c r="I3885">
        <f>DATEDIF(data[[#This Row],[join_date]],data[[#This Row],[buy_date]],"M")</f>
        <v>3</v>
      </c>
    </row>
    <row r="3886" spans="1:9" x14ac:dyDescent="0.25">
      <c r="A3886" t="s">
        <v>913</v>
      </c>
      <c r="B3886" t="s">
        <v>32</v>
      </c>
      <c r="C3886" s="1">
        <v>44929</v>
      </c>
      <c r="D3886" s="1">
        <v>45052</v>
      </c>
      <c r="E3886">
        <f>VLOOKUP(data[[#This Row],[id_campaign]],campaign[],4,FALSE)</f>
        <v>14</v>
      </c>
      <c r="F3886" t="str">
        <f>VLOOKUP(data[[#This Row],[id_campaign]],campaign[],2,FALSE)</f>
        <v>OwnsMotorcycle</v>
      </c>
      <c r="G3886" t="str">
        <f>VLOOKUP(data[[#This Row],[id_customer]],customer[],2,FALSE)</f>
        <v>Elaina Canet</v>
      </c>
      <c r="H3886" t="str">
        <f>data[[#This Row],[id_customer]]&amp;data[[#This Row],[id_campaign]]</f>
        <v>C0218cam15</v>
      </c>
      <c r="I3886">
        <f>DATEDIF(data[[#This Row],[join_date]],data[[#This Row],[buy_date]],"M")</f>
        <v>4</v>
      </c>
    </row>
    <row r="3887" spans="1:9" x14ac:dyDescent="0.25">
      <c r="A3887" t="s">
        <v>917</v>
      </c>
      <c r="B3887" t="s">
        <v>16</v>
      </c>
      <c r="C3887" s="1">
        <v>44740</v>
      </c>
      <c r="D3887" s="1">
        <v>44740</v>
      </c>
      <c r="E3887">
        <f>VLOOKUP(data[[#This Row],[id_campaign]],campaign[],4,FALSE)</f>
        <v>25</v>
      </c>
      <c r="F3887" t="str">
        <f>VLOOKUP(data[[#This Row],[id_campaign]],campaign[],2,FALSE)</f>
        <v>BuysViaMailOrder</v>
      </c>
      <c r="G3887" t="str">
        <f>VLOOKUP(data[[#This Row],[id_customer]],customer[],2,FALSE)</f>
        <v>Rodd Strippling</v>
      </c>
      <c r="H3887" t="str">
        <f>data[[#This Row],[id_customer]]&amp;data[[#This Row],[id_campaign]]</f>
        <v>C0219cam07</v>
      </c>
      <c r="I3887">
        <f>DATEDIF(data[[#This Row],[join_date]],data[[#This Row],[buy_date]],"M")</f>
        <v>0</v>
      </c>
    </row>
    <row r="3888" spans="1:9" x14ac:dyDescent="0.25">
      <c r="A3888" t="s">
        <v>917</v>
      </c>
      <c r="B3888" t="s">
        <v>16</v>
      </c>
      <c r="C3888" s="1">
        <v>44740</v>
      </c>
      <c r="D3888" s="1">
        <v>44806</v>
      </c>
      <c r="E3888">
        <f>VLOOKUP(data[[#This Row],[id_campaign]],campaign[],4,FALSE)</f>
        <v>25</v>
      </c>
      <c r="F3888" t="str">
        <f>VLOOKUP(data[[#This Row],[id_campaign]],campaign[],2,FALSE)</f>
        <v>BuysViaMailOrder</v>
      </c>
      <c r="G3888" t="str">
        <f>VLOOKUP(data[[#This Row],[id_customer]],customer[],2,FALSE)</f>
        <v>Rodd Strippling</v>
      </c>
      <c r="H3888" t="str">
        <f>data[[#This Row],[id_customer]]&amp;data[[#This Row],[id_campaign]]</f>
        <v>C0219cam07</v>
      </c>
      <c r="I3888">
        <f>DATEDIF(data[[#This Row],[join_date]],data[[#This Row],[buy_date]],"M")</f>
        <v>2</v>
      </c>
    </row>
    <row r="3889" spans="1:9" x14ac:dyDescent="0.25">
      <c r="A3889" t="s">
        <v>917</v>
      </c>
      <c r="B3889" t="s">
        <v>16</v>
      </c>
      <c r="C3889" s="1">
        <v>44740</v>
      </c>
      <c r="D3889" s="1">
        <v>44846</v>
      </c>
      <c r="E3889">
        <f>VLOOKUP(data[[#This Row],[id_campaign]],campaign[],4,FALSE)</f>
        <v>25</v>
      </c>
      <c r="F3889" t="str">
        <f>VLOOKUP(data[[#This Row],[id_campaign]],campaign[],2,FALSE)</f>
        <v>BuysViaMailOrder</v>
      </c>
      <c r="G3889" t="str">
        <f>VLOOKUP(data[[#This Row],[id_customer]],customer[],2,FALSE)</f>
        <v>Rodd Strippling</v>
      </c>
      <c r="H3889" t="str">
        <f>data[[#This Row],[id_customer]]&amp;data[[#This Row],[id_campaign]]</f>
        <v>C0219cam07</v>
      </c>
      <c r="I3889">
        <f>DATEDIF(data[[#This Row],[join_date]],data[[#This Row],[buy_date]],"M")</f>
        <v>3</v>
      </c>
    </row>
    <row r="3890" spans="1:9" x14ac:dyDescent="0.25">
      <c r="A3890" t="s">
        <v>917</v>
      </c>
      <c r="B3890" t="s">
        <v>16</v>
      </c>
      <c r="C3890" s="1">
        <v>44740</v>
      </c>
      <c r="D3890" s="1">
        <v>44900</v>
      </c>
      <c r="E3890">
        <f>VLOOKUP(data[[#This Row],[id_campaign]],campaign[],4,FALSE)</f>
        <v>25</v>
      </c>
      <c r="F3890" t="str">
        <f>VLOOKUP(data[[#This Row],[id_campaign]],campaign[],2,FALSE)</f>
        <v>BuysViaMailOrder</v>
      </c>
      <c r="G3890" t="str">
        <f>VLOOKUP(data[[#This Row],[id_customer]],customer[],2,FALSE)</f>
        <v>Rodd Strippling</v>
      </c>
      <c r="H3890" t="str">
        <f>data[[#This Row],[id_customer]]&amp;data[[#This Row],[id_campaign]]</f>
        <v>C0219cam07</v>
      </c>
      <c r="I3890">
        <f>DATEDIF(data[[#This Row],[join_date]],data[[#This Row],[buy_date]],"M")</f>
        <v>5</v>
      </c>
    </row>
    <row r="3891" spans="1:9" x14ac:dyDescent="0.25">
      <c r="A3891" t="s">
        <v>917</v>
      </c>
      <c r="B3891" t="s">
        <v>16</v>
      </c>
      <c r="C3891" s="1">
        <v>44740</v>
      </c>
      <c r="D3891" s="1">
        <v>44935</v>
      </c>
      <c r="E3891">
        <f>VLOOKUP(data[[#This Row],[id_campaign]],campaign[],4,FALSE)</f>
        <v>25</v>
      </c>
      <c r="F3891" t="str">
        <f>VLOOKUP(data[[#This Row],[id_campaign]],campaign[],2,FALSE)</f>
        <v>BuysViaMailOrder</v>
      </c>
      <c r="G3891" t="str">
        <f>VLOOKUP(data[[#This Row],[id_customer]],customer[],2,FALSE)</f>
        <v>Rodd Strippling</v>
      </c>
      <c r="H3891" t="str">
        <f>data[[#This Row],[id_customer]]&amp;data[[#This Row],[id_campaign]]</f>
        <v>C0219cam07</v>
      </c>
      <c r="I3891">
        <f>DATEDIF(data[[#This Row],[join_date]],data[[#This Row],[buy_date]],"M")</f>
        <v>6</v>
      </c>
    </row>
    <row r="3892" spans="1:9" x14ac:dyDescent="0.25">
      <c r="A3892" t="s">
        <v>917</v>
      </c>
      <c r="B3892" t="s">
        <v>16</v>
      </c>
      <c r="C3892" s="1">
        <v>44740</v>
      </c>
      <c r="D3892" s="1">
        <v>44963</v>
      </c>
      <c r="E3892">
        <f>VLOOKUP(data[[#This Row],[id_campaign]],campaign[],4,FALSE)</f>
        <v>25</v>
      </c>
      <c r="F3892" t="str">
        <f>VLOOKUP(data[[#This Row],[id_campaign]],campaign[],2,FALSE)</f>
        <v>BuysViaMailOrder</v>
      </c>
      <c r="G3892" t="str">
        <f>VLOOKUP(data[[#This Row],[id_customer]],customer[],2,FALSE)</f>
        <v>Rodd Strippling</v>
      </c>
      <c r="H3892" t="str">
        <f>data[[#This Row],[id_customer]]&amp;data[[#This Row],[id_campaign]]</f>
        <v>C0219cam07</v>
      </c>
      <c r="I3892">
        <f>DATEDIF(data[[#This Row],[join_date]],data[[#This Row],[buy_date]],"M")</f>
        <v>7</v>
      </c>
    </row>
    <row r="3893" spans="1:9" x14ac:dyDescent="0.25">
      <c r="A3893" t="s">
        <v>917</v>
      </c>
      <c r="B3893" t="s">
        <v>16</v>
      </c>
      <c r="C3893" s="1">
        <v>44740</v>
      </c>
      <c r="D3893" s="1">
        <v>45086</v>
      </c>
      <c r="E3893">
        <f>VLOOKUP(data[[#This Row],[id_campaign]],campaign[],4,FALSE)</f>
        <v>25</v>
      </c>
      <c r="F3893" t="str">
        <f>VLOOKUP(data[[#This Row],[id_campaign]],campaign[],2,FALSE)</f>
        <v>BuysViaMailOrder</v>
      </c>
      <c r="G3893" t="str">
        <f>VLOOKUP(data[[#This Row],[id_customer]],customer[],2,FALSE)</f>
        <v>Rodd Strippling</v>
      </c>
      <c r="H3893" t="str">
        <f>data[[#This Row],[id_customer]]&amp;data[[#This Row],[id_campaign]]</f>
        <v>C0219cam07</v>
      </c>
      <c r="I3893">
        <f>DATEDIF(data[[#This Row],[join_date]],data[[#This Row],[buy_date]],"M")</f>
        <v>11</v>
      </c>
    </row>
    <row r="3894" spans="1:9" x14ac:dyDescent="0.25">
      <c r="A3894" t="s">
        <v>917</v>
      </c>
      <c r="B3894" t="s">
        <v>34</v>
      </c>
      <c r="C3894" s="1">
        <v>44892</v>
      </c>
      <c r="D3894" s="1">
        <v>44892</v>
      </c>
      <c r="E3894">
        <f>VLOOKUP(data[[#This Row],[id_campaign]],campaign[],4,FALSE)</f>
        <v>16</v>
      </c>
      <c r="F3894" t="str">
        <f>VLOOKUP(data[[#This Row],[id_campaign]],campaign[],2,FALSE)</f>
        <v>MadeCallToRetentionTeam</v>
      </c>
      <c r="G3894" t="str">
        <f>VLOOKUP(data[[#This Row],[id_customer]],customer[],2,FALSE)</f>
        <v>Rodd Strippling</v>
      </c>
      <c r="H3894" t="str">
        <f>data[[#This Row],[id_customer]]&amp;data[[#This Row],[id_campaign]]</f>
        <v>C0219cam16</v>
      </c>
      <c r="I3894">
        <f>DATEDIF(data[[#This Row],[join_date]],data[[#This Row],[buy_date]],"M")</f>
        <v>0</v>
      </c>
    </row>
    <row r="3895" spans="1:9" x14ac:dyDescent="0.25">
      <c r="A3895" t="s">
        <v>917</v>
      </c>
      <c r="B3895" t="s">
        <v>34</v>
      </c>
      <c r="C3895" s="1">
        <v>44892</v>
      </c>
      <c r="D3895" s="1">
        <v>44957</v>
      </c>
      <c r="E3895">
        <f>VLOOKUP(data[[#This Row],[id_campaign]],campaign[],4,FALSE)</f>
        <v>16</v>
      </c>
      <c r="F3895" t="str">
        <f>VLOOKUP(data[[#This Row],[id_campaign]],campaign[],2,FALSE)</f>
        <v>MadeCallToRetentionTeam</v>
      </c>
      <c r="G3895" t="str">
        <f>VLOOKUP(data[[#This Row],[id_customer]],customer[],2,FALSE)</f>
        <v>Rodd Strippling</v>
      </c>
      <c r="H3895" t="str">
        <f>data[[#This Row],[id_customer]]&amp;data[[#This Row],[id_campaign]]</f>
        <v>C0219cam16</v>
      </c>
      <c r="I3895">
        <f>DATEDIF(data[[#This Row],[join_date]],data[[#This Row],[buy_date]],"M")</f>
        <v>2</v>
      </c>
    </row>
    <row r="3896" spans="1:9" x14ac:dyDescent="0.25">
      <c r="A3896" t="s">
        <v>917</v>
      </c>
      <c r="B3896" t="s">
        <v>34</v>
      </c>
      <c r="C3896" s="1">
        <v>44892</v>
      </c>
      <c r="D3896" s="1">
        <v>44968</v>
      </c>
      <c r="E3896">
        <f>VLOOKUP(data[[#This Row],[id_campaign]],campaign[],4,FALSE)</f>
        <v>16</v>
      </c>
      <c r="F3896" t="str">
        <f>VLOOKUP(data[[#This Row],[id_campaign]],campaign[],2,FALSE)</f>
        <v>MadeCallToRetentionTeam</v>
      </c>
      <c r="G3896" t="str">
        <f>VLOOKUP(data[[#This Row],[id_customer]],customer[],2,FALSE)</f>
        <v>Rodd Strippling</v>
      </c>
      <c r="H3896" t="str">
        <f>data[[#This Row],[id_customer]]&amp;data[[#This Row],[id_campaign]]</f>
        <v>C0219cam16</v>
      </c>
      <c r="I3896">
        <f>DATEDIF(data[[#This Row],[join_date]],data[[#This Row],[buy_date]],"M")</f>
        <v>2</v>
      </c>
    </row>
    <row r="3897" spans="1:9" x14ac:dyDescent="0.25">
      <c r="A3897" t="s">
        <v>917</v>
      </c>
      <c r="B3897" t="s">
        <v>34</v>
      </c>
      <c r="C3897" s="1">
        <v>44892</v>
      </c>
      <c r="D3897" s="1">
        <v>44993</v>
      </c>
      <c r="E3897">
        <f>VLOOKUP(data[[#This Row],[id_campaign]],campaign[],4,FALSE)</f>
        <v>16</v>
      </c>
      <c r="F3897" t="str">
        <f>VLOOKUP(data[[#This Row],[id_campaign]],campaign[],2,FALSE)</f>
        <v>MadeCallToRetentionTeam</v>
      </c>
      <c r="G3897" t="str">
        <f>VLOOKUP(data[[#This Row],[id_customer]],customer[],2,FALSE)</f>
        <v>Rodd Strippling</v>
      </c>
      <c r="H3897" t="str">
        <f>data[[#This Row],[id_customer]]&amp;data[[#This Row],[id_campaign]]</f>
        <v>C0219cam16</v>
      </c>
      <c r="I3897">
        <f>DATEDIF(data[[#This Row],[join_date]],data[[#This Row],[buy_date]],"M")</f>
        <v>3</v>
      </c>
    </row>
    <row r="3898" spans="1:9" x14ac:dyDescent="0.25">
      <c r="A3898" t="s">
        <v>917</v>
      </c>
      <c r="B3898" t="s">
        <v>34</v>
      </c>
      <c r="C3898" s="1">
        <v>44892</v>
      </c>
      <c r="D3898" s="1">
        <v>45023</v>
      </c>
      <c r="E3898">
        <f>VLOOKUP(data[[#This Row],[id_campaign]],campaign[],4,FALSE)</f>
        <v>16</v>
      </c>
      <c r="F3898" t="str">
        <f>VLOOKUP(data[[#This Row],[id_campaign]],campaign[],2,FALSE)</f>
        <v>MadeCallToRetentionTeam</v>
      </c>
      <c r="G3898" t="str">
        <f>VLOOKUP(data[[#This Row],[id_customer]],customer[],2,FALSE)</f>
        <v>Rodd Strippling</v>
      </c>
      <c r="H3898" t="str">
        <f>data[[#This Row],[id_customer]]&amp;data[[#This Row],[id_campaign]]</f>
        <v>C0219cam16</v>
      </c>
      <c r="I3898">
        <f>DATEDIF(data[[#This Row],[join_date]],data[[#This Row],[buy_date]],"M")</f>
        <v>4</v>
      </c>
    </row>
    <row r="3899" spans="1:9" x14ac:dyDescent="0.25">
      <c r="A3899" t="s">
        <v>917</v>
      </c>
      <c r="B3899" t="s">
        <v>34</v>
      </c>
      <c r="C3899" s="1">
        <v>44892</v>
      </c>
      <c r="D3899" s="1">
        <v>45048</v>
      </c>
      <c r="E3899">
        <f>VLOOKUP(data[[#This Row],[id_campaign]],campaign[],4,FALSE)</f>
        <v>16</v>
      </c>
      <c r="F3899" t="str">
        <f>VLOOKUP(data[[#This Row],[id_campaign]],campaign[],2,FALSE)</f>
        <v>MadeCallToRetentionTeam</v>
      </c>
      <c r="G3899" t="str">
        <f>VLOOKUP(data[[#This Row],[id_customer]],customer[],2,FALSE)</f>
        <v>Rodd Strippling</v>
      </c>
      <c r="H3899" t="str">
        <f>data[[#This Row],[id_customer]]&amp;data[[#This Row],[id_campaign]]</f>
        <v>C0219cam16</v>
      </c>
      <c r="I3899">
        <f>DATEDIF(data[[#This Row],[join_date]],data[[#This Row],[buy_date]],"M")</f>
        <v>5</v>
      </c>
    </row>
    <row r="3900" spans="1:9" x14ac:dyDescent="0.25">
      <c r="A3900" t="s">
        <v>917</v>
      </c>
      <c r="B3900" t="s">
        <v>34</v>
      </c>
      <c r="C3900" s="1">
        <v>44892</v>
      </c>
      <c r="D3900" s="1">
        <v>45084</v>
      </c>
      <c r="E3900">
        <f>VLOOKUP(data[[#This Row],[id_campaign]],campaign[],4,FALSE)</f>
        <v>16</v>
      </c>
      <c r="F3900" t="str">
        <f>VLOOKUP(data[[#This Row],[id_campaign]],campaign[],2,FALSE)</f>
        <v>MadeCallToRetentionTeam</v>
      </c>
      <c r="G3900" t="str">
        <f>VLOOKUP(data[[#This Row],[id_customer]],customer[],2,FALSE)</f>
        <v>Rodd Strippling</v>
      </c>
      <c r="H3900" t="str">
        <f>data[[#This Row],[id_customer]]&amp;data[[#This Row],[id_campaign]]</f>
        <v>C0219cam16</v>
      </c>
      <c r="I3900">
        <f>DATEDIF(data[[#This Row],[join_date]],data[[#This Row],[buy_date]],"M")</f>
        <v>6</v>
      </c>
    </row>
    <row r="3901" spans="1:9" x14ac:dyDescent="0.25">
      <c r="A3901" t="s">
        <v>921</v>
      </c>
      <c r="B3901" t="s">
        <v>28</v>
      </c>
      <c r="C3901" s="1">
        <v>44632</v>
      </c>
      <c r="D3901" s="1">
        <v>44632</v>
      </c>
      <c r="E3901">
        <f>VLOOKUP(data[[#This Row],[id_campaign]],campaign[],4,FALSE)</f>
        <v>25</v>
      </c>
      <c r="F3901" t="str">
        <f>VLOOKUP(data[[#This Row],[id_campaign]],campaign[],2,FALSE)</f>
        <v>NewCellphoneUser</v>
      </c>
      <c r="G3901" t="str">
        <f>VLOOKUP(data[[#This Row],[id_customer]],customer[],2,FALSE)</f>
        <v>Lind Westwood</v>
      </c>
      <c r="H3901" t="str">
        <f>data[[#This Row],[id_customer]]&amp;data[[#This Row],[id_campaign]]</f>
        <v>C0220cam13</v>
      </c>
      <c r="I3901">
        <f>DATEDIF(data[[#This Row],[join_date]],data[[#This Row],[buy_date]],"M")</f>
        <v>0</v>
      </c>
    </row>
    <row r="3902" spans="1:9" x14ac:dyDescent="0.25">
      <c r="A3902" t="s">
        <v>921</v>
      </c>
      <c r="B3902" t="s">
        <v>28</v>
      </c>
      <c r="C3902" s="1">
        <v>44632</v>
      </c>
      <c r="D3902" s="1">
        <v>44667</v>
      </c>
      <c r="E3902">
        <f>VLOOKUP(data[[#This Row],[id_campaign]],campaign[],4,FALSE)</f>
        <v>25</v>
      </c>
      <c r="F3902" t="str">
        <f>VLOOKUP(data[[#This Row],[id_campaign]],campaign[],2,FALSE)</f>
        <v>NewCellphoneUser</v>
      </c>
      <c r="G3902" t="str">
        <f>VLOOKUP(data[[#This Row],[id_customer]],customer[],2,FALSE)</f>
        <v>Lind Westwood</v>
      </c>
      <c r="H3902" t="str">
        <f>data[[#This Row],[id_customer]]&amp;data[[#This Row],[id_campaign]]</f>
        <v>C0220cam13</v>
      </c>
      <c r="I3902">
        <f>DATEDIF(data[[#This Row],[join_date]],data[[#This Row],[buy_date]],"M")</f>
        <v>1</v>
      </c>
    </row>
    <row r="3903" spans="1:9" x14ac:dyDescent="0.25">
      <c r="A3903" t="s">
        <v>921</v>
      </c>
      <c r="B3903" t="s">
        <v>28</v>
      </c>
      <c r="C3903" s="1">
        <v>44632</v>
      </c>
      <c r="D3903" s="1">
        <v>44696</v>
      </c>
      <c r="E3903">
        <f>VLOOKUP(data[[#This Row],[id_campaign]],campaign[],4,FALSE)</f>
        <v>25</v>
      </c>
      <c r="F3903" t="str">
        <f>VLOOKUP(data[[#This Row],[id_campaign]],campaign[],2,FALSE)</f>
        <v>NewCellphoneUser</v>
      </c>
      <c r="G3903" t="str">
        <f>VLOOKUP(data[[#This Row],[id_customer]],customer[],2,FALSE)</f>
        <v>Lind Westwood</v>
      </c>
      <c r="H3903" t="str">
        <f>data[[#This Row],[id_customer]]&amp;data[[#This Row],[id_campaign]]</f>
        <v>C0220cam13</v>
      </c>
      <c r="I3903">
        <f>DATEDIF(data[[#This Row],[join_date]],data[[#This Row],[buy_date]],"M")</f>
        <v>2</v>
      </c>
    </row>
    <row r="3904" spans="1:9" x14ac:dyDescent="0.25">
      <c r="A3904" t="s">
        <v>921</v>
      </c>
      <c r="B3904" t="s">
        <v>28</v>
      </c>
      <c r="C3904" s="1">
        <v>44632</v>
      </c>
      <c r="D3904" s="1">
        <v>44729</v>
      </c>
      <c r="E3904">
        <f>VLOOKUP(data[[#This Row],[id_campaign]],campaign[],4,FALSE)</f>
        <v>25</v>
      </c>
      <c r="F3904" t="str">
        <f>VLOOKUP(data[[#This Row],[id_campaign]],campaign[],2,FALSE)</f>
        <v>NewCellphoneUser</v>
      </c>
      <c r="G3904" t="str">
        <f>VLOOKUP(data[[#This Row],[id_customer]],customer[],2,FALSE)</f>
        <v>Lind Westwood</v>
      </c>
      <c r="H3904" t="str">
        <f>data[[#This Row],[id_customer]]&amp;data[[#This Row],[id_campaign]]</f>
        <v>C0220cam13</v>
      </c>
      <c r="I3904">
        <f>DATEDIF(data[[#This Row],[join_date]],data[[#This Row],[buy_date]],"M")</f>
        <v>3</v>
      </c>
    </row>
    <row r="3905" spans="1:9" x14ac:dyDescent="0.25">
      <c r="A3905" t="s">
        <v>921</v>
      </c>
      <c r="B3905" t="s">
        <v>28</v>
      </c>
      <c r="C3905" s="1">
        <v>44632</v>
      </c>
      <c r="D3905" s="1">
        <v>44760</v>
      </c>
      <c r="E3905">
        <f>VLOOKUP(data[[#This Row],[id_campaign]],campaign[],4,FALSE)</f>
        <v>25</v>
      </c>
      <c r="F3905" t="str">
        <f>VLOOKUP(data[[#This Row],[id_campaign]],campaign[],2,FALSE)</f>
        <v>NewCellphoneUser</v>
      </c>
      <c r="G3905" t="str">
        <f>VLOOKUP(data[[#This Row],[id_customer]],customer[],2,FALSE)</f>
        <v>Lind Westwood</v>
      </c>
      <c r="H3905" t="str">
        <f>data[[#This Row],[id_customer]]&amp;data[[#This Row],[id_campaign]]</f>
        <v>C0220cam13</v>
      </c>
      <c r="I3905">
        <f>DATEDIF(data[[#This Row],[join_date]],data[[#This Row],[buy_date]],"M")</f>
        <v>4</v>
      </c>
    </row>
    <row r="3906" spans="1:9" x14ac:dyDescent="0.25">
      <c r="A3906" t="s">
        <v>921</v>
      </c>
      <c r="B3906" t="s">
        <v>28</v>
      </c>
      <c r="C3906" s="1">
        <v>44632</v>
      </c>
      <c r="D3906" s="1">
        <v>44823</v>
      </c>
      <c r="E3906">
        <f>VLOOKUP(data[[#This Row],[id_campaign]],campaign[],4,FALSE)</f>
        <v>25</v>
      </c>
      <c r="F3906" t="str">
        <f>VLOOKUP(data[[#This Row],[id_campaign]],campaign[],2,FALSE)</f>
        <v>NewCellphoneUser</v>
      </c>
      <c r="G3906" t="str">
        <f>VLOOKUP(data[[#This Row],[id_customer]],customer[],2,FALSE)</f>
        <v>Lind Westwood</v>
      </c>
      <c r="H3906" t="str">
        <f>data[[#This Row],[id_customer]]&amp;data[[#This Row],[id_campaign]]</f>
        <v>C0220cam13</v>
      </c>
      <c r="I3906">
        <f>DATEDIF(data[[#This Row],[join_date]],data[[#This Row],[buy_date]],"M")</f>
        <v>6</v>
      </c>
    </row>
    <row r="3907" spans="1:9" x14ac:dyDescent="0.25">
      <c r="A3907" t="s">
        <v>921</v>
      </c>
      <c r="B3907" t="s">
        <v>28</v>
      </c>
      <c r="C3907" s="1">
        <v>44632</v>
      </c>
      <c r="D3907" s="1">
        <v>44861</v>
      </c>
      <c r="E3907">
        <f>VLOOKUP(data[[#This Row],[id_campaign]],campaign[],4,FALSE)</f>
        <v>25</v>
      </c>
      <c r="F3907" t="str">
        <f>VLOOKUP(data[[#This Row],[id_campaign]],campaign[],2,FALSE)</f>
        <v>NewCellphoneUser</v>
      </c>
      <c r="G3907" t="str">
        <f>VLOOKUP(data[[#This Row],[id_customer]],customer[],2,FALSE)</f>
        <v>Lind Westwood</v>
      </c>
      <c r="H3907" t="str">
        <f>data[[#This Row],[id_customer]]&amp;data[[#This Row],[id_campaign]]</f>
        <v>C0220cam13</v>
      </c>
      <c r="I3907">
        <f>DATEDIF(data[[#This Row],[join_date]],data[[#This Row],[buy_date]],"M")</f>
        <v>7</v>
      </c>
    </row>
    <row r="3908" spans="1:9" x14ac:dyDescent="0.25">
      <c r="A3908" t="s">
        <v>921</v>
      </c>
      <c r="B3908" t="s">
        <v>28</v>
      </c>
      <c r="C3908" s="1">
        <v>44632</v>
      </c>
      <c r="D3908" s="1">
        <v>44877</v>
      </c>
      <c r="E3908">
        <f>VLOOKUP(data[[#This Row],[id_campaign]],campaign[],4,FALSE)</f>
        <v>25</v>
      </c>
      <c r="F3908" t="str">
        <f>VLOOKUP(data[[#This Row],[id_campaign]],campaign[],2,FALSE)</f>
        <v>NewCellphoneUser</v>
      </c>
      <c r="G3908" t="str">
        <f>VLOOKUP(data[[#This Row],[id_customer]],customer[],2,FALSE)</f>
        <v>Lind Westwood</v>
      </c>
      <c r="H3908" t="str">
        <f>data[[#This Row],[id_customer]]&amp;data[[#This Row],[id_campaign]]</f>
        <v>C0220cam13</v>
      </c>
      <c r="I3908">
        <f>DATEDIF(data[[#This Row],[join_date]],data[[#This Row],[buy_date]],"M")</f>
        <v>8</v>
      </c>
    </row>
    <row r="3909" spans="1:9" x14ac:dyDescent="0.25">
      <c r="A3909" t="s">
        <v>921</v>
      </c>
      <c r="B3909" t="s">
        <v>28</v>
      </c>
      <c r="C3909" s="1">
        <v>44632</v>
      </c>
      <c r="D3909" s="1">
        <v>44917</v>
      </c>
      <c r="E3909">
        <f>VLOOKUP(data[[#This Row],[id_campaign]],campaign[],4,FALSE)</f>
        <v>25</v>
      </c>
      <c r="F3909" t="str">
        <f>VLOOKUP(data[[#This Row],[id_campaign]],campaign[],2,FALSE)</f>
        <v>NewCellphoneUser</v>
      </c>
      <c r="G3909" t="str">
        <f>VLOOKUP(data[[#This Row],[id_customer]],customer[],2,FALSE)</f>
        <v>Lind Westwood</v>
      </c>
      <c r="H3909" t="str">
        <f>data[[#This Row],[id_customer]]&amp;data[[#This Row],[id_campaign]]</f>
        <v>C0220cam13</v>
      </c>
      <c r="I3909">
        <f>DATEDIF(data[[#This Row],[join_date]],data[[#This Row],[buy_date]],"M")</f>
        <v>9</v>
      </c>
    </row>
    <row r="3910" spans="1:9" x14ac:dyDescent="0.25">
      <c r="A3910" t="s">
        <v>921</v>
      </c>
      <c r="B3910" t="s">
        <v>28</v>
      </c>
      <c r="C3910" s="1">
        <v>44632</v>
      </c>
      <c r="D3910" s="1">
        <v>44946</v>
      </c>
      <c r="E3910">
        <f>VLOOKUP(data[[#This Row],[id_campaign]],campaign[],4,FALSE)</f>
        <v>25</v>
      </c>
      <c r="F3910" t="str">
        <f>VLOOKUP(data[[#This Row],[id_campaign]],campaign[],2,FALSE)</f>
        <v>NewCellphoneUser</v>
      </c>
      <c r="G3910" t="str">
        <f>VLOOKUP(data[[#This Row],[id_customer]],customer[],2,FALSE)</f>
        <v>Lind Westwood</v>
      </c>
      <c r="H3910" t="str">
        <f>data[[#This Row],[id_customer]]&amp;data[[#This Row],[id_campaign]]</f>
        <v>C0220cam13</v>
      </c>
      <c r="I3910">
        <f>DATEDIF(data[[#This Row],[join_date]],data[[#This Row],[buy_date]],"M")</f>
        <v>10</v>
      </c>
    </row>
    <row r="3911" spans="1:9" x14ac:dyDescent="0.25">
      <c r="A3911" t="s">
        <v>921</v>
      </c>
      <c r="B3911" t="s">
        <v>28</v>
      </c>
      <c r="C3911" s="1">
        <v>44632</v>
      </c>
      <c r="D3911" s="1">
        <v>44981</v>
      </c>
      <c r="E3911">
        <f>VLOOKUP(data[[#This Row],[id_campaign]],campaign[],4,FALSE)</f>
        <v>25</v>
      </c>
      <c r="F3911" t="str">
        <f>VLOOKUP(data[[#This Row],[id_campaign]],campaign[],2,FALSE)</f>
        <v>NewCellphoneUser</v>
      </c>
      <c r="G3911" t="str">
        <f>VLOOKUP(data[[#This Row],[id_customer]],customer[],2,FALSE)</f>
        <v>Lind Westwood</v>
      </c>
      <c r="H3911" t="str">
        <f>data[[#This Row],[id_customer]]&amp;data[[#This Row],[id_campaign]]</f>
        <v>C0220cam13</v>
      </c>
      <c r="I3911">
        <f>DATEDIF(data[[#This Row],[join_date]],data[[#This Row],[buy_date]],"M")</f>
        <v>11</v>
      </c>
    </row>
    <row r="3912" spans="1:9" x14ac:dyDescent="0.25">
      <c r="A3912" t="s">
        <v>921</v>
      </c>
      <c r="B3912" t="s">
        <v>28</v>
      </c>
      <c r="C3912" s="1">
        <v>44632</v>
      </c>
      <c r="D3912" s="1">
        <v>45010</v>
      </c>
      <c r="E3912">
        <f>VLOOKUP(data[[#This Row],[id_campaign]],campaign[],4,FALSE)</f>
        <v>25</v>
      </c>
      <c r="F3912" t="str">
        <f>VLOOKUP(data[[#This Row],[id_campaign]],campaign[],2,FALSE)</f>
        <v>NewCellphoneUser</v>
      </c>
      <c r="G3912" t="str">
        <f>VLOOKUP(data[[#This Row],[id_customer]],customer[],2,FALSE)</f>
        <v>Lind Westwood</v>
      </c>
      <c r="H3912" t="str">
        <f>data[[#This Row],[id_customer]]&amp;data[[#This Row],[id_campaign]]</f>
        <v>C0220cam13</v>
      </c>
      <c r="I3912">
        <f>DATEDIF(data[[#This Row],[join_date]],data[[#This Row],[buy_date]],"M")</f>
        <v>12</v>
      </c>
    </row>
    <row r="3913" spans="1:9" x14ac:dyDescent="0.25">
      <c r="A3913" t="s">
        <v>921</v>
      </c>
      <c r="B3913" t="s">
        <v>28</v>
      </c>
      <c r="C3913" s="1">
        <v>44632</v>
      </c>
      <c r="D3913" s="1">
        <v>45029</v>
      </c>
      <c r="E3913">
        <f>VLOOKUP(data[[#This Row],[id_campaign]],campaign[],4,FALSE)</f>
        <v>25</v>
      </c>
      <c r="F3913" t="str">
        <f>VLOOKUP(data[[#This Row],[id_campaign]],campaign[],2,FALSE)</f>
        <v>NewCellphoneUser</v>
      </c>
      <c r="G3913" t="str">
        <f>VLOOKUP(data[[#This Row],[id_customer]],customer[],2,FALSE)</f>
        <v>Lind Westwood</v>
      </c>
      <c r="H3913" t="str">
        <f>data[[#This Row],[id_customer]]&amp;data[[#This Row],[id_campaign]]</f>
        <v>C0220cam13</v>
      </c>
      <c r="I3913">
        <f>DATEDIF(data[[#This Row],[join_date]],data[[#This Row],[buy_date]],"M")</f>
        <v>13</v>
      </c>
    </row>
    <row r="3914" spans="1:9" x14ac:dyDescent="0.25">
      <c r="A3914" t="s">
        <v>921</v>
      </c>
      <c r="B3914" t="s">
        <v>34</v>
      </c>
      <c r="C3914" s="1">
        <v>44849</v>
      </c>
      <c r="D3914" s="1">
        <v>44849</v>
      </c>
      <c r="E3914">
        <f>VLOOKUP(data[[#This Row],[id_campaign]],campaign[],4,FALSE)</f>
        <v>16</v>
      </c>
      <c r="F3914" t="str">
        <f>VLOOKUP(data[[#This Row],[id_campaign]],campaign[],2,FALSE)</f>
        <v>MadeCallToRetentionTeam</v>
      </c>
      <c r="G3914" t="str">
        <f>VLOOKUP(data[[#This Row],[id_customer]],customer[],2,FALSE)</f>
        <v>Lind Westwood</v>
      </c>
      <c r="H3914" t="str">
        <f>data[[#This Row],[id_customer]]&amp;data[[#This Row],[id_campaign]]</f>
        <v>C0220cam16</v>
      </c>
      <c r="I3914">
        <f>DATEDIF(data[[#This Row],[join_date]],data[[#This Row],[buy_date]],"M")</f>
        <v>0</v>
      </c>
    </row>
    <row r="3915" spans="1:9" x14ac:dyDescent="0.25">
      <c r="A3915" t="s">
        <v>921</v>
      </c>
      <c r="B3915" t="s">
        <v>34</v>
      </c>
      <c r="C3915" s="1">
        <v>44849</v>
      </c>
      <c r="D3915" s="1">
        <v>44888</v>
      </c>
      <c r="E3915">
        <f>VLOOKUP(data[[#This Row],[id_campaign]],campaign[],4,FALSE)</f>
        <v>16</v>
      </c>
      <c r="F3915" t="str">
        <f>VLOOKUP(data[[#This Row],[id_campaign]],campaign[],2,FALSE)</f>
        <v>MadeCallToRetentionTeam</v>
      </c>
      <c r="G3915" t="str">
        <f>VLOOKUP(data[[#This Row],[id_customer]],customer[],2,FALSE)</f>
        <v>Lind Westwood</v>
      </c>
      <c r="H3915" t="str">
        <f>data[[#This Row],[id_customer]]&amp;data[[#This Row],[id_campaign]]</f>
        <v>C0220cam16</v>
      </c>
      <c r="I3915">
        <f>DATEDIF(data[[#This Row],[join_date]],data[[#This Row],[buy_date]],"M")</f>
        <v>1</v>
      </c>
    </row>
    <row r="3916" spans="1:9" x14ac:dyDescent="0.25">
      <c r="A3916" t="s">
        <v>921</v>
      </c>
      <c r="B3916" t="s">
        <v>34</v>
      </c>
      <c r="C3916" s="1">
        <v>44849</v>
      </c>
      <c r="D3916" s="1">
        <v>44922</v>
      </c>
      <c r="E3916">
        <f>VLOOKUP(data[[#This Row],[id_campaign]],campaign[],4,FALSE)</f>
        <v>16</v>
      </c>
      <c r="F3916" t="str">
        <f>VLOOKUP(data[[#This Row],[id_campaign]],campaign[],2,FALSE)</f>
        <v>MadeCallToRetentionTeam</v>
      </c>
      <c r="G3916" t="str">
        <f>VLOOKUP(data[[#This Row],[id_customer]],customer[],2,FALSE)</f>
        <v>Lind Westwood</v>
      </c>
      <c r="H3916" t="str">
        <f>data[[#This Row],[id_customer]]&amp;data[[#This Row],[id_campaign]]</f>
        <v>C0220cam16</v>
      </c>
      <c r="I3916">
        <f>DATEDIF(data[[#This Row],[join_date]],data[[#This Row],[buy_date]],"M")</f>
        <v>2</v>
      </c>
    </row>
    <row r="3917" spans="1:9" x14ac:dyDescent="0.25">
      <c r="A3917" t="s">
        <v>921</v>
      </c>
      <c r="B3917" t="s">
        <v>34</v>
      </c>
      <c r="C3917" s="1">
        <v>44849</v>
      </c>
      <c r="D3917" s="1">
        <v>44946</v>
      </c>
      <c r="E3917">
        <f>VLOOKUP(data[[#This Row],[id_campaign]],campaign[],4,FALSE)</f>
        <v>16</v>
      </c>
      <c r="F3917" t="str">
        <f>VLOOKUP(data[[#This Row],[id_campaign]],campaign[],2,FALSE)</f>
        <v>MadeCallToRetentionTeam</v>
      </c>
      <c r="G3917" t="str">
        <f>VLOOKUP(data[[#This Row],[id_customer]],customer[],2,FALSE)</f>
        <v>Lind Westwood</v>
      </c>
      <c r="H3917" t="str">
        <f>data[[#This Row],[id_customer]]&amp;data[[#This Row],[id_campaign]]</f>
        <v>C0220cam16</v>
      </c>
      <c r="I3917">
        <f>DATEDIF(data[[#This Row],[join_date]],data[[#This Row],[buy_date]],"M")</f>
        <v>3</v>
      </c>
    </row>
    <row r="3918" spans="1:9" x14ac:dyDescent="0.25">
      <c r="A3918" t="s">
        <v>921</v>
      </c>
      <c r="B3918" t="s">
        <v>34</v>
      </c>
      <c r="C3918" s="1">
        <v>44849</v>
      </c>
      <c r="D3918" s="1">
        <v>44976</v>
      </c>
      <c r="E3918">
        <f>VLOOKUP(data[[#This Row],[id_campaign]],campaign[],4,FALSE)</f>
        <v>16</v>
      </c>
      <c r="F3918" t="str">
        <f>VLOOKUP(data[[#This Row],[id_campaign]],campaign[],2,FALSE)</f>
        <v>MadeCallToRetentionTeam</v>
      </c>
      <c r="G3918" t="str">
        <f>VLOOKUP(data[[#This Row],[id_customer]],customer[],2,FALSE)</f>
        <v>Lind Westwood</v>
      </c>
      <c r="H3918" t="str">
        <f>data[[#This Row],[id_customer]]&amp;data[[#This Row],[id_campaign]]</f>
        <v>C0220cam16</v>
      </c>
      <c r="I3918">
        <f>DATEDIF(data[[#This Row],[join_date]],data[[#This Row],[buy_date]],"M")</f>
        <v>4</v>
      </c>
    </row>
    <row r="3919" spans="1:9" x14ac:dyDescent="0.25">
      <c r="A3919" t="s">
        <v>921</v>
      </c>
      <c r="B3919" t="s">
        <v>34</v>
      </c>
      <c r="C3919" s="1">
        <v>44849</v>
      </c>
      <c r="D3919" s="1">
        <v>45008</v>
      </c>
      <c r="E3919">
        <f>VLOOKUP(data[[#This Row],[id_campaign]],campaign[],4,FALSE)</f>
        <v>16</v>
      </c>
      <c r="F3919" t="str">
        <f>VLOOKUP(data[[#This Row],[id_campaign]],campaign[],2,FALSE)</f>
        <v>MadeCallToRetentionTeam</v>
      </c>
      <c r="G3919" t="str">
        <f>VLOOKUP(data[[#This Row],[id_customer]],customer[],2,FALSE)</f>
        <v>Lind Westwood</v>
      </c>
      <c r="H3919" t="str">
        <f>data[[#This Row],[id_customer]]&amp;data[[#This Row],[id_campaign]]</f>
        <v>C0220cam16</v>
      </c>
      <c r="I3919">
        <f>DATEDIF(data[[#This Row],[join_date]],data[[#This Row],[buy_date]],"M")</f>
        <v>5</v>
      </c>
    </row>
    <row r="3920" spans="1:9" x14ac:dyDescent="0.25">
      <c r="A3920" t="s">
        <v>921</v>
      </c>
      <c r="B3920" t="s">
        <v>34</v>
      </c>
      <c r="C3920" s="1">
        <v>44849</v>
      </c>
      <c r="D3920" s="1">
        <v>45036</v>
      </c>
      <c r="E3920">
        <f>VLOOKUP(data[[#This Row],[id_campaign]],campaign[],4,FALSE)</f>
        <v>16</v>
      </c>
      <c r="F3920" t="str">
        <f>VLOOKUP(data[[#This Row],[id_campaign]],campaign[],2,FALSE)</f>
        <v>MadeCallToRetentionTeam</v>
      </c>
      <c r="G3920" t="str">
        <f>VLOOKUP(data[[#This Row],[id_customer]],customer[],2,FALSE)</f>
        <v>Lind Westwood</v>
      </c>
      <c r="H3920" t="str">
        <f>data[[#This Row],[id_customer]]&amp;data[[#This Row],[id_campaign]]</f>
        <v>C0220cam16</v>
      </c>
      <c r="I3920">
        <f>DATEDIF(data[[#This Row],[join_date]],data[[#This Row],[buy_date]],"M")</f>
        <v>6</v>
      </c>
    </row>
    <row r="3921" spans="1:9" x14ac:dyDescent="0.25">
      <c r="A3921" t="s">
        <v>925</v>
      </c>
      <c r="B3921" t="s">
        <v>20</v>
      </c>
      <c r="C3921" s="1">
        <v>44609</v>
      </c>
      <c r="D3921" s="1">
        <v>44609</v>
      </c>
      <c r="E3921">
        <f>VLOOKUP(data[[#This Row],[id_campaign]],campaign[],4,FALSE)</f>
        <v>75</v>
      </c>
      <c r="F3921" t="str">
        <f>VLOOKUP(data[[#This Row],[id_campaign]],campaign[],2,FALSE)</f>
        <v>OptOutMailings</v>
      </c>
      <c r="G3921" t="str">
        <f>VLOOKUP(data[[#This Row],[id_customer]],customer[],2,FALSE)</f>
        <v>Dalston Gardener</v>
      </c>
      <c r="H3921" t="str">
        <f>data[[#This Row],[id_customer]]&amp;data[[#This Row],[id_campaign]]</f>
        <v>C0221cam09</v>
      </c>
      <c r="I3921">
        <f>DATEDIF(data[[#This Row],[join_date]],data[[#This Row],[buy_date]],"M")</f>
        <v>0</v>
      </c>
    </row>
    <row r="3922" spans="1:9" x14ac:dyDescent="0.25">
      <c r="A3922" t="s">
        <v>925</v>
      </c>
      <c r="B3922" t="s">
        <v>20</v>
      </c>
      <c r="C3922" s="1">
        <v>44609</v>
      </c>
      <c r="D3922" s="1">
        <v>44648</v>
      </c>
      <c r="E3922">
        <f>VLOOKUP(data[[#This Row],[id_campaign]],campaign[],4,FALSE)</f>
        <v>75</v>
      </c>
      <c r="F3922" t="str">
        <f>VLOOKUP(data[[#This Row],[id_campaign]],campaign[],2,FALSE)</f>
        <v>OptOutMailings</v>
      </c>
      <c r="G3922" t="str">
        <f>VLOOKUP(data[[#This Row],[id_customer]],customer[],2,FALSE)</f>
        <v>Dalston Gardener</v>
      </c>
      <c r="H3922" t="str">
        <f>data[[#This Row],[id_customer]]&amp;data[[#This Row],[id_campaign]]</f>
        <v>C0221cam09</v>
      </c>
      <c r="I3922">
        <f>DATEDIF(data[[#This Row],[join_date]],data[[#This Row],[buy_date]],"M")</f>
        <v>1</v>
      </c>
    </row>
    <row r="3923" spans="1:9" x14ac:dyDescent="0.25">
      <c r="A3923" t="s">
        <v>925</v>
      </c>
      <c r="B3923" t="s">
        <v>20</v>
      </c>
      <c r="C3923" s="1">
        <v>44609</v>
      </c>
      <c r="D3923" s="1">
        <v>44677</v>
      </c>
      <c r="E3923">
        <f>VLOOKUP(data[[#This Row],[id_campaign]],campaign[],4,FALSE)</f>
        <v>75</v>
      </c>
      <c r="F3923" t="str">
        <f>VLOOKUP(data[[#This Row],[id_campaign]],campaign[],2,FALSE)</f>
        <v>OptOutMailings</v>
      </c>
      <c r="G3923" t="str">
        <f>VLOOKUP(data[[#This Row],[id_customer]],customer[],2,FALSE)</f>
        <v>Dalston Gardener</v>
      </c>
      <c r="H3923" t="str">
        <f>data[[#This Row],[id_customer]]&amp;data[[#This Row],[id_campaign]]</f>
        <v>C0221cam09</v>
      </c>
      <c r="I3923">
        <f>DATEDIF(data[[#This Row],[join_date]],data[[#This Row],[buy_date]],"M")</f>
        <v>2</v>
      </c>
    </row>
    <row r="3924" spans="1:9" x14ac:dyDescent="0.25">
      <c r="A3924" t="s">
        <v>925</v>
      </c>
      <c r="B3924" t="s">
        <v>20</v>
      </c>
      <c r="C3924" s="1">
        <v>44609</v>
      </c>
      <c r="D3924" s="1">
        <v>44734</v>
      </c>
      <c r="E3924">
        <f>VLOOKUP(data[[#This Row],[id_campaign]],campaign[],4,FALSE)</f>
        <v>75</v>
      </c>
      <c r="F3924" t="str">
        <f>VLOOKUP(data[[#This Row],[id_campaign]],campaign[],2,FALSE)</f>
        <v>OptOutMailings</v>
      </c>
      <c r="G3924" t="str">
        <f>VLOOKUP(data[[#This Row],[id_customer]],customer[],2,FALSE)</f>
        <v>Dalston Gardener</v>
      </c>
      <c r="H3924" t="str">
        <f>data[[#This Row],[id_customer]]&amp;data[[#This Row],[id_campaign]]</f>
        <v>C0221cam09</v>
      </c>
      <c r="I3924">
        <f>DATEDIF(data[[#This Row],[join_date]],data[[#This Row],[buy_date]],"M")</f>
        <v>4</v>
      </c>
    </row>
    <row r="3925" spans="1:9" x14ac:dyDescent="0.25">
      <c r="A3925" t="s">
        <v>925</v>
      </c>
      <c r="B3925" t="s">
        <v>20</v>
      </c>
      <c r="C3925" s="1">
        <v>44609</v>
      </c>
      <c r="D3925" s="1">
        <v>44764</v>
      </c>
      <c r="E3925">
        <f>VLOOKUP(data[[#This Row],[id_campaign]],campaign[],4,FALSE)</f>
        <v>75</v>
      </c>
      <c r="F3925" t="str">
        <f>VLOOKUP(data[[#This Row],[id_campaign]],campaign[],2,FALSE)</f>
        <v>OptOutMailings</v>
      </c>
      <c r="G3925" t="str">
        <f>VLOOKUP(data[[#This Row],[id_customer]],customer[],2,FALSE)</f>
        <v>Dalston Gardener</v>
      </c>
      <c r="H3925" t="str">
        <f>data[[#This Row],[id_customer]]&amp;data[[#This Row],[id_campaign]]</f>
        <v>C0221cam09</v>
      </c>
      <c r="I3925">
        <f>DATEDIF(data[[#This Row],[join_date]],data[[#This Row],[buy_date]],"M")</f>
        <v>5</v>
      </c>
    </row>
    <row r="3926" spans="1:9" x14ac:dyDescent="0.25">
      <c r="A3926" t="s">
        <v>925</v>
      </c>
      <c r="B3926" t="s">
        <v>20</v>
      </c>
      <c r="C3926" s="1">
        <v>44609</v>
      </c>
      <c r="D3926" s="1">
        <v>44803</v>
      </c>
      <c r="E3926">
        <f>VLOOKUP(data[[#This Row],[id_campaign]],campaign[],4,FALSE)</f>
        <v>75</v>
      </c>
      <c r="F3926" t="str">
        <f>VLOOKUP(data[[#This Row],[id_campaign]],campaign[],2,FALSE)</f>
        <v>OptOutMailings</v>
      </c>
      <c r="G3926" t="str">
        <f>VLOOKUP(data[[#This Row],[id_customer]],customer[],2,FALSE)</f>
        <v>Dalston Gardener</v>
      </c>
      <c r="H3926" t="str">
        <f>data[[#This Row],[id_customer]]&amp;data[[#This Row],[id_campaign]]</f>
        <v>C0221cam09</v>
      </c>
      <c r="I3926">
        <f>DATEDIF(data[[#This Row],[join_date]],data[[#This Row],[buy_date]],"M")</f>
        <v>6</v>
      </c>
    </row>
    <row r="3927" spans="1:9" x14ac:dyDescent="0.25">
      <c r="A3927" t="s">
        <v>925</v>
      </c>
      <c r="B3927" t="s">
        <v>20</v>
      </c>
      <c r="C3927" s="1">
        <v>44609</v>
      </c>
      <c r="D3927" s="1">
        <v>44834</v>
      </c>
      <c r="E3927">
        <f>VLOOKUP(data[[#This Row],[id_campaign]],campaign[],4,FALSE)</f>
        <v>75</v>
      </c>
      <c r="F3927" t="str">
        <f>VLOOKUP(data[[#This Row],[id_campaign]],campaign[],2,FALSE)</f>
        <v>OptOutMailings</v>
      </c>
      <c r="G3927" t="str">
        <f>VLOOKUP(data[[#This Row],[id_customer]],customer[],2,FALSE)</f>
        <v>Dalston Gardener</v>
      </c>
      <c r="H3927" t="str">
        <f>data[[#This Row],[id_customer]]&amp;data[[#This Row],[id_campaign]]</f>
        <v>C0221cam09</v>
      </c>
      <c r="I3927">
        <f>DATEDIF(data[[#This Row],[join_date]],data[[#This Row],[buy_date]],"M")</f>
        <v>7</v>
      </c>
    </row>
    <row r="3928" spans="1:9" x14ac:dyDescent="0.25">
      <c r="A3928" t="s">
        <v>925</v>
      </c>
      <c r="B3928" t="s">
        <v>20</v>
      </c>
      <c r="C3928" s="1">
        <v>44609</v>
      </c>
      <c r="D3928" s="1">
        <v>44855</v>
      </c>
      <c r="E3928">
        <f>VLOOKUP(data[[#This Row],[id_campaign]],campaign[],4,FALSE)</f>
        <v>75</v>
      </c>
      <c r="F3928" t="str">
        <f>VLOOKUP(data[[#This Row],[id_campaign]],campaign[],2,FALSE)</f>
        <v>OptOutMailings</v>
      </c>
      <c r="G3928" t="str">
        <f>VLOOKUP(data[[#This Row],[id_customer]],customer[],2,FALSE)</f>
        <v>Dalston Gardener</v>
      </c>
      <c r="H3928" t="str">
        <f>data[[#This Row],[id_customer]]&amp;data[[#This Row],[id_campaign]]</f>
        <v>C0221cam09</v>
      </c>
      <c r="I3928">
        <f>DATEDIF(data[[#This Row],[join_date]],data[[#This Row],[buy_date]],"M")</f>
        <v>8</v>
      </c>
    </row>
    <row r="3929" spans="1:9" x14ac:dyDescent="0.25">
      <c r="A3929" t="s">
        <v>925</v>
      </c>
      <c r="B3929" t="s">
        <v>20</v>
      </c>
      <c r="C3929" s="1">
        <v>44609</v>
      </c>
      <c r="D3929" s="1">
        <v>44896</v>
      </c>
      <c r="E3929">
        <f>VLOOKUP(data[[#This Row],[id_campaign]],campaign[],4,FALSE)</f>
        <v>75</v>
      </c>
      <c r="F3929" t="str">
        <f>VLOOKUP(data[[#This Row],[id_campaign]],campaign[],2,FALSE)</f>
        <v>OptOutMailings</v>
      </c>
      <c r="G3929" t="str">
        <f>VLOOKUP(data[[#This Row],[id_customer]],customer[],2,FALSE)</f>
        <v>Dalston Gardener</v>
      </c>
      <c r="H3929" t="str">
        <f>data[[#This Row],[id_customer]]&amp;data[[#This Row],[id_campaign]]</f>
        <v>C0221cam09</v>
      </c>
      <c r="I3929">
        <f>DATEDIF(data[[#This Row],[join_date]],data[[#This Row],[buy_date]],"M")</f>
        <v>9</v>
      </c>
    </row>
    <row r="3930" spans="1:9" x14ac:dyDescent="0.25">
      <c r="A3930" t="s">
        <v>925</v>
      </c>
      <c r="B3930" t="s">
        <v>20</v>
      </c>
      <c r="C3930" s="1">
        <v>44609</v>
      </c>
      <c r="D3930" s="1">
        <v>44950</v>
      </c>
      <c r="E3930">
        <f>VLOOKUP(data[[#This Row],[id_campaign]],campaign[],4,FALSE)</f>
        <v>75</v>
      </c>
      <c r="F3930" t="str">
        <f>VLOOKUP(data[[#This Row],[id_campaign]],campaign[],2,FALSE)</f>
        <v>OptOutMailings</v>
      </c>
      <c r="G3930" t="str">
        <f>VLOOKUP(data[[#This Row],[id_customer]],customer[],2,FALSE)</f>
        <v>Dalston Gardener</v>
      </c>
      <c r="H3930" t="str">
        <f>data[[#This Row],[id_customer]]&amp;data[[#This Row],[id_campaign]]</f>
        <v>C0221cam09</v>
      </c>
      <c r="I3930">
        <f>DATEDIF(data[[#This Row],[join_date]],data[[#This Row],[buy_date]],"M")</f>
        <v>11</v>
      </c>
    </row>
    <row r="3931" spans="1:9" x14ac:dyDescent="0.25">
      <c r="A3931" t="s">
        <v>925</v>
      </c>
      <c r="B3931" t="s">
        <v>20</v>
      </c>
      <c r="C3931" s="1">
        <v>44609</v>
      </c>
      <c r="D3931" s="1">
        <v>44976</v>
      </c>
      <c r="E3931">
        <f>VLOOKUP(data[[#This Row],[id_campaign]],campaign[],4,FALSE)</f>
        <v>75</v>
      </c>
      <c r="F3931" t="str">
        <f>VLOOKUP(data[[#This Row],[id_campaign]],campaign[],2,FALSE)</f>
        <v>OptOutMailings</v>
      </c>
      <c r="G3931" t="str">
        <f>VLOOKUP(data[[#This Row],[id_customer]],customer[],2,FALSE)</f>
        <v>Dalston Gardener</v>
      </c>
      <c r="H3931" t="str">
        <f>data[[#This Row],[id_customer]]&amp;data[[#This Row],[id_campaign]]</f>
        <v>C0221cam09</v>
      </c>
      <c r="I3931">
        <f>DATEDIF(data[[#This Row],[join_date]],data[[#This Row],[buy_date]],"M")</f>
        <v>12</v>
      </c>
    </row>
    <row r="3932" spans="1:9" x14ac:dyDescent="0.25">
      <c r="A3932" t="s">
        <v>925</v>
      </c>
      <c r="B3932" t="s">
        <v>20</v>
      </c>
      <c r="C3932" s="1">
        <v>44609</v>
      </c>
      <c r="D3932" s="1">
        <v>44986</v>
      </c>
      <c r="E3932">
        <f>VLOOKUP(data[[#This Row],[id_campaign]],campaign[],4,FALSE)</f>
        <v>75</v>
      </c>
      <c r="F3932" t="str">
        <f>VLOOKUP(data[[#This Row],[id_campaign]],campaign[],2,FALSE)</f>
        <v>OptOutMailings</v>
      </c>
      <c r="G3932" t="str">
        <f>VLOOKUP(data[[#This Row],[id_customer]],customer[],2,FALSE)</f>
        <v>Dalston Gardener</v>
      </c>
      <c r="H3932" t="str">
        <f>data[[#This Row],[id_customer]]&amp;data[[#This Row],[id_campaign]]</f>
        <v>C0221cam09</v>
      </c>
      <c r="I3932">
        <f>DATEDIF(data[[#This Row],[join_date]],data[[#This Row],[buy_date]],"M")</f>
        <v>12</v>
      </c>
    </row>
    <row r="3933" spans="1:9" x14ac:dyDescent="0.25">
      <c r="A3933" t="s">
        <v>925</v>
      </c>
      <c r="B3933" t="s">
        <v>20</v>
      </c>
      <c r="C3933" s="1">
        <v>44609</v>
      </c>
      <c r="D3933" s="1">
        <v>45048</v>
      </c>
      <c r="E3933">
        <f>VLOOKUP(data[[#This Row],[id_campaign]],campaign[],4,FALSE)</f>
        <v>75</v>
      </c>
      <c r="F3933" t="str">
        <f>VLOOKUP(data[[#This Row],[id_campaign]],campaign[],2,FALSE)</f>
        <v>OptOutMailings</v>
      </c>
      <c r="G3933" t="str">
        <f>VLOOKUP(data[[#This Row],[id_customer]],customer[],2,FALSE)</f>
        <v>Dalston Gardener</v>
      </c>
      <c r="H3933" t="str">
        <f>data[[#This Row],[id_customer]]&amp;data[[#This Row],[id_campaign]]</f>
        <v>C0221cam09</v>
      </c>
      <c r="I3933">
        <f>DATEDIF(data[[#This Row],[join_date]],data[[#This Row],[buy_date]],"M")</f>
        <v>14</v>
      </c>
    </row>
    <row r="3934" spans="1:9" x14ac:dyDescent="0.25">
      <c r="A3934" t="s">
        <v>925</v>
      </c>
      <c r="B3934" t="s">
        <v>12</v>
      </c>
      <c r="C3934" s="1">
        <v>45036</v>
      </c>
      <c r="D3934" s="1">
        <v>45036</v>
      </c>
      <c r="E3934">
        <f>VLOOKUP(data[[#This Row],[id_campaign]],campaign[],4,FALSE)</f>
        <v>22</v>
      </c>
      <c r="F3934" t="str">
        <f>VLOOKUP(data[[#This Row],[id_campaign]],campaign[],2,FALSE)</f>
        <v>RVOwner</v>
      </c>
      <c r="G3934" t="str">
        <f>VLOOKUP(data[[#This Row],[id_customer]],customer[],2,FALSE)</f>
        <v>Dalston Gardener</v>
      </c>
      <c r="H3934" t="str">
        <f>data[[#This Row],[id_customer]]&amp;data[[#This Row],[id_campaign]]</f>
        <v>C0221cam05</v>
      </c>
      <c r="I3934">
        <f>DATEDIF(data[[#This Row],[join_date]],data[[#This Row],[buy_date]],"M")</f>
        <v>0</v>
      </c>
    </row>
    <row r="3935" spans="1:9" x14ac:dyDescent="0.25">
      <c r="A3935" t="s">
        <v>925</v>
      </c>
      <c r="B3935" t="s">
        <v>12</v>
      </c>
      <c r="C3935" s="1">
        <v>45036</v>
      </c>
      <c r="D3935" s="1">
        <v>45074</v>
      </c>
      <c r="E3935">
        <f>VLOOKUP(data[[#This Row],[id_campaign]],campaign[],4,FALSE)</f>
        <v>22</v>
      </c>
      <c r="F3935" t="str">
        <f>VLOOKUP(data[[#This Row],[id_campaign]],campaign[],2,FALSE)</f>
        <v>RVOwner</v>
      </c>
      <c r="G3935" t="str">
        <f>VLOOKUP(data[[#This Row],[id_customer]],customer[],2,FALSE)</f>
        <v>Dalston Gardener</v>
      </c>
      <c r="H3935" t="str">
        <f>data[[#This Row],[id_customer]]&amp;data[[#This Row],[id_campaign]]</f>
        <v>C0221cam05</v>
      </c>
      <c r="I3935">
        <f>DATEDIF(data[[#This Row],[join_date]],data[[#This Row],[buy_date]],"M")</f>
        <v>1</v>
      </c>
    </row>
    <row r="3936" spans="1:9" x14ac:dyDescent="0.25">
      <c r="A3936" t="s">
        <v>925</v>
      </c>
      <c r="B3936" t="s">
        <v>12</v>
      </c>
      <c r="C3936" s="1">
        <v>45036</v>
      </c>
      <c r="D3936" s="1">
        <v>45078</v>
      </c>
      <c r="E3936">
        <f>VLOOKUP(data[[#This Row],[id_campaign]],campaign[],4,FALSE)</f>
        <v>22</v>
      </c>
      <c r="F3936" t="str">
        <f>VLOOKUP(data[[#This Row],[id_campaign]],campaign[],2,FALSE)</f>
        <v>RVOwner</v>
      </c>
      <c r="G3936" t="str">
        <f>VLOOKUP(data[[#This Row],[id_customer]],customer[],2,FALSE)</f>
        <v>Dalston Gardener</v>
      </c>
      <c r="H3936" t="str">
        <f>data[[#This Row],[id_customer]]&amp;data[[#This Row],[id_campaign]]</f>
        <v>C0221cam05</v>
      </c>
      <c r="I3936">
        <f>DATEDIF(data[[#This Row],[join_date]],data[[#This Row],[buy_date]],"M")</f>
        <v>1</v>
      </c>
    </row>
    <row r="3937" spans="1:9" x14ac:dyDescent="0.25">
      <c r="A3937" t="s">
        <v>929</v>
      </c>
      <c r="B3937" t="s">
        <v>10</v>
      </c>
      <c r="C3937" s="1">
        <v>44608</v>
      </c>
      <c r="D3937" s="1">
        <v>44608</v>
      </c>
      <c r="E3937">
        <f>VLOOKUP(data[[#This Row],[id_campaign]],campaign[],4,FALSE)</f>
        <v>26</v>
      </c>
      <c r="F3937" t="str">
        <f>VLOOKUP(data[[#This Row],[id_campaign]],campaign[],2,FALSE)</f>
        <v>TruckOwner</v>
      </c>
      <c r="G3937" t="str">
        <f>VLOOKUP(data[[#This Row],[id_customer]],customer[],2,FALSE)</f>
        <v>Romy Grieger</v>
      </c>
      <c r="H3937" t="str">
        <f>data[[#This Row],[id_customer]]&amp;data[[#This Row],[id_campaign]]</f>
        <v>C0222cam04</v>
      </c>
      <c r="I3937">
        <f>DATEDIF(data[[#This Row],[join_date]],data[[#This Row],[buy_date]],"M")</f>
        <v>0</v>
      </c>
    </row>
    <row r="3938" spans="1:9" x14ac:dyDescent="0.25">
      <c r="A3938" t="s">
        <v>929</v>
      </c>
      <c r="B3938" t="s">
        <v>10</v>
      </c>
      <c r="C3938" s="1">
        <v>44608</v>
      </c>
      <c r="D3938" s="1">
        <v>44675</v>
      </c>
      <c r="E3938">
        <f>VLOOKUP(data[[#This Row],[id_campaign]],campaign[],4,FALSE)</f>
        <v>26</v>
      </c>
      <c r="F3938" t="str">
        <f>VLOOKUP(data[[#This Row],[id_campaign]],campaign[],2,FALSE)</f>
        <v>TruckOwner</v>
      </c>
      <c r="G3938" t="str">
        <f>VLOOKUP(data[[#This Row],[id_customer]],customer[],2,FALSE)</f>
        <v>Romy Grieger</v>
      </c>
      <c r="H3938" t="str">
        <f>data[[#This Row],[id_customer]]&amp;data[[#This Row],[id_campaign]]</f>
        <v>C0222cam04</v>
      </c>
      <c r="I3938">
        <f>DATEDIF(data[[#This Row],[join_date]],data[[#This Row],[buy_date]],"M")</f>
        <v>2</v>
      </c>
    </row>
    <row r="3939" spans="1:9" x14ac:dyDescent="0.25">
      <c r="A3939" t="s">
        <v>929</v>
      </c>
      <c r="B3939" t="s">
        <v>10</v>
      </c>
      <c r="C3939" s="1">
        <v>44608</v>
      </c>
      <c r="D3939" s="1">
        <v>44701</v>
      </c>
      <c r="E3939">
        <f>VLOOKUP(data[[#This Row],[id_campaign]],campaign[],4,FALSE)</f>
        <v>26</v>
      </c>
      <c r="F3939" t="str">
        <f>VLOOKUP(data[[#This Row],[id_campaign]],campaign[],2,FALSE)</f>
        <v>TruckOwner</v>
      </c>
      <c r="G3939" t="str">
        <f>VLOOKUP(data[[#This Row],[id_customer]],customer[],2,FALSE)</f>
        <v>Romy Grieger</v>
      </c>
      <c r="H3939" t="str">
        <f>data[[#This Row],[id_customer]]&amp;data[[#This Row],[id_campaign]]</f>
        <v>C0222cam04</v>
      </c>
      <c r="I3939">
        <f>DATEDIF(data[[#This Row],[join_date]],data[[#This Row],[buy_date]],"M")</f>
        <v>3</v>
      </c>
    </row>
    <row r="3940" spans="1:9" x14ac:dyDescent="0.25">
      <c r="A3940" t="s">
        <v>929</v>
      </c>
      <c r="B3940" t="s">
        <v>10</v>
      </c>
      <c r="C3940" s="1">
        <v>44608</v>
      </c>
      <c r="D3940" s="1">
        <v>44733</v>
      </c>
      <c r="E3940">
        <f>VLOOKUP(data[[#This Row],[id_campaign]],campaign[],4,FALSE)</f>
        <v>26</v>
      </c>
      <c r="F3940" t="str">
        <f>VLOOKUP(data[[#This Row],[id_campaign]],campaign[],2,FALSE)</f>
        <v>TruckOwner</v>
      </c>
      <c r="G3940" t="str">
        <f>VLOOKUP(data[[#This Row],[id_customer]],customer[],2,FALSE)</f>
        <v>Romy Grieger</v>
      </c>
      <c r="H3940" t="str">
        <f>data[[#This Row],[id_customer]]&amp;data[[#This Row],[id_campaign]]</f>
        <v>C0222cam04</v>
      </c>
      <c r="I3940">
        <f>DATEDIF(data[[#This Row],[join_date]],data[[#This Row],[buy_date]],"M")</f>
        <v>4</v>
      </c>
    </row>
    <row r="3941" spans="1:9" x14ac:dyDescent="0.25">
      <c r="A3941" t="s">
        <v>929</v>
      </c>
      <c r="B3941" t="s">
        <v>10</v>
      </c>
      <c r="C3941" s="1">
        <v>44608</v>
      </c>
      <c r="D3941" s="1">
        <v>44743</v>
      </c>
      <c r="E3941">
        <f>VLOOKUP(data[[#This Row],[id_campaign]],campaign[],4,FALSE)</f>
        <v>26</v>
      </c>
      <c r="F3941" t="str">
        <f>VLOOKUP(data[[#This Row],[id_campaign]],campaign[],2,FALSE)</f>
        <v>TruckOwner</v>
      </c>
      <c r="G3941" t="str">
        <f>VLOOKUP(data[[#This Row],[id_customer]],customer[],2,FALSE)</f>
        <v>Romy Grieger</v>
      </c>
      <c r="H3941" t="str">
        <f>data[[#This Row],[id_customer]]&amp;data[[#This Row],[id_campaign]]</f>
        <v>C0222cam04</v>
      </c>
      <c r="I3941">
        <f>DATEDIF(data[[#This Row],[join_date]],data[[#This Row],[buy_date]],"M")</f>
        <v>4</v>
      </c>
    </row>
    <row r="3942" spans="1:9" x14ac:dyDescent="0.25">
      <c r="A3942" t="s">
        <v>929</v>
      </c>
      <c r="B3942" t="s">
        <v>10</v>
      </c>
      <c r="C3942" s="1">
        <v>44608</v>
      </c>
      <c r="D3942" s="1">
        <v>44795</v>
      </c>
      <c r="E3942">
        <f>VLOOKUP(data[[#This Row],[id_campaign]],campaign[],4,FALSE)</f>
        <v>26</v>
      </c>
      <c r="F3942" t="str">
        <f>VLOOKUP(data[[#This Row],[id_campaign]],campaign[],2,FALSE)</f>
        <v>TruckOwner</v>
      </c>
      <c r="G3942" t="str">
        <f>VLOOKUP(data[[#This Row],[id_customer]],customer[],2,FALSE)</f>
        <v>Romy Grieger</v>
      </c>
      <c r="H3942" t="str">
        <f>data[[#This Row],[id_customer]]&amp;data[[#This Row],[id_campaign]]</f>
        <v>C0222cam04</v>
      </c>
      <c r="I3942">
        <f>DATEDIF(data[[#This Row],[join_date]],data[[#This Row],[buy_date]],"M")</f>
        <v>6</v>
      </c>
    </row>
    <row r="3943" spans="1:9" x14ac:dyDescent="0.25">
      <c r="A3943" t="s">
        <v>929</v>
      </c>
      <c r="B3943" t="s">
        <v>10</v>
      </c>
      <c r="C3943" s="1">
        <v>44608</v>
      </c>
      <c r="D3943" s="1">
        <v>44827</v>
      </c>
      <c r="E3943">
        <f>VLOOKUP(data[[#This Row],[id_campaign]],campaign[],4,FALSE)</f>
        <v>26</v>
      </c>
      <c r="F3943" t="str">
        <f>VLOOKUP(data[[#This Row],[id_campaign]],campaign[],2,FALSE)</f>
        <v>TruckOwner</v>
      </c>
      <c r="G3943" t="str">
        <f>VLOOKUP(data[[#This Row],[id_customer]],customer[],2,FALSE)</f>
        <v>Romy Grieger</v>
      </c>
      <c r="H3943" t="str">
        <f>data[[#This Row],[id_customer]]&amp;data[[#This Row],[id_campaign]]</f>
        <v>C0222cam04</v>
      </c>
      <c r="I3943">
        <f>DATEDIF(data[[#This Row],[join_date]],data[[#This Row],[buy_date]],"M")</f>
        <v>7</v>
      </c>
    </row>
    <row r="3944" spans="1:9" x14ac:dyDescent="0.25">
      <c r="A3944" t="s">
        <v>929</v>
      </c>
      <c r="B3944" t="s">
        <v>10</v>
      </c>
      <c r="C3944" s="1">
        <v>44608</v>
      </c>
      <c r="D3944" s="1">
        <v>44851</v>
      </c>
      <c r="E3944">
        <f>VLOOKUP(data[[#This Row],[id_campaign]],campaign[],4,FALSE)</f>
        <v>26</v>
      </c>
      <c r="F3944" t="str">
        <f>VLOOKUP(data[[#This Row],[id_campaign]],campaign[],2,FALSE)</f>
        <v>TruckOwner</v>
      </c>
      <c r="G3944" t="str">
        <f>VLOOKUP(data[[#This Row],[id_customer]],customer[],2,FALSE)</f>
        <v>Romy Grieger</v>
      </c>
      <c r="H3944" t="str">
        <f>data[[#This Row],[id_customer]]&amp;data[[#This Row],[id_campaign]]</f>
        <v>C0222cam04</v>
      </c>
      <c r="I3944">
        <f>DATEDIF(data[[#This Row],[join_date]],data[[#This Row],[buy_date]],"M")</f>
        <v>8</v>
      </c>
    </row>
    <row r="3945" spans="1:9" x14ac:dyDescent="0.25">
      <c r="A3945" t="s">
        <v>929</v>
      </c>
      <c r="B3945" t="s">
        <v>10</v>
      </c>
      <c r="C3945" s="1">
        <v>44608</v>
      </c>
      <c r="D3945" s="1">
        <v>44883</v>
      </c>
      <c r="E3945">
        <f>VLOOKUP(data[[#This Row],[id_campaign]],campaign[],4,FALSE)</f>
        <v>26</v>
      </c>
      <c r="F3945" t="str">
        <f>VLOOKUP(data[[#This Row],[id_campaign]],campaign[],2,FALSE)</f>
        <v>TruckOwner</v>
      </c>
      <c r="G3945" t="str">
        <f>VLOOKUP(data[[#This Row],[id_customer]],customer[],2,FALSE)</f>
        <v>Romy Grieger</v>
      </c>
      <c r="H3945" t="str">
        <f>data[[#This Row],[id_customer]]&amp;data[[#This Row],[id_campaign]]</f>
        <v>C0222cam04</v>
      </c>
      <c r="I3945">
        <f>DATEDIF(data[[#This Row],[join_date]],data[[#This Row],[buy_date]],"M")</f>
        <v>9</v>
      </c>
    </row>
    <row r="3946" spans="1:9" x14ac:dyDescent="0.25">
      <c r="A3946" t="s">
        <v>929</v>
      </c>
      <c r="B3946" t="s">
        <v>10</v>
      </c>
      <c r="C3946" s="1">
        <v>44608</v>
      </c>
      <c r="D3946" s="1">
        <v>44924</v>
      </c>
      <c r="E3946">
        <f>VLOOKUP(data[[#This Row],[id_campaign]],campaign[],4,FALSE)</f>
        <v>26</v>
      </c>
      <c r="F3946" t="str">
        <f>VLOOKUP(data[[#This Row],[id_campaign]],campaign[],2,FALSE)</f>
        <v>TruckOwner</v>
      </c>
      <c r="G3946" t="str">
        <f>VLOOKUP(data[[#This Row],[id_customer]],customer[],2,FALSE)</f>
        <v>Romy Grieger</v>
      </c>
      <c r="H3946" t="str">
        <f>data[[#This Row],[id_customer]]&amp;data[[#This Row],[id_campaign]]</f>
        <v>C0222cam04</v>
      </c>
      <c r="I3946">
        <f>DATEDIF(data[[#This Row],[join_date]],data[[#This Row],[buy_date]],"M")</f>
        <v>10</v>
      </c>
    </row>
    <row r="3947" spans="1:9" x14ac:dyDescent="0.25">
      <c r="A3947" t="s">
        <v>929</v>
      </c>
      <c r="B3947" t="s">
        <v>10</v>
      </c>
      <c r="C3947" s="1">
        <v>44608</v>
      </c>
      <c r="D3947" s="1">
        <v>44952</v>
      </c>
      <c r="E3947">
        <f>VLOOKUP(data[[#This Row],[id_campaign]],campaign[],4,FALSE)</f>
        <v>26</v>
      </c>
      <c r="F3947" t="str">
        <f>VLOOKUP(data[[#This Row],[id_campaign]],campaign[],2,FALSE)</f>
        <v>TruckOwner</v>
      </c>
      <c r="G3947" t="str">
        <f>VLOOKUP(data[[#This Row],[id_customer]],customer[],2,FALSE)</f>
        <v>Romy Grieger</v>
      </c>
      <c r="H3947" t="str">
        <f>data[[#This Row],[id_customer]]&amp;data[[#This Row],[id_campaign]]</f>
        <v>C0222cam04</v>
      </c>
      <c r="I3947">
        <f>DATEDIF(data[[#This Row],[join_date]],data[[#This Row],[buy_date]],"M")</f>
        <v>11</v>
      </c>
    </row>
    <row r="3948" spans="1:9" x14ac:dyDescent="0.25">
      <c r="A3948" t="s">
        <v>929</v>
      </c>
      <c r="B3948" t="s">
        <v>10</v>
      </c>
      <c r="C3948" s="1">
        <v>44608</v>
      </c>
      <c r="D3948" s="1">
        <v>44980</v>
      </c>
      <c r="E3948">
        <f>VLOOKUP(data[[#This Row],[id_campaign]],campaign[],4,FALSE)</f>
        <v>26</v>
      </c>
      <c r="F3948" t="str">
        <f>VLOOKUP(data[[#This Row],[id_campaign]],campaign[],2,FALSE)</f>
        <v>TruckOwner</v>
      </c>
      <c r="G3948" t="str">
        <f>VLOOKUP(data[[#This Row],[id_customer]],customer[],2,FALSE)</f>
        <v>Romy Grieger</v>
      </c>
      <c r="H3948" t="str">
        <f>data[[#This Row],[id_customer]]&amp;data[[#This Row],[id_campaign]]</f>
        <v>C0222cam04</v>
      </c>
      <c r="I3948">
        <f>DATEDIF(data[[#This Row],[join_date]],data[[#This Row],[buy_date]],"M")</f>
        <v>12</v>
      </c>
    </row>
    <row r="3949" spans="1:9" x14ac:dyDescent="0.25">
      <c r="A3949" t="s">
        <v>929</v>
      </c>
      <c r="B3949" t="s">
        <v>10</v>
      </c>
      <c r="C3949" s="1">
        <v>44608</v>
      </c>
      <c r="D3949" s="1">
        <v>44987</v>
      </c>
      <c r="E3949">
        <f>VLOOKUP(data[[#This Row],[id_campaign]],campaign[],4,FALSE)</f>
        <v>26</v>
      </c>
      <c r="F3949" t="str">
        <f>VLOOKUP(data[[#This Row],[id_campaign]],campaign[],2,FALSE)</f>
        <v>TruckOwner</v>
      </c>
      <c r="G3949" t="str">
        <f>VLOOKUP(data[[#This Row],[id_customer]],customer[],2,FALSE)</f>
        <v>Romy Grieger</v>
      </c>
      <c r="H3949" t="str">
        <f>data[[#This Row],[id_customer]]&amp;data[[#This Row],[id_campaign]]</f>
        <v>C0222cam04</v>
      </c>
      <c r="I3949">
        <f>DATEDIF(data[[#This Row],[join_date]],data[[#This Row],[buy_date]],"M")</f>
        <v>12</v>
      </c>
    </row>
    <row r="3950" spans="1:9" x14ac:dyDescent="0.25">
      <c r="A3950" t="s">
        <v>929</v>
      </c>
      <c r="B3950" t="s">
        <v>10</v>
      </c>
      <c r="C3950" s="1">
        <v>44608</v>
      </c>
      <c r="D3950" s="1">
        <v>45032</v>
      </c>
      <c r="E3950">
        <f>VLOOKUP(data[[#This Row],[id_campaign]],campaign[],4,FALSE)</f>
        <v>26</v>
      </c>
      <c r="F3950" t="str">
        <f>VLOOKUP(data[[#This Row],[id_campaign]],campaign[],2,FALSE)</f>
        <v>TruckOwner</v>
      </c>
      <c r="G3950" t="str">
        <f>VLOOKUP(data[[#This Row],[id_customer]],customer[],2,FALSE)</f>
        <v>Romy Grieger</v>
      </c>
      <c r="H3950" t="str">
        <f>data[[#This Row],[id_customer]]&amp;data[[#This Row],[id_campaign]]</f>
        <v>C0222cam04</v>
      </c>
      <c r="I3950">
        <f>DATEDIF(data[[#This Row],[join_date]],data[[#This Row],[buy_date]],"M")</f>
        <v>14</v>
      </c>
    </row>
    <row r="3951" spans="1:9" x14ac:dyDescent="0.25">
      <c r="A3951" t="s">
        <v>929</v>
      </c>
      <c r="B3951" t="s">
        <v>10</v>
      </c>
      <c r="C3951" s="1">
        <v>44608</v>
      </c>
      <c r="D3951" s="1">
        <v>45062</v>
      </c>
      <c r="E3951">
        <f>VLOOKUP(data[[#This Row],[id_campaign]],campaign[],4,FALSE)</f>
        <v>26</v>
      </c>
      <c r="F3951" t="str">
        <f>VLOOKUP(data[[#This Row],[id_campaign]],campaign[],2,FALSE)</f>
        <v>TruckOwner</v>
      </c>
      <c r="G3951" t="str">
        <f>VLOOKUP(data[[#This Row],[id_customer]],customer[],2,FALSE)</f>
        <v>Romy Grieger</v>
      </c>
      <c r="H3951" t="str">
        <f>data[[#This Row],[id_customer]]&amp;data[[#This Row],[id_campaign]]</f>
        <v>C0222cam04</v>
      </c>
      <c r="I3951">
        <f>DATEDIF(data[[#This Row],[join_date]],data[[#This Row],[buy_date]],"M")</f>
        <v>15</v>
      </c>
    </row>
    <row r="3952" spans="1:9" x14ac:dyDescent="0.25">
      <c r="A3952" t="s">
        <v>929</v>
      </c>
      <c r="B3952" t="s">
        <v>36</v>
      </c>
      <c r="C3952" s="1">
        <v>44939</v>
      </c>
      <c r="D3952" s="1">
        <v>44939</v>
      </c>
      <c r="E3952">
        <f>VLOOKUP(data[[#This Row],[id_campaign]],campaign[],4,FALSE)</f>
        <v>29</v>
      </c>
      <c r="F3952" t="str">
        <f>VLOOKUP(data[[#This Row],[id_campaign]],campaign[],2,FALSE)</f>
        <v>MaritalStatus</v>
      </c>
      <c r="G3952" t="str">
        <f>VLOOKUP(data[[#This Row],[id_customer]],customer[],2,FALSE)</f>
        <v>Romy Grieger</v>
      </c>
      <c r="H3952" t="str">
        <f>data[[#This Row],[id_customer]]&amp;data[[#This Row],[id_campaign]]</f>
        <v>C0222cam17</v>
      </c>
      <c r="I3952">
        <f>DATEDIF(data[[#This Row],[join_date]],data[[#This Row],[buy_date]],"M")</f>
        <v>0</v>
      </c>
    </row>
    <row r="3953" spans="1:9" x14ac:dyDescent="0.25">
      <c r="A3953" t="s">
        <v>929</v>
      </c>
      <c r="B3953" t="s">
        <v>36</v>
      </c>
      <c r="C3953" s="1">
        <v>44939</v>
      </c>
      <c r="D3953" s="1">
        <v>44977</v>
      </c>
      <c r="E3953">
        <f>VLOOKUP(data[[#This Row],[id_campaign]],campaign[],4,FALSE)</f>
        <v>29</v>
      </c>
      <c r="F3953" t="str">
        <f>VLOOKUP(data[[#This Row],[id_campaign]],campaign[],2,FALSE)</f>
        <v>MaritalStatus</v>
      </c>
      <c r="G3953" t="str">
        <f>VLOOKUP(data[[#This Row],[id_customer]],customer[],2,FALSE)</f>
        <v>Romy Grieger</v>
      </c>
      <c r="H3953" t="str">
        <f>data[[#This Row],[id_customer]]&amp;data[[#This Row],[id_campaign]]</f>
        <v>C0222cam17</v>
      </c>
      <c r="I3953">
        <f>DATEDIF(data[[#This Row],[join_date]],data[[#This Row],[buy_date]],"M")</f>
        <v>1</v>
      </c>
    </row>
    <row r="3954" spans="1:9" x14ac:dyDescent="0.25">
      <c r="A3954" t="s">
        <v>929</v>
      </c>
      <c r="B3954" t="s">
        <v>36</v>
      </c>
      <c r="C3954" s="1">
        <v>44939</v>
      </c>
      <c r="D3954" s="1">
        <v>45003</v>
      </c>
      <c r="E3954">
        <f>VLOOKUP(data[[#This Row],[id_campaign]],campaign[],4,FALSE)</f>
        <v>29</v>
      </c>
      <c r="F3954" t="str">
        <f>VLOOKUP(data[[#This Row],[id_campaign]],campaign[],2,FALSE)</f>
        <v>MaritalStatus</v>
      </c>
      <c r="G3954" t="str">
        <f>VLOOKUP(data[[#This Row],[id_customer]],customer[],2,FALSE)</f>
        <v>Romy Grieger</v>
      </c>
      <c r="H3954" t="str">
        <f>data[[#This Row],[id_customer]]&amp;data[[#This Row],[id_campaign]]</f>
        <v>C0222cam17</v>
      </c>
      <c r="I3954">
        <f>DATEDIF(data[[#This Row],[join_date]],data[[#This Row],[buy_date]],"M")</f>
        <v>2</v>
      </c>
    </row>
    <row r="3955" spans="1:9" x14ac:dyDescent="0.25">
      <c r="A3955" t="s">
        <v>929</v>
      </c>
      <c r="B3955" t="s">
        <v>36</v>
      </c>
      <c r="C3955" s="1">
        <v>44939</v>
      </c>
      <c r="D3955" s="1">
        <v>45042</v>
      </c>
      <c r="E3955">
        <f>VLOOKUP(data[[#This Row],[id_campaign]],campaign[],4,FALSE)</f>
        <v>29</v>
      </c>
      <c r="F3955" t="str">
        <f>VLOOKUP(data[[#This Row],[id_campaign]],campaign[],2,FALSE)</f>
        <v>MaritalStatus</v>
      </c>
      <c r="G3955" t="str">
        <f>VLOOKUP(data[[#This Row],[id_customer]],customer[],2,FALSE)</f>
        <v>Romy Grieger</v>
      </c>
      <c r="H3955" t="str">
        <f>data[[#This Row],[id_customer]]&amp;data[[#This Row],[id_campaign]]</f>
        <v>C0222cam17</v>
      </c>
      <c r="I3955">
        <f>DATEDIF(data[[#This Row],[join_date]],data[[#This Row],[buy_date]],"M")</f>
        <v>3</v>
      </c>
    </row>
    <row r="3956" spans="1:9" x14ac:dyDescent="0.25">
      <c r="A3956" t="s">
        <v>929</v>
      </c>
      <c r="B3956" t="s">
        <v>36</v>
      </c>
      <c r="C3956" s="1">
        <v>44939</v>
      </c>
      <c r="D3956" s="1">
        <v>45064</v>
      </c>
      <c r="E3956">
        <f>VLOOKUP(data[[#This Row],[id_campaign]],campaign[],4,FALSE)</f>
        <v>29</v>
      </c>
      <c r="F3956" t="str">
        <f>VLOOKUP(data[[#This Row],[id_campaign]],campaign[],2,FALSE)</f>
        <v>MaritalStatus</v>
      </c>
      <c r="G3956" t="str">
        <f>VLOOKUP(data[[#This Row],[id_customer]],customer[],2,FALSE)</f>
        <v>Romy Grieger</v>
      </c>
      <c r="H3956" t="str">
        <f>data[[#This Row],[id_customer]]&amp;data[[#This Row],[id_campaign]]</f>
        <v>C0222cam17</v>
      </c>
      <c r="I3956">
        <f>DATEDIF(data[[#This Row],[join_date]],data[[#This Row],[buy_date]],"M")</f>
        <v>4</v>
      </c>
    </row>
    <row r="3957" spans="1:9" x14ac:dyDescent="0.25">
      <c r="A3957" t="s">
        <v>933</v>
      </c>
      <c r="B3957" t="s">
        <v>26</v>
      </c>
      <c r="C3957" s="1">
        <v>44590</v>
      </c>
      <c r="D3957" s="1">
        <v>44590</v>
      </c>
      <c r="E3957">
        <f>VLOOKUP(data[[#This Row],[id_campaign]],campaign[],4,FALSE)</f>
        <v>65</v>
      </c>
      <c r="F3957" t="str">
        <f>VLOOKUP(data[[#This Row],[id_campaign]],campaign[],2,FALSE)</f>
        <v>HasCreditCard</v>
      </c>
      <c r="G3957" t="str">
        <f>VLOOKUP(data[[#This Row],[id_customer]],customer[],2,FALSE)</f>
        <v>Amanda Fenwick</v>
      </c>
      <c r="H3957" t="str">
        <f>data[[#This Row],[id_customer]]&amp;data[[#This Row],[id_campaign]]</f>
        <v>C0223cam12</v>
      </c>
      <c r="I3957">
        <f>DATEDIF(data[[#This Row],[join_date]],data[[#This Row],[buy_date]],"M")</f>
        <v>0</v>
      </c>
    </row>
    <row r="3958" spans="1:9" x14ac:dyDescent="0.25">
      <c r="A3958" t="s">
        <v>933</v>
      </c>
      <c r="B3958" t="s">
        <v>26</v>
      </c>
      <c r="C3958" s="1">
        <v>44590</v>
      </c>
      <c r="D3958" s="1">
        <v>44650</v>
      </c>
      <c r="E3958">
        <f>VLOOKUP(data[[#This Row],[id_campaign]],campaign[],4,FALSE)</f>
        <v>65</v>
      </c>
      <c r="F3958" t="str">
        <f>VLOOKUP(data[[#This Row],[id_campaign]],campaign[],2,FALSE)</f>
        <v>HasCreditCard</v>
      </c>
      <c r="G3958" t="str">
        <f>VLOOKUP(data[[#This Row],[id_customer]],customer[],2,FALSE)</f>
        <v>Amanda Fenwick</v>
      </c>
      <c r="H3958" t="str">
        <f>data[[#This Row],[id_customer]]&amp;data[[#This Row],[id_campaign]]</f>
        <v>C0223cam12</v>
      </c>
      <c r="I3958">
        <f>DATEDIF(data[[#This Row],[join_date]],data[[#This Row],[buy_date]],"M")</f>
        <v>2</v>
      </c>
    </row>
    <row r="3959" spans="1:9" x14ac:dyDescent="0.25">
      <c r="A3959" t="s">
        <v>933</v>
      </c>
      <c r="B3959" t="s">
        <v>26</v>
      </c>
      <c r="C3959" s="1">
        <v>44590</v>
      </c>
      <c r="D3959" s="1">
        <v>44690</v>
      </c>
      <c r="E3959">
        <f>VLOOKUP(data[[#This Row],[id_campaign]],campaign[],4,FALSE)</f>
        <v>65</v>
      </c>
      <c r="F3959" t="str">
        <f>VLOOKUP(data[[#This Row],[id_campaign]],campaign[],2,FALSE)</f>
        <v>HasCreditCard</v>
      </c>
      <c r="G3959" t="str">
        <f>VLOOKUP(data[[#This Row],[id_customer]],customer[],2,FALSE)</f>
        <v>Amanda Fenwick</v>
      </c>
      <c r="H3959" t="str">
        <f>data[[#This Row],[id_customer]]&amp;data[[#This Row],[id_campaign]]</f>
        <v>C0223cam12</v>
      </c>
      <c r="I3959">
        <f>DATEDIF(data[[#This Row],[join_date]],data[[#This Row],[buy_date]],"M")</f>
        <v>3</v>
      </c>
    </row>
    <row r="3960" spans="1:9" x14ac:dyDescent="0.25">
      <c r="A3960" t="s">
        <v>933</v>
      </c>
      <c r="B3960" t="s">
        <v>26</v>
      </c>
      <c r="C3960" s="1">
        <v>44590</v>
      </c>
      <c r="D3960" s="1">
        <v>44713</v>
      </c>
      <c r="E3960">
        <f>VLOOKUP(data[[#This Row],[id_campaign]],campaign[],4,FALSE)</f>
        <v>65</v>
      </c>
      <c r="F3960" t="str">
        <f>VLOOKUP(data[[#This Row],[id_campaign]],campaign[],2,FALSE)</f>
        <v>HasCreditCard</v>
      </c>
      <c r="G3960" t="str">
        <f>VLOOKUP(data[[#This Row],[id_customer]],customer[],2,FALSE)</f>
        <v>Amanda Fenwick</v>
      </c>
      <c r="H3960" t="str">
        <f>data[[#This Row],[id_customer]]&amp;data[[#This Row],[id_campaign]]</f>
        <v>C0223cam12</v>
      </c>
      <c r="I3960">
        <f>DATEDIF(data[[#This Row],[join_date]],data[[#This Row],[buy_date]],"M")</f>
        <v>4</v>
      </c>
    </row>
    <row r="3961" spans="1:9" x14ac:dyDescent="0.25">
      <c r="A3961" t="s">
        <v>933</v>
      </c>
      <c r="B3961" t="s">
        <v>26</v>
      </c>
      <c r="C3961" s="1">
        <v>44590</v>
      </c>
      <c r="D3961" s="1">
        <v>44752</v>
      </c>
      <c r="E3961">
        <f>VLOOKUP(data[[#This Row],[id_campaign]],campaign[],4,FALSE)</f>
        <v>65</v>
      </c>
      <c r="F3961" t="str">
        <f>VLOOKUP(data[[#This Row],[id_campaign]],campaign[],2,FALSE)</f>
        <v>HasCreditCard</v>
      </c>
      <c r="G3961" t="str">
        <f>VLOOKUP(data[[#This Row],[id_customer]],customer[],2,FALSE)</f>
        <v>Amanda Fenwick</v>
      </c>
      <c r="H3961" t="str">
        <f>data[[#This Row],[id_customer]]&amp;data[[#This Row],[id_campaign]]</f>
        <v>C0223cam12</v>
      </c>
      <c r="I3961">
        <f>DATEDIF(data[[#This Row],[join_date]],data[[#This Row],[buy_date]],"M")</f>
        <v>5</v>
      </c>
    </row>
    <row r="3962" spans="1:9" x14ac:dyDescent="0.25">
      <c r="A3962" t="s">
        <v>933</v>
      </c>
      <c r="B3962" t="s">
        <v>26</v>
      </c>
      <c r="C3962" s="1">
        <v>44590</v>
      </c>
      <c r="D3962" s="1">
        <v>44804</v>
      </c>
      <c r="E3962">
        <f>VLOOKUP(data[[#This Row],[id_campaign]],campaign[],4,FALSE)</f>
        <v>65</v>
      </c>
      <c r="F3962" t="str">
        <f>VLOOKUP(data[[#This Row],[id_campaign]],campaign[],2,FALSE)</f>
        <v>HasCreditCard</v>
      </c>
      <c r="G3962" t="str">
        <f>VLOOKUP(data[[#This Row],[id_customer]],customer[],2,FALSE)</f>
        <v>Amanda Fenwick</v>
      </c>
      <c r="H3962" t="str">
        <f>data[[#This Row],[id_customer]]&amp;data[[#This Row],[id_campaign]]</f>
        <v>C0223cam12</v>
      </c>
      <c r="I3962">
        <f>DATEDIF(data[[#This Row],[join_date]],data[[#This Row],[buy_date]],"M")</f>
        <v>7</v>
      </c>
    </row>
    <row r="3963" spans="1:9" x14ac:dyDescent="0.25">
      <c r="A3963" t="s">
        <v>933</v>
      </c>
      <c r="B3963" t="s">
        <v>26</v>
      </c>
      <c r="C3963" s="1">
        <v>44590</v>
      </c>
      <c r="D3963" s="1">
        <v>44813</v>
      </c>
      <c r="E3963">
        <f>VLOOKUP(data[[#This Row],[id_campaign]],campaign[],4,FALSE)</f>
        <v>65</v>
      </c>
      <c r="F3963" t="str">
        <f>VLOOKUP(data[[#This Row],[id_campaign]],campaign[],2,FALSE)</f>
        <v>HasCreditCard</v>
      </c>
      <c r="G3963" t="str">
        <f>VLOOKUP(data[[#This Row],[id_customer]],customer[],2,FALSE)</f>
        <v>Amanda Fenwick</v>
      </c>
      <c r="H3963" t="str">
        <f>data[[#This Row],[id_customer]]&amp;data[[#This Row],[id_campaign]]</f>
        <v>C0223cam12</v>
      </c>
      <c r="I3963">
        <f>DATEDIF(data[[#This Row],[join_date]],data[[#This Row],[buy_date]],"M")</f>
        <v>7</v>
      </c>
    </row>
    <row r="3964" spans="1:9" x14ac:dyDescent="0.25">
      <c r="A3964" t="s">
        <v>933</v>
      </c>
      <c r="B3964" t="s">
        <v>26</v>
      </c>
      <c r="C3964" s="1">
        <v>44590</v>
      </c>
      <c r="D3964" s="1">
        <v>44877</v>
      </c>
      <c r="E3964">
        <f>VLOOKUP(data[[#This Row],[id_campaign]],campaign[],4,FALSE)</f>
        <v>65</v>
      </c>
      <c r="F3964" t="str">
        <f>VLOOKUP(data[[#This Row],[id_campaign]],campaign[],2,FALSE)</f>
        <v>HasCreditCard</v>
      </c>
      <c r="G3964" t="str">
        <f>VLOOKUP(data[[#This Row],[id_customer]],customer[],2,FALSE)</f>
        <v>Amanda Fenwick</v>
      </c>
      <c r="H3964" t="str">
        <f>data[[#This Row],[id_customer]]&amp;data[[#This Row],[id_campaign]]</f>
        <v>C0223cam12</v>
      </c>
      <c r="I3964">
        <f>DATEDIF(data[[#This Row],[join_date]],data[[#This Row],[buy_date]],"M")</f>
        <v>9</v>
      </c>
    </row>
    <row r="3965" spans="1:9" x14ac:dyDescent="0.25">
      <c r="A3965" t="s">
        <v>933</v>
      </c>
      <c r="B3965" t="s">
        <v>26</v>
      </c>
      <c r="C3965" s="1">
        <v>44590</v>
      </c>
      <c r="D3965" s="1">
        <v>44903</v>
      </c>
      <c r="E3965">
        <f>VLOOKUP(data[[#This Row],[id_campaign]],campaign[],4,FALSE)</f>
        <v>65</v>
      </c>
      <c r="F3965" t="str">
        <f>VLOOKUP(data[[#This Row],[id_campaign]],campaign[],2,FALSE)</f>
        <v>HasCreditCard</v>
      </c>
      <c r="G3965" t="str">
        <f>VLOOKUP(data[[#This Row],[id_customer]],customer[],2,FALSE)</f>
        <v>Amanda Fenwick</v>
      </c>
      <c r="H3965" t="str">
        <f>data[[#This Row],[id_customer]]&amp;data[[#This Row],[id_campaign]]</f>
        <v>C0223cam12</v>
      </c>
      <c r="I3965">
        <f>DATEDIF(data[[#This Row],[join_date]],data[[#This Row],[buy_date]],"M")</f>
        <v>10</v>
      </c>
    </row>
    <row r="3966" spans="1:9" x14ac:dyDescent="0.25">
      <c r="A3966" t="s">
        <v>933</v>
      </c>
      <c r="B3966" t="s">
        <v>26</v>
      </c>
      <c r="C3966" s="1">
        <v>44590</v>
      </c>
      <c r="D3966" s="1">
        <v>44939</v>
      </c>
      <c r="E3966">
        <f>VLOOKUP(data[[#This Row],[id_campaign]],campaign[],4,FALSE)</f>
        <v>65</v>
      </c>
      <c r="F3966" t="str">
        <f>VLOOKUP(data[[#This Row],[id_campaign]],campaign[],2,FALSE)</f>
        <v>HasCreditCard</v>
      </c>
      <c r="G3966" t="str">
        <f>VLOOKUP(data[[#This Row],[id_customer]],customer[],2,FALSE)</f>
        <v>Amanda Fenwick</v>
      </c>
      <c r="H3966" t="str">
        <f>data[[#This Row],[id_customer]]&amp;data[[#This Row],[id_campaign]]</f>
        <v>C0223cam12</v>
      </c>
      <c r="I3966">
        <f>DATEDIF(data[[#This Row],[join_date]],data[[#This Row],[buy_date]],"M")</f>
        <v>11</v>
      </c>
    </row>
    <row r="3967" spans="1:9" x14ac:dyDescent="0.25">
      <c r="A3967" t="s">
        <v>933</v>
      </c>
      <c r="B3967" t="s">
        <v>26</v>
      </c>
      <c r="C3967" s="1">
        <v>44590</v>
      </c>
      <c r="D3967" s="1">
        <v>44958</v>
      </c>
      <c r="E3967">
        <f>VLOOKUP(data[[#This Row],[id_campaign]],campaign[],4,FALSE)</f>
        <v>65</v>
      </c>
      <c r="F3967" t="str">
        <f>VLOOKUP(data[[#This Row],[id_campaign]],campaign[],2,FALSE)</f>
        <v>HasCreditCard</v>
      </c>
      <c r="G3967" t="str">
        <f>VLOOKUP(data[[#This Row],[id_customer]],customer[],2,FALSE)</f>
        <v>Amanda Fenwick</v>
      </c>
      <c r="H3967" t="str">
        <f>data[[#This Row],[id_customer]]&amp;data[[#This Row],[id_campaign]]</f>
        <v>C0223cam12</v>
      </c>
      <c r="I3967">
        <f>DATEDIF(data[[#This Row],[join_date]],data[[#This Row],[buy_date]],"M")</f>
        <v>12</v>
      </c>
    </row>
    <row r="3968" spans="1:9" x14ac:dyDescent="0.25">
      <c r="A3968" t="s">
        <v>933</v>
      </c>
      <c r="B3968" t="s">
        <v>26</v>
      </c>
      <c r="C3968" s="1">
        <v>44590</v>
      </c>
      <c r="D3968" s="1">
        <v>44999</v>
      </c>
      <c r="E3968">
        <f>VLOOKUP(data[[#This Row],[id_campaign]],campaign[],4,FALSE)</f>
        <v>65</v>
      </c>
      <c r="F3968" t="str">
        <f>VLOOKUP(data[[#This Row],[id_campaign]],campaign[],2,FALSE)</f>
        <v>HasCreditCard</v>
      </c>
      <c r="G3968" t="str">
        <f>VLOOKUP(data[[#This Row],[id_customer]],customer[],2,FALSE)</f>
        <v>Amanda Fenwick</v>
      </c>
      <c r="H3968" t="str">
        <f>data[[#This Row],[id_customer]]&amp;data[[#This Row],[id_campaign]]</f>
        <v>C0223cam12</v>
      </c>
      <c r="I3968">
        <f>DATEDIF(data[[#This Row],[join_date]],data[[#This Row],[buy_date]],"M")</f>
        <v>13</v>
      </c>
    </row>
    <row r="3969" spans="1:9" x14ac:dyDescent="0.25">
      <c r="A3969" t="s">
        <v>933</v>
      </c>
      <c r="B3969" t="s">
        <v>26</v>
      </c>
      <c r="C3969" s="1">
        <v>44590</v>
      </c>
      <c r="D3969" s="1">
        <v>45029</v>
      </c>
      <c r="E3969">
        <f>VLOOKUP(data[[#This Row],[id_campaign]],campaign[],4,FALSE)</f>
        <v>65</v>
      </c>
      <c r="F3969" t="str">
        <f>VLOOKUP(data[[#This Row],[id_campaign]],campaign[],2,FALSE)</f>
        <v>HasCreditCard</v>
      </c>
      <c r="G3969" t="str">
        <f>VLOOKUP(data[[#This Row],[id_customer]],customer[],2,FALSE)</f>
        <v>Amanda Fenwick</v>
      </c>
      <c r="H3969" t="str">
        <f>data[[#This Row],[id_customer]]&amp;data[[#This Row],[id_campaign]]</f>
        <v>C0223cam12</v>
      </c>
      <c r="I3969">
        <f>DATEDIF(data[[#This Row],[join_date]],data[[#This Row],[buy_date]],"M")</f>
        <v>14</v>
      </c>
    </row>
    <row r="3970" spans="1:9" x14ac:dyDescent="0.25">
      <c r="A3970" t="s">
        <v>933</v>
      </c>
      <c r="B3970" t="s">
        <v>26</v>
      </c>
      <c r="C3970" s="1">
        <v>44590</v>
      </c>
      <c r="D3970" s="1">
        <v>45081</v>
      </c>
      <c r="E3970">
        <f>VLOOKUP(data[[#This Row],[id_campaign]],campaign[],4,FALSE)</f>
        <v>65</v>
      </c>
      <c r="F3970" t="str">
        <f>VLOOKUP(data[[#This Row],[id_campaign]],campaign[],2,FALSE)</f>
        <v>HasCreditCard</v>
      </c>
      <c r="G3970" t="str">
        <f>VLOOKUP(data[[#This Row],[id_customer]],customer[],2,FALSE)</f>
        <v>Amanda Fenwick</v>
      </c>
      <c r="H3970" t="str">
        <f>data[[#This Row],[id_customer]]&amp;data[[#This Row],[id_campaign]]</f>
        <v>C0223cam12</v>
      </c>
      <c r="I3970">
        <f>DATEDIF(data[[#This Row],[join_date]],data[[#This Row],[buy_date]],"M")</f>
        <v>16</v>
      </c>
    </row>
    <row r="3971" spans="1:9" x14ac:dyDescent="0.25">
      <c r="A3971" t="s">
        <v>933</v>
      </c>
      <c r="B3971" t="s">
        <v>36</v>
      </c>
      <c r="C3971" s="1">
        <v>44899</v>
      </c>
      <c r="D3971" s="1">
        <v>44899</v>
      </c>
      <c r="E3971">
        <f>VLOOKUP(data[[#This Row],[id_campaign]],campaign[],4,FALSE)</f>
        <v>29</v>
      </c>
      <c r="F3971" t="str">
        <f>VLOOKUP(data[[#This Row],[id_campaign]],campaign[],2,FALSE)</f>
        <v>MaritalStatus</v>
      </c>
      <c r="G3971" t="str">
        <f>VLOOKUP(data[[#This Row],[id_customer]],customer[],2,FALSE)</f>
        <v>Amanda Fenwick</v>
      </c>
      <c r="H3971" t="str">
        <f>data[[#This Row],[id_customer]]&amp;data[[#This Row],[id_campaign]]</f>
        <v>C0223cam17</v>
      </c>
      <c r="I3971">
        <f>DATEDIF(data[[#This Row],[join_date]],data[[#This Row],[buy_date]],"M")</f>
        <v>0</v>
      </c>
    </row>
    <row r="3972" spans="1:9" x14ac:dyDescent="0.25">
      <c r="A3972" t="s">
        <v>933</v>
      </c>
      <c r="B3972" t="s">
        <v>36</v>
      </c>
      <c r="C3972" s="1">
        <v>44899</v>
      </c>
      <c r="D3972" s="1">
        <v>44941</v>
      </c>
      <c r="E3972">
        <f>VLOOKUP(data[[#This Row],[id_campaign]],campaign[],4,FALSE)</f>
        <v>29</v>
      </c>
      <c r="F3972" t="str">
        <f>VLOOKUP(data[[#This Row],[id_campaign]],campaign[],2,FALSE)</f>
        <v>MaritalStatus</v>
      </c>
      <c r="G3972" t="str">
        <f>VLOOKUP(data[[#This Row],[id_customer]],customer[],2,FALSE)</f>
        <v>Amanda Fenwick</v>
      </c>
      <c r="H3972" t="str">
        <f>data[[#This Row],[id_customer]]&amp;data[[#This Row],[id_campaign]]</f>
        <v>C0223cam17</v>
      </c>
      <c r="I3972">
        <f>DATEDIF(data[[#This Row],[join_date]],data[[#This Row],[buy_date]],"M")</f>
        <v>1</v>
      </c>
    </row>
    <row r="3973" spans="1:9" x14ac:dyDescent="0.25">
      <c r="A3973" t="s">
        <v>933</v>
      </c>
      <c r="B3973" t="s">
        <v>36</v>
      </c>
      <c r="C3973" s="1">
        <v>44899</v>
      </c>
      <c r="D3973" s="1">
        <v>44966</v>
      </c>
      <c r="E3973">
        <f>VLOOKUP(data[[#This Row],[id_campaign]],campaign[],4,FALSE)</f>
        <v>29</v>
      </c>
      <c r="F3973" t="str">
        <f>VLOOKUP(data[[#This Row],[id_campaign]],campaign[],2,FALSE)</f>
        <v>MaritalStatus</v>
      </c>
      <c r="G3973" t="str">
        <f>VLOOKUP(data[[#This Row],[id_customer]],customer[],2,FALSE)</f>
        <v>Amanda Fenwick</v>
      </c>
      <c r="H3973" t="str">
        <f>data[[#This Row],[id_customer]]&amp;data[[#This Row],[id_campaign]]</f>
        <v>C0223cam17</v>
      </c>
      <c r="I3973">
        <f>DATEDIF(data[[#This Row],[join_date]],data[[#This Row],[buy_date]],"M")</f>
        <v>2</v>
      </c>
    </row>
    <row r="3974" spans="1:9" x14ac:dyDescent="0.25">
      <c r="A3974" t="s">
        <v>933</v>
      </c>
      <c r="B3974" t="s">
        <v>36</v>
      </c>
      <c r="C3974" s="1">
        <v>44899</v>
      </c>
      <c r="D3974" s="1">
        <v>45000</v>
      </c>
      <c r="E3974">
        <f>VLOOKUP(data[[#This Row],[id_campaign]],campaign[],4,FALSE)</f>
        <v>29</v>
      </c>
      <c r="F3974" t="str">
        <f>VLOOKUP(data[[#This Row],[id_campaign]],campaign[],2,FALSE)</f>
        <v>MaritalStatus</v>
      </c>
      <c r="G3974" t="str">
        <f>VLOOKUP(data[[#This Row],[id_customer]],customer[],2,FALSE)</f>
        <v>Amanda Fenwick</v>
      </c>
      <c r="H3974" t="str">
        <f>data[[#This Row],[id_customer]]&amp;data[[#This Row],[id_campaign]]</f>
        <v>C0223cam17</v>
      </c>
      <c r="I3974">
        <f>DATEDIF(data[[#This Row],[join_date]],data[[#This Row],[buy_date]],"M")</f>
        <v>3</v>
      </c>
    </row>
    <row r="3975" spans="1:9" x14ac:dyDescent="0.25">
      <c r="A3975" t="s">
        <v>933</v>
      </c>
      <c r="B3975" t="s">
        <v>36</v>
      </c>
      <c r="C3975" s="1">
        <v>44899</v>
      </c>
      <c r="D3975" s="1">
        <v>45025</v>
      </c>
      <c r="E3975">
        <f>VLOOKUP(data[[#This Row],[id_campaign]],campaign[],4,FALSE)</f>
        <v>29</v>
      </c>
      <c r="F3975" t="str">
        <f>VLOOKUP(data[[#This Row],[id_campaign]],campaign[],2,FALSE)</f>
        <v>MaritalStatus</v>
      </c>
      <c r="G3975" t="str">
        <f>VLOOKUP(data[[#This Row],[id_customer]],customer[],2,FALSE)</f>
        <v>Amanda Fenwick</v>
      </c>
      <c r="H3975" t="str">
        <f>data[[#This Row],[id_customer]]&amp;data[[#This Row],[id_campaign]]</f>
        <v>C0223cam17</v>
      </c>
      <c r="I3975">
        <f>DATEDIF(data[[#This Row],[join_date]],data[[#This Row],[buy_date]],"M")</f>
        <v>4</v>
      </c>
    </row>
    <row r="3976" spans="1:9" x14ac:dyDescent="0.25">
      <c r="A3976" t="s">
        <v>933</v>
      </c>
      <c r="B3976" t="s">
        <v>36</v>
      </c>
      <c r="C3976" s="1">
        <v>44899</v>
      </c>
      <c r="D3976" s="1">
        <v>45058</v>
      </c>
      <c r="E3976">
        <f>VLOOKUP(data[[#This Row],[id_campaign]],campaign[],4,FALSE)</f>
        <v>29</v>
      </c>
      <c r="F3976" t="str">
        <f>VLOOKUP(data[[#This Row],[id_campaign]],campaign[],2,FALSE)</f>
        <v>MaritalStatus</v>
      </c>
      <c r="G3976" t="str">
        <f>VLOOKUP(data[[#This Row],[id_customer]],customer[],2,FALSE)</f>
        <v>Amanda Fenwick</v>
      </c>
      <c r="H3976" t="str">
        <f>data[[#This Row],[id_customer]]&amp;data[[#This Row],[id_campaign]]</f>
        <v>C0223cam17</v>
      </c>
      <c r="I3976">
        <f>DATEDIF(data[[#This Row],[join_date]],data[[#This Row],[buy_date]],"M")</f>
        <v>5</v>
      </c>
    </row>
    <row r="3977" spans="1:9" x14ac:dyDescent="0.25">
      <c r="A3977" t="s">
        <v>937</v>
      </c>
      <c r="B3977" t="s">
        <v>30</v>
      </c>
      <c r="C3977" s="1">
        <v>44968</v>
      </c>
      <c r="D3977" s="1">
        <v>44968</v>
      </c>
      <c r="E3977">
        <f>VLOOKUP(data[[#This Row],[id_campaign]],campaign[],4,FALSE)</f>
        <v>28</v>
      </c>
      <c r="F3977" t="str">
        <f>VLOOKUP(data[[#This Row],[id_campaign]],campaign[],2,FALSE)</f>
        <v>NotNewCellphoneUser</v>
      </c>
      <c r="G3977" t="str">
        <f>VLOOKUP(data[[#This Row],[id_customer]],customer[],2,FALSE)</f>
        <v>Idelle Croughan</v>
      </c>
      <c r="H3977" t="str">
        <f>data[[#This Row],[id_customer]]&amp;data[[#This Row],[id_campaign]]</f>
        <v>C0224cam14</v>
      </c>
      <c r="I3977">
        <f>DATEDIF(data[[#This Row],[join_date]],data[[#This Row],[buy_date]],"M")</f>
        <v>0</v>
      </c>
    </row>
    <row r="3978" spans="1:9" x14ac:dyDescent="0.25">
      <c r="A3978" t="s">
        <v>937</v>
      </c>
      <c r="B3978" t="s">
        <v>30</v>
      </c>
      <c r="C3978" s="1">
        <v>44968</v>
      </c>
      <c r="D3978" s="1">
        <v>44998</v>
      </c>
      <c r="E3978">
        <f>VLOOKUP(data[[#This Row],[id_campaign]],campaign[],4,FALSE)</f>
        <v>28</v>
      </c>
      <c r="F3978" t="str">
        <f>VLOOKUP(data[[#This Row],[id_campaign]],campaign[],2,FALSE)</f>
        <v>NotNewCellphoneUser</v>
      </c>
      <c r="G3978" t="str">
        <f>VLOOKUP(data[[#This Row],[id_customer]],customer[],2,FALSE)</f>
        <v>Idelle Croughan</v>
      </c>
      <c r="H3978" t="str">
        <f>data[[#This Row],[id_customer]]&amp;data[[#This Row],[id_campaign]]</f>
        <v>C0224cam14</v>
      </c>
      <c r="I3978">
        <f>DATEDIF(data[[#This Row],[join_date]],data[[#This Row],[buy_date]],"M")</f>
        <v>1</v>
      </c>
    </row>
    <row r="3979" spans="1:9" x14ac:dyDescent="0.25">
      <c r="A3979" t="s">
        <v>937</v>
      </c>
      <c r="B3979" t="s">
        <v>30</v>
      </c>
      <c r="C3979" s="1">
        <v>44968</v>
      </c>
      <c r="D3979" s="1">
        <v>45031</v>
      </c>
      <c r="E3979">
        <f>VLOOKUP(data[[#This Row],[id_campaign]],campaign[],4,FALSE)</f>
        <v>28</v>
      </c>
      <c r="F3979" t="str">
        <f>VLOOKUP(data[[#This Row],[id_campaign]],campaign[],2,FALSE)</f>
        <v>NotNewCellphoneUser</v>
      </c>
      <c r="G3979" t="str">
        <f>VLOOKUP(data[[#This Row],[id_customer]],customer[],2,FALSE)</f>
        <v>Idelle Croughan</v>
      </c>
      <c r="H3979" t="str">
        <f>data[[#This Row],[id_customer]]&amp;data[[#This Row],[id_campaign]]</f>
        <v>C0224cam14</v>
      </c>
      <c r="I3979">
        <f>DATEDIF(data[[#This Row],[join_date]],data[[#This Row],[buy_date]],"M")</f>
        <v>2</v>
      </c>
    </row>
    <row r="3980" spans="1:9" x14ac:dyDescent="0.25">
      <c r="A3980" t="s">
        <v>937</v>
      </c>
      <c r="B3980" t="s">
        <v>30</v>
      </c>
      <c r="C3980" s="1">
        <v>44968</v>
      </c>
      <c r="D3980" s="1">
        <v>45061</v>
      </c>
      <c r="E3980">
        <f>VLOOKUP(data[[#This Row],[id_campaign]],campaign[],4,FALSE)</f>
        <v>28</v>
      </c>
      <c r="F3980" t="str">
        <f>VLOOKUP(data[[#This Row],[id_campaign]],campaign[],2,FALSE)</f>
        <v>NotNewCellphoneUser</v>
      </c>
      <c r="G3980" t="str">
        <f>VLOOKUP(data[[#This Row],[id_customer]],customer[],2,FALSE)</f>
        <v>Idelle Croughan</v>
      </c>
      <c r="H3980" t="str">
        <f>data[[#This Row],[id_customer]]&amp;data[[#This Row],[id_campaign]]</f>
        <v>C0224cam14</v>
      </c>
      <c r="I3980">
        <f>DATEDIF(data[[#This Row],[join_date]],data[[#This Row],[buy_date]],"M")</f>
        <v>3</v>
      </c>
    </row>
    <row r="3981" spans="1:9" x14ac:dyDescent="0.25">
      <c r="A3981" t="s">
        <v>937</v>
      </c>
      <c r="B3981" t="s">
        <v>26</v>
      </c>
      <c r="C3981" s="1">
        <v>45010</v>
      </c>
      <c r="D3981" s="1">
        <v>45010</v>
      </c>
      <c r="E3981">
        <f>VLOOKUP(data[[#This Row],[id_campaign]],campaign[],4,FALSE)</f>
        <v>65</v>
      </c>
      <c r="F3981" t="str">
        <f>VLOOKUP(data[[#This Row],[id_campaign]],campaign[],2,FALSE)</f>
        <v>HasCreditCard</v>
      </c>
      <c r="G3981" t="str">
        <f>VLOOKUP(data[[#This Row],[id_customer]],customer[],2,FALSE)</f>
        <v>Idelle Croughan</v>
      </c>
      <c r="H3981" t="str">
        <f>data[[#This Row],[id_customer]]&amp;data[[#This Row],[id_campaign]]</f>
        <v>C0224cam12</v>
      </c>
      <c r="I3981">
        <f>DATEDIF(data[[#This Row],[join_date]],data[[#This Row],[buy_date]],"M")</f>
        <v>0</v>
      </c>
    </row>
    <row r="3982" spans="1:9" x14ac:dyDescent="0.25">
      <c r="A3982" t="s">
        <v>937</v>
      </c>
      <c r="B3982" t="s">
        <v>26</v>
      </c>
      <c r="C3982" s="1">
        <v>45010</v>
      </c>
      <c r="D3982" s="1">
        <v>45041</v>
      </c>
      <c r="E3982">
        <f>VLOOKUP(data[[#This Row],[id_campaign]],campaign[],4,FALSE)</f>
        <v>65</v>
      </c>
      <c r="F3982" t="str">
        <f>VLOOKUP(data[[#This Row],[id_campaign]],campaign[],2,FALSE)</f>
        <v>HasCreditCard</v>
      </c>
      <c r="G3982" t="str">
        <f>VLOOKUP(data[[#This Row],[id_customer]],customer[],2,FALSE)</f>
        <v>Idelle Croughan</v>
      </c>
      <c r="H3982" t="str">
        <f>data[[#This Row],[id_customer]]&amp;data[[#This Row],[id_campaign]]</f>
        <v>C0224cam12</v>
      </c>
      <c r="I3982">
        <f>DATEDIF(data[[#This Row],[join_date]],data[[#This Row],[buy_date]],"M")</f>
        <v>1</v>
      </c>
    </row>
    <row r="3983" spans="1:9" x14ac:dyDescent="0.25">
      <c r="A3983" t="s">
        <v>937</v>
      </c>
      <c r="B3983" t="s">
        <v>26</v>
      </c>
      <c r="C3983" s="1">
        <v>45010</v>
      </c>
      <c r="D3983" s="1">
        <v>45071</v>
      </c>
      <c r="E3983">
        <f>VLOOKUP(data[[#This Row],[id_campaign]],campaign[],4,FALSE)</f>
        <v>65</v>
      </c>
      <c r="F3983" t="str">
        <f>VLOOKUP(data[[#This Row],[id_campaign]],campaign[],2,FALSE)</f>
        <v>HasCreditCard</v>
      </c>
      <c r="G3983" t="str">
        <f>VLOOKUP(data[[#This Row],[id_customer]],customer[],2,FALSE)</f>
        <v>Idelle Croughan</v>
      </c>
      <c r="H3983" t="str">
        <f>data[[#This Row],[id_customer]]&amp;data[[#This Row],[id_campaign]]</f>
        <v>C0224cam12</v>
      </c>
      <c r="I3983">
        <f>DATEDIF(data[[#This Row],[join_date]],data[[#This Row],[buy_date]],"M")</f>
        <v>2</v>
      </c>
    </row>
    <row r="3984" spans="1:9" x14ac:dyDescent="0.25">
      <c r="A3984" t="s">
        <v>937</v>
      </c>
      <c r="B3984" t="s">
        <v>26</v>
      </c>
      <c r="C3984" s="1">
        <v>45010</v>
      </c>
      <c r="D3984" s="1">
        <v>45083</v>
      </c>
      <c r="E3984">
        <f>VLOOKUP(data[[#This Row],[id_campaign]],campaign[],4,FALSE)</f>
        <v>65</v>
      </c>
      <c r="F3984" t="str">
        <f>VLOOKUP(data[[#This Row],[id_campaign]],campaign[],2,FALSE)</f>
        <v>HasCreditCard</v>
      </c>
      <c r="G3984" t="str">
        <f>VLOOKUP(data[[#This Row],[id_customer]],customer[],2,FALSE)</f>
        <v>Idelle Croughan</v>
      </c>
      <c r="H3984" t="str">
        <f>data[[#This Row],[id_customer]]&amp;data[[#This Row],[id_campaign]]</f>
        <v>C0224cam12</v>
      </c>
      <c r="I3984">
        <f>DATEDIF(data[[#This Row],[join_date]],data[[#This Row],[buy_date]],"M")</f>
        <v>2</v>
      </c>
    </row>
    <row r="3985" spans="1:9" x14ac:dyDescent="0.25">
      <c r="A3985" t="s">
        <v>941</v>
      </c>
      <c r="B3985" t="s">
        <v>24</v>
      </c>
      <c r="C3985" s="1">
        <v>44621</v>
      </c>
      <c r="D3985" s="1">
        <v>44621</v>
      </c>
      <c r="E3985">
        <f>VLOOKUP(data[[#This Row],[id_campaign]],campaign[],4,FALSE)</f>
        <v>62</v>
      </c>
      <c r="F3985" t="str">
        <f>VLOOKUP(data[[#This Row],[id_campaign]],campaign[],2,FALSE)</f>
        <v>OwnsComputer</v>
      </c>
      <c r="G3985" t="str">
        <f>VLOOKUP(data[[#This Row],[id_customer]],customer[],2,FALSE)</f>
        <v>Nertie Hugueville</v>
      </c>
      <c r="H3985" t="str">
        <f>data[[#This Row],[id_customer]]&amp;data[[#This Row],[id_campaign]]</f>
        <v>C0225cam11</v>
      </c>
      <c r="I3985">
        <f>DATEDIF(data[[#This Row],[join_date]],data[[#This Row],[buy_date]],"M")</f>
        <v>0</v>
      </c>
    </row>
    <row r="3986" spans="1:9" x14ac:dyDescent="0.25">
      <c r="A3986" t="s">
        <v>941</v>
      </c>
      <c r="B3986" t="s">
        <v>24</v>
      </c>
      <c r="C3986" s="1">
        <v>44621</v>
      </c>
      <c r="D3986" s="1">
        <v>44682</v>
      </c>
      <c r="E3986">
        <f>VLOOKUP(data[[#This Row],[id_campaign]],campaign[],4,FALSE)</f>
        <v>62</v>
      </c>
      <c r="F3986" t="str">
        <f>VLOOKUP(data[[#This Row],[id_campaign]],campaign[],2,FALSE)</f>
        <v>OwnsComputer</v>
      </c>
      <c r="G3986" t="str">
        <f>VLOOKUP(data[[#This Row],[id_customer]],customer[],2,FALSE)</f>
        <v>Nertie Hugueville</v>
      </c>
      <c r="H3986" t="str">
        <f>data[[#This Row],[id_customer]]&amp;data[[#This Row],[id_campaign]]</f>
        <v>C0225cam11</v>
      </c>
      <c r="I3986">
        <f>DATEDIF(data[[#This Row],[join_date]],data[[#This Row],[buy_date]],"M")</f>
        <v>2</v>
      </c>
    </row>
    <row r="3987" spans="1:9" x14ac:dyDescent="0.25">
      <c r="A3987" t="s">
        <v>941</v>
      </c>
      <c r="B3987" t="s">
        <v>24</v>
      </c>
      <c r="C3987" s="1">
        <v>44621</v>
      </c>
      <c r="D3987" s="1">
        <v>44786</v>
      </c>
      <c r="E3987">
        <f>VLOOKUP(data[[#This Row],[id_campaign]],campaign[],4,FALSE)</f>
        <v>62</v>
      </c>
      <c r="F3987" t="str">
        <f>VLOOKUP(data[[#This Row],[id_campaign]],campaign[],2,FALSE)</f>
        <v>OwnsComputer</v>
      </c>
      <c r="G3987" t="str">
        <f>VLOOKUP(data[[#This Row],[id_customer]],customer[],2,FALSE)</f>
        <v>Nertie Hugueville</v>
      </c>
      <c r="H3987" t="str">
        <f>data[[#This Row],[id_customer]]&amp;data[[#This Row],[id_campaign]]</f>
        <v>C0225cam11</v>
      </c>
      <c r="I3987">
        <f>DATEDIF(data[[#This Row],[join_date]],data[[#This Row],[buy_date]],"M")</f>
        <v>5</v>
      </c>
    </row>
    <row r="3988" spans="1:9" x14ac:dyDescent="0.25">
      <c r="A3988" t="s">
        <v>941</v>
      </c>
      <c r="B3988" t="s">
        <v>24</v>
      </c>
      <c r="C3988" s="1">
        <v>44621</v>
      </c>
      <c r="D3988" s="1">
        <v>44813</v>
      </c>
      <c r="E3988">
        <f>VLOOKUP(data[[#This Row],[id_campaign]],campaign[],4,FALSE)</f>
        <v>62</v>
      </c>
      <c r="F3988" t="str">
        <f>VLOOKUP(data[[#This Row],[id_campaign]],campaign[],2,FALSE)</f>
        <v>OwnsComputer</v>
      </c>
      <c r="G3988" t="str">
        <f>VLOOKUP(data[[#This Row],[id_customer]],customer[],2,FALSE)</f>
        <v>Nertie Hugueville</v>
      </c>
      <c r="H3988" t="str">
        <f>data[[#This Row],[id_customer]]&amp;data[[#This Row],[id_campaign]]</f>
        <v>C0225cam11</v>
      </c>
      <c r="I3988">
        <f>DATEDIF(data[[#This Row],[join_date]],data[[#This Row],[buy_date]],"M")</f>
        <v>6</v>
      </c>
    </row>
    <row r="3989" spans="1:9" x14ac:dyDescent="0.25">
      <c r="A3989" t="s">
        <v>941</v>
      </c>
      <c r="B3989" t="s">
        <v>24</v>
      </c>
      <c r="C3989" s="1">
        <v>44621</v>
      </c>
      <c r="D3989" s="1">
        <v>44841</v>
      </c>
      <c r="E3989">
        <f>VLOOKUP(data[[#This Row],[id_campaign]],campaign[],4,FALSE)</f>
        <v>62</v>
      </c>
      <c r="F3989" t="str">
        <f>VLOOKUP(data[[#This Row],[id_campaign]],campaign[],2,FALSE)</f>
        <v>OwnsComputer</v>
      </c>
      <c r="G3989" t="str">
        <f>VLOOKUP(data[[#This Row],[id_customer]],customer[],2,FALSE)</f>
        <v>Nertie Hugueville</v>
      </c>
      <c r="H3989" t="str">
        <f>data[[#This Row],[id_customer]]&amp;data[[#This Row],[id_campaign]]</f>
        <v>C0225cam11</v>
      </c>
      <c r="I3989">
        <f>DATEDIF(data[[#This Row],[join_date]],data[[#This Row],[buy_date]],"M")</f>
        <v>7</v>
      </c>
    </row>
    <row r="3990" spans="1:9" x14ac:dyDescent="0.25">
      <c r="A3990" t="s">
        <v>941</v>
      </c>
      <c r="B3990" t="s">
        <v>24</v>
      </c>
      <c r="C3990" s="1">
        <v>44621</v>
      </c>
      <c r="D3990" s="1">
        <v>44881</v>
      </c>
      <c r="E3990">
        <f>VLOOKUP(data[[#This Row],[id_campaign]],campaign[],4,FALSE)</f>
        <v>62</v>
      </c>
      <c r="F3990" t="str">
        <f>VLOOKUP(data[[#This Row],[id_campaign]],campaign[],2,FALSE)</f>
        <v>OwnsComputer</v>
      </c>
      <c r="G3990" t="str">
        <f>VLOOKUP(data[[#This Row],[id_customer]],customer[],2,FALSE)</f>
        <v>Nertie Hugueville</v>
      </c>
      <c r="H3990" t="str">
        <f>data[[#This Row],[id_customer]]&amp;data[[#This Row],[id_campaign]]</f>
        <v>C0225cam11</v>
      </c>
      <c r="I3990">
        <f>DATEDIF(data[[#This Row],[join_date]],data[[#This Row],[buy_date]],"M")</f>
        <v>8</v>
      </c>
    </row>
    <row r="3991" spans="1:9" x14ac:dyDescent="0.25">
      <c r="A3991" t="s">
        <v>941</v>
      </c>
      <c r="B3991" t="s">
        <v>24</v>
      </c>
      <c r="C3991" s="1">
        <v>44621</v>
      </c>
      <c r="D3991" s="1">
        <v>44909</v>
      </c>
      <c r="E3991">
        <f>VLOOKUP(data[[#This Row],[id_campaign]],campaign[],4,FALSE)</f>
        <v>62</v>
      </c>
      <c r="F3991" t="str">
        <f>VLOOKUP(data[[#This Row],[id_campaign]],campaign[],2,FALSE)</f>
        <v>OwnsComputer</v>
      </c>
      <c r="G3991" t="str">
        <f>VLOOKUP(data[[#This Row],[id_customer]],customer[],2,FALSE)</f>
        <v>Nertie Hugueville</v>
      </c>
      <c r="H3991" t="str">
        <f>data[[#This Row],[id_customer]]&amp;data[[#This Row],[id_campaign]]</f>
        <v>C0225cam11</v>
      </c>
      <c r="I3991">
        <f>DATEDIF(data[[#This Row],[join_date]],data[[#This Row],[buy_date]],"M")</f>
        <v>9</v>
      </c>
    </row>
    <row r="3992" spans="1:9" x14ac:dyDescent="0.25">
      <c r="A3992" t="s">
        <v>941</v>
      </c>
      <c r="B3992" t="s">
        <v>24</v>
      </c>
      <c r="C3992" s="1">
        <v>44621</v>
      </c>
      <c r="D3992" s="1">
        <v>44937</v>
      </c>
      <c r="E3992">
        <f>VLOOKUP(data[[#This Row],[id_campaign]],campaign[],4,FALSE)</f>
        <v>62</v>
      </c>
      <c r="F3992" t="str">
        <f>VLOOKUP(data[[#This Row],[id_campaign]],campaign[],2,FALSE)</f>
        <v>OwnsComputer</v>
      </c>
      <c r="G3992" t="str">
        <f>VLOOKUP(data[[#This Row],[id_customer]],customer[],2,FALSE)</f>
        <v>Nertie Hugueville</v>
      </c>
      <c r="H3992" t="str">
        <f>data[[#This Row],[id_customer]]&amp;data[[#This Row],[id_campaign]]</f>
        <v>C0225cam11</v>
      </c>
      <c r="I3992">
        <f>DATEDIF(data[[#This Row],[join_date]],data[[#This Row],[buy_date]],"M")</f>
        <v>10</v>
      </c>
    </row>
    <row r="3993" spans="1:9" x14ac:dyDescent="0.25">
      <c r="A3993" t="s">
        <v>941</v>
      </c>
      <c r="B3993" t="s">
        <v>24</v>
      </c>
      <c r="C3993" s="1">
        <v>44621</v>
      </c>
      <c r="D3993" s="1">
        <v>44971</v>
      </c>
      <c r="E3993">
        <f>VLOOKUP(data[[#This Row],[id_campaign]],campaign[],4,FALSE)</f>
        <v>62</v>
      </c>
      <c r="F3993" t="str">
        <f>VLOOKUP(data[[#This Row],[id_campaign]],campaign[],2,FALSE)</f>
        <v>OwnsComputer</v>
      </c>
      <c r="G3993" t="str">
        <f>VLOOKUP(data[[#This Row],[id_customer]],customer[],2,FALSE)</f>
        <v>Nertie Hugueville</v>
      </c>
      <c r="H3993" t="str">
        <f>data[[#This Row],[id_customer]]&amp;data[[#This Row],[id_campaign]]</f>
        <v>C0225cam11</v>
      </c>
      <c r="I3993">
        <f>DATEDIF(data[[#This Row],[join_date]],data[[#This Row],[buy_date]],"M")</f>
        <v>11</v>
      </c>
    </row>
    <row r="3994" spans="1:9" x14ac:dyDescent="0.25">
      <c r="A3994" t="s">
        <v>941</v>
      </c>
      <c r="B3994" t="s">
        <v>24</v>
      </c>
      <c r="C3994" s="1">
        <v>44621</v>
      </c>
      <c r="D3994" s="1">
        <v>44994</v>
      </c>
      <c r="E3994">
        <f>VLOOKUP(data[[#This Row],[id_campaign]],campaign[],4,FALSE)</f>
        <v>62</v>
      </c>
      <c r="F3994" t="str">
        <f>VLOOKUP(data[[#This Row],[id_campaign]],campaign[],2,FALSE)</f>
        <v>OwnsComputer</v>
      </c>
      <c r="G3994" t="str">
        <f>VLOOKUP(data[[#This Row],[id_customer]],customer[],2,FALSE)</f>
        <v>Nertie Hugueville</v>
      </c>
      <c r="H3994" t="str">
        <f>data[[#This Row],[id_customer]]&amp;data[[#This Row],[id_campaign]]</f>
        <v>C0225cam11</v>
      </c>
      <c r="I3994">
        <f>DATEDIF(data[[#This Row],[join_date]],data[[#This Row],[buy_date]],"M")</f>
        <v>12</v>
      </c>
    </row>
    <row r="3995" spans="1:9" x14ac:dyDescent="0.25">
      <c r="A3995" t="s">
        <v>941</v>
      </c>
      <c r="B3995" t="s">
        <v>24</v>
      </c>
      <c r="C3995" s="1">
        <v>44621</v>
      </c>
      <c r="D3995" s="1">
        <v>45029</v>
      </c>
      <c r="E3995">
        <f>VLOOKUP(data[[#This Row],[id_campaign]],campaign[],4,FALSE)</f>
        <v>62</v>
      </c>
      <c r="F3995" t="str">
        <f>VLOOKUP(data[[#This Row],[id_campaign]],campaign[],2,FALSE)</f>
        <v>OwnsComputer</v>
      </c>
      <c r="G3995" t="str">
        <f>VLOOKUP(data[[#This Row],[id_customer]],customer[],2,FALSE)</f>
        <v>Nertie Hugueville</v>
      </c>
      <c r="H3995" t="str">
        <f>data[[#This Row],[id_customer]]&amp;data[[#This Row],[id_campaign]]</f>
        <v>C0225cam11</v>
      </c>
      <c r="I3995">
        <f>DATEDIF(data[[#This Row],[join_date]],data[[#This Row],[buy_date]],"M")</f>
        <v>13</v>
      </c>
    </row>
    <row r="3996" spans="1:9" x14ac:dyDescent="0.25">
      <c r="A3996" t="s">
        <v>941</v>
      </c>
      <c r="B3996" t="s">
        <v>12</v>
      </c>
      <c r="C3996" s="1">
        <v>45026</v>
      </c>
      <c r="D3996" s="1">
        <v>45026</v>
      </c>
      <c r="E3996">
        <f>VLOOKUP(data[[#This Row],[id_campaign]],campaign[],4,FALSE)</f>
        <v>22</v>
      </c>
      <c r="F3996" t="str">
        <f>VLOOKUP(data[[#This Row],[id_campaign]],campaign[],2,FALSE)</f>
        <v>RVOwner</v>
      </c>
      <c r="G3996" t="str">
        <f>VLOOKUP(data[[#This Row],[id_customer]],customer[],2,FALSE)</f>
        <v>Nertie Hugueville</v>
      </c>
      <c r="H3996" t="str">
        <f>data[[#This Row],[id_customer]]&amp;data[[#This Row],[id_campaign]]</f>
        <v>C0225cam05</v>
      </c>
      <c r="I3996">
        <f>DATEDIF(data[[#This Row],[join_date]],data[[#This Row],[buy_date]],"M")</f>
        <v>0</v>
      </c>
    </row>
    <row r="3997" spans="1:9" x14ac:dyDescent="0.25">
      <c r="A3997" t="s">
        <v>941</v>
      </c>
      <c r="B3997" t="s">
        <v>12</v>
      </c>
      <c r="C3997" s="1">
        <v>45026</v>
      </c>
      <c r="D3997" s="1">
        <v>45065</v>
      </c>
      <c r="E3997">
        <f>VLOOKUP(data[[#This Row],[id_campaign]],campaign[],4,FALSE)</f>
        <v>22</v>
      </c>
      <c r="F3997" t="str">
        <f>VLOOKUP(data[[#This Row],[id_campaign]],campaign[],2,FALSE)</f>
        <v>RVOwner</v>
      </c>
      <c r="G3997" t="str">
        <f>VLOOKUP(data[[#This Row],[id_customer]],customer[],2,FALSE)</f>
        <v>Nertie Hugueville</v>
      </c>
      <c r="H3997" t="str">
        <f>data[[#This Row],[id_customer]]&amp;data[[#This Row],[id_campaign]]</f>
        <v>C0225cam05</v>
      </c>
      <c r="I3997">
        <f>DATEDIF(data[[#This Row],[join_date]],data[[#This Row],[buy_date]],"M")</f>
        <v>1</v>
      </c>
    </row>
    <row r="3998" spans="1:9" x14ac:dyDescent="0.25">
      <c r="A3998" t="s">
        <v>945</v>
      </c>
      <c r="B3998" t="s">
        <v>24</v>
      </c>
      <c r="C3998" s="1">
        <v>44988</v>
      </c>
      <c r="D3998" s="1">
        <v>44988</v>
      </c>
      <c r="E3998">
        <f>VLOOKUP(data[[#This Row],[id_campaign]],campaign[],4,FALSE)</f>
        <v>62</v>
      </c>
      <c r="F3998" t="str">
        <f>VLOOKUP(data[[#This Row],[id_campaign]],campaign[],2,FALSE)</f>
        <v>OwnsComputer</v>
      </c>
      <c r="G3998" t="str">
        <f>VLOOKUP(data[[#This Row],[id_customer]],customer[],2,FALSE)</f>
        <v>Ermengarde McDarmid</v>
      </c>
      <c r="H3998" t="str">
        <f>data[[#This Row],[id_customer]]&amp;data[[#This Row],[id_campaign]]</f>
        <v>C0226cam11</v>
      </c>
      <c r="I3998">
        <f>DATEDIF(data[[#This Row],[join_date]],data[[#This Row],[buy_date]],"M")</f>
        <v>0</v>
      </c>
    </row>
    <row r="3999" spans="1:9" x14ac:dyDescent="0.25">
      <c r="A3999" t="s">
        <v>945</v>
      </c>
      <c r="B3999" t="s">
        <v>24</v>
      </c>
      <c r="C3999" s="1">
        <v>44988</v>
      </c>
      <c r="D3999" s="1">
        <v>45026</v>
      </c>
      <c r="E3999">
        <f>VLOOKUP(data[[#This Row],[id_campaign]],campaign[],4,FALSE)</f>
        <v>62</v>
      </c>
      <c r="F3999" t="str">
        <f>VLOOKUP(data[[#This Row],[id_campaign]],campaign[],2,FALSE)</f>
        <v>OwnsComputer</v>
      </c>
      <c r="G3999" t="str">
        <f>VLOOKUP(data[[#This Row],[id_customer]],customer[],2,FALSE)</f>
        <v>Ermengarde McDarmid</v>
      </c>
      <c r="H3999" t="str">
        <f>data[[#This Row],[id_customer]]&amp;data[[#This Row],[id_campaign]]</f>
        <v>C0226cam11</v>
      </c>
      <c r="I3999">
        <f>DATEDIF(data[[#This Row],[join_date]],data[[#This Row],[buy_date]],"M")</f>
        <v>1</v>
      </c>
    </row>
    <row r="4000" spans="1:9" x14ac:dyDescent="0.25">
      <c r="A4000" t="s">
        <v>945</v>
      </c>
      <c r="B4000" t="s">
        <v>24</v>
      </c>
      <c r="C4000" s="1">
        <v>44988</v>
      </c>
      <c r="D4000" s="1">
        <v>45051</v>
      </c>
      <c r="E4000">
        <f>VLOOKUP(data[[#This Row],[id_campaign]],campaign[],4,FALSE)</f>
        <v>62</v>
      </c>
      <c r="F4000" t="str">
        <f>VLOOKUP(data[[#This Row],[id_campaign]],campaign[],2,FALSE)</f>
        <v>OwnsComputer</v>
      </c>
      <c r="G4000" t="str">
        <f>VLOOKUP(data[[#This Row],[id_customer]],customer[],2,FALSE)</f>
        <v>Ermengarde McDarmid</v>
      </c>
      <c r="H4000" t="str">
        <f>data[[#This Row],[id_customer]]&amp;data[[#This Row],[id_campaign]]</f>
        <v>C0226cam11</v>
      </c>
      <c r="I4000">
        <f>DATEDIF(data[[#This Row],[join_date]],data[[#This Row],[buy_date]],"M")</f>
        <v>2</v>
      </c>
    </row>
    <row r="4001" spans="1:9" x14ac:dyDescent="0.25">
      <c r="A4001" t="s">
        <v>949</v>
      </c>
      <c r="B4001" t="s">
        <v>4</v>
      </c>
      <c r="C4001" s="1">
        <v>44853</v>
      </c>
      <c r="D4001" s="1">
        <v>44853</v>
      </c>
      <c r="E4001">
        <f>VLOOKUP(data[[#This Row],[id_campaign]],campaign[],4,FALSE)</f>
        <v>10</v>
      </c>
      <c r="F4001" t="str">
        <f>VLOOKUP(data[[#This Row],[id_campaign]],campaign[],2,FALSE)</f>
        <v>ChildrenInHH</v>
      </c>
      <c r="G4001" t="str">
        <f>VLOOKUP(data[[#This Row],[id_customer]],customer[],2,FALSE)</f>
        <v>Heida Ryley</v>
      </c>
      <c r="H4001" t="str">
        <f>data[[#This Row],[id_customer]]&amp;data[[#This Row],[id_campaign]]</f>
        <v>C0227cam01</v>
      </c>
      <c r="I4001">
        <f>DATEDIF(data[[#This Row],[join_date]],data[[#This Row],[buy_date]],"M")</f>
        <v>0</v>
      </c>
    </row>
    <row r="4002" spans="1:9" x14ac:dyDescent="0.25">
      <c r="A4002" t="s">
        <v>949</v>
      </c>
      <c r="B4002" t="s">
        <v>4</v>
      </c>
      <c r="C4002" s="1">
        <v>44853</v>
      </c>
      <c r="D4002" s="1">
        <v>44886</v>
      </c>
      <c r="E4002">
        <f>VLOOKUP(data[[#This Row],[id_campaign]],campaign[],4,FALSE)</f>
        <v>10</v>
      </c>
      <c r="F4002" t="str">
        <f>VLOOKUP(data[[#This Row],[id_campaign]],campaign[],2,FALSE)</f>
        <v>ChildrenInHH</v>
      </c>
      <c r="G4002" t="str">
        <f>VLOOKUP(data[[#This Row],[id_customer]],customer[],2,FALSE)</f>
        <v>Heida Ryley</v>
      </c>
      <c r="H4002" t="str">
        <f>data[[#This Row],[id_customer]]&amp;data[[#This Row],[id_campaign]]</f>
        <v>C0227cam01</v>
      </c>
      <c r="I4002">
        <f>DATEDIF(data[[#This Row],[join_date]],data[[#This Row],[buy_date]],"M")</f>
        <v>1</v>
      </c>
    </row>
    <row r="4003" spans="1:9" x14ac:dyDescent="0.25">
      <c r="A4003" t="s">
        <v>949</v>
      </c>
      <c r="B4003" t="s">
        <v>4</v>
      </c>
      <c r="C4003" s="1">
        <v>44853</v>
      </c>
      <c r="D4003" s="1">
        <v>44924</v>
      </c>
      <c r="E4003">
        <f>VLOOKUP(data[[#This Row],[id_campaign]],campaign[],4,FALSE)</f>
        <v>10</v>
      </c>
      <c r="F4003" t="str">
        <f>VLOOKUP(data[[#This Row],[id_campaign]],campaign[],2,FALSE)</f>
        <v>ChildrenInHH</v>
      </c>
      <c r="G4003" t="str">
        <f>VLOOKUP(data[[#This Row],[id_customer]],customer[],2,FALSE)</f>
        <v>Heida Ryley</v>
      </c>
      <c r="H4003" t="str">
        <f>data[[#This Row],[id_customer]]&amp;data[[#This Row],[id_campaign]]</f>
        <v>C0227cam01</v>
      </c>
      <c r="I4003">
        <f>DATEDIF(data[[#This Row],[join_date]],data[[#This Row],[buy_date]],"M")</f>
        <v>2</v>
      </c>
    </row>
    <row r="4004" spans="1:9" x14ac:dyDescent="0.25">
      <c r="A4004" t="s">
        <v>949</v>
      </c>
      <c r="B4004" t="s">
        <v>4</v>
      </c>
      <c r="C4004" s="1">
        <v>44853</v>
      </c>
      <c r="D4004" s="1">
        <v>44952</v>
      </c>
      <c r="E4004">
        <f>VLOOKUP(data[[#This Row],[id_campaign]],campaign[],4,FALSE)</f>
        <v>10</v>
      </c>
      <c r="F4004" t="str">
        <f>VLOOKUP(data[[#This Row],[id_campaign]],campaign[],2,FALSE)</f>
        <v>ChildrenInHH</v>
      </c>
      <c r="G4004" t="str">
        <f>VLOOKUP(data[[#This Row],[id_customer]],customer[],2,FALSE)</f>
        <v>Heida Ryley</v>
      </c>
      <c r="H4004" t="str">
        <f>data[[#This Row],[id_customer]]&amp;data[[#This Row],[id_campaign]]</f>
        <v>C0227cam01</v>
      </c>
      <c r="I4004">
        <f>DATEDIF(data[[#This Row],[join_date]],data[[#This Row],[buy_date]],"M")</f>
        <v>3</v>
      </c>
    </row>
    <row r="4005" spans="1:9" x14ac:dyDescent="0.25">
      <c r="A4005" t="s">
        <v>949</v>
      </c>
      <c r="B4005" t="s">
        <v>4</v>
      </c>
      <c r="C4005" s="1">
        <v>44853</v>
      </c>
      <c r="D4005" s="1">
        <v>44958</v>
      </c>
      <c r="E4005">
        <f>VLOOKUP(data[[#This Row],[id_campaign]],campaign[],4,FALSE)</f>
        <v>10</v>
      </c>
      <c r="F4005" t="str">
        <f>VLOOKUP(data[[#This Row],[id_campaign]],campaign[],2,FALSE)</f>
        <v>ChildrenInHH</v>
      </c>
      <c r="G4005" t="str">
        <f>VLOOKUP(data[[#This Row],[id_customer]],customer[],2,FALSE)</f>
        <v>Heida Ryley</v>
      </c>
      <c r="H4005" t="str">
        <f>data[[#This Row],[id_customer]]&amp;data[[#This Row],[id_campaign]]</f>
        <v>C0227cam01</v>
      </c>
      <c r="I4005">
        <f>DATEDIF(data[[#This Row],[join_date]],data[[#This Row],[buy_date]],"M")</f>
        <v>3</v>
      </c>
    </row>
    <row r="4006" spans="1:9" x14ac:dyDescent="0.25">
      <c r="A4006" t="s">
        <v>949</v>
      </c>
      <c r="B4006" t="s">
        <v>4</v>
      </c>
      <c r="C4006" s="1">
        <v>44853</v>
      </c>
      <c r="D4006" s="1">
        <v>44990</v>
      </c>
      <c r="E4006">
        <f>VLOOKUP(data[[#This Row],[id_campaign]],campaign[],4,FALSE)</f>
        <v>10</v>
      </c>
      <c r="F4006" t="str">
        <f>VLOOKUP(data[[#This Row],[id_campaign]],campaign[],2,FALSE)</f>
        <v>ChildrenInHH</v>
      </c>
      <c r="G4006" t="str">
        <f>VLOOKUP(data[[#This Row],[id_customer]],customer[],2,FALSE)</f>
        <v>Heida Ryley</v>
      </c>
      <c r="H4006" t="str">
        <f>data[[#This Row],[id_customer]]&amp;data[[#This Row],[id_campaign]]</f>
        <v>C0227cam01</v>
      </c>
      <c r="I4006">
        <f>DATEDIF(data[[#This Row],[join_date]],data[[#This Row],[buy_date]],"M")</f>
        <v>4</v>
      </c>
    </row>
    <row r="4007" spans="1:9" x14ac:dyDescent="0.25">
      <c r="A4007" t="s">
        <v>949</v>
      </c>
      <c r="B4007" t="s">
        <v>4</v>
      </c>
      <c r="C4007" s="1">
        <v>44853</v>
      </c>
      <c r="D4007" s="1">
        <v>45039</v>
      </c>
      <c r="E4007">
        <f>VLOOKUP(data[[#This Row],[id_campaign]],campaign[],4,FALSE)</f>
        <v>10</v>
      </c>
      <c r="F4007" t="str">
        <f>VLOOKUP(data[[#This Row],[id_campaign]],campaign[],2,FALSE)</f>
        <v>ChildrenInHH</v>
      </c>
      <c r="G4007" t="str">
        <f>VLOOKUP(data[[#This Row],[id_customer]],customer[],2,FALSE)</f>
        <v>Heida Ryley</v>
      </c>
      <c r="H4007" t="str">
        <f>data[[#This Row],[id_customer]]&amp;data[[#This Row],[id_campaign]]</f>
        <v>C0227cam01</v>
      </c>
      <c r="I4007">
        <f>DATEDIF(data[[#This Row],[join_date]],data[[#This Row],[buy_date]],"M")</f>
        <v>6</v>
      </c>
    </row>
    <row r="4008" spans="1:9" x14ac:dyDescent="0.25">
      <c r="A4008" t="s">
        <v>949</v>
      </c>
      <c r="B4008" t="s">
        <v>4</v>
      </c>
      <c r="C4008" s="1">
        <v>44853</v>
      </c>
      <c r="D4008" s="1">
        <v>45072</v>
      </c>
      <c r="E4008">
        <f>VLOOKUP(data[[#This Row],[id_campaign]],campaign[],4,FALSE)</f>
        <v>10</v>
      </c>
      <c r="F4008" t="str">
        <f>VLOOKUP(data[[#This Row],[id_campaign]],campaign[],2,FALSE)</f>
        <v>ChildrenInHH</v>
      </c>
      <c r="G4008" t="str">
        <f>VLOOKUP(data[[#This Row],[id_customer]],customer[],2,FALSE)</f>
        <v>Heida Ryley</v>
      </c>
      <c r="H4008" t="str">
        <f>data[[#This Row],[id_customer]]&amp;data[[#This Row],[id_campaign]]</f>
        <v>C0227cam01</v>
      </c>
      <c r="I4008">
        <f>DATEDIF(data[[#This Row],[join_date]],data[[#This Row],[buy_date]],"M")</f>
        <v>7</v>
      </c>
    </row>
    <row r="4009" spans="1:9" x14ac:dyDescent="0.25">
      <c r="A4009" t="s">
        <v>949</v>
      </c>
      <c r="B4009" t="s">
        <v>4</v>
      </c>
      <c r="C4009" s="1">
        <v>44853</v>
      </c>
      <c r="D4009" s="1">
        <v>45078</v>
      </c>
      <c r="E4009">
        <f>VLOOKUP(data[[#This Row],[id_campaign]],campaign[],4,FALSE)</f>
        <v>10</v>
      </c>
      <c r="F4009" t="str">
        <f>VLOOKUP(data[[#This Row],[id_campaign]],campaign[],2,FALSE)</f>
        <v>ChildrenInHH</v>
      </c>
      <c r="G4009" t="str">
        <f>VLOOKUP(data[[#This Row],[id_customer]],customer[],2,FALSE)</f>
        <v>Heida Ryley</v>
      </c>
      <c r="H4009" t="str">
        <f>data[[#This Row],[id_customer]]&amp;data[[#This Row],[id_campaign]]</f>
        <v>C0227cam01</v>
      </c>
      <c r="I4009">
        <f>DATEDIF(data[[#This Row],[join_date]],data[[#This Row],[buy_date]],"M")</f>
        <v>7</v>
      </c>
    </row>
    <row r="4010" spans="1:9" x14ac:dyDescent="0.25">
      <c r="A4010" t="s">
        <v>949</v>
      </c>
      <c r="B4010" t="s">
        <v>6</v>
      </c>
      <c r="C4010" s="1">
        <v>44902</v>
      </c>
      <c r="D4010" s="1">
        <v>44902</v>
      </c>
      <c r="E4010">
        <f>VLOOKUP(data[[#This Row],[id_campaign]],campaign[],4,FALSE)</f>
        <v>26</v>
      </c>
      <c r="F4010" t="str">
        <f>VLOOKUP(data[[#This Row],[id_campaign]],campaign[],2,FALSE)</f>
        <v>HandsetRefurbished</v>
      </c>
      <c r="G4010" t="str">
        <f>VLOOKUP(data[[#This Row],[id_customer]],customer[],2,FALSE)</f>
        <v>Heida Ryley</v>
      </c>
      <c r="H4010" t="str">
        <f>data[[#This Row],[id_customer]]&amp;data[[#This Row],[id_campaign]]</f>
        <v>C0227cam02</v>
      </c>
      <c r="I4010">
        <f>DATEDIF(data[[#This Row],[join_date]],data[[#This Row],[buy_date]],"M")</f>
        <v>0</v>
      </c>
    </row>
    <row r="4011" spans="1:9" x14ac:dyDescent="0.25">
      <c r="A4011" t="s">
        <v>949</v>
      </c>
      <c r="B4011" t="s">
        <v>6</v>
      </c>
      <c r="C4011" s="1">
        <v>44902</v>
      </c>
      <c r="D4011" s="1">
        <v>44938</v>
      </c>
      <c r="E4011">
        <f>VLOOKUP(data[[#This Row],[id_campaign]],campaign[],4,FALSE)</f>
        <v>26</v>
      </c>
      <c r="F4011" t="str">
        <f>VLOOKUP(data[[#This Row],[id_campaign]],campaign[],2,FALSE)</f>
        <v>HandsetRefurbished</v>
      </c>
      <c r="G4011" t="str">
        <f>VLOOKUP(data[[#This Row],[id_customer]],customer[],2,FALSE)</f>
        <v>Heida Ryley</v>
      </c>
      <c r="H4011" t="str">
        <f>data[[#This Row],[id_customer]]&amp;data[[#This Row],[id_campaign]]</f>
        <v>C0227cam02</v>
      </c>
      <c r="I4011">
        <f>DATEDIF(data[[#This Row],[join_date]],data[[#This Row],[buy_date]],"M")</f>
        <v>1</v>
      </c>
    </row>
    <row r="4012" spans="1:9" x14ac:dyDescent="0.25">
      <c r="A4012" t="s">
        <v>949</v>
      </c>
      <c r="B4012" t="s">
        <v>6</v>
      </c>
      <c r="C4012" s="1">
        <v>44902</v>
      </c>
      <c r="D4012" s="1">
        <v>44972</v>
      </c>
      <c r="E4012">
        <f>VLOOKUP(data[[#This Row],[id_campaign]],campaign[],4,FALSE)</f>
        <v>26</v>
      </c>
      <c r="F4012" t="str">
        <f>VLOOKUP(data[[#This Row],[id_campaign]],campaign[],2,FALSE)</f>
        <v>HandsetRefurbished</v>
      </c>
      <c r="G4012" t="str">
        <f>VLOOKUP(data[[#This Row],[id_customer]],customer[],2,FALSE)</f>
        <v>Heida Ryley</v>
      </c>
      <c r="H4012" t="str">
        <f>data[[#This Row],[id_customer]]&amp;data[[#This Row],[id_campaign]]</f>
        <v>C0227cam02</v>
      </c>
      <c r="I4012">
        <f>DATEDIF(data[[#This Row],[join_date]],data[[#This Row],[buy_date]],"M")</f>
        <v>2</v>
      </c>
    </row>
    <row r="4013" spans="1:9" x14ac:dyDescent="0.25">
      <c r="A4013" t="s">
        <v>949</v>
      </c>
      <c r="B4013" t="s">
        <v>6</v>
      </c>
      <c r="C4013" s="1">
        <v>44902</v>
      </c>
      <c r="D4013" s="1">
        <v>45002</v>
      </c>
      <c r="E4013">
        <f>VLOOKUP(data[[#This Row],[id_campaign]],campaign[],4,FALSE)</f>
        <v>26</v>
      </c>
      <c r="F4013" t="str">
        <f>VLOOKUP(data[[#This Row],[id_campaign]],campaign[],2,FALSE)</f>
        <v>HandsetRefurbished</v>
      </c>
      <c r="G4013" t="str">
        <f>VLOOKUP(data[[#This Row],[id_customer]],customer[],2,FALSE)</f>
        <v>Heida Ryley</v>
      </c>
      <c r="H4013" t="str">
        <f>data[[#This Row],[id_customer]]&amp;data[[#This Row],[id_campaign]]</f>
        <v>C0227cam02</v>
      </c>
      <c r="I4013">
        <f>DATEDIF(data[[#This Row],[join_date]],data[[#This Row],[buy_date]],"M")</f>
        <v>3</v>
      </c>
    </row>
    <row r="4014" spans="1:9" x14ac:dyDescent="0.25">
      <c r="A4014" t="s">
        <v>949</v>
      </c>
      <c r="B4014" t="s">
        <v>6</v>
      </c>
      <c r="C4014" s="1">
        <v>44902</v>
      </c>
      <c r="D4014" s="1">
        <v>45026</v>
      </c>
      <c r="E4014">
        <f>VLOOKUP(data[[#This Row],[id_campaign]],campaign[],4,FALSE)</f>
        <v>26</v>
      </c>
      <c r="F4014" t="str">
        <f>VLOOKUP(data[[#This Row],[id_campaign]],campaign[],2,FALSE)</f>
        <v>HandsetRefurbished</v>
      </c>
      <c r="G4014" t="str">
        <f>VLOOKUP(data[[#This Row],[id_customer]],customer[],2,FALSE)</f>
        <v>Heida Ryley</v>
      </c>
      <c r="H4014" t="str">
        <f>data[[#This Row],[id_customer]]&amp;data[[#This Row],[id_campaign]]</f>
        <v>C0227cam02</v>
      </c>
      <c r="I4014">
        <f>DATEDIF(data[[#This Row],[join_date]],data[[#This Row],[buy_date]],"M")</f>
        <v>4</v>
      </c>
    </row>
    <row r="4015" spans="1:9" x14ac:dyDescent="0.25">
      <c r="A4015" t="s">
        <v>949</v>
      </c>
      <c r="B4015" t="s">
        <v>6</v>
      </c>
      <c r="C4015" s="1">
        <v>44902</v>
      </c>
      <c r="D4015" s="1">
        <v>45063</v>
      </c>
      <c r="E4015">
        <f>VLOOKUP(data[[#This Row],[id_campaign]],campaign[],4,FALSE)</f>
        <v>26</v>
      </c>
      <c r="F4015" t="str">
        <f>VLOOKUP(data[[#This Row],[id_campaign]],campaign[],2,FALSE)</f>
        <v>HandsetRefurbished</v>
      </c>
      <c r="G4015" t="str">
        <f>VLOOKUP(data[[#This Row],[id_customer]],customer[],2,FALSE)</f>
        <v>Heida Ryley</v>
      </c>
      <c r="H4015" t="str">
        <f>data[[#This Row],[id_customer]]&amp;data[[#This Row],[id_campaign]]</f>
        <v>C0227cam02</v>
      </c>
      <c r="I4015">
        <f>DATEDIF(data[[#This Row],[join_date]],data[[#This Row],[buy_date]],"M")</f>
        <v>5</v>
      </c>
    </row>
    <row r="4016" spans="1:9" x14ac:dyDescent="0.25">
      <c r="A4016" t="s">
        <v>953</v>
      </c>
      <c r="B4016" t="s">
        <v>24</v>
      </c>
      <c r="C4016" s="1">
        <v>44672</v>
      </c>
      <c r="D4016" s="1">
        <v>44672</v>
      </c>
      <c r="E4016">
        <f>VLOOKUP(data[[#This Row],[id_campaign]],campaign[],4,FALSE)</f>
        <v>62</v>
      </c>
      <c r="F4016" t="str">
        <f>VLOOKUP(data[[#This Row],[id_campaign]],campaign[],2,FALSE)</f>
        <v>OwnsComputer</v>
      </c>
      <c r="G4016" t="str">
        <f>VLOOKUP(data[[#This Row],[id_customer]],customer[],2,FALSE)</f>
        <v>Barnett Pace</v>
      </c>
      <c r="H4016" t="str">
        <f>data[[#This Row],[id_customer]]&amp;data[[#This Row],[id_campaign]]</f>
        <v>C0228cam11</v>
      </c>
      <c r="I4016">
        <f>DATEDIF(data[[#This Row],[join_date]],data[[#This Row],[buy_date]],"M")</f>
        <v>0</v>
      </c>
    </row>
    <row r="4017" spans="1:9" x14ac:dyDescent="0.25">
      <c r="A4017" t="s">
        <v>953</v>
      </c>
      <c r="B4017" t="s">
        <v>24</v>
      </c>
      <c r="C4017" s="1">
        <v>44672</v>
      </c>
      <c r="D4017" s="1">
        <v>44702</v>
      </c>
      <c r="E4017">
        <f>VLOOKUP(data[[#This Row],[id_campaign]],campaign[],4,FALSE)</f>
        <v>62</v>
      </c>
      <c r="F4017" t="str">
        <f>VLOOKUP(data[[#This Row],[id_campaign]],campaign[],2,FALSE)</f>
        <v>OwnsComputer</v>
      </c>
      <c r="G4017" t="str">
        <f>VLOOKUP(data[[#This Row],[id_customer]],customer[],2,FALSE)</f>
        <v>Barnett Pace</v>
      </c>
      <c r="H4017" t="str">
        <f>data[[#This Row],[id_customer]]&amp;data[[#This Row],[id_campaign]]</f>
        <v>C0228cam11</v>
      </c>
      <c r="I4017">
        <f>DATEDIF(data[[#This Row],[join_date]],data[[#This Row],[buy_date]],"M")</f>
        <v>1</v>
      </c>
    </row>
    <row r="4018" spans="1:9" x14ac:dyDescent="0.25">
      <c r="A4018" t="s">
        <v>953</v>
      </c>
      <c r="B4018" t="s">
        <v>24</v>
      </c>
      <c r="C4018" s="1">
        <v>44672</v>
      </c>
      <c r="D4018" s="1">
        <v>44733</v>
      </c>
      <c r="E4018">
        <f>VLOOKUP(data[[#This Row],[id_campaign]],campaign[],4,FALSE)</f>
        <v>62</v>
      </c>
      <c r="F4018" t="str">
        <f>VLOOKUP(data[[#This Row],[id_campaign]],campaign[],2,FALSE)</f>
        <v>OwnsComputer</v>
      </c>
      <c r="G4018" t="str">
        <f>VLOOKUP(data[[#This Row],[id_customer]],customer[],2,FALSE)</f>
        <v>Barnett Pace</v>
      </c>
      <c r="H4018" t="str">
        <f>data[[#This Row],[id_customer]]&amp;data[[#This Row],[id_campaign]]</f>
        <v>C0228cam11</v>
      </c>
      <c r="I4018">
        <f>DATEDIF(data[[#This Row],[join_date]],data[[#This Row],[buy_date]],"M")</f>
        <v>2</v>
      </c>
    </row>
    <row r="4019" spans="1:9" x14ac:dyDescent="0.25">
      <c r="A4019" t="s">
        <v>953</v>
      </c>
      <c r="B4019" t="s">
        <v>24</v>
      </c>
      <c r="C4019" s="1">
        <v>44672</v>
      </c>
      <c r="D4019" s="1">
        <v>44764</v>
      </c>
      <c r="E4019">
        <f>VLOOKUP(data[[#This Row],[id_campaign]],campaign[],4,FALSE)</f>
        <v>62</v>
      </c>
      <c r="F4019" t="str">
        <f>VLOOKUP(data[[#This Row],[id_campaign]],campaign[],2,FALSE)</f>
        <v>OwnsComputer</v>
      </c>
      <c r="G4019" t="str">
        <f>VLOOKUP(data[[#This Row],[id_customer]],customer[],2,FALSE)</f>
        <v>Barnett Pace</v>
      </c>
      <c r="H4019" t="str">
        <f>data[[#This Row],[id_customer]]&amp;data[[#This Row],[id_campaign]]</f>
        <v>C0228cam11</v>
      </c>
      <c r="I4019">
        <f>DATEDIF(data[[#This Row],[join_date]],data[[#This Row],[buy_date]],"M")</f>
        <v>3</v>
      </c>
    </row>
    <row r="4020" spans="1:9" x14ac:dyDescent="0.25">
      <c r="A4020" t="s">
        <v>953</v>
      </c>
      <c r="B4020" t="s">
        <v>24</v>
      </c>
      <c r="C4020" s="1">
        <v>44672</v>
      </c>
      <c r="D4020" s="1">
        <v>44798</v>
      </c>
      <c r="E4020">
        <f>VLOOKUP(data[[#This Row],[id_campaign]],campaign[],4,FALSE)</f>
        <v>62</v>
      </c>
      <c r="F4020" t="str">
        <f>VLOOKUP(data[[#This Row],[id_campaign]],campaign[],2,FALSE)</f>
        <v>OwnsComputer</v>
      </c>
      <c r="G4020" t="str">
        <f>VLOOKUP(data[[#This Row],[id_customer]],customer[],2,FALSE)</f>
        <v>Barnett Pace</v>
      </c>
      <c r="H4020" t="str">
        <f>data[[#This Row],[id_customer]]&amp;data[[#This Row],[id_campaign]]</f>
        <v>C0228cam11</v>
      </c>
      <c r="I4020">
        <f>DATEDIF(data[[#This Row],[join_date]],data[[#This Row],[buy_date]],"M")</f>
        <v>4</v>
      </c>
    </row>
    <row r="4021" spans="1:9" x14ac:dyDescent="0.25">
      <c r="A4021" t="s">
        <v>953</v>
      </c>
      <c r="B4021" t="s">
        <v>24</v>
      </c>
      <c r="C4021" s="1">
        <v>44672</v>
      </c>
      <c r="D4021" s="1">
        <v>44831</v>
      </c>
      <c r="E4021">
        <f>VLOOKUP(data[[#This Row],[id_campaign]],campaign[],4,FALSE)</f>
        <v>62</v>
      </c>
      <c r="F4021" t="str">
        <f>VLOOKUP(data[[#This Row],[id_campaign]],campaign[],2,FALSE)</f>
        <v>OwnsComputer</v>
      </c>
      <c r="G4021" t="str">
        <f>VLOOKUP(data[[#This Row],[id_customer]],customer[],2,FALSE)</f>
        <v>Barnett Pace</v>
      </c>
      <c r="H4021" t="str">
        <f>data[[#This Row],[id_customer]]&amp;data[[#This Row],[id_campaign]]</f>
        <v>C0228cam11</v>
      </c>
      <c r="I4021">
        <f>DATEDIF(data[[#This Row],[join_date]],data[[#This Row],[buy_date]],"M")</f>
        <v>5</v>
      </c>
    </row>
    <row r="4022" spans="1:9" x14ac:dyDescent="0.25">
      <c r="A4022" t="s">
        <v>953</v>
      </c>
      <c r="B4022" t="s">
        <v>24</v>
      </c>
      <c r="C4022" s="1">
        <v>44672</v>
      </c>
      <c r="D4022" s="1">
        <v>44861</v>
      </c>
      <c r="E4022">
        <f>VLOOKUP(data[[#This Row],[id_campaign]],campaign[],4,FALSE)</f>
        <v>62</v>
      </c>
      <c r="F4022" t="str">
        <f>VLOOKUP(data[[#This Row],[id_campaign]],campaign[],2,FALSE)</f>
        <v>OwnsComputer</v>
      </c>
      <c r="G4022" t="str">
        <f>VLOOKUP(data[[#This Row],[id_customer]],customer[],2,FALSE)</f>
        <v>Barnett Pace</v>
      </c>
      <c r="H4022" t="str">
        <f>data[[#This Row],[id_customer]]&amp;data[[#This Row],[id_campaign]]</f>
        <v>C0228cam11</v>
      </c>
      <c r="I4022">
        <f>DATEDIF(data[[#This Row],[join_date]],data[[#This Row],[buy_date]],"M")</f>
        <v>6</v>
      </c>
    </row>
    <row r="4023" spans="1:9" x14ac:dyDescent="0.25">
      <c r="A4023" t="s">
        <v>953</v>
      </c>
      <c r="B4023" t="s">
        <v>24</v>
      </c>
      <c r="C4023" s="1">
        <v>44672</v>
      </c>
      <c r="D4023" s="1">
        <v>44868</v>
      </c>
      <c r="E4023">
        <f>VLOOKUP(data[[#This Row],[id_campaign]],campaign[],4,FALSE)</f>
        <v>62</v>
      </c>
      <c r="F4023" t="str">
        <f>VLOOKUP(data[[#This Row],[id_campaign]],campaign[],2,FALSE)</f>
        <v>OwnsComputer</v>
      </c>
      <c r="G4023" t="str">
        <f>VLOOKUP(data[[#This Row],[id_customer]],customer[],2,FALSE)</f>
        <v>Barnett Pace</v>
      </c>
      <c r="H4023" t="str">
        <f>data[[#This Row],[id_customer]]&amp;data[[#This Row],[id_campaign]]</f>
        <v>C0228cam11</v>
      </c>
      <c r="I4023">
        <f>DATEDIF(data[[#This Row],[join_date]],data[[#This Row],[buy_date]],"M")</f>
        <v>6</v>
      </c>
    </row>
    <row r="4024" spans="1:9" x14ac:dyDescent="0.25">
      <c r="A4024" t="s">
        <v>953</v>
      </c>
      <c r="B4024" t="s">
        <v>24</v>
      </c>
      <c r="C4024" s="1">
        <v>44672</v>
      </c>
      <c r="D4024" s="1">
        <v>44916</v>
      </c>
      <c r="E4024">
        <f>VLOOKUP(data[[#This Row],[id_campaign]],campaign[],4,FALSE)</f>
        <v>62</v>
      </c>
      <c r="F4024" t="str">
        <f>VLOOKUP(data[[#This Row],[id_campaign]],campaign[],2,FALSE)</f>
        <v>OwnsComputer</v>
      </c>
      <c r="G4024" t="str">
        <f>VLOOKUP(data[[#This Row],[id_customer]],customer[],2,FALSE)</f>
        <v>Barnett Pace</v>
      </c>
      <c r="H4024" t="str">
        <f>data[[#This Row],[id_customer]]&amp;data[[#This Row],[id_campaign]]</f>
        <v>C0228cam11</v>
      </c>
      <c r="I4024">
        <f>DATEDIF(data[[#This Row],[join_date]],data[[#This Row],[buy_date]],"M")</f>
        <v>8</v>
      </c>
    </row>
    <row r="4025" spans="1:9" x14ac:dyDescent="0.25">
      <c r="A4025" t="s">
        <v>953</v>
      </c>
      <c r="B4025" t="s">
        <v>24</v>
      </c>
      <c r="C4025" s="1">
        <v>44672</v>
      </c>
      <c r="D4025" s="1">
        <v>44979</v>
      </c>
      <c r="E4025">
        <f>VLOOKUP(data[[#This Row],[id_campaign]],campaign[],4,FALSE)</f>
        <v>62</v>
      </c>
      <c r="F4025" t="str">
        <f>VLOOKUP(data[[#This Row],[id_campaign]],campaign[],2,FALSE)</f>
        <v>OwnsComputer</v>
      </c>
      <c r="G4025" t="str">
        <f>VLOOKUP(data[[#This Row],[id_customer]],customer[],2,FALSE)</f>
        <v>Barnett Pace</v>
      </c>
      <c r="H4025" t="str">
        <f>data[[#This Row],[id_customer]]&amp;data[[#This Row],[id_campaign]]</f>
        <v>C0228cam11</v>
      </c>
      <c r="I4025">
        <f>DATEDIF(data[[#This Row],[join_date]],data[[#This Row],[buy_date]],"M")</f>
        <v>10</v>
      </c>
    </row>
    <row r="4026" spans="1:9" x14ac:dyDescent="0.25">
      <c r="A4026" t="s">
        <v>953</v>
      </c>
      <c r="B4026" t="s">
        <v>24</v>
      </c>
      <c r="C4026" s="1">
        <v>44672</v>
      </c>
      <c r="D4026" s="1">
        <v>45017</v>
      </c>
      <c r="E4026">
        <f>VLOOKUP(data[[#This Row],[id_campaign]],campaign[],4,FALSE)</f>
        <v>62</v>
      </c>
      <c r="F4026" t="str">
        <f>VLOOKUP(data[[#This Row],[id_campaign]],campaign[],2,FALSE)</f>
        <v>OwnsComputer</v>
      </c>
      <c r="G4026" t="str">
        <f>VLOOKUP(data[[#This Row],[id_customer]],customer[],2,FALSE)</f>
        <v>Barnett Pace</v>
      </c>
      <c r="H4026" t="str">
        <f>data[[#This Row],[id_customer]]&amp;data[[#This Row],[id_campaign]]</f>
        <v>C0228cam11</v>
      </c>
      <c r="I4026">
        <f>DATEDIF(data[[#This Row],[join_date]],data[[#This Row],[buy_date]],"M")</f>
        <v>11</v>
      </c>
    </row>
    <row r="4027" spans="1:9" x14ac:dyDescent="0.25">
      <c r="A4027" t="s">
        <v>953</v>
      </c>
      <c r="B4027" t="s">
        <v>24</v>
      </c>
      <c r="C4027" s="1">
        <v>44672</v>
      </c>
      <c r="D4027" s="1">
        <v>45050</v>
      </c>
      <c r="E4027">
        <f>VLOOKUP(data[[#This Row],[id_campaign]],campaign[],4,FALSE)</f>
        <v>62</v>
      </c>
      <c r="F4027" t="str">
        <f>VLOOKUP(data[[#This Row],[id_campaign]],campaign[],2,FALSE)</f>
        <v>OwnsComputer</v>
      </c>
      <c r="G4027" t="str">
        <f>VLOOKUP(data[[#This Row],[id_customer]],customer[],2,FALSE)</f>
        <v>Barnett Pace</v>
      </c>
      <c r="H4027" t="str">
        <f>data[[#This Row],[id_customer]]&amp;data[[#This Row],[id_campaign]]</f>
        <v>C0228cam11</v>
      </c>
      <c r="I4027">
        <f>DATEDIF(data[[#This Row],[join_date]],data[[#This Row],[buy_date]],"M")</f>
        <v>12</v>
      </c>
    </row>
    <row r="4028" spans="1:9" x14ac:dyDescent="0.25">
      <c r="A4028" t="s">
        <v>953</v>
      </c>
      <c r="B4028" t="s">
        <v>16</v>
      </c>
      <c r="C4028" s="1">
        <v>45021</v>
      </c>
      <c r="D4028" s="1">
        <v>45021</v>
      </c>
      <c r="E4028">
        <f>VLOOKUP(data[[#This Row],[id_campaign]],campaign[],4,FALSE)</f>
        <v>25</v>
      </c>
      <c r="F4028" t="str">
        <f>VLOOKUP(data[[#This Row],[id_campaign]],campaign[],2,FALSE)</f>
        <v>BuysViaMailOrder</v>
      </c>
      <c r="G4028" t="str">
        <f>VLOOKUP(data[[#This Row],[id_customer]],customer[],2,FALSE)</f>
        <v>Barnett Pace</v>
      </c>
      <c r="H4028" t="str">
        <f>data[[#This Row],[id_customer]]&amp;data[[#This Row],[id_campaign]]</f>
        <v>C0228cam07</v>
      </c>
      <c r="I4028">
        <f>DATEDIF(data[[#This Row],[join_date]],data[[#This Row],[buy_date]],"M")</f>
        <v>0</v>
      </c>
    </row>
    <row r="4029" spans="1:9" x14ac:dyDescent="0.25">
      <c r="A4029" t="s">
        <v>953</v>
      </c>
      <c r="B4029" t="s">
        <v>16</v>
      </c>
      <c r="C4029" s="1">
        <v>45021</v>
      </c>
      <c r="D4029" s="1">
        <v>45065</v>
      </c>
      <c r="E4029">
        <f>VLOOKUP(data[[#This Row],[id_campaign]],campaign[],4,FALSE)</f>
        <v>25</v>
      </c>
      <c r="F4029" t="str">
        <f>VLOOKUP(data[[#This Row],[id_campaign]],campaign[],2,FALSE)</f>
        <v>BuysViaMailOrder</v>
      </c>
      <c r="G4029" t="str">
        <f>VLOOKUP(data[[#This Row],[id_customer]],customer[],2,FALSE)</f>
        <v>Barnett Pace</v>
      </c>
      <c r="H4029" t="str">
        <f>data[[#This Row],[id_customer]]&amp;data[[#This Row],[id_campaign]]</f>
        <v>C0228cam07</v>
      </c>
      <c r="I4029">
        <f>DATEDIF(data[[#This Row],[join_date]],data[[#This Row],[buy_date]],"M")</f>
        <v>1</v>
      </c>
    </row>
    <row r="4030" spans="1:9" x14ac:dyDescent="0.25">
      <c r="A4030" t="s">
        <v>957</v>
      </c>
      <c r="B4030" t="s">
        <v>16</v>
      </c>
      <c r="C4030" s="1">
        <v>44578</v>
      </c>
      <c r="D4030" s="1">
        <v>44578</v>
      </c>
      <c r="E4030">
        <f>VLOOKUP(data[[#This Row],[id_campaign]],campaign[],4,FALSE)</f>
        <v>25</v>
      </c>
      <c r="F4030" t="str">
        <f>VLOOKUP(data[[#This Row],[id_campaign]],campaign[],2,FALSE)</f>
        <v>BuysViaMailOrder</v>
      </c>
      <c r="G4030" t="str">
        <f>VLOOKUP(data[[#This Row],[id_customer]],customer[],2,FALSE)</f>
        <v>Rakel Ogley</v>
      </c>
      <c r="H4030" t="str">
        <f>data[[#This Row],[id_customer]]&amp;data[[#This Row],[id_campaign]]</f>
        <v>C0229cam07</v>
      </c>
      <c r="I4030">
        <f>DATEDIF(data[[#This Row],[join_date]],data[[#This Row],[buy_date]],"M")</f>
        <v>0</v>
      </c>
    </row>
    <row r="4031" spans="1:9" x14ac:dyDescent="0.25">
      <c r="A4031" t="s">
        <v>957</v>
      </c>
      <c r="B4031" t="s">
        <v>16</v>
      </c>
      <c r="C4031" s="1">
        <v>44578</v>
      </c>
      <c r="D4031" s="1">
        <v>44610</v>
      </c>
      <c r="E4031">
        <f>VLOOKUP(data[[#This Row],[id_campaign]],campaign[],4,FALSE)</f>
        <v>25</v>
      </c>
      <c r="F4031" t="str">
        <f>VLOOKUP(data[[#This Row],[id_campaign]],campaign[],2,FALSE)</f>
        <v>BuysViaMailOrder</v>
      </c>
      <c r="G4031" t="str">
        <f>VLOOKUP(data[[#This Row],[id_customer]],customer[],2,FALSE)</f>
        <v>Rakel Ogley</v>
      </c>
      <c r="H4031" t="str">
        <f>data[[#This Row],[id_customer]]&amp;data[[#This Row],[id_campaign]]</f>
        <v>C0229cam07</v>
      </c>
      <c r="I4031">
        <f>DATEDIF(data[[#This Row],[join_date]],data[[#This Row],[buy_date]],"M")</f>
        <v>1</v>
      </c>
    </row>
    <row r="4032" spans="1:9" x14ac:dyDescent="0.25">
      <c r="A4032" t="s">
        <v>957</v>
      </c>
      <c r="B4032" t="s">
        <v>16</v>
      </c>
      <c r="C4032" s="1">
        <v>44578</v>
      </c>
      <c r="D4032" s="1">
        <v>44649</v>
      </c>
      <c r="E4032">
        <f>VLOOKUP(data[[#This Row],[id_campaign]],campaign[],4,FALSE)</f>
        <v>25</v>
      </c>
      <c r="F4032" t="str">
        <f>VLOOKUP(data[[#This Row],[id_campaign]],campaign[],2,FALSE)</f>
        <v>BuysViaMailOrder</v>
      </c>
      <c r="G4032" t="str">
        <f>VLOOKUP(data[[#This Row],[id_customer]],customer[],2,FALSE)</f>
        <v>Rakel Ogley</v>
      </c>
      <c r="H4032" t="str">
        <f>data[[#This Row],[id_customer]]&amp;data[[#This Row],[id_campaign]]</f>
        <v>C0229cam07</v>
      </c>
      <c r="I4032">
        <f>DATEDIF(data[[#This Row],[join_date]],data[[#This Row],[buy_date]],"M")</f>
        <v>2</v>
      </c>
    </row>
    <row r="4033" spans="1:9" x14ac:dyDescent="0.25">
      <c r="A4033" t="s">
        <v>957</v>
      </c>
      <c r="B4033" t="s">
        <v>16</v>
      </c>
      <c r="C4033" s="1">
        <v>44578</v>
      </c>
      <c r="D4033" s="1">
        <v>44704</v>
      </c>
      <c r="E4033">
        <f>VLOOKUP(data[[#This Row],[id_campaign]],campaign[],4,FALSE)</f>
        <v>25</v>
      </c>
      <c r="F4033" t="str">
        <f>VLOOKUP(data[[#This Row],[id_campaign]],campaign[],2,FALSE)</f>
        <v>BuysViaMailOrder</v>
      </c>
      <c r="G4033" t="str">
        <f>VLOOKUP(data[[#This Row],[id_customer]],customer[],2,FALSE)</f>
        <v>Rakel Ogley</v>
      </c>
      <c r="H4033" t="str">
        <f>data[[#This Row],[id_customer]]&amp;data[[#This Row],[id_campaign]]</f>
        <v>C0229cam07</v>
      </c>
      <c r="I4033">
        <f>DATEDIF(data[[#This Row],[join_date]],data[[#This Row],[buy_date]],"M")</f>
        <v>4</v>
      </c>
    </row>
    <row r="4034" spans="1:9" x14ac:dyDescent="0.25">
      <c r="A4034" t="s">
        <v>957</v>
      </c>
      <c r="B4034" t="s">
        <v>16</v>
      </c>
      <c r="C4034" s="1">
        <v>44578</v>
      </c>
      <c r="D4034" s="1">
        <v>44735</v>
      </c>
      <c r="E4034">
        <f>VLOOKUP(data[[#This Row],[id_campaign]],campaign[],4,FALSE)</f>
        <v>25</v>
      </c>
      <c r="F4034" t="str">
        <f>VLOOKUP(data[[#This Row],[id_campaign]],campaign[],2,FALSE)</f>
        <v>BuysViaMailOrder</v>
      </c>
      <c r="G4034" t="str">
        <f>VLOOKUP(data[[#This Row],[id_customer]],customer[],2,FALSE)</f>
        <v>Rakel Ogley</v>
      </c>
      <c r="H4034" t="str">
        <f>data[[#This Row],[id_customer]]&amp;data[[#This Row],[id_campaign]]</f>
        <v>C0229cam07</v>
      </c>
      <c r="I4034">
        <f>DATEDIF(data[[#This Row],[join_date]],data[[#This Row],[buy_date]],"M")</f>
        <v>5</v>
      </c>
    </row>
    <row r="4035" spans="1:9" x14ac:dyDescent="0.25">
      <c r="A4035" t="s">
        <v>957</v>
      </c>
      <c r="B4035" t="s">
        <v>16</v>
      </c>
      <c r="C4035" s="1">
        <v>44578</v>
      </c>
      <c r="D4035" s="1">
        <v>44772</v>
      </c>
      <c r="E4035">
        <f>VLOOKUP(data[[#This Row],[id_campaign]],campaign[],4,FALSE)</f>
        <v>25</v>
      </c>
      <c r="F4035" t="str">
        <f>VLOOKUP(data[[#This Row],[id_campaign]],campaign[],2,FALSE)</f>
        <v>BuysViaMailOrder</v>
      </c>
      <c r="G4035" t="str">
        <f>VLOOKUP(data[[#This Row],[id_customer]],customer[],2,FALSE)</f>
        <v>Rakel Ogley</v>
      </c>
      <c r="H4035" t="str">
        <f>data[[#This Row],[id_customer]]&amp;data[[#This Row],[id_campaign]]</f>
        <v>C0229cam07</v>
      </c>
      <c r="I4035">
        <f>DATEDIF(data[[#This Row],[join_date]],data[[#This Row],[buy_date]],"M")</f>
        <v>6</v>
      </c>
    </row>
    <row r="4036" spans="1:9" x14ac:dyDescent="0.25">
      <c r="A4036" t="s">
        <v>957</v>
      </c>
      <c r="B4036" t="s">
        <v>16</v>
      </c>
      <c r="C4036" s="1">
        <v>44578</v>
      </c>
      <c r="D4036" s="1">
        <v>44801</v>
      </c>
      <c r="E4036">
        <f>VLOOKUP(data[[#This Row],[id_campaign]],campaign[],4,FALSE)</f>
        <v>25</v>
      </c>
      <c r="F4036" t="str">
        <f>VLOOKUP(data[[#This Row],[id_campaign]],campaign[],2,FALSE)</f>
        <v>BuysViaMailOrder</v>
      </c>
      <c r="G4036" t="str">
        <f>VLOOKUP(data[[#This Row],[id_customer]],customer[],2,FALSE)</f>
        <v>Rakel Ogley</v>
      </c>
      <c r="H4036" t="str">
        <f>data[[#This Row],[id_customer]]&amp;data[[#This Row],[id_campaign]]</f>
        <v>C0229cam07</v>
      </c>
      <c r="I4036">
        <f>DATEDIF(data[[#This Row],[join_date]],data[[#This Row],[buy_date]],"M")</f>
        <v>7</v>
      </c>
    </row>
    <row r="4037" spans="1:9" x14ac:dyDescent="0.25">
      <c r="A4037" t="s">
        <v>957</v>
      </c>
      <c r="B4037" t="s">
        <v>16</v>
      </c>
      <c r="C4037" s="1">
        <v>44578</v>
      </c>
      <c r="D4037" s="1">
        <v>44822</v>
      </c>
      <c r="E4037">
        <f>VLOOKUP(data[[#This Row],[id_campaign]],campaign[],4,FALSE)</f>
        <v>25</v>
      </c>
      <c r="F4037" t="str">
        <f>VLOOKUP(data[[#This Row],[id_campaign]],campaign[],2,FALSE)</f>
        <v>BuysViaMailOrder</v>
      </c>
      <c r="G4037" t="str">
        <f>VLOOKUP(data[[#This Row],[id_customer]],customer[],2,FALSE)</f>
        <v>Rakel Ogley</v>
      </c>
      <c r="H4037" t="str">
        <f>data[[#This Row],[id_customer]]&amp;data[[#This Row],[id_campaign]]</f>
        <v>C0229cam07</v>
      </c>
      <c r="I4037">
        <f>DATEDIF(data[[#This Row],[join_date]],data[[#This Row],[buy_date]],"M")</f>
        <v>8</v>
      </c>
    </row>
    <row r="4038" spans="1:9" x14ac:dyDescent="0.25">
      <c r="A4038" t="s">
        <v>957</v>
      </c>
      <c r="B4038" t="s">
        <v>16</v>
      </c>
      <c r="C4038" s="1">
        <v>44578</v>
      </c>
      <c r="D4038" s="1">
        <v>44854</v>
      </c>
      <c r="E4038">
        <f>VLOOKUP(data[[#This Row],[id_campaign]],campaign[],4,FALSE)</f>
        <v>25</v>
      </c>
      <c r="F4038" t="str">
        <f>VLOOKUP(data[[#This Row],[id_campaign]],campaign[],2,FALSE)</f>
        <v>BuysViaMailOrder</v>
      </c>
      <c r="G4038" t="str">
        <f>VLOOKUP(data[[#This Row],[id_customer]],customer[],2,FALSE)</f>
        <v>Rakel Ogley</v>
      </c>
      <c r="H4038" t="str">
        <f>data[[#This Row],[id_customer]]&amp;data[[#This Row],[id_campaign]]</f>
        <v>C0229cam07</v>
      </c>
      <c r="I4038">
        <f>DATEDIF(data[[#This Row],[join_date]],data[[#This Row],[buy_date]],"M")</f>
        <v>9</v>
      </c>
    </row>
    <row r="4039" spans="1:9" x14ac:dyDescent="0.25">
      <c r="A4039" t="s">
        <v>957</v>
      </c>
      <c r="B4039" t="s">
        <v>16</v>
      </c>
      <c r="C4039" s="1">
        <v>44578</v>
      </c>
      <c r="D4039" s="1">
        <v>44889</v>
      </c>
      <c r="E4039">
        <f>VLOOKUP(data[[#This Row],[id_campaign]],campaign[],4,FALSE)</f>
        <v>25</v>
      </c>
      <c r="F4039" t="str">
        <f>VLOOKUP(data[[#This Row],[id_campaign]],campaign[],2,FALSE)</f>
        <v>BuysViaMailOrder</v>
      </c>
      <c r="G4039" t="str">
        <f>VLOOKUP(data[[#This Row],[id_customer]],customer[],2,FALSE)</f>
        <v>Rakel Ogley</v>
      </c>
      <c r="H4039" t="str">
        <f>data[[#This Row],[id_customer]]&amp;data[[#This Row],[id_campaign]]</f>
        <v>C0229cam07</v>
      </c>
      <c r="I4039">
        <f>DATEDIF(data[[#This Row],[join_date]],data[[#This Row],[buy_date]],"M")</f>
        <v>10</v>
      </c>
    </row>
    <row r="4040" spans="1:9" x14ac:dyDescent="0.25">
      <c r="A4040" t="s">
        <v>957</v>
      </c>
      <c r="B4040" t="s">
        <v>16</v>
      </c>
      <c r="C4040" s="1">
        <v>44578</v>
      </c>
      <c r="D4040" s="1">
        <v>44897</v>
      </c>
      <c r="E4040">
        <f>VLOOKUP(data[[#This Row],[id_campaign]],campaign[],4,FALSE)</f>
        <v>25</v>
      </c>
      <c r="F4040" t="str">
        <f>VLOOKUP(data[[#This Row],[id_campaign]],campaign[],2,FALSE)</f>
        <v>BuysViaMailOrder</v>
      </c>
      <c r="G4040" t="str">
        <f>VLOOKUP(data[[#This Row],[id_customer]],customer[],2,FALSE)</f>
        <v>Rakel Ogley</v>
      </c>
      <c r="H4040" t="str">
        <f>data[[#This Row],[id_customer]]&amp;data[[#This Row],[id_campaign]]</f>
        <v>C0229cam07</v>
      </c>
      <c r="I4040">
        <f>DATEDIF(data[[#This Row],[join_date]],data[[#This Row],[buy_date]],"M")</f>
        <v>10</v>
      </c>
    </row>
    <row r="4041" spans="1:9" x14ac:dyDescent="0.25">
      <c r="A4041" t="s">
        <v>957</v>
      </c>
      <c r="B4041" t="s">
        <v>16</v>
      </c>
      <c r="C4041" s="1">
        <v>44578</v>
      </c>
      <c r="D4041" s="1">
        <v>44927</v>
      </c>
      <c r="E4041">
        <f>VLOOKUP(data[[#This Row],[id_campaign]],campaign[],4,FALSE)</f>
        <v>25</v>
      </c>
      <c r="F4041" t="str">
        <f>VLOOKUP(data[[#This Row],[id_campaign]],campaign[],2,FALSE)</f>
        <v>BuysViaMailOrder</v>
      </c>
      <c r="G4041" t="str">
        <f>VLOOKUP(data[[#This Row],[id_customer]],customer[],2,FALSE)</f>
        <v>Rakel Ogley</v>
      </c>
      <c r="H4041" t="str">
        <f>data[[#This Row],[id_customer]]&amp;data[[#This Row],[id_campaign]]</f>
        <v>C0229cam07</v>
      </c>
      <c r="I4041">
        <f>DATEDIF(data[[#This Row],[join_date]],data[[#This Row],[buy_date]],"M")</f>
        <v>11</v>
      </c>
    </row>
    <row r="4042" spans="1:9" x14ac:dyDescent="0.25">
      <c r="A4042" t="s">
        <v>957</v>
      </c>
      <c r="B4042" t="s">
        <v>16</v>
      </c>
      <c r="C4042" s="1">
        <v>44578</v>
      </c>
      <c r="D4042" s="1">
        <v>44978</v>
      </c>
      <c r="E4042">
        <f>VLOOKUP(data[[#This Row],[id_campaign]],campaign[],4,FALSE)</f>
        <v>25</v>
      </c>
      <c r="F4042" t="str">
        <f>VLOOKUP(data[[#This Row],[id_campaign]],campaign[],2,FALSE)</f>
        <v>BuysViaMailOrder</v>
      </c>
      <c r="G4042" t="str">
        <f>VLOOKUP(data[[#This Row],[id_customer]],customer[],2,FALSE)</f>
        <v>Rakel Ogley</v>
      </c>
      <c r="H4042" t="str">
        <f>data[[#This Row],[id_customer]]&amp;data[[#This Row],[id_campaign]]</f>
        <v>C0229cam07</v>
      </c>
      <c r="I4042">
        <f>DATEDIF(data[[#This Row],[join_date]],data[[#This Row],[buy_date]],"M")</f>
        <v>13</v>
      </c>
    </row>
    <row r="4043" spans="1:9" x14ac:dyDescent="0.25">
      <c r="A4043" t="s">
        <v>957</v>
      </c>
      <c r="B4043" t="s">
        <v>16</v>
      </c>
      <c r="C4043" s="1">
        <v>44578</v>
      </c>
      <c r="D4043" s="1">
        <v>45012</v>
      </c>
      <c r="E4043">
        <f>VLOOKUP(data[[#This Row],[id_campaign]],campaign[],4,FALSE)</f>
        <v>25</v>
      </c>
      <c r="F4043" t="str">
        <f>VLOOKUP(data[[#This Row],[id_campaign]],campaign[],2,FALSE)</f>
        <v>BuysViaMailOrder</v>
      </c>
      <c r="G4043" t="str">
        <f>VLOOKUP(data[[#This Row],[id_customer]],customer[],2,FALSE)</f>
        <v>Rakel Ogley</v>
      </c>
      <c r="H4043" t="str">
        <f>data[[#This Row],[id_customer]]&amp;data[[#This Row],[id_campaign]]</f>
        <v>C0229cam07</v>
      </c>
      <c r="I4043">
        <f>DATEDIF(data[[#This Row],[join_date]],data[[#This Row],[buy_date]],"M")</f>
        <v>14</v>
      </c>
    </row>
    <row r="4044" spans="1:9" x14ac:dyDescent="0.25">
      <c r="A4044" t="s">
        <v>957</v>
      </c>
      <c r="B4044" t="s">
        <v>16</v>
      </c>
      <c r="C4044" s="1">
        <v>44578</v>
      </c>
      <c r="D4044" s="1">
        <v>45034</v>
      </c>
      <c r="E4044">
        <f>VLOOKUP(data[[#This Row],[id_campaign]],campaign[],4,FALSE)</f>
        <v>25</v>
      </c>
      <c r="F4044" t="str">
        <f>VLOOKUP(data[[#This Row],[id_campaign]],campaign[],2,FALSE)</f>
        <v>BuysViaMailOrder</v>
      </c>
      <c r="G4044" t="str">
        <f>VLOOKUP(data[[#This Row],[id_customer]],customer[],2,FALSE)</f>
        <v>Rakel Ogley</v>
      </c>
      <c r="H4044" t="str">
        <f>data[[#This Row],[id_customer]]&amp;data[[#This Row],[id_campaign]]</f>
        <v>C0229cam07</v>
      </c>
      <c r="I4044">
        <f>DATEDIF(data[[#This Row],[join_date]],data[[#This Row],[buy_date]],"M")</f>
        <v>15</v>
      </c>
    </row>
    <row r="4045" spans="1:9" x14ac:dyDescent="0.25">
      <c r="A4045" t="s">
        <v>957</v>
      </c>
      <c r="B4045" t="s">
        <v>16</v>
      </c>
      <c r="C4045" s="1">
        <v>44578</v>
      </c>
      <c r="D4045" s="1">
        <v>45074</v>
      </c>
      <c r="E4045">
        <f>VLOOKUP(data[[#This Row],[id_campaign]],campaign[],4,FALSE)</f>
        <v>25</v>
      </c>
      <c r="F4045" t="str">
        <f>VLOOKUP(data[[#This Row],[id_campaign]],campaign[],2,FALSE)</f>
        <v>BuysViaMailOrder</v>
      </c>
      <c r="G4045" t="str">
        <f>VLOOKUP(data[[#This Row],[id_customer]],customer[],2,FALSE)</f>
        <v>Rakel Ogley</v>
      </c>
      <c r="H4045" t="str">
        <f>data[[#This Row],[id_customer]]&amp;data[[#This Row],[id_campaign]]</f>
        <v>C0229cam07</v>
      </c>
      <c r="I4045">
        <f>DATEDIF(data[[#This Row],[join_date]],data[[#This Row],[buy_date]],"M")</f>
        <v>16</v>
      </c>
    </row>
    <row r="4046" spans="1:9" x14ac:dyDescent="0.25">
      <c r="A4046" t="s">
        <v>957</v>
      </c>
      <c r="B4046" t="s">
        <v>18</v>
      </c>
      <c r="C4046" s="1">
        <v>44763</v>
      </c>
      <c r="D4046" s="1">
        <v>44763</v>
      </c>
      <c r="E4046">
        <f>VLOOKUP(data[[#This Row],[id_campaign]],campaign[],4,FALSE)</f>
        <v>27</v>
      </c>
      <c r="F4046" t="str">
        <f>VLOOKUP(data[[#This Row],[id_campaign]],campaign[],2,FALSE)</f>
        <v>RespondsToMailOffers</v>
      </c>
      <c r="G4046" t="str">
        <f>VLOOKUP(data[[#This Row],[id_customer]],customer[],2,FALSE)</f>
        <v>Rakel Ogley</v>
      </c>
      <c r="H4046" t="str">
        <f>data[[#This Row],[id_customer]]&amp;data[[#This Row],[id_campaign]]</f>
        <v>C0229cam08</v>
      </c>
      <c r="I4046">
        <f>DATEDIF(data[[#This Row],[join_date]],data[[#This Row],[buy_date]],"M")</f>
        <v>0</v>
      </c>
    </row>
    <row r="4047" spans="1:9" x14ac:dyDescent="0.25">
      <c r="A4047" t="s">
        <v>957</v>
      </c>
      <c r="B4047" t="s">
        <v>18</v>
      </c>
      <c r="C4047" s="1">
        <v>44763</v>
      </c>
      <c r="D4047" s="1">
        <v>44804</v>
      </c>
      <c r="E4047">
        <f>VLOOKUP(data[[#This Row],[id_campaign]],campaign[],4,FALSE)</f>
        <v>27</v>
      </c>
      <c r="F4047" t="str">
        <f>VLOOKUP(data[[#This Row],[id_campaign]],campaign[],2,FALSE)</f>
        <v>RespondsToMailOffers</v>
      </c>
      <c r="G4047" t="str">
        <f>VLOOKUP(data[[#This Row],[id_customer]],customer[],2,FALSE)</f>
        <v>Rakel Ogley</v>
      </c>
      <c r="H4047" t="str">
        <f>data[[#This Row],[id_customer]]&amp;data[[#This Row],[id_campaign]]</f>
        <v>C0229cam08</v>
      </c>
      <c r="I4047">
        <f>DATEDIF(data[[#This Row],[join_date]],data[[#This Row],[buy_date]],"M")</f>
        <v>1</v>
      </c>
    </row>
    <row r="4048" spans="1:9" x14ac:dyDescent="0.25">
      <c r="A4048" t="s">
        <v>957</v>
      </c>
      <c r="B4048" t="s">
        <v>18</v>
      </c>
      <c r="C4048" s="1">
        <v>44763</v>
      </c>
      <c r="D4048" s="1">
        <v>44826</v>
      </c>
      <c r="E4048">
        <f>VLOOKUP(data[[#This Row],[id_campaign]],campaign[],4,FALSE)</f>
        <v>27</v>
      </c>
      <c r="F4048" t="str">
        <f>VLOOKUP(data[[#This Row],[id_campaign]],campaign[],2,FALSE)</f>
        <v>RespondsToMailOffers</v>
      </c>
      <c r="G4048" t="str">
        <f>VLOOKUP(data[[#This Row],[id_customer]],customer[],2,FALSE)</f>
        <v>Rakel Ogley</v>
      </c>
      <c r="H4048" t="str">
        <f>data[[#This Row],[id_customer]]&amp;data[[#This Row],[id_campaign]]</f>
        <v>C0229cam08</v>
      </c>
      <c r="I4048">
        <f>DATEDIF(data[[#This Row],[join_date]],data[[#This Row],[buy_date]],"M")</f>
        <v>2</v>
      </c>
    </row>
    <row r="4049" spans="1:9" x14ac:dyDescent="0.25">
      <c r="A4049" t="s">
        <v>957</v>
      </c>
      <c r="B4049" t="s">
        <v>18</v>
      </c>
      <c r="C4049" s="1">
        <v>44763</v>
      </c>
      <c r="D4049" s="1">
        <v>44839</v>
      </c>
      <c r="E4049">
        <f>VLOOKUP(data[[#This Row],[id_campaign]],campaign[],4,FALSE)</f>
        <v>27</v>
      </c>
      <c r="F4049" t="str">
        <f>VLOOKUP(data[[#This Row],[id_campaign]],campaign[],2,FALSE)</f>
        <v>RespondsToMailOffers</v>
      </c>
      <c r="G4049" t="str">
        <f>VLOOKUP(data[[#This Row],[id_customer]],customer[],2,FALSE)</f>
        <v>Rakel Ogley</v>
      </c>
      <c r="H4049" t="str">
        <f>data[[#This Row],[id_customer]]&amp;data[[#This Row],[id_campaign]]</f>
        <v>C0229cam08</v>
      </c>
      <c r="I4049">
        <f>DATEDIF(data[[#This Row],[join_date]],data[[#This Row],[buy_date]],"M")</f>
        <v>2</v>
      </c>
    </row>
    <row r="4050" spans="1:9" x14ac:dyDescent="0.25">
      <c r="A4050" t="s">
        <v>957</v>
      </c>
      <c r="B4050" t="s">
        <v>18</v>
      </c>
      <c r="C4050" s="1">
        <v>44763</v>
      </c>
      <c r="D4050" s="1">
        <v>44890</v>
      </c>
      <c r="E4050">
        <f>VLOOKUP(data[[#This Row],[id_campaign]],campaign[],4,FALSE)</f>
        <v>27</v>
      </c>
      <c r="F4050" t="str">
        <f>VLOOKUP(data[[#This Row],[id_campaign]],campaign[],2,FALSE)</f>
        <v>RespondsToMailOffers</v>
      </c>
      <c r="G4050" t="str">
        <f>VLOOKUP(data[[#This Row],[id_customer]],customer[],2,FALSE)</f>
        <v>Rakel Ogley</v>
      </c>
      <c r="H4050" t="str">
        <f>data[[#This Row],[id_customer]]&amp;data[[#This Row],[id_campaign]]</f>
        <v>C0229cam08</v>
      </c>
      <c r="I4050">
        <f>DATEDIF(data[[#This Row],[join_date]],data[[#This Row],[buy_date]],"M")</f>
        <v>4</v>
      </c>
    </row>
    <row r="4051" spans="1:9" x14ac:dyDescent="0.25">
      <c r="A4051" t="s">
        <v>957</v>
      </c>
      <c r="B4051" t="s">
        <v>18</v>
      </c>
      <c r="C4051" s="1">
        <v>44763</v>
      </c>
      <c r="D4051" s="1">
        <v>44896</v>
      </c>
      <c r="E4051">
        <f>VLOOKUP(data[[#This Row],[id_campaign]],campaign[],4,FALSE)</f>
        <v>27</v>
      </c>
      <c r="F4051" t="str">
        <f>VLOOKUP(data[[#This Row],[id_campaign]],campaign[],2,FALSE)</f>
        <v>RespondsToMailOffers</v>
      </c>
      <c r="G4051" t="str">
        <f>VLOOKUP(data[[#This Row],[id_customer]],customer[],2,FALSE)</f>
        <v>Rakel Ogley</v>
      </c>
      <c r="H4051" t="str">
        <f>data[[#This Row],[id_customer]]&amp;data[[#This Row],[id_campaign]]</f>
        <v>C0229cam08</v>
      </c>
      <c r="I4051">
        <f>DATEDIF(data[[#This Row],[join_date]],data[[#This Row],[buy_date]],"M")</f>
        <v>4</v>
      </c>
    </row>
    <row r="4052" spans="1:9" x14ac:dyDescent="0.25">
      <c r="A4052" t="s">
        <v>957</v>
      </c>
      <c r="B4052" t="s">
        <v>18</v>
      </c>
      <c r="C4052" s="1">
        <v>44763</v>
      </c>
      <c r="D4052" s="1">
        <v>44947</v>
      </c>
      <c r="E4052">
        <f>VLOOKUP(data[[#This Row],[id_campaign]],campaign[],4,FALSE)</f>
        <v>27</v>
      </c>
      <c r="F4052" t="str">
        <f>VLOOKUP(data[[#This Row],[id_campaign]],campaign[],2,FALSE)</f>
        <v>RespondsToMailOffers</v>
      </c>
      <c r="G4052" t="str">
        <f>VLOOKUP(data[[#This Row],[id_customer]],customer[],2,FALSE)</f>
        <v>Rakel Ogley</v>
      </c>
      <c r="H4052" t="str">
        <f>data[[#This Row],[id_customer]]&amp;data[[#This Row],[id_campaign]]</f>
        <v>C0229cam08</v>
      </c>
      <c r="I4052">
        <f>DATEDIF(data[[#This Row],[join_date]],data[[#This Row],[buy_date]],"M")</f>
        <v>6</v>
      </c>
    </row>
    <row r="4053" spans="1:9" x14ac:dyDescent="0.25">
      <c r="A4053" t="s">
        <v>957</v>
      </c>
      <c r="B4053" t="s">
        <v>18</v>
      </c>
      <c r="C4053" s="1">
        <v>44763</v>
      </c>
      <c r="D4053" s="1">
        <v>44980</v>
      </c>
      <c r="E4053">
        <f>VLOOKUP(data[[#This Row],[id_campaign]],campaign[],4,FALSE)</f>
        <v>27</v>
      </c>
      <c r="F4053" t="str">
        <f>VLOOKUP(data[[#This Row],[id_campaign]],campaign[],2,FALSE)</f>
        <v>RespondsToMailOffers</v>
      </c>
      <c r="G4053" t="str">
        <f>VLOOKUP(data[[#This Row],[id_customer]],customer[],2,FALSE)</f>
        <v>Rakel Ogley</v>
      </c>
      <c r="H4053" t="str">
        <f>data[[#This Row],[id_customer]]&amp;data[[#This Row],[id_campaign]]</f>
        <v>C0229cam08</v>
      </c>
      <c r="I4053">
        <f>DATEDIF(data[[#This Row],[join_date]],data[[#This Row],[buy_date]],"M")</f>
        <v>7</v>
      </c>
    </row>
    <row r="4054" spans="1:9" x14ac:dyDescent="0.25">
      <c r="A4054" t="s">
        <v>957</v>
      </c>
      <c r="B4054" t="s">
        <v>18</v>
      </c>
      <c r="C4054" s="1">
        <v>44763</v>
      </c>
      <c r="D4054" s="1">
        <v>44992</v>
      </c>
      <c r="E4054">
        <f>VLOOKUP(data[[#This Row],[id_campaign]],campaign[],4,FALSE)</f>
        <v>27</v>
      </c>
      <c r="F4054" t="str">
        <f>VLOOKUP(data[[#This Row],[id_campaign]],campaign[],2,FALSE)</f>
        <v>RespondsToMailOffers</v>
      </c>
      <c r="G4054" t="str">
        <f>VLOOKUP(data[[#This Row],[id_customer]],customer[],2,FALSE)</f>
        <v>Rakel Ogley</v>
      </c>
      <c r="H4054" t="str">
        <f>data[[#This Row],[id_customer]]&amp;data[[#This Row],[id_campaign]]</f>
        <v>C0229cam08</v>
      </c>
      <c r="I4054">
        <f>DATEDIF(data[[#This Row],[join_date]],data[[#This Row],[buy_date]],"M")</f>
        <v>7</v>
      </c>
    </row>
    <row r="4055" spans="1:9" x14ac:dyDescent="0.25">
      <c r="A4055" t="s">
        <v>957</v>
      </c>
      <c r="B4055" t="s">
        <v>18</v>
      </c>
      <c r="C4055" s="1">
        <v>44763</v>
      </c>
      <c r="D4055" s="1">
        <v>45051</v>
      </c>
      <c r="E4055">
        <f>VLOOKUP(data[[#This Row],[id_campaign]],campaign[],4,FALSE)</f>
        <v>27</v>
      </c>
      <c r="F4055" t="str">
        <f>VLOOKUP(data[[#This Row],[id_campaign]],campaign[],2,FALSE)</f>
        <v>RespondsToMailOffers</v>
      </c>
      <c r="G4055" t="str">
        <f>VLOOKUP(data[[#This Row],[id_customer]],customer[],2,FALSE)</f>
        <v>Rakel Ogley</v>
      </c>
      <c r="H4055" t="str">
        <f>data[[#This Row],[id_customer]]&amp;data[[#This Row],[id_campaign]]</f>
        <v>C0229cam08</v>
      </c>
      <c r="I4055">
        <f>DATEDIF(data[[#This Row],[join_date]],data[[#This Row],[buy_date]],"M")</f>
        <v>9</v>
      </c>
    </row>
    <row r="4056" spans="1:9" x14ac:dyDescent="0.25">
      <c r="A4056" t="s">
        <v>961</v>
      </c>
      <c r="B4056" t="s">
        <v>22</v>
      </c>
      <c r="C4056" s="1">
        <v>44794</v>
      </c>
      <c r="D4056" s="1">
        <v>44794</v>
      </c>
      <c r="E4056">
        <f>VLOOKUP(data[[#This Row],[id_campaign]],campaign[],4,FALSE)</f>
        <v>66</v>
      </c>
      <c r="F4056" t="str">
        <f>VLOOKUP(data[[#This Row],[id_campaign]],campaign[],2,FALSE)</f>
        <v>NonUSTravel</v>
      </c>
      <c r="G4056" t="str">
        <f>VLOOKUP(data[[#This Row],[id_customer]],customer[],2,FALSE)</f>
        <v>Clerc Cozins</v>
      </c>
      <c r="H4056" t="str">
        <f>data[[#This Row],[id_customer]]&amp;data[[#This Row],[id_campaign]]</f>
        <v>C0230cam10</v>
      </c>
      <c r="I4056">
        <f>DATEDIF(data[[#This Row],[join_date]],data[[#This Row],[buy_date]],"M")</f>
        <v>0</v>
      </c>
    </row>
    <row r="4057" spans="1:9" x14ac:dyDescent="0.25">
      <c r="A4057" t="s">
        <v>961</v>
      </c>
      <c r="B4057" t="s">
        <v>22</v>
      </c>
      <c r="C4057" s="1">
        <v>44794</v>
      </c>
      <c r="D4057" s="1">
        <v>44828</v>
      </c>
      <c r="E4057">
        <f>VLOOKUP(data[[#This Row],[id_campaign]],campaign[],4,FALSE)</f>
        <v>66</v>
      </c>
      <c r="F4057" t="str">
        <f>VLOOKUP(data[[#This Row],[id_campaign]],campaign[],2,FALSE)</f>
        <v>NonUSTravel</v>
      </c>
      <c r="G4057" t="str">
        <f>VLOOKUP(data[[#This Row],[id_customer]],customer[],2,FALSE)</f>
        <v>Clerc Cozins</v>
      </c>
      <c r="H4057" t="str">
        <f>data[[#This Row],[id_customer]]&amp;data[[#This Row],[id_campaign]]</f>
        <v>C0230cam10</v>
      </c>
      <c r="I4057">
        <f>DATEDIF(data[[#This Row],[join_date]],data[[#This Row],[buy_date]],"M")</f>
        <v>1</v>
      </c>
    </row>
    <row r="4058" spans="1:9" x14ac:dyDescent="0.25">
      <c r="A4058" t="s">
        <v>961</v>
      </c>
      <c r="B4058" t="s">
        <v>22</v>
      </c>
      <c r="C4058" s="1">
        <v>44794</v>
      </c>
      <c r="D4058" s="1">
        <v>44835</v>
      </c>
      <c r="E4058">
        <f>VLOOKUP(data[[#This Row],[id_campaign]],campaign[],4,FALSE)</f>
        <v>66</v>
      </c>
      <c r="F4058" t="str">
        <f>VLOOKUP(data[[#This Row],[id_campaign]],campaign[],2,FALSE)</f>
        <v>NonUSTravel</v>
      </c>
      <c r="G4058" t="str">
        <f>VLOOKUP(data[[#This Row],[id_customer]],customer[],2,FALSE)</f>
        <v>Clerc Cozins</v>
      </c>
      <c r="H4058" t="str">
        <f>data[[#This Row],[id_customer]]&amp;data[[#This Row],[id_campaign]]</f>
        <v>C0230cam10</v>
      </c>
      <c r="I4058">
        <f>DATEDIF(data[[#This Row],[join_date]],data[[#This Row],[buy_date]],"M")</f>
        <v>1</v>
      </c>
    </row>
    <row r="4059" spans="1:9" x14ac:dyDescent="0.25">
      <c r="A4059" t="s">
        <v>961</v>
      </c>
      <c r="B4059" t="s">
        <v>22</v>
      </c>
      <c r="C4059" s="1">
        <v>44794</v>
      </c>
      <c r="D4059" s="1">
        <v>44887</v>
      </c>
      <c r="E4059">
        <f>VLOOKUP(data[[#This Row],[id_campaign]],campaign[],4,FALSE)</f>
        <v>66</v>
      </c>
      <c r="F4059" t="str">
        <f>VLOOKUP(data[[#This Row],[id_campaign]],campaign[],2,FALSE)</f>
        <v>NonUSTravel</v>
      </c>
      <c r="G4059" t="str">
        <f>VLOOKUP(data[[#This Row],[id_customer]],customer[],2,FALSE)</f>
        <v>Clerc Cozins</v>
      </c>
      <c r="H4059" t="str">
        <f>data[[#This Row],[id_customer]]&amp;data[[#This Row],[id_campaign]]</f>
        <v>C0230cam10</v>
      </c>
      <c r="I4059">
        <f>DATEDIF(data[[#This Row],[join_date]],data[[#This Row],[buy_date]],"M")</f>
        <v>3</v>
      </c>
    </row>
    <row r="4060" spans="1:9" x14ac:dyDescent="0.25">
      <c r="A4060" t="s">
        <v>961</v>
      </c>
      <c r="B4060" t="s">
        <v>22</v>
      </c>
      <c r="C4060" s="1">
        <v>44794</v>
      </c>
      <c r="D4060" s="1">
        <v>44917</v>
      </c>
      <c r="E4060">
        <f>VLOOKUP(data[[#This Row],[id_campaign]],campaign[],4,FALSE)</f>
        <v>66</v>
      </c>
      <c r="F4060" t="str">
        <f>VLOOKUP(data[[#This Row],[id_campaign]],campaign[],2,FALSE)</f>
        <v>NonUSTravel</v>
      </c>
      <c r="G4060" t="str">
        <f>VLOOKUP(data[[#This Row],[id_customer]],customer[],2,FALSE)</f>
        <v>Clerc Cozins</v>
      </c>
      <c r="H4060" t="str">
        <f>data[[#This Row],[id_customer]]&amp;data[[#This Row],[id_campaign]]</f>
        <v>C0230cam10</v>
      </c>
      <c r="I4060">
        <f>DATEDIF(data[[#This Row],[join_date]],data[[#This Row],[buy_date]],"M")</f>
        <v>4</v>
      </c>
    </row>
    <row r="4061" spans="1:9" x14ac:dyDescent="0.25">
      <c r="A4061" t="s">
        <v>961</v>
      </c>
      <c r="B4061" t="s">
        <v>22</v>
      </c>
      <c r="C4061" s="1">
        <v>44794</v>
      </c>
      <c r="D4061" s="1">
        <v>44980</v>
      </c>
      <c r="E4061">
        <f>VLOOKUP(data[[#This Row],[id_campaign]],campaign[],4,FALSE)</f>
        <v>66</v>
      </c>
      <c r="F4061" t="str">
        <f>VLOOKUP(data[[#This Row],[id_campaign]],campaign[],2,FALSE)</f>
        <v>NonUSTravel</v>
      </c>
      <c r="G4061" t="str">
        <f>VLOOKUP(data[[#This Row],[id_customer]],customer[],2,FALSE)</f>
        <v>Clerc Cozins</v>
      </c>
      <c r="H4061" t="str">
        <f>data[[#This Row],[id_customer]]&amp;data[[#This Row],[id_campaign]]</f>
        <v>C0230cam10</v>
      </c>
      <c r="I4061">
        <f>DATEDIF(data[[#This Row],[join_date]],data[[#This Row],[buy_date]],"M")</f>
        <v>6</v>
      </c>
    </row>
    <row r="4062" spans="1:9" x14ac:dyDescent="0.25">
      <c r="A4062" t="s">
        <v>961</v>
      </c>
      <c r="B4062" t="s">
        <v>22</v>
      </c>
      <c r="C4062" s="1">
        <v>44794</v>
      </c>
      <c r="D4062" s="1">
        <v>45037</v>
      </c>
      <c r="E4062">
        <f>VLOOKUP(data[[#This Row],[id_campaign]],campaign[],4,FALSE)</f>
        <v>66</v>
      </c>
      <c r="F4062" t="str">
        <f>VLOOKUP(data[[#This Row],[id_campaign]],campaign[],2,FALSE)</f>
        <v>NonUSTravel</v>
      </c>
      <c r="G4062" t="str">
        <f>VLOOKUP(data[[#This Row],[id_customer]],customer[],2,FALSE)</f>
        <v>Clerc Cozins</v>
      </c>
      <c r="H4062" t="str">
        <f>data[[#This Row],[id_customer]]&amp;data[[#This Row],[id_campaign]]</f>
        <v>C0230cam10</v>
      </c>
      <c r="I4062">
        <f>DATEDIF(data[[#This Row],[join_date]],data[[#This Row],[buy_date]],"M")</f>
        <v>8</v>
      </c>
    </row>
    <row r="4063" spans="1:9" x14ac:dyDescent="0.25">
      <c r="A4063" t="s">
        <v>961</v>
      </c>
      <c r="B4063" t="s">
        <v>22</v>
      </c>
      <c r="C4063" s="1">
        <v>44794</v>
      </c>
      <c r="D4063" s="1">
        <v>45051</v>
      </c>
      <c r="E4063">
        <f>VLOOKUP(data[[#This Row],[id_campaign]],campaign[],4,FALSE)</f>
        <v>66</v>
      </c>
      <c r="F4063" t="str">
        <f>VLOOKUP(data[[#This Row],[id_campaign]],campaign[],2,FALSE)</f>
        <v>NonUSTravel</v>
      </c>
      <c r="G4063" t="str">
        <f>VLOOKUP(data[[#This Row],[id_customer]],customer[],2,FALSE)</f>
        <v>Clerc Cozins</v>
      </c>
      <c r="H4063" t="str">
        <f>data[[#This Row],[id_customer]]&amp;data[[#This Row],[id_campaign]]</f>
        <v>C0230cam10</v>
      </c>
      <c r="I4063">
        <f>DATEDIF(data[[#This Row],[join_date]],data[[#This Row],[buy_date]],"M")</f>
        <v>8</v>
      </c>
    </row>
    <row r="4064" spans="1:9" x14ac:dyDescent="0.25">
      <c r="A4064" t="s">
        <v>961</v>
      </c>
      <c r="B4064" t="s">
        <v>28</v>
      </c>
      <c r="C4064" s="1">
        <v>44884</v>
      </c>
      <c r="D4064" s="1">
        <v>44884</v>
      </c>
      <c r="E4064">
        <f>VLOOKUP(data[[#This Row],[id_campaign]],campaign[],4,FALSE)</f>
        <v>25</v>
      </c>
      <c r="F4064" t="str">
        <f>VLOOKUP(data[[#This Row],[id_campaign]],campaign[],2,FALSE)</f>
        <v>NewCellphoneUser</v>
      </c>
      <c r="G4064" t="str">
        <f>VLOOKUP(data[[#This Row],[id_customer]],customer[],2,FALSE)</f>
        <v>Clerc Cozins</v>
      </c>
      <c r="H4064" t="str">
        <f>data[[#This Row],[id_customer]]&amp;data[[#This Row],[id_campaign]]</f>
        <v>C0230cam13</v>
      </c>
      <c r="I4064">
        <f>DATEDIF(data[[#This Row],[join_date]],data[[#This Row],[buy_date]],"M")</f>
        <v>0</v>
      </c>
    </row>
    <row r="4065" spans="1:9" x14ac:dyDescent="0.25">
      <c r="A4065" t="s">
        <v>961</v>
      </c>
      <c r="B4065" t="s">
        <v>28</v>
      </c>
      <c r="C4065" s="1">
        <v>44884</v>
      </c>
      <c r="D4065" s="1">
        <v>44926</v>
      </c>
      <c r="E4065">
        <f>VLOOKUP(data[[#This Row],[id_campaign]],campaign[],4,FALSE)</f>
        <v>25</v>
      </c>
      <c r="F4065" t="str">
        <f>VLOOKUP(data[[#This Row],[id_campaign]],campaign[],2,FALSE)</f>
        <v>NewCellphoneUser</v>
      </c>
      <c r="G4065" t="str">
        <f>VLOOKUP(data[[#This Row],[id_customer]],customer[],2,FALSE)</f>
        <v>Clerc Cozins</v>
      </c>
      <c r="H4065" t="str">
        <f>data[[#This Row],[id_customer]]&amp;data[[#This Row],[id_campaign]]</f>
        <v>C0230cam13</v>
      </c>
      <c r="I4065">
        <f>DATEDIF(data[[#This Row],[join_date]],data[[#This Row],[buy_date]],"M")</f>
        <v>1</v>
      </c>
    </row>
    <row r="4066" spans="1:9" x14ac:dyDescent="0.25">
      <c r="A4066" t="s">
        <v>961</v>
      </c>
      <c r="B4066" t="s">
        <v>28</v>
      </c>
      <c r="C4066" s="1">
        <v>44884</v>
      </c>
      <c r="D4066" s="1">
        <v>44945</v>
      </c>
      <c r="E4066">
        <f>VLOOKUP(data[[#This Row],[id_campaign]],campaign[],4,FALSE)</f>
        <v>25</v>
      </c>
      <c r="F4066" t="str">
        <f>VLOOKUP(data[[#This Row],[id_campaign]],campaign[],2,FALSE)</f>
        <v>NewCellphoneUser</v>
      </c>
      <c r="G4066" t="str">
        <f>VLOOKUP(data[[#This Row],[id_customer]],customer[],2,FALSE)</f>
        <v>Clerc Cozins</v>
      </c>
      <c r="H4066" t="str">
        <f>data[[#This Row],[id_customer]]&amp;data[[#This Row],[id_campaign]]</f>
        <v>C0230cam13</v>
      </c>
      <c r="I4066">
        <f>DATEDIF(data[[#This Row],[join_date]],data[[#This Row],[buy_date]],"M")</f>
        <v>2</v>
      </c>
    </row>
    <row r="4067" spans="1:9" x14ac:dyDescent="0.25">
      <c r="A4067" t="s">
        <v>961</v>
      </c>
      <c r="B4067" t="s">
        <v>28</v>
      </c>
      <c r="C4067" s="1">
        <v>44884</v>
      </c>
      <c r="D4067" s="1">
        <v>44985</v>
      </c>
      <c r="E4067">
        <f>VLOOKUP(data[[#This Row],[id_campaign]],campaign[],4,FALSE)</f>
        <v>25</v>
      </c>
      <c r="F4067" t="str">
        <f>VLOOKUP(data[[#This Row],[id_campaign]],campaign[],2,FALSE)</f>
        <v>NewCellphoneUser</v>
      </c>
      <c r="G4067" t="str">
        <f>VLOOKUP(data[[#This Row],[id_customer]],customer[],2,FALSE)</f>
        <v>Clerc Cozins</v>
      </c>
      <c r="H4067" t="str">
        <f>data[[#This Row],[id_customer]]&amp;data[[#This Row],[id_campaign]]</f>
        <v>C0230cam13</v>
      </c>
      <c r="I4067">
        <f>DATEDIF(data[[#This Row],[join_date]],data[[#This Row],[buy_date]],"M")</f>
        <v>3</v>
      </c>
    </row>
    <row r="4068" spans="1:9" x14ac:dyDescent="0.25">
      <c r="A4068" t="s">
        <v>961</v>
      </c>
      <c r="B4068" t="s">
        <v>28</v>
      </c>
      <c r="C4068" s="1">
        <v>44884</v>
      </c>
      <c r="D4068" s="1">
        <v>45010</v>
      </c>
      <c r="E4068">
        <f>VLOOKUP(data[[#This Row],[id_campaign]],campaign[],4,FALSE)</f>
        <v>25</v>
      </c>
      <c r="F4068" t="str">
        <f>VLOOKUP(data[[#This Row],[id_campaign]],campaign[],2,FALSE)</f>
        <v>NewCellphoneUser</v>
      </c>
      <c r="G4068" t="str">
        <f>VLOOKUP(data[[#This Row],[id_customer]],customer[],2,FALSE)</f>
        <v>Clerc Cozins</v>
      </c>
      <c r="H4068" t="str">
        <f>data[[#This Row],[id_customer]]&amp;data[[#This Row],[id_campaign]]</f>
        <v>C0230cam13</v>
      </c>
      <c r="I4068">
        <f>DATEDIF(data[[#This Row],[join_date]],data[[#This Row],[buy_date]],"M")</f>
        <v>4</v>
      </c>
    </row>
    <row r="4069" spans="1:9" x14ac:dyDescent="0.25">
      <c r="A4069" t="s">
        <v>961</v>
      </c>
      <c r="B4069" t="s">
        <v>28</v>
      </c>
      <c r="C4069" s="1">
        <v>44884</v>
      </c>
      <c r="D4069" s="1">
        <v>45037</v>
      </c>
      <c r="E4069">
        <f>VLOOKUP(data[[#This Row],[id_campaign]],campaign[],4,FALSE)</f>
        <v>25</v>
      </c>
      <c r="F4069" t="str">
        <f>VLOOKUP(data[[#This Row],[id_campaign]],campaign[],2,FALSE)</f>
        <v>NewCellphoneUser</v>
      </c>
      <c r="G4069" t="str">
        <f>VLOOKUP(data[[#This Row],[id_customer]],customer[],2,FALSE)</f>
        <v>Clerc Cozins</v>
      </c>
      <c r="H4069" t="str">
        <f>data[[#This Row],[id_customer]]&amp;data[[#This Row],[id_campaign]]</f>
        <v>C0230cam13</v>
      </c>
      <c r="I4069">
        <f>DATEDIF(data[[#This Row],[join_date]],data[[#This Row],[buy_date]],"M")</f>
        <v>5</v>
      </c>
    </row>
    <row r="4070" spans="1:9" x14ac:dyDescent="0.25">
      <c r="A4070" t="s">
        <v>961</v>
      </c>
      <c r="B4070" t="s">
        <v>28</v>
      </c>
      <c r="C4070" s="1">
        <v>44884</v>
      </c>
      <c r="D4070" s="1">
        <v>45049</v>
      </c>
      <c r="E4070">
        <f>VLOOKUP(data[[#This Row],[id_campaign]],campaign[],4,FALSE)</f>
        <v>25</v>
      </c>
      <c r="F4070" t="str">
        <f>VLOOKUP(data[[#This Row],[id_campaign]],campaign[],2,FALSE)</f>
        <v>NewCellphoneUser</v>
      </c>
      <c r="G4070" t="str">
        <f>VLOOKUP(data[[#This Row],[id_customer]],customer[],2,FALSE)</f>
        <v>Clerc Cozins</v>
      </c>
      <c r="H4070" t="str">
        <f>data[[#This Row],[id_customer]]&amp;data[[#This Row],[id_campaign]]</f>
        <v>C0230cam13</v>
      </c>
      <c r="I4070">
        <f>DATEDIF(data[[#This Row],[join_date]],data[[#This Row],[buy_date]],"M")</f>
        <v>5</v>
      </c>
    </row>
    <row r="4071" spans="1:9" x14ac:dyDescent="0.25">
      <c r="A4071" t="s">
        <v>969</v>
      </c>
      <c r="B4071" t="s">
        <v>8</v>
      </c>
      <c r="C4071" s="1">
        <v>44896</v>
      </c>
      <c r="D4071" s="1">
        <v>44896</v>
      </c>
      <c r="E4071">
        <f>VLOOKUP(data[[#This Row],[id_campaign]],campaign[],4,FALSE)</f>
        <v>62</v>
      </c>
      <c r="F4071" t="str">
        <f>VLOOKUP(data[[#This Row],[id_campaign]],campaign[],2,FALSE)</f>
        <v>HandsetWebCapable</v>
      </c>
      <c r="G4071" t="str">
        <f>VLOOKUP(data[[#This Row],[id_customer]],customer[],2,FALSE)</f>
        <v>Clifford Yankeev</v>
      </c>
      <c r="H4071" t="str">
        <f>data[[#This Row],[id_customer]]&amp;data[[#This Row],[id_campaign]]</f>
        <v>C0232cam03</v>
      </c>
      <c r="I4071">
        <f>DATEDIF(data[[#This Row],[join_date]],data[[#This Row],[buy_date]],"M")</f>
        <v>0</v>
      </c>
    </row>
    <row r="4072" spans="1:9" x14ac:dyDescent="0.25">
      <c r="A4072" t="s">
        <v>969</v>
      </c>
      <c r="B4072" t="s">
        <v>8</v>
      </c>
      <c r="C4072" s="1">
        <v>44896</v>
      </c>
      <c r="D4072" s="1">
        <v>44929</v>
      </c>
      <c r="E4072">
        <f>VLOOKUP(data[[#This Row],[id_campaign]],campaign[],4,FALSE)</f>
        <v>62</v>
      </c>
      <c r="F4072" t="str">
        <f>VLOOKUP(data[[#This Row],[id_campaign]],campaign[],2,FALSE)</f>
        <v>HandsetWebCapable</v>
      </c>
      <c r="G4072" t="str">
        <f>VLOOKUP(data[[#This Row],[id_customer]],customer[],2,FALSE)</f>
        <v>Clifford Yankeev</v>
      </c>
      <c r="H4072" t="str">
        <f>data[[#This Row],[id_customer]]&amp;data[[#This Row],[id_campaign]]</f>
        <v>C0232cam03</v>
      </c>
      <c r="I4072">
        <f>DATEDIF(data[[#This Row],[join_date]],data[[#This Row],[buy_date]],"M")</f>
        <v>1</v>
      </c>
    </row>
    <row r="4073" spans="1:9" x14ac:dyDescent="0.25">
      <c r="A4073" t="s">
        <v>969</v>
      </c>
      <c r="B4073" t="s">
        <v>8</v>
      </c>
      <c r="C4073" s="1">
        <v>44896</v>
      </c>
      <c r="D4073" s="1">
        <v>44970</v>
      </c>
      <c r="E4073">
        <f>VLOOKUP(data[[#This Row],[id_campaign]],campaign[],4,FALSE)</f>
        <v>62</v>
      </c>
      <c r="F4073" t="str">
        <f>VLOOKUP(data[[#This Row],[id_campaign]],campaign[],2,FALSE)</f>
        <v>HandsetWebCapable</v>
      </c>
      <c r="G4073" t="str">
        <f>VLOOKUP(data[[#This Row],[id_customer]],customer[],2,FALSE)</f>
        <v>Clifford Yankeev</v>
      </c>
      <c r="H4073" t="str">
        <f>data[[#This Row],[id_customer]]&amp;data[[#This Row],[id_campaign]]</f>
        <v>C0232cam03</v>
      </c>
      <c r="I4073">
        <f>DATEDIF(data[[#This Row],[join_date]],data[[#This Row],[buy_date]],"M")</f>
        <v>2</v>
      </c>
    </row>
    <row r="4074" spans="1:9" x14ac:dyDescent="0.25">
      <c r="A4074" t="s">
        <v>969</v>
      </c>
      <c r="B4074" t="s">
        <v>8</v>
      </c>
      <c r="C4074" s="1">
        <v>44896</v>
      </c>
      <c r="D4074" s="1">
        <v>44994</v>
      </c>
      <c r="E4074">
        <f>VLOOKUP(data[[#This Row],[id_campaign]],campaign[],4,FALSE)</f>
        <v>62</v>
      </c>
      <c r="F4074" t="str">
        <f>VLOOKUP(data[[#This Row],[id_campaign]],campaign[],2,FALSE)</f>
        <v>HandsetWebCapable</v>
      </c>
      <c r="G4074" t="str">
        <f>VLOOKUP(data[[#This Row],[id_customer]],customer[],2,FALSE)</f>
        <v>Clifford Yankeev</v>
      </c>
      <c r="H4074" t="str">
        <f>data[[#This Row],[id_customer]]&amp;data[[#This Row],[id_campaign]]</f>
        <v>C0232cam03</v>
      </c>
      <c r="I4074">
        <f>DATEDIF(data[[#This Row],[join_date]],data[[#This Row],[buy_date]],"M")</f>
        <v>3</v>
      </c>
    </row>
    <row r="4075" spans="1:9" x14ac:dyDescent="0.25">
      <c r="A4075" t="s">
        <v>969</v>
      </c>
      <c r="B4075" t="s">
        <v>8</v>
      </c>
      <c r="C4075" s="1">
        <v>44896</v>
      </c>
      <c r="D4075" s="1">
        <v>45024</v>
      </c>
      <c r="E4075">
        <f>VLOOKUP(data[[#This Row],[id_campaign]],campaign[],4,FALSE)</f>
        <v>62</v>
      </c>
      <c r="F4075" t="str">
        <f>VLOOKUP(data[[#This Row],[id_campaign]],campaign[],2,FALSE)</f>
        <v>HandsetWebCapable</v>
      </c>
      <c r="G4075" t="str">
        <f>VLOOKUP(data[[#This Row],[id_customer]],customer[],2,FALSE)</f>
        <v>Clifford Yankeev</v>
      </c>
      <c r="H4075" t="str">
        <f>data[[#This Row],[id_customer]]&amp;data[[#This Row],[id_campaign]]</f>
        <v>C0232cam03</v>
      </c>
      <c r="I4075">
        <f>DATEDIF(data[[#This Row],[join_date]],data[[#This Row],[buy_date]],"M")</f>
        <v>4</v>
      </c>
    </row>
    <row r="4076" spans="1:9" x14ac:dyDescent="0.25">
      <c r="A4076" t="s">
        <v>969</v>
      </c>
      <c r="B4076" t="s">
        <v>8</v>
      </c>
      <c r="C4076" s="1">
        <v>44896</v>
      </c>
      <c r="D4076" s="1">
        <v>45047</v>
      </c>
      <c r="E4076">
        <f>VLOOKUP(data[[#This Row],[id_campaign]],campaign[],4,FALSE)</f>
        <v>62</v>
      </c>
      <c r="F4076" t="str">
        <f>VLOOKUP(data[[#This Row],[id_campaign]],campaign[],2,FALSE)</f>
        <v>HandsetWebCapable</v>
      </c>
      <c r="G4076" t="str">
        <f>VLOOKUP(data[[#This Row],[id_customer]],customer[],2,FALSE)</f>
        <v>Clifford Yankeev</v>
      </c>
      <c r="H4076" t="str">
        <f>data[[#This Row],[id_customer]]&amp;data[[#This Row],[id_campaign]]</f>
        <v>C0232cam03</v>
      </c>
      <c r="I4076">
        <f>DATEDIF(data[[#This Row],[join_date]],data[[#This Row],[buy_date]],"M")</f>
        <v>5</v>
      </c>
    </row>
    <row r="4077" spans="1:9" x14ac:dyDescent="0.25">
      <c r="A4077" t="s">
        <v>973</v>
      </c>
      <c r="B4077" t="s">
        <v>24</v>
      </c>
      <c r="C4077" s="1">
        <v>44571</v>
      </c>
      <c r="D4077" s="1">
        <v>44571</v>
      </c>
      <c r="E4077">
        <f>VLOOKUP(data[[#This Row],[id_campaign]],campaign[],4,FALSE)</f>
        <v>62</v>
      </c>
      <c r="F4077" t="str">
        <f>VLOOKUP(data[[#This Row],[id_campaign]],campaign[],2,FALSE)</f>
        <v>OwnsComputer</v>
      </c>
      <c r="G4077" t="str">
        <f>VLOOKUP(data[[#This Row],[id_customer]],customer[],2,FALSE)</f>
        <v>Linnell Farryann</v>
      </c>
      <c r="H4077" t="str">
        <f>data[[#This Row],[id_customer]]&amp;data[[#This Row],[id_campaign]]</f>
        <v>C0233cam11</v>
      </c>
      <c r="I4077">
        <f>DATEDIF(data[[#This Row],[join_date]],data[[#This Row],[buy_date]],"M")</f>
        <v>0</v>
      </c>
    </row>
    <row r="4078" spans="1:9" x14ac:dyDescent="0.25">
      <c r="A4078" t="s">
        <v>973</v>
      </c>
      <c r="B4078" t="s">
        <v>24</v>
      </c>
      <c r="C4078" s="1">
        <v>44571</v>
      </c>
      <c r="D4078" s="1">
        <v>44614</v>
      </c>
      <c r="E4078">
        <f>VLOOKUP(data[[#This Row],[id_campaign]],campaign[],4,FALSE)</f>
        <v>62</v>
      </c>
      <c r="F4078" t="str">
        <f>VLOOKUP(data[[#This Row],[id_campaign]],campaign[],2,FALSE)</f>
        <v>OwnsComputer</v>
      </c>
      <c r="G4078" t="str">
        <f>VLOOKUP(data[[#This Row],[id_customer]],customer[],2,FALSE)</f>
        <v>Linnell Farryann</v>
      </c>
      <c r="H4078" t="str">
        <f>data[[#This Row],[id_customer]]&amp;data[[#This Row],[id_campaign]]</f>
        <v>C0233cam11</v>
      </c>
      <c r="I4078">
        <f>DATEDIF(data[[#This Row],[join_date]],data[[#This Row],[buy_date]],"M")</f>
        <v>1</v>
      </c>
    </row>
    <row r="4079" spans="1:9" x14ac:dyDescent="0.25">
      <c r="A4079" t="s">
        <v>973</v>
      </c>
      <c r="B4079" t="s">
        <v>24</v>
      </c>
      <c r="C4079" s="1">
        <v>44571</v>
      </c>
      <c r="D4079" s="1">
        <v>44645</v>
      </c>
      <c r="E4079">
        <f>VLOOKUP(data[[#This Row],[id_campaign]],campaign[],4,FALSE)</f>
        <v>62</v>
      </c>
      <c r="F4079" t="str">
        <f>VLOOKUP(data[[#This Row],[id_campaign]],campaign[],2,FALSE)</f>
        <v>OwnsComputer</v>
      </c>
      <c r="G4079" t="str">
        <f>VLOOKUP(data[[#This Row],[id_customer]],customer[],2,FALSE)</f>
        <v>Linnell Farryann</v>
      </c>
      <c r="H4079" t="str">
        <f>data[[#This Row],[id_customer]]&amp;data[[#This Row],[id_campaign]]</f>
        <v>C0233cam11</v>
      </c>
      <c r="I4079">
        <f>DATEDIF(data[[#This Row],[join_date]],data[[#This Row],[buy_date]],"M")</f>
        <v>2</v>
      </c>
    </row>
    <row r="4080" spans="1:9" x14ac:dyDescent="0.25">
      <c r="A4080" t="s">
        <v>973</v>
      </c>
      <c r="B4080" t="s">
        <v>24</v>
      </c>
      <c r="C4080" s="1">
        <v>44571</v>
      </c>
      <c r="D4080" s="1">
        <v>44728</v>
      </c>
      <c r="E4080">
        <f>VLOOKUP(data[[#This Row],[id_campaign]],campaign[],4,FALSE)</f>
        <v>62</v>
      </c>
      <c r="F4080" t="str">
        <f>VLOOKUP(data[[#This Row],[id_campaign]],campaign[],2,FALSE)</f>
        <v>OwnsComputer</v>
      </c>
      <c r="G4080" t="str">
        <f>VLOOKUP(data[[#This Row],[id_customer]],customer[],2,FALSE)</f>
        <v>Linnell Farryann</v>
      </c>
      <c r="H4080" t="str">
        <f>data[[#This Row],[id_customer]]&amp;data[[#This Row],[id_campaign]]</f>
        <v>C0233cam11</v>
      </c>
      <c r="I4080">
        <f>DATEDIF(data[[#This Row],[join_date]],data[[#This Row],[buy_date]],"M")</f>
        <v>5</v>
      </c>
    </row>
    <row r="4081" spans="1:9" x14ac:dyDescent="0.25">
      <c r="A4081" t="s">
        <v>973</v>
      </c>
      <c r="B4081" t="s">
        <v>24</v>
      </c>
      <c r="C4081" s="1">
        <v>44571</v>
      </c>
      <c r="D4081" s="1">
        <v>44796</v>
      </c>
      <c r="E4081">
        <f>VLOOKUP(data[[#This Row],[id_campaign]],campaign[],4,FALSE)</f>
        <v>62</v>
      </c>
      <c r="F4081" t="str">
        <f>VLOOKUP(data[[#This Row],[id_campaign]],campaign[],2,FALSE)</f>
        <v>OwnsComputer</v>
      </c>
      <c r="G4081" t="str">
        <f>VLOOKUP(data[[#This Row],[id_customer]],customer[],2,FALSE)</f>
        <v>Linnell Farryann</v>
      </c>
      <c r="H4081" t="str">
        <f>data[[#This Row],[id_customer]]&amp;data[[#This Row],[id_campaign]]</f>
        <v>C0233cam11</v>
      </c>
      <c r="I4081">
        <f>DATEDIF(data[[#This Row],[join_date]],data[[#This Row],[buy_date]],"M")</f>
        <v>7</v>
      </c>
    </row>
    <row r="4082" spans="1:9" x14ac:dyDescent="0.25">
      <c r="A4082" t="s">
        <v>973</v>
      </c>
      <c r="B4082" t="s">
        <v>24</v>
      </c>
      <c r="C4082" s="1">
        <v>44571</v>
      </c>
      <c r="D4082" s="1">
        <v>44824</v>
      </c>
      <c r="E4082">
        <f>VLOOKUP(data[[#This Row],[id_campaign]],campaign[],4,FALSE)</f>
        <v>62</v>
      </c>
      <c r="F4082" t="str">
        <f>VLOOKUP(data[[#This Row],[id_campaign]],campaign[],2,FALSE)</f>
        <v>OwnsComputer</v>
      </c>
      <c r="G4082" t="str">
        <f>VLOOKUP(data[[#This Row],[id_customer]],customer[],2,FALSE)</f>
        <v>Linnell Farryann</v>
      </c>
      <c r="H4082" t="str">
        <f>data[[#This Row],[id_customer]]&amp;data[[#This Row],[id_campaign]]</f>
        <v>C0233cam11</v>
      </c>
      <c r="I4082">
        <f>DATEDIF(data[[#This Row],[join_date]],data[[#This Row],[buy_date]],"M")</f>
        <v>8</v>
      </c>
    </row>
    <row r="4083" spans="1:9" x14ac:dyDescent="0.25">
      <c r="A4083" t="s">
        <v>973</v>
      </c>
      <c r="B4083" t="s">
        <v>24</v>
      </c>
      <c r="C4083" s="1">
        <v>44571</v>
      </c>
      <c r="D4083" s="1">
        <v>44859</v>
      </c>
      <c r="E4083">
        <f>VLOOKUP(data[[#This Row],[id_campaign]],campaign[],4,FALSE)</f>
        <v>62</v>
      </c>
      <c r="F4083" t="str">
        <f>VLOOKUP(data[[#This Row],[id_campaign]],campaign[],2,FALSE)</f>
        <v>OwnsComputer</v>
      </c>
      <c r="G4083" t="str">
        <f>VLOOKUP(data[[#This Row],[id_customer]],customer[],2,FALSE)</f>
        <v>Linnell Farryann</v>
      </c>
      <c r="H4083" t="str">
        <f>data[[#This Row],[id_customer]]&amp;data[[#This Row],[id_campaign]]</f>
        <v>C0233cam11</v>
      </c>
      <c r="I4083">
        <f>DATEDIF(data[[#This Row],[join_date]],data[[#This Row],[buy_date]],"M")</f>
        <v>9</v>
      </c>
    </row>
    <row r="4084" spans="1:9" x14ac:dyDescent="0.25">
      <c r="A4084" t="s">
        <v>973</v>
      </c>
      <c r="B4084" t="s">
        <v>24</v>
      </c>
      <c r="C4084" s="1">
        <v>44571</v>
      </c>
      <c r="D4084" s="1">
        <v>44878</v>
      </c>
      <c r="E4084">
        <f>VLOOKUP(data[[#This Row],[id_campaign]],campaign[],4,FALSE)</f>
        <v>62</v>
      </c>
      <c r="F4084" t="str">
        <f>VLOOKUP(data[[#This Row],[id_campaign]],campaign[],2,FALSE)</f>
        <v>OwnsComputer</v>
      </c>
      <c r="G4084" t="str">
        <f>VLOOKUP(data[[#This Row],[id_customer]],customer[],2,FALSE)</f>
        <v>Linnell Farryann</v>
      </c>
      <c r="H4084" t="str">
        <f>data[[#This Row],[id_customer]]&amp;data[[#This Row],[id_campaign]]</f>
        <v>C0233cam11</v>
      </c>
      <c r="I4084">
        <f>DATEDIF(data[[#This Row],[join_date]],data[[#This Row],[buy_date]],"M")</f>
        <v>10</v>
      </c>
    </row>
    <row r="4085" spans="1:9" x14ac:dyDescent="0.25">
      <c r="A4085" t="s">
        <v>973</v>
      </c>
      <c r="B4085" t="s">
        <v>24</v>
      </c>
      <c r="C4085" s="1">
        <v>44571</v>
      </c>
      <c r="D4085" s="1">
        <v>44906</v>
      </c>
      <c r="E4085">
        <f>VLOOKUP(data[[#This Row],[id_campaign]],campaign[],4,FALSE)</f>
        <v>62</v>
      </c>
      <c r="F4085" t="str">
        <f>VLOOKUP(data[[#This Row],[id_campaign]],campaign[],2,FALSE)</f>
        <v>OwnsComputer</v>
      </c>
      <c r="G4085" t="str">
        <f>VLOOKUP(data[[#This Row],[id_customer]],customer[],2,FALSE)</f>
        <v>Linnell Farryann</v>
      </c>
      <c r="H4085" t="str">
        <f>data[[#This Row],[id_customer]]&amp;data[[#This Row],[id_campaign]]</f>
        <v>C0233cam11</v>
      </c>
      <c r="I4085">
        <f>DATEDIF(data[[#This Row],[join_date]],data[[#This Row],[buy_date]],"M")</f>
        <v>11</v>
      </c>
    </row>
    <row r="4086" spans="1:9" x14ac:dyDescent="0.25">
      <c r="A4086" t="s">
        <v>973</v>
      </c>
      <c r="B4086" t="s">
        <v>24</v>
      </c>
      <c r="C4086" s="1">
        <v>44571</v>
      </c>
      <c r="D4086" s="1">
        <v>44982</v>
      </c>
      <c r="E4086">
        <f>VLOOKUP(data[[#This Row],[id_campaign]],campaign[],4,FALSE)</f>
        <v>62</v>
      </c>
      <c r="F4086" t="str">
        <f>VLOOKUP(data[[#This Row],[id_campaign]],campaign[],2,FALSE)</f>
        <v>OwnsComputer</v>
      </c>
      <c r="G4086" t="str">
        <f>VLOOKUP(data[[#This Row],[id_customer]],customer[],2,FALSE)</f>
        <v>Linnell Farryann</v>
      </c>
      <c r="H4086" t="str">
        <f>data[[#This Row],[id_customer]]&amp;data[[#This Row],[id_campaign]]</f>
        <v>C0233cam11</v>
      </c>
      <c r="I4086">
        <f>DATEDIF(data[[#This Row],[join_date]],data[[#This Row],[buy_date]],"M")</f>
        <v>13</v>
      </c>
    </row>
    <row r="4087" spans="1:9" x14ac:dyDescent="0.25">
      <c r="A4087" t="s">
        <v>973</v>
      </c>
      <c r="B4087" t="s">
        <v>24</v>
      </c>
      <c r="C4087" s="1">
        <v>44571</v>
      </c>
      <c r="D4087" s="1">
        <v>45001</v>
      </c>
      <c r="E4087">
        <f>VLOOKUP(data[[#This Row],[id_campaign]],campaign[],4,FALSE)</f>
        <v>62</v>
      </c>
      <c r="F4087" t="str">
        <f>VLOOKUP(data[[#This Row],[id_campaign]],campaign[],2,FALSE)</f>
        <v>OwnsComputer</v>
      </c>
      <c r="G4087" t="str">
        <f>VLOOKUP(data[[#This Row],[id_customer]],customer[],2,FALSE)</f>
        <v>Linnell Farryann</v>
      </c>
      <c r="H4087" t="str">
        <f>data[[#This Row],[id_customer]]&amp;data[[#This Row],[id_campaign]]</f>
        <v>C0233cam11</v>
      </c>
      <c r="I4087">
        <f>DATEDIF(data[[#This Row],[join_date]],data[[#This Row],[buy_date]],"M")</f>
        <v>14</v>
      </c>
    </row>
    <row r="4088" spans="1:9" x14ac:dyDescent="0.25">
      <c r="A4088" t="s">
        <v>973</v>
      </c>
      <c r="B4088" t="s">
        <v>24</v>
      </c>
      <c r="C4088" s="1">
        <v>44571</v>
      </c>
      <c r="D4088" s="1">
        <v>45030</v>
      </c>
      <c r="E4088">
        <f>VLOOKUP(data[[#This Row],[id_campaign]],campaign[],4,FALSE)</f>
        <v>62</v>
      </c>
      <c r="F4088" t="str">
        <f>VLOOKUP(data[[#This Row],[id_campaign]],campaign[],2,FALSE)</f>
        <v>OwnsComputer</v>
      </c>
      <c r="G4088" t="str">
        <f>VLOOKUP(data[[#This Row],[id_customer]],customer[],2,FALSE)</f>
        <v>Linnell Farryann</v>
      </c>
      <c r="H4088" t="str">
        <f>data[[#This Row],[id_customer]]&amp;data[[#This Row],[id_campaign]]</f>
        <v>C0233cam11</v>
      </c>
      <c r="I4088">
        <f>DATEDIF(data[[#This Row],[join_date]],data[[#This Row],[buy_date]],"M")</f>
        <v>15</v>
      </c>
    </row>
    <row r="4089" spans="1:9" x14ac:dyDescent="0.25">
      <c r="A4089" t="s">
        <v>973</v>
      </c>
      <c r="B4089" t="s">
        <v>24</v>
      </c>
      <c r="C4089" s="1">
        <v>44571</v>
      </c>
      <c r="D4089" s="1">
        <v>45056</v>
      </c>
      <c r="E4089">
        <f>VLOOKUP(data[[#This Row],[id_campaign]],campaign[],4,FALSE)</f>
        <v>62</v>
      </c>
      <c r="F4089" t="str">
        <f>VLOOKUP(data[[#This Row],[id_campaign]],campaign[],2,FALSE)</f>
        <v>OwnsComputer</v>
      </c>
      <c r="G4089" t="str">
        <f>VLOOKUP(data[[#This Row],[id_customer]],customer[],2,FALSE)</f>
        <v>Linnell Farryann</v>
      </c>
      <c r="H4089" t="str">
        <f>data[[#This Row],[id_customer]]&amp;data[[#This Row],[id_campaign]]</f>
        <v>C0233cam11</v>
      </c>
      <c r="I4089">
        <f>DATEDIF(data[[#This Row],[join_date]],data[[#This Row],[buy_date]],"M")</f>
        <v>16</v>
      </c>
    </row>
    <row r="4090" spans="1:9" x14ac:dyDescent="0.25">
      <c r="A4090" t="s">
        <v>973</v>
      </c>
      <c r="B4090" t="s">
        <v>14</v>
      </c>
      <c r="C4090" s="1">
        <v>44825</v>
      </c>
      <c r="D4090" s="1">
        <v>44825</v>
      </c>
      <c r="E4090">
        <f>VLOOKUP(data[[#This Row],[id_campaign]],campaign[],4,FALSE)</f>
        <v>13</v>
      </c>
      <c r="F4090" t="str">
        <f>VLOOKUP(data[[#This Row],[id_campaign]],campaign[],2,FALSE)</f>
        <v>Homeownership</v>
      </c>
      <c r="G4090" t="str">
        <f>VLOOKUP(data[[#This Row],[id_customer]],customer[],2,FALSE)</f>
        <v>Linnell Farryann</v>
      </c>
      <c r="H4090" t="str">
        <f>data[[#This Row],[id_customer]]&amp;data[[#This Row],[id_campaign]]</f>
        <v>C0233cam06</v>
      </c>
      <c r="I4090">
        <f>DATEDIF(data[[#This Row],[join_date]],data[[#This Row],[buy_date]],"M")</f>
        <v>0</v>
      </c>
    </row>
    <row r="4091" spans="1:9" x14ac:dyDescent="0.25">
      <c r="A4091" t="s">
        <v>973</v>
      </c>
      <c r="B4091" t="s">
        <v>14</v>
      </c>
      <c r="C4091" s="1">
        <v>44825</v>
      </c>
      <c r="D4091" s="1">
        <v>44924</v>
      </c>
      <c r="E4091">
        <f>VLOOKUP(data[[#This Row],[id_campaign]],campaign[],4,FALSE)</f>
        <v>13</v>
      </c>
      <c r="F4091" t="str">
        <f>VLOOKUP(data[[#This Row],[id_campaign]],campaign[],2,FALSE)</f>
        <v>Homeownership</v>
      </c>
      <c r="G4091" t="str">
        <f>VLOOKUP(data[[#This Row],[id_customer]],customer[],2,FALSE)</f>
        <v>Linnell Farryann</v>
      </c>
      <c r="H4091" t="str">
        <f>data[[#This Row],[id_customer]]&amp;data[[#This Row],[id_campaign]]</f>
        <v>C0233cam06</v>
      </c>
      <c r="I4091">
        <f>DATEDIF(data[[#This Row],[join_date]],data[[#This Row],[buy_date]],"M")</f>
        <v>3</v>
      </c>
    </row>
    <row r="4092" spans="1:9" x14ac:dyDescent="0.25">
      <c r="A4092" t="s">
        <v>973</v>
      </c>
      <c r="B4092" t="s">
        <v>14</v>
      </c>
      <c r="C4092" s="1">
        <v>44825</v>
      </c>
      <c r="D4092" s="1">
        <v>44981</v>
      </c>
      <c r="E4092">
        <f>VLOOKUP(data[[#This Row],[id_campaign]],campaign[],4,FALSE)</f>
        <v>13</v>
      </c>
      <c r="F4092" t="str">
        <f>VLOOKUP(data[[#This Row],[id_campaign]],campaign[],2,FALSE)</f>
        <v>Homeownership</v>
      </c>
      <c r="G4092" t="str">
        <f>VLOOKUP(data[[#This Row],[id_customer]],customer[],2,FALSE)</f>
        <v>Linnell Farryann</v>
      </c>
      <c r="H4092" t="str">
        <f>data[[#This Row],[id_customer]]&amp;data[[#This Row],[id_campaign]]</f>
        <v>C0233cam06</v>
      </c>
      <c r="I4092">
        <f>DATEDIF(data[[#This Row],[join_date]],data[[#This Row],[buy_date]],"M")</f>
        <v>5</v>
      </c>
    </row>
    <row r="4093" spans="1:9" x14ac:dyDescent="0.25">
      <c r="A4093" t="s">
        <v>973</v>
      </c>
      <c r="B4093" t="s">
        <v>14</v>
      </c>
      <c r="C4093" s="1">
        <v>44825</v>
      </c>
      <c r="D4093" s="1">
        <v>45008</v>
      </c>
      <c r="E4093">
        <f>VLOOKUP(data[[#This Row],[id_campaign]],campaign[],4,FALSE)</f>
        <v>13</v>
      </c>
      <c r="F4093" t="str">
        <f>VLOOKUP(data[[#This Row],[id_campaign]],campaign[],2,FALSE)</f>
        <v>Homeownership</v>
      </c>
      <c r="G4093" t="str">
        <f>VLOOKUP(data[[#This Row],[id_customer]],customer[],2,FALSE)</f>
        <v>Linnell Farryann</v>
      </c>
      <c r="H4093" t="str">
        <f>data[[#This Row],[id_customer]]&amp;data[[#This Row],[id_campaign]]</f>
        <v>C0233cam06</v>
      </c>
      <c r="I4093">
        <f>DATEDIF(data[[#This Row],[join_date]],data[[#This Row],[buy_date]],"M")</f>
        <v>6</v>
      </c>
    </row>
    <row r="4094" spans="1:9" x14ac:dyDescent="0.25">
      <c r="A4094" t="s">
        <v>973</v>
      </c>
      <c r="B4094" t="s">
        <v>14</v>
      </c>
      <c r="C4094" s="1">
        <v>44825</v>
      </c>
      <c r="D4094" s="1">
        <v>45038</v>
      </c>
      <c r="E4094">
        <f>VLOOKUP(data[[#This Row],[id_campaign]],campaign[],4,FALSE)</f>
        <v>13</v>
      </c>
      <c r="F4094" t="str">
        <f>VLOOKUP(data[[#This Row],[id_campaign]],campaign[],2,FALSE)</f>
        <v>Homeownership</v>
      </c>
      <c r="G4094" t="str">
        <f>VLOOKUP(data[[#This Row],[id_customer]],customer[],2,FALSE)</f>
        <v>Linnell Farryann</v>
      </c>
      <c r="H4094" t="str">
        <f>data[[#This Row],[id_customer]]&amp;data[[#This Row],[id_campaign]]</f>
        <v>C0233cam06</v>
      </c>
      <c r="I4094">
        <f>DATEDIF(data[[#This Row],[join_date]],data[[#This Row],[buy_date]],"M")</f>
        <v>7</v>
      </c>
    </row>
    <row r="4095" spans="1:9" x14ac:dyDescent="0.25">
      <c r="A4095" t="s">
        <v>973</v>
      </c>
      <c r="B4095" t="s">
        <v>14</v>
      </c>
      <c r="C4095" s="1">
        <v>44825</v>
      </c>
      <c r="D4095" s="1">
        <v>45067</v>
      </c>
      <c r="E4095">
        <f>VLOOKUP(data[[#This Row],[id_campaign]],campaign[],4,FALSE)</f>
        <v>13</v>
      </c>
      <c r="F4095" t="str">
        <f>VLOOKUP(data[[#This Row],[id_campaign]],campaign[],2,FALSE)</f>
        <v>Homeownership</v>
      </c>
      <c r="G4095" t="str">
        <f>VLOOKUP(data[[#This Row],[id_customer]],customer[],2,FALSE)</f>
        <v>Linnell Farryann</v>
      </c>
      <c r="H4095" t="str">
        <f>data[[#This Row],[id_customer]]&amp;data[[#This Row],[id_campaign]]</f>
        <v>C0233cam06</v>
      </c>
      <c r="I4095">
        <f>DATEDIF(data[[#This Row],[join_date]],data[[#This Row],[buy_date]],"M")</f>
        <v>8</v>
      </c>
    </row>
    <row r="4096" spans="1:9" x14ac:dyDescent="0.25">
      <c r="A4096" t="s">
        <v>973</v>
      </c>
      <c r="B4096" t="s">
        <v>14</v>
      </c>
      <c r="C4096" s="1">
        <v>44825</v>
      </c>
      <c r="D4096" s="1">
        <v>45078</v>
      </c>
      <c r="E4096">
        <f>VLOOKUP(data[[#This Row],[id_campaign]],campaign[],4,FALSE)</f>
        <v>13</v>
      </c>
      <c r="F4096" t="str">
        <f>VLOOKUP(data[[#This Row],[id_campaign]],campaign[],2,FALSE)</f>
        <v>Homeownership</v>
      </c>
      <c r="G4096" t="str">
        <f>VLOOKUP(data[[#This Row],[id_customer]],customer[],2,FALSE)</f>
        <v>Linnell Farryann</v>
      </c>
      <c r="H4096" t="str">
        <f>data[[#This Row],[id_customer]]&amp;data[[#This Row],[id_campaign]]</f>
        <v>C0233cam06</v>
      </c>
      <c r="I4096">
        <f>DATEDIF(data[[#This Row],[join_date]],data[[#This Row],[buy_date]],"M")</f>
        <v>8</v>
      </c>
    </row>
    <row r="4097" spans="1:9" x14ac:dyDescent="0.25">
      <c r="A4097" t="s">
        <v>977</v>
      </c>
      <c r="B4097" t="s">
        <v>6</v>
      </c>
      <c r="C4097" s="1">
        <v>44581</v>
      </c>
      <c r="D4097" s="1">
        <v>44581</v>
      </c>
      <c r="E4097">
        <f>VLOOKUP(data[[#This Row],[id_campaign]],campaign[],4,FALSE)</f>
        <v>26</v>
      </c>
      <c r="F4097" t="str">
        <f>VLOOKUP(data[[#This Row],[id_campaign]],campaign[],2,FALSE)</f>
        <v>HandsetRefurbished</v>
      </c>
      <c r="G4097" t="str">
        <f>VLOOKUP(data[[#This Row],[id_customer]],customer[],2,FALSE)</f>
        <v>Forster Antalffy</v>
      </c>
      <c r="H4097" t="str">
        <f>data[[#This Row],[id_customer]]&amp;data[[#This Row],[id_campaign]]</f>
        <v>C0234cam02</v>
      </c>
      <c r="I4097">
        <f>DATEDIF(data[[#This Row],[join_date]],data[[#This Row],[buy_date]],"M")</f>
        <v>0</v>
      </c>
    </row>
    <row r="4098" spans="1:9" x14ac:dyDescent="0.25">
      <c r="A4098" t="s">
        <v>977</v>
      </c>
      <c r="B4098" t="s">
        <v>6</v>
      </c>
      <c r="C4098" s="1">
        <v>44581</v>
      </c>
      <c r="D4098" s="1">
        <v>44649</v>
      </c>
      <c r="E4098">
        <f>VLOOKUP(data[[#This Row],[id_campaign]],campaign[],4,FALSE)</f>
        <v>26</v>
      </c>
      <c r="F4098" t="str">
        <f>VLOOKUP(data[[#This Row],[id_campaign]],campaign[],2,FALSE)</f>
        <v>HandsetRefurbished</v>
      </c>
      <c r="G4098" t="str">
        <f>VLOOKUP(data[[#This Row],[id_customer]],customer[],2,FALSE)</f>
        <v>Forster Antalffy</v>
      </c>
      <c r="H4098" t="str">
        <f>data[[#This Row],[id_customer]]&amp;data[[#This Row],[id_campaign]]</f>
        <v>C0234cam02</v>
      </c>
      <c r="I4098">
        <f>DATEDIF(data[[#This Row],[join_date]],data[[#This Row],[buy_date]],"M")</f>
        <v>2</v>
      </c>
    </row>
    <row r="4099" spans="1:9" x14ac:dyDescent="0.25">
      <c r="A4099" t="s">
        <v>977</v>
      </c>
      <c r="B4099" t="s">
        <v>6</v>
      </c>
      <c r="C4099" s="1">
        <v>44581</v>
      </c>
      <c r="D4099" s="1">
        <v>44676</v>
      </c>
      <c r="E4099">
        <f>VLOOKUP(data[[#This Row],[id_campaign]],campaign[],4,FALSE)</f>
        <v>26</v>
      </c>
      <c r="F4099" t="str">
        <f>VLOOKUP(data[[#This Row],[id_campaign]],campaign[],2,FALSE)</f>
        <v>HandsetRefurbished</v>
      </c>
      <c r="G4099" t="str">
        <f>VLOOKUP(data[[#This Row],[id_customer]],customer[],2,FALSE)</f>
        <v>Forster Antalffy</v>
      </c>
      <c r="H4099" t="str">
        <f>data[[#This Row],[id_customer]]&amp;data[[#This Row],[id_campaign]]</f>
        <v>C0234cam02</v>
      </c>
      <c r="I4099">
        <f>DATEDIF(data[[#This Row],[join_date]],data[[#This Row],[buy_date]],"M")</f>
        <v>3</v>
      </c>
    </row>
    <row r="4100" spans="1:9" x14ac:dyDescent="0.25">
      <c r="A4100" t="s">
        <v>977</v>
      </c>
      <c r="B4100" t="s">
        <v>6</v>
      </c>
      <c r="C4100" s="1">
        <v>44581</v>
      </c>
      <c r="D4100" s="1">
        <v>44682</v>
      </c>
      <c r="E4100">
        <f>VLOOKUP(data[[#This Row],[id_campaign]],campaign[],4,FALSE)</f>
        <v>26</v>
      </c>
      <c r="F4100" t="str">
        <f>VLOOKUP(data[[#This Row],[id_campaign]],campaign[],2,FALSE)</f>
        <v>HandsetRefurbished</v>
      </c>
      <c r="G4100" t="str">
        <f>VLOOKUP(data[[#This Row],[id_customer]],customer[],2,FALSE)</f>
        <v>Forster Antalffy</v>
      </c>
      <c r="H4100" t="str">
        <f>data[[#This Row],[id_customer]]&amp;data[[#This Row],[id_campaign]]</f>
        <v>C0234cam02</v>
      </c>
      <c r="I4100">
        <f>DATEDIF(data[[#This Row],[join_date]],data[[#This Row],[buy_date]],"M")</f>
        <v>3</v>
      </c>
    </row>
    <row r="4101" spans="1:9" x14ac:dyDescent="0.25">
      <c r="A4101" t="s">
        <v>977</v>
      </c>
      <c r="B4101" t="s">
        <v>6</v>
      </c>
      <c r="C4101" s="1">
        <v>44581</v>
      </c>
      <c r="D4101" s="1">
        <v>44714</v>
      </c>
      <c r="E4101">
        <f>VLOOKUP(data[[#This Row],[id_campaign]],campaign[],4,FALSE)</f>
        <v>26</v>
      </c>
      <c r="F4101" t="str">
        <f>VLOOKUP(data[[#This Row],[id_campaign]],campaign[],2,FALSE)</f>
        <v>HandsetRefurbished</v>
      </c>
      <c r="G4101" t="str">
        <f>VLOOKUP(data[[#This Row],[id_customer]],customer[],2,FALSE)</f>
        <v>Forster Antalffy</v>
      </c>
      <c r="H4101" t="str">
        <f>data[[#This Row],[id_customer]]&amp;data[[#This Row],[id_campaign]]</f>
        <v>C0234cam02</v>
      </c>
      <c r="I4101">
        <f>DATEDIF(data[[#This Row],[join_date]],data[[#This Row],[buy_date]],"M")</f>
        <v>4</v>
      </c>
    </row>
    <row r="4102" spans="1:9" x14ac:dyDescent="0.25">
      <c r="A4102" t="s">
        <v>977</v>
      </c>
      <c r="B4102" t="s">
        <v>6</v>
      </c>
      <c r="C4102" s="1">
        <v>44581</v>
      </c>
      <c r="D4102" s="1">
        <v>44798</v>
      </c>
      <c r="E4102">
        <f>VLOOKUP(data[[#This Row],[id_campaign]],campaign[],4,FALSE)</f>
        <v>26</v>
      </c>
      <c r="F4102" t="str">
        <f>VLOOKUP(data[[#This Row],[id_campaign]],campaign[],2,FALSE)</f>
        <v>HandsetRefurbished</v>
      </c>
      <c r="G4102" t="str">
        <f>VLOOKUP(data[[#This Row],[id_customer]],customer[],2,FALSE)</f>
        <v>Forster Antalffy</v>
      </c>
      <c r="H4102" t="str">
        <f>data[[#This Row],[id_customer]]&amp;data[[#This Row],[id_campaign]]</f>
        <v>C0234cam02</v>
      </c>
      <c r="I4102">
        <f>DATEDIF(data[[#This Row],[join_date]],data[[#This Row],[buy_date]],"M")</f>
        <v>7</v>
      </c>
    </row>
    <row r="4103" spans="1:9" x14ac:dyDescent="0.25">
      <c r="A4103" t="s">
        <v>977</v>
      </c>
      <c r="B4103" t="s">
        <v>6</v>
      </c>
      <c r="C4103" s="1">
        <v>44581</v>
      </c>
      <c r="D4103" s="1">
        <v>44808</v>
      </c>
      <c r="E4103">
        <f>VLOOKUP(data[[#This Row],[id_campaign]],campaign[],4,FALSE)</f>
        <v>26</v>
      </c>
      <c r="F4103" t="str">
        <f>VLOOKUP(data[[#This Row],[id_campaign]],campaign[],2,FALSE)</f>
        <v>HandsetRefurbished</v>
      </c>
      <c r="G4103" t="str">
        <f>VLOOKUP(data[[#This Row],[id_customer]],customer[],2,FALSE)</f>
        <v>Forster Antalffy</v>
      </c>
      <c r="H4103" t="str">
        <f>data[[#This Row],[id_customer]]&amp;data[[#This Row],[id_campaign]]</f>
        <v>C0234cam02</v>
      </c>
      <c r="I4103">
        <f>DATEDIF(data[[#This Row],[join_date]],data[[#This Row],[buy_date]],"M")</f>
        <v>7</v>
      </c>
    </row>
    <row r="4104" spans="1:9" x14ac:dyDescent="0.25">
      <c r="A4104" t="s">
        <v>977</v>
      </c>
      <c r="B4104" t="s">
        <v>6</v>
      </c>
      <c r="C4104" s="1">
        <v>44581</v>
      </c>
      <c r="D4104" s="1">
        <v>44838</v>
      </c>
      <c r="E4104">
        <f>VLOOKUP(data[[#This Row],[id_campaign]],campaign[],4,FALSE)</f>
        <v>26</v>
      </c>
      <c r="F4104" t="str">
        <f>VLOOKUP(data[[#This Row],[id_campaign]],campaign[],2,FALSE)</f>
        <v>HandsetRefurbished</v>
      </c>
      <c r="G4104" t="str">
        <f>VLOOKUP(data[[#This Row],[id_customer]],customer[],2,FALSE)</f>
        <v>Forster Antalffy</v>
      </c>
      <c r="H4104" t="str">
        <f>data[[#This Row],[id_customer]]&amp;data[[#This Row],[id_campaign]]</f>
        <v>C0234cam02</v>
      </c>
      <c r="I4104">
        <f>DATEDIF(data[[#This Row],[join_date]],data[[#This Row],[buy_date]],"M")</f>
        <v>8</v>
      </c>
    </row>
    <row r="4105" spans="1:9" x14ac:dyDescent="0.25">
      <c r="A4105" t="s">
        <v>977</v>
      </c>
      <c r="B4105" t="s">
        <v>6</v>
      </c>
      <c r="C4105" s="1">
        <v>44581</v>
      </c>
      <c r="D4105" s="1">
        <v>44866</v>
      </c>
      <c r="E4105">
        <f>VLOOKUP(data[[#This Row],[id_campaign]],campaign[],4,FALSE)</f>
        <v>26</v>
      </c>
      <c r="F4105" t="str">
        <f>VLOOKUP(data[[#This Row],[id_campaign]],campaign[],2,FALSE)</f>
        <v>HandsetRefurbished</v>
      </c>
      <c r="G4105" t="str">
        <f>VLOOKUP(data[[#This Row],[id_customer]],customer[],2,FALSE)</f>
        <v>Forster Antalffy</v>
      </c>
      <c r="H4105" t="str">
        <f>data[[#This Row],[id_customer]]&amp;data[[#This Row],[id_campaign]]</f>
        <v>C0234cam02</v>
      </c>
      <c r="I4105">
        <f>DATEDIF(data[[#This Row],[join_date]],data[[#This Row],[buy_date]],"M")</f>
        <v>9</v>
      </c>
    </row>
    <row r="4106" spans="1:9" x14ac:dyDescent="0.25">
      <c r="A4106" t="s">
        <v>977</v>
      </c>
      <c r="B4106" t="s">
        <v>6</v>
      </c>
      <c r="C4106" s="1">
        <v>44581</v>
      </c>
      <c r="D4106" s="1">
        <v>44923</v>
      </c>
      <c r="E4106">
        <f>VLOOKUP(data[[#This Row],[id_campaign]],campaign[],4,FALSE)</f>
        <v>26</v>
      </c>
      <c r="F4106" t="str">
        <f>VLOOKUP(data[[#This Row],[id_campaign]],campaign[],2,FALSE)</f>
        <v>HandsetRefurbished</v>
      </c>
      <c r="G4106" t="str">
        <f>VLOOKUP(data[[#This Row],[id_customer]],customer[],2,FALSE)</f>
        <v>Forster Antalffy</v>
      </c>
      <c r="H4106" t="str">
        <f>data[[#This Row],[id_customer]]&amp;data[[#This Row],[id_campaign]]</f>
        <v>C0234cam02</v>
      </c>
      <c r="I4106">
        <f>DATEDIF(data[[#This Row],[join_date]],data[[#This Row],[buy_date]],"M")</f>
        <v>11</v>
      </c>
    </row>
    <row r="4107" spans="1:9" x14ac:dyDescent="0.25">
      <c r="A4107" t="s">
        <v>977</v>
      </c>
      <c r="B4107" t="s">
        <v>6</v>
      </c>
      <c r="C4107" s="1">
        <v>44581</v>
      </c>
      <c r="D4107" s="1">
        <v>44952</v>
      </c>
      <c r="E4107">
        <f>VLOOKUP(data[[#This Row],[id_campaign]],campaign[],4,FALSE)</f>
        <v>26</v>
      </c>
      <c r="F4107" t="str">
        <f>VLOOKUP(data[[#This Row],[id_campaign]],campaign[],2,FALSE)</f>
        <v>HandsetRefurbished</v>
      </c>
      <c r="G4107" t="str">
        <f>VLOOKUP(data[[#This Row],[id_customer]],customer[],2,FALSE)</f>
        <v>Forster Antalffy</v>
      </c>
      <c r="H4107" t="str">
        <f>data[[#This Row],[id_customer]]&amp;data[[#This Row],[id_campaign]]</f>
        <v>C0234cam02</v>
      </c>
      <c r="I4107">
        <f>DATEDIF(data[[#This Row],[join_date]],data[[#This Row],[buy_date]],"M")</f>
        <v>12</v>
      </c>
    </row>
    <row r="4108" spans="1:9" x14ac:dyDescent="0.25">
      <c r="A4108" t="s">
        <v>977</v>
      </c>
      <c r="B4108" t="s">
        <v>6</v>
      </c>
      <c r="C4108" s="1">
        <v>44581</v>
      </c>
      <c r="D4108" s="1">
        <v>44979</v>
      </c>
      <c r="E4108">
        <f>VLOOKUP(data[[#This Row],[id_campaign]],campaign[],4,FALSE)</f>
        <v>26</v>
      </c>
      <c r="F4108" t="str">
        <f>VLOOKUP(data[[#This Row],[id_campaign]],campaign[],2,FALSE)</f>
        <v>HandsetRefurbished</v>
      </c>
      <c r="G4108" t="str">
        <f>VLOOKUP(data[[#This Row],[id_customer]],customer[],2,FALSE)</f>
        <v>Forster Antalffy</v>
      </c>
      <c r="H4108" t="str">
        <f>data[[#This Row],[id_customer]]&amp;data[[#This Row],[id_campaign]]</f>
        <v>C0234cam02</v>
      </c>
      <c r="I4108">
        <f>DATEDIF(data[[#This Row],[join_date]],data[[#This Row],[buy_date]],"M")</f>
        <v>13</v>
      </c>
    </row>
    <row r="4109" spans="1:9" x14ac:dyDescent="0.25">
      <c r="A4109" t="s">
        <v>977</v>
      </c>
      <c r="B4109" t="s">
        <v>6</v>
      </c>
      <c r="C4109" s="1">
        <v>44581</v>
      </c>
      <c r="D4109" s="1">
        <v>45006</v>
      </c>
      <c r="E4109">
        <f>VLOOKUP(data[[#This Row],[id_campaign]],campaign[],4,FALSE)</f>
        <v>26</v>
      </c>
      <c r="F4109" t="str">
        <f>VLOOKUP(data[[#This Row],[id_campaign]],campaign[],2,FALSE)</f>
        <v>HandsetRefurbished</v>
      </c>
      <c r="G4109" t="str">
        <f>VLOOKUP(data[[#This Row],[id_customer]],customer[],2,FALSE)</f>
        <v>Forster Antalffy</v>
      </c>
      <c r="H4109" t="str">
        <f>data[[#This Row],[id_customer]]&amp;data[[#This Row],[id_campaign]]</f>
        <v>C0234cam02</v>
      </c>
      <c r="I4109">
        <f>DATEDIF(data[[#This Row],[join_date]],data[[#This Row],[buy_date]],"M")</f>
        <v>14</v>
      </c>
    </row>
    <row r="4110" spans="1:9" x14ac:dyDescent="0.25">
      <c r="A4110" t="s">
        <v>977</v>
      </c>
      <c r="B4110" t="s">
        <v>6</v>
      </c>
      <c r="C4110" s="1">
        <v>44581</v>
      </c>
      <c r="D4110" s="1">
        <v>45043</v>
      </c>
      <c r="E4110">
        <f>VLOOKUP(data[[#This Row],[id_campaign]],campaign[],4,FALSE)</f>
        <v>26</v>
      </c>
      <c r="F4110" t="str">
        <f>VLOOKUP(data[[#This Row],[id_campaign]],campaign[],2,FALSE)</f>
        <v>HandsetRefurbished</v>
      </c>
      <c r="G4110" t="str">
        <f>VLOOKUP(data[[#This Row],[id_customer]],customer[],2,FALSE)</f>
        <v>Forster Antalffy</v>
      </c>
      <c r="H4110" t="str">
        <f>data[[#This Row],[id_customer]]&amp;data[[#This Row],[id_campaign]]</f>
        <v>C0234cam02</v>
      </c>
      <c r="I4110">
        <f>DATEDIF(data[[#This Row],[join_date]],data[[#This Row],[buy_date]],"M")</f>
        <v>15</v>
      </c>
    </row>
    <row r="4111" spans="1:9" x14ac:dyDescent="0.25">
      <c r="A4111" t="s">
        <v>977</v>
      </c>
      <c r="B4111" t="s">
        <v>6</v>
      </c>
      <c r="C4111" s="1">
        <v>44581</v>
      </c>
      <c r="D4111" s="1">
        <v>45079</v>
      </c>
      <c r="E4111">
        <f>VLOOKUP(data[[#This Row],[id_campaign]],campaign[],4,FALSE)</f>
        <v>26</v>
      </c>
      <c r="F4111" t="str">
        <f>VLOOKUP(data[[#This Row],[id_campaign]],campaign[],2,FALSE)</f>
        <v>HandsetRefurbished</v>
      </c>
      <c r="G4111" t="str">
        <f>VLOOKUP(data[[#This Row],[id_customer]],customer[],2,FALSE)</f>
        <v>Forster Antalffy</v>
      </c>
      <c r="H4111" t="str">
        <f>data[[#This Row],[id_customer]]&amp;data[[#This Row],[id_campaign]]</f>
        <v>C0234cam02</v>
      </c>
      <c r="I4111">
        <f>DATEDIF(data[[#This Row],[join_date]],data[[#This Row],[buy_date]],"M")</f>
        <v>16</v>
      </c>
    </row>
    <row r="4112" spans="1:9" x14ac:dyDescent="0.25">
      <c r="A4112" t="s">
        <v>977</v>
      </c>
      <c r="B4112" t="s">
        <v>12</v>
      </c>
      <c r="C4112" s="1">
        <v>44862</v>
      </c>
      <c r="D4112" s="1">
        <v>44862</v>
      </c>
      <c r="E4112">
        <f>VLOOKUP(data[[#This Row],[id_campaign]],campaign[],4,FALSE)</f>
        <v>22</v>
      </c>
      <c r="F4112" t="str">
        <f>VLOOKUP(data[[#This Row],[id_campaign]],campaign[],2,FALSE)</f>
        <v>RVOwner</v>
      </c>
      <c r="G4112" t="str">
        <f>VLOOKUP(data[[#This Row],[id_customer]],customer[],2,FALSE)</f>
        <v>Forster Antalffy</v>
      </c>
      <c r="H4112" t="str">
        <f>data[[#This Row],[id_customer]]&amp;data[[#This Row],[id_campaign]]</f>
        <v>C0234cam05</v>
      </c>
      <c r="I4112">
        <f>DATEDIF(data[[#This Row],[join_date]],data[[#This Row],[buy_date]],"M")</f>
        <v>0</v>
      </c>
    </row>
    <row r="4113" spans="1:9" x14ac:dyDescent="0.25">
      <c r="A4113" t="s">
        <v>977</v>
      </c>
      <c r="B4113" t="s">
        <v>12</v>
      </c>
      <c r="C4113" s="1">
        <v>44862</v>
      </c>
      <c r="D4113" s="1">
        <v>44895</v>
      </c>
      <c r="E4113">
        <f>VLOOKUP(data[[#This Row],[id_campaign]],campaign[],4,FALSE)</f>
        <v>22</v>
      </c>
      <c r="F4113" t="str">
        <f>VLOOKUP(data[[#This Row],[id_campaign]],campaign[],2,FALSE)</f>
        <v>RVOwner</v>
      </c>
      <c r="G4113" t="str">
        <f>VLOOKUP(data[[#This Row],[id_customer]],customer[],2,FALSE)</f>
        <v>Forster Antalffy</v>
      </c>
      <c r="H4113" t="str">
        <f>data[[#This Row],[id_customer]]&amp;data[[#This Row],[id_campaign]]</f>
        <v>C0234cam05</v>
      </c>
      <c r="I4113">
        <f>DATEDIF(data[[#This Row],[join_date]],data[[#This Row],[buy_date]],"M")</f>
        <v>1</v>
      </c>
    </row>
    <row r="4114" spans="1:9" x14ac:dyDescent="0.25">
      <c r="A4114" t="s">
        <v>977</v>
      </c>
      <c r="B4114" t="s">
        <v>12</v>
      </c>
      <c r="C4114" s="1">
        <v>44862</v>
      </c>
      <c r="D4114" s="1">
        <v>44897</v>
      </c>
      <c r="E4114">
        <f>VLOOKUP(data[[#This Row],[id_campaign]],campaign[],4,FALSE)</f>
        <v>22</v>
      </c>
      <c r="F4114" t="str">
        <f>VLOOKUP(data[[#This Row],[id_campaign]],campaign[],2,FALSE)</f>
        <v>RVOwner</v>
      </c>
      <c r="G4114" t="str">
        <f>VLOOKUP(data[[#This Row],[id_customer]],customer[],2,FALSE)</f>
        <v>Forster Antalffy</v>
      </c>
      <c r="H4114" t="str">
        <f>data[[#This Row],[id_customer]]&amp;data[[#This Row],[id_campaign]]</f>
        <v>C0234cam05</v>
      </c>
      <c r="I4114">
        <f>DATEDIF(data[[#This Row],[join_date]],data[[#This Row],[buy_date]],"M")</f>
        <v>1</v>
      </c>
    </row>
    <row r="4115" spans="1:9" x14ac:dyDescent="0.25">
      <c r="A4115" t="s">
        <v>977</v>
      </c>
      <c r="B4115" t="s">
        <v>12</v>
      </c>
      <c r="C4115" s="1">
        <v>44862</v>
      </c>
      <c r="D4115" s="1">
        <v>44969</v>
      </c>
      <c r="E4115">
        <f>VLOOKUP(data[[#This Row],[id_campaign]],campaign[],4,FALSE)</f>
        <v>22</v>
      </c>
      <c r="F4115" t="str">
        <f>VLOOKUP(data[[#This Row],[id_campaign]],campaign[],2,FALSE)</f>
        <v>RVOwner</v>
      </c>
      <c r="G4115" t="str">
        <f>VLOOKUP(data[[#This Row],[id_customer]],customer[],2,FALSE)</f>
        <v>Forster Antalffy</v>
      </c>
      <c r="H4115" t="str">
        <f>data[[#This Row],[id_customer]]&amp;data[[#This Row],[id_campaign]]</f>
        <v>C0234cam05</v>
      </c>
      <c r="I4115">
        <f>DATEDIF(data[[#This Row],[join_date]],data[[#This Row],[buy_date]],"M")</f>
        <v>3</v>
      </c>
    </row>
    <row r="4116" spans="1:9" x14ac:dyDescent="0.25">
      <c r="A4116" t="s">
        <v>977</v>
      </c>
      <c r="B4116" t="s">
        <v>12</v>
      </c>
      <c r="C4116" s="1">
        <v>44862</v>
      </c>
      <c r="D4116" s="1">
        <v>45000</v>
      </c>
      <c r="E4116">
        <f>VLOOKUP(data[[#This Row],[id_campaign]],campaign[],4,FALSE)</f>
        <v>22</v>
      </c>
      <c r="F4116" t="str">
        <f>VLOOKUP(data[[#This Row],[id_campaign]],campaign[],2,FALSE)</f>
        <v>RVOwner</v>
      </c>
      <c r="G4116" t="str">
        <f>VLOOKUP(data[[#This Row],[id_customer]],customer[],2,FALSE)</f>
        <v>Forster Antalffy</v>
      </c>
      <c r="H4116" t="str">
        <f>data[[#This Row],[id_customer]]&amp;data[[#This Row],[id_campaign]]</f>
        <v>C0234cam05</v>
      </c>
      <c r="I4116">
        <f>DATEDIF(data[[#This Row],[join_date]],data[[#This Row],[buy_date]],"M")</f>
        <v>4</v>
      </c>
    </row>
    <row r="4117" spans="1:9" x14ac:dyDescent="0.25">
      <c r="A4117" t="s">
        <v>977</v>
      </c>
      <c r="B4117" t="s">
        <v>12</v>
      </c>
      <c r="C4117" s="1">
        <v>44862</v>
      </c>
      <c r="D4117" s="1">
        <v>45045</v>
      </c>
      <c r="E4117">
        <f>VLOOKUP(data[[#This Row],[id_campaign]],campaign[],4,FALSE)</f>
        <v>22</v>
      </c>
      <c r="F4117" t="str">
        <f>VLOOKUP(data[[#This Row],[id_campaign]],campaign[],2,FALSE)</f>
        <v>RVOwner</v>
      </c>
      <c r="G4117" t="str">
        <f>VLOOKUP(data[[#This Row],[id_customer]],customer[],2,FALSE)</f>
        <v>Forster Antalffy</v>
      </c>
      <c r="H4117" t="str">
        <f>data[[#This Row],[id_customer]]&amp;data[[#This Row],[id_campaign]]</f>
        <v>C0234cam05</v>
      </c>
      <c r="I4117">
        <f>DATEDIF(data[[#This Row],[join_date]],data[[#This Row],[buy_date]],"M")</f>
        <v>6</v>
      </c>
    </row>
    <row r="4118" spans="1:9" x14ac:dyDescent="0.25">
      <c r="A4118" t="s">
        <v>977</v>
      </c>
      <c r="B4118" t="s">
        <v>12</v>
      </c>
      <c r="C4118" s="1">
        <v>44862</v>
      </c>
      <c r="D4118" s="1">
        <v>45074</v>
      </c>
      <c r="E4118">
        <f>VLOOKUP(data[[#This Row],[id_campaign]],campaign[],4,FALSE)</f>
        <v>22</v>
      </c>
      <c r="F4118" t="str">
        <f>VLOOKUP(data[[#This Row],[id_campaign]],campaign[],2,FALSE)</f>
        <v>RVOwner</v>
      </c>
      <c r="G4118" t="str">
        <f>VLOOKUP(data[[#This Row],[id_customer]],customer[],2,FALSE)</f>
        <v>Forster Antalffy</v>
      </c>
      <c r="H4118" t="str">
        <f>data[[#This Row],[id_customer]]&amp;data[[#This Row],[id_campaign]]</f>
        <v>C0234cam05</v>
      </c>
      <c r="I4118">
        <f>DATEDIF(data[[#This Row],[join_date]],data[[#This Row],[buy_date]],"M")</f>
        <v>7</v>
      </c>
    </row>
    <row r="4119" spans="1:9" x14ac:dyDescent="0.25">
      <c r="A4119" t="s">
        <v>977</v>
      </c>
      <c r="B4119" t="s">
        <v>12</v>
      </c>
      <c r="C4119" s="1">
        <v>44862</v>
      </c>
      <c r="D4119" s="1">
        <v>45086</v>
      </c>
      <c r="E4119">
        <f>VLOOKUP(data[[#This Row],[id_campaign]],campaign[],4,FALSE)</f>
        <v>22</v>
      </c>
      <c r="F4119" t="str">
        <f>VLOOKUP(data[[#This Row],[id_campaign]],campaign[],2,FALSE)</f>
        <v>RVOwner</v>
      </c>
      <c r="G4119" t="str">
        <f>VLOOKUP(data[[#This Row],[id_customer]],customer[],2,FALSE)</f>
        <v>Forster Antalffy</v>
      </c>
      <c r="H4119" t="str">
        <f>data[[#This Row],[id_customer]]&amp;data[[#This Row],[id_campaign]]</f>
        <v>C0234cam05</v>
      </c>
      <c r="I4119">
        <f>DATEDIF(data[[#This Row],[join_date]],data[[#This Row],[buy_date]],"M")</f>
        <v>7</v>
      </c>
    </row>
    <row r="4120" spans="1:9" x14ac:dyDescent="0.25">
      <c r="A4120" t="s">
        <v>981</v>
      </c>
      <c r="B4120" t="s">
        <v>26</v>
      </c>
      <c r="C4120" s="1">
        <v>44914</v>
      </c>
      <c r="D4120" s="1">
        <v>44914</v>
      </c>
      <c r="E4120">
        <f>VLOOKUP(data[[#This Row],[id_campaign]],campaign[],4,FALSE)</f>
        <v>65</v>
      </c>
      <c r="F4120" t="str">
        <f>VLOOKUP(data[[#This Row],[id_campaign]],campaign[],2,FALSE)</f>
        <v>HasCreditCard</v>
      </c>
      <c r="G4120" t="str">
        <f>VLOOKUP(data[[#This Row],[id_customer]],customer[],2,FALSE)</f>
        <v>Glori Armor</v>
      </c>
      <c r="H4120" t="str">
        <f>data[[#This Row],[id_customer]]&amp;data[[#This Row],[id_campaign]]</f>
        <v>C0235cam12</v>
      </c>
      <c r="I4120">
        <f>DATEDIF(data[[#This Row],[join_date]],data[[#This Row],[buy_date]],"M")</f>
        <v>0</v>
      </c>
    </row>
    <row r="4121" spans="1:9" x14ac:dyDescent="0.25">
      <c r="A4121" t="s">
        <v>981</v>
      </c>
      <c r="B4121" t="s">
        <v>26</v>
      </c>
      <c r="C4121" s="1">
        <v>44914</v>
      </c>
      <c r="D4121" s="1">
        <v>44949</v>
      </c>
      <c r="E4121">
        <f>VLOOKUP(data[[#This Row],[id_campaign]],campaign[],4,FALSE)</f>
        <v>65</v>
      </c>
      <c r="F4121" t="str">
        <f>VLOOKUP(data[[#This Row],[id_campaign]],campaign[],2,FALSE)</f>
        <v>HasCreditCard</v>
      </c>
      <c r="G4121" t="str">
        <f>VLOOKUP(data[[#This Row],[id_customer]],customer[],2,FALSE)</f>
        <v>Glori Armor</v>
      </c>
      <c r="H4121" t="str">
        <f>data[[#This Row],[id_customer]]&amp;data[[#This Row],[id_campaign]]</f>
        <v>C0235cam12</v>
      </c>
      <c r="I4121">
        <f>DATEDIF(data[[#This Row],[join_date]],data[[#This Row],[buy_date]],"M")</f>
        <v>1</v>
      </c>
    </row>
    <row r="4122" spans="1:9" x14ac:dyDescent="0.25">
      <c r="A4122" t="s">
        <v>981</v>
      </c>
      <c r="B4122" t="s">
        <v>26</v>
      </c>
      <c r="C4122" s="1">
        <v>44914</v>
      </c>
      <c r="D4122" s="1">
        <v>44979</v>
      </c>
      <c r="E4122">
        <f>VLOOKUP(data[[#This Row],[id_campaign]],campaign[],4,FALSE)</f>
        <v>65</v>
      </c>
      <c r="F4122" t="str">
        <f>VLOOKUP(data[[#This Row],[id_campaign]],campaign[],2,FALSE)</f>
        <v>HasCreditCard</v>
      </c>
      <c r="G4122" t="str">
        <f>VLOOKUP(data[[#This Row],[id_customer]],customer[],2,FALSE)</f>
        <v>Glori Armor</v>
      </c>
      <c r="H4122" t="str">
        <f>data[[#This Row],[id_customer]]&amp;data[[#This Row],[id_campaign]]</f>
        <v>C0235cam12</v>
      </c>
      <c r="I4122">
        <f>DATEDIF(data[[#This Row],[join_date]],data[[#This Row],[buy_date]],"M")</f>
        <v>2</v>
      </c>
    </row>
    <row r="4123" spans="1:9" x14ac:dyDescent="0.25">
      <c r="A4123" t="s">
        <v>981</v>
      </c>
      <c r="B4123" t="s">
        <v>26</v>
      </c>
      <c r="C4123" s="1">
        <v>44914</v>
      </c>
      <c r="D4123" s="1">
        <v>45010</v>
      </c>
      <c r="E4123">
        <f>VLOOKUP(data[[#This Row],[id_campaign]],campaign[],4,FALSE)</f>
        <v>65</v>
      </c>
      <c r="F4123" t="str">
        <f>VLOOKUP(data[[#This Row],[id_campaign]],campaign[],2,FALSE)</f>
        <v>HasCreditCard</v>
      </c>
      <c r="G4123" t="str">
        <f>VLOOKUP(data[[#This Row],[id_customer]],customer[],2,FALSE)</f>
        <v>Glori Armor</v>
      </c>
      <c r="H4123" t="str">
        <f>data[[#This Row],[id_customer]]&amp;data[[#This Row],[id_campaign]]</f>
        <v>C0235cam12</v>
      </c>
      <c r="I4123">
        <f>DATEDIF(data[[#This Row],[join_date]],data[[#This Row],[buy_date]],"M")</f>
        <v>3</v>
      </c>
    </row>
    <row r="4124" spans="1:9" x14ac:dyDescent="0.25">
      <c r="A4124" t="s">
        <v>981</v>
      </c>
      <c r="B4124" t="s">
        <v>26</v>
      </c>
      <c r="C4124" s="1">
        <v>44914</v>
      </c>
      <c r="D4124" s="1">
        <v>45037</v>
      </c>
      <c r="E4124">
        <f>VLOOKUP(data[[#This Row],[id_campaign]],campaign[],4,FALSE)</f>
        <v>65</v>
      </c>
      <c r="F4124" t="str">
        <f>VLOOKUP(data[[#This Row],[id_campaign]],campaign[],2,FALSE)</f>
        <v>HasCreditCard</v>
      </c>
      <c r="G4124" t="str">
        <f>VLOOKUP(data[[#This Row],[id_customer]],customer[],2,FALSE)</f>
        <v>Glori Armor</v>
      </c>
      <c r="H4124" t="str">
        <f>data[[#This Row],[id_customer]]&amp;data[[#This Row],[id_campaign]]</f>
        <v>C0235cam12</v>
      </c>
      <c r="I4124">
        <f>DATEDIF(data[[#This Row],[join_date]],data[[#This Row],[buy_date]],"M")</f>
        <v>4</v>
      </c>
    </row>
    <row r="4125" spans="1:9" x14ac:dyDescent="0.25">
      <c r="A4125" t="s">
        <v>981</v>
      </c>
      <c r="B4125" t="s">
        <v>26</v>
      </c>
      <c r="C4125" s="1">
        <v>44914</v>
      </c>
      <c r="D4125" s="1">
        <v>45066</v>
      </c>
      <c r="E4125">
        <f>VLOOKUP(data[[#This Row],[id_campaign]],campaign[],4,FALSE)</f>
        <v>65</v>
      </c>
      <c r="F4125" t="str">
        <f>VLOOKUP(data[[#This Row],[id_campaign]],campaign[],2,FALSE)</f>
        <v>HasCreditCard</v>
      </c>
      <c r="G4125" t="str">
        <f>VLOOKUP(data[[#This Row],[id_customer]],customer[],2,FALSE)</f>
        <v>Glori Armor</v>
      </c>
      <c r="H4125" t="str">
        <f>data[[#This Row],[id_customer]]&amp;data[[#This Row],[id_campaign]]</f>
        <v>C0235cam12</v>
      </c>
      <c r="I4125">
        <f>DATEDIF(data[[#This Row],[join_date]],data[[#This Row],[buy_date]],"M")</f>
        <v>5</v>
      </c>
    </row>
    <row r="4126" spans="1:9" x14ac:dyDescent="0.25">
      <c r="A4126" t="s">
        <v>981</v>
      </c>
      <c r="B4126" t="s">
        <v>26</v>
      </c>
      <c r="C4126" s="1">
        <v>44914</v>
      </c>
      <c r="D4126" s="1">
        <v>45080</v>
      </c>
      <c r="E4126">
        <f>VLOOKUP(data[[#This Row],[id_campaign]],campaign[],4,FALSE)</f>
        <v>65</v>
      </c>
      <c r="F4126" t="str">
        <f>VLOOKUP(data[[#This Row],[id_campaign]],campaign[],2,FALSE)</f>
        <v>HasCreditCard</v>
      </c>
      <c r="G4126" t="str">
        <f>VLOOKUP(data[[#This Row],[id_customer]],customer[],2,FALSE)</f>
        <v>Glori Armor</v>
      </c>
      <c r="H4126" t="str">
        <f>data[[#This Row],[id_customer]]&amp;data[[#This Row],[id_campaign]]</f>
        <v>C0235cam12</v>
      </c>
      <c r="I4126">
        <f>DATEDIF(data[[#This Row],[join_date]],data[[#This Row],[buy_date]],"M")</f>
        <v>5</v>
      </c>
    </row>
    <row r="4127" spans="1:9" x14ac:dyDescent="0.25">
      <c r="A4127" t="s">
        <v>985</v>
      </c>
      <c r="B4127" t="s">
        <v>36</v>
      </c>
      <c r="C4127" s="1">
        <v>44820</v>
      </c>
      <c r="D4127" s="1">
        <v>44820</v>
      </c>
      <c r="E4127">
        <f>VLOOKUP(data[[#This Row],[id_campaign]],campaign[],4,FALSE)</f>
        <v>29</v>
      </c>
      <c r="F4127" t="str">
        <f>VLOOKUP(data[[#This Row],[id_campaign]],campaign[],2,FALSE)</f>
        <v>MaritalStatus</v>
      </c>
      <c r="G4127" t="str">
        <f>VLOOKUP(data[[#This Row],[id_customer]],customer[],2,FALSE)</f>
        <v>Aubine Pounder</v>
      </c>
      <c r="H4127" t="str">
        <f>data[[#This Row],[id_customer]]&amp;data[[#This Row],[id_campaign]]</f>
        <v>C0236cam17</v>
      </c>
      <c r="I4127">
        <f>DATEDIF(data[[#This Row],[join_date]],data[[#This Row],[buy_date]],"M")</f>
        <v>0</v>
      </c>
    </row>
    <row r="4128" spans="1:9" x14ac:dyDescent="0.25">
      <c r="A4128" t="s">
        <v>985</v>
      </c>
      <c r="B4128" t="s">
        <v>36</v>
      </c>
      <c r="C4128" s="1">
        <v>44820</v>
      </c>
      <c r="D4128" s="1">
        <v>44860</v>
      </c>
      <c r="E4128">
        <f>VLOOKUP(data[[#This Row],[id_campaign]],campaign[],4,FALSE)</f>
        <v>29</v>
      </c>
      <c r="F4128" t="str">
        <f>VLOOKUP(data[[#This Row],[id_campaign]],campaign[],2,FALSE)</f>
        <v>MaritalStatus</v>
      </c>
      <c r="G4128" t="str">
        <f>VLOOKUP(data[[#This Row],[id_customer]],customer[],2,FALSE)</f>
        <v>Aubine Pounder</v>
      </c>
      <c r="H4128" t="str">
        <f>data[[#This Row],[id_customer]]&amp;data[[#This Row],[id_campaign]]</f>
        <v>C0236cam17</v>
      </c>
      <c r="I4128">
        <f>DATEDIF(data[[#This Row],[join_date]],data[[#This Row],[buy_date]],"M")</f>
        <v>1</v>
      </c>
    </row>
    <row r="4129" spans="1:9" x14ac:dyDescent="0.25">
      <c r="A4129" t="s">
        <v>985</v>
      </c>
      <c r="B4129" t="s">
        <v>36</v>
      </c>
      <c r="C4129" s="1">
        <v>44820</v>
      </c>
      <c r="D4129" s="1">
        <v>44887</v>
      </c>
      <c r="E4129">
        <f>VLOOKUP(data[[#This Row],[id_campaign]],campaign[],4,FALSE)</f>
        <v>29</v>
      </c>
      <c r="F4129" t="str">
        <f>VLOOKUP(data[[#This Row],[id_campaign]],campaign[],2,FALSE)</f>
        <v>MaritalStatus</v>
      </c>
      <c r="G4129" t="str">
        <f>VLOOKUP(data[[#This Row],[id_customer]],customer[],2,FALSE)</f>
        <v>Aubine Pounder</v>
      </c>
      <c r="H4129" t="str">
        <f>data[[#This Row],[id_customer]]&amp;data[[#This Row],[id_campaign]]</f>
        <v>C0236cam17</v>
      </c>
      <c r="I4129">
        <f>DATEDIF(data[[#This Row],[join_date]],data[[#This Row],[buy_date]],"M")</f>
        <v>2</v>
      </c>
    </row>
    <row r="4130" spans="1:9" x14ac:dyDescent="0.25">
      <c r="A4130" t="s">
        <v>985</v>
      </c>
      <c r="B4130" t="s">
        <v>36</v>
      </c>
      <c r="C4130" s="1">
        <v>44820</v>
      </c>
      <c r="D4130" s="1">
        <v>44922</v>
      </c>
      <c r="E4130">
        <f>VLOOKUP(data[[#This Row],[id_campaign]],campaign[],4,FALSE)</f>
        <v>29</v>
      </c>
      <c r="F4130" t="str">
        <f>VLOOKUP(data[[#This Row],[id_campaign]],campaign[],2,FALSE)</f>
        <v>MaritalStatus</v>
      </c>
      <c r="G4130" t="str">
        <f>VLOOKUP(data[[#This Row],[id_customer]],customer[],2,FALSE)</f>
        <v>Aubine Pounder</v>
      </c>
      <c r="H4130" t="str">
        <f>data[[#This Row],[id_customer]]&amp;data[[#This Row],[id_campaign]]</f>
        <v>C0236cam17</v>
      </c>
      <c r="I4130">
        <f>DATEDIF(data[[#This Row],[join_date]],data[[#This Row],[buy_date]],"M")</f>
        <v>3</v>
      </c>
    </row>
    <row r="4131" spans="1:9" x14ac:dyDescent="0.25">
      <c r="A4131" t="s">
        <v>985</v>
      </c>
      <c r="B4131" t="s">
        <v>36</v>
      </c>
      <c r="C4131" s="1">
        <v>44820</v>
      </c>
      <c r="D4131" s="1">
        <v>44954</v>
      </c>
      <c r="E4131">
        <f>VLOOKUP(data[[#This Row],[id_campaign]],campaign[],4,FALSE)</f>
        <v>29</v>
      </c>
      <c r="F4131" t="str">
        <f>VLOOKUP(data[[#This Row],[id_campaign]],campaign[],2,FALSE)</f>
        <v>MaritalStatus</v>
      </c>
      <c r="G4131" t="str">
        <f>VLOOKUP(data[[#This Row],[id_customer]],customer[],2,FALSE)</f>
        <v>Aubine Pounder</v>
      </c>
      <c r="H4131" t="str">
        <f>data[[#This Row],[id_customer]]&amp;data[[#This Row],[id_campaign]]</f>
        <v>C0236cam17</v>
      </c>
      <c r="I4131">
        <f>DATEDIF(data[[#This Row],[join_date]],data[[#This Row],[buy_date]],"M")</f>
        <v>4</v>
      </c>
    </row>
    <row r="4132" spans="1:9" x14ac:dyDescent="0.25">
      <c r="A4132" t="s">
        <v>985</v>
      </c>
      <c r="B4132" t="s">
        <v>36</v>
      </c>
      <c r="C4132" s="1">
        <v>44820</v>
      </c>
      <c r="D4132" s="1">
        <v>44980</v>
      </c>
      <c r="E4132">
        <f>VLOOKUP(data[[#This Row],[id_campaign]],campaign[],4,FALSE)</f>
        <v>29</v>
      </c>
      <c r="F4132" t="str">
        <f>VLOOKUP(data[[#This Row],[id_campaign]],campaign[],2,FALSE)</f>
        <v>MaritalStatus</v>
      </c>
      <c r="G4132" t="str">
        <f>VLOOKUP(data[[#This Row],[id_customer]],customer[],2,FALSE)</f>
        <v>Aubine Pounder</v>
      </c>
      <c r="H4132" t="str">
        <f>data[[#This Row],[id_customer]]&amp;data[[#This Row],[id_campaign]]</f>
        <v>C0236cam17</v>
      </c>
      <c r="I4132">
        <f>DATEDIF(data[[#This Row],[join_date]],data[[#This Row],[buy_date]],"M")</f>
        <v>5</v>
      </c>
    </row>
    <row r="4133" spans="1:9" x14ac:dyDescent="0.25">
      <c r="A4133" t="s">
        <v>985</v>
      </c>
      <c r="B4133" t="s">
        <v>36</v>
      </c>
      <c r="C4133" s="1">
        <v>44820</v>
      </c>
      <c r="D4133" s="1">
        <v>45002</v>
      </c>
      <c r="E4133">
        <f>VLOOKUP(data[[#This Row],[id_campaign]],campaign[],4,FALSE)</f>
        <v>29</v>
      </c>
      <c r="F4133" t="str">
        <f>VLOOKUP(data[[#This Row],[id_campaign]],campaign[],2,FALSE)</f>
        <v>MaritalStatus</v>
      </c>
      <c r="G4133" t="str">
        <f>VLOOKUP(data[[#This Row],[id_customer]],customer[],2,FALSE)</f>
        <v>Aubine Pounder</v>
      </c>
      <c r="H4133" t="str">
        <f>data[[#This Row],[id_customer]]&amp;data[[#This Row],[id_campaign]]</f>
        <v>C0236cam17</v>
      </c>
      <c r="I4133">
        <f>DATEDIF(data[[#This Row],[join_date]],data[[#This Row],[buy_date]],"M")</f>
        <v>6</v>
      </c>
    </row>
    <row r="4134" spans="1:9" x14ac:dyDescent="0.25">
      <c r="A4134" t="s">
        <v>985</v>
      </c>
      <c r="B4134" t="s">
        <v>36</v>
      </c>
      <c r="C4134" s="1">
        <v>44820</v>
      </c>
      <c r="D4134" s="1">
        <v>45038</v>
      </c>
      <c r="E4134">
        <f>VLOOKUP(data[[#This Row],[id_campaign]],campaign[],4,FALSE)</f>
        <v>29</v>
      </c>
      <c r="F4134" t="str">
        <f>VLOOKUP(data[[#This Row],[id_campaign]],campaign[],2,FALSE)</f>
        <v>MaritalStatus</v>
      </c>
      <c r="G4134" t="str">
        <f>VLOOKUP(data[[#This Row],[id_customer]],customer[],2,FALSE)</f>
        <v>Aubine Pounder</v>
      </c>
      <c r="H4134" t="str">
        <f>data[[#This Row],[id_customer]]&amp;data[[#This Row],[id_campaign]]</f>
        <v>C0236cam17</v>
      </c>
      <c r="I4134">
        <f>DATEDIF(data[[#This Row],[join_date]],data[[#This Row],[buy_date]],"M")</f>
        <v>7</v>
      </c>
    </row>
    <row r="4135" spans="1:9" x14ac:dyDescent="0.25">
      <c r="A4135" t="s">
        <v>985</v>
      </c>
      <c r="B4135" t="s">
        <v>36</v>
      </c>
      <c r="C4135" s="1">
        <v>44820</v>
      </c>
      <c r="D4135" s="1">
        <v>45065</v>
      </c>
      <c r="E4135">
        <f>VLOOKUP(data[[#This Row],[id_campaign]],campaign[],4,FALSE)</f>
        <v>29</v>
      </c>
      <c r="F4135" t="str">
        <f>VLOOKUP(data[[#This Row],[id_campaign]],campaign[],2,FALSE)</f>
        <v>MaritalStatus</v>
      </c>
      <c r="G4135" t="str">
        <f>VLOOKUP(data[[#This Row],[id_customer]],customer[],2,FALSE)</f>
        <v>Aubine Pounder</v>
      </c>
      <c r="H4135" t="str">
        <f>data[[#This Row],[id_customer]]&amp;data[[#This Row],[id_campaign]]</f>
        <v>C0236cam17</v>
      </c>
      <c r="I4135">
        <f>DATEDIF(data[[#This Row],[join_date]],data[[#This Row],[buy_date]],"M")</f>
        <v>8</v>
      </c>
    </row>
    <row r="4136" spans="1:9" x14ac:dyDescent="0.25">
      <c r="A4136" t="s">
        <v>985</v>
      </c>
      <c r="B4136" t="s">
        <v>24</v>
      </c>
      <c r="C4136" s="1">
        <v>45030</v>
      </c>
      <c r="D4136" s="1">
        <v>45030</v>
      </c>
      <c r="E4136">
        <f>VLOOKUP(data[[#This Row],[id_campaign]],campaign[],4,FALSE)</f>
        <v>62</v>
      </c>
      <c r="F4136" t="str">
        <f>VLOOKUP(data[[#This Row],[id_campaign]],campaign[],2,FALSE)</f>
        <v>OwnsComputer</v>
      </c>
      <c r="G4136" t="str">
        <f>VLOOKUP(data[[#This Row],[id_customer]],customer[],2,FALSE)</f>
        <v>Aubine Pounder</v>
      </c>
      <c r="H4136" t="str">
        <f>data[[#This Row],[id_customer]]&amp;data[[#This Row],[id_campaign]]</f>
        <v>C0236cam11</v>
      </c>
      <c r="I4136">
        <f>DATEDIF(data[[#This Row],[join_date]],data[[#This Row],[buy_date]],"M")</f>
        <v>0</v>
      </c>
    </row>
    <row r="4137" spans="1:9" x14ac:dyDescent="0.25">
      <c r="A4137" t="s">
        <v>985</v>
      </c>
      <c r="B4137" t="s">
        <v>24</v>
      </c>
      <c r="C4137" s="1">
        <v>45030</v>
      </c>
      <c r="D4137" s="1">
        <v>45070</v>
      </c>
      <c r="E4137">
        <f>VLOOKUP(data[[#This Row],[id_campaign]],campaign[],4,FALSE)</f>
        <v>62</v>
      </c>
      <c r="F4137" t="str">
        <f>VLOOKUP(data[[#This Row],[id_campaign]],campaign[],2,FALSE)</f>
        <v>OwnsComputer</v>
      </c>
      <c r="G4137" t="str">
        <f>VLOOKUP(data[[#This Row],[id_customer]],customer[],2,FALSE)</f>
        <v>Aubine Pounder</v>
      </c>
      <c r="H4137" t="str">
        <f>data[[#This Row],[id_customer]]&amp;data[[#This Row],[id_campaign]]</f>
        <v>C0236cam11</v>
      </c>
      <c r="I4137">
        <f>DATEDIF(data[[#This Row],[join_date]],data[[#This Row],[buy_date]],"M")</f>
        <v>1</v>
      </c>
    </row>
    <row r="4138" spans="1:9" x14ac:dyDescent="0.25">
      <c r="A4138" t="s">
        <v>989</v>
      </c>
      <c r="B4138" t="s">
        <v>4</v>
      </c>
      <c r="C4138" s="1">
        <v>45033</v>
      </c>
      <c r="D4138" s="1">
        <v>45033</v>
      </c>
      <c r="E4138">
        <f>VLOOKUP(data[[#This Row],[id_campaign]],campaign[],4,FALSE)</f>
        <v>10</v>
      </c>
      <c r="F4138" t="str">
        <f>VLOOKUP(data[[#This Row],[id_campaign]],campaign[],2,FALSE)</f>
        <v>ChildrenInHH</v>
      </c>
      <c r="G4138" t="str">
        <f>VLOOKUP(data[[#This Row],[id_customer]],customer[],2,FALSE)</f>
        <v>Bengt Tonge</v>
      </c>
      <c r="H4138" t="str">
        <f>data[[#This Row],[id_customer]]&amp;data[[#This Row],[id_campaign]]</f>
        <v>C0237cam01</v>
      </c>
      <c r="I4138">
        <f>DATEDIF(data[[#This Row],[join_date]],data[[#This Row],[buy_date]],"M")</f>
        <v>0</v>
      </c>
    </row>
    <row r="4139" spans="1:9" x14ac:dyDescent="0.25">
      <c r="A4139" t="s">
        <v>989</v>
      </c>
      <c r="B4139" t="s">
        <v>4</v>
      </c>
      <c r="C4139" s="1">
        <v>45033</v>
      </c>
      <c r="D4139" s="1">
        <v>45069</v>
      </c>
      <c r="E4139">
        <f>VLOOKUP(data[[#This Row],[id_campaign]],campaign[],4,FALSE)</f>
        <v>10</v>
      </c>
      <c r="F4139" t="str">
        <f>VLOOKUP(data[[#This Row],[id_campaign]],campaign[],2,FALSE)</f>
        <v>ChildrenInHH</v>
      </c>
      <c r="G4139" t="str">
        <f>VLOOKUP(data[[#This Row],[id_customer]],customer[],2,FALSE)</f>
        <v>Bengt Tonge</v>
      </c>
      <c r="H4139" t="str">
        <f>data[[#This Row],[id_customer]]&amp;data[[#This Row],[id_campaign]]</f>
        <v>C0237cam01</v>
      </c>
      <c r="I4139">
        <f>DATEDIF(data[[#This Row],[join_date]],data[[#This Row],[buy_date]],"M")</f>
        <v>1</v>
      </c>
    </row>
    <row r="4140" spans="1:9" x14ac:dyDescent="0.25">
      <c r="A4140" t="s">
        <v>989</v>
      </c>
      <c r="B4140" t="s">
        <v>4</v>
      </c>
      <c r="C4140" s="1">
        <v>45033</v>
      </c>
      <c r="D4140" s="1">
        <v>45078</v>
      </c>
      <c r="E4140">
        <f>VLOOKUP(data[[#This Row],[id_campaign]],campaign[],4,FALSE)</f>
        <v>10</v>
      </c>
      <c r="F4140" t="str">
        <f>VLOOKUP(data[[#This Row],[id_campaign]],campaign[],2,FALSE)</f>
        <v>ChildrenInHH</v>
      </c>
      <c r="G4140" t="str">
        <f>VLOOKUP(data[[#This Row],[id_customer]],customer[],2,FALSE)</f>
        <v>Bengt Tonge</v>
      </c>
      <c r="H4140" t="str">
        <f>data[[#This Row],[id_customer]]&amp;data[[#This Row],[id_campaign]]</f>
        <v>C0237cam01</v>
      </c>
      <c r="I4140">
        <f>DATEDIF(data[[#This Row],[join_date]],data[[#This Row],[buy_date]],"M")</f>
        <v>1</v>
      </c>
    </row>
    <row r="4141" spans="1:9" x14ac:dyDescent="0.25">
      <c r="A4141" t="s">
        <v>993</v>
      </c>
      <c r="B4141" t="s">
        <v>4</v>
      </c>
      <c r="C4141" s="1">
        <v>44810</v>
      </c>
      <c r="D4141" s="1">
        <v>44810</v>
      </c>
      <c r="E4141">
        <f>VLOOKUP(data[[#This Row],[id_campaign]],campaign[],4,FALSE)</f>
        <v>10</v>
      </c>
      <c r="F4141" t="str">
        <f>VLOOKUP(data[[#This Row],[id_campaign]],campaign[],2,FALSE)</f>
        <v>ChildrenInHH</v>
      </c>
      <c r="G4141" t="str">
        <f>VLOOKUP(data[[#This Row],[id_customer]],customer[],2,FALSE)</f>
        <v>Alvie Domican</v>
      </c>
      <c r="H4141" t="str">
        <f>data[[#This Row],[id_customer]]&amp;data[[#This Row],[id_campaign]]</f>
        <v>C0238cam01</v>
      </c>
      <c r="I4141">
        <f>DATEDIF(data[[#This Row],[join_date]],data[[#This Row],[buy_date]],"M")</f>
        <v>0</v>
      </c>
    </row>
    <row r="4142" spans="1:9" x14ac:dyDescent="0.25">
      <c r="A4142" t="s">
        <v>993</v>
      </c>
      <c r="B4142" t="s">
        <v>4</v>
      </c>
      <c r="C4142" s="1">
        <v>44810</v>
      </c>
      <c r="D4142" s="1">
        <v>44849</v>
      </c>
      <c r="E4142">
        <f>VLOOKUP(data[[#This Row],[id_campaign]],campaign[],4,FALSE)</f>
        <v>10</v>
      </c>
      <c r="F4142" t="str">
        <f>VLOOKUP(data[[#This Row],[id_campaign]],campaign[],2,FALSE)</f>
        <v>ChildrenInHH</v>
      </c>
      <c r="G4142" t="str">
        <f>VLOOKUP(data[[#This Row],[id_customer]],customer[],2,FALSE)</f>
        <v>Alvie Domican</v>
      </c>
      <c r="H4142" t="str">
        <f>data[[#This Row],[id_customer]]&amp;data[[#This Row],[id_campaign]]</f>
        <v>C0238cam01</v>
      </c>
      <c r="I4142">
        <f>DATEDIF(data[[#This Row],[join_date]],data[[#This Row],[buy_date]],"M")</f>
        <v>1</v>
      </c>
    </row>
    <row r="4143" spans="1:9" x14ac:dyDescent="0.25">
      <c r="A4143" t="s">
        <v>993</v>
      </c>
      <c r="B4143" t="s">
        <v>4</v>
      </c>
      <c r="C4143" s="1">
        <v>44810</v>
      </c>
      <c r="D4143" s="1">
        <v>44880</v>
      </c>
      <c r="E4143">
        <f>VLOOKUP(data[[#This Row],[id_campaign]],campaign[],4,FALSE)</f>
        <v>10</v>
      </c>
      <c r="F4143" t="str">
        <f>VLOOKUP(data[[#This Row],[id_campaign]],campaign[],2,FALSE)</f>
        <v>ChildrenInHH</v>
      </c>
      <c r="G4143" t="str">
        <f>VLOOKUP(data[[#This Row],[id_customer]],customer[],2,FALSE)</f>
        <v>Alvie Domican</v>
      </c>
      <c r="H4143" t="str">
        <f>data[[#This Row],[id_customer]]&amp;data[[#This Row],[id_campaign]]</f>
        <v>C0238cam01</v>
      </c>
      <c r="I4143">
        <f>DATEDIF(data[[#This Row],[join_date]],data[[#This Row],[buy_date]],"M")</f>
        <v>2</v>
      </c>
    </row>
    <row r="4144" spans="1:9" x14ac:dyDescent="0.25">
      <c r="A4144" t="s">
        <v>993</v>
      </c>
      <c r="B4144" t="s">
        <v>4</v>
      </c>
      <c r="C4144" s="1">
        <v>44810</v>
      </c>
      <c r="D4144" s="1">
        <v>44911</v>
      </c>
      <c r="E4144">
        <f>VLOOKUP(data[[#This Row],[id_campaign]],campaign[],4,FALSE)</f>
        <v>10</v>
      </c>
      <c r="F4144" t="str">
        <f>VLOOKUP(data[[#This Row],[id_campaign]],campaign[],2,FALSE)</f>
        <v>ChildrenInHH</v>
      </c>
      <c r="G4144" t="str">
        <f>VLOOKUP(data[[#This Row],[id_customer]],customer[],2,FALSE)</f>
        <v>Alvie Domican</v>
      </c>
      <c r="H4144" t="str">
        <f>data[[#This Row],[id_customer]]&amp;data[[#This Row],[id_campaign]]</f>
        <v>C0238cam01</v>
      </c>
      <c r="I4144">
        <f>DATEDIF(data[[#This Row],[join_date]],data[[#This Row],[buy_date]],"M")</f>
        <v>3</v>
      </c>
    </row>
    <row r="4145" spans="1:9" x14ac:dyDescent="0.25">
      <c r="A4145" t="s">
        <v>993</v>
      </c>
      <c r="B4145" t="s">
        <v>4</v>
      </c>
      <c r="C4145" s="1">
        <v>44810</v>
      </c>
      <c r="D4145" s="1">
        <v>44937</v>
      </c>
      <c r="E4145">
        <f>VLOOKUP(data[[#This Row],[id_campaign]],campaign[],4,FALSE)</f>
        <v>10</v>
      </c>
      <c r="F4145" t="str">
        <f>VLOOKUP(data[[#This Row],[id_campaign]],campaign[],2,FALSE)</f>
        <v>ChildrenInHH</v>
      </c>
      <c r="G4145" t="str">
        <f>VLOOKUP(data[[#This Row],[id_customer]],customer[],2,FALSE)</f>
        <v>Alvie Domican</v>
      </c>
      <c r="H4145" t="str">
        <f>data[[#This Row],[id_customer]]&amp;data[[#This Row],[id_campaign]]</f>
        <v>C0238cam01</v>
      </c>
      <c r="I4145">
        <f>DATEDIF(data[[#This Row],[join_date]],data[[#This Row],[buy_date]],"M")</f>
        <v>4</v>
      </c>
    </row>
    <row r="4146" spans="1:9" x14ac:dyDescent="0.25">
      <c r="A4146" t="s">
        <v>993</v>
      </c>
      <c r="B4146" t="s">
        <v>4</v>
      </c>
      <c r="C4146" s="1">
        <v>44810</v>
      </c>
      <c r="D4146" s="1">
        <v>44967</v>
      </c>
      <c r="E4146">
        <f>VLOOKUP(data[[#This Row],[id_campaign]],campaign[],4,FALSE)</f>
        <v>10</v>
      </c>
      <c r="F4146" t="str">
        <f>VLOOKUP(data[[#This Row],[id_campaign]],campaign[],2,FALSE)</f>
        <v>ChildrenInHH</v>
      </c>
      <c r="G4146" t="str">
        <f>VLOOKUP(data[[#This Row],[id_customer]],customer[],2,FALSE)</f>
        <v>Alvie Domican</v>
      </c>
      <c r="H4146" t="str">
        <f>data[[#This Row],[id_customer]]&amp;data[[#This Row],[id_campaign]]</f>
        <v>C0238cam01</v>
      </c>
      <c r="I4146">
        <f>DATEDIF(data[[#This Row],[join_date]],data[[#This Row],[buy_date]],"M")</f>
        <v>5</v>
      </c>
    </row>
    <row r="4147" spans="1:9" x14ac:dyDescent="0.25">
      <c r="A4147" t="s">
        <v>993</v>
      </c>
      <c r="B4147" t="s">
        <v>4</v>
      </c>
      <c r="C4147" s="1">
        <v>44810</v>
      </c>
      <c r="D4147" s="1">
        <v>44995</v>
      </c>
      <c r="E4147">
        <f>VLOOKUP(data[[#This Row],[id_campaign]],campaign[],4,FALSE)</f>
        <v>10</v>
      </c>
      <c r="F4147" t="str">
        <f>VLOOKUP(data[[#This Row],[id_campaign]],campaign[],2,FALSE)</f>
        <v>ChildrenInHH</v>
      </c>
      <c r="G4147" t="str">
        <f>VLOOKUP(data[[#This Row],[id_customer]],customer[],2,FALSE)</f>
        <v>Alvie Domican</v>
      </c>
      <c r="H4147" t="str">
        <f>data[[#This Row],[id_customer]]&amp;data[[#This Row],[id_campaign]]</f>
        <v>C0238cam01</v>
      </c>
      <c r="I4147">
        <f>DATEDIF(data[[#This Row],[join_date]],data[[#This Row],[buy_date]],"M")</f>
        <v>6</v>
      </c>
    </row>
    <row r="4148" spans="1:9" x14ac:dyDescent="0.25">
      <c r="A4148" t="s">
        <v>993</v>
      </c>
      <c r="B4148" t="s">
        <v>4</v>
      </c>
      <c r="C4148" s="1">
        <v>44810</v>
      </c>
      <c r="D4148" s="1">
        <v>45027</v>
      </c>
      <c r="E4148">
        <f>VLOOKUP(data[[#This Row],[id_campaign]],campaign[],4,FALSE)</f>
        <v>10</v>
      </c>
      <c r="F4148" t="str">
        <f>VLOOKUP(data[[#This Row],[id_campaign]],campaign[],2,FALSE)</f>
        <v>ChildrenInHH</v>
      </c>
      <c r="G4148" t="str">
        <f>VLOOKUP(data[[#This Row],[id_customer]],customer[],2,FALSE)</f>
        <v>Alvie Domican</v>
      </c>
      <c r="H4148" t="str">
        <f>data[[#This Row],[id_customer]]&amp;data[[#This Row],[id_campaign]]</f>
        <v>C0238cam01</v>
      </c>
      <c r="I4148">
        <f>DATEDIF(data[[#This Row],[join_date]],data[[#This Row],[buy_date]],"M")</f>
        <v>7</v>
      </c>
    </row>
    <row r="4149" spans="1:9" x14ac:dyDescent="0.25">
      <c r="A4149" t="s">
        <v>993</v>
      </c>
      <c r="B4149" t="s">
        <v>4</v>
      </c>
      <c r="C4149" s="1">
        <v>44810</v>
      </c>
      <c r="D4149" s="1">
        <v>45054</v>
      </c>
      <c r="E4149">
        <f>VLOOKUP(data[[#This Row],[id_campaign]],campaign[],4,FALSE)</f>
        <v>10</v>
      </c>
      <c r="F4149" t="str">
        <f>VLOOKUP(data[[#This Row],[id_campaign]],campaign[],2,FALSE)</f>
        <v>ChildrenInHH</v>
      </c>
      <c r="G4149" t="str">
        <f>VLOOKUP(data[[#This Row],[id_customer]],customer[],2,FALSE)</f>
        <v>Alvie Domican</v>
      </c>
      <c r="H4149" t="str">
        <f>data[[#This Row],[id_customer]]&amp;data[[#This Row],[id_campaign]]</f>
        <v>C0238cam01</v>
      </c>
      <c r="I4149">
        <f>DATEDIF(data[[#This Row],[join_date]],data[[#This Row],[buy_date]],"M")</f>
        <v>8</v>
      </c>
    </row>
    <row r="4150" spans="1:9" x14ac:dyDescent="0.25">
      <c r="A4150" t="s">
        <v>993</v>
      </c>
      <c r="B4150" t="s">
        <v>24</v>
      </c>
      <c r="C4150" s="1">
        <v>44890</v>
      </c>
      <c r="D4150" s="1">
        <v>44890</v>
      </c>
      <c r="E4150">
        <f>VLOOKUP(data[[#This Row],[id_campaign]],campaign[],4,FALSE)</f>
        <v>62</v>
      </c>
      <c r="F4150" t="str">
        <f>VLOOKUP(data[[#This Row],[id_campaign]],campaign[],2,FALSE)</f>
        <v>OwnsComputer</v>
      </c>
      <c r="G4150" t="str">
        <f>VLOOKUP(data[[#This Row],[id_customer]],customer[],2,FALSE)</f>
        <v>Alvie Domican</v>
      </c>
      <c r="H4150" t="str">
        <f>data[[#This Row],[id_customer]]&amp;data[[#This Row],[id_campaign]]</f>
        <v>C0238cam11</v>
      </c>
      <c r="I4150">
        <f>DATEDIF(data[[#This Row],[join_date]],data[[#This Row],[buy_date]],"M")</f>
        <v>0</v>
      </c>
    </row>
    <row r="4151" spans="1:9" x14ac:dyDescent="0.25">
      <c r="A4151" t="s">
        <v>993</v>
      </c>
      <c r="B4151" t="s">
        <v>24</v>
      </c>
      <c r="C4151" s="1">
        <v>44890</v>
      </c>
      <c r="D4151" s="1">
        <v>44920</v>
      </c>
      <c r="E4151">
        <f>VLOOKUP(data[[#This Row],[id_campaign]],campaign[],4,FALSE)</f>
        <v>62</v>
      </c>
      <c r="F4151" t="str">
        <f>VLOOKUP(data[[#This Row],[id_campaign]],campaign[],2,FALSE)</f>
        <v>OwnsComputer</v>
      </c>
      <c r="G4151" t="str">
        <f>VLOOKUP(data[[#This Row],[id_customer]],customer[],2,FALSE)</f>
        <v>Alvie Domican</v>
      </c>
      <c r="H4151" t="str">
        <f>data[[#This Row],[id_customer]]&amp;data[[#This Row],[id_campaign]]</f>
        <v>C0238cam11</v>
      </c>
      <c r="I4151">
        <f>DATEDIF(data[[#This Row],[join_date]],data[[#This Row],[buy_date]],"M")</f>
        <v>1</v>
      </c>
    </row>
    <row r="4152" spans="1:9" x14ac:dyDescent="0.25">
      <c r="A4152" t="s">
        <v>993</v>
      </c>
      <c r="B4152" t="s">
        <v>24</v>
      </c>
      <c r="C4152" s="1">
        <v>44890</v>
      </c>
      <c r="D4152" s="1">
        <v>44927</v>
      </c>
      <c r="E4152">
        <f>VLOOKUP(data[[#This Row],[id_campaign]],campaign[],4,FALSE)</f>
        <v>62</v>
      </c>
      <c r="F4152" t="str">
        <f>VLOOKUP(data[[#This Row],[id_campaign]],campaign[],2,FALSE)</f>
        <v>OwnsComputer</v>
      </c>
      <c r="G4152" t="str">
        <f>VLOOKUP(data[[#This Row],[id_customer]],customer[],2,FALSE)</f>
        <v>Alvie Domican</v>
      </c>
      <c r="H4152" t="str">
        <f>data[[#This Row],[id_customer]]&amp;data[[#This Row],[id_campaign]]</f>
        <v>C0238cam11</v>
      </c>
      <c r="I4152">
        <f>DATEDIF(data[[#This Row],[join_date]],data[[#This Row],[buy_date]],"M")</f>
        <v>1</v>
      </c>
    </row>
    <row r="4153" spans="1:9" x14ac:dyDescent="0.25">
      <c r="A4153" t="s">
        <v>993</v>
      </c>
      <c r="B4153" t="s">
        <v>24</v>
      </c>
      <c r="C4153" s="1">
        <v>44890</v>
      </c>
      <c r="D4153" s="1">
        <v>44966</v>
      </c>
      <c r="E4153">
        <f>VLOOKUP(data[[#This Row],[id_campaign]],campaign[],4,FALSE)</f>
        <v>62</v>
      </c>
      <c r="F4153" t="str">
        <f>VLOOKUP(data[[#This Row],[id_campaign]],campaign[],2,FALSE)</f>
        <v>OwnsComputer</v>
      </c>
      <c r="G4153" t="str">
        <f>VLOOKUP(data[[#This Row],[id_customer]],customer[],2,FALSE)</f>
        <v>Alvie Domican</v>
      </c>
      <c r="H4153" t="str">
        <f>data[[#This Row],[id_customer]]&amp;data[[#This Row],[id_campaign]]</f>
        <v>C0238cam11</v>
      </c>
      <c r="I4153">
        <f>DATEDIF(data[[#This Row],[join_date]],data[[#This Row],[buy_date]],"M")</f>
        <v>2</v>
      </c>
    </row>
    <row r="4154" spans="1:9" x14ac:dyDescent="0.25">
      <c r="A4154" t="s">
        <v>993</v>
      </c>
      <c r="B4154" t="s">
        <v>24</v>
      </c>
      <c r="C4154" s="1">
        <v>44890</v>
      </c>
      <c r="D4154" s="1">
        <v>44989</v>
      </c>
      <c r="E4154">
        <f>VLOOKUP(data[[#This Row],[id_campaign]],campaign[],4,FALSE)</f>
        <v>62</v>
      </c>
      <c r="F4154" t="str">
        <f>VLOOKUP(data[[#This Row],[id_campaign]],campaign[],2,FALSE)</f>
        <v>OwnsComputer</v>
      </c>
      <c r="G4154" t="str">
        <f>VLOOKUP(data[[#This Row],[id_customer]],customer[],2,FALSE)</f>
        <v>Alvie Domican</v>
      </c>
      <c r="H4154" t="str">
        <f>data[[#This Row],[id_customer]]&amp;data[[#This Row],[id_campaign]]</f>
        <v>C0238cam11</v>
      </c>
      <c r="I4154">
        <f>DATEDIF(data[[#This Row],[join_date]],data[[#This Row],[buy_date]],"M")</f>
        <v>3</v>
      </c>
    </row>
    <row r="4155" spans="1:9" x14ac:dyDescent="0.25">
      <c r="A4155" t="s">
        <v>993</v>
      </c>
      <c r="B4155" t="s">
        <v>24</v>
      </c>
      <c r="C4155" s="1">
        <v>44890</v>
      </c>
      <c r="D4155" s="1">
        <v>45047</v>
      </c>
      <c r="E4155">
        <f>VLOOKUP(data[[#This Row],[id_campaign]],campaign[],4,FALSE)</f>
        <v>62</v>
      </c>
      <c r="F4155" t="str">
        <f>VLOOKUP(data[[#This Row],[id_campaign]],campaign[],2,FALSE)</f>
        <v>OwnsComputer</v>
      </c>
      <c r="G4155" t="str">
        <f>VLOOKUP(data[[#This Row],[id_customer]],customer[],2,FALSE)</f>
        <v>Alvie Domican</v>
      </c>
      <c r="H4155" t="str">
        <f>data[[#This Row],[id_customer]]&amp;data[[#This Row],[id_campaign]]</f>
        <v>C0238cam11</v>
      </c>
      <c r="I4155">
        <f>DATEDIF(data[[#This Row],[join_date]],data[[#This Row],[buy_date]],"M")</f>
        <v>5</v>
      </c>
    </row>
    <row r="4156" spans="1:9" x14ac:dyDescent="0.25">
      <c r="A4156" t="s">
        <v>993</v>
      </c>
      <c r="B4156" t="s">
        <v>24</v>
      </c>
      <c r="C4156" s="1">
        <v>44890</v>
      </c>
      <c r="D4156" s="1">
        <v>45086</v>
      </c>
      <c r="E4156">
        <f>VLOOKUP(data[[#This Row],[id_campaign]],campaign[],4,FALSE)</f>
        <v>62</v>
      </c>
      <c r="F4156" t="str">
        <f>VLOOKUP(data[[#This Row],[id_campaign]],campaign[],2,FALSE)</f>
        <v>OwnsComputer</v>
      </c>
      <c r="G4156" t="str">
        <f>VLOOKUP(data[[#This Row],[id_customer]],customer[],2,FALSE)</f>
        <v>Alvie Domican</v>
      </c>
      <c r="H4156" t="str">
        <f>data[[#This Row],[id_customer]]&amp;data[[#This Row],[id_campaign]]</f>
        <v>C0238cam11</v>
      </c>
      <c r="I4156">
        <f>DATEDIF(data[[#This Row],[join_date]],data[[#This Row],[buy_date]],"M")</f>
        <v>6</v>
      </c>
    </row>
    <row r="4157" spans="1:9" x14ac:dyDescent="0.25">
      <c r="A4157" t="s">
        <v>997</v>
      </c>
      <c r="B4157" t="s">
        <v>26</v>
      </c>
      <c r="C4157" s="1">
        <v>44598</v>
      </c>
      <c r="D4157" s="1">
        <v>44598</v>
      </c>
      <c r="E4157">
        <f>VLOOKUP(data[[#This Row],[id_campaign]],campaign[],4,FALSE)</f>
        <v>65</v>
      </c>
      <c r="F4157" t="str">
        <f>VLOOKUP(data[[#This Row],[id_campaign]],campaign[],2,FALSE)</f>
        <v>HasCreditCard</v>
      </c>
      <c r="G4157" t="str">
        <f>VLOOKUP(data[[#This Row],[id_customer]],customer[],2,FALSE)</f>
        <v>Jeniece Tideswell</v>
      </c>
      <c r="H4157" t="str">
        <f>data[[#This Row],[id_customer]]&amp;data[[#This Row],[id_campaign]]</f>
        <v>C0239cam12</v>
      </c>
      <c r="I4157">
        <f>DATEDIF(data[[#This Row],[join_date]],data[[#This Row],[buy_date]],"M")</f>
        <v>0</v>
      </c>
    </row>
    <row r="4158" spans="1:9" x14ac:dyDescent="0.25">
      <c r="A4158" t="s">
        <v>997</v>
      </c>
      <c r="B4158" t="s">
        <v>26</v>
      </c>
      <c r="C4158" s="1">
        <v>44598</v>
      </c>
      <c r="D4158" s="1">
        <v>44628</v>
      </c>
      <c r="E4158">
        <f>VLOOKUP(data[[#This Row],[id_campaign]],campaign[],4,FALSE)</f>
        <v>65</v>
      </c>
      <c r="F4158" t="str">
        <f>VLOOKUP(data[[#This Row],[id_campaign]],campaign[],2,FALSE)</f>
        <v>HasCreditCard</v>
      </c>
      <c r="G4158" t="str">
        <f>VLOOKUP(data[[#This Row],[id_customer]],customer[],2,FALSE)</f>
        <v>Jeniece Tideswell</v>
      </c>
      <c r="H4158" t="str">
        <f>data[[#This Row],[id_customer]]&amp;data[[#This Row],[id_campaign]]</f>
        <v>C0239cam12</v>
      </c>
      <c r="I4158">
        <f>DATEDIF(data[[#This Row],[join_date]],data[[#This Row],[buy_date]],"M")</f>
        <v>1</v>
      </c>
    </row>
    <row r="4159" spans="1:9" x14ac:dyDescent="0.25">
      <c r="A4159" t="s">
        <v>997</v>
      </c>
      <c r="B4159" t="s">
        <v>26</v>
      </c>
      <c r="C4159" s="1">
        <v>44598</v>
      </c>
      <c r="D4159" s="1">
        <v>44722</v>
      </c>
      <c r="E4159">
        <f>VLOOKUP(data[[#This Row],[id_campaign]],campaign[],4,FALSE)</f>
        <v>65</v>
      </c>
      <c r="F4159" t="str">
        <f>VLOOKUP(data[[#This Row],[id_campaign]],campaign[],2,FALSE)</f>
        <v>HasCreditCard</v>
      </c>
      <c r="G4159" t="str">
        <f>VLOOKUP(data[[#This Row],[id_customer]],customer[],2,FALSE)</f>
        <v>Jeniece Tideswell</v>
      </c>
      <c r="H4159" t="str">
        <f>data[[#This Row],[id_customer]]&amp;data[[#This Row],[id_campaign]]</f>
        <v>C0239cam12</v>
      </c>
      <c r="I4159">
        <f>DATEDIF(data[[#This Row],[join_date]],data[[#This Row],[buy_date]],"M")</f>
        <v>4</v>
      </c>
    </row>
    <row r="4160" spans="1:9" x14ac:dyDescent="0.25">
      <c r="A4160" t="s">
        <v>997</v>
      </c>
      <c r="B4160" t="s">
        <v>26</v>
      </c>
      <c r="C4160" s="1">
        <v>44598</v>
      </c>
      <c r="D4160" s="1">
        <v>44753</v>
      </c>
      <c r="E4160">
        <f>VLOOKUP(data[[#This Row],[id_campaign]],campaign[],4,FALSE)</f>
        <v>65</v>
      </c>
      <c r="F4160" t="str">
        <f>VLOOKUP(data[[#This Row],[id_campaign]],campaign[],2,FALSE)</f>
        <v>HasCreditCard</v>
      </c>
      <c r="G4160" t="str">
        <f>VLOOKUP(data[[#This Row],[id_customer]],customer[],2,FALSE)</f>
        <v>Jeniece Tideswell</v>
      </c>
      <c r="H4160" t="str">
        <f>data[[#This Row],[id_customer]]&amp;data[[#This Row],[id_campaign]]</f>
        <v>C0239cam12</v>
      </c>
      <c r="I4160">
        <f>DATEDIF(data[[#This Row],[join_date]],data[[#This Row],[buy_date]],"M")</f>
        <v>5</v>
      </c>
    </row>
    <row r="4161" spans="1:9" x14ac:dyDescent="0.25">
      <c r="A4161" t="s">
        <v>997</v>
      </c>
      <c r="B4161" t="s">
        <v>26</v>
      </c>
      <c r="C4161" s="1">
        <v>44598</v>
      </c>
      <c r="D4161" s="1">
        <v>44789</v>
      </c>
      <c r="E4161">
        <f>VLOOKUP(data[[#This Row],[id_campaign]],campaign[],4,FALSE)</f>
        <v>65</v>
      </c>
      <c r="F4161" t="str">
        <f>VLOOKUP(data[[#This Row],[id_campaign]],campaign[],2,FALSE)</f>
        <v>HasCreditCard</v>
      </c>
      <c r="G4161" t="str">
        <f>VLOOKUP(data[[#This Row],[id_customer]],customer[],2,FALSE)</f>
        <v>Jeniece Tideswell</v>
      </c>
      <c r="H4161" t="str">
        <f>data[[#This Row],[id_customer]]&amp;data[[#This Row],[id_campaign]]</f>
        <v>C0239cam12</v>
      </c>
      <c r="I4161">
        <f>DATEDIF(data[[#This Row],[join_date]],data[[#This Row],[buy_date]],"M")</f>
        <v>6</v>
      </c>
    </row>
    <row r="4162" spans="1:9" x14ac:dyDescent="0.25">
      <c r="A4162" t="s">
        <v>997</v>
      </c>
      <c r="B4162" t="s">
        <v>26</v>
      </c>
      <c r="C4162" s="1">
        <v>44598</v>
      </c>
      <c r="D4162" s="1">
        <v>44848</v>
      </c>
      <c r="E4162">
        <f>VLOOKUP(data[[#This Row],[id_campaign]],campaign[],4,FALSE)</f>
        <v>65</v>
      </c>
      <c r="F4162" t="str">
        <f>VLOOKUP(data[[#This Row],[id_campaign]],campaign[],2,FALSE)</f>
        <v>HasCreditCard</v>
      </c>
      <c r="G4162" t="str">
        <f>VLOOKUP(data[[#This Row],[id_customer]],customer[],2,FALSE)</f>
        <v>Jeniece Tideswell</v>
      </c>
      <c r="H4162" t="str">
        <f>data[[#This Row],[id_customer]]&amp;data[[#This Row],[id_campaign]]</f>
        <v>C0239cam12</v>
      </c>
      <c r="I4162">
        <f>DATEDIF(data[[#This Row],[join_date]],data[[#This Row],[buy_date]],"M")</f>
        <v>8</v>
      </c>
    </row>
    <row r="4163" spans="1:9" x14ac:dyDescent="0.25">
      <c r="A4163" t="s">
        <v>997</v>
      </c>
      <c r="B4163" t="s">
        <v>26</v>
      </c>
      <c r="C4163" s="1">
        <v>44598</v>
      </c>
      <c r="D4163" s="1">
        <v>44907</v>
      </c>
      <c r="E4163">
        <f>VLOOKUP(data[[#This Row],[id_campaign]],campaign[],4,FALSE)</f>
        <v>65</v>
      </c>
      <c r="F4163" t="str">
        <f>VLOOKUP(data[[#This Row],[id_campaign]],campaign[],2,FALSE)</f>
        <v>HasCreditCard</v>
      </c>
      <c r="G4163" t="str">
        <f>VLOOKUP(data[[#This Row],[id_customer]],customer[],2,FALSE)</f>
        <v>Jeniece Tideswell</v>
      </c>
      <c r="H4163" t="str">
        <f>data[[#This Row],[id_customer]]&amp;data[[#This Row],[id_campaign]]</f>
        <v>C0239cam12</v>
      </c>
      <c r="I4163">
        <f>DATEDIF(data[[#This Row],[join_date]],data[[#This Row],[buy_date]],"M")</f>
        <v>10</v>
      </c>
    </row>
    <row r="4164" spans="1:9" x14ac:dyDescent="0.25">
      <c r="A4164" t="s">
        <v>997</v>
      </c>
      <c r="B4164" t="s">
        <v>26</v>
      </c>
      <c r="C4164" s="1">
        <v>44598</v>
      </c>
      <c r="D4164" s="1">
        <v>44947</v>
      </c>
      <c r="E4164">
        <f>VLOOKUP(data[[#This Row],[id_campaign]],campaign[],4,FALSE)</f>
        <v>65</v>
      </c>
      <c r="F4164" t="str">
        <f>VLOOKUP(data[[#This Row],[id_campaign]],campaign[],2,FALSE)</f>
        <v>HasCreditCard</v>
      </c>
      <c r="G4164" t="str">
        <f>VLOOKUP(data[[#This Row],[id_customer]],customer[],2,FALSE)</f>
        <v>Jeniece Tideswell</v>
      </c>
      <c r="H4164" t="str">
        <f>data[[#This Row],[id_customer]]&amp;data[[#This Row],[id_campaign]]</f>
        <v>C0239cam12</v>
      </c>
      <c r="I4164">
        <f>DATEDIF(data[[#This Row],[join_date]],data[[#This Row],[buy_date]],"M")</f>
        <v>11</v>
      </c>
    </row>
    <row r="4165" spans="1:9" x14ac:dyDescent="0.25">
      <c r="A4165" t="s">
        <v>997</v>
      </c>
      <c r="B4165" t="s">
        <v>26</v>
      </c>
      <c r="C4165" s="1">
        <v>44598</v>
      </c>
      <c r="D4165" s="1">
        <v>44978</v>
      </c>
      <c r="E4165">
        <f>VLOOKUP(data[[#This Row],[id_campaign]],campaign[],4,FALSE)</f>
        <v>65</v>
      </c>
      <c r="F4165" t="str">
        <f>VLOOKUP(data[[#This Row],[id_campaign]],campaign[],2,FALSE)</f>
        <v>HasCreditCard</v>
      </c>
      <c r="G4165" t="str">
        <f>VLOOKUP(data[[#This Row],[id_customer]],customer[],2,FALSE)</f>
        <v>Jeniece Tideswell</v>
      </c>
      <c r="H4165" t="str">
        <f>data[[#This Row],[id_customer]]&amp;data[[#This Row],[id_campaign]]</f>
        <v>C0239cam12</v>
      </c>
      <c r="I4165">
        <f>DATEDIF(data[[#This Row],[join_date]],data[[#This Row],[buy_date]],"M")</f>
        <v>12</v>
      </c>
    </row>
    <row r="4166" spans="1:9" x14ac:dyDescent="0.25">
      <c r="A4166" t="s">
        <v>997</v>
      </c>
      <c r="B4166" t="s">
        <v>26</v>
      </c>
      <c r="C4166" s="1">
        <v>44598</v>
      </c>
      <c r="D4166" s="1">
        <v>44997</v>
      </c>
      <c r="E4166">
        <f>VLOOKUP(data[[#This Row],[id_campaign]],campaign[],4,FALSE)</f>
        <v>65</v>
      </c>
      <c r="F4166" t="str">
        <f>VLOOKUP(data[[#This Row],[id_campaign]],campaign[],2,FALSE)</f>
        <v>HasCreditCard</v>
      </c>
      <c r="G4166" t="str">
        <f>VLOOKUP(data[[#This Row],[id_customer]],customer[],2,FALSE)</f>
        <v>Jeniece Tideswell</v>
      </c>
      <c r="H4166" t="str">
        <f>data[[#This Row],[id_customer]]&amp;data[[#This Row],[id_campaign]]</f>
        <v>C0239cam12</v>
      </c>
      <c r="I4166">
        <f>DATEDIF(data[[#This Row],[join_date]],data[[#This Row],[buy_date]],"M")</f>
        <v>13</v>
      </c>
    </row>
    <row r="4167" spans="1:9" x14ac:dyDescent="0.25">
      <c r="A4167" t="s">
        <v>997</v>
      </c>
      <c r="B4167" t="s">
        <v>26</v>
      </c>
      <c r="C4167" s="1">
        <v>44598</v>
      </c>
      <c r="D4167" s="1">
        <v>45035</v>
      </c>
      <c r="E4167">
        <f>VLOOKUP(data[[#This Row],[id_campaign]],campaign[],4,FALSE)</f>
        <v>65</v>
      </c>
      <c r="F4167" t="str">
        <f>VLOOKUP(data[[#This Row],[id_campaign]],campaign[],2,FALSE)</f>
        <v>HasCreditCard</v>
      </c>
      <c r="G4167" t="str">
        <f>VLOOKUP(data[[#This Row],[id_customer]],customer[],2,FALSE)</f>
        <v>Jeniece Tideswell</v>
      </c>
      <c r="H4167" t="str">
        <f>data[[#This Row],[id_customer]]&amp;data[[#This Row],[id_campaign]]</f>
        <v>C0239cam12</v>
      </c>
      <c r="I4167">
        <f>DATEDIF(data[[#This Row],[join_date]],data[[#This Row],[buy_date]],"M")</f>
        <v>14</v>
      </c>
    </row>
    <row r="4168" spans="1:9" x14ac:dyDescent="0.25">
      <c r="A4168" t="s">
        <v>997</v>
      </c>
      <c r="B4168" t="s">
        <v>26</v>
      </c>
      <c r="C4168" s="1">
        <v>44598</v>
      </c>
      <c r="D4168" s="1">
        <v>45057</v>
      </c>
      <c r="E4168">
        <f>VLOOKUP(data[[#This Row],[id_campaign]],campaign[],4,FALSE)</f>
        <v>65</v>
      </c>
      <c r="F4168" t="str">
        <f>VLOOKUP(data[[#This Row],[id_campaign]],campaign[],2,FALSE)</f>
        <v>HasCreditCard</v>
      </c>
      <c r="G4168" t="str">
        <f>VLOOKUP(data[[#This Row],[id_customer]],customer[],2,FALSE)</f>
        <v>Jeniece Tideswell</v>
      </c>
      <c r="H4168" t="str">
        <f>data[[#This Row],[id_customer]]&amp;data[[#This Row],[id_campaign]]</f>
        <v>C0239cam12</v>
      </c>
      <c r="I4168">
        <f>DATEDIF(data[[#This Row],[join_date]],data[[#This Row],[buy_date]],"M")</f>
        <v>15</v>
      </c>
    </row>
    <row r="4169" spans="1:9" x14ac:dyDescent="0.25">
      <c r="A4169" t="s">
        <v>997</v>
      </c>
      <c r="B4169" t="s">
        <v>20</v>
      </c>
      <c r="C4169" s="1">
        <v>45008</v>
      </c>
      <c r="D4169" s="1">
        <v>45008</v>
      </c>
      <c r="E4169">
        <f>VLOOKUP(data[[#This Row],[id_campaign]],campaign[],4,FALSE)</f>
        <v>75</v>
      </c>
      <c r="F4169" t="str">
        <f>VLOOKUP(data[[#This Row],[id_campaign]],campaign[],2,FALSE)</f>
        <v>OptOutMailings</v>
      </c>
      <c r="G4169" t="str">
        <f>VLOOKUP(data[[#This Row],[id_customer]],customer[],2,FALSE)</f>
        <v>Jeniece Tideswell</v>
      </c>
      <c r="H4169" t="str">
        <f>data[[#This Row],[id_customer]]&amp;data[[#This Row],[id_campaign]]</f>
        <v>C0239cam09</v>
      </c>
      <c r="I4169">
        <f>DATEDIF(data[[#This Row],[join_date]],data[[#This Row],[buy_date]],"M")</f>
        <v>0</v>
      </c>
    </row>
    <row r="4170" spans="1:9" x14ac:dyDescent="0.25">
      <c r="A4170" t="s">
        <v>997</v>
      </c>
      <c r="B4170" t="s">
        <v>20</v>
      </c>
      <c r="C4170" s="1">
        <v>45008</v>
      </c>
      <c r="D4170" s="1">
        <v>45039</v>
      </c>
      <c r="E4170">
        <f>VLOOKUP(data[[#This Row],[id_campaign]],campaign[],4,FALSE)</f>
        <v>75</v>
      </c>
      <c r="F4170" t="str">
        <f>VLOOKUP(data[[#This Row],[id_campaign]],campaign[],2,FALSE)</f>
        <v>OptOutMailings</v>
      </c>
      <c r="G4170" t="str">
        <f>VLOOKUP(data[[#This Row],[id_customer]],customer[],2,FALSE)</f>
        <v>Jeniece Tideswell</v>
      </c>
      <c r="H4170" t="str">
        <f>data[[#This Row],[id_customer]]&amp;data[[#This Row],[id_campaign]]</f>
        <v>C0239cam09</v>
      </c>
      <c r="I4170">
        <f>DATEDIF(data[[#This Row],[join_date]],data[[#This Row],[buy_date]],"M")</f>
        <v>1</v>
      </c>
    </row>
    <row r="4171" spans="1:9" x14ac:dyDescent="0.25">
      <c r="A4171" t="s">
        <v>997</v>
      </c>
      <c r="B4171" t="s">
        <v>20</v>
      </c>
      <c r="C4171" s="1">
        <v>45008</v>
      </c>
      <c r="D4171" s="1">
        <v>45051</v>
      </c>
      <c r="E4171">
        <f>VLOOKUP(data[[#This Row],[id_campaign]],campaign[],4,FALSE)</f>
        <v>75</v>
      </c>
      <c r="F4171" t="str">
        <f>VLOOKUP(data[[#This Row],[id_campaign]],campaign[],2,FALSE)</f>
        <v>OptOutMailings</v>
      </c>
      <c r="G4171" t="str">
        <f>VLOOKUP(data[[#This Row],[id_customer]],customer[],2,FALSE)</f>
        <v>Jeniece Tideswell</v>
      </c>
      <c r="H4171" t="str">
        <f>data[[#This Row],[id_customer]]&amp;data[[#This Row],[id_campaign]]</f>
        <v>C0239cam09</v>
      </c>
      <c r="I4171">
        <f>DATEDIF(data[[#This Row],[join_date]],data[[#This Row],[buy_date]],"M")</f>
        <v>1</v>
      </c>
    </row>
    <row r="4172" spans="1:9" x14ac:dyDescent="0.25">
      <c r="A4172" t="s">
        <v>997</v>
      </c>
      <c r="B4172" t="s">
        <v>20</v>
      </c>
      <c r="C4172" s="1">
        <v>45008</v>
      </c>
      <c r="D4172" s="1">
        <v>45080</v>
      </c>
      <c r="E4172">
        <f>VLOOKUP(data[[#This Row],[id_campaign]],campaign[],4,FALSE)</f>
        <v>75</v>
      </c>
      <c r="F4172" t="str">
        <f>VLOOKUP(data[[#This Row],[id_campaign]],campaign[],2,FALSE)</f>
        <v>OptOutMailings</v>
      </c>
      <c r="G4172" t="str">
        <f>VLOOKUP(data[[#This Row],[id_customer]],customer[],2,FALSE)</f>
        <v>Jeniece Tideswell</v>
      </c>
      <c r="H4172" t="str">
        <f>data[[#This Row],[id_customer]]&amp;data[[#This Row],[id_campaign]]</f>
        <v>C0239cam09</v>
      </c>
      <c r="I4172">
        <f>DATEDIF(data[[#This Row],[join_date]],data[[#This Row],[buy_date]],"M")</f>
        <v>2</v>
      </c>
    </row>
    <row r="4173" spans="1:9" x14ac:dyDescent="0.25">
      <c r="A4173" t="s">
        <v>1001</v>
      </c>
      <c r="B4173" t="s">
        <v>14</v>
      </c>
      <c r="C4173" s="1">
        <v>44848</v>
      </c>
      <c r="D4173" s="1">
        <v>44848</v>
      </c>
      <c r="E4173">
        <f>VLOOKUP(data[[#This Row],[id_campaign]],campaign[],4,FALSE)</f>
        <v>13</v>
      </c>
      <c r="F4173" t="str">
        <f>VLOOKUP(data[[#This Row],[id_campaign]],campaign[],2,FALSE)</f>
        <v>Homeownership</v>
      </c>
      <c r="G4173" t="str">
        <f>VLOOKUP(data[[#This Row],[id_customer]],customer[],2,FALSE)</f>
        <v>Annnora Devonport</v>
      </c>
      <c r="H4173" t="str">
        <f>data[[#This Row],[id_customer]]&amp;data[[#This Row],[id_campaign]]</f>
        <v>C0240cam06</v>
      </c>
      <c r="I4173">
        <f>DATEDIF(data[[#This Row],[join_date]],data[[#This Row],[buy_date]],"M")</f>
        <v>0</v>
      </c>
    </row>
    <row r="4174" spans="1:9" x14ac:dyDescent="0.25">
      <c r="A4174" t="s">
        <v>1001</v>
      </c>
      <c r="B4174" t="s">
        <v>14</v>
      </c>
      <c r="C4174" s="1">
        <v>44848</v>
      </c>
      <c r="D4174" s="1">
        <v>44909</v>
      </c>
      <c r="E4174">
        <f>VLOOKUP(data[[#This Row],[id_campaign]],campaign[],4,FALSE)</f>
        <v>13</v>
      </c>
      <c r="F4174" t="str">
        <f>VLOOKUP(data[[#This Row],[id_campaign]],campaign[],2,FALSE)</f>
        <v>Homeownership</v>
      </c>
      <c r="G4174" t="str">
        <f>VLOOKUP(data[[#This Row],[id_customer]],customer[],2,FALSE)</f>
        <v>Annnora Devonport</v>
      </c>
      <c r="H4174" t="str">
        <f>data[[#This Row],[id_customer]]&amp;data[[#This Row],[id_campaign]]</f>
        <v>C0240cam06</v>
      </c>
      <c r="I4174">
        <f>DATEDIF(data[[#This Row],[join_date]],data[[#This Row],[buy_date]],"M")</f>
        <v>2</v>
      </c>
    </row>
    <row r="4175" spans="1:9" x14ac:dyDescent="0.25">
      <c r="A4175" t="s">
        <v>1001</v>
      </c>
      <c r="B4175" t="s">
        <v>14</v>
      </c>
      <c r="C4175" s="1">
        <v>44848</v>
      </c>
      <c r="D4175" s="1">
        <v>44941</v>
      </c>
      <c r="E4175">
        <f>VLOOKUP(data[[#This Row],[id_campaign]],campaign[],4,FALSE)</f>
        <v>13</v>
      </c>
      <c r="F4175" t="str">
        <f>VLOOKUP(data[[#This Row],[id_campaign]],campaign[],2,FALSE)</f>
        <v>Homeownership</v>
      </c>
      <c r="G4175" t="str">
        <f>VLOOKUP(data[[#This Row],[id_customer]],customer[],2,FALSE)</f>
        <v>Annnora Devonport</v>
      </c>
      <c r="H4175" t="str">
        <f>data[[#This Row],[id_customer]]&amp;data[[#This Row],[id_campaign]]</f>
        <v>C0240cam06</v>
      </c>
      <c r="I4175">
        <f>DATEDIF(data[[#This Row],[join_date]],data[[#This Row],[buy_date]],"M")</f>
        <v>3</v>
      </c>
    </row>
    <row r="4176" spans="1:9" x14ac:dyDescent="0.25">
      <c r="A4176" t="s">
        <v>1001</v>
      </c>
      <c r="B4176" t="s">
        <v>14</v>
      </c>
      <c r="C4176" s="1">
        <v>44848</v>
      </c>
      <c r="D4176" s="1">
        <v>44973</v>
      </c>
      <c r="E4176">
        <f>VLOOKUP(data[[#This Row],[id_campaign]],campaign[],4,FALSE)</f>
        <v>13</v>
      </c>
      <c r="F4176" t="str">
        <f>VLOOKUP(data[[#This Row],[id_campaign]],campaign[],2,FALSE)</f>
        <v>Homeownership</v>
      </c>
      <c r="G4176" t="str">
        <f>VLOOKUP(data[[#This Row],[id_customer]],customer[],2,FALSE)</f>
        <v>Annnora Devonport</v>
      </c>
      <c r="H4176" t="str">
        <f>data[[#This Row],[id_customer]]&amp;data[[#This Row],[id_campaign]]</f>
        <v>C0240cam06</v>
      </c>
      <c r="I4176">
        <f>DATEDIF(data[[#This Row],[join_date]],data[[#This Row],[buy_date]],"M")</f>
        <v>4</v>
      </c>
    </row>
    <row r="4177" spans="1:9" x14ac:dyDescent="0.25">
      <c r="A4177" t="s">
        <v>1001</v>
      </c>
      <c r="B4177" t="s">
        <v>14</v>
      </c>
      <c r="C4177" s="1">
        <v>44848</v>
      </c>
      <c r="D4177" s="1">
        <v>45004</v>
      </c>
      <c r="E4177">
        <f>VLOOKUP(data[[#This Row],[id_campaign]],campaign[],4,FALSE)</f>
        <v>13</v>
      </c>
      <c r="F4177" t="str">
        <f>VLOOKUP(data[[#This Row],[id_campaign]],campaign[],2,FALSE)</f>
        <v>Homeownership</v>
      </c>
      <c r="G4177" t="str">
        <f>VLOOKUP(data[[#This Row],[id_customer]],customer[],2,FALSE)</f>
        <v>Annnora Devonport</v>
      </c>
      <c r="H4177" t="str">
        <f>data[[#This Row],[id_customer]]&amp;data[[#This Row],[id_campaign]]</f>
        <v>C0240cam06</v>
      </c>
      <c r="I4177">
        <f>DATEDIF(data[[#This Row],[join_date]],data[[#This Row],[buy_date]],"M")</f>
        <v>5</v>
      </c>
    </row>
    <row r="4178" spans="1:9" x14ac:dyDescent="0.25">
      <c r="A4178" t="s">
        <v>1001</v>
      </c>
      <c r="B4178" t="s">
        <v>14</v>
      </c>
      <c r="C4178" s="1">
        <v>44848</v>
      </c>
      <c r="D4178" s="1">
        <v>45030</v>
      </c>
      <c r="E4178">
        <f>VLOOKUP(data[[#This Row],[id_campaign]],campaign[],4,FALSE)</f>
        <v>13</v>
      </c>
      <c r="F4178" t="str">
        <f>VLOOKUP(data[[#This Row],[id_campaign]],campaign[],2,FALSE)</f>
        <v>Homeownership</v>
      </c>
      <c r="G4178" t="str">
        <f>VLOOKUP(data[[#This Row],[id_customer]],customer[],2,FALSE)</f>
        <v>Annnora Devonport</v>
      </c>
      <c r="H4178" t="str">
        <f>data[[#This Row],[id_customer]]&amp;data[[#This Row],[id_campaign]]</f>
        <v>C0240cam06</v>
      </c>
      <c r="I4178">
        <f>DATEDIF(data[[#This Row],[join_date]],data[[#This Row],[buy_date]],"M")</f>
        <v>6</v>
      </c>
    </row>
    <row r="4179" spans="1:9" x14ac:dyDescent="0.25">
      <c r="A4179" t="s">
        <v>1001</v>
      </c>
      <c r="B4179" t="s">
        <v>14</v>
      </c>
      <c r="C4179" s="1">
        <v>44848</v>
      </c>
      <c r="D4179" s="1">
        <v>45073</v>
      </c>
      <c r="E4179">
        <f>VLOOKUP(data[[#This Row],[id_campaign]],campaign[],4,FALSE)</f>
        <v>13</v>
      </c>
      <c r="F4179" t="str">
        <f>VLOOKUP(data[[#This Row],[id_campaign]],campaign[],2,FALSE)</f>
        <v>Homeownership</v>
      </c>
      <c r="G4179" t="str">
        <f>VLOOKUP(data[[#This Row],[id_customer]],customer[],2,FALSE)</f>
        <v>Annnora Devonport</v>
      </c>
      <c r="H4179" t="str">
        <f>data[[#This Row],[id_customer]]&amp;data[[#This Row],[id_campaign]]</f>
        <v>C0240cam06</v>
      </c>
      <c r="I4179">
        <f>DATEDIF(data[[#This Row],[join_date]],data[[#This Row],[buy_date]],"M")</f>
        <v>7</v>
      </c>
    </row>
    <row r="4180" spans="1:9" x14ac:dyDescent="0.25">
      <c r="A4180" t="s">
        <v>1001</v>
      </c>
      <c r="B4180" t="s">
        <v>12</v>
      </c>
      <c r="C4180" s="1">
        <v>45031</v>
      </c>
      <c r="D4180" s="1">
        <v>45031</v>
      </c>
      <c r="E4180">
        <f>VLOOKUP(data[[#This Row],[id_campaign]],campaign[],4,FALSE)</f>
        <v>22</v>
      </c>
      <c r="F4180" t="str">
        <f>VLOOKUP(data[[#This Row],[id_campaign]],campaign[],2,FALSE)</f>
        <v>RVOwner</v>
      </c>
      <c r="G4180" t="str">
        <f>VLOOKUP(data[[#This Row],[id_customer]],customer[],2,FALSE)</f>
        <v>Annnora Devonport</v>
      </c>
      <c r="H4180" t="str">
        <f>data[[#This Row],[id_customer]]&amp;data[[#This Row],[id_campaign]]</f>
        <v>C0240cam05</v>
      </c>
      <c r="I4180">
        <f>DATEDIF(data[[#This Row],[join_date]],data[[#This Row],[buy_date]],"M")</f>
        <v>0</v>
      </c>
    </row>
    <row r="4181" spans="1:9" x14ac:dyDescent="0.25">
      <c r="A4181" t="s">
        <v>1001</v>
      </c>
      <c r="B4181" t="s">
        <v>12</v>
      </c>
      <c r="C4181" s="1">
        <v>45031</v>
      </c>
      <c r="D4181" s="1">
        <v>45069</v>
      </c>
      <c r="E4181">
        <f>VLOOKUP(data[[#This Row],[id_campaign]],campaign[],4,FALSE)</f>
        <v>22</v>
      </c>
      <c r="F4181" t="str">
        <f>VLOOKUP(data[[#This Row],[id_campaign]],campaign[],2,FALSE)</f>
        <v>RVOwner</v>
      </c>
      <c r="G4181" t="str">
        <f>VLOOKUP(data[[#This Row],[id_customer]],customer[],2,FALSE)</f>
        <v>Annnora Devonport</v>
      </c>
      <c r="H4181" t="str">
        <f>data[[#This Row],[id_customer]]&amp;data[[#This Row],[id_campaign]]</f>
        <v>C0240cam05</v>
      </c>
      <c r="I4181">
        <f>DATEDIF(data[[#This Row],[join_date]],data[[#This Row],[buy_date]],"M")</f>
        <v>1</v>
      </c>
    </row>
    <row r="4182" spans="1:9" x14ac:dyDescent="0.25">
      <c r="A4182" t="s">
        <v>1005</v>
      </c>
      <c r="B4182" t="s">
        <v>18</v>
      </c>
      <c r="C4182" s="1">
        <v>44834</v>
      </c>
      <c r="D4182" s="1">
        <v>44834</v>
      </c>
      <c r="E4182">
        <f>VLOOKUP(data[[#This Row],[id_campaign]],campaign[],4,FALSE)</f>
        <v>27</v>
      </c>
      <c r="F4182" t="str">
        <f>VLOOKUP(data[[#This Row],[id_campaign]],campaign[],2,FALSE)</f>
        <v>RespondsToMailOffers</v>
      </c>
      <c r="G4182" t="str">
        <f>VLOOKUP(data[[#This Row],[id_customer]],customer[],2,FALSE)</f>
        <v>Leeanne Boyan</v>
      </c>
      <c r="H4182" t="str">
        <f>data[[#This Row],[id_customer]]&amp;data[[#This Row],[id_campaign]]</f>
        <v>C0241cam08</v>
      </c>
      <c r="I4182">
        <f>DATEDIF(data[[#This Row],[join_date]],data[[#This Row],[buy_date]],"M")</f>
        <v>0</v>
      </c>
    </row>
    <row r="4183" spans="1:9" x14ac:dyDescent="0.25">
      <c r="A4183" t="s">
        <v>1005</v>
      </c>
      <c r="B4183" t="s">
        <v>18</v>
      </c>
      <c r="C4183" s="1">
        <v>44834</v>
      </c>
      <c r="D4183" s="1">
        <v>44868</v>
      </c>
      <c r="E4183">
        <f>VLOOKUP(data[[#This Row],[id_campaign]],campaign[],4,FALSE)</f>
        <v>27</v>
      </c>
      <c r="F4183" t="str">
        <f>VLOOKUP(data[[#This Row],[id_campaign]],campaign[],2,FALSE)</f>
        <v>RespondsToMailOffers</v>
      </c>
      <c r="G4183" t="str">
        <f>VLOOKUP(data[[#This Row],[id_customer]],customer[],2,FALSE)</f>
        <v>Leeanne Boyan</v>
      </c>
      <c r="H4183" t="str">
        <f>data[[#This Row],[id_customer]]&amp;data[[#This Row],[id_campaign]]</f>
        <v>C0241cam08</v>
      </c>
      <c r="I4183">
        <f>DATEDIF(data[[#This Row],[join_date]],data[[#This Row],[buy_date]],"M")</f>
        <v>1</v>
      </c>
    </row>
    <row r="4184" spans="1:9" x14ac:dyDescent="0.25">
      <c r="A4184" t="s">
        <v>1005</v>
      </c>
      <c r="B4184" t="s">
        <v>18</v>
      </c>
      <c r="C4184" s="1">
        <v>44834</v>
      </c>
      <c r="D4184" s="1">
        <v>44926</v>
      </c>
      <c r="E4184">
        <f>VLOOKUP(data[[#This Row],[id_campaign]],campaign[],4,FALSE)</f>
        <v>27</v>
      </c>
      <c r="F4184" t="str">
        <f>VLOOKUP(data[[#This Row],[id_campaign]],campaign[],2,FALSE)</f>
        <v>RespondsToMailOffers</v>
      </c>
      <c r="G4184" t="str">
        <f>VLOOKUP(data[[#This Row],[id_customer]],customer[],2,FALSE)</f>
        <v>Leeanne Boyan</v>
      </c>
      <c r="H4184" t="str">
        <f>data[[#This Row],[id_customer]]&amp;data[[#This Row],[id_campaign]]</f>
        <v>C0241cam08</v>
      </c>
      <c r="I4184">
        <f>DATEDIF(data[[#This Row],[join_date]],data[[#This Row],[buy_date]],"M")</f>
        <v>3</v>
      </c>
    </row>
    <row r="4185" spans="1:9" x14ac:dyDescent="0.25">
      <c r="A4185" t="s">
        <v>1005</v>
      </c>
      <c r="B4185" t="s">
        <v>18</v>
      </c>
      <c r="C4185" s="1">
        <v>44834</v>
      </c>
      <c r="D4185" s="1">
        <v>44937</v>
      </c>
      <c r="E4185">
        <f>VLOOKUP(data[[#This Row],[id_campaign]],campaign[],4,FALSE)</f>
        <v>27</v>
      </c>
      <c r="F4185" t="str">
        <f>VLOOKUP(data[[#This Row],[id_campaign]],campaign[],2,FALSE)</f>
        <v>RespondsToMailOffers</v>
      </c>
      <c r="G4185" t="str">
        <f>VLOOKUP(data[[#This Row],[id_customer]],customer[],2,FALSE)</f>
        <v>Leeanne Boyan</v>
      </c>
      <c r="H4185" t="str">
        <f>data[[#This Row],[id_customer]]&amp;data[[#This Row],[id_campaign]]</f>
        <v>C0241cam08</v>
      </c>
      <c r="I4185">
        <f>DATEDIF(data[[#This Row],[join_date]],data[[#This Row],[buy_date]],"M")</f>
        <v>3</v>
      </c>
    </row>
    <row r="4186" spans="1:9" x14ac:dyDescent="0.25">
      <c r="A4186" t="s">
        <v>1005</v>
      </c>
      <c r="B4186" t="s">
        <v>18</v>
      </c>
      <c r="C4186" s="1">
        <v>44834</v>
      </c>
      <c r="D4186" s="1">
        <v>44966</v>
      </c>
      <c r="E4186">
        <f>VLOOKUP(data[[#This Row],[id_campaign]],campaign[],4,FALSE)</f>
        <v>27</v>
      </c>
      <c r="F4186" t="str">
        <f>VLOOKUP(data[[#This Row],[id_campaign]],campaign[],2,FALSE)</f>
        <v>RespondsToMailOffers</v>
      </c>
      <c r="G4186" t="str">
        <f>VLOOKUP(data[[#This Row],[id_customer]],customer[],2,FALSE)</f>
        <v>Leeanne Boyan</v>
      </c>
      <c r="H4186" t="str">
        <f>data[[#This Row],[id_customer]]&amp;data[[#This Row],[id_campaign]]</f>
        <v>C0241cam08</v>
      </c>
      <c r="I4186">
        <f>DATEDIF(data[[#This Row],[join_date]],data[[#This Row],[buy_date]],"M")</f>
        <v>4</v>
      </c>
    </row>
    <row r="4187" spans="1:9" x14ac:dyDescent="0.25">
      <c r="A4187" t="s">
        <v>1005</v>
      </c>
      <c r="B4187" t="s">
        <v>18</v>
      </c>
      <c r="C4187" s="1">
        <v>44834</v>
      </c>
      <c r="D4187" s="1">
        <v>44999</v>
      </c>
      <c r="E4187">
        <f>VLOOKUP(data[[#This Row],[id_campaign]],campaign[],4,FALSE)</f>
        <v>27</v>
      </c>
      <c r="F4187" t="str">
        <f>VLOOKUP(data[[#This Row],[id_campaign]],campaign[],2,FALSE)</f>
        <v>RespondsToMailOffers</v>
      </c>
      <c r="G4187" t="str">
        <f>VLOOKUP(data[[#This Row],[id_customer]],customer[],2,FALSE)</f>
        <v>Leeanne Boyan</v>
      </c>
      <c r="H4187" t="str">
        <f>data[[#This Row],[id_customer]]&amp;data[[#This Row],[id_campaign]]</f>
        <v>C0241cam08</v>
      </c>
      <c r="I4187">
        <f>DATEDIF(data[[#This Row],[join_date]],data[[#This Row],[buy_date]],"M")</f>
        <v>5</v>
      </c>
    </row>
    <row r="4188" spans="1:9" x14ac:dyDescent="0.25">
      <c r="A4188" t="s">
        <v>1005</v>
      </c>
      <c r="B4188" t="s">
        <v>18</v>
      </c>
      <c r="C4188" s="1">
        <v>44834</v>
      </c>
      <c r="D4188" s="1">
        <v>45029</v>
      </c>
      <c r="E4188">
        <f>VLOOKUP(data[[#This Row],[id_campaign]],campaign[],4,FALSE)</f>
        <v>27</v>
      </c>
      <c r="F4188" t="str">
        <f>VLOOKUP(data[[#This Row],[id_campaign]],campaign[],2,FALSE)</f>
        <v>RespondsToMailOffers</v>
      </c>
      <c r="G4188" t="str">
        <f>VLOOKUP(data[[#This Row],[id_customer]],customer[],2,FALSE)</f>
        <v>Leeanne Boyan</v>
      </c>
      <c r="H4188" t="str">
        <f>data[[#This Row],[id_customer]]&amp;data[[#This Row],[id_campaign]]</f>
        <v>C0241cam08</v>
      </c>
      <c r="I4188">
        <f>DATEDIF(data[[#This Row],[join_date]],data[[#This Row],[buy_date]],"M")</f>
        <v>6</v>
      </c>
    </row>
    <row r="4189" spans="1:9" x14ac:dyDescent="0.25">
      <c r="A4189" t="s">
        <v>1005</v>
      </c>
      <c r="B4189" t="s">
        <v>18</v>
      </c>
      <c r="C4189" s="1">
        <v>44834</v>
      </c>
      <c r="D4189" s="1">
        <v>45052</v>
      </c>
      <c r="E4189">
        <f>VLOOKUP(data[[#This Row],[id_campaign]],campaign[],4,FALSE)</f>
        <v>27</v>
      </c>
      <c r="F4189" t="str">
        <f>VLOOKUP(data[[#This Row],[id_campaign]],campaign[],2,FALSE)</f>
        <v>RespondsToMailOffers</v>
      </c>
      <c r="G4189" t="str">
        <f>VLOOKUP(data[[#This Row],[id_customer]],customer[],2,FALSE)</f>
        <v>Leeanne Boyan</v>
      </c>
      <c r="H4189" t="str">
        <f>data[[#This Row],[id_customer]]&amp;data[[#This Row],[id_campaign]]</f>
        <v>C0241cam08</v>
      </c>
      <c r="I4189">
        <f>DATEDIF(data[[#This Row],[join_date]],data[[#This Row],[buy_date]],"M")</f>
        <v>7</v>
      </c>
    </row>
    <row r="4190" spans="1:9" x14ac:dyDescent="0.25">
      <c r="A4190" t="s">
        <v>1005</v>
      </c>
      <c r="B4190" t="s">
        <v>4</v>
      </c>
      <c r="C4190" s="1">
        <v>45041</v>
      </c>
      <c r="D4190" s="1">
        <v>45041</v>
      </c>
      <c r="E4190">
        <f>VLOOKUP(data[[#This Row],[id_campaign]],campaign[],4,FALSE)</f>
        <v>10</v>
      </c>
      <c r="F4190" t="str">
        <f>VLOOKUP(data[[#This Row],[id_campaign]],campaign[],2,FALSE)</f>
        <v>ChildrenInHH</v>
      </c>
      <c r="G4190" t="str">
        <f>VLOOKUP(data[[#This Row],[id_customer]],customer[],2,FALSE)</f>
        <v>Leeanne Boyan</v>
      </c>
      <c r="H4190" t="str">
        <f>data[[#This Row],[id_customer]]&amp;data[[#This Row],[id_campaign]]</f>
        <v>C0241cam01</v>
      </c>
      <c r="I4190">
        <f>DATEDIF(data[[#This Row],[join_date]],data[[#This Row],[buy_date]],"M")</f>
        <v>0</v>
      </c>
    </row>
    <row r="4191" spans="1:9" x14ac:dyDescent="0.25">
      <c r="A4191" t="s">
        <v>1005</v>
      </c>
      <c r="B4191" t="s">
        <v>4</v>
      </c>
      <c r="C4191" s="1">
        <v>45041</v>
      </c>
      <c r="D4191" s="1">
        <v>45075</v>
      </c>
      <c r="E4191">
        <f>VLOOKUP(data[[#This Row],[id_campaign]],campaign[],4,FALSE)</f>
        <v>10</v>
      </c>
      <c r="F4191" t="str">
        <f>VLOOKUP(data[[#This Row],[id_campaign]],campaign[],2,FALSE)</f>
        <v>ChildrenInHH</v>
      </c>
      <c r="G4191" t="str">
        <f>VLOOKUP(data[[#This Row],[id_customer]],customer[],2,FALSE)</f>
        <v>Leeanne Boyan</v>
      </c>
      <c r="H4191" t="str">
        <f>data[[#This Row],[id_customer]]&amp;data[[#This Row],[id_campaign]]</f>
        <v>C0241cam01</v>
      </c>
      <c r="I4191">
        <f>DATEDIF(data[[#This Row],[join_date]],data[[#This Row],[buy_date]],"M")</f>
        <v>1</v>
      </c>
    </row>
    <row r="4192" spans="1:9" x14ac:dyDescent="0.25">
      <c r="A4192" t="s">
        <v>1005</v>
      </c>
      <c r="B4192" t="s">
        <v>4</v>
      </c>
      <c r="C4192" s="1">
        <v>45041</v>
      </c>
      <c r="D4192" s="1">
        <v>45082</v>
      </c>
      <c r="E4192">
        <f>VLOOKUP(data[[#This Row],[id_campaign]],campaign[],4,FALSE)</f>
        <v>10</v>
      </c>
      <c r="F4192" t="str">
        <f>VLOOKUP(data[[#This Row],[id_campaign]],campaign[],2,FALSE)</f>
        <v>ChildrenInHH</v>
      </c>
      <c r="G4192" t="str">
        <f>VLOOKUP(data[[#This Row],[id_customer]],customer[],2,FALSE)</f>
        <v>Leeanne Boyan</v>
      </c>
      <c r="H4192" t="str">
        <f>data[[#This Row],[id_customer]]&amp;data[[#This Row],[id_campaign]]</f>
        <v>C0241cam01</v>
      </c>
      <c r="I4192">
        <f>DATEDIF(data[[#This Row],[join_date]],data[[#This Row],[buy_date]],"M")</f>
        <v>1</v>
      </c>
    </row>
    <row r="4193" spans="1:9" x14ac:dyDescent="0.25">
      <c r="A4193" t="s">
        <v>1009</v>
      </c>
      <c r="B4193" t="s">
        <v>22</v>
      </c>
      <c r="C4193" s="1">
        <v>44609</v>
      </c>
      <c r="D4193" s="1">
        <v>44609</v>
      </c>
      <c r="E4193">
        <f>VLOOKUP(data[[#This Row],[id_campaign]],campaign[],4,FALSE)</f>
        <v>66</v>
      </c>
      <c r="F4193" t="str">
        <f>VLOOKUP(data[[#This Row],[id_campaign]],campaign[],2,FALSE)</f>
        <v>NonUSTravel</v>
      </c>
      <c r="G4193" t="str">
        <f>VLOOKUP(data[[#This Row],[id_customer]],customer[],2,FALSE)</f>
        <v>Northrop Domini</v>
      </c>
      <c r="H4193" t="str">
        <f>data[[#This Row],[id_customer]]&amp;data[[#This Row],[id_campaign]]</f>
        <v>C0242cam10</v>
      </c>
      <c r="I4193">
        <f>DATEDIF(data[[#This Row],[join_date]],data[[#This Row],[buy_date]],"M")</f>
        <v>0</v>
      </c>
    </row>
    <row r="4194" spans="1:9" x14ac:dyDescent="0.25">
      <c r="A4194" t="s">
        <v>1009</v>
      </c>
      <c r="B4194" t="s">
        <v>22</v>
      </c>
      <c r="C4194" s="1">
        <v>44609</v>
      </c>
      <c r="D4194" s="1">
        <v>44648</v>
      </c>
      <c r="E4194">
        <f>VLOOKUP(data[[#This Row],[id_campaign]],campaign[],4,FALSE)</f>
        <v>66</v>
      </c>
      <c r="F4194" t="str">
        <f>VLOOKUP(data[[#This Row],[id_campaign]],campaign[],2,FALSE)</f>
        <v>NonUSTravel</v>
      </c>
      <c r="G4194" t="str">
        <f>VLOOKUP(data[[#This Row],[id_customer]],customer[],2,FALSE)</f>
        <v>Northrop Domini</v>
      </c>
      <c r="H4194" t="str">
        <f>data[[#This Row],[id_customer]]&amp;data[[#This Row],[id_campaign]]</f>
        <v>C0242cam10</v>
      </c>
      <c r="I4194">
        <f>DATEDIF(data[[#This Row],[join_date]],data[[#This Row],[buy_date]],"M")</f>
        <v>1</v>
      </c>
    </row>
    <row r="4195" spans="1:9" x14ac:dyDescent="0.25">
      <c r="A4195" t="s">
        <v>1009</v>
      </c>
      <c r="B4195" t="s">
        <v>22</v>
      </c>
      <c r="C4195" s="1">
        <v>44609</v>
      </c>
      <c r="D4195" s="1">
        <v>44671</v>
      </c>
      <c r="E4195">
        <f>VLOOKUP(data[[#This Row],[id_campaign]],campaign[],4,FALSE)</f>
        <v>66</v>
      </c>
      <c r="F4195" t="str">
        <f>VLOOKUP(data[[#This Row],[id_campaign]],campaign[],2,FALSE)</f>
        <v>NonUSTravel</v>
      </c>
      <c r="G4195" t="str">
        <f>VLOOKUP(data[[#This Row],[id_customer]],customer[],2,FALSE)</f>
        <v>Northrop Domini</v>
      </c>
      <c r="H4195" t="str">
        <f>data[[#This Row],[id_customer]]&amp;data[[#This Row],[id_campaign]]</f>
        <v>C0242cam10</v>
      </c>
      <c r="I4195">
        <f>DATEDIF(data[[#This Row],[join_date]],data[[#This Row],[buy_date]],"M")</f>
        <v>2</v>
      </c>
    </row>
    <row r="4196" spans="1:9" x14ac:dyDescent="0.25">
      <c r="A4196" t="s">
        <v>1009</v>
      </c>
      <c r="B4196" t="s">
        <v>22</v>
      </c>
      <c r="C4196" s="1">
        <v>44609</v>
      </c>
      <c r="D4196" s="1">
        <v>44708</v>
      </c>
      <c r="E4196">
        <f>VLOOKUP(data[[#This Row],[id_campaign]],campaign[],4,FALSE)</f>
        <v>66</v>
      </c>
      <c r="F4196" t="str">
        <f>VLOOKUP(data[[#This Row],[id_campaign]],campaign[],2,FALSE)</f>
        <v>NonUSTravel</v>
      </c>
      <c r="G4196" t="str">
        <f>VLOOKUP(data[[#This Row],[id_customer]],customer[],2,FALSE)</f>
        <v>Northrop Domini</v>
      </c>
      <c r="H4196" t="str">
        <f>data[[#This Row],[id_customer]]&amp;data[[#This Row],[id_campaign]]</f>
        <v>C0242cam10</v>
      </c>
      <c r="I4196">
        <f>DATEDIF(data[[#This Row],[join_date]],data[[#This Row],[buy_date]],"M")</f>
        <v>3</v>
      </c>
    </row>
    <row r="4197" spans="1:9" x14ac:dyDescent="0.25">
      <c r="A4197" t="s">
        <v>1009</v>
      </c>
      <c r="B4197" t="s">
        <v>22</v>
      </c>
      <c r="C4197" s="1">
        <v>44609</v>
      </c>
      <c r="D4197" s="1">
        <v>44761</v>
      </c>
      <c r="E4197">
        <f>VLOOKUP(data[[#This Row],[id_campaign]],campaign[],4,FALSE)</f>
        <v>66</v>
      </c>
      <c r="F4197" t="str">
        <f>VLOOKUP(data[[#This Row],[id_campaign]],campaign[],2,FALSE)</f>
        <v>NonUSTravel</v>
      </c>
      <c r="G4197" t="str">
        <f>VLOOKUP(data[[#This Row],[id_customer]],customer[],2,FALSE)</f>
        <v>Northrop Domini</v>
      </c>
      <c r="H4197" t="str">
        <f>data[[#This Row],[id_customer]]&amp;data[[#This Row],[id_campaign]]</f>
        <v>C0242cam10</v>
      </c>
      <c r="I4197">
        <f>DATEDIF(data[[#This Row],[join_date]],data[[#This Row],[buy_date]],"M")</f>
        <v>5</v>
      </c>
    </row>
    <row r="4198" spans="1:9" x14ac:dyDescent="0.25">
      <c r="A4198" t="s">
        <v>1009</v>
      </c>
      <c r="B4198" t="s">
        <v>22</v>
      </c>
      <c r="C4198" s="1">
        <v>44609</v>
      </c>
      <c r="D4198" s="1">
        <v>44799</v>
      </c>
      <c r="E4198">
        <f>VLOOKUP(data[[#This Row],[id_campaign]],campaign[],4,FALSE)</f>
        <v>66</v>
      </c>
      <c r="F4198" t="str">
        <f>VLOOKUP(data[[#This Row],[id_campaign]],campaign[],2,FALSE)</f>
        <v>NonUSTravel</v>
      </c>
      <c r="G4198" t="str">
        <f>VLOOKUP(data[[#This Row],[id_customer]],customer[],2,FALSE)</f>
        <v>Northrop Domini</v>
      </c>
      <c r="H4198" t="str">
        <f>data[[#This Row],[id_customer]]&amp;data[[#This Row],[id_campaign]]</f>
        <v>C0242cam10</v>
      </c>
      <c r="I4198">
        <f>DATEDIF(data[[#This Row],[join_date]],data[[#This Row],[buy_date]],"M")</f>
        <v>6</v>
      </c>
    </row>
    <row r="4199" spans="1:9" x14ac:dyDescent="0.25">
      <c r="A4199" t="s">
        <v>1009</v>
      </c>
      <c r="B4199" t="s">
        <v>22</v>
      </c>
      <c r="C4199" s="1">
        <v>44609</v>
      </c>
      <c r="D4199" s="1">
        <v>44825</v>
      </c>
      <c r="E4199">
        <f>VLOOKUP(data[[#This Row],[id_campaign]],campaign[],4,FALSE)</f>
        <v>66</v>
      </c>
      <c r="F4199" t="str">
        <f>VLOOKUP(data[[#This Row],[id_campaign]],campaign[],2,FALSE)</f>
        <v>NonUSTravel</v>
      </c>
      <c r="G4199" t="str">
        <f>VLOOKUP(data[[#This Row],[id_customer]],customer[],2,FALSE)</f>
        <v>Northrop Domini</v>
      </c>
      <c r="H4199" t="str">
        <f>data[[#This Row],[id_customer]]&amp;data[[#This Row],[id_campaign]]</f>
        <v>C0242cam10</v>
      </c>
      <c r="I4199">
        <f>DATEDIF(data[[#This Row],[join_date]],data[[#This Row],[buy_date]],"M")</f>
        <v>7</v>
      </c>
    </row>
    <row r="4200" spans="1:9" x14ac:dyDescent="0.25">
      <c r="A4200" t="s">
        <v>1009</v>
      </c>
      <c r="B4200" t="s">
        <v>22</v>
      </c>
      <c r="C4200" s="1">
        <v>44609</v>
      </c>
      <c r="D4200" s="1">
        <v>44835</v>
      </c>
      <c r="E4200">
        <f>VLOOKUP(data[[#This Row],[id_campaign]],campaign[],4,FALSE)</f>
        <v>66</v>
      </c>
      <c r="F4200" t="str">
        <f>VLOOKUP(data[[#This Row],[id_campaign]],campaign[],2,FALSE)</f>
        <v>NonUSTravel</v>
      </c>
      <c r="G4200" t="str">
        <f>VLOOKUP(data[[#This Row],[id_customer]],customer[],2,FALSE)</f>
        <v>Northrop Domini</v>
      </c>
      <c r="H4200" t="str">
        <f>data[[#This Row],[id_customer]]&amp;data[[#This Row],[id_campaign]]</f>
        <v>C0242cam10</v>
      </c>
      <c r="I4200">
        <f>DATEDIF(data[[#This Row],[join_date]],data[[#This Row],[buy_date]],"M")</f>
        <v>7</v>
      </c>
    </row>
    <row r="4201" spans="1:9" x14ac:dyDescent="0.25">
      <c r="A4201" t="s">
        <v>1009</v>
      </c>
      <c r="B4201" t="s">
        <v>22</v>
      </c>
      <c r="C4201" s="1">
        <v>44609</v>
      </c>
      <c r="D4201" s="1">
        <v>44918</v>
      </c>
      <c r="E4201">
        <f>VLOOKUP(data[[#This Row],[id_campaign]],campaign[],4,FALSE)</f>
        <v>66</v>
      </c>
      <c r="F4201" t="str">
        <f>VLOOKUP(data[[#This Row],[id_campaign]],campaign[],2,FALSE)</f>
        <v>NonUSTravel</v>
      </c>
      <c r="G4201" t="str">
        <f>VLOOKUP(data[[#This Row],[id_customer]],customer[],2,FALSE)</f>
        <v>Northrop Domini</v>
      </c>
      <c r="H4201" t="str">
        <f>data[[#This Row],[id_customer]]&amp;data[[#This Row],[id_campaign]]</f>
        <v>C0242cam10</v>
      </c>
      <c r="I4201">
        <f>DATEDIF(data[[#This Row],[join_date]],data[[#This Row],[buy_date]],"M")</f>
        <v>10</v>
      </c>
    </row>
    <row r="4202" spans="1:9" x14ac:dyDescent="0.25">
      <c r="A4202" t="s">
        <v>1009</v>
      </c>
      <c r="B4202" t="s">
        <v>22</v>
      </c>
      <c r="C4202" s="1">
        <v>44609</v>
      </c>
      <c r="D4202" s="1">
        <v>44927</v>
      </c>
      <c r="E4202">
        <f>VLOOKUP(data[[#This Row],[id_campaign]],campaign[],4,FALSE)</f>
        <v>66</v>
      </c>
      <c r="F4202" t="str">
        <f>VLOOKUP(data[[#This Row],[id_campaign]],campaign[],2,FALSE)</f>
        <v>NonUSTravel</v>
      </c>
      <c r="G4202" t="str">
        <f>VLOOKUP(data[[#This Row],[id_customer]],customer[],2,FALSE)</f>
        <v>Northrop Domini</v>
      </c>
      <c r="H4202" t="str">
        <f>data[[#This Row],[id_customer]]&amp;data[[#This Row],[id_campaign]]</f>
        <v>C0242cam10</v>
      </c>
      <c r="I4202">
        <f>DATEDIF(data[[#This Row],[join_date]],data[[#This Row],[buy_date]],"M")</f>
        <v>10</v>
      </c>
    </row>
    <row r="4203" spans="1:9" x14ac:dyDescent="0.25">
      <c r="A4203" t="s">
        <v>1009</v>
      </c>
      <c r="B4203" t="s">
        <v>22</v>
      </c>
      <c r="C4203" s="1">
        <v>44609</v>
      </c>
      <c r="D4203" s="1">
        <v>44977</v>
      </c>
      <c r="E4203">
        <f>VLOOKUP(data[[#This Row],[id_campaign]],campaign[],4,FALSE)</f>
        <v>66</v>
      </c>
      <c r="F4203" t="str">
        <f>VLOOKUP(data[[#This Row],[id_campaign]],campaign[],2,FALSE)</f>
        <v>NonUSTravel</v>
      </c>
      <c r="G4203" t="str">
        <f>VLOOKUP(data[[#This Row],[id_customer]],customer[],2,FALSE)</f>
        <v>Northrop Domini</v>
      </c>
      <c r="H4203" t="str">
        <f>data[[#This Row],[id_customer]]&amp;data[[#This Row],[id_campaign]]</f>
        <v>C0242cam10</v>
      </c>
      <c r="I4203">
        <f>DATEDIF(data[[#This Row],[join_date]],data[[#This Row],[buy_date]],"M")</f>
        <v>12</v>
      </c>
    </row>
    <row r="4204" spans="1:9" x14ac:dyDescent="0.25">
      <c r="A4204" t="s">
        <v>1009</v>
      </c>
      <c r="B4204" t="s">
        <v>22</v>
      </c>
      <c r="C4204" s="1">
        <v>44609</v>
      </c>
      <c r="D4204" s="1">
        <v>45014</v>
      </c>
      <c r="E4204">
        <f>VLOOKUP(data[[#This Row],[id_campaign]],campaign[],4,FALSE)</f>
        <v>66</v>
      </c>
      <c r="F4204" t="str">
        <f>VLOOKUP(data[[#This Row],[id_campaign]],campaign[],2,FALSE)</f>
        <v>NonUSTravel</v>
      </c>
      <c r="G4204" t="str">
        <f>VLOOKUP(data[[#This Row],[id_customer]],customer[],2,FALSE)</f>
        <v>Northrop Domini</v>
      </c>
      <c r="H4204" t="str">
        <f>data[[#This Row],[id_customer]]&amp;data[[#This Row],[id_campaign]]</f>
        <v>C0242cam10</v>
      </c>
      <c r="I4204">
        <f>DATEDIF(data[[#This Row],[join_date]],data[[#This Row],[buy_date]],"M")</f>
        <v>13</v>
      </c>
    </row>
    <row r="4205" spans="1:9" x14ac:dyDescent="0.25">
      <c r="A4205" t="s">
        <v>1009</v>
      </c>
      <c r="B4205" t="s">
        <v>22</v>
      </c>
      <c r="C4205" s="1">
        <v>44609</v>
      </c>
      <c r="D4205" s="1">
        <v>45046</v>
      </c>
      <c r="E4205">
        <f>VLOOKUP(data[[#This Row],[id_campaign]],campaign[],4,FALSE)</f>
        <v>66</v>
      </c>
      <c r="F4205" t="str">
        <f>VLOOKUP(data[[#This Row],[id_campaign]],campaign[],2,FALSE)</f>
        <v>NonUSTravel</v>
      </c>
      <c r="G4205" t="str">
        <f>VLOOKUP(data[[#This Row],[id_customer]],customer[],2,FALSE)</f>
        <v>Northrop Domini</v>
      </c>
      <c r="H4205" t="str">
        <f>data[[#This Row],[id_customer]]&amp;data[[#This Row],[id_campaign]]</f>
        <v>C0242cam10</v>
      </c>
      <c r="I4205">
        <f>DATEDIF(data[[#This Row],[join_date]],data[[#This Row],[buy_date]],"M")</f>
        <v>14</v>
      </c>
    </row>
    <row r="4206" spans="1:9" x14ac:dyDescent="0.25">
      <c r="A4206" t="s">
        <v>1013</v>
      </c>
      <c r="B4206" t="s">
        <v>30</v>
      </c>
      <c r="C4206" s="1">
        <v>44562</v>
      </c>
      <c r="D4206" s="1">
        <v>44562</v>
      </c>
      <c r="E4206">
        <f>VLOOKUP(data[[#This Row],[id_campaign]],campaign[],4,FALSE)</f>
        <v>28</v>
      </c>
      <c r="F4206" t="str">
        <f>VLOOKUP(data[[#This Row],[id_campaign]],campaign[],2,FALSE)</f>
        <v>NotNewCellphoneUser</v>
      </c>
      <c r="G4206" t="str">
        <f>VLOOKUP(data[[#This Row],[id_customer]],customer[],2,FALSE)</f>
        <v>Fawnia Culham</v>
      </c>
      <c r="H4206" t="str">
        <f>data[[#This Row],[id_customer]]&amp;data[[#This Row],[id_campaign]]</f>
        <v>C0243cam14</v>
      </c>
      <c r="I4206">
        <f>DATEDIF(data[[#This Row],[join_date]],data[[#This Row],[buy_date]],"M")</f>
        <v>0</v>
      </c>
    </row>
    <row r="4207" spans="1:9" x14ac:dyDescent="0.25">
      <c r="A4207" t="s">
        <v>1013</v>
      </c>
      <c r="B4207" t="s">
        <v>30</v>
      </c>
      <c r="C4207" s="1">
        <v>44562</v>
      </c>
      <c r="D4207" s="1">
        <v>44599</v>
      </c>
      <c r="E4207">
        <f>VLOOKUP(data[[#This Row],[id_campaign]],campaign[],4,FALSE)</f>
        <v>28</v>
      </c>
      <c r="F4207" t="str">
        <f>VLOOKUP(data[[#This Row],[id_campaign]],campaign[],2,FALSE)</f>
        <v>NotNewCellphoneUser</v>
      </c>
      <c r="G4207" t="str">
        <f>VLOOKUP(data[[#This Row],[id_customer]],customer[],2,FALSE)</f>
        <v>Fawnia Culham</v>
      </c>
      <c r="H4207" t="str">
        <f>data[[#This Row],[id_customer]]&amp;data[[#This Row],[id_campaign]]</f>
        <v>C0243cam14</v>
      </c>
      <c r="I4207">
        <f>DATEDIF(data[[#This Row],[join_date]],data[[#This Row],[buy_date]],"M")</f>
        <v>1</v>
      </c>
    </row>
    <row r="4208" spans="1:9" x14ac:dyDescent="0.25">
      <c r="A4208" t="s">
        <v>1013</v>
      </c>
      <c r="B4208" t="s">
        <v>30</v>
      </c>
      <c r="C4208" s="1">
        <v>44562</v>
      </c>
      <c r="D4208" s="1">
        <v>44633</v>
      </c>
      <c r="E4208">
        <f>VLOOKUP(data[[#This Row],[id_campaign]],campaign[],4,FALSE)</f>
        <v>28</v>
      </c>
      <c r="F4208" t="str">
        <f>VLOOKUP(data[[#This Row],[id_campaign]],campaign[],2,FALSE)</f>
        <v>NotNewCellphoneUser</v>
      </c>
      <c r="G4208" t="str">
        <f>VLOOKUP(data[[#This Row],[id_customer]],customer[],2,FALSE)</f>
        <v>Fawnia Culham</v>
      </c>
      <c r="H4208" t="str">
        <f>data[[#This Row],[id_customer]]&amp;data[[#This Row],[id_campaign]]</f>
        <v>C0243cam14</v>
      </c>
      <c r="I4208">
        <f>DATEDIF(data[[#This Row],[join_date]],data[[#This Row],[buy_date]],"M")</f>
        <v>2</v>
      </c>
    </row>
    <row r="4209" spans="1:9" x14ac:dyDescent="0.25">
      <c r="A4209" t="s">
        <v>1013</v>
      </c>
      <c r="B4209" t="s">
        <v>30</v>
      </c>
      <c r="C4209" s="1">
        <v>44562</v>
      </c>
      <c r="D4209" s="1">
        <v>44665</v>
      </c>
      <c r="E4209">
        <f>VLOOKUP(data[[#This Row],[id_campaign]],campaign[],4,FALSE)</f>
        <v>28</v>
      </c>
      <c r="F4209" t="str">
        <f>VLOOKUP(data[[#This Row],[id_campaign]],campaign[],2,FALSE)</f>
        <v>NotNewCellphoneUser</v>
      </c>
      <c r="G4209" t="str">
        <f>VLOOKUP(data[[#This Row],[id_customer]],customer[],2,FALSE)</f>
        <v>Fawnia Culham</v>
      </c>
      <c r="H4209" t="str">
        <f>data[[#This Row],[id_customer]]&amp;data[[#This Row],[id_campaign]]</f>
        <v>C0243cam14</v>
      </c>
      <c r="I4209">
        <f>DATEDIF(data[[#This Row],[join_date]],data[[#This Row],[buy_date]],"M")</f>
        <v>3</v>
      </c>
    </row>
    <row r="4210" spans="1:9" x14ac:dyDescent="0.25">
      <c r="A4210" t="s">
        <v>1013</v>
      </c>
      <c r="B4210" t="s">
        <v>30</v>
      </c>
      <c r="C4210" s="1">
        <v>44562</v>
      </c>
      <c r="D4210" s="1">
        <v>44685</v>
      </c>
      <c r="E4210">
        <f>VLOOKUP(data[[#This Row],[id_campaign]],campaign[],4,FALSE)</f>
        <v>28</v>
      </c>
      <c r="F4210" t="str">
        <f>VLOOKUP(data[[#This Row],[id_campaign]],campaign[],2,FALSE)</f>
        <v>NotNewCellphoneUser</v>
      </c>
      <c r="G4210" t="str">
        <f>VLOOKUP(data[[#This Row],[id_customer]],customer[],2,FALSE)</f>
        <v>Fawnia Culham</v>
      </c>
      <c r="H4210" t="str">
        <f>data[[#This Row],[id_customer]]&amp;data[[#This Row],[id_campaign]]</f>
        <v>C0243cam14</v>
      </c>
      <c r="I4210">
        <f>DATEDIF(data[[#This Row],[join_date]],data[[#This Row],[buy_date]],"M")</f>
        <v>4</v>
      </c>
    </row>
    <row r="4211" spans="1:9" x14ac:dyDescent="0.25">
      <c r="A4211" t="s">
        <v>1013</v>
      </c>
      <c r="B4211" t="s">
        <v>30</v>
      </c>
      <c r="C4211" s="1">
        <v>44562</v>
      </c>
      <c r="D4211" s="1">
        <v>44715</v>
      </c>
      <c r="E4211">
        <f>VLOOKUP(data[[#This Row],[id_campaign]],campaign[],4,FALSE)</f>
        <v>28</v>
      </c>
      <c r="F4211" t="str">
        <f>VLOOKUP(data[[#This Row],[id_campaign]],campaign[],2,FALSE)</f>
        <v>NotNewCellphoneUser</v>
      </c>
      <c r="G4211" t="str">
        <f>VLOOKUP(data[[#This Row],[id_customer]],customer[],2,FALSE)</f>
        <v>Fawnia Culham</v>
      </c>
      <c r="H4211" t="str">
        <f>data[[#This Row],[id_customer]]&amp;data[[#This Row],[id_campaign]]</f>
        <v>C0243cam14</v>
      </c>
      <c r="I4211">
        <f>DATEDIF(data[[#This Row],[join_date]],data[[#This Row],[buy_date]],"M")</f>
        <v>5</v>
      </c>
    </row>
    <row r="4212" spans="1:9" x14ac:dyDescent="0.25">
      <c r="A4212" t="s">
        <v>1013</v>
      </c>
      <c r="B4212" t="s">
        <v>30</v>
      </c>
      <c r="C4212" s="1">
        <v>44562</v>
      </c>
      <c r="D4212" s="1">
        <v>44753</v>
      </c>
      <c r="E4212">
        <f>VLOOKUP(data[[#This Row],[id_campaign]],campaign[],4,FALSE)</f>
        <v>28</v>
      </c>
      <c r="F4212" t="str">
        <f>VLOOKUP(data[[#This Row],[id_campaign]],campaign[],2,FALSE)</f>
        <v>NotNewCellphoneUser</v>
      </c>
      <c r="G4212" t="str">
        <f>VLOOKUP(data[[#This Row],[id_customer]],customer[],2,FALSE)</f>
        <v>Fawnia Culham</v>
      </c>
      <c r="H4212" t="str">
        <f>data[[#This Row],[id_customer]]&amp;data[[#This Row],[id_campaign]]</f>
        <v>C0243cam14</v>
      </c>
      <c r="I4212">
        <f>DATEDIF(data[[#This Row],[join_date]],data[[#This Row],[buy_date]],"M")</f>
        <v>6</v>
      </c>
    </row>
    <row r="4213" spans="1:9" x14ac:dyDescent="0.25">
      <c r="A4213" t="s">
        <v>1013</v>
      </c>
      <c r="B4213" t="s">
        <v>30</v>
      </c>
      <c r="C4213" s="1">
        <v>44562</v>
      </c>
      <c r="D4213" s="1">
        <v>44778</v>
      </c>
      <c r="E4213">
        <f>VLOOKUP(data[[#This Row],[id_campaign]],campaign[],4,FALSE)</f>
        <v>28</v>
      </c>
      <c r="F4213" t="str">
        <f>VLOOKUP(data[[#This Row],[id_campaign]],campaign[],2,FALSE)</f>
        <v>NotNewCellphoneUser</v>
      </c>
      <c r="G4213" t="str">
        <f>VLOOKUP(data[[#This Row],[id_customer]],customer[],2,FALSE)</f>
        <v>Fawnia Culham</v>
      </c>
      <c r="H4213" t="str">
        <f>data[[#This Row],[id_customer]]&amp;data[[#This Row],[id_campaign]]</f>
        <v>C0243cam14</v>
      </c>
      <c r="I4213">
        <f>DATEDIF(data[[#This Row],[join_date]],data[[#This Row],[buy_date]],"M")</f>
        <v>7</v>
      </c>
    </row>
    <row r="4214" spans="1:9" x14ac:dyDescent="0.25">
      <c r="A4214" t="s">
        <v>1013</v>
      </c>
      <c r="B4214" t="s">
        <v>30</v>
      </c>
      <c r="C4214" s="1">
        <v>44562</v>
      </c>
      <c r="D4214" s="1">
        <v>44805</v>
      </c>
      <c r="E4214">
        <f>VLOOKUP(data[[#This Row],[id_campaign]],campaign[],4,FALSE)</f>
        <v>28</v>
      </c>
      <c r="F4214" t="str">
        <f>VLOOKUP(data[[#This Row],[id_campaign]],campaign[],2,FALSE)</f>
        <v>NotNewCellphoneUser</v>
      </c>
      <c r="G4214" t="str">
        <f>VLOOKUP(data[[#This Row],[id_customer]],customer[],2,FALSE)</f>
        <v>Fawnia Culham</v>
      </c>
      <c r="H4214" t="str">
        <f>data[[#This Row],[id_customer]]&amp;data[[#This Row],[id_campaign]]</f>
        <v>C0243cam14</v>
      </c>
      <c r="I4214">
        <f>DATEDIF(data[[#This Row],[join_date]],data[[#This Row],[buy_date]],"M")</f>
        <v>8</v>
      </c>
    </row>
    <row r="4215" spans="1:9" x14ac:dyDescent="0.25">
      <c r="A4215" t="s">
        <v>1013</v>
      </c>
      <c r="B4215" t="s">
        <v>30</v>
      </c>
      <c r="C4215" s="1">
        <v>44562</v>
      </c>
      <c r="D4215" s="1">
        <v>44840</v>
      </c>
      <c r="E4215">
        <f>VLOOKUP(data[[#This Row],[id_campaign]],campaign[],4,FALSE)</f>
        <v>28</v>
      </c>
      <c r="F4215" t="str">
        <f>VLOOKUP(data[[#This Row],[id_campaign]],campaign[],2,FALSE)</f>
        <v>NotNewCellphoneUser</v>
      </c>
      <c r="G4215" t="str">
        <f>VLOOKUP(data[[#This Row],[id_customer]],customer[],2,FALSE)</f>
        <v>Fawnia Culham</v>
      </c>
      <c r="H4215" t="str">
        <f>data[[#This Row],[id_customer]]&amp;data[[#This Row],[id_campaign]]</f>
        <v>C0243cam14</v>
      </c>
      <c r="I4215">
        <f>DATEDIF(data[[#This Row],[join_date]],data[[#This Row],[buy_date]],"M")</f>
        <v>9</v>
      </c>
    </row>
    <row r="4216" spans="1:9" x14ac:dyDescent="0.25">
      <c r="A4216" t="s">
        <v>1013</v>
      </c>
      <c r="B4216" t="s">
        <v>30</v>
      </c>
      <c r="C4216" s="1">
        <v>44562</v>
      </c>
      <c r="D4216" s="1">
        <v>44869</v>
      </c>
      <c r="E4216">
        <f>VLOOKUP(data[[#This Row],[id_campaign]],campaign[],4,FALSE)</f>
        <v>28</v>
      </c>
      <c r="F4216" t="str">
        <f>VLOOKUP(data[[#This Row],[id_campaign]],campaign[],2,FALSE)</f>
        <v>NotNewCellphoneUser</v>
      </c>
      <c r="G4216" t="str">
        <f>VLOOKUP(data[[#This Row],[id_customer]],customer[],2,FALSE)</f>
        <v>Fawnia Culham</v>
      </c>
      <c r="H4216" t="str">
        <f>data[[#This Row],[id_customer]]&amp;data[[#This Row],[id_campaign]]</f>
        <v>C0243cam14</v>
      </c>
      <c r="I4216">
        <f>DATEDIF(data[[#This Row],[join_date]],data[[#This Row],[buy_date]],"M")</f>
        <v>10</v>
      </c>
    </row>
    <row r="4217" spans="1:9" x14ac:dyDescent="0.25">
      <c r="A4217" t="s">
        <v>1013</v>
      </c>
      <c r="B4217" t="s">
        <v>30</v>
      </c>
      <c r="C4217" s="1">
        <v>44562</v>
      </c>
      <c r="D4217" s="1">
        <v>44907</v>
      </c>
      <c r="E4217">
        <f>VLOOKUP(data[[#This Row],[id_campaign]],campaign[],4,FALSE)</f>
        <v>28</v>
      </c>
      <c r="F4217" t="str">
        <f>VLOOKUP(data[[#This Row],[id_campaign]],campaign[],2,FALSE)</f>
        <v>NotNewCellphoneUser</v>
      </c>
      <c r="G4217" t="str">
        <f>VLOOKUP(data[[#This Row],[id_customer]],customer[],2,FALSE)</f>
        <v>Fawnia Culham</v>
      </c>
      <c r="H4217" t="str">
        <f>data[[#This Row],[id_customer]]&amp;data[[#This Row],[id_campaign]]</f>
        <v>C0243cam14</v>
      </c>
      <c r="I4217">
        <f>DATEDIF(data[[#This Row],[join_date]],data[[#This Row],[buy_date]],"M")</f>
        <v>11</v>
      </c>
    </row>
    <row r="4218" spans="1:9" x14ac:dyDescent="0.25">
      <c r="A4218" t="s">
        <v>1013</v>
      </c>
      <c r="B4218" t="s">
        <v>30</v>
      </c>
      <c r="C4218" s="1">
        <v>44562</v>
      </c>
      <c r="D4218" s="1">
        <v>44941</v>
      </c>
      <c r="E4218">
        <f>VLOOKUP(data[[#This Row],[id_campaign]],campaign[],4,FALSE)</f>
        <v>28</v>
      </c>
      <c r="F4218" t="str">
        <f>VLOOKUP(data[[#This Row],[id_campaign]],campaign[],2,FALSE)</f>
        <v>NotNewCellphoneUser</v>
      </c>
      <c r="G4218" t="str">
        <f>VLOOKUP(data[[#This Row],[id_customer]],customer[],2,FALSE)</f>
        <v>Fawnia Culham</v>
      </c>
      <c r="H4218" t="str">
        <f>data[[#This Row],[id_customer]]&amp;data[[#This Row],[id_campaign]]</f>
        <v>C0243cam14</v>
      </c>
      <c r="I4218">
        <f>DATEDIF(data[[#This Row],[join_date]],data[[#This Row],[buy_date]],"M")</f>
        <v>12</v>
      </c>
    </row>
    <row r="4219" spans="1:9" x14ac:dyDescent="0.25">
      <c r="A4219" t="s">
        <v>1013</v>
      </c>
      <c r="B4219" t="s">
        <v>30</v>
      </c>
      <c r="C4219" s="1">
        <v>44562</v>
      </c>
      <c r="D4219" s="1">
        <v>44968</v>
      </c>
      <c r="E4219">
        <f>VLOOKUP(data[[#This Row],[id_campaign]],campaign[],4,FALSE)</f>
        <v>28</v>
      </c>
      <c r="F4219" t="str">
        <f>VLOOKUP(data[[#This Row],[id_campaign]],campaign[],2,FALSE)</f>
        <v>NotNewCellphoneUser</v>
      </c>
      <c r="G4219" t="str">
        <f>VLOOKUP(data[[#This Row],[id_customer]],customer[],2,FALSE)</f>
        <v>Fawnia Culham</v>
      </c>
      <c r="H4219" t="str">
        <f>data[[#This Row],[id_customer]]&amp;data[[#This Row],[id_campaign]]</f>
        <v>C0243cam14</v>
      </c>
      <c r="I4219">
        <f>DATEDIF(data[[#This Row],[join_date]],data[[#This Row],[buy_date]],"M")</f>
        <v>13</v>
      </c>
    </row>
    <row r="4220" spans="1:9" x14ac:dyDescent="0.25">
      <c r="A4220" t="s">
        <v>1013</v>
      </c>
      <c r="B4220" t="s">
        <v>30</v>
      </c>
      <c r="C4220" s="1">
        <v>44562</v>
      </c>
      <c r="D4220" s="1">
        <v>45028</v>
      </c>
      <c r="E4220">
        <f>VLOOKUP(data[[#This Row],[id_campaign]],campaign[],4,FALSE)</f>
        <v>28</v>
      </c>
      <c r="F4220" t="str">
        <f>VLOOKUP(data[[#This Row],[id_campaign]],campaign[],2,FALSE)</f>
        <v>NotNewCellphoneUser</v>
      </c>
      <c r="G4220" t="str">
        <f>VLOOKUP(data[[#This Row],[id_customer]],customer[],2,FALSE)</f>
        <v>Fawnia Culham</v>
      </c>
      <c r="H4220" t="str">
        <f>data[[#This Row],[id_customer]]&amp;data[[#This Row],[id_campaign]]</f>
        <v>C0243cam14</v>
      </c>
      <c r="I4220">
        <f>DATEDIF(data[[#This Row],[join_date]],data[[#This Row],[buy_date]],"M")</f>
        <v>15</v>
      </c>
    </row>
    <row r="4221" spans="1:9" x14ac:dyDescent="0.25">
      <c r="A4221" t="s">
        <v>1013</v>
      </c>
      <c r="B4221" t="s">
        <v>30</v>
      </c>
      <c r="C4221" s="1">
        <v>44562</v>
      </c>
      <c r="D4221" s="1">
        <v>45054</v>
      </c>
      <c r="E4221">
        <f>VLOOKUP(data[[#This Row],[id_campaign]],campaign[],4,FALSE)</f>
        <v>28</v>
      </c>
      <c r="F4221" t="str">
        <f>VLOOKUP(data[[#This Row],[id_campaign]],campaign[],2,FALSE)</f>
        <v>NotNewCellphoneUser</v>
      </c>
      <c r="G4221" t="str">
        <f>VLOOKUP(data[[#This Row],[id_customer]],customer[],2,FALSE)</f>
        <v>Fawnia Culham</v>
      </c>
      <c r="H4221" t="str">
        <f>data[[#This Row],[id_customer]]&amp;data[[#This Row],[id_campaign]]</f>
        <v>C0243cam14</v>
      </c>
      <c r="I4221">
        <f>DATEDIF(data[[#This Row],[join_date]],data[[#This Row],[buy_date]],"M")</f>
        <v>16</v>
      </c>
    </row>
    <row r="4222" spans="1:9" x14ac:dyDescent="0.25">
      <c r="A4222" t="s">
        <v>1013</v>
      </c>
      <c r="B4222" t="s">
        <v>4</v>
      </c>
      <c r="C4222" s="1">
        <v>44911</v>
      </c>
      <c r="D4222" s="1">
        <v>44911</v>
      </c>
      <c r="E4222">
        <f>VLOOKUP(data[[#This Row],[id_campaign]],campaign[],4,FALSE)</f>
        <v>10</v>
      </c>
      <c r="F4222" t="str">
        <f>VLOOKUP(data[[#This Row],[id_campaign]],campaign[],2,FALSE)</f>
        <v>ChildrenInHH</v>
      </c>
      <c r="G4222" t="str">
        <f>VLOOKUP(data[[#This Row],[id_customer]],customer[],2,FALSE)</f>
        <v>Fawnia Culham</v>
      </c>
      <c r="H4222" t="str">
        <f>data[[#This Row],[id_customer]]&amp;data[[#This Row],[id_campaign]]</f>
        <v>C0243cam01</v>
      </c>
      <c r="I4222">
        <f>DATEDIF(data[[#This Row],[join_date]],data[[#This Row],[buy_date]],"M")</f>
        <v>0</v>
      </c>
    </row>
    <row r="4223" spans="1:9" x14ac:dyDescent="0.25">
      <c r="A4223" t="s">
        <v>1013</v>
      </c>
      <c r="B4223" t="s">
        <v>4</v>
      </c>
      <c r="C4223" s="1">
        <v>44911</v>
      </c>
      <c r="D4223" s="1">
        <v>44945</v>
      </c>
      <c r="E4223">
        <f>VLOOKUP(data[[#This Row],[id_campaign]],campaign[],4,FALSE)</f>
        <v>10</v>
      </c>
      <c r="F4223" t="str">
        <f>VLOOKUP(data[[#This Row],[id_campaign]],campaign[],2,FALSE)</f>
        <v>ChildrenInHH</v>
      </c>
      <c r="G4223" t="str">
        <f>VLOOKUP(data[[#This Row],[id_customer]],customer[],2,FALSE)</f>
        <v>Fawnia Culham</v>
      </c>
      <c r="H4223" t="str">
        <f>data[[#This Row],[id_customer]]&amp;data[[#This Row],[id_campaign]]</f>
        <v>C0243cam01</v>
      </c>
      <c r="I4223">
        <f>DATEDIF(data[[#This Row],[join_date]],data[[#This Row],[buy_date]],"M")</f>
        <v>1</v>
      </c>
    </row>
    <row r="4224" spans="1:9" x14ac:dyDescent="0.25">
      <c r="A4224" t="s">
        <v>1013</v>
      </c>
      <c r="B4224" t="s">
        <v>4</v>
      </c>
      <c r="C4224" s="1">
        <v>44911</v>
      </c>
      <c r="D4224" s="1">
        <v>44985</v>
      </c>
      <c r="E4224">
        <f>VLOOKUP(data[[#This Row],[id_campaign]],campaign[],4,FALSE)</f>
        <v>10</v>
      </c>
      <c r="F4224" t="str">
        <f>VLOOKUP(data[[#This Row],[id_campaign]],campaign[],2,FALSE)</f>
        <v>ChildrenInHH</v>
      </c>
      <c r="G4224" t="str">
        <f>VLOOKUP(data[[#This Row],[id_customer]],customer[],2,FALSE)</f>
        <v>Fawnia Culham</v>
      </c>
      <c r="H4224" t="str">
        <f>data[[#This Row],[id_customer]]&amp;data[[#This Row],[id_campaign]]</f>
        <v>C0243cam01</v>
      </c>
      <c r="I4224">
        <f>DATEDIF(data[[#This Row],[join_date]],data[[#This Row],[buy_date]],"M")</f>
        <v>2</v>
      </c>
    </row>
    <row r="4225" spans="1:9" x14ac:dyDescent="0.25">
      <c r="A4225" t="s">
        <v>1013</v>
      </c>
      <c r="B4225" t="s">
        <v>4</v>
      </c>
      <c r="C4225" s="1">
        <v>44911</v>
      </c>
      <c r="D4225" s="1">
        <v>44988</v>
      </c>
      <c r="E4225">
        <f>VLOOKUP(data[[#This Row],[id_campaign]],campaign[],4,FALSE)</f>
        <v>10</v>
      </c>
      <c r="F4225" t="str">
        <f>VLOOKUP(data[[#This Row],[id_campaign]],campaign[],2,FALSE)</f>
        <v>ChildrenInHH</v>
      </c>
      <c r="G4225" t="str">
        <f>VLOOKUP(data[[#This Row],[id_customer]],customer[],2,FALSE)</f>
        <v>Fawnia Culham</v>
      </c>
      <c r="H4225" t="str">
        <f>data[[#This Row],[id_customer]]&amp;data[[#This Row],[id_campaign]]</f>
        <v>C0243cam01</v>
      </c>
      <c r="I4225">
        <f>DATEDIF(data[[#This Row],[join_date]],data[[#This Row],[buy_date]],"M")</f>
        <v>2</v>
      </c>
    </row>
    <row r="4226" spans="1:9" x14ac:dyDescent="0.25">
      <c r="A4226" t="s">
        <v>1013</v>
      </c>
      <c r="B4226" t="s">
        <v>4</v>
      </c>
      <c r="C4226" s="1">
        <v>44911</v>
      </c>
      <c r="D4226" s="1">
        <v>45039</v>
      </c>
      <c r="E4226">
        <f>VLOOKUP(data[[#This Row],[id_campaign]],campaign[],4,FALSE)</f>
        <v>10</v>
      </c>
      <c r="F4226" t="str">
        <f>VLOOKUP(data[[#This Row],[id_campaign]],campaign[],2,FALSE)</f>
        <v>ChildrenInHH</v>
      </c>
      <c r="G4226" t="str">
        <f>VLOOKUP(data[[#This Row],[id_customer]],customer[],2,FALSE)</f>
        <v>Fawnia Culham</v>
      </c>
      <c r="H4226" t="str">
        <f>data[[#This Row],[id_customer]]&amp;data[[#This Row],[id_campaign]]</f>
        <v>C0243cam01</v>
      </c>
      <c r="I4226">
        <f>DATEDIF(data[[#This Row],[join_date]],data[[#This Row],[buy_date]],"M")</f>
        <v>4</v>
      </c>
    </row>
    <row r="4227" spans="1:9" x14ac:dyDescent="0.25">
      <c r="A4227" t="s">
        <v>1013</v>
      </c>
      <c r="B4227" t="s">
        <v>4</v>
      </c>
      <c r="C4227" s="1">
        <v>44911</v>
      </c>
      <c r="D4227" s="1">
        <v>45047</v>
      </c>
      <c r="E4227">
        <f>VLOOKUP(data[[#This Row],[id_campaign]],campaign[],4,FALSE)</f>
        <v>10</v>
      </c>
      <c r="F4227" t="str">
        <f>VLOOKUP(data[[#This Row],[id_campaign]],campaign[],2,FALSE)</f>
        <v>ChildrenInHH</v>
      </c>
      <c r="G4227" t="str">
        <f>VLOOKUP(data[[#This Row],[id_customer]],customer[],2,FALSE)</f>
        <v>Fawnia Culham</v>
      </c>
      <c r="H4227" t="str">
        <f>data[[#This Row],[id_customer]]&amp;data[[#This Row],[id_campaign]]</f>
        <v>C0243cam01</v>
      </c>
      <c r="I4227">
        <f>DATEDIF(data[[#This Row],[join_date]],data[[#This Row],[buy_date]],"M")</f>
        <v>4</v>
      </c>
    </row>
    <row r="4228" spans="1:9" x14ac:dyDescent="0.25">
      <c r="A4228" t="s">
        <v>1017</v>
      </c>
      <c r="B4228" t="s">
        <v>20</v>
      </c>
      <c r="C4228" s="1">
        <v>44935</v>
      </c>
      <c r="D4228" s="1">
        <v>44935</v>
      </c>
      <c r="E4228">
        <f>VLOOKUP(data[[#This Row],[id_campaign]],campaign[],4,FALSE)</f>
        <v>75</v>
      </c>
      <c r="F4228" t="str">
        <f>VLOOKUP(data[[#This Row],[id_campaign]],campaign[],2,FALSE)</f>
        <v>OptOutMailings</v>
      </c>
      <c r="G4228" t="str">
        <f>VLOOKUP(data[[#This Row],[id_customer]],customer[],2,FALSE)</f>
        <v>Kellby Pumphrey</v>
      </c>
      <c r="H4228" t="str">
        <f>data[[#This Row],[id_customer]]&amp;data[[#This Row],[id_campaign]]</f>
        <v>C0244cam09</v>
      </c>
      <c r="I4228">
        <f>DATEDIF(data[[#This Row],[join_date]],data[[#This Row],[buy_date]],"M")</f>
        <v>0</v>
      </c>
    </row>
    <row r="4229" spans="1:9" x14ac:dyDescent="0.25">
      <c r="A4229" t="s">
        <v>1017</v>
      </c>
      <c r="B4229" t="s">
        <v>20</v>
      </c>
      <c r="C4229" s="1">
        <v>44935</v>
      </c>
      <c r="D4229" s="1">
        <v>44970</v>
      </c>
      <c r="E4229">
        <f>VLOOKUP(data[[#This Row],[id_campaign]],campaign[],4,FALSE)</f>
        <v>75</v>
      </c>
      <c r="F4229" t="str">
        <f>VLOOKUP(data[[#This Row],[id_campaign]],campaign[],2,FALSE)</f>
        <v>OptOutMailings</v>
      </c>
      <c r="G4229" t="str">
        <f>VLOOKUP(data[[#This Row],[id_customer]],customer[],2,FALSE)</f>
        <v>Kellby Pumphrey</v>
      </c>
      <c r="H4229" t="str">
        <f>data[[#This Row],[id_customer]]&amp;data[[#This Row],[id_campaign]]</f>
        <v>C0244cam09</v>
      </c>
      <c r="I4229">
        <f>DATEDIF(data[[#This Row],[join_date]],data[[#This Row],[buy_date]],"M")</f>
        <v>1</v>
      </c>
    </row>
    <row r="4230" spans="1:9" x14ac:dyDescent="0.25">
      <c r="A4230" t="s">
        <v>1017</v>
      </c>
      <c r="B4230" t="s">
        <v>20</v>
      </c>
      <c r="C4230" s="1">
        <v>44935</v>
      </c>
      <c r="D4230" s="1">
        <v>45001</v>
      </c>
      <c r="E4230">
        <f>VLOOKUP(data[[#This Row],[id_campaign]],campaign[],4,FALSE)</f>
        <v>75</v>
      </c>
      <c r="F4230" t="str">
        <f>VLOOKUP(data[[#This Row],[id_campaign]],campaign[],2,FALSE)</f>
        <v>OptOutMailings</v>
      </c>
      <c r="G4230" t="str">
        <f>VLOOKUP(data[[#This Row],[id_customer]],customer[],2,FALSE)</f>
        <v>Kellby Pumphrey</v>
      </c>
      <c r="H4230" t="str">
        <f>data[[#This Row],[id_customer]]&amp;data[[#This Row],[id_campaign]]</f>
        <v>C0244cam09</v>
      </c>
      <c r="I4230">
        <f>DATEDIF(data[[#This Row],[join_date]],data[[#This Row],[buy_date]],"M")</f>
        <v>2</v>
      </c>
    </row>
    <row r="4231" spans="1:9" x14ac:dyDescent="0.25">
      <c r="A4231" t="s">
        <v>1017</v>
      </c>
      <c r="B4231" t="s">
        <v>20</v>
      </c>
      <c r="C4231" s="1">
        <v>44935</v>
      </c>
      <c r="D4231" s="1">
        <v>45025</v>
      </c>
      <c r="E4231">
        <f>VLOOKUP(data[[#This Row],[id_campaign]],campaign[],4,FALSE)</f>
        <v>75</v>
      </c>
      <c r="F4231" t="str">
        <f>VLOOKUP(data[[#This Row],[id_campaign]],campaign[],2,FALSE)</f>
        <v>OptOutMailings</v>
      </c>
      <c r="G4231" t="str">
        <f>VLOOKUP(data[[#This Row],[id_customer]],customer[],2,FALSE)</f>
        <v>Kellby Pumphrey</v>
      </c>
      <c r="H4231" t="str">
        <f>data[[#This Row],[id_customer]]&amp;data[[#This Row],[id_campaign]]</f>
        <v>C0244cam09</v>
      </c>
      <c r="I4231">
        <f>DATEDIF(data[[#This Row],[join_date]],data[[#This Row],[buy_date]],"M")</f>
        <v>3</v>
      </c>
    </row>
    <row r="4232" spans="1:9" x14ac:dyDescent="0.25">
      <c r="A4232" t="s">
        <v>1017</v>
      </c>
      <c r="B4232" t="s">
        <v>20</v>
      </c>
      <c r="C4232" s="1">
        <v>44935</v>
      </c>
      <c r="D4232" s="1">
        <v>45056</v>
      </c>
      <c r="E4232">
        <f>VLOOKUP(data[[#This Row],[id_campaign]],campaign[],4,FALSE)</f>
        <v>75</v>
      </c>
      <c r="F4232" t="str">
        <f>VLOOKUP(data[[#This Row],[id_campaign]],campaign[],2,FALSE)</f>
        <v>OptOutMailings</v>
      </c>
      <c r="G4232" t="str">
        <f>VLOOKUP(data[[#This Row],[id_customer]],customer[],2,FALSE)</f>
        <v>Kellby Pumphrey</v>
      </c>
      <c r="H4232" t="str">
        <f>data[[#This Row],[id_customer]]&amp;data[[#This Row],[id_campaign]]</f>
        <v>C0244cam09</v>
      </c>
      <c r="I4232">
        <f>DATEDIF(data[[#This Row],[join_date]],data[[#This Row],[buy_date]],"M")</f>
        <v>4</v>
      </c>
    </row>
    <row r="4233" spans="1:9" x14ac:dyDescent="0.25">
      <c r="A4233" t="s">
        <v>1017</v>
      </c>
      <c r="B4233" t="s">
        <v>34</v>
      </c>
      <c r="C4233" s="1">
        <v>45024</v>
      </c>
      <c r="D4233" s="1">
        <v>45024</v>
      </c>
      <c r="E4233">
        <f>VLOOKUP(data[[#This Row],[id_campaign]],campaign[],4,FALSE)</f>
        <v>16</v>
      </c>
      <c r="F4233" t="str">
        <f>VLOOKUP(data[[#This Row],[id_campaign]],campaign[],2,FALSE)</f>
        <v>MadeCallToRetentionTeam</v>
      </c>
      <c r="G4233" t="str">
        <f>VLOOKUP(data[[#This Row],[id_customer]],customer[],2,FALSE)</f>
        <v>Kellby Pumphrey</v>
      </c>
      <c r="H4233" t="str">
        <f>data[[#This Row],[id_customer]]&amp;data[[#This Row],[id_campaign]]</f>
        <v>C0244cam16</v>
      </c>
      <c r="I4233">
        <f>DATEDIF(data[[#This Row],[join_date]],data[[#This Row],[buy_date]],"M")</f>
        <v>0</v>
      </c>
    </row>
    <row r="4234" spans="1:9" x14ac:dyDescent="0.25">
      <c r="A4234" t="s">
        <v>1017</v>
      </c>
      <c r="B4234" t="s">
        <v>34</v>
      </c>
      <c r="C4234" s="1">
        <v>45024</v>
      </c>
      <c r="D4234" s="1">
        <v>45060</v>
      </c>
      <c r="E4234">
        <f>VLOOKUP(data[[#This Row],[id_campaign]],campaign[],4,FALSE)</f>
        <v>16</v>
      </c>
      <c r="F4234" t="str">
        <f>VLOOKUP(data[[#This Row],[id_campaign]],campaign[],2,FALSE)</f>
        <v>MadeCallToRetentionTeam</v>
      </c>
      <c r="G4234" t="str">
        <f>VLOOKUP(data[[#This Row],[id_customer]],customer[],2,FALSE)</f>
        <v>Kellby Pumphrey</v>
      </c>
      <c r="H4234" t="str">
        <f>data[[#This Row],[id_customer]]&amp;data[[#This Row],[id_campaign]]</f>
        <v>C0244cam16</v>
      </c>
      <c r="I4234">
        <f>DATEDIF(data[[#This Row],[join_date]],data[[#This Row],[buy_date]],"M")</f>
        <v>1</v>
      </c>
    </row>
    <row r="4235" spans="1:9" x14ac:dyDescent="0.25">
      <c r="A4235" t="s">
        <v>1021</v>
      </c>
      <c r="B4235" t="s">
        <v>32</v>
      </c>
      <c r="C4235" s="1">
        <v>44654</v>
      </c>
      <c r="D4235" s="1">
        <v>44654</v>
      </c>
      <c r="E4235">
        <f>VLOOKUP(data[[#This Row],[id_campaign]],campaign[],4,FALSE)</f>
        <v>14</v>
      </c>
      <c r="F4235" t="str">
        <f>VLOOKUP(data[[#This Row],[id_campaign]],campaign[],2,FALSE)</f>
        <v>OwnsMotorcycle</v>
      </c>
      <c r="G4235" t="str">
        <f>VLOOKUP(data[[#This Row],[id_customer]],customer[],2,FALSE)</f>
        <v>Margret Fessions</v>
      </c>
      <c r="H4235" t="str">
        <f>data[[#This Row],[id_customer]]&amp;data[[#This Row],[id_campaign]]</f>
        <v>C0245cam15</v>
      </c>
      <c r="I4235">
        <f>DATEDIF(data[[#This Row],[join_date]],data[[#This Row],[buy_date]],"M")</f>
        <v>0</v>
      </c>
    </row>
    <row r="4236" spans="1:9" x14ac:dyDescent="0.25">
      <c r="A4236" t="s">
        <v>1021</v>
      </c>
      <c r="B4236" t="s">
        <v>32</v>
      </c>
      <c r="C4236" s="1">
        <v>44654</v>
      </c>
      <c r="D4236" s="1">
        <v>44691</v>
      </c>
      <c r="E4236">
        <f>VLOOKUP(data[[#This Row],[id_campaign]],campaign[],4,FALSE)</f>
        <v>14</v>
      </c>
      <c r="F4236" t="str">
        <f>VLOOKUP(data[[#This Row],[id_campaign]],campaign[],2,FALSE)</f>
        <v>OwnsMotorcycle</v>
      </c>
      <c r="G4236" t="str">
        <f>VLOOKUP(data[[#This Row],[id_customer]],customer[],2,FALSE)</f>
        <v>Margret Fessions</v>
      </c>
      <c r="H4236" t="str">
        <f>data[[#This Row],[id_customer]]&amp;data[[#This Row],[id_campaign]]</f>
        <v>C0245cam15</v>
      </c>
      <c r="I4236">
        <f>DATEDIF(data[[#This Row],[join_date]],data[[#This Row],[buy_date]],"M")</f>
        <v>1</v>
      </c>
    </row>
    <row r="4237" spans="1:9" x14ac:dyDescent="0.25">
      <c r="A4237" t="s">
        <v>1021</v>
      </c>
      <c r="B4237" t="s">
        <v>32</v>
      </c>
      <c r="C4237" s="1">
        <v>44654</v>
      </c>
      <c r="D4237" s="1">
        <v>44791</v>
      </c>
      <c r="E4237">
        <f>VLOOKUP(data[[#This Row],[id_campaign]],campaign[],4,FALSE)</f>
        <v>14</v>
      </c>
      <c r="F4237" t="str">
        <f>VLOOKUP(data[[#This Row],[id_campaign]],campaign[],2,FALSE)</f>
        <v>OwnsMotorcycle</v>
      </c>
      <c r="G4237" t="str">
        <f>VLOOKUP(data[[#This Row],[id_customer]],customer[],2,FALSE)</f>
        <v>Margret Fessions</v>
      </c>
      <c r="H4237" t="str">
        <f>data[[#This Row],[id_customer]]&amp;data[[#This Row],[id_campaign]]</f>
        <v>C0245cam15</v>
      </c>
      <c r="I4237">
        <f>DATEDIF(data[[#This Row],[join_date]],data[[#This Row],[buy_date]],"M")</f>
        <v>4</v>
      </c>
    </row>
    <row r="4238" spans="1:9" x14ac:dyDescent="0.25">
      <c r="A4238" t="s">
        <v>1021</v>
      </c>
      <c r="B4238" t="s">
        <v>32</v>
      </c>
      <c r="C4238" s="1">
        <v>44654</v>
      </c>
      <c r="D4238" s="1">
        <v>44816</v>
      </c>
      <c r="E4238">
        <f>VLOOKUP(data[[#This Row],[id_campaign]],campaign[],4,FALSE)</f>
        <v>14</v>
      </c>
      <c r="F4238" t="str">
        <f>VLOOKUP(data[[#This Row],[id_campaign]],campaign[],2,FALSE)</f>
        <v>OwnsMotorcycle</v>
      </c>
      <c r="G4238" t="str">
        <f>VLOOKUP(data[[#This Row],[id_customer]],customer[],2,FALSE)</f>
        <v>Margret Fessions</v>
      </c>
      <c r="H4238" t="str">
        <f>data[[#This Row],[id_customer]]&amp;data[[#This Row],[id_campaign]]</f>
        <v>C0245cam15</v>
      </c>
      <c r="I4238">
        <f>DATEDIF(data[[#This Row],[join_date]],data[[#This Row],[buy_date]],"M")</f>
        <v>5</v>
      </c>
    </row>
    <row r="4239" spans="1:9" x14ac:dyDescent="0.25">
      <c r="A4239" t="s">
        <v>1021</v>
      </c>
      <c r="B4239" t="s">
        <v>32</v>
      </c>
      <c r="C4239" s="1">
        <v>44654</v>
      </c>
      <c r="D4239" s="1">
        <v>44878</v>
      </c>
      <c r="E4239">
        <f>VLOOKUP(data[[#This Row],[id_campaign]],campaign[],4,FALSE)</f>
        <v>14</v>
      </c>
      <c r="F4239" t="str">
        <f>VLOOKUP(data[[#This Row],[id_campaign]],campaign[],2,FALSE)</f>
        <v>OwnsMotorcycle</v>
      </c>
      <c r="G4239" t="str">
        <f>VLOOKUP(data[[#This Row],[id_customer]],customer[],2,FALSE)</f>
        <v>Margret Fessions</v>
      </c>
      <c r="H4239" t="str">
        <f>data[[#This Row],[id_customer]]&amp;data[[#This Row],[id_campaign]]</f>
        <v>C0245cam15</v>
      </c>
      <c r="I4239">
        <f>DATEDIF(data[[#This Row],[join_date]],data[[#This Row],[buy_date]],"M")</f>
        <v>7</v>
      </c>
    </row>
    <row r="4240" spans="1:9" x14ac:dyDescent="0.25">
      <c r="A4240" t="s">
        <v>1021</v>
      </c>
      <c r="B4240" t="s">
        <v>32</v>
      </c>
      <c r="C4240" s="1">
        <v>44654</v>
      </c>
      <c r="D4240" s="1">
        <v>44968</v>
      </c>
      <c r="E4240">
        <f>VLOOKUP(data[[#This Row],[id_campaign]],campaign[],4,FALSE)</f>
        <v>14</v>
      </c>
      <c r="F4240" t="str">
        <f>VLOOKUP(data[[#This Row],[id_campaign]],campaign[],2,FALSE)</f>
        <v>OwnsMotorcycle</v>
      </c>
      <c r="G4240" t="str">
        <f>VLOOKUP(data[[#This Row],[id_customer]],customer[],2,FALSE)</f>
        <v>Margret Fessions</v>
      </c>
      <c r="H4240" t="str">
        <f>data[[#This Row],[id_customer]]&amp;data[[#This Row],[id_campaign]]</f>
        <v>C0245cam15</v>
      </c>
      <c r="I4240">
        <f>DATEDIF(data[[#This Row],[join_date]],data[[#This Row],[buy_date]],"M")</f>
        <v>10</v>
      </c>
    </row>
    <row r="4241" spans="1:9" x14ac:dyDescent="0.25">
      <c r="A4241" t="s">
        <v>1021</v>
      </c>
      <c r="B4241" t="s">
        <v>32</v>
      </c>
      <c r="C4241" s="1">
        <v>44654</v>
      </c>
      <c r="D4241" s="1">
        <v>44996</v>
      </c>
      <c r="E4241">
        <f>VLOOKUP(data[[#This Row],[id_campaign]],campaign[],4,FALSE)</f>
        <v>14</v>
      </c>
      <c r="F4241" t="str">
        <f>VLOOKUP(data[[#This Row],[id_campaign]],campaign[],2,FALSE)</f>
        <v>OwnsMotorcycle</v>
      </c>
      <c r="G4241" t="str">
        <f>VLOOKUP(data[[#This Row],[id_customer]],customer[],2,FALSE)</f>
        <v>Margret Fessions</v>
      </c>
      <c r="H4241" t="str">
        <f>data[[#This Row],[id_customer]]&amp;data[[#This Row],[id_campaign]]</f>
        <v>C0245cam15</v>
      </c>
      <c r="I4241">
        <f>DATEDIF(data[[#This Row],[join_date]],data[[#This Row],[buy_date]],"M")</f>
        <v>11</v>
      </c>
    </row>
    <row r="4242" spans="1:9" x14ac:dyDescent="0.25">
      <c r="A4242" t="s">
        <v>1021</v>
      </c>
      <c r="B4242" t="s">
        <v>32</v>
      </c>
      <c r="C4242" s="1">
        <v>44654</v>
      </c>
      <c r="D4242" s="1">
        <v>45064</v>
      </c>
      <c r="E4242">
        <f>VLOOKUP(data[[#This Row],[id_campaign]],campaign[],4,FALSE)</f>
        <v>14</v>
      </c>
      <c r="F4242" t="str">
        <f>VLOOKUP(data[[#This Row],[id_campaign]],campaign[],2,FALSE)</f>
        <v>OwnsMotorcycle</v>
      </c>
      <c r="G4242" t="str">
        <f>VLOOKUP(data[[#This Row],[id_customer]],customer[],2,FALSE)</f>
        <v>Margret Fessions</v>
      </c>
      <c r="H4242" t="str">
        <f>data[[#This Row],[id_customer]]&amp;data[[#This Row],[id_campaign]]</f>
        <v>C0245cam15</v>
      </c>
      <c r="I4242">
        <f>DATEDIF(data[[#This Row],[join_date]],data[[#This Row],[buy_date]],"M")</f>
        <v>13</v>
      </c>
    </row>
    <row r="4243" spans="1:9" x14ac:dyDescent="0.25">
      <c r="A4243" t="s">
        <v>1021</v>
      </c>
      <c r="B4243" t="s">
        <v>14</v>
      </c>
      <c r="C4243" s="1">
        <v>44983</v>
      </c>
      <c r="D4243" s="1">
        <v>44983</v>
      </c>
      <c r="E4243">
        <f>VLOOKUP(data[[#This Row],[id_campaign]],campaign[],4,FALSE)</f>
        <v>13</v>
      </c>
      <c r="F4243" t="str">
        <f>VLOOKUP(data[[#This Row],[id_campaign]],campaign[],2,FALSE)</f>
        <v>Homeownership</v>
      </c>
      <c r="G4243" t="str">
        <f>VLOOKUP(data[[#This Row],[id_customer]],customer[],2,FALSE)</f>
        <v>Margret Fessions</v>
      </c>
      <c r="H4243" t="str">
        <f>data[[#This Row],[id_customer]]&amp;data[[#This Row],[id_campaign]]</f>
        <v>C0245cam06</v>
      </c>
      <c r="I4243">
        <f>DATEDIF(data[[#This Row],[join_date]],data[[#This Row],[buy_date]],"M")</f>
        <v>0</v>
      </c>
    </row>
    <row r="4244" spans="1:9" x14ac:dyDescent="0.25">
      <c r="A4244" t="s">
        <v>1021</v>
      </c>
      <c r="B4244" t="s">
        <v>14</v>
      </c>
      <c r="C4244" s="1">
        <v>44983</v>
      </c>
      <c r="D4244" s="1">
        <v>45012</v>
      </c>
      <c r="E4244">
        <f>VLOOKUP(data[[#This Row],[id_campaign]],campaign[],4,FALSE)</f>
        <v>13</v>
      </c>
      <c r="F4244" t="str">
        <f>VLOOKUP(data[[#This Row],[id_campaign]],campaign[],2,FALSE)</f>
        <v>Homeownership</v>
      </c>
      <c r="G4244" t="str">
        <f>VLOOKUP(data[[#This Row],[id_customer]],customer[],2,FALSE)</f>
        <v>Margret Fessions</v>
      </c>
      <c r="H4244" t="str">
        <f>data[[#This Row],[id_customer]]&amp;data[[#This Row],[id_campaign]]</f>
        <v>C0245cam06</v>
      </c>
      <c r="I4244">
        <f>DATEDIF(data[[#This Row],[join_date]],data[[#This Row],[buy_date]],"M")</f>
        <v>1</v>
      </c>
    </row>
    <row r="4245" spans="1:9" x14ac:dyDescent="0.25">
      <c r="A4245" t="s">
        <v>1021</v>
      </c>
      <c r="B4245" t="s">
        <v>14</v>
      </c>
      <c r="C4245" s="1">
        <v>44983</v>
      </c>
      <c r="D4245" s="1">
        <v>45024</v>
      </c>
      <c r="E4245">
        <f>VLOOKUP(data[[#This Row],[id_campaign]],campaign[],4,FALSE)</f>
        <v>13</v>
      </c>
      <c r="F4245" t="str">
        <f>VLOOKUP(data[[#This Row],[id_campaign]],campaign[],2,FALSE)</f>
        <v>Homeownership</v>
      </c>
      <c r="G4245" t="str">
        <f>VLOOKUP(data[[#This Row],[id_customer]],customer[],2,FALSE)</f>
        <v>Margret Fessions</v>
      </c>
      <c r="H4245" t="str">
        <f>data[[#This Row],[id_customer]]&amp;data[[#This Row],[id_campaign]]</f>
        <v>C0245cam06</v>
      </c>
      <c r="I4245">
        <f>DATEDIF(data[[#This Row],[join_date]],data[[#This Row],[buy_date]],"M")</f>
        <v>1</v>
      </c>
    </row>
    <row r="4246" spans="1:9" x14ac:dyDescent="0.25">
      <c r="A4246" t="s">
        <v>1021</v>
      </c>
      <c r="B4246" t="s">
        <v>14</v>
      </c>
      <c r="C4246" s="1">
        <v>44983</v>
      </c>
      <c r="D4246" s="1">
        <v>45056</v>
      </c>
      <c r="E4246">
        <f>VLOOKUP(data[[#This Row],[id_campaign]],campaign[],4,FALSE)</f>
        <v>13</v>
      </c>
      <c r="F4246" t="str">
        <f>VLOOKUP(data[[#This Row],[id_campaign]],campaign[],2,FALSE)</f>
        <v>Homeownership</v>
      </c>
      <c r="G4246" t="str">
        <f>VLOOKUP(data[[#This Row],[id_customer]],customer[],2,FALSE)</f>
        <v>Margret Fessions</v>
      </c>
      <c r="H4246" t="str">
        <f>data[[#This Row],[id_customer]]&amp;data[[#This Row],[id_campaign]]</f>
        <v>C0245cam06</v>
      </c>
      <c r="I4246">
        <f>DATEDIF(data[[#This Row],[join_date]],data[[#This Row],[buy_date]],"M")</f>
        <v>2</v>
      </c>
    </row>
    <row r="4247" spans="1:9" x14ac:dyDescent="0.25">
      <c r="A4247" t="s">
        <v>1021</v>
      </c>
      <c r="B4247" t="s">
        <v>14</v>
      </c>
      <c r="C4247" s="1">
        <v>44983</v>
      </c>
      <c r="D4247" s="1">
        <v>45087</v>
      </c>
      <c r="E4247">
        <f>VLOOKUP(data[[#This Row],[id_campaign]],campaign[],4,FALSE)</f>
        <v>13</v>
      </c>
      <c r="F4247" t="str">
        <f>VLOOKUP(data[[#This Row],[id_campaign]],campaign[],2,FALSE)</f>
        <v>Homeownership</v>
      </c>
      <c r="G4247" t="str">
        <f>VLOOKUP(data[[#This Row],[id_customer]],customer[],2,FALSE)</f>
        <v>Margret Fessions</v>
      </c>
      <c r="H4247" t="str">
        <f>data[[#This Row],[id_customer]]&amp;data[[#This Row],[id_campaign]]</f>
        <v>C0245cam06</v>
      </c>
      <c r="I4247">
        <f>DATEDIF(data[[#This Row],[join_date]],data[[#This Row],[buy_date]],"M")</f>
        <v>3</v>
      </c>
    </row>
    <row r="4248" spans="1:9" x14ac:dyDescent="0.25">
      <c r="A4248" t="s">
        <v>1025</v>
      </c>
      <c r="B4248" t="s">
        <v>30</v>
      </c>
      <c r="C4248" s="1">
        <v>44606</v>
      </c>
      <c r="D4248" s="1">
        <v>44606</v>
      </c>
      <c r="E4248">
        <f>VLOOKUP(data[[#This Row],[id_campaign]],campaign[],4,FALSE)</f>
        <v>28</v>
      </c>
      <c r="F4248" t="str">
        <f>VLOOKUP(data[[#This Row],[id_campaign]],campaign[],2,FALSE)</f>
        <v>NotNewCellphoneUser</v>
      </c>
      <c r="G4248" t="str">
        <f>VLOOKUP(data[[#This Row],[id_customer]],customer[],2,FALSE)</f>
        <v>Wadsworth Hast</v>
      </c>
      <c r="H4248" t="str">
        <f>data[[#This Row],[id_customer]]&amp;data[[#This Row],[id_campaign]]</f>
        <v>C0246cam14</v>
      </c>
      <c r="I4248">
        <f>DATEDIF(data[[#This Row],[join_date]],data[[#This Row],[buy_date]],"M")</f>
        <v>0</v>
      </c>
    </row>
    <row r="4249" spans="1:9" x14ac:dyDescent="0.25">
      <c r="A4249" t="s">
        <v>1025</v>
      </c>
      <c r="B4249" t="s">
        <v>30</v>
      </c>
      <c r="C4249" s="1">
        <v>44606</v>
      </c>
      <c r="D4249" s="1">
        <v>44638</v>
      </c>
      <c r="E4249">
        <f>VLOOKUP(data[[#This Row],[id_campaign]],campaign[],4,FALSE)</f>
        <v>28</v>
      </c>
      <c r="F4249" t="str">
        <f>VLOOKUP(data[[#This Row],[id_campaign]],campaign[],2,FALSE)</f>
        <v>NotNewCellphoneUser</v>
      </c>
      <c r="G4249" t="str">
        <f>VLOOKUP(data[[#This Row],[id_customer]],customer[],2,FALSE)</f>
        <v>Wadsworth Hast</v>
      </c>
      <c r="H4249" t="str">
        <f>data[[#This Row],[id_customer]]&amp;data[[#This Row],[id_campaign]]</f>
        <v>C0246cam14</v>
      </c>
      <c r="I4249">
        <f>DATEDIF(data[[#This Row],[join_date]],data[[#This Row],[buy_date]],"M")</f>
        <v>1</v>
      </c>
    </row>
    <row r="4250" spans="1:9" x14ac:dyDescent="0.25">
      <c r="A4250" t="s">
        <v>1025</v>
      </c>
      <c r="B4250" t="s">
        <v>30</v>
      </c>
      <c r="C4250" s="1">
        <v>44606</v>
      </c>
      <c r="D4250" s="1">
        <v>44703</v>
      </c>
      <c r="E4250">
        <f>VLOOKUP(data[[#This Row],[id_campaign]],campaign[],4,FALSE)</f>
        <v>28</v>
      </c>
      <c r="F4250" t="str">
        <f>VLOOKUP(data[[#This Row],[id_campaign]],campaign[],2,FALSE)</f>
        <v>NotNewCellphoneUser</v>
      </c>
      <c r="G4250" t="str">
        <f>VLOOKUP(data[[#This Row],[id_customer]],customer[],2,FALSE)</f>
        <v>Wadsworth Hast</v>
      </c>
      <c r="H4250" t="str">
        <f>data[[#This Row],[id_customer]]&amp;data[[#This Row],[id_campaign]]</f>
        <v>C0246cam14</v>
      </c>
      <c r="I4250">
        <f>DATEDIF(data[[#This Row],[join_date]],data[[#This Row],[buy_date]],"M")</f>
        <v>3</v>
      </c>
    </row>
    <row r="4251" spans="1:9" x14ac:dyDescent="0.25">
      <c r="A4251" t="s">
        <v>1025</v>
      </c>
      <c r="B4251" t="s">
        <v>30</v>
      </c>
      <c r="C4251" s="1">
        <v>44606</v>
      </c>
      <c r="D4251" s="1">
        <v>44735</v>
      </c>
      <c r="E4251">
        <f>VLOOKUP(data[[#This Row],[id_campaign]],campaign[],4,FALSE)</f>
        <v>28</v>
      </c>
      <c r="F4251" t="str">
        <f>VLOOKUP(data[[#This Row],[id_campaign]],campaign[],2,FALSE)</f>
        <v>NotNewCellphoneUser</v>
      </c>
      <c r="G4251" t="str">
        <f>VLOOKUP(data[[#This Row],[id_customer]],customer[],2,FALSE)</f>
        <v>Wadsworth Hast</v>
      </c>
      <c r="H4251" t="str">
        <f>data[[#This Row],[id_customer]]&amp;data[[#This Row],[id_campaign]]</f>
        <v>C0246cam14</v>
      </c>
      <c r="I4251">
        <f>DATEDIF(data[[#This Row],[join_date]],data[[#This Row],[buy_date]],"M")</f>
        <v>4</v>
      </c>
    </row>
    <row r="4252" spans="1:9" x14ac:dyDescent="0.25">
      <c r="A4252" t="s">
        <v>1025</v>
      </c>
      <c r="B4252" t="s">
        <v>30</v>
      </c>
      <c r="C4252" s="1">
        <v>44606</v>
      </c>
      <c r="D4252" s="1">
        <v>44767</v>
      </c>
      <c r="E4252">
        <f>VLOOKUP(data[[#This Row],[id_campaign]],campaign[],4,FALSE)</f>
        <v>28</v>
      </c>
      <c r="F4252" t="str">
        <f>VLOOKUP(data[[#This Row],[id_campaign]],campaign[],2,FALSE)</f>
        <v>NotNewCellphoneUser</v>
      </c>
      <c r="G4252" t="str">
        <f>VLOOKUP(data[[#This Row],[id_customer]],customer[],2,FALSE)</f>
        <v>Wadsworth Hast</v>
      </c>
      <c r="H4252" t="str">
        <f>data[[#This Row],[id_customer]]&amp;data[[#This Row],[id_campaign]]</f>
        <v>C0246cam14</v>
      </c>
      <c r="I4252">
        <f>DATEDIF(data[[#This Row],[join_date]],data[[#This Row],[buy_date]],"M")</f>
        <v>5</v>
      </c>
    </row>
    <row r="4253" spans="1:9" x14ac:dyDescent="0.25">
      <c r="A4253" t="s">
        <v>1025</v>
      </c>
      <c r="B4253" t="s">
        <v>30</v>
      </c>
      <c r="C4253" s="1">
        <v>44606</v>
      </c>
      <c r="D4253" s="1">
        <v>44862</v>
      </c>
      <c r="E4253">
        <f>VLOOKUP(data[[#This Row],[id_campaign]],campaign[],4,FALSE)</f>
        <v>28</v>
      </c>
      <c r="F4253" t="str">
        <f>VLOOKUP(data[[#This Row],[id_campaign]],campaign[],2,FALSE)</f>
        <v>NotNewCellphoneUser</v>
      </c>
      <c r="G4253" t="str">
        <f>VLOOKUP(data[[#This Row],[id_customer]],customer[],2,FALSE)</f>
        <v>Wadsworth Hast</v>
      </c>
      <c r="H4253" t="str">
        <f>data[[#This Row],[id_customer]]&amp;data[[#This Row],[id_campaign]]</f>
        <v>C0246cam14</v>
      </c>
      <c r="I4253">
        <f>DATEDIF(data[[#This Row],[join_date]],data[[#This Row],[buy_date]],"M")</f>
        <v>8</v>
      </c>
    </row>
    <row r="4254" spans="1:9" x14ac:dyDescent="0.25">
      <c r="A4254" t="s">
        <v>1025</v>
      </c>
      <c r="B4254" t="s">
        <v>30</v>
      </c>
      <c r="C4254" s="1">
        <v>44606</v>
      </c>
      <c r="D4254" s="1">
        <v>44892</v>
      </c>
      <c r="E4254">
        <f>VLOOKUP(data[[#This Row],[id_campaign]],campaign[],4,FALSE)</f>
        <v>28</v>
      </c>
      <c r="F4254" t="str">
        <f>VLOOKUP(data[[#This Row],[id_campaign]],campaign[],2,FALSE)</f>
        <v>NotNewCellphoneUser</v>
      </c>
      <c r="G4254" t="str">
        <f>VLOOKUP(data[[#This Row],[id_customer]],customer[],2,FALSE)</f>
        <v>Wadsworth Hast</v>
      </c>
      <c r="H4254" t="str">
        <f>data[[#This Row],[id_customer]]&amp;data[[#This Row],[id_campaign]]</f>
        <v>C0246cam14</v>
      </c>
      <c r="I4254">
        <f>DATEDIF(data[[#This Row],[join_date]],data[[#This Row],[buy_date]],"M")</f>
        <v>9</v>
      </c>
    </row>
    <row r="4255" spans="1:9" x14ac:dyDescent="0.25">
      <c r="A4255" t="s">
        <v>1025</v>
      </c>
      <c r="B4255" t="s">
        <v>30</v>
      </c>
      <c r="C4255" s="1">
        <v>44606</v>
      </c>
      <c r="D4255" s="1">
        <v>44980</v>
      </c>
      <c r="E4255">
        <f>VLOOKUP(data[[#This Row],[id_campaign]],campaign[],4,FALSE)</f>
        <v>28</v>
      </c>
      <c r="F4255" t="str">
        <f>VLOOKUP(data[[#This Row],[id_campaign]],campaign[],2,FALSE)</f>
        <v>NotNewCellphoneUser</v>
      </c>
      <c r="G4255" t="str">
        <f>VLOOKUP(data[[#This Row],[id_customer]],customer[],2,FALSE)</f>
        <v>Wadsworth Hast</v>
      </c>
      <c r="H4255" t="str">
        <f>data[[#This Row],[id_customer]]&amp;data[[#This Row],[id_campaign]]</f>
        <v>C0246cam14</v>
      </c>
      <c r="I4255">
        <f>DATEDIF(data[[#This Row],[join_date]],data[[#This Row],[buy_date]],"M")</f>
        <v>12</v>
      </c>
    </row>
    <row r="4256" spans="1:9" x14ac:dyDescent="0.25">
      <c r="A4256" t="s">
        <v>1025</v>
      </c>
      <c r="B4256" t="s">
        <v>30</v>
      </c>
      <c r="C4256" s="1">
        <v>44606</v>
      </c>
      <c r="D4256" s="1">
        <v>45008</v>
      </c>
      <c r="E4256">
        <f>VLOOKUP(data[[#This Row],[id_campaign]],campaign[],4,FALSE)</f>
        <v>28</v>
      </c>
      <c r="F4256" t="str">
        <f>VLOOKUP(data[[#This Row],[id_campaign]],campaign[],2,FALSE)</f>
        <v>NotNewCellphoneUser</v>
      </c>
      <c r="G4256" t="str">
        <f>VLOOKUP(data[[#This Row],[id_customer]],customer[],2,FALSE)</f>
        <v>Wadsworth Hast</v>
      </c>
      <c r="H4256" t="str">
        <f>data[[#This Row],[id_customer]]&amp;data[[#This Row],[id_campaign]]</f>
        <v>C0246cam14</v>
      </c>
      <c r="I4256">
        <f>DATEDIF(data[[#This Row],[join_date]],data[[#This Row],[buy_date]],"M")</f>
        <v>13</v>
      </c>
    </row>
    <row r="4257" spans="1:9" x14ac:dyDescent="0.25">
      <c r="A4257" t="s">
        <v>1025</v>
      </c>
      <c r="B4257" t="s">
        <v>30</v>
      </c>
      <c r="C4257" s="1">
        <v>44606</v>
      </c>
      <c r="D4257" s="1">
        <v>45037</v>
      </c>
      <c r="E4257">
        <f>VLOOKUP(data[[#This Row],[id_campaign]],campaign[],4,FALSE)</f>
        <v>28</v>
      </c>
      <c r="F4257" t="str">
        <f>VLOOKUP(data[[#This Row],[id_campaign]],campaign[],2,FALSE)</f>
        <v>NotNewCellphoneUser</v>
      </c>
      <c r="G4257" t="str">
        <f>VLOOKUP(data[[#This Row],[id_customer]],customer[],2,FALSE)</f>
        <v>Wadsworth Hast</v>
      </c>
      <c r="H4257" t="str">
        <f>data[[#This Row],[id_customer]]&amp;data[[#This Row],[id_campaign]]</f>
        <v>C0246cam14</v>
      </c>
      <c r="I4257">
        <f>DATEDIF(data[[#This Row],[join_date]],data[[#This Row],[buy_date]],"M")</f>
        <v>14</v>
      </c>
    </row>
    <row r="4258" spans="1:9" x14ac:dyDescent="0.25">
      <c r="A4258" t="s">
        <v>1025</v>
      </c>
      <c r="B4258" t="s">
        <v>30</v>
      </c>
      <c r="C4258" s="1">
        <v>44606</v>
      </c>
      <c r="D4258" s="1">
        <v>45067</v>
      </c>
      <c r="E4258">
        <f>VLOOKUP(data[[#This Row],[id_campaign]],campaign[],4,FALSE)</f>
        <v>28</v>
      </c>
      <c r="F4258" t="str">
        <f>VLOOKUP(data[[#This Row],[id_campaign]],campaign[],2,FALSE)</f>
        <v>NotNewCellphoneUser</v>
      </c>
      <c r="G4258" t="str">
        <f>VLOOKUP(data[[#This Row],[id_customer]],customer[],2,FALSE)</f>
        <v>Wadsworth Hast</v>
      </c>
      <c r="H4258" t="str">
        <f>data[[#This Row],[id_customer]]&amp;data[[#This Row],[id_campaign]]</f>
        <v>C0246cam14</v>
      </c>
      <c r="I4258">
        <f>DATEDIF(data[[#This Row],[join_date]],data[[#This Row],[buy_date]],"M")</f>
        <v>15</v>
      </c>
    </row>
    <row r="4259" spans="1:9" x14ac:dyDescent="0.25">
      <c r="A4259" t="s">
        <v>1025</v>
      </c>
      <c r="B4259" t="s">
        <v>20</v>
      </c>
      <c r="C4259" s="1">
        <v>44990</v>
      </c>
      <c r="D4259" s="1">
        <v>44990</v>
      </c>
      <c r="E4259">
        <f>VLOOKUP(data[[#This Row],[id_campaign]],campaign[],4,FALSE)</f>
        <v>75</v>
      </c>
      <c r="F4259" t="str">
        <f>VLOOKUP(data[[#This Row],[id_campaign]],campaign[],2,FALSE)</f>
        <v>OptOutMailings</v>
      </c>
      <c r="G4259" t="str">
        <f>VLOOKUP(data[[#This Row],[id_customer]],customer[],2,FALSE)</f>
        <v>Wadsworth Hast</v>
      </c>
      <c r="H4259" t="str">
        <f>data[[#This Row],[id_customer]]&amp;data[[#This Row],[id_campaign]]</f>
        <v>C0246cam09</v>
      </c>
      <c r="I4259">
        <f>DATEDIF(data[[#This Row],[join_date]],data[[#This Row],[buy_date]],"M")</f>
        <v>0</v>
      </c>
    </row>
    <row r="4260" spans="1:9" x14ac:dyDescent="0.25">
      <c r="A4260" t="s">
        <v>1025</v>
      </c>
      <c r="B4260" t="s">
        <v>20</v>
      </c>
      <c r="C4260" s="1">
        <v>44990</v>
      </c>
      <c r="D4260" s="1">
        <v>45027</v>
      </c>
      <c r="E4260">
        <f>VLOOKUP(data[[#This Row],[id_campaign]],campaign[],4,FALSE)</f>
        <v>75</v>
      </c>
      <c r="F4260" t="str">
        <f>VLOOKUP(data[[#This Row],[id_campaign]],campaign[],2,FALSE)</f>
        <v>OptOutMailings</v>
      </c>
      <c r="G4260" t="str">
        <f>VLOOKUP(data[[#This Row],[id_customer]],customer[],2,FALSE)</f>
        <v>Wadsworth Hast</v>
      </c>
      <c r="H4260" t="str">
        <f>data[[#This Row],[id_customer]]&amp;data[[#This Row],[id_campaign]]</f>
        <v>C0246cam09</v>
      </c>
      <c r="I4260">
        <f>DATEDIF(data[[#This Row],[join_date]],data[[#This Row],[buy_date]],"M")</f>
        <v>1</v>
      </c>
    </row>
    <row r="4261" spans="1:9" x14ac:dyDescent="0.25">
      <c r="A4261" t="s">
        <v>1025</v>
      </c>
      <c r="B4261" t="s">
        <v>20</v>
      </c>
      <c r="C4261" s="1">
        <v>44990</v>
      </c>
      <c r="D4261" s="1">
        <v>45065</v>
      </c>
      <c r="E4261">
        <f>VLOOKUP(data[[#This Row],[id_campaign]],campaign[],4,FALSE)</f>
        <v>75</v>
      </c>
      <c r="F4261" t="str">
        <f>VLOOKUP(data[[#This Row],[id_campaign]],campaign[],2,FALSE)</f>
        <v>OptOutMailings</v>
      </c>
      <c r="G4261" t="str">
        <f>VLOOKUP(data[[#This Row],[id_customer]],customer[],2,FALSE)</f>
        <v>Wadsworth Hast</v>
      </c>
      <c r="H4261" t="str">
        <f>data[[#This Row],[id_customer]]&amp;data[[#This Row],[id_campaign]]</f>
        <v>C0246cam09</v>
      </c>
      <c r="I4261">
        <f>DATEDIF(data[[#This Row],[join_date]],data[[#This Row],[buy_date]],"M")</f>
        <v>2</v>
      </c>
    </row>
    <row r="4262" spans="1:9" x14ac:dyDescent="0.25">
      <c r="A4262" t="s">
        <v>1029</v>
      </c>
      <c r="B4262" t="s">
        <v>28</v>
      </c>
      <c r="C4262" s="1">
        <v>44565</v>
      </c>
      <c r="D4262" s="1">
        <v>44565</v>
      </c>
      <c r="E4262">
        <f>VLOOKUP(data[[#This Row],[id_campaign]],campaign[],4,FALSE)</f>
        <v>25</v>
      </c>
      <c r="F4262" t="str">
        <f>VLOOKUP(data[[#This Row],[id_campaign]],campaign[],2,FALSE)</f>
        <v>NewCellphoneUser</v>
      </c>
      <c r="G4262" t="str">
        <f>VLOOKUP(data[[#This Row],[id_customer]],customer[],2,FALSE)</f>
        <v>Wang Heephy</v>
      </c>
      <c r="H4262" t="str">
        <f>data[[#This Row],[id_customer]]&amp;data[[#This Row],[id_campaign]]</f>
        <v>C0247cam13</v>
      </c>
      <c r="I4262">
        <f>DATEDIF(data[[#This Row],[join_date]],data[[#This Row],[buy_date]],"M")</f>
        <v>0</v>
      </c>
    </row>
    <row r="4263" spans="1:9" x14ac:dyDescent="0.25">
      <c r="A4263" t="s">
        <v>1029</v>
      </c>
      <c r="B4263" t="s">
        <v>28</v>
      </c>
      <c r="C4263" s="1">
        <v>44565</v>
      </c>
      <c r="D4263" s="1">
        <v>44636</v>
      </c>
      <c r="E4263">
        <f>VLOOKUP(data[[#This Row],[id_campaign]],campaign[],4,FALSE)</f>
        <v>25</v>
      </c>
      <c r="F4263" t="str">
        <f>VLOOKUP(data[[#This Row],[id_campaign]],campaign[],2,FALSE)</f>
        <v>NewCellphoneUser</v>
      </c>
      <c r="G4263" t="str">
        <f>VLOOKUP(data[[#This Row],[id_customer]],customer[],2,FALSE)</f>
        <v>Wang Heephy</v>
      </c>
      <c r="H4263" t="str">
        <f>data[[#This Row],[id_customer]]&amp;data[[#This Row],[id_campaign]]</f>
        <v>C0247cam13</v>
      </c>
      <c r="I4263">
        <f>DATEDIF(data[[#This Row],[join_date]],data[[#This Row],[buy_date]],"M")</f>
        <v>2</v>
      </c>
    </row>
    <row r="4264" spans="1:9" x14ac:dyDescent="0.25">
      <c r="A4264" t="s">
        <v>1029</v>
      </c>
      <c r="B4264" t="s">
        <v>28</v>
      </c>
      <c r="C4264" s="1">
        <v>44565</v>
      </c>
      <c r="D4264" s="1">
        <v>44659</v>
      </c>
      <c r="E4264">
        <f>VLOOKUP(data[[#This Row],[id_campaign]],campaign[],4,FALSE)</f>
        <v>25</v>
      </c>
      <c r="F4264" t="str">
        <f>VLOOKUP(data[[#This Row],[id_campaign]],campaign[],2,FALSE)</f>
        <v>NewCellphoneUser</v>
      </c>
      <c r="G4264" t="str">
        <f>VLOOKUP(data[[#This Row],[id_customer]],customer[],2,FALSE)</f>
        <v>Wang Heephy</v>
      </c>
      <c r="H4264" t="str">
        <f>data[[#This Row],[id_customer]]&amp;data[[#This Row],[id_campaign]]</f>
        <v>C0247cam13</v>
      </c>
      <c r="I4264">
        <f>DATEDIF(data[[#This Row],[join_date]],data[[#This Row],[buy_date]],"M")</f>
        <v>3</v>
      </c>
    </row>
    <row r="4265" spans="1:9" x14ac:dyDescent="0.25">
      <c r="A4265" t="s">
        <v>1029</v>
      </c>
      <c r="B4265" t="s">
        <v>28</v>
      </c>
      <c r="C4265" s="1">
        <v>44565</v>
      </c>
      <c r="D4265" s="1">
        <v>44698</v>
      </c>
      <c r="E4265">
        <f>VLOOKUP(data[[#This Row],[id_campaign]],campaign[],4,FALSE)</f>
        <v>25</v>
      </c>
      <c r="F4265" t="str">
        <f>VLOOKUP(data[[#This Row],[id_campaign]],campaign[],2,FALSE)</f>
        <v>NewCellphoneUser</v>
      </c>
      <c r="G4265" t="str">
        <f>VLOOKUP(data[[#This Row],[id_customer]],customer[],2,FALSE)</f>
        <v>Wang Heephy</v>
      </c>
      <c r="H4265" t="str">
        <f>data[[#This Row],[id_customer]]&amp;data[[#This Row],[id_campaign]]</f>
        <v>C0247cam13</v>
      </c>
      <c r="I4265">
        <f>DATEDIF(data[[#This Row],[join_date]],data[[#This Row],[buy_date]],"M")</f>
        <v>4</v>
      </c>
    </row>
    <row r="4266" spans="1:9" x14ac:dyDescent="0.25">
      <c r="A4266" t="s">
        <v>1029</v>
      </c>
      <c r="B4266" t="s">
        <v>28</v>
      </c>
      <c r="C4266" s="1">
        <v>44565</v>
      </c>
      <c r="D4266" s="1">
        <v>44719</v>
      </c>
      <c r="E4266">
        <f>VLOOKUP(data[[#This Row],[id_campaign]],campaign[],4,FALSE)</f>
        <v>25</v>
      </c>
      <c r="F4266" t="str">
        <f>VLOOKUP(data[[#This Row],[id_campaign]],campaign[],2,FALSE)</f>
        <v>NewCellphoneUser</v>
      </c>
      <c r="G4266" t="str">
        <f>VLOOKUP(data[[#This Row],[id_customer]],customer[],2,FALSE)</f>
        <v>Wang Heephy</v>
      </c>
      <c r="H4266" t="str">
        <f>data[[#This Row],[id_customer]]&amp;data[[#This Row],[id_campaign]]</f>
        <v>C0247cam13</v>
      </c>
      <c r="I4266">
        <f>DATEDIF(data[[#This Row],[join_date]],data[[#This Row],[buy_date]],"M")</f>
        <v>5</v>
      </c>
    </row>
    <row r="4267" spans="1:9" x14ac:dyDescent="0.25">
      <c r="A4267" t="s">
        <v>1029</v>
      </c>
      <c r="B4267" t="s">
        <v>28</v>
      </c>
      <c r="C4267" s="1">
        <v>44565</v>
      </c>
      <c r="D4267" s="1">
        <v>44749</v>
      </c>
      <c r="E4267">
        <f>VLOOKUP(data[[#This Row],[id_campaign]],campaign[],4,FALSE)</f>
        <v>25</v>
      </c>
      <c r="F4267" t="str">
        <f>VLOOKUP(data[[#This Row],[id_campaign]],campaign[],2,FALSE)</f>
        <v>NewCellphoneUser</v>
      </c>
      <c r="G4267" t="str">
        <f>VLOOKUP(data[[#This Row],[id_customer]],customer[],2,FALSE)</f>
        <v>Wang Heephy</v>
      </c>
      <c r="H4267" t="str">
        <f>data[[#This Row],[id_customer]]&amp;data[[#This Row],[id_campaign]]</f>
        <v>C0247cam13</v>
      </c>
      <c r="I4267">
        <f>DATEDIF(data[[#This Row],[join_date]],data[[#This Row],[buy_date]],"M")</f>
        <v>6</v>
      </c>
    </row>
    <row r="4268" spans="1:9" x14ac:dyDescent="0.25">
      <c r="A4268" t="s">
        <v>1029</v>
      </c>
      <c r="B4268" t="s">
        <v>28</v>
      </c>
      <c r="C4268" s="1">
        <v>44565</v>
      </c>
      <c r="D4268" s="1">
        <v>44778</v>
      </c>
      <c r="E4268">
        <f>VLOOKUP(data[[#This Row],[id_campaign]],campaign[],4,FALSE)</f>
        <v>25</v>
      </c>
      <c r="F4268" t="str">
        <f>VLOOKUP(data[[#This Row],[id_campaign]],campaign[],2,FALSE)</f>
        <v>NewCellphoneUser</v>
      </c>
      <c r="G4268" t="str">
        <f>VLOOKUP(data[[#This Row],[id_customer]],customer[],2,FALSE)</f>
        <v>Wang Heephy</v>
      </c>
      <c r="H4268" t="str">
        <f>data[[#This Row],[id_customer]]&amp;data[[#This Row],[id_campaign]]</f>
        <v>C0247cam13</v>
      </c>
      <c r="I4268">
        <f>DATEDIF(data[[#This Row],[join_date]],data[[#This Row],[buy_date]],"M")</f>
        <v>7</v>
      </c>
    </row>
    <row r="4269" spans="1:9" x14ac:dyDescent="0.25">
      <c r="A4269" t="s">
        <v>1029</v>
      </c>
      <c r="B4269" t="s">
        <v>28</v>
      </c>
      <c r="C4269" s="1">
        <v>44565</v>
      </c>
      <c r="D4269" s="1">
        <v>44822</v>
      </c>
      <c r="E4269">
        <f>VLOOKUP(data[[#This Row],[id_campaign]],campaign[],4,FALSE)</f>
        <v>25</v>
      </c>
      <c r="F4269" t="str">
        <f>VLOOKUP(data[[#This Row],[id_campaign]],campaign[],2,FALSE)</f>
        <v>NewCellphoneUser</v>
      </c>
      <c r="G4269" t="str">
        <f>VLOOKUP(data[[#This Row],[id_customer]],customer[],2,FALSE)</f>
        <v>Wang Heephy</v>
      </c>
      <c r="H4269" t="str">
        <f>data[[#This Row],[id_customer]]&amp;data[[#This Row],[id_campaign]]</f>
        <v>C0247cam13</v>
      </c>
      <c r="I4269">
        <f>DATEDIF(data[[#This Row],[join_date]],data[[#This Row],[buy_date]],"M")</f>
        <v>8</v>
      </c>
    </row>
    <row r="4270" spans="1:9" x14ac:dyDescent="0.25">
      <c r="A4270" t="s">
        <v>1029</v>
      </c>
      <c r="B4270" t="s">
        <v>28</v>
      </c>
      <c r="C4270" s="1">
        <v>44565</v>
      </c>
      <c r="D4270" s="1">
        <v>44873</v>
      </c>
      <c r="E4270">
        <f>VLOOKUP(data[[#This Row],[id_campaign]],campaign[],4,FALSE)</f>
        <v>25</v>
      </c>
      <c r="F4270" t="str">
        <f>VLOOKUP(data[[#This Row],[id_campaign]],campaign[],2,FALSE)</f>
        <v>NewCellphoneUser</v>
      </c>
      <c r="G4270" t="str">
        <f>VLOOKUP(data[[#This Row],[id_customer]],customer[],2,FALSE)</f>
        <v>Wang Heephy</v>
      </c>
      <c r="H4270" t="str">
        <f>data[[#This Row],[id_customer]]&amp;data[[#This Row],[id_campaign]]</f>
        <v>C0247cam13</v>
      </c>
      <c r="I4270">
        <f>DATEDIF(data[[#This Row],[join_date]],data[[#This Row],[buy_date]],"M")</f>
        <v>10</v>
      </c>
    </row>
    <row r="4271" spans="1:9" x14ac:dyDescent="0.25">
      <c r="A4271" t="s">
        <v>1029</v>
      </c>
      <c r="B4271" t="s">
        <v>28</v>
      </c>
      <c r="C4271" s="1">
        <v>44565</v>
      </c>
      <c r="D4271" s="1">
        <v>44935</v>
      </c>
      <c r="E4271">
        <f>VLOOKUP(data[[#This Row],[id_campaign]],campaign[],4,FALSE)</f>
        <v>25</v>
      </c>
      <c r="F4271" t="str">
        <f>VLOOKUP(data[[#This Row],[id_campaign]],campaign[],2,FALSE)</f>
        <v>NewCellphoneUser</v>
      </c>
      <c r="G4271" t="str">
        <f>VLOOKUP(data[[#This Row],[id_customer]],customer[],2,FALSE)</f>
        <v>Wang Heephy</v>
      </c>
      <c r="H4271" t="str">
        <f>data[[#This Row],[id_customer]]&amp;data[[#This Row],[id_campaign]]</f>
        <v>C0247cam13</v>
      </c>
      <c r="I4271">
        <f>DATEDIF(data[[#This Row],[join_date]],data[[#This Row],[buy_date]],"M")</f>
        <v>12</v>
      </c>
    </row>
    <row r="4272" spans="1:9" x14ac:dyDescent="0.25">
      <c r="A4272" t="s">
        <v>1029</v>
      </c>
      <c r="B4272" t="s">
        <v>28</v>
      </c>
      <c r="C4272" s="1">
        <v>44565</v>
      </c>
      <c r="D4272" s="1">
        <v>44962</v>
      </c>
      <c r="E4272">
        <f>VLOOKUP(data[[#This Row],[id_campaign]],campaign[],4,FALSE)</f>
        <v>25</v>
      </c>
      <c r="F4272" t="str">
        <f>VLOOKUP(data[[#This Row],[id_campaign]],campaign[],2,FALSE)</f>
        <v>NewCellphoneUser</v>
      </c>
      <c r="G4272" t="str">
        <f>VLOOKUP(data[[#This Row],[id_customer]],customer[],2,FALSE)</f>
        <v>Wang Heephy</v>
      </c>
      <c r="H4272" t="str">
        <f>data[[#This Row],[id_customer]]&amp;data[[#This Row],[id_campaign]]</f>
        <v>C0247cam13</v>
      </c>
      <c r="I4272">
        <f>DATEDIF(data[[#This Row],[join_date]],data[[#This Row],[buy_date]],"M")</f>
        <v>13</v>
      </c>
    </row>
    <row r="4273" spans="1:9" x14ac:dyDescent="0.25">
      <c r="A4273" t="s">
        <v>1029</v>
      </c>
      <c r="B4273" t="s">
        <v>28</v>
      </c>
      <c r="C4273" s="1">
        <v>44565</v>
      </c>
      <c r="D4273" s="1">
        <v>44999</v>
      </c>
      <c r="E4273">
        <f>VLOOKUP(data[[#This Row],[id_campaign]],campaign[],4,FALSE)</f>
        <v>25</v>
      </c>
      <c r="F4273" t="str">
        <f>VLOOKUP(data[[#This Row],[id_campaign]],campaign[],2,FALSE)</f>
        <v>NewCellphoneUser</v>
      </c>
      <c r="G4273" t="str">
        <f>VLOOKUP(data[[#This Row],[id_customer]],customer[],2,FALSE)</f>
        <v>Wang Heephy</v>
      </c>
      <c r="H4273" t="str">
        <f>data[[#This Row],[id_customer]]&amp;data[[#This Row],[id_campaign]]</f>
        <v>C0247cam13</v>
      </c>
      <c r="I4273">
        <f>DATEDIF(data[[#This Row],[join_date]],data[[#This Row],[buy_date]],"M")</f>
        <v>14</v>
      </c>
    </row>
    <row r="4274" spans="1:9" x14ac:dyDescent="0.25">
      <c r="A4274" t="s">
        <v>1029</v>
      </c>
      <c r="B4274" t="s">
        <v>28</v>
      </c>
      <c r="C4274" s="1">
        <v>44565</v>
      </c>
      <c r="D4274" s="1">
        <v>45034</v>
      </c>
      <c r="E4274">
        <f>VLOOKUP(data[[#This Row],[id_campaign]],campaign[],4,FALSE)</f>
        <v>25</v>
      </c>
      <c r="F4274" t="str">
        <f>VLOOKUP(data[[#This Row],[id_campaign]],campaign[],2,FALSE)</f>
        <v>NewCellphoneUser</v>
      </c>
      <c r="G4274" t="str">
        <f>VLOOKUP(data[[#This Row],[id_customer]],customer[],2,FALSE)</f>
        <v>Wang Heephy</v>
      </c>
      <c r="H4274" t="str">
        <f>data[[#This Row],[id_customer]]&amp;data[[#This Row],[id_campaign]]</f>
        <v>C0247cam13</v>
      </c>
      <c r="I4274">
        <f>DATEDIF(data[[#This Row],[join_date]],data[[#This Row],[buy_date]],"M")</f>
        <v>15</v>
      </c>
    </row>
    <row r="4275" spans="1:9" x14ac:dyDescent="0.25">
      <c r="A4275" t="s">
        <v>1029</v>
      </c>
      <c r="B4275" t="s">
        <v>28</v>
      </c>
      <c r="C4275" s="1">
        <v>44565</v>
      </c>
      <c r="D4275" s="1">
        <v>45058</v>
      </c>
      <c r="E4275">
        <f>VLOOKUP(data[[#This Row],[id_campaign]],campaign[],4,FALSE)</f>
        <v>25</v>
      </c>
      <c r="F4275" t="str">
        <f>VLOOKUP(data[[#This Row],[id_campaign]],campaign[],2,FALSE)</f>
        <v>NewCellphoneUser</v>
      </c>
      <c r="G4275" t="str">
        <f>VLOOKUP(data[[#This Row],[id_customer]],customer[],2,FALSE)</f>
        <v>Wang Heephy</v>
      </c>
      <c r="H4275" t="str">
        <f>data[[#This Row],[id_customer]]&amp;data[[#This Row],[id_campaign]]</f>
        <v>C0247cam13</v>
      </c>
      <c r="I4275">
        <f>DATEDIF(data[[#This Row],[join_date]],data[[#This Row],[buy_date]],"M")</f>
        <v>16</v>
      </c>
    </row>
    <row r="4276" spans="1:9" x14ac:dyDescent="0.25">
      <c r="A4276" t="s">
        <v>1033</v>
      </c>
      <c r="B4276" t="s">
        <v>32</v>
      </c>
      <c r="C4276" s="1">
        <v>44697</v>
      </c>
      <c r="D4276" s="1">
        <v>44697</v>
      </c>
      <c r="E4276">
        <f>VLOOKUP(data[[#This Row],[id_campaign]],campaign[],4,FALSE)</f>
        <v>14</v>
      </c>
      <c r="F4276" t="str">
        <f>VLOOKUP(data[[#This Row],[id_campaign]],campaign[],2,FALSE)</f>
        <v>OwnsMotorcycle</v>
      </c>
      <c r="G4276" t="str">
        <f>VLOOKUP(data[[#This Row],[id_customer]],customer[],2,FALSE)</f>
        <v>Clayborn Brelsford</v>
      </c>
      <c r="H4276" t="str">
        <f>data[[#This Row],[id_customer]]&amp;data[[#This Row],[id_campaign]]</f>
        <v>C0248cam15</v>
      </c>
      <c r="I4276">
        <f>DATEDIF(data[[#This Row],[join_date]],data[[#This Row],[buy_date]],"M")</f>
        <v>0</v>
      </c>
    </row>
    <row r="4277" spans="1:9" x14ac:dyDescent="0.25">
      <c r="A4277" t="s">
        <v>1033</v>
      </c>
      <c r="B4277" t="s">
        <v>32</v>
      </c>
      <c r="C4277" s="1">
        <v>44697</v>
      </c>
      <c r="D4277" s="1">
        <v>44743</v>
      </c>
      <c r="E4277">
        <f>VLOOKUP(data[[#This Row],[id_campaign]],campaign[],4,FALSE)</f>
        <v>14</v>
      </c>
      <c r="F4277" t="str">
        <f>VLOOKUP(data[[#This Row],[id_campaign]],campaign[],2,FALSE)</f>
        <v>OwnsMotorcycle</v>
      </c>
      <c r="G4277" t="str">
        <f>VLOOKUP(data[[#This Row],[id_customer]],customer[],2,FALSE)</f>
        <v>Clayborn Brelsford</v>
      </c>
      <c r="H4277" t="str">
        <f>data[[#This Row],[id_customer]]&amp;data[[#This Row],[id_campaign]]</f>
        <v>C0248cam15</v>
      </c>
      <c r="I4277">
        <f>DATEDIF(data[[#This Row],[join_date]],data[[#This Row],[buy_date]],"M")</f>
        <v>1</v>
      </c>
    </row>
    <row r="4278" spans="1:9" x14ac:dyDescent="0.25">
      <c r="A4278" t="s">
        <v>1033</v>
      </c>
      <c r="B4278" t="s">
        <v>32</v>
      </c>
      <c r="C4278" s="1">
        <v>44697</v>
      </c>
      <c r="D4278" s="1">
        <v>44793</v>
      </c>
      <c r="E4278">
        <f>VLOOKUP(data[[#This Row],[id_campaign]],campaign[],4,FALSE)</f>
        <v>14</v>
      </c>
      <c r="F4278" t="str">
        <f>VLOOKUP(data[[#This Row],[id_campaign]],campaign[],2,FALSE)</f>
        <v>OwnsMotorcycle</v>
      </c>
      <c r="G4278" t="str">
        <f>VLOOKUP(data[[#This Row],[id_customer]],customer[],2,FALSE)</f>
        <v>Clayborn Brelsford</v>
      </c>
      <c r="H4278" t="str">
        <f>data[[#This Row],[id_customer]]&amp;data[[#This Row],[id_campaign]]</f>
        <v>C0248cam15</v>
      </c>
      <c r="I4278">
        <f>DATEDIF(data[[#This Row],[join_date]],data[[#This Row],[buy_date]],"M")</f>
        <v>3</v>
      </c>
    </row>
    <row r="4279" spans="1:9" x14ac:dyDescent="0.25">
      <c r="A4279" t="s">
        <v>1033</v>
      </c>
      <c r="B4279" t="s">
        <v>32</v>
      </c>
      <c r="C4279" s="1">
        <v>44697</v>
      </c>
      <c r="D4279" s="1">
        <v>44826</v>
      </c>
      <c r="E4279">
        <f>VLOOKUP(data[[#This Row],[id_campaign]],campaign[],4,FALSE)</f>
        <v>14</v>
      </c>
      <c r="F4279" t="str">
        <f>VLOOKUP(data[[#This Row],[id_campaign]],campaign[],2,FALSE)</f>
        <v>OwnsMotorcycle</v>
      </c>
      <c r="G4279" t="str">
        <f>VLOOKUP(data[[#This Row],[id_customer]],customer[],2,FALSE)</f>
        <v>Clayborn Brelsford</v>
      </c>
      <c r="H4279" t="str">
        <f>data[[#This Row],[id_customer]]&amp;data[[#This Row],[id_campaign]]</f>
        <v>C0248cam15</v>
      </c>
      <c r="I4279">
        <f>DATEDIF(data[[#This Row],[join_date]],data[[#This Row],[buy_date]],"M")</f>
        <v>4</v>
      </c>
    </row>
    <row r="4280" spans="1:9" x14ac:dyDescent="0.25">
      <c r="A4280" t="s">
        <v>1033</v>
      </c>
      <c r="B4280" t="s">
        <v>32</v>
      </c>
      <c r="C4280" s="1">
        <v>44697</v>
      </c>
      <c r="D4280" s="1">
        <v>44835</v>
      </c>
      <c r="E4280">
        <f>VLOOKUP(data[[#This Row],[id_campaign]],campaign[],4,FALSE)</f>
        <v>14</v>
      </c>
      <c r="F4280" t="str">
        <f>VLOOKUP(data[[#This Row],[id_campaign]],campaign[],2,FALSE)</f>
        <v>OwnsMotorcycle</v>
      </c>
      <c r="G4280" t="str">
        <f>VLOOKUP(data[[#This Row],[id_customer]],customer[],2,FALSE)</f>
        <v>Clayborn Brelsford</v>
      </c>
      <c r="H4280" t="str">
        <f>data[[#This Row],[id_customer]]&amp;data[[#This Row],[id_campaign]]</f>
        <v>C0248cam15</v>
      </c>
      <c r="I4280">
        <f>DATEDIF(data[[#This Row],[join_date]],data[[#This Row],[buy_date]],"M")</f>
        <v>4</v>
      </c>
    </row>
    <row r="4281" spans="1:9" x14ac:dyDescent="0.25">
      <c r="A4281" t="s">
        <v>1033</v>
      </c>
      <c r="B4281" t="s">
        <v>32</v>
      </c>
      <c r="C4281" s="1">
        <v>44697</v>
      </c>
      <c r="D4281" s="1">
        <v>44888</v>
      </c>
      <c r="E4281">
        <f>VLOOKUP(data[[#This Row],[id_campaign]],campaign[],4,FALSE)</f>
        <v>14</v>
      </c>
      <c r="F4281" t="str">
        <f>VLOOKUP(data[[#This Row],[id_campaign]],campaign[],2,FALSE)</f>
        <v>OwnsMotorcycle</v>
      </c>
      <c r="G4281" t="str">
        <f>VLOOKUP(data[[#This Row],[id_customer]],customer[],2,FALSE)</f>
        <v>Clayborn Brelsford</v>
      </c>
      <c r="H4281" t="str">
        <f>data[[#This Row],[id_customer]]&amp;data[[#This Row],[id_campaign]]</f>
        <v>C0248cam15</v>
      </c>
      <c r="I4281">
        <f>DATEDIF(data[[#This Row],[join_date]],data[[#This Row],[buy_date]],"M")</f>
        <v>6</v>
      </c>
    </row>
    <row r="4282" spans="1:9" x14ac:dyDescent="0.25">
      <c r="A4282" t="s">
        <v>1033</v>
      </c>
      <c r="B4282" t="s">
        <v>32</v>
      </c>
      <c r="C4282" s="1">
        <v>44697</v>
      </c>
      <c r="D4282" s="1">
        <v>44926</v>
      </c>
      <c r="E4282">
        <f>VLOOKUP(data[[#This Row],[id_campaign]],campaign[],4,FALSE)</f>
        <v>14</v>
      </c>
      <c r="F4282" t="str">
        <f>VLOOKUP(data[[#This Row],[id_campaign]],campaign[],2,FALSE)</f>
        <v>OwnsMotorcycle</v>
      </c>
      <c r="G4282" t="str">
        <f>VLOOKUP(data[[#This Row],[id_customer]],customer[],2,FALSE)</f>
        <v>Clayborn Brelsford</v>
      </c>
      <c r="H4282" t="str">
        <f>data[[#This Row],[id_customer]]&amp;data[[#This Row],[id_campaign]]</f>
        <v>C0248cam15</v>
      </c>
      <c r="I4282">
        <f>DATEDIF(data[[#This Row],[join_date]],data[[#This Row],[buy_date]],"M")</f>
        <v>7</v>
      </c>
    </row>
    <row r="4283" spans="1:9" x14ac:dyDescent="0.25">
      <c r="A4283" t="s">
        <v>1033</v>
      </c>
      <c r="B4283" t="s">
        <v>32</v>
      </c>
      <c r="C4283" s="1">
        <v>44697</v>
      </c>
      <c r="D4283" s="1">
        <v>44984</v>
      </c>
      <c r="E4283">
        <f>VLOOKUP(data[[#This Row],[id_campaign]],campaign[],4,FALSE)</f>
        <v>14</v>
      </c>
      <c r="F4283" t="str">
        <f>VLOOKUP(data[[#This Row],[id_campaign]],campaign[],2,FALSE)</f>
        <v>OwnsMotorcycle</v>
      </c>
      <c r="G4283" t="str">
        <f>VLOOKUP(data[[#This Row],[id_customer]],customer[],2,FALSE)</f>
        <v>Clayborn Brelsford</v>
      </c>
      <c r="H4283" t="str">
        <f>data[[#This Row],[id_customer]]&amp;data[[#This Row],[id_campaign]]</f>
        <v>C0248cam15</v>
      </c>
      <c r="I4283">
        <f>DATEDIF(data[[#This Row],[join_date]],data[[#This Row],[buy_date]],"M")</f>
        <v>9</v>
      </c>
    </row>
    <row r="4284" spans="1:9" x14ac:dyDescent="0.25">
      <c r="A4284" t="s">
        <v>1033</v>
      </c>
      <c r="B4284" t="s">
        <v>32</v>
      </c>
      <c r="C4284" s="1">
        <v>44697</v>
      </c>
      <c r="D4284" s="1">
        <v>45005</v>
      </c>
      <c r="E4284">
        <f>VLOOKUP(data[[#This Row],[id_campaign]],campaign[],4,FALSE)</f>
        <v>14</v>
      </c>
      <c r="F4284" t="str">
        <f>VLOOKUP(data[[#This Row],[id_campaign]],campaign[],2,FALSE)</f>
        <v>OwnsMotorcycle</v>
      </c>
      <c r="G4284" t="str">
        <f>VLOOKUP(data[[#This Row],[id_customer]],customer[],2,FALSE)</f>
        <v>Clayborn Brelsford</v>
      </c>
      <c r="H4284" t="str">
        <f>data[[#This Row],[id_customer]]&amp;data[[#This Row],[id_campaign]]</f>
        <v>C0248cam15</v>
      </c>
      <c r="I4284">
        <f>DATEDIF(data[[#This Row],[join_date]],data[[#This Row],[buy_date]],"M")</f>
        <v>10</v>
      </c>
    </row>
    <row r="4285" spans="1:9" x14ac:dyDescent="0.25">
      <c r="A4285" t="s">
        <v>1033</v>
      </c>
      <c r="B4285" t="s">
        <v>32</v>
      </c>
      <c r="C4285" s="1">
        <v>44697</v>
      </c>
      <c r="D4285" s="1">
        <v>45070</v>
      </c>
      <c r="E4285">
        <f>VLOOKUP(data[[#This Row],[id_campaign]],campaign[],4,FALSE)</f>
        <v>14</v>
      </c>
      <c r="F4285" t="str">
        <f>VLOOKUP(data[[#This Row],[id_campaign]],campaign[],2,FALSE)</f>
        <v>OwnsMotorcycle</v>
      </c>
      <c r="G4285" t="str">
        <f>VLOOKUP(data[[#This Row],[id_customer]],customer[],2,FALSE)</f>
        <v>Clayborn Brelsford</v>
      </c>
      <c r="H4285" t="str">
        <f>data[[#This Row],[id_customer]]&amp;data[[#This Row],[id_campaign]]</f>
        <v>C0248cam15</v>
      </c>
      <c r="I4285">
        <f>DATEDIF(data[[#This Row],[join_date]],data[[#This Row],[buy_date]],"M")</f>
        <v>12</v>
      </c>
    </row>
    <row r="4286" spans="1:9" x14ac:dyDescent="0.25">
      <c r="A4286" t="s">
        <v>1033</v>
      </c>
      <c r="B4286" t="s">
        <v>10</v>
      </c>
      <c r="C4286" s="1">
        <v>44991</v>
      </c>
      <c r="D4286" s="1">
        <v>44991</v>
      </c>
      <c r="E4286">
        <f>VLOOKUP(data[[#This Row],[id_campaign]],campaign[],4,FALSE)</f>
        <v>26</v>
      </c>
      <c r="F4286" t="str">
        <f>VLOOKUP(data[[#This Row],[id_campaign]],campaign[],2,FALSE)</f>
        <v>TruckOwner</v>
      </c>
      <c r="G4286" t="str">
        <f>VLOOKUP(data[[#This Row],[id_customer]],customer[],2,FALSE)</f>
        <v>Clayborn Brelsford</v>
      </c>
      <c r="H4286" t="str">
        <f>data[[#This Row],[id_customer]]&amp;data[[#This Row],[id_campaign]]</f>
        <v>C0248cam04</v>
      </c>
      <c r="I4286">
        <f>DATEDIF(data[[#This Row],[join_date]],data[[#This Row],[buy_date]],"M")</f>
        <v>0</v>
      </c>
    </row>
    <row r="4287" spans="1:9" x14ac:dyDescent="0.25">
      <c r="A4287" t="s">
        <v>1033</v>
      </c>
      <c r="B4287" t="s">
        <v>10</v>
      </c>
      <c r="C4287" s="1">
        <v>44991</v>
      </c>
      <c r="D4287" s="1">
        <v>45027</v>
      </c>
      <c r="E4287">
        <f>VLOOKUP(data[[#This Row],[id_campaign]],campaign[],4,FALSE)</f>
        <v>26</v>
      </c>
      <c r="F4287" t="str">
        <f>VLOOKUP(data[[#This Row],[id_campaign]],campaign[],2,FALSE)</f>
        <v>TruckOwner</v>
      </c>
      <c r="G4287" t="str">
        <f>VLOOKUP(data[[#This Row],[id_customer]],customer[],2,FALSE)</f>
        <v>Clayborn Brelsford</v>
      </c>
      <c r="H4287" t="str">
        <f>data[[#This Row],[id_customer]]&amp;data[[#This Row],[id_campaign]]</f>
        <v>C0248cam04</v>
      </c>
      <c r="I4287">
        <f>DATEDIF(data[[#This Row],[join_date]],data[[#This Row],[buy_date]],"M")</f>
        <v>1</v>
      </c>
    </row>
    <row r="4288" spans="1:9" x14ac:dyDescent="0.25">
      <c r="A4288" t="s">
        <v>1033</v>
      </c>
      <c r="B4288" t="s">
        <v>10</v>
      </c>
      <c r="C4288" s="1">
        <v>44991</v>
      </c>
      <c r="D4288" s="1">
        <v>45053</v>
      </c>
      <c r="E4288">
        <f>VLOOKUP(data[[#This Row],[id_campaign]],campaign[],4,FALSE)</f>
        <v>26</v>
      </c>
      <c r="F4288" t="str">
        <f>VLOOKUP(data[[#This Row],[id_campaign]],campaign[],2,FALSE)</f>
        <v>TruckOwner</v>
      </c>
      <c r="G4288" t="str">
        <f>VLOOKUP(data[[#This Row],[id_customer]],customer[],2,FALSE)</f>
        <v>Clayborn Brelsford</v>
      </c>
      <c r="H4288" t="str">
        <f>data[[#This Row],[id_customer]]&amp;data[[#This Row],[id_campaign]]</f>
        <v>C0248cam04</v>
      </c>
      <c r="I4288">
        <f>DATEDIF(data[[#This Row],[join_date]],data[[#This Row],[buy_date]],"M")</f>
        <v>2</v>
      </c>
    </row>
    <row r="4289" spans="1:9" x14ac:dyDescent="0.25">
      <c r="A4289" t="s">
        <v>1037</v>
      </c>
      <c r="B4289" t="s">
        <v>22</v>
      </c>
      <c r="C4289" s="1">
        <v>44978</v>
      </c>
      <c r="D4289" s="1">
        <v>44978</v>
      </c>
      <c r="E4289">
        <f>VLOOKUP(data[[#This Row],[id_campaign]],campaign[],4,FALSE)</f>
        <v>66</v>
      </c>
      <c r="F4289" t="str">
        <f>VLOOKUP(data[[#This Row],[id_campaign]],campaign[],2,FALSE)</f>
        <v>NonUSTravel</v>
      </c>
      <c r="G4289" t="str">
        <f>VLOOKUP(data[[#This Row],[id_customer]],customer[],2,FALSE)</f>
        <v>Bailey Jopp</v>
      </c>
      <c r="H4289" t="str">
        <f>data[[#This Row],[id_customer]]&amp;data[[#This Row],[id_campaign]]</f>
        <v>C0249cam10</v>
      </c>
      <c r="I4289">
        <f>DATEDIF(data[[#This Row],[join_date]],data[[#This Row],[buy_date]],"M")</f>
        <v>0</v>
      </c>
    </row>
    <row r="4290" spans="1:9" x14ac:dyDescent="0.25">
      <c r="A4290" t="s">
        <v>1037</v>
      </c>
      <c r="B4290" t="s">
        <v>22</v>
      </c>
      <c r="C4290" s="1">
        <v>44978</v>
      </c>
      <c r="D4290" s="1">
        <v>45011</v>
      </c>
      <c r="E4290">
        <f>VLOOKUP(data[[#This Row],[id_campaign]],campaign[],4,FALSE)</f>
        <v>66</v>
      </c>
      <c r="F4290" t="str">
        <f>VLOOKUP(data[[#This Row],[id_campaign]],campaign[],2,FALSE)</f>
        <v>NonUSTravel</v>
      </c>
      <c r="G4290" t="str">
        <f>VLOOKUP(data[[#This Row],[id_customer]],customer[],2,FALSE)</f>
        <v>Bailey Jopp</v>
      </c>
      <c r="H4290" t="str">
        <f>data[[#This Row],[id_customer]]&amp;data[[#This Row],[id_campaign]]</f>
        <v>C0249cam10</v>
      </c>
      <c r="I4290">
        <f>DATEDIF(data[[#This Row],[join_date]],data[[#This Row],[buy_date]],"M")</f>
        <v>1</v>
      </c>
    </row>
    <row r="4291" spans="1:9" x14ac:dyDescent="0.25">
      <c r="A4291" t="s">
        <v>1037</v>
      </c>
      <c r="B4291" t="s">
        <v>22</v>
      </c>
      <c r="C4291" s="1">
        <v>44978</v>
      </c>
      <c r="D4291" s="1">
        <v>45020</v>
      </c>
      <c r="E4291">
        <f>VLOOKUP(data[[#This Row],[id_campaign]],campaign[],4,FALSE)</f>
        <v>66</v>
      </c>
      <c r="F4291" t="str">
        <f>VLOOKUP(data[[#This Row],[id_campaign]],campaign[],2,FALSE)</f>
        <v>NonUSTravel</v>
      </c>
      <c r="G4291" t="str">
        <f>VLOOKUP(data[[#This Row],[id_customer]],customer[],2,FALSE)</f>
        <v>Bailey Jopp</v>
      </c>
      <c r="H4291" t="str">
        <f>data[[#This Row],[id_customer]]&amp;data[[#This Row],[id_campaign]]</f>
        <v>C0249cam10</v>
      </c>
      <c r="I4291">
        <f>DATEDIF(data[[#This Row],[join_date]],data[[#This Row],[buy_date]],"M")</f>
        <v>1</v>
      </c>
    </row>
    <row r="4292" spans="1:9" x14ac:dyDescent="0.25">
      <c r="A4292" t="s">
        <v>1037</v>
      </c>
      <c r="B4292" t="s">
        <v>22</v>
      </c>
      <c r="C4292" s="1">
        <v>44978</v>
      </c>
      <c r="D4292" s="1">
        <v>45071</v>
      </c>
      <c r="E4292">
        <f>VLOOKUP(data[[#This Row],[id_campaign]],campaign[],4,FALSE)</f>
        <v>66</v>
      </c>
      <c r="F4292" t="str">
        <f>VLOOKUP(data[[#This Row],[id_campaign]],campaign[],2,FALSE)</f>
        <v>NonUSTravel</v>
      </c>
      <c r="G4292" t="str">
        <f>VLOOKUP(data[[#This Row],[id_customer]],customer[],2,FALSE)</f>
        <v>Bailey Jopp</v>
      </c>
      <c r="H4292" t="str">
        <f>data[[#This Row],[id_customer]]&amp;data[[#This Row],[id_campaign]]</f>
        <v>C0249cam10</v>
      </c>
      <c r="I4292">
        <f>DATEDIF(data[[#This Row],[join_date]],data[[#This Row],[buy_date]],"M")</f>
        <v>3</v>
      </c>
    </row>
    <row r="4293" spans="1:9" x14ac:dyDescent="0.25">
      <c r="A4293" t="s">
        <v>1037</v>
      </c>
      <c r="B4293" t="s">
        <v>22</v>
      </c>
      <c r="C4293" s="1">
        <v>44978</v>
      </c>
      <c r="D4293" s="1">
        <v>45081</v>
      </c>
      <c r="E4293">
        <f>VLOOKUP(data[[#This Row],[id_campaign]],campaign[],4,FALSE)</f>
        <v>66</v>
      </c>
      <c r="F4293" t="str">
        <f>VLOOKUP(data[[#This Row],[id_campaign]],campaign[],2,FALSE)</f>
        <v>NonUSTravel</v>
      </c>
      <c r="G4293" t="str">
        <f>VLOOKUP(data[[#This Row],[id_customer]],customer[],2,FALSE)</f>
        <v>Bailey Jopp</v>
      </c>
      <c r="H4293" t="str">
        <f>data[[#This Row],[id_customer]]&amp;data[[#This Row],[id_campaign]]</f>
        <v>C0249cam10</v>
      </c>
      <c r="I4293">
        <f>DATEDIF(data[[#This Row],[join_date]],data[[#This Row],[buy_date]],"M")</f>
        <v>3</v>
      </c>
    </row>
    <row r="4294" spans="1:9" x14ac:dyDescent="0.25">
      <c r="A4294" t="s">
        <v>1037</v>
      </c>
      <c r="B4294" t="s">
        <v>8</v>
      </c>
      <c r="C4294" s="1">
        <v>45033</v>
      </c>
      <c r="D4294" s="1">
        <v>45033</v>
      </c>
      <c r="E4294">
        <f>VLOOKUP(data[[#This Row],[id_campaign]],campaign[],4,FALSE)</f>
        <v>62</v>
      </c>
      <c r="F4294" t="str">
        <f>VLOOKUP(data[[#This Row],[id_campaign]],campaign[],2,FALSE)</f>
        <v>HandsetWebCapable</v>
      </c>
      <c r="G4294" t="str">
        <f>VLOOKUP(data[[#This Row],[id_customer]],customer[],2,FALSE)</f>
        <v>Bailey Jopp</v>
      </c>
      <c r="H4294" t="str">
        <f>data[[#This Row],[id_customer]]&amp;data[[#This Row],[id_campaign]]</f>
        <v>C0249cam03</v>
      </c>
      <c r="I4294">
        <f>DATEDIF(data[[#This Row],[join_date]],data[[#This Row],[buy_date]],"M")</f>
        <v>0</v>
      </c>
    </row>
    <row r="4295" spans="1:9" x14ac:dyDescent="0.25">
      <c r="A4295" t="s">
        <v>1037</v>
      </c>
      <c r="B4295" t="s">
        <v>8</v>
      </c>
      <c r="C4295" s="1">
        <v>45033</v>
      </c>
      <c r="D4295" s="1">
        <v>45067</v>
      </c>
      <c r="E4295">
        <f>VLOOKUP(data[[#This Row],[id_campaign]],campaign[],4,FALSE)</f>
        <v>62</v>
      </c>
      <c r="F4295" t="str">
        <f>VLOOKUP(data[[#This Row],[id_campaign]],campaign[],2,FALSE)</f>
        <v>HandsetWebCapable</v>
      </c>
      <c r="G4295" t="str">
        <f>VLOOKUP(data[[#This Row],[id_customer]],customer[],2,FALSE)</f>
        <v>Bailey Jopp</v>
      </c>
      <c r="H4295" t="str">
        <f>data[[#This Row],[id_customer]]&amp;data[[#This Row],[id_campaign]]</f>
        <v>C0249cam03</v>
      </c>
      <c r="I4295">
        <f>DATEDIF(data[[#This Row],[join_date]],data[[#This Row],[buy_date]],"M")</f>
        <v>1</v>
      </c>
    </row>
    <row r="4296" spans="1:9" x14ac:dyDescent="0.25">
      <c r="A4296" t="s">
        <v>1037</v>
      </c>
      <c r="B4296" t="s">
        <v>8</v>
      </c>
      <c r="C4296" s="1">
        <v>45033</v>
      </c>
      <c r="D4296" s="1">
        <v>45078</v>
      </c>
      <c r="E4296">
        <f>VLOOKUP(data[[#This Row],[id_campaign]],campaign[],4,FALSE)</f>
        <v>62</v>
      </c>
      <c r="F4296" t="str">
        <f>VLOOKUP(data[[#This Row],[id_campaign]],campaign[],2,FALSE)</f>
        <v>HandsetWebCapable</v>
      </c>
      <c r="G4296" t="str">
        <f>VLOOKUP(data[[#This Row],[id_customer]],customer[],2,FALSE)</f>
        <v>Bailey Jopp</v>
      </c>
      <c r="H4296" t="str">
        <f>data[[#This Row],[id_customer]]&amp;data[[#This Row],[id_campaign]]</f>
        <v>C0249cam03</v>
      </c>
      <c r="I4296">
        <f>DATEDIF(data[[#This Row],[join_date]],data[[#This Row],[buy_date]],"M")</f>
        <v>1</v>
      </c>
    </row>
    <row r="4297" spans="1:9" x14ac:dyDescent="0.25">
      <c r="A4297" t="s">
        <v>1041</v>
      </c>
      <c r="B4297" t="s">
        <v>28</v>
      </c>
      <c r="C4297" s="1">
        <v>44772</v>
      </c>
      <c r="D4297" s="1">
        <v>44772</v>
      </c>
      <c r="E4297">
        <f>VLOOKUP(data[[#This Row],[id_campaign]],campaign[],4,FALSE)</f>
        <v>25</v>
      </c>
      <c r="F4297" t="str">
        <f>VLOOKUP(data[[#This Row],[id_campaign]],campaign[],2,FALSE)</f>
        <v>NewCellphoneUser</v>
      </c>
      <c r="G4297" t="str">
        <f>VLOOKUP(data[[#This Row],[id_customer]],customer[],2,FALSE)</f>
        <v>Thacher Huxley</v>
      </c>
      <c r="H4297" t="str">
        <f>data[[#This Row],[id_customer]]&amp;data[[#This Row],[id_campaign]]</f>
        <v>C0250cam13</v>
      </c>
      <c r="I4297">
        <f>DATEDIF(data[[#This Row],[join_date]],data[[#This Row],[buy_date]],"M")</f>
        <v>0</v>
      </c>
    </row>
    <row r="4298" spans="1:9" x14ac:dyDescent="0.25">
      <c r="A4298" t="s">
        <v>1041</v>
      </c>
      <c r="B4298" t="s">
        <v>28</v>
      </c>
      <c r="C4298" s="1">
        <v>44772</v>
      </c>
      <c r="D4298" s="1">
        <v>44847</v>
      </c>
      <c r="E4298">
        <f>VLOOKUP(data[[#This Row],[id_campaign]],campaign[],4,FALSE)</f>
        <v>25</v>
      </c>
      <c r="F4298" t="str">
        <f>VLOOKUP(data[[#This Row],[id_campaign]],campaign[],2,FALSE)</f>
        <v>NewCellphoneUser</v>
      </c>
      <c r="G4298" t="str">
        <f>VLOOKUP(data[[#This Row],[id_customer]],customer[],2,FALSE)</f>
        <v>Thacher Huxley</v>
      </c>
      <c r="H4298" t="str">
        <f>data[[#This Row],[id_customer]]&amp;data[[#This Row],[id_campaign]]</f>
        <v>C0250cam13</v>
      </c>
      <c r="I4298">
        <f>DATEDIF(data[[#This Row],[join_date]],data[[#This Row],[buy_date]],"M")</f>
        <v>2</v>
      </c>
    </row>
    <row r="4299" spans="1:9" x14ac:dyDescent="0.25">
      <c r="A4299" t="s">
        <v>1041</v>
      </c>
      <c r="B4299" t="s">
        <v>28</v>
      </c>
      <c r="C4299" s="1">
        <v>44772</v>
      </c>
      <c r="D4299" s="1">
        <v>44875</v>
      </c>
      <c r="E4299">
        <f>VLOOKUP(data[[#This Row],[id_campaign]],campaign[],4,FALSE)</f>
        <v>25</v>
      </c>
      <c r="F4299" t="str">
        <f>VLOOKUP(data[[#This Row],[id_campaign]],campaign[],2,FALSE)</f>
        <v>NewCellphoneUser</v>
      </c>
      <c r="G4299" t="str">
        <f>VLOOKUP(data[[#This Row],[id_customer]],customer[],2,FALSE)</f>
        <v>Thacher Huxley</v>
      </c>
      <c r="H4299" t="str">
        <f>data[[#This Row],[id_customer]]&amp;data[[#This Row],[id_campaign]]</f>
        <v>C0250cam13</v>
      </c>
      <c r="I4299">
        <f>DATEDIF(data[[#This Row],[join_date]],data[[#This Row],[buy_date]],"M")</f>
        <v>3</v>
      </c>
    </row>
    <row r="4300" spans="1:9" x14ac:dyDescent="0.25">
      <c r="A4300" t="s">
        <v>1041</v>
      </c>
      <c r="B4300" t="s">
        <v>28</v>
      </c>
      <c r="C4300" s="1">
        <v>44772</v>
      </c>
      <c r="D4300" s="1">
        <v>44903</v>
      </c>
      <c r="E4300">
        <f>VLOOKUP(data[[#This Row],[id_campaign]],campaign[],4,FALSE)</f>
        <v>25</v>
      </c>
      <c r="F4300" t="str">
        <f>VLOOKUP(data[[#This Row],[id_campaign]],campaign[],2,FALSE)</f>
        <v>NewCellphoneUser</v>
      </c>
      <c r="G4300" t="str">
        <f>VLOOKUP(data[[#This Row],[id_customer]],customer[],2,FALSE)</f>
        <v>Thacher Huxley</v>
      </c>
      <c r="H4300" t="str">
        <f>data[[#This Row],[id_customer]]&amp;data[[#This Row],[id_campaign]]</f>
        <v>C0250cam13</v>
      </c>
      <c r="I4300">
        <f>DATEDIF(data[[#This Row],[join_date]],data[[#This Row],[buy_date]],"M")</f>
        <v>4</v>
      </c>
    </row>
    <row r="4301" spans="1:9" x14ac:dyDescent="0.25">
      <c r="A4301" t="s">
        <v>1041</v>
      </c>
      <c r="B4301" t="s">
        <v>28</v>
      </c>
      <c r="C4301" s="1">
        <v>44772</v>
      </c>
      <c r="D4301" s="1">
        <v>44933</v>
      </c>
      <c r="E4301">
        <f>VLOOKUP(data[[#This Row],[id_campaign]],campaign[],4,FALSE)</f>
        <v>25</v>
      </c>
      <c r="F4301" t="str">
        <f>VLOOKUP(data[[#This Row],[id_campaign]],campaign[],2,FALSE)</f>
        <v>NewCellphoneUser</v>
      </c>
      <c r="G4301" t="str">
        <f>VLOOKUP(data[[#This Row],[id_customer]],customer[],2,FALSE)</f>
        <v>Thacher Huxley</v>
      </c>
      <c r="H4301" t="str">
        <f>data[[#This Row],[id_customer]]&amp;data[[#This Row],[id_campaign]]</f>
        <v>C0250cam13</v>
      </c>
      <c r="I4301">
        <f>DATEDIF(data[[#This Row],[join_date]],data[[#This Row],[buy_date]],"M")</f>
        <v>5</v>
      </c>
    </row>
    <row r="4302" spans="1:9" x14ac:dyDescent="0.25">
      <c r="A4302" t="s">
        <v>1041</v>
      </c>
      <c r="B4302" t="s">
        <v>28</v>
      </c>
      <c r="C4302" s="1">
        <v>44772</v>
      </c>
      <c r="D4302" s="1">
        <v>44958</v>
      </c>
      <c r="E4302">
        <f>VLOOKUP(data[[#This Row],[id_campaign]],campaign[],4,FALSE)</f>
        <v>25</v>
      </c>
      <c r="F4302" t="str">
        <f>VLOOKUP(data[[#This Row],[id_campaign]],campaign[],2,FALSE)</f>
        <v>NewCellphoneUser</v>
      </c>
      <c r="G4302" t="str">
        <f>VLOOKUP(data[[#This Row],[id_customer]],customer[],2,FALSE)</f>
        <v>Thacher Huxley</v>
      </c>
      <c r="H4302" t="str">
        <f>data[[#This Row],[id_customer]]&amp;data[[#This Row],[id_campaign]]</f>
        <v>C0250cam13</v>
      </c>
      <c r="I4302">
        <f>DATEDIF(data[[#This Row],[join_date]],data[[#This Row],[buy_date]],"M")</f>
        <v>6</v>
      </c>
    </row>
    <row r="4303" spans="1:9" x14ac:dyDescent="0.25">
      <c r="A4303" t="s">
        <v>1041</v>
      </c>
      <c r="B4303" t="s">
        <v>28</v>
      </c>
      <c r="C4303" s="1">
        <v>44772</v>
      </c>
      <c r="D4303" s="1">
        <v>45050</v>
      </c>
      <c r="E4303">
        <f>VLOOKUP(data[[#This Row],[id_campaign]],campaign[],4,FALSE)</f>
        <v>25</v>
      </c>
      <c r="F4303" t="str">
        <f>VLOOKUP(data[[#This Row],[id_campaign]],campaign[],2,FALSE)</f>
        <v>NewCellphoneUser</v>
      </c>
      <c r="G4303" t="str">
        <f>VLOOKUP(data[[#This Row],[id_customer]],customer[],2,FALSE)</f>
        <v>Thacher Huxley</v>
      </c>
      <c r="H4303" t="str">
        <f>data[[#This Row],[id_customer]]&amp;data[[#This Row],[id_campaign]]</f>
        <v>C0250cam13</v>
      </c>
      <c r="I4303">
        <f>DATEDIF(data[[#This Row],[join_date]],data[[#This Row],[buy_date]],"M")</f>
        <v>9</v>
      </c>
    </row>
    <row r="4304" spans="1:9" x14ac:dyDescent="0.25">
      <c r="A4304" t="s">
        <v>1041</v>
      </c>
      <c r="B4304" t="s">
        <v>22</v>
      </c>
      <c r="C4304" s="1">
        <v>44931</v>
      </c>
      <c r="D4304" s="1">
        <v>44931</v>
      </c>
      <c r="E4304">
        <f>VLOOKUP(data[[#This Row],[id_campaign]],campaign[],4,FALSE)</f>
        <v>66</v>
      </c>
      <c r="F4304" t="str">
        <f>VLOOKUP(data[[#This Row],[id_campaign]],campaign[],2,FALSE)</f>
        <v>NonUSTravel</v>
      </c>
      <c r="G4304" t="str">
        <f>VLOOKUP(data[[#This Row],[id_customer]],customer[],2,FALSE)</f>
        <v>Thacher Huxley</v>
      </c>
      <c r="H4304" t="str">
        <f>data[[#This Row],[id_customer]]&amp;data[[#This Row],[id_campaign]]</f>
        <v>C0250cam10</v>
      </c>
      <c r="I4304">
        <f>DATEDIF(data[[#This Row],[join_date]],data[[#This Row],[buy_date]],"M")</f>
        <v>0</v>
      </c>
    </row>
    <row r="4305" spans="1:9" x14ac:dyDescent="0.25">
      <c r="A4305" t="s">
        <v>1041</v>
      </c>
      <c r="B4305" t="s">
        <v>22</v>
      </c>
      <c r="C4305" s="1">
        <v>44931</v>
      </c>
      <c r="D4305" s="1">
        <v>44964</v>
      </c>
      <c r="E4305">
        <f>VLOOKUP(data[[#This Row],[id_campaign]],campaign[],4,FALSE)</f>
        <v>66</v>
      </c>
      <c r="F4305" t="str">
        <f>VLOOKUP(data[[#This Row],[id_campaign]],campaign[],2,FALSE)</f>
        <v>NonUSTravel</v>
      </c>
      <c r="G4305" t="str">
        <f>VLOOKUP(data[[#This Row],[id_customer]],customer[],2,FALSE)</f>
        <v>Thacher Huxley</v>
      </c>
      <c r="H4305" t="str">
        <f>data[[#This Row],[id_customer]]&amp;data[[#This Row],[id_campaign]]</f>
        <v>C0250cam10</v>
      </c>
      <c r="I4305">
        <f>DATEDIF(data[[#This Row],[join_date]],data[[#This Row],[buy_date]],"M")</f>
        <v>1</v>
      </c>
    </row>
    <row r="4306" spans="1:9" x14ac:dyDescent="0.25">
      <c r="A4306" t="s">
        <v>1041</v>
      </c>
      <c r="B4306" t="s">
        <v>22</v>
      </c>
      <c r="C4306" s="1">
        <v>44931</v>
      </c>
      <c r="D4306" s="1">
        <v>44993</v>
      </c>
      <c r="E4306">
        <f>VLOOKUP(data[[#This Row],[id_campaign]],campaign[],4,FALSE)</f>
        <v>66</v>
      </c>
      <c r="F4306" t="str">
        <f>VLOOKUP(data[[#This Row],[id_campaign]],campaign[],2,FALSE)</f>
        <v>NonUSTravel</v>
      </c>
      <c r="G4306" t="str">
        <f>VLOOKUP(data[[#This Row],[id_customer]],customer[],2,FALSE)</f>
        <v>Thacher Huxley</v>
      </c>
      <c r="H4306" t="str">
        <f>data[[#This Row],[id_customer]]&amp;data[[#This Row],[id_campaign]]</f>
        <v>C0250cam10</v>
      </c>
      <c r="I4306">
        <f>DATEDIF(data[[#This Row],[join_date]],data[[#This Row],[buy_date]],"M")</f>
        <v>2</v>
      </c>
    </row>
    <row r="4307" spans="1:9" x14ac:dyDescent="0.25">
      <c r="A4307" t="s">
        <v>1041</v>
      </c>
      <c r="B4307" t="s">
        <v>22</v>
      </c>
      <c r="C4307" s="1">
        <v>44931</v>
      </c>
      <c r="D4307" s="1">
        <v>45027</v>
      </c>
      <c r="E4307">
        <f>VLOOKUP(data[[#This Row],[id_campaign]],campaign[],4,FALSE)</f>
        <v>66</v>
      </c>
      <c r="F4307" t="str">
        <f>VLOOKUP(data[[#This Row],[id_campaign]],campaign[],2,FALSE)</f>
        <v>NonUSTravel</v>
      </c>
      <c r="G4307" t="str">
        <f>VLOOKUP(data[[#This Row],[id_customer]],customer[],2,FALSE)</f>
        <v>Thacher Huxley</v>
      </c>
      <c r="H4307" t="str">
        <f>data[[#This Row],[id_customer]]&amp;data[[#This Row],[id_campaign]]</f>
        <v>C0250cam10</v>
      </c>
      <c r="I4307">
        <f>DATEDIF(data[[#This Row],[join_date]],data[[#This Row],[buy_date]],"M")</f>
        <v>3</v>
      </c>
    </row>
    <row r="4308" spans="1:9" x14ac:dyDescent="0.25">
      <c r="A4308" t="s">
        <v>1041</v>
      </c>
      <c r="B4308" t="s">
        <v>22</v>
      </c>
      <c r="C4308" s="1">
        <v>44931</v>
      </c>
      <c r="D4308" s="1">
        <v>45052</v>
      </c>
      <c r="E4308">
        <f>VLOOKUP(data[[#This Row],[id_campaign]],campaign[],4,FALSE)</f>
        <v>66</v>
      </c>
      <c r="F4308" t="str">
        <f>VLOOKUP(data[[#This Row],[id_campaign]],campaign[],2,FALSE)</f>
        <v>NonUSTravel</v>
      </c>
      <c r="G4308" t="str">
        <f>VLOOKUP(data[[#This Row],[id_customer]],customer[],2,FALSE)</f>
        <v>Thacher Huxley</v>
      </c>
      <c r="H4308" t="str">
        <f>data[[#This Row],[id_customer]]&amp;data[[#This Row],[id_campaign]]</f>
        <v>C0250cam10</v>
      </c>
      <c r="I4308">
        <f>DATEDIF(data[[#This Row],[join_date]],data[[#This Row],[buy_date]],"M")</f>
        <v>4</v>
      </c>
    </row>
    <row r="4309" spans="1:9" x14ac:dyDescent="0.25">
      <c r="A4309" t="s">
        <v>1045</v>
      </c>
      <c r="B4309" t="s">
        <v>16</v>
      </c>
      <c r="C4309" s="1">
        <v>44638</v>
      </c>
      <c r="D4309" s="1">
        <v>44638</v>
      </c>
      <c r="E4309">
        <f>VLOOKUP(data[[#This Row],[id_campaign]],campaign[],4,FALSE)</f>
        <v>25</v>
      </c>
      <c r="F4309" t="str">
        <f>VLOOKUP(data[[#This Row],[id_campaign]],campaign[],2,FALSE)</f>
        <v>BuysViaMailOrder</v>
      </c>
      <c r="G4309" t="str">
        <f>VLOOKUP(data[[#This Row],[id_customer]],customer[],2,FALSE)</f>
        <v>Therine Remer</v>
      </c>
      <c r="H4309" t="str">
        <f>data[[#This Row],[id_customer]]&amp;data[[#This Row],[id_campaign]]</f>
        <v>C0251cam07</v>
      </c>
      <c r="I4309">
        <f>DATEDIF(data[[#This Row],[join_date]],data[[#This Row],[buy_date]],"M")</f>
        <v>0</v>
      </c>
    </row>
    <row r="4310" spans="1:9" x14ac:dyDescent="0.25">
      <c r="A4310" t="s">
        <v>1045</v>
      </c>
      <c r="B4310" t="s">
        <v>16</v>
      </c>
      <c r="C4310" s="1">
        <v>44638</v>
      </c>
      <c r="D4310" s="1">
        <v>44678</v>
      </c>
      <c r="E4310">
        <f>VLOOKUP(data[[#This Row],[id_campaign]],campaign[],4,FALSE)</f>
        <v>25</v>
      </c>
      <c r="F4310" t="str">
        <f>VLOOKUP(data[[#This Row],[id_campaign]],campaign[],2,FALSE)</f>
        <v>BuysViaMailOrder</v>
      </c>
      <c r="G4310" t="str">
        <f>VLOOKUP(data[[#This Row],[id_customer]],customer[],2,FALSE)</f>
        <v>Therine Remer</v>
      </c>
      <c r="H4310" t="str">
        <f>data[[#This Row],[id_customer]]&amp;data[[#This Row],[id_campaign]]</f>
        <v>C0251cam07</v>
      </c>
      <c r="I4310">
        <f>DATEDIF(data[[#This Row],[join_date]],data[[#This Row],[buy_date]],"M")</f>
        <v>1</v>
      </c>
    </row>
    <row r="4311" spans="1:9" x14ac:dyDescent="0.25">
      <c r="A4311" t="s">
        <v>1045</v>
      </c>
      <c r="B4311" t="s">
        <v>16</v>
      </c>
      <c r="C4311" s="1">
        <v>44638</v>
      </c>
      <c r="D4311" s="1">
        <v>44683</v>
      </c>
      <c r="E4311">
        <f>VLOOKUP(data[[#This Row],[id_campaign]],campaign[],4,FALSE)</f>
        <v>25</v>
      </c>
      <c r="F4311" t="str">
        <f>VLOOKUP(data[[#This Row],[id_campaign]],campaign[],2,FALSE)</f>
        <v>BuysViaMailOrder</v>
      </c>
      <c r="G4311" t="str">
        <f>VLOOKUP(data[[#This Row],[id_customer]],customer[],2,FALSE)</f>
        <v>Therine Remer</v>
      </c>
      <c r="H4311" t="str">
        <f>data[[#This Row],[id_customer]]&amp;data[[#This Row],[id_campaign]]</f>
        <v>C0251cam07</v>
      </c>
      <c r="I4311">
        <f>DATEDIF(data[[#This Row],[join_date]],data[[#This Row],[buy_date]],"M")</f>
        <v>1</v>
      </c>
    </row>
    <row r="4312" spans="1:9" x14ac:dyDescent="0.25">
      <c r="A4312" t="s">
        <v>1045</v>
      </c>
      <c r="B4312" t="s">
        <v>16</v>
      </c>
      <c r="C4312" s="1">
        <v>44638</v>
      </c>
      <c r="D4312" s="1">
        <v>44730</v>
      </c>
      <c r="E4312">
        <f>VLOOKUP(data[[#This Row],[id_campaign]],campaign[],4,FALSE)</f>
        <v>25</v>
      </c>
      <c r="F4312" t="str">
        <f>VLOOKUP(data[[#This Row],[id_campaign]],campaign[],2,FALSE)</f>
        <v>BuysViaMailOrder</v>
      </c>
      <c r="G4312" t="str">
        <f>VLOOKUP(data[[#This Row],[id_customer]],customer[],2,FALSE)</f>
        <v>Therine Remer</v>
      </c>
      <c r="H4312" t="str">
        <f>data[[#This Row],[id_customer]]&amp;data[[#This Row],[id_campaign]]</f>
        <v>C0251cam07</v>
      </c>
      <c r="I4312">
        <f>DATEDIF(data[[#This Row],[join_date]],data[[#This Row],[buy_date]],"M")</f>
        <v>3</v>
      </c>
    </row>
    <row r="4313" spans="1:9" x14ac:dyDescent="0.25">
      <c r="A4313" t="s">
        <v>1045</v>
      </c>
      <c r="B4313" t="s">
        <v>16</v>
      </c>
      <c r="C4313" s="1">
        <v>44638</v>
      </c>
      <c r="D4313" s="1">
        <v>44768</v>
      </c>
      <c r="E4313">
        <f>VLOOKUP(data[[#This Row],[id_campaign]],campaign[],4,FALSE)</f>
        <v>25</v>
      </c>
      <c r="F4313" t="str">
        <f>VLOOKUP(data[[#This Row],[id_campaign]],campaign[],2,FALSE)</f>
        <v>BuysViaMailOrder</v>
      </c>
      <c r="G4313" t="str">
        <f>VLOOKUP(data[[#This Row],[id_customer]],customer[],2,FALSE)</f>
        <v>Therine Remer</v>
      </c>
      <c r="H4313" t="str">
        <f>data[[#This Row],[id_customer]]&amp;data[[#This Row],[id_campaign]]</f>
        <v>C0251cam07</v>
      </c>
      <c r="I4313">
        <f>DATEDIF(data[[#This Row],[join_date]],data[[#This Row],[buy_date]],"M")</f>
        <v>4</v>
      </c>
    </row>
    <row r="4314" spans="1:9" x14ac:dyDescent="0.25">
      <c r="A4314" t="s">
        <v>1045</v>
      </c>
      <c r="B4314" t="s">
        <v>16</v>
      </c>
      <c r="C4314" s="1">
        <v>44638</v>
      </c>
      <c r="D4314" s="1">
        <v>44803</v>
      </c>
      <c r="E4314">
        <f>VLOOKUP(data[[#This Row],[id_campaign]],campaign[],4,FALSE)</f>
        <v>25</v>
      </c>
      <c r="F4314" t="str">
        <f>VLOOKUP(data[[#This Row],[id_campaign]],campaign[],2,FALSE)</f>
        <v>BuysViaMailOrder</v>
      </c>
      <c r="G4314" t="str">
        <f>VLOOKUP(data[[#This Row],[id_customer]],customer[],2,FALSE)</f>
        <v>Therine Remer</v>
      </c>
      <c r="H4314" t="str">
        <f>data[[#This Row],[id_customer]]&amp;data[[#This Row],[id_campaign]]</f>
        <v>C0251cam07</v>
      </c>
      <c r="I4314">
        <f>DATEDIF(data[[#This Row],[join_date]],data[[#This Row],[buy_date]],"M")</f>
        <v>5</v>
      </c>
    </row>
    <row r="4315" spans="1:9" x14ac:dyDescent="0.25">
      <c r="A4315" t="s">
        <v>1045</v>
      </c>
      <c r="B4315" t="s">
        <v>16</v>
      </c>
      <c r="C4315" s="1">
        <v>44638</v>
      </c>
      <c r="D4315" s="1">
        <v>44828</v>
      </c>
      <c r="E4315">
        <f>VLOOKUP(data[[#This Row],[id_campaign]],campaign[],4,FALSE)</f>
        <v>25</v>
      </c>
      <c r="F4315" t="str">
        <f>VLOOKUP(data[[#This Row],[id_campaign]],campaign[],2,FALSE)</f>
        <v>BuysViaMailOrder</v>
      </c>
      <c r="G4315" t="str">
        <f>VLOOKUP(data[[#This Row],[id_customer]],customer[],2,FALSE)</f>
        <v>Therine Remer</v>
      </c>
      <c r="H4315" t="str">
        <f>data[[#This Row],[id_customer]]&amp;data[[#This Row],[id_campaign]]</f>
        <v>C0251cam07</v>
      </c>
      <c r="I4315">
        <f>DATEDIF(data[[#This Row],[join_date]],data[[#This Row],[buy_date]],"M")</f>
        <v>6</v>
      </c>
    </row>
    <row r="4316" spans="1:9" x14ac:dyDescent="0.25">
      <c r="A4316" t="s">
        <v>1045</v>
      </c>
      <c r="B4316" t="s">
        <v>16</v>
      </c>
      <c r="C4316" s="1">
        <v>44638</v>
      </c>
      <c r="D4316" s="1">
        <v>44854</v>
      </c>
      <c r="E4316">
        <f>VLOOKUP(data[[#This Row],[id_campaign]],campaign[],4,FALSE)</f>
        <v>25</v>
      </c>
      <c r="F4316" t="str">
        <f>VLOOKUP(data[[#This Row],[id_campaign]],campaign[],2,FALSE)</f>
        <v>BuysViaMailOrder</v>
      </c>
      <c r="G4316" t="str">
        <f>VLOOKUP(data[[#This Row],[id_customer]],customer[],2,FALSE)</f>
        <v>Therine Remer</v>
      </c>
      <c r="H4316" t="str">
        <f>data[[#This Row],[id_customer]]&amp;data[[#This Row],[id_campaign]]</f>
        <v>C0251cam07</v>
      </c>
      <c r="I4316">
        <f>DATEDIF(data[[#This Row],[join_date]],data[[#This Row],[buy_date]],"M")</f>
        <v>7</v>
      </c>
    </row>
    <row r="4317" spans="1:9" x14ac:dyDescent="0.25">
      <c r="A4317" t="s">
        <v>1045</v>
      </c>
      <c r="B4317" t="s">
        <v>16</v>
      </c>
      <c r="C4317" s="1">
        <v>44638</v>
      </c>
      <c r="D4317" s="1">
        <v>44895</v>
      </c>
      <c r="E4317">
        <f>VLOOKUP(data[[#This Row],[id_campaign]],campaign[],4,FALSE)</f>
        <v>25</v>
      </c>
      <c r="F4317" t="str">
        <f>VLOOKUP(data[[#This Row],[id_campaign]],campaign[],2,FALSE)</f>
        <v>BuysViaMailOrder</v>
      </c>
      <c r="G4317" t="str">
        <f>VLOOKUP(data[[#This Row],[id_customer]],customer[],2,FALSE)</f>
        <v>Therine Remer</v>
      </c>
      <c r="H4317" t="str">
        <f>data[[#This Row],[id_customer]]&amp;data[[#This Row],[id_campaign]]</f>
        <v>C0251cam07</v>
      </c>
      <c r="I4317">
        <f>DATEDIF(data[[#This Row],[join_date]],data[[#This Row],[buy_date]],"M")</f>
        <v>8</v>
      </c>
    </row>
    <row r="4318" spans="1:9" x14ac:dyDescent="0.25">
      <c r="A4318" t="s">
        <v>1045</v>
      </c>
      <c r="B4318" t="s">
        <v>16</v>
      </c>
      <c r="C4318" s="1">
        <v>44638</v>
      </c>
      <c r="D4318" s="1">
        <v>44922</v>
      </c>
      <c r="E4318">
        <f>VLOOKUP(data[[#This Row],[id_campaign]],campaign[],4,FALSE)</f>
        <v>25</v>
      </c>
      <c r="F4318" t="str">
        <f>VLOOKUP(data[[#This Row],[id_campaign]],campaign[],2,FALSE)</f>
        <v>BuysViaMailOrder</v>
      </c>
      <c r="G4318" t="str">
        <f>VLOOKUP(data[[#This Row],[id_customer]],customer[],2,FALSE)</f>
        <v>Therine Remer</v>
      </c>
      <c r="H4318" t="str">
        <f>data[[#This Row],[id_customer]]&amp;data[[#This Row],[id_campaign]]</f>
        <v>C0251cam07</v>
      </c>
      <c r="I4318">
        <f>DATEDIF(data[[#This Row],[join_date]],data[[#This Row],[buy_date]],"M")</f>
        <v>9</v>
      </c>
    </row>
    <row r="4319" spans="1:9" x14ac:dyDescent="0.25">
      <c r="A4319" t="s">
        <v>1045</v>
      </c>
      <c r="B4319" t="s">
        <v>16</v>
      </c>
      <c r="C4319" s="1">
        <v>44638</v>
      </c>
      <c r="D4319" s="1">
        <v>44947</v>
      </c>
      <c r="E4319">
        <f>VLOOKUP(data[[#This Row],[id_campaign]],campaign[],4,FALSE)</f>
        <v>25</v>
      </c>
      <c r="F4319" t="str">
        <f>VLOOKUP(data[[#This Row],[id_campaign]],campaign[],2,FALSE)</f>
        <v>BuysViaMailOrder</v>
      </c>
      <c r="G4319" t="str">
        <f>VLOOKUP(data[[#This Row],[id_customer]],customer[],2,FALSE)</f>
        <v>Therine Remer</v>
      </c>
      <c r="H4319" t="str">
        <f>data[[#This Row],[id_customer]]&amp;data[[#This Row],[id_campaign]]</f>
        <v>C0251cam07</v>
      </c>
      <c r="I4319">
        <f>DATEDIF(data[[#This Row],[join_date]],data[[#This Row],[buy_date]],"M")</f>
        <v>10</v>
      </c>
    </row>
    <row r="4320" spans="1:9" x14ac:dyDescent="0.25">
      <c r="A4320" t="s">
        <v>1045</v>
      </c>
      <c r="B4320" t="s">
        <v>16</v>
      </c>
      <c r="C4320" s="1">
        <v>44638</v>
      </c>
      <c r="D4320" s="1">
        <v>44980</v>
      </c>
      <c r="E4320">
        <f>VLOOKUP(data[[#This Row],[id_campaign]],campaign[],4,FALSE)</f>
        <v>25</v>
      </c>
      <c r="F4320" t="str">
        <f>VLOOKUP(data[[#This Row],[id_campaign]],campaign[],2,FALSE)</f>
        <v>BuysViaMailOrder</v>
      </c>
      <c r="G4320" t="str">
        <f>VLOOKUP(data[[#This Row],[id_customer]],customer[],2,FALSE)</f>
        <v>Therine Remer</v>
      </c>
      <c r="H4320" t="str">
        <f>data[[#This Row],[id_customer]]&amp;data[[#This Row],[id_campaign]]</f>
        <v>C0251cam07</v>
      </c>
      <c r="I4320">
        <f>DATEDIF(data[[#This Row],[join_date]],data[[#This Row],[buy_date]],"M")</f>
        <v>11</v>
      </c>
    </row>
    <row r="4321" spans="1:9" x14ac:dyDescent="0.25">
      <c r="A4321" t="s">
        <v>1045</v>
      </c>
      <c r="B4321" t="s">
        <v>16</v>
      </c>
      <c r="C4321" s="1">
        <v>44638</v>
      </c>
      <c r="D4321" s="1">
        <v>45011</v>
      </c>
      <c r="E4321">
        <f>VLOOKUP(data[[#This Row],[id_campaign]],campaign[],4,FALSE)</f>
        <v>25</v>
      </c>
      <c r="F4321" t="str">
        <f>VLOOKUP(data[[#This Row],[id_campaign]],campaign[],2,FALSE)</f>
        <v>BuysViaMailOrder</v>
      </c>
      <c r="G4321" t="str">
        <f>VLOOKUP(data[[#This Row],[id_customer]],customer[],2,FALSE)</f>
        <v>Therine Remer</v>
      </c>
      <c r="H4321" t="str">
        <f>data[[#This Row],[id_customer]]&amp;data[[#This Row],[id_campaign]]</f>
        <v>C0251cam07</v>
      </c>
      <c r="I4321">
        <f>DATEDIF(data[[#This Row],[join_date]],data[[#This Row],[buy_date]],"M")</f>
        <v>12</v>
      </c>
    </row>
    <row r="4322" spans="1:9" x14ac:dyDescent="0.25">
      <c r="A4322" t="s">
        <v>1045</v>
      </c>
      <c r="B4322" t="s">
        <v>16</v>
      </c>
      <c r="C4322" s="1">
        <v>44638</v>
      </c>
      <c r="D4322" s="1">
        <v>45043</v>
      </c>
      <c r="E4322">
        <f>VLOOKUP(data[[#This Row],[id_campaign]],campaign[],4,FALSE)</f>
        <v>25</v>
      </c>
      <c r="F4322" t="str">
        <f>VLOOKUP(data[[#This Row],[id_campaign]],campaign[],2,FALSE)</f>
        <v>BuysViaMailOrder</v>
      </c>
      <c r="G4322" t="str">
        <f>VLOOKUP(data[[#This Row],[id_customer]],customer[],2,FALSE)</f>
        <v>Therine Remer</v>
      </c>
      <c r="H4322" t="str">
        <f>data[[#This Row],[id_customer]]&amp;data[[#This Row],[id_campaign]]</f>
        <v>C0251cam07</v>
      </c>
      <c r="I4322">
        <f>DATEDIF(data[[#This Row],[join_date]],data[[#This Row],[buy_date]],"M")</f>
        <v>13</v>
      </c>
    </row>
    <row r="4323" spans="1:9" x14ac:dyDescent="0.25">
      <c r="A4323" t="s">
        <v>1045</v>
      </c>
      <c r="B4323" t="s">
        <v>16</v>
      </c>
      <c r="C4323" s="1">
        <v>44638</v>
      </c>
      <c r="D4323" s="1">
        <v>45071</v>
      </c>
      <c r="E4323">
        <f>VLOOKUP(data[[#This Row],[id_campaign]],campaign[],4,FALSE)</f>
        <v>25</v>
      </c>
      <c r="F4323" t="str">
        <f>VLOOKUP(data[[#This Row],[id_campaign]],campaign[],2,FALSE)</f>
        <v>BuysViaMailOrder</v>
      </c>
      <c r="G4323" t="str">
        <f>VLOOKUP(data[[#This Row],[id_customer]],customer[],2,FALSE)</f>
        <v>Therine Remer</v>
      </c>
      <c r="H4323" t="str">
        <f>data[[#This Row],[id_customer]]&amp;data[[#This Row],[id_campaign]]</f>
        <v>C0251cam07</v>
      </c>
      <c r="I4323">
        <f>DATEDIF(data[[#This Row],[join_date]],data[[#This Row],[buy_date]],"M")</f>
        <v>14</v>
      </c>
    </row>
    <row r="4324" spans="1:9" x14ac:dyDescent="0.25">
      <c r="A4324" t="s">
        <v>1045</v>
      </c>
      <c r="B4324" t="s">
        <v>16</v>
      </c>
      <c r="C4324" s="1">
        <v>44638</v>
      </c>
      <c r="D4324" s="1">
        <v>45079</v>
      </c>
      <c r="E4324">
        <f>VLOOKUP(data[[#This Row],[id_campaign]],campaign[],4,FALSE)</f>
        <v>25</v>
      </c>
      <c r="F4324" t="str">
        <f>VLOOKUP(data[[#This Row],[id_campaign]],campaign[],2,FALSE)</f>
        <v>BuysViaMailOrder</v>
      </c>
      <c r="G4324" t="str">
        <f>VLOOKUP(data[[#This Row],[id_customer]],customer[],2,FALSE)</f>
        <v>Therine Remer</v>
      </c>
      <c r="H4324" t="str">
        <f>data[[#This Row],[id_customer]]&amp;data[[#This Row],[id_campaign]]</f>
        <v>C0251cam07</v>
      </c>
      <c r="I4324">
        <f>DATEDIF(data[[#This Row],[join_date]],data[[#This Row],[buy_date]],"M")</f>
        <v>14</v>
      </c>
    </row>
    <row r="4325" spans="1:9" x14ac:dyDescent="0.25">
      <c r="A4325" t="s">
        <v>1049</v>
      </c>
      <c r="B4325" t="s">
        <v>6</v>
      </c>
      <c r="C4325" s="1">
        <v>44897</v>
      </c>
      <c r="D4325" s="1">
        <v>44897</v>
      </c>
      <c r="E4325">
        <f>VLOOKUP(data[[#This Row],[id_campaign]],campaign[],4,FALSE)</f>
        <v>26</v>
      </c>
      <c r="F4325" t="str">
        <f>VLOOKUP(data[[#This Row],[id_campaign]],campaign[],2,FALSE)</f>
        <v>HandsetRefurbished</v>
      </c>
      <c r="G4325" t="str">
        <f>VLOOKUP(data[[#This Row],[id_customer]],customer[],2,FALSE)</f>
        <v>Dorthea Melarkey</v>
      </c>
      <c r="H4325" t="str">
        <f>data[[#This Row],[id_customer]]&amp;data[[#This Row],[id_campaign]]</f>
        <v>C0252cam02</v>
      </c>
      <c r="I4325">
        <f>DATEDIF(data[[#This Row],[join_date]],data[[#This Row],[buy_date]],"M")</f>
        <v>0</v>
      </c>
    </row>
    <row r="4326" spans="1:9" x14ac:dyDescent="0.25">
      <c r="A4326" t="s">
        <v>1049</v>
      </c>
      <c r="B4326" t="s">
        <v>6</v>
      </c>
      <c r="C4326" s="1">
        <v>44897</v>
      </c>
      <c r="D4326" s="1">
        <v>44937</v>
      </c>
      <c r="E4326">
        <f>VLOOKUP(data[[#This Row],[id_campaign]],campaign[],4,FALSE)</f>
        <v>26</v>
      </c>
      <c r="F4326" t="str">
        <f>VLOOKUP(data[[#This Row],[id_campaign]],campaign[],2,FALSE)</f>
        <v>HandsetRefurbished</v>
      </c>
      <c r="G4326" t="str">
        <f>VLOOKUP(data[[#This Row],[id_customer]],customer[],2,FALSE)</f>
        <v>Dorthea Melarkey</v>
      </c>
      <c r="H4326" t="str">
        <f>data[[#This Row],[id_customer]]&amp;data[[#This Row],[id_campaign]]</f>
        <v>C0252cam02</v>
      </c>
      <c r="I4326">
        <f>DATEDIF(data[[#This Row],[join_date]],data[[#This Row],[buy_date]],"M")</f>
        <v>1</v>
      </c>
    </row>
    <row r="4327" spans="1:9" x14ac:dyDescent="0.25">
      <c r="A4327" t="s">
        <v>1049</v>
      </c>
      <c r="B4327" t="s">
        <v>6</v>
      </c>
      <c r="C4327" s="1">
        <v>44897</v>
      </c>
      <c r="D4327" s="1">
        <v>44973</v>
      </c>
      <c r="E4327">
        <f>VLOOKUP(data[[#This Row],[id_campaign]],campaign[],4,FALSE)</f>
        <v>26</v>
      </c>
      <c r="F4327" t="str">
        <f>VLOOKUP(data[[#This Row],[id_campaign]],campaign[],2,FALSE)</f>
        <v>HandsetRefurbished</v>
      </c>
      <c r="G4327" t="str">
        <f>VLOOKUP(data[[#This Row],[id_customer]],customer[],2,FALSE)</f>
        <v>Dorthea Melarkey</v>
      </c>
      <c r="H4327" t="str">
        <f>data[[#This Row],[id_customer]]&amp;data[[#This Row],[id_campaign]]</f>
        <v>C0252cam02</v>
      </c>
      <c r="I4327">
        <f>DATEDIF(data[[#This Row],[join_date]],data[[#This Row],[buy_date]],"M")</f>
        <v>2</v>
      </c>
    </row>
    <row r="4328" spans="1:9" x14ac:dyDescent="0.25">
      <c r="A4328" t="s">
        <v>1049</v>
      </c>
      <c r="B4328" t="s">
        <v>6</v>
      </c>
      <c r="C4328" s="1">
        <v>44897</v>
      </c>
      <c r="D4328" s="1">
        <v>45002</v>
      </c>
      <c r="E4328">
        <f>VLOOKUP(data[[#This Row],[id_campaign]],campaign[],4,FALSE)</f>
        <v>26</v>
      </c>
      <c r="F4328" t="str">
        <f>VLOOKUP(data[[#This Row],[id_campaign]],campaign[],2,FALSE)</f>
        <v>HandsetRefurbished</v>
      </c>
      <c r="G4328" t="str">
        <f>VLOOKUP(data[[#This Row],[id_customer]],customer[],2,FALSE)</f>
        <v>Dorthea Melarkey</v>
      </c>
      <c r="H4328" t="str">
        <f>data[[#This Row],[id_customer]]&amp;data[[#This Row],[id_campaign]]</f>
        <v>C0252cam02</v>
      </c>
      <c r="I4328">
        <f>DATEDIF(data[[#This Row],[join_date]],data[[#This Row],[buy_date]],"M")</f>
        <v>3</v>
      </c>
    </row>
    <row r="4329" spans="1:9" x14ac:dyDescent="0.25">
      <c r="A4329" t="s">
        <v>1049</v>
      </c>
      <c r="B4329" t="s">
        <v>6</v>
      </c>
      <c r="C4329" s="1">
        <v>44897</v>
      </c>
      <c r="D4329" s="1">
        <v>45027</v>
      </c>
      <c r="E4329">
        <f>VLOOKUP(data[[#This Row],[id_campaign]],campaign[],4,FALSE)</f>
        <v>26</v>
      </c>
      <c r="F4329" t="str">
        <f>VLOOKUP(data[[#This Row],[id_campaign]],campaign[],2,FALSE)</f>
        <v>HandsetRefurbished</v>
      </c>
      <c r="G4329" t="str">
        <f>VLOOKUP(data[[#This Row],[id_customer]],customer[],2,FALSE)</f>
        <v>Dorthea Melarkey</v>
      </c>
      <c r="H4329" t="str">
        <f>data[[#This Row],[id_customer]]&amp;data[[#This Row],[id_campaign]]</f>
        <v>C0252cam02</v>
      </c>
      <c r="I4329">
        <f>DATEDIF(data[[#This Row],[join_date]],data[[#This Row],[buy_date]],"M")</f>
        <v>4</v>
      </c>
    </row>
    <row r="4330" spans="1:9" x14ac:dyDescent="0.25">
      <c r="A4330" t="s">
        <v>1049</v>
      </c>
      <c r="B4330" t="s">
        <v>6</v>
      </c>
      <c r="C4330" s="1">
        <v>44897</v>
      </c>
      <c r="D4330" s="1">
        <v>45063</v>
      </c>
      <c r="E4330">
        <f>VLOOKUP(data[[#This Row],[id_campaign]],campaign[],4,FALSE)</f>
        <v>26</v>
      </c>
      <c r="F4330" t="str">
        <f>VLOOKUP(data[[#This Row],[id_campaign]],campaign[],2,FALSE)</f>
        <v>HandsetRefurbished</v>
      </c>
      <c r="G4330" t="str">
        <f>VLOOKUP(data[[#This Row],[id_customer]],customer[],2,FALSE)</f>
        <v>Dorthea Melarkey</v>
      </c>
      <c r="H4330" t="str">
        <f>data[[#This Row],[id_customer]]&amp;data[[#This Row],[id_campaign]]</f>
        <v>C0252cam02</v>
      </c>
      <c r="I4330">
        <f>DATEDIF(data[[#This Row],[join_date]],data[[#This Row],[buy_date]],"M")</f>
        <v>5</v>
      </c>
    </row>
    <row r="4331" spans="1:9" x14ac:dyDescent="0.25">
      <c r="A4331" t="s">
        <v>1049</v>
      </c>
      <c r="B4331" t="s">
        <v>18</v>
      </c>
      <c r="C4331" s="1">
        <v>44949</v>
      </c>
      <c r="D4331" s="1">
        <v>44949</v>
      </c>
      <c r="E4331">
        <f>VLOOKUP(data[[#This Row],[id_campaign]],campaign[],4,FALSE)</f>
        <v>27</v>
      </c>
      <c r="F4331" t="str">
        <f>VLOOKUP(data[[#This Row],[id_campaign]],campaign[],2,FALSE)</f>
        <v>RespondsToMailOffers</v>
      </c>
      <c r="G4331" t="str">
        <f>VLOOKUP(data[[#This Row],[id_customer]],customer[],2,FALSE)</f>
        <v>Dorthea Melarkey</v>
      </c>
      <c r="H4331" t="str">
        <f>data[[#This Row],[id_customer]]&amp;data[[#This Row],[id_campaign]]</f>
        <v>C0252cam08</v>
      </c>
      <c r="I4331">
        <f>DATEDIF(data[[#This Row],[join_date]],data[[#This Row],[buy_date]],"M")</f>
        <v>0</v>
      </c>
    </row>
    <row r="4332" spans="1:9" x14ac:dyDescent="0.25">
      <c r="A4332" t="s">
        <v>1049</v>
      </c>
      <c r="B4332" t="s">
        <v>18</v>
      </c>
      <c r="C4332" s="1">
        <v>44949</v>
      </c>
      <c r="D4332" s="1">
        <v>44987</v>
      </c>
      <c r="E4332">
        <f>VLOOKUP(data[[#This Row],[id_campaign]],campaign[],4,FALSE)</f>
        <v>27</v>
      </c>
      <c r="F4332" t="str">
        <f>VLOOKUP(data[[#This Row],[id_campaign]],campaign[],2,FALSE)</f>
        <v>RespondsToMailOffers</v>
      </c>
      <c r="G4332" t="str">
        <f>VLOOKUP(data[[#This Row],[id_customer]],customer[],2,FALSE)</f>
        <v>Dorthea Melarkey</v>
      </c>
      <c r="H4332" t="str">
        <f>data[[#This Row],[id_customer]]&amp;data[[#This Row],[id_campaign]]</f>
        <v>C0252cam08</v>
      </c>
      <c r="I4332">
        <f>DATEDIF(data[[#This Row],[join_date]],data[[#This Row],[buy_date]],"M")</f>
        <v>1</v>
      </c>
    </row>
    <row r="4333" spans="1:9" x14ac:dyDescent="0.25">
      <c r="A4333" t="s">
        <v>1049</v>
      </c>
      <c r="B4333" t="s">
        <v>18</v>
      </c>
      <c r="C4333" s="1">
        <v>44949</v>
      </c>
      <c r="D4333" s="1">
        <v>45020</v>
      </c>
      <c r="E4333">
        <f>VLOOKUP(data[[#This Row],[id_campaign]],campaign[],4,FALSE)</f>
        <v>27</v>
      </c>
      <c r="F4333" t="str">
        <f>VLOOKUP(data[[#This Row],[id_campaign]],campaign[],2,FALSE)</f>
        <v>RespondsToMailOffers</v>
      </c>
      <c r="G4333" t="str">
        <f>VLOOKUP(data[[#This Row],[id_customer]],customer[],2,FALSE)</f>
        <v>Dorthea Melarkey</v>
      </c>
      <c r="H4333" t="str">
        <f>data[[#This Row],[id_customer]]&amp;data[[#This Row],[id_campaign]]</f>
        <v>C0252cam08</v>
      </c>
      <c r="I4333">
        <f>DATEDIF(data[[#This Row],[join_date]],data[[#This Row],[buy_date]],"M")</f>
        <v>2</v>
      </c>
    </row>
    <row r="4334" spans="1:9" x14ac:dyDescent="0.25">
      <c r="A4334" t="s">
        <v>1049</v>
      </c>
      <c r="B4334" t="s">
        <v>18</v>
      </c>
      <c r="C4334" s="1">
        <v>44949</v>
      </c>
      <c r="D4334" s="1">
        <v>45073</v>
      </c>
      <c r="E4334">
        <f>VLOOKUP(data[[#This Row],[id_campaign]],campaign[],4,FALSE)</f>
        <v>27</v>
      </c>
      <c r="F4334" t="str">
        <f>VLOOKUP(data[[#This Row],[id_campaign]],campaign[],2,FALSE)</f>
        <v>RespondsToMailOffers</v>
      </c>
      <c r="G4334" t="str">
        <f>VLOOKUP(data[[#This Row],[id_customer]],customer[],2,FALSE)</f>
        <v>Dorthea Melarkey</v>
      </c>
      <c r="H4334" t="str">
        <f>data[[#This Row],[id_customer]]&amp;data[[#This Row],[id_campaign]]</f>
        <v>C0252cam08</v>
      </c>
      <c r="I4334">
        <f>DATEDIF(data[[#This Row],[join_date]],data[[#This Row],[buy_date]],"M")</f>
        <v>4</v>
      </c>
    </row>
    <row r="4335" spans="1:9" x14ac:dyDescent="0.25">
      <c r="A4335" t="s">
        <v>1049</v>
      </c>
      <c r="B4335" t="s">
        <v>18</v>
      </c>
      <c r="C4335" s="1">
        <v>44949</v>
      </c>
      <c r="D4335" s="1">
        <v>45078</v>
      </c>
      <c r="E4335">
        <f>VLOOKUP(data[[#This Row],[id_campaign]],campaign[],4,FALSE)</f>
        <v>27</v>
      </c>
      <c r="F4335" t="str">
        <f>VLOOKUP(data[[#This Row],[id_campaign]],campaign[],2,FALSE)</f>
        <v>RespondsToMailOffers</v>
      </c>
      <c r="G4335" t="str">
        <f>VLOOKUP(data[[#This Row],[id_customer]],customer[],2,FALSE)</f>
        <v>Dorthea Melarkey</v>
      </c>
      <c r="H4335" t="str">
        <f>data[[#This Row],[id_customer]]&amp;data[[#This Row],[id_campaign]]</f>
        <v>C0252cam08</v>
      </c>
      <c r="I4335">
        <f>DATEDIF(data[[#This Row],[join_date]],data[[#This Row],[buy_date]],"M")</f>
        <v>4</v>
      </c>
    </row>
    <row r="4336" spans="1:9" x14ac:dyDescent="0.25">
      <c r="A4336" t="s">
        <v>1053</v>
      </c>
      <c r="B4336" t="s">
        <v>12</v>
      </c>
      <c r="C4336" s="1">
        <v>44784</v>
      </c>
      <c r="D4336" s="1">
        <v>44784</v>
      </c>
      <c r="E4336">
        <f>VLOOKUP(data[[#This Row],[id_campaign]],campaign[],4,FALSE)</f>
        <v>22</v>
      </c>
      <c r="F4336" t="str">
        <f>VLOOKUP(data[[#This Row],[id_campaign]],campaign[],2,FALSE)</f>
        <v>RVOwner</v>
      </c>
      <c r="G4336" t="str">
        <f>VLOOKUP(data[[#This Row],[id_customer]],customer[],2,FALSE)</f>
        <v>Franciskus O'Crevy</v>
      </c>
      <c r="H4336" t="str">
        <f>data[[#This Row],[id_customer]]&amp;data[[#This Row],[id_campaign]]</f>
        <v>C0253cam05</v>
      </c>
      <c r="I4336">
        <f>DATEDIF(data[[#This Row],[join_date]],data[[#This Row],[buy_date]],"M")</f>
        <v>0</v>
      </c>
    </row>
    <row r="4337" spans="1:9" x14ac:dyDescent="0.25">
      <c r="A4337" t="s">
        <v>1053</v>
      </c>
      <c r="B4337" t="s">
        <v>12</v>
      </c>
      <c r="C4337" s="1">
        <v>44784</v>
      </c>
      <c r="D4337" s="1">
        <v>44821</v>
      </c>
      <c r="E4337">
        <f>VLOOKUP(data[[#This Row],[id_campaign]],campaign[],4,FALSE)</f>
        <v>22</v>
      </c>
      <c r="F4337" t="str">
        <f>VLOOKUP(data[[#This Row],[id_campaign]],campaign[],2,FALSE)</f>
        <v>RVOwner</v>
      </c>
      <c r="G4337" t="str">
        <f>VLOOKUP(data[[#This Row],[id_customer]],customer[],2,FALSE)</f>
        <v>Franciskus O'Crevy</v>
      </c>
      <c r="H4337" t="str">
        <f>data[[#This Row],[id_customer]]&amp;data[[#This Row],[id_campaign]]</f>
        <v>C0253cam05</v>
      </c>
      <c r="I4337">
        <f>DATEDIF(data[[#This Row],[join_date]],data[[#This Row],[buy_date]],"M")</f>
        <v>1</v>
      </c>
    </row>
    <row r="4338" spans="1:9" x14ac:dyDescent="0.25">
      <c r="A4338" t="s">
        <v>1053</v>
      </c>
      <c r="B4338" t="s">
        <v>12</v>
      </c>
      <c r="C4338" s="1">
        <v>44784</v>
      </c>
      <c r="D4338" s="1">
        <v>44850</v>
      </c>
      <c r="E4338">
        <f>VLOOKUP(data[[#This Row],[id_campaign]],campaign[],4,FALSE)</f>
        <v>22</v>
      </c>
      <c r="F4338" t="str">
        <f>VLOOKUP(data[[#This Row],[id_campaign]],campaign[],2,FALSE)</f>
        <v>RVOwner</v>
      </c>
      <c r="G4338" t="str">
        <f>VLOOKUP(data[[#This Row],[id_customer]],customer[],2,FALSE)</f>
        <v>Franciskus O'Crevy</v>
      </c>
      <c r="H4338" t="str">
        <f>data[[#This Row],[id_customer]]&amp;data[[#This Row],[id_campaign]]</f>
        <v>C0253cam05</v>
      </c>
      <c r="I4338">
        <f>DATEDIF(data[[#This Row],[join_date]],data[[#This Row],[buy_date]],"M")</f>
        <v>2</v>
      </c>
    </row>
    <row r="4339" spans="1:9" x14ac:dyDescent="0.25">
      <c r="A4339" t="s">
        <v>1053</v>
      </c>
      <c r="B4339" t="s">
        <v>12</v>
      </c>
      <c r="C4339" s="1">
        <v>44784</v>
      </c>
      <c r="D4339" s="1">
        <v>44885</v>
      </c>
      <c r="E4339">
        <f>VLOOKUP(data[[#This Row],[id_campaign]],campaign[],4,FALSE)</f>
        <v>22</v>
      </c>
      <c r="F4339" t="str">
        <f>VLOOKUP(data[[#This Row],[id_campaign]],campaign[],2,FALSE)</f>
        <v>RVOwner</v>
      </c>
      <c r="G4339" t="str">
        <f>VLOOKUP(data[[#This Row],[id_customer]],customer[],2,FALSE)</f>
        <v>Franciskus O'Crevy</v>
      </c>
      <c r="H4339" t="str">
        <f>data[[#This Row],[id_customer]]&amp;data[[#This Row],[id_campaign]]</f>
        <v>C0253cam05</v>
      </c>
      <c r="I4339">
        <f>DATEDIF(data[[#This Row],[join_date]],data[[#This Row],[buy_date]],"M")</f>
        <v>3</v>
      </c>
    </row>
    <row r="4340" spans="1:9" x14ac:dyDescent="0.25">
      <c r="A4340" t="s">
        <v>1053</v>
      </c>
      <c r="B4340" t="s">
        <v>12</v>
      </c>
      <c r="C4340" s="1">
        <v>44784</v>
      </c>
      <c r="D4340" s="1">
        <v>44913</v>
      </c>
      <c r="E4340">
        <f>VLOOKUP(data[[#This Row],[id_campaign]],campaign[],4,FALSE)</f>
        <v>22</v>
      </c>
      <c r="F4340" t="str">
        <f>VLOOKUP(data[[#This Row],[id_campaign]],campaign[],2,FALSE)</f>
        <v>RVOwner</v>
      </c>
      <c r="G4340" t="str">
        <f>VLOOKUP(data[[#This Row],[id_customer]],customer[],2,FALSE)</f>
        <v>Franciskus O'Crevy</v>
      </c>
      <c r="H4340" t="str">
        <f>data[[#This Row],[id_customer]]&amp;data[[#This Row],[id_campaign]]</f>
        <v>C0253cam05</v>
      </c>
      <c r="I4340">
        <f>DATEDIF(data[[#This Row],[join_date]],data[[#This Row],[buy_date]],"M")</f>
        <v>4</v>
      </c>
    </row>
    <row r="4341" spans="1:9" x14ac:dyDescent="0.25">
      <c r="A4341" t="s">
        <v>1053</v>
      </c>
      <c r="B4341" t="s">
        <v>12</v>
      </c>
      <c r="C4341" s="1">
        <v>44784</v>
      </c>
      <c r="D4341" s="1">
        <v>44951</v>
      </c>
      <c r="E4341">
        <f>VLOOKUP(data[[#This Row],[id_campaign]],campaign[],4,FALSE)</f>
        <v>22</v>
      </c>
      <c r="F4341" t="str">
        <f>VLOOKUP(data[[#This Row],[id_campaign]],campaign[],2,FALSE)</f>
        <v>RVOwner</v>
      </c>
      <c r="G4341" t="str">
        <f>VLOOKUP(data[[#This Row],[id_customer]],customer[],2,FALSE)</f>
        <v>Franciskus O'Crevy</v>
      </c>
      <c r="H4341" t="str">
        <f>data[[#This Row],[id_customer]]&amp;data[[#This Row],[id_campaign]]</f>
        <v>C0253cam05</v>
      </c>
      <c r="I4341">
        <f>DATEDIF(data[[#This Row],[join_date]],data[[#This Row],[buy_date]],"M")</f>
        <v>5</v>
      </c>
    </row>
    <row r="4342" spans="1:9" x14ac:dyDescent="0.25">
      <c r="A4342" t="s">
        <v>1053</v>
      </c>
      <c r="B4342" t="s">
        <v>12</v>
      </c>
      <c r="C4342" s="1">
        <v>44784</v>
      </c>
      <c r="D4342" s="1">
        <v>44979</v>
      </c>
      <c r="E4342">
        <f>VLOOKUP(data[[#This Row],[id_campaign]],campaign[],4,FALSE)</f>
        <v>22</v>
      </c>
      <c r="F4342" t="str">
        <f>VLOOKUP(data[[#This Row],[id_campaign]],campaign[],2,FALSE)</f>
        <v>RVOwner</v>
      </c>
      <c r="G4342" t="str">
        <f>VLOOKUP(data[[#This Row],[id_customer]],customer[],2,FALSE)</f>
        <v>Franciskus O'Crevy</v>
      </c>
      <c r="H4342" t="str">
        <f>data[[#This Row],[id_customer]]&amp;data[[#This Row],[id_campaign]]</f>
        <v>C0253cam05</v>
      </c>
      <c r="I4342">
        <f>DATEDIF(data[[#This Row],[join_date]],data[[#This Row],[buy_date]],"M")</f>
        <v>6</v>
      </c>
    </row>
    <row r="4343" spans="1:9" x14ac:dyDescent="0.25">
      <c r="A4343" t="s">
        <v>1053</v>
      </c>
      <c r="B4343" t="s">
        <v>12</v>
      </c>
      <c r="C4343" s="1">
        <v>44784</v>
      </c>
      <c r="D4343" s="1">
        <v>44998</v>
      </c>
      <c r="E4343">
        <f>VLOOKUP(data[[#This Row],[id_campaign]],campaign[],4,FALSE)</f>
        <v>22</v>
      </c>
      <c r="F4343" t="str">
        <f>VLOOKUP(data[[#This Row],[id_campaign]],campaign[],2,FALSE)</f>
        <v>RVOwner</v>
      </c>
      <c r="G4343" t="str">
        <f>VLOOKUP(data[[#This Row],[id_customer]],customer[],2,FALSE)</f>
        <v>Franciskus O'Crevy</v>
      </c>
      <c r="H4343" t="str">
        <f>data[[#This Row],[id_customer]]&amp;data[[#This Row],[id_campaign]]</f>
        <v>C0253cam05</v>
      </c>
      <c r="I4343">
        <f>DATEDIF(data[[#This Row],[join_date]],data[[#This Row],[buy_date]],"M")</f>
        <v>7</v>
      </c>
    </row>
    <row r="4344" spans="1:9" x14ac:dyDescent="0.25">
      <c r="A4344" t="s">
        <v>1053</v>
      </c>
      <c r="B4344" t="s">
        <v>12</v>
      </c>
      <c r="C4344" s="1">
        <v>44784</v>
      </c>
      <c r="D4344" s="1">
        <v>45038</v>
      </c>
      <c r="E4344">
        <f>VLOOKUP(data[[#This Row],[id_campaign]],campaign[],4,FALSE)</f>
        <v>22</v>
      </c>
      <c r="F4344" t="str">
        <f>VLOOKUP(data[[#This Row],[id_campaign]],campaign[],2,FALSE)</f>
        <v>RVOwner</v>
      </c>
      <c r="G4344" t="str">
        <f>VLOOKUP(data[[#This Row],[id_customer]],customer[],2,FALSE)</f>
        <v>Franciskus O'Crevy</v>
      </c>
      <c r="H4344" t="str">
        <f>data[[#This Row],[id_customer]]&amp;data[[#This Row],[id_campaign]]</f>
        <v>C0253cam05</v>
      </c>
      <c r="I4344">
        <f>DATEDIF(data[[#This Row],[join_date]],data[[#This Row],[buy_date]],"M")</f>
        <v>8</v>
      </c>
    </row>
    <row r="4345" spans="1:9" x14ac:dyDescent="0.25">
      <c r="A4345" t="s">
        <v>1053</v>
      </c>
      <c r="B4345" t="s">
        <v>12</v>
      </c>
      <c r="C4345" s="1">
        <v>44784</v>
      </c>
      <c r="D4345" s="1">
        <v>45060</v>
      </c>
      <c r="E4345">
        <f>VLOOKUP(data[[#This Row],[id_campaign]],campaign[],4,FALSE)</f>
        <v>22</v>
      </c>
      <c r="F4345" t="str">
        <f>VLOOKUP(data[[#This Row],[id_campaign]],campaign[],2,FALSE)</f>
        <v>RVOwner</v>
      </c>
      <c r="G4345" t="str">
        <f>VLOOKUP(data[[#This Row],[id_customer]],customer[],2,FALSE)</f>
        <v>Franciskus O'Crevy</v>
      </c>
      <c r="H4345" t="str">
        <f>data[[#This Row],[id_customer]]&amp;data[[#This Row],[id_campaign]]</f>
        <v>C0253cam05</v>
      </c>
      <c r="I4345">
        <f>DATEDIF(data[[#This Row],[join_date]],data[[#This Row],[buy_date]],"M")</f>
        <v>9</v>
      </c>
    </row>
    <row r="4346" spans="1:9" x14ac:dyDescent="0.25">
      <c r="A4346" t="s">
        <v>1053</v>
      </c>
      <c r="B4346" t="s">
        <v>32</v>
      </c>
      <c r="C4346" s="1">
        <v>45009</v>
      </c>
      <c r="D4346" s="1">
        <v>45009</v>
      </c>
      <c r="E4346">
        <f>VLOOKUP(data[[#This Row],[id_campaign]],campaign[],4,FALSE)</f>
        <v>14</v>
      </c>
      <c r="F4346" t="str">
        <f>VLOOKUP(data[[#This Row],[id_campaign]],campaign[],2,FALSE)</f>
        <v>OwnsMotorcycle</v>
      </c>
      <c r="G4346" t="str">
        <f>VLOOKUP(data[[#This Row],[id_customer]],customer[],2,FALSE)</f>
        <v>Franciskus O'Crevy</v>
      </c>
      <c r="H4346" t="str">
        <f>data[[#This Row],[id_customer]]&amp;data[[#This Row],[id_campaign]]</f>
        <v>C0253cam15</v>
      </c>
      <c r="I4346">
        <f>DATEDIF(data[[#This Row],[join_date]],data[[#This Row],[buy_date]],"M")</f>
        <v>0</v>
      </c>
    </row>
    <row r="4347" spans="1:9" x14ac:dyDescent="0.25">
      <c r="A4347" t="s">
        <v>1053</v>
      </c>
      <c r="B4347" t="s">
        <v>32</v>
      </c>
      <c r="C4347" s="1">
        <v>45009</v>
      </c>
      <c r="D4347" s="1">
        <v>45040</v>
      </c>
      <c r="E4347">
        <f>VLOOKUP(data[[#This Row],[id_campaign]],campaign[],4,FALSE)</f>
        <v>14</v>
      </c>
      <c r="F4347" t="str">
        <f>VLOOKUP(data[[#This Row],[id_campaign]],campaign[],2,FALSE)</f>
        <v>OwnsMotorcycle</v>
      </c>
      <c r="G4347" t="str">
        <f>VLOOKUP(data[[#This Row],[id_customer]],customer[],2,FALSE)</f>
        <v>Franciskus O'Crevy</v>
      </c>
      <c r="H4347" t="str">
        <f>data[[#This Row],[id_customer]]&amp;data[[#This Row],[id_campaign]]</f>
        <v>C0253cam15</v>
      </c>
      <c r="I4347">
        <f>DATEDIF(data[[#This Row],[join_date]],data[[#This Row],[buy_date]],"M")</f>
        <v>1</v>
      </c>
    </row>
    <row r="4348" spans="1:9" x14ac:dyDescent="0.25">
      <c r="A4348" t="s">
        <v>1053</v>
      </c>
      <c r="B4348" t="s">
        <v>32</v>
      </c>
      <c r="C4348" s="1">
        <v>45009</v>
      </c>
      <c r="D4348" s="1">
        <v>45071</v>
      </c>
      <c r="E4348">
        <f>VLOOKUP(data[[#This Row],[id_campaign]],campaign[],4,FALSE)</f>
        <v>14</v>
      </c>
      <c r="F4348" t="str">
        <f>VLOOKUP(data[[#This Row],[id_campaign]],campaign[],2,FALSE)</f>
        <v>OwnsMotorcycle</v>
      </c>
      <c r="G4348" t="str">
        <f>VLOOKUP(data[[#This Row],[id_customer]],customer[],2,FALSE)</f>
        <v>Franciskus O'Crevy</v>
      </c>
      <c r="H4348" t="str">
        <f>data[[#This Row],[id_customer]]&amp;data[[#This Row],[id_campaign]]</f>
        <v>C0253cam15</v>
      </c>
      <c r="I4348">
        <f>DATEDIF(data[[#This Row],[join_date]],data[[#This Row],[buy_date]],"M")</f>
        <v>2</v>
      </c>
    </row>
    <row r="4349" spans="1:9" x14ac:dyDescent="0.25">
      <c r="A4349" t="s">
        <v>1053</v>
      </c>
      <c r="B4349" t="s">
        <v>32</v>
      </c>
      <c r="C4349" s="1">
        <v>45009</v>
      </c>
      <c r="D4349" s="1">
        <v>45080</v>
      </c>
      <c r="E4349">
        <f>VLOOKUP(data[[#This Row],[id_campaign]],campaign[],4,FALSE)</f>
        <v>14</v>
      </c>
      <c r="F4349" t="str">
        <f>VLOOKUP(data[[#This Row],[id_campaign]],campaign[],2,FALSE)</f>
        <v>OwnsMotorcycle</v>
      </c>
      <c r="G4349" t="str">
        <f>VLOOKUP(data[[#This Row],[id_customer]],customer[],2,FALSE)</f>
        <v>Franciskus O'Crevy</v>
      </c>
      <c r="H4349" t="str">
        <f>data[[#This Row],[id_customer]]&amp;data[[#This Row],[id_campaign]]</f>
        <v>C0253cam15</v>
      </c>
      <c r="I4349">
        <f>DATEDIF(data[[#This Row],[join_date]],data[[#This Row],[buy_date]],"M")</f>
        <v>2</v>
      </c>
    </row>
    <row r="4350" spans="1:9" x14ac:dyDescent="0.25">
      <c r="A4350" t="s">
        <v>1057</v>
      </c>
      <c r="B4350" t="s">
        <v>12</v>
      </c>
      <c r="C4350" s="1">
        <v>44787</v>
      </c>
      <c r="D4350" s="1">
        <v>44787</v>
      </c>
      <c r="E4350">
        <f>VLOOKUP(data[[#This Row],[id_campaign]],campaign[],4,FALSE)</f>
        <v>22</v>
      </c>
      <c r="F4350" t="str">
        <f>VLOOKUP(data[[#This Row],[id_campaign]],campaign[],2,FALSE)</f>
        <v>RVOwner</v>
      </c>
      <c r="G4350" t="str">
        <f>VLOOKUP(data[[#This Row],[id_customer]],customer[],2,FALSE)</f>
        <v>Sybilla Minchell</v>
      </c>
      <c r="H4350" t="str">
        <f>data[[#This Row],[id_customer]]&amp;data[[#This Row],[id_campaign]]</f>
        <v>C0254cam05</v>
      </c>
      <c r="I4350">
        <f>DATEDIF(data[[#This Row],[join_date]],data[[#This Row],[buy_date]],"M")</f>
        <v>0</v>
      </c>
    </row>
    <row r="4351" spans="1:9" x14ac:dyDescent="0.25">
      <c r="A4351" t="s">
        <v>1057</v>
      </c>
      <c r="B4351" t="s">
        <v>12</v>
      </c>
      <c r="C4351" s="1">
        <v>44787</v>
      </c>
      <c r="D4351" s="1">
        <v>44830</v>
      </c>
      <c r="E4351">
        <f>VLOOKUP(data[[#This Row],[id_campaign]],campaign[],4,FALSE)</f>
        <v>22</v>
      </c>
      <c r="F4351" t="str">
        <f>VLOOKUP(data[[#This Row],[id_campaign]],campaign[],2,FALSE)</f>
        <v>RVOwner</v>
      </c>
      <c r="G4351" t="str">
        <f>VLOOKUP(data[[#This Row],[id_customer]],customer[],2,FALSE)</f>
        <v>Sybilla Minchell</v>
      </c>
      <c r="H4351" t="str">
        <f>data[[#This Row],[id_customer]]&amp;data[[#This Row],[id_campaign]]</f>
        <v>C0254cam05</v>
      </c>
      <c r="I4351">
        <f>DATEDIF(data[[#This Row],[join_date]],data[[#This Row],[buy_date]],"M")</f>
        <v>1</v>
      </c>
    </row>
    <row r="4352" spans="1:9" x14ac:dyDescent="0.25">
      <c r="A4352" t="s">
        <v>1057</v>
      </c>
      <c r="B4352" t="s">
        <v>12</v>
      </c>
      <c r="C4352" s="1">
        <v>44787</v>
      </c>
      <c r="D4352" s="1">
        <v>44861</v>
      </c>
      <c r="E4352">
        <f>VLOOKUP(data[[#This Row],[id_campaign]],campaign[],4,FALSE)</f>
        <v>22</v>
      </c>
      <c r="F4352" t="str">
        <f>VLOOKUP(data[[#This Row],[id_campaign]],campaign[],2,FALSE)</f>
        <v>RVOwner</v>
      </c>
      <c r="G4352" t="str">
        <f>VLOOKUP(data[[#This Row],[id_customer]],customer[],2,FALSE)</f>
        <v>Sybilla Minchell</v>
      </c>
      <c r="H4352" t="str">
        <f>data[[#This Row],[id_customer]]&amp;data[[#This Row],[id_campaign]]</f>
        <v>C0254cam05</v>
      </c>
      <c r="I4352">
        <f>DATEDIF(data[[#This Row],[join_date]],data[[#This Row],[buy_date]],"M")</f>
        <v>2</v>
      </c>
    </row>
    <row r="4353" spans="1:9" x14ac:dyDescent="0.25">
      <c r="A4353" t="s">
        <v>1057</v>
      </c>
      <c r="B4353" t="s">
        <v>12</v>
      </c>
      <c r="C4353" s="1">
        <v>44787</v>
      </c>
      <c r="D4353" s="1">
        <v>44893</v>
      </c>
      <c r="E4353">
        <f>VLOOKUP(data[[#This Row],[id_campaign]],campaign[],4,FALSE)</f>
        <v>22</v>
      </c>
      <c r="F4353" t="str">
        <f>VLOOKUP(data[[#This Row],[id_campaign]],campaign[],2,FALSE)</f>
        <v>RVOwner</v>
      </c>
      <c r="G4353" t="str">
        <f>VLOOKUP(data[[#This Row],[id_customer]],customer[],2,FALSE)</f>
        <v>Sybilla Minchell</v>
      </c>
      <c r="H4353" t="str">
        <f>data[[#This Row],[id_customer]]&amp;data[[#This Row],[id_campaign]]</f>
        <v>C0254cam05</v>
      </c>
      <c r="I4353">
        <f>DATEDIF(data[[#This Row],[join_date]],data[[#This Row],[buy_date]],"M")</f>
        <v>3</v>
      </c>
    </row>
    <row r="4354" spans="1:9" x14ac:dyDescent="0.25">
      <c r="A4354" t="s">
        <v>1057</v>
      </c>
      <c r="B4354" t="s">
        <v>12</v>
      </c>
      <c r="C4354" s="1">
        <v>44787</v>
      </c>
      <c r="D4354" s="1">
        <v>44922</v>
      </c>
      <c r="E4354">
        <f>VLOOKUP(data[[#This Row],[id_campaign]],campaign[],4,FALSE)</f>
        <v>22</v>
      </c>
      <c r="F4354" t="str">
        <f>VLOOKUP(data[[#This Row],[id_campaign]],campaign[],2,FALSE)</f>
        <v>RVOwner</v>
      </c>
      <c r="G4354" t="str">
        <f>VLOOKUP(data[[#This Row],[id_customer]],customer[],2,FALSE)</f>
        <v>Sybilla Minchell</v>
      </c>
      <c r="H4354" t="str">
        <f>data[[#This Row],[id_customer]]&amp;data[[#This Row],[id_campaign]]</f>
        <v>C0254cam05</v>
      </c>
      <c r="I4354">
        <f>DATEDIF(data[[#This Row],[join_date]],data[[#This Row],[buy_date]],"M")</f>
        <v>4</v>
      </c>
    </row>
    <row r="4355" spans="1:9" x14ac:dyDescent="0.25">
      <c r="A4355" t="s">
        <v>1057</v>
      </c>
      <c r="B4355" t="s">
        <v>12</v>
      </c>
      <c r="C4355" s="1">
        <v>44787</v>
      </c>
      <c r="D4355" s="1">
        <v>44951</v>
      </c>
      <c r="E4355">
        <f>VLOOKUP(data[[#This Row],[id_campaign]],campaign[],4,FALSE)</f>
        <v>22</v>
      </c>
      <c r="F4355" t="str">
        <f>VLOOKUP(data[[#This Row],[id_campaign]],campaign[],2,FALSE)</f>
        <v>RVOwner</v>
      </c>
      <c r="G4355" t="str">
        <f>VLOOKUP(data[[#This Row],[id_customer]],customer[],2,FALSE)</f>
        <v>Sybilla Minchell</v>
      </c>
      <c r="H4355" t="str">
        <f>data[[#This Row],[id_customer]]&amp;data[[#This Row],[id_campaign]]</f>
        <v>C0254cam05</v>
      </c>
      <c r="I4355">
        <f>DATEDIF(data[[#This Row],[join_date]],data[[#This Row],[buy_date]],"M")</f>
        <v>5</v>
      </c>
    </row>
    <row r="4356" spans="1:9" x14ac:dyDescent="0.25">
      <c r="A4356" t="s">
        <v>1057</v>
      </c>
      <c r="B4356" t="s">
        <v>12</v>
      </c>
      <c r="C4356" s="1">
        <v>44787</v>
      </c>
      <c r="D4356" s="1">
        <v>45004</v>
      </c>
      <c r="E4356">
        <f>VLOOKUP(data[[#This Row],[id_campaign]],campaign[],4,FALSE)</f>
        <v>22</v>
      </c>
      <c r="F4356" t="str">
        <f>VLOOKUP(data[[#This Row],[id_campaign]],campaign[],2,FALSE)</f>
        <v>RVOwner</v>
      </c>
      <c r="G4356" t="str">
        <f>VLOOKUP(data[[#This Row],[id_customer]],customer[],2,FALSE)</f>
        <v>Sybilla Minchell</v>
      </c>
      <c r="H4356" t="str">
        <f>data[[#This Row],[id_customer]]&amp;data[[#This Row],[id_campaign]]</f>
        <v>C0254cam05</v>
      </c>
      <c r="I4356">
        <f>DATEDIF(data[[#This Row],[join_date]],data[[#This Row],[buy_date]],"M")</f>
        <v>7</v>
      </c>
    </row>
    <row r="4357" spans="1:9" x14ac:dyDescent="0.25">
      <c r="A4357" t="s">
        <v>1057</v>
      </c>
      <c r="B4357" t="s">
        <v>12</v>
      </c>
      <c r="C4357" s="1">
        <v>44787</v>
      </c>
      <c r="D4357" s="1">
        <v>45032</v>
      </c>
      <c r="E4357">
        <f>VLOOKUP(data[[#This Row],[id_campaign]],campaign[],4,FALSE)</f>
        <v>22</v>
      </c>
      <c r="F4357" t="str">
        <f>VLOOKUP(data[[#This Row],[id_campaign]],campaign[],2,FALSE)</f>
        <v>RVOwner</v>
      </c>
      <c r="G4357" t="str">
        <f>VLOOKUP(data[[#This Row],[id_customer]],customer[],2,FALSE)</f>
        <v>Sybilla Minchell</v>
      </c>
      <c r="H4357" t="str">
        <f>data[[#This Row],[id_customer]]&amp;data[[#This Row],[id_campaign]]</f>
        <v>C0254cam05</v>
      </c>
      <c r="I4357">
        <f>DATEDIF(data[[#This Row],[join_date]],data[[#This Row],[buy_date]],"M")</f>
        <v>8</v>
      </c>
    </row>
    <row r="4358" spans="1:9" x14ac:dyDescent="0.25">
      <c r="A4358" t="s">
        <v>1057</v>
      </c>
      <c r="B4358" t="s">
        <v>12</v>
      </c>
      <c r="C4358" s="1">
        <v>44787</v>
      </c>
      <c r="D4358" s="1">
        <v>45071</v>
      </c>
      <c r="E4358">
        <f>VLOOKUP(data[[#This Row],[id_campaign]],campaign[],4,FALSE)</f>
        <v>22</v>
      </c>
      <c r="F4358" t="str">
        <f>VLOOKUP(data[[#This Row],[id_campaign]],campaign[],2,FALSE)</f>
        <v>RVOwner</v>
      </c>
      <c r="G4358" t="str">
        <f>VLOOKUP(data[[#This Row],[id_customer]],customer[],2,FALSE)</f>
        <v>Sybilla Minchell</v>
      </c>
      <c r="H4358" t="str">
        <f>data[[#This Row],[id_customer]]&amp;data[[#This Row],[id_campaign]]</f>
        <v>C0254cam05</v>
      </c>
      <c r="I4358">
        <f>DATEDIF(data[[#This Row],[join_date]],data[[#This Row],[buy_date]],"M")</f>
        <v>9</v>
      </c>
    </row>
    <row r="4359" spans="1:9" x14ac:dyDescent="0.25">
      <c r="A4359" t="s">
        <v>1057</v>
      </c>
      <c r="B4359" t="s">
        <v>36</v>
      </c>
      <c r="C4359" s="1">
        <v>44990</v>
      </c>
      <c r="D4359" s="1">
        <v>44990</v>
      </c>
      <c r="E4359">
        <f>VLOOKUP(data[[#This Row],[id_campaign]],campaign[],4,FALSE)</f>
        <v>29</v>
      </c>
      <c r="F4359" t="str">
        <f>VLOOKUP(data[[#This Row],[id_campaign]],campaign[],2,FALSE)</f>
        <v>MaritalStatus</v>
      </c>
      <c r="G4359" t="str">
        <f>VLOOKUP(data[[#This Row],[id_customer]],customer[],2,FALSE)</f>
        <v>Sybilla Minchell</v>
      </c>
      <c r="H4359" t="str">
        <f>data[[#This Row],[id_customer]]&amp;data[[#This Row],[id_campaign]]</f>
        <v>C0254cam17</v>
      </c>
      <c r="I4359">
        <f>DATEDIF(data[[#This Row],[join_date]],data[[#This Row],[buy_date]],"M")</f>
        <v>0</v>
      </c>
    </row>
    <row r="4360" spans="1:9" x14ac:dyDescent="0.25">
      <c r="A4360" t="s">
        <v>1057</v>
      </c>
      <c r="B4360" t="s">
        <v>36</v>
      </c>
      <c r="C4360" s="1">
        <v>44990</v>
      </c>
      <c r="D4360" s="1">
        <v>45026</v>
      </c>
      <c r="E4360">
        <f>VLOOKUP(data[[#This Row],[id_campaign]],campaign[],4,FALSE)</f>
        <v>29</v>
      </c>
      <c r="F4360" t="str">
        <f>VLOOKUP(data[[#This Row],[id_campaign]],campaign[],2,FALSE)</f>
        <v>MaritalStatus</v>
      </c>
      <c r="G4360" t="str">
        <f>VLOOKUP(data[[#This Row],[id_customer]],customer[],2,FALSE)</f>
        <v>Sybilla Minchell</v>
      </c>
      <c r="H4360" t="str">
        <f>data[[#This Row],[id_customer]]&amp;data[[#This Row],[id_campaign]]</f>
        <v>C0254cam17</v>
      </c>
      <c r="I4360">
        <f>DATEDIF(data[[#This Row],[join_date]],data[[#This Row],[buy_date]],"M")</f>
        <v>1</v>
      </c>
    </row>
    <row r="4361" spans="1:9" x14ac:dyDescent="0.25">
      <c r="A4361" t="s">
        <v>1057</v>
      </c>
      <c r="B4361" t="s">
        <v>36</v>
      </c>
      <c r="C4361" s="1">
        <v>44990</v>
      </c>
      <c r="D4361" s="1">
        <v>45058</v>
      </c>
      <c r="E4361">
        <f>VLOOKUP(data[[#This Row],[id_campaign]],campaign[],4,FALSE)</f>
        <v>29</v>
      </c>
      <c r="F4361" t="str">
        <f>VLOOKUP(data[[#This Row],[id_campaign]],campaign[],2,FALSE)</f>
        <v>MaritalStatus</v>
      </c>
      <c r="G4361" t="str">
        <f>VLOOKUP(data[[#This Row],[id_customer]],customer[],2,FALSE)</f>
        <v>Sybilla Minchell</v>
      </c>
      <c r="H4361" t="str">
        <f>data[[#This Row],[id_customer]]&amp;data[[#This Row],[id_campaign]]</f>
        <v>C0254cam17</v>
      </c>
      <c r="I4361">
        <f>DATEDIF(data[[#This Row],[join_date]],data[[#This Row],[buy_date]],"M")</f>
        <v>2</v>
      </c>
    </row>
    <row r="4362" spans="1:9" x14ac:dyDescent="0.25">
      <c r="A4362" t="s">
        <v>1061</v>
      </c>
      <c r="B4362" t="s">
        <v>22</v>
      </c>
      <c r="C4362" s="1">
        <v>44750</v>
      </c>
      <c r="D4362" s="1">
        <v>44750</v>
      </c>
      <c r="E4362">
        <f>VLOOKUP(data[[#This Row],[id_campaign]],campaign[],4,FALSE)</f>
        <v>66</v>
      </c>
      <c r="F4362" t="str">
        <f>VLOOKUP(data[[#This Row],[id_campaign]],campaign[],2,FALSE)</f>
        <v>NonUSTravel</v>
      </c>
      <c r="G4362" t="str">
        <f>VLOOKUP(data[[#This Row],[id_customer]],customer[],2,FALSE)</f>
        <v>Aili Maybery</v>
      </c>
      <c r="H4362" t="str">
        <f>data[[#This Row],[id_customer]]&amp;data[[#This Row],[id_campaign]]</f>
        <v>C0255cam10</v>
      </c>
      <c r="I4362">
        <f>DATEDIF(data[[#This Row],[join_date]],data[[#This Row],[buy_date]],"M")</f>
        <v>0</v>
      </c>
    </row>
    <row r="4363" spans="1:9" x14ac:dyDescent="0.25">
      <c r="A4363" t="s">
        <v>1061</v>
      </c>
      <c r="B4363" t="s">
        <v>22</v>
      </c>
      <c r="C4363" s="1">
        <v>44750</v>
      </c>
      <c r="D4363" s="1">
        <v>44791</v>
      </c>
      <c r="E4363">
        <f>VLOOKUP(data[[#This Row],[id_campaign]],campaign[],4,FALSE)</f>
        <v>66</v>
      </c>
      <c r="F4363" t="str">
        <f>VLOOKUP(data[[#This Row],[id_campaign]],campaign[],2,FALSE)</f>
        <v>NonUSTravel</v>
      </c>
      <c r="G4363" t="str">
        <f>VLOOKUP(data[[#This Row],[id_customer]],customer[],2,FALSE)</f>
        <v>Aili Maybery</v>
      </c>
      <c r="H4363" t="str">
        <f>data[[#This Row],[id_customer]]&amp;data[[#This Row],[id_campaign]]</f>
        <v>C0255cam10</v>
      </c>
      <c r="I4363">
        <f>DATEDIF(data[[#This Row],[join_date]],data[[#This Row],[buy_date]],"M")</f>
        <v>1</v>
      </c>
    </row>
    <row r="4364" spans="1:9" x14ac:dyDescent="0.25">
      <c r="A4364" t="s">
        <v>1061</v>
      </c>
      <c r="B4364" t="s">
        <v>22</v>
      </c>
      <c r="C4364" s="1">
        <v>44750</v>
      </c>
      <c r="D4364" s="1">
        <v>44849</v>
      </c>
      <c r="E4364">
        <f>VLOOKUP(data[[#This Row],[id_campaign]],campaign[],4,FALSE)</f>
        <v>66</v>
      </c>
      <c r="F4364" t="str">
        <f>VLOOKUP(data[[#This Row],[id_campaign]],campaign[],2,FALSE)</f>
        <v>NonUSTravel</v>
      </c>
      <c r="G4364" t="str">
        <f>VLOOKUP(data[[#This Row],[id_customer]],customer[],2,FALSE)</f>
        <v>Aili Maybery</v>
      </c>
      <c r="H4364" t="str">
        <f>data[[#This Row],[id_customer]]&amp;data[[#This Row],[id_campaign]]</f>
        <v>C0255cam10</v>
      </c>
      <c r="I4364">
        <f>DATEDIF(data[[#This Row],[join_date]],data[[#This Row],[buy_date]],"M")</f>
        <v>3</v>
      </c>
    </row>
    <row r="4365" spans="1:9" x14ac:dyDescent="0.25">
      <c r="A4365" t="s">
        <v>1061</v>
      </c>
      <c r="B4365" t="s">
        <v>22</v>
      </c>
      <c r="C4365" s="1">
        <v>44750</v>
      </c>
      <c r="D4365" s="1">
        <v>44888</v>
      </c>
      <c r="E4365">
        <f>VLOOKUP(data[[#This Row],[id_campaign]],campaign[],4,FALSE)</f>
        <v>66</v>
      </c>
      <c r="F4365" t="str">
        <f>VLOOKUP(data[[#This Row],[id_campaign]],campaign[],2,FALSE)</f>
        <v>NonUSTravel</v>
      </c>
      <c r="G4365" t="str">
        <f>VLOOKUP(data[[#This Row],[id_customer]],customer[],2,FALSE)</f>
        <v>Aili Maybery</v>
      </c>
      <c r="H4365" t="str">
        <f>data[[#This Row],[id_customer]]&amp;data[[#This Row],[id_campaign]]</f>
        <v>C0255cam10</v>
      </c>
      <c r="I4365">
        <f>DATEDIF(data[[#This Row],[join_date]],data[[#This Row],[buy_date]],"M")</f>
        <v>4</v>
      </c>
    </row>
    <row r="4366" spans="1:9" x14ac:dyDescent="0.25">
      <c r="A4366" t="s">
        <v>1061</v>
      </c>
      <c r="B4366" t="s">
        <v>22</v>
      </c>
      <c r="C4366" s="1">
        <v>44750</v>
      </c>
      <c r="D4366" s="1">
        <v>44915</v>
      </c>
      <c r="E4366">
        <f>VLOOKUP(data[[#This Row],[id_campaign]],campaign[],4,FALSE)</f>
        <v>66</v>
      </c>
      <c r="F4366" t="str">
        <f>VLOOKUP(data[[#This Row],[id_campaign]],campaign[],2,FALSE)</f>
        <v>NonUSTravel</v>
      </c>
      <c r="G4366" t="str">
        <f>VLOOKUP(data[[#This Row],[id_customer]],customer[],2,FALSE)</f>
        <v>Aili Maybery</v>
      </c>
      <c r="H4366" t="str">
        <f>data[[#This Row],[id_customer]]&amp;data[[#This Row],[id_campaign]]</f>
        <v>C0255cam10</v>
      </c>
      <c r="I4366">
        <f>DATEDIF(data[[#This Row],[join_date]],data[[#This Row],[buy_date]],"M")</f>
        <v>5</v>
      </c>
    </row>
    <row r="4367" spans="1:9" x14ac:dyDescent="0.25">
      <c r="A4367" t="s">
        <v>1061</v>
      </c>
      <c r="B4367" t="s">
        <v>22</v>
      </c>
      <c r="C4367" s="1">
        <v>44750</v>
      </c>
      <c r="D4367" s="1">
        <v>44936</v>
      </c>
      <c r="E4367">
        <f>VLOOKUP(data[[#This Row],[id_campaign]],campaign[],4,FALSE)</f>
        <v>66</v>
      </c>
      <c r="F4367" t="str">
        <f>VLOOKUP(data[[#This Row],[id_campaign]],campaign[],2,FALSE)</f>
        <v>NonUSTravel</v>
      </c>
      <c r="G4367" t="str">
        <f>VLOOKUP(data[[#This Row],[id_customer]],customer[],2,FALSE)</f>
        <v>Aili Maybery</v>
      </c>
      <c r="H4367" t="str">
        <f>data[[#This Row],[id_customer]]&amp;data[[#This Row],[id_campaign]]</f>
        <v>C0255cam10</v>
      </c>
      <c r="I4367">
        <f>DATEDIF(data[[#This Row],[join_date]],data[[#This Row],[buy_date]],"M")</f>
        <v>6</v>
      </c>
    </row>
    <row r="4368" spans="1:9" x14ac:dyDescent="0.25">
      <c r="A4368" t="s">
        <v>1061</v>
      </c>
      <c r="B4368" t="s">
        <v>22</v>
      </c>
      <c r="C4368" s="1">
        <v>44750</v>
      </c>
      <c r="D4368" s="1">
        <v>44972</v>
      </c>
      <c r="E4368">
        <f>VLOOKUP(data[[#This Row],[id_campaign]],campaign[],4,FALSE)</f>
        <v>66</v>
      </c>
      <c r="F4368" t="str">
        <f>VLOOKUP(data[[#This Row],[id_campaign]],campaign[],2,FALSE)</f>
        <v>NonUSTravel</v>
      </c>
      <c r="G4368" t="str">
        <f>VLOOKUP(data[[#This Row],[id_customer]],customer[],2,FALSE)</f>
        <v>Aili Maybery</v>
      </c>
      <c r="H4368" t="str">
        <f>data[[#This Row],[id_customer]]&amp;data[[#This Row],[id_campaign]]</f>
        <v>C0255cam10</v>
      </c>
      <c r="I4368">
        <f>DATEDIF(data[[#This Row],[join_date]],data[[#This Row],[buy_date]],"M")</f>
        <v>7</v>
      </c>
    </row>
    <row r="4369" spans="1:9" x14ac:dyDescent="0.25">
      <c r="A4369" t="s">
        <v>1061</v>
      </c>
      <c r="B4369" t="s">
        <v>22</v>
      </c>
      <c r="C4369" s="1">
        <v>44750</v>
      </c>
      <c r="D4369" s="1">
        <v>45002</v>
      </c>
      <c r="E4369">
        <f>VLOOKUP(data[[#This Row],[id_campaign]],campaign[],4,FALSE)</f>
        <v>66</v>
      </c>
      <c r="F4369" t="str">
        <f>VLOOKUP(data[[#This Row],[id_campaign]],campaign[],2,FALSE)</f>
        <v>NonUSTravel</v>
      </c>
      <c r="G4369" t="str">
        <f>VLOOKUP(data[[#This Row],[id_customer]],customer[],2,FALSE)</f>
        <v>Aili Maybery</v>
      </c>
      <c r="H4369" t="str">
        <f>data[[#This Row],[id_customer]]&amp;data[[#This Row],[id_campaign]]</f>
        <v>C0255cam10</v>
      </c>
      <c r="I4369">
        <f>DATEDIF(data[[#This Row],[join_date]],data[[#This Row],[buy_date]],"M")</f>
        <v>8</v>
      </c>
    </row>
    <row r="4370" spans="1:9" x14ac:dyDescent="0.25">
      <c r="A4370" t="s">
        <v>1061</v>
      </c>
      <c r="B4370" t="s">
        <v>22</v>
      </c>
      <c r="C4370" s="1">
        <v>44750</v>
      </c>
      <c r="D4370" s="1">
        <v>45027</v>
      </c>
      <c r="E4370">
        <f>VLOOKUP(data[[#This Row],[id_campaign]],campaign[],4,FALSE)</f>
        <v>66</v>
      </c>
      <c r="F4370" t="str">
        <f>VLOOKUP(data[[#This Row],[id_campaign]],campaign[],2,FALSE)</f>
        <v>NonUSTravel</v>
      </c>
      <c r="G4370" t="str">
        <f>VLOOKUP(data[[#This Row],[id_customer]],customer[],2,FALSE)</f>
        <v>Aili Maybery</v>
      </c>
      <c r="H4370" t="str">
        <f>data[[#This Row],[id_customer]]&amp;data[[#This Row],[id_campaign]]</f>
        <v>C0255cam10</v>
      </c>
      <c r="I4370">
        <f>DATEDIF(data[[#This Row],[join_date]],data[[#This Row],[buy_date]],"M")</f>
        <v>9</v>
      </c>
    </row>
    <row r="4371" spans="1:9" x14ac:dyDescent="0.25">
      <c r="A4371" t="s">
        <v>1061</v>
      </c>
      <c r="B4371" t="s">
        <v>22</v>
      </c>
      <c r="C4371" s="1">
        <v>44750</v>
      </c>
      <c r="D4371" s="1">
        <v>45062</v>
      </c>
      <c r="E4371">
        <f>VLOOKUP(data[[#This Row],[id_campaign]],campaign[],4,FALSE)</f>
        <v>66</v>
      </c>
      <c r="F4371" t="str">
        <f>VLOOKUP(data[[#This Row],[id_campaign]],campaign[],2,FALSE)</f>
        <v>NonUSTravel</v>
      </c>
      <c r="G4371" t="str">
        <f>VLOOKUP(data[[#This Row],[id_customer]],customer[],2,FALSE)</f>
        <v>Aili Maybery</v>
      </c>
      <c r="H4371" t="str">
        <f>data[[#This Row],[id_customer]]&amp;data[[#This Row],[id_campaign]]</f>
        <v>C0255cam10</v>
      </c>
      <c r="I4371">
        <f>DATEDIF(data[[#This Row],[join_date]],data[[#This Row],[buy_date]],"M")</f>
        <v>10</v>
      </c>
    </row>
    <row r="4372" spans="1:9" x14ac:dyDescent="0.25">
      <c r="A4372" t="s">
        <v>1061</v>
      </c>
      <c r="B4372" t="s">
        <v>34</v>
      </c>
      <c r="C4372" s="1">
        <v>44796</v>
      </c>
      <c r="D4372" s="1">
        <v>44796</v>
      </c>
      <c r="E4372">
        <f>VLOOKUP(data[[#This Row],[id_campaign]],campaign[],4,FALSE)</f>
        <v>16</v>
      </c>
      <c r="F4372" t="str">
        <f>VLOOKUP(data[[#This Row],[id_campaign]],campaign[],2,FALSE)</f>
        <v>MadeCallToRetentionTeam</v>
      </c>
      <c r="G4372" t="str">
        <f>VLOOKUP(data[[#This Row],[id_customer]],customer[],2,FALSE)</f>
        <v>Aili Maybery</v>
      </c>
      <c r="H4372" t="str">
        <f>data[[#This Row],[id_customer]]&amp;data[[#This Row],[id_campaign]]</f>
        <v>C0255cam16</v>
      </c>
      <c r="I4372">
        <f>DATEDIF(data[[#This Row],[join_date]],data[[#This Row],[buy_date]],"M")</f>
        <v>0</v>
      </c>
    </row>
    <row r="4373" spans="1:9" x14ac:dyDescent="0.25">
      <c r="A4373" t="s">
        <v>1061</v>
      </c>
      <c r="B4373" t="s">
        <v>34</v>
      </c>
      <c r="C4373" s="1">
        <v>44796</v>
      </c>
      <c r="D4373" s="1">
        <v>44834</v>
      </c>
      <c r="E4373">
        <f>VLOOKUP(data[[#This Row],[id_campaign]],campaign[],4,FALSE)</f>
        <v>16</v>
      </c>
      <c r="F4373" t="str">
        <f>VLOOKUP(data[[#This Row],[id_campaign]],campaign[],2,FALSE)</f>
        <v>MadeCallToRetentionTeam</v>
      </c>
      <c r="G4373" t="str">
        <f>VLOOKUP(data[[#This Row],[id_customer]],customer[],2,FALSE)</f>
        <v>Aili Maybery</v>
      </c>
      <c r="H4373" t="str">
        <f>data[[#This Row],[id_customer]]&amp;data[[#This Row],[id_campaign]]</f>
        <v>C0255cam16</v>
      </c>
      <c r="I4373">
        <f>DATEDIF(data[[#This Row],[join_date]],data[[#This Row],[buy_date]],"M")</f>
        <v>1</v>
      </c>
    </row>
    <row r="4374" spans="1:9" x14ac:dyDescent="0.25">
      <c r="A4374" t="s">
        <v>1061</v>
      </c>
      <c r="B4374" t="s">
        <v>34</v>
      </c>
      <c r="C4374" s="1">
        <v>44796</v>
      </c>
      <c r="D4374" s="1">
        <v>44857</v>
      </c>
      <c r="E4374">
        <f>VLOOKUP(data[[#This Row],[id_campaign]],campaign[],4,FALSE)</f>
        <v>16</v>
      </c>
      <c r="F4374" t="str">
        <f>VLOOKUP(data[[#This Row],[id_campaign]],campaign[],2,FALSE)</f>
        <v>MadeCallToRetentionTeam</v>
      </c>
      <c r="G4374" t="str">
        <f>VLOOKUP(data[[#This Row],[id_customer]],customer[],2,FALSE)</f>
        <v>Aili Maybery</v>
      </c>
      <c r="H4374" t="str">
        <f>data[[#This Row],[id_customer]]&amp;data[[#This Row],[id_campaign]]</f>
        <v>C0255cam16</v>
      </c>
      <c r="I4374">
        <f>DATEDIF(data[[#This Row],[join_date]],data[[#This Row],[buy_date]],"M")</f>
        <v>2</v>
      </c>
    </row>
    <row r="4375" spans="1:9" x14ac:dyDescent="0.25">
      <c r="A4375" t="s">
        <v>1061</v>
      </c>
      <c r="B4375" t="s">
        <v>34</v>
      </c>
      <c r="C4375" s="1">
        <v>44796</v>
      </c>
      <c r="D4375" s="1">
        <v>44893</v>
      </c>
      <c r="E4375">
        <f>VLOOKUP(data[[#This Row],[id_campaign]],campaign[],4,FALSE)</f>
        <v>16</v>
      </c>
      <c r="F4375" t="str">
        <f>VLOOKUP(data[[#This Row],[id_campaign]],campaign[],2,FALSE)</f>
        <v>MadeCallToRetentionTeam</v>
      </c>
      <c r="G4375" t="str">
        <f>VLOOKUP(data[[#This Row],[id_customer]],customer[],2,FALSE)</f>
        <v>Aili Maybery</v>
      </c>
      <c r="H4375" t="str">
        <f>data[[#This Row],[id_customer]]&amp;data[[#This Row],[id_campaign]]</f>
        <v>C0255cam16</v>
      </c>
      <c r="I4375">
        <f>DATEDIF(data[[#This Row],[join_date]],data[[#This Row],[buy_date]],"M")</f>
        <v>3</v>
      </c>
    </row>
    <row r="4376" spans="1:9" x14ac:dyDescent="0.25">
      <c r="A4376" t="s">
        <v>1061</v>
      </c>
      <c r="B4376" t="s">
        <v>34</v>
      </c>
      <c r="C4376" s="1">
        <v>44796</v>
      </c>
      <c r="D4376" s="1">
        <v>44925</v>
      </c>
      <c r="E4376">
        <f>VLOOKUP(data[[#This Row],[id_campaign]],campaign[],4,FALSE)</f>
        <v>16</v>
      </c>
      <c r="F4376" t="str">
        <f>VLOOKUP(data[[#This Row],[id_campaign]],campaign[],2,FALSE)</f>
        <v>MadeCallToRetentionTeam</v>
      </c>
      <c r="G4376" t="str">
        <f>VLOOKUP(data[[#This Row],[id_customer]],customer[],2,FALSE)</f>
        <v>Aili Maybery</v>
      </c>
      <c r="H4376" t="str">
        <f>data[[#This Row],[id_customer]]&amp;data[[#This Row],[id_campaign]]</f>
        <v>C0255cam16</v>
      </c>
      <c r="I4376">
        <f>DATEDIF(data[[#This Row],[join_date]],data[[#This Row],[buy_date]],"M")</f>
        <v>4</v>
      </c>
    </row>
    <row r="4377" spans="1:9" x14ac:dyDescent="0.25">
      <c r="A4377" t="s">
        <v>1061</v>
      </c>
      <c r="B4377" t="s">
        <v>34</v>
      </c>
      <c r="C4377" s="1">
        <v>44796</v>
      </c>
      <c r="D4377" s="1">
        <v>44957</v>
      </c>
      <c r="E4377">
        <f>VLOOKUP(data[[#This Row],[id_campaign]],campaign[],4,FALSE)</f>
        <v>16</v>
      </c>
      <c r="F4377" t="str">
        <f>VLOOKUP(data[[#This Row],[id_campaign]],campaign[],2,FALSE)</f>
        <v>MadeCallToRetentionTeam</v>
      </c>
      <c r="G4377" t="str">
        <f>VLOOKUP(data[[#This Row],[id_customer]],customer[],2,FALSE)</f>
        <v>Aili Maybery</v>
      </c>
      <c r="H4377" t="str">
        <f>data[[#This Row],[id_customer]]&amp;data[[#This Row],[id_campaign]]</f>
        <v>C0255cam16</v>
      </c>
      <c r="I4377">
        <f>DATEDIF(data[[#This Row],[join_date]],data[[#This Row],[buy_date]],"M")</f>
        <v>5</v>
      </c>
    </row>
    <row r="4378" spans="1:9" x14ac:dyDescent="0.25">
      <c r="A4378" t="s">
        <v>1061</v>
      </c>
      <c r="B4378" t="s">
        <v>34</v>
      </c>
      <c r="C4378" s="1">
        <v>44796</v>
      </c>
      <c r="D4378" s="1">
        <v>44986</v>
      </c>
      <c r="E4378">
        <f>VLOOKUP(data[[#This Row],[id_campaign]],campaign[],4,FALSE)</f>
        <v>16</v>
      </c>
      <c r="F4378" t="str">
        <f>VLOOKUP(data[[#This Row],[id_campaign]],campaign[],2,FALSE)</f>
        <v>MadeCallToRetentionTeam</v>
      </c>
      <c r="G4378" t="str">
        <f>VLOOKUP(data[[#This Row],[id_customer]],customer[],2,FALSE)</f>
        <v>Aili Maybery</v>
      </c>
      <c r="H4378" t="str">
        <f>data[[#This Row],[id_customer]]&amp;data[[#This Row],[id_campaign]]</f>
        <v>C0255cam16</v>
      </c>
      <c r="I4378">
        <f>DATEDIF(data[[#This Row],[join_date]],data[[#This Row],[buy_date]],"M")</f>
        <v>6</v>
      </c>
    </row>
    <row r="4379" spans="1:9" x14ac:dyDescent="0.25">
      <c r="A4379" t="s">
        <v>1061</v>
      </c>
      <c r="B4379" t="s">
        <v>34</v>
      </c>
      <c r="C4379" s="1">
        <v>44796</v>
      </c>
      <c r="D4379" s="1">
        <v>45074</v>
      </c>
      <c r="E4379">
        <f>VLOOKUP(data[[#This Row],[id_campaign]],campaign[],4,FALSE)</f>
        <v>16</v>
      </c>
      <c r="F4379" t="str">
        <f>VLOOKUP(data[[#This Row],[id_campaign]],campaign[],2,FALSE)</f>
        <v>MadeCallToRetentionTeam</v>
      </c>
      <c r="G4379" t="str">
        <f>VLOOKUP(data[[#This Row],[id_customer]],customer[],2,FALSE)</f>
        <v>Aili Maybery</v>
      </c>
      <c r="H4379" t="str">
        <f>data[[#This Row],[id_customer]]&amp;data[[#This Row],[id_campaign]]</f>
        <v>C0255cam16</v>
      </c>
      <c r="I4379">
        <f>DATEDIF(data[[#This Row],[join_date]],data[[#This Row],[buy_date]],"M")</f>
        <v>9</v>
      </c>
    </row>
    <row r="4380" spans="1:9" x14ac:dyDescent="0.25">
      <c r="A4380" t="s">
        <v>1061</v>
      </c>
      <c r="B4380" t="s">
        <v>34</v>
      </c>
      <c r="C4380" s="1">
        <v>44796</v>
      </c>
      <c r="D4380" s="1">
        <v>45080</v>
      </c>
      <c r="E4380">
        <f>VLOOKUP(data[[#This Row],[id_campaign]],campaign[],4,FALSE)</f>
        <v>16</v>
      </c>
      <c r="F4380" t="str">
        <f>VLOOKUP(data[[#This Row],[id_campaign]],campaign[],2,FALSE)</f>
        <v>MadeCallToRetentionTeam</v>
      </c>
      <c r="G4380" t="str">
        <f>VLOOKUP(data[[#This Row],[id_customer]],customer[],2,FALSE)</f>
        <v>Aili Maybery</v>
      </c>
      <c r="H4380" t="str">
        <f>data[[#This Row],[id_customer]]&amp;data[[#This Row],[id_campaign]]</f>
        <v>C0255cam16</v>
      </c>
      <c r="I4380">
        <f>DATEDIF(data[[#This Row],[join_date]],data[[#This Row],[buy_date]],"M")</f>
        <v>9</v>
      </c>
    </row>
    <row r="4381" spans="1:9" x14ac:dyDescent="0.25">
      <c r="A4381" t="s">
        <v>1065</v>
      </c>
      <c r="B4381" t="s">
        <v>8</v>
      </c>
      <c r="C4381" s="1">
        <v>44684</v>
      </c>
      <c r="D4381" s="1">
        <v>44684</v>
      </c>
      <c r="E4381">
        <f>VLOOKUP(data[[#This Row],[id_campaign]],campaign[],4,FALSE)</f>
        <v>62</v>
      </c>
      <c r="F4381" t="str">
        <f>VLOOKUP(data[[#This Row],[id_campaign]],campaign[],2,FALSE)</f>
        <v>HandsetWebCapable</v>
      </c>
      <c r="G4381" t="str">
        <f>VLOOKUP(data[[#This Row],[id_customer]],customer[],2,FALSE)</f>
        <v>Ahmad Toping</v>
      </c>
      <c r="H4381" t="str">
        <f>data[[#This Row],[id_customer]]&amp;data[[#This Row],[id_campaign]]</f>
        <v>C0256cam03</v>
      </c>
      <c r="I4381">
        <f>DATEDIF(data[[#This Row],[join_date]],data[[#This Row],[buy_date]],"M")</f>
        <v>0</v>
      </c>
    </row>
    <row r="4382" spans="1:9" x14ac:dyDescent="0.25">
      <c r="A4382" t="s">
        <v>1065</v>
      </c>
      <c r="B4382" t="s">
        <v>8</v>
      </c>
      <c r="C4382" s="1">
        <v>44684</v>
      </c>
      <c r="D4382" s="1">
        <v>44722</v>
      </c>
      <c r="E4382">
        <f>VLOOKUP(data[[#This Row],[id_campaign]],campaign[],4,FALSE)</f>
        <v>62</v>
      </c>
      <c r="F4382" t="str">
        <f>VLOOKUP(data[[#This Row],[id_campaign]],campaign[],2,FALSE)</f>
        <v>HandsetWebCapable</v>
      </c>
      <c r="G4382" t="str">
        <f>VLOOKUP(data[[#This Row],[id_customer]],customer[],2,FALSE)</f>
        <v>Ahmad Toping</v>
      </c>
      <c r="H4382" t="str">
        <f>data[[#This Row],[id_customer]]&amp;data[[#This Row],[id_campaign]]</f>
        <v>C0256cam03</v>
      </c>
      <c r="I4382">
        <f>DATEDIF(data[[#This Row],[join_date]],data[[#This Row],[buy_date]],"M")</f>
        <v>1</v>
      </c>
    </row>
    <row r="4383" spans="1:9" x14ac:dyDescent="0.25">
      <c r="A4383" t="s">
        <v>1065</v>
      </c>
      <c r="B4383" t="s">
        <v>8</v>
      </c>
      <c r="C4383" s="1">
        <v>44684</v>
      </c>
      <c r="D4383" s="1">
        <v>44752</v>
      </c>
      <c r="E4383">
        <f>VLOOKUP(data[[#This Row],[id_campaign]],campaign[],4,FALSE)</f>
        <v>62</v>
      </c>
      <c r="F4383" t="str">
        <f>VLOOKUP(data[[#This Row],[id_campaign]],campaign[],2,FALSE)</f>
        <v>HandsetWebCapable</v>
      </c>
      <c r="G4383" t="str">
        <f>VLOOKUP(data[[#This Row],[id_customer]],customer[],2,FALSE)</f>
        <v>Ahmad Toping</v>
      </c>
      <c r="H4383" t="str">
        <f>data[[#This Row],[id_customer]]&amp;data[[#This Row],[id_campaign]]</f>
        <v>C0256cam03</v>
      </c>
      <c r="I4383">
        <f>DATEDIF(data[[#This Row],[join_date]],data[[#This Row],[buy_date]],"M")</f>
        <v>2</v>
      </c>
    </row>
    <row r="4384" spans="1:9" x14ac:dyDescent="0.25">
      <c r="A4384" t="s">
        <v>1065</v>
      </c>
      <c r="B4384" t="s">
        <v>8</v>
      </c>
      <c r="C4384" s="1">
        <v>44684</v>
      </c>
      <c r="D4384" s="1">
        <v>44787</v>
      </c>
      <c r="E4384">
        <f>VLOOKUP(data[[#This Row],[id_campaign]],campaign[],4,FALSE)</f>
        <v>62</v>
      </c>
      <c r="F4384" t="str">
        <f>VLOOKUP(data[[#This Row],[id_campaign]],campaign[],2,FALSE)</f>
        <v>HandsetWebCapable</v>
      </c>
      <c r="G4384" t="str">
        <f>VLOOKUP(data[[#This Row],[id_customer]],customer[],2,FALSE)</f>
        <v>Ahmad Toping</v>
      </c>
      <c r="H4384" t="str">
        <f>data[[#This Row],[id_customer]]&amp;data[[#This Row],[id_campaign]]</f>
        <v>C0256cam03</v>
      </c>
      <c r="I4384">
        <f>DATEDIF(data[[#This Row],[join_date]],data[[#This Row],[buy_date]],"M")</f>
        <v>3</v>
      </c>
    </row>
    <row r="4385" spans="1:9" x14ac:dyDescent="0.25">
      <c r="A4385" t="s">
        <v>1065</v>
      </c>
      <c r="B4385" t="s">
        <v>8</v>
      </c>
      <c r="C4385" s="1">
        <v>44684</v>
      </c>
      <c r="D4385" s="1">
        <v>44816</v>
      </c>
      <c r="E4385">
        <f>VLOOKUP(data[[#This Row],[id_campaign]],campaign[],4,FALSE)</f>
        <v>62</v>
      </c>
      <c r="F4385" t="str">
        <f>VLOOKUP(data[[#This Row],[id_campaign]],campaign[],2,FALSE)</f>
        <v>HandsetWebCapable</v>
      </c>
      <c r="G4385" t="str">
        <f>VLOOKUP(data[[#This Row],[id_customer]],customer[],2,FALSE)</f>
        <v>Ahmad Toping</v>
      </c>
      <c r="H4385" t="str">
        <f>data[[#This Row],[id_customer]]&amp;data[[#This Row],[id_campaign]]</f>
        <v>C0256cam03</v>
      </c>
      <c r="I4385">
        <f>DATEDIF(data[[#This Row],[join_date]],data[[#This Row],[buy_date]],"M")</f>
        <v>4</v>
      </c>
    </row>
    <row r="4386" spans="1:9" x14ac:dyDescent="0.25">
      <c r="A4386" t="s">
        <v>1065</v>
      </c>
      <c r="B4386" t="s">
        <v>8</v>
      </c>
      <c r="C4386" s="1">
        <v>44684</v>
      </c>
      <c r="D4386" s="1">
        <v>44852</v>
      </c>
      <c r="E4386">
        <f>VLOOKUP(data[[#This Row],[id_campaign]],campaign[],4,FALSE)</f>
        <v>62</v>
      </c>
      <c r="F4386" t="str">
        <f>VLOOKUP(data[[#This Row],[id_campaign]],campaign[],2,FALSE)</f>
        <v>HandsetWebCapable</v>
      </c>
      <c r="G4386" t="str">
        <f>VLOOKUP(data[[#This Row],[id_customer]],customer[],2,FALSE)</f>
        <v>Ahmad Toping</v>
      </c>
      <c r="H4386" t="str">
        <f>data[[#This Row],[id_customer]]&amp;data[[#This Row],[id_campaign]]</f>
        <v>C0256cam03</v>
      </c>
      <c r="I4386">
        <f>DATEDIF(data[[#This Row],[join_date]],data[[#This Row],[buy_date]],"M")</f>
        <v>5</v>
      </c>
    </row>
    <row r="4387" spans="1:9" x14ac:dyDescent="0.25">
      <c r="A4387" t="s">
        <v>1065</v>
      </c>
      <c r="B4387" t="s">
        <v>8</v>
      </c>
      <c r="C4387" s="1">
        <v>44684</v>
      </c>
      <c r="D4387" s="1">
        <v>44879</v>
      </c>
      <c r="E4387">
        <f>VLOOKUP(data[[#This Row],[id_campaign]],campaign[],4,FALSE)</f>
        <v>62</v>
      </c>
      <c r="F4387" t="str">
        <f>VLOOKUP(data[[#This Row],[id_campaign]],campaign[],2,FALSE)</f>
        <v>HandsetWebCapable</v>
      </c>
      <c r="G4387" t="str">
        <f>VLOOKUP(data[[#This Row],[id_customer]],customer[],2,FALSE)</f>
        <v>Ahmad Toping</v>
      </c>
      <c r="H4387" t="str">
        <f>data[[#This Row],[id_customer]]&amp;data[[#This Row],[id_campaign]]</f>
        <v>C0256cam03</v>
      </c>
      <c r="I4387">
        <f>DATEDIF(data[[#This Row],[join_date]],data[[#This Row],[buy_date]],"M")</f>
        <v>6</v>
      </c>
    </row>
    <row r="4388" spans="1:9" x14ac:dyDescent="0.25">
      <c r="A4388" t="s">
        <v>1065</v>
      </c>
      <c r="B4388" t="s">
        <v>8</v>
      </c>
      <c r="C4388" s="1">
        <v>44684</v>
      </c>
      <c r="D4388" s="1">
        <v>44902</v>
      </c>
      <c r="E4388">
        <f>VLOOKUP(data[[#This Row],[id_campaign]],campaign[],4,FALSE)</f>
        <v>62</v>
      </c>
      <c r="F4388" t="str">
        <f>VLOOKUP(data[[#This Row],[id_campaign]],campaign[],2,FALSE)</f>
        <v>HandsetWebCapable</v>
      </c>
      <c r="G4388" t="str">
        <f>VLOOKUP(data[[#This Row],[id_customer]],customer[],2,FALSE)</f>
        <v>Ahmad Toping</v>
      </c>
      <c r="H4388" t="str">
        <f>data[[#This Row],[id_customer]]&amp;data[[#This Row],[id_campaign]]</f>
        <v>C0256cam03</v>
      </c>
      <c r="I4388">
        <f>DATEDIF(data[[#This Row],[join_date]],data[[#This Row],[buy_date]],"M")</f>
        <v>7</v>
      </c>
    </row>
    <row r="4389" spans="1:9" x14ac:dyDescent="0.25">
      <c r="A4389" t="s">
        <v>1065</v>
      </c>
      <c r="B4389" t="s">
        <v>8</v>
      </c>
      <c r="C4389" s="1">
        <v>44684</v>
      </c>
      <c r="D4389" s="1">
        <v>44942</v>
      </c>
      <c r="E4389">
        <f>VLOOKUP(data[[#This Row],[id_campaign]],campaign[],4,FALSE)</f>
        <v>62</v>
      </c>
      <c r="F4389" t="str">
        <f>VLOOKUP(data[[#This Row],[id_campaign]],campaign[],2,FALSE)</f>
        <v>HandsetWebCapable</v>
      </c>
      <c r="G4389" t="str">
        <f>VLOOKUP(data[[#This Row],[id_customer]],customer[],2,FALSE)</f>
        <v>Ahmad Toping</v>
      </c>
      <c r="H4389" t="str">
        <f>data[[#This Row],[id_customer]]&amp;data[[#This Row],[id_campaign]]</f>
        <v>C0256cam03</v>
      </c>
      <c r="I4389">
        <f>DATEDIF(data[[#This Row],[join_date]],data[[#This Row],[buy_date]],"M")</f>
        <v>8</v>
      </c>
    </row>
    <row r="4390" spans="1:9" x14ac:dyDescent="0.25">
      <c r="A4390" t="s">
        <v>1065</v>
      </c>
      <c r="B4390" t="s">
        <v>8</v>
      </c>
      <c r="C4390" s="1">
        <v>44684</v>
      </c>
      <c r="D4390" s="1">
        <v>44971</v>
      </c>
      <c r="E4390">
        <f>VLOOKUP(data[[#This Row],[id_campaign]],campaign[],4,FALSE)</f>
        <v>62</v>
      </c>
      <c r="F4390" t="str">
        <f>VLOOKUP(data[[#This Row],[id_campaign]],campaign[],2,FALSE)</f>
        <v>HandsetWebCapable</v>
      </c>
      <c r="G4390" t="str">
        <f>VLOOKUP(data[[#This Row],[id_customer]],customer[],2,FALSE)</f>
        <v>Ahmad Toping</v>
      </c>
      <c r="H4390" t="str">
        <f>data[[#This Row],[id_customer]]&amp;data[[#This Row],[id_campaign]]</f>
        <v>C0256cam03</v>
      </c>
      <c r="I4390">
        <f>DATEDIF(data[[#This Row],[join_date]],data[[#This Row],[buy_date]],"M")</f>
        <v>9</v>
      </c>
    </row>
    <row r="4391" spans="1:9" x14ac:dyDescent="0.25">
      <c r="A4391" t="s">
        <v>1065</v>
      </c>
      <c r="B4391" t="s">
        <v>8</v>
      </c>
      <c r="C4391" s="1">
        <v>44684</v>
      </c>
      <c r="D4391" s="1">
        <v>44996</v>
      </c>
      <c r="E4391">
        <f>VLOOKUP(data[[#This Row],[id_campaign]],campaign[],4,FALSE)</f>
        <v>62</v>
      </c>
      <c r="F4391" t="str">
        <f>VLOOKUP(data[[#This Row],[id_campaign]],campaign[],2,FALSE)</f>
        <v>HandsetWebCapable</v>
      </c>
      <c r="G4391" t="str">
        <f>VLOOKUP(data[[#This Row],[id_customer]],customer[],2,FALSE)</f>
        <v>Ahmad Toping</v>
      </c>
      <c r="H4391" t="str">
        <f>data[[#This Row],[id_customer]]&amp;data[[#This Row],[id_campaign]]</f>
        <v>C0256cam03</v>
      </c>
      <c r="I4391">
        <f>DATEDIF(data[[#This Row],[join_date]],data[[#This Row],[buy_date]],"M")</f>
        <v>10</v>
      </c>
    </row>
    <row r="4392" spans="1:9" x14ac:dyDescent="0.25">
      <c r="A4392" t="s">
        <v>1065</v>
      </c>
      <c r="B4392" t="s">
        <v>8</v>
      </c>
      <c r="C4392" s="1">
        <v>44684</v>
      </c>
      <c r="D4392" s="1">
        <v>45021</v>
      </c>
      <c r="E4392">
        <f>VLOOKUP(data[[#This Row],[id_campaign]],campaign[],4,FALSE)</f>
        <v>62</v>
      </c>
      <c r="F4392" t="str">
        <f>VLOOKUP(data[[#This Row],[id_campaign]],campaign[],2,FALSE)</f>
        <v>HandsetWebCapable</v>
      </c>
      <c r="G4392" t="str">
        <f>VLOOKUP(data[[#This Row],[id_customer]],customer[],2,FALSE)</f>
        <v>Ahmad Toping</v>
      </c>
      <c r="H4392" t="str">
        <f>data[[#This Row],[id_customer]]&amp;data[[#This Row],[id_campaign]]</f>
        <v>C0256cam03</v>
      </c>
      <c r="I4392">
        <f>DATEDIF(data[[#This Row],[join_date]],data[[#This Row],[buy_date]],"M")</f>
        <v>11</v>
      </c>
    </row>
    <row r="4393" spans="1:9" x14ac:dyDescent="0.25">
      <c r="A4393" t="s">
        <v>1065</v>
      </c>
      <c r="B4393" t="s">
        <v>8</v>
      </c>
      <c r="C4393" s="1">
        <v>44684</v>
      </c>
      <c r="D4393" s="1">
        <v>45049</v>
      </c>
      <c r="E4393">
        <f>VLOOKUP(data[[#This Row],[id_campaign]],campaign[],4,FALSE)</f>
        <v>62</v>
      </c>
      <c r="F4393" t="str">
        <f>VLOOKUP(data[[#This Row],[id_campaign]],campaign[],2,FALSE)</f>
        <v>HandsetWebCapable</v>
      </c>
      <c r="G4393" t="str">
        <f>VLOOKUP(data[[#This Row],[id_customer]],customer[],2,FALSE)</f>
        <v>Ahmad Toping</v>
      </c>
      <c r="H4393" t="str">
        <f>data[[#This Row],[id_customer]]&amp;data[[#This Row],[id_campaign]]</f>
        <v>C0256cam03</v>
      </c>
      <c r="I4393">
        <f>DATEDIF(data[[#This Row],[join_date]],data[[#This Row],[buy_date]],"M")</f>
        <v>12</v>
      </c>
    </row>
    <row r="4394" spans="1:9" x14ac:dyDescent="0.25">
      <c r="A4394" t="s">
        <v>1065</v>
      </c>
      <c r="B4394" t="s">
        <v>36</v>
      </c>
      <c r="C4394" s="1">
        <v>45004</v>
      </c>
      <c r="D4394" s="1">
        <v>45004</v>
      </c>
      <c r="E4394">
        <f>VLOOKUP(data[[#This Row],[id_campaign]],campaign[],4,FALSE)</f>
        <v>29</v>
      </c>
      <c r="F4394" t="str">
        <f>VLOOKUP(data[[#This Row],[id_campaign]],campaign[],2,FALSE)</f>
        <v>MaritalStatus</v>
      </c>
      <c r="G4394" t="str">
        <f>VLOOKUP(data[[#This Row],[id_customer]],customer[],2,FALSE)</f>
        <v>Ahmad Toping</v>
      </c>
      <c r="H4394" t="str">
        <f>data[[#This Row],[id_customer]]&amp;data[[#This Row],[id_campaign]]</f>
        <v>C0256cam17</v>
      </c>
      <c r="I4394">
        <f>DATEDIF(data[[#This Row],[join_date]],data[[#This Row],[buy_date]],"M")</f>
        <v>0</v>
      </c>
    </row>
    <row r="4395" spans="1:9" x14ac:dyDescent="0.25">
      <c r="A4395" t="s">
        <v>1065</v>
      </c>
      <c r="B4395" t="s">
        <v>36</v>
      </c>
      <c r="C4395" s="1">
        <v>45004</v>
      </c>
      <c r="D4395" s="1">
        <v>45038</v>
      </c>
      <c r="E4395">
        <f>VLOOKUP(data[[#This Row],[id_campaign]],campaign[],4,FALSE)</f>
        <v>29</v>
      </c>
      <c r="F4395" t="str">
        <f>VLOOKUP(data[[#This Row],[id_campaign]],campaign[],2,FALSE)</f>
        <v>MaritalStatus</v>
      </c>
      <c r="G4395" t="str">
        <f>VLOOKUP(data[[#This Row],[id_customer]],customer[],2,FALSE)</f>
        <v>Ahmad Toping</v>
      </c>
      <c r="H4395" t="str">
        <f>data[[#This Row],[id_customer]]&amp;data[[#This Row],[id_campaign]]</f>
        <v>C0256cam17</v>
      </c>
      <c r="I4395">
        <f>DATEDIF(data[[#This Row],[join_date]],data[[#This Row],[buy_date]],"M")</f>
        <v>1</v>
      </c>
    </row>
    <row r="4396" spans="1:9" x14ac:dyDescent="0.25">
      <c r="A4396" t="s">
        <v>1065</v>
      </c>
      <c r="B4396" t="s">
        <v>36</v>
      </c>
      <c r="C4396" s="1">
        <v>45004</v>
      </c>
      <c r="D4396" s="1">
        <v>45050</v>
      </c>
      <c r="E4396">
        <f>VLOOKUP(data[[#This Row],[id_campaign]],campaign[],4,FALSE)</f>
        <v>29</v>
      </c>
      <c r="F4396" t="str">
        <f>VLOOKUP(data[[#This Row],[id_campaign]],campaign[],2,FALSE)</f>
        <v>MaritalStatus</v>
      </c>
      <c r="G4396" t="str">
        <f>VLOOKUP(data[[#This Row],[id_customer]],customer[],2,FALSE)</f>
        <v>Ahmad Toping</v>
      </c>
      <c r="H4396" t="str">
        <f>data[[#This Row],[id_customer]]&amp;data[[#This Row],[id_campaign]]</f>
        <v>C0256cam17</v>
      </c>
      <c r="I4396">
        <f>DATEDIF(data[[#This Row],[join_date]],data[[#This Row],[buy_date]],"M")</f>
        <v>1</v>
      </c>
    </row>
    <row r="4397" spans="1:9" x14ac:dyDescent="0.25">
      <c r="A4397" t="s">
        <v>1065</v>
      </c>
      <c r="B4397" t="s">
        <v>36</v>
      </c>
      <c r="C4397" s="1">
        <v>45004</v>
      </c>
      <c r="D4397" s="1">
        <v>45080</v>
      </c>
      <c r="E4397">
        <f>VLOOKUP(data[[#This Row],[id_campaign]],campaign[],4,FALSE)</f>
        <v>29</v>
      </c>
      <c r="F4397" t="str">
        <f>VLOOKUP(data[[#This Row],[id_campaign]],campaign[],2,FALSE)</f>
        <v>MaritalStatus</v>
      </c>
      <c r="G4397" t="str">
        <f>VLOOKUP(data[[#This Row],[id_customer]],customer[],2,FALSE)</f>
        <v>Ahmad Toping</v>
      </c>
      <c r="H4397" t="str">
        <f>data[[#This Row],[id_customer]]&amp;data[[#This Row],[id_campaign]]</f>
        <v>C0256cam17</v>
      </c>
      <c r="I4397">
        <f>DATEDIF(data[[#This Row],[join_date]],data[[#This Row],[buy_date]],"M")</f>
        <v>2</v>
      </c>
    </row>
    <row r="4398" spans="1:9" x14ac:dyDescent="0.25">
      <c r="A4398" t="s">
        <v>1069</v>
      </c>
      <c r="B4398" t="s">
        <v>14</v>
      </c>
      <c r="C4398" s="1">
        <v>44804</v>
      </c>
      <c r="D4398" s="1">
        <v>44804</v>
      </c>
      <c r="E4398">
        <f>VLOOKUP(data[[#This Row],[id_campaign]],campaign[],4,FALSE)</f>
        <v>13</v>
      </c>
      <c r="F4398" t="str">
        <f>VLOOKUP(data[[#This Row],[id_campaign]],campaign[],2,FALSE)</f>
        <v>Homeownership</v>
      </c>
      <c r="G4398" t="str">
        <f>VLOOKUP(data[[#This Row],[id_customer]],customer[],2,FALSE)</f>
        <v>Gavan Lear</v>
      </c>
      <c r="H4398" t="str">
        <f>data[[#This Row],[id_customer]]&amp;data[[#This Row],[id_campaign]]</f>
        <v>C0257cam06</v>
      </c>
      <c r="I4398">
        <f>DATEDIF(data[[#This Row],[join_date]],data[[#This Row],[buy_date]],"M")</f>
        <v>0</v>
      </c>
    </row>
    <row r="4399" spans="1:9" x14ac:dyDescent="0.25">
      <c r="A4399" t="s">
        <v>1069</v>
      </c>
      <c r="B4399" t="s">
        <v>14</v>
      </c>
      <c r="C4399" s="1">
        <v>44804</v>
      </c>
      <c r="D4399" s="1">
        <v>44870</v>
      </c>
      <c r="E4399">
        <f>VLOOKUP(data[[#This Row],[id_campaign]],campaign[],4,FALSE)</f>
        <v>13</v>
      </c>
      <c r="F4399" t="str">
        <f>VLOOKUP(data[[#This Row],[id_campaign]],campaign[],2,FALSE)</f>
        <v>Homeownership</v>
      </c>
      <c r="G4399" t="str">
        <f>VLOOKUP(data[[#This Row],[id_customer]],customer[],2,FALSE)</f>
        <v>Gavan Lear</v>
      </c>
      <c r="H4399" t="str">
        <f>data[[#This Row],[id_customer]]&amp;data[[#This Row],[id_campaign]]</f>
        <v>C0257cam06</v>
      </c>
      <c r="I4399">
        <f>DATEDIF(data[[#This Row],[join_date]],data[[#This Row],[buy_date]],"M")</f>
        <v>2</v>
      </c>
    </row>
    <row r="4400" spans="1:9" x14ac:dyDescent="0.25">
      <c r="A4400" t="s">
        <v>1069</v>
      </c>
      <c r="B4400" t="s">
        <v>14</v>
      </c>
      <c r="C4400" s="1">
        <v>44804</v>
      </c>
      <c r="D4400" s="1">
        <v>44986</v>
      </c>
      <c r="E4400">
        <f>VLOOKUP(data[[#This Row],[id_campaign]],campaign[],4,FALSE)</f>
        <v>13</v>
      </c>
      <c r="F4400" t="str">
        <f>VLOOKUP(data[[#This Row],[id_campaign]],campaign[],2,FALSE)</f>
        <v>Homeownership</v>
      </c>
      <c r="G4400" t="str">
        <f>VLOOKUP(data[[#This Row],[id_customer]],customer[],2,FALSE)</f>
        <v>Gavan Lear</v>
      </c>
      <c r="H4400" t="str">
        <f>data[[#This Row],[id_customer]]&amp;data[[#This Row],[id_campaign]]</f>
        <v>C0257cam06</v>
      </c>
      <c r="I4400">
        <f>DATEDIF(data[[#This Row],[join_date]],data[[#This Row],[buy_date]],"M")</f>
        <v>6</v>
      </c>
    </row>
    <row r="4401" spans="1:9" x14ac:dyDescent="0.25">
      <c r="A4401" t="s">
        <v>1069</v>
      </c>
      <c r="B4401" t="s">
        <v>14</v>
      </c>
      <c r="C4401" s="1">
        <v>44804</v>
      </c>
      <c r="D4401" s="1">
        <v>45049</v>
      </c>
      <c r="E4401">
        <f>VLOOKUP(data[[#This Row],[id_campaign]],campaign[],4,FALSE)</f>
        <v>13</v>
      </c>
      <c r="F4401" t="str">
        <f>VLOOKUP(data[[#This Row],[id_campaign]],campaign[],2,FALSE)</f>
        <v>Homeownership</v>
      </c>
      <c r="G4401" t="str">
        <f>VLOOKUP(data[[#This Row],[id_customer]],customer[],2,FALSE)</f>
        <v>Gavan Lear</v>
      </c>
      <c r="H4401" t="str">
        <f>data[[#This Row],[id_customer]]&amp;data[[#This Row],[id_campaign]]</f>
        <v>C0257cam06</v>
      </c>
      <c r="I4401">
        <f>DATEDIF(data[[#This Row],[join_date]],data[[#This Row],[buy_date]],"M")</f>
        <v>8</v>
      </c>
    </row>
    <row r="4402" spans="1:9" x14ac:dyDescent="0.25">
      <c r="A4402" t="s">
        <v>1069</v>
      </c>
      <c r="B4402" t="s">
        <v>18</v>
      </c>
      <c r="C4402" s="1">
        <v>44883</v>
      </c>
      <c r="D4402" s="1">
        <v>44883</v>
      </c>
      <c r="E4402">
        <f>VLOOKUP(data[[#This Row],[id_campaign]],campaign[],4,FALSE)</f>
        <v>27</v>
      </c>
      <c r="F4402" t="str">
        <f>VLOOKUP(data[[#This Row],[id_campaign]],campaign[],2,FALSE)</f>
        <v>RespondsToMailOffers</v>
      </c>
      <c r="G4402" t="str">
        <f>VLOOKUP(data[[#This Row],[id_customer]],customer[],2,FALSE)</f>
        <v>Gavan Lear</v>
      </c>
      <c r="H4402" t="str">
        <f>data[[#This Row],[id_customer]]&amp;data[[#This Row],[id_campaign]]</f>
        <v>C0257cam08</v>
      </c>
      <c r="I4402">
        <f>DATEDIF(data[[#This Row],[join_date]],data[[#This Row],[buy_date]],"M")</f>
        <v>0</v>
      </c>
    </row>
    <row r="4403" spans="1:9" x14ac:dyDescent="0.25">
      <c r="A4403" t="s">
        <v>1069</v>
      </c>
      <c r="B4403" t="s">
        <v>18</v>
      </c>
      <c r="C4403" s="1">
        <v>44883</v>
      </c>
      <c r="D4403" s="1">
        <v>44922</v>
      </c>
      <c r="E4403">
        <f>VLOOKUP(data[[#This Row],[id_campaign]],campaign[],4,FALSE)</f>
        <v>27</v>
      </c>
      <c r="F4403" t="str">
        <f>VLOOKUP(data[[#This Row],[id_campaign]],campaign[],2,FALSE)</f>
        <v>RespondsToMailOffers</v>
      </c>
      <c r="G4403" t="str">
        <f>VLOOKUP(data[[#This Row],[id_customer]],customer[],2,FALSE)</f>
        <v>Gavan Lear</v>
      </c>
      <c r="H4403" t="str">
        <f>data[[#This Row],[id_customer]]&amp;data[[#This Row],[id_campaign]]</f>
        <v>C0257cam08</v>
      </c>
      <c r="I4403">
        <f>DATEDIF(data[[#This Row],[join_date]],data[[#This Row],[buy_date]],"M")</f>
        <v>1</v>
      </c>
    </row>
    <row r="4404" spans="1:9" x14ac:dyDescent="0.25">
      <c r="A4404" t="s">
        <v>1069</v>
      </c>
      <c r="B4404" t="s">
        <v>18</v>
      </c>
      <c r="C4404" s="1">
        <v>44883</v>
      </c>
      <c r="D4404" s="1">
        <v>44946</v>
      </c>
      <c r="E4404">
        <f>VLOOKUP(data[[#This Row],[id_campaign]],campaign[],4,FALSE)</f>
        <v>27</v>
      </c>
      <c r="F4404" t="str">
        <f>VLOOKUP(data[[#This Row],[id_campaign]],campaign[],2,FALSE)</f>
        <v>RespondsToMailOffers</v>
      </c>
      <c r="G4404" t="str">
        <f>VLOOKUP(data[[#This Row],[id_customer]],customer[],2,FALSE)</f>
        <v>Gavan Lear</v>
      </c>
      <c r="H4404" t="str">
        <f>data[[#This Row],[id_customer]]&amp;data[[#This Row],[id_campaign]]</f>
        <v>C0257cam08</v>
      </c>
      <c r="I4404">
        <f>DATEDIF(data[[#This Row],[join_date]],data[[#This Row],[buy_date]],"M")</f>
        <v>2</v>
      </c>
    </row>
    <row r="4405" spans="1:9" x14ac:dyDescent="0.25">
      <c r="A4405" t="s">
        <v>1069</v>
      </c>
      <c r="B4405" t="s">
        <v>18</v>
      </c>
      <c r="C4405" s="1">
        <v>44883</v>
      </c>
      <c r="D4405" s="1">
        <v>44975</v>
      </c>
      <c r="E4405">
        <f>VLOOKUP(data[[#This Row],[id_campaign]],campaign[],4,FALSE)</f>
        <v>27</v>
      </c>
      <c r="F4405" t="str">
        <f>VLOOKUP(data[[#This Row],[id_campaign]],campaign[],2,FALSE)</f>
        <v>RespondsToMailOffers</v>
      </c>
      <c r="G4405" t="str">
        <f>VLOOKUP(data[[#This Row],[id_customer]],customer[],2,FALSE)</f>
        <v>Gavan Lear</v>
      </c>
      <c r="H4405" t="str">
        <f>data[[#This Row],[id_customer]]&amp;data[[#This Row],[id_campaign]]</f>
        <v>C0257cam08</v>
      </c>
      <c r="I4405">
        <f>DATEDIF(data[[#This Row],[join_date]],data[[#This Row],[buy_date]],"M")</f>
        <v>3</v>
      </c>
    </row>
    <row r="4406" spans="1:9" x14ac:dyDescent="0.25">
      <c r="A4406" t="s">
        <v>1069</v>
      </c>
      <c r="B4406" t="s">
        <v>18</v>
      </c>
      <c r="C4406" s="1">
        <v>44883</v>
      </c>
      <c r="D4406" s="1">
        <v>45043</v>
      </c>
      <c r="E4406">
        <f>VLOOKUP(data[[#This Row],[id_campaign]],campaign[],4,FALSE)</f>
        <v>27</v>
      </c>
      <c r="F4406" t="str">
        <f>VLOOKUP(data[[#This Row],[id_campaign]],campaign[],2,FALSE)</f>
        <v>RespondsToMailOffers</v>
      </c>
      <c r="G4406" t="str">
        <f>VLOOKUP(data[[#This Row],[id_customer]],customer[],2,FALSE)</f>
        <v>Gavan Lear</v>
      </c>
      <c r="H4406" t="str">
        <f>data[[#This Row],[id_customer]]&amp;data[[#This Row],[id_campaign]]</f>
        <v>C0257cam08</v>
      </c>
      <c r="I4406">
        <f>DATEDIF(data[[#This Row],[join_date]],data[[#This Row],[buy_date]],"M")</f>
        <v>5</v>
      </c>
    </row>
    <row r="4407" spans="1:9" x14ac:dyDescent="0.25">
      <c r="A4407" t="s">
        <v>1069</v>
      </c>
      <c r="B4407" t="s">
        <v>18</v>
      </c>
      <c r="C4407" s="1">
        <v>44883</v>
      </c>
      <c r="D4407" s="1">
        <v>45069</v>
      </c>
      <c r="E4407">
        <f>VLOOKUP(data[[#This Row],[id_campaign]],campaign[],4,FALSE)</f>
        <v>27</v>
      </c>
      <c r="F4407" t="str">
        <f>VLOOKUP(data[[#This Row],[id_campaign]],campaign[],2,FALSE)</f>
        <v>RespondsToMailOffers</v>
      </c>
      <c r="G4407" t="str">
        <f>VLOOKUP(data[[#This Row],[id_customer]],customer[],2,FALSE)</f>
        <v>Gavan Lear</v>
      </c>
      <c r="H4407" t="str">
        <f>data[[#This Row],[id_customer]]&amp;data[[#This Row],[id_campaign]]</f>
        <v>C0257cam08</v>
      </c>
      <c r="I4407">
        <f>DATEDIF(data[[#This Row],[join_date]],data[[#This Row],[buy_date]],"M")</f>
        <v>6</v>
      </c>
    </row>
    <row r="4408" spans="1:9" x14ac:dyDescent="0.25">
      <c r="A4408" t="s">
        <v>1073</v>
      </c>
      <c r="B4408" t="s">
        <v>6</v>
      </c>
      <c r="C4408" s="1">
        <v>44702</v>
      </c>
      <c r="D4408" s="1">
        <v>44702</v>
      </c>
      <c r="E4408">
        <f>VLOOKUP(data[[#This Row],[id_campaign]],campaign[],4,FALSE)</f>
        <v>26</v>
      </c>
      <c r="F4408" t="str">
        <f>VLOOKUP(data[[#This Row],[id_campaign]],campaign[],2,FALSE)</f>
        <v>HandsetRefurbished</v>
      </c>
      <c r="G4408" t="str">
        <f>VLOOKUP(data[[#This Row],[id_customer]],customer[],2,FALSE)</f>
        <v>Costa Grishelyov</v>
      </c>
      <c r="H4408" t="str">
        <f>data[[#This Row],[id_customer]]&amp;data[[#This Row],[id_campaign]]</f>
        <v>C0258cam02</v>
      </c>
      <c r="I4408">
        <f>DATEDIF(data[[#This Row],[join_date]],data[[#This Row],[buy_date]],"M")</f>
        <v>0</v>
      </c>
    </row>
    <row r="4409" spans="1:9" x14ac:dyDescent="0.25">
      <c r="A4409" t="s">
        <v>1073</v>
      </c>
      <c r="B4409" t="s">
        <v>6</v>
      </c>
      <c r="C4409" s="1">
        <v>44702</v>
      </c>
      <c r="D4409" s="1">
        <v>44739</v>
      </c>
      <c r="E4409">
        <f>VLOOKUP(data[[#This Row],[id_campaign]],campaign[],4,FALSE)</f>
        <v>26</v>
      </c>
      <c r="F4409" t="str">
        <f>VLOOKUP(data[[#This Row],[id_campaign]],campaign[],2,FALSE)</f>
        <v>HandsetRefurbished</v>
      </c>
      <c r="G4409" t="str">
        <f>VLOOKUP(data[[#This Row],[id_customer]],customer[],2,FALSE)</f>
        <v>Costa Grishelyov</v>
      </c>
      <c r="H4409" t="str">
        <f>data[[#This Row],[id_customer]]&amp;data[[#This Row],[id_campaign]]</f>
        <v>C0258cam02</v>
      </c>
      <c r="I4409">
        <f>DATEDIF(data[[#This Row],[join_date]],data[[#This Row],[buy_date]],"M")</f>
        <v>1</v>
      </c>
    </row>
    <row r="4410" spans="1:9" x14ac:dyDescent="0.25">
      <c r="A4410" t="s">
        <v>1073</v>
      </c>
      <c r="B4410" t="s">
        <v>6</v>
      </c>
      <c r="C4410" s="1">
        <v>44702</v>
      </c>
      <c r="D4410" s="1">
        <v>44773</v>
      </c>
      <c r="E4410">
        <f>VLOOKUP(data[[#This Row],[id_campaign]],campaign[],4,FALSE)</f>
        <v>26</v>
      </c>
      <c r="F4410" t="str">
        <f>VLOOKUP(data[[#This Row],[id_campaign]],campaign[],2,FALSE)</f>
        <v>HandsetRefurbished</v>
      </c>
      <c r="G4410" t="str">
        <f>VLOOKUP(data[[#This Row],[id_customer]],customer[],2,FALSE)</f>
        <v>Costa Grishelyov</v>
      </c>
      <c r="H4410" t="str">
        <f>data[[#This Row],[id_customer]]&amp;data[[#This Row],[id_campaign]]</f>
        <v>C0258cam02</v>
      </c>
      <c r="I4410">
        <f>DATEDIF(data[[#This Row],[join_date]],data[[#This Row],[buy_date]],"M")</f>
        <v>2</v>
      </c>
    </row>
    <row r="4411" spans="1:9" x14ac:dyDescent="0.25">
      <c r="A4411" t="s">
        <v>1073</v>
      </c>
      <c r="B4411" t="s">
        <v>6</v>
      </c>
      <c r="C4411" s="1">
        <v>44702</v>
      </c>
      <c r="D4411" s="1">
        <v>44796</v>
      </c>
      <c r="E4411">
        <f>VLOOKUP(data[[#This Row],[id_campaign]],campaign[],4,FALSE)</f>
        <v>26</v>
      </c>
      <c r="F4411" t="str">
        <f>VLOOKUP(data[[#This Row],[id_campaign]],campaign[],2,FALSE)</f>
        <v>HandsetRefurbished</v>
      </c>
      <c r="G4411" t="str">
        <f>VLOOKUP(data[[#This Row],[id_customer]],customer[],2,FALSE)</f>
        <v>Costa Grishelyov</v>
      </c>
      <c r="H4411" t="str">
        <f>data[[#This Row],[id_customer]]&amp;data[[#This Row],[id_campaign]]</f>
        <v>C0258cam02</v>
      </c>
      <c r="I4411">
        <f>DATEDIF(data[[#This Row],[join_date]],data[[#This Row],[buy_date]],"M")</f>
        <v>3</v>
      </c>
    </row>
    <row r="4412" spans="1:9" x14ac:dyDescent="0.25">
      <c r="A4412" t="s">
        <v>1073</v>
      </c>
      <c r="B4412" t="s">
        <v>6</v>
      </c>
      <c r="C4412" s="1">
        <v>44702</v>
      </c>
      <c r="D4412" s="1">
        <v>44831</v>
      </c>
      <c r="E4412">
        <f>VLOOKUP(data[[#This Row],[id_campaign]],campaign[],4,FALSE)</f>
        <v>26</v>
      </c>
      <c r="F4412" t="str">
        <f>VLOOKUP(data[[#This Row],[id_campaign]],campaign[],2,FALSE)</f>
        <v>HandsetRefurbished</v>
      </c>
      <c r="G4412" t="str">
        <f>VLOOKUP(data[[#This Row],[id_customer]],customer[],2,FALSE)</f>
        <v>Costa Grishelyov</v>
      </c>
      <c r="H4412" t="str">
        <f>data[[#This Row],[id_customer]]&amp;data[[#This Row],[id_campaign]]</f>
        <v>C0258cam02</v>
      </c>
      <c r="I4412">
        <f>DATEDIF(data[[#This Row],[join_date]],data[[#This Row],[buy_date]],"M")</f>
        <v>4</v>
      </c>
    </row>
    <row r="4413" spans="1:9" x14ac:dyDescent="0.25">
      <c r="A4413" t="s">
        <v>1073</v>
      </c>
      <c r="B4413" t="s">
        <v>6</v>
      </c>
      <c r="C4413" s="1">
        <v>44702</v>
      </c>
      <c r="D4413" s="1">
        <v>44865</v>
      </c>
      <c r="E4413">
        <f>VLOOKUP(data[[#This Row],[id_campaign]],campaign[],4,FALSE)</f>
        <v>26</v>
      </c>
      <c r="F4413" t="str">
        <f>VLOOKUP(data[[#This Row],[id_campaign]],campaign[],2,FALSE)</f>
        <v>HandsetRefurbished</v>
      </c>
      <c r="G4413" t="str">
        <f>VLOOKUP(data[[#This Row],[id_customer]],customer[],2,FALSE)</f>
        <v>Costa Grishelyov</v>
      </c>
      <c r="H4413" t="str">
        <f>data[[#This Row],[id_customer]]&amp;data[[#This Row],[id_campaign]]</f>
        <v>C0258cam02</v>
      </c>
      <c r="I4413">
        <f>DATEDIF(data[[#This Row],[join_date]],data[[#This Row],[buy_date]],"M")</f>
        <v>5</v>
      </c>
    </row>
    <row r="4414" spans="1:9" x14ac:dyDescent="0.25">
      <c r="A4414" t="s">
        <v>1073</v>
      </c>
      <c r="B4414" t="s">
        <v>6</v>
      </c>
      <c r="C4414" s="1">
        <v>44702</v>
      </c>
      <c r="D4414" s="1">
        <v>44894</v>
      </c>
      <c r="E4414">
        <f>VLOOKUP(data[[#This Row],[id_campaign]],campaign[],4,FALSE)</f>
        <v>26</v>
      </c>
      <c r="F4414" t="str">
        <f>VLOOKUP(data[[#This Row],[id_campaign]],campaign[],2,FALSE)</f>
        <v>HandsetRefurbished</v>
      </c>
      <c r="G4414" t="str">
        <f>VLOOKUP(data[[#This Row],[id_customer]],customer[],2,FALSE)</f>
        <v>Costa Grishelyov</v>
      </c>
      <c r="H4414" t="str">
        <f>data[[#This Row],[id_customer]]&amp;data[[#This Row],[id_campaign]]</f>
        <v>C0258cam02</v>
      </c>
      <c r="I4414">
        <f>DATEDIF(data[[#This Row],[join_date]],data[[#This Row],[buy_date]],"M")</f>
        <v>6</v>
      </c>
    </row>
    <row r="4415" spans="1:9" x14ac:dyDescent="0.25">
      <c r="A4415" t="s">
        <v>1073</v>
      </c>
      <c r="B4415" t="s">
        <v>6</v>
      </c>
      <c r="C4415" s="1">
        <v>44702</v>
      </c>
      <c r="D4415" s="1">
        <v>44925</v>
      </c>
      <c r="E4415">
        <f>VLOOKUP(data[[#This Row],[id_campaign]],campaign[],4,FALSE)</f>
        <v>26</v>
      </c>
      <c r="F4415" t="str">
        <f>VLOOKUP(data[[#This Row],[id_campaign]],campaign[],2,FALSE)</f>
        <v>HandsetRefurbished</v>
      </c>
      <c r="G4415" t="str">
        <f>VLOOKUP(data[[#This Row],[id_customer]],customer[],2,FALSE)</f>
        <v>Costa Grishelyov</v>
      </c>
      <c r="H4415" t="str">
        <f>data[[#This Row],[id_customer]]&amp;data[[#This Row],[id_campaign]]</f>
        <v>C0258cam02</v>
      </c>
      <c r="I4415">
        <f>DATEDIF(data[[#This Row],[join_date]],data[[#This Row],[buy_date]],"M")</f>
        <v>7</v>
      </c>
    </row>
    <row r="4416" spans="1:9" x14ac:dyDescent="0.25">
      <c r="A4416" t="s">
        <v>1073</v>
      </c>
      <c r="B4416" t="s">
        <v>6</v>
      </c>
      <c r="C4416" s="1">
        <v>44702</v>
      </c>
      <c r="D4416" s="1">
        <v>44954</v>
      </c>
      <c r="E4416">
        <f>VLOOKUP(data[[#This Row],[id_campaign]],campaign[],4,FALSE)</f>
        <v>26</v>
      </c>
      <c r="F4416" t="str">
        <f>VLOOKUP(data[[#This Row],[id_campaign]],campaign[],2,FALSE)</f>
        <v>HandsetRefurbished</v>
      </c>
      <c r="G4416" t="str">
        <f>VLOOKUP(data[[#This Row],[id_customer]],customer[],2,FALSE)</f>
        <v>Costa Grishelyov</v>
      </c>
      <c r="H4416" t="str">
        <f>data[[#This Row],[id_customer]]&amp;data[[#This Row],[id_campaign]]</f>
        <v>C0258cam02</v>
      </c>
      <c r="I4416">
        <f>DATEDIF(data[[#This Row],[join_date]],data[[#This Row],[buy_date]],"M")</f>
        <v>8</v>
      </c>
    </row>
    <row r="4417" spans="1:9" x14ac:dyDescent="0.25">
      <c r="A4417" t="s">
        <v>1073</v>
      </c>
      <c r="B4417" t="s">
        <v>6</v>
      </c>
      <c r="C4417" s="1">
        <v>44702</v>
      </c>
      <c r="D4417" s="1">
        <v>44979</v>
      </c>
      <c r="E4417">
        <f>VLOOKUP(data[[#This Row],[id_campaign]],campaign[],4,FALSE)</f>
        <v>26</v>
      </c>
      <c r="F4417" t="str">
        <f>VLOOKUP(data[[#This Row],[id_campaign]],campaign[],2,FALSE)</f>
        <v>HandsetRefurbished</v>
      </c>
      <c r="G4417" t="str">
        <f>VLOOKUP(data[[#This Row],[id_customer]],customer[],2,FALSE)</f>
        <v>Costa Grishelyov</v>
      </c>
      <c r="H4417" t="str">
        <f>data[[#This Row],[id_customer]]&amp;data[[#This Row],[id_campaign]]</f>
        <v>C0258cam02</v>
      </c>
      <c r="I4417">
        <f>DATEDIF(data[[#This Row],[join_date]],data[[#This Row],[buy_date]],"M")</f>
        <v>9</v>
      </c>
    </row>
    <row r="4418" spans="1:9" x14ac:dyDescent="0.25">
      <c r="A4418" t="s">
        <v>1073</v>
      </c>
      <c r="B4418" t="s">
        <v>6</v>
      </c>
      <c r="C4418" s="1">
        <v>44702</v>
      </c>
      <c r="D4418" s="1">
        <v>45008</v>
      </c>
      <c r="E4418">
        <f>VLOOKUP(data[[#This Row],[id_campaign]],campaign[],4,FALSE)</f>
        <v>26</v>
      </c>
      <c r="F4418" t="str">
        <f>VLOOKUP(data[[#This Row],[id_campaign]],campaign[],2,FALSE)</f>
        <v>HandsetRefurbished</v>
      </c>
      <c r="G4418" t="str">
        <f>VLOOKUP(data[[#This Row],[id_customer]],customer[],2,FALSE)</f>
        <v>Costa Grishelyov</v>
      </c>
      <c r="H4418" t="str">
        <f>data[[#This Row],[id_customer]]&amp;data[[#This Row],[id_campaign]]</f>
        <v>C0258cam02</v>
      </c>
      <c r="I4418">
        <f>DATEDIF(data[[#This Row],[join_date]],data[[#This Row],[buy_date]],"M")</f>
        <v>10</v>
      </c>
    </row>
    <row r="4419" spans="1:9" x14ac:dyDescent="0.25">
      <c r="A4419" t="s">
        <v>1073</v>
      </c>
      <c r="B4419" t="s">
        <v>6</v>
      </c>
      <c r="C4419" s="1">
        <v>44702</v>
      </c>
      <c r="D4419" s="1">
        <v>45018</v>
      </c>
      <c r="E4419">
        <f>VLOOKUP(data[[#This Row],[id_campaign]],campaign[],4,FALSE)</f>
        <v>26</v>
      </c>
      <c r="F4419" t="str">
        <f>VLOOKUP(data[[#This Row],[id_campaign]],campaign[],2,FALSE)</f>
        <v>HandsetRefurbished</v>
      </c>
      <c r="G4419" t="str">
        <f>VLOOKUP(data[[#This Row],[id_customer]],customer[],2,FALSE)</f>
        <v>Costa Grishelyov</v>
      </c>
      <c r="H4419" t="str">
        <f>data[[#This Row],[id_customer]]&amp;data[[#This Row],[id_campaign]]</f>
        <v>C0258cam02</v>
      </c>
      <c r="I4419">
        <f>DATEDIF(data[[#This Row],[join_date]],data[[#This Row],[buy_date]],"M")</f>
        <v>10</v>
      </c>
    </row>
    <row r="4420" spans="1:9" x14ac:dyDescent="0.25">
      <c r="A4420" t="s">
        <v>1073</v>
      </c>
      <c r="B4420" t="s">
        <v>6</v>
      </c>
      <c r="C4420" s="1">
        <v>44702</v>
      </c>
      <c r="D4420" s="1">
        <v>45050</v>
      </c>
      <c r="E4420">
        <f>VLOOKUP(data[[#This Row],[id_campaign]],campaign[],4,FALSE)</f>
        <v>26</v>
      </c>
      <c r="F4420" t="str">
        <f>VLOOKUP(data[[#This Row],[id_campaign]],campaign[],2,FALSE)</f>
        <v>HandsetRefurbished</v>
      </c>
      <c r="G4420" t="str">
        <f>VLOOKUP(data[[#This Row],[id_customer]],customer[],2,FALSE)</f>
        <v>Costa Grishelyov</v>
      </c>
      <c r="H4420" t="str">
        <f>data[[#This Row],[id_customer]]&amp;data[[#This Row],[id_campaign]]</f>
        <v>C0258cam02</v>
      </c>
      <c r="I4420">
        <f>DATEDIF(data[[#This Row],[join_date]],data[[#This Row],[buy_date]],"M")</f>
        <v>11</v>
      </c>
    </row>
    <row r="4421" spans="1:9" x14ac:dyDescent="0.25">
      <c r="A4421" t="s">
        <v>1073</v>
      </c>
      <c r="B4421" t="s">
        <v>6</v>
      </c>
      <c r="C4421" s="1">
        <v>44702</v>
      </c>
      <c r="D4421" s="1">
        <v>45078</v>
      </c>
      <c r="E4421">
        <f>VLOOKUP(data[[#This Row],[id_campaign]],campaign[],4,FALSE)</f>
        <v>26</v>
      </c>
      <c r="F4421" t="str">
        <f>VLOOKUP(data[[#This Row],[id_campaign]],campaign[],2,FALSE)</f>
        <v>HandsetRefurbished</v>
      </c>
      <c r="G4421" t="str">
        <f>VLOOKUP(data[[#This Row],[id_customer]],customer[],2,FALSE)</f>
        <v>Costa Grishelyov</v>
      </c>
      <c r="H4421" t="str">
        <f>data[[#This Row],[id_customer]]&amp;data[[#This Row],[id_campaign]]</f>
        <v>C0258cam02</v>
      </c>
      <c r="I4421">
        <f>DATEDIF(data[[#This Row],[join_date]],data[[#This Row],[buy_date]],"M")</f>
        <v>12</v>
      </c>
    </row>
    <row r="4422" spans="1:9" x14ac:dyDescent="0.25">
      <c r="A4422" t="s">
        <v>1077</v>
      </c>
      <c r="B4422" t="s">
        <v>34</v>
      </c>
      <c r="C4422" s="1">
        <v>44682</v>
      </c>
      <c r="D4422" s="1">
        <v>44682</v>
      </c>
      <c r="E4422">
        <f>VLOOKUP(data[[#This Row],[id_campaign]],campaign[],4,FALSE)</f>
        <v>16</v>
      </c>
      <c r="F4422" t="str">
        <f>VLOOKUP(data[[#This Row],[id_campaign]],campaign[],2,FALSE)</f>
        <v>MadeCallToRetentionTeam</v>
      </c>
      <c r="G4422" t="str">
        <f>VLOOKUP(data[[#This Row],[id_customer]],customer[],2,FALSE)</f>
        <v>Willie Milington</v>
      </c>
      <c r="H4422" t="str">
        <f>data[[#This Row],[id_customer]]&amp;data[[#This Row],[id_campaign]]</f>
        <v>C0259cam16</v>
      </c>
      <c r="I4422">
        <f>DATEDIF(data[[#This Row],[join_date]],data[[#This Row],[buy_date]],"M")</f>
        <v>0</v>
      </c>
    </row>
    <row r="4423" spans="1:9" x14ac:dyDescent="0.25">
      <c r="A4423" t="s">
        <v>1077</v>
      </c>
      <c r="B4423" t="s">
        <v>34</v>
      </c>
      <c r="C4423" s="1">
        <v>44682</v>
      </c>
      <c r="D4423" s="1">
        <v>44719</v>
      </c>
      <c r="E4423">
        <f>VLOOKUP(data[[#This Row],[id_campaign]],campaign[],4,FALSE)</f>
        <v>16</v>
      </c>
      <c r="F4423" t="str">
        <f>VLOOKUP(data[[#This Row],[id_campaign]],campaign[],2,FALSE)</f>
        <v>MadeCallToRetentionTeam</v>
      </c>
      <c r="G4423" t="str">
        <f>VLOOKUP(data[[#This Row],[id_customer]],customer[],2,FALSE)</f>
        <v>Willie Milington</v>
      </c>
      <c r="H4423" t="str">
        <f>data[[#This Row],[id_customer]]&amp;data[[#This Row],[id_campaign]]</f>
        <v>C0259cam16</v>
      </c>
      <c r="I4423">
        <f>DATEDIF(data[[#This Row],[join_date]],data[[#This Row],[buy_date]],"M")</f>
        <v>1</v>
      </c>
    </row>
    <row r="4424" spans="1:9" x14ac:dyDescent="0.25">
      <c r="A4424" t="s">
        <v>1077</v>
      </c>
      <c r="B4424" t="s">
        <v>34</v>
      </c>
      <c r="C4424" s="1">
        <v>44682</v>
      </c>
      <c r="D4424" s="1">
        <v>44752</v>
      </c>
      <c r="E4424">
        <f>VLOOKUP(data[[#This Row],[id_campaign]],campaign[],4,FALSE)</f>
        <v>16</v>
      </c>
      <c r="F4424" t="str">
        <f>VLOOKUP(data[[#This Row],[id_campaign]],campaign[],2,FALSE)</f>
        <v>MadeCallToRetentionTeam</v>
      </c>
      <c r="G4424" t="str">
        <f>VLOOKUP(data[[#This Row],[id_customer]],customer[],2,FALSE)</f>
        <v>Willie Milington</v>
      </c>
      <c r="H4424" t="str">
        <f>data[[#This Row],[id_customer]]&amp;data[[#This Row],[id_campaign]]</f>
        <v>C0259cam16</v>
      </c>
      <c r="I4424">
        <f>DATEDIF(data[[#This Row],[join_date]],data[[#This Row],[buy_date]],"M")</f>
        <v>2</v>
      </c>
    </row>
    <row r="4425" spans="1:9" x14ac:dyDescent="0.25">
      <c r="A4425" t="s">
        <v>1077</v>
      </c>
      <c r="B4425" t="s">
        <v>34</v>
      </c>
      <c r="C4425" s="1">
        <v>44682</v>
      </c>
      <c r="D4425" s="1">
        <v>44810</v>
      </c>
      <c r="E4425">
        <f>VLOOKUP(data[[#This Row],[id_campaign]],campaign[],4,FALSE)</f>
        <v>16</v>
      </c>
      <c r="F4425" t="str">
        <f>VLOOKUP(data[[#This Row],[id_campaign]],campaign[],2,FALSE)</f>
        <v>MadeCallToRetentionTeam</v>
      </c>
      <c r="G4425" t="str">
        <f>VLOOKUP(data[[#This Row],[id_customer]],customer[],2,FALSE)</f>
        <v>Willie Milington</v>
      </c>
      <c r="H4425" t="str">
        <f>data[[#This Row],[id_customer]]&amp;data[[#This Row],[id_campaign]]</f>
        <v>C0259cam16</v>
      </c>
      <c r="I4425">
        <f>DATEDIF(data[[#This Row],[join_date]],data[[#This Row],[buy_date]],"M")</f>
        <v>4</v>
      </c>
    </row>
    <row r="4426" spans="1:9" x14ac:dyDescent="0.25">
      <c r="A4426" t="s">
        <v>1077</v>
      </c>
      <c r="B4426" t="s">
        <v>34</v>
      </c>
      <c r="C4426" s="1">
        <v>44682</v>
      </c>
      <c r="D4426" s="1">
        <v>44842</v>
      </c>
      <c r="E4426">
        <f>VLOOKUP(data[[#This Row],[id_campaign]],campaign[],4,FALSE)</f>
        <v>16</v>
      </c>
      <c r="F4426" t="str">
        <f>VLOOKUP(data[[#This Row],[id_campaign]],campaign[],2,FALSE)</f>
        <v>MadeCallToRetentionTeam</v>
      </c>
      <c r="G4426" t="str">
        <f>VLOOKUP(data[[#This Row],[id_customer]],customer[],2,FALSE)</f>
        <v>Willie Milington</v>
      </c>
      <c r="H4426" t="str">
        <f>data[[#This Row],[id_customer]]&amp;data[[#This Row],[id_campaign]]</f>
        <v>C0259cam16</v>
      </c>
      <c r="I4426">
        <f>DATEDIF(data[[#This Row],[join_date]],data[[#This Row],[buy_date]],"M")</f>
        <v>5</v>
      </c>
    </row>
    <row r="4427" spans="1:9" x14ac:dyDescent="0.25">
      <c r="A4427" t="s">
        <v>1077</v>
      </c>
      <c r="B4427" t="s">
        <v>34</v>
      </c>
      <c r="C4427" s="1">
        <v>44682</v>
      </c>
      <c r="D4427" s="1">
        <v>44874</v>
      </c>
      <c r="E4427">
        <f>VLOOKUP(data[[#This Row],[id_campaign]],campaign[],4,FALSE)</f>
        <v>16</v>
      </c>
      <c r="F4427" t="str">
        <f>VLOOKUP(data[[#This Row],[id_campaign]],campaign[],2,FALSE)</f>
        <v>MadeCallToRetentionTeam</v>
      </c>
      <c r="G4427" t="str">
        <f>VLOOKUP(data[[#This Row],[id_customer]],customer[],2,FALSE)</f>
        <v>Willie Milington</v>
      </c>
      <c r="H4427" t="str">
        <f>data[[#This Row],[id_customer]]&amp;data[[#This Row],[id_campaign]]</f>
        <v>C0259cam16</v>
      </c>
      <c r="I4427">
        <f>DATEDIF(data[[#This Row],[join_date]],data[[#This Row],[buy_date]],"M")</f>
        <v>6</v>
      </c>
    </row>
    <row r="4428" spans="1:9" x14ac:dyDescent="0.25">
      <c r="A4428" t="s">
        <v>1077</v>
      </c>
      <c r="B4428" t="s">
        <v>34</v>
      </c>
      <c r="C4428" s="1">
        <v>44682</v>
      </c>
      <c r="D4428" s="1">
        <v>44901</v>
      </c>
      <c r="E4428">
        <f>VLOOKUP(data[[#This Row],[id_campaign]],campaign[],4,FALSE)</f>
        <v>16</v>
      </c>
      <c r="F4428" t="str">
        <f>VLOOKUP(data[[#This Row],[id_campaign]],campaign[],2,FALSE)</f>
        <v>MadeCallToRetentionTeam</v>
      </c>
      <c r="G4428" t="str">
        <f>VLOOKUP(data[[#This Row],[id_customer]],customer[],2,FALSE)</f>
        <v>Willie Milington</v>
      </c>
      <c r="H4428" t="str">
        <f>data[[#This Row],[id_customer]]&amp;data[[#This Row],[id_campaign]]</f>
        <v>C0259cam16</v>
      </c>
      <c r="I4428">
        <f>DATEDIF(data[[#This Row],[join_date]],data[[#This Row],[buy_date]],"M")</f>
        <v>7</v>
      </c>
    </row>
    <row r="4429" spans="1:9" x14ac:dyDescent="0.25">
      <c r="A4429" t="s">
        <v>1077</v>
      </c>
      <c r="B4429" t="s">
        <v>34</v>
      </c>
      <c r="C4429" s="1">
        <v>44682</v>
      </c>
      <c r="D4429" s="1">
        <v>44940</v>
      </c>
      <c r="E4429">
        <f>VLOOKUP(data[[#This Row],[id_campaign]],campaign[],4,FALSE)</f>
        <v>16</v>
      </c>
      <c r="F4429" t="str">
        <f>VLOOKUP(data[[#This Row],[id_campaign]],campaign[],2,FALSE)</f>
        <v>MadeCallToRetentionTeam</v>
      </c>
      <c r="G4429" t="str">
        <f>VLOOKUP(data[[#This Row],[id_customer]],customer[],2,FALSE)</f>
        <v>Willie Milington</v>
      </c>
      <c r="H4429" t="str">
        <f>data[[#This Row],[id_customer]]&amp;data[[#This Row],[id_campaign]]</f>
        <v>C0259cam16</v>
      </c>
      <c r="I4429">
        <f>DATEDIF(data[[#This Row],[join_date]],data[[#This Row],[buy_date]],"M")</f>
        <v>8</v>
      </c>
    </row>
    <row r="4430" spans="1:9" x14ac:dyDescent="0.25">
      <c r="A4430" t="s">
        <v>1077</v>
      </c>
      <c r="B4430" t="s">
        <v>34</v>
      </c>
      <c r="C4430" s="1">
        <v>44682</v>
      </c>
      <c r="D4430" s="1">
        <v>44963</v>
      </c>
      <c r="E4430">
        <f>VLOOKUP(data[[#This Row],[id_campaign]],campaign[],4,FALSE)</f>
        <v>16</v>
      </c>
      <c r="F4430" t="str">
        <f>VLOOKUP(data[[#This Row],[id_campaign]],campaign[],2,FALSE)</f>
        <v>MadeCallToRetentionTeam</v>
      </c>
      <c r="G4430" t="str">
        <f>VLOOKUP(data[[#This Row],[id_customer]],customer[],2,FALSE)</f>
        <v>Willie Milington</v>
      </c>
      <c r="H4430" t="str">
        <f>data[[#This Row],[id_customer]]&amp;data[[#This Row],[id_campaign]]</f>
        <v>C0259cam16</v>
      </c>
      <c r="I4430">
        <f>DATEDIF(data[[#This Row],[join_date]],data[[#This Row],[buy_date]],"M")</f>
        <v>9</v>
      </c>
    </row>
    <row r="4431" spans="1:9" x14ac:dyDescent="0.25">
      <c r="A4431" t="s">
        <v>1077</v>
      </c>
      <c r="B4431" t="s">
        <v>34</v>
      </c>
      <c r="C4431" s="1">
        <v>44682</v>
      </c>
      <c r="D4431" s="1">
        <v>44995</v>
      </c>
      <c r="E4431">
        <f>VLOOKUP(data[[#This Row],[id_campaign]],campaign[],4,FALSE)</f>
        <v>16</v>
      </c>
      <c r="F4431" t="str">
        <f>VLOOKUP(data[[#This Row],[id_campaign]],campaign[],2,FALSE)</f>
        <v>MadeCallToRetentionTeam</v>
      </c>
      <c r="G4431" t="str">
        <f>VLOOKUP(data[[#This Row],[id_customer]],customer[],2,FALSE)</f>
        <v>Willie Milington</v>
      </c>
      <c r="H4431" t="str">
        <f>data[[#This Row],[id_customer]]&amp;data[[#This Row],[id_campaign]]</f>
        <v>C0259cam16</v>
      </c>
      <c r="I4431">
        <f>DATEDIF(data[[#This Row],[join_date]],data[[#This Row],[buy_date]],"M")</f>
        <v>10</v>
      </c>
    </row>
    <row r="4432" spans="1:9" x14ac:dyDescent="0.25">
      <c r="A4432" t="s">
        <v>1077</v>
      </c>
      <c r="B4432" t="s">
        <v>34</v>
      </c>
      <c r="C4432" s="1">
        <v>44682</v>
      </c>
      <c r="D4432" s="1">
        <v>45024</v>
      </c>
      <c r="E4432">
        <f>VLOOKUP(data[[#This Row],[id_campaign]],campaign[],4,FALSE)</f>
        <v>16</v>
      </c>
      <c r="F4432" t="str">
        <f>VLOOKUP(data[[#This Row],[id_campaign]],campaign[],2,FALSE)</f>
        <v>MadeCallToRetentionTeam</v>
      </c>
      <c r="G4432" t="str">
        <f>VLOOKUP(data[[#This Row],[id_customer]],customer[],2,FALSE)</f>
        <v>Willie Milington</v>
      </c>
      <c r="H4432" t="str">
        <f>data[[#This Row],[id_customer]]&amp;data[[#This Row],[id_campaign]]</f>
        <v>C0259cam16</v>
      </c>
      <c r="I4432">
        <f>DATEDIF(data[[#This Row],[join_date]],data[[#This Row],[buy_date]],"M")</f>
        <v>11</v>
      </c>
    </row>
    <row r="4433" spans="1:9" x14ac:dyDescent="0.25">
      <c r="A4433" t="s">
        <v>1077</v>
      </c>
      <c r="B4433" t="s">
        <v>34</v>
      </c>
      <c r="C4433" s="1">
        <v>44682</v>
      </c>
      <c r="D4433" s="1">
        <v>45052</v>
      </c>
      <c r="E4433">
        <f>VLOOKUP(data[[#This Row],[id_campaign]],campaign[],4,FALSE)</f>
        <v>16</v>
      </c>
      <c r="F4433" t="str">
        <f>VLOOKUP(data[[#This Row],[id_campaign]],campaign[],2,FALSE)</f>
        <v>MadeCallToRetentionTeam</v>
      </c>
      <c r="G4433" t="str">
        <f>VLOOKUP(data[[#This Row],[id_customer]],customer[],2,FALSE)</f>
        <v>Willie Milington</v>
      </c>
      <c r="H4433" t="str">
        <f>data[[#This Row],[id_customer]]&amp;data[[#This Row],[id_campaign]]</f>
        <v>C0259cam16</v>
      </c>
      <c r="I4433">
        <f>DATEDIF(data[[#This Row],[join_date]],data[[#This Row],[buy_date]],"M")</f>
        <v>12</v>
      </c>
    </row>
    <row r="4434" spans="1:9" x14ac:dyDescent="0.25">
      <c r="A4434" t="s">
        <v>1077</v>
      </c>
      <c r="B4434" t="s">
        <v>18</v>
      </c>
      <c r="C4434" s="1">
        <v>44799</v>
      </c>
      <c r="D4434" s="1">
        <v>44799</v>
      </c>
      <c r="E4434">
        <f>VLOOKUP(data[[#This Row],[id_campaign]],campaign[],4,FALSE)</f>
        <v>27</v>
      </c>
      <c r="F4434" t="str">
        <f>VLOOKUP(data[[#This Row],[id_campaign]],campaign[],2,FALSE)</f>
        <v>RespondsToMailOffers</v>
      </c>
      <c r="G4434" t="str">
        <f>VLOOKUP(data[[#This Row],[id_customer]],customer[],2,FALSE)</f>
        <v>Willie Milington</v>
      </c>
      <c r="H4434" t="str">
        <f>data[[#This Row],[id_customer]]&amp;data[[#This Row],[id_campaign]]</f>
        <v>C0259cam08</v>
      </c>
      <c r="I4434">
        <f>DATEDIF(data[[#This Row],[join_date]],data[[#This Row],[buy_date]],"M")</f>
        <v>0</v>
      </c>
    </row>
    <row r="4435" spans="1:9" x14ac:dyDescent="0.25">
      <c r="A4435" t="s">
        <v>1077</v>
      </c>
      <c r="B4435" t="s">
        <v>18</v>
      </c>
      <c r="C4435" s="1">
        <v>44799</v>
      </c>
      <c r="D4435" s="1">
        <v>44830</v>
      </c>
      <c r="E4435">
        <f>VLOOKUP(data[[#This Row],[id_campaign]],campaign[],4,FALSE)</f>
        <v>27</v>
      </c>
      <c r="F4435" t="str">
        <f>VLOOKUP(data[[#This Row],[id_campaign]],campaign[],2,FALSE)</f>
        <v>RespondsToMailOffers</v>
      </c>
      <c r="G4435" t="str">
        <f>VLOOKUP(data[[#This Row],[id_customer]],customer[],2,FALSE)</f>
        <v>Willie Milington</v>
      </c>
      <c r="H4435" t="str">
        <f>data[[#This Row],[id_customer]]&amp;data[[#This Row],[id_campaign]]</f>
        <v>C0259cam08</v>
      </c>
      <c r="I4435">
        <f>DATEDIF(data[[#This Row],[join_date]],data[[#This Row],[buy_date]],"M")</f>
        <v>1</v>
      </c>
    </row>
    <row r="4436" spans="1:9" x14ac:dyDescent="0.25">
      <c r="A4436" t="s">
        <v>1077</v>
      </c>
      <c r="B4436" t="s">
        <v>18</v>
      </c>
      <c r="C4436" s="1">
        <v>44799</v>
      </c>
      <c r="D4436" s="1">
        <v>44845</v>
      </c>
      <c r="E4436">
        <f>VLOOKUP(data[[#This Row],[id_campaign]],campaign[],4,FALSE)</f>
        <v>27</v>
      </c>
      <c r="F4436" t="str">
        <f>VLOOKUP(data[[#This Row],[id_campaign]],campaign[],2,FALSE)</f>
        <v>RespondsToMailOffers</v>
      </c>
      <c r="G4436" t="str">
        <f>VLOOKUP(data[[#This Row],[id_customer]],customer[],2,FALSE)</f>
        <v>Willie Milington</v>
      </c>
      <c r="H4436" t="str">
        <f>data[[#This Row],[id_customer]]&amp;data[[#This Row],[id_campaign]]</f>
        <v>C0259cam08</v>
      </c>
      <c r="I4436">
        <f>DATEDIF(data[[#This Row],[join_date]],data[[#This Row],[buy_date]],"M")</f>
        <v>1</v>
      </c>
    </row>
    <row r="4437" spans="1:9" x14ac:dyDescent="0.25">
      <c r="A4437" t="s">
        <v>1077</v>
      </c>
      <c r="B4437" t="s">
        <v>18</v>
      </c>
      <c r="C4437" s="1">
        <v>44799</v>
      </c>
      <c r="D4437" s="1">
        <v>44905</v>
      </c>
      <c r="E4437">
        <f>VLOOKUP(data[[#This Row],[id_campaign]],campaign[],4,FALSE)</f>
        <v>27</v>
      </c>
      <c r="F4437" t="str">
        <f>VLOOKUP(data[[#This Row],[id_campaign]],campaign[],2,FALSE)</f>
        <v>RespondsToMailOffers</v>
      </c>
      <c r="G4437" t="str">
        <f>VLOOKUP(data[[#This Row],[id_customer]],customer[],2,FALSE)</f>
        <v>Willie Milington</v>
      </c>
      <c r="H4437" t="str">
        <f>data[[#This Row],[id_customer]]&amp;data[[#This Row],[id_campaign]]</f>
        <v>C0259cam08</v>
      </c>
      <c r="I4437">
        <f>DATEDIF(data[[#This Row],[join_date]],data[[#This Row],[buy_date]],"M")</f>
        <v>3</v>
      </c>
    </row>
    <row r="4438" spans="1:9" x14ac:dyDescent="0.25">
      <c r="A4438" t="s">
        <v>1077</v>
      </c>
      <c r="B4438" t="s">
        <v>18</v>
      </c>
      <c r="C4438" s="1">
        <v>44799</v>
      </c>
      <c r="D4438" s="1">
        <v>44929</v>
      </c>
      <c r="E4438">
        <f>VLOOKUP(data[[#This Row],[id_campaign]],campaign[],4,FALSE)</f>
        <v>27</v>
      </c>
      <c r="F4438" t="str">
        <f>VLOOKUP(data[[#This Row],[id_campaign]],campaign[],2,FALSE)</f>
        <v>RespondsToMailOffers</v>
      </c>
      <c r="G4438" t="str">
        <f>VLOOKUP(data[[#This Row],[id_customer]],customer[],2,FALSE)</f>
        <v>Willie Milington</v>
      </c>
      <c r="H4438" t="str">
        <f>data[[#This Row],[id_customer]]&amp;data[[#This Row],[id_campaign]]</f>
        <v>C0259cam08</v>
      </c>
      <c r="I4438">
        <f>DATEDIF(data[[#This Row],[join_date]],data[[#This Row],[buy_date]],"M")</f>
        <v>4</v>
      </c>
    </row>
    <row r="4439" spans="1:9" x14ac:dyDescent="0.25">
      <c r="A4439" t="s">
        <v>1077</v>
      </c>
      <c r="B4439" t="s">
        <v>18</v>
      </c>
      <c r="C4439" s="1">
        <v>44799</v>
      </c>
      <c r="D4439" s="1">
        <v>44998</v>
      </c>
      <c r="E4439">
        <f>VLOOKUP(data[[#This Row],[id_campaign]],campaign[],4,FALSE)</f>
        <v>27</v>
      </c>
      <c r="F4439" t="str">
        <f>VLOOKUP(data[[#This Row],[id_campaign]],campaign[],2,FALSE)</f>
        <v>RespondsToMailOffers</v>
      </c>
      <c r="G4439" t="str">
        <f>VLOOKUP(data[[#This Row],[id_customer]],customer[],2,FALSE)</f>
        <v>Willie Milington</v>
      </c>
      <c r="H4439" t="str">
        <f>data[[#This Row],[id_customer]]&amp;data[[#This Row],[id_campaign]]</f>
        <v>C0259cam08</v>
      </c>
      <c r="I4439">
        <f>DATEDIF(data[[#This Row],[join_date]],data[[#This Row],[buy_date]],"M")</f>
        <v>6</v>
      </c>
    </row>
    <row r="4440" spans="1:9" x14ac:dyDescent="0.25">
      <c r="A4440" t="s">
        <v>1077</v>
      </c>
      <c r="B4440" t="s">
        <v>18</v>
      </c>
      <c r="C4440" s="1">
        <v>44799</v>
      </c>
      <c r="D4440" s="1">
        <v>45042</v>
      </c>
      <c r="E4440">
        <f>VLOOKUP(data[[#This Row],[id_campaign]],campaign[],4,FALSE)</f>
        <v>27</v>
      </c>
      <c r="F4440" t="str">
        <f>VLOOKUP(data[[#This Row],[id_campaign]],campaign[],2,FALSE)</f>
        <v>RespondsToMailOffers</v>
      </c>
      <c r="G4440" t="str">
        <f>VLOOKUP(data[[#This Row],[id_customer]],customer[],2,FALSE)</f>
        <v>Willie Milington</v>
      </c>
      <c r="H4440" t="str">
        <f>data[[#This Row],[id_customer]]&amp;data[[#This Row],[id_campaign]]</f>
        <v>C0259cam08</v>
      </c>
      <c r="I4440">
        <f>DATEDIF(data[[#This Row],[join_date]],data[[#This Row],[buy_date]],"M")</f>
        <v>8</v>
      </c>
    </row>
    <row r="4441" spans="1:9" x14ac:dyDescent="0.25">
      <c r="A4441" t="s">
        <v>1077</v>
      </c>
      <c r="B4441" t="s">
        <v>18</v>
      </c>
      <c r="C4441" s="1">
        <v>44799</v>
      </c>
      <c r="D4441" s="1">
        <v>45075</v>
      </c>
      <c r="E4441">
        <f>VLOOKUP(data[[#This Row],[id_campaign]],campaign[],4,FALSE)</f>
        <v>27</v>
      </c>
      <c r="F4441" t="str">
        <f>VLOOKUP(data[[#This Row],[id_campaign]],campaign[],2,FALSE)</f>
        <v>RespondsToMailOffers</v>
      </c>
      <c r="G4441" t="str">
        <f>VLOOKUP(data[[#This Row],[id_customer]],customer[],2,FALSE)</f>
        <v>Willie Milington</v>
      </c>
      <c r="H4441" t="str">
        <f>data[[#This Row],[id_customer]]&amp;data[[#This Row],[id_campaign]]</f>
        <v>C0259cam08</v>
      </c>
      <c r="I4441">
        <f>DATEDIF(data[[#This Row],[join_date]],data[[#This Row],[buy_date]],"M")</f>
        <v>9</v>
      </c>
    </row>
    <row r="4442" spans="1:9" x14ac:dyDescent="0.25">
      <c r="A4442" t="s">
        <v>1077</v>
      </c>
      <c r="B4442" t="s">
        <v>18</v>
      </c>
      <c r="C4442" s="1">
        <v>44799</v>
      </c>
      <c r="D4442" s="1">
        <v>45082</v>
      </c>
      <c r="E4442">
        <f>VLOOKUP(data[[#This Row],[id_campaign]],campaign[],4,FALSE)</f>
        <v>27</v>
      </c>
      <c r="F4442" t="str">
        <f>VLOOKUP(data[[#This Row],[id_campaign]],campaign[],2,FALSE)</f>
        <v>RespondsToMailOffers</v>
      </c>
      <c r="G4442" t="str">
        <f>VLOOKUP(data[[#This Row],[id_customer]],customer[],2,FALSE)</f>
        <v>Willie Milington</v>
      </c>
      <c r="H4442" t="str">
        <f>data[[#This Row],[id_customer]]&amp;data[[#This Row],[id_campaign]]</f>
        <v>C0259cam08</v>
      </c>
      <c r="I4442">
        <f>DATEDIF(data[[#This Row],[join_date]],data[[#This Row],[buy_date]],"M")</f>
        <v>9</v>
      </c>
    </row>
    <row r="4443" spans="1:9" x14ac:dyDescent="0.25">
      <c r="A4443" t="s">
        <v>1081</v>
      </c>
      <c r="B4443" t="s">
        <v>16</v>
      </c>
      <c r="C4443" s="1">
        <v>44776</v>
      </c>
      <c r="D4443" s="1">
        <v>44776</v>
      </c>
      <c r="E4443">
        <f>VLOOKUP(data[[#This Row],[id_campaign]],campaign[],4,FALSE)</f>
        <v>25</v>
      </c>
      <c r="F4443" t="str">
        <f>VLOOKUP(data[[#This Row],[id_campaign]],campaign[],2,FALSE)</f>
        <v>BuysViaMailOrder</v>
      </c>
      <c r="G4443" t="str">
        <f>VLOOKUP(data[[#This Row],[id_customer]],customer[],2,FALSE)</f>
        <v>Ashli Elwyn</v>
      </c>
      <c r="H4443" t="str">
        <f>data[[#This Row],[id_customer]]&amp;data[[#This Row],[id_campaign]]</f>
        <v>C0260cam07</v>
      </c>
      <c r="I4443">
        <f>DATEDIF(data[[#This Row],[join_date]],data[[#This Row],[buy_date]],"M")</f>
        <v>0</v>
      </c>
    </row>
    <row r="4444" spans="1:9" x14ac:dyDescent="0.25">
      <c r="A4444" t="s">
        <v>1081</v>
      </c>
      <c r="B4444" t="s">
        <v>16</v>
      </c>
      <c r="C4444" s="1">
        <v>44776</v>
      </c>
      <c r="D4444" s="1">
        <v>44813</v>
      </c>
      <c r="E4444">
        <f>VLOOKUP(data[[#This Row],[id_campaign]],campaign[],4,FALSE)</f>
        <v>25</v>
      </c>
      <c r="F4444" t="str">
        <f>VLOOKUP(data[[#This Row],[id_campaign]],campaign[],2,FALSE)</f>
        <v>BuysViaMailOrder</v>
      </c>
      <c r="G4444" t="str">
        <f>VLOOKUP(data[[#This Row],[id_customer]],customer[],2,FALSE)</f>
        <v>Ashli Elwyn</v>
      </c>
      <c r="H4444" t="str">
        <f>data[[#This Row],[id_customer]]&amp;data[[#This Row],[id_campaign]]</f>
        <v>C0260cam07</v>
      </c>
      <c r="I4444">
        <f>DATEDIF(data[[#This Row],[join_date]],data[[#This Row],[buy_date]],"M")</f>
        <v>1</v>
      </c>
    </row>
    <row r="4445" spans="1:9" x14ac:dyDescent="0.25">
      <c r="A4445" t="s">
        <v>1081</v>
      </c>
      <c r="B4445" t="s">
        <v>16</v>
      </c>
      <c r="C4445" s="1">
        <v>44776</v>
      </c>
      <c r="D4445" s="1">
        <v>44846</v>
      </c>
      <c r="E4445">
        <f>VLOOKUP(data[[#This Row],[id_campaign]],campaign[],4,FALSE)</f>
        <v>25</v>
      </c>
      <c r="F4445" t="str">
        <f>VLOOKUP(data[[#This Row],[id_campaign]],campaign[],2,FALSE)</f>
        <v>BuysViaMailOrder</v>
      </c>
      <c r="G4445" t="str">
        <f>VLOOKUP(data[[#This Row],[id_customer]],customer[],2,FALSE)</f>
        <v>Ashli Elwyn</v>
      </c>
      <c r="H4445" t="str">
        <f>data[[#This Row],[id_customer]]&amp;data[[#This Row],[id_campaign]]</f>
        <v>C0260cam07</v>
      </c>
      <c r="I4445">
        <f>DATEDIF(data[[#This Row],[join_date]],data[[#This Row],[buy_date]],"M")</f>
        <v>2</v>
      </c>
    </row>
    <row r="4446" spans="1:9" x14ac:dyDescent="0.25">
      <c r="A4446" t="s">
        <v>1081</v>
      </c>
      <c r="B4446" t="s">
        <v>16</v>
      </c>
      <c r="C4446" s="1">
        <v>44776</v>
      </c>
      <c r="D4446" s="1">
        <v>44876</v>
      </c>
      <c r="E4446">
        <f>VLOOKUP(data[[#This Row],[id_campaign]],campaign[],4,FALSE)</f>
        <v>25</v>
      </c>
      <c r="F4446" t="str">
        <f>VLOOKUP(data[[#This Row],[id_campaign]],campaign[],2,FALSE)</f>
        <v>BuysViaMailOrder</v>
      </c>
      <c r="G4446" t="str">
        <f>VLOOKUP(data[[#This Row],[id_customer]],customer[],2,FALSE)</f>
        <v>Ashli Elwyn</v>
      </c>
      <c r="H4446" t="str">
        <f>data[[#This Row],[id_customer]]&amp;data[[#This Row],[id_campaign]]</f>
        <v>C0260cam07</v>
      </c>
      <c r="I4446">
        <f>DATEDIF(data[[#This Row],[join_date]],data[[#This Row],[buy_date]],"M")</f>
        <v>3</v>
      </c>
    </row>
    <row r="4447" spans="1:9" x14ac:dyDescent="0.25">
      <c r="A4447" t="s">
        <v>1081</v>
      </c>
      <c r="B4447" t="s">
        <v>16</v>
      </c>
      <c r="C4447" s="1">
        <v>44776</v>
      </c>
      <c r="D4447" s="1">
        <v>44900</v>
      </c>
      <c r="E4447">
        <f>VLOOKUP(data[[#This Row],[id_campaign]],campaign[],4,FALSE)</f>
        <v>25</v>
      </c>
      <c r="F4447" t="str">
        <f>VLOOKUP(data[[#This Row],[id_campaign]],campaign[],2,FALSE)</f>
        <v>BuysViaMailOrder</v>
      </c>
      <c r="G4447" t="str">
        <f>VLOOKUP(data[[#This Row],[id_customer]],customer[],2,FALSE)</f>
        <v>Ashli Elwyn</v>
      </c>
      <c r="H4447" t="str">
        <f>data[[#This Row],[id_customer]]&amp;data[[#This Row],[id_campaign]]</f>
        <v>C0260cam07</v>
      </c>
      <c r="I4447">
        <f>DATEDIF(data[[#This Row],[join_date]],data[[#This Row],[buy_date]],"M")</f>
        <v>4</v>
      </c>
    </row>
    <row r="4448" spans="1:9" x14ac:dyDescent="0.25">
      <c r="A4448" t="s">
        <v>1081</v>
      </c>
      <c r="B4448" t="s">
        <v>16</v>
      </c>
      <c r="C4448" s="1">
        <v>44776</v>
      </c>
      <c r="D4448" s="1">
        <v>44939</v>
      </c>
      <c r="E4448">
        <f>VLOOKUP(data[[#This Row],[id_campaign]],campaign[],4,FALSE)</f>
        <v>25</v>
      </c>
      <c r="F4448" t="str">
        <f>VLOOKUP(data[[#This Row],[id_campaign]],campaign[],2,FALSE)</f>
        <v>BuysViaMailOrder</v>
      </c>
      <c r="G4448" t="str">
        <f>VLOOKUP(data[[#This Row],[id_customer]],customer[],2,FALSE)</f>
        <v>Ashli Elwyn</v>
      </c>
      <c r="H4448" t="str">
        <f>data[[#This Row],[id_customer]]&amp;data[[#This Row],[id_campaign]]</f>
        <v>C0260cam07</v>
      </c>
      <c r="I4448">
        <f>DATEDIF(data[[#This Row],[join_date]],data[[#This Row],[buy_date]],"M")</f>
        <v>5</v>
      </c>
    </row>
    <row r="4449" spans="1:9" x14ac:dyDescent="0.25">
      <c r="A4449" t="s">
        <v>1081</v>
      </c>
      <c r="B4449" t="s">
        <v>16</v>
      </c>
      <c r="C4449" s="1">
        <v>44776</v>
      </c>
      <c r="D4449" s="1">
        <v>45049</v>
      </c>
      <c r="E4449">
        <f>VLOOKUP(data[[#This Row],[id_campaign]],campaign[],4,FALSE)</f>
        <v>25</v>
      </c>
      <c r="F4449" t="str">
        <f>VLOOKUP(data[[#This Row],[id_campaign]],campaign[],2,FALSE)</f>
        <v>BuysViaMailOrder</v>
      </c>
      <c r="G4449" t="str">
        <f>VLOOKUP(data[[#This Row],[id_customer]],customer[],2,FALSE)</f>
        <v>Ashli Elwyn</v>
      </c>
      <c r="H4449" t="str">
        <f>data[[#This Row],[id_customer]]&amp;data[[#This Row],[id_campaign]]</f>
        <v>C0260cam07</v>
      </c>
      <c r="I4449">
        <f>DATEDIF(data[[#This Row],[join_date]],data[[#This Row],[buy_date]],"M")</f>
        <v>9</v>
      </c>
    </row>
    <row r="4450" spans="1:9" x14ac:dyDescent="0.25">
      <c r="A4450" t="s">
        <v>1081</v>
      </c>
      <c r="B4450" t="s">
        <v>10</v>
      </c>
      <c r="C4450" s="1">
        <v>44878</v>
      </c>
      <c r="D4450" s="1">
        <v>44878</v>
      </c>
      <c r="E4450">
        <f>VLOOKUP(data[[#This Row],[id_campaign]],campaign[],4,FALSE)</f>
        <v>26</v>
      </c>
      <c r="F4450" t="str">
        <f>VLOOKUP(data[[#This Row],[id_campaign]],campaign[],2,FALSE)</f>
        <v>TruckOwner</v>
      </c>
      <c r="G4450" t="str">
        <f>VLOOKUP(data[[#This Row],[id_customer]],customer[],2,FALSE)</f>
        <v>Ashli Elwyn</v>
      </c>
      <c r="H4450" t="str">
        <f>data[[#This Row],[id_customer]]&amp;data[[#This Row],[id_campaign]]</f>
        <v>C0260cam04</v>
      </c>
      <c r="I4450">
        <f>DATEDIF(data[[#This Row],[join_date]],data[[#This Row],[buy_date]],"M")</f>
        <v>0</v>
      </c>
    </row>
    <row r="4451" spans="1:9" x14ac:dyDescent="0.25">
      <c r="A4451" t="s">
        <v>1081</v>
      </c>
      <c r="B4451" t="s">
        <v>10</v>
      </c>
      <c r="C4451" s="1">
        <v>44878</v>
      </c>
      <c r="D4451" s="1">
        <v>44909</v>
      </c>
      <c r="E4451">
        <f>VLOOKUP(data[[#This Row],[id_campaign]],campaign[],4,FALSE)</f>
        <v>26</v>
      </c>
      <c r="F4451" t="str">
        <f>VLOOKUP(data[[#This Row],[id_campaign]],campaign[],2,FALSE)</f>
        <v>TruckOwner</v>
      </c>
      <c r="G4451" t="str">
        <f>VLOOKUP(data[[#This Row],[id_customer]],customer[],2,FALSE)</f>
        <v>Ashli Elwyn</v>
      </c>
      <c r="H4451" t="str">
        <f>data[[#This Row],[id_customer]]&amp;data[[#This Row],[id_campaign]]</f>
        <v>C0260cam04</v>
      </c>
      <c r="I4451">
        <f>DATEDIF(data[[#This Row],[join_date]],data[[#This Row],[buy_date]],"M")</f>
        <v>1</v>
      </c>
    </row>
    <row r="4452" spans="1:9" x14ac:dyDescent="0.25">
      <c r="A4452" t="s">
        <v>1081</v>
      </c>
      <c r="B4452" t="s">
        <v>10</v>
      </c>
      <c r="C4452" s="1">
        <v>44878</v>
      </c>
      <c r="D4452" s="1">
        <v>44983</v>
      </c>
      <c r="E4452">
        <f>VLOOKUP(data[[#This Row],[id_campaign]],campaign[],4,FALSE)</f>
        <v>26</v>
      </c>
      <c r="F4452" t="str">
        <f>VLOOKUP(data[[#This Row],[id_campaign]],campaign[],2,FALSE)</f>
        <v>TruckOwner</v>
      </c>
      <c r="G4452" t="str">
        <f>VLOOKUP(data[[#This Row],[id_customer]],customer[],2,FALSE)</f>
        <v>Ashli Elwyn</v>
      </c>
      <c r="H4452" t="str">
        <f>data[[#This Row],[id_customer]]&amp;data[[#This Row],[id_campaign]]</f>
        <v>C0260cam04</v>
      </c>
      <c r="I4452">
        <f>DATEDIF(data[[#This Row],[join_date]],data[[#This Row],[buy_date]],"M")</f>
        <v>3</v>
      </c>
    </row>
    <row r="4453" spans="1:9" x14ac:dyDescent="0.25">
      <c r="A4453" t="s">
        <v>1081</v>
      </c>
      <c r="B4453" t="s">
        <v>10</v>
      </c>
      <c r="C4453" s="1">
        <v>44878</v>
      </c>
      <c r="D4453" s="1">
        <v>45004</v>
      </c>
      <c r="E4453">
        <f>VLOOKUP(data[[#This Row],[id_campaign]],campaign[],4,FALSE)</f>
        <v>26</v>
      </c>
      <c r="F4453" t="str">
        <f>VLOOKUP(data[[#This Row],[id_campaign]],campaign[],2,FALSE)</f>
        <v>TruckOwner</v>
      </c>
      <c r="G4453" t="str">
        <f>VLOOKUP(data[[#This Row],[id_customer]],customer[],2,FALSE)</f>
        <v>Ashli Elwyn</v>
      </c>
      <c r="H4453" t="str">
        <f>data[[#This Row],[id_customer]]&amp;data[[#This Row],[id_campaign]]</f>
        <v>C0260cam04</v>
      </c>
      <c r="I4453">
        <f>DATEDIF(data[[#This Row],[join_date]],data[[#This Row],[buy_date]],"M")</f>
        <v>4</v>
      </c>
    </row>
    <row r="4454" spans="1:9" x14ac:dyDescent="0.25">
      <c r="A4454" t="s">
        <v>1081</v>
      </c>
      <c r="B4454" t="s">
        <v>10</v>
      </c>
      <c r="C4454" s="1">
        <v>44878</v>
      </c>
      <c r="D4454" s="1">
        <v>45032</v>
      </c>
      <c r="E4454">
        <f>VLOOKUP(data[[#This Row],[id_campaign]],campaign[],4,FALSE)</f>
        <v>26</v>
      </c>
      <c r="F4454" t="str">
        <f>VLOOKUP(data[[#This Row],[id_campaign]],campaign[],2,FALSE)</f>
        <v>TruckOwner</v>
      </c>
      <c r="G4454" t="str">
        <f>VLOOKUP(data[[#This Row],[id_customer]],customer[],2,FALSE)</f>
        <v>Ashli Elwyn</v>
      </c>
      <c r="H4454" t="str">
        <f>data[[#This Row],[id_customer]]&amp;data[[#This Row],[id_campaign]]</f>
        <v>C0260cam04</v>
      </c>
      <c r="I4454">
        <f>DATEDIF(data[[#This Row],[join_date]],data[[#This Row],[buy_date]],"M")</f>
        <v>5</v>
      </c>
    </row>
    <row r="4455" spans="1:9" x14ac:dyDescent="0.25">
      <c r="A4455" t="s">
        <v>1081</v>
      </c>
      <c r="B4455" t="s">
        <v>10</v>
      </c>
      <c r="C4455" s="1">
        <v>44878</v>
      </c>
      <c r="D4455" s="1">
        <v>45068</v>
      </c>
      <c r="E4455">
        <f>VLOOKUP(data[[#This Row],[id_campaign]],campaign[],4,FALSE)</f>
        <v>26</v>
      </c>
      <c r="F4455" t="str">
        <f>VLOOKUP(data[[#This Row],[id_campaign]],campaign[],2,FALSE)</f>
        <v>TruckOwner</v>
      </c>
      <c r="G4455" t="str">
        <f>VLOOKUP(data[[#This Row],[id_customer]],customer[],2,FALSE)</f>
        <v>Ashli Elwyn</v>
      </c>
      <c r="H4455" t="str">
        <f>data[[#This Row],[id_customer]]&amp;data[[#This Row],[id_campaign]]</f>
        <v>C0260cam04</v>
      </c>
      <c r="I4455">
        <f>DATEDIF(data[[#This Row],[join_date]],data[[#This Row],[buy_date]],"M")</f>
        <v>6</v>
      </c>
    </row>
    <row r="4456" spans="1:9" x14ac:dyDescent="0.25">
      <c r="A4456" t="s">
        <v>1085</v>
      </c>
      <c r="B4456" t="s">
        <v>34</v>
      </c>
      <c r="C4456" s="1">
        <v>44619</v>
      </c>
      <c r="D4456" s="1">
        <v>44619</v>
      </c>
      <c r="E4456">
        <f>VLOOKUP(data[[#This Row],[id_campaign]],campaign[],4,FALSE)</f>
        <v>16</v>
      </c>
      <c r="F4456" t="str">
        <f>VLOOKUP(data[[#This Row],[id_campaign]],campaign[],2,FALSE)</f>
        <v>MadeCallToRetentionTeam</v>
      </c>
      <c r="G4456" t="str">
        <f>VLOOKUP(data[[#This Row],[id_customer]],customer[],2,FALSE)</f>
        <v>Susanne Annwyl</v>
      </c>
      <c r="H4456" t="str">
        <f>data[[#This Row],[id_customer]]&amp;data[[#This Row],[id_campaign]]</f>
        <v>C0261cam16</v>
      </c>
      <c r="I4456">
        <f>DATEDIF(data[[#This Row],[join_date]],data[[#This Row],[buy_date]],"M")</f>
        <v>0</v>
      </c>
    </row>
    <row r="4457" spans="1:9" x14ac:dyDescent="0.25">
      <c r="A4457" t="s">
        <v>1085</v>
      </c>
      <c r="B4457" t="s">
        <v>34</v>
      </c>
      <c r="C4457" s="1">
        <v>44619</v>
      </c>
      <c r="D4457" s="1">
        <v>44688</v>
      </c>
      <c r="E4457">
        <f>VLOOKUP(data[[#This Row],[id_campaign]],campaign[],4,FALSE)</f>
        <v>16</v>
      </c>
      <c r="F4457" t="str">
        <f>VLOOKUP(data[[#This Row],[id_campaign]],campaign[],2,FALSE)</f>
        <v>MadeCallToRetentionTeam</v>
      </c>
      <c r="G4457" t="str">
        <f>VLOOKUP(data[[#This Row],[id_customer]],customer[],2,FALSE)</f>
        <v>Susanne Annwyl</v>
      </c>
      <c r="H4457" t="str">
        <f>data[[#This Row],[id_customer]]&amp;data[[#This Row],[id_campaign]]</f>
        <v>C0261cam16</v>
      </c>
      <c r="I4457">
        <f>DATEDIF(data[[#This Row],[join_date]],data[[#This Row],[buy_date]],"M")</f>
        <v>2</v>
      </c>
    </row>
    <row r="4458" spans="1:9" x14ac:dyDescent="0.25">
      <c r="A4458" t="s">
        <v>1085</v>
      </c>
      <c r="B4458" t="s">
        <v>34</v>
      </c>
      <c r="C4458" s="1">
        <v>44619</v>
      </c>
      <c r="D4458" s="1">
        <v>44744</v>
      </c>
      <c r="E4458">
        <f>VLOOKUP(data[[#This Row],[id_campaign]],campaign[],4,FALSE)</f>
        <v>16</v>
      </c>
      <c r="F4458" t="str">
        <f>VLOOKUP(data[[#This Row],[id_campaign]],campaign[],2,FALSE)</f>
        <v>MadeCallToRetentionTeam</v>
      </c>
      <c r="G4458" t="str">
        <f>VLOOKUP(data[[#This Row],[id_customer]],customer[],2,FALSE)</f>
        <v>Susanne Annwyl</v>
      </c>
      <c r="H4458" t="str">
        <f>data[[#This Row],[id_customer]]&amp;data[[#This Row],[id_campaign]]</f>
        <v>C0261cam16</v>
      </c>
      <c r="I4458">
        <f>DATEDIF(data[[#This Row],[join_date]],data[[#This Row],[buy_date]],"M")</f>
        <v>4</v>
      </c>
    </row>
    <row r="4459" spans="1:9" x14ac:dyDescent="0.25">
      <c r="A4459" t="s">
        <v>1085</v>
      </c>
      <c r="B4459" t="s">
        <v>34</v>
      </c>
      <c r="C4459" s="1">
        <v>44619</v>
      </c>
      <c r="D4459" s="1">
        <v>44832</v>
      </c>
      <c r="E4459">
        <f>VLOOKUP(data[[#This Row],[id_campaign]],campaign[],4,FALSE)</f>
        <v>16</v>
      </c>
      <c r="F4459" t="str">
        <f>VLOOKUP(data[[#This Row],[id_campaign]],campaign[],2,FALSE)</f>
        <v>MadeCallToRetentionTeam</v>
      </c>
      <c r="G4459" t="str">
        <f>VLOOKUP(data[[#This Row],[id_customer]],customer[],2,FALSE)</f>
        <v>Susanne Annwyl</v>
      </c>
      <c r="H4459" t="str">
        <f>data[[#This Row],[id_customer]]&amp;data[[#This Row],[id_campaign]]</f>
        <v>C0261cam16</v>
      </c>
      <c r="I4459">
        <f>DATEDIF(data[[#This Row],[join_date]],data[[#This Row],[buy_date]],"M")</f>
        <v>7</v>
      </c>
    </row>
    <row r="4460" spans="1:9" x14ac:dyDescent="0.25">
      <c r="A4460" t="s">
        <v>1085</v>
      </c>
      <c r="B4460" t="s">
        <v>34</v>
      </c>
      <c r="C4460" s="1">
        <v>44619</v>
      </c>
      <c r="D4460" s="1">
        <v>44874</v>
      </c>
      <c r="E4460">
        <f>VLOOKUP(data[[#This Row],[id_campaign]],campaign[],4,FALSE)</f>
        <v>16</v>
      </c>
      <c r="F4460" t="str">
        <f>VLOOKUP(data[[#This Row],[id_campaign]],campaign[],2,FALSE)</f>
        <v>MadeCallToRetentionTeam</v>
      </c>
      <c r="G4460" t="str">
        <f>VLOOKUP(data[[#This Row],[id_customer]],customer[],2,FALSE)</f>
        <v>Susanne Annwyl</v>
      </c>
      <c r="H4460" t="str">
        <f>data[[#This Row],[id_customer]]&amp;data[[#This Row],[id_campaign]]</f>
        <v>C0261cam16</v>
      </c>
      <c r="I4460">
        <f>DATEDIF(data[[#This Row],[join_date]],data[[#This Row],[buy_date]],"M")</f>
        <v>8</v>
      </c>
    </row>
    <row r="4461" spans="1:9" x14ac:dyDescent="0.25">
      <c r="A4461" t="s">
        <v>1085</v>
      </c>
      <c r="B4461" t="s">
        <v>34</v>
      </c>
      <c r="C4461" s="1">
        <v>44619</v>
      </c>
      <c r="D4461" s="1">
        <v>44906</v>
      </c>
      <c r="E4461">
        <f>VLOOKUP(data[[#This Row],[id_campaign]],campaign[],4,FALSE)</f>
        <v>16</v>
      </c>
      <c r="F4461" t="str">
        <f>VLOOKUP(data[[#This Row],[id_campaign]],campaign[],2,FALSE)</f>
        <v>MadeCallToRetentionTeam</v>
      </c>
      <c r="G4461" t="str">
        <f>VLOOKUP(data[[#This Row],[id_customer]],customer[],2,FALSE)</f>
        <v>Susanne Annwyl</v>
      </c>
      <c r="H4461" t="str">
        <f>data[[#This Row],[id_customer]]&amp;data[[#This Row],[id_campaign]]</f>
        <v>C0261cam16</v>
      </c>
      <c r="I4461">
        <f>DATEDIF(data[[#This Row],[join_date]],data[[#This Row],[buy_date]],"M")</f>
        <v>9</v>
      </c>
    </row>
    <row r="4462" spans="1:9" x14ac:dyDescent="0.25">
      <c r="A4462" t="s">
        <v>1085</v>
      </c>
      <c r="B4462" t="s">
        <v>34</v>
      </c>
      <c r="C4462" s="1">
        <v>44619</v>
      </c>
      <c r="D4462" s="1">
        <v>44932</v>
      </c>
      <c r="E4462">
        <f>VLOOKUP(data[[#This Row],[id_campaign]],campaign[],4,FALSE)</f>
        <v>16</v>
      </c>
      <c r="F4462" t="str">
        <f>VLOOKUP(data[[#This Row],[id_campaign]],campaign[],2,FALSE)</f>
        <v>MadeCallToRetentionTeam</v>
      </c>
      <c r="G4462" t="str">
        <f>VLOOKUP(data[[#This Row],[id_customer]],customer[],2,FALSE)</f>
        <v>Susanne Annwyl</v>
      </c>
      <c r="H4462" t="str">
        <f>data[[#This Row],[id_customer]]&amp;data[[#This Row],[id_campaign]]</f>
        <v>C0261cam16</v>
      </c>
      <c r="I4462">
        <f>DATEDIF(data[[#This Row],[join_date]],data[[#This Row],[buy_date]],"M")</f>
        <v>10</v>
      </c>
    </row>
    <row r="4463" spans="1:9" x14ac:dyDescent="0.25">
      <c r="A4463" t="s">
        <v>1085</v>
      </c>
      <c r="B4463" t="s">
        <v>34</v>
      </c>
      <c r="C4463" s="1">
        <v>44619</v>
      </c>
      <c r="D4463" s="1">
        <v>44995</v>
      </c>
      <c r="E4463">
        <f>VLOOKUP(data[[#This Row],[id_campaign]],campaign[],4,FALSE)</f>
        <v>16</v>
      </c>
      <c r="F4463" t="str">
        <f>VLOOKUP(data[[#This Row],[id_campaign]],campaign[],2,FALSE)</f>
        <v>MadeCallToRetentionTeam</v>
      </c>
      <c r="G4463" t="str">
        <f>VLOOKUP(data[[#This Row],[id_customer]],customer[],2,FALSE)</f>
        <v>Susanne Annwyl</v>
      </c>
      <c r="H4463" t="str">
        <f>data[[#This Row],[id_customer]]&amp;data[[#This Row],[id_campaign]]</f>
        <v>C0261cam16</v>
      </c>
      <c r="I4463">
        <f>DATEDIF(data[[#This Row],[join_date]],data[[#This Row],[buy_date]],"M")</f>
        <v>12</v>
      </c>
    </row>
    <row r="4464" spans="1:9" x14ac:dyDescent="0.25">
      <c r="A4464" t="s">
        <v>1085</v>
      </c>
      <c r="B4464" t="s">
        <v>34</v>
      </c>
      <c r="C4464" s="1">
        <v>44619</v>
      </c>
      <c r="D4464" s="1">
        <v>45018</v>
      </c>
      <c r="E4464">
        <f>VLOOKUP(data[[#This Row],[id_campaign]],campaign[],4,FALSE)</f>
        <v>16</v>
      </c>
      <c r="F4464" t="str">
        <f>VLOOKUP(data[[#This Row],[id_campaign]],campaign[],2,FALSE)</f>
        <v>MadeCallToRetentionTeam</v>
      </c>
      <c r="G4464" t="str">
        <f>VLOOKUP(data[[#This Row],[id_customer]],customer[],2,FALSE)</f>
        <v>Susanne Annwyl</v>
      </c>
      <c r="H4464" t="str">
        <f>data[[#This Row],[id_customer]]&amp;data[[#This Row],[id_campaign]]</f>
        <v>C0261cam16</v>
      </c>
      <c r="I4464">
        <f>DATEDIF(data[[#This Row],[join_date]],data[[#This Row],[buy_date]],"M")</f>
        <v>13</v>
      </c>
    </row>
    <row r="4465" spans="1:9" x14ac:dyDescent="0.25">
      <c r="A4465" t="s">
        <v>1085</v>
      </c>
      <c r="B4465" t="s">
        <v>34</v>
      </c>
      <c r="C4465" s="1">
        <v>44619</v>
      </c>
      <c r="D4465" s="1">
        <v>45051</v>
      </c>
      <c r="E4465">
        <f>VLOOKUP(data[[#This Row],[id_campaign]],campaign[],4,FALSE)</f>
        <v>16</v>
      </c>
      <c r="F4465" t="str">
        <f>VLOOKUP(data[[#This Row],[id_campaign]],campaign[],2,FALSE)</f>
        <v>MadeCallToRetentionTeam</v>
      </c>
      <c r="G4465" t="str">
        <f>VLOOKUP(data[[#This Row],[id_customer]],customer[],2,FALSE)</f>
        <v>Susanne Annwyl</v>
      </c>
      <c r="H4465" t="str">
        <f>data[[#This Row],[id_customer]]&amp;data[[#This Row],[id_campaign]]</f>
        <v>C0261cam16</v>
      </c>
      <c r="I4465">
        <f>DATEDIF(data[[#This Row],[join_date]],data[[#This Row],[buy_date]],"M")</f>
        <v>14</v>
      </c>
    </row>
    <row r="4466" spans="1:9" x14ac:dyDescent="0.25">
      <c r="A4466" t="s">
        <v>1085</v>
      </c>
      <c r="B4466" t="s">
        <v>36</v>
      </c>
      <c r="C4466" s="1">
        <v>45034</v>
      </c>
      <c r="D4466" s="1">
        <v>45034</v>
      </c>
      <c r="E4466">
        <f>VLOOKUP(data[[#This Row],[id_campaign]],campaign[],4,FALSE)</f>
        <v>29</v>
      </c>
      <c r="F4466" t="str">
        <f>VLOOKUP(data[[#This Row],[id_campaign]],campaign[],2,FALSE)</f>
        <v>MaritalStatus</v>
      </c>
      <c r="G4466" t="str">
        <f>VLOOKUP(data[[#This Row],[id_customer]],customer[],2,FALSE)</f>
        <v>Susanne Annwyl</v>
      </c>
      <c r="H4466" t="str">
        <f>data[[#This Row],[id_customer]]&amp;data[[#This Row],[id_campaign]]</f>
        <v>C0261cam17</v>
      </c>
      <c r="I4466">
        <f>DATEDIF(data[[#This Row],[join_date]],data[[#This Row],[buy_date]],"M")</f>
        <v>0</v>
      </c>
    </row>
    <row r="4467" spans="1:9" x14ac:dyDescent="0.25">
      <c r="A4467" t="s">
        <v>1085</v>
      </c>
      <c r="B4467" t="s">
        <v>36</v>
      </c>
      <c r="C4467" s="1">
        <v>45034</v>
      </c>
      <c r="D4467" s="1">
        <v>45076</v>
      </c>
      <c r="E4467">
        <f>VLOOKUP(data[[#This Row],[id_campaign]],campaign[],4,FALSE)</f>
        <v>29</v>
      </c>
      <c r="F4467" t="str">
        <f>VLOOKUP(data[[#This Row],[id_campaign]],campaign[],2,FALSE)</f>
        <v>MaritalStatus</v>
      </c>
      <c r="G4467" t="str">
        <f>VLOOKUP(data[[#This Row],[id_customer]],customer[],2,FALSE)</f>
        <v>Susanne Annwyl</v>
      </c>
      <c r="H4467" t="str">
        <f>data[[#This Row],[id_customer]]&amp;data[[#This Row],[id_campaign]]</f>
        <v>C0261cam17</v>
      </c>
      <c r="I4467">
        <f>DATEDIF(data[[#This Row],[join_date]],data[[#This Row],[buy_date]],"M")</f>
        <v>1</v>
      </c>
    </row>
    <row r="4468" spans="1:9" x14ac:dyDescent="0.25">
      <c r="A4468" t="s">
        <v>1085</v>
      </c>
      <c r="B4468" t="s">
        <v>36</v>
      </c>
      <c r="C4468" s="1">
        <v>45034</v>
      </c>
      <c r="D4468" s="1">
        <v>45078</v>
      </c>
      <c r="E4468">
        <f>VLOOKUP(data[[#This Row],[id_campaign]],campaign[],4,FALSE)</f>
        <v>29</v>
      </c>
      <c r="F4468" t="str">
        <f>VLOOKUP(data[[#This Row],[id_campaign]],campaign[],2,FALSE)</f>
        <v>MaritalStatus</v>
      </c>
      <c r="G4468" t="str">
        <f>VLOOKUP(data[[#This Row],[id_customer]],customer[],2,FALSE)</f>
        <v>Susanne Annwyl</v>
      </c>
      <c r="H4468" t="str">
        <f>data[[#This Row],[id_customer]]&amp;data[[#This Row],[id_campaign]]</f>
        <v>C0261cam17</v>
      </c>
      <c r="I4468">
        <f>DATEDIF(data[[#This Row],[join_date]],data[[#This Row],[buy_date]],"M")</f>
        <v>1</v>
      </c>
    </row>
    <row r="4469" spans="1:9" x14ac:dyDescent="0.25">
      <c r="A4469" t="s">
        <v>1089</v>
      </c>
      <c r="B4469" t="s">
        <v>32</v>
      </c>
      <c r="C4469" s="1">
        <v>44566</v>
      </c>
      <c r="D4469" s="1">
        <v>44566</v>
      </c>
      <c r="E4469">
        <f>VLOOKUP(data[[#This Row],[id_campaign]],campaign[],4,FALSE)</f>
        <v>14</v>
      </c>
      <c r="F4469" t="str">
        <f>VLOOKUP(data[[#This Row],[id_campaign]],campaign[],2,FALSE)</f>
        <v>OwnsMotorcycle</v>
      </c>
      <c r="G4469" t="str">
        <f>VLOOKUP(data[[#This Row],[id_customer]],customer[],2,FALSE)</f>
        <v>Fowler Scannell</v>
      </c>
      <c r="H4469" t="str">
        <f>data[[#This Row],[id_customer]]&amp;data[[#This Row],[id_campaign]]</f>
        <v>C0262cam15</v>
      </c>
      <c r="I4469">
        <f>DATEDIF(data[[#This Row],[join_date]],data[[#This Row],[buy_date]],"M")</f>
        <v>0</v>
      </c>
    </row>
    <row r="4470" spans="1:9" x14ac:dyDescent="0.25">
      <c r="A4470" t="s">
        <v>1089</v>
      </c>
      <c r="B4470" t="s">
        <v>32</v>
      </c>
      <c r="C4470" s="1">
        <v>44566</v>
      </c>
      <c r="D4470" s="1">
        <v>44601</v>
      </c>
      <c r="E4470">
        <f>VLOOKUP(data[[#This Row],[id_campaign]],campaign[],4,FALSE)</f>
        <v>14</v>
      </c>
      <c r="F4470" t="str">
        <f>VLOOKUP(data[[#This Row],[id_campaign]],campaign[],2,FALSE)</f>
        <v>OwnsMotorcycle</v>
      </c>
      <c r="G4470" t="str">
        <f>VLOOKUP(data[[#This Row],[id_customer]],customer[],2,FALSE)</f>
        <v>Fowler Scannell</v>
      </c>
      <c r="H4470" t="str">
        <f>data[[#This Row],[id_customer]]&amp;data[[#This Row],[id_campaign]]</f>
        <v>C0262cam15</v>
      </c>
      <c r="I4470">
        <f>DATEDIF(data[[#This Row],[join_date]],data[[#This Row],[buy_date]],"M")</f>
        <v>1</v>
      </c>
    </row>
    <row r="4471" spans="1:9" x14ac:dyDescent="0.25">
      <c r="A4471" t="s">
        <v>1089</v>
      </c>
      <c r="B4471" t="s">
        <v>32</v>
      </c>
      <c r="C4471" s="1">
        <v>44566</v>
      </c>
      <c r="D4471" s="1">
        <v>44638</v>
      </c>
      <c r="E4471">
        <f>VLOOKUP(data[[#This Row],[id_campaign]],campaign[],4,FALSE)</f>
        <v>14</v>
      </c>
      <c r="F4471" t="str">
        <f>VLOOKUP(data[[#This Row],[id_campaign]],campaign[],2,FALSE)</f>
        <v>OwnsMotorcycle</v>
      </c>
      <c r="G4471" t="str">
        <f>VLOOKUP(data[[#This Row],[id_customer]],customer[],2,FALSE)</f>
        <v>Fowler Scannell</v>
      </c>
      <c r="H4471" t="str">
        <f>data[[#This Row],[id_customer]]&amp;data[[#This Row],[id_campaign]]</f>
        <v>C0262cam15</v>
      </c>
      <c r="I4471">
        <f>DATEDIF(data[[#This Row],[join_date]],data[[#This Row],[buy_date]],"M")</f>
        <v>2</v>
      </c>
    </row>
    <row r="4472" spans="1:9" x14ac:dyDescent="0.25">
      <c r="A4472" t="s">
        <v>1089</v>
      </c>
      <c r="B4472" t="s">
        <v>32</v>
      </c>
      <c r="C4472" s="1">
        <v>44566</v>
      </c>
      <c r="D4472" s="1">
        <v>44666</v>
      </c>
      <c r="E4472">
        <f>VLOOKUP(data[[#This Row],[id_campaign]],campaign[],4,FALSE)</f>
        <v>14</v>
      </c>
      <c r="F4472" t="str">
        <f>VLOOKUP(data[[#This Row],[id_campaign]],campaign[],2,FALSE)</f>
        <v>OwnsMotorcycle</v>
      </c>
      <c r="G4472" t="str">
        <f>VLOOKUP(data[[#This Row],[id_customer]],customer[],2,FALSE)</f>
        <v>Fowler Scannell</v>
      </c>
      <c r="H4472" t="str">
        <f>data[[#This Row],[id_customer]]&amp;data[[#This Row],[id_campaign]]</f>
        <v>C0262cam15</v>
      </c>
      <c r="I4472">
        <f>DATEDIF(data[[#This Row],[join_date]],data[[#This Row],[buy_date]],"M")</f>
        <v>3</v>
      </c>
    </row>
    <row r="4473" spans="1:9" x14ac:dyDescent="0.25">
      <c r="A4473" t="s">
        <v>1089</v>
      </c>
      <c r="B4473" t="s">
        <v>32</v>
      </c>
      <c r="C4473" s="1">
        <v>44566</v>
      </c>
      <c r="D4473" s="1">
        <v>44823</v>
      </c>
      <c r="E4473">
        <f>VLOOKUP(data[[#This Row],[id_campaign]],campaign[],4,FALSE)</f>
        <v>14</v>
      </c>
      <c r="F4473" t="str">
        <f>VLOOKUP(data[[#This Row],[id_campaign]],campaign[],2,FALSE)</f>
        <v>OwnsMotorcycle</v>
      </c>
      <c r="G4473" t="str">
        <f>VLOOKUP(data[[#This Row],[id_customer]],customer[],2,FALSE)</f>
        <v>Fowler Scannell</v>
      </c>
      <c r="H4473" t="str">
        <f>data[[#This Row],[id_customer]]&amp;data[[#This Row],[id_campaign]]</f>
        <v>C0262cam15</v>
      </c>
      <c r="I4473">
        <f>DATEDIF(data[[#This Row],[join_date]],data[[#This Row],[buy_date]],"M")</f>
        <v>8</v>
      </c>
    </row>
    <row r="4474" spans="1:9" x14ac:dyDescent="0.25">
      <c r="A4474" t="s">
        <v>1089</v>
      </c>
      <c r="B4474" t="s">
        <v>32</v>
      </c>
      <c r="C4474" s="1">
        <v>44566</v>
      </c>
      <c r="D4474" s="1">
        <v>44912</v>
      </c>
      <c r="E4474">
        <f>VLOOKUP(data[[#This Row],[id_campaign]],campaign[],4,FALSE)</f>
        <v>14</v>
      </c>
      <c r="F4474" t="str">
        <f>VLOOKUP(data[[#This Row],[id_campaign]],campaign[],2,FALSE)</f>
        <v>OwnsMotorcycle</v>
      </c>
      <c r="G4474" t="str">
        <f>VLOOKUP(data[[#This Row],[id_customer]],customer[],2,FALSE)</f>
        <v>Fowler Scannell</v>
      </c>
      <c r="H4474" t="str">
        <f>data[[#This Row],[id_customer]]&amp;data[[#This Row],[id_campaign]]</f>
        <v>C0262cam15</v>
      </c>
      <c r="I4474">
        <f>DATEDIF(data[[#This Row],[join_date]],data[[#This Row],[buy_date]],"M")</f>
        <v>11</v>
      </c>
    </row>
    <row r="4475" spans="1:9" x14ac:dyDescent="0.25">
      <c r="A4475" t="s">
        <v>1089</v>
      </c>
      <c r="B4475" t="s">
        <v>32</v>
      </c>
      <c r="C4475" s="1">
        <v>44566</v>
      </c>
      <c r="D4475" s="1">
        <v>44998</v>
      </c>
      <c r="E4475">
        <f>VLOOKUP(data[[#This Row],[id_campaign]],campaign[],4,FALSE)</f>
        <v>14</v>
      </c>
      <c r="F4475" t="str">
        <f>VLOOKUP(data[[#This Row],[id_campaign]],campaign[],2,FALSE)</f>
        <v>OwnsMotorcycle</v>
      </c>
      <c r="G4475" t="str">
        <f>VLOOKUP(data[[#This Row],[id_customer]],customer[],2,FALSE)</f>
        <v>Fowler Scannell</v>
      </c>
      <c r="H4475" t="str">
        <f>data[[#This Row],[id_customer]]&amp;data[[#This Row],[id_campaign]]</f>
        <v>C0262cam15</v>
      </c>
      <c r="I4475">
        <f>DATEDIF(data[[#This Row],[join_date]],data[[#This Row],[buy_date]],"M")</f>
        <v>14</v>
      </c>
    </row>
    <row r="4476" spans="1:9" x14ac:dyDescent="0.25">
      <c r="A4476" t="s">
        <v>1089</v>
      </c>
      <c r="B4476" t="s">
        <v>32</v>
      </c>
      <c r="C4476" s="1">
        <v>44566</v>
      </c>
      <c r="D4476" s="1">
        <v>45025</v>
      </c>
      <c r="E4476">
        <f>VLOOKUP(data[[#This Row],[id_campaign]],campaign[],4,FALSE)</f>
        <v>14</v>
      </c>
      <c r="F4476" t="str">
        <f>VLOOKUP(data[[#This Row],[id_campaign]],campaign[],2,FALSE)</f>
        <v>OwnsMotorcycle</v>
      </c>
      <c r="G4476" t="str">
        <f>VLOOKUP(data[[#This Row],[id_customer]],customer[],2,FALSE)</f>
        <v>Fowler Scannell</v>
      </c>
      <c r="H4476" t="str">
        <f>data[[#This Row],[id_customer]]&amp;data[[#This Row],[id_campaign]]</f>
        <v>C0262cam15</v>
      </c>
      <c r="I4476">
        <f>DATEDIF(data[[#This Row],[join_date]],data[[#This Row],[buy_date]],"M")</f>
        <v>15</v>
      </c>
    </row>
    <row r="4477" spans="1:9" x14ac:dyDescent="0.25">
      <c r="A4477" t="s">
        <v>1089</v>
      </c>
      <c r="B4477" t="s">
        <v>10</v>
      </c>
      <c r="C4477" s="1">
        <v>44636</v>
      </c>
      <c r="D4477" s="1">
        <v>44636</v>
      </c>
      <c r="E4477">
        <f>VLOOKUP(data[[#This Row],[id_campaign]],campaign[],4,FALSE)</f>
        <v>26</v>
      </c>
      <c r="F4477" t="str">
        <f>VLOOKUP(data[[#This Row],[id_campaign]],campaign[],2,FALSE)</f>
        <v>TruckOwner</v>
      </c>
      <c r="G4477" t="str">
        <f>VLOOKUP(data[[#This Row],[id_customer]],customer[],2,FALSE)</f>
        <v>Fowler Scannell</v>
      </c>
      <c r="H4477" t="str">
        <f>data[[#This Row],[id_customer]]&amp;data[[#This Row],[id_campaign]]</f>
        <v>C0262cam04</v>
      </c>
      <c r="I4477">
        <f>DATEDIF(data[[#This Row],[join_date]],data[[#This Row],[buy_date]],"M")</f>
        <v>0</v>
      </c>
    </row>
    <row r="4478" spans="1:9" x14ac:dyDescent="0.25">
      <c r="A4478" t="s">
        <v>1089</v>
      </c>
      <c r="B4478" t="s">
        <v>10</v>
      </c>
      <c r="C4478" s="1">
        <v>44636</v>
      </c>
      <c r="D4478" s="1">
        <v>44729</v>
      </c>
      <c r="E4478">
        <f>VLOOKUP(data[[#This Row],[id_campaign]],campaign[],4,FALSE)</f>
        <v>26</v>
      </c>
      <c r="F4478" t="str">
        <f>VLOOKUP(data[[#This Row],[id_campaign]],campaign[],2,FALSE)</f>
        <v>TruckOwner</v>
      </c>
      <c r="G4478" t="str">
        <f>VLOOKUP(data[[#This Row],[id_customer]],customer[],2,FALSE)</f>
        <v>Fowler Scannell</v>
      </c>
      <c r="H4478" t="str">
        <f>data[[#This Row],[id_customer]]&amp;data[[#This Row],[id_campaign]]</f>
        <v>C0262cam04</v>
      </c>
      <c r="I4478">
        <f>DATEDIF(data[[#This Row],[join_date]],data[[#This Row],[buy_date]],"M")</f>
        <v>3</v>
      </c>
    </row>
    <row r="4479" spans="1:9" x14ac:dyDescent="0.25">
      <c r="A4479" t="s">
        <v>1089</v>
      </c>
      <c r="B4479" t="s">
        <v>10</v>
      </c>
      <c r="C4479" s="1">
        <v>44636</v>
      </c>
      <c r="D4479" s="1">
        <v>44773</v>
      </c>
      <c r="E4479">
        <f>VLOOKUP(data[[#This Row],[id_campaign]],campaign[],4,FALSE)</f>
        <v>26</v>
      </c>
      <c r="F4479" t="str">
        <f>VLOOKUP(data[[#This Row],[id_campaign]],campaign[],2,FALSE)</f>
        <v>TruckOwner</v>
      </c>
      <c r="G4479" t="str">
        <f>VLOOKUP(data[[#This Row],[id_customer]],customer[],2,FALSE)</f>
        <v>Fowler Scannell</v>
      </c>
      <c r="H4479" t="str">
        <f>data[[#This Row],[id_customer]]&amp;data[[#This Row],[id_campaign]]</f>
        <v>C0262cam04</v>
      </c>
      <c r="I4479">
        <f>DATEDIF(data[[#This Row],[join_date]],data[[#This Row],[buy_date]],"M")</f>
        <v>4</v>
      </c>
    </row>
    <row r="4480" spans="1:9" x14ac:dyDescent="0.25">
      <c r="A4480" t="s">
        <v>1089</v>
      </c>
      <c r="B4480" t="s">
        <v>10</v>
      </c>
      <c r="C4480" s="1">
        <v>44636</v>
      </c>
      <c r="D4480" s="1">
        <v>44790</v>
      </c>
      <c r="E4480">
        <f>VLOOKUP(data[[#This Row],[id_campaign]],campaign[],4,FALSE)</f>
        <v>26</v>
      </c>
      <c r="F4480" t="str">
        <f>VLOOKUP(data[[#This Row],[id_campaign]],campaign[],2,FALSE)</f>
        <v>TruckOwner</v>
      </c>
      <c r="G4480" t="str">
        <f>VLOOKUP(data[[#This Row],[id_customer]],customer[],2,FALSE)</f>
        <v>Fowler Scannell</v>
      </c>
      <c r="H4480" t="str">
        <f>data[[#This Row],[id_customer]]&amp;data[[#This Row],[id_campaign]]</f>
        <v>C0262cam04</v>
      </c>
      <c r="I4480">
        <f>DATEDIF(data[[#This Row],[join_date]],data[[#This Row],[buy_date]],"M")</f>
        <v>5</v>
      </c>
    </row>
    <row r="4481" spans="1:9" x14ac:dyDescent="0.25">
      <c r="A4481" t="s">
        <v>1089</v>
      </c>
      <c r="B4481" t="s">
        <v>10</v>
      </c>
      <c r="C4481" s="1">
        <v>44636</v>
      </c>
      <c r="D4481" s="1">
        <v>44823</v>
      </c>
      <c r="E4481">
        <f>VLOOKUP(data[[#This Row],[id_campaign]],campaign[],4,FALSE)</f>
        <v>26</v>
      </c>
      <c r="F4481" t="str">
        <f>VLOOKUP(data[[#This Row],[id_campaign]],campaign[],2,FALSE)</f>
        <v>TruckOwner</v>
      </c>
      <c r="G4481" t="str">
        <f>VLOOKUP(data[[#This Row],[id_customer]],customer[],2,FALSE)</f>
        <v>Fowler Scannell</v>
      </c>
      <c r="H4481" t="str">
        <f>data[[#This Row],[id_customer]]&amp;data[[#This Row],[id_campaign]]</f>
        <v>C0262cam04</v>
      </c>
      <c r="I4481">
        <f>DATEDIF(data[[#This Row],[join_date]],data[[#This Row],[buy_date]],"M")</f>
        <v>6</v>
      </c>
    </row>
    <row r="4482" spans="1:9" x14ac:dyDescent="0.25">
      <c r="A4482" t="s">
        <v>1089</v>
      </c>
      <c r="B4482" t="s">
        <v>10</v>
      </c>
      <c r="C4482" s="1">
        <v>44636</v>
      </c>
      <c r="D4482" s="1">
        <v>44858</v>
      </c>
      <c r="E4482">
        <f>VLOOKUP(data[[#This Row],[id_campaign]],campaign[],4,FALSE)</f>
        <v>26</v>
      </c>
      <c r="F4482" t="str">
        <f>VLOOKUP(data[[#This Row],[id_campaign]],campaign[],2,FALSE)</f>
        <v>TruckOwner</v>
      </c>
      <c r="G4482" t="str">
        <f>VLOOKUP(data[[#This Row],[id_customer]],customer[],2,FALSE)</f>
        <v>Fowler Scannell</v>
      </c>
      <c r="H4482" t="str">
        <f>data[[#This Row],[id_customer]]&amp;data[[#This Row],[id_campaign]]</f>
        <v>C0262cam04</v>
      </c>
      <c r="I4482">
        <f>DATEDIF(data[[#This Row],[join_date]],data[[#This Row],[buy_date]],"M")</f>
        <v>7</v>
      </c>
    </row>
    <row r="4483" spans="1:9" x14ac:dyDescent="0.25">
      <c r="A4483" t="s">
        <v>1089</v>
      </c>
      <c r="B4483" t="s">
        <v>10</v>
      </c>
      <c r="C4483" s="1">
        <v>44636</v>
      </c>
      <c r="D4483" s="1">
        <v>44892</v>
      </c>
      <c r="E4483">
        <f>VLOOKUP(data[[#This Row],[id_campaign]],campaign[],4,FALSE)</f>
        <v>26</v>
      </c>
      <c r="F4483" t="str">
        <f>VLOOKUP(data[[#This Row],[id_campaign]],campaign[],2,FALSE)</f>
        <v>TruckOwner</v>
      </c>
      <c r="G4483" t="str">
        <f>VLOOKUP(data[[#This Row],[id_customer]],customer[],2,FALSE)</f>
        <v>Fowler Scannell</v>
      </c>
      <c r="H4483" t="str">
        <f>data[[#This Row],[id_customer]]&amp;data[[#This Row],[id_campaign]]</f>
        <v>C0262cam04</v>
      </c>
      <c r="I4483">
        <f>DATEDIF(data[[#This Row],[join_date]],data[[#This Row],[buy_date]],"M")</f>
        <v>8</v>
      </c>
    </row>
    <row r="4484" spans="1:9" x14ac:dyDescent="0.25">
      <c r="A4484" t="s">
        <v>1089</v>
      </c>
      <c r="B4484" t="s">
        <v>10</v>
      </c>
      <c r="C4484" s="1">
        <v>44636</v>
      </c>
      <c r="D4484" s="1">
        <v>44918</v>
      </c>
      <c r="E4484">
        <f>VLOOKUP(data[[#This Row],[id_campaign]],campaign[],4,FALSE)</f>
        <v>26</v>
      </c>
      <c r="F4484" t="str">
        <f>VLOOKUP(data[[#This Row],[id_campaign]],campaign[],2,FALSE)</f>
        <v>TruckOwner</v>
      </c>
      <c r="G4484" t="str">
        <f>VLOOKUP(data[[#This Row],[id_customer]],customer[],2,FALSE)</f>
        <v>Fowler Scannell</v>
      </c>
      <c r="H4484" t="str">
        <f>data[[#This Row],[id_customer]]&amp;data[[#This Row],[id_campaign]]</f>
        <v>C0262cam04</v>
      </c>
      <c r="I4484">
        <f>DATEDIF(data[[#This Row],[join_date]],data[[#This Row],[buy_date]],"M")</f>
        <v>9</v>
      </c>
    </row>
    <row r="4485" spans="1:9" x14ac:dyDescent="0.25">
      <c r="A4485" t="s">
        <v>1089</v>
      </c>
      <c r="B4485" t="s">
        <v>10</v>
      </c>
      <c r="C4485" s="1">
        <v>44636</v>
      </c>
      <c r="D4485" s="1">
        <v>44953</v>
      </c>
      <c r="E4485">
        <f>VLOOKUP(data[[#This Row],[id_campaign]],campaign[],4,FALSE)</f>
        <v>26</v>
      </c>
      <c r="F4485" t="str">
        <f>VLOOKUP(data[[#This Row],[id_campaign]],campaign[],2,FALSE)</f>
        <v>TruckOwner</v>
      </c>
      <c r="G4485" t="str">
        <f>VLOOKUP(data[[#This Row],[id_customer]],customer[],2,FALSE)</f>
        <v>Fowler Scannell</v>
      </c>
      <c r="H4485" t="str">
        <f>data[[#This Row],[id_customer]]&amp;data[[#This Row],[id_campaign]]</f>
        <v>C0262cam04</v>
      </c>
      <c r="I4485">
        <f>DATEDIF(data[[#This Row],[join_date]],data[[#This Row],[buy_date]],"M")</f>
        <v>10</v>
      </c>
    </row>
    <row r="4486" spans="1:9" x14ac:dyDescent="0.25">
      <c r="A4486" t="s">
        <v>1089</v>
      </c>
      <c r="B4486" t="s">
        <v>10</v>
      </c>
      <c r="C4486" s="1">
        <v>44636</v>
      </c>
      <c r="D4486" s="1">
        <v>45003</v>
      </c>
      <c r="E4486">
        <f>VLOOKUP(data[[#This Row],[id_campaign]],campaign[],4,FALSE)</f>
        <v>26</v>
      </c>
      <c r="F4486" t="str">
        <f>VLOOKUP(data[[#This Row],[id_campaign]],campaign[],2,FALSE)</f>
        <v>TruckOwner</v>
      </c>
      <c r="G4486" t="str">
        <f>VLOOKUP(data[[#This Row],[id_customer]],customer[],2,FALSE)</f>
        <v>Fowler Scannell</v>
      </c>
      <c r="H4486" t="str">
        <f>data[[#This Row],[id_customer]]&amp;data[[#This Row],[id_campaign]]</f>
        <v>C0262cam04</v>
      </c>
      <c r="I4486">
        <f>DATEDIF(data[[#This Row],[join_date]],data[[#This Row],[buy_date]],"M")</f>
        <v>12</v>
      </c>
    </row>
    <row r="4487" spans="1:9" x14ac:dyDescent="0.25">
      <c r="A4487" t="s">
        <v>1089</v>
      </c>
      <c r="B4487" t="s">
        <v>10</v>
      </c>
      <c r="C4487" s="1">
        <v>44636</v>
      </c>
      <c r="D4487" s="1">
        <v>45045</v>
      </c>
      <c r="E4487">
        <f>VLOOKUP(data[[#This Row],[id_campaign]],campaign[],4,FALSE)</f>
        <v>26</v>
      </c>
      <c r="F4487" t="str">
        <f>VLOOKUP(data[[#This Row],[id_campaign]],campaign[],2,FALSE)</f>
        <v>TruckOwner</v>
      </c>
      <c r="G4487" t="str">
        <f>VLOOKUP(data[[#This Row],[id_customer]],customer[],2,FALSE)</f>
        <v>Fowler Scannell</v>
      </c>
      <c r="H4487" t="str">
        <f>data[[#This Row],[id_customer]]&amp;data[[#This Row],[id_campaign]]</f>
        <v>C0262cam04</v>
      </c>
      <c r="I4487">
        <f>DATEDIF(data[[#This Row],[join_date]],data[[#This Row],[buy_date]],"M")</f>
        <v>13</v>
      </c>
    </row>
    <row r="4488" spans="1:9" x14ac:dyDescent="0.25">
      <c r="A4488" t="s">
        <v>1089</v>
      </c>
      <c r="B4488" t="s">
        <v>10</v>
      </c>
      <c r="C4488" s="1">
        <v>44636</v>
      </c>
      <c r="D4488" s="1">
        <v>45066</v>
      </c>
      <c r="E4488">
        <f>VLOOKUP(data[[#This Row],[id_campaign]],campaign[],4,FALSE)</f>
        <v>26</v>
      </c>
      <c r="F4488" t="str">
        <f>VLOOKUP(data[[#This Row],[id_campaign]],campaign[],2,FALSE)</f>
        <v>TruckOwner</v>
      </c>
      <c r="G4488" t="str">
        <f>VLOOKUP(data[[#This Row],[id_customer]],customer[],2,FALSE)</f>
        <v>Fowler Scannell</v>
      </c>
      <c r="H4488" t="str">
        <f>data[[#This Row],[id_customer]]&amp;data[[#This Row],[id_campaign]]</f>
        <v>C0262cam04</v>
      </c>
      <c r="I4488">
        <f>DATEDIF(data[[#This Row],[join_date]],data[[#This Row],[buy_date]],"M")</f>
        <v>14</v>
      </c>
    </row>
    <row r="4489" spans="1:9" x14ac:dyDescent="0.25">
      <c r="A4489" t="s">
        <v>1093</v>
      </c>
      <c r="B4489" t="s">
        <v>10</v>
      </c>
      <c r="C4489" s="1">
        <v>44683</v>
      </c>
      <c r="D4489" s="1">
        <v>44683</v>
      </c>
      <c r="E4489">
        <f>VLOOKUP(data[[#This Row],[id_campaign]],campaign[],4,FALSE)</f>
        <v>26</v>
      </c>
      <c r="F4489" t="str">
        <f>VLOOKUP(data[[#This Row],[id_campaign]],campaign[],2,FALSE)</f>
        <v>TruckOwner</v>
      </c>
      <c r="G4489" t="str">
        <f>VLOOKUP(data[[#This Row],[id_customer]],customer[],2,FALSE)</f>
        <v>Paulette Ledstone</v>
      </c>
      <c r="H4489" t="str">
        <f>data[[#This Row],[id_customer]]&amp;data[[#This Row],[id_campaign]]</f>
        <v>C0263cam04</v>
      </c>
      <c r="I4489">
        <f>DATEDIF(data[[#This Row],[join_date]],data[[#This Row],[buy_date]],"M")</f>
        <v>0</v>
      </c>
    </row>
    <row r="4490" spans="1:9" x14ac:dyDescent="0.25">
      <c r="A4490" t="s">
        <v>1093</v>
      </c>
      <c r="B4490" t="s">
        <v>10</v>
      </c>
      <c r="C4490" s="1">
        <v>44683</v>
      </c>
      <c r="D4490" s="1">
        <v>44747</v>
      </c>
      <c r="E4490">
        <f>VLOOKUP(data[[#This Row],[id_campaign]],campaign[],4,FALSE)</f>
        <v>26</v>
      </c>
      <c r="F4490" t="str">
        <f>VLOOKUP(data[[#This Row],[id_campaign]],campaign[],2,FALSE)</f>
        <v>TruckOwner</v>
      </c>
      <c r="G4490" t="str">
        <f>VLOOKUP(data[[#This Row],[id_customer]],customer[],2,FALSE)</f>
        <v>Paulette Ledstone</v>
      </c>
      <c r="H4490" t="str">
        <f>data[[#This Row],[id_customer]]&amp;data[[#This Row],[id_campaign]]</f>
        <v>C0263cam04</v>
      </c>
      <c r="I4490">
        <f>DATEDIF(data[[#This Row],[join_date]],data[[#This Row],[buy_date]],"M")</f>
        <v>2</v>
      </c>
    </row>
    <row r="4491" spans="1:9" x14ac:dyDescent="0.25">
      <c r="A4491" t="s">
        <v>1093</v>
      </c>
      <c r="B4491" t="s">
        <v>10</v>
      </c>
      <c r="C4491" s="1">
        <v>44683</v>
      </c>
      <c r="D4491" s="1">
        <v>44819</v>
      </c>
      <c r="E4491">
        <f>VLOOKUP(data[[#This Row],[id_campaign]],campaign[],4,FALSE)</f>
        <v>26</v>
      </c>
      <c r="F4491" t="str">
        <f>VLOOKUP(data[[#This Row],[id_campaign]],campaign[],2,FALSE)</f>
        <v>TruckOwner</v>
      </c>
      <c r="G4491" t="str">
        <f>VLOOKUP(data[[#This Row],[id_customer]],customer[],2,FALSE)</f>
        <v>Paulette Ledstone</v>
      </c>
      <c r="H4491" t="str">
        <f>data[[#This Row],[id_customer]]&amp;data[[#This Row],[id_campaign]]</f>
        <v>C0263cam04</v>
      </c>
      <c r="I4491">
        <f>DATEDIF(data[[#This Row],[join_date]],data[[#This Row],[buy_date]],"M")</f>
        <v>4</v>
      </c>
    </row>
    <row r="4492" spans="1:9" x14ac:dyDescent="0.25">
      <c r="A4492" t="s">
        <v>1093</v>
      </c>
      <c r="B4492" t="s">
        <v>10</v>
      </c>
      <c r="C4492" s="1">
        <v>44683</v>
      </c>
      <c r="D4492" s="1">
        <v>44872</v>
      </c>
      <c r="E4492">
        <f>VLOOKUP(data[[#This Row],[id_campaign]],campaign[],4,FALSE)</f>
        <v>26</v>
      </c>
      <c r="F4492" t="str">
        <f>VLOOKUP(data[[#This Row],[id_campaign]],campaign[],2,FALSE)</f>
        <v>TruckOwner</v>
      </c>
      <c r="G4492" t="str">
        <f>VLOOKUP(data[[#This Row],[id_customer]],customer[],2,FALSE)</f>
        <v>Paulette Ledstone</v>
      </c>
      <c r="H4492" t="str">
        <f>data[[#This Row],[id_customer]]&amp;data[[#This Row],[id_campaign]]</f>
        <v>C0263cam04</v>
      </c>
      <c r="I4492">
        <f>DATEDIF(data[[#This Row],[join_date]],data[[#This Row],[buy_date]],"M")</f>
        <v>6</v>
      </c>
    </row>
    <row r="4493" spans="1:9" x14ac:dyDescent="0.25">
      <c r="A4493" t="s">
        <v>1093</v>
      </c>
      <c r="B4493" t="s">
        <v>10</v>
      </c>
      <c r="C4493" s="1">
        <v>44683</v>
      </c>
      <c r="D4493" s="1">
        <v>44905</v>
      </c>
      <c r="E4493">
        <f>VLOOKUP(data[[#This Row],[id_campaign]],campaign[],4,FALSE)</f>
        <v>26</v>
      </c>
      <c r="F4493" t="str">
        <f>VLOOKUP(data[[#This Row],[id_campaign]],campaign[],2,FALSE)</f>
        <v>TruckOwner</v>
      </c>
      <c r="G4493" t="str">
        <f>VLOOKUP(data[[#This Row],[id_customer]],customer[],2,FALSE)</f>
        <v>Paulette Ledstone</v>
      </c>
      <c r="H4493" t="str">
        <f>data[[#This Row],[id_customer]]&amp;data[[#This Row],[id_campaign]]</f>
        <v>C0263cam04</v>
      </c>
      <c r="I4493">
        <f>DATEDIF(data[[#This Row],[join_date]],data[[#This Row],[buy_date]],"M")</f>
        <v>7</v>
      </c>
    </row>
    <row r="4494" spans="1:9" x14ac:dyDescent="0.25">
      <c r="A4494" t="s">
        <v>1093</v>
      </c>
      <c r="B4494" t="s">
        <v>10</v>
      </c>
      <c r="C4494" s="1">
        <v>44683</v>
      </c>
      <c r="D4494" s="1">
        <v>44943</v>
      </c>
      <c r="E4494">
        <f>VLOOKUP(data[[#This Row],[id_campaign]],campaign[],4,FALSE)</f>
        <v>26</v>
      </c>
      <c r="F4494" t="str">
        <f>VLOOKUP(data[[#This Row],[id_campaign]],campaign[],2,FALSE)</f>
        <v>TruckOwner</v>
      </c>
      <c r="G4494" t="str">
        <f>VLOOKUP(data[[#This Row],[id_customer]],customer[],2,FALSE)</f>
        <v>Paulette Ledstone</v>
      </c>
      <c r="H4494" t="str">
        <f>data[[#This Row],[id_customer]]&amp;data[[#This Row],[id_campaign]]</f>
        <v>C0263cam04</v>
      </c>
      <c r="I4494">
        <f>DATEDIF(data[[#This Row],[join_date]],data[[#This Row],[buy_date]],"M")</f>
        <v>8</v>
      </c>
    </row>
    <row r="4495" spans="1:9" x14ac:dyDescent="0.25">
      <c r="A4495" t="s">
        <v>1093</v>
      </c>
      <c r="B4495" t="s">
        <v>10</v>
      </c>
      <c r="C4495" s="1">
        <v>44683</v>
      </c>
      <c r="D4495" s="1">
        <v>44960</v>
      </c>
      <c r="E4495">
        <f>VLOOKUP(data[[#This Row],[id_campaign]],campaign[],4,FALSE)</f>
        <v>26</v>
      </c>
      <c r="F4495" t="str">
        <f>VLOOKUP(data[[#This Row],[id_campaign]],campaign[],2,FALSE)</f>
        <v>TruckOwner</v>
      </c>
      <c r="G4495" t="str">
        <f>VLOOKUP(data[[#This Row],[id_customer]],customer[],2,FALSE)</f>
        <v>Paulette Ledstone</v>
      </c>
      <c r="H4495" t="str">
        <f>data[[#This Row],[id_customer]]&amp;data[[#This Row],[id_campaign]]</f>
        <v>C0263cam04</v>
      </c>
      <c r="I4495">
        <f>DATEDIF(data[[#This Row],[join_date]],data[[#This Row],[buy_date]],"M")</f>
        <v>9</v>
      </c>
    </row>
    <row r="4496" spans="1:9" x14ac:dyDescent="0.25">
      <c r="A4496" t="s">
        <v>1093</v>
      </c>
      <c r="B4496" t="s">
        <v>10</v>
      </c>
      <c r="C4496" s="1">
        <v>44683</v>
      </c>
      <c r="D4496" s="1">
        <v>45001</v>
      </c>
      <c r="E4496">
        <f>VLOOKUP(data[[#This Row],[id_campaign]],campaign[],4,FALSE)</f>
        <v>26</v>
      </c>
      <c r="F4496" t="str">
        <f>VLOOKUP(data[[#This Row],[id_campaign]],campaign[],2,FALSE)</f>
        <v>TruckOwner</v>
      </c>
      <c r="G4496" t="str">
        <f>VLOOKUP(data[[#This Row],[id_customer]],customer[],2,FALSE)</f>
        <v>Paulette Ledstone</v>
      </c>
      <c r="H4496" t="str">
        <f>data[[#This Row],[id_customer]]&amp;data[[#This Row],[id_campaign]]</f>
        <v>C0263cam04</v>
      </c>
      <c r="I4496">
        <f>DATEDIF(data[[#This Row],[join_date]],data[[#This Row],[buy_date]],"M")</f>
        <v>10</v>
      </c>
    </row>
    <row r="4497" spans="1:9" x14ac:dyDescent="0.25">
      <c r="A4497" t="s">
        <v>1093</v>
      </c>
      <c r="B4497" t="s">
        <v>10</v>
      </c>
      <c r="C4497" s="1">
        <v>44683</v>
      </c>
      <c r="D4497" s="1">
        <v>45019</v>
      </c>
      <c r="E4497">
        <f>VLOOKUP(data[[#This Row],[id_campaign]],campaign[],4,FALSE)</f>
        <v>26</v>
      </c>
      <c r="F4497" t="str">
        <f>VLOOKUP(data[[#This Row],[id_campaign]],campaign[],2,FALSE)</f>
        <v>TruckOwner</v>
      </c>
      <c r="G4497" t="str">
        <f>VLOOKUP(data[[#This Row],[id_customer]],customer[],2,FALSE)</f>
        <v>Paulette Ledstone</v>
      </c>
      <c r="H4497" t="str">
        <f>data[[#This Row],[id_customer]]&amp;data[[#This Row],[id_campaign]]</f>
        <v>C0263cam04</v>
      </c>
      <c r="I4497">
        <f>DATEDIF(data[[#This Row],[join_date]],data[[#This Row],[buy_date]],"M")</f>
        <v>11</v>
      </c>
    </row>
    <row r="4498" spans="1:9" x14ac:dyDescent="0.25">
      <c r="A4498" t="s">
        <v>1093</v>
      </c>
      <c r="B4498" t="s">
        <v>10</v>
      </c>
      <c r="C4498" s="1">
        <v>44683</v>
      </c>
      <c r="D4498" s="1">
        <v>45055</v>
      </c>
      <c r="E4498">
        <f>VLOOKUP(data[[#This Row],[id_campaign]],campaign[],4,FALSE)</f>
        <v>26</v>
      </c>
      <c r="F4498" t="str">
        <f>VLOOKUP(data[[#This Row],[id_campaign]],campaign[],2,FALSE)</f>
        <v>TruckOwner</v>
      </c>
      <c r="G4498" t="str">
        <f>VLOOKUP(data[[#This Row],[id_customer]],customer[],2,FALSE)</f>
        <v>Paulette Ledstone</v>
      </c>
      <c r="H4498" t="str">
        <f>data[[#This Row],[id_customer]]&amp;data[[#This Row],[id_campaign]]</f>
        <v>C0263cam04</v>
      </c>
      <c r="I4498">
        <f>DATEDIF(data[[#This Row],[join_date]],data[[#This Row],[buy_date]],"M")</f>
        <v>12</v>
      </c>
    </row>
    <row r="4499" spans="1:9" x14ac:dyDescent="0.25">
      <c r="A4499" t="s">
        <v>1093</v>
      </c>
      <c r="B4499" t="s">
        <v>36</v>
      </c>
      <c r="C4499" s="1">
        <v>44789</v>
      </c>
      <c r="D4499" s="1">
        <v>44789</v>
      </c>
      <c r="E4499">
        <f>VLOOKUP(data[[#This Row],[id_campaign]],campaign[],4,FALSE)</f>
        <v>29</v>
      </c>
      <c r="F4499" t="str">
        <f>VLOOKUP(data[[#This Row],[id_campaign]],campaign[],2,FALSE)</f>
        <v>MaritalStatus</v>
      </c>
      <c r="G4499" t="str">
        <f>VLOOKUP(data[[#This Row],[id_customer]],customer[],2,FALSE)</f>
        <v>Paulette Ledstone</v>
      </c>
      <c r="H4499" t="str">
        <f>data[[#This Row],[id_customer]]&amp;data[[#This Row],[id_campaign]]</f>
        <v>C0263cam17</v>
      </c>
      <c r="I4499">
        <f>DATEDIF(data[[#This Row],[join_date]],data[[#This Row],[buy_date]],"M")</f>
        <v>0</v>
      </c>
    </row>
    <row r="4500" spans="1:9" x14ac:dyDescent="0.25">
      <c r="A4500" t="s">
        <v>1093</v>
      </c>
      <c r="B4500" t="s">
        <v>36</v>
      </c>
      <c r="C4500" s="1">
        <v>44789</v>
      </c>
      <c r="D4500" s="1">
        <v>44854</v>
      </c>
      <c r="E4500">
        <f>VLOOKUP(data[[#This Row],[id_campaign]],campaign[],4,FALSE)</f>
        <v>29</v>
      </c>
      <c r="F4500" t="str">
        <f>VLOOKUP(data[[#This Row],[id_campaign]],campaign[],2,FALSE)</f>
        <v>MaritalStatus</v>
      </c>
      <c r="G4500" t="str">
        <f>VLOOKUP(data[[#This Row],[id_customer]],customer[],2,FALSE)</f>
        <v>Paulette Ledstone</v>
      </c>
      <c r="H4500" t="str">
        <f>data[[#This Row],[id_customer]]&amp;data[[#This Row],[id_campaign]]</f>
        <v>C0263cam17</v>
      </c>
      <c r="I4500">
        <f>DATEDIF(data[[#This Row],[join_date]],data[[#This Row],[buy_date]],"M")</f>
        <v>2</v>
      </c>
    </row>
    <row r="4501" spans="1:9" x14ac:dyDescent="0.25">
      <c r="A4501" t="s">
        <v>1093</v>
      </c>
      <c r="B4501" t="s">
        <v>36</v>
      </c>
      <c r="C4501" s="1">
        <v>44789</v>
      </c>
      <c r="D4501" s="1">
        <v>44890</v>
      </c>
      <c r="E4501">
        <f>VLOOKUP(data[[#This Row],[id_campaign]],campaign[],4,FALSE)</f>
        <v>29</v>
      </c>
      <c r="F4501" t="str">
        <f>VLOOKUP(data[[#This Row],[id_campaign]],campaign[],2,FALSE)</f>
        <v>MaritalStatus</v>
      </c>
      <c r="G4501" t="str">
        <f>VLOOKUP(data[[#This Row],[id_customer]],customer[],2,FALSE)</f>
        <v>Paulette Ledstone</v>
      </c>
      <c r="H4501" t="str">
        <f>data[[#This Row],[id_customer]]&amp;data[[#This Row],[id_campaign]]</f>
        <v>C0263cam17</v>
      </c>
      <c r="I4501">
        <f>DATEDIF(data[[#This Row],[join_date]],data[[#This Row],[buy_date]],"M")</f>
        <v>3</v>
      </c>
    </row>
    <row r="4502" spans="1:9" x14ac:dyDescent="0.25">
      <c r="A4502" t="s">
        <v>1093</v>
      </c>
      <c r="B4502" t="s">
        <v>36</v>
      </c>
      <c r="C4502" s="1">
        <v>44789</v>
      </c>
      <c r="D4502" s="1">
        <v>44921</v>
      </c>
      <c r="E4502">
        <f>VLOOKUP(data[[#This Row],[id_campaign]],campaign[],4,FALSE)</f>
        <v>29</v>
      </c>
      <c r="F4502" t="str">
        <f>VLOOKUP(data[[#This Row],[id_campaign]],campaign[],2,FALSE)</f>
        <v>MaritalStatus</v>
      </c>
      <c r="G4502" t="str">
        <f>VLOOKUP(data[[#This Row],[id_customer]],customer[],2,FALSE)</f>
        <v>Paulette Ledstone</v>
      </c>
      <c r="H4502" t="str">
        <f>data[[#This Row],[id_customer]]&amp;data[[#This Row],[id_campaign]]</f>
        <v>C0263cam17</v>
      </c>
      <c r="I4502">
        <f>DATEDIF(data[[#This Row],[join_date]],data[[#This Row],[buy_date]],"M")</f>
        <v>4</v>
      </c>
    </row>
    <row r="4503" spans="1:9" x14ac:dyDescent="0.25">
      <c r="A4503" t="s">
        <v>1093</v>
      </c>
      <c r="B4503" t="s">
        <v>36</v>
      </c>
      <c r="C4503" s="1">
        <v>44789</v>
      </c>
      <c r="D4503" s="1">
        <v>44979</v>
      </c>
      <c r="E4503">
        <f>VLOOKUP(data[[#This Row],[id_campaign]],campaign[],4,FALSE)</f>
        <v>29</v>
      </c>
      <c r="F4503" t="str">
        <f>VLOOKUP(data[[#This Row],[id_campaign]],campaign[],2,FALSE)</f>
        <v>MaritalStatus</v>
      </c>
      <c r="G4503" t="str">
        <f>VLOOKUP(data[[#This Row],[id_customer]],customer[],2,FALSE)</f>
        <v>Paulette Ledstone</v>
      </c>
      <c r="H4503" t="str">
        <f>data[[#This Row],[id_customer]]&amp;data[[#This Row],[id_campaign]]</f>
        <v>C0263cam17</v>
      </c>
      <c r="I4503">
        <f>DATEDIF(data[[#This Row],[join_date]],data[[#This Row],[buy_date]],"M")</f>
        <v>6</v>
      </c>
    </row>
    <row r="4504" spans="1:9" x14ac:dyDescent="0.25">
      <c r="A4504" t="s">
        <v>1093</v>
      </c>
      <c r="B4504" t="s">
        <v>36</v>
      </c>
      <c r="C4504" s="1">
        <v>44789</v>
      </c>
      <c r="D4504" s="1">
        <v>44987</v>
      </c>
      <c r="E4504">
        <f>VLOOKUP(data[[#This Row],[id_campaign]],campaign[],4,FALSE)</f>
        <v>29</v>
      </c>
      <c r="F4504" t="str">
        <f>VLOOKUP(data[[#This Row],[id_campaign]],campaign[],2,FALSE)</f>
        <v>MaritalStatus</v>
      </c>
      <c r="G4504" t="str">
        <f>VLOOKUP(data[[#This Row],[id_customer]],customer[],2,FALSE)</f>
        <v>Paulette Ledstone</v>
      </c>
      <c r="H4504" t="str">
        <f>data[[#This Row],[id_customer]]&amp;data[[#This Row],[id_campaign]]</f>
        <v>C0263cam17</v>
      </c>
      <c r="I4504">
        <f>DATEDIF(data[[#This Row],[join_date]],data[[#This Row],[buy_date]],"M")</f>
        <v>6</v>
      </c>
    </row>
    <row r="4505" spans="1:9" x14ac:dyDescent="0.25">
      <c r="A4505" t="s">
        <v>1093</v>
      </c>
      <c r="B4505" t="s">
        <v>36</v>
      </c>
      <c r="C4505" s="1">
        <v>44789</v>
      </c>
      <c r="D4505" s="1">
        <v>45044</v>
      </c>
      <c r="E4505">
        <f>VLOOKUP(data[[#This Row],[id_campaign]],campaign[],4,FALSE)</f>
        <v>29</v>
      </c>
      <c r="F4505" t="str">
        <f>VLOOKUP(data[[#This Row],[id_campaign]],campaign[],2,FALSE)</f>
        <v>MaritalStatus</v>
      </c>
      <c r="G4505" t="str">
        <f>VLOOKUP(data[[#This Row],[id_customer]],customer[],2,FALSE)</f>
        <v>Paulette Ledstone</v>
      </c>
      <c r="H4505" t="str">
        <f>data[[#This Row],[id_customer]]&amp;data[[#This Row],[id_campaign]]</f>
        <v>C0263cam17</v>
      </c>
      <c r="I4505">
        <f>DATEDIF(data[[#This Row],[join_date]],data[[#This Row],[buy_date]],"M")</f>
        <v>8</v>
      </c>
    </row>
    <row r="4506" spans="1:9" x14ac:dyDescent="0.25">
      <c r="A4506" t="s">
        <v>1093</v>
      </c>
      <c r="B4506" t="s">
        <v>36</v>
      </c>
      <c r="C4506" s="1">
        <v>44789</v>
      </c>
      <c r="D4506" s="1">
        <v>45071</v>
      </c>
      <c r="E4506">
        <f>VLOOKUP(data[[#This Row],[id_campaign]],campaign[],4,FALSE)</f>
        <v>29</v>
      </c>
      <c r="F4506" t="str">
        <f>VLOOKUP(data[[#This Row],[id_campaign]],campaign[],2,FALSE)</f>
        <v>MaritalStatus</v>
      </c>
      <c r="G4506" t="str">
        <f>VLOOKUP(data[[#This Row],[id_customer]],customer[],2,FALSE)</f>
        <v>Paulette Ledstone</v>
      </c>
      <c r="H4506" t="str">
        <f>data[[#This Row],[id_customer]]&amp;data[[#This Row],[id_campaign]]</f>
        <v>C0263cam17</v>
      </c>
      <c r="I4506">
        <f>DATEDIF(data[[#This Row],[join_date]],data[[#This Row],[buy_date]],"M")</f>
        <v>9</v>
      </c>
    </row>
    <row r="4507" spans="1:9" x14ac:dyDescent="0.25">
      <c r="A4507" t="s">
        <v>1097</v>
      </c>
      <c r="B4507" t="s">
        <v>8</v>
      </c>
      <c r="C4507" s="1">
        <v>44616</v>
      </c>
      <c r="D4507" s="1">
        <v>44616</v>
      </c>
      <c r="E4507">
        <f>VLOOKUP(data[[#This Row],[id_campaign]],campaign[],4,FALSE)</f>
        <v>62</v>
      </c>
      <c r="F4507" t="str">
        <f>VLOOKUP(data[[#This Row],[id_campaign]],campaign[],2,FALSE)</f>
        <v>HandsetWebCapable</v>
      </c>
      <c r="G4507" t="str">
        <f>VLOOKUP(data[[#This Row],[id_customer]],customer[],2,FALSE)</f>
        <v>Earl Swayland</v>
      </c>
      <c r="H4507" t="str">
        <f>data[[#This Row],[id_customer]]&amp;data[[#This Row],[id_campaign]]</f>
        <v>C0264cam03</v>
      </c>
      <c r="I4507">
        <f>DATEDIF(data[[#This Row],[join_date]],data[[#This Row],[buy_date]],"M")</f>
        <v>0</v>
      </c>
    </row>
    <row r="4508" spans="1:9" x14ac:dyDescent="0.25">
      <c r="A4508" t="s">
        <v>1097</v>
      </c>
      <c r="B4508" t="s">
        <v>8</v>
      </c>
      <c r="C4508" s="1">
        <v>44616</v>
      </c>
      <c r="D4508" s="1">
        <v>44644</v>
      </c>
      <c r="E4508">
        <f>VLOOKUP(data[[#This Row],[id_campaign]],campaign[],4,FALSE)</f>
        <v>62</v>
      </c>
      <c r="F4508" t="str">
        <f>VLOOKUP(data[[#This Row],[id_campaign]],campaign[],2,FALSE)</f>
        <v>HandsetWebCapable</v>
      </c>
      <c r="G4508" t="str">
        <f>VLOOKUP(data[[#This Row],[id_customer]],customer[],2,FALSE)</f>
        <v>Earl Swayland</v>
      </c>
      <c r="H4508" t="str">
        <f>data[[#This Row],[id_customer]]&amp;data[[#This Row],[id_campaign]]</f>
        <v>C0264cam03</v>
      </c>
      <c r="I4508">
        <f>DATEDIF(data[[#This Row],[join_date]],data[[#This Row],[buy_date]],"M")</f>
        <v>1</v>
      </c>
    </row>
    <row r="4509" spans="1:9" x14ac:dyDescent="0.25">
      <c r="A4509" t="s">
        <v>1097</v>
      </c>
      <c r="B4509" t="s">
        <v>8</v>
      </c>
      <c r="C4509" s="1">
        <v>44616</v>
      </c>
      <c r="D4509" s="1">
        <v>44714</v>
      </c>
      <c r="E4509">
        <f>VLOOKUP(data[[#This Row],[id_campaign]],campaign[],4,FALSE)</f>
        <v>62</v>
      </c>
      <c r="F4509" t="str">
        <f>VLOOKUP(data[[#This Row],[id_campaign]],campaign[],2,FALSE)</f>
        <v>HandsetWebCapable</v>
      </c>
      <c r="G4509" t="str">
        <f>VLOOKUP(data[[#This Row],[id_customer]],customer[],2,FALSE)</f>
        <v>Earl Swayland</v>
      </c>
      <c r="H4509" t="str">
        <f>data[[#This Row],[id_customer]]&amp;data[[#This Row],[id_campaign]]</f>
        <v>C0264cam03</v>
      </c>
      <c r="I4509">
        <f>DATEDIF(data[[#This Row],[join_date]],data[[#This Row],[buy_date]],"M")</f>
        <v>3</v>
      </c>
    </row>
    <row r="4510" spans="1:9" x14ac:dyDescent="0.25">
      <c r="A4510" t="s">
        <v>1097</v>
      </c>
      <c r="B4510" t="s">
        <v>8</v>
      </c>
      <c r="C4510" s="1">
        <v>44616</v>
      </c>
      <c r="D4510" s="1">
        <v>44778</v>
      </c>
      <c r="E4510">
        <f>VLOOKUP(data[[#This Row],[id_campaign]],campaign[],4,FALSE)</f>
        <v>62</v>
      </c>
      <c r="F4510" t="str">
        <f>VLOOKUP(data[[#This Row],[id_campaign]],campaign[],2,FALSE)</f>
        <v>HandsetWebCapable</v>
      </c>
      <c r="G4510" t="str">
        <f>VLOOKUP(data[[#This Row],[id_customer]],customer[],2,FALSE)</f>
        <v>Earl Swayland</v>
      </c>
      <c r="H4510" t="str">
        <f>data[[#This Row],[id_customer]]&amp;data[[#This Row],[id_campaign]]</f>
        <v>C0264cam03</v>
      </c>
      <c r="I4510">
        <f>DATEDIF(data[[#This Row],[join_date]],data[[#This Row],[buy_date]],"M")</f>
        <v>5</v>
      </c>
    </row>
    <row r="4511" spans="1:9" x14ac:dyDescent="0.25">
      <c r="A4511" t="s">
        <v>1097</v>
      </c>
      <c r="B4511" t="s">
        <v>8</v>
      </c>
      <c r="C4511" s="1">
        <v>44616</v>
      </c>
      <c r="D4511" s="1">
        <v>44834</v>
      </c>
      <c r="E4511">
        <f>VLOOKUP(data[[#This Row],[id_campaign]],campaign[],4,FALSE)</f>
        <v>62</v>
      </c>
      <c r="F4511" t="str">
        <f>VLOOKUP(data[[#This Row],[id_campaign]],campaign[],2,FALSE)</f>
        <v>HandsetWebCapable</v>
      </c>
      <c r="G4511" t="str">
        <f>VLOOKUP(data[[#This Row],[id_customer]],customer[],2,FALSE)</f>
        <v>Earl Swayland</v>
      </c>
      <c r="H4511" t="str">
        <f>data[[#This Row],[id_customer]]&amp;data[[#This Row],[id_campaign]]</f>
        <v>C0264cam03</v>
      </c>
      <c r="I4511">
        <f>DATEDIF(data[[#This Row],[join_date]],data[[#This Row],[buy_date]],"M")</f>
        <v>7</v>
      </c>
    </row>
    <row r="4512" spans="1:9" x14ac:dyDescent="0.25">
      <c r="A4512" t="s">
        <v>1097</v>
      </c>
      <c r="B4512" t="s">
        <v>8</v>
      </c>
      <c r="C4512" s="1">
        <v>44616</v>
      </c>
      <c r="D4512" s="1">
        <v>44862</v>
      </c>
      <c r="E4512">
        <f>VLOOKUP(data[[#This Row],[id_campaign]],campaign[],4,FALSE)</f>
        <v>62</v>
      </c>
      <c r="F4512" t="str">
        <f>VLOOKUP(data[[#This Row],[id_campaign]],campaign[],2,FALSE)</f>
        <v>HandsetWebCapable</v>
      </c>
      <c r="G4512" t="str">
        <f>VLOOKUP(data[[#This Row],[id_customer]],customer[],2,FALSE)</f>
        <v>Earl Swayland</v>
      </c>
      <c r="H4512" t="str">
        <f>data[[#This Row],[id_customer]]&amp;data[[#This Row],[id_campaign]]</f>
        <v>C0264cam03</v>
      </c>
      <c r="I4512">
        <f>DATEDIF(data[[#This Row],[join_date]],data[[#This Row],[buy_date]],"M")</f>
        <v>8</v>
      </c>
    </row>
    <row r="4513" spans="1:9" x14ac:dyDescent="0.25">
      <c r="A4513" t="s">
        <v>1097</v>
      </c>
      <c r="B4513" t="s">
        <v>8</v>
      </c>
      <c r="C4513" s="1">
        <v>44616</v>
      </c>
      <c r="D4513" s="1">
        <v>44894</v>
      </c>
      <c r="E4513">
        <f>VLOOKUP(data[[#This Row],[id_campaign]],campaign[],4,FALSE)</f>
        <v>62</v>
      </c>
      <c r="F4513" t="str">
        <f>VLOOKUP(data[[#This Row],[id_campaign]],campaign[],2,FALSE)</f>
        <v>HandsetWebCapable</v>
      </c>
      <c r="G4513" t="str">
        <f>VLOOKUP(data[[#This Row],[id_customer]],customer[],2,FALSE)</f>
        <v>Earl Swayland</v>
      </c>
      <c r="H4513" t="str">
        <f>data[[#This Row],[id_customer]]&amp;data[[#This Row],[id_campaign]]</f>
        <v>C0264cam03</v>
      </c>
      <c r="I4513">
        <f>DATEDIF(data[[#This Row],[join_date]],data[[#This Row],[buy_date]],"M")</f>
        <v>9</v>
      </c>
    </row>
    <row r="4514" spans="1:9" x14ac:dyDescent="0.25">
      <c r="A4514" t="s">
        <v>1097</v>
      </c>
      <c r="B4514" t="s">
        <v>8</v>
      </c>
      <c r="C4514" s="1">
        <v>44616</v>
      </c>
      <c r="D4514" s="1">
        <v>44920</v>
      </c>
      <c r="E4514">
        <f>VLOOKUP(data[[#This Row],[id_campaign]],campaign[],4,FALSE)</f>
        <v>62</v>
      </c>
      <c r="F4514" t="str">
        <f>VLOOKUP(data[[#This Row],[id_campaign]],campaign[],2,FALSE)</f>
        <v>HandsetWebCapable</v>
      </c>
      <c r="G4514" t="str">
        <f>VLOOKUP(data[[#This Row],[id_customer]],customer[],2,FALSE)</f>
        <v>Earl Swayland</v>
      </c>
      <c r="H4514" t="str">
        <f>data[[#This Row],[id_customer]]&amp;data[[#This Row],[id_campaign]]</f>
        <v>C0264cam03</v>
      </c>
      <c r="I4514">
        <f>DATEDIF(data[[#This Row],[join_date]],data[[#This Row],[buy_date]],"M")</f>
        <v>10</v>
      </c>
    </row>
    <row r="4515" spans="1:9" x14ac:dyDescent="0.25">
      <c r="A4515" t="s">
        <v>1097</v>
      </c>
      <c r="B4515" t="s">
        <v>8</v>
      </c>
      <c r="C4515" s="1">
        <v>44616</v>
      </c>
      <c r="D4515" s="1">
        <v>44952</v>
      </c>
      <c r="E4515">
        <f>VLOOKUP(data[[#This Row],[id_campaign]],campaign[],4,FALSE)</f>
        <v>62</v>
      </c>
      <c r="F4515" t="str">
        <f>VLOOKUP(data[[#This Row],[id_campaign]],campaign[],2,FALSE)</f>
        <v>HandsetWebCapable</v>
      </c>
      <c r="G4515" t="str">
        <f>VLOOKUP(data[[#This Row],[id_customer]],customer[],2,FALSE)</f>
        <v>Earl Swayland</v>
      </c>
      <c r="H4515" t="str">
        <f>data[[#This Row],[id_customer]]&amp;data[[#This Row],[id_campaign]]</f>
        <v>C0264cam03</v>
      </c>
      <c r="I4515">
        <f>DATEDIF(data[[#This Row],[join_date]],data[[#This Row],[buy_date]],"M")</f>
        <v>11</v>
      </c>
    </row>
    <row r="4516" spans="1:9" x14ac:dyDescent="0.25">
      <c r="A4516" t="s">
        <v>1097</v>
      </c>
      <c r="B4516" t="s">
        <v>8</v>
      </c>
      <c r="C4516" s="1">
        <v>44616</v>
      </c>
      <c r="D4516" s="1">
        <v>44984</v>
      </c>
      <c r="E4516">
        <f>VLOOKUP(data[[#This Row],[id_campaign]],campaign[],4,FALSE)</f>
        <v>62</v>
      </c>
      <c r="F4516" t="str">
        <f>VLOOKUP(data[[#This Row],[id_campaign]],campaign[],2,FALSE)</f>
        <v>HandsetWebCapable</v>
      </c>
      <c r="G4516" t="str">
        <f>VLOOKUP(data[[#This Row],[id_customer]],customer[],2,FALSE)</f>
        <v>Earl Swayland</v>
      </c>
      <c r="H4516" t="str">
        <f>data[[#This Row],[id_customer]]&amp;data[[#This Row],[id_campaign]]</f>
        <v>C0264cam03</v>
      </c>
      <c r="I4516">
        <f>DATEDIF(data[[#This Row],[join_date]],data[[#This Row],[buy_date]],"M")</f>
        <v>12</v>
      </c>
    </row>
    <row r="4517" spans="1:9" x14ac:dyDescent="0.25">
      <c r="A4517" t="s">
        <v>1097</v>
      </c>
      <c r="B4517" t="s">
        <v>8</v>
      </c>
      <c r="C4517" s="1">
        <v>44616</v>
      </c>
      <c r="D4517" s="1">
        <v>45020</v>
      </c>
      <c r="E4517">
        <f>VLOOKUP(data[[#This Row],[id_campaign]],campaign[],4,FALSE)</f>
        <v>62</v>
      </c>
      <c r="F4517" t="str">
        <f>VLOOKUP(data[[#This Row],[id_campaign]],campaign[],2,FALSE)</f>
        <v>HandsetWebCapable</v>
      </c>
      <c r="G4517" t="str">
        <f>VLOOKUP(data[[#This Row],[id_customer]],customer[],2,FALSE)</f>
        <v>Earl Swayland</v>
      </c>
      <c r="H4517" t="str">
        <f>data[[#This Row],[id_customer]]&amp;data[[#This Row],[id_campaign]]</f>
        <v>C0264cam03</v>
      </c>
      <c r="I4517">
        <f>DATEDIF(data[[#This Row],[join_date]],data[[#This Row],[buy_date]],"M")</f>
        <v>13</v>
      </c>
    </row>
    <row r="4518" spans="1:9" x14ac:dyDescent="0.25">
      <c r="A4518" t="s">
        <v>1097</v>
      </c>
      <c r="B4518" t="s">
        <v>8</v>
      </c>
      <c r="C4518" s="1">
        <v>44616</v>
      </c>
      <c r="D4518" s="1">
        <v>45053</v>
      </c>
      <c r="E4518">
        <f>VLOOKUP(data[[#This Row],[id_campaign]],campaign[],4,FALSE)</f>
        <v>62</v>
      </c>
      <c r="F4518" t="str">
        <f>VLOOKUP(data[[#This Row],[id_campaign]],campaign[],2,FALSE)</f>
        <v>HandsetWebCapable</v>
      </c>
      <c r="G4518" t="str">
        <f>VLOOKUP(data[[#This Row],[id_customer]],customer[],2,FALSE)</f>
        <v>Earl Swayland</v>
      </c>
      <c r="H4518" t="str">
        <f>data[[#This Row],[id_customer]]&amp;data[[#This Row],[id_campaign]]</f>
        <v>C0264cam03</v>
      </c>
      <c r="I4518">
        <f>DATEDIF(data[[#This Row],[join_date]],data[[#This Row],[buy_date]],"M")</f>
        <v>14</v>
      </c>
    </row>
    <row r="4519" spans="1:9" x14ac:dyDescent="0.25">
      <c r="A4519" t="s">
        <v>1097</v>
      </c>
      <c r="B4519" t="s">
        <v>28</v>
      </c>
      <c r="C4519" s="1">
        <v>44669</v>
      </c>
      <c r="D4519" s="1">
        <v>44669</v>
      </c>
      <c r="E4519">
        <f>VLOOKUP(data[[#This Row],[id_campaign]],campaign[],4,FALSE)</f>
        <v>25</v>
      </c>
      <c r="F4519" t="str">
        <f>VLOOKUP(data[[#This Row],[id_campaign]],campaign[],2,FALSE)</f>
        <v>NewCellphoneUser</v>
      </c>
      <c r="G4519" t="str">
        <f>VLOOKUP(data[[#This Row],[id_customer]],customer[],2,FALSE)</f>
        <v>Earl Swayland</v>
      </c>
      <c r="H4519" t="str">
        <f>data[[#This Row],[id_customer]]&amp;data[[#This Row],[id_campaign]]</f>
        <v>C0264cam13</v>
      </c>
      <c r="I4519">
        <f>DATEDIF(data[[#This Row],[join_date]],data[[#This Row],[buy_date]],"M")</f>
        <v>0</v>
      </c>
    </row>
    <row r="4520" spans="1:9" x14ac:dyDescent="0.25">
      <c r="A4520" t="s">
        <v>1097</v>
      </c>
      <c r="B4520" t="s">
        <v>28</v>
      </c>
      <c r="C4520" s="1">
        <v>44669</v>
      </c>
      <c r="D4520" s="1">
        <v>44710</v>
      </c>
      <c r="E4520">
        <f>VLOOKUP(data[[#This Row],[id_campaign]],campaign[],4,FALSE)</f>
        <v>25</v>
      </c>
      <c r="F4520" t="str">
        <f>VLOOKUP(data[[#This Row],[id_campaign]],campaign[],2,FALSE)</f>
        <v>NewCellphoneUser</v>
      </c>
      <c r="G4520" t="str">
        <f>VLOOKUP(data[[#This Row],[id_customer]],customer[],2,FALSE)</f>
        <v>Earl Swayland</v>
      </c>
      <c r="H4520" t="str">
        <f>data[[#This Row],[id_customer]]&amp;data[[#This Row],[id_campaign]]</f>
        <v>C0264cam13</v>
      </c>
      <c r="I4520">
        <f>DATEDIF(data[[#This Row],[join_date]],data[[#This Row],[buy_date]],"M")</f>
        <v>1</v>
      </c>
    </row>
    <row r="4521" spans="1:9" x14ac:dyDescent="0.25">
      <c r="A4521" t="s">
        <v>1097</v>
      </c>
      <c r="B4521" t="s">
        <v>28</v>
      </c>
      <c r="C4521" s="1">
        <v>44669</v>
      </c>
      <c r="D4521" s="1">
        <v>44732</v>
      </c>
      <c r="E4521">
        <f>VLOOKUP(data[[#This Row],[id_campaign]],campaign[],4,FALSE)</f>
        <v>25</v>
      </c>
      <c r="F4521" t="str">
        <f>VLOOKUP(data[[#This Row],[id_campaign]],campaign[],2,FALSE)</f>
        <v>NewCellphoneUser</v>
      </c>
      <c r="G4521" t="str">
        <f>VLOOKUP(data[[#This Row],[id_customer]],customer[],2,FALSE)</f>
        <v>Earl Swayland</v>
      </c>
      <c r="H4521" t="str">
        <f>data[[#This Row],[id_customer]]&amp;data[[#This Row],[id_campaign]]</f>
        <v>C0264cam13</v>
      </c>
      <c r="I4521">
        <f>DATEDIF(data[[#This Row],[join_date]],data[[#This Row],[buy_date]],"M")</f>
        <v>2</v>
      </c>
    </row>
    <row r="4522" spans="1:9" x14ac:dyDescent="0.25">
      <c r="A4522" t="s">
        <v>1097</v>
      </c>
      <c r="B4522" t="s">
        <v>28</v>
      </c>
      <c r="C4522" s="1">
        <v>44669</v>
      </c>
      <c r="D4522" s="1">
        <v>44767</v>
      </c>
      <c r="E4522">
        <f>VLOOKUP(data[[#This Row],[id_campaign]],campaign[],4,FALSE)</f>
        <v>25</v>
      </c>
      <c r="F4522" t="str">
        <f>VLOOKUP(data[[#This Row],[id_campaign]],campaign[],2,FALSE)</f>
        <v>NewCellphoneUser</v>
      </c>
      <c r="G4522" t="str">
        <f>VLOOKUP(data[[#This Row],[id_customer]],customer[],2,FALSE)</f>
        <v>Earl Swayland</v>
      </c>
      <c r="H4522" t="str">
        <f>data[[#This Row],[id_customer]]&amp;data[[#This Row],[id_campaign]]</f>
        <v>C0264cam13</v>
      </c>
      <c r="I4522">
        <f>DATEDIF(data[[#This Row],[join_date]],data[[#This Row],[buy_date]],"M")</f>
        <v>3</v>
      </c>
    </row>
    <row r="4523" spans="1:9" x14ac:dyDescent="0.25">
      <c r="A4523" t="s">
        <v>1097</v>
      </c>
      <c r="B4523" t="s">
        <v>28</v>
      </c>
      <c r="C4523" s="1">
        <v>44669</v>
      </c>
      <c r="D4523" s="1">
        <v>44825</v>
      </c>
      <c r="E4523">
        <f>VLOOKUP(data[[#This Row],[id_campaign]],campaign[],4,FALSE)</f>
        <v>25</v>
      </c>
      <c r="F4523" t="str">
        <f>VLOOKUP(data[[#This Row],[id_campaign]],campaign[],2,FALSE)</f>
        <v>NewCellphoneUser</v>
      </c>
      <c r="G4523" t="str">
        <f>VLOOKUP(data[[#This Row],[id_customer]],customer[],2,FALSE)</f>
        <v>Earl Swayland</v>
      </c>
      <c r="H4523" t="str">
        <f>data[[#This Row],[id_customer]]&amp;data[[#This Row],[id_campaign]]</f>
        <v>C0264cam13</v>
      </c>
      <c r="I4523">
        <f>DATEDIF(data[[#This Row],[join_date]],data[[#This Row],[buy_date]],"M")</f>
        <v>5</v>
      </c>
    </row>
    <row r="4524" spans="1:9" x14ac:dyDescent="0.25">
      <c r="A4524" t="s">
        <v>1097</v>
      </c>
      <c r="B4524" t="s">
        <v>28</v>
      </c>
      <c r="C4524" s="1">
        <v>44669</v>
      </c>
      <c r="D4524" s="1">
        <v>44861</v>
      </c>
      <c r="E4524">
        <f>VLOOKUP(data[[#This Row],[id_campaign]],campaign[],4,FALSE)</f>
        <v>25</v>
      </c>
      <c r="F4524" t="str">
        <f>VLOOKUP(data[[#This Row],[id_campaign]],campaign[],2,FALSE)</f>
        <v>NewCellphoneUser</v>
      </c>
      <c r="G4524" t="str">
        <f>VLOOKUP(data[[#This Row],[id_customer]],customer[],2,FALSE)</f>
        <v>Earl Swayland</v>
      </c>
      <c r="H4524" t="str">
        <f>data[[#This Row],[id_customer]]&amp;data[[#This Row],[id_campaign]]</f>
        <v>C0264cam13</v>
      </c>
      <c r="I4524">
        <f>DATEDIF(data[[#This Row],[join_date]],data[[#This Row],[buy_date]],"M")</f>
        <v>6</v>
      </c>
    </row>
    <row r="4525" spans="1:9" x14ac:dyDescent="0.25">
      <c r="A4525" t="s">
        <v>1097</v>
      </c>
      <c r="B4525" t="s">
        <v>28</v>
      </c>
      <c r="C4525" s="1">
        <v>44669</v>
      </c>
      <c r="D4525" s="1">
        <v>44893</v>
      </c>
      <c r="E4525">
        <f>VLOOKUP(data[[#This Row],[id_campaign]],campaign[],4,FALSE)</f>
        <v>25</v>
      </c>
      <c r="F4525" t="str">
        <f>VLOOKUP(data[[#This Row],[id_campaign]],campaign[],2,FALSE)</f>
        <v>NewCellphoneUser</v>
      </c>
      <c r="G4525" t="str">
        <f>VLOOKUP(data[[#This Row],[id_customer]],customer[],2,FALSE)</f>
        <v>Earl Swayland</v>
      </c>
      <c r="H4525" t="str">
        <f>data[[#This Row],[id_customer]]&amp;data[[#This Row],[id_campaign]]</f>
        <v>C0264cam13</v>
      </c>
      <c r="I4525">
        <f>DATEDIF(data[[#This Row],[join_date]],data[[#This Row],[buy_date]],"M")</f>
        <v>7</v>
      </c>
    </row>
    <row r="4526" spans="1:9" x14ac:dyDescent="0.25">
      <c r="A4526" t="s">
        <v>1097</v>
      </c>
      <c r="B4526" t="s">
        <v>28</v>
      </c>
      <c r="C4526" s="1">
        <v>44669</v>
      </c>
      <c r="D4526" s="1">
        <v>44914</v>
      </c>
      <c r="E4526">
        <f>VLOOKUP(data[[#This Row],[id_campaign]],campaign[],4,FALSE)</f>
        <v>25</v>
      </c>
      <c r="F4526" t="str">
        <f>VLOOKUP(data[[#This Row],[id_campaign]],campaign[],2,FALSE)</f>
        <v>NewCellphoneUser</v>
      </c>
      <c r="G4526" t="str">
        <f>VLOOKUP(data[[#This Row],[id_customer]],customer[],2,FALSE)</f>
        <v>Earl Swayland</v>
      </c>
      <c r="H4526" t="str">
        <f>data[[#This Row],[id_customer]]&amp;data[[#This Row],[id_campaign]]</f>
        <v>C0264cam13</v>
      </c>
      <c r="I4526">
        <f>DATEDIF(data[[#This Row],[join_date]],data[[#This Row],[buy_date]],"M")</f>
        <v>8</v>
      </c>
    </row>
    <row r="4527" spans="1:9" x14ac:dyDescent="0.25">
      <c r="A4527" t="s">
        <v>1097</v>
      </c>
      <c r="B4527" t="s">
        <v>28</v>
      </c>
      <c r="C4527" s="1">
        <v>44669</v>
      </c>
      <c r="D4527" s="1">
        <v>44944</v>
      </c>
      <c r="E4527">
        <f>VLOOKUP(data[[#This Row],[id_campaign]],campaign[],4,FALSE)</f>
        <v>25</v>
      </c>
      <c r="F4527" t="str">
        <f>VLOOKUP(data[[#This Row],[id_campaign]],campaign[],2,FALSE)</f>
        <v>NewCellphoneUser</v>
      </c>
      <c r="G4527" t="str">
        <f>VLOOKUP(data[[#This Row],[id_customer]],customer[],2,FALSE)</f>
        <v>Earl Swayland</v>
      </c>
      <c r="H4527" t="str">
        <f>data[[#This Row],[id_customer]]&amp;data[[#This Row],[id_campaign]]</f>
        <v>C0264cam13</v>
      </c>
      <c r="I4527">
        <f>DATEDIF(data[[#This Row],[join_date]],data[[#This Row],[buy_date]],"M")</f>
        <v>9</v>
      </c>
    </row>
    <row r="4528" spans="1:9" x14ac:dyDescent="0.25">
      <c r="A4528" t="s">
        <v>1097</v>
      </c>
      <c r="B4528" t="s">
        <v>28</v>
      </c>
      <c r="C4528" s="1">
        <v>44669</v>
      </c>
      <c r="D4528" s="1">
        <v>44978</v>
      </c>
      <c r="E4528">
        <f>VLOOKUP(data[[#This Row],[id_campaign]],campaign[],4,FALSE)</f>
        <v>25</v>
      </c>
      <c r="F4528" t="str">
        <f>VLOOKUP(data[[#This Row],[id_campaign]],campaign[],2,FALSE)</f>
        <v>NewCellphoneUser</v>
      </c>
      <c r="G4528" t="str">
        <f>VLOOKUP(data[[#This Row],[id_customer]],customer[],2,FALSE)</f>
        <v>Earl Swayland</v>
      </c>
      <c r="H4528" t="str">
        <f>data[[#This Row],[id_customer]]&amp;data[[#This Row],[id_campaign]]</f>
        <v>C0264cam13</v>
      </c>
      <c r="I4528">
        <f>DATEDIF(data[[#This Row],[join_date]],data[[#This Row],[buy_date]],"M")</f>
        <v>10</v>
      </c>
    </row>
    <row r="4529" spans="1:9" x14ac:dyDescent="0.25">
      <c r="A4529" t="s">
        <v>1097</v>
      </c>
      <c r="B4529" t="s">
        <v>28</v>
      </c>
      <c r="C4529" s="1">
        <v>44669</v>
      </c>
      <c r="D4529" s="1">
        <v>45075</v>
      </c>
      <c r="E4529">
        <f>VLOOKUP(data[[#This Row],[id_campaign]],campaign[],4,FALSE)</f>
        <v>25</v>
      </c>
      <c r="F4529" t="str">
        <f>VLOOKUP(data[[#This Row],[id_campaign]],campaign[],2,FALSE)</f>
        <v>NewCellphoneUser</v>
      </c>
      <c r="G4529" t="str">
        <f>VLOOKUP(data[[#This Row],[id_customer]],customer[],2,FALSE)</f>
        <v>Earl Swayland</v>
      </c>
      <c r="H4529" t="str">
        <f>data[[#This Row],[id_customer]]&amp;data[[#This Row],[id_campaign]]</f>
        <v>C0264cam13</v>
      </c>
      <c r="I4529">
        <f>DATEDIF(data[[#This Row],[join_date]],data[[#This Row],[buy_date]],"M")</f>
        <v>13</v>
      </c>
    </row>
    <row r="4530" spans="1:9" x14ac:dyDescent="0.25">
      <c r="A4530" t="s">
        <v>1101</v>
      </c>
      <c r="B4530" t="s">
        <v>20</v>
      </c>
      <c r="C4530" s="1">
        <v>44809</v>
      </c>
      <c r="D4530" s="1">
        <v>44809</v>
      </c>
      <c r="E4530">
        <f>VLOOKUP(data[[#This Row],[id_campaign]],campaign[],4,FALSE)</f>
        <v>75</v>
      </c>
      <c r="F4530" t="str">
        <f>VLOOKUP(data[[#This Row],[id_campaign]],campaign[],2,FALSE)</f>
        <v>OptOutMailings</v>
      </c>
      <c r="G4530" t="str">
        <f>VLOOKUP(data[[#This Row],[id_customer]],customer[],2,FALSE)</f>
        <v>Misti Dominighi</v>
      </c>
      <c r="H4530" t="str">
        <f>data[[#This Row],[id_customer]]&amp;data[[#This Row],[id_campaign]]</f>
        <v>C0265cam09</v>
      </c>
      <c r="I4530">
        <f>DATEDIF(data[[#This Row],[join_date]],data[[#This Row],[buy_date]],"M")</f>
        <v>0</v>
      </c>
    </row>
    <row r="4531" spans="1:9" x14ac:dyDescent="0.25">
      <c r="A4531" t="s">
        <v>1101</v>
      </c>
      <c r="B4531" t="s">
        <v>20</v>
      </c>
      <c r="C4531" s="1">
        <v>44809</v>
      </c>
      <c r="D4531" s="1">
        <v>44854</v>
      </c>
      <c r="E4531">
        <f>VLOOKUP(data[[#This Row],[id_campaign]],campaign[],4,FALSE)</f>
        <v>75</v>
      </c>
      <c r="F4531" t="str">
        <f>VLOOKUP(data[[#This Row],[id_campaign]],campaign[],2,FALSE)</f>
        <v>OptOutMailings</v>
      </c>
      <c r="G4531" t="str">
        <f>VLOOKUP(data[[#This Row],[id_customer]],customer[],2,FALSE)</f>
        <v>Misti Dominighi</v>
      </c>
      <c r="H4531" t="str">
        <f>data[[#This Row],[id_customer]]&amp;data[[#This Row],[id_campaign]]</f>
        <v>C0265cam09</v>
      </c>
      <c r="I4531">
        <f>DATEDIF(data[[#This Row],[join_date]],data[[#This Row],[buy_date]],"M")</f>
        <v>1</v>
      </c>
    </row>
    <row r="4532" spans="1:9" x14ac:dyDescent="0.25">
      <c r="A4532" t="s">
        <v>1101</v>
      </c>
      <c r="B4532" t="s">
        <v>20</v>
      </c>
      <c r="C4532" s="1">
        <v>44809</v>
      </c>
      <c r="D4532" s="1">
        <v>44882</v>
      </c>
      <c r="E4532">
        <f>VLOOKUP(data[[#This Row],[id_campaign]],campaign[],4,FALSE)</f>
        <v>75</v>
      </c>
      <c r="F4532" t="str">
        <f>VLOOKUP(data[[#This Row],[id_campaign]],campaign[],2,FALSE)</f>
        <v>OptOutMailings</v>
      </c>
      <c r="G4532" t="str">
        <f>VLOOKUP(data[[#This Row],[id_customer]],customer[],2,FALSE)</f>
        <v>Misti Dominighi</v>
      </c>
      <c r="H4532" t="str">
        <f>data[[#This Row],[id_customer]]&amp;data[[#This Row],[id_campaign]]</f>
        <v>C0265cam09</v>
      </c>
      <c r="I4532">
        <f>DATEDIF(data[[#This Row],[join_date]],data[[#This Row],[buy_date]],"M")</f>
        <v>2</v>
      </c>
    </row>
    <row r="4533" spans="1:9" x14ac:dyDescent="0.25">
      <c r="A4533" t="s">
        <v>1101</v>
      </c>
      <c r="B4533" t="s">
        <v>20</v>
      </c>
      <c r="C4533" s="1">
        <v>44809</v>
      </c>
      <c r="D4533" s="1">
        <v>44911</v>
      </c>
      <c r="E4533">
        <f>VLOOKUP(data[[#This Row],[id_campaign]],campaign[],4,FALSE)</f>
        <v>75</v>
      </c>
      <c r="F4533" t="str">
        <f>VLOOKUP(data[[#This Row],[id_campaign]],campaign[],2,FALSE)</f>
        <v>OptOutMailings</v>
      </c>
      <c r="G4533" t="str">
        <f>VLOOKUP(data[[#This Row],[id_customer]],customer[],2,FALSE)</f>
        <v>Misti Dominighi</v>
      </c>
      <c r="H4533" t="str">
        <f>data[[#This Row],[id_customer]]&amp;data[[#This Row],[id_campaign]]</f>
        <v>C0265cam09</v>
      </c>
      <c r="I4533">
        <f>DATEDIF(data[[#This Row],[join_date]],data[[#This Row],[buy_date]],"M")</f>
        <v>3</v>
      </c>
    </row>
    <row r="4534" spans="1:9" x14ac:dyDescent="0.25">
      <c r="A4534" t="s">
        <v>1101</v>
      </c>
      <c r="B4534" t="s">
        <v>20</v>
      </c>
      <c r="C4534" s="1">
        <v>44809</v>
      </c>
      <c r="D4534" s="1">
        <v>44937</v>
      </c>
      <c r="E4534">
        <f>VLOOKUP(data[[#This Row],[id_campaign]],campaign[],4,FALSE)</f>
        <v>75</v>
      </c>
      <c r="F4534" t="str">
        <f>VLOOKUP(data[[#This Row],[id_campaign]],campaign[],2,FALSE)</f>
        <v>OptOutMailings</v>
      </c>
      <c r="G4534" t="str">
        <f>VLOOKUP(data[[#This Row],[id_customer]],customer[],2,FALSE)</f>
        <v>Misti Dominighi</v>
      </c>
      <c r="H4534" t="str">
        <f>data[[#This Row],[id_customer]]&amp;data[[#This Row],[id_campaign]]</f>
        <v>C0265cam09</v>
      </c>
      <c r="I4534">
        <f>DATEDIF(data[[#This Row],[join_date]],data[[#This Row],[buy_date]],"M")</f>
        <v>4</v>
      </c>
    </row>
    <row r="4535" spans="1:9" x14ac:dyDescent="0.25">
      <c r="A4535" t="s">
        <v>1101</v>
      </c>
      <c r="B4535" t="s">
        <v>20</v>
      </c>
      <c r="C4535" s="1">
        <v>44809</v>
      </c>
      <c r="D4535" s="1">
        <v>44975</v>
      </c>
      <c r="E4535">
        <f>VLOOKUP(data[[#This Row],[id_campaign]],campaign[],4,FALSE)</f>
        <v>75</v>
      </c>
      <c r="F4535" t="str">
        <f>VLOOKUP(data[[#This Row],[id_campaign]],campaign[],2,FALSE)</f>
        <v>OptOutMailings</v>
      </c>
      <c r="G4535" t="str">
        <f>VLOOKUP(data[[#This Row],[id_customer]],customer[],2,FALSE)</f>
        <v>Misti Dominighi</v>
      </c>
      <c r="H4535" t="str">
        <f>data[[#This Row],[id_customer]]&amp;data[[#This Row],[id_campaign]]</f>
        <v>C0265cam09</v>
      </c>
      <c r="I4535">
        <f>DATEDIF(data[[#This Row],[join_date]],data[[#This Row],[buy_date]],"M")</f>
        <v>5</v>
      </c>
    </row>
    <row r="4536" spans="1:9" x14ac:dyDescent="0.25">
      <c r="A4536" t="s">
        <v>1101</v>
      </c>
      <c r="B4536" t="s">
        <v>20</v>
      </c>
      <c r="C4536" s="1">
        <v>44809</v>
      </c>
      <c r="D4536" s="1">
        <v>44998</v>
      </c>
      <c r="E4536">
        <f>VLOOKUP(data[[#This Row],[id_campaign]],campaign[],4,FALSE)</f>
        <v>75</v>
      </c>
      <c r="F4536" t="str">
        <f>VLOOKUP(data[[#This Row],[id_campaign]],campaign[],2,FALSE)</f>
        <v>OptOutMailings</v>
      </c>
      <c r="G4536" t="str">
        <f>VLOOKUP(data[[#This Row],[id_customer]],customer[],2,FALSE)</f>
        <v>Misti Dominighi</v>
      </c>
      <c r="H4536" t="str">
        <f>data[[#This Row],[id_customer]]&amp;data[[#This Row],[id_campaign]]</f>
        <v>C0265cam09</v>
      </c>
      <c r="I4536">
        <f>DATEDIF(data[[#This Row],[join_date]],data[[#This Row],[buy_date]],"M")</f>
        <v>6</v>
      </c>
    </row>
    <row r="4537" spans="1:9" x14ac:dyDescent="0.25">
      <c r="A4537" t="s">
        <v>1101</v>
      </c>
      <c r="B4537" t="s">
        <v>20</v>
      </c>
      <c r="C4537" s="1">
        <v>44809</v>
      </c>
      <c r="D4537" s="1">
        <v>45028</v>
      </c>
      <c r="E4537">
        <f>VLOOKUP(data[[#This Row],[id_campaign]],campaign[],4,FALSE)</f>
        <v>75</v>
      </c>
      <c r="F4537" t="str">
        <f>VLOOKUP(data[[#This Row],[id_campaign]],campaign[],2,FALSE)</f>
        <v>OptOutMailings</v>
      </c>
      <c r="G4537" t="str">
        <f>VLOOKUP(data[[#This Row],[id_customer]],customer[],2,FALSE)</f>
        <v>Misti Dominighi</v>
      </c>
      <c r="H4537" t="str">
        <f>data[[#This Row],[id_customer]]&amp;data[[#This Row],[id_campaign]]</f>
        <v>C0265cam09</v>
      </c>
      <c r="I4537">
        <f>DATEDIF(data[[#This Row],[join_date]],data[[#This Row],[buy_date]],"M")</f>
        <v>7</v>
      </c>
    </row>
    <row r="4538" spans="1:9" x14ac:dyDescent="0.25">
      <c r="A4538" t="s">
        <v>1101</v>
      </c>
      <c r="B4538" t="s">
        <v>20</v>
      </c>
      <c r="C4538" s="1">
        <v>44809</v>
      </c>
      <c r="D4538" s="1">
        <v>45064</v>
      </c>
      <c r="E4538">
        <f>VLOOKUP(data[[#This Row],[id_campaign]],campaign[],4,FALSE)</f>
        <v>75</v>
      </c>
      <c r="F4538" t="str">
        <f>VLOOKUP(data[[#This Row],[id_campaign]],campaign[],2,FALSE)</f>
        <v>OptOutMailings</v>
      </c>
      <c r="G4538" t="str">
        <f>VLOOKUP(data[[#This Row],[id_customer]],customer[],2,FALSE)</f>
        <v>Misti Dominighi</v>
      </c>
      <c r="H4538" t="str">
        <f>data[[#This Row],[id_customer]]&amp;data[[#This Row],[id_campaign]]</f>
        <v>C0265cam09</v>
      </c>
      <c r="I4538">
        <f>DATEDIF(data[[#This Row],[join_date]],data[[#This Row],[buy_date]],"M")</f>
        <v>8</v>
      </c>
    </row>
    <row r="4539" spans="1:9" x14ac:dyDescent="0.25">
      <c r="A4539" t="s">
        <v>1101</v>
      </c>
      <c r="B4539" t="s">
        <v>30</v>
      </c>
      <c r="C4539" s="1">
        <v>44916</v>
      </c>
      <c r="D4539" s="1">
        <v>44916</v>
      </c>
      <c r="E4539">
        <f>VLOOKUP(data[[#This Row],[id_campaign]],campaign[],4,FALSE)</f>
        <v>28</v>
      </c>
      <c r="F4539" t="str">
        <f>VLOOKUP(data[[#This Row],[id_campaign]],campaign[],2,FALSE)</f>
        <v>NotNewCellphoneUser</v>
      </c>
      <c r="G4539" t="str">
        <f>VLOOKUP(data[[#This Row],[id_customer]],customer[],2,FALSE)</f>
        <v>Misti Dominighi</v>
      </c>
      <c r="H4539" t="str">
        <f>data[[#This Row],[id_customer]]&amp;data[[#This Row],[id_campaign]]</f>
        <v>C0265cam14</v>
      </c>
      <c r="I4539">
        <f>DATEDIF(data[[#This Row],[join_date]],data[[#This Row],[buy_date]],"M")</f>
        <v>0</v>
      </c>
    </row>
    <row r="4540" spans="1:9" x14ac:dyDescent="0.25">
      <c r="A4540" t="s">
        <v>1101</v>
      </c>
      <c r="B4540" t="s">
        <v>30</v>
      </c>
      <c r="C4540" s="1">
        <v>44916</v>
      </c>
      <c r="D4540" s="1">
        <v>44953</v>
      </c>
      <c r="E4540">
        <f>VLOOKUP(data[[#This Row],[id_campaign]],campaign[],4,FALSE)</f>
        <v>28</v>
      </c>
      <c r="F4540" t="str">
        <f>VLOOKUP(data[[#This Row],[id_campaign]],campaign[],2,FALSE)</f>
        <v>NotNewCellphoneUser</v>
      </c>
      <c r="G4540" t="str">
        <f>VLOOKUP(data[[#This Row],[id_customer]],customer[],2,FALSE)</f>
        <v>Misti Dominighi</v>
      </c>
      <c r="H4540" t="str">
        <f>data[[#This Row],[id_customer]]&amp;data[[#This Row],[id_campaign]]</f>
        <v>C0265cam14</v>
      </c>
      <c r="I4540">
        <f>DATEDIF(data[[#This Row],[join_date]],data[[#This Row],[buy_date]],"M")</f>
        <v>1</v>
      </c>
    </row>
    <row r="4541" spans="1:9" x14ac:dyDescent="0.25">
      <c r="A4541" t="s">
        <v>1101</v>
      </c>
      <c r="B4541" t="s">
        <v>30</v>
      </c>
      <c r="C4541" s="1">
        <v>44916</v>
      </c>
      <c r="D4541" s="1">
        <v>44983</v>
      </c>
      <c r="E4541">
        <f>VLOOKUP(data[[#This Row],[id_campaign]],campaign[],4,FALSE)</f>
        <v>28</v>
      </c>
      <c r="F4541" t="str">
        <f>VLOOKUP(data[[#This Row],[id_campaign]],campaign[],2,FALSE)</f>
        <v>NotNewCellphoneUser</v>
      </c>
      <c r="G4541" t="str">
        <f>VLOOKUP(data[[#This Row],[id_customer]],customer[],2,FALSE)</f>
        <v>Misti Dominighi</v>
      </c>
      <c r="H4541" t="str">
        <f>data[[#This Row],[id_customer]]&amp;data[[#This Row],[id_campaign]]</f>
        <v>C0265cam14</v>
      </c>
      <c r="I4541">
        <f>DATEDIF(data[[#This Row],[join_date]],data[[#This Row],[buy_date]],"M")</f>
        <v>2</v>
      </c>
    </row>
    <row r="4542" spans="1:9" x14ac:dyDescent="0.25">
      <c r="A4542" t="s">
        <v>1101</v>
      </c>
      <c r="B4542" t="s">
        <v>30</v>
      </c>
      <c r="C4542" s="1">
        <v>44916</v>
      </c>
      <c r="D4542" s="1">
        <v>45007</v>
      </c>
      <c r="E4542">
        <f>VLOOKUP(data[[#This Row],[id_campaign]],campaign[],4,FALSE)</f>
        <v>28</v>
      </c>
      <c r="F4542" t="str">
        <f>VLOOKUP(data[[#This Row],[id_campaign]],campaign[],2,FALSE)</f>
        <v>NotNewCellphoneUser</v>
      </c>
      <c r="G4542" t="str">
        <f>VLOOKUP(data[[#This Row],[id_customer]],customer[],2,FALSE)</f>
        <v>Misti Dominighi</v>
      </c>
      <c r="H4542" t="str">
        <f>data[[#This Row],[id_customer]]&amp;data[[#This Row],[id_campaign]]</f>
        <v>C0265cam14</v>
      </c>
      <c r="I4542">
        <f>DATEDIF(data[[#This Row],[join_date]],data[[#This Row],[buy_date]],"M")</f>
        <v>3</v>
      </c>
    </row>
    <row r="4543" spans="1:9" x14ac:dyDescent="0.25">
      <c r="A4543" t="s">
        <v>1101</v>
      </c>
      <c r="B4543" t="s">
        <v>30</v>
      </c>
      <c r="C4543" s="1">
        <v>44916</v>
      </c>
      <c r="D4543" s="1">
        <v>45017</v>
      </c>
      <c r="E4543">
        <f>VLOOKUP(data[[#This Row],[id_campaign]],campaign[],4,FALSE)</f>
        <v>28</v>
      </c>
      <c r="F4543" t="str">
        <f>VLOOKUP(data[[#This Row],[id_campaign]],campaign[],2,FALSE)</f>
        <v>NotNewCellphoneUser</v>
      </c>
      <c r="G4543" t="str">
        <f>VLOOKUP(data[[#This Row],[id_customer]],customer[],2,FALSE)</f>
        <v>Misti Dominighi</v>
      </c>
      <c r="H4543" t="str">
        <f>data[[#This Row],[id_customer]]&amp;data[[#This Row],[id_campaign]]</f>
        <v>C0265cam14</v>
      </c>
      <c r="I4543">
        <f>DATEDIF(data[[#This Row],[join_date]],data[[#This Row],[buy_date]],"M")</f>
        <v>3</v>
      </c>
    </row>
    <row r="4544" spans="1:9" x14ac:dyDescent="0.25">
      <c r="A4544" t="s">
        <v>1101</v>
      </c>
      <c r="B4544" t="s">
        <v>30</v>
      </c>
      <c r="C4544" s="1">
        <v>44916</v>
      </c>
      <c r="D4544" s="1">
        <v>45049</v>
      </c>
      <c r="E4544">
        <f>VLOOKUP(data[[#This Row],[id_campaign]],campaign[],4,FALSE)</f>
        <v>28</v>
      </c>
      <c r="F4544" t="str">
        <f>VLOOKUP(data[[#This Row],[id_campaign]],campaign[],2,FALSE)</f>
        <v>NotNewCellphoneUser</v>
      </c>
      <c r="G4544" t="str">
        <f>VLOOKUP(data[[#This Row],[id_customer]],customer[],2,FALSE)</f>
        <v>Misti Dominighi</v>
      </c>
      <c r="H4544" t="str">
        <f>data[[#This Row],[id_customer]]&amp;data[[#This Row],[id_campaign]]</f>
        <v>C0265cam14</v>
      </c>
      <c r="I4544">
        <f>DATEDIF(data[[#This Row],[join_date]],data[[#This Row],[buy_date]],"M")</f>
        <v>4</v>
      </c>
    </row>
    <row r="4545" spans="1:9" x14ac:dyDescent="0.25">
      <c r="A4545" t="s">
        <v>1105</v>
      </c>
      <c r="B4545" t="s">
        <v>26</v>
      </c>
      <c r="C4545" s="1">
        <v>44716</v>
      </c>
      <c r="D4545" s="1">
        <v>44716</v>
      </c>
      <c r="E4545">
        <f>VLOOKUP(data[[#This Row],[id_campaign]],campaign[],4,FALSE)</f>
        <v>65</v>
      </c>
      <c r="F4545" t="str">
        <f>VLOOKUP(data[[#This Row],[id_campaign]],campaign[],2,FALSE)</f>
        <v>HasCreditCard</v>
      </c>
      <c r="G4545" t="str">
        <f>VLOOKUP(data[[#This Row],[id_customer]],customer[],2,FALSE)</f>
        <v>Wrennie Duffyn</v>
      </c>
      <c r="H4545" t="str">
        <f>data[[#This Row],[id_customer]]&amp;data[[#This Row],[id_campaign]]</f>
        <v>C0266cam12</v>
      </c>
      <c r="I4545">
        <f>DATEDIF(data[[#This Row],[join_date]],data[[#This Row],[buy_date]],"M")</f>
        <v>0</v>
      </c>
    </row>
    <row r="4546" spans="1:9" x14ac:dyDescent="0.25">
      <c r="A4546" t="s">
        <v>1105</v>
      </c>
      <c r="B4546" t="s">
        <v>26</v>
      </c>
      <c r="C4546" s="1">
        <v>44716</v>
      </c>
      <c r="D4546" s="1">
        <v>44746</v>
      </c>
      <c r="E4546">
        <f>VLOOKUP(data[[#This Row],[id_campaign]],campaign[],4,FALSE)</f>
        <v>65</v>
      </c>
      <c r="F4546" t="str">
        <f>VLOOKUP(data[[#This Row],[id_campaign]],campaign[],2,FALSE)</f>
        <v>HasCreditCard</v>
      </c>
      <c r="G4546" t="str">
        <f>VLOOKUP(data[[#This Row],[id_customer]],customer[],2,FALSE)</f>
        <v>Wrennie Duffyn</v>
      </c>
      <c r="H4546" t="str">
        <f>data[[#This Row],[id_customer]]&amp;data[[#This Row],[id_campaign]]</f>
        <v>C0266cam12</v>
      </c>
      <c r="I4546">
        <f>DATEDIF(data[[#This Row],[join_date]],data[[#This Row],[buy_date]],"M")</f>
        <v>1</v>
      </c>
    </row>
    <row r="4547" spans="1:9" x14ac:dyDescent="0.25">
      <c r="A4547" t="s">
        <v>1105</v>
      </c>
      <c r="B4547" t="s">
        <v>26</v>
      </c>
      <c r="C4547" s="1">
        <v>44716</v>
      </c>
      <c r="D4547" s="1">
        <v>44786</v>
      </c>
      <c r="E4547">
        <f>VLOOKUP(data[[#This Row],[id_campaign]],campaign[],4,FALSE)</f>
        <v>65</v>
      </c>
      <c r="F4547" t="str">
        <f>VLOOKUP(data[[#This Row],[id_campaign]],campaign[],2,FALSE)</f>
        <v>HasCreditCard</v>
      </c>
      <c r="G4547" t="str">
        <f>VLOOKUP(data[[#This Row],[id_customer]],customer[],2,FALSE)</f>
        <v>Wrennie Duffyn</v>
      </c>
      <c r="H4547" t="str">
        <f>data[[#This Row],[id_customer]]&amp;data[[#This Row],[id_campaign]]</f>
        <v>C0266cam12</v>
      </c>
      <c r="I4547">
        <f>DATEDIF(data[[#This Row],[join_date]],data[[#This Row],[buy_date]],"M")</f>
        <v>2</v>
      </c>
    </row>
    <row r="4548" spans="1:9" x14ac:dyDescent="0.25">
      <c r="A4548" t="s">
        <v>1105</v>
      </c>
      <c r="B4548" t="s">
        <v>26</v>
      </c>
      <c r="C4548" s="1">
        <v>44716</v>
      </c>
      <c r="D4548" s="1">
        <v>44817</v>
      </c>
      <c r="E4548">
        <f>VLOOKUP(data[[#This Row],[id_campaign]],campaign[],4,FALSE)</f>
        <v>65</v>
      </c>
      <c r="F4548" t="str">
        <f>VLOOKUP(data[[#This Row],[id_campaign]],campaign[],2,FALSE)</f>
        <v>HasCreditCard</v>
      </c>
      <c r="G4548" t="str">
        <f>VLOOKUP(data[[#This Row],[id_customer]],customer[],2,FALSE)</f>
        <v>Wrennie Duffyn</v>
      </c>
      <c r="H4548" t="str">
        <f>data[[#This Row],[id_customer]]&amp;data[[#This Row],[id_campaign]]</f>
        <v>C0266cam12</v>
      </c>
      <c r="I4548">
        <f>DATEDIF(data[[#This Row],[join_date]],data[[#This Row],[buy_date]],"M")</f>
        <v>3</v>
      </c>
    </row>
    <row r="4549" spans="1:9" x14ac:dyDescent="0.25">
      <c r="A4549" t="s">
        <v>1105</v>
      </c>
      <c r="B4549" t="s">
        <v>26</v>
      </c>
      <c r="C4549" s="1">
        <v>44716</v>
      </c>
      <c r="D4549" s="1">
        <v>44849</v>
      </c>
      <c r="E4549">
        <f>VLOOKUP(data[[#This Row],[id_campaign]],campaign[],4,FALSE)</f>
        <v>65</v>
      </c>
      <c r="F4549" t="str">
        <f>VLOOKUP(data[[#This Row],[id_campaign]],campaign[],2,FALSE)</f>
        <v>HasCreditCard</v>
      </c>
      <c r="G4549" t="str">
        <f>VLOOKUP(data[[#This Row],[id_customer]],customer[],2,FALSE)</f>
        <v>Wrennie Duffyn</v>
      </c>
      <c r="H4549" t="str">
        <f>data[[#This Row],[id_customer]]&amp;data[[#This Row],[id_campaign]]</f>
        <v>C0266cam12</v>
      </c>
      <c r="I4549">
        <f>DATEDIF(data[[#This Row],[join_date]],data[[#This Row],[buy_date]],"M")</f>
        <v>4</v>
      </c>
    </row>
    <row r="4550" spans="1:9" x14ac:dyDescent="0.25">
      <c r="A4550" t="s">
        <v>1105</v>
      </c>
      <c r="B4550" t="s">
        <v>26</v>
      </c>
      <c r="C4550" s="1">
        <v>44716</v>
      </c>
      <c r="D4550" s="1">
        <v>44882</v>
      </c>
      <c r="E4550">
        <f>VLOOKUP(data[[#This Row],[id_campaign]],campaign[],4,FALSE)</f>
        <v>65</v>
      </c>
      <c r="F4550" t="str">
        <f>VLOOKUP(data[[#This Row],[id_campaign]],campaign[],2,FALSE)</f>
        <v>HasCreditCard</v>
      </c>
      <c r="G4550" t="str">
        <f>VLOOKUP(data[[#This Row],[id_customer]],customer[],2,FALSE)</f>
        <v>Wrennie Duffyn</v>
      </c>
      <c r="H4550" t="str">
        <f>data[[#This Row],[id_customer]]&amp;data[[#This Row],[id_campaign]]</f>
        <v>C0266cam12</v>
      </c>
      <c r="I4550">
        <f>DATEDIF(data[[#This Row],[join_date]],data[[#This Row],[buy_date]],"M")</f>
        <v>5</v>
      </c>
    </row>
    <row r="4551" spans="1:9" x14ac:dyDescent="0.25">
      <c r="A4551" t="s">
        <v>1105</v>
      </c>
      <c r="B4551" t="s">
        <v>26</v>
      </c>
      <c r="C4551" s="1">
        <v>44716</v>
      </c>
      <c r="D4551" s="1">
        <v>44911</v>
      </c>
      <c r="E4551">
        <f>VLOOKUP(data[[#This Row],[id_campaign]],campaign[],4,FALSE)</f>
        <v>65</v>
      </c>
      <c r="F4551" t="str">
        <f>VLOOKUP(data[[#This Row],[id_campaign]],campaign[],2,FALSE)</f>
        <v>HasCreditCard</v>
      </c>
      <c r="G4551" t="str">
        <f>VLOOKUP(data[[#This Row],[id_customer]],customer[],2,FALSE)</f>
        <v>Wrennie Duffyn</v>
      </c>
      <c r="H4551" t="str">
        <f>data[[#This Row],[id_customer]]&amp;data[[#This Row],[id_campaign]]</f>
        <v>C0266cam12</v>
      </c>
      <c r="I4551">
        <f>DATEDIF(data[[#This Row],[join_date]],data[[#This Row],[buy_date]],"M")</f>
        <v>6</v>
      </c>
    </row>
    <row r="4552" spans="1:9" x14ac:dyDescent="0.25">
      <c r="A4552" t="s">
        <v>1105</v>
      </c>
      <c r="B4552" t="s">
        <v>26</v>
      </c>
      <c r="C4552" s="1">
        <v>44716</v>
      </c>
      <c r="D4552" s="1">
        <v>44933</v>
      </c>
      <c r="E4552">
        <f>VLOOKUP(data[[#This Row],[id_campaign]],campaign[],4,FALSE)</f>
        <v>65</v>
      </c>
      <c r="F4552" t="str">
        <f>VLOOKUP(data[[#This Row],[id_campaign]],campaign[],2,FALSE)</f>
        <v>HasCreditCard</v>
      </c>
      <c r="G4552" t="str">
        <f>VLOOKUP(data[[#This Row],[id_customer]],customer[],2,FALSE)</f>
        <v>Wrennie Duffyn</v>
      </c>
      <c r="H4552" t="str">
        <f>data[[#This Row],[id_customer]]&amp;data[[#This Row],[id_campaign]]</f>
        <v>C0266cam12</v>
      </c>
      <c r="I4552">
        <f>DATEDIF(data[[#This Row],[join_date]],data[[#This Row],[buy_date]],"M")</f>
        <v>7</v>
      </c>
    </row>
    <row r="4553" spans="1:9" x14ac:dyDescent="0.25">
      <c r="A4553" t="s">
        <v>1105</v>
      </c>
      <c r="B4553" t="s">
        <v>26</v>
      </c>
      <c r="C4553" s="1">
        <v>44716</v>
      </c>
      <c r="D4553" s="1">
        <v>44971</v>
      </c>
      <c r="E4553">
        <f>VLOOKUP(data[[#This Row],[id_campaign]],campaign[],4,FALSE)</f>
        <v>65</v>
      </c>
      <c r="F4553" t="str">
        <f>VLOOKUP(data[[#This Row],[id_campaign]],campaign[],2,FALSE)</f>
        <v>HasCreditCard</v>
      </c>
      <c r="G4553" t="str">
        <f>VLOOKUP(data[[#This Row],[id_customer]],customer[],2,FALSE)</f>
        <v>Wrennie Duffyn</v>
      </c>
      <c r="H4553" t="str">
        <f>data[[#This Row],[id_customer]]&amp;data[[#This Row],[id_campaign]]</f>
        <v>C0266cam12</v>
      </c>
      <c r="I4553">
        <f>DATEDIF(data[[#This Row],[join_date]],data[[#This Row],[buy_date]],"M")</f>
        <v>8</v>
      </c>
    </row>
    <row r="4554" spans="1:9" x14ac:dyDescent="0.25">
      <c r="A4554" t="s">
        <v>1105</v>
      </c>
      <c r="B4554" t="s">
        <v>26</v>
      </c>
      <c r="C4554" s="1">
        <v>44716</v>
      </c>
      <c r="D4554" s="1">
        <v>44995</v>
      </c>
      <c r="E4554">
        <f>VLOOKUP(data[[#This Row],[id_campaign]],campaign[],4,FALSE)</f>
        <v>65</v>
      </c>
      <c r="F4554" t="str">
        <f>VLOOKUP(data[[#This Row],[id_campaign]],campaign[],2,FALSE)</f>
        <v>HasCreditCard</v>
      </c>
      <c r="G4554" t="str">
        <f>VLOOKUP(data[[#This Row],[id_customer]],customer[],2,FALSE)</f>
        <v>Wrennie Duffyn</v>
      </c>
      <c r="H4554" t="str">
        <f>data[[#This Row],[id_customer]]&amp;data[[#This Row],[id_campaign]]</f>
        <v>C0266cam12</v>
      </c>
      <c r="I4554">
        <f>DATEDIF(data[[#This Row],[join_date]],data[[#This Row],[buy_date]],"M")</f>
        <v>9</v>
      </c>
    </row>
    <row r="4555" spans="1:9" x14ac:dyDescent="0.25">
      <c r="A4555" t="s">
        <v>1105</v>
      </c>
      <c r="B4555" t="s">
        <v>26</v>
      </c>
      <c r="C4555" s="1">
        <v>44716</v>
      </c>
      <c r="D4555" s="1">
        <v>45022</v>
      </c>
      <c r="E4555">
        <f>VLOOKUP(data[[#This Row],[id_campaign]],campaign[],4,FALSE)</f>
        <v>65</v>
      </c>
      <c r="F4555" t="str">
        <f>VLOOKUP(data[[#This Row],[id_campaign]],campaign[],2,FALSE)</f>
        <v>HasCreditCard</v>
      </c>
      <c r="G4555" t="str">
        <f>VLOOKUP(data[[#This Row],[id_customer]],customer[],2,FALSE)</f>
        <v>Wrennie Duffyn</v>
      </c>
      <c r="H4555" t="str">
        <f>data[[#This Row],[id_customer]]&amp;data[[#This Row],[id_campaign]]</f>
        <v>C0266cam12</v>
      </c>
      <c r="I4555">
        <f>DATEDIF(data[[#This Row],[join_date]],data[[#This Row],[buy_date]],"M")</f>
        <v>10</v>
      </c>
    </row>
    <row r="4556" spans="1:9" x14ac:dyDescent="0.25">
      <c r="A4556" t="s">
        <v>1105</v>
      </c>
      <c r="B4556" t="s">
        <v>26</v>
      </c>
      <c r="C4556" s="1">
        <v>44716</v>
      </c>
      <c r="D4556" s="1">
        <v>45062</v>
      </c>
      <c r="E4556">
        <f>VLOOKUP(data[[#This Row],[id_campaign]],campaign[],4,FALSE)</f>
        <v>65</v>
      </c>
      <c r="F4556" t="str">
        <f>VLOOKUP(data[[#This Row],[id_campaign]],campaign[],2,FALSE)</f>
        <v>HasCreditCard</v>
      </c>
      <c r="G4556" t="str">
        <f>VLOOKUP(data[[#This Row],[id_customer]],customer[],2,FALSE)</f>
        <v>Wrennie Duffyn</v>
      </c>
      <c r="H4556" t="str">
        <f>data[[#This Row],[id_customer]]&amp;data[[#This Row],[id_campaign]]</f>
        <v>C0266cam12</v>
      </c>
      <c r="I4556">
        <f>DATEDIF(data[[#This Row],[join_date]],data[[#This Row],[buy_date]],"M")</f>
        <v>11</v>
      </c>
    </row>
    <row r="4557" spans="1:9" x14ac:dyDescent="0.25">
      <c r="A4557" t="s">
        <v>1105</v>
      </c>
      <c r="B4557" t="s">
        <v>36</v>
      </c>
      <c r="C4557" s="1">
        <v>44907</v>
      </c>
      <c r="D4557" s="1">
        <v>44907</v>
      </c>
      <c r="E4557">
        <f>VLOOKUP(data[[#This Row],[id_campaign]],campaign[],4,FALSE)</f>
        <v>29</v>
      </c>
      <c r="F4557" t="str">
        <f>VLOOKUP(data[[#This Row],[id_campaign]],campaign[],2,FALSE)</f>
        <v>MaritalStatus</v>
      </c>
      <c r="G4557" t="str">
        <f>VLOOKUP(data[[#This Row],[id_customer]],customer[],2,FALSE)</f>
        <v>Wrennie Duffyn</v>
      </c>
      <c r="H4557" t="str">
        <f>data[[#This Row],[id_customer]]&amp;data[[#This Row],[id_campaign]]</f>
        <v>C0266cam17</v>
      </c>
      <c r="I4557">
        <f>DATEDIF(data[[#This Row],[join_date]],data[[#This Row],[buy_date]],"M")</f>
        <v>0</v>
      </c>
    </row>
    <row r="4558" spans="1:9" x14ac:dyDescent="0.25">
      <c r="A4558" t="s">
        <v>1105</v>
      </c>
      <c r="B4558" t="s">
        <v>36</v>
      </c>
      <c r="C4558" s="1">
        <v>44907</v>
      </c>
      <c r="D4558" s="1">
        <v>44942</v>
      </c>
      <c r="E4558">
        <f>VLOOKUP(data[[#This Row],[id_campaign]],campaign[],4,FALSE)</f>
        <v>29</v>
      </c>
      <c r="F4558" t="str">
        <f>VLOOKUP(data[[#This Row],[id_campaign]],campaign[],2,FALSE)</f>
        <v>MaritalStatus</v>
      </c>
      <c r="G4558" t="str">
        <f>VLOOKUP(data[[#This Row],[id_customer]],customer[],2,FALSE)</f>
        <v>Wrennie Duffyn</v>
      </c>
      <c r="H4558" t="str">
        <f>data[[#This Row],[id_customer]]&amp;data[[#This Row],[id_campaign]]</f>
        <v>C0266cam17</v>
      </c>
      <c r="I4558">
        <f>DATEDIF(data[[#This Row],[join_date]],data[[#This Row],[buy_date]],"M")</f>
        <v>1</v>
      </c>
    </row>
    <row r="4559" spans="1:9" x14ac:dyDescent="0.25">
      <c r="A4559" t="s">
        <v>1105</v>
      </c>
      <c r="B4559" t="s">
        <v>36</v>
      </c>
      <c r="C4559" s="1">
        <v>44907</v>
      </c>
      <c r="D4559" s="1">
        <v>44975</v>
      </c>
      <c r="E4559">
        <f>VLOOKUP(data[[#This Row],[id_campaign]],campaign[],4,FALSE)</f>
        <v>29</v>
      </c>
      <c r="F4559" t="str">
        <f>VLOOKUP(data[[#This Row],[id_campaign]],campaign[],2,FALSE)</f>
        <v>MaritalStatus</v>
      </c>
      <c r="G4559" t="str">
        <f>VLOOKUP(data[[#This Row],[id_customer]],customer[],2,FALSE)</f>
        <v>Wrennie Duffyn</v>
      </c>
      <c r="H4559" t="str">
        <f>data[[#This Row],[id_customer]]&amp;data[[#This Row],[id_campaign]]</f>
        <v>C0266cam17</v>
      </c>
      <c r="I4559">
        <f>DATEDIF(data[[#This Row],[join_date]],data[[#This Row],[buy_date]],"M")</f>
        <v>2</v>
      </c>
    </row>
    <row r="4560" spans="1:9" x14ac:dyDescent="0.25">
      <c r="A4560" t="s">
        <v>1105</v>
      </c>
      <c r="B4560" t="s">
        <v>36</v>
      </c>
      <c r="C4560" s="1">
        <v>44907</v>
      </c>
      <c r="D4560" s="1">
        <v>45009</v>
      </c>
      <c r="E4560">
        <f>VLOOKUP(data[[#This Row],[id_campaign]],campaign[],4,FALSE)</f>
        <v>29</v>
      </c>
      <c r="F4560" t="str">
        <f>VLOOKUP(data[[#This Row],[id_campaign]],campaign[],2,FALSE)</f>
        <v>MaritalStatus</v>
      </c>
      <c r="G4560" t="str">
        <f>VLOOKUP(data[[#This Row],[id_customer]],customer[],2,FALSE)</f>
        <v>Wrennie Duffyn</v>
      </c>
      <c r="H4560" t="str">
        <f>data[[#This Row],[id_customer]]&amp;data[[#This Row],[id_campaign]]</f>
        <v>C0266cam17</v>
      </c>
      <c r="I4560">
        <f>DATEDIF(data[[#This Row],[join_date]],data[[#This Row],[buy_date]],"M")</f>
        <v>3</v>
      </c>
    </row>
    <row r="4561" spans="1:9" x14ac:dyDescent="0.25">
      <c r="A4561" t="s">
        <v>1105</v>
      </c>
      <c r="B4561" t="s">
        <v>36</v>
      </c>
      <c r="C4561" s="1">
        <v>44907</v>
      </c>
      <c r="D4561" s="1">
        <v>45038</v>
      </c>
      <c r="E4561">
        <f>VLOOKUP(data[[#This Row],[id_campaign]],campaign[],4,FALSE)</f>
        <v>29</v>
      </c>
      <c r="F4561" t="str">
        <f>VLOOKUP(data[[#This Row],[id_campaign]],campaign[],2,FALSE)</f>
        <v>MaritalStatus</v>
      </c>
      <c r="G4561" t="str">
        <f>VLOOKUP(data[[#This Row],[id_customer]],customer[],2,FALSE)</f>
        <v>Wrennie Duffyn</v>
      </c>
      <c r="H4561" t="str">
        <f>data[[#This Row],[id_customer]]&amp;data[[#This Row],[id_campaign]]</f>
        <v>C0266cam17</v>
      </c>
      <c r="I4561">
        <f>DATEDIF(data[[#This Row],[join_date]],data[[#This Row],[buy_date]],"M")</f>
        <v>4</v>
      </c>
    </row>
    <row r="4562" spans="1:9" x14ac:dyDescent="0.25">
      <c r="A4562" t="s">
        <v>1105</v>
      </c>
      <c r="B4562" t="s">
        <v>36</v>
      </c>
      <c r="C4562" s="1">
        <v>44907</v>
      </c>
      <c r="D4562" s="1">
        <v>45061</v>
      </c>
      <c r="E4562">
        <f>VLOOKUP(data[[#This Row],[id_campaign]],campaign[],4,FALSE)</f>
        <v>29</v>
      </c>
      <c r="F4562" t="str">
        <f>VLOOKUP(data[[#This Row],[id_campaign]],campaign[],2,FALSE)</f>
        <v>MaritalStatus</v>
      </c>
      <c r="G4562" t="str">
        <f>VLOOKUP(data[[#This Row],[id_customer]],customer[],2,FALSE)</f>
        <v>Wrennie Duffyn</v>
      </c>
      <c r="H4562" t="str">
        <f>data[[#This Row],[id_customer]]&amp;data[[#This Row],[id_campaign]]</f>
        <v>C0266cam17</v>
      </c>
      <c r="I4562">
        <f>DATEDIF(data[[#This Row],[join_date]],data[[#This Row],[buy_date]],"M")</f>
        <v>5</v>
      </c>
    </row>
    <row r="4563" spans="1:9" x14ac:dyDescent="0.25">
      <c r="A4563" t="s">
        <v>1109</v>
      </c>
      <c r="B4563" t="s">
        <v>20</v>
      </c>
      <c r="C4563" s="1">
        <v>44914</v>
      </c>
      <c r="D4563" s="1">
        <v>44914</v>
      </c>
      <c r="E4563">
        <f>VLOOKUP(data[[#This Row],[id_campaign]],campaign[],4,FALSE)</f>
        <v>75</v>
      </c>
      <c r="F4563" t="str">
        <f>VLOOKUP(data[[#This Row],[id_campaign]],campaign[],2,FALSE)</f>
        <v>OptOutMailings</v>
      </c>
      <c r="G4563" t="str">
        <f>VLOOKUP(data[[#This Row],[id_customer]],customer[],2,FALSE)</f>
        <v>Dyane Harvison</v>
      </c>
      <c r="H4563" t="str">
        <f>data[[#This Row],[id_customer]]&amp;data[[#This Row],[id_campaign]]</f>
        <v>C0267cam09</v>
      </c>
      <c r="I4563">
        <f>DATEDIF(data[[#This Row],[join_date]],data[[#This Row],[buy_date]],"M")</f>
        <v>0</v>
      </c>
    </row>
    <row r="4564" spans="1:9" x14ac:dyDescent="0.25">
      <c r="A4564" t="s">
        <v>1109</v>
      </c>
      <c r="B4564" t="s">
        <v>20</v>
      </c>
      <c r="C4564" s="1">
        <v>44914</v>
      </c>
      <c r="D4564" s="1">
        <v>44952</v>
      </c>
      <c r="E4564">
        <f>VLOOKUP(data[[#This Row],[id_campaign]],campaign[],4,FALSE)</f>
        <v>75</v>
      </c>
      <c r="F4564" t="str">
        <f>VLOOKUP(data[[#This Row],[id_campaign]],campaign[],2,FALSE)</f>
        <v>OptOutMailings</v>
      </c>
      <c r="G4564" t="str">
        <f>VLOOKUP(data[[#This Row],[id_customer]],customer[],2,FALSE)</f>
        <v>Dyane Harvison</v>
      </c>
      <c r="H4564" t="str">
        <f>data[[#This Row],[id_customer]]&amp;data[[#This Row],[id_campaign]]</f>
        <v>C0267cam09</v>
      </c>
      <c r="I4564">
        <f>DATEDIF(data[[#This Row],[join_date]],data[[#This Row],[buy_date]],"M")</f>
        <v>1</v>
      </c>
    </row>
    <row r="4565" spans="1:9" x14ac:dyDescent="0.25">
      <c r="A4565" t="s">
        <v>1109</v>
      </c>
      <c r="B4565" t="s">
        <v>20</v>
      </c>
      <c r="C4565" s="1">
        <v>44914</v>
      </c>
      <c r="D4565" s="1">
        <v>44959</v>
      </c>
      <c r="E4565">
        <f>VLOOKUP(data[[#This Row],[id_campaign]],campaign[],4,FALSE)</f>
        <v>75</v>
      </c>
      <c r="F4565" t="str">
        <f>VLOOKUP(data[[#This Row],[id_campaign]],campaign[],2,FALSE)</f>
        <v>OptOutMailings</v>
      </c>
      <c r="G4565" t="str">
        <f>VLOOKUP(data[[#This Row],[id_customer]],customer[],2,FALSE)</f>
        <v>Dyane Harvison</v>
      </c>
      <c r="H4565" t="str">
        <f>data[[#This Row],[id_customer]]&amp;data[[#This Row],[id_campaign]]</f>
        <v>C0267cam09</v>
      </c>
      <c r="I4565">
        <f>DATEDIF(data[[#This Row],[join_date]],data[[#This Row],[buy_date]],"M")</f>
        <v>1</v>
      </c>
    </row>
    <row r="4566" spans="1:9" x14ac:dyDescent="0.25">
      <c r="A4566" t="s">
        <v>1109</v>
      </c>
      <c r="B4566" t="s">
        <v>20</v>
      </c>
      <c r="C4566" s="1">
        <v>44914</v>
      </c>
      <c r="D4566" s="1">
        <v>45010</v>
      </c>
      <c r="E4566">
        <f>VLOOKUP(data[[#This Row],[id_campaign]],campaign[],4,FALSE)</f>
        <v>75</v>
      </c>
      <c r="F4566" t="str">
        <f>VLOOKUP(data[[#This Row],[id_campaign]],campaign[],2,FALSE)</f>
        <v>OptOutMailings</v>
      </c>
      <c r="G4566" t="str">
        <f>VLOOKUP(data[[#This Row],[id_customer]],customer[],2,FALSE)</f>
        <v>Dyane Harvison</v>
      </c>
      <c r="H4566" t="str">
        <f>data[[#This Row],[id_customer]]&amp;data[[#This Row],[id_campaign]]</f>
        <v>C0267cam09</v>
      </c>
      <c r="I4566">
        <f>DATEDIF(data[[#This Row],[join_date]],data[[#This Row],[buy_date]],"M")</f>
        <v>3</v>
      </c>
    </row>
    <row r="4567" spans="1:9" x14ac:dyDescent="0.25">
      <c r="A4567" t="s">
        <v>1109</v>
      </c>
      <c r="B4567" t="s">
        <v>20</v>
      </c>
      <c r="C4567" s="1">
        <v>44914</v>
      </c>
      <c r="D4567" s="1">
        <v>45039</v>
      </c>
      <c r="E4567">
        <f>VLOOKUP(data[[#This Row],[id_campaign]],campaign[],4,FALSE)</f>
        <v>75</v>
      </c>
      <c r="F4567" t="str">
        <f>VLOOKUP(data[[#This Row],[id_campaign]],campaign[],2,FALSE)</f>
        <v>OptOutMailings</v>
      </c>
      <c r="G4567" t="str">
        <f>VLOOKUP(data[[#This Row],[id_customer]],customer[],2,FALSE)</f>
        <v>Dyane Harvison</v>
      </c>
      <c r="H4567" t="str">
        <f>data[[#This Row],[id_customer]]&amp;data[[#This Row],[id_campaign]]</f>
        <v>C0267cam09</v>
      </c>
      <c r="I4567">
        <f>DATEDIF(data[[#This Row],[join_date]],data[[#This Row],[buy_date]],"M")</f>
        <v>4</v>
      </c>
    </row>
    <row r="4568" spans="1:9" x14ac:dyDescent="0.25">
      <c r="A4568" t="s">
        <v>1109</v>
      </c>
      <c r="B4568" t="s">
        <v>20</v>
      </c>
      <c r="C4568" s="1">
        <v>44914</v>
      </c>
      <c r="D4568" s="1">
        <v>45077</v>
      </c>
      <c r="E4568">
        <f>VLOOKUP(data[[#This Row],[id_campaign]],campaign[],4,FALSE)</f>
        <v>75</v>
      </c>
      <c r="F4568" t="str">
        <f>VLOOKUP(data[[#This Row],[id_campaign]],campaign[],2,FALSE)</f>
        <v>OptOutMailings</v>
      </c>
      <c r="G4568" t="str">
        <f>VLOOKUP(data[[#This Row],[id_customer]],customer[],2,FALSE)</f>
        <v>Dyane Harvison</v>
      </c>
      <c r="H4568" t="str">
        <f>data[[#This Row],[id_customer]]&amp;data[[#This Row],[id_campaign]]</f>
        <v>C0267cam09</v>
      </c>
      <c r="I4568">
        <f>DATEDIF(data[[#This Row],[join_date]],data[[#This Row],[buy_date]],"M")</f>
        <v>5</v>
      </c>
    </row>
    <row r="4569" spans="1:9" x14ac:dyDescent="0.25">
      <c r="A4569" t="s">
        <v>1109</v>
      </c>
      <c r="B4569" t="s">
        <v>20</v>
      </c>
      <c r="C4569" s="1">
        <v>44914</v>
      </c>
      <c r="D4569" s="1">
        <v>45079</v>
      </c>
      <c r="E4569">
        <f>VLOOKUP(data[[#This Row],[id_campaign]],campaign[],4,FALSE)</f>
        <v>75</v>
      </c>
      <c r="F4569" t="str">
        <f>VLOOKUP(data[[#This Row],[id_campaign]],campaign[],2,FALSE)</f>
        <v>OptOutMailings</v>
      </c>
      <c r="G4569" t="str">
        <f>VLOOKUP(data[[#This Row],[id_customer]],customer[],2,FALSE)</f>
        <v>Dyane Harvison</v>
      </c>
      <c r="H4569" t="str">
        <f>data[[#This Row],[id_customer]]&amp;data[[#This Row],[id_campaign]]</f>
        <v>C0267cam09</v>
      </c>
      <c r="I4569">
        <f>DATEDIF(data[[#This Row],[join_date]],data[[#This Row],[buy_date]],"M")</f>
        <v>5</v>
      </c>
    </row>
    <row r="4570" spans="1:9" x14ac:dyDescent="0.25">
      <c r="A4570" t="s">
        <v>1113</v>
      </c>
      <c r="B4570" t="s">
        <v>22</v>
      </c>
      <c r="C4570" s="1">
        <v>44705</v>
      </c>
      <c r="D4570" s="1">
        <v>44705</v>
      </c>
      <c r="E4570">
        <f>VLOOKUP(data[[#This Row],[id_campaign]],campaign[],4,FALSE)</f>
        <v>66</v>
      </c>
      <c r="F4570" t="str">
        <f>VLOOKUP(data[[#This Row],[id_campaign]],campaign[],2,FALSE)</f>
        <v>NonUSTravel</v>
      </c>
      <c r="G4570" t="str">
        <f>VLOOKUP(data[[#This Row],[id_customer]],customer[],2,FALSE)</f>
        <v>Fee Swallwell</v>
      </c>
      <c r="H4570" t="str">
        <f>data[[#This Row],[id_customer]]&amp;data[[#This Row],[id_campaign]]</f>
        <v>C0268cam10</v>
      </c>
      <c r="I4570">
        <f>DATEDIF(data[[#This Row],[join_date]],data[[#This Row],[buy_date]],"M")</f>
        <v>0</v>
      </c>
    </row>
    <row r="4571" spans="1:9" x14ac:dyDescent="0.25">
      <c r="A4571" t="s">
        <v>1113</v>
      </c>
      <c r="B4571" t="s">
        <v>22</v>
      </c>
      <c r="C4571" s="1">
        <v>44705</v>
      </c>
      <c r="D4571" s="1">
        <v>44769</v>
      </c>
      <c r="E4571">
        <f>VLOOKUP(data[[#This Row],[id_campaign]],campaign[],4,FALSE)</f>
        <v>66</v>
      </c>
      <c r="F4571" t="str">
        <f>VLOOKUP(data[[#This Row],[id_campaign]],campaign[],2,FALSE)</f>
        <v>NonUSTravel</v>
      </c>
      <c r="G4571" t="str">
        <f>VLOOKUP(data[[#This Row],[id_customer]],customer[],2,FALSE)</f>
        <v>Fee Swallwell</v>
      </c>
      <c r="H4571" t="str">
        <f>data[[#This Row],[id_customer]]&amp;data[[#This Row],[id_campaign]]</f>
        <v>C0268cam10</v>
      </c>
      <c r="I4571">
        <f>DATEDIF(data[[#This Row],[join_date]],data[[#This Row],[buy_date]],"M")</f>
        <v>2</v>
      </c>
    </row>
    <row r="4572" spans="1:9" x14ac:dyDescent="0.25">
      <c r="A4572" t="s">
        <v>1113</v>
      </c>
      <c r="B4572" t="s">
        <v>22</v>
      </c>
      <c r="C4572" s="1">
        <v>44705</v>
      </c>
      <c r="D4572" s="1">
        <v>44799</v>
      </c>
      <c r="E4572">
        <f>VLOOKUP(data[[#This Row],[id_campaign]],campaign[],4,FALSE)</f>
        <v>66</v>
      </c>
      <c r="F4572" t="str">
        <f>VLOOKUP(data[[#This Row],[id_campaign]],campaign[],2,FALSE)</f>
        <v>NonUSTravel</v>
      </c>
      <c r="G4572" t="str">
        <f>VLOOKUP(data[[#This Row],[id_customer]],customer[],2,FALSE)</f>
        <v>Fee Swallwell</v>
      </c>
      <c r="H4572" t="str">
        <f>data[[#This Row],[id_customer]]&amp;data[[#This Row],[id_campaign]]</f>
        <v>C0268cam10</v>
      </c>
      <c r="I4572">
        <f>DATEDIF(data[[#This Row],[join_date]],data[[#This Row],[buy_date]],"M")</f>
        <v>3</v>
      </c>
    </row>
    <row r="4573" spans="1:9" x14ac:dyDescent="0.25">
      <c r="A4573" t="s">
        <v>1113</v>
      </c>
      <c r="B4573" t="s">
        <v>22</v>
      </c>
      <c r="C4573" s="1">
        <v>44705</v>
      </c>
      <c r="D4573" s="1">
        <v>44829</v>
      </c>
      <c r="E4573">
        <f>VLOOKUP(data[[#This Row],[id_campaign]],campaign[],4,FALSE)</f>
        <v>66</v>
      </c>
      <c r="F4573" t="str">
        <f>VLOOKUP(data[[#This Row],[id_campaign]],campaign[],2,FALSE)</f>
        <v>NonUSTravel</v>
      </c>
      <c r="G4573" t="str">
        <f>VLOOKUP(data[[#This Row],[id_customer]],customer[],2,FALSE)</f>
        <v>Fee Swallwell</v>
      </c>
      <c r="H4573" t="str">
        <f>data[[#This Row],[id_customer]]&amp;data[[#This Row],[id_campaign]]</f>
        <v>C0268cam10</v>
      </c>
      <c r="I4573">
        <f>DATEDIF(data[[#This Row],[join_date]],data[[#This Row],[buy_date]],"M")</f>
        <v>4</v>
      </c>
    </row>
    <row r="4574" spans="1:9" x14ac:dyDescent="0.25">
      <c r="A4574" t="s">
        <v>1113</v>
      </c>
      <c r="B4574" t="s">
        <v>22</v>
      </c>
      <c r="C4574" s="1">
        <v>44705</v>
      </c>
      <c r="D4574" s="1">
        <v>44892</v>
      </c>
      <c r="E4574">
        <f>VLOOKUP(data[[#This Row],[id_campaign]],campaign[],4,FALSE)</f>
        <v>66</v>
      </c>
      <c r="F4574" t="str">
        <f>VLOOKUP(data[[#This Row],[id_campaign]],campaign[],2,FALSE)</f>
        <v>NonUSTravel</v>
      </c>
      <c r="G4574" t="str">
        <f>VLOOKUP(data[[#This Row],[id_customer]],customer[],2,FALSE)</f>
        <v>Fee Swallwell</v>
      </c>
      <c r="H4574" t="str">
        <f>data[[#This Row],[id_customer]]&amp;data[[#This Row],[id_campaign]]</f>
        <v>C0268cam10</v>
      </c>
      <c r="I4574">
        <f>DATEDIF(data[[#This Row],[join_date]],data[[#This Row],[buy_date]],"M")</f>
        <v>6</v>
      </c>
    </row>
    <row r="4575" spans="1:9" x14ac:dyDescent="0.25">
      <c r="A4575" t="s">
        <v>1113</v>
      </c>
      <c r="B4575" t="s">
        <v>22</v>
      </c>
      <c r="C4575" s="1">
        <v>44705</v>
      </c>
      <c r="D4575" s="1">
        <v>44897</v>
      </c>
      <c r="E4575">
        <f>VLOOKUP(data[[#This Row],[id_campaign]],campaign[],4,FALSE)</f>
        <v>66</v>
      </c>
      <c r="F4575" t="str">
        <f>VLOOKUP(data[[#This Row],[id_campaign]],campaign[],2,FALSE)</f>
        <v>NonUSTravel</v>
      </c>
      <c r="G4575" t="str">
        <f>VLOOKUP(data[[#This Row],[id_customer]],customer[],2,FALSE)</f>
        <v>Fee Swallwell</v>
      </c>
      <c r="H4575" t="str">
        <f>data[[#This Row],[id_customer]]&amp;data[[#This Row],[id_campaign]]</f>
        <v>C0268cam10</v>
      </c>
      <c r="I4575">
        <f>DATEDIF(data[[#This Row],[join_date]],data[[#This Row],[buy_date]],"M")</f>
        <v>6</v>
      </c>
    </row>
    <row r="4576" spans="1:9" x14ac:dyDescent="0.25">
      <c r="A4576" t="s">
        <v>1113</v>
      </c>
      <c r="B4576" t="s">
        <v>22</v>
      </c>
      <c r="C4576" s="1">
        <v>44705</v>
      </c>
      <c r="D4576" s="1">
        <v>44929</v>
      </c>
      <c r="E4576">
        <f>VLOOKUP(data[[#This Row],[id_campaign]],campaign[],4,FALSE)</f>
        <v>66</v>
      </c>
      <c r="F4576" t="str">
        <f>VLOOKUP(data[[#This Row],[id_campaign]],campaign[],2,FALSE)</f>
        <v>NonUSTravel</v>
      </c>
      <c r="G4576" t="str">
        <f>VLOOKUP(data[[#This Row],[id_customer]],customer[],2,FALSE)</f>
        <v>Fee Swallwell</v>
      </c>
      <c r="H4576" t="str">
        <f>data[[#This Row],[id_customer]]&amp;data[[#This Row],[id_campaign]]</f>
        <v>C0268cam10</v>
      </c>
      <c r="I4576">
        <f>DATEDIF(data[[#This Row],[join_date]],data[[#This Row],[buy_date]],"M")</f>
        <v>7</v>
      </c>
    </row>
    <row r="4577" spans="1:9" x14ac:dyDescent="0.25">
      <c r="A4577" t="s">
        <v>1113</v>
      </c>
      <c r="B4577" t="s">
        <v>22</v>
      </c>
      <c r="C4577" s="1">
        <v>44705</v>
      </c>
      <c r="D4577" s="1">
        <v>44959</v>
      </c>
      <c r="E4577">
        <f>VLOOKUP(data[[#This Row],[id_campaign]],campaign[],4,FALSE)</f>
        <v>66</v>
      </c>
      <c r="F4577" t="str">
        <f>VLOOKUP(data[[#This Row],[id_campaign]],campaign[],2,FALSE)</f>
        <v>NonUSTravel</v>
      </c>
      <c r="G4577" t="str">
        <f>VLOOKUP(data[[#This Row],[id_customer]],customer[],2,FALSE)</f>
        <v>Fee Swallwell</v>
      </c>
      <c r="H4577" t="str">
        <f>data[[#This Row],[id_customer]]&amp;data[[#This Row],[id_campaign]]</f>
        <v>C0268cam10</v>
      </c>
      <c r="I4577">
        <f>DATEDIF(data[[#This Row],[join_date]],data[[#This Row],[buy_date]],"M")</f>
        <v>8</v>
      </c>
    </row>
    <row r="4578" spans="1:9" x14ac:dyDescent="0.25">
      <c r="A4578" t="s">
        <v>1113</v>
      </c>
      <c r="B4578" t="s">
        <v>22</v>
      </c>
      <c r="C4578" s="1">
        <v>44705</v>
      </c>
      <c r="D4578" s="1">
        <v>44994</v>
      </c>
      <c r="E4578">
        <f>VLOOKUP(data[[#This Row],[id_campaign]],campaign[],4,FALSE)</f>
        <v>66</v>
      </c>
      <c r="F4578" t="str">
        <f>VLOOKUP(data[[#This Row],[id_campaign]],campaign[],2,FALSE)</f>
        <v>NonUSTravel</v>
      </c>
      <c r="G4578" t="str">
        <f>VLOOKUP(data[[#This Row],[id_customer]],customer[],2,FALSE)</f>
        <v>Fee Swallwell</v>
      </c>
      <c r="H4578" t="str">
        <f>data[[#This Row],[id_customer]]&amp;data[[#This Row],[id_campaign]]</f>
        <v>C0268cam10</v>
      </c>
      <c r="I4578">
        <f>DATEDIF(data[[#This Row],[join_date]],data[[#This Row],[buy_date]],"M")</f>
        <v>9</v>
      </c>
    </row>
    <row r="4579" spans="1:9" x14ac:dyDescent="0.25">
      <c r="A4579" t="s">
        <v>1113</v>
      </c>
      <c r="B4579" t="s">
        <v>22</v>
      </c>
      <c r="C4579" s="1">
        <v>44705</v>
      </c>
      <c r="D4579" s="1">
        <v>45041</v>
      </c>
      <c r="E4579">
        <f>VLOOKUP(data[[#This Row],[id_campaign]],campaign[],4,FALSE)</f>
        <v>66</v>
      </c>
      <c r="F4579" t="str">
        <f>VLOOKUP(data[[#This Row],[id_campaign]],campaign[],2,FALSE)</f>
        <v>NonUSTravel</v>
      </c>
      <c r="G4579" t="str">
        <f>VLOOKUP(data[[#This Row],[id_customer]],customer[],2,FALSE)</f>
        <v>Fee Swallwell</v>
      </c>
      <c r="H4579" t="str">
        <f>data[[#This Row],[id_customer]]&amp;data[[#This Row],[id_campaign]]</f>
        <v>C0268cam10</v>
      </c>
      <c r="I4579">
        <f>DATEDIF(data[[#This Row],[join_date]],data[[#This Row],[buy_date]],"M")</f>
        <v>11</v>
      </c>
    </row>
    <row r="4580" spans="1:9" x14ac:dyDescent="0.25">
      <c r="A4580" t="s">
        <v>1113</v>
      </c>
      <c r="B4580" t="s">
        <v>22</v>
      </c>
      <c r="C4580" s="1">
        <v>44705</v>
      </c>
      <c r="D4580" s="1">
        <v>45073</v>
      </c>
      <c r="E4580">
        <f>VLOOKUP(data[[#This Row],[id_campaign]],campaign[],4,FALSE)</f>
        <v>66</v>
      </c>
      <c r="F4580" t="str">
        <f>VLOOKUP(data[[#This Row],[id_campaign]],campaign[],2,FALSE)</f>
        <v>NonUSTravel</v>
      </c>
      <c r="G4580" t="str">
        <f>VLOOKUP(data[[#This Row],[id_customer]],customer[],2,FALSE)</f>
        <v>Fee Swallwell</v>
      </c>
      <c r="H4580" t="str">
        <f>data[[#This Row],[id_customer]]&amp;data[[#This Row],[id_campaign]]</f>
        <v>C0268cam10</v>
      </c>
      <c r="I4580">
        <f>DATEDIF(data[[#This Row],[join_date]],data[[#This Row],[buy_date]],"M")</f>
        <v>12</v>
      </c>
    </row>
    <row r="4581" spans="1:9" x14ac:dyDescent="0.25">
      <c r="A4581" t="s">
        <v>1113</v>
      </c>
      <c r="B4581" t="s">
        <v>22</v>
      </c>
      <c r="C4581" s="1">
        <v>44705</v>
      </c>
      <c r="D4581" s="1">
        <v>45079</v>
      </c>
      <c r="E4581">
        <f>VLOOKUP(data[[#This Row],[id_campaign]],campaign[],4,FALSE)</f>
        <v>66</v>
      </c>
      <c r="F4581" t="str">
        <f>VLOOKUP(data[[#This Row],[id_campaign]],campaign[],2,FALSE)</f>
        <v>NonUSTravel</v>
      </c>
      <c r="G4581" t="str">
        <f>VLOOKUP(data[[#This Row],[id_customer]],customer[],2,FALSE)</f>
        <v>Fee Swallwell</v>
      </c>
      <c r="H4581" t="str">
        <f>data[[#This Row],[id_customer]]&amp;data[[#This Row],[id_campaign]]</f>
        <v>C0268cam10</v>
      </c>
      <c r="I4581">
        <f>DATEDIF(data[[#This Row],[join_date]],data[[#This Row],[buy_date]],"M")</f>
        <v>12</v>
      </c>
    </row>
    <row r="4582" spans="1:9" x14ac:dyDescent="0.25">
      <c r="A4582" t="s">
        <v>1113</v>
      </c>
      <c r="B4582" t="s">
        <v>30</v>
      </c>
      <c r="C4582" s="1">
        <v>45006</v>
      </c>
      <c r="D4582" s="1">
        <v>45006</v>
      </c>
      <c r="E4582">
        <f>VLOOKUP(data[[#This Row],[id_campaign]],campaign[],4,FALSE)</f>
        <v>28</v>
      </c>
      <c r="F4582" t="str">
        <f>VLOOKUP(data[[#This Row],[id_campaign]],campaign[],2,FALSE)</f>
        <v>NotNewCellphoneUser</v>
      </c>
      <c r="G4582" t="str">
        <f>VLOOKUP(data[[#This Row],[id_customer]],customer[],2,FALSE)</f>
        <v>Fee Swallwell</v>
      </c>
      <c r="H4582" t="str">
        <f>data[[#This Row],[id_customer]]&amp;data[[#This Row],[id_campaign]]</f>
        <v>C0268cam14</v>
      </c>
      <c r="I4582">
        <f>DATEDIF(data[[#This Row],[join_date]],data[[#This Row],[buy_date]],"M")</f>
        <v>0</v>
      </c>
    </row>
    <row r="4583" spans="1:9" x14ac:dyDescent="0.25">
      <c r="A4583" t="s">
        <v>1113</v>
      </c>
      <c r="B4583" t="s">
        <v>30</v>
      </c>
      <c r="C4583" s="1">
        <v>45006</v>
      </c>
      <c r="D4583" s="1">
        <v>45044</v>
      </c>
      <c r="E4583">
        <f>VLOOKUP(data[[#This Row],[id_campaign]],campaign[],4,FALSE)</f>
        <v>28</v>
      </c>
      <c r="F4583" t="str">
        <f>VLOOKUP(data[[#This Row],[id_campaign]],campaign[],2,FALSE)</f>
        <v>NotNewCellphoneUser</v>
      </c>
      <c r="G4583" t="str">
        <f>VLOOKUP(data[[#This Row],[id_customer]],customer[],2,FALSE)</f>
        <v>Fee Swallwell</v>
      </c>
      <c r="H4583" t="str">
        <f>data[[#This Row],[id_customer]]&amp;data[[#This Row],[id_campaign]]</f>
        <v>C0268cam14</v>
      </c>
      <c r="I4583">
        <f>DATEDIF(data[[#This Row],[join_date]],data[[#This Row],[buy_date]],"M")</f>
        <v>1</v>
      </c>
    </row>
    <row r="4584" spans="1:9" x14ac:dyDescent="0.25">
      <c r="A4584" t="s">
        <v>1113</v>
      </c>
      <c r="B4584" t="s">
        <v>30</v>
      </c>
      <c r="C4584" s="1">
        <v>45006</v>
      </c>
      <c r="D4584" s="1">
        <v>45069</v>
      </c>
      <c r="E4584">
        <f>VLOOKUP(data[[#This Row],[id_campaign]],campaign[],4,FALSE)</f>
        <v>28</v>
      </c>
      <c r="F4584" t="str">
        <f>VLOOKUP(data[[#This Row],[id_campaign]],campaign[],2,FALSE)</f>
        <v>NotNewCellphoneUser</v>
      </c>
      <c r="G4584" t="str">
        <f>VLOOKUP(data[[#This Row],[id_customer]],customer[],2,FALSE)</f>
        <v>Fee Swallwell</v>
      </c>
      <c r="H4584" t="str">
        <f>data[[#This Row],[id_customer]]&amp;data[[#This Row],[id_campaign]]</f>
        <v>C0268cam14</v>
      </c>
      <c r="I4584">
        <f>DATEDIF(data[[#This Row],[join_date]],data[[#This Row],[buy_date]],"M")</f>
        <v>2</v>
      </c>
    </row>
    <row r="4585" spans="1:9" x14ac:dyDescent="0.25">
      <c r="A4585" t="s">
        <v>1113</v>
      </c>
      <c r="B4585" t="s">
        <v>30</v>
      </c>
      <c r="C4585" s="1">
        <v>45006</v>
      </c>
      <c r="D4585" s="1">
        <v>45078</v>
      </c>
      <c r="E4585">
        <f>VLOOKUP(data[[#This Row],[id_campaign]],campaign[],4,FALSE)</f>
        <v>28</v>
      </c>
      <c r="F4585" t="str">
        <f>VLOOKUP(data[[#This Row],[id_campaign]],campaign[],2,FALSE)</f>
        <v>NotNewCellphoneUser</v>
      </c>
      <c r="G4585" t="str">
        <f>VLOOKUP(data[[#This Row],[id_customer]],customer[],2,FALSE)</f>
        <v>Fee Swallwell</v>
      </c>
      <c r="H4585" t="str">
        <f>data[[#This Row],[id_customer]]&amp;data[[#This Row],[id_campaign]]</f>
        <v>C0268cam14</v>
      </c>
      <c r="I4585">
        <f>DATEDIF(data[[#This Row],[join_date]],data[[#This Row],[buy_date]],"M")</f>
        <v>2</v>
      </c>
    </row>
    <row r="4586" spans="1:9" x14ac:dyDescent="0.25">
      <c r="A4586" t="s">
        <v>1117</v>
      </c>
      <c r="B4586" t="s">
        <v>12</v>
      </c>
      <c r="C4586" s="1">
        <v>44624</v>
      </c>
      <c r="D4586" s="1">
        <v>44624</v>
      </c>
      <c r="E4586">
        <f>VLOOKUP(data[[#This Row],[id_campaign]],campaign[],4,FALSE)</f>
        <v>22</v>
      </c>
      <c r="F4586" t="str">
        <f>VLOOKUP(data[[#This Row],[id_campaign]],campaign[],2,FALSE)</f>
        <v>RVOwner</v>
      </c>
      <c r="G4586" t="str">
        <f>VLOOKUP(data[[#This Row],[id_customer]],customer[],2,FALSE)</f>
        <v>Noellyn Vaudin</v>
      </c>
      <c r="H4586" t="str">
        <f>data[[#This Row],[id_customer]]&amp;data[[#This Row],[id_campaign]]</f>
        <v>C0269cam05</v>
      </c>
      <c r="I4586">
        <f>DATEDIF(data[[#This Row],[join_date]],data[[#This Row],[buy_date]],"M")</f>
        <v>0</v>
      </c>
    </row>
    <row r="4587" spans="1:9" x14ac:dyDescent="0.25">
      <c r="A4587" t="s">
        <v>1117</v>
      </c>
      <c r="B4587" t="s">
        <v>12</v>
      </c>
      <c r="C4587" s="1">
        <v>44624</v>
      </c>
      <c r="D4587" s="1">
        <v>44665</v>
      </c>
      <c r="E4587">
        <f>VLOOKUP(data[[#This Row],[id_campaign]],campaign[],4,FALSE)</f>
        <v>22</v>
      </c>
      <c r="F4587" t="str">
        <f>VLOOKUP(data[[#This Row],[id_campaign]],campaign[],2,FALSE)</f>
        <v>RVOwner</v>
      </c>
      <c r="G4587" t="str">
        <f>VLOOKUP(data[[#This Row],[id_customer]],customer[],2,FALSE)</f>
        <v>Noellyn Vaudin</v>
      </c>
      <c r="H4587" t="str">
        <f>data[[#This Row],[id_customer]]&amp;data[[#This Row],[id_campaign]]</f>
        <v>C0269cam05</v>
      </c>
      <c r="I4587">
        <f>DATEDIF(data[[#This Row],[join_date]],data[[#This Row],[buy_date]],"M")</f>
        <v>1</v>
      </c>
    </row>
    <row r="4588" spans="1:9" x14ac:dyDescent="0.25">
      <c r="A4588" t="s">
        <v>1117</v>
      </c>
      <c r="B4588" t="s">
        <v>12</v>
      </c>
      <c r="C4588" s="1">
        <v>44624</v>
      </c>
      <c r="D4588" s="1">
        <v>44690</v>
      </c>
      <c r="E4588">
        <f>VLOOKUP(data[[#This Row],[id_campaign]],campaign[],4,FALSE)</f>
        <v>22</v>
      </c>
      <c r="F4588" t="str">
        <f>VLOOKUP(data[[#This Row],[id_campaign]],campaign[],2,FALSE)</f>
        <v>RVOwner</v>
      </c>
      <c r="G4588" t="str">
        <f>VLOOKUP(data[[#This Row],[id_customer]],customer[],2,FALSE)</f>
        <v>Noellyn Vaudin</v>
      </c>
      <c r="H4588" t="str">
        <f>data[[#This Row],[id_customer]]&amp;data[[#This Row],[id_campaign]]</f>
        <v>C0269cam05</v>
      </c>
      <c r="I4588">
        <f>DATEDIF(data[[#This Row],[join_date]],data[[#This Row],[buy_date]],"M")</f>
        <v>2</v>
      </c>
    </row>
    <row r="4589" spans="1:9" x14ac:dyDescent="0.25">
      <c r="A4589" t="s">
        <v>1117</v>
      </c>
      <c r="B4589" t="s">
        <v>12</v>
      </c>
      <c r="C4589" s="1">
        <v>44624</v>
      </c>
      <c r="D4589" s="1">
        <v>44719</v>
      </c>
      <c r="E4589">
        <f>VLOOKUP(data[[#This Row],[id_campaign]],campaign[],4,FALSE)</f>
        <v>22</v>
      </c>
      <c r="F4589" t="str">
        <f>VLOOKUP(data[[#This Row],[id_campaign]],campaign[],2,FALSE)</f>
        <v>RVOwner</v>
      </c>
      <c r="G4589" t="str">
        <f>VLOOKUP(data[[#This Row],[id_customer]],customer[],2,FALSE)</f>
        <v>Noellyn Vaudin</v>
      </c>
      <c r="H4589" t="str">
        <f>data[[#This Row],[id_customer]]&amp;data[[#This Row],[id_campaign]]</f>
        <v>C0269cam05</v>
      </c>
      <c r="I4589">
        <f>DATEDIF(data[[#This Row],[join_date]],data[[#This Row],[buy_date]],"M")</f>
        <v>3</v>
      </c>
    </row>
    <row r="4590" spans="1:9" x14ac:dyDescent="0.25">
      <c r="A4590" t="s">
        <v>1117</v>
      </c>
      <c r="B4590" t="s">
        <v>12</v>
      </c>
      <c r="C4590" s="1">
        <v>44624</v>
      </c>
      <c r="D4590" s="1">
        <v>44754</v>
      </c>
      <c r="E4590">
        <f>VLOOKUP(data[[#This Row],[id_campaign]],campaign[],4,FALSE)</f>
        <v>22</v>
      </c>
      <c r="F4590" t="str">
        <f>VLOOKUP(data[[#This Row],[id_campaign]],campaign[],2,FALSE)</f>
        <v>RVOwner</v>
      </c>
      <c r="G4590" t="str">
        <f>VLOOKUP(data[[#This Row],[id_customer]],customer[],2,FALSE)</f>
        <v>Noellyn Vaudin</v>
      </c>
      <c r="H4590" t="str">
        <f>data[[#This Row],[id_customer]]&amp;data[[#This Row],[id_campaign]]</f>
        <v>C0269cam05</v>
      </c>
      <c r="I4590">
        <f>DATEDIF(data[[#This Row],[join_date]],data[[#This Row],[buy_date]],"M")</f>
        <v>4</v>
      </c>
    </row>
    <row r="4591" spans="1:9" x14ac:dyDescent="0.25">
      <c r="A4591" t="s">
        <v>1117</v>
      </c>
      <c r="B4591" t="s">
        <v>12</v>
      </c>
      <c r="C4591" s="1">
        <v>44624</v>
      </c>
      <c r="D4591" s="1">
        <v>44783</v>
      </c>
      <c r="E4591">
        <f>VLOOKUP(data[[#This Row],[id_campaign]],campaign[],4,FALSE)</f>
        <v>22</v>
      </c>
      <c r="F4591" t="str">
        <f>VLOOKUP(data[[#This Row],[id_campaign]],campaign[],2,FALSE)</f>
        <v>RVOwner</v>
      </c>
      <c r="G4591" t="str">
        <f>VLOOKUP(data[[#This Row],[id_customer]],customer[],2,FALSE)</f>
        <v>Noellyn Vaudin</v>
      </c>
      <c r="H4591" t="str">
        <f>data[[#This Row],[id_customer]]&amp;data[[#This Row],[id_campaign]]</f>
        <v>C0269cam05</v>
      </c>
      <c r="I4591">
        <f>DATEDIF(data[[#This Row],[join_date]],data[[#This Row],[buy_date]],"M")</f>
        <v>5</v>
      </c>
    </row>
    <row r="4592" spans="1:9" x14ac:dyDescent="0.25">
      <c r="A4592" t="s">
        <v>1117</v>
      </c>
      <c r="B4592" t="s">
        <v>12</v>
      </c>
      <c r="C4592" s="1">
        <v>44624</v>
      </c>
      <c r="D4592" s="1">
        <v>44848</v>
      </c>
      <c r="E4592">
        <f>VLOOKUP(data[[#This Row],[id_campaign]],campaign[],4,FALSE)</f>
        <v>22</v>
      </c>
      <c r="F4592" t="str">
        <f>VLOOKUP(data[[#This Row],[id_campaign]],campaign[],2,FALSE)</f>
        <v>RVOwner</v>
      </c>
      <c r="G4592" t="str">
        <f>VLOOKUP(data[[#This Row],[id_customer]],customer[],2,FALSE)</f>
        <v>Noellyn Vaudin</v>
      </c>
      <c r="H4592" t="str">
        <f>data[[#This Row],[id_customer]]&amp;data[[#This Row],[id_campaign]]</f>
        <v>C0269cam05</v>
      </c>
      <c r="I4592">
        <f>DATEDIF(data[[#This Row],[join_date]],data[[#This Row],[buy_date]],"M")</f>
        <v>7</v>
      </c>
    </row>
    <row r="4593" spans="1:9" x14ac:dyDescent="0.25">
      <c r="A4593" t="s">
        <v>1117</v>
      </c>
      <c r="B4593" t="s">
        <v>12</v>
      </c>
      <c r="C4593" s="1">
        <v>44624</v>
      </c>
      <c r="D4593" s="1">
        <v>44882</v>
      </c>
      <c r="E4593">
        <f>VLOOKUP(data[[#This Row],[id_campaign]],campaign[],4,FALSE)</f>
        <v>22</v>
      </c>
      <c r="F4593" t="str">
        <f>VLOOKUP(data[[#This Row],[id_campaign]],campaign[],2,FALSE)</f>
        <v>RVOwner</v>
      </c>
      <c r="G4593" t="str">
        <f>VLOOKUP(data[[#This Row],[id_customer]],customer[],2,FALSE)</f>
        <v>Noellyn Vaudin</v>
      </c>
      <c r="H4593" t="str">
        <f>data[[#This Row],[id_customer]]&amp;data[[#This Row],[id_campaign]]</f>
        <v>C0269cam05</v>
      </c>
      <c r="I4593">
        <f>DATEDIF(data[[#This Row],[join_date]],data[[#This Row],[buy_date]],"M")</f>
        <v>8</v>
      </c>
    </row>
    <row r="4594" spans="1:9" x14ac:dyDescent="0.25">
      <c r="A4594" t="s">
        <v>1117</v>
      </c>
      <c r="B4594" t="s">
        <v>12</v>
      </c>
      <c r="C4594" s="1">
        <v>44624</v>
      </c>
      <c r="D4594" s="1">
        <v>44932</v>
      </c>
      <c r="E4594">
        <f>VLOOKUP(data[[#This Row],[id_campaign]],campaign[],4,FALSE)</f>
        <v>22</v>
      </c>
      <c r="F4594" t="str">
        <f>VLOOKUP(data[[#This Row],[id_campaign]],campaign[],2,FALSE)</f>
        <v>RVOwner</v>
      </c>
      <c r="G4594" t="str">
        <f>VLOOKUP(data[[#This Row],[id_customer]],customer[],2,FALSE)</f>
        <v>Noellyn Vaudin</v>
      </c>
      <c r="H4594" t="str">
        <f>data[[#This Row],[id_customer]]&amp;data[[#This Row],[id_campaign]]</f>
        <v>C0269cam05</v>
      </c>
      <c r="I4594">
        <f>DATEDIF(data[[#This Row],[join_date]],data[[#This Row],[buy_date]],"M")</f>
        <v>10</v>
      </c>
    </row>
    <row r="4595" spans="1:9" x14ac:dyDescent="0.25">
      <c r="A4595" t="s">
        <v>1117</v>
      </c>
      <c r="B4595" t="s">
        <v>12</v>
      </c>
      <c r="C4595" s="1">
        <v>44624</v>
      </c>
      <c r="D4595" s="1">
        <v>44965</v>
      </c>
      <c r="E4595">
        <f>VLOOKUP(data[[#This Row],[id_campaign]],campaign[],4,FALSE)</f>
        <v>22</v>
      </c>
      <c r="F4595" t="str">
        <f>VLOOKUP(data[[#This Row],[id_campaign]],campaign[],2,FALSE)</f>
        <v>RVOwner</v>
      </c>
      <c r="G4595" t="str">
        <f>VLOOKUP(data[[#This Row],[id_customer]],customer[],2,FALSE)</f>
        <v>Noellyn Vaudin</v>
      </c>
      <c r="H4595" t="str">
        <f>data[[#This Row],[id_customer]]&amp;data[[#This Row],[id_campaign]]</f>
        <v>C0269cam05</v>
      </c>
      <c r="I4595">
        <f>DATEDIF(data[[#This Row],[join_date]],data[[#This Row],[buy_date]],"M")</f>
        <v>11</v>
      </c>
    </row>
    <row r="4596" spans="1:9" x14ac:dyDescent="0.25">
      <c r="A4596" t="s">
        <v>1117</v>
      </c>
      <c r="B4596" t="s">
        <v>12</v>
      </c>
      <c r="C4596" s="1">
        <v>44624</v>
      </c>
      <c r="D4596" s="1">
        <v>44989</v>
      </c>
      <c r="E4596">
        <f>VLOOKUP(data[[#This Row],[id_campaign]],campaign[],4,FALSE)</f>
        <v>22</v>
      </c>
      <c r="F4596" t="str">
        <f>VLOOKUP(data[[#This Row],[id_campaign]],campaign[],2,FALSE)</f>
        <v>RVOwner</v>
      </c>
      <c r="G4596" t="str">
        <f>VLOOKUP(data[[#This Row],[id_customer]],customer[],2,FALSE)</f>
        <v>Noellyn Vaudin</v>
      </c>
      <c r="H4596" t="str">
        <f>data[[#This Row],[id_customer]]&amp;data[[#This Row],[id_campaign]]</f>
        <v>C0269cam05</v>
      </c>
      <c r="I4596">
        <f>DATEDIF(data[[#This Row],[join_date]],data[[#This Row],[buy_date]],"M")</f>
        <v>12</v>
      </c>
    </row>
    <row r="4597" spans="1:9" x14ac:dyDescent="0.25">
      <c r="A4597" t="s">
        <v>1117</v>
      </c>
      <c r="B4597" t="s">
        <v>12</v>
      </c>
      <c r="C4597" s="1">
        <v>44624</v>
      </c>
      <c r="D4597" s="1">
        <v>45025</v>
      </c>
      <c r="E4597">
        <f>VLOOKUP(data[[#This Row],[id_campaign]],campaign[],4,FALSE)</f>
        <v>22</v>
      </c>
      <c r="F4597" t="str">
        <f>VLOOKUP(data[[#This Row],[id_campaign]],campaign[],2,FALSE)</f>
        <v>RVOwner</v>
      </c>
      <c r="G4597" t="str">
        <f>VLOOKUP(data[[#This Row],[id_customer]],customer[],2,FALSE)</f>
        <v>Noellyn Vaudin</v>
      </c>
      <c r="H4597" t="str">
        <f>data[[#This Row],[id_customer]]&amp;data[[#This Row],[id_campaign]]</f>
        <v>C0269cam05</v>
      </c>
      <c r="I4597">
        <f>DATEDIF(data[[#This Row],[join_date]],data[[#This Row],[buy_date]],"M")</f>
        <v>13</v>
      </c>
    </row>
    <row r="4598" spans="1:9" x14ac:dyDescent="0.25">
      <c r="A4598" t="s">
        <v>1117</v>
      </c>
      <c r="B4598" t="s">
        <v>36</v>
      </c>
      <c r="C4598" s="1">
        <v>44911</v>
      </c>
      <c r="D4598" s="1">
        <v>44911</v>
      </c>
      <c r="E4598">
        <f>VLOOKUP(data[[#This Row],[id_campaign]],campaign[],4,FALSE)</f>
        <v>29</v>
      </c>
      <c r="F4598" t="str">
        <f>VLOOKUP(data[[#This Row],[id_campaign]],campaign[],2,FALSE)</f>
        <v>MaritalStatus</v>
      </c>
      <c r="G4598" t="str">
        <f>VLOOKUP(data[[#This Row],[id_customer]],customer[],2,FALSE)</f>
        <v>Noellyn Vaudin</v>
      </c>
      <c r="H4598" t="str">
        <f>data[[#This Row],[id_customer]]&amp;data[[#This Row],[id_campaign]]</f>
        <v>C0269cam17</v>
      </c>
      <c r="I4598">
        <f>DATEDIF(data[[#This Row],[join_date]],data[[#This Row],[buy_date]],"M")</f>
        <v>0</v>
      </c>
    </row>
    <row r="4599" spans="1:9" x14ac:dyDescent="0.25">
      <c r="A4599" t="s">
        <v>1117</v>
      </c>
      <c r="B4599" t="s">
        <v>36</v>
      </c>
      <c r="C4599" s="1">
        <v>44911</v>
      </c>
      <c r="D4599" s="1">
        <v>44944</v>
      </c>
      <c r="E4599">
        <f>VLOOKUP(data[[#This Row],[id_campaign]],campaign[],4,FALSE)</f>
        <v>29</v>
      </c>
      <c r="F4599" t="str">
        <f>VLOOKUP(data[[#This Row],[id_campaign]],campaign[],2,FALSE)</f>
        <v>MaritalStatus</v>
      </c>
      <c r="G4599" t="str">
        <f>VLOOKUP(data[[#This Row],[id_customer]],customer[],2,FALSE)</f>
        <v>Noellyn Vaudin</v>
      </c>
      <c r="H4599" t="str">
        <f>data[[#This Row],[id_customer]]&amp;data[[#This Row],[id_campaign]]</f>
        <v>C0269cam17</v>
      </c>
      <c r="I4599">
        <f>DATEDIF(data[[#This Row],[join_date]],data[[#This Row],[buy_date]],"M")</f>
        <v>1</v>
      </c>
    </row>
    <row r="4600" spans="1:9" x14ac:dyDescent="0.25">
      <c r="A4600" t="s">
        <v>1117</v>
      </c>
      <c r="B4600" t="s">
        <v>36</v>
      </c>
      <c r="C4600" s="1">
        <v>44911</v>
      </c>
      <c r="D4600" s="1">
        <v>45009</v>
      </c>
      <c r="E4600">
        <f>VLOOKUP(data[[#This Row],[id_campaign]],campaign[],4,FALSE)</f>
        <v>29</v>
      </c>
      <c r="F4600" t="str">
        <f>VLOOKUP(data[[#This Row],[id_campaign]],campaign[],2,FALSE)</f>
        <v>MaritalStatus</v>
      </c>
      <c r="G4600" t="str">
        <f>VLOOKUP(data[[#This Row],[id_customer]],customer[],2,FALSE)</f>
        <v>Noellyn Vaudin</v>
      </c>
      <c r="H4600" t="str">
        <f>data[[#This Row],[id_customer]]&amp;data[[#This Row],[id_campaign]]</f>
        <v>C0269cam17</v>
      </c>
      <c r="I4600">
        <f>DATEDIF(data[[#This Row],[join_date]],data[[#This Row],[buy_date]],"M")</f>
        <v>3</v>
      </c>
    </row>
    <row r="4601" spans="1:9" x14ac:dyDescent="0.25">
      <c r="A4601" t="s">
        <v>1117</v>
      </c>
      <c r="B4601" t="s">
        <v>36</v>
      </c>
      <c r="C4601" s="1">
        <v>44911</v>
      </c>
      <c r="D4601" s="1">
        <v>45038</v>
      </c>
      <c r="E4601">
        <f>VLOOKUP(data[[#This Row],[id_campaign]],campaign[],4,FALSE)</f>
        <v>29</v>
      </c>
      <c r="F4601" t="str">
        <f>VLOOKUP(data[[#This Row],[id_campaign]],campaign[],2,FALSE)</f>
        <v>MaritalStatus</v>
      </c>
      <c r="G4601" t="str">
        <f>VLOOKUP(data[[#This Row],[id_customer]],customer[],2,FALSE)</f>
        <v>Noellyn Vaudin</v>
      </c>
      <c r="H4601" t="str">
        <f>data[[#This Row],[id_customer]]&amp;data[[#This Row],[id_campaign]]</f>
        <v>C0269cam17</v>
      </c>
      <c r="I4601">
        <f>DATEDIF(data[[#This Row],[join_date]],data[[#This Row],[buy_date]],"M")</f>
        <v>4</v>
      </c>
    </row>
    <row r="4602" spans="1:9" x14ac:dyDescent="0.25">
      <c r="A4602" t="s">
        <v>1121</v>
      </c>
      <c r="B4602" t="s">
        <v>6</v>
      </c>
      <c r="C4602" s="1">
        <v>44736</v>
      </c>
      <c r="D4602" s="1">
        <v>44736</v>
      </c>
      <c r="E4602">
        <f>VLOOKUP(data[[#This Row],[id_campaign]],campaign[],4,FALSE)</f>
        <v>26</v>
      </c>
      <c r="F4602" t="str">
        <f>VLOOKUP(data[[#This Row],[id_campaign]],campaign[],2,FALSE)</f>
        <v>HandsetRefurbished</v>
      </c>
      <c r="G4602" t="str">
        <f>VLOOKUP(data[[#This Row],[id_customer]],customer[],2,FALSE)</f>
        <v>Aprilette Parkhouse</v>
      </c>
      <c r="H4602" t="str">
        <f>data[[#This Row],[id_customer]]&amp;data[[#This Row],[id_campaign]]</f>
        <v>C0270cam02</v>
      </c>
      <c r="I4602">
        <f>DATEDIF(data[[#This Row],[join_date]],data[[#This Row],[buy_date]],"M")</f>
        <v>0</v>
      </c>
    </row>
    <row r="4603" spans="1:9" x14ac:dyDescent="0.25">
      <c r="A4603" t="s">
        <v>1121</v>
      </c>
      <c r="B4603" t="s">
        <v>6</v>
      </c>
      <c r="C4603" s="1">
        <v>44736</v>
      </c>
      <c r="D4603" s="1">
        <v>44800</v>
      </c>
      <c r="E4603">
        <f>VLOOKUP(data[[#This Row],[id_campaign]],campaign[],4,FALSE)</f>
        <v>26</v>
      </c>
      <c r="F4603" t="str">
        <f>VLOOKUP(data[[#This Row],[id_campaign]],campaign[],2,FALSE)</f>
        <v>HandsetRefurbished</v>
      </c>
      <c r="G4603" t="str">
        <f>VLOOKUP(data[[#This Row],[id_customer]],customer[],2,FALSE)</f>
        <v>Aprilette Parkhouse</v>
      </c>
      <c r="H4603" t="str">
        <f>data[[#This Row],[id_customer]]&amp;data[[#This Row],[id_campaign]]</f>
        <v>C0270cam02</v>
      </c>
      <c r="I4603">
        <f>DATEDIF(data[[#This Row],[join_date]],data[[#This Row],[buy_date]],"M")</f>
        <v>2</v>
      </c>
    </row>
    <row r="4604" spans="1:9" x14ac:dyDescent="0.25">
      <c r="A4604" t="s">
        <v>1121</v>
      </c>
      <c r="B4604" t="s">
        <v>6</v>
      </c>
      <c r="C4604" s="1">
        <v>44736</v>
      </c>
      <c r="D4604" s="1">
        <v>44807</v>
      </c>
      <c r="E4604">
        <f>VLOOKUP(data[[#This Row],[id_campaign]],campaign[],4,FALSE)</f>
        <v>26</v>
      </c>
      <c r="F4604" t="str">
        <f>VLOOKUP(data[[#This Row],[id_campaign]],campaign[],2,FALSE)</f>
        <v>HandsetRefurbished</v>
      </c>
      <c r="G4604" t="str">
        <f>VLOOKUP(data[[#This Row],[id_customer]],customer[],2,FALSE)</f>
        <v>Aprilette Parkhouse</v>
      </c>
      <c r="H4604" t="str">
        <f>data[[#This Row],[id_customer]]&amp;data[[#This Row],[id_campaign]]</f>
        <v>C0270cam02</v>
      </c>
      <c r="I4604">
        <f>DATEDIF(data[[#This Row],[join_date]],data[[#This Row],[buy_date]],"M")</f>
        <v>2</v>
      </c>
    </row>
    <row r="4605" spans="1:9" x14ac:dyDescent="0.25">
      <c r="A4605" t="s">
        <v>1121</v>
      </c>
      <c r="B4605" t="s">
        <v>6</v>
      </c>
      <c r="C4605" s="1">
        <v>44736</v>
      </c>
      <c r="D4605" s="1">
        <v>44889</v>
      </c>
      <c r="E4605">
        <f>VLOOKUP(data[[#This Row],[id_campaign]],campaign[],4,FALSE)</f>
        <v>26</v>
      </c>
      <c r="F4605" t="str">
        <f>VLOOKUP(data[[#This Row],[id_campaign]],campaign[],2,FALSE)</f>
        <v>HandsetRefurbished</v>
      </c>
      <c r="G4605" t="str">
        <f>VLOOKUP(data[[#This Row],[id_customer]],customer[],2,FALSE)</f>
        <v>Aprilette Parkhouse</v>
      </c>
      <c r="H4605" t="str">
        <f>data[[#This Row],[id_customer]]&amp;data[[#This Row],[id_campaign]]</f>
        <v>C0270cam02</v>
      </c>
      <c r="I4605">
        <f>DATEDIF(data[[#This Row],[join_date]],data[[#This Row],[buy_date]],"M")</f>
        <v>5</v>
      </c>
    </row>
    <row r="4606" spans="1:9" x14ac:dyDescent="0.25">
      <c r="A4606" t="s">
        <v>1121</v>
      </c>
      <c r="B4606" t="s">
        <v>6</v>
      </c>
      <c r="C4606" s="1">
        <v>44736</v>
      </c>
      <c r="D4606" s="1">
        <v>44923</v>
      </c>
      <c r="E4606">
        <f>VLOOKUP(data[[#This Row],[id_campaign]],campaign[],4,FALSE)</f>
        <v>26</v>
      </c>
      <c r="F4606" t="str">
        <f>VLOOKUP(data[[#This Row],[id_campaign]],campaign[],2,FALSE)</f>
        <v>HandsetRefurbished</v>
      </c>
      <c r="G4606" t="str">
        <f>VLOOKUP(data[[#This Row],[id_customer]],customer[],2,FALSE)</f>
        <v>Aprilette Parkhouse</v>
      </c>
      <c r="H4606" t="str">
        <f>data[[#This Row],[id_customer]]&amp;data[[#This Row],[id_campaign]]</f>
        <v>C0270cam02</v>
      </c>
      <c r="I4606">
        <f>DATEDIF(data[[#This Row],[join_date]],data[[#This Row],[buy_date]],"M")</f>
        <v>6</v>
      </c>
    </row>
    <row r="4607" spans="1:9" x14ac:dyDescent="0.25">
      <c r="A4607" t="s">
        <v>1121</v>
      </c>
      <c r="B4607" t="s">
        <v>6</v>
      </c>
      <c r="C4607" s="1">
        <v>44736</v>
      </c>
      <c r="D4607" s="1">
        <v>44927</v>
      </c>
      <c r="E4607">
        <f>VLOOKUP(data[[#This Row],[id_campaign]],campaign[],4,FALSE)</f>
        <v>26</v>
      </c>
      <c r="F4607" t="str">
        <f>VLOOKUP(data[[#This Row],[id_campaign]],campaign[],2,FALSE)</f>
        <v>HandsetRefurbished</v>
      </c>
      <c r="G4607" t="str">
        <f>VLOOKUP(data[[#This Row],[id_customer]],customer[],2,FALSE)</f>
        <v>Aprilette Parkhouse</v>
      </c>
      <c r="H4607" t="str">
        <f>data[[#This Row],[id_customer]]&amp;data[[#This Row],[id_campaign]]</f>
        <v>C0270cam02</v>
      </c>
      <c r="I4607">
        <f>DATEDIF(data[[#This Row],[join_date]],data[[#This Row],[buy_date]],"M")</f>
        <v>6</v>
      </c>
    </row>
    <row r="4608" spans="1:9" x14ac:dyDescent="0.25">
      <c r="A4608" t="s">
        <v>1121</v>
      </c>
      <c r="B4608" t="s">
        <v>6</v>
      </c>
      <c r="C4608" s="1">
        <v>44736</v>
      </c>
      <c r="D4608" s="1">
        <v>44960</v>
      </c>
      <c r="E4608">
        <f>VLOOKUP(data[[#This Row],[id_campaign]],campaign[],4,FALSE)</f>
        <v>26</v>
      </c>
      <c r="F4608" t="str">
        <f>VLOOKUP(data[[#This Row],[id_campaign]],campaign[],2,FALSE)</f>
        <v>HandsetRefurbished</v>
      </c>
      <c r="G4608" t="str">
        <f>VLOOKUP(data[[#This Row],[id_customer]],customer[],2,FALSE)</f>
        <v>Aprilette Parkhouse</v>
      </c>
      <c r="H4608" t="str">
        <f>data[[#This Row],[id_customer]]&amp;data[[#This Row],[id_campaign]]</f>
        <v>C0270cam02</v>
      </c>
      <c r="I4608">
        <f>DATEDIF(data[[#This Row],[join_date]],data[[#This Row],[buy_date]],"M")</f>
        <v>7</v>
      </c>
    </row>
    <row r="4609" spans="1:9" x14ac:dyDescent="0.25">
      <c r="A4609" t="s">
        <v>1121</v>
      </c>
      <c r="B4609" t="s">
        <v>6</v>
      </c>
      <c r="C4609" s="1">
        <v>44736</v>
      </c>
      <c r="D4609" s="1">
        <v>45015</v>
      </c>
      <c r="E4609">
        <f>VLOOKUP(data[[#This Row],[id_campaign]],campaign[],4,FALSE)</f>
        <v>26</v>
      </c>
      <c r="F4609" t="str">
        <f>VLOOKUP(data[[#This Row],[id_campaign]],campaign[],2,FALSE)</f>
        <v>HandsetRefurbished</v>
      </c>
      <c r="G4609" t="str">
        <f>VLOOKUP(data[[#This Row],[id_customer]],customer[],2,FALSE)</f>
        <v>Aprilette Parkhouse</v>
      </c>
      <c r="H4609" t="str">
        <f>data[[#This Row],[id_customer]]&amp;data[[#This Row],[id_campaign]]</f>
        <v>C0270cam02</v>
      </c>
      <c r="I4609">
        <f>DATEDIF(data[[#This Row],[join_date]],data[[#This Row],[buy_date]],"M")</f>
        <v>9</v>
      </c>
    </row>
    <row r="4610" spans="1:9" x14ac:dyDescent="0.25">
      <c r="A4610" t="s">
        <v>1121</v>
      </c>
      <c r="B4610" t="s">
        <v>6</v>
      </c>
      <c r="C4610" s="1">
        <v>44736</v>
      </c>
      <c r="D4610" s="1">
        <v>45017</v>
      </c>
      <c r="E4610">
        <f>VLOOKUP(data[[#This Row],[id_campaign]],campaign[],4,FALSE)</f>
        <v>26</v>
      </c>
      <c r="F4610" t="str">
        <f>VLOOKUP(data[[#This Row],[id_campaign]],campaign[],2,FALSE)</f>
        <v>HandsetRefurbished</v>
      </c>
      <c r="G4610" t="str">
        <f>VLOOKUP(data[[#This Row],[id_customer]],customer[],2,FALSE)</f>
        <v>Aprilette Parkhouse</v>
      </c>
      <c r="H4610" t="str">
        <f>data[[#This Row],[id_customer]]&amp;data[[#This Row],[id_campaign]]</f>
        <v>C0270cam02</v>
      </c>
      <c r="I4610">
        <f>DATEDIF(data[[#This Row],[join_date]],data[[#This Row],[buy_date]],"M")</f>
        <v>9</v>
      </c>
    </row>
    <row r="4611" spans="1:9" x14ac:dyDescent="0.25">
      <c r="A4611" t="s">
        <v>1121</v>
      </c>
      <c r="B4611" t="s">
        <v>6</v>
      </c>
      <c r="C4611" s="1">
        <v>44736</v>
      </c>
      <c r="D4611" s="1">
        <v>45070</v>
      </c>
      <c r="E4611">
        <f>VLOOKUP(data[[#This Row],[id_campaign]],campaign[],4,FALSE)</f>
        <v>26</v>
      </c>
      <c r="F4611" t="str">
        <f>VLOOKUP(data[[#This Row],[id_campaign]],campaign[],2,FALSE)</f>
        <v>HandsetRefurbished</v>
      </c>
      <c r="G4611" t="str">
        <f>VLOOKUP(data[[#This Row],[id_customer]],customer[],2,FALSE)</f>
        <v>Aprilette Parkhouse</v>
      </c>
      <c r="H4611" t="str">
        <f>data[[#This Row],[id_customer]]&amp;data[[#This Row],[id_campaign]]</f>
        <v>C0270cam02</v>
      </c>
      <c r="I4611">
        <f>DATEDIF(data[[#This Row],[join_date]],data[[#This Row],[buy_date]],"M")</f>
        <v>11</v>
      </c>
    </row>
    <row r="4612" spans="1:9" x14ac:dyDescent="0.25">
      <c r="A4612" t="s">
        <v>1121</v>
      </c>
      <c r="B4612" t="s">
        <v>30</v>
      </c>
      <c r="C4612" s="1">
        <v>44996</v>
      </c>
      <c r="D4612" s="1">
        <v>44996</v>
      </c>
      <c r="E4612">
        <f>VLOOKUP(data[[#This Row],[id_campaign]],campaign[],4,FALSE)</f>
        <v>28</v>
      </c>
      <c r="F4612" t="str">
        <f>VLOOKUP(data[[#This Row],[id_campaign]],campaign[],2,FALSE)</f>
        <v>NotNewCellphoneUser</v>
      </c>
      <c r="G4612" t="str">
        <f>VLOOKUP(data[[#This Row],[id_customer]],customer[],2,FALSE)</f>
        <v>Aprilette Parkhouse</v>
      </c>
      <c r="H4612" t="str">
        <f>data[[#This Row],[id_customer]]&amp;data[[#This Row],[id_campaign]]</f>
        <v>C0270cam14</v>
      </c>
      <c r="I4612">
        <f>DATEDIF(data[[#This Row],[join_date]],data[[#This Row],[buy_date]],"M")</f>
        <v>0</v>
      </c>
    </row>
    <row r="4613" spans="1:9" x14ac:dyDescent="0.25">
      <c r="A4613" t="s">
        <v>1121</v>
      </c>
      <c r="B4613" t="s">
        <v>30</v>
      </c>
      <c r="C4613" s="1">
        <v>44996</v>
      </c>
      <c r="D4613" s="1">
        <v>45042</v>
      </c>
      <c r="E4613">
        <f>VLOOKUP(data[[#This Row],[id_campaign]],campaign[],4,FALSE)</f>
        <v>28</v>
      </c>
      <c r="F4613" t="str">
        <f>VLOOKUP(data[[#This Row],[id_campaign]],campaign[],2,FALSE)</f>
        <v>NotNewCellphoneUser</v>
      </c>
      <c r="G4613" t="str">
        <f>VLOOKUP(data[[#This Row],[id_customer]],customer[],2,FALSE)</f>
        <v>Aprilette Parkhouse</v>
      </c>
      <c r="H4613" t="str">
        <f>data[[#This Row],[id_customer]]&amp;data[[#This Row],[id_campaign]]</f>
        <v>C0270cam14</v>
      </c>
      <c r="I4613">
        <f>DATEDIF(data[[#This Row],[join_date]],data[[#This Row],[buy_date]],"M")</f>
        <v>1</v>
      </c>
    </row>
    <row r="4614" spans="1:9" x14ac:dyDescent="0.25">
      <c r="A4614" t="s">
        <v>1121</v>
      </c>
      <c r="B4614" t="s">
        <v>30</v>
      </c>
      <c r="C4614" s="1">
        <v>44996</v>
      </c>
      <c r="D4614" s="1">
        <v>45062</v>
      </c>
      <c r="E4614">
        <f>VLOOKUP(data[[#This Row],[id_campaign]],campaign[],4,FALSE)</f>
        <v>28</v>
      </c>
      <c r="F4614" t="str">
        <f>VLOOKUP(data[[#This Row],[id_campaign]],campaign[],2,FALSE)</f>
        <v>NotNewCellphoneUser</v>
      </c>
      <c r="G4614" t="str">
        <f>VLOOKUP(data[[#This Row],[id_customer]],customer[],2,FALSE)</f>
        <v>Aprilette Parkhouse</v>
      </c>
      <c r="H4614" t="str">
        <f>data[[#This Row],[id_customer]]&amp;data[[#This Row],[id_campaign]]</f>
        <v>C0270cam14</v>
      </c>
      <c r="I4614">
        <f>DATEDIF(data[[#This Row],[join_date]],data[[#This Row],[buy_date]],"M")</f>
        <v>2</v>
      </c>
    </row>
    <row r="4615" spans="1:9" x14ac:dyDescent="0.25">
      <c r="A4615" t="s">
        <v>1125</v>
      </c>
      <c r="B4615" t="s">
        <v>28</v>
      </c>
      <c r="C4615" s="1">
        <v>44716</v>
      </c>
      <c r="D4615" s="1">
        <v>44716</v>
      </c>
      <c r="E4615">
        <f>VLOOKUP(data[[#This Row],[id_campaign]],campaign[],4,FALSE)</f>
        <v>25</v>
      </c>
      <c r="F4615" t="str">
        <f>VLOOKUP(data[[#This Row],[id_campaign]],campaign[],2,FALSE)</f>
        <v>NewCellphoneUser</v>
      </c>
      <c r="G4615" t="str">
        <f>VLOOKUP(data[[#This Row],[id_customer]],customer[],2,FALSE)</f>
        <v>Ara Warboy</v>
      </c>
      <c r="H4615" t="str">
        <f>data[[#This Row],[id_customer]]&amp;data[[#This Row],[id_campaign]]</f>
        <v>C0271cam13</v>
      </c>
      <c r="I4615">
        <f>DATEDIF(data[[#This Row],[join_date]],data[[#This Row],[buy_date]],"M")</f>
        <v>0</v>
      </c>
    </row>
    <row r="4616" spans="1:9" x14ac:dyDescent="0.25">
      <c r="A4616" t="s">
        <v>1125</v>
      </c>
      <c r="B4616" t="s">
        <v>28</v>
      </c>
      <c r="C4616" s="1">
        <v>44716</v>
      </c>
      <c r="D4616" s="1">
        <v>44787</v>
      </c>
      <c r="E4616">
        <f>VLOOKUP(data[[#This Row],[id_campaign]],campaign[],4,FALSE)</f>
        <v>25</v>
      </c>
      <c r="F4616" t="str">
        <f>VLOOKUP(data[[#This Row],[id_campaign]],campaign[],2,FALSE)</f>
        <v>NewCellphoneUser</v>
      </c>
      <c r="G4616" t="str">
        <f>VLOOKUP(data[[#This Row],[id_customer]],customer[],2,FALSE)</f>
        <v>Ara Warboy</v>
      </c>
      <c r="H4616" t="str">
        <f>data[[#This Row],[id_customer]]&amp;data[[#This Row],[id_campaign]]</f>
        <v>C0271cam13</v>
      </c>
      <c r="I4616">
        <f>DATEDIF(data[[#This Row],[join_date]],data[[#This Row],[buy_date]],"M")</f>
        <v>2</v>
      </c>
    </row>
    <row r="4617" spans="1:9" x14ac:dyDescent="0.25">
      <c r="A4617" t="s">
        <v>1125</v>
      </c>
      <c r="B4617" t="s">
        <v>28</v>
      </c>
      <c r="C4617" s="1">
        <v>44716</v>
      </c>
      <c r="D4617" s="1">
        <v>44819</v>
      </c>
      <c r="E4617">
        <f>VLOOKUP(data[[#This Row],[id_campaign]],campaign[],4,FALSE)</f>
        <v>25</v>
      </c>
      <c r="F4617" t="str">
        <f>VLOOKUP(data[[#This Row],[id_campaign]],campaign[],2,FALSE)</f>
        <v>NewCellphoneUser</v>
      </c>
      <c r="G4617" t="str">
        <f>VLOOKUP(data[[#This Row],[id_customer]],customer[],2,FALSE)</f>
        <v>Ara Warboy</v>
      </c>
      <c r="H4617" t="str">
        <f>data[[#This Row],[id_customer]]&amp;data[[#This Row],[id_campaign]]</f>
        <v>C0271cam13</v>
      </c>
      <c r="I4617">
        <f>DATEDIF(data[[#This Row],[join_date]],data[[#This Row],[buy_date]],"M")</f>
        <v>3</v>
      </c>
    </row>
    <row r="4618" spans="1:9" x14ac:dyDescent="0.25">
      <c r="A4618" t="s">
        <v>1125</v>
      </c>
      <c r="B4618" t="s">
        <v>28</v>
      </c>
      <c r="C4618" s="1">
        <v>44716</v>
      </c>
      <c r="D4618" s="1">
        <v>44871</v>
      </c>
      <c r="E4618">
        <f>VLOOKUP(data[[#This Row],[id_campaign]],campaign[],4,FALSE)</f>
        <v>25</v>
      </c>
      <c r="F4618" t="str">
        <f>VLOOKUP(data[[#This Row],[id_campaign]],campaign[],2,FALSE)</f>
        <v>NewCellphoneUser</v>
      </c>
      <c r="G4618" t="str">
        <f>VLOOKUP(data[[#This Row],[id_customer]],customer[],2,FALSE)</f>
        <v>Ara Warboy</v>
      </c>
      <c r="H4618" t="str">
        <f>data[[#This Row],[id_customer]]&amp;data[[#This Row],[id_campaign]]</f>
        <v>C0271cam13</v>
      </c>
      <c r="I4618">
        <f>DATEDIF(data[[#This Row],[join_date]],data[[#This Row],[buy_date]],"M")</f>
        <v>5</v>
      </c>
    </row>
    <row r="4619" spans="1:9" x14ac:dyDescent="0.25">
      <c r="A4619" t="s">
        <v>1125</v>
      </c>
      <c r="B4619" t="s">
        <v>28</v>
      </c>
      <c r="C4619" s="1">
        <v>44716</v>
      </c>
      <c r="D4619" s="1">
        <v>44901</v>
      </c>
      <c r="E4619">
        <f>VLOOKUP(data[[#This Row],[id_campaign]],campaign[],4,FALSE)</f>
        <v>25</v>
      </c>
      <c r="F4619" t="str">
        <f>VLOOKUP(data[[#This Row],[id_campaign]],campaign[],2,FALSE)</f>
        <v>NewCellphoneUser</v>
      </c>
      <c r="G4619" t="str">
        <f>VLOOKUP(data[[#This Row],[id_customer]],customer[],2,FALSE)</f>
        <v>Ara Warboy</v>
      </c>
      <c r="H4619" t="str">
        <f>data[[#This Row],[id_customer]]&amp;data[[#This Row],[id_campaign]]</f>
        <v>C0271cam13</v>
      </c>
      <c r="I4619">
        <f>DATEDIF(data[[#This Row],[join_date]],data[[#This Row],[buy_date]],"M")</f>
        <v>6</v>
      </c>
    </row>
    <row r="4620" spans="1:9" x14ac:dyDescent="0.25">
      <c r="A4620" t="s">
        <v>1125</v>
      </c>
      <c r="B4620" t="s">
        <v>28</v>
      </c>
      <c r="C4620" s="1">
        <v>44716</v>
      </c>
      <c r="D4620" s="1">
        <v>44941</v>
      </c>
      <c r="E4620">
        <f>VLOOKUP(data[[#This Row],[id_campaign]],campaign[],4,FALSE)</f>
        <v>25</v>
      </c>
      <c r="F4620" t="str">
        <f>VLOOKUP(data[[#This Row],[id_campaign]],campaign[],2,FALSE)</f>
        <v>NewCellphoneUser</v>
      </c>
      <c r="G4620" t="str">
        <f>VLOOKUP(data[[#This Row],[id_customer]],customer[],2,FALSE)</f>
        <v>Ara Warboy</v>
      </c>
      <c r="H4620" t="str">
        <f>data[[#This Row],[id_customer]]&amp;data[[#This Row],[id_campaign]]</f>
        <v>C0271cam13</v>
      </c>
      <c r="I4620">
        <f>DATEDIF(data[[#This Row],[join_date]],data[[#This Row],[buy_date]],"M")</f>
        <v>7</v>
      </c>
    </row>
    <row r="4621" spans="1:9" x14ac:dyDescent="0.25">
      <c r="A4621" t="s">
        <v>1125</v>
      </c>
      <c r="B4621" t="s">
        <v>28</v>
      </c>
      <c r="C4621" s="1">
        <v>44716</v>
      </c>
      <c r="D4621" s="1">
        <v>44972</v>
      </c>
      <c r="E4621">
        <f>VLOOKUP(data[[#This Row],[id_campaign]],campaign[],4,FALSE)</f>
        <v>25</v>
      </c>
      <c r="F4621" t="str">
        <f>VLOOKUP(data[[#This Row],[id_campaign]],campaign[],2,FALSE)</f>
        <v>NewCellphoneUser</v>
      </c>
      <c r="G4621" t="str">
        <f>VLOOKUP(data[[#This Row],[id_customer]],customer[],2,FALSE)</f>
        <v>Ara Warboy</v>
      </c>
      <c r="H4621" t="str">
        <f>data[[#This Row],[id_customer]]&amp;data[[#This Row],[id_campaign]]</f>
        <v>C0271cam13</v>
      </c>
      <c r="I4621">
        <f>DATEDIF(data[[#This Row],[join_date]],data[[#This Row],[buy_date]],"M")</f>
        <v>8</v>
      </c>
    </row>
    <row r="4622" spans="1:9" x14ac:dyDescent="0.25">
      <c r="A4622" t="s">
        <v>1125</v>
      </c>
      <c r="B4622" t="s">
        <v>28</v>
      </c>
      <c r="C4622" s="1">
        <v>44716</v>
      </c>
      <c r="D4622" s="1">
        <v>44992</v>
      </c>
      <c r="E4622">
        <f>VLOOKUP(data[[#This Row],[id_campaign]],campaign[],4,FALSE)</f>
        <v>25</v>
      </c>
      <c r="F4622" t="str">
        <f>VLOOKUP(data[[#This Row],[id_campaign]],campaign[],2,FALSE)</f>
        <v>NewCellphoneUser</v>
      </c>
      <c r="G4622" t="str">
        <f>VLOOKUP(data[[#This Row],[id_customer]],customer[],2,FALSE)</f>
        <v>Ara Warboy</v>
      </c>
      <c r="H4622" t="str">
        <f>data[[#This Row],[id_customer]]&amp;data[[#This Row],[id_campaign]]</f>
        <v>C0271cam13</v>
      </c>
      <c r="I4622">
        <f>DATEDIF(data[[#This Row],[join_date]],data[[#This Row],[buy_date]],"M")</f>
        <v>9</v>
      </c>
    </row>
    <row r="4623" spans="1:9" x14ac:dyDescent="0.25">
      <c r="A4623" t="s">
        <v>1125</v>
      </c>
      <c r="B4623" t="s">
        <v>28</v>
      </c>
      <c r="C4623" s="1">
        <v>44716</v>
      </c>
      <c r="D4623" s="1">
        <v>45021</v>
      </c>
      <c r="E4623">
        <f>VLOOKUP(data[[#This Row],[id_campaign]],campaign[],4,FALSE)</f>
        <v>25</v>
      </c>
      <c r="F4623" t="str">
        <f>VLOOKUP(data[[#This Row],[id_campaign]],campaign[],2,FALSE)</f>
        <v>NewCellphoneUser</v>
      </c>
      <c r="G4623" t="str">
        <f>VLOOKUP(data[[#This Row],[id_customer]],customer[],2,FALSE)</f>
        <v>Ara Warboy</v>
      </c>
      <c r="H4623" t="str">
        <f>data[[#This Row],[id_customer]]&amp;data[[#This Row],[id_campaign]]</f>
        <v>C0271cam13</v>
      </c>
      <c r="I4623">
        <f>DATEDIF(data[[#This Row],[join_date]],data[[#This Row],[buy_date]],"M")</f>
        <v>10</v>
      </c>
    </row>
    <row r="4624" spans="1:9" x14ac:dyDescent="0.25">
      <c r="A4624" t="s">
        <v>1125</v>
      </c>
      <c r="B4624" t="s">
        <v>14</v>
      </c>
      <c r="C4624" s="1">
        <v>44863</v>
      </c>
      <c r="D4624" s="1">
        <v>44863</v>
      </c>
      <c r="E4624">
        <f>VLOOKUP(data[[#This Row],[id_campaign]],campaign[],4,FALSE)</f>
        <v>13</v>
      </c>
      <c r="F4624" t="str">
        <f>VLOOKUP(data[[#This Row],[id_campaign]],campaign[],2,FALSE)</f>
        <v>Homeownership</v>
      </c>
      <c r="G4624" t="str">
        <f>VLOOKUP(data[[#This Row],[id_customer]],customer[],2,FALSE)</f>
        <v>Ara Warboy</v>
      </c>
      <c r="H4624" t="str">
        <f>data[[#This Row],[id_customer]]&amp;data[[#This Row],[id_campaign]]</f>
        <v>C0271cam06</v>
      </c>
      <c r="I4624">
        <f>DATEDIF(data[[#This Row],[join_date]],data[[#This Row],[buy_date]],"M")</f>
        <v>0</v>
      </c>
    </row>
    <row r="4625" spans="1:9" x14ac:dyDescent="0.25">
      <c r="A4625" t="s">
        <v>1125</v>
      </c>
      <c r="B4625" t="s">
        <v>14</v>
      </c>
      <c r="C4625" s="1">
        <v>44863</v>
      </c>
      <c r="D4625" s="1">
        <v>44894</v>
      </c>
      <c r="E4625">
        <f>VLOOKUP(data[[#This Row],[id_campaign]],campaign[],4,FALSE)</f>
        <v>13</v>
      </c>
      <c r="F4625" t="str">
        <f>VLOOKUP(data[[#This Row],[id_campaign]],campaign[],2,FALSE)</f>
        <v>Homeownership</v>
      </c>
      <c r="G4625" t="str">
        <f>VLOOKUP(data[[#This Row],[id_customer]],customer[],2,FALSE)</f>
        <v>Ara Warboy</v>
      </c>
      <c r="H4625" t="str">
        <f>data[[#This Row],[id_customer]]&amp;data[[#This Row],[id_campaign]]</f>
        <v>C0271cam06</v>
      </c>
      <c r="I4625">
        <f>DATEDIF(data[[#This Row],[join_date]],data[[#This Row],[buy_date]],"M")</f>
        <v>1</v>
      </c>
    </row>
    <row r="4626" spans="1:9" x14ac:dyDescent="0.25">
      <c r="A4626" t="s">
        <v>1125</v>
      </c>
      <c r="B4626" t="s">
        <v>14</v>
      </c>
      <c r="C4626" s="1">
        <v>44863</v>
      </c>
      <c r="D4626" s="1">
        <v>44899</v>
      </c>
      <c r="E4626">
        <f>VLOOKUP(data[[#This Row],[id_campaign]],campaign[],4,FALSE)</f>
        <v>13</v>
      </c>
      <c r="F4626" t="str">
        <f>VLOOKUP(data[[#This Row],[id_campaign]],campaign[],2,FALSE)</f>
        <v>Homeownership</v>
      </c>
      <c r="G4626" t="str">
        <f>VLOOKUP(data[[#This Row],[id_customer]],customer[],2,FALSE)</f>
        <v>Ara Warboy</v>
      </c>
      <c r="H4626" t="str">
        <f>data[[#This Row],[id_customer]]&amp;data[[#This Row],[id_campaign]]</f>
        <v>C0271cam06</v>
      </c>
      <c r="I4626">
        <f>DATEDIF(data[[#This Row],[join_date]],data[[#This Row],[buy_date]],"M")</f>
        <v>1</v>
      </c>
    </row>
    <row r="4627" spans="1:9" x14ac:dyDescent="0.25">
      <c r="A4627" t="s">
        <v>1125</v>
      </c>
      <c r="B4627" t="s">
        <v>14</v>
      </c>
      <c r="C4627" s="1">
        <v>44863</v>
      </c>
      <c r="D4627" s="1">
        <v>44930</v>
      </c>
      <c r="E4627">
        <f>VLOOKUP(data[[#This Row],[id_campaign]],campaign[],4,FALSE)</f>
        <v>13</v>
      </c>
      <c r="F4627" t="str">
        <f>VLOOKUP(data[[#This Row],[id_campaign]],campaign[],2,FALSE)</f>
        <v>Homeownership</v>
      </c>
      <c r="G4627" t="str">
        <f>VLOOKUP(data[[#This Row],[id_customer]],customer[],2,FALSE)</f>
        <v>Ara Warboy</v>
      </c>
      <c r="H4627" t="str">
        <f>data[[#This Row],[id_customer]]&amp;data[[#This Row],[id_campaign]]</f>
        <v>C0271cam06</v>
      </c>
      <c r="I4627">
        <f>DATEDIF(data[[#This Row],[join_date]],data[[#This Row],[buy_date]],"M")</f>
        <v>2</v>
      </c>
    </row>
    <row r="4628" spans="1:9" x14ac:dyDescent="0.25">
      <c r="A4628" t="s">
        <v>1125</v>
      </c>
      <c r="B4628" t="s">
        <v>14</v>
      </c>
      <c r="C4628" s="1">
        <v>44863</v>
      </c>
      <c r="D4628" s="1">
        <v>44958</v>
      </c>
      <c r="E4628">
        <f>VLOOKUP(data[[#This Row],[id_campaign]],campaign[],4,FALSE)</f>
        <v>13</v>
      </c>
      <c r="F4628" t="str">
        <f>VLOOKUP(data[[#This Row],[id_campaign]],campaign[],2,FALSE)</f>
        <v>Homeownership</v>
      </c>
      <c r="G4628" t="str">
        <f>VLOOKUP(data[[#This Row],[id_customer]],customer[],2,FALSE)</f>
        <v>Ara Warboy</v>
      </c>
      <c r="H4628" t="str">
        <f>data[[#This Row],[id_customer]]&amp;data[[#This Row],[id_campaign]]</f>
        <v>C0271cam06</v>
      </c>
      <c r="I4628">
        <f>DATEDIF(data[[#This Row],[join_date]],data[[#This Row],[buy_date]],"M")</f>
        <v>3</v>
      </c>
    </row>
    <row r="4629" spans="1:9" x14ac:dyDescent="0.25">
      <c r="A4629" t="s">
        <v>1125</v>
      </c>
      <c r="B4629" t="s">
        <v>14</v>
      </c>
      <c r="C4629" s="1">
        <v>44863</v>
      </c>
      <c r="D4629" s="1">
        <v>45014</v>
      </c>
      <c r="E4629">
        <f>VLOOKUP(data[[#This Row],[id_campaign]],campaign[],4,FALSE)</f>
        <v>13</v>
      </c>
      <c r="F4629" t="str">
        <f>VLOOKUP(data[[#This Row],[id_campaign]],campaign[],2,FALSE)</f>
        <v>Homeownership</v>
      </c>
      <c r="G4629" t="str">
        <f>VLOOKUP(data[[#This Row],[id_customer]],customer[],2,FALSE)</f>
        <v>Ara Warboy</v>
      </c>
      <c r="H4629" t="str">
        <f>data[[#This Row],[id_customer]]&amp;data[[#This Row],[id_campaign]]</f>
        <v>C0271cam06</v>
      </c>
      <c r="I4629">
        <f>DATEDIF(data[[#This Row],[join_date]],data[[#This Row],[buy_date]],"M")</f>
        <v>5</v>
      </c>
    </row>
    <row r="4630" spans="1:9" x14ac:dyDescent="0.25">
      <c r="A4630" t="s">
        <v>1125</v>
      </c>
      <c r="B4630" t="s">
        <v>14</v>
      </c>
      <c r="C4630" s="1">
        <v>44863</v>
      </c>
      <c r="D4630" s="1">
        <v>45023</v>
      </c>
      <c r="E4630">
        <f>VLOOKUP(data[[#This Row],[id_campaign]],campaign[],4,FALSE)</f>
        <v>13</v>
      </c>
      <c r="F4630" t="str">
        <f>VLOOKUP(data[[#This Row],[id_campaign]],campaign[],2,FALSE)</f>
        <v>Homeownership</v>
      </c>
      <c r="G4630" t="str">
        <f>VLOOKUP(data[[#This Row],[id_customer]],customer[],2,FALSE)</f>
        <v>Ara Warboy</v>
      </c>
      <c r="H4630" t="str">
        <f>data[[#This Row],[id_customer]]&amp;data[[#This Row],[id_campaign]]</f>
        <v>C0271cam06</v>
      </c>
      <c r="I4630">
        <f>DATEDIF(data[[#This Row],[join_date]],data[[#This Row],[buy_date]],"M")</f>
        <v>5</v>
      </c>
    </row>
    <row r="4631" spans="1:9" x14ac:dyDescent="0.25">
      <c r="A4631" t="s">
        <v>1125</v>
      </c>
      <c r="B4631" t="s">
        <v>14</v>
      </c>
      <c r="C4631" s="1">
        <v>44863</v>
      </c>
      <c r="D4631" s="1">
        <v>45057</v>
      </c>
      <c r="E4631">
        <f>VLOOKUP(data[[#This Row],[id_campaign]],campaign[],4,FALSE)</f>
        <v>13</v>
      </c>
      <c r="F4631" t="str">
        <f>VLOOKUP(data[[#This Row],[id_campaign]],campaign[],2,FALSE)</f>
        <v>Homeownership</v>
      </c>
      <c r="G4631" t="str">
        <f>VLOOKUP(data[[#This Row],[id_customer]],customer[],2,FALSE)</f>
        <v>Ara Warboy</v>
      </c>
      <c r="H4631" t="str">
        <f>data[[#This Row],[id_customer]]&amp;data[[#This Row],[id_campaign]]</f>
        <v>C0271cam06</v>
      </c>
      <c r="I4631">
        <f>DATEDIF(data[[#This Row],[join_date]],data[[#This Row],[buy_date]],"M")</f>
        <v>6</v>
      </c>
    </row>
    <row r="4632" spans="1:9" x14ac:dyDescent="0.25">
      <c r="A4632" t="s">
        <v>1125</v>
      </c>
      <c r="B4632" t="s">
        <v>14</v>
      </c>
      <c r="C4632" s="1">
        <v>44863</v>
      </c>
      <c r="D4632" s="1">
        <v>45082</v>
      </c>
      <c r="E4632">
        <f>VLOOKUP(data[[#This Row],[id_campaign]],campaign[],4,FALSE)</f>
        <v>13</v>
      </c>
      <c r="F4632" t="str">
        <f>VLOOKUP(data[[#This Row],[id_campaign]],campaign[],2,FALSE)</f>
        <v>Homeownership</v>
      </c>
      <c r="G4632" t="str">
        <f>VLOOKUP(data[[#This Row],[id_customer]],customer[],2,FALSE)</f>
        <v>Ara Warboy</v>
      </c>
      <c r="H4632" t="str">
        <f>data[[#This Row],[id_customer]]&amp;data[[#This Row],[id_campaign]]</f>
        <v>C0271cam06</v>
      </c>
      <c r="I4632">
        <f>DATEDIF(data[[#This Row],[join_date]],data[[#This Row],[buy_date]],"M")</f>
        <v>7</v>
      </c>
    </row>
    <row r="4633" spans="1:9" x14ac:dyDescent="0.25">
      <c r="A4633" t="s">
        <v>1129</v>
      </c>
      <c r="B4633" t="s">
        <v>24</v>
      </c>
      <c r="C4633" s="1">
        <v>44565</v>
      </c>
      <c r="D4633" s="1">
        <v>44565</v>
      </c>
      <c r="E4633">
        <f>VLOOKUP(data[[#This Row],[id_campaign]],campaign[],4,FALSE)</f>
        <v>62</v>
      </c>
      <c r="F4633" t="str">
        <f>VLOOKUP(data[[#This Row],[id_campaign]],campaign[],2,FALSE)</f>
        <v>OwnsComputer</v>
      </c>
      <c r="G4633" t="str">
        <f>VLOOKUP(data[[#This Row],[id_customer]],customer[],2,FALSE)</f>
        <v>Margy Treend</v>
      </c>
      <c r="H4633" t="str">
        <f>data[[#This Row],[id_customer]]&amp;data[[#This Row],[id_campaign]]</f>
        <v>C0272cam11</v>
      </c>
      <c r="I4633">
        <f>DATEDIF(data[[#This Row],[join_date]],data[[#This Row],[buy_date]],"M")</f>
        <v>0</v>
      </c>
    </row>
    <row r="4634" spans="1:9" x14ac:dyDescent="0.25">
      <c r="A4634" t="s">
        <v>1129</v>
      </c>
      <c r="B4634" t="s">
        <v>24</v>
      </c>
      <c r="C4634" s="1">
        <v>44565</v>
      </c>
      <c r="D4634" s="1">
        <v>44629</v>
      </c>
      <c r="E4634">
        <f>VLOOKUP(data[[#This Row],[id_campaign]],campaign[],4,FALSE)</f>
        <v>62</v>
      </c>
      <c r="F4634" t="str">
        <f>VLOOKUP(data[[#This Row],[id_campaign]],campaign[],2,FALSE)</f>
        <v>OwnsComputer</v>
      </c>
      <c r="G4634" t="str">
        <f>VLOOKUP(data[[#This Row],[id_customer]],customer[],2,FALSE)</f>
        <v>Margy Treend</v>
      </c>
      <c r="H4634" t="str">
        <f>data[[#This Row],[id_customer]]&amp;data[[#This Row],[id_campaign]]</f>
        <v>C0272cam11</v>
      </c>
      <c r="I4634">
        <f>DATEDIF(data[[#This Row],[join_date]],data[[#This Row],[buy_date]],"M")</f>
        <v>2</v>
      </c>
    </row>
    <row r="4635" spans="1:9" x14ac:dyDescent="0.25">
      <c r="A4635" t="s">
        <v>1129</v>
      </c>
      <c r="B4635" t="s">
        <v>24</v>
      </c>
      <c r="C4635" s="1">
        <v>44565</v>
      </c>
      <c r="D4635" s="1">
        <v>44720</v>
      </c>
      <c r="E4635">
        <f>VLOOKUP(data[[#This Row],[id_campaign]],campaign[],4,FALSE)</f>
        <v>62</v>
      </c>
      <c r="F4635" t="str">
        <f>VLOOKUP(data[[#This Row],[id_campaign]],campaign[],2,FALSE)</f>
        <v>OwnsComputer</v>
      </c>
      <c r="G4635" t="str">
        <f>VLOOKUP(data[[#This Row],[id_customer]],customer[],2,FALSE)</f>
        <v>Margy Treend</v>
      </c>
      <c r="H4635" t="str">
        <f>data[[#This Row],[id_customer]]&amp;data[[#This Row],[id_campaign]]</f>
        <v>C0272cam11</v>
      </c>
      <c r="I4635">
        <f>DATEDIF(data[[#This Row],[join_date]],data[[#This Row],[buy_date]],"M")</f>
        <v>5</v>
      </c>
    </row>
    <row r="4636" spans="1:9" x14ac:dyDescent="0.25">
      <c r="A4636" t="s">
        <v>1129</v>
      </c>
      <c r="B4636" t="s">
        <v>24</v>
      </c>
      <c r="C4636" s="1">
        <v>44565</v>
      </c>
      <c r="D4636" s="1">
        <v>44760</v>
      </c>
      <c r="E4636">
        <f>VLOOKUP(data[[#This Row],[id_campaign]],campaign[],4,FALSE)</f>
        <v>62</v>
      </c>
      <c r="F4636" t="str">
        <f>VLOOKUP(data[[#This Row],[id_campaign]],campaign[],2,FALSE)</f>
        <v>OwnsComputer</v>
      </c>
      <c r="G4636" t="str">
        <f>VLOOKUP(data[[#This Row],[id_customer]],customer[],2,FALSE)</f>
        <v>Margy Treend</v>
      </c>
      <c r="H4636" t="str">
        <f>data[[#This Row],[id_customer]]&amp;data[[#This Row],[id_campaign]]</f>
        <v>C0272cam11</v>
      </c>
      <c r="I4636">
        <f>DATEDIF(data[[#This Row],[join_date]],data[[#This Row],[buy_date]],"M")</f>
        <v>6</v>
      </c>
    </row>
    <row r="4637" spans="1:9" x14ac:dyDescent="0.25">
      <c r="A4637" t="s">
        <v>1129</v>
      </c>
      <c r="B4637" t="s">
        <v>24</v>
      </c>
      <c r="C4637" s="1">
        <v>44565</v>
      </c>
      <c r="D4637" s="1">
        <v>44777</v>
      </c>
      <c r="E4637">
        <f>VLOOKUP(data[[#This Row],[id_campaign]],campaign[],4,FALSE)</f>
        <v>62</v>
      </c>
      <c r="F4637" t="str">
        <f>VLOOKUP(data[[#This Row],[id_campaign]],campaign[],2,FALSE)</f>
        <v>OwnsComputer</v>
      </c>
      <c r="G4637" t="str">
        <f>VLOOKUP(data[[#This Row],[id_customer]],customer[],2,FALSE)</f>
        <v>Margy Treend</v>
      </c>
      <c r="H4637" t="str">
        <f>data[[#This Row],[id_customer]]&amp;data[[#This Row],[id_campaign]]</f>
        <v>C0272cam11</v>
      </c>
      <c r="I4637">
        <f>DATEDIF(data[[#This Row],[join_date]],data[[#This Row],[buy_date]],"M")</f>
        <v>7</v>
      </c>
    </row>
    <row r="4638" spans="1:9" x14ac:dyDescent="0.25">
      <c r="A4638" t="s">
        <v>1129</v>
      </c>
      <c r="B4638" t="s">
        <v>24</v>
      </c>
      <c r="C4638" s="1">
        <v>44565</v>
      </c>
      <c r="D4638" s="1">
        <v>44869</v>
      </c>
      <c r="E4638">
        <f>VLOOKUP(data[[#This Row],[id_campaign]],campaign[],4,FALSE)</f>
        <v>62</v>
      </c>
      <c r="F4638" t="str">
        <f>VLOOKUP(data[[#This Row],[id_campaign]],campaign[],2,FALSE)</f>
        <v>OwnsComputer</v>
      </c>
      <c r="G4638" t="str">
        <f>VLOOKUP(data[[#This Row],[id_customer]],customer[],2,FALSE)</f>
        <v>Margy Treend</v>
      </c>
      <c r="H4638" t="str">
        <f>data[[#This Row],[id_customer]]&amp;data[[#This Row],[id_campaign]]</f>
        <v>C0272cam11</v>
      </c>
      <c r="I4638">
        <f>DATEDIF(data[[#This Row],[join_date]],data[[#This Row],[buy_date]],"M")</f>
        <v>10</v>
      </c>
    </row>
    <row r="4639" spans="1:9" x14ac:dyDescent="0.25">
      <c r="A4639" t="s">
        <v>1129</v>
      </c>
      <c r="B4639" t="s">
        <v>24</v>
      </c>
      <c r="C4639" s="1">
        <v>44565</v>
      </c>
      <c r="D4639" s="1">
        <v>44936</v>
      </c>
      <c r="E4639">
        <f>VLOOKUP(data[[#This Row],[id_campaign]],campaign[],4,FALSE)</f>
        <v>62</v>
      </c>
      <c r="F4639" t="str">
        <f>VLOOKUP(data[[#This Row],[id_campaign]],campaign[],2,FALSE)</f>
        <v>OwnsComputer</v>
      </c>
      <c r="G4639" t="str">
        <f>VLOOKUP(data[[#This Row],[id_customer]],customer[],2,FALSE)</f>
        <v>Margy Treend</v>
      </c>
      <c r="H4639" t="str">
        <f>data[[#This Row],[id_customer]]&amp;data[[#This Row],[id_campaign]]</f>
        <v>C0272cam11</v>
      </c>
      <c r="I4639">
        <f>DATEDIF(data[[#This Row],[join_date]],data[[#This Row],[buy_date]],"M")</f>
        <v>12</v>
      </c>
    </row>
    <row r="4640" spans="1:9" x14ac:dyDescent="0.25">
      <c r="A4640" t="s">
        <v>1129</v>
      </c>
      <c r="B4640" t="s">
        <v>24</v>
      </c>
      <c r="C4640" s="1">
        <v>44565</v>
      </c>
      <c r="D4640" s="1">
        <v>45058</v>
      </c>
      <c r="E4640">
        <f>VLOOKUP(data[[#This Row],[id_campaign]],campaign[],4,FALSE)</f>
        <v>62</v>
      </c>
      <c r="F4640" t="str">
        <f>VLOOKUP(data[[#This Row],[id_campaign]],campaign[],2,FALSE)</f>
        <v>OwnsComputer</v>
      </c>
      <c r="G4640" t="str">
        <f>VLOOKUP(data[[#This Row],[id_customer]],customer[],2,FALSE)</f>
        <v>Margy Treend</v>
      </c>
      <c r="H4640" t="str">
        <f>data[[#This Row],[id_customer]]&amp;data[[#This Row],[id_campaign]]</f>
        <v>C0272cam11</v>
      </c>
      <c r="I4640">
        <f>DATEDIF(data[[#This Row],[join_date]],data[[#This Row],[buy_date]],"M")</f>
        <v>16</v>
      </c>
    </row>
    <row r="4641" spans="1:9" x14ac:dyDescent="0.25">
      <c r="A4641" t="s">
        <v>1129</v>
      </c>
      <c r="B4641" t="s">
        <v>18</v>
      </c>
      <c r="C4641" s="1">
        <v>44990</v>
      </c>
      <c r="D4641" s="1">
        <v>44990</v>
      </c>
      <c r="E4641">
        <f>VLOOKUP(data[[#This Row],[id_campaign]],campaign[],4,FALSE)</f>
        <v>27</v>
      </c>
      <c r="F4641" t="str">
        <f>VLOOKUP(data[[#This Row],[id_campaign]],campaign[],2,FALSE)</f>
        <v>RespondsToMailOffers</v>
      </c>
      <c r="G4641" t="str">
        <f>VLOOKUP(data[[#This Row],[id_customer]],customer[],2,FALSE)</f>
        <v>Margy Treend</v>
      </c>
      <c r="H4641" t="str">
        <f>data[[#This Row],[id_customer]]&amp;data[[#This Row],[id_campaign]]</f>
        <v>C0272cam08</v>
      </c>
      <c r="I4641">
        <f>DATEDIF(data[[#This Row],[join_date]],data[[#This Row],[buy_date]],"M")</f>
        <v>0</v>
      </c>
    </row>
    <row r="4642" spans="1:9" x14ac:dyDescent="0.25">
      <c r="A4642" t="s">
        <v>1129</v>
      </c>
      <c r="B4642" t="s">
        <v>18</v>
      </c>
      <c r="C4642" s="1">
        <v>44990</v>
      </c>
      <c r="D4642" s="1">
        <v>45021</v>
      </c>
      <c r="E4642">
        <f>VLOOKUP(data[[#This Row],[id_campaign]],campaign[],4,FALSE)</f>
        <v>27</v>
      </c>
      <c r="F4642" t="str">
        <f>VLOOKUP(data[[#This Row],[id_campaign]],campaign[],2,FALSE)</f>
        <v>RespondsToMailOffers</v>
      </c>
      <c r="G4642" t="str">
        <f>VLOOKUP(data[[#This Row],[id_customer]],customer[],2,FALSE)</f>
        <v>Margy Treend</v>
      </c>
      <c r="H4642" t="str">
        <f>data[[#This Row],[id_customer]]&amp;data[[#This Row],[id_campaign]]</f>
        <v>C0272cam08</v>
      </c>
      <c r="I4642">
        <f>DATEDIF(data[[#This Row],[join_date]],data[[#This Row],[buy_date]],"M")</f>
        <v>1</v>
      </c>
    </row>
    <row r="4643" spans="1:9" x14ac:dyDescent="0.25">
      <c r="A4643" t="s">
        <v>1129</v>
      </c>
      <c r="B4643" t="s">
        <v>18</v>
      </c>
      <c r="C4643" s="1">
        <v>44990</v>
      </c>
      <c r="D4643" s="1">
        <v>45051</v>
      </c>
      <c r="E4643">
        <f>VLOOKUP(data[[#This Row],[id_campaign]],campaign[],4,FALSE)</f>
        <v>27</v>
      </c>
      <c r="F4643" t="str">
        <f>VLOOKUP(data[[#This Row],[id_campaign]],campaign[],2,FALSE)</f>
        <v>RespondsToMailOffers</v>
      </c>
      <c r="G4643" t="str">
        <f>VLOOKUP(data[[#This Row],[id_customer]],customer[],2,FALSE)</f>
        <v>Margy Treend</v>
      </c>
      <c r="H4643" t="str">
        <f>data[[#This Row],[id_customer]]&amp;data[[#This Row],[id_campaign]]</f>
        <v>C0272cam08</v>
      </c>
      <c r="I4643">
        <f>DATEDIF(data[[#This Row],[join_date]],data[[#This Row],[buy_date]],"M")</f>
        <v>2</v>
      </c>
    </row>
    <row r="4644" spans="1:9" x14ac:dyDescent="0.25">
      <c r="A4644" t="s">
        <v>1133</v>
      </c>
      <c r="B4644" t="s">
        <v>26</v>
      </c>
      <c r="C4644" s="1">
        <v>44583</v>
      </c>
      <c r="D4644" s="1">
        <v>44583</v>
      </c>
      <c r="E4644">
        <f>VLOOKUP(data[[#This Row],[id_campaign]],campaign[],4,FALSE)</f>
        <v>65</v>
      </c>
      <c r="F4644" t="str">
        <f>VLOOKUP(data[[#This Row],[id_campaign]],campaign[],2,FALSE)</f>
        <v>HasCreditCard</v>
      </c>
      <c r="G4644" t="str">
        <f>VLOOKUP(data[[#This Row],[id_customer]],customer[],2,FALSE)</f>
        <v>Dyna Yurenev</v>
      </c>
      <c r="H4644" t="str">
        <f>data[[#This Row],[id_customer]]&amp;data[[#This Row],[id_campaign]]</f>
        <v>C0273cam12</v>
      </c>
      <c r="I4644">
        <f>DATEDIF(data[[#This Row],[join_date]],data[[#This Row],[buy_date]],"M")</f>
        <v>0</v>
      </c>
    </row>
    <row r="4645" spans="1:9" x14ac:dyDescent="0.25">
      <c r="A4645" t="s">
        <v>1133</v>
      </c>
      <c r="B4645" t="s">
        <v>26</v>
      </c>
      <c r="C4645" s="1">
        <v>44583</v>
      </c>
      <c r="D4645" s="1">
        <v>44625</v>
      </c>
      <c r="E4645">
        <f>VLOOKUP(data[[#This Row],[id_campaign]],campaign[],4,FALSE)</f>
        <v>65</v>
      </c>
      <c r="F4645" t="str">
        <f>VLOOKUP(data[[#This Row],[id_campaign]],campaign[],2,FALSE)</f>
        <v>HasCreditCard</v>
      </c>
      <c r="G4645" t="str">
        <f>VLOOKUP(data[[#This Row],[id_customer]],customer[],2,FALSE)</f>
        <v>Dyna Yurenev</v>
      </c>
      <c r="H4645" t="str">
        <f>data[[#This Row],[id_customer]]&amp;data[[#This Row],[id_campaign]]</f>
        <v>C0273cam12</v>
      </c>
      <c r="I4645">
        <f>DATEDIF(data[[#This Row],[join_date]],data[[#This Row],[buy_date]],"M")</f>
        <v>1</v>
      </c>
    </row>
    <row r="4646" spans="1:9" x14ac:dyDescent="0.25">
      <c r="A4646" t="s">
        <v>1133</v>
      </c>
      <c r="B4646" t="s">
        <v>26</v>
      </c>
      <c r="C4646" s="1">
        <v>44583</v>
      </c>
      <c r="D4646" s="1">
        <v>44738</v>
      </c>
      <c r="E4646">
        <f>VLOOKUP(data[[#This Row],[id_campaign]],campaign[],4,FALSE)</f>
        <v>65</v>
      </c>
      <c r="F4646" t="str">
        <f>VLOOKUP(data[[#This Row],[id_campaign]],campaign[],2,FALSE)</f>
        <v>HasCreditCard</v>
      </c>
      <c r="G4646" t="str">
        <f>VLOOKUP(data[[#This Row],[id_customer]],customer[],2,FALSE)</f>
        <v>Dyna Yurenev</v>
      </c>
      <c r="H4646" t="str">
        <f>data[[#This Row],[id_customer]]&amp;data[[#This Row],[id_campaign]]</f>
        <v>C0273cam12</v>
      </c>
      <c r="I4646">
        <f>DATEDIF(data[[#This Row],[join_date]],data[[#This Row],[buy_date]],"M")</f>
        <v>5</v>
      </c>
    </row>
    <row r="4647" spans="1:9" x14ac:dyDescent="0.25">
      <c r="A4647" t="s">
        <v>1133</v>
      </c>
      <c r="B4647" t="s">
        <v>26</v>
      </c>
      <c r="C4647" s="1">
        <v>44583</v>
      </c>
      <c r="D4647" s="1">
        <v>44744</v>
      </c>
      <c r="E4647">
        <f>VLOOKUP(data[[#This Row],[id_campaign]],campaign[],4,FALSE)</f>
        <v>65</v>
      </c>
      <c r="F4647" t="str">
        <f>VLOOKUP(data[[#This Row],[id_campaign]],campaign[],2,FALSE)</f>
        <v>HasCreditCard</v>
      </c>
      <c r="G4647" t="str">
        <f>VLOOKUP(data[[#This Row],[id_customer]],customer[],2,FALSE)</f>
        <v>Dyna Yurenev</v>
      </c>
      <c r="H4647" t="str">
        <f>data[[#This Row],[id_customer]]&amp;data[[#This Row],[id_campaign]]</f>
        <v>C0273cam12</v>
      </c>
      <c r="I4647">
        <f>DATEDIF(data[[#This Row],[join_date]],data[[#This Row],[buy_date]],"M")</f>
        <v>5</v>
      </c>
    </row>
    <row r="4648" spans="1:9" x14ac:dyDescent="0.25">
      <c r="A4648" t="s">
        <v>1133</v>
      </c>
      <c r="B4648" t="s">
        <v>26</v>
      </c>
      <c r="C4648" s="1">
        <v>44583</v>
      </c>
      <c r="D4648" s="1">
        <v>44863</v>
      </c>
      <c r="E4648">
        <f>VLOOKUP(data[[#This Row],[id_campaign]],campaign[],4,FALSE)</f>
        <v>65</v>
      </c>
      <c r="F4648" t="str">
        <f>VLOOKUP(data[[#This Row],[id_campaign]],campaign[],2,FALSE)</f>
        <v>HasCreditCard</v>
      </c>
      <c r="G4648" t="str">
        <f>VLOOKUP(data[[#This Row],[id_customer]],customer[],2,FALSE)</f>
        <v>Dyna Yurenev</v>
      </c>
      <c r="H4648" t="str">
        <f>data[[#This Row],[id_customer]]&amp;data[[#This Row],[id_campaign]]</f>
        <v>C0273cam12</v>
      </c>
      <c r="I4648">
        <f>DATEDIF(data[[#This Row],[join_date]],data[[#This Row],[buy_date]],"M")</f>
        <v>9</v>
      </c>
    </row>
    <row r="4649" spans="1:9" x14ac:dyDescent="0.25">
      <c r="A4649" t="s">
        <v>1133</v>
      </c>
      <c r="B4649" t="s">
        <v>26</v>
      </c>
      <c r="C4649" s="1">
        <v>44583</v>
      </c>
      <c r="D4649" s="1">
        <v>45018</v>
      </c>
      <c r="E4649">
        <f>VLOOKUP(data[[#This Row],[id_campaign]],campaign[],4,FALSE)</f>
        <v>65</v>
      </c>
      <c r="F4649" t="str">
        <f>VLOOKUP(data[[#This Row],[id_campaign]],campaign[],2,FALSE)</f>
        <v>HasCreditCard</v>
      </c>
      <c r="G4649" t="str">
        <f>VLOOKUP(data[[#This Row],[id_customer]],customer[],2,FALSE)</f>
        <v>Dyna Yurenev</v>
      </c>
      <c r="H4649" t="str">
        <f>data[[#This Row],[id_customer]]&amp;data[[#This Row],[id_campaign]]</f>
        <v>C0273cam12</v>
      </c>
      <c r="I4649">
        <f>DATEDIF(data[[#This Row],[join_date]],data[[#This Row],[buy_date]],"M")</f>
        <v>14</v>
      </c>
    </row>
    <row r="4650" spans="1:9" x14ac:dyDescent="0.25">
      <c r="A4650" t="s">
        <v>1133</v>
      </c>
      <c r="B4650" t="s">
        <v>26</v>
      </c>
      <c r="C4650" s="1">
        <v>44583</v>
      </c>
      <c r="D4650" s="1">
        <v>45077</v>
      </c>
      <c r="E4650">
        <f>VLOOKUP(data[[#This Row],[id_campaign]],campaign[],4,FALSE)</f>
        <v>65</v>
      </c>
      <c r="F4650" t="str">
        <f>VLOOKUP(data[[#This Row],[id_campaign]],campaign[],2,FALSE)</f>
        <v>HasCreditCard</v>
      </c>
      <c r="G4650" t="str">
        <f>VLOOKUP(data[[#This Row],[id_customer]],customer[],2,FALSE)</f>
        <v>Dyna Yurenev</v>
      </c>
      <c r="H4650" t="str">
        <f>data[[#This Row],[id_customer]]&amp;data[[#This Row],[id_campaign]]</f>
        <v>C0273cam12</v>
      </c>
      <c r="I4650">
        <f>DATEDIF(data[[#This Row],[join_date]],data[[#This Row],[buy_date]],"M")</f>
        <v>16</v>
      </c>
    </row>
    <row r="4651" spans="1:9" x14ac:dyDescent="0.25">
      <c r="A4651" t="s">
        <v>1137</v>
      </c>
      <c r="B4651" t="s">
        <v>26</v>
      </c>
      <c r="C4651" s="1">
        <v>44682</v>
      </c>
      <c r="D4651" s="1">
        <v>44682</v>
      </c>
      <c r="E4651">
        <f>VLOOKUP(data[[#This Row],[id_campaign]],campaign[],4,FALSE)</f>
        <v>65</v>
      </c>
      <c r="F4651" t="str">
        <f>VLOOKUP(data[[#This Row],[id_campaign]],campaign[],2,FALSE)</f>
        <v>HasCreditCard</v>
      </c>
      <c r="G4651" t="str">
        <f>VLOOKUP(data[[#This Row],[id_customer]],customer[],2,FALSE)</f>
        <v>Bobbye Hardistry</v>
      </c>
      <c r="H4651" t="str">
        <f>data[[#This Row],[id_customer]]&amp;data[[#This Row],[id_campaign]]</f>
        <v>C0274cam12</v>
      </c>
      <c r="I4651">
        <f>DATEDIF(data[[#This Row],[join_date]],data[[#This Row],[buy_date]],"M")</f>
        <v>0</v>
      </c>
    </row>
    <row r="4652" spans="1:9" x14ac:dyDescent="0.25">
      <c r="A4652" t="s">
        <v>1137</v>
      </c>
      <c r="B4652" t="s">
        <v>26</v>
      </c>
      <c r="C4652" s="1">
        <v>44682</v>
      </c>
      <c r="D4652" s="1">
        <v>44783</v>
      </c>
      <c r="E4652">
        <f>VLOOKUP(data[[#This Row],[id_campaign]],campaign[],4,FALSE)</f>
        <v>65</v>
      </c>
      <c r="F4652" t="str">
        <f>VLOOKUP(data[[#This Row],[id_campaign]],campaign[],2,FALSE)</f>
        <v>HasCreditCard</v>
      </c>
      <c r="G4652" t="str">
        <f>VLOOKUP(data[[#This Row],[id_customer]],customer[],2,FALSE)</f>
        <v>Bobbye Hardistry</v>
      </c>
      <c r="H4652" t="str">
        <f>data[[#This Row],[id_customer]]&amp;data[[#This Row],[id_campaign]]</f>
        <v>C0274cam12</v>
      </c>
      <c r="I4652">
        <f>DATEDIF(data[[#This Row],[join_date]],data[[#This Row],[buy_date]],"M")</f>
        <v>3</v>
      </c>
    </row>
    <row r="4653" spans="1:9" x14ac:dyDescent="0.25">
      <c r="A4653" t="s">
        <v>1137</v>
      </c>
      <c r="B4653" t="s">
        <v>26</v>
      </c>
      <c r="C4653" s="1">
        <v>44682</v>
      </c>
      <c r="D4653" s="1">
        <v>44874</v>
      </c>
      <c r="E4653">
        <f>VLOOKUP(data[[#This Row],[id_campaign]],campaign[],4,FALSE)</f>
        <v>65</v>
      </c>
      <c r="F4653" t="str">
        <f>VLOOKUP(data[[#This Row],[id_campaign]],campaign[],2,FALSE)</f>
        <v>HasCreditCard</v>
      </c>
      <c r="G4653" t="str">
        <f>VLOOKUP(data[[#This Row],[id_customer]],customer[],2,FALSE)</f>
        <v>Bobbye Hardistry</v>
      </c>
      <c r="H4653" t="str">
        <f>data[[#This Row],[id_customer]]&amp;data[[#This Row],[id_campaign]]</f>
        <v>C0274cam12</v>
      </c>
      <c r="I4653">
        <f>DATEDIF(data[[#This Row],[join_date]],data[[#This Row],[buy_date]],"M")</f>
        <v>6</v>
      </c>
    </row>
    <row r="4654" spans="1:9" x14ac:dyDescent="0.25">
      <c r="A4654" t="s">
        <v>1137</v>
      </c>
      <c r="B4654" t="s">
        <v>26</v>
      </c>
      <c r="C4654" s="1">
        <v>44682</v>
      </c>
      <c r="D4654" s="1">
        <v>44900</v>
      </c>
      <c r="E4654">
        <f>VLOOKUP(data[[#This Row],[id_campaign]],campaign[],4,FALSE)</f>
        <v>65</v>
      </c>
      <c r="F4654" t="str">
        <f>VLOOKUP(data[[#This Row],[id_campaign]],campaign[],2,FALSE)</f>
        <v>HasCreditCard</v>
      </c>
      <c r="G4654" t="str">
        <f>VLOOKUP(data[[#This Row],[id_customer]],customer[],2,FALSE)</f>
        <v>Bobbye Hardistry</v>
      </c>
      <c r="H4654" t="str">
        <f>data[[#This Row],[id_customer]]&amp;data[[#This Row],[id_campaign]]</f>
        <v>C0274cam12</v>
      </c>
      <c r="I4654">
        <f>DATEDIF(data[[#This Row],[join_date]],data[[#This Row],[buy_date]],"M")</f>
        <v>7</v>
      </c>
    </row>
    <row r="4655" spans="1:9" x14ac:dyDescent="0.25">
      <c r="A4655" t="s">
        <v>1137</v>
      </c>
      <c r="B4655" t="s">
        <v>26</v>
      </c>
      <c r="C4655" s="1">
        <v>44682</v>
      </c>
      <c r="D4655" s="1">
        <v>44942</v>
      </c>
      <c r="E4655">
        <f>VLOOKUP(data[[#This Row],[id_campaign]],campaign[],4,FALSE)</f>
        <v>65</v>
      </c>
      <c r="F4655" t="str">
        <f>VLOOKUP(data[[#This Row],[id_campaign]],campaign[],2,FALSE)</f>
        <v>HasCreditCard</v>
      </c>
      <c r="G4655" t="str">
        <f>VLOOKUP(data[[#This Row],[id_customer]],customer[],2,FALSE)</f>
        <v>Bobbye Hardistry</v>
      </c>
      <c r="H4655" t="str">
        <f>data[[#This Row],[id_customer]]&amp;data[[#This Row],[id_campaign]]</f>
        <v>C0274cam12</v>
      </c>
      <c r="I4655">
        <f>DATEDIF(data[[#This Row],[join_date]],data[[#This Row],[buy_date]],"M")</f>
        <v>8</v>
      </c>
    </row>
    <row r="4656" spans="1:9" x14ac:dyDescent="0.25">
      <c r="A4656" t="s">
        <v>1137</v>
      </c>
      <c r="B4656" t="s">
        <v>26</v>
      </c>
      <c r="C4656" s="1">
        <v>44682</v>
      </c>
      <c r="D4656" s="1">
        <v>45020</v>
      </c>
      <c r="E4656">
        <f>VLOOKUP(data[[#This Row],[id_campaign]],campaign[],4,FALSE)</f>
        <v>65</v>
      </c>
      <c r="F4656" t="str">
        <f>VLOOKUP(data[[#This Row],[id_campaign]],campaign[],2,FALSE)</f>
        <v>HasCreditCard</v>
      </c>
      <c r="G4656" t="str">
        <f>VLOOKUP(data[[#This Row],[id_customer]],customer[],2,FALSE)</f>
        <v>Bobbye Hardistry</v>
      </c>
      <c r="H4656" t="str">
        <f>data[[#This Row],[id_customer]]&amp;data[[#This Row],[id_campaign]]</f>
        <v>C0274cam12</v>
      </c>
      <c r="I4656">
        <f>DATEDIF(data[[#This Row],[join_date]],data[[#This Row],[buy_date]],"M")</f>
        <v>11</v>
      </c>
    </row>
    <row r="4657" spans="1:9" x14ac:dyDescent="0.25">
      <c r="A4657" t="s">
        <v>1137</v>
      </c>
      <c r="B4657" t="s">
        <v>26</v>
      </c>
      <c r="C4657" s="1">
        <v>44682</v>
      </c>
      <c r="D4657" s="1">
        <v>45050</v>
      </c>
      <c r="E4657">
        <f>VLOOKUP(data[[#This Row],[id_campaign]],campaign[],4,FALSE)</f>
        <v>65</v>
      </c>
      <c r="F4657" t="str">
        <f>VLOOKUP(data[[#This Row],[id_campaign]],campaign[],2,FALSE)</f>
        <v>HasCreditCard</v>
      </c>
      <c r="G4657" t="str">
        <f>VLOOKUP(data[[#This Row],[id_customer]],customer[],2,FALSE)</f>
        <v>Bobbye Hardistry</v>
      </c>
      <c r="H4657" t="str">
        <f>data[[#This Row],[id_customer]]&amp;data[[#This Row],[id_campaign]]</f>
        <v>C0274cam12</v>
      </c>
      <c r="I4657">
        <f>DATEDIF(data[[#This Row],[join_date]],data[[#This Row],[buy_date]],"M")</f>
        <v>12</v>
      </c>
    </row>
    <row r="4658" spans="1:9" x14ac:dyDescent="0.25">
      <c r="A4658" t="s">
        <v>1137</v>
      </c>
      <c r="B4658" t="s">
        <v>18</v>
      </c>
      <c r="C4658" s="1">
        <v>44855</v>
      </c>
      <c r="D4658" s="1">
        <v>44855</v>
      </c>
      <c r="E4658">
        <f>VLOOKUP(data[[#This Row],[id_campaign]],campaign[],4,FALSE)</f>
        <v>27</v>
      </c>
      <c r="F4658" t="str">
        <f>VLOOKUP(data[[#This Row],[id_campaign]],campaign[],2,FALSE)</f>
        <v>RespondsToMailOffers</v>
      </c>
      <c r="G4658" t="str">
        <f>VLOOKUP(data[[#This Row],[id_customer]],customer[],2,FALSE)</f>
        <v>Bobbye Hardistry</v>
      </c>
      <c r="H4658" t="str">
        <f>data[[#This Row],[id_customer]]&amp;data[[#This Row],[id_campaign]]</f>
        <v>C0274cam08</v>
      </c>
      <c r="I4658">
        <f>DATEDIF(data[[#This Row],[join_date]],data[[#This Row],[buy_date]],"M")</f>
        <v>0</v>
      </c>
    </row>
    <row r="4659" spans="1:9" x14ac:dyDescent="0.25">
      <c r="A4659" t="s">
        <v>1137</v>
      </c>
      <c r="B4659" t="s">
        <v>18</v>
      </c>
      <c r="C4659" s="1">
        <v>44855</v>
      </c>
      <c r="D4659" s="1">
        <v>44889</v>
      </c>
      <c r="E4659">
        <f>VLOOKUP(data[[#This Row],[id_campaign]],campaign[],4,FALSE)</f>
        <v>27</v>
      </c>
      <c r="F4659" t="str">
        <f>VLOOKUP(data[[#This Row],[id_campaign]],campaign[],2,FALSE)</f>
        <v>RespondsToMailOffers</v>
      </c>
      <c r="G4659" t="str">
        <f>VLOOKUP(data[[#This Row],[id_customer]],customer[],2,FALSE)</f>
        <v>Bobbye Hardistry</v>
      </c>
      <c r="H4659" t="str">
        <f>data[[#This Row],[id_customer]]&amp;data[[#This Row],[id_campaign]]</f>
        <v>C0274cam08</v>
      </c>
      <c r="I4659">
        <f>DATEDIF(data[[#This Row],[join_date]],data[[#This Row],[buy_date]],"M")</f>
        <v>1</v>
      </c>
    </row>
    <row r="4660" spans="1:9" x14ac:dyDescent="0.25">
      <c r="A4660" t="s">
        <v>1137</v>
      </c>
      <c r="B4660" t="s">
        <v>18</v>
      </c>
      <c r="C4660" s="1">
        <v>44855</v>
      </c>
      <c r="D4660" s="1">
        <v>44921</v>
      </c>
      <c r="E4660">
        <f>VLOOKUP(data[[#This Row],[id_campaign]],campaign[],4,FALSE)</f>
        <v>27</v>
      </c>
      <c r="F4660" t="str">
        <f>VLOOKUP(data[[#This Row],[id_campaign]],campaign[],2,FALSE)</f>
        <v>RespondsToMailOffers</v>
      </c>
      <c r="G4660" t="str">
        <f>VLOOKUP(data[[#This Row],[id_customer]],customer[],2,FALSE)</f>
        <v>Bobbye Hardistry</v>
      </c>
      <c r="H4660" t="str">
        <f>data[[#This Row],[id_customer]]&amp;data[[#This Row],[id_campaign]]</f>
        <v>C0274cam08</v>
      </c>
      <c r="I4660">
        <f>DATEDIF(data[[#This Row],[join_date]],data[[#This Row],[buy_date]],"M")</f>
        <v>2</v>
      </c>
    </row>
    <row r="4661" spans="1:9" x14ac:dyDescent="0.25">
      <c r="A4661" t="s">
        <v>1137</v>
      </c>
      <c r="B4661" t="s">
        <v>18</v>
      </c>
      <c r="C4661" s="1">
        <v>44855</v>
      </c>
      <c r="D4661" s="1">
        <v>44954</v>
      </c>
      <c r="E4661">
        <f>VLOOKUP(data[[#This Row],[id_campaign]],campaign[],4,FALSE)</f>
        <v>27</v>
      </c>
      <c r="F4661" t="str">
        <f>VLOOKUP(data[[#This Row],[id_campaign]],campaign[],2,FALSE)</f>
        <v>RespondsToMailOffers</v>
      </c>
      <c r="G4661" t="str">
        <f>VLOOKUP(data[[#This Row],[id_customer]],customer[],2,FALSE)</f>
        <v>Bobbye Hardistry</v>
      </c>
      <c r="H4661" t="str">
        <f>data[[#This Row],[id_customer]]&amp;data[[#This Row],[id_campaign]]</f>
        <v>C0274cam08</v>
      </c>
      <c r="I4661">
        <f>DATEDIF(data[[#This Row],[join_date]],data[[#This Row],[buy_date]],"M")</f>
        <v>3</v>
      </c>
    </row>
    <row r="4662" spans="1:9" x14ac:dyDescent="0.25">
      <c r="A4662" t="s">
        <v>1137</v>
      </c>
      <c r="B4662" t="s">
        <v>18</v>
      </c>
      <c r="C4662" s="1">
        <v>44855</v>
      </c>
      <c r="D4662" s="1">
        <v>44960</v>
      </c>
      <c r="E4662">
        <f>VLOOKUP(data[[#This Row],[id_campaign]],campaign[],4,FALSE)</f>
        <v>27</v>
      </c>
      <c r="F4662" t="str">
        <f>VLOOKUP(data[[#This Row],[id_campaign]],campaign[],2,FALSE)</f>
        <v>RespondsToMailOffers</v>
      </c>
      <c r="G4662" t="str">
        <f>VLOOKUP(data[[#This Row],[id_customer]],customer[],2,FALSE)</f>
        <v>Bobbye Hardistry</v>
      </c>
      <c r="H4662" t="str">
        <f>data[[#This Row],[id_customer]]&amp;data[[#This Row],[id_campaign]]</f>
        <v>C0274cam08</v>
      </c>
      <c r="I4662">
        <f>DATEDIF(data[[#This Row],[join_date]],data[[#This Row],[buy_date]],"M")</f>
        <v>3</v>
      </c>
    </row>
    <row r="4663" spans="1:9" x14ac:dyDescent="0.25">
      <c r="A4663" t="s">
        <v>1137</v>
      </c>
      <c r="B4663" t="s">
        <v>18</v>
      </c>
      <c r="C4663" s="1">
        <v>44855</v>
      </c>
      <c r="D4663" s="1">
        <v>44992</v>
      </c>
      <c r="E4663">
        <f>VLOOKUP(data[[#This Row],[id_campaign]],campaign[],4,FALSE)</f>
        <v>27</v>
      </c>
      <c r="F4663" t="str">
        <f>VLOOKUP(data[[#This Row],[id_campaign]],campaign[],2,FALSE)</f>
        <v>RespondsToMailOffers</v>
      </c>
      <c r="G4663" t="str">
        <f>VLOOKUP(data[[#This Row],[id_customer]],customer[],2,FALSE)</f>
        <v>Bobbye Hardistry</v>
      </c>
      <c r="H4663" t="str">
        <f>data[[#This Row],[id_customer]]&amp;data[[#This Row],[id_campaign]]</f>
        <v>C0274cam08</v>
      </c>
      <c r="I4663">
        <f>DATEDIF(data[[#This Row],[join_date]],data[[#This Row],[buy_date]],"M")</f>
        <v>4</v>
      </c>
    </row>
    <row r="4664" spans="1:9" x14ac:dyDescent="0.25">
      <c r="A4664" t="s">
        <v>1137</v>
      </c>
      <c r="B4664" t="s">
        <v>18</v>
      </c>
      <c r="C4664" s="1">
        <v>44855</v>
      </c>
      <c r="D4664" s="1">
        <v>45045</v>
      </c>
      <c r="E4664">
        <f>VLOOKUP(data[[#This Row],[id_campaign]],campaign[],4,FALSE)</f>
        <v>27</v>
      </c>
      <c r="F4664" t="str">
        <f>VLOOKUP(data[[#This Row],[id_campaign]],campaign[],2,FALSE)</f>
        <v>RespondsToMailOffers</v>
      </c>
      <c r="G4664" t="str">
        <f>VLOOKUP(data[[#This Row],[id_customer]],customer[],2,FALSE)</f>
        <v>Bobbye Hardistry</v>
      </c>
      <c r="H4664" t="str">
        <f>data[[#This Row],[id_customer]]&amp;data[[#This Row],[id_campaign]]</f>
        <v>C0274cam08</v>
      </c>
      <c r="I4664">
        <f>DATEDIF(data[[#This Row],[join_date]],data[[#This Row],[buy_date]],"M")</f>
        <v>6</v>
      </c>
    </row>
    <row r="4665" spans="1:9" x14ac:dyDescent="0.25">
      <c r="A4665" t="s">
        <v>1137</v>
      </c>
      <c r="B4665" t="s">
        <v>18</v>
      </c>
      <c r="C4665" s="1">
        <v>44855</v>
      </c>
      <c r="D4665" s="1">
        <v>45048</v>
      </c>
      <c r="E4665">
        <f>VLOOKUP(data[[#This Row],[id_campaign]],campaign[],4,FALSE)</f>
        <v>27</v>
      </c>
      <c r="F4665" t="str">
        <f>VLOOKUP(data[[#This Row],[id_campaign]],campaign[],2,FALSE)</f>
        <v>RespondsToMailOffers</v>
      </c>
      <c r="G4665" t="str">
        <f>VLOOKUP(data[[#This Row],[id_customer]],customer[],2,FALSE)</f>
        <v>Bobbye Hardistry</v>
      </c>
      <c r="H4665" t="str">
        <f>data[[#This Row],[id_customer]]&amp;data[[#This Row],[id_campaign]]</f>
        <v>C0274cam08</v>
      </c>
      <c r="I4665">
        <f>DATEDIF(data[[#This Row],[join_date]],data[[#This Row],[buy_date]],"M")</f>
        <v>6</v>
      </c>
    </row>
    <row r="4666" spans="1:9" x14ac:dyDescent="0.25">
      <c r="A4666" t="s">
        <v>1137</v>
      </c>
      <c r="B4666" t="s">
        <v>18</v>
      </c>
      <c r="C4666" s="1">
        <v>44855</v>
      </c>
      <c r="D4666" s="1">
        <v>45082</v>
      </c>
      <c r="E4666">
        <f>VLOOKUP(data[[#This Row],[id_campaign]],campaign[],4,FALSE)</f>
        <v>27</v>
      </c>
      <c r="F4666" t="str">
        <f>VLOOKUP(data[[#This Row],[id_campaign]],campaign[],2,FALSE)</f>
        <v>RespondsToMailOffers</v>
      </c>
      <c r="G4666" t="str">
        <f>VLOOKUP(data[[#This Row],[id_customer]],customer[],2,FALSE)</f>
        <v>Bobbye Hardistry</v>
      </c>
      <c r="H4666" t="str">
        <f>data[[#This Row],[id_customer]]&amp;data[[#This Row],[id_campaign]]</f>
        <v>C0274cam08</v>
      </c>
      <c r="I4666">
        <f>DATEDIF(data[[#This Row],[join_date]],data[[#This Row],[buy_date]],"M")</f>
        <v>7</v>
      </c>
    </row>
    <row r="4667" spans="1:9" x14ac:dyDescent="0.25">
      <c r="A4667" t="s">
        <v>1141</v>
      </c>
      <c r="B4667" t="s">
        <v>22</v>
      </c>
      <c r="C4667" s="1">
        <v>44578</v>
      </c>
      <c r="D4667" s="1">
        <v>44578</v>
      </c>
      <c r="E4667">
        <f>VLOOKUP(data[[#This Row],[id_campaign]],campaign[],4,FALSE)</f>
        <v>66</v>
      </c>
      <c r="F4667" t="str">
        <f>VLOOKUP(data[[#This Row],[id_campaign]],campaign[],2,FALSE)</f>
        <v>NonUSTravel</v>
      </c>
      <c r="G4667" t="str">
        <f>VLOOKUP(data[[#This Row],[id_customer]],customer[],2,FALSE)</f>
        <v>Shalom Noad</v>
      </c>
      <c r="H4667" t="str">
        <f>data[[#This Row],[id_customer]]&amp;data[[#This Row],[id_campaign]]</f>
        <v>C0275cam10</v>
      </c>
      <c r="I4667">
        <f>DATEDIF(data[[#This Row],[join_date]],data[[#This Row],[buy_date]],"M")</f>
        <v>0</v>
      </c>
    </row>
    <row r="4668" spans="1:9" x14ac:dyDescent="0.25">
      <c r="A4668" t="s">
        <v>1141</v>
      </c>
      <c r="B4668" t="s">
        <v>22</v>
      </c>
      <c r="C4668" s="1">
        <v>44578</v>
      </c>
      <c r="D4668" s="1">
        <v>44677</v>
      </c>
      <c r="E4668">
        <f>VLOOKUP(data[[#This Row],[id_campaign]],campaign[],4,FALSE)</f>
        <v>66</v>
      </c>
      <c r="F4668" t="str">
        <f>VLOOKUP(data[[#This Row],[id_campaign]],campaign[],2,FALSE)</f>
        <v>NonUSTravel</v>
      </c>
      <c r="G4668" t="str">
        <f>VLOOKUP(data[[#This Row],[id_customer]],customer[],2,FALSE)</f>
        <v>Shalom Noad</v>
      </c>
      <c r="H4668" t="str">
        <f>data[[#This Row],[id_customer]]&amp;data[[#This Row],[id_campaign]]</f>
        <v>C0275cam10</v>
      </c>
      <c r="I4668">
        <f>DATEDIF(data[[#This Row],[join_date]],data[[#This Row],[buy_date]],"M")</f>
        <v>3</v>
      </c>
    </row>
    <row r="4669" spans="1:9" x14ac:dyDescent="0.25">
      <c r="A4669" t="s">
        <v>1141</v>
      </c>
      <c r="B4669" t="s">
        <v>22</v>
      </c>
      <c r="C4669" s="1">
        <v>44578</v>
      </c>
      <c r="D4669" s="1">
        <v>44682</v>
      </c>
      <c r="E4669">
        <f>VLOOKUP(data[[#This Row],[id_campaign]],campaign[],4,FALSE)</f>
        <v>66</v>
      </c>
      <c r="F4669" t="str">
        <f>VLOOKUP(data[[#This Row],[id_campaign]],campaign[],2,FALSE)</f>
        <v>NonUSTravel</v>
      </c>
      <c r="G4669" t="str">
        <f>VLOOKUP(data[[#This Row],[id_customer]],customer[],2,FALSE)</f>
        <v>Shalom Noad</v>
      </c>
      <c r="H4669" t="str">
        <f>data[[#This Row],[id_customer]]&amp;data[[#This Row],[id_campaign]]</f>
        <v>C0275cam10</v>
      </c>
      <c r="I4669">
        <f>DATEDIF(data[[#This Row],[join_date]],data[[#This Row],[buy_date]],"M")</f>
        <v>3</v>
      </c>
    </row>
    <row r="4670" spans="1:9" x14ac:dyDescent="0.25">
      <c r="A4670" t="s">
        <v>1141</v>
      </c>
      <c r="B4670" t="s">
        <v>22</v>
      </c>
      <c r="C4670" s="1">
        <v>44578</v>
      </c>
      <c r="D4670" s="1">
        <v>44713</v>
      </c>
      <c r="E4670">
        <f>VLOOKUP(data[[#This Row],[id_campaign]],campaign[],4,FALSE)</f>
        <v>66</v>
      </c>
      <c r="F4670" t="str">
        <f>VLOOKUP(data[[#This Row],[id_campaign]],campaign[],2,FALSE)</f>
        <v>NonUSTravel</v>
      </c>
      <c r="G4670" t="str">
        <f>VLOOKUP(data[[#This Row],[id_customer]],customer[],2,FALSE)</f>
        <v>Shalom Noad</v>
      </c>
      <c r="H4670" t="str">
        <f>data[[#This Row],[id_customer]]&amp;data[[#This Row],[id_campaign]]</f>
        <v>C0275cam10</v>
      </c>
      <c r="I4670">
        <f>DATEDIF(data[[#This Row],[join_date]],data[[#This Row],[buy_date]],"M")</f>
        <v>4</v>
      </c>
    </row>
    <row r="4671" spans="1:9" x14ac:dyDescent="0.25">
      <c r="A4671" t="s">
        <v>1141</v>
      </c>
      <c r="B4671" t="s">
        <v>22</v>
      </c>
      <c r="C4671" s="1">
        <v>44578</v>
      </c>
      <c r="D4671" s="1">
        <v>44791</v>
      </c>
      <c r="E4671">
        <f>VLOOKUP(data[[#This Row],[id_campaign]],campaign[],4,FALSE)</f>
        <v>66</v>
      </c>
      <c r="F4671" t="str">
        <f>VLOOKUP(data[[#This Row],[id_campaign]],campaign[],2,FALSE)</f>
        <v>NonUSTravel</v>
      </c>
      <c r="G4671" t="str">
        <f>VLOOKUP(data[[#This Row],[id_customer]],customer[],2,FALSE)</f>
        <v>Shalom Noad</v>
      </c>
      <c r="H4671" t="str">
        <f>data[[#This Row],[id_customer]]&amp;data[[#This Row],[id_campaign]]</f>
        <v>C0275cam10</v>
      </c>
      <c r="I4671">
        <f>DATEDIF(data[[#This Row],[join_date]],data[[#This Row],[buy_date]],"M")</f>
        <v>7</v>
      </c>
    </row>
    <row r="4672" spans="1:9" x14ac:dyDescent="0.25">
      <c r="A4672" t="s">
        <v>1141</v>
      </c>
      <c r="B4672" t="s">
        <v>22</v>
      </c>
      <c r="C4672" s="1">
        <v>44578</v>
      </c>
      <c r="D4672" s="1">
        <v>44862</v>
      </c>
      <c r="E4672">
        <f>VLOOKUP(data[[#This Row],[id_campaign]],campaign[],4,FALSE)</f>
        <v>66</v>
      </c>
      <c r="F4672" t="str">
        <f>VLOOKUP(data[[#This Row],[id_campaign]],campaign[],2,FALSE)</f>
        <v>NonUSTravel</v>
      </c>
      <c r="G4672" t="str">
        <f>VLOOKUP(data[[#This Row],[id_customer]],customer[],2,FALSE)</f>
        <v>Shalom Noad</v>
      </c>
      <c r="H4672" t="str">
        <f>data[[#This Row],[id_customer]]&amp;data[[#This Row],[id_campaign]]</f>
        <v>C0275cam10</v>
      </c>
      <c r="I4672">
        <f>DATEDIF(data[[#This Row],[join_date]],data[[#This Row],[buy_date]],"M")</f>
        <v>9</v>
      </c>
    </row>
    <row r="4673" spans="1:9" x14ac:dyDescent="0.25">
      <c r="A4673" t="s">
        <v>1141</v>
      </c>
      <c r="B4673" t="s">
        <v>22</v>
      </c>
      <c r="C4673" s="1">
        <v>44578</v>
      </c>
      <c r="D4673" s="1">
        <v>44892</v>
      </c>
      <c r="E4673">
        <f>VLOOKUP(data[[#This Row],[id_campaign]],campaign[],4,FALSE)</f>
        <v>66</v>
      </c>
      <c r="F4673" t="str">
        <f>VLOOKUP(data[[#This Row],[id_campaign]],campaign[],2,FALSE)</f>
        <v>NonUSTravel</v>
      </c>
      <c r="G4673" t="str">
        <f>VLOOKUP(data[[#This Row],[id_customer]],customer[],2,FALSE)</f>
        <v>Shalom Noad</v>
      </c>
      <c r="H4673" t="str">
        <f>data[[#This Row],[id_customer]]&amp;data[[#This Row],[id_campaign]]</f>
        <v>C0275cam10</v>
      </c>
      <c r="I4673">
        <f>DATEDIF(data[[#This Row],[join_date]],data[[#This Row],[buy_date]],"M")</f>
        <v>10</v>
      </c>
    </row>
    <row r="4674" spans="1:9" x14ac:dyDescent="0.25">
      <c r="A4674" t="s">
        <v>1141</v>
      </c>
      <c r="B4674" t="s">
        <v>22</v>
      </c>
      <c r="C4674" s="1">
        <v>44578</v>
      </c>
      <c r="D4674" s="1">
        <v>45013</v>
      </c>
      <c r="E4674">
        <f>VLOOKUP(data[[#This Row],[id_campaign]],campaign[],4,FALSE)</f>
        <v>66</v>
      </c>
      <c r="F4674" t="str">
        <f>VLOOKUP(data[[#This Row],[id_campaign]],campaign[],2,FALSE)</f>
        <v>NonUSTravel</v>
      </c>
      <c r="G4674" t="str">
        <f>VLOOKUP(data[[#This Row],[id_customer]],customer[],2,FALSE)</f>
        <v>Shalom Noad</v>
      </c>
      <c r="H4674" t="str">
        <f>data[[#This Row],[id_customer]]&amp;data[[#This Row],[id_campaign]]</f>
        <v>C0275cam10</v>
      </c>
      <c r="I4674">
        <f>DATEDIF(data[[#This Row],[join_date]],data[[#This Row],[buy_date]],"M")</f>
        <v>14</v>
      </c>
    </row>
    <row r="4675" spans="1:9" x14ac:dyDescent="0.25">
      <c r="A4675" t="s">
        <v>1141</v>
      </c>
      <c r="B4675" t="s">
        <v>22</v>
      </c>
      <c r="C4675" s="1">
        <v>44578</v>
      </c>
      <c r="D4675" s="1">
        <v>45067</v>
      </c>
      <c r="E4675">
        <f>VLOOKUP(data[[#This Row],[id_campaign]],campaign[],4,FALSE)</f>
        <v>66</v>
      </c>
      <c r="F4675" t="str">
        <f>VLOOKUP(data[[#This Row],[id_campaign]],campaign[],2,FALSE)</f>
        <v>NonUSTravel</v>
      </c>
      <c r="G4675" t="str">
        <f>VLOOKUP(data[[#This Row],[id_customer]],customer[],2,FALSE)</f>
        <v>Shalom Noad</v>
      </c>
      <c r="H4675" t="str">
        <f>data[[#This Row],[id_customer]]&amp;data[[#This Row],[id_campaign]]</f>
        <v>C0275cam10</v>
      </c>
      <c r="I4675">
        <f>DATEDIF(data[[#This Row],[join_date]],data[[#This Row],[buy_date]],"M")</f>
        <v>16</v>
      </c>
    </row>
    <row r="4676" spans="1:9" x14ac:dyDescent="0.25">
      <c r="A4676" t="s">
        <v>1141</v>
      </c>
      <c r="B4676" t="s">
        <v>10</v>
      </c>
      <c r="C4676" s="1">
        <v>45013</v>
      </c>
      <c r="D4676" s="1">
        <v>45013</v>
      </c>
      <c r="E4676">
        <f>VLOOKUP(data[[#This Row],[id_campaign]],campaign[],4,FALSE)</f>
        <v>26</v>
      </c>
      <c r="F4676" t="str">
        <f>VLOOKUP(data[[#This Row],[id_campaign]],campaign[],2,FALSE)</f>
        <v>TruckOwner</v>
      </c>
      <c r="G4676" t="str">
        <f>VLOOKUP(data[[#This Row],[id_customer]],customer[],2,FALSE)</f>
        <v>Shalom Noad</v>
      </c>
      <c r="H4676" t="str">
        <f>data[[#This Row],[id_customer]]&amp;data[[#This Row],[id_campaign]]</f>
        <v>C0275cam04</v>
      </c>
      <c r="I4676">
        <f>DATEDIF(data[[#This Row],[join_date]],data[[#This Row],[buy_date]],"M")</f>
        <v>0</v>
      </c>
    </row>
    <row r="4677" spans="1:9" x14ac:dyDescent="0.25">
      <c r="A4677" t="s">
        <v>1141</v>
      </c>
      <c r="B4677" t="s">
        <v>10</v>
      </c>
      <c r="C4677" s="1">
        <v>45013</v>
      </c>
      <c r="D4677" s="1">
        <v>45046</v>
      </c>
      <c r="E4677">
        <f>VLOOKUP(data[[#This Row],[id_campaign]],campaign[],4,FALSE)</f>
        <v>26</v>
      </c>
      <c r="F4677" t="str">
        <f>VLOOKUP(data[[#This Row],[id_campaign]],campaign[],2,FALSE)</f>
        <v>TruckOwner</v>
      </c>
      <c r="G4677" t="str">
        <f>VLOOKUP(data[[#This Row],[id_customer]],customer[],2,FALSE)</f>
        <v>Shalom Noad</v>
      </c>
      <c r="H4677" t="str">
        <f>data[[#This Row],[id_customer]]&amp;data[[#This Row],[id_campaign]]</f>
        <v>C0275cam04</v>
      </c>
      <c r="I4677">
        <f>DATEDIF(data[[#This Row],[join_date]],data[[#This Row],[buy_date]],"M")</f>
        <v>1</v>
      </c>
    </row>
    <row r="4678" spans="1:9" x14ac:dyDescent="0.25">
      <c r="A4678" t="s">
        <v>1141</v>
      </c>
      <c r="B4678" t="s">
        <v>10</v>
      </c>
      <c r="C4678" s="1">
        <v>45013</v>
      </c>
      <c r="D4678" s="1">
        <v>45057</v>
      </c>
      <c r="E4678">
        <f>VLOOKUP(data[[#This Row],[id_campaign]],campaign[],4,FALSE)</f>
        <v>26</v>
      </c>
      <c r="F4678" t="str">
        <f>VLOOKUP(data[[#This Row],[id_campaign]],campaign[],2,FALSE)</f>
        <v>TruckOwner</v>
      </c>
      <c r="G4678" t="str">
        <f>VLOOKUP(data[[#This Row],[id_customer]],customer[],2,FALSE)</f>
        <v>Shalom Noad</v>
      </c>
      <c r="H4678" t="str">
        <f>data[[#This Row],[id_customer]]&amp;data[[#This Row],[id_campaign]]</f>
        <v>C0275cam04</v>
      </c>
      <c r="I4678">
        <f>DATEDIF(data[[#This Row],[join_date]],data[[#This Row],[buy_date]],"M")</f>
        <v>1</v>
      </c>
    </row>
    <row r="4679" spans="1:9" x14ac:dyDescent="0.25">
      <c r="A4679" t="s">
        <v>1141</v>
      </c>
      <c r="B4679" t="s">
        <v>10</v>
      </c>
      <c r="C4679" s="1">
        <v>45013</v>
      </c>
      <c r="D4679" s="1">
        <v>45080</v>
      </c>
      <c r="E4679">
        <f>VLOOKUP(data[[#This Row],[id_campaign]],campaign[],4,FALSE)</f>
        <v>26</v>
      </c>
      <c r="F4679" t="str">
        <f>VLOOKUP(data[[#This Row],[id_campaign]],campaign[],2,FALSE)</f>
        <v>TruckOwner</v>
      </c>
      <c r="G4679" t="str">
        <f>VLOOKUP(data[[#This Row],[id_customer]],customer[],2,FALSE)</f>
        <v>Shalom Noad</v>
      </c>
      <c r="H4679" t="str">
        <f>data[[#This Row],[id_customer]]&amp;data[[#This Row],[id_campaign]]</f>
        <v>C0275cam04</v>
      </c>
      <c r="I4679">
        <f>DATEDIF(data[[#This Row],[join_date]],data[[#This Row],[buy_date]],"M")</f>
        <v>2</v>
      </c>
    </row>
    <row r="4680" spans="1:9" x14ac:dyDescent="0.25">
      <c r="A4680" t="s">
        <v>1145</v>
      </c>
      <c r="B4680" t="s">
        <v>30</v>
      </c>
      <c r="C4680" s="1">
        <v>44615</v>
      </c>
      <c r="D4680" s="1">
        <v>44615</v>
      </c>
      <c r="E4680">
        <f>VLOOKUP(data[[#This Row],[id_campaign]],campaign[],4,FALSE)</f>
        <v>28</v>
      </c>
      <c r="F4680" t="str">
        <f>VLOOKUP(data[[#This Row],[id_campaign]],campaign[],2,FALSE)</f>
        <v>NotNewCellphoneUser</v>
      </c>
      <c r="G4680" t="str">
        <f>VLOOKUP(data[[#This Row],[id_customer]],customer[],2,FALSE)</f>
        <v>Vivyan Myhan</v>
      </c>
      <c r="H4680" t="str">
        <f>data[[#This Row],[id_customer]]&amp;data[[#This Row],[id_campaign]]</f>
        <v>C0276cam14</v>
      </c>
      <c r="I4680">
        <f>DATEDIF(data[[#This Row],[join_date]],data[[#This Row],[buy_date]],"M")</f>
        <v>0</v>
      </c>
    </row>
    <row r="4681" spans="1:9" x14ac:dyDescent="0.25">
      <c r="A4681" t="s">
        <v>1145</v>
      </c>
      <c r="B4681" t="s">
        <v>30</v>
      </c>
      <c r="C4681" s="1">
        <v>44615</v>
      </c>
      <c r="D4681" s="1">
        <v>44647</v>
      </c>
      <c r="E4681">
        <f>VLOOKUP(data[[#This Row],[id_campaign]],campaign[],4,FALSE)</f>
        <v>28</v>
      </c>
      <c r="F4681" t="str">
        <f>VLOOKUP(data[[#This Row],[id_campaign]],campaign[],2,FALSE)</f>
        <v>NotNewCellphoneUser</v>
      </c>
      <c r="G4681" t="str">
        <f>VLOOKUP(data[[#This Row],[id_customer]],customer[],2,FALSE)</f>
        <v>Vivyan Myhan</v>
      </c>
      <c r="H4681" t="str">
        <f>data[[#This Row],[id_customer]]&amp;data[[#This Row],[id_campaign]]</f>
        <v>C0276cam14</v>
      </c>
      <c r="I4681">
        <f>DATEDIF(data[[#This Row],[join_date]],data[[#This Row],[buy_date]],"M")</f>
        <v>1</v>
      </c>
    </row>
    <row r="4682" spans="1:9" x14ac:dyDescent="0.25">
      <c r="A4682" t="s">
        <v>1145</v>
      </c>
      <c r="B4682" t="s">
        <v>30</v>
      </c>
      <c r="C4682" s="1">
        <v>44615</v>
      </c>
      <c r="D4682" s="1">
        <v>44652</v>
      </c>
      <c r="E4682">
        <f>VLOOKUP(data[[#This Row],[id_campaign]],campaign[],4,FALSE)</f>
        <v>28</v>
      </c>
      <c r="F4682" t="str">
        <f>VLOOKUP(data[[#This Row],[id_campaign]],campaign[],2,FALSE)</f>
        <v>NotNewCellphoneUser</v>
      </c>
      <c r="G4682" t="str">
        <f>VLOOKUP(data[[#This Row],[id_customer]],customer[],2,FALSE)</f>
        <v>Vivyan Myhan</v>
      </c>
      <c r="H4682" t="str">
        <f>data[[#This Row],[id_customer]]&amp;data[[#This Row],[id_campaign]]</f>
        <v>C0276cam14</v>
      </c>
      <c r="I4682">
        <f>DATEDIF(data[[#This Row],[join_date]],data[[#This Row],[buy_date]],"M")</f>
        <v>1</v>
      </c>
    </row>
    <row r="4683" spans="1:9" x14ac:dyDescent="0.25">
      <c r="A4683" t="s">
        <v>1145</v>
      </c>
      <c r="B4683" t="s">
        <v>30</v>
      </c>
      <c r="C4683" s="1">
        <v>44615</v>
      </c>
      <c r="D4683" s="1">
        <v>44705</v>
      </c>
      <c r="E4683">
        <f>VLOOKUP(data[[#This Row],[id_campaign]],campaign[],4,FALSE)</f>
        <v>28</v>
      </c>
      <c r="F4683" t="str">
        <f>VLOOKUP(data[[#This Row],[id_campaign]],campaign[],2,FALSE)</f>
        <v>NotNewCellphoneUser</v>
      </c>
      <c r="G4683" t="str">
        <f>VLOOKUP(data[[#This Row],[id_customer]],customer[],2,FALSE)</f>
        <v>Vivyan Myhan</v>
      </c>
      <c r="H4683" t="str">
        <f>data[[#This Row],[id_customer]]&amp;data[[#This Row],[id_campaign]]</f>
        <v>C0276cam14</v>
      </c>
      <c r="I4683">
        <f>DATEDIF(data[[#This Row],[join_date]],data[[#This Row],[buy_date]],"M")</f>
        <v>3</v>
      </c>
    </row>
    <row r="4684" spans="1:9" x14ac:dyDescent="0.25">
      <c r="A4684" t="s">
        <v>1145</v>
      </c>
      <c r="B4684" t="s">
        <v>30</v>
      </c>
      <c r="C4684" s="1">
        <v>44615</v>
      </c>
      <c r="D4684" s="1">
        <v>44739</v>
      </c>
      <c r="E4684">
        <f>VLOOKUP(data[[#This Row],[id_campaign]],campaign[],4,FALSE)</f>
        <v>28</v>
      </c>
      <c r="F4684" t="str">
        <f>VLOOKUP(data[[#This Row],[id_campaign]],campaign[],2,FALSE)</f>
        <v>NotNewCellphoneUser</v>
      </c>
      <c r="G4684" t="str">
        <f>VLOOKUP(data[[#This Row],[id_customer]],customer[],2,FALSE)</f>
        <v>Vivyan Myhan</v>
      </c>
      <c r="H4684" t="str">
        <f>data[[#This Row],[id_customer]]&amp;data[[#This Row],[id_campaign]]</f>
        <v>C0276cam14</v>
      </c>
      <c r="I4684">
        <f>DATEDIF(data[[#This Row],[join_date]],data[[#This Row],[buy_date]],"M")</f>
        <v>4</v>
      </c>
    </row>
    <row r="4685" spans="1:9" x14ac:dyDescent="0.25">
      <c r="A4685" t="s">
        <v>1145</v>
      </c>
      <c r="B4685" t="s">
        <v>30</v>
      </c>
      <c r="C4685" s="1">
        <v>44615</v>
      </c>
      <c r="D4685" s="1">
        <v>44765</v>
      </c>
      <c r="E4685">
        <f>VLOOKUP(data[[#This Row],[id_campaign]],campaign[],4,FALSE)</f>
        <v>28</v>
      </c>
      <c r="F4685" t="str">
        <f>VLOOKUP(data[[#This Row],[id_campaign]],campaign[],2,FALSE)</f>
        <v>NotNewCellphoneUser</v>
      </c>
      <c r="G4685" t="str">
        <f>VLOOKUP(data[[#This Row],[id_customer]],customer[],2,FALSE)</f>
        <v>Vivyan Myhan</v>
      </c>
      <c r="H4685" t="str">
        <f>data[[#This Row],[id_customer]]&amp;data[[#This Row],[id_campaign]]</f>
        <v>C0276cam14</v>
      </c>
      <c r="I4685">
        <f>DATEDIF(data[[#This Row],[join_date]],data[[#This Row],[buy_date]],"M")</f>
        <v>5</v>
      </c>
    </row>
    <row r="4686" spans="1:9" x14ac:dyDescent="0.25">
      <c r="A4686" t="s">
        <v>1145</v>
      </c>
      <c r="B4686" t="s">
        <v>30</v>
      </c>
      <c r="C4686" s="1">
        <v>44615</v>
      </c>
      <c r="D4686" s="1">
        <v>44778</v>
      </c>
      <c r="E4686">
        <f>VLOOKUP(data[[#This Row],[id_campaign]],campaign[],4,FALSE)</f>
        <v>28</v>
      </c>
      <c r="F4686" t="str">
        <f>VLOOKUP(data[[#This Row],[id_campaign]],campaign[],2,FALSE)</f>
        <v>NotNewCellphoneUser</v>
      </c>
      <c r="G4686" t="str">
        <f>VLOOKUP(data[[#This Row],[id_customer]],customer[],2,FALSE)</f>
        <v>Vivyan Myhan</v>
      </c>
      <c r="H4686" t="str">
        <f>data[[#This Row],[id_customer]]&amp;data[[#This Row],[id_campaign]]</f>
        <v>C0276cam14</v>
      </c>
      <c r="I4686">
        <f>DATEDIF(data[[#This Row],[join_date]],data[[#This Row],[buy_date]],"M")</f>
        <v>5</v>
      </c>
    </row>
    <row r="4687" spans="1:9" x14ac:dyDescent="0.25">
      <c r="A4687" t="s">
        <v>1145</v>
      </c>
      <c r="B4687" t="s">
        <v>30</v>
      </c>
      <c r="C4687" s="1">
        <v>44615</v>
      </c>
      <c r="D4687" s="1">
        <v>44894</v>
      </c>
      <c r="E4687">
        <f>VLOOKUP(data[[#This Row],[id_campaign]],campaign[],4,FALSE)</f>
        <v>28</v>
      </c>
      <c r="F4687" t="str">
        <f>VLOOKUP(data[[#This Row],[id_campaign]],campaign[],2,FALSE)</f>
        <v>NotNewCellphoneUser</v>
      </c>
      <c r="G4687" t="str">
        <f>VLOOKUP(data[[#This Row],[id_customer]],customer[],2,FALSE)</f>
        <v>Vivyan Myhan</v>
      </c>
      <c r="H4687" t="str">
        <f>data[[#This Row],[id_customer]]&amp;data[[#This Row],[id_campaign]]</f>
        <v>C0276cam14</v>
      </c>
      <c r="I4687">
        <f>DATEDIF(data[[#This Row],[join_date]],data[[#This Row],[buy_date]],"M")</f>
        <v>9</v>
      </c>
    </row>
    <row r="4688" spans="1:9" x14ac:dyDescent="0.25">
      <c r="A4688" t="s">
        <v>1145</v>
      </c>
      <c r="B4688" t="s">
        <v>30</v>
      </c>
      <c r="C4688" s="1">
        <v>44615</v>
      </c>
      <c r="D4688" s="1">
        <v>44897</v>
      </c>
      <c r="E4688">
        <f>VLOOKUP(data[[#This Row],[id_campaign]],campaign[],4,FALSE)</f>
        <v>28</v>
      </c>
      <c r="F4688" t="str">
        <f>VLOOKUP(data[[#This Row],[id_campaign]],campaign[],2,FALSE)</f>
        <v>NotNewCellphoneUser</v>
      </c>
      <c r="G4688" t="str">
        <f>VLOOKUP(data[[#This Row],[id_customer]],customer[],2,FALSE)</f>
        <v>Vivyan Myhan</v>
      </c>
      <c r="H4688" t="str">
        <f>data[[#This Row],[id_customer]]&amp;data[[#This Row],[id_campaign]]</f>
        <v>C0276cam14</v>
      </c>
      <c r="I4688">
        <f>DATEDIF(data[[#This Row],[join_date]],data[[#This Row],[buy_date]],"M")</f>
        <v>9</v>
      </c>
    </row>
    <row r="4689" spans="1:9" x14ac:dyDescent="0.25">
      <c r="A4689" t="s">
        <v>1145</v>
      </c>
      <c r="B4689" t="s">
        <v>30</v>
      </c>
      <c r="C4689" s="1">
        <v>44615</v>
      </c>
      <c r="D4689" s="1">
        <v>44932</v>
      </c>
      <c r="E4689">
        <f>VLOOKUP(data[[#This Row],[id_campaign]],campaign[],4,FALSE)</f>
        <v>28</v>
      </c>
      <c r="F4689" t="str">
        <f>VLOOKUP(data[[#This Row],[id_campaign]],campaign[],2,FALSE)</f>
        <v>NotNewCellphoneUser</v>
      </c>
      <c r="G4689" t="str">
        <f>VLOOKUP(data[[#This Row],[id_customer]],customer[],2,FALSE)</f>
        <v>Vivyan Myhan</v>
      </c>
      <c r="H4689" t="str">
        <f>data[[#This Row],[id_customer]]&amp;data[[#This Row],[id_campaign]]</f>
        <v>C0276cam14</v>
      </c>
      <c r="I4689">
        <f>DATEDIF(data[[#This Row],[join_date]],data[[#This Row],[buy_date]],"M")</f>
        <v>10</v>
      </c>
    </row>
    <row r="4690" spans="1:9" x14ac:dyDescent="0.25">
      <c r="A4690" t="s">
        <v>1145</v>
      </c>
      <c r="B4690" t="s">
        <v>30</v>
      </c>
      <c r="C4690" s="1">
        <v>44615</v>
      </c>
      <c r="D4690" s="1">
        <v>45018</v>
      </c>
      <c r="E4690">
        <f>VLOOKUP(data[[#This Row],[id_campaign]],campaign[],4,FALSE)</f>
        <v>28</v>
      </c>
      <c r="F4690" t="str">
        <f>VLOOKUP(data[[#This Row],[id_campaign]],campaign[],2,FALSE)</f>
        <v>NotNewCellphoneUser</v>
      </c>
      <c r="G4690" t="str">
        <f>VLOOKUP(data[[#This Row],[id_customer]],customer[],2,FALSE)</f>
        <v>Vivyan Myhan</v>
      </c>
      <c r="H4690" t="str">
        <f>data[[#This Row],[id_customer]]&amp;data[[#This Row],[id_campaign]]</f>
        <v>C0276cam14</v>
      </c>
      <c r="I4690">
        <f>DATEDIF(data[[#This Row],[join_date]],data[[#This Row],[buy_date]],"M")</f>
        <v>13</v>
      </c>
    </row>
    <row r="4691" spans="1:9" x14ac:dyDescent="0.25">
      <c r="A4691" t="s">
        <v>1145</v>
      </c>
      <c r="B4691" t="s">
        <v>30</v>
      </c>
      <c r="C4691" s="1">
        <v>44615</v>
      </c>
      <c r="D4691" s="1">
        <v>45048</v>
      </c>
      <c r="E4691">
        <f>VLOOKUP(data[[#This Row],[id_campaign]],campaign[],4,FALSE)</f>
        <v>28</v>
      </c>
      <c r="F4691" t="str">
        <f>VLOOKUP(data[[#This Row],[id_campaign]],campaign[],2,FALSE)</f>
        <v>NotNewCellphoneUser</v>
      </c>
      <c r="G4691" t="str">
        <f>VLOOKUP(data[[#This Row],[id_customer]],customer[],2,FALSE)</f>
        <v>Vivyan Myhan</v>
      </c>
      <c r="H4691" t="str">
        <f>data[[#This Row],[id_customer]]&amp;data[[#This Row],[id_campaign]]</f>
        <v>C0276cam14</v>
      </c>
      <c r="I4691">
        <f>DATEDIF(data[[#This Row],[join_date]],data[[#This Row],[buy_date]],"M")</f>
        <v>14</v>
      </c>
    </row>
    <row r="4692" spans="1:9" x14ac:dyDescent="0.25">
      <c r="A4692" t="s">
        <v>1145</v>
      </c>
      <c r="B4692" t="s">
        <v>30</v>
      </c>
      <c r="C4692" s="1">
        <v>44615</v>
      </c>
      <c r="D4692" s="1">
        <v>45084</v>
      </c>
      <c r="E4692">
        <f>VLOOKUP(data[[#This Row],[id_campaign]],campaign[],4,FALSE)</f>
        <v>28</v>
      </c>
      <c r="F4692" t="str">
        <f>VLOOKUP(data[[#This Row],[id_campaign]],campaign[],2,FALSE)</f>
        <v>NotNewCellphoneUser</v>
      </c>
      <c r="G4692" t="str">
        <f>VLOOKUP(data[[#This Row],[id_customer]],customer[],2,FALSE)</f>
        <v>Vivyan Myhan</v>
      </c>
      <c r="H4692" t="str">
        <f>data[[#This Row],[id_customer]]&amp;data[[#This Row],[id_campaign]]</f>
        <v>C0276cam14</v>
      </c>
      <c r="I4692">
        <f>DATEDIF(data[[#This Row],[join_date]],data[[#This Row],[buy_date]],"M")</f>
        <v>15</v>
      </c>
    </row>
    <row r="4693" spans="1:9" x14ac:dyDescent="0.25">
      <c r="A4693" t="s">
        <v>1145</v>
      </c>
      <c r="B4693" t="s">
        <v>20</v>
      </c>
      <c r="C4693" s="1">
        <v>44618</v>
      </c>
      <c r="D4693" s="1">
        <v>44618</v>
      </c>
      <c r="E4693">
        <f>VLOOKUP(data[[#This Row],[id_campaign]],campaign[],4,FALSE)</f>
        <v>75</v>
      </c>
      <c r="F4693" t="str">
        <f>VLOOKUP(data[[#This Row],[id_campaign]],campaign[],2,FALSE)</f>
        <v>OptOutMailings</v>
      </c>
      <c r="G4693" t="str">
        <f>VLOOKUP(data[[#This Row],[id_customer]],customer[],2,FALSE)</f>
        <v>Vivyan Myhan</v>
      </c>
      <c r="H4693" t="str">
        <f>data[[#This Row],[id_customer]]&amp;data[[#This Row],[id_campaign]]</f>
        <v>C0276cam09</v>
      </c>
      <c r="I4693">
        <f>DATEDIF(data[[#This Row],[join_date]],data[[#This Row],[buy_date]],"M")</f>
        <v>0</v>
      </c>
    </row>
    <row r="4694" spans="1:9" x14ac:dyDescent="0.25">
      <c r="A4694" t="s">
        <v>1145</v>
      </c>
      <c r="B4694" t="s">
        <v>20</v>
      </c>
      <c r="C4694" s="1">
        <v>44618</v>
      </c>
      <c r="D4694" s="1">
        <v>44651</v>
      </c>
      <c r="E4694">
        <f>VLOOKUP(data[[#This Row],[id_campaign]],campaign[],4,FALSE)</f>
        <v>75</v>
      </c>
      <c r="F4694" t="str">
        <f>VLOOKUP(data[[#This Row],[id_campaign]],campaign[],2,FALSE)</f>
        <v>OptOutMailings</v>
      </c>
      <c r="G4694" t="str">
        <f>VLOOKUP(data[[#This Row],[id_customer]],customer[],2,FALSE)</f>
        <v>Vivyan Myhan</v>
      </c>
      <c r="H4694" t="str">
        <f>data[[#This Row],[id_customer]]&amp;data[[#This Row],[id_campaign]]</f>
        <v>C0276cam09</v>
      </c>
      <c r="I4694">
        <f>DATEDIF(data[[#This Row],[join_date]],data[[#This Row],[buy_date]],"M")</f>
        <v>1</v>
      </c>
    </row>
    <row r="4695" spans="1:9" x14ac:dyDescent="0.25">
      <c r="A4695" t="s">
        <v>1145</v>
      </c>
      <c r="B4695" t="s">
        <v>20</v>
      </c>
      <c r="C4695" s="1">
        <v>44618</v>
      </c>
      <c r="D4695" s="1">
        <v>44678</v>
      </c>
      <c r="E4695">
        <f>VLOOKUP(data[[#This Row],[id_campaign]],campaign[],4,FALSE)</f>
        <v>75</v>
      </c>
      <c r="F4695" t="str">
        <f>VLOOKUP(data[[#This Row],[id_campaign]],campaign[],2,FALSE)</f>
        <v>OptOutMailings</v>
      </c>
      <c r="G4695" t="str">
        <f>VLOOKUP(data[[#This Row],[id_customer]],customer[],2,FALSE)</f>
        <v>Vivyan Myhan</v>
      </c>
      <c r="H4695" t="str">
        <f>data[[#This Row],[id_customer]]&amp;data[[#This Row],[id_campaign]]</f>
        <v>C0276cam09</v>
      </c>
      <c r="I4695">
        <f>DATEDIF(data[[#This Row],[join_date]],data[[#This Row],[buy_date]],"M")</f>
        <v>2</v>
      </c>
    </row>
    <row r="4696" spans="1:9" x14ac:dyDescent="0.25">
      <c r="A4696" t="s">
        <v>1145</v>
      </c>
      <c r="B4696" t="s">
        <v>20</v>
      </c>
      <c r="C4696" s="1">
        <v>44618</v>
      </c>
      <c r="D4696" s="1">
        <v>44692</v>
      </c>
      <c r="E4696">
        <f>VLOOKUP(data[[#This Row],[id_campaign]],campaign[],4,FALSE)</f>
        <v>75</v>
      </c>
      <c r="F4696" t="str">
        <f>VLOOKUP(data[[#This Row],[id_campaign]],campaign[],2,FALSE)</f>
        <v>OptOutMailings</v>
      </c>
      <c r="G4696" t="str">
        <f>VLOOKUP(data[[#This Row],[id_customer]],customer[],2,FALSE)</f>
        <v>Vivyan Myhan</v>
      </c>
      <c r="H4696" t="str">
        <f>data[[#This Row],[id_customer]]&amp;data[[#This Row],[id_campaign]]</f>
        <v>C0276cam09</v>
      </c>
      <c r="I4696">
        <f>DATEDIF(data[[#This Row],[join_date]],data[[#This Row],[buy_date]],"M")</f>
        <v>2</v>
      </c>
    </row>
    <row r="4697" spans="1:9" x14ac:dyDescent="0.25">
      <c r="A4697" t="s">
        <v>1145</v>
      </c>
      <c r="B4697" t="s">
        <v>20</v>
      </c>
      <c r="C4697" s="1">
        <v>44618</v>
      </c>
      <c r="D4697" s="1">
        <v>44746</v>
      </c>
      <c r="E4697">
        <f>VLOOKUP(data[[#This Row],[id_campaign]],campaign[],4,FALSE)</f>
        <v>75</v>
      </c>
      <c r="F4697" t="str">
        <f>VLOOKUP(data[[#This Row],[id_campaign]],campaign[],2,FALSE)</f>
        <v>OptOutMailings</v>
      </c>
      <c r="G4697" t="str">
        <f>VLOOKUP(data[[#This Row],[id_customer]],customer[],2,FALSE)</f>
        <v>Vivyan Myhan</v>
      </c>
      <c r="H4697" t="str">
        <f>data[[#This Row],[id_customer]]&amp;data[[#This Row],[id_campaign]]</f>
        <v>C0276cam09</v>
      </c>
      <c r="I4697">
        <f>DATEDIF(data[[#This Row],[join_date]],data[[#This Row],[buy_date]],"M")</f>
        <v>4</v>
      </c>
    </row>
    <row r="4698" spans="1:9" x14ac:dyDescent="0.25">
      <c r="A4698" t="s">
        <v>1145</v>
      </c>
      <c r="B4698" t="s">
        <v>20</v>
      </c>
      <c r="C4698" s="1">
        <v>44618</v>
      </c>
      <c r="D4698" s="1">
        <v>44801</v>
      </c>
      <c r="E4698">
        <f>VLOOKUP(data[[#This Row],[id_campaign]],campaign[],4,FALSE)</f>
        <v>75</v>
      </c>
      <c r="F4698" t="str">
        <f>VLOOKUP(data[[#This Row],[id_campaign]],campaign[],2,FALSE)</f>
        <v>OptOutMailings</v>
      </c>
      <c r="G4698" t="str">
        <f>VLOOKUP(data[[#This Row],[id_customer]],customer[],2,FALSE)</f>
        <v>Vivyan Myhan</v>
      </c>
      <c r="H4698" t="str">
        <f>data[[#This Row],[id_customer]]&amp;data[[#This Row],[id_campaign]]</f>
        <v>C0276cam09</v>
      </c>
      <c r="I4698">
        <f>DATEDIF(data[[#This Row],[join_date]],data[[#This Row],[buy_date]],"M")</f>
        <v>6</v>
      </c>
    </row>
    <row r="4699" spans="1:9" x14ac:dyDescent="0.25">
      <c r="A4699" t="s">
        <v>1145</v>
      </c>
      <c r="B4699" t="s">
        <v>20</v>
      </c>
      <c r="C4699" s="1">
        <v>44618</v>
      </c>
      <c r="D4699" s="1">
        <v>44845</v>
      </c>
      <c r="E4699">
        <f>VLOOKUP(data[[#This Row],[id_campaign]],campaign[],4,FALSE)</f>
        <v>75</v>
      </c>
      <c r="F4699" t="str">
        <f>VLOOKUP(data[[#This Row],[id_campaign]],campaign[],2,FALSE)</f>
        <v>OptOutMailings</v>
      </c>
      <c r="G4699" t="str">
        <f>VLOOKUP(data[[#This Row],[id_customer]],customer[],2,FALSE)</f>
        <v>Vivyan Myhan</v>
      </c>
      <c r="H4699" t="str">
        <f>data[[#This Row],[id_customer]]&amp;data[[#This Row],[id_campaign]]</f>
        <v>C0276cam09</v>
      </c>
      <c r="I4699">
        <f>DATEDIF(data[[#This Row],[join_date]],data[[#This Row],[buy_date]],"M")</f>
        <v>7</v>
      </c>
    </row>
    <row r="4700" spans="1:9" x14ac:dyDescent="0.25">
      <c r="A4700" t="s">
        <v>1145</v>
      </c>
      <c r="B4700" t="s">
        <v>20</v>
      </c>
      <c r="C4700" s="1">
        <v>44618</v>
      </c>
      <c r="D4700" s="1">
        <v>44869</v>
      </c>
      <c r="E4700">
        <f>VLOOKUP(data[[#This Row],[id_campaign]],campaign[],4,FALSE)</f>
        <v>75</v>
      </c>
      <c r="F4700" t="str">
        <f>VLOOKUP(data[[#This Row],[id_campaign]],campaign[],2,FALSE)</f>
        <v>OptOutMailings</v>
      </c>
      <c r="G4700" t="str">
        <f>VLOOKUP(data[[#This Row],[id_customer]],customer[],2,FALSE)</f>
        <v>Vivyan Myhan</v>
      </c>
      <c r="H4700" t="str">
        <f>data[[#This Row],[id_customer]]&amp;data[[#This Row],[id_campaign]]</f>
        <v>C0276cam09</v>
      </c>
      <c r="I4700">
        <f>DATEDIF(data[[#This Row],[join_date]],data[[#This Row],[buy_date]],"M")</f>
        <v>8</v>
      </c>
    </row>
    <row r="4701" spans="1:9" x14ac:dyDescent="0.25">
      <c r="A4701" t="s">
        <v>1145</v>
      </c>
      <c r="B4701" t="s">
        <v>20</v>
      </c>
      <c r="C4701" s="1">
        <v>44618</v>
      </c>
      <c r="D4701" s="1">
        <v>44898</v>
      </c>
      <c r="E4701">
        <f>VLOOKUP(data[[#This Row],[id_campaign]],campaign[],4,FALSE)</f>
        <v>75</v>
      </c>
      <c r="F4701" t="str">
        <f>VLOOKUP(data[[#This Row],[id_campaign]],campaign[],2,FALSE)</f>
        <v>OptOutMailings</v>
      </c>
      <c r="G4701" t="str">
        <f>VLOOKUP(data[[#This Row],[id_customer]],customer[],2,FALSE)</f>
        <v>Vivyan Myhan</v>
      </c>
      <c r="H4701" t="str">
        <f>data[[#This Row],[id_customer]]&amp;data[[#This Row],[id_campaign]]</f>
        <v>C0276cam09</v>
      </c>
      <c r="I4701">
        <f>DATEDIF(data[[#This Row],[join_date]],data[[#This Row],[buy_date]],"M")</f>
        <v>9</v>
      </c>
    </row>
    <row r="4702" spans="1:9" x14ac:dyDescent="0.25">
      <c r="A4702" t="s">
        <v>1145</v>
      </c>
      <c r="B4702" t="s">
        <v>20</v>
      </c>
      <c r="C4702" s="1">
        <v>44618</v>
      </c>
      <c r="D4702" s="1">
        <v>44934</v>
      </c>
      <c r="E4702">
        <f>VLOOKUP(data[[#This Row],[id_campaign]],campaign[],4,FALSE)</f>
        <v>75</v>
      </c>
      <c r="F4702" t="str">
        <f>VLOOKUP(data[[#This Row],[id_campaign]],campaign[],2,FALSE)</f>
        <v>OptOutMailings</v>
      </c>
      <c r="G4702" t="str">
        <f>VLOOKUP(data[[#This Row],[id_customer]],customer[],2,FALSE)</f>
        <v>Vivyan Myhan</v>
      </c>
      <c r="H4702" t="str">
        <f>data[[#This Row],[id_customer]]&amp;data[[#This Row],[id_campaign]]</f>
        <v>C0276cam09</v>
      </c>
      <c r="I4702">
        <f>DATEDIF(data[[#This Row],[join_date]],data[[#This Row],[buy_date]],"M")</f>
        <v>10</v>
      </c>
    </row>
    <row r="4703" spans="1:9" x14ac:dyDescent="0.25">
      <c r="A4703" t="s">
        <v>1145</v>
      </c>
      <c r="B4703" t="s">
        <v>20</v>
      </c>
      <c r="C4703" s="1">
        <v>44618</v>
      </c>
      <c r="D4703" s="1">
        <v>45013</v>
      </c>
      <c r="E4703">
        <f>VLOOKUP(data[[#This Row],[id_campaign]],campaign[],4,FALSE)</f>
        <v>75</v>
      </c>
      <c r="F4703" t="str">
        <f>VLOOKUP(data[[#This Row],[id_campaign]],campaign[],2,FALSE)</f>
        <v>OptOutMailings</v>
      </c>
      <c r="G4703" t="str">
        <f>VLOOKUP(data[[#This Row],[id_customer]],customer[],2,FALSE)</f>
        <v>Vivyan Myhan</v>
      </c>
      <c r="H4703" t="str">
        <f>data[[#This Row],[id_customer]]&amp;data[[#This Row],[id_campaign]]</f>
        <v>C0276cam09</v>
      </c>
      <c r="I4703">
        <f>DATEDIF(data[[#This Row],[join_date]],data[[#This Row],[buy_date]],"M")</f>
        <v>13</v>
      </c>
    </row>
    <row r="4704" spans="1:9" x14ac:dyDescent="0.25">
      <c r="A4704" t="s">
        <v>1145</v>
      </c>
      <c r="B4704" t="s">
        <v>20</v>
      </c>
      <c r="C4704" s="1">
        <v>44618</v>
      </c>
      <c r="D4704" s="1">
        <v>45024</v>
      </c>
      <c r="E4704">
        <f>VLOOKUP(data[[#This Row],[id_campaign]],campaign[],4,FALSE)</f>
        <v>75</v>
      </c>
      <c r="F4704" t="str">
        <f>VLOOKUP(data[[#This Row],[id_campaign]],campaign[],2,FALSE)</f>
        <v>OptOutMailings</v>
      </c>
      <c r="G4704" t="str">
        <f>VLOOKUP(data[[#This Row],[id_customer]],customer[],2,FALSE)</f>
        <v>Vivyan Myhan</v>
      </c>
      <c r="H4704" t="str">
        <f>data[[#This Row],[id_customer]]&amp;data[[#This Row],[id_campaign]]</f>
        <v>C0276cam09</v>
      </c>
      <c r="I4704">
        <f>DATEDIF(data[[#This Row],[join_date]],data[[#This Row],[buy_date]],"M")</f>
        <v>13</v>
      </c>
    </row>
    <row r="4705" spans="1:9" x14ac:dyDescent="0.25">
      <c r="A4705" t="s">
        <v>1145</v>
      </c>
      <c r="B4705" t="s">
        <v>20</v>
      </c>
      <c r="C4705" s="1">
        <v>44618</v>
      </c>
      <c r="D4705" s="1">
        <v>45057</v>
      </c>
      <c r="E4705">
        <f>VLOOKUP(data[[#This Row],[id_campaign]],campaign[],4,FALSE)</f>
        <v>75</v>
      </c>
      <c r="F4705" t="str">
        <f>VLOOKUP(data[[#This Row],[id_campaign]],campaign[],2,FALSE)</f>
        <v>OptOutMailings</v>
      </c>
      <c r="G4705" t="str">
        <f>VLOOKUP(data[[#This Row],[id_customer]],customer[],2,FALSE)</f>
        <v>Vivyan Myhan</v>
      </c>
      <c r="H4705" t="str">
        <f>data[[#This Row],[id_customer]]&amp;data[[#This Row],[id_campaign]]</f>
        <v>C0276cam09</v>
      </c>
      <c r="I4705">
        <f>DATEDIF(data[[#This Row],[join_date]],data[[#This Row],[buy_date]],"M")</f>
        <v>14</v>
      </c>
    </row>
    <row r="4706" spans="1:9" x14ac:dyDescent="0.25">
      <c r="A4706" t="s">
        <v>1145</v>
      </c>
      <c r="B4706" t="s">
        <v>20</v>
      </c>
      <c r="C4706" s="1">
        <v>44618</v>
      </c>
      <c r="D4706" s="1">
        <v>45087</v>
      </c>
      <c r="E4706">
        <f>VLOOKUP(data[[#This Row],[id_campaign]],campaign[],4,FALSE)</f>
        <v>75</v>
      </c>
      <c r="F4706" t="str">
        <f>VLOOKUP(data[[#This Row],[id_campaign]],campaign[],2,FALSE)</f>
        <v>OptOutMailings</v>
      </c>
      <c r="G4706" t="str">
        <f>VLOOKUP(data[[#This Row],[id_customer]],customer[],2,FALSE)</f>
        <v>Vivyan Myhan</v>
      </c>
      <c r="H4706" t="str">
        <f>data[[#This Row],[id_customer]]&amp;data[[#This Row],[id_campaign]]</f>
        <v>C0276cam09</v>
      </c>
      <c r="I4706">
        <f>DATEDIF(data[[#This Row],[join_date]],data[[#This Row],[buy_date]],"M")</f>
        <v>15</v>
      </c>
    </row>
    <row r="4707" spans="1:9" x14ac:dyDescent="0.25">
      <c r="A4707" t="s">
        <v>1149</v>
      </c>
      <c r="B4707" t="s">
        <v>26</v>
      </c>
      <c r="C4707" s="1">
        <v>44579</v>
      </c>
      <c r="D4707" s="1">
        <v>44579</v>
      </c>
      <c r="E4707">
        <f>VLOOKUP(data[[#This Row],[id_campaign]],campaign[],4,FALSE)</f>
        <v>65</v>
      </c>
      <c r="F4707" t="str">
        <f>VLOOKUP(data[[#This Row],[id_campaign]],campaign[],2,FALSE)</f>
        <v>HasCreditCard</v>
      </c>
      <c r="G4707" t="str">
        <f>VLOOKUP(data[[#This Row],[id_customer]],customer[],2,FALSE)</f>
        <v>Kirsten Gatecliff</v>
      </c>
      <c r="H4707" t="str">
        <f>data[[#This Row],[id_customer]]&amp;data[[#This Row],[id_campaign]]</f>
        <v>C0277cam12</v>
      </c>
      <c r="I4707">
        <f>DATEDIF(data[[#This Row],[join_date]],data[[#This Row],[buy_date]],"M")</f>
        <v>0</v>
      </c>
    </row>
    <row r="4708" spans="1:9" x14ac:dyDescent="0.25">
      <c r="A4708" t="s">
        <v>1149</v>
      </c>
      <c r="B4708" t="s">
        <v>26</v>
      </c>
      <c r="C4708" s="1">
        <v>44579</v>
      </c>
      <c r="D4708" s="1">
        <v>44616</v>
      </c>
      <c r="E4708">
        <f>VLOOKUP(data[[#This Row],[id_campaign]],campaign[],4,FALSE)</f>
        <v>65</v>
      </c>
      <c r="F4708" t="str">
        <f>VLOOKUP(data[[#This Row],[id_campaign]],campaign[],2,FALSE)</f>
        <v>HasCreditCard</v>
      </c>
      <c r="G4708" t="str">
        <f>VLOOKUP(data[[#This Row],[id_customer]],customer[],2,FALSE)</f>
        <v>Kirsten Gatecliff</v>
      </c>
      <c r="H4708" t="str">
        <f>data[[#This Row],[id_customer]]&amp;data[[#This Row],[id_campaign]]</f>
        <v>C0277cam12</v>
      </c>
      <c r="I4708">
        <f>DATEDIF(data[[#This Row],[join_date]],data[[#This Row],[buy_date]],"M")</f>
        <v>1</v>
      </c>
    </row>
    <row r="4709" spans="1:9" x14ac:dyDescent="0.25">
      <c r="A4709" t="s">
        <v>1149</v>
      </c>
      <c r="B4709" t="s">
        <v>26</v>
      </c>
      <c r="C4709" s="1">
        <v>44579</v>
      </c>
      <c r="D4709" s="1">
        <v>44640</v>
      </c>
      <c r="E4709">
        <f>VLOOKUP(data[[#This Row],[id_campaign]],campaign[],4,FALSE)</f>
        <v>65</v>
      </c>
      <c r="F4709" t="str">
        <f>VLOOKUP(data[[#This Row],[id_campaign]],campaign[],2,FALSE)</f>
        <v>HasCreditCard</v>
      </c>
      <c r="G4709" t="str">
        <f>VLOOKUP(data[[#This Row],[id_customer]],customer[],2,FALSE)</f>
        <v>Kirsten Gatecliff</v>
      </c>
      <c r="H4709" t="str">
        <f>data[[#This Row],[id_customer]]&amp;data[[#This Row],[id_campaign]]</f>
        <v>C0277cam12</v>
      </c>
      <c r="I4709">
        <f>DATEDIF(data[[#This Row],[join_date]],data[[#This Row],[buy_date]],"M")</f>
        <v>2</v>
      </c>
    </row>
    <row r="4710" spans="1:9" x14ac:dyDescent="0.25">
      <c r="A4710" t="s">
        <v>1149</v>
      </c>
      <c r="B4710" t="s">
        <v>26</v>
      </c>
      <c r="C4710" s="1">
        <v>44579</v>
      </c>
      <c r="D4710" s="1">
        <v>44773</v>
      </c>
      <c r="E4710">
        <f>VLOOKUP(data[[#This Row],[id_campaign]],campaign[],4,FALSE)</f>
        <v>65</v>
      </c>
      <c r="F4710" t="str">
        <f>VLOOKUP(data[[#This Row],[id_campaign]],campaign[],2,FALSE)</f>
        <v>HasCreditCard</v>
      </c>
      <c r="G4710" t="str">
        <f>VLOOKUP(data[[#This Row],[id_customer]],customer[],2,FALSE)</f>
        <v>Kirsten Gatecliff</v>
      </c>
      <c r="H4710" t="str">
        <f>data[[#This Row],[id_customer]]&amp;data[[#This Row],[id_campaign]]</f>
        <v>C0277cam12</v>
      </c>
      <c r="I4710">
        <f>DATEDIF(data[[#This Row],[join_date]],data[[#This Row],[buy_date]],"M")</f>
        <v>6</v>
      </c>
    </row>
    <row r="4711" spans="1:9" x14ac:dyDescent="0.25">
      <c r="A4711" t="s">
        <v>1149</v>
      </c>
      <c r="B4711" t="s">
        <v>26</v>
      </c>
      <c r="C4711" s="1">
        <v>44579</v>
      </c>
      <c r="D4711" s="1">
        <v>44799</v>
      </c>
      <c r="E4711">
        <f>VLOOKUP(data[[#This Row],[id_campaign]],campaign[],4,FALSE)</f>
        <v>65</v>
      </c>
      <c r="F4711" t="str">
        <f>VLOOKUP(data[[#This Row],[id_campaign]],campaign[],2,FALSE)</f>
        <v>HasCreditCard</v>
      </c>
      <c r="G4711" t="str">
        <f>VLOOKUP(data[[#This Row],[id_customer]],customer[],2,FALSE)</f>
        <v>Kirsten Gatecliff</v>
      </c>
      <c r="H4711" t="str">
        <f>data[[#This Row],[id_customer]]&amp;data[[#This Row],[id_campaign]]</f>
        <v>C0277cam12</v>
      </c>
      <c r="I4711">
        <f>DATEDIF(data[[#This Row],[join_date]],data[[#This Row],[buy_date]],"M")</f>
        <v>7</v>
      </c>
    </row>
    <row r="4712" spans="1:9" x14ac:dyDescent="0.25">
      <c r="A4712" t="s">
        <v>1149</v>
      </c>
      <c r="B4712" t="s">
        <v>26</v>
      </c>
      <c r="C4712" s="1">
        <v>44579</v>
      </c>
      <c r="D4712" s="1">
        <v>44806</v>
      </c>
      <c r="E4712">
        <f>VLOOKUP(data[[#This Row],[id_campaign]],campaign[],4,FALSE)</f>
        <v>65</v>
      </c>
      <c r="F4712" t="str">
        <f>VLOOKUP(data[[#This Row],[id_campaign]],campaign[],2,FALSE)</f>
        <v>HasCreditCard</v>
      </c>
      <c r="G4712" t="str">
        <f>VLOOKUP(data[[#This Row],[id_customer]],customer[],2,FALSE)</f>
        <v>Kirsten Gatecliff</v>
      </c>
      <c r="H4712" t="str">
        <f>data[[#This Row],[id_customer]]&amp;data[[#This Row],[id_campaign]]</f>
        <v>C0277cam12</v>
      </c>
      <c r="I4712">
        <f>DATEDIF(data[[#This Row],[join_date]],data[[#This Row],[buy_date]],"M")</f>
        <v>7</v>
      </c>
    </row>
    <row r="4713" spans="1:9" x14ac:dyDescent="0.25">
      <c r="A4713" t="s">
        <v>1149</v>
      </c>
      <c r="B4713" t="s">
        <v>26</v>
      </c>
      <c r="C4713" s="1">
        <v>44579</v>
      </c>
      <c r="D4713" s="1">
        <v>44858</v>
      </c>
      <c r="E4713">
        <f>VLOOKUP(data[[#This Row],[id_campaign]],campaign[],4,FALSE)</f>
        <v>65</v>
      </c>
      <c r="F4713" t="str">
        <f>VLOOKUP(data[[#This Row],[id_campaign]],campaign[],2,FALSE)</f>
        <v>HasCreditCard</v>
      </c>
      <c r="G4713" t="str">
        <f>VLOOKUP(data[[#This Row],[id_customer]],customer[],2,FALSE)</f>
        <v>Kirsten Gatecliff</v>
      </c>
      <c r="H4713" t="str">
        <f>data[[#This Row],[id_customer]]&amp;data[[#This Row],[id_campaign]]</f>
        <v>C0277cam12</v>
      </c>
      <c r="I4713">
        <f>DATEDIF(data[[#This Row],[join_date]],data[[#This Row],[buy_date]],"M")</f>
        <v>9</v>
      </c>
    </row>
    <row r="4714" spans="1:9" x14ac:dyDescent="0.25">
      <c r="A4714" t="s">
        <v>1149</v>
      </c>
      <c r="B4714" t="s">
        <v>26</v>
      </c>
      <c r="C4714" s="1">
        <v>44579</v>
      </c>
      <c r="D4714" s="1">
        <v>44893</v>
      </c>
      <c r="E4714">
        <f>VLOOKUP(data[[#This Row],[id_campaign]],campaign[],4,FALSE)</f>
        <v>65</v>
      </c>
      <c r="F4714" t="str">
        <f>VLOOKUP(data[[#This Row],[id_campaign]],campaign[],2,FALSE)</f>
        <v>HasCreditCard</v>
      </c>
      <c r="G4714" t="str">
        <f>VLOOKUP(data[[#This Row],[id_customer]],customer[],2,FALSE)</f>
        <v>Kirsten Gatecliff</v>
      </c>
      <c r="H4714" t="str">
        <f>data[[#This Row],[id_customer]]&amp;data[[#This Row],[id_campaign]]</f>
        <v>C0277cam12</v>
      </c>
      <c r="I4714">
        <f>DATEDIF(data[[#This Row],[join_date]],data[[#This Row],[buy_date]],"M")</f>
        <v>10</v>
      </c>
    </row>
    <row r="4715" spans="1:9" x14ac:dyDescent="0.25">
      <c r="A4715" t="s">
        <v>1149</v>
      </c>
      <c r="B4715" t="s">
        <v>26</v>
      </c>
      <c r="C4715" s="1">
        <v>44579</v>
      </c>
      <c r="D4715" s="1">
        <v>45013</v>
      </c>
      <c r="E4715">
        <f>VLOOKUP(data[[#This Row],[id_campaign]],campaign[],4,FALSE)</f>
        <v>65</v>
      </c>
      <c r="F4715" t="str">
        <f>VLOOKUP(data[[#This Row],[id_campaign]],campaign[],2,FALSE)</f>
        <v>HasCreditCard</v>
      </c>
      <c r="G4715" t="str">
        <f>VLOOKUP(data[[#This Row],[id_customer]],customer[],2,FALSE)</f>
        <v>Kirsten Gatecliff</v>
      </c>
      <c r="H4715" t="str">
        <f>data[[#This Row],[id_customer]]&amp;data[[#This Row],[id_campaign]]</f>
        <v>C0277cam12</v>
      </c>
      <c r="I4715">
        <f>DATEDIF(data[[#This Row],[join_date]],data[[#This Row],[buy_date]],"M")</f>
        <v>14</v>
      </c>
    </row>
    <row r="4716" spans="1:9" x14ac:dyDescent="0.25">
      <c r="A4716" t="s">
        <v>1149</v>
      </c>
      <c r="B4716" t="s">
        <v>26</v>
      </c>
      <c r="C4716" s="1">
        <v>44579</v>
      </c>
      <c r="D4716" s="1">
        <v>45045</v>
      </c>
      <c r="E4716">
        <f>VLOOKUP(data[[#This Row],[id_campaign]],campaign[],4,FALSE)</f>
        <v>65</v>
      </c>
      <c r="F4716" t="str">
        <f>VLOOKUP(data[[#This Row],[id_campaign]],campaign[],2,FALSE)</f>
        <v>HasCreditCard</v>
      </c>
      <c r="G4716" t="str">
        <f>VLOOKUP(data[[#This Row],[id_customer]],customer[],2,FALSE)</f>
        <v>Kirsten Gatecliff</v>
      </c>
      <c r="H4716" t="str">
        <f>data[[#This Row],[id_customer]]&amp;data[[#This Row],[id_campaign]]</f>
        <v>C0277cam12</v>
      </c>
      <c r="I4716">
        <f>DATEDIF(data[[#This Row],[join_date]],data[[#This Row],[buy_date]],"M")</f>
        <v>15</v>
      </c>
    </row>
    <row r="4717" spans="1:9" x14ac:dyDescent="0.25">
      <c r="A4717" t="s">
        <v>1149</v>
      </c>
      <c r="B4717" t="s">
        <v>26</v>
      </c>
      <c r="C4717" s="1">
        <v>44579</v>
      </c>
      <c r="D4717" s="1">
        <v>45079</v>
      </c>
      <c r="E4717">
        <f>VLOOKUP(data[[#This Row],[id_campaign]],campaign[],4,FALSE)</f>
        <v>65</v>
      </c>
      <c r="F4717" t="str">
        <f>VLOOKUP(data[[#This Row],[id_campaign]],campaign[],2,FALSE)</f>
        <v>HasCreditCard</v>
      </c>
      <c r="G4717" t="str">
        <f>VLOOKUP(data[[#This Row],[id_customer]],customer[],2,FALSE)</f>
        <v>Kirsten Gatecliff</v>
      </c>
      <c r="H4717" t="str">
        <f>data[[#This Row],[id_customer]]&amp;data[[#This Row],[id_campaign]]</f>
        <v>C0277cam12</v>
      </c>
      <c r="I4717">
        <f>DATEDIF(data[[#This Row],[join_date]],data[[#This Row],[buy_date]],"M")</f>
        <v>16</v>
      </c>
    </row>
    <row r="4718" spans="1:9" x14ac:dyDescent="0.25">
      <c r="A4718" t="s">
        <v>1149</v>
      </c>
      <c r="B4718" t="s">
        <v>30</v>
      </c>
      <c r="C4718" s="1">
        <v>44810</v>
      </c>
      <c r="D4718" s="1">
        <v>44810</v>
      </c>
      <c r="E4718">
        <f>VLOOKUP(data[[#This Row],[id_campaign]],campaign[],4,FALSE)</f>
        <v>28</v>
      </c>
      <c r="F4718" t="str">
        <f>VLOOKUP(data[[#This Row],[id_campaign]],campaign[],2,FALSE)</f>
        <v>NotNewCellphoneUser</v>
      </c>
      <c r="G4718" t="str">
        <f>VLOOKUP(data[[#This Row],[id_customer]],customer[],2,FALSE)</f>
        <v>Kirsten Gatecliff</v>
      </c>
      <c r="H4718" t="str">
        <f>data[[#This Row],[id_customer]]&amp;data[[#This Row],[id_campaign]]</f>
        <v>C0277cam14</v>
      </c>
      <c r="I4718">
        <f>DATEDIF(data[[#This Row],[join_date]],data[[#This Row],[buy_date]],"M")</f>
        <v>0</v>
      </c>
    </row>
    <row r="4719" spans="1:9" x14ac:dyDescent="0.25">
      <c r="A4719" t="s">
        <v>1149</v>
      </c>
      <c r="B4719" t="s">
        <v>30</v>
      </c>
      <c r="C4719" s="1">
        <v>44810</v>
      </c>
      <c r="D4719" s="1">
        <v>44840</v>
      </c>
      <c r="E4719">
        <f>VLOOKUP(data[[#This Row],[id_campaign]],campaign[],4,FALSE)</f>
        <v>28</v>
      </c>
      <c r="F4719" t="str">
        <f>VLOOKUP(data[[#This Row],[id_campaign]],campaign[],2,FALSE)</f>
        <v>NotNewCellphoneUser</v>
      </c>
      <c r="G4719" t="str">
        <f>VLOOKUP(data[[#This Row],[id_customer]],customer[],2,FALSE)</f>
        <v>Kirsten Gatecliff</v>
      </c>
      <c r="H4719" t="str">
        <f>data[[#This Row],[id_customer]]&amp;data[[#This Row],[id_campaign]]</f>
        <v>C0277cam14</v>
      </c>
      <c r="I4719">
        <f>DATEDIF(data[[#This Row],[join_date]],data[[#This Row],[buy_date]],"M")</f>
        <v>1</v>
      </c>
    </row>
    <row r="4720" spans="1:9" x14ac:dyDescent="0.25">
      <c r="A4720" t="s">
        <v>1149</v>
      </c>
      <c r="B4720" t="s">
        <v>30</v>
      </c>
      <c r="C4720" s="1">
        <v>44810</v>
      </c>
      <c r="D4720" s="1">
        <v>44872</v>
      </c>
      <c r="E4720">
        <f>VLOOKUP(data[[#This Row],[id_campaign]],campaign[],4,FALSE)</f>
        <v>28</v>
      </c>
      <c r="F4720" t="str">
        <f>VLOOKUP(data[[#This Row],[id_campaign]],campaign[],2,FALSE)</f>
        <v>NotNewCellphoneUser</v>
      </c>
      <c r="G4720" t="str">
        <f>VLOOKUP(data[[#This Row],[id_customer]],customer[],2,FALSE)</f>
        <v>Kirsten Gatecliff</v>
      </c>
      <c r="H4720" t="str">
        <f>data[[#This Row],[id_customer]]&amp;data[[#This Row],[id_campaign]]</f>
        <v>C0277cam14</v>
      </c>
      <c r="I4720">
        <f>DATEDIF(data[[#This Row],[join_date]],data[[#This Row],[buy_date]],"M")</f>
        <v>2</v>
      </c>
    </row>
    <row r="4721" spans="1:9" x14ac:dyDescent="0.25">
      <c r="A4721" t="s">
        <v>1149</v>
      </c>
      <c r="B4721" t="s">
        <v>30</v>
      </c>
      <c r="C4721" s="1">
        <v>44810</v>
      </c>
      <c r="D4721" s="1">
        <v>44911</v>
      </c>
      <c r="E4721">
        <f>VLOOKUP(data[[#This Row],[id_campaign]],campaign[],4,FALSE)</f>
        <v>28</v>
      </c>
      <c r="F4721" t="str">
        <f>VLOOKUP(data[[#This Row],[id_campaign]],campaign[],2,FALSE)</f>
        <v>NotNewCellphoneUser</v>
      </c>
      <c r="G4721" t="str">
        <f>VLOOKUP(data[[#This Row],[id_customer]],customer[],2,FALSE)</f>
        <v>Kirsten Gatecliff</v>
      </c>
      <c r="H4721" t="str">
        <f>data[[#This Row],[id_customer]]&amp;data[[#This Row],[id_campaign]]</f>
        <v>C0277cam14</v>
      </c>
      <c r="I4721">
        <f>DATEDIF(data[[#This Row],[join_date]],data[[#This Row],[buy_date]],"M")</f>
        <v>3</v>
      </c>
    </row>
    <row r="4722" spans="1:9" x14ac:dyDescent="0.25">
      <c r="A4722" t="s">
        <v>1149</v>
      </c>
      <c r="B4722" t="s">
        <v>30</v>
      </c>
      <c r="C4722" s="1">
        <v>44810</v>
      </c>
      <c r="D4722" s="1">
        <v>44942</v>
      </c>
      <c r="E4722">
        <f>VLOOKUP(data[[#This Row],[id_campaign]],campaign[],4,FALSE)</f>
        <v>28</v>
      </c>
      <c r="F4722" t="str">
        <f>VLOOKUP(data[[#This Row],[id_campaign]],campaign[],2,FALSE)</f>
        <v>NotNewCellphoneUser</v>
      </c>
      <c r="G4722" t="str">
        <f>VLOOKUP(data[[#This Row],[id_customer]],customer[],2,FALSE)</f>
        <v>Kirsten Gatecliff</v>
      </c>
      <c r="H4722" t="str">
        <f>data[[#This Row],[id_customer]]&amp;data[[#This Row],[id_campaign]]</f>
        <v>C0277cam14</v>
      </c>
      <c r="I4722">
        <f>DATEDIF(data[[#This Row],[join_date]],data[[#This Row],[buy_date]],"M")</f>
        <v>4</v>
      </c>
    </row>
    <row r="4723" spans="1:9" x14ac:dyDescent="0.25">
      <c r="A4723" t="s">
        <v>1149</v>
      </c>
      <c r="B4723" t="s">
        <v>30</v>
      </c>
      <c r="C4723" s="1">
        <v>44810</v>
      </c>
      <c r="D4723" s="1">
        <v>44968</v>
      </c>
      <c r="E4723">
        <f>VLOOKUP(data[[#This Row],[id_campaign]],campaign[],4,FALSE)</f>
        <v>28</v>
      </c>
      <c r="F4723" t="str">
        <f>VLOOKUP(data[[#This Row],[id_campaign]],campaign[],2,FALSE)</f>
        <v>NotNewCellphoneUser</v>
      </c>
      <c r="G4723" t="str">
        <f>VLOOKUP(data[[#This Row],[id_customer]],customer[],2,FALSE)</f>
        <v>Kirsten Gatecliff</v>
      </c>
      <c r="H4723" t="str">
        <f>data[[#This Row],[id_customer]]&amp;data[[#This Row],[id_campaign]]</f>
        <v>C0277cam14</v>
      </c>
      <c r="I4723">
        <f>DATEDIF(data[[#This Row],[join_date]],data[[#This Row],[buy_date]],"M")</f>
        <v>5</v>
      </c>
    </row>
    <row r="4724" spans="1:9" x14ac:dyDescent="0.25">
      <c r="A4724" t="s">
        <v>1149</v>
      </c>
      <c r="B4724" t="s">
        <v>30</v>
      </c>
      <c r="C4724" s="1">
        <v>44810</v>
      </c>
      <c r="D4724" s="1">
        <v>44994</v>
      </c>
      <c r="E4724">
        <f>VLOOKUP(data[[#This Row],[id_campaign]],campaign[],4,FALSE)</f>
        <v>28</v>
      </c>
      <c r="F4724" t="str">
        <f>VLOOKUP(data[[#This Row],[id_campaign]],campaign[],2,FALSE)</f>
        <v>NotNewCellphoneUser</v>
      </c>
      <c r="G4724" t="str">
        <f>VLOOKUP(data[[#This Row],[id_customer]],customer[],2,FALSE)</f>
        <v>Kirsten Gatecliff</v>
      </c>
      <c r="H4724" t="str">
        <f>data[[#This Row],[id_customer]]&amp;data[[#This Row],[id_campaign]]</f>
        <v>C0277cam14</v>
      </c>
      <c r="I4724">
        <f>DATEDIF(data[[#This Row],[join_date]],data[[#This Row],[buy_date]],"M")</f>
        <v>6</v>
      </c>
    </row>
    <row r="4725" spans="1:9" x14ac:dyDescent="0.25">
      <c r="A4725" t="s">
        <v>1149</v>
      </c>
      <c r="B4725" t="s">
        <v>30</v>
      </c>
      <c r="C4725" s="1">
        <v>44810</v>
      </c>
      <c r="D4725" s="1">
        <v>45029</v>
      </c>
      <c r="E4725">
        <f>VLOOKUP(data[[#This Row],[id_campaign]],campaign[],4,FALSE)</f>
        <v>28</v>
      </c>
      <c r="F4725" t="str">
        <f>VLOOKUP(data[[#This Row],[id_campaign]],campaign[],2,FALSE)</f>
        <v>NotNewCellphoneUser</v>
      </c>
      <c r="G4725" t="str">
        <f>VLOOKUP(data[[#This Row],[id_customer]],customer[],2,FALSE)</f>
        <v>Kirsten Gatecliff</v>
      </c>
      <c r="H4725" t="str">
        <f>data[[#This Row],[id_customer]]&amp;data[[#This Row],[id_campaign]]</f>
        <v>C0277cam14</v>
      </c>
      <c r="I4725">
        <f>DATEDIF(data[[#This Row],[join_date]],data[[#This Row],[buy_date]],"M")</f>
        <v>7</v>
      </c>
    </row>
    <row r="4726" spans="1:9" x14ac:dyDescent="0.25">
      <c r="A4726" t="s">
        <v>1149</v>
      </c>
      <c r="B4726" t="s">
        <v>30</v>
      </c>
      <c r="C4726" s="1">
        <v>44810</v>
      </c>
      <c r="D4726" s="1">
        <v>45055</v>
      </c>
      <c r="E4726">
        <f>VLOOKUP(data[[#This Row],[id_campaign]],campaign[],4,FALSE)</f>
        <v>28</v>
      </c>
      <c r="F4726" t="str">
        <f>VLOOKUP(data[[#This Row],[id_campaign]],campaign[],2,FALSE)</f>
        <v>NotNewCellphoneUser</v>
      </c>
      <c r="G4726" t="str">
        <f>VLOOKUP(data[[#This Row],[id_customer]],customer[],2,FALSE)</f>
        <v>Kirsten Gatecliff</v>
      </c>
      <c r="H4726" t="str">
        <f>data[[#This Row],[id_customer]]&amp;data[[#This Row],[id_campaign]]</f>
        <v>C0277cam14</v>
      </c>
      <c r="I4726">
        <f>DATEDIF(data[[#This Row],[join_date]],data[[#This Row],[buy_date]],"M")</f>
        <v>8</v>
      </c>
    </row>
    <row r="4727" spans="1:9" x14ac:dyDescent="0.25">
      <c r="A4727" t="s">
        <v>1153</v>
      </c>
      <c r="B4727" t="s">
        <v>22</v>
      </c>
      <c r="C4727" s="1">
        <v>44951</v>
      </c>
      <c r="D4727" s="1">
        <v>44951</v>
      </c>
      <c r="E4727">
        <f>VLOOKUP(data[[#This Row],[id_campaign]],campaign[],4,FALSE)</f>
        <v>66</v>
      </c>
      <c r="F4727" t="str">
        <f>VLOOKUP(data[[#This Row],[id_campaign]],campaign[],2,FALSE)</f>
        <v>NonUSTravel</v>
      </c>
      <c r="G4727" t="str">
        <f>VLOOKUP(data[[#This Row],[id_customer]],customer[],2,FALSE)</f>
        <v>Lilli Marrows</v>
      </c>
      <c r="H4727" t="str">
        <f>data[[#This Row],[id_customer]]&amp;data[[#This Row],[id_campaign]]</f>
        <v>C0278cam10</v>
      </c>
      <c r="I4727">
        <f>DATEDIF(data[[#This Row],[join_date]],data[[#This Row],[buy_date]],"M")</f>
        <v>0</v>
      </c>
    </row>
    <row r="4728" spans="1:9" x14ac:dyDescent="0.25">
      <c r="A4728" t="s">
        <v>1153</v>
      </c>
      <c r="B4728" t="s">
        <v>22</v>
      </c>
      <c r="C4728" s="1">
        <v>44951</v>
      </c>
      <c r="D4728" s="1">
        <v>44983</v>
      </c>
      <c r="E4728">
        <f>VLOOKUP(data[[#This Row],[id_campaign]],campaign[],4,FALSE)</f>
        <v>66</v>
      </c>
      <c r="F4728" t="str">
        <f>VLOOKUP(data[[#This Row],[id_campaign]],campaign[],2,FALSE)</f>
        <v>NonUSTravel</v>
      </c>
      <c r="G4728" t="str">
        <f>VLOOKUP(data[[#This Row],[id_customer]],customer[],2,FALSE)</f>
        <v>Lilli Marrows</v>
      </c>
      <c r="H4728" t="str">
        <f>data[[#This Row],[id_customer]]&amp;data[[#This Row],[id_campaign]]</f>
        <v>C0278cam10</v>
      </c>
      <c r="I4728">
        <f>DATEDIF(data[[#This Row],[join_date]],data[[#This Row],[buy_date]],"M")</f>
        <v>1</v>
      </c>
    </row>
    <row r="4729" spans="1:9" x14ac:dyDescent="0.25">
      <c r="A4729" t="s">
        <v>1153</v>
      </c>
      <c r="B4729" t="s">
        <v>22</v>
      </c>
      <c r="C4729" s="1">
        <v>44951</v>
      </c>
      <c r="D4729" s="1">
        <v>44993</v>
      </c>
      <c r="E4729">
        <f>VLOOKUP(data[[#This Row],[id_campaign]],campaign[],4,FALSE)</f>
        <v>66</v>
      </c>
      <c r="F4729" t="str">
        <f>VLOOKUP(data[[#This Row],[id_campaign]],campaign[],2,FALSE)</f>
        <v>NonUSTravel</v>
      </c>
      <c r="G4729" t="str">
        <f>VLOOKUP(data[[#This Row],[id_customer]],customer[],2,FALSE)</f>
        <v>Lilli Marrows</v>
      </c>
      <c r="H4729" t="str">
        <f>data[[#This Row],[id_customer]]&amp;data[[#This Row],[id_campaign]]</f>
        <v>C0278cam10</v>
      </c>
      <c r="I4729">
        <f>DATEDIF(data[[#This Row],[join_date]],data[[#This Row],[buy_date]],"M")</f>
        <v>1</v>
      </c>
    </row>
    <row r="4730" spans="1:9" x14ac:dyDescent="0.25">
      <c r="A4730" t="s">
        <v>1153</v>
      </c>
      <c r="B4730" t="s">
        <v>22</v>
      </c>
      <c r="C4730" s="1">
        <v>44951</v>
      </c>
      <c r="D4730" s="1">
        <v>45024</v>
      </c>
      <c r="E4730">
        <f>VLOOKUP(data[[#This Row],[id_campaign]],campaign[],4,FALSE)</f>
        <v>66</v>
      </c>
      <c r="F4730" t="str">
        <f>VLOOKUP(data[[#This Row],[id_campaign]],campaign[],2,FALSE)</f>
        <v>NonUSTravel</v>
      </c>
      <c r="G4730" t="str">
        <f>VLOOKUP(data[[#This Row],[id_customer]],customer[],2,FALSE)</f>
        <v>Lilli Marrows</v>
      </c>
      <c r="H4730" t="str">
        <f>data[[#This Row],[id_customer]]&amp;data[[#This Row],[id_campaign]]</f>
        <v>C0278cam10</v>
      </c>
      <c r="I4730">
        <f>DATEDIF(data[[#This Row],[join_date]],data[[#This Row],[buy_date]],"M")</f>
        <v>2</v>
      </c>
    </row>
    <row r="4731" spans="1:9" x14ac:dyDescent="0.25">
      <c r="A4731" t="s">
        <v>1153</v>
      </c>
      <c r="B4731" t="s">
        <v>22</v>
      </c>
      <c r="C4731" s="1">
        <v>44951</v>
      </c>
      <c r="D4731" s="1">
        <v>45073</v>
      </c>
      <c r="E4731">
        <f>VLOOKUP(data[[#This Row],[id_campaign]],campaign[],4,FALSE)</f>
        <v>66</v>
      </c>
      <c r="F4731" t="str">
        <f>VLOOKUP(data[[#This Row],[id_campaign]],campaign[],2,FALSE)</f>
        <v>NonUSTravel</v>
      </c>
      <c r="G4731" t="str">
        <f>VLOOKUP(data[[#This Row],[id_customer]],customer[],2,FALSE)</f>
        <v>Lilli Marrows</v>
      </c>
      <c r="H4731" t="str">
        <f>data[[#This Row],[id_customer]]&amp;data[[#This Row],[id_campaign]]</f>
        <v>C0278cam10</v>
      </c>
      <c r="I4731">
        <f>DATEDIF(data[[#This Row],[join_date]],data[[#This Row],[buy_date]],"M")</f>
        <v>4</v>
      </c>
    </row>
    <row r="4732" spans="1:9" x14ac:dyDescent="0.25">
      <c r="A4732" t="s">
        <v>1153</v>
      </c>
      <c r="B4732" t="s">
        <v>22</v>
      </c>
      <c r="C4732" s="1">
        <v>44951</v>
      </c>
      <c r="D4732" s="1">
        <v>45085</v>
      </c>
      <c r="E4732">
        <f>VLOOKUP(data[[#This Row],[id_campaign]],campaign[],4,FALSE)</f>
        <v>66</v>
      </c>
      <c r="F4732" t="str">
        <f>VLOOKUP(data[[#This Row],[id_campaign]],campaign[],2,FALSE)</f>
        <v>NonUSTravel</v>
      </c>
      <c r="G4732" t="str">
        <f>VLOOKUP(data[[#This Row],[id_customer]],customer[],2,FALSE)</f>
        <v>Lilli Marrows</v>
      </c>
      <c r="H4732" t="str">
        <f>data[[#This Row],[id_customer]]&amp;data[[#This Row],[id_campaign]]</f>
        <v>C0278cam10</v>
      </c>
      <c r="I4732">
        <f>DATEDIF(data[[#This Row],[join_date]],data[[#This Row],[buy_date]],"M")</f>
        <v>4</v>
      </c>
    </row>
    <row r="4733" spans="1:9" x14ac:dyDescent="0.25">
      <c r="A4733" t="s">
        <v>1157</v>
      </c>
      <c r="B4733" t="s">
        <v>28</v>
      </c>
      <c r="C4733" s="1">
        <v>44921</v>
      </c>
      <c r="D4733" s="1">
        <v>44921</v>
      </c>
      <c r="E4733">
        <f>VLOOKUP(data[[#This Row],[id_campaign]],campaign[],4,FALSE)</f>
        <v>25</v>
      </c>
      <c r="F4733" t="str">
        <f>VLOOKUP(data[[#This Row],[id_campaign]],campaign[],2,FALSE)</f>
        <v>NewCellphoneUser</v>
      </c>
      <c r="G4733" t="str">
        <f>VLOOKUP(data[[#This Row],[id_customer]],customer[],2,FALSE)</f>
        <v>Ebonee Greatbanks</v>
      </c>
      <c r="H4733" t="str">
        <f>data[[#This Row],[id_customer]]&amp;data[[#This Row],[id_campaign]]</f>
        <v>C0279cam13</v>
      </c>
      <c r="I4733">
        <f>DATEDIF(data[[#This Row],[join_date]],data[[#This Row],[buy_date]],"M")</f>
        <v>0</v>
      </c>
    </row>
    <row r="4734" spans="1:9" x14ac:dyDescent="0.25">
      <c r="A4734" t="s">
        <v>1157</v>
      </c>
      <c r="B4734" t="s">
        <v>28</v>
      </c>
      <c r="C4734" s="1">
        <v>44921</v>
      </c>
      <c r="D4734" s="1">
        <v>44964</v>
      </c>
      <c r="E4734">
        <f>VLOOKUP(data[[#This Row],[id_campaign]],campaign[],4,FALSE)</f>
        <v>25</v>
      </c>
      <c r="F4734" t="str">
        <f>VLOOKUP(data[[#This Row],[id_campaign]],campaign[],2,FALSE)</f>
        <v>NewCellphoneUser</v>
      </c>
      <c r="G4734" t="str">
        <f>VLOOKUP(data[[#This Row],[id_customer]],customer[],2,FALSE)</f>
        <v>Ebonee Greatbanks</v>
      </c>
      <c r="H4734" t="str">
        <f>data[[#This Row],[id_customer]]&amp;data[[#This Row],[id_campaign]]</f>
        <v>C0279cam13</v>
      </c>
      <c r="I4734">
        <f>DATEDIF(data[[#This Row],[join_date]],data[[#This Row],[buy_date]],"M")</f>
        <v>1</v>
      </c>
    </row>
    <row r="4735" spans="1:9" x14ac:dyDescent="0.25">
      <c r="A4735" t="s">
        <v>1157</v>
      </c>
      <c r="B4735" t="s">
        <v>28</v>
      </c>
      <c r="C4735" s="1">
        <v>44921</v>
      </c>
      <c r="D4735" s="1">
        <v>44991</v>
      </c>
      <c r="E4735">
        <f>VLOOKUP(data[[#This Row],[id_campaign]],campaign[],4,FALSE)</f>
        <v>25</v>
      </c>
      <c r="F4735" t="str">
        <f>VLOOKUP(data[[#This Row],[id_campaign]],campaign[],2,FALSE)</f>
        <v>NewCellphoneUser</v>
      </c>
      <c r="G4735" t="str">
        <f>VLOOKUP(data[[#This Row],[id_customer]],customer[],2,FALSE)</f>
        <v>Ebonee Greatbanks</v>
      </c>
      <c r="H4735" t="str">
        <f>data[[#This Row],[id_customer]]&amp;data[[#This Row],[id_campaign]]</f>
        <v>C0279cam13</v>
      </c>
      <c r="I4735">
        <f>DATEDIF(data[[#This Row],[join_date]],data[[#This Row],[buy_date]],"M")</f>
        <v>2</v>
      </c>
    </row>
    <row r="4736" spans="1:9" x14ac:dyDescent="0.25">
      <c r="A4736" t="s">
        <v>1157</v>
      </c>
      <c r="B4736" t="s">
        <v>28</v>
      </c>
      <c r="C4736" s="1">
        <v>44921</v>
      </c>
      <c r="D4736" s="1">
        <v>45021</v>
      </c>
      <c r="E4736">
        <f>VLOOKUP(data[[#This Row],[id_campaign]],campaign[],4,FALSE)</f>
        <v>25</v>
      </c>
      <c r="F4736" t="str">
        <f>VLOOKUP(data[[#This Row],[id_campaign]],campaign[],2,FALSE)</f>
        <v>NewCellphoneUser</v>
      </c>
      <c r="G4736" t="str">
        <f>VLOOKUP(data[[#This Row],[id_customer]],customer[],2,FALSE)</f>
        <v>Ebonee Greatbanks</v>
      </c>
      <c r="H4736" t="str">
        <f>data[[#This Row],[id_customer]]&amp;data[[#This Row],[id_campaign]]</f>
        <v>C0279cam13</v>
      </c>
      <c r="I4736">
        <f>DATEDIF(data[[#This Row],[join_date]],data[[#This Row],[buy_date]],"M")</f>
        <v>3</v>
      </c>
    </row>
    <row r="4737" spans="1:9" x14ac:dyDescent="0.25">
      <c r="A4737" t="s">
        <v>1157</v>
      </c>
      <c r="B4737" t="s">
        <v>28</v>
      </c>
      <c r="C4737" s="1">
        <v>44921</v>
      </c>
      <c r="D4737" s="1">
        <v>45049</v>
      </c>
      <c r="E4737">
        <f>VLOOKUP(data[[#This Row],[id_campaign]],campaign[],4,FALSE)</f>
        <v>25</v>
      </c>
      <c r="F4737" t="str">
        <f>VLOOKUP(data[[#This Row],[id_campaign]],campaign[],2,FALSE)</f>
        <v>NewCellphoneUser</v>
      </c>
      <c r="G4737" t="str">
        <f>VLOOKUP(data[[#This Row],[id_customer]],customer[],2,FALSE)</f>
        <v>Ebonee Greatbanks</v>
      </c>
      <c r="H4737" t="str">
        <f>data[[#This Row],[id_customer]]&amp;data[[#This Row],[id_campaign]]</f>
        <v>C0279cam13</v>
      </c>
      <c r="I4737">
        <f>DATEDIF(data[[#This Row],[join_date]],data[[#This Row],[buy_date]],"M")</f>
        <v>4</v>
      </c>
    </row>
    <row r="4738" spans="1:9" x14ac:dyDescent="0.25">
      <c r="A4738" t="s">
        <v>1157</v>
      </c>
      <c r="B4738" t="s">
        <v>28</v>
      </c>
      <c r="C4738" s="1">
        <v>44921</v>
      </c>
      <c r="D4738" s="1">
        <v>45079</v>
      </c>
      <c r="E4738">
        <f>VLOOKUP(data[[#This Row],[id_campaign]],campaign[],4,FALSE)</f>
        <v>25</v>
      </c>
      <c r="F4738" t="str">
        <f>VLOOKUP(data[[#This Row],[id_campaign]],campaign[],2,FALSE)</f>
        <v>NewCellphoneUser</v>
      </c>
      <c r="G4738" t="str">
        <f>VLOOKUP(data[[#This Row],[id_customer]],customer[],2,FALSE)</f>
        <v>Ebonee Greatbanks</v>
      </c>
      <c r="H4738" t="str">
        <f>data[[#This Row],[id_customer]]&amp;data[[#This Row],[id_campaign]]</f>
        <v>C0279cam13</v>
      </c>
      <c r="I4738">
        <f>DATEDIF(data[[#This Row],[join_date]],data[[#This Row],[buy_date]],"M")</f>
        <v>5</v>
      </c>
    </row>
    <row r="4739" spans="1:9" x14ac:dyDescent="0.25">
      <c r="A4739" t="s">
        <v>1157</v>
      </c>
      <c r="B4739" t="s">
        <v>34</v>
      </c>
      <c r="C4739" s="1">
        <v>44953</v>
      </c>
      <c r="D4739" s="1">
        <v>44953</v>
      </c>
      <c r="E4739">
        <f>VLOOKUP(data[[#This Row],[id_campaign]],campaign[],4,FALSE)</f>
        <v>16</v>
      </c>
      <c r="F4739" t="str">
        <f>VLOOKUP(data[[#This Row],[id_campaign]],campaign[],2,FALSE)</f>
        <v>MadeCallToRetentionTeam</v>
      </c>
      <c r="G4739" t="str">
        <f>VLOOKUP(data[[#This Row],[id_customer]],customer[],2,FALSE)</f>
        <v>Ebonee Greatbanks</v>
      </c>
      <c r="H4739" t="str">
        <f>data[[#This Row],[id_customer]]&amp;data[[#This Row],[id_campaign]]</f>
        <v>C0279cam16</v>
      </c>
      <c r="I4739">
        <f>DATEDIF(data[[#This Row],[join_date]],data[[#This Row],[buy_date]],"M")</f>
        <v>0</v>
      </c>
    </row>
    <row r="4740" spans="1:9" x14ac:dyDescent="0.25">
      <c r="A4740" t="s">
        <v>1157</v>
      </c>
      <c r="B4740" t="s">
        <v>34</v>
      </c>
      <c r="C4740" s="1">
        <v>44953</v>
      </c>
      <c r="D4740" s="1">
        <v>44989</v>
      </c>
      <c r="E4740">
        <f>VLOOKUP(data[[#This Row],[id_campaign]],campaign[],4,FALSE)</f>
        <v>16</v>
      </c>
      <c r="F4740" t="str">
        <f>VLOOKUP(data[[#This Row],[id_campaign]],campaign[],2,FALSE)</f>
        <v>MadeCallToRetentionTeam</v>
      </c>
      <c r="G4740" t="str">
        <f>VLOOKUP(data[[#This Row],[id_customer]],customer[],2,FALSE)</f>
        <v>Ebonee Greatbanks</v>
      </c>
      <c r="H4740" t="str">
        <f>data[[#This Row],[id_customer]]&amp;data[[#This Row],[id_campaign]]</f>
        <v>C0279cam16</v>
      </c>
      <c r="I4740">
        <f>DATEDIF(data[[#This Row],[join_date]],data[[#This Row],[buy_date]],"M")</f>
        <v>1</v>
      </c>
    </row>
    <row r="4741" spans="1:9" x14ac:dyDescent="0.25">
      <c r="A4741" t="s">
        <v>1157</v>
      </c>
      <c r="B4741" t="s">
        <v>34</v>
      </c>
      <c r="C4741" s="1">
        <v>44953</v>
      </c>
      <c r="D4741" s="1">
        <v>45043</v>
      </c>
      <c r="E4741">
        <f>VLOOKUP(data[[#This Row],[id_campaign]],campaign[],4,FALSE)</f>
        <v>16</v>
      </c>
      <c r="F4741" t="str">
        <f>VLOOKUP(data[[#This Row],[id_campaign]],campaign[],2,FALSE)</f>
        <v>MadeCallToRetentionTeam</v>
      </c>
      <c r="G4741" t="str">
        <f>VLOOKUP(data[[#This Row],[id_customer]],customer[],2,FALSE)</f>
        <v>Ebonee Greatbanks</v>
      </c>
      <c r="H4741" t="str">
        <f>data[[#This Row],[id_customer]]&amp;data[[#This Row],[id_campaign]]</f>
        <v>C0279cam16</v>
      </c>
      <c r="I4741">
        <f>DATEDIF(data[[#This Row],[join_date]],data[[#This Row],[buy_date]],"M")</f>
        <v>3</v>
      </c>
    </row>
    <row r="4742" spans="1:9" x14ac:dyDescent="0.25">
      <c r="A4742" t="s">
        <v>1157</v>
      </c>
      <c r="B4742" t="s">
        <v>34</v>
      </c>
      <c r="C4742" s="1">
        <v>44953</v>
      </c>
      <c r="D4742" s="1">
        <v>45050</v>
      </c>
      <c r="E4742">
        <f>VLOOKUP(data[[#This Row],[id_campaign]],campaign[],4,FALSE)</f>
        <v>16</v>
      </c>
      <c r="F4742" t="str">
        <f>VLOOKUP(data[[#This Row],[id_campaign]],campaign[],2,FALSE)</f>
        <v>MadeCallToRetentionTeam</v>
      </c>
      <c r="G4742" t="str">
        <f>VLOOKUP(data[[#This Row],[id_customer]],customer[],2,FALSE)</f>
        <v>Ebonee Greatbanks</v>
      </c>
      <c r="H4742" t="str">
        <f>data[[#This Row],[id_customer]]&amp;data[[#This Row],[id_campaign]]</f>
        <v>C0279cam16</v>
      </c>
      <c r="I4742">
        <f>DATEDIF(data[[#This Row],[join_date]],data[[#This Row],[buy_date]],"M")</f>
        <v>3</v>
      </c>
    </row>
    <row r="4743" spans="1:9" x14ac:dyDescent="0.25">
      <c r="A4743" t="s">
        <v>1157</v>
      </c>
      <c r="B4743" t="s">
        <v>34</v>
      </c>
      <c r="C4743" s="1">
        <v>44953</v>
      </c>
      <c r="D4743" s="1">
        <v>45088</v>
      </c>
      <c r="E4743">
        <f>VLOOKUP(data[[#This Row],[id_campaign]],campaign[],4,FALSE)</f>
        <v>16</v>
      </c>
      <c r="F4743" t="str">
        <f>VLOOKUP(data[[#This Row],[id_campaign]],campaign[],2,FALSE)</f>
        <v>MadeCallToRetentionTeam</v>
      </c>
      <c r="G4743" t="str">
        <f>VLOOKUP(data[[#This Row],[id_customer]],customer[],2,FALSE)</f>
        <v>Ebonee Greatbanks</v>
      </c>
      <c r="H4743" t="str">
        <f>data[[#This Row],[id_customer]]&amp;data[[#This Row],[id_campaign]]</f>
        <v>C0279cam16</v>
      </c>
      <c r="I4743">
        <f>DATEDIF(data[[#This Row],[join_date]],data[[#This Row],[buy_date]],"M")</f>
        <v>4</v>
      </c>
    </row>
    <row r="4744" spans="1:9" x14ac:dyDescent="0.25">
      <c r="A4744" t="s">
        <v>1161</v>
      </c>
      <c r="B4744" t="s">
        <v>4</v>
      </c>
      <c r="C4744" s="1">
        <v>44996</v>
      </c>
      <c r="D4744" s="1">
        <v>44996</v>
      </c>
      <c r="E4744">
        <f>VLOOKUP(data[[#This Row],[id_campaign]],campaign[],4,FALSE)</f>
        <v>10</v>
      </c>
      <c r="F4744" t="str">
        <f>VLOOKUP(data[[#This Row],[id_campaign]],campaign[],2,FALSE)</f>
        <v>ChildrenInHH</v>
      </c>
      <c r="G4744" t="str">
        <f>VLOOKUP(data[[#This Row],[id_customer]],customer[],2,FALSE)</f>
        <v>Ephrayim Ingram</v>
      </c>
      <c r="H4744" t="str">
        <f>data[[#This Row],[id_customer]]&amp;data[[#This Row],[id_campaign]]</f>
        <v>C0280cam01</v>
      </c>
      <c r="I4744">
        <f>DATEDIF(data[[#This Row],[join_date]],data[[#This Row],[buy_date]],"M")</f>
        <v>0</v>
      </c>
    </row>
    <row r="4745" spans="1:9" x14ac:dyDescent="0.25">
      <c r="A4745" t="s">
        <v>1161</v>
      </c>
      <c r="B4745" t="s">
        <v>4</v>
      </c>
      <c r="C4745" s="1">
        <v>44996</v>
      </c>
      <c r="D4745" s="1">
        <v>45037</v>
      </c>
      <c r="E4745">
        <f>VLOOKUP(data[[#This Row],[id_campaign]],campaign[],4,FALSE)</f>
        <v>10</v>
      </c>
      <c r="F4745" t="str">
        <f>VLOOKUP(data[[#This Row],[id_campaign]],campaign[],2,FALSE)</f>
        <v>ChildrenInHH</v>
      </c>
      <c r="G4745" t="str">
        <f>VLOOKUP(data[[#This Row],[id_customer]],customer[],2,FALSE)</f>
        <v>Ephrayim Ingram</v>
      </c>
      <c r="H4745" t="str">
        <f>data[[#This Row],[id_customer]]&amp;data[[#This Row],[id_campaign]]</f>
        <v>C0280cam01</v>
      </c>
      <c r="I4745">
        <f>DATEDIF(data[[#This Row],[join_date]],data[[#This Row],[buy_date]],"M")</f>
        <v>1</v>
      </c>
    </row>
    <row r="4746" spans="1:9" x14ac:dyDescent="0.25">
      <c r="A4746" t="s">
        <v>1161</v>
      </c>
      <c r="B4746" t="s">
        <v>4</v>
      </c>
      <c r="C4746" s="1">
        <v>44996</v>
      </c>
      <c r="D4746" s="1">
        <v>45064</v>
      </c>
      <c r="E4746">
        <f>VLOOKUP(data[[#This Row],[id_campaign]],campaign[],4,FALSE)</f>
        <v>10</v>
      </c>
      <c r="F4746" t="str">
        <f>VLOOKUP(data[[#This Row],[id_campaign]],campaign[],2,FALSE)</f>
        <v>ChildrenInHH</v>
      </c>
      <c r="G4746" t="str">
        <f>VLOOKUP(data[[#This Row],[id_customer]],customer[],2,FALSE)</f>
        <v>Ephrayim Ingram</v>
      </c>
      <c r="H4746" t="str">
        <f>data[[#This Row],[id_customer]]&amp;data[[#This Row],[id_campaign]]</f>
        <v>C0280cam01</v>
      </c>
      <c r="I4746">
        <f>DATEDIF(data[[#This Row],[join_date]],data[[#This Row],[buy_date]],"M")</f>
        <v>2</v>
      </c>
    </row>
    <row r="4747" spans="1:9" x14ac:dyDescent="0.25">
      <c r="A4747" t="s">
        <v>1161</v>
      </c>
      <c r="B4747" t="s">
        <v>32</v>
      </c>
      <c r="C4747" s="1">
        <v>45032</v>
      </c>
      <c r="D4747" s="1">
        <v>45032</v>
      </c>
      <c r="E4747">
        <f>VLOOKUP(data[[#This Row],[id_campaign]],campaign[],4,FALSE)</f>
        <v>14</v>
      </c>
      <c r="F4747" t="str">
        <f>VLOOKUP(data[[#This Row],[id_campaign]],campaign[],2,FALSE)</f>
        <v>OwnsMotorcycle</v>
      </c>
      <c r="G4747" t="str">
        <f>VLOOKUP(data[[#This Row],[id_customer]],customer[],2,FALSE)</f>
        <v>Ephrayim Ingram</v>
      </c>
      <c r="H4747" t="str">
        <f>data[[#This Row],[id_customer]]&amp;data[[#This Row],[id_campaign]]</f>
        <v>C0280cam15</v>
      </c>
      <c r="I4747">
        <f>DATEDIF(data[[#This Row],[join_date]],data[[#This Row],[buy_date]],"M")</f>
        <v>0</v>
      </c>
    </row>
    <row r="4748" spans="1:9" x14ac:dyDescent="0.25">
      <c r="A4748" t="s">
        <v>1161</v>
      </c>
      <c r="B4748" t="s">
        <v>32</v>
      </c>
      <c r="C4748" s="1">
        <v>45032</v>
      </c>
      <c r="D4748" s="1">
        <v>45076</v>
      </c>
      <c r="E4748">
        <f>VLOOKUP(data[[#This Row],[id_campaign]],campaign[],4,FALSE)</f>
        <v>14</v>
      </c>
      <c r="F4748" t="str">
        <f>VLOOKUP(data[[#This Row],[id_campaign]],campaign[],2,FALSE)</f>
        <v>OwnsMotorcycle</v>
      </c>
      <c r="G4748" t="str">
        <f>VLOOKUP(data[[#This Row],[id_customer]],customer[],2,FALSE)</f>
        <v>Ephrayim Ingram</v>
      </c>
      <c r="H4748" t="str">
        <f>data[[#This Row],[id_customer]]&amp;data[[#This Row],[id_campaign]]</f>
        <v>C0280cam15</v>
      </c>
      <c r="I4748">
        <f>DATEDIF(data[[#This Row],[join_date]],data[[#This Row],[buy_date]],"M")</f>
        <v>1</v>
      </c>
    </row>
    <row r="4749" spans="1:9" x14ac:dyDescent="0.25">
      <c r="A4749" t="s">
        <v>1165</v>
      </c>
      <c r="B4749" t="s">
        <v>4</v>
      </c>
      <c r="C4749" s="1">
        <v>44713</v>
      </c>
      <c r="D4749" s="1">
        <v>44713</v>
      </c>
      <c r="E4749">
        <f>VLOOKUP(data[[#This Row],[id_campaign]],campaign[],4,FALSE)</f>
        <v>10</v>
      </c>
      <c r="F4749" t="str">
        <f>VLOOKUP(data[[#This Row],[id_campaign]],campaign[],2,FALSE)</f>
        <v>ChildrenInHH</v>
      </c>
      <c r="G4749" t="str">
        <f>VLOOKUP(data[[#This Row],[id_customer]],customer[],2,FALSE)</f>
        <v>Michel Barfitt</v>
      </c>
      <c r="H4749" t="str">
        <f>data[[#This Row],[id_customer]]&amp;data[[#This Row],[id_campaign]]</f>
        <v>C0281cam01</v>
      </c>
      <c r="I4749">
        <f>DATEDIF(data[[#This Row],[join_date]],data[[#This Row],[buy_date]],"M")</f>
        <v>0</v>
      </c>
    </row>
    <row r="4750" spans="1:9" x14ac:dyDescent="0.25">
      <c r="A4750" t="s">
        <v>1165</v>
      </c>
      <c r="B4750" t="s">
        <v>4</v>
      </c>
      <c r="C4750" s="1">
        <v>44713</v>
      </c>
      <c r="D4750" s="1">
        <v>44758</v>
      </c>
      <c r="E4750">
        <f>VLOOKUP(data[[#This Row],[id_campaign]],campaign[],4,FALSE)</f>
        <v>10</v>
      </c>
      <c r="F4750" t="str">
        <f>VLOOKUP(data[[#This Row],[id_campaign]],campaign[],2,FALSE)</f>
        <v>ChildrenInHH</v>
      </c>
      <c r="G4750" t="str">
        <f>VLOOKUP(data[[#This Row],[id_customer]],customer[],2,FALSE)</f>
        <v>Michel Barfitt</v>
      </c>
      <c r="H4750" t="str">
        <f>data[[#This Row],[id_customer]]&amp;data[[#This Row],[id_campaign]]</f>
        <v>C0281cam01</v>
      </c>
      <c r="I4750">
        <f>DATEDIF(data[[#This Row],[join_date]],data[[#This Row],[buy_date]],"M")</f>
        <v>1</v>
      </c>
    </row>
    <row r="4751" spans="1:9" x14ac:dyDescent="0.25">
      <c r="A4751" t="s">
        <v>1165</v>
      </c>
      <c r="B4751" t="s">
        <v>4</v>
      </c>
      <c r="C4751" s="1">
        <v>44713</v>
      </c>
      <c r="D4751" s="1">
        <v>44774</v>
      </c>
      <c r="E4751">
        <f>VLOOKUP(data[[#This Row],[id_campaign]],campaign[],4,FALSE)</f>
        <v>10</v>
      </c>
      <c r="F4751" t="str">
        <f>VLOOKUP(data[[#This Row],[id_campaign]],campaign[],2,FALSE)</f>
        <v>ChildrenInHH</v>
      </c>
      <c r="G4751" t="str">
        <f>VLOOKUP(data[[#This Row],[id_customer]],customer[],2,FALSE)</f>
        <v>Michel Barfitt</v>
      </c>
      <c r="H4751" t="str">
        <f>data[[#This Row],[id_customer]]&amp;data[[#This Row],[id_campaign]]</f>
        <v>C0281cam01</v>
      </c>
      <c r="I4751">
        <f>DATEDIF(data[[#This Row],[join_date]],data[[#This Row],[buy_date]],"M")</f>
        <v>2</v>
      </c>
    </row>
    <row r="4752" spans="1:9" x14ac:dyDescent="0.25">
      <c r="A4752" t="s">
        <v>1165</v>
      </c>
      <c r="B4752" t="s">
        <v>4</v>
      </c>
      <c r="C4752" s="1">
        <v>44713</v>
      </c>
      <c r="D4752" s="1">
        <v>44810</v>
      </c>
      <c r="E4752">
        <f>VLOOKUP(data[[#This Row],[id_campaign]],campaign[],4,FALSE)</f>
        <v>10</v>
      </c>
      <c r="F4752" t="str">
        <f>VLOOKUP(data[[#This Row],[id_campaign]],campaign[],2,FALSE)</f>
        <v>ChildrenInHH</v>
      </c>
      <c r="G4752" t="str">
        <f>VLOOKUP(data[[#This Row],[id_customer]],customer[],2,FALSE)</f>
        <v>Michel Barfitt</v>
      </c>
      <c r="H4752" t="str">
        <f>data[[#This Row],[id_customer]]&amp;data[[#This Row],[id_campaign]]</f>
        <v>C0281cam01</v>
      </c>
      <c r="I4752">
        <f>DATEDIF(data[[#This Row],[join_date]],data[[#This Row],[buy_date]],"M")</f>
        <v>3</v>
      </c>
    </row>
    <row r="4753" spans="1:9" x14ac:dyDescent="0.25">
      <c r="A4753" t="s">
        <v>1165</v>
      </c>
      <c r="B4753" t="s">
        <v>4</v>
      </c>
      <c r="C4753" s="1">
        <v>44713</v>
      </c>
      <c r="D4753" s="1">
        <v>44850</v>
      </c>
      <c r="E4753">
        <f>VLOOKUP(data[[#This Row],[id_campaign]],campaign[],4,FALSE)</f>
        <v>10</v>
      </c>
      <c r="F4753" t="str">
        <f>VLOOKUP(data[[#This Row],[id_campaign]],campaign[],2,FALSE)</f>
        <v>ChildrenInHH</v>
      </c>
      <c r="G4753" t="str">
        <f>VLOOKUP(data[[#This Row],[id_customer]],customer[],2,FALSE)</f>
        <v>Michel Barfitt</v>
      </c>
      <c r="H4753" t="str">
        <f>data[[#This Row],[id_customer]]&amp;data[[#This Row],[id_campaign]]</f>
        <v>C0281cam01</v>
      </c>
      <c r="I4753">
        <f>DATEDIF(data[[#This Row],[join_date]],data[[#This Row],[buy_date]],"M")</f>
        <v>4</v>
      </c>
    </row>
    <row r="4754" spans="1:9" x14ac:dyDescent="0.25">
      <c r="A4754" t="s">
        <v>1165</v>
      </c>
      <c r="B4754" t="s">
        <v>4</v>
      </c>
      <c r="C4754" s="1">
        <v>44713</v>
      </c>
      <c r="D4754" s="1">
        <v>44881</v>
      </c>
      <c r="E4754">
        <f>VLOOKUP(data[[#This Row],[id_campaign]],campaign[],4,FALSE)</f>
        <v>10</v>
      </c>
      <c r="F4754" t="str">
        <f>VLOOKUP(data[[#This Row],[id_campaign]],campaign[],2,FALSE)</f>
        <v>ChildrenInHH</v>
      </c>
      <c r="G4754" t="str">
        <f>VLOOKUP(data[[#This Row],[id_customer]],customer[],2,FALSE)</f>
        <v>Michel Barfitt</v>
      </c>
      <c r="H4754" t="str">
        <f>data[[#This Row],[id_customer]]&amp;data[[#This Row],[id_campaign]]</f>
        <v>C0281cam01</v>
      </c>
      <c r="I4754">
        <f>DATEDIF(data[[#This Row],[join_date]],data[[#This Row],[buy_date]],"M")</f>
        <v>5</v>
      </c>
    </row>
    <row r="4755" spans="1:9" x14ac:dyDescent="0.25">
      <c r="A4755" t="s">
        <v>1165</v>
      </c>
      <c r="B4755" t="s">
        <v>4</v>
      </c>
      <c r="C4755" s="1">
        <v>44713</v>
      </c>
      <c r="D4755" s="1">
        <v>44932</v>
      </c>
      <c r="E4755">
        <f>VLOOKUP(data[[#This Row],[id_campaign]],campaign[],4,FALSE)</f>
        <v>10</v>
      </c>
      <c r="F4755" t="str">
        <f>VLOOKUP(data[[#This Row],[id_campaign]],campaign[],2,FALSE)</f>
        <v>ChildrenInHH</v>
      </c>
      <c r="G4755" t="str">
        <f>VLOOKUP(data[[#This Row],[id_customer]],customer[],2,FALSE)</f>
        <v>Michel Barfitt</v>
      </c>
      <c r="H4755" t="str">
        <f>data[[#This Row],[id_customer]]&amp;data[[#This Row],[id_campaign]]</f>
        <v>C0281cam01</v>
      </c>
      <c r="I4755">
        <f>DATEDIF(data[[#This Row],[join_date]],data[[#This Row],[buy_date]],"M")</f>
        <v>7</v>
      </c>
    </row>
    <row r="4756" spans="1:9" x14ac:dyDescent="0.25">
      <c r="A4756" t="s">
        <v>1165</v>
      </c>
      <c r="B4756" t="s">
        <v>4</v>
      </c>
      <c r="C4756" s="1">
        <v>44713</v>
      </c>
      <c r="D4756" s="1">
        <v>44972</v>
      </c>
      <c r="E4756">
        <f>VLOOKUP(data[[#This Row],[id_campaign]],campaign[],4,FALSE)</f>
        <v>10</v>
      </c>
      <c r="F4756" t="str">
        <f>VLOOKUP(data[[#This Row],[id_campaign]],campaign[],2,FALSE)</f>
        <v>ChildrenInHH</v>
      </c>
      <c r="G4756" t="str">
        <f>VLOOKUP(data[[#This Row],[id_customer]],customer[],2,FALSE)</f>
        <v>Michel Barfitt</v>
      </c>
      <c r="H4756" t="str">
        <f>data[[#This Row],[id_customer]]&amp;data[[#This Row],[id_campaign]]</f>
        <v>C0281cam01</v>
      </c>
      <c r="I4756">
        <f>DATEDIF(data[[#This Row],[join_date]],data[[#This Row],[buy_date]],"M")</f>
        <v>8</v>
      </c>
    </row>
    <row r="4757" spans="1:9" x14ac:dyDescent="0.25">
      <c r="A4757" t="s">
        <v>1165</v>
      </c>
      <c r="B4757" t="s">
        <v>4</v>
      </c>
      <c r="C4757" s="1">
        <v>44713</v>
      </c>
      <c r="D4757" s="1">
        <v>44987</v>
      </c>
      <c r="E4757">
        <f>VLOOKUP(data[[#This Row],[id_campaign]],campaign[],4,FALSE)</f>
        <v>10</v>
      </c>
      <c r="F4757" t="str">
        <f>VLOOKUP(data[[#This Row],[id_campaign]],campaign[],2,FALSE)</f>
        <v>ChildrenInHH</v>
      </c>
      <c r="G4757" t="str">
        <f>VLOOKUP(data[[#This Row],[id_customer]],customer[],2,FALSE)</f>
        <v>Michel Barfitt</v>
      </c>
      <c r="H4757" t="str">
        <f>data[[#This Row],[id_customer]]&amp;data[[#This Row],[id_campaign]]</f>
        <v>C0281cam01</v>
      </c>
      <c r="I4757">
        <f>DATEDIF(data[[#This Row],[join_date]],data[[#This Row],[buy_date]],"M")</f>
        <v>9</v>
      </c>
    </row>
    <row r="4758" spans="1:9" x14ac:dyDescent="0.25">
      <c r="A4758" t="s">
        <v>1165</v>
      </c>
      <c r="B4758" t="s">
        <v>4</v>
      </c>
      <c r="C4758" s="1">
        <v>44713</v>
      </c>
      <c r="D4758" s="1">
        <v>45028</v>
      </c>
      <c r="E4758">
        <f>VLOOKUP(data[[#This Row],[id_campaign]],campaign[],4,FALSE)</f>
        <v>10</v>
      </c>
      <c r="F4758" t="str">
        <f>VLOOKUP(data[[#This Row],[id_campaign]],campaign[],2,FALSE)</f>
        <v>ChildrenInHH</v>
      </c>
      <c r="G4758" t="str">
        <f>VLOOKUP(data[[#This Row],[id_customer]],customer[],2,FALSE)</f>
        <v>Michel Barfitt</v>
      </c>
      <c r="H4758" t="str">
        <f>data[[#This Row],[id_customer]]&amp;data[[#This Row],[id_campaign]]</f>
        <v>C0281cam01</v>
      </c>
      <c r="I4758">
        <f>DATEDIF(data[[#This Row],[join_date]],data[[#This Row],[buy_date]],"M")</f>
        <v>10</v>
      </c>
    </row>
    <row r="4759" spans="1:9" x14ac:dyDescent="0.25">
      <c r="A4759" t="s">
        <v>1165</v>
      </c>
      <c r="B4759" t="s">
        <v>4</v>
      </c>
      <c r="C4759" s="1">
        <v>44713</v>
      </c>
      <c r="D4759" s="1">
        <v>45054</v>
      </c>
      <c r="E4759">
        <f>VLOOKUP(data[[#This Row],[id_campaign]],campaign[],4,FALSE)</f>
        <v>10</v>
      </c>
      <c r="F4759" t="str">
        <f>VLOOKUP(data[[#This Row],[id_campaign]],campaign[],2,FALSE)</f>
        <v>ChildrenInHH</v>
      </c>
      <c r="G4759" t="str">
        <f>VLOOKUP(data[[#This Row],[id_customer]],customer[],2,FALSE)</f>
        <v>Michel Barfitt</v>
      </c>
      <c r="H4759" t="str">
        <f>data[[#This Row],[id_customer]]&amp;data[[#This Row],[id_campaign]]</f>
        <v>C0281cam01</v>
      </c>
      <c r="I4759">
        <f>DATEDIF(data[[#This Row],[join_date]],data[[#This Row],[buy_date]],"M")</f>
        <v>11</v>
      </c>
    </row>
    <row r="4760" spans="1:9" x14ac:dyDescent="0.25">
      <c r="A4760" t="s">
        <v>1165</v>
      </c>
      <c r="B4760" t="s">
        <v>10</v>
      </c>
      <c r="C4760" s="1">
        <v>44805</v>
      </c>
      <c r="D4760" s="1">
        <v>44805</v>
      </c>
      <c r="E4760">
        <f>VLOOKUP(data[[#This Row],[id_campaign]],campaign[],4,FALSE)</f>
        <v>26</v>
      </c>
      <c r="F4760" t="str">
        <f>VLOOKUP(data[[#This Row],[id_campaign]],campaign[],2,FALSE)</f>
        <v>TruckOwner</v>
      </c>
      <c r="G4760" t="str">
        <f>VLOOKUP(data[[#This Row],[id_customer]],customer[],2,FALSE)</f>
        <v>Michel Barfitt</v>
      </c>
      <c r="H4760" t="str">
        <f>data[[#This Row],[id_customer]]&amp;data[[#This Row],[id_campaign]]</f>
        <v>C0281cam04</v>
      </c>
      <c r="I4760">
        <f>DATEDIF(data[[#This Row],[join_date]],data[[#This Row],[buy_date]],"M")</f>
        <v>0</v>
      </c>
    </row>
    <row r="4761" spans="1:9" x14ac:dyDescent="0.25">
      <c r="A4761" t="s">
        <v>1165</v>
      </c>
      <c r="B4761" t="s">
        <v>10</v>
      </c>
      <c r="C4761" s="1">
        <v>44805</v>
      </c>
      <c r="D4761" s="1">
        <v>44840</v>
      </c>
      <c r="E4761">
        <f>VLOOKUP(data[[#This Row],[id_campaign]],campaign[],4,FALSE)</f>
        <v>26</v>
      </c>
      <c r="F4761" t="str">
        <f>VLOOKUP(data[[#This Row],[id_campaign]],campaign[],2,FALSE)</f>
        <v>TruckOwner</v>
      </c>
      <c r="G4761" t="str">
        <f>VLOOKUP(data[[#This Row],[id_customer]],customer[],2,FALSE)</f>
        <v>Michel Barfitt</v>
      </c>
      <c r="H4761" t="str">
        <f>data[[#This Row],[id_customer]]&amp;data[[#This Row],[id_campaign]]</f>
        <v>C0281cam04</v>
      </c>
      <c r="I4761">
        <f>DATEDIF(data[[#This Row],[join_date]],data[[#This Row],[buy_date]],"M")</f>
        <v>1</v>
      </c>
    </row>
    <row r="4762" spans="1:9" x14ac:dyDescent="0.25">
      <c r="A4762" t="s">
        <v>1165</v>
      </c>
      <c r="B4762" t="s">
        <v>10</v>
      </c>
      <c r="C4762" s="1">
        <v>44805</v>
      </c>
      <c r="D4762" s="1">
        <v>44872</v>
      </c>
      <c r="E4762">
        <f>VLOOKUP(data[[#This Row],[id_campaign]],campaign[],4,FALSE)</f>
        <v>26</v>
      </c>
      <c r="F4762" t="str">
        <f>VLOOKUP(data[[#This Row],[id_campaign]],campaign[],2,FALSE)</f>
        <v>TruckOwner</v>
      </c>
      <c r="G4762" t="str">
        <f>VLOOKUP(data[[#This Row],[id_customer]],customer[],2,FALSE)</f>
        <v>Michel Barfitt</v>
      </c>
      <c r="H4762" t="str">
        <f>data[[#This Row],[id_customer]]&amp;data[[#This Row],[id_campaign]]</f>
        <v>C0281cam04</v>
      </c>
      <c r="I4762">
        <f>DATEDIF(data[[#This Row],[join_date]],data[[#This Row],[buy_date]],"M")</f>
        <v>2</v>
      </c>
    </row>
    <row r="4763" spans="1:9" x14ac:dyDescent="0.25">
      <c r="A4763" t="s">
        <v>1165</v>
      </c>
      <c r="B4763" t="s">
        <v>10</v>
      </c>
      <c r="C4763" s="1">
        <v>44805</v>
      </c>
      <c r="D4763" s="1">
        <v>44902</v>
      </c>
      <c r="E4763">
        <f>VLOOKUP(data[[#This Row],[id_campaign]],campaign[],4,FALSE)</f>
        <v>26</v>
      </c>
      <c r="F4763" t="str">
        <f>VLOOKUP(data[[#This Row],[id_campaign]],campaign[],2,FALSE)</f>
        <v>TruckOwner</v>
      </c>
      <c r="G4763" t="str">
        <f>VLOOKUP(data[[#This Row],[id_customer]],customer[],2,FALSE)</f>
        <v>Michel Barfitt</v>
      </c>
      <c r="H4763" t="str">
        <f>data[[#This Row],[id_customer]]&amp;data[[#This Row],[id_campaign]]</f>
        <v>C0281cam04</v>
      </c>
      <c r="I4763">
        <f>DATEDIF(data[[#This Row],[join_date]],data[[#This Row],[buy_date]],"M")</f>
        <v>3</v>
      </c>
    </row>
    <row r="4764" spans="1:9" x14ac:dyDescent="0.25">
      <c r="A4764" t="s">
        <v>1165</v>
      </c>
      <c r="B4764" t="s">
        <v>10</v>
      </c>
      <c r="C4764" s="1">
        <v>44805</v>
      </c>
      <c r="D4764" s="1">
        <v>44940</v>
      </c>
      <c r="E4764">
        <f>VLOOKUP(data[[#This Row],[id_campaign]],campaign[],4,FALSE)</f>
        <v>26</v>
      </c>
      <c r="F4764" t="str">
        <f>VLOOKUP(data[[#This Row],[id_campaign]],campaign[],2,FALSE)</f>
        <v>TruckOwner</v>
      </c>
      <c r="G4764" t="str">
        <f>VLOOKUP(data[[#This Row],[id_customer]],customer[],2,FALSE)</f>
        <v>Michel Barfitt</v>
      </c>
      <c r="H4764" t="str">
        <f>data[[#This Row],[id_customer]]&amp;data[[#This Row],[id_campaign]]</f>
        <v>C0281cam04</v>
      </c>
      <c r="I4764">
        <f>DATEDIF(data[[#This Row],[join_date]],data[[#This Row],[buy_date]],"M")</f>
        <v>4</v>
      </c>
    </row>
    <row r="4765" spans="1:9" x14ac:dyDescent="0.25">
      <c r="A4765" t="s">
        <v>1165</v>
      </c>
      <c r="B4765" t="s">
        <v>10</v>
      </c>
      <c r="C4765" s="1">
        <v>44805</v>
      </c>
      <c r="D4765" s="1">
        <v>44965</v>
      </c>
      <c r="E4765">
        <f>VLOOKUP(data[[#This Row],[id_campaign]],campaign[],4,FALSE)</f>
        <v>26</v>
      </c>
      <c r="F4765" t="str">
        <f>VLOOKUP(data[[#This Row],[id_campaign]],campaign[],2,FALSE)</f>
        <v>TruckOwner</v>
      </c>
      <c r="G4765" t="str">
        <f>VLOOKUP(data[[#This Row],[id_customer]],customer[],2,FALSE)</f>
        <v>Michel Barfitt</v>
      </c>
      <c r="H4765" t="str">
        <f>data[[#This Row],[id_customer]]&amp;data[[#This Row],[id_campaign]]</f>
        <v>C0281cam04</v>
      </c>
      <c r="I4765">
        <f>DATEDIF(data[[#This Row],[join_date]],data[[#This Row],[buy_date]],"M")</f>
        <v>5</v>
      </c>
    </row>
    <row r="4766" spans="1:9" x14ac:dyDescent="0.25">
      <c r="A4766" t="s">
        <v>1165</v>
      </c>
      <c r="B4766" t="s">
        <v>10</v>
      </c>
      <c r="C4766" s="1">
        <v>44805</v>
      </c>
      <c r="D4766" s="1">
        <v>44998</v>
      </c>
      <c r="E4766">
        <f>VLOOKUP(data[[#This Row],[id_campaign]],campaign[],4,FALSE)</f>
        <v>26</v>
      </c>
      <c r="F4766" t="str">
        <f>VLOOKUP(data[[#This Row],[id_campaign]],campaign[],2,FALSE)</f>
        <v>TruckOwner</v>
      </c>
      <c r="G4766" t="str">
        <f>VLOOKUP(data[[#This Row],[id_customer]],customer[],2,FALSE)</f>
        <v>Michel Barfitt</v>
      </c>
      <c r="H4766" t="str">
        <f>data[[#This Row],[id_customer]]&amp;data[[#This Row],[id_campaign]]</f>
        <v>C0281cam04</v>
      </c>
      <c r="I4766">
        <f>DATEDIF(data[[#This Row],[join_date]],data[[#This Row],[buy_date]],"M")</f>
        <v>6</v>
      </c>
    </row>
    <row r="4767" spans="1:9" x14ac:dyDescent="0.25">
      <c r="A4767" t="s">
        <v>1165</v>
      </c>
      <c r="B4767" t="s">
        <v>10</v>
      </c>
      <c r="C4767" s="1">
        <v>44805</v>
      </c>
      <c r="D4767" s="1">
        <v>45032</v>
      </c>
      <c r="E4767">
        <f>VLOOKUP(data[[#This Row],[id_campaign]],campaign[],4,FALSE)</f>
        <v>26</v>
      </c>
      <c r="F4767" t="str">
        <f>VLOOKUP(data[[#This Row],[id_campaign]],campaign[],2,FALSE)</f>
        <v>TruckOwner</v>
      </c>
      <c r="G4767" t="str">
        <f>VLOOKUP(data[[#This Row],[id_customer]],customer[],2,FALSE)</f>
        <v>Michel Barfitt</v>
      </c>
      <c r="H4767" t="str">
        <f>data[[#This Row],[id_customer]]&amp;data[[#This Row],[id_campaign]]</f>
        <v>C0281cam04</v>
      </c>
      <c r="I4767">
        <f>DATEDIF(data[[#This Row],[join_date]],data[[#This Row],[buy_date]],"M")</f>
        <v>7</v>
      </c>
    </row>
    <row r="4768" spans="1:9" x14ac:dyDescent="0.25">
      <c r="A4768" t="s">
        <v>1165</v>
      </c>
      <c r="B4768" t="s">
        <v>10</v>
      </c>
      <c r="C4768" s="1">
        <v>44805</v>
      </c>
      <c r="D4768" s="1">
        <v>45049</v>
      </c>
      <c r="E4768">
        <f>VLOOKUP(data[[#This Row],[id_campaign]],campaign[],4,FALSE)</f>
        <v>26</v>
      </c>
      <c r="F4768" t="str">
        <f>VLOOKUP(data[[#This Row],[id_campaign]],campaign[],2,FALSE)</f>
        <v>TruckOwner</v>
      </c>
      <c r="G4768" t="str">
        <f>VLOOKUP(data[[#This Row],[id_customer]],customer[],2,FALSE)</f>
        <v>Michel Barfitt</v>
      </c>
      <c r="H4768" t="str">
        <f>data[[#This Row],[id_customer]]&amp;data[[#This Row],[id_campaign]]</f>
        <v>C0281cam04</v>
      </c>
      <c r="I4768">
        <f>DATEDIF(data[[#This Row],[join_date]],data[[#This Row],[buy_date]],"M")</f>
        <v>8</v>
      </c>
    </row>
    <row r="4769" spans="1:9" x14ac:dyDescent="0.25">
      <c r="A4769" t="s">
        <v>1169</v>
      </c>
      <c r="B4769" t="s">
        <v>8</v>
      </c>
      <c r="C4769" s="1">
        <v>44567</v>
      </c>
      <c r="D4769" s="1">
        <v>44567</v>
      </c>
      <c r="E4769">
        <f>VLOOKUP(data[[#This Row],[id_campaign]],campaign[],4,FALSE)</f>
        <v>62</v>
      </c>
      <c r="F4769" t="str">
        <f>VLOOKUP(data[[#This Row],[id_campaign]],campaign[],2,FALSE)</f>
        <v>HandsetWebCapable</v>
      </c>
      <c r="G4769" t="str">
        <f>VLOOKUP(data[[#This Row],[id_customer]],customer[],2,FALSE)</f>
        <v>Gerik Graham</v>
      </c>
      <c r="H4769" t="str">
        <f>data[[#This Row],[id_customer]]&amp;data[[#This Row],[id_campaign]]</f>
        <v>C0282cam03</v>
      </c>
      <c r="I4769">
        <f>DATEDIF(data[[#This Row],[join_date]],data[[#This Row],[buy_date]],"M")</f>
        <v>0</v>
      </c>
    </row>
    <row r="4770" spans="1:9" x14ac:dyDescent="0.25">
      <c r="A4770" t="s">
        <v>1169</v>
      </c>
      <c r="B4770" t="s">
        <v>8</v>
      </c>
      <c r="C4770" s="1">
        <v>44567</v>
      </c>
      <c r="D4770" s="1">
        <v>44697</v>
      </c>
      <c r="E4770">
        <f>VLOOKUP(data[[#This Row],[id_campaign]],campaign[],4,FALSE)</f>
        <v>62</v>
      </c>
      <c r="F4770" t="str">
        <f>VLOOKUP(data[[#This Row],[id_campaign]],campaign[],2,FALSE)</f>
        <v>HandsetWebCapable</v>
      </c>
      <c r="G4770" t="str">
        <f>VLOOKUP(data[[#This Row],[id_customer]],customer[],2,FALSE)</f>
        <v>Gerik Graham</v>
      </c>
      <c r="H4770" t="str">
        <f>data[[#This Row],[id_customer]]&amp;data[[#This Row],[id_campaign]]</f>
        <v>C0282cam03</v>
      </c>
      <c r="I4770">
        <f>DATEDIF(data[[#This Row],[join_date]],data[[#This Row],[buy_date]],"M")</f>
        <v>4</v>
      </c>
    </row>
    <row r="4771" spans="1:9" x14ac:dyDescent="0.25">
      <c r="A4771" t="s">
        <v>1169</v>
      </c>
      <c r="B4771" t="s">
        <v>8</v>
      </c>
      <c r="C4771" s="1">
        <v>44567</v>
      </c>
      <c r="D4771" s="1">
        <v>44728</v>
      </c>
      <c r="E4771">
        <f>VLOOKUP(data[[#This Row],[id_campaign]],campaign[],4,FALSE)</f>
        <v>62</v>
      </c>
      <c r="F4771" t="str">
        <f>VLOOKUP(data[[#This Row],[id_campaign]],campaign[],2,FALSE)</f>
        <v>HandsetWebCapable</v>
      </c>
      <c r="G4771" t="str">
        <f>VLOOKUP(data[[#This Row],[id_customer]],customer[],2,FALSE)</f>
        <v>Gerik Graham</v>
      </c>
      <c r="H4771" t="str">
        <f>data[[#This Row],[id_customer]]&amp;data[[#This Row],[id_campaign]]</f>
        <v>C0282cam03</v>
      </c>
      <c r="I4771">
        <f>DATEDIF(data[[#This Row],[join_date]],data[[#This Row],[buy_date]],"M")</f>
        <v>5</v>
      </c>
    </row>
    <row r="4772" spans="1:9" x14ac:dyDescent="0.25">
      <c r="A4772" t="s">
        <v>1169</v>
      </c>
      <c r="B4772" t="s">
        <v>8</v>
      </c>
      <c r="C4772" s="1">
        <v>44567</v>
      </c>
      <c r="D4772" s="1">
        <v>44753</v>
      </c>
      <c r="E4772">
        <f>VLOOKUP(data[[#This Row],[id_campaign]],campaign[],4,FALSE)</f>
        <v>62</v>
      </c>
      <c r="F4772" t="str">
        <f>VLOOKUP(data[[#This Row],[id_campaign]],campaign[],2,FALSE)</f>
        <v>HandsetWebCapable</v>
      </c>
      <c r="G4772" t="str">
        <f>VLOOKUP(data[[#This Row],[id_customer]],customer[],2,FALSE)</f>
        <v>Gerik Graham</v>
      </c>
      <c r="H4772" t="str">
        <f>data[[#This Row],[id_customer]]&amp;data[[#This Row],[id_campaign]]</f>
        <v>C0282cam03</v>
      </c>
      <c r="I4772">
        <f>DATEDIF(data[[#This Row],[join_date]],data[[#This Row],[buy_date]],"M")</f>
        <v>6</v>
      </c>
    </row>
    <row r="4773" spans="1:9" x14ac:dyDescent="0.25">
      <c r="A4773" t="s">
        <v>1169</v>
      </c>
      <c r="B4773" t="s">
        <v>8</v>
      </c>
      <c r="C4773" s="1">
        <v>44567</v>
      </c>
      <c r="D4773" s="1">
        <v>44782</v>
      </c>
      <c r="E4773">
        <f>VLOOKUP(data[[#This Row],[id_campaign]],campaign[],4,FALSE)</f>
        <v>62</v>
      </c>
      <c r="F4773" t="str">
        <f>VLOOKUP(data[[#This Row],[id_campaign]],campaign[],2,FALSE)</f>
        <v>HandsetWebCapable</v>
      </c>
      <c r="G4773" t="str">
        <f>VLOOKUP(data[[#This Row],[id_customer]],customer[],2,FALSE)</f>
        <v>Gerik Graham</v>
      </c>
      <c r="H4773" t="str">
        <f>data[[#This Row],[id_customer]]&amp;data[[#This Row],[id_campaign]]</f>
        <v>C0282cam03</v>
      </c>
      <c r="I4773">
        <f>DATEDIF(data[[#This Row],[join_date]],data[[#This Row],[buy_date]],"M")</f>
        <v>7</v>
      </c>
    </row>
    <row r="4774" spans="1:9" x14ac:dyDescent="0.25">
      <c r="A4774" t="s">
        <v>1169</v>
      </c>
      <c r="B4774" t="s">
        <v>8</v>
      </c>
      <c r="C4774" s="1">
        <v>44567</v>
      </c>
      <c r="D4774" s="1">
        <v>44824</v>
      </c>
      <c r="E4774">
        <f>VLOOKUP(data[[#This Row],[id_campaign]],campaign[],4,FALSE)</f>
        <v>62</v>
      </c>
      <c r="F4774" t="str">
        <f>VLOOKUP(data[[#This Row],[id_campaign]],campaign[],2,FALSE)</f>
        <v>HandsetWebCapable</v>
      </c>
      <c r="G4774" t="str">
        <f>VLOOKUP(data[[#This Row],[id_customer]],customer[],2,FALSE)</f>
        <v>Gerik Graham</v>
      </c>
      <c r="H4774" t="str">
        <f>data[[#This Row],[id_customer]]&amp;data[[#This Row],[id_campaign]]</f>
        <v>C0282cam03</v>
      </c>
      <c r="I4774">
        <f>DATEDIF(data[[#This Row],[join_date]],data[[#This Row],[buy_date]],"M")</f>
        <v>8</v>
      </c>
    </row>
    <row r="4775" spans="1:9" x14ac:dyDescent="0.25">
      <c r="A4775" t="s">
        <v>1169</v>
      </c>
      <c r="B4775" t="s">
        <v>8</v>
      </c>
      <c r="C4775" s="1">
        <v>44567</v>
      </c>
      <c r="D4775" s="1">
        <v>44850</v>
      </c>
      <c r="E4775">
        <f>VLOOKUP(data[[#This Row],[id_campaign]],campaign[],4,FALSE)</f>
        <v>62</v>
      </c>
      <c r="F4775" t="str">
        <f>VLOOKUP(data[[#This Row],[id_campaign]],campaign[],2,FALSE)</f>
        <v>HandsetWebCapable</v>
      </c>
      <c r="G4775" t="str">
        <f>VLOOKUP(data[[#This Row],[id_customer]],customer[],2,FALSE)</f>
        <v>Gerik Graham</v>
      </c>
      <c r="H4775" t="str">
        <f>data[[#This Row],[id_customer]]&amp;data[[#This Row],[id_campaign]]</f>
        <v>C0282cam03</v>
      </c>
      <c r="I4775">
        <f>DATEDIF(data[[#This Row],[join_date]],data[[#This Row],[buy_date]],"M")</f>
        <v>9</v>
      </c>
    </row>
    <row r="4776" spans="1:9" x14ac:dyDescent="0.25">
      <c r="A4776" t="s">
        <v>1169</v>
      </c>
      <c r="B4776" t="s">
        <v>8</v>
      </c>
      <c r="C4776" s="1">
        <v>44567</v>
      </c>
      <c r="D4776" s="1">
        <v>44876</v>
      </c>
      <c r="E4776">
        <f>VLOOKUP(data[[#This Row],[id_campaign]],campaign[],4,FALSE)</f>
        <v>62</v>
      </c>
      <c r="F4776" t="str">
        <f>VLOOKUP(data[[#This Row],[id_campaign]],campaign[],2,FALSE)</f>
        <v>HandsetWebCapable</v>
      </c>
      <c r="G4776" t="str">
        <f>VLOOKUP(data[[#This Row],[id_customer]],customer[],2,FALSE)</f>
        <v>Gerik Graham</v>
      </c>
      <c r="H4776" t="str">
        <f>data[[#This Row],[id_customer]]&amp;data[[#This Row],[id_campaign]]</f>
        <v>C0282cam03</v>
      </c>
      <c r="I4776">
        <f>DATEDIF(data[[#This Row],[join_date]],data[[#This Row],[buy_date]],"M")</f>
        <v>10</v>
      </c>
    </row>
    <row r="4777" spans="1:9" x14ac:dyDescent="0.25">
      <c r="A4777" t="s">
        <v>1169</v>
      </c>
      <c r="B4777" t="s">
        <v>8</v>
      </c>
      <c r="C4777" s="1">
        <v>44567</v>
      </c>
      <c r="D4777" s="1">
        <v>44908</v>
      </c>
      <c r="E4777">
        <f>VLOOKUP(data[[#This Row],[id_campaign]],campaign[],4,FALSE)</f>
        <v>62</v>
      </c>
      <c r="F4777" t="str">
        <f>VLOOKUP(data[[#This Row],[id_campaign]],campaign[],2,FALSE)</f>
        <v>HandsetWebCapable</v>
      </c>
      <c r="G4777" t="str">
        <f>VLOOKUP(data[[#This Row],[id_customer]],customer[],2,FALSE)</f>
        <v>Gerik Graham</v>
      </c>
      <c r="H4777" t="str">
        <f>data[[#This Row],[id_customer]]&amp;data[[#This Row],[id_campaign]]</f>
        <v>C0282cam03</v>
      </c>
      <c r="I4777">
        <f>DATEDIF(data[[#This Row],[join_date]],data[[#This Row],[buy_date]],"M")</f>
        <v>11</v>
      </c>
    </row>
    <row r="4778" spans="1:9" x14ac:dyDescent="0.25">
      <c r="A4778" t="s">
        <v>1169</v>
      </c>
      <c r="B4778" t="s">
        <v>8</v>
      </c>
      <c r="C4778" s="1">
        <v>44567</v>
      </c>
      <c r="D4778" s="1">
        <v>44940</v>
      </c>
      <c r="E4778">
        <f>VLOOKUP(data[[#This Row],[id_campaign]],campaign[],4,FALSE)</f>
        <v>62</v>
      </c>
      <c r="F4778" t="str">
        <f>VLOOKUP(data[[#This Row],[id_campaign]],campaign[],2,FALSE)</f>
        <v>HandsetWebCapable</v>
      </c>
      <c r="G4778" t="str">
        <f>VLOOKUP(data[[#This Row],[id_customer]],customer[],2,FALSE)</f>
        <v>Gerik Graham</v>
      </c>
      <c r="H4778" t="str">
        <f>data[[#This Row],[id_customer]]&amp;data[[#This Row],[id_campaign]]</f>
        <v>C0282cam03</v>
      </c>
      <c r="I4778">
        <f>DATEDIF(data[[#This Row],[join_date]],data[[#This Row],[buy_date]],"M")</f>
        <v>12</v>
      </c>
    </row>
    <row r="4779" spans="1:9" x14ac:dyDescent="0.25">
      <c r="A4779" t="s">
        <v>1169</v>
      </c>
      <c r="B4779" t="s">
        <v>8</v>
      </c>
      <c r="C4779" s="1">
        <v>44567</v>
      </c>
      <c r="D4779" s="1">
        <v>44992</v>
      </c>
      <c r="E4779">
        <f>VLOOKUP(data[[#This Row],[id_campaign]],campaign[],4,FALSE)</f>
        <v>62</v>
      </c>
      <c r="F4779" t="str">
        <f>VLOOKUP(data[[#This Row],[id_campaign]],campaign[],2,FALSE)</f>
        <v>HandsetWebCapable</v>
      </c>
      <c r="G4779" t="str">
        <f>VLOOKUP(data[[#This Row],[id_customer]],customer[],2,FALSE)</f>
        <v>Gerik Graham</v>
      </c>
      <c r="H4779" t="str">
        <f>data[[#This Row],[id_customer]]&amp;data[[#This Row],[id_campaign]]</f>
        <v>C0282cam03</v>
      </c>
      <c r="I4779">
        <f>DATEDIF(data[[#This Row],[join_date]],data[[#This Row],[buy_date]],"M")</f>
        <v>14</v>
      </c>
    </row>
    <row r="4780" spans="1:9" x14ac:dyDescent="0.25">
      <c r="A4780" t="s">
        <v>1169</v>
      </c>
      <c r="B4780" t="s">
        <v>8</v>
      </c>
      <c r="C4780" s="1">
        <v>44567</v>
      </c>
      <c r="D4780" s="1">
        <v>45026</v>
      </c>
      <c r="E4780">
        <f>VLOOKUP(data[[#This Row],[id_campaign]],campaign[],4,FALSE)</f>
        <v>62</v>
      </c>
      <c r="F4780" t="str">
        <f>VLOOKUP(data[[#This Row],[id_campaign]],campaign[],2,FALSE)</f>
        <v>HandsetWebCapable</v>
      </c>
      <c r="G4780" t="str">
        <f>VLOOKUP(data[[#This Row],[id_customer]],customer[],2,FALSE)</f>
        <v>Gerik Graham</v>
      </c>
      <c r="H4780" t="str">
        <f>data[[#This Row],[id_customer]]&amp;data[[#This Row],[id_campaign]]</f>
        <v>C0282cam03</v>
      </c>
      <c r="I4780">
        <f>DATEDIF(data[[#This Row],[join_date]],data[[#This Row],[buy_date]],"M")</f>
        <v>15</v>
      </c>
    </row>
    <row r="4781" spans="1:9" x14ac:dyDescent="0.25">
      <c r="A4781" t="s">
        <v>1169</v>
      </c>
      <c r="B4781" t="s">
        <v>8</v>
      </c>
      <c r="C4781" s="1">
        <v>44567</v>
      </c>
      <c r="D4781" s="1">
        <v>45059</v>
      </c>
      <c r="E4781">
        <f>VLOOKUP(data[[#This Row],[id_campaign]],campaign[],4,FALSE)</f>
        <v>62</v>
      </c>
      <c r="F4781" t="str">
        <f>VLOOKUP(data[[#This Row],[id_campaign]],campaign[],2,FALSE)</f>
        <v>HandsetWebCapable</v>
      </c>
      <c r="G4781" t="str">
        <f>VLOOKUP(data[[#This Row],[id_customer]],customer[],2,FALSE)</f>
        <v>Gerik Graham</v>
      </c>
      <c r="H4781" t="str">
        <f>data[[#This Row],[id_customer]]&amp;data[[#This Row],[id_campaign]]</f>
        <v>C0282cam03</v>
      </c>
      <c r="I4781">
        <f>DATEDIF(data[[#This Row],[join_date]],data[[#This Row],[buy_date]],"M")</f>
        <v>16</v>
      </c>
    </row>
    <row r="4782" spans="1:9" x14ac:dyDescent="0.25">
      <c r="A4782" t="s">
        <v>1169</v>
      </c>
      <c r="B4782" t="s">
        <v>24</v>
      </c>
      <c r="C4782" s="1">
        <v>44614</v>
      </c>
      <c r="D4782" s="1">
        <v>44614</v>
      </c>
      <c r="E4782">
        <f>VLOOKUP(data[[#This Row],[id_campaign]],campaign[],4,FALSE)</f>
        <v>62</v>
      </c>
      <c r="F4782" t="str">
        <f>VLOOKUP(data[[#This Row],[id_campaign]],campaign[],2,FALSE)</f>
        <v>OwnsComputer</v>
      </c>
      <c r="G4782" t="str">
        <f>VLOOKUP(data[[#This Row],[id_customer]],customer[],2,FALSE)</f>
        <v>Gerik Graham</v>
      </c>
      <c r="H4782" t="str">
        <f>data[[#This Row],[id_customer]]&amp;data[[#This Row],[id_campaign]]</f>
        <v>C0282cam11</v>
      </c>
      <c r="I4782">
        <f>DATEDIF(data[[#This Row],[join_date]],data[[#This Row],[buy_date]],"M")</f>
        <v>0</v>
      </c>
    </row>
    <row r="4783" spans="1:9" x14ac:dyDescent="0.25">
      <c r="A4783" t="s">
        <v>1169</v>
      </c>
      <c r="B4783" t="s">
        <v>24</v>
      </c>
      <c r="C4783" s="1">
        <v>44614</v>
      </c>
      <c r="D4783" s="1">
        <v>44643</v>
      </c>
      <c r="E4783">
        <f>VLOOKUP(data[[#This Row],[id_campaign]],campaign[],4,FALSE)</f>
        <v>62</v>
      </c>
      <c r="F4783" t="str">
        <f>VLOOKUP(data[[#This Row],[id_campaign]],campaign[],2,FALSE)</f>
        <v>OwnsComputer</v>
      </c>
      <c r="G4783" t="str">
        <f>VLOOKUP(data[[#This Row],[id_customer]],customer[],2,FALSE)</f>
        <v>Gerik Graham</v>
      </c>
      <c r="H4783" t="str">
        <f>data[[#This Row],[id_customer]]&amp;data[[#This Row],[id_campaign]]</f>
        <v>C0282cam11</v>
      </c>
      <c r="I4783">
        <f>DATEDIF(data[[#This Row],[join_date]],data[[#This Row],[buy_date]],"M")</f>
        <v>1</v>
      </c>
    </row>
    <row r="4784" spans="1:9" x14ac:dyDescent="0.25">
      <c r="A4784" t="s">
        <v>1169</v>
      </c>
      <c r="B4784" t="s">
        <v>24</v>
      </c>
      <c r="C4784" s="1">
        <v>44614</v>
      </c>
      <c r="D4784" s="1">
        <v>44674</v>
      </c>
      <c r="E4784">
        <f>VLOOKUP(data[[#This Row],[id_campaign]],campaign[],4,FALSE)</f>
        <v>62</v>
      </c>
      <c r="F4784" t="str">
        <f>VLOOKUP(data[[#This Row],[id_campaign]],campaign[],2,FALSE)</f>
        <v>OwnsComputer</v>
      </c>
      <c r="G4784" t="str">
        <f>VLOOKUP(data[[#This Row],[id_customer]],customer[],2,FALSE)</f>
        <v>Gerik Graham</v>
      </c>
      <c r="H4784" t="str">
        <f>data[[#This Row],[id_customer]]&amp;data[[#This Row],[id_campaign]]</f>
        <v>C0282cam11</v>
      </c>
      <c r="I4784">
        <f>DATEDIF(data[[#This Row],[join_date]],data[[#This Row],[buy_date]],"M")</f>
        <v>2</v>
      </c>
    </row>
    <row r="4785" spans="1:9" x14ac:dyDescent="0.25">
      <c r="A4785" t="s">
        <v>1169</v>
      </c>
      <c r="B4785" t="s">
        <v>24</v>
      </c>
      <c r="C4785" s="1">
        <v>44614</v>
      </c>
      <c r="D4785" s="1">
        <v>44775</v>
      </c>
      <c r="E4785">
        <f>VLOOKUP(data[[#This Row],[id_campaign]],campaign[],4,FALSE)</f>
        <v>62</v>
      </c>
      <c r="F4785" t="str">
        <f>VLOOKUP(data[[#This Row],[id_campaign]],campaign[],2,FALSE)</f>
        <v>OwnsComputer</v>
      </c>
      <c r="G4785" t="str">
        <f>VLOOKUP(data[[#This Row],[id_customer]],customer[],2,FALSE)</f>
        <v>Gerik Graham</v>
      </c>
      <c r="H4785" t="str">
        <f>data[[#This Row],[id_customer]]&amp;data[[#This Row],[id_campaign]]</f>
        <v>C0282cam11</v>
      </c>
      <c r="I4785">
        <f>DATEDIF(data[[#This Row],[join_date]],data[[#This Row],[buy_date]],"M")</f>
        <v>5</v>
      </c>
    </row>
    <row r="4786" spans="1:9" x14ac:dyDescent="0.25">
      <c r="A4786" t="s">
        <v>1169</v>
      </c>
      <c r="B4786" t="s">
        <v>24</v>
      </c>
      <c r="C4786" s="1">
        <v>44614</v>
      </c>
      <c r="D4786" s="1">
        <v>44807</v>
      </c>
      <c r="E4786">
        <f>VLOOKUP(data[[#This Row],[id_campaign]],campaign[],4,FALSE)</f>
        <v>62</v>
      </c>
      <c r="F4786" t="str">
        <f>VLOOKUP(data[[#This Row],[id_campaign]],campaign[],2,FALSE)</f>
        <v>OwnsComputer</v>
      </c>
      <c r="G4786" t="str">
        <f>VLOOKUP(data[[#This Row],[id_customer]],customer[],2,FALSE)</f>
        <v>Gerik Graham</v>
      </c>
      <c r="H4786" t="str">
        <f>data[[#This Row],[id_customer]]&amp;data[[#This Row],[id_campaign]]</f>
        <v>C0282cam11</v>
      </c>
      <c r="I4786">
        <f>DATEDIF(data[[#This Row],[join_date]],data[[#This Row],[buy_date]],"M")</f>
        <v>6</v>
      </c>
    </row>
    <row r="4787" spans="1:9" x14ac:dyDescent="0.25">
      <c r="A4787" t="s">
        <v>1169</v>
      </c>
      <c r="B4787" t="s">
        <v>24</v>
      </c>
      <c r="C4787" s="1">
        <v>44614</v>
      </c>
      <c r="D4787" s="1">
        <v>44863</v>
      </c>
      <c r="E4787">
        <f>VLOOKUP(data[[#This Row],[id_campaign]],campaign[],4,FALSE)</f>
        <v>62</v>
      </c>
      <c r="F4787" t="str">
        <f>VLOOKUP(data[[#This Row],[id_campaign]],campaign[],2,FALSE)</f>
        <v>OwnsComputer</v>
      </c>
      <c r="G4787" t="str">
        <f>VLOOKUP(data[[#This Row],[id_customer]],customer[],2,FALSE)</f>
        <v>Gerik Graham</v>
      </c>
      <c r="H4787" t="str">
        <f>data[[#This Row],[id_customer]]&amp;data[[#This Row],[id_campaign]]</f>
        <v>C0282cam11</v>
      </c>
      <c r="I4787">
        <f>DATEDIF(data[[#This Row],[join_date]],data[[#This Row],[buy_date]],"M")</f>
        <v>8</v>
      </c>
    </row>
    <row r="4788" spans="1:9" x14ac:dyDescent="0.25">
      <c r="A4788" t="s">
        <v>1169</v>
      </c>
      <c r="B4788" t="s">
        <v>24</v>
      </c>
      <c r="C4788" s="1">
        <v>44614</v>
      </c>
      <c r="D4788" s="1">
        <v>44889</v>
      </c>
      <c r="E4788">
        <f>VLOOKUP(data[[#This Row],[id_campaign]],campaign[],4,FALSE)</f>
        <v>62</v>
      </c>
      <c r="F4788" t="str">
        <f>VLOOKUP(data[[#This Row],[id_campaign]],campaign[],2,FALSE)</f>
        <v>OwnsComputer</v>
      </c>
      <c r="G4788" t="str">
        <f>VLOOKUP(data[[#This Row],[id_customer]],customer[],2,FALSE)</f>
        <v>Gerik Graham</v>
      </c>
      <c r="H4788" t="str">
        <f>data[[#This Row],[id_customer]]&amp;data[[#This Row],[id_campaign]]</f>
        <v>C0282cam11</v>
      </c>
      <c r="I4788">
        <f>DATEDIF(data[[#This Row],[join_date]],data[[#This Row],[buy_date]],"M")</f>
        <v>9</v>
      </c>
    </row>
    <row r="4789" spans="1:9" x14ac:dyDescent="0.25">
      <c r="A4789" t="s">
        <v>1169</v>
      </c>
      <c r="B4789" t="s">
        <v>24</v>
      </c>
      <c r="C4789" s="1">
        <v>44614</v>
      </c>
      <c r="D4789" s="1">
        <v>44897</v>
      </c>
      <c r="E4789">
        <f>VLOOKUP(data[[#This Row],[id_campaign]],campaign[],4,FALSE)</f>
        <v>62</v>
      </c>
      <c r="F4789" t="str">
        <f>VLOOKUP(data[[#This Row],[id_campaign]],campaign[],2,FALSE)</f>
        <v>OwnsComputer</v>
      </c>
      <c r="G4789" t="str">
        <f>VLOOKUP(data[[#This Row],[id_customer]],customer[],2,FALSE)</f>
        <v>Gerik Graham</v>
      </c>
      <c r="H4789" t="str">
        <f>data[[#This Row],[id_customer]]&amp;data[[#This Row],[id_campaign]]</f>
        <v>C0282cam11</v>
      </c>
      <c r="I4789">
        <f>DATEDIF(data[[#This Row],[join_date]],data[[#This Row],[buy_date]],"M")</f>
        <v>9</v>
      </c>
    </row>
    <row r="4790" spans="1:9" x14ac:dyDescent="0.25">
      <c r="A4790" t="s">
        <v>1169</v>
      </c>
      <c r="B4790" t="s">
        <v>24</v>
      </c>
      <c r="C4790" s="1">
        <v>44614</v>
      </c>
      <c r="D4790" s="1">
        <v>44948</v>
      </c>
      <c r="E4790">
        <f>VLOOKUP(data[[#This Row],[id_campaign]],campaign[],4,FALSE)</f>
        <v>62</v>
      </c>
      <c r="F4790" t="str">
        <f>VLOOKUP(data[[#This Row],[id_campaign]],campaign[],2,FALSE)</f>
        <v>OwnsComputer</v>
      </c>
      <c r="G4790" t="str">
        <f>VLOOKUP(data[[#This Row],[id_customer]],customer[],2,FALSE)</f>
        <v>Gerik Graham</v>
      </c>
      <c r="H4790" t="str">
        <f>data[[#This Row],[id_customer]]&amp;data[[#This Row],[id_campaign]]</f>
        <v>C0282cam11</v>
      </c>
      <c r="I4790">
        <f>DATEDIF(data[[#This Row],[join_date]],data[[#This Row],[buy_date]],"M")</f>
        <v>11</v>
      </c>
    </row>
    <row r="4791" spans="1:9" x14ac:dyDescent="0.25">
      <c r="A4791" t="s">
        <v>1169</v>
      </c>
      <c r="B4791" t="s">
        <v>24</v>
      </c>
      <c r="C4791" s="1">
        <v>44614</v>
      </c>
      <c r="D4791" s="1">
        <v>44959</v>
      </c>
      <c r="E4791">
        <f>VLOOKUP(data[[#This Row],[id_campaign]],campaign[],4,FALSE)</f>
        <v>62</v>
      </c>
      <c r="F4791" t="str">
        <f>VLOOKUP(data[[#This Row],[id_campaign]],campaign[],2,FALSE)</f>
        <v>OwnsComputer</v>
      </c>
      <c r="G4791" t="str">
        <f>VLOOKUP(data[[#This Row],[id_customer]],customer[],2,FALSE)</f>
        <v>Gerik Graham</v>
      </c>
      <c r="H4791" t="str">
        <f>data[[#This Row],[id_customer]]&amp;data[[#This Row],[id_campaign]]</f>
        <v>C0282cam11</v>
      </c>
      <c r="I4791">
        <f>DATEDIF(data[[#This Row],[join_date]],data[[#This Row],[buy_date]],"M")</f>
        <v>11</v>
      </c>
    </row>
    <row r="4792" spans="1:9" x14ac:dyDescent="0.25">
      <c r="A4792" t="s">
        <v>1169</v>
      </c>
      <c r="B4792" t="s">
        <v>24</v>
      </c>
      <c r="C4792" s="1">
        <v>44614</v>
      </c>
      <c r="D4792" s="1">
        <v>45042</v>
      </c>
      <c r="E4792">
        <f>VLOOKUP(data[[#This Row],[id_campaign]],campaign[],4,FALSE)</f>
        <v>62</v>
      </c>
      <c r="F4792" t="str">
        <f>VLOOKUP(data[[#This Row],[id_campaign]],campaign[],2,FALSE)</f>
        <v>OwnsComputer</v>
      </c>
      <c r="G4792" t="str">
        <f>VLOOKUP(data[[#This Row],[id_customer]],customer[],2,FALSE)</f>
        <v>Gerik Graham</v>
      </c>
      <c r="H4792" t="str">
        <f>data[[#This Row],[id_customer]]&amp;data[[#This Row],[id_campaign]]</f>
        <v>C0282cam11</v>
      </c>
      <c r="I4792">
        <f>DATEDIF(data[[#This Row],[join_date]],data[[#This Row],[buy_date]],"M")</f>
        <v>14</v>
      </c>
    </row>
    <row r="4793" spans="1:9" x14ac:dyDescent="0.25">
      <c r="A4793" t="s">
        <v>1169</v>
      </c>
      <c r="B4793" t="s">
        <v>24</v>
      </c>
      <c r="C4793" s="1">
        <v>44614</v>
      </c>
      <c r="D4793" s="1">
        <v>45071</v>
      </c>
      <c r="E4793">
        <f>VLOOKUP(data[[#This Row],[id_campaign]],campaign[],4,FALSE)</f>
        <v>62</v>
      </c>
      <c r="F4793" t="str">
        <f>VLOOKUP(data[[#This Row],[id_campaign]],campaign[],2,FALSE)</f>
        <v>OwnsComputer</v>
      </c>
      <c r="G4793" t="str">
        <f>VLOOKUP(data[[#This Row],[id_customer]],customer[],2,FALSE)</f>
        <v>Gerik Graham</v>
      </c>
      <c r="H4793" t="str">
        <f>data[[#This Row],[id_customer]]&amp;data[[#This Row],[id_campaign]]</f>
        <v>C0282cam11</v>
      </c>
      <c r="I4793">
        <f>DATEDIF(data[[#This Row],[join_date]],data[[#This Row],[buy_date]],"M")</f>
        <v>15</v>
      </c>
    </row>
    <row r="4794" spans="1:9" x14ac:dyDescent="0.25">
      <c r="A4794" t="s">
        <v>1169</v>
      </c>
      <c r="B4794" t="s">
        <v>24</v>
      </c>
      <c r="C4794" s="1">
        <v>44614</v>
      </c>
      <c r="D4794" s="1">
        <v>45081</v>
      </c>
      <c r="E4794">
        <f>VLOOKUP(data[[#This Row],[id_campaign]],campaign[],4,FALSE)</f>
        <v>62</v>
      </c>
      <c r="F4794" t="str">
        <f>VLOOKUP(data[[#This Row],[id_campaign]],campaign[],2,FALSE)</f>
        <v>OwnsComputer</v>
      </c>
      <c r="G4794" t="str">
        <f>VLOOKUP(data[[#This Row],[id_customer]],customer[],2,FALSE)</f>
        <v>Gerik Graham</v>
      </c>
      <c r="H4794" t="str">
        <f>data[[#This Row],[id_customer]]&amp;data[[#This Row],[id_campaign]]</f>
        <v>C0282cam11</v>
      </c>
      <c r="I4794">
        <f>DATEDIF(data[[#This Row],[join_date]],data[[#This Row],[buy_date]],"M")</f>
        <v>15</v>
      </c>
    </row>
    <row r="4795" spans="1:9" x14ac:dyDescent="0.25">
      <c r="A4795" t="s">
        <v>1173</v>
      </c>
      <c r="B4795" t="s">
        <v>32</v>
      </c>
      <c r="C4795" s="1">
        <v>44626</v>
      </c>
      <c r="D4795" s="1">
        <v>44626</v>
      </c>
      <c r="E4795">
        <f>VLOOKUP(data[[#This Row],[id_campaign]],campaign[],4,FALSE)</f>
        <v>14</v>
      </c>
      <c r="F4795" t="str">
        <f>VLOOKUP(data[[#This Row],[id_campaign]],campaign[],2,FALSE)</f>
        <v>OwnsMotorcycle</v>
      </c>
      <c r="G4795" t="str">
        <f>VLOOKUP(data[[#This Row],[id_customer]],customer[],2,FALSE)</f>
        <v>Paddy Forton</v>
      </c>
      <c r="H4795" t="str">
        <f>data[[#This Row],[id_customer]]&amp;data[[#This Row],[id_campaign]]</f>
        <v>C0283cam15</v>
      </c>
      <c r="I4795">
        <f>DATEDIF(data[[#This Row],[join_date]],data[[#This Row],[buy_date]],"M")</f>
        <v>0</v>
      </c>
    </row>
    <row r="4796" spans="1:9" x14ac:dyDescent="0.25">
      <c r="A4796" t="s">
        <v>1173</v>
      </c>
      <c r="B4796" t="s">
        <v>32</v>
      </c>
      <c r="C4796" s="1">
        <v>44626</v>
      </c>
      <c r="D4796" s="1">
        <v>44672</v>
      </c>
      <c r="E4796">
        <f>VLOOKUP(data[[#This Row],[id_campaign]],campaign[],4,FALSE)</f>
        <v>14</v>
      </c>
      <c r="F4796" t="str">
        <f>VLOOKUP(data[[#This Row],[id_campaign]],campaign[],2,FALSE)</f>
        <v>OwnsMotorcycle</v>
      </c>
      <c r="G4796" t="str">
        <f>VLOOKUP(data[[#This Row],[id_customer]],customer[],2,FALSE)</f>
        <v>Paddy Forton</v>
      </c>
      <c r="H4796" t="str">
        <f>data[[#This Row],[id_customer]]&amp;data[[#This Row],[id_campaign]]</f>
        <v>C0283cam15</v>
      </c>
      <c r="I4796">
        <f>DATEDIF(data[[#This Row],[join_date]],data[[#This Row],[buy_date]],"M")</f>
        <v>1</v>
      </c>
    </row>
    <row r="4797" spans="1:9" x14ac:dyDescent="0.25">
      <c r="A4797" t="s">
        <v>1173</v>
      </c>
      <c r="B4797" t="s">
        <v>32</v>
      </c>
      <c r="C4797" s="1">
        <v>44626</v>
      </c>
      <c r="D4797" s="1">
        <v>44692</v>
      </c>
      <c r="E4797">
        <f>VLOOKUP(data[[#This Row],[id_campaign]],campaign[],4,FALSE)</f>
        <v>14</v>
      </c>
      <c r="F4797" t="str">
        <f>VLOOKUP(data[[#This Row],[id_campaign]],campaign[],2,FALSE)</f>
        <v>OwnsMotorcycle</v>
      </c>
      <c r="G4797" t="str">
        <f>VLOOKUP(data[[#This Row],[id_customer]],customer[],2,FALSE)</f>
        <v>Paddy Forton</v>
      </c>
      <c r="H4797" t="str">
        <f>data[[#This Row],[id_customer]]&amp;data[[#This Row],[id_campaign]]</f>
        <v>C0283cam15</v>
      </c>
      <c r="I4797">
        <f>DATEDIF(data[[#This Row],[join_date]],data[[#This Row],[buy_date]],"M")</f>
        <v>2</v>
      </c>
    </row>
    <row r="4798" spans="1:9" x14ac:dyDescent="0.25">
      <c r="A4798" t="s">
        <v>1173</v>
      </c>
      <c r="B4798" t="s">
        <v>32</v>
      </c>
      <c r="C4798" s="1">
        <v>44626</v>
      </c>
      <c r="D4798" s="1">
        <v>44722</v>
      </c>
      <c r="E4798">
        <f>VLOOKUP(data[[#This Row],[id_campaign]],campaign[],4,FALSE)</f>
        <v>14</v>
      </c>
      <c r="F4798" t="str">
        <f>VLOOKUP(data[[#This Row],[id_campaign]],campaign[],2,FALSE)</f>
        <v>OwnsMotorcycle</v>
      </c>
      <c r="G4798" t="str">
        <f>VLOOKUP(data[[#This Row],[id_customer]],customer[],2,FALSE)</f>
        <v>Paddy Forton</v>
      </c>
      <c r="H4798" t="str">
        <f>data[[#This Row],[id_customer]]&amp;data[[#This Row],[id_campaign]]</f>
        <v>C0283cam15</v>
      </c>
      <c r="I4798">
        <f>DATEDIF(data[[#This Row],[join_date]],data[[#This Row],[buy_date]],"M")</f>
        <v>3</v>
      </c>
    </row>
    <row r="4799" spans="1:9" x14ac:dyDescent="0.25">
      <c r="A4799" t="s">
        <v>1173</v>
      </c>
      <c r="B4799" t="s">
        <v>32</v>
      </c>
      <c r="C4799" s="1">
        <v>44626</v>
      </c>
      <c r="D4799" s="1">
        <v>44763</v>
      </c>
      <c r="E4799">
        <f>VLOOKUP(data[[#This Row],[id_campaign]],campaign[],4,FALSE)</f>
        <v>14</v>
      </c>
      <c r="F4799" t="str">
        <f>VLOOKUP(data[[#This Row],[id_campaign]],campaign[],2,FALSE)</f>
        <v>OwnsMotorcycle</v>
      </c>
      <c r="G4799" t="str">
        <f>VLOOKUP(data[[#This Row],[id_customer]],customer[],2,FALSE)</f>
        <v>Paddy Forton</v>
      </c>
      <c r="H4799" t="str">
        <f>data[[#This Row],[id_customer]]&amp;data[[#This Row],[id_campaign]]</f>
        <v>C0283cam15</v>
      </c>
      <c r="I4799">
        <f>DATEDIF(data[[#This Row],[join_date]],data[[#This Row],[buy_date]],"M")</f>
        <v>4</v>
      </c>
    </row>
    <row r="4800" spans="1:9" x14ac:dyDescent="0.25">
      <c r="A4800" t="s">
        <v>1173</v>
      </c>
      <c r="B4800" t="s">
        <v>32</v>
      </c>
      <c r="C4800" s="1">
        <v>44626</v>
      </c>
      <c r="D4800" s="1">
        <v>44791</v>
      </c>
      <c r="E4800">
        <f>VLOOKUP(data[[#This Row],[id_campaign]],campaign[],4,FALSE)</f>
        <v>14</v>
      </c>
      <c r="F4800" t="str">
        <f>VLOOKUP(data[[#This Row],[id_campaign]],campaign[],2,FALSE)</f>
        <v>OwnsMotorcycle</v>
      </c>
      <c r="G4800" t="str">
        <f>VLOOKUP(data[[#This Row],[id_customer]],customer[],2,FALSE)</f>
        <v>Paddy Forton</v>
      </c>
      <c r="H4800" t="str">
        <f>data[[#This Row],[id_customer]]&amp;data[[#This Row],[id_campaign]]</f>
        <v>C0283cam15</v>
      </c>
      <c r="I4800">
        <f>DATEDIF(data[[#This Row],[join_date]],data[[#This Row],[buy_date]],"M")</f>
        <v>5</v>
      </c>
    </row>
    <row r="4801" spans="1:9" x14ac:dyDescent="0.25">
      <c r="A4801" t="s">
        <v>1173</v>
      </c>
      <c r="B4801" t="s">
        <v>32</v>
      </c>
      <c r="C4801" s="1">
        <v>44626</v>
      </c>
      <c r="D4801" s="1">
        <v>44814</v>
      </c>
      <c r="E4801">
        <f>VLOOKUP(data[[#This Row],[id_campaign]],campaign[],4,FALSE)</f>
        <v>14</v>
      </c>
      <c r="F4801" t="str">
        <f>VLOOKUP(data[[#This Row],[id_campaign]],campaign[],2,FALSE)</f>
        <v>OwnsMotorcycle</v>
      </c>
      <c r="G4801" t="str">
        <f>VLOOKUP(data[[#This Row],[id_customer]],customer[],2,FALSE)</f>
        <v>Paddy Forton</v>
      </c>
      <c r="H4801" t="str">
        <f>data[[#This Row],[id_customer]]&amp;data[[#This Row],[id_campaign]]</f>
        <v>C0283cam15</v>
      </c>
      <c r="I4801">
        <f>DATEDIF(data[[#This Row],[join_date]],data[[#This Row],[buy_date]],"M")</f>
        <v>6</v>
      </c>
    </row>
    <row r="4802" spans="1:9" x14ac:dyDescent="0.25">
      <c r="A4802" t="s">
        <v>1173</v>
      </c>
      <c r="B4802" t="s">
        <v>32</v>
      </c>
      <c r="C4802" s="1">
        <v>44626</v>
      </c>
      <c r="D4802" s="1">
        <v>44840</v>
      </c>
      <c r="E4802">
        <f>VLOOKUP(data[[#This Row],[id_campaign]],campaign[],4,FALSE)</f>
        <v>14</v>
      </c>
      <c r="F4802" t="str">
        <f>VLOOKUP(data[[#This Row],[id_campaign]],campaign[],2,FALSE)</f>
        <v>OwnsMotorcycle</v>
      </c>
      <c r="G4802" t="str">
        <f>VLOOKUP(data[[#This Row],[id_customer]],customer[],2,FALSE)</f>
        <v>Paddy Forton</v>
      </c>
      <c r="H4802" t="str">
        <f>data[[#This Row],[id_customer]]&amp;data[[#This Row],[id_campaign]]</f>
        <v>C0283cam15</v>
      </c>
      <c r="I4802">
        <f>DATEDIF(data[[#This Row],[join_date]],data[[#This Row],[buy_date]],"M")</f>
        <v>7</v>
      </c>
    </row>
    <row r="4803" spans="1:9" x14ac:dyDescent="0.25">
      <c r="A4803" t="s">
        <v>1173</v>
      </c>
      <c r="B4803" t="s">
        <v>32</v>
      </c>
      <c r="C4803" s="1">
        <v>44626</v>
      </c>
      <c r="D4803" s="1">
        <v>44879</v>
      </c>
      <c r="E4803">
        <f>VLOOKUP(data[[#This Row],[id_campaign]],campaign[],4,FALSE)</f>
        <v>14</v>
      </c>
      <c r="F4803" t="str">
        <f>VLOOKUP(data[[#This Row],[id_campaign]],campaign[],2,FALSE)</f>
        <v>OwnsMotorcycle</v>
      </c>
      <c r="G4803" t="str">
        <f>VLOOKUP(data[[#This Row],[id_customer]],customer[],2,FALSE)</f>
        <v>Paddy Forton</v>
      </c>
      <c r="H4803" t="str">
        <f>data[[#This Row],[id_customer]]&amp;data[[#This Row],[id_campaign]]</f>
        <v>C0283cam15</v>
      </c>
      <c r="I4803">
        <f>DATEDIF(data[[#This Row],[join_date]],data[[#This Row],[buy_date]],"M")</f>
        <v>8</v>
      </c>
    </row>
    <row r="4804" spans="1:9" x14ac:dyDescent="0.25">
      <c r="A4804" t="s">
        <v>1173</v>
      </c>
      <c r="B4804" t="s">
        <v>32</v>
      </c>
      <c r="C4804" s="1">
        <v>44626</v>
      </c>
      <c r="D4804" s="1">
        <v>44907</v>
      </c>
      <c r="E4804">
        <f>VLOOKUP(data[[#This Row],[id_campaign]],campaign[],4,FALSE)</f>
        <v>14</v>
      </c>
      <c r="F4804" t="str">
        <f>VLOOKUP(data[[#This Row],[id_campaign]],campaign[],2,FALSE)</f>
        <v>OwnsMotorcycle</v>
      </c>
      <c r="G4804" t="str">
        <f>VLOOKUP(data[[#This Row],[id_customer]],customer[],2,FALSE)</f>
        <v>Paddy Forton</v>
      </c>
      <c r="H4804" t="str">
        <f>data[[#This Row],[id_customer]]&amp;data[[#This Row],[id_campaign]]</f>
        <v>C0283cam15</v>
      </c>
      <c r="I4804">
        <f>DATEDIF(data[[#This Row],[join_date]],data[[#This Row],[buy_date]],"M")</f>
        <v>9</v>
      </c>
    </row>
    <row r="4805" spans="1:9" x14ac:dyDescent="0.25">
      <c r="A4805" t="s">
        <v>1173</v>
      </c>
      <c r="B4805" t="s">
        <v>32</v>
      </c>
      <c r="C4805" s="1">
        <v>44626</v>
      </c>
      <c r="D4805" s="1">
        <v>44947</v>
      </c>
      <c r="E4805">
        <f>VLOOKUP(data[[#This Row],[id_campaign]],campaign[],4,FALSE)</f>
        <v>14</v>
      </c>
      <c r="F4805" t="str">
        <f>VLOOKUP(data[[#This Row],[id_campaign]],campaign[],2,FALSE)</f>
        <v>OwnsMotorcycle</v>
      </c>
      <c r="G4805" t="str">
        <f>VLOOKUP(data[[#This Row],[id_customer]],customer[],2,FALSE)</f>
        <v>Paddy Forton</v>
      </c>
      <c r="H4805" t="str">
        <f>data[[#This Row],[id_customer]]&amp;data[[#This Row],[id_campaign]]</f>
        <v>C0283cam15</v>
      </c>
      <c r="I4805">
        <f>DATEDIF(data[[#This Row],[join_date]],data[[#This Row],[buy_date]],"M")</f>
        <v>10</v>
      </c>
    </row>
    <row r="4806" spans="1:9" x14ac:dyDescent="0.25">
      <c r="A4806" t="s">
        <v>1173</v>
      </c>
      <c r="B4806" t="s">
        <v>32</v>
      </c>
      <c r="C4806" s="1">
        <v>44626</v>
      </c>
      <c r="D4806" s="1">
        <v>44974</v>
      </c>
      <c r="E4806">
        <f>VLOOKUP(data[[#This Row],[id_campaign]],campaign[],4,FALSE)</f>
        <v>14</v>
      </c>
      <c r="F4806" t="str">
        <f>VLOOKUP(data[[#This Row],[id_campaign]],campaign[],2,FALSE)</f>
        <v>OwnsMotorcycle</v>
      </c>
      <c r="G4806" t="str">
        <f>VLOOKUP(data[[#This Row],[id_customer]],customer[],2,FALSE)</f>
        <v>Paddy Forton</v>
      </c>
      <c r="H4806" t="str">
        <f>data[[#This Row],[id_customer]]&amp;data[[#This Row],[id_campaign]]</f>
        <v>C0283cam15</v>
      </c>
      <c r="I4806">
        <f>DATEDIF(data[[#This Row],[join_date]],data[[#This Row],[buy_date]],"M")</f>
        <v>11</v>
      </c>
    </row>
    <row r="4807" spans="1:9" x14ac:dyDescent="0.25">
      <c r="A4807" t="s">
        <v>1173</v>
      </c>
      <c r="B4807" t="s">
        <v>32</v>
      </c>
      <c r="C4807" s="1">
        <v>44626</v>
      </c>
      <c r="D4807" s="1">
        <v>44999</v>
      </c>
      <c r="E4807">
        <f>VLOOKUP(data[[#This Row],[id_campaign]],campaign[],4,FALSE)</f>
        <v>14</v>
      </c>
      <c r="F4807" t="str">
        <f>VLOOKUP(data[[#This Row],[id_campaign]],campaign[],2,FALSE)</f>
        <v>OwnsMotorcycle</v>
      </c>
      <c r="G4807" t="str">
        <f>VLOOKUP(data[[#This Row],[id_customer]],customer[],2,FALSE)</f>
        <v>Paddy Forton</v>
      </c>
      <c r="H4807" t="str">
        <f>data[[#This Row],[id_customer]]&amp;data[[#This Row],[id_campaign]]</f>
        <v>C0283cam15</v>
      </c>
      <c r="I4807">
        <f>DATEDIF(data[[#This Row],[join_date]],data[[#This Row],[buy_date]],"M")</f>
        <v>12</v>
      </c>
    </row>
    <row r="4808" spans="1:9" x14ac:dyDescent="0.25">
      <c r="A4808" t="s">
        <v>1173</v>
      </c>
      <c r="B4808" t="s">
        <v>32</v>
      </c>
      <c r="C4808" s="1">
        <v>44626</v>
      </c>
      <c r="D4808" s="1">
        <v>45024</v>
      </c>
      <c r="E4808">
        <f>VLOOKUP(data[[#This Row],[id_campaign]],campaign[],4,FALSE)</f>
        <v>14</v>
      </c>
      <c r="F4808" t="str">
        <f>VLOOKUP(data[[#This Row],[id_campaign]],campaign[],2,FALSE)</f>
        <v>OwnsMotorcycle</v>
      </c>
      <c r="G4808" t="str">
        <f>VLOOKUP(data[[#This Row],[id_customer]],customer[],2,FALSE)</f>
        <v>Paddy Forton</v>
      </c>
      <c r="H4808" t="str">
        <f>data[[#This Row],[id_customer]]&amp;data[[#This Row],[id_campaign]]</f>
        <v>C0283cam15</v>
      </c>
      <c r="I4808">
        <f>DATEDIF(data[[#This Row],[join_date]],data[[#This Row],[buy_date]],"M")</f>
        <v>13</v>
      </c>
    </row>
    <row r="4809" spans="1:9" x14ac:dyDescent="0.25">
      <c r="A4809" t="s">
        <v>1173</v>
      </c>
      <c r="B4809" t="s">
        <v>32</v>
      </c>
      <c r="C4809" s="1">
        <v>44626</v>
      </c>
      <c r="D4809" s="1">
        <v>45062</v>
      </c>
      <c r="E4809">
        <f>VLOOKUP(data[[#This Row],[id_campaign]],campaign[],4,FALSE)</f>
        <v>14</v>
      </c>
      <c r="F4809" t="str">
        <f>VLOOKUP(data[[#This Row],[id_campaign]],campaign[],2,FALSE)</f>
        <v>OwnsMotorcycle</v>
      </c>
      <c r="G4809" t="str">
        <f>VLOOKUP(data[[#This Row],[id_customer]],customer[],2,FALSE)</f>
        <v>Paddy Forton</v>
      </c>
      <c r="H4809" t="str">
        <f>data[[#This Row],[id_customer]]&amp;data[[#This Row],[id_campaign]]</f>
        <v>C0283cam15</v>
      </c>
      <c r="I4809">
        <f>DATEDIF(data[[#This Row],[join_date]],data[[#This Row],[buy_date]],"M")</f>
        <v>14</v>
      </c>
    </row>
    <row r="4810" spans="1:9" x14ac:dyDescent="0.25">
      <c r="A4810" t="s">
        <v>1173</v>
      </c>
      <c r="B4810" t="s">
        <v>30</v>
      </c>
      <c r="C4810" s="1">
        <v>44868</v>
      </c>
      <c r="D4810" s="1">
        <v>44868</v>
      </c>
      <c r="E4810">
        <f>VLOOKUP(data[[#This Row],[id_campaign]],campaign[],4,FALSE)</f>
        <v>28</v>
      </c>
      <c r="F4810" t="str">
        <f>VLOOKUP(data[[#This Row],[id_campaign]],campaign[],2,FALSE)</f>
        <v>NotNewCellphoneUser</v>
      </c>
      <c r="G4810" t="str">
        <f>VLOOKUP(data[[#This Row],[id_customer]],customer[],2,FALSE)</f>
        <v>Paddy Forton</v>
      </c>
      <c r="H4810" t="str">
        <f>data[[#This Row],[id_customer]]&amp;data[[#This Row],[id_campaign]]</f>
        <v>C0283cam14</v>
      </c>
      <c r="I4810">
        <f>DATEDIF(data[[#This Row],[join_date]],data[[#This Row],[buy_date]],"M")</f>
        <v>0</v>
      </c>
    </row>
    <row r="4811" spans="1:9" x14ac:dyDescent="0.25">
      <c r="A4811" t="s">
        <v>1173</v>
      </c>
      <c r="B4811" t="s">
        <v>30</v>
      </c>
      <c r="C4811" s="1">
        <v>44868</v>
      </c>
      <c r="D4811" s="1">
        <v>44900</v>
      </c>
      <c r="E4811">
        <f>VLOOKUP(data[[#This Row],[id_campaign]],campaign[],4,FALSE)</f>
        <v>28</v>
      </c>
      <c r="F4811" t="str">
        <f>VLOOKUP(data[[#This Row],[id_campaign]],campaign[],2,FALSE)</f>
        <v>NotNewCellphoneUser</v>
      </c>
      <c r="G4811" t="str">
        <f>VLOOKUP(data[[#This Row],[id_customer]],customer[],2,FALSE)</f>
        <v>Paddy Forton</v>
      </c>
      <c r="H4811" t="str">
        <f>data[[#This Row],[id_customer]]&amp;data[[#This Row],[id_campaign]]</f>
        <v>C0283cam14</v>
      </c>
      <c r="I4811">
        <f>DATEDIF(data[[#This Row],[join_date]],data[[#This Row],[buy_date]],"M")</f>
        <v>1</v>
      </c>
    </row>
    <row r="4812" spans="1:9" x14ac:dyDescent="0.25">
      <c r="A4812" t="s">
        <v>1173</v>
      </c>
      <c r="B4812" t="s">
        <v>30</v>
      </c>
      <c r="C4812" s="1">
        <v>44868</v>
      </c>
      <c r="D4812" s="1">
        <v>44944</v>
      </c>
      <c r="E4812">
        <f>VLOOKUP(data[[#This Row],[id_campaign]],campaign[],4,FALSE)</f>
        <v>28</v>
      </c>
      <c r="F4812" t="str">
        <f>VLOOKUP(data[[#This Row],[id_campaign]],campaign[],2,FALSE)</f>
        <v>NotNewCellphoneUser</v>
      </c>
      <c r="G4812" t="str">
        <f>VLOOKUP(data[[#This Row],[id_customer]],customer[],2,FALSE)</f>
        <v>Paddy Forton</v>
      </c>
      <c r="H4812" t="str">
        <f>data[[#This Row],[id_customer]]&amp;data[[#This Row],[id_campaign]]</f>
        <v>C0283cam14</v>
      </c>
      <c r="I4812">
        <f>DATEDIF(data[[#This Row],[join_date]],data[[#This Row],[buy_date]],"M")</f>
        <v>2</v>
      </c>
    </row>
    <row r="4813" spans="1:9" x14ac:dyDescent="0.25">
      <c r="A4813" t="s">
        <v>1173</v>
      </c>
      <c r="B4813" t="s">
        <v>30</v>
      </c>
      <c r="C4813" s="1">
        <v>44868</v>
      </c>
      <c r="D4813" s="1">
        <v>44974</v>
      </c>
      <c r="E4813">
        <f>VLOOKUP(data[[#This Row],[id_campaign]],campaign[],4,FALSE)</f>
        <v>28</v>
      </c>
      <c r="F4813" t="str">
        <f>VLOOKUP(data[[#This Row],[id_campaign]],campaign[],2,FALSE)</f>
        <v>NotNewCellphoneUser</v>
      </c>
      <c r="G4813" t="str">
        <f>VLOOKUP(data[[#This Row],[id_customer]],customer[],2,FALSE)</f>
        <v>Paddy Forton</v>
      </c>
      <c r="H4813" t="str">
        <f>data[[#This Row],[id_customer]]&amp;data[[#This Row],[id_campaign]]</f>
        <v>C0283cam14</v>
      </c>
      <c r="I4813">
        <f>DATEDIF(data[[#This Row],[join_date]],data[[#This Row],[buy_date]],"M")</f>
        <v>3</v>
      </c>
    </row>
    <row r="4814" spans="1:9" x14ac:dyDescent="0.25">
      <c r="A4814" t="s">
        <v>1173</v>
      </c>
      <c r="B4814" t="s">
        <v>30</v>
      </c>
      <c r="C4814" s="1">
        <v>44868</v>
      </c>
      <c r="D4814" s="1">
        <v>44994</v>
      </c>
      <c r="E4814">
        <f>VLOOKUP(data[[#This Row],[id_campaign]],campaign[],4,FALSE)</f>
        <v>28</v>
      </c>
      <c r="F4814" t="str">
        <f>VLOOKUP(data[[#This Row],[id_campaign]],campaign[],2,FALSE)</f>
        <v>NotNewCellphoneUser</v>
      </c>
      <c r="G4814" t="str">
        <f>VLOOKUP(data[[#This Row],[id_customer]],customer[],2,FALSE)</f>
        <v>Paddy Forton</v>
      </c>
      <c r="H4814" t="str">
        <f>data[[#This Row],[id_customer]]&amp;data[[#This Row],[id_campaign]]</f>
        <v>C0283cam14</v>
      </c>
      <c r="I4814">
        <f>DATEDIF(data[[#This Row],[join_date]],data[[#This Row],[buy_date]],"M")</f>
        <v>4</v>
      </c>
    </row>
    <row r="4815" spans="1:9" x14ac:dyDescent="0.25">
      <c r="A4815" t="s">
        <v>1173</v>
      </c>
      <c r="B4815" t="s">
        <v>30</v>
      </c>
      <c r="C4815" s="1">
        <v>44868</v>
      </c>
      <c r="D4815" s="1">
        <v>45059</v>
      </c>
      <c r="E4815">
        <f>VLOOKUP(data[[#This Row],[id_campaign]],campaign[],4,FALSE)</f>
        <v>28</v>
      </c>
      <c r="F4815" t="str">
        <f>VLOOKUP(data[[#This Row],[id_campaign]],campaign[],2,FALSE)</f>
        <v>NotNewCellphoneUser</v>
      </c>
      <c r="G4815" t="str">
        <f>VLOOKUP(data[[#This Row],[id_customer]],customer[],2,FALSE)</f>
        <v>Paddy Forton</v>
      </c>
      <c r="H4815" t="str">
        <f>data[[#This Row],[id_customer]]&amp;data[[#This Row],[id_campaign]]</f>
        <v>C0283cam14</v>
      </c>
      <c r="I4815">
        <f>DATEDIF(data[[#This Row],[join_date]],data[[#This Row],[buy_date]],"M")</f>
        <v>6</v>
      </c>
    </row>
    <row r="4816" spans="1:9" x14ac:dyDescent="0.25">
      <c r="A4816" t="s">
        <v>1177</v>
      </c>
      <c r="B4816" t="s">
        <v>10</v>
      </c>
      <c r="C4816" s="1">
        <v>44861</v>
      </c>
      <c r="D4816" s="1">
        <v>44861</v>
      </c>
      <c r="E4816">
        <f>VLOOKUP(data[[#This Row],[id_campaign]],campaign[],4,FALSE)</f>
        <v>26</v>
      </c>
      <c r="F4816" t="str">
        <f>VLOOKUP(data[[#This Row],[id_campaign]],campaign[],2,FALSE)</f>
        <v>TruckOwner</v>
      </c>
      <c r="G4816" t="str">
        <f>VLOOKUP(data[[#This Row],[id_customer]],customer[],2,FALSE)</f>
        <v>Roobbie Ramm</v>
      </c>
      <c r="H4816" t="str">
        <f>data[[#This Row],[id_customer]]&amp;data[[#This Row],[id_campaign]]</f>
        <v>C0284cam04</v>
      </c>
      <c r="I4816">
        <f>DATEDIF(data[[#This Row],[join_date]],data[[#This Row],[buy_date]],"M")</f>
        <v>0</v>
      </c>
    </row>
    <row r="4817" spans="1:9" x14ac:dyDescent="0.25">
      <c r="A4817" t="s">
        <v>1177</v>
      </c>
      <c r="B4817" t="s">
        <v>10</v>
      </c>
      <c r="C4817" s="1">
        <v>44861</v>
      </c>
      <c r="D4817" s="1">
        <v>44892</v>
      </c>
      <c r="E4817">
        <f>VLOOKUP(data[[#This Row],[id_campaign]],campaign[],4,FALSE)</f>
        <v>26</v>
      </c>
      <c r="F4817" t="str">
        <f>VLOOKUP(data[[#This Row],[id_campaign]],campaign[],2,FALSE)</f>
        <v>TruckOwner</v>
      </c>
      <c r="G4817" t="str">
        <f>VLOOKUP(data[[#This Row],[id_customer]],customer[],2,FALSE)</f>
        <v>Roobbie Ramm</v>
      </c>
      <c r="H4817" t="str">
        <f>data[[#This Row],[id_customer]]&amp;data[[#This Row],[id_campaign]]</f>
        <v>C0284cam04</v>
      </c>
      <c r="I4817">
        <f>DATEDIF(data[[#This Row],[join_date]],data[[#This Row],[buy_date]],"M")</f>
        <v>1</v>
      </c>
    </row>
    <row r="4818" spans="1:9" x14ac:dyDescent="0.25">
      <c r="A4818" t="s">
        <v>1177</v>
      </c>
      <c r="B4818" t="s">
        <v>10</v>
      </c>
      <c r="C4818" s="1">
        <v>44861</v>
      </c>
      <c r="D4818" s="1">
        <v>44906</v>
      </c>
      <c r="E4818">
        <f>VLOOKUP(data[[#This Row],[id_campaign]],campaign[],4,FALSE)</f>
        <v>26</v>
      </c>
      <c r="F4818" t="str">
        <f>VLOOKUP(data[[#This Row],[id_campaign]],campaign[],2,FALSE)</f>
        <v>TruckOwner</v>
      </c>
      <c r="G4818" t="str">
        <f>VLOOKUP(data[[#This Row],[id_customer]],customer[],2,FALSE)</f>
        <v>Roobbie Ramm</v>
      </c>
      <c r="H4818" t="str">
        <f>data[[#This Row],[id_customer]]&amp;data[[#This Row],[id_campaign]]</f>
        <v>C0284cam04</v>
      </c>
      <c r="I4818">
        <f>DATEDIF(data[[#This Row],[join_date]],data[[#This Row],[buy_date]],"M")</f>
        <v>1</v>
      </c>
    </row>
    <row r="4819" spans="1:9" x14ac:dyDescent="0.25">
      <c r="A4819" t="s">
        <v>1177</v>
      </c>
      <c r="B4819" t="s">
        <v>10</v>
      </c>
      <c r="C4819" s="1">
        <v>44861</v>
      </c>
      <c r="D4819" s="1">
        <v>44929</v>
      </c>
      <c r="E4819">
        <f>VLOOKUP(data[[#This Row],[id_campaign]],campaign[],4,FALSE)</f>
        <v>26</v>
      </c>
      <c r="F4819" t="str">
        <f>VLOOKUP(data[[#This Row],[id_campaign]],campaign[],2,FALSE)</f>
        <v>TruckOwner</v>
      </c>
      <c r="G4819" t="str">
        <f>VLOOKUP(data[[#This Row],[id_customer]],customer[],2,FALSE)</f>
        <v>Roobbie Ramm</v>
      </c>
      <c r="H4819" t="str">
        <f>data[[#This Row],[id_customer]]&amp;data[[#This Row],[id_campaign]]</f>
        <v>C0284cam04</v>
      </c>
      <c r="I4819">
        <f>DATEDIF(data[[#This Row],[join_date]],data[[#This Row],[buy_date]],"M")</f>
        <v>2</v>
      </c>
    </row>
    <row r="4820" spans="1:9" x14ac:dyDescent="0.25">
      <c r="A4820" t="s">
        <v>1177</v>
      </c>
      <c r="B4820" t="s">
        <v>10</v>
      </c>
      <c r="C4820" s="1">
        <v>44861</v>
      </c>
      <c r="D4820" s="1">
        <v>44963</v>
      </c>
      <c r="E4820">
        <f>VLOOKUP(data[[#This Row],[id_campaign]],campaign[],4,FALSE)</f>
        <v>26</v>
      </c>
      <c r="F4820" t="str">
        <f>VLOOKUP(data[[#This Row],[id_campaign]],campaign[],2,FALSE)</f>
        <v>TruckOwner</v>
      </c>
      <c r="G4820" t="str">
        <f>VLOOKUP(data[[#This Row],[id_customer]],customer[],2,FALSE)</f>
        <v>Roobbie Ramm</v>
      </c>
      <c r="H4820" t="str">
        <f>data[[#This Row],[id_customer]]&amp;data[[#This Row],[id_campaign]]</f>
        <v>C0284cam04</v>
      </c>
      <c r="I4820">
        <f>DATEDIF(data[[#This Row],[join_date]],data[[#This Row],[buy_date]],"M")</f>
        <v>3</v>
      </c>
    </row>
    <row r="4821" spans="1:9" x14ac:dyDescent="0.25">
      <c r="A4821" t="s">
        <v>1177</v>
      </c>
      <c r="B4821" t="s">
        <v>10</v>
      </c>
      <c r="C4821" s="1">
        <v>44861</v>
      </c>
      <c r="D4821" s="1">
        <v>44994</v>
      </c>
      <c r="E4821">
        <f>VLOOKUP(data[[#This Row],[id_campaign]],campaign[],4,FALSE)</f>
        <v>26</v>
      </c>
      <c r="F4821" t="str">
        <f>VLOOKUP(data[[#This Row],[id_campaign]],campaign[],2,FALSE)</f>
        <v>TruckOwner</v>
      </c>
      <c r="G4821" t="str">
        <f>VLOOKUP(data[[#This Row],[id_customer]],customer[],2,FALSE)</f>
        <v>Roobbie Ramm</v>
      </c>
      <c r="H4821" t="str">
        <f>data[[#This Row],[id_customer]]&amp;data[[#This Row],[id_campaign]]</f>
        <v>C0284cam04</v>
      </c>
      <c r="I4821">
        <f>DATEDIF(data[[#This Row],[join_date]],data[[#This Row],[buy_date]],"M")</f>
        <v>4</v>
      </c>
    </row>
    <row r="4822" spans="1:9" x14ac:dyDescent="0.25">
      <c r="A4822" t="s">
        <v>1177</v>
      </c>
      <c r="B4822" t="s">
        <v>10</v>
      </c>
      <c r="C4822" s="1">
        <v>44861</v>
      </c>
      <c r="D4822" s="1">
        <v>45045</v>
      </c>
      <c r="E4822">
        <f>VLOOKUP(data[[#This Row],[id_campaign]],campaign[],4,FALSE)</f>
        <v>26</v>
      </c>
      <c r="F4822" t="str">
        <f>VLOOKUP(data[[#This Row],[id_campaign]],campaign[],2,FALSE)</f>
        <v>TruckOwner</v>
      </c>
      <c r="G4822" t="str">
        <f>VLOOKUP(data[[#This Row],[id_customer]],customer[],2,FALSE)</f>
        <v>Roobbie Ramm</v>
      </c>
      <c r="H4822" t="str">
        <f>data[[#This Row],[id_customer]]&amp;data[[#This Row],[id_campaign]]</f>
        <v>C0284cam04</v>
      </c>
      <c r="I4822">
        <f>DATEDIF(data[[#This Row],[join_date]],data[[#This Row],[buy_date]],"M")</f>
        <v>6</v>
      </c>
    </row>
    <row r="4823" spans="1:9" x14ac:dyDescent="0.25">
      <c r="A4823" t="s">
        <v>1177</v>
      </c>
      <c r="B4823" t="s">
        <v>10</v>
      </c>
      <c r="C4823" s="1">
        <v>44861</v>
      </c>
      <c r="D4823" s="1">
        <v>45052</v>
      </c>
      <c r="E4823">
        <f>VLOOKUP(data[[#This Row],[id_campaign]],campaign[],4,FALSE)</f>
        <v>26</v>
      </c>
      <c r="F4823" t="str">
        <f>VLOOKUP(data[[#This Row],[id_campaign]],campaign[],2,FALSE)</f>
        <v>TruckOwner</v>
      </c>
      <c r="G4823" t="str">
        <f>VLOOKUP(data[[#This Row],[id_customer]],customer[],2,FALSE)</f>
        <v>Roobbie Ramm</v>
      </c>
      <c r="H4823" t="str">
        <f>data[[#This Row],[id_customer]]&amp;data[[#This Row],[id_campaign]]</f>
        <v>C0284cam04</v>
      </c>
      <c r="I4823">
        <f>DATEDIF(data[[#This Row],[join_date]],data[[#This Row],[buy_date]],"M")</f>
        <v>6</v>
      </c>
    </row>
    <row r="4824" spans="1:9" x14ac:dyDescent="0.25">
      <c r="A4824" t="s">
        <v>1177</v>
      </c>
      <c r="B4824" t="s">
        <v>10</v>
      </c>
      <c r="C4824" s="1">
        <v>44861</v>
      </c>
      <c r="D4824" s="1">
        <v>45083</v>
      </c>
      <c r="E4824">
        <f>VLOOKUP(data[[#This Row],[id_campaign]],campaign[],4,FALSE)</f>
        <v>26</v>
      </c>
      <c r="F4824" t="str">
        <f>VLOOKUP(data[[#This Row],[id_campaign]],campaign[],2,FALSE)</f>
        <v>TruckOwner</v>
      </c>
      <c r="G4824" t="str">
        <f>VLOOKUP(data[[#This Row],[id_customer]],customer[],2,FALSE)</f>
        <v>Roobbie Ramm</v>
      </c>
      <c r="H4824" t="str">
        <f>data[[#This Row],[id_customer]]&amp;data[[#This Row],[id_campaign]]</f>
        <v>C0284cam04</v>
      </c>
      <c r="I4824">
        <f>DATEDIF(data[[#This Row],[join_date]],data[[#This Row],[buy_date]],"M")</f>
        <v>7</v>
      </c>
    </row>
    <row r="4825" spans="1:9" x14ac:dyDescent="0.25">
      <c r="A4825" t="s">
        <v>1177</v>
      </c>
      <c r="B4825" t="s">
        <v>34</v>
      </c>
      <c r="C4825" s="1">
        <v>44925</v>
      </c>
      <c r="D4825" s="1">
        <v>44925</v>
      </c>
      <c r="E4825">
        <f>VLOOKUP(data[[#This Row],[id_campaign]],campaign[],4,FALSE)</f>
        <v>16</v>
      </c>
      <c r="F4825" t="str">
        <f>VLOOKUP(data[[#This Row],[id_campaign]],campaign[],2,FALSE)</f>
        <v>MadeCallToRetentionTeam</v>
      </c>
      <c r="G4825" t="str">
        <f>VLOOKUP(data[[#This Row],[id_customer]],customer[],2,FALSE)</f>
        <v>Roobbie Ramm</v>
      </c>
      <c r="H4825" t="str">
        <f>data[[#This Row],[id_customer]]&amp;data[[#This Row],[id_campaign]]</f>
        <v>C0284cam16</v>
      </c>
      <c r="I4825">
        <f>DATEDIF(data[[#This Row],[join_date]],data[[#This Row],[buy_date]],"M")</f>
        <v>0</v>
      </c>
    </row>
    <row r="4826" spans="1:9" x14ac:dyDescent="0.25">
      <c r="A4826" t="s">
        <v>1177</v>
      </c>
      <c r="B4826" t="s">
        <v>34</v>
      </c>
      <c r="C4826" s="1">
        <v>44925</v>
      </c>
      <c r="D4826" s="1">
        <v>44959</v>
      </c>
      <c r="E4826">
        <f>VLOOKUP(data[[#This Row],[id_campaign]],campaign[],4,FALSE)</f>
        <v>16</v>
      </c>
      <c r="F4826" t="str">
        <f>VLOOKUP(data[[#This Row],[id_campaign]],campaign[],2,FALSE)</f>
        <v>MadeCallToRetentionTeam</v>
      </c>
      <c r="G4826" t="str">
        <f>VLOOKUP(data[[#This Row],[id_customer]],customer[],2,FALSE)</f>
        <v>Roobbie Ramm</v>
      </c>
      <c r="H4826" t="str">
        <f>data[[#This Row],[id_customer]]&amp;data[[#This Row],[id_campaign]]</f>
        <v>C0284cam16</v>
      </c>
      <c r="I4826">
        <f>DATEDIF(data[[#This Row],[join_date]],data[[#This Row],[buy_date]],"M")</f>
        <v>1</v>
      </c>
    </row>
    <row r="4827" spans="1:9" x14ac:dyDescent="0.25">
      <c r="A4827" t="s">
        <v>1177</v>
      </c>
      <c r="B4827" t="s">
        <v>34</v>
      </c>
      <c r="C4827" s="1">
        <v>44925</v>
      </c>
      <c r="D4827" s="1">
        <v>45015</v>
      </c>
      <c r="E4827">
        <f>VLOOKUP(data[[#This Row],[id_campaign]],campaign[],4,FALSE)</f>
        <v>16</v>
      </c>
      <c r="F4827" t="str">
        <f>VLOOKUP(data[[#This Row],[id_campaign]],campaign[],2,FALSE)</f>
        <v>MadeCallToRetentionTeam</v>
      </c>
      <c r="G4827" t="str">
        <f>VLOOKUP(data[[#This Row],[id_customer]],customer[],2,FALSE)</f>
        <v>Roobbie Ramm</v>
      </c>
      <c r="H4827" t="str">
        <f>data[[#This Row],[id_customer]]&amp;data[[#This Row],[id_campaign]]</f>
        <v>C0284cam16</v>
      </c>
      <c r="I4827">
        <f>DATEDIF(data[[#This Row],[join_date]],data[[#This Row],[buy_date]],"M")</f>
        <v>3</v>
      </c>
    </row>
    <row r="4828" spans="1:9" x14ac:dyDescent="0.25">
      <c r="A4828" t="s">
        <v>1177</v>
      </c>
      <c r="B4828" t="s">
        <v>34</v>
      </c>
      <c r="C4828" s="1">
        <v>44925</v>
      </c>
      <c r="D4828" s="1">
        <v>45028</v>
      </c>
      <c r="E4828">
        <f>VLOOKUP(data[[#This Row],[id_campaign]],campaign[],4,FALSE)</f>
        <v>16</v>
      </c>
      <c r="F4828" t="str">
        <f>VLOOKUP(data[[#This Row],[id_campaign]],campaign[],2,FALSE)</f>
        <v>MadeCallToRetentionTeam</v>
      </c>
      <c r="G4828" t="str">
        <f>VLOOKUP(data[[#This Row],[id_customer]],customer[],2,FALSE)</f>
        <v>Roobbie Ramm</v>
      </c>
      <c r="H4828" t="str">
        <f>data[[#This Row],[id_customer]]&amp;data[[#This Row],[id_campaign]]</f>
        <v>C0284cam16</v>
      </c>
      <c r="I4828">
        <f>DATEDIF(data[[#This Row],[join_date]],data[[#This Row],[buy_date]],"M")</f>
        <v>3</v>
      </c>
    </row>
    <row r="4829" spans="1:9" x14ac:dyDescent="0.25">
      <c r="A4829" t="s">
        <v>1177</v>
      </c>
      <c r="B4829" t="s">
        <v>34</v>
      </c>
      <c r="C4829" s="1">
        <v>44925</v>
      </c>
      <c r="D4829" s="1">
        <v>45059</v>
      </c>
      <c r="E4829">
        <f>VLOOKUP(data[[#This Row],[id_campaign]],campaign[],4,FALSE)</f>
        <v>16</v>
      </c>
      <c r="F4829" t="str">
        <f>VLOOKUP(data[[#This Row],[id_campaign]],campaign[],2,FALSE)</f>
        <v>MadeCallToRetentionTeam</v>
      </c>
      <c r="G4829" t="str">
        <f>VLOOKUP(data[[#This Row],[id_customer]],customer[],2,FALSE)</f>
        <v>Roobbie Ramm</v>
      </c>
      <c r="H4829" t="str">
        <f>data[[#This Row],[id_customer]]&amp;data[[#This Row],[id_campaign]]</f>
        <v>C0284cam16</v>
      </c>
      <c r="I4829">
        <f>DATEDIF(data[[#This Row],[join_date]],data[[#This Row],[buy_date]],"M")</f>
        <v>4</v>
      </c>
    </row>
    <row r="4830" spans="1:9" x14ac:dyDescent="0.25">
      <c r="A4830" t="s">
        <v>1181</v>
      </c>
      <c r="B4830" t="s">
        <v>28</v>
      </c>
      <c r="C4830" s="1">
        <v>44584</v>
      </c>
      <c r="D4830" s="1">
        <v>44584</v>
      </c>
      <c r="E4830">
        <f>VLOOKUP(data[[#This Row],[id_campaign]],campaign[],4,FALSE)</f>
        <v>25</v>
      </c>
      <c r="F4830" t="str">
        <f>VLOOKUP(data[[#This Row],[id_campaign]],campaign[],2,FALSE)</f>
        <v>NewCellphoneUser</v>
      </c>
      <c r="G4830" t="str">
        <f>VLOOKUP(data[[#This Row],[id_customer]],customer[],2,FALSE)</f>
        <v>Truda Stroband</v>
      </c>
      <c r="H4830" t="str">
        <f>data[[#This Row],[id_customer]]&amp;data[[#This Row],[id_campaign]]</f>
        <v>C0285cam13</v>
      </c>
      <c r="I4830">
        <f>DATEDIF(data[[#This Row],[join_date]],data[[#This Row],[buy_date]],"M")</f>
        <v>0</v>
      </c>
    </row>
    <row r="4831" spans="1:9" x14ac:dyDescent="0.25">
      <c r="A4831" t="s">
        <v>1181</v>
      </c>
      <c r="B4831" t="s">
        <v>28</v>
      </c>
      <c r="C4831" s="1">
        <v>44584</v>
      </c>
      <c r="D4831" s="1">
        <v>44620</v>
      </c>
      <c r="E4831">
        <f>VLOOKUP(data[[#This Row],[id_campaign]],campaign[],4,FALSE)</f>
        <v>25</v>
      </c>
      <c r="F4831" t="str">
        <f>VLOOKUP(data[[#This Row],[id_campaign]],campaign[],2,FALSE)</f>
        <v>NewCellphoneUser</v>
      </c>
      <c r="G4831" t="str">
        <f>VLOOKUP(data[[#This Row],[id_customer]],customer[],2,FALSE)</f>
        <v>Truda Stroband</v>
      </c>
      <c r="H4831" t="str">
        <f>data[[#This Row],[id_customer]]&amp;data[[#This Row],[id_campaign]]</f>
        <v>C0285cam13</v>
      </c>
      <c r="I4831">
        <f>DATEDIF(data[[#This Row],[join_date]],data[[#This Row],[buy_date]],"M")</f>
        <v>1</v>
      </c>
    </row>
    <row r="4832" spans="1:9" x14ac:dyDescent="0.25">
      <c r="A4832" t="s">
        <v>1181</v>
      </c>
      <c r="B4832" t="s">
        <v>28</v>
      </c>
      <c r="C4832" s="1">
        <v>44584</v>
      </c>
      <c r="D4832" s="1">
        <v>44626</v>
      </c>
      <c r="E4832">
        <f>VLOOKUP(data[[#This Row],[id_campaign]],campaign[],4,FALSE)</f>
        <v>25</v>
      </c>
      <c r="F4832" t="str">
        <f>VLOOKUP(data[[#This Row],[id_campaign]],campaign[],2,FALSE)</f>
        <v>NewCellphoneUser</v>
      </c>
      <c r="G4832" t="str">
        <f>VLOOKUP(data[[#This Row],[id_customer]],customer[],2,FALSE)</f>
        <v>Truda Stroband</v>
      </c>
      <c r="H4832" t="str">
        <f>data[[#This Row],[id_customer]]&amp;data[[#This Row],[id_campaign]]</f>
        <v>C0285cam13</v>
      </c>
      <c r="I4832">
        <f>DATEDIF(data[[#This Row],[join_date]],data[[#This Row],[buy_date]],"M")</f>
        <v>1</v>
      </c>
    </row>
    <row r="4833" spans="1:9" x14ac:dyDescent="0.25">
      <c r="A4833" t="s">
        <v>1181</v>
      </c>
      <c r="B4833" t="s">
        <v>28</v>
      </c>
      <c r="C4833" s="1">
        <v>44584</v>
      </c>
      <c r="D4833" s="1">
        <v>44749</v>
      </c>
      <c r="E4833">
        <f>VLOOKUP(data[[#This Row],[id_campaign]],campaign[],4,FALSE)</f>
        <v>25</v>
      </c>
      <c r="F4833" t="str">
        <f>VLOOKUP(data[[#This Row],[id_campaign]],campaign[],2,FALSE)</f>
        <v>NewCellphoneUser</v>
      </c>
      <c r="G4833" t="str">
        <f>VLOOKUP(data[[#This Row],[id_customer]],customer[],2,FALSE)</f>
        <v>Truda Stroband</v>
      </c>
      <c r="H4833" t="str">
        <f>data[[#This Row],[id_customer]]&amp;data[[#This Row],[id_campaign]]</f>
        <v>C0285cam13</v>
      </c>
      <c r="I4833">
        <f>DATEDIF(data[[#This Row],[join_date]],data[[#This Row],[buy_date]],"M")</f>
        <v>5</v>
      </c>
    </row>
    <row r="4834" spans="1:9" x14ac:dyDescent="0.25">
      <c r="A4834" t="s">
        <v>1181</v>
      </c>
      <c r="B4834" t="s">
        <v>28</v>
      </c>
      <c r="C4834" s="1">
        <v>44584</v>
      </c>
      <c r="D4834" s="1">
        <v>44799</v>
      </c>
      <c r="E4834">
        <f>VLOOKUP(data[[#This Row],[id_campaign]],campaign[],4,FALSE)</f>
        <v>25</v>
      </c>
      <c r="F4834" t="str">
        <f>VLOOKUP(data[[#This Row],[id_campaign]],campaign[],2,FALSE)</f>
        <v>NewCellphoneUser</v>
      </c>
      <c r="G4834" t="str">
        <f>VLOOKUP(data[[#This Row],[id_customer]],customer[],2,FALSE)</f>
        <v>Truda Stroband</v>
      </c>
      <c r="H4834" t="str">
        <f>data[[#This Row],[id_customer]]&amp;data[[#This Row],[id_campaign]]</f>
        <v>C0285cam13</v>
      </c>
      <c r="I4834">
        <f>DATEDIF(data[[#This Row],[join_date]],data[[#This Row],[buy_date]],"M")</f>
        <v>7</v>
      </c>
    </row>
    <row r="4835" spans="1:9" x14ac:dyDescent="0.25">
      <c r="A4835" t="s">
        <v>1181</v>
      </c>
      <c r="B4835" t="s">
        <v>28</v>
      </c>
      <c r="C4835" s="1">
        <v>44584</v>
      </c>
      <c r="D4835" s="1">
        <v>44831</v>
      </c>
      <c r="E4835">
        <f>VLOOKUP(data[[#This Row],[id_campaign]],campaign[],4,FALSE)</f>
        <v>25</v>
      </c>
      <c r="F4835" t="str">
        <f>VLOOKUP(data[[#This Row],[id_campaign]],campaign[],2,FALSE)</f>
        <v>NewCellphoneUser</v>
      </c>
      <c r="G4835" t="str">
        <f>VLOOKUP(data[[#This Row],[id_customer]],customer[],2,FALSE)</f>
        <v>Truda Stroband</v>
      </c>
      <c r="H4835" t="str">
        <f>data[[#This Row],[id_customer]]&amp;data[[#This Row],[id_campaign]]</f>
        <v>C0285cam13</v>
      </c>
      <c r="I4835">
        <f>DATEDIF(data[[#This Row],[join_date]],data[[#This Row],[buy_date]],"M")</f>
        <v>8</v>
      </c>
    </row>
    <row r="4836" spans="1:9" x14ac:dyDescent="0.25">
      <c r="A4836" t="s">
        <v>1181</v>
      </c>
      <c r="B4836" t="s">
        <v>28</v>
      </c>
      <c r="C4836" s="1">
        <v>44584</v>
      </c>
      <c r="D4836" s="1">
        <v>44858</v>
      </c>
      <c r="E4836">
        <f>VLOOKUP(data[[#This Row],[id_campaign]],campaign[],4,FALSE)</f>
        <v>25</v>
      </c>
      <c r="F4836" t="str">
        <f>VLOOKUP(data[[#This Row],[id_campaign]],campaign[],2,FALSE)</f>
        <v>NewCellphoneUser</v>
      </c>
      <c r="G4836" t="str">
        <f>VLOOKUP(data[[#This Row],[id_customer]],customer[],2,FALSE)</f>
        <v>Truda Stroband</v>
      </c>
      <c r="H4836" t="str">
        <f>data[[#This Row],[id_customer]]&amp;data[[#This Row],[id_campaign]]</f>
        <v>C0285cam13</v>
      </c>
      <c r="I4836">
        <f>DATEDIF(data[[#This Row],[join_date]],data[[#This Row],[buy_date]],"M")</f>
        <v>9</v>
      </c>
    </row>
    <row r="4837" spans="1:9" x14ac:dyDescent="0.25">
      <c r="A4837" t="s">
        <v>1181</v>
      </c>
      <c r="B4837" t="s">
        <v>28</v>
      </c>
      <c r="C4837" s="1">
        <v>44584</v>
      </c>
      <c r="D4837" s="1">
        <v>44895</v>
      </c>
      <c r="E4837">
        <f>VLOOKUP(data[[#This Row],[id_campaign]],campaign[],4,FALSE)</f>
        <v>25</v>
      </c>
      <c r="F4837" t="str">
        <f>VLOOKUP(data[[#This Row],[id_campaign]],campaign[],2,FALSE)</f>
        <v>NewCellphoneUser</v>
      </c>
      <c r="G4837" t="str">
        <f>VLOOKUP(data[[#This Row],[id_customer]],customer[],2,FALSE)</f>
        <v>Truda Stroband</v>
      </c>
      <c r="H4837" t="str">
        <f>data[[#This Row],[id_customer]]&amp;data[[#This Row],[id_campaign]]</f>
        <v>C0285cam13</v>
      </c>
      <c r="I4837">
        <f>DATEDIF(data[[#This Row],[join_date]],data[[#This Row],[buy_date]],"M")</f>
        <v>10</v>
      </c>
    </row>
    <row r="4838" spans="1:9" x14ac:dyDescent="0.25">
      <c r="A4838" t="s">
        <v>1181</v>
      </c>
      <c r="B4838" t="s">
        <v>28</v>
      </c>
      <c r="C4838" s="1">
        <v>44584</v>
      </c>
      <c r="D4838" s="1">
        <v>44921</v>
      </c>
      <c r="E4838">
        <f>VLOOKUP(data[[#This Row],[id_campaign]],campaign[],4,FALSE)</f>
        <v>25</v>
      </c>
      <c r="F4838" t="str">
        <f>VLOOKUP(data[[#This Row],[id_campaign]],campaign[],2,FALSE)</f>
        <v>NewCellphoneUser</v>
      </c>
      <c r="G4838" t="str">
        <f>VLOOKUP(data[[#This Row],[id_customer]],customer[],2,FALSE)</f>
        <v>Truda Stroband</v>
      </c>
      <c r="H4838" t="str">
        <f>data[[#This Row],[id_customer]]&amp;data[[#This Row],[id_campaign]]</f>
        <v>C0285cam13</v>
      </c>
      <c r="I4838">
        <f>DATEDIF(data[[#This Row],[join_date]],data[[#This Row],[buy_date]],"M")</f>
        <v>11</v>
      </c>
    </row>
    <row r="4839" spans="1:9" x14ac:dyDescent="0.25">
      <c r="A4839" t="s">
        <v>1181</v>
      </c>
      <c r="B4839" t="s">
        <v>28</v>
      </c>
      <c r="C4839" s="1">
        <v>44584</v>
      </c>
      <c r="D4839" s="1">
        <v>44950</v>
      </c>
      <c r="E4839">
        <f>VLOOKUP(data[[#This Row],[id_campaign]],campaign[],4,FALSE)</f>
        <v>25</v>
      </c>
      <c r="F4839" t="str">
        <f>VLOOKUP(data[[#This Row],[id_campaign]],campaign[],2,FALSE)</f>
        <v>NewCellphoneUser</v>
      </c>
      <c r="G4839" t="str">
        <f>VLOOKUP(data[[#This Row],[id_customer]],customer[],2,FALSE)</f>
        <v>Truda Stroband</v>
      </c>
      <c r="H4839" t="str">
        <f>data[[#This Row],[id_customer]]&amp;data[[#This Row],[id_campaign]]</f>
        <v>C0285cam13</v>
      </c>
      <c r="I4839">
        <f>DATEDIF(data[[#This Row],[join_date]],data[[#This Row],[buy_date]],"M")</f>
        <v>12</v>
      </c>
    </row>
    <row r="4840" spans="1:9" x14ac:dyDescent="0.25">
      <c r="A4840" t="s">
        <v>1181</v>
      </c>
      <c r="B4840" t="s">
        <v>28</v>
      </c>
      <c r="C4840" s="1">
        <v>44584</v>
      </c>
      <c r="D4840" s="1">
        <v>45014</v>
      </c>
      <c r="E4840">
        <f>VLOOKUP(data[[#This Row],[id_campaign]],campaign[],4,FALSE)</f>
        <v>25</v>
      </c>
      <c r="F4840" t="str">
        <f>VLOOKUP(data[[#This Row],[id_campaign]],campaign[],2,FALSE)</f>
        <v>NewCellphoneUser</v>
      </c>
      <c r="G4840" t="str">
        <f>VLOOKUP(data[[#This Row],[id_customer]],customer[],2,FALSE)</f>
        <v>Truda Stroband</v>
      </c>
      <c r="H4840" t="str">
        <f>data[[#This Row],[id_customer]]&amp;data[[#This Row],[id_campaign]]</f>
        <v>C0285cam13</v>
      </c>
      <c r="I4840">
        <f>DATEDIF(data[[#This Row],[join_date]],data[[#This Row],[buy_date]],"M")</f>
        <v>14</v>
      </c>
    </row>
    <row r="4841" spans="1:9" x14ac:dyDescent="0.25">
      <c r="A4841" t="s">
        <v>1181</v>
      </c>
      <c r="B4841" t="s">
        <v>28</v>
      </c>
      <c r="C4841" s="1">
        <v>44584</v>
      </c>
      <c r="D4841" s="1">
        <v>45043</v>
      </c>
      <c r="E4841">
        <f>VLOOKUP(data[[#This Row],[id_campaign]],campaign[],4,FALSE)</f>
        <v>25</v>
      </c>
      <c r="F4841" t="str">
        <f>VLOOKUP(data[[#This Row],[id_campaign]],campaign[],2,FALSE)</f>
        <v>NewCellphoneUser</v>
      </c>
      <c r="G4841" t="str">
        <f>VLOOKUP(data[[#This Row],[id_customer]],customer[],2,FALSE)</f>
        <v>Truda Stroband</v>
      </c>
      <c r="H4841" t="str">
        <f>data[[#This Row],[id_customer]]&amp;data[[#This Row],[id_campaign]]</f>
        <v>C0285cam13</v>
      </c>
      <c r="I4841">
        <f>DATEDIF(data[[#This Row],[join_date]],data[[#This Row],[buy_date]],"M")</f>
        <v>15</v>
      </c>
    </row>
    <row r="4842" spans="1:9" x14ac:dyDescent="0.25">
      <c r="A4842" t="s">
        <v>1181</v>
      </c>
      <c r="B4842" t="s">
        <v>28</v>
      </c>
      <c r="C4842" s="1">
        <v>44584</v>
      </c>
      <c r="D4842" s="1">
        <v>45077</v>
      </c>
      <c r="E4842">
        <f>VLOOKUP(data[[#This Row],[id_campaign]],campaign[],4,FALSE)</f>
        <v>25</v>
      </c>
      <c r="F4842" t="str">
        <f>VLOOKUP(data[[#This Row],[id_campaign]],campaign[],2,FALSE)</f>
        <v>NewCellphoneUser</v>
      </c>
      <c r="G4842" t="str">
        <f>VLOOKUP(data[[#This Row],[id_customer]],customer[],2,FALSE)</f>
        <v>Truda Stroband</v>
      </c>
      <c r="H4842" t="str">
        <f>data[[#This Row],[id_customer]]&amp;data[[#This Row],[id_campaign]]</f>
        <v>C0285cam13</v>
      </c>
      <c r="I4842">
        <f>DATEDIF(data[[#This Row],[join_date]],data[[#This Row],[buy_date]],"M")</f>
        <v>16</v>
      </c>
    </row>
    <row r="4843" spans="1:9" x14ac:dyDescent="0.25">
      <c r="A4843" t="s">
        <v>1181</v>
      </c>
      <c r="B4843" t="s">
        <v>28</v>
      </c>
      <c r="C4843" s="1">
        <v>44584</v>
      </c>
      <c r="D4843" s="1">
        <v>45082</v>
      </c>
      <c r="E4843">
        <f>VLOOKUP(data[[#This Row],[id_campaign]],campaign[],4,FALSE)</f>
        <v>25</v>
      </c>
      <c r="F4843" t="str">
        <f>VLOOKUP(data[[#This Row],[id_campaign]],campaign[],2,FALSE)</f>
        <v>NewCellphoneUser</v>
      </c>
      <c r="G4843" t="str">
        <f>VLOOKUP(data[[#This Row],[id_customer]],customer[],2,FALSE)</f>
        <v>Truda Stroband</v>
      </c>
      <c r="H4843" t="str">
        <f>data[[#This Row],[id_customer]]&amp;data[[#This Row],[id_campaign]]</f>
        <v>C0285cam13</v>
      </c>
      <c r="I4843">
        <f>DATEDIF(data[[#This Row],[join_date]],data[[#This Row],[buy_date]],"M")</f>
        <v>16</v>
      </c>
    </row>
    <row r="4844" spans="1:9" x14ac:dyDescent="0.25">
      <c r="A4844" t="s">
        <v>1181</v>
      </c>
      <c r="B4844" t="s">
        <v>34</v>
      </c>
      <c r="C4844" s="1">
        <v>44822</v>
      </c>
      <c r="D4844" s="1">
        <v>44822</v>
      </c>
      <c r="E4844">
        <f>VLOOKUP(data[[#This Row],[id_campaign]],campaign[],4,FALSE)</f>
        <v>16</v>
      </c>
      <c r="F4844" t="str">
        <f>VLOOKUP(data[[#This Row],[id_campaign]],campaign[],2,FALSE)</f>
        <v>MadeCallToRetentionTeam</v>
      </c>
      <c r="G4844" t="str">
        <f>VLOOKUP(data[[#This Row],[id_customer]],customer[],2,FALSE)</f>
        <v>Truda Stroband</v>
      </c>
      <c r="H4844" t="str">
        <f>data[[#This Row],[id_customer]]&amp;data[[#This Row],[id_campaign]]</f>
        <v>C0285cam16</v>
      </c>
      <c r="I4844">
        <f>DATEDIF(data[[#This Row],[join_date]],data[[#This Row],[buy_date]],"M")</f>
        <v>0</v>
      </c>
    </row>
    <row r="4845" spans="1:9" x14ac:dyDescent="0.25">
      <c r="A4845" t="s">
        <v>1181</v>
      </c>
      <c r="B4845" t="s">
        <v>34</v>
      </c>
      <c r="C4845" s="1">
        <v>44822</v>
      </c>
      <c r="D4845" s="1">
        <v>44864</v>
      </c>
      <c r="E4845">
        <f>VLOOKUP(data[[#This Row],[id_campaign]],campaign[],4,FALSE)</f>
        <v>16</v>
      </c>
      <c r="F4845" t="str">
        <f>VLOOKUP(data[[#This Row],[id_campaign]],campaign[],2,FALSE)</f>
        <v>MadeCallToRetentionTeam</v>
      </c>
      <c r="G4845" t="str">
        <f>VLOOKUP(data[[#This Row],[id_customer]],customer[],2,FALSE)</f>
        <v>Truda Stroband</v>
      </c>
      <c r="H4845" t="str">
        <f>data[[#This Row],[id_customer]]&amp;data[[#This Row],[id_campaign]]</f>
        <v>C0285cam16</v>
      </c>
      <c r="I4845">
        <f>DATEDIF(data[[#This Row],[join_date]],data[[#This Row],[buy_date]],"M")</f>
        <v>1</v>
      </c>
    </row>
    <row r="4846" spans="1:9" x14ac:dyDescent="0.25">
      <c r="A4846" t="s">
        <v>1181</v>
      </c>
      <c r="B4846" t="s">
        <v>34</v>
      </c>
      <c r="C4846" s="1">
        <v>44822</v>
      </c>
      <c r="D4846" s="1">
        <v>44890</v>
      </c>
      <c r="E4846">
        <f>VLOOKUP(data[[#This Row],[id_campaign]],campaign[],4,FALSE)</f>
        <v>16</v>
      </c>
      <c r="F4846" t="str">
        <f>VLOOKUP(data[[#This Row],[id_campaign]],campaign[],2,FALSE)</f>
        <v>MadeCallToRetentionTeam</v>
      </c>
      <c r="G4846" t="str">
        <f>VLOOKUP(data[[#This Row],[id_customer]],customer[],2,FALSE)</f>
        <v>Truda Stroband</v>
      </c>
      <c r="H4846" t="str">
        <f>data[[#This Row],[id_customer]]&amp;data[[#This Row],[id_campaign]]</f>
        <v>C0285cam16</v>
      </c>
      <c r="I4846">
        <f>DATEDIF(data[[#This Row],[join_date]],data[[#This Row],[buy_date]],"M")</f>
        <v>2</v>
      </c>
    </row>
    <row r="4847" spans="1:9" x14ac:dyDescent="0.25">
      <c r="A4847" t="s">
        <v>1181</v>
      </c>
      <c r="B4847" t="s">
        <v>34</v>
      </c>
      <c r="C4847" s="1">
        <v>44822</v>
      </c>
      <c r="D4847" s="1">
        <v>44922</v>
      </c>
      <c r="E4847">
        <f>VLOOKUP(data[[#This Row],[id_campaign]],campaign[],4,FALSE)</f>
        <v>16</v>
      </c>
      <c r="F4847" t="str">
        <f>VLOOKUP(data[[#This Row],[id_campaign]],campaign[],2,FALSE)</f>
        <v>MadeCallToRetentionTeam</v>
      </c>
      <c r="G4847" t="str">
        <f>VLOOKUP(data[[#This Row],[id_customer]],customer[],2,FALSE)</f>
        <v>Truda Stroband</v>
      </c>
      <c r="H4847" t="str">
        <f>data[[#This Row],[id_customer]]&amp;data[[#This Row],[id_campaign]]</f>
        <v>C0285cam16</v>
      </c>
      <c r="I4847">
        <f>DATEDIF(data[[#This Row],[join_date]],data[[#This Row],[buy_date]],"M")</f>
        <v>3</v>
      </c>
    </row>
    <row r="4848" spans="1:9" x14ac:dyDescent="0.25">
      <c r="A4848" t="s">
        <v>1181</v>
      </c>
      <c r="B4848" t="s">
        <v>34</v>
      </c>
      <c r="C4848" s="1">
        <v>44822</v>
      </c>
      <c r="D4848" s="1">
        <v>44957</v>
      </c>
      <c r="E4848">
        <f>VLOOKUP(data[[#This Row],[id_campaign]],campaign[],4,FALSE)</f>
        <v>16</v>
      </c>
      <c r="F4848" t="str">
        <f>VLOOKUP(data[[#This Row],[id_campaign]],campaign[],2,FALSE)</f>
        <v>MadeCallToRetentionTeam</v>
      </c>
      <c r="G4848" t="str">
        <f>VLOOKUP(data[[#This Row],[id_customer]],customer[],2,FALSE)</f>
        <v>Truda Stroband</v>
      </c>
      <c r="H4848" t="str">
        <f>data[[#This Row],[id_customer]]&amp;data[[#This Row],[id_campaign]]</f>
        <v>C0285cam16</v>
      </c>
      <c r="I4848">
        <f>DATEDIF(data[[#This Row],[join_date]],data[[#This Row],[buy_date]],"M")</f>
        <v>4</v>
      </c>
    </row>
    <row r="4849" spans="1:9" x14ac:dyDescent="0.25">
      <c r="A4849" t="s">
        <v>1181</v>
      </c>
      <c r="B4849" t="s">
        <v>34</v>
      </c>
      <c r="C4849" s="1">
        <v>44822</v>
      </c>
      <c r="D4849" s="1">
        <v>44982</v>
      </c>
      <c r="E4849">
        <f>VLOOKUP(data[[#This Row],[id_campaign]],campaign[],4,FALSE)</f>
        <v>16</v>
      </c>
      <c r="F4849" t="str">
        <f>VLOOKUP(data[[#This Row],[id_campaign]],campaign[],2,FALSE)</f>
        <v>MadeCallToRetentionTeam</v>
      </c>
      <c r="G4849" t="str">
        <f>VLOOKUP(data[[#This Row],[id_customer]],customer[],2,FALSE)</f>
        <v>Truda Stroband</v>
      </c>
      <c r="H4849" t="str">
        <f>data[[#This Row],[id_customer]]&amp;data[[#This Row],[id_campaign]]</f>
        <v>C0285cam16</v>
      </c>
      <c r="I4849">
        <f>DATEDIF(data[[#This Row],[join_date]],data[[#This Row],[buy_date]],"M")</f>
        <v>5</v>
      </c>
    </row>
    <row r="4850" spans="1:9" x14ac:dyDescent="0.25">
      <c r="A4850" t="s">
        <v>1181</v>
      </c>
      <c r="B4850" t="s">
        <v>34</v>
      </c>
      <c r="C4850" s="1">
        <v>44822</v>
      </c>
      <c r="D4850" s="1">
        <v>44989</v>
      </c>
      <c r="E4850">
        <f>VLOOKUP(data[[#This Row],[id_campaign]],campaign[],4,FALSE)</f>
        <v>16</v>
      </c>
      <c r="F4850" t="str">
        <f>VLOOKUP(data[[#This Row],[id_campaign]],campaign[],2,FALSE)</f>
        <v>MadeCallToRetentionTeam</v>
      </c>
      <c r="G4850" t="str">
        <f>VLOOKUP(data[[#This Row],[id_customer]],customer[],2,FALSE)</f>
        <v>Truda Stroband</v>
      </c>
      <c r="H4850" t="str">
        <f>data[[#This Row],[id_customer]]&amp;data[[#This Row],[id_campaign]]</f>
        <v>C0285cam16</v>
      </c>
      <c r="I4850">
        <f>DATEDIF(data[[#This Row],[join_date]],data[[#This Row],[buy_date]],"M")</f>
        <v>5</v>
      </c>
    </row>
    <row r="4851" spans="1:9" x14ac:dyDescent="0.25">
      <c r="A4851" t="s">
        <v>1181</v>
      </c>
      <c r="B4851" t="s">
        <v>34</v>
      </c>
      <c r="C4851" s="1">
        <v>44822</v>
      </c>
      <c r="D4851" s="1">
        <v>45039</v>
      </c>
      <c r="E4851">
        <f>VLOOKUP(data[[#This Row],[id_campaign]],campaign[],4,FALSE)</f>
        <v>16</v>
      </c>
      <c r="F4851" t="str">
        <f>VLOOKUP(data[[#This Row],[id_campaign]],campaign[],2,FALSE)</f>
        <v>MadeCallToRetentionTeam</v>
      </c>
      <c r="G4851" t="str">
        <f>VLOOKUP(data[[#This Row],[id_customer]],customer[],2,FALSE)</f>
        <v>Truda Stroband</v>
      </c>
      <c r="H4851" t="str">
        <f>data[[#This Row],[id_customer]]&amp;data[[#This Row],[id_campaign]]</f>
        <v>C0285cam16</v>
      </c>
      <c r="I4851">
        <f>DATEDIF(data[[#This Row],[join_date]],data[[#This Row],[buy_date]],"M")</f>
        <v>7</v>
      </c>
    </row>
    <row r="4852" spans="1:9" x14ac:dyDescent="0.25">
      <c r="A4852" t="s">
        <v>1181</v>
      </c>
      <c r="B4852" t="s">
        <v>34</v>
      </c>
      <c r="C4852" s="1">
        <v>44822</v>
      </c>
      <c r="D4852" s="1">
        <v>45075</v>
      </c>
      <c r="E4852">
        <f>VLOOKUP(data[[#This Row],[id_campaign]],campaign[],4,FALSE)</f>
        <v>16</v>
      </c>
      <c r="F4852" t="str">
        <f>VLOOKUP(data[[#This Row],[id_campaign]],campaign[],2,FALSE)</f>
        <v>MadeCallToRetentionTeam</v>
      </c>
      <c r="G4852" t="str">
        <f>VLOOKUP(data[[#This Row],[id_customer]],customer[],2,FALSE)</f>
        <v>Truda Stroband</v>
      </c>
      <c r="H4852" t="str">
        <f>data[[#This Row],[id_customer]]&amp;data[[#This Row],[id_campaign]]</f>
        <v>C0285cam16</v>
      </c>
      <c r="I4852">
        <f>DATEDIF(data[[#This Row],[join_date]],data[[#This Row],[buy_date]],"M")</f>
        <v>8</v>
      </c>
    </row>
    <row r="4853" spans="1:9" x14ac:dyDescent="0.25">
      <c r="A4853" t="s">
        <v>1181</v>
      </c>
      <c r="B4853" t="s">
        <v>34</v>
      </c>
      <c r="C4853" s="1">
        <v>44822</v>
      </c>
      <c r="D4853" s="1">
        <v>45079</v>
      </c>
      <c r="E4853">
        <f>VLOOKUP(data[[#This Row],[id_campaign]],campaign[],4,FALSE)</f>
        <v>16</v>
      </c>
      <c r="F4853" t="str">
        <f>VLOOKUP(data[[#This Row],[id_campaign]],campaign[],2,FALSE)</f>
        <v>MadeCallToRetentionTeam</v>
      </c>
      <c r="G4853" t="str">
        <f>VLOOKUP(data[[#This Row],[id_customer]],customer[],2,FALSE)</f>
        <v>Truda Stroband</v>
      </c>
      <c r="H4853" t="str">
        <f>data[[#This Row],[id_customer]]&amp;data[[#This Row],[id_campaign]]</f>
        <v>C0285cam16</v>
      </c>
      <c r="I4853">
        <f>DATEDIF(data[[#This Row],[join_date]],data[[#This Row],[buy_date]],"M")</f>
        <v>8</v>
      </c>
    </row>
    <row r="4854" spans="1:9" x14ac:dyDescent="0.25">
      <c r="A4854" t="s">
        <v>1185</v>
      </c>
      <c r="B4854" t="s">
        <v>12</v>
      </c>
      <c r="C4854" s="1">
        <v>44957</v>
      </c>
      <c r="D4854" s="1">
        <v>44957</v>
      </c>
      <c r="E4854">
        <f>VLOOKUP(data[[#This Row],[id_campaign]],campaign[],4,FALSE)</f>
        <v>22</v>
      </c>
      <c r="F4854" t="str">
        <f>VLOOKUP(data[[#This Row],[id_campaign]],campaign[],2,FALSE)</f>
        <v>RVOwner</v>
      </c>
      <c r="G4854" t="str">
        <f>VLOOKUP(data[[#This Row],[id_customer]],customer[],2,FALSE)</f>
        <v>Dora Stannislawski</v>
      </c>
      <c r="H4854" t="str">
        <f>data[[#This Row],[id_customer]]&amp;data[[#This Row],[id_campaign]]</f>
        <v>C0286cam05</v>
      </c>
      <c r="I4854">
        <f>DATEDIF(data[[#This Row],[join_date]],data[[#This Row],[buy_date]],"M")</f>
        <v>0</v>
      </c>
    </row>
    <row r="4855" spans="1:9" x14ac:dyDescent="0.25">
      <c r="A4855" t="s">
        <v>1185</v>
      </c>
      <c r="B4855" t="s">
        <v>12</v>
      </c>
      <c r="C4855" s="1">
        <v>44957</v>
      </c>
      <c r="D4855" s="1">
        <v>44985</v>
      </c>
      <c r="E4855">
        <f>VLOOKUP(data[[#This Row],[id_campaign]],campaign[],4,FALSE)</f>
        <v>22</v>
      </c>
      <c r="F4855" t="str">
        <f>VLOOKUP(data[[#This Row],[id_campaign]],campaign[],2,FALSE)</f>
        <v>RVOwner</v>
      </c>
      <c r="G4855" t="str">
        <f>VLOOKUP(data[[#This Row],[id_customer]],customer[],2,FALSE)</f>
        <v>Dora Stannislawski</v>
      </c>
      <c r="H4855" t="str">
        <f>data[[#This Row],[id_customer]]&amp;data[[#This Row],[id_campaign]]</f>
        <v>C0286cam05</v>
      </c>
      <c r="I4855">
        <f>DATEDIF(data[[#This Row],[join_date]],data[[#This Row],[buy_date]],"M")</f>
        <v>0</v>
      </c>
    </row>
    <row r="4856" spans="1:9" x14ac:dyDescent="0.25">
      <c r="A4856" t="s">
        <v>1185</v>
      </c>
      <c r="B4856" t="s">
        <v>12</v>
      </c>
      <c r="C4856" s="1">
        <v>44957</v>
      </c>
      <c r="D4856" s="1">
        <v>44990</v>
      </c>
      <c r="E4856">
        <f>VLOOKUP(data[[#This Row],[id_campaign]],campaign[],4,FALSE)</f>
        <v>22</v>
      </c>
      <c r="F4856" t="str">
        <f>VLOOKUP(data[[#This Row],[id_campaign]],campaign[],2,FALSE)</f>
        <v>RVOwner</v>
      </c>
      <c r="G4856" t="str">
        <f>VLOOKUP(data[[#This Row],[id_customer]],customer[],2,FALSE)</f>
        <v>Dora Stannislawski</v>
      </c>
      <c r="H4856" t="str">
        <f>data[[#This Row],[id_customer]]&amp;data[[#This Row],[id_campaign]]</f>
        <v>C0286cam05</v>
      </c>
      <c r="I4856">
        <f>DATEDIF(data[[#This Row],[join_date]],data[[#This Row],[buy_date]],"M")</f>
        <v>1</v>
      </c>
    </row>
    <row r="4857" spans="1:9" x14ac:dyDescent="0.25">
      <c r="A4857" t="s">
        <v>1185</v>
      </c>
      <c r="B4857" t="s">
        <v>12</v>
      </c>
      <c r="C4857" s="1">
        <v>44957</v>
      </c>
      <c r="D4857" s="1">
        <v>45023</v>
      </c>
      <c r="E4857">
        <f>VLOOKUP(data[[#This Row],[id_campaign]],campaign[],4,FALSE)</f>
        <v>22</v>
      </c>
      <c r="F4857" t="str">
        <f>VLOOKUP(data[[#This Row],[id_campaign]],campaign[],2,FALSE)</f>
        <v>RVOwner</v>
      </c>
      <c r="G4857" t="str">
        <f>VLOOKUP(data[[#This Row],[id_customer]],customer[],2,FALSE)</f>
        <v>Dora Stannislawski</v>
      </c>
      <c r="H4857" t="str">
        <f>data[[#This Row],[id_customer]]&amp;data[[#This Row],[id_campaign]]</f>
        <v>C0286cam05</v>
      </c>
      <c r="I4857">
        <f>DATEDIF(data[[#This Row],[join_date]],data[[#This Row],[buy_date]],"M")</f>
        <v>2</v>
      </c>
    </row>
    <row r="4858" spans="1:9" x14ac:dyDescent="0.25">
      <c r="A4858" t="s">
        <v>1185</v>
      </c>
      <c r="B4858" t="s">
        <v>12</v>
      </c>
      <c r="C4858" s="1">
        <v>44957</v>
      </c>
      <c r="D4858" s="1">
        <v>45054</v>
      </c>
      <c r="E4858">
        <f>VLOOKUP(data[[#This Row],[id_campaign]],campaign[],4,FALSE)</f>
        <v>22</v>
      </c>
      <c r="F4858" t="str">
        <f>VLOOKUP(data[[#This Row],[id_campaign]],campaign[],2,FALSE)</f>
        <v>RVOwner</v>
      </c>
      <c r="G4858" t="str">
        <f>VLOOKUP(data[[#This Row],[id_customer]],customer[],2,FALSE)</f>
        <v>Dora Stannislawski</v>
      </c>
      <c r="H4858" t="str">
        <f>data[[#This Row],[id_customer]]&amp;data[[#This Row],[id_campaign]]</f>
        <v>C0286cam05</v>
      </c>
      <c r="I4858">
        <f>DATEDIF(data[[#This Row],[join_date]],data[[#This Row],[buy_date]],"M")</f>
        <v>3</v>
      </c>
    </row>
    <row r="4859" spans="1:9" x14ac:dyDescent="0.25">
      <c r="A4859" t="s">
        <v>1185</v>
      </c>
      <c r="B4859" t="s">
        <v>8</v>
      </c>
      <c r="C4859" s="1">
        <v>45023</v>
      </c>
      <c r="D4859" s="1">
        <v>45023</v>
      </c>
      <c r="E4859">
        <f>VLOOKUP(data[[#This Row],[id_campaign]],campaign[],4,FALSE)</f>
        <v>62</v>
      </c>
      <c r="F4859" t="str">
        <f>VLOOKUP(data[[#This Row],[id_campaign]],campaign[],2,FALSE)</f>
        <v>HandsetWebCapable</v>
      </c>
      <c r="G4859" t="str">
        <f>VLOOKUP(data[[#This Row],[id_customer]],customer[],2,FALSE)</f>
        <v>Dora Stannislawski</v>
      </c>
      <c r="H4859" t="str">
        <f>data[[#This Row],[id_customer]]&amp;data[[#This Row],[id_campaign]]</f>
        <v>C0286cam03</v>
      </c>
      <c r="I4859">
        <f>DATEDIF(data[[#This Row],[join_date]],data[[#This Row],[buy_date]],"M")</f>
        <v>0</v>
      </c>
    </row>
    <row r="4860" spans="1:9" x14ac:dyDescent="0.25">
      <c r="A4860" t="s">
        <v>1185</v>
      </c>
      <c r="B4860" t="s">
        <v>8</v>
      </c>
      <c r="C4860" s="1">
        <v>45023</v>
      </c>
      <c r="D4860" s="1">
        <v>45062</v>
      </c>
      <c r="E4860">
        <f>VLOOKUP(data[[#This Row],[id_campaign]],campaign[],4,FALSE)</f>
        <v>62</v>
      </c>
      <c r="F4860" t="str">
        <f>VLOOKUP(data[[#This Row],[id_campaign]],campaign[],2,FALSE)</f>
        <v>HandsetWebCapable</v>
      </c>
      <c r="G4860" t="str">
        <f>VLOOKUP(data[[#This Row],[id_customer]],customer[],2,FALSE)</f>
        <v>Dora Stannislawski</v>
      </c>
      <c r="H4860" t="str">
        <f>data[[#This Row],[id_customer]]&amp;data[[#This Row],[id_campaign]]</f>
        <v>C0286cam03</v>
      </c>
      <c r="I4860">
        <f>DATEDIF(data[[#This Row],[join_date]],data[[#This Row],[buy_date]],"M")</f>
        <v>1</v>
      </c>
    </row>
    <row r="4861" spans="1:9" x14ac:dyDescent="0.25">
      <c r="A4861" t="s">
        <v>1189</v>
      </c>
      <c r="B4861" t="s">
        <v>14</v>
      </c>
      <c r="C4861" s="1">
        <v>44676</v>
      </c>
      <c r="D4861" s="1">
        <v>44676</v>
      </c>
      <c r="E4861">
        <f>VLOOKUP(data[[#This Row],[id_campaign]],campaign[],4,FALSE)</f>
        <v>13</v>
      </c>
      <c r="F4861" t="str">
        <f>VLOOKUP(data[[#This Row],[id_campaign]],campaign[],2,FALSE)</f>
        <v>Homeownership</v>
      </c>
      <c r="G4861" t="str">
        <f>VLOOKUP(data[[#This Row],[id_customer]],customer[],2,FALSE)</f>
        <v>Shermie Sandys</v>
      </c>
      <c r="H4861" t="str">
        <f>data[[#This Row],[id_customer]]&amp;data[[#This Row],[id_campaign]]</f>
        <v>C0287cam06</v>
      </c>
      <c r="I4861">
        <f>DATEDIF(data[[#This Row],[join_date]],data[[#This Row],[buy_date]],"M")</f>
        <v>0</v>
      </c>
    </row>
    <row r="4862" spans="1:9" x14ac:dyDescent="0.25">
      <c r="A4862" t="s">
        <v>1189</v>
      </c>
      <c r="B4862" t="s">
        <v>14</v>
      </c>
      <c r="C4862" s="1">
        <v>44676</v>
      </c>
      <c r="D4862" s="1">
        <v>44706</v>
      </c>
      <c r="E4862">
        <f>VLOOKUP(data[[#This Row],[id_campaign]],campaign[],4,FALSE)</f>
        <v>13</v>
      </c>
      <c r="F4862" t="str">
        <f>VLOOKUP(data[[#This Row],[id_campaign]],campaign[],2,FALSE)</f>
        <v>Homeownership</v>
      </c>
      <c r="G4862" t="str">
        <f>VLOOKUP(data[[#This Row],[id_customer]],customer[],2,FALSE)</f>
        <v>Shermie Sandys</v>
      </c>
      <c r="H4862" t="str">
        <f>data[[#This Row],[id_customer]]&amp;data[[#This Row],[id_campaign]]</f>
        <v>C0287cam06</v>
      </c>
      <c r="I4862">
        <f>DATEDIF(data[[#This Row],[join_date]],data[[#This Row],[buy_date]],"M")</f>
        <v>1</v>
      </c>
    </row>
    <row r="4863" spans="1:9" x14ac:dyDescent="0.25">
      <c r="A4863" t="s">
        <v>1189</v>
      </c>
      <c r="B4863" t="s">
        <v>14</v>
      </c>
      <c r="C4863" s="1">
        <v>44676</v>
      </c>
      <c r="D4863" s="1">
        <v>44714</v>
      </c>
      <c r="E4863">
        <f>VLOOKUP(data[[#This Row],[id_campaign]],campaign[],4,FALSE)</f>
        <v>13</v>
      </c>
      <c r="F4863" t="str">
        <f>VLOOKUP(data[[#This Row],[id_campaign]],campaign[],2,FALSE)</f>
        <v>Homeownership</v>
      </c>
      <c r="G4863" t="str">
        <f>VLOOKUP(data[[#This Row],[id_customer]],customer[],2,FALSE)</f>
        <v>Shermie Sandys</v>
      </c>
      <c r="H4863" t="str">
        <f>data[[#This Row],[id_customer]]&amp;data[[#This Row],[id_campaign]]</f>
        <v>C0287cam06</v>
      </c>
      <c r="I4863">
        <f>DATEDIF(data[[#This Row],[join_date]],data[[#This Row],[buy_date]],"M")</f>
        <v>1</v>
      </c>
    </row>
    <row r="4864" spans="1:9" x14ac:dyDescent="0.25">
      <c r="A4864" t="s">
        <v>1189</v>
      </c>
      <c r="B4864" t="s">
        <v>14</v>
      </c>
      <c r="C4864" s="1">
        <v>44676</v>
      </c>
      <c r="D4864" s="1">
        <v>44745</v>
      </c>
      <c r="E4864">
        <f>VLOOKUP(data[[#This Row],[id_campaign]],campaign[],4,FALSE)</f>
        <v>13</v>
      </c>
      <c r="F4864" t="str">
        <f>VLOOKUP(data[[#This Row],[id_campaign]],campaign[],2,FALSE)</f>
        <v>Homeownership</v>
      </c>
      <c r="G4864" t="str">
        <f>VLOOKUP(data[[#This Row],[id_customer]],customer[],2,FALSE)</f>
        <v>Shermie Sandys</v>
      </c>
      <c r="H4864" t="str">
        <f>data[[#This Row],[id_customer]]&amp;data[[#This Row],[id_campaign]]</f>
        <v>C0287cam06</v>
      </c>
      <c r="I4864">
        <f>DATEDIF(data[[#This Row],[join_date]],data[[#This Row],[buy_date]],"M")</f>
        <v>2</v>
      </c>
    </row>
    <row r="4865" spans="1:9" x14ac:dyDescent="0.25">
      <c r="A4865" t="s">
        <v>1189</v>
      </c>
      <c r="B4865" t="s">
        <v>14</v>
      </c>
      <c r="C4865" s="1">
        <v>44676</v>
      </c>
      <c r="D4865" s="1">
        <v>44807</v>
      </c>
      <c r="E4865">
        <f>VLOOKUP(data[[#This Row],[id_campaign]],campaign[],4,FALSE)</f>
        <v>13</v>
      </c>
      <c r="F4865" t="str">
        <f>VLOOKUP(data[[#This Row],[id_campaign]],campaign[],2,FALSE)</f>
        <v>Homeownership</v>
      </c>
      <c r="G4865" t="str">
        <f>VLOOKUP(data[[#This Row],[id_customer]],customer[],2,FALSE)</f>
        <v>Shermie Sandys</v>
      </c>
      <c r="H4865" t="str">
        <f>data[[#This Row],[id_customer]]&amp;data[[#This Row],[id_campaign]]</f>
        <v>C0287cam06</v>
      </c>
      <c r="I4865">
        <f>DATEDIF(data[[#This Row],[join_date]],data[[#This Row],[buy_date]],"M")</f>
        <v>4</v>
      </c>
    </row>
    <row r="4866" spans="1:9" x14ac:dyDescent="0.25">
      <c r="A4866" t="s">
        <v>1189</v>
      </c>
      <c r="B4866" t="s">
        <v>14</v>
      </c>
      <c r="C4866" s="1">
        <v>44676</v>
      </c>
      <c r="D4866" s="1">
        <v>44836</v>
      </c>
      <c r="E4866">
        <f>VLOOKUP(data[[#This Row],[id_campaign]],campaign[],4,FALSE)</f>
        <v>13</v>
      </c>
      <c r="F4866" t="str">
        <f>VLOOKUP(data[[#This Row],[id_campaign]],campaign[],2,FALSE)</f>
        <v>Homeownership</v>
      </c>
      <c r="G4866" t="str">
        <f>VLOOKUP(data[[#This Row],[id_customer]],customer[],2,FALSE)</f>
        <v>Shermie Sandys</v>
      </c>
      <c r="H4866" t="str">
        <f>data[[#This Row],[id_customer]]&amp;data[[#This Row],[id_campaign]]</f>
        <v>C0287cam06</v>
      </c>
      <c r="I4866">
        <f>DATEDIF(data[[#This Row],[join_date]],data[[#This Row],[buy_date]],"M")</f>
        <v>5</v>
      </c>
    </row>
    <row r="4867" spans="1:9" x14ac:dyDescent="0.25">
      <c r="A4867" t="s">
        <v>1189</v>
      </c>
      <c r="B4867" t="s">
        <v>14</v>
      </c>
      <c r="C4867" s="1">
        <v>44676</v>
      </c>
      <c r="D4867" s="1">
        <v>44872</v>
      </c>
      <c r="E4867">
        <f>VLOOKUP(data[[#This Row],[id_campaign]],campaign[],4,FALSE)</f>
        <v>13</v>
      </c>
      <c r="F4867" t="str">
        <f>VLOOKUP(data[[#This Row],[id_campaign]],campaign[],2,FALSE)</f>
        <v>Homeownership</v>
      </c>
      <c r="G4867" t="str">
        <f>VLOOKUP(data[[#This Row],[id_customer]],customer[],2,FALSE)</f>
        <v>Shermie Sandys</v>
      </c>
      <c r="H4867" t="str">
        <f>data[[#This Row],[id_customer]]&amp;data[[#This Row],[id_campaign]]</f>
        <v>C0287cam06</v>
      </c>
      <c r="I4867">
        <f>DATEDIF(data[[#This Row],[join_date]],data[[#This Row],[buy_date]],"M")</f>
        <v>6</v>
      </c>
    </row>
    <row r="4868" spans="1:9" x14ac:dyDescent="0.25">
      <c r="A4868" t="s">
        <v>1189</v>
      </c>
      <c r="B4868" t="s">
        <v>14</v>
      </c>
      <c r="C4868" s="1">
        <v>44676</v>
      </c>
      <c r="D4868" s="1">
        <v>44995</v>
      </c>
      <c r="E4868">
        <f>VLOOKUP(data[[#This Row],[id_campaign]],campaign[],4,FALSE)</f>
        <v>13</v>
      </c>
      <c r="F4868" t="str">
        <f>VLOOKUP(data[[#This Row],[id_campaign]],campaign[],2,FALSE)</f>
        <v>Homeownership</v>
      </c>
      <c r="G4868" t="str">
        <f>VLOOKUP(data[[#This Row],[id_customer]],customer[],2,FALSE)</f>
        <v>Shermie Sandys</v>
      </c>
      <c r="H4868" t="str">
        <f>data[[#This Row],[id_customer]]&amp;data[[#This Row],[id_campaign]]</f>
        <v>C0287cam06</v>
      </c>
      <c r="I4868">
        <f>DATEDIF(data[[#This Row],[join_date]],data[[#This Row],[buy_date]],"M")</f>
        <v>10</v>
      </c>
    </row>
    <row r="4869" spans="1:9" x14ac:dyDescent="0.25">
      <c r="A4869" t="s">
        <v>1189</v>
      </c>
      <c r="B4869" t="s">
        <v>14</v>
      </c>
      <c r="C4869" s="1">
        <v>44676</v>
      </c>
      <c r="D4869" s="1">
        <v>45022</v>
      </c>
      <c r="E4869">
        <f>VLOOKUP(data[[#This Row],[id_campaign]],campaign[],4,FALSE)</f>
        <v>13</v>
      </c>
      <c r="F4869" t="str">
        <f>VLOOKUP(data[[#This Row],[id_campaign]],campaign[],2,FALSE)</f>
        <v>Homeownership</v>
      </c>
      <c r="G4869" t="str">
        <f>VLOOKUP(data[[#This Row],[id_customer]],customer[],2,FALSE)</f>
        <v>Shermie Sandys</v>
      </c>
      <c r="H4869" t="str">
        <f>data[[#This Row],[id_customer]]&amp;data[[#This Row],[id_campaign]]</f>
        <v>C0287cam06</v>
      </c>
      <c r="I4869">
        <f>DATEDIF(data[[#This Row],[join_date]],data[[#This Row],[buy_date]],"M")</f>
        <v>11</v>
      </c>
    </row>
    <row r="4870" spans="1:9" x14ac:dyDescent="0.25">
      <c r="A4870" t="s">
        <v>1189</v>
      </c>
      <c r="B4870" t="s">
        <v>24</v>
      </c>
      <c r="C4870" s="1">
        <v>44747</v>
      </c>
      <c r="D4870" s="1">
        <v>44747</v>
      </c>
      <c r="E4870">
        <f>VLOOKUP(data[[#This Row],[id_campaign]],campaign[],4,FALSE)</f>
        <v>62</v>
      </c>
      <c r="F4870" t="str">
        <f>VLOOKUP(data[[#This Row],[id_campaign]],campaign[],2,FALSE)</f>
        <v>OwnsComputer</v>
      </c>
      <c r="G4870" t="str">
        <f>VLOOKUP(data[[#This Row],[id_customer]],customer[],2,FALSE)</f>
        <v>Shermie Sandys</v>
      </c>
      <c r="H4870" t="str">
        <f>data[[#This Row],[id_customer]]&amp;data[[#This Row],[id_campaign]]</f>
        <v>C0287cam11</v>
      </c>
      <c r="I4870">
        <f>DATEDIF(data[[#This Row],[join_date]],data[[#This Row],[buy_date]],"M")</f>
        <v>0</v>
      </c>
    </row>
    <row r="4871" spans="1:9" x14ac:dyDescent="0.25">
      <c r="A4871" t="s">
        <v>1189</v>
      </c>
      <c r="B4871" t="s">
        <v>24</v>
      </c>
      <c r="C4871" s="1">
        <v>44747</v>
      </c>
      <c r="D4871" s="1">
        <v>44784</v>
      </c>
      <c r="E4871">
        <f>VLOOKUP(data[[#This Row],[id_campaign]],campaign[],4,FALSE)</f>
        <v>62</v>
      </c>
      <c r="F4871" t="str">
        <f>VLOOKUP(data[[#This Row],[id_campaign]],campaign[],2,FALSE)</f>
        <v>OwnsComputer</v>
      </c>
      <c r="G4871" t="str">
        <f>VLOOKUP(data[[#This Row],[id_customer]],customer[],2,FALSE)</f>
        <v>Shermie Sandys</v>
      </c>
      <c r="H4871" t="str">
        <f>data[[#This Row],[id_customer]]&amp;data[[#This Row],[id_campaign]]</f>
        <v>C0287cam11</v>
      </c>
      <c r="I4871">
        <f>DATEDIF(data[[#This Row],[join_date]],data[[#This Row],[buy_date]],"M")</f>
        <v>1</v>
      </c>
    </row>
    <row r="4872" spans="1:9" x14ac:dyDescent="0.25">
      <c r="A4872" t="s">
        <v>1189</v>
      </c>
      <c r="B4872" t="s">
        <v>24</v>
      </c>
      <c r="C4872" s="1">
        <v>44747</v>
      </c>
      <c r="D4872" s="1">
        <v>44809</v>
      </c>
      <c r="E4872">
        <f>VLOOKUP(data[[#This Row],[id_campaign]],campaign[],4,FALSE)</f>
        <v>62</v>
      </c>
      <c r="F4872" t="str">
        <f>VLOOKUP(data[[#This Row],[id_campaign]],campaign[],2,FALSE)</f>
        <v>OwnsComputer</v>
      </c>
      <c r="G4872" t="str">
        <f>VLOOKUP(data[[#This Row],[id_customer]],customer[],2,FALSE)</f>
        <v>Shermie Sandys</v>
      </c>
      <c r="H4872" t="str">
        <f>data[[#This Row],[id_customer]]&amp;data[[#This Row],[id_campaign]]</f>
        <v>C0287cam11</v>
      </c>
      <c r="I4872">
        <f>DATEDIF(data[[#This Row],[join_date]],data[[#This Row],[buy_date]],"M")</f>
        <v>2</v>
      </c>
    </row>
    <row r="4873" spans="1:9" x14ac:dyDescent="0.25">
      <c r="A4873" t="s">
        <v>1189</v>
      </c>
      <c r="B4873" t="s">
        <v>24</v>
      </c>
      <c r="C4873" s="1">
        <v>44747</v>
      </c>
      <c r="D4873" s="1">
        <v>44854</v>
      </c>
      <c r="E4873">
        <f>VLOOKUP(data[[#This Row],[id_campaign]],campaign[],4,FALSE)</f>
        <v>62</v>
      </c>
      <c r="F4873" t="str">
        <f>VLOOKUP(data[[#This Row],[id_campaign]],campaign[],2,FALSE)</f>
        <v>OwnsComputer</v>
      </c>
      <c r="G4873" t="str">
        <f>VLOOKUP(data[[#This Row],[id_customer]],customer[],2,FALSE)</f>
        <v>Shermie Sandys</v>
      </c>
      <c r="H4873" t="str">
        <f>data[[#This Row],[id_customer]]&amp;data[[#This Row],[id_campaign]]</f>
        <v>C0287cam11</v>
      </c>
      <c r="I4873">
        <f>DATEDIF(data[[#This Row],[join_date]],data[[#This Row],[buy_date]],"M")</f>
        <v>3</v>
      </c>
    </row>
    <row r="4874" spans="1:9" x14ac:dyDescent="0.25">
      <c r="A4874" t="s">
        <v>1189</v>
      </c>
      <c r="B4874" t="s">
        <v>24</v>
      </c>
      <c r="C4874" s="1">
        <v>44747</v>
      </c>
      <c r="D4874" s="1">
        <v>44911</v>
      </c>
      <c r="E4874">
        <f>VLOOKUP(data[[#This Row],[id_campaign]],campaign[],4,FALSE)</f>
        <v>62</v>
      </c>
      <c r="F4874" t="str">
        <f>VLOOKUP(data[[#This Row],[id_campaign]],campaign[],2,FALSE)</f>
        <v>OwnsComputer</v>
      </c>
      <c r="G4874" t="str">
        <f>VLOOKUP(data[[#This Row],[id_customer]],customer[],2,FALSE)</f>
        <v>Shermie Sandys</v>
      </c>
      <c r="H4874" t="str">
        <f>data[[#This Row],[id_customer]]&amp;data[[#This Row],[id_campaign]]</f>
        <v>C0287cam11</v>
      </c>
      <c r="I4874">
        <f>DATEDIF(data[[#This Row],[join_date]],data[[#This Row],[buy_date]],"M")</f>
        <v>5</v>
      </c>
    </row>
    <row r="4875" spans="1:9" x14ac:dyDescent="0.25">
      <c r="A4875" t="s">
        <v>1189</v>
      </c>
      <c r="B4875" t="s">
        <v>24</v>
      </c>
      <c r="C4875" s="1">
        <v>44747</v>
      </c>
      <c r="D4875" s="1">
        <v>44942</v>
      </c>
      <c r="E4875">
        <f>VLOOKUP(data[[#This Row],[id_campaign]],campaign[],4,FALSE)</f>
        <v>62</v>
      </c>
      <c r="F4875" t="str">
        <f>VLOOKUP(data[[#This Row],[id_campaign]],campaign[],2,FALSE)</f>
        <v>OwnsComputer</v>
      </c>
      <c r="G4875" t="str">
        <f>VLOOKUP(data[[#This Row],[id_customer]],customer[],2,FALSE)</f>
        <v>Shermie Sandys</v>
      </c>
      <c r="H4875" t="str">
        <f>data[[#This Row],[id_customer]]&amp;data[[#This Row],[id_campaign]]</f>
        <v>C0287cam11</v>
      </c>
      <c r="I4875">
        <f>DATEDIF(data[[#This Row],[join_date]],data[[#This Row],[buy_date]],"M")</f>
        <v>6</v>
      </c>
    </row>
    <row r="4876" spans="1:9" x14ac:dyDescent="0.25">
      <c r="A4876" t="s">
        <v>1189</v>
      </c>
      <c r="B4876" t="s">
        <v>24</v>
      </c>
      <c r="C4876" s="1">
        <v>44747</v>
      </c>
      <c r="D4876" s="1">
        <v>44964</v>
      </c>
      <c r="E4876">
        <f>VLOOKUP(data[[#This Row],[id_campaign]],campaign[],4,FALSE)</f>
        <v>62</v>
      </c>
      <c r="F4876" t="str">
        <f>VLOOKUP(data[[#This Row],[id_campaign]],campaign[],2,FALSE)</f>
        <v>OwnsComputer</v>
      </c>
      <c r="G4876" t="str">
        <f>VLOOKUP(data[[#This Row],[id_customer]],customer[],2,FALSE)</f>
        <v>Shermie Sandys</v>
      </c>
      <c r="H4876" t="str">
        <f>data[[#This Row],[id_customer]]&amp;data[[#This Row],[id_campaign]]</f>
        <v>C0287cam11</v>
      </c>
      <c r="I4876">
        <f>DATEDIF(data[[#This Row],[join_date]],data[[#This Row],[buy_date]],"M")</f>
        <v>7</v>
      </c>
    </row>
    <row r="4877" spans="1:9" x14ac:dyDescent="0.25">
      <c r="A4877" t="s">
        <v>1189</v>
      </c>
      <c r="B4877" t="s">
        <v>24</v>
      </c>
      <c r="C4877" s="1">
        <v>44747</v>
      </c>
      <c r="D4877" s="1">
        <v>45058</v>
      </c>
      <c r="E4877">
        <f>VLOOKUP(data[[#This Row],[id_campaign]],campaign[],4,FALSE)</f>
        <v>62</v>
      </c>
      <c r="F4877" t="str">
        <f>VLOOKUP(data[[#This Row],[id_campaign]],campaign[],2,FALSE)</f>
        <v>OwnsComputer</v>
      </c>
      <c r="G4877" t="str">
        <f>VLOOKUP(data[[#This Row],[id_customer]],customer[],2,FALSE)</f>
        <v>Shermie Sandys</v>
      </c>
      <c r="H4877" t="str">
        <f>data[[#This Row],[id_customer]]&amp;data[[#This Row],[id_campaign]]</f>
        <v>C0287cam11</v>
      </c>
      <c r="I4877">
        <f>DATEDIF(data[[#This Row],[join_date]],data[[#This Row],[buy_date]],"M")</f>
        <v>10</v>
      </c>
    </row>
    <row r="4878" spans="1:9" x14ac:dyDescent="0.25">
      <c r="A4878" t="s">
        <v>1193</v>
      </c>
      <c r="B4878" t="s">
        <v>10</v>
      </c>
      <c r="C4878" s="1">
        <v>44631</v>
      </c>
      <c r="D4878" s="1">
        <v>44631</v>
      </c>
      <c r="E4878">
        <f>VLOOKUP(data[[#This Row],[id_campaign]],campaign[],4,FALSE)</f>
        <v>26</v>
      </c>
      <c r="F4878" t="str">
        <f>VLOOKUP(data[[#This Row],[id_campaign]],campaign[],2,FALSE)</f>
        <v>TruckOwner</v>
      </c>
      <c r="G4878" t="str">
        <f>VLOOKUP(data[[#This Row],[id_customer]],customer[],2,FALSE)</f>
        <v>Fairfax Le Sieur</v>
      </c>
      <c r="H4878" t="str">
        <f>data[[#This Row],[id_customer]]&amp;data[[#This Row],[id_campaign]]</f>
        <v>C0288cam04</v>
      </c>
      <c r="I4878">
        <f>DATEDIF(data[[#This Row],[join_date]],data[[#This Row],[buy_date]],"M")</f>
        <v>0</v>
      </c>
    </row>
    <row r="4879" spans="1:9" x14ac:dyDescent="0.25">
      <c r="A4879" t="s">
        <v>1193</v>
      </c>
      <c r="B4879" t="s">
        <v>10</v>
      </c>
      <c r="C4879" s="1">
        <v>44631</v>
      </c>
      <c r="D4879" s="1">
        <v>44696</v>
      </c>
      <c r="E4879">
        <f>VLOOKUP(data[[#This Row],[id_campaign]],campaign[],4,FALSE)</f>
        <v>26</v>
      </c>
      <c r="F4879" t="str">
        <f>VLOOKUP(data[[#This Row],[id_campaign]],campaign[],2,FALSE)</f>
        <v>TruckOwner</v>
      </c>
      <c r="G4879" t="str">
        <f>VLOOKUP(data[[#This Row],[id_customer]],customer[],2,FALSE)</f>
        <v>Fairfax Le Sieur</v>
      </c>
      <c r="H4879" t="str">
        <f>data[[#This Row],[id_customer]]&amp;data[[#This Row],[id_campaign]]</f>
        <v>C0288cam04</v>
      </c>
      <c r="I4879">
        <f>DATEDIF(data[[#This Row],[join_date]],data[[#This Row],[buy_date]],"M")</f>
        <v>2</v>
      </c>
    </row>
    <row r="4880" spans="1:9" x14ac:dyDescent="0.25">
      <c r="A4880" t="s">
        <v>1193</v>
      </c>
      <c r="B4880" t="s">
        <v>10</v>
      </c>
      <c r="C4880" s="1">
        <v>44631</v>
      </c>
      <c r="D4880" s="1">
        <v>44731</v>
      </c>
      <c r="E4880">
        <f>VLOOKUP(data[[#This Row],[id_campaign]],campaign[],4,FALSE)</f>
        <v>26</v>
      </c>
      <c r="F4880" t="str">
        <f>VLOOKUP(data[[#This Row],[id_campaign]],campaign[],2,FALSE)</f>
        <v>TruckOwner</v>
      </c>
      <c r="G4880" t="str">
        <f>VLOOKUP(data[[#This Row],[id_customer]],customer[],2,FALSE)</f>
        <v>Fairfax Le Sieur</v>
      </c>
      <c r="H4880" t="str">
        <f>data[[#This Row],[id_customer]]&amp;data[[#This Row],[id_campaign]]</f>
        <v>C0288cam04</v>
      </c>
      <c r="I4880">
        <f>DATEDIF(data[[#This Row],[join_date]],data[[#This Row],[buy_date]],"M")</f>
        <v>3</v>
      </c>
    </row>
    <row r="4881" spans="1:9" x14ac:dyDescent="0.25">
      <c r="A4881" t="s">
        <v>1193</v>
      </c>
      <c r="B4881" t="s">
        <v>10</v>
      </c>
      <c r="C4881" s="1">
        <v>44631</v>
      </c>
      <c r="D4881" s="1">
        <v>44754</v>
      </c>
      <c r="E4881">
        <f>VLOOKUP(data[[#This Row],[id_campaign]],campaign[],4,FALSE)</f>
        <v>26</v>
      </c>
      <c r="F4881" t="str">
        <f>VLOOKUP(data[[#This Row],[id_campaign]],campaign[],2,FALSE)</f>
        <v>TruckOwner</v>
      </c>
      <c r="G4881" t="str">
        <f>VLOOKUP(data[[#This Row],[id_customer]],customer[],2,FALSE)</f>
        <v>Fairfax Le Sieur</v>
      </c>
      <c r="H4881" t="str">
        <f>data[[#This Row],[id_customer]]&amp;data[[#This Row],[id_campaign]]</f>
        <v>C0288cam04</v>
      </c>
      <c r="I4881">
        <f>DATEDIF(data[[#This Row],[join_date]],data[[#This Row],[buy_date]],"M")</f>
        <v>4</v>
      </c>
    </row>
    <row r="4882" spans="1:9" x14ac:dyDescent="0.25">
      <c r="A4882" t="s">
        <v>1193</v>
      </c>
      <c r="B4882" t="s">
        <v>10</v>
      </c>
      <c r="C4882" s="1">
        <v>44631</v>
      </c>
      <c r="D4882" s="1">
        <v>44797</v>
      </c>
      <c r="E4882">
        <f>VLOOKUP(data[[#This Row],[id_campaign]],campaign[],4,FALSE)</f>
        <v>26</v>
      </c>
      <c r="F4882" t="str">
        <f>VLOOKUP(data[[#This Row],[id_campaign]],campaign[],2,FALSE)</f>
        <v>TruckOwner</v>
      </c>
      <c r="G4882" t="str">
        <f>VLOOKUP(data[[#This Row],[id_customer]],customer[],2,FALSE)</f>
        <v>Fairfax Le Sieur</v>
      </c>
      <c r="H4882" t="str">
        <f>data[[#This Row],[id_customer]]&amp;data[[#This Row],[id_campaign]]</f>
        <v>C0288cam04</v>
      </c>
      <c r="I4882">
        <f>DATEDIF(data[[#This Row],[join_date]],data[[#This Row],[buy_date]],"M")</f>
        <v>5</v>
      </c>
    </row>
    <row r="4883" spans="1:9" x14ac:dyDescent="0.25">
      <c r="A4883" t="s">
        <v>1193</v>
      </c>
      <c r="B4883" t="s">
        <v>10</v>
      </c>
      <c r="C4883" s="1">
        <v>44631</v>
      </c>
      <c r="D4883" s="1">
        <v>44847</v>
      </c>
      <c r="E4883">
        <f>VLOOKUP(data[[#This Row],[id_campaign]],campaign[],4,FALSE)</f>
        <v>26</v>
      </c>
      <c r="F4883" t="str">
        <f>VLOOKUP(data[[#This Row],[id_campaign]],campaign[],2,FALSE)</f>
        <v>TruckOwner</v>
      </c>
      <c r="G4883" t="str">
        <f>VLOOKUP(data[[#This Row],[id_customer]],customer[],2,FALSE)</f>
        <v>Fairfax Le Sieur</v>
      </c>
      <c r="H4883" t="str">
        <f>data[[#This Row],[id_customer]]&amp;data[[#This Row],[id_campaign]]</f>
        <v>C0288cam04</v>
      </c>
      <c r="I4883">
        <f>DATEDIF(data[[#This Row],[join_date]],data[[#This Row],[buy_date]],"M")</f>
        <v>7</v>
      </c>
    </row>
    <row r="4884" spans="1:9" x14ac:dyDescent="0.25">
      <c r="A4884" t="s">
        <v>1193</v>
      </c>
      <c r="B4884" t="s">
        <v>10</v>
      </c>
      <c r="C4884" s="1">
        <v>44631</v>
      </c>
      <c r="D4884" s="1">
        <v>44944</v>
      </c>
      <c r="E4884">
        <f>VLOOKUP(data[[#This Row],[id_campaign]],campaign[],4,FALSE)</f>
        <v>26</v>
      </c>
      <c r="F4884" t="str">
        <f>VLOOKUP(data[[#This Row],[id_campaign]],campaign[],2,FALSE)</f>
        <v>TruckOwner</v>
      </c>
      <c r="G4884" t="str">
        <f>VLOOKUP(data[[#This Row],[id_customer]],customer[],2,FALSE)</f>
        <v>Fairfax Le Sieur</v>
      </c>
      <c r="H4884" t="str">
        <f>data[[#This Row],[id_customer]]&amp;data[[#This Row],[id_campaign]]</f>
        <v>C0288cam04</v>
      </c>
      <c r="I4884">
        <f>DATEDIF(data[[#This Row],[join_date]],data[[#This Row],[buy_date]],"M")</f>
        <v>10</v>
      </c>
    </row>
    <row r="4885" spans="1:9" x14ac:dyDescent="0.25">
      <c r="A4885" t="s">
        <v>1193</v>
      </c>
      <c r="B4885" t="s">
        <v>10</v>
      </c>
      <c r="C4885" s="1">
        <v>44631</v>
      </c>
      <c r="D4885" s="1">
        <v>45007</v>
      </c>
      <c r="E4885">
        <f>VLOOKUP(data[[#This Row],[id_campaign]],campaign[],4,FALSE)</f>
        <v>26</v>
      </c>
      <c r="F4885" t="str">
        <f>VLOOKUP(data[[#This Row],[id_campaign]],campaign[],2,FALSE)</f>
        <v>TruckOwner</v>
      </c>
      <c r="G4885" t="str">
        <f>VLOOKUP(data[[#This Row],[id_customer]],customer[],2,FALSE)</f>
        <v>Fairfax Le Sieur</v>
      </c>
      <c r="H4885" t="str">
        <f>data[[#This Row],[id_customer]]&amp;data[[#This Row],[id_campaign]]</f>
        <v>C0288cam04</v>
      </c>
      <c r="I4885">
        <f>DATEDIF(data[[#This Row],[join_date]],data[[#This Row],[buy_date]],"M")</f>
        <v>12</v>
      </c>
    </row>
    <row r="4886" spans="1:9" x14ac:dyDescent="0.25">
      <c r="A4886" t="s">
        <v>1193</v>
      </c>
      <c r="B4886" t="s">
        <v>10</v>
      </c>
      <c r="C4886" s="1">
        <v>44631</v>
      </c>
      <c r="D4886" s="1">
        <v>45034</v>
      </c>
      <c r="E4886">
        <f>VLOOKUP(data[[#This Row],[id_campaign]],campaign[],4,FALSE)</f>
        <v>26</v>
      </c>
      <c r="F4886" t="str">
        <f>VLOOKUP(data[[#This Row],[id_campaign]],campaign[],2,FALSE)</f>
        <v>TruckOwner</v>
      </c>
      <c r="G4886" t="str">
        <f>VLOOKUP(data[[#This Row],[id_customer]],customer[],2,FALSE)</f>
        <v>Fairfax Le Sieur</v>
      </c>
      <c r="H4886" t="str">
        <f>data[[#This Row],[id_customer]]&amp;data[[#This Row],[id_campaign]]</f>
        <v>C0288cam04</v>
      </c>
      <c r="I4886">
        <f>DATEDIF(data[[#This Row],[join_date]],data[[#This Row],[buy_date]],"M")</f>
        <v>13</v>
      </c>
    </row>
    <row r="4887" spans="1:9" x14ac:dyDescent="0.25">
      <c r="A4887" t="s">
        <v>1193</v>
      </c>
      <c r="B4887" t="s">
        <v>30</v>
      </c>
      <c r="C4887" s="1">
        <v>44639</v>
      </c>
      <c r="D4887" s="1">
        <v>44639</v>
      </c>
      <c r="E4887">
        <f>VLOOKUP(data[[#This Row],[id_campaign]],campaign[],4,FALSE)</f>
        <v>28</v>
      </c>
      <c r="F4887" t="str">
        <f>VLOOKUP(data[[#This Row],[id_campaign]],campaign[],2,FALSE)</f>
        <v>NotNewCellphoneUser</v>
      </c>
      <c r="G4887" t="str">
        <f>VLOOKUP(data[[#This Row],[id_customer]],customer[],2,FALSE)</f>
        <v>Fairfax Le Sieur</v>
      </c>
      <c r="H4887" t="str">
        <f>data[[#This Row],[id_customer]]&amp;data[[#This Row],[id_campaign]]</f>
        <v>C0288cam14</v>
      </c>
      <c r="I4887">
        <f>DATEDIF(data[[#This Row],[join_date]],data[[#This Row],[buy_date]],"M")</f>
        <v>0</v>
      </c>
    </row>
    <row r="4888" spans="1:9" x14ac:dyDescent="0.25">
      <c r="A4888" t="s">
        <v>1193</v>
      </c>
      <c r="B4888" t="s">
        <v>30</v>
      </c>
      <c r="C4888" s="1">
        <v>44639</v>
      </c>
      <c r="D4888" s="1">
        <v>44670</v>
      </c>
      <c r="E4888">
        <f>VLOOKUP(data[[#This Row],[id_campaign]],campaign[],4,FALSE)</f>
        <v>28</v>
      </c>
      <c r="F4888" t="str">
        <f>VLOOKUP(data[[#This Row],[id_campaign]],campaign[],2,FALSE)</f>
        <v>NotNewCellphoneUser</v>
      </c>
      <c r="G4888" t="str">
        <f>VLOOKUP(data[[#This Row],[id_customer]],customer[],2,FALSE)</f>
        <v>Fairfax Le Sieur</v>
      </c>
      <c r="H4888" t="str">
        <f>data[[#This Row],[id_customer]]&amp;data[[#This Row],[id_campaign]]</f>
        <v>C0288cam14</v>
      </c>
      <c r="I4888">
        <f>DATEDIF(data[[#This Row],[join_date]],data[[#This Row],[buy_date]],"M")</f>
        <v>1</v>
      </c>
    </row>
    <row r="4889" spans="1:9" x14ac:dyDescent="0.25">
      <c r="A4889" t="s">
        <v>1193</v>
      </c>
      <c r="B4889" t="s">
        <v>30</v>
      </c>
      <c r="C4889" s="1">
        <v>44639</v>
      </c>
      <c r="D4889" s="1">
        <v>44703</v>
      </c>
      <c r="E4889">
        <f>VLOOKUP(data[[#This Row],[id_campaign]],campaign[],4,FALSE)</f>
        <v>28</v>
      </c>
      <c r="F4889" t="str">
        <f>VLOOKUP(data[[#This Row],[id_campaign]],campaign[],2,FALSE)</f>
        <v>NotNewCellphoneUser</v>
      </c>
      <c r="G4889" t="str">
        <f>VLOOKUP(data[[#This Row],[id_customer]],customer[],2,FALSE)</f>
        <v>Fairfax Le Sieur</v>
      </c>
      <c r="H4889" t="str">
        <f>data[[#This Row],[id_customer]]&amp;data[[#This Row],[id_campaign]]</f>
        <v>C0288cam14</v>
      </c>
      <c r="I4889">
        <f>DATEDIF(data[[#This Row],[join_date]],data[[#This Row],[buy_date]],"M")</f>
        <v>2</v>
      </c>
    </row>
    <row r="4890" spans="1:9" x14ac:dyDescent="0.25">
      <c r="A4890" t="s">
        <v>1193</v>
      </c>
      <c r="B4890" t="s">
        <v>30</v>
      </c>
      <c r="C4890" s="1">
        <v>44639</v>
      </c>
      <c r="D4890" s="1">
        <v>44732</v>
      </c>
      <c r="E4890">
        <f>VLOOKUP(data[[#This Row],[id_campaign]],campaign[],4,FALSE)</f>
        <v>28</v>
      </c>
      <c r="F4890" t="str">
        <f>VLOOKUP(data[[#This Row],[id_campaign]],campaign[],2,FALSE)</f>
        <v>NotNewCellphoneUser</v>
      </c>
      <c r="G4890" t="str">
        <f>VLOOKUP(data[[#This Row],[id_customer]],customer[],2,FALSE)</f>
        <v>Fairfax Le Sieur</v>
      </c>
      <c r="H4890" t="str">
        <f>data[[#This Row],[id_customer]]&amp;data[[#This Row],[id_campaign]]</f>
        <v>C0288cam14</v>
      </c>
      <c r="I4890">
        <f>DATEDIF(data[[#This Row],[join_date]],data[[#This Row],[buy_date]],"M")</f>
        <v>3</v>
      </c>
    </row>
    <row r="4891" spans="1:9" x14ac:dyDescent="0.25">
      <c r="A4891" t="s">
        <v>1193</v>
      </c>
      <c r="B4891" t="s">
        <v>30</v>
      </c>
      <c r="C4891" s="1">
        <v>44639</v>
      </c>
      <c r="D4891" s="1">
        <v>44767</v>
      </c>
      <c r="E4891">
        <f>VLOOKUP(data[[#This Row],[id_campaign]],campaign[],4,FALSE)</f>
        <v>28</v>
      </c>
      <c r="F4891" t="str">
        <f>VLOOKUP(data[[#This Row],[id_campaign]],campaign[],2,FALSE)</f>
        <v>NotNewCellphoneUser</v>
      </c>
      <c r="G4891" t="str">
        <f>VLOOKUP(data[[#This Row],[id_customer]],customer[],2,FALSE)</f>
        <v>Fairfax Le Sieur</v>
      </c>
      <c r="H4891" t="str">
        <f>data[[#This Row],[id_customer]]&amp;data[[#This Row],[id_campaign]]</f>
        <v>C0288cam14</v>
      </c>
      <c r="I4891">
        <f>DATEDIF(data[[#This Row],[join_date]],data[[#This Row],[buy_date]],"M")</f>
        <v>4</v>
      </c>
    </row>
    <row r="4892" spans="1:9" x14ac:dyDescent="0.25">
      <c r="A4892" t="s">
        <v>1193</v>
      </c>
      <c r="B4892" t="s">
        <v>30</v>
      </c>
      <c r="C4892" s="1">
        <v>44639</v>
      </c>
      <c r="D4892" s="1">
        <v>44824</v>
      </c>
      <c r="E4892">
        <f>VLOOKUP(data[[#This Row],[id_campaign]],campaign[],4,FALSE)</f>
        <v>28</v>
      </c>
      <c r="F4892" t="str">
        <f>VLOOKUP(data[[#This Row],[id_campaign]],campaign[],2,FALSE)</f>
        <v>NotNewCellphoneUser</v>
      </c>
      <c r="G4892" t="str">
        <f>VLOOKUP(data[[#This Row],[id_customer]],customer[],2,FALSE)</f>
        <v>Fairfax Le Sieur</v>
      </c>
      <c r="H4892" t="str">
        <f>data[[#This Row],[id_customer]]&amp;data[[#This Row],[id_campaign]]</f>
        <v>C0288cam14</v>
      </c>
      <c r="I4892">
        <f>DATEDIF(data[[#This Row],[join_date]],data[[#This Row],[buy_date]],"M")</f>
        <v>6</v>
      </c>
    </row>
    <row r="4893" spans="1:9" x14ac:dyDescent="0.25">
      <c r="A4893" t="s">
        <v>1193</v>
      </c>
      <c r="B4893" t="s">
        <v>30</v>
      </c>
      <c r="C4893" s="1">
        <v>44639</v>
      </c>
      <c r="D4893" s="1">
        <v>44864</v>
      </c>
      <c r="E4893">
        <f>VLOOKUP(data[[#This Row],[id_campaign]],campaign[],4,FALSE)</f>
        <v>28</v>
      </c>
      <c r="F4893" t="str">
        <f>VLOOKUP(data[[#This Row],[id_campaign]],campaign[],2,FALSE)</f>
        <v>NotNewCellphoneUser</v>
      </c>
      <c r="G4893" t="str">
        <f>VLOOKUP(data[[#This Row],[id_customer]],customer[],2,FALSE)</f>
        <v>Fairfax Le Sieur</v>
      </c>
      <c r="H4893" t="str">
        <f>data[[#This Row],[id_customer]]&amp;data[[#This Row],[id_campaign]]</f>
        <v>C0288cam14</v>
      </c>
      <c r="I4893">
        <f>DATEDIF(data[[#This Row],[join_date]],data[[#This Row],[buy_date]],"M")</f>
        <v>7</v>
      </c>
    </row>
    <row r="4894" spans="1:9" x14ac:dyDescent="0.25">
      <c r="A4894" t="s">
        <v>1193</v>
      </c>
      <c r="B4894" t="s">
        <v>30</v>
      </c>
      <c r="C4894" s="1">
        <v>44639</v>
      </c>
      <c r="D4894" s="1">
        <v>44897</v>
      </c>
      <c r="E4894">
        <f>VLOOKUP(data[[#This Row],[id_campaign]],campaign[],4,FALSE)</f>
        <v>28</v>
      </c>
      <c r="F4894" t="str">
        <f>VLOOKUP(data[[#This Row],[id_campaign]],campaign[],2,FALSE)</f>
        <v>NotNewCellphoneUser</v>
      </c>
      <c r="G4894" t="str">
        <f>VLOOKUP(data[[#This Row],[id_customer]],customer[],2,FALSE)</f>
        <v>Fairfax Le Sieur</v>
      </c>
      <c r="H4894" t="str">
        <f>data[[#This Row],[id_customer]]&amp;data[[#This Row],[id_campaign]]</f>
        <v>C0288cam14</v>
      </c>
      <c r="I4894">
        <f>DATEDIF(data[[#This Row],[join_date]],data[[#This Row],[buy_date]],"M")</f>
        <v>8</v>
      </c>
    </row>
    <row r="4895" spans="1:9" x14ac:dyDescent="0.25">
      <c r="A4895" t="s">
        <v>1193</v>
      </c>
      <c r="B4895" t="s">
        <v>30</v>
      </c>
      <c r="C4895" s="1">
        <v>44639</v>
      </c>
      <c r="D4895" s="1">
        <v>44976</v>
      </c>
      <c r="E4895">
        <f>VLOOKUP(data[[#This Row],[id_campaign]],campaign[],4,FALSE)</f>
        <v>28</v>
      </c>
      <c r="F4895" t="str">
        <f>VLOOKUP(data[[#This Row],[id_campaign]],campaign[],2,FALSE)</f>
        <v>NotNewCellphoneUser</v>
      </c>
      <c r="G4895" t="str">
        <f>VLOOKUP(data[[#This Row],[id_customer]],customer[],2,FALSE)</f>
        <v>Fairfax Le Sieur</v>
      </c>
      <c r="H4895" t="str">
        <f>data[[#This Row],[id_customer]]&amp;data[[#This Row],[id_campaign]]</f>
        <v>C0288cam14</v>
      </c>
      <c r="I4895">
        <f>DATEDIF(data[[#This Row],[join_date]],data[[#This Row],[buy_date]],"M")</f>
        <v>11</v>
      </c>
    </row>
    <row r="4896" spans="1:9" x14ac:dyDescent="0.25">
      <c r="A4896" t="s">
        <v>1193</v>
      </c>
      <c r="B4896" t="s">
        <v>30</v>
      </c>
      <c r="C4896" s="1">
        <v>44639</v>
      </c>
      <c r="D4896" s="1">
        <v>44986</v>
      </c>
      <c r="E4896">
        <f>VLOOKUP(data[[#This Row],[id_campaign]],campaign[],4,FALSE)</f>
        <v>28</v>
      </c>
      <c r="F4896" t="str">
        <f>VLOOKUP(data[[#This Row],[id_campaign]],campaign[],2,FALSE)</f>
        <v>NotNewCellphoneUser</v>
      </c>
      <c r="G4896" t="str">
        <f>VLOOKUP(data[[#This Row],[id_customer]],customer[],2,FALSE)</f>
        <v>Fairfax Le Sieur</v>
      </c>
      <c r="H4896" t="str">
        <f>data[[#This Row],[id_customer]]&amp;data[[#This Row],[id_campaign]]</f>
        <v>C0288cam14</v>
      </c>
      <c r="I4896">
        <f>DATEDIF(data[[#This Row],[join_date]],data[[#This Row],[buy_date]],"M")</f>
        <v>11</v>
      </c>
    </row>
    <row r="4897" spans="1:9" x14ac:dyDescent="0.25">
      <c r="A4897" t="s">
        <v>1193</v>
      </c>
      <c r="B4897" t="s">
        <v>30</v>
      </c>
      <c r="C4897" s="1">
        <v>44639</v>
      </c>
      <c r="D4897" s="1">
        <v>45068</v>
      </c>
      <c r="E4897">
        <f>VLOOKUP(data[[#This Row],[id_campaign]],campaign[],4,FALSE)</f>
        <v>28</v>
      </c>
      <c r="F4897" t="str">
        <f>VLOOKUP(data[[#This Row],[id_campaign]],campaign[],2,FALSE)</f>
        <v>NotNewCellphoneUser</v>
      </c>
      <c r="G4897" t="str">
        <f>VLOOKUP(data[[#This Row],[id_customer]],customer[],2,FALSE)</f>
        <v>Fairfax Le Sieur</v>
      </c>
      <c r="H4897" t="str">
        <f>data[[#This Row],[id_customer]]&amp;data[[#This Row],[id_campaign]]</f>
        <v>C0288cam14</v>
      </c>
      <c r="I4897">
        <f>DATEDIF(data[[#This Row],[join_date]],data[[#This Row],[buy_date]],"M")</f>
        <v>14</v>
      </c>
    </row>
    <row r="4898" spans="1:9" x14ac:dyDescent="0.25">
      <c r="A4898" t="s">
        <v>1193</v>
      </c>
      <c r="B4898" t="s">
        <v>30</v>
      </c>
      <c r="C4898" s="1">
        <v>44639</v>
      </c>
      <c r="D4898" s="1">
        <v>45080</v>
      </c>
      <c r="E4898">
        <f>VLOOKUP(data[[#This Row],[id_campaign]],campaign[],4,FALSE)</f>
        <v>28</v>
      </c>
      <c r="F4898" t="str">
        <f>VLOOKUP(data[[#This Row],[id_campaign]],campaign[],2,FALSE)</f>
        <v>NotNewCellphoneUser</v>
      </c>
      <c r="G4898" t="str">
        <f>VLOOKUP(data[[#This Row],[id_customer]],customer[],2,FALSE)</f>
        <v>Fairfax Le Sieur</v>
      </c>
      <c r="H4898" t="str">
        <f>data[[#This Row],[id_customer]]&amp;data[[#This Row],[id_campaign]]</f>
        <v>C0288cam14</v>
      </c>
      <c r="I4898">
        <f>DATEDIF(data[[#This Row],[join_date]],data[[#This Row],[buy_date]],"M")</f>
        <v>14</v>
      </c>
    </row>
    <row r="4899" spans="1:9" x14ac:dyDescent="0.25">
      <c r="A4899" t="s">
        <v>1197</v>
      </c>
      <c r="B4899" t="s">
        <v>8</v>
      </c>
      <c r="C4899" s="1">
        <v>44727</v>
      </c>
      <c r="D4899" s="1">
        <v>44727</v>
      </c>
      <c r="E4899">
        <f>VLOOKUP(data[[#This Row],[id_campaign]],campaign[],4,FALSE)</f>
        <v>62</v>
      </c>
      <c r="F4899" t="str">
        <f>VLOOKUP(data[[#This Row],[id_campaign]],campaign[],2,FALSE)</f>
        <v>HandsetWebCapable</v>
      </c>
      <c r="G4899" t="str">
        <f>VLOOKUP(data[[#This Row],[id_customer]],customer[],2,FALSE)</f>
        <v>Micheal Cuseck</v>
      </c>
      <c r="H4899" t="str">
        <f>data[[#This Row],[id_customer]]&amp;data[[#This Row],[id_campaign]]</f>
        <v>C0289cam03</v>
      </c>
      <c r="I4899">
        <f>DATEDIF(data[[#This Row],[join_date]],data[[#This Row],[buy_date]],"M")</f>
        <v>0</v>
      </c>
    </row>
    <row r="4900" spans="1:9" x14ac:dyDescent="0.25">
      <c r="A4900" t="s">
        <v>1197</v>
      </c>
      <c r="B4900" t="s">
        <v>8</v>
      </c>
      <c r="C4900" s="1">
        <v>44727</v>
      </c>
      <c r="D4900" s="1">
        <v>44769</v>
      </c>
      <c r="E4900">
        <f>VLOOKUP(data[[#This Row],[id_campaign]],campaign[],4,FALSE)</f>
        <v>62</v>
      </c>
      <c r="F4900" t="str">
        <f>VLOOKUP(data[[#This Row],[id_campaign]],campaign[],2,FALSE)</f>
        <v>HandsetWebCapable</v>
      </c>
      <c r="G4900" t="str">
        <f>VLOOKUP(data[[#This Row],[id_customer]],customer[],2,FALSE)</f>
        <v>Micheal Cuseck</v>
      </c>
      <c r="H4900" t="str">
        <f>data[[#This Row],[id_customer]]&amp;data[[#This Row],[id_campaign]]</f>
        <v>C0289cam03</v>
      </c>
      <c r="I4900">
        <f>DATEDIF(data[[#This Row],[join_date]],data[[#This Row],[buy_date]],"M")</f>
        <v>1</v>
      </c>
    </row>
    <row r="4901" spans="1:9" x14ac:dyDescent="0.25">
      <c r="A4901" t="s">
        <v>1197</v>
      </c>
      <c r="B4901" t="s">
        <v>8</v>
      </c>
      <c r="C4901" s="1">
        <v>44727</v>
      </c>
      <c r="D4901" s="1">
        <v>44790</v>
      </c>
      <c r="E4901">
        <f>VLOOKUP(data[[#This Row],[id_campaign]],campaign[],4,FALSE)</f>
        <v>62</v>
      </c>
      <c r="F4901" t="str">
        <f>VLOOKUP(data[[#This Row],[id_campaign]],campaign[],2,FALSE)</f>
        <v>HandsetWebCapable</v>
      </c>
      <c r="G4901" t="str">
        <f>VLOOKUP(data[[#This Row],[id_customer]],customer[],2,FALSE)</f>
        <v>Micheal Cuseck</v>
      </c>
      <c r="H4901" t="str">
        <f>data[[#This Row],[id_customer]]&amp;data[[#This Row],[id_campaign]]</f>
        <v>C0289cam03</v>
      </c>
      <c r="I4901">
        <f>DATEDIF(data[[#This Row],[join_date]],data[[#This Row],[buy_date]],"M")</f>
        <v>2</v>
      </c>
    </row>
    <row r="4902" spans="1:9" x14ac:dyDescent="0.25">
      <c r="A4902" t="s">
        <v>1197</v>
      </c>
      <c r="B4902" t="s">
        <v>8</v>
      </c>
      <c r="C4902" s="1">
        <v>44727</v>
      </c>
      <c r="D4902" s="1">
        <v>44822</v>
      </c>
      <c r="E4902">
        <f>VLOOKUP(data[[#This Row],[id_campaign]],campaign[],4,FALSE)</f>
        <v>62</v>
      </c>
      <c r="F4902" t="str">
        <f>VLOOKUP(data[[#This Row],[id_campaign]],campaign[],2,FALSE)</f>
        <v>HandsetWebCapable</v>
      </c>
      <c r="G4902" t="str">
        <f>VLOOKUP(data[[#This Row],[id_customer]],customer[],2,FALSE)</f>
        <v>Micheal Cuseck</v>
      </c>
      <c r="H4902" t="str">
        <f>data[[#This Row],[id_customer]]&amp;data[[#This Row],[id_campaign]]</f>
        <v>C0289cam03</v>
      </c>
      <c r="I4902">
        <f>DATEDIF(data[[#This Row],[join_date]],data[[#This Row],[buy_date]],"M")</f>
        <v>3</v>
      </c>
    </row>
    <row r="4903" spans="1:9" x14ac:dyDescent="0.25">
      <c r="A4903" t="s">
        <v>1197</v>
      </c>
      <c r="B4903" t="s">
        <v>8</v>
      </c>
      <c r="C4903" s="1">
        <v>44727</v>
      </c>
      <c r="D4903" s="1">
        <v>44853</v>
      </c>
      <c r="E4903">
        <f>VLOOKUP(data[[#This Row],[id_campaign]],campaign[],4,FALSE)</f>
        <v>62</v>
      </c>
      <c r="F4903" t="str">
        <f>VLOOKUP(data[[#This Row],[id_campaign]],campaign[],2,FALSE)</f>
        <v>HandsetWebCapable</v>
      </c>
      <c r="G4903" t="str">
        <f>VLOOKUP(data[[#This Row],[id_customer]],customer[],2,FALSE)</f>
        <v>Micheal Cuseck</v>
      </c>
      <c r="H4903" t="str">
        <f>data[[#This Row],[id_customer]]&amp;data[[#This Row],[id_campaign]]</f>
        <v>C0289cam03</v>
      </c>
      <c r="I4903">
        <f>DATEDIF(data[[#This Row],[join_date]],data[[#This Row],[buy_date]],"M")</f>
        <v>4</v>
      </c>
    </row>
    <row r="4904" spans="1:9" x14ac:dyDescent="0.25">
      <c r="A4904" t="s">
        <v>1197</v>
      </c>
      <c r="B4904" t="s">
        <v>8</v>
      </c>
      <c r="C4904" s="1">
        <v>44727</v>
      </c>
      <c r="D4904" s="1">
        <v>44891</v>
      </c>
      <c r="E4904">
        <f>VLOOKUP(data[[#This Row],[id_campaign]],campaign[],4,FALSE)</f>
        <v>62</v>
      </c>
      <c r="F4904" t="str">
        <f>VLOOKUP(data[[#This Row],[id_campaign]],campaign[],2,FALSE)</f>
        <v>HandsetWebCapable</v>
      </c>
      <c r="G4904" t="str">
        <f>VLOOKUP(data[[#This Row],[id_customer]],customer[],2,FALSE)</f>
        <v>Micheal Cuseck</v>
      </c>
      <c r="H4904" t="str">
        <f>data[[#This Row],[id_customer]]&amp;data[[#This Row],[id_campaign]]</f>
        <v>C0289cam03</v>
      </c>
      <c r="I4904">
        <f>DATEDIF(data[[#This Row],[join_date]],data[[#This Row],[buy_date]],"M")</f>
        <v>5</v>
      </c>
    </row>
    <row r="4905" spans="1:9" x14ac:dyDescent="0.25">
      <c r="A4905" t="s">
        <v>1197</v>
      </c>
      <c r="B4905" t="s">
        <v>8</v>
      </c>
      <c r="C4905" s="1">
        <v>44727</v>
      </c>
      <c r="D4905" s="1">
        <v>44916</v>
      </c>
      <c r="E4905">
        <f>VLOOKUP(data[[#This Row],[id_campaign]],campaign[],4,FALSE)</f>
        <v>62</v>
      </c>
      <c r="F4905" t="str">
        <f>VLOOKUP(data[[#This Row],[id_campaign]],campaign[],2,FALSE)</f>
        <v>HandsetWebCapable</v>
      </c>
      <c r="G4905" t="str">
        <f>VLOOKUP(data[[#This Row],[id_customer]],customer[],2,FALSE)</f>
        <v>Micheal Cuseck</v>
      </c>
      <c r="H4905" t="str">
        <f>data[[#This Row],[id_customer]]&amp;data[[#This Row],[id_campaign]]</f>
        <v>C0289cam03</v>
      </c>
      <c r="I4905">
        <f>DATEDIF(data[[#This Row],[join_date]],data[[#This Row],[buy_date]],"M")</f>
        <v>6</v>
      </c>
    </row>
    <row r="4906" spans="1:9" x14ac:dyDescent="0.25">
      <c r="A4906" t="s">
        <v>1197</v>
      </c>
      <c r="B4906" t="s">
        <v>8</v>
      </c>
      <c r="C4906" s="1">
        <v>44727</v>
      </c>
      <c r="D4906" s="1">
        <v>44945</v>
      </c>
      <c r="E4906">
        <f>VLOOKUP(data[[#This Row],[id_campaign]],campaign[],4,FALSE)</f>
        <v>62</v>
      </c>
      <c r="F4906" t="str">
        <f>VLOOKUP(data[[#This Row],[id_campaign]],campaign[],2,FALSE)</f>
        <v>HandsetWebCapable</v>
      </c>
      <c r="G4906" t="str">
        <f>VLOOKUP(data[[#This Row],[id_customer]],customer[],2,FALSE)</f>
        <v>Micheal Cuseck</v>
      </c>
      <c r="H4906" t="str">
        <f>data[[#This Row],[id_customer]]&amp;data[[#This Row],[id_campaign]]</f>
        <v>C0289cam03</v>
      </c>
      <c r="I4906">
        <f>DATEDIF(data[[#This Row],[join_date]],data[[#This Row],[buy_date]],"M")</f>
        <v>7</v>
      </c>
    </row>
    <row r="4907" spans="1:9" x14ac:dyDescent="0.25">
      <c r="A4907" t="s">
        <v>1197</v>
      </c>
      <c r="B4907" t="s">
        <v>8</v>
      </c>
      <c r="C4907" s="1">
        <v>44727</v>
      </c>
      <c r="D4907" s="1">
        <v>44977</v>
      </c>
      <c r="E4907">
        <f>VLOOKUP(data[[#This Row],[id_campaign]],campaign[],4,FALSE)</f>
        <v>62</v>
      </c>
      <c r="F4907" t="str">
        <f>VLOOKUP(data[[#This Row],[id_campaign]],campaign[],2,FALSE)</f>
        <v>HandsetWebCapable</v>
      </c>
      <c r="G4907" t="str">
        <f>VLOOKUP(data[[#This Row],[id_customer]],customer[],2,FALSE)</f>
        <v>Micheal Cuseck</v>
      </c>
      <c r="H4907" t="str">
        <f>data[[#This Row],[id_customer]]&amp;data[[#This Row],[id_campaign]]</f>
        <v>C0289cam03</v>
      </c>
      <c r="I4907">
        <f>DATEDIF(data[[#This Row],[join_date]],data[[#This Row],[buy_date]],"M")</f>
        <v>8</v>
      </c>
    </row>
    <row r="4908" spans="1:9" x14ac:dyDescent="0.25">
      <c r="A4908" t="s">
        <v>1197</v>
      </c>
      <c r="B4908" t="s">
        <v>8</v>
      </c>
      <c r="C4908" s="1">
        <v>44727</v>
      </c>
      <c r="D4908" s="1">
        <v>45041</v>
      </c>
      <c r="E4908">
        <f>VLOOKUP(data[[#This Row],[id_campaign]],campaign[],4,FALSE)</f>
        <v>62</v>
      </c>
      <c r="F4908" t="str">
        <f>VLOOKUP(data[[#This Row],[id_campaign]],campaign[],2,FALSE)</f>
        <v>HandsetWebCapable</v>
      </c>
      <c r="G4908" t="str">
        <f>VLOOKUP(data[[#This Row],[id_customer]],customer[],2,FALSE)</f>
        <v>Micheal Cuseck</v>
      </c>
      <c r="H4908" t="str">
        <f>data[[#This Row],[id_customer]]&amp;data[[#This Row],[id_campaign]]</f>
        <v>C0289cam03</v>
      </c>
      <c r="I4908">
        <f>DATEDIF(data[[#This Row],[join_date]],data[[#This Row],[buy_date]],"M")</f>
        <v>10</v>
      </c>
    </row>
    <row r="4909" spans="1:9" x14ac:dyDescent="0.25">
      <c r="A4909" t="s">
        <v>1197</v>
      </c>
      <c r="B4909" t="s">
        <v>8</v>
      </c>
      <c r="C4909" s="1">
        <v>44727</v>
      </c>
      <c r="D4909" s="1">
        <v>45069</v>
      </c>
      <c r="E4909">
        <f>VLOOKUP(data[[#This Row],[id_campaign]],campaign[],4,FALSE)</f>
        <v>62</v>
      </c>
      <c r="F4909" t="str">
        <f>VLOOKUP(data[[#This Row],[id_campaign]],campaign[],2,FALSE)</f>
        <v>HandsetWebCapable</v>
      </c>
      <c r="G4909" t="str">
        <f>VLOOKUP(data[[#This Row],[id_customer]],customer[],2,FALSE)</f>
        <v>Micheal Cuseck</v>
      </c>
      <c r="H4909" t="str">
        <f>data[[#This Row],[id_customer]]&amp;data[[#This Row],[id_campaign]]</f>
        <v>C0289cam03</v>
      </c>
      <c r="I4909">
        <f>DATEDIF(data[[#This Row],[join_date]],data[[#This Row],[buy_date]],"M")</f>
        <v>11</v>
      </c>
    </row>
    <row r="4910" spans="1:9" x14ac:dyDescent="0.25">
      <c r="A4910" t="s">
        <v>1197</v>
      </c>
      <c r="B4910" t="s">
        <v>16</v>
      </c>
      <c r="C4910" s="1">
        <v>45013</v>
      </c>
      <c r="D4910" s="1">
        <v>45013</v>
      </c>
      <c r="E4910">
        <f>VLOOKUP(data[[#This Row],[id_campaign]],campaign[],4,FALSE)</f>
        <v>25</v>
      </c>
      <c r="F4910" t="str">
        <f>VLOOKUP(data[[#This Row],[id_campaign]],campaign[],2,FALSE)</f>
        <v>BuysViaMailOrder</v>
      </c>
      <c r="G4910" t="str">
        <f>VLOOKUP(data[[#This Row],[id_customer]],customer[],2,FALSE)</f>
        <v>Micheal Cuseck</v>
      </c>
      <c r="H4910" t="str">
        <f>data[[#This Row],[id_customer]]&amp;data[[#This Row],[id_campaign]]</f>
        <v>C0289cam07</v>
      </c>
      <c r="I4910">
        <f>DATEDIF(data[[#This Row],[join_date]],data[[#This Row],[buy_date]],"M")</f>
        <v>0</v>
      </c>
    </row>
    <row r="4911" spans="1:9" x14ac:dyDescent="0.25">
      <c r="A4911" t="s">
        <v>1197</v>
      </c>
      <c r="B4911" t="s">
        <v>16</v>
      </c>
      <c r="C4911" s="1">
        <v>45013</v>
      </c>
      <c r="D4911" s="1">
        <v>45046</v>
      </c>
      <c r="E4911">
        <f>VLOOKUP(data[[#This Row],[id_campaign]],campaign[],4,FALSE)</f>
        <v>25</v>
      </c>
      <c r="F4911" t="str">
        <f>VLOOKUP(data[[#This Row],[id_campaign]],campaign[],2,FALSE)</f>
        <v>BuysViaMailOrder</v>
      </c>
      <c r="G4911" t="str">
        <f>VLOOKUP(data[[#This Row],[id_customer]],customer[],2,FALSE)</f>
        <v>Micheal Cuseck</v>
      </c>
      <c r="H4911" t="str">
        <f>data[[#This Row],[id_customer]]&amp;data[[#This Row],[id_campaign]]</f>
        <v>C0289cam07</v>
      </c>
      <c r="I4911">
        <f>DATEDIF(data[[#This Row],[join_date]],data[[#This Row],[buy_date]],"M")</f>
        <v>1</v>
      </c>
    </row>
    <row r="4912" spans="1:9" x14ac:dyDescent="0.25">
      <c r="A4912" t="s">
        <v>1197</v>
      </c>
      <c r="B4912" t="s">
        <v>16</v>
      </c>
      <c r="C4912" s="1">
        <v>45013</v>
      </c>
      <c r="D4912" s="1">
        <v>45049</v>
      </c>
      <c r="E4912">
        <f>VLOOKUP(data[[#This Row],[id_campaign]],campaign[],4,FALSE)</f>
        <v>25</v>
      </c>
      <c r="F4912" t="str">
        <f>VLOOKUP(data[[#This Row],[id_campaign]],campaign[],2,FALSE)</f>
        <v>BuysViaMailOrder</v>
      </c>
      <c r="G4912" t="str">
        <f>VLOOKUP(data[[#This Row],[id_customer]],customer[],2,FALSE)</f>
        <v>Micheal Cuseck</v>
      </c>
      <c r="H4912" t="str">
        <f>data[[#This Row],[id_customer]]&amp;data[[#This Row],[id_campaign]]</f>
        <v>C0289cam07</v>
      </c>
      <c r="I4912">
        <f>DATEDIF(data[[#This Row],[join_date]],data[[#This Row],[buy_date]],"M")</f>
        <v>1</v>
      </c>
    </row>
    <row r="4913" spans="1:9" x14ac:dyDescent="0.25">
      <c r="A4913" t="s">
        <v>1197</v>
      </c>
      <c r="B4913" t="s">
        <v>16</v>
      </c>
      <c r="C4913" s="1">
        <v>45013</v>
      </c>
      <c r="D4913" s="1">
        <v>45078</v>
      </c>
      <c r="E4913">
        <f>VLOOKUP(data[[#This Row],[id_campaign]],campaign[],4,FALSE)</f>
        <v>25</v>
      </c>
      <c r="F4913" t="str">
        <f>VLOOKUP(data[[#This Row],[id_campaign]],campaign[],2,FALSE)</f>
        <v>BuysViaMailOrder</v>
      </c>
      <c r="G4913" t="str">
        <f>VLOOKUP(data[[#This Row],[id_customer]],customer[],2,FALSE)</f>
        <v>Micheal Cuseck</v>
      </c>
      <c r="H4913" t="str">
        <f>data[[#This Row],[id_customer]]&amp;data[[#This Row],[id_campaign]]</f>
        <v>C0289cam07</v>
      </c>
      <c r="I4913">
        <f>DATEDIF(data[[#This Row],[join_date]],data[[#This Row],[buy_date]],"M")</f>
        <v>2</v>
      </c>
    </row>
    <row r="4914" spans="1:9" x14ac:dyDescent="0.25">
      <c r="A4914" t="s">
        <v>1201</v>
      </c>
      <c r="B4914" t="s">
        <v>8</v>
      </c>
      <c r="C4914" s="1">
        <v>44782</v>
      </c>
      <c r="D4914" s="1">
        <v>44782</v>
      </c>
      <c r="E4914">
        <f>VLOOKUP(data[[#This Row],[id_campaign]],campaign[],4,FALSE)</f>
        <v>62</v>
      </c>
      <c r="F4914" t="str">
        <f>VLOOKUP(data[[#This Row],[id_campaign]],campaign[],2,FALSE)</f>
        <v>HandsetWebCapable</v>
      </c>
      <c r="G4914" t="str">
        <f>VLOOKUP(data[[#This Row],[id_customer]],customer[],2,FALSE)</f>
        <v>Anabella Cassell</v>
      </c>
      <c r="H4914" t="str">
        <f>data[[#This Row],[id_customer]]&amp;data[[#This Row],[id_campaign]]</f>
        <v>C0290cam03</v>
      </c>
      <c r="I4914">
        <f>DATEDIF(data[[#This Row],[join_date]],data[[#This Row],[buy_date]],"M")</f>
        <v>0</v>
      </c>
    </row>
    <row r="4915" spans="1:9" x14ac:dyDescent="0.25">
      <c r="A4915" t="s">
        <v>1201</v>
      </c>
      <c r="B4915" t="s">
        <v>8</v>
      </c>
      <c r="C4915" s="1">
        <v>44782</v>
      </c>
      <c r="D4915" s="1">
        <v>44818</v>
      </c>
      <c r="E4915">
        <f>VLOOKUP(data[[#This Row],[id_campaign]],campaign[],4,FALSE)</f>
        <v>62</v>
      </c>
      <c r="F4915" t="str">
        <f>VLOOKUP(data[[#This Row],[id_campaign]],campaign[],2,FALSE)</f>
        <v>HandsetWebCapable</v>
      </c>
      <c r="G4915" t="str">
        <f>VLOOKUP(data[[#This Row],[id_customer]],customer[],2,FALSE)</f>
        <v>Anabella Cassell</v>
      </c>
      <c r="H4915" t="str">
        <f>data[[#This Row],[id_customer]]&amp;data[[#This Row],[id_campaign]]</f>
        <v>C0290cam03</v>
      </c>
      <c r="I4915">
        <f>DATEDIF(data[[#This Row],[join_date]],data[[#This Row],[buy_date]],"M")</f>
        <v>1</v>
      </c>
    </row>
    <row r="4916" spans="1:9" x14ac:dyDescent="0.25">
      <c r="A4916" t="s">
        <v>1201</v>
      </c>
      <c r="B4916" t="s">
        <v>8</v>
      </c>
      <c r="C4916" s="1">
        <v>44782</v>
      </c>
      <c r="D4916" s="1">
        <v>44850</v>
      </c>
      <c r="E4916">
        <f>VLOOKUP(data[[#This Row],[id_campaign]],campaign[],4,FALSE)</f>
        <v>62</v>
      </c>
      <c r="F4916" t="str">
        <f>VLOOKUP(data[[#This Row],[id_campaign]],campaign[],2,FALSE)</f>
        <v>HandsetWebCapable</v>
      </c>
      <c r="G4916" t="str">
        <f>VLOOKUP(data[[#This Row],[id_customer]],customer[],2,FALSE)</f>
        <v>Anabella Cassell</v>
      </c>
      <c r="H4916" t="str">
        <f>data[[#This Row],[id_customer]]&amp;data[[#This Row],[id_campaign]]</f>
        <v>C0290cam03</v>
      </c>
      <c r="I4916">
        <f>DATEDIF(data[[#This Row],[join_date]],data[[#This Row],[buy_date]],"M")</f>
        <v>2</v>
      </c>
    </row>
    <row r="4917" spans="1:9" x14ac:dyDescent="0.25">
      <c r="A4917" t="s">
        <v>1201</v>
      </c>
      <c r="B4917" t="s">
        <v>8</v>
      </c>
      <c r="C4917" s="1">
        <v>44782</v>
      </c>
      <c r="D4917" s="1">
        <v>44887</v>
      </c>
      <c r="E4917">
        <f>VLOOKUP(data[[#This Row],[id_campaign]],campaign[],4,FALSE)</f>
        <v>62</v>
      </c>
      <c r="F4917" t="str">
        <f>VLOOKUP(data[[#This Row],[id_campaign]],campaign[],2,FALSE)</f>
        <v>HandsetWebCapable</v>
      </c>
      <c r="G4917" t="str">
        <f>VLOOKUP(data[[#This Row],[id_customer]],customer[],2,FALSE)</f>
        <v>Anabella Cassell</v>
      </c>
      <c r="H4917" t="str">
        <f>data[[#This Row],[id_customer]]&amp;data[[#This Row],[id_campaign]]</f>
        <v>C0290cam03</v>
      </c>
      <c r="I4917">
        <f>DATEDIF(data[[#This Row],[join_date]],data[[#This Row],[buy_date]],"M")</f>
        <v>3</v>
      </c>
    </row>
    <row r="4918" spans="1:9" x14ac:dyDescent="0.25">
      <c r="A4918" t="s">
        <v>1201</v>
      </c>
      <c r="B4918" t="s">
        <v>8</v>
      </c>
      <c r="C4918" s="1">
        <v>44782</v>
      </c>
      <c r="D4918" s="1">
        <v>44905</v>
      </c>
      <c r="E4918">
        <f>VLOOKUP(data[[#This Row],[id_campaign]],campaign[],4,FALSE)</f>
        <v>62</v>
      </c>
      <c r="F4918" t="str">
        <f>VLOOKUP(data[[#This Row],[id_campaign]],campaign[],2,FALSE)</f>
        <v>HandsetWebCapable</v>
      </c>
      <c r="G4918" t="str">
        <f>VLOOKUP(data[[#This Row],[id_customer]],customer[],2,FALSE)</f>
        <v>Anabella Cassell</v>
      </c>
      <c r="H4918" t="str">
        <f>data[[#This Row],[id_customer]]&amp;data[[#This Row],[id_campaign]]</f>
        <v>C0290cam03</v>
      </c>
      <c r="I4918">
        <f>DATEDIF(data[[#This Row],[join_date]],data[[#This Row],[buy_date]],"M")</f>
        <v>4</v>
      </c>
    </row>
    <row r="4919" spans="1:9" x14ac:dyDescent="0.25">
      <c r="A4919" t="s">
        <v>1201</v>
      </c>
      <c r="B4919" t="s">
        <v>8</v>
      </c>
      <c r="C4919" s="1">
        <v>44782</v>
      </c>
      <c r="D4919" s="1">
        <v>44937</v>
      </c>
      <c r="E4919">
        <f>VLOOKUP(data[[#This Row],[id_campaign]],campaign[],4,FALSE)</f>
        <v>62</v>
      </c>
      <c r="F4919" t="str">
        <f>VLOOKUP(data[[#This Row],[id_campaign]],campaign[],2,FALSE)</f>
        <v>HandsetWebCapable</v>
      </c>
      <c r="G4919" t="str">
        <f>VLOOKUP(data[[#This Row],[id_customer]],customer[],2,FALSE)</f>
        <v>Anabella Cassell</v>
      </c>
      <c r="H4919" t="str">
        <f>data[[#This Row],[id_customer]]&amp;data[[#This Row],[id_campaign]]</f>
        <v>C0290cam03</v>
      </c>
      <c r="I4919">
        <f>DATEDIF(data[[#This Row],[join_date]],data[[#This Row],[buy_date]],"M")</f>
        <v>5</v>
      </c>
    </row>
    <row r="4920" spans="1:9" x14ac:dyDescent="0.25">
      <c r="A4920" t="s">
        <v>1201</v>
      </c>
      <c r="B4920" t="s">
        <v>8</v>
      </c>
      <c r="C4920" s="1">
        <v>44782</v>
      </c>
      <c r="D4920" s="1">
        <v>44979</v>
      </c>
      <c r="E4920">
        <f>VLOOKUP(data[[#This Row],[id_campaign]],campaign[],4,FALSE)</f>
        <v>62</v>
      </c>
      <c r="F4920" t="str">
        <f>VLOOKUP(data[[#This Row],[id_campaign]],campaign[],2,FALSE)</f>
        <v>HandsetWebCapable</v>
      </c>
      <c r="G4920" t="str">
        <f>VLOOKUP(data[[#This Row],[id_customer]],customer[],2,FALSE)</f>
        <v>Anabella Cassell</v>
      </c>
      <c r="H4920" t="str">
        <f>data[[#This Row],[id_customer]]&amp;data[[#This Row],[id_campaign]]</f>
        <v>C0290cam03</v>
      </c>
      <c r="I4920">
        <f>DATEDIF(data[[#This Row],[join_date]],data[[#This Row],[buy_date]],"M")</f>
        <v>6</v>
      </c>
    </row>
    <row r="4921" spans="1:9" x14ac:dyDescent="0.25">
      <c r="A4921" t="s">
        <v>1201</v>
      </c>
      <c r="B4921" t="s">
        <v>8</v>
      </c>
      <c r="C4921" s="1">
        <v>44782</v>
      </c>
      <c r="D4921" s="1">
        <v>45005</v>
      </c>
      <c r="E4921">
        <f>VLOOKUP(data[[#This Row],[id_campaign]],campaign[],4,FALSE)</f>
        <v>62</v>
      </c>
      <c r="F4921" t="str">
        <f>VLOOKUP(data[[#This Row],[id_campaign]],campaign[],2,FALSE)</f>
        <v>HandsetWebCapable</v>
      </c>
      <c r="G4921" t="str">
        <f>VLOOKUP(data[[#This Row],[id_customer]],customer[],2,FALSE)</f>
        <v>Anabella Cassell</v>
      </c>
      <c r="H4921" t="str">
        <f>data[[#This Row],[id_customer]]&amp;data[[#This Row],[id_campaign]]</f>
        <v>C0290cam03</v>
      </c>
      <c r="I4921">
        <f>DATEDIF(data[[#This Row],[join_date]],data[[#This Row],[buy_date]],"M")</f>
        <v>7</v>
      </c>
    </row>
    <row r="4922" spans="1:9" x14ac:dyDescent="0.25">
      <c r="A4922" t="s">
        <v>1201</v>
      </c>
      <c r="B4922" t="s">
        <v>8</v>
      </c>
      <c r="C4922" s="1">
        <v>44782</v>
      </c>
      <c r="D4922" s="1">
        <v>45036</v>
      </c>
      <c r="E4922">
        <f>VLOOKUP(data[[#This Row],[id_campaign]],campaign[],4,FALSE)</f>
        <v>62</v>
      </c>
      <c r="F4922" t="str">
        <f>VLOOKUP(data[[#This Row],[id_campaign]],campaign[],2,FALSE)</f>
        <v>HandsetWebCapable</v>
      </c>
      <c r="G4922" t="str">
        <f>VLOOKUP(data[[#This Row],[id_customer]],customer[],2,FALSE)</f>
        <v>Anabella Cassell</v>
      </c>
      <c r="H4922" t="str">
        <f>data[[#This Row],[id_customer]]&amp;data[[#This Row],[id_campaign]]</f>
        <v>C0290cam03</v>
      </c>
      <c r="I4922">
        <f>DATEDIF(data[[#This Row],[join_date]],data[[#This Row],[buy_date]],"M")</f>
        <v>8</v>
      </c>
    </row>
    <row r="4923" spans="1:9" x14ac:dyDescent="0.25">
      <c r="A4923" t="s">
        <v>1201</v>
      </c>
      <c r="B4923" t="s">
        <v>8</v>
      </c>
      <c r="C4923" s="1">
        <v>44782</v>
      </c>
      <c r="D4923" s="1">
        <v>45060</v>
      </c>
      <c r="E4923">
        <f>VLOOKUP(data[[#This Row],[id_campaign]],campaign[],4,FALSE)</f>
        <v>62</v>
      </c>
      <c r="F4923" t="str">
        <f>VLOOKUP(data[[#This Row],[id_campaign]],campaign[],2,FALSE)</f>
        <v>HandsetWebCapable</v>
      </c>
      <c r="G4923" t="str">
        <f>VLOOKUP(data[[#This Row],[id_customer]],customer[],2,FALSE)</f>
        <v>Anabella Cassell</v>
      </c>
      <c r="H4923" t="str">
        <f>data[[#This Row],[id_customer]]&amp;data[[#This Row],[id_campaign]]</f>
        <v>C0290cam03</v>
      </c>
      <c r="I4923">
        <f>DATEDIF(data[[#This Row],[join_date]],data[[#This Row],[buy_date]],"M")</f>
        <v>9</v>
      </c>
    </row>
    <row r="4924" spans="1:9" x14ac:dyDescent="0.25">
      <c r="A4924" t="s">
        <v>1201</v>
      </c>
      <c r="B4924" t="s">
        <v>30</v>
      </c>
      <c r="C4924" s="1">
        <v>44827</v>
      </c>
      <c r="D4924" s="1">
        <v>44827</v>
      </c>
      <c r="E4924">
        <f>VLOOKUP(data[[#This Row],[id_campaign]],campaign[],4,FALSE)</f>
        <v>28</v>
      </c>
      <c r="F4924" t="str">
        <f>VLOOKUP(data[[#This Row],[id_campaign]],campaign[],2,FALSE)</f>
        <v>NotNewCellphoneUser</v>
      </c>
      <c r="G4924" t="str">
        <f>VLOOKUP(data[[#This Row],[id_customer]],customer[],2,FALSE)</f>
        <v>Anabella Cassell</v>
      </c>
      <c r="H4924" t="str">
        <f>data[[#This Row],[id_customer]]&amp;data[[#This Row],[id_campaign]]</f>
        <v>C0290cam14</v>
      </c>
      <c r="I4924">
        <f>DATEDIF(data[[#This Row],[join_date]],data[[#This Row],[buy_date]],"M")</f>
        <v>0</v>
      </c>
    </row>
    <row r="4925" spans="1:9" x14ac:dyDescent="0.25">
      <c r="A4925" t="s">
        <v>1201</v>
      </c>
      <c r="B4925" t="s">
        <v>30</v>
      </c>
      <c r="C4925" s="1">
        <v>44827</v>
      </c>
      <c r="D4925" s="1">
        <v>44895</v>
      </c>
      <c r="E4925">
        <f>VLOOKUP(data[[#This Row],[id_campaign]],campaign[],4,FALSE)</f>
        <v>28</v>
      </c>
      <c r="F4925" t="str">
        <f>VLOOKUP(data[[#This Row],[id_campaign]],campaign[],2,FALSE)</f>
        <v>NotNewCellphoneUser</v>
      </c>
      <c r="G4925" t="str">
        <f>VLOOKUP(data[[#This Row],[id_customer]],customer[],2,FALSE)</f>
        <v>Anabella Cassell</v>
      </c>
      <c r="H4925" t="str">
        <f>data[[#This Row],[id_customer]]&amp;data[[#This Row],[id_campaign]]</f>
        <v>C0290cam14</v>
      </c>
      <c r="I4925">
        <f>DATEDIF(data[[#This Row],[join_date]],data[[#This Row],[buy_date]],"M")</f>
        <v>2</v>
      </c>
    </row>
    <row r="4926" spans="1:9" x14ac:dyDescent="0.25">
      <c r="A4926" t="s">
        <v>1201</v>
      </c>
      <c r="B4926" t="s">
        <v>30</v>
      </c>
      <c r="C4926" s="1">
        <v>44827</v>
      </c>
      <c r="D4926" s="1">
        <v>44898</v>
      </c>
      <c r="E4926">
        <f>VLOOKUP(data[[#This Row],[id_campaign]],campaign[],4,FALSE)</f>
        <v>28</v>
      </c>
      <c r="F4926" t="str">
        <f>VLOOKUP(data[[#This Row],[id_campaign]],campaign[],2,FALSE)</f>
        <v>NotNewCellphoneUser</v>
      </c>
      <c r="G4926" t="str">
        <f>VLOOKUP(data[[#This Row],[id_customer]],customer[],2,FALSE)</f>
        <v>Anabella Cassell</v>
      </c>
      <c r="H4926" t="str">
        <f>data[[#This Row],[id_customer]]&amp;data[[#This Row],[id_campaign]]</f>
        <v>C0290cam14</v>
      </c>
      <c r="I4926">
        <f>DATEDIF(data[[#This Row],[join_date]],data[[#This Row],[buy_date]],"M")</f>
        <v>2</v>
      </c>
    </row>
    <row r="4927" spans="1:9" x14ac:dyDescent="0.25">
      <c r="A4927" t="s">
        <v>1201</v>
      </c>
      <c r="B4927" t="s">
        <v>30</v>
      </c>
      <c r="C4927" s="1">
        <v>44827</v>
      </c>
      <c r="D4927" s="1">
        <v>44930</v>
      </c>
      <c r="E4927">
        <f>VLOOKUP(data[[#This Row],[id_campaign]],campaign[],4,FALSE)</f>
        <v>28</v>
      </c>
      <c r="F4927" t="str">
        <f>VLOOKUP(data[[#This Row],[id_campaign]],campaign[],2,FALSE)</f>
        <v>NotNewCellphoneUser</v>
      </c>
      <c r="G4927" t="str">
        <f>VLOOKUP(data[[#This Row],[id_customer]],customer[],2,FALSE)</f>
        <v>Anabella Cassell</v>
      </c>
      <c r="H4927" t="str">
        <f>data[[#This Row],[id_customer]]&amp;data[[#This Row],[id_campaign]]</f>
        <v>C0290cam14</v>
      </c>
      <c r="I4927">
        <f>DATEDIF(data[[#This Row],[join_date]],data[[#This Row],[buy_date]],"M")</f>
        <v>3</v>
      </c>
    </row>
    <row r="4928" spans="1:9" x14ac:dyDescent="0.25">
      <c r="A4928" t="s">
        <v>1201</v>
      </c>
      <c r="B4928" t="s">
        <v>30</v>
      </c>
      <c r="C4928" s="1">
        <v>44827</v>
      </c>
      <c r="D4928" s="1">
        <v>44981</v>
      </c>
      <c r="E4928">
        <f>VLOOKUP(data[[#This Row],[id_campaign]],campaign[],4,FALSE)</f>
        <v>28</v>
      </c>
      <c r="F4928" t="str">
        <f>VLOOKUP(data[[#This Row],[id_campaign]],campaign[],2,FALSE)</f>
        <v>NotNewCellphoneUser</v>
      </c>
      <c r="G4928" t="str">
        <f>VLOOKUP(data[[#This Row],[id_customer]],customer[],2,FALSE)</f>
        <v>Anabella Cassell</v>
      </c>
      <c r="H4928" t="str">
        <f>data[[#This Row],[id_customer]]&amp;data[[#This Row],[id_campaign]]</f>
        <v>C0290cam14</v>
      </c>
      <c r="I4928">
        <f>DATEDIF(data[[#This Row],[join_date]],data[[#This Row],[buy_date]],"M")</f>
        <v>5</v>
      </c>
    </row>
    <row r="4929" spans="1:9" x14ac:dyDescent="0.25">
      <c r="A4929" t="s">
        <v>1201</v>
      </c>
      <c r="B4929" t="s">
        <v>30</v>
      </c>
      <c r="C4929" s="1">
        <v>44827</v>
      </c>
      <c r="D4929" s="1">
        <v>45008</v>
      </c>
      <c r="E4929">
        <f>VLOOKUP(data[[#This Row],[id_campaign]],campaign[],4,FALSE)</f>
        <v>28</v>
      </c>
      <c r="F4929" t="str">
        <f>VLOOKUP(data[[#This Row],[id_campaign]],campaign[],2,FALSE)</f>
        <v>NotNewCellphoneUser</v>
      </c>
      <c r="G4929" t="str">
        <f>VLOOKUP(data[[#This Row],[id_customer]],customer[],2,FALSE)</f>
        <v>Anabella Cassell</v>
      </c>
      <c r="H4929" t="str">
        <f>data[[#This Row],[id_customer]]&amp;data[[#This Row],[id_campaign]]</f>
        <v>C0290cam14</v>
      </c>
      <c r="I4929">
        <f>DATEDIF(data[[#This Row],[join_date]],data[[#This Row],[buy_date]],"M")</f>
        <v>6</v>
      </c>
    </row>
    <row r="4930" spans="1:9" x14ac:dyDescent="0.25">
      <c r="A4930" t="s">
        <v>1201</v>
      </c>
      <c r="B4930" t="s">
        <v>30</v>
      </c>
      <c r="C4930" s="1">
        <v>44827</v>
      </c>
      <c r="D4930" s="1">
        <v>45022</v>
      </c>
      <c r="E4930">
        <f>VLOOKUP(data[[#This Row],[id_campaign]],campaign[],4,FALSE)</f>
        <v>28</v>
      </c>
      <c r="F4930" t="str">
        <f>VLOOKUP(data[[#This Row],[id_campaign]],campaign[],2,FALSE)</f>
        <v>NotNewCellphoneUser</v>
      </c>
      <c r="G4930" t="str">
        <f>VLOOKUP(data[[#This Row],[id_customer]],customer[],2,FALSE)</f>
        <v>Anabella Cassell</v>
      </c>
      <c r="H4930" t="str">
        <f>data[[#This Row],[id_customer]]&amp;data[[#This Row],[id_campaign]]</f>
        <v>C0290cam14</v>
      </c>
      <c r="I4930">
        <f>DATEDIF(data[[#This Row],[join_date]],data[[#This Row],[buy_date]],"M")</f>
        <v>6</v>
      </c>
    </row>
    <row r="4931" spans="1:9" x14ac:dyDescent="0.25">
      <c r="A4931" t="s">
        <v>1201</v>
      </c>
      <c r="B4931" t="s">
        <v>30</v>
      </c>
      <c r="C4931" s="1">
        <v>44827</v>
      </c>
      <c r="D4931" s="1">
        <v>45073</v>
      </c>
      <c r="E4931">
        <f>VLOOKUP(data[[#This Row],[id_campaign]],campaign[],4,FALSE)</f>
        <v>28</v>
      </c>
      <c r="F4931" t="str">
        <f>VLOOKUP(data[[#This Row],[id_campaign]],campaign[],2,FALSE)</f>
        <v>NotNewCellphoneUser</v>
      </c>
      <c r="G4931" t="str">
        <f>VLOOKUP(data[[#This Row],[id_customer]],customer[],2,FALSE)</f>
        <v>Anabella Cassell</v>
      </c>
      <c r="H4931" t="str">
        <f>data[[#This Row],[id_customer]]&amp;data[[#This Row],[id_campaign]]</f>
        <v>C0290cam14</v>
      </c>
      <c r="I4931">
        <f>DATEDIF(data[[#This Row],[join_date]],data[[#This Row],[buy_date]],"M")</f>
        <v>8</v>
      </c>
    </row>
    <row r="4932" spans="1:9" x14ac:dyDescent="0.25">
      <c r="A4932" t="s">
        <v>1201</v>
      </c>
      <c r="B4932" t="s">
        <v>30</v>
      </c>
      <c r="C4932" s="1">
        <v>44827</v>
      </c>
      <c r="D4932" s="1">
        <v>45081</v>
      </c>
      <c r="E4932">
        <f>VLOOKUP(data[[#This Row],[id_campaign]],campaign[],4,FALSE)</f>
        <v>28</v>
      </c>
      <c r="F4932" t="str">
        <f>VLOOKUP(data[[#This Row],[id_campaign]],campaign[],2,FALSE)</f>
        <v>NotNewCellphoneUser</v>
      </c>
      <c r="G4932" t="str">
        <f>VLOOKUP(data[[#This Row],[id_customer]],customer[],2,FALSE)</f>
        <v>Anabella Cassell</v>
      </c>
      <c r="H4932" t="str">
        <f>data[[#This Row],[id_customer]]&amp;data[[#This Row],[id_campaign]]</f>
        <v>C0290cam14</v>
      </c>
      <c r="I4932">
        <f>DATEDIF(data[[#This Row],[join_date]],data[[#This Row],[buy_date]],"M")</f>
        <v>8</v>
      </c>
    </row>
    <row r="4933" spans="1:9" x14ac:dyDescent="0.25">
      <c r="A4933" t="s">
        <v>1205</v>
      </c>
      <c r="B4933" t="s">
        <v>34</v>
      </c>
      <c r="C4933" s="1">
        <v>44895</v>
      </c>
      <c r="D4933" s="1">
        <v>44895</v>
      </c>
      <c r="E4933">
        <f>VLOOKUP(data[[#This Row],[id_campaign]],campaign[],4,FALSE)</f>
        <v>16</v>
      </c>
      <c r="F4933" t="str">
        <f>VLOOKUP(data[[#This Row],[id_campaign]],campaign[],2,FALSE)</f>
        <v>MadeCallToRetentionTeam</v>
      </c>
      <c r="G4933" t="str">
        <f>VLOOKUP(data[[#This Row],[id_customer]],customer[],2,FALSE)</f>
        <v>Phebe Narbett</v>
      </c>
      <c r="H4933" t="str">
        <f>data[[#This Row],[id_customer]]&amp;data[[#This Row],[id_campaign]]</f>
        <v>C0291cam16</v>
      </c>
      <c r="I4933">
        <f>DATEDIF(data[[#This Row],[join_date]],data[[#This Row],[buy_date]],"M")</f>
        <v>0</v>
      </c>
    </row>
    <row r="4934" spans="1:9" x14ac:dyDescent="0.25">
      <c r="A4934" t="s">
        <v>1205</v>
      </c>
      <c r="B4934" t="s">
        <v>34</v>
      </c>
      <c r="C4934" s="1">
        <v>44895</v>
      </c>
      <c r="D4934" s="1">
        <v>44933</v>
      </c>
      <c r="E4934">
        <f>VLOOKUP(data[[#This Row],[id_campaign]],campaign[],4,FALSE)</f>
        <v>16</v>
      </c>
      <c r="F4934" t="str">
        <f>VLOOKUP(data[[#This Row],[id_campaign]],campaign[],2,FALSE)</f>
        <v>MadeCallToRetentionTeam</v>
      </c>
      <c r="G4934" t="str">
        <f>VLOOKUP(data[[#This Row],[id_customer]],customer[],2,FALSE)</f>
        <v>Phebe Narbett</v>
      </c>
      <c r="H4934" t="str">
        <f>data[[#This Row],[id_customer]]&amp;data[[#This Row],[id_campaign]]</f>
        <v>C0291cam16</v>
      </c>
      <c r="I4934">
        <f>DATEDIF(data[[#This Row],[join_date]],data[[#This Row],[buy_date]],"M")</f>
        <v>1</v>
      </c>
    </row>
    <row r="4935" spans="1:9" x14ac:dyDescent="0.25">
      <c r="A4935" t="s">
        <v>1205</v>
      </c>
      <c r="B4935" t="s">
        <v>34</v>
      </c>
      <c r="C4935" s="1">
        <v>44895</v>
      </c>
      <c r="D4935" s="1">
        <v>44968</v>
      </c>
      <c r="E4935">
        <f>VLOOKUP(data[[#This Row],[id_campaign]],campaign[],4,FALSE)</f>
        <v>16</v>
      </c>
      <c r="F4935" t="str">
        <f>VLOOKUP(data[[#This Row],[id_campaign]],campaign[],2,FALSE)</f>
        <v>MadeCallToRetentionTeam</v>
      </c>
      <c r="G4935" t="str">
        <f>VLOOKUP(data[[#This Row],[id_customer]],customer[],2,FALSE)</f>
        <v>Phebe Narbett</v>
      </c>
      <c r="H4935" t="str">
        <f>data[[#This Row],[id_customer]]&amp;data[[#This Row],[id_campaign]]</f>
        <v>C0291cam16</v>
      </c>
      <c r="I4935">
        <f>DATEDIF(data[[#This Row],[join_date]],data[[#This Row],[buy_date]],"M")</f>
        <v>2</v>
      </c>
    </row>
    <row r="4936" spans="1:9" x14ac:dyDescent="0.25">
      <c r="A4936" t="s">
        <v>1205</v>
      </c>
      <c r="B4936" t="s">
        <v>34</v>
      </c>
      <c r="C4936" s="1">
        <v>44895</v>
      </c>
      <c r="D4936" s="1">
        <v>44991</v>
      </c>
      <c r="E4936">
        <f>VLOOKUP(data[[#This Row],[id_campaign]],campaign[],4,FALSE)</f>
        <v>16</v>
      </c>
      <c r="F4936" t="str">
        <f>VLOOKUP(data[[#This Row],[id_campaign]],campaign[],2,FALSE)</f>
        <v>MadeCallToRetentionTeam</v>
      </c>
      <c r="G4936" t="str">
        <f>VLOOKUP(data[[#This Row],[id_customer]],customer[],2,FALSE)</f>
        <v>Phebe Narbett</v>
      </c>
      <c r="H4936" t="str">
        <f>data[[#This Row],[id_customer]]&amp;data[[#This Row],[id_campaign]]</f>
        <v>C0291cam16</v>
      </c>
      <c r="I4936">
        <f>DATEDIF(data[[#This Row],[join_date]],data[[#This Row],[buy_date]],"M")</f>
        <v>3</v>
      </c>
    </row>
    <row r="4937" spans="1:9" x14ac:dyDescent="0.25">
      <c r="A4937" t="s">
        <v>1205</v>
      </c>
      <c r="B4937" t="s">
        <v>34</v>
      </c>
      <c r="C4937" s="1">
        <v>44895</v>
      </c>
      <c r="D4937" s="1">
        <v>45026</v>
      </c>
      <c r="E4937">
        <f>VLOOKUP(data[[#This Row],[id_campaign]],campaign[],4,FALSE)</f>
        <v>16</v>
      </c>
      <c r="F4937" t="str">
        <f>VLOOKUP(data[[#This Row],[id_campaign]],campaign[],2,FALSE)</f>
        <v>MadeCallToRetentionTeam</v>
      </c>
      <c r="G4937" t="str">
        <f>VLOOKUP(data[[#This Row],[id_customer]],customer[],2,FALSE)</f>
        <v>Phebe Narbett</v>
      </c>
      <c r="H4937" t="str">
        <f>data[[#This Row],[id_customer]]&amp;data[[#This Row],[id_campaign]]</f>
        <v>C0291cam16</v>
      </c>
      <c r="I4937">
        <f>DATEDIF(data[[#This Row],[join_date]],data[[#This Row],[buy_date]],"M")</f>
        <v>4</v>
      </c>
    </row>
    <row r="4938" spans="1:9" x14ac:dyDescent="0.25">
      <c r="A4938" t="s">
        <v>1205</v>
      </c>
      <c r="B4938" t="s">
        <v>34</v>
      </c>
      <c r="C4938" s="1">
        <v>44895</v>
      </c>
      <c r="D4938" s="1">
        <v>45059</v>
      </c>
      <c r="E4938">
        <f>VLOOKUP(data[[#This Row],[id_campaign]],campaign[],4,FALSE)</f>
        <v>16</v>
      </c>
      <c r="F4938" t="str">
        <f>VLOOKUP(data[[#This Row],[id_campaign]],campaign[],2,FALSE)</f>
        <v>MadeCallToRetentionTeam</v>
      </c>
      <c r="G4938" t="str">
        <f>VLOOKUP(data[[#This Row],[id_customer]],customer[],2,FALSE)</f>
        <v>Phebe Narbett</v>
      </c>
      <c r="H4938" t="str">
        <f>data[[#This Row],[id_customer]]&amp;data[[#This Row],[id_campaign]]</f>
        <v>C0291cam16</v>
      </c>
      <c r="I4938">
        <f>DATEDIF(data[[#This Row],[join_date]],data[[#This Row],[buy_date]],"M")</f>
        <v>5</v>
      </c>
    </row>
    <row r="4939" spans="1:9" x14ac:dyDescent="0.25">
      <c r="A4939" t="s">
        <v>1209</v>
      </c>
      <c r="B4939" t="s">
        <v>22</v>
      </c>
      <c r="C4939" s="1">
        <v>44608</v>
      </c>
      <c r="D4939" s="1">
        <v>44608</v>
      </c>
      <c r="E4939">
        <f>VLOOKUP(data[[#This Row],[id_campaign]],campaign[],4,FALSE)</f>
        <v>66</v>
      </c>
      <c r="F4939" t="str">
        <f>VLOOKUP(data[[#This Row],[id_campaign]],campaign[],2,FALSE)</f>
        <v>NonUSTravel</v>
      </c>
      <c r="G4939" t="str">
        <f>VLOOKUP(data[[#This Row],[id_customer]],customer[],2,FALSE)</f>
        <v>Hildy De Atta</v>
      </c>
      <c r="H4939" t="str">
        <f>data[[#This Row],[id_customer]]&amp;data[[#This Row],[id_campaign]]</f>
        <v>C0292cam10</v>
      </c>
      <c r="I4939">
        <f>DATEDIF(data[[#This Row],[join_date]],data[[#This Row],[buy_date]],"M")</f>
        <v>0</v>
      </c>
    </row>
    <row r="4940" spans="1:9" x14ac:dyDescent="0.25">
      <c r="A4940" t="s">
        <v>1209</v>
      </c>
      <c r="B4940" t="s">
        <v>22</v>
      </c>
      <c r="C4940" s="1">
        <v>44608</v>
      </c>
      <c r="D4940" s="1">
        <v>44651</v>
      </c>
      <c r="E4940">
        <f>VLOOKUP(data[[#This Row],[id_campaign]],campaign[],4,FALSE)</f>
        <v>66</v>
      </c>
      <c r="F4940" t="str">
        <f>VLOOKUP(data[[#This Row],[id_campaign]],campaign[],2,FALSE)</f>
        <v>NonUSTravel</v>
      </c>
      <c r="G4940" t="str">
        <f>VLOOKUP(data[[#This Row],[id_customer]],customer[],2,FALSE)</f>
        <v>Hildy De Atta</v>
      </c>
      <c r="H4940" t="str">
        <f>data[[#This Row],[id_customer]]&amp;data[[#This Row],[id_campaign]]</f>
        <v>C0292cam10</v>
      </c>
      <c r="I4940">
        <f>DATEDIF(data[[#This Row],[join_date]],data[[#This Row],[buy_date]],"M")</f>
        <v>1</v>
      </c>
    </row>
    <row r="4941" spans="1:9" x14ac:dyDescent="0.25">
      <c r="A4941" t="s">
        <v>1209</v>
      </c>
      <c r="B4941" t="s">
        <v>22</v>
      </c>
      <c r="C4941" s="1">
        <v>44608</v>
      </c>
      <c r="D4941" s="1">
        <v>44679</v>
      </c>
      <c r="E4941">
        <f>VLOOKUP(data[[#This Row],[id_campaign]],campaign[],4,FALSE)</f>
        <v>66</v>
      </c>
      <c r="F4941" t="str">
        <f>VLOOKUP(data[[#This Row],[id_campaign]],campaign[],2,FALSE)</f>
        <v>NonUSTravel</v>
      </c>
      <c r="G4941" t="str">
        <f>VLOOKUP(data[[#This Row],[id_customer]],customer[],2,FALSE)</f>
        <v>Hildy De Atta</v>
      </c>
      <c r="H4941" t="str">
        <f>data[[#This Row],[id_customer]]&amp;data[[#This Row],[id_campaign]]</f>
        <v>C0292cam10</v>
      </c>
      <c r="I4941">
        <f>DATEDIF(data[[#This Row],[join_date]],data[[#This Row],[buy_date]],"M")</f>
        <v>2</v>
      </c>
    </row>
    <row r="4942" spans="1:9" x14ac:dyDescent="0.25">
      <c r="A4942" t="s">
        <v>1209</v>
      </c>
      <c r="B4942" t="s">
        <v>22</v>
      </c>
      <c r="C4942" s="1">
        <v>44608</v>
      </c>
      <c r="D4942" s="1">
        <v>44701</v>
      </c>
      <c r="E4942">
        <f>VLOOKUP(data[[#This Row],[id_campaign]],campaign[],4,FALSE)</f>
        <v>66</v>
      </c>
      <c r="F4942" t="str">
        <f>VLOOKUP(data[[#This Row],[id_campaign]],campaign[],2,FALSE)</f>
        <v>NonUSTravel</v>
      </c>
      <c r="G4942" t="str">
        <f>VLOOKUP(data[[#This Row],[id_customer]],customer[],2,FALSE)</f>
        <v>Hildy De Atta</v>
      </c>
      <c r="H4942" t="str">
        <f>data[[#This Row],[id_customer]]&amp;data[[#This Row],[id_campaign]]</f>
        <v>C0292cam10</v>
      </c>
      <c r="I4942">
        <f>DATEDIF(data[[#This Row],[join_date]],data[[#This Row],[buy_date]],"M")</f>
        <v>3</v>
      </c>
    </row>
    <row r="4943" spans="1:9" x14ac:dyDescent="0.25">
      <c r="A4943" t="s">
        <v>1209</v>
      </c>
      <c r="B4943" t="s">
        <v>22</v>
      </c>
      <c r="C4943" s="1">
        <v>44608</v>
      </c>
      <c r="D4943" s="1">
        <v>44729</v>
      </c>
      <c r="E4943">
        <f>VLOOKUP(data[[#This Row],[id_campaign]],campaign[],4,FALSE)</f>
        <v>66</v>
      </c>
      <c r="F4943" t="str">
        <f>VLOOKUP(data[[#This Row],[id_campaign]],campaign[],2,FALSE)</f>
        <v>NonUSTravel</v>
      </c>
      <c r="G4943" t="str">
        <f>VLOOKUP(data[[#This Row],[id_customer]],customer[],2,FALSE)</f>
        <v>Hildy De Atta</v>
      </c>
      <c r="H4943" t="str">
        <f>data[[#This Row],[id_customer]]&amp;data[[#This Row],[id_campaign]]</f>
        <v>C0292cam10</v>
      </c>
      <c r="I4943">
        <f>DATEDIF(data[[#This Row],[join_date]],data[[#This Row],[buy_date]],"M")</f>
        <v>4</v>
      </c>
    </row>
    <row r="4944" spans="1:9" x14ac:dyDescent="0.25">
      <c r="A4944" t="s">
        <v>1209</v>
      </c>
      <c r="B4944" t="s">
        <v>22</v>
      </c>
      <c r="C4944" s="1">
        <v>44608</v>
      </c>
      <c r="D4944" s="1">
        <v>44773</v>
      </c>
      <c r="E4944">
        <f>VLOOKUP(data[[#This Row],[id_campaign]],campaign[],4,FALSE)</f>
        <v>66</v>
      </c>
      <c r="F4944" t="str">
        <f>VLOOKUP(data[[#This Row],[id_campaign]],campaign[],2,FALSE)</f>
        <v>NonUSTravel</v>
      </c>
      <c r="G4944" t="str">
        <f>VLOOKUP(data[[#This Row],[id_customer]],customer[],2,FALSE)</f>
        <v>Hildy De Atta</v>
      </c>
      <c r="H4944" t="str">
        <f>data[[#This Row],[id_customer]]&amp;data[[#This Row],[id_campaign]]</f>
        <v>C0292cam10</v>
      </c>
      <c r="I4944">
        <f>DATEDIF(data[[#This Row],[join_date]],data[[#This Row],[buy_date]],"M")</f>
        <v>5</v>
      </c>
    </row>
    <row r="4945" spans="1:9" x14ac:dyDescent="0.25">
      <c r="A4945" t="s">
        <v>1209</v>
      </c>
      <c r="B4945" t="s">
        <v>22</v>
      </c>
      <c r="C4945" s="1">
        <v>44608</v>
      </c>
      <c r="D4945" s="1">
        <v>44800</v>
      </c>
      <c r="E4945">
        <f>VLOOKUP(data[[#This Row],[id_campaign]],campaign[],4,FALSE)</f>
        <v>66</v>
      </c>
      <c r="F4945" t="str">
        <f>VLOOKUP(data[[#This Row],[id_campaign]],campaign[],2,FALSE)</f>
        <v>NonUSTravel</v>
      </c>
      <c r="G4945" t="str">
        <f>VLOOKUP(data[[#This Row],[id_customer]],customer[],2,FALSE)</f>
        <v>Hildy De Atta</v>
      </c>
      <c r="H4945" t="str">
        <f>data[[#This Row],[id_customer]]&amp;data[[#This Row],[id_campaign]]</f>
        <v>C0292cam10</v>
      </c>
      <c r="I4945">
        <f>DATEDIF(data[[#This Row],[join_date]],data[[#This Row],[buy_date]],"M")</f>
        <v>6</v>
      </c>
    </row>
    <row r="4946" spans="1:9" x14ac:dyDescent="0.25">
      <c r="A4946" t="s">
        <v>1209</v>
      </c>
      <c r="B4946" t="s">
        <v>22</v>
      </c>
      <c r="C4946" s="1">
        <v>44608</v>
      </c>
      <c r="D4946" s="1">
        <v>44825</v>
      </c>
      <c r="E4946">
        <f>VLOOKUP(data[[#This Row],[id_campaign]],campaign[],4,FALSE)</f>
        <v>66</v>
      </c>
      <c r="F4946" t="str">
        <f>VLOOKUP(data[[#This Row],[id_campaign]],campaign[],2,FALSE)</f>
        <v>NonUSTravel</v>
      </c>
      <c r="G4946" t="str">
        <f>VLOOKUP(data[[#This Row],[id_customer]],customer[],2,FALSE)</f>
        <v>Hildy De Atta</v>
      </c>
      <c r="H4946" t="str">
        <f>data[[#This Row],[id_customer]]&amp;data[[#This Row],[id_campaign]]</f>
        <v>C0292cam10</v>
      </c>
      <c r="I4946">
        <f>DATEDIF(data[[#This Row],[join_date]],data[[#This Row],[buy_date]],"M")</f>
        <v>7</v>
      </c>
    </row>
    <row r="4947" spans="1:9" x14ac:dyDescent="0.25">
      <c r="A4947" t="s">
        <v>1209</v>
      </c>
      <c r="B4947" t="s">
        <v>22</v>
      </c>
      <c r="C4947" s="1">
        <v>44608</v>
      </c>
      <c r="D4947" s="1">
        <v>44853</v>
      </c>
      <c r="E4947">
        <f>VLOOKUP(data[[#This Row],[id_campaign]],campaign[],4,FALSE)</f>
        <v>66</v>
      </c>
      <c r="F4947" t="str">
        <f>VLOOKUP(data[[#This Row],[id_campaign]],campaign[],2,FALSE)</f>
        <v>NonUSTravel</v>
      </c>
      <c r="G4947" t="str">
        <f>VLOOKUP(data[[#This Row],[id_customer]],customer[],2,FALSE)</f>
        <v>Hildy De Atta</v>
      </c>
      <c r="H4947" t="str">
        <f>data[[#This Row],[id_customer]]&amp;data[[#This Row],[id_campaign]]</f>
        <v>C0292cam10</v>
      </c>
      <c r="I4947">
        <f>DATEDIF(data[[#This Row],[join_date]],data[[#This Row],[buy_date]],"M")</f>
        <v>8</v>
      </c>
    </row>
    <row r="4948" spans="1:9" x14ac:dyDescent="0.25">
      <c r="A4948" t="s">
        <v>1209</v>
      </c>
      <c r="B4948" t="s">
        <v>22</v>
      </c>
      <c r="C4948" s="1">
        <v>44608</v>
      </c>
      <c r="D4948" s="1">
        <v>44889</v>
      </c>
      <c r="E4948">
        <f>VLOOKUP(data[[#This Row],[id_campaign]],campaign[],4,FALSE)</f>
        <v>66</v>
      </c>
      <c r="F4948" t="str">
        <f>VLOOKUP(data[[#This Row],[id_campaign]],campaign[],2,FALSE)</f>
        <v>NonUSTravel</v>
      </c>
      <c r="G4948" t="str">
        <f>VLOOKUP(data[[#This Row],[id_customer]],customer[],2,FALSE)</f>
        <v>Hildy De Atta</v>
      </c>
      <c r="H4948" t="str">
        <f>data[[#This Row],[id_customer]]&amp;data[[#This Row],[id_campaign]]</f>
        <v>C0292cam10</v>
      </c>
      <c r="I4948">
        <f>DATEDIF(data[[#This Row],[join_date]],data[[#This Row],[buy_date]],"M")</f>
        <v>9</v>
      </c>
    </row>
    <row r="4949" spans="1:9" x14ac:dyDescent="0.25">
      <c r="A4949" t="s">
        <v>1209</v>
      </c>
      <c r="B4949" t="s">
        <v>22</v>
      </c>
      <c r="C4949" s="1">
        <v>44608</v>
      </c>
      <c r="D4949" s="1">
        <v>44942</v>
      </c>
      <c r="E4949">
        <f>VLOOKUP(data[[#This Row],[id_campaign]],campaign[],4,FALSE)</f>
        <v>66</v>
      </c>
      <c r="F4949" t="str">
        <f>VLOOKUP(data[[#This Row],[id_campaign]],campaign[],2,FALSE)</f>
        <v>NonUSTravel</v>
      </c>
      <c r="G4949" t="str">
        <f>VLOOKUP(data[[#This Row],[id_customer]],customer[],2,FALSE)</f>
        <v>Hildy De Atta</v>
      </c>
      <c r="H4949" t="str">
        <f>data[[#This Row],[id_customer]]&amp;data[[#This Row],[id_campaign]]</f>
        <v>C0292cam10</v>
      </c>
      <c r="I4949">
        <f>DATEDIF(data[[#This Row],[join_date]],data[[#This Row],[buy_date]],"M")</f>
        <v>11</v>
      </c>
    </row>
    <row r="4950" spans="1:9" x14ac:dyDescent="0.25">
      <c r="A4950" t="s">
        <v>1209</v>
      </c>
      <c r="B4950" t="s">
        <v>22</v>
      </c>
      <c r="C4950" s="1">
        <v>44608</v>
      </c>
      <c r="D4950" s="1">
        <v>45008</v>
      </c>
      <c r="E4950">
        <f>VLOOKUP(data[[#This Row],[id_campaign]],campaign[],4,FALSE)</f>
        <v>66</v>
      </c>
      <c r="F4950" t="str">
        <f>VLOOKUP(data[[#This Row],[id_campaign]],campaign[],2,FALSE)</f>
        <v>NonUSTravel</v>
      </c>
      <c r="G4950" t="str">
        <f>VLOOKUP(data[[#This Row],[id_customer]],customer[],2,FALSE)</f>
        <v>Hildy De Atta</v>
      </c>
      <c r="H4950" t="str">
        <f>data[[#This Row],[id_customer]]&amp;data[[#This Row],[id_campaign]]</f>
        <v>C0292cam10</v>
      </c>
      <c r="I4950">
        <f>DATEDIF(data[[#This Row],[join_date]],data[[#This Row],[buy_date]],"M")</f>
        <v>13</v>
      </c>
    </row>
    <row r="4951" spans="1:9" x14ac:dyDescent="0.25">
      <c r="A4951" t="s">
        <v>1209</v>
      </c>
      <c r="B4951" t="s">
        <v>22</v>
      </c>
      <c r="C4951" s="1">
        <v>44608</v>
      </c>
      <c r="D4951" s="1">
        <v>45042</v>
      </c>
      <c r="E4951">
        <f>VLOOKUP(data[[#This Row],[id_campaign]],campaign[],4,FALSE)</f>
        <v>66</v>
      </c>
      <c r="F4951" t="str">
        <f>VLOOKUP(data[[#This Row],[id_campaign]],campaign[],2,FALSE)</f>
        <v>NonUSTravel</v>
      </c>
      <c r="G4951" t="str">
        <f>VLOOKUP(data[[#This Row],[id_customer]],customer[],2,FALSE)</f>
        <v>Hildy De Atta</v>
      </c>
      <c r="H4951" t="str">
        <f>data[[#This Row],[id_customer]]&amp;data[[#This Row],[id_campaign]]</f>
        <v>C0292cam10</v>
      </c>
      <c r="I4951">
        <f>DATEDIF(data[[#This Row],[join_date]],data[[#This Row],[buy_date]],"M")</f>
        <v>14</v>
      </c>
    </row>
    <row r="4952" spans="1:9" x14ac:dyDescent="0.25">
      <c r="A4952" t="s">
        <v>1209</v>
      </c>
      <c r="B4952" t="s">
        <v>22</v>
      </c>
      <c r="C4952" s="1">
        <v>44608</v>
      </c>
      <c r="D4952" s="1">
        <v>45076</v>
      </c>
      <c r="E4952">
        <f>VLOOKUP(data[[#This Row],[id_campaign]],campaign[],4,FALSE)</f>
        <v>66</v>
      </c>
      <c r="F4952" t="str">
        <f>VLOOKUP(data[[#This Row],[id_campaign]],campaign[],2,FALSE)</f>
        <v>NonUSTravel</v>
      </c>
      <c r="G4952" t="str">
        <f>VLOOKUP(data[[#This Row],[id_customer]],customer[],2,FALSE)</f>
        <v>Hildy De Atta</v>
      </c>
      <c r="H4952" t="str">
        <f>data[[#This Row],[id_customer]]&amp;data[[#This Row],[id_campaign]]</f>
        <v>C0292cam10</v>
      </c>
      <c r="I4952">
        <f>DATEDIF(data[[#This Row],[join_date]],data[[#This Row],[buy_date]],"M")</f>
        <v>15</v>
      </c>
    </row>
    <row r="4953" spans="1:9" x14ac:dyDescent="0.25">
      <c r="A4953" t="s">
        <v>1209</v>
      </c>
      <c r="B4953" t="s">
        <v>18</v>
      </c>
      <c r="C4953" s="1">
        <v>44831</v>
      </c>
      <c r="D4953" s="1">
        <v>44831</v>
      </c>
      <c r="E4953">
        <f>VLOOKUP(data[[#This Row],[id_campaign]],campaign[],4,FALSE)</f>
        <v>27</v>
      </c>
      <c r="F4953" t="str">
        <f>VLOOKUP(data[[#This Row],[id_campaign]],campaign[],2,FALSE)</f>
        <v>RespondsToMailOffers</v>
      </c>
      <c r="G4953" t="str">
        <f>VLOOKUP(data[[#This Row],[id_customer]],customer[],2,FALSE)</f>
        <v>Hildy De Atta</v>
      </c>
      <c r="H4953" t="str">
        <f>data[[#This Row],[id_customer]]&amp;data[[#This Row],[id_campaign]]</f>
        <v>C0292cam08</v>
      </c>
      <c r="I4953">
        <f>DATEDIF(data[[#This Row],[join_date]],data[[#This Row],[buy_date]],"M")</f>
        <v>0</v>
      </c>
    </row>
    <row r="4954" spans="1:9" x14ac:dyDescent="0.25">
      <c r="A4954" t="s">
        <v>1209</v>
      </c>
      <c r="B4954" t="s">
        <v>18</v>
      </c>
      <c r="C4954" s="1">
        <v>44831</v>
      </c>
      <c r="D4954" s="1">
        <v>44861</v>
      </c>
      <c r="E4954">
        <f>VLOOKUP(data[[#This Row],[id_campaign]],campaign[],4,FALSE)</f>
        <v>27</v>
      </c>
      <c r="F4954" t="str">
        <f>VLOOKUP(data[[#This Row],[id_campaign]],campaign[],2,FALSE)</f>
        <v>RespondsToMailOffers</v>
      </c>
      <c r="G4954" t="str">
        <f>VLOOKUP(data[[#This Row],[id_customer]],customer[],2,FALSE)</f>
        <v>Hildy De Atta</v>
      </c>
      <c r="H4954" t="str">
        <f>data[[#This Row],[id_customer]]&amp;data[[#This Row],[id_campaign]]</f>
        <v>C0292cam08</v>
      </c>
      <c r="I4954">
        <f>DATEDIF(data[[#This Row],[join_date]],data[[#This Row],[buy_date]],"M")</f>
        <v>1</v>
      </c>
    </row>
    <row r="4955" spans="1:9" x14ac:dyDescent="0.25">
      <c r="A4955" t="s">
        <v>1209</v>
      </c>
      <c r="B4955" t="s">
        <v>18</v>
      </c>
      <c r="C4955" s="1">
        <v>44831</v>
      </c>
      <c r="D4955" s="1">
        <v>44871</v>
      </c>
      <c r="E4955">
        <f>VLOOKUP(data[[#This Row],[id_campaign]],campaign[],4,FALSE)</f>
        <v>27</v>
      </c>
      <c r="F4955" t="str">
        <f>VLOOKUP(data[[#This Row],[id_campaign]],campaign[],2,FALSE)</f>
        <v>RespondsToMailOffers</v>
      </c>
      <c r="G4955" t="str">
        <f>VLOOKUP(data[[#This Row],[id_customer]],customer[],2,FALSE)</f>
        <v>Hildy De Atta</v>
      </c>
      <c r="H4955" t="str">
        <f>data[[#This Row],[id_customer]]&amp;data[[#This Row],[id_campaign]]</f>
        <v>C0292cam08</v>
      </c>
      <c r="I4955">
        <f>DATEDIF(data[[#This Row],[join_date]],data[[#This Row],[buy_date]],"M")</f>
        <v>1</v>
      </c>
    </row>
    <row r="4956" spans="1:9" x14ac:dyDescent="0.25">
      <c r="A4956" t="s">
        <v>1209</v>
      </c>
      <c r="B4956" t="s">
        <v>18</v>
      </c>
      <c r="C4956" s="1">
        <v>44831</v>
      </c>
      <c r="D4956" s="1">
        <v>44901</v>
      </c>
      <c r="E4956">
        <f>VLOOKUP(data[[#This Row],[id_campaign]],campaign[],4,FALSE)</f>
        <v>27</v>
      </c>
      <c r="F4956" t="str">
        <f>VLOOKUP(data[[#This Row],[id_campaign]],campaign[],2,FALSE)</f>
        <v>RespondsToMailOffers</v>
      </c>
      <c r="G4956" t="str">
        <f>VLOOKUP(data[[#This Row],[id_customer]],customer[],2,FALSE)</f>
        <v>Hildy De Atta</v>
      </c>
      <c r="H4956" t="str">
        <f>data[[#This Row],[id_customer]]&amp;data[[#This Row],[id_campaign]]</f>
        <v>C0292cam08</v>
      </c>
      <c r="I4956">
        <f>DATEDIF(data[[#This Row],[join_date]],data[[#This Row],[buy_date]],"M")</f>
        <v>2</v>
      </c>
    </row>
    <row r="4957" spans="1:9" x14ac:dyDescent="0.25">
      <c r="A4957" t="s">
        <v>1209</v>
      </c>
      <c r="B4957" t="s">
        <v>18</v>
      </c>
      <c r="C4957" s="1">
        <v>44831</v>
      </c>
      <c r="D4957" s="1">
        <v>44927</v>
      </c>
      <c r="E4957">
        <f>VLOOKUP(data[[#This Row],[id_campaign]],campaign[],4,FALSE)</f>
        <v>27</v>
      </c>
      <c r="F4957" t="str">
        <f>VLOOKUP(data[[#This Row],[id_campaign]],campaign[],2,FALSE)</f>
        <v>RespondsToMailOffers</v>
      </c>
      <c r="G4957" t="str">
        <f>VLOOKUP(data[[#This Row],[id_customer]],customer[],2,FALSE)</f>
        <v>Hildy De Atta</v>
      </c>
      <c r="H4957" t="str">
        <f>data[[#This Row],[id_customer]]&amp;data[[#This Row],[id_campaign]]</f>
        <v>C0292cam08</v>
      </c>
      <c r="I4957">
        <f>DATEDIF(data[[#This Row],[join_date]],data[[#This Row],[buy_date]],"M")</f>
        <v>3</v>
      </c>
    </row>
    <row r="4958" spans="1:9" x14ac:dyDescent="0.25">
      <c r="A4958" t="s">
        <v>1209</v>
      </c>
      <c r="B4958" t="s">
        <v>18</v>
      </c>
      <c r="C4958" s="1">
        <v>44831</v>
      </c>
      <c r="D4958" s="1">
        <v>44959</v>
      </c>
      <c r="E4958">
        <f>VLOOKUP(data[[#This Row],[id_campaign]],campaign[],4,FALSE)</f>
        <v>27</v>
      </c>
      <c r="F4958" t="str">
        <f>VLOOKUP(data[[#This Row],[id_campaign]],campaign[],2,FALSE)</f>
        <v>RespondsToMailOffers</v>
      </c>
      <c r="G4958" t="str">
        <f>VLOOKUP(data[[#This Row],[id_customer]],customer[],2,FALSE)</f>
        <v>Hildy De Atta</v>
      </c>
      <c r="H4958" t="str">
        <f>data[[#This Row],[id_customer]]&amp;data[[#This Row],[id_campaign]]</f>
        <v>C0292cam08</v>
      </c>
      <c r="I4958">
        <f>DATEDIF(data[[#This Row],[join_date]],data[[#This Row],[buy_date]],"M")</f>
        <v>4</v>
      </c>
    </row>
    <row r="4959" spans="1:9" x14ac:dyDescent="0.25">
      <c r="A4959" t="s">
        <v>1209</v>
      </c>
      <c r="B4959" t="s">
        <v>18</v>
      </c>
      <c r="C4959" s="1">
        <v>44831</v>
      </c>
      <c r="D4959" s="1">
        <v>44997</v>
      </c>
      <c r="E4959">
        <f>VLOOKUP(data[[#This Row],[id_campaign]],campaign[],4,FALSE)</f>
        <v>27</v>
      </c>
      <c r="F4959" t="str">
        <f>VLOOKUP(data[[#This Row],[id_campaign]],campaign[],2,FALSE)</f>
        <v>RespondsToMailOffers</v>
      </c>
      <c r="G4959" t="str">
        <f>VLOOKUP(data[[#This Row],[id_customer]],customer[],2,FALSE)</f>
        <v>Hildy De Atta</v>
      </c>
      <c r="H4959" t="str">
        <f>data[[#This Row],[id_customer]]&amp;data[[#This Row],[id_campaign]]</f>
        <v>C0292cam08</v>
      </c>
      <c r="I4959">
        <f>DATEDIF(data[[#This Row],[join_date]],data[[#This Row],[buy_date]],"M")</f>
        <v>5</v>
      </c>
    </row>
    <row r="4960" spans="1:9" x14ac:dyDescent="0.25">
      <c r="A4960" t="s">
        <v>1209</v>
      </c>
      <c r="B4960" t="s">
        <v>18</v>
      </c>
      <c r="C4960" s="1">
        <v>44831</v>
      </c>
      <c r="D4960" s="1">
        <v>45019</v>
      </c>
      <c r="E4960">
        <f>VLOOKUP(data[[#This Row],[id_campaign]],campaign[],4,FALSE)</f>
        <v>27</v>
      </c>
      <c r="F4960" t="str">
        <f>VLOOKUP(data[[#This Row],[id_campaign]],campaign[],2,FALSE)</f>
        <v>RespondsToMailOffers</v>
      </c>
      <c r="G4960" t="str">
        <f>VLOOKUP(data[[#This Row],[id_customer]],customer[],2,FALSE)</f>
        <v>Hildy De Atta</v>
      </c>
      <c r="H4960" t="str">
        <f>data[[#This Row],[id_customer]]&amp;data[[#This Row],[id_campaign]]</f>
        <v>C0292cam08</v>
      </c>
      <c r="I4960">
        <f>DATEDIF(data[[#This Row],[join_date]],data[[#This Row],[buy_date]],"M")</f>
        <v>6</v>
      </c>
    </row>
    <row r="4961" spans="1:9" x14ac:dyDescent="0.25">
      <c r="A4961" t="s">
        <v>1209</v>
      </c>
      <c r="B4961" t="s">
        <v>18</v>
      </c>
      <c r="C4961" s="1">
        <v>44831</v>
      </c>
      <c r="D4961" s="1">
        <v>45055</v>
      </c>
      <c r="E4961">
        <f>VLOOKUP(data[[#This Row],[id_campaign]],campaign[],4,FALSE)</f>
        <v>27</v>
      </c>
      <c r="F4961" t="str">
        <f>VLOOKUP(data[[#This Row],[id_campaign]],campaign[],2,FALSE)</f>
        <v>RespondsToMailOffers</v>
      </c>
      <c r="G4961" t="str">
        <f>VLOOKUP(data[[#This Row],[id_customer]],customer[],2,FALSE)</f>
        <v>Hildy De Atta</v>
      </c>
      <c r="H4961" t="str">
        <f>data[[#This Row],[id_customer]]&amp;data[[#This Row],[id_campaign]]</f>
        <v>C0292cam08</v>
      </c>
      <c r="I4961">
        <f>DATEDIF(data[[#This Row],[join_date]],data[[#This Row],[buy_date]],"M")</f>
        <v>7</v>
      </c>
    </row>
    <row r="4962" spans="1:9" x14ac:dyDescent="0.25">
      <c r="A4962" t="s">
        <v>1209</v>
      </c>
      <c r="B4962" t="s">
        <v>18</v>
      </c>
      <c r="C4962" s="1">
        <v>44831</v>
      </c>
      <c r="D4962" s="1">
        <v>45078</v>
      </c>
      <c r="E4962">
        <f>VLOOKUP(data[[#This Row],[id_campaign]],campaign[],4,FALSE)</f>
        <v>27</v>
      </c>
      <c r="F4962" t="str">
        <f>VLOOKUP(data[[#This Row],[id_campaign]],campaign[],2,FALSE)</f>
        <v>RespondsToMailOffers</v>
      </c>
      <c r="G4962" t="str">
        <f>VLOOKUP(data[[#This Row],[id_customer]],customer[],2,FALSE)</f>
        <v>Hildy De Atta</v>
      </c>
      <c r="H4962" t="str">
        <f>data[[#This Row],[id_customer]]&amp;data[[#This Row],[id_campaign]]</f>
        <v>C0292cam08</v>
      </c>
      <c r="I4962">
        <f>DATEDIF(data[[#This Row],[join_date]],data[[#This Row],[buy_date]],"M")</f>
        <v>8</v>
      </c>
    </row>
    <row r="4963" spans="1:9" x14ac:dyDescent="0.25">
      <c r="A4963" t="s">
        <v>1213</v>
      </c>
      <c r="B4963" t="s">
        <v>32</v>
      </c>
      <c r="C4963" s="1">
        <v>44712</v>
      </c>
      <c r="D4963" s="1">
        <v>44712</v>
      </c>
      <c r="E4963">
        <f>VLOOKUP(data[[#This Row],[id_campaign]],campaign[],4,FALSE)</f>
        <v>14</v>
      </c>
      <c r="F4963" t="str">
        <f>VLOOKUP(data[[#This Row],[id_campaign]],campaign[],2,FALSE)</f>
        <v>OwnsMotorcycle</v>
      </c>
      <c r="G4963" t="str">
        <f>VLOOKUP(data[[#This Row],[id_customer]],customer[],2,FALSE)</f>
        <v>Byran Espinas</v>
      </c>
      <c r="H4963" t="str">
        <f>data[[#This Row],[id_customer]]&amp;data[[#This Row],[id_campaign]]</f>
        <v>C0293cam15</v>
      </c>
      <c r="I4963">
        <f>DATEDIF(data[[#This Row],[join_date]],data[[#This Row],[buy_date]],"M")</f>
        <v>0</v>
      </c>
    </row>
    <row r="4964" spans="1:9" x14ac:dyDescent="0.25">
      <c r="A4964" t="s">
        <v>1213</v>
      </c>
      <c r="B4964" t="s">
        <v>32</v>
      </c>
      <c r="C4964" s="1">
        <v>44712</v>
      </c>
      <c r="D4964" s="1">
        <v>44750</v>
      </c>
      <c r="E4964">
        <f>VLOOKUP(data[[#This Row],[id_campaign]],campaign[],4,FALSE)</f>
        <v>14</v>
      </c>
      <c r="F4964" t="str">
        <f>VLOOKUP(data[[#This Row],[id_campaign]],campaign[],2,FALSE)</f>
        <v>OwnsMotorcycle</v>
      </c>
      <c r="G4964" t="str">
        <f>VLOOKUP(data[[#This Row],[id_customer]],customer[],2,FALSE)</f>
        <v>Byran Espinas</v>
      </c>
      <c r="H4964" t="str">
        <f>data[[#This Row],[id_customer]]&amp;data[[#This Row],[id_campaign]]</f>
        <v>C0293cam15</v>
      </c>
      <c r="I4964">
        <f>DATEDIF(data[[#This Row],[join_date]],data[[#This Row],[buy_date]],"M")</f>
        <v>1</v>
      </c>
    </row>
    <row r="4965" spans="1:9" x14ac:dyDescent="0.25">
      <c r="A4965" t="s">
        <v>1213</v>
      </c>
      <c r="B4965" t="s">
        <v>32</v>
      </c>
      <c r="C4965" s="1">
        <v>44712</v>
      </c>
      <c r="D4965" s="1">
        <v>44782</v>
      </c>
      <c r="E4965">
        <f>VLOOKUP(data[[#This Row],[id_campaign]],campaign[],4,FALSE)</f>
        <v>14</v>
      </c>
      <c r="F4965" t="str">
        <f>VLOOKUP(data[[#This Row],[id_campaign]],campaign[],2,FALSE)</f>
        <v>OwnsMotorcycle</v>
      </c>
      <c r="G4965" t="str">
        <f>VLOOKUP(data[[#This Row],[id_customer]],customer[],2,FALSE)</f>
        <v>Byran Espinas</v>
      </c>
      <c r="H4965" t="str">
        <f>data[[#This Row],[id_customer]]&amp;data[[#This Row],[id_campaign]]</f>
        <v>C0293cam15</v>
      </c>
      <c r="I4965">
        <f>DATEDIF(data[[#This Row],[join_date]],data[[#This Row],[buy_date]],"M")</f>
        <v>2</v>
      </c>
    </row>
    <row r="4966" spans="1:9" x14ac:dyDescent="0.25">
      <c r="A4966" t="s">
        <v>1213</v>
      </c>
      <c r="B4966" t="s">
        <v>32</v>
      </c>
      <c r="C4966" s="1">
        <v>44712</v>
      </c>
      <c r="D4966" s="1">
        <v>44809</v>
      </c>
      <c r="E4966">
        <f>VLOOKUP(data[[#This Row],[id_campaign]],campaign[],4,FALSE)</f>
        <v>14</v>
      </c>
      <c r="F4966" t="str">
        <f>VLOOKUP(data[[#This Row],[id_campaign]],campaign[],2,FALSE)</f>
        <v>OwnsMotorcycle</v>
      </c>
      <c r="G4966" t="str">
        <f>VLOOKUP(data[[#This Row],[id_customer]],customer[],2,FALSE)</f>
        <v>Byran Espinas</v>
      </c>
      <c r="H4966" t="str">
        <f>data[[#This Row],[id_customer]]&amp;data[[#This Row],[id_campaign]]</f>
        <v>C0293cam15</v>
      </c>
      <c r="I4966">
        <f>DATEDIF(data[[#This Row],[join_date]],data[[#This Row],[buy_date]],"M")</f>
        <v>3</v>
      </c>
    </row>
    <row r="4967" spans="1:9" x14ac:dyDescent="0.25">
      <c r="A4967" t="s">
        <v>1213</v>
      </c>
      <c r="B4967" t="s">
        <v>32</v>
      </c>
      <c r="C4967" s="1">
        <v>44712</v>
      </c>
      <c r="D4967" s="1">
        <v>44845</v>
      </c>
      <c r="E4967">
        <f>VLOOKUP(data[[#This Row],[id_campaign]],campaign[],4,FALSE)</f>
        <v>14</v>
      </c>
      <c r="F4967" t="str">
        <f>VLOOKUP(data[[#This Row],[id_campaign]],campaign[],2,FALSE)</f>
        <v>OwnsMotorcycle</v>
      </c>
      <c r="G4967" t="str">
        <f>VLOOKUP(data[[#This Row],[id_customer]],customer[],2,FALSE)</f>
        <v>Byran Espinas</v>
      </c>
      <c r="H4967" t="str">
        <f>data[[#This Row],[id_customer]]&amp;data[[#This Row],[id_campaign]]</f>
        <v>C0293cam15</v>
      </c>
      <c r="I4967">
        <f>DATEDIF(data[[#This Row],[join_date]],data[[#This Row],[buy_date]],"M")</f>
        <v>4</v>
      </c>
    </row>
    <row r="4968" spans="1:9" x14ac:dyDescent="0.25">
      <c r="A4968" t="s">
        <v>1213</v>
      </c>
      <c r="B4968" t="s">
        <v>32</v>
      </c>
      <c r="C4968" s="1">
        <v>44712</v>
      </c>
      <c r="D4968" s="1">
        <v>44868</v>
      </c>
      <c r="E4968">
        <f>VLOOKUP(data[[#This Row],[id_campaign]],campaign[],4,FALSE)</f>
        <v>14</v>
      </c>
      <c r="F4968" t="str">
        <f>VLOOKUP(data[[#This Row],[id_campaign]],campaign[],2,FALSE)</f>
        <v>OwnsMotorcycle</v>
      </c>
      <c r="G4968" t="str">
        <f>VLOOKUP(data[[#This Row],[id_customer]],customer[],2,FALSE)</f>
        <v>Byran Espinas</v>
      </c>
      <c r="H4968" t="str">
        <f>data[[#This Row],[id_customer]]&amp;data[[#This Row],[id_campaign]]</f>
        <v>C0293cam15</v>
      </c>
      <c r="I4968">
        <f>DATEDIF(data[[#This Row],[join_date]],data[[#This Row],[buy_date]],"M")</f>
        <v>5</v>
      </c>
    </row>
    <row r="4969" spans="1:9" x14ac:dyDescent="0.25">
      <c r="A4969" t="s">
        <v>1213</v>
      </c>
      <c r="B4969" t="s">
        <v>32</v>
      </c>
      <c r="C4969" s="1">
        <v>44712</v>
      </c>
      <c r="D4969" s="1">
        <v>44909</v>
      </c>
      <c r="E4969">
        <f>VLOOKUP(data[[#This Row],[id_campaign]],campaign[],4,FALSE)</f>
        <v>14</v>
      </c>
      <c r="F4969" t="str">
        <f>VLOOKUP(data[[#This Row],[id_campaign]],campaign[],2,FALSE)</f>
        <v>OwnsMotorcycle</v>
      </c>
      <c r="G4969" t="str">
        <f>VLOOKUP(data[[#This Row],[id_customer]],customer[],2,FALSE)</f>
        <v>Byran Espinas</v>
      </c>
      <c r="H4969" t="str">
        <f>data[[#This Row],[id_customer]]&amp;data[[#This Row],[id_campaign]]</f>
        <v>C0293cam15</v>
      </c>
      <c r="I4969">
        <f>DATEDIF(data[[#This Row],[join_date]],data[[#This Row],[buy_date]],"M")</f>
        <v>6</v>
      </c>
    </row>
    <row r="4970" spans="1:9" x14ac:dyDescent="0.25">
      <c r="A4970" t="s">
        <v>1213</v>
      </c>
      <c r="B4970" t="s">
        <v>32</v>
      </c>
      <c r="C4970" s="1">
        <v>44712</v>
      </c>
      <c r="D4970" s="1">
        <v>44931</v>
      </c>
      <c r="E4970">
        <f>VLOOKUP(data[[#This Row],[id_campaign]],campaign[],4,FALSE)</f>
        <v>14</v>
      </c>
      <c r="F4970" t="str">
        <f>VLOOKUP(data[[#This Row],[id_campaign]],campaign[],2,FALSE)</f>
        <v>OwnsMotorcycle</v>
      </c>
      <c r="G4970" t="str">
        <f>VLOOKUP(data[[#This Row],[id_customer]],customer[],2,FALSE)</f>
        <v>Byran Espinas</v>
      </c>
      <c r="H4970" t="str">
        <f>data[[#This Row],[id_customer]]&amp;data[[#This Row],[id_campaign]]</f>
        <v>C0293cam15</v>
      </c>
      <c r="I4970">
        <f>DATEDIF(data[[#This Row],[join_date]],data[[#This Row],[buy_date]],"M")</f>
        <v>7</v>
      </c>
    </row>
    <row r="4971" spans="1:9" x14ac:dyDescent="0.25">
      <c r="A4971" t="s">
        <v>1213</v>
      </c>
      <c r="B4971" t="s">
        <v>32</v>
      </c>
      <c r="C4971" s="1">
        <v>44712</v>
      </c>
      <c r="D4971" s="1">
        <v>44985</v>
      </c>
      <c r="E4971">
        <f>VLOOKUP(data[[#This Row],[id_campaign]],campaign[],4,FALSE)</f>
        <v>14</v>
      </c>
      <c r="F4971" t="str">
        <f>VLOOKUP(data[[#This Row],[id_campaign]],campaign[],2,FALSE)</f>
        <v>OwnsMotorcycle</v>
      </c>
      <c r="G4971" t="str">
        <f>VLOOKUP(data[[#This Row],[id_customer]],customer[],2,FALSE)</f>
        <v>Byran Espinas</v>
      </c>
      <c r="H4971" t="str">
        <f>data[[#This Row],[id_customer]]&amp;data[[#This Row],[id_campaign]]</f>
        <v>C0293cam15</v>
      </c>
      <c r="I4971">
        <f>DATEDIF(data[[#This Row],[join_date]],data[[#This Row],[buy_date]],"M")</f>
        <v>8</v>
      </c>
    </row>
    <row r="4972" spans="1:9" x14ac:dyDescent="0.25">
      <c r="A4972" t="s">
        <v>1213</v>
      </c>
      <c r="B4972" t="s">
        <v>32</v>
      </c>
      <c r="C4972" s="1">
        <v>44712</v>
      </c>
      <c r="D4972" s="1">
        <v>45016</v>
      </c>
      <c r="E4972">
        <f>VLOOKUP(data[[#This Row],[id_campaign]],campaign[],4,FALSE)</f>
        <v>14</v>
      </c>
      <c r="F4972" t="str">
        <f>VLOOKUP(data[[#This Row],[id_campaign]],campaign[],2,FALSE)</f>
        <v>OwnsMotorcycle</v>
      </c>
      <c r="G4972" t="str">
        <f>VLOOKUP(data[[#This Row],[id_customer]],customer[],2,FALSE)</f>
        <v>Byran Espinas</v>
      </c>
      <c r="H4972" t="str">
        <f>data[[#This Row],[id_customer]]&amp;data[[#This Row],[id_campaign]]</f>
        <v>C0293cam15</v>
      </c>
      <c r="I4972">
        <f>DATEDIF(data[[#This Row],[join_date]],data[[#This Row],[buy_date]],"M")</f>
        <v>10</v>
      </c>
    </row>
    <row r="4973" spans="1:9" x14ac:dyDescent="0.25">
      <c r="A4973" t="s">
        <v>1213</v>
      </c>
      <c r="B4973" t="s">
        <v>32</v>
      </c>
      <c r="C4973" s="1">
        <v>44712</v>
      </c>
      <c r="D4973" s="1">
        <v>45023</v>
      </c>
      <c r="E4973">
        <f>VLOOKUP(data[[#This Row],[id_campaign]],campaign[],4,FALSE)</f>
        <v>14</v>
      </c>
      <c r="F4973" t="str">
        <f>VLOOKUP(data[[#This Row],[id_campaign]],campaign[],2,FALSE)</f>
        <v>OwnsMotorcycle</v>
      </c>
      <c r="G4973" t="str">
        <f>VLOOKUP(data[[#This Row],[id_customer]],customer[],2,FALSE)</f>
        <v>Byran Espinas</v>
      </c>
      <c r="H4973" t="str">
        <f>data[[#This Row],[id_customer]]&amp;data[[#This Row],[id_campaign]]</f>
        <v>C0293cam15</v>
      </c>
      <c r="I4973">
        <f>DATEDIF(data[[#This Row],[join_date]],data[[#This Row],[buy_date]],"M")</f>
        <v>10</v>
      </c>
    </row>
    <row r="4974" spans="1:9" x14ac:dyDescent="0.25">
      <c r="A4974" t="s">
        <v>1213</v>
      </c>
      <c r="B4974" t="s">
        <v>32</v>
      </c>
      <c r="C4974" s="1">
        <v>44712</v>
      </c>
      <c r="D4974" s="1">
        <v>45061</v>
      </c>
      <c r="E4974">
        <f>VLOOKUP(data[[#This Row],[id_campaign]],campaign[],4,FALSE)</f>
        <v>14</v>
      </c>
      <c r="F4974" t="str">
        <f>VLOOKUP(data[[#This Row],[id_campaign]],campaign[],2,FALSE)</f>
        <v>OwnsMotorcycle</v>
      </c>
      <c r="G4974" t="str">
        <f>VLOOKUP(data[[#This Row],[id_customer]],customer[],2,FALSE)</f>
        <v>Byran Espinas</v>
      </c>
      <c r="H4974" t="str">
        <f>data[[#This Row],[id_customer]]&amp;data[[#This Row],[id_campaign]]</f>
        <v>C0293cam15</v>
      </c>
      <c r="I4974">
        <f>DATEDIF(data[[#This Row],[join_date]],data[[#This Row],[buy_date]],"M")</f>
        <v>11</v>
      </c>
    </row>
    <row r="4975" spans="1:9" x14ac:dyDescent="0.25">
      <c r="A4975" t="s">
        <v>1213</v>
      </c>
      <c r="B4975" t="s">
        <v>24</v>
      </c>
      <c r="C4975" s="1">
        <v>44854</v>
      </c>
      <c r="D4975" s="1">
        <v>44854</v>
      </c>
      <c r="E4975">
        <f>VLOOKUP(data[[#This Row],[id_campaign]],campaign[],4,FALSE)</f>
        <v>62</v>
      </c>
      <c r="F4975" t="str">
        <f>VLOOKUP(data[[#This Row],[id_campaign]],campaign[],2,FALSE)</f>
        <v>OwnsComputer</v>
      </c>
      <c r="G4975" t="str">
        <f>VLOOKUP(data[[#This Row],[id_customer]],customer[],2,FALSE)</f>
        <v>Byran Espinas</v>
      </c>
      <c r="H4975" t="str">
        <f>data[[#This Row],[id_customer]]&amp;data[[#This Row],[id_campaign]]</f>
        <v>C0293cam11</v>
      </c>
      <c r="I4975">
        <f>DATEDIF(data[[#This Row],[join_date]],data[[#This Row],[buy_date]],"M")</f>
        <v>0</v>
      </c>
    </row>
    <row r="4976" spans="1:9" x14ac:dyDescent="0.25">
      <c r="A4976" t="s">
        <v>1213</v>
      </c>
      <c r="B4976" t="s">
        <v>24</v>
      </c>
      <c r="C4976" s="1">
        <v>44854</v>
      </c>
      <c r="D4976" s="1">
        <v>44890</v>
      </c>
      <c r="E4976">
        <f>VLOOKUP(data[[#This Row],[id_campaign]],campaign[],4,FALSE)</f>
        <v>62</v>
      </c>
      <c r="F4976" t="str">
        <f>VLOOKUP(data[[#This Row],[id_campaign]],campaign[],2,FALSE)</f>
        <v>OwnsComputer</v>
      </c>
      <c r="G4976" t="str">
        <f>VLOOKUP(data[[#This Row],[id_customer]],customer[],2,FALSE)</f>
        <v>Byran Espinas</v>
      </c>
      <c r="H4976" t="str">
        <f>data[[#This Row],[id_customer]]&amp;data[[#This Row],[id_campaign]]</f>
        <v>C0293cam11</v>
      </c>
      <c r="I4976">
        <f>DATEDIF(data[[#This Row],[join_date]],data[[#This Row],[buy_date]],"M")</f>
        <v>1</v>
      </c>
    </row>
    <row r="4977" spans="1:9" x14ac:dyDescent="0.25">
      <c r="A4977" t="s">
        <v>1213</v>
      </c>
      <c r="B4977" t="s">
        <v>24</v>
      </c>
      <c r="C4977" s="1">
        <v>44854</v>
      </c>
      <c r="D4977" s="1">
        <v>44926</v>
      </c>
      <c r="E4977">
        <f>VLOOKUP(data[[#This Row],[id_campaign]],campaign[],4,FALSE)</f>
        <v>62</v>
      </c>
      <c r="F4977" t="str">
        <f>VLOOKUP(data[[#This Row],[id_campaign]],campaign[],2,FALSE)</f>
        <v>OwnsComputer</v>
      </c>
      <c r="G4977" t="str">
        <f>VLOOKUP(data[[#This Row],[id_customer]],customer[],2,FALSE)</f>
        <v>Byran Espinas</v>
      </c>
      <c r="H4977" t="str">
        <f>data[[#This Row],[id_customer]]&amp;data[[#This Row],[id_campaign]]</f>
        <v>C0293cam11</v>
      </c>
      <c r="I4977">
        <f>DATEDIF(data[[#This Row],[join_date]],data[[#This Row],[buy_date]],"M")</f>
        <v>2</v>
      </c>
    </row>
    <row r="4978" spans="1:9" x14ac:dyDescent="0.25">
      <c r="A4978" t="s">
        <v>1213</v>
      </c>
      <c r="B4978" t="s">
        <v>24</v>
      </c>
      <c r="C4978" s="1">
        <v>44854</v>
      </c>
      <c r="D4978" s="1">
        <v>44953</v>
      </c>
      <c r="E4978">
        <f>VLOOKUP(data[[#This Row],[id_campaign]],campaign[],4,FALSE)</f>
        <v>62</v>
      </c>
      <c r="F4978" t="str">
        <f>VLOOKUP(data[[#This Row],[id_campaign]],campaign[],2,FALSE)</f>
        <v>OwnsComputer</v>
      </c>
      <c r="G4978" t="str">
        <f>VLOOKUP(data[[#This Row],[id_customer]],customer[],2,FALSE)</f>
        <v>Byran Espinas</v>
      </c>
      <c r="H4978" t="str">
        <f>data[[#This Row],[id_customer]]&amp;data[[#This Row],[id_campaign]]</f>
        <v>C0293cam11</v>
      </c>
      <c r="I4978">
        <f>DATEDIF(data[[#This Row],[join_date]],data[[#This Row],[buy_date]],"M")</f>
        <v>3</v>
      </c>
    </row>
    <row r="4979" spans="1:9" x14ac:dyDescent="0.25">
      <c r="A4979" t="s">
        <v>1213</v>
      </c>
      <c r="B4979" t="s">
        <v>24</v>
      </c>
      <c r="C4979" s="1">
        <v>44854</v>
      </c>
      <c r="D4979" s="1">
        <v>44983</v>
      </c>
      <c r="E4979">
        <f>VLOOKUP(data[[#This Row],[id_campaign]],campaign[],4,FALSE)</f>
        <v>62</v>
      </c>
      <c r="F4979" t="str">
        <f>VLOOKUP(data[[#This Row],[id_campaign]],campaign[],2,FALSE)</f>
        <v>OwnsComputer</v>
      </c>
      <c r="G4979" t="str">
        <f>VLOOKUP(data[[#This Row],[id_customer]],customer[],2,FALSE)</f>
        <v>Byran Espinas</v>
      </c>
      <c r="H4979" t="str">
        <f>data[[#This Row],[id_customer]]&amp;data[[#This Row],[id_campaign]]</f>
        <v>C0293cam11</v>
      </c>
      <c r="I4979">
        <f>DATEDIF(data[[#This Row],[join_date]],data[[#This Row],[buy_date]],"M")</f>
        <v>4</v>
      </c>
    </row>
    <row r="4980" spans="1:9" x14ac:dyDescent="0.25">
      <c r="A4980" t="s">
        <v>1213</v>
      </c>
      <c r="B4980" t="s">
        <v>24</v>
      </c>
      <c r="C4980" s="1">
        <v>44854</v>
      </c>
      <c r="D4980" s="1">
        <v>45013</v>
      </c>
      <c r="E4980">
        <f>VLOOKUP(data[[#This Row],[id_campaign]],campaign[],4,FALSE)</f>
        <v>62</v>
      </c>
      <c r="F4980" t="str">
        <f>VLOOKUP(data[[#This Row],[id_campaign]],campaign[],2,FALSE)</f>
        <v>OwnsComputer</v>
      </c>
      <c r="G4980" t="str">
        <f>VLOOKUP(data[[#This Row],[id_customer]],customer[],2,FALSE)</f>
        <v>Byran Espinas</v>
      </c>
      <c r="H4980" t="str">
        <f>data[[#This Row],[id_customer]]&amp;data[[#This Row],[id_campaign]]</f>
        <v>C0293cam11</v>
      </c>
      <c r="I4980">
        <f>DATEDIF(data[[#This Row],[join_date]],data[[#This Row],[buy_date]],"M")</f>
        <v>5</v>
      </c>
    </row>
    <row r="4981" spans="1:9" x14ac:dyDescent="0.25">
      <c r="A4981" t="s">
        <v>1213</v>
      </c>
      <c r="B4981" t="s">
        <v>24</v>
      </c>
      <c r="C4981" s="1">
        <v>44854</v>
      </c>
      <c r="D4981" s="1">
        <v>45043</v>
      </c>
      <c r="E4981">
        <f>VLOOKUP(data[[#This Row],[id_campaign]],campaign[],4,FALSE)</f>
        <v>62</v>
      </c>
      <c r="F4981" t="str">
        <f>VLOOKUP(data[[#This Row],[id_campaign]],campaign[],2,FALSE)</f>
        <v>OwnsComputer</v>
      </c>
      <c r="G4981" t="str">
        <f>VLOOKUP(data[[#This Row],[id_customer]],customer[],2,FALSE)</f>
        <v>Byran Espinas</v>
      </c>
      <c r="H4981" t="str">
        <f>data[[#This Row],[id_customer]]&amp;data[[#This Row],[id_campaign]]</f>
        <v>C0293cam11</v>
      </c>
      <c r="I4981">
        <f>DATEDIF(data[[#This Row],[join_date]],data[[#This Row],[buy_date]],"M")</f>
        <v>6</v>
      </c>
    </row>
    <row r="4982" spans="1:9" x14ac:dyDescent="0.25">
      <c r="A4982" t="s">
        <v>1213</v>
      </c>
      <c r="B4982" t="s">
        <v>24</v>
      </c>
      <c r="C4982" s="1">
        <v>44854</v>
      </c>
      <c r="D4982" s="1">
        <v>45069</v>
      </c>
      <c r="E4982">
        <f>VLOOKUP(data[[#This Row],[id_campaign]],campaign[],4,FALSE)</f>
        <v>62</v>
      </c>
      <c r="F4982" t="str">
        <f>VLOOKUP(data[[#This Row],[id_campaign]],campaign[],2,FALSE)</f>
        <v>OwnsComputer</v>
      </c>
      <c r="G4982" t="str">
        <f>VLOOKUP(data[[#This Row],[id_customer]],customer[],2,FALSE)</f>
        <v>Byran Espinas</v>
      </c>
      <c r="H4982" t="str">
        <f>data[[#This Row],[id_customer]]&amp;data[[#This Row],[id_campaign]]</f>
        <v>C0293cam11</v>
      </c>
      <c r="I4982">
        <f>DATEDIF(data[[#This Row],[join_date]],data[[#This Row],[buy_date]],"M")</f>
        <v>7</v>
      </c>
    </row>
    <row r="4983" spans="1:9" x14ac:dyDescent="0.25">
      <c r="A4983" t="s">
        <v>1213</v>
      </c>
      <c r="B4983" t="s">
        <v>24</v>
      </c>
      <c r="C4983" s="1">
        <v>44854</v>
      </c>
      <c r="D4983" s="1">
        <v>45081</v>
      </c>
      <c r="E4983">
        <f>VLOOKUP(data[[#This Row],[id_campaign]],campaign[],4,FALSE)</f>
        <v>62</v>
      </c>
      <c r="F4983" t="str">
        <f>VLOOKUP(data[[#This Row],[id_campaign]],campaign[],2,FALSE)</f>
        <v>OwnsComputer</v>
      </c>
      <c r="G4983" t="str">
        <f>VLOOKUP(data[[#This Row],[id_customer]],customer[],2,FALSE)</f>
        <v>Byran Espinas</v>
      </c>
      <c r="H4983" t="str">
        <f>data[[#This Row],[id_customer]]&amp;data[[#This Row],[id_campaign]]</f>
        <v>C0293cam11</v>
      </c>
      <c r="I4983">
        <f>DATEDIF(data[[#This Row],[join_date]],data[[#This Row],[buy_date]],"M")</f>
        <v>7</v>
      </c>
    </row>
    <row r="4984" spans="1:9" x14ac:dyDescent="0.25">
      <c r="A4984" t="s">
        <v>1217</v>
      </c>
      <c r="B4984" t="s">
        <v>18</v>
      </c>
      <c r="C4984" s="1">
        <v>44745</v>
      </c>
      <c r="D4984" s="1">
        <v>44745</v>
      </c>
      <c r="E4984">
        <f>VLOOKUP(data[[#This Row],[id_campaign]],campaign[],4,FALSE)</f>
        <v>27</v>
      </c>
      <c r="F4984" t="str">
        <f>VLOOKUP(data[[#This Row],[id_campaign]],campaign[],2,FALSE)</f>
        <v>RespondsToMailOffers</v>
      </c>
      <c r="G4984" t="str">
        <f>VLOOKUP(data[[#This Row],[id_customer]],customer[],2,FALSE)</f>
        <v>Dahlia Shernock</v>
      </c>
      <c r="H4984" t="str">
        <f>data[[#This Row],[id_customer]]&amp;data[[#This Row],[id_campaign]]</f>
        <v>C0294cam08</v>
      </c>
      <c r="I4984">
        <f>DATEDIF(data[[#This Row],[join_date]],data[[#This Row],[buy_date]],"M")</f>
        <v>0</v>
      </c>
    </row>
    <row r="4985" spans="1:9" x14ac:dyDescent="0.25">
      <c r="A4985" t="s">
        <v>1217</v>
      </c>
      <c r="B4985" t="s">
        <v>18</v>
      </c>
      <c r="C4985" s="1">
        <v>44745</v>
      </c>
      <c r="D4985" s="1">
        <v>44790</v>
      </c>
      <c r="E4985">
        <f>VLOOKUP(data[[#This Row],[id_campaign]],campaign[],4,FALSE)</f>
        <v>27</v>
      </c>
      <c r="F4985" t="str">
        <f>VLOOKUP(data[[#This Row],[id_campaign]],campaign[],2,FALSE)</f>
        <v>RespondsToMailOffers</v>
      </c>
      <c r="G4985" t="str">
        <f>VLOOKUP(data[[#This Row],[id_customer]],customer[],2,FALSE)</f>
        <v>Dahlia Shernock</v>
      </c>
      <c r="H4985" t="str">
        <f>data[[#This Row],[id_customer]]&amp;data[[#This Row],[id_campaign]]</f>
        <v>C0294cam08</v>
      </c>
      <c r="I4985">
        <f>DATEDIF(data[[#This Row],[join_date]],data[[#This Row],[buy_date]],"M")</f>
        <v>1</v>
      </c>
    </row>
    <row r="4986" spans="1:9" x14ac:dyDescent="0.25">
      <c r="A4986" t="s">
        <v>1217</v>
      </c>
      <c r="B4986" t="s">
        <v>18</v>
      </c>
      <c r="C4986" s="1">
        <v>44745</v>
      </c>
      <c r="D4986" s="1">
        <v>44822</v>
      </c>
      <c r="E4986">
        <f>VLOOKUP(data[[#This Row],[id_campaign]],campaign[],4,FALSE)</f>
        <v>27</v>
      </c>
      <c r="F4986" t="str">
        <f>VLOOKUP(data[[#This Row],[id_campaign]],campaign[],2,FALSE)</f>
        <v>RespondsToMailOffers</v>
      </c>
      <c r="G4986" t="str">
        <f>VLOOKUP(data[[#This Row],[id_customer]],customer[],2,FALSE)</f>
        <v>Dahlia Shernock</v>
      </c>
      <c r="H4986" t="str">
        <f>data[[#This Row],[id_customer]]&amp;data[[#This Row],[id_campaign]]</f>
        <v>C0294cam08</v>
      </c>
      <c r="I4986">
        <f>DATEDIF(data[[#This Row],[join_date]],data[[#This Row],[buy_date]],"M")</f>
        <v>2</v>
      </c>
    </row>
    <row r="4987" spans="1:9" x14ac:dyDescent="0.25">
      <c r="A4987" t="s">
        <v>1217</v>
      </c>
      <c r="B4987" t="s">
        <v>18</v>
      </c>
      <c r="C4987" s="1">
        <v>44745</v>
      </c>
      <c r="D4987" s="1">
        <v>44852</v>
      </c>
      <c r="E4987">
        <f>VLOOKUP(data[[#This Row],[id_campaign]],campaign[],4,FALSE)</f>
        <v>27</v>
      </c>
      <c r="F4987" t="str">
        <f>VLOOKUP(data[[#This Row],[id_campaign]],campaign[],2,FALSE)</f>
        <v>RespondsToMailOffers</v>
      </c>
      <c r="G4987" t="str">
        <f>VLOOKUP(data[[#This Row],[id_customer]],customer[],2,FALSE)</f>
        <v>Dahlia Shernock</v>
      </c>
      <c r="H4987" t="str">
        <f>data[[#This Row],[id_customer]]&amp;data[[#This Row],[id_campaign]]</f>
        <v>C0294cam08</v>
      </c>
      <c r="I4987">
        <f>DATEDIF(data[[#This Row],[join_date]],data[[#This Row],[buy_date]],"M")</f>
        <v>3</v>
      </c>
    </row>
    <row r="4988" spans="1:9" x14ac:dyDescent="0.25">
      <c r="A4988" t="s">
        <v>1217</v>
      </c>
      <c r="B4988" t="s">
        <v>18</v>
      </c>
      <c r="C4988" s="1">
        <v>44745</v>
      </c>
      <c r="D4988" s="1">
        <v>44870</v>
      </c>
      <c r="E4988">
        <f>VLOOKUP(data[[#This Row],[id_campaign]],campaign[],4,FALSE)</f>
        <v>27</v>
      </c>
      <c r="F4988" t="str">
        <f>VLOOKUP(data[[#This Row],[id_campaign]],campaign[],2,FALSE)</f>
        <v>RespondsToMailOffers</v>
      </c>
      <c r="G4988" t="str">
        <f>VLOOKUP(data[[#This Row],[id_customer]],customer[],2,FALSE)</f>
        <v>Dahlia Shernock</v>
      </c>
      <c r="H4988" t="str">
        <f>data[[#This Row],[id_customer]]&amp;data[[#This Row],[id_campaign]]</f>
        <v>C0294cam08</v>
      </c>
      <c r="I4988">
        <f>DATEDIF(data[[#This Row],[join_date]],data[[#This Row],[buy_date]],"M")</f>
        <v>4</v>
      </c>
    </row>
    <row r="4989" spans="1:9" x14ac:dyDescent="0.25">
      <c r="A4989" t="s">
        <v>1217</v>
      </c>
      <c r="B4989" t="s">
        <v>18</v>
      </c>
      <c r="C4989" s="1">
        <v>44745</v>
      </c>
      <c r="D4989" s="1">
        <v>44900</v>
      </c>
      <c r="E4989">
        <f>VLOOKUP(data[[#This Row],[id_campaign]],campaign[],4,FALSE)</f>
        <v>27</v>
      </c>
      <c r="F4989" t="str">
        <f>VLOOKUP(data[[#This Row],[id_campaign]],campaign[],2,FALSE)</f>
        <v>RespondsToMailOffers</v>
      </c>
      <c r="G4989" t="str">
        <f>VLOOKUP(data[[#This Row],[id_customer]],customer[],2,FALSE)</f>
        <v>Dahlia Shernock</v>
      </c>
      <c r="H4989" t="str">
        <f>data[[#This Row],[id_customer]]&amp;data[[#This Row],[id_campaign]]</f>
        <v>C0294cam08</v>
      </c>
      <c r="I4989">
        <f>DATEDIF(data[[#This Row],[join_date]],data[[#This Row],[buy_date]],"M")</f>
        <v>5</v>
      </c>
    </row>
    <row r="4990" spans="1:9" x14ac:dyDescent="0.25">
      <c r="A4990" t="s">
        <v>1217</v>
      </c>
      <c r="B4990" t="s">
        <v>18</v>
      </c>
      <c r="C4990" s="1">
        <v>44745</v>
      </c>
      <c r="D4990" s="1">
        <v>44933</v>
      </c>
      <c r="E4990">
        <f>VLOOKUP(data[[#This Row],[id_campaign]],campaign[],4,FALSE)</f>
        <v>27</v>
      </c>
      <c r="F4990" t="str">
        <f>VLOOKUP(data[[#This Row],[id_campaign]],campaign[],2,FALSE)</f>
        <v>RespondsToMailOffers</v>
      </c>
      <c r="G4990" t="str">
        <f>VLOOKUP(data[[#This Row],[id_customer]],customer[],2,FALSE)</f>
        <v>Dahlia Shernock</v>
      </c>
      <c r="H4990" t="str">
        <f>data[[#This Row],[id_customer]]&amp;data[[#This Row],[id_campaign]]</f>
        <v>C0294cam08</v>
      </c>
      <c r="I4990">
        <f>DATEDIF(data[[#This Row],[join_date]],data[[#This Row],[buy_date]],"M")</f>
        <v>6</v>
      </c>
    </row>
    <row r="4991" spans="1:9" x14ac:dyDescent="0.25">
      <c r="A4991" t="s">
        <v>1217</v>
      </c>
      <c r="B4991" t="s">
        <v>18</v>
      </c>
      <c r="C4991" s="1">
        <v>44745</v>
      </c>
      <c r="D4991" s="1">
        <v>44969</v>
      </c>
      <c r="E4991">
        <f>VLOOKUP(data[[#This Row],[id_campaign]],campaign[],4,FALSE)</f>
        <v>27</v>
      </c>
      <c r="F4991" t="str">
        <f>VLOOKUP(data[[#This Row],[id_campaign]],campaign[],2,FALSE)</f>
        <v>RespondsToMailOffers</v>
      </c>
      <c r="G4991" t="str">
        <f>VLOOKUP(data[[#This Row],[id_customer]],customer[],2,FALSE)</f>
        <v>Dahlia Shernock</v>
      </c>
      <c r="H4991" t="str">
        <f>data[[#This Row],[id_customer]]&amp;data[[#This Row],[id_campaign]]</f>
        <v>C0294cam08</v>
      </c>
      <c r="I4991">
        <f>DATEDIF(data[[#This Row],[join_date]],data[[#This Row],[buy_date]],"M")</f>
        <v>7</v>
      </c>
    </row>
    <row r="4992" spans="1:9" x14ac:dyDescent="0.25">
      <c r="A4992" t="s">
        <v>1217</v>
      </c>
      <c r="B4992" t="s">
        <v>18</v>
      </c>
      <c r="C4992" s="1">
        <v>44745</v>
      </c>
      <c r="D4992" s="1">
        <v>45002</v>
      </c>
      <c r="E4992">
        <f>VLOOKUP(data[[#This Row],[id_campaign]],campaign[],4,FALSE)</f>
        <v>27</v>
      </c>
      <c r="F4992" t="str">
        <f>VLOOKUP(data[[#This Row],[id_campaign]],campaign[],2,FALSE)</f>
        <v>RespondsToMailOffers</v>
      </c>
      <c r="G4992" t="str">
        <f>VLOOKUP(data[[#This Row],[id_customer]],customer[],2,FALSE)</f>
        <v>Dahlia Shernock</v>
      </c>
      <c r="H4992" t="str">
        <f>data[[#This Row],[id_customer]]&amp;data[[#This Row],[id_campaign]]</f>
        <v>C0294cam08</v>
      </c>
      <c r="I4992">
        <f>DATEDIF(data[[#This Row],[join_date]],data[[#This Row],[buy_date]],"M")</f>
        <v>8</v>
      </c>
    </row>
    <row r="4993" spans="1:9" x14ac:dyDescent="0.25">
      <c r="A4993" t="s">
        <v>1217</v>
      </c>
      <c r="B4993" t="s">
        <v>18</v>
      </c>
      <c r="C4993" s="1">
        <v>44745</v>
      </c>
      <c r="D4993" s="1">
        <v>45050</v>
      </c>
      <c r="E4993">
        <f>VLOOKUP(data[[#This Row],[id_campaign]],campaign[],4,FALSE)</f>
        <v>27</v>
      </c>
      <c r="F4993" t="str">
        <f>VLOOKUP(data[[#This Row],[id_campaign]],campaign[],2,FALSE)</f>
        <v>RespondsToMailOffers</v>
      </c>
      <c r="G4993" t="str">
        <f>VLOOKUP(data[[#This Row],[id_customer]],customer[],2,FALSE)</f>
        <v>Dahlia Shernock</v>
      </c>
      <c r="H4993" t="str">
        <f>data[[#This Row],[id_customer]]&amp;data[[#This Row],[id_campaign]]</f>
        <v>C0294cam08</v>
      </c>
      <c r="I4993">
        <f>DATEDIF(data[[#This Row],[join_date]],data[[#This Row],[buy_date]],"M")</f>
        <v>10</v>
      </c>
    </row>
    <row r="4994" spans="1:9" x14ac:dyDescent="0.25">
      <c r="A4994" t="s">
        <v>1217</v>
      </c>
      <c r="B4994" t="s">
        <v>12</v>
      </c>
      <c r="C4994" s="1">
        <v>44943</v>
      </c>
      <c r="D4994" s="1">
        <v>44943</v>
      </c>
      <c r="E4994">
        <f>VLOOKUP(data[[#This Row],[id_campaign]],campaign[],4,FALSE)</f>
        <v>22</v>
      </c>
      <c r="F4994" t="str">
        <f>VLOOKUP(data[[#This Row],[id_campaign]],campaign[],2,FALSE)</f>
        <v>RVOwner</v>
      </c>
      <c r="G4994" t="str">
        <f>VLOOKUP(data[[#This Row],[id_customer]],customer[],2,FALSE)</f>
        <v>Dahlia Shernock</v>
      </c>
      <c r="H4994" t="str">
        <f>data[[#This Row],[id_customer]]&amp;data[[#This Row],[id_campaign]]</f>
        <v>C0294cam05</v>
      </c>
      <c r="I4994">
        <f>DATEDIF(data[[#This Row],[join_date]],data[[#This Row],[buy_date]],"M")</f>
        <v>0</v>
      </c>
    </row>
    <row r="4995" spans="1:9" x14ac:dyDescent="0.25">
      <c r="A4995" t="s">
        <v>1217</v>
      </c>
      <c r="B4995" t="s">
        <v>12</v>
      </c>
      <c r="C4995" s="1">
        <v>44943</v>
      </c>
      <c r="D4995" s="1">
        <v>44980</v>
      </c>
      <c r="E4995">
        <f>VLOOKUP(data[[#This Row],[id_campaign]],campaign[],4,FALSE)</f>
        <v>22</v>
      </c>
      <c r="F4995" t="str">
        <f>VLOOKUP(data[[#This Row],[id_campaign]],campaign[],2,FALSE)</f>
        <v>RVOwner</v>
      </c>
      <c r="G4995" t="str">
        <f>VLOOKUP(data[[#This Row],[id_customer]],customer[],2,FALSE)</f>
        <v>Dahlia Shernock</v>
      </c>
      <c r="H4995" t="str">
        <f>data[[#This Row],[id_customer]]&amp;data[[#This Row],[id_campaign]]</f>
        <v>C0294cam05</v>
      </c>
      <c r="I4995">
        <f>DATEDIF(data[[#This Row],[join_date]],data[[#This Row],[buy_date]],"M")</f>
        <v>1</v>
      </c>
    </row>
    <row r="4996" spans="1:9" x14ac:dyDescent="0.25">
      <c r="A4996" t="s">
        <v>1217</v>
      </c>
      <c r="B4996" t="s">
        <v>12</v>
      </c>
      <c r="C4996" s="1">
        <v>44943</v>
      </c>
      <c r="D4996" s="1">
        <v>45007</v>
      </c>
      <c r="E4996">
        <f>VLOOKUP(data[[#This Row],[id_campaign]],campaign[],4,FALSE)</f>
        <v>22</v>
      </c>
      <c r="F4996" t="str">
        <f>VLOOKUP(data[[#This Row],[id_campaign]],campaign[],2,FALSE)</f>
        <v>RVOwner</v>
      </c>
      <c r="G4996" t="str">
        <f>VLOOKUP(data[[#This Row],[id_customer]],customer[],2,FALSE)</f>
        <v>Dahlia Shernock</v>
      </c>
      <c r="H4996" t="str">
        <f>data[[#This Row],[id_customer]]&amp;data[[#This Row],[id_campaign]]</f>
        <v>C0294cam05</v>
      </c>
      <c r="I4996">
        <f>DATEDIF(data[[#This Row],[join_date]],data[[#This Row],[buy_date]],"M")</f>
        <v>2</v>
      </c>
    </row>
    <row r="4997" spans="1:9" x14ac:dyDescent="0.25">
      <c r="A4997" t="s">
        <v>1217</v>
      </c>
      <c r="B4997" t="s">
        <v>12</v>
      </c>
      <c r="C4997" s="1">
        <v>44943</v>
      </c>
      <c r="D4997" s="1">
        <v>45034</v>
      </c>
      <c r="E4997">
        <f>VLOOKUP(data[[#This Row],[id_campaign]],campaign[],4,FALSE)</f>
        <v>22</v>
      </c>
      <c r="F4997" t="str">
        <f>VLOOKUP(data[[#This Row],[id_campaign]],campaign[],2,FALSE)</f>
        <v>RVOwner</v>
      </c>
      <c r="G4997" t="str">
        <f>VLOOKUP(data[[#This Row],[id_customer]],customer[],2,FALSE)</f>
        <v>Dahlia Shernock</v>
      </c>
      <c r="H4997" t="str">
        <f>data[[#This Row],[id_customer]]&amp;data[[#This Row],[id_campaign]]</f>
        <v>C0294cam05</v>
      </c>
      <c r="I4997">
        <f>DATEDIF(data[[#This Row],[join_date]],data[[#This Row],[buy_date]],"M")</f>
        <v>3</v>
      </c>
    </row>
    <row r="4998" spans="1:9" x14ac:dyDescent="0.25">
      <c r="A4998" t="s">
        <v>1217</v>
      </c>
      <c r="B4998" t="s">
        <v>12</v>
      </c>
      <c r="C4998" s="1">
        <v>44943</v>
      </c>
      <c r="D4998" s="1">
        <v>45048</v>
      </c>
      <c r="E4998">
        <f>VLOOKUP(data[[#This Row],[id_campaign]],campaign[],4,FALSE)</f>
        <v>22</v>
      </c>
      <c r="F4998" t="str">
        <f>VLOOKUP(data[[#This Row],[id_campaign]],campaign[],2,FALSE)</f>
        <v>RVOwner</v>
      </c>
      <c r="G4998" t="str">
        <f>VLOOKUP(data[[#This Row],[id_customer]],customer[],2,FALSE)</f>
        <v>Dahlia Shernock</v>
      </c>
      <c r="H4998" t="str">
        <f>data[[#This Row],[id_customer]]&amp;data[[#This Row],[id_campaign]]</f>
        <v>C0294cam05</v>
      </c>
      <c r="I4998">
        <f>DATEDIF(data[[#This Row],[join_date]],data[[#This Row],[buy_date]],"M")</f>
        <v>3</v>
      </c>
    </row>
    <row r="4999" spans="1:9" x14ac:dyDescent="0.25">
      <c r="A4999" t="s">
        <v>1217</v>
      </c>
      <c r="B4999" t="s">
        <v>12</v>
      </c>
      <c r="C4999" s="1">
        <v>44943</v>
      </c>
      <c r="D4999" s="1">
        <v>45078</v>
      </c>
      <c r="E4999">
        <f>VLOOKUP(data[[#This Row],[id_campaign]],campaign[],4,FALSE)</f>
        <v>22</v>
      </c>
      <c r="F4999" t="str">
        <f>VLOOKUP(data[[#This Row],[id_campaign]],campaign[],2,FALSE)</f>
        <v>RVOwner</v>
      </c>
      <c r="G4999" t="str">
        <f>VLOOKUP(data[[#This Row],[id_customer]],customer[],2,FALSE)</f>
        <v>Dahlia Shernock</v>
      </c>
      <c r="H4999" t="str">
        <f>data[[#This Row],[id_customer]]&amp;data[[#This Row],[id_campaign]]</f>
        <v>C0294cam05</v>
      </c>
      <c r="I4999">
        <f>DATEDIF(data[[#This Row],[join_date]],data[[#This Row],[buy_date]],"M")</f>
        <v>4</v>
      </c>
    </row>
    <row r="5000" spans="1:9" x14ac:dyDescent="0.25">
      <c r="A5000" t="s">
        <v>1221</v>
      </c>
      <c r="B5000" t="s">
        <v>14</v>
      </c>
      <c r="C5000" s="1">
        <v>44574</v>
      </c>
      <c r="D5000" s="1">
        <v>44574</v>
      </c>
      <c r="E5000">
        <f>VLOOKUP(data[[#This Row],[id_campaign]],campaign[],4,FALSE)</f>
        <v>13</v>
      </c>
      <c r="F5000" t="str">
        <f>VLOOKUP(data[[#This Row],[id_campaign]],campaign[],2,FALSE)</f>
        <v>Homeownership</v>
      </c>
      <c r="G5000" t="str">
        <f>VLOOKUP(data[[#This Row],[id_customer]],customer[],2,FALSE)</f>
        <v>Conn Gumme</v>
      </c>
      <c r="H5000" t="str">
        <f>data[[#This Row],[id_customer]]&amp;data[[#This Row],[id_campaign]]</f>
        <v>C0295cam06</v>
      </c>
      <c r="I5000">
        <f>DATEDIF(data[[#This Row],[join_date]],data[[#This Row],[buy_date]],"M")</f>
        <v>0</v>
      </c>
    </row>
    <row r="5001" spans="1:9" x14ac:dyDescent="0.25">
      <c r="A5001" t="s">
        <v>1221</v>
      </c>
      <c r="B5001" t="s">
        <v>14</v>
      </c>
      <c r="C5001" s="1">
        <v>44574</v>
      </c>
      <c r="D5001" s="1">
        <v>44606</v>
      </c>
      <c r="E5001">
        <f>VLOOKUP(data[[#This Row],[id_campaign]],campaign[],4,FALSE)</f>
        <v>13</v>
      </c>
      <c r="F5001" t="str">
        <f>VLOOKUP(data[[#This Row],[id_campaign]],campaign[],2,FALSE)</f>
        <v>Homeownership</v>
      </c>
      <c r="G5001" t="str">
        <f>VLOOKUP(data[[#This Row],[id_customer]],customer[],2,FALSE)</f>
        <v>Conn Gumme</v>
      </c>
      <c r="H5001" t="str">
        <f>data[[#This Row],[id_customer]]&amp;data[[#This Row],[id_campaign]]</f>
        <v>C0295cam06</v>
      </c>
      <c r="I5001">
        <f>DATEDIF(data[[#This Row],[join_date]],data[[#This Row],[buy_date]],"M")</f>
        <v>1</v>
      </c>
    </row>
    <row r="5002" spans="1:9" x14ac:dyDescent="0.25">
      <c r="A5002" t="s">
        <v>1221</v>
      </c>
      <c r="B5002" t="s">
        <v>14</v>
      </c>
      <c r="C5002" s="1">
        <v>44574</v>
      </c>
      <c r="D5002" s="1">
        <v>44697</v>
      </c>
      <c r="E5002">
        <f>VLOOKUP(data[[#This Row],[id_campaign]],campaign[],4,FALSE)</f>
        <v>13</v>
      </c>
      <c r="F5002" t="str">
        <f>VLOOKUP(data[[#This Row],[id_campaign]],campaign[],2,FALSE)</f>
        <v>Homeownership</v>
      </c>
      <c r="G5002" t="str">
        <f>VLOOKUP(data[[#This Row],[id_customer]],customer[],2,FALSE)</f>
        <v>Conn Gumme</v>
      </c>
      <c r="H5002" t="str">
        <f>data[[#This Row],[id_customer]]&amp;data[[#This Row],[id_campaign]]</f>
        <v>C0295cam06</v>
      </c>
      <c r="I5002">
        <f>DATEDIF(data[[#This Row],[join_date]],data[[#This Row],[buy_date]],"M")</f>
        <v>4</v>
      </c>
    </row>
    <row r="5003" spans="1:9" x14ac:dyDescent="0.25">
      <c r="A5003" t="s">
        <v>1221</v>
      </c>
      <c r="B5003" t="s">
        <v>14</v>
      </c>
      <c r="C5003" s="1">
        <v>44574</v>
      </c>
      <c r="D5003" s="1">
        <v>44733</v>
      </c>
      <c r="E5003">
        <f>VLOOKUP(data[[#This Row],[id_campaign]],campaign[],4,FALSE)</f>
        <v>13</v>
      </c>
      <c r="F5003" t="str">
        <f>VLOOKUP(data[[#This Row],[id_campaign]],campaign[],2,FALSE)</f>
        <v>Homeownership</v>
      </c>
      <c r="G5003" t="str">
        <f>VLOOKUP(data[[#This Row],[id_customer]],customer[],2,FALSE)</f>
        <v>Conn Gumme</v>
      </c>
      <c r="H5003" t="str">
        <f>data[[#This Row],[id_customer]]&amp;data[[#This Row],[id_campaign]]</f>
        <v>C0295cam06</v>
      </c>
      <c r="I5003">
        <f>DATEDIF(data[[#This Row],[join_date]],data[[#This Row],[buy_date]],"M")</f>
        <v>5</v>
      </c>
    </row>
    <row r="5004" spans="1:9" x14ac:dyDescent="0.25">
      <c r="A5004" t="s">
        <v>1221</v>
      </c>
      <c r="B5004" t="s">
        <v>14</v>
      </c>
      <c r="C5004" s="1">
        <v>44574</v>
      </c>
      <c r="D5004" s="1">
        <v>44794</v>
      </c>
      <c r="E5004">
        <f>VLOOKUP(data[[#This Row],[id_campaign]],campaign[],4,FALSE)</f>
        <v>13</v>
      </c>
      <c r="F5004" t="str">
        <f>VLOOKUP(data[[#This Row],[id_campaign]],campaign[],2,FALSE)</f>
        <v>Homeownership</v>
      </c>
      <c r="G5004" t="str">
        <f>VLOOKUP(data[[#This Row],[id_customer]],customer[],2,FALSE)</f>
        <v>Conn Gumme</v>
      </c>
      <c r="H5004" t="str">
        <f>data[[#This Row],[id_customer]]&amp;data[[#This Row],[id_campaign]]</f>
        <v>C0295cam06</v>
      </c>
      <c r="I5004">
        <f>DATEDIF(data[[#This Row],[join_date]],data[[#This Row],[buy_date]],"M")</f>
        <v>7</v>
      </c>
    </row>
    <row r="5005" spans="1:9" x14ac:dyDescent="0.25">
      <c r="A5005" t="s">
        <v>1221</v>
      </c>
      <c r="B5005" t="s">
        <v>14</v>
      </c>
      <c r="C5005" s="1">
        <v>44574</v>
      </c>
      <c r="D5005" s="1">
        <v>44823</v>
      </c>
      <c r="E5005">
        <f>VLOOKUP(data[[#This Row],[id_campaign]],campaign[],4,FALSE)</f>
        <v>13</v>
      </c>
      <c r="F5005" t="str">
        <f>VLOOKUP(data[[#This Row],[id_campaign]],campaign[],2,FALSE)</f>
        <v>Homeownership</v>
      </c>
      <c r="G5005" t="str">
        <f>VLOOKUP(data[[#This Row],[id_customer]],customer[],2,FALSE)</f>
        <v>Conn Gumme</v>
      </c>
      <c r="H5005" t="str">
        <f>data[[#This Row],[id_customer]]&amp;data[[#This Row],[id_campaign]]</f>
        <v>C0295cam06</v>
      </c>
      <c r="I5005">
        <f>DATEDIF(data[[#This Row],[join_date]],data[[#This Row],[buy_date]],"M")</f>
        <v>8</v>
      </c>
    </row>
    <row r="5006" spans="1:9" x14ac:dyDescent="0.25">
      <c r="A5006" t="s">
        <v>1221</v>
      </c>
      <c r="B5006" t="s">
        <v>14</v>
      </c>
      <c r="C5006" s="1">
        <v>44574</v>
      </c>
      <c r="D5006" s="1">
        <v>44885</v>
      </c>
      <c r="E5006">
        <f>VLOOKUP(data[[#This Row],[id_campaign]],campaign[],4,FALSE)</f>
        <v>13</v>
      </c>
      <c r="F5006" t="str">
        <f>VLOOKUP(data[[#This Row],[id_campaign]],campaign[],2,FALSE)</f>
        <v>Homeownership</v>
      </c>
      <c r="G5006" t="str">
        <f>VLOOKUP(data[[#This Row],[id_customer]],customer[],2,FALSE)</f>
        <v>Conn Gumme</v>
      </c>
      <c r="H5006" t="str">
        <f>data[[#This Row],[id_customer]]&amp;data[[#This Row],[id_campaign]]</f>
        <v>C0295cam06</v>
      </c>
      <c r="I5006">
        <f>DATEDIF(data[[#This Row],[join_date]],data[[#This Row],[buy_date]],"M")</f>
        <v>10</v>
      </c>
    </row>
    <row r="5007" spans="1:9" x14ac:dyDescent="0.25">
      <c r="A5007" t="s">
        <v>1221</v>
      </c>
      <c r="B5007" t="s">
        <v>14</v>
      </c>
      <c r="C5007" s="1">
        <v>44574</v>
      </c>
      <c r="D5007" s="1">
        <v>44921</v>
      </c>
      <c r="E5007">
        <f>VLOOKUP(data[[#This Row],[id_campaign]],campaign[],4,FALSE)</f>
        <v>13</v>
      </c>
      <c r="F5007" t="str">
        <f>VLOOKUP(data[[#This Row],[id_campaign]],campaign[],2,FALSE)</f>
        <v>Homeownership</v>
      </c>
      <c r="G5007" t="str">
        <f>VLOOKUP(data[[#This Row],[id_customer]],customer[],2,FALSE)</f>
        <v>Conn Gumme</v>
      </c>
      <c r="H5007" t="str">
        <f>data[[#This Row],[id_customer]]&amp;data[[#This Row],[id_campaign]]</f>
        <v>C0295cam06</v>
      </c>
      <c r="I5007">
        <f>DATEDIF(data[[#This Row],[join_date]],data[[#This Row],[buy_date]],"M")</f>
        <v>11</v>
      </c>
    </row>
    <row r="5008" spans="1:9" x14ac:dyDescent="0.25">
      <c r="A5008" t="s">
        <v>1221</v>
      </c>
      <c r="B5008" t="s">
        <v>14</v>
      </c>
      <c r="C5008" s="1">
        <v>44574</v>
      </c>
      <c r="D5008" s="1">
        <v>44973</v>
      </c>
      <c r="E5008">
        <f>VLOOKUP(data[[#This Row],[id_campaign]],campaign[],4,FALSE)</f>
        <v>13</v>
      </c>
      <c r="F5008" t="str">
        <f>VLOOKUP(data[[#This Row],[id_campaign]],campaign[],2,FALSE)</f>
        <v>Homeownership</v>
      </c>
      <c r="G5008" t="str">
        <f>VLOOKUP(data[[#This Row],[id_customer]],customer[],2,FALSE)</f>
        <v>Conn Gumme</v>
      </c>
      <c r="H5008" t="str">
        <f>data[[#This Row],[id_customer]]&amp;data[[#This Row],[id_campaign]]</f>
        <v>C0295cam06</v>
      </c>
      <c r="I5008">
        <f>DATEDIF(data[[#This Row],[join_date]],data[[#This Row],[buy_date]],"M")</f>
        <v>13</v>
      </c>
    </row>
    <row r="5009" spans="1:9" x14ac:dyDescent="0.25">
      <c r="A5009" t="s">
        <v>1221</v>
      </c>
      <c r="B5009" t="s">
        <v>14</v>
      </c>
      <c r="C5009" s="1">
        <v>44574</v>
      </c>
      <c r="D5009" s="1">
        <v>45005</v>
      </c>
      <c r="E5009">
        <f>VLOOKUP(data[[#This Row],[id_campaign]],campaign[],4,FALSE)</f>
        <v>13</v>
      </c>
      <c r="F5009" t="str">
        <f>VLOOKUP(data[[#This Row],[id_campaign]],campaign[],2,FALSE)</f>
        <v>Homeownership</v>
      </c>
      <c r="G5009" t="str">
        <f>VLOOKUP(data[[#This Row],[id_customer]],customer[],2,FALSE)</f>
        <v>Conn Gumme</v>
      </c>
      <c r="H5009" t="str">
        <f>data[[#This Row],[id_customer]]&amp;data[[#This Row],[id_campaign]]</f>
        <v>C0295cam06</v>
      </c>
      <c r="I5009">
        <f>DATEDIF(data[[#This Row],[join_date]],data[[#This Row],[buy_date]],"M")</f>
        <v>14</v>
      </c>
    </row>
    <row r="5010" spans="1:9" x14ac:dyDescent="0.25">
      <c r="A5010" t="s">
        <v>1221</v>
      </c>
      <c r="B5010" t="s">
        <v>14</v>
      </c>
      <c r="C5010" s="1">
        <v>44574</v>
      </c>
      <c r="D5010" s="1">
        <v>45036</v>
      </c>
      <c r="E5010">
        <f>VLOOKUP(data[[#This Row],[id_campaign]],campaign[],4,FALSE)</f>
        <v>13</v>
      </c>
      <c r="F5010" t="str">
        <f>VLOOKUP(data[[#This Row],[id_campaign]],campaign[],2,FALSE)</f>
        <v>Homeownership</v>
      </c>
      <c r="G5010" t="str">
        <f>VLOOKUP(data[[#This Row],[id_customer]],customer[],2,FALSE)</f>
        <v>Conn Gumme</v>
      </c>
      <c r="H5010" t="str">
        <f>data[[#This Row],[id_customer]]&amp;data[[#This Row],[id_campaign]]</f>
        <v>C0295cam06</v>
      </c>
      <c r="I5010">
        <f>DATEDIF(data[[#This Row],[join_date]],data[[#This Row],[buy_date]],"M")</f>
        <v>15</v>
      </c>
    </row>
    <row r="5011" spans="1:9" x14ac:dyDescent="0.25">
      <c r="A5011" t="s">
        <v>1221</v>
      </c>
      <c r="B5011" t="s">
        <v>14</v>
      </c>
      <c r="C5011" s="1">
        <v>44574</v>
      </c>
      <c r="D5011" s="1">
        <v>45065</v>
      </c>
      <c r="E5011">
        <f>VLOOKUP(data[[#This Row],[id_campaign]],campaign[],4,FALSE)</f>
        <v>13</v>
      </c>
      <c r="F5011" t="str">
        <f>VLOOKUP(data[[#This Row],[id_campaign]],campaign[],2,FALSE)</f>
        <v>Homeownership</v>
      </c>
      <c r="G5011" t="str">
        <f>VLOOKUP(data[[#This Row],[id_customer]],customer[],2,FALSE)</f>
        <v>Conn Gumme</v>
      </c>
      <c r="H5011" t="str">
        <f>data[[#This Row],[id_customer]]&amp;data[[#This Row],[id_campaign]]</f>
        <v>C0295cam06</v>
      </c>
      <c r="I5011">
        <f>DATEDIF(data[[#This Row],[join_date]],data[[#This Row],[buy_date]],"M")</f>
        <v>16</v>
      </c>
    </row>
    <row r="5012" spans="1:9" x14ac:dyDescent="0.25">
      <c r="A5012" t="s">
        <v>1221</v>
      </c>
      <c r="B5012" t="s">
        <v>4</v>
      </c>
      <c r="C5012" s="1">
        <v>44921</v>
      </c>
      <c r="D5012" s="1">
        <v>44921</v>
      </c>
      <c r="E5012">
        <f>VLOOKUP(data[[#This Row],[id_campaign]],campaign[],4,FALSE)</f>
        <v>10</v>
      </c>
      <c r="F5012" t="str">
        <f>VLOOKUP(data[[#This Row],[id_campaign]],campaign[],2,FALSE)</f>
        <v>ChildrenInHH</v>
      </c>
      <c r="G5012" t="str">
        <f>VLOOKUP(data[[#This Row],[id_customer]],customer[],2,FALSE)</f>
        <v>Conn Gumme</v>
      </c>
      <c r="H5012" t="str">
        <f>data[[#This Row],[id_customer]]&amp;data[[#This Row],[id_campaign]]</f>
        <v>C0295cam01</v>
      </c>
      <c r="I5012">
        <f>DATEDIF(data[[#This Row],[join_date]],data[[#This Row],[buy_date]],"M")</f>
        <v>0</v>
      </c>
    </row>
    <row r="5013" spans="1:9" x14ac:dyDescent="0.25">
      <c r="A5013" t="s">
        <v>1221</v>
      </c>
      <c r="B5013" t="s">
        <v>4</v>
      </c>
      <c r="C5013" s="1">
        <v>44921</v>
      </c>
      <c r="D5013" s="1">
        <v>44952</v>
      </c>
      <c r="E5013">
        <f>VLOOKUP(data[[#This Row],[id_campaign]],campaign[],4,FALSE)</f>
        <v>10</v>
      </c>
      <c r="F5013" t="str">
        <f>VLOOKUP(data[[#This Row],[id_campaign]],campaign[],2,FALSE)</f>
        <v>ChildrenInHH</v>
      </c>
      <c r="G5013" t="str">
        <f>VLOOKUP(data[[#This Row],[id_customer]],customer[],2,FALSE)</f>
        <v>Conn Gumme</v>
      </c>
      <c r="H5013" t="str">
        <f>data[[#This Row],[id_customer]]&amp;data[[#This Row],[id_campaign]]</f>
        <v>C0295cam01</v>
      </c>
      <c r="I5013">
        <f>DATEDIF(data[[#This Row],[join_date]],data[[#This Row],[buy_date]],"M")</f>
        <v>1</v>
      </c>
    </row>
    <row r="5014" spans="1:9" x14ac:dyDescent="0.25">
      <c r="A5014" t="s">
        <v>1221</v>
      </c>
      <c r="B5014" t="s">
        <v>4</v>
      </c>
      <c r="C5014" s="1">
        <v>44921</v>
      </c>
      <c r="D5014" s="1">
        <v>44958</v>
      </c>
      <c r="E5014">
        <f>VLOOKUP(data[[#This Row],[id_campaign]],campaign[],4,FALSE)</f>
        <v>10</v>
      </c>
      <c r="F5014" t="str">
        <f>VLOOKUP(data[[#This Row],[id_campaign]],campaign[],2,FALSE)</f>
        <v>ChildrenInHH</v>
      </c>
      <c r="G5014" t="str">
        <f>VLOOKUP(data[[#This Row],[id_customer]],customer[],2,FALSE)</f>
        <v>Conn Gumme</v>
      </c>
      <c r="H5014" t="str">
        <f>data[[#This Row],[id_customer]]&amp;data[[#This Row],[id_campaign]]</f>
        <v>C0295cam01</v>
      </c>
      <c r="I5014">
        <f>DATEDIF(data[[#This Row],[join_date]],data[[#This Row],[buy_date]],"M")</f>
        <v>1</v>
      </c>
    </row>
    <row r="5015" spans="1:9" x14ac:dyDescent="0.25">
      <c r="A5015" t="s">
        <v>1221</v>
      </c>
      <c r="B5015" t="s">
        <v>4</v>
      </c>
      <c r="C5015" s="1">
        <v>44921</v>
      </c>
      <c r="D5015" s="1">
        <v>44987</v>
      </c>
      <c r="E5015">
        <f>VLOOKUP(data[[#This Row],[id_campaign]],campaign[],4,FALSE)</f>
        <v>10</v>
      </c>
      <c r="F5015" t="str">
        <f>VLOOKUP(data[[#This Row],[id_campaign]],campaign[],2,FALSE)</f>
        <v>ChildrenInHH</v>
      </c>
      <c r="G5015" t="str">
        <f>VLOOKUP(data[[#This Row],[id_customer]],customer[],2,FALSE)</f>
        <v>Conn Gumme</v>
      </c>
      <c r="H5015" t="str">
        <f>data[[#This Row],[id_customer]]&amp;data[[#This Row],[id_campaign]]</f>
        <v>C0295cam01</v>
      </c>
      <c r="I5015">
        <f>DATEDIF(data[[#This Row],[join_date]],data[[#This Row],[buy_date]],"M")</f>
        <v>2</v>
      </c>
    </row>
    <row r="5016" spans="1:9" x14ac:dyDescent="0.25">
      <c r="A5016" t="s">
        <v>1221</v>
      </c>
      <c r="B5016" t="s">
        <v>4</v>
      </c>
      <c r="C5016" s="1">
        <v>44921</v>
      </c>
      <c r="D5016" s="1">
        <v>45020</v>
      </c>
      <c r="E5016">
        <f>VLOOKUP(data[[#This Row],[id_campaign]],campaign[],4,FALSE)</f>
        <v>10</v>
      </c>
      <c r="F5016" t="str">
        <f>VLOOKUP(data[[#This Row],[id_campaign]],campaign[],2,FALSE)</f>
        <v>ChildrenInHH</v>
      </c>
      <c r="G5016" t="str">
        <f>VLOOKUP(data[[#This Row],[id_customer]],customer[],2,FALSE)</f>
        <v>Conn Gumme</v>
      </c>
      <c r="H5016" t="str">
        <f>data[[#This Row],[id_customer]]&amp;data[[#This Row],[id_campaign]]</f>
        <v>C0295cam01</v>
      </c>
      <c r="I5016">
        <f>DATEDIF(data[[#This Row],[join_date]],data[[#This Row],[buy_date]],"M")</f>
        <v>3</v>
      </c>
    </row>
    <row r="5017" spans="1:9" x14ac:dyDescent="0.25">
      <c r="A5017" t="s">
        <v>1221</v>
      </c>
      <c r="B5017" t="s">
        <v>4</v>
      </c>
      <c r="C5017" s="1">
        <v>44921</v>
      </c>
      <c r="D5017" s="1">
        <v>45049</v>
      </c>
      <c r="E5017">
        <f>VLOOKUP(data[[#This Row],[id_campaign]],campaign[],4,FALSE)</f>
        <v>10</v>
      </c>
      <c r="F5017" t="str">
        <f>VLOOKUP(data[[#This Row],[id_campaign]],campaign[],2,FALSE)</f>
        <v>ChildrenInHH</v>
      </c>
      <c r="G5017" t="str">
        <f>VLOOKUP(data[[#This Row],[id_customer]],customer[],2,FALSE)</f>
        <v>Conn Gumme</v>
      </c>
      <c r="H5017" t="str">
        <f>data[[#This Row],[id_customer]]&amp;data[[#This Row],[id_campaign]]</f>
        <v>C0295cam01</v>
      </c>
      <c r="I5017">
        <f>DATEDIF(data[[#This Row],[join_date]],data[[#This Row],[buy_date]],"M")</f>
        <v>4</v>
      </c>
    </row>
    <row r="5018" spans="1:9" x14ac:dyDescent="0.25">
      <c r="A5018" t="s">
        <v>1221</v>
      </c>
      <c r="B5018" t="s">
        <v>4</v>
      </c>
      <c r="C5018" s="1">
        <v>44921</v>
      </c>
      <c r="D5018" s="1">
        <v>45085</v>
      </c>
      <c r="E5018">
        <f>VLOOKUP(data[[#This Row],[id_campaign]],campaign[],4,FALSE)</f>
        <v>10</v>
      </c>
      <c r="F5018" t="str">
        <f>VLOOKUP(data[[#This Row],[id_campaign]],campaign[],2,FALSE)</f>
        <v>ChildrenInHH</v>
      </c>
      <c r="G5018" t="str">
        <f>VLOOKUP(data[[#This Row],[id_customer]],customer[],2,FALSE)</f>
        <v>Conn Gumme</v>
      </c>
      <c r="H5018" t="str">
        <f>data[[#This Row],[id_customer]]&amp;data[[#This Row],[id_campaign]]</f>
        <v>C0295cam01</v>
      </c>
      <c r="I5018">
        <f>DATEDIF(data[[#This Row],[join_date]],data[[#This Row],[buy_date]],"M")</f>
        <v>5</v>
      </c>
    </row>
    <row r="5019" spans="1:9" x14ac:dyDescent="0.25">
      <c r="A5019" t="s">
        <v>1225</v>
      </c>
      <c r="B5019" t="s">
        <v>12</v>
      </c>
      <c r="C5019" s="1">
        <v>44615</v>
      </c>
      <c r="D5019" s="1">
        <v>44615</v>
      </c>
      <c r="E5019">
        <f>VLOOKUP(data[[#This Row],[id_campaign]],campaign[],4,FALSE)</f>
        <v>22</v>
      </c>
      <c r="F5019" t="str">
        <f>VLOOKUP(data[[#This Row],[id_campaign]],campaign[],2,FALSE)</f>
        <v>RVOwner</v>
      </c>
      <c r="G5019" t="str">
        <f>VLOOKUP(data[[#This Row],[id_customer]],customer[],2,FALSE)</f>
        <v>Herc Nawton</v>
      </c>
      <c r="H5019" t="str">
        <f>data[[#This Row],[id_customer]]&amp;data[[#This Row],[id_campaign]]</f>
        <v>C0296cam05</v>
      </c>
      <c r="I5019">
        <f>DATEDIF(data[[#This Row],[join_date]],data[[#This Row],[buy_date]],"M")</f>
        <v>0</v>
      </c>
    </row>
    <row r="5020" spans="1:9" x14ac:dyDescent="0.25">
      <c r="A5020" t="s">
        <v>1225</v>
      </c>
      <c r="B5020" t="s">
        <v>12</v>
      </c>
      <c r="C5020" s="1">
        <v>44615</v>
      </c>
      <c r="D5020" s="1">
        <v>44704</v>
      </c>
      <c r="E5020">
        <f>VLOOKUP(data[[#This Row],[id_campaign]],campaign[],4,FALSE)</f>
        <v>22</v>
      </c>
      <c r="F5020" t="str">
        <f>VLOOKUP(data[[#This Row],[id_campaign]],campaign[],2,FALSE)</f>
        <v>RVOwner</v>
      </c>
      <c r="G5020" t="str">
        <f>VLOOKUP(data[[#This Row],[id_customer]],customer[],2,FALSE)</f>
        <v>Herc Nawton</v>
      </c>
      <c r="H5020" t="str">
        <f>data[[#This Row],[id_customer]]&amp;data[[#This Row],[id_campaign]]</f>
        <v>C0296cam05</v>
      </c>
      <c r="I5020">
        <f>DATEDIF(data[[#This Row],[join_date]],data[[#This Row],[buy_date]],"M")</f>
        <v>3</v>
      </c>
    </row>
    <row r="5021" spans="1:9" x14ac:dyDescent="0.25">
      <c r="A5021" t="s">
        <v>1225</v>
      </c>
      <c r="B5021" t="s">
        <v>12</v>
      </c>
      <c r="C5021" s="1">
        <v>44615</v>
      </c>
      <c r="D5021" s="1">
        <v>44770</v>
      </c>
      <c r="E5021">
        <f>VLOOKUP(data[[#This Row],[id_campaign]],campaign[],4,FALSE)</f>
        <v>22</v>
      </c>
      <c r="F5021" t="str">
        <f>VLOOKUP(data[[#This Row],[id_campaign]],campaign[],2,FALSE)</f>
        <v>RVOwner</v>
      </c>
      <c r="G5021" t="str">
        <f>VLOOKUP(data[[#This Row],[id_customer]],customer[],2,FALSE)</f>
        <v>Herc Nawton</v>
      </c>
      <c r="H5021" t="str">
        <f>data[[#This Row],[id_customer]]&amp;data[[#This Row],[id_campaign]]</f>
        <v>C0296cam05</v>
      </c>
      <c r="I5021">
        <f>DATEDIF(data[[#This Row],[join_date]],data[[#This Row],[buy_date]],"M")</f>
        <v>5</v>
      </c>
    </row>
    <row r="5022" spans="1:9" x14ac:dyDescent="0.25">
      <c r="A5022" t="s">
        <v>1225</v>
      </c>
      <c r="B5022" t="s">
        <v>12</v>
      </c>
      <c r="C5022" s="1">
        <v>44615</v>
      </c>
      <c r="D5022" s="1">
        <v>44797</v>
      </c>
      <c r="E5022">
        <f>VLOOKUP(data[[#This Row],[id_campaign]],campaign[],4,FALSE)</f>
        <v>22</v>
      </c>
      <c r="F5022" t="str">
        <f>VLOOKUP(data[[#This Row],[id_campaign]],campaign[],2,FALSE)</f>
        <v>RVOwner</v>
      </c>
      <c r="G5022" t="str">
        <f>VLOOKUP(data[[#This Row],[id_customer]],customer[],2,FALSE)</f>
        <v>Herc Nawton</v>
      </c>
      <c r="H5022" t="str">
        <f>data[[#This Row],[id_customer]]&amp;data[[#This Row],[id_campaign]]</f>
        <v>C0296cam05</v>
      </c>
      <c r="I5022">
        <f>DATEDIF(data[[#This Row],[join_date]],data[[#This Row],[buy_date]],"M")</f>
        <v>6</v>
      </c>
    </row>
    <row r="5023" spans="1:9" x14ac:dyDescent="0.25">
      <c r="A5023" t="s">
        <v>1225</v>
      </c>
      <c r="B5023" t="s">
        <v>12</v>
      </c>
      <c r="C5023" s="1">
        <v>44615</v>
      </c>
      <c r="D5023" s="1">
        <v>44827</v>
      </c>
      <c r="E5023">
        <f>VLOOKUP(data[[#This Row],[id_campaign]],campaign[],4,FALSE)</f>
        <v>22</v>
      </c>
      <c r="F5023" t="str">
        <f>VLOOKUP(data[[#This Row],[id_campaign]],campaign[],2,FALSE)</f>
        <v>RVOwner</v>
      </c>
      <c r="G5023" t="str">
        <f>VLOOKUP(data[[#This Row],[id_customer]],customer[],2,FALSE)</f>
        <v>Herc Nawton</v>
      </c>
      <c r="H5023" t="str">
        <f>data[[#This Row],[id_customer]]&amp;data[[#This Row],[id_campaign]]</f>
        <v>C0296cam05</v>
      </c>
      <c r="I5023">
        <f>DATEDIF(data[[#This Row],[join_date]],data[[#This Row],[buy_date]],"M")</f>
        <v>7</v>
      </c>
    </row>
    <row r="5024" spans="1:9" x14ac:dyDescent="0.25">
      <c r="A5024" t="s">
        <v>1225</v>
      </c>
      <c r="B5024" t="s">
        <v>12</v>
      </c>
      <c r="C5024" s="1">
        <v>44615</v>
      </c>
      <c r="D5024" s="1">
        <v>44858</v>
      </c>
      <c r="E5024">
        <f>VLOOKUP(data[[#This Row],[id_campaign]],campaign[],4,FALSE)</f>
        <v>22</v>
      </c>
      <c r="F5024" t="str">
        <f>VLOOKUP(data[[#This Row],[id_campaign]],campaign[],2,FALSE)</f>
        <v>RVOwner</v>
      </c>
      <c r="G5024" t="str">
        <f>VLOOKUP(data[[#This Row],[id_customer]],customer[],2,FALSE)</f>
        <v>Herc Nawton</v>
      </c>
      <c r="H5024" t="str">
        <f>data[[#This Row],[id_customer]]&amp;data[[#This Row],[id_campaign]]</f>
        <v>C0296cam05</v>
      </c>
      <c r="I5024">
        <f>DATEDIF(data[[#This Row],[join_date]],data[[#This Row],[buy_date]],"M")</f>
        <v>8</v>
      </c>
    </row>
    <row r="5025" spans="1:9" x14ac:dyDescent="0.25">
      <c r="A5025" t="s">
        <v>1225</v>
      </c>
      <c r="B5025" t="s">
        <v>12</v>
      </c>
      <c r="C5025" s="1">
        <v>44615</v>
      </c>
      <c r="D5025" s="1">
        <v>44871</v>
      </c>
      <c r="E5025">
        <f>VLOOKUP(data[[#This Row],[id_campaign]],campaign[],4,FALSE)</f>
        <v>22</v>
      </c>
      <c r="F5025" t="str">
        <f>VLOOKUP(data[[#This Row],[id_campaign]],campaign[],2,FALSE)</f>
        <v>RVOwner</v>
      </c>
      <c r="G5025" t="str">
        <f>VLOOKUP(data[[#This Row],[id_customer]],customer[],2,FALSE)</f>
        <v>Herc Nawton</v>
      </c>
      <c r="H5025" t="str">
        <f>data[[#This Row],[id_customer]]&amp;data[[#This Row],[id_campaign]]</f>
        <v>C0296cam05</v>
      </c>
      <c r="I5025">
        <f>DATEDIF(data[[#This Row],[join_date]],data[[#This Row],[buy_date]],"M")</f>
        <v>8</v>
      </c>
    </row>
    <row r="5026" spans="1:9" x14ac:dyDescent="0.25">
      <c r="A5026" t="s">
        <v>1225</v>
      </c>
      <c r="B5026" t="s">
        <v>12</v>
      </c>
      <c r="C5026" s="1">
        <v>44615</v>
      </c>
      <c r="D5026" s="1">
        <v>44954</v>
      </c>
      <c r="E5026">
        <f>VLOOKUP(data[[#This Row],[id_campaign]],campaign[],4,FALSE)</f>
        <v>22</v>
      </c>
      <c r="F5026" t="str">
        <f>VLOOKUP(data[[#This Row],[id_campaign]],campaign[],2,FALSE)</f>
        <v>RVOwner</v>
      </c>
      <c r="G5026" t="str">
        <f>VLOOKUP(data[[#This Row],[id_customer]],customer[],2,FALSE)</f>
        <v>Herc Nawton</v>
      </c>
      <c r="H5026" t="str">
        <f>data[[#This Row],[id_customer]]&amp;data[[#This Row],[id_campaign]]</f>
        <v>C0296cam05</v>
      </c>
      <c r="I5026">
        <f>DATEDIF(data[[#This Row],[join_date]],data[[#This Row],[buy_date]],"M")</f>
        <v>11</v>
      </c>
    </row>
    <row r="5027" spans="1:9" x14ac:dyDescent="0.25">
      <c r="A5027" t="s">
        <v>1225</v>
      </c>
      <c r="B5027" t="s">
        <v>12</v>
      </c>
      <c r="C5027" s="1">
        <v>44615</v>
      </c>
      <c r="D5027" s="1">
        <v>44981</v>
      </c>
      <c r="E5027">
        <f>VLOOKUP(data[[#This Row],[id_campaign]],campaign[],4,FALSE)</f>
        <v>22</v>
      </c>
      <c r="F5027" t="str">
        <f>VLOOKUP(data[[#This Row],[id_campaign]],campaign[],2,FALSE)</f>
        <v>RVOwner</v>
      </c>
      <c r="G5027" t="str">
        <f>VLOOKUP(data[[#This Row],[id_customer]],customer[],2,FALSE)</f>
        <v>Herc Nawton</v>
      </c>
      <c r="H5027" t="str">
        <f>data[[#This Row],[id_customer]]&amp;data[[#This Row],[id_campaign]]</f>
        <v>C0296cam05</v>
      </c>
      <c r="I5027">
        <f>DATEDIF(data[[#This Row],[join_date]],data[[#This Row],[buy_date]],"M")</f>
        <v>12</v>
      </c>
    </row>
    <row r="5028" spans="1:9" x14ac:dyDescent="0.25">
      <c r="A5028" t="s">
        <v>1225</v>
      </c>
      <c r="B5028" t="s">
        <v>12</v>
      </c>
      <c r="C5028" s="1">
        <v>44615</v>
      </c>
      <c r="D5028" s="1">
        <v>45009</v>
      </c>
      <c r="E5028">
        <f>VLOOKUP(data[[#This Row],[id_campaign]],campaign[],4,FALSE)</f>
        <v>22</v>
      </c>
      <c r="F5028" t="str">
        <f>VLOOKUP(data[[#This Row],[id_campaign]],campaign[],2,FALSE)</f>
        <v>RVOwner</v>
      </c>
      <c r="G5028" t="str">
        <f>VLOOKUP(data[[#This Row],[id_customer]],customer[],2,FALSE)</f>
        <v>Herc Nawton</v>
      </c>
      <c r="H5028" t="str">
        <f>data[[#This Row],[id_customer]]&amp;data[[#This Row],[id_campaign]]</f>
        <v>C0296cam05</v>
      </c>
      <c r="I5028">
        <f>DATEDIF(data[[#This Row],[join_date]],data[[#This Row],[buy_date]],"M")</f>
        <v>13</v>
      </c>
    </row>
    <row r="5029" spans="1:9" x14ac:dyDescent="0.25">
      <c r="A5029" t="s">
        <v>1225</v>
      </c>
      <c r="B5029" t="s">
        <v>12</v>
      </c>
      <c r="C5029" s="1">
        <v>44615</v>
      </c>
      <c r="D5029" s="1">
        <v>45073</v>
      </c>
      <c r="E5029">
        <f>VLOOKUP(data[[#This Row],[id_campaign]],campaign[],4,FALSE)</f>
        <v>22</v>
      </c>
      <c r="F5029" t="str">
        <f>VLOOKUP(data[[#This Row],[id_campaign]],campaign[],2,FALSE)</f>
        <v>RVOwner</v>
      </c>
      <c r="G5029" t="str">
        <f>VLOOKUP(data[[#This Row],[id_customer]],customer[],2,FALSE)</f>
        <v>Herc Nawton</v>
      </c>
      <c r="H5029" t="str">
        <f>data[[#This Row],[id_customer]]&amp;data[[#This Row],[id_campaign]]</f>
        <v>C0296cam05</v>
      </c>
      <c r="I5029">
        <f>DATEDIF(data[[#This Row],[join_date]],data[[#This Row],[buy_date]],"M")</f>
        <v>15</v>
      </c>
    </row>
    <row r="5030" spans="1:9" x14ac:dyDescent="0.25">
      <c r="A5030" t="s">
        <v>1225</v>
      </c>
      <c r="B5030" t="s">
        <v>10</v>
      </c>
      <c r="C5030" s="1">
        <v>44848</v>
      </c>
      <c r="D5030" s="1">
        <v>44848</v>
      </c>
      <c r="E5030">
        <f>VLOOKUP(data[[#This Row],[id_campaign]],campaign[],4,FALSE)</f>
        <v>26</v>
      </c>
      <c r="F5030" t="str">
        <f>VLOOKUP(data[[#This Row],[id_campaign]],campaign[],2,FALSE)</f>
        <v>TruckOwner</v>
      </c>
      <c r="G5030" t="str">
        <f>VLOOKUP(data[[#This Row],[id_customer]],customer[],2,FALSE)</f>
        <v>Herc Nawton</v>
      </c>
      <c r="H5030" t="str">
        <f>data[[#This Row],[id_customer]]&amp;data[[#This Row],[id_campaign]]</f>
        <v>C0296cam04</v>
      </c>
      <c r="I5030">
        <f>DATEDIF(data[[#This Row],[join_date]],data[[#This Row],[buy_date]],"M")</f>
        <v>0</v>
      </c>
    </row>
    <row r="5031" spans="1:9" x14ac:dyDescent="0.25">
      <c r="A5031" t="s">
        <v>1225</v>
      </c>
      <c r="B5031" t="s">
        <v>10</v>
      </c>
      <c r="C5031" s="1">
        <v>44848</v>
      </c>
      <c r="D5031" s="1">
        <v>44880</v>
      </c>
      <c r="E5031">
        <f>VLOOKUP(data[[#This Row],[id_campaign]],campaign[],4,FALSE)</f>
        <v>26</v>
      </c>
      <c r="F5031" t="str">
        <f>VLOOKUP(data[[#This Row],[id_campaign]],campaign[],2,FALSE)</f>
        <v>TruckOwner</v>
      </c>
      <c r="G5031" t="str">
        <f>VLOOKUP(data[[#This Row],[id_customer]],customer[],2,FALSE)</f>
        <v>Herc Nawton</v>
      </c>
      <c r="H5031" t="str">
        <f>data[[#This Row],[id_customer]]&amp;data[[#This Row],[id_campaign]]</f>
        <v>C0296cam04</v>
      </c>
      <c r="I5031">
        <f>DATEDIF(data[[#This Row],[join_date]],data[[#This Row],[buy_date]],"M")</f>
        <v>1</v>
      </c>
    </row>
    <row r="5032" spans="1:9" x14ac:dyDescent="0.25">
      <c r="A5032" t="s">
        <v>1225</v>
      </c>
      <c r="B5032" t="s">
        <v>10</v>
      </c>
      <c r="C5032" s="1">
        <v>44848</v>
      </c>
      <c r="D5032" s="1">
        <v>44913</v>
      </c>
      <c r="E5032">
        <f>VLOOKUP(data[[#This Row],[id_campaign]],campaign[],4,FALSE)</f>
        <v>26</v>
      </c>
      <c r="F5032" t="str">
        <f>VLOOKUP(data[[#This Row],[id_campaign]],campaign[],2,FALSE)</f>
        <v>TruckOwner</v>
      </c>
      <c r="G5032" t="str">
        <f>VLOOKUP(data[[#This Row],[id_customer]],customer[],2,FALSE)</f>
        <v>Herc Nawton</v>
      </c>
      <c r="H5032" t="str">
        <f>data[[#This Row],[id_customer]]&amp;data[[#This Row],[id_campaign]]</f>
        <v>C0296cam04</v>
      </c>
      <c r="I5032">
        <f>DATEDIF(data[[#This Row],[join_date]],data[[#This Row],[buy_date]],"M")</f>
        <v>2</v>
      </c>
    </row>
    <row r="5033" spans="1:9" x14ac:dyDescent="0.25">
      <c r="A5033" t="s">
        <v>1225</v>
      </c>
      <c r="B5033" t="s">
        <v>10</v>
      </c>
      <c r="C5033" s="1">
        <v>44848</v>
      </c>
      <c r="D5033" s="1">
        <v>44944</v>
      </c>
      <c r="E5033">
        <f>VLOOKUP(data[[#This Row],[id_campaign]],campaign[],4,FALSE)</f>
        <v>26</v>
      </c>
      <c r="F5033" t="str">
        <f>VLOOKUP(data[[#This Row],[id_campaign]],campaign[],2,FALSE)</f>
        <v>TruckOwner</v>
      </c>
      <c r="G5033" t="str">
        <f>VLOOKUP(data[[#This Row],[id_customer]],customer[],2,FALSE)</f>
        <v>Herc Nawton</v>
      </c>
      <c r="H5033" t="str">
        <f>data[[#This Row],[id_customer]]&amp;data[[#This Row],[id_campaign]]</f>
        <v>C0296cam04</v>
      </c>
      <c r="I5033">
        <f>DATEDIF(data[[#This Row],[join_date]],data[[#This Row],[buy_date]],"M")</f>
        <v>3</v>
      </c>
    </row>
    <row r="5034" spans="1:9" x14ac:dyDescent="0.25">
      <c r="A5034" t="s">
        <v>1225</v>
      </c>
      <c r="B5034" t="s">
        <v>10</v>
      </c>
      <c r="C5034" s="1">
        <v>44848</v>
      </c>
      <c r="D5034" s="1">
        <v>44978</v>
      </c>
      <c r="E5034">
        <f>VLOOKUP(data[[#This Row],[id_campaign]],campaign[],4,FALSE)</f>
        <v>26</v>
      </c>
      <c r="F5034" t="str">
        <f>VLOOKUP(data[[#This Row],[id_campaign]],campaign[],2,FALSE)</f>
        <v>TruckOwner</v>
      </c>
      <c r="G5034" t="str">
        <f>VLOOKUP(data[[#This Row],[id_customer]],customer[],2,FALSE)</f>
        <v>Herc Nawton</v>
      </c>
      <c r="H5034" t="str">
        <f>data[[#This Row],[id_customer]]&amp;data[[#This Row],[id_campaign]]</f>
        <v>C0296cam04</v>
      </c>
      <c r="I5034">
        <f>DATEDIF(data[[#This Row],[join_date]],data[[#This Row],[buy_date]],"M")</f>
        <v>4</v>
      </c>
    </row>
    <row r="5035" spans="1:9" x14ac:dyDescent="0.25">
      <c r="A5035" t="s">
        <v>1225</v>
      </c>
      <c r="B5035" t="s">
        <v>10</v>
      </c>
      <c r="C5035" s="1">
        <v>44848</v>
      </c>
      <c r="D5035" s="1">
        <v>45031</v>
      </c>
      <c r="E5035">
        <f>VLOOKUP(data[[#This Row],[id_campaign]],campaign[],4,FALSE)</f>
        <v>26</v>
      </c>
      <c r="F5035" t="str">
        <f>VLOOKUP(data[[#This Row],[id_campaign]],campaign[],2,FALSE)</f>
        <v>TruckOwner</v>
      </c>
      <c r="G5035" t="str">
        <f>VLOOKUP(data[[#This Row],[id_customer]],customer[],2,FALSE)</f>
        <v>Herc Nawton</v>
      </c>
      <c r="H5035" t="str">
        <f>data[[#This Row],[id_customer]]&amp;data[[#This Row],[id_campaign]]</f>
        <v>C0296cam04</v>
      </c>
      <c r="I5035">
        <f>DATEDIF(data[[#This Row],[join_date]],data[[#This Row],[buy_date]],"M")</f>
        <v>6</v>
      </c>
    </row>
    <row r="5036" spans="1:9" x14ac:dyDescent="0.25">
      <c r="A5036" t="s">
        <v>1225</v>
      </c>
      <c r="B5036" t="s">
        <v>10</v>
      </c>
      <c r="C5036" s="1">
        <v>44848</v>
      </c>
      <c r="D5036" s="1">
        <v>45071</v>
      </c>
      <c r="E5036">
        <f>VLOOKUP(data[[#This Row],[id_campaign]],campaign[],4,FALSE)</f>
        <v>26</v>
      </c>
      <c r="F5036" t="str">
        <f>VLOOKUP(data[[#This Row],[id_campaign]],campaign[],2,FALSE)</f>
        <v>TruckOwner</v>
      </c>
      <c r="G5036" t="str">
        <f>VLOOKUP(data[[#This Row],[id_customer]],customer[],2,FALSE)</f>
        <v>Herc Nawton</v>
      </c>
      <c r="H5036" t="str">
        <f>data[[#This Row],[id_customer]]&amp;data[[#This Row],[id_campaign]]</f>
        <v>C0296cam04</v>
      </c>
      <c r="I5036">
        <f>DATEDIF(data[[#This Row],[join_date]],data[[#This Row],[buy_date]],"M")</f>
        <v>7</v>
      </c>
    </row>
    <row r="5037" spans="1:9" x14ac:dyDescent="0.25">
      <c r="A5037" t="s">
        <v>1229</v>
      </c>
      <c r="B5037" t="s">
        <v>28</v>
      </c>
      <c r="C5037" s="1">
        <v>44616</v>
      </c>
      <c r="D5037" s="1">
        <v>44616</v>
      </c>
      <c r="E5037">
        <f>VLOOKUP(data[[#This Row],[id_campaign]],campaign[],4,FALSE)</f>
        <v>25</v>
      </c>
      <c r="F5037" t="str">
        <f>VLOOKUP(data[[#This Row],[id_campaign]],campaign[],2,FALSE)</f>
        <v>NewCellphoneUser</v>
      </c>
      <c r="G5037" t="str">
        <f>VLOOKUP(data[[#This Row],[id_customer]],customer[],2,FALSE)</f>
        <v>Roddy Esh</v>
      </c>
      <c r="H5037" t="str">
        <f>data[[#This Row],[id_customer]]&amp;data[[#This Row],[id_campaign]]</f>
        <v>C0297cam13</v>
      </c>
      <c r="I5037">
        <f>DATEDIF(data[[#This Row],[join_date]],data[[#This Row],[buy_date]],"M")</f>
        <v>0</v>
      </c>
    </row>
    <row r="5038" spans="1:9" x14ac:dyDescent="0.25">
      <c r="A5038" t="s">
        <v>1229</v>
      </c>
      <c r="B5038" t="s">
        <v>28</v>
      </c>
      <c r="C5038" s="1">
        <v>44616</v>
      </c>
      <c r="D5038" s="1">
        <v>44675</v>
      </c>
      <c r="E5038">
        <f>VLOOKUP(data[[#This Row],[id_campaign]],campaign[],4,FALSE)</f>
        <v>25</v>
      </c>
      <c r="F5038" t="str">
        <f>VLOOKUP(data[[#This Row],[id_campaign]],campaign[],2,FALSE)</f>
        <v>NewCellphoneUser</v>
      </c>
      <c r="G5038" t="str">
        <f>VLOOKUP(data[[#This Row],[id_customer]],customer[],2,FALSE)</f>
        <v>Roddy Esh</v>
      </c>
      <c r="H5038" t="str">
        <f>data[[#This Row],[id_customer]]&amp;data[[#This Row],[id_campaign]]</f>
        <v>C0297cam13</v>
      </c>
      <c r="I5038">
        <f>DATEDIF(data[[#This Row],[join_date]],data[[#This Row],[buy_date]],"M")</f>
        <v>2</v>
      </c>
    </row>
    <row r="5039" spans="1:9" x14ac:dyDescent="0.25">
      <c r="A5039" t="s">
        <v>1229</v>
      </c>
      <c r="B5039" t="s">
        <v>28</v>
      </c>
      <c r="C5039" s="1">
        <v>44616</v>
      </c>
      <c r="D5039" s="1">
        <v>44684</v>
      </c>
      <c r="E5039">
        <f>VLOOKUP(data[[#This Row],[id_campaign]],campaign[],4,FALSE)</f>
        <v>25</v>
      </c>
      <c r="F5039" t="str">
        <f>VLOOKUP(data[[#This Row],[id_campaign]],campaign[],2,FALSE)</f>
        <v>NewCellphoneUser</v>
      </c>
      <c r="G5039" t="str">
        <f>VLOOKUP(data[[#This Row],[id_customer]],customer[],2,FALSE)</f>
        <v>Roddy Esh</v>
      </c>
      <c r="H5039" t="str">
        <f>data[[#This Row],[id_customer]]&amp;data[[#This Row],[id_campaign]]</f>
        <v>C0297cam13</v>
      </c>
      <c r="I5039">
        <f>DATEDIF(data[[#This Row],[join_date]],data[[#This Row],[buy_date]],"M")</f>
        <v>2</v>
      </c>
    </row>
    <row r="5040" spans="1:9" x14ac:dyDescent="0.25">
      <c r="A5040" t="s">
        <v>1229</v>
      </c>
      <c r="B5040" t="s">
        <v>28</v>
      </c>
      <c r="C5040" s="1">
        <v>44616</v>
      </c>
      <c r="D5040" s="1">
        <v>44741</v>
      </c>
      <c r="E5040">
        <f>VLOOKUP(data[[#This Row],[id_campaign]],campaign[],4,FALSE)</f>
        <v>25</v>
      </c>
      <c r="F5040" t="str">
        <f>VLOOKUP(data[[#This Row],[id_campaign]],campaign[],2,FALSE)</f>
        <v>NewCellphoneUser</v>
      </c>
      <c r="G5040" t="str">
        <f>VLOOKUP(data[[#This Row],[id_customer]],customer[],2,FALSE)</f>
        <v>Roddy Esh</v>
      </c>
      <c r="H5040" t="str">
        <f>data[[#This Row],[id_customer]]&amp;data[[#This Row],[id_campaign]]</f>
        <v>C0297cam13</v>
      </c>
      <c r="I5040">
        <f>DATEDIF(data[[#This Row],[join_date]],data[[#This Row],[buy_date]],"M")</f>
        <v>4</v>
      </c>
    </row>
    <row r="5041" spans="1:9" x14ac:dyDescent="0.25">
      <c r="A5041" t="s">
        <v>1229</v>
      </c>
      <c r="B5041" t="s">
        <v>28</v>
      </c>
      <c r="C5041" s="1">
        <v>44616</v>
      </c>
      <c r="D5041" s="1">
        <v>44770</v>
      </c>
      <c r="E5041">
        <f>VLOOKUP(data[[#This Row],[id_campaign]],campaign[],4,FALSE)</f>
        <v>25</v>
      </c>
      <c r="F5041" t="str">
        <f>VLOOKUP(data[[#This Row],[id_campaign]],campaign[],2,FALSE)</f>
        <v>NewCellphoneUser</v>
      </c>
      <c r="G5041" t="str">
        <f>VLOOKUP(data[[#This Row],[id_customer]],customer[],2,FALSE)</f>
        <v>Roddy Esh</v>
      </c>
      <c r="H5041" t="str">
        <f>data[[#This Row],[id_customer]]&amp;data[[#This Row],[id_campaign]]</f>
        <v>C0297cam13</v>
      </c>
      <c r="I5041">
        <f>DATEDIF(data[[#This Row],[join_date]],data[[#This Row],[buy_date]],"M")</f>
        <v>5</v>
      </c>
    </row>
    <row r="5042" spans="1:9" x14ac:dyDescent="0.25">
      <c r="A5042" t="s">
        <v>1229</v>
      </c>
      <c r="B5042" t="s">
        <v>28</v>
      </c>
      <c r="C5042" s="1">
        <v>44616</v>
      </c>
      <c r="D5042" s="1">
        <v>44775</v>
      </c>
      <c r="E5042">
        <f>VLOOKUP(data[[#This Row],[id_campaign]],campaign[],4,FALSE)</f>
        <v>25</v>
      </c>
      <c r="F5042" t="str">
        <f>VLOOKUP(data[[#This Row],[id_campaign]],campaign[],2,FALSE)</f>
        <v>NewCellphoneUser</v>
      </c>
      <c r="G5042" t="str">
        <f>VLOOKUP(data[[#This Row],[id_customer]],customer[],2,FALSE)</f>
        <v>Roddy Esh</v>
      </c>
      <c r="H5042" t="str">
        <f>data[[#This Row],[id_customer]]&amp;data[[#This Row],[id_campaign]]</f>
        <v>C0297cam13</v>
      </c>
      <c r="I5042">
        <f>DATEDIF(data[[#This Row],[join_date]],data[[#This Row],[buy_date]],"M")</f>
        <v>5</v>
      </c>
    </row>
    <row r="5043" spans="1:9" x14ac:dyDescent="0.25">
      <c r="A5043" t="s">
        <v>1229</v>
      </c>
      <c r="B5043" t="s">
        <v>28</v>
      </c>
      <c r="C5043" s="1">
        <v>44616</v>
      </c>
      <c r="D5043" s="1">
        <v>44805</v>
      </c>
      <c r="E5043">
        <f>VLOOKUP(data[[#This Row],[id_campaign]],campaign[],4,FALSE)</f>
        <v>25</v>
      </c>
      <c r="F5043" t="str">
        <f>VLOOKUP(data[[#This Row],[id_campaign]],campaign[],2,FALSE)</f>
        <v>NewCellphoneUser</v>
      </c>
      <c r="G5043" t="str">
        <f>VLOOKUP(data[[#This Row],[id_customer]],customer[],2,FALSE)</f>
        <v>Roddy Esh</v>
      </c>
      <c r="H5043" t="str">
        <f>data[[#This Row],[id_customer]]&amp;data[[#This Row],[id_campaign]]</f>
        <v>C0297cam13</v>
      </c>
      <c r="I5043">
        <f>DATEDIF(data[[#This Row],[join_date]],data[[#This Row],[buy_date]],"M")</f>
        <v>6</v>
      </c>
    </row>
    <row r="5044" spans="1:9" x14ac:dyDescent="0.25">
      <c r="A5044" t="s">
        <v>1229</v>
      </c>
      <c r="B5044" t="s">
        <v>28</v>
      </c>
      <c r="C5044" s="1">
        <v>44616</v>
      </c>
      <c r="D5044" s="1">
        <v>44843</v>
      </c>
      <c r="E5044">
        <f>VLOOKUP(data[[#This Row],[id_campaign]],campaign[],4,FALSE)</f>
        <v>25</v>
      </c>
      <c r="F5044" t="str">
        <f>VLOOKUP(data[[#This Row],[id_campaign]],campaign[],2,FALSE)</f>
        <v>NewCellphoneUser</v>
      </c>
      <c r="G5044" t="str">
        <f>VLOOKUP(data[[#This Row],[id_customer]],customer[],2,FALSE)</f>
        <v>Roddy Esh</v>
      </c>
      <c r="H5044" t="str">
        <f>data[[#This Row],[id_customer]]&amp;data[[#This Row],[id_campaign]]</f>
        <v>C0297cam13</v>
      </c>
      <c r="I5044">
        <f>DATEDIF(data[[#This Row],[join_date]],data[[#This Row],[buy_date]],"M")</f>
        <v>7</v>
      </c>
    </row>
    <row r="5045" spans="1:9" x14ac:dyDescent="0.25">
      <c r="A5045" t="s">
        <v>1229</v>
      </c>
      <c r="B5045" t="s">
        <v>28</v>
      </c>
      <c r="C5045" s="1">
        <v>44616</v>
      </c>
      <c r="D5045" s="1">
        <v>44920</v>
      </c>
      <c r="E5045">
        <f>VLOOKUP(data[[#This Row],[id_campaign]],campaign[],4,FALSE)</f>
        <v>25</v>
      </c>
      <c r="F5045" t="str">
        <f>VLOOKUP(data[[#This Row],[id_campaign]],campaign[],2,FALSE)</f>
        <v>NewCellphoneUser</v>
      </c>
      <c r="G5045" t="str">
        <f>VLOOKUP(data[[#This Row],[id_customer]],customer[],2,FALSE)</f>
        <v>Roddy Esh</v>
      </c>
      <c r="H5045" t="str">
        <f>data[[#This Row],[id_customer]]&amp;data[[#This Row],[id_campaign]]</f>
        <v>C0297cam13</v>
      </c>
      <c r="I5045">
        <f>DATEDIF(data[[#This Row],[join_date]],data[[#This Row],[buy_date]],"M")</f>
        <v>10</v>
      </c>
    </row>
    <row r="5046" spans="1:9" x14ac:dyDescent="0.25">
      <c r="A5046" t="s">
        <v>1229</v>
      </c>
      <c r="B5046" t="s">
        <v>28</v>
      </c>
      <c r="C5046" s="1">
        <v>44616</v>
      </c>
      <c r="D5046" s="1">
        <v>44958</v>
      </c>
      <c r="E5046">
        <f>VLOOKUP(data[[#This Row],[id_campaign]],campaign[],4,FALSE)</f>
        <v>25</v>
      </c>
      <c r="F5046" t="str">
        <f>VLOOKUP(data[[#This Row],[id_campaign]],campaign[],2,FALSE)</f>
        <v>NewCellphoneUser</v>
      </c>
      <c r="G5046" t="str">
        <f>VLOOKUP(data[[#This Row],[id_customer]],customer[],2,FALSE)</f>
        <v>Roddy Esh</v>
      </c>
      <c r="H5046" t="str">
        <f>data[[#This Row],[id_customer]]&amp;data[[#This Row],[id_campaign]]</f>
        <v>C0297cam13</v>
      </c>
      <c r="I5046">
        <f>DATEDIF(data[[#This Row],[join_date]],data[[#This Row],[buy_date]],"M")</f>
        <v>11</v>
      </c>
    </row>
    <row r="5047" spans="1:9" x14ac:dyDescent="0.25">
      <c r="A5047" t="s">
        <v>1229</v>
      </c>
      <c r="B5047" t="s">
        <v>28</v>
      </c>
      <c r="C5047" s="1">
        <v>44616</v>
      </c>
      <c r="D5047" s="1">
        <v>45015</v>
      </c>
      <c r="E5047">
        <f>VLOOKUP(data[[#This Row],[id_campaign]],campaign[],4,FALSE)</f>
        <v>25</v>
      </c>
      <c r="F5047" t="str">
        <f>VLOOKUP(data[[#This Row],[id_campaign]],campaign[],2,FALSE)</f>
        <v>NewCellphoneUser</v>
      </c>
      <c r="G5047" t="str">
        <f>VLOOKUP(data[[#This Row],[id_customer]],customer[],2,FALSE)</f>
        <v>Roddy Esh</v>
      </c>
      <c r="H5047" t="str">
        <f>data[[#This Row],[id_customer]]&amp;data[[#This Row],[id_campaign]]</f>
        <v>C0297cam13</v>
      </c>
      <c r="I5047">
        <f>DATEDIF(data[[#This Row],[join_date]],data[[#This Row],[buy_date]],"M")</f>
        <v>13</v>
      </c>
    </row>
    <row r="5048" spans="1:9" x14ac:dyDescent="0.25">
      <c r="A5048" t="s">
        <v>1229</v>
      </c>
      <c r="B5048" t="s">
        <v>28</v>
      </c>
      <c r="C5048" s="1">
        <v>44616</v>
      </c>
      <c r="D5048" s="1">
        <v>45040</v>
      </c>
      <c r="E5048">
        <f>VLOOKUP(data[[#This Row],[id_campaign]],campaign[],4,FALSE)</f>
        <v>25</v>
      </c>
      <c r="F5048" t="str">
        <f>VLOOKUP(data[[#This Row],[id_campaign]],campaign[],2,FALSE)</f>
        <v>NewCellphoneUser</v>
      </c>
      <c r="G5048" t="str">
        <f>VLOOKUP(data[[#This Row],[id_customer]],customer[],2,FALSE)</f>
        <v>Roddy Esh</v>
      </c>
      <c r="H5048" t="str">
        <f>data[[#This Row],[id_customer]]&amp;data[[#This Row],[id_campaign]]</f>
        <v>C0297cam13</v>
      </c>
      <c r="I5048">
        <f>DATEDIF(data[[#This Row],[join_date]],data[[#This Row],[buy_date]],"M")</f>
        <v>14</v>
      </c>
    </row>
    <row r="5049" spans="1:9" x14ac:dyDescent="0.25">
      <c r="A5049" t="s">
        <v>1229</v>
      </c>
      <c r="B5049" t="s">
        <v>28</v>
      </c>
      <c r="C5049" s="1">
        <v>44616</v>
      </c>
      <c r="D5049" s="1">
        <v>45074</v>
      </c>
      <c r="E5049">
        <f>VLOOKUP(data[[#This Row],[id_campaign]],campaign[],4,FALSE)</f>
        <v>25</v>
      </c>
      <c r="F5049" t="str">
        <f>VLOOKUP(data[[#This Row],[id_campaign]],campaign[],2,FALSE)</f>
        <v>NewCellphoneUser</v>
      </c>
      <c r="G5049" t="str">
        <f>VLOOKUP(data[[#This Row],[id_customer]],customer[],2,FALSE)</f>
        <v>Roddy Esh</v>
      </c>
      <c r="H5049" t="str">
        <f>data[[#This Row],[id_customer]]&amp;data[[#This Row],[id_campaign]]</f>
        <v>C0297cam13</v>
      </c>
      <c r="I5049">
        <f>DATEDIF(data[[#This Row],[join_date]],data[[#This Row],[buy_date]],"M")</f>
        <v>15</v>
      </c>
    </row>
    <row r="5050" spans="1:9" x14ac:dyDescent="0.25">
      <c r="A5050" t="s">
        <v>1229</v>
      </c>
      <c r="B5050" t="s">
        <v>8</v>
      </c>
      <c r="C5050" s="1">
        <v>44864</v>
      </c>
      <c r="D5050" s="1">
        <v>44864</v>
      </c>
      <c r="E5050">
        <f>VLOOKUP(data[[#This Row],[id_campaign]],campaign[],4,FALSE)</f>
        <v>62</v>
      </c>
      <c r="F5050" t="str">
        <f>VLOOKUP(data[[#This Row],[id_campaign]],campaign[],2,FALSE)</f>
        <v>HandsetWebCapable</v>
      </c>
      <c r="G5050" t="str">
        <f>VLOOKUP(data[[#This Row],[id_customer]],customer[],2,FALSE)</f>
        <v>Roddy Esh</v>
      </c>
      <c r="H5050" t="str">
        <f>data[[#This Row],[id_customer]]&amp;data[[#This Row],[id_campaign]]</f>
        <v>C0297cam03</v>
      </c>
      <c r="I5050">
        <f>DATEDIF(data[[#This Row],[join_date]],data[[#This Row],[buy_date]],"M")</f>
        <v>0</v>
      </c>
    </row>
    <row r="5051" spans="1:9" x14ac:dyDescent="0.25">
      <c r="A5051" t="s">
        <v>1229</v>
      </c>
      <c r="B5051" t="s">
        <v>8</v>
      </c>
      <c r="C5051" s="1">
        <v>44864</v>
      </c>
      <c r="D5051" s="1">
        <v>44895</v>
      </c>
      <c r="E5051">
        <f>VLOOKUP(data[[#This Row],[id_campaign]],campaign[],4,FALSE)</f>
        <v>62</v>
      </c>
      <c r="F5051" t="str">
        <f>VLOOKUP(data[[#This Row],[id_campaign]],campaign[],2,FALSE)</f>
        <v>HandsetWebCapable</v>
      </c>
      <c r="G5051" t="str">
        <f>VLOOKUP(data[[#This Row],[id_customer]],customer[],2,FALSE)</f>
        <v>Roddy Esh</v>
      </c>
      <c r="H5051" t="str">
        <f>data[[#This Row],[id_customer]]&amp;data[[#This Row],[id_campaign]]</f>
        <v>C0297cam03</v>
      </c>
      <c r="I5051">
        <f>DATEDIF(data[[#This Row],[join_date]],data[[#This Row],[buy_date]],"M")</f>
        <v>1</v>
      </c>
    </row>
    <row r="5052" spans="1:9" x14ac:dyDescent="0.25">
      <c r="A5052" t="s">
        <v>1229</v>
      </c>
      <c r="B5052" t="s">
        <v>8</v>
      </c>
      <c r="C5052" s="1">
        <v>44864</v>
      </c>
      <c r="D5052" s="1">
        <v>44925</v>
      </c>
      <c r="E5052">
        <f>VLOOKUP(data[[#This Row],[id_campaign]],campaign[],4,FALSE)</f>
        <v>62</v>
      </c>
      <c r="F5052" t="str">
        <f>VLOOKUP(data[[#This Row],[id_campaign]],campaign[],2,FALSE)</f>
        <v>HandsetWebCapable</v>
      </c>
      <c r="G5052" t="str">
        <f>VLOOKUP(data[[#This Row],[id_customer]],customer[],2,FALSE)</f>
        <v>Roddy Esh</v>
      </c>
      <c r="H5052" t="str">
        <f>data[[#This Row],[id_customer]]&amp;data[[#This Row],[id_campaign]]</f>
        <v>C0297cam03</v>
      </c>
      <c r="I5052">
        <f>DATEDIF(data[[#This Row],[join_date]],data[[#This Row],[buy_date]],"M")</f>
        <v>2</v>
      </c>
    </row>
    <row r="5053" spans="1:9" x14ac:dyDescent="0.25">
      <c r="A5053" t="s">
        <v>1229</v>
      </c>
      <c r="B5053" t="s">
        <v>8</v>
      </c>
      <c r="C5053" s="1">
        <v>44864</v>
      </c>
      <c r="D5053" s="1">
        <v>44931</v>
      </c>
      <c r="E5053">
        <f>VLOOKUP(data[[#This Row],[id_campaign]],campaign[],4,FALSE)</f>
        <v>62</v>
      </c>
      <c r="F5053" t="str">
        <f>VLOOKUP(data[[#This Row],[id_campaign]],campaign[],2,FALSE)</f>
        <v>HandsetWebCapable</v>
      </c>
      <c r="G5053" t="str">
        <f>VLOOKUP(data[[#This Row],[id_customer]],customer[],2,FALSE)</f>
        <v>Roddy Esh</v>
      </c>
      <c r="H5053" t="str">
        <f>data[[#This Row],[id_customer]]&amp;data[[#This Row],[id_campaign]]</f>
        <v>C0297cam03</v>
      </c>
      <c r="I5053">
        <f>DATEDIF(data[[#This Row],[join_date]],data[[#This Row],[buy_date]],"M")</f>
        <v>2</v>
      </c>
    </row>
    <row r="5054" spans="1:9" x14ac:dyDescent="0.25">
      <c r="A5054" t="s">
        <v>1229</v>
      </c>
      <c r="B5054" t="s">
        <v>8</v>
      </c>
      <c r="C5054" s="1">
        <v>44864</v>
      </c>
      <c r="D5054" s="1">
        <v>44961</v>
      </c>
      <c r="E5054">
        <f>VLOOKUP(data[[#This Row],[id_campaign]],campaign[],4,FALSE)</f>
        <v>62</v>
      </c>
      <c r="F5054" t="str">
        <f>VLOOKUP(data[[#This Row],[id_campaign]],campaign[],2,FALSE)</f>
        <v>HandsetWebCapable</v>
      </c>
      <c r="G5054" t="str">
        <f>VLOOKUP(data[[#This Row],[id_customer]],customer[],2,FALSE)</f>
        <v>Roddy Esh</v>
      </c>
      <c r="H5054" t="str">
        <f>data[[#This Row],[id_customer]]&amp;data[[#This Row],[id_campaign]]</f>
        <v>C0297cam03</v>
      </c>
      <c r="I5054">
        <f>DATEDIF(data[[#This Row],[join_date]],data[[#This Row],[buy_date]],"M")</f>
        <v>3</v>
      </c>
    </row>
    <row r="5055" spans="1:9" x14ac:dyDescent="0.25">
      <c r="A5055" t="s">
        <v>1229</v>
      </c>
      <c r="B5055" t="s">
        <v>8</v>
      </c>
      <c r="C5055" s="1">
        <v>44864</v>
      </c>
      <c r="D5055" s="1">
        <v>44997</v>
      </c>
      <c r="E5055">
        <f>VLOOKUP(data[[#This Row],[id_campaign]],campaign[],4,FALSE)</f>
        <v>62</v>
      </c>
      <c r="F5055" t="str">
        <f>VLOOKUP(data[[#This Row],[id_campaign]],campaign[],2,FALSE)</f>
        <v>HandsetWebCapable</v>
      </c>
      <c r="G5055" t="str">
        <f>VLOOKUP(data[[#This Row],[id_customer]],customer[],2,FALSE)</f>
        <v>Roddy Esh</v>
      </c>
      <c r="H5055" t="str">
        <f>data[[#This Row],[id_customer]]&amp;data[[#This Row],[id_campaign]]</f>
        <v>C0297cam03</v>
      </c>
      <c r="I5055">
        <f>DATEDIF(data[[#This Row],[join_date]],data[[#This Row],[buy_date]],"M")</f>
        <v>4</v>
      </c>
    </row>
    <row r="5056" spans="1:9" x14ac:dyDescent="0.25">
      <c r="A5056" t="s">
        <v>1229</v>
      </c>
      <c r="B5056" t="s">
        <v>8</v>
      </c>
      <c r="C5056" s="1">
        <v>44864</v>
      </c>
      <c r="D5056" s="1">
        <v>45020</v>
      </c>
      <c r="E5056">
        <f>VLOOKUP(data[[#This Row],[id_campaign]],campaign[],4,FALSE)</f>
        <v>62</v>
      </c>
      <c r="F5056" t="str">
        <f>VLOOKUP(data[[#This Row],[id_campaign]],campaign[],2,FALSE)</f>
        <v>HandsetWebCapable</v>
      </c>
      <c r="G5056" t="str">
        <f>VLOOKUP(data[[#This Row],[id_customer]],customer[],2,FALSE)</f>
        <v>Roddy Esh</v>
      </c>
      <c r="H5056" t="str">
        <f>data[[#This Row],[id_customer]]&amp;data[[#This Row],[id_campaign]]</f>
        <v>C0297cam03</v>
      </c>
      <c r="I5056">
        <f>DATEDIF(data[[#This Row],[join_date]],data[[#This Row],[buy_date]],"M")</f>
        <v>5</v>
      </c>
    </row>
    <row r="5057" spans="1:9" x14ac:dyDescent="0.25">
      <c r="A5057" t="s">
        <v>1229</v>
      </c>
      <c r="B5057" t="s">
        <v>8</v>
      </c>
      <c r="C5057" s="1">
        <v>44864</v>
      </c>
      <c r="D5057" s="1">
        <v>45048</v>
      </c>
      <c r="E5057">
        <f>VLOOKUP(data[[#This Row],[id_campaign]],campaign[],4,FALSE)</f>
        <v>62</v>
      </c>
      <c r="F5057" t="str">
        <f>VLOOKUP(data[[#This Row],[id_campaign]],campaign[],2,FALSE)</f>
        <v>HandsetWebCapable</v>
      </c>
      <c r="G5057" t="str">
        <f>VLOOKUP(data[[#This Row],[id_customer]],customer[],2,FALSE)</f>
        <v>Roddy Esh</v>
      </c>
      <c r="H5057" t="str">
        <f>data[[#This Row],[id_customer]]&amp;data[[#This Row],[id_campaign]]</f>
        <v>C0297cam03</v>
      </c>
      <c r="I5057">
        <f>DATEDIF(data[[#This Row],[join_date]],data[[#This Row],[buy_date]],"M")</f>
        <v>6</v>
      </c>
    </row>
    <row r="5058" spans="1:9" x14ac:dyDescent="0.25">
      <c r="A5058" t="s">
        <v>1233</v>
      </c>
      <c r="B5058" t="s">
        <v>36</v>
      </c>
      <c r="C5058" s="1">
        <v>44886</v>
      </c>
      <c r="D5058" s="1">
        <v>44886</v>
      </c>
      <c r="E5058">
        <f>VLOOKUP(data[[#This Row],[id_campaign]],campaign[],4,FALSE)</f>
        <v>29</v>
      </c>
      <c r="F5058" t="str">
        <f>VLOOKUP(data[[#This Row],[id_campaign]],campaign[],2,FALSE)</f>
        <v>MaritalStatus</v>
      </c>
      <c r="G5058" t="str">
        <f>VLOOKUP(data[[#This Row],[id_customer]],customer[],2,FALSE)</f>
        <v>Janeczka Billiard</v>
      </c>
      <c r="H5058" t="str">
        <f>data[[#This Row],[id_customer]]&amp;data[[#This Row],[id_campaign]]</f>
        <v>C0298cam17</v>
      </c>
      <c r="I5058">
        <f>DATEDIF(data[[#This Row],[join_date]],data[[#This Row],[buy_date]],"M")</f>
        <v>0</v>
      </c>
    </row>
    <row r="5059" spans="1:9" x14ac:dyDescent="0.25">
      <c r="A5059" t="s">
        <v>1233</v>
      </c>
      <c r="B5059" t="s">
        <v>36</v>
      </c>
      <c r="C5059" s="1">
        <v>44886</v>
      </c>
      <c r="D5059" s="1">
        <v>44923</v>
      </c>
      <c r="E5059">
        <f>VLOOKUP(data[[#This Row],[id_campaign]],campaign[],4,FALSE)</f>
        <v>29</v>
      </c>
      <c r="F5059" t="str">
        <f>VLOOKUP(data[[#This Row],[id_campaign]],campaign[],2,FALSE)</f>
        <v>MaritalStatus</v>
      </c>
      <c r="G5059" t="str">
        <f>VLOOKUP(data[[#This Row],[id_customer]],customer[],2,FALSE)</f>
        <v>Janeczka Billiard</v>
      </c>
      <c r="H5059" t="str">
        <f>data[[#This Row],[id_customer]]&amp;data[[#This Row],[id_campaign]]</f>
        <v>C0298cam17</v>
      </c>
      <c r="I5059">
        <f>DATEDIF(data[[#This Row],[join_date]],data[[#This Row],[buy_date]],"M")</f>
        <v>1</v>
      </c>
    </row>
    <row r="5060" spans="1:9" x14ac:dyDescent="0.25">
      <c r="A5060" t="s">
        <v>1233</v>
      </c>
      <c r="B5060" t="s">
        <v>36</v>
      </c>
      <c r="C5060" s="1">
        <v>44886</v>
      </c>
      <c r="D5060" s="1">
        <v>44961</v>
      </c>
      <c r="E5060">
        <f>VLOOKUP(data[[#This Row],[id_campaign]],campaign[],4,FALSE)</f>
        <v>29</v>
      </c>
      <c r="F5060" t="str">
        <f>VLOOKUP(data[[#This Row],[id_campaign]],campaign[],2,FALSE)</f>
        <v>MaritalStatus</v>
      </c>
      <c r="G5060" t="str">
        <f>VLOOKUP(data[[#This Row],[id_customer]],customer[],2,FALSE)</f>
        <v>Janeczka Billiard</v>
      </c>
      <c r="H5060" t="str">
        <f>data[[#This Row],[id_customer]]&amp;data[[#This Row],[id_campaign]]</f>
        <v>C0298cam17</v>
      </c>
      <c r="I5060">
        <f>DATEDIF(data[[#This Row],[join_date]],data[[#This Row],[buy_date]],"M")</f>
        <v>2</v>
      </c>
    </row>
    <row r="5061" spans="1:9" x14ac:dyDescent="0.25">
      <c r="A5061" t="s">
        <v>1233</v>
      </c>
      <c r="B5061" t="s">
        <v>36</v>
      </c>
      <c r="C5061" s="1">
        <v>44886</v>
      </c>
      <c r="D5061" s="1">
        <v>45009</v>
      </c>
      <c r="E5061">
        <f>VLOOKUP(data[[#This Row],[id_campaign]],campaign[],4,FALSE)</f>
        <v>29</v>
      </c>
      <c r="F5061" t="str">
        <f>VLOOKUP(data[[#This Row],[id_campaign]],campaign[],2,FALSE)</f>
        <v>MaritalStatus</v>
      </c>
      <c r="G5061" t="str">
        <f>VLOOKUP(data[[#This Row],[id_customer]],customer[],2,FALSE)</f>
        <v>Janeczka Billiard</v>
      </c>
      <c r="H5061" t="str">
        <f>data[[#This Row],[id_customer]]&amp;data[[#This Row],[id_campaign]]</f>
        <v>C0298cam17</v>
      </c>
      <c r="I5061">
        <f>DATEDIF(data[[#This Row],[join_date]],data[[#This Row],[buy_date]],"M")</f>
        <v>4</v>
      </c>
    </row>
    <row r="5062" spans="1:9" x14ac:dyDescent="0.25">
      <c r="A5062" t="s">
        <v>1233</v>
      </c>
      <c r="B5062" t="s">
        <v>36</v>
      </c>
      <c r="C5062" s="1">
        <v>44886</v>
      </c>
      <c r="D5062" s="1">
        <v>45045</v>
      </c>
      <c r="E5062">
        <f>VLOOKUP(data[[#This Row],[id_campaign]],campaign[],4,FALSE)</f>
        <v>29</v>
      </c>
      <c r="F5062" t="str">
        <f>VLOOKUP(data[[#This Row],[id_campaign]],campaign[],2,FALSE)</f>
        <v>MaritalStatus</v>
      </c>
      <c r="G5062" t="str">
        <f>VLOOKUP(data[[#This Row],[id_customer]],customer[],2,FALSE)</f>
        <v>Janeczka Billiard</v>
      </c>
      <c r="H5062" t="str">
        <f>data[[#This Row],[id_customer]]&amp;data[[#This Row],[id_campaign]]</f>
        <v>C0298cam17</v>
      </c>
      <c r="I5062">
        <f>DATEDIF(data[[#This Row],[join_date]],data[[#This Row],[buy_date]],"M")</f>
        <v>5</v>
      </c>
    </row>
    <row r="5063" spans="1:9" x14ac:dyDescent="0.25">
      <c r="A5063" t="s">
        <v>1233</v>
      </c>
      <c r="B5063" t="s">
        <v>36</v>
      </c>
      <c r="C5063" s="1">
        <v>44886</v>
      </c>
      <c r="D5063" s="1">
        <v>45077</v>
      </c>
      <c r="E5063">
        <f>VLOOKUP(data[[#This Row],[id_campaign]],campaign[],4,FALSE)</f>
        <v>29</v>
      </c>
      <c r="F5063" t="str">
        <f>VLOOKUP(data[[#This Row],[id_campaign]],campaign[],2,FALSE)</f>
        <v>MaritalStatus</v>
      </c>
      <c r="G5063" t="str">
        <f>VLOOKUP(data[[#This Row],[id_customer]],customer[],2,FALSE)</f>
        <v>Janeczka Billiard</v>
      </c>
      <c r="H5063" t="str">
        <f>data[[#This Row],[id_customer]]&amp;data[[#This Row],[id_campaign]]</f>
        <v>C0298cam17</v>
      </c>
      <c r="I5063">
        <f>DATEDIF(data[[#This Row],[join_date]],data[[#This Row],[buy_date]],"M")</f>
        <v>6</v>
      </c>
    </row>
    <row r="5064" spans="1:9" x14ac:dyDescent="0.25">
      <c r="A5064" t="s">
        <v>1233</v>
      </c>
      <c r="B5064" t="s">
        <v>4</v>
      </c>
      <c r="C5064" s="1">
        <v>44977</v>
      </c>
      <c r="D5064" s="1">
        <v>44977</v>
      </c>
      <c r="E5064">
        <f>VLOOKUP(data[[#This Row],[id_campaign]],campaign[],4,FALSE)</f>
        <v>10</v>
      </c>
      <c r="F5064" t="str">
        <f>VLOOKUP(data[[#This Row],[id_campaign]],campaign[],2,FALSE)</f>
        <v>ChildrenInHH</v>
      </c>
      <c r="G5064" t="str">
        <f>VLOOKUP(data[[#This Row],[id_customer]],customer[],2,FALSE)</f>
        <v>Janeczka Billiard</v>
      </c>
      <c r="H5064" t="str">
        <f>data[[#This Row],[id_customer]]&amp;data[[#This Row],[id_campaign]]</f>
        <v>C0298cam01</v>
      </c>
      <c r="I5064">
        <f>DATEDIF(data[[#This Row],[join_date]],data[[#This Row],[buy_date]],"M")</f>
        <v>0</v>
      </c>
    </row>
    <row r="5065" spans="1:9" x14ac:dyDescent="0.25">
      <c r="A5065" t="s">
        <v>1233</v>
      </c>
      <c r="B5065" t="s">
        <v>4</v>
      </c>
      <c r="C5065" s="1">
        <v>44977</v>
      </c>
      <c r="D5065" s="1">
        <v>45005</v>
      </c>
      <c r="E5065">
        <f>VLOOKUP(data[[#This Row],[id_campaign]],campaign[],4,FALSE)</f>
        <v>10</v>
      </c>
      <c r="F5065" t="str">
        <f>VLOOKUP(data[[#This Row],[id_campaign]],campaign[],2,FALSE)</f>
        <v>ChildrenInHH</v>
      </c>
      <c r="G5065" t="str">
        <f>VLOOKUP(data[[#This Row],[id_customer]],customer[],2,FALSE)</f>
        <v>Janeczka Billiard</v>
      </c>
      <c r="H5065" t="str">
        <f>data[[#This Row],[id_customer]]&amp;data[[#This Row],[id_campaign]]</f>
        <v>C0298cam01</v>
      </c>
      <c r="I5065">
        <f>DATEDIF(data[[#This Row],[join_date]],data[[#This Row],[buy_date]],"M")</f>
        <v>1</v>
      </c>
    </row>
    <row r="5066" spans="1:9" x14ac:dyDescent="0.25">
      <c r="A5066" t="s">
        <v>1233</v>
      </c>
      <c r="B5066" t="s">
        <v>4</v>
      </c>
      <c r="C5066" s="1">
        <v>44977</v>
      </c>
      <c r="D5066" s="1">
        <v>45044</v>
      </c>
      <c r="E5066">
        <f>VLOOKUP(data[[#This Row],[id_campaign]],campaign[],4,FALSE)</f>
        <v>10</v>
      </c>
      <c r="F5066" t="str">
        <f>VLOOKUP(data[[#This Row],[id_campaign]],campaign[],2,FALSE)</f>
        <v>ChildrenInHH</v>
      </c>
      <c r="G5066" t="str">
        <f>VLOOKUP(data[[#This Row],[id_customer]],customer[],2,FALSE)</f>
        <v>Janeczka Billiard</v>
      </c>
      <c r="H5066" t="str">
        <f>data[[#This Row],[id_customer]]&amp;data[[#This Row],[id_campaign]]</f>
        <v>C0298cam01</v>
      </c>
      <c r="I5066">
        <f>DATEDIF(data[[#This Row],[join_date]],data[[#This Row],[buy_date]],"M")</f>
        <v>2</v>
      </c>
    </row>
    <row r="5067" spans="1:9" x14ac:dyDescent="0.25">
      <c r="A5067" t="s">
        <v>1233</v>
      </c>
      <c r="B5067" t="s">
        <v>4</v>
      </c>
      <c r="C5067" s="1">
        <v>44977</v>
      </c>
      <c r="D5067" s="1">
        <v>45074</v>
      </c>
      <c r="E5067">
        <f>VLOOKUP(data[[#This Row],[id_campaign]],campaign[],4,FALSE)</f>
        <v>10</v>
      </c>
      <c r="F5067" t="str">
        <f>VLOOKUP(data[[#This Row],[id_campaign]],campaign[],2,FALSE)</f>
        <v>ChildrenInHH</v>
      </c>
      <c r="G5067" t="str">
        <f>VLOOKUP(data[[#This Row],[id_customer]],customer[],2,FALSE)</f>
        <v>Janeczka Billiard</v>
      </c>
      <c r="H5067" t="str">
        <f>data[[#This Row],[id_customer]]&amp;data[[#This Row],[id_campaign]]</f>
        <v>C0298cam01</v>
      </c>
      <c r="I5067">
        <f>DATEDIF(data[[#This Row],[join_date]],data[[#This Row],[buy_date]],"M")</f>
        <v>3</v>
      </c>
    </row>
    <row r="5068" spans="1:9" x14ac:dyDescent="0.25">
      <c r="A5068" t="s">
        <v>1237</v>
      </c>
      <c r="B5068" t="s">
        <v>12</v>
      </c>
      <c r="C5068" s="1">
        <v>44787</v>
      </c>
      <c r="D5068" s="1">
        <v>44787</v>
      </c>
      <c r="E5068">
        <f>VLOOKUP(data[[#This Row],[id_campaign]],campaign[],4,FALSE)</f>
        <v>22</v>
      </c>
      <c r="F5068" t="str">
        <f>VLOOKUP(data[[#This Row],[id_campaign]],campaign[],2,FALSE)</f>
        <v>RVOwner</v>
      </c>
      <c r="G5068" t="str">
        <f>VLOOKUP(data[[#This Row],[id_customer]],customer[],2,FALSE)</f>
        <v>Gillan Linne</v>
      </c>
      <c r="H5068" t="str">
        <f>data[[#This Row],[id_customer]]&amp;data[[#This Row],[id_campaign]]</f>
        <v>C0299cam05</v>
      </c>
      <c r="I5068">
        <f>DATEDIF(data[[#This Row],[join_date]],data[[#This Row],[buy_date]],"M")</f>
        <v>0</v>
      </c>
    </row>
    <row r="5069" spans="1:9" x14ac:dyDescent="0.25">
      <c r="A5069" t="s">
        <v>1237</v>
      </c>
      <c r="B5069" t="s">
        <v>12</v>
      </c>
      <c r="C5069" s="1">
        <v>44787</v>
      </c>
      <c r="D5069" s="1">
        <v>44818</v>
      </c>
      <c r="E5069">
        <f>VLOOKUP(data[[#This Row],[id_campaign]],campaign[],4,FALSE)</f>
        <v>22</v>
      </c>
      <c r="F5069" t="str">
        <f>VLOOKUP(data[[#This Row],[id_campaign]],campaign[],2,FALSE)</f>
        <v>RVOwner</v>
      </c>
      <c r="G5069" t="str">
        <f>VLOOKUP(data[[#This Row],[id_customer]],customer[],2,FALSE)</f>
        <v>Gillan Linne</v>
      </c>
      <c r="H5069" t="str">
        <f>data[[#This Row],[id_customer]]&amp;data[[#This Row],[id_campaign]]</f>
        <v>C0299cam05</v>
      </c>
      <c r="I5069">
        <f>DATEDIF(data[[#This Row],[join_date]],data[[#This Row],[buy_date]],"M")</f>
        <v>1</v>
      </c>
    </row>
    <row r="5070" spans="1:9" x14ac:dyDescent="0.25">
      <c r="A5070" t="s">
        <v>1237</v>
      </c>
      <c r="B5070" t="s">
        <v>12</v>
      </c>
      <c r="C5070" s="1">
        <v>44787</v>
      </c>
      <c r="D5070" s="1">
        <v>44858</v>
      </c>
      <c r="E5070">
        <f>VLOOKUP(data[[#This Row],[id_campaign]],campaign[],4,FALSE)</f>
        <v>22</v>
      </c>
      <c r="F5070" t="str">
        <f>VLOOKUP(data[[#This Row],[id_campaign]],campaign[],2,FALSE)</f>
        <v>RVOwner</v>
      </c>
      <c r="G5070" t="str">
        <f>VLOOKUP(data[[#This Row],[id_customer]],customer[],2,FALSE)</f>
        <v>Gillan Linne</v>
      </c>
      <c r="H5070" t="str">
        <f>data[[#This Row],[id_customer]]&amp;data[[#This Row],[id_campaign]]</f>
        <v>C0299cam05</v>
      </c>
      <c r="I5070">
        <f>DATEDIF(data[[#This Row],[join_date]],data[[#This Row],[buy_date]],"M")</f>
        <v>2</v>
      </c>
    </row>
    <row r="5071" spans="1:9" x14ac:dyDescent="0.25">
      <c r="A5071" t="s">
        <v>1237</v>
      </c>
      <c r="B5071" t="s">
        <v>12</v>
      </c>
      <c r="C5071" s="1">
        <v>44787</v>
      </c>
      <c r="D5071" s="1">
        <v>44894</v>
      </c>
      <c r="E5071">
        <f>VLOOKUP(data[[#This Row],[id_campaign]],campaign[],4,FALSE)</f>
        <v>22</v>
      </c>
      <c r="F5071" t="str">
        <f>VLOOKUP(data[[#This Row],[id_campaign]],campaign[],2,FALSE)</f>
        <v>RVOwner</v>
      </c>
      <c r="G5071" t="str">
        <f>VLOOKUP(data[[#This Row],[id_customer]],customer[],2,FALSE)</f>
        <v>Gillan Linne</v>
      </c>
      <c r="H5071" t="str">
        <f>data[[#This Row],[id_customer]]&amp;data[[#This Row],[id_campaign]]</f>
        <v>C0299cam05</v>
      </c>
      <c r="I5071">
        <f>DATEDIF(data[[#This Row],[join_date]],data[[#This Row],[buy_date]],"M")</f>
        <v>3</v>
      </c>
    </row>
    <row r="5072" spans="1:9" x14ac:dyDescent="0.25">
      <c r="A5072" t="s">
        <v>1237</v>
      </c>
      <c r="B5072" t="s">
        <v>12</v>
      </c>
      <c r="C5072" s="1">
        <v>44787</v>
      </c>
      <c r="D5072" s="1">
        <v>44920</v>
      </c>
      <c r="E5072">
        <f>VLOOKUP(data[[#This Row],[id_campaign]],campaign[],4,FALSE)</f>
        <v>22</v>
      </c>
      <c r="F5072" t="str">
        <f>VLOOKUP(data[[#This Row],[id_campaign]],campaign[],2,FALSE)</f>
        <v>RVOwner</v>
      </c>
      <c r="G5072" t="str">
        <f>VLOOKUP(data[[#This Row],[id_customer]],customer[],2,FALSE)</f>
        <v>Gillan Linne</v>
      </c>
      <c r="H5072" t="str">
        <f>data[[#This Row],[id_customer]]&amp;data[[#This Row],[id_campaign]]</f>
        <v>C0299cam05</v>
      </c>
      <c r="I5072">
        <f>DATEDIF(data[[#This Row],[join_date]],data[[#This Row],[buy_date]],"M")</f>
        <v>4</v>
      </c>
    </row>
    <row r="5073" spans="1:9" x14ac:dyDescent="0.25">
      <c r="A5073" t="s">
        <v>1237</v>
      </c>
      <c r="B5073" t="s">
        <v>12</v>
      </c>
      <c r="C5073" s="1">
        <v>44787</v>
      </c>
      <c r="D5073" s="1">
        <v>44947</v>
      </c>
      <c r="E5073">
        <f>VLOOKUP(data[[#This Row],[id_campaign]],campaign[],4,FALSE)</f>
        <v>22</v>
      </c>
      <c r="F5073" t="str">
        <f>VLOOKUP(data[[#This Row],[id_campaign]],campaign[],2,FALSE)</f>
        <v>RVOwner</v>
      </c>
      <c r="G5073" t="str">
        <f>VLOOKUP(data[[#This Row],[id_customer]],customer[],2,FALSE)</f>
        <v>Gillan Linne</v>
      </c>
      <c r="H5073" t="str">
        <f>data[[#This Row],[id_customer]]&amp;data[[#This Row],[id_campaign]]</f>
        <v>C0299cam05</v>
      </c>
      <c r="I5073">
        <f>DATEDIF(data[[#This Row],[join_date]],data[[#This Row],[buy_date]],"M")</f>
        <v>5</v>
      </c>
    </row>
    <row r="5074" spans="1:9" x14ac:dyDescent="0.25">
      <c r="A5074" t="s">
        <v>1237</v>
      </c>
      <c r="B5074" t="s">
        <v>12</v>
      </c>
      <c r="C5074" s="1">
        <v>44787</v>
      </c>
      <c r="D5074" s="1">
        <v>44978</v>
      </c>
      <c r="E5074">
        <f>VLOOKUP(data[[#This Row],[id_campaign]],campaign[],4,FALSE)</f>
        <v>22</v>
      </c>
      <c r="F5074" t="str">
        <f>VLOOKUP(data[[#This Row],[id_campaign]],campaign[],2,FALSE)</f>
        <v>RVOwner</v>
      </c>
      <c r="G5074" t="str">
        <f>VLOOKUP(data[[#This Row],[id_customer]],customer[],2,FALSE)</f>
        <v>Gillan Linne</v>
      </c>
      <c r="H5074" t="str">
        <f>data[[#This Row],[id_customer]]&amp;data[[#This Row],[id_campaign]]</f>
        <v>C0299cam05</v>
      </c>
      <c r="I5074">
        <f>DATEDIF(data[[#This Row],[join_date]],data[[#This Row],[buy_date]],"M")</f>
        <v>6</v>
      </c>
    </row>
    <row r="5075" spans="1:9" x14ac:dyDescent="0.25">
      <c r="A5075" t="s">
        <v>1237</v>
      </c>
      <c r="B5075" t="s">
        <v>12</v>
      </c>
      <c r="C5075" s="1">
        <v>44787</v>
      </c>
      <c r="D5075" s="1">
        <v>45005</v>
      </c>
      <c r="E5075">
        <f>VLOOKUP(data[[#This Row],[id_campaign]],campaign[],4,FALSE)</f>
        <v>22</v>
      </c>
      <c r="F5075" t="str">
        <f>VLOOKUP(data[[#This Row],[id_campaign]],campaign[],2,FALSE)</f>
        <v>RVOwner</v>
      </c>
      <c r="G5075" t="str">
        <f>VLOOKUP(data[[#This Row],[id_customer]],customer[],2,FALSE)</f>
        <v>Gillan Linne</v>
      </c>
      <c r="H5075" t="str">
        <f>data[[#This Row],[id_customer]]&amp;data[[#This Row],[id_campaign]]</f>
        <v>C0299cam05</v>
      </c>
      <c r="I5075">
        <f>DATEDIF(data[[#This Row],[join_date]],data[[#This Row],[buy_date]],"M")</f>
        <v>7</v>
      </c>
    </row>
    <row r="5076" spans="1:9" x14ac:dyDescent="0.25">
      <c r="A5076" t="s">
        <v>1237</v>
      </c>
      <c r="B5076" t="s">
        <v>12</v>
      </c>
      <c r="C5076" s="1">
        <v>44787</v>
      </c>
      <c r="D5076" s="1">
        <v>45040</v>
      </c>
      <c r="E5076">
        <f>VLOOKUP(data[[#This Row],[id_campaign]],campaign[],4,FALSE)</f>
        <v>22</v>
      </c>
      <c r="F5076" t="str">
        <f>VLOOKUP(data[[#This Row],[id_campaign]],campaign[],2,FALSE)</f>
        <v>RVOwner</v>
      </c>
      <c r="G5076" t="str">
        <f>VLOOKUP(data[[#This Row],[id_customer]],customer[],2,FALSE)</f>
        <v>Gillan Linne</v>
      </c>
      <c r="H5076" t="str">
        <f>data[[#This Row],[id_customer]]&amp;data[[#This Row],[id_campaign]]</f>
        <v>C0299cam05</v>
      </c>
      <c r="I5076">
        <f>DATEDIF(data[[#This Row],[join_date]],data[[#This Row],[buy_date]],"M")</f>
        <v>8</v>
      </c>
    </row>
    <row r="5077" spans="1:9" x14ac:dyDescent="0.25">
      <c r="A5077" t="s">
        <v>1237</v>
      </c>
      <c r="B5077" t="s">
        <v>12</v>
      </c>
      <c r="C5077" s="1">
        <v>44787</v>
      </c>
      <c r="D5077" s="1">
        <v>45062</v>
      </c>
      <c r="E5077">
        <f>VLOOKUP(data[[#This Row],[id_campaign]],campaign[],4,FALSE)</f>
        <v>22</v>
      </c>
      <c r="F5077" t="str">
        <f>VLOOKUP(data[[#This Row],[id_campaign]],campaign[],2,FALSE)</f>
        <v>RVOwner</v>
      </c>
      <c r="G5077" t="str">
        <f>VLOOKUP(data[[#This Row],[id_customer]],customer[],2,FALSE)</f>
        <v>Gillan Linne</v>
      </c>
      <c r="H5077" t="str">
        <f>data[[#This Row],[id_customer]]&amp;data[[#This Row],[id_campaign]]</f>
        <v>C0299cam05</v>
      </c>
      <c r="I5077">
        <f>DATEDIF(data[[#This Row],[join_date]],data[[#This Row],[buy_date]],"M")</f>
        <v>9</v>
      </c>
    </row>
    <row r="5078" spans="1:9" x14ac:dyDescent="0.25">
      <c r="A5078" t="s">
        <v>1237</v>
      </c>
      <c r="B5078" t="s">
        <v>6</v>
      </c>
      <c r="C5078" s="1">
        <v>45009</v>
      </c>
      <c r="D5078" s="1">
        <v>45009</v>
      </c>
      <c r="E5078">
        <f>VLOOKUP(data[[#This Row],[id_campaign]],campaign[],4,FALSE)</f>
        <v>26</v>
      </c>
      <c r="F5078" t="str">
        <f>VLOOKUP(data[[#This Row],[id_campaign]],campaign[],2,FALSE)</f>
        <v>HandsetRefurbished</v>
      </c>
      <c r="G5078" t="str">
        <f>VLOOKUP(data[[#This Row],[id_customer]],customer[],2,FALSE)</f>
        <v>Gillan Linne</v>
      </c>
      <c r="H5078" t="str">
        <f>data[[#This Row],[id_customer]]&amp;data[[#This Row],[id_campaign]]</f>
        <v>C0299cam02</v>
      </c>
      <c r="I5078">
        <f>DATEDIF(data[[#This Row],[join_date]],data[[#This Row],[buy_date]],"M")</f>
        <v>0</v>
      </c>
    </row>
    <row r="5079" spans="1:9" x14ac:dyDescent="0.25">
      <c r="A5079" t="s">
        <v>1237</v>
      </c>
      <c r="B5079" t="s">
        <v>6</v>
      </c>
      <c r="C5079" s="1">
        <v>45009</v>
      </c>
      <c r="D5079" s="1">
        <v>45042</v>
      </c>
      <c r="E5079">
        <f>VLOOKUP(data[[#This Row],[id_campaign]],campaign[],4,FALSE)</f>
        <v>26</v>
      </c>
      <c r="F5079" t="str">
        <f>VLOOKUP(data[[#This Row],[id_campaign]],campaign[],2,FALSE)</f>
        <v>HandsetRefurbished</v>
      </c>
      <c r="G5079" t="str">
        <f>VLOOKUP(data[[#This Row],[id_customer]],customer[],2,FALSE)</f>
        <v>Gillan Linne</v>
      </c>
      <c r="H5079" t="str">
        <f>data[[#This Row],[id_customer]]&amp;data[[#This Row],[id_campaign]]</f>
        <v>C0299cam02</v>
      </c>
      <c r="I5079">
        <f>DATEDIF(data[[#This Row],[join_date]],data[[#This Row],[buy_date]],"M")</f>
        <v>1</v>
      </c>
    </row>
    <row r="5080" spans="1:9" x14ac:dyDescent="0.25">
      <c r="A5080" t="s">
        <v>1237</v>
      </c>
      <c r="B5080" t="s">
        <v>6</v>
      </c>
      <c r="C5080" s="1">
        <v>45009</v>
      </c>
      <c r="D5080" s="1">
        <v>45047</v>
      </c>
      <c r="E5080">
        <f>VLOOKUP(data[[#This Row],[id_campaign]],campaign[],4,FALSE)</f>
        <v>26</v>
      </c>
      <c r="F5080" t="str">
        <f>VLOOKUP(data[[#This Row],[id_campaign]],campaign[],2,FALSE)</f>
        <v>HandsetRefurbished</v>
      </c>
      <c r="G5080" t="str">
        <f>VLOOKUP(data[[#This Row],[id_customer]],customer[],2,FALSE)</f>
        <v>Gillan Linne</v>
      </c>
      <c r="H5080" t="str">
        <f>data[[#This Row],[id_customer]]&amp;data[[#This Row],[id_campaign]]</f>
        <v>C0299cam02</v>
      </c>
      <c r="I5080">
        <f>DATEDIF(data[[#This Row],[join_date]],data[[#This Row],[buy_date]],"M")</f>
        <v>1</v>
      </c>
    </row>
    <row r="5081" spans="1:9" x14ac:dyDescent="0.25">
      <c r="A5081" t="s">
        <v>1237</v>
      </c>
      <c r="B5081" t="s">
        <v>6</v>
      </c>
      <c r="C5081" s="1">
        <v>45009</v>
      </c>
      <c r="D5081" s="1">
        <v>45079</v>
      </c>
      <c r="E5081">
        <f>VLOOKUP(data[[#This Row],[id_campaign]],campaign[],4,FALSE)</f>
        <v>26</v>
      </c>
      <c r="F5081" t="str">
        <f>VLOOKUP(data[[#This Row],[id_campaign]],campaign[],2,FALSE)</f>
        <v>HandsetRefurbished</v>
      </c>
      <c r="G5081" t="str">
        <f>VLOOKUP(data[[#This Row],[id_customer]],customer[],2,FALSE)</f>
        <v>Gillan Linne</v>
      </c>
      <c r="H5081" t="str">
        <f>data[[#This Row],[id_customer]]&amp;data[[#This Row],[id_campaign]]</f>
        <v>C0299cam02</v>
      </c>
      <c r="I5081">
        <f>DATEDIF(data[[#This Row],[join_date]],data[[#This Row],[buy_date]],"M")</f>
        <v>2</v>
      </c>
    </row>
    <row r="5082" spans="1:9" x14ac:dyDescent="0.25">
      <c r="A5082" t="s">
        <v>1241</v>
      </c>
      <c r="B5082" t="s">
        <v>12</v>
      </c>
      <c r="C5082" s="1">
        <v>44580</v>
      </c>
      <c r="D5082" s="1">
        <v>44580</v>
      </c>
      <c r="E5082">
        <f>VLOOKUP(data[[#This Row],[id_campaign]],campaign[],4,FALSE)</f>
        <v>22</v>
      </c>
      <c r="F5082" t="str">
        <f>VLOOKUP(data[[#This Row],[id_campaign]],campaign[],2,FALSE)</f>
        <v>RVOwner</v>
      </c>
      <c r="G5082" t="str">
        <f>VLOOKUP(data[[#This Row],[id_customer]],customer[],2,FALSE)</f>
        <v>Lorilee Louder</v>
      </c>
      <c r="H5082" t="str">
        <f>data[[#This Row],[id_customer]]&amp;data[[#This Row],[id_campaign]]</f>
        <v>C0300cam05</v>
      </c>
      <c r="I5082">
        <f>DATEDIF(data[[#This Row],[join_date]],data[[#This Row],[buy_date]],"M")</f>
        <v>0</v>
      </c>
    </row>
    <row r="5083" spans="1:9" x14ac:dyDescent="0.25">
      <c r="A5083" t="s">
        <v>1241</v>
      </c>
      <c r="B5083" t="s">
        <v>12</v>
      </c>
      <c r="C5083" s="1">
        <v>44580</v>
      </c>
      <c r="D5083" s="1">
        <v>44649</v>
      </c>
      <c r="E5083">
        <f>VLOOKUP(data[[#This Row],[id_campaign]],campaign[],4,FALSE)</f>
        <v>22</v>
      </c>
      <c r="F5083" t="str">
        <f>VLOOKUP(data[[#This Row],[id_campaign]],campaign[],2,FALSE)</f>
        <v>RVOwner</v>
      </c>
      <c r="G5083" t="str">
        <f>VLOOKUP(data[[#This Row],[id_customer]],customer[],2,FALSE)</f>
        <v>Lorilee Louder</v>
      </c>
      <c r="H5083" t="str">
        <f>data[[#This Row],[id_customer]]&amp;data[[#This Row],[id_campaign]]</f>
        <v>C0300cam05</v>
      </c>
      <c r="I5083">
        <f>DATEDIF(data[[#This Row],[join_date]],data[[#This Row],[buy_date]],"M")</f>
        <v>2</v>
      </c>
    </row>
    <row r="5084" spans="1:9" x14ac:dyDescent="0.25">
      <c r="A5084" t="s">
        <v>1241</v>
      </c>
      <c r="B5084" t="s">
        <v>12</v>
      </c>
      <c r="C5084" s="1">
        <v>44580</v>
      </c>
      <c r="D5084" s="1">
        <v>44703</v>
      </c>
      <c r="E5084">
        <f>VLOOKUP(data[[#This Row],[id_campaign]],campaign[],4,FALSE)</f>
        <v>22</v>
      </c>
      <c r="F5084" t="str">
        <f>VLOOKUP(data[[#This Row],[id_campaign]],campaign[],2,FALSE)</f>
        <v>RVOwner</v>
      </c>
      <c r="G5084" t="str">
        <f>VLOOKUP(data[[#This Row],[id_customer]],customer[],2,FALSE)</f>
        <v>Lorilee Louder</v>
      </c>
      <c r="H5084" t="str">
        <f>data[[#This Row],[id_customer]]&amp;data[[#This Row],[id_campaign]]</f>
        <v>C0300cam05</v>
      </c>
      <c r="I5084">
        <f>DATEDIF(data[[#This Row],[join_date]],data[[#This Row],[buy_date]],"M")</f>
        <v>4</v>
      </c>
    </row>
    <row r="5085" spans="1:9" x14ac:dyDescent="0.25">
      <c r="A5085" t="s">
        <v>1241</v>
      </c>
      <c r="B5085" t="s">
        <v>12</v>
      </c>
      <c r="C5085" s="1">
        <v>44580</v>
      </c>
      <c r="D5085" s="1">
        <v>44733</v>
      </c>
      <c r="E5085">
        <f>VLOOKUP(data[[#This Row],[id_campaign]],campaign[],4,FALSE)</f>
        <v>22</v>
      </c>
      <c r="F5085" t="str">
        <f>VLOOKUP(data[[#This Row],[id_campaign]],campaign[],2,FALSE)</f>
        <v>RVOwner</v>
      </c>
      <c r="G5085" t="str">
        <f>VLOOKUP(data[[#This Row],[id_customer]],customer[],2,FALSE)</f>
        <v>Lorilee Louder</v>
      </c>
      <c r="H5085" t="str">
        <f>data[[#This Row],[id_customer]]&amp;data[[#This Row],[id_campaign]]</f>
        <v>C0300cam05</v>
      </c>
      <c r="I5085">
        <f>DATEDIF(data[[#This Row],[join_date]],data[[#This Row],[buy_date]],"M")</f>
        <v>5</v>
      </c>
    </row>
    <row r="5086" spans="1:9" x14ac:dyDescent="0.25">
      <c r="A5086" t="s">
        <v>1241</v>
      </c>
      <c r="B5086" t="s">
        <v>12</v>
      </c>
      <c r="C5086" s="1">
        <v>44580</v>
      </c>
      <c r="D5086" s="1">
        <v>44827</v>
      </c>
      <c r="E5086">
        <f>VLOOKUP(data[[#This Row],[id_campaign]],campaign[],4,FALSE)</f>
        <v>22</v>
      </c>
      <c r="F5086" t="str">
        <f>VLOOKUP(data[[#This Row],[id_campaign]],campaign[],2,FALSE)</f>
        <v>RVOwner</v>
      </c>
      <c r="G5086" t="str">
        <f>VLOOKUP(data[[#This Row],[id_customer]],customer[],2,FALSE)</f>
        <v>Lorilee Louder</v>
      </c>
      <c r="H5086" t="str">
        <f>data[[#This Row],[id_customer]]&amp;data[[#This Row],[id_campaign]]</f>
        <v>C0300cam05</v>
      </c>
      <c r="I5086">
        <f>DATEDIF(data[[#This Row],[join_date]],data[[#This Row],[buy_date]],"M")</f>
        <v>8</v>
      </c>
    </row>
    <row r="5087" spans="1:9" x14ac:dyDescent="0.25">
      <c r="A5087" t="s">
        <v>1241</v>
      </c>
      <c r="B5087" t="s">
        <v>12</v>
      </c>
      <c r="C5087" s="1">
        <v>44580</v>
      </c>
      <c r="D5087" s="1">
        <v>44856</v>
      </c>
      <c r="E5087">
        <f>VLOOKUP(data[[#This Row],[id_campaign]],campaign[],4,FALSE)</f>
        <v>22</v>
      </c>
      <c r="F5087" t="str">
        <f>VLOOKUP(data[[#This Row],[id_campaign]],campaign[],2,FALSE)</f>
        <v>RVOwner</v>
      </c>
      <c r="G5087" t="str">
        <f>VLOOKUP(data[[#This Row],[id_customer]],customer[],2,FALSE)</f>
        <v>Lorilee Louder</v>
      </c>
      <c r="H5087" t="str">
        <f>data[[#This Row],[id_customer]]&amp;data[[#This Row],[id_campaign]]</f>
        <v>C0300cam05</v>
      </c>
      <c r="I5087">
        <f>DATEDIF(data[[#This Row],[join_date]],data[[#This Row],[buy_date]],"M")</f>
        <v>9</v>
      </c>
    </row>
    <row r="5088" spans="1:9" x14ac:dyDescent="0.25">
      <c r="A5088" t="s">
        <v>1241</v>
      </c>
      <c r="B5088" t="s">
        <v>12</v>
      </c>
      <c r="C5088" s="1">
        <v>44580</v>
      </c>
      <c r="D5088" s="1">
        <v>44866</v>
      </c>
      <c r="E5088">
        <f>VLOOKUP(data[[#This Row],[id_campaign]],campaign[],4,FALSE)</f>
        <v>22</v>
      </c>
      <c r="F5088" t="str">
        <f>VLOOKUP(data[[#This Row],[id_campaign]],campaign[],2,FALSE)</f>
        <v>RVOwner</v>
      </c>
      <c r="G5088" t="str">
        <f>VLOOKUP(data[[#This Row],[id_customer]],customer[],2,FALSE)</f>
        <v>Lorilee Louder</v>
      </c>
      <c r="H5088" t="str">
        <f>data[[#This Row],[id_customer]]&amp;data[[#This Row],[id_campaign]]</f>
        <v>C0300cam05</v>
      </c>
      <c r="I5088">
        <f>DATEDIF(data[[#This Row],[join_date]],data[[#This Row],[buy_date]],"M")</f>
        <v>9</v>
      </c>
    </row>
    <row r="5089" spans="1:9" x14ac:dyDescent="0.25">
      <c r="A5089" t="s">
        <v>1241</v>
      </c>
      <c r="B5089" t="s">
        <v>12</v>
      </c>
      <c r="C5089" s="1">
        <v>44580</v>
      </c>
      <c r="D5089" s="1">
        <v>44915</v>
      </c>
      <c r="E5089">
        <f>VLOOKUP(data[[#This Row],[id_campaign]],campaign[],4,FALSE)</f>
        <v>22</v>
      </c>
      <c r="F5089" t="str">
        <f>VLOOKUP(data[[#This Row],[id_campaign]],campaign[],2,FALSE)</f>
        <v>RVOwner</v>
      </c>
      <c r="G5089" t="str">
        <f>VLOOKUP(data[[#This Row],[id_customer]],customer[],2,FALSE)</f>
        <v>Lorilee Louder</v>
      </c>
      <c r="H5089" t="str">
        <f>data[[#This Row],[id_customer]]&amp;data[[#This Row],[id_campaign]]</f>
        <v>C0300cam05</v>
      </c>
      <c r="I5089">
        <f>DATEDIF(data[[#This Row],[join_date]],data[[#This Row],[buy_date]],"M")</f>
        <v>11</v>
      </c>
    </row>
    <row r="5090" spans="1:9" x14ac:dyDescent="0.25">
      <c r="A5090" t="s">
        <v>1241</v>
      </c>
      <c r="B5090" t="s">
        <v>12</v>
      </c>
      <c r="C5090" s="1">
        <v>44580</v>
      </c>
      <c r="D5090" s="1">
        <v>44945</v>
      </c>
      <c r="E5090">
        <f>VLOOKUP(data[[#This Row],[id_campaign]],campaign[],4,FALSE)</f>
        <v>22</v>
      </c>
      <c r="F5090" t="str">
        <f>VLOOKUP(data[[#This Row],[id_campaign]],campaign[],2,FALSE)</f>
        <v>RVOwner</v>
      </c>
      <c r="G5090" t="str">
        <f>VLOOKUP(data[[#This Row],[id_customer]],customer[],2,FALSE)</f>
        <v>Lorilee Louder</v>
      </c>
      <c r="H5090" t="str">
        <f>data[[#This Row],[id_customer]]&amp;data[[#This Row],[id_campaign]]</f>
        <v>C0300cam05</v>
      </c>
      <c r="I5090">
        <f>DATEDIF(data[[#This Row],[join_date]],data[[#This Row],[buy_date]],"M")</f>
        <v>12</v>
      </c>
    </row>
    <row r="5091" spans="1:9" x14ac:dyDescent="0.25">
      <c r="A5091" t="s">
        <v>1241</v>
      </c>
      <c r="B5091" t="s">
        <v>12</v>
      </c>
      <c r="C5091" s="1">
        <v>44580</v>
      </c>
      <c r="D5091" s="1">
        <v>44984</v>
      </c>
      <c r="E5091">
        <f>VLOOKUP(data[[#This Row],[id_campaign]],campaign[],4,FALSE)</f>
        <v>22</v>
      </c>
      <c r="F5091" t="str">
        <f>VLOOKUP(data[[#This Row],[id_campaign]],campaign[],2,FALSE)</f>
        <v>RVOwner</v>
      </c>
      <c r="G5091" t="str">
        <f>VLOOKUP(data[[#This Row],[id_customer]],customer[],2,FALSE)</f>
        <v>Lorilee Louder</v>
      </c>
      <c r="H5091" t="str">
        <f>data[[#This Row],[id_customer]]&amp;data[[#This Row],[id_campaign]]</f>
        <v>C0300cam05</v>
      </c>
      <c r="I5091">
        <f>DATEDIF(data[[#This Row],[join_date]],data[[#This Row],[buy_date]],"M")</f>
        <v>13</v>
      </c>
    </row>
    <row r="5092" spans="1:9" x14ac:dyDescent="0.25">
      <c r="A5092" t="s">
        <v>1241</v>
      </c>
      <c r="B5092" t="s">
        <v>12</v>
      </c>
      <c r="C5092" s="1">
        <v>44580</v>
      </c>
      <c r="D5092" s="1">
        <v>44988</v>
      </c>
      <c r="E5092">
        <f>VLOOKUP(data[[#This Row],[id_campaign]],campaign[],4,FALSE)</f>
        <v>22</v>
      </c>
      <c r="F5092" t="str">
        <f>VLOOKUP(data[[#This Row],[id_campaign]],campaign[],2,FALSE)</f>
        <v>RVOwner</v>
      </c>
      <c r="G5092" t="str">
        <f>VLOOKUP(data[[#This Row],[id_customer]],customer[],2,FALSE)</f>
        <v>Lorilee Louder</v>
      </c>
      <c r="H5092" t="str">
        <f>data[[#This Row],[id_customer]]&amp;data[[#This Row],[id_campaign]]</f>
        <v>C0300cam05</v>
      </c>
      <c r="I5092">
        <f>DATEDIF(data[[#This Row],[join_date]],data[[#This Row],[buy_date]],"M")</f>
        <v>13</v>
      </c>
    </row>
    <row r="5093" spans="1:9" x14ac:dyDescent="0.25">
      <c r="A5093" t="s">
        <v>1241</v>
      </c>
      <c r="B5093" t="s">
        <v>12</v>
      </c>
      <c r="C5093" s="1">
        <v>44580</v>
      </c>
      <c r="D5093" s="1">
        <v>45039</v>
      </c>
      <c r="E5093">
        <f>VLOOKUP(data[[#This Row],[id_campaign]],campaign[],4,FALSE)</f>
        <v>22</v>
      </c>
      <c r="F5093" t="str">
        <f>VLOOKUP(data[[#This Row],[id_campaign]],campaign[],2,FALSE)</f>
        <v>RVOwner</v>
      </c>
      <c r="G5093" t="str">
        <f>VLOOKUP(data[[#This Row],[id_customer]],customer[],2,FALSE)</f>
        <v>Lorilee Louder</v>
      </c>
      <c r="H5093" t="str">
        <f>data[[#This Row],[id_customer]]&amp;data[[#This Row],[id_campaign]]</f>
        <v>C0300cam05</v>
      </c>
      <c r="I5093">
        <f>DATEDIF(data[[#This Row],[join_date]],data[[#This Row],[buy_date]],"M")</f>
        <v>15</v>
      </c>
    </row>
    <row r="5094" spans="1:9" x14ac:dyDescent="0.25">
      <c r="A5094" t="s">
        <v>1241</v>
      </c>
      <c r="B5094" t="s">
        <v>12</v>
      </c>
      <c r="C5094" s="1">
        <v>44580</v>
      </c>
      <c r="D5094" s="1">
        <v>45068</v>
      </c>
      <c r="E5094">
        <f>VLOOKUP(data[[#This Row],[id_campaign]],campaign[],4,FALSE)</f>
        <v>22</v>
      </c>
      <c r="F5094" t="str">
        <f>VLOOKUP(data[[#This Row],[id_campaign]],campaign[],2,FALSE)</f>
        <v>RVOwner</v>
      </c>
      <c r="G5094" t="str">
        <f>VLOOKUP(data[[#This Row],[id_customer]],customer[],2,FALSE)</f>
        <v>Lorilee Louder</v>
      </c>
      <c r="H5094" t="str">
        <f>data[[#This Row],[id_customer]]&amp;data[[#This Row],[id_campaign]]</f>
        <v>C0300cam05</v>
      </c>
      <c r="I5094">
        <f>DATEDIF(data[[#This Row],[join_date]],data[[#This Row],[buy_date]],"M")</f>
        <v>16</v>
      </c>
    </row>
    <row r="5095" spans="1:9" x14ac:dyDescent="0.25">
      <c r="A5095" t="s">
        <v>1245</v>
      </c>
      <c r="B5095" t="s">
        <v>26</v>
      </c>
      <c r="C5095" s="1">
        <v>44719</v>
      </c>
      <c r="D5095" s="1">
        <v>44719</v>
      </c>
      <c r="E5095">
        <f>VLOOKUP(data[[#This Row],[id_campaign]],campaign[],4,FALSE)</f>
        <v>65</v>
      </c>
      <c r="F5095" t="str">
        <f>VLOOKUP(data[[#This Row],[id_campaign]],campaign[],2,FALSE)</f>
        <v>HasCreditCard</v>
      </c>
      <c r="G5095" t="str">
        <f>VLOOKUP(data[[#This Row],[id_customer]],customer[],2,FALSE)</f>
        <v>Madge Simoneton</v>
      </c>
      <c r="H5095" t="str">
        <f>data[[#This Row],[id_customer]]&amp;data[[#This Row],[id_campaign]]</f>
        <v>C0301cam12</v>
      </c>
      <c r="I5095">
        <f>DATEDIF(data[[#This Row],[join_date]],data[[#This Row],[buy_date]],"M")</f>
        <v>0</v>
      </c>
    </row>
    <row r="5096" spans="1:9" x14ac:dyDescent="0.25">
      <c r="A5096" t="s">
        <v>1245</v>
      </c>
      <c r="B5096" t="s">
        <v>26</v>
      </c>
      <c r="C5096" s="1">
        <v>44719</v>
      </c>
      <c r="D5096" s="1">
        <v>44757</v>
      </c>
      <c r="E5096">
        <f>VLOOKUP(data[[#This Row],[id_campaign]],campaign[],4,FALSE)</f>
        <v>65</v>
      </c>
      <c r="F5096" t="str">
        <f>VLOOKUP(data[[#This Row],[id_campaign]],campaign[],2,FALSE)</f>
        <v>HasCreditCard</v>
      </c>
      <c r="G5096" t="str">
        <f>VLOOKUP(data[[#This Row],[id_customer]],customer[],2,FALSE)</f>
        <v>Madge Simoneton</v>
      </c>
      <c r="H5096" t="str">
        <f>data[[#This Row],[id_customer]]&amp;data[[#This Row],[id_campaign]]</f>
        <v>C0301cam12</v>
      </c>
      <c r="I5096">
        <f>DATEDIF(data[[#This Row],[join_date]],data[[#This Row],[buy_date]],"M")</f>
        <v>1</v>
      </c>
    </row>
    <row r="5097" spans="1:9" x14ac:dyDescent="0.25">
      <c r="A5097" t="s">
        <v>1245</v>
      </c>
      <c r="B5097" t="s">
        <v>26</v>
      </c>
      <c r="C5097" s="1">
        <v>44719</v>
      </c>
      <c r="D5097" s="1">
        <v>44844</v>
      </c>
      <c r="E5097">
        <f>VLOOKUP(data[[#This Row],[id_campaign]],campaign[],4,FALSE)</f>
        <v>65</v>
      </c>
      <c r="F5097" t="str">
        <f>VLOOKUP(data[[#This Row],[id_campaign]],campaign[],2,FALSE)</f>
        <v>HasCreditCard</v>
      </c>
      <c r="G5097" t="str">
        <f>VLOOKUP(data[[#This Row],[id_customer]],customer[],2,FALSE)</f>
        <v>Madge Simoneton</v>
      </c>
      <c r="H5097" t="str">
        <f>data[[#This Row],[id_customer]]&amp;data[[#This Row],[id_campaign]]</f>
        <v>C0301cam12</v>
      </c>
      <c r="I5097">
        <f>DATEDIF(data[[#This Row],[join_date]],data[[#This Row],[buy_date]],"M")</f>
        <v>4</v>
      </c>
    </row>
    <row r="5098" spans="1:9" x14ac:dyDescent="0.25">
      <c r="A5098" t="s">
        <v>1245</v>
      </c>
      <c r="B5098" t="s">
        <v>26</v>
      </c>
      <c r="C5098" s="1">
        <v>44719</v>
      </c>
      <c r="D5098" s="1">
        <v>44887</v>
      </c>
      <c r="E5098">
        <f>VLOOKUP(data[[#This Row],[id_campaign]],campaign[],4,FALSE)</f>
        <v>65</v>
      </c>
      <c r="F5098" t="str">
        <f>VLOOKUP(data[[#This Row],[id_campaign]],campaign[],2,FALSE)</f>
        <v>HasCreditCard</v>
      </c>
      <c r="G5098" t="str">
        <f>VLOOKUP(data[[#This Row],[id_customer]],customer[],2,FALSE)</f>
        <v>Madge Simoneton</v>
      </c>
      <c r="H5098" t="str">
        <f>data[[#This Row],[id_customer]]&amp;data[[#This Row],[id_campaign]]</f>
        <v>C0301cam12</v>
      </c>
      <c r="I5098">
        <f>DATEDIF(data[[#This Row],[join_date]],data[[#This Row],[buy_date]],"M")</f>
        <v>5</v>
      </c>
    </row>
    <row r="5099" spans="1:9" x14ac:dyDescent="0.25">
      <c r="A5099" t="s">
        <v>1245</v>
      </c>
      <c r="B5099" t="s">
        <v>26</v>
      </c>
      <c r="C5099" s="1">
        <v>44719</v>
      </c>
      <c r="D5099" s="1">
        <v>44914</v>
      </c>
      <c r="E5099">
        <f>VLOOKUP(data[[#This Row],[id_campaign]],campaign[],4,FALSE)</f>
        <v>65</v>
      </c>
      <c r="F5099" t="str">
        <f>VLOOKUP(data[[#This Row],[id_campaign]],campaign[],2,FALSE)</f>
        <v>HasCreditCard</v>
      </c>
      <c r="G5099" t="str">
        <f>VLOOKUP(data[[#This Row],[id_customer]],customer[],2,FALSE)</f>
        <v>Madge Simoneton</v>
      </c>
      <c r="H5099" t="str">
        <f>data[[#This Row],[id_customer]]&amp;data[[#This Row],[id_campaign]]</f>
        <v>C0301cam12</v>
      </c>
      <c r="I5099">
        <f>DATEDIF(data[[#This Row],[join_date]],data[[#This Row],[buy_date]],"M")</f>
        <v>6</v>
      </c>
    </row>
    <row r="5100" spans="1:9" x14ac:dyDescent="0.25">
      <c r="A5100" t="s">
        <v>1245</v>
      </c>
      <c r="B5100" t="s">
        <v>26</v>
      </c>
      <c r="C5100" s="1">
        <v>44719</v>
      </c>
      <c r="D5100" s="1">
        <v>44976</v>
      </c>
      <c r="E5100">
        <f>VLOOKUP(data[[#This Row],[id_campaign]],campaign[],4,FALSE)</f>
        <v>65</v>
      </c>
      <c r="F5100" t="str">
        <f>VLOOKUP(data[[#This Row],[id_campaign]],campaign[],2,FALSE)</f>
        <v>HasCreditCard</v>
      </c>
      <c r="G5100" t="str">
        <f>VLOOKUP(data[[#This Row],[id_customer]],customer[],2,FALSE)</f>
        <v>Madge Simoneton</v>
      </c>
      <c r="H5100" t="str">
        <f>data[[#This Row],[id_customer]]&amp;data[[#This Row],[id_campaign]]</f>
        <v>C0301cam12</v>
      </c>
      <c r="I5100">
        <f>DATEDIF(data[[#This Row],[join_date]],data[[#This Row],[buy_date]],"M")</f>
        <v>8</v>
      </c>
    </row>
    <row r="5101" spans="1:9" x14ac:dyDescent="0.25">
      <c r="A5101" t="s">
        <v>1245</v>
      </c>
      <c r="B5101" t="s">
        <v>26</v>
      </c>
      <c r="C5101" s="1">
        <v>44719</v>
      </c>
      <c r="D5101" s="1">
        <v>44992</v>
      </c>
      <c r="E5101">
        <f>VLOOKUP(data[[#This Row],[id_campaign]],campaign[],4,FALSE)</f>
        <v>65</v>
      </c>
      <c r="F5101" t="str">
        <f>VLOOKUP(data[[#This Row],[id_campaign]],campaign[],2,FALSE)</f>
        <v>HasCreditCard</v>
      </c>
      <c r="G5101" t="str">
        <f>VLOOKUP(data[[#This Row],[id_customer]],customer[],2,FALSE)</f>
        <v>Madge Simoneton</v>
      </c>
      <c r="H5101" t="str">
        <f>data[[#This Row],[id_customer]]&amp;data[[#This Row],[id_campaign]]</f>
        <v>C0301cam12</v>
      </c>
      <c r="I5101">
        <f>DATEDIF(data[[#This Row],[join_date]],data[[#This Row],[buy_date]],"M")</f>
        <v>9</v>
      </c>
    </row>
    <row r="5102" spans="1:9" x14ac:dyDescent="0.25">
      <c r="A5102" t="s">
        <v>1245</v>
      </c>
      <c r="B5102" t="s">
        <v>26</v>
      </c>
      <c r="C5102" s="1">
        <v>44719</v>
      </c>
      <c r="D5102" s="1">
        <v>45038</v>
      </c>
      <c r="E5102">
        <f>VLOOKUP(data[[#This Row],[id_campaign]],campaign[],4,FALSE)</f>
        <v>65</v>
      </c>
      <c r="F5102" t="str">
        <f>VLOOKUP(data[[#This Row],[id_campaign]],campaign[],2,FALSE)</f>
        <v>HasCreditCard</v>
      </c>
      <c r="G5102" t="str">
        <f>VLOOKUP(data[[#This Row],[id_customer]],customer[],2,FALSE)</f>
        <v>Madge Simoneton</v>
      </c>
      <c r="H5102" t="str">
        <f>data[[#This Row],[id_customer]]&amp;data[[#This Row],[id_campaign]]</f>
        <v>C0301cam12</v>
      </c>
      <c r="I5102">
        <f>DATEDIF(data[[#This Row],[join_date]],data[[#This Row],[buy_date]],"M")</f>
        <v>10</v>
      </c>
    </row>
    <row r="5103" spans="1:9" x14ac:dyDescent="0.25">
      <c r="A5103" t="s">
        <v>1245</v>
      </c>
      <c r="B5103" t="s">
        <v>26</v>
      </c>
      <c r="C5103" s="1">
        <v>44719</v>
      </c>
      <c r="D5103" s="1">
        <v>45064</v>
      </c>
      <c r="E5103">
        <f>VLOOKUP(data[[#This Row],[id_campaign]],campaign[],4,FALSE)</f>
        <v>65</v>
      </c>
      <c r="F5103" t="str">
        <f>VLOOKUP(data[[#This Row],[id_campaign]],campaign[],2,FALSE)</f>
        <v>HasCreditCard</v>
      </c>
      <c r="G5103" t="str">
        <f>VLOOKUP(data[[#This Row],[id_customer]],customer[],2,FALSE)</f>
        <v>Madge Simoneton</v>
      </c>
      <c r="H5103" t="str">
        <f>data[[#This Row],[id_customer]]&amp;data[[#This Row],[id_campaign]]</f>
        <v>C0301cam12</v>
      </c>
      <c r="I5103">
        <f>DATEDIF(data[[#This Row],[join_date]],data[[#This Row],[buy_date]],"M")</f>
        <v>11</v>
      </c>
    </row>
    <row r="5104" spans="1:9" x14ac:dyDescent="0.25">
      <c r="A5104" t="s">
        <v>1245</v>
      </c>
      <c r="B5104" t="s">
        <v>30</v>
      </c>
      <c r="C5104" s="1">
        <v>44904</v>
      </c>
      <c r="D5104" s="1">
        <v>44904</v>
      </c>
      <c r="E5104">
        <f>VLOOKUP(data[[#This Row],[id_campaign]],campaign[],4,FALSE)</f>
        <v>28</v>
      </c>
      <c r="F5104" t="str">
        <f>VLOOKUP(data[[#This Row],[id_campaign]],campaign[],2,FALSE)</f>
        <v>NotNewCellphoneUser</v>
      </c>
      <c r="G5104" t="str">
        <f>VLOOKUP(data[[#This Row],[id_customer]],customer[],2,FALSE)</f>
        <v>Madge Simoneton</v>
      </c>
      <c r="H5104" t="str">
        <f>data[[#This Row],[id_customer]]&amp;data[[#This Row],[id_campaign]]</f>
        <v>C0301cam14</v>
      </c>
      <c r="I5104">
        <f>DATEDIF(data[[#This Row],[join_date]],data[[#This Row],[buy_date]],"M")</f>
        <v>0</v>
      </c>
    </row>
    <row r="5105" spans="1:9" x14ac:dyDescent="0.25">
      <c r="A5105" t="s">
        <v>1245</v>
      </c>
      <c r="B5105" t="s">
        <v>30</v>
      </c>
      <c r="C5105" s="1">
        <v>44904</v>
      </c>
      <c r="D5105" s="1">
        <v>44943</v>
      </c>
      <c r="E5105">
        <f>VLOOKUP(data[[#This Row],[id_campaign]],campaign[],4,FALSE)</f>
        <v>28</v>
      </c>
      <c r="F5105" t="str">
        <f>VLOOKUP(data[[#This Row],[id_campaign]],campaign[],2,FALSE)</f>
        <v>NotNewCellphoneUser</v>
      </c>
      <c r="G5105" t="str">
        <f>VLOOKUP(data[[#This Row],[id_customer]],customer[],2,FALSE)</f>
        <v>Madge Simoneton</v>
      </c>
      <c r="H5105" t="str">
        <f>data[[#This Row],[id_customer]]&amp;data[[#This Row],[id_campaign]]</f>
        <v>C0301cam14</v>
      </c>
      <c r="I5105">
        <f>DATEDIF(data[[#This Row],[join_date]],data[[#This Row],[buy_date]],"M")</f>
        <v>1</v>
      </c>
    </row>
    <row r="5106" spans="1:9" x14ac:dyDescent="0.25">
      <c r="A5106" t="s">
        <v>1245</v>
      </c>
      <c r="B5106" t="s">
        <v>30</v>
      </c>
      <c r="C5106" s="1">
        <v>44904</v>
      </c>
      <c r="D5106" s="1">
        <v>44973</v>
      </c>
      <c r="E5106">
        <f>VLOOKUP(data[[#This Row],[id_campaign]],campaign[],4,FALSE)</f>
        <v>28</v>
      </c>
      <c r="F5106" t="str">
        <f>VLOOKUP(data[[#This Row],[id_campaign]],campaign[],2,FALSE)</f>
        <v>NotNewCellphoneUser</v>
      </c>
      <c r="G5106" t="str">
        <f>VLOOKUP(data[[#This Row],[id_customer]],customer[],2,FALSE)</f>
        <v>Madge Simoneton</v>
      </c>
      <c r="H5106" t="str">
        <f>data[[#This Row],[id_customer]]&amp;data[[#This Row],[id_campaign]]</f>
        <v>C0301cam14</v>
      </c>
      <c r="I5106">
        <f>DATEDIF(data[[#This Row],[join_date]],data[[#This Row],[buy_date]],"M")</f>
        <v>2</v>
      </c>
    </row>
    <row r="5107" spans="1:9" x14ac:dyDescent="0.25">
      <c r="A5107" t="s">
        <v>1245</v>
      </c>
      <c r="B5107" t="s">
        <v>30</v>
      </c>
      <c r="C5107" s="1">
        <v>44904</v>
      </c>
      <c r="D5107" s="1">
        <v>45002</v>
      </c>
      <c r="E5107">
        <f>VLOOKUP(data[[#This Row],[id_campaign]],campaign[],4,FALSE)</f>
        <v>28</v>
      </c>
      <c r="F5107" t="str">
        <f>VLOOKUP(data[[#This Row],[id_campaign]],campaign[],2,FALSE)</f>
        <v>NotNewCellphoneUser</v>
      </c>
      <c r="G5107" t="str">
        <f>VLOOKUP(data[[#This Row],[id_customer]],customer[],2,FALSE)</f>
        <v>Madge Simoneton</v>
      </c>
      <c r="H5107" t="str">
        <f>data[[#This Row],[id_customer]]&amp;data[[#This Row],[id_campaign]]</f>
        <v>C0301cam14</v>
      </c>
      <c r="I5107">
        <f>DATEDIF(data[[#This Row],[join_date]],data[[#This Row],[buy_date]],"M")</f>
        <v>3</v>
      </c>
    </row>
    <row r="5108" spans="1:9" x14ac:dyDescent="0.25">
      <c r="A5108" t="s">
        <v>1245</v>
      </c>
      <c r="B5108" t="s">
        <v>30</v>
      </c>
      <c r="C5108" s="1">
        <v>44904</v>
      </c>
      <c r="D5108" s="1">
        <v>45036</v>
      </c>
      <c r="E5108">
        <f>VLOOKUP(data[[#This Row],[id_campaign]],campaign[],4,FALSE)</f>
        <v>28</v>
      </c>
      <c r="F5108" t="str">
        <f>VLOOKUP(data[[#This Row],[id_campaign]],campaign[],2,FALSE)</f>
        <v>NotNewCellphoneUser</v>
      </c>
      <c r="G5108" t="str">
        <f>VLOOKUP(data[[#This Row],[id_customer]],customer[],2,FALSE)</f>
        <v>Madge Simoneton</v>
      </c>
      <c r="H5108" t="str">
        <f>data[[#This Row],[id_customer]]&amp;data[[#This Row],[id_campaign]]</f>
        <v>C0301cam14</v>
      </c>
      <c r="I5108">
        <f>DATEDIF(data[[#This Row],[join_date]],data[[#This Row],[buy_date]],"M")</f>
        <v>4</v>
      </c>
    </row>
    <row r="5109" spans="1:9" x14ac:dyDescent="0.25">
      <c r="A5109" t="s">
        <v>1245</v>
      </c>
      <c r="B5109" t="s">
        <v>30</v>
      </c>
      <c r="C5109" s="1">
        <v>44904</v>
      </c>
      <c r="D5109" s="1">
        <v>45055</v>
      </c>
      <c r="E5109">
        <f>VLOOKUP(data[[#This Row],[id_campaign]],campaign[],4,FALSE)</f>
        <v>28</v>
      </c>
      <c r="F5109" t="str">
        <f>VLOOKUP(data[[#This Row],[id_campaign]],campaign[],2,FALSE)</f>
        <v>NotNewCellphoneUser</v>
      </c>
      <c r="G5109" t="str">
        <f>VLOOKUP(data[[#This Row],[id_customer]],customer[],2,FALSE)</f>
        <v>Madge Simoneton</v>
      </c>
      <c r="H5109" t="str">
        <f>data[[#This Row],[id_customer]]&amp;data[[#This Row],[id_campaign]]</f>
        <v>C0301cam14</v>
      </c>
      <c r="I5109">
        <f>DATEDIF(data[[#This Row],[join_date]],data[[#This Row],[buy_date]],"M")</f>
        <v>5</v>
      </c>
    </row>
    <row r="5110" spans="1:9" x14ac:dyDescent="0.25">
      <c r="A5110" t="s">
        <v>1249</v>
      </c>
      <c r="B5110" t="s">
        <v>26</v>
      </c>
      <c r="C5110" s="1">
        <v>44563</v>
      </c>
      <c r="D5110" s="1">
        <v>44563</v>
      </c>
      <c r="E5110">
        <f>VLOOKUP(data[[#This Row],[id_campaign]],campaign[],4,FALSE)</f>
        <v>65</v>
      </c>
      <c r="F5110" t="str">
        <f>VLOOKUP(data[[#This Row],[id_campaign]],campaign[],2,FALSE)</f>
        <v>HasCreditCard</v>
      </c>
      <c r="G5110" t="str">
        <f>VLOOKUP(data[[#This Row],[id_customer]],customer[],2,FALSE)</f>
        <v>Olivero Surgener</v>
      </c>
      <c r="H5110" t="str">
        <f>data[[#This Row],[id_customer]]&amp;data[[#This Row],[id_campaign]]</f>
        <v>C0302cam12</v>
      </c>
      <c r="I5110">
        <f>DATEDIF(data[[#This Row],[join_date]],data[[#This Row],[buy_date]],"M")</f>
        <v>0</v>
      </c>
    </row>
    <row r="5111" spans="1:9" x14ac:dyDescent="0.25">
      <c r="A5111" t="s">
        <v>1249</v>
      </c>
      <c r="B5111" t="s">
        <v>26</v>
      </c>
      <c r="C5111" s="1">
        <v>44563</v>
      </c>
      <c r="D5111" s="1">
        <v>44664</v>
      </c>
      <c r="E5111">
        <f>VLOOKUP(data[[#This Row],[id_campaign]],campaign[],4,FALSE)</f>
        <v>65</v>
      </c>
      <c r="F5111" t="str">
        <f>VLOOKUP(data[[#This Row],[id_campaign]],campaign[],2,FALSE)</f>
        <v>HasCreditCard</v>
      </c>
      <c r="G5111" t="str">
        <f>VLOOKUP(data[[#This Row],[id_customer]],customer[],2,FALSE)</f>
        <v>Olivero Surgener</v>
      </c>
      <c r="H5111" t="str">
        <f>data[[#This Row],[id_customer]]&amp;data[[#This Row],[id_campaign]]</f>
        <v>C0302cam12</v>
      </c>
      <c r="I5111">
        <f>DATEDIF(data[[#This Row],[join_date]],data[[#This Row],[buy_date]],"M")</f>
        <v>3</v>
      </c>
    </row>
    <row r="5112" spans="1:9" x14ac:dyDescent="0.25">
      <c r="A5112" t="s">
        <v>1249</v>
      </c>
      <c r="B5112" t="s">
        <v>26</v>
      </c>
      <c r="C5112" s="1">
        <v>44563</v>
      </c>
      <c r="D5112" s="1">
        <v>44686</v>
      </c>
      <c r="E5112">
        <f>VLOOKUP(data[[#This Row],[id_campaign]],campaign[],4,FALSE)</f>
        <v>65</v>
      </c>
      <c r="F5112" t="str">
        <f>VLOOKUP(data[[#This Row],[id_campaign]],campaign[],2,FALSE)</f>
        <v>HasCreditCard</v>
      </c>
      <c r="G5112" t="str">
        <f>VLOOKUP(data[[#This Row],[id_customer]],customer[],2,FALSE)</f>
        <v>Olivero Surgener</v>
      </c>
      <c r="H5112" t="str">
        <f>data[[#This Row],[id_customer]]&amp;data[[#This Row],[id_campaign]]</f>
        <v>C0302cam12</v>
      </c>
      <c r="I5112">
        <f>DATEDIF(data[[#This Row],[join_date]],data[[#This Row],[buy_date]],"M")</f>
        <v>4</v>
      </c>
    </row>
    <row r="5113" spans="1:9" x14ac:dyDescent="0.25">
      <c r="A5113" t="s">
        <v>1249</v>
      </c>
      <c r="B5113" t="s">
        <v>26</v>
      </c>
      <c r="C5113" s="1">
        <v>44563</v>
      </c>
      <c r="D5113" s="1">
        <v>44812</v>
      </c>
      <c r="E5113">
        <f>VLOOKUP(data[[#This Row],[id_campaign]],campaign[],4,FALSE)</f>
        <v>65</v>
      </c>
      <c r="F5113" t="str">
        <f>VLOOKUP(data[[#This Row],[id_campaign]],campaign[],2,FALSE)</f>
        <v>HasCreditCard</v>
      </c>
      <c r="G5113" t="str">
        <f>VLOOKUP(data[[#This Row],[id_customer]],customer[],2,FALSE)</f>
        <v>Olivero Surgener</v>
      </c>
      <c r="H5113" t="str">
        <f>data[[#This Row],[id_customer]]&amp;data[[#This Row],[id_campaign]]</f>
        <v>C0302cam12</v>
      </c>
      <c r="I5113">
        <f>DATEDIF(data[[#This Row],[join_date]],data[[#This Row],[buy_date]],"M")</f>
        <v>8</v>
      </c>
    </row>
    <row r="5114" spans="1:9" x14ac:dyDescent="0.25">
      <c r="A5114" t="s">
        <v>1249</v>
      </c>
      <c r="B5114" t="s">
        <v>26</v>
      </c>
      <c r="C5114" s="1">
        <v>44563</v>
      </c>
      <c r="D5114" s="1">
        <v>44844</v>
      </c>
      <c r="E5114">
        <f>VLOOKUP(data[[#This Row],[id_campaign]],campaign[],4,FALSE)</f>
        <v>65</v>
      </c>
      <c r="F5114" t="str">
        <f>VLOOKUP(data[[#This Row],[id_campaign]],campaign[],2,FALSE)</f>
        <v>HasCreditCard</v>
      </c>
      <c r="G5114" t="str">
        <f>VLOOKUP(data[[#This Row],[id_customer]],customer[],2,FALSE)</f>
        <v>Olivero Surgener</v>
      </c>
      <c r="H5114" t="str">
        <f>data[[#This Row],[id_customer]]&amp;data[[#This Row],[id_campaign]]</f>
        <v>C0302cam12</v>
      </c>
      <c r="I5114">
        <f>DATEDIF(data[[#This Row],[join_date]],data[[#This Row],[buy_date]],"M")</f>
        <v>9</v>
      </c>
    </row>
    <row r="5115" spans="1:9" x14ac:dyDescent="0.25">
      <c r="A5115" t="s">
        <v>1249</v>
      </c>
      <c r="B5115" t="s">
        <v>26</v>
      </c>
      <c r="C5115" s="1">
        <v>44563</v>
      </c>
      <c r="D5115" s="1">
        <v>44898</v>
      </c>
      <c r="E5115">
        <f>VLOOKUP(data[[#This Row],[id_campaign]],campaign[],4,FALSE)</f>
        <v>65</v>
      </c>
      <c r="F5115" t="str">
        <f>VLOOKUP(data[[#This Row],[id_campaign]],campaign[],2,FALSE)</f>
        <v>HasCreditCard</v>
      </c>
      <c r="G5115" t="str">
        <f>VLOOKUP(data[[#This Row],[id_customer]],customer[],2,FALSE)</f>
        <v>Olivero Surgener</v>
      </c>
      <c r="H5115" t="str">
        <f>data[[#This Row],[id_customer]]&amp;data[[#This Row],[id_campaign]]</f>
        <v>C0302cam12</v>
      </c>
      <c r="I5115">
        <f>DATEDIF(data[[#This Row],[join_date]],data[[#This Row],[buy_date]],"M")</f>
        <v>11</v>
      </c>
    </row>
    <row r="5116" spans="1:9" x14ac:dyDescent="0.25">
      <c r="A5116" t="s">
        <v>1249</v>
      </c>
      <c r="B5116" t="s">
        <v>26</v>
      </c>
      <c r="C5116" s="1">
        <v>44563</v>
      </c>
      <c r="D5116" s="1">
        <v>44933</v>
      </c>
      <c r="E5116">
        <f>VLOOKUP(data[[#This Row],[id_campaign]],campaign[],4,FALSE)</f>
        <v>65</v>
      </c>
      <c r="F5116" t="str">
        <f>VLOOKUP(data[[#This Row],[id_campaign]],campaign[],2,FALSE)</f>
        <v>HasCreditCard</v>
      </c>
      <c r="G5116" t="str">
        <f>VLOOKUP(data[[#This Row],[id_customer]],customer[],2,FALSE)</f>
        <v>Olivero Surgener</v>
      </c>
      <c r="H5116" t="str">
        <f>data[[#This Row],[id_customer]]&amp;data[[#This Row],[id_campaign]]</f>
        <v>C0302cam12</v>
      </c>
      <c r="I5116">
        <f>DATEDIF(data[[#This Row],[join_date]],data[[#This Row],[buy_date]],"M")</f>
        <v>12</v>
      </c>
    </row>
    <row r="5117" spans="1:9" x14ac:dyDescent="0.25">
      <c r="A5117" t="s">
        <v>1249</v>
      </c>
      <c r="B5117" t="s">
        <v>26</v>
      </c>
      <c r="C5117" s="1">
        <v>44563</v>
      </c>
      <c r="D5117" s="1">
        <v>44974</v>
      </c>
      <c r="E5117">
        <f>VLOOKUP(data[[#This Row],[id_campaign]],campaign[],4,FALSE)</f>
        <v>65</v>
      </c>
      <c r="F5117" t="str">
        <f>VLOOKUP(data[[#This Row],[id_campaign]],campaign[],2,FALSE)</f>
        <v>HasCreditCard</v>
      </c>
      <c r="G5117" t="str">
        <f>VLOOKUP(data[[#This Row],[id_customer]],customer[],2,FALSE)</f>
        <v>Olivero Surgener</v>
      </c>
      <c r="H5117" t="str">
        <f>data[[#This Row],[id_customer]]&amp;data[[#This Row],[id_campaign]]</f>
        <v>C0302cam12</v>
      </c>
      <c r="I5117">
        <f>DATEDIF(data[[#This Row],[join_date]],data[[#This Row],[buy_date]],"M")</f>
        <v>13</v>
      </c>
    </row>
    <row r="5118" spans="1:9" x14ac:dyDescent="0.25">
      <c r="A5118" t="s">
        <v>1249</v>
      </c>
      <c r="B5118" t="s">
        <v>26</v>
      </c>
      <c r="C5118" s="1">
        <v>44563</v>
      </c>
      <c r="D5118" s="1">
        <v>45000</v>
      </c>
      <c r="E5118">
        <f>VLOOKUP(data[[#This Row],[id_campaign]],campaign[],4,FALSE)</f>
        <v>65</v>
      </c>
      <c r="F5118" t="str">
        <f>VLOOKUP(data[[#This Row],[id_campaign]],campaign[],2,FALSE)</f>
        <v>HasCreditCard</v>
      </c>
      <c r="G5118" t="str">
        <f>VLOOKUP(data[[#This Row],[id_customer]],customer[],2,FALSE)</f>
        <v>Olivero Surgener</v>
      </c>
      <c r="H5118" t="str">
        <f>data[[#This Row],[id_customer]]&amp;data[[#This Row],[id_campaign]]</f>
        <v>C0302cam12</v>
      </c>
      <c r="I5118">
        <f>DATEDIF(data[[#This Row],[join_date]],data[[#This Row],[buy_date]],"M")</f>
        <v>14</v>
      </c>
    </row>
    <row r="5119" spans="1:9" x14ac:dyDescent="0.25">
      <c r="A5119" t="s">
        <v>1249</v>
      </c>
      <c r="B5119" t="s">
        <v>26</v>
      </c>
      <c r="C5119" s="1">
        <v>44563</v>
      </c>
      <c r="D5119" s="1">
        <v>45031</v>
      </c>
      <c r="E5119">
        <f>VLOOKUP(data[[#This Row],[id_campaign]],campaign[],4,FALSE)</f>
        <v>65</v>
      </c>
      <c r="F5119" t="str">
        <f>VLOOKUP(data[[#This Row],[id_campaign]],campaign[],2,FALSE)</f>
        <v>HasCreditCard</v>
      </c>
      <c r="G5119" t="str">
        <f>VLOOKUP(data[[#This Row],[id_customer]],customer[],2,FALSE)</f>
        <v>Olivero Surgener</v>
      </c>
      <c r="H5119" t="str">
        <f>data[[#This Row],[id_customer]]&amp;data[[#This Row],[id_campaign]]</f>
        <v>C0302cam12</v>
      </c>
      <c r="I5119">
        <f>DATEDIF(data[[#This Row],[join_date]],data[[#This Row],[buy_date]],"M")</f>
        <v>15</v>
      </c>
    </row>
    <row r="5120" spans="1:9" x14ac:dyDescent="0.25">
      <c r="A5120" t="s">
        <v>1249</v>
      </c>
      <c r="B5120" t="s">
        <v>26</v>
      </c>
      <c r="C5120" s="1">
        <v>44563</v>
      </c>
      <c r="D5120" s="1">
        <v>45054</v>
      </c>
      <c r="E5120">
        <f>VLOOKUP(data[[#This Row],[id_campaign]],campaign[],4,FALSE)</f>
        <v>65</v>
      </c>
      <c r="F5120" t="str">
        <f>VLOOKUP(data[[#This Row],[id_campaign]],campaign[],2,FALSE)</f>
        <v>HasCreditCard</v>
      </c>
      <c r="G5120" t="str">
        <f>VLOOKUP(data[[#This Row],[id_customer]],customer[],2,FALSE)</f>
        <v>Olivero Surgener</v>
      </c>
      <c r="H5120" t="str">
        <f>data[[#This Row],[id_customer]]&amp;data[[#This Row],[id_campaign]]</f>
        <v>C0302cam12</v>
      </c>
      <c r="I5120">
        <f>DATEDIF(data[[#This Row],[join_date]],data[[#This Row],[buy_date]],"M")</f>
        <v>16</v>
      </c>
    </row>
    <row r="5121" spans="1:9" x14ac:dyDescent="0.25">
      <c r="A5121" t="s">
        <v>1249</v>
      </c>
      <c r="B5121" t="s">
        <v>8</v>
      </c>
      <c r="C5121" s="1">
        <v>45014</v>
      </c>
      <c r="D5121" s="1">
        <v>45014</v>
      </c>
      <c r="E5121">
        <f>VLOOKUP(data[[#This Row],[id_campaign]],campaign[],4,FALSE)</f>
        <v>62</v>
      </c>
      <c r="F5121" t="str">
        <f>VLOOKUP(data[[#This Row],[id_campaign]],campaign[],2,FALSE)</f>
        <v>HandsetWebCapable</v>
      </c>
      <c r="G5121" t="str">
        <f>VLOOKUP(data[[#This Row],[id_customer]],customer[],2,FALSE)</f>
        <v>Olivero Surgener</v>
      </c>
      <c r="H5121" t="str">
        <f>data[[#This Row],[id_customer]]&amp;data[[#This Row],[id_campaign]]</f>
        <v>C0302cam03</v>
      </c>
      <c r="I5121">
        <f>DATEDIF(data[[#This Row],[join_date]],data[[#This Row],[buy_date]],"M")</f>
        <v>0</v>
      </c>
    </row>
    <row r="5122" spans="1:9" x14ac:dyDescent="0.25">
      <c r="A5122" t="s">
        <v>1249</v>
      </c>
      <c r="B5122" t="s">
        <v>8</v>
      </c>
      <c r="C5122" s="1">
        <v>45014</v>
      </c>
      <c r="D5122" s="1">
        <v>45045</v>
      </c>
      <c r="E5122">
        <f>VLOOKUP(data[[#This Row],[id_campaign]],campaign[],4,FALSE)</f>
        <v>62</v>
      </c>
      <c r="F5122" t="str">
        <f>VLOOKUP(data[[#This Row],[id_campaign]],campaign[],2,FALSE)</f>
        <v>HandsetWebCapable</v>
      </c>
      <c r="G5122" t="str">
        <f>VLOOKUP(data[[#This Row],[id_customer]],customer[],2,FALSE)</f>
        <v>Olivero Surgener</v>
      </c>
      <c r="H5122" t="str">
        <f>data[[#This Row],[id_customer]]&amp;data[[#This Row],[id_campaign]]</f>
        <v>C0302cam03</v>
      </c>
      <c r="I5122">
        <f>DATEDIF(data[[#This Row],[join_date]],data[[#This Row],[buy_date]],"M")</f>
        <v>1</v>
      </c>
    </row>
    <row r="5123" spans="1:9" x14ac:dyDescent="0.25">
      <c r="A5123" t="s">
        <v>1249</v>
      </c>
      <c r="B5123" t="s">
        <v>8</v>
      </c>
      <c r="C5123" s="1">
        <v>45014</v>
      </c>
      <c r="D5123" s="1">
        <v>45057</v>
      </c>
      <c r="E5123">
        <f>VLOOKUP(data[[#This Row],[id_campaign]],campaign[],4,FALSE)</f>
        <v>62</v>
      </c>
      <c r="F5123" t="str">
        <f>VLOOKUP(data[[#This Row],[id_campaign]],campaign[],2,FALSE)</f>
        <v>HandsetWebCapable</v>
      </c>
      <c r="G5123" t="str">
        <f>VLOOKUP(data[[#This Row],[id_customer]],customer[],2,FALSE)</f>
        <v>Olivero Surgener</v>
      </c>
      <c r="H5123" t="str">
        <f>data[[#This Row],[id_customer]]&amp;data[[#This Row],[id_campaign]]</f>
        <v>C0302cam03</v>
      </c>
      <c r="I5123">
        <f>DATEDIF(data[[#This Row],[join_date]],data[[#This Row],[buy_date]],"M")</f>
        <v>1</v>
      </c>
    </row>
    <row r="5124" spans="1:9" x14ac:dyDescent="0.25">
      <c r="A5124" t="s">
        <v>1249</v>
      </c>
      <c r="B5124" t="s">
        <v>8</v>
      </c>
      <c r="C5124" s="1">
        <v>45014</v>
      </c>
      <c r="D5124" s="1">
        <v>45090</v>
      </c>
      <c r="E5124">
        <f>VLOOKUP(data[[#This Row],[id_campaign]],campaign[],4,FALSE)</f>
        <v>62</v>
      </c>
      <c r="F5124" t="str">
        <f>VLOOKUP(data[[#This Row],[id_campaign]],campaign[],2,FALSE)</f>
        <v>HandsetWebCapable</v>
      </c>
      <c r="G5124" t="str">
        <f>VLOOKUP(data[[#This Row],[id_customer]],customer[],2,FALSE)</f>
        <v>Olivero Surgener</v>
      </c>
      <c r="H5124" t="str">
        <f>data[[#This Row],[id_customer]]&amp;data[[#This Row],[id_campaign]]</f>
        <v>C0302cam03</v>
      </c>
      <c r="I5124">
        <f>DATEDIF(data[[#This Row],[join_date]],data[[#This Row],[buy_date]],"M")</f>
        <v>2</v>
      </c>
    </row>
    <row r="5125" spans="1:9" x14ac:dyDescent="0.25">
      <c r="A5125" t="s">
        <v>1253</v>
      </c>
      <c r="B5125" t="s">
        <v>8</v>
      </c>
      <c r="C5125" s="1">
        <v>44790</v>
      </c>
      <c r="D5125" s="1">
        <v>44790</v>
      </c>
      <c r="E5125">
        <f>VLOOKUP(data[[#This Row],[id_campaign]],campaign[],4,FALSE)</f>
        <v>62</v>
      </c>
      <c r="F5125" t="str">
        <f>VLOOKUP(data[[#This Row],[id_campaign]],campaign[],2,FALSE)</f>
        <v>HandsetWebCapable</v>
      </c>
      <c r="G5125" t="str">
        <f>VLOOKUP(data[[#This Row],[id_customer]],customer[],2,FALSE)</f>
        <v>Sonya Linklater</v>
      </c>
      <c r="H5125" t="str">
        <f>data[[#This Row],[id_customer]]&amp;data[[#This Row],[id_campaign]]</f>
        <v>C0303cam03</v>
      </c>
      <c r="I5125">
        <f>DATEDIF(data[[#This Row],[join_date]],data[[#This Row],[buy_date]],"M")</f>
        <v>0</v>
      </c>
    </row>
    <row r="5126" spans="1:9" x14ac:dyDescent="0.25">
      <c r="A5126" t="s">
        <v>1253</v>
      </c>
      <c r="B5126" t="s">
        <v>8</v>
      </c>
      <c r="C5126" s="1">
        <v>44790</v>
      </c>
      <c r="D5126" s="1">
        <v>44825</v>
      </c>
      <c r="E5126">
        <f>VLOOKUP(data[[#This Row],[id_campaign]],campaign[],4,FALSE)</f>
        <v>62</v>
      </c>
      <c r="F5126" t="str">
        <f>VLOOKUP(data[[#This Row],[id_campaign]],campaign[],2,FALSE)</f>
        <v>HandsetWebCapable</v>
      </c>
      <c r="G5126" t="str">
        <f>VLOOKUP(data[[#This Row],[id_customer]],customer[],2,FALSE)</f>
        <v>Sonya Linklater</v>
      </c>
      <c r="H5126" t="str">
        <f>data[[#This Row],[id_customer]]&amp;data[[#This Row],[id_campaign]]</f>
        <v>C0303cam03</v>
      </c>
      <c r="I5126">
        <f>DATEDIF(data[[#This Row],[join_date]],data[[#This Row],[buy_date]],"M")</f>
        <v>1</v>
      </c>
    </row>
    <row r="5127" spans="1:9" x14ac:dyDescent="0.25">
      <c r="A5127" t="s">
        <v>1253</v>
      </c>
      <c r="B5127" t="s">
        <v>8</v>
      </c>
      <c r="C5127" s="1">
        <v>44790</v>
      </c>
      <c r="D5127" s="1">
        <v>44864</v>
      </c>
      <c r="E5127">
        <f>VLOOKUP(data[[#This Row],[id_campaign]],campaign[],4,FALSE)</f>
        <v>62</v>
      </c>
      <c r="F5127" t="str">
        <f>VLOOKUP(data[[#This Row],[id_campaign]],campaign[],2,FALSE)</f>
        <v>HandsetWebCapable</v>
      </c>
      <c r="G5127" t="str">
        <f>VLOOKUP(data[[#This Row],[id_customer]],customer[],2,FALSE)</f>
        <v>Sonya Linklater</v>
      </c>
      <c r="H5127" t="str">
        <f>data[[#This Row],[id_customer]]&amp;data[[#This Row],[id_campaign]]</f>
        <v>C0303cam03</v>
      </c>
      <c r="I5127">
        <f>DATEDIF(data[[#This Row],[join_date]],data[[#This Row],[buy_date]],"M")</f>
        <v>2</v>
      </c>
    </row>
    <row r="5128" spans="1:9" x14ac:dyDescent="0.25">
      <c r="A5128" t="s">
        <v>1253</v>
      </c>
      <c r="B5128" t="s">
        <v>8</v>
      </c>
      <c r="C5128" s="1">
        <v>44790</v>
      </c>
      <c r="D5128" s="1">
        <v>44885</v>
      </c>
      <c r="E5128">
        <f>VLOOKUP(data[[#This Row],[id_campaign]],campaign[],4,FALSE)</f>
        <v>62</v>
      </c>
      <c r="F5128" t="str">
        <f>VLOOKUP(data[[#This Row],[id_campaign]],campaign[],2,FALSE)</f>
        <v>HandsetWebCapable</v>
      </c>
      <c r="G5128" t="str">
        <f>VLOOKUP(data[[#This Row],[id_customer]],customer[],2,FALSE)</f>
        <v>Sonya Linklater</v>
      </c>
      <c r="H5128" t="str">
        <f>data[[#This Row],[id_customer]]&amp;data[[#This Row],[id_campaign]]</f>
        <v>C0303cam03</v>
      </c>
      <c r="I5128">
        <f>DATEDIF(data[[#This Row],[join_date]],data[[#This Row],[buy_date]],"M")</f>
        <v>3</v>
      </c>
    </row>
    <row r="5129" spans="1:9" x14ac:dyDescent="0.25">
      <c r="A5129" t="s">
        <v>1253</v>
      </c>
      <c r="B5129" t="s">
        <v>8</v>
      </c>
      <c r="C5129" s="1">
        <v>44790</v>
      </c>
      <c r="D5129" s="1">
        <v>44924</v>
      </c>
      <c r="E5129">
        <f>VLOOKUP(data[[#This Row],[id_campaign]],campaign[],4,FALSE)</f>
        <v>62</v>
      </c>
      <c r="F5129" t="str">
        <f>VLOOKUP(data[[#This Row],[id_campaign]],campaign[],2,FALSE)</f>
        <v>HandsetWebCapable</v>
      </c>
      <c r="G5129" t="str">
        <f>VLOOKUP(data[[#This Row],[id_customer]],customer[],2,FALSE)</f>
        <v>Sonya Linklater</v>
      </c>
      <c r="H5129" t="str">
        <f>data[[#This Row],[id_customer]]&amp;data[[#This Row],[id_campaign]]</f>
        <v>C0303cam03</v>
      </c>
      <c r="I5129">
        <f>DATEDIF(data[[#This Row],[join_date]],data[[#This Row],[buy_date]],"M")</f>
        <v>4</v>
      </c>
    </row>
    <row r="5130" spans="1:9" x14ac:dyDescent="0.25">
      <c r="A5130" t="s">
        <v>1253</v>
      </c>
      <c r="B5130" t="s">
        <v>8</v>
      </c>
      <c r="C5130" s="1">
        <v>44790</v>
      </c>
      <c r="D5130" s="1">
        <v>44947</v>
      </c>
      <c r="E5130">
        <f>VLOOKUP(data[[#This Row],[id_campaign]],campaign[],4,FALSE)</f>
        <v>62</v>
      </c>
      <c r="F5130" t="str">
        <f>VLOOKUP(data[[#This Row],[id_campaign]],campaign[],2,FALSE)</f>
        <v>HandsetWebCapable</v>
      </c>
      <c r="G5130" t="str">
        <f>VLOOKUP(data[[#This Row],[id_customer]],customer[],2,FALSE)</f>
        <v>Sonya Linklater</v>
      </c>
      <c r="H5130" t="str">
        <f>data[[#This Row],[id_customer]]&amp;data[[#This Row],[id_campaign]]</f>
        <v>C0303cam03</v>
      </c>
      <c r="I5130">
        <f>DATEDIF(data[[#This Row],[join_date]],data[[#This Row],[buy_date]],"M")</f>
        <v>5</v>
      </c>
    </row>
    <row r="5131" spans="1:9" x14ac:dyDescent="0.25">
      <c r="A5131" t="s">
        <v>1253</v>
      </c>
      <c r="B5131" t="s">
        <v>8</v>
      </c>
      <c r="C5131" s="1">
        <v>44790</v>
      </c>
      <c r="D5131" s="1">
        <v>44981</v>
      </c>
      <c r="E5131">
        <f>VLOOKUP(data[[#This Row],[id_campaign]],campaign[],4,FALSE)</f>
        <v>62</v>
      </c>
      <c r="F5131" t="str">
        <f>VLOOKUP(data[[#This Row],[id_campaign]],campaign[],2,FALSE)</f>
        <v>HandsetWebCapable</v>
      </c>
      <c r="G5131" t="str">
        <f>VLOOKUP(data[[#This Row],[id_customer]],customer[],2,FALSE)</f>
        <v>Sonya Linklater</v>
      </c>
      <c r="H5131" t="str">
        <f>data[[#This Row],[id_customer]]&amp;data[[#This Row],[id_campaign]]</f>
        <v>C0303cam03</v>
      </c>
      <c r="I5131">
        <f>DATEDIF(data[[#This Row],[join_date]],data[[#This Row],[buy_date]],"M")</f>
        <v>6</v>
      </c>
    </row>
    <row r="5132" spans="1:9" x14ac:dyDescent="0.25">
      <c r="A5132" t="s">
        <v>1253</v>
      </c>
      <c r="B5132" t="s">
        <v>8</v>
      </c>
      <c r="C5132" s="1">
        <v>44790</v>
      </c>
      <c r="D5132" s="1">
        <v>45015</v>
      </c>
      <c r="E5132">
        <f>VLOOKUP(data[[#This Row],[id_campaign]],campaign[],4,FALSE)</f>
        <v>62</v>
      </c>
      <c r="F5132" t="str">
        <f>VLOOKUP(data[[#This Row],[id_campaign]],campaign[],2,FALSE)</f>
        <v>HandsetWebCapable</v>
      </c>
      <c r="G5132" t="str">
        <f>VLOOKUP(data[[#This Row],[id_customer]],customer[],2,FALSE)</f>
        <v>Sonya Linklater</v>
      </c>
      <c r="H5132" t="str">
        <f>data[[#This Row],[id_customer]]&amp;data[[#This Row],[id_campaign]]</f>
        <v>C0303cam03</v>
      </c>
      <c r="I5132">
        <f>DATEDIF(data[[#This Row],[join_date]],data[[#This Row],[buy_date]],"M")</f>
        <v>7</v>
      </c>
    </row>
    <row r="5133" spans="1:9" x14ac:dyDescent="0.25">
      <c r="A5133" t="s">
        <v>1253</v>
      </c>
      <c r="B5133" t="s">
        <v>8</v>
      </c>
      <c r="C5133" s="1">
        <v>44790</v>
      </c>
      <c r="D5133" s="1">
        <v>45040</v>
      </c>
      <c r="E5133">
        <f>VLOOKUP(data[[#This Row],[id_campaign]],campaign[],4,FALSE)</f>
        <v>62</v>
      </c>
      <c r="F5133" t="str">
        <f>VLOOKUP(data[[#This Row],[id_campaign]],campaign[],2,FALSE)</f>
        <v>HandsetWebCapable</v>
      </c>
      <c r="G5133" t="str">
        <f>VLOOKUP(data[[#This Row],[id_customer]],customer[],2,FALSE)</f>
        <v>Sonya Linklater</v>
      </c>
      <c r="H5133" t="str">
        <f>data[[#This Row],[id_customer]]&amp;data[[#This Row],[id_campaign]]</f>
        <v>C0303cam03</v>
      </c>
      <c r="I5133">
        <f>DATEDIF(data[[#This Row],[join_date]],data[[#This Row],[buy_date]],"M")</f>
        <v>8</v>
      </c>
    </row>
    <row r="5134" spans="1:9" x14ac:dyDescent="0.25">
      <c r="A5134" t="s">
        <v>1253</v>
      </c>
      <c r="B5134" t="s">
        <v>8</v>
      </c>
      <c r="C5134" s="1">
        <v>44790</v>
      </c>
      <c r="D5134" s="1">
        <v>45069</v>
      </c>
      <c r="E5134">
        <f>VLOOKUP(data[[#This Row],[id_campaign]],campaign[],4,FALSE)</f>
        <v>62</v>
      </c>
      <c r="F5134" t="str">
        <f>VLOOKUP(data[[#This Row],[id_campaign]],campaign[],2,FALSE)</f>
        <v>HandsetWebCapable</v>
      </c>
      <c r="G5134" t="str">
        <f>VLOOKUP(data[[#This Row],[id_customer]],customer[],2,FALSE)</f>
        <v>Sonya Linklater</v>
      </c>
      <c r="H5134" t="str">
        <f>data[[#This Row],[id_customer]]&amp;data[[#This Row],[id_campaign]]</f>
        <v>C0303cam03</v>
      </c>
      <c r="I5134">
        <f>DATEDIF(data[[#This Row],[join_date]],data[[#This Row],[buy_date]],"M")</f>
        <v>9</v>
      </c>
    </row>
    <row r="5135" spans="1:9" x14ac:dyDescent="0.25">
      <c r="A5135" t="s">
        <v>1253</v>
      </c>
      <c r="B5135" t="s">
        <v>6</v>
      </c>
      <c r="C5135" s="1">
        <v>44986</v>
      </c>
      <c r="D5135" s="1">
        <v>44986</v>
      </c>
      <c r="E5135">
        <f>VLOOKUP(data[[#This Row],[id_campaign]],campaign[],4,FALSE)</f>
        <v>26</v>
      </c>
      <c r="F5135" t="str">
        <f>VLOOKUP(data[[#This Row],[id_campaign]],campaign[],2,FALSE)</f>
        <v>HandsetRefurbished</v>
      </c>
      <c r="G5135" t="str">
        <f>VLOOKUP(data[[#This Row],[id_customer]],customer[],2,FALSE)</f>
        <v>Sonya Linklater</v>
      </c>
      <c r="H5135" t="str">
        <f>data[[#This Row],[id_customer]]&amp;data[[#This Row],[id_campaign]]</f>
        <v>C0303cam02</v>
      </c>
      <c r="I5135">
        <f>DATEDIF(data[[#This Row],[join_date]],data[[#This Row],[buy_date]],"M")</f>
        <v>0</v>
      </c>
    </row>
    <row r="5136" spans="1:9" x14ac:dyDescent="0.25">
      <c r="A5136" t="s">
        <v>1253</v>
      </c>
      <c r="B5136" t="s">
        <v>6</v>
      </c>
      <c r="C5136" s="1">
        <v>44986</v>
      </c>
      <c r="D5136" s="1">
        <v>45020</v>
      </c>
      <c r="E5136">
        <f>VLOOKUP(data[[#This Row],[id_campaign]],campaign[],4,FALSE)</f>
        <v>26</v>
      </c>
      <c r="F5136" t="str">
        <f>VLOOKUP(data[[#This Row],[id_campaign]],campaign[],2,FALSE)</f>
        <v>HandsetRefurbished</v>
      </c>
      <c r="G5136" t="str">
        <f>VLOOKUP(data[[#This Row],[id_customer]],customer[],2,FALSE)</f>
        <v>Sonya Linklater</v>
      </c>
      <c r="H5136" t="str">
        <f>data[[#This Row],[id_customer]]&amp;data[[#This Row],[id_campaign]]</f>
        <v>C0303cam02</v>
      </c>
      <c r="I5136">
        <f>DATEDIF(data[[#This Row],[join_date]],data[[#This Row],[buy_date]],"M")</f>
        <v>1</v>
      </c>
    </row>
    <row r="5137" spans="1:9" x14ac:dyDescent="0.25">
      <c r="A5137" t="s">
        <v>1253</v>
      </c>
      <c r="B5137" t="s">
        <v>6</v>
      </c>
      <c r="C5137" s="1">
        <v>44986</v>
      </c>
      <c r="D5137" s="1">
        <v>45061</v>
      </c>
      <c r="E5137">
        <f>VLOOKUP(data[[#This Row],[id_campaign]],campaign[],4,FALSE)</f>
        <v>26</v>
      </c>
      <c r="F5137" t="str">
        <f>VLOOKUP(data[[#This Row],[id_campaign]],campaign[],2,FALSE)</f>
        <v>HandsetRefurbished</v>
      </c>
      <c r="G5137" t="str">
        <f>VLOOKUP(data[[#This Row],[id_customer]],customer[],2,FALSE)</f>
        <v>Sonya Linklater</v>
      </c>
      <c r="H5137" t="str">
        <f>data[[#This Row],[id_customer]]&amp;data[[#This Row],[id_campaign]]</f>
        <v>C0303cam02</v>
      </c>
      <c r="I5137">
        <f>DATEDIF(data[[#This Row],[join_date]],data[[#This Row],[buy_date]],"M")</f>
        <v>2</v>
      </c>
    </row>
    <row r="5138" spans="1:9" x14ac:dyDescent="0.25">
      <c r="A5138" t="s">
        <v>1257</v>
      </c>
      <c r="B5138" t="s">
        <v>12</v>
      </c>
      <c r="C5138" s="1">
        <v>44595</v>
      </c>
      <c r="D5138" s="1">
        <v>44595</v>
      </c>
      <c r="E5138">
        <f>VLOOKUP(data[[#This Row],[id_campaign]],campaign[],4,FALSE)</f>
        <v>22</v>
      </c>
      <c r="F5138" t="str">
        <f>VLOOKUP(data[[#This Row],[id_campaign]],campaign[],2,FALSE)</f>
        <v>RVOwner</v>
      </c>
      <c r="G5138" t="str">
        <f>VLOOKUP(data[[#This Row],[id_customer]],customer[],2,FALSE)</f>
        <v>Claretta Bridgewater</v>
      </c>
      <c r="H5138" t="str">
        <f>data[[#This Row],[id_customer]]&amp;data[[#This Row],[id_campaign]]</f>
        <v>C0304cam05</v>
      </c>
      <c r="I5138">
        <f>DATEDIF(data[[#This Row],[join_date]],data[[#This Row],[buy_date]],"M")</f>
        <v>0</v>
      </c>
    </row>
    <row r="5139" spans="1:9" x14ac:dyDescent="0.25">
      <c r="A5139" t="s">
        <v>1257</v>
      </c>
      <c r="B5139" t="s">
        <v>12</v>
      </c>
      <c r="C5139" s="1">
        <v>44595</v>
      </c>
      <c r="D5139" s="1">
        <v>44667</v>
      </c>
      <c r="E5139">
        <f>VLOOKUP(data[[#This Row],[id_campaign]],campaign[],4,FALSE)</f>
        <v>22</v>
      </c>
      <c r="F5139" t="str">
        <f>VLOOKUP(data[[#This Row],[id_campaign]],campaign[],2,FALSE)</f>
        <v>RVOwner</v>
      </c>
      <c r="G5139" t="str">
        <f>VLOOKUP(data[[#This Row],[id_customer]],customer[],2,FALSE)</f>
        <v>Claretta Bridgewater</v>
      </c>
      <c r="H5139" t="str">
        <f>data[[#This Row],[id_customer]]&amp;data[[#This Row],[id_campaign]]</f>
        <v>C0304cam05</v>
      </c>
      <c r="I5139">
        <f>DATEDIF(data[[#This Row],[join_date]],data[[#This Row],[buy_date]],"M")</f>
        <v>2</v>
      </c>
    </row>
    <row r="5140" spans="1:9" x14ac:dyDescent="0.25">
      <c r="A5140" t="s">
        <v>1257</v>
      </c>
      <c r="B5140" t="s">
        <v>12</v>
      </c>
      <c r="C5140" s="1">
        <v>44595</v>
      </c>
      <c r="D5140" s="1">
        <v>44730</v>
      </c>
      <c r="E5140">
        <f>VLOOKUP(data[[#This Row],[id_campaign]],campaign[],4,FALSE)</f>
        <v>22</v>
      </c>
      <c r="F5140" t="str">
        <f>VLOOKUP(data[[#This Row],[id_campaign]],campaign[],2,FALSE)</f>
        <v>RVOwner</v>
      </c>
      <c r="G5140" t="str">
        <f>VLOOKUP(data[[#This Row],[id_customer]],customer[],2,FALSE)</f>
        <v>Claretta Bridgewater</v>
      </c>
      <c r="H5140" t="str">
        <f>data[[#This Row],[id_customer]]&amp;data[[#This Row],[id_campaign]]</f>
        <v>C0304cam05</v>
      </c>
      <c r="I5140">
        <f>DATEDIF(data[[#This Row],[join_date]],data[[#This Row],[buy_date]],"M")</f>
        <v>4</v>
      </c>
    </row>
    <row r="5141" spans="1:9" x14ac:dyDescent="0.25">
      <c r="A5141" t="s">
        <v>1257</v>
      </c>
      <c r="B5141" t="s">
        <v>12</v>
      </c>
      <c r="C5141" s="1">
        <v>44595</v>
      </c>
      <c r="D5141" s="1">
        <v>44747</v>
      </c>
      <c r="E5141">
        <f>VLOOKUP(data[[#This Row],[id_campaign]],campaign[],4,FALSE)</f>
        <v>22</v>
      </c>
      <c r="F5141" t="str">
        <f>VLOOKUP(data[[#This Row],[id_campaign]],campaign[],2,FALSE)</f>
        <v>RVOwner</v>
      </c>
      <c r="G5141" t="str">
        <f>VLOOKUP(data[[#This Row],[id_customer]],customer[],2,FALSE)</f>
        <v>Claretta Bridgewater</v>
      </c>
      <c r="H5141" t="str">
        <f>data[[#This Row],[id_customer]]&amp;data[[#This Row],[id_campaign]]</f>
        <v>C0304cam05</v>
      </c>
      <c r="I5141">
        <f>DATEDIF(data[[#This Row],[join_date]],data[[#This Row],[buy_date]],"M")</f>
        <v>5</v>
      </c>
    </row>
    <row r="5142" spans="1:9" x14ac:dyDescent="0.25">
      <c r="A5142" t="s">
        <v>1257</v>
      </c>
      <c r="B5142" t="s">
        <v>12</v>
      </c>
      <c r="C5142" s="1">
        <v>44595</v>
      </c>
      <c r="D5142" s="1">
        <v>44778</v>
      </c>
      <c r="E5142">
        <f>VLOOKUP(data[[#This Row],[id_campaign]],campaign[],4,FALSE)</f>
        <v>22</v>
      </c>
      <c r="F5142" t="str">
        <f>VLOOKUP(data[[#This Row],[id_campaign]],campaign[],2,FALSE)</f>
        <v>RVOwner</v>
      </c>
      <c r="G5142" t="str">
        <f>VLOOKUP(data[[#This Row],[id_customer]],customer[],2,FALSE)</f>
        <v>Claretta Bridgewater</v>
      </c>
      <c r="H5142" t="str">
        <f>data[[#This Row],[id_customer]]&amp;data[[#This Row],[id_campaign]]</f>
        <v>C0304cam05</v>
      </c>
      <c r="I5142">
        <f>DATEDIF(data[[#This Row],[join_date]],data[[#This Row],[buy_date]],"M")</f>
        <v>6</v>
      </c>
    </row>
    <row r="5143" spans="1:9" x14ac:dyDescent="0.25">
      <c r="A5143" t="s">
        <v>1257</v>
      </c>
      <c r="B5143" t="s">
        <v>12</v>
      </c>
      <c r="C5143" s="1">
        <v>44595</v>
      </c>
      <c r="D5143" s="1">
        <v>44811</v>
      </c>
      <c r="E5143">
        <f>VLOOKUP(data[[#This Row],[id_campaign]],campaign[],4,FALSE)</f>
        <v>22</v>
      </c>
      <c r="F5143" t="str">
        <f>VLOOKUP(data[[#This Row],[id_campaign]],campaign[],2,FALSE)</f>
        <v>RVOwner</v>
      </c>
      <c r="G5143" t="str">
        <f>VLOOKUP(data[[#This Row],[id_customer]],customer[],2,FALSE)</f>
        <v>Claretta Bridgewater</v>
      </c>
      <c r="H5143" t="str">
        <f>data[[#This Row],[id_customer]]&amp;data[[#This Row],[id_campaign]]</f>
        <v>C0304cam05</v>
      </c>
      <c r="I5143">
        <f>DATEDIF(data[[#This Row],[join_date]],data[[#This Row],[buy_date]],"M")</f>
        <v>7</v>
      </c>
    </row>
    <row r="5144" spans="1:9" x14ac:dyDescent="0.25">
      <c r="A5144" t="s">
        <v>1257</v>
      </c>
      <c r="B5144" t="s">
        <v>12</v>
      </c>
      <c r="C5144" s="1">
        <v>44595</v>
      </c>
      <c r="D5144" s="1">
        <v>44842</v>
      </c>
      <c r="E5144">
        <f>VLOOKUP(data[[#This Row],[id_campaign]],campaign[],4,FALSE)</f>
        <v>22</v>
      </c>
      <c r="F5144" t="str">
        <f>VLOOKUP(data[[#This Row],[id_campaign]],campaign[],2,FALSE)</f>
        <v>RVOwner</v>
      </c>
      <c r="G5144" t="str">
        <f>VLOOKUP(data[[#This Row],[id_customer]],customer[],2,FALSE)</f>
        <v>Claretta Bridgewater</v>
      </c>
      <c r="H5144" t="str">
        <f>data[[#This Row],[id_customer]]&amp;data[[#This Row],[id_campaign]]</f>
        <v>C0304cam05</v>
      </c>
      <c r="I5144">
        <f>DATEDIF(data[[#This Row],[join_date]],data[[#This Row],[buy_date]],"M")</f>
        <v>8</v>
      </c>
    </row>
    <row r="5145" spans="1:9" x14ac:dyDescent="0.25">
      <c r="A5145" t="s">
        <v>1257</v>
      </c>
      <c r="B5145" t="s">
        <v>12</v>
      </c>
      <c r="C5145" s="1">
        <v>44595</v>
      </c>
      <c r="D5145" s="1">
        <v>44878</v>
      </c>
      <c r="E5145">
        <f>VLOOKUP(data[[#This Row],[id_campaign]],campaign[],4,FALSE)</f>
        <v>22</v>
      </c>
      <c r="F5145" t="str">
        <f>VLOOKUP(data[[#This Row],[id_campaign]],campaign[],2,FALSE)</f>
        <v>RVOwner</v>
      </c>
      <c r="G5145" t="str">
        <f>VLOOKUP(data[[#This Row],[id_customer]],customer[],2,FALSE)</f>
        <v>Claretta Bridgewater</v>
      </c>
      <c r="H5145" t="str">
        <f>data[[#This Row],[id_customer]]&amp;data[[#This Row],[id_campaign]]</f>
        <v>C0304cam05</v>
      </c>
      <c r="I5145">
        <f>DATEDIF(data[[#This Row],[join_date]],data[[#This Row],[buy_date]],"M")</f>
        <v>9</v>
      </c>
    </row>
    <row r="5146" spans="1:9" x14ac:dyDescent="0.25">
      <c r="A5146" t="s">
        <v>1257</v>
      </c>
      <c r="B5146" t="s">
        <v>12</v>
      </c>
      <c r="C5146" s="1">
        <v>44595</v>
      </c>
      <c r="D5146" s="1">
        <v>44911</v>
      </c>
      <c r="E5146">
        <f>VLOOKUP(data[[#This Row],[id_campaign]],campaign[],4,FALSE)</f>
        <v>22</v>
      </c>
      <c r="F5146" t="str">
        <f>VLOOKUP(data[[#This Row],[id_campaign]],campaign[],2,FALSE)</f>
        <v>RVOwner</v>
      </c>
      <c r="G5146" t="str">
        <f>VLOOKUP(data[[#This Row],[id_customer]],customer[],2,FALSE)</f>
        <v>Claretta Bridgewater</v>
      </c>
      <c r="H5146" t="str">
        <f>data[[#This Row],[id_customer]]&amp;data[[#This Row],[id_campaign]]</f>
        <v>C0304cam05</v>
      </c>
      <c r="I5146">
        <f>DATEDIF(data[[#This Row],[join_date]],data[[#This Row],[buy_date]],"M")</f>
        <v>10</v>
      </c>
    </row>
    <row r="5147" spans="1:9" x14ac:dyDescent="0.25">
      <c r="A5147" t="s">
        <v>1257</v>
      </c>
      <c r="B5147" t="s">
        <v>12</v>
      </c>
      <c r="C5147" s="1">
        <v>44595</v>
      </c>
      <c r="D5147" s="1">
        <v>44941</v>
      </c>
      <c r="E5147">
        <f>VLOOKUP(data[[#This Row],[id_campaign]],campaign[],4,FALSE)</f>
        <v>22</v>
      </c>
      <c r="F5147" t="str">
        <f>VLOOKUP(data[[#This Row],[id_campaign]],campaign[],2,FALSE)</f>
        <v>RVOwner</v>
      </c>
      <c r="G5147" t="str">
        <f>VLOOKUP(data[[#This Row],[id_customer]],customer[],2,FALSE)</f>
        <v>Claretta Bridgewater</v>
      </c>
      <c r="H5147" t="str">
        <f>data[[#This Row],[id_customer]]&amp;data[[#This Row],[id_campaign]]</f>
        <v>C0304cam05</v>
      </c>
      <c r="I5147">
        <f>DATEDIF(data[[#This Row],[join_date]],data[[#This Row],[buy_date]],"M")</f>
        <v>11</v>
      </c>
    </row>
    <row r="5148" spans="1:9" x14ac:dyDescent="0.25">
      <c r="A5148" t="s">
        <v>1257</v>
      </c>
      <c r="B5148" t="s">
        <v>12</v>
      </c>
      <c r="C5148" s="1">
        <v>44595</v>
      </c>
      <c r="D5148" s="1">
        <v>44965</v>
      </c>
      <c r="E5148">
        <f>VLOOKUP(data[[#This Row],[id_campaign]],campaign[],4,FALSE)</f>
        <v>22</v>
      </c>
      <c r="F5148" t="str">
        <f>VLOOKUP(data[[#This Row],[id_campaign]],campaign[],2,FALSE)</f>
        <v>RVOwner</v>
      </c>
      <c r="G5148" t="str">
        <f>VLOOKUP(data[[#This Row],[id_customer]],customer[],2,FALSE)</f>
        <v>Claretta Bridgewater</v>
      </c>
      <c r="H5148" t="str">
        <f>data[[#This Row],[id_customer]]&amp;data[[#This Row],[id_campaign]]</f>
        <v>C0304cam05</v>
      </c>
      <c r="I5148">
        <f>DATEDIF(data[[#This Row],[join_date]],data[[#This Row],[buy_date]],"M")</f>
        <v>12</v>
      </c>
    </row>
    <row r="5149" spans="1:9" x14ac:dyDescent="0.25">
      <c r="A5149" t="s">
        <v>1257</v>
      </c>
      <c r="B5149" t="s">
        <v>12</v>
      </c>
      <c r="C5149" s="1">
        <v>44595</v>
      </c>
      <c r="D5149" s="1">
        <v>45000</v>
      </c>
      <c r="E5149">
        <f>VLOOKUP(data[[#This Row],[id_campaign]],campaign[],4,FALSE)</f>
        <v>22</v>
      </c>
      <c r="F5149" t="str">
        <f>VLOOKUP(data[[#This Row],[id_campaign]],campaign[],2,FALSE)</f>
        <v>RVOwner</v>
      </c>
      <c r="G5149" t="str">
        <f>VLOOKUP(data[[#This Row],[id_customer]],customer[],2,FALSE)</f>
        <v>Claretta Bridgewater</v>
      </c>
      <c r="H5149" t="str">
        <f>data[[#This Row],[id_customer]]&amp;data[[#This Row],[id_campaign]]</f>
        <v>C0304cam05</v>
      </c>
      <c r="I5149">
        <f>DATEDIF(data[[#This Row],[join_date]],data[[#This Row],[buy_date]],"M")</f>
        <v>13</v>
      </c>
    </row>
    <row r="5150" spans="1:9" x14ac:dyDescent="0.25">
      <c r="A5150" t="s">
        <v>1257</v>
      </c>
      <c r="B5150" t="s">
        <v>12</v>
      </c>
      <c r="C5150" s="1">
        <v>44595</v>
      </c>
      <c r="D5150" s="1">
        <v>45033</v>
      </c>
      <c r="E5150">
        <f>VLOOKUP(data[[#This Row],[id_campaign]],campaign[],4,FALSE)</f>
        <v>22</v>
      </c>
      <c r="F5150" t="str">
        <f>VLOOKUP(data[[#This Row],[id_campaign]],campaign[],2,FALSE)</f>
        <v>RVOwner</v>
      </c>
      <c r="G5150" t="str">
        <f>VLOOKUP(data[[#This Row],[id_customer]],customer[],2,FALSE)</f>
        <v>Claretta Bridgewater</v>
      </c>
      <c r="H5150" t="str">
        <f>data[[#This Row],[id_customer]]&amp;data[[#This Row],[id_campaign]]</f>
        <v>C0304cam05</v>
      </c>
      <c r="I5150">
        <f>DATEDIF(data[[#This Row],[join_date]],data[[#This Row],[buy_date]],"M")</f>
        <v>14</v>
      </c>
    </row>
    <row r="5151" spans="1:9" x14ac:dyDescent="0.25">
      <c r="A5151" t="s">
        <v>1257</v>
      </c>
      <c r="B5151" t="s">
        <v>12</v>
      </c>
      <c r="C5151" s="1">
        <v>44595</v>
      </c>
      <c r="D5151" s="1">
        <v>45052</v>
      </c>
      <c r="E5151">
        <f>VLOOKUP(data[[#This Row],[id_campaign]],campaign[],4,FALSE)</f>
        <v>22</v>
      </c>
      <c r="F5151" t="str">
        <f>VLOOKUP(data[[#This Row],[id_campaign]],campaign[],2,FALSE)</f>
        <v>RVOwner</v>
      </c>
      <c r="G5151" t="str">
        <f>VLOOKUP(data[[#This Row],[id_customer]],customer[],2,FALSE)</f>
        <v>Claretta Bridgewater</v>
      </c>
      <c r="H5151" t="str">
        <f>data[[#This Row],[id_customer]]&amp;data[[#This Row],[id_campaign]]</f>
        <v>C0304cam05</v>
      </c>
      <c r="I5151">
        <f>DATEDIF(data[[#This Row],[join_date]],data[[#This Row],[buy_date]],"M")</f>
        <v>15</v>
      </c>
    </row>
    <row r="5152" spans="1:9" x14ac:dyDescent="0.25">
      <c r="A5152" t="s">
        <v>1257</v>
      </c>
      <c r="B5152" t="s">
        <v>4</v>
      </c>
      <c r="C5152" s="1">
        <v>44709</v>
      </c>
      <c r="D5152" s="1">
        <v>44709</v>
      </c>
      <c r="E5152">
        <f>VLOOKUP(data[[#This Row],[id_campaign]],campaign[],4,FALSE)</f>
        <v>10</v>
      </c>
      <c r="F5152" t="str">
        <f>VLOOKUP(data[[#This Row],[id_campaign]],campaign[],2,FALSE)</f>
        <v>ChildrenInHH</v>
      </c>
      <c r="G5152" t="str">
        <f>VLOOKUP(data[[#This Row],[id_customer]],customer[],2,FALSE)</f>
        <v>Claretta Bridgewater</v>
      </c>
      <c r="H5152" t="str">
        <f>data[[#This Row],[id_customer]]&amp;data[[#This Row],[id_campaign]]</f>
        <v>C0304cam01</v>
      </c>
      <c r="I5152">
        <f>DATEDIF(data[[#This Row],[join_date]],data[[#This Row],[buy_date]],"M")</f>
        <v>0</v>
      </c>
    </row>
    <row r="5153" spans="1:9" x14ac:dyDescent="0.25">
      <c r="A5153" t="s">
        <v>1257</v>
      </c>
      <c r="B5153" t="s">
        <v>4</v>
      </c>
      <c r="C5153" s="1">
        <v>44709</v>
      </c>
      <c r="D5153" s="1">
        <v>44747</v>
      </c>
      <c r="E5153">
        <f>VLOOKUP(data[[#This Row],[id_campaign]],campaign[],4,FALSE)</f>
        <v>10</v>
      </c>
      <c r="F5153" t="str">
        <f>VLOOKUP(data[[#This Row],[id_campaign]],campaign[],2,FALSE)</f>
        <v>ChildrenInHH</v>
      </c>
      <c r="G5153" t="str">
        <f>VLOOKUP(data[[#This Row],[id_customer]],customer[],2,FALSE)</f>
        <v>Claretta Bridgewater</v>
      </c>
      <c r="H5153" t="str">
        <f>data[[#This Row],[id_customer]]&amp;data[[#This Row],[id_campaign]]</f>
        <v>C0304cam01</v>
      </c>
      <c r="I5153">
        <f>DATEDIF(data[[#This Row],[join_date]],data[[#This Row],[buy_date]],"M")</f>
        <v>1</v>
      </c>
    </row>
    <row r="5154" spans="1:9" x14ac:dyDescent="0.25">
      <c r="A5154" t="s">
        <v>1257</v>
      </c>
      <c r="B5154" t="s">
        <v>4</v>
      </c>
      <c r="C5154" s="1">
        <v>44709</v>
      </c>
      <c r="D5154" s="1">
        <v>44785</v>
      </c>
      <c r="E5154">
        <f>VLOOKUP(data[[#This Row],[id_campaign]],campaign[],4,FALSE)</f>
        <v>10</v>
      </c>
      <c r="F5154" t="str">
        <f>VLOOKUP(data[[#This Row],[id_campaign]],campaign[],2,FALSE)</f>
        <v>ChildrenInHH</v>
      </c>
      <c r="G5154" t="str">
        <f>VLOOKUP(data[[#This Row],[id_customer]],customer[],2,FALSE)</f>
        <v>Claretta Bridgewater</v>
      </c>
      <c r="H5154" t="str">
        <f>data[[#This Row],[id_customer]]&amp;data[[#This Row],[id_campaign]]</f>
        <v>C0304cam01</v>
      </c>
      <c r="I5154">
        <f>DATEDIF(data[[#This Row],[join_date]],data[[#This Row],[buy_date]],"M")</f>
        <v>2</v>
      </c>
    </row>
    <row r="5155" spans="1:9" x14ac:dyDescent="0.25">
      <c r="A5155" t="s">
        <v>1257</v>
      </c>
      <c r="B5155" t="s">
        <v>4</v>
      </c>
      <c r="C5155" s="1">
        <v>44709</v>
      </c>
      <c r="D5155" s="1">
        <v>44812</v>
      </c>
      <c r="E5155">
        <f>VLOOKUP(data[[#This Row],[id_campaign]],campaign[],4,FALSE)</f>
        <v>10</v>
      </c>
      <c r="F5155" t="str">
        <f>VLOOKUP(data[[#This Row],[id_campaign]],campaign[],2,FALSE)</f>
        <v>ChildrenInHH</v>
      </c>
      <c r="G5155" t="str">
        <f>VLOOKUP(data[[#This Row],[id_customer]],customer[],2,FALSE)</f>
        <v>Claretta Bridgewater</v>
      </c>
      <c r="H5155" t="str">
        <f>data[[#This Row],[id_customer]]&amp;data[[#This Row],[id_campaign]]</f>
        <v>C0304cam01</v>
      </c>
      <c r="I5155">
        <f>DATEDIF(data[[#This Row],[join_date]],data[[#This Row],[buy_date]],"M")</f>
        <v>3</v>
      </c>
    </row>
    <row r="5156" spans="1:9" x14ac:dyDescent="0.25">
      <c r="A5156" t="s">
        <v>1257</v>
      </c>
      <c r="B5156" t="s">
        <v>4</v>
      </c>
      <c r="C5156" s="1">
        <v>44709</v>
      </c>
      <c r="D5156" s="1">
        <v>44840</v>
      </c>
      <c r="E5156">
        <f>VLOOKUP(data[[#This Row],[id_campaign]],campaign[],4,FALSE)</f>
        <v>10</v>
      </c>
      <c r="F5156" t="str">
        <f>VLOOKUP(data[[#This Row],[id_campaign]],campaign[],2,FALSE)</f>
        <v>ChildrenInHH</v>
      </c>
      <c r="G5156" t="str">
        <f>VLOOKUP(data[[#This Row],[id_customer]],customer[],2,FALSE)</f>
        <v>Claretta Bridgewater</v>
      </c>
      <c r="H5156" t="str">
        <f>data[[#This Row],[id_customer]]&amp;data[[#This Row],[id_campaign]]</f>
        <v>C0304cam01</v>
      </c>
      <c r="I5156">
        <f>DATEDIF(data[[#This Row],[join_date]],data[[#This Row],[buy_date]],"M")</f>
        <v>4</v>
      </c>
    </row>
    <row r="5157" spans="1:9" x14ac:dyDescent="0.25">
      <c r="A5157" t="s">
        <v>1257</v>
      </c>
      <c r="B5157" t="s">
        <v>4</v>
      </c>
      <c r="C5157" s="1">
        <v>44709</v>
      </c>
      <c r="D5157" s="1">
        <v>44896</v>
      </c>
      <c r="E5157">
        <f>VLOOKUP(data[[#This Row],[id_campaign]],campaign[],4,FALSE)</f>
        <v>10</v>
      </c>
      <c r="F5157" t="str">
        <f>VLOOKUP(data[[#This Row],[id_campaign]],campaign[],2,FALSE)</f>
        <v>ChildrenInHH</v>
      </c>
      <c r="G5157" t="str">
        <f>VLOOKUP(data[[#This Row],[id_customer]],customer[],2,FALSE)</f>
        <v>Claretta Bridgewater</v>
      </c>
      <c r="H5157" t="str">
        <f>data[[#This Row],[id_customer]]&amp;data[[#This Row],[id_campaign]]</f>
        <v>C0304cam01</v>
      </c>
      <c r="I5157">
        <f>DATEDIF(data[[#This Row],[join_date]],data[[#This Row],[buy_date]],"M")</f>
        <v>6</v>
      </c>
    </row>
    <row r="5158" spans="1:9" x14ac:dyDescent="0.25">
      <c r="A5158" t="s">
        <v>1257</v>
      </c>
      <c r="B5158" t="s">
        <v>4</v>
      </c>
      <c r="C5158" s="1">
        <v>44709</v>
      </c>
      <c r="D5158" s="1">
        <v>44961</v>
      </c>
      <c r="E5158">
        <f>VLOOKUP(data[[#This Row],[id_campaign]],campaign[],4,FALSE)</f>
        <v>10</v>
      </c>
      <c r="F5158" t="str">
        <f>VLOOKUP(data[[#This Row],[id_campaign]],campaign[],2,FALSE)</f>
        <v>ChildrenInHH</v>
      </c>
      <c r="G5158" t="str">
        <f>VLOOKUP(data[[#This Row],[id_customer]],customer[],2,FALSE)</f>
        <v>Claretta Bridgewater</v>
      </c>
      <c r="H5158" t="str">
        <f>data[[#This Row],[id_customer]]&amp;data[[#This Row],[id_campaign]]</f>
        <v>C0304cam01</v>
      </c>
      <c r="I5158">
        <f>DATEDIF(data[[#This Row],[join_date]],data[[#This Row],[buy_date]],"M")</f>
        <v>8</v>
      </c>
    </row>
    <row r="5159" spans="1:9" x14ac:dyDescent="0.25">
      <c r="A5159" t="s">
        <v>1257</v>
      </c>
      <c r="B5159" t="s">
        <v>4</v>
      </c>
      <c r="C5159" s="1">
        <v>44709</v>
      </c>
      <c r="D5159" s="1">
        <v>45025</v>
      </c>
      <c r="E5159">
        <f>VLOOKUP(data[[#This Row],[id_campaign]],campaign[],4,FALSE)</f>
        <v>10</v>
      </c>
      <c r="F5159" t="str">
        <f>VLOOKUP(data[[#This Row],[id_campaign]],campaign[],2,FALSE)</f>
        <v>ChildrenInHH</v>
      </c>
      <c r="G5159" t="str">
        <f>VLOOKUP(data[[#This Row],[id_customer]],customer[],2,FALSE)</f>
        <v>Claretta Bridgewater</v>
      </c>
      <c r="H5159" t="str">
        <f>data[[#This Row],[id_customer]]&amp;data[[#This Row],[id_campaign]]</f>
        <v>C0304cam01</v>
      </c>
      <c r="I5159">
        <f>DATEDIF(data[[#This Row],[join_date]],data[[#This Row],[buy_date]],"M")</f>
        <v>10</v>
      </c>
    </row>
    <row r="5160" spans="1:9" x14ac:dyDescent="0.25">
      <c r="A5160" t="s">
        <v>1257</v>
      </c>
      <c r="B5160" t="s">
        <v>4</v>
      </c>
      <c r="C5160" s="1">
        <v>44709</v>
      </c>
      <c r="D5160" s="1">
        <v>45056</v>
      </c>
      <c r="E5160">
        <f>VLOOKUP(data[[#This Row],[id_campaign]],campaign[],4,FALSE)</f>
        <v>10</v>
      </c>
      <c r="F5160" t="str">
        <f>VLOOKUP(data[[#This Row],[id_campaign]],campaign[],2,FALSE)</f>
        <v>ChildrenInHH</v>
      </c>
      <c r="G5160" t="str">
        <f>VLOOKUP(data[[#This Row],[id_customer]],customer[],2,FALSE)</f>
        <v>Claretta Bridgewater</v>
      </c>
      <c r="H5160" t="str">
        <f>data[[#This Row],[id_customer]]&amp;data[[#This Row],[id_campaign]]</f>
        <v>C0304cam01</v>
      </c>
      <c r="I5160">
        <f>DATEDIF(data[[#This Row],[join_date]],data[[#This Row],[buy_date]],"M")</f>
        <v>11</v>
      </c>
    </row>
    <row r="5161" spans="1:9" x14ac:dyDescent="0.25">
      <c r="A5161" t="s">
        <v>1257</v>
      </c>
      <c r="B5161" t="s">
        <v>4</v>
      </c>
      <c r="C5161" s="1">
        <v>44709</v>
      </c>
      <c r="D5161" s="1">
        <v>45088</v>
      </c>
      <c r="E5161">
        <f>VLOOKUP(data[[#This Row],[id_campaign]],campaign[],4,FALSE)</f>
        <v>10</v>
      </c>
      <c r="F5161" t="str">
        <f>VLOOKUP(data[[#This Row],[id_campaign]],campaign[],2,FALSE)</f>
        <v>ChildrenInHH</v>
      </c>
      <c r="G5161" t="str">
        <f>VLOOKUP(data[[#This Row],[id_customer]],customer[],2,FALSE)</f>
        <v>Claretta Bridgewater</v>
      </c>
      <c r="H5161" t="str">
        <f>data[[#This Row],[id_customer]]&amp;data[[#This Row],[id_campaign]]</f>
        <v>C0304cam01</v>
      </c>
      <c r="I5161">
        <f>DATEDIF(data[[#This Row],[join_date]],data[[#This Row],[buy_date]],"M")</f>
        <v>12</v>
      </c>
    </row>
    <row r="5162" spans="1:9" x14ac:dyDescent="0.25">
      <c r="A5162" t="s">
        <v>1261</v>
      </c>
      <c r="B5162" t="s">
        <v>30</v>
      </c>
      <c r="C5162" s="1">
        <v>44984</v>
      </c>
      <c r="D5162" s="1">
        <v>44984</v>
      </c>
      <c r="E5162">
        <f>VLOOKUP(data[[#This Row],[id_campaign]],campaign[],4,FALSE)</f>
        <v>28</v>
      </c>
      <c r="F5162" t="str">
        <f>VLOOKUP(data[[#This Row],[id_campaign]],campaign[],2,FALSE)</f>
        <v>NotNewCellphoneUser</v>
      </c>
      <c r="G5162" t="str">
        <f>VLOOKUP(data[[#This Row],[id_customer]],customer[],2,FALSE)</f>
        <v>Rochella Sammonds</v>
      </c>
      <c r="H5162" t="str">
        <f>data[[#This Row],[id_customer]]&amp;data[[#This Row],[id_campaign]]</f>
        <v>C0305cam14</v>
      </c>
      <c r="I5162">
        <f>DATEDIF(data[[#This Row],[join_date]],data[[#This Row],[buy_date]],"M")</f>
        <v>0</v>
      </c>
    </row>
    <row r="5163" spans="1:9" x14ac:dyDescent="0.25">
      <c r="A5163" t="s">
        <v>1261</v>
      </c>
      <c r="B5163" t="s">
        <v>30</v>
      </c>
      <c r="C5163" s="1">
        <v>44984</v>
      </c>
      <c r="D5163" s="1">
        <v>45016</v>
      </c>
      <c r="E5163">
        <f>VLOOKUP(data[[#This Row],[id_campaign]],campaign[],4,FALSE)</f>
        <v>28</v>
      </c>
      <c r="F5163" t="str">
        <f>VLOOKUP(data[[#This Row],[id_campaign]],campaign[],2,FALSE)</f>
        <v>NotNewCellphoneUser</v>
      </c>
      <c r="G5163" t="str">
        <f>VLOOKUP(data[[#This Row],[id_customer]],customer[],2,FALSE)</f>
        <v>Rochella Sammonds</v>
      </c>
      <c r="H5163" t="str">
        <f>data[[#This Row],[id_customer]]&amp;data[[#This Row],[id_campaign]]</f>
        <v>C0305cam14</v>
      </c>
      <c r="I5163">
        <f>DATEDIF(data[[#This Row],[join_date]],data[[#This Row],[buy_date]],"M")</f>
        <v>1</v>
      </c>
    </row>
    <row r="5164" spans="1:9" x14ac:dyDescent="0.25">
      <c r="A5164" t="s">
        <v>1261</v>
      </c>
      <c r="B5164" t="s">
        <v>30</v>
      </c>
      <c r="C5164" s="1">
        <v>44984</v>
      </c>
      <c r="D5164" s="1">
        <v>45021</v>
      </c>
      <c r="E5164">
        <f>VLOOKUP(data[[#This Row],[id_campaign]],campaign[],4,FALSE)</f>
        <v>28</v>
      </c>
      <c r="F5164" t="str">
        <f>VLOOKUP(data[[#This Row],[id_campaign]],campaign[],2,FALSE)</f>
        <v>NotNewCellphoneUser</v>
      </c>
      <c r="G5164" t="str">
        <f>VLOOKUP(data[[#This Row],[id_customer]],customer[],2,FALSE)</f>
        <v>Rochella Sammonds</v>
      </c>
      <c r="H5164" t="str">
        <f>data[[#This Row],[id_customer]]&amp;data[[#This Row],[id_campaign]]</f>
        <v>C0305cam14</v>
      </c>
      <c r="I5164">
        <f>DATEDIF(data[[#This Row],[join_date]],data[[#This Row],[buy_date]],"M")</f>
        <v>1</v>
      </c>
    </row>
    <row r="5165" spans="1:9" x14ac:dyDescent="0.25">
      <c r="A5165" t="s">
        <v>1261</v>
      </c>
      <c r="B5165" t="s">
        <v>30</v>
      </c>
      <c r="C5165" s="1">
        <v>44984</v>
      </c>
      <c r="D5165" s="1">
        <v>45055</v>
      </c>
      <c r="E5165">
        <f>VLOOKUP(data[[#This Row],[id_campaign]],campaign[],4,FALSE)</f>
        <v>28</v>
      </c>
      <c r="F5165" t="str">
        <f>VLOOKUP(data[[#This Row],[id_campaign]],campaign[],2,FALSE)</f>
        <v>NotNewCellphoneUser</v>
      </c>
      <c r="G5165" t="str">
        <f>VLOOKUP(data[[#This Row],[id_customer]],customer[],2,FALSE)</f>
        <v>Rochella Sammonds</v>
      </c>
      <c r="H5165" t="str">
        <f>data[[#This Row],[id_customer]]&amp;data[[#This Row],[id_campaign]]</f>
        <v>C0305cam14</v>
      </c>
      <c r="I5165">
        <f>DATEDIF(data[[#This Row],[join_date]],data[[#This Row],[buy_date]],"M")</f>
        <v>2</v>
      </c>
    </row>
    <row r="5166" spans="1:9" x14ac:dyDescent="0.25">
      <c r="A5166" t="s">
        <v>1261</v>
      </c>
      <c r="B5166" t="s">
        <v>30</v>
      </c>
      <c r="C5166" s="1">
        <v>44984</v>
      </c>
      <c r="D5166" s="1">
        <v>45079</v>
      </c>
      <c r="E5166">
        <f>VLOOKUP(data[[#This Row],[id_campaign]],campaign[],4,FALSE)</f>
        <v>28</v>
      </c>
      <c r="F5166" t="str">
        <f>VLOOKUP(data[[#This Row],[id_campaign]],campaign[],2,FALSE)</f>
        <v>NotNewCellphoneUser</v>
      </c>
      <c r="G5166" t="str">
        <f>VLOOKUP(data[[#This Row],[id_customer]],customer[],2,FALSE)</f>
        <v>Rochella Sammonds</v>
      </c>
      <c r="H5166" t="str">
        <f>data[[#This Row],[id_customer]]&amp;data[[#This Row],[id_campaign]]</f>
        <v>C0305cam14</v>
      </c>
      <c r="I5166">
        <f>DATEDIF(data[[#This Row],[join_date]],data[[#This Row],[buy_date]],"M")</f>
        <v>3</v>
      </c>
    </row>
    <row r="5167" spans="1:9" x14ac:dyDescent="0.25">
      <c r="A5167" t="s">
        <v>1265</v>
      </c>
      <c r="B5167" t="s">
        <v>16</v>
      </c>
      <c r="C5167" s="1">
        <v>44905</v>
      </c>
      <c r="D5167" s="1">
        <v>44905</v>
      </c>
      <c r="E5167">
        <f>VLOOKUP(data[[#This Row],[id_campaign]],campaign[],4,FALSE)</f>
        <v>25</v>
      </c>
      <c r="F5167" t="str">
        <f>VLOOKUP(data[[#This Row],[id_campaign]],campaign[],2,FALSE)</f>
        <v>BuysViaMailOrder</v>
      </c>
      <c r="G5167" t="str">
        <f>VLOOKUP(data[[#This Row],[id_customer]],customer[],2,FALSE)</f>
        <v>Tedda Minto</v>
      </c>
      <c r="H5167" t="str">
        <f>data[[#This Row],[id_customer]]&amp;data[[#This Row],[id_campaign]]</f>
        <v>C0306cam07</v>
      </c>
      <c r="I5167">
        <f>DATEDIF(data[[#This Row],[join_date]],data[[#This Row],[buy_date]],"M")</f>
        <v>0</v>
      </c>
    </row>
    <row r="5168" spans="1:9" x14ac:dyDescent="0.25">
      <c r="A5168" t="s">
        <v>1265</v>
      </c>
      <c r="B5168" t="s">
        <v>16</v>
      </c>
      <c r="C5168" s="1">
        <v>44905</v>
      </c>
      <c r="D5168" s="1">
        <v>44951</v>
      </c>
      <c r="E5168">
        <f>VLOOKUP(data[[#This Row],[id_campaign]],campaign[],4,FALSE)</f>
        <v>25</v>
      </c>
      <c r="F5168" t="str">
        <f>VLOOKUP(data[[#This Row],[id_campaign]],campaign[],2,FALSE)</f>
        <v>BuysViaMailOrder</v>
      </c>
      <c r="G5168" t="str">
        <f>VLOOKUP(data[[#This Row],[id_customer]],customer[],2,FALSE)</f>
        <v>Tedda Minto</v>
      </c>
      <c r="H5168" t="str">
        <f>data[[#This Row],[id_customer]]&amp;data[[#This Row],[id_campaign]]</f>
        <v>C0306cam07</v>
      </c>
      <c r="I5168">
        <f>DATEDIF(data[[#This Row],[join_date]],data[[#This Row],[buy_date]],"M")</f>
        <v>1</v>
      </c>
    </row>
    <row r="5169" spans="1:9" x14ac:dyDescent="0.25">
      <c r="A5169" t="s">
        <v>1265</v>
      </c>
      <c r="B5169" t="s">
        <v>16</v>
      </c>
      <c r="C5169" s="1">
        <v>44905</v>
      </c>
      <c r="D5169" s="1">
        <v>44971</v>
      </c>
      <c r="E5169">
        <f>VLOOKUP(data[[#This Row],[id_campaign]],campaign[],4,FALSE)</f>
        <v>25</v>
      </c>
      <c r="F5169" t="str">
        <f>VLOOKUP(data[[#This Row],[id_campaign]],campaign[],2,FALSE)</f>
        <v>BuysViaMailOrder</v>
      </c>
      <c r="G5169" t="str">
        <f>VLOOKUP(data[[#This Row],[id_customer]],customer[],2,FALSE)</f>
        <v>Tedda Minto</v>
      </c>
      <c r="H5169" t="str">
        <f>data[[#This Row],[id_customer]]&amp;data[[#This Row],[id_campaign]]</f>
        <v>C0306cam07</v>
      </c>
      <c r="I5169">
        <f>DATEDIF(data[[#This Row],[join_date]],data[[#This Row],[buy_date]],"M")</f>
        <v>2</v>
      </c>
    </row>
    <row r="5170" spans="1:9" x14ac:dyDescent="0.25">
      <c r="A5170" t="s">
        <v>1265</v>
      </c>
      <c r="B5170" t="s">
        <v>16</v>
      </c>
      <c r="C5170" s="1">
        <v>44905</v>
      </c>
      <c r="D5170" s="1">
        <v>44996</v>
      </c>
      <c r="E5170">
        <f>VLOOKUP(data[[#This Row],[id_campaign]],campaign[],4,FALSE)</f>
        <v>25</v>
      </c>
      <c r="F5170" t="str">
        <f>VLOOKUP(data[[#This Row],[id_campaign]],campaign[],2,FALSE)</f>
        <v>BuysViaMailOrder</v>
      </c>
      <c r="G5170" t="str">
        <f>VLOOKUP(data[[#This Row],[id_customer]],customer[],2,FALSE)</f>
        <v>Tedda Minto</v>
      </c>
      <c r="H5170" t="str">
        <f>data[[#This Row],[id_customer]]&amp;data[[#This Row],[id_campaign]]</f>
        <v>C0306cam07</v>
      </c>
      <c r="I5170">
        <f>DATEDIF(data[[#This Row],[join_date]],data[[#This Row],[buy_date]],"M")</f>
        <v>3</v>
      </c>
    </row>
    <row r="5171" spans="1:9" x14ac:dyDescent="0.25">
      <c r="A5171" t="s">
        <v>1265</v>
      </c>
      <c r="B5171" t="s">
        <v>16</v>
      </c>
      <c r="C5171" s="1">
        <v>44905</v>
      </c>
      <c r="D5171" s="1">
        <v>45041</v>
      </c>
      <c r="E5171">
        <f>VLOOKUP(data[[#This Row],[id_campaign]],campaign[],4,FALSE)</f>
        <v>25</v>
      </c>
      <c r="F5171" t="str">
        <f>VLOOKUP(data[[#This Row],[id_campaign]],campaign[],2,FALSE)</f>
        <v>BuysViaMailOrder</v>
      </c>
      <c r="G5171" t="str">
        <f>VLOOKUP(data[[#This Row],[id_customer]],customer[],2,FALSE)</f>
        <v>Tedda Minto</v>
      </c>
      <c r="H5171" t="str">
        <f>data[[#This Row],[id_customer]]&amp;data[[#This Row],[id_campaign]]</f>
        <v>C0306cam07</v>
      </c>
      <c r="I5171">
        <f>DATEDIF(data[[#This Row],[join_date]],data[[#This Row],[buy_date]],"M")</f>
        <v>4</v>
      </c>
    </row>
    <row r="5172" spans="1:9" x14ac:dyDescent="0.25">
      <c r="A5172" t="s">
        <v>1265</v>
      </c>
      <c r="B5172" t="s">
        <v>16</v>
      </c>
      <c r="C5172" s="1">
        <v>44905</v>
      </c>
      <c r="D5172" s="1">
        <v>45057</v>
      </c>
      <c r="E5172">
        <f>VLOOKUP(data[[#This Row],[id_campaign]],campaign[],4,FALSE)</f>
        <v>25</v>
      </c>
      <c r="F5172" t="str">
        <f>VLOOKUP(data[[#This Row],[id_campaign]],campaign[],2,FALSE)</f>
        <v>BuysViaMailOrder</v>
      </c>
      <c r="G5172" t="str">
        <f>VLOOKUP(data[[#This Row],[id_customer]],customer[],2,FALSE)</f>
        <v>Tedda Minto</v>
      </c>
      <c r="H5172" t="str">
        <f>data[[#This Row],[id_customer]]&amp;data[[#This Row],[id_campaign]]</f>
        <v>C0306cam07</v>
      </c>
      <c r="I5172">
        <f>DATEDIF(data[[#This Row],[join_date]],data[[#This Row],[buy_date]],"M")</f>
        <v>5</v>
      </c>
    </row>
    <row r="5173" spans="1:9" x14ac:dyDescent="0.25">
      <c r="A5173" t="s">
        <v>1265</v>
      </c>
      <c r="B5173" t="s">
        <v>4</v>
      </c>
      <c r="C5173" s="1">
        <v>45021</v>
      </c>
      <c r="D5173" s="1">
        <v>45021</v>
      </c>
      <c r="E5173">
        <f>VLOOKUP(data[[#This Row],[id_campaign]],campaign[],4,FALSE)</f>
        <v>10</v>
      </c>
      <c r="F5173" t="str">
        <f>VLOOKUP(data[[#This Row],[id_campaign]],campaign[],2,FALSE)</f>
        <v>ChildrenInHH</v>
      </c>
      <c r="G5173" t="str">
        <f>VLOOKUP(data[[#This Row],[id_customer]],customer[],2,FALSE)</f>
        <v>Tedda Minto</v>
      </c>
      <c r="H5173" t="str">
        <f>data[[#This Row],[id_customer]]&amp;data[[#This Row],[id_campaign]]</f>
        <v>C0306cam01</v>
      </c>
      <c r="I5173">
        <f>DATEDIF(data[[#This Row],[join_date]],data[[#This Row],[buy_date]],"M")</f>
        <v>0</v>
      </c>
    </row>
    <row r="5174" spans="1:9" x14ac:dyDescent="0.25">
      <c r="A5174" t="s">
        <v>1265</v>
      </c>
      <c r="B5174" t="s">
        <v>4</v>
      </c>
      <c r="C5174" s="1">
        <v>45021</v>
      </c>
      <c r="D5174" s="1">
        <v>45064</v>
      </c>
      <c r="E5174">
        <f>VLOOKUP(data[[#This Row],[id_campaign]],campaign[],4,FALSE)</f>
        <v>10</v>
      </c>
      <c r="F5174" t="str">
        <f>VLOOKUP(data[[#This Row],[id_campaign]],campaign[],2,FALSE)</f>
        <v>ChildrenInHH</v>
      </c>
      <c r="G5174" t="str">
        <f>VLOOKUP(data[[#This Row],[id_customer]],customer[],2,FALSE)</f>
        <v>Tedda Minto</v>
      </c>
      <c r="H5174" t="str">
        <f>data[[#This Row],[id_customer]]&amp;data[[#This Row],[id_campaign]]</f>
        <v>C0306cam01</v>
      </c>
      <c r="I5174">
        <f>DATEDIF(data[[#This Row],[join_date]],data[[#This Row],[buy_date]],"M")</f>
        <v>1</v>
      </c>
    </row>
    <row r="5175" spans="1:9" x14ac:dyDescent="0.25">
      <c r="A5175" t="s">
        <v>1269</v>
      </c>
      <c r="B5175" t="s">
        <v>34</v>
      </c>
      <c r="C5175" s="1">
        <v>44646</v>
      </c>
      <c r="D5175" s="1">
        <v>44646</v>
      </c>
      <c r="E5175">
        <f>VLOOKUP(data[[#This Row],[id_campaign]],campaign[],4,FALSE)</f>
        <v>16</v>
      </c>
      <c r="F5175" t="str">
        <f>VLOOKUP(data[[#This Row],[id_campaign]],campaign[],2,FALSE)</f>
        <v>MadeCallToRetentionTeam</v>
      </c>
      <c r="G5175" t="str">
        <f>VLOOKUP(data[[#This Row],[id_customer]],customer[],2,FALSE)</f>
        <v>Moss Ogbourne</v>
      </c>
      <c r="H5175" t="str">
        <f>data[[#This Row],[id_customer]]&amp;data[[#This Row],[id_campaign]]</f>
        <v>C0307cam16</v>
      </c>
      <c r="I5175">
        <f>DATEDIF(data[[#This Row],[join_date]],data[[#This Row],[buy_date]],"M")</f>
        <v>0</v>
      </c>
    </row>
    <row r="5176" spans="1:9" x14ac:dyDescent="0.25">
      <c r="A5176" t="s">
        <v>1269</v>
      </c>
      <c r="B5176" t="s">
        <v>34</v>
      </c>
      <c r="C5176" s="1">
        <v>44646</v>
      </c>
      <c r="D5176" s="1">
        <v>44685</v>
      </c>
      <c r="E5176">
        <f>VLOOKUP(data[[#This Row],[id_campaign]],campaign[],4,FALSE)</f>
        <v>16</v>
      </c>
      <c r="F5176" t="str">
        <f>VLOOKUP(data[[#This Row],[id_campaign]],campaign[],2,FALSE)</f>
        <v>MadeCallToRetentionTeam</v>
      </c>
      <c r="G5176" t="str">
        <f>VLOOKUP(data[[#This Row],[id_customer]],customer[],2,FALSE)</f>
        <v>Moss Ogbourne</v>
      </c>
      <c r="H5176" t="str">
        <f>data[[#This Row],[id_customer]]&amp;data[[#This Row],[id_campaign]]</f>
        <v>C0307cam16</v>
      </c>
      <c r="I5176">
        <f>DATEDIF(data[[#This Row],[join_date]],data[[#This Row],[buy_date]],"M")</f>
        <v>1</v>
      </c>
    </row>
    <row r="5177" spans="1:9" x14ac:dyDescent="0.25">
      <c r="A5177" t="s">
        <v>1269</v>
      </c>
      <c r="B5177" t="s">
        <v>34</v>
      </c>
      <c r="C5177" s="1">
        <v>44646</v>
      </c>
      <c r="D5177" s="1">
        <v>44722</v>
      </c>
      <c r="E5177">
        <f>VLOOKUP(data[[#This Row],[id_campaign]],campaign[],4,FALSE)</f>
        <v>16</v>
      </c>
      <c r="F5177" t="str">
        <f>VLOOKUP(data[[#This Row],[id_campaign]],campaign[],2,FALSE)</f>
        <v>MadeCallToRetentionTeam</v>
      </c>
      <c r="G5177" t="str">
        <f>VLOOKUP(data[[#This Row],[id_customer]],customer[],2,FALSE)</f>
        <v>Moss Ogbourne</v>
      </c>
      <c r="H5177" t="str">
        <f>data[[#This Row],[id_customer]]&amp;data[[#This Row],[id_campaign]]</f>
        <v>C0307cam16</v>
      </c>
      <c r="I5177">
        <f>DATEDIF(data[[#This Row],[join_date]],data[[#This Row],[buy_date]],"M")</f>
        <v>2</v>
      </c>
    </row>
    <row r="5178" spans="1:9" x14ac:dyDescent="0.25">
      <c r="A5178" t="s">
        <v>1269</v>
      </c>
      <c r="B5178" t="s">
        <v>34</v>
      </c>
      <c r="C5178" s="1">
        <v>44646</v>
      </c>
      <c r="D5178" s="1">
        <v>44773</v>
      </c>
      <c r="E5178">
        <f>VLOOKUP(data[[#This Row],[id_campaign]],campaign[],4,FALSE)</f>
        <v>16</v>
      </c>
      <c r="F5178" t="str">
        <f>VLOOKUP(data[[#This Row],[id_campaign]],campaign[],2,FALSE)</f>
        <v>MadeCallToRetentionTeam</v>
      </c>
      <c r="G5178" t="str">
        <f>VLOOKUP(data[[#This Row],[id_customer]],customer[],2,FALSE)</f>
        <v>Moss Ogbourne</v>
      </c>
      <c r="H5178" t="str">
        <f>data[[#This Row],[id_customer]]&amp;data[[#This Row],[id_campaign]]</f>
        <v>C0307cam16</v>
      </c>
      <c r="I5178">
        <f>DATEDIF(data[[#This Row],[join_date]],data[[#This Row],[buy_date]],"M")</f>
        <v>4</v>
      </c>
    </row>
    <row r="5179" spans="1:9" x14ac:dyDescent="0.25">
      <c r="A5179" t="s">
        <v>1269</v>
      </c>
      <c r="B5179" t="s">
        <v>34</v>
      </c>
      <c r="C5179" s="1">
        <v>44646</v>
      </c>
      <c r="D5179" s="1">
        <v>44776</v>
      </c>
      <c r="E5179">
        <f>VLOOKUP(data[[#This Row],[id_campaign]],campaign[],4,FALSE)</f>
        <v>16</v>
      </c>
      <c r="F5179" t="str">
        <f>VLOOKUP(data[[#This Row],[id_campaign]],campaign[],2,FALSE)</f>
        <v>MadeCallToRetentionTeam</v>
      </c>
      <c r="G5179" t="str">
        <f>VLOOKUP(data[[#This Row],[id_customer]],customer[],2,FALSE)</f>
        <v>Moss Ogbourne</v>
      </c>
      <c r="H5179" t="str">
        <f>data[[#This Row],[id_customer]]&amp;data[[#This Row],[id_campaign]]</f>
        <v>C0307cam16</v>
      </c>
      <c r="I5179">
        <f>DATEDIF(data[[#This Row],[join_date]],data[[#This Row],[buy_date]],"M")</f>
        <v>4</v>
      </c>
    </row>
    <row r="5180" spans="1:9" x14ac:dyDescent="0.25">
      <c r="A5180" t="s">
        <v>1269</v>
      </c>
      <c r="B5180" t="s">
        <v>34</v>
      </c>
      <c r="C5180" s="1">
        <v>44646</v>
      </c>
      <c r="D5180" s="1">
        <v>44814</v>
      </c>
      <c r="E5180">
        <f>VLOOKUP(data[[#This Row],[id_campaign]],campaign[],4,FALSE)</f>
        <v>16</v>
      </c>
      <c r="F5180" t="str">
        <f>VLOOKUP(data[[#This Row],[id_campaign]],campaign[],2,FALSE)</f>
        <v>MadeCallToRetentionTeam</v>
      </c>
      <c r="G5180" t="str">
        <f>VLOOKUP(data[[#This Row],[id_customer]],customer[],2,FALSE)</f>
        <v>Moss Ogbourne</v>
      </c>
      <c r="H5180" t="str">
        <f>data[[#This Row],[id_customer]]&amp;data[[#This Row],[id_campaign]]</f>
        <v>C0307cam16</v>
      </c>
      <c r="I5180">
        <f>DATEDIF(data[[#This Row],[join_date]],data[[#This Row],[buy_date]],"M")</f>
        <v>5</v>
      </c>
    </row>
    <row r="5181" spans="1:9" x14ac:dyDescent="0.25">
      <c r="A5181" t="s">
        <v>1269</v>
      </c>
      <c r="B5181" t="s">
        <v>34</v>
      </c>
      <c r="C5181" s="1">
        <v>44646</v>
      </c>
      <c r="D5181" s="1">
        <v>44835</v>
      </c>
      <c r="E5181">
        <f>VLOOKUP(data[[#This Row],[id_campaign]],campaign[],4,FALSE)</f>
        <v>16</v>
      </c>
      <c r="F5181" t="str">
        <f>VLOOKUP(data[[#This Row],[id_campaign]],campaign[],2,FALSE)</f>
        <v>MadeCallToRetentionTeam</v>
      </c>
      <c r="G5181" t="str">
        <f>VLOOKUP(data[[#This Row],[id_customer]],customer[],2,FALSE)</f>
        <v>Moss Ogbourne</v>
      </c>
      <c r="H5181" t="str">
        <f>data[[#This Row],[id_customer]]&amp;data[[#This Row],[id_campaign]]</f>
        <v>C0307cam16</v>
      </c>
      <c r="I5181">
        <f>DATEDIF(data[[#This Row],[join_date]],data[[#This Row],[buy_date]],"M")</f>
        <v>6</v>
      </c>
    </row>
    <row r="5182" spans="1:9" x14ac:dyDescent="0.25">
      <c r="A5182" t="s">
        <v>1269</v>
      </c>
      <c r="B5182" t="s">
        <v>34</v>
      </c>
      <c r="C5182" s="1">
        <v>44646</v>
      </c>
      <c r="D5182" s="1">
        <v>44868</v>
      </c>
      <c r="E5182">
        <f>VLOOKUP(data[[#This Row],[id_campaign]],campaign[],4,FALSE)</f>
        <v>16</v>
      </c>
      <c r="F5182" t="str">
        <f>VLOOKUP(data[[#This Row],[id_campaign]],campaign[],2,FALSE)</f>
        <v>MadeCallToRetentionTeam</v>
      </c>
      <c r="G5182" t="str">
        <f>VLOOKUP(data[[#This Row],[id_customer]],customer[],2,FALSE)</f>
        <v>Moss Ogbourne</v>
      </c>
      <c r="H5182" t="str">
        <f>data[[#This Row],[id_customer]]&amp;data[[#This Row],[id_campaign]]</f>
        <v>C0307cam16</v>
      </c>
      <c r="I5182">
        <f>DATEDIF(data[[#This Row],[join_date]],data[[#This Row],[buy_date]],"M")</f>
        <v>7</v>
      </c>
    </row>
    <row r="5183" spans="1:9" x14ac:dyDescent="0.25">
      <c r="A5183" t="s">
        <v>1269</v>
      </c>
      <c r="B5183" t="s">
        <v>34</v>
      </c>
      <c r="C5183" s="1">
        <v>44646</v>
      </c>
      <c r="D5183" s="1">
        <v>44903</v>
      </c>
      <c r="E5183">
        <f>VLOOKUP(data[[#This Row],[id_campaign]],campaign[],4,FALSE)</f>
        <v>16</v>
      </c>
      <c r="F5183" t="str">
        <f>VLOOKUP(data[[#This Row],[id_campaign]],campaign[],2,FALSE)</f>
        <v>MadeCallToRetentionTeam</v>
      </c>
      <c r="G5183" t="str">
        <f>VLOOKUP(data[[#This Row],[id_customer]],customer[],2,FALSE)</f>
        <v>Moss Ogbourne</v>
      </c>
      <c r="H5183" t="str">
        <f>data[[#This Row],[id_customer]]&amp;data[[#This Row],[id_campaign]]</f>
        <v>C0307cam16</v>
      </c>
      <c r="I5183">
        <f>DATEDIF(data[[#This Row],[join_date]],data[[#This Row],[buy_date]],"M")</f>
        <v>8</v>
      </c>
    </row>
    <row r="5184" spans="1:9" x14ac:dyDescent="0.25">
      <c r="A5184" t="s">
        <v>1269</v>
      </c>
      <c r="B5184" t="s">
        <v>34</v>
      </c>
      <c r="C5184" s="1">
        <v>44646</v>
      </c>
      <c r="D5184" s="1">
        <v>44933</v>
      </c>
      <c r="E5184">
        <f>VLOOKUP(data[[#This Row],[id_campaign]],campaign[],4,FALSE)</f>
        <v>16</v>
      </c>
      <c r="F5184" t="str">
        <f>VLOOKUP(data[[#This Row],[id_campaign]],campaign[],2,FALSE)</f>
        <v>MadeCallToRetentionTeam</v>
      </c>
      <c r="G5184" t="str">
        <f>VLOOKUP(data[[#This Row],[id_customer]],customer[],2,FALSE)</f>
        <v>Moss Ogbourne</v>
      </c>
      <c r="H5184" t="str">
        <f>data[[#This Row],[id_customer]]&amp;data[[#This Row],[id_campaign]]</f>
        <v>C0307cam16</v>
      </c>
      <c r="I5184">
        <f>DATEDIF(data[[#This Row],[join_date]],data[[#This Row],[buy_date]],"M")</f>
        <v>9</v>
      </c>
    </row>
    <row r="5185" spans="1:9" x14ac:dyDescent="0.25">
      <c r="A5185" t="s">
        <v>1269</v>
      </c>
      <c r="B5185" t="s">
        <v>34</v>
      </c>
      <c r="C5185" s="1">
        <v>44646</v>
      </c>
      <c r="D5185" s="1">
        <v>44964</v>
      </c>
      <c r="E5185">
        <f>VLOOKUP(data[[#This Row],[id_campaign]],campaign[],4,FALSE)</f>
        <v>16</v>
      </c>
      <c r="F5185" t="str">
        <f>VLOOKUP(data[[#This Row],[id_campaign]],campaign[],2,FALSE)</f>
        <v>MadeCallToRetentionTeam</v>
      </c>
      <c r="G5185" t="str">
        <f>VLOOKUP(data[[#This Row],[id_customer]],customer[],2,FALSE)</f>
        <v>Moss Ogbourne</v>
      </c>
      <c r="H5185" t="str">
        <f>data[[#This Row],[id_customer]]&amp;data[[#This Row],[id_campaign]]</f>
        <v>C0307cam16</v>
      </c>
      <c r="I5185">
        <f>DATEDIF(data[[#This Row],[join_date]],data[[#This Row],[buy_date]],"M")</f>
        <v>10</v>
      </c>
    </row>
    <row r="5186" spans="1:9" x14ac:dyDescent="0.25">
      <c r="A5186" t="s">
        <v>1269</v>
      </c>
      <c r="B5186" t="s">
        <v>34</v>
      </c>
      <c r="C5186" s="1">
        <v>44646</v>
      </c>
      <c r="D5186" s="1">
        <v>45013</v>
      </c>
      <c r="E5186">
        <f>VLOOKUP(data[[#This Row],[id_campaign]],campaign[],4,FALSE)</f>
        <v>16</v>
      </c>
      <c r="F5186" t="str">
        <f>VLOOKUP(data[[#This Row],[id_campaign]],campaign[],2,FALSE)</f>
        <v>MadeCallToRetentionTeam</v>
      </c>
      <c r="G5186" t="str">
        <f>VLOOKUP(data[[#This Row],[id_customer]],customer[],2,FALSE)</f>
        <v>Moss Ogbourne</v>
      </c>
      <c r="H5186" t="str">
        <f>data[[#This Row],[id_customer]]&amp;data[[#This Row],[id_campaign]]</f>
        <v>C0307cam16</v>
      </c>
      <c r="I5186">
        <f>DATEDIF(data[[#This Row],[join_date]],data[[#This Row],[buy_date]],"M")</f>
        <v>12</v>
      </c>
    </row>
    <row r="5187" spans="1:9" x14ac:dyDescent="0.25">
      <c r="A5187" t="s">
        <v>1269</v>
      </c>
      <c r="B5187" t="s">
        <v>34</v>
      </c>
      <c r="C5187" s="1">
        <v>44646</v>
      </c>
      <c r="D5187" s="1">
        <v>45026</v>
      </c>
      <c r="E5187">
        <f>VLOOKUP(data[[#This Row],[id_campaign]],campaign[],4,FALSE)</f>
        <v>16</v>
      </c>
      <c r="F5187" t="str">
        <f>VLOOKUP(data[[#This Row],[id_campaign]],campaign[],2,FALSE)</f>
        <v>MadeCallToRetentionTeam</v>
      </c>
      <c r="G5187" t="str">
        <f>VLOOKUP(data[[#This Row],[id_customer]],customer[],2,FALSE)</f>
        <v>Moss Ogbourne</v>
      </c>
      <c r="H5187" t="str">
        <f>data[[#This Row],[id_customer]]&amp;data[[#This Row],[id_campaign]]</f>
        <v>C0307cam16</v>
      </c>
      <c r="I5187">
        <f>DATEDIF(data[[#This Row],[join_date]],data[[#This Row],[buy_date]],"M")</f>
        <v>12</v>
      </c>
    </row>
    <row r="5188" spans="1:9" x14ac:dyDescent="0.25">
      <c r="A5188" t="s">
        <v>1269</v>
      </c>
      <c r="B5188" t="s">
        <v>34</v>
      </c>
      <c r="C5188" s="1">
        <v>44646</v>
      </c>
      <c r="D5188" s="1">
        <v>45073</v>
      </c>
      <c r="E5188">
        <f>VLOOKUP(data[[#This Row],[id_campaign]],campaign[],4,FALSE)</f>
        <v>16</v>
      </c>
      <c r="F5188" t="str">
        <f>VLOOKUP(data[[#This Row],[id_campaign]],campaign[],2,FALSE)</f>
        <v>MadeCallToRetentionTeam</v>
      </c>
      <c r="G5188" t="str">
        <f>VLOOKUP(data[[#This Row],[id_customer]],customer[],2,FALSE)</f>
        <v>Moss Ogbourne</v>
      </c>
      <c r="H5188" t="str">
        <f>data[[#This Row],[id_customer]]&amp;data[[#This Row],[id_campaign]]</f>
        <v>C0307cam16</v>
      </c>
      <c r="I5188">
        <f>DATEDIF(data[[#This Row],[join_date]],data[[#This Row],[buy_date]],"M")</f>
        <v>14</v>
      </c>
    </row>
    <row r="5189" spans="1:9" x14ac:dyDescent="0.25">
      <c r="A5189" t="s">
        <v>1269</v>
      </c>
      <c r="B5189" t="s">
        <v>34</v>
      </c>
      <c r="C5189" s="1">
        <v>44646</v>
      </c>
      <c r="D5189" s="1">
        <v>45078</v>
      </c>
      <c r="E5189">
        <f>VLOOKUP(data[[#This Row],[id_campaign]],campaign[],4,FALSE)</f>
        <v>16</v>
      </c>
      <c r="F5189" t="str">
        <f>VLOOKUP(data[[#This Row],[id_campaign]],campaign[],2,FALSE)</f>
        <v>MadeCallToRetentionTeam</v>
      </c>
      <c r="G5189" t="str">
        <f>VLOOKUP(data[[#This Row],[id_customer]],customer[],2,FALSE)</f>
        <v>Moss Ogbourne</v>
      </c>
      <c r="H5189" t="str">
        <f>data[[#This Row],[id_customer]]&amp;data[[#This Row],[id_campaign]]</f>
        <v>C0307cam16</v>
      </c>
      <c r="I5189">
        <f>DATEDIF(data[[#This Row],[join_date]],data[[#This Row],[buy_date]],"M")</f>
        <v>14</v>
      </c>
    </row>
    <row r="5190" spans="1:9" x14ac:dyDescent="0.25">
      <c r="A5190" t="s">
        <v>1269</v>
      </c>
      <c r="B5190" t="s">
        <v>28</v>
      </c>
      <c r="C5190" s="1">
        <v>44948</v>
      </c>
      <c r="D5190" s="1">
        <v>44948</v>
      </c>
      <c r="E5190">
        <f>VLOOKUP(data[[#This Row],[id_campaign]],campaign[],4,FALSE)</f>
        <v>25</v>
      </c>
      <c r="F5190" t="str">
        <f>VLOOKUP(data[[#This Row],[id_campaign]],campaign[],2,FALSE)</f>
        <v>NewCellphoneUser</v>
      </c>
      <c r="G5190" t="str">
        <f>VLOOKUP(data[[#This Row],[id_customer]],customer[],2,FALSE)</f>
        <v>Moss Ogbourne</v>
      </c>
      <c r="H5190" t="str">
        <f>data[[#This Row],[id_customer]]&amp;data[[#This Row],[id_campaign]]</f>
        <v>C0307cam13</v>
      </c>
      <c r="I5190">
        <f>DATEDIF(data[[#This Row],[join_date]],data[[#This Row],[buy_date]],"M")</f>
        <v>0</v>
      </c>
    </row>
    <row r="5191" spans="1:9" x14ac:dyDescent="0.25">
      <c r="A5191" t="s">
        <v>1269</v>
      </c>
      <c r="B5191" t="s">
        <v>28</v>
      </c>
      <c r="C5191" s="1">
        <v>44948</v>
      </c>
      <c r="D5191" s="1">
        <v>44984</v>
      </c>
      <c r="E5191">
        <f>VLOOKUP(data[[#This Row],[id_campaign]],campaign[],4,FALSE)</f>
        <v>25</v>
      </c>
      <c r="F5191" t="str">
        <f>VLOOKUP(data[[#This Row],[id_campaign]],campaign[],2,FALSE)</f>
        <v>NewCellphoneUser</v>
      </c>
      <c r="G5191" t="str">
        <f>VLOOKUP(data[[#This Row],[id_customer]],customer[],2,FALSE)</f>
        <v>Moss Ogbourne</v>
      </c>
      <c r="H5191" t="str">
        <f>data[[#This Row],[id_customer]]&amp;data[[#This Row],[id_campaign]]</f>
        <v>C0307cam13</v>
      </c>
      <c r="I5191">
        <f>DATEDIF(data[[#This Row],[join_date]],data[[#This Row],[buy_date]],"M")</f>
        <v>1</v>
      </c>
    </row>
    <row r="5192" spans="1:9" x14ac:dyDescent="0.25">
      <c r="A5192" t="s">
        <v>1269</v>
      </c>
      <c r="B5192" t="s">
        <v>28</v>
      </c>
      <c r="C5192" s="1">
        <v>44948</v>
      </c>
      <c r="D5192" s="1">
        <v>45011</v>
      </c>
      <c r="E5192">
        <f>VLOOKUP(data[[#This Row],[id_campaign]],campaign[],4,FALSE)</f>
        <v>25</v>
      </c>
      <c r="F5192" t="str">
        <f>VLOOKUP(data[[#This Row],[id_campaign]],campaign[],2,FALSE)</f>
        <v>NewCellphoneUser</v>
      </c>
      <c r="G5192" t="str">
        <f>VLOOKUP(data[[#This Row],[id_customer]],customer[],2,FALSE)</f>
        <v>Moss Ogbourne</v>
      </c>
      <c r="H5192" t="str">
        <f>data[[#This Row],[id_customer]]&amp;data[[#This Row],[id_campaign]]</f>
        <v>C0307cam13</v>
      </c>
      <c r="I5192">
        <f>DATEDIF(data[[#This Row],[join_date]],data[[#This Row],[buy_date]],"M")</f>
        <v>2</v>
      </c>
    </row>
    <row r="5193" spans="1:9" x14ac:dyDescent="0.25">
      <c r="A5193" t="s">
        <v>1269</v>
      </c>
      <c r="B5193" t="s">
        <v>28</v>
      </c>
      <c r="C5193" s="1">
        <v>44948</v>
      </c>
      <c r="D5193" s="1">
        <v>45039</v>
      </c>
      <c r="E5193">
        <f>VLOOKUP(data[[#This Row],[id_campaign]],campaign[],4,FALSE)</f>
        <v>25</v>
      </c>
      <c r="F5193" t="str">
        <f>VLOOKUP(data[[#This Row],[id_campaign]],campaign[],2,FALSE)</f>
        <v>NewCellphoneUser</v>
      </c>
      <c r="G5193" t="str">
        <f>VLOOKUP(data[[#This Row],[id_customer]],customer[],2,FALSE)</f>
        <v>Moss Ogbourne</v>
      </c>
      <c r="H5193" t="str">
        <f>data[[#This Row],[id_customer]]&amp;data[[#This Row],[id_campaign]]</f>
        <v>C0307cam13</v>
      </c>
      <c r="I5193">
        <f>DATEDIF(data[[#This Row],[join_date]],data[[#This Row],[buy_date]],"M")</f>
        <v>3</v>
      </c>
    </row>
    <row r="5194" spans="1:9" x14ac:dyDescent="0.25">
      <c r="A5194" t="s">
        <v>1269</v>
      </c>
      <c r="B5194" t="s">
        <v>28</v>
      </c>
      <c r="C5194" s="1">
        <v>44948</v>
      </c>
      <c r="D5194" s="1">
        <v>45048</v>
      </c>
      <c r="E5194">
        <f>VLOOKUP(data[[#This Row],[id_campaign]],campaign[],4,FALSE)</f>
        <v>25</v>
      </c>
      <c r="F5194" t="str">
        <f>VLOOKUP(data[[#This Row],[id_campaign]],campaign[],2,FALSE)</f>
        <v>NewCellphoneUser</v>
      </c>
      <c r="G5194" t="str">
        <f>VLOOKUP(data[[#This Row],[id_customer]],customer[],2,FALSE)</f>
        <v>Moss Ogbourne</v>
      </c>
      <c r="H5194" t="str">
        <f>data[[#This Row],[id_customer]]&amp;data[[#This Row],[id_campaign]]</f>
        <v>C0307cam13</v>
      </c>
      <c r="I5194">
        <f>DATEDIF(data[[#This Row],[join_date]],data[[#This Row],[buy_date]],"M")</f>
        <v>3</v>
      </c>
    </row>
    <row r="5195" spans="1:9" x14ac:dyDescent="0.25">
      <c r="A5195" t="s">
        <v>1269</v>
      </c>
      <c r="B5195" t="s">
        <v>28</v>
      </c>
      <c r="C5195" s="1">
        <v>44948</v>
      </c>
      <c r="D5195" s="1">
        <v>45082</v>
      </c>
      <c r="E5195">
        <f>VLOOKUP(data[[#This Row],[id_campaign]],campaign[],4,FALSE)</f>
        <v>25</v>
      </c>
      <c r="F5195" t="str">
        <f>VLOOKUP(data[[#This Row],[id_campaign]],campaign[],2,FALSE)</f>
        <v>NewCellphoneUser</v>
      </c>
      <c r="G5195" t="str">
        <f>VLOOKUP(data[[#This Row],[id_customer]],customer[],2,FALSE)</f>
        <v>Moss Ogbourne</v>
      </c>
      <c r="H5195" t="str">
        <f>data[[#This Row],[id_customer]]&amp;data[[#This Row],[id_campaign]]</f>
        <v>C0307cam13</v>
      </c>
      <c r="I5195">
        <f>DATEDIF(data[[#This Row],[join_date]],data[[#This Row],[buy_date]],"M")</f>
        <v>4</v>
      </c>
    </row>
    <row r="5196" spans="1:9" x14ac:dyDescent="0.25">
      <c r="A5196" t="s">
        <v>1273</v>
      </c>
      <c r="B5196" t="s">
        <v>6</v>
      </c>
      <c r="C5196" s="1">
        <v>44580</v>
      </c>
      <c r="D5196" s="1">
        <v>44580</v>
      </c>
      <c r="E5196">
        <f>VLOOKUP(data[[#This Row],[id_campaign]],campaign[],4,FALSE)</f>
        <v>26</v>
      </c>
      <c r="F5196" t="str">
        <f>VLOOKUP(data[[#This Row],[id_campaign]],campaign[],2,FALSE)</f>
        <v>HandsetRefurbished</v>
      </c>
      <c r="G5196" t="str">
        <f>VLOOKUP(data[[#This Row],[id_customer]],customer[],2,FALSE)</f>
        <v>Tallie Copnall</v>
      </c>
      <c r="H5196" t="str">
        <f>data[[#This Row],[id_customer]]&amp;data[[#This Row],[id_campaign]]</f>
        <v>C0308cam02</v>
      </c>
      <c r="I5196">
        <f>DATEDIF(data[[#This Row],[join_date]],data[[#This Row],[buy_date]],"M")</f>
        <v>0</v>
      </c>
    </row>
    <row r="5197" spans="1:9" x14ac:dyDescent="0.25">
      <c r="A5197" t="s">
        <v>1273</v>
      </c>
      <c r="B5197" t="s">
        <v>6</v>
      </c>
      <c r="C5197" s="1">
        <v>44580</v>
      </c>
      <c r="D5197" s="1">
        <v>44620</v>
      </c>
      <c r="E5197">
        <f>VLOOKUP(data[[#This Row],[id_campaign]],campaign[],4,FALSE)</f>
        <v>26</v>
      </c>
      <c r="F5197" t="str">
        <f>VLOOKUP(data[[#This Row],[id_campaign]],campaign[],2,FALSE)</f>
        <v>HandsetRefurbished</v>
      </c>
      <c r="G5197" t="str">
        <f>VLOOKUP(data[[#This Row],[id_customer]],customer[],2,FALSE)</f>
        <v>Tallie Copnall</v>
      </c>
      <c r="H5197" t="str">
        <f>data[[#This Row],[id_customer]]&amp;data[[#This Row],[id_campaign]]</f>
        <v>C0308cam02</v>
      </c>
      <c r="I5197">
        <f>DATEDIF(data[[#This Row],[join_date]],data[[#This Row],[buy_date]],"M")</f>
        <v>1</v>
      </c>
    </row>
    <row r="5198" spans="1:9" x14ac:dyDescent="0.25">
      <c r="A5198" t="s">
        <v>1273</v>
      </c>
      <c r="B5198" t="s">
        <v>6</v>
      </c>
      <c r="C5198" s="1">
        <v>44580</v>
      </c>
      <c r="D5198" s="1">
        <v>44626</v>
      </c>
      <c r="E5198">
        <f>VLOOKUP(data[[#This Row],[id_campaign]],campaign[],4,FALSE)</f>
        <v>26</v>
      </c>
      <c r="F5198" t="str">
        <f>VLOOKUP(data[[#This Row],[id_campaign]],campaign[],2,FALSE)</f>
        <v>HandsetRefurbished</v>
      </c>
      <c r="G5198" t="str">
        <f>VLOOKUP(data[[#This Row],[id_customer]],customer[],2,FALSE)</f>
        <v>Tallie Copnall</v>
      </c>
      <c r="H5198" t="str">
        <f>data[[#This Row],[id_customer]]&amp;data[[#This Row],[id_campaign]]</f>
        <v>C0308cam02</v>
      </c>
      <c r="I5198">
        <f>DATEDIF(data[[#This Row],[join_date]],data[[#This Row],[buy_date]],"M")</f>
        <v>1</v>
      </c>
    </row>
    <row r="5199" spans="1:9" x14ac:dyDescent="0.25">
      <c r="A5199" t="s">
        <v>1273</v>
      </c>
      <c r="B5199" t="s">
        <v>6</v>
      </c>
      <c r="C5199" s="1">
        <v>44580</v>
      </c>
      <c r="D5199" s="1">
        <v>44678</v>
      </c>
      <c r="E5199">
        <f>VLOOKUP(data[[#This Row],[id_campaign]],campaign[],4,FALSE)</f>
        <v>26</v>
      </c>
      <c r="F5199" t="str">
        <f>VLOOKUP(data[[#This Row],[id_campaign]],campaign[],2,FALSE)</f>
        <v>HandsetRefurbished</v>
      </c>
      <c r="G5199" t="str">
        <f>VLOOKUP(data[[#This Row],[id_customer]],customer[],2,FALSE)</f>
        <v>Tallie Copnall</v>
      </c>
      <c r="H5199" t="str">
        <f>data[[#This Row],[id_customer]]&amp;data[[#This Row],[id_campaign]]</f>
        <v>C0308cam02</v>
      </c>
      <c r="I5199">
        <f>DATEDIF(data[[#This Row],[join_date]],data[[#This Row],[buy_date]],"M")</f>
        <v>3</v>
      </c>
    </row>
    <row r="5200" spans="1:9" x14ac:dyDescent="0.25">
      <c r="A5200" t="s">
        <v>1273</v>
      </c>
      <c r="B5200" t="s">
        <v>6</v>
      </c>
      <c r="C5200" s="1">
        <v>44580</v>
      </c>
      <c r="D5200" s="1">
        <v>44706</v>
      </c>
      <c r="E5200">
        <f>VLOOKUP(data[[#This Row],[id_campaign]],campaign[],4,FALSE)</f>
        <v>26</v>
      </c>
      <c r="F5200" t="str">
        <f>VLOOKUP(data[[#This Row],[id_campaign]],campaign[],2,FALSE)</f>
        <v>HandsetRefurbished</v>
      </c>
      <c r="G5200" t="str">
        <f>VLOOKUP(data[[#This Row],[id_customer]],customer[],2,FALSE)</f>
        <v>Tallie Copnall</v>
      </c>
      <c r="H5200" t="str">
        <f>data[[#This Row],[id_customer]]&amp;data[[#This Row],[id_campaign]]</f>
        <v>C0308cam02</v>
      </c>
      <c r="I5200">
        <f>DATEDIF(data[[#This Row],[join_date]],data[[#This Row],[buy_date]],"M")</f>
        <v>4</v>
      </c>
    </row>
    <row r="5201" spans="1:9" x14ac:dyDescent="0.25">
      <c r="A5201" t="s">
        <v>1273</v>
      </c>
      <c r="B5201" t="s">
        <v>6</v>
      </c>
      <c r="C5201" s="1">
        <v>44580</v>
      </c>
      <c r="D5201" s="1">
        <v>44745</v>
      </c>
      <c r="E5201">
        <f>VLOOKUP(data[[#This Row],[id_campaign]],campaign[],4,FALSE)</f>
        <v>26</v>
      </c>
      <c r="F5201" t="str">
        <f>VLOOKUP(data[[#This Row],[id_campaign]],campaign[],2,FALSE)</f>
        <v>HandsetRefurbished</v>
      </c>
      <c r="G5201" t="str">
        <f>VLOOKUP(data[[#This Row],[id_customer]],customer[],2,FALSE)</f>
        <v>Tallie Copnall</v>
      </c>
      <c r="H5201" t="str">
        <f>data[[#This Row],[id_customer]]&amp;data[[#This Row],[id_campaign]]</f>
        <v>C0308cam02</v>
      </c>
      <c r="I5201">
        <f>DATEDIF(data[[#This Row],[join_date]],data[[#This Row],[buy_date]],"M")</f>
        <v>5</v>
      </c>
    </row>
    <row r="5202" spans="1:9" x14ac:dyDescent="0.25">
      <c r="A5202" t="s">
        <v>1273</v>
      </c>
      <c r="B5202" t="s">
        <v>6</v>
      </c>
      <c r="C5202" s="1">
        <v>44580</v>
      </c>
      <c r="D5202" s="1">
        <v>44775</v>
      </c>
      <c r="E5202">
        <f>VLOOKUP(data[[#This Row],[id_campaign]],campaign[],4,FALSE)</f>
        <v>26</v>
      </c>
      <c r="F5202" t="str">
        <f>VLOOKUP(data[[#This Row],[id_campaign]],campaign[],2,FALSE)</f>
        <v>HandsetRefurbished</v>
      </c>
      <c r="G5202" t="str">
        <f>VLOOKUP(data[[#This Row],[id_customer]],customer[],2,FALSE)</f>
        <v>Tallie Copnall</v>
      </c>
      <c r="H5202" t="str">
        <f>data[[#This Row],[id_customer]]&amp;data[[#This Row],[id_campaign]]</f>
        <v>C0308cam02</v>
      </c>
      <c r="I5202">
        <f>DATEDIF(data[[#This Row],[join_date]],data[[#This Row],[buy_date]],"M")</f>
        <v>6</v>
      </c>
    </row>
    <row r="5203" spans="1:9" x14ac:dyDescent="0.25">
      <c r="A5203" t="s">
        <v>1273</v>
      </c>
      <c r="B5203" t="s">
        <v>6</v>
      </c>
      <c r="C5203" s="1">
        <v>44580</v>
      </c>
      <c r="D5203" s="1">
        <v>44834</v>
      </c>
      <c r="E5203">
        <f>VLOOKUP(data[[#This Row],[id_campaign]],campaign[],4,FALSE)</f>
        <v>26</v>
      </c>
      <c r="F5203" t="str">
        <f>VLOOKUP(data[[#This Row],[id_campaign]],campaign[],2,FALSE)</f>
        <v>HandsetRefurbished</v>
      </c>
      <c r="G5203" t="str">
        <f>VLOOKUP(data[[#This Row],[id_customer]],customer[],2,FALSE)</f>
        <v>Tallie Copnall</v>
      </c>
      <c r="H5203" t="str">
        <f>data[[#This Row],[id_customer]]&amp;data[[#This Row],[id_campaign]]</f>
        <v>C0308cam02</v>
      </c>
      <c r="I5203">
        <f>DATEDIF(data[[#This Row],[join_date]],data[[#This Row],[buy_date]],"M")</f>
        <v>8</v>
      </c>
    </row>
    <row r="5204" spans="1:9" x14ac:dyDescent="0.25">
      <c r="A5204" t="s">
        <v>1273</v>
      </c>
      <c r="B5204" t="s">
        <v>6</v>
      </c>
      <c r="C5204" s="1">
        <v>44580</v>
      </c>
      <c r="D5204" s="1">
        <v>44864</v>
      </c>
      <c r="E5204">
        <f>VLOOKUP(data[[#This Row],[id_campaign]],campaign[],4,FALSE)</f>
        <v>26</v>
      </c>
      <c r="F5204" t="str">
        <f>VLOOKUP(data[[#This Row],[id_campaign]],campaign[],2,FALSE)</f>
        <v>HandsetRefurbished</v>
      </c>
      <c r="G5204" t="str">
        <f>VLOOKUP(data[[#This Row],[id_customer]],customer[],2,FALSE)</f>
        <v>Tallie Copnall</v>
      </c>
      <c r="H5204" t="str">
        <f>data[[#This Row],[id_customer]]&amp;data[[#This Row],[id_campaign]]</f>
        <v>C0308cam02</v>
      </c>
      <c r="I5204">
        <f>DATEDIF(data[[#This Row],[join_date]],data[[#This Row],[buy_date]],"M")</f>
        <v>9</v>
      </c>
    </row>
    <row r="5205" spans="1:9" x14ac:dyDescent="0.25">
      <c r="A5205" t="s">
        <v>1273</v>
      </c>
      <c r="B5205" t="s">
        <v>6</v>
      </c>
      <c r="C5205" s="1">
        <v>44580</v>
      </c>
      <c r="D5205" s="1">
        <v>44892</v>
      </c>
      <c r="E5205">
        <f>VLOOKUP(data[[#This Row],[id_campaign]],campaign[],4,FALSE)</f>
        <v>26</v>
      </c>
      <c r="F5205" t="str">
        <f>VLOOKUP(data[[#This Row],[id_campaign]],campaign[],2,FALSE)</f>
        <v>HandsetRefurbished</v>
      </c>
      <c r="G5205" t="str">
        <f>VLOOKUP(data[[#This Row],[id_customer]],customer[],2,FALSE)</f>
        <v>Tallie Copnall</v>
      </c>
      <c r="H5205" t="str">
        <f>data[[#This Row],[id_customer]]&amp;data[[#This Row],[id_campaign]]</f>
        <v>C0308cam02</v>
      </c>
      <c r="I5205">
        <f>DATEDIF(data[[#This Row],[join_date]],data[[#This Row],[buy_date]],"M")</f>
        <v>10</v>
      </c>
    </row>
    <row r="5206" spans="1:9" x14ac:dyDescent="0.25">
      <c r="A5206" t="s">
        <v>1273</v>
      </c>
      <c r="B5206" t="s">
        <v>6</v>
      </c>
      <c r="C5206" s="1">
        <v>44580</v>
      </c>
      <c r="D5206" s="1">
        <v>44917</v>
      </c>
      <c r="E5206">
        <f>VLOOKUP(data[[#This Row],[id_campaign]],campaign[],4,FALSE)</f>
        <v>26</v>
      </c>
      <c r="F5206" t="str">
        <f>VLOOKUP(data[[#This Row],[id_campaign]],campaign[],2,FALSE)</f>
        <v>HandsetRefurbished</v>
      </c>
      <c r="G5206" t="str">
        <f>VLOOKUP(data[[#This Row],[id_customer]],customer[],2,FALSE)</f>
        <v>Tallie Copnall</v>
      </c>
      <c r="H5206" t="str">
        <f>data[[#This Row],[id_customer]]&amp;data[[#This Row],[id_campaign]]</f>
        <v>C0308cam02</v>
      </c>
      <c r="I5206">
        <f>DATEDIF(data[[#This Row],[join_date]],data[[#This Row],[buy_date]],"M")</f>
        <v>11</v>
      </c>
    </row>
    <row r="5207" spans="1:9" x14ac:dyDescent="0.25">
      <c r="A5207" t="s">
        <v>1273</v>
      </c>
      <c r="B5207" t="s">
        <v>6</v>
      </c>
      <c r="C5207" s="1">
        <v>44580</v>
      </c>
      <c r="D5207" s="1">
        <v>44989</v>
      </c>
      <c r="E5207">
        <f>VLOOKUP(data[[#This Row],[id_campaign]],campaign[],4,FALSE)</f>
        <v>26</v>
      </c>
      <c r="F5207" t="str">
        <f>VLOOKUP(data[[#This Row],[id_campaign]],campaign[],2,FALSE)</f>
        <v>HandsetRefurbished</v>
      </c>
      <c r="G5207" t="str">
        <f>VLOOKUP(data[[#This Row],[id_customer]],customer[],2,FALSE)</f>
        <v>Tallie Copnall</v>
      </c>
      <c r="H5207" t="str">
        <f>data[[#This Row],[id_customer]]&amp;data[[#This Row],[id_campaign]]</f>
        <v>C0308cam02</v>
      </c>
      <c r="I5207">
        <f>DATEDIF(data[[#This Row],[join_date]],data[[#This Row],[buy_date]],"M")</f>
        <v>13</v>
      </c>
    </row>
    <row r="5208" spans="1:9" x14ac:dyDescent="0.25">
      <c r="A5208" t="s">
        <v>1273</v>
      </c>
      <c r="B5208" t="s">
        <v>6</v>
      </c>
      <c r="C5208" s="1">
        <v>44580</v>
      </c>
      <c r="D5208" s="1">
        <v>45036</v>
      </c>
      <c r="E5208">
        <f>VLOOKUP(data[[#This Row],[id_campaign]],campaign[],4,FALSE)</f>
        <v>26</v>
      </c>
      <c r="F5208" t="str">
        <f>VLOOKUP(data[[#This Row],[id_campaign]],campaign[],2,FALSE)</f>
        <v>HandsetRefurbished</v>
      </c>
      <c r="G5208" t="str">
        <f>VLOOKUP(data[[#This Row],[id_customer]],customer[],2,FALSE)</f>
        <v>Tallie Copnall</v>
      </c>
      <c r="H5208" t="str">
        <f>data[[#This Row],[id_customer]]&amp;data[[#This Row],[id_campaign]]</f>
        <v>C0308cam02</v>
      </c>
      <c r="I5208">
        <f>DATEDIF(data[[#This Row],[join_date]],data[[#This Row],[buy_date]],"M")</f>
        <v>15</v>
      </c>
    </row>
    <row r="5209" spans="1:9" x14ac:dyDescent="0.25">
      <c r="A5209" t="s">
        <v>1273</v>
      </c>
      <c r="B5209" t="s">
        <v>6</v>
      </c>
      <c r="C5209" s="1">
        <v>44580</v>
      </c>
      <c r="D5209" s="1">
        <v>45065</v>
      </c>
      <c r="E5209">
        <f>VLOOKUP(data[[#This Row],[id_campaign]],campaign[],4,FALSE)</f>
        <v>26</v>
      </c>
      <c r="F5209" t="str">
        <f>VLOOKUP(data[[#This Row],[id_campaign]],campaign[],2,FALSE)</f>
        <v>HandsetRefurbished</v>
      </c>
      <c r="G5209" t="str">
        <f>VLOOKUP(data[[#This Row],[id_customer]],customer[],2,FALSE)</f>
        <v>Tallie Copnall</v>
      </c>
      <c r="H5209" t="str">
        <f>data[[#This Row],[id_customer]]&amp;data[[#This Row],[id_campaign]]</f>
        <v>C0308cam02</v>
      </c>
      <c r="I5209">
        <f>DATEDIF(data[[#This Row],[join_date]],data[[#This Row],[buy_date]],"M")</f>
        <v>16</v>
      </c>
    </row>
    <row r="5210" spans="1:9" x14ac:dyDescent="0.25">
      <c r="A5210" t="s">
        <v>1273</v>
      </c>
      <c r="B5210" t="s">
        <v>4</v>
      </c>
      <c r="C5210" s="1">
        <v>45032</v>
      </c>
      <c r="D5210" s="1">
        <v>45032</v>
      </c>
      <c r="E5210">
        <f>VLOOKUP(data[[#This Row],[id_campaign]],campaign[],4,FALSE)</f>
        <v>10</v>
      </c>
      <c r="F5210" t="str">
        <f>VLOOKUP(data[[#This Row],[id_campaign]],campaign[],2,FALSE)</f>
        <v>ChildrenInHH</v>
      </c>
      <c r="G5210" t="str">
        <f>VLOOKUP(data[[#This Row],[id_customer]],customer[],2,FALSE)</f>
        <v>Tallie Copnall</v>
      </c>
      <c r="H5210" t="str">
        <f>data[[#This Row],[id_customer]]&amp;data[[#This Row],[id_campaign]]</f>
        <v>C0308cam01</v>
      </c>
      <c r="I5210">
        <f>DATEDIF(data[[#This Row],[join_date]],data[[#This Row],[buy_date]],"M")</f>
        <v>0</v>
      </c>
    </row>
    <row r="5211" spans="1:9" x14ac:dyDescent="0.25">
      <c r="A5211" t="s">
        <v>1273</v>
      </c>
      <c r="B5211" t="s">
        <v>4</v>
      </c>
      <c r="C5211" s="1">
        <v>45032</v>
      </c>
      <c r="D5211" s="1">
        <v>45075</v>
      </c>
      <c r="E5211">
        <f>VLOOKUP(data[[#This Row],[id_campaign]],campaign[],4,FALSE)</f>
        <v>10</v>
      </c>
      <c r="F5211" t="str">
        <f>VLOOKUP(data[[#This Row],[id_campaign]],campaign[],2,FALSE)</f>
        <v>ChildrenInHH</v>
      </c>
      <c r="G5211" t="str">
        <f>VLOOKUP(data[[#This Row],[id_customer]],customer[],2,FALSE)</f>
        <v>Tallie Copnall</v>
      </c>
      <c r="H5211" t="str">
        <f>data[[#This Row],[id_customer]]&amp;data[[#This Row],[id_campaign]]</f>
        <v>C0308cam01</v>
      </c>
      <c r="I5211">
        <f>DATEDIF(data[[#This Row],[join_date]],data[[#This Row],[buy_date]],"M")</f>
        <v>1</v>
      </c>
    </row>
    <row r="5212" spans="1:9" x14ac:dyDescent="0.25">
      <c r="A5212" t="s">
        <v>1277</v>
      </c>
      <c r="B5212" t="s">
        <v>24</v>
      </c>
      <c r="C5212" s="1">
        <v>44636</v>
      </c>
      <c r="D5212" s="1">
        <v>44636</v>
      </c>
      <c r="E5212">
        <f>VLOOKUP(data[[#This Row],[id_campaign]],campaign[],4,FALSE)</f>
        <v>62</v>
      </c>
      <c r="F5212" t="str">
        <f>VLOOKUP(data[[#This Row],[id_campaign]],campaign[],2,FALSE)</f>
        <v>OwnsComputer</v>
      </c>
      <c r="G5212" t="str">
        <f>VLOOKUP(data[[#This Row],[id_customer]],customer[],2,FALSE)</f>
        <v>Judie Aleksashin</v>
      </c>
      <c r="H5212" t="str">
        <f>data[[#This Row],[id_customer]]&amp;data[[#This Row],[id_campaign]]</f>
        <v>C0309cam11</v>
      </c>
      <c r="I5212">
        <f>DATEDIF(data[[#This Row],[join_date]],data[[#This Row],[buy_date]],"M")</f>
        <v>0</v>
      </c>
    </row>
    <row r="5213" spans="1:9" x14ac:dyDescent="0.25">
      <c r="A5213" t="s">
        <v>1277</v>
      </c>
      <c r="B5213" t="s">
        <v>24</v>
      </c>
      <c r="C5213" s="1">
        <v>44636</v>
      </c>
      <c r="D5213" s="1">
        <v>44767</v>
      </c>
      <c r="E5213">
        <f>VLOOKUP(data[[#This Row],[id_campaign]],campaign[],4,FALSE)</f>
        <v>62</v>
      </c>
      <c r="F5213" t="str">
        <f>VLOOKUP(data[[#This Row],[id_campaign]],campaign[],2,FALSE)</f>
        <v>OwnsComputer</v>
      </c>
      <c r="G5213" t="str">
        <f>VLOOKUP(data[[#This Row],[id_customer]],customer[],2,FALSE)</f>
        <v>Judie Aleksashin</v>
      </c>
      <c r="H5213" t="str">
        <f>data[[#This Row],[id_customer]]&amp;data[[#This Row],[id_campaign]]</f>
        <v>C0309cam11</v>
      </c>
      <c r="I5213">
        <f>DATEDIF(data[[#This Row],[join_date]],data[[#This Row],[buy_date]],"M")</f>
        <v>4</v>
      </c>
    </row>
    <row r="5214" spans="1:9" x14ac:dyDescent="0.25">
      <c r="A5214" t="s">
        <v>1277</v>
      </c>
      <c r="B5214" t="s">
        <v>24</v>
      </c>
      <c r="C5214" s="1">
        <v>44636</v>
      </c>
      <c r="D5214" s="1">
        <v>44822</v>
      </c>
      <c r="E5214">
        <f>VLOOKUP(data[[#This Row],[id_campaign]],campaign[],4,FALSE)</f>
        <v>62</v>
      </c>
      <c r="F5214" t="str">
        <f>VLOOKUP(data[[#This Row],[id_campaign]],campaign[],2,FALSE)</f>
        <v>OwnsComputer</v>
      </c>
      <c r="G5214" t="str">
        <f>VLOOKUP(data[[#This Row],[id_customer]],customer[],2,FALSE)</f>
        <v>Judie Aleksashin</v>
      </c>
      <c r="H5214" t="str">
        <f>data[[#This Row],[id_customer]]&amp;data[[#This Row],[id_campaign]]</f>
        <v>C0309cam11</v>
      </c>
      <c r="I5214">
        <f>DATEDIF(data[[#This Row],[join_date]],data[[#This Row],[buy_date]],"M")</f>
        <v>6</v>
      </c>
    </row>
    <row r="5215" spans="1:9" x14ac:dyDescent="0.25">
      <c r="A5215" t="s">
        <v>1277</v>
      </c>
      <c r="B5215" t="s">
        <v>24</v>
      </c>
      <c r="C5215" s="1">
        <v>44636</v>
      </c>
      <c r="D5215" s="1">
        <v>44854</v>
      </c>
      <c r="E5215">
        <f>VLOOKUP(data[[#This Row],[id_campaign]],campaign[],4,FALSE)</f>
        <v>62</v>
      </c>
      <c r="F5215" t="str">
        <f>VLOOKUP(data[[#This Row],[id_campaign]],campaign[],2,FALSE)</f>
        <v>OwnsComputer</v>
      </c>
      <c r="G5215" t="str">
        <f>VLOOKUP(data[[#This Row],[id_customer]],customer[],2,FALSE)</f>
        <v>Judie Aleksashin</v>
      </c>
      <c r="H5215" t="str">
        <f>data[[#This Row],[id_customer]]&amp;data[[#This Row],[id_campaign]]</f>
        <v>C0309cam11</v>
      </c>
      <c r="I5215">
        <f>DATEDIF(data[[#This Row],[join_date]],data[[#This Row],[buy_date]],"M")</f>
        <v>7</v>
      </c>
    </row>
    <row r="5216" spans="1:9" x14ac:dyDescent="0.25">
      <c r="A5216" t="s">
        <v>1277</v>
      </c>
      <c r="B5216" t="s">
        <v>24</v>
      </c>
      <c r="C5216" s="1">
        <v>44636</v>
      </c>
      <c r="D5216" s="1">
        <v>44882</v>
      </c>
      <c r="E5216">
        <f>VLOOKUP(data[[#This Row],[id_campaign]],campaign[],4,FALSE)</f>
        <v>62</v>
      </c>
      <c r="F5216" t="str">
        <f>VLOOKUP(data[[#This Row],[id_campaign]],campaign[],2,FALSE)</f>
        <v>OwnsComputer</v>
      </c>
      <c r="G5216" t="str">
        <f>VLOOKUP(data[[#This Row],[id_customer]],customer[],2,FALSE)</f>
        <v>Judie Aleksashin</v>
      </c>
      <c r="H5216" t="str">
        <f>data[[#This Row],[id_customer]]&amp;data[[#This Row],[id_campaign]]</f>
        <v>C0309cam11</v>
      </c>
      <c r="I5216">
        <f>DATEDIF(data[[#This Row],[join_date]],data[[#This Row],[buy_date]],"M")</f>
        <v>8</v>
      </c>
    </row>
    <row r="5217" spans="1:9" x14ac:dyDescent="0.25">
      <c r="A5217" t="s">
        <v>1277</v>
      </c>
      <c r="B5217" t="s">
        <v>24</v>
      </c>
      <c r="C5217" s="1">
        <v>44636</v>
      </c>
      <c r="D5217" s="1">
        <v>44953</v>
      </c>
      <c r="E5217">
        <f>VLOOKUP(data[[#This Row],[id_campaign]],campaign[],4,FALSE)</f>
        <v>62</v>
      </c>
      <c r="F5217" t="str">
        <f>VLOOKUP(data[[#This Row],[id_campaign]],campaign[],2,FALSE)</f>
        <v>OwnsComputer</v>
      </c>
      <c r="G5217" t="str">
        <f>VLOOKUP(data[[#This Row],[id_customer]],customer[],2,FALSE)</f>
        <v>Judie Aleksashin</v>
      </c>
      <c r="H5217" t="str">
        <f>data[[#This Row],[id_customer]]&amp;data[[#This Row],[id_campaign]]</f>
        <v>C0309cam11</v>
      </c>
      <c r="I5217">
        <f>DATEDIF(data[[#This Row],[join_date]],data[[#This Row],[buy_date]],"M")</f>
        <v>10</v>
      </c>
    </row>
    <row r="5218" spans="1:9" x14ac:dyDescent="0.25">
      <c r="A5218" t="s">
        <v>1277</v>
      </c>
      <c r="B5218" t="s">
        <v>24</v>
      </c>
      <c r="C5218" s="1">
        <v>44636</v>
      </c>
      <c r="D5218" s="1">
        <v>44981</v>
      </c>
      <c r="E5218">
        <f>VLOOKUP(data[[#This Row],[id_campaign]],campaign[],4,FALSE)</f>
        <v>62</v>
      </c>
      <c r="F5218" t="str">
        <f>VLOOKUP(data[[#This Row],[id_campaign]],campaign[],2,FALSE)</f>
        <v>OwnsComputer</v>
      </c>
      <c r="G5218" t="str">
        <f>VLOOKUP(data[[#This Row],[id_customer]],customer[],2,FALSE)</f>
        <v>Judie Aleksashin</v>
      </c>
      <c r="H5218" t="str">
        <f>data[[#This Row],[id_customer]]&amp;data[[#This Row],[id_campaign]]</f>
        <v>C0309cam11</v>
      </c>
      <c r="I5218">
        <f>DATEDIF(data[[#This Row],[join_date]],data[[#This Row],[buy_date]],"M")</f>
        <v>11</v>
      </c>
    </row>
    <row r="5219" spans="1:9" x14ac:dyDescent="0.25">
      <c r="A5219" t="s">
        <v>1277</v>
      </c>
      <c r="B5219" t="s">
        <v>24</v>
      </c>
      <c r="C5219" s="1">
        <v>44636</v>
      </c>
      <c r="D5219" s="1">
        <v>45009</v>
      </c>
      <c r="E5219">
        <f>VLOOKUP(data[[#This Row],[id_campaign]],campaign[],4,FALSE)</f>
        <v>62</v>
      </c>
      <c r="F5219" t="str">
        <f>VLOOKUP(data[[#This Row],[id_campaign]],campaign[],2,FALSE)</f>
        <v>OwnsComputer</v>
      </c>
      <c r="G5219" t="str">
        <f>VLOOKUP(data[[#This Row],[id_customer]],customer[],2,FALSE)</f>
        <v>Judie Aleksashin</v>
      </c>
      <c r="H5219" t="str">
        <f>data[[#This Row],[id_customer]]&amp;data[[#This Row],[id_campaign]]</f>
        <v>C0309cam11</v>
      </c>
      <c r="I5219">
        <f>DATEDIF(data[[#This Row],[join_date]],data[[#This Row],[buy_date]],"M")</f>
        <v>12</v>
      </c>
    </row>
    <row r="5220" spans="1:9" x14ac:dyDescent="0.25">
      <c r="A5220" t="s">
        <v>1277</v>
      </c>
      <c r="B5220" t="s">
        <v>36</v>
      </c>
      <c r="C5220" s="1">
        <v>45013</v>
      </c>
      <c r="D5220" s="1">
        <v>45013</v>
      </c>
      <c r="E5220">
        <f>VLOOKUP(data[[#This Row],[id_campaign]],campaign[],4,FALSE)</f>
        <v>29</v>
      </c>
      <c r="F5220" t="str">
        <f>VLOOKUP(data[[#This Row],[id_campaign]],campaign[],2,FALSE)</f>
        <v>MaritalStatus</v>
      </c>
      <c r="G5220" t="str">
        <f>VLOOKUP(data[[#This Row],[id_customer]],customer[],2,FALSE)</f>
        <v>Judie Aleksashin</v>
      </c>
      <c r="H5220" t="str">
        <f>data[[#This Row],[id_customer]]&amp;data[[#This Row],[id_campaign]]</f>
        <v>C0309cam17</v>
      </c>
      <c r="I5220">
        <f>DATEDIF(data[[#This Row],[join_date]],data[[#This Row],[buy_date]],"M")</f>
        <v>0</v>
      </c>
    </row>
    <row r="5221" spans="1:9" x14ac:dyDescent="0.25">
      <c r="A5221" t="s">
        <v>1277</v>
      </c>
      <c r="B5221" t="s">
        <v>36</v>
      </c>
      <c r="C5221" s="1">
        <v>45013</v>
      </c>
      <c r="D5221" s="1">
        <v>45046</v>
      </c>
      <c r="E5221">
        <f>VLOOKUP(data[[#This Row],[id_campaign]],campaign[],4,FALSE)</f>
        <v>29</v>
      </c>
      <c r="F5221" t="str">
        <f>VLOOKUP(data[[#This Row],[id_campaign]],campaign[],2,FALSE)</f>
        <v>MaritalStatus</v>
      </c>
      <c r="G5221" t="str">
        <f>VLOOKUP(data[[#This Row],[id_customer]],customer[],2,FALSE)</f>
        <v>Judie Aleksashin</v>
      </c>
      <c r="H5221" t="str">
        <f>data[[#This Row],[id_customer]]&amp;data[[#This Row],[id_campaign]]</f>
        <v>C0309cam17</v>
      </c>
      <c r="I5221">
        <f>DATEDIF(data[[#This Row],[join_date]],data[[#This Row],[buy_date]],"M")</f>
        <v>1</v>
      </c>
    </row>
    <row r="5222" spans="1:9" x14ac:dyDescent="0.25">
      <c r="A5222" t="s">
        <v>1277</v>
      </c>
      <c r="B5222" t="s">
        <v>36</v>
      </c>
      <c r="C5222" s="1">
        <v>45013</v>
      </c>
      <c r="D5222" s="1">
        <v>45059</v>
      </c>
      <c r="E5222">
        <f>VLOOKUP(data[[#This Row],[id_campaign]],campaign[],4,FALSE)</f>
        <v>29</v>
      </c>
      <c r="F5222" t="str">
        <f>VLOOKUP(data[[#This Row],[id_campaign]],campaign[],2,FALSE)</f>
        <v>MaritalStatus</v>
      </c>
      <c r="G5222" t="str">
        <f>VLOOKUP(data[[#This Row],[id_customer]],customer[],2,FALSE)</f>
        <v>Judie Aleksashin</v>
      </c>
      <c r="H5222" t="str">
        <f>data[[#This Row],[id_customer]]&amp;data[[#This Row],[id_campaign]]</f>
        <v>C0309cam17</v>
      </c>
      <c r="I5222">
        <f>DATEDIF(data[[#This Row],[join_date]],data[[#This Row],[buy_date]],"M")</f>
        <v>1</v>
      </c>
    </row>
    <row r="5223" spans="1:9" x14ac:dyDescent="0.25">
      <c r="A5223" t="s">
        <v>1277</v>
      </c>
      <c r="B5223" t="s">
        <v>36</v>
      </c>
      <c r="C5223" s="1">
        <v>45013</v>
      </c>
      <c r="D5223" s="1">
        <v>45088</v>
      </c>
      <c r="E5223">
        <f>VLOOKUP(data[[#This Row],[id_campaign]],campaign[],4,FALSE)</f>
        <v>29</v>
      </c>
      <c r="F5223" t="str">
        <f>VLOOKUP(data[[#This Row],[id_campaign]],campaign[],2,FALSE)</f>
        <v>MaritalStatus</v>
      </c>
      <c r="G5223" t="str">
        <f>VLOOKUP(data[[#This Row],[id_customer]],customer[],2,FALSE)</f>
        <v>Judie Aleksashin</v>
      </c>
      <c r="H5223" t="str">
        <f>data[[#This Row],[id_customer]]&amp;data[[#This Row],[id_campaign]]</f>
        <v>C0309cam17</v>
      </c>
      <c r="I5223">
        <f>DATEDIF(data[[#This Row],[join_date]],data[[#This Row],[buy_date]],"M")</f>
        <v>2</v>
      </c>
    </row>
    <row r="5224" spans="1:9" x14ac:dyDescent="0.25">
      <c r="A5224" t="s">
        <v>1281</v>
      </c>
      <c r="B5224" t="s">
        <v>12</v>
      </c>
      <c r="C5224" s="1">
        <v>44778</v>
      </c>
      <c r="D5224" s="1">
        <v>44778</v>
      </c>
      <c r="E5224">
        <f>VLOOKUP(data[[#This Row],[id_campaign]],campaign[],4,FALSE)</f>
        <v>22</v>
      </c>
      <c r="F5224" t="str">
        <f>VLOOKUP(data[[#This Row],[id_campaign]],campaign[],2,FALSE)</f>
        <v>RVOwner</v>
      </c>
      <c r="G5224" t="str">
        <f>VLOOKUP(data[[#This Row],[id_customer]],customer[],2,FALSE)</f>
        <v>Bartholomeo Lamplugh</v>
      </c>
      <c r="H5224" t="str">
        <f>data[[#This Row],[id_customer]]&amp;data[[#This Row],[id_campaign]]</f>
        <v>C0310cam05</v>
      </c>
      <c r="I5224">
        <f>DATEDIF(data[[#This Row],[join_date]],data[[#This Row],[buy_date]],"M")</f>
        <v>0</v>
      </c>
    </row>
    <row r="5225" spans="1:9" x14ac:dyDescent="0.25">
      <c r="A5225" t="s">
        <v>1281</v>
      </c>
      <c r="B5225" t="s">
        <v>12</v>
      </c>
      <c r="C5225" s="1">
        <v>44778</v>
      </c>
      <c r="D5225" s="1">
        <v>44822</v>
      </c>
      <c r="E5225">
        <f>VLOOKUP(data[[#This Row],[id_campaign]],campaign[],4,FALSE)</f>
        <v>22</v>
      </c>
      <c r="F5225" t="str">
        <f>VLOOKUP(data[[#This Row],[id_campaign]],campaign[],2,FALSE)</f>
        <v>RVOwner</v>
      </c>
      <c r="G5225" t="str">
        <f>VLOOKUP(data[[#This Row],[id_customer]],customer[],2,FALSE)</f>
        <v>Bartholomeo Lamplugh</v>
      </c>
      <c r="H5225" t="str">
        <f>data[[#This Row],[id_customer]]&amp;data[[#This Row],[id_campaign]]</f>
        <v>C0310cam05</v>
      </c>
      <c r="I5225">
        <f>DATEDIF(data[[#This Row],[join_date]],data[[#This Row],[buy_date]],"M")</f>
        <v>1</v>
      </c>
    </row>
    <row r="5226" spans="1:9" x14ac:dyDescent="0.25">
      <c r="A5226" t="s">
        <v>1281</v>
      </c>
      <c r="B5226" t="s">
        <v>12</v>
      </c>
      <c r="C5226" s="1">
        <v>44778</v>
      </c>
      <c r="D5226" s="1">
        <v>44873</v>
      </c>
      <c r="E5226">
        <f>VLOOKUP(data[[#This Row],[id_campaign]],campaign[],4,FALSE)</f>
        <v>22</v>
      </c>
      <c r="F5226" t="str">
        <f>VLOOKUP(data[[#This Row],[id_campaign]],campaign[],2,FALSE)</f>
        <v>RVOwner</v>
      </c>
      <c r="G5226" t="str">
        <f>VLOOKUP(data[[#This Row],[id_customer]],customer[],2,FALSE)</f>
        <v>Bartholomeo Lamplugh</v>
      </c>
      <c r="H5226" t="str">
        <f>data[[#This Row],[id_customer]]&amp;data[[#This Row],[id_campaign]]</f>
        <v>C0310cam05</v>
      </c>
      <c r="I5226">
        <f>DATEDIF(data[[#This Row],[join_date]],data[[#This Row],[buy_date]],"M")</f>
        <v>3</v>
      </c>
    </row>
    <row r="5227" spans="1:9" x14ac:dyDescent="0.25">
      <c r="A5227" t="s">
        <v>1281</v>
      </c>
      <c r="B5227" t="s">
        <v>12</v>
      </c>
      <c r="C5227" s="1">
        <v>44778</v>
      </c>
      <c r="D5227" s="1">
        <v>44911</v>
      </c>
      <c r="E5227">
        <f>VLOOKUP(data[[#This Row],[id_campaign]],campaign[],4,FALSE)</f>
        <v>22</v>
      </c>
      <c r="F5227" t="str">
        <f>VLOOKUP(data[[#This Row],[id_campaign]],campaign[],2,FALSE)</f>
        <v>RVOwner</v>
      </c>
      <c r="G5227" t="str">
        <f>VLOOKUP(data[[#This Row],[id_customer]],customer[],2,FALSE)</f>
        <v>Bartholomeo Lamplugh</v>
      </c>
      <c r="H5227" t="str">
        <f>data[[#This Row],[id_customer]]&amp;data[[#This Row],[id_campaign]]</f>
        <v>C0310cam05</v>
      </c>
      <c r="I5227">
        <f>DATEDIF(data[[#This Row],[join_date]],data[[#This Row],[buy_date]],"M")</f>
        <v>4</v>
      </c>
    </row>
    <row r="5228" spans="1:9" x14ac:dyDescent="0.25">
      <c r="A5228" t="s">
        <v>1281</v>
      </c>
      <c r="B5228" t="s">
        <v>12</v>
      </c>
      <c r="C5228" s="1">
        <v>44778</v>
      </c>
      <c r="D5228" s="1">
        <v>44938</v>
      </c>
      <c r="E5228">
        <f>VLOOKUP(data[[#This Row],[id_campaign]],campaign[],4,FALSE)</f>
        <v>22</v>
      </c>
      <c r="F5228" t="str">
        <f>VLOOKUP(data[[#This Row],[id_campaign]],campaign[],2,FALSE)</f>
        <v>RVOwner</v>
      </c>
      <c r="G5228" t="str">
        <f>VLOOKUP(data[[#This Row],[id_customer]],customer[],2,FALSE)</f>
        <v>Bartholomeo Lamplugh</v>
      </c>
      <c r="H5228" t="str">
        <f>data[[#This Row],[id_customer]]&amp;data[[#This Row],[id_campaign]]</f>
        <v>C0310cam05</v>
      </c>
      <c r="I5228">
        <f>DATEDIF(data[[#This Row],[join_date]],data[[#This Row],[buy_date]],"M")</f>
        <v>5</v>
      </c>
    </row>
    <row r="5229" spans="1:9" x14ac:dyDescent="0.25">
      <c r="A5229" t="s">
        <v>1281</v>
      </c>
      <c r="B5229" t="s">
        <v>12</v>
      </c>
      <c r="C5229" s="1">
        <v>44778</v>
      </c>
      <c r="D5229" s="1">
        <v>44974</v>
      </c>
      <c r="E5229">
        <f>VLOOKUP(data[[#This Row],[id_campaign]],campaign[],4,FALSE)</f>
        <v>22</v>
      </c>
      <c r="F5229" t="str">
        <f>VLOOKUP(data[[#This Row],[id_campaign]],campaign[],2,FALSE)</f>
        <v>RVOwner</v>
      </c>
      <c r="G5229" t="str">
        <f>VLOOKUP(data[[#This Row],[id_customer]],customer[],2,FALSE)</f>
        <v>Bartholomeo Lamplugh</v>
      </c>
      <c r="H5229" t="str">
        <f>data[[#This Row],[id_customer]]&amp;data[[#This Row],[id_campaign]]</f>
        <v>C0310cam05</v>
      </c>
      <c r="I5229">
        <f>DATEDIF(data[[#This Row],[join_date]],data[[#This Row],[buy_date]],"M")</f>
        <v>6</v>
      </c>
    </row>
    <row r="5230" spans="1:9" x14ac:dyDescent="0.25">
      <c r="A5230" t="s">
        <v>1281</v>
      </c>
      <c r="B5230" t="s">
        <v>12</v>
      </c>
      <c r="C5230" s="1">
        <v>44778</v>
      </c>
      <c r="D5230" s="1">
        <v>45031</v>
      </c>
      <c r="E5230">
        <f>VLOOKUP(data[[#This Row],[id_campaign]],campaign[],4,FALSE)</f>
        <v>22</v>
      </c>
      <c r="F5230" t="str">
        <f>VLOOKUP(data[[#This Row],[id_campaign]],campaign[],2,FALSE)</f>
        <v>RVOwner</v>
      </c>
      <c r="G5230" t="str">
        <f>VLOOKUP(data[[#This Row],[id_customer]],customer[],2,FALSE)</f>
        <v>Bartholomeo Lamplugh</v>
      </c>
      <c r="H5230" t="str">
        <f>data[[#This Row],[id_customer]]&amp;data[[#This Row],[id_campaign]]</f>
        <v>C0310cam05</v>
      </c>
      <c r="I5230">
        <f>DATEDIF(data[[#This Row],[join_date]],data[[#This Row],[buy_date]],"M")</f>
        <v>8</v>
      </c>
    </row>
    <row r="5231" spans="1:9" x14ac:dyDescent="0.25">
      <c r="A5231" t="s">
        <v>1281</v>
      </c>
      <c r="B5231" t="s">
        <v>12</v>
      </c>
      <c r="C5231" s="1">
        <v>44778</v>
      </c>
      <c r="D5231" s="1">
        <v>45052</v>
      </c>
      <c r="E5231">
        <f>VLOOKUP(data[[#This Row],[id_campaign]],campaign[],4,FALSE)</f>
        <v>22</v>
      </c>
      <c r="F5231" t="str">
        <f>VLOOKUP(data[[#This Row],[id_campaign]],campaign[],2,FALSE)</f>
        <v>RVOwner</v>
      </c>
      <c r="G5231" t="str">
        <f>VLOOKUP(data[[#This Row],[id_customer]],customer[],2,FALSE)</f>
        <v>Bartholomeo Lamplugh</v>
      </c>
      <c r="H5231" t="str">
        <f>data[[#This Row],[id_customer]]&amp;data[[#This Row],[id_campaign]]</f>
        <v>C0310cam05</v>
      </c>
      <c r="I5231">
        <f>DATEDIF(data[[#This Row],[join_date]],data[[#This Row],[buy_date]],"M")</f>
        <v>9</v>
      </c>
    </row>
    <row r="5232" spans="1:9" x14ac:dyDescent="0.25">
      <c r="A5232" t="s">
        <v>1281</v>
      </c>
      <c r="B5232" t="s">
        <v>4</v>
      </c>
      <c r="C5232" s="1">
        <v>44849</v>
      </c>
      <c r="D5232" s="1">
        <v>44849</v>
      </c>
      <c r="E5232">
        <f>VLOOKUP(data[[#This Row],[id_campaign]],campaign[],4,FALSE)</f>
        <v>10</v>
      </c>
      <c r="F5232" t="str">
        <f>VLOOKUP(data[[#This Row],[id_campaign]],campaign[],2,FALSE)</f>
        <v>ChildrenInHH</v>
      </c>
      <c r="G5232" t="str">
        <f>VLOOKUP(data[[#This Row],[id_customer]],customer[],2,FALSE)</f>
        <v>Bartholomeo Lamplugh</v>
      </c>
      <c r="H5232" t="str">
        <f>data[[#This Row],[id_customer]]&amp;data[[#This Row],[id_campaign]]</f>
        <v>C0310cam01</v>
      </c>
      <c r="I5232">
        <f>DATEDIF(data[[#This Row],[join_date]],data[[#This Row],[buy_date]],"M")</f>
        <v>0</v>
      </c>
    </row>
    <row r="5233" spans="1:9" x14ac:dyDescent="0.25">
      <c r="A5233" t="s">
        <v>1281</v>
      </c>
      <c r="B5233" t="s">
        <v>4</v>
      </c>
      <c r="C5233" s="1">
        <v>44849</v>
      </c>
      <c r="D5233" s="1">
        <v>44888</v>
      </c>
      <c r="E5233">
        <f>VLOOKUP(data[[#This Row],[id_campaign]],campaign[],4,FALSE)</f>
        <v>10</v>
      </c>
      <c r="F5233" t="str">
        <f>VLOOKUP(data[[#This Row],[id_campaign]],campaign[],2,FALSE)</f>
        <v>ChildrenInHH</v>
      </c>
      <c r="G5233" t="str">
        <f>VLOOKUP(data[[#This Row],[id_customer]],customer[],2,FALSE)</f>
        <v>Bartholomeo Lamplugh</v>
      </c>
      <c r="H5233" t="str">
        <f>data[[#This Row],[id_customer]]&amp;data[[#This Row],[id_campaign]]</f>
        <v>C0310cam01</v>
      </c>
      <c r="I5233">
        <f>DATEDIF(data[[#This Row],[join_date]],data[[#This Row],[buy_date]],"M")</f>
        <v>1</v>
      </c>
    </row>
    <row r="5234" spans="1:9" x14ac:dyDescent="0.25">
      <c r="A5234" t="s">
        <v>1281</v>
      </c>
      <c r="B5234" t="s">
        <v>4</v>
      </c>
      <c r="C5234" s="1">
        <v>44849</v>
      </c>
      <c r="D5234" s="1">
        <v>44924</v>
      </c>
      <c r="E5234">
        <f>VLOOKUP(data[[#This Row],[id_campaign]],campaign[],4,FALSE)</f>
        <v>10</v>
      </c>
      <c r="F5234" t="str">
        <f>VLOOKUP(data[[#This Row],[id_campaign]],campaign[],2,FALSE)</f>
        <v>ChildrenInHH</v>
      </c>
      <c r="G5234" t="str">
        <f>VLOOKUP(data[[#This Row],[id_customer]],customer[],2,FALSE)</f>
        <v>Bartholomeo Lamplugh</v>
      </c>
      <c r="H5234" t="str">
        <f>data[[#This Row],[id_customer]]&amp;data[[#This Row],[id_campaign]]</f>
        <v>C0310cam01</v>
      </c>
      <c r="I5234">
        <f>DATEDIF(data[[#This Row],[join_date]],data[[#This Row],[buy_date]],"M")</f>
        <v>2</v>
      </c>
    </row>
    <row r="5235" spans="1:9" x14ac:dyDescent="0.25">
      <c r="A5235" t="s">
        <v>1281</v>
      </c>
      <c r="B5235" t="s">
        <v>4</v>
      </c>
      <c r="C5235" s="1">
        <v>44849</v>
      </c>
      <c r="D5235" s="1">
        <v>44944</v>
      </c>
      <c r="E5235">
        <f>VLOOKUP(data[[#This Row],[id_campaign]],campaign[],4,FALSE)</f>
        <v>10</v>
      </c>
      <c r="F5235" t="str">
        <f>VLOOKUP(data[[#This Row],[id_campaign]],campaign[],2,FALSE)</f>
        <v>ChildrenInHH</v>
      </c>
      <c r="G5235" t="str">
        <f>VLOOKUP(data[[#This Row],[id_customer]],customer[],2,FALSE)</f>
        <v>Bartholomeo Lamplugh</v>
      </c>
      <c r="H5235" t="str">
        <f>data[[#This Row],[id_customer]]&amp;data[[#This Row],[id_campaign]]</f>
        <v>C0310cam01</v>
      </c>
      <c r="I5235">
        <f>DATEDIF(data[[#This Row],[join_date]],data[[#This Row],[buy_date]],"M")</f>
        <v>3</v>
      </c>
    </row>
    <row r="5236" spans="1:9" x14ac:dyDescent="0.25">
      <c r="A5236" t="s">
        <v>1281</v>
      </c>
      <c r="B5236" t="s">
        <v>4</v>
      </c>
      <c r="C5236" s="1">
        <v>44849</v>
      </c>
      <c r="D5236" s="1">
        <v>44984</v>
      </c>
      <c r="E5236">
        <f>VLOOKUP(data[[#This Row],[id_campaign]],campaign[],4,FALSE)</f>
        <v>10</v>
      </c>
      <c r="F5236" t="str">
        <f>VLOOKUP(data[[#This Row],[id_campaign]],campaign[],2,FALSE)</f>
        <v>ChildrenInHH</v>
      </c>
      <c r="G5236" t="str">
        <f>VLOOKUP(data[[#This Row],[id_customer]],customer[],2,FALSE)</f>
        <v>Bartholomeo Lamplugh</v>
      </c>
      <c r="H5236" t="str">
        <f>data[[#This Row],[id_customer]]&amp;data[[#This Row],[id_campaign]]</f>
        <v>C0310cam01</v>
      </c>
      <c r="I5236">
        <f>DATEDIF(data[[#This Row],[join_date]],data[[#This Row],[buy_date]],"M")</f>
        <v>4</v>
      </c>
    </row>
    <row r="5237" spans="1:9" x14ac:dyDescent="0.25">
      <c r="A5237" t="s">
        <v>1281</v>
      </c>
      <c r="B5237" t="s">
        <v>4</v>
      </c>
      <c r="C5237" s="1">
        <v>44849</v>
      </c>
      <c r="D5237" s="1">
        <v>45005</v>
      </c>
      <c r="E5237">
        <f>VLOOKUP(data[[#This Row],[id_campaign]],campaign[],4,FALSE)</f>
        <v>10</v>
      </c>
      <c r="F5237" t="str">
        <f>VLOOKUP(data[[#This Row],[id_campaign]],campaign[],2,FALSE)</f>
        <v>ChildrenInHH</v>
      </c>
      <c r="G5237" t="str">
        <f>VLOOKUP(data[[#This Row],[id_customer]],customer[],2,FALSE)</f>
        <v>Bartholomeo Lamplugh</v>
      </c>
      <c r="H5237" t="str">
        <f>data[[#This Row],[id_customer]]&amp;data[[#This Row],[id_campaign]]</f>
        <v>C0310cam01</v>
      </c>
      <c r="I5237">
        <f>DATEDIF(data[[#This Row],[join_date]],data[[#This Row],[buy_date]],"M")</f>
        <v>5</v>
      </c>
    </row>
    <row r="5238" spans="1:9" x14ac:dyDescent="0.25">
      <c r="A5238" t="s">
        <v>1281</v>
      </c>
      <c r="B5238" t="s">
        <v>4</v>
      </c>
      <c r="C5238" s="1">
        <v>44849</v>
      </c>
      <c r="D5238" s="1">
        <v>45031</v>
      </c>
      <c r="E5238">
        <f>VLOOKUP(data[[#This Row],[id_campaign]],campaign[],4,FALSE)</f>
        <v>10</v>
      </c>
      <c r="F5238" t="str">
        <f>VLOOKUP(data[[#This Row],[id_campaign]],campaign[],2,FALSE)</f>
        <v>ChildrenInHH</v>
      </c>
      <c r="G5238" t="str">
        <f>VLOOKUP(data[[#This Row],[id_customer]],customer[],2,FALSE)</f>
        <v>Bartholomeo Lamplugh</v>
      </c>
      <c r="H5238" t="str">
        <f>data[[#This Row],[id_customer]]&amp;data[[#This Row],[id_campaign]]</f>
        <v>C0310cam01</v>
      </c>
      <c r="I5238">
        <f>DATEDIF(data[[#This Row],[join_date]],data[[#This Row],[buy_date]],"M")</f>
        <v>6</v>
      </c>
    </row>
    <row r="5239" spans="1:9" x14ac:dyDescent="0.25">
      <c r="A5239" t="s">
        <v>1281</v>
      </c>
      <c r="B5239" t="s">
        <v>4</v>
      </c>
      <c r="C5239" s="1">
        <v>44849</v>
      </c>
      <c r="D5239" s="1">
        <v>45067</v>
      </c>
      <c r="E5239">
        <f>VLOOKUP(data[[#This Row],[id_campaign]],campaign[],4,FALSE)</f>
        <v>10</v>
      </c>
      <c r="F5239" t="str">
        <f>VLOOKUP(data[[#This Row],[id_campaign]],campaign[],2,FALSE)</f>
        <v>ChildrenInHH</v>
      </c>
      <c r="G5239" t="str">
        <f>VLOOKUP(data[[#This Row],[id_customer]],customer[],2,FALSE)</f>
        <v>Bartholomeo Lamplugh</v>
      </c>
      <c r="H5239" t="str">
        <f>data[[#This Row],[id_customer]]&amp;data[[#This Row],[id_campaign]]</f>
        <v>C0310cam01</v>
      </c>
      <c r="I5239">
        <f>DATEDIF(data[[#This Row],[join_date]],data[[#This Row],[buy_date]],"M")</f>
        <v>7</v>
      </c>
    </row>
    <row r="5240" spans="1:9" x14ac:dyDescent="0.25">
      <c r="A5240" t="s">
        <v>1285</v>
      </c>
      <c r="B5240" t="s">
        <v>8</v>
      </c>
      <c r="C5240" s="1">
        <v>44734</v>
      </c>
      <c r="D5240" s="1">
        <v>44734</v>
      </c>
      <c r="E5240">
        <f>VLOOKUP(data[[#This Row],[id_campaign]],campaign[],4,FALSE)</f>
        <v>62</v>
      </c>
      <c r="F5240" t="str">
        <f>VLOOKUP(data[[#This Row],[id_campaign]],campaign[],2,FALSE)</f>
        <v>HandsetWebCapable</v>
      </c>
      <c r="G5240" t="str">
        <f>VLOOKUP(data[[#This Row],[id_customer]],customer[],2,FALSE)</f>
        <v>Ilsa Yonge</v>
      </c>
      <c r="H5240" t="str">
        <f>data[[#This Row],[id_customer]]&amp;data[[#This Row],[id_campaign]]</f>
        <v>C0311cam03</v>
      </c>
      <c r="I5240">
        <f>DATEDIF(data[[#This Row],[join_date]],data[[#This Row],[buy_date]],"M")</f>
        <v>0</v>
      </c>
    </row>
    <row r="5241" spans="1:9" x14ac:dyDescent="0.25">
      <c r="A5241" t="s">
        <v>1285</v>
      </c>
      <c r="B5241" t="s">
        <v>8</v>
      </c>
      <c r="C5241" s="1">
        <v>44734</v>
      </c>
      <c r="D5241" s="1">
        <v>44764</v>
      </c>
      <c r="E5241">
        <f>VLOOKUP(data[[#This Row],[id_campaign]],campaign[],4,FALSE)</f>
        <v>62</v>
      </c>
      <c r="F5241" t="str">
        <f>VLOOKUP(data[[#This Row],[id_campaign]],campaign[],2,FALSE)</f>
        <v>HandsetWebCapable</v>
      </c>
      <c r="G5241" t="str">
        <f>VLOOKUP(data[[#This Row],[id_customer]],customer[],2,FALSE)</f>
        <v>Ilsa Yonge</v>
      </c>
      <c r="H5241" t="str">
        <f>data[[#This Row],[id_customer]]&amp;data[[#This Row],[id_campaign]]</f>
        <v>C0311cam03</v>
      </c>
      <c r="I5241">
        <f>DATEDIF(data[[#This Row],[join_date]],data[[#This Row],[buy_date]],"M")</f>
        <v>1</v>
      </c>
    </row>
    <row r="5242" spans="1:9" x14ac:dyDescent="0.25">
      <c r="A5242" t="s">
        <v>1285</v>
      </c>
      <c r="B5242" t="s">
        <v>8</v>
      </c>
      <c r="C5242" s="1">
        <v>44734</v>
      </c>
      <c r="D5242" s="1">
        <v>44804</v>
      </c>
      <c r="E5242">
        <f>VLOOKUP(data[[#This Row],[id_campaign]],campaign[],4,FALSE)</f>
        <v>62</v>
      </c>
      <c r="F5242" t="str">
        <f>VLOOKUP(data[[#This Row],[id_campaign]],campaign[],2,FALSE)</f>
        <v>HandsetWebCapable</v>
      </c>
      <c r="G5242" t="str">
        <f>VLOOKUP(data[[#This Row],[id_customer]],customer[],2,FALSE)</f>
        <v>Ilsa Yonge</v>
      </c>
      <c r="H5242" t="str">
        <f>data[[#This Row],[id_customer]]&amp;data[[#This Row],[id_campaign]]</f>
        <v>C0311cam03</v>
      </c>
      <c r="I5242">
        <f>DATEDIF(data[[#This Row],[join_date]],data[[#This Row],[buy_date]],"M")</f>
        <v>2</v>
      </c>
    </row>
    <row r="5243" spans="1:9" x14ac:dyDescent="0.25">
      <c r="A5243" t="s">
        <v>1285</v>
      </c>
      <c r="B5243" t="s">
        <v>8</v>
      </c>
      <c r="C5243" s="1">
        <v>44734</v>
      </c>
      <c r="D5243" s="1">
        <v>44807</v>
      </c>
      <c r="E5243">
        <f>VLOOKUP(data[[#This Row],[id_campaign]],campaign[],4,FALSE)</f>
        <v>62</v>
      </c>
      <c r="F5243" t="str">
        <f>VLOOKUP(data[[#This Row],[id_campaign]],campaign[],2,FALSE)</f>
        <v>HandsetWebCapable</v>
      </c>
      <c r="G5243" t="str">
        <f>VLOOKUP(data[[#This Row],[id_customer]],customer[],2,FALSE)</f>
        <v>Ilsa Yonge</v>
      </c>
      <c r="H5243" t="str">
        <f>data[[#This Row],[id_customer]]&amp;data[[#This Row],[id_campaign]]</f>
        <v>C0311cam03</v>
      </c>
      <c r="I5243">
        <f>DATEDIF(data[[#This Row],[join_date]],data[[#This Row],[buy_date]],"M")</f>
        <v>2</v>
      </c>
    </row>
    <row r="5244" spans="1:9" x14ac:dyDescent="0.25">
      <c r="A5244" t="s">
        <v>1285</v>
      </c>
      <c r="B5244" t="s">
        <v>8</v>
      </c>
      <c r="C5244" s="1">
        <v>44734</v>
      </c>
      <c r="D5244" s="1">
        <v>44835</v>
      </c>
      <c r="E5244">
        <f>VLOOKUP(data[[#This Row],[id_campaign]],campaign[],4,FALSE)</f>
        <v>62</v>
      </c>
      <c r="F5244" t="str">
        <f>VLOOKUP(data[[#This Row],[id_campaign]],campaign[],2,FALSE)</f>
        <v>HandsetWebCapable</v>
      </c>
      <c r="G5244" t="str">
        <f>VLOOKUP(data[[#This Row],[id_customer]],customer[],2,FALSE)</f>
        <v>Ilsa Yonge</v>
      </c>
      <c r="H5244" t="str">
        <f>data[[#This Row],[id_customer]]&amp;data[[#This Row],[id_campaign]]</f>
        <v>C0311cam03</v>
      </c>
      <c r="I5244">
        <f>DATEDIF(data[[#This Row],[join_date]],data[[#This Row],[buy_date]],"M")</f>
        <v>3</v>
      </c>
    </row>
    <row r="5245" spans="1:9" x14ac:dyDescent="0.25">
      <c r="A5245" t="s">
        <v>1285</v>
      </c>
      <c r="B5245" t="s">
        <v>8</v>
      </c>
      <c r="C5245" s="1">
        <v>44734</v>
      </c>
      <c r="D5245" s="1">
        <v>44892</v>
      </c>
      <c r="E5245">
        <f>VLOOKUP(data[[#This Row],[id_campaign]],campaign[],4,FALSE)</f>
        <v>62</v>
      </c>
      <c r="F5245" t="str">
        <f>VLOOKUP(data[[#This Row],[id_campaign]],campaign[],2,FALSE)</f>
        <v>HandsetWebCapable</v>
      </c>
      <c r="G5245" t="str">
        <f>VLOOKUP(data[[#This Row],[id_customer]],customer[],2,FALSE)</f>
        <v>Ilsa Yonge</v>
      </c>
      <c r="H5245" t="str">
        <f>data[[#This Row],[id_customer]]&amp;data[[#This Row],[id_campaign]]</f>
        <v>C0311cam03</v>
      </c>
      <c r="I5245">
        <f>DATEDIF(data[[#This Row],[join_date]],data[[#This Row],[buy_date]],"M")</f>
        <v>5</v>
      </c>
    </row>
    <row r="5246" spans="1:9" x14ac:dyDescent="0.25">
      <c r="A5246" t="s">
        <v>1285</v>
      </c>
      <c r="B5246" t="s">
        <v>8</v>
      </c>
      <c r="C5246" s="1">
        <v>44734</v>
      </c>
      <c r="D5246" s="1">
        <v>44902</v>
      </c>
      <c r="E5246">
        <f>VLOOKUP(data[[#This Row],[id_campaign]],campaign[],4,FALSE)</f>
        <v>62</v>
      </c>
      <c r="F5246" t="str">
        <f>VLOOKUP(data[[#This Row],[id_campaign]],campaign[],2,FALSE)</f>
        <v>HandsetWebCapable</v>
      </c>
      <c r="G5246" t="str">
        <f>VLOOKUP(data[[#This Row],[id_customer]],customer[],2,FALSE)</f>
        <v>Ilsa Yonge</v>
      </c>
      <c r="H5246" t="str">
        <f>data[[#This Row],[id_customer]]&amp;data[[#This Row],[id_campaign]]</f>
        <v>C0311cam03</v>
      </c>
      <c r="I5246">
        <f>DATEDIF(data[[#This Row],[join_date]],data[[#This Row],[buy_date]],"M")</f>
        <v>5</v>
      </c>
    </row>
    <row r="5247" spans="1:9" x14ac:dyDescent="0.25">
      <c r="A5247" t="s">
        <v>1285</v>
      </c>
      <c r="B5247" t="s">
        <v>8</v>
      </c>
      <c r="C5247" s="1">
        <v>44734</v>
      </c>
      <c r="D5247" s="1">
        <v>44929</v>
      </c>
      <c r="E5247">
        <f>VLOOKUP(data[[#This Row],[id_campaign]],campaign[],4,FALSE)</f>
        <v>62</v>
      </c>
      <c r="F5247" t="str">
        <f>VLOOKUP(data[[#This Row],[id_campaign]],campaign[],2,FALSE)</f>
        <v>HandsetWebCapable</v>
      </c>
      <c r="G5247" t="str">
        <f>VLOOKUP(data[[#This Row],[id_customer]],customer[],2,FALSE)</f>
        <v>Ilsa Yonge</v>
      </c>
      <c r="H5247" t="str">
        <f>data[[#This Row],[id_customer]]&amp;data[[#This Row],[id_campaign]]</f>
        <v>C0311cam03</v>
      </c>
      <c r="I5247">
        <f>DATEDIF(data[[#This Row],[join_date]],data[[#This Row],[buy_date]],"M")</f>
        <v>6</v>
      </c>
    </row>
    <row r="5248" spans="1:9" x14ac:dyDescent="0.25">
      <c r="A5248" t="s">
        <v>1285</v>
      </c>
      <c r="B5248" t="s">
        <v>8</v>
      </c>
      <c r="C5248" s="1">
        <v>44734</v>
      </c>
      <c r="D5248" s="1">
        <v>44960</v>
      </c>
      <c r="E5248">
        <f>VLOOKUP(data[[#This Row],[id_campaign]],campaign[],4,FALSE)</f>
        <v>62</v>
      </c>
      <c r="F5248" t="str">
        <f>VLOOKUP(data[[#This Row],[id_campaign]],campaign[],2,FALSE)</f>
        <v>HandsetWebCapable</v>
      </c>
      <c r="G5248" t="str">
        <f>VLOOKUP(data[[#This Row],[id_customer]],customer[],2,FALSE)</f>
        <v>Ilsa Yonge</v>
      </c>
      <c r="H5248" t="str">
        <f>data[[#This Row],[id_customer]]&amp;data[[#This Row],[id_campaign]]</f>
        <v>C0311cam03</v>
      </c>
      <c r="I5248">
        <f>DATEDIF(data[[#This Row],[join_date]],data[[#This Row],[buy_date]],"M")</f>
        <v>7</v>
      </c>
    </row>
    <row r="5249" spans="1:9" x14ac:dyDescent="0.25">
      <c r="A5249" t="s">
        <v>1285</v>
      </c>
      <c r="B5249" t="s">
        <v>8</v>
      </c>
      <c r="C5249" s="1">
        <v>44734</v>
      </c>
      <c r="D5249" s="1">
        <v>44989</v>
      </c>
      <c r="E5249">
        <f>VLOOKUP(data[[#This Row],[id_campaign]],campaign[],4,FALSE)</f>
        <v>62</v>
      </c>
      <c r="F5249" t="str">
        <f>VLOOKUP(data[[#This Row],[id_campaign]],campaign[],2,FALSE)</f>
        <v>HandsetWebCapable</v>
      </c>
      <c r="G5249" t="str">
        <f>VLOOKUP(data[[#This Row],[id_customer]],customer[],2,FALSE)</f>
        <v>Ilsa Yonge</v>
      </c>
      <c r="H5249" t="str">
        <f>data[[#This Row],[id_customer]]&amp;data[[#This Row],[id_campaign]]</f>
        <v>C0311cam03</v>
      </c>
      <c r="I5249">
        <f>DATEDIF(data[[#This Row],[join_date]],data[[#This Row],[buy_date]],"M")</f>
        <v>8</v>
      </c>
    </row>
    <row r="5250" spans="1:9" x14ac:dyDescent="0.25">
      <c r="A5250" t="s">
        <v>1285</v>
      </c>
      <c r="B5250" t="s">
        <v>8</v>
      </c>
      <c r="C5250" s="1">
        <v>44734</v>
      </c>
      <c r="D5250" s="1">
        <v>45019</v>
      </c>
      <c r="E5250">
        <f>VLOOKUP(data[[#This Row],[id_campaign]],campaign[],4,FALSE)</f>
        <v>62</v>
      </c>
      <c r="F5250" t="str">
        <f>VLOOKUP(data[[#This Row],[id_campaign]],campaign[],2,FALSE)</f>
        <v>HandsetWebCapable</v>
      </c>
      <c r="G5250" t="str">
        <f>VLOOKUP(data[[#This Row],[id_customer]],customer[],2,FALSE)</f>
        <v>Ilsa Yonge</v>
      </c>
      <c r="H5250" t="str">
        <f>data[[#This Row],[id_customer]]&amp;data[[#This Row],[id_campaign]]</f>
        <v>C0311cam03</v>
      </c>
      <c r="I5250">
        <f>DATEDIF(data[[#This Row],[join_date]],data[[#This Row],[buy_date]],"M")</f>
        <v>9</v>
      </c>
    </row>
    <row r="5251" spans="1:9" x14ac:dyDescent="0.25">
      <c r="A5251" t="s">
        <v>1285</v>
      </c>
      <c r="B5251" t="s">
        <v>8</v>
      </c>
      <c r="C5251" s="1">
        <v>44734</v>
      </c>
      <c r="D5251" s="1">
        <v>45072</v>
      </c>
      <c r="E5251">
        <f>VLOOKUP(data[[#This Row],[id_campaign]],campaign[],4,FALSE)</f>
        <v>62</v>
      </c>
      <c r="F5251" t="str">
        <f>VLOOKUP(data[[#This Row],[id_campaign]],campaign[],2,FALSE)</f>
        <v>HandsetWebCapable</v>
      </c>
      <c r="G5251" t="str">
        <f>VLOOKUP(data[[#This Row],[id_customer]],customer[],2,FALSE)</f>
        <v>Ilsa Yonge</v>
      </c>
      <c r="H5251" t="str">
        <f>data[[#This Row],[id_customer]]&amp;data[[#This Row],[id_campaign]]</f>
        <v>C0311cam03</v>
      </c>
      <c r="I5251">
        <f>DATEDIF(data[[#This Row],[join_date]],data[[#This Row],[buy_date]],"M")</f>
        <v>11</v>
      </c>
    </row>
    <row r="5252" spans="1:9" x14ac:dyDescent="0.25">
      <c r="A5252" t="s">
        <v>1285</v>
      </c>
      <c r="B5252" t="s">
        <v>30</v>
      </c>
      <c r="C5252" s="1">
        <v>44966</v>
      </c>
      <c r="D5252" s="1">
        <v>44966</v>
      </c>
      <c r="E5252">
        <f>VLOOKUP(data[[#This Row],[id_campaign]],campaign[],4,FALSE)</f>
        <v>28</v>
      </c>
      <c r="F5252" t="str">
        <f>VLOOKUP(data[[#This Row],[id_campaign]],campaign[],2,FALSE)</f>
        <v>NotNewCellphoneUser</v>
      </c>
      <c r="G5252" t="str">
        <f>VLOOKUP(data[[#This Row],[id_customer]],customer[],2,FALSE)</f>
        <v>Ilsa Yonge</v>
      </c>
      <c r="H5252" t="str">
        <f>data[[#This Row],[id_customer]]&amp;data[[#This Row],[id_campaign]]</f>
        <v>C0311cam14</v>
      </c>
      <c r="I5252">
        <f>DATEDIF(data[[#This Row],[join_date]],data[[#This Row],[buy_date]],"M")</f>
        <v>0</v>
      </c>
    </row>
    <row r="5253" spans="1:9" x14ac:dyDescent="0.25">
      <c r="A5253" t="s">
        <v>1285</v>
      </c>
      <c r="B5253" t="s">
        <v>30</v>
      </c>
      <c r="C5253" s="1">
        <v>44966</v>
      </c>
      <c r="D5253" s="1">
        <v>44994</v>
      </c>
      <c r="E5253">
        <f>VLOOKUP(data[[#This Row],[id_campaign]],campaign[],4,FALSE)</f>
        <v>28</v>
      </c>
      <c r="F5253" t="str">
        <f>VLOOKUP(data[[#This Row],[id_campaign]],campaign[],2,FALSE)</f>
        <v>NotNewCellphoneUser</v>
      </c>
      <c r="G5253" t="str">
        <f>VLOOKUP(data[[#This Row],[id_customer]],customer[],2,FALSE)</f>
        <v>Ilsa Yonge</v>
      </c>
      <c r="H5253" t="str">
        <f>data[[#This Row],[id_customer]]&amp;data[[#This Row],[id_campaign]]</f>
        <v>C0311cam14</v>
      </c>
      <c r="I5253">
        <f>DATEDIF(data[[#This Row],[join_date]],data[[#This Row],[buy_date]],"M")</f>
        <v>1</v>
      </c>
    </row>
    <row r="5254" spans="1:9" x14ac:dyDescent="0.25">
      <c r="A5254" t="s">
        <v>1285</v>
      </c>
      <c r="B5254" t="s">
        <v>30</v>
      </c>
      <c r="C5254" s="1">
        <v>44966</v>
      </c>
      <c r="D5254" s="1">
        <v>45026</v>
      </c>
      <c r="E5254">
        <f>VLOOKUP(data[[#This Row],[id_campaign]],campaign[],4,FALSE)</f>
        <v>28</v>
      </c>
      <c r="F5254" t="str">
        <f>VLOOKUP(data[[#This Row],[id_campaign]],campaign[],2,FALSE)</f>
        <v>NotNewCellphoneUser</v>
      </c>
      <c r="G5254" t="str">
        <f>VLOOKUP(data[[#This Row],[id_customer]],customer[],2,FALSE)</f>
        <v>Ilsa Yonge</v>
      </c>
      <c r="H5254" t="str">
        <f>data[[#This Row],[id_customer]]&amp;data[[#This Row],[id_campaign]]</f>
        <v>C0311cam14</v>
      </c>
      <c r="I5254">
        <f>DATEDIF(data[[#This Row],[join_date]],data[[#This Row],[buy_date]],"M")</f>
        <v>2</v>
      </c>
    </row>
    <row r="5255" spans="1:9" x14ac:dyDescent="0.25">
      <c r="A5255" t="s">
        <v>1285</v>
      </c>
      <c r="B5255" t="s">
        <v>30</v>
      </c>
      <c r="C5255" s="1">
        <v>44966</v>
      </c>
      <c r="D5255" s="1">
        <v>45056</v>
      </c>
      <c r="E5255">
        <f>VLOOKUP(data[[#This Row],[id_campaign]],campaign[],4,FALSE)</f>
        <v>28</v>
      </c>
      <c r="F5255" t="str">
        <f>VLOOKUP(data[[#This Row],[id_campaign]],campaign[],2,FALSE)</f>
        <v>NotNewCellphoneUser</v>
      </c>
      <c r="G5255" t="str">
        <f>VLOOKUP(data[[#This Row],[id_customer]],customer[],2,FALSE)</f>
        <v>Ilsa Yonge</v>
      </c>
      <c r="H5255" t="str">
        <f>data[[#This Row],[id_customer]]&amp;data[[#This Row],[id_campaign]]</f>
        <v>C0311cam14</v>
      </c>
      <c r="I5255">
        <f>DATEDIF(data[[#This Row],[join_date]],data[[#This Row],[buy_date]],"M")</f>
        <v>3</v>
      </c>
    </row>
    <row r="5256" spans="1:9" x14ac:dyDescent="0.25">
      <c r="A5256" t="s">
        <v>1289</v>
      </c>
      <c r="B5256" t="s">
        <v>10</v>
      </c>
      <c r="C5256" s="1">
        <v>44697</v>
      </c>
      <c r="D5256" s="1">
        <v>44697</v>
      </c>
      <c r="E5256">
        <f>VLOOKUP(data[[#This Row],[id_campaign]],campaign[],4,FALSE)</f>
        <v>26</v>
      </c>
      <c r="F5256" t="str">
        <f>VLOOKUP(data[[#This Row],[id_campaign]],campaign[],2,FALSE)</f>
        <v>TruckOwner</v>
      </c>
      <c r="G5256" t="str">
        <f>VLOOKUP(data[[#This Row],[id_customer]],customer[],2,FALSE)</f>
        <v>Clerissa Eckley</v>
      </c>
      <c r="H5256" t="str">
        <f>data[[#This Row],[id_customer]]&amp;data[[#This Row],[id_campaign]]</f>
        <v>C0312cam04</v>
      </c>
      <c r="I5256">
        <f>DATEDIF(data[[#This Row],[join_date]],data[[#This Row],[buy_date]],"M")</f>
        <v>0</v>
      </c>
    </row>
    <row r="5257" spans="1:9" x14ac:dyDescent="0.25">
      <c r="A5257" t="s">
        <v>1289</v>
      </c>
      <c r="B5257" t="s">
        <v>10</v>
      </c>
      <c r="C5257" s="1">
        <v>44697</v>
      </c>
      <c r="D5257" s="1">
        <v>44734</v>
      </c>
      <c r="E5257">
        <f>VLOOKUP(data[[#This Row],[id_campaign]],campaign[],4,FALSE)</f>
        <v>26</v>
      </c>
      <c r="F5257" t="str">
        <f>VLOOKUP(data[[#This Row],[id_campaign]],campaign[],2,FALSE)</f>
        <v>TruckOwner</v>
      </c>
      <c r="G5257" t="str">
        <f>VLOOKUP(data[[#This Row],[id_customer]],customer[],2,FALSE)</f>
        <v>Clerissa Eckley</v>
      </c>
      <c r="H5257" t="str">
        <f>data[[#This Row],[id_customer]]&amp;data[[#This Row],[id_campaign]]</f>
        <v>C0312cam04</v>
      </c>
      <c r="I5257">
        <f>DATEDIF(data[[#This Row],[join_date]],data[[#This Row],[buy_date]],"M")</f>
        <v>1</v>
      </c>
    </row>
    <row r="5258" spans="1:9" x14ac:dyDescent="0.25">
      <c r="A5258" t="s">
        <v>1289</v>
      </c>
      <c r="B5258" t="s">
        <v>10</v>
      </c>
      <c r="C5258" s="1">
        <v>44697</v>
      </c>
      <c r="D5258" s="1">
        <v>44767</v>
      </c>
      <c r="E5258">
        <f>VLOOKUP(data[[#This Row],[id_campaign]],campaign[],4,FALSE)</f>
        <v>26</v>
      </c>
      <c r="F5258" t="str">
        <f>VLOOKUP(data[[#This Row],[id_campaign]],campaign[],2,FALSE)</f>
        <v>TruckOwner</v>
      </c>
      <c r="G5258" t="str">
        <f>VLOOKUP(data[[#This Row],[id_customer]],customer[],2,FALSE)</f>
        <v>Clerissa Eckley</v>
      </c>
      <c r="H5258" t="str">
        <f>data[[#This Row],[id_customer]]&amp;data[[#This Row],[id_campaign]]</f>
        <v>C0312cam04</v>
      </c>
      <c r="I5258">
        <f>DATEDIF(data[[#This Row],[join_date]],data[[#This Row],[buy_date]],"M")</f>
        <v>2</v>
      </c>
    </row>
    <row r="5259" spans="1:9" x14ac:dyDescent="0.25">
      <c r="A5259" t="s">
        <v>1289</v>
      </c>
      <c r="B5259" t="s">
        <v>10</v>
      </c>
      <c r="C5259" s="1">
        <v>44697</v>
      </c>
      <c r="D5259" s="1">
        <v>44800</v>
      </c>
      <c r="E5259">
        <f>VLOOKUP(data[[#This Row],[id_campaign]],campaign[],4,FALSE)</f>
        <v>26</v>
      </c>
      <c r="F5259" t="str">
        <f>VLOOKUP(data[[#This Row],[id_campaign]],campaign[],2,FALSE)</f>
        <v>TruckOwner</v>
      </c>
      <c r="G5259" t="str">
        <f>VLOOKUP(data[[#This Row],[id_customer]],customer[],2,FALSE)</f>
        <v>Clerissa Eckley</v>
      </c>
      <c r="H5259" t="str">
        <f>data[[#This Row],[id_customer]]&amp;data[[#This Row],[id_campaign]]</f>
        <v>C0312cam04</v>
      </c>
      <c r="I5259">
        <f>DATEDIF(data[[#This Row],[join_date]],data[[#This Row],[buy_date]],"M")</f>
        <v>3</v>
      </c>
    </row>
    <row r="5260" spans="1:9" x14ac:dyDescent="0.25">
      <c r="A5260" t="s">
        <v>1289</v>
      </c>
      <c r="B5260" t="s">
        <v>10</v>
      </c>
      <c r="C5260" s="1">
        <v>44697</v>
      </c>
      <c r="D5260" s="1">
        <v>44887</v>
      </c>
      <c r="E5260">
        <f>VLOOKUP(data[[#This Row],[id_campaign]],campaign[],4,FALSE)</f>
        <v>26</v>
      </c>
      <c r="F5260" t="str">
        <f>VLOOKUP(data[[#This Row],[id_campaign]],campaign[],2,FALSE)</f>
        <v>TruckOwner</v>
      </c>
      <c r="G5260" t="str">
        <f>VLOOKUP(data[[#This Row],[id_customer]],customer[],2,FALSE)</f>
        <v>Clerissa Eckley</v>
      </c>
      <c r="H5260" t="str">
        <f>data[[#This Row],[id_customer]]&amp;data[[#This Row],[id_campaign]]</f>
        <v>C0312cam04</v>
      </c>
      <c r="I5260">
        <f>DATEDIF(data[[#This Row],[join_date]],data[[#This Row],[buy_date]],"M")</f>
        <v>6</v>
      </c>
    </row>
    <row r="5261" spans="1:9" x14ac:dyDescent="0.25">
      <c r="A5261" t="s">
        <v>1289</v>
      </c>
      <c r="B5261" t="s">
        <v>10</v>
      </c>
      <c r="C5261" s="1">
        <v>44697</v>
      </c>
      <c r="D5261" s="1">
        <v>44951</v>
      </c>
      <c r="E5261">
        <f>VLOOKUP(data[[#This Row],[id_campaign]],campaign[],4,FALSE)</f>
        <v>26</v>
      </c>
      <c r="F5261" t="str">
        <f>VLOOKUP(data[[#This Row],[id_campaign]],campaign[],2,FALSE)</f>
        <v>TruckOwner</v>
      </c>
      <c r="G5261" t="str">
        <f>VLOOKUP(data[[#This Row],[id_customer]],customer[],2,FALSE)</f>
        <v>Clerissa Eckley</v>
      </c>
      <c r="H5261" t="str">
        <f>data[[#This Row],[id_customer]]&amp;data[[#This Row],[id_campaign]]</f>
        <v>C0312cam04</v>
      </c>
      <c r="I5261">
        <f>DATEDIF(data[[#This Row],[join_date]],data[[#This Row],[buy_date]],"M")</f>
        <v>8</v>
      </c>
    </row>
    <row r="5262" spans="1:9" x14ac:dyDescent="0.25">
      <c r="A5262" t="s">
        <v>1289</v>
      </c>
      <c r="B5262" t="s">
        <v>10</v>
      </c>
      <c r="C5262" s="1">
        <v>44697</v>
      </c>
      <c r="D5262" s="1">
        <v>44985</v>
      </c>
      <c r="E5262">
        <f>VLOOKUP(data[[#This Row],[id_campaign]],campaign[],4,FALSE)</f>
        <v>26</v>
      </c>
      <c r="F5262" t="str">
        <f>VLOOKUP(data[[#This Row],[id_campaign]],campaign[],2,FALSE)</f>
        <v>TruckOwner</v>
      </c>
      <c r="G5262" t="str">
        <f>VLOOKUP(data[[#This Row],[id_customer]],customer[],2,FALSE)</f>
        <v>Clerissa Eckley</v>
      </c>
      <c r="H5262" t="str">
        <f>data[[#This Row],[id_customer]]&amp;data[[#This Row],[id_campaign]]</f>
        <v>C0312cam04</v>
      </c>
      <c r="I5262">
        <f>DATEDIF(data[[#This Row],[join_date]],data[[#This Row],[buy_date]],"M")</f>
        <v>9</v>
      </c>
    </row>
    <row r="5263" spans="1:9" x14ac:dyDescent="0.25">
      <c r="A5263" t="s">
        <v>1289</v>
      </c>
      <c r="B5263" t="s">
        <v>10</v>
      </c>
      <c r="C5263" s="1">
        <v>44697</v>
      </c>
      <c r="D5263" s="1">
        <v>45016</v>
      </c>
      <c r="E5263">
        <f>VLOOKUP(data[[#This Row],[id_campaign]],campaign[],4,FALSE)</f>
        <v>26</v>
      </c>
      <c r="F5263" t="str">
        <f>VLOOKUP(data[[#This Row],[id_campaign]],campaign[],2,FALSE)</f>
        <v>TruckOwner</v>
      </c>
      <c r="G5263" t="str">
        <f>VLOOKUP(data[[#This Row],[id_customer]],customer[],2,FALSE)</f>
        <v>Clerissa Eckley</v>
      </c>
      <c r="H5263" t="str">
        <f>data[[#This Row],[id_customer]]&amp;data[[#This Row],[id_campaign]]</f>
        <v>C0312cam04</v>
      </c>
      <c r="I5263">
        <f>DATEDIF(data[[#This Row],[join_date]],data[[#This Row],[buy_date]],"M")</f>
        <v>10</v>
      </c>
    </row>
    <row r="5264" spans="1:9" x14ac:dyDescent="0.25">
      <c r="A5264" t="s">
        <v>1289</v>
      </c>
      <c r="B5264" t="s">
        <v>22</v>
      </c>
      <c r="C5264" s="1">
        <v>44796</v>
      </c>
      <c r="D5264" s="1">
        <v>44796</v>
      </c>
      <c r="E5264">
        <f>VLOOKUP(data[[#This Row],[id_campaign]],campaign[],4,FALSE)</f>
        <v>66</v>
      </c>
      <c r="F5264" t="str">
        <f>VLOOKUP(data[[#This Row],[id_campaign]],campaign[],2,FALSE)</f>
        <v>NonUSTravel</v>
      </c>
      <c r="G5264" t="str">
        <f>VLOOKUP(data[[#This Row],[id_customer]],customer[],2,FALSE)</f>
        <v>Clerissa Eckley</v>
      </c>
      <c r="H5264" t="str">
        <f>data[[#This Row],[id_customer]]&amp;data[[#This Row],[id_campaign]]</f>
        <v>C0312cam10</v>
      </c>
      <c r="I5264">
        <f>DATEDIF(data[[#This Row],[join_date]],data[[#This Row],[buy_date]],"M")</f>
        <v>0</v>
      </c>
    </row>
    <row r="5265" spans="1:9" x14ac:dyDescent="0.25">
      <c r="A5265" t="s">
        <v>1289</v>
      </c>
      <c r="B5265" t="s">
        <v>22</v>
      </c>
      <c r="C5265" s="1">
        <v>44796</v>
      </c>
      <c r="D5265" s="1">
        <v>44860</v>
      </c>
      <c r="E5265">
        <f>VLOOKUP(data[[#This Row],[id_campaign]],campaign[],4,FALSE)</f>
        <v>66</v>
      </c>
      <c r="F5265" t="str">
        <f>VLOOKUP(data[[#This Row],[id_campaign]],campaign[],2,FALSE)</f>
        <v>NonUSTravel</v>
      </c>
      <c r="G5265" t="str">
        <f>VLOOKUP(data[[#This Row],[id_customer]],customer[],2,FALSE)</f>
        <v>Clerissa Eckley</v>
      </c>
      <c r="H5265" t="str">
        <f>data[[#This Row],[id_customer]]&amp;data[[#This Row],[id_campaign]]</f>
        <v>C0312cam10</v>
      </c>
      <c r="I5265">
        <f>DATEDIF(data[[#This Row],[join_date]],data[[#This Row],[buy_date]],"M")</f>
        <v>2</v>
      </c>
    </row>
    <row r="5266" spans="1:9" x14ac:dyDescent="0.25">
      <c r="A5266" t="s">
        <v>1289</v>
      </c>
      <c r="B5266" t="s">
        <v>22</v>
      </c>
      <c r="C5266" s="1">
        <v>44796</v>
      </c>
      <c r="D5266" s="1">
        <v>44870</v>
      </c>
      <c r="E5266">
        <f>VLOOKUP(data[[#This Row],[id_campaign]],campaign[],4,FALSE)</f>
        <v>66</v>
      </c>
      <c r="F5266" t="str">
        <f>VLOOKUP(data[[#This Row],[id_campaign]],campaign[],2,FALSE)</f>
        <v>NonUSTravel</v>
      </c>
      <c r="G5266" t="str">
        <f>VLOOKUP(data[[#This Row],[id_customer]],customer[],2,FALSE)</f>
        <v>Clerissa Eckley</v>
      </c>
      <c r="H5266" t="str">
        <f>data[[#This Row],[id_customer]]&amp;data[[#This Row],[id_campaign]]</f>
        <v>C0312cam10</v>
      </c>
      <c r="I5266">
        <f>DATEDIF(data[[#This Row],[join_date]],data[[#This Row],[buy_date]],"M")</f>
        <v>2</v>
      </c>
    </row>
    <row r="5267" spans="1:9" x14ac:dyDescent="0.25">
      <c r="A5267" t="s">
        <v>1289</v>
      </c>
      <c r="B5267" t="s">
        <v>22</v>
      </c>
      <c r="C5267" s="1">
        <v>44796</v>
      </c>
      <c r="D5267" s="1">
        <v>44900</v>
      </c>
      <c r="E5267">
        <f>VLOOKUP(data[[#This Row],[id_campaign]],campaign[],4,FALSE)</f>
        <v>66</v>
      </c>
      <c r="F5267" t="str">
        <f>VLOOKUP(data[[#This Row],[id_campaign]],campaign[],2,FALSE)</f>
        <v>NonUSTravel</v>
      </c>
      <c r="G5267" t="str">
        <f>VLOOKUP(data[[#This Row],[id_customer]],customer[],2,FALSE)</f>
        <v>Clerissa Eckley</v>
      </c>
      <c r="H5267" t="str">
        <f>data[[#This Row],[id_customer]]&amp;data[[#This Row],[id_campaign]]</f>
        <v>C0312cam10</v>
      </c>
      <c r="I5267">
        <f>DATEDIF(data[[#This Row],[join_date]],data[[#This Row],[buy_date]],"M")</f>
        <v>3</v>
      </c>
    </row>
    <row r="5268" spans="1:9" x14ac:dyDescent="0.25">
      <c r="A5268" t="s">
        <v>1289</v>
      </c>
      <c r="B5268" t="s">
        <v>22</v>
      </c>
      <c r="C5268" s="1">
        <v>44796</v>
      </c>
      <c r="D5268" s="1">
        <v>44927</v>
      </c>
      <c r="E5268">
        <f>VLOOKUP(data[[#This Row],[id_campaign]],campaign[],4,FALSE)</f>
        <v>66</v>
      </c>
      <c r="F5268" t="str">
        <f>VLOOKUP(data[[#This Row],[id_campaign]],campaign[],2,FALSE)</f>
        <v>NonUSTravel</v>
      </c>
      <c r="G5268" t="str">
        <f>VLOOKUP(data[[#This Row],[id_customer]],customer[],2,FALSE)</f>
        <v>Clerissa Eckley</v>
      </c>
      <c r="H5268" t="str">
        <f>data[[#This Row],[id_customer]]&amp;data[[#This Row],[id_campaign]]</f>
        <v>C0312cam10</v>
      </c>
      <c r="I5268">
        <f>DATEDIF(data[[#This Row],[join_date]],data[[#This Row],[buy_date]],"M")</f>
        <v>4</v>
      </c>
    </row>
    <row r="5269" spans="1:9" x14ac:dyDescent="0.25">
      <c r="A5269" t="s">
        <v>1289</v>
      </c>
      <c r="B5269" t="s">
        <v>22</v>
      </c>
      <c r="C5269" s="1">
        <v>44796</v>
      </c>
      <c r="D5269" s="1">
        <v>44982</v>
      </c>
      <c r="E5269">
        <f>VLOOKUP(data[[#This Row],[id_campaign]],campaign[],4,FALSE)</f>
        <v>66</v>
      </c>
      <c r="F5269" t="str">
        <f>VLOOKUP(data[[#This Row],[id_campaign]],campaign[],2,FALSE)</f>
        <v>NonUSTravel</v>
      </c>
      <c r="G5269" t="str">
        <f>VLOOKUP(data[[#This Row],[id_customer]],customer[],2,FALSE)</f>
        <v>Clerissa Eckley</v>
      </c>
      <c r="H5269" t="str">
        <f>data[[#This Row],[id_customer]]&amp;data[[#This Row],[id_campaign]]</f>
        <v>C0312cam10</v>
      </c>
      <c r="I5269">
        <f>DATEDIF(data[[#This Row],[join_date]],data[[#This Row],[buy_date]],"M")</f>
        <v>6</v>
      </c>
    </row>
    <row r="5270" spans="1:9" x14ac:dyDescent="0.25">
      <c r="A5270" t="s">
        <v>1289</v>
      </c>
      <c r="B5270" t="s">
        <v>22</v>
      </c>
      <c r="C5270" s="1">
        <v>44796</v>
      </c>
      <c r="D5270" s="1">
        <v>45014</v>
      </c>
      <c r="E5270">
        <f>VLOOKUP(data[[#This Row],[id_campaign]],campaign[],4,FALSE)</f>
        <v>66</v>
      </c>
      <c r="F5270" t="str">
        <f>VLOOKUP(data[[#This Row],[id_campaign]],campaign[],2,FALSE)</f>
        <v>NonUSTravel</v>
      </c>
      <c r="G5270" t="str">
        <f>VLOOKUP(data[[#This Row],[id_customer]],customer[],2,FALSE)</f>
        <v>Clerissa Eckley</v>
      </c>
      <c r="H5270" t="str">
        <f>data[[#This Row],[id_customer]]&amp;data[[#This Row],[id_campaign]]</f>
        <v>C0312cam10</v>
      </c>
      <c r="I5270">
        <f>DATEDIF(data[[#This Row],[join_date]],data[[#This Row],[buy_date]],"M")</f>
        <v>7</v>
      </c>
    </row>
    <row r="5271" spans="1:9" x14ac:dyDescent="0.25">
      <c r="A5271" t="s">
        <v>1289</v>
      </c>
      <c r="B5271" t="s">
        <v>22</v>
      </c>
      <c r="C5271" s="1">
        <v>44796</v>
      </c>
      <c r="D5271" s="1">
        <v>45021</v>
      </c>
      <c r="E5271">
        <f>VLOOKUP(data[[#This Row],[id_campaign]],campaign[],4,FALSE)</f>
        <v>66</v>
      </c>
      <c r="F5271" t="str">
        <f>VLOOKUP(data[[#This Row],[id_campaign]],campaign[],2,FALSE)</f>
        <v>NonUSTravel</v>
      </c>
      <c r="G5271" t="str">
        <f>VLOOKUP(data[[#This Row],[id_customer]],customer[],2,FALSE)</f>
        <v>Clerissa Eckley</v>
      </c>
      <c r="H5271" t="str">
        <f>data[[#This Row],[id_customer]]&amp;data[[#This Row],[id_campaign]]</f>
        <v>C0312cam10</v>
      </c>
      <c r="I5271">
        <f>DATEDIF(data[[#This Row],[join_date]],data[[#This Row],[buy_date]],"M")</f>
        <v>7</v>
      </c>
    </row>
    <row r="5272" spans="1:9" x14ac:dyDescent="0.25">
      <c r="A5272" t="s">
        <v>1289</v>
      </c>
      <c r="B5272" t="s">
        <v>22</v>
      </c>
      <c r="C5272" s="1">
        <v>44796</v>
      </c>
      <c r="D5272" s="1">
        <v>45074</v>
      </c>
      <c r="E5272">
        <f>VLOOKUP(data[[#This Row],[id_campaign]],campaign[],4,FALSE)</f>
        <v>66</v>
      </c>
      <c r="F5272" t="str">
        <f>VLOOKUP(data[[#This Row],[id_campaign]],campaign[],2,FALSE)</f>
        <v>NonUSTravel</v>
      </c>
      <c r="G5272" t="str">
        <f>VLOOKUP(data[[#This Row],[id_customer]],customer[],2,FALSE)</f>
        <v>Clerissa Eckley</v>
      </c>
      <c r="H5272" t="str">
        <f>data[[#This Row],[id_customer]]&amp;data[[#This Row],[id_campaign]]</f>
        <v>C0312cam10</v>
      </c>
      <c r="I5272">
        <f>DATEDIF(data[[#This Row],[join_date]],data[[#This Row],[buy_date]],"M")</f>
        <v>9</v>
      </c>
    </row>
    <row r="5273" spans="1:9" x14ac:dyDescent="0.25">
      <c r="A5273" t="s">
        <v>1289</v>
      </c>
      <c r="B5273" t="s">
        <v>22</v>
      </c>
      <c r="C5273" s="1">
        <v>44796</v>
      </c>
      <c r="D5273" s="1">
        <v>45081</v>
      </c>
      <c r="E5273">
        <f>VLOOKUP(data[[#This Row],[id_campaign]],campaign[],4,FALSE)</f>
        <v>66</v>
      </c>
      <c r="F5273" t="str">
        <f>VLOOKUP(data[[#This Row],[id_campaign]],campaign[],2,FALSE)</f>
        <v>NonUSTravel</v>
      </c>
      <c r="G5273" t="str">
        <f>VLOOKUP(data[[#This Row],[id_customer]],customer[],2,FALSE)</f>
        <v>Clerissa Eckley</v>
      </c>
      <c r="H5273" t="str">
        <f>data[[#This Row],[id_customer]]&amp;data[[#This Row],[id_campaign]]</f>
        <v>C0312cam10</v>
      </c>
      <c r="I5273">
        <f>DATEDIF(data[[#This Row],[join_date]],data[[#This Row],[buy_date]],"M")</f>
        <v>9</v>
      </c>
    </row>
    <row r="5274" spans="1:9" x14ac:dyDescent="0.25">
      <c r="A5274" t="s">
        <v>1293</v>
      </c>
      <c r="B5274" t="s">
        <v>24</v>
      </c>
      <c r="C5274" s="1">
        <v>44700</v>
      </c>
      <c r="D5274" s="1">
        <v>44700</v>
      </c>
      <c r="E5274">
        <f>VLOOKUP(data[[#This Row],[id_campaign]],campaign[],4,FALSE)</f>
        <v>62</v>
      </c>
      <c r="F5274" t="str">
        <f>VLOOKUP(data[[#This Row],[id_campaign]],campaign[],2,FALSE)</f>
        <v>OwnsComputer</v>
      </c>
      <c r="G5274" t="str">
        <f>VLOOKUP(data[[#This Row],[id_customer]],customer[],2,FALSE)</f>
        <v>Tamiko McNuff</v>
      </c>
      <c r="H5274" t="str">
        <f>data[[#This Row],[id_customer]]&amp;data[[#This Row],[id_campaign]]</f>
        <v>C0313cam11</v>
      </c>
      <c r="I5274">
        <f>DATEDIF(data[[#This Row],[join_date]],data[[#This Row],[buy_date]],"M")</f>
        <v>0</v>
      </c>
    </row>
    <row r="5275" spans="1:9" x14ac:dyDescent="0.25">
      <c r="A5275" t="s">
        <v>1293</v>
      </c>
      <c r="B5275" t="s">
        <v>24</v>
      </c>
      <c r="C5275" s="1">
        <v>44700</v>
      </c>
      <c r="D5275" s="1">
        <v>44737</v>
      </c>
      <c r="E5275">
        <f>VLOOKUP(data[[#This Row],[id_campaign]],campaign[],4,FALSE)</f>
        <v>62</v>
      </c>
      <c r="F5275" t="str">
        <f>VLOOKUP(data[[#This Row],[id_campaign]],campaign[],2,FALSE)</f>
        <v>OwnsComputer</v>
      </c>
      <c r="G5275" t="str">
        <f>VLOOKUP(data[[#This Row],[id_customer]],customer[],2,FALSE)</f>
        <v>Tamiko McNuff</v>
      </c>
      <c r="H5275" t="str">
        <f>data[[#This Row],[id_customer]]&amp;data[[#This Row],[id_campaign]]</f>
        <v>C0313cam11</v>
      </c>
      <c r="I5275">
        <f>DATEDIF(data[[#This Row],[join_date]],data[[#This Row],[buy_date]],"M")</f>
        <v>1</v>
      </c>
    </row>
    <row r="5276" spans="1:9" x14ac:dyDescent="0.25">
      <c r="A5276" t="s">
        <v>1293</v>
      </c>
      <c r="B5276" t="s">
        <v>24</v>
      </c>
      <c r="C5276" s="1">
        <v>44700</v>
      </c>
      <c r="D5276" s="1">
        <v>44746</v>
      </c>
      <c r="E5276">
        <f>VLOOKUP(data[[#This Row],[id_campaign]],campaign[],4,FALSE)</f>
        <v>62</v>
      </c>
      <c r="F5276" t="str">
        <f>VLOOKUP(data[[#This Row],[id_campaign]],campaign[],2,FALSE)</f>
        <v>OwnsComputer</v>
      </c>
      <c r="G5276" t="str">
        <f>VLOOKUP(data[[#This Row],[id_customer]],customer[],2,FALSE)</f>
        <v>Tamiko McNuff</v>
      </c>
      <c r="H5276" t="str">
        <f>data[[#This Row],[id_customer]]&amp;data[[#This Row],[id_campaign]]</f>
        <v>C0313cam11</v>
      </c>
      <c r="I5276">
        <f>DATEDIF(data[[#This Row],[join_date]],data[[#This Row],[buy_date]],"M")</f>
        <v>1</v>
      </c>
    </row>
    <row r="5277" spans="1:9" x14ac:dyDescent="0.25">
      <c r="A5277" t="s">
        <v>1293</v>
      </c>
      <c r="B5277" t="s">
        <v>24</v>
      </c>
      <c r="C5277" s="1">
        <v>44700</v>
      </c>
      <c r="D5277" s="1">
        <v>44804</v>
      </c>
      <c r="E5277">
        <f>VLOOKUP(data[[#This Row],[id_campaign]],campaign[],4,FALSE)</f>
        <v>62</v>
      </c>
      <c r="F5277" t="str">
        <f>VLOOKUP(data[[#This Row],[id_campaign]],campaign[],2,FALSE)</f>
        <v>OwnsComputer</v>
      </c>
      <c r="G5277" t="str">
        <f>VLOOKUP(data[[#This Row],[id_customer]],customer[],2,FALSE)</f>
        <v>Tamiko McNuff</v>
      </c>
      <c r="H5277" t="str">
        <f>data[[#This Row],[id_customer]]&amp;data[[#This Row],[id_campaign]]</f>
        <v>C0313cam11</v>
      </c>
      <c r="I5277">
        <f>DATEDIF(data[[#This Row],[join_date]],data[[#This Row],[buy_date]],"M")</f>
        <v>3</v>
      </c>
    </row>
    <row r="5278" spans="1:9" x14ac:dyDescent="0.25">
      <c r="A5278" t="s">
        <v>1293</v>
      </c>
      <c r="B5278" t="s">
        <v>24</v>
      </c>
      <c r="C5278" s="1">
        <v>44700</v>
      </c>
      <c r="D5278" s="1">
        <v>44857</v>
      </c>
      <c r="E5278">
        <f>VLOOKUP(data[[#This Row],[id_campaign]],campaign[],4,FALSE)</f>
        <v>62</v>
      </c>
      <c r="F5278" t="str">
        <f>VLOOKUP(data[[#This Row],[id_campaign]],campaign[],2,FALSE)</f>
        <v>OwnsComputer</v>
      </c>
      <c r="G5278" t="str">
        <f>VLOOKUP(data[[#This Row],[id_customer]],customer[],2,FALSE)</f>
        <v>Tamiko McNuff</v>
      </c>
      <c r="H5278" t="str">
        <f>data[[#This Row],[id_customer]]&amp;data[[#This Row],[id_campaign]]</f>
        <v>C0313cam11</v>
      </c>
      <c r="I5278">
        <f>DATEDIF(data[[#This Row],[join_date]],data[[#This Row],[buy_date]],"M")</f>
        <v>5</v>
      </c>
    </row>
    <row r="5279" spans="1:9" x14ac:dyDescent="0.25">
      <c r="A5279" t="s">
        <v>1293</v>
      </c>
      <c r="B5279" t="s">
        <v>24</v>
      </c>
      <c r="C5279" s="1">
        <v>44700</v>
      </c>
      <c r="D5279" s="1">
        <v>44866</v>
      </c>
      <c r="E5279">
        <f>VLOOKUP(data[[#This Row],[id_campaign]],campaign[],4,FALSE)</f>
        <v>62</v>
      </c>
      <c r="F5279" t="str">
        <f>VLOOKUP(data[[#This Row],[id_campaign]],campaign[],2,FALSE)</f>
        <v>OwnsComputer</v>
      </c>
      <c r="G5279" t="str">
        <f>VLOOKUP(data[[#This Row],[id_customer]],customer[],2,FALSE)</f>
        <v>Tamiko McNuff</v>
      </c>
      <c r="H5279" t="str">
        <f>data[[#This Row],[id_customer]]&amp;data[[#This Row],[id_campaign]]</f>
        <v>C0313cam11</v>
      </c>
      <c r="I5279">
        <f>DATEDIF(data[[#This Row],[join_date]],data[[#This Row],[buy_date]],"M")</f>
        <v>5</v>
      </c>
    </row>
    <row r="5280" spans="1:9" x14ac:dyDescent="0.25">
      <c r="A5280" t="s">
        <v>1293</v>
      </c>
      <c r="B5280" t="s">
        <v>24</v>
      </c>
      <c r="C5280" s="1">
        <v>44700</v>
      </c>
      <c r="D5280" s="1">
        <v>44916</v>
      </c>
      <c r="E5280">
        <f>VLOOKUP(data[[#This Row],[id_campaign]],campaign[],4,FALSE)</f>
        <v>62</v>
      </c>
      <c r="F5280" t="str">
        <f>VLOOKUP(data[[#This Row],[id_campaign]],campaign[],2,FALSE)</f>
        <v>OwnsComputer</v>
      </c>
      <c r="G5280" t="str">
        <f>VLOOKUP(data[[#This Row],[id_customer]],customer[],2,FALSE)</f>
        <v>Tamiko McNuff</v>
      </c>
      <c r="H5280" t="str">
        <f>data[[#This Row],[id_customer]]&amp;data[[#This Row],[id_campaign]]</f>
        <v>C0313cam11</v>
      </c>
      <c r="I5280">
        <f>DATEDIF(data[[#This Row],[join_date]],data[[#This Row],[buy_date]],"M")</f>
        <v>7</v>
      </c>
    </row>
    <row r="5281" spans="1:9" x14ac:dyDescent="0.25">
      <c r="A5281" t="s">
        <v>1293</v>
      </c>
      <c r="B5281" t="s">
        <v>24</v>
      </c>
      <c r="C5281" s="1">
        <v>44700</v>
      </c>
      <c r="D5281" s="1">
        <v>44979</v>
      </c>
      <c r="E5281">
        <f>VLOOKUP(data[[#This Row],[id_campaign]],campaign[],4,FALSE)</f>
        <v>62</v>
      </c>
      <c r="F5281" t="str">
        <f>VLOOKUP(data[[#This Row],[id_campaign]],campaign[],2,FALSE)</f>
        <v>OwnsComputer</v>
      </c>
      <c r="G5281" t="str">
        <f>VLOOKUP(data[[#This Row],[id_customer]],customer[],2,FALSE)</f>
        <v>Tamiko McNuff</v>
      </c>
      <c r="H5281" t="str">
        <f>data[[#This Row],[id_customer]]&amp;data[[#This Row],[id_campaign]]</f>
        <v>C0313cam11</v>
      </c>
      <c r="I5281">
        <f>DATEDIF(data[[#This Row],[join_date]],data[[#This Row],[buy_date]],"M")</f>
        <v>9</v>
      </c>
    </row>
    <row r="5282" spans="1:9" x14ac:dyDescent="0.25">
      <c r="A5282" t="s">
        <v>1293</v>
      </c>
      <c r="B5282" t="s">
        <v>24</v>
      </c>
      <c r="C5282" s="1">
        <v>44700</v>
      </c>
      <c r="D5282" s="1">
        <v>44986</v>
      </c>
      <c r="E5282">
        <f>VLOOKUP(data[[#This Row],[id_campaign]],campaign[],4,FALSE)</f>
        <v>62</v>
      </c>
      <c r="F5282" t="str">
        <f>VLOOKUP(data[[#This Row],[id_campaign]],campaign[],2,FALSE)</f>
        <v>OwnsComputer</v>
      </c>
      <c r="G5282" t="str">
        <f>VLOOKUP(data[[#This Row],[id_customer]],customer[],2,FALSE)</f>
        <v>Tamiko McNuff</v>
      </c>
      <c r="H5282" t="str">
        <f>data[[#This Row],[id_customer]]&amp;data[[#This Row],[id_campaign]]</f>
        <v>C0313cam11</v>
      </c>
      <c r="I5282">
        <f>DATEDIF(data[[#This Row],[join_date]],data[[#This Row],[buy_date]],"M")</f>
        <v>9</v>
      </c>
    </row>
    <row r="5283" spans="1:9" x14ac:dyDescent="0.25">
      <c r="A5283" t="s">
        <v>1293</v>
      </c>
      <c r="B5283" t="s">
        <v>24</v>
      </c>
      <c r="C5283" s="1">
        <v>44700</v>
      </c>
      <c r="D5283" s="1">
        <v>45039</v>
      </c>
      <c r="E5283">
        <f>VLOOKUP(data[[#This Row],[id_campaign]],campaign[],4,FALSE)</f>
        <v>62</v>
      </c>
      <c r="F5283" t="str">
        <f>VLOOKUP(data[[#This Row],[id_campaign]],campaign[],2,FALSE)</f>
        <v>OwnsComputer</v>
      </c>
      <c r="G5283" t="str">
        <f>VLOOKUP(data[[#This Row],[id_customer]],customer[],2,FALSE)</f>
        <v>Tamiko McNuff</v>
      </c>
      <c r="H5283" t="str">
        <f>data[[#This Row],[id_customer]]&amp;data[[#This Row],[id_campaign]]</f>
        <v>C0313cam11</v>
      </c>
      <c r="I5283">
        <f>DATEDIF(data[[#This Row],[join_date]],data[[#This Row],[buy_date]],"M")</f>
        <v>11</v>
      </c>
    </row>
    <row r="5284" spans="1:9" x14ac:dyDescent="0.25">
      <c r="A5284" t="s">
        <v>1293</v>
      </c>
      <c r="B5284" t="s">
        <v>24</v>
      </c>
      <c r="C5284" s="1">
        <v>44700</v>
      </c>
      <c r="D5284" s="1">
        <v>45078</v>
      </c>
      <c r="E5284">
        <f>VLOOKUP(data[[#This Row],[id_campaign]],campaign[],4,FALSE)</f>
        <v>62</v>
      </c>
      <c r="F5284" t="str">
        <f>VLOOKUP(data[[#This Row],[id_campaign]],campaign[],2,FALSE)</f>
        <v>OwnsComputer</v>
      </c>
      <c r="G5284" t="str">
        <f>VLOOKUP(data[[#This Row],[id_customer]],customer[],2,FALSE)</f>
        <v>Tamiko McNuff</v>
      </c>
      <c r="H5284" t="str">
        <f>data[[#This Row],[id_customer]]&amp;data[[#This Row],[id_campaign]]</f>
        <v>C0313cam11</v>
      </c>
      <c r="I5284">
        <f>DATEDIF(data[[#This Row],[join_date]],data[[#This Row],[buy_date]],"M")</f>
        <v>12</v>
      </c>
    </row>
    <row r="5285" spans="1:9" x14ac:dyDescent="0.25">
      <c r="A5285" t="s">
        <v>1293</v>
      </c>
      <c r="B5285" t="s">
        <v>16</v>
      </c>
      <c r="C5285" s="1">
        <v>44751</v>
      </c>
      <c r="D5285" s="1">
        <v>44751</v>
      </c>
      <c r="E5285">
        <f>VLOOKUP(data[[#This Row],[id_campaign]],campaign[],4,FALSE)</f>
        <v>25</v>
      </c>
      <c r="F5285" t="str">
        <f>VLOOKUP(data[[#This Row],[id_campaign]],campaign[],2,FALSE)</f>
        <v>BuysViaMailOrder</v>
      </c>
      <c r="G5285" t="str">
        <f>VLOOKUP(data[[#This Row],[id_customer]],customer[],2,FALSE)</f>
        <v>Tamiko McNuff</v>
      </c>
      <c r="H5285" t="str">
        <f>data[[#This Row],[id_customer]]&amp;data[[#This Row],[id_campaign]]</f>
        <v>C0313cam07</v>
      </c>
      <c r="I5285">
        <f>DATEDIF(data[[#This Row],[join_date]],data[[#This Row],[buy_date]],"M")</f>
        <v>0</v>
      </c>
    </row>
    <row r="5286" spans="1:9" x14ac:dyDescent="0.25">
      <c r="A5286" t="s">
        <v>1293</v>
      </c>
      <c r="B5286" t="s">
        <v>16</v>
      </c>
      <c r="C5286" s="1">
        <v>44751</v>
      </c>
      <c r="D5286" s="1">
        <v>44790</v>
      </c>
      <c r="E5286">
        <f>VLOOKUP(data[[#This Row],[id_campaign]],campaign[],4,FALSE)</f>
        <v>25</v>
      </c>
      <c r="F5286" t="str">
        <f>VLOOKUP(data[[#This Row],[id_campaign]],campaign[],2,FALSE)</f>
        <v>BuysViaMailOrder</v>
      </c>
      <c r="G5286" t="str">
        <f>VLOOKUP(data[[#This Row],[id_customer]],customer[],2,FALSE)</f>
        <v>Tamiko McNuff</v>
      </c>
      <c r="H5286" t="str">
        <f>data[[#This Row],[id_customer]]&amp;data[[#This Row],[id_campaign]]</f>
        <v>C0313cam07</v>
      </c>
      <c r="I5286">
        <f>DATEDIF(data[[#This Row],[join_date]],data[[#This Row],[buy_date]],"M")</f>
        <v>1</v>
      </c>
    </row>
    <row r="5287" spans="1:9" x14ac:dyDescent="0.25">
      <c r="A5287" t="s">
        <v>1293</v>
      </c>
      <c r="B5287" t="s">
        <v>16</v>
      </c>
      <c r="C5287" s="1">
        <v>44751</v>
      </c>
      <c r="D5287" s="1">
        <v>44817</v>
      </c>
      <c r="E5287">
        <f>VLOOKUP(data[[#This Row],[id_campaign]],campaign[],4,FALSE)</f>
        <v>25</v>
      </c>
      <c r="F5287" t="str">
        <f>VLOOKUP(data[[#This Row],[id_campaign]],campaign[],2,FALSE)</f>
        <v>BuysViaMailOrder</v>
      </c>
      <c r="G5287" t="str">
        <f>VLOOKUP(data[[#This Row],[id_customer]],customer[],2,FALSE)</f>
        <v>Tamiko McNuff</v>
      </c>
      <c r="H5287" t="str">
        <f>data[[#This Row],[id_customer]]&amp;data[[#This Row],[id_campaign]]</f>
        <v>C0313cam07</v>
      </c>
      <c r="I5287">
        <f>DATEDIF(data[[#This Row],[join_date]],data[[#This Row],[buy_date]],"M")</f>
        <v>2</v>
      </c>
    </row>
    <row r="5288" spans="1:9" x14ac:dyDescent="0.25">
      <c r="A5288" t="s">
        <v>1293</v>
      </c>
      <c r="B5288" t="s">
        <v>16</v>
      </c>
      <c r="C5288" s="1">
        <v>44751</v>
      </c>
      <c r="D5288" s="1">
        <v>44910</v>
      </c>
      <c r="E5288">
        <f>VLOOKUP(data[[#This Row],[id_campaign]],campaign[],4,FALSE)</f>
        <v>25</v>
      </c>
      <c r="F5288" t="str">
        <f>VLOOKUP(data[[#This Row],[id_campaign]],campaign[],2,FALSE)</f>
        <v>BuysViaMailOrder</v>
      </c>
      <c r="G5288" t="str">
        <f>VLOOKUP(data[[#This Row],[id_customer]],customer[],2,FALSE)</f>
        <v>Tamiko McNuff</v>
      </c>
      <c r="H5288" t="str">
        <f>data[[#This Row],[id_customer]]&amp;data[[#This Row],[id_campaign]]</f>
        <v>C0313cam07</v>
      </c>
      <c r="I5288">
        <f>DATEDIF(data[[#This Row],[join_date]],data[[#This Row],[buy_date]],"M")</f>
        <v>5</v>
      </c>
    </row>
    <row r="5289" spans="1:9" x14ac:dyDescent="0.25">
      <c r="A5289" t="s">
        <v>1293</v>
      </c>
      <c r="B5289" t="s">
        <v>16</v>
      </c>
      <c r="C5289" s="1">
        <v>44751</v>
      </c>
      <c r="D5289" s="1">
        <v>44947</v>
      </c>
      <c r="E5289">
        <f>VLOOKUP(data[[#This Row],[id_campaign]],campaign[],4,FALSE)</f>
        <v>25</v>
      </c>
      <c r="F5289" t="str">
        <f>VLOOKUP(data[[#This Row],[id_campaign]],campaign[],2,FALSE)</f>
        <v>BuysViaMailOrder</v>
      </c>
      <c r="G5289" t="str">
        <f>VLOOKUP(data[[#This Row],[id_customer]],customer[],2,FALSE)</f>
        <v>Tamiko McNuff</v>
      </c>
      <c r="H5289" t="str">
        <f>data[[#This Row],[id_customer]]&amp;data[[#This Row],[id_campaign]]</f>
        <v>C0313cam07</v>
      </c>
      <c r="I5289">
        <f>DATEDIF(data[[#This Row],[join_date]],data[[#This Row],[buy_date]],"M")</f>
        <v>6</v>
      </c>
    </row>
    <row r="5290" spans="1:9" x14ac:dyDescent="0.25">
      <c r="A5290" t="s">
        <v>1293</v>
      </c>
      <c r="B5290" t="s">
        <v>16</v>
      </c>
      <c r="C5290" s="1">
        <v>44751</v>
      </c>
      <c r="D5290" s="1">
        <v>45004</v>
      </c>
      <c r="E5290">
        <f>VLOOKUP(data[[#This Row],[id_campaign]],campaign[],4,FALSE)</f>
        <v>25</v>
      </c>
      <c r="F5290" t="str">
        <f>VLOOKUP(data[[#This Row],[id_campaign]],campaign[],2,FALSE)</f>
        <v>BuysViaMailOrder</v>
      </c>
      <c r="G5290" t="str">
        <f>VLOOKUP(data[[#This Row],[id_customer]],customer[],2,FALSE)</f>
        <v>Tamiko McNuff</v>
      </c>
      <c r="H5290" t="str">
        <f>data[[#This Row],[id_customer]]&amp;data[[#This Row],[id_campaign]]</f>
        <v>C0313cam07</v>
      </c>
      <c r="I5290">
        <f>DATEDIF(data[[#This Row],[join_date]],data[[#This Row],[buy_date]],"M")</f>
        <v>8</v>
      </c>
    </row>
    <row r="5291" spans="1:9" x14ac:dyDescent="0.25">
      <c r="A5291" t="s">
        <v>1293</v>
      </c>
      <c r="B5291" t="s">
        <v>16</v>
      </c>
      <c r="C5291" s="1">
        <v>44751</v>
      </c>
      <c r="D5291" s="1">
        <v>45034</v>
      </c>
      <c r="E5291">
        <f>VLOOKUP(data[[#This Row],[id_campaign]],campaign[],4,FALSE)</f>
        <v>25</v>
      </c>
      <c r="F5291" t="str">
        <f>VLOOKUP(data[[#This Row],[id_campaign]],campaign[],2,FALSE)</f>
        <v>BuysViaMailOrder</v>
      </c>
      <c r="G5291" t="str">
        <f>VLOOKUP(data[[#This Row],[id_customer]],customer[],2,FALSE)</f>
        <v>Tamiko McNuff</v>
      </c>
      <c r="H5291" t="str">
        <f>data[[#This Row],[id_customer]]&amp;data[[#This Row],[id_campaign]]</f>
        <v>C0313cam07</v>
      </c>
      <c r="I5291">
        <f>DATEDIF(data[[#This Row],[join_date]],data[[#This Row],[buy_date]],"M")</f>
        <v>9</v>
      </c>
    </row>
    <row r="5292" spans="1:9" x14ac:dyDescent="0.25">
      <c r="A5292" t="s">
        <v>1293</v>
      </c>
      <c r="B5292" t="s">
        <v>16</v>
      </c>
      <c r="C5292" s="1">
        <v>44751</v>
      </c>
      <c r="D5292" s="1">
        <v>45069</v>
      </c>
      <c r="E5292">
        <f>VLOOKUP(data[[#This Row],[id_campaign]],campaign[],4,FALSE)</f>
        <v>25</v>
      </c>
      <c r="F5292" t="str">
        <f>VLOOKUP(data[[#This Row],[id_campaign]],campaign[],2,FALSE)</f>
        <v>BuysViaMailOrder</v>
      </c>
      <c r="G5292" t="str">
        <f>VLOOKUP(data[[#This Row],[id_customer]],customer[],2,FALSE)</f>
        <v>Tamiko McNuff</v>
      </c>
      <c r="H5292" t="str">
        <f>data[[#This Row],[id_customer]]&amp;data[[#This Row],[id_campaign]]</f>
        <v>C0313cam07</v>
      </c>
      <c r="I5292">
        <f>DATEDIF(data[[#This Row],[join_date]],data[[#This Row],[buy_date]],"M")</f>
        <v>10</v>
      </c>
    </row>
    <row r="5293" spans="1:9" x14ac:dyDescent="0.25">
      <c r="A5293" t="s">
        <v>1297</v>
      </c>
      <c r="B5293" t="s">
        <v>24</v>
      </c>
      <c r="C5293" s="1">
        <v>44616</v>
      </c>
      <c r="D5293" s="1">
        <v>44616</v>
      </c>
      <c r="E5293">
        <f>VLOOKUP(data[[#This Row],[id_campaign]],campaign[],4,FALSE)</f>
        <v>62</v>
      </c>
      <c r="F5293" t="str">
        <f>VLOOKUP(data[[#This Row],[id_campaign]],campaign[],2,FALSE)</f>
        <v>OwnsComputer</v>
      </c>
      <c r="G5293" t="str">
        <f>VLOOKUP(data[[#This Row],[id_customer]],customer[],2,FALSE)</f>
        <v>Nikolaus Tetsall</v>
      </c>
      <c r="H5293" t="str">
        <f>data[[#This Row],[id_customer]]&amp;data[[#This Row],[id_campaign]]</f>
        <v>C0314cam11</v>
      </c>
      <c r="I5293">
        <f>DATEDIF(data[[#This Row],[join_date]],data[[#This Row],[buy_date]],"M")</f>
        <v>0</v>
      </c>
    </row>
    <row r="5294" spans="1:9" x14ac:dyDescent="0.25">
      <c r="A5294" t="s">
        <v>1297</v>
      </c>
      <c r="B5294" t="s">
        <v>24</v>
      </c>
      <c r="C5294" s="1">
        <v>44616</v>
      </c>
      <c r="D5294" s="1">
        <v>44647</v>
      </c>
      <c r="E5294">
        <f>VLOOKUP(data[[#This Row],[id_campaign]],campaign[],4,FALSE)</f>
        <v>62</v>
      </c>
      <c r="F5294" t="str">
        <f>VLOOKUP(data[[#This Row],[id_campaign]],campaign[],2,FALSE)</f>
        <v>OwnsComputer</v>
      </c>
      <c r="G5294" t="str">
        <f>VLOOKUP(data[[#This Row],[id_customer]],customer[],2,FALSE)</f>
        <v>Nikolaus Tetsall</v>
      </c>
      <c r="H5294" t="str">
        <f>data[[#This Row],[id_customer]]&amp;data[[#This Row],[id_campaign]]</f>
        <v>C0314cam11</v>
      </c>
      <c r="I5294">
        <f>DATEDIF(data[[#This Row],[join_date]],data[[#This Row],[buy_date]],"M")</f>
        <v>1</v>
      </c>
    </row>
    <row r="5295" spans="1:9" x14ac:dyDescent="0.25">
      <c r="A5295" t="s">
        <v>1297</v>
      </c>
      <c r="B5295" t="s">
        <v>24</v>
      </c>
      <c r="C5295" s="1">
        <v>44616</v>
      </c>
      <c r="D5295" s="1">
        <v>44680</v>
      </c>
      <c r="E5295">
        <f>VLOOKUP(data[[#This Row],[id_campaign]],campaign[],4,FALSE)</f>
        <v>62</v>
      </c>
      <c r="F5295" t="str">
        <f>VLOOKUP(data[[#This Row],[id_campaign]],campaign[],2,FALSE)</f>
        <v>OwnsComputer</v>
      </c>
      <c r="G5295" t="str">
        <f>VLOOKUP(data[[#This Row],[id_customer]],customer[],2,FALSE)</f>
        <v>Nikolaus Tetsall</v>
      </c>
      <c r="H5295" t="str">
        <f>data[[#This Row],[id_customer]]&amp;data[[#This Row],[id_campaign]]</f>
        <v>C0314cam11</v>
      </c>
      <c r="I5295">
        <f>DATEDIF(data[[#This Row],[join_date]],data[[#This Row],[buy_date]],"M")</f>
        <v>2</v>
      </c>
    </row>
    <row r="5296" spans="1:9" x14ac:dyDescent="0.25">
      <c r="A5296" t="s">
        <v>1297</v>
      </c>
      <c r="B5296" t="s">
        <v>24</v>
      </c>
      <c r="C5296" s="1">
        <v>44616</v>
      </c>
      <c r="D5296" s="1">
        <v>44709</v>
      </c>
      <c r="E5296">
        <f>VLOOKUP(data[[#This Row],[id_campaign]],campaign[],4,FALSE)</f>
        <v>62</v>
      </c>
      <c r="F5296" t="str">
        <f>VLOOKUP(data[[#This Row],[id_campaign]],campaign[],2,FALSE)</f>
        <v>OwnsComputer</v>
      </c>
      <c r="G5296" t="str">
        <f>VLOOKUP(data[[#This Row],[id_customer]],customer[],2,FALSE)</f>
        <v>Nikolaus Tetsall</v>
      </c>
      <c r="H5296" t="str">
        <f>data[[#This Row],[id_customer]]&amp;data[[#This Row],[id_campaign]]</f>
        <v>C0314cam11</v>
      </c>
      <c r="I5296">
        <f>DATEDIF(data[[#This Row],[join_date]],data[[#This Row],[buy_date]],"M")</f>
        <v>3</v>
      </c>
    </row>
    <row r="5297" spans="1:9" x14ac:dyDescent="0.25">
      <c r="A5297" t="s">
        <v>1297</v>
      </c>
      <c r="B5297" t="s">
        <v>24</v>
      </c>
      <c r="C5297" s="1">
        <v>44616</v>
      </c>
      <c r="D5297" s="1">
        <v>44736</v>
      </c>
      <c r="E5297">
        <f>VLOOKUP(data[[#This Row],[id_campaign]],campaign[],4,FALSE)</f>
        <v>62</v>
      </c>
      <c r="F5297" t="str">
        <f>VLOOKUP(data[[#This Row],[id_campaign]],campaign[],2,FALSE)</f>
        <v>OwnsComputer</v>
      </c>
      <c r="G5297" t="str">
        <f>VLOOKUP(data[[#This Row],[id_customer]],customer[],2,FALSE)</f>
        <v>Nikolaus Tetsall</v>
      </c>
      <c r="H5297" t="str">
        <f>data[[#This Row],[id_customer]]&amp;data[[#This Row],[id_campaign]]</f>
        <v>C0314cam11</v>
      </c>
      <c r="I5297">
        <f>DATEDIF(data[[#This Row],[join_date]],data[[#This Row],[buy_date]],"M")</f>
        <v>4</v>
      </c>
    </row>
    <row r="5298" spans="1:9" x14ac:dyDescent="0.25">
      <c r="A5298" t="s">
        <v>1297</v>
      </c>
      <c r="B5298" t="s">
        <v>24</v>
      </c>
      <c r="C5298" s="1">
        <v>44616</v>
      </c>
      <c r="D5298" s="1">
        <v>44772</v>
      </c>
      <c r="E5298">
        <f>VLOOKUP(data[[#This Row],[id_campaign]],campaign[],4,FALSE)</f>
        <v>62</v>
      </c>
      <c r="F5298" t="str">
        <f>VLOOKUP(data[[#This Row],[id_campaign]],campaign[],2,FALSE)</f>
        <v>OwnsComputer</v>
      </c>
      <c r="G5298" t="str">
        <f>VLOOKUP(data[[#This Row],[id_customer]],customer[],2,FALSE)</f>
        <v>Nikolaus Tetsall</v>
      </c>
      <c r="H5298" t="str">
        <f>data[[#This Row],[id_customer]]&amp;data[[#This Row],[id_campaign]]</f>
        <v>C0314cam11</v>
      </c>
      <c r="I5298">
        <f>DATEDIF(data[[#This Row],[join_date]],data[[#This Row],[buy_date]],"M")</f>
        <v>5</v>
      </c>
    </row>
    <row r="5299" spans="1:9" x14ac:dyDescent="0.25">
      <c r="A5299" t="s">
        <v>1297</v>
      </c>
      <c r="B5299" t="s">
        <v>24</v>
      </c>
      <c r="C5299" s="1">
        <v>44616</v>
      </c>
      <c r="D5299" s="1">
        <v>44774</v>
      </c>
      <c r="E5299">
        <f>VLOOKUP(data[[#This Row],[id_campaign]],campaign[],4,FALSE)</f>
        <v>62</v>
      </c>
      <c r="F5299" t="str">
        <f>VLOOKUP(data[[#This Row],[id_campaign]],campaign[],2,FALSE)</f>
        <v>OwnsComputer</v>
      </c>
      <c r="G5299" t="str">
        <f>VLOOKUP(data[[#This Row],[id_customer]],customer[],2,FALSE)</f>
        <v>Nikolaus Tetsall</v>
      </c>
      <c r="H5299" t="str">
        <f>data[[#This Row],[id_customer]]&amp;data[[#This Row],[id_campaign]]</f>
        <v>C0314cam11</v>
      </c>
      <c r="I5299">
        <f>DATEDIF(data[[#This Row],[join_date]],data[[#This Row],[buy_date]],"M")</f>
        <v>5</v>
      </c>
    </row>
    <row r="5300" spans="1:9" x14ac:dyDescent="0.25">
      <c r="A5300" t="s">
        <v>1297</v>
      </c>
      <c r="B5300" t="s">
        <v>24</v>
      </c>
      <c r="C5300" s="1">
        <v>44616</v>
      </c>
      <c r="D5300" s="1">
        <v>44829</v>
      </c>
      <c r="E5300">
        <f>VLOOKUP(data[[#This Row],[id_campaign]],campaign[],4,FALSE)</f>
        <v>62</v>
      </c>
      <c r="F5300" t="str">
        <f>VLOOKUP(data[[#This Row],[id_campaign]],campaign[],2,FALSE)</f>
        <v>OwnsComputer</v>
      </c>
      <c r="G5300" t="str">
        <f>VLOOKUP(data[[#This Row],[id_customer]],customer[],2,FALSE)</f>
        <v>Nikolaus Tetsall</v>
      </c>
      <c r="H5300" t="str">
        <f>data[[#This Row],[id_customer]]&amp;data[[#This Row],[id_campaign]]</f>
        <v>C0314cam11</v>
      </c>
      <c r="I5300">
        <f>DATEDIF(data[[#This Row],[join_date]],data[[#This Row],[buy_date]],"M")</f>
        <v>7</v>
      </c>
    </row>
    <row r="5301" spans="1:9" x14ac:dyDescent="0.25">
      <c r="A5301" t="s">
        <v>1297</v>
      </c>
      <c r="B5301" t="s">
        <v>24</v>
      </c>
      <c r="C5301" s="1">
        <v>44616</v>
      </c>
      <c r="D5301" s="1">
        <v>44861</v>
      </c>
      <c r="E5301">
        <f>VLOOKUP(data[[#This Row],[id_campaign]],campaign[],4,FALSE)</f>
        <v>62</v>
      </c>
      <c r="F5301" t="str">
        <f>VLOOKUP(data[[#This Row],[id_campaign]],campaign[],2,FALSE)</f>
        <v>OwnsComputer</v>
      </c>
      <c r="G5301" t="str">
        <f>VLOOKUP(data[[#This Row],[id_customer]],customer[],2,FALSE)</f>
        <v>Nikolaus Tetsall</v>
      </c>
      <c r="H5301" t="str">
        <f>data[[#This Row],[id_customer]]&amp;data[[#This Row],[id_campaign]]</f>
        <v>C0314cam11</v>
      </c>
      <c r="I5301">
        <f>DATEDIF(data[[#This Row],[join_date]],data[[#This Row],[buy_date]],"M")</f>
        <v>8</v>
      </c>
    </row>
    <row r="5302" spans="1:9" x14ac:dyDescent="0.25">
      <c r="A5302" t="s">
        <v>1297</v>
      </c>
      <c r="B5302" t="s">
        <v>24</v>
      </c>
      <c r="C5302" s="1">
        <v>44616</v>
      </c>
      <c r="D5302" s="1">
        <v>44866</v>
      </c>
      <c r="E5302">
        <f>VLOOKUP(data[[#This Row],[id_campaign]],campaign[],4,FALSE)</f>
        <v>62</v>
      </c>
      <c r="F5302" t="str">
        <f>VLOOKUP(data[[#This Row],[id_campaign]],campaign[],2,FALSE)</f>
        <v>OwnsComputer</v>
      </c>
      <c r="G5302" t="str">
        <f>VLOOKUP(data[[#This Row],[id_customer]],customer[],2,FALSE)</f>
        <v>Nikolaus Tetsall</v>
      </c>
      <c r="H5302" t="str">
        <f>data[[#This Row],[id_customer]]&amp;data[[#This Row],[id_campaign]]</f>
        <v>C0314cam11</v>
      </c>
      <c r="I5302">
        <f>DATEDIF(data[[#This Row],[join_date]],data[[#This Row],[buy_date]],"M")</f>
        <v>8</v>
      </c>
    </row>
    <row r="5303" spans="1:9" x14ac:dyDescent="0.25">
      <c r="A5303" t="s">
        <v>1297</v>
      </c>
      <c r="B5303" t="s">
        <v>24</v>
      </c>
      <c r="C5303" s="1">
        <v>44616</v>
      </c>
      <c r="D5303" s="1">
        <v>44921</v>
      </c>
      <c r="E5303">
        <f>VLOOKUP(data[[#This Row],[id_campaign]],campaign[],4,FALSE)</f>
        <v>62</v>
      </c>
      <c r="F5303" t="str">
        <f>VLOOKUP(data[[#This Row],[id_campaign]],campaign[],2,FALSE)</f>
        <v>OwnsComputer</v>
      </c>
      <c r="G5303" t="str">
        <f>VLOOKUP(data[[#This Row],[id_customer]],customer[],2,FALSE)</f>
        <v>Nikolaus Tetsall</v>
      </c>
      <c r="H5303" t="str">
        <f>data[[#This Row],[id_customer]]&amp;data[[#This Row],[id_campaign]]</f>
        <v>C0314cam11</v>
      </c>
      <c r="I5303">
        <f>DATEDIF(data[[#This Row],[join_date]],data[[#This Row],[buy_date]],"M")</f>
        <v>10</v>
      </c>
    </row>
    <row r="5304" spans="1:9" x14ac:dyDescent="0.25">
      <c r="A5304" t="s">
        <v>1297</v>
      </c>
      <c r="B5304" t="s">
        <v>24</v>
      </c>
      <c r="C5304" s="1">
        <v>44616</v>
      </c>
      <c r="D5304" s="1">
        <v>44956</v>
      </c>
      <c r="E5304">
        <f>VLOOKUP(data[[#This Row],[id_campaign]],campaign[],4,FALSE)</f>
        <v>62</v>
      </c>
      <c r="F5304" t="str">
        <f>VLOOKUP(data[[#This Row],[id_campaign]],campaign[],2,FALSE)</f>
        <v>OwnsComputer</v>
      </c>
      <c r="G5304" t="str">
        <f>VLOOKUP(data[[#This Row],[id_customer]],customer[],2,FALSE)</f>
        <v>Nikolaus Tetsall</v>
      </c>
      <c r="H5304" t="str">
        <f>data[[#This Row],[id_customer]]&amp;data[[#This Row],[id_campaign]]</f>
        <v>C0314cam11</v>
      </c>
      <c r="I5304">
        <f>DATEDIF(data[[#This Row],[join_date]],data[[#This Row],[buy_date]],"M")</f>
        <v>11</v>
      </c>
    </row>
    <row r="5305" spans="1:9" x14ac:dyDescent="0.25">
      <c r="A5305" t="s">
        <v>1297</v>
      </c>
      <c r="B5305" t="s">
        <v>24</v>
      </c>
      <c r="C5305" s="1">
        <v>44616</v>
      </c>
      <c r="D5305" s="1">
        <v>44994</v>
      </c>
      <c r="E5305">
        <f>VLOOKUP(data[[#This Row],[id_campaign]],campaign[],4,FALSE)</f>
        <v>62</v>
      </c>
      <c r="F5305" t="str">
        <f>VLOOKUP(data[[#This Row],[id_campaign]],campaign[],2,FALSE)</f>
        <v>OwnsComputer</v>
      </c>
      <c r="G5305" t="str">
        <f>VLOOKUP(data[[#This Row],[id_customer]],customer[],2,FALSE)</f>
        <v>Nikolaus Tetsall</v>
      </c>
      <c r="H5305" t="str">
        <f>data[[#This Row],[id_customer]]&amp;data[[#This Row],[id_campaign]]</f>
        <v>C0314cam11</v>
      </c>
      <c r="I5305">
        <f>DATEDIF(data[[#This Row],[join_date]],data[[#This Row],[buy_date]],"M")</f>
        <v>12</v>
      </c>
    </row>
    <row r="5306" spans="1:9" x14ac:dyDescent="0.25">
      <c r="A5306" t="s">
        <v>1297</v>
      </c>
      <c r="B5306" t="s">
        <v>24</v>
      </c>
      <c r="C5306" s="1">
        <v>44616</v>
      </c>
      <c r="D5306" s="1">
        <v>45021</v>
      </c>
      <c r="E5306">
        <f>VLOOKUP(data[[#This Row],[id_campaign]],campaign[],4,FALSE)</f>
        <v>62</v>
      </c>
      <c r="F5306" t="str">
        <f>VLOOKUP(data[[#This Row],[id_campaign]],campaign[],2,FALSE)</f>
        <v>OwnsComputer</v>
      </c>
      <c r="G5306" t="str">
        <f>VLOOKUP(data[[#This Row],[id_customer]],customer[],2,FALSE)</f>
        <v>Nikolaus Tetsall</v>
      </c>
      <c r="H5306" t="str">
        <f>data[[#This Row],[id_customer]]&amp;data[[#This Row],[id_campaign]]</f>
        <v>C0314cam11</v>
      </c>
      <c r="I5306">
        <f>DATEDIF(data[[#This Row],[join_date]],data[[#This Row],[buy_date]],"M")</f>
        <v>13</v>
      </c>
    </row>
    <row r="5307" spans="1:9" x14ac:dyDescent="0.25">
      <c r="A5307" t="s">
        <v>1297</v>
      </c>
      <c r="B5307" t="s">
        <v>24</v>
      </c>
      <c r="C5307" s="1">
        <v>44616</v>
      </c>
      <c r="D5307" s="1">
        <v>45052</v>
      </c>
      <c r="E5307">
        <f>VLOOKUP(data[[#This Row],[id_campaign]],campaign[],4,FALSE)</f>
        <v>62</v>
      </c>
      <c r="F5307" t="str">
        <f>VLOOKUP(data[[#This Row],[id_campaign]],campaign[],2,FALSE)</f>
        <v>OwnsComputer</v>
      </c>
      <c r="G5307" t="str">
        <f>VLOOKUP(data[[#This Row],[id_customer]],customer[],2,FALSE)</f>
        <v>Nikolaus Tetsall</v>
      </c>
      <c r="H5307" t="str">
        <f>data[[#This Row],[id_customer]]&amp;data[[#This Row],[id_campaign]]</f>
        <v>C0314cam11</v>
      </c>
      <c r="I5307">
        <f>DATEDIF(data[[#This Row],[join_date]],data[[#This Row],[buy_date]],"M")</f>
        <v>14</v>
      </c>
    </row>
    <row r="5308" spans="1:9" x14ac:dyDescent="0.25">
      <c r="A5308" t="s">
        <v>1297</v>
      </c>
      <c r="B5308" t="s">
        <v>24</v>
      </c>
      <c r="C5308" s="1">
        <v>44616</v>
      </c>
      <c r="D5308" s="1">
        <v>45080</v>
      </c>
      <c r="E5308">
        <f>VLOOKUP(data[[#This Row],[id_campaign]],campaign[],4,FALSE)</f>
        <v>62</v>
      </c>
      <c r="F5308" t="str">
        <f>VLOOKUP(data[[#This Row],[id_campaign]],campaign[],2,FALSE)</f>
        <v>OwnsComputer</v>
      </c>
      <c r="G5308" t="str">
        <f>VLOOKUP(data[[#This Row],[id_customer]],customer[],2,FALSE)</f>
        <v>Nikolaus Tetsall</v>
      </c>
      <c r="H5308" t="str">
        <f>data[[#This Row],[id_customer]]&amp;data[[#This Row],[id_campaign]]</f>
        <v>C0314cam11</v>
      </c>
      <c r="I5308">
        <f>DATEDIF(data[[#This Row],[join_date]],data[[#This Row],[buy_date]],"M")</f>
        <v>15</v>
      </c>
    </row>
    <row r="5309" spans="1:9" x14ac:dyDescent="0.25">
      <c r="A5309" t="s">
        <v>1297</v>
      </c>
      <c r="B5309" t="s">
        <v>18</v>
      </c>
      <c r="C5309" s="1">
        <v>45017</v>
      </c>
      <c r="D5309" s="1">
        <v>45017</v>
      </c>
      <c r="E5309">
        <f>VLOOKUP(data[[#This Row],[id_campaign]],campaign[],4,FALSE)</f>
        <v>27</v>
      </c>
      <c r="F5309" t="str">
        <f>VLOOKUP(data[[#This Row],[id_campaign]],campaign[],2,FALSE)</f>
        <v>RespondsToMailOffers</v>
      </c>
      <c r="G5309" t="str">
        <f>VLOOKUP(data[[#This Row],[id_customer]],customer[],2,FALSE)</f>
        <v>Nikolaus Tetsall</v>
      </c>
      <c r="H5309" t="str">
        <f>data[[#This Row],[id_customer]]&amp;data[[#This Row],[id_campaign]]</f>
        <v>C0314cam08</v>
      </c>
      <c r="I5309">
        <f>DATEDIF(data[[#This Row],[join_date]],data[[#This Row],[buy_date]],"M")</f>
        <v>0</v>
      </c>
    </row>
    <row r="5310" spans="1:9" x14ac:dyDescent="0.25">
      <c r="A5310" t="s">
        <v>1297</v>
      </c>
      <c r="B5310" t="s">
        <v>18</v>
      </c>
      <c r="C5310" s="1">
        <v>45017</v>
      </c>
      <c r="D5310" s="1">
        <v>45055</v>
      </c>
      <c r="E5310">
        <f>VLOOKUP(data[[#This Row],[id_campaign]],campaign[],4,FALSE)</f>
        <v>27</v>
      </c>
      <c r="F5310" t="str">
        <f>VLOOKUP(data[[#This Row],[id_campaign]],campaign[],2,FALSE)</f>
        <v>RespondsToMailOffers</v>
      </c>
      <c r="G5310" t="str">
        <f>VLOOKUP(data[[#This Row],[id_customer]],customer[],2,FALSE)</f>
        <v>Nikolaus Tetsall</v>
      </c>
      <c r="H5310" t="str">
        <f>data[[#This Row],[id_customer]]&amp;data[[#This Row],[id_campaign]]</f>
        <v>C0314cam08</v>
      </c>
      <c r="I5310">
        <f>DATEDIF(data[[#This Row],[join_date]],data[[#This Row],[buy_date]],"M")</f>
        <v>1</v>
      </c>
    </row>
    <row r="5311" spans="1:9" x14ac:dyDescent="0.25">
      <c r="A5311" t="s">
        <v>1301</v>
      </c>
      <c r="B5311" t="s">
        <v>32</v>
      </c>
      <c r="C5311" s="1">
        <v>44916</v>
      </c>
      <c r="D5311" s="1">
        <v>44916</v>
      </c>
      <c r="E5311">
        <f>VLOOKUP(data[[#This Row],[id_campaign]],campaign[],4,FALSE)</f>
        <v>14</v>
      </c>
      <c r="F5311" t="str">
        <f>VLOOKUP(data[[#This Row],[id_campaign]],campaign[],2,FALSE)</f>
        <v>OwnsMotorcycle</v>
      </c>
      <c r="G5311" t="str">
        <f>VLOOKUP(data[[#This Row],[id_customer]],customer[],2,FALSE)</f>
        <v>Rahal Besnard</v>
      </c>
      <c r="H5311" t="str">
        <f>data[[#This Row],[id_customer]]&amp;data[[#This Row],[id_campaign]]</f>
        <v>C0315cam15</v>
      </c>
      <c r="I5311">
        <f>DATEDIF(data[[#This Row],[join_date]],data[[#This Row],[buy_date]],"M")</f>
        <v>0</v>
      </c>
    </row>
    <row r="5312" spans="1:9" x14ac:dyDescent="0.25">
      <c r="A5312" t="s">
        <v>1301</v>
      </c>
      <c r="B5312" t="s">
        <v>32</v>
      </c>
      <c r="C5312" s="1">
        <v>44916</v>
      </c>
      <c r="D5312" s="1">
        <v>44960</v>
      </c>
      <c r="E5312">
        <f>VLOOKUP(data[[#This Row],[id_campaign]],campaign[],4,FALSE)</f>
        <v>14</v>
      </c>
      <c r="F5312" t="str">
        <f>VLOOKUP(data[[#This Row],[id_campaign]],campaign[],2,FALSE)</f>
        <v>OwnsMotorcycle</v>
      </c>
      <c r="G5312" t="str">
        <f>VLOOKUP(data[[#This Row],[id_customer]],customer[],2,FALSE)</f>
        <v>Rahal Besnard</v>
      </c>
      <c r="H5312" t="str">
        <f>data[[#This Row],[id_customer]]&amp;data[[#This Row],[id_campaign]]</f>
        <v>C0315cam15</v>
      </c>
      <c r="I5312">
        <f>DATEDIF(data[[#This Row],[join_date]],data[[#This Row],[buy_date]],"M")</f>
        <v>1</v>
      </c>
    </row>
    <row r="5313" spans="1:9" x14ac:dyDescent="0.25">
      <c r="A5313" t="s">
        <v>1301</v>
      </c>
      <c r="B5313" t="s">
        <v>32</v>
      </c>
      <c r="C5313" s="1">
        <v>44916</v>
      </c>
      <c r="D5313" s="1">
        <v>45013</v>
      </c>
      <c r="E5313">
        <f>VLOOKUP(data[[#This Row],[id_campaign]],campaign[],4,FALSE)</f>
        <v>14</v>
      </c>
      <c r="F5313" t="str">
        <f>VLOOKUP(data[[#This Row],[id_campaign]],campaign[],2,FALSE)</f>
        <v>OwnsMotorcycle</v>
      </c>
      <c r="G5313" t="str">
        <f>VLOOKUP(data[[#This Row],[id_customer]],customer[],2,FALSE)</f>
        <v>Rahal Besnard</v>
      </c>
      <c r="H5313" t="str">
        <f>data[[#This Row],[id_customer]]&amp;data[[#This Row],[id_campaign]]</f>
        <v>C0315cam15</v>
      </c>
      <c r="I5313">
        <f>DATEDIF(data[[#This Row],[join_date]],data[[#This Row],[buy_date]],"M")</f>
        <v>3</v>
      </c>
    </row>
    <row r="5314" spans="1:9" x14ac:dyDescent="0.25">
      <c r="A5314" t="s">
        <v>1301</v>
      </c>
      <c r="B5314" t="s">
        <v>32</v>
      </c>
      <c r="C5314" s="1">
        <v>44916</v>
      </c>
      <c r="D5314" s="1">
        <v>45044</v>
      </c>
      <c r="E5314">
        <f>VLOOKUP(data[[#This Row],[id_campaign]],campaign[],4,FALSE)</f>
        <v>14</v>
      </c>
      <c r="F5314" t="str">
        <f>VLOOKUP(data[[#This Row],[id_campaign]],campaign[],2,FALSE)</f>
        <v>OwnsMotorcycle</v>
      </c>
      <c r="G5314" t="str">
        <f>VLOOKUP(data[[#This Row],[id_customer]],customer[],2,FALSE)</f>
        <v>Rahal Besnard</v>
      </c>
      <c r="H5314" t="str">
        <f>data[[#This Row],[id_customer]]&amp;data[[#This Row],[id_campaign]]</f>
        <v>C0315cam15</v>
      </c>
      <c r="I5314">
        <f>DATEDIF(data[[#This Row],[join_date]],data[[#This Row],[buy_date]],"M")</f>
        <v>4</v>
      </c>
    </row>
    <row r="5315" spans="1:9" x14ac:dyDescent="0.25">
      <c r="A5315" t="s">
        <v>1301</v>
      </c>
      <c r="B5315" t="s">
        <v>32</v>
      </c>
      <c r="C5315" s="1">
        <v>44916</v>
      </c>
      <c r="D5315" s="1">
        <v>45068</v>
      </c>
      <c r="E5315">
        <f>VLOOKUP(data[[#This Row],[id_campaign]],campaign[],4,FALSE)</f>
        <v>14</v>
      </c>
      <c r="F5315" t="str">
        <f>VLOOKUP(data[[#This Row],[id_campaign]],campaign[],2,FALSE)</f>
        <v>OwnsMotorcycle</v>
      </c>
      <c r="G5315" t="str">
        <f>VLOOKUP(data[[#This Row],[id_customer]],customer[],2,FALSE)</f>
        <v>Rahal Besnard</v>
      </c>
      <c r="H5315" t="str">
        <f>data[[#This Row],[id_customer]]&amp;data[[#This Row],[id_campaign]]</f>
        <v>C0315cam15</v>
      </c>
      <c r="I5315">
        <f>DATEDIF(data[[#This Row],[join_date]],data[[#This Row],[buy_date]],"M")</f>
        <v>5</v>
      </c>
    </row>
    <row r="5316" spans="1:9" x14ac:dyDescent="0.25">
      <c r="A5316" t="s">
        <v>1301</v>
      </c>
      <c r="B5316" t="s">
        <v>32</v>
      </c>
      <c r="C5316" s="1">
        <v>44916</v>
      </c>
      <c r="D5316" s="1">
        <v>45082</v>
      </c>
      <c r="E5316">
        <f>VLOOKUP(data[[#This Row],[id_campaign]],campaign[],4,FALSE)</f>
        <v>14</v>
      </c>
      <c r="F5316" t="str">
        <f>VLOOKUP(data[[#This Row],[id_campaign]],campaign[],2,FALSE)</f>
        <v>OwnsMotorcycle</v>
      </c>
      <c r="G5316" t="str">
        <f>VLOOKUP(data[[#This Row],[id_customer]],customer[],2,FALSE)</f>
        <v>Rahal Besnard</v>
      </c>
      <c r="H5316" t="str">
        <f>data[[#This Row],[id_customer]]&amp;data[[#This Row],[id_campaign]]</f>
        <v>C0315cam15</v>
      </c>
      <c r="I5316">
        <f>DATEDIF(data[[#This Row],[join_date]],data[[#This Row],[buy_date]],"M")</f>
        <v>5</v>
      </c>
    </row>
    <row r="5317" spans="1:9" x14ac:dyDescent="0.25">
      <c r="A5317" t="s">
        <v>1301</v>
      </c>
      <c r="B5317" t="s">
        <v>4</v>
      </c>
      <c r="C5317" s="1">
        <v>45017</v>
      </c>
      <c r="D5317" s="1">
        <v>45017</v>
      </c>
      <c r="E5317">
        <f>VLOOKUP(data[[#This Row],[id_campaign]],campaign[],4,FALSE)</f>
        <v>10</v>
      </c>
      <c r="F5317" t="str">
        <f>VLOOKUP(data[[#This Row],[id_campaign]],campaign[],2,FALSE)</f>
        <v>ChildrenInHH</v>
      </c>
      <c r="G5317" t="str">
        <f>VLOOKUP(data[[#This Row],[id_customer]],customer[],2,FALSE)</f>
        <v>Rahal Besnard</v>
      </c>
      <c r="H5317" t="str">
        <f>data[[#This Row],[id_customer]]&amp;data[[#This Row],[id_campaign]]</f>
        <v>C0315cam01</v>
      </c>
      <c r="I5317">
        <f>DATEDIF(data[[#This Row],[join_date]],data[[#This Row],[buy_date]],"M")</f>
        <v>0</v>
      </c>
    </row>
    <row r="5318" spans="1:9" x14ac:dyDescent="0.25">
      <c r="A5318" t="s">
        <v>1301</v>
      </c>
      <c r="B5318" t="s">
        <v>4</v>
      </c>
      <c r="C5318" s="1">
        <v>45017</v>
      </c>
      <c r="D5318" s="1">
        <v>45048</v>
      </c>
      <c r="E5318">
        <f>VLOOKUP(data[[#This Row],[id_campaign]],campaign[],4,FALSE)</f>
        <v>10</v>
      </c>
      <c r="F5318" t="str">
        <f>VLOOKUP(data[[#This Row],[id_campaign]],campaign[],2,FALSE)</f>
        <v>ChildrenInHH</v>
      </c>
      <c r="G5318" t="str">
        <f>VLOOKUP(data[[#This Row],[id_customer]],customer[],2,FALSE)</f>
        <v>Rahal Besnard</v>
      </c>
      <c r="H5318" t="str">
        <f>data[[#This Row],[id_customer]]&amp;data[[#This Row],[id_campaign]]</f>
        <v>C0315cam01</v>
      </c>
      <c r="I5318">
        <f>DATEDIF(data[[#This Row],[join_date]],data[[#This Row],[buy_date]],"M")</f>
        <v>1</v>
      </c>
    </row>
    <row r="5319" spans="1:9" x14ac:dyDescent="0.25">
      <c r="A5319" t="s">
        <v>1305</v>
      </c>
      <c r="B5319" t="s">
        <v>6</v>
      </c>
      <c r="C5319" s="1">
        <v>44739</v>
      </c>
      <c r="D5319" s="1">
        <v>44739</v>
      </c>
      <c r="E5319">
        <f>VLOOKUP(data[[#This Row],[id_campaign]],campaign[],4,FALSE)</f>
        <v>26</v>
      </c>
      <c r="F5319" t="str">
        <f>VLOOKUP(data[[#This Row],[id_campaign]],campaign[],2,FALSE)</f>
        <v>HandsetRefurbished</v>
      </c>
      <c r="G5319" t="str">
        <f>VLOOKUP(data[[#This Row],[id_customer]],customer[],2,FALSE)</f>
        <v>Renard Brodley</v>
      </c>
      <c r="H5319" t="str">
        <f>data[[#This Row],[id_customer]]&amp;data[[#This Row],[id_campaign]]</f>
        <v>C0316cam02</v>
      </c>
      <c r="I5319">
        <f>DATEDIF(data[[#This Row],[join_date]],data[[#This Row],[buy_date]],"M")</f>
        <v>0</v>
      </c>
    </row>
    <row r="5320" spans="1:9" x14ac:dyDescent="0.25">
      <c r="A5320" t="s">
        <v>1305</v>
      </c>
      <c r="B5320" t="s">
        <v>6</v>
      </c>
      <c r="C5320" s="1">
        <v>44739</v>
      </c>
      <c r="D5320" s="1">
        <v>44783</v>
      </c>
      <c r="E5320">
        <f>VLOOKUP(data[[#This Row],[id_campaign]],campaign[],4,FALSE)</f>
        <v>26</v>
      </c>
      <c r="F5320" t="str">
        <f>VLOOKUP(data[[#This Row],[id_campaign]],campaign[],2,FALSE)</f>
        <v>HandsetRefurbished</v>
      </c>
      <c r="G5320" t="str">
        <f>VLOOKUP(data[[#This Row],[id_customer]],customer[],2,FALSE)</f>
        <v>Renard Brodley</v>
      </c>
      <c r="H5320" t="str">
        <f>data[[#This Row],[id_customer]]&amp;data[[#This Row],[id_campaign]]</f>
        <v>C0316cam02</v>
      </c>
      <c r="I5320">
        <f>DATEDIF(data[[#This Row],[join_date]],data[[#This Row],[buy_date]],"M")</f>
        <v>1</v>
      </c>
    </row>
    <row r="5321" spans="1:9" x14ac:dyDescent="0.25">
      <c r="A5321" t="s">
        <v>1305</v>
      </c>
      <c r="B5321" t="s">
        <v>6</v>
      </c>
      <c r="C5321" s="1">
        <v>44739</v>
      </c>
      <c r="D5321" s="1">
        <v>44815</v>
      </c>
      <c r="E5321">
        <f>VLOOKUP(data[[#This Row],[id_campaign]],campaign[],4,FALSE)</f>
        <v>26</v>
      </c>
      <c r="F5321" t="str">
        <f>VLOOKUP(data[[#This Row],[id_campaign]],campaign[],2,FALSE)</f>
        <v>HandsetRefurbished</v>
      </c>
      <c r="G5321" t="str">
        <f>VLOOKUP(data[[#This Row],[id_customer]],customer[],2,FALSE)</f>
        <v>Renard Brodley</v>
      </c>
      <c r="H5321" t="str">
        <f>data[[#This Row],[id_customer]]&amp;data[[#This Row],[id_campaign]]</f>
        <v>C0316cam02</v>
      </c>
      <c r="I5321">
        <f>DATEDIF(data[[#This Row],[join_date]],data[[#This Row],[buy_date]],"M")</f>
        <v>2</v>
      </c>
    </row>
    <row r="5322" spans="1:9" x14ac:dyDescent="0.25">
      <c r="A5322" t="s">
        <v>1305</v>
      </c>
      <c r="B5322" t="s">
        <v>6</v>
      </c>
      <c r="C5322" s="1">
        <v>44739</v>
      </c>
      <c r="D5322" s="1">
        <v>44840</v>
      </c>
      <c r="E5322">
        <f>VLOOKUP(data[[#This Row],[id_campaign]],campaign[],4,FALSE)</f>
        <v>26</v>
      </c>
      <c r="F5322" t="str">
        <f>VLOOKUP(data[[#This Row],[id_campaign]],campaign[],2,FALSE)</f>
        <v>HandsetRefurbished</v>
      </c>
      <c r="G5322" t="str">
        <f>VLOOKUP(data[[#This Row],[id_customer]],customer[],2,FALSE)</f>
        <v>Renard Brodley</v>
      </c>
      <c r="H5322" t="str">
        <f>data[[#This Row],[id_customer]]&amp;data[[#This Row],[id_campaign]]</f>
        <v>C0316cam02</v>
      </c>
      <c r="I5322">
        <f>DATEDIF(data[[#This Row],[join_date]],data[[#This Row],[buy_date]],"M")</f>
        <v>3</v>
      </c>
    </row>
    <row r="5323" spans="1:9" x14ac:dyDescent="0.25">
      <c r="A5323" t="s">
        <v>1305</v>
      </c>
      <c r="B5323" t="s">
        <v>6</v>
      </c>
      <c r="C5323" s="1">
        <v>44739</v>
      </c>
      <c r="D5323" s="1">
        <v>44893</v>
      </c>
      <c r="E5323">
        <f>VLOOKUP(data[[#This Row],[id_campaign]],campaign[],4,FALSE)</f>
        <v>26</v>
      </c>
      <c r="F5323" t="str">
        <f>VLOOKUP(data[[#This Row],[id_campaign]],campaign[],2,FALSE)</f>
        <v>HandsetRefurbished</v>
      </c>
      <c r="G5323" t="str">
        <f>VLOOKUP(data[[#This Row],[id_customer]],customer[],2,FALSE)</f>
        <v>Renard Brodley</v>
      </c>
      <c r="H5323" t="str">
        <f>data[[#This Row],[id_customer]]&amp;data[[#This Row],[id_campaign]]</f>
        <v>C0316cam02</v>
      </c>
      <c r="I5323">
        <f>DATEDIF(data[[#This Row],[join_date]],data[[#This Row],[buy_date]],"M")</f>
        <v>5</v>
      </c>
    </row>
    <row r="5324" spans="1:9" x14ac:dyDescent="0.25">
      <c r="A5324" t="s">
        <v>1305</v>
      </c>
      <c r="B5324" t="s">
        <v>6</v>
      </c>
      <c r="C5324" s="1">
        <v>44739</v>
      </c>
      <c r="D5324" s="1">
        <v>44907</v>
      </c>
      <c r="E5324">
        <f>VLOOKUP(data[[#This Row],[id_campaign]],campaign[],4,FALSE)</f>
        <v>26</v>
      </c>
      <c r="F5324" t="str">
        <f>VLOOKUP(data[[#This Row],[id_campaign]],campaign[],2,FALSE)</f>
        <v>HandsetRefurbished</v>
      </c>
      <c r="G5324" t="str">
        <f>VLOOKUP(data[[#This Row],[id_customer]],customer[],2,FALSE)</f>
        <v>Renard Brodley</v>
      </c>
      <c r="H5324" t="str">
        <f>data[[#This Row],[id_customer]]&amp;data[[#This Row],[id_campaign]]</f>
        <v>C0316cam02</v>
      </c>
      <c r="I5324">
        <f>DATEDIF(data[[#This Row],[join_date]],data[[#This Row],[buy_date]],"M")</f>
        <v>5</v>
      </c>
    </row>
    <row r="5325" spans="1:9" x14ac:dyDescent="0.25">
      <c r="A5325" t="s">
        <v>1305</v>
      </c>
      <c r="B5325" t="s">
        <v>6</v>
      </c>
      <c r="C5325" s="1">
        <v>44739</v>
      </c>
      <c r="D5325" s="1">
        <v>44935</v>
      </c>
      <c r="E5325">
        <f>VLOOKUP(data[[#This Row],[id_campaign]],campaign[],4,FALSE)</f>
        <v>26</v>
      </c>
      <c r="F5325" t="str">
        <f>VLOOKUP(data[[#This Row],[id_campaign]],campaign[],2,FALSE)</f>
        <v>HandsetRefurbished</v>
      </c>
      <c r="G5325" t="str">
        <f>VLOOKUP(data[[#This Row],[id_customer]],customer[],2,FALSE)</f>
        <v>Renard Brodley</v>
      </c>
      <c r="H5325" t="str">
        <f>data[[#This Row],[id_customer]]&amp;data[[#This Row],[id_campaign]]</f>
        <v>C0316cam02</v>
      </c>
      <c r="I5325">
        <f>DATEDIF(data[[#This Row],[join_date]],data[[#This Row],[buy_date]],"M")</f>
        <v>6</v>
      </c>
    </row>
    <row r="5326" spans="1:9" x14ac:dyDescent="0.25">
      <c r="A5326" t="s">
        <v>1305</v>
      </c>
      <c r="B5326" t="s">
        <v>6</v>
      </c>
      <c r="C5326" s="1">
        <v>44739</v>
      </c>
      <c r="D5326" s="1">
        <v>44963</v>
      </c>
      <c r="E5326">
        <f>VLOOKUP(data[[#This Row],[id_campaign]],campaign[],4,FALSE)</f>
        <v>26</v>
      </c>
      <c r="F5326" t="str">
        <f>VLOOKUP(data[[#This Row],[id_campaign]],campaign[],2,FALSE)</f>
        <v>HandsetRefurbished</v>
      </c>
      <c r="G5326" t="str">
        <f>VLOOKUP(data[[#This Row],[id_customer]],customer[],2,FALSE)</f>
        <v>Renard Brodley</v>
      </c>
      <c r="H5326" t="str">
        <f>data[[#This Row],[id_customer]]&amp;data[[#This Row],[id_campaign]]</f>
        <v>C0316cam02</v>
      </c>
      <c r="I5326">
        <f>DATEDIF(data[[#This Row],[join_date]],data[[#This Row],[buy_date]],"M")</f>
        <v>7</v>
      </c>
    </row>
    <row r="5327" spans="1:9" x14ac:dyDescent="0.25">
      <c r="A5327" t="s">
        <v>1305</v>
      </c>
      <c r="B5327" t="s">
        <v>6</v>
      </c>
      <c r="C5327" s="1">
        <v>44739</v>
      </c>
      <c r="D5327" s="1">
        <v>44998</v>
      </c>
      <c r="E5327">
        <f>VLOOKUP(data[[#This Row],[id_campaign]],campaign[],4,FALSE)</f>
        <v>26</v>
      </c>
      <c r="F5327" t="str">
        <f>VLOOKUP(data[[#This Row],[id_campaign]],campaign[],2,FALSE)</f>
        <v>HandsetRefurbished</v>
      </c>
      <c r="G5327" t="str">
        <f>VLOOKUP(data[[#This Row],[id_customer]],customer[],2,FALSE)</f>
        <v>Renard Brodley</v>
      </c>
      <c r="H5327" t="str">
        <f>data[[#This Row],[id_customer]]&amp;data[[#This Row],[id_campaign]]</f>
        <v>C0316cam02</v>
      </c>
      <c r="I5327">
        <f>DATEDIF(data[[#This Row],[join_date]],data[[#This Row],[buy_date]],"M")</f>
        <v>8</v>
      </c>
    </row>
    <row r="5328" spans="1:9" x14ac:dyDescent="0.25">
      <c r="A5328" t="s">
        <v>1305</v>
      </c>
      <c r="B5328" t="s">
        <v>6</v>
      </c>
      <c r="C5328" s="1">
        <v>44739</v>
      </c>
      <c r="D5328" s="1">
        <v>45022</v>
      </c>
      <c r="E5328">
        <f>VLOOKUP(data[[#This Row],[id_campaign]],campaign[],4,FALSE)</f>
        <v>26</v>
      </c>
      <c r="F5328" t="str">
        <f>VLOOKUP(data[[#This Row],[id_campaign]],campaign[],2,FALSE)</f>
        <v>HandsetRefurbished</v>
      </c>
      <c r="G5328" t="str">
        <f>VLOOKUP(data[[#This Row],[id_customer]],customer[],2,FALSE)</f>
        <v>Renard Brodley</v>
      </c>
      <c r="H5328" t="str">
        <f>data[[#This Row],[id_customer]]&amp;data[[#This Row],[id_campaign]]</f>
        <v>C0316cam02</v>
      </c>
      <c r="I5328">
        <f>DATEDIF(data[[#This Row],[join_date]],data[[#This Row],[buy_date]],"M")</f>
        <v>9</v>
      </c>
    </row>
    <row r="5329" spans="1:9" x14ac:dyDescent="0.25">
      <c r="A5329" t="s">
        <v>1305</v>
      </c>
      <c r="B5329" t="s">
        <v>6</v>
      </c>
      <c r="C5329" s="1">
        <v>44739</v>
      </c>
      <c r="D5329" s="1">
        <v>45057</v>
      </c>
      <c r="E5329">
        <f>VLOOKUP(data[[#This Row],[id_campaign]],campaign[],4,FALSE)</f>
        <v>26</v>
      </c>
      <c r="F5329" t="str">
        <f>VLOOKUP(data[[#This Row],[id_campaign]],campaign[],2,FALSE)</f>
        <v>HandsetRefurbished</v>
      </c>
      <c r="G5329" t="str">
        <f>VLOOKUP(data[[#This Row],[id_customer]],customer[],2,FALSE)</f>
        <v>Renard Brodley</v>
      </c>
      <c r="H5329" t="str">
        <f>data[[#This Row],[id_customer]]&amp;data[[#This Row],[id_campaign]]</f>
        <v>C0316cam02</v>
      </c>
      <c r="I5329">
        <f>DATEDIF(data[[#This Row],[join_date]],data[[#This Row],[buy_date]],"M")</f>
        <v>10</v>
      </c>
    </row>
    <row r="5330" spans="1:9" x14ac:dyDescent="0.25">
      <c r="A5330" t="s">
        <v>1305</v>
      </c>
      <c r="B5330" t="s">
        <v>6</v>
      </c>
      <c r="C5330" s="1">
        <v>44739</v>
      </c>
      <c r="D5330" s="1">
        <v>45081</v>
      </c>
      <c r="E5330">
        <f>VLOOKUP(data[[#This Row],[id_campaign]],campaign[],4,FALSE)</f>
        <v>26</v>
      </c>
      <c r="F5330" t="str">
        <f>VLOOKUP(data[[#This Row],[id_campaign]],campaign[],2,FALSE)</f>
        <v>HandsetRefurbished</v>
      </c>
      <c r="G5330" t="str">
        <f>VLOOKUP(data[[#This Row],[id_customer]],customer[],2,FALSE)</f>
        <v>Renard Brodley</v>
      </c>
      <c r="H5330" t="str">
        <f>data[[#This Row],[id_customer]]&amp;data[[#This Row],[id_campaign]]</f>
        <v>C0316cam02</v>
      </c>
      <c r="I5330">
        <f>DATEDIF(data[[#This Row],[join_date]],data[[#This Row],[buy_date]],"M")</f>
        <v>11</v>
      </c>
    </row>
    <row r="5331" spans="1:9" x14ac:dyDescent="0.25">
      <c r="A5331" t="s">
        <v>1305</v>
      </c>
      <c r="B5331" t="s">
        <v>8</v>
      </c>
      <c r="C5331" s="1">
        <v>45021</v>
      </c>
      <c r="D5331" s="1">
        <v>45021</v>
      </c>
      <c r="E5331">
        <f>VLOOKUP(data[[#This Row],[id_campaign]],campaign[],4,FALSE)</f>
        <v>62</v>
      </c>
      <c r="F5331" t="str">
        <f>VLOOKUP(data[[#This Row],[id_campaign]],campaign[],2,FALSE)</f>
        <v>HandsetWebCapable</v>
      </c>
      <c r="G5331" t="str">
        <f>VLOOKUP(data[[#This Row],[id_customer]],customer[],2,FALSE)</f>
        <v>Renard Brodley</v>
      </c>
      <c r="H5331" t="str">
        <f>data[[#This Row],[id_customer]]&amp;data[[#This Row],[id_campaign]]</f>
        <v>C0316cam03</v>
      </c>
      <c r="I5331">
        <f>DATEDIF(data[[#This Row],[join_date]],data[[#This Row],[buy_date]],"M")</f>
        <v>0</v>
      </c>
    </row>
    <row r="5332" spans="1:9" x14ac:dyDescent="0.25">
      <c r="A5332" t="s">
        <v>1305</v>
      </c>
      <c r="B5332" t="s">
        <v>8</v>
      </c>
      <c r="C5332" s="1">
        <v>45021</v>
      </c>
      <c r="D5332" s="1">
        <v>45065</v>
      </c>
      <c r="E5332">
        <f>VLOOKUP(data[[#This Row],[id_campaign]],campaign[],4,FALSE)</f>
        <v>62</v>
      </c>
      <c r="F5332" t="str">
        <f>VLOOKUP(data[[#This Row],[id_campaign]],campaign[],2,FALSE)</f>
        <v>HandsetWebCapable</v>
      </c>
      <c r="G5332" t="str">
        <f>VLOOKUP(data[[#This Row],[id_customer]],customer[],2,FALSE)</f>
        <v>Renard Brodley</v>
      </c>
      <c r="H5332" t="str">
        <f>data[[#This Row],[id_customer]]&amp;data[[#This Row],[id_campaign]]</f>
        <v>C0316cam03</v>
      </c>
      <c r="I5332">
        <f>DATEDIF(data[[#This Row],[join_date]],data[[#This Row],[buy_date]],"M")</f>
        <v>1</v>
      </c>
    </row>
    <row r="5333" spans="1:9" x14ac:dyDescent="0.25">
      <c r="A5333" t="s">
        <v>1309</v>
      </c>
      <c r="B5333" t="s">
        <v>12</v>
      </c>
      <c r="C5333" s="1">
        <v>44951</v>
      </c>
      <c r="D5333" s="1">
        <v>44951</v>
      </c>
      <c r="E5333">
        <f>VLOOKUP(data[[#This Row],[id_campaign]],campaign[],4,FALSE)</f>
        <v>22</v>
      </c>
      <c r="F5333" t="str">
        <f>VLOOKUP(data[[#This Row],[id_campaign]],campaign[],2,FALSE)</f>
        <v>RVOwner</v>
      </c>
      <c r="G5333" t="str">
        <f>VLOOKUP(data[[#This Row],[id_customer]],customer[],2,FALSE)</f>
        <v>Guglielma Gennerich</v>
      </c>
      <c r="H5333" t="str">
        <f>data[[#This Row],[id_customer]]&amp;data[[#This Row],[id_campaign]]</f>
        <v>C0317cam05</v>
      </c>
      <c r="I5333">
        <f>DATEDIF(data[[#This Row],[join_date]],data[[#This Row],[buy_date]],"M")</f>
        <v>0</v>
      </c>
    </row>
    <row r="5334" spans="1:9" x14ac:dyDescent="0.25">
      <c r="A5334" t="s">
        <v>1309</v>
      </c>
      <c r="B5334" t="s">
        <v>12</v>
      </c>
      <c r="C5334" s="1">
        <v>44951</v>
      </c>
      <c r="D5334" s="1">
        <v>44982</v>
      </c>
      <c r="E5334">
        <f>VLOOKUP(data[[#This Row],[id_campaign]],campaign[],4,FALSE)</f>
        <v>22</v>
      </c>
      <c r="F5334" t="str">
        <f>VLOOKUP(data[[#This Row],[id_campaign]],campaign[],2,FALSE)</f>
        <v>RVOwner</v>
      </c>
      <c r="G5334" t="str">
        <f>VLOOKUP(data[[#This Row],[id_customer]],customer[],2,FALSE)</f>
        <v>Guglielma Gennerich</v>
      </c>
      <c r="H5334" t="str">
        <f>data[[#This Row],[id_customer]]&amp;data[[#This Row],[id_campaign]]</f>
        <v>C0317cam05</v>
      </c>
      <c r="I5334">
        <f>DATEDIF(data[[#This Row],[join_date]],data[[#This Row],[buy_date]],"M")</f>
        <v>1</v>
      </c>
    </row>
    <row r="5335" spans="1:9" x14ac:dyDescent="0.25">
      <c r="A5335" t="s">
        <v>1309</v>
      </c>
      <c r="B5335" t="s">
        <v>12</v>
      </c>
      <c r="C5335" s="1">
        <v>44951</v>
      </c>
      <c r="D5335" s="1">
        <v>45011</v>
      </c>
      <c r="E5335">
        <f>VLOOKUP(data[[#This Row],[id_campaign]],campaign[],4,FALSE)</f>
        <v>22</v>
      </c>
      <c r="F5335" t="str">
        <f>VLOOKUP(data[[#This Row],[id_campaign]],campaign[],2,FALSE)</f>
        <v>RVOwner</v>
      </c>
      <c r="G5335" t="str">
        <f>VLOOKUP(data[[#This Row],[id_customer]],customer[],2,FALSE)</f>
        <v>Guglielma Gennerich</v>
      </c>
      <c r="H5335" t="str">
        <f>data[[#This Row],[id_customer]]&amp;data[[#This Row],[id_campaign]]</f>
        <v>C0317cam05</v>
      </c>
      <c r="I5335">
        <f>DATEDIF(data[[#This Row],[join_date]],data[[#This Row],[buy_date]],"M")</f>
        <v>2</v>
      </c>
    </row>
    <row r="5336" spans="1:9" x14ac:dyDescent="0.25">
      <c r="A5336" t="s">
        <v>1309</v>
      </c>
      <c r="B5336" t="s">
        <v>12</v>
      </c>
      <c r="C5336" s="1">
        <v>44951</v>
      </c>
      <c r="D5336" s="1">
        <v>45044</v>
      </c>
      <c r="E5336">
        <f>VLOOKUP(data[[#This Row],[id_campaign]],campaign[],4,FALSE)</f>
        <v>22</v>
      </c>
      <c r="F5336" t="str">
        <f>VLOOKUP(data[[#This Row],[id_campaign]],campaign[],2,FALSE)</f>
        <v>RVOwner</v>
      </c>
      <c r="G5336" t="str">
        <f>VLOOKUP(data[[#This Row],[id_customer]],customer[],2,FALSE)</f>
        <v>Guglielma Gennerich</v>
      </c>
      <c r="H5336" t="str">
        <f>data[[#This Row],[id_customer]]&amp;data[[#This Row],[id_campaign]]</f>
        <v>C0317cam05</v>
      </c>
      <c r="I5336">
        <f>DATEDIF(data[[#This Row],[join_date]],data[[#This Row],[buy_date]],"M")</f>
        <v>3</v>
      </c>
    </row>
    <row r="5337" spans="1:9" x14ac:dyDescent="0.25">
      <c r="A5337" t="s">
        <v>1309</v>
      </c>
      <c r="B5337" t="s">
        <v>12</v>
      </c>
      <c r="C5337" s="1">
        <v>44951</v>
      </c>
      <c r="D5337" s="1">
        <v>45054</v>
      </c>
      <c r="E5337">
        <f>VLOOKUP(data[[#This Row],[id_campaign]],campaign[],4,FALSE)</f>
        <v>22</v>
      </c>
      <c r="F5337" t="str">
        <f>VLOOKUP(data[[#This Row],[id_campaign]],campaign[],2,FALSE)</f>
        <v>RVOwner</v>
      </c>
      <c r="G5337" t="str">
        <f>VLOOKUP(data[[#This Row],[id_customer]],customer[],2,FALSE)</f>
        <v>Guglielma Gennerich</v>
      </c>
      <c r="H5337" t="str">
        <f>data[[#This Row],[id_customer]]&amp;data[[#This Row],[id_campaign]]</f>
        <v>C0317cam05</v>
      </c>
      <c r="I5337">
        <f>DATEDIF(data[[#This Row],[join_date]],data[[#This Row],[buy_date]],"M")</f>
        <v>3</v>
      </c>
    </row>
    <row r="5338" spans="1:9" x14ac:dyDescent="0.25">
      <c r="A5338" t="s">
        <v>1309</v>
      </c>
      <c r="B5338" t="s">
        <v>18</v>
      </c>
      <c r="C5338" s="1">
        <v>44960</v>
      </c>
      <c r="D5338" s="1">
        <v>44960</v>
      </c>
      <c r="E5338">
        <f>VLOOKUP(data[[#This Row],[id_campaign]],campaign[],4,FALSE)</f>
        <v>27</v>
      </c>
      <c r="F5338" t="str">
        <f>VLOOKUP(data[[#This Row],[id_campaign]],campaign[],2,FALSE)</f>
        <v>RespondsToMailOffers</v>
      </c>
      <c r="G5338" t="str">
        <f>VLOOKUP(data[[#This Row],[id_customer]],customer[],2,FALSE)</f>
        <v>Guglielma Gennerich</v>
      </c>
      <c r="H5338" t="str">
        <f>data[[#This Row],[id_customer]]&amp;data[[#This Row],[id_campaign]]</f>
        <v>C0317cam08</v>
      </c>
      <c r="I5338">
        <f>DATEDIF(data[[#This Row],[join_date]],data[[#This Row],[buy_date]],"M")</f>
        <v>0</v>
      </c>
    </row>
    <row r="5339" spans="1:9" x14ac:dyDescent="0.25">
      <c r="A5339" t="s">
        <v>1309</v>
      </c>
      <c r="B5339" t="s">
        <v>18</v>
      </c>
      <c r="C5339" s="1">
        <v>44960</v>
      </c>
      <c r="D5339" s="1">
        <v>44994</v>
      </c>
      <c r="E5339">
        <f>VLOOKUP(data[[#This Row],[id_campaign]],campaign[],4,FALSE)</f>
        <v>27</v>
      </c>
      <c r="F5339" t="str">
        <f>VLOOKUP(data[[#This Row],[id_campaign]],campaign[],2,FALSE)</f>
        <v>RespondsToMailOffers</v>
      </c>
      <c r="G5339" t="str">
        <f>VLOOKUP(data[[#This Row],[id_customer]],customer[],2,FALSE)</f>
        <v>Guglielma Gennerich</v>
      </c>
      <c r="H5339" t="str">
        <f>data[[#This Row],[id_customer]]&amp;data[[#This Row],[id_campaign]]</f>
        <v>C0317cam08</v>
      </c>
      <c r="I5339">
        <f>DATEDIF(data[[#This Row],[join_date]],data[[#This Row],[buy_date]],"M")</f>
        <v>1</v>
      </c>
    </row>
    <row r="5340" spans="1:9" x14ac:dyDescent="0.25">
      <c r="A5340" t="s">
        <v>1309</v>
      </c>
      <c r="B5340" t="s">
        <v>18</v>
      </c>
      <c r="C5340" s="1">
        <v>44960</v>
      </c>
      <c r="D5340" s="1">
        <v>45034</v>
      </c>
      <c r="E5340">
        <f>VLOOKUP(data[[#This Row],[id_campaign]],campaign[],4,FALSE)</f>
        <v>27</v>
      </c>
      <c r="F5340" t="str">
        <f>VLOOKUP(data[[#This Row],[id_campaign]],campaign[],2,FALSE)</f>
        <v>RespondsToMailOffers</v>
      </c>
      <c r="G5340" t="str">
        <f>VLOOKUP(data[[#This Row],[id_customer]],customer[],2,FALSE)</f>
        <v>Guglielma Gennerich</v>
      </c>
      <c r="H5340" t="str">
        <f>data[[#This Row],[id_customer]]&amp;data[[#This Row],[id_campaign]]</f>
        <v>C0317cam08</v>
      </c>
      <c r="I5340">
        <f>DATEDIF(data[[#This Row],[join_date]],data[[#This Row],[buy_date]],"M")</f>
        <v>2</v>
      </c>
    </row>
    <row r="5341" spans="1:9" x14ac:dyDescent="0.25">
      <c r="A5341" t="s">
        <v>1309</v>
      </c>
      <c r="B5341" t="s">
        <v>18</v>
      </c>
      <c r="C5341" s="1">
        <v>44960</v>
      </c>
      <c r="D5341" s="1">
        <v>45051</v>
      </c>
      <c r="E5341">
        <f>VLOOKUP(data[[#This Row],[id_campaign]],campaign[],4,FALSE)</f>
        <v>27</v>
      </c>
      <c r="F5341" t="str">
        <f>VLOOKUP(data[[#This Row],[id_campaign]],campaign[],2,FALSE)</f>
        <v>RespondsToMailOffers</v>
      </c>
      <c r="G5341" t="str">
        <f>VLOOKUP(data[[#This Row],[id_customer]],customer[],2,FALSE)</f>
        <v>Guglielma Gennerich</v>
      </c>
      <c r="H5341" t="str">
        <f>data[[#This Row],[id_customer]]&amp;data[[#This Row],[id_campaign]]</f>
        <v>C0317cam08</v>
      </c>
      <c r="I5341">
        <f>DATEDIF(data[[#This Row],[join_date]],data[[#This Row],[buy_date]],"M")</f>
        <v>3</v>
      </c>
    </row>
    <row r="5342" spans="1:9" x14ac:dyDescent="0.25">
      <c r="A5342" t="s">
        <v>1313</v>
      </c>
      <c r="B5342" t="s">
        <v>26</v>
      </c>
      <c r="C5342" s="1">
        <v>44784</v>
      </c>
      <c r="D5342" s="1">
        <v>44784</v>
      </c>
      <c r="E5342">
        <f>VLOOKUP(data[[#This Row],[id_campaign]],campaign[],4,FALSE)</f>
        <v>65</v>
      </c>
      <c r="F5342" t="str">
        <f>VLOOKUP(data[[#This Row],[id_campaign]],campaign[],2,FALSE)</f>
        <v>HasCreditCard</v>
      </c>
      <c r="G5342" t="str">
        <f>VLOOKUP(data[[#This Row],[id_customer]],customer[],2,FALSE)</f>
        <v>Constancia Plaister</v>
      </c>
      <c r="H5342" t="str">
        <f>data[[#This Row],[id_customer]]&amp;data[[#This Row],[id_campaign]]</f>
        <v>C0318cam12</v>
      </c>
      <c r="I5342">
        <f>DATEDIF(data[[#This Row],[join_date]],data[[#This Row],[buy_date]],"M")</f>
        <v>0</v>
      </c>
    </row>
    <row r="5343" spans="1:9" x14ac:dyDescent="0.25">
      <c r="A5343" t="s">
        <v>1313</v>
      </c>
      <c r="B5343" t="s">
        <v>26</v>
      </c>
      <c r="C5343" s="1">
        <v>44784</v>
      </c>
      <c r="D5343" s="1">
        <v>44829</v>
      </c>
      <c r="E5343">
        <f>VLOOKUP(data[[#This Row],[id_campaign]],campaign[],4,FALSE)</f>
        <v>65</v>
      </c>
      <c r="F5343" t="str">
        <f>VLOOKUP(data[[#This Row],[id_campaign]],campaign[],2,FALSE)</f>
        <v>HasCreditCard</v>
      </c>
      <c r="G5343" t="str">
        <f>VLOOKUP(data[[#This Row],[id_customer]],customer[],2,FALSE)</f>
        <v>Constancia Plaister</v>
      </c>
      <c r="H5343" t="str">
        <f>data[[#This Row],[id_customer]]&amp;data[[#This Row],[id_campaign]]</f>
        <v>C0318cam12</v>
      </c>
      <c r="I5343">
        <f>DATEDIF(data[[#This Row],[join_date]],data[[#This Row],[buy_date]],"M")</f>
        <v>1</v>
      </c>
    </row>
    <row r="5344" spans="1:9" x14ac:dyDescent="0.25">
      <c r="A5344" t="s">
        <v>1313</v>
      </c>
      <c r="B5344" t="s">
        <v>26</v>
      </c>
      <c r="C5344" s="1">
        <v>44784</v>
      </c>
      <c r="D5344" s="1">
        <v>44857</v>
      </c>
      <c r="E5344">
        <f>VLOOKUP(data[[#This Row],[id_campaign]],campaign[],4,FALSE)</f>
        <v>65</v>
      </c>
      <c r="F5344" t="str">
        <f>VLOOKUP(data[[#This Row],[id_campaign]],campaign[],2,FALSE)</f>
        <v>HasCreditCard</v>
      </c>
      <c r="G5344" t="str">
        <f>VLOOKUP(data[[#This Row],[id_customer]],customer[],2,FALSE)</f>
        <v>Constancia Plaister</v>
      </c>
      <c r="H5344" t="str">
        <f>data[[#This Row],[id_customer]]&amp;data[[#This Row],[id_campaign]]</f>
        <v>C0318cam12</v>
      </c>
      <c r="I5344">
        <f>DATEDIF(data[[#This Row],[join_date]],data[[#This Row],[buy_date]],"M")</f>
        <v>2</v>
      </c>
    </row>
    <row r="5345" spans="1:9" x14ac:dyDescent="0.25">
      <c r="A5345" t="s">
        <v>1313</v>
      </c>
      <c r="B5345" t="s">
        <v>26</v>
      </c>
      <c r="C5345" s="1">
        <v>44784</v>
      </c>
      <c r="D5345" s="1">
        <v>44876</v>
      </c>
      <c r="E5345">
        <f>VLOOKUP(data[[#This Row],[id_campaign]],campaign[],4,FALSE)</f>
        <v>65</v>
      </c>
      <c r="F5345" t="str">
        <f>VLOOKUP(data[[#This Row],[id_campaign]],campaign[],2,FALSE)</f>
        <v>HasCreditCard</v>
      </c>
      <c r="G5345" t="str">
        <f>VLOOKUP(data[[#This Row],[id_customer]],customer[],2,FALSE)</f>
        <v>Constancia Plaister</v>
      </c>
      <c r="H5345" t="str">
        <f>data[[#This Row],[id_customer]]&amp;data[[#This Row],[id_campaign]]</f>
        <v>C0318cam12</v>
      </c>
      <c r="I5345">
        <f>DATEDIF(data[[#This Row],[join_date]],data[[#This Row],[buy_date]],"M")</f>
        <v>3</v>
      </c>
    </row>
    <row r="5346" spans="1:9" x14ac:dyDescent="0.25">
      <c r="A5346" t="s">
        <v>1313</v>
      </c>
      <c r="B5346" t="s">
        <v>26</v>
      </c>
      <c r="C5346" s="1">
        <v>44784</v>
      </c>
      <c r="D5346" s="1">
        <v>44913</v>
      </c>
      <c r="E5346">
        <f>VLOOKUP(data[[#This Row],[id_campaign]],campaign[],4,FALSE)</f>
        <v>65</v>
      </c>
      <c r="F5346" t="str">
        <f>VLOOKUP(data[[#This Row],[id_campaign]],campaign[],2,FALSE)</f>
        <v>HasCreditCard</v>
      </c>
      <c r="G5346" t="str">
        <f>VLOOKUP(data[[#This Row],[id_customer]],customer[],2,FALSE)</f>
        <v>Constancia Plaister</v>
      </c>
      <c r="H5346" t="str">
        <f>data[[#This Row],[id_customer]]&amp;data[[#This Row],[id_campaign]]</f>
        <v>C0318cam12</v>
      </c>
      <c r="I5346">
        <f>DATEDIF(data[[#This Row],[join_date]],data[[#This Row],[buy_date]],"M")</f>
        <v>4</v>
      </c>
    </row>
    <row r="5347" spans="1:9" x14ac:dyDescent="0.25">
      <c r="A5347" t="s">
        <v>1313</v>
      </c>
      <c r="B5347" t="s">
        <v>26</v>
      </c>
      <c r="C5347" s="1">
        <v>44784</v>
      </c>
      <c r="D5347" s="1">
        <v>44944</v>
      </c>
      <c r="E5347">
        <f>VLOOKUP(data[[#This Row],[id_campaign]],campaign[],4,FALSE)</f>
        <v>65</v>
      </c>
      <c r="F5347" t="str">
        <f>VLOOKUP(data[[#This Row],[id_campaign]],campaign[],2,FALSE)</f>
        <v>HasCreditCard</v>
      </c>
      <c r="G5347" t="str">
        <f>VLOOKUP(data[[#This Row],[id_customer]],customer[],2,FALSE)</f>
        <v>Constancia Plaister</v>
      </c>
      <c r="H5347" t="str">
        <f>data[[#This Row],[id_customer]]&amp;data[[#This Row],[id_campaign]]</f>
        <v>C0318cam12</v>
      </c>
      <c r="I5347">
        <f>DATEDIF(data[[#This Row],[join_date]],data[[#This Row],[buy_date]],"M")</f>
        <v>5</v>
      </c>
    </row>
    <row r="5348" spans="1:9" x14ac:dyDescent="0.25">
      <c r="A5348" t="s">
        <v>1313</v>
      </c>
      <c r="B5348" t="s">
        <v>26</v>
      </c>
      <c r="C5348" s="1">
        <v>44784</v>
      </c>
      <c r="D5348" s="1">
        <v>44972</v>
      </c>
      <c r="E5348">
        <f>VLOOKUP(data[[#This Row],[id_campaign]],campaign[],4,FALSE)</f>
        <v>65</v>
      </c>
      <c r="F5348" t="str">
        <f>VLOOKUP(data[[#This Row],[id_campaign]],campaign[],2,FALSE)</f>
        <v>HasCreditCard</v>
      </c>
      <c r="G5348" t="str">
        <f>VLOOKUP(data[[#This Row],[id_customer]],customer[],2,FALSE)</f>
        <v>Constancia Plaister</v>
      </c>
      <c r="H5348" t="str">
        <f>data[[#This Row],[id_customer]]&amp;data[[#This Row],[id_campaign]]</f>
        <v>C0318cam12</v>
      </c>
      <c r="I5348">
        <f>DATEDIF(data[[#This Row],[join_date]],data[[#This Row],[buy_date]],"M")</f>
        <v>6</v>
      </c>
    </row>
    <row r="5349" spans="1:9" x14ac:dyDescent="0.25">
      <c r="A5349" t="s">
        <v>1313</v>
      </c>
      <c r="B5349" t="s">
        <v>26</v>
      </c>
      <c r="C5349" s="1">
        <v>44784</v>
      </c>
      <c r="D5349" s="1">
        <v>44997</v>
      </c>
      <c r="E5349">
        <f>VLOOKUP(data[[#This Row],[id_campaign]],campaign[],4,FALSE)</f>
        <v>65</v>
      </c>
      <c r="F5349" t="str">
        <f>VLOOKUP(data[[#This Row],[id_campaign]],campaign[],2,FALSE)</f>
        <v>HasCreditCard</v>
      </c>
      <c r="G5349" t="str">
        <f>VLOOKUP(data[[#This Row],[id_customer]],customer[],2,FALSE)</f>
        <v>Constancia Plaister</v>
      </c>
      <c r="H5349" t="str">
        <f>data[[#This Row],[id_customer]]&amp;data[[#This Row],[id_campaign]]</f>
        <v>C0318cam12</v>
      </c>
      <c r="I5349">
        <f>DATEDIF(data[[#This Row],[join_date]],data[[#This Row],[buy_date]],"M")</f>
        <v>7</v>
      </c>
    </row>
    <row r="5350" spans="1:9" x14ac:dyDescent="0.25">
      <c r="A5350" t="s">
        <v>1313</v>
      </c>
      <c r="B5350" t="s">
        <v>26</v>
      </c>
      <c r="C5350" s="1">
        <v>44784</v>
      </c>
      <c r="D5350" s="1">
        <v>45034</v>
      </c>
      <c r="E5350">
        <f>VLOOKUP(data[[#This Row],[id_campaign]],campaign[],4,FALSE)</f>
        <v>65</v>
      </c>
      <c r="F5350" t="str">
        <f>VLOOKUP(data[[#This Row],[id_campaign]],campaign[],2,FALSE)</f>
        <v>HasCreditCard</v>
      </c>
      <c r="G5350" t="str">
        <f>VLOOKUP(data[[#This Row],[id_customer]],customer[],2,FALSE)</f>
        <v>Constancia Plaister</v>
      </c>
      <c r="H5350" t="str">
        <f>data[[#This Row],[id_customer]]&amp;data[[#This Row],[id_campaign]]</f>
        <v>C0318cam12</v>
      </c>
      <c r="I5350">
        <f>DATEDIF(data[[#This Row],[join_date]],data[[#This Row],[buy_date]],"M")</f>
        <v>8</v>
      </c>
    </row>
    <row r="5351" spans="1:9" x14ac:dyDescent="0.25">
      <c r="A5351" t="s">
        <v>1313</v>
      </c>
      <c r="B5351" t="s">
        <v>26</v>
      </c>
      <c r="C5351" s="1">
        <v>44784</v>
      </c>
      <c r="D5351" s="1">
        <v>45058</v>
      </c>
      <c r="E5351">
        <f>VLOOKUP(data[[#This Row],[id_campaign]],campaign[],4,FALSE)</f>
        <v>65</v>
      </c>
      <c r="F5351" t="str">
        <f>VLOOKUP(data[[#This Row],[id_campaign]],campaign[],2,FALSE)</f>
        <v>HasCreditCard</v>
      </c>
      <c r="G5351" t="str">
        <f>VLOOKUP(data[[#This Row],[id_customer]],customer[],2,FALSE)</f>
        <v>Constancia Plaister</v>
      </c>
      <c r="H5351" t="str">
        <f>data[[#This Row],[id_customer]]&amp;data[[#This Row],[id_campaign]]</f>
        <v>C0318cam12</v>
      </c>
      <c r="I5351">
        <f>DATEDIF(data[[#This Row],[join_date]],data[[#This Row],[buy_date]],"M")</f>
        <v>9</v>
      </c>
    </row>
    <row r="5352" spans="1:9" x14ac:dyDescent="0.25">
      <c r="A5352" t="s">
        <v>1313</v>
      </c>
      <c r="B5352" t="s">
        <v>10</v>
      </c>
      <c r="C5352" s="1">
        <v>44847</v>
      </c>
      <c r="D5352" s="1">
        <v>44847</v>
      </c>
      <c r="E5352">
        <f>VLOOKUP(data[[#This Row],[id_campaign]],campaign[],4,FALSE)</f>
        <v>26</v>
      </c>
      <c r="F5352" t="str">
        <f>VLOOKUP(data[[#This Row],[id_campaign]],campaign[],2,FALSE)</f>
        <v>TruckOwner</v>
      </c>
      <c r="G5352" t="str">
        <f>VLOOKUP(data[[#This Row],[id_customer]],customer[],2,FALSE)</f>
        <v>Constancia Plaister</v>
      </c>
      <c r="H5352" t="str">
        <f>data[[#This Row],[id_customer]]&amp;data[[#This Row],[id_campaign]]</f>
        <v>C0318cam04</v>
      </c>
      <c r="I5352">
        <f>DATEDIF(data[[#This Row],[join_date]],data[[#This Row],[buy_date]],"M")</f>
        <v>0</v>
      </c>
    </row>
    <row r="5353" spans="1:9" x14ac:dyDescent="0.25">
      <c r="A5353" t="s">
        <v>1313</v>
      </c>
      <c r="B5353" t="s">
        <v>10</v>
      </c>
      <c r="C5353" s="1">
        <v>44847</v>
      </c>
      <c r="D5353" s="1">
        <v>44888</v>
      </c>
      <c r="E5353">
        <f>VLOOKUP(data[[#This Row],[id_campaign]],campaign[],4,FALSE)</f>
        <v>26</v>
      </c>
      <c r="F5353" t="str">
        <f>VLOOKUP(data[[#This Row],[id_campaign]],campaign[],2,FALSE)</f>
        <v>TruckOwner</v>
      </c>
      <c r="G5353" t="str">
        <f>VLOOKUP(data[[#This Row],[id_customer]],customer[],2,FALSE)</f>
        <v>Constancia Plaister</v>
      </c>
      <c r="H5353" t="str">
        <f>data[[#This Row],[id_customer]]&amp;data[[#This Row],[id_campaign]]</f>
        <v>C0318cam04</v>
      </c>
      <c r="I5353">
        <f>DATEDIF(data[[#This Row],[join_date]],data[[#This Row],[buy_date]],"M")</f>
        <v>1</v>
      </c>
    </row>
    <row r="5354" spans="1:9" x14ac:dyDescent="0.25">
      <c r="A5354" t="s">
        <v>1313</v>
      </c>
      <c r="B5354" t="s">
        <v>10</v>
      </c>
      <c r="C5354" s="1">
        <v>44847</v>
      </c>
      <c r="D5354" s="1">
        <v>44908</v>
      </c>
      <c r="E5354">
        <f>VLOOKUP(data[[#This Row],[id_campaign]],campaign[],4,FALSE)</f>
        <v>26</v>
      </c>
      <c r="F5354" t="str">
        <f>VLOOKUP(data[[#This Row],[id_campaign]],campaign[],2,FALSE)</f>
        <v>TruckOwner</v>
      </c>
      <c r="G5354" t="str">
        <f>VLOOKUP(data[[#This Row],[id_customer]],customer[],2,FALSE)</f>
        <v>Constancia Plaister</v>
      </c>
      <c r="H5354" t="str">
        <f>data[[#This Row],[id_customer]]&amp;data[[#This Row],[id_campaign]]</f>
        <v>C0318cam04</v>
      </c>
      <c r="I5354">
        <f>DATEDIF(data[[#This Row],[join_date]],data[[#This Row],[buy_date]],"M")</f>
        <v>2</v>
      </c>
    </row>
    <row r="5355" spans="1:9" x14ac:dyDescent="0.25">
      <c r="A5355" t="s">
        <v>1313</v>
      </c>
      <c r="B5355" t="s">
        <v>10</v>
      </c>
      <c r="C5355" s="1">
        <v>44847</v>
      </c>
      <c r="D5355" s="1">
        <v>44953</v>
      </c>
      <c r="E5355">
        <f>VLOOKUP(data[[#This Row],[id_campaign]],campaign[],4,FALSE)</f>
        <v>26</v>
      </c>
      <c r="F5355" t="str">
        <f>VLOOKUP(data[[#This Row],[id_campaign]],campaign[],2,FALSE)</f>
        <v>TruckOwner</v>
      </c>
      <c r="G5355" t="str">
        <f>VLOOKUP(data[[#This Row],[id_customer]],customer[],2,FALSE)</f>
        <v>Constancia Plaister</v>
      </c>
      <c r="H5355" t="str">
        <f>data[[#This Row],[id_customer]]&amp;data[[#This Row],[id_campaign]]</f>
        <v>C0318cam04</v>
      </c>
      <c r="I5355">
        <f>DATEDIF(data[[#This Row],[join_date]],data[[#This Row],[buy_date]],"M")</f>
        <v>3</v>
      </c>
    </row>
    <row r="5356" spans="1:9" x14ac:dyDescent="0.25">
      <c r="A5356" t="s">
        <v>1313</v>
      </c>
      <c r="B5356" t="s">
        <v>10</v>
      </c>
      <c r="C5356" s="1">
        <v>44847</v>
      </c>
      <c r="D5356" s="1">
        <v>44976</v>
      </c>
      <c r="E5356">
        <f>VLOOKUP(data[[#This Row],[id_campaign]],campaign[],4,FALSE)</f>
        <v>26</v>
      </c>
      <c r="F5356" t="str">
        <f>VLOOKUP(data[[#This Row],[id_campaign]],campaign[],2,FALSE)</f>
        <v>TruckOwner</v>
      </c>
      <c r="G5356" t="str">
        <f>VLOOKUP(data[[#This Row],[id_customer]],customer[],2,FALSE)</f>
        <v>Constancia Plaister</v>
      </c>
      <c r="H5356" t="str">
        <f>data[[#This Row],[id_customer]]&amp;data[[#This Row],[id_campaign]]</f>
        <v>C0318cam04</v>
      </c>
      <c r="I5356">
        <f>DATEDIF(data[[#This Row],[join_date]],data[[#This Row],[buy_date]],"M")</f>
        <v>4</v>
      </c>
    </row>
    <row r="5357" spans="1:9" x14ac:dyDescent="0.25">
      <c r="A5357" t="s">
        <v>1313</v>
      </c>
      <c r="B5357" t="s">
        <v>10</v>
      </c>
      <c r="C5357" s="1">
        <v>44847</v>
      </c>
      <c r="D5357" s="1">
        <v>45011</v>
      </c>
      <c r="E5357">
        <f>VLOOKUP(data[[#This Row],[id_campaign]],campaign[],4,FALSE)</f>
        <v>26</v>
      </c>
      <c r="F5357" t="str">
        <f>VLOOKUP(data[[#This Row],[id_campaign]],campaign[],2,FALSE)</f>
        <v>TruckOwner</v>
      </c>
      <c r="G5357" t="str">
        <f>VLOOKUP(data[[#This Row],[id_customer]],customer[],2,FALSE)</f>
        <v>Constancia Plaister</v>
      </c>
      <c r="H5357" t="str">
        <f>data[[#This Row],[id_customer]]&amp;data[[#This Row],[id_campaign]]</f>
        <v>C0318cam04</v>
      </c>
      <c r="I5357">
        <f>DATEDIF(data[[#This Row],[join_date]],data[[#This Row],[buy_date]],"M")</f>
        <v>5</v>
      </c>
    </row>
    <row r="5358" spans="1:9" x14ac:dyDescent="0.25">
      <c r="A5358" t="s">
        <v>1313</v>
      </c>
      <c r="B5358" t="s">
        <v>10</v>
      </c>
      <c r="C5358" s="1">
        <v>44847</v>
      </c>
      <c r="D5358" s="1">
        <v>45043</v>
      </c>
      <c r="E5358">
        <f>VLOOKUP(data[[#This Row],[id_campaign]],campaign[],4,FALSE)</f>
        <v>26</v>
      </c>
      <c r="F5358" t="str">
        <f>VLOOKUP(data[[#This Row],[id_campaign]],campaign[],2,FALSE)</f>
        <v>TruckOwner</v>
      </c>
      <c r="G5358" t="str">
        <f>VLOOKUP(data[[#This Row],[id_customer]],customer[],2,FALSE)</f>
        <v>Constancia Plaister</v>
      </c>
      <c r="H5358" t="str">
        <f>data[[#This Row],[id_customer]]&amp;data[[#This Row],[id_campaign]]</f>
        <v>C0318cam04</v>
      </c>
      <c r="I5358">
        <f>DATEDIF(data[[#This Row],[join_date]],data[[#This Row],[buy_date]],"M")</f>
        <v>6</v>
      </c>
    </row>
    <row r="5359" spans="1:9" x14ac:dyDescent="0.25">
      <c r="A5359" t="s">
        <v>1313</v>
      </c>
      <c r="B5359" t="s">
        <v>10</v>
      </c>
      <c r="C5359" s="1">
        <v>44847</v>
      </c>
      <c r="D5359" s="1">
        <v>45069</v>
      </c>
      <c r="E5359">
        <f>VLOOKUP(data[[#This Row],[id_campaign]],campaign[],4,FALSE)</f>
        <v>26</v>
      </c>
      <c r="F5359" t="str">
        <f>VLOOKUP(data[[#This Row],[id_campaign]],campaign[],2,FALSE)</f>
        <v>TruckOwner</v>
      </c>
      <c r="G5359" t="str">
        <f>VLOOKUP(data[[#This Row],[id_customer]],customer[],2,FALSE)</f>
        <v>Constancia Plaister</v>
      </c>
      <c r="H5359" t="str">
        <f>data[[#This Row],[id_customer]]&amp;data[[#This Row],[id_campaign]]</f>
        <v>C0318cam04</v>
      </c>
      <c r="I5359">
        <f>DATEDIF(data[[#This Row],[join_date]],data[[#This Row],[buy_date]],"M")</f>
        <v>7</v>
      </c>
    </row>
    <row r="5360" spans="1:9" x14ac:dyDescent="0.25">
      <c r="A5360" t="s">
        <v>1317</v>
      </c>
      <c r="B5360" t="s">
        <v>14</v>
      </c>
      <c r="C5360" s="1">
        <v>44586</v>
      </c>
      <c r="D5360" s="1">
        <v>44586</v>
      </c>
      <c r="E5360">
        <f>VLOOKUP(data[[#This Row],[id_campaign]],campaign[],4,FALSE)</f>
        <v>13</v>
      </c>
      <c r="F5360" t="str">
        <f>VLOOKUP(data[[#This Row],[id_campaign]],campaign[],2,FALSE)</f>
        <v>Homeownership</v>
      </c>
      <c r="G5360" t="str">
        <f>VLOOKUP(data[[#This Row],[id_customer]],customer[],2,FALSE)</f>
        <v>Fabiano Kyndred</v>
      </c>
      <c r="H5360" t="str">
        <f>data[[#This Row],[id_customer]]&amp;data[[#This Row],[id_campaign]]</f>
        <v>C0319cam06</v>
      </c>
      <c r="I5360">
        <f>DATEDIF(data[[#This Row],[join_date]],data[[#This Row],[buy_date]],"M")</f>
        <v>0</v>
      </c>
    </row>
    <row r="5361" spans="1:9" x14ac:dyDescent="0.25">
      <c r="A5361" t="s">
        <v>1317</v>
      </c>
      <c r="B5361" t="s">
        <v>14</v>
      </c>
      <c r="C5361" s="1">
        <v>44586</v>
      </c>
      <c r="D5361" s="1">
        <v>44618</v>
      </c>
      <c r="E5361">
        <f>VLOOKUP(data[[#This Row],[id_campaign]],campaign[],4,FALSE)</f>
        <v>13</v>
      </c>
      <c r="F5361" t="str">
        <f>VLOOKUP(data[[#This Row],[id_campaign]],campaign[],2,FALSE)</f>
        <v>Homeownership</v>
      </c>
      <c r="G5361" t="str">
        <f>VLOOKUP(data[[#This Row],[id_customer]],customer[],2,FALSE)</f>
        <v>Fabiano Kyndred</v>
      </c>
      <c r="H5361" t="str">
        <f>data[[#This Row],[id_customer]]&amp;data[[#This Row],[id_campaign]]</f>
        <v>C0319cam06</v>
      </c>
      <c r="I5361">
        <f>DATEDIF(data[[#This Row],[join_date]],data[[#This Row],[buy_date]],"M")</f>
        <v>1</v>
      </c>
    </row>
    <row r="5362" spans="1:9" x14ac:dyDescent="0.25">
      <c r="A5362" t="s">
        <v>1317</v>
      </c>
      <c r="B5362" t="s">
        <v>14</v>
      </c>
      <c r="C5362" s="1">
        <v>44586</v>
      </c>
      <c r="D5362" s="1">
        <v>44629</v>
      </c>
      <c r="E5362">
        <f>VLOOKUP(data[[#This Row],[id_campaign]],campaign[],4,FALSE)</f>
        <v>13</v>
      </c>
      <c r="F5362" t="str">
        <f>VLOOKUP(data[[#This Row],[id_campaign]],campaign[],2,FALSE)</f>
        <v>Homeownership</v>
      </c>
      <c r="G5362" t="str">
        <f>VLOOKUP(data[[#This Row],[id_customer]],customer[],2,FALSE)</f>
        <v>Fabiano Kyndred</v>
      </c>
      <c r="H5362" t="str">
        <f>data[[#This Row],[id_customer]]&amp;data[[#This Row],[id_campaign]]</f>
        <v>C0319cam06</v>
      </c>
      <c r="I5362">
        <f>DATEDIF(data[[#This Row],[join_date]],data[[#This Row],[buy_date]],"M")</f>
        <v>1</v>
      </c>
    </row>
    <row r="5363" spans="1:9" x14ac:dyDescent="0.25">
      <c r="A5363" t="s">
        <v>1317</v>
      </c>
      <c r="B5363" t="s">
        <v>14</v>
      </c>
      <c r="C5363" s="1">
        <v>44586</v>
      </c>
      <c r="D5363" s="1">
        <v>44680</v>
      </c>
      <c r="E5363">
        <f>VLOOKUP(data[[#This Row],[id_campaign]],campaign[],4,FALSE)</f>
        <v>13</v>
      </c>
      <c r="F5363" t="str">
        <f>VLOOKUP(data[[#This Row],[id_campaign]],campaign[],2,FALSE)</f>
        <v>Homeownership</v>
      </c>
      <c r="G5363" t="str">
        <f>VLOOKUP(data[[#This Row],[id_customer]],customer[],2,FALSE)</f>
        <v>Fabiano Kyndred</v>
      </c>
      <c r="H5363" t="str">
        <f>data[[#This Row],[id_customer]]&amp;data[[#This Row],[id_campaign]]</f>
        <v>C0319cam06</v>
      </c>
      <c r="I5363">
        <f>DATEDIF(data[[#This Row],[join_date]],data[[#This Row],[buy_date]],"M")</f>
        <v>3</v>
      </c>
    </row>
    <row r="5364" spans="1:9" x14ac:dyDescent="0.25">
      <c r="A5364" t="s">
        <v>1317</v>
      </c>
      <c r="B5364" t="s">
        <v>14</v>
      </c>
      <c r="C5364" s="1">
        <v>44586</v>
      </c>
      <c r="D5364" s="1">
        <v>44711</v>
      </c>
      <c r="E5364">
        <f>VLOOKUP(data[[#This Row],[id_campaign]],campaign[],4,FALSE)</f>
        <v>13</v>
      </c>
      <c r="F5364" t="str">
        <f>VLOOKUP(data[[#This Row],[id_campaign]],campaign[],2,FALSE)</f>
        <v>Homeownership</v>
      </c>
      <c r="G5364" t="str">
        <f>VLOOKUP(data[[#This Row],[id_customer]],customer[],2,FALSE)</f>
        <v>Fabiano Kyndred</v>
      </c>
      <c r="H5364" t="str">
        <f>data[[#This Row],[id_customer]]&amp;data[[#This Row],[id_campaign]]</f>
        <v>C0319cam06</v>
      </c>
      <c r="I5364">
        <f>DATEDIF(data[[#This Row],[join_date]],data[[#This Row],[buy_date]],"M")</f>
        <v>4</v>
      </c>
    </row>
    <row r="5365" spans="1:9" x14ac:dyDescent="0.25">
      <c r="A5365" t="s">
        <v>1317</v>
      </c>
      <c r="B5365" t="s">
        <v>14</v>
      </c>
      <c r="C5365" s="1">
        <v>44586</v>
      </c>
      <c r="D5365" s="1">
        <v>44738</v>
      </c>
      <c r="E5365">
        <f>VLOOKUP(data[[#This Row],[id_campaign]],campaign[],4,FALSE)</f>
        <v>13</v>
      </c>
      <c r="F5365" t="str">
        <f>VLOOKUP(data[[#This Row],[id_campaign]],campaign[],2,FALSE)</f>
        <v>Homeownership</v>
      </c>
      <c r="G5365" t="str">
        <f>VLOOKUP(data[[#This Row],[id_customer]],customer[],2,FALSE)</f>
        <v>Fabiano Kyndred</v>
      </c>
      <c r="H5365" t="str">
        <f>data[[#This Row],[id_customer]]&amp;data[[#This Row],[id_campaign]]</f>
        <v>C0319cam06</v>
      </c>
      <c r="I5365">
        <f>DATEDIF(data[[#This Row],[join_date]],data[[#This Row],[buy_date]],"M")</f>
        <v>5</v>
      </c>
    </row>
    <row r="5366" spans="1:9" x14ac:dyDescent="0.25">
      <c r="A5366" t="s">
        <v>1317</v>
      </c>
      <c r="B5366" t="s">
        <v>14</v>
      </c>
      <c r="C5366" s="1">
        <v>44586</v>
      </c>
      <c r="D5366" s="1">
        <v>44781</v>
      </c>
      <c r="E5366">
        <f>VLOOKUP(data[[#This Row],[id_campaign]],campaign[],4,FALSE)</f>
        <v>13</v>
      </c>
      <c r="F5366" t="str">
        <f>VLOOKUP(data[[#This Row],[id_campaign]],campaign[],2,FALSE)</f>
        <v>Homeownership</v>
      </c>
      <c r="G5366" t="str">
        <f>VLOOKUP(data[[#This Row],[id_customer]],customer[],2,FALSE)</f>
        <v>Fabiano Kyndred</v>
      </c>
      <c r="H5366" t="str">
        <f>data[[#This Row],[id_customer]]&amp;data[[#This Row],[id_campaign]]</f>
        <v>C0319cam06</v>
      </c>
      <c r="I5366">
        <f>DATEDIF(data[[#This Row],[join_date]],data[[#This Row],[buy_date]],"M")</f>
        <v>6</v>
      </c>
    </row>
    <row r="5367" spans="1:9" x14ac:dyDescent="0.25">
      <c r="A5367" t="s">
        <v>1317</v>
      </c>
      <c r="B5367" t="s">
        <v>14</v>
      </c>
      <c r="C5367" s="1">
        <v>44586</v>
      </c>
      <c r="D5367" s="1">
        <v>44860</v>
      </c>
      <c r="E5367">
        <f>VLOOKUP(data[[#This Row],[id_campaign]],campaign[],4,FALSE)</f>
        <v>13</v>
      </c>
      <c r="F5367" t="str">
        <f>VLOOKUP(data[[#This Row],[id_campaign]],campaign[],2,FALSE)</f>
        <v>Homeownership</v>
      </c>
      <c r="G5367" t="str">
        <f>VLOOKUP(data[[#This Row],[id_customer]],customer[],2,FALSE)</f>
        <v>Fabiano Kyndred</v>
      </c>
      <c r="H5367" t="str">
        <f>data[[#This Row],[id_customer]]&amp;data[[#This Row],[id_campaign]]</f>
        <v>C0319cam06</v>
      </c>
      <c r="I5367">
        <f>DATEDIF(data[[#This Row],[join_date]],data[[#This Row],[buy_date]],"M")</f>
        <v>9</v>
      </c>
    </row>
    <row r="5368" spans="1:9" x14ac:dyDescent="0.25">
      <c r="A5368" t="s">
        <v>1317</v>
      </c>
      <c r="B5368" t="s">
        <v>14</v>
      </c>
      <c r="C5368" s="1">
        <v>44586</v>
      </c>
      <c r="D5368" s="1">
        <v>44873</v>
      </c>
      <c r="E5368">
        <f>VLOOKUP(data[[#This Row],[id_campaign]],campaign[],4,FALSE)</f>
        <v>13</v>
      </c>
      <c r="F5368" t="str">
        <f>VLOOKUP(data[[#This Row],[id_campaign]],campaign[],2,FALSE)</f>
        <v>Homeownership</v>
      </c>
      <c r="G5368" t="str">
        <f>VLOOKUP(data[[#This Row],[id_customer]],customer[],2,FALSE)</f>
        <v>Fabiano Kyndred</v>
      </c>
      <c r="H5368" t="str">
        <f>data[[#This Row],[id_customer]]&amp;data[[#This Row],[id_campaign]]</f>
        <v>C0319cam06</v>
      </c>
      <c r="I5368">
        <f>DATEDIF(data[[#This Row],[join_date]],data[[#This Row],[buy_date]],"M")</f>
        <v>9</v>
      </c>
    </row>
    <row r="5369" spans="1:9" x14ac:dyDescent="0.25">
      <c r="A5369" t="s">
        <v>1317</v>
      </c>
      <c r="B5369" t="s">
        <v>14</v>
      </c>
      <c r="C5369" s="1">
        <v>44586</v>
      </c>
      <c r="D5369" s="1">
        <v>44905</v>
      </c>
      <c r="E5369">
        <f>VLOOKUP(data[[#This Row],[id_campaign]],campaign[],4,FALSE)</f>
        <v>13</v>
      </c>
      <c r="F5369" t="str">
        <f>VLOOKUP(data[[#This Row],[id_campaign]],campaign[],2,FALSE)</f>
        <v>Homeownership</v>
      </c>
      <c r="G5369" t="str">
        <f>VLOOKUP(data[[#This Row],[id_customer]],customer[],2,FALSE)</f>
        <v>Fabiano Kyndred</v>
      </c>
      <c r="H5369" t="str">
        <f>data[[#This Row],[id_customer]]&amp;data[[#This Row],[id_campaign]]</f>
        <v>C0319cam06</v>
      </c>
      <c r="I5369">
        <f>DATEDIF(data[[#This Row],[join_date]],data[[#This Row],[buy_date]],"M")</f>
        <v>10</v>
      </c>
    </row>
    <row r="5370" spans="1:9" x14ac:dyDescent="0.25">
      <c r="A5370" t="s">
        <v>1317</v>
      </c>
      <c r="B5370" t="s">
        <v>14</v>
      </c>
      <c r="C5370" s="1">
        <v>44586</v>
      </c>
      <c r="D5370" s="1">
        <v>44964</v>
      </c>
      <c r="E5370">
        <f>VLOOKUP(data[[#This Row],[id_campaign]],campaign[],4,FALSE)</f>
        <v>13</v>
      </c>
      <c r="F5370" t="str">
        <f>VLOOKUP(data[[#This Row],[id_campaign]],campaign[],2,FALSE)</f>
        <v>Homeownership</v>
      </c>
      <c r="G5370" t="str">
        <f>VLOOKUP(data[[#This Row],[id_customer]],customer[],2,FALSE)</f>
        <v>Fabiano Kyndred</v>
      </c>
      <c r="H5370" t="str">
        <f>data[[#This Row],[id_customer]]&amp;data[[#This Row],[id_campaign]]</f>
        <v>C0319cam06</v>
      </c>
      <c r="I5370">
        <f>DATEDIF(data[[#This Row],[join_date]],data[[#This Row],[buy_date]],"M")</f>
        <v>12</v>
      </c>
    </row>
    <row r="5371" spans="1:9" x14ac:dyDescent="0.25">
      <c r="A5371" t="s">
        <v>1317</v>
      </c>
      <c r="B5371" t="s">
        <v>14</v>
      </c>
      <c r="C5371" s="1">
        <v>44586</v>
      </c>
      <c r="D5371" s="1">
        <v>45010</v>
      </c>
      <c r="E5371">
        <f>VLOOKUP(data[[#This Row],[id_campaign]],campaign[],4,FALSE)</f>
        <v>13</v>
      </c>
      <c r="F5371" t="str">
        <f>VLOOKUP(data[[#This Row],[id_campaign]],campaign[],2,FALSE)</f>
        <v>Homeownership</v>
      </c>
      <c r="G5371" t="str">
        <f>VLOOKUP(data[[#This Row],[id_customer]],customer[],2,FALSE)</f>
        <v>Fabiano Kyndred</v>
      </c>
      <c r="H5371" t="str">
        <f>data[[#This Row],[id_customer]]&amp;data[[#This Row],[id_campaign]]</f>
        <v>C0319cam06</v>
      </c>
      <c r="I5371">
        <f>DATEDIF(data[[#This Row],[join_date]],data[[#This Row],[buy_date]],"M")</f>
        <v>14</v>
      </c>
    </row>
    <row r="5372" spans="1:9" x14ac:dyDescent="0.25">
      <c r="A5372" t="s">
        <v>1317</v>
      </c>
      <c r="B5372" t="s">
        <v>14</v>
      </c>
      <c r="C5372" s="1">
        <v>44586</v>
      </c>
      <c r="D5372" s="1">
        <v>45025</v>
      </c>
      <c r="E5372">
        <f>VLOOKUP(data[[#This Row],[id_campaign]],campaign[],4,FALSE)</f>
        <v>13</v>
      </c>
      <c r="F5372" t="str">
        <f>VLOOKUP(data[[#This Row],[id_campaign]],campaign[],2,FALSE)</f>
        <v>Homeownership</v>
      </c>
      <c r="G5372" t="str">
        <f>VLOOKUP(data[[#This Row],[id_customer]],customer[],2,FALSE)</f>
        <v>Fabiano Kyndred</v>
      </c>
      <c r="H5372" t="str">
        <f>data[[#This Row],[id_customer]]&amp;data[[#This Row],[id_campaign]]</f>
        <v>C0319cam06</v>
      </c>
      <c r="I5372">
        <f>DATEDIF(data[[#This Row],[join_date]],data[[#This Row],[buy_date]],"M")</f>
        <v>14</v>
      </c>
    </row>
    <row r="5373" spans="1:9" x14ac:dyDescent="0.25">
      <c r="A5373" t="s">
        <v>1317</v>
      </c>
      <c r="B5373" t="s">
        <v>14</v>
      </c>
      <c r="C5373" s="1">
        <v>44586</v>
      </c>
      <c r="D5373" s="1">
        <v>45074</v>
      </c>
      <c r="E5373">
        <f>VLOOKUP(data[[#This Row],[id_campaign]],campaign[],4,FALSE)</f>
        <v>13</v>
      </c>
      <c r="F5373" t="str">
        <f>VLOOKUP(data[[#This Row],[id_campaign]],campaign[],2,FALSE)</f>
        <v>Homeownership</v>
      </c>
      <c r="G5373" t="str">
        <f>VLOOKUP(data[[#This Row],[id_customer]],customer[],2,FALSE)</f>
        <v>Fabiano Kyndred</v>
      </c>
      <c r="H5373" t="str">
        <f>data[[#This Row],[id_customer]]&amp;data[[#This Row],[id_campaign]]</f>
        <v>C0319cam06</v>
      </c>
      <c r="I5373">
        <f>DATEDIF(data[[#This Row],[join_date]],data[[#This Row],[buy_date]],"M")</f>
        <v>16</v>
      </c>
    </row>
    <row r="5374" spans="1:9" x14ac:dyDescent="0.25">
      <c r="A5374" t="s">
        <v>1317</v>
      </c>
      <c r="B5374" t="s">
        <v>14</v>
      </c>
      <c r="C5374" s="1">
        <v>44586</v>
      </c>
      <c r="D5374" s="1">
        <v>45082</v>
      </c>
      <c r="E5374">
        <f>VLOOKUP(data[[#This Row],[id_campaign]],campaign[],4,FALSE)</f>
        <v>13</v>
      </c>
      <c r="F5374" t="str">
        <f>VLOOKUP(data[[#This Row],[id_campaign]],campaign[],2,FALSE)</f>
        <v>Homeownership</v>
      </c>
      <c r="G5374" t="str">
        <f>VLOOKUP(data[[#This Row],[id_customer]],customer[],2,FALSE)</f>
        <v>Fabiano Kyndred</v>
      </c>
      <c r="H5374" t="str">
        <f>data[[#This Row],[id_customer]]&amp;data[[#This Row],[id_campaign]]</f>
        <v>C0319cam06</v>
      </c>
      <c r="I5374">
        <f>DATEDIF(data[[#This Row],[join_date]],data[[#This Row],[buy_date]],"M")</f>
        <v>16</v>
      </c>
    </row>
    <row r="5375" spans="1:9" x14ac:dyDescent="0.25">
      <c r="A5375" t="s">
        <v>1317</v>
      </c>
      <c r="B5375" t="s">
        <v>10</v>
      </c>
      <c r="C5375" s="1">
        <v>44969</v>
      </c>
      <c r="D5375" s="1">
        <v>44969</v>
      </c>
      <c r="E5375">
        <f>VLOOKUP(data[[#This Row],[id_campaign]],campaign[],4,FALSE)</f>
        <v>26</v>
      </c>
      <c r="F5375" t="str">
        <f>VLOOKUP(data[[#This Row],[id_campaign]],campaign[],2,FALSE)</f>
        <v>TruckOwner</v>
      </c>
      <c r="G5375" t="str">
        <f>VLOOKUP(data[[#This Row],[id_customer]],customer[],2,FALSE)</f>
        <v>Fabiano Kyndred</v>
      </c>
      <c r="H5375" t="str">
        <f>data[[#This Row],[id_customer]]&amp;data[[#This Row],[id_campaign]]</f>
        <v>C0319cam04</v>
      </c>
      <c r="I5375">
        <f>DATEDIF(data[[#This Row],[join_date]],data[[#This Row],[buy_date]],"M")</f>
        <v>0</v>
      </c>
    </row>
    <row r="5376" spans="1:9" x14ac:dyDescent="0.25">
      <c r="A5376" t="s">
        <v>1317</v>
      </c>
      <c r="B5376" t="s">
        <v>10</v>
      </c>
      <c r="C5376" s="1">
        <v>44969</v>
      </c>
      <c r="D5376" s="1">
        <v>45000</v>
      </c>
      <c r="E5376">
        <f>VLOOKUP(data[[#This Row],[id_campaign]],campaign[],4,FALSE)</f>
        <v>26</v>
      </c>
      <c r="F5376" t="str">
        <f>VLOOKUP(data[[#This Row],[id_campaign]],campaign[],2,FALSE)</f>
        <v>TruckOwner</v>
      </c>
      <c r="G5376" t="str">
        <f>VLOOKUP(data[[#This Row],[id_customer]],customer[],2,FALSE)</f>
        <v>Fabiano Kyndred</v>
      </c>
      <c r="H5376" t="str">
        <f>data[[#This Row],[id_customer]]&amp;data[[#This Row],[id_campaign]]</f>
        <v>C0319cam04</v>
      </c>
      <c r="I5376">
        <f>DATEDIF(data[[#This Row],[join_date]],data[[#This Row],[buy_date]],"M")</f>
        <v>1</v>
      </c>
    </row>
    <row r="5377" spans="1:9" x14ac:dyDescent="0.25">
      <c r="A5377" t="s">
        <v>1317</v>
      </c>
      <c r="B5377" t="s">
        <v>10</v>
      </c>
      <c r="C5377" s="1">
        <v>44969</v>
      </c>
      <c r="D5377" s="1">
        <v>45035</v>
      </c>
      <c r="E5377">
        <f>VLOOKUP(data[[#This Row],[id_campaign]],campaign[],4,FALSE)</f>
        <v>26</v>
      </c>
      <c r="F5377" t="str">
        <f>VLOOKUP(data[[#This Row],[id_campaign]],campaign[],2,FALSE)</f>
        <v>TruckOwner</v>
      </c>
      <c r="G5377" t="str">
        <f>VLOOKUP(data[[#This Row],[id_customer]],customer[],2,FALSE)</f>
        <v>Fabiano Kyndred</v>
      </c>
      <c r="H5377" t="str">
        <f>data[[#This Row],[id_customer]]&amp;data[[#This Row],[id_campaign]]</f>
        <v>C0319cam04</v>
      </c>
      <c r="I5377">
        <f>DATEDIF(data[[#This Row],[join_date]],data[[#This Row],[buy_date]],"M")</f>
        <v>2</v>
      </c>
    </row>
    <row r="5378" spans="1:9" x14ac:dyDescent="0.25">
      <c r="A5378" t="s">
        <v>1317</v>
      </c>
      <c r="B5378" t="s">
        <v>10</v>
      </c>
      <c r="C5378" s="1">
        <v>44969</v>
      </c>
      <c r="D5378" s="1">
        <v>45058</v>
      </c>
      <c r="E5378">
        <f>VLOOKUP(data[[#This Row],[id_campaign]],campaign[],4,FALSE)</f>
        <v>26</v>
      </c>
      <c r="F5378" t="str">
        <f>VLOOKUP(data[[#This Row],[id_campaign]],campaign[],2,FALSE)</f>
        <v>TruckOwner</v>
      </c>
      <c r="G5378" t="str">
        <f>VLOOKUP(data[[#This Row],[id_customer]],customer[],2,FALSE)</f>
        <v>Fabiano Kyndred</v>
      </c>
      <c r="H5378" t="str">
        <f>data[[#This Row],[id_customer]]&amp;data[[#This Row],[id_campaign]]</f>
        <v>C0319cam04</v>
      </c>
      <c r="I5378">
        <f>DATEDIF(data[[#This Row],[join_date]],data[[#This Row],[buy_date]],"M")</f>
        <v>3</v>
      </c>
    </row>
    <row r="5379" spans="1:9" x14ac:dyDescent="0.25">
      <c r="A5379" t="s">
        <v>1321</v>
      </c>
      <c r="B5379" t="s">
        <v>32</v>
      </c>
      <c r="C5379" s="1">
        <v>44641</v>
      </c>
      <c r="D5379" s="1">
        <v>44641</v>
      </c>
      <c r="E5379">
        <f>VLOOKUP(data[[#This Row],[id_campaign]],campaign[],4,FALSE)</f>
        <v>14</v>
      </c>
      <c r="F5379" t="str">
        <f>VLOOKUP(data[[#This Row],[id_campaign]],campaign[],2,FALSE)</f>
        <v>OwnsMotorcycle</v>
      </c>
      <c r="G5379" t="str">
        <f>VLOOKUP(data[[#This Row],[id_customer]],customer[],2,FALSE)</f>
        <v>Johna Suddock</v>
      </c>
      <c r="H5379" t="str">
        <f>data[[#This Row],[id_customer]]&amp;data[[#This Row],[id_campaign]]</f>
        <v>C0320cam15</v>
      </c>
      <c r="I5379">
        <f>DATEDIF(data[[#This Row],[join_date]],data[[#This Row],[buy_date]],"M")</f>
        <v>0</v>
      </c>
    </row>
    <row r="5380" spans="1:9" x14ac:dyDescent="0.25">
      <c r="A5380" t="s">
        <v>1321</v>
      </c>
      <c r="B5380" t="s">
        <v>32</v>
      </c>
      <c r="C5380" s="1">
        <v>44641</v>
      </c>
      <c r="D5380" s="1">
        <v>44704</v>
      </c>
      <c r="E5380">
        <f>VLOOKUP(data[[#This Row],[id_campaign]],campaign[],4,FALSE)</f>
        <v>14</v>
      </c>
      <c r="F5380" t="str">
        <f>VLOOKUP(data[[#This Row],[id_campaign]],campaign[],2,FALSE)</f>
        <v>OwnsMotorcycle</v>
      </c>
      <c r="G5380" t="str">
        <f>VLOOKUP(data[[#This Row],[id_customer]],customer[],2,FALSE)</f>
        <v>Johna Suddock</v>
      </c>
      <c r="H5380" t="str">
        <f>data[[#This Row],[id_customer]]&amp;data[[#This Row],[id_campaign]]</f>
        <v>C0320cam15</v>
      </c>
      <c r="I5380">
        <f>DATEDIF(data[[#This Row],[join_date]],data[[#This Row],[buy_date]],"M")</f>
        <v>2</v>
      </c>
    </row>
    <row r="5381" spans="1:9" x14ac:dyDescent="0.25">
      <c r="A5381" t="s">
        <v>1321</v>
      </c>
      <c r="B5381" t="s">
        <v>32</v>
      </c>
      <c r="C5381" s="1">
        <v>44641</v>
      </c>
      <c r="D5381" s="1">
        <v>44739</v>
      </c>
      <c r="E5381">
        <f>VLOOKUP(data[[#This Row],[id_campaign]],campaign[],4,FALSE)</f>
        <v>14</v>
      </c>
      <c r="F5381" t="str">
        <f>VLOOKUP(data[[#This Row],[id_campaign]],campaign[],2,FALSE)</f>
        <v>OwnsMotorcycle</v>
      </c>
      <c r="G5381" t="str">
        <f>VLOOKUP(data[[#This Row],[id_customer]],customer[],2,FALSE)</f>
        <v>Johna Suddock</v>
      </c>
      <c r="H5381" t="str">
        <f>data[[#This Row],[id_customer]]&amp;data[[#This Row],[id_campaign]]</f>
        <v>C0320cam15</v>
      </c>
      <c r="I5381">
        <f>DATEDIF(data[[#This Row],[join_date]],data[[#This Row],[buy_date]],"M")</f>
        <v>3</v>
      </c>
    </row>
    <row r="5382" spans="1:9" x14ac:dyDescent="0.25">
      <c r="A5382" t="s">
        <v>1321</v>
      </c>
      <c r="B5382" t="s">
        <v>32</v>
      </c>
      <c r="C5382" s="1">
        <v>44641</v>
      </c>
      <c r="D5382" s="1">
        <v>44746</v>
      </c>
      <c r="E5382">
        <f>VLOOKUP(data[[#This Row],[id_campaign]],campaign[],4,FALSE)</f>
        <v>14</v>
      </c>
      <c r="F5382" t="str">
        <f>VLOOKUP(data[[#This Row],[id_campaign]],campaign[],2,FALSE)</f>
        <v>OwnsMotorcycle</v>
      </c>
      <c r="G5382" t="str">
        <f>VLOOKUP(data[[#This Row],[id_customer]],customer[],2,FALSE)</f>
        <v>Johna Suddock</v>
      </c>
      <c r="H5382" t="str">
        <f>data[[#This Row],[id_customer]]&amp;data[[#This Row],[id_campaign]]</f>
        <v>C0320cam15</v>
      </c>
      <c r="I5382">
        <f>DATEDIF(data[[#This Row],[join_date]],data[[#This Row],[buy_date]],"M")</f>
        <v>3</v>
      </c>
    </row>
    <row r="5383" spans="1:9" x14ac:dyDescent="0.25">
      <c r="A5383" t="s">
        <v>1321</v>
      </c>
      <c r="B5383" t="s">
        <v>32</v>
      </c>
      <c r="C5383" s="1">
        <v>44641</v>
      </c>
      <c r="D5383" s="1">
        <v>44794</v>
      </c>
      <c r="E5383">
        <f>VLOOKUP(data[[#This Row],[id_campaign]],campaign[],4,FALSE)</f>
        <v>14</v>
      </c>
      <c r="F5383" t="str">
        <f>VLOOKUP(data[[#This Row],[id_campaign]],campaign[],2,FALSE)</f>
        <v>OwnsMotorcycle</v>
      </c>
      <c r="G5383" t="str">
        <f>VLOOKUP(data[[#This Row],[id_customer]],customer[],2,FALSE)</f>
        <v>Johna Suddock</v>
      </c>
      <c r="H5383" t="str">
        <f>data[[#This Row],[id_customer]]&amp;data[[#This Row],[id_campaign]]</f>
        <v>C0320cam15</v>
      </c>
      <c r="I5383">
        <f>DATEDIF(data[[#This Row],[join_date]],data[[#This Row],[buy_date]],"M")</f>
        <v>5</v>
      </c>
    </row>
    <row r="5384" spans="1:9" x14ac:dyDescent="0.25">
      <c r="A5384" t="s">
        <v>1321</v>
      </c>
      <c r="B5384" t="s">
        <v>32</v>
      </c>
      <c r="C5384" s="1">
        <v>44641</v>
      </c>
      <c r="D5384" s="1">
        <v>44807</v>
      </c>
      <c r="E5384">
        <f>VLOOKUP(data[[#This Row],[id_campaign]],campaign[],4,FALSE)</f>
        <v>14</v>
      </c>
      <c r="F5384" t="str">
        <f>VLOOKUP(data[[#This Row],[id_campaign]],campaign[],2,FALSE)</f>
        <v>OwnsMotorcycle</v>
      </c>
      <c r="G5384" t="str">
        <f>VLOOKUP(data[[#This Row],[id_customer]],customer[],2,FALSE)</f>
        <v>Johna Suddock</v>
      </c>
      <c r="H5384" t="str">
        <f>data[[#This Row],[id_customer]]&amp;data[[#This Row],[id_campaign]]</f>
        <v>C0320cam15</v>
      </c>
      <c r="I5384">
        <f>DATEDIF(data[[#This Row],[join_date]],data[[#This Row],[buy_date]],"M")</f>
        <v>5</v>
      </c>
    </row>
    <row r="5385" spans="1:9" x14ac:dyDescent="0.25">
      <c r="A5385" t="s">
        <v>1321</v>
      </c>
      <c r="B5385" t="s">
        <v>32</v>
      </c>
      <c r="C5385" s="1">
        <v>44641</v>
      </c>
      <c r="D5385" s="1">
        <v>44862</v>
      </c>
      <c r="E5385">
        <f>VLOOKUP(data[[#This Row],[id_campaign]],campaign[],4,FALSE)</f>
        <v>14</v>
      </c>
      <c r="F5385" t="str">
        <f>VLOOKUP(data[[#This Row],[id_campaign]],campaign[],2,FALSE)</f>
        <v>OwnsMotorcycle</v>
      </c>
      <c r="G5385" t="str">
        <f>VLOOKUP(data[[#This Row],[id_customer]],customer[],2,FALSE)</f>
        <v>Johna Suddock</v>
      </c>
      <c r="H5385" t="str">
        <f>data[[#This Row],[id_customer]]&amp;data[[#This Row],[id_campaign]]</f>
        <v>C0320cam15</v>
      </c>
      <c r="I5385">
        <f>DATEDIF(data[[#This Row],[join_date]],data[[#This Row],[buy_date]],"M")</f>
        <v>7</v>
      </c>
    </row>
    <row r="5386" spans="1:9" x14ac:dyDescent="0.25">
      <c r="A5386" t="s">
        <v>1321</v>
      </c>
      <c r="B5386" t="s">
        <v>32</v>
      </c>
      <c r="C5386" s="1">
        <v>44641</v>
      </c>
      <c r="D5386" s="1">
        <v>44895</v>
      </c>
      <c r="E5386">
        <f>VLOOKUP(data[[#This Row],[id_campaign]],campaign[],4,FALSE)</f>
        <v>14</v>
      </c>
      <c r="F5386" t="str">
        <f>VLOOKUP(data[[#This Row],[id_campaign]],campaign[],2,FALSE)</f>
        <v>OwnsMotorcycle</v>
      </c>
      <c r="G5386" t="str">
        <f>VLOOKUP(data[[#This Row],[id_customer]],customer[],2,FALSE)</f>
        <v>Johna Suddock</v>
      </c>
      <c r="H5386" t="str">
        <f>data[[#This Row],[id_customer]]&amp;data[[#This Row],[id_campaign]]</f>
        <v>C0320cam15</v>
      </c>
      <c r="I5386">
        <f>DATEDIF(data[[#This Row],[join_date]],data[[#This Row],[buy_date]],"M")</f>
        <v>8</v>
      </c>
    </row>
    <row r="5387" spans="1:9" x14ac:dyDescent="0.25">
      <c r="A5387" t="s">
        <v>1321</v>
      </c>
      <c r="B5387" t="s">
        <v>32</v>
      </c>
      <c r="C5387" s="1">
        <v>44641</v>
      </c>
      <c r="D5387" s="1">
        <v>45021</v>
      </c>
      <c r="E5387">
        <f>VLOOKUP(data[[#This Row],[id_campaign]],campaign[],4,FALSE)</f>
        <v>14</v>
      </c>
      <c r="F5387" t="str">
        <f>VLOOKUP(data[[#This Row],[id_campaign]],campaign[],2,FALSE)</f>
        <v>OwnsMotorcycle</v>
      </c>
      <c r="G5387" t="str">
        <f>VLOOKUP(data[[#This Row],[id_customer]],customer[],2,FALSE)</f>
        <v>Johna Suddock</v>
      </c>
      <c r="H5387" t="str">
        <f>data[[#This Row],[id_customer]]&amp;data[[#This Row],[id_campaign]]</f>
        <v>C0320cam15</v>
      </c>
      <c r="I5387">
        <f>DATEDIF(data[[#This Row],[join_date]],data[[#This Row],[buy_date]],"M")</f>
        <v>12</v>
      </c>
    </row>
    <row r="5388" spans="1:9" x14ac:dyDescent="0.25">
      <c r="A5388" t="s">
        <v>1321</v>
      </c>
      <c r="B5388" t="s">
        <v>32</v>
      </c>
      <c r="C5388" s="1">
        <v>44641</v>
      </c>
      <c r="D5388" s="1">
        <v>45075</v>
      </c>
      <c r="E5388">
        <f>VLOOKUP(data[[#This Row],[id_campaign]],campaign[],4,FALSE)</f>
        <v>14</v>
      </c>
      <c r="F5388" t="str">
        <f>VLOOKUP(data[[#This Row],[id_campaign]],campaign[],2,FALSE)</f>
        <v>OwnsMotorcycle</v>
      </c>
      <c r="G5388" t="str">
        <f>VLOOKUP(data[[#This Row],[id_customer]],customer[],2,FALSE)</f>
        <v>Johna Suddock</v>
      </c>
      <c r="H5388" t="str">
        <f>data[[#This Row],[id_customer]]&amp;data[[#This Row],[id_campaign]]</f>
        <v>C0320cam15</v>
      </c>
      <c r="I5388">
        <f>DATEDIF(data[[#This Row],[join_date]],data[[#This Row],[buy_date]],"M")</f>
        <v>14</v>
      </c>
    </row>
    <row r="5389" spans="1:9" x14ac:dyDescent="0.25">
      <c r="A5389" t="s">
        <v>1321</v>
      </c>
      <c r="B5389" t="s">
        <v>32</v>
      </c>
      <c r="C5389" s="1">
        <v>44641</v>
      </c>
      <c r="D5389" s="1">
        <v>45080</v>
      </c>
      <c r="E5389">
        <f>VLOOKUP(data[[#This Row],[id_campaign]],campaign[],4,FALSE)</f>
        <v>14</v>
      </c>
      <c r="F5389" t="str">
        <f>VLOOKUP(data[[#This Row],[id_campaign]],campaign[],2,FALSE)</f>
        <v>OwnsMotorcycle</v>
      </c>
      <c r="G5389" t="str">
        <f>VLOOKUP(data[[#This Row],[id_customer]],customer[],2,FALSE)</f>
        <v>Johna Suddock</v>
      </c>
      <c r="H5389" t="str">
        <f>data[[#This Row],[id_customer]]&amp;data[[#This Row],[id_campaign]]</f>
        <v>C0320cam15</v>
      </c>
      <c r="I5389">
        <f>DATEDIF(data[[#This Row],[join_date]],data[[#This Row],[buy_date]],"M")</f>
        <v>14</v>
      </c>
    </row>
    <row r="5390" spans="1:9" x14ac:dyDescent="0.25">
      <c r="A5390" t="s">
        <v>1325</v>
      </c>
      <c r="B5390" t="s">
        <v>6</v>
      </c>
      <c r="C5390" s="1">
        <v>44798</v>
      </c>
      <c r="D5390" s="1">
        <v>44798</v>
      </c>
      <c r="E5390">
        <f>VLOOKUP(data[[#This Row],[id_campaign]],campaign[],4,FALSE)</f>
        <v>26</v>
      </c>
      <c r="F5390" t="str">
        <f>VLOOKUP(data[[#This Row],[id_campaign]],campaign[],2,FALSE)</f>
        <v>HandsetRefurbished</v>
      </c>
      <c r="G5390" t="str">
        <f>VLOOKUP(data[[#This Row],[id_customer]],customer[],2,FALSE)</f>
        <v>Archy Binley</v>
      </c>
      <c r="H5390" t="str">
        <f>data[[#This Row],[id_customer]]&amp;data[[#This Row],[id_campaign]]</f>
        <v>C0321cam02</v>
      </c>
      <c r="I5390">
        <f>DATEDIF(data[[#This Row],[join_date]],data[[#This Row],[buy_date]],"M")</f>
        <v>0</v>
      </c>
    </row>
    <row r="5391" spans="1:9" x14ac:dyDescent="0.25">
      <c r="A5391" t="s">
        <v>1325</v>
      </c>
      <c r="B5391" t="s">
        <v>6</v>
      </c>
      <c r="C5391" s="1">
        <v>44798</v>
      </c>
      <c r="D5391" s="1">
        <v>44833</v>
      </c>
      <c r="E5391">
        <f>VLOOKUP(data[[#This Row],[id_campaign]],campaign[],4,FALSE)</f>
        <v>26</v>
      </c>
      <c r="F5391" t="str">
        <f>VLOOKUP(data[[#This Row],[id_campaign]],campaign[],2,FALSE)</f>
        <v>HandsetRefurbished</v>
      </c>
      <c r="G5391" t="str">
        <f>VLOOKUP(data[[#This Row],[id_customer]],customer[],2,FALSE)</f>
        <v>Archy Binley</v>
      </c>
      <c r="H5391" t="str">
        <f>data[[#This Row],[id_customer]]&amp;data[[#This Row],[id_campaign]]</f>
        <v>C0321cam02</v>
      </c>
      <c r="I5391">
        <f>DATEDIF(data[[#This Row],[join_date]],data[[#This Row],[buy_date]],"M")</f>
        <v>1</v>
      </c>
    </row>
    <row r="5392" spans="1:9" x14ac:dyDescent="0.25">
      <c r="A5392" t="s">
        <v>1325</v>
      </c>
      <c r="B5392" t="s">
        <v>6</v>
      </c>
      <c r="C5392" s="1">
        <v>44798</v>
      </c>
      <c r="D5392" s="1">
        <v>44841</v>
      </c>
      <c r="E5392">
        <f>VLOOKUP(data[[#This Row],[id_campaign]],campaign[],4,FALSE)</f>
        <v>26</v>
      </c>
      <c r="F5392" t="str">
        <f>VLOOKUP(data[[#This Row],[id_campaign]],campaign[],2,FALSE)</f>
        <v>HandsetRefurbished</v>
      </c>
      <c r="G5392" t="str">
        <f>VLOOKUP(data[[#This Row],[id_customer]],customer[],2,FALSE)</f>
        <v>Archy Binley</v>
      </c>
      <c r="H5392" t="str">
        <f>data[[#This Row],[id_customer]]&amp;data[[#This Row],[id_campaign]]</f>
        <v>C0321cam02</v>
      </c>
      <c r="I5392">
        <f>DATEDIF(data[[#This Row],[join_date]],data[[#This Row],[buy_date]],"M")</f>
        <v>1</v>
      </c>
    </row>
    <row r="5393" spans="1:9" x14ac:dyDescent="0.25">
      <c r="A5393" t="s">
        <v>1325</v>
      </c>
      <c r="B5393" t="s">
        <v>6</v>
      </c>
      <c r="C5393" s="1">
        <v>44798</v>
      </c>
      <c r="D5393" s="1">
        <v>44870</v>
      </c>
      <c r="E5393">
        <f>VLOOKUP(data[[#This Row],[id_campaign]],campaign[],4,FALSE)</f>
        <v>26</v>
      </c>
      <c r="F5393" t="str">
        <f>VLOOKUP(data[[#This Row],[id_campaign]],campaign[],2,FALSE)</f>
        <v>HandsetRefurbished</v>
      </c>
      <c r="G5393" t="str">
        <f>VLOOKUP(data[[#This Row],[id_customer]],customer[],2,FALSE)</f>
        <v>Archy Binley</v>
      </c>
      <c r="H5393" t="str">
        <f>data[[#This Row],[id_customer]]&amp;data[[#This Row],[id_campaign]]</f>
        <v>C0321cam02</v>
      </c>
      <c r="I5393">
        <f>DATEDIF(data[[#This Row],[join_date]],data[[#This Row],[buy_date]],"M")</f>
        <v>2</v>
      </c>
    </row>
    <row r="5394" spans="1:9" x14ac:dyDescent="0.25">
      <c r="A5394" t="s">
        <v>1325</v>
      </c>
      <c r="B5394" t="s">
        <v>6</v>
      </c>
      <c r="C5394" s="1">
        <v>44798</v>
      </c>
      <c r="D5394" s="1">
        <v>44933</v>
      </c>
      <c r="E5394">
        <f>VLOOKUP(data[[#This Row],[id_campaign]],campaign[],4,FALSE)</f>
        <v>26</v>
      </c>
      <c r="F5394" t="str">
        <f>VLOOKUP(data[[#This Row],[id_campaign]],campaign[],2,FALSE)</f>
        <v>HandsetRefurbished</v>
      </c>
      <c r="G5394" t="str">
        <f>VLOOKUP(data[[#This Row],[id_customer]],customer[],2,FALSE)</f>
        <v>Archy Binley</v>
      </c>
      <c r="H5394" t="str">
        <f>data[[#This Row],[id_customer]]&amp;data[[#This Row],[id_campaign]]</f>
        <v>C0321cam02</v>
      </c>
      <c r="I5394">
        <f>DATEDIF(data[[#This Row],[join_date]],data[[#This Row],[buy_date]],"M")</f>
        <v>4</v>
      </c>
    </row>
    <row r="5395" spans="1:9" x14ac:dyDescent="0.25">
      <c r="A5395" t="s">
        <v>1325</v>
      </c>
      <c r="B5395" t="s">
        <v>6</v>
      </c>
      <c r="C5395" s="1">
        <v>44798</v>
      </c>
      <c r="D5395" s="1">
        <v>44961</v>
      </c>
      <c r="E5395">
        <f>VLOOKUP(data[[#This Row],[id_campaign]],campaign[],4,FALSE)</f>
        <v>26</v>
      </c>
      <c r="F5395" t="str">
        <f>VLOOKUP(data[[#This Row],[id_campaign]],campaign[],2,FALSE)</f>
        <v>HandsetRefurbished</v>
      </c>
      <c r="G5395" t="str">
        <f>VLOOKUP(data[[#This Row],[id_customer]],customer[],2,FALSE)</f>
        <v>Archy Binley</v>
      </c>
      <c r="H5395" t="str">
        <f>data[[#This Row],[id_customer]]&amp;data[[#This Row],[id_campaign]]</f>
        <v>C0321cam02</v>
      </c>
      <c r="I5395">
        <f>DATEDIF(data[[#This Row],[join_date]],data[[#This Row],[buy_date]],"M")</f>
        <v>5</v>
      </c>
    </row>
    <row r="5396" spans="1:9" x14ac:dyDescent="0.25">
      <c r="A5396" t="s">
        <v>1325</v>
      </c>
      <c r="B5396" t="s">
        <v>6</v>
      </c>
      <c r="C5396" s="1">
        <v>44798</v>
      </c>
      <c r="D5396" s="1">
        <v>45018</v>
      </c>
      <c r="E5396">
        <f>VLOOKUP(data[[#This Row],[id_campaign]],campaign[],4,FALSE)</f>
        <v>26</v>
      </c>
      <c r="F5396" t="str">
        <f>VLOOKUP(data[[#This Row],[id_campaign]],campaign[],2,FALSE)</f>
        <v>HandsetRefurbished</v>
      </c>
      <c r="G5396" t="str">
        <f>VLOOKUP(data[[#This Row],[id_customer]],customer[],2,FALSE)</f>
        <v>Archy Binley</v>
      </c>
      <c r="H5396" t="str">
        <f>data[[#This Row],[id_customer]]&amp;data[[#This Row],[id_campaign]]</f>
        <v>C0321cam02</v>
      </c>
      <c r="I5396">
        <f>DATEDIF(data[[#This Row],[join_date]],data[[#This Row],[buy_date]],"M")</f>
        <v>7</v>
      </c>
    </row>
    <row r="5397" spans="1:9" x14ac:dyDescent="0.25">
      <c r="A5397" t="s">
        <v>1325</v>
      </c>
      <c r="B5397" t="s">
        <v>6</v>
      </c>
      <c r="C5397" s="1">
        <v>44798</v>
      </c>
      <c r="D5397" s="1">
        <v>45075</v>
      </c>
      <c r="E5397">
        <f>VLOOKUP(data[[#This Row],[id_campaign]],campaign[],4,FALSE)</f>
        <v>26</v>
      </c>
      <c r="F5397" t="str">
        <f>VLOOKUP(data[[#This Row],[id_campaign]],campaign[],2,FALSE)</f>
        <v>HandsetRefurbished</v>
      </c>
      <c r="G5397" t="str">
        <f>VLOOKUP(data[[#This Row],[id_customer]],customer[],2,FALSE)</f>
        <v>Archy Binley</v>
      </c>
      <c r="H5397" t="str">
        <f>data[[#This Row],[id_customer]]&amp;data[[#This Row],[id_campaign]]</f>
        <v>C0321cam02</v>
      </c>
      <c r="I5397">
        <f>DATEDIF(data[[#This Row],[join_date]],data[[#This Row],[buy_date]],"M")</f>
        <v>9</v>
      </c>
    </row>
    <row r="5398" spans="1:9" x14ac:dyDescent="0.25">
      <c r="A5398" t="s">
        <v>1325</v>
      </c>
      <c r="B5398" t="s">
        <v>16</v>
      </c>
      <c r="C5398" s="1">
        <v>45026</v>
      </c>
      <c r="D5398" s="1">
        <v>45026</v>
      </c>
      <c r="E5398">
        <f>VLOOKUP(data[[#This Row],[id_campaign]],campaign[],4,FALSE)</f>
        <v>25</v>
      </c>
      <c r="F5398" t="str">
        <f>VLOOKUP(data[[#This Row],[id_campaign]],campaign[],2,FALSE)</f>
        <v>BuysViaMailOrder</v>
      </c>
      <c r="G5398" t="str">
        <f>VLOOKUP(data[[#This Row],[id_customer]],customer[],2,FALSE)</f>
        <v>Archy Binley</v>
      </c>
      <c r="H5398" t="str">
        <f>data[[#This Row],[id_customer]]&amp;data[[#This Row],[id_campaign]]</f>
        <v>C0321cam07</v>
      </c>
      <c r="I5398">
        <f>DATEDIF(data[[#This Row],[join_date]],data[[#This Row],[buy_date]],"M")</f>
        <v>0</v>
      </c>
    </row>
    <row r="5399" spans="1:9" x14ac:dyDescent="0.25">
      <c r="A5399" t="s">
        <v>1325</v>
      </c>
      <c r="B5399" t="s">
        <v>16</v>
      </c>
      <c r="C5399" s="1">
        <v>45026</v>
      </c>
      <c r="D5399" s="1">
        <v>45056</v>
      </c>
      <c r="E5399">
        <f>VLOOKUP(data[[#This Row],[id_campaign]],campaign[],4,FALSE)</f>
        <v>25</v>
      </c>
      <c r="F5399" t="str">
        <f>VLOOKUP(data[[#This Row],[id_campaign]],campaign[],2,FALSE)</f>
        <v>BuysViaMailOrder</v>
      </c>
      <c r="G5399" t="str">
        <f>VLOOKUP(data[[#This Row],[id_customer]],customer[],2,FALSE)</f>
        <v>Archy Binley</v>
      </c>
      <c r="H5399" t="str">
        <f>data[[#This Row],[id_customer]]&amp;data[[#This Row],[id_campaign]]</f>
        <v>C0321cam07</v>
      </c>
      <c r="I5399">
        <f>DATEDIF(data[[#This Row],[join_date]],data[[#This Row],[buy_date]],"M")</f>
        <v>1</v>
      </c>
    </row>
    <row r="5400" spans="1:9" x14ac:dyDescent="0.25">
      <c r="A5400" t="s">
        <v>1329</v>
      </c>
      <c r="B5400" t="s">
        <v>4</v>
      </c>
      <c r="C5400" s="1">
        <v>44736</v>
      </c>
      <c r="D5400" s="1">
        <v>44736</v>
      </c>
      <c r="E5400">
        <f>VLOOKUP(data[[#This Row],[id_campaign]],campaign[],4,FALSE)</f>
        <v>10</v>
      </c>
      <c r="F5400" t="str">
        <f>VLOOKUP(data[[#This Row],[id_campaign]],campaign[],2,FALSE)</f>
        <v>ChildrenInHH</v>
      </c>
      <c r="G5400" t="str">
        <f>VLOOKUP(data[[#This Row],[id_customer]],customer[],2,FALSE)</f>
        <v>Sigismund Berrycloth</v>
      </c>
      <c r="H5400" t="str">
        <f>data[[#This Row],[id_customer]]&amp;data[[#This Row],[id_campaign]]</f>
        <v>C0322cam01</v>
      </c>
      <c r="I5400">
        <f>DATEDIF(data[[#This Row],[join_date]],data[[#This Row],[buy_date]],"M")</f>
        <v>0</v>
      </c>
    </row>
    <row r="5401" spans="1:9" x14ac:dyDescent="0.25">
      <c r="A5401" t="s">
        <v>1329</v>
      </c>
      <c r="B5401" t="s">
        <v>4</v>
      </c>
      <c r="C5401" s="1">
        <v>44736</v>
      </c>
      <c r="D5401" s="1">
        <v>44801</v>
      </c>
      <c r="E5401">
        <f>VLOOKUP(data[[#This Row],[id_campaign]],campaign[],4,FALSE)</f>
        <v>10</v>
      </c>
      <c r="F5401" t="str">
        <f>VLOOKUP(data[[#This Row],[id_campaign]],campaign[],2,FALSE)</f>
        <v>ChildrenInHH</v>
      </c>
      <c r="G5401" t="str">
        <f>VLOOKUP(data[[#This Row],[id_customer]],customer[],2,FALSE)</f>
        <v>Sigismund Berrycloth</v>
      </c>
      <c r="H5401" t="str">
        <f>data[[#This Row],[id_customer]]&amp;data[[#This Row],[id_campaign]]</f>
        <v>C0322cam01</v>
      </c>
      <c r="I5401">
        <f>DATEDIF(data[[#This Row],[join_date]],data[[#This Row],[buy_date]],"M")</f>
        <v>2</v>
      </c>
    </row>
    <row r="5402" spans="1:9" x14ac:dyDescent="0.25">
      <c r="A5402" t="s">
        <v>1329</v>
      </c>
      <c r="B5402" t="s">
        <v>4</v>
      </c>
      <c r="C5402" s="1">
        <v>44736</v>
      </c>
      <c r="D5402" s="1">
        <v>44828</v>
      </c>
      <c r="E5402">
        <f>VLOOKUP(data[[#This Row],[id_campaign]],campaign[],4,FALSE)</f>
        <v>10</v>
      </c>
      <c r="F5402" t="str">
        <f>VLOOKUP(data[[#This Row],[id_campaign]],campaign[],2,FALSE)</f>
        <v>ChildrenInHH</v>
      </c>
      <c r="G5402" t="str">
        <f>VLOOKUP(data[[#This Row],[id_customer]],customer[],2,FALSE)</f>
        <v>Sigismund Berrycloth</v>
      </c>
      <c r="H5402" t="str">
        <f>data[[#This Row],[id_customer]]&amp;data[[#This Row],[id_campaign]]</f>
        <v>C0322cam01</v>
      </c>
      <c r="I5402">
        <f>DATEDIF(data[[#This Row],[join_date]],data[[#This Row],[buy_date]],"M")</f>
        <v>3</v>
      </c>
    </row>
    <row r="5403" spans="1:9" x14ac:dyDescent="0.25">
      <c r="A5403" t="s">
        <v>1329</v>
      </c>
      <c r="B5403" t="s">
        <v>4</v>
      </c>
      <c r="C5403" s="1">
        <v>44736</v>
      </c>
      <c r="D5403" s="1">
        <v>44839</v>
      </c>
      <c r="E5403">
        <f>VLOOKUP(data[[#This Row],[id_campaign]],campaign[],4,FALSE)</f>
        <v>10</v>
      </c>
      <c r="F5403" t="str">
        <f>VLOOKUP(data[[#This Row],[id_campaign]],campaign[],2,FALSE)</f>
        <v>ChildrenInHH</v>
      </c>
      <c r="G5403" t="str">
        <f>VLOOKUP(data[[#This Row],[id_customer]],customer[],2,FALSE)</f>
        <v>Sigismund Berrycloth</v>
      </c>
      <c r="H5403" t="str">
        <f>data[[#This Row],[id_customer]]&amp;data[[#This Row],[id_campaign]]</f>
        <v>C0322cam01</v>
      </c>
      <c r="I5403">
        <f>DATEDIF(data[[#This Row],[join_date]],data[[#This Row],[buy_date]],"M")</f>
        <v>3</v>
      </c>
    </row>
    <row r="5404" spans="1:9" x14ac:dyDescent="0.25">
      <c r="A5404" t="s">
        <v>1329</v>
      </c>
      <c r="B5404" t="s">
        <v>4</v>
      </c>
      <c r="C5404" s="1">
        <v>44736</v>
      </c>
      <c r="D5404" s="1">
        <v>44871</v>
      </c>
      <c r="E5404">
        <f>VLOOKUP(data[[#This Row],[id_campaign]],campaign[],4,FALSE)</f>
        <v>10</v>
      </c>
      <c r="F5404" t="str">
        <f>VLOOKUP(data[[#This Row],[id_campaign]],campaign[],2,FALSE)</f>
        <v>ChildrenInHH</v>
      </c>
      <c r="G5404" t="str">
        <f>VLOOKUP(data[[#This Row],[id_customer]],customer[],2,FALSE)</f>
        <v>Sigismund Berrycloth</v>
      </c>
      <c r="H5404" t="str">
        <f>data[[#This Row],[id_customer]]&amp;data[[#This Row],[id_campaign]]</f>
        <v>C0322cam01</v>
      </c>
      <c r="I5404">
        <f>DATEDIF(data[[#This Row],[join_date]],data[[#This Row],[buy_date]],"M")</f>
        <v>4</v>
      </c>
    </row>
    <row r="5405" spans="1:9" x14ac:dyDescent="0.25">
      <c r="A5405" t="s">
        <v>1329</v>
      </c>
      <c r="B5405" t="s">
        <v>4</v>
      </c>
      <c r="C5405" s="1">
        <v>44736</v>
      </c>
      <c r="D5405" s="1">
        <v>44901</v>
      </c>
      <c r="E5405">
        <f>VLOOKUP(data[[#This Row],[id_campaign]],campaign[],4,FALSE)</f>
        <v>10</v>
      </c>
      <c r="F5405" t="str">
        <f>VLOOKUP(data[[#This Row],[id_campaign]],campaign[],2,FALSE)</f>
        <v>ChildrenInHH</v>
      </c>
      <c r="G5405" t="str">
        <f>VLOOKUP(data[[#This Row],[id_customer]],customer[],2,FALSE)</f>
        <v>Sigismund Berrycloth</v>
      </c>
      <c r="H5405" t="str">
        <f>data[[#This Row],[id_customer]]&amp;data[[#This Row],[id_campaign]]</f>
        <v>C0322cam01</v>
      </c>
      <c r="I5405">
        <f>DATEDIF(data[[#This Row],[join_date]],data[[#This Row],[buy_date]],"M")</f>
        <v>5</v>
      </c>
    </row>
    <row r="5406" spans="1:9" x14ac:dyDescent="0.25">
      <c r="A5406" t="s">
        <v>1329</v>
      </c>
      <c r="B5406" t="s">
        <v>4</v>
      </c>
      <c r="C5406" s="1">
        <v>44736</v>
      </c>
      <c r="D5406" s="1">
        <v>44957</v>
      </c>
      <c r="E5406">
        <f>VLOOKUP(data[[#This Row],[id_campaign]],campaign[],4,FALSE)</f>
        <v>10</v>
      </c>
      <c r="F5406" t="str">
        <f>VLOOKUP(data[[#This Row],[id_campaign]],campaign[],2,FALSE)</f>
        <v>ChildrenInHH</v>
      </c>
      <c r="G5406" t="str">
        <f>VLOOKUP(data[[#This Row],[id_customer]],customer[],2,FALSE)</f>
        <v>Sigismund Berrycloth</v>
      </c>
      <c r="H5406" t="str">
        <f>data[[#This Row],[id_customer]]&amp;data[[#This Row],[id_campaign]]</f>
        <v>C0322cam01</v>
      </c>
      <c r="I5406">
        <f>DATEDIF(data[[#This Row],[join_date]],data[[#This Row],[buy_date]],"M")</f>
        <v>7</v>
      </c>
    </row>
    <row r="5407" spans="1:9" x14ac:dyDescent="0.25">
      <c r="A5407" t="s">
        <v>1329</v>
      </c>
      <c r="B5407" t="s">
        <v>4</v>
      </c>
      <c r="C5407" s="1">
        <v>44736</v>
      </c>
      <c r="D5407" s="1">
        <v>44962</v>
      </c>
      <c r="E5407">
        <f>VLOOKUP(data[[#This Row],[id_campaign]],campaign[],4,FALSE)</f>
        <v>10</v>
      </c>
      <c r="F5407" t="str">
        <f>VLOOKUP(data[[#This Row],[id_campaign]],campaign[],2,FALSE)</f>
        <v>ChildrenInHH</v>
      </c>
      <c r="G5407" t="str">
        <f>VLOOKUP(data[[#This Row],[id_customer]],customer[],2,FALSE)</f>
        <v>Sigismund Berrycloth</v>
      </c>
      <c r="H5407" t="str">
        <f>data[[#This Row],[id_customer]]&amp;data[[#This Row],[id_campaign]]</f>
        <v>C0322cam01</v>
      </c>
      <c r="I5407">
        <f>DATEDIF(data[[#This Row],[join_date]],data[[#This Row],[buy_date]],"M")</f>
        <v>7</v>
      </c>
    </row>
    <row r="5408" spans="1:9" x14ac:dyDescent="0.25">
      <c r="A5408" t="s">
        <v>1329</v>
      </c>
      <c r="B5408" t="s">
        <v>4</v>
      </c>
      <c r="C5408" s="1">
        <v>44736</v>
      </c>
      <c r="D5408" s="1">
        <v>44993</v>
      </c>
      <c r="E5408">
        <f>VLOOKUP(data[[#This Row],[id_campaign]],campaign[],4,FALSE)</f>
        <v>10</v>
      </c>
      <c r="F5408" t="str">
        <f>VLOOKUP(data[[#This Row],[id_campaign]],campaign[],2,FALSE)</f>
        <v>ChildrenInHH</v>
      </c>
      <c r="G5408" t="str">
        <f>VLOOKUP(data[[#This Row],[id_customer]],customer[],2,FALSE)</f>
        <v>Sigismund Berrycloth</v>
      </c>
      <c r="H5408" t="str">
        <f>data[[#This Row],[id_customer]]&amp;data[[#This Row],[id_campaign]]</f>
        <v>C0322cam01</v>
      </c>
      <c r="I5408">
        <f>DATEDIF(data[[#This Row],[join_date]],data[[#This Row],[buy_date]],"M")</f>
        <v>8</v>
      </c>
    </row>
    <row r="5409" spans="1:9" x14ac:dyDescent="0.25">
      <c r="A5409" t="s">
        <v>1329</v>
      </c>
      <c r="B5409" t="s">
        <v>4</v>
      </c>
      <c r="C5409" s="1">
        <v>44736</v>
      </c>
      <c r="D5409" s="1">
        <v>45075</v>
      </c>
      <c r="E5409">
        <f>VLOOKUP(data[[#This Row],[id_campaign]],campaign[],4,FALSE)</f>
        <v>10</v>
      </c>
      <c r="F5409" t="str">
        <f>VLOOKUP(data[[#This Row],[id_campaign]],campaign[],2,FALSE)</f>
        <v>ChildrenInHH</v>
      </c>
      <c r="G5409" t="str">
        <f>VLOOKUP(data[[#This Row],[id_customer]],customer[],2,FALSE)</f>
        <v>Sigismund Berrycloth</v>
      </c>
      <c r="H5409" t="str">
        <f>data[[#This Row],[id_customer]]&amp;data[[#This Row],[id_campaign]]</f>
        <v>C0322cam01</v>
      </c>
      <c r="I5409">
        <f>DATEDIF(data[[#This Row],[join_date]],data[[#This Row],[buy_date]],"M")</f>
        <v>11</v>
      </c>
    </row>
    <row r="5410" spans="1:9" x14ac:dyDescent="0.25">
      <c r="A5410" t="s">
        <v>1329</v>
      </c>
      <c r="B5410" t="s">
        <v>4</v>
      </c>
      <c r="C5410" s="1">
        <v>44736</v>
      </c>
      <c r="D5410" s="1">
        <v>45078</v>
      </c>
      <c r="E5410">
        <f>VLOOKUP(data[[#This Row],[id_campaign]],campaign[],4,FALSE)</f>
        <v>10</v>
      </c>
      <c r="F5410" t="str">
        <f>VLOOKUP(data[[#This Row],[id_campaign]],campaign[],2,FALSE)</f>
        <v>ChildrenInHH</v>
      </c>
      <c r="G5410" t="str">
        <f>VLOOKUP(data[[#This Row],[id_customer]],customer[],2,FALSE)</f>
        <v>Sigismund Berrycloth</v>
      </c>
      <c r="H5410" t="str">
        <f>data[[#This Row],[id_customer]]&amp;data[[#This Row],[id_campaign]]</f>
        <v>C0322cam01</v>
      </c>
      <c r="I5410">
        <f>DATEDIF(data[[#This Row],[join_date]],data[[#This Row],[buy_date]],"M")</f>
        <v>11</v>
      </c>
    </row>
    <row r="5411" spans="1:9" x14ac:dyDescent="0.25">
      <c r="A5411" t="s">
        <v>1329</v>
      </c>
      <c r="B5411" t="s">
        <v>24</v>
      </c>
      <c r="C5411" s="1">
        <v>45004</v>
      </c>
      <c r="D5411" s="1">
        <v>45004</v>
      </c>
      <c r="E5411">
        <f>VLOOKUP(data[[#This Row],[id_campaign]],campaign[],4,FALSE)</f>
        <v>62</v>
      </c>
      <c r="F5411" t="str">
        <f>VLOOKUP(data[[#This Row],[id_campaign]],campaign[],2,FALSE)</f>
        <v>OwnsComputer</v>
      </c>
      <c r="G5411" t="str">
        <f>VLOOKUP(data[[#This Row],[id_customer]],customer[],2,FALSE)</f>
        <v>Sigismund Berrycloth</v>
      </c>
      <c r="H5411" t="str">
        <f>data[[#This Row],[id_customer]]&amp;data[[#This Row],[id_campaign]]</f>
        <v>C0322cam11</v>
      </c>
      <c r="I5411">
        <f>DATEDIF(data[[#This Row],[join_date]],data[[#This Row],[buy_date]],"M")</f>
        <v>0</v>
      </c>
    </row>
    <row r="5412" spans="1:9" x14ac:dyDescent="0.25">
      <c r="A5412" t="s">
        <v>1329</v>
      </c>
      <c r="B5412" t="s">
        <v>24</v>
      </c>
      <c r="C5412" s="1">
        <v>45004</v>
      </c>
      <c r="D5412" s="1">
        <v>45038</v>
      </c>
      <c r="E5412">
        <f>VLOOKUP(data[[#This Row],[id_campaign]],campaign[],4,FALSE)</f>
        <v>62</v>
      </c>
      <c r="F5412" t="str">
        <f>VLOOKUP(data[[#This Row],[id_campaign]],campaign[],2,FALSE)</f>
        <v>OwnsComputer</v>
      </c>
      <c r="G5412" t="str">
        <f>VLOOKUP(data[[#This Row],[id_customer]],customer[],2,FALSE)</f>
        <v>Sigismund Berrycloth</v>
      </c>
      <c r="H5412" t="str">
        <f>data[[#This Row],[id_customer]]&amp;data[[#This Row],[id_campaign]]</f>
        <v>C0322cam11</v>
      </c>
      <c r="I5412">
        <f>DATEDIF(data[[#This Row],[join_date]],data[[#This Row],[buy_date]],"M")</f>
        <v>1</v>
      </c>
    </row>
    <row r="5413" spans="1:9" x14ac:dyDescent="0.25">
      <c r="A5413" t="s">
        <v>1329</v>
      </c>
      <c r="B5413" t="s">
        <v>24</v>
      </c>
      <c r="C5413" s="1">
        <v>45004</v>
      </c>
      <c r="D5413" s="1">
        <v>45065</v>
      </c>
      <c r="E5413">
        <f>VLOOKUP(data[[#This Row],[id_campaign]],campaign[],4,FALSE)</f>
        <v>62</v>
      </c>
      <c r="F5413" t="str">
        <f>VLOOKUP(data[[#This Row],[id_campaign]],campaign[],2,FALSE)</f>
        <v>OwnsComputer</v>
      </c>
      <c r="G5413" t="str">
        <f>VLOOKUP(data[[#This Row],[id_customer]],customer[],2,FALSE)</f>
        <v>Sigismund Berrycloth</v>
      </c>
      <c r="H5413" t="str">
        <f>data[[#This Row],[id_customer]]&amp;data[[#This Row],[id_campaign]]</f>
        <v>C0322cam11</v>
      </c>
      <c r="I5413">
        <f>DATEDIF(data[[#This Row],[join_date]],data[[#This Row],[buy_date]],"M")</f>
        <v>2</v>
      </c>
    </row>
    <row r="5414" spans="1:9" x14ac:dyDescent="0.25">
      <c r="A5414" t="s">
        <v>1329</v>
      </c>
      <c r="B5414" t="s">
        <v>24</v>
      </c>
      <c r="C5414" s="1">
        <v>45004</v>
      </c>
      <c r="D5414" s="1">
        <v>45079</v>
      </c>
      <c r="E5414">
        <f>VLOOKUP(data[[#This Row],[id_campaign]],campaign[],4,FALSE)</f>
        <v>62</v>
      </c>
      <c r="F5414" t="str">
        <f>VLOOKUP(data[[#This Row],[id_campaign]],campaign[],2,FALSE)</f>
        <v>OwnsComputer</v>
      </c>
      <c r="G5414" t="str">
        <f>VLOOKUP(data[[#This Row],[id_customer]],customer[],2,FALSE)</f>
        <v>Sigismund Berrycloth</v>
      </c>
      <c r="H5414" t="str">
        <f>data[[#This Row],[id_customer]]&amp;data[[#This Row],[id_campaign]]</f>
        <v>C0322cam11</v>
      </c>
      <c r="I5414">
        <f>DATEDIF(data[[#This Row],[join_date]],data[[#This Row],[buy_date]],"M")</f>
        <v>2</v>
      </c>
    </row>
    <row r="5415" spans="1:9" x14ac:dyDescent="0.25">
      <c r="A5415" t="s">
        <v>1333</v>
      </c>
      <c r="B5415" t="s">
        <v>10</v>
      </c>
      <c r="C5415" s="1">
        <v>44662</v>
      </c>
      <c r="D5415" s="1">
        <v>44662</v>
      </c>
      <c r="E5415">
        <f>VLOOKUP(data[[#This Row],[id_campaign]],campaign[],4,FALSE)</f>
        <v>26</v>
      </c>
      <c r="F5415" t="str">
        <f>VLOOKUP(data[[#This Row],[id_campaign]],campaign[],2,FALSE)</f>
        <v>TruckOwner</v>
      </c>
      <c r="G5415" t="str">
        <f>VLOOKUP(data[[#This Row],[id_customer]],customer[],2,FALSE)</f>
        <v>Michel McGucken</v>
      </c>
      <c r="H5415" t="str">
        <f>data[[#This Row],[id_customer]]&amp;data[[#This Row],[id_campaign]]</f>
        <v>C0323cam04</v>
      </c>
      <c r="I5415">
        <f>DATEDIF(data[[#This Row],[join_date]],data[[#This Row],[buy_date]],"M")</f>
        <v>0</v>
      </c>
    </row>
    <row r="5416" spans="1:9" x14ac:dyDescent="0.25">
      <c r="A5416" t="s">
        <v>1333</v>
      </c>
      <c r="B5416" t="s">
        <v>10</v>
      </c>
      <c r="C5416" s="1">
        <v>44662</v>
      </c>
      <c r="D5416" s="1">
        <v>44698</v>
      </c>
      <c r="E5416">
        <f>VLOOKUP(data[[#This Row],[id_campaign]],campaign[],4,FALSE)</f>
        <v>26</v>
      </c>
      <c r="F5416" t="str">
        <f>VLOOKUP(data[[#This Row],[id_campaign]],campaign[],2,FALSE)</f>
        <v>TruckOwner</v>
      </c>
      <c r="G5416" t="str">
        <f>VLOOKUP(data[[#This Row],[id_customer]],customer[],2,FALSE)</f>
        <v>Michel McGucken</v>
      </c>
      <c r="H5416" t="str">
        <f>data[[#This Row],[id_customer]]&amp;data[[#This Row],[id_campaign]]</f>
        <v>C0323cam04</v>
      </c>
      <c r="I5416">
        <f>DATEDIF(data[[#This Row],[join_date]],data[[#This Row],[buy_date]],"M")</f>
        <v>1</v>
      </c>
    </row>
    <row r="5417" spans="1:9" x14ac:dyDescent="0.25">
      <c r="A5417" t="s">
        <v>1333</v>
      </c>
      <c r="B5417" t="s">
        <v>10</v>
      </c>
      <c r="C5417" s="1">
        <v>44662</v>
      </c>
      <c r="D5417" s="1">
        <v>44734</v>
      </c>
      <c r="E5417">
        <f>VLOOKUP(data[[#This Row],[id_campaign]],campaign[],4,FALSE)</f>
        <v>26</v>
      </c>
      <c r="F5417" t="str">
        <f>VLOOKUP(data[[#This Row],[id_campaign]],campaign[],2,FALSE)</f>
        <v>TruckOwner</v>
      </c>
      <c r="G5417" t="str">
        <f>VLOOKUP(data[[#This Row],[id_customer]],customer[],2,FALSE)</f>
        <v>Michel McGucken</v>
      </c>
      <c r="H5417" t="str">
        <f>data[[#This Row],[id_customer]]&amp;data[[#This Row],[id_campaign]]</f>
        <v>C0323cam04</v>
      </c>
      <c r="I5417">
        <f>DATEDIF(data[[#This Row],[join_date]],data[[#This Row],[buy_date]],"M")</f>
        <v>2</v>
      </c>
    </row>
    <row r="5418" spans="1:9" x14ac:dyDescent="0.25">
      <c r="A5418" t="s">
        <v>1333</v>
      </c>
      <c r="B5418" t="s">
        <v>10</v>
      </c>
      <c r="C5418" s="1">
        <v>44662</v>
      </c>
      <c r="D5418" s="1">
        <v>44759</v>
      </c>
      <c r="E5418">
        <f>VLOOKUP(data[[#This Row],[id_campaign]],campaign[],4,FALSE)</f>
        <v>26</v>
      </c>
      <c r="F5418" t="str">
        <f>VLOOKUP(data[[#This Row],[id_campaign]],campaign[],2,FALSE)</f>
        <v>TruckOwner</v>
      </c>
      <c r="G5418" t="str">
        <f>VLOOKUP(data[[#This Row],[id_customer]],customer[],2,FALSE)</f>
        <v>Michel McGucken</v>
      </c>
      <c r="H5418" t="str">
        <f>data[[#This Row],[id_customer]]&amp;data[[#This Row],[id_campaign]]</f>
        <v>C0323cam04</v>
      </c>
      <c r="I5418">
        <f>DATEDIF(data[[#This Row],[join_date]],data[[#This Row],[buy_date]],"M")</f>
        <v>3</v>
      </c>
    </row>
    <row r="5419" spans="1:9" x14ac:dyDescent="0.25">
      <c r="A5419" t="s">
        <v>1333</v>
      </c>
      <c r="B5419" t="s">
        <v>10</v>
      </c>
      <c r="C5419" s="1">
        <v>44662</v>
      </c>
      <c r="D5419" s="1">
        <v>44827</v>
      </c>
      <c r="E5419">
        <f>VLOOKUP(data[[#This Row],[id_campaign]],campaign[],4,FALSE)</f>
        <v>26</v>
      </c>
      <c r="F5419" t="str">
        <f>VLOOKUP(data[[#This Row],[id_campaign]],campaign[],2,FALSE)</f>
        <v>TruckOwner</v>
      </c>
      <c r="G5419" t="str">
        <f>VLOOKUP(data[[#This Row],[id_customer]],customer[],2,FALSE)</f>
        <v>Michel McGucken</v>
      </c>
      <c r="H5419" t="str">
        <f>data[[#This Row],[id_customer]]&amp;data[[#This Row],[id_campaign]]</f>
        <v>C0323cam04</v>
      </c>
      <c r="I5419">
        <f>DATEDIF(data[[#This Row],[join_date]],data[[#This Row],[buy_date]],"M")</f>
        <v>5</v>
      </c>
    </row>
    <row r="5420" spans="1:9" x14ac:dyDescent="0.25">
      <c r="A5420" t="s">
        <v>1333</v>
      </c>
      <c r="B5420" t="s">
        <v>10</v>
      </c>
      <c r="C5420" s="1">
        <v>44662</v>
      </c>
      <c r="D5420" s="1">
        <v>44946</v>
      </c>
      <c r="E5420">
        <f>VLOOKUP(data[[#This Row],[id_campaign]],campaign[],4,FALSE)</f>
        <v>26</v>
      </c>
      <c r="F5420" t="str">
        <f>VLOOKUP(data[[#This Row],[id_campaign]],campaign[],2,FALSE)</f>
        <v>TruckOwner</v>
      </c>
      <c r="G5420" t="str">
        <f>VLOOKUP(data[[#This Row],[id_customer]],customer[],2,FALSE)</f>
        <v>Michel McGucken</v>
      </c>
      <c r="H5420" t="str">
        <f>data[[#This Row],[id_customer]]&amp;data[[#This Row],[id_campaign]]</f>
        <v>C0323cam04</v>
      </c>
      <c r="I5420">
        <f>DATEDIF(data[[#This Row],[join_date]],data[[#This Row],[buy_date]],"M")</f>
        <v>9</v>
      </c>
    </row>
    <row r="5421" spans="1:9" x14ac:dyDescent="0.25">
      <c r="A5421" t="s">
        <v>1333</v>
      </c>
      <c r="B5421" t="s">
        <v>10</v>
      </c>
      <c r="C5421" s="1">
        <v>44662</v>
      </c>
      <c r="D5421" s="1">
        <v>44998</v>
      </c>
      <c r="E5421">
        <f>VLOOKUP(data[[#This Row],[id_campaign]],campaign[],4,FALSE)</f>
        <v>26</v>
      </c>
      <c r="F5421" t="str">
        <f>VLOOKUP(data[[#This Row],[id_campaign]],campaign[],2,FALSE)</f>
        <v>TruckOwner</v>
      </c>
      <c r="G5421" t="str">
        <f>VLOOKUP(data[[#This Row],[id_customer]],customer[],2,FALSE)</f>
        <v>Michel McGucken</v>
      </c>
      <c r="H5421" t="str">
        <f>data[[#This Row],[id_customer]]&amp;data[[#This Row],[id_campaign]]</f>
        <v>C0323cam04</v>
      </c>
      <c r="I5421">
        <f>DATEDIF(data[[#This Row],[join_date]],data[[#This Row],[buy_date]],"M")</f>
        <v>11</v>
      </c>
    </row>
    <row r="5422" spans="1:9" x14ac:dyDescent="0.25">
      <c r="A5422" t="s">
        <v>1333</v>
      </c>
      <c r="B5422" t="s">
        <v>10</v>
      </c>
      <c r="C5422" s="1">
        <v>44662</v>
      </c>
      <c r="D5422" s="1">
        <v>45036</v>
      </c>
      <c r="E5422">
        <f>VLOOKUP(data[[#This Row],[id_campaign]],campaign[],4,FALSE)</f>
        <v>26</v>
      </c>
      <c r="F5422" t="str">
        <f>VLOOKUP(data[[#This Row],[id_campaign]],campaign[],2,FALSE)</f>
        <v>TruckOwner</v>
      </c>
      <c r="G5422" t="str">
        <f>VLOOKUP(data[[#This Row],[id_customer]],customer[],2,FALSE)</f>
        <v>Michel McGucken</v>
      </c>
      <c r="H5422" t="str">
        <f>data[[#This Row],[id_customer]]&amp;data[[#This Row],[id_campaign]]</f>
        <v>C0323cam04</v>
      </c>
      <c r="I5422">
        <f>DATEDIF(data[[#This Row],[join_date]],data[[#This Row],[buy_date]],"M")</f>
        <v>12</v>
      </c>
    </row>
    <row r="5423" spans="1:9" x14ac:dyDescent="0.25">
      <c r="A5423" t="s">
        <v>1333</v>
      </c>
      <c r="B5423" t="s">
        <v>10</v>
      </c>
      <c r="C5423" s="1">
        <v>44662</v>
      </c>
      <c r="D5423" s="1">
        <v>45065</v>
      </c>
      <c r="E5423">
        <f>VLOOKUP(data[[#This Row],[id_campaign]],campaign[],4,FALSE)</f>
        <v>26</v>
      </c>
      <c r="F5423" t="str">
        <f>VLOOKUP(data[[#This Row],[id_campaign]],campaign[],2,FALSE)</f>
        <v>TruckOwner</v>
      </c>
      <c r="G5423" t="str">
        <f>VLOOKUP(data[[#This Row],[id_customer]],customer[],2,FALSE)</f>
        <v>Michel McGucken</v>
      </c>
      <c r="H5423" t="str">
        <f>data[[#This Row],[id_customer]]&amp;data[[#This Row],[id_campaign]]</f>
        <v>C0323cam04</v>
      </c>
      <c r="I5423">
        <f>DATEDIF(data[[#This Row],[join_date]],data[[#This Row],[buy_date]],"M")</f>
        <v>13</v>
      </c>
    </row>
    <row r="5424" spans="1:9" x14ac:dyDescent="0.25">
      <c r="A5424" t="s">
        <v>1333</v>
      </c>
      <c r="B5424" t="s">
        <v>34</v>
      </c>
      <c r="C5424" s="1">
        <v>45015</v>
      </c>
      <c r="D5424" s="1">
        <v>45015</v>
      </c>
      <c r="E5424">
        <f>VLOOKUP(data[[#This Row],[id_campaign]],campaign[],4,FALSE)</f>
        <v>16</v>
      </c>
      <c r="F5424" t="str">
        <f>VLOOKUP(data[[#This Row],[id_campaign]],campaign[],2,FALSE)</f>
        <v>MadeCallToRetentionTeam</v>
      </c>
      <c r="G5424" t="str">
        <f>VLOOKUP(data[[#This Row],[id_customer]],customer[],2,FALSE)</f>
        <v>Michel McGucken</v>
      </c>
      <c r="H5424" t="str">
        <f>data[[#This Row],[id_customer]]&amp;data[[#This Row],[id_campaign]]</f>
        <v>C0323cam16</v>
      </c>
      <c r="I5424">
        <f>DATEDIF(data[[#This Row],[join_date]],data[[#This Row],[buy_date]],"M")</f>
        <v>0</v>
      </c>
    </row>
    <row r="5425" spans="1:9" x14ac:dyDescent="0.25">
      <c r="A5425" t="s">
        <v>1333</v>
      </c>
      <c r="B5425" t="s">
        <v>34</v>
      </c>
      <c r="C5425" s="1">
        <v>45015</v>
      </c>
      <c r="D5425" s="1">
        <v>45046</v>
      </c>
      <c r="E5425">
        <f>VLOOKUP(data[[#This Row],[id_campaign]],campaign[],4,FALSE)</f>
        <v>16</v>
      </c>
      <c r="F5425" t="str">
        <f>VLOOKUP(data[[#This Row],[id_campaign]],campaign[],2,FALSE)</f>
        <v>MadeCallToRetentionTeam</v>
      </c>
      <c r="G5425" t="str">
        <f>VLOOKUP(data[[#This Row],[id_customer]],customer[],2,FALSE)</f>
        <v>Michel McGucken</v>
      </c>
      <c r="H5425" t="str">
        <f>data[[#This Row],[id_customer]]&amp;data[[#This Row],[id_campaign]]</f>
        <v>C0323cam16</v>
      </c>
      <c r="I5425">
        <f>DATEDIF(data[[#This Row],[join_date]],data[[#This Row],[buy_date]],"M")</f>
        <v>1</v>
      </c>
    </row>
    <row r="5426" spans="1:9" x14ac:dyDescent="0.25">
      <c r="A5426" t="s">
        <v>1333</v>
      </c>
      <c r="B5426" t="s">
        <v>34</v>
      </c>
      <c r="C5426" s="1">
        <v>45015</v>
      </c>
      <c r="D5426" s="1">
        <v>45058</v>
      </c>
      <c r="E5426">
        <f>VLOOKUP(data[[#This Row],[id_campaign]],campaign[],4,FALSE)</f>
        <v>16</v>
      </c>
      <c r="F5426" t="str">
        <f>VLOOKUP(data[[#This Row],[id_campaign]],campaign[],2,FALSE)</f>
        <v>MadeCallToRetentionTeam</v>
      </c>
      <c r="G5426" t="str">
        <f>VLOOKUP(data[[#This Row],[id_customer]],customer[],2,FALSE)</f>
        <v>Michel McGucken</v>
      </c>
      <c r="H5426" t="str">
        <f>data[[#This Row],[id_customer]]&amp;data[[#This Row],[id_campaign]]</f>
        <v>C0323cam16</v>
      </c>
      <c r="I5426">
        <f>DATEDIF(data[[#This Row],[join_date]],data[[#This Row],[buy_date]],"M")</f>
        <v>1</v>
      </c>
    </row>
    <row r="5427" spans="1:9" x14ac:dyDescent="0.25">
      <c r="A5427" t="s">
        <v>1337</v>
      </c>
      <c r="B5427" t="s">
        <v>28</v>
      </c>
      <c r="C5427" s="1">
        <v>44713</v>
      </c>
      <c r="D5427" s="1">
        <v>44713</v>
      </c>
      <c r="E5427">
        <f>VLOOKUP(data[[#This Row],[id_campaign]],campaign[],4,FALSE)</f>
        <v>25</v>
      </c>
      <c r="F5427" t="str">
        <f>VLOOKUP(data[[#This Row],[id_campaign]],campaign[],2,FALSE)</f>
        <v>NewCellphoneUser</v>
      </c>
      <c r="G5427" t="str">
        <f>VLOOKUP(data[[#This Row],[id_customer]],customer[],2,FALSE)</f>
        <v>Thedric Mewrcik</v>
      </c>
      <c r="H5427" t="str">
        <f>data[[#This Row],[id_customer]]&amp;data[[#This Row],[id_campaign]]</f>
        <v>C0324cam13</v>
      </c>
      <c r="I5427">
        <f>DATEDIF(data[[#This Row],[join_date]],data[[#This Row],[buy_date]],"M")</f>
        <v>0</v>
      </c>
    </row>
    <row r="5428" spans="1:9" x14ac:dyDescent="0.25">
      <c r="A5428" t="s">
        <v>1337</v>
      </c>
      <c r="B5428" t="s">
        <v>28</v>
      </c>
      <c r="C5428" s="1">
        <v>44713</v>
      </c>
      <c r="D5428" s="1">
        <v>44751</v>
      </c>
      <c r="E5428">
        <f>VLOOKUP(data[[#This Row],[id_campaign]],campaign[],4,FALSE)</f>
        <v>25</v>
      </c>
      <c r="F5428" t="str">
        <f>VLOOKUP(data[[#This Row],[id_campaign]],campaign[],2,FALSE)</f>
        <v>NewCellphoneUser</v>
      </c>
      <c r="G5428" t="str">
        <f>VLOOKUP(data[[#This Row],[id_customer]],customer[],2,FALSE)</f>
        <v>Thedric Mewrcik</v>
      </c>
      <c r="H5428" t="str">
        <f>data[[#This Row],[id_customer]]&amp;data[[#This Row],[id_campaign]]</f>
        <v>C0324cam13</v>
      </c>
      <c r="I5428">
        <f>DATEDIF(data[[#This Row],[join_date]],data[[#This Row],[buy_date]],"M")</f>
        <v>1</v>
      </c>
    </row>
    <row r="5429" spans="1:9" x14ac:dyDescent="0.25">
      <c r="A5429" t="s">
        <v>1337</v>
      </c>
      <c r="B5429" t="s">
        <v>28</v>
      </c>
      <c r="C5429" s="1">
        <v>44713</v>
      </c>
      <c r="D5429" s="1">
        <v>44777</v>
      </c>
      <c r="E5429">
        <f>VLOOKUP(data[[#This Row],[id_campaign]],campaign[],4,FALSE)</f>
        <v>25</v>
      </c>
      <c r="F5429" t="str">
        <f>VLOOKUP(data[[#This Row],[id_campaign]],campaign[],2,FALSE)</f>
        <v>NewCellphoneUser</v>
      </c>
      <c r="G5429" t="str">
        <f>VLOOKUP(data[[#This Row],[id_customer]],customer[],2,FALSE)</f>
        <v>Thedric Mewrcik</v>
      </c>
      <c r="H5429" t="str">
        <f>data[[#This Row],[id_customer]]&amp;data[[#This Row],[id_campaign]]</f>
        <v>C0324cam13</v>
      </c>
      <c r="I5429">
        <f>DATEDIF(data[[#This Row],[join_date]],data[[#This Row],[buy_date]],"M")</f>
        <v>2</v>
      </c>
    </row>
    <row r="5430" spans="1:9" x14ac:dyDescent="0.25">
      <c r="A5430" t="s">
        <v>1337</v>
      </c>
      <c r="B5430" t="s">
        <v>28</v>
      </c>
      <c r="C5430" s="1">
        <v>44713</v>
      </c>
      <c r="D5430" s="1">
        <v>44812</v>
      </c>
      <c r="E5430">
        <f>VLOOKUP(data[[#This Row],[id_campaign]],campaign[],4,FALSE)</f>
        <v>25</v>
      </c>
      <c r="F5430" t="str">
        <f>VLOOKUP(data[[#This Row],[id_campaign]],campaign[],2,FALSE)</f>
        <v>NewCellphoneUser</v>
      </c>
      <c r="G5430" t="str">
        <f>VLOOKUP(data[[#This Row],[id_customer]],customer[],2,FALSE)</f>
        <v>Thedric Mewrcik</v>
      </c>
      <c r="H5430" t="str">
        <f>data[[#This Row],[id_customer]]&amp;data[[#This Row],[id_campaign]]</f>
        <v>C0324cam13</v>
      </c>
      <c r="I5430">
        <f>DATEDIF(data[[#This Row],[join_date]],data[[#This Row],[buy_date]],"M")</f>
        <v>3</v>
      </c>
    </row>
    <row r="5431" spans="1:9" x14ac:dyDescent="0.25">
      <c r="A5431" t="s">
        <v>1337</v>
      </c>
      <c r="B5431" t="s">
        <v>28</v>
      </c>
      <c r="C5431" s="1">
        <v>44713</v>
      </c>
      <c r="D5431" s="1">
        <v>44846</v>
      </c>
      <c r="E5431">
        <f>VLOOKUP(data[[#This Row],[id_campaign]],campaign[],4,FALSE)</f>
        <v>25</v>
      </c>
      <c r="F5431" t="str">
        <f>VLOOKUP(data[[#This Row],[id_campaign]],campaign[],2,FALSE)</f>
        <v>NewCellphoneUser</v>
      </c>
      <c r="G5431" t="str">
        <f>VLOOKUP(data[[#This Row],[id_customer]],customer[],2,FALSE)</f>
        <v>Thedric Mewrcik</v>
      </c>
      <c r="H5431" t="str">
        <f>data[[#This Row],[id_customer]]&amp;data[[#This Row],[id_campaign]]</f>
        <v>C0324cam13</v>
      </c>
      <c r="I5431">
        <f>DATEDIF(data[[#This Row],[join_date]],data[[#This Row],[buy_date]],"M")</f>
        <v>4</v>
      </c>
    </row>
    <row r="5432" spans="1:9" x14ac:dyDescent="0.25">
      <c r="A5432" t="s">
        <v>1337</v>
      </c>
      <c r="B5432" t="s">
        <v>28</v>
      </c>
      <c r="C5432" s="1">
        <v>44713</v>
      </c>
      <c r="D5432" s="1">
        <v>44874</v>
      </c>
      <c r="E5432">
        <f>VLOOKUP(data[[#This Row],[id_campaign]],campaign[],4,FALSE)</f>
        <v>25</v>
      </c>
      <c r="F5432" t="str">
        <f>VLOOKUP(data[[#This Row],[id_campaign]],campaign[],2,FALSE)</f>
        <v>NewCellphoneUser</v>
      </c>
      <c r="G5432" t="str">
        <f>VLOOKUP(data[[#This Row],[id_customer]],customer[],2,FALSE)</f>
        <v>Thedric Mewrcik</v>
      </c>
      <c r="H5432" t="str">
        <f>data[[#This Row],[id_customer]]&amp;data[[#This Row],[id_campaign]]</f>
        <v>C0324cam13</v>
      </c>
      <c r="I5432">
        <f>DATEDIF(data[[#This Row],[join_date]],data[[#This Row],[buy_date]],"M")</f>
        <v>5</v>
      </c>
    </row>
    <row r="5433" spans="1:9" x14ac:dyDescent="0.25">
      <c r="A5433" t="s">
        <v>1337</v>
      </c>
      <c r="B5433" t="s">
        <v>28</v>
      </c>
      <c r="C5433" s="1">
        <v>44713</v>
      </c>
      <c r="D5433" s="1">
        <v>44907</v>
      </c>
      <c r="E5433">
        <f>VLOOKUP(data[[#This Row],[id_campaign]],campaign[],4,FALSE)</f>
        <v>25</v>
      </c>
      <c r="F5433" t="str">
        <f>VLOOKUP(data[[#This Row],[id_campaign]],campaign[],2,FALSE)</f>
        <v>NewCellphoneUser</v>
      </c>
      <c r="G5433" t="str">
        <f>VLOOKUP(data[[#This Row],[id_customer]],customer[],2,FALSE)</f>
        <v>Thedric Mewrcik</v>
      </c>
      <c r="H5433" t="str">
        <f>data[[#This Row],[id_customer]]&amp;data[[#This Row],[id_campaign]]</f>
        <v>C0324cam13</v>
      </c>
      <c r="I5433">
        <f>DATEDIF(data[[#This Row],[join_date]],data[[#This Row],[buy_date]],"M")</f>
        <v>6</v>
      </c>
    </row>
    <row r="5434" spans="1:9" x14ac:dyDescent="0.25">
      <c r="A5434" t="s">
        <v>1337</v>
      </c>
      <c r="B5434" t="s">
        <v>28</v>
      </c>
      <c r="C5434" s="1">
        <v>44713</v>
      </c>
      <c r="D5434" s="1">
        <v>44935</v>
      </c>
      <c r="E5434">
        <f>VLOOKUP(data[[#This Row],[id_campaign]],campaign[],4,FALSE)</f>
        <v>25</v>
      </c>
      <c r="F5434" t="str">
        <f>VLOOKUP(data[[#This Row],[id_campaign]],campaign[],2,FALSE)</f>
        <v>NewCellphoneUser</v>
      </c>
      <c r="G5434" t="str">
        <f>VLOOKUP(data[[#This Row],[id_customer]],customer[],2,FALSE)</f>
        <v>Thedric Mewrcik</v>
      </c>
      <c r="H5434" t="str">
        <f>data[[#This Row],[id_customer]]&amp;data[[#This Row],[id_campaign]]</f>
        <v>C0324cam13</v>
      </c>
      <c r="I5434">
        <f>DATEDIF(data[[#This Row],[join_date]],data[[#This Row],[buy_date]],"M")</f>
        <v>7</v>
      </c>
    </row>
    <row r="5435" spans="1:9" x14ac:dyDescent="0.25">
      <c r="A5435" t="s">
        <v>1337</v>
      </c>
      <c r="B5435" t="s">
        <v>28</v>
      </c>
      <c r="C5435" s="1">
        <v>44713</v>
      </c>
      <c r="D5435" s="1">
        <v>44959</v>
      </c>
      <c r="E5435">
        <f>VLOOKUP(data[[#This Row],[id_campaign]],campaign[],4,FALSE)</f>
        <v>25</v>
      </c>
      <c r="F5435" t="str">
        <f>VLOOKUP(data[[#This Row],[id_campaign]],campaign[],2,FALSE)</f>
        <v>NewCellphoneUser</v>
      </c>
      <c r="G5435" t="str">
        <f>VLOOKUP(data[[#This Row],[id_customer]],customer[],2,FALSE)</f>
        <v>Thedric Mewrcik</v>
      </c>
      <c r="H5435" t="str">
        <f>data[[#This Row],[id_customer]]&amp;data[[#This Row],[id_campaign]]</f>
        <v>C0324cam13</v>
      </c>
      <c r="I5435">
        <f>DATEDIF(data[[#This Row],[join_date]],data[[#This Row],[buy_date]],"M")</f>
        <v>8</v>
      </c>
    </row>
    <row r="5436" spans="1:9" x14ac:dyDescent="0.25">
      <c r="A5436" t="s">
        <v>1337</v>
      </c>
      <c r="B5436" t="s">
        <v>28</v>
      </c>
      <c r="C5436" s="1">
        <v>44713</v>
      </c>
      <c r="D5436" s="1">
        <v>44995</v>
      </c>
      <c r="E5436">
        <f>VLOOKUP(data[[#This Row],[id_campaign]],campaign[],4,FALSE)</f>
        <v>25</v>
      </c>
      <c r="F5436" t="str">
        <f>VLOOKUP(data[[#This Row],[id_campaign]],campaign[],2,FALSE)</f>
        <v>NewCellphoneUser</v>
      </c>
      <c r="G5436" t="str">
        <f>VLOOKUP(data[[#This Row],[id_customer]],customer[],2,FALSE)</f>
        <v>Thedric Mewrcik</v>
      </c>
      <c r="H5436" t="str">
        <f>data[[#This Row],[id_customer]]&amp;data[[#This Row],[id_campaign]]</f>
        <v>C0324cam13</v>
      </c>
      <c r="I5436">
        <f>DATEDIF(data[[#This Row],[join_date]],data[[#This Row],[buy_date]],"M")</f>
        <v>9</v>
      </c>
    </row>
    <row r="5437" spans="1:9" x14ac:dyDescent="0.25">
      <c r="A5437" t="s">
        <v>1337</v>
      </c>
      <c r="B5437" t="s">
        <v>28</v>
      </c>
      <c r="C5437" s="1">
        <v>44713</v>
      </c>
      <c r="D5437" s="1">
        <v>45025</v>
      </c>
      <c r="E5437">
        <f>VLOOKUP(data[[#This Row],[id_campaign]],campaign[],4,FALSE)</f>
        <v>25</v>
      </c>
      <c r="F5437" t="str">
        <f>VLOOKUP(data[[#This Row],[id_campaign]],campaign[],2,FALSE)</f>
        <v>NewCellphoneUser</v>
      </c>
      <c r="G5437" t="str">
        <f>VLOOKUP(data[[#This Row],[id_customer]],customer[],2,FALSE)</f>
        <v>Thedric Mewrcik</v>
      </c>
      <c r="H5437" t="str">
        <f>data[[#This Row],[id_customer]]&amp;data[[#This Row],[id_campaign]]</f>
        <v>C0324cam13</v>
      </c>
      <c r="I5437">
        <f>DATEDIF(data[[#This Row],[join_date]],data[[#This Row],[buy_date]],"M")</f>
        <v>10</v>
      </c>
    </row>
    <row r="5438" spans="1:9" x14ac:dyDescent="0.25">
      <c r="A5438" t="s">
        <v>1337</v>
      </c>
      <c r="B5438" t="s">
        <v>28</v>
      </c>
      <c r="C5438" s="1">
        <v>44713</v>
      </c>
      <c r="D5438" s="1">
        <v>45052</v>
      </c>
      <c r="E5438">
        <f>VLOOKUP(data[[#This Row],[id_campaign]],campaign[],4,FALSE)</f>
        <v>25</v>
      </c>
      <c r="F5438" t="str">
        <f>VLOOKUP(data[[#This Row],[id_campaign]],campaign[],2,FALSE)</f>
        <v>NewCellphoneUser</v>
      </c>
      <c r="G5438" t="str">
        <f>VLOOKUP(data[[#This Row],[id_customer]],customer[],2,FALSE)</f>
        <v>Thedric Mewrcik</v>
      </c>
      <c r="H5438" t="str">
        <f>data[[#This Row],[id_customer]]&amp;data[[#This Row],[id_campaign]]</f>
        <v>C0324cam13</v>
      </c>
      <c r="I5438">
        <f>DATEDIF(data[[#This Row],[join_date]],data[[#This Row],[buy_date]],"M")</f>
        <v>11</v>
      </c>
    </row>
    <row r="5439" spans="1:9" x14ac:dyDescent="0.25">
      <c r="A5439" t="s">
        <v>1337</v>
      </c>
      <c r="B5439" t="s">
        <v>18</v>
      </c>
      <c r="C5439" s="1">
        <v>44809</v>
      </c>
      <c r="D5439" s="1">
        <v>44809</v>
      </c>
      <c r="E5439">
        <f>VLOOKUP(data[[#This Row],[id_campaign]],campaign[],4,FALSE)</f>
        <v>27</v>
      </c>
      <c r="F5439" t="str">
        <f>VLOOKUP(data[[#This Row],[id_campaign]],campaign[],2,FALSE)</f>
        <v>RespondsToMailOffers</v>
      </c>
      <c r="G5439" t="str">
        <f>VLOOKUP(data[[#This Row],[id_customer]],customer[],2,FALSE)</f>
        <v>Thedric Mewrcik</v>
      </c>
      <c r="H5439" t="str">
        <f>data[[#This Row],[id_customer]]&amp;data[[#This Row],[id_campaign]]</f>
        <v>C0324cam08</v>
      </c>
      <c r="I5439">
        <f>DATEDIF(data[[#This Row],[join_date]],data[[#This Row],[buy_date]],"M")</f>
        <v>0</v>
      </c>
    </row>
    <row r="5440" spans="1:9" x14ac:dyDescent="0.25">
      <c r="A5440" t="s">
        <v>1337</v>
      </c>
      <c r="B5440" t="s">
        <v>18</v>
      </c>
      <c r="C5440" s="1">
        <v>44809</v>
      </c>
      <c r="D5440" s="1">
        <v>44853</v>
      </c>
      <c r="E5440">
        <f>VLOOKUP(data[[#This Row],[id_campaign]],campaign[],4,FALSE)</f>
        <v>27</v>
      </c>
      <c r="F5440" t="str">
        <f>VLOOKUP(data[[#This Row],[id_campaign]],campaign[],2,FALSE)</f>
        <v>RespondsToMailOffers</v>
      </c>
      <c r="G5440" t="str">
        <f>VLOOKUP(data[[#This Row],[id_customer]],customer[],2,FALSE)</f>
        <v>Thedric Mewrcik</v>
      </c>
      <c r="H5440" t="str">
        <f>data[[#This Row],[id_customer]]&amp;data[[#This Row],[id_campaign]]</f>
        <v>C0324cam08</v>
      </c>
      <c r="I5440">
        <f>DATEDIF(data[[#This Row],[join_date]],data[[#This Row],[buy_date]],"M")</f>
        <v>1</v>
      </c>
    </row>
    <row r="5441" spans="1:9" x14ac:dyDescent="0.25">
      <c r="A5441" t="s">
        <v>1337</v>
      </c>
      <c r="B5441" t="s">
        <v>18</v>
      </c>
      <c r="C5441" s="1">
        <v>44809</v>
      </c>
      <c r="D5441" s="1">
        <v>44870</v>
      </c>
      <c r="E5441">
        <f>VLOOKUP(data[[#This Row],[id_campaign]],campaign[],4,FALSE)</f>
        <v>27</v>
      </c>
      <c r="F5441" t="str">
        <f>VLOOKUP(data[[#This Row],[id_campaign]],campaign[],2,FALSE)</f>
        <v>RespondsToMailOffers</v>
      </c>
      <c r="G5441" t="str">
        <f>VLOOKUP(data[[#This Row],[id_customer]],customer[],2,FALSE)</f>
        <v>Thedric Mewrcik</v>
      </c>
      <c r="H5441" t="str">
        <f>data[[#This Row],[id_customer]]&amp;data[[#This Row],[id_campaign]]</f>
        <v>C0324cam08</v>
      </c>
      <c r="I5441">
        <f>DATEDIF(data[[#This Row],[join_date]],data[[#This Row],[buy_date]],"M")</f>
        <v>2</v>
      </c>
    </row>
    <row r="5442" spans="1:9" x14ac:dyDescent="0.25">
      <c r="A5442" t="s">
        <v>1337</v>
      </c>
      <c r="B5442" t="s">
        <v>18</v>
      </c>
      <c r="C5442" s="1">
        <v>44809</v>
      </c>
      <c r="D5442" s="1">
        <v>44900</v>
      </c>
      <c r="E5442">
        <f>VLOOKUP(data[[#This Row],[id_campaign]],campaign[],4,FALSE)</f>
        <v>27</v>
      </c>
      <c r="F5442" t="str">
        <f>VLOOKUP(data[[#This Row],[id_campaign]],campaign[],2,FALSE)</f>
        <v>RespondsToMailOffers</v>
      </c>
      <c r="G5442" t="str">
        <f>VLOOKUP(data[[#This Row],[id_customer]],customer[],2,FALSE)</f>
        <v>Thedric Mewrcik</v>
      </c>
      <c r="H5442" t="str">
        <f>data[[#This Row],[id_customer]]&amp;data[[#This Row],[id_campaign]]</f>
        <v>C0324cam08</v>
      </c>
      <c r="I5442">
        <f>DATEDIF(data[[#This Row],[join_date]],data[[#This Row],[buy_date]],"M")</f>
        <v>3</v>
      </c>
    </row>
    <row r="5443" spans="1:9" x14ac:dyDescent="0.25">
      <c r="A5443" t="s">
        <v>1337</v>
      </c>
      <c r="B5443" t="s">
        <v>18</v>
      </c>
      <c r="C5443" s="1">
        <v>44809</v>
      </c>
      <c r="D5443" s="1">
        <v>44933</v>
      </c>
      <c r="E5443">
        <f>VLOOKUP(data[[#This Row],[id_campaign]],campaign[],4,FALSE)</f>
        <v>27</v>
      </c>
      <c r="F5443" t="str">
        <f>VLOOKUP(data[[#This Row],[id_campaign]],campaign[],2,FALSE)</f>
        <v>RespondsToMailOffers</v>
      </c>
      <c r="G5443" t="str">
        <f>VLOOKUP(data[[#This Row],[id_customer]],customer[],2,FALSE)</f>
        <v>Thedric Mewrcik</v>
      </c>
      <c r="H5443" t="str">
        <f>data[[#This Row],[id_customer]]&amp;data[[#This Row],[id_campaign]]</f>
        <v>C0324cam08</v>
      </c>
      <c r="I5443">
        <f>DATEDIF(data[[#This Row],[join_date]],data[[#This Row],[buy_date]],"M")</f>
        <v>4</v>
      </c>
    </row>
    <row r="5444" spans="1:9" x14ac:dyDescent="0.25">
      <c r="A5444" t="s">
        <v>1337</v>
      </c>
      <c r="B5444" t="s">
        <v>18</v>
      </c>
      <c r="C5444" s="1">
        <v>44809</v>
      </c>
      <c r="D5444" s="1">
        <v>44975</v>
      </c>
      <c r="E5444">
        <f>VLOOKUP(data[[#This Row],[id_campaign]],campaign[],4,FALSE)</f>
        <v>27</v>
      </c>
      <c r="F5444" t="str">
        <f>VLOOKUP(data[[#This Row],[id_campaign]],campaign[],2,FALSE)</f>
        <v>RespondsToMailOffers</v>
      </c>
      <c r="G5444" t="str">
        <f>VLOOKUP(data[[#This Row],[id_customer]],customer[],2,FALSE)</f>
        <v>Thedric Mewrcik</v>
      </c>
      <c r="H5444" t="str">
        <f>data[[#This Row],[id_customer]]&amp;data[[#This Row],[id_campaign]]</f>
        <v>C0324cam08</v>
      </c>
      <c r="I5444">
        <f>DATEDIF(data[[#This Row],[join_date]],data[[#This Row],[buy_date]],"M")</f>
        <v>5</v>
      </c>
    </row>
    <row r="5445" spans="1:9" x14ac:dyDescent="0.25">
      <c r="A5445" t="s">
        <v>1337</v>
      </c>
      <c r="B5445" t="s">
        <v>18</v>
      </c>
      <c r="C5445" s="1">
        <v>44809</v>
      </c>
      <c r="D5445" s="1">
        <v>45005</v>
      </c>
      <c r="E5445">
        <f>VLOOKUP(data[[#This Row],[id_campaign]],campaign[],4,FALSE)</f>
        <v>27</v>
      </c>
      <c r="F5445" t="str">
        <f>VLOOKUP(data[[#This Row],[id_campaign]],campaign[],2,FALSE)</f>
        <v>RespondsToMailOffers</v>
      </c>
      <c r="G5445" t="str">
        <f>VLOOKUP(data[[#This Row],[id_customer]],customer[],2,FALSE)</f>
        <v>Thedric Mewrcik</v>
      </c>
      <c r="H5445" t="str">
        <f>data[[#This Row],[id_customer]]&amp;data[[#This Row],[id_campaign]]</f>
        <v>C0324cam08</v>
      </c>
      <c r="I5445">
        <f>DATEDIF(data[[#This Row],[join_date]],data[[#This Row],[buy_date]],"M")</f>
        <v>6</v>
      </c>
    </row>
    <row r="5446" spans="1:9" x14ac:dyDescent="0.25">
      <c r="A5446" t="s">
        <v>1337</v>
      </c>
      <c r="B5446" t="s">
        <v>18</v>
      </c>
      <c r="C5446" s="1">
        <v>44809</v>
      </c>
      <c r="D5446" s="1">
        <v>45028</v>
      </c>
      <c r="E5446">
        <f>VLOOKUP(data[[#This Row],[id_campaign]],campaign[],4,FALSE)</f>
        <v>27</v>
      </c>
      <c r="F5446" t="str">
        <f>VLOOKUP(data[[#This Row],[id_campaign]],campaign[],2,FALSE)</f>
        <v>RespondsToMailOffers</v>
      </c>
      <c r="G5446" t="str">
        <f>VLOOKUP(data[[#This Row],[id_customer]],customer[],2,FALSE)</f>
        <v>Thedric Mewrcik</v>
      </c>
      <c r="H5446" t="str">
        <f>data[[#This Row],[id_customer]]&amp;data[[#This Row],[id_campaign]]</f>
        <v>C0324cam08</v>
      </c>
      <c r="I5446">
        <f>DATEDIF(data[[#This Row],[join_date]],data[[#This Row],[buy_date]],"M")</f>
        <v>7</v>
      </c>
    </row>
    <row r="5447" spans="1:9" x14ac:dyDescent="0.25">
      <c r="A5447" t="s">
        <v>1337</v>
      </c>
      <c r="B5447" t="s">
        <v>18</v>
      </c>
      <c r="C5447" s="1">
        <v>44809</v>
      </c>
      <c r="D5447" s="1">
        <v>45066</v>
      </c>
      <c r="E5447">
        <f>VLOOKUP(data[[#This Row],[id_campaign]],campaign[],4,FALSE)</f>
        <v>27</v>
      </c>
      <c r="F5447" t="str">
        <f>VLOOKUP(data[[#This Row],[id_campaign]],campaign[],2,FALSE)</f>
        <v>RespondsToMailOffers</v>
      </c>
      <c r="G5447" t="str">
        <f>VLOOKUP(data[[#This Row],[id_customer]],customer[],2,FALSE)</f>
        <v>Thedric Mewrcik</v>
      </c>
      <c r="H5447" t="str">
        <f>data[[#This Row],[id_customer]]&amp;data[[#This Row],[id_campaign]]</f>
        <v>C0324cam08</v>
      </c>
      <c r="I5447">
        <f>DATEDIF(data[[#This Row],[join_date]],data[[#This Row],[buy_date]],"M")</f>
        <v>8</v>
      </c>
    </row>
    <row r="5448" spans="1:9" x14ac:dyDescent="0.25">
      <c r="A5448" t="s">
        <v>1341</v>
      </c>
      <c r="B5448" t="s">
        <v>30</v>
      </c>
      <c r="C5448" s="1">
        <v>44753</v>
      </c>
      <c r="D5448" s="1">
        <v>44753</v>
      </c>
      <c r="E5448">
        <f>VLOOKUP(data[[#This Row],[id_campaign]],campaign[],4,FALSE)</f>
        <v>28</v>
      </c>
      <c r="F5448" t="str">
        <f>VLOOKUP(data[[#This Row],[id_campaign]],campaign[],2,FALSE)</f>
        <v>NotNewCellphoneUser</v>
      </c>
      <c r="G5448" t="str">
        <f>VLOOKUP(data[[#This Row],[id_customer]],customer[],2,FALSE)</f>
        <v>Igor Beeden</v>
      </c>
      <c r="H5448" t="str">
        <f>data[[#This Row],[id_customer]]&amp;data[[#This Row],[id_campaign]]</f>
        <v>C0325cam14</v>
      </c>
      <c r="I5448">
        <f>DATEDIF(data[[#This Row],[join_date]],data[[#This Row],[buy_date]],"M")</f>
        <v>0</v>
      </c>
    </row>
    <row r="5449" spans="1:9" x14ac:dyDescent="0.25">
      <c r="A5449" t="s">
        <v>1341</v>
      </c>
      <c r="B5449" t="s">
        <v>30</v>
      </c>
      <c r="C5449" s="1">
        <v>44753</v>
      </c>
      <c r="D5449" s="1">
        <v>44788</v>
      </c>
      <c r="E5449">
        <f>VLOOKUP(data[[#This Row],[id_campaign]],campaign[],4,FALSE)</f>
        <v>28</v>
      </c>
      <c r="F5449" t="str">
        <f>VLOOKUP(data[[#This Row],[id_campaign]],campaign[],2,FALSE)</f>
        <v>NotNewCellphoneUser</v>
      </c>
      <c r="G5449" t="str">
        <f>VLOOKUP(data[[#This Row],[id_customer]],customer[],2,FALSE)</f>
        <v>Igor Beeden</v>
      </c>
      <c r="H5449" t="str">
        <f>data[[#This Row],[id_customer]]&amp;data[[#This Row],[id_campaign]]</f>
        <v>C0325cam14</v>
      </c>
      <c r="I5449">
        <f>DATEDIF(data[[#This Row],[join_date]],data[[#This Row],[buy_date]],"M")</f>
        <v>1</v>
      </c>
    </row>
    <row r="5450" spans="1:9" x14ac:dyDescent="0.25">
      <c r="A5450" t="s">
        <v>1341</v>
      </c>
      <c r="B5450" t="s">
        <v>30</v>
      </c>
      <c r="C5450" s="1">
        <v>44753</v>
      </c>
      <c r="D5450" s="1">
        <v>44819</v>
      </c>
      <c r="E5450">
        <f>VLOOKUP(data[[#This Row],[id_campaign]],campaign[],4,FALSE)</f>
        <v>28</v>
      </c>
      <c r="F5450" t="str">
        <f>VLOOKUP(data[[#This Row],[id_campaign]],campaign[],2,FALSE)</f>
        <v>NotNewCellphoneUser</v>
      </c>
      <c r="G5450" t="str">
        <f>VLOOKUP(data[[#This Row],[id_customer]],customer[],2,FALSE)</f>
        <v>Igor Beeden</v>
      </c>
      <c r="H5450" t="str">
        <f>data[[#This Row],[id_customer]]&amp;data[[#This Row],[id_campaign]]</f>
        <v>C0325cam14</v>
      </c>
      <c r="I5450">
        <f>DATEDIF(data[[#This Row],[join_date]],data[[#This Row],[buy_date]],"M")</f>
        <v>2</v>
      </c>
    </row>
    <row r="5451" spans="1:9" x14ac:dyDescent="0.25">
      <c r="A5451" t="s">
        <v>1341</v>
      </c>
      <c r="B5451" t="s">
        <v>30</v>
      </c>
      <c r="C5451" s="1">
        <v>44753</v>
      </c>
      <c r="D5451" s="1">
        <v>44856</v>
      </c>
      <c r="E5451">
        <f>VLOOKUP(data[[#This Row],[id_campaign]],campaign[],4,FALSE)</f>
        <v>28</v>
      </c>
      <c r="F5451" t="str">
        <f>VLOOKUP(data[[#This Row],[id_campaign]],campaign[],2,FALSE)</f>
        <v>NotNewCellphoneUser</v>
      </c>
      <c r="G5451" t="str">
        <f>VLOOKUP(data[[#This Row],[id_customer]],customer[],2,FALSE)</f>
        <v>Igor Beeden</v>
      </c>
      <c r="H5451" t="str">
        <f>data[[#This Row],[id_customer]]&amp;data[[#This Row],[id_campaign]]</f>
        <v>C0325cam14</v>
      </c>
      <c r="I5451">
        <f>DATEDIF(data[[#This Row],[join_date]],data[[#This Row],[buy_date]],"M")</f>
        <v>3</v>
      </c>
    </row>
    <row r="5452" spans="1:9" x14ac:dyDescent="0.25">
      <c r="A5452" t="s">
        <v>1341</v>
      </c>
      <c r="B5452" t="s">
        <v>30</v>
      </c>
      <c r="C5452" s="1">
        <v>44753</v>
      </c>
      <c r="D5452" s="1">
        <v>44914</v>
      </c>
      <c r="E5452">
        <f>VLOOKUP(data[[#This Row],[id_campaign]],campaign[],4,FALSE)</f>
        <v>28</v>
      </c>
      <c r="F5452" t="str">
        <f>VLOOKUP(data[[#This Row],[id_campaign]],campaign[],2,FALSE)</f>
        <v>NotNewCellphoneUser</v>
      </c>
      <c r="G5452" t="str">
        <f>VLOOKUP(data[[#This Row],[id_customer]],customer[],2,FALSE)</f>
        <v>Igor Beeden</v>
      </c>
      <c r="H5452" t="str">
        <f>data[[#This Row],[id_customer]]&amp;data[[#This Row],[id_campaign]]</f>
        <v>C0325cam14</v>
      </c>
      <c r="I5452">
        <f>DATEDIF(data[[#This Row],[join_date]],data[[#This Row],[buy_date]],"M")</f>
        <v>5</v>
      </c>
    </row>
    <row r="5453" spans="1:9" x14ac:dyDescent="0.25">
      <c r="A5453" t="s">
        <v>1341</v>
      </c>
      <c r="B5453" t="s">
        <v>30</v>
      </c>
      <c r="C5453" s="1">
        <v>44753</v>
      </c>
      <c r="D5453" s="1">
        <v>44947</v>
      </c>
      <c r="E5453">
        <f>VLOOKUP(data[[#This Row],[id_campaign]],campaign[],4,FALSE)</f>
        <v>28</v>
      </c>
      <c r="F5453" t="str">
        <f>VLOOKUP(data[[#This Row],[id_campaign]],campaign[],2,FALSE)</f>
        <v>NotNewCellphoneUser</v>
      </c>
      <c r="G5453" t="str">
        <f>VLOOKUP(data[[#This Row],[id_customer]],customer[],2,FALSE)</f>
        <v>Igor Beeden</v>
      </c>
      <c r="H5453" t="str">
        <f>data[[#This Row],[id_customer]]&amp;data[[#This Row],[id_campaign]]</f>
        <v>C0325cam14</v>
      </c>
      <c r="I5453">
        <f>DATEDIF(data[[#This Row],[join_date]],data[[#This Row],[buy_date]],"M")</f>
        <v>6</v>
      </c>
    </row>
    <row r="5454" spans="1:9" x14ac:dyDescent="0.25">
      <c r="A5454" t="s">
        <v>1341</v>
      </c>
      <c r="B5454" t="s">
        <v>30</v>
      </c>
      <c r="C5454" s="1">
        <v>44753</v>
      </c>
      <c r="D5454" s="1">
        <v>44976</v>
      </c>
      <c r="E5454">
        <f>VLOOKUP(data[[#This Row],[id_campaign]],campaign[],4,FALSE)</f>
        <v>28</v>
      </c>
      <c r="F5454" t="str">
        <f>VLOOKUP(data[[#This Row],[id_campaign]],campaign[],2,FALSE)</f>
        <v>NotNewCellphoneUser</v>
      </c>
      <c r="G5454" t="str">
        <f>VLOOKUP(data[[#This Row],[id_customer]],customer[],2,FALSE)</f>
        <v>Igor Beeden</v>
      </c>
      <c r="H5454" t="str">
        <f>data[[#This Row],[id_customer]]&amp;data[[#This Row],[id_campaign]]</f>
        <v>C0325cam14</v>
      </c>
      <c r="I5454">
        <f>DATEDIF(data[[#This Row],[join_date]],data[[#This Row],[buy_date]],"M")</f>
        <v>7</v>
      </c>
    </row>
    <row r="5455" spans="1:9" x14ac:dyDescent="0.25">
      <c r="A5455" t="s">
        <v>1341</v>
      </c>
      <c r="B5455" t="s">
        <v>30</v>
      </c>
      <c r="C5455" s="1">
        <v>44753</v>
      </c>
      <c r="D5455" s="1">
        <v>44998</v>
      </c>
      <c r="E5455">
        <f>VLOOKUP(data[[#This Row],[id_campaign]],campaign[],4,FALSE)</f>
        <v>28</v>
      </c>
      <c r="F5455" t="str">
        <f>VLOOKUP(data[[#This Row],[id_campaign]],campaign[],2,FALSE)</f>
        <v>NotNewCellphoneUser</v>
      </c>
      <c r="G5455" t="str">
        <f>VLOOKUP(data[[#This Row],[id_customer]],customer[],2,FALSE)</f>
        <v>Igor Beeden</v>
      </c>
      <c r="H5455" t="str">
        <f>data[[#This Row],[id_customer]]&amp;data[[#This Row],[id_campaign]]</f>
        <v>C0325cam14</v>
      </c>
      <c r="I5455">
        <f>DATEDIF(data[[#This Row],[join_date]],data[[#This Row],[buy_date]],"M")</f>
        <v>8</v>
      </c>
    </row>
    <row r="5456" spans="1:9" x14ac:dyDescent="0.25">
      <c r="A5456" t="s">
        <v>1341</v>
      </c>
      <c r="B5456" t="s">
        <v>30</v>
      </c>
      <c r="C5456" s="1">
        <v>44753</v>
      </c>
      <c r="D5456" s="1">
        <v>45034</v>
      </c>
      <c r="E5456">
        <f>VLOOKUP(data[[#This Row],[id_campaign]],campaign[],4,FALSE)</f>
        <v>28</v>
      </c>
      <c r="F5456" t="str">
        <f>VLOOKUP(data[[#This Row],[id_campaign]],campaign[],2,FALSE)</f>
        <v>NotNewCellphoneUser</v>
      </c>
      <c r="G5456" t="str">
        <f>VLOOKUP(data[[#This Row],[id_customer]],customer[],2,FALSE)</f>
        <v>Igor Beeden</v>
      </c>
      <c r="H5456" t="str">
        <f>data[[#This Row],[id_customer]]&amp;data[[#This Row],[id_campaign]]</f>
        <v>C0325cam14</v>
      </c>
      <c r="I5456">
        <f>DATEDIF(data[[#This Row],[join_date]],data[[#This Row],[buy_date]],"M")</f>
        <v>9</v>
      </c>
    </row>
    <row r="5457" spans="1:9" x14ac:dyDescent="0.25">
      <c r="A5457" t="s">
        <v>1341</v>
      </c>
      <c r="B5457" t="s">
        <v>20</v>
      </c>
      <c r="C5457" s="1">
        <v>44865</v>
      </c>
      <c r="D5457" s="1">
        <v>44865</v>
      </c>
      <c r="E5457">
        <f>VLOOKUP(data[[#This Row],[id_campaign]],campaign[],4,FALSE)</f>
        <v>75</v>
      </c>
      <c r="F5457" t="str">
        <f>VLOOKUP(data[[#This Row],[id_campaign]],campaign[],2,FALSE)</f>
        <v>OptOutMailings</v>
      </c>
      <c r="G5457" t="str">
        <f>VLOOKUP(data[[#This Row],[id_customer]],customer[],2,FALSE)</f>
        <v>Igor Beeden</v>
      </c>
      <c r="H5457" t="str">
        <f>data[[#This Row],[id_customer]]&amp;data[[#This Row],[id_campaign]]</f>
        <v>C0325cam09</v>
      </c>
      <c r="I5457">
        <f>DATEDIF(data[[#This Row],[join_date]],data[[#This Row],[buy_date]],"M")</f>
        <v>0</v>
      </c>
    </row>
    <row r="5458" spans="1:9" x14ac:dyDescent="0.25">
      <c r="A5458" t="s">
        <v>1341</v>
      </c>
      <c r="B5458" t="s">
        <v>20</v>
      </c>
      <c r="C5458" s="1">
        <v>44865</v>
      </c>
      <c r="D5458" s="1">
        <v>44899</v>
      </c>
      <c r="E5458">
        <f>VLOOKUP(data[[#This Row],[id_campaign]],campaign[],4,FALSE)</f>
        <v>75</v>
      </c>
      <c r="F5458" t="str">
        <f>VLOOKUP(data[[#This Row],[id_campaign]],campaign[],2,FALSE)</f>
        <v>OptOutMailings</v>
      </c>
      <c r="G5458" t="str">
        <f>VLOOKUP(data[[#This Row],[id_customer]],customer[],2,FALSE)</f>
        <v>Igor Beeden</v>
      </c>
      <c r="H5458" t="str">
        <f>data[[#This Row],[id_customer]]&amp;data[[#This Row],[id_campaign]]</f>
        <v>C0325cam09</v>
      </c>
      <c r="I5458">
        <f>DATEDIF(data[[#This Row],[join_date]],data[[#This Row],[buy_date]],"M")</f>
        <v>1</v>
      </c>
    </row>
    <row r="5459" spans="1:9" x14ac:dyDescent="0.25">
      <c r="A5459" t="s">
        <v>1341</v>
      </c>
      <c r="B5459" t="s">
        <v>20</v>
      </c>
      <c r="C5459" s="1">
        <v>44865</v>
      </c>
      <c r="D5459" s="1">
        <v>44937</v>
      </c>
      <c r="E5459">
        <f>VLOOKUP(data[[#This Row],[id_campaign]],campaign[],4,FALSE)</f>
        <v>75</v>
      </c>
      <c r="F5459" t="str">
        <f>VLOOKUP(data[[#This Row],[id_campaign]],campaign[],2,FALSE)</f>
        <v>OptOutMailings</v>
      </c>
      <c r="G5459" t="str">
        <f>VLOOKUP(data[[#This Row],[id_customer]],customer[],2,FALSE)</f>
        <v>Igor Beeden</v>
      </c>
      <c r="H5459" t="str">
        <f>data[[#This Row],[id_customer]]&amp;data[[#This Row],[id_campaign]]</f>
        <v>C0325cam09</v>
      </c>
      <c r="I5459">
        <f>DATEDIF(data[[#This Row],[join_date]],data[[#This Row],[buy_date]],"M")</f>
        <v>2</v>
      </c>
    </row>
    <row r="5460" spans="1:9" x14ac:dyDescent="0.25">
      <c r="A5460" t="s">
        <v>1341</v>
      </c>
      <c r="B5460" t="s">
        <v>20</v>
      </c>
      <c r="C5460" s="1">
        <v>44865</v>
      </c>
      <c r="D5460" s="1">
        <v>44968</v>
      </c>
      <c r="E5460">
        <f>VLOOKUP(data[[#This Row],[id_campaign]],campaign[],4,FALSE)</f>
        <v>75</v>
      </c>
      <c r="F5460" t="str">
        <f>VLOOKUP(data[[#This Row],[id_campaign]],campaign[],2,FALSE)</f>
        <v>OptOutMailings</v>
      </c>
      <c r="G5460" t="str">
        <f>VLOOKUP(data[[#This Row],[id_customer]],customer[],2,FALSE)</f>
        <v>Igor Beeden</v>
      </c>
      <c r="H5460" t="str">
        <f>data[[#This Row],[id_customer]]&amp;data[[#This Row],[id_campaign]]</f>
        <v>C0325cam09</v>
      </c>
      <c r="I5460">
        <f>DATEDIF(data[[#This Row],[join_date]],data[[#This Row],[buy_date]],"M")</f>
        <v>3</v>
      </c>
    </row>
    <row r="5461" spans="1:9" x14ac:dyDescent="0.25">
      <c r="A5461" t="s">
        <v>1341</v>
      </c>
      <c r="B5461" t="s">
        <v>20</v>
      </c>
      <c r="C5461" s="1">
        <v>44865</v>
      </c>
      <c r="D5461" s="1">
        <v>44999</v>
      </c>
      <c r="E5461">
        <f>VLOOKUP(data[[#This Row],[id_campaign]],campaign[],4,FALSE)</f>
        <v>75</v>
      </c>
      <c r="F5461" t="str">
        <f>VLOOKUP(data[[#This Row],[id_campaign]],campaign[],2,FALSE)</f>
        <v>OptOutMailings</v>
      </c>
      <c r="G5461" t="str">
        <f>VLOOKUP(data[[#This Row],[id_customer]],customer[],2,FALSE)</f>
        <v>Igor Beeden</v>
      </c>
      <c r="H5461" t="str">
        <f>data[[#This Row],[id_customer]]&amp;data[[#This Row],[id_campaign]]</f>
        <v>C0325cam09</v>
      </c>
      <c r="I5461">
        <f>DATEDIF(data[[#This Row],[join_date]],data[[#This Row],[buy_date]],"M")</f>
        <v>4</v>
      </c>
    </row>
    <row r="5462" spans="1:9" x14ac:dyDescent="0.25">
      <c r="A5462" t="s">
        <v>1341</v>
      </c>
      <c r="B5462" t="s">
        <v>20</v>
      </c>
      <c r="C5462" s="1">
        <v>44865</v>
      </c>
      <c r="D5462" s="1">
        <v>45026</v>
      </c>
      <c r="E5462">
        <f>VLOOKUP(data[[#This Row],[id_campaign]],campaign[],4,FALSE)</f>
        <v>75</v>
      </c>
      <c r="F5462" t="str">
        <f>VLOOKUP(data[[#This Row],[id_campaign]],campaign[],2,FALSE)</f>
        <v>OptOutMailings</v>
      </c>
      <c r="G5462" t="str">
        <f>VLOOKUP(data[[#This Row],[id_customer]],customer[],2,FALSE)</f>
        <v>Igor Beeden</v>
      </c>
      <c r="H5462" t="str">
        <f>data[[#This Row],[id_customer]]&amp;data[[#This Row],[id_campaign]]</f>
        <v>C0325cam09</v>
      </c>
      <c r="I5462">
        <f>DATEDIF(data[[#This Row],[join_date]],data[[#This Row],[buy_date]],"M")</f>
        <v>5</v>
      </c>
    </row>
    <row r="5463" spans="1:9" x14ac:dyDescent="0.25">
      <c r="A5463" t="s">
        <v>1341</v>
      </c>
      <c r="B5463" t="s">
        <v>20</v>
      </c>
      <c r="C5463" s="1">
        <v>44865</v>
      </c>
      <c r="D5463" s="1">
        <v>45047</v>
      </c>
      <c r="E5463">
        <f>VLOOKUP(data[[#This Row],[id_campaign]],campaign[],4,FALSE)</f>
        <v>75</v>
      </c>
      <c r="F5463" t="str">
        <f>VLOOKUP(data[[#This Row],[id_campaign]],campaign[],2,FALSE)</f>
        <v>OptOutMailings</v>
      </c>
      <c r="G5463" t="str">
        <f>VLOOKUP(data[[#This Row],[id_customer]],customer[],2,FALSE)</f>
        <v>Igor Beeden</v>
      </c>
      <c r="H5463" t="str">
        <f>data[[#This Row],[id_customer]]&amp;data[[#This Row],[id_campaign]]</f>
        <v>C0325cam09</v>
      </c>
      <c r="I5463">
        <f>DATEDIF(data[[#This Row],[join_date]],data[[#This Row],[buy_date]],"M")</f>
        <v>6</v>
      </c>
    </row>
    <row r="5464" spans="1:9" x14ac:dyDescent="0.25">
      <c r="A5464" t="s">
        <v>1345</v>
      </c>
      <c r="B5464" t="s">
        <v>8</v>
      </c>
      <c r="C5464" s="1">
        <v>44829</v>
      </c>
      <c r="D5464" s="1">
        <v>44829</v>
      </c>
      <c r="E5464">
        <f>VLOOKUP(data[[#This Row],[id_campaign]],campaign[],4,FALSE)</f>
        <v>62</v>
      </c>
      <c r="F5464" t="str">
        <f>VLOOKUP(data[[#This Row],[id_campaign]],campaign[],2,FALSE)</f>
        <v>HandsetWebCapable</v>
      </c>
      <c r="G5464" t="str">
        <f>VLOOKUP(data[[#This Row],[id_customer]],customer[],2,FALSE)</f>
        <v>Kenny Kiledal</v>
      </c>
      <c r="H5464" t="str">
        <f>data[[#This Row],[id_customer]]&amp;data[[#This Row],[id_campaign]]</f>
        <v>C0326cam03</v>
      </c>
      <c r="I5464">
        <f>DATEDIF(data[[#This Row],[join_date]],data[[#This Row],[buy_date]],"M")</f>
        <v>0</v>
      </c>
    </row>
    <row r="5465" spans="1:9" x14ac:dyDescent="0.25">
      <c r="A5465" t="s">
        <v>1345</v>
      </c>
      <c r="B5465" t="s">
        <v>8</v>
      </c>
      <c r="C5465" s="1">
        <v>44829</v>
      </c>
      <c r="D5465" s="1">
        <v>44863</v>
      </c>
      <c r="E5465">
        <f>VLOOKUP(data[[#This Row],[id_campaign]],campaign[],4,FALSE)</f>
        <v>62</v>
      </c>
      <c r="F5465" t="str">
        <f>VLOOKUP(data[[#This Row],[id_campaign]],campaign[],2,FALSE)</f>
        <v>HandsetWebCapable</v>
      </c>
      <c r="G5465" t="str">
        <f>VLOOKUP(data[[#This Row],[id_customer]],customer[],2,FALSE)</f>
        <v>Kenny Kiledal</v>
      </c>
      <c r="H5465" t="str">
        <f>data[[#This Row],[id_customer]]&amp;data[[#This Row],[id_campaign]]</f>
        <v>C0326cam03</v>
      </c>
      <c r="I5465">
        <f>DATEDIF(data[[#This Row],[join_date]],data[[#This Row],[buy_date]],"M")</f>
        <v>1</v>
      </c>
    </row>
    <row r="5466" spans="1:9" x14ac:dyDescent="0.25">
      <c r="A5466" t="s">
        <v>1345</v>
      </c>
      <c r="B5466" t="s">
        <v>8</v>
      </c>
      <c r="C5466" s="1">
        <v>44829</v>
      </c>
      <c r="D5466" s="1">
        <v>44953</v>
      </c>
      <c r="E5466">
        <f>VLOOKUP(data[[#This Row],[id_campaign]],campaign[],4,FALSE)</f>
        <v>62</v>
      </c>
      <c r="F5466" t="str">
        <f>VLOOKUP(data[[#This Row],[id_campaign]],campaign[],2,FALSE)</f>
        <v>HandsetWebCapable</v>
      </c>
      <c r="G5466" t="str">
        <f>VLOOKUP(data[[#This Row],[id_customer]],customer[],2,FALSE)</f>
        <v>Kenny Kiledal</v>
      </c>
      <c r="H5466" t="str">
        <f>data[[#This Row],[id_customer]]&amp;data[[#This Row],[id_campaign]]</f>
        <v>C0326cam03</v>
      </c>
      <c r="I5466">
        <f>DATEDIF(data[[#This Row],[join_date]],data[[#This Row],[buy_date]],"M")</f>
        <v>4</v>
      </c>
    </row>
    <row r="5467" spans="1:9" x14ac:dyDescent="0.25">
      <c r="A5467" t="s">
        <v>1345</v>
      </c>
      <c r="B5467" t="s">
        <v>8</v>
      </c>
      <c r="C5467" s="1">
        <v>44829</v>
      </c>
      <c r="D5467" s="1">
        <v>44986</v>
      </c>
      <c r="E5467">
        <f>VLOOKUP(data[[#This Row],[id_campaign]],campaign[],4,FALSE)</f>
        <v>62</v>
      </c>
      <c r="F5467" t="str">
        <f>VLOOKUP(data[[#This Row],[id_campaign]],campaign[],2,FALSE)</f>
        <v>HandsetWebCapable</v>
      </c>
      <c r="G5467" t="str">
        <f>VLOOKUP(data[[#This Row],[id_customer]],customer[],2,FALSE)</f>
        <v>Kenny Kiledal</v>
      </c>
      <c r="H5467" t="str">
        <f>data[[#This Row],[id_customer]]&amp;data[[#This Row],[id_campaign]]</f>
        <v>C0326cam03</v>
      </c>
      <c r="I5467">
        <f>DATEDIF(data[[#This Row],[join_date]],data[[#This Row],[buy_date]],"M")</f>
        <v>5</v>
      </c>
    </row>
    <row r="5468" spans="1:9" x14ac:dyDescent="0.25">
      <c r="A5468" t="s">
        <v>1345</v>
      </c>
      <c r="B5468" t="s">
        <v>8</v>
      </c>
      <c r="C5468" s="1">
        <v>44829</v>
      </c>
      <c r="D5468" s="1">
        <v>45044</v>
      </c>
      <c r="E5468">
        <f>VLOOKUP(data[[#This Row],[id_campaign]],campaign[],4,FALSE)</f>
        <v>62</v>
      </c>
      <c r="F5468" t="str">
        <f>VLOOKUP(data[[#This Row],[id_campaign]],campaign[],2,FALSE)</f>
        <v>HandsetWebCapable</v>
      </c>
      <c r="G5468" t="str">
        <f>VLOOKUP(data[[#This Row],[id_customer]],customer[],2,FALSE)</f>
        <v>Kenny Kiledal</v>
      </c>
      <c r="H5468" t="str">
        <f>data[[#This Row],[id_customer]]&amp;data[[#This Row],[id_campaign]]</f>
        <v>C0326cam03</v>
      </c>
      <c r="I5468">
        <f>DATEDIF(data[[#This Row],[join_date]],data[[#This Row],[buy_date]],"M")</f>
        <v>7</v>
      </c>
    </row>
    <row r="5469" spans="1:9" x14ac:dyDescent="0.25">
      <c r="A5469" t="s">
        <v>1345</v>
      </c>
      <c r="B5469" t="s">
        <v>8</v>
      </c>
      <c r="C5469" s="1">
        <v>44829</v>
      </c>
      <c r="D5469" s="1">
        <v>45053</v>
      </c>
      <c r="E5469">
        <f>VLOOKUP(data[[#This Row],[id_campaign]],campaign[],4,FALSE)</f>
        <v>62</v>
      </c>
      <c r="F5469" t="str">
        <f>VLOOKUP(data[[#This Row],[id_campaign]],campaign[],2,FALSE)</f>
        <v>HandsetWebCapable</v>
      </c>
      <c r="G5469" t="str">
        <f>VLOOKUP(data[[#This Row],[id_customer]],customer[],2,FALSE)</f>
        <v>Kenny Kiledal</v>
      </c>
      <c r="H5469" t="str">
        <f>data[[#This Row],[id_customer]]&amp;data[[#This Row],[id_campaign]]</f>
        <v>C0326cam03</v>
      </c>
      <c r="I5469">
        <f>DATEDIF(data[[#This Row],[join_date]],data[[#This Row],[buy_date]],"M")</f>
        <v>7</v>
      </c>
    </row>
    <row r="5470" spans="1:9" x14ac:dyDescent="0.25">
      <c r="A5470" t="s">
        <v>1345</v>
      </c>
      <c r="B5470" t="s">
        <v>36</v>
      </c>
      <c r="C5470" s="1">
        <v>45014</v>
      </c>
      <c r="D5470" s="1">
        <v>45014</v>
      </c>
      <c r="E5470">
        <f>VLOOKUP(data[[#This Row],[id_campaign]],campaign[],4,FALSE)</f>
        <v>29</v>
      </c>
      <c r="F5470" t="str">
        <f>VLOOKUP(data[[#This Row],[id_campaign]],campaign[],2,FALSE)</f>
        <v>MaritalStatus</v>
      </c>
      <c r="G5470" t="str">
        <f>VLOOKUP(data[[#This Row],[id_customer]],customer[],2,FALSE)</f>
        <v>Kenny Kiledal</v>
      </c>
      <c r="H5470" t="str">
        <f>data[[#This Row],[id_customer]]&amp;data[[#This Row],[id_campaign]]</f>
        <v>C0326cam17</v>
      </c>
      <c r="I5470">
        <f>DATEDIF(data[[#This Row],[join_date]],data[[#This Row],[buy_date]],"M")</f>
        <v>0</v>
      </c>
    </row>
    <row r="5471" spans="1:9" x14ac:dyDescent="0.25">
      <c r="A5471" t="s">
        <v>1345</v>
      </c>
      <c r="B5471" t="s">
        <v>36</v>
      </c>
      <c r="C5471" s="1">
        <v>45014</v>
      </c>
      <c r="D5471" s="1">
        <v>45046</v>
      </c>
      <c r="E5471">
        <f>VLOOKUP(data[[#This Row],[id_campaign]],campaign[],4,FALSE)</f>
        <v>29</v>
      </c>
      <c r="F5471" t="str">
        <f>VLOOKUP(data[[#This Row],[id_campaign]],campaign[],2,FALSE)</f>
        <v>MaritalStatus</v>
      </c>
      <c r="G5471" t="str">
        <f>VLOOKUP(data[[#This Row],[id_customer]],customer[],2,FALSE)</f>
        <v>Kenny Kiledal</v>
      </c>
      <c r="H5471" t="str">
        <f>data[[#This Row],[id_customer]]&amp;data[[#This Row],[id_campaign]]</f>
        <v>C0326cam17</v>
      </c>
      <c r="I5471">
        <f>DATEDIF(data[[#This Row],[join_date]],data[[#This Row],[buy_date]],"M")</f>
        <v>1</v>
      </c>
    </row>
    <row r="5472" spans="1:9" x14ac:dyDescent="0.25">
      <c r="A5472" t="s">
        <v>1345</v>
      </c>
      <c r="B5472" t="s">
        <v>36</v>
      </c>
      <c r="C5472" s="1">
        <v>45014</v>
      </c>
      <c r="D5472" s="1">
        <v>45057</v>
      </c>
      <c r="E5472">
        <f>VLOOKUP(data[[#This Row],[id_campaign]],campaign[],4,FALSE)</f>
        <v>29</v>
      </c>
      <c r="F5472" t="str">
        <f>VLOOKUP(data[[#This Row],[id_campaign]],campaign[],2,FALSE)</f>
        <v>MaritalStatus</v>
      </c>
      <c r="G5472" t="str">
        <f>VLOOKUP(data[[#This Row],[id_customer]],customer[],2,FALSE)</f>
        <v>Kenny Kiledal</v>
      </c>
      <c r="H5472" t="str">
        <f>data[[#This Row],[id_customer]]&amp;data[[#This Row],[id_campaign]]</f>
        <v>C0326cam17</v>
      </c>
      <c r="I5472">
        <f>DATEDIF(data[[#This Row],[join_date]],data[[#This Row],[buy_date]],"M")</f>
        <v>1</v>
      </c>
    </row>
    <row r="5473" spans="1:9" x14ac:dyDescent="0.25">
      <c r="A5473" t="s">
        <v>1345</v>
      </c>
      <c r="B5473" t="s">
        <v>36</v>
      </c>
      <c r="C5473" s="1">
        <v>45014</v>
      </c>
      <c r="D5473" s="1">
        <v>45086</v>
      </c>
      <c r="E5473">
        <f>VLOOKUP(data[[#This Row],[id_campaign]],campaign[],4,FALSE)</f>
        <v>29</v>
      </c>
      <c r="F5473" t="str">
        <f>VLOOKUP(data[[#This Row],[id_campaign]],campaign[],2,FALSE)</f>
        <v>MaritalStatus</v>
      </c>
      <c r="G5473" t="str">
        <f>VLOOKUP(data[[#This Row],[id_customer]],customer[],2,FALSE)</f>
        <v>Kenny Kiledal</v>
      </c>
      <c r="H5473" t="str">
        <f>data[[#This Row],[id_customer]]&amp;data[[#This Row],[id_campaign]]</f>
        <v>C0326cam17</v>
      </c>
      <c r="I5473">
        <f>DATEDIF(data[[#This Row],[join_date]],data[[#This Row],[buy_date]],"M")</f>
        <v>2</v>
      </c>
    </row>
    <row r="5474" spans="1:9" x14ac:dyDescent="0.25">
      <c r="A5474" t="s">
        <v>1349</v>
      </c>
      <c r="B5474" t="s">
        <v>16</v>
      </c>
      <c r="C5474" s="1">
        <v>44985</v>
      </c>
      <c r="D5474" s="1">
        <v>44985</v>
      </c>
      <c r="E5474">
        <f>VLOOKUP(data[[#This Row],[id_campaign]],campaign[],4,FALSE)</f>
        <v>25</v>
      </c>
      <c r="F5474" t="str">
        <f>VLOOKUP(data[[#This Row],[id_campaign]],campaign[],2,FALSE)</f>
        <v>BuysViaMailOrder</v>
      </c>
      <c r="G5474" t="str">
        <f>VLOOKUP(data[[#This Row],[id_customer]],customer[],2,FALSE)</f>
        <v>Davine Mathew</v>
      </c>
      <c r="H5474" t="str">
        <f>data[[#This Row],[id_customer]]&amp;data[[#This Row],[id_campaign]]</f>
        <v>C0327cam07</v>
      </c>
      <c r="I5474">
        <f>DATEDIF(data[[#This Row],[join_date]],data[[#This Row],[buy_date]],"M")</f>
        <v>0</v>
      </c>
    </row>
    <row r="5475" spans="1:9" x14ac:dyDescent="0.25">
      <c r="A5475" t="s">
        <v>1349</v>
      </c>
      <c r="B5475" t="s">
        <v>16</v>
      </c>
      <c r="C5475" s="1">
        <v>44985</v>
      </c>
      <c r="D5475" s="1">
        <v>45015</v>
      </c>
      <c r="E5475">
        <f>VLOOKUP(data[[#This Row],[id_campaign]],campaign[],4,FALSE)</f>
        <v>25</v>
      </c>
      <c r="F5475" t="str">
        <f>VLOOKUP(data[[#This Row],[id_campaign]],campaign[],2,FALSE)</f>
        <v>BuysViaMailOrder</v>
      </c>
      <c r="G5475" t="str">
        <f>VLOOKUP(data[[#This Row],[id_customer]],customer[],2,FALSE)</f>
        <v>Davine Mathew</v>
      </c>
      <c r="H5475" t="str">
        <f>data[[#This Row],[id_customer]]&amp;data[[#This Row],[id_campaign]]</f>
        <v>C0327cam07</v>
      </c>
      <c r="I5475">
        <f>DATEDIF(data[[#This Row],[join_date]],data[[#This Row],[buy_date]],"M")</f>
        <v>1</v>
      </c>
    </row>
    <row r="5476" spans="1:9" x14ac:dyDescent="0.25">
      <c r="A5476" t="s">
        <v>1349</v>
      </c>
      <c r="B5476" t="s">
        <v>16</v>
      </c>
      <c r="C5476" s="1">
        <v>44985</v>
      </c>
      <c r="D5476" s="1">
        <v>45028</v>
      </c>
      <c r="E5476">
        <f>VLOOKUP(data[[#This Row],[id_campaign]],campaign[],4,FALSE)</f>
        <v>25</v>
      </c>
      <c r="F5476" t="str">
        <f>VLOOKUP(data[[#This Row],[id_campaign]],campaign[],2,FALSE)</f>
        <v>BuysViaMailOrder</v>
      </c>
      <c r="G5476" t="str">
        <f>VLOOKUP(data[[#This Row],[id_customer]],customer[],2,FALSE)</f>
        <v>Davine Mathew</v>
      </c>
      <c r="H5476" t="str">
        <f>data[[#This Row],[id_customer]]&amp;data[[#This Row],[id_campaign]]</f>
        <v>C0327cam07</v>
      </c>
      <c r="I5476">
        <f>DATEDIF(data[[#This Row],[join_date]],data[[#This Row],[buy_date]],"M")</f>
        <v>1</v>
      </c>
    </row>
    <row r="5477" spans="1:9" x14ac:dyDescent="0.25">
      <c r="A5477" t="s">
        <v>1349</v>
      </c>
      <c r="B5477" t="s">
        <v>16</v>
      </c>
      <c r="C5477" s="1">
        <v>44985</v>
      </c>
      <c r="D5477" s="1">
        <v>45059</v>
      </c>
      <c r="E5477">
        <f>VLOOKUP(data[[#This Row],[id_campaign]],campaign[],4,FALSE)</f>
        <v>25</v>
      </c>
      <c r="F5477" t="str">
        <f>VLOOKUP(data[[#This Row],[id_campaign]],campaign[],2,FALSE)</f>
        <v>BuysViaMailOrder</v>
      </c>
      <c r="G5477" t="str">
        <f>VLOOKUP(data[[#This Row],[id_customer]],customer[],2,FALSE)</f>
        <v>Davine Mathew</v>
      </c>
      <c r="H5477" t="str">
        <f>data[[#This Row],[id_customer]]&amp;data[[#This Row],[id_campaign]]</f>
        <v>C0327cam07</v>
      </c>
      <c r="I5477">
        <f>DATEDIF(data[[#This Row],[join_date]],data[[#This Row],[buy_date]],"M")</f>
        <v>2</v>
      </c>
    </row>
    <row r="5478" spans="1:9" x14ac:dyDescent="0.25">
      <c r="A5478" t="s">
        <v>1349</v>
      </c>
      <c r="B5478" t="s">
        <v>16</v>
      </c>
      <c r="C5478" s="1">
        <v>44985</v>
      </c>
      <c r="D5478" s="1">
        <v>45078</v>
      </c>
      <c r="E5478">
        <f>VLOOKUP(data[[#This Row],[id_campaign]],campaign[],4,FALSE)</f>
        <v>25</v>
      </c>
      <c r="F5478" t="str">
        <f>VLOOKUP(data[[#This Row],[id_campaign]],campaign[],2,FALSE)</f>
        <v>BuysViaMailOrder</v>
      </c>
      <c r="G5478" t="str">
        <f>VLOOKUP(data[[#This Row],[id_customer]],customer[],2,FALSE)</f>
        <v>Davine Mathew</v>
      </c>
      <c r="H5478" t="str">
        <f>data[[#This Row],[id_customer]]&amp;data[[#This Row],[id_campaign]]</f>
        <v>C0327cam07</v>
      </c>
      <c r="I5478">
        <f>DATEDIF(data[[#This Row],[join_date]],data[[#This Row],[buy_date]],"M")</f>
        <v>3</v>
      </c>
    </row>
    <row r="5479" spans="1:9" x14ac:dyDescent="0.25">
      <c r="A5479" t="s">
        <v>1349</v>
      </c>
      <c r="B5479" t="s">
        <v>20</v>
      </c>
      <c r="C5479" s="1">
        <v>45011</v>
      </c>
      <c r="D5479" s="1">
        <v>45011</v>
      </c>
      <c r="E5479">
        <f>VLOOKUP(data[[#This Row],[id_campaign]],campaign[],4,FALSE)</f>
        <v>75</v>
      </c>
      <c r="F5479" t="str">
        <f>VLOOKUP(data[[#This Row],[id_campaign]],campaign[],2,FALSE)</f>
        <v>OptOutMailings</v>
      </c>
      <c r="G5479" t="str">
        <f>VLOOKUP(data[[#This Row],[id_customer]],customer[],2,FALSE)</f>
        <v>Davine Mathew</v>
      </c>
      <c r="H5479" t="str">
        <f>data[[#This Row],[id_customer]]&amp;data[[#This Row],[id_campaign]]</f>
        <v>C0327cam09</v>
      </c>
      <c r="I5479">
        <f>DATEDIF(data[[#This Row],[join_date]],data[[#This Row],[buy_date]],"M")</f>
        <v>0</v>
      </c>
    </row>
    <row r="5480" spans="1:9" x14ac:dyDescent="0.25">
      <c r="A5480" t="s">
        <v>1349</v>
      </c>
      <c r="B5480" t="s">
        <v>20</v>
      </c>
      <c r="C5480" s="1">
        <v>45011</v>
      </c>
      <c r="D5480" s="1">
        <v>45043</v>
      </c>
      <c r="E5480">
        <f>VLOOKUP(data[[#This Row],[id_campaign]],campaign[],4,FALSE)</f>
        <v>75</v>
      </c>
      <c r="F5480" t="str">
        <f>VLOOKUP(data[[#This Row],[id_campaign]],campaign[],2,FALSE)</f>
        <v>OptOutMailings</v>
      </c>
      <c r="G5480" t="str">
        <f>VLOOKUP(data[[#This Row],[id_customer]],customer[],2,FALSE)</f>
        <v>Davine Mathew</v>
      </c>
      <c r="H5480" t="str">
        <f>data[[#This Row],[id_customer]]&amp;data[[#This Row],[id_campaign]]</f>
        <v>C0327cam09</v>
      </c>
      <c r="I5480">
        <f>DATEDIF(data[[#This Row],[join_date]],data[[#This Row],[buy_date]],"M")</f>
        <v>1</v>
      </c>
    </row>
    <row r="5481" spans="1:9" x14ac:dyDescent="0.25">
      <c r="A5481" t="s">
        <v>1349</v>
      </c>
      <c r="B5481" t="s">
        <v>20</v>
      </c>
      <c r="C5481" s="1">
        <v>45011</v>
      </c>
      <c r="D5481" s="1">
        <v>45053</v>
      </c>
      <c r="E5481">
        <f>VLOOKUP(data[[#This Row],[id_campaign]],campaign[],4,FALSE)</f>
        <v>75</v>
      </c>
      <c r="F5481" t="str">
        <f>VLOOKUP(data[[#This Row],[id_campaign]],campaign[],2,FALSE)</f>
        <v>OptOutMailings</v>
      </c>
      <c r="G5481" t="str">
        <f>VLOOKUP(data[[#This Row],[id_customer]],customer[],2,FALSE)</f>
        <v>Davine Mathew</v>
      </c>
      <c r="H5481" t="str">
        <f>data[[#This Row],[id_customer]]&amp;data[[#This Row],[id_campaign]]</f>
        <v>C0327cam09</v>
      </c>
      <c r="I5481">
        <f>DATEDIF(data[[#This Row],[join_date]],data[[#This Row],[buy_date]],"M")</f>
        <v>1</v>
      </c>
    </row>
    <row r="5482" spans="1:9" x14ac:dyDescent="0.25">
      <c r="A5482" t="s">
        <v>1349</v>
      </c>
      <c r="B5482" t="s">
        <v>20</v>
      </c>
      <c r="C5482" s="1">
        <v>45011</v>
      </c>
      <c r="D5482" s="1">
        <v>45081</v>
      </c>
      <c r="E5482">
        <f>VLOOKUP(data[[#This Row],[id_campaign]],campaign[],4,FALSE)</f>
        <v>75</v>
      </c>
      <c r="F5482" t="str">
        <f>VLOOKUP(data[[#This Row],[id_campaign]],campaign[],2,FALSE)</f>
        <v>OptOutMailings</v>
      </c>
      <c r="G5482" t="str">
        <f>VLOOKUP(data[[#This Row],[id_customer]],customer[],2,FALSE)</f>
        <v>Davine Mathew</v>
      </c>
      <c r="H5482" t="str">
        <f>data[[#This Row],[id_customer]]&amp;data[[#This Row],[id_campaign]]</f>
        <v>C0327cam09</v>
      </c>
      <c r="I5482">
        <f>DATEDIF(data[[#This Row],[join_date]],data[[#This Row],[buy_date]],"M")</f>
        <v>2</v>
      </c>
    </row>
    <row r="5483" spans="1:9" x14ac:dyDescent="0.25">
      <c r="A5483" t="s">
        <v>1353</v>
      </c>
      <c r="B5483" t="s">
        <v>6</v>
      </c>
      <c r="C5483" s="1">
        <v>44568</v>
      </c>
      <c r="D5483" s="1">
        <v>44568</v>
      </c>
      <c r="E5483">
        <f>VLOOKUP(data[[#This Row],[id_campaign]],campaign[],4,FALSE)</f>
        <v>26</v>
      </c>
      <c r="F5483" t="str">
        <f>VLOOKUP(data[[#This Row],[id_campaign]],campaign[],2,FALSE)</f>
        <v>HandsetRefurbished</v>
      </c>
      <c r="G5483" t="str">
        <f>VLOOKUP(data[[#This Row],[id_customer]],customer[],2,FALSE)</f>
        <v>Kristos Hagart</v>
      </c>
      <c r="H5483" t="str">
        <f>data[[#This Row],[id_customer]]&amp;data[[#This Row],[id_campaign]]</f>
        <v>C0328cam02</v>
      </c>
      <c r="I5483">
        <f>DATEDIF(data[[#This Row],[join_date]],data[[#This Row],[buy_date]],"M")</f>
        <v>0</v>
      </c>
    </row>
    <row r="5484" spans="1:9" x14ac:dyDescent="0.25">
      <c r="A5484" t="s">
        <v>1353</v>
      </c>
      <c r="B5484" t="s">
        <v>6</v>
      </c>
      <c r="C5484" s="1">
        <v>44568</v>
      </c>
      <c r="D5484" s="1">
        <v>44639</v>
      </c>
      <c r="E5484">
        <f>VLOOKUP(data[[#This Row],[id_campaign]],campaign[],4,FALSE)</f>
        <v>26</v>
      </c>
      <c r="F5484" t="str">
        <f>VLOOKUP(data[[#This Row],[id_campaign]],campaign[],2,FALSE)</f>
        <v>HandsetRefurbished</v>
      </c>
      <c r="G5484" t="str">
        <f>VLOOKUP(data[[#This Row],[id_customer]],customer[],2,FALSE)</f>
        <v>Kristos Hagart</v>
      </c>
      <c r="H5484" t="str">
        <f>data[[#This Row],[id_customer]]&amp;data[[#This Row],[id_campaign]]</f>
        <v>C0328cam02</v>
      </c>
      <c r="I5484">
        <f>DATEDIF(data[[#This Row],[join_date]],data[[#This Row],[buy_date]],"M")</f>
        <v>2</v>
      </c>
    </row>
    <row r="5485" spans="1:9" x14ac:dyDescent="0.25">
      <c r="A5485" t="s">
        <v>1353</v>
      </c>
      <c r="B5485" t="s">
        <v>6</v>
      </c>
      <c r="C5485" s="1">
        <v>44568</v>
      </c>
      <c r="D5485" s="1">
        <v>44659</v>
      </c>
      <c r="E5485">
        <f>VLOOKUP(data[[#This Row],[id_campaign]],campaign[],4,FALSE)</f>
        <v>26</v>
      </c>
      <c r="F5485" t="str">
        <f>VLOOKUP(data[[#This Row],[id_campaign]],campaign[],2,FALSE)</f>
        <v>HandsetRefurbished</v>
      </c>
      <c r="G5485" t="str">
        <f>VLOOKUP(data[[#This Row],[id_customer]],customer[],2,FALSE)</f>
        <v>Kristos Hagart</v>
      </c>
      <c r="H5485" t="str">
        <f>data[[#This Row],[id_customer]]&amp;data[[#This Row],[id_campaign]]</f>
        <v>C0328cam02</v>
      </c>
      <c r="I5485">
        <f>DATEDIF(data[[#This Row],[join_date]],data[[#This Row],[buy_date]],"M")</f>
        <v>3</v>
      </c>
    </row>
    <row r="5486" spans="1:9" x14ac:dyDescent="0.25">
      <c r="A5486" t="s">
        <v>1353</v>
      </c>
      <c r="B5486" t="s">
        <v>6</v>
      </c>
      <c r="C5486" s="1">
        <v>44568</v>
      </c>
      <c r="D5486" s="1">
        <v>44695</v>
      </c>
      <c r="E5486">
        <f>VLOOKUP(data[[#This Row],[id_campaign]],campaign[],4,FALSE)</f>
        <v>26</v>
      </c>
      <c r="F5486" t="str">
        <f>VLOOKUP(data[[#This Row],[id_campaign]],campaign[],2,FALSE)</f>
        <v>HandsetRefurbished</v>
      </c>
      <c r="G5486" t="str">
        <f>VLOOKUP(data[[#This Row],[id_customer]],customer[],2,FALSE)</f>
        <v>Kristos Hagart</v>
      </c>
      <c r="H5486" t="str">
        <f>data[[#This Row],[id_customer]]&amp;data[[#This Row],[id_campaign]]</f>
        <v>C0328cam02</v>
      </c>
      <c r="I5486">
        <f>DATEDIF(data[[#This Row],[join_date]],data[[#This Row],[buy_date]],"M")</f>
        <v>4</v>
      </c>
    </row>
    <row r="5487" spans="1:9" x14ac:dyDescent="0.25">
      <c r="A5487" t="s">
        <v>1353</v>
      </c>
      <c r="B5487" t="s">
        <v>6</v>
      </c>
      <c r="C5487" s="1">
        <v>44568</v>
      </c>
      <c r="D5487" s="1">
        <v>44780</v>
      </c>
      <c r="E5487">
        <f>VLOOKUP(data[[#This Row],[id_campaign]],campaign[],4,FALSE)</f>
        <v>26</v>
      </c>
      <c r="F5487" t="str">
        <f>VLOOKUP(data[[#This Row],[id_campaign]],campaign[],2,FALSE)</f>
        <v>HandsetRefurbished</v>
      </c>
      <c r="G5487" t="str">
        <f>VLOOKUP(data[[#This Row],[id_customer]],customer[],2,FALSE)</f>
        <v>Kristos Hagart</v>
      </c>
      <c r="H5487" t="str">
        <f>data[[#This Row],[id_customer]]&amp;data[[#This Row],[id_campaign]]</f>
        <v>C0328cam02</v>
      </c>
      <c r="I5487">
        <f>DATEDIF(data[[#This Row],[join_date]],data[[#This Row],[buy_date]],"M")</f>
        <v>7</v>
      </c>
    </row>
    <row r="5488" spans="1:9" x14ac:dyDescent="0.25">
      <c r="A5488" t="s">
        <v>1353</v>
      </c>
      <c r="B5488" t="s">
        <v>6</v>
      </c>
      <c r="C5488" s="1">
        <v>44568</v>
      </c>
      <c r="D5488" s="1">
        <v>44815</v>
      </c>
      <c r="E5488">
        <f>VLOOKUP(data[[#This Row],[id_campaign]],campaign[],4,FALSE)</f>
        <v>26</v>
      </c>
      <c r="F5488" t="str">
        <f>VLOOKUP(data[[#This Row],[id_campaign]],campaign[],2,FALSE)</f>
        <v>HandsetRefurbished</v>
      </c>
      <c r="G5488" t="str">
        <f>VLOOKUP(data[[#This Row],[id_customer]],customer[],2,FALSE)</f>
        <v>Kristos Hagart</v>
      </c>
      <c r="H5488" t="str">
        <f>data[[#This Row],[id_customer]]&amp;data[[#This Row],[id_campaign]]</f>
        <v>C0328cam02</v>
      </c>
      <c r="I5488">
        <f>DATEDIF(data[[#This Row],[join_date]],data[[#This Row],[buy_date]],"M")</f>
        <v>8</v>
      </c>
    </row>
    <row r="5489" spans="1:9" x14ac:dyDescent="0.25">
      <c r="A5489" t="s">
        <v>1353</v>
      </c>
      <c r="B5489" t="s">
        <v>6</v>
      </c>
      <c r="C5489" s="1">
        <v>44568</v>
      </c>
      <c r="D5489" s="1">
        <v>44842</v>
      </c>
      <c r="E5489">
        <f>VLOOKUP(data[[#This Row],[id_campaign]],campaign[],4,FALSE)</f>
        <v>26</v>
      </c>
      <c r="F5489" t="str">
        <f>VLOOKUP(data[[#This Row],[id_campaign]],campaign[],2,FALSE)</f>
        <v>HandsetRefurbished</v>
      </c>
      <c r="G5489" t="str">
        <f>VLOOKUP(data[[#This Row],[id_customer]],customer[],2,FALSE)</f>
        <v>Kristos Hagart</v>
      </c>
      <c r="H5489" t="str">
        <f>data[[#This Row],[id_customer]]&amp;data[[#This Row],[id_campaign]]</f>
        <v>C0328cam02</v>
      </c>
      <c r="I5489">
        <f>DATEDIF(data[[#This Row],[join_date]],data[[#This Row],[buy_date]],"M")</f>
        <v>9</v>
      </c>
    </row>
    <row r="5490" spans="1:9" x14ac:dyDescent="0.25">
      <c r="A5490" t="s">
        <v>1353</v>
      </c>
      <c r="B5490" t="s">
        <v>6</v>
      </c>
      <c r="C5490" s="1">
        <v>44568</v>
      </c>
      <c r="D5490" s="1">
        <v>44883</v>
      </c>
      <c r="E5490">
        <f>VLOOKUP(data[[#This Row],[id_campaign]],campaign[],4,FALSE)</f>
        <v>26</v>
      </c>
      <c r="F5490" t="str">
        <f>VLOOKUP(data[[#This Row],[id_campaign]],campaign[],2,FALSE)</f>
        <v>HandsetRefurbished</v>
      </c>
      <c r="G5490" t="str">
        <f>VLOOKUP(data[[#This Row],[id_customer]],customer[],2,FALSE)</f>
        <v>Kristos Hagart</v>
      </c>
      <c r="H5490" t="str">
        <f>data[[#This Row],[id_customer]]&amp;data[[#This Row],[id_campaign]]</f>
        <v>C0328cam02</v>
      </c>
      <c r="I5490">
        <f>DATEDIF(data[[#This Row],[join_date]],data[[#This Row],[buy_date]],"M")</f>
        <v>10</v>
      </c>
    </row>
    <row r="5491" spans="1:9" x14ac:dyDescent="0.25">
      <c r="A5491" t="s">
        <v>1353</v>
      </c>
      <c r="B5491" t="s">
        <v>6</v>
      </c>
      <c r="C5491" s="1">
        <v>44568</v>
      </c>
      <c r="D5491" s="1">
        <v>44914</v>
      </c>
      <c r="E5491">
        <f>VLOOKUP(data[[#This Row],[id_campaign]],campaign[],4,FALSE)</f>
        <v>26</v>
      </c>
      <c r="F5491" t="str">
        <f>VLOOKUP(data[[#This Row],[id_campaign]],campaign[],2,FALSE)</f>
        <v>HandsetRefurbished</v>
      </c>
      <c r="G5491" t="str">
        <f>VLOOKUP(data[[#This Row],[id_customer]],customer[],2,FALSE)</f>
        <v>Kristos Hagart</v>
      </c>
      <c r="H5491" t="str">
        <f>data[[#This Row],[id_customer]]&amp;data[[#This Row],[id_campaign]]</f>
        <v>C0328cam02</v>
      </c>
      <c r="I5491">
        <f>DATEDIF(data[[#This Row],[join_date]],data[[#This Row],[buy_date]],"M")</f>
        <v>11</v>
      </c>
    </row>
    <row r="5492" spans="1:9" x14ac:dyDescent="0.25">
      <c r="A5492" t="s">
        <v>1353</v>
      </c>
      <c r="B5492" t="s">
        <v>6</v>
      </c>
      <c r="C5492" s="1">
        <v>44568</v>
      </c>
      <c r="D5492" s="1">
        <v>44947</v>
      </c>
      <c r="E5492">
        <f>VLOOKUP(data[[#This Row],[id_campaign]],campaign[],4,FALSE)</f>
        <v>26</v>
      </c>
      <c r="F5492" t="str">
        <f>VLOOKUP(data[[#This Row],[id_campaign]],campaign[],2,FALSE)</f>
        <v>HandsetRefurbished</v>
      </c>
      <c r="G5492" t="str">
        <f>VLOOKUP(data[[#This Row],[id_customer]],customer[],2,FALSE)</f>
        <v>Kristos Hagart</v>
      </c>
      <c r="H5492" t="str">
        <f>data[[#This Row],[id_customer]]&amp;data[[#This Row],[id_campaign]]</f>
        <v>C0328cam02</v>
      </c>
      <c r="I5492">
        <f>DATEDIF(data[[#This Row],[join_date]],data[[#This Row],[buy_date]],"M")</f>
        <v>12</v>
      </c>
    </row>
    <row r="5493" spans="1:9" x14ac:dyDescent="0.25">
      <c r="A5493" t="s">
        <v>1353</v>
      </c>
      <c r="B5493" t="s">
        <v>6</v>
      </c>
      <c r="C5493" s="1">
        <v>44568</v>
      </c>
      <c r="D5493" s="1">
        <v>45032</v>
      </c>
      <c r="E5493">
        <f>VLOOKUP(data[[#This Row],[id_campaign]],campaign[],4,FALSE)</f>
        <v>26</v>
      </c>
      <c r="F5493" t="str">
        <f>VLOOKUP(data[[#This Row],[id_campaign]],campaign[],2,FALSE)</f>
        <v>HandsetRefurbished</v>
      </c>
      <c r="G5493" t="str">
        <f>VLOOKUP(data[[#This Row],[id_customer]],customer[],2,FALSE)</f>
        <v>Kristos Hagart</v>
      </c>
      <c r="H5493" t="str">
        <f>data[[#This Row],[id_customer]]&amp;data[[#This Row],[id_campaign]]</f>
        <v>C0328cam02</v>
      </c>
      <c r="I5493">
        <f>DATEDIF(data[[#This Row],[join_date]],data[[#This Row],[buy_date]],"M")</f>
        <v>15</v>
      </c>
    </row>
    <row r="5494" spans="1:9" x14ac:dyDescent="0.25">
      <c r="A5494" t="s">
        <v>1353</v>
      </c>
      <c r="B5494" t="s">
        <v>6</v>
      </c>
      <c r="C5494" s="1">
        <v>44568</v>
      </c>
      <c r="D5494" s="1">
        <v>45053</v>
      </c>
      <c r="E5494">
        <f>VLOOKUP(data[[#This Row],[id_campaign]],campaign[],4,FALSE)</f>
        <v>26</v>
      </c>
      <c r="F5494" t="str">
        <f>VLOOKUP(data[[#This Row],[id_campaign]],campaign[],2,FALSE)</f>
        <v>HandsetRefurbished</v>
      </c>
      <c r="G5494" t="str">
        <f>VLOOKUP(data[[#This Row],[id_customer]],customer[],2,FALSE)</f>
        <v>Kristos Hagart</v>
      </c>
      <c r="H5494" t="str">
        <f>data[[#This Row],[id_customer]]&amp;data[[#This Row],[id_campaign]]</f>
        <v>C0328cam02</v>
      </c>
      <c r="I5494">
        <f>DATEDIF(data[[#This Row],[join_date]],data[[#This Row],[buy_date]],"M")</f>
        <v>16</v>
      </c>
    </row>
    <row r="5495" spans="1:9" x14ac:dyDescent="0.25">
      <c r="A5495" t="s">
        <v>1353</v>
      </c>
      <c r="B5495" t="s">
        <v>28</v>
      </c>
      <c r="C5495" s="1">
        <v>44977</v>
      </c>
      <c r="D5495" s="1">
        <v>44977</v>
      </c>
      <c r="E5495">
        <f>VLOOKUP(data[[#This Row],[id_campaign]],campaign[],4,FALSE)</f>
        <v>25</v>
      </c>
      <c r="F5495" t="str">
        <f>VLOOKUP(data[[#This Row],[id_campaign]],campaign[],2,FALSE)</f>
        <v>NewCellphoneUser</v>
      </c>
      <c r="G5495" t="str">
        <f>VLOOKUP(data[[#This Row],[id_customer]],customer[],2,FALSE)</f>
        <v>Kristos Hagart</v>
      </c>
      <c r="H5495" t="str">
        <f>data[[#This Row],[id_customer]]&amp;data[[#This Row],[id_campaign]]</f>
        <v>C0328cam13</v>
      </c>
      <c r="I5495">
        <f>DATEDIF(data[[#This Row],[join_date]],data[[#This Row],[buy_date]],"M")</f>
        <v>0</v>
      </c>
    </row>
    <row r="5496" spans="1:9" x14ac:dyDescent="0.25">
      <c r="A5496" t="s">
        <v>1353</v>
      </c>
      <c r="B5496" t="s">
        <v>28</v>
      </c>
      <c r="C5496" s="1">
        <v>44977</v>
      </c>
      <c r="D5496" s="1">
        <v>45010</v>
      </c>
      <c r="E5496">
        <f>VLOOKUP(data[[#This Row],[id_campaign]],campaign[],4,FALSE)</f>
        <v>25</v>
      </c>
      <c r="F5496" t="str">
        <f>VLOOKUP(data[[#This Row],[id_campaign]],campaign[],2,FALSE)</f>
        <v>NewCellphoneUser</v>
      </c>
      <c r="G5496" t="str">
        <f>VLOOKUP(data[[#This Row],[id_customer]],customer[],2,FALSE)</f>
        <v>Kristos Hagart</v>
      </c>
      <c r="H5496" t="str">
        <f>data[[#This Row],[id_customer]]&amp;data[[#This Row],[id_campaign]]</f>
        <v>C0328cam13</v>
      </c>
      <c r="I5496">
        <f>DATEDIF(data[[#This Row],[join_date]],data[[#This Row],[buy_date]],"M")</f>
        <v>1</v>
      </c>
    </row>
    <row r="5497" spans="1:9" x14ac:dyDescent="0.25">
      <c r="A5497" t="s">
        <v>1353</v>
      </c>
      <c r="B5497" t="s">
        <v>28</v>
      </c>
      <c r="C5497" s="1">
        <v>44977</v>
      </c>
      <c r="D5497" s="1">
        <v>45044</v>
      </c>
      <c r="E5497">
        <f>VLOOKUP(data[[#This Row],[id_campaign]],campaign[],4,FALSE)</f>
        <v>25</v>
      </c>
      <c r="F5497" t="str">
        <f>VLOOKUP(data[[#This Row],[id_campaign]],campaign[],2,FALSE)</f>
        <v>NewCellphoneUser</v>
      </c>
      <c r="G5497" t="str">
        <f>VLOOKUP(data[[#This Row],[id_customer]],customer[],2,FALSE)</f>
        <v>Kristos Hagart</v>
      </c>
      <c r="H5497" t="str">
        <f>data[[#This Row],[id_customer]]&amp;data[[#This Row],[id_campaign]]</f>
        <v>C0328cam13</v>
      </c>
      <c r="I5497">
        <f>DATEDIF(data[[#This Row],[join_date]],data[[#This Row],[buy_date]],"M")</f>
        <v>2</v>
      </c>
    </row>
    <row r="5498" spans="1:9" x14ac:dyDescent="0.25">
      <c r="A5498" t="s">
        <v>1353</v>
      </c>
      <c r="B5498" t="s">
        <v>28</v>
      </c>
      <c r="C5498" s="1">
        <v>44977</v>
      </c>
      <c r="D5498" s="1">
        <v>45050</v>
      </c>
      <c r="E5498">
        <f>VLOOKUP(data[[#This Row],[id_campaign]],campaign[],4,FALSE)</f>
        <v>25</v>
      </c>
      <c r="F5498" t="str">
        <f>VLOOKUP(data[[#This Row],[id_campaign]],campaign[],2,FALSE)</f>
        <v>NewCellphoneUser</v>
      </c>
      <c r="G5498" t="str">
        <f>VLOOKUP(data[[#This Row],[id_customer]],customer[],2,FALSE)</f>
        <v>Kristos Hagart</v>
      </c>
      <c r="H5498" t="str">
        <f>data[[#This Row],[id_customer]]&amp;data[[#This Row],[id_campaign]]</f>
        <v>C0328cam13</v>
      </c>
      <c r="I5498">
        <f>DATEDIF(data[[#This Row],[join_date]],data[[#This Row],[buy_date]],"M")</f>
        <v>2</v>
      </c>
    </row>
    <row r="5499" spans="1:9" x14ac:dyDescent="0.25">
      <c r="A5499" t="s">
        <v>1357</v>
      </c>
      <c r="B5499" t="s">
        <v>36</v>
      </c>
      <c r="C5499" s="1">
        <v>44766</v>
      </c>
      <c r="D5499" s="1">
        <v>44766</v>
      </c>
      <c r="E5499">
        <f>VLOOKUP(data[[#This Row],[id_campaign]],campaign[],4,FALSE)</f>
        <v>29</v>
      </c>
      <c r="F5499" t="str">
        <f>VLOOKUP(data[[#This Row],[id_campaign]],campaign[],2,FALSE)</f>
        <v>MaritalStatus</v>
      </c>
      <c r="G5499" t="str">
        <f>VLOOKUP(data[[#This Row],[id_customer]],customer[],2,FALSE)</f>
        <v>Brade Domican</v>
      </c>
      <c r="H5499" t="str">
        <f>data[[#This Row],[id_customer]]&amp;data[[#This Row],[id_campaign]]</f>
        <v>C0329cam17</v>
      </c>
      <c r="I5499">
        <f>DATEDIF(data[[#This Row],[join_date]],data[[#This Row],[buy_date]],"M")</f>
        <v>0</v>
      </c>
    </row>
    <row r="5500" spans="1:9" x14ac:dyDescent="0.25">
      <c r="A5500" t="s">
        <v>1357</v>
      </c>
      <c r="B5500" t="s">
        <v>36</v>
      </c>
      <c r="C5500" s="1">
        <v>44766</v>
      </c>
      <c r="D5500" s="1">
        <v>44800</v>
      </c>
      <c r="E5500">
        <f>VLOOKUP(data[[#This Row],[id_campaign]],campaign[],4,FALSE)</f>
        <v>29</v>
      </c>
      <c r="F5500" t="str">
        <f>VLOOKUP(data[[#This Row],[id_campaign]],campaign[],2,FALSE)</f>
        <v>MaritalStatus</v>
      </c>
      <c r="G5500" t="str">
        <f>VLOOKUP(data[[#This Row],[id_customer]],customer[],2,FALSE)</f>
        <v>Brade Domican</v>
      </c>
      <c r="H5500" t="str">
        <f>data[[#This Row],[id_customer]]&amp;data[[#This Row],[id_campaign]]</f>
        <v>C0329cam17</v>
      </c>
      <c r="I5500">
        <f>DATEDIF(data[[#This Row],[join_date]],data[[#This Row],[buy_date]],"M")</f>
        <v>1</v>
      </c>
    </row>
    <row r="5501" spans="1:9" x14ac:dyDescent="0.25">
      <c r="A5501" t="s">
        <v>1357</v>
      </c>
      <c r="B5501" t="s">
        <v>36</v>
      </c>
      <c r="C5501" s="1">
        <v>44766</v>
      </c>
      <c r="D5501" s="1">
        <v>44811</v>
      </c>
      <c r="E5501">
        <f>VLOOKUP(data[[#This Row],[id_campaign]],campaign[],4,FALSE)</f>
        <v>29</v>
      </c>
      <c r="F5501" t="str">
        <f>VLOOKUP(data[[#This Row],[id_campaign]],campaign[],2,FALSE)</f>
        <v>MaritalStatus</v>
      </c>
      <c r="G5501" t="str">
        <f>VLOOKUP(data[[#This Row],[id_customer]],customer[],2,FALSE)</f>
        <v>Brade Domican</v>
      </c>
      <c r="H5501" t="str">
        <f>data[[#This Row],[id_customer]]&amp;data[[#This Row],[id_campaign]]</f>
        <v>C0329cam17</v>
      </c>
      <c r="I5501">
        <f>DATEDIF(data[[#This Row],[join_date]],data[[#This Row],[buy_date]],"M")</f>
        <v>1</v>
      </c>
    </row>
    <row r="5502" spans="1:9" x14ac:dyDescent="0.25">
      <c r="A5502" t="s">
        <v>1357</v>
      </c>
      <c r="B5502" t="s">
        <v>36</v>
      </c>
      <c r="C5502" s="1">
        <v>44766</v>
      </c>
      <c r="D5502" s="1">
        <v>44860</v>
      </c>
      <c r="E5502">
        <f>VLOOKUP(data[[#This Row],[id_campaign]],campaign[],4,FALSE)</f>
        <v>29</v>
      </c>
      <c r="F5502" t="str">
        <f>VLOOKUP(data[[#This Row],[id_campaign]],campaign[],2,FALSE)</f>
        <v>MaritalStatus</v>
      </c>
      <c r="G5502" t="str">
        <f>VLOOKUP(data[[#This Row],[id_customer]],customer[],2,FALSE)</f>
        <v>Brade Domican</v>
      </c>
      <c r="H5502" t="str">
        <f>data[[#This Row],[id_customer]]&amp;data[[#This Row],[id_campaign]]</f>
        <v>C0329cam17</v>
      </c>
      <c r="I5502">
        <f>DATEDIF(data[[#This Row],[join_date]],data[[#This Row],[buy_date]],"M")</f>
        <v>3</v>
      </c>
    </row>
    <row r="5503" spans="1:9" x14ac:dyDescent="0.25">
      <c r="A5503" t="s">
        <v>1357</v>
      </c>
      <c r="B5503" t="s">
        <v>36</v>
      </c>
      <c r="C5503" s="1">
        <v>44766</v>
      </c>
      <c r="D5503" s="1">
        <v>44891</v>
      </c>
      <c r="E5503">
        <f>VLOOKUP(data[[#This Row],[id_campaign]],campaign[],4,FALSE)</f>
        <v>29</v>
      </c>
      <c r="F5503" t="str">
        <f>VLOOKUP(data[[#This Row],[id_campaign]],campaign[],2,FALSE)</f>
        <v>MaritalStatus</v>
      </c>
      <c r="G5503" t="str">
        <f>VLOOKUP(data[[#This Row],[id_customer]],customer[],2,FALSE)</f>
        <v>Brade Domican</v>
      </c>
      <c r="H5503" t="str">
        <f>data[[#This Row],[id_customer]]&amp;data[[#This Row],[id_campaign]]</f>
        <v>C0329cam17</v>
      </c>
      <c r="I5503">
        <f>DATEDIF(data[[#This Row],[join_date]],data[[#This Row],[buy_date]],"M")</f>
        <v>4</v>
      </c>
    </row>
    <row r="5504" spans="1:9" x14ac:dyDescent="0.25">
      <c r="A5504" t="s">
        <v>1357</v>
      </c>
      <c r="B5504" t="s">
        <v>36</v>
      </c>
      <c r="C5504" s="1">
        <v>44766</v>
      </c>
      <c r="D5504" s="1">
        <v>44899</v>
      </c>
      <c r="E5504">
        <f>VLOOKUP(data[[#This Row],[id_campaign]],campaign[],4,FALSE)</f>
        <v>29</v>
      </c>
      <c r="F5504" t="str">
        <f>VLOOKUP(data[[#This Row],[id_campaign]],campaign[],2,FALSE)</f>
        <v>MaritalStatus</v>
      </c>
      <c r="G5504" t="str">
        <f>VLOOKUP(data[[#This Row],[id_customer]],customer[],2,FALSE)</f>
        <v>Brade Domican</v>
      </c>
      <c r="H5504" t="str">
        <f>data[[#This Row],[id_customer]]&amp;data[[#This Row],[id_campaign]]</f>
        <v>C0329cam17</v>
      </c>
      <c r="I5504">
        <f>DATEDIF(data[[#This Row],[join_date]],data[[#This Row],[buy_date]],"M")</f>
        <v>4</v>
      </c>
    </row>
    <row r="5505" spans="1:9" x14ac:dyDescent="0.25">
      <c r="A5505" t="s">
        <v>1357</v>
      </c>
      <c r="B5505" t="s">
        <v>36</v>
      </c>
      <c r="C5505" s="1">
        <v>44766</v>
      </c>
      <c r="D5505" s="1">
        <v>44961</v>
      </c>
      <c r="E5505">
        <f>VLOOKUP(data[[#This Row],[id_campaign]],campaign[],4,FALSE)</f>
        <v>29</v>
      </c>
      <c r="F5505" t="str">
        <f>VLOOKUP(data[[#This Row],[id_campaign]],campaign[],2,FALSE)</f>
        <v>MaritalStatus</v>
      </c>
      <c r="G5505" t="str">
        <f>VLOOKUP(data[[#This Row],[id_customer]],customer[],2,FALSE)</f>
        <v>Brade Domican</v>
      </c>
      <c r="H5505" t="str">
        <f>data[[#This Row],[id_customer]]&amp;data[[#This Row],[id_campaign]]</f>
        <v>C0329cam17</v>
      </c>
      <c r="I5505">
        <f>DATEDIF(data[[#This Row],[join_date]],data[[#This Row],[buy_date]],"M")</f>
        <v>6</v>
      </c>
    </row>
    <row r="5506" spans="1:9" x14ac:dyDescent="0.25">
      <c r="A5506" t="s">
        <v>1357</v>
      </c>
      <c r="B5506" t="s">
        <v>36</v>
      </c>
      <c r="C5506" s="1">
        <v>44766</v>
      </c>
      <c r="D5506" s="1">
        <v>44987</v>
      </c>
      <c r="E5506">
        <f>VLOOKUP(data[[#This Row],[id_campaign]],campaign[],4,FALSE)</f>
        <v>29</v>
      </c>
      <c r="F5506" t="str">
        <f>VLOOKUP(data[[#This Row],[id_campaign]],campaign[],2,FALSE)</f>
        <v>MaritalStatus</v>
      </c>
      <c r="G5506" t="str">
        <f>VLOOKUP(data[[#This Row],[id_customer]],customer[],2,FALSE)</f>
        <v>Brade Domican</v>
      </c>
      <c r="H5506" t="str">
        <f>data[[#This Row],[id_customer]]&amp;data[[#This Row],[id_campaign]]</f>
        <v>C0329cam17</v>
      </c>
      <c r="I5506">
        <f>DATEDIF(data[[#This Row],[join_date]],data[[#This Row],[buy_date]],"M")</f>
        <v>7</v>
      </c>
    </row>
    <row r="5507" spans="1:9" x14ac:dyDescent="0.25">
      <c r="A5507" t="s">
        <v>1357</v>
      </c>
      <c r="B5507" t="s">
        <v>36</v>
      </c>
      <c r="C5507" s="1">
        <v>44766</v>
      </c>
      <c r="D5507" s="1">
        <v>45024</v>
      </c>
      <c r="E5507">
        <f>VLOOKUP(data[[#This Row],[id_campaign]],campaign[],4,FALSE)</f>
        <v>29</v>
      </c>
      <c r="F5507" t="str">
        <f>VLOOKUP(data[[#This Row],[id_campaign]],campaign[],2,FALSE)</f>
        <v>MaritalStatus</v>
      </c>
      <c r="G5507" t="str">
        <f>VLOOKUP(data[[#This Row],[id_customer]],customer[],2,FALSE)</f>
        <v>Brade Domican</v>
      </c>
      <c r="H5507" t="str">
        <f>data[[#This Row],[id_customer]]&amp;data[[#This Row],[id_campaign]]</f>
        <v>C0329cam17</v>
      </c>
      <c r="I5507">
        <f>DATEDIF(data[[#This Row],[join_date]],data[[#This Row],[buy_date]],"M")</f>
        <v>8</v>
      </c>
    </row>
    <row r="5508" spans="1:9" x14ac:dyDescent="0.25">
      <c r="A5508" t="s">
        <v>1357</v>
      </c>
      <c r="B5508" t="s">
        <v>36</v>
      </c>
      <c r="C5508" s="1">
        <v>44766</v>
      </c>
      <c r="D5508" s="1">
        <v>45076</v>
      </c>
      <c r="E5508">
        <f>VLOOKUP(data[[#This Row],[id_campaign]],campaign[],4,FALSE)</f>
        <v>29</v>
      </c>
      <c r="F5508" t="str">
        <f>VLOOKUP(data[[#This Row],[id_campaign]],campaign[],2,FALSE)</f>
        <v>MaritalStatus</v>
      </c>
      <c r="G5508" t="str">
        <f>VLOOKUP(data[[#This Row],[id_customer]],customer[],2,FALSE)</f>
        <v>Brade Domican</v>
      </c>
      <c r="H5508" t="str">
        <f>data[[#This Row],[id_customer]]&amp;data[[#This Row],[id_campaign]]</f>
        <v>C0329cam17</v>
      </c>
      <c r="I5508">
        <f>DATEDIF(data[[#This Row],[join_date]],data[[#This Row],[buy_date]],"M")</f>
        <v>10</v>
      </c>
    </row>
    <row r="5509" spans="1:9" x14ac:dyDescent="0.25">
      <c r="A5509" t="s">
        <v>1357</v>
      </c>
      <c r="B5509" t="s">
        <v>36</v>
      </c>
      <c r="C5509" s="1">
        <v>44766</v>
      </c>
      <c r="D5509" s="1">
        <v>45080</v>
      </c>
      <c r="E5509">
        <f>VLOOKUP(data[[#This Row],[id_campaign]],campaign[],4,FALSE)</f>
        <v>29</v>
      </c>
      <c r="F5509" t="str">
        <f>VLOOKUP(data[[#This Row],[id_campaign]],campaign[],2,FALSE)</f>
        <v>MaritalStatus</v>
      </c>
      <c r="G5509" t="str">
        <f>VLOOKUP(data[[#This Row],[id_customer]],customer[],2,FALSE)</f>
        <v>Brade Domican</v>
      </c>
      <c r="H5509" t="str">
        <f>data[[#This Row],[id_customer]]&amp;data[[#This Row],[id_campaign]]</f>
        <v>C0329cam17</v>
      </c>
      <c r="I5509">
        <f>DATEDIF(data[[#This Row],[join_date]],data[[#This Row],[buy_date]],"M")</f>
        <v>10</v>
      </c>
    </row>
    <row r="5510" spans="1:9" x14ac:dyDescent="0.25">
      <c r="A5510" t="s">
        <v>1357</v>
      </c>
      <c r="B5510" t="s">
        <v>14</v>
      </c>
      <c r="C5510" s="1">
        <v>44924</v>
      </c>
      <c r="D5510" s="1">
        <v>44924</v>
      </c>
      <c r="E5510">
        <f>VLOOKUP(data[[#This Row],[id_campaign]],campaign[],4,FALSE)</f>
        <v>13</v>
      </c>
      <c r="F5510" t="str">
        <f>VLOOKUP(data[[#This Row],[id_campaign]],campaign[],2,FALSE)</f>
        <v>Homeownership</v>
      </c>
      <c r="G5510" t="str">
        <f>VLOOKUP(data[[#This Row],[id_customer]],customer[],2,FALSE)</f>
        <v>Brade Domican</v>
      </c>
      <c r="H5510" t="str">
        <f>data[[#This Row],[id_customer]]&amp;data[[#This Row],[id_campaign]]</f>
        <v>C0329cam06</v>
      </c>
      <c r="I5510">
        <f>DATEDIF(data[[#This Row],[join_date]],data[[#This Row],[buy_date]],"M")</f>
        <v>0</v>
      </c>
    </row>
    <row r="5511" spans="1:9" x14ac:dyDescent="0.25">
      <c r="A5511" t="s">
        <v>1357</v>
      </c>
      <c r="B5511" t="s">
        <v>14</v>
      </c>
      <c r="C5511" s="1">
        <v>44924</v>
      </c>
      <c r="D5511" s="1">
        <v>44996</v>
      </c>
      <c r="E5511">
        <f>VLOOKUP(data[[#This Row],[id_campaign]],campaign[],4,FALSE)</f>
        <v>13</v>
      </c>
      <c r="F5511" t="str">
        <f>VLOOKUP(data[[#This Row],[id_campaign]],campaign[],2,FALSE)</f>
        <v>Homeownership</v>
      </c>
      <c r="G5511" t="str">
        <f>VLOOKUP(data[[#This Row],[id_customer]],customer[],2,FALSE)</f>
        <v>Brade Domican</v>
      </c>
      <c r="H5511" t="str">
        <f>data[[#This Row],[id_customer]]&amp;data[[#This Row],[id_campaign]]</f>
        <v>C0329cam06</v>
      </c>
      <c r="I5511">
        <f>DATEDIF(data[[#This Row],[join_date]],data[[#This Row],[buy_date]],"M")</f>
        <v>2</v>
      </c>
    </row>
    <row r="5512" spans="1:9" x14ac:dyDescent="0.25">
      <c r="A5512" t="s">
        <v>1357</v>
      </c>
      <c r="B5512" t="s">
        <v>14</v>
      </c>
      <c r="C5512" s="1">
        <v>44924</v>
      </c>
      <c r="D5512" s="1">
        <v>45020</v>
      </c>
      <c r="E5512">
        <f>VLOOKUP(data[[#This Row],[id_campaign]],campaign[],4,FALSE)</f>
        <v>13</v>
      </c>
      <c r="F5512" t="str">
        <f>VLOOKUP(data[[#This Row],[id_campaign]],campaign[],2,FALSE)</f>
        <v>Homeownership</v>
      </c>
      <c r="G5512" t="str">
        <f>VLOOKUP(data[[#This Row],[id_customer]],customer[],2,FALSE)</f>
        <v>Brade Domican</v>
      </c>
      <c r="H5512" t="str">
        <f>data[[#This Row],[id_customer]]&amp;data[[#This Row],[id_campaign]]</f>
        <v>C0329cam06</v>
      </c>
      <c r="I5512">
        <f>DATEDIF(data[[#This Row],[join_date]],data[[#This Row],[buy_date]],"M")</f>
        <v>3</v>
      </c>
    </row>
    <row r="5513" spans="1:9" x14ac:dyDescent="0.25">
      <c r="A5513" t="s">
        <v>1357</v>
      </c>
      <c r="B5513" t="s">
        <v>14</v>
      </c>
      <c r="C5513" s="1">
        <v>44924</v>
      </c>
      <c r="D5513" s="1">
        <v>45047</v>
      </c>
      <c r="E5513">
        <f>VLOOKUP(data[[#This Row],[id_campaign]],campaign[],4,FALSE)</f>
        <v>13</v>
      </c>
      <c r="F5513" t="str">
        <f>VLOOKUP(data[[#This Row],[id_campaign]],campaign[],2,FALSE)</f>
        <v>Homeownership</v>
      </c>
      <c r="G5513" t="str">
        <f>VLOOKUP(data[[#This Row],[id_customer]],customer[],2,FALSE)</f>
        <v>Brade Domican</v>
      </c>
      <c r="H5513" t="str">
        <f>data[[#This Row],[id_customer]]&amp;data[[#This Row],[id_campaign]]</f>
        <v>C0329cam06</v>
      </c>
      <c r="I5513">
        <f>DATEDIF(data[[#This Row],[join_date]],data[[#This Row],[buy_date]],"M")</f>
        <v>4</v>
      </c>
    </row>
    <row r="5514" spans="1:9" x14ac:dyDescent="0.25">
      <c r="A5514" t="s">
        <v>1357</v>
      </c>
      <c r="B5514" t="s">
        <v>14</v>
      </c>
      <c r="C5514" s="1">
        <v>44924</v>
      </c>
      <c r="D5514" s="1">
        <v>45078</v>
      </c>
      <c r="E5514">
        <f>VLOOKUP(data[[#This Row],[id_campaign]],campaign[],4,FALSE)</f>
        <v>13</v>
      </c>
      <c r="F5514" t="str">
        <f>VLOOKUP(data[[#This Row],[id_campaign]],campaign[],2,FALSE)</f>
        <v>Homeownership</v>
      </c>
      <c r="G5514" t="str">
        <f>VLOOKUP(data[[#This Row],[id_customer]],customer[],2,FALSE)</f>
        <v>Brade Domican</v>
      </c>
      <c r="H5514" t="str">
        <f>data[[#This Row],[id_customer]]&amp;data[[#This Row],[id_campaign]]</f>
        <v>C0329cam06</v>
      </c>
      <c r="I5514">
        <f>DATEDIF(data[[#This Row],[join_date]],data[[#This Row],[buy_date]],"M")</f>
        <v>5</v>
      </c>
    </row>
    <row r="5515" spans="1:9" x14ac:dyDescent="0.25">
      <c r="A5515" t="s">
        <v>1361</v>
      </c>
      <c r="B5515" t="s">
        <v>36</v>
      </c>
      <c r="C5515" s="1">
        <v>44928</v>
      </c>
      <c r="D5515" s="1">
        <v>44928</v>
      </c>
      <c r="E5515">
        <f>VLOOKUP(data[[#This Row],[id_campaign]],campaign[],4,FALSE)</f>
        <v>29</v>
      </c>
      <c r="F5515" t="str">
        <f>VLOOKUP(data[[#This Row],[id_campaign]],campaign[],2,FALSE)</f>
        <v>MaritalStatus</v>
      </c>
      <c r="G5515" t="str">
        <f>VLOOKUP(data[[#This Row],[id_customer]],customer[],2,FALSE)</f>
        <v>Milty Dunstan</v>
      </c>
      <c r="H5515" t="str">
        <f>data[[#This Row],[id_customer]]&amp;data[[#This Row],[id_campaign]]</f>
        <v>C0330cam17</v>
      </c>
      <c r="I5515">
        <f>DATEDIF(data[[#This Row],[join_date]],data[[#This Row],[buy_date]],"M")</f>
        <v>0</v>
      </c>
    </row>
    <row r="5516" spans="1:9" x14ac:dyDescent="0.25">
      <c r="A5516" t="s">
        <v>1361</v>
      </c>
      <c r="B5516" t="s">
        <v>36</v>
      </c>
      <c r="C5516" s="1">
        <v>44928</v>
      </c>
      <c r="D5516" s="1">
        <v>44974</v>
      </c>
      <c r="E5516">
        <f>VLOOKUP(data[[#This Row],[id_campaign]],campaign[],4,FALSE)</f>
        <v>29</v>
      </c>
      <c r="F5516" t="str">
        <f>VLOOKUP(data[[#This Row],[id_campaign]],campaign[],2,FALSE)</f>
        <v>MaritalStatus</v>
      </c>
      <c r="G5516" t="str">
        <f>VLOOKUP(data[[#This Row],[id_customer]],customer[],2,FALSE)</f>
        <v>Milty Dunstan</v>
      </c>
      <c r="H5516" t="str">
        <f>data[[#This Row],[id_customer]]&amp;data[[#This Row],[id_campaign]]</f>
        <v>C0330cam17</v>
      </c>
      <c r="I5516">
        <f>DATEDIF(data[[#This Row],[join_date]],data[[#This Row],[buy_date]],"M")</f>
        <v>1</v>
      </c>
    </row>
    <row r="5517" spans="1:9" x14ac:dyDescent="0.25">
      <c r="A5517" t="s">
        <v>1361</v>
      </c>
      <c r="B5517" t="s">
        <v>36</v>
      </c>
      <c r="C5517" s="1">
        <v>44928</v>
      </c>
      <c r="D5517" s="1">
        <v>44991</v>
      </c>
      <c r="E5517">
        <f>VLOOKUP(data[[#This Row],[id_campaign]],campaign[],4,FALSE)</f>
        <v>29</v>
      </c>
      <c r="F5517" t="str">
        <f>VLOOKUP(data[[#This Row],[id_campaign]],campaign[],2,FALSE)</f>
        <v>MaritalStatus</v>
      </c>
      <c r="G5517" t="str">
        <f>VLOOKUP(data[[#This Row],[id_customer]],customer[],2,FALSE)</f>
        <v>Milty Dunstan</v>
      </c>
      <c r="H5517" t="str">
        <f>data[[#This Row],[id_customer]]&amp;data[[#This Row],[id_campaign]]</f>
        <v>C0330cam17</v>
      </c>
      <c r="I5517">
        <f>DATEDIF(data[[#This Row],[join_date]],data[[#This Row],[buy_date]],"M")</f>
        <v>2</v>
      </c>
    </row>
    <row r="5518" spans="1:9" x14ac:dyDescent="0.25">
      <c r="A5518" t="s">
        <v>1361</v>
      </c>
      <c r="B5518" t="s">
        <v>36</v>
      </c>
      <c r="C5518" s="1">
        <v>44928</v>
      </c>
      <c r="D5518" s="1">
        <v>45023</v>
      </c>
      <c r="E5518">
        <f>VLOOKUP(data[[#This Row],[id_campaign]],campaign[],4,FALSE)</f>
        <v>29</v>
      </c>
      <c r="F5518" t="str">
        <f>VLOOKUP(data[[#This Row],[id_campaign]],campaign[],2,FALSE)</f>
        <v>MaritalStatus</v>
      </c>
      <c r="G5518" t="str">
        <f>VLOOKUP(data[[#This Row],[id_customer]],customer[],2,FALSE)</f>
        <v>Milty Dunstan</v>
      </c>
      <c r="H5518" t="str">
        <f>data[[#This Row],[id_customer]]&amp;data[[#This Row],[id_campaign]]</f>
        <v>C0330cam17</v>
      </c>
      <c r="I5518">
        <f>DATEDIF(data[[#This Row],[join_date]],data[[#This Row],[buy_date]],"M")</f>
        <v>3</v>
      </c>
    </row>
    <row r="5519" spans="1:9" x14ac:dyDescent="0.25">
      <c r="A5519" t="s">
        <v>1361</v>
      </c>
      <c r="B5519" t="s">
        <v>36</v>
      </c>
      <c r="C5519" s="1">
        <v>44928</v>
      </c>
      <c r="D5519" s="1">
        <v>45059</v>
      </c>
      <c r="E5519">
        <f>VLOOKUP(data[[#This Row],[id_campaign]],campaign[],4,FALSE)</f>
        <v>29</v>
      </c>
      <c r="F5519" t="str">
        <f>VLOOKUP(data[[#This Row],[id_campaign]],campaign[],2,FALSE)</f>
        <v>MaritalStatus</v>
      </c>
      <c r="G5519" t="str">
        <f>VLOOKUP(data[[#This Row],[id_customer]],customer[],2,FALSE)</f>
        <v>Milty Dunstan</v>
      </c>
      <c r="H5519" t="str">
        <f>data[[#This Row],[id_customer]]&amp;data[[#This Row],[id_campaign]]</f>
        <v>C0330cam17</v>
      </c>
      <c r="I5519">
        <f>DATEDIF(data[[#This Row],[join_date]],data[[#This Row],[buy_date]],"M")</f>
        <v>4</v>
      </c>
    </row>
    <row r="5520" spans="1:9" x14ac:dyDescent="0.25">
      <c r="A5520" t="s">
        <v>1361</v>
      </c>
      <c r="B5520" t="s">
        <v>22</v>
      </c>
      <c r="C5520" s="1">
        <v>45038</v>
      </c>
      <c r="D5520" s="1">
        <v>45038</v>
      </c>
      <c r="E5520">
        <f>VLOOKUP(data[[#This Row],[id_campaign]],campaign[],4,FALSE)</f>
        <v>66</v>
      </c>
      <c r="F5520" t="str">
        <f>VLOOKUP(data[[#This Row],[id_campaign]],campaign[],2,FALSE)</f>
        <v>NonUSTravel</v>
      </c>
      <c r="G5520" t="str">
        <f>VLOOKUP(data[[#This Row],[id_customer]],customer[],2,FALSE)</f>
        <v>Milty Dunstan</v>
      </c>
      <c r="H5520" t="str">
        <f>data[[#This Row],[id_customer]]&amp;data[[#This Row],[id_campaign]]</f>
        <v>C0330cam10</v>
      </c>
      <c r="I5520">
        <f>DATEDIF(data[[#This Row],[join_date]],data[[#This Row],[buy_date]],"M")</f>
        <v>0</v>
      </c>
    </row>
    <row r="5521" spans="1:9" x14ac:dyDescent="0.25">
      <c r="A5521" t="s">
        <v>1361</v>
      </c>
      <c r="B5521" t="s">
        <v>22</v>
      </c>
      <c r="C5521" s="1">
        <v>45038</v>
      </c>
      <c r="D5521" s="1">
        <v>45075</v>
      </c>
      <c r="E5521">
        <f>VLOOKUP(data[[#This Row],[id_campaign]],campaign[],4,FALSE)</f>
        <v>66</v>
      </c>
      <c r="F5521" t="str">
        <f>VLOOKUP(data[[#This Row],[id_campaign]],campaign[],2,FALSE)</f>
        <v>NonUSTravel</v>
      </c>
      <c r="G5521" t="str">
        <f>VLOOKUP(data[[#This Row],[id_customer]],customer[],2,FALSE)</f>
        <v>Milty Dunstan</v>
      </c>
      <c r="H5521" t="str">
        <f>data[[#This Row],[id_customer]]&amp;data[[#This Row],[id_campaign]]</f>
        <v>C0330cam10</v>
      </c>
      <c r="I5521">
        <f>DATEDIF(data[[#This Row],[join_date]],data[[#This Row],[buy_date]],"M")</f>
        <v>1</v>
      </c>
    </row>
    <row r="5522" spans="1:9" x14ac:dyDescent="0.25">
      <c r="A5522" t="s">
        <v>1361</v>
      </c>
      <c r="B5522" t="s">
        <v>22</v>
      </c>
      <c r="C5522" s="1">
        <v>45038</v>
      </c>
      <c r="D5522" s="1">
        <v>45081</v>
      </c>
      <c r="E5522">
        <f>VLOOKUP(data[[#This Row],[id_campaign]],campaign[],4,FALSE)</f>
        <v>66</v>
      </c>
      <c r="F5522" t="str">
        <f>VLOOKUP(data[[#This Row],[id_campaign]],campaign[],2,FALSE)</f>
        <v>NonUSTravel</v>
      </c>
      <c r="G5522" t="str">
        <f>VLOOKUP(data[[#This Row],[id_customer]],customer[],2,FALSE)</f>
        <v>Milty Dunstan</v>
      </c>
      <c r="H5522" t="str">
        <f>data[[#This Row],[id_customer]]&amp;data[[#This Row],[id_campaign]]</f>
        <v>C0330cam10</v>
      </c>
      <c r="I5522">
        <f>DATEDIF(data[[#This Row],[join_date]],data[[#This Row],[buy_date]],"M")</f>
        <v>1</v>
      </c>
    </row>
    <row r="5523" spans="1:9" x14ac:dyDescent="0.25">
      <c r="A5523" t="s">
        <v>1365</v>
      </c>
      <c r="B5523" t="s">
        <v>36</v>
      </c>
      <c r="C5523" s="1">
        <v>44752</v>
      </c>
      <c r="D5523" s="1">
        <v>44752</v>
      </c>
      <c r="E5523">
        <f>VLOOKUP(data[[#This Row],[id_campaign]],campaign[],4,FALSE)</f>
        <v>29</v>
      </c>
      <c r="F5523" t="str">
        <f>VLOOKUP(data[[#This Row],[id_campaign]],campaign[],2,FALSE)</f>
        <v>MaritalStatus</v>
      </c>
      <c r="G5523" t="str">
        <f>VLOOKUP(data[[#This Row],[id_customer]],customer[],2,FALSE)</f>
        <v>Tania Tosdevin</v>
      </c>
      <c r="H5523" t="str">
        <f>data[[#This Row],[id_customer]]&amp;data[[#This Row],[id_campaign]]</f>
        <v>C0331cam17</v>
      </c>
      <c r="I5523">
        <f>DATEDIF(data[[#This Row],[join_date]],data[[#This Row],[buy_date]],"M")</f>
        <v>0</v>
      </c>
    </row>
    <row r="5524" spans="1:9" x14ac:dyDescent="0.25">
      <c r="A5524" t="s">
        <v>1365</v>
      </c>
      <c r="B5524" t="s">
        <v>36</v>
      </c>
      <c r="C5524" s="1">
        <v>44752</v>
      </c>
      <c r="D5524" s="1">
        <v>44792</v>
      </c>
      <c r="E5524">
        <f>VLOOKUP(data[[#This Row],[id_campaign]],campaign[],4,FALSE)</f>
        <v>29</v>
      </c>
      <c r="F5524" t="str">
        <f>VLOOKUP(data[[#This Row],[id_campaign]],campaign[],2,FALSE)</f>
        <v>MaritalStatus</v>
      </c>
      <c r="G5524" t="str">
        <f>VLOOKUP(data[[#This Row],[id_customer]],customer[],2,FALSE)</f>
        <v>Tania Tosdevin</v>
      </c>
      <c r="H5524" t="str">
        <f>data[[#This Row],[id_customer]]&amp;data[[#This Row],[id_campaign]]</f>
        <v>C0331cam17</v>
      </c>
      <c r="I5524">
        <f>DATEDIF(data[[#This Row],[join_date]],data[[#This Row],[buy_date]],"M")</f>
        <v>1</v>
      </c>
    </row>
    <row r="5525" spans="1:9" x14ac:dyDescent="0.25">
      <c r="A5525" t="s">
        <v>1365</v>
      </c>
      <c r="B5525" t="s">
        <v>36</v>
      </c>
      <c r="C5525" s="1">
        <v>44752</v>
      </c>
      <c r="D5525" s="1">
        <v>44829</v>
      </c>
      <c r="E5525">
        <f>VLOOKUP(data[[#This Row],[id_campaign]],campaign[],4,FALSE)</f>
        <v>29</v>
      </c>
      <c r="F5525" t="str">
        <f>VLOOKUP(data[[#This Row],[id_campaign]],campaign[],2,FALSE)</f>
        <v>MaritalStatus</v>
      </c>
      <c r="G5525" t="str">
        <f>VLOOKUP(data[[#This Row],[id_customer]],customer[],2,FALSE)</f>
        <v>Tania Tosdevin</v>
      </c>
      <c r="H5525" t="str">
        <f>data[[#This Row],[id_customer]]&amp;data[[#This Row],[id_campaign]]</f>
        <v>C0331cam17</v>
      </c>
      <c r="I5525">
        <f>DATEDIF(data[[#This Row],[join_date]],data[[#This Row],[buy_date]],"M")</f>
        <v>2</v>
      </c>
    </row>
    <row r="5526" spans="1:9" x14ac:dyDescent="0.25">
      <c r="A5526" t="s">
        <v>1365</v>
      </c>
      <c r="B5526" t="s">
        <v>36</v>
      </c>
      <c r="C5526" s="1">
        <v>44752</v>
      </c>
      <c r="D5526" s="1">
        <v>44850</v>
      </c>
      <c r="E5526">
        <f>VLOOKUP(data[[#This Row],[id_campaign]],campaign[],4,FALSE)</f>
        <v>29</v>
      </c>
      <c r="F5526" t="str">
        <f>VLOOKUP(data[[#This Row],[id_campaign]],campaign[],2,FALSE)</f>
        <v>MaritalStatus</v>
      </c>
      <c r="G5526" t="str">
        <f>VLOOKUP(data[[#This Row],[id_customer]],customer[],2,FALSE)</f>
        <v>Tania Tosdevin</v>
      </c>
      <c r="H5526" t="str">
        <f>data[[#This Row],[id_customer]]&amp;data[[#This Row],[id_campaign]]</f>
        <v>C0331cam17</v>
      </c>
      <c r="I5526">
        <f>DATEDIF(data[[#This Row],[join_date]],data[[#This Row],[buy_date]],"M")</f>
        <v>3</v>
      </c>
    </row>
    <row r="5527" spans="1:9" x14ac:dyDescent="0.25">
      <c r="A5527" t="s">
        <v>1365</v>
      </c>
      <c r="B5527" t="s">
        <v>36</v>
      </c>
      <c r="C5527" s="1">
        <v>44752</v>
      </c>
      <c r="D5527" s="1">
        <v>44886</v>
      </c>
      <c r="E5527">
        <f>VLOOKUP(data[[#This Row],[id_campaign]],campaign[],4,FALSE)</f>
        <v>29</v>
      </c>
      <c r="F5527" t="str">
        <f>VLOOKUP(data[[#This Row],[id_campaign]],campaign[],2,FALSE)</f>
        <v>MaritalStatus</v>
      </c>
      <c r="G5527" t="str">
        <f>VLOOKUP(data[[#This Row],[id_customer]],customer[],2,FALSE)</f>
        <v>Tania Tosdevin</v>
      </c>
      <c r="H5527" t="str">
        <f>data[[#This Row],[id_customer]]&amp;data[[#This Row],[id_campaign]]</f>
        <v>C0331cam17</v>
      </c>
      <c r="I5527">
        <f>DATEDIF(data[[#This Row],[join_date]],data[[#This Row],[buy_date]],"M")</f>
        <v>4</v>
      </c>
    </row>
    <row r="5528" spans="1:9" x14ac:dyDescent="0.25">
      <c r="A5528" t="s">
        <v>1365</v>
      </c>
      <c r="B5528" t="s">
        <v>36</v>
      </c>
      <c r="C5528" s="1">
        <v>44752</v>
      </c>
      <c r="D5528" s="1">
        <v>44915</v>
      </c>
      <c r="E5528">
        <f>VLOOKUP(data[[#This Row],[id_campaign]],campaign[],4,FALSE)</f>
        <v>29</v>
      </c>
      <c r="F5528" t="str">
        <f>VLOOKUP(data[[#This Row],[id_campaign]],campaign[],2,FALSE)</f>
        <v>MaritalStatus</v>
      </c>
      <c r="G5528" t="str">
        <f>VLOOKUP(data[[#This Row],[id_customer]],customer[],2,FALSE)</f>
        <v>Tania Tosdevin</v>
      </c>
      <c r="H5528" t="str">
        <f>data[[#This Row],[id_customer]]&amp;data[[#This Row],[id_campaign]]</f>
        <v>C0331cam17</v>
      </c>
      <c r="I5528">
        <f>DATEDIF(data[[#This Row],[join_date]],data[[#This Row],[buy_date]],"M")</f>
        <v>5</v>
      </c>
    </row>
    <row r="5529" spans="1:9" x14ac:dyDescent="0.25">
      <c r="A5529" t="s">
        <v>1365</v>
      </c>
      <c r="B5529" t="s">
        <v>36</v>
      </c>
      <c r="C5529" s="1">
        <v>44752</v>
      </c>
      <c r="D5529" s="1">
        <v>45003</v>
      </c>
      <c r="E5529">
        <f>VLOOKUP(data[[#This Row],[id_campaign]],campaign[],4,FALSE)</f>
        <v>29</v>
      </c>
      <c r="F5529" t="str">
        <f>VLOOKUP(data[[#This Row],[id_campaign]],campaign[],2,FALSE)</f>
        <v>MaritalStatus</v>
      </c>
      <c r="G5529" t="str">
        <f>VLOOKUP(data[[#This Row],[id_customer]],customer[],2,FALSE)</f>
        <v>Tania Tosdevin</v>
      </c>
      <c r="H5529" t="str">
        <f>data[[#This Row],[id_customer]]&amp;data[[#This Row],[id_campaign]]</f>
        <v>C0331cam17</v>
      </c>
      <c r="I5529">
        <f>DATEDIF(data[[#This Row],[join_date]],data[[#This Row],[buy_date]],"M")</f>
        <v>8</v>
      </c>
    </row>
    <row r="5530" spans="1:9" x14ac:dyDescent="0.25">
      <c r="A5530" t="s">
        <v>1365</v>
      </c>
      <c r="B5530" t="s">
        <v>36</v>
      </c>
      <c r="C5530" s="1">
        <v>44752</v>
      </c>
      <c r="D5530" s="1">
        <v>45026</v>
      </c>
      <c r="E5530">
        <f>VLOOKUP(data[[#This Row],[id_campaign]],campaign[],4,FALSE)</f>
        <v>29</v>
      </c>
      <c r="F5530" t="str">
        <f>VLOOKUP(data[[#This Row],[id_campaign]],campaign[],2,FALSE)</f>
        <v>MaritalStatus</v>
      </c>
      <c r="G5530" t="str">
        <f>VLOOKUP(data[[#This Row],[id_customer]],customer[],2,FALSE)</f>
        <v>Tania Tosdevin</v>
      </c>
      <c r="H5530" t="str">
        <f>data[[#This Row],[id_customer]]&amp;data[[#This Row],[id_campaign]]</f>
        <v>C0331cam17</v>
      </c>
      <c r="I5530">
        <f>DATEDIF(data[[#This Row],[join_date]],data[[#This Row],[buy_date]],"M")</f>
        <v>9</v>
      </c>
    </row>
    <row r="5531" spans="1:9" x14ac:dyDescent="0.25">
      <c r="A5531" t="s">
        <v>1365</v>
      </c>
      <c r="B5531" t="s">
        <v>36</v>
      </c>
      <c r="C5531" s="1">
        <v>44752</v>
      </c>
      <c r="D5531" s="1">
        <v>45068</v>
      </c>
      <c r="E5531">
        <f>VLOOKUP(data[[#This Row],[id_campaign]],campaign[],4,FALSE)</f>
        <v>29</v>
      </c>
      <c r="F5531" t="str">
        <f>VLOOKUP(data[[#This Row],[id_campaign]],campaign[],2,FALSE)</f>
        <v>MaritalStatus</v>
      </c>
      <c r="G5531" t="str">
        <f>VLOOKUP(data[[#This Row],[id_customer]],customer[],2,FALSE)</f>
        <v>Tania Tosdevin</v>
      </c>
      <c r="H5531" t="str">
        <f>data[[#This Row],[id_customer]]&amp;data[[#This Row],[id_campaign]]</f>
        <v>C0331cam17</v>
      </c>
      <c r="I5531">
        <f>DATEDIF(data[[#This Row],[join_date]],data[[#This Row],[buy_date]],"M")</f>
        <v>10</v>
      </c>
    </row>
    <row r="5532" spans="1:9" x14ac:dyDescent="0.25">
      <c r="A5532" t="s">
        <v>1365</v>
      </c>
      <c r="B5532" t="s">
        <v>30</v>
      </c>
      <c r="C5532" s="1">
        <v>44899</v>
      </c>
      <c r="D5532" s="1">
        <v>44899</v>
      </c>
      <c r="E5532">
        <f>VLOOKUP(data[[#This Row],[id_campaign]],campaign[],4,FALSE)</f>
        <v>28</v>
      </c>
      <c r="F5532" t="str">
        <f>VLOOKUP(data[[#This Row],[id_campaign]],campaign[],2,FALSE)</f>
        <v>NotNewCellphoneUser</v>
      </c>
      <c r="G5532" t="str">
        <f>VLOOKUP(data[[#This Row],[id_customer]],customer[],2,FALSE)</f>
        <v>Tania Tosdevin</v>
      </c>
      <c r="H5532" t="str">
        <f>data[[#This Row],[id_customer]]&amp;data[[#This Row],[id_campaign]]</f>
        <v>C0331cam14</v>
      </c>
      <c r="I5532">
        <f>DATEDIF(data[[#This Row],[join_date]],data[[#This Row],[buy_date]],"M")</f>
        <v>0</v>
      </c>
    </row>
    <row r="5533" spans="1:9" x14ac:dyDescent="0.25">
      <c r="A5533" t="s">
        <v>1365</v>
      </c>
      <c r="B5533" t="s">
        <v>30</v>
      </c>
      <c r="C5533" s="1">
        <v>44899</v>
      </c>
      <c r="D5533" s="1">
        <v>44940</v>
      </c>
      <c r="E5533">
        <f>VLOOKUP(data[[#This Row],[id_campaign]],campaign[],4,FALSE)</f>
        <v>28</v>
      </c>
      <c r="F5533" t="str">
        <f>VLOOKUP(data[[#This Row],[id_campaign]],campaign[],2,FALSE)</f>
        <v>NotNewCellphoneUser</v>
      </c>
      <c r="G5533" t="str">
        <f>VLOOKUP(data[[#This Row],[id_customer]],customer[],2,FALSE)</f>
        <v>Tania Tosdevin</v>
      </c>
      <c r="H5533" t="str">
        <f>data[[#This Row],[id_customer]]&amp;data[[#This Row],[id_campaign]]</f>
        <v>C0331cam14</v>
      </c>
      <c r="I5533">
        <f>DATEDIF(data[[#This Row],[join_date]],data[[#This Row],[buy_date]],"M")</f>
        <v>1</v>
      </c>
    </row>
    <row r="5534" spans="1:9" x14ac:dyDescent="0.25">
      <c r="A5534" t="s">
        <v>1365</v>
      </c>
      <c r="B5534" t="s">
        <v>30</v>
      </c>
      <c r="C5534" s="1">
        <v>44899</v>
      </c>
      <c r="D5534" s="1">
        <v>44962</v>
      </c>
      <c r="E5534">
        <f>VLOOKUP(data[[#This Row],[id_campaign]],campaign[],4,FALSE)</f>
        <v>28</v>
      </c>
      <c r="F5534" t="str">
        <f>VLOOKUP(data[[#This Row],[id_campaign]],campaign[],2,FALSE)</f>
        <v>NotNewCellphoneUser</v>
      </c>
      <c r="G5534" t="str">
        <f>VLOOKUP(data[[#This Row],[id_customer]],customer[],2,FALSE)</f>
        <v>Tania Tosdevin</v>
      </c>
      <c r="H5534" t="str">
        <f>data[[#This Row],[id_customer]]&amp;data[[#This Row],[id_campaign]]</f>
        <v>C0331cam14</v>
      </c>
      <c r="I5534">
        <f>DATEDIF(data[[#This Row],[join_date]],data[[#This Row],[buy_date]],"M")</f>
        <v>2</v>
      </c>
    </row>
    <row r="5535" spans="1:9" x14ac:dyDescent="0.25">
      <c r="A5535" t="s">
        <v>1365</v>
      </c>
      <c r="B5535" t="s">
        <v>30</v>
      </c>
      <c r="C5535" s="1">
        <v>44899</v>
      </c>
      <c r="D5535" s="1">
        <v>45001</v>
      </c>
      <c r="E5535">
        <f>VLOOKUP(data[[#This Row],[id_campaign]],campaign[],4,FALSE)</f>
        <v>28</v>
      </c>
      <c r="F5535" t="str">
        <f>VLOOKUP(data[[#This Row],[id_campaign]],campaign[],2,FALSE)</f>
        <v>NotNewCellphoneUser</v>
      </c>
      <c r="G5535" t="str">
        <f>VLOOKUP(data[[#This Row],[id_customer]],customer[],2,FALSE)</f>
        <v>Tania Tosdevin</v>
      </c>
      <c r="H5535" t="str">
        <f>data[[#This Row],[id_customer]]&amp;data[[#This Row],[id_campaign]]</f>
        <v>C0331cam14</v>
      </c>
      <c r="I5535">
        <f>DATEDIF(data[[#This Row],[join_date]],data[[#This Row],[buy_date]],"M")</f>
        <v>3</v>
      </c>
    </row>
    <row r="5536" spans="1:9" x14ac:dyDescent="0.25">
      <c r="A5536" t="s">
        <v>1365</v>
      </c>
      <c r="B5536" t="s">
        <v>30</v>
      </c>
      <c r="C5536" s="1">
        <v>44899</v>
      </c>
      <c r="D5536" s="1">
        <v>45030</v>
      </c>
      <c r="E5536">
        <f>VLOOKUP(data[[#This Row],[id_campaign]],campaign[],4,FALSE)</f>
        <v>28</v>
      </c>
      <c r="F5536" t="str">
        <f>VLOOKUP(data[[#This Row],[id_campaign]],campaign[],2,FALSE)</f>
        <v>NotNewCellphoneUser</v>
      </c>
      <c r="G5536" t="str">
        <f>VLOOKUP(data[[#This Row],[id_customer]],customer[],2,FALSE)</f>
        <v>Tania Tosdevin</v>
      </c>
      <c r="H5536" t="str">
        <f>data[[#This Row],[id_customer]]&amp;data[[#This Row],[id_campaign]]</f>
        <v>C0331cam14</v>
      </c>
      <c r="I5536">
        <f>DATEDIF(data[[#This Row],[join_date]],data[[#This Row],[buy_date]],"M")</f>
        <v>4</v>
      </c>
    </row>
    <row r="5537" spans="1:9" x14ac:dyDescent="0.25">
      <c r="A5537" t="s">
        <v>1365</v>
      </c>
      <c r="B5537" t="s">
        <v>30</v>
      </c>
      <c r="C5537" s="1">
        <v>44899</v>
      </c>
      <c r="D5537" s="1">
        <v>45051</v>
      </c>
      <c r="E5537">
        <f>VLOOKUP(data[[#This Row],[id_campaign]],campaign[],4,FALSE)</f>
        <v>28</v>
      </c>
      <c r="F5537" t="str">
        <f>VLOOKUP(data[[#This Row],[id_campaign]],campaign[],2,FALSE)</f>
        <v>NotNewCellphoneUser</v>
      </c>
      <c r="G5537" t="str">
        <f>VLOOKUP(data[[#This Row],[id_customer]],customer[],2,FALSE)</f>
        <v>Tania Tosdevin</v>
      </c>
      <c r="H5537" t="str">
        <f>data[[#This Row],[id_customer]]&amp;data[[#This Row],[id_campaign]]</f>
        <v>C0331cam14</v>
      </c>
      <c r="I5537">
        <f>DATEDIF(data[[#This Row],[join_date]],data[[#This Row],[buy_date]],"M")</f>
        <v>5</v>
      </c>
    </row>
    <row r="5538" spans="1:9" x14ac:dyDescent="0.25">
      <c r="A5538" t="s">
        <v>1369</v>
      </c>
      <c r="B5538" t="s">
        <v>8</v>
      </c>
      <c r="C5538" s="1">
        <v>44875</v>
      </c>
      <c r="D5538" s="1">
        <v>44875</v>
      </c>
      <c r="E5538">
        <f>VLOOKUP(data[[#This Row],[id_campaign]],campaign[],4,FALSE)</f>
        <v>62</v>
      </c>
      <c r="F5538" t="str">
        <f>VLOOKUP(data[[#This Row],[id_campaign]],campaign[],2,FALSE)</f>
        <v>HandsetWebCapable</v>
      </c>
      <c r="G5538" t="str">
        <f>VLOOKUP(data[[#This Row],[id_customer]],customer[],2,FALSE)</f>
        <v>Waite Corah</v>
      </c>
      <c r="H5538" t="str">
        <f>data[[#This Row],[id_customer]]&amp;data[[#This Row],[id_campaign]]</f>
        <v>C0332cam03</v>
      </c>
      <c r="I5538">
        <f>DATEDIF(data[[#This Row],[join_date]],data[[#This Row],[buy_date]],"M")</f>
        <v>0</v>
      </c>
    </row>
    <row r="5539" spans="1:9" x14ac:dyDescent="0.25">
      <c r="A5539" t="s">
        <v>1369</v>
      </c>
      <c r="B5539" t="s">
        <v>8</v>
      </c>
      <c r="C5539" s="1">
        <v>44875</v>
      </c>
      <c r="D5539" s="1">
        <v>44907</v>
      </c>
      <c r="E5539">
        <f>VLOOKUP(data[[#This Row],[id_campaign]],campaign[],4,FALSE)</f>
        <v>62</v>
      </c>
      <c r="F5539" t="str">
        <f>VLOOKUP(data[[#This Row],[id_campaign]],campaign[],2,FALSE)</f>
        <v>HandsetWebCapable</v>
      </c>
      <c r="G5539" t="str">
        <f>VLOOKUP(data[[#This Row],[id_customer]],customer[],2,FALSE)</f>
        <v>Waite Corah</v>
      </c>
      <c r="H5539" t="str">
        <f>data[[#This Row],[id_customer]]&amp;data[[#This Row],[id_campaign]]</f>
        <v>C0332cam03</v>
      </c>
      <c r="I5539">
        <f>DATEDIF(data[[#This Row],[join_date]],data[[#This Row],[buy_date]],"M")</f>
        <v>1</v>
      </c>
    </row>
    <row r="5540" spans="1:9" x14ac:dyDescent="0.25">
      <c r="A5540" t="s">
        <v>1369</v>
      </c>
      <c r="B5540" t="s">
        <v>8</v>
      </c>
      <c r="C5540" s="1">
        <v>44875</v>
      </c>
      <c r="D5540" s="1">
        <v>44982</v>
      </c>
      <c r="E5540">
        <f>VLOOKUP(data[[#This Row],[id_campaign]],campaign[],4,FALSE)</f>
        <v>62</v>
      </c>
      <c r="F5540" t="str">
        <f>VLOOKUP(data[[#This Row],[id_campaign]],campaign[],2,FALSE)</f>
        <v>HandsetWebCapable</v>
      </c>
      <c r="G5540" t="str">
        <f>VLOOKUP(data[[#This Row],[id_customer]],customer[],2,FALSE)</f>
        <v>Waite Corah</v>
      </c>
      <c r="H5540" t="str">
        <f>data[[#This Row],[id_customer]]&amp;data[[#This Row],[id_campaign]]</f>
        <v>C0332cam03</v>
      </c>
      <c r="I5540">
        <f>DATEDIF(data[[#This Row],[join_date]],data[[#This Row],[buy_date]],"M")</f>
        <v>3</v>
      </c>
    </row>
    <row r="5541" spans="1:9" x14ac:dyDescent="0.25">
      <c r="A5541" t="s">
        <v>1369</v>
      </c>
      <c r="B5541" t="s">
        <v>8</v>
      </c>
      <c r="C5541" s="1">
        <v>44875</v>
      </c>
      <c r="D5541" s="1">
        <v>45009</v>
      </c>
      <c r="E5541">
        <f>VLOOKUP(data[[#This Row],[id_campaign]],campaign[],4,FALSE)</f>
        <v>62</v>
      </c>
      <c r="F5541" t="str">
        <f>VLOOKUP(data[[#This Row],[id_campaign]],campaign[],2,FALSE)</f>
        <v>HandsetWebCapable</v>
      </c>
      <c r="G5541" t="str">
        <f>VLOOKUP(data[[#This Row],[id_customer]],customer[],2,FALSE)</f>
        <v>Waite Corah</v>
      </c>
      <c r="H5541" t="str">
        <f>data[[#This Row],[id_customer]]&amp;data[[#This Row],[id_campaign]]</f>
        <v>C0332cam03</v>
      </c>
      <c r="I5541">
        <f>DATEDIF(data[[#This Row],[join_date]],data[[#This Row],[buy_date]],"M")</f>
        <v>4</v>
      </c>
    </row>
    <row r="5542" spans="1:9" x14ac:dyDescent="0.25">
      <c r="A5542" t="s">
        <v>1369</v>
      </c>
      <c r="B5542" t="s">
        <v>8</v>
      </c>
      <c r="C5542" s="1">
        <v>44875</v>
      </c>
      <c r="D5542" s="1">
        <v>45031</v>
      </c>
      <c r="E5542">
        <f>VLOOKUP(data[[#This Row],[id_campaign]],campaign[],4,FALSE)</f>
        <v>62</v>
      </c>
      <c r="F5542" t="str">
        <f>VLOOKUP(data[[#This Row],[id_campaign]],campaign[],2,FALSE)</f>
        <v>HandsetWebCapable</v>
      </c>
      <c r="G5542" t="str">
        <f>VLOOKUP(data[[#This Row],[id_customer]],customer[],2,FALSE)</f>
        <v>Waite Corah</v>
      </c>
      <c r="H5542" t="str">
        <f>data[[#This Row],[id_customer]]&amp;data[[#This Row],[id_campaign]]</f>
        <v>C0332cam03</v>
      </c>
      <c r="I5542">
        <f>DATEDIF(data[[#This Row],[join_date]],data[[#This Row],[buy_date]],"M")</f>
        <v>5</v>
      </c>
    </row>
    <row r="5543" spans="1:9" x14ac:dyDescent="0.25">
      <c r="A5543" t="s">
        <v>1369</v>
      </c>
      <c r="B5543" t="s">
        <v>8</v>
      </c>
      <c r="C5543" s="1">
        <v>44875</v>
      </c>
      <c r="D5543" s="1">
        <v>45056</v>
      </c>
      <c r="E5543">
        <f>VLOOKUP(data[[#This Row],[id_campaign]],campaign[],4,FALSE)</f>
        <v>62</v>
      </c>
      <c r="F5543" t="str">
        <f>VLOOKUP(data[[#This Row],[id_campaign]],campaign[],2,FALSE)</f>
        <v>HandsetWebCapable</v>
      </c>
      <c r="G5543" t="str">
        <f>VLOOKUP(data[[#This Row],[id_customer]],customer[],2,FALSE)</f>
        <v>Waite Corah</v>
      </c>
      <c r="H5543" t="str">
        <f>data[[#This Row],[id_customer]]&amp;data[[#This Row],[id_campaign]]</f>
        <v>C0332cam03</v>
      </c>
      <c r="I5543">
        <f>DATEDIF(data[[#This Row],[join_date]],data[[#This Row],[buy_date]],"M")</f>
        <v>6</v>
      </c>
    </row>
    <row r="5544" spans="1:9" x14ac:dyDescent="0.25">
      <c r="A5544" t="s">
        <v>1369</v>
      </c>
      <c r="B5544" t="s">
        <v>28</v>
      </c>
      <c r="C5544" s="1">
        <v>44913</v>
      </c>
      <c r="D5544" s="1">
        <v>44913</v>
      </c>
      <c r="E5544">
        <f>VLOOKUP(data[[#This Row],[id_campaign]],campaign[],4,FALSE)</f>
        <v>25</v>
      </c>
      <c r="F5544" t="str">
        <f>VLOOKUP(data[[#This Row],[id_campaign]],campaign[],2,FALSE)</f>
        <v>NewCellphoneUser</v>
      </c>
      <c r="G5544" t="str">
        <f>VLOOKUP(data[[#This Row],[id_customer]],customer[],2,FALSE)</f>
        <v>Waite Corah</v>
      </c>
      <c r="H5544" t="str">
        <f>data[[#This Row],[id_customer]]&amp;data[[#This Row],[id_campaign]]</f>
        <v>C0332cam13</v>
      </c>
      <c r="I5544">
        <f>DATEDIF(data[[#This Row],[join_date]],data[[#This Row],[buy_date]],"M")</f>
        <v>0</v>
      </c>
    </row>
    <row r="5545" spans="1:9" x14ac:dyDescent="0.25">
      <c r="A5545" t="s">
        <v>1369</v>
      </c>
      <c r="B5545" t="s">
        <v>28</v>
      </c>
      <c r="C5545" s="1">
        <v>44913</v>
      </c>
      <c r="D5545" s="1">
        <v>44947</v>
      </c>
      <c r="E5545">
        <f>VLOOKUP(data[[#This Row],[id_campaign]],campaign[],4,FALSE)</f>
        <v>25</v>
      </c>
      <c r="F5545" t="str">
        <f>VLOOKUP(data[[#This Row],[id_campaign]],campaign[],2,FALSE)</f>
        <v>NewCellphoneUser</v>
      </c>
      <c r="G5545" t="str">
        <f>VLOOKUP(data[[#This Row],[id_customer]],customer[],2,FALSE)</f>
        <v>Waite Corah</v>
      </c>
      <c r="H5545" t="str">
        <f>data[[#This Row],[id_customer]]&amp;data[[#This Row],[id_campaign]]</f>
        <v>C0332cam13</v>
      </c>
      <c r="I5545">
        <f>DATEDIF(data[[#This Row],[join_date]],data[[#This Row],[buy_date]],"M")</f>
        <v>1</v>
      </c>
    </row>
    <row r="5546" spans="1:9" x14ac:dyDescent="0.25">
      <c r="A5546" t="s">
        <v>1369</v>
      </c>
      <c r="B5546" t="s">
        <v>28</v>
      </c>
      <c r="C5546" s="1">
        <v>44913</v>
      </c>
      <c r="D5546" s="1">
        <v>44982</v>
      </c>
      <c r="E5546">
        <f>VLOOKUP(data[[#This Row],[id_campaign]],campaign[],4,FALSE)</f>
        <v>25</v>
      </c>
      <c r="F5546" t="str">
        <f>VLOOKUP(data[[#This Row],[id_campaign]],campaign[],2,FALSE)</f>
        <v>NewCellphoneUser</v>
      </c>
      <c r="G5546" t="str">
        <f>VLOOKUP(data[[#This Row],[id_customer]],customer[],2,FALSE)</f>
        <v>Waite Corah</v>
      </c>
      <c r="H5546" t="str">
        <f>data[[#This Row],[id_customer]]&amp;data[[#This Row],[id_campaign]]</f>
        <v>C0332cam13</v>
      </c>
      <c r="I5546">
        <f>DATEDIF(data[[#This Row],[join_date]],data[[#This Row],[buy_date]],"M")</f>
        <v>2</v>
      </c>
    </row>
    <row r="5547" spans="1:9" x14ac:dyDescent="0.25">
      <c r="A5547" t="s">
        <v>1369</v>
      </c>
      <c r="B5547" t="s">
        <v>28</v>
      </c>
      <c r="C5547" s="1">
        <v>44913</v>
      </c>
      <c r="D5547" s="1">
        <v>44989</v>
      </c>
      <c r="E5547">
        <f>VLOOKUP(data[[#This Row],[id_campaign]],campaign[],4,FALSE)</f>
        <v>25</v>
      </c>
      <c r="F5547" t="str">
        <f>VLOOKUP(data[[#This Row],[id_campaign]],campaign[],2,FALSE)</f>
        <v>NewCellphoneUser</v>
      </c>
      <c r="G5547" t="str">
        <f>VLOOKUP(data[[#This Row],[id_customer]],customer[],2,FALSE)</f>
        <v>Waite Corah</v>
      </c>
      <c r="H5547" t="str">
        <f>data[[#This Row],[id_customer]]&amp;data[[#This Row],[id_campaign]]</f>
        <v>C0332cam13</v>
      </c>
      <c r="I5547">
        <f>DATEDIF(data[[#This Row],[join_date]],data[[#This Row],[buy_date]],"M")</f>
        <v>2</v>
      </c>
    </row>
    <row r="5548" spans="1:9" x14ac:dyDescent="0.25">
      <c r="A5548" t="s">
        <v>1369</v>
      </c>
      <c r="B5548" t="s">
        <v>28</v>
      </c>
      <c r="C5548" s="1">
        <v>44913</v>
      </c>
      <c r="D5548" s="1">
        <v>45042</v>
      </c>
      <c r="E5548">
        <f>VLOOKUP(data[[#This Row],[id_campaign]],campaign[],4,FALSE)</f>
        <v>25</v>
      </c>
      <c r="F5548" t="str">
        <f>VLOOKUP(data[[#This Row],[id_campaign]],campaign[],2,FALSE)</f>
        <v>NewCellphoneUser</v>
      </c>
      <c r="G5548" t="str">
        <f>VLOOKUP(data[[#This Row],[id_customer]],customer[],2,FALSE)</f>
        <v>Waite Corah</v>
      </c>
      <c r="H5548" t="str">
        <f>data[[#This Row],[id_customer]]&amp;data[[#This Row],[id_campaign]]</f>
        <v>C0332cam13</v>
      </c>
      <c r="I5548">
        <f>DATEDIF(data[[#This Row],[join_date]],data[[#This Row],[buy_date]],"M")</f>
        <v>4</v>
      </c>
    </row>
    <row r="5549" spans="1:9" x14ac:dyDescent="0.25">
      <c r="A5549" t="s">
        <v>1369</v>
      </c>
      <c r="B5549" t="s">
        <v>28</v>
      </c>
      <c r="C5549" s="1">
        <v>44913</v>
      </c>
      <c r="D5549" s="1">
        <v>45072</v>
      </c>
      <c r="E5549">
        <f>VLOOKUP(data[[#This Row],[id_campaign]],campaign[],4,FALSE)</f>
        <v>25</v>
      </c>
      <c r="F5549" t="str">
        <f>VLOOKUP(data[[#This Row],[id_campaign]],campaign[],2,FALSE)</f>
        <v>NewCellphoneUser</v>
      </c>
      <c r="G5549" t="str">
        <f>VLOOKUP(data[[#This Row],[id_customer]],customer[],2,FALSE)</f>
        <v>Waite Corah</v>
      </c>
      <c r="H5549" t="str">
        <f>data[[#This Row],[id_customer]]&amp;data[[#This Row],[id_campaign]]</f>
        <v>C0332cam13</v>
      </c>
      <c r="I5549">
        <f>DATEDIF(data[[#This Row],[join_date]],data[[#This Row],[buy_date]],"M")</f>
        <v>5</v>
      </c>
    </row>
    <row r="5550" spans="1:9" x14ac:dyDescent="0.25">
      <c r="A5550" t="s">
        <v>1373</v>
      </c>
      <c r="B5550" t="s">
        <v>8</v>
      </c>
      <c r="C5550" s="1">
        <v>44632</v>
      </c>
      <c r="D5550" s="1">
        <v>44632</v>
      </c>
      <c r="E5550">
        <f>VLOOKUP(data[[#This Row],[id_campaign]],campaign[],4,FALSE)</f>
        <v>62</v>
      </c>
      <c r="F5550" t="str">
        <f>VLOOKUP(data[[#This Row],[id_campaign]],campaign[],2,FALSE)</f>
        <v>HandsetWebCapable</v>
      </c>
      <c r="G5550" t="str">
        <f>VLOOKUP(data[[#This Row],[id_customer]],customer[],2,FALSE)</f>
        <v>Betteann Birkenshaw</v>
      </c>
      <c r="H5550" t="str">
        <f>data[[#This Row],[id_customer]]&amp;data[[#This Row],[id_campaign]]</f>
        <v>C0333cam03</v>
      </c>
      <c r="I5550">
        <f>DATEDIF(data[[#This Row],[join_date]],data[[#This Row],[buy_date]],"M")</f>
        <v>0</v>
      </c>
    </row>
    <row r="5551" spans="1:9" x14ac:dyDescent="0.25">
      <c r="A5551" t="s">
        <v>1373</v>
      </c>
      <c r="B5551" t="s">
        <v>8</v>
      </c>
      <c r="C5551" s="1">
        <v>44632</v>
      </c>
      <c r="D5551" s="1">
        <v>44708</v>
      </c>
      <c r="E5551">
        <f>VLOOKUP(data[[#This Row],[id_campaign]],campaign[],4,FALSE)</f>
        <v>62</v>
      </c>
      <c r="F5551" t="str">
        <f>VLOOKUP(data[[#This Row],[id_campaign]],campaign[],2,FALSE)</f>
        <v>HandsetWebCapable</v>
      </c>
      <c r="G5551" t="str">
        <f>VLOOKUP(data[[#This Row],[id_customer]],customer[],2,FALSE)</f>
        <v>Betteann Birkenshaw</v>
      </c>
      <c r="H5551" t="str">
        <f>data[[#This Row],[id_customer]]&amp;data[[#This Row],[id_campaign]]</f>
        <v>C0333cam03</v>
      </c>
      <c r="I5551">
        <f>DATEDIF(data[[#This Row],[join_date]],data[[#This Row],[buy_date]],"M")</f>
        <v>2</v>
      </c>
    </row>
    <row r="5552" spans="1:9" x14ac:dyDescent="0.25">
      <c r="A5552" t="s">
        <v>1373</v>
      </c>
      <c r="B5552" t="s">
        <v>8</v>
      </c>
      <c r="C5552" s="1">
        <v>44632</v>
      </c>
      <c r="D5552" s="1">
        <v>44797</v>
      </c>
      <c r="E5552">
        <f>VLOOKUP(data[[#This Row],[id_campaign]],campaign[],4,FALSE)</f>
        <v>62</v>
      </c>
      <c r="F5552" t="str">
        <f>VLOOKUP(data[[#This Row],[id_campaign]],campaign[],2,FALSE)</f>
        <v>HandsetWebCapable</v>
      </c>
      <c r="G5552" t="str">
        <f>VLOOKUP(data[[#This Row],[id_customer]],customer[],2,FALSE)</f>
        <v>Betteann Birkenshaw</v>
      </c>
      <c r="H5552" t="str">
        <f>data[[#This Row],[id_customer]]&amp;data[[#This Row],[id_campaign]]</f>
        <v>C0333cam03</v>
      </c>
      <c r="I5552">
        <f>DATEDIF(data[[#This Row],[join_date]],data[[#This Row],[buy_date]],"M")</f>
        <v>5</v>
      </c>
    </row>
    <row r="5553" spans="1:9" x14ac:dyDescent="0.25">
      <c r="A5553" t="s">
        <v>1373</v>
      </c>
      <c r="B5553" t="s">
        <v>8</v>
      </c>
      <c r="C5553" s="1">
        <v>44632</v>
      </c>
      <c r="D5553" s="1">
        <v>44823</v>
      </c>
      <c r="E5553">
        <f>VLOOKUP(data[[#This Row],[id_campaign]],campaign[],4,FALSE)</f>
        <v>62</v>
      </c>
      <c r="F5553" t="str">
        <f>VLOOKUP(data[[#This Row],[id_campaign]],campaign[],2,FALSE)</f>
        <v>HandsetWebCapable</v>
      </c>
      <c r="G5553" t="str">
        <f>VLOOKUP(data[[#This Row],[id_customer]],customer[],2,FALSE)</f>
        <v>Betteann Birkenshaw</v>
      </c>
      <c r="H5553" t="str">
        <f>data[[#This Row],[id_customer]]&amp;data[[#This Row],[id_campaign]]</f>
        <v>C0333cam03</v>
      </c>
      <c r="I5553">
        <f>DATEDIF(data[[#This Row],[join_date]],data[[#This Row],[buy_date]],"M")</f>
        <v>6</v>
      </c>
    </row>
    <row r="5554" spans="1:9" x14ac:dyDescent="0.25">
      <c r="A5554" t="s">
        <v>1373</v>
      </c>
      <c r="B5554" t="s">
        <v>8</v>
      </c>
      <c r="C5554" s="1">
        <v>44632</v>
      </c>
      <c r="D5554" s="1">
        <v>44851</v>
      </c>
      <c r="E5554">
        <f>VLOOKUP(data[[#This Row],[id_campaign]],campaign[],4,FALSE)</f>
        <v>62</v>
      </c>
      <c r="F5554" t="str">
        <f>VLOOKUP(data[[#This Row],[id_campaign]],campaign[],2,FALSE)</f>
        <v>HandsetWebCapable</v>
      </c>
      <c r="G5554" t="str">
        <f>VLOOKUP(data[[#This Row],[id_customer]],customer[],2,FALSE)</f>
        <v>Betteann Birkenshaw</v>
      </c>
      <c r="H5554" t="str">
        <f>data[[#This Row],[id_customer]]&amp;data[[#This Row],[id_campaign]]</f>
        <v>C0333cam03</v>
      </c>
      <c r="I5554">
        <f>DATEDIF(data[[#This Row],[join_date]],data[[#This Row],[buy_date]],"M")</f>
        <v>7</v>
      </c>
    </row>
    <row r="5555" spans="1:9" x14ac:dyDescent="0.25">
      <c r="A5555" t="s">
        <v>1373</v>
      </c>
      <c r="B5555" t="s">
        <v>8</v>
      </c>
      <c r="C5555" s="1">
        <v>44632</v>
      </c>
      <c r="D5555" s="1">
        <v>44911</v>
      </c>
      <c r="E5555">
        <f>VLOOKUP(data[[#This Row],[id_campaign]],campaign[],4,FALSE)</f>
        <v>62</v>
      </c>
      <c r="F5555" t="str">
        <f>VLOOKUP(data[[#This Row],[id_campaign]],campaign[],2,FALSE)</f>
        <v>HandsetWebCapable</v>
      </c>
      <c r="G5555" t="str">
        <f>VLOOKUP(data[[#This Row],[id_customer]],customer[],2,FALSE)</f>
        <v>Betteann Birkenshaw</v>
      </c>
      <c r="H5555" t="str">
        <f>data[[#This Row],[id_customer]]&amp;data[[#This Row],[id_campaign]]</f>
        <v>C0333cam03</v>
      </c>
      <c r="I5555">
        <f>DATEDIF(data[[#This Row],[join_date]],data[[#This Row],[buy_date]],"M")</f>
        <v>9</v>
      </c>
    </row>
    <row r="5556" spans="1:9" x14ac:dyDescent="0.25">
      <c r="A5556" t="s">
        <v>1373</v>
      </c>
      <c r="B5556" t="s">
        <v>8</v>
      </c>
      <c r="C5556" s="1">
        <v>44632</v>
      </c>
      <c r="D5556" s="1">
        <v>44971</v>
      </c>
      <c r="E5556">
        <f>VLOOKUP(data[[#This Row],[id_campaign]],campaign[],4,FALSE)</f>
        <v>62</v>
      </c>
      <c r="F5556" t="str">
        <f>VLOOKUP(data[[#This Row],[id_campaign]],campaign[],2,FALSE)</f>
        <v>HandsetWebCapable</v>
      </c>
      <c r="G5556" t="str">
        <f>VLOOKUP(data[[#This Row],[id_customer]],customer[],2,FALSE)</f>
        <v>Betteann Birkenshaw</v>
      </c>
      <c r="H5556" t="str">
        <f>data[[#This Row],[id_customer]]&amp;data[[#This Row],[id_campaign]]</f>
        <v>C0333cam03</v>
      </c>
      <c r="I5556">
        <f>DATEDIF(data[[#This Row],[join_date]],data[[#This Row],[buy_date]],"M")</f>
        <v>11</v>
      </c>
    </row>
    <row r="5557" spans="1:9" x14ac:dyDescent="0.25">
      <c r="A5557" t="s">
        <v>1373</v>
      </c>
      <c r="B5557" t="s">
        <v>8</v>
      </c>
      <c r="C5557" s="1">
        <v>44632</v>
      </c>
      <c r="D5557" s="1">
        <v>45007</v>
      </c>
      <c r="E5557">
        <f>VLOOKUP(data[[#This Row],[id_campaign]],campaign[],4,FALSE)</f>
        <v>62</v>
      </c>
      <c r="F5557" t="str">
        <f>VLOOKUP(data[[#This Row],[id_campaign]],campaign[],2,FALSE)</f>
        <v>HandsetWebCapable</v>
      </c>
      <c r="G5557" t="str">
        <f>VLOOKUP(data[[#This Row],[id_customer]],customer[],2,FALSE)</f>
        <v>Betteann Birkenshaw</v>
      </c>
      <c r="H5557" t="str">
        <f>data[[#This Row],[id_customer]]&amp;data[[#This Row],[id_campaign]]</f>
        <v>C0333cam03</v>
      </c>
      <c r="I5557">
        <f>DATEDIF(data[[#This Row],[join_date]],data[[#This Row],[buy_date]],"M")</f>
        <v>12</v>
      </c>
    </row>
    <row r="5558" spans="1:9" x14ac:dyDescent="0.25">
      <c r="A5558" t="s">
        <v>1373</v>
      </c>
      <c r="B5558" t="s">
        <v>8</v>
      </c>
      <c r="C5558" s="1">
        <v>44632</v>
      </c>
      <c r="D5558" s="1">
        <v>45038</v>
      </c>
      <c r="E5558">
        <f>VLOOKUP(data[[#This Row],[id_campaign]],campaign[],4,FALSE)</f>
        <v>62</v>
      </c>
      <c r="F5558" t="str">
        <f>VLOOKUP(data[[#This Row],[id_campaign]],campaign[],2,FALSE)</f>
        <v>HandsetWebCapable</v>
      </c>
      <c r="G5558" t="str">
        <f>VLOOKUP(data[[#This Row],[id_customer]],customer[],2,FALSE)</f>
        <v>Betteann Birkenshaw</v>
      </c>
      <c r="H5558" t="str">
        <f>data[[#This Row],[id_customer]]&amp;data[[#This Row],[id_campaign]]</f>
        <v>C0333cam03</v>
      </c>
      <c r="I5558">
        <f>DATEDIF(data[[#This Row],[join_date]],data[[#This Row],[buy_date]],"M")</f>
        <v>13</v>
      </c>
    </row>
    <row r="5559" spans="1:9" x14ac:dyDescent="0.25">
      <c r="A5559" t="s">
        <v>1373</v>
      </c>
      <c r="B5559" t="s">
        <v>26</v>
      </c>
      <c r="C5559" s="1">
        <v>44744</v>
      </c>
      <c r="D5559" s="1">
        <v>44744</v>
      </c>
      <c r="E5559">
        <f>VLOOKUP(data[[#This Row],[id_campaign]],campaign[],4,FALSE)</f>
        <v>65</v>
      </c>
      <c r="F5559" t="str">
        <f>VLOOKUP(data[[#This Row],[id_campaign]],campaign[],2,FALSE)</f>
        <v>HasCreditCard</v>
      </c>
      <c r="G5559" t="str">
        <f>VLOOKUP(data[[#This Row],[id_customer]],customer[],2,FALSE)</f>
        <v>Betteann Birkenshaw</v>
      </c>
      <c r="H5559" t="str">
        <f>data[[#This Row],[id_customer]]&amp;data[[#This Row],[id_campaign]]</f>
        <v>C0333cam12</v>
      </c>
      <c r="I5559">
        <f>DATEDIF(data[[#This Row],[join_date]],data[[#This Row],[buy_date]],"M")</f>
        <v>0</v>
      </c>
    </row>
    <row r="5560" spans="1:9" x14ac:dyDescent="0.25">
      <c r="A5560" t="s">
        <v>1373</v>
      </c>
      <c r="B5560" t="s">
        <v>26</v>
      </c>
      <c r="C5560" s="1">
        <v>44744</v>
      </c>
      <c r="D5560" s="1">
        <v>44782</v>
      </c>
      <c r="E5560">
        <f>VLOOKUP(data[[#This Row],[id_campaign]],campaign[],4,FALSE)</f>
        <v>65</v>
      </c>
      <c r="F5560" t="str">
        <f>VLOOKUP(data[[#This Row],[id_campaign]],campaign[],2,FALSE)</f>
        <v>HasCreditCard</v>
      </c>
      <c r="G5560" t="str">
        <f>VLOOKUP(data[[#This Row],[id_customer]],customer[],2,FALSE)</f>
        <v>Betteann Birkenshaw</v>
      </c>
      <c r="H5560" t="str">
        <f>data[[#This Row],[id_customer]]&amp;data[[#This Row],[id_campaign]]</f>
        <v>C0333cam12</v>
      </c>
      <c r="I5560">
        <f>DATEDIF(data[[#This Row],[join_date]],data[[#This Row],[buy_date]],"M")</f>
        <v>1</v>
      </c>
    </row>
    <row r="5561" spans="1:9" x14ac:dyDescent="0.25">
      <c r="A5561" t="s">
        <v>1373</v>
      </c>
      <c r="B5561" t="s">
        <v>26</v>
      </c>
      <c r="C5561" s="1">
        <v>44744</v>
      </c>
      <c r="D5561" s="1">
        <v>44849</v>
      </c>
      <c r="E5561">
        <f>VLOOKUP(data[[#This Row],[id_campaign]],campaign[],4,FALSE)</f>
        <v>65</v>
      </c>
      <c r="F5561" t="str">
        <f>VLOOKUP(data[[#This Row],[id_campaign]],campaign[],2,FALSE)</f>
        <v>HasCreditCard</v>
      </c>
      <c r="G5561" t="str">
        <f>VLOOKUP(data[[#This Row],[id_customer]],customer[],2,FALSE)</f>
        <v>Betteann Birkenshaw</v>
      </c>
      <c r="H5561" t="str">
        <f>data[[#This Row],[id_customer]]&amp;data[[#This Row],[id_campaign]]</f>
        <v>C0333cam12</v>
      </c>
      <c r="I5561">
        <f>DATEDIF(data[[#This Row],[join_date]],data[[#This Row],[buy_date]],"M")</f>
        <v>3</v>
      </c>
    </row>
    <row r="5562" spans="1:9" x14ac:dyDescent="0.25">
      <c r="A5562" t="s">
        <v>1373</v>
      </c>
      <c r="B5562" t="s">
        <v>26</v>
      </c>
      <c r="C5562" s="1">
        <v>44744</v>
      </c>
      <c r="D5562" s="1">
        <v>44880</v>
      </c>
      <c r="E5562">
        <f>VLOOKUP(data[[#This Row],[id_campaign]],campaign[],4,FALSE)</f>
        <v>65</v>
      </c>
      <c r="F5562" t="str">
        <f>VLOOKUP(data[[#This Row],[id_campaign]],campaign[],2,FALSE)</f>
        <v>HasCreditCard</v>
      </c>
      <c r="G5562" t="str">
        <f>VLOOKUP(data[[#This Row],[id_customer]],customer[],2,FALSE)</f>
        <v>Betteann Birkenshaw</v>
      </c>
      <c r="H5562" t="str">
        <f>data[[#This Row],[id_customer]]&amp;data[[#This Row],[id_campaign]]</f>
        <v>C0333cam12</v>
      </c>
      <c r="I5562">
        <f>DATEDIF(data[[#This Row],[join_date]],data[[#This Row],[buy_date]],"M")</f>
        <v>4</v>
      </c>
    </row>
    <row r="5563" spans="1:9" x14ac:dyDescent="0.25">
      <c r="A5563" t="s">
        <v>1373</v>
      </c>
      <c r="B5563" t="s">
        <v>26</v>
      </c>
      <c r="C5563" s="1">
        <v>44744</v>
      </c>
      <c r="D5563" s="1">
        <v>44900</v>
      </c>
      <c r="E5563">
        <f>VLOOKUP(data[[#This Row],[id_campaign]],campaign[],4,FALSE)</f>
        <v>65</v>
      </c>
      <c r="F5563" t="str">
        <f>VLOOKUP(data[[#This Row],[id_campaign]],campaign[],2,FALSE)</f>
        <v>HasCreditCard</v>
      </c>
      <c r="G5563" t="str">
        <f>VLOOKUP(data[[#This Row],[id_customer]],customer[],2,FALSE)</f>
        <v>Betteann Birkenshaw</v>
      </c>
      <c r="H5563" t="str">
        <f>data[[#This Row],[id_customer]]&amp;data[[#This Row],[id_campaign]]</f>
        <v>C0333cam12</v>
      </c>
      <c r="I5563">
        <f>DATEDIF(data[[#This Row],[join_date]],data[[#This Row],[buy_date]],"M")</f>
        <v>5</v>
      </c>
    </row>
    <row r="5564" spans="1:9" x14ac:dyDescent="0.25">
      <c r="A5564" t="s">
        <v>1373</v>
      </c>
      <c r="B5564" t="s">
        <v>26</v>
      </c>
      <c r="C5564" s="1">
        <v>44744</v>
      </c>
      <c r="D5564" s="1">
        <v>44936</v>
      </c>
      <c r="E5564">
        <f>VLOOKUP(data[[#This Row],[id_campaign]],campaign[],4,FALSE)</f>
        <v>65</v>
      </c>
      <c r="F5564" t="str">
        <f>VLOOKUP(data[[#This Row],[id_campaign]],campaign[],2,FALSE)</f>
        <v>HasCreditCard</v>
      </c>
      <c r="G5564" t="str">
        <f>VLOOKUP(data[[#This Row],[id_customer]],customer[],2,FALSE)</f>
        <v>Betteann Birkenshaw</v>
      </c>
      <c r="H5564" t="str">
        <f>data[[#This Row],[id_customer]]&amp;data[[#This Row],[id_campaign]]</f>
        <v>C0333cam12</v>
      </c>
      <c r="I5564">
        <f>DATEDIF(data[[#This Row],[join_date]],data[[#This Row],[buy_date]],"M")</f>
        <v>6</v>
      </c>
    </row>
    <row r="5565" spans="1:9" x14ac:dyDescent="0.25">
      <c r="A5565" t="s">
        <v>1373</v>
      </c>
      <c r="B5565" t="s">
        <v>26</v>
      </c>
      <c r="C5565" s="1">
        <v>44744</v>
      </c>
      <c r="D5565" s="1">
        <v>44967</v>
      </c>
      <c r="E5565">
        <f>VLOOKUP(data[[#This Row],[id_campaign]],campaign[],4,FALSE)</f>
        <v>65</v>
      </c>
      <c r="F5565" t="str">
        <f>VLOOKUP(data[[#This Row],[id_campaign]],campaign[],2,FALSE)</f>
        <v>HasCreditCard</v>
      </c>
      <c r="G5565" t="str">
        <f>VLOOKUP(data[[#This Row],[id_customer]],customer[],2,FALSE)</f>
        <v>Betteann Birkenshaw</v>
      </c>
      <c r="H5565" t="str">
        <f>data[[#This Row],[id_customer]]&amp;data[[#This Row],[id_campaign]]</f>
        <v>C0333cam12</v>
      </c>
      <c r="I5565">
        <f>DATEDIF(data[[#This Row],[join_date]],data[[#This Row],[buy_date]],"M")</f>
        <v>7</v>
      </c>
    </row>
    <row r="5566" spans="1:9" x14ac:dyDescent="0.25">
      <c r="A5566" t="s">
        <v>1373</v>
      </c>
      <c r="B5566" t="s">
        <v>26</v>
      </c>
      <c r="C5566" s="1">
        <v>44744</v>
      </c>
      <c r="D5566" s="1">
        <v>44989</v>
      </c>
      <c r="E5566">
        <f>VLOOKUP(data[[#This Row],[id_campaign]],campaign[],4,FALSE)</f>
        <v>65</v>
      </c>
      <c r="F5566" t="str">
        <f>VLOOKUP(data[[#This Row],[id_campaign]],campaign[],2,FALSE)</f>
        <v>HasCreditCard</v>
      </c>
      <c r="G5566" t="str">
        <f>VLOOKUP(data[[#This Row],[id_customer]],customer[],2,FALSE)</f>
        <v>Betteann Birkenshaw</v>
      </c>
      <c r="H5566" t="str">
        <f>data[[#This Row],[id_customer]]&amp;data[[#This Row],[id_campaign]]</f>
        <v>C0333cam12</v>
      </c>
      <c r="I5566">
        <f>DATEDIF(data[[#This Row],[join_date]],data[[#This Row],[buy_date]],"M")</f>
        <v>8</v>
      </c>
    </row>
    <row r="5567" spans="1:9" x14ac:dyDescent="0.25">
      <c r="A5567" t="s">
        <v>1373</v>
      </c>
      <c r="B5567" t="s">
        <v>26</v>
      </c>
      <c r="C5567" s="1">
        <v>44744</v>
      </c>
      <c r="D5567" s="1">
        <v>45021</v>
      </c>
      <c r="E5567">
        <f>VLOOKUP(data[[#This Row],[id_campaign]],campaign[],4,FALSE)</f>
        <v>65</v>
      </c>
      <c r="F5567" t="str">
        <f>VLOOKUP(data[[#This Row],[id_campaign]],campaign[],2,FALSE)</f>
        <v>HasCreditCard</v>
      </c>
      <c r="G5567" t="str">
        <f>VLOOKUP(data[[#This Row],[id_customer]],customer[],2,FALSE)</f>
        <v>Betteann Birkenshaw</v>
      </c>
      <c r="H5567" t="str">
        <f>data[[#This Row],[id_customer]]&amp;data[[#This Row],[id_campaign]]</f>
        <v>C0333cam12</v>
      </c>
      <c r="I5567">
        <f>DATEDIF(data[[#This Row],[join_date]],data[[#This Row],[buy_date]],"M")</f>
        <v>9</v>
      </c>
    </row>
    <row r="5568" spans="1:9" x14ac:dyDescent="0.25">
      <c r="A5568" t="s">
        <v>1373</v>
      </c>
      <c r="B5568" t="s">
        <v>26</v>
      </c>
      <c r="C5568" s="1">
        <v>44744</v>
      </c>
      <c r="D5568" s="1">
        <v>45050</v>
      </c>
      <c r="E5568">
        <f>VLOOKUP(data[[#This Row],[id_campaign]],campaign[],4,FALSE)</f>
        <v>65</v>
      </c>
      <c r="F5568" t="str">
        <f>VLOOKUP(data[[#This Row],[id_campaign]],campaign[],2,FALSE)</f>
        <v>HasCreditCard</v>
      </c>
      <c r="G5568" t="str">
        <f>VLOOKUP(data[[#This Row],[id_customer]],customer[],2,FALSE)</f>
        <v>Betteann Birkenshaw</v>
      </c>
      <c r="H5568" t="str">
        <f>data[[#This Row],[id_customer]]&amp;data[[#This Row],[id_campaign]]</f>
        <v>C0333cam12</v>
      </c>
      <c r="I5568">
        <f>DATEDIF(data[[#This Row],[join_date]],data[[#This Row],[buy_date]],"M")</f>
        <v>10</v>
      </c>
    </row>
    <row r="5569" spans="1:9" x14ac:dyDescent="0.25">
      <c r="A5569" t="s">
        <v>1377</v>
      </c>
      <c r="B5569" t="s">
        <v>14</v>
      </c>
      <c r="C5569" s="1">
        <v>44921</v>
      </c>
      <c r="D5569" s="1">
        <v>44921</v>
      </c>
      <c r="E5569">
        <f>VLOOKUP(data[[#This Row],[id_campaign]],campaign[],4,FALSE)</f>
        <v>13</v>
      </c>
      <c r="F5569" t="str">
        <f>VLOOKUP(data[[#This Row],[id_campaign]],campaign[],2,FALSE)</f>
        <v>Homeownership</v>
      </c>
      <c r="G5569" t="str">
        <f>VLOOKUP(data[[#This Row],[id_customer]],customer[],2,FALSE)</f>
        <v>Essa Trinbey</v>
      </c>
      <c r="H5569" t="str">
        <f>data[[#This Row],[id_customer]]&amp;data[[#This Row],[id_campaign]]</f>
        <v>C0334cam06</v>
      </c>
      <c r="I5569">
        <f>DATEDIF(data[[#This Row],[join_date]],data[[#This Row],[buy_date]],"M")</f>
        <v>0</v>
      </c>
    </row>
    <row r="5570" spans="1:9" x14ac:dyDescent="0.25">
      <c r="A5570" t="s">
        <v>1377</v>
      </c>
      <c r="B5570" t="s">
        <v>14</v>
      </c>
      <c r="C5570" s="1">
        <v>44921</v>
      </c>
      <c r="D5570" s="1">
        <v>44953</v>
      </c>
      <c r="E5570">
        <f>VLOOKUP(data[[#This Row],[id_campaign]],campaign[],4,FALSE)</f>
        <v>13</v>
      </c>
      <c r="F5570" t="str">
        <f>VLOOKUP(data[[#This Row],[id_campaign]],campaign[],2,FALSE)</f>
        <v>Homeownership</v>
      </c>
      <c r="G5570" t="str">
        <f>VLOOKUP(data[[#This Row],[id_customer]],customer[],2,FALSE)</f>
        <v>Essa Trinbey</v>
      </c>
      <c r="H5570" t="str">
        <f>data[[#This Row],[id_customer]]&amp;data[[#This Row],[id_campaign]]</f>
        <v>C0334cam06</v>
      </c>
      <c r="I5570">
        <f>DATEDIF(data[[#This Row],[join_date]],data[[#This Row],[buy_date]],"M")</f>
        <v>1</v>
      </c>
    </row>
    <row r="5571" spans="1:9" x14ac:dyDescent="0.25">
      <c r="A5571" t="s">
        <v>1377</v>
      </c>
      <c r="B5571" t="s">
        <v>14</v>
      </c>
      <c r="C5571" s="1">
        <v>44921</v>
      </c>
      <c r="D5571" s="1">
        <v>44967</v>
      </c>
      <c r="E5571">
        <f>VLOOKUP(data[[#This Row],[id_campaign]],campaign[],4,FALSE)</f>
        <v>13</v>
      </c>
      <c r="F5571" t="str">
        <f>VLOOKUP(data[[#This Row],[id_campaign]],campaign[],2,FALSE)</f>
        <v>Homeownership</v>
      </c>
      <c r="G5571" t="str">
        <f>VLOOKUP(data[[#This Row],[id_customer]],customer[],2,FALSE)</f>
        <v>Essa Trinbey</v>
      </c>
      <c r="H5571" t="str">
        <f>data[[#This Row],[id_customer]]&amp;data[[#This Row],[id_campaign]]</f>
        <v>C0334cam06</v>
      </c>
      <c r="I5571">
        <f>DATEDIF(data[[#This Row],[join_date]],data[[#This Row],[buy_date]],"M")</f>
        <v>1</v>
      </c>
    </row>
    <row r="5572" spans="1:9" x14ac:dyDescent="0.25">
      <c r="A5572" t="s">
        <v>1377</v>
      </c>
      <c r="B5572" t="s">
        <v>14</v>
      </c>
      <c r="C5572" s="1">
        <v>44921</v>
      </c>
      <c r="D5572" s="1">
        <v>44998</v>
      </c>
      <c r="E5572">
        <f>VLOOKUP(data[[#This Row],[id_campaign]],campaign[],4,FALSE)</f>
        <v>13</v>
      </c>
      <c r="F5572" t="str">
        <f>VLOOKUP(data[[#This Row],[id_campaign]],campaign[],2,FALSE)</f>
        <v>Homeownership</v>
      </c>
      <c r="G5572" t="str">
        <f>VLOOKUP(data[[#This Row],[id_customer]],customer[],2,FALSE)</f>
        <v>Essa Trinbey</v>
      </c>
      <c r="H5572" t="str">
        <f>data[[#This Row],[id_customer]]&amp;data[[#This Row],[id_campaign]]</f>
        <v>C0334cam06</v>
      </c>
      <c r="I5572">
        <f>DATEDIF(data[[#This Row],[join_date]],data[[#This Row],[buy_date]],"M")</f>
        <v>2</v>
      </c>
    </row>
    <row r="5573" spans="1:9" x14ac:dyDescent="0.25">
      <c r="A5573" t="s">
        <v>1377</v>
      </c>
      <c r="B5573" t="s">
        <v>14</v>
      </c>
      <c r="C5573" s="1">
        <v>44921</v>
      </c>
      <c r="D5573" s="1">
        <v>45043</v>
      </c>
      <c r="E5573">
        <f>VLOOKUP(data[[#This Row],[id_campaign]],campaign[],4,FALSE)</f>
        <v>13</v>
      </c>
      <c r="F5573" t="str">
        <f>VLOOKUP(data[[#This Row],[id_campaign]],campaign[],2,FALSE)</f>
        <v>Homeownership</v>
      </c>
      <c r="G5573" t="str">
        <f>VLOOKUP(data[[#This Row],[id_customer]],customer[],2,FALSE)</f>
        <v>Essa Trinbey</v>
      </c>
      <c r="H5573" t="str">
        <f>data[[#This Row],[id_customer]]&amp;data[[#This Row],[id_campaign]]</f>
        <v>C0334cam06</v>
      </c>
      <c r="I5573">
        <f>DATEDIF(data[[#This Row],[join_date]],data[[#This Row],[buy_date]],"M")</f>
        <v>4</v>
      </c>
    </row>
    <row r="5574" spans="1:9" x14ac:dyDescent="0.25">
      <c r="A5574" t="s">
        <v>1377</v>
      </c>
      <c r="B5574" t="s">
        <v>14</v>
      </c>
      <c r="C5574" s="1">
        <v>44921</v>
      </c>
      <c r="D5574" s="1">
        <v>45054</v>
      </c>
      <c r="E5574">
        <f>VLOOKUP(data[[#This Row],[id_campaign]],campaign[],4,FALSE)</f>
        <v>13</v>
      </c>
      <c r="F5574" t="str">
        <f>VLOOKUP(data[[#This Row],[id_campaign]],campaign[],2,FALSE)</f>
        <v>Homeownership</v>
      </c>
      <c r="G5574" t="str">
        <f>VLOOKUP(data[[#This Row],[id_customer]],customer[],2,FALSE)</f>
        <v>Essa Trinbey</v>
      </c>
      <c r="H5574" t="str">
        <f>data[[#This Row],[id_customer]]&amp;data[[#This Row],[id_campaign]]</f>
        <v>C0334cam06</v>
      </c>
      <c r="I5574">
        <f>DATEDIF(data[[#This Row],[join_date]],data[[#This Row],[buy_date]],"M")</f>
        <v>4</v>
      </c>
    </row>
    <row r="5575" spans="1:9" x14ac:dyDescent="0.25">
      <c r="A5575" t="s">
        <v>1377</v>
      </c>
      <c r="B5575" t="s">
        <v>14</v>
      </c>
      <c r="C5575" s="1">
        <v>44921</v>
      </c>
      <c r="D5575" s="1">
        <v>45083</v>
      </c>
      <c r="E5575">
        <f>VLOOKUP(data[[#This Row],[id_campaign]],campaign[],4,FALSE)</f>
        <v>13</v>
      </c>
      <c r="F5575" t="str">
        <f>VLOOKUP(data[[#This Row],[id_campaign]],campaign[],2,FALSE)</f>
        <v>Homeownership</v>
      </c>
      <c r="G5575" t="str">
        <f>VLOOKUP(data[[#This Row],[id_customer]],customer[],2,FALSE)</f>
        <v>Essa Trinbey</v>
      </c>
      <c r="H5575" t="str">
        <f>data[[#This Row],[id_customer]]&amp;data[[#This Row],[id_campaign]]</f>
        <v>C0334cam06</v>
      </c>
      <c r="I5575">
        <f>DATEDIF(data[[#This Row],[join_date]],data[[#This Row],[buy_date]],"M")</f>
        <v>5</v>
      </c>
    </row>
    <row r="5576" spans="1:9" x14ac:dyDescent="0.25">
      <c r="A5576" t="s">
        <v>1381</v>
      </c>
      <c r="B5576" t="s">
        <v>12</v>
      </c>
      <c r="C5576" s="1">
        <v>44592</v>
      </c>
      <c r="D5576" s="1">
        <v>44592</v>
      </c>
      <c r="E5576">
        <f>VLOOKUP(data[[#This Row],[id_campaign]],campaign[],4,FALSE)</f>
        <v>22</v>
      </c>
      <c r="F5576" t="str">
        <f>VLOOKUP(data[[#This Row],[id_campaign]],campaign[],2,FALSE)</f>
        <v>RVOwner</v>
      </c>
      <c r="G5576" t="str">
        <f>VLOOKUP(data[[#This Row],[id_customer]],customer[],2,FALSE)</f>
        <v>Kerwin Bahde</v>
      </c>
      <c r="H5576" t="str">
        <f>data[[#This Row],[id_customer]]&amp;data[[#This Row],[id_campaign]]</f>
        <v>C0335cam05</v>
      </c>
      <c r="I5576">
        <f>DATEDIF(data[[#This Row],[join_date]],data[[#This Row],[buy_date]],"M")</f>
        <v>0</v>
      </c>
    </row>
    <row r="5577" spans="1:9" x14ac:dyDescent="0.25">
      <c r="A5577" t="s">
        <v>1381</v>
      </c>
      <c r="B5577" t="s">
        <v>12</v>
      </c>
      <c r="C5577" s="1">
        <v>44592</v>
      </c>
      <c r="D5577" s="1">
        <v>44630</v>
      </c>
      <c r="E5577">
        <f>VLOOKUP(data[[#This Row],[id_campaign]],campaign[],4,FALSE)</f>
        <v>22</v>
      </c>
      <c r="F5577" t="str">
        <f>VLOOKUP(data[[#This Row],[id_campaign]],campaign[],2,FALSE)</f>
        <v>RVOwner</v>
      </c>
      <c r="G5577" t="str">
        <f>VLOOKUP(data[[#This Row],[id_customer]],customer[],2,FALSE)</f>
        <v>Kerwin Bahde</v>
      </c>
      <c r="H5577" t="str">
        <f>data[[#This Row],[id_customer]]&amp;data[[#This Row],[id_campaign]]</f>
        <v>C0335cam05</v>
      </c>
      <c r="I5577">
        <f>DATEDIF(data[[#This Row],[join_date]],data[[#This Row],[buy_date]],"M")</f>
        <v>1</v>
      </c>
    </row>
    <row r="5578" spans="1:9" x14ac:dyDescent="0.25">
      <c r="A5578" t="s">
        <v>1381</v>
      </c>
      <c r="B5578" t="s">
        <v>12</v>
      </c>
      <c r="C5578" s="1">
        <v>44592</v>
      </c>
      <c r="D5578" s="1">
        <v>44655</v>
      </c>
      <c r="E5578">
        <f>VLOOKUP(data[[#This Row],[id_campaign]],campaign[],4,FALSE)</f>
        <v>22</v>
      </c>
      <c r="F5578" t="str">
        <f>VLOOKUP(data[[#This Row],[id_campaign]],campaign[],2,FALSE)</f>
        <v>RVOwner</v>
      </c>
      <c r="G5578" t="str">
        <f>VLOOKUP(data[[#This Row],[id_customer]],customer[],2,FALSE)</f>
        <v>Kerwin Bahde</v>
      </c>
      <c r="H5578" t="str">
        <f>data[[#This Row],[id_customer]]&amp;data[[#This Row],[id_campaign]]</f>
        <v>C0335cam05</v>
      </c>
      <c r="I5578">
        <f>DATEDIF(data[[#This Row],[join_date]],data[[#This Row],[buy_date]],"M")</f>
        <v>2</v>
      </c>
    </row>
    <row r="5579" spans="1:9" x14ac:dyDescent="0.25">
      <c r="A5579" t="s">
        <v>1381</v>
      </c>
      <c r="B5579" t="s">
        <v>12</v>
      </c>
      <c r="C5579" s="1">
        <v>44592</v>
      </c>
      <c r="D5579" s="1">
        <v>44690</v>
      </c>
      <c r="E5579">
        <f>VLOOKUP(data[[#This Row],[id_campaign]],campaign[],4,FALSE)</f>
        <v>22</v>
      </c>
      <c r="F5579" t="str">
        <f>VLOOKUP(data[[#This Row],[id_campaign]],campaign[],2,FALSE)</f>
        <v>RVOwner</v>
      </c>
      <c r="G5579" t="str">
        <f>VLOOKUP(data[[#This Row],[id_customer]],customer[],2,FALSE)</f>
        <v>Kerwin Bahde</v>
      </c>
      <c r="H5579" t="str">
        <f>data[[#This Row],[id_customer]]&amp;data[[#This Row],[id_campaign]]</f>
        <v>C0335cam05</v>
      </c>
      <c r="I5579">
        <f>DATEDIF(data[[#This Row],[join_date]],data[[#This Row],[buy_date]],"M")</f>
        <v>3</v>
      </c>
    </row>
    <row r="5580" spans="1:9" x14ac:dyDescent="0.25">
      <c r="A5580" t="s">
        <v>1381</v>
      </c>
      <c r="B5580" t="s">
        <v>12</v>
      </c>
      <c r="C5580" s="1">
        <v>44592</v>
      </c>
      <c r="D5580" s="1">
        <v>44716</v>
      </c>
      <c r="E5580">
        <f>VLOOKUP(data[[#This Row],[id_campaign]],campaign[],4,FALSE)</f>
        <v>22</v>
      </c>
      <c r="F5580" t="str">
        <f>VLOOKUP(data[[#This Row],[id_campaign]],campaign[],2,FALSE)</f>
        <v>RVOwner</v>
      </c>
      <c r="G5580" t="str">
        <f>VLOOKUP(data[[#This Row],[id_customer]],customer[],2,FALSE)</f>
        <v>Kerwin Bahde</v>
      </c>
      <c r="H5580" t="str">
        <f>data[[#This Row],[id_customer]]&amp;data[[#This Row],[id_campaign]]</f>
        <v>C0335cam05</v>
      </c>
      <c r="I5580">
        <f>DATEDIF(data[[#This Row],[join_date]],data[[#This Row],[buy_date]],"M")</f>
        <v>4</v>
      </c>
    </row>
    <row r="5581" spans="1:9" x14ac:dyDescent="0.25">
      <c r="A5581" t="s">
        <v>1381</v>
      </c>
      <c r="B5581" t="s">
        <v>12</v>
      </c>
      <c r="C5581" s="1">
        <v>44592</v>
      </c>
      <c r="D5581" s="1">
        <v>44754</v>
      </c>
      <c r="E5581">
        <f>VLOOKUP(data[[#This Row],[id_campaign]],campaign[],4,FALSE)</f>
        <v>22</v>
      </c>
      <c r="F5581" t="str">
        <f>VLOOKUP(data[[#This Row],[id_campaign]],campaign[],2,FALSE)</f>
        <v>RVOwner</v>
      </c>
      <c r="G5581" t="str">
        <f>VLOOKUP(data[[#This Row],[id_customer]],customer[],2,FALSE)</f>
        <v>Kerwin Bahde</v>
      </c>
      <c r="H5581" t="str">
        <f>data[[#This Row],[id_customer]]&amp;data[[#This Row],[id_campaign]]</f>
        <v>C0335cam05</v>
      </c>
      <c r="I5581">
        <f>DATEDIF(data[[#This Row],[join_date]],data[[#This Row],[buy_date]],"M")</f>
        <v>5</v>
      </c>
    </row>
    <row r="5582" spans="1:9" x14ac:dyDescent="0.25">
      <c r="A5582" t="s">
        <v>1381</v>
      </c>
      <c r="B5582" t="s">
        <v>12</v>
      </c>
      <c r="C5582" s="1">
        <v>44592</v>
      </c>
      <c r="D5582" s="1">
        <v>44779</v>
      </c>
      <c r="E5582">
        <f>VLOOKUP(data[[#This Row],[id_campaign]],campaign[],4,FALSE)</f>
        <v>22</v>
      </c>
      <c r="F5582" t="str">
        <f>VLOOKUP(data[[#This Row],[id_campaign]],campaign[],2,FALSE)</f>
        <v>RVOwner</v>
      </c>
      <c r="G5582" t="str">
        <f>VLOOKUP(data[[#This Row],[id_customer]],customer[],2,FALSE)</f>
        <v>Kerwin Bahde</v>
      </c>
      <c r="H5582" t="str">
        <f>data[[#This Row],[id_customer]]&amp;data[[#This Row],[id_campaign]]</f>
        <v>C0335cam05</v>
      </c>
      <c r="I5582">
        <f>DATEDIF(data[[#This Row],[join_date]],data[[#This Row],[buy_date]],"M")</f>
        <v>6</v>
      </c>
    </row>
    <row r="5583" spans="1:9" x14ac:dyDescent="0.25">
      <c r="A5583" t="s">
        <v>1381</v>
      </c>
      <c r="B5583" t="s">
        <v>12</v>
      </c>
      <c r="C5583" s="1">
        <v>44592</v>
      </c>
      <c r="D5583" s="1">
        <v>44809</v>
      </c>
      <c r="E5583">
        <f>VLOOKUP(data[[#This Row],[id_campaign]],campaign[],4,FALSE)</f>
        <v>22</v>
      </c>
      <c r="F5583" t="str">
        <f>VLOOKUP(data[[#This Row],[id_campaign]],campaign[],2,FALSE)</f>
        <v>RVOwner</v>
      </c>
      <c r="G5583" t="str">
        <f>VLOOKUP(data[[#This Row],[id_customer]],customer[],2,FALSE)</f>
        <v>Kerwin Bahde</v>
      </c>
      <c r="H5583" t="str">
        <f>data[[#This Row],[id_customer]]&amp;data[[#This Row],[id_campaign]]</f>
        <v>C0335cam05</v>
      </c>
      <c r="I5583">
        <f>DATEDIF(data[[#This Row],[join_date]],data[[#This Row],[buy_date]],"M")</f>
        <v>7</v>
      </c>
    </row>
    <row r="5584" spans="1:9" x14ac:dyDescent="0.25">
      <c r="A5584" t="s">
        <v>1381</v>
      </c>
      <c r="B5584" t="s">
        <v>12</v>
      </c>
      <c r="C5584" s="1">
        <v>44592</v>
      </c>
      <c r="D5584" s="1">
        <v>44877</v>
      </c>
      <c r="E5584">
        <f>VLOOKUP(data[[#This Row],[id_campaign]],campaign[],4,FALSE)</f>
        <v>22</v>
      </c>
      <c r="F5584" t="str">
        <f>VLOOKUP(data[[#This Row],[id_campaign]],campaign[],2,FALSE)</f>
        <v>RVOwner</v>
      </c>
      <c r="G5584" t="str">
        <f>VLOOKUP(data[[#This Row],[id_customer]],customer[],2,FALSE)</f>
        <v>Kerwin Bahde</v>
      </c>
      <c r="H5584" t="str">
        <f>data[[#This Row],[id_customer]]&amp;data[[#This Row],[id_campaign]]</f>
        <v>C0335cam05</v>
      </c>
      <c r="I5584">
        <f>DATEDIF(data[[#This Row],[join_date]],data[[#This Row],[buy_date]],"M")</f>
        <v>9</v>
      </c>
    </row>
    <row r="5585" spans="1:9" x14ac:dyDescent="0.25">
      <c r="A5585" t="s">
        <v>1381</v>
      </c>
      <c r="B5585" t="s">
        <v>12</v>
      </c>
      <c r="C5585" s="1">
        <v>44592</v>
      </c>
      <c r="D5585" s="1">
        <v>44900</v>
      </c>
      <c r="E5585">
        <f>VLOOKUP(data[[#This Row],[id_campaign]],campaign[],4,FALSE)</f>
        <v>22</v>
      </c>
      <c r="F5585" t="str">
        <f>VLOOKUP(data[[#This Row],[id_campaign]],campaign[],2,FALSE)</f>
        <v>RVOwner</v>
      </c>
      <c r="G5585" t="str">
        <f>VLOOKUP(data[[#This Row],[id_customer]],customer[],2,FALSE)</f>
        <v>Kerwin Bahde</v>
      </c>
      <c r="H5585" t="str">
        <f>data[[#This Row],[id_customer]]&amp;data[[#This Row],[id_campaign]]</f>
        <v>C0335cam05</v>
      </c>
      <c r="I5585">
        <f>DATEDIF(data[[#This Row],[join_date]],data[[#This Row],[buy_date]],"M")</f>
        <v>10</v>
      </c>
    </row>
    <row r="5586" spans="1:9" x14ac:dyDescent="0.25">
      <c r="A5586" t="s">
        <v>1381</v>
      </c>
      <c r="B5586" t="s">
        <v>12</v>
      </c>
      <c r="C5586" s="1">
        <v>44592</v>
      </c>
      <c r="D5586" s="1">
        <v>44941</v>
      </c>
      <c r="E5586">
        <f>VLOOKUP(data[[#This Row],[id_campaign]],campaign[],4,FALSE)</f>
        <v>22</v>
      </c>
      <c r="F5586" t="str">
        <f>VLOOKUP(data[[#This Row],[id_campaign]],campaign[],2,FALSE)</f>
        <v>RVOwner</v>
      </c>
      <c r="G5586" t="str">
        <f>VLOOKUP(data[[#This Row],[id_customer]],customer[],2,FALSE)</f>
        <v>Kerwin Bahde</v>
      </c>
      <c r="H5586" t="str">
        <f>data[[#This Row],[id_customer]]&amp;data[[#This Row],[id_campaign]]</f>
        <v>C0335cam05</v>
      </c>
      <c r="I5586">
        <f>DATEDIF(data[[#This Row],[join_date]],data[[#This Row],[buy_date]],"M")</f>
        <v>11</v>
      </c>
    </row>
    <row r="5587" spans="1:9" x14ac:dyDescent="0.25">
      <c r="A5587" t="s">
        <v>1381</v>
      </c>
      <c r="B5587" t="s">
        <v>12</v>
      </c>
      <c r="C5587" s="1">
        <v>44592</v>
      </c>
      <c r="D5587" s="1">
        <v>44966</v>
      </c>
      <c r="E5587">
        <f>VLOOKUP(data[[#This Row],[id_campaign]],campaign[],4,FALSE)</f>
        <v>22</v>
      </c>
      <c r="F5587" t="str">
        <f>VLOOKUP(data[[#This Row],[id_campaign]],campaign[],2,FALSE)</f>
        <v>RVOwner</v>
      </c>
      <c r="G5587" t="str">
        <f>VLOOKUP(data[[#This Row],[id_customer]],customer[],2,FALSE)</f>
        <v>Kerwin Bahde</v>
      </c>
      <c r="H5587" t="str">
        <f>data[[#This Row],[id_customer]]&amp;data[[#This Row],[id_campaign]]</f>
        <v>C0335cam05</v>
      </c>
      <c r="I5587">
        <f>DATEDIF(data[[#This Row],[join_date]],data[[#This Row],[buy_date]],"M")</f>
        <v>12</v>
      </c>
    </row>
    <row r="5588" spans="1:9" x14ac:dyDescent="0.25">
      <c r="A5588" t="s">
        <v>1381</v>
      </c>
      <c r="B5588" t="s">
        <v>12</v>
      </c>
      <c r="C5588" s="1">
        <v>44592</v>
      </c>
      <c r="D5588" s="1">
        <v>44994</v>
      </c>
      <c r="E5588">
        <f>VLOOKUP(data[[#This Row],[id_campaign]],campaign[],4,FALSE)</f>
        <v>22</v>
      </c>
      <c r="F5588" t="str">
        <f>VLOOKUP(data[[#This Row],[id_campaign]],campaign[],2,FALSE)</f>
        <v>RVOwner</v>
      </c>
      <c r="G5588" t="str">
        <f>VLOOKUP(data[[#This Row],[id_customer]],customer[],2,FALSE)</f>
        <v>Kerwin Bahde</v>
      </c>
      <c r="H5588" t="str">
        <f>data[[#This Row],[id_customer]]&amp;data[[#This Row],[id_campaign]]</f>
        <v>C0335cam05</v>
      </c>
      <c r="I5588">
        <f>DATEDIF(data[[#This Row],[join_date]],data[[#This Row],[buy_date]],"M")</f>
        <v>13</v>
      </c>
    </row>
    <row r="5589" spans="1:9" x14ac:dyDescent="0.25">
      <c r="A5589" t="s">
        <v>1381</v>
      </c>
      <c r="B5589" t="s">
        <v>12</v>
      </c>
      <c r="C5589" s="1">
        <v>44592</v>
      </c>
      <c r="D5589" s="1">
        <v>45024</v>
      </c>
      <c r="E5589">
        <f>VLOOKUP(data[[#This Row],[id_campaign]],campaign[],4,FALSE)</f>
        <v>22</v>
      </c>
      <c r="F5589" t="str">
        <f>VLOOKUP(data[[#This Row],[id_campaign]],campaign[],2,FALSE)</f>
        <v>RVOwner</v>
      </c>
      <c r="G5589" t="str">
        <f>VLOOKUP(data[[#This Row],[id_customer]],customer[],2,FALSE)</f>
        <v>Kerwin Bahde</v>
      </c>
      <c r="H5589" t="str">
        <f>data[[#This Row],[id_customer]]&amp;data[[#This Row],[id_campaign]]</f>
        <v>C0335cam05</v>
      </c>
      <c r="I5589">
        <f>DATEDIF(data[[#This Row],[join_date]],data[[#This Row],[buy_date]],"M")</f>
        <v>14</v>
      </c>
    </row>
    <row r="5590" spans="1:9" x14ac:dyDescent="0.25">
      <c r="A5590" t="s">
        <v>1381</v>
      </c>
      <c r="B5590" t="s">
        <v>12</v>
      </c>
      <c r="C5590" s="1">
        <v>44592</v>
      </c>
      <c r="D5590" s="1">
        <v>45052</v>
      </c>
      <c r="E5590">
        <f>VLOOKUP(data[[#This Row],[id_campaign]],campaign[],4,FALSE)</f>
        <v>22</v>
      </c>
      <c r="F5590" t="str">
        <f>VLOOKUP(data[[#This Row],[id_campaign]],campaign[],2,FALSE)</f>
        <v>RVOwner</v>
      </c>
      <c r="G5590" t="str">
        <f>VLOOKUP(data[[#This Row],[id_customer]],customer[],2,FALSE)</f>
        <v>Kerwin Bahde</v>
      </c>
      <c r="H5590" t="str">
        <f>data[[#This Row],[id_customer]]&amp;data[[#This Row],[id_campaign]]</f>
        <v>C0335cam05</v>
      </c>
      <c r="I5590">
        <f>DATEDIF(data[[#This Row],[join_date]],data[[#This Row],[buy_date]],"M")</f>
        <v>15</v>
      </c>
    </row>
    <row r="5591" spans="1:9" x14ac:dyDescent="0.25">
      <c r="A5591" t="s">
        <v>1381</v>
      </c>
      <c r="B5591" t="s">
        <v>22</v>
      </c>
      <c r="C5591" s="1">
        <v>44803</v>
      </c>
      <c r="D5591" s="1">
        <v>44803</v>
      </c>
      <c r="E5591">
        <f>VLOOKUP(data[[#This Row],[id_campaign]],campaign[],4,FALSE)</f>
        <v>66</v>
      </c>
      <c r="F5591" t="str">
        <f>VLOOKUP(data[[#This Row],[id_campaign]],campaign[],2,FALSE)</f>
        <v>NonUSTravel</v>
      </c>
      <c r="G5591" t="str">
        <f>VLOOKUP(data[[#This Row],[id_customer]],customer[],2,FALSE)</f>
        <v>Kerwin Bahde</v>
      </c>
      <c r="H5591" t="str">
        <f>data[[#This Row],[id_customer]]&amp;data[[#This Row],[id_campaign]]</f>
        <v>C0335cam10</v>
      </c>
      <c r="I5591">
        <f>DATEDIF(data[[#This Row],[join_date]],data[[#This Row],[buy_date]],"M")</f>
        <v>0</v>
      </c>
    </row>
    <row r="5592" spans="1:9" x14ac:dyDescent="0.25">
      <c r="A5592" t="s">
        <v>1381</v>
      </c>
      <c r="B5592" t="s">
        <v>22</v>
      </c>
      <c r="C5592" s="1">
        <v>44803</v>
      </c>
      <c r="D5592" s="1">
        <v>44845</v>
      </c>
      <c r="E5592">
        <f>VLOOKUP(data[[#This Row],[id_campaign]],campaign[],4,FALSE)</f>
        <v>66</v>
      </c>
      <c r="F5592" t="str">
        <f>VLOOKUP(data[[#This Row],[id_campaign]],campaign[],2,FALSE)</f>
        <v>NonUSTravel</v>
      </c>
      <c r="G5592" t="str">
        <f>VLOOKUP(data[[#This Row],[id_customer]],customer[],2,FALSE)</f>
        <v>Kerwin Bahde</v>
      </c>
      <c r="H5592" t="str">
        <f>data[[#This Row],[id_customer]]&amp;data[[#This Row],[id_campaign]]</f>
        <v>C0335cam10</v>
      </c>
      <c r="I5592">
        <f>DATEDIF(data[[#This Row],[join_date]],data[[#This Row],[buy_date]],"M")</f>
        <v>1</v>
      </c>
    </row>
    <row r="5593" spans="1:9" x14ac:dyDescent="0.25">
      <c r="A5593" t="s">
        <v>1381</v>
      </c>
      <c r="B5593" t="s">
        <v>22</v>
      </c>
      <c r="C5593" s="1">
        <v>44803</v>
      </c>
      <c r="D5593" s="1">
        <v>44879</v>
      </c>
      <c r="E5593">
        <f>VLOOKUP(data[[#This Row],[id_campaign]],campaign[],4,FALSE)</f>
        <v>66</v>
      </c>
      <c r="F5593" t="str">
        <f>VLOOKUP(data[[#This Row],[id_campaign]],campaign[],2,FALSE)</f>
        <v>NonUSTravel</v>
      </c>
      <c r="G5593" t="str">
        <f>VLOOKUP(data[[#This Row],[id_customer]],customer[],2,FALSE)</f>
        <v>Kerwin Bahde</v>
      </c>
      <c r="H5593" t="str">
        <f>data[[#This Row],[id_customer]]&amp;data[[#This Row],[id_campaign]]</f>
        <v>C0335cam10</v>
      </c>
      <c r="I5593">
        <f>DATEDIF(data[[#This Row],[join_date]],data[[#This Row],[buy_date]],"M")</f>
        <v>2</v>
      </c>
    </row>
    <row r="5594" spans="1:9" x14ac:dyDescent="0.25">
      <c r="A5594" t="s">
        <v>1381</v>
      </c>
      <c r="B5594" t="s">
        <v>22</v>
      </c>
      <c r="C5594" s="1">
        <v>44803</v>
      </c>
      <c r="D5594" s="1">
        <v>44910</v>
      </c>
      <c r="E5594">
        <f>VLOOKUP(data[[#This Row],[id_campaign]],campaign[],4,FALSE)</f>
        <v>66</v>
      </c>
      <c r="F5594" t="str">
        <f>VLOOKUP(data[[#This Row],[id_campaign]],campaign[],2,FALSE)</f>
        <v>NonUSTravel</v>
      </c>
      <c r="G5594" t="str">
        <f>VLOOKUP(data[[#This Row],[id_customer]],customer[],2,FALSE)</f>
        <v>Kerwin Bahde</v>
      </c>
      <c r="H5594" t="str">
        <f>data[[#This Row],[id_customer]]&amp;data[[#This Row],[id_campaign]]</f>
        <v>C0335cam10</v>
      </c>
      <c r="I5594">
        <f>DATEDIF(data[[#This Row],[join_date]],data[[#This Row],[buy_date]],"M")</f>
        <v>3</v>
      </c>
    </row>
    <row r="5595" spans="1:9" x14ac:dyDescent="0.25">
      <c r="A5595" t="s">
        <v>1381</v>
      </c>
      <c r="B5595" t="s">
        <v>22</v>
      </c>
      <c r="C5595" s="1">
        <v>44803</v>
      </c>
      <c r="D5595" s="1">
        <v>44934</v>
      </c>
      <c r="E5595">
        <f>VLOOKUP(data[[#This Row],[id_campaign]],campaign[],4,FALSE)</f>
        <v>66</v>
      </c>
      <c r="F5595" t="str">
        <f>VLOOKUP(data[[#This Row],[id_campaign]],campaign[],2,FALSE)</f>
        <v>NonUSTravel</v>
      </c>
      <c r="G5595" t="str">
        <f>VLOOKUP(data[[#This Row],[id_customer]],customer[],2,FALSE)</f>
        <v>Kerwin Bahde</v>
      </c>
      <c r="H5595" t="str">
        <f>data[[#This Row],[id_customer]]&amp;data[[#This Row],[id_campaign]]</f>
        <v>C0335cam10</v>
      </c>
      <c r="I5595">
        <f>DATEDIF(data[[#This Row],[join_date]],data[[#This Row],[buy_date]],"M")</f>
        <v>4</v>
      </c>
    </row>
    <row r="5596" spans="1:9" x14ac:dyDescent="0.25">
      <c r="A5596" t="s">
        <v>1381</v>
      </c>
      <c r="B5596" t="s">
        <v>22</v>
      </c>
      <c r="C5596" s="1">
        <v>44803</v>
      </c>
      <c r="D5596" s="1">
        <v>44958</v>
      </c>
      <c r="E5596">
        <f>VLOOKUP(data[[#This Row],[id_campaign]],campaign[],4,FALSE)</f>
        <v>66</v>
      </c>
      <c r="F5596" t="str">
        <f>VLOOKUP(data[[#This Row],[id_campaign]],campaign[],2,FALSE)</f>
        <v>NonUSTravel</v>
      </c>
      <c r="G5596" t="str">
        <f>VLOOKUP(data[[#This Row],[id_customer]],customer[],2,FALSE)</f>
        <v>Kerwin Bahde</v>
      </c>
      <c r="H5596" t="str">
        <f>data[[#This Row],[id_customer]]&amp;data[[#This Row],[id_campaign]]</f>
        <v>C0335cam10</v>
      </c>
      <c r="I5596">
        <f>DATEDIF(data[[#This Row],[join_date]],data[[#This Row],[buy_date]],"M")</f>
        <v>5</v>
      </c>
    </row>
    <row r="5597" spans="1:9" x14ac:dyDescent="0.25">
      <c r="A5597" t="s">
        <v>1381</v>
      </c>
      <c r="B5597" t="s">
        <v>22</v>
      </c>
      <c r="C5597" s="1">
        <v>44803</v>
      </c>
      <c r="D5597" s="1">
        <v>44990</v>
      </c>
      <c r="E5597">
        <f>VLOOKUP(data[[#This Row],[id_campaign]],campaign[],4,FALSE)</f>
        <v>66</v>
      </c>
      <c r="F5597" t="str">
        <f>VLOOKUP(data[[#This Row],[id_campaign]],campaign[],2,FALSE)</f>
        <v>NonUSTravel</v>
      </c>
      <c r="G5597" t="str">
        <f>VLOOKUP(data[[#This Row],[id_customer]],customer[],2,FALSE)</f>
        <v>Kerwin Bahde</v>
      </c>
      <c r="H5597" t="str">
        <f>data[[#This Row],[id_customer]]&amp;data[[#This Row],[id_campaign]]</f>
        <v>C0335cam10</v>
      </c>
      <c r="I5597">
        <f>DATEDIF(data[[#This Row],[join_date]],data[[#This Row],[buy_date]],"M")</f>
        <v>6</v>
      </c>
    </row>
    <row r="5598" spans="1:9" x14ac:dyDescent="0.25">
      <c r="A5598" t="s">
        <v>1381</v>
      </c>
      <c r="B5598" t="s">
        <v>22</v>
      </c>
      <c r="C5598" s="1">
        <v>44803</v>
      </c>
      <c r="D5598" s="1">
        <v>45046</v>
      </c>
      <c r="E5598">
        <f>VLOOKUP(data[[#This Row],[id_campaign]],campaign[],4,FALSE)</f>
        <v>66</v>
      </c>
      <c r="F5598" t="str">
        <f>VLOOKUP(data[[#This Row],[id_campaign]],campaign[],2,FALSE)</f>
        <v>NonUSTravel</v>
      </c>
      <c r="G5598" t="str">
        <f>VLOOKUP(data[[#This Row],[id_customer]],customer[],2,FALSE)</f>
        <v>Kerwin Bahde</v>
      </c>
      <c r="H5598" t="str">
        <f>data[[#This Row],[id_customer]]&amp;data[[#This Row],[id_campaign]]</f>
        <v>C0335cam10</v>
      </c>
      <c r="I5598">
        <f>DATEDIF(data[[#This Row],[join_date]],data[[#This Row],[buy_date]],"M")</f>
        <v>8</v>
      </c>
    </row>
    <row r="5599" spans="1:9" x14ac:dyDescent="0.25">
      <c r="A5599" t="s">
        <v>1381</v>
      </c>
      <c r="B5599" t="s">
        <v>22</v>
      </c>
      <c r="C5599" s="1">
        <v>44803</v>
      </c>
      <c r="D5599" s="1">
        <v>45057</v>
      </c>
      <c r="E5599">
        <f>VLOOKUP(data[[#This Row],[id_campaign]],campaign[],4,FALSE)</f>
        <v>66</v>
      </c>
      <c r="F5599" t="str">
        <f>VLOOKUP(data[[#This Row],[id_campaign]],campaign[],2,FALSE)</f>
        <v>NonUSTravel</v>
      </c>
      <c r="G5599" t="str">
        <f>VLOOKUP(data[[#This Row],[id_customer]],customer[],2,FALSE)</f>
        <v>Kerwin Bahde</v>
      </c>
      <c r="H5599" t="str">
        <f>data[[#This Row],[id_customer]]&amp;data[[#This Row],[id_campaign]]</f>
        <v>C0335cam10</v>
      </c>
      <c r="I5599">
        <f>DATEDIF(data[[#This Row],[join_date]],data[[#This Row],[buy_date]],"M")</f>
        <v>8</v>
      </c>
    </row>
    <row r="5600" spans="1:9" x14ac:dyDescent="0.25">
      <c r="A5600" t="s">
        <v>1385</v>
      </c>
      <c r="B5600" t="s">
        <v>4</v>
      </c>
      <c r="C5600" s="1">
        <v>44919</v>
      </c>
      <c r="D5600" s="1">
        <v>44919</v>
      </c>
      <c r="E5600">
        <f>VLOOKUP(data[[#This Row],[id_campaign]],campaign[],4,FALSE)</f>
        <v>10</v>
      </c>
      <c r="F5600" t="str">
        <f>VLOOKUP(data[[#This Row],[id_campaign]],campaign[],2,FALSE)</f>
        <v>ChildrenInHH</v>
      </c>
      <c r="G5600" t="str">
        <f>VLOOKUP(data[[#This Row],[id_customer]],customer[],2,FALSE)</f>
        <v>Benjy Flahive</v>
      </c>
      <c r="H5600" t="str">
        <f>data[[#This Row],[id_customer]]&amp;data[[#This Row],[id_campaign]]</f>
        <v>C0336cam01</v>
      </c>
      <c r="I5600">
        <f>DATEDIF(data[[#This Row],[join_date]],data[[#This Row],[buy_date]],"M")</f>
        <v>0</v>
      </c>
    </row>
    <row r="5601" spans="1:9" x14ac:dyDescent="0.25">
      <c r="A5601" t="s">
        <v>1385</v>
      </c>
      <c r="B5601" t="s">
        <v>4</v>
      </c>
      <c r="C5601" s="1">
        <v>44919</v>
      </c>
      <c r="D5601" s="1">
        <v>44957</v>
      </c>
      <c r="E5601">
        <f>VLOOKUP(data[[#This Row],[id_campaign]],campaign[],4,FALSE)</f>
        <v>10</v>
      </c>
      <c r="F5601" t="str">
        <f>VLOOKUP(data[[#This Row],[id_campaign]],campaign[],2,FALSE)</f>
        <v>ChildrenInHH</v>
      </c>
      <c r="G5601" t="str">
        <f>VLOOKUP(data[[#This Row],[id_customer]],customer[],2,FALSE)</f>
        <v>Benjy Flahive</v>
      </c>
      <c r="H5601" t="str">
        <f>data[[#This Row],[id_customer]]&amp;data[[#This Row],[id_campaign]]</f>
        <v>C0336cam01</v>
      </c>
      <c r="I5601">
        <f>DATEDIF(data[[#This Row],[join_date]],data[[#This Row],[buy_date]],"M")</f>
        <v>1</v>
      </c>
    </row>
    <row r="5602" spans="1:9" x14ac:dyDescent="0.25">
      <c r="A5602" t="s">
        <v>1385</v>
      </c>
      <c r="B5602" t="s">
        <v>4</v>
      </c>
      <c r="C5602" s="1">
        <v>44919</v>
      </c>
      <c r="D5602" s="1">
        <v>44991</v>
      </c>
      <c r="E5602">
        <f>VLOOKUP(data[[#This Row],[id_campaign]],campaign[],4,FALSE)</f>
        <v>10</v>
      </c>
      <c r="F5602" t="str">
        <f>VLOOKUP(data[[#This Row],[id_campaign]],campaign[],2,FALSE)</f>
        <v>ChildrenInHH</v>
      </c>
      <c r="G5602" t="str">
        <f>VLOOKUP(data[[#This Row],[id_customer]],customer[],2,FALSE)</f>
        <v>Benjy Flahive</v>
      </c>
      <c r="H5602" t="str">
        <f>data[[#This Row],[id_customer]]&amp;data[[#This Row],[id_campaign]]</f>
        <v>C0336cam01</v>
      </c>
      <c r="I5602">
        <f>DATEDIF(data[[#This Row],[join_date]],data[[#This Row],[buy_date]],"M")</f>
        <v>2</v>
      </c>
    </row>
    <row r="5603" spans="1:9" x14ac:dyDescent="0.25">
      <c r="A5603" t="s">
        <v>1385</v>
      </c>
      <c r="B5603" t="s">
        <v>4</v>
      </c>
      <c r="C5603" s="1">
        <v>44919</v>
      </c>
      <c r="D5603" s="1">
        <v>45019</v>
      </c>
      <c r="E5603">
        <f>VLOOKUP(data[[#This Row],[id_campaign]],campaign[],4,FALSE)</f>
        <v>10</v>
      </c>
      <c r="F5603" t="str">
        <f>VLOOKUP(data[[#This Row],[id_campaign]],campaign[],2,FALSE)</f>
        <v>ChildrenInHH</v>
      </c>
      <c r="G5603" t="str">
        <f>VLOOKUP(data[[#This Row],[id_customer]],customer[],2,FALSE)</f>
        <v>Benjy Flahive</v>
      </c>
      <c r="H5603" t="str">
        <f>data[[#This Row],[id_customer]]&amp;data[[#This Row],[id_campaign]]</f>
        <v>C0336cam01</v>
      </c>
      <c r="I5603">
        <f>DATEDIF(data[[#This Row],[join_date]],data[[#This Row],[buy_date]],"M")</f>
        <v>3</v>
      </c>
    </row>
    <row r="5604" spans="1:9" x14ac:dyDescent="0.25">
      <c r="A5604" t="s">
        <v>1385</v>
      </c>
      <c r="B5604" t="s">
        <v>4</v>
      </c>
      <c r="C5604" s="1">
        <v>44919</v>
      </c>
      <c r="D5604" s="1">
        <v>45047</v>
      </c>
      <c r="E5604">
        <f>VLOOKUP(data[[#This Row],[id_campaign]],campaign[],4,FALSE)</f>
        <v>10</v>
      </c>
      <c r="F5604" t="str">
        <f>VLOOKUP(data[[#This Row],[id_campaign]],campaign[],2,FALSE)</f>
        <v>ChildrenInHH</v>
      </c>
      <c r="G5604" t="str">
        <f>VLOOKUP(data[[#This Row],[id_customer]],customer[],2,FALSE)</f>
        <v>Benjy Flahive</v>
      </c>
      <c r="H5604" t="str">
        <f>data[[#This Row],[id_customer]]&amp;data[[#This Row],[id_campaign]]</f>
        <v>C0336cam01</v>
      </c>
      <c r="I5604">
        <f>DATEDIF(data[[#This Row],[join_date]],data[[#This Row],[buy_date]],"M")</f>
        <v>4</v>
      </c>
    </row>
    <row r="5605" spans="1:9" x14ac:dyDescent="0.25">
      <c r="A5605" t="s">
        <v>1385</v>
      </c>
      <c r="B5605" t="s">
        <v>10</v>
      </c>
      <c r="C5605" s="1">
        <v>44966</v>
      </c>
      <c r="D5605" s="1">
        <v>44966</v>
      </c>
      <c r="E5605">
        <f>VLOOKUP(data[[#This Row],[id_campaign]],campaign[],4,FALSE)</f>
        <v>26</v>
      </c>
      <c r="F5605" t="str">
        <f>VLOOKUP(data[[#This Row],[id_campaign]],campaign[],2,FALSE)</f>
        <v>TruckOwner</v>
      </c>
      <c r="G5605" t="str">
        <f>VLOOKUP(data[[#This Row],[id_customer]],customer[],2,FALSE)</f>
        <v>Benjy Flahive</v>
      </c>
      <c r="H5605" t="str">
        <f>data[[#This Row],[id_customer]]&amp;data[[#This Row],[id_campaign]]</f>
        <v>C0336cam04</v>
      </c>
      <c r="I5605">
        <f>DATEDIF(data[[#This Row],[join_date]],data[[#This Row],[buy_date]],"M")</f>
        <v>0</v>
      </c>
    </row>
    <row r="5606" spans="1:9" x14ac:dyDescent="0.25">
      <c r="A5606" t="s">
        <v>1385</v>
      </c>
      <c r="B5606" t="s">
        <v>10</v>
      </c>
      <c r="C5606" s="1">
        <v>44966</v>
      </c>
      <c r="D5606" s="1">
        <v>44997</v>
      </c>
      <c r="E5606">
        <f>VLOOKUP(data[[#This Row],[id_campaign]],campaign[],4,FALSE)</f>
        <v>26</v>
      </c>
      <c r="F5606" t="str">
        <f>VLOOKUP(data[[#This Row],[id_campaign]],campaign[],2,FALSE)</f>
        <v>TruckOwner</v>
      </c>
      <c r="G5606" t="str">
        <f>VLOOKUP(data[[#This Row],[id_customer]],customer[],2,FALSE)</f>
        <v>Benjy Flahive</v>
      </c>
      <c r="H5606" t="str">
        <f>data[[#This Row],[id_customer]]&amp;data[[#This Row],[id_campaign]]</f>
        <v>C0336cam04</v>
      </c>
      <c r="I5606">
        <f>DATEDIF(data[[#This Row],[join_date]],data[[#This Row],[buy_date]],"M")</f>
        <v>1</v>
      </c>
    </row>
    <row r="5607" spans="1:9" x14ac:dyDescent="0.25">
      <c r="A5607" t="s">
        <v>1385</v>
      </c>
      <c r="B5607" t="s">
        <v>10</v>
      </c>
      <c r="C5607" s="1">
        <v>44966</v>
      </c>
      <c r="D5607" s="1">
        <v>45037</v>
      </c>
      <c r="E5607">
        <f>VLOOKUP(data[[#This Row],[id_campaign]],campaign[],4,FALSE)</f>
        <v>26</v>
      </c>
      <c r="F5607" t="str">
        <f>VLOOKUP(data[[#This Row],[id_campaign]],campaign[],2,FALSE)</f>
        <v>TruckOwner</v>
      </c>
      <c r="G5607" t="str">
        <f>VLOOKUP(data[[#This Row],[id_customer]],customer[],2,FALSE)</f>
        <v>Benjy Flahive</v>
      </c>
      <c r="H5607" t="str">
        <f>data[[#This Row],[id_customer]]&amp;data[[#This Row],[id_campaign]]</f>
        <v>C0336cam04</v>
      </c>
      <c r="I5607">
        <f>DATEDIF(data[[#This Row],[join_date]],data[[#This Row],[buy_date]],"M")</f>
        <v>2</v>
      </c>
    </row>
    <row r="5608" spans="1:9" x14ac:dyDescent="0.25">
      <c r="A5608" t="s">
        <v>1385</v>
      </c>
      <c r="B5608" t="s">
        <v>10</v>
      </c>
      <c r="C5608" s="1">
        <v>44966</v>
      </c>
      <c r="D5608" s="1">
        <v>45064</v>
      </c>
      <c r="E5608">
        <f>VLOOKUP(data[[#This Row],[id_campaign]],campaign[],4,FALSE)</f>
        <v>26</v>
      </c>
      <c r="F5608" t="str">
        <f>VLOOKUP(data[[#This Row],[id_campaign]],campaign[],2,FALSE)</f>
        <v>TruckOwner</v>
      </c>
      <c r="G5608" t="str">
        <f>VLOOKUP(data[[#This Row],[id_customer]],customer[],2,FALSE)</f>
        <v>Benjy Flahive</v>
      </c>
      <c r="H5608" t="str">
        <f>data[[#This Row],[id_customer]]&amp;data[[#This Row],[id_campaign]]</f>
        <v>C0336cam04</v>
      </c>
      <c r="I5608">
        <f>DATEDIF(data[[#This Row],[join_date]],data[[#This Row],[buy_date]],"M")</f>
        <v>3</v>
      </c>
    </row>
    <row r="5609" spans="1:9" x14ac:dyDescent="0.25">
      <c r="A5609" t="s">
        <v>1389</v>
      </c>
      <c r="B5609" t="s">
        <v>8</v>
      </c>
      <c r="C5609" s="1">
        <v>44892</v>
      </c>
      <c r="D5609" s="1">
        <v>44892</v>
      </c>
      <c r="E5609">
        <f>VLOOKUP(data[[#This Row],[id_campaign]],campaign[],4,FALSE)</f>
        <v>62</v>
      </c>
      <c r="F5609" t="str">
        <f>VLOOKUP(data[[#This Row],[id_campaign]],campaign[],2,FALSE)</f>
        <v>HandsetWebCapable</v>
      </c>
      <c r="G5609" t="str">
        <f>VLOOKUP(data[[#This Row],[id_customer]],customer[],2,FALSE)</f>
        <v>Purcell Gilogly</v>
      </c>
      <c r="H5609" t="str">
        <f>data[[#This Row],[id_customer]]&amp;data[[#This Row],[id_campaign]]</f>
        <v>C0337cam03</v>
      </c>
      <c r="I5609">
        <f>DATEDIF(data[[#This Row],[join_date]],data[[#This Row],[buy_date]],"M")</f>
        <v>0</v>
      </c>
    </row>
    <row r="5610" spans="1:9" x14ac:dyDescent="0.25">
      <c r="A5610" t="s">
        <v>1389</v>
      </c>
      <c r="B5610" t="s">
        <v>8</v>
      </c>
      <c r="C5610" s="1">
        <v>44892</v>
      </c>
      <c r="D5610" s="1">
        <v>44957</v>
      </c>
      <c r="E5610">
        <f>VLOOKUP(data[[#This Row],[id_campaign]],campaign[],4,FALSE)</f>
        <v>62</v>
      </c>
      <c r="F5610" t="str">
        <f>VLOOKUP(data[[#This Row],[id_campaign]],campaign[],2,FALSE)</f>
        <v>HandsetWebCapable</v>
      </c>
      <c r="G5610" t="str">
        <f>VLOOKUP(data[[#This Row],[id_customer]],customer[],2,FALSE)</f>
        <v>Purcell Gilogly</v>
      </c>
      <c r="H5610" t="str">
        <f>data[[#This Row],[id_customer]]&amp;data[[#This Row],[id_campaign]]</f>
        <v>C0337cam03</v>
      </c>
      <c r="I5610">
        <f>DATEDIF(data[[#This Row],[join_date]],data[[#This Row],[buy_date]],"M")</f>
        <v>2</v>
      </c>
    </row>
    <row r="5611" spans="1:9" x14ac:dyDescent="0.25">
      <c r="A5611" t="s">
        <v>1389</v>
      </c>
      <c r="B5611" t="s">
        <v>8</v>
      </c>
      <c r="C5611" s="1">
        <v>44892</v>
      </c>
      <c r="D5611" s="1">
        <v>44962</v>
      </c>
      <c r="E5611">
        <f>VLOOKUP(data[[#This Row],[id_campaign]],campaign[],4,FALSE)</f>
        <v>62</v>
      </c>
      <c r="F5611" t="str">
        <f>VLOOKUP(data[[#This Row],[id_campaign]],campaign[],2,FALSE)</f>
        <v>HandsetWebCapable</v>
      </c>
      <c r="G5611" t="str">
        <f>VLOOKUP(data[[#This Row],[id_customer]],customer[],2,FALSE)</f>
        <v>Purcell Gilogly</v>
      </c>
      <c r="H5611" t="str">
        <f>data[[#This Row],[id_customer]]&amp;data[[#This Row],[id_campaign]]</f>
        <v>C0337cam03</v>
      </c>
      <c r="I5611">
        <f>DATEDIF(data[[#This Row],[join_date]],data[[#This Row],[buy_date]],"M")</f>
        <v>2</v>
      </c>
    </row>
    <row r="5612" spans="1:9" x14ac:dyDescent="0.25">
      <c r="A5612" t="s">
        <v>1389</v>
      </c>
      <c r="B5612" t="s">
        <v>8</v>
      </c>
      <c r="C5612" s="1">
        <v>44892</v>
      </c>
      <c r="D5612" s="1">
        <v>45015</v>
      </c>
      <c r="E5612">
        <f>VLOOKUP(data[[#This Row],[id_campaign]],campaign[],4,FALSE)</f>
        <v>62</v>
      </c>
      <c r="F5612" t="str">
        <f>VLOOKUP(data[[#This Row],[id_campaign]],campaign[],2,FALSE)</f>
        <v>HandsetWebCapable</v>
      </c>
      <c r="G5612" t="str">
        <f>VLOOKUP(data[[#This Row],[id_customer]],customer[],2,FALSE)</f>
        <v>Purcell Gilogly</v>
      </c>
      <c r="H5612" t="str">
        <f>data[[#This Row],[id_customer]]&amp;data[[#This Row],[id_campaign]]</f>
        <v>C0337cam03</v>
      </c>
      <c r="I5612">
        <f>DATEDIF(data[[#This Row],[join_date]],data[[#This Row],[buy_date]],"M")</f>
        <v>4</v>
      </c>
    </row>
    <row r="5613" spans="1:9" x14ac:dyDescent="0.25">
      <c r="A5613" t="s">
        <v>1389</v>
      </c>
      <c r="B5613" t="s">
        <v>8</v>
      </c>
      <c r="C5613" s="1">
        <v>44892</v>
      </c>
      <c r="D5613" s="1">
        <v>45043</v>
      </c>
      <c r="E5613">
        <f>VLOOKUP(data[[#This Row],[id_campaign]],campaign[],4,FALSE)</f>
        <v>62</v>
      </c>
      <c r="F5613" t="str">
        <f>VLOOKUP(data[[#This Row],[id_campaign]],campaign[],2,FALSE)</f>
        <v>HandsetWebCapable</v>
      </c>
      <c r="G5613" t="str">
        <f>VLOOKUP(data[[#This Row],[id_customer]],customer[],2,FALSE)</f>
        <v>Purcell Gilogly</v>
      </c>
      <c r="H5613" t="str">
        <f>data[[#This Row],[id_customer]]&amp;data[[#This Row],[id_campaign]]</f>
        <v>C0337cam03</v>
      </c>
      <c r="I5613">
        <f>DATEDIF(data[[#This Row],[join_date]],data[[#This Row],[buy_date]],"M")</f>
        <v>5</v>
      </c>
    </row>
    <row r="5614" spans="1:9" x14ac:dyDescent="0.25">
      <c r="A5614" t="s">
        <v>1389</v>
      </c>
      <c r="B5614" t="s">
        <v>8</v>
      </c>
      <c r="C5614" s="1">
        <v>44892</v>
      </c>
      <c r="D5614" s="1">
        <v>45056</v>
      </c>
      <c r="E5614">
        <f>VLOOKUP(data[[#This Row],[id_campaign]],campaign[],4,FALSE)</f>
        <v>62</v>
      </c>
      <c r="F5614" t="str">
        <f>VLOOKUP(data[[#This Row],[id_campaign]],campaign[],2,FALSE)</f>
        <v>HandsetWebCapable</v>
      </c>
      <c r="G5614" t="str">
        <f>VLOOKUP(data[[#This Row],[id_customer]],customer[],2,FALSE)</f>
        <v>Purcell Gilogly</v>
      </c>
      <c r="H5614" t="str">
        <f>data[[#This Row],[id_customer]]&amp;data[[#This Row],[id_campaign]]</f>
        <v>C0337cam03</v>
      </c>
      <c r="I5614">
        <f>DATEDIF(data[[#This Row],[join_date]],data[[#This Row],[buy_date]],"M")</f>
        <v>5</v>
      </c>
    </row>
    <row r="5615" spans="1:9" x14ac:dyDescent="0.25">
      <c r="A5615" t="s">
        <v>1389</v>
      </c>
      <c r="B5615" t="s">
        <v>8</v>
      </c>
      <c r="C5615" s="1">
        <v>44892</v>
      </c>
      <c r="D5615" s="1">
        <v>45082</v>
      </c>
      <c r="E5615">
        <f>VLOOKUP(data[[#This Row],[id_campaign]],campaign[],4,FALSE)</f>
        <v>62</v>
      </c>
      <c r="F5615" t="str">
        <f>VLOOKUP(data[[#This Row],[id_campaign]],campaign[],2,FALSE)</f>
        <v>HandsetWebCapable</v>
      </c>
      <c r="G5615" t="str">
        <f>VLOOKUP(data[[#This Row],[id_customer]],customer[],2,FALSE)</f>
        <v>Purcell Gilogly</v>
      </c>
      <c r="H5615" t="str">
        <f>data[[#This Row],[id_customer]]&amp;data[[#This Row],[id_campaign]]</f>
        <v>C0337cam03</v>
      </c>
      <c r="I5615">
        <f>DATEDIF(data[[#This Row],[join_date]],data[[#This Row],[buy_date]],"M")</f>
        <v>6</v>
      </c>
    </row>
    <row r="5616" spans="1:9" x14ac:dyDescent="0.25">
      <c r="A5616" t="s">
        <v>1389</v>
      </c>
      <c r="B5616" t="s">
        <v>6</v>
      </c>
      <c r="C5616" s="1">
        <v>44959</v>
      </c>
      <c r="D5616" s="1">
        <v>44959</v>
      </c>
      <c r="E5616">
        <f>VLOOKUP(data[[#This Row],[id_campaign]],campaign[],4,FALSE)</f>
        <v>26</v>
      </c>
      <c r="F5616" t="str">
        <f>VLOOKUP(data[[#This Row],[id_campaign]],campaign[],2,FALSE)</f>
        <v>HandsetRefurbished</v>
      </c>
      <c r="G5616" t="str">
        <f>VLOOKUP(data[[#This Row],[id_customer]],customer[],2,FALSE)</f>
        <v>Purcell Gilogly</v>
      </c>
      <c r="H5616" t="str">
        <f>data[[#This Row],[id_customer]]&amp;data[[#This Row],[id_campaign]]</f>
        <v>C0337cam02</v>
      </c>
      <c r="I5616">
        <f>DATEDIF(data[[#This Row],[join_date]],data[[#This Row],[buy_date]],"M")</f>
        <v>0</v>
      </c>
    </row>
    <row r="5617" spans="1:9" x14ac:dyDescent="0.25">
      <c r="A5617" t="s">
        <v>1389</v>
      </c>
      <c r="B5617" t="s">
        <v>6</v>
      </c>
      <c r="C5617" s="1">
        <v>44959</v>
      </c>
      <c r="D5617" s="1">
        <v>44994</v>
      </c>
      <c r="E5617">
        <f>VLOOKUP(data[[#This Row],[id_campaign]],campaign[],4,FALSE)</f>
        <v>26</v>
      </c>
      <c r="F5617" t="str">
        <f>VLOOKUP(data[[#This Row],[id_campaign]],campaign[],2,FALSE)</f>
        <v>HandsetRefurbished</v>
      </c>
      <c r="G5617" t="str">
        <f>VLOOKUP(data[[#This Row],[id_customer]],customer[],2,FALSE)</f>
        <v>Purcell Gilogly</v>
      </c>
      <c r="H5617" t="str">
        <f>data[[#This Row],[id_customer]]&amp;data[[#This Row],[id_campaign]]</f>
        <v>C0337cam02</v>
      </c>
      <c r="I5617">
        <f>DATEDIF(data[[#This Row],[join_date]],data[[#This Row],[buy_date]],"M")</f>
        <v>1</v>
      </c>
    </row>
    <row r="5618" spans="1:9" x14ac:dyDescent="0.25">
      <c r="A5618" t="s">
        <v>1389</v>
      </c>
      <c r="B5618" t="s">
        <v>6</v>
      </c>
      <c r="C5618" s="1">
        <v>44959</v>
      </c>
      <c r="D5618" s="1">
        <v>45021</v>
      </c>
      <c r="E5618">
        <f>VLOOKUP(data[[#This Row],[id_campaign]],campaign[],4,FALSE)</f>
        <v>26</v>
      </c>
      <c r="F5618" t="str">
        <f>VLOOKUP(data[[#This Row],[id_campaign]],campaign[],2,FALSE)</f>
        <v>HandsetRefurbished</v>
      </c>
      <c r="G5618" t="str">
        <f>VLOOKUP(data[[#This Row],[id_customer]],customer[],2,FALSE)</f>
        <v>Purcell Gilogly</v>
      </c>
      <c r="H5618" t="str">
        <f>data[[#This Row],[id_customer]]&amp;data[[#This Row],[id_campaign]]</f>
        <v>C0337cam02</v>
      </c>
      <c r="I5618">
        <f>DATEDIF(data[[#This Row],[join_date]],data[[#This Row],[buy_date]],"M")</f>
        <v>2</v>
      </c>
    </row>
    <row r="5619" spans="1:9" x14ac:dyDescent="0.25">
      <c r="A5619" t="s">
        <v>1389</v>
      </c>
      <c r="B5619" t="s">
        <v>6</v>
      </c>
      <c r="C5619" s="1">
        <v>44959</v>
      </c>
      <c r="D5619" s="1">
        <v>45049</v>
      </c>
      <c r="E5619">
        <f>VLOOKUP(data[[#This Row],[id_campaign]],campaign[],4,FALSE)</f>
        <v>26</v>
      </c>
      <c r="F5619" t="str">
        <f>VLOOKUP(data[[#This Row],[id_campaign]],campaign[],2,FALSE)</f>
        <v>HandsetRefurbished</v>
      </c>
      <c r="G5619" t="str">
        <f>VLOOKUP(data[[#This Row],[id_customer]],customer[],2,FALSE)</f>
        <v>Purcell Gilogly</v>
      </c>
      <c r="H5619" t="str">
        <f>data[[#This Row],[id_customer]]&amp;data[[#This Row],[id_campaign]]</f>
        <v>C0337cam02</v>
      </c>
      <c r="I5619">
        <f>DATEDIF(data[[#This Row],[join_date]],data[[#This Row],[buy_date]],"M")</f>
        <v>3</v>
      </c>
    </row>
    <row r="5620" spans="1:9" x14ac:dyDescent="0.25">
      <c r="A5620" t="s">
        <v>1393</v>
      </c>
      <c r="B5620" t="s">
        <v>14</v>
      </c>
      <c r="C5620" s="1">
        <v>44911</v>
      </c>
      <c r="D5620" s="1">
        <v>44911</v>
      </c>
      <c r="E5620">
        <f>VLOOKUP(data[[#This Row],[id_campaign]],campaign[],4,FALSE)</f>
        <v>13</v>
      </c>
      <c r="F5620" t="str">
        <f>VLOOKUP(data[[#This Row],[id_campaign]],campaign[],2,FALSE)</f>
        <v>Homeownership</v>
      </c>
      <c r="G5620" t="str">
        <f>VLOOKUP(data[[#This Row],[id_customer]],customer[],2,FALSE)</f>
        <v>Mickie Spaldin</v>
      </c>
      <c r="H5620" t="str">
        <f>data[[#This Row],[id_customer]]&amp;data[[#This Row],[id_campaign]]</f>
        <v>C0338cam06</v>
      </c>
      <c r="I5620">
        <f>DATEDIF(data[[#This Row],[join_date]],data[[#This Row],[buy_date]],"M")</f>
        <v>0</v>
      </c>
    </row>
    <row r="5621" spans="1:9" x14ac:dyDescent="0.25">
      <c r="A5621" t="s">
        <v>1393</v>
      </c>
      <c r="B5621" t="s">
        <v>14</v>
      </c>
      <c r="C5621" s="1">
        <v>44911</v>
      </c>
      <c r="D5621" s="1">
        <v>44944</v>
      </c>
      <c r="E5621">
        <f>VLOOKUP(data[[#This Row],[id_campaign]],campaign[],4,FALSE)</f>
        <v>13</v>
      </c>
      <c r="F5621" t="str">
        <f>VLOOKUP(data[[#This Row],[id_campaign]],campaign[],2,FALSE)</f>
        <v>Homeownership</v>
      </c>
      <c r="G5621" t="str">
        <f>VLOOKUP(data[[#This Row],[id_customer]],customer[],2,FALSE)</f>
        <v>Mickie Spaldin</v>
      </c>
      <c r="H5621" t="str">
        <f>data[[#This Row],[id_customer]]&amp;data[[#This Row],[id_campaign]]</f>
        <v>C0338cam06</v>
      </c>
      <c r="I5621">
        <f>DATEDIF(data[[#This Row],[join_date]],data[[#This Row],[buy_date]],"M")</f>
        <v>1</v>
      </c>
    </row>
    <row r="5622" spans="1:9" x14ac:dyDescent="0.25">
      <c r="A5622" t="s">
        <v>1393</v>
      </c>
      <c r="B5622" t="s">
        <v>14</v>
      </c>
      <c r="C5622" s="1">
        <v>44911</v>
      </c>
      <c r="D5622" s="1">
        <v>44973</v>
      </c>
      <c r="E5622">
        <f>VLOOKUP(data[[#This Row],[id_campaign]],campaign[],4,FALSE)</f>
        <v>13</v>
      </c>
      <c r="F5622" t="str">
        <f>VLOOKUP(data[[#This Row],[id_campaign]],campaign[],2,FALSE)</f>
        <v>Homeownership</v>
      </c>
      <c r="G5622" t="str">
        <f>VLOOKUP(data[[#This Row],[id_customer]],customer[],2,FALSE)</f>
        <v>Mickie Spaldin</v>
      </c>
      <c r="H5622" t="str">
        <f>data[[#This Row],[id_customer]]&amp;data[[#This Row],[id_campaign]]</f>
        <v>C0338cam06</v>
      </c>
      <c r="I5622">
        <f>DATEDIF(data[[#This Row],[join_date]],data[[#This Row],[buy_date]],"M")</f>
        <v>2</v>
      </c>
    </row>
    <row r="5623" spans="1:9" x14ac:dyDescent="0.25">
      <c r="A5623" t="s">
        <v>1393</v>
      </c>
      <c r="B5623" t="s">
        <v>14</v>
      </c>
      <c r="C5623" s="1">
        <v>44911</v>
      </c>
      <c r="D5623" s="1">
        <v>44987</v>
      </c>
      <c r="E5623">
        <f>VLOOKUP(data[[#This Row],[id_campaign]],campaign[],4,FALSE)</f>
        <v>13</v>
      </c>
      <c r="F5623" t="str">
        <f>VLOOKUP(data[[#This Row],[id_campaign]],campaign[],2,FALSE)</f>
        <v>Homeownership</v>
      </c>
      <c r="G5623" t="str">
        <f>VLOOKUP(data[[#This Row],[id_customer]],customer[],2,FALSE)</f>
        <v>Mickie Spaldin</v>
      </c>
      <c r="H5623" t="str">
        <f>data[[#This Row],[id_customer]]&amp;data[[#This Row],[id_campaign]]</f>
        <v>C0338cam06</v>
      </c>
      <c r="I5623">
        <f>DATEDIF(data[[#This Row],[join_date]],data[[#This Row],[buy_date]],"M")</f>
        <v>2</v>
      </c>
    </row>
    <row r="5624" spans="1:9" x14ac:dyDescent="0.25">
      <c r="A5624" t="s">
        <v>1393</v>
      </c>
      <c r="B5624" t="s">
        <v>14</v>
      </c>
      <c r="C5624" s="1">
        <v>44911</v>
      </c>
      <c r="D5624" s="1">
        <v>45042</v>
      </c>
      <c r="E5624">
        <f>VLOOKUP(data[[#This Row],[id_campaign]],campaign[],4,FALSE)</f>
        <v>13</v>
      </c>
      <c r="F5624" t="str">
        <f>VLOOKUP(data[[#This Row],[id_campaign]],campaign[],2,FALSE)</f>
        <v>Homeownership</v>
      </c>
      <c r="G5624" t="str">
        <f>VLOOKUP(data[[#This Row],[id_customer]],customer[],2,FALSE)</f>
        <v>Mickie Spaldin</v>
      </c>
      <c r="H5624" t="str">
        <f>data[[#This Row],[id_customer]]&amp;data[[#This Row],[id_campaign]]</f>
        <v>C0338cam06</v>
      </c>
      <c r="I5624">
        <f>DATEDIF(data[[#This Row],[join_date]],data[[#This Row],[buy_date]],"M")</f>
        <v>4</v>
      </c>
    </row>
    <row r="5625" spans="1:9" x14ac:dyDescent="0.25">
      <c r="A5625" t="s">
        <v>1393</v>
      </c>
      <c r="B5625" t="s">
        <v>14</v>
      </c>
      <c r="C5625" s="1">
        <v>44911</v>
      </c>
      <c r="D5625" s="1">
        <v>45073</v>
      </c>
      <c r="E5625">
        <f>VLOOKUP(data[[#This Row],[id_campaign]],campaign[],4,FALSE)</f>
        <v>13</v>
      </c>
      <c r="F5625" t="str">
        <f>VLOOKUP(data[[#This Row],[id_campaign]],campaign[],2,FALSE)</f>
        <v>Homeownership</v>
      </c>
      <c r="G5625" t="str">
        <f>VLOOKUP(data[[#This Row],[id_customer]],customer[],2,FALSE)</f>
        <v>Mickie Spaldin</v>
      </c>
      <c r="H5625" t="str">
        <f>data[[#This Row],[id_customer]]&amp;data[[#This Row],[id_campaign]]</f>
        <v>C0338cam06</v>
      </c>
      <c r="I5625">
        <f>DATEDIF(data[[#This Row],[join_date]],data[[#This Row],[buy_date]],"M")</f>
        <v>5</v>
      </c>
    </row>
    <row r="5626" spans="1:9" x14ac:dyDescent="0.25">
      <c r="A5626" t="s">
        <v>1393</v>
      </c>
      <c r="B5626" t="s">
        <v>34</v>
      </c>
      <c r="C5626" s="1">
        <v>44913</v>
      </c>
      <c r="D5626" s="1">
        <v>44913</v>
      </c>
      <c r="E5626">
        <f>VLOOKUP(data[[#This Row],[id_campaign]],campaign[],4,FALSE)</f>
        <v>16</v>
      </c>
      <c r="F5626" t="str">
        <f>VLOOKUP(data[[#This Row],[id_campaign]],campaign[],2,FALSE)</f>
        <v>MadeCallToRetentionTeam</v>
      </c>
      <c r="G5626" t="str">
        <f>VLOOKUP(data[[#This Row],[id_customer]],customer[],2,FALSE)</f>
        <v>Mickie Spaldin</v>
      </c>
      <c r="H5626" t="str">
        <f>data[[#This Row],[id_customer]]&amp;data[[#This Row],[id_campaign]]</f>
        <v>C0338cam16</v>
      </c>
      <c r="I5626">
        <f>DATEDIF(data[[#This Row],[join_date]],data[[#This Row],[buy_date]],"M")</f>
        <v>0</v>
      </c>
    </row>
    <row r="5627" spans="1:9" x14ac:dyDescent="0.25">
      <c r="A5627" t="s">
        <v>1393</v>
      </c>
      <c r="B5627" t="s">
        <v>34</v>
      </c>
      <c r="C5627" s="1">
        <v>44913</v>
      </c>
      <c r="D5627" s="1">
        <v>44944</v>
      </c>
      <c r="E5627">
        <f>VLOOKUP(data[[#This Row],[id_campaign]],campaign[],4,FALSE)</f>
        <v>16</v>
      </c>
      <c r="F5627" t="str">
        <f>VLOOKUP(data[[#This Row],[id_campaign]],campaign[],2,FALSE)</f>
        <v>MadeCallToRetentionTeam</v>
      </c>
      <c r="G5627" t="str">
        <f>VLOOKUP(data[[#This Row],[id_customer]],customer[],2,FALSE)</f>
        <v>Mickie Spaldin</v>
      </c>
      <c r="H5627" t="str">
        <f>data[[#This Row],[id_customer]]&amp;data[[#This Row],[id_campaign]]</f>
        <v>C0338cam16</v>
      </c>
      <c r="I5627">
        <f>DATEDIF(data[[#This Row],[join_date]],data[[#This Row],[buy_date]],"M")</f>
        <v>1</v>
      </c>
    </row>
    <row r="5628" spans="1:9" x14ac:dyDescent="0.25">
      <c r="A5628" t="s">
        <v>1393</v>
      </c>
      <c r="B5628" t="s">
        <v>34</v>
      </c>
      <c r="C5628" s="1">
        <v>44913</v>
      </c>
      <c r="D5628" s="1">
        <v>44977</v>
      </c>
      <c r="E5628">
        <f>VLOOKUP(data[[#This Row],[id_campaign]],campaign[],4,FALSE)</f>
        <v>16</v>
      </c>
      <c r="F5628" t="str">
        <f>VLOOKUP(data[[#This Row],[id_campaign]],campaign[],2,FALSE)</f>
        <v>MadeCallToRetentionTeam</v>
      </c>
      <c r="G5628" t="str">
        <f>VLOOKUP(data[[#This Row],[id_customer]],customer[],2,FALSE)</f>
        <v>Mickie Spaldin</v>
      </c>
      <c r="H5628" t="str">
        <f>data[[#This Row],[id_customer]]&amp;data[[#This Row],[id_campaign]]</f>
        <v>C0338cam16</v>
      </c>
      <c r="I5628">
        <f>DATEDIF(data[[#This Row],[join_date]],data[[#This Row],[buy_date]],"M")</f>
        <v>2</v>
      </c>
    </row>
    <row r="5629" spans="1:9" x14ac:dyDescent="0.25">
      <c r="A5629" t="s">
        <v>1393</v>
      </c>
      <c r="B5629" t="s">
        <v>34</v>
      </c>
      <c r="C5629" s="1">
        <v>44913</v>
      </c>
      <c r="D5629" s="1">
        <v>44988</v>
      </c>
      <c r="E5629">
        <f>VLOOKUP(data[[#This Row],[id_campaign]],campaign[],4,FALSE)</f>
        <v>16</v>
      </c>
      <c r="F5629" t="str">
        <f>VLOOKUP(data[[#This Row],[id_campaign]],campaign[],2,FALSE)</f>
        <v>MadeCallToRetentionTeam</v>
      </c>
      <c r="G5629" t="str">
        <f>VLOOKUP(data[[#This Row],[id_customer]],customer[],2,FALSE)</f>
        <v>Mickie Spaldin</v>
      </c>
      <c r="H5629" t="str">
        <f>data[[#This Row],[id_customer]]&amp;data[[#This Row],[id_campaign]]</f>
        <v>C0338cam16</v>
      </c>
      <c r="I5629">
        <f>DATEDIF(data[[#This Row],[join_date]],data[[#This Row],[buy_date]],"M")</f>
        <v>2</v>
      </c>
    </row>
    <row r="5630" spans="1:9" x14ac:dyDescent="0.25">
      <c r="A5630" t="s">
        <v>1393</v>
      </c>
      <c r="B5630" t="s">
        <v>34</v>
      </c>
      <c r="C5630" s="1">
        <v>44913</v>
      </c>
      <c r="D5630" s="1">
        <v>45034</v>
      </c>
      <c r="E5630">
        <f>VLOOKUP(data[[#This Row],[id_campaign]],campaign[],4,FALSE)</f>
        <v>16</v>
      </c>
      <c r="F5630" t="str">
        <f>VLOOKUP(data[[#This Row],[id_campaign]],campaign[],2,FALSE)</f>
        <v>MadeCallToRetentionTeam</v>
      </c>
      <c r="G5630" t="str">
        <f>VLOOKUP(data[[#This Row],[id_customer]],customer[],2,FALSE)</f>
        <v>Mickie Spaldin</v>
      </c>
      <c r="H5630" t="str">
        <f>data[[#This Row],[id_customer]]&amp;data[[#This Row],[id_campaign]]</f>
        <v>C0338cam16</v>
      </c>
      <c r="I5630">
        <f>DATEDIF(data[[#This Row],[join_date]],data[[#This Row],[buy_date]],"M")</f>
        <v>4</v>
      </c>
    </row>
    <row r="5631" spans="1:9" x14ac:dyDescent="0.25">
      <c r="A5631" t="s">
        <v>1393</v>
      </c>
      <c r="B5631" t="s">
        <v>34</v>
      </c>
      <c r="C5631" s="1">
        <v>44913</v>
      </c>
      <c r="D5631" s="1">
        <v>45070</v>
      </c>
      <c r="E5631">
        <f>VLOOKUP(data[[#This Row],[id_campaign]],campaign[],4,FALSE)</f>
        <v>16</v>
      </c>
      <c r="F5631" t="str">
        <f>VLOOKUP(data[[#This Row],[id_campaign]],campaign[],2,FALSE)</f>
        <v>MadeCallToRetentionTeam</v>
      </c>
      <c r="G5631" t="str">
        <f>VLOOKUP(data[[#This Row],[id_customer]],customer[],2,FALSE)</f>
        <v>Mickie Spaldin</v>
      </c>
      <c r="H5631" t="str">
        <f>data[[#This Row],[id_customer]]&amp;data[[#This Row],[id_campaign]]</f>
        <v>C0338cam16</v>
      </c>
      <c r="I5631">
        <f>DATEDIF(data[[#This Row],[join_date]],data[[#This Row],[buy_date]],"M")</f>
        <v>5</v>
      </c>
    </row>
    <row r="5632" spans="1:9" x14ac:dyDescent="0.25">
      <c r="A5632" t="s">
        <v>1397</v>
      </c>
      <c r="B5632" t="s">
        <v>12</v>
      </c>
      <c r="C5632" s="1">
        <v>44696</v>
      </c>
      <c r="D5632" s="1">
        <v>44696</v>
      </c>
      <c r="E5632">
        <f>VLOOKUP(data[[#This Row],[id_campaign]],campaign[],4,FALSE)</f>
        <v>22</v>
      </c>
      <c r="F5632" t="str">
        <f>VLOOKUP(data[[#This Row],[id_campaign]],campaign[],2,FALSE)</f>
        <v>RVOwner</v>
      </c>
      <c r="G5632" t="str">
        <f>VLOOKUP(data[[#This Row],[id_customer]],customer[],2,FALSE)</f>
        <v>Cathlene Tatterton</v>
      </c>
      <c r="H5632" t="str">
        <f>data[[#This Row],[id_customer]]&amp;data[[#This Row],[id_campaign]]</f>
        <v>C0339cam05</v>
      </c>
      <c r="I5632">
        <f>DATEDIF(data[[#This Row],[join_date]],data[[#This Row],[buy_date]],"M")</f>
        <v>0</v>
      </c>
    </row>
    <row r="5633" spans="1:9" x14ac:dyDescent="0.25">
      <c r="A5633" t="s">
        <v>1397</v>
      </c>
      <c r="B5633" t="s">
        <v>12</v>
      </c>
      <c r="C5633" s="1">
        <v>44696</v>
      </c>
      <c r="D5633" s="1">
        <v>44740</v>
      </c>
      <c r="E5633">
        <f>VLOOKUP(data[[#This Row],[id_campaign]],campaign[],4,FALSE)</f>
        <v>22</v>
      </c>
      <c r="F5633" t="str">
        <f>VLOOKUP(data[[#This Row],[id_campaign]],campaign[],2,FALSE)</f>
        <v>RVOwner</v>
      </c>
      <c r="G5633" t="str">
        <f>VLOOKUP(data[[#This Row],[id_customer]],customer[],2,FALSE)</f>
        <v>Cathlene Tatterton</v>
      </c>
      <c r="H5633" t="str">
        <f>data[[#This Row],[id_customer]]&amp;data[[#This Row],[id_campaign]]</f>
        <v>C0339cam05</v>
      </c>
      <c r="I5633">
        <f>DATEDIF(data[[#This Row],[join_date]],data[[#This Row],[buy_date]],"M")</f>
        <v>1</v>
      </c>
    </row>
    <row r="5634" spans="1:9" x14ac:dyDescent="0.25">
      <c r="A5634" t="s">
        <v>1397</v>
      </c>
      <c r="B5634" t="s">
        <v>12</v>
      </c>
      <c r="C5634" s="1">
        <v>44696</v>
      </c>
      <c r="D5634" s="1">
        <v>44772</v>
      </c>
      <c r="E5634">
        <f>VLOOKUP(data[[#This Row],[id_campaign]],campaign[],4,FALSE)</f>
        <v>22</v>
      </c>
      <c r="F5634" t="str">
        <f>VLOOKUP(data[[#This Row],[id_campaign]],campaign[],2,FALSE)</f>
        <v>RVOwner</v>
      </c>
      <c r="G5634" t="str">
        <f>VLOOKUP(data[[#This Row],[id_customer]],customer[],2,FALSE)</f>
        <v>Cathlene Tatterton</v>
      </c>
      <c r="H5634" t="str">
        <f>data[[#This Row],[id_customer]]&amp;data[[#This Row],[id_campaign]]</f>
        <v>C0339cam05</v>
      </c>
      <c r="I5634">
        <f>DATEDIF(data[[#This Row],[join_date]],data[[#This Row],[buy_date]],"M")</f>
        <v>2</v>
      </c>
    </row>
    <row r="5635" spans="1:9" x14ac:dyDescent="0.25">
      <c r="A5635" t="s">
        <v>1397</v>
      </c>
      <c r="B5635" t="s">
        <v>12</v>
      </c>
      <c r="C5635" s="1">
        <v>44696</v>
      </c>
      <c r="D5635" s="1">
        <v>44790</v>
      </c>
      <c r="E5635">
        <f>VLOOKUP(data[[#This Row],[id_campaign]],campaign[],4,FALSE)</f>
        <v>22</v>
      </c>
      <c r="F5635" t="str">
        <f>VLOOKUP(data[[#This Row],[id_campaign]],campaign[],2,FALSE)</f>
        <v>RVOwner</v>
      </c>
      <c r="G5635" t="str">
        <f>VLOOKUP(data[[#This Row],[id_customer]],customer[],2,FALSE)</f>
        <v>Cathlene Tatterton</v>
      </c>
      <c r="H5635" t="str">
        <f>data[[#This Row],[id_customer]]&amp;data[[#This Row],[id_campaign]]</f>
        <v>C0339cam05</v>
      </c>
      <c r="I5635">
        <f>DATEDIF(data[[#This Row],[join_date]],data[[#This Row],[buy_date]],"M")</f>
        <v>3</v>
      </c>
    </row>
    <row r="5636" spans="1:9" x14ac:dyDescent="0.25">
      <c r="A5636" t="s">
        <v>1397</v>
      </c>
      <c r="B5636" t="s">
        <v>12</v>
      </c>
      <c r="C5636" s="1">
        <v>44696</v>
      </c>
      <c r="D5636" s="1">
        <v>44849</v>
      </c>
      <c r="E5636">
        <f>VLOOKUP(data[[#This Row],[id_campaign]],campaign[],4,FALSE)</f>
        <v>22</v>
      </c>
      <c r="F5636" t="str">
        <f>VLOOKUP(data[[#This Row],[id_campaign]],campaign[],2,FALSE)</f>
        <v>RVOwner</v>
      </c>
      <c r="G5636" t="str">
        <f>VLOOKUP(data[[#This Row],[id_customer]],customer[],2,FALSE)</f>
        <v>Cathlene Tatterton</v>
      </c>
      <c r="H5636" t="str">
        <f>data[[#This Row],[id_customer]]&amp;data[[#This Row],[id_campaign]]</f>
        <v>C0339cam05</v>
      </c>
      <c r="I5636">
        <f>DATEDIF(data[[#This Row],[join_date]],data[[#This Row],[buy_date]],"M")</f>
        <v>5</v>
      </c>
    </row>
    <row r="5637" spans="1:9" x14ac:dyDescent="0.25">
      <c r="A5637" t="s">
        <v>1397</v>
      </c>
      <c r="B5637" t="s">
        <v>12</v>
      </c>
      <c r="C5637" s="1">
        <v>44696</v>
      </c>
      <c r="D5637" s="1">
        <v>44950</v>
      </c>
      <c r="E5637">
        <f>VLOOKUP(data[[#This Row],[id_campaign]],campaign[],4,FALSE)</f>
        <v>22</v>
      </c>
      <c r="F5637" t="str">
        <f>VLOOKUP(data[[#This Row],[id_campaign]],campaign[],2,FALSE)</f>
        <v>RVOwner</v>
      </c>
      <c r="G5637" t="str">
        <f>VLOOKUP(data[[#This Row],[id_customer]],customer[],2,FALSE)</f>
        <v>Cathlene Tatterton</v>
      </c>
      <c r="H5637" t="str">
        <f>data[[#This Row],[id_customer]]&amp;data[[#This Row],[id_campaign]]</f>
        <v>C0339cam05</v>
      </c>
      <c r="I5637">
        <f>DATEDIF(data[[#This Row],[join_date]],data[[#This Row],[buy_date]],"M")</f>
        <v>8</v>
      </c>
    </row>
    <row r="5638" spans="1:9" x14ac:dyDescent="0.25">
      <c r="A5638" t="s">
        <v>1397</v>
      </c>
      <c r="B5638" t="s">
        <v>12</v>
      </c>
      <c r="C5638" s="1">
        <v>44696</v>
      </c>
      <c r="D5638" s="1">
        <v>44975</v>
      </c>
      <c r="E5638">
        <f>VLOOKUP(data[[#This Row],[id_campaign]],campaign[],4,FALSE)</f>
        <v>22</v>
      </c>
      <c r="F5638" t="str">
        <f>VLOOKUP(data[[#This Row],[id_campaign]],campaign[],2,FALSE)</f>
        <v>RVOwner</v>
      </c>
      <c r="G5638" t="str">
        <f>VLOOKUP(data[[#This Row],[id_customer]],customer[],2,FALSE)</f>
        <v>Cathlene Tatterton</v>
      </c>
      <c r="H5638" t="str">
        <f>data[[#This Row],[id_customer]]&amp;data[[#This Row],[id_campaign]]</f>
        <v>C0339cam05</v>
      </c>
      <c r="I5638">
        <f>DATEDIF(data[[#This Row],[join_date]],data[[#This Row],[buy_date]],"M")</f>
        <v>9</v>
      </c>
    </row>
    <row r="5639" spans="1:9" x14ac:dyDescent="0.25">
      <c r="A5639" t="s">
        <v>1397</v>
      </c>
      <c r="B5639" t="s">
        <v>12</v>
      </c>
      <c r="C5639" s="1">
        <v>44696</v>
      </c>
      <c r="D5639" s="1">
        <v>45013</v>
      </c>
      <c r="E5639">
        <f>VLOOKUP(data[[#This Row],[id_campaign]],campaign[],4,FALSE)</f>
        <v>22</v>
      </c>
      <c r="F5639" t="str">
        <f>VLOOKUP(data[[#This Row],[id_campaign]],campaign[],2,FALSE)</f>
        <v>RVOwner</v>
      </c>
      <c r="G5639" t="str">
        <f>VLOOKUP(data[[#This Row],[id_customer]],customer[],2,FALSE)</f>
        <v>Cathlene Tatterton</v>
      </c>
      <c r="H5639" t="str">
        <f>data[[#This Row],[id_customer]]&amp;data[[#This Row],[id_campaign]]</f>
        <v>C0339cam05</v>
      </c>
      <c r="I5639">
        <f>DATEDIF(data[[#This Row],[join_date]],data[[#This Row],[buy_date]],"M")</f>
        <v>10</v>
      </c>
    </row>
    <row r="5640" spans="1:9" x14ac:dyDescent="0.25">
      <c r="A5640" t="s">
        <v>1397</v>
      </c>
      <c r="B5640" t="s">
        <v>12</v>
      </c>
      <c r="C5640" s="1">
        <v>44696</v>
      </c>
      <c r="D5640" s="1">
        <v>45034</v>
      </c>
      <c r="E5640">
        <f>VLOOKUP(data[[#This Row],[id_campaign]],campaign[],4,FALSE)</f>
        <v>22</v>
      </c>
      <c r="F5640" t="str">
        <f>VLOOKUP(data[[#This Row],[id_campaign]],campaign[],2,FALSE)</f>
        <v>RVOwner</v>
      </c>
      <c r="G5640" t="str">
        <f>VLOOKUP(data[[#This Row],[id_customer]],customer[],2,FALSE)</f>
        <v>Cathlene Tatterton</v>
      </c>
      <c r="H5640" t="str">
        <f>data[[#This Row],[id_customer]]&amp;data[[#This Row],[id_campaign]]</f>
        <v>C0339cam05</v>
      </c>
      <c r="I5640">
        <f>DATEDIF(data[[#This Row],[join_date]],data[[#This Row],[buy_date]],"M")</f>
        <v>11</v>
      </c>
    </row>
    <row r="5641" spans="1:9" x14ac:dyDescent="0.25">
      <c r="A5641" t="s">
        <v>1397</v>
      </c>
      <c r="B5641" t="s">
        <v>12</v>
      </c>
      <c r="C5641" s="1">
        <v>44696</v>
      </c>
      <c r="D5641" s="1">
        <v>45061</v>
      </c>
      <c r="E5641">
        <f>VLOOKUP(data[[#This Row],[id_campaign]],campaign[],4,FALSE)</f>
        <v>22</v>
      </c>
      <c r="F5641" t="str">
        <f>VLOOKUP(data[[#This Row],[id_campaign]],campaign[],2,FALSE)</f>
        <v>RVOwner</v>
      </c>
      <c r="G5641" t="str">
        <f>VLOOKUP(data[[#This Row],[id_customer]],customer[],2,FALSE)</f>
        <v>Cathlene Tatterton</v>
      </c>
      <c r="H5641" t="str">
        <f>data[[#This Row],[id_customer]]&amp;data[[#This Row],[id_campaign]]</f>
        <v>C0339cam05</v>
      </c>
      <c r="I5641">
        <f>DATEDIF(data[[#This Row],[join_date]],data[[#This Row],[buy_date]],"M")</f>
        <v>12</v>
      </c>
    </row>
    <row r="5642" spans="1:9" x14ac:dyDescent="0.25">
      <c r="A5642" t="s">
        <v>1397</v>
      </c>
      <c r="B5642" t="s">
        <v>4</v>
      </c>
      <c r="C5642" s="1">
        <v>44950</v>
      </c>
      <c r="D5642" s="1">
        <v>44950</v>
      </c>
      <c r="E5642">
        <f>VLOOKUP(data[[#This Row],[id_campaign]],campaign[],4,FALSE)</f>
        <v>10</v>
      </c>
      <c r="F5642" t="str">
        <f>VLOOKUP(data[[#This Row],[id_campaign]],campaign[],2,FALSE)</f>
        <v>ChildrenInHH</v>
      </c>
      <c r="G5642" t="str">
        <f>VLOOKUP(data[[#This Row],[id_customer]],customer[],2,FALSE)</f>
        <v>Cathlene Tatterton</v>
      </c>
      <c r="H5642" t="str">
        <f>data[[#This Row],[id_customer]]&amp;data[[#This Row],[id_campaign]]</f>
        <v>C0339cam01</v>
      </c>
      <c r="I5642">
        <f>DATEDIF(data[[#This Row],[join_date]],data[[#This Row],[buy_date]],"M")</f>
        <v>0</v>
      </c>
    </row>
    <row r="5643" spans="1:9" x14ac:dyDescent="0.25">
      <c r="A5643" t="s">
        <v>1397</v>
      </c>
      <c r="B5643" t="s">
        <v>4</v>
      </c>
      <c r="C5643" s="1">
        <v>44950</v>
      </c>
      <c r="D5643" s="1">
        <v>44985</v>
      </c>
      <c r="E5643">
        <f>VLOOKUP(data[[#This Row],[id_campaign]],campaign[],4,FALSE)</f>
        <v>10</v>
      </c>
      <c r="F5643" t="str">
        <f>VLOOKUP(data[[#This Row],[id_campaign]],campaign[],2,FALSE)</f>
        <v>ChildrenInHH</v>
      </c>
      <c r="G5643" t="str">
        <f>VLOOKUP(data[[#This Row],[id_customer]],customer[],2,FALSE)</f>
        <v>Cathlene Tatterton</v>
      </c>
      <c r="H5643" t="str">
        <f>data[[#This Row],[id_customer]]&amp;data[[#This Row],[id_campaign]]</f>
        <v>C0339cam01</v>
      </c>
      <c r="I5643">
        <f>DATEDIF(data[[#This Row],[join_date]],data[[#This Row],[buy_date]],"M")</f>
        <v>1</v>
      </c>
    </row>
    <row r="5644" spans="1:9" x14ac:dyDescent="0.25">
      <c r="A5644" t="s">
        <v>1397</v>
      </c>
      <c r="B5644" t="s">
        <v>4</v>
      </c>
      <c r="C5644" s="1">
        <v>44950</v>
      </c>
      <c r="D5644" s="1">
        <v>45014</v>
      </c>
      <c r="E5644">
        <f>VLOOKUP(data[[#This Row],[id_campaign]],campaign[],4,FALSE)</f>
        <v>10</v>
      </c>
      <c r="F5644" t="str">
        <f>VLOOKUP(data[[#This Row],[id_campaign]],campaign[],2,FALSE)</f>
        <v>ChildrenInHH</v>
      </c>
      <c r="G5644" t="str">
        <f>VLOOKUP(data[[#This Row],[id_customer]],customer[],2,FALSE)</f>
        <v>Cathlene Tatterton</v>
      </c>
      <c r="H5644" t="str">
        <f>data[[#This Row],[id_customer]]&amp;data[[#This Row],[id_campaign]]</f>
        <v>C0339cam01</v>
      </c>
      <c r="I5644">
        <f>DATEDIF(data[[#This Row],[join_date]],data[[#This Row],[buy_date]],"M")</f>
        <v>2</v>
      </c>
    </row>
    <row r="5645" spans="1:9" x14ac:dyDescent="0.25">
      <c r="A5645" t="s">
        <v>1397</v>
      </c>
      <c r="B5645" t="s">
        <v>4</v>
      </c>
      <c r="C5645" s="1">
        <v>44950</v>
      </c>
      <c r="D5645" s="1">
        <v>45046</v>
      </c>
      <c r="E5645">
        <f>VLOOKUP(data[[#This Row],[id_campaign]],campaign[],4,FALSE)</f>
        <v>10</v>
      </c>
      <c r="F5645" t="str">
        <f>VLOOKUP(data[[#This Row],[id_campaign]],campaign[],2,FALSE)</f>
        <v>ChildrenInHH</v>
      </c>
      <c r="G5645" t="str">
        <f>VLOOKUP(data[[#This Row],[id_customer]],customer[],2,FALSE)</f>
        <v>Cathlene Tatterton</v>
      </c>
      <c r="H5645" t="str">
        <f>data[[#This Row],[id_customer]]&amp;data[[#This Row],[id_campaign]]</f>
        <v>C0339cam01</v>
      </c>
      <c r="I5645">
        <f>DATEDIF(data[[#This Row],[join_date]],data[[#This Row],[buy_date]],"M")</f>
        <v>3</v>
      </c>
    </row>
    <row r="5646" spans="1:9" x14ac:dyDescent="0.25">
      <c r="A5646" t="s">
        <v>1397</v>
      </c>
      <c r="B5646" t="s">
        <v>4</v>
      </c>
      <c r="C5646" s="1">
        <v>44950</v>
      </c>
      <c r="D5646" s="1">
        <v>45073</v>
      </c>
      <c r="E5646">
        <f>VLOOKUP(data[[#This Row],[id_campaign]],campaign[],4,FALSE)</f>
        <v>10</v>
      </c>
      <c r="F5646" t="str">
        <f>VLOOKUP(data[[#This Row],[id_campaign]],campaign[],2,FALSE)</f>
        <v>ChildrenInHH</v>
      </c>
      <c r="G5646" t="str">
        <f>VLOOKUP(data[[#This Row],[id_customer]],customer[],2,FALSE)</f>
        <v>Cathlene Tatterton</v>
      </c>
      <c r="H5646" t="str">
        <f>data[[#This Row],[id_customer]]&amp;data[[#This Row],[id_campaign]]</f>
        <v>C0339cam01</v>
      </c>
      <c r="I5646">
        <f>DATEDIF(data[[#This Row],[join_date]],data[[#This Row],[buy_date]],"M")</f>
        <v>4</v>
      </c>
    </row>
    <row r="5647" spans="1:9" x14ac:dyDescent="0.25">
      <c r="A5647" t="s">
        <v>1397</v>
      </c>
      <c r="B5647" t="s">
        <v>4</v>
      </c>
      <c r="C5647" s="1">
        <v>44950</v>
      </c>
      <c r="D5647" s="1">
        <v>45080</v>
      </c>
      <c r="E5647">
        <f>VLOOKUP(data[[#This Row],[id_campaign]],campaign[],4,FALSE)</f>
        <v>10</v>
      </c>
      <c r="F5647" t="str">
        <f>VLOOKUP(data[[#This Row],[id_campaign]],campaign[],2,FALSE)</f>
        <v>ChildrenInHH</v>
      </c>
      <c r="G5647" t="str">
        <f>VLOOKUP(data[[#This Row],[id_customer]],customer[],2,FALSE)</f>
        <v>Cathlene Tatterton</v>
      </c>
      <c r="H5647" t="str">
        <f>data[[#This Row],[id_customer]]&amp;data[[#This Row],[id_campaign]]</f>
        <v>C0339cam01</v>
      </c>
      <c r="I5647">
        <f>DATEDIF(data[[#This Row],[join_date]],data[[#This Row],[buy_date]],"M")</f>
        <v>4</v>
      </c>
    </row>
    <row r="5648" spans="1:9" x14ac:dyDescent="0.25">
      <c r="A5648" t="s">
        <v>1401</v>
      </c>
      <c r="B5648" t="s">
        <v>34</v>
      </c>
      <c r="C5648" s="1">
        <v>44763</v>
      </c>
      <c r="D5648" s="1">
        <v>44763</v>
      </c>
      <c r="E5648">
        <f>VLOOKUP(data[[#This Row],[id_campaign]],campaign[],4,FALSE)</f>
        <v>16</v>
      </c>
      <c r="F5648" t="str">
        <f>VLOOKUP(data[[#This Row],[id_campaign]],campaign[],2,FALSE)</f>
        <v>MadeCallToRetentionTeam</v>
      </c>
      <c r="G5648" t="str">
        <f>VLOOKUP(data[[#This Row],[id_customer]],customer[],2,FALSE)</f>
        <v>Louis Keal</v>
      </c>
      <c r="H5648" t="str">
        <f>data[[#This Row],[id_customer]]&amp;data[[#This Row],[id_campaign]]</f>
        <v>C0340cam16</v>
      </c>
      <c r="I5648">
        <f>DATEDIF(data[[#This Row],[join_date]],data[[#This Row],[buy_date]],"M")</f>
        <v>0</v>
      </c>
    </row>
    <row r="5649" spans="1:9" x14ac:dyDescent="0.25">
      <c r="A5649" t="s">
        <v>1401</v>
      </c>
      <c r="B5649" t="s">
        <v>34</v>
      </c>
      <c r="C5649" s="1">
        <v>44763</v>
      </c>
      <c r="D5649" s="1">
        <v>44804</v>
      </c>
      <c r="E5649">
        <f>VLOOKUP(data[[#This Row],[id_campaign]],campaign[],4,FALSE)</f>
        <v>16</v>
      </c>
      <c r="F5649" t="str">
        <f>VLOOKUP(data[[#This Row],[id_campaign]],campaign[],2,FALSE)</f>
        <v>MadeCallToRetentionTeam</v>
      </c>
      <c r="G5649" t="str">
        <f>VLOOKUP(data[[#This Row],[id_customer]],customer[],2,FALSE)</f>
        <v>Louis Keal</v>
      </c>
      <c r="H5649" t="str">
        <f>data[[#This Row],[id_customer]]&amp;data[[#This Row],[id_campaign]]</f>
        <v>C0340cam16</v>
      </c>
      <c r="I5649">
        <f>DATEDIF(data[[#This Row],[join_date]],data[[#This Row],[buy_date]],"M")</f>
        <v>1</v>
      </c>
    </row>
    <row r="5650" spans="1:9" x14ac:dyDescent="0.25">
      <c r="A5650" t="s">
        <v>1401</v>
      </c>
      <c r="B5650" t="s">
        <v>34</v>
      </c>
      <c r="C5650" s="1">
        <v>44763</v>
      </c>
      <c r="D5650" s="1">
        <v>44828</v>
      </c>
      <c r="E5650">
        <f>VLOOKUP(data[[#This Row],[id_campaign]],campaign[],4,FALSE)</f>
        <v>16</v>
      </c>
      <c r="F5650" t="str">
        <f>VLOOKUP(data[[#This Row],[id_campaign]],campaign[],2,FALSE)</f>
        <v>MadeCallToRetentionTeam</v>
      </c>
      <c r="G5650" t="str">
        <f>VLOOKUP(data[[#This Row],[id_customer]],customer[],2,FALSE)</f>
        <v>Louis Keal</v>
      </c>
      <c r="H5650" t="str">
        <f>data[[#This Row],[id_customer]]&amp;data[[#This Row],[id_campaign]]</f>
        <v>C0340cam16</v>
      </c>
      <c r="I5650">
        <f>DATEDIF(data[[#This Row],[join_date]],data[[#This Row],[buy_date]],"M")</f>
        <v>2</v>
      </c>
    </row>
    <row r="5651" spans="1:9" x14ac:dyDescent="0.25">
      <c r="A5651" t="s">
        <v>1401</v>
      </c>
      <c r="B5651" t="s">
        <v>34</v>
      </c>
      <c r="C5651" s="1">
        <v>44763</v>
      </c>
      <c r="D5651" s="1">
        <v>44840</v>
      </c>
      <c r="E5651">
        <f>VLOOKUP(data[[#This Row],[id_campaign]],campaign[],4,FALSE)</f>
        <v>16</v>
      </c>
      <c r="F5651" t="str">
        <f>VLOOKUP(data[[#This Row],[id_campaign]],campaign[],2,FALSE)</f>
        <v>MadeCallToRetentionTeam</v>
      </c>
      <c r="G5651" t="str">
        <f>VLOOKUP(data[[#This Row],[id_customer]],customer[],2,FALSE)</f>
        <v>Louis Keal</v>
      </c>
      <c r="H5651" t="str">
        <f>data[[#This Row],[id_customer]]&amp;data[[#This Row],[id_campaign]]</f>
        <v>C0340cam16</v>
      </c>
      <c r="I5651">
        <f>DATEDIF(data[[#This Row],[join_date]],data[[#This Row],[buy_date]],"M")</f>
        <v>2</v>
      </c>
    </row>
    <row r="5652" spans="1:9" x14ac:dyDescent="0.25">
      <c r="A5652" t="s">
        <v>1401</v>
      </c>
      <c r="B5652" t="s">
        <v>34</v>
      </c>
      <c r="C5652" s="1">
        <v>44763</v>
      </c>
      <c r="D5652" s="1">
        <v>44892</v>
      </c>
      <c r="E5652">
        <f>VLOOKUP(data[[#This Row],[id_campaign]],campaign[],4,FALSE)</f>
        <v>16</v>
      </c>
      <c r="F5652" t="str">
        <f>VLOOKUP(data[[#This Row],[id_campaign]],campaign[],2,FALSE)</f>
        <v>MadeCallToRetentionTeam</v>
      </c>
      <c r="G5652" t="str">
        <f>VLOOKUP(data[[#This Row],[id_customer]],customer[],2,FALSE)</f>
        <v>Louis Keal</v>
      </c>
      <c r="H5652" t="str">
        <f>data[[#This Row],[id_customer]]&amp;data[[#This Row],[id_campaign]]</f>
        <v>C0340cam16</v>
      </c>
      <c r="I5652">
        <f>DATEDIF(data[[#This Row],[join_date]],data[[#This Row],[buy_date]],"M")</f>
        <v>4</v>
      </c>
    </row>
    <row r="5653" spans="1:9" x14ac:dyDescent="0.25">
      <c r="A5653" t="s">
        <v>1401</v>
      </c>
      <c r="B5653" t="s">
        <v>34</v>
      </c>
      <c r="C5653" s="1">
        <v>44763</v>
      </c>
      <c r="D5653" s="1">
        <v>44900</v>
      </c>
      <c r="E5653">
        <f>VLOOKUP(data[[#This Row],[id_campaign]],campaign[],4,FALSE)</f>
        <v>16</v>
      </c>
      <c r="F5653" t="str">
        <f>VLOOKUP(data[[#This Row],[id_campaign]],campaign[],2,FALSE)</f>
        <v>MadeCallToRetentionTeam</v>
      </c>
      <c r="G5653" t="str">
        <f>VLOOKUP(data[[#This Row],[id_customer]],customer[],2,FALSE)</f>
        <v>Louis Keal</v>
      </c>
      <c r="H5653" t="str">
        <f>data[[#This Row],[id_customer]]&amp;data[[#This Row],[id_campaign]]</f>
        <v>C0340cam16</v>
      </c>
      <c r="I5653">
        <f>DATEDIF(data[[#This Row],[join_date]],data[[#This Row],[buy_date]],"M")</f>
        <v>4</v>
      </c>
    </row>
    <row r="5654" spans="1:9" x14ac:dyDescent="0.25">
      <c r="A5654" t="s">
        <v>1401</v>
      </c>
      <c r="B5654" t="s">
        <v>34</v>
      </c>
      <c r="C5654" s="1">
        <v>44763</v>
      </c>
      <c r="D5654" s="1">
        <v>44981</v>
      </c>
      <c r="E5654">
        <f>VLOOKUP(data[[#This Row],[id_campaign]],campaign[],4,FALSE)</f>
        <v>16</v>
      </c>
      <c r="F5654" t="str">
        <f>VLOOKUP(data[[#This Row],[id_campaign]],campaign[],2,FALSE)</f>
        <v>MadeCallToRetentionTeam</v>
      </c>
      <c r="G5654" t="str">
        <f>VLOOKUP(data[[#This Row],[id_customer]],customer[],2,FALSE)</f>
        <v>Louis Keal</v>
      </c>
      <c r="H5654" t="str">
        <f>data[[#This Row],[id_customer]]&amp;data[[#This Row],[id_campaign]]</f>
        <v>C0340cam16</v>
      </c>
      <c r="I5654">
        <f>DATEDIF(data[[#This Row],[join_date]],data[[#This Row],[buy_date]],"M")</f>
        <v>7</v>
      </c>
    </row>
    <row r="5655" spans="1:9" x14ac:dyDescent="0.25">
      <c r="A5655" t="s">
        <v>1401</v>
      </c>
      <c r="B5655" t="s">
        <v>34</v>
      </c>
      <c r="C5655" s="1">
        <v>44763</v>
      </c>
      <c r="D5655" s="1">
        <v>45013</v>
      </c>
      <c r="E5655">
        <f>VLOOKUP(data[[#This Row],[id_campaign]],campaign[],4,FALSE)</f>
        <v>16</v>
      </c>
      <c r="F5655" t="str">
        <f>VLOOKUP(data[[#This Row],[id_campaign]],campaign[],2,FALSE)</f>
        <v>MadeCallToRetentionTeam</v>
      </c>
      <c r="G5655" t="str">
        <f>VLOOKUP(data[[#This Row],[id_customer]],customer[],2,FALSE)</f>
        <v>Louis Keal</v>
      </c>
      <c r="H5655" t="str">
        <f>data[[#This Row],[id_customer]]&amp;data[[#This Row],[id_campaign]]</f>
        <v>C0340cam16</v>
      </c>
      <c r="I5655">
        <f>DATEDIF(data[[#This Row],[join_date]],data[[#This Row],[buy_date]],"M")</f>
        <v>8</v>
      </c>
    </row>
    <row r="5656" spans="1:9" x14ac:dyDescent="0.25">
      <c r="A5656" t="s">
        <v>1401</v>
      </c>
      <c r="B5656" t="s">
        <v>34</v>
      </c>
      <c r="C5656" s="1">
        <v>44763</v>
      </c>
      <c r="D5656" s="1">
        <v>45019</v>
      </c>
      <c r="E5656">
        <f>VLOOKUP(data[[#This Row],[id_campaign]],campaign[],4,FALSE)</f>
        <v>16</v>
      </c>
      <c r="F5656" t="str">
        <f>VLOOKUP(data[[#This Row],[id_campaign]],campaign[],2,FALSE)</f>
        <v>MadeCallToRetentionTeam</v>
      </c>
      <c r="G5656" t="str">
        <f>VLOOKUP(data[[#This Row],[id_customer]],customer[],2,FALSE)</f>
        <v>Louis Keal</v>
      </c>
      <c r="H5656" t="str">
        <f>data[[#This Row],[id_customer]]&amp;data[[#This Row],[id_campaign]]</f>
        <v>C0340cam16</v>
      </c>
      <c r="I5656">
        <f>DATEDIF(data[[#This Row],[join_date]],data[[#This Row],[buy_date]],"M")</f>
        <v>8</v>
      </c>
    </row>
    <row r="5657" spans="1:9" x14ac:dyDescent="0.25">
      <c r="A5657" t="s">
        <v>1401</v>
      </c>
      <c r="B5657" t="s">
        <v>34</v>
      </c>
      <c r="C5657" s="1">
        <v>44763</v>
      </c>
      <c r="D5657" s="1">
        <v>45073</v>
      </c>
      <c r="E5657">
        <f>VLOOKUP(data[[#This Row],[id_campaign]],campaign[],4,FALSE)</f>
        <v>16</v>
      </c>
      <c r="F5657" t="str">
        <f>VLOOKUP(data[[#This Row],[id_campaign]],campaign[],2,FALSE)</f>
        <v>MadeCallToRetentionTeam</v>
      </c>
      <c r="G5657" t="str">
        <f>VLOOKUP(data[[#This Row],[id_customer]],customer[],2,FALSE)</f>
        <v>Louis Keal</v>
      </c>
      <c r="H5657" t="str">
        <f>data[[#This Row],[id_customer]]&amp;data[[#This Row],[id_campaign]]</f>
        <v>C0340cam16</v>
      </c>
      <c r="I5657">
        <f>DATEDIF(data[[#This Row],[join_date]],data[[#This Row],[buy_date]],"M")</f>
        <v>10</v>
      </c>
    </row>
    <row r="5658" spans="1:9" x14ac:dyDescent="0.25">
      <c r="A5658" t="s">
        <v>1401</v>
      </c>
      <c r="B5658" t="s">
        <v>34</v>
      </c>
      <c r="C5658" s="1">
        <v>44763</v>
      </c>
      <c r="D5658" s="1">
        <v>45079</v>
      </c>
      <c r="E5658">
        <f>VLOOKUP(data[[#This Row],[id_campaign]],campaign[],4,FALSE)</f>
        <v>16</v>
      </c>
      <c r="F5658" t="str">
        <f>VLOOKUP(data[[#This Row],[id_campaign]],campaign[],2,FALSE)</f>
        <v>MadeCallToRetentionTeam</v>
      </c>
      <c r="G5658" t="str">
        <f>VLOOKUP(data[[#This Row],[id_customer]],customer[],2,FALSE)</f>
        <v>Louis Keal</v>
      </c>
      <c r="H5658" t="str">
        <f>data[[#This Row],[id_customer]]&amp;data[[#This Row],[id_campaign]]</f>
        <v>C0340cam16</v>
      </c>
      <c r="I5658">
        <f>DATEDIF(data[[#This Row],[join_date]],data[[#This Row],[buy_date]],"M")</f>
        <v>10</v>
      </c>
    </row>
    <row r="5659" spans="1:9" x14ac:dyDescent="0.25">
      <c r="A5659" t="s">
        <v>1405</v>
      </c>
      <c r="B5659" t="s">
        <v>22</v>
      </c>
      <c r="C5659" s="1">
        <v>44971</v>
      </c>
      <c r="D5659" s="1">
        <v>44971</v>
      </c>
      <c r="E5659">
        <f>VLOOKUP(data[[#This Row],[id_campaign]],campaign[],4,FALSE)</f>
        <v>66</v>
      </c>
      <c r="F5659" t="str">
        <f>VLOOKUP(data[[#This Row],[id_campaign]],campaign[],2,FALSE)</f>
        <v>NonUSTravel</v>
      </c>
      <c r="G5659" t="str">
        <f>VLOOKUP(data[[#This Row],[id_customer]],customer[],2,FALSE)</f>
        <v>Dierdre Britto</v>
      </c>
      <c r="H5659" t="str">
        <f>data[[#This Row],[id_customer]]&amp;data[[#This Row],[id_campaign]]</f>
        <v>C0341cam10</v>
      </c>
      <c r="I5659">
        <f>DATEDIF(data[[#This Row],[join_date]],data[[#This Row],[buy_date]],"M")</f>
        <v>0</v>
      </c>
    </row>
    <row r="5660" spans="1:9" x14ac:dyDescent="0.25">
      <c r="A5660" t="s">
        <v>1405</v>
      </c>
      <c r="B5660" t="s">
        <v>22</v>
      </c>
      <c r="C5660" s="1">
        <v>44971</v>
      </c>
      <c r="D5660" s="1">
        <v>45000</v>
      </c>
      <c r="E5660">
        <f>VLOOKUP(data[[#This Row],[id_campaign]],campaign[],4,FALSE)</f>
        <v>66</v>
      </c>
      <c r="F5660" t="str">
        <f>VLOOKUP(data[[#This Row],[id_campaign]],campaign[],2,FALSE)</f>
        <v>NonUSTravel</v>
      </c>
      <c r="G5660" t="str">
        <f>VLOOKUP(data[[#This Row],[id_customer]],customer[],2,FALSE)</f>
        <v>Dierdre Britto</v>
      </c>
      <c r="H5660" t="str">
        <f>data[[#This Row],[id_customer]]&amp;data[[#This Row],[id_campaign]]</f>
        <v>C0341cam10</v>
      </c>
      <c r="I5660">
        <f>DATEDIF(data[[#This Row],[join_date]],data[[#This Row],[buy_date]],"M")</f>
        <v>1</v>
      </c>
    </row>
    <row r="5661" spans="1:9" x14ac:dyDescent="0.25">
      <c r="A5661" t="s">
        <v>1405</v>
      </c>
      <c r="B5661" t="s">
        <v>22</v>
      </c>
      <c r="C5661" s="1">
        <v>44971</v>
      </c>
      <c r="D5661" s="1">
        <v>45034</v>
      </c>
      <c r="E5661">
        <f>VLOOKUP(data[[#This Row],[id_campaign]],campaign[],4,FALSE)</f>
        <v>66</v>
      </c>
      <c r="F5661" t="str">
        <f>VLOOKUP(data[[#This Row],[id_campaign]],campaign[],2,FALSE)</f>
        <v>NonUSTravel</v>
      </c>
      <c r="G5661" t="str">
        <f>VLOOKUP(data[[#This Row],[id_customer]],customer[],2,FALSE)</f>
        <v>Dierdre Britto</v>
      </c>
      <c r="H5661" t="str">
        <f>data[[#This Row],[id_customer]]&amp;data[[#This Row],[id_campaign]]</f>
        <v>C0341cam10</v>
      </c>
      <c r="I5661">
        <f>DATEDIF(data[[#This Row],[join_date]],data[[#This Row],[buy_date]],"M")</f>
        <v>2</v>
      </c>
    </row>
    <row r="5662" spans="1:9" x14ac:dyDescent="0.25">
      <c r="A5662" t="s">
        <v>1405</v>
      </c>
      <c r="B5662" t="s">
        <v>22</v>
      </c>
      <c r="C5662" s="1">
        <v>44971</v>
      </c>
      <c r="D5662" s="1">
        <v>45069</v>
      </c>
      <c r="E5662">
        <f>VLOOKUP(data[[#This Row],[id_campaign]],campaign[],4,FALSE)</f>
        <v>66</v>
      </c>
      <c r="F5662" t="str">
        <f>VLOOKUP(data[[#This Row],[id_campaign]],campaign[],2,FALSE)</f>
        <v>NonUSTravel</v>
      </c>
      <c r="G5662" t="str">
        <f>VLOOKUP(data[[#This Row],[id_customer]],customer[],2,FALSE)</f>
        <v>Dierdre Britto</v>
      </c>
      <c r="H5662" t="str">
        <f>data[[#This Row],[id_customer]]&amp;data[[#This Row],[id_campaign]]</f>
        <v>C0341cam10</v>
      </c>
      <c r="I5662">
        <f>DATEDIF(data[[#This Row],[join_date]],data[[#This Row],[buy_date]],"M")</f>
        <v>3</v>
      </c>
    </row>
    <row r="5663" spans="1:9" x14ac:dyDescent="0.25">
      <c r="A5663" t="s">
        <v>1405</v>
      </c>
      <c r="B5663" t="s">
        <v>34</v>
      </c>
      <c r="C5663" s="1">
        <v>45026</v>
      </c>
      <c r="D5663" s="1">
        <v>45026</v>
      </c>
      <c r="E5663">
        <f>VLOOKUP(data[[#This Row],[id_campaign]],campaign[],4,FALSE)</f>
        <v>16</v>
      </c>
      <c r="F5663" t="str">
        <f>VLOOKUP(data[[#This Row],[id_campaign]],campaign[],2,FALSE)</f>
        <v>MadeCallToRetentionTeam</v>
      </c>
      <c r="G5663" t="str">
        <f>VLOOKUP(data[[#This Row],[id_customer]],customer[],2,FALSE)</f>
        <v>Dierdre Britto</v>
      </c>
      <c r="H5663" t="str">
        <f>data[[#This Row],[id_customer]]&amp;data[[#This Row],[id_campaign]]</f>
        <v>C0341cam16</v>
      </c>
      <c r="I5663">
        <f>DATEDIF(data[[#This Row],[join_date]],data[[#This Row],[buy_date]],"M")</f>
        <v>0</v>
      </c>
    </row>
    <row r="5664" spans="1:9" x14ac:dyDescent="0.25">
      <c r="A5664" t="s">
        <v>1405</v>
      </c>
      <c r="B5664" t="s">
        <v>34</v>
      </c>
      <c r="C5664" s="1">
        <v>45026</v>
      </c>
      <c r="D5664" s="1">
        <v>45058</v>
      </c>
      <c r="E5664">
        <f>VLOOKUP(data[[#This Row],[id_campaign]],campaign[],4,FALSE)</f>
        <v>16</v>
      </c>
      <c r="F5664" t="str">
        <f>VLOOKUP(data[[#This Row],[id_campaign]],campaign[],2,FALSE)</f>
        <v>MadeCallToRetentionTeam</v>
      </c>
      <c r="G5664" t="str">
        <f>VLOOKUP(data[[#This Row],[id_customer]],customer[],2,FALSE)</f>
        <v>Dierdre Britto</v>
      </c>
      <c r="H5664" t="str">
        <f>data[[#This Row],[id_customer]]&amp;data[[#This Row],[id_campaign]]</f>
        <v>C0341cam16</v>
      </c>
      <c r="I5664">
        <f>DATEDIF(data[[#This Row],[join_date]],data[[#This Row],[buy_date]],"M")</f>
        <v>1</v>
      </c>
    </row>
    <row r="5665" spans="1:9" x14ac:dyDescent="0.25">
      <c r="A5665" t="s">
        <v>1409</v>
      </c>
      <c r="B5665" t="s">
        <v>36</v>
      </c>
      <c r="C5665" s="1">
        <v>44753</v>
      </c>
      <c r="D5665" s="1">
        <v>44753</v>
      </c>
      <c r="E5665">
        <f>VLOOKUP(data[[#This Row],[id_campaign]],campaign[],4,FALSE)</f>
        <v>29</v>
      </c>
      <c r="F5665" t="str">
        <f>VLOOKUP(data[[#This Row],[id_campaign]],campaign[],2,FALSE)</f>
        <v>MaritalStatus</v>
      </c>
      <c r="G5665" t="str">
        <f>VLOOKUP(data[[#This Row],[id_customer]],customer[],2,FALSE)</f>
        <v>Tabbie Rackley</v>
      </c>
      <c r="H5665" t="str">
        <f>data[[#This Row],[id_customer]]&amp;data[[#This Row],[id_campaign]]</f>
        <v>C0342cam17</v>
      </c>
      <c r="I5665">
        <f>DATEDIF(data[[#This Row],[join_date]],data[[#This Row],[buy_date]],"M")</f>
        <v>0</v>
      </c>
    </row>
    <row r="5666" spans="1:9" x14ac:dyDescent="0.25">
      <c r="A5666" t="s">
        <v>1409</v>
      </c>
      <c r="B5666" t="s">
        <v>36</v>
      </c>
      <c r="C5666" s="1">
        <v>44753</v>
      </c>
      <c r="D5666" s="1">
        <v>44794</v>
      </c>
      <c r="E5666">
        <f>VLOOKUP(data[[#This Row],[id_campaign]],campaign[],4,FALSE)</f>
        <v>29</v>
      </c>
      <c r="F5666" t="str">
        <f>VLOOKUP(data[[#This Row],[id_campaign]],campaign[],2,FALSE)</f>
        <v>MaritalStatus</v>
      </c>
      <c r="G5666" t="str">
        <f>VLOOKUP(data[[#This Row],[id_customer]],customer[],2,FALSE)</f>
        <v>Tabbie Rackley</v>
      </c>
      <c r="H5666" t="str">
        <f>data[[#This Row],[id_customer]]&amp;data[[#This Row],[id_campaign]]</f>
        <v>C0342cam17</v>
      </c>
      <c r="I5666">
        <f>DATEDIF(data[[#This Row],[join_date]],data[[#This Row],[buy_date]],"M")</f>
        <v>1</v>
      </c>
    </row>
    <row r="5667" spans="1:9" x14ac:dyDescent="0.25">
      <c r="A5667" t="s">
        <v>1409</v>
      </c>
      <c r="B5667" t="s">
        <v>36</v>
      </c>
      <c r="C5667" s="1">
        <v>44753</v>
      </c>
      <c r="D5667" s="1">
        <v>44815</v>
      </c>
      <c r="E5667">
        <f>VLOOKUP(data[[#This Row],[id_campaign]],campaign[],4,FALSE)</f>
        <v>29</v>
      </c>
      <c r="F5667" t="str">
        <f>VLOOKUP(data[[#This Row],[id_campaign]],campaign[],2,FALSE)</f>
        <v>MaritalStatus</v>
      </c>
      <c r="G5667" t="str">
        <f>VLOOKUP(data[[#This Row],[id_customer]],customer[],2,FALSE)</f>
        <v>Tabbie Rackley</v>
      </c>
      <c r="H5667" t="str">
        <f>data[[#This Row],[id_customer]]&amp;data[[#This Row],[id_campaign]]</f>
        <v>C0342cam17</v>
      </c>
      <c r="I5667">
        <f>DATEDIF(data[[#This Row],[join_date]],data[[#This Row],[buy_date]],"M")</f>
        <v>2</v>
      </c>
    </row>
    <row r="5668" spans="1:9" x14ac:dyDescent="0.25">
      <c r="A5668" t="s">
        <v>1409</v>
      </c>
      <c r="B5668" t="s">
        <v>36</v>
      </c>
      <c r="C5668" s="1">
        <v>44753</v>
      </c>
      <c r="D5668" s="1">
        <v>44851</v>
      </c>
      <c r="E5668">
        <f>VLOOKUP(data[[#This Row],[id_campaign]],campaign[],4,FALSE)</f>
        <v>29</v>
      </c>
      <c r="F5668" t="str">
        <f>VLOOKUP(data[[#This Row],[id_campaign]],campaign[],2,FALSE)</f>
        <v>MaritalStatus</v>
      </c>
      <c r="G5668" t="str">
        <f>VLOOKUP(data[[#This Row],[id_customer]],customer[],2,FALSE)</f>
        <v>Tabbie Rackley</v>
      </c>
      <c r="H5668" t="str">
        <f>data[[#This Row],[id_customer]]&amp;data[[#This Row],[id_campaign]]</f>
        <v>C0342cam17</v>
      </c>
      <c r="I5668">
        <f>DATEDIF(data[[#This Row],[join_date]],data[[#This Row],[buy_date]],"M")</f>
        <v>3</v>
      </c>
    </row>
    <row r="5669" spans="1:9" x14ac:dyDescent="0.25">
      <c r="A5669" t="s">
        <v>1409</v>
      </c>
      <c r="B5669" t="s">
        <v>36</v>
      </c>
      <c r="C5669" s="1">
        <v>44753</v>
      </c>
      <c r="D5669" s="1">
        <v>44939</v>
      </c>
      <c r="E5669">
        <f>VLOOKUP(data[[#This Row],[id_campaign]],campaign[],4,FALSE)</f>
        <v>29</v>
      </c>
      <c r="F5669" t="str">
        <f>VLOOKUP(data[[#This Row],[id_campaign]],campaign[],2,FALSE)</f>
        <v>MaritalStatus</v>
      </c>
      <c r="G5669" t="str">
        <f>VLOOKUP(data[[#This Row],[id_customer]],customer[],2,FALSE)</f>
        <v>Tabbie Rackley</v>
      </c>
      <c r="H5669" t="str">
        <f>data[[#This Row],[id_customer]]&amp;data[[#This Row],[id_campaign]]</f>
        <v>C0342cam17</v>
      </c>
      <c r="I5669">
        <f>DATEDIF(data[[#This Row],[join_date]],data[[#This Row],[buy_date]],"M")</f>
        <v>6</v>
      </c>
    </row>
    <row r="5670" spans="1:9" x14ac:dyDescent="0.25">
      <c r="A5670" t="s">
        <v>1409</v>
      </c>
      <c r="B5670" t="s">
        <v>36</v>
      </c>
      <c r="C5670" s="1">
        <v>44753</v>
      </c>
      <c r="D5670" s="1">
        <v>45004</v>
      </c>
      <c r="E5670">
        <f>VLOOKUP(data[[#This Row],[id_campaign]],campaign[],4,FALSE)</f>
        <v>29</v>
      </c>
      <c r="F5670" t="str">
        <f>VLOOKUP(data[[#This Row],[id_campaign]],campaign[],2,FALSE)</f>
        <v>MaritalStatus</v>
      </c>
      <c r="G5670" t="str">
        <f>VLOOKUP(data[[#This Row],[id_customer]],customer[],2,FALSE)</f>
        <v>Tabbie Rackley</v>
      </c>
      <c r="H5670" t="str">
        <f>data[[#This Row],[id_customer]]&amp;data[[#This Row],[id_campaign]]</f>
        <v>C0342cam17</v>
      </c>
      <c r="I5670">
        <f>DATEDIF(data[[#This Row],[join_date]],data[[#This Row],[buy_date]],"M")</f>
        <v>8</v>
      </c>
    </row>
    <row r="5671" spans="1:9" x14ac:dyDescent="0.25">
      <c r="A5671" t="s">
        <v>1409</v>
      </c>
      <c r="B5671" t="s">
        <v>26</v>
      </c>
      <c r="C5671" s="1">
        <v>44930</v>
      </c>
      <c r="D5671" s="1">
        <v>44930</v>
      </c>
      <c r="E5671">
        <f>VLOOKUP(data[[#This Row],[id_campaign]],campaign[],4,FALSE)</f>
        <v>65</v>
      </c>
      <c r="F5671" t="str">
        <f>VLOOKUP(data[[#This Row],[id_campaign]],campaign[],2,FALSE)</f>
        <v>HasCreditCard</v>
      </c>
      <c r="G5671" t="str">
        <f>VLOOKUP(data[[#This Row],[id_customer]],customer[],2,FALSE)</f>
        <v>Tabbie Rackley</v>
      </c>
      <c r="H5671" t="str">
        <f>data[[#This Row],[id_customer]]&amp;data[[#This Row],[id_campaign]]</f>
        <v>C0342cam12</v>
      </c>
      <c r="I5671">
        <f>DATEDIF(data[[#This Row],[join_date]],data[[#This Row],[buy_date]],"M")</f>
        <v>0</v>
      </c>
    </row>
    <row r="5672" spans="1:9" x14ac:dyDescent="0.25">
      <c r="A5672" t="s">
        <v>1409</v>
      </c>
      <c r="B5672" t="s">
        <v>26</v>
      </c>
      <c r="C5672" s="1">
        <v>44930</v>
      </c>
      <c r="D5672" s="1">
        <v>44975</v>
      </c>
      <c r="E5672">
        <f>VLOOKUP(data[[#This Row],[id_campaign]],campaign[],4,FALSE)</f>
        <v>65</v>
      </c>
      <c r="F5672" t="str">
        <f>VLOOKUP(data[[#This Row],[id_campaign]],campaign[],2,FALSE)</f>
        <v>HasCreditCard</v>
      </c>
      <c r="G5672" t="str">
        <f>VLOOKUP(data[[#This Row],[id_customer]],customer[],2,FALSE)</f>
        <v>Tabbie Rackley</v>
      </c>
      <c r="H5672" t="str">
        <f>data[[#This Row],[id_customer]]&amp;data[[#This Row],[id_campaign]]</f>
        <v>C0342cam12</v>
      </c>
      <c r="I5672">
        <f>DATEDIF(data[[#This Row],[join_date]],data[[#This Row],[buy_date]],"M")</f>
        <v>1</v>
      </c>
    </row>
    <row r="5673" spans="1:9" x14ac:dyDescent="0.25">
      <c r="A5673" t="s">
        <v>1409</v>
      </c>
      <c r="B5673" t="s">
        <v>26</v>
      </c>
      <c r="C5673" s="1">
        <v>44930</v>
      </c>
      <c r="D5673" s="1">
        <v>44990</v>
      </c>
      <c r="E5673">
        <f>VLOOKUP(data[[#This Row],[id_campaign]],campaign[],4,FALSE)</f>
        <v>65</v>
      </c>
      <c r="F5673" t="str">
        <f>VLOOKUP(data[[#This Row],[id_campaign]],campaign[],2,FALSE)</f>
        <v>HasCreditCard</v>
      </c>
      <c r="G5673" t="str">
        <f>VLOOKUP(data[[#This Row],[id_customer]],customer[],2,FALSE)</f>
        <v>Tabbie Rackley</v>
      </c>
      <c r="H5673" t="str">
        <f>data[[#This Row],[id_customer]]&amp;data[[#This Row],[id_campaign]]</f>
        <v>C0342cam12</v>
      </c>
      <c r="I5673">
        <f>DATEDIF(data[[#This Row],[join_date]],data[[#This Row],[buy_date]],"M")</f>
        <v>2</v>
      </c>
    </row>
    <row r="5674" spans="1:9" x14ac:dyDescent="0.25">
      <c r="A5674" t="s">
        <v>1409</v>
      </c>
      <c r="B5674" t="s">
        <v>26</v>
      </c>
      <c r="C5674" s="1">
        <v>44930</v>
      </c>
      <c r="D5674" s="1">
        <v>45023</v>
      </c>
      <c r="E5674">
        <f>VLOOKUP(data[[#This Row],[id_campaign]],campaign[],4,FALSE)</f>
        <v>65</v>
      </c>
      <c r="F5674" t="str">
        <f>VLOOKUP(data[[#This Row],[id_campaign]],campaign[],2,FALSE)</f>
        <v>HasCreditCard</v>
      </c>
      <c r="G5674" t="str">
        <f>VLOOKUP(data[[#This Row],[id_customer]],customer[],2,FALSE)</f>
        <v>Tabbie Rackley</v>
      </c>
      <c r="H5674" t="str">
        <f>data[[#This Row],[id_customer]]&amp;data[[#This Row],[id_campaign]]</f>
        <v>C0342cam12</v>
      </c>
      <c r="I5674">
        <f>DATEDIF(data[[#This Row],[join_date]],data[[#This Row],[buy_date]],"M")</f>
        <v>3</v>
      </c>
    </row>
    <row r="5675" spans="1:9" x14ac:dyDescent="0.25">
      <c r="A5675" t="s">
        <v>1409</v>
      </c>
      <c r="B5675" t="s">
        <v>26</v>
      </c>
      <c r="C5675" s="1">
        <v>44930</v>
      </c>
      <c r="D5675" s="1">
        <v>45063</v>
      </c>
      <c r="E5675">
        <f>VLOOKUP(data[[#This Row],[id_campaign]],campaign[],4,FALSE)</f>
        <v>65</v>
      </c>
      <c r="F5675" t="str">
        <f>VLOOKUP(data[[#This Row],[id_campaign]],campaign[],2,FALSE)</f>
        <v>HasCreditCard</v>
      </c>
      <c r="G5675" t="str">
        <f>VLOOKUP(data[[#This Row],[id_customer]],customer[],2,FALSE)</f>
        <v>Tabbie Rackley</v>
      </c>
      <c r="H5675" t="str">
        <f>data[[#This Row],[id_customer]]&amp;data[[#This Row],[id_campaign]]</f>
        <v>C0342cam12</v>
      </c>
      <c r="I5675">
        <f>DATEDIF(data[[#This Row],[join_date]],data[[#This Row],[buy_date]],"M")</f>
        <v>4</v>
      </c>
    </row>
    <row r="5676" spans="1:9" x14ac:dyDescent="0.25">
      <c r="A5676" t="s">
        <v>1413</v>
      </c>
      <c r="B5676" t="s">
        <v>14</v>
      </c>
      <c r="C5676" s="1">
        <v>44768</v>
      </c>
      <c r="D5676" s="1">
        <v>44768</v>
      </c>
      <c r="E5676">
        <f>VLOOKUP(data[[#This Row],[id_campaign]],campaign[],4,FALSE)</f>
        <v>13</v>
      </c>
      <c r="F5676" t="str">
        <f>VLOOKUP(data[[#This Row],[id_campaign]],campaign[],2,FALSE)</f>
        <v>Homeownership</v>
      </c>
      <c r="G5676" t="str">
        <f>VLOOKUP(data[[#This Row],[id_customer]],customer[],2,FALSE)</f>
        <v>Zahara Lawie</v>
      </c>
      <c r="H5676" t="str">
        <f>data[[#This Row],[id_customer]]&amp;data[[#This Row],[id_campaign]]</f>
        <v>C0343cam06</v>
      </c>
      <c r="I5676">
        <f>DATEDIF(data[[#This Row],[join_date]],data[[#This Row],[buy_date]],"M")</f>
        <v>0</v>
      </c>
    </row>
    <row r="5677" spans="1:9" x14ac:dyDescent="0.25">
      <c r="A5677" t="s">
        <v>1413</v>
      </c>
      <c r="B5677" t="s">
        <v>14</v>
      </c>
      <c r="C5677" s="1">
        <v>44768</v>
      </c>
      <c r="D5677" s="1">
        <v>44800</v>
      </c>
      <c r="E5677">
        <f>VLOOKUP(data[[#This Row],[id_campaign]],campaign[],4,FALSE)</f>
        <v>13</v>
      </c>
      <c r="F5677" t="str">
        <f>VLOOKUP(data[[#This Row],[id_campaign]],campaign[],2,FALSE)</f>
        <v>Homeownership</v>
      </c>
      <c r="G5677" t="str">
        <f>VLOOKUP(data[[#This Row],[id_customer]],customer[],2,FALSE)</f>
        <v>Zahara Lawie</v>
      </c>
      <c r="H5677" t="str">
        <f>data[[#This Row],[id_customer]]&amp;data[[#This Row],[id_campaign]]</f>
        <v>C0343cam06</v>
      </c>
      <c r="I5677">
        <f>DATEDIF(data[[#This Row],[join_date]],data[[#This Row],[buy_date]],"M")</f>
        <v>1</v>
      </c>
    </row>
    <row r="5678" spans="1:9" x14ac:dyDescent="0.25">
      <c r="A5678" t="s">
        <v>1413</v>
      </c>
      <c r="B5678" t="s">
        <v>14</v>
      </c>
      <c r="C5678" s="1">
        <v>44768</v>
      </c>
      <c r="D5678" s="1">
        <v>44806</v>
      </c>
      <c r="E5678">
        <f>VLOOKUP(data[[#This Row],[id_campaign]],campaign[],4,FALSE)</f>
        <v>13</v>
      </c>
      <c r="F5678" t="str">
        <f>VLOOKUP(data[[#This Row],[id_campaign]],campaign[],2,FALSE)</f>
        <v>Homeownership</v>
      </c>
      <c r="G5678" t="str">
        <f>VLOOKUP(data[[#This Row],[id_customer]],customer[],2,FALSE)</f>
        <v>Zahara Lawie</v>
      </c>
      <c r="H5678" t="str">
        <f>data[[#This Row],[id_customer]]&amp;data[[#This Row],[id_campaign]]</f>
        <v>C0343cam06</v>
      </c>
      <c r="I5678">
        <f>DATEDIF(data[[#This Row],[join_date]],data[[#This Row],[buy_date]],"M")</f>
        <v>1</v>
      </c>
    </row>
    <row r="5679" spans="1:9" x14ac:dyDescent="0.25">
      <c r="A5679" t="s">
        <v>1413</v>
      </c>
      <c r="B5679" t="s">
        <v>14</v>
      </c>
      <c r="C5679" s="1">
        <v>44768</v>
      </c>
      <c r="D5679" s="1">
        <v>44863</v>
      </c>
      <c r="E5679">
        <f>VLOOKUP(data[[#This Row],[id_campaign]],campaign[],4,FALSE)</f>
        <v>13</v>
      </c>
      <c r="F5679" t="str">
        <f>VLOOKUP(data[[#This Row],[id_campaign]],campaign[],2,FALSE)</f>
        <v>Homeownership</v>
      </c>
      <c r="G5679" t="str">
        <f>VLOOKUP(data[[#This Row],[id_customer]],customer[],2,FALSE)</f>
        <v>Zahara Lawie</v>
      </c>
      <c r="H5679" t="str">
        <f>data[[#This Row],[id_customer]]&amp;data[[#This Row],[id_campaign]]</f>
        <v>C0343cam06</v>
      </c>
      <c r="I5679">
        <f>DATEDIF(data[[#This Row],[join_date]],data[[#This Row],[buy_date]],"M")</f>
        <v>3</v>
      </c>
    </row>
    <row r="5680" spans="1:9" x14ac:dyDescent="0.25">
      <c r="A5680" t="s">
        <v>1413</v>
      </c>
      <c r="B5680" t="s">
        <v>14</v>
      </c>
      <c r="C5680" s="1">
        <v>44768</v>
      </c>
      <c r="D5680" s="1">
        <v>44868</v>
      </c>
      <c r="E5680">
        <f>VLOOKUP(data[[#This Row],[id_campaign]],campaign[],4,FALSE)</f>
        <v>13</v>
      </c>
      <c r="F5680" t="str">
        <f>VLOOKUP(data[[#This Row],[id_campaign]],campaign[],2,FALSE)</f>
        <v>Homeownership</v>
      </c>
      <c r="G5680" t="str">
        <f>VLOOKUP(data[[#This Row],[id_customer]],customer[],2,FALSE)</f>
        <v>Zahara Lawie</v>
      </c>
      <c r="H5680" t="str">
        <f>data[[#This Row],[id_customer]]&amp;data[[#This Row],[id_campaign]]</f>
        <v>C0343cam06</v>
      </c>
      <c r="I5680">
        <f>DATEDIF(data[[#This Row],[join_date]],data[[#This Row],[buy_date]],"M")</f>
        <v>3</v>
      </c>
    </row>
    <row r="5681" spans="1:9" x14ac:dyDescent="0.25">
      <c r="A5681" t="s">
        <v>1413</v>
      </c>
      <c r="B5681" t="s">
        <v>14</v>
      </c>
      <c r="C5681" s="1">
        <v>44768</v>
      </c>
      <c r="D5681" s="1">
        <v>44903</v>
      </c>
      <c r="E5681">
        <f>VLOOKUP(data[[#This Row],[id_campaign]],campaign[],4,FALSE)</f>
        <v>13</v>
      </c>
      <c r="F5681" t="str">
        <f>VLOOKUP(data[[#This Row],[id_campaign]],campaign[],2,FALSE)</f>
        <v>Homeownership</v>
      </c>
      <c r="G5681" t="str">
        <f>VLOOKUP(data[[#This Row],[id_customer]],customer[],2,FALSE)</f>
        <v>Zahara Lawie</v>
      </c>
      <c r="H5681" t="str">
        <f>data[[#This Row],[id_customer]]&amp;data[[#This Row],[id_campaign]]</f>
        <v>C0343cam06</v>
      </c>
      <c r="I5681">
        <f>DATEDIF(data[[#This Row],[join_date]],data[[#This Row],[buy_date]],"M")</f>
        <v>4</v>
      </c>
    </row>
    <row r="5682" spans="1:9" x14ac:dyDescent="0.25">
      <c r="A5682" t="s">
        <v>1413</v>
      </c>
      <c r="B5682" t="s">
        <v>14</v>
      </c>
      <c r="C5682" s="1">
        <v>44768</v>
      </c>
      <c r="D5682" s="1">
        <v>44957</v>
      </c>
      <c r="E5682">
        <f>VLOOKUP(data[[#This Row],[id_campaign]],campaign[],4,FALSE)</f>
        <v>13</v>
      </c>
      <c r="F5682" t="str">
        <f>VLOOKUP(data[[#This Row],[id_campaign]],campaign[],2,FALSE)</f>
        <v>Homeownership</v>
      </c>
      <c r="G5682" t="str">
        <f>VLOOKUP(data[[#This Row],[id_customer]],customer[],2,FALSE)</f>
        <v>Zahara Lawie</v>
      </c>
      <c r="H5682" t="str">
        <f>data[[#This Row],[id_customer]]&amp;data[[#This Row],[id_campaign]]</f>
        <v>C0343cam06</v>
      </c>
      <c r="I5682">
        <f>DATEDIF(data[[#This Row],[join_date]],data[[#This Row],[buy_date]],"M")</f>
        <v>6</v>
      </c>
    </row>
    <row r="5683" spans="1:9" x14ac:dyDescent="0.25">
      <c r="A5683" t="s">
        <v>1413</v>
      </c>
      <c r="B5683" t="s">
        <v>14</v>
      </c>
      <c r="C5683" s="1">
        <v>44768</v>
      </c>
      <c r="D5683" s="1">
        <v>44958</v>
      </c>
      <c r="E5683">
        <f>VLOOKUP(data[[#This Row],[id_campaign]],campaign[],4,FALSE)</f>
        <v>13</v>
      </c>
      <c r="F5683" t="str">
        <f>VLOOKUP(data[[#This Row],[id_campaign]],campaign[],2,FALSE)</f>
        <v>Homeownership</v>
      </c>
      <c r="G5683" t="str">
        <f>VLOOKUP(data[[#This Row],[id_customer]],customer[],2,FALSE)</f>
        <v>Zahara Lawie</v>
      </c>
      <c r="H5683" t="str">
        <f>data[[#This Row],[id_customer]]&amp;data[[#This Row],[id_campaign]]</f>
        <v>C0343cam06</v>
      </c>
      <c r="I5683">
        <f>DATEDIF(data[[#This Row],[join_date]],data[[#This Row],[buy_date]],"M")</f>
        <v>6</v>
      </c>
    </row>
    <row r="5684" spans="1:9" x14ac:dyDescent="0.25">
      <c r="A5684" t="s">
        <v>1413</v>
      </c>
      <c r="B5684" t="s">
        <v>14</v>
      </c>
      <c r="C5684" s="1">
        <v>44768</v>
      </c>
      <c r="D5684" s="1">
        <v>44994</v>
      </c>
      <c r="E5684">
        <f>VLOOKUP(data[[#This Row],[id_campaign]],campaign[],4,FALSE)</f>
        <v>13</v>
      </c>
      <c r="F5684" t="str">
        <f>VLOOKUP(data[[#This Row],[id_campaign]],campaign[],2,FALSE)</f>
        <v>Homeownership</v>
      </c>
      <c r="G5684" t="str">
        <f>VLOOKUP(data[[#This Row],[id_customer]],customer[],2,FALSE)</f>
        <v>Zahara Lawie</v>
      </c>
      <c r="H5684" t="str">
        <f>data[[#This Row],[id_customer]]&amp;data[[#This Row],[id_campaign]]</f>
        <v>C0343cam06</v>
      </c>
      <c r="I5684">
        <f>DATEDIF(data[[#This Row],[join_date]],data[[#This Row],[buy_date]],"M")</f>
        <v>7</v>
      </c>
    </row>
    <row r="5685" spans="1:9" x14ac:dyDescent="0.25">
      <c r="A5685" t="s">
        <v>1413</v>
      </c>
      <c r="B5685" t="s">
        <v>14</v>
      </c>
      <c r="C5685" s="1">
        <v>44768</v>
      </c>
      <c r="D5685" s="1">
        <v>45046</v>
      </c>
      <c r="E5685">
        <f>VLOOKUP(data[[#This Row],[id_campaign]],campaign[],4,FALSE)</f>
        <v>13</v>
      </c>
      <c r="F5685" t="str">
        <f>VLOOKUP(data[[#This Row],[id_campaign]],campaign[],2,FALSE)</f>
        <v>Homeownership</v>
      </c>
      <c r="G5685" t="str">
        <f>VLOOKUP(data[[#This Row],[id_customer]],customer[],2,FALSE)</f>
        <v>Zahara Lawie</v>
      </c>
      <c r="H5685" t="str">
        <f>data[[#This Row],[id_customer]]&amp;data[[#This Row],[id_campaign]]</f>
        <v>C0343cam06</v>
      </c>
      <c r="I5685">
        <f>DATEDIF(data[[#This Row],[join_date]],data[[#This Row],[buy_date]],"M")</f>
        <v>9</v>
      </c>
    </row>
    <row r="5686" spans="1:9" x14ac:dyDescent="0.25">
      <c r="A5686" t="s">
        <v>1413</v>
      </c>
      <c r="B5686" t="s">
        <v>14</v>
      </c>
      <c r="C5686" s="1">
        <v>44768</v>
      </c>
      <c r="D5686" s="1">
        <v>45048</v>
      </c>
      <c r="E5686">
        <f>VLOOKUP(data[[#This Row],[id_campaign]],campaign[],4,FALSE)</f>
        <v>13</v>
      </c>
      <c r="F5686" t="str">
        <f>VLOOKUP(data[[#This Row],[id_campaign]],campaign[],2,FALSE)</f>
        <v>Homeownership</v>
      </c>
      <c r="G5686" t="str">
        <f>VLOOKUP(data[[#This Row],[id_customer]],customer[],2,FALSE)</f>
        <v>Zahara Lawie</v>
      </c>
      <c r="H5686" t="str">
        <f>data[[#This Row],[id_customer]]&amp;data[[#This Row],[id_campaign]]</f>
        <v>C0343cam06</v>
      </c>
      <c r="I5686">
        <f>DATEDIF(data[[#This Row],[join_date]],data[[#This Row],[buy_date]],"M")</f>
        <v>9</v>
      </c>
    </row>
    <row r="5687" spans="1:9" x14ac:dyDescent="0.25">
      <c r="A5687" t="s">
        <v>1413</v>
      </c>
      <c r="B5687" t="s">
        <v>14</v>
      </c>
      <c r="C5687" s="1">
        <v>44768</v>
      </c>
      <c r="D5687" s="1">
        <v>45081</v>
      </c>
      <c r="E5687">
        <f>VLOOKUP(data[[#This Row],[id_campaign]],campaign[],4,FALSE)</f>
        <v>13</v>
      </c>
      <c r="F5687" t="str">
        <f>VLOOKUP(data[[#This Row],[id_campaign]],campaign[],2,FALSE)</f>
        <v>Homeownership</v>
      </c>
      <c r="G5687" t="str">
        <f>VLOOKUP(data[[#This Row],[id_customer]],customer[],2,FALSE)</f>
        <v>Zahara Lawie</v>
      </c>
      <c r="H5687" t="str">
        <f>data[[#This Row],[id_customer]]&amp;data[[#This Row],[id_campaign]]</f>
        <v>C0343cam06</v>
      </c>
      <c r="I5687">
        <f>DATEDIF(data[[#This Row],[join_date]],data[[#This Row],[buy_date]],"M")</f>
        <v>10</v>
      </c>
    </row>
    <row r="5688" spans="1:9" x14ac:dyDescent="0.25">
      <c r="A5688" t="s">
        <v>1413</v>
      </c>
      <c r="B5688" t="s">
        <v>10</v>
      </c>
      <c r="C5688" s="1">
        <v>44821</v>
      </c>
      <c r="D5688" s="1">
        <v>44821</v>
      </c>
      <c r="E5688">
        <f>VLOOKUP(data[[#This Row],[id_campaign]],campaign[],4,FALSE)</f>
        <v>26</v>
      </c>
      <c r="F5688" t="str">
        <f>VLOOKUP(data[[#This Row],[id_campaign]],campaign[],2,FALSE)</f>
        <v>TruckOwner</v>
      </c>
      <c r="G5688" t="str">
        <f>VLOOKUP(data[[#This Row],[id_customer]],customer[],2,FALSE)</f>
        <v>Zahara Lawie</v>
      </c>
      <c r="H5688" t="str">
        <f>data[[#This Row],[id_customer]]&amp;data[[#This Row],[id_campaign]]</f>
        <v>C0343cam04</v>
      </c>
      <c r="I5688">
        <f>DATEDIF(data[[#This Row],[join_date]],data[[#This Row],[buy_date]],"M")</f>
        <v>0</v>
      </c>
    </row>
    <row r="5689" spans="1:9" x14ac:dyDescent="0.25">
      <c r="A5689" t="s">
        <v>1413</v>
      </c>
      <c r="B5689" t="s">
        <v>10</v>
      </c>
      <c r="C5689" s="1">
        <v>44821</v>
      </c>
      <c r="D5689" s="1">
        <v>44852</v>
      </c>
      <c r="E5689">
        <f>VLOOKUP(data[[#This Row],[id_campaign]],campaign[],4,FALSE)</f>
        <v>26</v>
      </c>
      <c r="F5689" t="str">
        <f>VLOOKUP(data[[#This Row],[id_campaign]],campaign[],2,FALSE)</f>
        <v>TruckOwner</v>
      </c>
      <c r="G5689" t="str">
        <f>VLOOKUP(data[[#This Row],[id_customer]],customer[],2,FALSE)</f>
        <v>Zahara Lawie</v>
      </c>
      <c r="H5689" t="str">
        <f>data[[#This Row],[id_customer]]&amp;data[[#This Row],[id_campaign]]</f>
        <v>C0343cam04</v>
      </c>
      <c r="I5689">
        <f>DATEDIF(data[[#This Row],[join_date]],data[[#This Row],[buy_date]],"M")</f>
        <v>1</v>
      </c>
    </row>
    <row r="5690" spans="1:9" x14ac:dyDescent="0.25">
      <c r="A5690" t="s">
        <v>1413</v>
      </c>
      <c r="B5690" t="s">
        <v>10</v>
      </c>
      <c r="C5690" s="1">
        <v>44821</v>
      </c>
      <c r="D5690" s="1">
        <v>44890</v>
      </c>
      <c r="E5690">
        <f>VLOOKUP(data[[#This Row],[id_campaign]],campaign[],4,FALSE)</f>
        <v>26</v>
      </c>
      <c r="F5690" t="str">
        <f>VLOOKUP(data[[#This Row],[id_campaign]],campaign[],2,FALSE)</f>
        <v>TruckOwner</v>
      </c>
      <c r="G5690" t="str">
        <f>VLOOKUP(data[[#This Row],[id_customer]],customer[],2,FALSE)</f>
        <v>Zahara Lawie</v>
      </c>
      <c r="H5690" t="str">
        <f>data[[#This Row],[id_customer]]&amp;data[[#This Row],[id_campaign]]</f>
        <v>C0343cam04</v>
      </c>
      <c r="I5690">
        <f>DATEDIF(data[[#This Row],[join_date]],data[[#This Row],[buy_date]],"M")</f>
        <v>2</v>
      </c>
    </row>
    <row r="5691" spans="1:9" x14ac:dyDescent="0.25">
      <c r="A5691" t="s">
        <v>1413</v>
      </c>
      <c r="B5691" t="s">
        <v>10</v>
      </c>
      <c r="C5691" s="1">
        <v>44821</v>
      </c>
      <c r="D5691" s="1">
        <v>44914</v>
      </c>
      <c r="E5691">
        <f>VLOOKUP(data[[#This Row],[id_campaign]],campaign[],4,FALSE)</f>
        <v>26</v>
      </c>
      <c r="F5691" t="str">
        <f>VLOOKUP(data[[#This Row],[id_campaign]],campaign[],2,FALSE)</f>
        <v>TruckOwner</v>
      </c>
      <c r="G5691" t="str">
        <f>VLOOKUP(data[[#This Row],[id_customer]],customer[],2,FALSE)</f>
        <v>Zahara Lawie</v>
      </c>
      <c r="H5691" t="str">
        <f>data[[#This Row],[id_customer]]&amp;data[[#This Row],[id_campaign]]</f>
        <v>C0343cam04</v>
      </c>
      <c r="I5691">
        <f>DATEDIF(data[[#This Row],[join_date]],data[[#This Row],[buy_date]],"M")</f>
        <v>3</v>
      </c>
    </row>
    <row r="5692" spans="1:9" x14ac:dyDescent="0.25">
      <c r="A5692" t="s">
        <v>1413</v>
      </c>
      <c r="B5692" t="s">
        <v>10</v>
      </c>
      <c r="C5692" s="1">
        <v>44821</v>
      </c>
      <c r="D5692" s="1">
        <v>44955</v>
      </c>
      <c r="E5692">
        <f>VLOOKUP(data[[#This Row],[id_campaign]],campaign[],4,FALSE)</f>
        <v>26</v>
      </c>
      <c r="F5692" t="str">
        <f>VLOOKUP(data[[#This Row],[id_campaign]],campaign[],2,FALSE)</f>
        <v>TruckOwner</v>
      </c>
      <c r="G5692" t="str">
        <f>VLOOKUP(data[[#This Row],[id_customer]],customer[],2,FALSE)</f>
        <v>Zahara Lawie</v>
      </c>
      <c r="H5692" t="str">
        <f>data[[#This Row],[id_customer]]&amp;data[[#This Row],[id_campaign]]</f>
        <v>C0343cam04</v>
      </c>
      <c r="I5692">
        <f>DATEDIF(data[[#This Row],[join_date]],data[[#This Row],[buy_date]],"M")</f>
        <v>4</v>
      </c>
    </row>
    <row r="5693" spans="1:9" x14ac:dyDescent="0.25">
      <c r="A5693" t="s">
        <v>1413</v>
      </c>
      <c r="B5693" t="s">
        <v>10</v>
      </c>
      <c r="C5693" s="1">
        <v>44821</v>
      </c>
      <c r="D5693" s="1">
        <v>44984</v>
      </c>
      <c r="E5693">
        <f>VLOOKUP(data[[#This Row],[id_campaign]],campaign[],4,FALSE)</f>
        <v>26</v>
      </c>
      <c r="F5693" t="str">
        <f>VLOOKUP(data[[#This Row],[id_campaign]],campaign[],2,FALSE)</f>
        <v>TruckOwner</v>
      </c>
      <c r="G5693" t="str">
        <f>VLOOKUP(data[[#This Row],[id_customer]],customer[],2,FALSE)</f>
        <v>Zahara Lawie</v>
      </c>
      <c r="H5693" t="str">
        <f>data[[#This Row],[id_customer]]&amp;data[[#This Row],[id_campaign]]</f>
        <v>C0343cam04</v>
      </c>
      <c r="I5693">
        <f>DATEDIF(data[[#This Row],[join_date]],data[[#This Row],[buy_date]],"M")</f>
        <v>5</v>
      </c>
    </row>
    <row r="5694" spans="1:9" x14ac:dyDescent="0.25">
      <c r="A5694" t="s">
        <v>1413</v>
      </c>
      <c r="B5694" t="s">
        <v>10</v>
      </c>
      <c r="C5694" s="1">
        <v>44821</v>
      </c>
      <c r="D5694" s="1">
        <v>45003</v>
      </c>
      <c r="E5694">
        <f>VLOOKUP(data[[#This Row],[id_campaign]],campaign[],4,FALSE)</f>
        <v>26</v>
      </c>
      <c r="F5694" t="str">
        <f>VLOOKUP(data[[#This Row],[id_campaign]],campaign[],2,FALSE)</f>
        <v>TruckOwner</v>
      </c>
      <c r="G5694" t="str">
        <f>VLOOKUP(data[[#This Row],[id_customer]],customer[],2,FALSE)</f>
        <v>Zahara Lawie</v>
      </c>
      <c r="H5694" t="str">
        <f>data[[#This Row],[id_customer]]&amp;data[[#This Row],[id_campaign]]</f>
        <v>C0343cam04</v>
      </c>
      <c r="I5694">
        <f>DATEDIF(data[[#This Row],[join_date]],data[[#This Row],[buy_date]],"M")</f>
        <v>6</v>
      </c>
    </row>
    <row r="5695" spans="1:9" x14ac:dyDescent="0.25">
      <c r="A5695" t="s">
        <v>1413</v>
      </c>
      <c r="B5695" t="s">
        <v>10</v>
      </c>
      <c r="C5695" s="1">
        <v>44821</v>
      </c>
      <c r="D5695" s="1">
        <v>45048</v>
      </c>
      <c r="E5695">
        <f>VLOOKUP(data[[#This Row],[id_campaign]],campaign[],4,FALSE)</f>
        <v>26</v>
      </c>
      <c r="F5695" t="str">
        <f>VLOOKUP(data[[#This Row],[id_campaign]],campaign[],2,FALSE)</f>
        <v>TruckOwner</v>
      </c>
      <c r="G5695" t="str">
        <f>VLOOKUP(data[[#This Row],[id_customer]],customer[],2,FALSE)</f>
        <v>Zahara Lawie</v>
      </c>
      <c r="H5695" t="str">
        <f>data[[#This Row],[id_customer]]&amp;data[[#This Row],[id_campaign]]</f>
        <v>C0343cam04</v>
      </c>
      <c r="I5695">
        <f>DATEDIF(data[[#This Row],[join_date]],data[[#This Row],[buy_date]],"M")</f>
        <v>7</v>
      </c>
    </row>
    <row r="5696" spans="1:9" x14ac:dyDescent="0.25">
      <c r="A5696" t="s">
        <v>1417</v>
      </c>
      <c r="B5696" t="s">
        <v>24</v>
      </c>
      <c r="C5696" s="1">
        <v>44736</v>
      </c>
      <c r="D5696" s="1">
        <v>44736</v>
      </c>
      <c r="E5696">
        <f>VLOOKUP(data[[#This Row],[id_campaign]],campaign[],4,FALSE)</f>
        <v>62</v>
      </c>
      <c r="F5696" t="str">
        <f>VLOOKUP(data[[#This Row],[id_campaign]],campaign[],2,FALSE)</f>
        <v>OwnsComputer</v>
      </c>
      <c r="G5696" t="str">
        <f>VLOOKUP(data[[#This Row],[id_customer]],customer[],2,FALSE)</f>
        <v>Patsy Barbrick</v>
      </c>
      <c r="H5696" t="str">
        <f>data[[#This Row],[id_customer]]&amp;data[[#This Row],[id_campaign]]</f>
        <v>C0344cam11</v>
      </c>
      <c r="I5696">
        <f>DATEDIF(data[[#This Row],[join_date]],data[[#This Row],[buy_date]],"M")</f>
        <v>0</v>
      </c>
    </row>
    <row r="5697" spans="1:9" x14ac:dyDescent="0.25">
      <c r="A5697" t="s">
        <v>1417</v>
      </c>
      <c r="B5697" t="s">
        <v>24</v>
      </c>
      <c r="C5697" s="1">
        <v>44736</v>
      </c>
      <c r="D5697" s="1">
        <v>44772</v>
      </c>
      <c r="E5697">
        <f>VLOOKUP(data[[#This Row],[id_campaign]],campaign[],4,FALSE)</f>
        <v>62</v>
      </c>
      <c r="F5697" t="str">
        <f>VLOOKUP(data[[#This Row],[id_campaign]],campaign[],2,FALSE)</f>
        <v>OwnsComputer</v>
      </c>
      <c r="G5697" t="str">
        <f>VLOOKUP(data[[#This Row],[id_customer]],customer[],2,FALSE)</f>
        <v>Patsy Barbrick</v>
      </c>
      <c r="H5697" t="str">
        <f>data[[#This Row],[id_customer]]&amp;data[[#This Row],[id_campaign]]</f>
        <v>C0344cam11</v>
      </c>
      <c r="I5697">
        <f>DATEDIF(data[[#This Row],[join_date]],data[[#This Row],[buy_date]],"M")</f>
        <v>1</v>
      </c>
    </row>
    <row r="5698" spans="1:9" x14ac:dyDescent="0.25">
      <c r="A5698" t="s">
        <v>1417</v>
      </c>
      <c r="B5698" t="s">
        <v>24</v>
      </c>
      <c r="C5698" s="1">
        <v>44736</v>
      </c>
      <c r="D5698" s="1">
        <v>44798</v>
      </c>
      <c r="E5698">
        <f>VLOOKUP(data[[#This Row],[id_campaign]],campaign[],4,FALSE)</f>
        <v>62</v>
      </c>
      <c r="F5698" t="str">
        <f>VLOOKUP(data[[#This Row],[id_campaign]],campaign[],2,FALSE)</f>
        <v>OwnsComputer</v>
      </c>
      <c r="G5698" t="str">
        <f>VLOOKUP(data[[#This Row],[id_customer]],customer[],2,FALSE)</f>
        <v>Patsy Barbrick</v>
      </c>
      <c r="H5698" t="str">
        <f>data[[#This Row],[id_customer]]&amp;data[[#This Row],[id_campaign]]</f>
        <v>C0344cam11</v>
      </c>
      <c r="I5698">
        <f>DATEDIF(data[[#This Row],[join_date]],data[[#This Row],[buy_date]],"M")</f>
        <v>2</v>
      </c>
    </row>
    <row r="5699" spans="1:9" x14ac:dyDescent="0.25">
      <c r="A5699" t="s">
        <v>1417</v>
      </c>
      <c r="B5699" t="s">
        <v>24</v>
      </c>
      <c r="C5699" s="1">
        <v>44736</v>
      </c>
      <c r="D5699" s="1">
        <v>44807</v>
      </c>
      <c r="E5699">
        <f>VLOOKUP(data[[#This Row],[id_campaign]],campaign[],4,FALSE)</f>
        <v>62</v>
      </c>
      <c r="F5699" t="str">
        <f>VLOOKUP(data[[#This Row],[id_campaign]],campaign[],2,FALSE)</f>
        <v>OwnsComputer</v>
      </c>
      <c r="G5699" t="str">
        <f>VLOOKUP(data[[#This Row],[id_customer]],customer[],2,FALSE)</f>
        <v>Patsy Barbrick</v>
      </c>
      <c r="H5699" t="str">
        <f>data[[#This Row],[id_customer]]&amp;data[[#This Row],[id_campaign]]</f>
        <v>C0344cam11</v>
      </c>
      <c r="I5699">
        <f>DATEDIF(data[[#This Row],[join_date]],data[[#This Row],[buy_date]],"M")</f>
        <v>2</v>
      </c>
    </row>
    <row r="5700" spans="1:9" x14ac:dyDescent="0.25">
      <c r="A5700" t="s">
        <v>1417</v>
      </c>
      <c r="B5700" t="s">
        <v>24</v>
      </c>
      <c r="C5700" s="1">
        <v>44736</v>
      </c>
      <c r="D5700" s="1">
        <v>44861</v>
      </c>
      <c r="E5700">
        <f>VLOOKUP(data[[#This Row],[id_campaign]],campaign[],4,FALSE)</f>
        <v>62</v>
      </c>
      <c r="F5700" t="str">
        <f>VLOOKUP(data[[#This Row],[id_campaign]],campaign[],2,FALSE)</f>
        <v>OwnsComputer</v>
      </c>
      <c r="G5700" t="str">
        <f>VLOOKUP(data[[#This Row],[id_customer]],customer[],2,FALSE)</f>
        <v>Patsy Barbrick</v>
      </c>
      <c r="H5700" t="str">
        <f>data[[#This Row],[id_customer]]&amp;data[[#This Row],[id_campaign]]</f>
        <v>C0344cam11</v>
      </c>
      <c r="I5700">
        <f>DATEDIF(data[[#This Row],[join_date]],data[[#This Row],[buy_date]],"M")</f>
        <v>4</v>
      </c>
    </row>
    <row r="5701" spans="1:9" x14ac:dyDescent="0.25">
      <c r="A5701" t="s">
        <v>1417</v>
      </c>
      <c r="B5701" t="s">
        <v>24</v>
      </c>
      <c r="C5701" s="1">
        <v>44736</v>
      </c>
      <c r="D5701" s="1">
        <v>44891</v>
      </c>
      <c r="E5701">
        <f>VLOOKUP(data[[#This Row],[id_campaign]],campaign[],4,FALSE)</f>
        <v>62</v>
      </c>
      <c r="F5701" t="str">
        <f>VLOOKUP(data[[#This Row],[id_campaign]],campaign[],2,FALSE)</f>
        <v>OwnsComputer</v>
      </c>
      <c r="G5701" t="str">
        <f>VLOOKUP(data[[#This Row],[id_customer]],customer[],2,FALSE)</f>
        <v>Patsy Barbrick</v>
      </c>
      <c r="H5701" t="str">
        <f>data[[#This Row],[id_customer]]&amp;data[[#This Row],[id_campaign]]</f>
        <v>C0344cam11</v>
      </c>
      <c r="I5701">
        <f>DATEDIF(data[[#This Row],[join_date]],data[[#This Row],[buy_date]],"M")</f>
        <v>5</v>
      </c>
    </row>
    <row r="5702" spans="1:9" x14ac:dyDescent="0.25">
      <c r="A5702" t="s">
        <v>1417</v>
      </c>
      <c r="B5702" t="s">
        <v>24</v>
      </c>
      <c r="C5702" s="1">
        <v>44736</v>
      </c>
      <c r="D5702" s="1">
        <v>44927</v>
      </c>
      <c r="E5702">
        <f>VLOOKUP(data[[#This Row],[id_campaign]],campaign[],4,FALSE)</f>
        <v>62</v>
      </c>
      <c r="F5702" t="str">
        <f>VLOOKUP(data[[#This Row],[id_campaign]],campaign[],2,FALSE)</f>
        <v>OwnsComputer</v>
      </c>
      <c r="G5702" t="str">
        <f>VLOOKUP(data[[#This Row],[id_customer]],customer[],2,FALSE)</f>
        <v>Patsy Barbrick</v>
      </c>
      <c r="H5702" t="str">
        <f>data[[#This Row],[id_customer]]&amp;data[[#This Row],[id_campaign]]</f>
        <v>C0344cam11</v>
      </c>
      <c r="I5702">
        <f>DATEDIF(data[[#This Row],[join_date]],data[[#This Row],[buy_date]],"M")</f>
        <v>6</v>
      </c>
    </row>
    <row r="5703" spans="1:9" x14ac:dyDescent="0.25">
      <c r="A5703" t="s">
        <v>1417</v>
      </c>
      <c r="B5703" t="s">
        <v>24</v>
      </c>
      <c r="C5703" s="1">
        <v>44736</v>
      </c>
      <c r="D5703" s="1">
        <v>44963</v>
      </c>
      <c r="E5703">
        <f>VLOOKUP(data[[#This Row],[id_campaign]],campaign[],4,FALSE)</f>
        <v>62</v>
      </c>
      <c r="F5703" t="str">
        <f>VLOOKUP(data[[#This Row],[id_campaign]],campaign[],2,FALSE)</f>
        <v>OwnsComputer</v>
      </c>
      <c r="G5703" t="str">
        <f>VLOOKUP(data[[#This Row],[id_customer]],customer[],2,FALSE)</f>
        <v>Patsy Barbrick</v>
      </c>
      <c r="H5703" t="str">
        <f>data[[#This Row],[id_customer]]&amp;data[[#This Row],[id_campaign]]</f>
        <v>C0344cam11</v>
      </c>
      <c r="I5703">
        <f>DATEDIF(data[[#This Row],[join_date]],data[[#This Row],[buy_date]],"M")</f>
        <v>7</v>
      </c>
    </row>
    <row r="5704" spans="1:9" x14ac:dyDescent="0.25">
      <c r="A5704" t="s">
        <v>1417</v>
      </c>
      <c r="B5704" t="s">
        <v>24</v>
      </c>
      <c r="C5704" s="1">
        <v>44736</v>
      </c>
      <c r="D5704" s="1">
        <v>45016</v>
      </c>
      <c r="E5704">
        <f>VLOOKUP(data[[#This Row],[id_campaign]],campaign[],4,FALSE)</f>
        <v>62</v>
      </c>
      <c r="F5704" t="str">
        <f>VLOOKUP(data[[#This Row],[id_campaign]],campaign[],2,FALSE)</f>
        <v>OwnsComputer</v>
      </c>
      <c r="G5704" t="str">
        <f>VLOOKUP(data[[#This Row],[id_customer]],customer[],2,FALSE)</f>
        <v>Patsy Barbrick</v>
      </c>
      <c r="H5704" t="str">
        <f>data[[#This Row],[id_customer]]&amp;data[[#This Row],[id_campaign]]</f>
        <v>C0344cam11</v>
      </c>
      <c r="I5704">
        <f>DATEDIF(data[[#This Row],[join_date]],data[[#This Row],[buy_date]],"M")</f>
        <v>9</v>
      </c>
    </row>
    <row r="5705" spans="1:9" x14ac:dyDescent="0.25">
      <c r="A5705" t="s">
        <v>1417</v>
      </c>
      <c r="B5705" t="s">
        <v>24</v>
      </c>
      <c r="C5705" s="1">
        <v>44736</v>
      </c>
      <c r="D5705" s="1">
        <v>45020</v>
      </c>
      <c r="E5705">
        <f>VLOOKUP(data[[#This Row],[id_campaign]],campaign[],4,FALSE)</f>
        <v>62</v>
      </c>
      <c r="F5705" t="str">
        <f>VLOOKUP(data[[#This Row],[id_campaign]],campaign[],2,FALSE)</f>
        <v>OwnsComputer</v>
      </c>
      <c r="G5705" t="str">
        <f>VLOOKUP(data[[#This Row],[id_customer]],customer[],2,FALSE)</f>
        <v>Patsy Barbrick</v>
      </c>
      <c r="H5705" t="str">
        <f>data[[#This Row],[id_customer]]&amp;data[[#This Row],[id_campaign]]</f>
        <v>C0344cam11</v>
      </c>
      <c r="I5705">
        <f>DATEDIF(data[[#This Row],[join_date]],data[[#This Row],[buy_date]],"M")</f>
        <v>9</v>
      </c>
    </row>
    <row r="5706" spans="1:9" x14ac:dyDescent="0.25">
      <c r="A5706" t="s">
        <v>1417</v>
      </c>
      <c r="B5706" t="s">
        <v>24</v>
      </c>
      <c r="C5706" s="1">
        <v>44736</v>
      </c>
      <c r="D5706" s="1">
        <v>45072</v>
      </c>
      <c r="E5706">
        <f>VLOOKUP(data[[#This Row],[id_campaign]],campaign[],4,FALSE)</f>
        <v>62</v>
      </c>
      <c r="F5706" t="str">
        <f>VLOOKUP(data[[#This Row],[id_campaign]],campaign[],2,FALSE)</f>
        <v>OwnsComputer</v>
      </c>
      <c r="G5706" t="str">
        <f>VLOOKUP(data[[#This Row],[id_customer]],customer[],2,FALSE)</f>
        <v>Patsy Barbrick</v>
      </c>
      <c r="H5706" t="str">
        <f>data[[#This Row],[id_customer]]&amp;data[[#This Row],[id_campaign]]</f>
        <v>C0344cam11</v>
      </c>
      <c r="I5706">
        <f>DATEDIF(data[[#This Row],[join_date]],data[[#This Row],[buy_date]],"M")</f>
        <v>11</v>
      </c>
    </row>
    <row r="5707" spans="1:9" x14ac:dyDescent="0.25">
      <c r="A5707" t="s">
        <v>1417</v>
      </c>
      <c r="B5707" t="s">
        <v>14</v>
      </c>
      <c r="C5707" s="1">
        <v>44991</v>
      </c>
      <c r="D5707" s="1">
        <v>44991</v>
      </c>
      <c r="E5707">
        <f>VLOOKUP(data[[#This Row],[id_campaign]],campaign[],4,FALSE)</f>
        <v>13</v>
      </c>
      <c r="F5707" t="str">
        <f>VLOOKUP(data[[#This Row],[id_campaign]],campaign[],2,FALSE)</f>
        <v>Homeownership</v>
      </c>
      <c r="G5707" t="str">
        <f>VLOOKUP(data[[#This Row],[id_customer]],customer[],2,FALSE)</f>
        <v>Patsy Barbrick</v>
      </c>
      <c r="H5707" t="str">
        <f>data[[#This Row],[id_customer]]&amp;data[[#This Row],[id_campaign]]</f>
        <v>C0344cam06</v>
      </c>
      <c r="I5707">
        <f>DATEDIF(data[[#This Row],[join_date]],data[[#This Row],[buy_date]],"M")</f>
        <v>0</v>
      </c>
    </row>
    <row r="5708" spans="1:9" x14ac:dyDescent="0.25">
      <c r="A5708" t="s">
        <v>1417</v>
      </c>
      <c r="B5708" t="s">
        <v>14</v>
      </c>
      <c r="C5708" s="1">
        <v>44991</v>
      </c>
      <c r="D5708" s="1">
        <v>45027</v>
      </c>
      <c r="E5708">
        <f>VLOOKUP(data[[#This Row],[id_campaign]],campaign[],4,FALSE)</f>
        <v>13</v>
      </c>
      <c r="F5708" t="str">
        <f>VLOOKUP(data[[#This Row],[id_campaign]],campaign[],2,FALSE)</f>
        <v>Homeownership</v>
      </c>
      <c r="G5708" t="str">
        <f>VLOOKUP(data[[#This Row],[id_customer]],customer[],2,FALSE)</f>
        <v>Patsy Barbrick</v>
      </c>
      <c r="H5708" t="str">
        <f>data[[#This Row],[id_customer]]&amp;data[[#This Row],[id_campaign]]</f>
        <v>C0344cam06</v>
      </c>
      <c r="I5708">
        <f>DATEDIF(data[[#This Row],[join_date]],data[[#This Row],[buy_date]],"M")</f>
        <v>1</v>
      </c>
    </row>
    <row r="5709" spans="1:9" x14ac:dyDescent="0.25">
      <c r="A5709" t="s">
        <v>1417</v>
      </c>
      <c r="B5709" t="s">
        <v>14</v>
      </c>
      <c r="C5709" s="1">
        <v>44991</v>
      </c>
      <c r="D5709" s="1">
        <v>45053</v>
      </c>
      <c r="E5709">
        <f>VLOOKUP(data[[#This Row],[id_campaign]],campaign[],4,FALSE)</f>
        <v>13</v>
      </c>
      <c r="F5709" t="str">
        <f>VLOOKUP(data[[#This Row],[id_campaign]],campaign[],2,FALSE)</f>
        <v>Homeownership</v>
      </c>
      <c r="G5709" t="str">
        <f>VLOOKUP(data[[#This Row],[id_customer]],customer[],2,FALSE)</f>
        <v>Patsy Barbrick</v>
      </c>
      <c r="H5709" t="str">
        <f>data[[#This Row],[id_customer]]&amp;data[[#This Row],[id_campaign]]</f>
        <v>C0344cam06</v>
      </c>
      <c r="I5709">
        <f>DATEDIF(data[[#This Row],[join_date]],data[[#This Row],[buy_date]],"M")</f>
        <v>2</v>
      </c>
    </row>
    <row r="5710" spans="1:9" x14ac:dyDescent="0.25">
      <c r="A5710" t="s">
        <v>1421</v>
      </c>
      <c r="B5710" t="s">
        <v>20</v>
      </c>
      <c r="C5710" s="1">
        <v>44685</v>
      </c>
      <c r="D5710" s="1">
        <v>44685</v>
      </c>
      <c r="E5710">
        <f>VLOOKUP(data[[#This Row],[id_campaign]],campaign[],4,FALSE)</f>
        <v>75</v>
      </c>
      <c r="F5710" t="str">
        <f>VLOOKUP(data[[#This Row],[id_campaign]],campaign[],2,FALSE)</f>
        <v>OptOutMailings</v>
      </c>
      <c r="G5710" t="str">
        <f>VLOOKUP(data[[#This Row],[id_customer]],customer[],2,FALSE)</f>
        <v>Lamont Astlatt</v>
      </c>
      <c r="H5710" t="str">
        <f>data[[#This Row],[id_customer]]&amp;data[[#This Row],[id_campaign]]</f>
        <v>C0345cam09</v>
      </c>
      <c r="I5710">
        <f>DATEDIF(data[[#This Row],[join_date]],data[[#This Row],[buy_date]],"M")</f>
        <v>0</v>
      </c>
    </row>
    <row r="5711" spans="1:9" x14ac:dyDescent="0.25">
      <c r="A5711" t="s">
        <v>1421</v>
      </c>
      <c r="B5711" t="s">
        <v>20</v>
      </c>
      <c r="C5711" s="1">
        <v>44685</v>
      </c>
      <c r="D5711" s="1">
        <v>44787</v>
      </c>
      <c r="E5711">
        <f>VLOOKUP(data[[#This Row],[id_campaign]],campaign[],4,FALSE)</f>
        <v>75</v>
      </c>
      <c r="F5711" t="str">
        <f>VLOOKUP(data[[#This Row],[id_campaign]],campaign[],2,FALSE)</f>
        <v>OptOutMailings</v>
      </c>
      <c r="G5711" t="str">
        <f>VLOOKUP(data[[#This Row],[id_customer]],customer[],2,FALSE)</f>
        <v>Lamont Astlatt</v>
      </c>
      <c r="H5711" t="str">
        <f>data[[#This Row],[id_customer]]&amp;data[[#This Row],[id_campaign]]</f>
        <v>C0345cam09</v>
      </c>
      <c r="I5711">
        <f>DATEDIF(data[[#This Row],[join_date]],data[[#This Row],[buy_date]],"M")</f>
        <v>3</v>
      </c>
    </row>
    <row r="5712" spans="1:9" x14ac:dyDescent="0.25">
      <c r="A5712" t="s">
        <v>1421</v>
      </c>
      <c r="B5712" t="s">
        <v>20</v>
      </c>
      <c r="C5712" s="1">
        <v>44685</v>
      </c>
      <c r="D5712" s="1">
        <v>44850</v>
      </c>
      <c r="E5712">
        <f>VLOOKUP(data[[#This Row],[id_campaign]],campaign[],4,FALSE)</f>
        <v>75</v>
      </c>
      <c r="F5712" t="str">
        <f>VLOOKUP(data[[#This Row],[id_campaign]],campaign[],2,FALSE)</f>
        <v>OptOutMailings</v>
      </c>
      <c r="G5712" t="str">
        <f>VLOOKUP(data[[#This Row],[id_customer]],customer[],2,FALSE)</f>
        <v>Lamont Astlatt</v>
      </c>
      <c r="H5712" t="str">
        <f>data[[#This Row],[id_customer]]&amp;data[[#This Row],[id_campaign]]</f>
        <v>C0345cam09</v>
      </c>
      <c r="I5712">
        <f>DATEDIF(data[[#This Row],[join_date]],data[[#This Row],[buy_date]],"M")</f>
        <v>5</v>
      </c>
    </row>
    <row r="5713" spans="1:9" x14ac:dyDescent="0.25">
      <c r="A5713" t="s">
        <v>1421</v>
      </c>
      <c r="B5713" t="s">
        <v>20</v>
      </c>
      <c r="C5713" s="1">
        <v>44685</v>
      </c>
      <c r="D5713" s="1">
        <v>44879</v>
      </c>
      <c r="E5713">
        <f>VLOOKUP(data[[#This Row],[id_campaign]],campaign[],4,FALSE)</f>
        <v>75</v>
      </c>
      <c r="F5713" t="str">
        <f>VLOOKUP(data[[#This Row],[id_campaign]],campaign[],2,FALSE)</f>
        <v>OptOutMailings</v>
      </c>
      <c r="G5713" t="str">
        <f>VLOOKUP(data[[#This Row],[id_customer]],customer[],2,FALSE)</f>
        <v>Lamont Astlatt</v>
      </c>
      <c r="H5713" t="str">
        <f>data[[#This Row],[id_customer]]&amp;data[[#This Row],[id_campaign]]</f>
        <v>C0345cam09</v>
      </c>
      <c r="I5713">
        <f>DATEDIF(data[[#This Row],[join_date]],data[[#This Row],[buy_date]],"M")</f>
        <v>6</v>
      </c>
    </row>
    <row r="5714" spans="1:9" x14ac:dyDescent="0.25">
      <c r="A5714" t="s">
        <v>1421</v>
      </c>
      <c r="B5714" t="s">
        <v>20</v>
      </c>
      <c r="C5714" s="1">
        <v>44685</v>
      </c>
      <c r="D5714" s="1">
        <v>44910</v>
      </c>
      <c r="E5714">
        <f>VLOOKUP(data[[#This Row],[id_campaign]],campaign[],4,FALSE)</f>
        <v>75</v>
      </c>
      <c r="F5714" t="str">
        <f>VLOOKUP(data[[#This Row],[id_campaign]],campaign[],2,FALSE)</f>
        <v>OptOutMailings</v>
      </c>
      <c r="G5714" t="str">
        <f>VLOOKUP(data[[#This Row],[id_customer]],customer[],2,FALSE)</f>
        <v>Lamont Astlatt</v>
      </c>
      <c r="H5714" t="str">
        <f>data[[#This Row],[id_customer]]&amp;data[[#This Row],[id_campaign]]</f>
        <v>C0345cam09</v>
      </c>
      <c r="I5714">
        <f>DATEDIF(data[[#This Row],[join_date]],data[[#This Row],[buy_date]],"M")</f>
        <v>7</v>
      </c>
    </row>
    <row r="5715" spans="1:9" x14ac:dyDescent="0.25">
      <c r="A5715" t="s">
        <v>1421</v>
      </c>
      <c r="B5715" t="s">
        <v>20</v>
      </c>
      <c r="C5715" s="1">
        <v>44685</v>
      </c>
      <c r="D5715" s="1">
        <v>44941</v>
      </c>
      <c r="E5715">
        <f>VLOOKUP(data[[#This Row],[id_campaign]],campaign[],4,FALSE)</f>
        <v>75</v>
      </c>
      <c r="F5715" t="str">
        <f>VLOOKUP(data[[#This Row],[id_campaign]],campaign[],2,FALSE)</f>
        <v>OptOutMailings</v>
      </c>
      <c r="G5715" t="str">
        <f>VLOOKUP(data[[#This Row],[id_customer]],customer[],2,FALSE)</f>
        <v>Lamont Astlatt</v>
      </c>
      <c r="H5715" t="str">
        <f>data[[#This Row],[id_customer]]&amp;data[[#This Row],[id_campaign]]</f>
        <v>C0345cam09</v>
      </c>
      <c r="I5715">
        <f>DATEDIF(data[[#This Row],[join_date]],data[[#This Row],[buy_date]],"M")</f>
        <v>8</v>
      </c>
    </row>
    <row r="5716" spans="1:9" x14ac:dyDescent="0.25">
      <c r="A5716" t="s">
        <v>1421</v>
      </c>
      <c r="B5716" t="s">
        <v>20</v>
      </c>
      <c r="C5716" s="1">
        <v>44685</v>
      </c>
      <c r="D5716" s="1">
        <v>44963</v>
      </c>
      <c r="E5716">
        <f>VLOOKUP(data[[#This Row],[id_campaign]],campaign[],4,FALSE)</f>
        <v>75</v>
      </c>
      <c r="F5716" t="str">
        <f>VLOOKUP(data[[#This Row],[id_campaign]],campaign[],2,FALSE)</f>
        <v>OptOutMailings</v>
      </c>
      <c r="G5716" t="str">
        <f>VLOOKUP(data[[#This Row],[id_customer]],customer[],2,FALSE)</f>
        <v>Lamont Astlatt</v>
      </c>
      <c r="H5716" t="str">
        <f>data[[#This Row],[id_customer]]&amp;data[[#This Row],[id_campaign]]</f>
        <v>C0345cam09</v>
      </c>
      <c r="I5716">
        <f>DATEDIF(data[[#This Row],[join_date]],data[[#This Row],[buy_date]],"M")</f>
        <v>9</v>
      </c>
    </row>
    <row r="5717" spans="1:9" x14ac:dyDescent="0.25">
      <c r="A5717" t="s">
        <v>1421</v>
      </c>
      <c r="B5717" t="s">
        <v>20</v>
      </c>
      <c r="C5717" s="1">
        <v>44685</v>
      </c>
      <c r="D5717" s="1">
        <v>44990</v>
      </c>
      <c r="E5717">
        <f>VLOOKUP(data[[#This Row],[id_campaign]],campaign[],4,FALSE)</f>
        <v>75</v>
      </c>
      <c r="F5717" t="str">
        <f>VLOOKUP(data[[#This Row],[id_campaign]],campaign[],2,FALSE)</f>
        <v>OptOutMailings</v>
      </c>
      <c r="G5717" t="str">
        <f>VLOOKUP(data[[#This Row],[id_customer]],customer[],2,FALSE)</f>
        <v>Lamont Astlatt</v>
      </c>
      <c r="H5717" t="str">
        <f>data[[#This Row],[id_customer]]&amp;data[[#This Row],[id_campaign]]</f>
        <v>C0345cam09</v>
      </c>
      <c r="I5717">
        <f>DATEDIF(data[[#This Row],[join_date]],data[[#This Row],[buy_date]],"M")</f>
        <v>10</v>
      </c>
    </row>
    <row r="5718" spans="1:9" x14ac:dyDescent="0.25">
      <c r="A5718" t="s">
        <v>1421</v>
      </c>
      <c r="B5718" t="s">
        <v>20</v>
      </c>
      <c r="C5718" s="1">
        <v>44685</v>
      </c>
      <c r="D5718" s="1">
        <v>45021</v>
      </c>
      <c r="E5718">
        <f>VLOOKUP(data[[#This Row],[id_campaign]],campaign[],4,FALSE)</f>
        <v>75</v>
      </c>
      <c r="F5718" t="str">
        <f>VLOOKUP(data[[#This Row],[id_campaign]],campaign[],2,FALSE)</f>
        <v>OptOutMailings</v>
      </c>
      <c r="G5718" t="str">
        <f>VLOOKUP(data[[#This Row],[id_customer]],customer[],2,FALSE)</f>
        <v>Lamont Astlatt</v>
      </c>
      <c r="H5718" t="str">
        <f>data[[#This Row],[id_customer]]&amp;data[[#This Row],[id_campaign]]</f>
        <v>C0345cam09</v>
      </c>
      <c r="I5718">
        <f>DATEDIF(data[[#This Row],[join_date]],data[[#This Row],[buy_date]],"M")</f>
        <v>11</v>
      </c>
    </row>
    <row r="5719" spans="1:9" x14ac:dyDescent="0.25">
      <c r="A5719" t="s">
        <v>1421</v>
      </c>
      <c r="B5719" t="s">
        <v>20</v>
      </c>
      <c r="C5719" s="1">
        <v>44685</v>
      </c>
      <c r="D5719" s="1">
        <v>45053</v>
      </c>
      <c r="E5719">
        <f>VLOOKUP(data[[#This Row],[id_campaign]],campaign[],4,FALSE)</f>
        <v>75</v>
      </c>
      <c r="F5719" t="str">
        <f>VLOOKUP(data[[#This Row],[id_campaign]],campaign[],2,FALSE)</f>
        <v>OptOutMailings</v>
      </c>
      <c r="G5719" t="str">
        <f>VLOOKUP(data[[#This Row],[id_customer]],customer[],2,FALSE)</f>
        <v>Lamont Astlatt</v>
      </c>
      <c r="H5719" t="str">
        <f>data[[#This Row],[id_customer]]&amp;data[[#This Row],[id_campaign]]</f>
        <v>C0345cam09</v>
      </c>
      <c r="I5719">
        <f>DATEDIF(data[[#This Row],[join_date]],data[[#This Row],[buy_date]],"M")</f>
        <v>12</v>
      </c>
    </row>
    <row r="5720" spans="1:9" x14ac:dyDescent="0.25">
      <c r="A5720" t="s">
        <v>1421</v>
      </c>
      <c r="B5720" t="s">
        <v>10</v>
      </c>
      <c r="C5720" s="1">
        <v>44993</v>
      </c>
      <c r="D5720" s="1">
        <v>44993</v>
      </c>
      <c r="E5720">
        <f>VLOOKUP(data[[#This Row],[id_campaign]],campaign[],4,FALSE)</f>
        <v>26</v>
      </c>
      <c r="F5720" t="str">
        <f>VLOOKUP(data[[#This Row],[id_campaign]],campaign[],2,FALSE)</f>
        <v>TruckOwner</v>
      </c>
      <c r="G5720" t="str">
        <f>VLOOKUP(data[[#This Row],[id_customer]],customer[],2,FALSE)</f>
        <v>Lamont Astlatt</v>
      </c>
      <c r="H5720" t="str">
        <f>data[[#This Row],[id_customer]]&amp;data[[#This Row],[id_campaign]]</f>
        <v>C0345cam04</v>
      </c>
      <c r="I5720">
        <f>DATEDIF(data[[#This Row],[join_date]],data[[#This Row],[buy_date]],"M")</f>
        <v>0</v>
      </c>
    </row>
    <row r="5721" spans="1:9" x14ac:dyDescent="0.25">
      <c r="A5721" t="s">
        <v>1421</v>
      </c>
      <c r="B5721" t="s">
        <v>10</v>
      </c>
      <c r="C5721" s="1">
        <v>44993</v>
      </c>
      <c r="D5721" s="1">
        <v>45038</v>
      </c>
      <c r="E5721">
        <f>VLOOKUP(data[[#This Row],[id_campaign]],campaign[],4,FALSE)</f>
        <v>26</v>
      </c>
      <c r="F5721" t="str">
        <f>VLOOKUP(data[[#This Row],[id_campaign]],campaign[],2,FALSE)</f>
        <v>TruckOwner</v>
      </c>
      <c r="G5721" t="str">
        <f>VLOOKUP(data[[#This Row],[id_customer]],customer[],2,FALSE)</f>
        <v>Lamont Astlatt</v>
      </c>
      <c r="H5721" t="str">
        <f>data[[#This Row],[id_customer]]&amp;data[[#This Row],[id_campaign]]</f>
        <v>C0345cam04</v>
      </c>
      <c r="I5721">
        <f>DATEDIF(data[[#This Row],[join_date]],data[[#This Row],[buy_date]],"M")</f>
        <v>1</v>
      </c>
    </row>
    <row r="5722" spans="1:9" x14ac:dyDescent="0.25">
      <c r="A5722" t="s">
        <v>1421</v>
      </c>
      <c r="B5722" t="s">
        <v>10</v>
      </c>
      <c r="C5722" s="1">
        <v>44993</v>
      </c>
      <c r="D5722" s="1">
        <v>45060</v>
      </c>
      <c r="E5722">
        <f>VLOOKUP(data[[#This Row],[id_campaign]],campaign[],4,FALSE)</f>
        <v>26</v>
      </c>
      <c r="F5722" t="str">
        <f>VLOOKUP(data[[#This Row],[id_campaign]],campaign[],2,FALSE)</f>
        <v>TruckOwner</v>
      </c>
      <c r="G5722" t="str">
        <f>VLOOKUP(data[[#This Row],[id_customer]],customer[],2,FALSE)</f>
        <v>Lamont Astlatt</v>
      </c>
      <c r="H5722" t="str">
        <f>data[[#This Row],[id_customer]]&amp;data[[#This Row],[id_campaign]]</f>
        <v>C0345cam04</v>
      </c>
      <c r="I5722">
        <f>DATEDIF(data[[#This Row],[join_date]],data[[#This Row],[buy_date]],"M")</f>
        <v>2</v>
      </c>
    </row>
    <row r="5723" spans="1:9" x14ac:dyDescent="0.25">
      <c r="A5723" t="s">
        <v>1425</v>
      </c>
      <c r="B5723" t="s">
        <v>28</v>
      </c>
      <c r="C5723" s="1">
        <v>44661</v>
      </c>
      <c r="D5723" s="1">
        <v>44661</v>
      </c>
      <c r="E5723">
        <f>VLOOKUP(data[[#This Row],[id_campaign]],campaign[],4,FALSE)</f>
        <v>25</v>
      </c>
      <c r="F5723" t="str">
        <f>VLOOKUP(data[[#This Row],[id_campaign]],campaign[],2,FALSE)</f>
        <v>NewCellphoneUser</v>
      </c>
      <c r="G5723" t="str">
        <f>VLOOKUP(data[[#This Row],[id_customer]],customer[],2,FALSE)</f>
        <v>Maynard Rudyard</v>
      </c>
      <c r="H5723" t="str">
        <f>data[[#This Row],[id_customer]]&amp;data[[#This Row],[id_campaign]]</f>
        <v>C0346cam13</v>
      </c>
      <c r="I5723">
        <f>DATEDIF(data[[#This Row],[join_date]],data[[#This Row],[buy_date]],"M")</f>
        <v>0</v>
      </c>
    </row>
    <row r="5724" spans="1:9" x14ac:dyDescent="0.25">
      <c r="A5724" t="s">
        <v>1425</v>
      </c>
      <c r="B5724" t="s">
        <v>28</v>
      </c>
      <c r="C5724" s="1">
        <v>44661</v>
      </c>
      <c r="D5724" s="1">
        <v>44693</v>
      </c>
      <c r="E5724">
        <f>VLOOKUP(data[[#This Row],[id_campaign]],campaign[],4,FALSE)</f>
        <v>25</v>
      </c>
      <c r="F5724" t="str">
        <f>VLOOKUP(data[[#This Row],[id_campaign]],campaign[],2,FALSE)</f>
        <v>NewCellphoneUser</v>
      </c>
      <c r="G5724" t="str">
        <f>VLOOKUP(data[[#This Row],[id_customer]],customer[],2,FALSE)</f>
        <v>Maynard Rudyard</v>
      </c>
      <c r="H5724" t="str">
        <f>data[[#This Row],[id_customer]]&amp;data[[#This Row],[id_campaign]]</f>
        <v>C0346cam13</v>
      </c>
      <c r="I5724">
        <f>DATEDIF(data[[#This Row],[join_date]],data[[#This Row],[buy_date]],"M")</f>
        <v>1</v>
      </c>
    </row>
    <row r="5725" spans="1:9" x14ac:dyDescent="0.25">
      <c r="A5725" t="s">
        <v>1425</v>
      </c>
      <c r="B5725" t="s">
        <v>28</v>
      </c>
      <c r="C5725" s="1">
        <v>44661</v>
      </c>
      <c r="D5725" s="1">
        <v>44725</v>
      </c>
      <c r="E5725">
        <f>VLOOKUP(data[[#This Row],[id_campaign]],campaign[],4,FALSE)</f>
        <v>25</v>
      </c>
      <c r="F5725" t="str">
        <f>VLOOKUP(data[[#This Row],[id_campaign]],campaign[],2,FALSE)</f>
        <v>NewCellphoneUser</v>
      </c>
      <c r="G5725" t="str">
        <f>VLOOKUP(data[[#This Row],[id_customer]],customer[],2,FALSE)</f>
        <v>Maynard Rudyard</v>
      </c>
      <c r="H5725" t="str">
        <f>data[[#This Row],[id_customer]]&amp;data[[#This Row],[id_campaign]]</f>
        <v>C0346cam13</v>
      </c>
      <c r="I5725">
        <f>DATEDIF(data[[#This Row],[join_date]],data[[#This Row],[buy_date]],"M")</f>
        <v>2</v>
      </c>
    </row>
    <row r="5726" spans="1:9" x14ac:dyDescent="0.25">
      <c r="A5726" t="s">
        <v>1425</v>
      </c>
      <c r="B5726" t="s">
        <v>28</v>
      </c>
      <c r="C5726" s="1">
        <v>44661</v>
      </c>
      <c r="D5726" s="1">
        <v>44791</v>
      </c>
      <c r="E5726">
        <f>VLOOKUP(data[[#This Row],[id_campaign]],campaign[],4,FALSE)</f>
        <v>25</v>
      </c>
      <c r="F5726" t="str">
        <f>VLOOKUP(data[[#This Row],[id_campaign]],campaign[],2,FALSE)</f>
        <v>NewCellphoneUser</v>
      </c>
      <c r="G5726" t="str">
        <f>VLOOKUP(data[[#This Row],[id_customer]],customer[],2,FALSE)</f>
        <v>Maynard Rudyard</v>
      </c>
      <c r="H5726" t="str">
        <f>data[[#This Row],[id_customer]]&amp;data[[#This Row],[id_campaign]]</f>
        <v>C0346cam13</v>
      </c>
      <c r="I5726">
        <f>DATEDIF(data[[#This Row],[join_date]],data[[#This Row],[buy_date]],"M")</f>
        <v>4</v>
      </c>
    </row>
    <row r="5727" spans="1:9" x14ac:dyDescent="0.25">
      <c r="A5727" t="s">
        <v>1425</v>
      </c>
      <c r="B5727" t="s">
        <v>28</v>
      </c>
      <c r="C5727" s="1">
        <v>44661</v>
      </c>
      <c r="D5727" s="1">
        <v>44816</v>
      </c>
      <c r="E5727">
        <f>VLOOKUP(data[[#This Row],[id_campaign]],campaign[],4,FALSE)</f>
        <v>25</v>
      </c>
      <c r="F5727" t="str">
        <f>VLOOKUP(data[[#This Row],[id_campaign]],campaign[],2,FALSE)</f>
        <v>NewCellphoneUser</v>
      </c>
      <c r="G5727" t="str">
        <f>VLOOKUP(data[[#This Row],[id_customer]],customer[],2,FALSE)</f>
        <v>Maynard Rudyard</v>
      </c>
      <c r="H5727" t="str">
        <f>data[[#This Row],[id_customer]]&amp;data[[#This Row],[id_campaign]]</f>
        <v>C0346cam13</v>
      </c>
      <c r="I5727">
        <f>DATEDIF(data[[#This Row],[join_date]],data[[#This Row],[buy_date]],"M")</f>
        <v>5</v>
      </c>
    </row>
    <row r="5728" spans="1:9" x14ac:dyDescent="0.25">
      <c r="A5728" t="s">
        <v>1425</v>
      </c>
      <c r="B5728" t="s">
        <v>28</v>
      </c>
      <c r="C5728" s="1">
        <v>44661</v>
      </c>
      <c r="D5728" s="1">
        <v>44848</v>
      </c>
      <c r="E5728">
        <f>VLOOKUP(data[[#This Row],[id_campaign]],campaign[],4,FALSE)</f>
        <v>25</v>
      </c>
      <c r="F5728" t="str">
        <f>VLOOKUP(data[[#This Row],[id_campaign]],campaign[],2,FALSE)</f>
        <v>NewCellphoneUser</v>
      </c>
      <c r="G5728" t="str">
        <f>VLOOKUP(data[[#This Row],[id_customer]],customer[],2,FALSE)</f>
        <v>Maynard Rudyard</v>
      </c>
      <c r="H5728" t="str">
        <f>data[[#This Row],[id_customer]]&amp;data[[#This Row],[id_campaign]]</f>
        <v>C0346cam13</v>
      </c>
      <c r="I5728">
        <f>DATEDIF(data[[#This Row],[join_date]],data[[#This Row],[buy_date]],"M")</f>
        <v>6</v>
      </c>
    </row>
    <row r="5729" spans="1:9" x14ac:dyDescent="0.25">
      <c r="A5729" t="s">
        <v>1425</v>
      </c>
      <c r="B5729" t="s">
        <v>28</v>
      </c>
      <c r="C5729" s="1">
        <v>44661</v>
      </c>
      <c r="D5729" s="1">
        <v>44886</v>
      </c>
      <c r="E5729">
        <f>VLOOKUP(data[[#This Row],[id_campaign]],campaign[],4,FALSE)</f>
        <v>25</v>
      </c>
      <c r="F5729" t="str">
        <f>VLOOKUP(data[[#This Row],[id_campaign]],campaign[],2,FALSE)</f>
        <v>NewCellphoneUser</v>
      </c>
      <c r="G5729" t="str">
        <f>VLOOKUP(data[[#This Row],[id_customer]],customer[],2,FALSE)</f>
        <v>Maynard Rudyard</v>
      </c>
      <c r="H5729" t="str">
        <f>data[[#This Row],[id_customer]]&amp;data[[#This Row],[id_campaign]]</f>
        <v>C0346cam13</v>
      </c>
      <c r="I5729">
        <f>DATEDIF(data[[#This Row],[join_date]],data[[#This Row],[buy_date]],"M")</f>
        <v>7</v>
      </c>
    </row>
    <row r="5730" spans="1:9" x14ac:dyDescent="0.25">
      <c r="A5730" t="s">
        <v>1425</v>
      </c>
      <c r="B5730" t="s">
        <v>28</v>
      </c>
      <c r="C5730" s="1">
        <v>44661</v>
      </c>
      <c r="D5730" s="1">
        <v>44913</v>
      </c>
      <c r="E5730">
        <f>VLOOKUP(data[[#This Row],[id_campaign]],campaign[],4,FALSE)</f>
        <v>25</v>
      </c>
      <c r="F5730" t="str">
        <f>VLOOKUP(data[[#This Row],[id_campaign]],campaign[],2,FALSE)</f>
        <v>NewCellphoneUser</v>
      </c>
      <c r="G5730" t="str">
        <f>VLOOKUP(data[[#This Row],[id_customer]],customer[],2,FALSE)</f>
        <v>Maynard Rudyard</v>
      </c>
      <c r="H5730" t="str">
        <f>data[[#This Row],[id_customer]]&amp;data[[#This Row],[id_campaign]]</f>
        <v>C0346cam13</v>
      </c>
      <c r="I5730">
        <f>DATEDIF(data[[#This Row],[join_date]],data[[#This Row],[buy_date]],"M")</f>
        <v>8</v>
      </c>
    </row>
    <row r="5731" spans="1:9" x14ac:dyDescent="0.25">
      <c r="A5731" t="s">
        <v>1425</v>
      </c>
      <c r="B5731" t="s">
        <v>28</v>
      </c>
      <c r="C5731" s="1">
        <v>44661</v>
      </c>
      <c r="D5731" s="1">
        <v>44942</v>
      </c>
      <c r="E5731">
        <f>VLOOKUP(data[[#This Row],[id_campaign]],campaign[],4,FALSE)</f>
        <v>25</v>
      </c>
      <c r="F5731" t="str">
        <f>VLOOKUP(data[[#This Row],[id_campaign]],campaign[],2,FALSE)</f>
        <v>NewCellphoneUser</v>
      </c>
      <c r="G5731" t="str">
        <f>VLOOKUP(data[[#This Row],[id_customer]],customer[],2,FALSE)</f>
        <v>Maynard Rudyard</v>
      </c>
      <c r="H5731" t="str">
        <f>data[[#This Row],[id_customer]]&amp;data[[#This Row],[id_campaign]]</f>
        <v>C0346cam13</v>
      </c>
      <c r="I5731">
        <f>DATEDIF(data[[#This Row],[join_date]],data[[#This Row],[buy_date]],"M")</f>
        <v>9</v>
      </c>
    </row>
    <row r="5732" spans="1:9" x14ac:dyDescent="0.25">
      <c r="A5732" t="s">
        <v>1425</v>
      </c>
      <c r="B5732" t="s">
        <v>28</v>
      </c>
      <c r="C5732" s="1">
        <v>44661</v>
      </c>
      <c r="D5732" s="1">
        <v>44979</v>
      </c>
      <c r="E5732">
        <f>VLOOKUP(data[[#This Row],[id_campaign]],campaign[],4,FALSE)</f>
        <v>25</v>
      </c>
      <c r="F5732" t="str">
        <f>VLOOKUP(data[[#This Row],[id_campaign]],campaign[],2,FALSE)</f>
        <v>NewCellphoneUser</v>
      </c>
      <c r="G5732" t="str">
        <f>VLOOKUP(data[[#This Row],[id_customer]],customer[],2,FALSE)</f>
        <v>Maynard Rudyard</v>
      </c>
      <c r="H5732" t="str">
        <f>data[[#This Row],[id_customer]]&amp;data[[#This Row],[id_campaign]]</f>
        <v>C0346cam13</v>
      </c>
      <c r="I5732">
        <f>DATEDIF(data[[#This Row],[join_date]],data[[#This Row],[buy_date]],"M")</f>
        <v>10</v>
      </c>
    </row>
    <row r="5733" spans="1:9" x14ac:dyDescent="0.25">
      <c r="A5733" t="s">
        <v>1425</v>
      </c>
      <c r="B5733" t="s">
        <v>28</v>
      </c>
      <c r="C5733" s="1">
        <v>44661</v>
      </c>
      <c r="D5733" s="1">
        <v>45009</v>
      </c>
      <c r="E5733">
        <f>VLOOKUP(data[[#This Row],[id_campaign]],campaign[],4,FALSE)</f>
        <v>25</v>
      </c>
      <c r="F5733" t="str">
        <f>VLOOKUP(data[[#This Row],[id_campaign]],campaign[],2,FALSE)</f>
        <v>NewCellphoneUser</v>
      </c>
      <c r="G5733" t="str">
        <f>VLOOKUP(data[[#This Row],[id_customer]],customer[],2,FALSE)</f>
        <v>Maynard Rudyard</v>
      </c>
      <c r="H5733" t="str">
        <f>data[[#This Row],[id_customer]]&amp;data[[#This Row],[id_campaign]]</f>
        <v>C0346cam13</v>
      </c>
      <c r="I5733">
        <f>DATEDIF(data[[#This Row],[join_date]],data[[#This Row],[buy_date]],"M")</f>
        <v>11</v>
      </c>
    </row>
    <row r="5734" spans="1:9" x14ac:dyDescent="0.25">
      <c r="A5734" t="s">
        <v>1425</v>
      </c>
      <c r="B5734" t="s">
        <v>28</v>
      </c>
      <c r="C5734" s="1">
        <v>44661</v>
      </c>
      <c r="D5734" s="1">
        <v>45040</v>
      </c>
      <c r="E5734">
        <f>VLOOKUP(data[[#This Row],[id_campaign]],campaign[],4,FALSE)</f>
        <v>25</v>
      </c>
      <c r="F5734" t="str">
        <f>VLOOKUP(data[[#This Row],[id_campaign]],campaign[],2,FALSE)</f>
        <v>NewCellphoneUser</v>
      </c>
      <c r="G5734" t="str">
        <f>VLOOKUP(data[[#This Row],[id_customer]],customer[],2,FALSE)</f>
        <v>Maynard Rudyard</v>
      </c>
      <c r="H5734" t="str">
        <f>data[[#This Row],[id_customer]]&amp;data[[#This Row],[id_campaign]]</f>
        <v>C0346cam13</v>
      </c>
      <c r="I5734">
        <f>DATEDIF(data[[#This Row],[join_date]],data[[#This Row],[buy_date]],"M")</f>
        <v>12</v>
      </c>
    </row>
    <row r="5735" spans="1:9" x14ac:dyDescent="0.25">
      <c r="A5735" t="s">
        <v>1425</v>
      </c>
      <c r="B5735" t="s">
        <v>28</v>
      </c>
      <c r="C5735" s="1">
        <v>44661</v>
      </c>
      <c r="D5735" s="1">
        <v>45071</v>
      </c>
      <c r="E5735">
        <f>VLOOKUP(data[[#This Row],[id_campaign]],campaign[],4,FALSE)</f>
        <v>25</v>
      </c>
      <c r="F5735" t="str">
        <f>VLOOKUP(data[[#This Row],[id_campaign]],campaign[],2,FALSE)</f>
        <v>NewCellphoneUser</v>
      </c>
      <c r="G5735" t="str">
        <f>VLOOKUP(data[[#This Row],[id_customer]],customer[],2,FALSE)</f>
        <v>Maynard Rudyard</v>
      </c>
      <c r="H5735" t="str">
        <f>data[[#This Row],[id_customer]]&amp;data[[#This Row],[id_campaign]]</f>
        <v>C0346cam13</v>
      </c>
      <c r="I5735">
        <f>DATEDIF(data[[#This Row],[join_date]],data[[#This Row],[buy_date]],"M")</f>
        <v>13</v>
      </c>
    </row>
    <row r="5736" spans="1:9" x14ac:dyDescent="0.25">
      <c r="A5736" t="s">
        <v>1425</v>
      </c>
      <c r="B5736" t="s">
        <v>6</v>
      </c>
      <c r="C5736" s="1">
        <v>44868</v>
      </c>
      <c r="D5736" s="1">
        <v>44868</v>
      </c>
      <c r="E5736">
        <f>VLOOKUP(data[[#This Row],[id_campaign]],campaign[],4,FALSE)</f>
        <v>26</v>
      </c>
      <c r="F5736" t="str">
        <f>VLOOKUP(data[[#This Row],[id_campaign]],campaign[],2,FALSE)</f>
        <v>HandsetRefurbished</v>
      </c>
      <c r="G5736" t="str">
        <f>VLOOKUP(data[[#This Row],[id_customer]],customer[],2,FALSE)</f>
        <v>Maynard Rudyard</v>
      </c>
      <c r="H5736" t="str">
        <f>data[[#This Row],[id_customer]]&amp;data[[#This Row],[id_campaign]]</f>
        <v>C0346cam02</v>
      </c>
      <c r="I5736">
        <f>DATEDIF(data[[#This Row],[join_date]],data[[#This Row],[buy_date]],"M")</f>
        <v>0</v>
      </c>
    </row>
    <row r="5737" spans="1:9" x14ac:dyDescent="0.25">
      <c r="A5737" t="s">
        <v>1425</v>
      </c>
      <c r="B5737" t="s">
        <v>6</v>
      </c>
      <c r="C5737" s="1">
        <v>44868</v>
      </c>
      <c r="D5737" s="1">
        <v>44902</v>
      </c>
      <c r="E5737">
        <f>VLOOKUP(data[[#This Row],[id_campaign]],campaign[],4,FALSE)</f>
        <v>26</v>
      </c>
      <c r="F5737" t="str">
        <f>VLOOKUP(data[[#This Row],[id_campaign]],campaign[],2,FALSE)</f>
        <v>HandsetRefurbished</v>
      </c>
      <c r="G5737" t="str">
        <f>VLOOKUP(data[[#This Row],[id_customer]],customer[],2,FALSE)</f>
        <v>Maynard Rudyard</v>
      </c>
      <c r="H5737" t="str">
        <f>data[[#This Row],[id_customer]]&amp;data[[#This Row],[id_campaign]]</f>
        <v>C0346cam02</v>
      </c>
      <c r="I5737">
        <f>DATEDIF(data[[#This Row],[join_date]],data[[#This Row],[buy_date]],"M")</f>
        <v>1</v>
      </c>
    </row>
    <row r="5738" spans="1:9" x14ac:dyDescent="0.25">
      <c r="A5738" t="s">
        <v>1425</v>
      </c>
      <c r="B5738" t="s">
        <v>6</v>
      </c>
      <c r="C5738" s="1">
        <v>44868</v>
      </c>
      <c r="D5738" s="1">
        <v>44933</v>
      </c>
      <c r="E5738">
        <f>VLOOKUP(data[[#This Row],[id_campaign]],campaign[],4,FALSE)</f>
        <v>26</v>
      </c>
      <c r="F5738" t="str">
        <f>VLOOKUP(data[[#This Row],[id_campaign]],campaign[],2,FALSE)</f>
        <v>HandsetRefurbished</v>
      </c>
      <c r="G5738" t="str">
        <f>VLOOKUP(data[[#This Row],[id_customer]],customer[],2,FALSE)</f>
        <v>Maynard Rudyard</v>
      </c>
      <c r="H5738" t="str">
        <f>data[[#This Row],[id_customer]]&amp;data[[#This Row],[id_campaign]]</f>
        <v>C0346cam02</v>
      </c>
      <c r="I5738">
        <f>DATEDIF(data[[#This Row],[join_date]],data[[#This Row],[buy_date]],"M")</f>
        <v>2</v>
      </c>
    </row>
    <row r="5739" spans="1:9" x14ac:dyDescent="0.25">
      <c r="A5739" t="s">
        <v>1425</v>
      </c>
      <c r="B5739" t="s">
        <v>6</v>
      </c>
      <c r="C5739" s="1">
        <v>44868</v>
      </c>
      <c r="D5739" s="1">
        <v>44971</v>
      </c>
      <c r="E5739">
        <f>VLOOKUP(data[[#This Row],[id_campaign]],campaign[],4,FALSE)</f>
        <v>26</v>
      </c>
      <c r="F5739" t="str">
        <f>VLOOKUP(data[[#This Row],[id_campaign]],campaign[],2,FALSE)</f>
        <v>HandsetRefurbished</v>
      </c>
      <c r="G5739" t="str">
        <f>VLOOKUP(data[[#This Row],[id_customer]],customer[],2,FALSE)</f>
        <v>Maynard Rudyard</v>
      </c>
      <c r="H5739" t="str">
        <f>data[[#This Row],[id_customer]]&amp;data[[#This Row],[id_campaign]]</f>
        <v>C0346cam02</v>
      </c>
      <c r="I5739">
        <f>DATEDIF(data[[#This Row],[join_date]],data[[#This Row],[buy_date]],"M")</f>
        <v>3</v>
      </c>
    </row>
    <row r="5740" spans="1:9" x14ac:dyDescent="0.25">
      <c r="A5740" t="s">
        <v>1425</v>
      </c>
      <c r="B5740" t="s">
        <v>6</v>
      </c>
      <c r="C5740" s="1">
        <v>44868</v>
      </c>
      <c r="D5740" s="1">
        <v>44989</v>
      </c>
      <c r="E5740">
        <f>VLOOKUP(data[[#This Row],[id_campaign]],campaign[],4,FALSE)</f>
        <v>26</v>
      </c>
      <c r="F5740" t="str">
        <f>VLOOKUP(data[[#This Row],[id_campaign]],campaign[],2,FALSE)</f>
        <v>HandsetRefurbished</v>
      </c>
      <c r="G5740" t="str">
        <f>VLOOKUP(data[[#This Row],[id_customer]],customer[],2,FALSE)</f>
        <v>Maynard Rudyard</v>
      </c>
      <c r="H5740" t="str">
        <f>data[[#This Row],[id_customer]]&amp;data[[#This Row],[id_campaign]]</f>
        <v>C0346cam02</v>
      </c>
      <c r="I5740">
        <f>DATEDIF(data[[#This Row],[join_date]],data[[#This Row],[buy_date]],"M")</f>
        <v>4</v>
      </c>
    </row>
    <row r="5741" spans="1:9" x14ac:dyDescent="0.25">
      <c r="A5741" t="s">
        <v>1425</v>
      </c>
      <c r="B5741" t="s">
        <v>6</v>
      </c>
      <c r="C5741" s="1">
        <v>44868</v>
      </c>
      <c r="D5741" s="1">
        <v>45021</v>
      </c>
      <c r="E5741">
        <f>VLOOKUP(data[[#This Row],[id_campaign]],campaign[],4,FALSE)</f>
        <v>26</v>
      </c>
      <c r="F5741" t="str">
        <f>VLOOKUP(data[[#This Row],[id_campaign]],campaign[],2,FALSE)</f>
        <v>HandsetRefurbished</v>
      </c>
      <c r="G5741" t="str">
        <f>VLOOKUP(data[[#This Row],[id_customer]],customer[],2,FALSE)</f>
        <v>Maynard Rudyard</v>
      </c>
      <c r="H5741" t="str">
        <f>data[[#This Row],[id_customer]]&amp;data[[#This Row],[id_campaign]]</f>
        <v>C0346cam02</v>
      </c>
      <c r="I5741">
        <f>DATEDIF(data[[#This Row],[join_date]],data[[#This Row],[buy_date]],"M")</f>
        <v>5</v>
      </c>
    </row>
    <row r="5742" spans="1:9" x14ac:dyDescent="0.25">
      <c r="A5742" t="s">
        <v>1429</v>
      </c>
      <c r="B5742" t="s">
        <v>28</v>
      </c>
      <c r="C5742" s="1">
        <v>44587</v>
      </c>
      <c r="D5742" s="1">
        <v>44587</v>
      </c>
      <c r="E5742">
        <f>VLOOKUP(data[[#This Row],[id_campaign]],campaign[],4,FALSE)</f>
        <v>25</v>
      </c>
      <c r="F5742" t="str">
        <f>VLOOKUP(data[[#This Row],[id_campaign]],campaign[],2,FALSE)</f>
        <v>NewCellphoneUser</v>
      </c>
      <c r="G5742" t="str">
        <f>VLOOKUP(data[[#This Row],[id_customer]],customer[],2,FALSE)</f>
        <v>Burnaby Tuvey</v>
      </c>
      <c r="H5742" t="str">
        <f>data[[#This Row],[id_customer]]&amp;data[[#This Row],[id_campaign]]</f>
        <v>C0347cam13</v>
      </c>
      <c r="I5742">
        <f>DATEDIF(data[[#This Row],[join_date]],data[[#This Row],[buy_date]],"M")</f>
        <v>0</v>
      </c>
    </row>
    <row r="5743" spans="1:9" x14ac:dyDescent="0.25">
      <c r="A5743" t="s">
        <v>1429</v>
      </c>
      <c r="B5743" t="s">
        <v>28</v>
      </c>
      <c r="C5743" s="1">
        <v>44587</v>
      </c>
      <c r="D5743" s="1">
        <v>44647</v>
      </c>
      <c r="E5743">
        <f>VLOOKUP(data[[#This Row],[id_campaign]],campaign[],4,FALSE)</f>
        <v>25</v>
      </c>
      <c r="F5743" t="str">
        <f>VLOOKUP(data[[#This Row],[id_campaign]],campaign[],2,FALSE)</f>
        <v>NewCellphoneUser</v>
      </c>
      <c r="G5743" t="str">
        <f>VLOOKUP(data[[#This Row],[id_customer]],customer[],2,FALSE)</f>
        <v>Burnaby Tuvey</v>
      </c>
      <c r="H5743" t="str">
        <f>data[[#This Row],[id_customer]]&amp;data[[#This Row],[id_campaign]]</f>
        <v>C0347cam13</v>
      </c>
      <c r="I5743">
        <f>DATEDIF(data[[#This Row],[join_date]],data[[#This Row],[buy_date]],"M")</f>
        <v>2</v>
      </c>
    </row>
    <row r="5744" spans="1:9" x14ac:dyDescent="0.25">
      <c r="A5744" t="s">
        <v>1429</v>
      </c>
      <c r="B5744" t="s">
        <v>28</v>
      </c>
      <c r="C5744" s="1">
        <v>44587</v>
      </c>
      <c r="D5744" s="1">
        <v>44711</v>
      </c>
      <c r="E5744">
        <f>VLOOKUP(data[[#This Row],[id_campaign]],campaign[],4,FALSE)</f>
        <v>25</v>
      </c>
      <c r="F5744" t="str">
        <f>VLOOKUP(data[[#This Row],[id_campaign]],campaign[],2,FALSE)</f>
        <v>NewCellphoneUser</v>
      </c>
      <c r="G5744" t="str">
        <f>VLOOKUP(data[[#This Row],[id_customer]],customer[],2,FALSE)</f>
        <v>Burnaby Tuvey</v>
      </c>
      <c r="H5744" t="str">
        <f>data[[#This Row],[id_customer]]&amp;data[[#This Row],[id_campaign]]</f>
        <v>C0347cam13</v>
      </c>
      <c r="I5744">
        <f>DATEDIF(data[[#This Row],[join_date]],data[[#This Row],[buy_date]],"M")</f>
        <v>4</v>
      </c>
    </row>
    <row r="5745" spans="1:9" x14ac:dyDescent="0.25">
      <c r="A5745" t="s">
        <v>1429</v>
      </c>
      <c r="B5745" t="s">
        <v>28</v>
      </c>
      <c r="C5745" s="1">
        <v>44587</v>
      </c>
      <c r="D5745" s="1">
        <v>44749</v>
      </c>
      <c r="E5745">
        <f>VLOOKUP(data[[#This Row],[id_campaign]],campaign[],4,FALSE)</f>
        <v>25</v>
      </c>
      <c r="F5745" t="str">
        <f>VLOOKUP(data[[#This Row],[id_campaign]],campaign[],2,FALSE)</f>
        <v>NewCellphoneUser</v>
      </c>
      <c r="G5745" t="str">
        <f>VLOOKUP(data[[#This Row],[id_customer]],customer[],2,FALSE)</f>
        <v>Burnaby Tuvey</v>
      </c>
      <c r="H5745" t="str">
        <f>data[[#This Row],[id_customer]]&amp;data[[#This Row],[id_campaign]]</f>
        <v>C0347cam13</v>
      </c>
      <c r="I5745">
        <f>DATEDIF(data[[#This Row],[join_date]],data[[#This Row],[buy_date]],"M")</f>
        <v>5</v>
      </c>
    </row>
    <row r="5746" spans="1:9" x14ac:dyDescent="0.25">
      <c r="A5746" t="s">
        <v>1429</v>
      </c>
      <c r="B5746" t="s">
        <v>28</v>
      </c>
      <c r="C5746" s="1">
        <v>44587</v>
      </c>
      <c r="D5746" s="1">
        <v>44777</v>
      </c>
      <c r="E5746">
        <f>VLOOKUP(data[[#This Row],[id_campaign]],campaign[],4,FALSE)</f>
        <v>25</v>
      </c>
      <c r="F5746" t="str">
        <f>VLOOKUP(data[[#This Row],[id_campaign]],campaign[],2,FALSE)</f>
        <v>NewCellphoneUser</v>
      </c>
      <c r="G5746" t="str">
        <f>VLOOKUP(data[[#This Row],[id_customer]],customer[],2,FALSE)</f>
        <v>Burnaby Tuvey</v>
      </c>
      <c r="H5746" t="str">
        <f>data[[#This Row],[id_customer]]&amp;data[[#This Row],[id_campaign]]</f>
        <v>C0347cam13</v>
      </c>
      <c r="I5746">
        <f>DATEDIF(data[[#This Row],[join_date]],data[[#This Row],[buy_date]],"M")</f>
        <v>6</v>
      </c>
    </row>
    <row r="5747" spans="1:9" x14ac:dyDescent="0.25">
      <c r="A5747" t="s">
        <v>1429</v>
      </c>
      <c r="B5747" t="s">
        <v>28</v>
      </c>
      <c r="C5747" s="1">
        <v>44587</v>
      </c>
      <c r="D5747" s="1">
        <v>44837</v>
      </c>
      <c r="E5747">
        <f>VLOOKUP(data[[#This Row],[id_campaign]],campaign[],4,FALSE)</f>
        <v>25</v>
      </c>
      <c r="F5747" t="str">
        <f>VLOOKUP(data[[#This Row],[id_campaign]],campaign[],2,FALSE)</f>
        <v>NewCellphoneUser</v>
      </c>
      <c r="G5747" t="str">
        <f>VLOOKUP(data[[#This Row],[id_customer]],customer[],2,FALSE)</f>
        <v>Burnaby Tuvey</v>
      </c>
      <c r="H5747" t="str">
        <f>data[[#This Row],[id_customer]]&amp;data[[#This Row],[id_campaign]]</f>
        <v>C0347cam13</v>
      </c>
      <c r="I5747">
        <f>DATEDIF(data[[#This Row],[join_date]],data[[#This Row],[buy_date]],"M")</f>
        <v>8</v>
      </c>
    </row>
    <row r="5748" spans="1:9" x14ac:dyDescent="0.25">
      <c r="A5748" t="s">
        <v>1429</v>
      </c>
      <c r="B5748" t="s">
        <v>28</v>
      </c>
      <c r="C5748" s="1">
        <v>44587</v>
      </c>
      <c r="D5748" s="1">
        <v>44952</v>
      </c>
      <c r="E5748">
        <f>VLOOKUP(data[[#This Row],[id_campaign]],campaign[],4,FALSE)</f>
        <v>25</v>
      </c>
      <c r="F5748" t="str">
        <f>VLOOKUP(data[[#This Row],[id_campaign]],campaign[],2,FALSE)</f>
        <v>NewCellphoneUser</v>
      </c>
      <c r="G5748" t="str">
        <f>VLOOKUP(data[[#This Row],[id_customer]],customer[],2,FALSE)</f>
        <v>Burnaby Tuvey</v>
      </c>
      <c r="H5748" t="str">
        <f>data[[#This Row],[id_customer]]&amp;data[[#This Row],[id_campaign]]</f>
        <v>C0347cam13</v>
      </c>
      <c r="I5748">
        <f>DATEDIF(data[[#This Row],[join_date]],data[[#This Row],[buy_date]],"M")</f>
        <v>12</v>
      </c>
    </row>
    <row r="5749" spans="1:9" x14ac:dyDescent="0.25">
      <c r="A5749" t="s">
        <v>1429</v>
      </c>
      <c r="B5749" t="s">
        <v>28</v>
      </c>
      <c r="C5749" s="1">
        <v>44587</v>
      </c>
      <c r="D5749" s="1">
        <v>44967</v>
      </c>
      <c r="E5749">
        <f>VLOOKUP(data[[#This Row],[id_campaign]],campaign[],4,FALSE)</f>
        <v>25</v>
      </c>
      <c r="F5749" t="str">
        <f>VLOOKUP(data[[#This Row],[id_campaign]],campaign[],2,FALSE)</f>
        <v>NewCellphoneUser</v>
      </c>
      <c r="G5749" t="str">
        <f>VLOOKUP(data[[#This Row],[id_customer]],customer[],2,FALSE)</f>
        <v>Burnaby Tuvey</v>
      </c>
      <c r="H5749" t="str">
        <f>data[[#This Row],[id_customer]]&amp;data[[#This Row],[id_campaign]]</f>
        <v>C0347cam13</v>
      </c>
      <c r="I5749">
        <f>DATEDIF(data[[#This Row],[join_date]],data[[#This Row],[buy_date]],"M")</f>
        <v>12</v>
      </c>
    </row>
    <row r="5750" spans="1:9" x14ac:dyDescent="0.25">
      <c r="A5750" t="s">
        <v>1429</v>
      </c>
      <c r="B5750" t="s">
        <v>28</v>
      </c>
      <c r="C5750" s="1">
        <v>44587</v>
      </c>
      <c r="D5750" s="1">
        <v>45016</v>
      </c>
      <c r="E5750">
        <f>VLOOKUP(data[[#This Row],[id_campaign]],campaign[],4,FALSE)</f>
        <v>25</v>
      </c>
      <c r="F5750" t="str">
        <f>VLOOKUP(data[[#This Row],[id_campaign]],campaign[],2,FALSE)</f>
        <v>NewCellphoneUser</v>
      </c>
      <c r="G5750" t="str">
        <f>VLOOKUP(data[[#This Row],[id_customer]],customer[],2,FALSE)</f>
        <v>Burnaby Tuvey</v>
      </c>
      <c r="H5750" t="str">
        <f>data[[#This Row],[id_customer]]&amp;data[[#This Row],[id_campaign]]</f>
        <v>C0347cam13</v>
      </c>
      <c r="I5750">
        <f>DATEDIF(data[[#This Row],[join_date]],data[[#This Row],[buy_date]],"M")</f>
        <v>14</v>
      </c>
    </row>
    <row r="5751" spans="1:9" x14ac:dyDescent="0.25">
      <c r="A5751" t="s">
        <v>1429</v>
      </c>
      <c r="B5751" t="s">
        <v>10</v>
      </c>
      <c r="C5751" s="1">
        <v>44969</v>
      </c>
      <c r="D5751" s="1">
        <v>44969</v>
      </c>
      <c r="E5751">
        <f>VLOOKUP(data[[#This Row],[id_campaign]],campaign[],4,FALSE)</f>
        <v>26</v>
      </c>
      <c r="F5751" t="str">
        <f>VLOOKUP(data[[#This Row],[id_campaign]],campaign[],2,FALSE)</f>
        <v>TruckOwner</v>
      </c>
      <c r="G5751" t="str">
        <f>VLOOKUP(data[[#This Row],[id_customer]],customer[],2,FALSE)</f>
        <v>Burnaby Tuvey</v>
      </c>
      <c r="H5751" t="str">
        <f>data[[#This Row],[id_customer]]&amp;data[[#This Row],[id_campaign]]</f>
        <v>C0347cam04</v>
      </c>
      <c r="I5751">
        <f>DATEDIF(data[[#This Row],[join_date]],data[[#This Row],[buy_date]],"M")</f>
        <v>0</v>
      </c>
    </row>
    <row r="5752" spans="1:9" x14ac:dyDescent="0.25">
      <c r="A5752" t="s">
        <v>1429</v>
      </c>
      <c r="B5752" t="s">
        <v>10</v>
      </c>
      <c r="C5752" s="1">
        <v>44969</v>
      </c>
      <c r="D5752" s="1">
        <v>45005</v>
      </c>
      <c r="E5752">
        <f>VLOOKUP(data[[#This Row],[id_campaign]],campaign[],4,FALSE)</f>
        <v>26</v>
      </c>
      <c r="F5752" t="str">
        <f>VLOOKUP(data[[#This Row],[id_campaign]],campaign[],2,FALSE)</f>
        <v>TruckOwner</v>
      </c>
      <c r="G5752" t="str">
        <f>VLOOKUP(data[[#This Row],[id_customer]],customer[],2,FALSE)</f>
        <v>Burnaby Tuvey</v>
      </c>
      <c r="H5752" t="str">
        <f>data[[#This Row],[id_customer]]&amp;data[[#This Row],[id_campaign]]</f>
        <v>C0347cam04</v>
      </c>
      <c r="I5752">
        <f>DATEDIF(data[[#This Row],[join_date]],data[[#This Row],[buy_date]],"M")</f>
        <v>1</v>
      </c>
    </row>
    <row r="5753" spans="1:9" x14ac:dyDescent="0.25">
      <c r="A5753" t="s">
        <v>1429</v>
      </c>
      <c r="B5753" t="s">
        <v>10</v>
      </c>
      <c r="C5753" s="1">
        <v>44969</v>
      </c>
      <c r="D5753" s="1">
        <v>45036</v>
      </c>
      <c r="E5753">
        <f>VLOOKUP(data[[#This Row],[id_campaign]],campaign[],4,FALSE)</f>
        <v>26</v>
      </c>
      <c r="F5753" t="str">
        <f>VLOOKUP(data[[#This Row],[id_campaign]],campaign[],2,FALSE)</f>
        <v>TruckOwner</v>
      </c>
      <c r="G5753" t="str">
        <f>VLOOKUP(data[[#This Row],[id_customer]],customer[],2,FALSE)</f>
        <v>Burnaby Tuvey</v>
      </c>
      <c r="H5753" t="str">
        <f>data[[#This Row],[id_customer]]&amp;data[[#This Row],[id_campaign]]</f>
        <v>C0347cam04</v>
      </c>
      <c r="I5753">
        <f>DATEDIF(data[[#This Row],[join_date]],data[[#This Row],[buy_date]],"M")</f>
        <v>2</v>
      </c>
    </row>
    <row r="5754" spans="1:9" x14ac:dyDescent="0.25">
      <c r="A5754" t="s">
        <v>1429</v>
      </c>
      <c r="B5754" t="s">
        <v>10</v>
      </c>
      <c r="C5754" s="1">
        <v>44969</v>
      </c>
      <c r="D5754" s="1">
        <v>45058</v>
      </c>
      <c r="E5754">
        <f>VLOOKUP(data[[#This Row],[id_campaign]],campaign[],4,FALSE)</f>
        <v>26</v>
      </c>
      <c r="F5754" t="str">
        <f>VLOOKUP(data[[#This Row],[id_campaign]],campaign[],2,FALSE)</f>
        <v>TruckOwner</v>
      </c>
      <c r="G5754" t="str">
        <f>VLOOKUP(data[[#This Row],[id_customer]],customer[],2,FALSE)</f>
        <v>Burnaby Tuvey</v>
      </c>
      <c r="H5754" t="str">
        <f>data[[#This Row],[id_customer]]&amp;data[[#This Row],[id_campaign]]</f>
        <v>C0347cam04</v>
      </c>
      <c r="I5754">
        <f>DATEDIF(data[[#This Row],[join_date]],data[[#This Row],[buy_date]],"M")</f>
        <v>3</v>
      </c>
    </row>
    <row r="5755" spans="1:9" x14ac:dyDescent="0.25">
      <c r="A5755" t="s">
        <v>1433</v>
      </c>
      <c r="B5755" t="s">
        <v>30</v>
      </c>
      <c r="C5755" s="1">
        <v>44617</v>
      </c>
      <c r="D5755" s="1">
        <v>44617</v>
      </c>
      <c r="E5755">
        <f>VLOOKUP(data[[#This Row],[id_campaign]],campaign[],4,FALSE)</f>
        <v>28</v>
      </c>
      <c r="F5755" t="str">
        <f>VLOOKUP(data[[#This Row],[id_campaign]],campaign[],2,FALSE)</f>
        <v>NotNewCellphoneUser</v>
      </c>
      <c r="G5755" t="str">
        <f>VLOOKUP(data[[#This Row],[id_customer]],customer[],2,FALSE)</f>
        <v>Wendye Adger</v>
      </c>
      <c r="H5755" t="str">
        <f>data[[#This Row],[id_customer]]&amp;data[[#This Row],[id_campaign]]</f>
        <v>C0348cam14</v>
      </c>
      <c r="I5755">
        <f>DATEDIF(data[[#This Row],[join_date]],data[[#This Row],[buy_date]],"M")</f>
        <v>0</v>
      </c>
    </row>
    <row r="5756" spans="1:9" x14ac:dyDescent="0.25">
      <c r="A5756" t="s">
        <v>1433</v>
      </c>
      <c r="B5756" t="s">
        <v>30</v>
      </c>
      <c r="C5756" s="1">
        <v>44617</v>
      </c>
      <c r="D5756" s="1">
        <v>44646</v>
      </c>
      <c r="E5756">
        <f>VLOOKUP(data[[#This Row],[id_campaign]],campaign[],4,FALSE)</f>
        <v>28</v>
      </c>
      <c r="F5756" t="str">
        <f>VLOOKUP(data[[#This Row],[id_campaign]],campaign[],2,FALSE)</f>
        <v>NotNewCellphoneUser</v>
      </c>
      <c r="G5756" t="str">
        <f>VLOOKUP(data[[#This Row],[id_customer]],customer[],2,FALSE)</f>
        <v>Wendye Adger</v>
      </c>
      <c r="H5756" t="str">
        <f>data[[#This Row],[id_customer]]&amp;data[[#This Row],[id_campaign]]</f>
        <v>C0348cam14</v>
      </c>
      <c r="I5756">
        <f>DATEDIF(data[[#This Row],[join_date]],data[[#This Row],[buy_date]],"M")</f>
        <v>1</v>
      </c>
    </row>
    <row r="5757" spans="1:9" x14ac:dyDescent="0.25">
      <c r="A5757" t="s">
        <v>1433</v>
      </c>
      <c r="B5757" t="s">
        <v>30</v>
      </c>
      <c r="C5757" s="1">
        <v>44617</v>
      </c>
      <c r="D5757" s="1">
        <v>44684</v>
      </c>
      <c r="E5757">
        <f>VLOOKUP(data[[#This Row],[id_campaign]],campaign[],4,FALSE)</f>
        <v>28</v>
      </c>
      <c r="F5757" t="str">
        <f>VLOOKUP(data[[#This Row],[id_campaign]],campaign[],2,FALSE)</f>
        <v>NotNewCellphoneUser</v>
      </c>
      <c r="G5757" t="str">
        <f>VLOOKUP(data[[#This Row],[id_customer]],customer[],2,FALSE)</f>
        <v>Wendye Adger</v>
      </c>
      <c r="H5757" t="str">
        <f>data[[#This Row],[id_customer]]&amp;data[[#This Row],[id_campaign]]</f>
        <v>C0348cam14</v>
      </c>
      <c r="I5757">
        <f>DATEDIF(data[[#This Row],[join_date]],data[[#This Row],[buy_date]],"M")</f>
        <v>2</v>
      </c>
    </row>
    <row r="5758" spans="1:9" x14ac:dyDescent="0.25">
      <c r="A5758" t="s">
        <v>1433</v>
      </c>
      <c r="B5758" t="s">
        <v>30</v>
      </c>
      <c r="C5758" s="1">
        <v>44617</v>
      </c>
      <c r="D5758" s="1">
        <v>44718</v>
      </c>
      <c r="E5758">
        <f>VLOOKUP(data[[#This Row],[id_campaign]],campaign[],4,FALSE)</f>
        <v>28</v>
      </c>
      <c r="F5758" t="str">
        <f>VLOOKUP(data[[#This Row],[id_campaign]],campaign[],2,FALSE)</f>
        <v>NotNewCellphoneUser</v>
      </c>
      <c r="G5758" t="str">
        <f>VLOOKUP(data[[#This Row],[id_customer]],customer[],2,FALSE)</f>
        <v>Wendye Adger</v>
      </c>
      <c r="H5758" t="str">
        <f>data[[#This Row],[id_customer]]&amp;data[[#This Row],[id_campaign]]</f>
        <v>C0348cam14</v>
      </c>
      <c r="I5758">
        <f>DATEDIF(data[[#This Row],[join_date]],data[[#This Row],[buy_date]],"M")</f>
        <v>3</v>
      </c>
    </row>
    <row r="5759" spans="1:9" x14ac:dyDescent="0.25">
      <c r="A5759" t="s">
        <v>1433</v>
      </c>
      <c r="B5759" t="s">
        <v>30</v>
      </c>
      <c r="C5759" s="1">
        <v>44617</v>
      </c>
      <c r="D5759" s="1">
        <v>44750</v>
      </c>
      <c r="E5759">
        <f>VLOOKUP(data[[#This Row],[id_campaign]],campaign[],4,FALSE)</f>
        <v>28</v>
      </c>
      <c r="F5759" t="str">
        <f>VLOOKUP(data[[#This Row],[id_campaign]],campaign[],2,FALSE)</f>
        <v>NotNewCellphoneUser</v>
      </c>
      <c r="G5759" t="str">
        <f>VLOOKUP(data[[#This Row],[id_customer]],customer[],2,FALSE)</f>
        <v>Wendye Adger</v>
      </c>
      <c r="H5759" t="str">
        <f>data[[#This Row],[id_customer]]&amp;data[[#This Row],[id_campaign]]</f>
        <v>C0348cam14</v>
      </c>
      <c r="I5759">
        <f>DATEDIF(data[[#This Row],[join_date]],data[[#This Row],[buy_date]],"M")</f>
        <v>4</v>
      </c>
    </row>
    <row r="5760" spans="1:9" x14ac:dyDescent="0.25">
      <c r="A5760" t="s">
        <v>1433</v>
      </c>
      <c r="B5760" t="s">
        <v>30</v>
      </c>
      <c r="C5760" s="1">
        <v>44617</v>
      </c>
      <c r="D5760" s="1">
        <v>44804</v>
      </c>
      <c r="E5760">
        <f>VLOOKUP(data[[#This Row],[id_campaign]],campaign[],4,FALSE)</f>
        <v>28</v>
      </c>
      <c r="F5760" t="str">
        <f>VLOOKUP(data[[#This Row],[id_campaign]],campaign[],2,FALSE)</f>
        <v>NotNewCellphoneUser</v>
      </c>
      <c r="G5760" t="str">
        <f>VLOOKUP(data[[#This Row],[id_customer]],customer[],2,FALSE)</f>
        <v>Wendye Adger</v>
      </c>
      <c r="H5760" t="str">
        <f>data[[#This Row],[id_customer]]&amp;data[[#This Row],[id_campaign]]</f>
        <v>C0348cam14</v>
      </c>
      <c r="I5760">
        <f>DATEDIF(data[[#This Row],[join_date]],data[[#This Row],[buy_date]],"M")</f>
        <v>6</v>
      </c>
    </row>
    <row r="5761" spans="1:9" x14ac:dyDescent="0.25">
      <c r="A5761" t="s">
        <v>1433</v>
      </c>
      <c r="B5761" t="s">
        <v>30</v>
      </c>
      <c r="C5761" s="1">
        <v>44617</v>
      </c>
      <c r="D5761" s="1">
        <v>44811</v>
      </c>
      <c r="E5761">
        <f>VLOOKUP(data[[#This Row],[id_campaign]],campaign[],4,FALSE)</f>
        <v>28</v>
      </c>
      <c r="F5761" t="str">
        <f>VLOOKUP(data[[#This Row],[id_campaign]],campaign[],2,FALSE)</f>
        <v>NotNewCellphoneUser</v>
      </c>
      <c r="G5761" t="str">
        <f>VLOOKUP(data[[#This Row],[id_customer]],customer[],2,FALSE)</f>
        <v>Wendye Adger</v>
      </c>
      <c r="H5761" t="str">
        <f>data[[#This Row],[id_customer]]&amp;data[[#This Row],[id_campaign]]</f>
        <v>C0348cam14</v>
      </c>
      <c r="I5761">
        <f>DATEDIF(data[[#This Row],[join_date]],data[[#This Row],[buy_date]],"M")</f>
        <v>6</v>
      </c>
    </row>
    <row r="5762" spans="1:9" x14ac:dyDescent="0.25">
      <c r="A5762" t="s">
        <v>1433</v>
      </c>
      <c r="B5762" t="s">
        <v>30</v>
      </c>
      <c r="C5762" s="1">
        <v>44617</v>
      </c>
      <c r="D5762" s="1">
        <v>44862</v>
      </c>
      <c r="E5762">
        <f>VLOOKUP(data[[#This Row],[id_campaign]],campaign[],4,FALSE)</f>
        <v>28</v>
      </c>
      <c r="F5762" t="str">
        <f>VLOOKUP(data[[#This Row],[id_campaign]],campaign[],2,FALSE)</f>
        <v>NotNewCellphoneUser</v>
      </c>
      <c r="G5762" t="str">
        <f>VLOOKUP(data[[#This Row],[id_customer]],customer[],2,FALSE)</f>
        <v>Wendye Adger</v>
      </c>
      <c r="H5762" t="str">
        <f>data[[#This Row],[id_customer]]&amp;data[[#This Row],[id_campaign]]</f>
        <v>C0348cam14</v>
      </c>
      <c r="I5762">
        <f>DATEDIF(data[[#This Row],[join_date]],data[[#This Row],[buy_date]],"M")</f>
        <v>8</v>
      </c>
    </row>
    <row r="5763" spans="1:9" x14ac:dyDescent="0.25">
      <c r="A5763" t="s">
        <v>1433</v>
      </c>
      <c r="B5763" t="s">
        <v>30</v>
      </c>
      <c r="C5763" s="1">
        <v>44617</v>
      </c>
      <c r="D5763" s="1">
        <v>44867</v>
      </c>
      <c r="E5763">
        <f>VLOOKUP(data[[#This Row],[id_campaign]],campaign[],4,FALSE)</f>
        <v>28</v>
      </c>
      <c r="F5763" t="str">
        <f>VLOOKUP(data[[#This Row],[id_campaign]],campaign[],2,FALSE)</f>
        <v>NotNewCellphoneUser</v>
      </c>
      <c r="G5763" t="str">
        <f>VLOOKUP(data[[#This Row],[id_customer]],customer[],2,FALSE)</f>
        <v>Wendye Adger</v>
      </c>
      <c r="H5763" t="str">
        <f>data[[#This Row],[id_customer]]&amp;data[[#This Row],[id_campaign]]</f>
        <v>C0348cam14</v>
      </c>
      <c r="I5763">
        <f>DATEDIF(data[[#This Row],[join_date]],data[[#This Row],[buy_date]],"M")</f>
        <v>8</v>
      </c>
    </row>
    <row r="5764" spans="1:9" x14ac:dyDescent="0.25">
      <c r="A5764" t="s">
        <v>1433</v>
      </c>
      <c r="B5764" t="s">
        <v>30</v>
      </c>
      <c r="C5764" s="1">
        <v>44617</v>
      </c>
      <c r="D5764" s="1">
        <v>44903</v>
      </c>
      <c r="E5764">
        <f>VLOOKUP(data[[#This Row],[id_campaign]],campaign[],4,FALSE)</f>
        <v>28</v>
      </c>
      <c r="F5764" t="str">
        <f>VLOOKUP(data[[#This Row],[id_campaign]],campaign[],2,FALSE)</f>
        <v>NotNewCellphoneUser</v>
      </c>
      <c r="G5764" t="str">
        <f>VLOOKUP(data[[#This Row],[id_customer]],customer[],2,FALSE)</f>
        <v>Wendye Adger</v>
      </c>
      <c r="H5764" t="str">
        <f>data[[#This Row],[id_customer]]&amp;data[[#This Row],[id_campaign]]</f>
        <v>C0348cam14</v>
      </c>
      <c r="I5764">
        <f>DATEDIF(data[[#This Row],[join_date]],data[[#This Row],[buy_date]],"M")</f>
        <v>9</v>
      </c>
    </row>
    <row r="5765" spans="1:9" x14ac:dyDescent="0.25">
      <c r="A5765" t="s">
        <v>1433</v>
      </c>
      <c r="B5765" t="s">
        <v>30</v>
      </c>
      <c r="C5765" s="1">
        <v>44617</v>
      </c>
      <c r="D5765" s="1">
        <v>44960</v>
      </c>
      <c r="E5765">
        <f>VLOOKUP(data[[#This Row],[id_campaign]],campaign[],4,FALSE)</f>
        <v>28</v>
      </c>
      <c r="F5765" t="str">
        <f>VLOOKUP(data[[#This Row],[id_campaign]],campaign[],2,FALSE)</f>
        <v>NotNewCellphoneUser</v>
      </c>
      <c r="G5765" t="str">
        <f>VLOOKUP(data[[#This Row],[id_customer]],customer[],2,FALSE)</f>
        <v>Wendye Adger</v>
      </c>
      <c r="H5765" t="str">
        <f>data[[#This Row],[id_customer]]&amp;data[[#This Row],[id_campaign]]</f>
        <v>C0348cam14</v>
      </c>
      <c r="I5765">
        <f>DATEDIF(data[[#This Row],[join_date]],data[[#This Row],[buy_date]],"M")</f>
        <v>11</v>
      </c>
    </row>
    <row r="5766" spans="1:9" x14ac:dyDescent="0.25">
      <c r="A5766" t="s">
        <v>1433</v>
      </c>
      <c r="B5766" t="s">
        <v>30</v>
      </c>
      <c r="C5766" s="1">
        <v>44617</v>
      </c>
      <c r="D5766" s="1">
        <v>45077</v>
      </c>
      <c r="E5766">
        <f>VLOOKUP(data[[#This Row],[id_campaign]],campaign[],4,FALSE)</f>
        <v>28</v>
      </c>
      <c r="F5766" t="str">
        <f>VLOOKUP(data[[#This Row],[id_campaign]],campaign[],2,FALSE)</f>
        <v>NotNewCellphoneUser</v>
      </c>
      <c r="G5766" t="str">
        <f>VLOOKUP(data[[#This Row],[id_customer]],customer[],2,FALSE)</f>
        <v>Wendye Adger</v>
      </c>
      <c r="H5766" t="str">
        <f>data[[#This Row],[id_customer]]&amp;data[[#This Row],[id_campaign]]</f>
        <v>C0348cam14</v>
      </c>
      <c r="I5766">
        <f>DATEDIF(data[[#This Row],[join_date]],data[[#This Row],[buy_date]],"M")</f>
        <v>15</v>
      </c>
    </row>
    <row r="5767" spans="1:9" x14ac:dyDescent="0.25">
      <c r="A5767" t="s">
        <v>1433</v>
      </c>
      <c r="B5767" t="s">
        <v>30</v>
      </c>
      <c r="C5767" s="1">
        <v>44617</v>
      </c>
      <c r="D5767" s="1">
        <v>45081</v>
      </c>
      <c r="E5767">
        <f>VLOOKUP(data[[#This Row],[id_campaign]],campaign[],4,FALSE)</f>
        <v>28</v>
      </c>
      <c r="F5767" t="str">
        <f>VLOOKUP(data[[#This Row],[id_campaign]],campaign[],2,FALSE)</f>
        <v>NotNewCellphoneUser</v>
      </c>
      <c r="G5767" t="str">
        <f>VLOOKUP(data[[#This Row],[id_customer]],customer[],2,FALSE)</f>
        <v>Wendye Adger</v>
      </c>
      <c r="H5767" t="str">
        <f>data[[#This Row],[id_customer]]&amp;data[[#This Row],[id_campaign]]</f>
        <v>C0348cam14</v>
      </c>
      <c r="I5767">
        <f>DATEDIF(data[[#This Row],[join_date]],data[[#This Row],[buy_date]],"M")</f>
        <v>15</v>
      </c>
    </row>
    <row r="5768" spans="1:9" x14ac:dyDescent="0.25">
      <c r="A5768" t="s">
        <v>1433</v>
      </c>
      <c r="B5768" t="s">
        <v>34</v>
      </c>
      <c r="C5768" s="1">
        <v>44848</v>
      </c>
      <c r="D5768" s="1">
        <v>44848</v>
      </c>
      <c r="E5768">
        <f>VLOOKUP(data[[#This Row],[id_campaign]],campaign[],4,FALSE)</f>
        <v>16</v>
      </c>
      <c r="F5768" t="str">
        <f>VLOOKUP(data[[#This Row],[id_campaign]],campaign[],2,FALSE)</f>
        <v>MadeCallToRetentionTeam</v>
      </c>
      <c r="G5768" t="str">
        <f>VLOOKUP(data[[#This Row],[id_customer]],customer[],2,FALSE)</f>
        <v>Wendye Adger</v>
      </c>
      <c r="H5768" t="str">
        <f>data[[#This Row],[id_customer]]&amp;data[[#This Row],[id_campaign]]</f>
        <v>C0348cam16</v>
      </c>
      <c r="I5768">
        <f>DATEDIF(data[[#This Row],[join_date]],data[[#This Row],[buy_date]],"M")</f>
        <v>0</v>
      </c>
    </row>
    <row r="5769" spans="1:9" x14ac:dyDescent="0.25">
      <c r="A5769" t="s">
        <v>1433</v>
      </c>
      <c r="B5769" t="s">
        <v>34</v>
      </c>
      <c r="C5769" s="1">
        <v>44848</v>
      </c>
      <c r="D5769" s="1">
        <v>44893</v>
      </c>
      <c r="E5769">
        <f>VLOOKUP(data[[#This Row],[id_campaign]],campaign[],4,FALSE)</f>
        <v>16</v>
      </c>
      <c r="F5769" t="str">
        <f>VLOOKUP(data[[#This Row],[id_campaign]],campaign[],2,FALSE)</f>
        <v>MadeCallToRetentionTeam</v>
      </c>
      <c r="G5769" t="str">
        <f>VLOOKUP(data[[#This Row],[id_customer]],customer[],2,FALSE)</f>
        <v>Wendye Adger</v>
      </c>
      <c r="H5769" t="str">
        <f>data[[#This Row],[id_customer]]&amp;data[[#This Row],[id_campaign]]</f>
        <v>C0348cam16</v>
      </c>
      <c r="I5769">
        <f>DATEDIF(data[[#This Row],[join_date]],data[[#This Row],[buy_date]],"M")</f>
        <v>1</v>
      </c>
    </row>
    <row r="5770" spans="1:9" x14ac:dyDescent="0.25">
      <c r="A5770" t="s">
        <v>1433</v>
      </c>
      <c r="B5770" t="s">
        <v>34</v>
      </c>
      <c r="C5770" s="1">
        <v>44848</v>
      </c>
      <c r="D5770" s="1">
        <v>44920</v>
      </c>
      <c r="E5770">
        <f>VLOOKUP(data[[#This Row],[id_campaign]],campaign[],4,FALSE)</f>
        <v>16</v>
      </c>
      <c r="F5770" t="str">
        <f>VLOOKUP(data[[#This Row],[id_campaign]],campaign[],2,FALSE)</f>
        <v>MadeCallToRetentionTeam</v>
      </c>
      <c r="G5770" t="str">
        <f>VLOOKUP(data[[#This Row],[id_customer]],customer[],2,FALSE)</f>
        <v>Wendye Adger</v>
      </c>
      <c r="H5770" t="str">
        <f>data[[#This Row],[id_customer]]&amp;data[[#This Row],[id_campaign]]</f>
        <v>C0348cam16</v>
      </c>
      <c r="I5770">
        <f>DATEDIF(data[[#This Row],[join_date]],data[[#This Row],[buy_date]],"M")</f>
        <v>2</v>
      </c>
    </row>
    <row r="5771" spans="1:9" x14ac:dyDescent="0.25">
      <c r="A5771" t="s">
        <v>1433</v>
      </c>
      <c r="B5771" t="s">
        <v>34</v>
      </c>
      <c r="C5771" s="1">
        <v>44848</v>
      </c>
      <c r="D5771" s="1">
        <v>44955</v>
      </c>
      <c r="E5771">
        <f>VLOOKUP(data[[#This Row],[id_campaign]],campaign[],4,FALSE)</f>
        <v>16</v>
      </c>
      <c r="F5771" t="str">
        <f>VLOOKUP(data[[#This Row],[id_campaign]],campaign[],2,FALSE)</f>
        <v>MadeCallToRetentionTeam</v>
      </c>
      <c r="G5771" t="str">
        <f>VLOOKUP(data[[#This Row],[id_customer]],customer[],2,FALSE)</f>
        <v>Wendye Adger</v>
      </c>
      <c r="H5771" t="str">
        <f>data[[#This Row],[id_customer]]&amp;data[[#This Row],[id_campaign]]</f>
        <v>C0348cam16</v>
      </c>
      <c r="I5771">
        <f>DATEDIF(data[[#This Row],[join_date]],data[[#This Row],[buy_date]],"M")</f>
        <v>3</v>
      </c>
    </row>
    <row r="5772" spans="1:9" x14ac:dyDescent="0.25">
      <c r="A5772" t="s">
        <v>1433</v>
      </c>
      <c r="B5772" t="s">
        <v>34</v>
      </c>
      <c r="C5772" s="1">
        <v>44848</v>
      </c>
      <c r="D5772" s="1">
        <v>44974</v>
      </c>
      <c r="E5772">
        <f>VLOOKUP(data[[#This Row],[id_campaign]],campaign[],4,FALSE)</f>
        <v>16</v>
      </c>
      <c r="F5772" t="str">
        <f>VLOOKUP(data[[#This Row],[id_campaign]],campaign[],2,FALSE)</f>
        <v>MadeCallToRetentionTeam</v>
      </c>
      <c r="G5772" t="str">
        <f>VLOOKUP(data[[#This Row],[id_customer]],customer[],2,FALSE)</f>
        <v>Wendye Adger</v>
      </c>
      <c r="H5772" t="str">
        <f>data[[#This Row],[id_customer]]&amp;data[[#This Row],[id_campaign]]</f>
        <v>C0348cam16</v>
      </c>
      <c r="I5772">
        <f>DATEDIF(data[[#This Row],[join_date]],data[[#This Row],[buy_date]],"M")</f>
        <v>4</v>
      </c>
    </row>
    <row r="5773" spans="1:9" x14ac:dyDescent="0.25">
      <c r="A5773" t="s">
        <v>1433</v>
      </c>
      <c r="B5773" t="s">
        <v>34</v>
      </c>
      <c r="C5773" s="1">
        <v>44848</v>
      </c>
      <c r="D5773" s="1">
        <v>45002</v>
      </c>
      <c r="E5773">
        <f>VLOOKUP(data[[#This Row],[id_campaign]],campaign[],4,FALSE)</f>
        <v>16</v>
      </c>
      <c r="F5773" t="str">
        <f>VLOOKUP(data[[#This Row],[id_campaign]],campaign[],2,FALSE)</f>
        <v>MadeCallToRetentionTeam</v>
      </c>
      <c r="G5773" t="str">
        <f>VLOOKUP(data[[#This Row],[id_customer]],customer[],2,FALSE)</f>
        <v>Wendye Adger</v>
      </c>
      <c r="H5773" t="str">
        <f>data[[#This Row],[id_customer]]&amp;data[[#This Row],[id_campaign]]</f>
        <v>C0348cam16</v>
      </c>
      <c r="I5773">
        <f>DATEDIF(data[[#This Row],[join_date]],data[[#This Row],[buy_date]],"M")</f>
        <v>5</v>
      </c>
    </row>
    <row r="5774" spans="1:9" x14ac:dyDescent="0.25">
      <c r="A5774" t="s">
        <v>1433</v>
      </c>
      <c r="B5774" t="s">
        <v>34</v>
      </c>
      <c r="C5774" s="1">
        <v>44848</v>
      </c>
      <c r="D5774" s="1">
        <v>45036</v>
      </c>
      <c r="E5774">
        <f>VLOOKUP(data[[#This Row],[id_campaign]],campaign[],4,FALSE)</f>
        <v>16</v>
      </c>
      <c r="F5774" t="str">
        <f>VLOOKUP(data[[#This Row],[id_campaign]],campaign[],2,FALSE)</f>
        <v>MadeCallToRetentionTeam</v>
      </c>
      <c r="G5774" t="str">
        <f>VLOOKUP(data[[#This Row],[id_customer]],customer[],2,FALSE)</f>
        <v>Wendye Adger</v>
      </c>
      <c r="H5774" t="str">
        <f>data[[#This Row],[id_customer]]&amp;data[[#This Row],[id_campaign]]</f>
        <v>C0348cam16</v>
      </c>
      <c r="I5774">
        <f>DATEDIF(data[[#This Row],[join_date]],data[[#This Row],[buy_date]],"M")</f>
        <v>6</v>
      </c>
    </row>
    <row r="5775" spans="1:9" x14ac:dyDescent="0.25">
      <c r="A5775" t="s">
        <v>1433</v>
      </c>
      <c r="B5775" t="s">
        <v>34</v>
      </c>
      <c r="C5775" s="1">
        <v>44848</v>
      </c>
      <c r="D5775" s="1">
        <v>45066</v>
      </c>
      <c r="E5775">
        <f>VLOOKUP(data[[#This Row],[id_campaign]],campaign[],4,FALSE)</f>
        <v>16</v>
      </c>
      <c r="F5775" t="str">
        <f>VLOOKUP(data[[#This Row],[id_campaign]],campaign[],2,FALSE)</f>
        <v>MadeCallToRetentionTeam</v>
      </c>
      <c r="G5775" t="str">
        <f>VLOOKUP(data[[#This Row],[id_customer]],customer[],2,FALSE)</f>
        <v>Wendye Adger</v>
      </c>
      <c r="H5775" t="str">
        <f>data[[#This Row],[id_customer]]&amp;data[[#This Row],[id_campaign]]</f>
        <v>C0348cam16</v>
      </c>
      <c r="I5775">
        <f>DATEDIF(data[[#This Row],[join_date]],data[[#This Row],[buy_date]],"M")</f>
        <v>7</v>
      </c>
    </row>
    <row r="5776" spans="1:9" x14ac:dyDescent="0.25">
      <c r="A5776" t="s">
        <v>1437</v>
      </c>
      <c r="B5776" t="s">
        <v>18</v>
      </c>
      <c r="C5776" s="1">
        <v>44752</v>
      </c>
      <c r="D5776" s="1">
        <v>44752</v>
      </c>
      <c r="E5776">
        <f>VLOOKUP(data[[#This Row],[id_campaign]],campaign[],4,FALSE)</f>
        <v>27</v>
      </c>
      <c r="F5776" t="str">
        <f>VLOOKUP(data[[#This Row],[id_campaign]],campaign[],2,FALSE)</f>
        <v>RespondsToMailOffers</v>
      </c>
      <c r="G5776" t="str">
        <f>VLOOKUP(data[[#This Row],[id_customer]],customer[],2,FALSE)</f>
        <v>Grannie Tomsu</v>
      </c>
      <c r="H5776" t="str">
        <f>data[[#This Row],[id_customer]]&amp;data[[#This Row],[id_campaign]]</f>
        <v>C0349cam08</v>
      </c>
      <c r="I5776">
        <f>DATEDIF(data[[#This Row],[join_date]],data[[#This Row],[buy_date]],"M")</f>
        <v>0</v>
      </c>
    </row>
    <row r="5777" spans="1:9" x14ac:dyDescent="0.25">
      <c r="A5777" t="s">
        <v>1437</v>
      </c>
      <c r="B5777" t="s">
        <v>18</v>
      </c>
      <c r="C5777" s="1">
        <v>44752</v>
      </c>
      <c r="D5777" s="1">
        <v>44784</v>
      </c>
      <c r="E5777">
        <f>VLOOKUP(data[[#This Row],[id_campaign]],campaign[],4,FALSE)</f>
        <v>27</v>
      </c>
      <c r="F5777" t="str">
        <f>VLOOKUP(data[[#This Row],[id_campaign]],campaign[],2,FALSE)</f>
        <v>RespondsToMailOffers</v>
      </c>
      <c r="G5777" t="str">
        <f>VLOOKUP(data[[#This Row],[id_customer]],customer[],2,FALSE)</f>
        <v>Grannie Tomsu</v>
      </c>
      <c r="H5777" t="str">
        <f>data[[#This Row],[id_customer]]&amp;data[[#This Row],[id_campaign]]</f>
        <v>C0349cam08</v>
      </c>
      <c r="I5777">
        <f>DATEDIF(data[[#This Row],[join_date]],data[[#This Row],[buy_date]],"M")</f>
        <v>1</v>
      </c>
    </row>
    <row r="5778" spans="1:9" x14ac:dyDescent="0.25">
      <c r="A5778" t="s">
        <v>1437</v>
      </c>
      <c r="B5778" t="s">
        <v>18</v>
      </c>
      <c r="C5778" s="1">
        <v>44752</v>
      </c>
      <c r="D5778" s="1">
        <v>44816</v>
      </c>
      <c r="E5778">
        <f>VLOOKUP(data[[#This Row],[id_campaign]],campaign[],4,FALSE)</f>
        <v>27</v>
      </c>
      <c r="F5778" t="str">
        <f>VLOOKUP(data[[#This Row],[id_campaign]],campaign[],2,FALSE)</f>
        <v>RespondsToMailOffers</v>
      </c>
      <c r="G5778" t="str">
        <f>VLOOKUP(data[[#This Row],[id_customer]],customer[],2,FALSE)</f>
        <v>Grannie Tomsu</v>
      </c>
      <c r="H5778" t="str">
        <f>data[[#This Row],[id_customer]]&amp;data[[#This Row],[id_campaign]]</f>
        <v>C0349cam08</v>
      </c>
      <c r="I5778">
        <f>DATEDIF(data[[#This Row],[join_date]],data[[#This Row],[buy_date]],"M")</f>
        <v>2</v>
      </c>
    </row>
    <row r="5779" spans="1:9" x14ac:dyDescent="0.25">
      <c r="A5779" t="s">
        <v>1437</v>
      </c>
      <c r="B5779" t="s">
        <v>18</v>
      </c>
      <c r="C5779" s="1">
        <v>44752</v>
      </c>
      <c r="D5779" s="1">
        <v>44851</v>
      </c>
      <c r="E5779">
        <f>VLOOKUP(data[[#This Row],[id_campaign]],campaign[],4,FALSE)</f>
        <v>27</v>
      </c>
      <c r="F5779" t="str">
        <f>VLOOKUP(data[[#This Row],[id_campaign]],campaign[],2,FALSE)</f>
        <v>RespondsToMailOffers</v>
      </c>
      <c r="G5779" t="str">
        <f>VLOOKUP(data[[#This Row],[id_customer]],customer[],2,FALSE)</f>
        <v>Grannie Tomsu</v>
      </c>
      <c r="H5779" t="str">
        <f>data[[#This Row],[id_customer]]&amp;data[[#This Row],[id_campaign]]</f>
        <v>C0349cam08</v>
      </c>
      <c r="I5779">
        <f>DATEDIF(data[[#This Row],[join_date]],data[[#This Row],[buy_date]],"M")</f>
        <v>3</v>
      </c>
    </row>
    <row r="5780" spans="1:9" x14ac:dyDescent="0.25">
      <c r="A5780" t="s">
        <v>1437</v>
      </c>
      <c r="B5780" t="s">
        <v>18</v>
      </c>
      <c r="C5780" s="1">
        <v>44752</v>
      </c>
      <c r="D5780" s="1">
        <v>44890</v>
      </c>
      <c r="E5780">
        <f>VLOOKUP(data[[#This Row],[id_campaign]],campaign[],4,FALSE)</f>
        <v>27</v>
      </c>
      <c r="F5780" t="str">
        <f>VLOOKUP(data[[#This Row],[id_campaign]],campaign[],2,FALSE)</f>
        <v>RespondsToMailOffers</v>
      </c>
      <c r="G5780" t="str">
        <f>VLOOKUP(data[[#This Row],[id_customer]],customer[],2,FALSE)</f>
        <v>Grannie Tomsu</v>
      </c>
      <c r="H5780" t="str">
        <f>data[[#This Row],[id_customer]]&amp;data[[#This Row],[id_campaign]]</f>
        <v>C0349cam08</v>
      </c>
      <c r="I5780">
        <f>DATEDIF(data[[#This Row],[join_date]],data[[#This Row],[buy_date]],"M")</f>
        <v>4</v>
      </c>
    </row>
    <row r="5781" spans="1:9" x14ac:dyDescent="0.25">
      <c r="A5781" t="s">
        <v>1437</v>
      </c>
      <c r="B5781" t="s">
        <v>18</v>
      </c>
      <c r="C5781" s="1">
        <v>44752</v>
      </c>
      <c r="D5781" s="1">
        <v>44914</v>
      </c>
      <c r="E5781">
        <f>VLOOKUP(data[[#This Row],[id_campaign]],campaign[],4,FALSE)</f>
        <v>27</v>
      </c>
      <c r="F5781" t="str">
        <f>VLOOKUP(data[[#This Row],[id_campaign]],campaign[],2,FALSE)</f>
        <v>RespondsToMailOffers</v>
      </c>
      <c r="G5781" t="str">
        <f>VLOOKUP(data[[#This Row],[id_customer]],customer[],2,FALSE)</f>
        <v>Grannie Tomsu</v>
      </c>
      <c r="H5781" t="str">
        <f>data[[#This Row],[id_customer]]&amp;data[[#This Row],[id_campaign]]</f>
        <v>C0349cam08</v>
      </c>
      <c r="I5781">
        <f>DATEDIF(data[[#This Row],[join_date]],data[[#This Row],[buy_date]],"M")</f>
        <v>5</v>
      </c>
    </row>
    <row r="5782" spans="1:9" x14ac:dyDescent="0.25">
      <c r="A5782" t="s">
        <v>1437</v>
      </c>
      <c r="B5782" t="s">
        <v>18</v>
      </c>
      <c r="C5782" s="1">
        <v>44752</v>
      </c>
      <c r="D5782" s="1">
        <v>44936</v>
      </c>
      <c r="E5782">
        <f>VLOOKUP(data[[#This Row],[id_campaign]],campaign[],4,FALSE)</f>
        <v>27</v>
      </c>
      <c r="F5782" t="str">
        <f>VLOOKUP(data[[#This Row],[id_campaign]],campaign[],2,FALSE)</f>
        <v>RespondsToMailOffers</v>
      </c>
      <c r="G5782" t="str">
        <f>VLOOKUP(data[[#This Row],[id_customer]],customer[],2,FALSE)</f>
        <v>Grannie Tomsu</v>
      </c>
      <c r="H5782" t="str">
        <f>data[[#This Row],[id_customer]]&amp;data[[#This Row],[id_campaign]]</f>
        <v>C0349cam08</v>
      </c>
      <c r="I5782">
        <f>DATEDIF(data[[#This Row],[join_date]],data[[#This Row],[buy_date]],"M")</f>
        <v>6</v>
      </c>
    </row>
    <row r="5783" spans="1:9" x14ac:dyDescent="0.25">
      <c r="A5783" t="s">
        <v>1437</v>
      </c>
      <c r="B5783" t="s">
        <v>18</v>
      </c>
      <c r="C5783" s="1">
        <v>44752</v>
      </c>
      <c r="D5783" s="1">
        <v>45000</v>
      </c>
      <c r="E5783">
        <f>VLOOKUP(data[[#This Row],[id_campaign]],campaign[],4,FALSE)</f>
        <v>27</v>
      </c>
      <c r="F5783" t="str">
        <f>VLOOKUP(data[[#This Row],[id_campaign]],campaign[],2,FALSE)</f>
        <v>RespondsToMailOffers</v>
      </c>
      <c r="G5783" t="str">
        <f>VLOOKUP(data[[#This Row],[id_customer]],customer[],2,FALSE)</f>
        <v>Grannie Tomsu</v>
      </c>
      <c r="H5783" t="str">
        <f>data[[#This Row],[id_customer]]&amp;data[[#This Row],[id_campaign]]</f>
        <v>C0349cam08</v>
      </c>
      <c r="I5783">
        <f>DATEDIF(data[[#This Row],[join_date]],data[[#This Row],[buy_date]],"M")</f>
        <v>8</v>
      </c>
    </row>
    <row r="5784" spans="1:9" x14ac:dyDescent="0.25">
      <c r="A5784" t="s">
        <v>1437</v>
      </c>
      <c r="B5784" t="s">
        <v>18</v>
      </c>
      <c r="C5784" s="1">
        <v>44752</v>
      </c>
      <c r="D5784" s="1">
        <v>45034</v>
      </c>
      <c r="E5784">
        <f>VLOOKUP(data[[#This Row],[id_campaign]],campaign[],4,FALSE)</f>
        <v>27</v>
      </c>
      <c r="F5784" t="str">
        <f>VLOOKUP(data[[#This Row],[id_campaign]],campaign[],2,FALSE)</f>
        <v>RespondsToMailOffers</v>
      </c>
      <c r="G5784" t="str">
        <f>VLOOKUP(data[[#This Row],[id_customer]],customer[],2,FALSE)</f>
        <v>Grannie Tomsu</v>
      </c>
      <c r="H5784" t="str">
        <f>data[[#This Row],[id_customer]]&amp;data[[#This Row],[id_campaign]]</f>
        <v>C0349cam08</v>
      </c>
      <c r="I5784">
        <f>DATEDIF(data[[#This Row],[join_date]],data[[#This Row],[buy_date]],"M")</f>
        <v>9</v>
      </c>
    </row>
    <row r="5785" spans="1:9" x14ac:dyDescent="0.25">
      <c r="A5785" t="s">
        <v>1437</v>
      </c>
      <c r="B5785" t="s">
        <v>32</v>
      </c>
      <c r="C5785" s="1">
        <v>44754</v>
      </c>
      <c r="D5785" s="1">
        <v>44754</v>
      </c>
      <c r="E5785">
        <f>VLOOKUP(data[[#This Row],[id_campaign]],campaign[],4,FALSE)</f>
        <v>14</v>
      </c>
      <c r="F5785" t="str">
        <f>VLOOKUP(data[[#This Row],[id_campaign]],campaign[],2,FALSE)</f>
        <v>OwnsMotorcycle</v>
      </c>
      <c r="G5785" t="str">
        <f>VLOOKUP(data[[#This Row],[id_customer]],customer[],2,FALSE)</f>
        <v>Grannie Tomsu</v>
      </c>
      <c r="H5785" t="str">
        <f>data[[#This Row],[id_customer]]&amp;data[[#This Row],[id_campaign]]</f>
        <v>C0349cam15</v>
      </c>
      <c r="I5785">
        <f>DATEDIF(data[[#This Row],[join_date]],data[[#This Row],[buy_date]],"M")</f>
        <v>0</v>
      </c>
    </row>
    <row r="5786" spans="1:9" x14ac:dyDescent="0.25">
      <c r="A5786" t="s">
        <v>1437</v>
      </c>
      <c r="B5786" t="s">
        <v>32</v>
      </c>
      <c r="C5786" s="1">
        <v>44754</v>
      </c>
      <c r="D5786" s="1">
        <v>44790</v>
      </c>
      <c r="E5786">
        <f>VLOOKUP(data[[#This Row],[id_campaign]],campaign[],4,FALSE)</f>
        <v>14</v>
      </c>
      <c r="F5786" t="str">
        <f>VLOOKUP(data[[#This Row],[id_campaign]],campaign[],2,FALSE)</f>
        <v>OwnsMotorcycle</v>
      </c>
      <c r="G5786" t="str">
        <f>VLOOKUP(data[[#This Row],[id_customer]],customer[],2,FALSE)</f>
        <v>Grannie Tomsu</v>
      </c>
      <c r="H5786" t="str">
        <f>data[[#This Row],[id_customer]]&amp;data[[#This Row],[id_campaign]]</f>
        <v>C0349cam15</v>
      </c>
      <c r="I5786">
        <f>DATEDIF(data[[#This Row],[join_date]],data[[#This Row],[buy_date]],"M")</f>
        <v>1</v>
      </c>
    </row>
    <row r="5787" spans="1:9" x14ac:dyDescent="0.25">
      <c r="A5787" t="s">
        <v>1437</v>
      </c>
      <c r="B5787" t="s">
        <v>32</v>
      </c>
      <c r="C5787" s="1">
        <v>44754</v>
      </c>
      <c r="D5787" s="1">
        <v>44825</v>
      </c>
      <c r="E5787">
        <f>VLOOKUP(data[[#This Row],[id_campaign]],campaign[],4,FALSE)</f>
        <v>14</v>
      </c>
      <c r="F5787" t="str">
        <f>VLOOKUP(data[[#This Row],[id_campaign]],campaign[],2,FALSE)</f>
        <v>OwnsMotorcycle</v>
      </c>
      <c r="G5787" t="str">
        <f>VLOOKUP(data[[#This Row],[id_customer]],customer[],2,FALSE)</f>
        <v>Grannie Tomsu</v>
      </c>
      <c r="H5787" t="str">
        <f>data[[#This Row],[id_customer]]&amp;data[[#This Row],[id_campaign]]</f>
        <v>C0349cam15</v>
      </c>
      <c r="I5787">
        <f>DATEDIF(data[[#This Row],[join_date]],data[[#This Row],[buy_date]],"M")</f>
        <v>2</v>
      </c>
    </row>
    <row r="5788" spans="1:9" x14ac:dyDescent="0.25">
      <c r="A5788" t="s">
        <v>1437</v>
      </c>
      <c r="B5788" t="s">
        <v>32</v>
      </c>
      <c r="C5788" s="1">
        <v>44754</v>
      </c>
      <c r="D5788" s="1">
        <v>44855</v>
      </c>
      <c r="E5788">
        <f>VLOOKUP(data[[#This Row],[id_campaign]],campaign[],4,FALSE)</f>
        <v>14</v>
      </c>
      <c r="F5788" t="str">
        <f>VLOOKUP(data[[#This Row],[id_campaign]],campaign[],2,FALSE)</f>
        <v>OwnsMotorcycle</v>
      </c>
      <c r="G5788" t="str">
        <f>VLOOKUP(data[[#This Row],[id_customer]],customer[],2,FALSE)</f>
        <v>Grannie Tomsu</v>
      </c>
      <c r="H5788" t="str">
        <f>data[[#This Row],[id_customer]]&amp;data[[#This Row],[id_campaign]]</f>
        <v>C0349cam15</v>
      </c>
      <c r="I5788">
        <f>DATEDIF(data[[#This Row],[join_date]],data[[#This Row],[buy_date]],"M")</f>
        <v>3</v>
      </c>
    </row>
    <row r="5789" spans="1:9" x14ac:dyDescent="0.25">
      <c r="A5789" t="s">
        <v>1437</v>
      </c>
      <c r="B5789" t="s">
        <v>32</v>
      </c>
      <c r="C5789" s="1">
        <v>44754</v>
      </c>
      <c r="D5789" s="1">
        <v>44882</v>
      </c>
      <c r="E5789">
        <f>VLOOKUP(data[[#This Row],[id_campaign]],campaign[],4,FALSE)</f>
        <v>14</v>
      </c>
      <c r="F5789" t="str">
        <f>VLOOKUP(data[[#This Row],[id_campaign]],campaign[],2,FALSE)</f>
        <v>OwnsMotorcycle</v>
      </c>
      <c r="G5789" t="str">
        <f>VLOOKUP(data[[#This Row],[id_customer]],customer[],2,FALSE)</f>
        <v>Grannie Tomsu</v>
      </c>
      <c r="H5789" t="str">
        <f>data[[#This Row],[id_customer]]&amp;data[[#This Row],[id_campaign]]</f>
        <v>C0349cam15</v>
      </c>
      <c r="I5789">
        <f>DATEDIF(data[[#This Row],[join_date]],data[[#This Row],[buy_date]],"M")</f>
        <v>4</v>
      </c>
    </row>
    <row r="5790" spans="1:9" x14ac:dyDescent="0.25">
      <c r="A5790" t="s">
        <v>1437</v>
      </c>
      <c r="B5790" t="s">
        <v>32</v>
      </c>
      <c r="C5790" s="1">
        <v>44754</v>
      </c>
      <c r="D5790" s="1">
        <v>44915</v>
      </c>
      <c r="E5790">
        <f>VLOOKUP(data[[#This Row],[id_campaign]],campaign[],4,FALSE)</f>
        <v>14</v>
      </c>
      <c r="F5790" t="str">
        <f>VLOOKUP(data[[#This Row],[id_campaign]],campaign[],2,FALSE)</f>
        <v>OwnsMotorcycle</v>
      </c>
      <c r="G5790" t="str">
        <f>VLOOKUP(data[[#This Row],[id_customer]],customer[],2,FALSE)</f>
        <v>Grannie Tomsu</v>
      </c>
      <c r="H5790" t="str">
        <f>data[[#This Row],[id_customer]]&amp;data[[#This Row],[id_campaign]]</f>
        <v>C0349cam15</v>
      </c>
      <c r="I5790">
        <f>DATEDIF(data[[#This Row],[join_date]],data[[#This Row],[buy_date]],"M")</f>
        <v>5</v>
      </c>
    </row>
    <row r="5791" spans="1:9" x14ac:dyDescent="0.25">
      <c r="A5791" t="s">
        <v>1437</v>
      </c>
      <c r="B5791" t="s">
        <v>32</v>
      </c>
      <c r="C5791" s="1">
        <v>44754</v>
      </c>
      <c r="D5791" s="1">
        <v>44943</v>
      </c>
      <c r="E5791">
        <f>VLOOKUP(data[[#This Row],[id_campaign]],campaign[],4,FALSE)</f>
        <v>14</v>
      </c>
      <c r="F5791" t="str">
        <f>VLOOKUP(data[[#This Row],[id_campaign]],campaign[],2,FALSE)</f>
        <v>OwnsMotorcycle</v>
      </c>
      <c r="G5791" t="str">
        <f>VLOOKUP(data[[#This Row],[id_customer]],customer[],2,FALSE)</f>
        <v>Grannie Tomsu</v>
      </c>
      <c r="H5791" t="str">
        <f>data[[#This Row],[id_customer]]&amp;data[[#This Row],[id_campaign]]</f>
        <v>C0349cam15</v>
      </c>
      <c r="I5791">
        <f>DATEDIF(data[[#This Row],[join_date]],data[[#This Row],[buy_date]],"M")</f>
        <v>6</v>
      </c>
    </row>
    <row r="5792" spans="1:9" x14ac:dyDescent="0.25">
      <c r="A5792" t="s">
        <v>1437</v>
      </c>
      <c r="B5792" t="s">
        <v>32</v>
      </c>
      <c r="C5792" s="1">
        <v>44754</v>
      </c>
      <c r="D5792" s="1">
        <v>44982</v>
      </c>
      <c r="E5792">
        <f>VLOOKUP(data[[#This Row],[id_campaign]],campaign[],4,FALSE)</f>
        <v>14</v>
      </c>
      <c r="F5792" t="str">
        <f>VLOOKUP(data[[#This Row],[id_campaign]],campaign[],2,FALSE)</f>
        <v>OwnsMotorcycle</v>
      </c>
      <c r="G5792" t="str">
        <f>VLOOKUP(data[[#This Row],[id_customer]],customer[],2,FALSE)</f>
        <v>Grannie Tomsu</v>
      </c>
      <c r="H5792" t="str">
        <f>data[[#This Row],[id_customer]]&amp;data[[#This Row],[id_campaign]]</f>
        <v>C0349cam15</v>
      </c>
      <c r="I5792">
        <f>DATEDIF(data[[#This Row],[join_date]],data[[#This Row],[buy_date]],"M")</f>
        <v>7</v>
      </c>
    </row>
    <row r="5793" spans="1:9" x14ac:dyDescent="0.25">
      <c r="A5793" t="s">
        <v>1437</v>
      </c>
      <c r="B5793" t="s">
        <v>32</v>
      </c>
      <c r="C5793" s="1">
        <v>44754</v>
      </c>
      <c r="D5793" s="1">
        <v>45001</v>
      </c>
      <c r="E5793">
        <f>VLOOKUP(data[[#This Row],[id_campaign]],campaign[],4,FALSE)</f>
        <v>14</v>
      </c>
      <c r="F5793" t="str">
        <f>VLOOKUP(data[[#This Row],[id_campaign]],campaign[],2,FALSE)</f>
        <v>OwnsMotorcycle</v>
      </c>
      <c r="G5793" t="str">
        <f>VLOOKUP(data[[#This Row],[id_customer]],customer[],2,FALSE)</f>
        <v>Grannie Tomsu</v>
      </c>
      <c r="H5793" t="str">
        <f>data[[#This Row],[id_customer]]&amp;data[[#This Row],[id_campaign]]</f>
        <v>C0349cam15</v>
      </c>
      <c r="I5793">
        <f>DATEDIF(data[[#This Row],[join_date]],data[[#This Row],[buy_date]],"M")</f>
        <v>8</v>
      </c>
    </row>
    <row r="5794" spans="1:9" x14ac:dyDescent="0.25">
      <c r="A5794" t="s">
        <v>1437</v>
      </c>
      <c r="B5794" t="s">
        <v>32</v>
      </c>
      <c r="C5794" s="1">
        <v>44754</v>
      </c>
      <c r="D5794" s="1">
        <v>45029</v>
      </c>
      <c r="E5794">
        <f>VLOOKUP(data[[#This Row],[id_campaign]],campaign[],4,FALSE)</f>
        <v>14</v>
      </c>
      <c r="F5794" t="str">
        <f>VLOOKUP(data[[#This Row],[id_campaign]],campaign[],2,FALSE)</f>
        <v>OwnsMotorcycle</v>
      </c>
      <c r="G5794" t="str">
        <f>VLOOKUP(data[[#This Row],[id_customer]],customer[],2,FALSE)</f>
        <v>Grannie Tomsu</v>
      </c>
      <c r="H5794" t="str">
        <f>data[[#This Row],[id_customer]]&amp;data[[#This Row],[id_campaign]]</f>
        <v>C0349cam15</v>
      </c>
      <c r="I5794">
        <f>DATEDIF(data[[#This Row],[join_date]],data[[#This Row],[buy_date]],"M")</f>
        <v>9</v>
      </c>
    </row>
    <row r="5795" spans="1:9" x14ac:dyDescent="0.25">
      <c r="A5795" t="s">
        <v>1437</v>
      </c>
      <c r="B5795" t="s">
        <v>32</v>
      </c>
      <c r="C5795" s="1">
        <v>44754</v>
      </c>
      <c r="D5795" s="1">
        <v>45069</v>
      </c>
      <c r="E5795">
        <f>VLOOKUP(data[[#This Row],[id_campaign]],campaign[],4,FALSE)</f>
        <v>14</v>
      </c>
      <c r="F5795" t="str">
        <f>VLOOKUP(data[[#This Row],[id_campaign]],campaign[],2,FALSE)</f>
        <v>OwnsMotorcycle</v>
      </c>
      <c r="G5795" t="str">
        <f>VLOOKUP(data[[#This Row],[id_customer]],customer[],2,FALSE)</f>
        <v>Grannie Tomsu</v>
      </c>
      <c r="H5795" t="str">
        <f>data[[#This Row],[id_customer]]&amp;data[[#This Row],[id_campaign]]</f>
        <v>C0349cam15</v>
      </c>
      <c r="I5795">
        <f>DATEDIF(data[[#This Row],[join_date]],data[[#This Row],[buy_date]],"M")</f>
        <v>10</v>
      </c>
    </row>
    <row r="5796" spans="1:9" x14ac:dyDescent="0.25">
      <c r="A5796" t="s">
        <v>1441</v>
      </c>
      <c r="B5796" t="s">
        <v>26</v>
      </c>
      <c r="C5796" s="1">
        <v>44567</v>
      </c>
      <c r="D5796" s="1">
        <v>44567</v>
      </c>
      <c r="E5796">
        <f>VLOOKUP(data[[#This Row],[id_campaign]],campaign[],4,FALSE)</f>
        <v>65</v>
      </c>
      <c r="F5796" t="str">
        <f>VLOOKUP(data[[#This Row],[id_campaign]],campaign[],2,FALSE)</f>
        <v>HasCreditCard</v>
      </c>
      <c r="G5796" t="str">
        <f>VLOOKUP(data[[#This Row],[id_customer]],customer[],2,FALSE)</f>
        <v>Demetre Guiraud</v>
      </c>
      <c r="H5796" t="str">
        <f>data[[#This Row],[id_customer]]&amp;data[[#This Row],[id_campaign]]</f>
        <v>C0350cam12</v>
      </c>
      <c r="I5796">
        <f>DATEDIF(data[[#This Row],[join_date]],data[[#This Row],[buy_date]],"M")</f>
        <v>0</v>
      </c>
    </row>
    <row r="5797" spans="1:9" x14ac:dyDescent="0.25">
      <c r="A5797" t="s">
        <v>1441</v>
      </c>
      <c r="B5797" t="s">
        <v>26</v>
      </c>
      <c r="C5797" s="1">
        <v>44567</v>
      </c>
      <c r="D5797" s="1">
        <v>44608</v>
      </c>
      <c r="E5797">
        <f>VLOOKUP(data[[#This Row],[id_campaign]],campaign[],4,FALSE)</f>
        <v>65</v>
      </c>
      <c r="F5797" t="str">
        <f>VLOOKUP(data[[#This Row],[id_campaign]],campaign[],2,FALSE)</f>
        <v>HasCreditCard</v>
      </c>
      <c r="G5797" t="str">
        <f>VLOOKUP(data[[#This Row],[id_customer]],customer[],2,FALSE)</f>
        <v>Demetre Guiraud</v>
      </c>
      <c r="H5797" t="str">
        <f>data[[#This Row],[id_customer]]&amp;data[[#This Row],[id_campaign]]</f>
        <v>C0350cam12</v>
      </c>
      <c r="I5797">
        <f>DATEDIF(data[[#This Row],[join_date]],data[[#This Row],[buy_date]],"M")</f>
        <v>1</v>
      </c>
    </row>
    <row r="5798" spans="1:9" x14ac:dyDescent="0.25">
      <c r="A5798" t="s">
        <v>1441</v>
      </c>
      <c r="B5798" t="s">
        <v>26</v>
      </c>
      <c r="C5798" s="1">
        <v>44567</v>
      </c>
      <c r="D5798" s="1">
        <v>44626</v>
      </c>
      <c r="E5798">
        <f>VLOOKUP(data[[#This Row],[id_campaign]],campaign[],4,FALSE)</f>
        <v>65</v>
      </c>
      <c r="F5798" t="str">
        <f>VLOOKUP(data[[#This Row],[id_campaign]],campaign[],2,FALSE)</f>
        <v>HasCreditCard</v>
      </c>
      <c r="G5798" t="str">
        <f>VLOOKUP(data[[#This Row],[id_customer]],customer[],2,FALSE)</f>
        <v>Demetre Guiraud</v>
      </c>
      <c r="H5798" t="str">
        <f>data[[#This Row],[id_customer]]&amp;data[[#This Row],[id_campaign]]</f>
        <v>C0350cam12</v>
      </c>
      <c r="I5798">
        <f>DATEDIF(data[[#This Row],[join_date]],data[[#This Row],[buy_date]],"M")</f>
        <v>2</v>
      </c>
    </row>
    <row r="5799" spans="1:9" x14ac:dyDescent="0.25">
      <c r="A5799" t="s">
        <v>1441</v>
      </c>
      <c r="B5799" t="s">
        <v>26</v>
      </c>
      <c r="C5799" s="1">
        <v>44567</v>
      </c>
      <c r="D5799" s="1">
        <v>44671</v>
      </c>
      <c r="E5799">
        <f>VLOOKUP(data[[#This Row],[id_campaign]],campaign[],4,FALSE)</f>
        <v>65</v>
      </c>
      <c r="F5799" t="str">
        <f>VLOOKUP(data[[#This Row],[id_campaign]],campaign[],2,FALSE)</f>
        <v>HasCreditCard</v>
      </c>
      <c r="G5799" t="str">
        <f>VLOOKUP(data[[#This Row],[id_customer]],customer[],2,FALSE)</f>
        <v>Demetre Guiraud</v>
      </c>
      <c r="H5799" t="str">
        <f>data[[#This Row],[id_customer]]&amp;data[[#This Row],[id_campaign]]</f>
        <v>C0350cam12</v>
      </c>
      <c r="I5799">
        <f>DATEDIF(data[[#This Row],[join_date]],data[[#This Row],[buy_date]],"M")</f>
        <v>3</v>
      </c>
    </row>
    <row r="5800" spans="1:9" x14ac:dyDescent="0.25">
      <c r="A5800" t="s">
        <v>1441</v>
      </c>
      <c r="B5800" t="s">
        <v>26</v>
      </c>
      <c r="C5800" s="1">
        <v>44567</v>
      </c>
      <c r="D5800" s="1">
        <v>44699</v>
      </c>
      <c r="E5800">
        <f>VLOOKUP(data[[#This Row],[id_campaign]],campaign[],4,FALSE)</f>
        <v>65</v>
      </c>
      <c r="F5800" t="str">
        <f>VLOOKUP(data[[#This Row],[id_campaign]],campaign[],2,FALSE)</f>
        <v>HasCreditCard</v>
      </c>
      <c r="G5800" t="str">
        <f>VLOOKUP(data[[#This Row],[id_customer]],customer[],2,FALSE)</f>
        <v>Demetre Guiraud</v>
      </c>
      <c r="H5800" t="str">
        <f>data[[#This Row],[id_customer]]&amp;data[[#This Row],[id_campaign]]</f>
        <v>C0350cam12</v>
      </c>
      <c r="I5800">
        <f>DATEDIF(data[[#This Row],[join_date]],data[[#This Row],[buy_date]],"M")</f>
        <v>4</v>
      </c>
    </row>
    <row r="5801" spans="1:9" x14ac:dyDescent="0.25">
      <c r="A5801" t="s">
        <v>1441</v>
      </c>
      <c r="B5801" t="s">
        <v>26</v>
      </c>
      <c r="C5801" s="1">
        <v>44567</v>
      </c>
      <c r="D5801" s="1">
        <v>44721</v>
      </c>
      <c r="E5801">
        <f>VLOOKUP(data[[#This Row],[id_campaign]],campaign[],4,FALSE)</f>
        <v>65</v>
      </c>
      <c r="F5801" t="str">
        <f>VLOOKUP(data[[#This Row],[id_campaign]],campaign[],2,FALSE)</f>
        <v>HasCreditCard</v>
      </c>
      <c r="G5801" t="str">
        <f>VLOOKUP(data[[#This Row],[id_customer]],customer[],2,FALSE)</f>
        <v>Demetre Guiraud</v>
      </c>
      <c r="H5801" t="str">
        <f>data[[#This Row],[id_customer]]&amp;data[[#This Row],[id_campaign]]</f>
        <v>C0350cam12</v>
      </c>
      <c r="I5801">
        <f>DATEDIF(data[[#This Row],[join_date]],data[[#This Row],[buy_date]],"M")</f>
        <v>5</v>
      </c>
    </row>
    <row r="5802" spans="1:9" x14ac:dyDescent="0.25">
      <c r="A5802" t="s">
        <v>1441</v>
      </c>
      <c r="B5802" t="s">
        <v>26</v>
      </c>
      <c r="C5802" s="1">
        <v>44567</v>
      </c>
      <c r="D5802" s="1">
        <v>44792</v>
      </c>
      <c r="E5802">
        <f>VLOOKUP(data[[#This Row],[id_campaign]],campaign[],4,FALSE)</f>
        <v>65</v>
      </c>
      <c r="F5802" t="str">
        <f>VLOOKUP(data[[#This Row],[id_campaign]],campaign[],2,FALSE)</f>
        <v>HasCreditCard</v>
      </c>
      <c r="G5802" t="str">
        <f>VLOOKUP(data[[#This Row],[id_customer]],customer[],2,FALSE)</f>
        <v>Demetre Guiraud</v>
      </c>
      <c r="H5802" t="str">
        <f>data[[#This Row],[id_customer]]&amp;data[[#This Row],[id_campaign]]</f>
        <v>C0350cam12</v>
      </c>
      <c r="I5802">
        <f>DATEDIF(data[[#This Row],[join_date]],data[[#This Row],[buy_date]],"M")</f>
        <v>7</v>
      </c>
    </row>
    <row r="5803" spans="1:9" x14ac:dyDescent="0.25">
      <c r="A5803" t="s">
        <v>1441</v>
      </c>
      <c r="B5803" t="s">
        <v>26</v>
      </c>
      <c r="C5803" s="1">
        <v>44567</v>
      </c>
      <c r="D5803" s="1">
        <v>44825</v>
      </c>
      <c r="E5803">
        <f>VLOOKUP(data[[#This Row],[id_campaign]],campaign[],4,FALSE)</f>
        <v>65</v>
      </c>
      <c r="F5803" t="str">
        <f>VLOOKUP(data[[#This Row],[id_campaign]],campaign[],2,FALSE)</f>
        <v>HasCreditCard</v>
      </c>
      <c r="G5803" t="str">
        <f>VLOOKUP(data[[#This Row],[id_customer]],customer[],2,FALSE)</f>
        <v>Demetre Guiraud</v>
      </c>
      <c r="H5803" t="str">
        <f>data[[#This Row],[id_customer]]&amp;data[[#This Row],[id_campaign]]</f>
        <v>C0350cam12</v>
      </c>
      <c r="I5803">
        <f>DATEDIF(data[[#This Row],[join_date]],data[[#This Row],[buy_date]],"M")</f>
        <v>8</v>
      </c>
    </row>
    <row r="5804" spans="1:9" x14ac:dyDescent="0.25">
      <c r="A5804" t="s">
        <v>1441</v>
      </c>
      <c r="B5804" t="s">
        <v>26</v>
      </c>
      <c r="C5804" s="1">
        <v>44567</v>
      </c>
      <c r="D5804" s="1">
        <v>44848</v>
      </c>
      <c r="E5804">
        <f>VLOOKUP(data[[#This Row],[id_campaign]],campaign[],4,FALSE)</f>
        <v>65</v>
      </c>
      <c r="F5804" t="str">
        <f>VLOOKUP(data[[#This Row],[id_campaign]],campaign[],2,FALSE)</f>
        <v>HasCreditCard</v>
      </c>
      <c r="G5804" t="str">
        <f>VLOOKUP(data[[#This Row],[id_customer]],customer[],2,FALSE)</f>
        <v>Demetre Guiraud</v>
      </c>
      <c r="H5804" t="str">
        <f>data[[#This Row],[id_customer]]&amp;data[[#This Row],[id_campaign]]</f>
        <v>C0350cam12</v>
      </c>
      <c r="I5804">
        <f>DATEDIF(data[[#This Row],[join_date]],data[[#This Row],[buy_date]],"M")</f>
        <v>9</v>
      </c>
    </row>
    <row r="5805" spans="1:9" x14ac:dyDescent="0.25">
      <c r="A5805" t="s">
        <v>1441</v>
      </c>
      <c r="B5805" t="s">
        <v>26</v>
      </c>
      <c r="C5805" s="1">
        <v>44567</v>
      </c>
      <c r="D5805" s="1">
        <v>44880</v>
      </c>
      <c r="E5805">
        <f>VLOOKUP(data[[#This Row],[id_campaign]],campaign[],4,FALSE)</f>
        <v>65</v>
      </c>
      <c r="F5805" t="str">
        <f>VLOOKUP(data[[#This Row],[id_campaign]],campaign[],2,FALSE)</f>
        <v>HasCreditCard</v>
      </c>
      <c r="G5805" t="str">
        <f>VLOOKUP(data[[#This Row],[id_customer]],customer[],2,FALSE)</f>
        <v>Demetre Guiraud</v>
      </c>
      <c r="H5805" t="str">
        <f>data[[#This Row],[id_customer]]&amp;data[[#This Row],[id_campaign]]</f>
        <v>C0350cam12</v>
      </c>
      <c r="I5805">
        <f>DATEDIF(data[[#This Row],[join_date]],data[[#This Row],[buy_date]],"M")</f>
        <v>10</v>
      </c>
    </row>
    <row r="5806" spans="1:9" x14ac:dyDescent="0.25">
      <c r="A5806" t="s">
        <v>1441</v>
      </c>
      <c r="B5806" t="s">
        <v>26</v>
      </c>
      <c r="C5806" s="1">
        <v>44567</v>
      </c>
      <c r="D5806" s="1">
        <v>44904</v>
      </c>
      <c r="E5806">
        <f>VLOOKUP(data[[#This Row],[id_campaign]],campaign[],4,FALSE)</f>
        <v>65</v>
      </c>
      <c r="F5806" t="str">
        <f>VLOOKUP(data[[#This Row],[id_campaign]],campaign[],2,FALSE)</f>
        <v>HasCreditCard</v>
      </c>
      <c r="G5806" t="str">
        <f>VLOOKUP(data[[#This Row],[id_customer]],customer[],2,FALSE)</f>
        <v>Demetre Guiraud</v>
      </c>
      <c r="H5806" t="str">
        <f>data[[#This Row],[id_customer]]&amp;data[[#This Row],[id_campaign]]</f>
        <v>C0350cam12</v>
      </c>
      <c r="I5806">
        <f>DATEDIF(data[[#This Row],[join_date]],data[[#This Row],[buy_date]],"M")</f>
        <v>11</v>
      </c>
    </row>
    <row r="5807" spans="1:9" x14ac:dyDescent="0.25">
      <c r="A5807" t="s">
        <v>1441</v>
      </c>
      <c r="B5807" t="s">
        <v>26</v>
      </c>
      <c r="C5807" s="1">
        <v>44567</v>
      </c>
      <c r="D5807" s="1">
        <v>44941</v>
      </c>
      <c r="E5807">
        <f>VLOOKUP(data[[#This Row],[id_campaign]],campaign[],4,FALSE)</f>
        <v>65</v>
      </c>
      <c r="F5807" t="str">
        <f>VLOOKUP(data[[#This Row],[id_campaign]],campaign[],2,FALSE)</f>
        <v>HasCreditCard</v>
      </c>
      <c r="G5807" t="str">
        <f>VLOOKUP(data[[#This Row],[id_customer]],customer[],2,FALSE)</f>
        <v>Demetre Guiraud</v>
      </c>
      <c r="H5807" t="str">
        <f>data[[#This Row],[id_customer]]&amp;data[[#This Row],[id_campaign]]</f>
        <v>C0350cam12</v>
      </c>
      <c r="I5807">
        <f>DATEDIF(data[[#This Row],[join_date]],data[[#This Row],[buy_date]],"M")</f>
        <v>12</v>
      </c>
    </row>
    <row r="5808" spans="1:9" x14ac:dyDescent="0.25">
      <c r="A5808" t="s">
        <v>1441</v>
      </c>
      <c r="B5808" t="s">
        <v>26</v>
      </c>
      <c r="C5808" s="1">
        <v>44567</v>
      </c>
      <c r="D5808" s="1">
        <v>44971</v>
      </c>
      <c r="E5808">
        <f>VLOOKUP(data[[#This Row],[id_campaign]],campaign[],4,FALSE)</f>
        <v>65</v>
      </c>
      <c r="F5808" t="str">
        <f>VLOOKUP(data[[#This Row],[id_campaign]],campaign[],2,FALSE)</f>
        <v>HasCreditCard</v>
      </c>
      <c r="G5808" t="str">
        <f>VLOOKUP(data[[#This Row],[id_customer]],customer[],2,FALSE)</f>
        <v>Demetre Guiraud</v>
      </c>
      <c r="H5808" t="str">
        <f>data[[#This Row],[id_customer]]&amp;data[[#This Row],[id_campaign]]</f>
        <v>C0350cam12</v>
      </c>
      <c r="I5808">
        <f>DATEDIF(data[[#This Row],[join_date]],data[[#This Row],[buy_date]],"M")</f>
        <v>13</v>
      </c>
    </row>
    <row r="5809" spans="1:9" x14ac:dyDescent="0.25">
      <c r="A5809" t="s">
        <v>1441</v>
      </c>
      <c r="B5809" t="s">
        <v>26</v>
      </c>
      <c r="C5809" s="1">
        <v>44567</v>
      </c>
      <c r="D5809" s="1">
        <v>44991</v>
      </c>
      <c r="E5809">
        <f>VLOOKUP(data[[#This Row],[id_campaign]],campaign[],4,FALSE)</f>
        <v>65</v>
      </c>
      <c r="F5809" t="str">
        <f>VLOOKUP(data[[#This Row],[id_campaign]],campaign[],2,FALSE)</f>
        <v>HasCreditCard</v>
      </c>
      <c r="G5809" t="str">
        <f>VLOOKUP(data[[#This Row],[id_customer]],customer[],2,FALSE)</f>
        <v>Demetre Guiraud</v>
      </c>
      <c r="H5809" t="str">
        <f>data[[#This Row],[id_customer]]&amp;data[[#This Row],[id_campaign]]</f>
        <v>C0350cam12</v>
      </c>
      <c r="I5809">
        <f>DATEDIF(data[[#This Row],[join_date]],data[[#This Row],[buy_date]],"M")</f>
        <v>14</v>
      </c>
    </row>
    <row r="5810" spans="1:9" x14ac:dyDescent="0.25">
      <c r="A5810" t="s">
        <v>1441</v>
      </c>
      <c r="B5810" t="s">
        <v>26</v>
      </c>
      <c r="C5810" s="1">
        <v>44567</v>
      </c>
      <c r="D5810" s="1">
        <v>45030</v>
      </c>
      <c r="E5810">
        <f>VLOOKUP(data[[#This Row],[id_campaign]],campaign[],4,FALSE)</f>
        <v>65</v>
      </c>
      <c r="F5810" t="str">
        <f>VLOOKUP(data[[#This Row],[id_campaign]],campaign[],2,FALSE)</f>
        <v>HasCreditCard</v>
      </c>
      <c r="G5810" t="str">
        <f>VLOOKUP(data[[#This Row],[id_customer]],customer[],2,FALSE)</f>
        <v>Demetre Guiraud</v>
      </c>
      <c r="H5810" t="str">
        <f>data[[#This Row],[id_customer]]&amp;data[[#This Row],[id_campaign]]</f>
        <v>C0350cam12</v>
      </c>
      <c r="I5810">
        <f>DATEDIF(data[[#This Row],[join_date]],data[[#This Row],[buy_date]],"M")</f>
        <v>15</v>
      </c>
    </row>
    <row r="5811" spans="1:9" x14ac:dyDescent="0.25">
      <c r="A5811" t="s">
        <v>1441</v>
      </c>
      <c r="B5811" t="s">
        <v>26</v>
      </c>
      <c r="C5811" s="1">
        <v>44567</v>
      </c>
      <c r="D5811" s="1">
        <v>45057</v>
      </c>
      <c r="E5811">
        <f>VLOOKUP(data[[#This Row],[id_campaign]],campaign[],4,FALSE)</f>
        <v>65</v>
      </c>
      <c r="F5811" t="str">
        <f>VLOOKUP(data[[#This Row],[id_campaign]],campaign[],2,FALSE)</f>
        <v>HasCreditCard</v>
      </c>
      <c r="G5811" t="str">
        <f>VLOOKUP(data[[#This Row],[id_customer]],customer[],2,FALSE)</f>
        <v>Demetre Guiraud</v>
      </c>
      <c r="H5811" t="str">
        <f>data[[#This Row],[id_customer]]&amp;data[[#This Row],[id_campaign]]</f>
        <v>C0350cam12</v>
      </c>
      <c r="I5811">
        <f>DATEDIF(data[[#This Row],[join_date]],data[[#This Row],[buy_date]],"M")</f>
        <v>16</v>
      </c>
    </row>
    <row r="5812" spans="1:9" x14ac:dyDescent="0.25">
      <c r="A5812" t="s">
        <v>1445</v>
      </c>
      <c r="B5812" t="s">
        <v>32</v>
      </c>
      <c r="C5812" s="1">
        <v>44652</v>
      </c>
      <c r="D5812" s="1">
        <v>44652</v>
      </c>
      <c r="E5812">
        <f>VLOOKUP(data[[#This Row],[id_campaign]],campaign[],4,FALSE)</f>
        <v>14</v>
      </c>
      <c r="F5812" t="str">
        <f>VLOOKUP(data[[#This Row],[id_campaign]],campaign[],2,FALSE)</f>
        <v>OwnsMotorcycle</v>
      </c>
      <c r="G5812" t="str">
        <f>VLOOKUP(data[[#This Row],[id_customer]],customer[],2,FALSE)</f>
        <v>Fedora Renad</v>
      </c>
      <c r="H5812" t="str">
        <f>data[[#This Row],[id_customer]]&amp;data[[#This Row],[id_campaign]]</f>
        <v>C0351cam15</v>
      </c>
      <c r="I5812">
        <f>DATEDIF(data[[#This Row],[join_date]],data[[#This Row],[buy_date]],"M")</f>
        <v>0</v>
      </c>
    </row>
    <row r="5813" spans="1:9" x14ac:dyDescent="0.25">
      <c r="A5813" t="s">
        <v>1445</v>
      </c>
      <c r="B5813" t="s">
        <v>32</v>
      </c>
      <c r="C5813" s="1">
        <v>44652</v>
      </c>
      <c r="D5813" s="1">
        <v>44682</v>
      </c>
      <c r="E5813">
        <f>VLOOKUP(data[[#This Row],[id_campaign]],campaign[],4,FALSE)</f>
        <v>14</v>
      </c>
      <c r="F5813" t="str">
        <f>VLOOKUP(data[[#This Row],[id_campaign]],campaign[],2,FALSE)</f>
        <v>OwnsMotorcycle</v>
      </c>
      <c r="G5813" t="str">
        <f>VLOOKUP(data[[#This Row],[id_customer]],customer[],2,FALSE)</f>
        <v>Fedora Renad</v>
      </c>
      <c r="H5813" t="str">
        <f>data[[#This Row],[id_customer]]&amp;data[[#This Row],[id_campaign]]</f>
        <v>C0351cam15</v>
      </c>
      <c r="I5813">
        <f>DATEDIF(data[[#This Row],[join_date]],data[[#This Row],[buy_date]],"M")</f>
        <v>1</v>
      </c>
    </row>
    <row r="5814" spans="1:9" x14ac:dyDescent="0.25">
      <c r="A5814" t="s">
        <v>1445</v>
      </c>
      <c r="B5814" t="s">
        <v>32</v>
      </c>
      <c r="C5814" s="1">
        <v>44652</v>
      </c>
      <c r="D5814" s="1">
        <v>44718</v>
      </c>
      <c r="E5814">
        <f>VLOOKUP(data[[#This Row],[id_campaign]],campaign[],4,FALSE)</f>
        <v>14</v>
      </c>
      <c r="F5814" t="str">
        <f>VLOOKUP(data[[#This Row],[id_campaign]],campaign[],2,FALSE)</f>
        <v>OwnsMotorcycle</v>
      </c>
      <c r="G5814" t="str">
        <f>VLOOKUP(data[[#This Row],[id_customer]],customer[],2,FALSE)</f>
        <v>Fedora Renad</v>
      </c>
      <c r="H5814" t="str">
        <f>data[[#This Row],[id_customer]]&amp;data[[#This Row],[id_campaign]]</f>
        <v>C0351cam15</v>
      </c>
      <c r="I5814">
        <f>DATEDIF(data[[#This Row],[join_date]],data[[#This Row],[buy_date]],"M")</f>
        <v>2</v>
      </c>
    </row>
    <row r="5815" spans="1:9" x14ac:dyDescent="0.25">
      <c r="A5815" t="s">
        <v>1445</v>
      </c>
      <c r="B5815" t="s">
        <v>32</v>
      </c>
      <c r="C5815" s="1">
        <v>44652</v>
      </c>
      <c r="D5815" s="1">
        <v>44748</v>
      </c>
      <c r="E5815">
        <f>VLOOKUP(data[[#This Row],[id_campaign]],campaign[],4,FALSE)</f>
        <v>14</v>
      </c>
      <c r="F5815" t="str">
        <f>VLOOKUP(data[[#This Row],[id_campaign]],campaign[],2,FALSE)</f>
        <v>OwnsMotorcycle</v>
      </c>
      <c r="G5815" t="str">
        <f>VLOOKUP(data[[#This Row],[id_customer]],customer[],2,FALSE)</f>
        <v>Fedora Renad</v>
      </c>
      <c r="H5815" t="str">
        <f>data[[#This Row],[id_customer]]&amp;data[[#This Row],[id_campaign]]</f>
        <v>C0351cam15</v>
      </c>
      <c r="I5815">
        <f>DATEDIF(data[[#This Row],[join_date]],data[[#This Row],[buy_date]],"M")</f>
        <v>3</v>
      </c>
    </row>
    <row r="5816" spans="1:9" x14ac:dyDescent="0.25">
      <c r="A5816" t="s">
        <v>1445</v>
      </c>
      <c r="B5816" t="s">
        <v>32</v>
      </c>
      <c r="C5816" s="1">
        <v>44652</v>
      </c>
      <c r="D5816" s="1">
        <v>44776</v>
      </c>
      <c r="E5816">
        <f>VLOOKUP(data[[#This Row],[id_campaign]],campaign[],4,FALSE)</f>
        <v>14</v>
      </c>
      <c r="F5816" t="str">
        <f>VLOOKUP(data[[#This Row],[id_campaign]],campaign[],2,FALSE)</f>
        <v>OwnsMotorcycle</v>
      </c>
      <c r="G5816" t="str">
        <f>VLOOKUP(data[[#This Row],[id_customer]],customer[],2,FALSE)</f>
        <v>Fedora Renad</v>
      </c>
      <c r="H5816" t="str">
        <f>data[[#This Row],[id_customer]]&amp;data[[#This Row],[id_campaign]]</f>
        <v>C0351cam15</v>
      </c>
      <c r="I5816">
        <f>DATEDIF(data[[#This Row],[join_date]],data[[#This Row],[buy_date]],"M")</f>
        <v>4</v>
      </c>
    </row>
    <row r="5817" spans="1:9" x14ac:dyDescent="0.25">
      <c r="A5817" t="s">
        <v>1445</v>
      </c>
      <c r="B5817" t="s">
        <v>32</v>
      </c>
      <c r="C5817" s="1">
        <v>44652</v>
      </c>
      <c r="D5817" s="1">
        <v>44820</v>
      </c>
      <c r="E5817">
        <f>VLOOKUP(data[[#This Row],[id_campaign]],campaign[],4,FALSE)</f>
        <v>14</v>
      </c>
      <c r="F5817" t="str">
        <f>VLOOKUP(data[[#This Row],[id_campaign]],campaign[],2,FALSE)</f>
        <v>OwnsMotorcycle</v>
      </c>
      <c r="G5817" t="str">
        <f>VLOOKUP(data[[#This Row],[id_customer]],customer[],2,FALSE)</f>
        <v>Fedora Renad</v>
      </c>
      <c r="H5817" t="str">
        <f>data[[#This Row],[id_customer]]&amp;data[[#This Row],[id_campaign]]</f>
        <v>C0351cam15</v>
      </c>
      <c r="I5817">
        <f>DATEDIF(data[[#This Row],[join_date]],data[[#This Row],[buy_date]],"M")</f>
        <v>5</v>
      </c>
    </row>
    <row r="5818" spans="1:9" x14ac:dyDescent="0.25">
      <c r="A5818" t="s">
        <v>1445</v>
      </c>
      <c r="B5818" t="s">
        <v>32</v>
      </c>
      <c r="C5818" s="1">
        <v>44652</v>
      </c>
      <c r="D5818" s="1">
        <v>44839</v>
      </c>
      <c r="E5818">
        <f>VLOOKUP(data[[#This Row],[id_campaign]],campaign[],4,FALSE)</f>
        <v>14</v>
      </c>
      <c r="F5818" t="str">
        <f>VLOOKUP(data[[#This Row],[id_campaign]],campaign[],2,FALSE)</f>
        <v>OwnsMotorcycle</v>
      </c>
      <c r="G5818" t="str">
        <f>VLOOKUP(data[[#This Row],[id_customer]],customer[],2,FALSE)</f>
        <v>Fedora Renad</v>
      </c>
      <c r="H5818" t="str">
        <f>data[[#This Row],[id_customer]]&amp;data[[#This Row],[id_campaign]]</f>
        <v>C0351cam15</v>
      </c>
      <c r="I5818">
        <f>DATEDIF(data[[#This Row],[join_date]],data[[#This Row],[buy_date]],"M")</f>
        <v>6</v>
      </c>
    </row>
    <row r="5819" spans="1:9" x14ac:dyDescent="0.25">
      <c r="A5819" t="s">
        <v>1445</v>
      </c>
      <c r="B5819" t="s">
        <v>32</v>
      </c>
      <c r="C5819" s="1">
        <v>44652</v>
      </c>
      <c r="D5819" s="1">
        <v>44879</v>
      </c>
      <c r="E5819">
        <f>VLOOKUP(data[[#This Row],[id_campaign]],campaign[],4,FALSE)</f>
        <v>14</v>
      </c>
      <c r="F5819" t="str">
        <f>VLOOKUP(data[[#This Row],[id_campaign]],campaign[],2,FALSE)</f>
        <v>OwnsMotorcycle</v>
      </c>
      <c r="G5819" t="str">
        <f>VLOOKUP(data[[#This Row],[id_customer]],customer[],2,FALSE)</f>
        <v>Fedora Renad</v>
      </c>
      <c r="H5819" t="str">
        <f>data[[#This Row],[id_customer]]&amp;data[[#This Row],[id_campaign]]</f>
        <v>C0351cam15</v>
      </c>
      <c r="I5819">
        <f>DATEDIF(data[[#This Row],[join_date]],data[[#This Row],[buy_date]],"M")</f>
        <v>7</v>
      </c>
    </row>
    <row r="5820" spans="1:9" x14ac:dyDescent="0.25">
      <c r="A5820" t="s">
        <v>1445</v>
      </c>
      <c r="B5820" t="s">
        <v>32</v>
      </c>
      <c r="C5820" s="1">
        <v>44652</v>
      </c>
      <c r="D5820" s="1">
        <v>44932</v>
      </c>
      <c r="E5820">
        <f>VLOOKUP(data[[#This Row],[id_campaign]],campaign[],4,FALSE)</f>
        <v>14</v>
      </c>
      <c r="F5820" t="str">
        <f>VLOOKUP(data[[#This Row],[id_campaign]],campaign[],2,FALSE)</f>
        <v>OwnsMotorcycle</v>
      </c>
      <c r="G5820" t="str">
        <f>VLOOKUP(data[[#This Row],[id_customer]],customer[],2,FALSE)</f>
        <v>Fedora Renad</v>
      </c>
      <c r="H5820" t="str">
        <f>data[[#This Row],[id_customer]]&amp;data[[#This Row],[id_campaign]]</f>
        <v>C0351cam15</v>
      </c>
      <c r="I5820">
        <f>DATEDIF(data[[#This Row],[join_date]],data[[#This Row],[buy_date]],"M")</f>
        <v>9</v>
      </c>
    </row>
    <row r="5821" spans="1:9" x14ac:dyDescent="0.25">
      <c r="A5821" t="s">
        <v>1445</v>
      </c>
      <c r="B5821" t="s">
        <v>32</v>
      </c>
      <c r="C5821" s="1">
        <v>44652</v>
      </c>
      <c r="D5821" s="1">
        <v>44958</v>
      </c>
      <c r="E5821">
        <f>VLOOKUP(data[[#This Row],[id_campaign]],campaign[],4,FALSE)</f>
        <v>14</v>
      </c>
      <c r="F5821" t="str">
        <f>VLOOKUP(data[[#This Row],[id_campaign]],campaign[],2,FALSE)</f>
        <v>OwnsMotorcycle</v>
      </c>
      <c r="G5821" t="str">
        <f>VLOOKUP(data[[#This Row],[id_customer]],customer[],2,FALSE)</f>
        <v>Fedora Renad</v>
      </c>
      <c r="H5821" t="str">
        <f>data[[#This Row],[id_customer]]&amp;data[[#This Row],[id_campaign]]</f>
        <v>C0351cam15</v>
      </c>
      <c r="I5821">
        <f>DATEDIF(data[[#This Row],[join_date]],data[[#This Row],[buy_date]],"M")</f>
        <v>10</v>
      </c>
    </row>
    <row r="5822" spans="1:9" x14ac:dyDescent="0.25">
      <c r="A5822" t="s">
        <v>1445</v>
      </c>
      <c r="B5822" t="s">
        <v>32</v>
      </c>
      <c r="C5822" s="1">
        <v>44652</v>
      </c>
      <c r="D5822" s="1">
        <v>44992</v>
      </c>
      <c r="E5822">
        <f>VLOOKUP(data[[#This Row],[id_campaign]],campaign[],4,FALSE)</f>
        <v>14</v>
      </c>
      <c r="F5822" t="str">
        <f>VLOOKUP(data[[#This Row],[id_campaign]],campaign[],2,FALSE)</f>
        <v>OwnsMotorcycle</v>
      </c>
      <c r="G5822" t="str">
        <f>VLOOKUP(data[[#This Row],[id_customer]],customer[],2,FALSE)</f>
        <v>Fedora Renad</v>
      </c>
      <c r="H5822" t="str">
        <f>data[[#This Row],[id_customer]]&amp;data[[#This Row],[id_campaign]]</f>
        <v>C0351cam15</v>
      </c>
      <c r="I5822">
        <f>DATEDIF(data[[#This Row],[join_date]],data[[#This Row],[buy_date]],"M")</f>
        <v>11</v>
      </c>
    </row>
    <row r="5823" spans="1:9" x14ac:dyDescent="0.25">
      <c r="A5823" t="s">
        <v>1445</v>
      </c>
      <c r="B5823" t="s">
        <v>32</v>
      </c>
      <c r="C5823" s="1">
        <v>44652</v>
      </c>
      <c r="D5823" s="1">
        <v>45025</v>
      </c>
      <c r="E5823">
        <f>VLOOKUP(data[[#This Row],[id_campaign]],campaign[],4,FALSE)</f>
        <v>14</v>
      </c>
      <c r="F5823" t="str">
        <f>VLOOKUP(data[[#This Row],[id_campaign]],campaign[],2,FALSE)</f>
        <v>OwnsMotorcycle</v>
      </c>
      <c r="G5823" t="str">
        <f>VLOOKUP(data[[#This Row],[id_customer]],customer[],2,FALSE)</f>
        <v>Fedora Renad</v>
      </c>
      <c r="H5823" t="str">
        <f>data[[#This Row],[id_customer]]&amp;data[[#This Row],[id_campaign]]</f>
        <v>C0351cam15</v>
      </c>
      <c r="I5823">
        <f>DATEDIF(data[[#This Row],[join_date]],data[[#This Row],[buy_date]],"M")</f>
        <v>12</v>
      </c>
    </row>
    <row r="5824" spans="1:9" x14ac:dyDescent="0.25">
      <c r="A5824" t="s">
        <v>1445</v>
      </c>
      <c r="B5824" t="s">
        <v>32</v>
      </c>
      <c r="C5824" s="1">
        <v>44652</v>
      </c>
      <c r="D5824" s="1">
        <v>45052</v>
      </c>
      <c r="E5824">
        <f>VLOOKUP(data[[#This Row],[id_campaign]],campaign[],4,FALSE)</f>
        <v>14</v>
      </c>
      <c r="F5824" t="str">
        <f>VLOOKUP(data[[#This Row],[id_campaign]],campaign[],2,FALSE)</f>
        <v>OwnsMotorcycle</v>
      </c>
      <c r="G5824" t="str">
        <f>VLOOKUP(data[[#This Row],[id_customer]],customer[],2,FALSE)</f>
        <v>Fedora Renad</v>
      </c>
      <c r="H5824" t="str">
        <f>data[[#This Row],[id_customer]]&amp;data[[#This Row],[id_campaign]]</f>
        <v>C0351cam15</v>
      </c>
      <c r="I5824">
        <f>DATEDIF(data[[#This Row],[join_date]],data[[#This Row],[buy_date]],"M")</f>
        <v>13</v>
      </c>
    </row>
    <row r="5825" spans="1:9" x14ac:dyDescent="0.25">
      <c r="A5825" t="s">
        <v>1445</v>
      </c>
      <c r="B5825" t="s">
        <v>14</v>
      </c>
      <c r="C5825" s="1">
        <v>45036</v>
      </c>
      <c r="D5825" s="1">
        <v>45036</v>
      </c>
      <c r="E5825">
        <f>VLOOKUP(data[[#This Row],[id_campaign]],campaign[],4,FALSE)</f>
        <v>13</v>
      </c>
      <c r="F5825" t="str">
        <f>VLOOKUP(data[[#This Row],[id_campaign]],campaign[],2,FALSE)</f>
        <v>Homeownership</v>
      </c>
      <c r="G5825" t="str">
        <f>VLOOKUP(data[[#This Row],[id_customer]],customer[],2,FALSE)</f>
        <v>Fedora Renad</v>
      </c>
      <c r="H5825" t="str">
        <f>data[[#This Row],[id_customer]]&amp;data[[#This Row],[id_campaign]]</f>
        <v>C0351cam06</v>
      </c>
      <c r="I5825">
        <f>DATEDIF(data[[#This Row],[join_date]],data[[#This Row],[buy_date]],"M")</f>
        <v>0</v>
      </c>
    </row>
    <row r="5826" spans="1:9" x14ac:dyDescent="0.25">
      <c r="A5826" t="s">
        <v>1445</v>
      </c>
      <c r="B5826" t="s">
        <v>14</v>
      </c>
      <c r="C5826" s="1">
        <v>45036</v>
      </c>
      <c r="D5826" s="1">
        <v>45066</v>
      </c>
      <c r="E5826">
        <f>VLOOKUP(data[[#This Row],[id_campaign]],campaign[],4,FALSE)</f>
        <v>13</v>
      </c>
      <c r="F5826" t="str">
        <f>VLOOKUP(data[[#This Row],[id_campaign]],campaign[],2,FALSE)</f>
        <v>Homeownership</v>
      </c>
      <c r="G5826" t="str">
        <f>VLOOKUP(data[[#This Row],[id_customer]],customer[],2,FALSE)</f>
        <v>Fedora Renad</v>
      </c>
      <c r="H5826" t="str">
        <f>data[[#This Row],[id_customer]]&amp;data[[#This Row],[id_campaign]]</f>
        <v>C0351cam06</v>
      </c>
      <c r="I5826">
        <f>DATEDIF(data[[#This Row],[join_date]],data[[#This Row],[buy_date]],"M")</f>
        <v>1</v>
      </c>
    </row>
    <row r="5827" spans="1:9" x14ac:dyDescent="0.25">
      <c r="A5827" t="s">
        <v>1445</v>
      </c>
      <c r="B5827" t="s">
        <v>14</v>
      </c>
      <c r="C5827" s="1">
        <v>45036</v>
      </c>
      <c r="D5827" s="1">
        <v>45080</v>
      </c>
      <c r="E5827">
        <f>VLOOKUP(data[[#This Row],[id_campaign]],campaign[],4,FALSE)</f>
        <v>13</v>
      </c>
      <c r="F5827" t="str">
        <f>VLOOKUP(data[[#This Row],[id_campaign]],campaign[],2,FALSE)</f>
        <v>Homeownership</v>
      </c>
      <c r="G5827" t="str">
        <f>VLOOKUP(data[[#This Row],[id_customer]],customer[],2,FALSE)</f>
        <v>Fedora Renad</v>
      </c>
      <c r="H5827" t="str">
        <f>data[[#This Row],[id_customer]]&amp;data[[#This Row],[id_campaign]]</f>
        <v>C0351cam06</v>
      </c>
      <c r="I5827">
        <f>DATEDIF(data[[#This Row],[join_date]],data[[#This Row],[buy_date]],"M")</f>
        <v>1</v>
      </c>
    </row>
    <row r="5828" spans="1:9" x14ac:dyDescent="0.25">
      <c r="A5828" t="s">
        <v>1449</v>
      </c>
      <c r="B5828" t="s">
        <v>18</v>
      </c>
      <c r="C5828" s="1">
        <v>44863</v>
      </c>
      <c r="D5828" s="1">
        <v>44863</v>
      </c>
      <c r="E5828">
        <f>VLOOKUP(data[[#This Row],[id_campaign]],campaign[],4,FALSE)</f>
        <v>27</v>
      </c>
      <c r="F5828" t="str">
        <f>VLOOKUP(data[[#This Row],[id_campaign]],campaign[],2,FALSE)</f>
        <v>RespondsToMailOffers</v>
      </c>
      <c r="G5828" t="str">
        <f>VLOOKUP(data[[#This Row],[id_customer]],customer[],2,FALSE)</f>
        <v>Aube Madge</v>
      </c>
      <c r="H5828" t="str">
        <f>data[[#This Row],[id_customer]]&amp;data[[#This Row],[id_campaign]]</f>
        <v>C0352cam08</v>
      </c>
      <c r="I5828">
        <f>DATEDIF(data[[#This Row],[join_date]],data[[#This Row],[buy_date]],"M")</f>
        <v>0</v>
      </c>
    </row>
    <row r="5829" spans="1:9" x14ac:dyDescent="0.25">
      <c r="A5829" t="s">
        <v>1449</v>
      </c>
      <c r="B5829" t="s">
        <v>18</v>
      </c>
      <c r="C5829" s="1">
        <v>44863</v>
      </c>
      <c r="D5829" s="1">
        <v>44905</v>
      </c>
      <c r="E5829">
        <f>VLOOKUP(data[[#This Row],[id_campaign]],campaign[],4,FALSE)</f>
        <v>27</v>
      </c>
      <c r="F5829" t="str">
        <f>VLOOKUP(data[[#This Row],[id_campaign]],campaign[],2,FALSE)</f>
        <v>RespondsToMailOffers</v>
      </c>
      <c r="G5829" t="str">
        <f>VLOOKUP(data[[#This Row],[id_customer]],customer[],2,FALSE)</f>
        <v>Aube Madge</v>
      </c>
      <c r="H5829" t="str">
        <f>data[[#This Row],[id_customer]]&amp;data[[#This Row],[id_campaign]]</f>
        <v>C0352cam08</v>
      </c>
      <c r="I5829">
        <f>DATEDIF(data[[#This Row],[join_date]],data[[#This Row],[buy_date]],"M")</f>
        <v>1</v>
      </c>
    </row>
    <row r="5830" spans="1:9" x14ac:dyDescent="0.25">
      <c r="A5830" t="s">
        <v>1449</v>
      </c>
      <c r="B5830" t="s">
        <v>18</v>
      </c>
      <c r="C5830" s="1">
        <v>44863</v>
      </c>
      <c r="D5830" s="1">
        <v>44960</v>
      </c>
      <c r="E5830">
        <f>VLOOKUP(data[[#This Row],[id_campaign]],campaign[],4,FALSE)</f>
        <v>27</v>
      </c>
      <c r="F5830" t="str">
        <f>VLOOKUP(data[[#This Row],[id_campaign]],campaign[],2,FALSE)</f>
        <v>RespondsToMailOffers</v>
      </c>
      <c r="G5830" t="str">
        <f>VLOOKUP(data[[#This Row],[id_customer]],customer[],2,FALSE)</f>
        <v>Aube Madge</v>
      </c>
      <c r="H5830" t="str">
        <f>data[[#This Row],[id_customer]]&amp;data[[#This Row],[id_campaign]]</f>
        <v>C0352cam08</v>
      </c>
      <c r="I5830">
        <f>DATEDIF(data[[#This Row],[join_date]],data[[#This Row],[buy_date]],"M")</f>
        <v>3</v>
      </c>
    </row>
    <row r="5831" spans="1:9" x14ac:dyDescent="0.25">
      <c r="A5831" t="s">
        <v>1449</v>
      </c>
      <c r="B5831" t="s">
        <v>18</v>
      </c>
      <c r="C5831" s="1">
        <v>44863</v>
      </c>
      <c r="D5831" s="1">
        <v>44989</v>
      </c>
      <c r="E5831">
        <f>VLOOKUP(data[[#This Row],[id_campaign]],campaign[],4,FALSE)</f>
        <v>27</v>
      </c>
      <c r="F5831" t="str">
        <f>VLOOKUP(data[[#This Row],[id_campaign]],campaign[],2,FALSE)</f>
        <v>RespondsToMailOffers</v>
      </c>
      <c r="G5831" t="str">
        <f>VLOOKUP(data[[#This Row],[id_customer]],customer[],2,FALSE)</f>
        <v>Aube Madge</v>
      </c>
      <c r="H5831" t="str">
        <f>data[[#This Row],[id_customer]]&amp;data[[#This Row],[id_campaign]]</f>
        <v>C0352cam08</v>
      </c>
      <c r="I5831">
        <f>DATEDIF(data[[#This Row],[join_date]],data[[#This Row],[buy_date]],"M")</f>
        <v>4</v>
      </c>
    </row>
    <row r="5832" spans="1:9" x14ac:dyDescent="0.25">
      <c r="A5832" t="s">
        <v>1449</v>
      </c>
      <c r="B5832" t="s">
        <v>18</v>
      </c>
      <c r="C5832" s="1">
        <v>44863</v>
      </c>
      <c r="D5832" s="1">
        <v>45046</v>
      </c>
      <c r="E5832">
        <f>VLOOKUP(data[[#This Row],[id_campaign]],campaign[],4,FALSE)</f>
        <v>27</v>
      </c>
      <c r="F5832" t="str">
        <f>VLOOKUP(data[[#This Row],[id_campaign]],campaign[],2,FALSE)</f>
        <v>RespondsToMailOffers</v>
      </c>
      <c r="G5832" t="str">
        <f>VLOOKUP(data[[#This Row],[id_customer]],customer[],2,FALSE)</f>
        <v>Aube Madge</v>
      </c>
      <c r="H5832" t="str">
        <f>data[[#This Row],[id_customer]]&amp;data[[#This Row],[id_campaign]]</f>
        <v>C0352cam08</v>
      </c>
      <c r="I5832">
        <f>DATEDIF(data[[#This Row],[join_date]],data[[#This Row],[buy_date]],"M")</f>
        <v>6</v>
      </c>
    </row>
    <row r="5833" spans="1:9" x14ac:dyDescent="0.25">
      <c r="A5833" t="s">
        <v>1449</v>
      </c>
      <c r="B5833" t="s">
        <v>18</v>
      </c>
      <c r="C5833" s="1">
        <v>44863</v>
      </c>
      <c r="D5833" s="1">
        <v>45077</v>
      </c>
      <c r="E5833">
        <f>VLOOKUP(data[[#This Row],[id_campaign]],campaign[],4,FALSE)</f>
        <v>27</v>
      </c>
      <c r="F5833" t="str">
        <f>VLOOKUP(data[[#This Row],[id_campaign]],campaign[],2,FALSE)</f>
        <v>RespondsToMailOffers</v>
      </c>
      <c r="G5833" t="str">
        <f>VLOOKUP(data[[#This Row],[id_customer]],customer[],2,FALSE)</f>
        <v>Aube Madge</v>
      </c>
      <c r="H5833" t="str">
        <f>data[[#This Row],[id_customer]]&amp;data[[#This Row],[id_campaign]]</f>
        <v>C0352cam08</v>
      </c>
      <c r="I5833">
        <f>DATEDIF(data[[#This Row],[join_date]],data[[#This Row],[buy_date]],"M")</f>
        <v>7</v>
      </c>
    </row>
    <row r="5834" spans="1:9" x14ac:dyDescent="0.25">
      <c r="A5834" t="s">
        <v>1449</v>
      </c>
      <c r="B5834" t="s">
        <v>18</v>
      </c>
      <c r="C5834" s="1">
        <v>44863</v>
      </c>
      <c r="D5834" s="1">
        <v>45085</v>
      </c>
      <c r="E5834">
        <f>VLOOKUP(data[[#This Row],[id_campaign]],campaign[],4,FALSE)</f>
        <v>27</v>
      </c>
      <c r="F5834" t="str">
        <f>VLOOKUP(data[[#This Row],[id_campaign]],campaign[],2,FALSE)</f>
        <v>RespondsToMailOffers</v>
      </c>
      <c r="G5834" t="str">
        <f>VLOOKUP(data[[#This Row],[id_customer]],customer[],2,FALSE)</f>
        <v>Aube Madge</v>
      </c>
      <c r="H5834" t="str">
        <f>data[[#This Row],[id_customer]]&amp;data[[#This Row],[id_campaign]]</f>
        <v>C0352cam08</v>
      </c>
      <c r="I5834">
        <f>DATEDIF(data[[#This Row],[join_date]],data[[#This Row],[buy_date]],"M")</f>
        <v>7</v>
      </c>
    </row>
    <row r="5835" spans="1:9" x14ac:dyDescent="0.25">
      <c r="A5835" t="s">
        <v>1449</v>
      </c>
      <c r="B5835" t="s">
        <v>6</v>
      </c>
      <c r="C5835" s="1">
        <v>44942</v>
      </c>
      <c r="D5835" s="1">
        <v>44942</v>
      </c>
      <c r="E5835">
        <f>VLOOKUP(data[[#This Row],[id_campaign]],campaign[],4,FALSE)</f>
        <v>26</v>
      </c>
      <c r="F5835" t="str">
        <f>VLOOKUP(data[[#This Row],[id_campaign]],campaign[],2,FALSE)</f>
        <v>HandsetRefurbished</v>
      </c>
      <c r="G5835" t="str">
        <f>VLOOKUP(data[[#This Row],[id_customer]],customer[],2,FALSE)</f>
        <v>Aube Madge</v>
      </c>
      <c r="H5835" t="str">
        <f>data[[#This Row],[id_customer]]&amp;data[[#This Row],[id_campaign]]</f>
        <v>C0352cam02</v>
      </c>
      <c r="I5835">
        <f>DATEDIF(data[[#This Row],[join_date]],data[[#This Row],[buy_date]],"M")</f>
        <v>0</v>
      </c>
    </row>
    <row r="5836" spans="1:9" x14ac:dyDescent="0.25">
      <c r="A5836" t="s">
        <v>1449</v>
      </c>
      <c r="B5836" t="s">
        <v>6</v>
      </c>
      <c r="C5836" s="1">
        <v>44942</v>
      </c>
      <c r="D5836" s="1">
        <v>44979</v>
      </c>
      <c r="E5836">
        <f>VLOOKUP(data[[#This Row],[id_campaign]],campaign[],4,FALSE)</f>
        <v>26</v>
      </c>
      <c r="F5836" t="str">
        <f>VLOOKUP(data[[#This Row],[id_campaign]],campaign[],2,FALSE)</f>
        <v>HandsetRefurbished</v>
      </c>
      <c r="G5836" t="str">
        <f>VLOOKUP(data[[#This Row],[id_customer]],customer[],2,FALSE)</f>
        <v>Aube Madge</v>
      </c>
      <c r="H5836" t="str">
        <f>data[[#This Row],[id_customer]]&amp;data[[#This Row],[id_campaign]]</f>
        <v>C0352cam02</v>
      </c>
      <c r="I5836">
        <f>DATEDIF(data[[#This Row],[join_date]],data[[#This Row],[buy_date]],"M")</f>
        <v>1</v>
      </c>
    </row>
    <row r="5837" spans="1:9" x14ac:dyDescent="0.25">
      <c r="A5837" t="s">
        <v>1449</v>
      </c>
      <c r="B5837" t="s">
        <v>6</v>
      </c>
      <c r="C5837" s="1">
        <v>44942</v>
      </c>
      <c r="D5837" s="1">
        <v>44987</v>
      </c>
      <c r="E5837">
        <f>VLOOKUP(data[[#This Row],[id_campaign]],campaign[],4,FALSE)</f>
        <v>26</v>
      </c>
      <c r="F5837" t="str">
        <f>VLOOKUP(data[[#This Row],[id_campaign]],campaign[],2,FALSE)</f>
        <v>HandsetRefurbished</v>
      </c>
      <c r="G5837" t="str">
        <f>VLOOKUP(data[[#This Row],[id_customer]],customer[],2,FALSE)</f>
        <v>Aube Madge</v>
      </c>
      <c r="H5837" t="str">
        <f>data[[#This Row],[id_customer]]&amp;data[[#This Row],[id_campaign]]</f>
        <v>C0352cam02</v>
      </c>
      <c r="I5837">
        <f>DATEDIF(data[[#This Row],[join_date]],data[[#This Row],[buy_date]],"M")</f>
        <v>1</v>
      </c>
    </row>
    <row r="5838" spans="1:9" x14ac:dyDescent="0.25">
      <c r="A5838" t="s">
        <v>1449</v>
      </c>
      <c r="B5838" t="s">
        <v>6</v>
      </c>
      <c r="C5838" s="1">
        <v>44942</v>
      </c>
      <c r="D5838" s="1">
        <v>45044</v>
      </c>
      <c r="E5838">
        <f>VLOOKUP(data[[#This Row],[id_campaign]],campaign[],4,FALSE)</f>
        <v>26</v>
      </c>
      <c r="F5838" t="str">
        <f>VLOOKUP(data[[#This Row],[id_campaign]],campaign[],2,FALSE)</f>
        <v>HandsetRefurbished</v>
      </c>
      <c r="G5838" t="str">
        <f>VLOOKUP(data[[#This Row],[id_customer]],customer[],2,FALSE)</f>
        <v>Aube Madge</v>
      </c>
      <c r="H5838" t="str">
        <f>data[[#This Row],[id_customer]]&amp;data[[#This Row],[id_campaign]]</f>
        <v>C0352cam02</v>
      </c>
      <c r="I5838">
        <f>DATEDIF(data[[#This Row],[join_date]],data[[#This Row],[buy_date]],"M")</f>
        <v>3</v>
      </c>
    </row>
    <row r="5839" spans="1:9" x14ac:dyDescent="0.25">
      <c r="A5839" t="s">
        <v>1449</v>
      </c>
      <c r="B5839" t="s">
        <v>6</v>
      </c>
      <c r="C5839" s="1">
        <v>44942</v>
      </c>
      <c r="D5839" s="1">
        <v>45071</v>
      </c>
      <c r="E5839">
        <f>VLOOKUP(data[[#This Row],[id_campaign]],campaign[],4,FALSE)</f>
        <v>26</v>
      </c>
      <c r="F5839" t="str">
        <f>VLOOKUP(data[[#This Row],[id_campaign]],campaign[],2,FALSE)</f>
        <v>HandsetRefurbished</v>
      </c>
      <c r="G5839" t="str">
        <f>VLOOKUP(data[[#This Row],[id_customer]],customer[],2,FALSE)</f>
        <v>Aube Madge</v>
      </c>
      <c r="H5839" t="str">
        <f>data[[#This Row],[id_customer]]&amp;data[[#This Row],[id_campaign]]</f>
        <v>C0352cam02</v>
      </c>
      <c r="I5839">
        <f>DATEDIF(data[[#This Row],[join_date]],data[[#This Row],[buy_date]],"M")</f>
        <v>4</v>
      </c>
    </row>
    <row r="5840" spans="1:9" x14ac:dyDescent="0.25">
      <c r="A5840" t="s">
        <v>1453</v>
      </c>
      <c r="B5840" t="s">
        <v>24</v>
      </c>
      <c r="C5840" s="1">
        <v>44578</v>
      </c>
      <c r="D5840" s="1">
        <v>44578</v>
      </c>
      <c r="E5840">
        <f>VLOOKUP(data[[#This Row],[id_campaign]],campaign[],4,FALSE)</f>
        <v>62</v>
      </c>
      <c r="F5840" t="str">
        <f>VLOOKUP(data[[#This Row],[id_campaign]],campaign[],2,FALSE)</f>
        <v>OwnsComputer</v>
      </c>
      <c r="G5840" t="str">
        <f>VLOOKUP(data[[#This Row],[id_customer]],customer[],2,FALSE)</f>
        <v>Eran Greedyer</v>
      </c>
      <c r="H5840" t="str">
        <f>data[[#This Row],[id_customer]]&amp;data[[#This Row],[id_campaign]]</f>
        <v>C0353cam11</v>
      </c>
      <c r="I5840">
        <f>DATEDIF(data[[#This Row],[join_date]],data[[#This Row],[buy_date]],"M")</f>
        <v>0</v>
      </c>
    </row>
    <row r="5841" spans="1:9" x14ac:dyDescent="0.25">
      <c r="A5841" t="s">
        <v>1453</v>
      </c>
      <c r="B5841" t="s">
        <v>24</v>
      </c>
      <c r="C5841" s="1">
        <v>44578</v>
      </c>
      <c r="D5841" s="1">
        <v>44620</v>
      </c>
      <c r="E5841">
        <f>VLOOKUP(data[[#This Row],[id_campaign]],campaign[],4,FALSE)</f>
        <v>62</v>
      </c>
      <c r="F5841" t="str">
        <f>VLOOKUP(data[[#This Row],[id_campaign]],campaign[],2,FALSE)</f>
        <v>OwnsComputer</v>
      </c>
      <c r="G5841" t="str">
        <f>VLOOKUP(data[[#This Row],[id_customer]],customer[],2,FALSE)</f>
        <v>Eran Greedyer</v>
      </c>
      <c r="H5841" t="str">
        <f>data[[#This Row],[id_customer]]&amp;data[[#This Row],[id_campaign]]</f>
        <v>C0353cam11</v>
      </c>
      <c r="I5841">
        <f>DATEDIF(data[[#This Row],[join_date]],data[[#This Row],[buy_date]],"M")</f>
        <v>1</v>
      </c>
    </row>
    <row r="5842" spans="1:9" x14ac:dyDescent="0.25">
      <c r="A5842" t="s">
        <v>1453</v>
      </c>
      <c r="B5842" t="s">
        <v>24</v>
      </c>
      <c r="C5842" s="1">
        <v>44578</v>
      </c>
      <c r="D5842" s="1">
        <v>44639</v>
      </c>
      <c r="E5842">
        <f>VLOOKUP(data[[#This Row],[id_campaign]],campaign[],4,FALSE)</f>
        <v>62</v>
      </c>
      <c r="F5842" t="str">
        <f>VLOOKUP(data[[#This Row],[id_campaign]],campaign[],2,FALSE)</f>
        <v>OwnsComputer</v>
      </c>
      <c r="G5842" t="str">
        <f>VLOOKUP(data[[#This Row],[id_customer]],customer[],2,FALSE)</f>
        <v>Eran Greedyer</v>
      </c>
      <c r="H5842" t="str">
        <f>data[[#This Row],[id_customer]]&amp;data[[#This Row],[id_campaign]]</f>
        <v>C0353cam11</v>
      </c>
      <c r="I5842">
        <f>DATEDIF(data[[#This Row],[join_date]],data[[#This Row],[buy_date]],"M")</f>
        <v>2</v>
      </c>
    </row>
    <row r="5843" spans="1:9" x14ac:dyDescent="0.25">
      <c r="A5843" t="s">
        <v>1453</v>
      </c>
      <c r="B5843" t="s">
        <v>24</v>
      </c>
      <c r="C5843" s="1">
        <v>44578</v>
      </c>
      <c r="D5843" s="1">
        <v>44680</v>
      </c>
      <c r="E5843">
        <f>VLOOKUP(data[[#This Row],[id_campaign]],campaign[],4,FALSE)</f>
        <v>62</v>
      </c>
      <c r="F5843" t="str">
        <f>VLOOKUP(data[[#This Row],[id_campaign]],campaign[],2,FALSE)</f>
        <v>OwnsComputer</v>
      </c>
      <c r="G5843" t="str">
        <f>VLOOKUP(data[[#This Row],[id_customer]],customer[],2,FALSE)</f>
        <v>Eran Greedyer</v>
      </c>
      <c r="H5843" t="str">
        <f>data[[#This Row],[id_customer]]&amp;data[[#This Row],[id_campaign]]</f>
        <v>C0353cam11</v>
      </c>
      <c r="I5843">
        <f>DATEDIF(data[[#This Row],[join_date]],data[[#This Row],[buy_date]],"M")</f>
        <v>3</v>
      </c>
    </row>
    <row r="5844" spans="1:9" x14ac:dyDescent="0.25">
      <c r="A5844" t="s">
        <v>1453</v>
      </c>
      <c r="B5844" t="s">
        <v>24</v>
      </c>
      <c r="C5844" s="1">
        <v>44578</v>
      </c>
      <c r="D5844" s="1">
        <v>44702</v>
      </c>
      <c r="E5844">
        <f>VLOOKUP(data[[#This Row],[id_campaign]],campaign[],4,FALSE)</f>
        <v>62</v>
      </c>
      <c r="F5844" t="str">
        <f>VLOOKUP(data[[#This Row],[id_campaign]],campaign[],2,FALSE)</f>
        <v>OwnsComputer</v>
      </c>
      <c r="G5844" t="str">
        <f>VLOOKUP(data[[#This Row],[id_customer]],customer[],2,FALSE)</f>
        <v>Eran Greedyer</v>
      </c>
      <c r="H5844" t="str">
        <f>data[[#This Row],[id_customer]]&amp;data[[#This Row],[id_campaign]]</f>
        <v>C0353cam11</v>
      </c>
      <c r="I5844">
        <f>DATEDIF(data[[#This Row],[join_date]],data[[#This Row],[buy_date]],"M")</f>
        <v>4</v>
      </c>
    </row>
    <row r="5845" spans="1:9" x14ac:dyDescent="0.25">
      <c r="A5845" t="s">
        <v>1453</v>
      </c>
      <c r="B5845" t="s">
        <v>24</v>
      </c>
      <c r="C5845" s="1">
        <v>44578</v>
      </c>
      <c r="D5845" s="1">
        <v>44732</v>
      </c>
      <c r="E5845">
        <f>VLOOKUP(data[[#This Row],[id_campaign]],campaign[],4,FALSE)</f>
        <v>62</v>
      </c>
      <c r="F5845" t="str">
        <f>VLOOKUP(data[[#This Row],[id_campaign]],campaign[],2,FALSE)</f>
        <v>OwnsComputer</v>
      </c>
      <c r="G5845" t="str">
        <f>VLOOKUP(data[[#This Row],[id_customer]],customer[],2,FALSE)</f>
        <v>Eran Greedyer</v>
      </c>
      <c r="H5845" t="str">
        <f>data[[#This Row],[id_customer]]&amp;data[[#This Row],[id_campaign]]</f>
        <v>C0353cam11</v>
      </c>
      <c r="I5845">
        <f>DATEDIF(data[[#This Row],[join_date]],data[[#This Row],[buy_date]],"M")</f>
        <v>5</v>
      </c>
    </row>
    <row r="5846" spans="1:9" x14ac:dyDescent="0.25">
      <c r="A5846" t="s">
        <v>1453</v>
      </c>
      <c r="B5846" t="s">
        <v>24</v>
      </c>
      <c r="C5846" s="1">
        <v>44578</v>
      </c>
      <c r="D5846" s="1">
        <v>44766</v>
      </c>
      <c r="E5846">
        <f>VLOOKUP(data[[#This Row],[id_campaign]],campaign[],4,FALSE)</f>
        <v>62</v>
      </c>
      <c r="F5846" t="str">
        <f>VLOOKUP(data[[#This Row],[id_campaign]],campaign[],2,FALSE)</f>
        <v>OwnsComputer</v>
      </c>
      <c r="G5846" t="str">
        <f>VLOOKUP(data[[#This Row],[id_customer]],customer[],2,FALSE)</f>
        <v>Eran Greedyer</v>
      </c>
      <c r="H5846" t="str">
        <f>data[[#This Row],[id_customer]]&amp;data[[#This Row],[id_campaign]]</f>
        <v>C0353cam11</v>
      </c>
      <c r="I5846">
        <f>DATEDIF(data[[#This Row],[join_date]],data[[#This Row],[buy_date]],"M")</f>
        <v>6</v>
      </c>
    </row>
    <row r="5847" spans="1:9" x14ac:dyDescent="0.25">
      <c r="A5847" t="s">
        <v>1453</v>
      </c>
      <c r="B5847" t="s">
        <v>24</v>
      </c>
      <c r="C5847" s="1">
        <v>44578</v>
      </c>
      <c r="D5847" s="1">
        <v>44887</v>
      </c>
      <c r="E5847">
        <f>VLOOKUP(data[[#This Row],[id_campaign]],campaign[],4,FALSE)</f>
        <v>62</v>
      </c>
      <c r="F5847" t="str">
        <f>VLOOKUP(data[[#This Row],[id_campaign]],campaign[],2,FALSE)</f>
        <v>OwnsComputer</v>
      </c>
      <c r="G5847" t="str">
        <f>VLOOKUP(data[[#This Row],[id_customer]],customer[],2,FALSE)</f>
        <v>Eran Greedyer</v>
      </c>
      <c r="H5847" t="str">
        <f>data[[#This Row],[id_customer]]&amp;data[[#This Row],[id_campaign]]</f>
        <v>C0353cam11</v>
      </c>
      <c r="I5847">
        <f>DATEDIF(data[[#This Row],[join_date]],data[[#This Row],[buy_date]],"M")</f>
        <v>10</v>
      </c>
    </row>
    <row r="5848" spans="1:9" x14ac:dyDescent="0.25">
      <c r="A5848" t="s">
        <v>1453</v>
      </c>
      <c r="B5848" t="s">
        <v>24</v>
      </c>
      <c r="C5848" s="1">
        <v>44578</v>
      </c>
      <c r="D5848" s="1">
        <v>44923</v>
      </c>
      <c r="E5848">
        <f>VLOOKUP(data[[#This Row],[id_campaign]],campaign[],4,FALSE)</f>
        <v>62</v>
      </c>
      <c r="F5848" t="str">
        <f>VLOOKUP(data[[#This Row],[id_campaign]],campaign[],2,FALSE)</f>
        <v>OwnsComputer</v>
      </c>
      <c r="G5848" t="str">
        <f>VLOOKUP(data[[#This Row],[id_customer]],customer[],2,FALSE)</f>
        <v>Eran Greedyer</v>
      </c>
      <c r="H5848" t="str">
        <f>data[[#This Row],[id_customer]]&amp;data[[#This Row],[id_campaign]]</f>
        <v>C0353cam11</v>
      </c>
      <c r="I5848">
        <f>DATEDIF(data[[#This Row],[join_date]],data[[#This Row],[buy_date]],"M")</f>
        <v>11</v>
      </c>
    </row>
    <row r="5849" spans="1:9" x14ac:dyDescent="0.25">
      <c r="A5849" t="s">
        <v>1453</v>
      </c>
      <c r="B5849" t="s">
        <v>24</v>
      </c>
      <c r="C5849" s="1">
        <v>44578</v>
      </c>
      <c r="D5849" s="1">
        <v>44955</v>
      </c>
      <c r="E5849">
        <f>VLOOKUP(data[[#This Row],[id_campaign]],campaign[],4,FALSE)</f>
        <v>62</v>
      </c>
      <c r="F5849" t="str">
        <f>VLOOKUP(data[[#This Row],[id_campaign]],campaign[],2,FALSE)</f>
        <v>OwnsComputer</v>
      </c>
      <c r="G5849" t="str">
        <f>VLOOKUP(data[[#This Row],[id_customer]],customer[],2,FALSE)</f>
        <v>Eran Greedyer</v>
      </c>
      <c r="H5849" t="str">
        <f>data[[#This Row],[id_customer]]&amp;data[[#This Row],[id_campaign]]</f>
        <v>C0353cam11</v>
      </c>
      <c r="I5849">
        <f>DATEDIF(data[[#This Row],[join_date]],data[[#This Row],[buy_date]],"M")</f>
        <v>12</v>
      </c>
    </row>
    <row r="5850" spans="1:9" x14ac:dyDescent="0.25">
      <c r="A5850" t="s">
        <v>1453</v>
      </c>
      <c r="B5850" t="s">
        <v>24</v>
      </c>
      <c r="C5850" s="1">
        <v>44578</v>
      </c>
      <c r="D5850" s="1">
        <v>45037</v>
      </c>
      <c r="E5850">
        <f>VLOOKUP(data[[#This Row],[id_campaign]],campaign[],4,FALSE)</f>
        <v>62</v>
      </c>
      <c r="F5850" t="str">
        <f>VLOOKUP(data[[#This Row],[id_campaign]],campaign[],2,FALSE)</f>
        <v>OwnsComputer</v>
      </c>
      <c r="G5850" t="str">
        <f>VLOOKUP(data[[#This Row],[id_customer]],customer[],2,FALSE)</f>
        <v>Eran Greedyer</v>
      </c>
      <c r="H5850" t="str">
        <f>data[[#This Row],[id_customer]]&amp;data[[#This Row],[id_campaign]]</f>
        <v>C0353cam11</v>
      </c>
      <c r="I5850">
        <f>DATEDIF(data[[#This Row],[join_date]],data[[#This Row],[buy_date]],"M")</f>
        <v>15</v>
      </c>
    </row>
    <row r="5851" spans="1:9" x14ac:dyDescent="0.25">
      <c r="A5851" t="s">
        <v>1453</v>
      </c>
      <c r="B5851" t="s">
        <v>24</v>
      </c>
      <c r="C5851" s="1">
        <v>44578</v>
      </c>
      <c r="D5851" s="1">
        <v>45064</v>
      </c>
      <c r="E5851">
        <f>VLOOKUP(data[[#This Row],[id_campaign]],campaign[],4,FALSE)</f>
        <v>62</v>
      </c>
      <c r="F5851" t="str">
        <f>VLOOKUP(data[[#This Row],[id_campaign]],campaign[],2,FALSE)</f>
        <v>OwnsComputer</v>
      </c>
      <c r="G5851" t="str">
        <f>VLOOKUP(data[[#This Row],[id_customer]],customer[],2,FALSE)</f>
        <v>Eran Greedyer</v>
      </c>
      <c r="H5851" t="str">
        <f>data[[#This Row],[id_customer]]&amp;data[[#This Row],[id_campaign]]</f>
        <v>C0353cam11</v>
      </c>
      <c r="I5851">
        <f>DATEDIF(data[[#This Row],[join_date]],data[[#This Row],[buy_date]],"M")</f>
        <v>16</v>
      </c>
    </row>
    <row r="5852" spans="1:9" x14ac:dyDescent="0.25">
      <c r="A5852" t="s">
        <v>1453</v>
      </c>
      <c r="B5852" t="s">
        <v>22</v>
      </c>
      <c r="C5852" s="1">
        <v>44603</v>
      </c>
      <c r="D5852" s="1">
        <v>44603</v>
      </c>
      <c r="E5852">
        <f>VLOOKUP(data[[#This Row],[id_campaign]],campaign[],4,FALSE)</f>
        <v>66</v>
      </c>
      <c r="F5852" t="str">
        <f>VLOOKUP(data[[#This Row],[id_campaign]],campaign[],2,FALSE)</f>
        <v>NonUSTravel</v>
      </c>
      <c r="G5852" t="str">
        <f>VLOOKUP(data[[#This Row],[id_customer]],customer[],2,FALSE)</f>
        <v>Eran Greedyer</v>
      </c>
      <c r="H5852" t="str">
        <f>data[[#This Row],[id_customer]]&amp;data[[#This Row],[id_campaign]]</f>
        <v>C0353cam10</v>
      </c>
      <c r="I5852">
        <f>DATEDIF(data[[#This Row],[join_date]],data[[#This Row],[buy_date]],"M")</f>
        <v>0</v>
      </c>
    </row>
    <row r="5853" spans="1:9" x14ac:dyDescent="0.25">
      <c r="A5853" t="s">
        <v>1453</v>
      </c>
      <c r="B5853" t="s">
        <v>22</v>
      </c>
      <c r="C5853" s="1">
        <v>44603</v>
      </c>
      <c r="D5853" s="1">
        <v>44635</v>
      </c>
      <c r="E5853">
        <f>VLOOKUP(data[[#This Row],[id_campaign]],campaign[],4,FALSE)</f>
        <v>66</v>
      </c>
      <c r="F5853" t="str">
        <f>VLOOKUP(data[[#This Row],[id_campaign]],campaign[],2,FALSE)</f>
        <v>NonUSTravel</v>
      </c>
      <c r="G5853" t="str">
        <f>VLOOKUP(data[[#This Row],[id_customer]],customer[],2,FALSE)</f>
        <v>Eran Greedyer</v>
      </c>
      <c r="H5853" t="str">
        <f>data[[#This Row],[id_customer]]&amp;data[[#This Row],[id_campaign]]</f>
        <v>C0353cam10</v>
      </c>
      <c r="I5853">
        <f>DATEDIF(data[[#This Row],[join_date]],data[[#This Row],[buy_date]],"M")</f>
        <v>1</v>
      </c>
    </row>
    <row r="5854" spans="1:9" x14ac:dyDescent="0.25">
      <c r="A5854" t="s">
        <v>1453</v>
      </c>
      <c r="B5854" t="s">
        <v>22</v>
      </c>
      <c r="C5854" s="1">
        <v>44603</v>
      </c>
      <c r="D5854" s="1">
        <v>44707</v>
      </c>
      <c r="E5854">
        <f>VLOOKUP(data[[#This Row],[id_campaign]],campaign[],4,FALSE)</f>
        <v>66</v>
      </c>
      <c r="F5854" t="str">
        <f>VLOOKUP(data[[#This Row],[id_campaign]],campaign[],2,FALSE)</f>
        <v>NonUSTravel</v>
      </c>
      <c r="G5854" t="str">
        <f>VLOOKUP(data[[#This Row],[id_customer]],customer[],2,FALSE)</f>
        <v>Eran Greedyer</v>
      </c>
      <c r="H5854" t="str">
        <f>data[[#This Row],[id_customer]]&amp;data[[#This Row],[id_campaign]]</f>
        <v>C0353cam10</v>
      </c>
      <c r="I5854">
        <f>DATEDIF(data[[#This Row],[join_date]],data[[#This Row],[buy_date]],"M")</f>
        <v>3</v>
      </c>
    </row>
    <row r="5855" spans="1:9" x14ac:dyDescent="0.25">
      <c r="A5855" t="s">
        <v>1453</v>
      </c>
      <c r="B5855" t="s">
        <v>22</v>
      </c>
      <c r="C5855" s="1">
        <v>44603</v>
      </c>
      <c r="D5855" s="1">
        <v>44765</v>
      </c>
      <c r="E5855">
        <f>VLOOKUP(data[[#This Row],[id_campaign]],campaign[],4,FALSE)</f>
        <v>66</v>
      </c>
      <c r="F5855" t="str">
        <f>VLOOKUP(data[[#This Row],[id_campaign]],campaign[],2,FALSE)</f>
        <v>NonUSTravel</v>
      </c>
      <c r="G5855" t="str">
        <f>VLOOKUP(data[[#This Row],[id_customer]],customer[],2,FALSE)</f>
        <v>Eran Greedyer</v>
      </c>
      <c r="H5855" t="str">
        <f>data[[#This Row],[id_customer]]&amp;data[[#This Row],[id_campaign]]</f>
        <v>C0353cam10</v>
      </c>
      <c r="I5855">
        <f>DATEDIF(data[[#This Row],[join_date]],data[[#This Row],[buy_date]],"M")</f>
        <v>5</v>
      </c>
    </row>
    <row r="5856" spans="1:9" x14ac:dyDescent="0.25">
      <c r="A5856" t="s">
        <v>1453</v>
      </c>
      <c r="B5856" t="s">
        <v>22</v>
      </c>
      <c r="C5856" s="1">
        <v>44603</v>
      </c>
      <c r="D5856" s="1">
        <v>44791</v>
      </c>
      <c r="E5856">
        <f>VLOOKUP(data[[#This Row],[id_campaign]],campaign[],4,FALSE)</f>
        <v>66</v>
      </c>
      <c r="F5856" t="str">
        <f>VLOOKUP(data[[#This Row],[id_campaign]],campaign[],2,FALSE)</f>
        <v>NonUSTravel</v>
      </c>
      <c r="G5856" t="str">
        <f>VLOOKUP(data[[#This Row],[id_customer]],customer[],2,FALSE)</f>
        <v>Eran Greedyer</v>
      </c>
      <c r="H5856" t="str">
        <f>data[[#This Row],[id_customer]]&amp;data[[#This Row],[id_campaign]]</f>
        <v>C0353cam10</v>
      </c>
      <c r="I5856">
        <f>DATEDIF(data[[#This Row],[join_date]],data[[#This Row],[buy_date]],"M")</f>
        <v>6</v>
      </c>
    </row>
    <row r="5857" spans="1:9" x14ac:dyDescent="0.25">
      <c r="A5857" t="s">
        <v>1453</v>
      </c>
      <c r="B5857" t="s">
        <v>22</v>
      </c>
      <c r="C5857" s="1">
        <v>44603</v>
      </c>
      <c r="D5857" s="1">
        <v>44818</v>
      </c>
      <c r="E5857">
        <f>VLOOKUP(data[[#This Row],[id_campaign]],campaign[],4,FALSE)</f>
        <v>66</v>
      </c>
      <c r="F5857" t="str">
        <f>VLOOKUP(data[[#This Row],[id_campaign]],campaign[],2,FALSE)</f>
        <v>NonUSTravel</v>
      </c>
      <c r="G5857" t="str">
        <f>VLOOKUP(data[[#This Row],[id_customer]],customer[],2,FALSE)</f>
        <v>Eran Greedyer</v>
      </c>
      <c r="H5857" t="str">
        <f>data[[#This Row],[id_customer]]&amp;data[[#This Row],[id_campaign]]</f>
        <v>C0353cam10</v>
      </c>
      <c r="I5857">
        <f>DATEDIF(data[[#This Row],[join_date]],data[[#This Row],[buy_date]],"M")</f>
        <v>7</v>
      </c>
    </row>
    <row r="5858" spans="1:9" x14ac:dyDescent="0.25">
      <c r="A5858" t="s">
        <v>1453</v>
      </c>
      <c r="B5858" t="s">
        <v>22</v>
      </c>
      <c r="C5858" s="1">
        <v>44603</v>
      </c>
      <c r="D5858" s="1">
        <v>44845</v>
      </c>
      <c r="E5858">
        <f>VLOOKUP(data[[#This Row],[id_campaign]],campaign[],4,FALSE)</f>
        <v>66</v>
      </c>
      <c r="F5858" t="str">
        <f>VLOOKUP(data[[#This Row],[id_campaign]],campaign[],2,FALSE)</f>
        <v>NonUSTravel</v>
      </c>
      <c r="G5858" t="str">
        <f>VLOOKUP(data[[#This Row],[id_customer]],customer[],2,FALSE)</f>
        <v>Eran Greedyer</v>
      </c>
      <c r="H5858" t="str">
        <f>data[[#This Row],[id_customer]]&amp;data[[#This Row],[id_campaign]]</f>
        <v>C0353cam10</v>
      </c>
      <c r="I5858">
        <f>DATEDIF(data[[#This Row],[join_date]],data[[#This Row],[buy_date]],"M")</f>
        <v>8</v>
      </c>
    </row>
    <row r="5859" spans="1:9" x14ac:dyDescent="0.25">
      <c r="A5859" t="s">
        <v>1453</v>
      </c>
      <c r="B5859" t="s">
        <v>22</v>
      </c>
      <c r="C5859" s="1">
        <v>44603</v>
      </c>
      <c r="D5859" s="1">
        <v>44886</v>
      </c>
      <c r="E5859">
        <f>VLOOKUP(data[[#This Row],[id_campaign]],campaign[],4,FALSE)</f>
        <v>66</v>
      </c>
      <c r="F5859" t="str">
        <f>VLOOKUP(data[[#This Row],[id_campaign]],campaign[],2,FALSE)</f>
        <v>NonUSTravel</v>
      </c>
      <c r="G5859" t="str">
        <f>VLOOKUP(data[[#This Row],[id_customer]],customer[],2,FALSE)</f>
        <v>Eran Greedyer</v>
      </c>
      <c r="H5859" t="str">
        <f>data[[#This Row],[id_customer]]&amp;data[[#This Row],[id_campaign]]</f>
        <v>C0353cam10</v>
      </c>
      <c r="I5859">
        <f>DATEDIF(data[[#This Row],[join_date]],data[[#This Row],[buy_date]],"M")</f>
        <v>9</v>
      </c>
    </row>
    <row r="5860" spans="1:9" x14ac:dyDescent="0.25">
      <c r="A5860" t="s">
        <v>1453</v>
      </c>
      <c r="B5860" t="s">
        <v>22</v>
      </c>
      <c r="C5860" s="1">
        <v>44603</v>
      </c>
      <c r="D5860" s="1">
        <v>44945</v>
      </c>
      <c r="E5860">
        <f>VLOOKUP(data[[#This Row],[id_campaign]],campaign[],4,FALSE)</f>
        <v>66</v>
      </c>
      <c r="F5860" t="str">
        <f>VLOOKUP(data[[#This Row],[id_campaign]],campaign[],2,FALSE)</f>
        <v>NonUSTravel</v>
      </c>
      <c r="G5860" t="str">
        <f>VLOOKUP(data[[#This Row],[id_customer]],customer[],2,FALSE)</f>
        <v>Eran Greedyer</v>
      </c>
      <c r="H5860" t="str">
        <f>data[[#This Row],[id_customer]]&amp;data[[#This Row],[id_campaign]]</f>
        <v>C0353cam10</v>
      </c>
      <c r="I5860">
        <f>DATEDIF(data[[#This Row],[join_date]],data[[#This Row],[buy_date]],"M")</f>
        <v>11</v>
      </c>
    </row>
    <row r="5861" spans="1:9" x14ac:dyDescent="0.25">
      <c r="A5861" t="s">
        <v>1453</v>
      </c>
      <c r="B5861" t="s">
        <v>22</v>
      </c>
      <c r="C5861" s="1">
        <v>44603</v>
      </c>
      <c r="D5861" s="1">
        <v>44972</v>
      </c>
      <c r="E5861">
        <f>VLOOKUP(data[[#This Row],[id_campaign]],campaign[],4,FALSE)</f>
        <v>66</v>
      </c>
      <c r="F5861" t="str">
        <f>VLOOKUP(data[[#This Row],[id_campaign]],campaign[],2,FALSE)</f>
        <v>NonUSTravel</v>
      </c>
      <c r="G5861" t="str">
        <f>VLOOKUP(data[[#This Row],[id_customer]],customer[],2,FALSE)</f>
        <v>Eran Greedyer</v>
      </c>
      <c r="H5861" t="str">
        <f>data[[#This Row],[id_customer]]&amp;data[[#This Row],[id_campaign]]</f>
        <v>C0353cam10</v>
      </c>
      <c r="I5861">
        <f>DATEDIF(data[[#This Row],[join_date]],data[[#This Row],[buy_date]],"M")</f>
        <v>12</v>
      </c>
    </row>
    <row r="5862" spans="1:9" x14ac:dyDescent="0.25">
      <c r="A5862" t="s">
        <v>1453</v>
      </c>
      <c r="B5862" t="s">
        <v>22</v>
      </c>
      <c r="C5862" s="1">
        <v>44603</v>
      </c>
      <c r="D5862" s="1">
        <v>45006</v>
      </c>
      <c r="E5862">
        <f>VLOOKUP(data[[#This Row],[id_campaign]],campaign[],4,FALSE)</f>
        <v>66</v>
      </c>
      <c r="F5862" t="str">
        <f>VLOOKUP(data[[#This Row],[id_campaign]],campaign[],2,FALSE)</f>
        <v>NonUSTravel</v>
      </c>
      <c r="G5862" t="str">
        <f>VLOOKUP(data[[#This Row],[id_customer]],customer[],2,FALSE)</f>
        <v>Eran Greedyer</v>
      </c>
      <c r="H5862" t="str">
        <f>data[[#This Row],[id_customer]]&amp;data[[#This Row],[id_campaign]]</f>
        <v>C0353cam10</v>
      </c>
      <c r="I5862">
        <f>DATEDIF(data[[#This Row],[join_date]],data[[#This Row],[buy_date]],"M")</f>
        <v>13</v>
      </c>
    </row>
    <row r="5863" spans="1:9" x14ac:dyDescent="0.25">
      <c r="A5863" t="s">
        <v>1453</v>
      </c>
      <c r="B5863" t="s">
        <v>22</v>
      </c>
      <c r="C5863" s="1">
        <v>44603</v>
      </c>
      <c r="D5863" s="1">
        <v>45037</v>
      </c>
      <c r="E5863">
        <f>VLOOKUP(data[[#This Row],[id_campaign]],campaign[],4,FALSE)</f>
        <v>66</v>
      </c>
      <c r="F5863" t="str">
        <f>VLOOKUP(data[[#This Row],[id_campaign]],campaign[],2,FALSE)</f>
        <v>NonUSTravel</v>
      </c>
      <c r="G5863" t="str">
        <f>VLOOKUP(data[[#This Row],[id_customer]],customer[],2,FALSE)</f>
        <v>Eran Greedyer</v>
      </c>
      <c r="H5863" t="str">
        <f>data[[#This Row],[id_customer]]&amp;data[[#This Row],[id_campaign]]</f>
        <v>C0353cam10</v>
      </c>
      <c r="I5863">
        <f>DATEDIF(data[[#This Row],[join_date]],data[[#This Row],[buy_date]],"M")</f>
        <v>14</v>
      </c>
    </row>
    <row r="5864" spans="1:9" x14ac:dyDescent="0.25">
      <c r="A5864" t="s">
        <v>1453</v>
      </c>
      <c r="B5864" t="s">
        <v>22</v>
      </c>
      <c r="C5864" s="1">
        <v>44603</v>
      </c>
      <c r="D5864" s="1">
        <v>45060</v>
      </c>
      <c r="E5864">
        <f>VLOOKUP(data[[#This Row],[id_campaign]],campaign[],4,FALSE)</f>
        <v>66</v>
      </c>
      <c r="F5864" t="str">
        <f>VLOOKUP(data[[#This Row],[id_campaign]],campaign[],2,FALSE)</f>
        <v>NonUSTravel</v>
      </c>
      <c r="G5864" t="str">
        <f>VLOOKUP(data[[#This Row],[id_customer]],customer[],2,FALSE)</f>
        <v>Eran Greedyer</v>
      </c>
      <c r="H5864" t="str">
        <f>data[[#This Row],[id_customer]]&amp;data[[#This Row],[id_campaign]]</f>
        <v>C0353cam10</v>
      </c>
      <c r="I5864">
        <f>DATEDIF(data[[#This Row],[join_date]],data[[#This Row],[buy_date]],"M")</f>
        <v>15</v>
      </c>
    </row>
    <row r="5865" spans="1:9" x14ac:dyDescent="0.25">
      <c r="A5865" t="s">
        <v>1457</v>
      </c>
      <c r="B5865" t="s">
        <v>20</v>
      </c>
      <c r="C5865" s="1">
        <v>44582</v>
      </c>
      <c r="D5865" s="1">
        <v>44582</v>
      </c>
      <c r="E5865">
        <f>VLOOKUP(data[[#This Row],[id_campaign]],campaign[],4,FALSE)</f>
        <v>75</v>
      </c>
      <c r="F5865" t="str">
        <f>VLOOKUP(data[[#This Row],[id_campaign]],campaign[],2,FALSE)</f>
        <v>OptOutMailings</v>
      </c>
      <c r="G5865" t="str">
        <f>VLOOKUP(data[[#This Row],[id_customer]],customer[],2,FALSE)</f>
        <v>Drew Wildman</v>
      </c>
      <c r="H5865" t="str">
        <f>data[[#This Row],[id_customer]]&amp;data[[#This Row],[id_campaign]]</f>
        <v>C0354cam09</v>
      </c>
      <c r="I5865">
        <f>DATEDIF(data[[#This Row],[join_date]],data[[#This Row],[buy_date]],"M")</f>
        <v>0</v>
      </c>
    </row>
    <row r="5866" spans="1:9" x14ac:dyDescent="0.25">
      <c r="A5866" t="s">
        <v>1457</v>
      </c>
      <c r="B5866" t="s">
        <v>20</v>
      </c>
      <c r="C5866" s="1">
        <v>44582</v>
      </c>
      <c r="D5866" s="1">
        <v>44621</v>
      </c>
      <c r="E5866">
        <f>VLOOKUP(data[[#This Row],[id_campaign]],campaign[],4,FALSE)</f>
        <v>75</v>
      </c>
      <c r="F5866" t="str">
        <f>VLOOKUP(data[[#This Row],[id_campaign]],campaign[],2,FALSE)</f>
        <v>OptOutMailings</v>
      </c>
      <c r="G5866" t="str">
        <f>VLOOKUP(data[[#This Row],[id_customer]],customer[],2,FALSE)</f>
        <v>Drew Wildman</v>
      </c>
      <c r="H5866" t="str">
        <f>data[[#This Row],[id_customer]]&amp;data[[#This Row],[id_campaign]]</f>
        <v>C0354cam09</v>
      </c>
      <c r="I5866">
        <f>DATEDIF(data[[#This Row],[join_date]],data[[#This Row],[buy_date]],"M")</f>
        <v>1</v>
      </c>
    </row>
    <row r="5867" spans="1:9" x14ac:dyDescent="0.25">
      <c r="A5867" t="s">
        <v>1457</v>
      </c>
      <c r="B5867" t="s">
        <v>20</v>
      </c>
      <c r="C5867" s="1">
        <v>44582</v>
      </c>
      <c r="D5867" s="1">
        <v>44656</v>
      </c>
      <c r="E5867">
        <f>VLOOKUP(data[[#This Row],[id_campaign]],campaign[],4,FALSE)</f>
        <v>75</v>
      </c>
      <c r="F5867" t="str">
        <f>VLOOKUP(data[[#This Row],[id_campaign]],campaign[],2,FALSE)</f>
        <v>OptOutMailings</v>
      </c>
      <c r="G5867" t="str">
        <f>VLOOKUP(data[[#This Row],[id_customer]],customer[],2,FALSE)</f>
        <v>Drew Wildman</v>
      </c>
      <c r="H5867" t="str">
        <f>data[[#This Row],[id_customer]]&amp;data[[#This Row],[id_campaign]]</f>
        <v>C0354cam09</v>
      </c>
      <c r="I5867">
        <f>DATEDIF(data[[#This Row],[join_date]],data[[#This Row],[buy_date]],"M")</f>
        <v>2</v>
      </c>
    </row>
    <row r="5868" spans="1:9" x14ac:dyDescent="0.25">
      <c r="A5868" t="s">
        <v>1457</v>
      </c>
      <c r="B5868" t="s">
        <v>20</v>
      </c>
      <c r="C5868" s="1">
        <v>44582</v>
      </c>
      <c r="D5868" s="1">
        <v>44687</v>
      </c>
      <c r="E5868">
        <f>VLOOKUP(data[[#This Row],[id_campaign]],campaign[],4,FALSE)</f>
        <v>75</v>
      </c>
      <c r="F5868" t="str">
        <f>VLOOKUP(data[[#This Row],[id_campaign]],campaign[],2,FALSE)</f>
        <v>OptOutMailings</v>
      </c>
      <c r="G5868" t="str">
        <f>VLOOKUP(data[[#This Row],[id_customer]],customer[],2,FALSE)</f>
        <v>Drew Wildman</v>
      </c>
      <c r="H5868" t="str">
        <f>data[[#This Row],[id_customer]]&amp;data[[#This Row],[id_campaign]]</f>
        <v>C0354cam09</v>
      </c>
      <c r="I5868">
        <f>DATEDIF(data[[#This Row],[join_date]],data[[#This Row],[buy_date]],"M")</f>
        <v>3</v>
      </c>
    </row>
    <row r="5869" spans="1:9" x14ac:dyDescent="0.25">
      <c r="A5869" t="s">
        <v>1457</v>
      </c>
      <c r="B5869" t="s">
        <v>20</v>
      </c>
      <c r="C5869" s="1">
        <v>44582</v>
      </c>
      <c r="D5869" s="1">
        <v>44716</v>
      </c>
      <c r="E5869">
        <f>VLOOKUP(data[[#This Row],[id_campaign]],campaign[],4,FALSE)</f>
        <v>75</v>
      </c>
      <c r="F5869" t="str">
        <f>VLOOKUP(data[[#This Row],[id_campaign]],campaign[],2,FALSE)</f>
        <v>OptOutMailings</v>
      </c>
      <c r="G5869" t="str">
        <f>VLOOKUP(data[[#This Row],[id_customer]],customer[],2,FALSE)</f>
        <v>Drew Wildman</v>
      </c>
      <c r="H5869" t="str">
        <f>data[[#This Row],[id_customer]]&amp;data[[#This Row],[id_campaign]]</f>
        <v>C0354cam09</v>
      </c>
      <c r="I5869">
        <f>DATEDIF(data[[#This Row],[join_date]],data[[#This Row],[buy_date]],"M")</f>
        <v>4</v>
      </c>
    </row>
    <row r="5870" spans="1:9" x14ac:dyDescent="0.25">
      <c r="A5870" t="s">
        <v>1457</v>
      </c>
      <c r="B5870" t="s">
        <v>20</v>
      </c>
      <c r="C5870" s="1">
        <v>44582</v>
      </c>
      <c r="D5870" s="1">
        <v>44744</v>
      </c>
      <c r="E5870">
        <f>VLOOKUP(data[[#This Row],[id_campaign]],campaign[],4,FALSE)</f>
        <v>75</v>
      </c>
      <c r="F5870" t="str">
        <f>VLOOKUP(data[[#This Row],[id_campaign]],campaign[],2,FALSE)</f>
        <v>OptOutMailings</v>
      </c>
      <c r="G5870" t="str">
        <f>VLOOKUP(data[[#This Row],[id_customer]],customer[],2,FALSE)</f>
        <v>Drew Wildman</v>
      </c>
      <c r="H5870" t="str">
        <f>data[[#This Row],[id_customer]]&amp;data[[#This Row],[id_campaign]]</f>
        <v>C0354cam09</v>
      </c>
      <c r="I5870">
        <f>DATEDIF(data[[#This Row],[join_date]],data[[#This Row],[buy_date]],"M")</f>
        <v>5</v>
      </c>
    </row>
    <row r="5871" spans="1:9" x14ac:dyDescent="0.25">
      <c r="A5871" t="s">
        <v>1457</v>
      </c>
      <c r="B5871" t="s">
        <v>20</v>
      </c>
      <c r="C5871" s="1">
        <v>44582</v>
      </c>
      <c r="D5871" s="1">
        <v>44803</v>
      </c>
      <c r="E5871">
        <f>VLOOKUP(data[[#This Row],[id_campaign]],campaign[],4,FALSE)</f>
        <v>75</v>
      </c>
      <c r="F5871" t="str">
        <f>VLOOKUP(data[[#This Row],[id_campaign]],campaign[],2,FALSE)</f>
        <v>OptOutMailings</v>
      </c>
      <c r="G5871" t="str">
        <f>VLOOKUP(data[[#This Row],[id_customer]],customer[],2,FALSE)</f>
        <v>Drew Wildman</v>
      </c>
      <c r="H5871" t="str">
        <f>data[[#This Row],[id_customer]]&amp;data[[#This Row],[id_campaign]]</f>
        <v>C0354cam09</v>
      </c>
      <c r="I5871">
        <f>DATEDIF(data[[#This Row],[join_date]],data[[#This Row],[buy_date]],"M")</f>
        <v>7</v>
      </c>
    </row>
    <row r="5872" spans="1:9" x14ac:dyDescent="0.25">
      <c r="A5872" t="s">
        <v>1457</v>
      </c>
      <c r="B5872" t="s">
        <v>20</v>
      </c>
      <c r="C5872" s="1">
        <v>44582</v>
      </c>
      <c r="D5872" s="1">
        <v>44864</v>
      </c>
      <c r="E5872">
        <f>VLOOKUP(data[[#This Row],[id_campaign]],campaign[],4,FALSE)</f>
        <v>75</v>
      </c>
      <c r="F5872" t="str">
        <f>VLOOKUP(data[[#This Row],[id_campaign]],campaign[],2,FALSE)</f>
        <v>OptOutMailings</v>
      </c>
      <c r="G5872" t="str">
        <f>VLOOKUP(data[[#This Row],[id_customer]],customer[],2,FALSE)</f>
        <v>Drew Wildman</v>
      </c>
      <c r="H5872" t="str">
        <f>data[[#This Row],[id_customer]]&amp;data[[#This Row],[id_campaign]]</f>
        <v>C0354cam09</v>
      </c>
      <c r="I5872">
        <f>DATEDIF(data[[#This Row],[join_date]],data[[#This Row],[buy_date]],"M")</f>
        <v>9</v>
      </c>
    </row>
    <row r="5873" spans="1:9" x14ac:dyDescent="0.25">
      <c r="A5873" t="s">
        <v>1457</v>
      </c>
      <c r="B5873" t="s">
        <v>20</v>
      </c>
      <c r="C5873" s="1">
        <v>44582</v>
      </c>
      <c r="D5873" s="1">
        <v>44921</v>
      </c>
      <c r="E5873">
        <f>VLOOKUP(data[[#This Row],[id_campaign]],campaign[],4,FALSE)</f>
        <v>75</v>
      </c>
      <c r="F5873" t="str">
        <f>VLOOKUP(data[[#This Row],[id_campaign]],campaign[],2,FALSE)</f>
        <v>OptOutMailings</v>
      </c>
      <c r="G5873" t="str">
        <f>VLOOKUP(data[[#This Row],[id_customer]],customer[],2,FALSE)</f>
        <v>Drew Wildman</v>
      </c>
      <c r="H5873" t="str">
        <f>data[[#This Row],[id_customer]]&amp;data[[#This Row],[id_campaign]]</f>
        <v>C0354cam09</v>
      </c>
      <c r="I5873">
        <f>DATEDIF(data[[#This Row],[join_date]],data[[#This Row],[buy_date]],"M")</f>
        <v>11</v>
      </c>
    </row>
    <row r="5874" spans="1:9" x14ac:dyDescent="0.25">
      <c r="A5874" t="s">
        <v>1457</v>
      </c>
      <c r="B5874" t="s">
        <v>20</v>
      </c>
      <c r="C5874" s="1">
        <v>44582</v>
      </c>
      <c r="D5874" s="1">
        <v>44991</v>
      </c>
      <c r="E5874">
        <f>VLOOKUP(data[[#This Row],[id_campaign]],campaign[],4,FALSE)</f>
        <v>75</v>
      </c>
      <c r="F5874" t="str">
        <f>VLOOKUP(data[[#This Row],[id_campaign]],campaign[],2,FALSE)</f>
        <v>OptOutMailings</v>
      </c>
      <c r="G5874" t="str">
        <f>VLOOKUP(data[[#This Row],[id_customer]],customer[],2,FALSE)</f>
        <v>Drew Wildman</v>
      </c>
      <c r="H5874" t="str">
        <f>data[[#This Row],[id_customer]]&amp;data[[#This Row],[id_campaign]]</f>
        <v>C0354cam09</v>
      </c>
      <c r="I5874">
        <f>DATEDIF(data[[#This Row],[join_date]],data[[#This Row],[buy_date]],"M")</f>
        <v>13</v>
      </c>
    </row>
    <row r="5875" spans="1:9" x14ac:dyDescent="0.25">
      <c r="A5875" t="s">
        <v>1457</v>
      </c>
      <c r="B5875" t="s">
        <v>20</v>
      </c>
      <c r="C5875" s="1">
        <v>44582</v>
      </c>
      <c r="D5875" s="1">
        <v>45043</v>
      </c>
      <c r="E5875">
        <f>VLOOKUP(data[[#This Row],[id_campaign]],campaign[],4,FALSE)</f>
        <v>75</v>
      </c>
      <c r="F5875" t="str">
        <f>VLOOKUP(data[[#This Row],[id_campaign]],campaign[],2,FALSE)</f>
        <v>OptOutMailings</v>
      </c>
      <c r="G5875" t="str">
        <f>VLOOKUP(data[[#This Row],[id_customer]],customer[],2,FALSE)</f>
        <v>Drew Wildman</v>
      </c>
      <c r="H5875" t="str">
        <f>data[[#This Row],[id_customer]]&amp;data[[#This Row],[id_campaign]]</f>
        <v>C0354cam09</v>
      </c>
      <c r="I5875">
        <f>DATEDIF(data[[#This Row],[join_date]],data[[#This Row],[buy_date]],"M")</f>
        <v>15</v>
      </c>
    </row>
    <row r="5876" spans="1:9" x14ac:dyDescent="0.25">
      <c r="A5876" t="s">
        <v>1457</v>
      </c>
      <c r="B5876" t="s">
        <v>20</v>
      </c>
      <c r="C5876" s="1">
        <v>44582</v>
      </c>
      <c r="D5876" s="1">
        <v>45069</v>
      </c>
      <c r="E5876">
        <f>VLOOKUP(data[[#This Row],[id_campaign]],campaign[],4,FALSE)</f>
        <v>75</v>
      </c>
      <c r="F5876" t="str">
        <f>VLOOKUP(data[[#This Row],[id_campaign]],campaign[],2,FALSE)</f>
        <v>OptOutMailings</v>
      </c>
      <c r="G5876" t="str">
        <f>VLOOKUP(data[[#This Row],[id_customer]],customer[],2,FALSE)</f>
        <v>Drew Wildman</v>
      </c>
      <c r="H5876" t="str">
        <f>data[[#This Row],[id_customer]]&amp;data[[#This Row],[id_campaign]]</f>
        <v>C0354cam09</v>
      </c>
      <c r="I5876">
        <f>DATEDIF(data[[#This Row],[join_date]],data[[#This Row],[buy_date]],"M")</f>
        <v>16</v>
      </c>
    </row>
    <row r="5877" spans="1:9" x14ac:dyDescent="0.25">
      <c r="A5877" t="s">
        <v>1457</v>
      </c>
      <c r="B5877" t="s">
        <v>20</v>
      </c>
      <c r="C5877" s="1">
        <v>44582</v>
      </c>
      <c r="D5877" s="1">
        <v>45080</v>
      </c>
      <c r="E5877">
        <f>VLOOKUP(data[[#This Row],[id_campaign]],campaign[],4,FALSE)</f>
        <v>75</v>
      </c>
      <c r="F5877" t="str">
        <f>VLOOKUP(data[[#This Row],[id_campaign]],campaign[],2,FALSE)</f>
        <v>OptOutMailings</v>
      </c>
      <c r="G5877" t="str">
        <f>VLOOKUP(data[[#This Row],[id_customer]],customer[],2,FALSE)</f>
        <v>Drew Wildman</v>
      </c>
      <c r="H5877" t="str">
        <f>data[[#This Row],[id_customer]]&amp;data[[#This Row],[id_campaign]]</f>
        <v>C0354cam09</v>
      </c>
      <c r="I5877">
        <f>DATEDIF(data[[#This Row],[join_date]],data[[#This Row],[buy_date]],"M")</f>
        <v>16</v>
      </c>
    </row>
    <row r="5878" spans="1:9" x14ac:dyDescent="0.25">
      <c r="A5878" t="s">
        <v>1457</v>
      </c>
      <c r="B5878" t="s">
        <v>34</v>
      </c>
      <c r="C5878" s="1">
        <v>44698</v>
      </c>
      <c r="D5878" s="1">
        <v>44698</v>
      </c>
      <c r="E5878">
        <f>VLOOKUP(data[[#This Row],[id_campaign]],campaign[],4,FALSE)</f>
        <v>16</v>
      </c>
      <c r="F5878" t="str">
        <f>VLOOKUP(data[[#This Row],[id_campaign]],campaign[],2,FALSE)</f>
        <v>MadeCallToRetentionTeam</v>
      </c>
      <c r="G5878" t="str">
        <f>VLOOKUP(data[[#This Row],[id_customer]],customer[],2,FALSE)</f>
        <v>Drew Wildman</v>
      </c>
      <c r="H5878" t="str">
        <f>data[[#This Row],[id_customer]]&amp;data[[#This Row],[id_campaign]]</f>
        <v>C0354cam16</v>
      </c>
      <c r="I5878">
        <f>DATEDIF(data[[#This Row],[join_date]],data[[#This Row],[buy_date]],"M")</f>
        <v>0</v>
      </c>
    </row>
    <row r="5879" spans="1:9" x14ac:dyDescent="0.25">
      <c r="A5879" t="s">
        <v>1457</v>
      </c>
      <c r="B5879" t="s">
        <v>34</v>
      </c>
      <c r="C5879" s="1">
        <v>44698</v>
      </c>
      <c r="D5879" s="1">
        <v>44761</v>
      </c>
      <c r="E5879">
        <f>VLOOKUP(data[[#This Row],[id_campaign]],campaign[],4,FALSE)</f>
        <v>16</v>
      </c>
      <c r="F5879" t="str">
        <f>VLOOKUP(data[[#This Row],[id_campaign]],campaign[],2,FALSE)</f>
        <v>MadeCallToRetentionTeam</v>
      </c>
      <c r="G5879" t="str">
        <f>VLOOKUP(data[[#This Row],[id_customer]],customer[],2,FALSE)</f>
        <v>Drew Wildman</v>
      </c>
      <c r="H5879" t="str">
        <f>data[[#This Row],[id_customer]]&amp;data[[#This Row],[id_campaign]]</f>
        <v>C0354cam16</v>
      </c>
      <c r="I5879">
        <f>DATEDIF(data[[#This Row],[join_date]],data[[#This Row],[buy_date]],"M")</f>
        <v>2</v>
      </c>
    </row>
    <row r="5880" spans="1:9" x14ac:dyDescent="0.25">
      <c r="A5880" t="s">
        <v>1457</v>
      </c>
      <c r="B5880" t="s">
        <v>34</v>
      </c>
      <c r="C5880" s="1">
        <v>44698</v>
      </c>
      <c r="D5880" s="1">
        <v>44829</v>
      </c>
      <c r="E5880">
        <f>VLOOKUP(data[[#This Row],[id_campaign]],campaign[],4,FALSE)</f>
        <v>16</v>
      </c>
      <c r="F5880" t="str">
        <f>VLOOKUP(data[[#This Row],[id_campaign]],campaign[],2,FALSE)</f>
        <v>MadeCallToRetentionTeam</v>
      </c>
      <c r="G5880" t="str">
        <f>VLOOKUP(data[[#This Row],[id_customer]],customer[],2,FALSE)</f>
        <v>Drew Wildman</v>
      </c>
      <c r="H5880" t="str">
        <f>data[[#This Row],[id_customer]]&amp;data[[#This Row],[id_campaign]]</f>
        <v>C0354cam16</v>
      </c>
      <c r="I5880">
        <f>DATEDIF(data[[#This Row],[join_date]],data[[#This Row],[buy_date]],"M")</f>
        <v>4</v>
      </c>
    </row>
    <row r="5881" spans="1:9" x14ac:dyDescent="0.25">
      <c r="A5881" t="s">
        <v>1457</v>
      </c>
      <c r="B5881" t="s">
        <v>34</v>
      </c>
      <c r="C5881" s="1">
        <v>44698</v>
      </c>
      <c r="D5881" s="1">
        <v>44860</v>
      </c>
      <c r="E5881">
        <f>VLOOKUP(data[[#This Row],[id_campaign]],campaign[],4,FALSE)</f>
        <v>16</v>
      </c>
      <c r="F5881" t="str">
        <f>VLOOKUP(data[[#This Row],[id_campaign]],campaign[],2,FALSE)</f>
        <v>MadeCallToRetentionTeam</v>
      </c>
      <c r="G5881" t="str">
        <f>VLOOKUP(data[[#This Row],[id_customer]],customer[],2,FALSE)</f>
        <v>Drew Wildman</v>
      </c>
      <c r="H5881" t="str">
        <f>data[[#This Row],[id_customer]]&amp;data[[#This Row],[id_campaign]]</f>
        <v>C0354cam16</v>
      </c>
      <c r="I5881">
        <f>DATEDIF(data[[#This Row],[join_date]],data[[#This Row],[buy_date]],"M")</f>
        <v>5</v>
      </c>
    </row>
    <row r="5882" spans="1:9" x14ac:dyDescent="0.25">
      <c r="A5882" t="s">
        <v>1457</v>
      </c>
      <c r="B5882" t="s">
        <v>34</v>
      </c>
      <c r="C5882" s="1">
        <v>44698</v>
      </c>
      <c r="D5882" s="1">
        <v>44866</v>
      </c>
      <c r="E5882">
        <f>VLOOKUP(data[[#This Row],[id_campaign]],campaign[],4,FALSE)</f>
        <v>16</v>
      </c>
      <c r="F5882" t="str">
        <f>VLOOKUP(data[[#This Row],[id_campaign]],campaign[],2,FALSE)</f>
        <v>MadeCallToRetentionTeam</v>
      </c>
      <c r="G5882" t="str">
        <f>VLOOKUP(data[[#This Row],[id_customer]],customer[],2,FALSE)</f>
        <v>Drew Wildman</v>
      </c>
      <c r="H5882" t="str">
        <f>data[[#This Row],[id_customer]]&amp;data[[#This Row],[id_campaign]]</f>
        <v>C0354cam16</v>
      </c>
      <c r="I5882">
        <f>DATEDIF(data[[#This Row],[join_date]],data[[#This Row],[buy_date]],"M")</f>
        <v>5</v>
      </c>
    </row>
    <row r="5883" spans="1:9" x14ac:dyDescent="0.25">
      <c r="A5883" t="s">
        <v>1457</v>
      </c>
      <c r="B5883" t="s">
        <v>34</v>
      </c>
      <c r="C5883" s="1">
        <v>44698</v>
      </c>
      <c r="D5883" s="1">
        <v>44957</v>
      </c>
      <c r="E5883">
        <f>VLOOKUP(data[[#This Row],[id_campaign]],campaign[],4,FALSE)</f>
        <v>16</v>
      </c>
      <c r="F5883" t="str">
        <f>VLOOKUP(data[[#This Row],[id_campaign]],campaign[],2,FALSE)</f>
        <v>MadeCallToRetentionTeam</v>
      </c>
      <c r="G5883" t="str">
        <f>VLOOKUP(data[[#This Row],[id_customer]],customer[],2,FALSE)</f>
        <v>Drew Wildman</v>
      </c>
      <c r="H5883" t="str">
        <f>data[[#This Row],[id_customer]]&amp;data[[#This Row],[id_campaign]]</f>
        <v>C0354cam16</v>
      </c>
      <c r="I5883">
        <f>DATEDIF(data[[#This Row],[join_date]],data[[#This Row],[buy_date]],"M")</f>
        <v>8</v>
      </c>
    </row>
    <row r="5884" spans="1:9" x14ac:dyDescent="0.25">
      <c r="A5884" t="s">
        <v>1457</v>
      </c>
      <c r="B5884" t="s">
        <v>34</v>
      </c>
      <c r="C5884" s="1">
        <v>44698</v>
      </c>
      <c r="D5884" s="1">
        <v>44978</v>
      </c>
      <c r="E5884">
        <f>VLOOKUP(data[[#This Row],[id_campaign]],campaign[],4,FALSE)</f>
        <v>16</v>
      </c>
      <c r="F5884" t="str">
        <f>VLOOKUP(data[[#This Row],[id_campaign]],campaign[],2,FALSE)</f>
        <v>MadeCallToRetentionTeam</v>
      </c>
      <c r="G5884" t="str">
        <f>VLOOKUP(data[[#This Row],[id_customer]],customer[],2,FALSE)</f>
        <v>Drew Wildman</v>
      </c>
      <c r="H5884" t="str">
        <f>data[[#This Row],[id_customer]]&amp;data[[#This Row],[id_campaign]]</f>
        <v>C0354cam16</v>
      </c>
      <c r="I5884">
        <f>DATEDIF(data[[#This Row],[join_date]],data[[#This Row],[buy_date]],"M")</f>
        <v>9</v>
      </c>
    </row>
    <row r="5885" spans="1:9" x14ac:dyDescent="0.25">
      <c r="A5885" t="s">
        <v>1457</v>
      </c>
      <c r="B5885" t="s">
        <v>34</v>
      </c>
      <c r="C5885" s="1">
        <v>44698</v>
      </c>
      <c r="D5885" s="1">
        <v>45009</v>
      </c>
      <c r="E5885">
        <f>VLOOKUP(data[[#This Row],[id_campaign]],campaign[],4,FALSE)</f>
        <v>16</v>
      </c>
      <c r="F5885" t="str">
        <f>VLOOKUP(data[[#This Row],[id_campaign]],campaign[],2,FALSE)</f>
        <v>MadeCallToRetentionTeam</v>
      </c>
      <c r="G5885" t="str">
        <f>VLOOKUP(data[[#This Row],[id_customer]],customer[],2,FALSE)</f>
        <v>Drew Wildman</v>
      </c>
      <c r="H5885" t="str">
        <f>data[[#This Row],[id_customer]]&amp;data[[#This Row],[id_campaign]]</f>
        <v>C0354cam16</v>
      </c>
      <c r="I5885">
        <f>DATEDIF(data[[#This Row],[join_date]],data[[#This Row],[buy_date]],"M")</f>
        <v>10</v>
      </c>
    </row>
    <row r="5886" spans="1:9" x14ac:dyDescent="0.25">
      <c r="A5886" t="s">
        <v>1457</v>
      </c>
      <c r="B5886" t="s">
        <v>34</v>
      </c>
      <c r="C5886" s="1">
        <v>44698</v>
      </c>
      <c r="D5886" s="1">
        <v>45044</v>
      </c>
      <c r="E5886">
        <f>VLOOKUP(data[[#This Row],[id_campaign]],campaign[],4,FALSE)</f>
        <v>16</v>
      </c>
      <c r="F5886" t="str">
        <f>VLOOKUP(data[[#This Row],[id_campaign]],campaign[],2,FALSE)</f>
        <v>MadeCallToRetentionTeam</v>
      </c>
      <c r="G5886" t="str">
        <f>VLOOKUP(data[[#This Row],[id_customer]],customer[],2,FALSE)</f>
        <v>Drew Wildman</v>
      </c>
      <c r="H5886" t="str">
        <f>data[[#This Row],[id_customer]]&amp;data[[#This Row],[id_campaign]]</f>
        <v>C0354cam16</v>
      </c>
      <c r="I5886">
        <f>DATEDIF(data[[#This Row],[join_date]],data[[#This Row],[buy_date]],"M")</f>
        <v>11</v>
      </c>
    </row>
    <row r="5887" spans="1:9" x14ac:dyDescent="0.25">
      <c r="A5887" t="s">
        <v>1457</v>
      </c>
      <c r="B5887" t="s">
        <v>34</v>
      </c>
      <c r="C5887" s="1">
        <v>44698</v>
      </c>
      <c r="D5887" s="1">
        <v>45069</v>
      </c>
      <c r="E5887">
        <f>VLOOKUP(data[[#This Row],[id_campaign]],campaign[],4,FALSE)</f>
        <v>16</v>
      </c>
      <c r="F5887" t="str">
        <f>VLOOKUP(data[[#This Row],[id_campaign]],campaign[],2,FALSE)</f>
        <v>MadeCallToRetentionTeam</v>
      </c>
      <c r="G5887" t="str">
        <f>VLOOKUP(data[[#This Row],[id_customer]],customer[],2,FALSE)</f>
        <v>Drew Wildman</v>
      </c>
      <c r="H5887" t="str">
        <f>data[[#This Row],[id_customer]]&amp;data[[#This Row],[id_campaign]]</f>
        <v>C0354cam16</v>
      </c>
      <c r="I5887">
        <f>DATEDIF(data[[#This Row],[join_date]],data[[#This Row],[buy_date]],"M")</f>
        <v>12</v>
      </c>
    </row>
    <row r="5888" spans="1:9" x14ac:dyDescent="0.25">
      <c r="A5888" t="s">
        <v>1461</v>
      </c>
      <c r="B5888" t="s">
        <v>34</v>
      </c>
      <c r="C5888" s="1">
        <v>44619</v>
      </c>
      <c r="D5888" s="1">
        <v>44619</v>
      </c>
      <c r="E5888">
        <f>VLOOKUP(data[[#This Row],[id_campaign]],campaign[],4,FALSE)</f>
        <v>16</v>
      </c>
      <c r="F5888" t="str">
        <f>VLOOKUP(data[[#This Row],[id_campaign]],campaign[],2,FALSE)</f>
        <v>MadeCallToRetentionTeam</v>
      </c>
      <c r="G5888" t="str">
        <f>VLOOKUP(data[[#This Row],[id_customer]],customer[],2,FALSE)</f>
        <v>Stu Wetherby</v>
      </c>
      <c r="H5888" t="str">
        <f>data[[#This Row],[id_customer]]&amp;data[[#This Row],[id_campaign]]</f>
        <v>C0355cam16</v>
      </c>
      <c r="I5888">
        <f>DATEDIF(data[[#This Row],[join_date]],data[[#This Row],[buy_date]],"M")</f>
        <v>0</v>
      </c>
    </row>
    <row r="5889" spans="1:9" x14ac:dyDescent="0.25">
      <c r="A5889" t="s">
        <v>1461</v>
      </c>
      <c r="B5889" t="s">
        <v>34</v>
      </c>
      <c r="C5889" s="1">
        <v>44619</v>
      </c>
      <c r="D5889" s="1">
        <v>44679</v>
      </c>
      <c r="E5889">
        <f>VLOOKUP(data[[#This Row],[id_campaign]],campaign[],4,FALSE)</f>
        <v>16</v>
      </c>
      <c r="F5889" t="str">
        <f>VLOOKUP(data[[#This Row],[id_campaign]],campaign[],2,FALSE)</f>
        <v>MadeCallToRetentionTeam</v>
      </c>
      <c r="G5889" t="str">
        <f>VLOOKUP(data[[#This Row],[id_customer]],customer[],2,FALSE)</f>
        <v>Stu Wetherby</v>
      </c>
      <c r="H5889" t="str">
        <f>data[[#This Row],[id_customer]]&amp;data[[#This Row],[id_campaign]]</f>
        <v>C0355cam16</v>
      </c>
      <c r="I5889">
        <f>DATEDIF(data[[#This Row],[join_date]],data[[#This Row],[buy_date]],"M")</f>
        <v>2</v>
      </c>
    </row>
    <row r="5890" spans="1:9" x14ac:dyDescent="0.25">
      <c r="A5890" t="s">
        <v>1461</v>
      </c>
      <c r="B5890" t="s">
        <v>34</v>
      </c>
      <c r="C5890" s="1">
        <v>44619</v>
      </c>
      <c r="D5890" s="1">
        <v>44720</v>
      </c>
      <c r="E5890">
        <f>VLOOKUP(data[[#This Row],[id_campaign]],campaign[],4,FALSE)</f>
        <v>16</v>
      </c>
      <c r="F5890" t="str">
        <f>VLOOKUP(data[[#This Row],[id_campaign]],campaign[],2,FALSE)</f>
        <v>MadeCallToRetentionTeam</v>
      </c>
      <c r="G5890" t="str">
        <f>VLOOKUP(data[[#This Row],[id_customer]],customer[],2,FALSE)</f>
        <v>Stu Wetherby</v>
      </c>
      <c r="H5890" t="str">
        <f>data[[#This Row],[id_customer]]&amp;data[[#This Row],[id_campaign]]</f>
        <v>C0355cam16</v>
      </c>
      <c r="I5890">
        <f>DATEDIF(data[[#This Row],[join_date]],data[[#This Row],[buy_date]],"M")</f>
        <v>3</v>
      </c>
    </row>
    <row r="5891" spans="1:9" x14ac:dyDescent="0.25">
      <c r="A5891" t="s">
        <v>1461</v>
      </c>
      <c r="B5891" t="s">
        <v>34</v>
      </c>
      <c r="C5891" s="1">
        <v>44619</v>
      </c>
      <c r="D5891" s="1">
        <v>44771</v>
      </c>
      <c r="E5891">
        <f>VLOOKUP(data[[#This Row],[id_campaign]],campaign[],4,FALSE)</f>
        <v>16</v>
      </c>
      <c r="F5891" t="str">
        <f>VLOOKUP(data[[#This Row],[id_campaign]],campaign[],2,FALSE)</f>
        <v>MadeCallToRetentionTeam</v>
      </c>
      <c r="G5891" t="str">
        <f>VLOOKUP(data[[#This Row],[id_customer]],customer[],2,FALSE)</f>
        <v>Stu Wetherby</v>
      </c>
      <c r="H5891" t="str">
        <f>data[[#This Row],[id_customer]]&amp;data[[#This Row],[id_campaign]]</f>
        <v>C0355cam16</v>
      </c>
      <c r="I5891">
        <f>DATEDIF(data[[#This Row],[join_date]],data[[#This Row],[buy_date]],"M")</f>
        <v>5</v>
      </c>
    </row>
    <row r="5892" spans="1:9" x14ac:dyDescent="0.25">
      <c r="A5892" t="s">
        <v>1461</v>
      </c>
      <c r="B5892" t="s">
        <v>34</v>
      </c>
      <c r="C5892" s="1">
        <v>44619</v>
      </c>
      <c r="D5892" s="1">
        <v>44800</v>
      </c>
      <c r="E5892">
        <f>VLOOKUP(data[[#This Row],[id_campaign]],campaign[],4,FALSE)</f>
        <v>16</v>
      </c>
      <c r="F5892" t="str">
        <f>VLOOKUP(data[[#This Row],[id_campaign]],campaign[],2,FALSE)</f>
        <v>MadeCallToRetentionTeam</v>
      </c>
      <c r="G5892" t="str">
        <f>VLOOKUP(data[[#This Row],[id_customer]],customer[],2,FALSE)</f>
        <v>Stu Wetherby</v>
      </c>
      <c r="H5892" t="str">
        <f>data[[#This Row],[id_customer]]&amp;data[[#This Row],[id_campaign]]</f>
        <v>C0355cam16</v>
      </c>
      <c r="I5892">
        <f>DATEDIF(data[[#This Row],[join_date]],data[[#This Row],[buy_date]],"M")</f>
        <v>6</v>
      </c>
    </row>
    <row r="5893" spans="1:9" x14ac:dyDescent="0.25">
      <c r="A5893" t="s">
        <v>1461</v>
      </c>
      <c r="B5893" t="s">
        <v>34</v>
      </c>
      <c r="C5893" s="1">
        <v>44619</v>
      </c>
      <c r="D5893" s="1">
        <v>44838</v>
      </c>
      <c r="E5893">
        <f>VLOOKUP(data[[#This Row],[id_campaign]],campaign[],4,FALSE)</f>
        <v>16</v>
      </c>
      <c r="F5893" t="str">
        <f>VLOOKUP(data[[#This Row],[id_campaign]],campaign[],2,FALSE)</f>
        <v>MadeCallToRetentionTeam</v>
      </c>
      <c r="G5893" t="str">
        <f>VLOOKUP(data[[#This Row],[id_customer]],customer[],2,FALSE)</f>
        <v>Stu Wetherby</v>
      </c>
      <c r="H5893" t="str">
        <f>data[[#This Row],[id_customer]]&amp;data[[#This Row],[id_campaign]]</f>
        <v>C0355cam16</v>
      </c>
      <c r="I5893">
        <f>DATEDIF(data[[#This Row],[join_date]],data[[#This Row],[buy_date]],"M")</f>
        <v>7</v>
      </c>
    </row>
    <row r="5894" spans="1:9" x14ac:dyDescent="0.25">
      <c r="A5894" t="s">
        <v>1461</v>
      </c>
      <c r="B5894" t="s">
        <v>34</v>
      </c>
      <c r="C5894" s="1">
        <v>44619</v>
      </c>
      <c r="D5894" s="1">
        <v>44898</v>
      </c>
      <c r="E5894">
        <f>VLOOKUP(data[[#This Row],[id_campaign]],campaign[],4,FALSE)</f>
        <v>16</v>
      </c>
      <c r="F5894" t="str">
        <f>VLOOKUP(data[[#This Row],[id_campaign]],campaign[],2,FALSE)</f>
        <v>MadeCallToRetentionTeam</v>
      </c>
      <c r="G5894" t="str">
        <f>VLOOKUP(data[[#This Row],[id_customer]],customer[],2,FALSE)</f>
        <v>Stu Wetherby</v>
      </c>
      <c r="H5894" t="str">
        <f>data[[#This Row],[id_customer]]&amp;data[[#This Row],[id_campaign]]</f>
        <v>C0355cam16</v>
      </c>
      <c r="I5894">
        <f>DATEDIF(data[[#This Row],[join_date]],data[[#This Row],[buy_date]],"M")</f>
        <v>9</v>
      </c>
    </row>
    <row r="5895" spans="1:9" x14ac:dyDescent="0.25">
      <c r="A5895" t="s">
        <v>1461</v>
      </c>
      <c r="B5895" t="s">
        <v>34</v>
      </c>
      <c r="C5895" s="1">
        <v>44619</v>
      </c>
      <c r="D5895" s="1">
        <v>44992</v>
      </c>
      <c r="E5895">
        <f>VLOOKUP(data[[#This Row],[id_campaign]],campaign[],4,FALSE)</f>
        <v>16</v>
      </c>
      <c r="F5895" t="str">
        <f>VLOOKUP(data[[#This Row],[id_campaign]],campaign[],2,FALSE)</f>
        <v>MadeCallToRetentionTeam</v>
      </c>
      <c r="G5895" t="str">
        <f>VLOOKUP(data[[#This Row],[id_customer]],customer[],2,FALSE)</f>
        <v>Stu Wetherby</v>
      </c>
      <c r="H5895" t="str">
        <f>data[[#This Row],[id_customer]]&amp;data[[#This Row],[id_campaign]]</f>
        <v>C0355cam16</v>
      </c>
      <c r="I5895">
        <f>DATEDIF(data[[#This Row],[join_date]],data[[#This Row],[buy_date]],"M")</f>
        <v>12</v>
      </c>
    </row>
    <row r="5896" spans="1:9" x14ac:dyDescent="0.25">
      <c r="A5896" t="s">
        <v>1461</v>
      </c>
      <c r="B5896" t="s">
        <v>34</v>
      </c>
      <c r="C5896" s="1">
        <v>44619</v>
      </c>
      <c r="D5896" s="1">
        <v>45049</v>
      </c>
      <c r="E5896">
        <f>VLOOKUP(data[[#This Row],[id_campaign]],campaign[],4,FALSE)</f>
        <v>16</v>
      </c>
      <c r="F5896" t="str">
        <f>VLOOKUP(data[[#This Row],[id_campaign]],campaign[],2,FALSE)</f>
        <v>MadeCallToRetentionTeam</v>
      </c>
      <c r="G5896" t="str">
        <f>VLOOKUP(data[[#This Row],[id_customer]],customer[],2,FALSE)</f>
        <v>Stu Wetherby</v>
      </c>
      <c r="H5896" t="str">
        <f>data[[#This Row],[id_customer]]&amp;data[[#This Row],[id_campaign]]</f>
        <v>C0355cam16</v>
      </c>
      <c r="I5896">
        <f>DATEDIF(data[[#This Row],[join_date]],data[[#This Row],[buy_date]],"M")</f>
        <v>14</v>
      </c>
    </row>
    <row r="5897" spans="1:9" x14ac:dyDescent="0.25">
      <c r="A5897" t="s">
        <v>1461</v>
      </c>
      <c r="B5897" t="s">
        <v>26</v>
      </c>
      <c r="C5897" s="1">
        <v>44916</v>
      </c>
      <c r="D5897" s="1">
        <v>44916</v>
      </c>
      <c r="E5897">
        <f>VLOOKUP(data[[#This Row],[id_campaign]],campaign[],4,FALSE)</f>
        <v>65</v>
      </c>
      <c r="F5897" t="str">
        <f>VLOOKUP(data[[#This Row],[id_campaign]],campaign[],2,FALSE)</f>
        <v>HasCreditCard</v>
      </c>
      <c r="G5897" t="str">
        <f>VLOOKUP(data[[#This Row],[id_customer]],customer[],2,FALSE)</f>
        <v>Stu Wetherby</v>
      </c>
      <c r="H5897" t="str">
        <f>data[[#This Row],[id_customer]]&amp;data[[#This Row],[id_campaign]]</f>
        <v>C0355cam12</v>
      </c>
      <c r="I5897">
        <f>DATEDIF(data[[#This Row],[join_date]],data[[#This Row],[buy_date]],"M")</f>
        <v>0</v>
      </c>
    </row>
    <row r="5898" spans="1:9" x14ac:dyDescent="0.25">
      <c r="A5898" t="s">
        <v>1461</v>
      </c>
      <c r="B5898" t="s">
        <v>26</v>
      </c>
      <c r="C5898" s="1">
        <v>44916</v>
      </c>
      <c r="D5898" s="1">
        <v>44953</v>
      </c>
      <c r="E5898">
        <f>VLOOKUP(data[[#This Row],[id_campaign]],campaign[],4,FALSE)</f>
        <v>65</v>
      </c>
      <c r="F5898" t="str">
        <f>VLOOKUP(data[[#This Row],[id_campaign]],campaign[],2,FALSE)</f>
        <v>HasCreditCard</v>
      </c>
      <c r="G5898" t="str">
        <f>VLOOKUP(data[[#This Row],[id_customer]],customer[],2,FALSE)</f>
        <v>Stu Wetherby</v>
      </c>
      <c r="H5898" t="str">
        <f>data[[#This Row],[id_customer]]&amp;data[[#This Row],[id_campaign]]</f>
        <v>C0355cam12</v>
      </c>
      <c r="I5898">
        <f>DATEDIF(data[[#This Row],[join_date]],data[[#This Row],[buy_date]],"M")</f>
        <v>1</v>
      </c>
    </row>
    <row r="5899" spans="1:9" x14ac:dyDescent="0.25">
      <c r="A5899" t="s">
        <v>1461</v>
      </c>
      <c r="B5899" t="s">
        <v>26</v>
      </c>
      <c r="C5899" s="1">
        <v>44916</v>
      </c>
      <c r="D5899" s="1">
        <v>44978</v>
      </c>
      <c r="E5899">
        <f>VLOOKUP(data[[#This Row],[id_campaign]],campaign[],4,FALSE)</f>
        <v>65</v>
      </c>
      <c r="F5899" t="str">
        <f>VLOOKUP(data[[#This Row],[id_campaign]],campaign[],2,FALSE)</f>
        <v>HasCreditCard</v>
      </c>
      <c r="G5899" t="str">
        <f>VLOOKUP(data[[#This Row],[id_customer]],customer[],2,FALSE)</f>
        <v>Stu Wetherby</v>
      </c>
      <c r="H5899" t="str">
        <f>data[[#This Row],[id_customer]]&amp;data[[#This Row],[id_campaign]]</f>
        <v>C0355cam12</v>
      </c>
      <c r="I5899">
        <f>DATEDIF(data[[#This Row],[join_date]],data[[#This Row],[buy_date]],"M")</f>
        <v>2</v>
      </c>
    </row>
    <row r="5900" spans="1:9" x14ac:dyDescent="0.25">
      <c r="A5900" t="s">
        <v>1461</v>
      </c>
      <c r="B5900" t="s">
        <v>26</v>
      </c>
      <c r="C5900" s="1">
        <v>44916</v>
      </c>
      <c r="D5900" s="1">
        <v>45015</v>
      </c>
      <c r="E5900">
        <f>VLOOKUP(data[[#This Row],[id_campaign]],campaign[],4,FALSE)</f>
        <v>65</v>
      </c>
      <c r="F5900" t="str">
        <f>VLOOKUP(data[[#This Row],[id_campaign]],campaign[],2,FALSE)</f>
        <v>HasCreditCard</v>
      </c>
      <c r="G5900" t="str">
        <f>VLOOKUP(data[[#This Row],[id_customer]],customer[],2,FALSE)</f>
        <v>Stu Wetherby</v>
      </c>
      <c r="H5900" t="str">
        <f>data[[#This Row],[id_customer]]&amp;data[[#This Row],[id_campaign]]</f>
        <v>C0355cam12</v>
      </c>
      <c r="I5900">
        <f>DATEDIF(data[[#This Row],[join_date]],data[[#This Row],[buy_date]],"M")</f>
        <v>3</v>
      </c>
    </row>
    <row r="5901" spans="1:9" x14ac:dyDescent="0.25">
      <c r="A5901" t="s">
        <v>1461</v>
      </c>
      <c r="B5901" t="s">
        <v>26</v>
      </c>
      <c r="C5901" s="1">
        <v>44916</v>
      </c>
      <c r="D5901" s="1">
        <v>45037</v>
      </c>
      <c r="E5901">
        <f>VLOOKUP(data[[#This Row],[id_campaign]],campaign[],4,FALSE)</f>
        <v>65</v>
      </c>
      <c r="F5901" t="str">
        <f>VLOOKUP(data[[#This Row],[id_campaign]],campaign[],2,FALSE)</f>
        <v>HasCreditCard</v>
      </c>
      <c r="G5901" t="str">
        <f>VLOOKUP(data[[#This Row],[id_customer]],customer[],2,FALSE)</f>
        <v>Stu Wetherby</v>
      </c>
      <c r="H5901" t="str">
        <f>data[[#This Row],[id_customer]]&amp;data[[#This Row],[id_campaign]]</f>
        <v>C0355cam12</v>
      </c>
      <c r="I5901">
        <f>DATEDIF(data[[#This Row],[join_date]],data[[#This Row],[buy_date]],"M")</f>
        <v>4</v>
      </c>
    </row>
    <row r="5902" spans="1:9" x14ac:dyDescent="0.25">
      <c r="A5902" t="s">
        <v>1461</v>
      </c>
      <c r="B5902" t="s">
        <v>26</v>
      </c>
      <c r="C5902" s="1">
        <v>44916</v>
      </c>
      <c r="D5902" s="1">
        <v>45072</v>
      </c>
      <c r="E5902">
        <f>VLOOKUP(data[[#This Row],[id_campaign]],campaign[],4,FALSE)</f>
        <v>65</v>
      </c>
      <c r="F5902" t="str">
        <f>VLOOKUP(data[[#This Row],[id_campaign]],campaign[],2,FALSE)</f>
        <v>HasCreditCard</v>
      </c>
      <c r="G5902" t="str">
        <f>VLOOKUP(data[[#This Row],[id_customer]],customer[],2,FALSE)</f>
        <v>Stu Wetherby</v>
      </c>
      <c r="H5902" t="str">
        <f>data[[#This Row],[id_customer]]&amp;data[[#This Row],[id_campaign]]</f>
        <v>C0355cam12</v>
      </c>
      <c r="I5902">
        <f>DATEDIF(data[[#This Row],[join_date]],data[[#This Row],[buy_date]],"M")</f>
        <v>5</v>
      </c>
    </row>
    <row r="5903" spans="1:9" x14ac:dyDescent="0.25">
      <c r="A5903" t="s">
        <v>1465</v>
      </c>
      <c r="B5903" t="s">
        <v>8</v>
      </c>
      <c r="C5903" s="1">
        <v>44673</v>
      </c>
      <c r="D5903" s="1">
        <v>44673</v>
      </c>
      <c r="E5903">
        <f>VLOOKUP(data[[#This Row],[id_campaign]],campaign[],4,FALSE)</f>
        <v>62</v>
      </c>
      <c r="F5903" t="str">
        <f>VLOOKUP(data[[#This Row],[id_campaign]],campaign[],2,FALSE)</f>
        <v>HandsetWebCapable</v>
      </c>
      <c r="G5903" t="str">
        <f>VLOOKUP(data[[#This Row],[id_customer]],customer[],2,FALSE)</f>
        <v>Buck Thamelt</v>
      </c>
      <c r="H5903" t="str">
        <f>data[[#This Row],[id_customer]]&amp;data[[#This Row],[id_campaign]]</f>
        <v>C0356cam03</v>
      </c>
      <c r="I5903">
        <f>DATEDIF(data[[#This Row],[join_date]],data[[#This Row],[buy_date]],"M")</f>
        <v>0</v>
      </c>
    </row>
    <row r="5904" spans="1:9" x14ac:dyDescent="0.25">
      <c r="A5904" t="s">
        <v>1465</v>
      </c>
      <c r="B5904" t="s">
        <v>8</v>
      </c>
      <c r="C5904" s="1">
        <v>44673</v>
      </c>
      <c r="D5904" s="1">
        <v>44705</v>
      </c>
      <c r="E5904">
        <f>VLOOKUP(data[[#This Row],[id_campaign]],campaign[],4,FALSE)</f>
        <v>62</v>
      </c>
      <c r="F5904" t="str">
        <f>VLOOKUP(data[[#This Row],[id_campaign]],campaign[],2,FALSE)</f>
        <v>HandsetWebCapable</v>
      </c>
      <c r="G5904" t="str">
        <f>VLOOKUP(data[[#This Row],[id_customer]],customer[],2,FALSE)</f>
        <v>Buck Thamelt</v>
      </c>
      <c r="H5904" t="str">
        <f>data[[#This Row],[id_customer]]&amp;data[[#This Row],[id_campaign]]</f>
        <v>C0356cam03</v>
      </c>
      <c r="I5904">
        <f>DATEDIF(data[[#This Row],[join_date]],data[[#This Row],[buy_date]],"M")</f>
        <v>1</v>
      </c>
    </row>
    <row r="5905" spans="1:9" x14ac:dyDescent="0.25">
      <c r="A5905" t="s">
        <v>1465</v>
      </c>
      <c r="B5905" t="s">
        <v>8</v>
      </c>
      <c r="C5905" s="1">
        <v>44673</v>
      </c>
      <c r="D5905" s="1">
        <v>44744</v>
      </c>
      <c r="E5905">
        <f>VLOOKUP(data[[#This Row],[id_campaign]],campaign[],4,FALSE)</f>
        <v>62</v>
      </c>
      <c r="F5905" t="str">
        <f>VLOOKUP(data[[#This Row],[id_campaign]],campaign[],2,FALSE)</f>
        <v>HandsetWebCapable</v>
      </c>
      <c r="G5905" t="str">
        <f>VLOOKUP(data[[#This Row],[id_customer]],customer[],2,FALSE)</f>
        <v>Buck Thamelt</v>
      </c>
      <c r="H5905" t="str">
        <f>data[[#This Row],[id_customer]]&amp;data[[#This Row],[id_campaign]]</f>
        <v>C0356cam03</v>
      </c>
      <c r="I5905">
        <f>DATEDIF(data[[#This Row],[join_date]],data[[#This Row],[buy_date]],"M")</f>
        <v>2</v>
      </c>
    </row>
    <row r="5906" spans="1:9" x14ac:dyDescent="0.25">
      <c r="A5906" t="s">
        <v>1465</v>
      </c>
      <c r="B5906" t="s">
        <v>8</v>
      </c>
      <c r="C5906" s="1">
        <v>44673</v>
      </c>
      <c r="D5906" s="1">
        <v>44835</v>
      </c>
      <c r="E5906">
        <f>VLOOKUP(data[[#This Row],[id_campaign]],campaign[],4,FALSE)</f>
        <v>62</v>
      </c>
      <c r="F5906" t="str">
        <f>VLOOKUP(data[[#This Row],[id_campaign]],campaign[],2,FALSE)</f>
        <v>HandsetWebCapable</v>
      </c>
      <c r="G5906" t="str">
        <f>VLOOKUP(data[[#This Row],[id_customer]],customer[],2,FALSE)</f>
        <v>Buck Thamelt</v>
      </c>
      <c r="H5906" t="str">
        <f>data[[#This Row],[id_customer]]&amp;data[[#This Row],[id_campaign]]</f>
        <v>C0356cam03</v>
      </c>
      <c r="I5906">
        <f>DATEDIF(data[[#This Row],[join_date]],data[[#This Row],[buy_date]],"M")</f>
        <v>5</v>
      </c>
    </row>
    <row r="5907" spans="1:9" x14ac:dyDescent="0.25">
      <c r="A5907" t="s">
        <v>1465</v>
      </c>
      <c r="B5907" t="s">
        <v>8</v>
      </c>
      <c r="C5907" s="1">
        <v>44673</v>
      </c>
      <c r="D5907" s="1">
        <v>44870</v>
      </c>
      <c r="E5907">
        <f>VLOOKUP(data[[#This Row],[id_campaign]],campaign[],4,FALSE)</f>
        <v>62</v>
      </c>
      <c r="F5907" t="str">
        <f>VLOOKUP(data[[#This Row],[id_campaign]],campaign[],2,FALSE)</f>
        <v>HandsetWebCapable</v>
      </c>
      <c r="G5907" t="str">
        <f>VLOOKUP(data[[#This Row],[id_customer]],customer[],2,FALSE)</f>
        <v>Buck Thamelt</v>
      </c>
      <c r="H5907" t="str">
        <f>data[[#This Row],[id_customer]]&amp;data[[#This Row],[id_campaign]]</f>
        <v>C0356cam03</v>
      </c>
      <c r="I5907">
        <f>DATEDIF(data[[#This Row],[join_date]],data[[#This Row],[buy_date]],"M")</f>
        <v>6</v>
      </c>
    </row>
    <row r="5908" spans="1:9" x14ac:dyDescent="0.25">
      <c r="A5908" t="s">
        <v>1465</v>
      </c>
      <c r="B5908" t="s">
        <v>8</v>
      </c>
      <c r="C5908" s="1">
        <v>44673</v>
      </c>
      <c r="D5908" s="1">
        <v>44925</v>
      </c>
      <c r="E5908">
        <f>VLOOKUP(data[[#This Row],[id_campaign]],campaign[],4,FALSE)</f>
        <v>62</v>
      </c>
      <c r="F5908" t="str">
        <f>VLOOKUP(data[[#This Row],[id_campaign]],campaign[],2,FALSE)</f>
        <v>HandsetWebCapable</v>
      </c>
      <c r="G5908" t="str">
        <f>VLOOKUP(data[[#This Row],[id_customer]],customer[],2,FALSE)</f>
        <v>Buck Thamelt</v>
      </c>
      <c r="H5908" t="str">
        <f>data[[#This Row],[id_customer]]&amp;data[[#This Row],[id_campaign]]</f>
        <v>C0356cam03</v>
      </c>
      <c r="I5908">
        <f>DATEDIF(data[[#This Row],[join_date]],data[[#This Row],[buy_date]],"M")</f>
        <v>8</v>
      </c>
    </row>
    <row r="5909" spans="1:9" x14ac:dyDescent="0.25">
      <c r="A5909" t="s">
        <v>1465</v>
      </c>
      <c r="B5909" t="s">
        <v>8</v>
      </c>
      <c r="C5909" s="1">
        <v>44673</v>
      </c>
      <c r="D5909" s="1">
        <v>44930</v>
      </c>
      <c r="E5909">
        <f>VLOOKUP(data[[#This Row],[id_campaign]],campaign[],4,FALSE)</f>
        <v>62</v>
      </c>
      <c r="F5909" t="str">
        <f>VLOOKUP(data[[#This Row],[id_campaign]],campaign[],2,FALSE)</f>
        <v>HandsetWebCapable</v>
      </c>
      <c r="G5909" t="str">
        <f>VLOOKUP(data[[#This Row],[id_customer]],customer[],2,FALSE)</f>
        <v>Buck Thamelt</v>
      </c>
      <c r="H5909" t="str">
        <f>data[[#This Row],[id_customer]]&amp;data[[#This Row],[id_campaign]]</f>
        <v>C0356cam03</v>
      </c>
      <c r="I5909">
        <f>DATEDIF(data[[#This Row],[join_date]],data[[#This Row],[buy_date]],"M")</f>
        <v>8</v>
      </c>
    </row>
    <row r="5910" spans="1:9" x14ac:dyDescent="0.25">
      <c r="A5910" t="s">
        <v>1465</v>
      </c>
      <c r="B5910" t="s">
        <v>8</v>
      </c>
      <c r="C5910" s="1">
        <v>44673</v>
      </c>
      <c r="D5910" s="1">
        <v>45007</v>
      </c>
      <c r="E5910">
        <f>VLOOKUP(data[[#This Row],[id_campaign]],campaign[],4,FALSE)</f>
        <v>62</v>
      </c>
      <c r="F5910" t="str">
        <f>VLOOKUP(data[[#This Row],[id_campaign]],campaign[],2,FALSE)</f>
        <v>HandsetWebCapable</v>
      </c>
      <c r="G5910" t="str">
        <f>VLOOKUP(data[[#This Row],[id_customer]],customer[],2,FALSE)</f>
        <v>Buck Thamelt</v>
      </c>
      <c r="H5910" t="str">
        <f>data[[#This Row],[id_customer]]&amp;data[[#This Row],[id_campaign]]</f>
        <v>C0356cam03</v>
      </c>
      <c r="I5910">
        <f>DATEDIF(data[[#This Row],[join_date]],data[[#This Row],[buy_date]],"M")</f>
        <v>11</v>
      </c>
    </row>
    <row r="5911" spans="1:9" x14ac:dyDescent="0.25">
      <c r="A5911" t="s">
        <v>1465</v>
      </c>
      <c r="B5911" t="s">
        <v>8</v>
      </c>
      <c r="C5911" s="1">
        <v>44673</v>
      </c>
      <c r="D5911" s="1">
        <v>45041</v>
      </c>
      <c r="E5911">
        <f>VLOOKUP(data[[#This Row],[id_campaign]],campaign[],4,FALSE)</f>
        <v>62</v>
      </c>
      <c r="F5911" t="str">
        <f>VLOOKUP(data[[#This Row],[id_campaign]],campaign[],2,FALSE)</f>
        <v>HandsetWebCapable</v>
      </c>
      <c r="G5911" t="str">
        <f>VLOOKUP(data[[#This Row],[id_customer]],customer[],2,FALSE)</f>
        <v>Buck Thamelt</v>
      </c>
      <c r="H5911" t="str">
        <f>data[[#This Row],[id_customer]]&amp;data[[#This Row],[id_campaign]]</f>
        <v>C0356cam03</v>
      </c>
      <c r="I5911">
        <f>DATEDIF(data[[#This Row],[join_date]],data[[#This Row],[buy_date]],"M")</f>
        <v>12</v>
      </c>
    </row>
    <row r="5912" spans="1:9" x14ac:dyDescent="0.25">
      <c r="A5912" t="s">
        <v>1465</v>
      </c>
      <c r="B5912" t="s">
        <v>8</v>
      </c>
      <c r="C5912" s="1">
        <v>44673</v>
      </c>
      <c r="D5912" s="1">
        <v>45077</v>
      </c>
      <c r="E5912">
        <f>VLOOKUP(data[[#This Row],[id_campaign]],campaign[],4,FALSE)</f>
        <v>62</v>
      </c>
      <c r="F5912" t="str">
        <f>VLOOKUP(data[[#This Row],[id_campaign]],campaign[],2,FALSE)</f>
        <v>HandsetWebCapable</v>
      </c>
      <c r="G5912" t="str">
        <f>VLOOKUP(data[[#This Row],[id_customer]],customer[],2,FALSE)</f>
        <v>Buck Thamelt</v>
      </c>
      <c r="H5912" t="str">
        <f>data[[#This Row],[id_customer]]&amp;data[[#This Row],[id_campaign]]</f>
        <v>C0356cam03</v>
      </c>
      <c r="I5912">
        <f>DATEDIF(data[[#This Row],[join_date]],data[[#This Row],[buy_date]],"M")</f>
        <v>13</v>
      </c>
    </row>
    <row r="5913" spans="1:9" x14ac:dyDescent="0.25">
      <c r="A5913" t="s">
        <v>1465</v>
      </c>
      <c r="B5913" t="s">
        <v>14</v>
      </c>
      <c r="C5913" s="1">
        <v>44715</v>
      </c>
      <c r="D5913" s="1">
        <v>44715</v>
      </c>
      <c r="E5913">
        <f>VLOOKUP(data[[#This Row],[id_campaign]],campaign[],4,FALSE)</f>
        <v>13</v>
      </c>
      <c r="F5913" t="str">
        <f>VLOOKUP(data[[#This Row],[id_campaign]],campaign[],2,FALSE)</f>
        <v>Homeownership</v>
      </c>
      <c r="G5913" t="str">
        <f>VLOOKUP(data[[#This Row],[id_customer]],customer[],2,FALSE)</f>
        <v>Buck Thamelt</v>
      </c>
      <c r="H5913" t="str">
        <f>data[[#This Row],[id_customer]]&amp;data[[#This Row],[id_campaign]]</f>
        <v>C0356cam06</v>
      </c>
      <c r="I5913">
        <f>DATEDIF(data[[#This Row],[join_date]],data[[#This Row],[buy_date]],"M")</f>
        <v>0</v>
      </c>
    </row>
    <row r="5914" spans="1:9" x14ac:dyDescent="0.25">
      <c r="A5914" t="s">
        <v>1465</v>
      </c>
      <c r="B5914" t="s">
        <v>14</v>
      </c>
      <c r="C5914" s="1">
        <v>44715</v>
      </c>
      <c r="D5914" s="1">
        <v>44756</v>
      </c>
      <c r="E5914">
        <f>VLOOKUP(data[[#This Row],[id_campaign]],campaign[],4,FALSE)</f>
        <v>13</v>
      </c>
      <c r="F5914" t="str">
        <f>VLOOKUP(data[[#This Row],[id_campaign]],campaign[],2,FALSE)</f>
        <v>Homeownership</v>
      </c>
      <c r="G5914" t="str">
        <f>VLOOKUP(data[[#This Row],[id_customer]],customer[],2,FALSE)</f>
        <v>Buck Thamelt</v>
      </c>
      <c r="H5914" t="str">
        <f>data[[#This Row],[id_customer]]&amp;data[[#This Row],[id_campaign]]</f>
        <v>C0356cam06</v>
      </c>
      <c r="I5914">
        <f>DATEDIF(data[[#This Row],[join_date]],data[[#This Row],[buy_date]],"M")</f>
        <v>1</v>
      </c>
    </row>
    <row r="5915" spans="1:9" x14ac:dyDescent="0.25">
      <c r="A5915" t="s">
        <v>1465</v>
      </c>
      <c r="B5915" t="s">
        <v>14</v>
      </c>
      <c r="C5915" s="1">
        <v>44715</v>
      </c>
      <c r="D5915" s="1">
        <v>44817</v>
      </c>
      <c r="E5915">
        <f>VLOOKUP(data[[#This Row],[id_campaign]],campaign[],4,FALSE)</f>
        <v>13</v>
      </c>
      <c r="F5915" t="str">
        <f>VLOOKUP(data[[#This Row],[id_campaign]],campaign[],2,FALSE)</f>
        <v>Homeownership</v>
      </c>
      <c r="G5915" t="str">
        <f>VLOOKUP(data[[#This Row],[id_customer]],customer[],2,FALSE)</f>
        <v>Buck Thamelt</v>
      </c>
      <c r="H5915" t="str">
        <f>data[[#This Row],[id_customer]]&amp;data[[#This Row],[id_campaign]]</f>
        <v>C0356cam06</v>
      </c>
      <c r="I5915">
        <f>DATEDIF(data[[#This Row],[join_date]],data[[#This Row],[buy_date]],"M")</f>
        <v>3</v>
      </c>
    </row>
    <row r="5916" spans="1:9" x14ac:dyDescent="0.25">
      <c r="A5916" t="s">
        <v>1465</v>
      </c>
      <c r="B5916" t="s">
        <v>14</v>
      </c>
      <c r="C5916" s="1">
        <v>44715</v>
      </c>
      <c r="D5916" s="1">
        <v>44852</v>
      </c>
      <c r="E5916">
        <f>VLOOKUP(data[[#This Row],[id_campaign]],campaign[],4,FALSE)</f>
        <v>13</v>
      </c>
      <c r="F5916" t="str">
        <f>VLOOKUP(data[[#This Row],[id_campaign]],campaign[],2,FALSE)</f>
        <v>Homeownership</v>
      </c>
      <c r="G5916" t="str">
        <f>VLOOKUP(data[[#This Row],[id_customer]],customer[],2,FALSE)</f>
        <v>Buck Thamelt</v>
      </c>
      <c r="H5916" t="str">
        <f>data[[#This Row],[id_customer]]&amp;data[[#This Row],[id_campaign]]</f>
        <v>C0356cam06</v>
      </c>
      <c r="I5916">
        <f>DATEDIF(data[[#This Row],[join_date]],data[[#This Row],[buy_date]],"M")</f>
        <v>4</v>
      </c>
    </row>
    <row r="5917" spans="1:9" x14ac:dyDescent="0.25">
      <c r="A5917" t="s">
        <v>1465</v>
      </c>
      <c r="B5917" t="s">
        <v>14</v>
      </c>
      <c r="C5917" s="1">
        <v>44715</v>
      </c>
      <c r="D5917" s="1">
        <v>44878</v>
      </c>
      <c r="E5917">
        <f>VLOOKUP(data[[#This Row],[id_campaign]],campaign[],4,FALSE)</f>
        <v>13</v>
      </c>
      <c r="F5917" t="str">
        <f>VLOOKUP(data[[#This Row],[id_campaign]],campaign[],2,FALSE)</f>
        <v>Homeownership</v>
      </c>
      <c r="G5917" t="str">
        <f>VLOOKUP(data[[#This Row],[id_customer]],customer[],2,FALSE)</f>
        <v>Buck Thamelt</v>
      </c>
      <c r="H5917" t="str">
        <f>data[[#This Row],[id_customer]]&amp;data[[#This Row],[id_campaign]]</f>
        <v>C0356cam06</v>
      </c>
      <c r="I5917">
        <f>DATEDIF(data[[#This Row],[join_date]],data[[#This Row],[buy_date]],"M")</f>
        <v>5</v>
      </c>
    </row>
    <row r="5918" spans="1:9" x14ac:dyDescent="0.25">
      <c r="A5918" t="s">
        <v>1465</v>
      </c>
      <c r="B5918" t="s">
        <v>14</v>
      </c>
      <c r="C5918" s="1">
        <v>44715</v>
      </c>
      <c r="D5918" s="1">
        <v>44898</v>
      </c>
      <c r="E5918">
        <f>VLOOKUP(data[[#This Row],[id_campaign]],campaign[],4,FALSE)</f>
        <v>13</v>
      </c>
      <c r="F5918" t="str">
        <f>VLOOKUP(data[[#This Row],[id_campaign]],campaign[],2,FALSE)</f>
        <v>Homeownership</v>
      </c>
      <c r="G5918" t="str">
        <f>VLOOKUP(data[[#This Row],[id_customer]],customer[],2,FALSE)</f>
        <v>Buck Thamelt</v>
      </c>
      <c r="H5918" t="str">
        <f>data[[#This Row],[id_customer]]&amp;data[[#This Row],[id_campaign]]</f>
        <v>C0356cam06</v>
      </c>
      <c r="I5918">
        <f>DATEDIF(data[[#This Row],[join_date]],data[[#This Row],[buy_date]],"M")</f>
        <v>6</v>
      </c>
    </row>
    <row r="5919" spans="1:9" x14ac:dyDescent="0.25">
      <c r="A5919" t="s">
        <v>1465</v>
      </c>
      <c r="B5919" t="s">
        <v>14</v>
      </c>
      <c r="C5919" s="1">
        <v>44715</v>
      </c>
      <c r="D5919" s="1">
        <v>44937</v>
      </c>
      <c r="E5919">
        <f>VLOOKUP(data[[#This Row],[id_campaign]],campaign[],4,FALSE)</f>
        <v>13</v>
      </c>
      <c r="F5919" t="str">
        <f>VLOOKUP(data[[#This Row],[id_campaign]],campaign[],2,FALSE)</f>
        <v>Homeownership</v>
      </c>
      <c r="G5919" t="str">
        <f>VLOOKUP(data[[#This Row],[id_customer]],customer[],2,FALSE)</f>
        <v>Buck Thamelt</v>
      </c>
      <c r="H5919" t="str">
        <f>data[[#This Row],[id_customer]]&amp;data[[#This Row],[id_campaign]]</f>
        <v>C0356cam06</v>
      </c>
      <c r="I5919">
        <f>DATEDIF(data[[#This Row],[join_date]],data[[#This Row],[buy_date]],"M")</f>
        <v>7</v>
      </c>
    </row>
    <row r="5920" spans="1:9" x14ac:dyDescent="0.25">
      <c r="A5920" t="s">
        <v>1465</v>
      </c>
      <c r="B5920" t="s">
        <v>14</v>
      </c>
      <c r="C5920" s="1">
        <v>44715</v>
      </c>
      <c r="D5920" s="1">
        <v>44972</v>
      </c>
      <c r="E5920">
        <f>VLOOKUP(data[[#This Row],[id_campaign]],campaign[],4,FALSE)</f>
        <v>13</v>
      </c>
      <c r="F5920" t="str">
        <f>VLOOKUP(data[[#This Row],[id_campaign]],campaign[],2,FALSE)</f>
        <v>Homeownership</v>
      </c>
      <c r="G5920" t="str">
        <f>VLOOKUP(data[[#This Row],[id_customer]],customer[],2,FALSE)</f>
        <v>Buck Thamelt</v>
      </c>
      <c r="H5920" t="str">
        <f>data[[#This Row],[id_customer]]&amp;data[[#This Row],[id_campaign]]</f>
        <v>C0356cam06</v>
      </c>
      <c r="I5920">
        <f>DATEDIF(data[[#This Row],[join_date]],data[[#This Row],[buy_date]],"M")</f>
        <v>8</v>
      </c>
    </row>
    <row r="5921" spans="1:9" x14ac:dyDescent="0.25">
      <c r="A5921" t="s">
        <v>1465</v>
      </c>
      <c r="B5921" t="s">
        <v>14</v>
      </c>
      <c r="C5921" s="1">
        <v>44715</v>
      </c>
      <c r="D5921" s="1">
        <v>45033</v>
      </c>
      <c r="E5921">
        <f>VLOOKUP(data[[#This Row],[id_campaign]],campaign[],4,FALSE)</f>
        <v>13</v>
      </c>
      <c r="F5921" t="str">
        <f>VLOOKUP(data[[#This Row],[id_campaign]],campaign[],2,FALSE)</f>
        <v>Homeownership</v>
      </c>
      <c r="G5921" t="str">
        <f>VLOOKUP(data[[#This Row],[id_customer]],customer[],2,FALSE)</f>
        <v>Buck Thamelt</v>
      </c>
      <c r="H5921" t="str">
        <f>data[[#This Row],[id_customer]]&amp;data[[#This Row],[id_campaign]]</f>
        <v>C0356cam06</v>
      </c>
      <c r="I5921">
        <f>DATEDIF(data[[#This Row],[join_date]],data[[#This Row],[buy_date]],"M")</f>
        <v>10</v>
      </c>
    </row>
    <row r="5922" spans="1:9" x14ac:dyDescent="0.25">
      <c r="A5922" t="s">
        <v>1465</v>
      </c>
      <c r="B5922" t="s">
        <v>14</v>
      </c>
      <c r="C5922" s="1">
        <v>44715</v>
      </c>
      <c r="D5922" s="1">
        <v>45061</v>
      </c>
      <c r="E5922">
        <f>VLOOKUP(data[[#This Row],[id_campaign]],campaign[],4,FALSE)</f>
        <v>13</v>
      </c>
      <c r="F5922" t="str">
        <f>VLOOKUP(data[[#This Row],[id_campaign]],campaign[],2,FALSE)</f>
        <v>Homeownership</v>
      </c>
      <c r="G5922" t="str">
        <f>VLOOKUP(data[[#This Row],[id_customer]],customer[],2,FALSE)</f>
        <v>Buck Thamelt</v>
      </c>
      <c r="H5922" t="str">
        <f>data[[#This Row],[id_customer]]&amp;data[[#This Row],[id_campaign]]</f>
        <v>C0356cam06</v>
      </c>
      <c r="I5922">
        <f>DATEDIF(data[[#This Row],[join_date]],data[[#This Row],[buy_date]],"M")</f>
        <v>11</v>
      </c>
    </row>
    <row r="5923" spans="1:9" x14ac:dyDescent="0.25">
      <c r="A5923" t="s">
        <v>1469</v>
      </c>
      <c r="B5923" t="s">
        <v>20</v>
      </c>
      <c r="C5923" s="1">
        <v>44709</v>
      </c>
      <c r="D5923" s="1">
        <v>44709</v>
      </c>
      <c r="E5923">
        <f>VLOOKUP(data[[#This Row],[id_campaign]],campaign[],4,FALSE)</f>
        <v>75</v>
      </c>
      <c r="F5923" t="str">
        <f>VLOOKUP(data[[#This Row],[id_campaign]],campaign[],2,FALSE)</f>
        <v>OptOutMailings</v>
      </c>
      <c r="G5923" t="str">
        <f>VLOOKUP(data[[#This Row],[id_customer]],customer[],2,FALSE)</f>
        <v>Annette Korneluk</v>
      </c>
      <c r="H5923" t="str">
        <f>data[[#This Row],[id_customer]]&amp;data[[#This Row],[id_campaign]]</f>
        <v>C0357cam09</v>
      </c>
      <c r="I5923">
        <f>DATEDIF(data[[#This Row],[join_date]],data[[#This Row],[buy_date]],"M")</f>
        <v>0</v>
      </c>
    </row>
    <row r="5924" spans="1:9" x14ac:dyDescent="0.25">
      <c r="A5924" t="s">
        <v>1469</v>
      </c>
      <c r="B5924" t="s">
        <v>20</v>
      </c>
      <c r="C5924" s="1">
        <v>44709</v>
      </c>
      <c r="D5924" s="1">
        <v>44740</v>
      </c>
      <c r="E5924">
        <f>VLOOKUP(data[[#This Row],[id_campaign]],campaign[],4,FALSE)</f>
        <v>75</v>
      </c>
      <c r="F5924" t="str">
        <f>VLOOKUP(data[[#This Row],[id_campaign]],campaign[],2,FALSE)</f>
        <v>OptOutMailings</v>
      </c>
      <c r="G5924" t="str">
        <f>VLOOKUP(data[[#This Row],[id_customer]],customer[],2,FALSE)</f>
        <v>Annette Korneluk</v>
      </c>
      <c r="H5924" t="str">
        <f>data[[#This Row],[id_customer]]&amp;data[[#This Row],[id_campaign]]</f>
        <v>C0357cam09</v>
      </c>
      <c r="I5924">
        <f>DATEDIF(data[[#This Row],[join_date]],data[[#This Row],[buy_date]],"M")</f>
        <v>1</v>
      </c>
    </row>
    <row r="5925" spans="1:9" x14ac:dyDescent="0.25">
      <c r="A5925" t="s">
        <v>1469</v>
      </c>
      <c r="B5925" t="s">
        <v>20</v>
      </c>
      <c r="C5925" s="1">
        <v>44709</v>
      </c>
      <c r="D5925" s="1">
        <v>44744</v>
      </c>
      <c r="E5925">
        <f>VLOOKUP(data[[#This Row],[id_campaign]],campaign[],4,FALSE)</f>
        <v>75</v>
      </c>
      <c r="F5925" t="str">
        <f>VLOOKUP(data[[#This Row],[id_campaign]],campaign[],2,FALSE)</f>
        <v>OptOutMailings</v>
      </c>
      <c r="G5925" t="str">
        <f>VLOOKUP(data[[#This Row],[id_customer]],customer[],2,FALSE)</f>
        <v>Annette Korneluk</v>
      </c>
      <c r="H5925" t="str">
        <f>data[[#This Row],[id_customer]]&amp;data[[#This Row],[id_campaign]]</f>
        <v>C0357cam09</v>
      </c>
      <c r="I5925">
        <f>DATEDIF(data[[#This Row],[join_date]],data[[#This Row],[buy_date]],"M")</f>
        <v>1</v>
      </c>
    </row>
    <row r="5926" spans="1:9" x14ac:dyDescent="0.25">
      <c r="A5926" t="s">
        <v>1469</v>
      </c>
      <c r="B5926" t="s">
        <v>20</v>
      </c>
      <c r="C5926" s="1">
        <v>44709</v>
      </c>
      <c r="D5926" s="1">
        <v>44782</v>
      </c>
      <c r="E5926">
        <f>VLOOKUP(data[[#This Row],[id_campaign]],campaign[],4,FALSE)</f>
        <v>75</v>
      </c>
      <c r="F5926" t="str">
        <f>VLOOKUP(data[[#This Row],[id_campaign]],campaign[],2,FALSE)</f>
        <v>OptOutMailings</v>
      </c>
      <c r="G5926" t="str">
        <f>VLOOKUP(data[[#This Row],[id_customer]],customer[],2,FALSE)</f>
        <v>Annette Korneluk</v>
      </c>
      <c r="H5926" t="str">
        <f>data[[#This Row],[id_customer]]&amp;data[[#This Row],[id_campaign]]</f>
        <v>C0357cam09</v>
      </c>
      <c r="I5926">
        <f>DATEDIF(data[[#This Row],[join_date]],data[[#This Row],[buy_date]],"M")</f>
        <v>2</v>
      </c>
    </row>
    <row r="5927" spans="1:9" x14ac:dyDescent="0.25">
      <c r="A5927" t="s">
        <v>1469</v>
      </c>
      <c r="B5927" t="s">
        <v>20</v>
      </c>
      <c r="C5927" s="1">
        <v>44709</v>
      </c>
      <c r="D5927" s="1">
        <v>44805</v>
      </c>
      <c r="E5927">
        <f>VLOOKUP(data[[#This Row],[id_campaign]],campaign[],4,FALSE)</f>
        <v>75</v>
      </c>
      <c r="F5927" t="str">
        <f>VLOOKUP(data[[#This Row],[id_campaign]],campaign[],2,FALSE)</f>
        <v>OptOutMailings</v>
      </c>
      <c r="G5927" t="str">
        <f>VLOOKUP(data[[#This Row],[id_customer]],customer[],2,FALSE)</f>
        <v>Annette Korneluk</v>
      </c>
      <c r="H5927" t="str">
        <f>data[[#This Row],[id_customer]]&amp;data[[#This Row],[id_campaign]]</f>
        <v>C0357cam09</v>
      </c>
      <c r="I5927">
        <f>DATEDIF(data[[#This Row],[join_date]],data[[#This Row],[buy_date]],"M")</f>
        <v>3</v>
      </c>
    </row>
    <row r="5928" spans="1:9" x14ac:dyDescent="0.25">
      <c r="A5928" t="s">
        <v>1469</v>
      </c>
      <c r="B5928" t="s">
        <v>20</v>
      </c>
      <c r="C5928" s="1">
        <v>44709</v>
      </c>
      <c r="D5928" s="1">
        <v>44846</v>
      </c>
      <c r="E5928">
        <f>VLOOKUP(data[[#This Row],[id_campaign]],campaign[],4,FALSE)</f>
        <v>75</v>
      </c>
      <c r="F5928" t="str">
        <f>VLOOKUP(data[[#This Row],[id_campaign]],campaign[],2,FALSE)</f>
        <v>OptOutMailings</v>
      </c>
      <c r="G5928" t="str">
        <f>VLOOKUP(data[[#This Row],[id_customer]],customer[],2,FALSE)</f>
        <v>Annette Korneluk</v>
      </c>
      <c r="H5928" t="str">
        <f>data[[#This Row],[id_customer]]&amp;data[[#This Row],[id_campaign]]</f>
        <v>C0357cam09</v>
      </c>
      <c r="I5928">
        <f>DATEDIF(data[[#This Row],[join_date]],data[[#This Row],[buy_date]],"M")</f>
        <v>4</v>
      </c>
    </row>
    <row r="5929" spans="1:9" x14ac:dyDescent="0.25">
      <c r="A5929" t="s">
        <v>1469</v>
      </c>
      <c r="B5929" t="s">
        <v>20</v>
      </c>
      <c r="C5929" s="1">
        <v>44709</v>
      </c>
      <c r="D5929" s="1">
        <v>44875</v>
      </c>
      <c r="E5929">
        <f>VLOOKUP(data[[#This Row],[id_campaign]],campaign[],4,FALSE)</f>
        <v>75</v>
      </c>
      <c r="F5929" t="str">
        <f>VLOOKUP(data[[#This Row],[id_campaign]],campaign[],2,FALSE)</f>
        <v>OptOutMailings</v>
      </c>
      <c r="G5929" t="str">
        <f>VLOOKUP(data[[#This Row],[id_customer]],customer[],2,FALSE)</f>
        <v>Annette Korneluk</v>
      </c>
      <c r="H5929" t="str">
        <f>data[[#This Row],[id_customer]]&amp;data[[#This Row],[id_campaign]]</f>
        <v>C0357cam09</v>
      </c>
      <c r="I5929">
        <f>DATEDIF(data[[#This Row],[join_date]],data[[#This Row],[buy_date]],"M")</f>
        <v>5</v>
      </c>
    </row>
    <row r="5930" spans="1:9" x14ac:dyDescent="0.25">
      <c r="A5930" t="s">
        <v>1469</v>
      </c>
      <c r="B5930" t="s">
        <v>20</v>
      </c>
      <c r="C5930" s="1">
        <v>44709</v>
      </c>
      <c r="D5930" s="1">
        <v>44897</v>
      </c>
      <c r="E5930">
        <f>VLOOKUP(data[[#This Row],[id_campaign]],campaign[],4,FALSE)</f>
        <v>75</v>
      </c>
      <c r="F5930" t="str">
        <f>VLOOKUP(data[[#This Row],[id_campaign]],campaign[],2,FALSE)</f>
        <v>OptOutMailings</v>
      </c>
      <c r="G5930" t="str">
        <f>VLOOKUP(data[[#This Row],[id_customer]],customer[],2,FALSE)</f>
        <v>Annette Korneluk</v>
      </c>
      <c r="H5930" t="str">
        <f>data[[#This Row],[id_customer]]&amp;data[[#This Row],[id_campaign]]</f>
        <v>C0357cam09</v>
      </c>
      <c r="I5930">
        <f>DATEDIF(data[[#This Row],[join_date]],data[[#This Row],[buy_date]],"M")</f>
        <v>6</v>
      </c>
    </row>
    <row r="5931" spans="1:9" x14ac:dyDescent="0.25">
      <c r="A5931" t="s">
        <v>1469</v>
      </c>
      <c r="B5931" t="s">
        <v>20</v>
      </c>
      <c r="C5931" s="1">
        <v>44709</v>
      </c>
      <c r="D5931" s="1">
        <v>44937</v>
      </c>
      <c r="E5931">
        <f>VLOOKUP(data[[#This Row],[id_campaign]],campaign[],4,FALSE)</f>
        <v>75</v>
      </c>
      <c r="F5931" t="str">
        <f>VLOOKUP(data[[#This Row],[id_campaign]],campaign[],2,FALSE)</f>
        <v>OptOutMailings</v>
      </c>
      <c r="G5931" t="str">
        <f>VLOOKUP(data[[#This Row],[id_customer]],customer[],2,FALSE)</f>
        <v>Annette Korneluk</v>
      </c>
      <c r="H5931" t="str">
        <f>data[[#This Row],[id_customer]]&amp;data[[#This Row],[id_campaign]]</f>
        <v>C0357cam09</v>
      </c>
      <c r="I5931">
        <f>DATEDIF(data[[#This Row],[join_date]],data[[#This Row],[buy_date]],"M")</f>
        <v>7</v>
      </c>
    </row>
    <row r="5932" spans="1:9" x14ac:dyDescent="0.25">
      <c r="A5932" t="s">
        <v>1469</v>
      </c>
      <c r="B5932" t="s">
        <v>20</v>
      </c>
      <c r="C5932" s="1">
        <v>44709</v>
      </c>
      <c r="D5932" s="1">
        <v>44962</v>
      </c>
      <c r="E5932">
        <f>VLOOKUP(data[[#This Row],[id_campaign]],campaign[],4,FALSE)</f>
        <v>75</v>
      </c>
      <c r="F5932" t="str">
        <f>VLOOKUP(data[[#This Row],[id_campaign]],campaign[],2,FALSE)</f>
        <v>OptOutMailings</v>
      </c>
      <c r="G5932" t="str">
        <f>VLOOKUP(data[[#This Row],[id_customer]],customer[],2,FALSE)</f>
        <v>Annette Korneluk</v>
      </c>
      <c r="H5932" t="str">
        <f>data[[#This Row],[id_customer]]&amp;data[[#This Row],[id_campaign]]</f>
        <v>C0357cam09</v>
      </c>
      <c r="I5932">
        <f>DATEDIF(data[[#This Row],[join_date]],data[[#This Row],[buy_date]],"M")</f>
        <v>8</v>
      </c>
    </row>
    <row r="5933" spans="1:9" x14ac:dyDescent="0.25">
      <c r="A5933" t="s">
        <v>1469</v>
      </c>
      <c r="B5933" t="s">
        <v>20</v>
      </c>
      <c r="C5933" s="1">
        <v>44709</v>
      </c>
      <c r="D5933" s="1">
        <v>44993</v>
      </c>
      <c r="E5933">
        <f>VLOOKUP(data[[#This Row],[id_campaign]],campaign[],4,FALSE)</f>
        <v>75</v>
      </c>
      <c r="F5933" t="str">
        <f>VLOOKUP(data[[#This Row],[id_campaign]],campaign[],2,FALSE)</f>
        <v>OptOutMailings</v>
      </c>
      <c r="G5933" t="str">
        <f>VLOOKUP(data[[#This Row],[id_customer]],customer[],2,FALSE)</f>
        <v>Annette Korneluk</v>
      </c>
      <c r="H5933" t="str">
        <f>data[[#This Row],[id_customer]]&amp;data[[#This Row],[id_campaign]]</f>
        <v>C0357cam09</v>
      </c>
      <c r="I5933">
        <f>DATEDIF(data[[#This Row],[join_date]],data[[#This Row],[buy_date]],"M")</f>
        <v>9</v>
      </c>
    </row>
    <row r="5934" spans="1:9" x14ac:dyDescent="0.25">
      <c r="A5934" t="s">
        <v>1469</v>
      </c>
      <c r="B5934" t="s">
        <v>20</v>
      </c>
      <c r="C5934" s="1">
        <v>44709</v>
      </c>
      <c r="D5934" s="1">
        <v>45045</v>
      </c>
      <c r="E5934">
        <f>VLOOKUP(data[[#This Row],[id_campaign]],campaign[],4,FALSE)</f>
        <v>75</v>
      </c>
      <c r="F5934" t="str">
        <f>VLOOKUP(data[[#This Row],[id_campaign]],campaign[],2,FALSE)</f>
        <v>OptOutMailings</v>
      </c>
      <c r="G5934" t="str">
        <f>VLOOKUP(data[[#This Row],[id_customer]],customer[],2,FALSE)</f>
        <v>Annette Korneluk</v>
      </c>
      <c r="H5934" t="str">
        <f>data[[#This Row],[id_customer]]&amp;data[[#This Row],[id_campaign]]</f>
        <v>C0357cam09</v>
      </c>
      <c r="I5934">
        <f>DATEDIF(data[[#This Row],[join_date]],data[[#This Row],[buy_date]],"M")</f>
        <v>11</v>
      </c>
    </row>
    <row r="5935" spans="1:9" x14ac:dyDescent="0.25">
      <c r="A5935" t="s">
        <v>1469</v>
      </c>
      <c r="B5935" t="s">
        <v>20</v>
      </c>
      <c r="C5935" s="1">
        <v>44709</v>
      </c>
      <c r="D5935" s="1">
        <v>45050</v>
      </c>
      <c r="E5935">
        <f>VLOOKUP(data[[#This Row],[id_campaign]],campaign[],4,FALSE)</f>
        <v>75</v>
      </c>
      <c r="F5935" t="str">
        <f>VLOOKUP(data[[#This Row],[id_campaign]],campaign[],2,FALSE)</f>
        <v>OptOutMailings</v>
      </c>
      <c r="G5935" t="str">
        <f>VLOOKUP(data[[#This Row],[id_customer]],customer[],2,FALSE)</f>
        <v>Annette Korneluk</v>
      </c>
      <c r="H5935" t="str">
        <f>data[[#This Row],[id_customer]]&amp;data[[#This Row],[id_campaign]]</f>
        <v>C0357cam09</v>
      </c>
      <c r="I5935">
        <f>DATEDIF(data[[#This Row],[join_date]],data[[#This Row],[buy_date]],"M")</f>
        <v>11</v>
      </c>
    </row>
    <row r="5936" spans="1:9" x14ac:dyDescent="0.25">
      <c r="A5936" t="s">
        <v>1469</v>
      </c>
      <c r="B5936" t="s">
        <v>4</v>
      </c>
      <c r="C5936" s="1">
        <v>44788</v>
      </c>
      <c r="D5936" s="1">
        <v>44788</v>
      </c>
      <c r="E5936">
        <f>VLOOKUP(data[[#This Row],[id_campaign]],campaign[],4,FALSE)</f>
        <v>10</v>
      </c>
      <c r="F5936" t="str">
        <f>VLOOKUP(data[[#This Row],[id_campaign]],campaign[],2,FALSE)</f>
        <v>ChildrenInHH</v>
      </c>
      <c r="G5936" t="str">
        <f>VLOOKUP(data[[#This Row],[id_customer]],customer[],2,FALSE)</f>
        <v>Annette Korneluk</v>
      </c>
      <c r="H5936" t="str">
        <f>data[[#This Row],[id_customer]]&amp;data[[#This Row],[id_campaign]]</f>
        <v>C0357cam01</v>
      </c>
      <c r="I5936">
        <f>DATEDIF(data[[#This Row],[join_date]],data[[#This Row],[buy_date]],"M")</f>
        <v>0</v>
      </c>
    </row>
    <row r="5937" spans="1:9" x14ac:dyDescent="0.25">
      <c r="A5937" t="s">
        <v>1469</v>
      </c>
      <c r="B5937" t="s">
        <v>4</v>
      </c>
      <c r="C5937" s="1">
        <v>44788</v>
      </c>
      <c r="D5937" s="1">
        <v>44822</v>
      </c>
      <c r="E5937">
        <f>VLOOKUP(data[[#This Row],[id_campaign]],campaign[],4,FALSE)</f>
        <v>10</v>
      </c>
      <c r="F5937" t="str">
        <f>VLOOKUP(data[[#This Row],[id_campaign]],campaign[],2,FALSE)</f>
        <v>ChildrenInHH</v>
      </c>
      <c r="G5937" t="str">
        <f>VLOOKUP(data[[#This Row],[id_customer]],customer[],2,FALSE)</f>
        <v>Annette Korneluk</v>
      </c>
      <c r="H5937" t="str">
        <f>data[[#This Row],[id_customer]]&amp;data[[#This Row],[id_campaign]]</f>
        <v>C0357cam01</v>
      </c>
      <c r="I5937">
        <f>DATEDIF(data[[#This Row],[join_date]],data[[#This Row],[buy_date]],"M")</f>
        <v>1</v>
      </c>
    </row>
    <row r="5938" spans="1:9" x14ac:dyDescent="0.25">
      <c r="A5938" t="s">
        <v>1469</v>
      </c>
      <c r="B5938" t="s">
        <v>4</v>
      </c>
      <c r="C5938" s="1">
        <v>44788</v>
      </c>
      <c r="D5938" s="1">
        <v>44850</v>
      </c>
      <c r="E5938">
        <f>VLOOKUP(data[[#This Row],[id_campaign]],campaign[],4,FALSE)</f>
        <v>10</v>
      </c>
      <c r="F5938" t="str">
        <f>VLOOKUP(data[[#This Row],[id_campaign]],campaign[],2,FALSE)</f>
        <v>ChildrenInHH</v>
      </c>
      <c r="G5938" t="str">
        <f>VLOOKUP(data[[#This Row],[id_customer]],customer[],2,FALSE)</f>
        <v>Annette Korneluk</v>
      </c>
      <c r="H5938" t="str">
        <f>data[[#This Row],[id_customer]]&amp;data[[#This Row],[id_campaign]]</f>
        <v>C0357cam01</v>
      </c>
      <c r="I5938">
        <f>DATEDIF(data[[#This Row],[join_date]],data[[#This Row],[buy_date]],"M")</f>
        <v>2</v>
      </c>
    </row>
    <row r="5939" spans="1:9" x14ac:dyDescent="0.25">
      <c r="A5939" t="s">
        <v>1469</v>
      </c>
      <c r="B5939" t="s">
        <v>4</v>
      </c>
      <c r="C5939" s="1">
        <v>44788</v>
      </c>
      <c r="D5939" s="1">
        <v>44912</v>
      </c>
      <c r="E5939">
        <f>VLOOKUP(data[[#This Row],[id_campaign]],campaign[],4,FALSE)</f>
        <v>10</v>
      </c>
      <c r="F5939" t="str">
        <f>VLOOKUP(data[[#This Row],[id_campaign]],campaign[],2,FALSE)</f>
        <v>ChildrenInHH</v>
      </c>
      <c r="G5939" t="str">
        <f>VLOOKUP(data[[#This Row],[id_customer]],customer[],2,FALSE)</f>
        <v>Annette Korneluk</v>
      </c>
      <c r="H5939" t="str">
        <f>data[[#This Row],[id_customer]]&amp;data[[#This Row],[id_campaign]]</f>
        <v>C0357cam01</v>
      </c>
      <c r="I5939">
        <f>DATEDIF(data[[#This Row],[join_date]],data[[#This Row],[buy_date]],"M")</f>
        <v>4</v>
      </c>
    </row>
    <row r="5940" spans="1:9" x14ac:dyDescent="0.25">
      <c r="A5940" t="s">
        <v>1469</v>
      </c>
      <c r="B5940" t="s">
        <v>4</v>
      </c>
      <c r="C5940" s="1">
        <v>44788</v>
      </c>
      <c r="D5940" s="1">
        <v>44955</v>
      </c>
      <c r="E5940">
        <f>VLOOKUP(data[[#This Row],[id_campaign]],campaign[],4,FALSE)</f>
        <v>10</v>
      </c>
      <c r="F5940" t="str">
        <f>VLOOKUP(data[[#This Row],[id_campaign]],campaign[],2,FALSE)</f>
        <v>ChildrenInHH</v>
      </c>
      <c r="G5940" t="str">
        <f>VLOOKUP(data[[#This Row],[id_customer]],customer[],2,FALSE)</f>
        <v>Annette Korneluk</v>
      </c>
      <c r="H5940" t="str">
        <f>data[[#This Row],[id_customer]]&amp;data[[#This Row],[id_campaign]]</f>
        <v>C0357cam01</v>
      </c>
      <c r="I5940">
        <f>DATEDIF(data[[#This Row],[join_date]],data[[#This Row],[buy_date]],"M")</f>
        <v>5</v>
      </c>
    </row>
    <row r="5941" spans="1:9" x14ac:dyDescent="0.25">
      <c r="A5941" t="s">
        <v>1469</v>
      </c>
      <c r="B5941" t="s">
        <v>4</v>
      </c>
      <c r="C5941" s="1">
        <v>44788</v>
      </c>
      <c r="D5941" s="1">
        <v>44985</v>
      </c>
      <c r="E5941">
        <f>VLOOKUP(data[[#This Row],[id_campaign]],campaign[],4,FALSE)</f>
        <v>10</v>
      </c>
      <c r="F5941" t="str">
        <f>VLOOKUP(data[[#This Row],[id_campaign]],campaign[],2,FALSE)</f>
        <v>ChildrenInHH</v>
      </c>
      <c r="G5941" t="str">
        <f>VLOOKUP(data[[#This Row],[id_customer]],customer[],2,FALSE)</f>
        <v>Annette Korneluk</v>
      </c>
      <c r="H5941" t="str">
        <f>data[[#This Row],[id_customer]]&amp;data[[#This Row],[id_campaign]]</f>
        <v>C0357cam01</v>
      </c>
      <c r="I5941">
        <f>DATEDIF(data[[#This Row],[join_date]],data[[#This Row],[buy_date]],"M")</f>
        <v>6</v>
      </c>
    </row>
    <row r="5942" spans="1:9" x14ac:dyDescent="0.25">
      <c r="A5942" t="s">
        <v>1469</v>
      </c>
      <c r="B5942" t="s">
        <v>4</v>
      </c>
      <c r="C5942" s="1">
        <v>44788</v>
      </c>
      <c r="D5942" s="1">
        <v>45015</v>
      </c>
      <c r="E5942">
        <f>VLOOKUP(data[[#This Row],[id_campaign]],campaign[],4,FALSE)</f>
        <v>10</v>
      </c>
      <c r="F5942" t="str">
        <f>VLOOKUP(data[[#This Row],[id_campaign]],campaign[],2,FALSE)</f>
        <v>ChildrenInHH</v>
      </c>
      <c r="G5942" t="str">
        <f>VLOOKUP(data[[#This Row],[id_customer]],customer[],2,FALSE)</f>
        <v>Annette Korneluk</v>
      </c>
      <c r="H5942" t="str">
        <f>data[[#This Row],[id_customer]]&amp;data[[#This Row],[id_campaign]]</f>
        <v>C0357cam01</v>
      </c>
      <c r="I5942">
        <f>DATEDIF(data[[#This Row],[join_date]],data[[#This Row],[buy_date]],"M")</f>
        <v>7</v>
      </c>
    </row>
    <row r="5943" spans="1:9" x14ac:dyDescent="0.25">
      <c r="A5943" t="s">
        <v>1469</v>
      </c>
      <c r="B5943" t="s">
        <v>4</v>
      </c>
      <c r="C5943" s="1">
        <v>44788</v>
      </c>
      <c r="D5943" s="1">
        <v>45042</v>
      </c>
      <c r="E5943">
        <f>VLOOKUP(data[[#This Row],[id_campaign]],campaign[],4,FALSE)</f>
        <v>10</v>
      </c>
      <c r="F5943" t="str">
        <f>VLOOKUP(data[[#This Row],[id_campaign]],campaign[],2,FALSE)</f>
        <v>ChildrenInHH</v>
      </c>
      <c r="G5943" t="str">
        <f>VLOOKUP(data[[#This Row],[id_customer]],customer[],2,FALSE)</f>
        <v>Annette Korneluk</v>
      </c>
      <c r="H5943" t="str">
        <f>data[[#This Row],[id_customer]]&amp;data[[#This Row],[id_campaign]]</f>
        <v>C0357cam01</v>
      </c>
      <c r="I5943">
        <f>DATEDIF(data[[#This Row],[join_date]],data[[#This Row],[buy_date]],"M")</f>
        <v>8</v>
      </c>
    </row>
    <row r="5944" spans="1:9" x14ac:dyDescent="0.25">
      <c r="A5944" t="s">
        <v>1469</v>
      </c>
      <c r="B5944" t="s">
        <v>4</v>
      </c>
      <c r="C5944" s="1">
        <v>44788</v>
      </c>
      <c r="D5944" s="1">
        <v>45073</v>
      </c>
      <c r="E5944">
        <f>VLOOKUP(data[[#This Row],[id_campaign]],campaign[],4,FALSE)</f>
        <v>10</v>
      </c>
      <c r="F5944" t="str">
        <f>VLOOKUP(data[[#This Row],[id_campaign]],campaign[],2,FALSE)</f>
        <v>ChildrenInHH</v>
      </c>
      <c r="G5944" t="str">
        <f>VLOOKUP(data[[#This Row],[id_customer]],customer[],2,FALSE)</f>
        <v>Annette Korneluk</v>
      </c>
      <c r="H5944" t="str">
        <f>data[[#This Row],[id_customer]]&amp;data[[#This Row],[id_campaign]]</f>
        <v>C0357cam01</v>
      </c>
      <c r="I5944">
        <f>DATEDIF(data[[#This Row],[join_date]],data[[#This Row],[buy_date]],"M")</f>
        <v>9</v>
      </c>
    </row>
    <row r="5945" spans="1:9" x14ac:dyDescent="0.25">
      <c r="A5945" t="s">
        <v>1473</v>
      </c>
      <c r="B5945" t="s">
        <v>8</v>
      </c>
      <c r="C5945" s="1">
        <v>44888</v>
      </c>
      <c r="D5945" s="1">
        <v>44888</v>
      </c>
      <c r="E5945">
        <f>VLOOKUP(data[[#This Row],[id_campaign]],campaign[],4,FALSE)</f>
        <v>62</v>
      </c>
      <c r="F5945" t="str">
        <f>VLOOKUP(data[[#This Row],[id_campaign]],campaign[],2,FALSE)</f>
        <v>HandsetWebCapable</v>
      </c>
      <c r="G5945" t="str">
        <f>VLOOKUP(data[[#This Row],[id_customer]],customer[],2,FALSE)</f>
        <v>Debee Glaze</v>
      </c>
      <c r="H5945" t="str">
        <f>data[[#This Row],[id_customer]]&amp;data[[#This Row],[id_campaign]]</f>
        <v>C0358cam03</v>
      </c>
      <c r="I5945">
        <f>DATEDIF(data[[#This Row],[join_date]],data[[#This Row],[buy_date]],"M")</f>
        <v>0</v>
      </c>
    </row>
    <row r="5946" spans="1:9" x14ac:dyDescent="0.25">
      <c r="A5946" t="s">
        <v>1473</v>
      </c>
      <c r="B5946" t="s">
        <v>8</v>
      </c>
      <c r="C5946" s="1">
        <v>44888</v>
      </c>
      <c r="D5946" s="1">
        <v>44921</v>
      </c>
      <c r="E5946">
        <f>VLOOKUP(data[[#This Row],[id_campaign]],campaign[],4,FALSE)</f>
        <v>62</v>
      </c>
      <c r="F5946" t="str">
        <f>VLOOKUP(data[[#This Row],[id_campaign]],campaign[],2,FALSE)</f>
        <v>HandsetWebCapable</v>
      </c>
      <c r="G5946" t="str">
        <f>VLOOKUP(data[[#This Row],[id_customer]],customer[],2,FALSE)</f>
        <v>Debee Glaze</v>
      </c>
      <c r="H5946" t="str">
        <f>data[[#This Row],[id_customer]]&amp;data[[#This Row],[id_campaign]]</f>
        <v>C0358cam03</v>
      </c>
      <c r="I5946">
        <f>DATEDIF(data[[#This Row],[join_date]],data[[#This Row],[buy_date]],"M")</f>
        <v>1</v>
      </c>
    </row>
    <row r="5947" spans="1:9" x14ac:dyDescent="0.25">
      <c r="A5947" t="s">
        <v>1473</v>
      </c>
      <c r="B5947" t="s">
        <v>8</v>
      </c>
      <c r="C5947" s="1">
        <v>44888</v>
      </c>
      <c r="D5947" s="1">
        <v>44949</v>
      </c>
      <c r="E5947">
        <f>VLOOKUP(data[[#This Row],[id_campaign]],campaign[],4,FALSE)</f>
        <v>62</v>
      </c>
      <c r="F5947" t="str">
        <f>VLOOKUP(data[[#This Row],[id_campaign]],campaign[],2,FALSE)</f>
        <v>HandsetWebCapable</v>
      </c>
      <c r="G5947" t="str">
        <f>VLOOKUP(data[[#This Row],[id_customer]],customer[],2,FALSE)</f>
        <v>Debee Glaze</v>
      </c>
      <c r="H5947" t="str">
        <f>data[[#This Row],[id_customer]]&amp;data[[#This Row],[id_campaign]]</f>
        <v>C0358cam03</v>
      </c>
      <c r="I5947">
        <f>DATEDIF(data[[#This Row],[join_date]],data[[#This Row],[buy_date]],"M")</f>
        <v>2</v>
      </c>
    </row>
    <row r="5948" spans="1:9" x14ac:dyDescent="0.25">
      <c r="A5948" t="s">
        <v>1473</v>
      </c>
      <c r="B5948" t="s">
        <v>8</v>
      </c>
      <c r="C5948" s="1">
        <v>44888</v>
      </c>
      <c r="D5948" s="1">
        <v>44958</v>
      </c>
      <c r="E5948">
        <f>VLOOKUP(data[[#This Row],[id_campaign]],campaign[],4,FALSE)</f>
        <v>62</v>
      </c>
      <c r="F5948" t="str">
        <f>VLOOKUP(data[[#This Row],[id_campaign]],campaign[],2,FALSE)</f>
        <v>HandsetWebCapable</v>
      </c>
      <c r="G5948" t="str">
        <f>VLOOKUP(data[[#This Row],[id_customer]],customer[],2,FALSE)</f>
        <v>Debee Glaze</v>
      </c>
      <c r="H5948" t="str">
        <f>data[[#This Row],[id_customer]]&amp;data[[#This Row],[id_campaign]]</f>
        <v>C0358cam03</v>
      </c>
      <c r="I5948">
        <f>DATEDIF(data[[#This Row],[join_date]],data[[#This Row],[buy_date]],"M")</f>
        <v>2</v>
      </c>
    </row>
    <row r="5949" spans="1:9" x14ac:dyDescent="0.25">
      <c r="A5949" t="s">
        <v>1473</v>
      </c>
      <c r="B5949" t="s">
        <v>8</v>
      </c>
      <c r="C5949" s="1">
        <v>44888</v>
      </c>
      <c r="D5949" s="1">
        <v>44990</v>
      </c>
      <c r="E5949">
        <f>VLOOKUP(data[[#This Row],[id_campaign]],campaign[],4,FALSE)</f>
        <v>62</v>
      </c>
      <c r="F5949" t="str">
        <f>VLOOKUP(data[[#This Row],[id_campaign]],campaign[],2,FALSE)</f>
        <v>HandsetWebCapable</v>
      </c>
      <c r="G5949" t="str">
        <f>VLOOKUP(data[[#This Row],[id_customer]],customer[],2,FALSE)</f>
        <v>Debee Glaze</v>
      </c>
      <c r="H5949" t="str">
        <f>data[[#This Row],[id_customer]]&amp;data[[#This Row],[id_campaign]]</f>
        <v>C0358cam03</v>
      </c>
      <c r="I5949">
        <f>DATEDIF(data[[#This Row],[join_date]],data[[#This Row],[buy_date]],"M")</f>
        <v>3</v>
      </c>
    </row>
    <row r="5950" spans="1:9" x14ac:dyDescent="0.25">
      <c r="A5950" t="s">
        <v>1473</v>
      </c>
      <c r="B5950" t="s">
        <v>8</v>
      </c>
      <c r="C5950" s="1">
        <v>44888</v>
      </c>
      <c r="D5950" s="1">
        <v>45021</v>
      </c>
      <c r="E5950">
        <f>VLOOKUP(data[[#This Row],[id_campaign]],campaign[],4,FALSE)</f>
        <v>62</v>
      </c>
      <c r="F5950" t="str">
        <f>VLOOKUP(data[[#This Row],[id_campaign]],campaign[],2,FALSE)</f>
        <v>HandsetWebCapable</v>
      </c>
      <c r="G5950" t="str">
        <f>VLOOKUP(data[[#This Row],[id_customer]],customer[],2,FALSE)</f>
        <v>Debee Glaze</v>
      </c>
      <c r="H5950" t="str">
        <f>data[[#This Row],[id_customer]]&amp;data[[#This Row],[id_campaign]]</f>
        <v>C0358cam03</v>
      </c>
      <c r="I5950">
        <f>DATEDIF(data[[#This Row],[join_date]],data[[#This Row],[buy_date]],"M")</f>
        <v>4</v>
      </c>
    </row>
    <row r="5951" spans="1:9" x14ac:dyDescent="0.25">
      <c r="A5951" t="s">
        <v>1473</v>
      </c>
      <c r="B5951" t="s">
        <v>8</v>
      </c>
      <c r="C5951" s="1">
        <v>44888</v>
      </c>
      <c r="D5951" s="1">
        <v>45071</v>
      </c>
      <c r="E5951">
        <f>VLOOKUP(data[[#This Row],[id_campaign]],campaign[],4,FALSE)</f>
        <v>62</v>
      </c>
      <c r="F5951" t="str">
        <f>VLOOKUP(data[[#This Row],[id_campaign]],campaign[],2,FALSE)</f>
        <v>HandsetWebCapable</v>
      </c>
      <c r="G5951" t="str">
        <f>VLOOKUP(data[[#This Row],[id_customer]],customer[],2,FALSE)</f>
        <v>Debee Glaze</v>
      </c>
      <c r="H5951" t="str">
        <f>data[[#This Row],[id_customer]]&amp;data[[#This Row],[id_campaign]]</f>
        <v>C0358cam03</v>
      </c>
      <c r="I5951">
        <f>DATEDIF(data[[#This Row],[join_date]],data[[#This Row],[buy_date]],"M")</f>
        <v>6</v>
      </c>
    </row>
    <row r="5952" spans="1:9" x14ac:dyDescent="0.25">
      <c r="A5952" t="s">
        <v>1473</v>
      </c>
      <c r="B5952" t="s">
        <v>8</v>
      </c>
      <c r="C5952" s="1">
        <v>44888</v>
      </c>
      <c r="D5952" s="1">
        <v>45080</v>
      </c>
      <c r="E5952">
        <f>VLOOKUP(data[[#This Row],[id_campaign]],campaign[],4,FALSE)</f>
        <v>62</v>
      </c>
      <c r="F5952" t="str">
        <f>VLOOKUP(data[[#This Row],[id_campaign]],campaign[],2,FALSE)</f>
        <v>HandsetWebCapable</v>
      </c>
      <c r="G5952" t="str">
        <f>VLOOKUP(data[[#This Row],[id_customer]],customer[],2,FALSE)</f>
        <v>Debee Glaze</v>
      </c>
      <c r="H5952" t="str">
        <f>data[[#This Row],[id_customer]]&amp;data[[#This Row],[id_campaign]]</f>
        <v>C0358cam03</v>
      </c>
      <c r="I5952">
        <f>DATEDIF(data[[#This Row],[join_date]],data[[#This Row],[buy_date]],"M")</f>
        <v>6</v>
      </c>
    </row>
    <row r="5953" spans="1:9" x14ac:dyDescent="0.25">
      <c r="A5953" t="s">
        <v>1473</v>
      </c>
      <c r="B5953" t="s">
        <v>18</v>
      </c>
      <c r="C5953" s="1">
        <v>44971</v>
      </c>
      <c r="D5953" s="1">
        <v>44971</v>
      </c>
      <c r="E5953">
        <f>VLOOKUP(data[[#This Row],[id_campaign]],campaign[],4,FALSE)</f>
        <v>27</v>
      </c>
      <c r="F5953" t="str">
        <f>VLOOKUP(data[[#This Row],[id_campaign]],campaign[],2,FALSE)</f>
        <v>RespondsToMailOffers</v>
      </c>
      <c r="G5953" t="str">
        <f>VLOOKUP(data[[#This Row],[id_customer]],customer[],2,FALSE)</f>
        <v>Debee Glaze</v>
      </c>
      <c r="H5953" t="str">
        <f>data[[#This Row],[id_customer]]&amp;data[[#This Row],[id_campaign]]</f>
        <v>C0358cam08</v>
      </c>
      <c r="I5953">
        <f>DATEDIF(data[[#This Row],[join_date]],data[[#This Row],[buy_date]],"M")</f>
        <v>0</v>
      </c>
    </row>
    <row r="5954" spans="1:9" x14ac:dyDescent="0.25">
      <c r="A5954" t="s">
        <v>1473</v>
      </c>
      <c r="B5954" t="s">
        <v>18</v>
      </c>
      <c r="C5954" s="1">
        <v>44971</v>
      </c>
      <c r="D5954" s="1">
        <v>45013</v>
      </c>
      <c r="E5954">
        <f>VLOOKUP(data[[#This Row],[id_campaign]],campaign[],4,FALSE)</f>
        <v>27</v>
      </c>
      <c r="F5954" t="str">
        <f>VLOOKUP(data[[#This Row],[id_campaign]],campaign[],2,FALSE)</f>
        <v>RespondsToMailOffers</v>
      </c>
      <c r="G5954" t="str">
        <f>VLOOKUP(data[[#This Row],[id_customer]],customer[],2,FALSE)</f>
        <v>Debee Glaze</v>
      </c>
      <c r="H5954" t="str">
        <f>data[[#This Row],[id_customer]]&amp;data[[#This Row],[id_campaign]]</f>
        <v>C0358cam08</v>
      </c>
      <c r="I5954">
        <f>DATEDIF(data[[#This Row],[join_date]],data[[#This Row],[buy_date]],"M")</f>
        <v>1</v>
      </c>
    </row>
    <row r="5955" spans="1:9" x14ac:dyDescent="0.25">
      <c r="A5955" t="s">
        <v>1473</v>
      </c>
      <c r="B5955" t="s">
        <v>18</v>
      </c>
      <c r="C5955" s="1">
        <v>44971</v>
      </c>
      <c r="D5955" s="1">
        <v>45032</v>
      </c>
      <c r="E5955">
        <f>VLOOKUP(data[[#This Row],[id_campaign]],campaign[],4,FALSE)</f>
        <v>27</v>
      </c>
      <c r="F5955" t="str">
        <f>VLOOKUP(data[[#This Row],[id_campaign]],campaign[],2,FALSE)</f>
        <v>RespondsToMailOffers</v>
      </c>
      <c r="G5955" t="str">
        <f>VLOOKUP(data[[#This Row],[id_customer]],customer[],2,FALSE)</f>
        <v>Debee Glaze</v>
      </c>
      <c r="H5955" t="str">
        <f>data[[#This Row],[id_customer]]&amp;data[[#This Row],[id_campaign]]</f>
        <v>C0358cam08</v>
      </c>
      <c r="I5955">
        <f>DATEDIF(data[[#This Row],[join_date]],data[[#This Row],[buy_date]],"M")</f>
        <v>2</v>
      </c>
    </row>
    <row r="5956" spans="1:9" x14ac:dyDescent="0.25">
      <c r="A5956" t="s">
        <v>1473</v>
      </c>
      <c r="B5956" t="s">
        <v>18</v>
      </c>
      <c r="C5956" s="1">
        <v>44971</v>
      </c>
      <c r="D5956" s="1">
        <v>45074</v>
      </c>
      <c r="E5956">
        <f>VLOOKUP(data[[#This Row],[id_campaign]],campaign[],4,FALSE)</f>
        <v>27</v>
      </c>
      <c r="F5956" t="str">
        <f>VLOOKUP(data[[#This Row],[id_campaign]],campaign[],2,FALSE)</f>
        <v>RespondsToMailOffers</v>
      </c>
      <c r="G5956" t="str">
        <f>VLOOKUP(data[[#This Row],[id_customer]],customer[],2,FALSE)</f>
        <v>Debee Glaze</v>
      </c>
      <c r="H5956" t="str">
        <f>data[[#This Row],[id_customer]]&amp;data[[#This Row],[id_campaign]]</f>
        <v>C0358cam08</v>
      </c>
      <c r="I5956">
        <f>DATEDIF(data[[#This Row],[join_date]],data[[#This Row],[buy_date]],"M")</f>
        <v>3</v>
      </c>
    </row>
    <row r="5957" spans="1:9" x14ac:dyDescent="0.25">
      <c r="A5957" t="s">
        <v>1477</v>
      </c>
      <c r="B5957" t="s">
        <v>30</v>
      </c>
      <c r="C5957" s="1">
        <v>44592</v>
      </c>
      <c r="D5957" s="1">
        <v>44592</v>
      </c>
      <c r="E5957">
        <f>VLOOKUP(data[[#This Row],[id_campaign]],campaign[],4,FALSE)</f>
        <v>28</v>
      </c>
      <c r="F5957" t="str">
        <f>VLOOKUP(data[[#This Row],[id_campaign]],campaign[],2,FALSE)</f>
        <v>NotNewCellphoneUser</v>
      </c>
      <c r="G5957" t="str">
        <f>VLOOKUP(data[[#This Row],[id_customer]],customer[],2,FALSE)</f>
        <v>Jeffry Foresight</v>
      </c>
      <c r="H5957" t="str">
        <f>data[[#This Row],[id_customer]]&amp;data[[#This Row],[id_campaign]]</f>
        <v>C0359cam14</v>
      </c>
      <c r="I5957">
        <f>DATEDIF(data[[#This Row],[join_date]],data[[#This Row],[buy_date]],"M")</f>
        <v>0</v>
      </c>
    </row>
    <row r="5958" spans="1:9" x14ac:dyDescent="0.25">
      <c r="A5958" t="s">
        <v>1477</v>
      </c>
      <c r="B5958" t="s">
        <v>30</v>
      </c>
      <c r="C5958" s="1">
        <v>44592</v>
      </c>
      <c r="D5958" s="1">
        <v>44665</v>
      </c>
      <c r="E5958">
        <f>VLOOKUP(data[[#This Row],[id_campaign]],campaign[],4,FALSE)</f>
        <v>28</v>
      </c>
      <c r="F5958" t="str">
        <f>VLOOKUP(data[[#This Row],[id_campaign]],campaign[],2,FALSE)</f>
        <v>NotNewCellphoneUser</v>
      </c>
      <c r="G5958" t="str">
        <f>VLOOKUP(data[[#This Row],[id_customer]],customer[],2,FALSE)</f>
        <v>Jeffry Foresight</v>
      </c>
      <c r="H5958" t="str">
        <f>data[[#This Row],[id_customer]]&amp;data[[#This Row],[id_campaign]]</f>
        <v>C0359cam14</v>
      </c>
      <c r="I5958">
        <f>DATEDIF(data[[#This Row],[join_date]],data[[#This Row],[buy_date]],"M")</f>
        <v>2</v>
      </c>
    </row>
    <row r="5959" spans="1:9" x14ac:dyDescent="0.25">
      <c r="A5959" t="s">
        <v>1477</v>
      </c>
      <c r="B5959" t="s">
        <v>30</v>
      </c>
      <c r="C5959" s="1">
        <v>44592</v>
      </c>
      <c r="D5959" s="1">
        <v>44683</v>
      </c>
      <c r="E5959">
        <f>VLOOKUP(data[[#This Row],[id_campaign]],campaign[],4,FALSE)</f>
        <v>28</v>
      </c>
      <c r="F5959" t="str">
        <f>VLOOKUP(data[[#This Row],[id_campaign]],campaign[],2,FALSE)</f>
        <v>NotNewCellphoneUser</v>
      </c>
      <c r="G5959" t="str">
        <f>VLOOKUP(data[[#This Row],[id_customer]],customer[],2,FALSE)</f>
        <v>Jeffry Foresight</v>
      </c>
      <c r="H5959" t="str">
        <f>data[[#This Row],[id_customer]]&amp;data[[#This Row],[id_campaign]]</f>
        <v>C0359cam14</v>
      </c>
      <c r="I5959">
        <f>DATEDIF(data[[#This Row],[join_date]],data[[#This Row],[buy_date]],"M")</f>
        <v>3</v>
      </c>
    </row>
    <row r="5960" spans="1:9" x14ac:dyDescent="0.25">
      <c r="A5960" t="s">
        <v>1477</v>
      </c>
      <c r="B5960" t="s">
        <v>30</v>
      </c>
      <c r="C5960" s="1">
        <v>44592</v>
      </c>
      <c r="D5960" s="1">
        <v>44777</v>
      </c>
      <c r="E5960">
        <f>VLOOKUP(data[[#This Row],[id_campaign]],campaign[],4,FALSE)</f>
        <v>28</v>
      </c>
      <c r="F5960" t="str">
        <f>VLOOKUP(data[[#This Row],[id_campaign]],campaign[],2,FALSE)</f>
        <v>NotNewCellphoneUser</v>
      </c>
      <c r="G5960" t="str">
        <f>VLOOKUP(data[[#This Row],[id_customer]],customer[],2,FALSE)</f>
        <v>Jeffry Foresight</v>
      </c>
      <c r="H5960" t="str">
        <f>data[[#This Row],[id_customer]]&amp;data[[#This Row],[id_campaign]]</f>
        <v>C0359cam14</v>
      </c>
      <c r="I5960">
        <f>DATEDIF(data[[#This Row],[join_date]],data[[#This Row],[buy_date]],"M")</f>
        <v>6</v>
      </c>
    </row>
    <row r="5961" spans="1:9" x14ac:dyDescent="0.25">
      <c r="A5961" t="s">
        <v>1477</v>
      </c>
      <c r="B5961" t="s">
        <v>30</v>
      </c>
      <c r="C5961" s="1">
        <v>44592</v>
      </c>
      <c r="D5961" s="1">
        <v>44904</v>
      </c>
      <c r="E5961">
        <f>VLOOKUP(data[[#This Row],[id_campaign]],campaign[],4,FALSE)</f>
        <v>28</v>
      </c>
      <c r="F5961" t="str">
        <f>VLOOKUP(data[[#This Row],[id_campaign]],campaign[],2,FALSE)</f>
        <v>NotNewCellphoneUser</v>
      </c>
      <c r="G5961" t="str">
        <f>VLOOKUP(data[[#This Row],[id_customer]],customer[],2,FALSE)</f>
        <v>Jeffry Foresight</v>
      </c>
      <c r="H5961" t="str">
        <f>data[[#This Row],[id_customer]]&amp;data[[#This Row],[id_campaign]]</f>
        <v>C0359cam14</v>
      </c>
      <c r="I5961">
        <f>DATEDIF(data[[#This Row],[join_date]],data[[#This Row],[buy_date]],"M")</f>
        <v>10</v>
      </c>
    </row>
    <row r="5962" spans="1:9" x14ac:dyDescent="0.25">
      <c r="A5962" t="s">
        <v>1477</v>
      </c>
      <c r="B5962" t="s">
        <v>30</v>
      </c>
      <c r="C5962" s="1">
        <v>44592</v>
      </c>
      <c r="D5962" s="1">
        <v>45000</v>
      </c>
      <c r="E5962">
        <f>VLOOKUP(data[[#This Row],[id_campaign]],campaign[],4,FALSE)</f>
        <v>28</v>
      </c>
      <c r="F5962" t="str">
        <f>VLOOKUP(data[[#This Row],[id_campaign]],campaign[],2,FALSE)</f>
        <v>NotNewCellphoneUser</v>
      </c>
      <c r="G5962" t="str">
        <f>VLOOKUP(data[[#This Row],[id_customer]],customer[],2,FALSE)</f>
        <v>Jeffry Foresight</v>
      </c>
      <c r="H5962" t="str">
        <f>data[[#This Row],[id_customer]]&amp;data[[#This Row],[id_campaign]]</f>
        <v>C0359cam14</v>
      </c>
      <c r="I5962">
        <f>DATEDIF(data[[#This Row],[join_date]],data[[#This Row],[buy_date]],"M")</f>
        <v>13</v>
      </c>
    </row>
    <row r="5963" spans="1:9" x14ac:dyDescent="0.25">
      <c r="A5963" t="s">
        <v>1477</v>
      </c>
      <c r="B5963" t="s">
        <v>30</v>
      </c>
      <c r="C5963" s="1">
        <v>44592</v>
      </c>
      <c r="D5963" s="1">
        <v>45061</v>
      </c>
      <c r="E5963">
        <f>VLOOKUP(data[[#This Row],[id_campaign]],campaign[],4,FALSE)</f>
        <v>28</v>
      </c>
      <c r="F5963" t="str">
        <f>VLOOKUP(data[[#This Row],[id_campaign]],campaign[],2,FALSE)</f>
        <v>NotNewCellphoneUser</v>
      </c>
      <c r="G5963" t="str">
        <f>VLOOKUP(data[[#This Row],[id_customer]],customer[],2,FALSE)</f>
        <v>Jeffry Foresight</v>
      </c>
      <c r="H5963" t="str">
        <f>data[[#This Row],[id_customer]]&amp;data[[#This Row],[id_campaign]]</f>
        <v>C0359cam14</v>
      </c>
      <c r="I5963">
        <f>DATEDIF(data[[#This Row],[join_date]],data[[#This Row],[buy_date]],"M")</f>
        <v>15</v>
      </c>
    </row>
    <row r="5964" spans="1:9" x14ac:dyDescent="0.25">
      <c r="A5964" t="s">
        <v>1477</v>
      </c>
      <c r="B5964" t="s">
        <v>26</v>
      </c>
      <c r="C5964" s="1">
        <v>44811</v>
      </c>
      <c r="D5964" s="1">
        <v>44811</v>
      </c>
      <c r="E5964">
        <f>VLOOKUP(data[[#This Row],[id_campaign]],campaign[],4,FALSE)</f>
        <v>65</v>
      </c>
      <c r="F5964" t="str">
        <f>VLOOKUP(data[[#This Row],[id_campaign]],campaign[],2,FALSE)</f>
        <v>HasCreditCard</v>
      </c>
      <c r="G5964" t="str">
        <f>VLOOKUP(data[[#This Row],[id_customer]],customer[],2,FALSE)</f>
        <v>Jeffry Foresight</v>
      </c>
      <c r="H5964" t="str">
        <f>data[[#This Row],[id_customer]]&amp;data[[#This Row],[id_campaign]]</f>
        <v>C0359cam12</v>
      </c>
      <c r="I5964">
        <f>DATEDIF(data[[#This Row],[join_date]],data[[#This Row],[buy_date]],"M")</f>
        <v>0</v>
      </c>
    </row>
    <row r="5965" spans="1:9" x14ac:dyDescent="0.25">
      <c r="A5965" t="s">
        <v>1477</v>
      </c>
      <c r="B5965" t="s">
        <v>26</v>
      </c>
      <c r="C5965" s="1">
        <v>44811</v>
      </c>
      <c r="D5965" s="1">
        <v>44855</v>
      </c>
      <c r="E5965">
        <f>VLOOKUP(data[[#This Row],[id_campaign]],campaign[],4,FALSE)</f>
        <v>65</v>
      </c>
      <c r="F5965" t="str">
        <f>VLOOKUP(data[[#This Row],[id_campaign]],campaign[],2,FALSE)</f>
        <v>HasCreditCard</v>
      </c>
      <c r="G5965" t="str">
        <f>VLOOKUP(data[[#This Row],[id_customer]],customer[],2,FALSE)</f>
        <v>Jeffry Foresight</v>
      </c>
      <c r="H5965" t="str">
        <f>data[[#This Row],[id_customer]]&amp;data[[#This Row],[id_campaign]]</f>
        <v>C0359cam12</v>
      </c>
      <c r="I5965">
        <f>DATEDIF(data[[#This Row],[join_date]],data[[#This Row],[buy_date]],"M")</f>
        <v>1</v>
      </c>
    </row>
    <row r="5966" spans="1:9" x14ac:dyDescent="0.25">
      <c r="A5966" t="s">
        <v>1477</v>
      </c>
      <c r="B5966" t="s">
        <v>26</v>
      </c>
      <c r="C5966" s="1">
        <v>44811</v>
      </c>
      <c r="D5966" s="1">
        <v>44915</v>
      </c>
      <c r="E5966">
        <f>VLOOKUP(data[[#This Row],[id_campaign]],campaign[],4,FALSE)</f>
        <v>65</v>
      </c>
      <c r="F5966" t="str">
        <f>VLOOKUP(data[[#This Row],[id_campaign]],campaign[],2,FALSE)</f>
        <v>HasCreditCard</v>
      </c>
      <c r="G5966" t="str">
        <f>VLOOKUP(data[[#This Row],[id_customer]],customer[],2,FALSE)</f>
        <v>Jeffry Foresight</v>
      </c>
      <c r="H5966" t="str">
        <f>data[[#This Row],[id_customer]]&amp;data[[#This Row],[id_campaign]]</f>
        <v>C0359cam12</v>
      </c>
      <c r="I5966">
        <f>DATEDIF(data[[#This Row],[join_date]],data[[#This Row],[buy_date]],"M")</f>
        <v>3</v>
      </c>
    </row>
    <row r="5967" spans="1:9" x14ac:dyDescent="0.25">
      <c r="A5967" t="s">
        <v>1477</v>
      </c>
      <c r="B5967" t="s">
        <v>26</v>
      </c>
      <c r="C5967" s="1">
        <v>44811</v>
      </c>
      <c r="D5967" s="1">
        <v>44947</v>
      </c>
      <c r="E5967">
        <f>VLOOKUP(data[[#This Row],[id_campaign]],campaign[],4,FALSE)</f>
        <v>65</v>
      </c>
      <c r="F5967" t="str">
        <f>VLOOKUP(data[[#This Row],[id_campaign]],campaign[],2,FALSE)</f>
        <v>HasCreditCard</v>
      </c>
      <c r="G5967" t="str">
        <f>VLOOKUP(data[[#This Row],[id_customer]],customer[],2,FALSE)</f>
        <v>Jeffry Foresight</v>
      </c>
      <c r="H5967" t="str">
        <f>data[[#This Row],[id_customer]]&amp;data[[#This Row],[id_campaign]]</f>
        <v>C0359cam12</v>
      </c>
      <c r="I5967">
        <f>DATEDIF(data[[#This Row],[join_date]],data[[#This Row],[buy_date]],"M")</f>
        <v>4</v>
      </c>
    </row>
    <row r="5968" spans="1:9" x14ac:dyDescent="0.25">
      <c r="A5968" t="s">
        <v>1477</v>
      </c>
      <c r="B5968" t="s">
        <v>26</v>
      </c>
      <c r="C5968" s="1">
        <v>44811</v>
      </c>
      <c r="D5968" s="1">
        <v>44974</v>
      </c>
      <c r="E5968">
        <f>VLOOKUP(data[[#This Row],[id_campaign]],campaign[],4,FALSE)</f>
        <v>65</v>
      </c>
      <c r="F5968" t="str">
        <f>VLOOKUP(data[[#This Row],[id_campaign]],campaign[],2,FALSE)</f>
        <v>HasCreditCard</v>
      </c>
      <c r="G5968" t="str">
        <f>VLOOKUP(data[[#This Row],[id_customer]],customer[],2,FALSE)</f>
        <v>Jeffry Foresight</v>
      </c>
      <c r="H5968" t="str">
        <f>data[[#This Row],[id_customer]]&amp;data[[#This Row],[id_campaign]]</f>
        <v>C0359cam12</v>
      </c>
      <c r="I5968">
        <f>DATEDIF(data[[#This Row],[join_date]],data[[#This Row],[buy_date]],"M")</f>
        <v>5</v>
      </c>
    </row>
    <row r="5969" spans="1:9" x14ac:dyDescent="0.25">
      <c r="A5969" t="s">
        <v>1477</v>
      </c>
      <c r="B5969" t="s">
        <v>26</v>
      </c>
      <c r="C5969" s="1">
        <v>44811</v>
      </c>
      <c r="D5969" s="1">
        <v>45005</v>
      </c>
      <c r="E5969">
        <f>VLOOKUP(data[[#This Row],[id_campaign]],campaign[],4,FALSE)</f>
        <v>65</v>
      </c>
      <c r="F5969" t="str">
        <f>VLOOKUP(data[[#This Row],[id_campaign]],campaign[],2,FALSE)</f>
        <v>HasCreditCard</v>
      </c>
      <c r="G5969" t="str">
        <f>VLOOKUP(data[[#This Row],[id_customer]],customer[],2,FALSE)</f>
        <v>Jeffry Foresight</v>
      </c>
      <c r="H5969" t="str">
        <f>data[[#This Row],[id_customer]]&amp;data[[#This Row],[id_campaign]]</f>
        <v>C0359cam12</v>
      </c>
      <c r="I5969">
        <f>DATEDIF(data[[#This Row],[join_date]],data[[#This Row],[buy_date]],"M")</f>
        <v>6</v>
      </c>
    </row>
    <row r="5970" spans="1:9" x14ac:dyDescent="0.25">
      <c r="A5970" t="s">
        <v>1477</v>
      </c>
      <c r="B5970" t="s">
        <v>26</v>
      </c>
      <c r="C5970" s="1">
        <v>44811</v>
      </c>
      <c r="D5970" s="1">
        <v>45037</v>
      </c>
      <c r="E5970">
        <f>VLOOKUP(data[[#This Row],[id_campaign]],campaign[],4,FALSE)</f>
        <v>65</v>
      </c>
      <c r="F5970" t="str">
        <f>VLOOKUP(data[[#This Row],[id_campaign]],campaign[],2,FALSE)</f>
        <v>HasCreditCard</v>
      </c>
      <c r="G5970" t="str">
        <f>VLOOKUP(data[[#This Row],[id_customer]],customer[],2,FALSE)</f>
        <v>Jeffry Foresight</v>
      </c>
      <c r="H5970" t="str">
        <f>data[[#This Row],[id_customer]]&amp;data[[#This Row],[id_campaign]]</f>
        <v>C0359cam12</v>
      </c>
      <c r="I5970">
        <f>DATEDIF(data[[#This Row],[join_date]],data[[#This Row],[buy_date]],"M")</f>
        <v>7</v>
      </c>
    </row>
    <row r="5971" spans="1:9" x14ac:dyDescent="0.25">
      <c r="A5971" t="s">
        <v>1477</v>
      </c>
      <c r="B5971" t="s">
        <v>26</v>
      </c>
      <c r="C5971" s="1">
        <v>44811</v>
      </c>
      <c r="D5971" s="1">
        <v>45056</v>
      </c>
      <c r="E5971">
        <f>VLOOKUP(data[[#This Row],[id_campaign]],campaign[],4,FALSE)</f>
        <v>65</v>
      </c>
      <c r="F5971" t="str">
        <f>VLOOKUP(data[[#This Row],[id_campaign]],campaign[],2,FALSE)</f>
        <v>HasCreditCard</v>
      </c>
      <c r="G5971" t="str">
        <f>VLOOKUP(data[[#This Row],[id_customer]],customer[],2,FALSE)</f>
        <v>Jeffry Foresight</v>
      </c>
      <c r="H5971" t="str">
        <f>data[[#This Row],[id_customer]]&amp;data[[#This Row],[id_campaign]]</f>
        <v>C0359cam12</v>
      </c>
      <c r="I5971">
        <f>DATEDIF(data[[#This Row],[join_date]],data[[#This Row],[buy_date]],"M")</f>
        <v>8</v>
      </c>
    </row>
    <row r="5972" spans="1:9" x14ac:dyDescent="0.25">
      <c r="A5972" t="s">
        <v>1481</v>
      </c>
      <c r="B5972" t="s">
        <v>18</v>
      </c>
      <c r="C5972" s="1">
        <v>44840</v>
      </c>
      <c r="D5972" s="1">
        <v>44840</v>
      </c>
      <c r="E5972">
        <f>VLOOKUP(data[[#This Row],[id_campaign]],campaign[],4,FALSE)</f>
        <v>27</v>
      </c>
      <c r="F5972" t="str">
        <f>VLOOKUP(data[[#This Row],[id_campaign]],campaign[],2,FALSE)</f>
        <v>RespondsToMailOffers</v>
      </c>
      <c r="G5972" t="str">
        <f>VLOOKUP(data[[#This Row],[id_customer]],customer[],2,FALSE)</f>
        <v>Ethelbert Korting</v>
      </c>
      <c r="H5972" t="str">
        <f>data[[#This Row],[id_customer]]&amp;data[[#This Row],[id_campaign]]</f>
        <v>C0360cam08</v>
      </c>
      <c r="I5972">
        <f>DATEDIF(data[[#This Row],[join_date]],data[[#This Row],[buy_date]],"M")</f>
        <v>0</v>
      </c>
    </row>
    <row r="5973" spans="1:9" x14ac:dyDescent="0.25">
      <c r="A5973" t="s">
        <v>1481</v>
      </c>
      <c r="B5973" t="s">
        <v>18</v>
      </c>
      <c r="C5973" s="1">
        <v>44840</v>
      </c>
      <c r="D5973" s="1">
        <v>44877</v>
      </c>
      <c r="E5973">
        <f>VLOOKUP(data[[#This Row],[id_campaign]],campaign[],4,FALSE)</f>
        <v>27</v>
      </c>
      <c r="F5973" t="str">
        <f>VLOOKUP(data[[#This Row],[id_campaign]],campaign[],2,FALSE)</f>
        <v>RespondsToMailOffers</v>
      </c>
      <c r="G5973" t="str">
        <f>VLOOKUP(data[[#This Row],[id_customer]],customer[],2,FALSE)</f>
        <v>Ethelbert Korting</v>
      </c>
      <c r="H5973" t="str">
        <f>data[[#This Row],[id_customer]]&amp;data[[#This Row],[id_campaign]]</f>
        <v>C0360cam08</v>
      </c>
      <c r="I5973">
        <f>DATEDIF(data[[#This Row],[join_date]],data[[#This Row],[buy_date]],"M")</f>
        <v>1</v>
      </c>
    </row>
    <row r="5974" spans="1:9" x14ac:dyDescent="0.25">
      <c r="A5974" t="s">
        <v>1481</v>
      </c>
      <c r="B5974" t="s">
        <v>18</v>
      </c>
      <c r="C5974" s="1">
        <v>44840</v>
      </c>
      <c r="D5974" s="1">
        <v>44912</v>
      </c>
      <c r="E5974">
        <f>VLOOKUP(data[[#This Row],[id_campaign]],campaign[],4,FALSE)</f>
        <v>27</v>
      </c>
      <c r="F5974" t="str">
        <f>VLOOKUP(data[[#This Row],[id_campaign]],campaign[],2,FALSE)</f>
        <v>RespondsToMailOffers</v>
      </c>
      <c r="G5974" t="str">
        <f>VLOOKUP(data[[#This Row],[id_customer]],customer[],2,FALSE)</f>
        <v>Ethelbert Korting</v>
      </c>
      <c r="H5974" t="str">
        <f>data[[#This Row],[id_customer]]&amp;data[[#This Row],[id_campaign]]</f>
        <v>C0360cam08</v>
      </c>
      <c r="I5974">
        <f>DATEDIF(data[[#This Row],[join_date]],data[[#This Row],[buy_date]],"M")</f>
        <v>2</v>
      </c>
    </row>
    <row r="5975" spans="1:9" x14ac:dyDescent="0.25">
      <c r="A5975" t="s">
        <v>1481</v>
      </c>
      <c r="B5975" t="s">
        <v>18</v>
      </c>
      <c r="C5975" s="1">
        <v>44840</v>
      </c>
      <c r="D5975" s="1">
        <v>45036</v>
      </c>
      <c r="E5975">
        <f>VLOOKUP(data[[#This Row],[id_campaign]],campaign[],4,FALSE)</f>
        <v>27</v>
      </c>
      <c r="F5975" t="str">
        <f>VLOOKUP(data[[#This Row],[id_campaign]],campaign[],2,FALSE)</f>
        <v>RespondsToMailOffers</v>
      </c>
      <c r="G5975" t="str">
        <f>VLOOKUP(data[[#This Row],[id_customer]],customer[],2,FALSE)</f>
        <v>Ethelbert Korting</v>
      </c>
      <c r="H5975" t="str">
        <f>data[[#This Row],[id_customer]]&amp;data[[#This Row],[id_campaign]]</f>
        <v>C0360cam08</v>
      </c>
      <c r="I5975">
        <f>DATEDIF(data[[#This Row],[join_date]],data[[#This Row],[buy_date]],"M")</f>
        <v>6</v>
      </c>
    </row>
    <row r="5976" spans="1:9" x14ac:dyDescent="0.25">
      <c r="A5976" t="s">
        <v>1481</v>
      </c>
      <c r="B5976" t="s">
        <v>18</v>
      </c>
      <c r="C5976" s="1">
        <v>44840</v>
      </c>
      <c r="D5976" s="1">
        <v>45061</v>
      </c>
      <c r="E5976">
        <f>VLOOKUP(data[[#This Row],[id_campaign]],campaign[],4,FALSE)</f>
        <v>27</v>
      </c>
      <c r="F5976" t="str">
        <f>VLOOKUP(data[[#This Row],[id_campaign]],campaign[],2,FALSE)</f>
        <v>RespondsToMailOffers</v>
      </c>
      <c r="G5976" t="str">
        <f>VLOOKUP(data[[#This Row],[id_customer]],customer[],2,FALSE)</f>
        <v>Ethelbert Korting</v>
      </c>
      <c r="H5976" t="str">
        <f>data[[#This Row],[id_customer]]&amp;data[[#This Row],[id_campaign]]</f>
        <v>C0360cam08</v>
      </c>
      <c r="I5976">
        <f>DATEDIF(data[[#This Row],[join_date]],data[[#This Row],[buy_date]],"M")</f>
        <v>7</v>
      </c>
    </row>
    <row r="5977" spans="1:9" x14ac:dyDescent="0.25">
      <c r="A5977" t="s">
        <v>1481</v>
      </c>
      <c r="B5977" t="s">
        <v>36</v>
      </c>
      <c r="C5977" s="1">
        <v>44895</v>
      </c>
      <c r="D5977" s="1">
        <v>44895</v>
      </c>
      <c r="E5977">
        <f>VLOOKUP(data[[#This Row],[id_campaign]],campaign[],4,FALSE)</f>
        <v>29</v>
      </c>
      <c r="F5977" t="str">
        <f>VLOOKUP(data[[#This Row],[id_campaign]],campaign[],2,FALSE)</f>
        <v>MaritalStatus</v>
      </c>
      <c r="G5977" t="str">
        <f>VLOOKUP(data[[#This Row],[id_customer]],customer[],2,FALSE)</f>
        <v>Ethelbert Korting</v>
      </c>
      <c r="H5977" t="str">
        <f>data[[#This Row],[id_customer]]&amp;data[[#This Row],[id_campaign]]</f>
        <v>C0360cam17</v>
      </c>
      <c r="I5977">
        <f>DATEDIF(data[[#This Row],[join_date]],data[[#This Row],[buy_date]],"M")</f>
        <v>0</v>
      </c>
    </row>
    <row r="5978" spans="1:9" x14ac:dyDescent="0.25">
      <c r="A5978" t="s">
        <v>1481</v>
      </c>
      <c r="B5978" t="s">
        <v>36</v>
      </c>
      <c r="C5978" s="1">
        <v>44895</v>
      </c>
      <c r="D5978" s="1">
        <v>44940</v>
      </c>
      <c r="E5978">
        <f>VLOOKUP(data[[#This Row],[id_campaign]],campaign[],4,FALSE)</f>
        <v>29</v>
      </c>
      <c r="F5978" t="str">
        <f>VLOOKUP(data[[#This Row],[id_campaign]],campaign[],2,FALSE)</f>
        <v>MaritalStatus</v>
      </c>
      <c r="G5978" t="str">
        <f>VLOOKUP(data[[#This Row],[id_customer]],customer[],2,FALSE)</f>
        <v>Ethelbert Korting</v>
      </c>
      <c r="H5978" t="str">
        <f>data[[#This Row],[id_customer]]&amp;data[[#This Row],[id_campaign]]</f>
        <v>C0360cam17</v>
      </c>
      <c r="I5978">
        <f>DATEDIF(data[[#This Row],[join_date]],data[[#This Row],[buy_date]],"M")</f>
        <v>1</v>
      </c>
    </row>
    <row r="5979" spans="1:9" x14ac:dyDescent="0.25">
      <c r="A5979" t="s">
        <v>1481</v>
      </c>
      <c r="B5979" t="s">
        <v>36</v>
      </c>
      <c r="C5979" s="1">
        <v>44895</v>
      </c>
      <c r="D5979" s="1">
        <v>44966</v>
      </c>
      <c r="E5979">
        <f>VLOOKUP(data[[#This Row],[id_campaign]],campaign[],4,FALSE)</f>
        <v>29</v>
      </c>
      <c r="F5979" t="str">
        <f>VLOOKUP(data[[#This Row],[id_campaign]],campaign[],2,FALSE)</f>
        <v>MaritalStatus</v>
      </c>
      <c r="G5979" t="str">
        <f>VLOOKUP(data[[#This Row],[id_customer]],customer[],2,FALSE)</f>
        <v>Ethelbert Korting</v>
      </c>
      <c r="H5979" t="str">
        <f>data[[#This Row],[id_customer]]&amp;data[[#This Row],[id_campaign]]</f>
        <v>C0360cam17</v>
      </c>
      <c r="I5979">
        <f>DATEDIF(data[[#This Row],[join_date]],data[[#This Row],[buy_date]],"M")</f>
        <v>2</v>
      </c>
    </row>
    <row r="5980" spans="1:9" x14ac:dyDescent="0.25">
      <c r="A5980" t="s">
        <v>1481</v>
      </c>
      <c r="B5980" t="s">
        <v>36</v>
      </c>
      <c r="C5980" s="1">
        <v>44895</v>
      </c>
      <c r="D5980" s="1">
        <v>45016</v>
      </c>
      <c r="E5980">
        <f>VLOOKUP(data[[#This Row],[id_campaign]],campaign[],4,FALSE)</f>
        <v>29</v>
      </c>
      <c r="F5980" t="str">
        <f>VLOOKUP(data[[#This Row],[id_campaign]],campaign[],2,FALSE)</f>
        <v>MaritalStatus</v>
      </c>
      <c r="G5980" t="str">
        <f>VLOOKUP(data[[#This Row],[id_customer]],customer[],2,FALSE)</f>
        <v>Ethelbert Korting</v>
      </c>
      <c r="H5980" t="str">
        <f>data[[#This Row],[id_customer]]&amp;data[[#This Row],[id_campaign]]</f>
        <v>C0360cam17</v>
      </c>
      <c r="I5980">
        <f>DATEDIF(data[[#This Row],[join_date]],data[[#This Row],[buy_date]],"M")</f>
        <v>4</v>
      </c>
    </row>
    <row r="5981" spans="1:9" x14ac:dyDescent="0.25">
      <c r="A5981" t="s">
        <v>1481</v>
      </c>
      <c r="B5981" t="s">
        <v>36</v>
      </c>
      <c r="C5981" s="1">
        <v>44895</v>
      </c>
      <c r="D5981" s="1">
        <v>45026</v>
      </c>
      <c r="E5981">
        <f>VLOOKUP(data[[#This Row],[id_campaign]],campaign[],4,FALSE)</f>
        <v>29</v>
      </c>
      <c r="F5981" t="str">
        <f>VLOOKUP(data[[#This Row],[id_campaign]],campaign[],2,FALSE)</f>
        <v>MaritalStatus</v>
      </c>
      <c r="G5981" t="str">
        <f>VLOOKUP(data[[#This Row],[id_customer]],customer[],2,FALSE)</f>
        <v>Ethelbert Korting</v>
      </c>
      <c r="H5981" t="str">
        <f>data[[#This Row],[id_customer]]&amp;data[[#This Row],[id_campaign]]</f>
        <v>C0360cam17</v>
      </c>
      <c r="I5981">
        <f>DATEDIF(data[[#This Row],[join_date]],data[[#This Row],[buy_date]],"M")</f>
        <v>4</v>
      </c>
    </row>
    <row r="5982" spans="1:9" x14ac:dyDescent="0.25">
      <c r="A5982" t="s">
        <v>1481</v>
      </c>
      <c r="B5982" t="s">
        <v>36</v>
      </c>
      <c r="C5982" s="1">
        <v>44895</v>
      </c>
      <c r="D5982" s="1">
        <v>45056</v>
      </c>
      <c r="E5982">
        <f>VLOOKUP(data[[#This Row],[id_campaign]],campaign[],4,FALSE)</f>
        <v>29</v>
      </c>
      <c r="F5982" t="str">
        <f>VLOOKUP(data[[#This Row],[id_campaign]],campaign[],2,FALSE)</f>
        <v>MaritalStatus</v>
      </c>
      <c r="G5982" t="str">
        <f>VLOOKUP(data[[#This Row],[id_customer]],customer[],2,FALSE)</f>
        <v>Ethelbert Korting</v>
      </c>
      <c r="H5982" t="str">
        <f>data[[#This Row],[id_customer]]&amp;data[[#This Row],[id_campaign]]</f>
        <v>C0360cam17</v>
      </c>
      <c r="I5982">
        <f>DATEDIF(data[[#This Row],[join_date]],data[[#This Row],[buy_date]],"M")</f>
        <v>5</v>
      </c>
    </row>
    <row r="5983" spans="1:9" x14ac:dyDescent="0.25">
      <c r="A5983" t="s">
        <v>1485</v>
      </c>
      <c r="B5983" t="s">
        <v>8</v>
      </c>
      <c r="C5983" s="1">
        <v>44604</v>
      </c>
      <c r="D5983" s="1">
        <v>44604</v>
      </c>
      <c r="E5983">
        <f>VLOOKUP(data[[#This Row],[id_campaign]],campaign[],4,FALSE)</f>
        <v>62</v>
      </c>
      <c r="F5983" t="str">
        <f>VLOOKUP(data[[#This Row],[id_campaign]],campaign[],2,FALSE)</f>
        <v>HandsetWebCapable</v>
      </c>
      <c r="G5983" t="str">
        <f>VLOOKUP(data[[#This Row],[id_customer]],customer[],2,FALSE)</f>
        <v>Tris Burmaster</v>
      </c>
      <c r="H5983" t="str">
        <f>data[[#This Row],[id_customer]]&amp;data[[#This Row],[id_campaign]]</f>
        <v>C0361cam03</v>
      </c>
      <c r="I5983">
        <f>DATEDIF(data[[#This Row],[join_date]],data[[#This Row],[buy_date]],"M")</f>
        <v>0</v>
      </c>
    </row>
    <row r="5984" spans="1:9" x14ac:dyDescent="0.25">
      <c r="A5984" t="s">
        <v>1485</v>
      </c>
      <c r="B5984" t="s">
        <v>8</v>
      </c>
      <c r="C5984" s="1">
        <v>44604</v>
      </c>
      <c r="D5984" s="1">
        <v>44636</v>
      </c>
      <c r="E5984">
        <f>VLOOKUP(data[[#This Row],[id_campaign]],campaign[],4,FALSE)</f>
        <v>62</v>
      </c>
      <c r="F5984" t="str">
        <f>VLOOKUP(data[[#This Row],[id_campaign]],campaign[],2,FALSE)</f>
        <v>HandsetWebCapable</v>
      </c>
      <c r="G5984" t="str">
        <f>VLOOKUP(data[[#This Row],[id_customer]],customer[],2,FALSE)</f>
        <v>Tris Burmaster</v>
      </c>
      <c r="H5984" t="str">
        <f>data[[#This Row],[id_customer]]&amp;data[[#This Row],[id_campaign]]</f>
        <v>C0361cam03</v>
      </c>
      <c r="I5984">
        <f>DATEDIF(data[[#This Row],[join_date]],data[[#This Row],[buy_date]],"M")</f>
        <v>1</v>
      </c>
    </row>
    <row r="5985" spans="1:9" x14ac:dyDescent="0.25">
      <c r="A5985" t="s">
        <v>1485</v>
      </c>
      <c r="B5985" t="s">
        <v>8</v>
      </c>
      <c r="C5985" s="1">
        <v>44604</v>
      </c>
      <c r="D5985" s="1">
        <v>44705</v>
      </c>
      <c r="E5985">
        <f>VLOOKUP(data[[#This Row],[id_campaign]],campaign[],4,FALSE)</f>
        <v>62</v>
      </c>
      <c r="F5985" t="str">
        <f>VLOOKUP(data[[#This Row],[id_campaign]],campaign[],2,FALSE)</f>
        <v>HandsetWebCapable</v>
      </c>
      <c r="G5985" t="str">
        <f>VLOOKUP(data[[#This Row],[id_customer]],customer[],2,FALSE)</f>
        <v>Tris Burmaster</v>
      </c>
      <c r="H5985" t="str">
        <f>data[[#This Row],[id_customer]]&amp;data[[#This Row],[id_campaign]]</f>
        <v>C0361cam03</v>
      </c>
      <c r="I5985">
        <f>DATEDIF(data[[#This Row],[join_date]],data[[#This Row],[buy_date]],"M")</f>
        <v>3</v>
      </c>
    </row>
    <row r="5986" spans="1:9" x14ac:dyDescent="0.25">
      <c r="A5986" t="s">
        <v>1485</v>
      </c>
      <c r="B5986" t="s">
        <v>8</v>
      </c>
      <c r="C5986" s="1">
        <v>44604</v>
      </c>
      <c r="D5986" s="1">
        <v>44818</v>
      </c>
      <c r="E5986">
        <f>VLOOKUP(data[[#This Row],[id_campaign]],campaign[],4,FALSE)</f>
        <v>62</v>
      </c>
      <c r="F5986" t="str">
        <f>VLOOKUP(data[[#This Row],[id_campaign]],campaign[],2,FALSE)</f>
        <v>HandsetWebCapable</v>
      </c>
      <c r="G5986" t="str">
        <f>VLOOKUP(data[[#This Row],[id_customer]],customer[],2,FALSE)</f>
        <v>Tris Burmaster</v>
      </c>
      <c r="H5986" t="str">
        <f>data[[#This Row],[id_customer]]&amp;data[[#This Row],[id_campaign]]</f>
        <v>C0361cam03</v>
      </c>
      <c r="I5986">
        <f>DATEDIF(data[[#This Row],[join_date]],data[[#This Row],[buy_date]],"M")</f>
        <v>7</v>
      </c>
    </row>
    <row r="5987" spans="1:9" x14ac:dyDescent="0.25">
      <c r="A5987" t="s">
        <v>1485</v>
      </c>
      <c r="B5987" t="s">
        <v>8</v>
      </c>
      <c r="C5987" s="1">
        <v>44604</v>
      </c>
      <c r="D5987" s="1">
        <v>44908</v>
      </c>
      <c r="E5987">
        <f>VLOOKUP(data[[#This Row],[id_campaign]],campaign[],4,FALSE)</f>
        <v>62</v>
      </c>
      <c r="F5987" t="str">
        <f>VLOOKUP(data[[#This Row],[id_campaign]],campaign[],2,FALSE)</f>
        <v>HandsetWebCapable</v>
      </c>
      <c r="G5987" t="str">
        <f>VLOOKUP(data[[#This Row],[id_customer]],customer[],2,FALSE)</f>
        <v>Tris Burmaster</v>
      </c>
      <c r="H5987" t="str">
        <f>data[[#This Row],[id_customer]]&amp;data[[#This Row],[id_campaign]]</f>
        <v>C0361cam03</v>
      </c>
      <c r="I5987">
        <f>DATEDIF(data[[#This Row],[join_date]],data[[#This Row],[buy_date]],"M")</f>
        <v>10</v>
      </c>
    </row>
    <row r="5988" spans="1:9" x14ac:dyDescent="0.25">
      <c r="A5988" t="s">
        <v>1485</v>
      </c>
      <c r="B5988" t="s">
        <v>8</v>
      </c>
      <c r="C5988" s="1">
        <v>44604</v>
      </c>
      <c r="D5988" s="1">
        <v>44944</v>
      </c>
      <c r="E5988">
        <f>VLOOKUP(data[[#This Row],[id_campaign]],campaign[],4,FALSE)</f>
        <v>62</v>
      </c>
      <c r="F5988" t="str">
        <f>VLOOKUP(data[[#This Row],[id_campaign]],campaign[],2,FALSE)</f>
        <v>HandsetWebCapable</v>
      </c>
      <c r="G5988" t="str">
        <f>VLOOKUP(data[[#This Row],[id_customer]],customer[],2,FALSE)</f>
        <v>Tris Burmaster</v>
      </c>
      <c r="H5988" t="str">
        <f>data[[#This Row],[id_customer]]&amp;data[[#This Row],[id_campaign]]</f>
        <v>C0361cam03</v>
      </c>
      <c r="I5988">
        <f>DATEDIF(data[[#This Row],[join_date]],data[[#This Row],[buy_date]],"M")</f>
        <v>11</v>
      </c>
    </row>
    <row r="5989" spans="1:9" x14ac:dyDescent="0.25">
      <c r="A5989" t="s">
        <v>1485</v>
      </c>
      <c r="B5989" t="s">
        <v>8</v>
      </c>
      <c r="C5989" s="1">
        <v>44604</v>
      </c>
      <c r="D5989" s="1">
        <v>44972</v>
      </c>
      <c r="E5989">
        <f>VLOOKUP(data[[#This Row],[id_campaign]],campaign[],4,FALSE)</f>
        <v>62</v>
      </c>
      <c r="F5989" t="str">
        <f>VLOOKUP(data[[#This Row],[id_campaign]],campaign[],2,FALSE)</f>
        <v>HandsetWebCapable</v>
      </c>
      <c r="G5989" t="str">
        <f>VLOOKUP(data[[#This Row],[id_customer]],customer[],2,FALSE)</f>
        <v>Tris Burmaster</v>
      </c>
      <c r="H5989" t="str">
        <f>data[[#This Row],[id_customer]]&amp;data[[#This Row],[id_campaign]]</f>
        <v>C0361cam03</v>
      </c>
      <c r="I5989">
        <f>DATEDIF(data[[#This Row],[join_date]],data[[#This Row],[buy_date]],"M")</f>
        <v>12</v>
      </c>
    </row>
    <row r="5990" spans="1:9" x14ac:dyDescent="0.25">
      <c r="A5990" t="s">
        <v>1485</v>
      </c>
      <c r="B5990" t="s">
        <v>8</v>
      </c>
      <c r="C5990" s="1">
        <v>44604</v>
      </c>
      <c r="D5990" s="1">
        <v>45010</v>
      </c>
      <c r="E5990">
        <f>VLOOKUP(data[[#This Row],[id_campaign]],campaign[],4,FALSE)</f>
        <v>62</v>
      </c>
      <c r="F5990" t="str">
        <f>VLOOKUP(data[[#This Row],[id_campaign]],campaign[],2,FALSE)</f>
        <v>HandsetWebCapable</v>
      </c>
      <c r="G5990" t="str">
        <f>VLOOKUP(data[[#This Row],[id_customer]],customer[],2,FALSE)</f>
        <v>Tris Burmaster</v>
      </c>
      <c r="H5990" t="str">
        <f>data[[#This Row],[id_customer]]&amp;data[[#This Row],[id_campaign]]</f>
        <v>C0361cam03</v>
      </c>
      <c r="I5990">
        <f>DATEDIF(data[[#This Row],[join_date]],data[[#This Row],[buy_date]],"M")</f>
        <v>13</v>
      </c>
    </row>
    <row r="5991" spans="1:9" x14ac:dyDescent="0.25">
      <c r="A5991" t="s">
        <v>1485</v>
      </c>
      <c r="B5991" t="s">
        <v>8</v>
      </c>
      <c r="C5991" s="1">
        <v>44604</v>
      </c>
      <c r="D5991" s="1">
        <v>45058</v>
      </c>
      <c r="E5991">
        <f>VLOOKUP(data[[#This Row],[id_campaign]],campaign[],4,FALSE)</f>
        <v>62</v>
      </c>
      <c r="F5991" t="str">
        <f>VLOOKUP(data[[#This Row],[id_campaign]],campaign[],2,FALSE)</f>
        <v>HandsetWebCapable</v>
      </c>
      <c r="G5991" t="str">
        <f>VLOOKUP(data[[#This Row],[id_customer]],customer[],2,FALSE)</f>
        <v>Tris Burmaster</v>
      </c>
      <c r="H5991" t="str">
        <f>data[[#This Row],[id_customer]]&amp;data[[#This Row],[id_campaign]]</f>
        <v>C0361cam03</v>
      </c>
      <c r="I5991">
        <f>DATEDIF(data[[#This Row],[join_date]],data[[#This Row],[buy_date]],"M")</f>
        <v>15</v>
      </c>
    </row>
    <row r="5992" spans="1:9" x14ac:dyDescent="0.25">
      <c r="A5992" t="s">
        <v>1485</v>
      </c>
      <c r="B5992" t="s">
        <v>26</v>
      </c>
      <c r="C5992" s="1">
        <v>44820</v>
      </c>
      <c r="D5992" s="1">
        <v>44820</v>
      </c>
      <c r="E5992">
        <f>VLOOKUP(data[[#This Row],[id_campaign]],campaign[],4,FALSE)</f>
        <v>65</v>
      </c>
      <c r="F5992" t="str">
        <f>VLOOKUP(data[[#This Row],[id_campaign]],campaign[],2,FALSE)</f>
        <v>HasCreditCard</v>
      </c>
      <c r="G5992" t="str">
        <f>VLOOKUP(data[[#This Row],[id_customer]],customer[],2,FALSE)</f>
        <v>Tris Burmaster</v>
      </c>
      <c r="H5992" t="str">
        <f>data[[#This Row],[id_customer]]&amp;data[[#This Row],[id_campaign]]</f>
        <v>C0361cam12</v>
      </c>
      <c r="I5992">
        <f>DATEDIF(data[[#This Row],[join_date]],data[[#This Row],[buy_date]],"M")</f>
        <v>0</v>
      </c>
    </row>
    <row r="5993" spans="1:9" x14ac:dyDescent="0.25">
      <c r="A5993" t="s">
        <v>1485</v>
      </c>
      <c r="B5993" t="s">
        <v>26</v>
      </c>
      <c r="C5993" s="1">
        <v>44820</v>
      </c>
      <c r="D5993" s="1">
        <v>44859</v>
      </c>
      <c r="E5993">
        <f>VLOOKUP(data[[#This Row],[id_campaign]],campaign[],4,FALSE)</f>
        <v>65</v>
      </c>
      <c r="F5993" t="str">
        <f>VLOOKUP(data[[#This Row],[id_campaign]],campaign[],2,FALSE)</f>
        <v>HasCreditCard</v>
      </c>
      <c r="G5993" t="str">
        <f>VLOOKUP(data[[#This Row],[id_customer]],customer[],2,FALSE)</f>
        <v>Tris Burmaster</v>
      </c>
      <c r="H5993" t="str">
        <f>data[[#This Row],[id_customer]]&amp;data[[#This Row],[id_campaign]]</f>
        <v>C0361cam12</v>
      </c>
      <c r="I5993">
        <f>DATEDIF(data[[#This Row],[join_date]],data[[#This Row],[buy_date]],"M")</f>
        <v>1</v>
      </c>
    </row>
    <row r="5994" spans="1:9" x14ac:dyDescent="0.25">
      <c r="A5994" t="s">
        <v>1485</v>
      </c>
      <c r="B5994" t="s">
        <v>26</v>
      </c>
      <c r="C5994" s="1">
        <v>44820</v>
      </c>
      <c r="D5994" s="1">
        <v>44882</v>
      </c>
      <c r="E5994">
        <f>VLOOKUP(data[[#This Row],[id_campaign]],campaign[],4,FALSE)</f>
        <v>65</v>
      </c>
      <c r="F5994" t="str">
        <f>VLOOKUP(data[[#This Row],[id_campaign]],campaign[],2,FALSE)</f>
        <v>HasCreditCard</v>
      </c>
      <c r="G5994" t="str">
        <f>VLOOKUP(data[[#This Row],[id_customer]],customer[],2,FALSE)</f>
        <v>Tris Burmaster</v>
      </c>
      <c r="H5994" t="str">
        <f>data[[#This Row],[id_customer]]&amp;data[[#This Row],[id_campaign]]</f>
        <v>C0361cam12</v>
      </c>
      <c r="I5994">
        <f>DATEDIF(data[[#This Row],[join_date]],data[[#This Row],[buy_date]],"M")</f>
        <v>2</v>
      </c>
    </row>
    <row r="5995" spans="1:9" x14ac:dyDescent="0.25">
      <c r="A5995" t="s">
        <v>1485</v>
      </c>
      <c r="B5995" t="s">
        <v>26</v>
      </c>
      <c r="C5995" s="1">
        <v>44820</v>
      </c>
      <c r="D5995" s="1">
        <v>44923</v>
      </c>
      <c r="E5995">
        <f>VLOOKUP(data[[#This Row],[id_campaign]],campaign[],4,FALSE)</f>
        <v>65</v>
      </c>
      <c r="F5995" t="str">
        <f>VLOOKUP(data[[#This Row],[id_campaign]],campaign[],2,FALSE)</f>
        <v>HasCreditCard</v>
      </c>
      <c r="G5995" t="str">
        <f>VLOOKUP(data[[#This Row],[id_customer]],customer[],2,FALSE)</f>
        <v>Tris Burmaster</v>
      </c>
      <c r="H5995" t="str">
        <f>data[[#This Row],[id_customer]]&amp;data[[#This Row],[id_campaign]]</f>
        <v>C0361cam12</v>
      </c>
      <c r="I5995">
        <f>DATEDIF(data[[#This Row],[join_date]],data[[#This Row],[buy_date]],"M")</f>
        <v>3</v>
      </c>
    </row>
    <row r="5996" spans="1:9" x14ac:dyDescent="0.25">
      <c r="A5996" t="s">
        <v>1485</v>
      </c>
      <c r="B5996" t="s">
        <v>26</v>
      </c>
      <c r="C5996" s="1">
        <v>44820</v>
      </c>
      <c r="D5996" s="1">
        <v>44985</v>
      </c>
      <c r="E5996">
        <f>VLOOKUP(data[[#This Row],[id_campaign]],campaign[],4,FALSE)</f>
        <v>65</v>
      </c>
      <c r="F5996" t="str">
        <f>VLOOKUP(data[[#This Row],[id_campaign]],campaign[],2,FALSE)</f>
        <v>HasCreditCard</v>
      </c>
      <c r="G5996" t="str">
        <f>VLOOKUP(data[[#This Row],[id_customer]],customer[],2,FALSE)</f>
        <v>Tris Burmaster</v>
      </c>
      <c r="H5996" t="str">
        <f>data[[#This Row],[id_customer]]&amp;data[[#This Row],[id_campaign]]</f>
        <v>C0361cam12</v>
      </c>
      <c r="I5996">
        <f>DATEDIF(data[[#This Row],[join_date]],data[[#This Row],[buy_date]],"M")</f>
        <v>5</v>
      </c>
    </row>
    <row r="5997" spans="1:9" x14ac:dyDescent="0.25">
      <c r="A5997" t="s">
        <v>1485</v>
      </c>
      <c r="B5997" t="s">
        <v>26</v>
      </c>
      <c r="C5997" s="1">
        <v>44820</v>
      </c>
      <c r="D5997" s="1">
        <v>45046</v>
      </c>
      <c r="E5997">
        <f>VLOOKUP(data[[#This Row],[id_campaign]],campaign[],4,FALSE)</f>
        <v>65</v>
      </c>
      <c r="F5997" t="str">
        <f>VLOOKUP(data[[#This Row],[id_campaign]],campaign[],2,FALSE)</f>
        <v>HasCreditCard</v>
      </c>
      <c r="G5997" t="str">
        <f>VLOOKUP(data[[#This Row],[id_customer]],customer[],2,FALSE)</f>
        <v>Tris Burmaster</v>
      </c>
      <c r="H5997" t="str">
        <f>data[[#This Row],[id_customer]]&amp;data[[#This Row],[id_campaign]]</f>
        <v>C0361cam12</v>
      </c>
      <c r="I5997">
        <f>DATEDIF(data[[#This Row],[join_date]],data[[#This Row],[buy_date]],"M")</f>
        <v>7</v>
      </c>
    </row>
    <row r="5998" spans="1:9" x14ac:dyDescent="0.25">
      <c r="A5998" t="s">
        <v>1485</v>
      </c>
      <c r="B5998" t="s">
        <v>26</v>
      </c>
      <c r="C5998" s="1">
        <v>44820</v>
      </c>
      <c r="D5998" s="1">
        <v>45068</v>
      </c>
      <c r="E5998">
        <f>VLOOKUP(data[[#This Row],[id_campaign]],campaign[],4,FALSE)</f>
        <v>65</v>
      </c>
      <c r="F5998" t="str">
        <f>VLOOKUP(data[[#This Row],[id_campaign]],campaign[],2,FALSE)</f>
        <v>HasCreditCard</v>
      </c>
      <c r="G5998" t="str">
        <f>VLOOKUP(data[[#This Row],[id_customer]],customer[],2,FALSE)</f>
        <v>Tris Burmaster</v>
      </c>
      <c r="H5998" t="str">
        <f>data[[#This Row],[id_customer]]&amp;data[[#This Row],[id_campaign]]</f>
        <v>C0361cam12</v>
      </c>
      <c r="I5998">
        <f>DATEDIF(data[[#This Row],[join_date]],data[[#This Row],[buy_date]],"M")</f>
        <v>8</v>
      </c>
    </row>
    <row r="5999" spans="1:9" x14ac:dyDescent="0.25">
      <c r="A5999" t="s">
        <v>1489</v>
      </c>
      <c r="B5999" t="s">
        <v>12</v>
      </c>
      <c r="C5999" s="1">
        <v>44586</v>
      </c>
      <c r="D5999" s="1">
        <v>44586</v>
      </c>
      <c r="E5999">
        <f>VLOOKUP(data[[#This Row],[id_campaign]],campaign[],4,FALSE)</f>
        <v>22</v>
      </c>
      <c r="F5999" t="str">
        <f>VLOOKUP(data[[#This Row],[id_campaign]],campaign[],2,FALSE)</f>
        <v>RVOwner</v>
      </c>
      <c r="G5999" t="str">
        <f>VLOOKUP(data[[#This Row],[id_customer]],customer[],2,FALSE)</f>
        <v>Krista Martinovsky</v>
      </c>
      <c r="H5999" t="str">
        <f>data[[#This Row],[id_customer]]&amp;data[[#This Row],[id_campaign]]</f>
        <v>C0362cam05</v>
      </c>
      <c r="I5999">
        <f>DATEDIF(data[[#This Row],[join_date]],data[[#This Row],[buy_date]],"M")</f>
        <v>0</v>
      </c>
    </row>
    <row r="6000" spans="1:9" x14ac:dyDescent="0.25">
      <c r="A6000" t="s">
        <v>1489</v>
      </c>
      <c r="B6000" t="s">
        <v>12</v>
      </c>
      <c r="C6000" s="1">
        <v>44586</v>
      </c>
      <c r="D6000" s="1">
        <v>44618</v>
      </c>
      <c r="E6000">
        <f>VLOOKUP(data[[#This Row],[id_campaign]],campaign[],4,FALSE)</f>
        <v>22</v>
      </c>
      <c r="F6000" t="str">
        <f>VLOOKUP(data[[#This Row],[id_campaign]],campaign[],2,FALSE)</f>
        <v>RVOwner</v>
      </c>
      <c r="G6000" t="str">
        <f>VLOOKUP(data[[#This Row],[id_customer]],customer[],2,FALSE)</f>
        <v>Krista Martinovsky</v>
      </c>
      <c r="H6000" t="str">
        <f>data[[#This Row],[id_customer]]&amp;data[[#This Row],[id_campaign]]</f>
        <v>C0362cam05</v>
      </c>
      <c r="I6000">
        <f>DATEDIF(data[[#This Row],[join_date]],data[[#This Row],[buy_date]],"M")</f>
        <v>1</v>
      </c>
    </row>
    <row r="6001" spans="1:9" x14ac:dyDescent="0.25">
      <c r="A6001" t="s">
        <v>1489</v>
      </c>
      <c r="B6001" t="s">
        <v>12</v>
      </c>
      <c r="C6001" s="1">
        <v>44586</v>
      </c>
      <c r="D6001" s="1">
        <v>44624</v>
      </c>
      <c r="E6001">
        <f>VLOOKUP(data[[#This Row],[id_campaign]],campaign[],4,FALSE)</f>
        <v>22</v>
      </c>
      <c r="F6001" t="str">
        <f>VLOOKUP(data[[#This Row],[id_campaign]],campaign[],2,FALSE)</f>
        <v>RVOwner</v>
      </c>
      <c r="G6001" t="str">
        <f>VLOOKUP(data[[#This Row],[id_customer]],customer[],2,FALSE)</f>
        <v>Krista Martinovsky</v>
      </c>
      <c r="H6001" t="str">
        <f>data[[#This Row],[id_customer]]&amp;data[[#This Row],[id_campaign]]</f>
        <v>C0362cam05</v>
      </c>
      <c r="I6001">
        <f>DATEDIF(data[[#This Row],[join_date]],data[[#This Row],[buy_date]],"M")</f>
        <v>1</v>
      </c>
    </row>
    <row r="6002" spans="1:9" x14ac:dyDescent="0.25">
      <c r="A6002" t="s">
        <v>1489</v>
      </c>
      <c r="B6002" t="s">
        <v>12</v>
      </c>
      <c r="C6002" s="1">
        <v>44586</v>
      </c>
      <c r="D6002" s="1">
        <v>44712</v>
      </c>
      <c r="E6002">
        <f>VLOOKUP(data[[#This Row],[id_campaign]],campaign[],4,FALSE)</f>
        <v>22</v>
      </c>
      <c r="F6002" t="str">
        <f>VLOOKUP(data[[#This Row],[id_campaign]],campaign[],2,FALSE)</f>
        <v>RVOwner</v>
      </c>
      <c r="G6002" t="str">
        <f>VLOOKUP(data[[#This Row],[id_customer]],customer[],2,FALSE)</f>
        <v>Krista Martinovsky</v>
      </c>
      <c r="H6002" t="str">
        <f>data[[#This Row],[id_customer]]&amp;data[[#This Row],[id_campaign]]</f>
        <v>C0362cam05</v>
      </c>
      <c r="I6002">
        <f>DATEDIF(data[[#This Row],[join_date]],data[[#This Row],[buy_date]],"M")</f>
        <v>4</v>
      </c>
    </row>
    <row r="6003" spans="1:9" x14ac:dyDescent="0.25">
      <c r="A6003" t="s">
        <v>1489</v>
      </c>
      <c r="B6003" t="s">
        <v>12</v>
      </c>
      <c r="C6003" s="1">
        <v>44586</v>
      </c>
      <c r="D6003" s="1">
        <v>44738</v>
      </c>
      <c r="E6003">
        <f>VLOOKUP(data[[#This Row],[id_campaign]],campaign[],4,FALSE)</f>
        <v>22</v>
      </c>
      <c r="F6003" t="str">
        <f>VLOOKUP(data[[#This Row],[id_campaign]],campaign[],2,FALSE)</f>
        <v>RVOwner</v>
      </c>
      <c r="G6003" t="str">
        <f>VLOOKUP(data[[#This Row],[id_customer]],customer[],2,FALSE)</f>
        <v>Krista Martinovsky</v>
      </c>
      <c r="H6003" t="str">
        <f>data[[#This Row],[id_customer]]&amp;data[[#This Row],[id_campaign]]</f>
        <v>C0362cam05</v>
      </c>
      <c r="I6003">
        <f>DATEDIF(data[[#This Row],[join_date]],data[[#This Row],[buy_date]],"M")</f>
        <v>5</v>
      </c>
    </row>
    <row r="6004" spans="1:9" x14ac:dyDescent="0.25">
      <c r="A6004" t="s">
        <v>1489</v>
      </c>
      <c r="B6004" t="s">
        <v>12</v>
      </c>
      <c r="C6004" s="1">
        <v>44586</v>
      </c>
      <c r="D6004" s="1">
        <v>44749</v>
      </c>
      <c r="E6004">
        <f>VLOOKUP(data[[#This Row],[id_campaign]],campaign[],4,FALSE)</f>
        <v>22</v>
      </c>
      <c r="F6004" t="str">
        <f>VLOOKUP(data[[#This Row],[id_campaign]],campaign[],2,FALSE)</f>
        <v>RVOwner</v>
      </c>
      <c r="G6004" t="str">
        <f>VLOOKUP(data[[#This Row],[id_customer]],customer[],2,FALSE)</f>
        <v>Krista Martinovsky</v>
      </c>
      <c r="H6004" t="str">
        <f>data[[#This Row],[id_customer]]&amp;data[[#This Row],[id_campaign]]</f>
        <v>C0362cam05</v>
      </c>
      <c r="I6004">
        <f>DATEDIF(data[[#This Row],[join_date]],data[[#This Row],[buy_date]],"M")</f>
        <v>5</v>
      </c>
    </row>
    <row r="6005" spans="1:9" x14ac:dyDescent="0.25">
      <c r="A6005" t="s">
        <v>1489</v>
      </c>
      <c r="B6005" t="s">
        <v>12</v>
      </c>
      <c r="C6005" s="1">
        <v>44586</v>
      </c>
      <c r="D6005" s="1">
        <v>44801</v>
      </c>
      <c r="E6005">
        <f>VLOOKUP(data[[#This Row],[id_campaign]],campaign[],4,FALSE)</f>
        <v>22</v>
      </c>
      <c r="F6005" t="str">
        <f>VLOOKUP(data[[#This Row],[id_campaign]],campaign[],2,FALSE)</f>
        <v>RVOwner</v>
      </c>
      <c r="G6005" t="str">
        <f>VLOOKUP(data[[#This Row],[id_customer]],customer[],2,FALSE)</f>
        <v>Krista Martinovsky</v>
      </c>
      <c r="H6005" t="str">
        <f>data[[#This Row],[id_customer]]&amp;data[[#This Row],[id_campaign]]</f>
        <v>C0362cam05</v>
      </c>
      <c r="I6005">
        <f>DATEDIF(data[[#This Row],[join_date]],data[[#This Row],[buy_date]],"M")</f>
        <v>7</v>
      </c>
    </row>
    <row r="6006" spans="1:9" x14ac:dyDescent="0.25">
      <c r="A6006" t="s">
        <v>1489</v>
      </c>
      <c r="B6006" t="s">
        <v>12</v>
      </c>
      <c r="C6006" s="1">
        <v>44586</v>
      </c>
      <c r="D6006" s="1">
        <v>44867</v>
      </c>
      <c r="E6006">
        <f>VLOOKUP(data[[#This Row],[id_campaign]],campaign[],4,FALSE)</f>
        <v>22</v>
      </c>
      <c r="F6006" t="str">
        <f>VLOOKUP(data[[#This Row],[id_campaign]],campaign[],2,FALSE)</f>
        <v>RVOwner</v>
      </c>
      <c r="G6006" t="str">
        <f>VLOOKUP(data[[#This Row],[id_customer]],customer[],2,FALSE)</f>
        <v>Krista Martinovsky</v>
      </c>
      <c r="H6006" t="str">
        <f>data[[#This Row],[id_customer]]&amp;data[[#This Row],[id_campaign]]</f>
        <v>C0362cam05</v>
      </c>
      <c r="I6006">
        <f>DATEDIF(data[[#This Row],[join_date]],data[[#This Row],[buy_date]],"M")</f>
        <v>9</v>
      </c>
    </row>
    <row r="6007" spans="1:9" x14ac:dyDescent="0.25">
      <c r="A6007" t="s">
        <v>1489</v>
      </c>
      <c r="B6007" t="s">
        <v>12</v>
      </c>
      <c r="C6007" s="1">
        <v>44586</v>
      </c>
      <c r="D6007" s="1">
        <v>44905</v>
      </c>
      <c r="E6007">
        <f>VLOOKUP(data[[#This Row],[id_campaign]],campaign[],4,FALSE)</f>
        <v>22</v>
      </c>
      <c r="F6007" t="str">
        <f>VLOOKUP(data[[#This Row],[id_campaign]],campaign[],2,FALSE)</f>
        <v>RVOwner</v>
      </c>
      <c r="G6007" t="str">
        <f>VLOOKUP(data[[#This Row],[id_customer]],customer[],2,FALSE)</f>
        <v>Krista Martinovsky</v>
      </c>
      <c r="H6007" t="str">
        <f>data[[#This Row],[id_customer]]&amp;data[[#This Row],[id_campaign]]</f>
        <v>C0362cam05</v>
      </c>
      <c r="I6007">
        <f>DATEDIF(data[[#This Row],[join_date]],data[[#This Row],[buy_date]],"M")</f>
        <v>10</v>
      </c>
    </row>
    <row r="6008" spans="1:9" x14ac:dyDescent="0.25">
      <c r="A6008" t="s">
        <v>1489</v>
      </c>
      <c r="B6008" t="s">
        <v>12</v>
      </c>
      <c r="C6008" s="1">
        <v>44586</v>
      </c>
      <c r="D6008" s="1">
        <v>44966</v>
      </c>
      <c r="E6008">
        <f>VLOOKUP(data[[#This Row],[id_campaign]],campaign[],4,FALSE)</f>
        <v>22</v>
      </c>
      <c r="F6008" t="str">
        <f>VLOOKUP(data[[#This Row],[id_campaign]],campaign[],2,FALSE)</f>
        <v>RVOwner</v>
      </c>
      <c r="G6008" t="str">
        <f>VLOOKUP(data[[#This Row],[id_customer]],customer[],2,FALSE)</f>
        <v>Krista Martinovsky</v>
      </c>
      <c r="H6008" t="str">
        <f>data[[#This Row],[id_customer]]&amp;data[[#This Row],[id_campaign]]</f>
        <v>C0362cam05</v>
      </c>
      <c r="I6008">
        <f>DATEDIF(data[[#This Row],[join_date]],data[[#This Row],[buy_date]],"M")</f>
        <v>12</v>
      </c>
    </row>
    <row r="6009" spans="1:9" x14ac:dyDescent="0.25">
      <c r="A6009" t="s">
        <v>1489</v>
      </c>
      <c r="B6009" t="s">
        <v>12</v>
      </c>
      <c r="C6009" s="1">
        <v>44586</v>
      </c>
      <c r="D6009" s="1">
        <v>44991</v>
      </c>
      <c r="E6009">
        <f>VLOOKUP(data[[#This Row],[id_campaign]],campaign[],4,FALSE)</f>
        <v>22</v>
      </c>
      <c r="F6009" t="str">
        <f>VLOOKUP(data[[#This Row],[id_campaign]],campaign[],2,FALSE)</f>
        <v>RVOwner</v>
      </c>
      <c r="G6009" t="str">
        <f>VLOOKUP(data[[#This Row],[id_customer]],customer[],2,FALSE)</f>
        <v>Krista Martinovsky</v>
      </c>
      <c r="H6009" t="str">
        <f>data[[#This Row],[id_customer]]&amp;data[[#This Row],[id_campaign]]</f>
        <v>C0362cam05</v>
      </c>
      <c r="I6009">
        <f>DATEDIF(data[[#This Row],[join_date]],data[[#This Row],[buy_date]],"M")</f>
        <v>13</v>
      </c>
    </row>
    <row r="6010" spans="1:9" x14ac:dyDescent="0.25">
      <c r="A6010" t="s">
        <v>1489</v>
      </c>
      <c r="B6010" t="s">
        <v>12</v>
      </c>
      <c r="C6010" s="1">
        <v>44586</v>
      </c>
      <c r="D6010" s="1">
        <v>45017</v>
      </c>
      <c r="E6010">
        <f>VLOOKUP(data[[#This Row],[id_campaign]],campaign[],4,FALSE)</f>
        <v>22</v>
      </c>
      <c r="F6010" t="str">
        <f>VLOOKUP(data[[#This Row],[id_campaign]],campaign[],2,FALSE)</f>
        <v>RVOwner</v>
      </c>
      <c r="G6010" t="str">
        <f>VLOOKUP(data[[#This Row],[id_customer]],customer[],2,FALSE)</f>
        <v>Krista Martinovsky</v>
      </c>
      <c r="H6010" t="str">
        <f>data[[#This Row],[id_customer]]&amp;data[[#This Row],[id_campaign]]</f>
        <v>C0362cam05</v>
      </c>
      <c r="I6010">
        <f>DATEDIF(data[[#This Row],[join_date]],data[[#This Row],[buy_date]],"M")</f>
        <v>14</v>
      </c>
    </row>
    <row r="6011" spans="1:9" x14ac:dyDescent="0.25">
      <c r="A6011" t="s">
        <v>1489</v>
      </c>
      <c r="B6011" t="s">
        <v>32</v>
      </c>
      <c r="C6011" s="1">
        <v>44668</v>
      </c>
      <c r="D6011" s="1">
        <v>44668</v>
      </c>
      <c r="E6011">
        <f>VLOOKUP(data[[#This Row],[id_campaign]],campaign[],4,FALSE)</f>
        <v>14</v>
      </c>
      <c r="F6011" t="str">
        <f>VLOOKUP(data[[#This Row],[id_campaign]],campaign[],2,FALSE)</f>
        <v>OwnsMotorcycle</v>
      </c>
      <c r="G6011" t="str">
        <f>VLOOKUP(data[[#This Row],[id_customer]],customer[],2,FALSE)</f>
        <v>Krista Martinovsky</v>
      </c>
      <c r="H6011" t="str">
        <f>data[[#This Row],[id_customer]]&amp;data[[#This Row],[id_campaign]]</f>
        <v>C0362cam15</v>
      </c>
      <c r="I6011">
        <f>DATEDIF(data[[#This Row],[join_date]],data[[#This Row],[buy_date]],"M")</f>
        <v>0</v>
      </c>
    </row>
    <row r="6012" spans="1:9" x14ac:dyDescent="0.25">
      <c r="A6012" t="s">
        <v>1489</v>
      </c>
      <c r="B6012" t="s">
        <v>32</v>
      </c>
      <c r="C6012" s="1">
        <v>44668</v>
      </c>
      <c r="D6012" s="1">
        <v>44730</v>
      </c>
      <c r="E6012">
        <f>VLOOKUP(data[[#This Row],[id_campaign]],campaign[],4,FALSE)</f>
        <v>14</v>
      </c>
      <c r="F6012" t="str">
        <f>VLOOKUP(data[[#This Row],[id_campaign]],campaign[],2,FALSE)</f>
        <v>OwnsMotorcycle</v>
      </c>
      <c r="G6012" t="str">
        <f>VLOOKUP(data[[#This Row],[id_customer]],customer[],2,FALSE)</f>
        <v>Krista Martinovsky</v>
      </c>
      <c r="H6012" t="str">
        <f>data[[#This Row],[id_customer]]&amp;data[[#This Row],[id_campaign]]</f>
        <v>C0362cam15</v>
      </c>
      <c r="I6012">
        <f>DATEDIF(data[[#This Row],[join_date]],data[[#This Row],[buy_date]],"M")</f>
        <v>2</v>
      </c>
    </row>
    <row r="6013" spans="1:9" x14ac:dyDescent="0.25">
      <c r="A6013" t="s">
        <v>1489</v>
      </c>
      <c r="B6013" t="s">
        <v>32</v>
      </c>
      <c r="C6013" s="1">
        <v>44668</v>
      </c>
      <c r="D6013" s="1">
        <v>44770</v>
      </c>
      <c r="E6013">
        <f>VLOOKUP(data[[#This Row],[id_campaign]],campaign[],4,FALSE)</f>
        <v>14</v>
      </c>
      <c r="F6013" t="str">
        <f>VLOOKUP(data[[#This Row],[id_campaign]],campaign[],2,FALSE)</f>
        <v>OwnsMotorcycle</v>
      </c>
      <c r="G6013" t="str">
        <f>VLOOKUP(data[[#This Row],[id_customer]],customer[],2,FALSE)</f>
        <v>Krista Martinovsky</v>
      </c>
      <c r="H6013" t="str">
        <f>data[[#This Row],[id_customer]]&amp;data[[#This Row],[id_campaign]]</f>
        <v>C0362cam15</v>
      </c>
      <c r="I6013">
        <f>DATEDIF(data[[#This Row],[join_date]],data[[#This Row],[buy_date]],"M")</f>
        <v>3</v>
      </c>
    </row>
    <row r="6014" spans="1:9" x14ac:dyDescent="0.25">
      <c r="A6014" t="s">
        <v>1489</v>
      </c>
      <c r="B6014" t="s">
        <v>32</v>
      </c>
      <c r="C6014" s="1">
        <v>44668</v>
      </c>
      <c r="D6014" s="1">
        <v>44828</v>
      </c>
      <c r="E6014">
        <f>VLOOKUP(data[[#This Row],[id_campaign]],campaign[],4,FALSE)</f>
        <v>14</v>
      </c>
      <c r="F6014" t="str">
        <f>VLOOKUP(data[[#This Row],[id_campaign]],campaign[],2,FALSE)</f>
        <v>OwnsMotorcycle</v>
      </c>
      <c r="G6014" t="str">
        <f>VLOOKUP(data[[#This Row],[id_customer]],customer[],2,FALSE)</f>
        <v>Krista Martinovsky</v>
      </c>
      <c r="H6014" t="str">
        <f>data[[#This Row],[id_customer]]&amp;data[[#This Row],[id_campaign]]</f>
        <v>C0362cam15</v>
      </c>
      <c r="I6014">
        <f>DATEDIF(data[[#This Row],[join_date]],data[[#This Row],[buy_date]],"M")</f>
        <v>5</v>
      </c>
    </row>
    <row r="6015" spans="1:9" x14ac:dyDescent="0.25">
      <c r="A6015" t="s">
        <v>1489</v>
      </c>
      <c r="B6015" t="s">
        <v>32</v>
      </c>
      <c r="C6015" s="1">
        <v>44668</v>
      </c>
      <c r="D6015" s="1">
        <v>44851</v>
      </c>
      <c r="E6015">
        <f>VLOOKUP(data[[#This Row],[id_campaign]],campaign[],4,FALSE)</f>
        <v>14</v>
      </c>
      <c r="F6015" t="str">
        <f>VLOOKUP(data[[#This Row],[id_campaign]],campaign[],2,FALSE)</f>
        <v>OwnsMotorcycle</v>
      </c>
      <c r="G6015" t="str">
        <f>VLOOKUP(data[[#This Row],[id_customer]],customer[],2,FALSE)</f>
        <v>Krista Martinovsky</v>
      </c>
      <c r="H6015" t="str">
        <f>data[[#This Row],[id_customer]]&amp;data[[#This Row],[id_campaign]]</f>
        <v>C0362cam15</v>
      </c>
      <c r="I6015">
        <f>DATEDIF(data[[#This Row],[join_date]],data[[#This Row],[buy_date]],"M")</f>
        <v>6</v>
      </c>
    </row>
    <row r="6016" spans="1:9" x14ac:dyDescent="0.25">
      <c r="A6016" t="s">
        <v>1489</v>
      </c>
      <c r="B6016" t="s">
        <v>32</v>
      </c>
      <c r="C6016" s="1">
        <v>44668</v>
      </c>
      <c r="D6016" s="1">
        <v>44889</v>
      </c>
      <c r="E6016">
        <f>VLOOKUP(data[[#This Row],[id_campaign]],campaign[],4,FALSE)</f>
        <v>14</v>
      </c>
      <c r="F6016" t="str">
        <f>VLOOKUP(data[[#This Row],[id_campaign]],campaign[],2,FALSE)</f>
        <v>OwnsMotorcycle</v>
      </c>
      <c r="G6016" t="str">
        <f>VLOOKUP(data[[#This Row],[id_customer]],customer[],2,FALSE)</f>
        <v>Krista Martinovsky</v>
      </c>
      <c r="H6016" t="str">
        <f>data[[#This Row],[id_customer]]&amp;data[[#This Row],[id_campaign]]</f>
        <v>C0362cam15</v>
      </c>
      <c r="I6016">
        <f>DATEDIF(data[[#This Row],[join_date]],data[[#This Row],[buy_date]],"M")</f>
        <v>7</v>
      </c>
    </row>
    <row r="6017" spans="1:9" x14ac:dyDescent="0.25">
      <c r="A6017" t="s">
        <v>1489</v>
      </c>
      <c r="B6017" t="s">
        <v>32</v>
      </c>
      <c r="C6017" s="1">
        <v>44668</v>
      </c>
      <c r="D6017" s="1">
        <v>44897</v>
      </c>
      <c r="E6017">
        <f>VLOOKUP(data[[#This Row],[id_campaign]],campaign[],4,FALSE)</f>
        <v>14</v>
      </c>
      <c r="F6017" t="str">
        <f>VLOOKUP(data[[#This Row],[id_campaign]],campaign[],2,FALSE)</f>
        <v>OwnsMotorcycle</v>
      </c>
      <c r="G6017" t="str">
        <f>VLOOKUP(data[[#This Row],[id_customer]],customer[],2,FALSE)</f>
        <v>Krista Martinovsky</v>
      </c>
      <c r="H6017" t="str">
        <f>data[[#This Row],[id_customer]]&amp;data[[#This Row],[id_campaign]]</f>
        <v>C0362cam15</v>
      </c>
      <c r="I6017">
        <f>DATEDIF(data[[#This Row],[join_date]],data[[#This Row],[buy_date]],"M")</f>
        <v>7</v>
      </c>
    </row>
    <row r="6018" spans="1:9" x14ac:dyDescent="0.25">
      <c r="A6018" t="s">
        <v>1489</v>
      </c>
      <c r="B6018" t="s">
        <v>32</v>
      </c>
      <c r="C6018" s="1">
        <v>44668</v>
      </c>
      <c r="D6018" s="1">
        <v>44957</v>
      </c>
      <c r="E6018">
        <f>VLOOKUP(data[[#This Row],[id_campaign]],campaign[],4,FALSE)</f>
        <v>14</v>
      </c>
      <c r="F6018" t="str">
        <f>VLOOKUP(data[[#This Row],[id_campaign]],campaign[],2,FALSE)</f>
        <v>OwnsMotorcycle</v>
      </c>
      <c r="G6018" t="str">
        <f>VLOOKUP(data[[#This Row],[id_customer]],customer[],2,FALSE)</f>
        <v>Krista Martinovsky</v>
      </c>
      <c r="H6018" t="str">
        <f>data[[#This Row],[id_customer]]&amp;data[[#This Row],[id_campaign]]</f>
        <v>C0362cam15</v>
      </c>
      <c r="I6018">
        <f>DATEDIF(data[[#This Row],[join_date]],data[[#This Row],[buy_date]],"M")</f>
        <v>9</v>
      </c>
    </row>
    <row r="6019" spans="1:9" x14ac:dyDescent="0.25">
      <c r="A6019" t="s">
        <v>1489</v>
      </c>
      <c r="B6019" t="s">
        <v>32</v>
      </c>
      <c r="C6019" s="1">
        <v>44668</v>
      </c>
      <c r="D6019" s="1">
        <v>44983</v>
      </c>
      <c r="E6019">
        <f>VLOOKUP(data[[#This Row],[id_campaign]],campaign[],4,FALSE)</f>
        <v>14</v>
      </c>
      <c r="F6019" t="str">
        <f>VLOOKUP(data[[#This Row],[id_campaign]],campaign[],2,FALSE)</f>
        <v>OwnsMotorcycle</v>
      </c>
      <c r="G6019" t="str">
        <f>VLOOKUP(data[[#This Row],[id_customer]],customer[],2,FALSE)</f>
        <v>Krista Martinovsky</v>
      </c>
      <c r="H6019" t="str">
        <f>data[[#This Row],[id_customer]]&amp;data[[#This Row],[id_campaign]]</f>
        <v>C0362cam15</v>
      </c>
      <c r="I6019">
        <f>DATEDIF(data[[#This Row],[join_date]],data[[#This Row],[buy_date]],"M")</f>
        <v>10</v>
      </c>
    </row>
    <row r="6020" spans="1:9" x14ac:dyDescent="0.25">
      <c r="A6020" t="s">
        <v>1489</v>
      </c>
      <c r="B6020" t="s">
        <v>32</v>
      </c>
      <c r="C6020" s="1">
        <v>44668</v>
      </c>
      <c r="D6020" s="1">
        <v>45005</v>
      </c>
      <c r="E6020">
        <f>VLOOKUP(data[[#This Row],[id_campaign]],campaign[],4,FALSE)</f>
        <v>14</v>
      </c>
      <c r="F6020" t="str">
        <f>VLOOKUP(data[[#This Row],[id_campaign]],campaign[],2,FALSE)</f>
        <v>OwnsMotorcycle</v>
      </c>
      <c r="G6020" t="str">
        <f>VLOOKUP(data[[#This Row],[id_customer]],customer[],2,FALSE)</f>
        <v>Krista Martinovsky</v>
      </c>
      <c r="H6020" t="str">
        <f>data[[#This Row],[id_customer]]&amp;data[[#This Row],[id_campaign]]</f>
        <v>C0362cam15</v>
      </c>
      <c r="I6020">
        <f>DATEDIF(data[[#This Row],[join_date]],data[[#This Row],[buy_date]],"M")</f>
        <v>11</v>
      </c>
    </row>
    <row r="6021" spans="1:9" x14ac:dyDescent="0.25">
      <c r="A6021" t="s">
        <v>1489</v>
      </c>
      <c r="B6021" t="s">
        <v>32</v>
      </c>
      <c r="C6021" s="1">
        <v>44668</v>
      </c>
      <c r="D6021" s="1">
        <v>45034</v>
      </c>
      <c r="E6021">
        <f>VLOOKUP(data[[#This Row],[id_campaign]],campaign[],4,FALSE)</f>
        <v>14</v>
      </c>
      <c r="F6021" t="str">
        <f>VLOOKUP(data[[#This Row],[id_campaign]],campaign[],2,FALSE)</f>
        <v>OwnsMotorcycle</v>
      </c>
      <c r="G6021" t="str">
        <f>VLOOKUP(data[[#This Row],[id_customer]],customer[],2,FALSE)</f>
        <v>Krista Martinovsky</v>
      </c>
      <c r="H6021" t="str">
        <f>data[[#This Row],[id_customer]]&amp;data[[#This Row],[id_campaign]]</f>
        <v>C0362cam15</v>
      </c>
      <c r="I6021">
        <f>DATEDIF(data[[#This Row],[join_date]],data[[#This Row],[buy_date]],"M")</f>
        <v>12</v>
      </c>
    </row>
    <row r="6022" spans="1:9" x14ac:dyDescent="0.25">
      <c r="A6022" t="s">
        <v>1489</v>
      </c>
      <c r="B6022" t="s">
        <v>32</v>
      </c>
      <c r="C6022" s="1">
        <v>44668</v>
      </c>
      <c r="D6022" s="1">
        <v>45070</v>
      </c>
      <c r="E6022">
        <f>VLOOKUP(data[[#This Row],[id_campaign]],campaign[],4,FALSE)</f>
        <v>14</v>
      </c>
      <c r="F6022" t="str">
        <f>VLOOKUP(data[[#This Row],[id_campaign]],campaign[],2,FALSE)</f>
        <v>OwnsMotorcycle</v>
      </c>
      <c r="G6022" t="str">
        <f>VLOOKUP(data[[#This Row],[id_customer]],customer[],2,FALSE)</f>
        <v>Krista Martinovsky</v>
      </c>
      <c r="H6022" t="str">
        <f>data[[#This Row],[id_customer]]&amp;data[[#This Row],[id_campaign]]</f>
        <v>C0362cam15</v>
      </c>
      <c r="I6022">
        <f>DATEDIF(data[[#This Row],[join_date]],data[[#This Row],[buy_date]],"M")</f>
        <v>13</v>
      </c>
    </row>
    <row r="6023" spans="1:9" x14ac:dyDescent="0.25">
      <c r="A6023" t="s">
        <v>1493</v>
      </c>
      <c r="B6023" t="s">
        <v>24</v>
      </c>
      <c r="C6023" s="1">
        <v>44639</v>
      </c>
      <c r="D6023" s="1">
        <v>44639</v>
      </c>
      <c r="E6023">
        <f>VLOOKUP(data[[#This Row],[id_campaign]],campaign[],4,FALSE)</f>
        <v>62</v>
      </c>
      <c r="F6023" t="str">
        <f>VLOOKUP(data[[#This Row],[id_campaign]],campaign[],2,FALSE)</f>
        <v>OwnsComputer</v>
      </c>
      <c r="G6023" t="str">
        <f>VLOOKUP(data[[#This Row],[id_customer]],customer[],2,FALSE)</f>
        <v>Hal Belsey</v>
      </c>
      <c r="H6023" t="str">
        <f>data[[#This Row],[id_customer]]&amp;data[[#This Row],[id_campaign]]</f>
        <v>C0363cam11</v>
      </c>
      <c r="I6023">
        <f>DATEDIF(data[[#This Row],[join_date]],data[[#This Row],[buy_date]],"M")</f>
        <v>0</v>
      </c>
    </row>
    <row r="6024" spans="1:9" x14ac:dyDescent="0.25">
      <c r="A6024" t="s">
        <v>1493</v>
      </c>
      <c r="B6024" t="s">
        <v>24</v>
      </c>
      <c r="C6024" s="1">
        <v>44639</v>
      </c>
      <c r="D6024" s="1">
        <v>44680</v>
      </c>
      <c r="E6024">
        <f>VLOOKUP(data[[#This Row],[id_campaign]],campaign[],4,FALSE)</f>
        <v>62</v>
      </c>
      <c r="F6024" t="str">
        <f>VLOOKUP(data[[#This Row],[id_campaign]],campaign[],2,FALSE)</f>
        <v>OwnsComputer</v>
      </c>
      <c r="G6024" t="str">
        <f>VLOOKUP(data[[#This Row],[id_customer]],customer[],2,FALSE)</f>
        <v>Hal Belsey</v>
      </c>
      <c r="H6024" t="str">
        <f>data[[#This Row],[id_customer]]&amp;data[[#This Row],[id_campaign]]</f>
        <v>C0363cam11</v>
      </c>
      <c r="I6024">
        <f>DATEDIF(data[[#This Row],[join_date]],data[[#This Row],[buy_date]],"M")</f>
        <v>1</v>
      </c>
    </row>
    <row r="6025" spans="1:9" x14ac:dyDescent="0.25">
      <c r="A6025" t="s">
        <v>1493</v>
      </c>
      <c r="B6025" t="s">
        <v>24</v>
      </c>
      <c r="C6025" s="1">
        <v>44639</v>
      </c>
      <c r="D6025" s="1">
        <v>44890</v>
      </c>
      <c r="E6025">
        <f>VLOOKUP(data[[#This Row],[id_campaign]],campaign[],4,FALSE)</f>
        <v>62</v>
      </c>
      <c r="F6025" t="str">
        <f>VLOOKUP(data[[#This Row],[id_campaign]],campaign[],2,FALSE)</f>
        <v>OwnsComputer</v>
      </c>
      <c r="G6025" t="str">
        <f>VLOOKUP(data[[#This Row],[id_customer]],customer[],2,FALSE)</f>
        <v>Hal Belsey</v>
      </c>
      <c r="H6025" t="str">
        <f>data[[#This Row],[id_customer]]&amp;data[[#This Row],[id_campaign]]</f>
        <v>C0363cam11</v>
      </c>
      <c r="I6025">
        <f>DATEDIF(data[[#This Row],[join_date]],data[[#This Row],[buy_date]],"M")</f>
        <v>8</v>
      </c>
    </row>
    <row r="6026" spans="1:9" x14ac:dyDescent="0.25">
      <c r="A6026" t="s">
        <v>1493</v>
      </c>
      <c r="B6026" t="s">
        <v>24</v>
      </c>
      <c r="C6026" s="1">
        <v>44639</v>
      </c>
      <c r="D6026" s="1">
        <v>44953</v>
      </c>
      <c r="E6026">
        <f>VLOOKUP(data[[#This Row],[id_campaign]],campaign[],4,FALSE)</f>
        <v>62</v>
      </c>
      <c r="F6026" t="str">
        <f>VLOOKUP(data[[#This Row],[id_campaign]],campaign[],2,FALSE)</f>
        <v>OwnsComputer</v>
      </c>
      <c r="G6026" t="str">
        <f>VLOOKUP(data[[#This Row],[id_customer]],customer[],2,FALSE)</f>
        <v>Hal Belsey</v>
      </c>
      <c r="H6026" t="str">
        <f>data[[#This Row],[id_customer]]&amp;data[[#This Row],[id_campaign]]</f>
        <v>C0363cam11</v>
      </c>
      <c r="I6026">
        <f>DATEDIF(data[[#This Row],[join_date]],data[[#This Row],[buy_date]],"M")</f>
        <v>10</v>
      </c>
    </row>
    <row r="6027" spans="1:9" x14ac:dyDescent="0.25">
      <c r="A6027" t="s">
        <v>1493</v>
      </c>
      <c r="B6027" t="s">
        <v>24</v>
      </c>
      <c r="C6027" s="1">
        <v>44639</v>
      </c>
      <c r="D6027" s="1">
        <v>44976</v>
      </c>
      <c r="E6027">
        <f>VLOOKUP(data[[#This Row],[id_campaign]],campaign[],4,FALSE)</f>
        <v>62</v>
      </c>
      <c r="F6027" t="str">
        <f>VLOOKUP(data[[#This Row],[id_campaign]],campaign[],2,FALSE)</f>
        <v>OwnsComputer</v>
      </c>
      <c r="G6027" t="str">
        <f>VLOOKUP(data[[#This Row],[id_customer]],customer[],2,FALSE)</f>
        <v>Hal Belsey</v>
      </c>
      <c r="H6027" t="str">
        <f>data[[#This Row],[id_customer]]&amp;data[[#This Row],[id_campaign]]</f>
        <v>C0363cam11</v>
      </c>
      <c r="I6027">
        <f>DATEDIF(data[[#This Row],[join_date]],data[[#This Row],[buy_date]],"M")</f>
        <v>11</v>
      </c>
    </row>
    <row r="6028" spans="1:9" x14ac:dyDescent="0.25">
      <c r="A6028" t="s">
        <v>1493</v>
      </c>
      <c r="B6028" t="s">
        <v>24</v>
      </c>
      <c r="C6028" s="1">
        <v>44639</v>
      </c>
      <c r="D6028" s="1">
        <v>45006</v>
      </c>
      <c r="E6028">
        <f>VLOOKUP(data[[#This Row],[id_campaign]],campaign[],4,FALSE)</f>
        <v>62</v>
      </c>
      <c r="F6028" t="str">
        <f>VLOOKUP(data[[#This Row],[id_campaign]],campaign[],2,FALSE)</f>
        <v>OwnsComputer</v>
      </c>
      <c r="G6028" t="str">
        <f>VLOOKUP(data[[#This Row],[id_customer]],customer[],2,FALSE)</f>
        <v>Hal Belsey</v>
      </c>
      <c r="H6028" t="str">
        <f>data[[#This Row],[id_customer]]&amp;data[[#This Row],[id_campaign]]</f>
        <v>C0363cam11</v>
      </c>
      <c r="I6028">
        <f>DATEDIF(data[[#This Row],[join_date]],data[[#This Row],[buy_date]],"M")</f>
        <v>12</v>
      </c>
    </row>
    <row r="6029" spans="1:9" x14ac:dyDescent="0.25">
      <c r="A6029" t="s">
        <v>1493</v>
      </c>
      <c r="B6029" t="s">
        <v>24</v>
      </c>
      <c r="C6029" s="1">
        <v>44639</v>
      </c>
      <c r="D6029" s="1">
        <v>45072</v>
      </c>
      <c r="E6029">
        <f>VLOOKUP(data[[#This Row],[id_campaign]],campaign[],4,FALSE)</f>
        <v>62</v>
      </c>
      <c r="F6029" t="str">
        <f>VLOOKUP(data[[#This Row],[id_campaign]],campaign[],2,FALSE)</f>
        <v>OwnsComputer</v>
      </c>
      <c r="G6029" t="str">
        <f>VLOOKUP(data[[#This Row],[id_customer]],customer[],2,FALSE)</f>
        <v>Hal Belsey</v>
      </c>
      <c r="H6029" t="str">
        <f>data[[#This Row],[id_customer]]&amp;data[[#This Row],[id_campaign]]</f>
        <v>C0363cam11</v>
      </c>
      <c r="I6029">
        <f>DATEDIF(data[[#This Row],[join_date]],data[[#This Row],[buy_date]],"M")</f>
        <v>14</v>
      </c>
    </row>
    <row r="6030" spans="1:9" x14ac:dyDescent="0.25">
      <c r="A6030" t="s">
        <v>1493</v>
      </c>
      <c r="B6030" t="s">
        <v>18</v>
      </c>
      <c r="C6030" s="1">
        <v>44885</v>
      </c>
      <c r="D6030" s="1">
        <v>44885</v>
      </c>
      <c r="E6030">
        <f>VLOOKUP(data[[#This Row],[id_campaign]],campaign[],4,FALSE)</f>
        <v>27</v>
      </c>
      <c r="F6030" t="str">
        <f>VLOOKUP(data[[#This Row],[id_campaign]],campaign[],2,FALSE)</f>
        <v>RespondsToMailOffers</v>
      </c>
      <c r="G6030" t="str">
        <f>VLOOKUP(data[[#This Row],[id_customer]],customer[],2,FALSE)</f>
        <v>Hal Belsey</v>
      </c>
      <c r="H6030" t="str">
        <f>data[[#This Row],[id_customer]]&amp;data[[#This Row],[id_campaign]]</f>
        <v>C0363cam08</v>
      </c>
      <c r="I6030">
        <f>DATEDIF(data[[#This Row],[join_date]],data[[#This Row],[buy_date]],"M")</f>
        <v>0</v>
      </c>
    </row>
    <row r="6031" spans="1:9" x14ac:dyDescent="0.25">
      <c r="A6031" t="s">
        <v>1493</v>
      </c>
      <c r="B6031" t="s">
        <v>18</v>
      </c>
      <c r="C6031" s="1">
        <v>44885</v>
      </c>
      <c r="D6031" s="1">
        <v>44920</v>
      </c>
      <c r="E6031">
        <f>VLOOKUP(data[[#This Row],[id_campaign]],campaign[],4,FALSE)</f>
        <v>27</v>
      </c>
      <c r="F6031" t="str">
        <f>VLOOKUP(data[[#This Row],[id_campaign]],campaign[],2,FALSE)</f>
        <v>RespondsToMailOffers</v>
      </c>
      <c r="G6031" t="str">
        <f>VLOOKUP(data[[#This Row],[id_customer]],customer[],2,FALSE)</f>
        <v>Hal Belsey</v>
      </c>
      <c r="H6031" t="str">
        <f>data[[#This Row],[id_customer]]&amp;data[[#This Row],[id_campaign]]</f>
        <v>C0363cam08</v>
      </c>
      <c r="I6031">
        <f>DATEDIF(data[[#This Row],[join_date]],data[[#This Row],[buy_date]],"M")</f>
        <v>1</v>
      </c>
    </row>
    <row r="6032" spans="1:9" x14ac:dyDescent="0.25">
      <c r="A6032" t="s">
        <v>1493</v>
      </c>
      <c r="B6032" t="s">
        <v>18</v>
      </c>
      <c r="C6032" s="1">
        <v>44885</v>
      </c>
      <c r="D6032" s="1">
        <v>44952</v>
      </c>
      <c r="E6032">
        <f>VLOOKUP(data[[#This Row],[id_campaign]],campaign[],4,FALSE)</f>
        <v>27</v>
      </c>
      <c r="F6032" t="str">
        <f>VLOOKUP(data[[#This Row],[id_campaign]],campaign[],2,FALSE)</f>
        <v>RespondsToMailOffers</v>
      </c>
      <c r="G6032" t="str">
        <f>VLOOKUP(data[[#This Row],[id_customer]],customer[],2,FALSE)</f>
        <v>Hal Belsey</v>
      </c>
      <c r="H6032" t="str">
        <f>data[[#This Row],[id_customer]]&amp;data[[#This Row],[id_campaign]]</f>
        <v>C0363cam08</v>
      </c>
      <c r="I6032">
        <f>DATEDIF(data[[#This Row],[join_date]],data[[#This Row],[buy_date]],"M")</f>
        <v>2</v>
      </c>
    </row>
    <row r="6033" spans="1:9" x14ac:dyDescent="0.25">
      <c r="A6033" t="s">
        <v>1493</v>
      </c>
      <c r="B6033" t="s">
        <v>18</v>
      </c>
      <c r="C6033" s="1">
        <v>44885</v>
      </c>
      <c r="D6033" s="1">
        <v>44986</v>
      </c>
      <c r="E6033">
        <f>VLOOKUP(data[[#This Row],[id_campaign]],campaign[],4,FALSE)</f>
        <v>27</v>
      </c>
      <c r="F6033" t="str">
        <f>VLOOKUP(data[[#This Row],[id_campaign]],campaign[],2,FALSE)</f>
        <v>RespondsToMailOffers</v>
      </c>
      <c r="G6033" t="str">
        <f>VLOOKUP(data[[#This Row],[id_customer]],customer[],2,FALSE)</f>
        <v>Hal Belsey</v>
      </c>
      <c r="H6033" t="str">
        <f>data[[#This Row],[id_customer]]&amp;data[[#This Row],[id_campaign]]</f>
        <v>C0363cam08</v>
      </c>
      <c r="I6033">
        <f>DATEDIF(data[[#This Row],[join_date]],data[[#This Row],[buy_date]],"M")</f>
        <v>3</v>
      </c>
    </row>
    <row r="6034" spans="1:9" x14ac:dyDescent="0.25">
      <c r="A6034" t="s">
        <v>1493</v>
      </c>
      <c r="B6034" t="s">
        <v>18</v>
      </c>
      <c r="C6034" s="1">
        <v>44885</v>
      </c>
      <c r="D6034" s="1">
        <v>45020</v>
      </c>
      <c r="E6034">
        <f>VLOOKUP(data[[#This Row],[id_campaign]],campaign[],4,FALSE)</f>
        <v>27</v>
      </c>
      <c r="F6034" t="str">
        <f>VLOOKUP(data[[#This Row],[id_campaign]],campaign[],2,FALSE)</f>
        <v>RespondsToMailOffers</v>
      </c>
      <c r="G6034" t="str">
        <f>VLOOKUP(data[[#This Row],[id_customer]],customer[],2,FALSE)</f>
        <v>Hal Belsey</v>
      </c>
      <c r="H6034" t="str">
        <f>data[[#This Row],[id_customer]]&amp;data[[#This Row],[id_campaign]]</f>
        <v>C0363cam08</v>
      </c>
      <c r="I6034">
        <f>DATEDIF(data[[#This Row],[join_date]],data[[#This Row],[buy_date]],"M")</f>
        <v>4</v>
      </c>
    </row>
    <row r="6035" spans="1:9" x14ac:dyDescent="0.25">
      <c r="A6035" t="s">
        <v>1493</v>
      </c>
      <c r="B6035" t="s">
        <v>18</v>
      </c>
      <c r="C6035" s="1">
        <v>44885</v>
      </c>
      <c r="D6035" s="1">
        <v>45072</v>
      </c>
      <c r="E6035">
        <f>VLOOKUP(data[[#This Row],[id_campaign]],campaign[],4,FALSE)</f>
        <v>27</v>
      </c>
      <c r="F6035" t="str">
        <f>VLOOKUP(data[[#This Row],[id_campaign]],campaign[],2,FALSE)</f>
        <v>RespondsToMailOffers</v>
      </c>
      <c r="G6035" t="str">
        <f>VLOOKUP(data[[#This Row],[id_customer]],customer[],2,FALSE)</f>
        <v>Hal Belsey</v>
      </c>
      <c r="H6035" t="str">
        <f>data[[#This Row],[id_customer]]&amp;data[[#This Row],[id_campaign]]</f>
        <v>C0363cam08</v>
      </c>
      <c r="I6035">
        <f>DATEDIF(data[[#This Row],[join_date]],data[[#This Row],[buy_date]],"M")</f>
        <v>6</v>
      </c>
    </row>
    <row r="6036" spans="1:9" x14ac:dyDescent="0.25">
      <c r="A6036" t="s">
        <v>1497</v>
      </c>
      <c r="B6036" t="s">
        <v>8</v>
      </c>
      <c r="C6036" s="1">
        <v>44903</v>
      </c>
      <c r="D6036" s="1">
        <v>44903</v>
      </c>
      <c r="E6036">
        <f>VLOOKUP(data[[#This Row],[id_campaign]],campaign[],4,FALSE)</f>
        <v>62</v>
      </c>
      <c r="F6036" t="str">
        <f>VLOOKUP(data[[#This Row],[id_campaign]],campaign[],2,FALSE)</f>
        <v>HandsetWebCapable</v>
      </c>
      <c r="G6036" t="str">
        <f>VLOOKUP(data[[#This Row],[id_customer]],customer[],2,FALSE)</f>
        <v>Miner Metherell</v>
      </c>
      <c r="H6036" t="str">
        <f>data[[#This Row],[id_customer]]&amp;data[[#This Row],[id_campaign]]</f>
        <v>C0364cam03</v>
      </c>
      <c r="I6036">
        <f>DATEDIF(data[[#This Row],[join_date]],data[[#This Row],[buy_date]],"M")</f>
        <v>0</v>
      </c>
    </row>
    <row r="6037" spans="1:9" x14ac:dyDescent="0.25">
      <c r="A6037" t="s">
        <v>1497</v>
      </c>
      <c r="B6037" t="s">
        <v>8</v>
      </c>
      <c r="C6037" s="1">
        <v>44903</v>
      </c>
      <c r="D6037" s="1">
        <v>44941</v>
      </c>
      <c r="E6037">
        <f>VLOOKUP(data[[#This Row],[id_campaign]],campaign[],4,FALSE)</f>
        <v>62</v>
      </c>
      <c r="F6037" t="str">
        <f>VLOOKUP(data[[#This Row],[id_campaign]],campaign[],2,FALSE)</f>
        <v>HandsetWebCapable</v>
      </c>
      <c r="G6037" t="str">
        <f>VLOOKUP(data[[#This Row],[id_customer]],customer[],2,FALSE)</f>
        <v>Miner Metherell</v>
      </c>
      <c r="H6037" t="str">
        <f>data[[#This Row],[id_customer]]&amp;data[[#This Row],[id_campaign]]</f>
        <v>C0364cam03</v>
      </c>
      <c r="I6037">
        <f>DATEDIF(data[[#This Row],[join_date]],data[[#This Row],[buy_date]],"M")</f>
        <v>1</v>
      </c>
    </row>
    <row r="6038" spans="1:9" x14ac:dyDescent="0.25">
      <c r="A6038" t="s">
        <v>1497</v>
      </c>
      <c r="B6038" t="s">
        <v>8</v>
      </c>
      <c r="C6038" s="1">
        <v>44903</v>
      </c>
      <c r="D6038" s="1">
        <v>44975</v>
      </c>
      <c r="E6038">
        <f>VLOOKUP(data[[#This Row],[id_campaign]],campaign[],4,FALSE)</f>
        <v>62</v>
      </c>
      <c r="F6038" t="str">
        <f>VLOOKUP(data[[#This Row],[id_campaign]],campaign[],2,FALSE)</f>
        <v>HandsetWebCapable</v>
      </c>
      <c r="G6038" t="str">
        <f>VLOOKUP(data[[#This Row],[id_customer]],customer[],2,FALSE)</f>
        <v>Miner Metherell</v>
      </c>
      <c r="H6038" t="str">
        <f>data[[#This Row],[id_customer]]&amp;data[[#This Row],[id_campaign]]</f>
        <v>C0364cam03</v>
      </c>
      <c r="I6038">
        <f>DATEDIF(data[[#This Row],[join_date]],data[[#This Row],[buy_date]],"M")</f>
        <v>2</v>
      </c>
    </row>
    <row r="6039" spans="1:9" x14ac:dyDescent="0.25">
      <c r="A6039" t="s">
        <v>1497</v>
      </c>
      <c r="B6039" t="s">
        <v>8</v>
      </c>
      <c r="C6039" s="1">
        <v>44903</v>
      </c>
      <c r="D6039" s="1">
        <v>44993</v>
      </c>
      <c r="E6039">
        <f>VLOOKUP(data[[#This Row],[id_campaign]],campaign[],4,FALSE)</f>
        <v>62</v>
      </c>
      <c r="F6039" t="str">
        <f>VLOOKUP(data[[#This Row],[id_campaign]],campaign[],2,FALSE)</f>
        <v>HandsetWebCapable</v>
      </c>
      <c r="G6039" t="str">
        <f>VLOOKUP(data[[#This Row],[id_customer]],customer[],2,FALSE)</f>
        <v>Miner Metherell</v>
      </c>
      <c r="H6039" t="str">
        <f>data[[#This Row],[id_customer]]&amp;data[[#This Row],[id_campaign]]</f>
        <v>C0364cam03</v>
      </c>
      <c r="I6039">
        <f>DATEDIF(data[[#This Row],[join_date]],data[[#This Row],[buy_date]],"M")</f>
        <v>3</v>
      </c>
    </row>
    <row r="6040" spans="1:9" x14ac:dyDescent="0.25">
      <c r="A6040" t="s">
        <v>1497</v>
      </c>
      <c r="B6040" t="s">
        <v>8</v>
      </c>
      <c r="C6040" s="1">
        <v>44903</v>
      </c>
      <c r="D6040" s="1">
        <v>45035</v>
      </c>
      <c r="E6040">
        <f>VLOOKUP(data[[#This Row],[id_campaign]],campaign[],4,FALSE)</f>
        <v>62</v>
      </c>
      <c r="F6040" t="str">
        <f>VLOOKUP(data[[#This Row],[id_campaign]],campaign[],2,FALSE)</f>
        <v>HandsetWebCapable</v>
      </c>
      <c r="G6040" t="str">
        <f>VLOOKUP(data[[#This Row],[id_customer]],customer[],2,FALSE)</f>
        <v>Miner Metherell</v>
      </c>
      <c r="H6040" t="str">
        <f>data[[#This Row],[id_customer]]&amp;data[[#This Row],[id_campaign]]</f>
        <v>C0364cam03</v>
      </c>
      <c r="I6040">
        <f>DATEDIF(data[[#This Row],[join_date]],data[[#This Row],[buy_date]],"M")</f>
        <v>4</v>
      </c>
    </row>
    <row r="6041" spans="1:9" x14ac:dyDescent="0.25">
      <c r="A6041" t="s">
        <v>1497</v>
      </c>
      <c r="B6041" t="s">
        <v>8</v>
      </c>
      <c r="C6041" s="1">
        <v>44903</v>
      </c>
      <c r="D6041" s="1">
        <v>45055</v>
      </c>
      <c r="E6041">
        <f>VLOOKUP(data[[#This Row],[id_campaign]],campaign[],4,FALSE)</f>
        <v>62</v>
      </c>
      <c r="F6041" t="str">
        <f>VLOOKUP(data[[#This Row],[id_campaign]],campaign[],2,FALSE)</f>
        <v>HandsetWebCapable</v>
      </c>
      <c r="G6041" t="str">
        <f>VLOOKUP(data[[#This Row],[id_customer]],customer[],2,FALSE)</f>
        <v>Miner Metherell</v>
      </c>
      <c r="H6041" t="str">
        <f>data[[#This Row],[id_customer]]&amp;data[[#This Row],[id_campaign]]</f>
        <v>C0364cam03</v>
      </c>
      <c r="I6041">
        <f>DATEDIF(data[[#This Row],[join_date]],data[[#This Row],[buy_date]],"M")</f>
        <v>5</v>
      </c>
    </row>
    <row r="6042" spans="1:9" x14ac:dyDescent="0.25">
      <c r="A6042" t="s">
        <v>1497</v>
      </c>
      <c r="B6042" t="s">
        <v>30</v>
      </c>
      <c r="C6042" s="1">
        <v>44945</v>
      </c>
      <c r="D6042" s="1">
        <v>44945</v>
      </c>
      <c r="E6042">
        <f>VLOOKUP(data[[#This Row],[id_campaign]],campaign[],4,FALSE)</f>
        <v>28</v>
      </c>
      <c r="F6042" t="str">
        <f>VLOOKUP(data[[#This Row],[id_campaign]],campaign[],2,FALSE)</f>
        <v>NotNewCellphoneUser</v>
      </c>
      <c r="G6042" t="str">
        <f>VLOOKUP(data[[#This Row],[id_customer]],customer[],2,FALSE)</f>
        <v>Miner Metherell</v>
      </c>
      <c r="H6042" t="str">
        <f>data[[#This Row],[id_customer]]&amp;data[[#This Row],[id_campaign]]</f>
        <v>C0364cam14</v>
      </c>
      <c r="I6042">
        <f>DATEDIF(data[[#This Row],[join_date]],data[[#This Row],[buy_date]],"M")</f>
        <v>0</v>
      </c>
    </row>
    <row r="6043" spans="1:9" x14ac:dyDescent="0.25">
      <c r="A6043" t="s">
        <v>1497</v>
      </c>
      <c r="B6043" t="s">
        <v>30</v>
      </c>
      <c r="C6043" s="1">
        <v>44945</v>
      </c>
      <c r="D6043" s="1">
        <v>44977</v>
      </c>
      <c r="E6043">
        <f>VLOOKUP(data[[#This Row],[id_campaign]],campaign[],4,FALSE)</f>
        <v>28</v>
      </c>
      <c r="F6043" t="str">
        <f>VLOOKUP(data[[#This Row],[id_campaign]],campaign[],2,FALSE)</f>
        <v>NotNewCellphoneUser</v>
      </c>
      <c r="G6043" t="str">
        <f>VLOOKUP(data[[#This Row],[id_customer]],customer[],2,FALSE)</f>
        <v>Miner Metherell</v>
      </c>
      <c r="H6043" t="str">
        <f>data[[#This Row],[id_customer]]&amp;data[[#This Row],[id_campaign]]</f>
        <v>C0364cam14</v>
      </c>
      <c r="I6043">
        <f>DATEDIF(data[[#This Row],[join_date]],data[[#This Row],[buy_date]],"M")</f>
        <v>1</v>
      </c>
    </row>
    <row r="6044" spans="1:9" x14ac:dyDescent="0.25">
      <c r="A6044" t="s">
        <v>1497</v>
      </c>
      <c r="B6044" t="s">
        <v>30</v>
      </c>
      <c r="C6044" s="1">
        <v>44945</v>
      </c>
      <c r="D6044" s="1">
        <v>45013</v>
      </c>
      <c r="E6044">
        <f>VLOOKUP(data[[#This Row],[id_campaign]],campaign[],4,FALSE)</f>
        <v>28</v>
      </c>
      <c r="F6044" t="str">
        <f>VLOOKUP(data[[#This Row],[id_campaign]],campaign[],2,FALSE)</f>
        <v>NotNewCellphoneUser</v>
      </c>
      <c r="G6044" t="str">
        <f>VLOOKUP(data[[#This Row],[id_customer]],customer[],2,FALSE)</f>
        <v>Miner Metherell</v>
      </c>
      <c r="H6044" t="str">
        <f>data[[#This Row],[id_customer]]&amp;data[[#This Row],[id_campaign]]</f>
        <v>C0364cam14</v>
      </c>
      <c r="I6044">
        <f>DATEDIF(data[[#This Row],[join_date]],data[[#This Row],[buy_date]],"M")</f>
        <v>2</v>
      </c>
    </row>
    <row r="6045" spans="1:9" x14ac:dyDescent="0.25">
      <c r="A6045" t="s">
        <v>1497</v>
      </c>
      <c r="B6045" t="s">
        <v>30</v>
      </c>
      <c r="C6045" s="1">
        <v>44945</v>
      </c>
      <c r="D6045" s="1">
        <v>45046</v>
      </c>
      <c r="E6045">
        <f>VLOOKUP(data[[#This Row],[id_campaign]],campaign[],4,FALSE)</f>
        <v>28</v>
      </c>
      <c r="F6045" t="str">
        <f>VLOOKUP(data[[#This Row],[id_campaign]],campaign[],2,FALSE)</f>
        <v>NotNewCellphoneUser</v>
      </c>
      <c r="G6045" t="str">
        <f>VLOOKUP(data[[#This Row],[id_customer]],customer[],2,FALSE)</f>
        <v>Miner Metherell</v>
      </c>
      <c r="H6045" t="str">
        <f>data[[#This Row],[id_customer]]&amp;data[[#This Row],[id_campaign]]</f>
        <v>C0364cam14</v>
      </c>
      <c r="I6045">
        <f>DATEDIF(data[[#This Row],[join_date]],data[[#This Row],[buy_date]],"M")</f>
        <v>3</v>
      </c>
    </row>
    <row r="6046" spans="1:9" x14ac:dyDescent="0.25">
      <c r="A6046" t="s">
        <v>1497</v>
      </c>
      <c r="B6046" t="s">
        <v>30</v>
      </c>
      <c r="C6046" s="1">
        <v>44945</v>
      </c>
      <c r="D6046" s="1">
        <v>45067</v>
      </c>
      <c r="E6046">
        <f>VLOOKUP(data[[#This Row],[id_campaign]],campaign[],4,FALSE)</f>
        <v>28</v>
      </c>
      <c r="F6046" t="str">
        <f>VLOOKUP(data[[#This Row],[id_campaign]],campaign[],2,FALSE)</f>
        <v>NotNewCellphoneUser</v>
      </c>
      <c r="G6046" t="str">
        <f>VLOOKUP(data[[#This Row],[id_customer]],customer[],2,FALSE)</f>
        <v>Miner Metherell</v>
      </c>
      <c r="H6046" t="str">
        <f>data[[#This Row],[id_customer]]&amp;data[[#This Row],[id_campaign]]</f>
        <v>C0364cam14</v>
      </c>
      <c r="I6046">
        <f>DATEDIF(data[[#This Row],[join_date]],data[[#This Row],[buy_date]],"M")</f>
        <v>4</v>
      </c>
    </row>
    <row r="6047" spans="1:9" x14ac:dyDescent="0.25">
      <c r="A6047" t="s">
        <v>1497</v>
      </c>
      <c r="B6047" t="s">
        <v>30</v>
      </c>
      <c r="C6047" s="1">
        <v>44945</v>
      </c>
      <c r="D6047" s="1">
        <v>45080</v>
      </c>
      <c r="E6047">
        <f>VLOOKUP(data[[#This Row],[id_campaign]],campaign[],4,FALSE)</f>
        <v>28</v>
      </c>
      <c r="F6047" t="str">
        <f>VLOOKUP(data[[#This Row],[id_campaign]],campaign[],2,FALSE)</f>
        <v>NotNewCellphoneUser</v>
      </c>
      <c r="G6047" t="str">
        <f>VLOOKUP(data[[#This Row],[id_customer]],customer[],2,FALSE)</f>
        <v>Miner Metherell</v>
      </c>
      <c r="H6047" t="str">
        <f>data[[#This Row],[id_customer]]&amp;data[[#This Row],[id_campaign]]</f>
        <v>C0364cam14</v>
      </c>
      <c r="I6047">
        <f>DATEDIF(data[[#This Row],[join_date]],data[[#This Row],[buy_date]],"M")</f>
        <v>4</v>
      </c>
    </row>
    <row r="6048" spans="1:9" x14ac:dyDescent="0.25">
      <c r="A6048" t="s">
        <v>1501</v>
      </c>
      <c r="B6048" t="s">
        <v>34</v>
      </c>
      <c r="C6048" s="1">
        <v>44649</v>
      </c>
      <c r="D6048" s="1">
        <v>44649</v>
      </c>
      <c r="E6048">
        <f>VLOOKUP(data[[#This Row],[id_campaign]],campaign[],4,FALSE)</f>
        <v>16</v>
      </c>
      <c r="F6048" t="str">
        <f>VLOOKUP(data[[#This Row],[id_campaign]],campaign[],2,FALSE)</f>
        <v>MadeCallToRetentionTeam</v>
      </c>
      <c r="G6048" t="str">
        <f>VLOOKUP(data[[#This Row],[id_customer]],customer[],2,FALSE)</f>
        <v>Sharity Hawksby</v>
      </c>
      <c r="H6048" t="str">
        <f>data[[#This Row],[id_customer]]&amp;data[[#This Row],[id_campaign]]</f>
        <v>C0365cam16</v>
      </c>
      <c r="I6048">
        <f>DATEDIF(data[[#This Row],[join_date]],data[[#This Row],[buy_date]],"M")</f>
        <v>0</v>
      </c>
    </row>
    <row r="6049" spans="1:9" x14ac:dyDescent="0.25">
      <c r="A6049" t="s">
        <v>1501</v>
      </c>
      <c r="B6049" t="s">
        <v>34</v>
      </c>
      <c r="C6049" s="1">
        <v>44649</v>
      </c>
      <c r="D6049" s="1">
        <v>44682</v>
      </c>
      <c r="E6049">
        <f>VLOOKUP(data[[#This Row],[id_campaign]],campaign[],4,FALSE)</f>
        <v>16</v>
      </c>
      <c r="F6049" t="str">
        <f>VLOOKUP(data[[#This Row],[id_campaign]],campaign[],2,FALSE)</f>
        <v>MadeCallToRetentionTeam</v>
      </c>
      <c r="G6049" t="str">
        <f>VLOOKUP(data[[#This Row],[id_customer]],customer[],2,FALSE)</f>
        <v>Sharity Hawksby</v>
      </c>
      <c r="H6049" t="str">
        <f>data[[#This Row],[id_customer]]&amp;data[[#This Row],[id_campaign]]</f>
        <v>C0365cam16</v>
      </c>
      <c r="I6049">
        <f>DATEDIF(data[[#This Row],[join_date]],data[[#This Row],[buy_date]],"M")</f>
        <v>1</v>
      </c>
    </row>
    <row r="6050" spans="1:9" x14ac:dyDescent="0.25">
      <c r="A6050" t="s">
        <v>1501</v>
      </c>
      <c r="B6050" t="s">
        <v>34</v>
      </c>
      <c r="C6050" s="1">
        <v>44649</v>
      </c>
      <c r="D6050" s="1">
        <v>44718</v>
      </c>
      <c r="E6050">
        <f>VLOOKUP(data[[#This Row],[id_campaign]],campaign[],4,FALSE)</f>
        <v>16</v>
      </c>
      <c r="F6050" t="str">
        <f>VLOOKUP(data[[#This Row],[id_campaign]],campaign[],2,FALSE)</f>
        <v>MadeCallToRetentionTeam</v>
      </c>
      <c r="G6050" t="str">
        <f>VLOOKUP(data[[#This Row],[id_customer]],customer[],2,FALSE)</f>
        <v>Sharity Hawksby</v>
      </c>
      <c r="H6050" t="str">
        <f>data[[#This Row],[id_customer]]&amp;data[[#This Row],[id_campaign]]</f>
        <v>C0365cam16</v>
      </c>
      <c r="I6050">
        <f>DATEDIF(data[[#This Row],[join_date]],data[[#This Row],[buy_date]],"M")</f>
        <v>2</v>
      </c>
    </row>
    <row r="6051" spans="1:9" x14ac:dyDescent="0.25">
      <c r="A6051" t="s">
        <v>1501</v>
      </c>
      <c r="B6051" t="s">
        <v>34</v>
      </c>
      <c r="C6051" s="1">
        <v>44649</v>
      </c>
      <c r="D6051" s="1">
        <v>44771</v>
      </c>
      <c r="E6051">
        <f>VLOOKUP(data[[#This Row],[id_campaign]],campaign[],4,FALSE)</f>
        <v>16</v>
      </c>
      <c r="F6051" t="str">
        <f>VLOOKUP(data[[#This Row],[id_campaign]],campaign[],2,FALSE)</f>
        <v>MadeCallToRetentionTeam</v>
      </c>
      <c r="G6051" t="str">
        <f>VLOOKUP(data[[#This Row],[id_customer]],customer[],2,FALSE)</f>
        <v>Sharity Hawksby</v>
      </c>
      <c r="H6051" t="str">
        <f>data[[#This Row],[id_customer]]&amp;data[[#This Row],[id_campaign]]</f>
        <v>C0365cam16</v>
      </c>
      <c r="I6051">
        <f>DATEDIF(data[[#This Row],[join_date]],data[[#This Row],[buy_date]],"M")</f>
        <v>4</v>
      </c>
    </row>
    <row r="6052" spans="1:9" x14ac:dyDescent="0.25">
      <c r="A6052" t="s">
        <v>1501</v>
      </c>
      <c r="B6052" t="s">
        <v>34</v>
      </c>
      <c r="C6052" s="1">
        <v>44649</v>
      </c>
      <c r="D6052" s="1">
        <v>44785</v>
      </c>
      <c r="E6052">
        <f>VLOOKUP(data[[#This Row],[id_campaign]],campaign[],4,FALSE)</f>
        <v>16</v>
      </c>
      <c r="F6052" t="str">
        <f>VLOOKUP(data[[#This Row],[id_campaign]],campaign[],2,FALSE)</f>
        <v>MadeCallToRetentionTeam</v>
      </c>
      <c r="G6052" t="str">
        <f>VLOOKUP(data[[#This Row],[id_customer]],customer[],2,FALSE)</f>
        <v>Sharity Hawksby</v>
      </c>
      <c r="H6052" t="str">
        <f>data[[#This Row],[id_customer]]&amp;data[[#This Row],[id_campaign]]</f>
        <v>C0365cam16</v>
      </c>
      <c r="I6052">
        <f>DATEDIF(data[[#This Row],[join_date]],data[[#This Row],[buy_date]],"M")</f>
        <v>4</v>
      </c>
    </row>
    <row r="6053" spans="1:9" x14ac:dyDescent="0.25">
      <c r="A6053" t="s">
        <v>1501</v>
      </c>
      <c r="B6053" t="s">
        <v>34</v>
      </c>
      <c r="C6053" s="1">
        <v>44649</v>
      </c>
      <c r="D6053" s="1">
        <v>44814</v>
      </c>
      <c r="E6053">
        <f>VLOOKUP(data[[#This Row],[id_campaign]],campaign[],4,FALSE)</f>
        <v>16</v>
      </c>
      <c r="F6053" t="str">
        <f>VLOOKUP(data[[#This Row],[id_campaign]],campaign[],2,FALSE)</f>
        <v>MadeCallToRetentionTeam</v>
      </c>
      <c r="G6053" t="str">
        <f>VLOOKUP(data[[#This Row],[id_customer]],customer[],2,FALSE)</f>
        <v>Sharity Hawksby</v>
      </c>
      <c r="H6053" t="str">
        <f>data[[#This Row],[id_customer]]&amp;data[[#This Row],[id_campaign]]</f>
        <v>C0365cam16</v>
      </c>
      <c r="I6053">
        <f>DATEDIF(data[[#This Row],[join_date]],data[[#This Row],[buy_date]],"M")</f>
        <v>5</v>
      </c>
    </row>
    <row r="6054" spans="1:9" x14ac:dyDescent="0.25">
      <c r="A6054" t="s">
        <v>1501</v>
      </c>
      <c r="B6054" t="s">
        <v>34</v>
      </c>
      <c r="C6054" s="1">
        <v>44649</v>
      </c>
      <c r="D6054" s="1">
        <v>44838</v>
      </c>
      <c r="E6054">
        <f>VLOOKUP(data[[#This Row],[id_campaign]],campaign[],4,FALSE)</f>
        <v>16</v>
      </c>
      <c r="F6054" t="str">
        <f>VLOOKUP(data[[#This Row],[id_campaign]],campaign[],2,FALSE)</f>
        <v>MadeCallToRetentionTeam</v>
      </c>
      <c r="G6054" t="str">
        <f>VLOOKUP(data[[#This Row],[id_customer]],customer[],2,FALSE)</f>
        <v>Sharity Hawksby</v>
      </c>
      <c r="H6054" t="str">
        <f>data[[#This Row],[id_customer]]&amp;data[[#This Row],[id_campaign]]</f>
        <v>C0365cam16</v>
      </c>
      <c r="I6054">
        <f>DATEDIF(data[[#This Row],[join_date]],data[[#This Row],[buy_date]],"M")</f>
        <v>6</v>
      </c>
    </row>
    <row r="6055" spans="1:9" x14ac:dyDescent="0.25">
      <c r="A6055" t="s">
        <v>1501</v>
      </c>
      <c r="B6055" t="s">
        <v>34</v>
      </c>
      <c r="C6055" s="1">
        <v>44649</v>
      </c>
      <c r="D6055" s="1">
        <v>44872</v>
      </c>
      <c r="E6055">
        <f>VLOOKUP(data[[#This Row],[id_campaign]],campaign[],4,FALSE)</f>
        <v>16</v>
      </c>
      <c r="F6055" t="str">
        <f>VLOOKUP(data[[#This Row],[id_campaign]],campaign[],2,FALSE)</f>
        <v>MadeCallToRetentionTeam</v>
      </c>
      <c r="G6055" t="str">
        <f>VLOOKUP(data[[#This Row],[id_customer]],customer[],2,FALSE)</f>
        <v>Sharity Hawksby</v>
      </c>
      <c r="H6055" t="str">
        <f>data[[#This Row],[id_customer]]&amp;data[[#This Row],[id_campaign]]</f>
        <v>C0365cam16</v>
      </c>
      <c r="I6055">
        <f>DATEDIF(data[[#This Row],[join_date]],data[[#This Row],[buy_date]],"M")</f>
        <v>7</v>
      </c>
    </row>
    <row r="6056" spans="1:9" x14ac:dyDescent="0.25">
      <c r="A6056" t="s">
        <v>1501</v>
      </c>
      <c r="B6056" t="s">
        <v>34</v>
      </c>
      <c r="C6056" s="1">
        <v>44649</v>
      </c>
      <c r="D6056" s="1">
        <v>44897</v>
      </c>
      <c r="E6056">
        <f>VLOOKUP(data[[#This Row],[id_campaign]],campaign[],4,FALSE)</f>
        <v>16</v>
      </c>
      <c r="F6056" t="str">
        <f>VLOOKUP(data[[#This Row],[id_campaign]],campaign[],2,FALSE)</f>
        <v>MadeCallToRetentionTeam</v>
      </c>
      <c r="G6056" t="str">
        <f>VLOOKUP(data[[#This Row],[id_customer]],customer[],2,FALSE)</f>
        <v>Sharity Hawksby</v>
      </c>
      <c r="H6056" t="str">
        <f>data[[#This Row],[id_customer]]&amp;data[[#This Row],[id_campaign]]</f>
        <v>C0365cam16</v>
      </c>
      <c r="I6056">
        <f>DATEDIF(data[[#This Row],[join_date]],data[[#This Row],[buy_date]],"M")</f>
        <v>8</v>
      </c>
    </row>
    <row r="6057" spans="1:9" x14ac:dyDescent="0.25">
      <c r="A6057" t="s">
        <v>1501</v>
      </c>
      <c r="B6057" t="s">
        <v>34</v>
      </c>
      <c r="C6057" s="1">
        <v>44649</v>
      </c>
      <c r="D6057" s="1">
        <v>44969</v>
      </c>
      <c r="E6057">
        <f>VLOOKUP(data[[#This Row],[id_campaign]],campaign[],4,FALSE)</f>
        <v>16</v>
      </c>
      <c r="F6057" t="str">
        <f>VLOOKUP(data[[#This Row],[id_campaign]],campaign[],2,FALSE)</f>
        <v>MadeCallToRetentionTeam</v>
      </c>
      <c r="G6057" t="str">
        <f>VLOOKUP(data[[#This Row],[id_customer]],customer[],2,FALSE)</f>
        <v>Sharity Hawksby</v>
      </c>
      <c r="H6057" t="str">
        <f>data[[#This Row],[id_customer]]&amp;data[[#This Row],[id_campaign]]</f>
        <v>C0365cam16</v>
      </c>
      <c r="I6057">
        <f>DATEDIF(data[[#This Row],[join_date]],data[[#This Row],[buy_date]],"M")</f>
        <v>10</v>
      </c>
    </row>
    <row r="6058" spans="1:9" x14ac:dyDescent="0.25">
      <c r="A6058" t="s">
        <v>1501</v>
      </c>
      <c r="B6058" t="s">
        <v>34</v>
      </c>
      <c r="C6058" s="1">
        <v>44649</v>
      </c>
      <c r="D6058" s="1">
        <v>44988</v>
      </c>
      <c r="E6058">
        <f>VLOOKUP(data[[#This Row],[id_campaign]],campaign[],4,FALSE)</f>
        <v>16</v>
      </c>
      <c r="F6058" t="str">
        <f>VLOOKUP(data[[#This Row],[id_campaign]],campaign[],2,FALSE)</f>
        <v>MadeCallToRetentionTeam</v>
      </c>
      <c r="G6058" t="str">
        <f>VLOOKUP(data[[#This Row],[id_customer]],customer[],2,FALSE)</f>
        <v>Sharity Hawksby</v>
      </c>
      <c r="H6058" t="str">
        <f>data[[#This Row],[id_customer]]&amp;data[[#This Row],[id_campaign]]</f>
        <v>C0365cam16</v>
      </c>
      <c r="I6058">
        <f>DATEDIF(data[[#This Row],[join_date]],data[[#This Row],[buy_date]],"M")</f>
        <v>11</v>
      </c>
    </row>
    <row r="6059" spans="1:9" x14ac:dyDescent="0.25">
      <c r="A6059" t="s">
        <v>1501</v>
      </c>
      <c r="B6059" t="s">
        <v>34</v>
      </c>
      <c r="C6059" s="1">
        <v>44649</v>
      </c>
      <c r="D6059" s="1">
        <v>45021</v>
      </c>
      <c r="E6059">
        <f>VLOOKUP(data[[#This Row],[id_campaign]],campaign[],4,FALSE)</f>
        <v>16</v>
      </c>
      <c r="F6059" t="str">
        <f>VLOOKUP(data[[#This Row],[id_campaign]],campaign[],2,FALSE)</f>
        <v>MadeCallToRetentionTeam</v>
      </c>
      <c r="G6059" t="str">
        <f>VLOOKUP(data[[#This Row],[id_customer]],customer[],2,FALSE)</f>
        <v>Sharity Hawksby</v>
      </c>
      <c r="H6059" t="str">
        <f>data[[#This Row],[id_customer]]&amp;data[[#This Row],[id_campaign]]</f>
        <v>C0365cam16</v>
      </c>
      <c r="I6059">
        <f>DATEDIF(data[[#This Row],[join_date]],data[[#This Row],[buy_date]],"M")</f>
        <v>12</v>
      </c>
    </row>
    <row r="6060" spans="1:9" x14ac:dyDescent="0.25">
      <c r="A6060" t="s">
        <v>1501</v>
      </c>
      <c r="B6060" t="s">
        <v>34</v>
      </c>
      <c r="C6060" s="1">
        <v>44649</v>
      </c>
      <c r="D6060" s="1">
        <v>45077</v>
      </c>
      <c r="E6060">
        <f>VLOOKUP(data[[#This Row],[id_campaign]],campaign[],4,FALSE)</f>
        <v>16</v>
      </c>
      <c r="F6060" t="str">
        <f>VLOOKUP(data[[#This Row],[id_campaign]],campaign[],2,FALSE)</f>
        <v>MadeCallToRetentionTeam</v>
      </c>
      <c r="G6060" t="str">
        <f>VLOOKUP(data[[#This Row],[id_customer]],customer[],2,FALSE)</f>
        <v>Sharity Hawksby</v>
      </c>
      <c r="H6060" t="str">
        <f>data[[#This Row],[id_customer]]&amp;data[[#This Row],[id_campaign]]</f>
        <v>C0365cam16</v>
      </c>
      <c r="I6060">
        <f>DATEDIF(data[[#This Row],[join_date]],data[[#This Row],[buy_date]],"M")</f>
        <v>14</v>
      </c>
    </row>
    <row r="6061" spans="1:9" x14ac:dyDescent="0.25">
      <c r="A6061" t="s">
        <v>1501</v>
      </c>
      <c r="B6061" t="s">
        <v>34</v>
      </c>
      <c r="C6061" s="1">
        <v>44649</v>
      </c>
      <c r="D6061" s="1">
        <v>45084</v>
      </c>
      <c r="E6061">
        <f>VLOOKUP(data[[#This Row],[id_campaign]],campaign[],4,FALSE)</f>
        <v>16</v>
      </c>
      <c r="F6061" t="str">
        <f>VLOOKUP(data[[#This Row],[id_campaign]],campaign[],2,FALSE)</f>
        <v>MadeCallToRetentionTeam</v>
      </c>
      <c r="G6061" t="str">
        <f>VLOOKUP(data[[#This Row],[id_customer]],customer[],2,FALSE)</f>
        <v>Sharity Hawksby</v>
      </c>
      <c r="H6061" t="str">
        <f>data[[#This Row],[id_customer]]&amp;data[[#This Row],[id_campaign]]</f>
        <v>C0365cam16</v>
      </c>
      <c r="I6061">
        <f>DATEDIF(data[[#This Row],[join_date]],data[[#This Row],[buy_date]],"M")</f>
        <v>14</v>
      </c>
    </row>
    <row r="6062" spans="1:9" x14ac:dyDescent="0.25">
      <c r="A6062" t="s">
        <v>1501</v>
      </c>
      <c r="B6062" t="s">
        <v>20</v>
      </c>
      <c r="C6062" s="1">
        <v>44658</v>
      </c>
      <c r="D6062" s="1">
        <v>44658</v>
      </c>
      <c r="E6062">
        <f>VLOOKUP(data[[#This Row],[id_campaign]],campaign[],4,FALSE)</f>
        <v>75</v>
      </c>
      <c r="F6062" t="str">
        <f>VLOOKUP(data[[#This Row],[id_campaign]],campaign[],2,FALSE)</f>
        <v>OptOutMailings</v>
      </c>
      <c r="G6062" t="str">
        <f>VLOOKUP(data[[#This Row],[id_customer]],customer[],2,FALSE)</f>
        <v>Sharity Hawksby</v>
      </c>
      <c r="H6062" t="str">
        <f>data[[#This Row],[id_customer]]&amp;data[[#This Row],[id_campaign]]</f>
        <v>C0365cam09</v>
      </c>
      <c r="I6062">
        <f>DATEDIF(data[[#This Row],[join_date]],data[[#This Row],[buy_date]],"M")</f>
        <v>0</v>
      </c>
    </row>
    <row r="6063" spans="1:9" x14ac:dyDescent="0.25">
      <c r="A6063" t="s">
        <v>1501</v>
      </c>
      <c r="B6063" t="s">
        <v>20</v>
      </c>
      <c r="C6063" s="1">
        <v>44658</v>
      </c>
      <c r="D6063" s="1">
        <v>44702</v>
      </c>
      <c r="E6063">
        <f>VLOOKUP(data[[#This Row],[id_campaign]],campaign[],4,FALSE)</f>
        <v>75</v>
      </c>
      <c r="F6063" t="str">
        <f>VLOOKUP(data[[#This Row],[id_campaign]],campaign[],2,FALSE)</f>
        <v>OptOutMailings</v>
      </c>
      <c r="G6063" t="str">
        <f>VLOOKUP(data[[#This Row],[id_customer]],customer[],2,FALSE)</f>
        <v>Sharity Hawksby</v>
      </c>
      <c r="H6063" t="str">
        <f>data[[#This Row],[id_customer]]&amp;data[[#This Row],[id_campaign]]</f>
        <v>C0365cam09</v>
      </c>
      <c r="I6063">
        <f>DATEDIF(data[[#This Row],[join_date]],data[[#This Row],[buy_date]],"M")</f>
        <v>1</v>
      </c>
    </row>
    <row r="6064" spans="1:9" x14ac:dyDescent="0.25">
      <c r="A6064" t="s">
        <v>1501</v>
      </c>
      <c r="B6064" t="s">
        <v>20</v>
      </c>
      <c r="C6064" s="1">
        <v>44658</v>
      </c>
      <c r="D6064" s="1">
        <v>44728</v>
      </c>
      <c r="E6064">
        <f>VLOOKUP(data[[#This Row],[id_campaign]],campaign[],4,FALSE)</f>
        <v>75</v>
      </c>
      <c r="F6064" t="str">
        <f>VLOOKUP(data[[#This Row],[id_campaign]],campaign[],2,FALSE)</f>
        <v>OptOutMailings</v>
      </c>
      <c r="G6064" t="str">
        <f>VLOOKUP(data[[#This Row],[id_customer]],customer[],2,FALSE)</f>
        <v>Sharity Hawksby</v>
      </c>
      <c r="H6064" t="str">
        <f>data[[#This Row],[id_customer]]&amp;data[[#This Row],[id_campaign]]</f>
        <v>C0365cam09</v>
      </c>
      <c r="I6064">
        <f>DATEDIF(data[[#This Row],[join_date]],data[[#This Row],[buy_date]],"M")</f>
        <v>2</v>
      </c>
    </row>
    <row r="6065" spans="1:9" x14ac:dyDescent="0.25">
      <c r="A6065" t="s">
        <v>1501</v>
      </c>
      <c r="B6065" t="s">
        <v>20</v>
      </c>
      <c r="C6065" s="1">
        <v>44658</v>
      </c>
      <c r="D6065" s="1">
        <v>44762</v>
      </c>
      <c r="E6065">
        <f>VLOOKUP(data[[#This Row],[id_campaign]],campaign[],4,FALSE)</f>
        <v>75</v>
      </c>
      <c r="F6065" t="str">
        <f>VLOOKUP(data[[#This Row],[id_campaign]],campaign[],2,FALSE)</f>
        <v>OptOutMailings</v>
      </c>
      <c r="G6065" t="str">
        <f>VLOOKUP(data[[#This Row],[id_customer]],customer[],2,FALSE)</f>
        <v>Sharity Hawksby</v>
      </c>
      <c r="H6065" t="str">
        <f>data[[#This Row],[id_customer]]&amp;data[[#This Row],[id_campaign]]</f>
        <v>C0365cam09</v>
      </c>
      <c r="I6065">
        <f>DATEDIF(data[[#This Row],[join_date]],data[[#This Row],[buy_date]],"M")</f>
        <v>3</v>
      </c>
    </row>
    <row r="6066" spans="1:9" x14ac:dyDescent="0.25">
      <c r="A6066" t="s">
        <v>1501</v>
      </c>
      <c r="B6066" t="s">
        <v>20</v>
      </c>
      <c r="C6066" s="1">
        <v>44658</v>
      </c>
      <c r="D6066" s="1">
        <v>44795</v>
      </c>
      <c r="E6066">
        <f>VLOOKUP(data[[#This Row],[id_campaign]],campaign[],4,FALSE)</f>
        <v>75</v>
      </c>
      <c r="F6066" t="str">
        <f>VLOOKUP(data[[#This Row],[id_campaign]],campaign[],2,FALSE)</f>
        <v>OptOutMailings</v>
      </c>
      <c r="G6066" t="str">
        <f>VLOOKUP(data[[#This Row],[id_customer]],customer[],2,FALSE)</f>
        <v>Sharity Hawksby</v>
      </c>
      <c r="H6066" t="str">
        <f>data[[#This Row],[id_customer]]&amp;data[[#This Row],[id_campaign]]</f>
        <v>C0365cam09</v>
      </c>
      <c r="I6066">
        <f>DATEDIF(data[[#This Row],[join_date]],data[[#This Row],[buy_date]],"M")</f>
        <v>4</v>
      </c>
    </row>
    <row r="6067" spans="1:9" x14ac:dyDescent="0.25">
      <c r="A6067" t="s">
        <v>1501</v>
      </c>
      <c r="B6067" t="s">
        <v>20</v>
      </c>
      <c r="C6067" s="1">
        <v>44658</v>
      </c>
      <c r="D6067" s="1">
        <v>44819</v>
      </c>
      <c r="E6067">
        <f>VLOOKUP(data[[#This Row],[id_campaign]],campaign[],4,FALSE)</f>
        <v>75</v>
      </c>
      <c r="F6067" t="str">
        <f>VLOOKUP(data[[#This Row],[id_campaign]],campaign[],2,FALSE)</f>
        <v>OptOutMailings</v>
      </c>
      <c r="G6067" t="str">
        <f>VLOOKUP(data[[#This Row],[id_customer]],customer[],2,FALSE)</f>
        <v>Sharity Hawksby</v>
      </c>
      <c r="H6067" t="str">
        <f>data[[#This Row],[id_customer]]&amp;data[[#This Row],[id_campaign]]</f>
        <v>C0365cam09</v>
      </c>
      <c r="I6067">
        <f>DATEDIF(data[[#This Row],[join_date]],data[[#This Row],[buy_date]],"M")</f>
        <v>5</v>
      </c>
    </row>
    <row r="6068" spans="1:9" x14ac:dyDescent="0.25">
      <c r="A6068" t="s">
        <v>1501</v>
      </c>
      <c r="B6068" t="s">
        <v>20</v>
      </c>
      <c r="C6068" s="1">
        <v>44658</v>
      </c>
      <c r="D6068" s="1">
        <v>44847</v>
      </c>
      <c r="E6068">
        <f>VLOOKUP(data[[#This Row],[id_campaign]],campaign[],4,FALSE)</f>
        <v>75</v>
      </c>
      <c r="F6068" t="str">
        <f>VLOOKUP(data[[#This Row],[id_campaign]],campaign[],2,FALSE)</f>
        <v>OptOutMailings</v>
      </c>
      <c r="G6068" t="str">
        <f>VLOOKUP(data[[#This Row],[id_customer]],customer[],2,FALSE)</f>
        <v>Sharity Hawksby</v>
      </c>
      <c r="H6068" t="str">
        <f>data[[#This Row],[id_customer]]&amp;data[[#This Row],[id_campaign]]</f>
        <v>C0365cam09</v>
      </c>
      <c r="I6068">
        <f>DATEDIF(data[[#This Row],[join_date]],data[[#This Row],[buy_date]],"M")</f>
        <v>6</v>
      </c>
    </row>
    <row r="6069" spans="1:9" x14ac:dyDescent="0.25">
      <c r="A6069" t="s">
        <v>1501</v>
      </c>
      <c r="B6069" t="s">
        <v>20</v>
      </c>
      <c r="C6069" s="1">
        <v>44658</v>
      </c>
      <c r="D6069" s="1">
        <v>44882</v>
      </c>
      <c r="E6069">
        <f>VLOOKUP(data[[#This Row],[id_campaign]],campaign[],4,FALSE)</f>
        <v>75</v>
      </c>
      <c r="F6069" t="str">
        <f>VLOOKUP(data[[#This Row],[id_campaign]],campaign[],2,FALSE)</f>
        <v>OptOutMailings</v>
      </c>
      <c r="G6069" t="str">
        <f>VLOOKUP(data[[#This Row],[id_customer]],customer[],2,FALSE)</f>
        <v>Sharity Hawksby</v>
      </c>
      <c r="H6069" t="str">
        <f>data[[#This Row],[id_customer]]&amp;data[[#This Row],[id_campaign]]</f>
        <v>C0365cam09</v>
      </c>
      <c r="I6069">
        <f>DATEDIF(data[[#This Row],[join_date]],data[[#This Row],[buy_date]],"M")</f>
        <v>7</v>
      </c>
    </row>
    <row r="6070" spans="1:9" x14ac:dyDescent="0.25">
      <c r="A6070" t="s">
        <v>1501</v>
      </c>
      <c r="B6070" t="s">
        <v>20</v>
      </c>
      <c r="C6070" s="1">
        <v>44658</v>
      </c>
      <c r="D6070" s="1">
        <v>44905</v>
      </c>
      <c r="E6070">
        <f>VLOOKUP(data[[#This Row],[id_campaign]],campaign[],4,FALSE)</f>
        <v>75</v>
      </c>
      <c r="F6070" t="str">
        <f>VLOOKUP(data[[#This Row],[id_campaign]],campaign[],2,FALSE)</f>
        <v>OptOutMailings</v>
      </c>
      <c r="G6070" t="str">
        <f>VLOOKUP(data[[#This Row],[id_customer]],customer[],2,FALSE)</f>
        <v>Sharity Hawksby</v>
      </c>
      <c r="H6070" t="str">
        <f>data[[#This Row],[id_customer]]&amp;data[[#This Row],[id_campaign]]</f>
        <v>C0365cam09</v>
      </c>
      <c r="I6070">
        <f>DATEDIF(data[[#This Row],[join_date]],data[[#This Row],[buy_date]],"M")</f>
        <v>8</v>
      </c>
    </row>
    <row r="6071" spans="1:9" x14ac:dyDescent="0.25">
      <c r="A6071" t="s">
        <v>1501</v>
      </c>
      <c r="B6071" t="s">
        <v>20</v>
      </c>
      <c r="C6071" s="1">
        <v>44658</v>
      </c>
      <c r="D6071" s="1">
        <v>44935</v>
      </c>
      <c r="E6071">
        <f>VLOOKUP(data[[#This Row],[id_campaign]],campaign[],4,FALSE)</f>
        <v>75</v>
      </c>
      <c r="F6071" t="str">
        <f>VLOOKUP(data[[#This Row],[id_campaign]],campaign[],2,FALSE)</f>
        <v>OptOutMailings</v>
      </c>
      <c r="G6071" t="str">
        <f>VLOOKUP(data[[#This Row],[id_customer]],customer[],2,FALSE)</f>
        <v>Sharity Hawksby</v>
      </c>
      <c r="H6071" t="str">
        <f>data[[#This Row],[id_customer]]&amp;data[[#This Row],[id_campaign]]</f>
        <v>C0365cam09</v>
      </c>
      <c r="I6071">
        <f>DATEDIF(data[[#This Row],[join_date]],data[[#This Row],[buy_date]],"M")</f>
        <v>9</v>
      </c>
    </row>
    <row r="6072" spans="1:9" x14ac:dyDescent="0.25">
      <c r="A6072" t="s">
        <v>1501</v>
      </c>
      <c r="B6072" t="s">
        <v>20</v>
      </c>
      <c r="C6072" s="1">
        <v>44658</v>
      </c>
      <c r="D6072" s="1">
        <v>44964</v>
      </c>
      <c r="E6072">
        <f>VLOOKUP(data[[#This Row],[id_campaign]],campaign[],4,FALSE)</f>
        <v>75</v>
      </c>
      <c r="F6072" t="str">
        <f>VLOOKUP(data[[#This Row],[id_campaign]],campaign[],2,FALSE)</f>
        <v>OptOutMailings</v>
      </c>
      <c r="G6072" t="str">
        <f>VLOOKUP(data[[#This Row],[id_customer]],customer[],2,FALSE)</f>
        <v>Sharity Hawksby</v>
      </c>
      <c r="H6072" t="str">
        <f>data[[#This Row],[id_customer]]&amp;data[[#This Row],[id_campaign]]</f>
        <v>C0365cam09</v>
      </c>
      <c r="I6072">
        <f>DATEDIF(data[[#This Row],[join_date]],data[[#This Row],[buy_date]],"M")</f>
        <v>10</v>
      </c>
    </row>
    <row r="6073" spans="1:9" x14ac:dyDescent="0.25">
      <c r="A6073" t="s">
        <v>1501</v>
      </c>
      <c r="B6073" t="s">
        <v>20</v>
      </c>
      <c r="C6073" s="1">
        <v>44658</v>
      </c>
      <c r="D6073" s="1">
        <v>45004</v>
      </c>
      <c r="E6073">
        <f>VLOOKUP(data[[#This Row],[id_campaign]],campaign[],4,FALSE)</f>
        <v>75</v>
      </c>
      <c r="F6073" t="str">
        <f>VLOOKUP(data[[#This Row],[id_campaign]],campaign[],2,FALSE)</f>
        <v>OptOutMailings</v>
      </c>
      <c r="G6073" t="str">
        <f>VLOOKUP(data[[#This Row],[id_customer]],customer[],2,FALSE)</f>
        <v>Sharity Hawksby</v>
      </c>
      <c r="H6073" t="str">
        <f>data[[#This Row],[id_customer]]&amp;data[[#This Row],[id_campaign]]</f>
        <v>C0365cam09</v>
      </c>
      <c r="I6073">
        <f>DATEDIF(data[[#This Row],[join_date]],data[[#This Row],[buy_date]],"M")</f>
        <v>11</v>
      </c>
    </row>
    <row r="6074" spans="1:9" x14ac:dyDescent="0.25">
      <c r="A6074" t="s">
        <v>1505</v>
      </c>
      <c r="B6074" t="s">
        <v>18</v>
      </c>
      <c r="C6074" s="1">
        <v>45007</v>
      </c>
      <c r="D6074" s="1">
        <v>45007</v>
      </c>
      <c r="E6074">
        <f>VLOOKUP(data[[#This Row],[id_campaign]],campaign[],4,FALSE)</f>
        <v>27</v>
      </c>
      <c r="F6074" t="str">
        <f>VLOOKUP(data[[#This Row],[id_campaign]],campaign[],2,FALSE)</f>
        <v>RespondsToMailOffers</v>
      </c>
      <c r="G6074" t="str">
        <f>VLOOKUP(data[[#This Row],[id_customer]],customer[],2,FALSE)</f>
        <v>Gaven Moens</v>
      </c>
      <c r="H6074" t="str">
        <f>data[[#This Row],[id_customer]]&amp;data[[#This Row],[id_campaign]]</f>
        <v>C0366cam08</v>
      </c>
      <c r="I6074">
        <f>DATEDIF(data[[#This Row],[join_date]],data[[#This Row],[buy_date]],"M")</f>
        <v>0</v>
      </c>
    </row>
    <row r="6075" spans="1:9" x14ac:dyDescent="0.25">
      <c r="A6075" t="s">
        <v>1505</v>
      </c>
      <c r="B6075" t="s">
        <v>18</v>
      </c>
      <c r="C6075" s="1">
        <v>45007</v>
      </c>
      <c r="D6075" s="1">
        <v>45039</v>
      </c>
      <c r="E6075">
        <f>VLOOKUP(data[[#This Row],[id_campaign]],campaign[],4,FALSE)</f>
        <v>27</v>
      </c>
      <c r="F6075" t="str">
        <f>VLOOKUP(data[[#This Row],[id_campaign]],campaign[],2,FALSE)</f>
        <v>RespondsToMailOffers</v>
      </c>
      <c r="G6075" t="str">
        <f>VLOOKUP(data[[#This Row],[id_customer]],customer[],2,FALSE)</f>
        <v>Gaven Moens</v>
      </c>
      <c r="H6075" t="str">
        <f>data[[#This Row],[id_customer]]&amp;data[[#This Row],[id_campaign]]</f>
        <v>C0366cam08</v>
      </c>
      <c r="I6075">
        <f>DATEDIF(data[[#This Row],[join_date]],data[[#This Row],[buy_date]],"M")</f>
        <v>1</v>
      </c>
    </row>
    <row r="6076" spans="1:9" x14ac:dyDescent="0.25">
      <c r="A6076" t="s">
        <v>1505</v>
      </c>
      <c r="B6076" t="s">
        <v>18</v>
      </c>
      <c r="C6076" s="1">
        <v>45007</v>
      </c>
      <c r="D6076" s="1">
        <v>45073</v>
      </c>
      <c r="E6076">
        <f>VLOOKUP(data[[#This Row],[id_campaign]],campaign[],4,FALSE)</f>
        <v>27</v>
      </c>
      <c r="F6076" t="str">
        <f>VLOOKUP(data[[#This Row],[id_campaign]],campaign[],2,FALSE)</f>
        <v>RespondsToMailOffers</v>
      </c>
      <c r="G6076" t="str">
        <f>VLOOKUP(data[[#This Row],[id_customer]],customer[],2,FALSE)</f>
        <v>Gaven Moens</v>
      </c>
      <c r="H6076" t="str">
        <f>data[[#This Row],[id_customer]]&amp;data[[#This Row],[id_campaign]]</f>
        <v>C0366cam08</v>
      </c>
      <c r="I6076">
        <f>DATEDIF(data[[#This Row],[join_date]],data[[#This Row],[buy_date]],"M")</f>
        <v>2</v>
      </c>
    </row>
    <row r="6077" spans="1:9" x14ac:dyDescent="0.25">
      <c r="A6077" t="s">
        <v>1505</v>
      </c>
      <c r="B6077" t="s">
        <v>18</v>
      </c>
      <c r="C6077" s="1">
        <v>45007</v>
      </c>
      <c r="D6077" s="1">
        <v>45083</v>
      </c>
      <c r="E6077">
        <f>VLOOKUP(data[[#This Row],[id_campaign]],campaign[],4,FALSE)</f>
        <v>27</v>
      </c>
      <c r="F6077" t="str">
        <f>VLOOKUP(data[[#This Row],[id_campaign]],campaign[],2,FALSE)</f>
        <v>RespondsToMailOffers</v>
      </c>
      <c r="G6077" t="str">
        <f>VLOOKUP(data[[#This Row],[id_customer]],customer[],2,FALSE)</f>
        <v>Gaven Moens</v>
      </c>
      <c r="H6077" t="str">
        <f>data[[#This Row],[id_customer]]&amp;data[[#This Row],[id_campaign]]</f>
        <v>C0366cam08</v>
      </c>
      <c r="I6077">
        <f>DATEDIF(data[[#This Row],[join_date]],data[[#This Row],[buy_date]],"M")</f>
        <v>2</v>
      </c>
    </row>
    <row r="6078" spans="1:9" x14ac:dyDescent="0.25">
      <c r="A6078" t="s">
        <v>1505</v>
      </c>
      <c r="B6078" t="s">
        <v>36</v>
      </c>
      <c r="C6078" s="1">
        <v>45042</v>
      </c>
      <c r="D6078" s="1">
        <v>45042</v>
      </c>
      <c r="E6078">
        <f>VLOOKUP(data[[#This Row],[id_campaign]],campaign[],4,FALSE)</f>
        <v>29</v>
      </c>
      <c r="F6078" t="str">
        <f>VLOOKUP(data[[#This Row],[id_campaign]],campaign[],2,FALSE)</f>
        <v>MaritalStatus</v>
      </c>
      <c r="G6078" t="str">
        <f>VLOOKUP(data[[#This Row],[id_customer]],customer[],2,FALSE)</f>
        <v>Gaven Moens</v>
      </c>
      <c r="H6078" t="str">
        <f>data[[#This Row],[id_customer]]&amp;data[[#This Row],[id_campaign]]</f>
        <v>C0366cam17</v>
      </c>
      <c r="I6078">
        <f>DATEDIF(data[[#This Row],[join_date]],data[[#This Row],[buy_date]],"M")</f>
        <v>0</v>
      </c>
    </row>
    <row r="6079" spans="1:9" x14ac:dyDescent="0.25">
      <c r="A6079" t="s">
        <v>1505</v>
      </c>
      <c r="B6079" t="s">
        <v>36</v>
      </c>
      <c r="C6079" s="1">
        <v>45042</v>
      </c>
      <c r="D6079" s="1">
        <v>45076</v>
      </c>
      <c r="E6079">
        <f>VLOOKUP(data[[#This Row],[id_campaign]],campaign[],4,FALSE)</f>
        <v>29</v>
      </c>
      <c r="F6079" t="str">
        <f>VLOOKUP(data[[#This Row],[id_campaign]],campaign[],2,FALSE)</f>
        <v>MaritalStatus</v>
      </c>
      <c r="G6079" t="str">
        <f>VLOOKUP(data[[#This Row],[id_customer]],customer[],2,FALSE)</f>
        <v>Gaven Moens</v>
      </c>
      <c r="H6079" t="str">
        <f>data[[#This Row],[id_customer]]&amp;data[[#This Row],[id_campaign]]</f>
        <v>C0366cam17</v>
      </c>
      <c r="I6079">
        <f>DATEDIF(data[[#This Row],[join_date]],data[[#This Row],[buy_date]],"M")</f>
        <v>1</v>
      </c>
    </row>
    <row r="6080" spans="1:9" x14ac:dyDescent="0.25">
      <c r="A6080" t="s">
        <v>1505</v>
      </c>
      <c r="B6080" t="s">
        <v>36</v>
      </c>
      <c r="C6080" s="1">
        <v>45042</v>
      </c>
      <c r="D6080" s="1">
        <v>45087</v>
      </c>
      <c r="E6080">
        <f>VLOOKUP(data[[#This Row],[id_campaign]],campaign[],4,FALSE)</f>
        <v>29</v>
      </c>
      <c r="F6080" t="str">
        <f>VLOOKUP(data[[#This Row],[id_campaign]],campaign[],2,FALSE)</f>
        <v>MaritalStatus</v>
      </c>
      <c r="G6080" t="str">
        <f>VLOOKUP(data[[#This Row],[id_customer]],customer[],2,FALSE)</f>
        <v>Gaven Moens</v>
      </c>
      <c r="H6080" t="str">
        <f>data[[#This Row],[id_customer]]&amp;data[[#This Row],[id_campaign]]</f>
        <v>C0366cam17</v>
      </c>
      <c r="I6080">
        <f>DATEDIF(data[[#This Row],[join_date]],data[[#This Row],[buy_date]],"M")</f>
        <v>1</v>
      </c>
    </row>
    <row r="6081" spans="1:9" x14ac:dyDescent="0.25">
      <c r="A6081" t="s">
        <v>1509</v>
      </c>
      <c r="B6081" t="s">
        <v>12</v>
      </c>
      <c r="C6081" s="1">
        <v>45003</v>
      </c>
      <c r="D6081" s="1">
        <v>45003</v>
      </c>
      <c r="E6081">
        <f>VLOOKUP(data[[#This Row],[id_campaign]],campaign[],4,FALSE)</f>
        <v>22</v>
      </c>
      <c r="F6081" t="str">
        <f>VLOOKUP(data[[#This Row],[id_campaign]],campaign[],2,FALSE)</f>
        <v>RVOwner</v>
      </c>
      <c r="G6081" t="str">
        <f>VLOOKUP(data[[#This Row],[id_customer]],customer[],2,FALSE)</f>
        <v>Ty Duckham</v>
      </c>
      <c r="H6081" t="str">
        <f>data[[#This Row],[id_customer]]&amp;data[[#This Row],[id_campaign]]</f>
        <v>C0367cam05</v>
      </c>
      <c r="I6081">
        <f>DATEDIF(data[[#This Row],[join_date]],data[[#This Row],[buy_date]],"M")</f>
        <v>0</v>
      </c>
    </row>
    <row r="6082" spans="1:9" x14ac:dyDescent="0.25">
      <c r="A6082" t="s">
        <v>1509</v>
      </c>
      <c r="B6082" t="s">
        <v>12</v>
      </c>
      <c r="C6082" s="1">
        <v>45003</v>
      </c>
      <c r="D6082" s="1">
        <v>45040</v>
      </c>
      <c r="E6082">
        <f>VLOOKUP(data[[#This Row],[id_campaign]],campaign[],4,FALSE)</f>
        <v>22</v>
      </c>
      <c r="F6082" t="str">
        <f>VLOOKUP(data[[#This Row],[id_campaign]],campaign[],2,FALSE)</f>
        <v>RVOwner</v>
      </c>
      <c r="G6082" t="str">
        <f>VLOOKUP(data[[#This Row],[id_customer]],customer[],2,FALSE)</f>
        <v>Ty Duckham</v>
      </c>
      <c r="H6082" t="str">
        <f>data[[#This Row],[id_customer]]&amp;data[[#This Row],[id_campaign]]</f>
        <v>C0367cam05</v>
      </c>
      <c r="I6082">
        <f>DATEDIF(data[[#This Row],[join_date]],data[[#This Row],[buy_date]],"M")</f>
        <v>1</v>
      </c>
    </row>
    <row r="6083" spans="1:9" x14ac:dyDescent="0.25">
      <c r="A6083" t="s">
        <v>1509</v>
      </c>
      <c r="B6083" t="s">
        <v>12</v>
      </c>
      <c r="C6083" s="1">
        <v>45003</v>
      </c>
      <c r="D6083" s="1">
        <v>45069</v>
      </c>
      <c r="E6083">
        <f>VLOOKUP(data[[#This Row],[id_campaign]],campaign[],4,FALSE)</f>
        <v>22</v>
      </c>
      <c r="F6083" t="str">
        <f>VLOOKUP(data[[#This Row],[id_campaign]],campaign[],2,FALSE)</f>
        <v>RVOwner</v>
      </c>
      <c r="G6083" t="str">
        <f>VLOOKUP(data[[#This Row],[id_customer]],customer[],2,FALSE)</f>
        <v>Ty Duckham</v>
      </c>
      <c r="H6083" t="str">
        <f>data[[#This Row],[id_customer]]&amp;data[[#This Row],[id_campaign]]</f>
        <v>C0367cam05</v>
      </c>
      <c r="I6083">
        <f>DATEDIF(data[[#This Row],[join_date]],data[[#This Row],[buy_date]],"M")</f>
        <v>2</v>
      </c>
    </row>
    <row r="6084" spans="1:9" x14ac:dyDescent="0.25">
      <c r="A6084" t="s">
        <v>1509</v>
      </c>
      <c r="B6084" t="s">
        <v>12</v>
      </c>
      <c r="C6084" s="1">
        <v>45003</v>
      </c>
      <c r="D6084" s="1">
        <v>45079</v>
      </c>
      <c r="E6084">
        <f>VLOOKUP(data[[#This Row],[id_campaign]],campaign[],4,FALSE)</f>
        <v>22</v>
      </c>
      <c r="F6084" t="str">
        <f>VLOOKUP(data[[#This Row],[id_campaign]],campaign[],2,FALSE)</f>
        <v>RVOwner</v>
      </c>
      <c r="G6084" t="str">
        <f>VLOOKUP(data[[#This Row],[id_customer]],customer[],2,FALSE)</f>
        <v>Ty Duckham</v>
      </c>
      <c r="H6084" t="str">
        <f>data[[#This Row],[id_customer]]&amp;data[[#This Row],[id_campaign]]</f>
        <v>C0367cam05</v>
      </c>
      <c r="I6084">
        <f>DATEDIF(data[[#This Row],[join_date]],data[[#This Row],[buy_date]],"M")</f>
        <v>2</v>
      </c>
    </row>
    <row r="6085" spans="1:9" x14ac:dyDescent="0.25">
      <c r="A6085" t="s">
        <v>1509</v>
      </c>
      <c r="B6085" t="s">
        <v>28</v>
      </c>
      <c r="C6085" s="1">
        <v>45043</v>
      </c>
      <c r="D6085" s="1">
        <v>45043</v>
      </c>
      <c r="E6085">
        <f>VLOOKUP(data[[#This Row],[id_campaign]],campaign[],4,FALSE)</f>
        <v>25</v>
      </c>
      <c r="F6085" t="str">
        <f>VLOOKUP(data[[#This Row],[id_campaign]],campaign[],2,FALSE)</f>
        <v>NewCellphoneUser</v>
      </c>
      <c r="G6085" t="str">
        <f>VLOOKUP(data[[#This Row],[id_customer]],customer[],2,FALSE)</f>
        <v>Ty Duckham</v>
      </c>
      <c r="H6085" t="str">
        <f>data[[#This Row],[id_customer]]&amp;data[[#This Row],[id_campaign]]</f>
        <v>C0367cam13</v>
      </c>
      <c r="I6085">
        <f>DATEDIF(data[[#This Row],[join_date]],data[[#This Row],[buy_date]],"M")</f>
        <v>0</v>
      </c>
    </row>
    <row r="6086" spans="1:9" x14ac:dyDescent="0.25">
      <c r="A6086" t="s">
        <v>1509</v>
      </c>
      <c r="B6086" t="s">
        <v>28</v>
      </c>
      <c r="C6086" s="1">
        <v>45043</v>
      </c>
      <c r="D6086" s="1">
        <v>45076</v>
      </c>
      <c r="E6086">
        <f>VLOOKUP(data[[#This Row],[id_campaign]],campaign[],4,FALSE)</f>
        <v>25</v>
      </c>
      <c r="F6086" t="str">
        <f>VLOOKUP(data[[#This Row],[id_campaign]],campaign[],2,FALSE)</f>
        <v>NewCellphoneUser</v>
      </c>
      <c r="G6086" t="str">
        <f>VLOOKUP(data[[#This Row],[id_customer]],customer[],2,FALSE)</f>
        <v>Ty Duckham</v>
      </c>
      <c r="H6086" t="str">
        <f>data[[#This Row],[id_customer]]&amp;data[[#This Row],[id_campaign]]</f>
        <v>C0367cam13</v>
      </c>
      <c r="I6086">
        <f>DATEDIF(data[[#This Row],[join_date]],data[[#This Row],[buy_date]],"M")</f>
        <v>1</v>
      </c>
    </row>
    <row r="6087" spans="1:9" x14ac:dyDescent="0.25">
      <c r="A6087" t="s">
        <v>1509</v>
      </c>
      <c r="B6087" t="s">
        <v>28</v>
      </c>
      <c r="C6087" s="1">
        <v>45043</v>
      </c>
      <c r="D6087" s="1">
        <v>45086</v>
      </c>
      <c r="E6087">
        <f>VLOOKUP(data[[#This Row],[id_campaign]],campaign[],4,FALSE)</f>
        <v>25</v>
      </c>
      <c r="F6087" t="str">
        <f>VLOOKUP(data[[#This Row],[id_campaign]],campaign[],2,FALSE)</f>
        <v>NewCellphoneUser</v>
      </c>
      <c r="G6087" t="str">
        <f>VLOOKUP(data[[#This Row],[id_customer]],customer[],2,FALSE)</f>
        <v>Ty Duckham</v>
      </c>
      <c r="H6087" t="str">
        <f>data[[#This Row],[id_customer]]&amp;data[[#This Row],[id_campaign]]</f>
        <v>C0367cam13</v>
      </c>
      <c r="I6087">
        <f>DATEDIF(data[[#This Row],[join_date]],data[[#This Row],[buy_date]],"M")</f>
        <v>1</v>
      </c>
    </row>
    <row r="6088" spans="1:9" x14ac:dyDescent="0.25">
      <c r="A6088" t="s">
        <v>1513</v>
      </c>
      <c r="B6088" t="s">
        <v>10</v>
      </c>
      <c r="C6088" s="1">
        <v>44767</v>
      </c>
      <c r="D6088" s="1">
        <v>44767</v>
      </c>
      <c r="E6088">
        <f>VLOOKUP(data[[#This Row],[id_campaign]],campaign[],4,FALSE)</f>
        <v>26</v>
      </c>
      <c r="F6088" t="str">
        <f>VLOOKUP(data[[#This Row],[id_campaign]],campaign[],2,FALSE)</f>
        <v>TruckOwner</v>
      </c>
      <c r="G6088" t="str">
        <f>VLOOKUP(data[[#This Row],[id_customer]],customer[],2,FALSE)</f>
        <v>Jacinta Faltskog</v>
      </c>
      <c r="H6088" t="str">
        <f>data[[#This Row],[id_customer]]&amp;data[[#This Row],[id_campaign]]</f>
        <v>C0368cam04</v>
      </c>
      <c r="I6088">
        <f>DATEDIF(data[[#This Row],[join_date]],data[[#This Row],[buy_date]],"M")</f>
        <v>0</v>
      </c>
    </row>
    <row r="6089" spans="1:9" x14ac:dyDescent="0.25">
      <c r="A6089" t="s">
        <v>1513</v>
      </c>
      <c r="B6089" t="s">
        <v>10</v>
      </c>
      <c r="C6089" s="1">
        <v>44767</v>
      </c>
      <c r="D6089" s="1">
        <v>44812</v>
      </c>
      <c r="E6089">
        <f>VLOOKUP(data[[#This Row],[id_campaign]],campaign[],4,FALSE)</f>
        <v>26</v>
      </c>
      <c r="F6089" t="str">
        <f>VLOOKUP(data[[#This Row],[id_campaign]],campaign[],2,FALSE)</f>
        <v>TruckOwner</v>
      </c>
      <c r="G6089" t="str">
        <f>VLOOKUP(data[[#This Row],[id_customer]],customer[],2,FALSE)</f>
        <v>Jacinta Faltskog</v>
      </c>
      <c r="H6089" t="str">
        <f>data[[#This Row],[id_customer]]&amp;data[[#This Row],[id_campaign]]</f>
        <v>C0368cam04</v>
      </c>
      <c r="I6089">
        <f>DATEDIF(data[[#This Row],[join_date]],data[[#This Row],[buy_date]],"M")</f>
        <v>1</v>
      </c>
    </row>
    <row r="6090" spans="1:9" x14ac:dyDescent="0.25">
      <c r="A6090" t="s">
        <v>1513</v>
      </c>
      <c r="B6090" t="s">
        <v>10</v>
      </c>
      <c r="C6090" s="1">
        <v>44767</v>
      </c>
      <c r="D6090" s="1">
        <v>44864</v>
      </c>
      <c r="E6090">
        <f>VLOOKUP(data[[#This Row],[id_campaign]],campaign[],4,FALSE)</f>
        <v>26</v>
      </c>
      <c r="F6090" t="str">
        <f>VLOOKUP(data[[#This Row],[id_campaign]],campaign[],2,FALSE)</f>
        <v>TruckOwner</v>
      </c>
      <c r="G6090" t="str">
        <f>VLOOKUP(data[[#This Row],[id_customer]],customer[],2,FALSE)</f>
        <v>Jacinta Faltskog</v>
      </c>
      <c r="H6090" t="str">
        <f>data[[#This Row],[id_customer]]&amp;data[[#This Row],[id_campaign]]</f>
        <v>C0368cam04</v>
      </c>
      <c r="I6090">
        <f>DATEDIF(data[[#This Row],[join_date]],data[[#This Row],[buy_date]],"M")</f>
        <v>3</v>
      </c>
    </row>
    <row r="6091" spans="1:9" x14ac:dyDescent="0.25">
      <c r="A6091" t="s">
        <v>1513</v>
      </c>
      <c r="B6091" t="s">
        <v>10</v>
      </c>
      <c r="C6091" s="1">
        <v>44767</v>
      </c>
      <c r="D6091" s="1">
        <v>44874</v>
      </c>
      <c r="E6091">
        <f>VLOOKUP(data[[#This Row],[id_campaign]],campaign[],4,FALSE)</f>
        <v>26</v>
      </c>
      <c r="F6091" t="str">
        <f>VLOOKUP(data[[#This Row],[id_campaign]],campaign[],2,FALSE)</f>
        <v>TruckOwner</v>
      </c>
      <c r="G6091" t="str">
        <f>VLOOKUP(data[[#This Row],[id_customer]],customer[],2,FALSE)</f>
        <v>Jacinta Faltskog</v>
      </c>
      <c r="H6091" t="str">
        <f>data[[#This Row],[id_customer]]&amp;data[[#This Row],[id_campaign]]</f>
        <v>C0368cam04</v>
      </c>
      <c r="I6091">
        <f>DATEDIF(data[[#This Row],[join_date]],data[[#This Row],[buy_date]],"M")</f>
        <v>3</v>
      </c>
    </row>
    <row r="6092" spans="1:9" x14ac:dyDescent="0.25">
      <c r="A6092" t="s">
        <v>1513</v>
      </c>
      <c r="B6092" t="s">
        <v>10</v>
      </c>
      <c r="C6092" s="1">
        <v>44767</v>
      </c>
      <c r="D6092" s="1">
        <v>44920</v>
      </c>
      <c r="E6092">
        <f>VLOOKUP(data[[#This Row],[id_campaign]],campaign[],4,FALSE)</f>
        <v>26</v>
      </c>
      <c r="F6092" t="str">
        <f>VLOOKUP(data[[#This Row],[id_campaign]],campaign[],2,FALSE)</f>
        <v>TruckOwner</v>
      </c>
      <c r="G6092" t="str">
        <f>VLOOKUP(data[[#This Row],[id_customer]],customer[],2,FALSE)</f>
        <v>Jacinta Faltskog</v>
      </c>
      <c r="H6092" t="str">
        <f>data[[#This Row],[id_customer]]&amp;data[[#This Row],[id_campaign]]</f>
        <v>C0368cam04</v>
      </c>
      <c r="I6092">
        <f>DATEDIF(data[[#This Row],[join_date]],data[[#This Row],[buy_date]],"M")</f>
        <v>5</v>
      </c>
    </row>
    <row r="6093" spans="1:9" x14ac:dyDescent="0.25">
      <c r="A6093" t="s">
        <v>1513</v>
      </c>
      <c r="B6093" t="s">
        <v>10</v>
      </c>
      <c r="C6093" s="1">
        <v>44767</v>
      </c>
      <c r="D6093" s="1">
        <v>44927</v>
      </c>
      <c r="E6093">
        <f>VLOOKUP(data[[#This Row],[id_campaign]],campaign[],4,FALSE)</f>
        <v>26</v>
      </c>
      <c r="F6093" t="str">
        <f>VLOOKUP(data[[#This Row],[id_campaign]],campaign[],2,FALSE)</f>
        <v>TruckOwner</v>
      </c>
      <c r="G6093" t="str">
        <f>VLOOKUP(data[[#This Row],[id_customer]],customer[],2,FALSE)</f>
        <v>Jacinta Faltskog</v>
      </c>
      <c r="H6093" t="str">
        <f>data[[#This Row],[id_customer]]&amp;data[[#This Row],[id_campaign]]</f>
        <v>C0368cam04</v>
      </c>
      <c r="I6093">
        <f>DATEDIF(data[[#This Row],[join_date]],data[[#This Row],[buy_date]],"M")</f>
        <v>5</v>
      </c>
    </row>
    <row r="6094" spans="1:9" x14ac:dyDescent="0.25">
      <c r="A6094" t="s">
        <v>1513</v>
      </c>
      <c r="B6094" t="s">
        <v>10</v>
      </c>
      <c r="C6094" s="1">
        <v>44767</v>
      </c>
      <c r="D6094" s="1">
        <v>44983</v>
      </c>
      <c r="E6094">
        <f>VLOOKUP(data[[#This Row],[id_campaign]],campaign[],4,FALSE)</f>
        <v>26</v>
      </c>
      <c r="F6094" t="str">
        <f>VLOOKUP(data[[#This Row],[id_campaign]],campaign[],2,FALSE)</f>
        <v>TruckOwner</v>
      </c>
      <c r="G6094" t="str">
        <f>VLOOKUP(data[[#This Row],[id_customer]],customer[],2,FALSE)</f>
        <v>Jacinta Faltskog</v>
      </c>
      <c r="H6094" t="str">
        <f>data[[#This Row],[id_customer]]&amp;data[[#This Row],[id_campaign]]</f>
        <v>C0368cam04</v>
      </c>
      <c r="I6094">
        <f>DATEDIF(data[[#This Row],[join_date]],data[[#This Row],[buy_date]],"M")</f>
        <v>7</v>
      </c>
    </row>
    <row r="6095" spans="1:9" x14ac:dyDescent="0.25">
      <c r="A6095" t="s">
        <v>1513</v>
      </c>
      <c r="B6095" t="s">
        <v>10</v>
      </c>
      <c r="C6095" s="1">
        <v>44767</v>
      </c>
      <c r="D6095" s="1">
        <v>45012</v>
      </c>
      <c r="E6095">
        <f>VLOOKUP(data[[#This Row],[id_campaign]],campaign[],4,FALSE)</f>
        <v>26</v>
      </c>
      <c r="F6095" t="str">
        <f>VLOOKUP(data[[#This Row],[id_campaign]],campaign[],2,FALSE)</f>
        <v>TruckOwner</v>
      </c>
      <c r="G6095" t="str">
        <f>VLOOKUP(data[[#This Row],[id_customer]],customer[],2,FALSE)</f>
        <v>Jacinta Faltskog</v>
      </c>
      <c r="H6095" t="str">
        <f>data[[#This Row],[id_customer]]&amp;data[[#This Row],[id_campaign]]</f>
        <v>C0368cam04</v>
      </c>
      <c r="I6095">
        <f>DATEDIF(data[[#This Row],[join_date]],data[[#This Row],[buy_date]],"M")</f>
        <v>8</v>
      </c>
    </row>
    <row r="6096" spans="1:9" x14ac:dyDescent="0.25">
      <c r="A6096" t="s">
        <v>1513</v>
      </c>
      <c r="B6096" t="s">
        <v>10</v>
      </c>
      <c r="C6096" s="1">
        <v>44767</v>
      </c>
      <c r="D6096" s="1">
        <v>45023</v>
      </c>
      <c r="E6096">
        <f>VLOOKUP(data[[#This Row],[id_campaign]],campaign[],4,FALSE)</f>
        <v>26</v>
      </c>
      <c r="F6096" t="str">
        <f>VLOOKUP(data[[#This Row],[id_campaign]],campaign[],2,FALSE)</f>
        <v>TruckOwner</v>
      </c>
      <c r="G6096" t="str">
        <f>VLOOKUP(data[[#This Row],[id_customer]],customer[],2,FALSE)</f>
        <v>Jacinta Faltskog</v>
      </c>
      <c r="H6096" t="str">
        <f>data[[#This Row],[id_customer]]&amp;data[[#This Row],[id_campaign]]</f>
        <v>C0368cam04</v>
      </c>
      <c r="I6096">
        <f>DATEDIF(data[[#This Row],[join_date]],data[[#This Row],[buy_date]],"M")</f>
        <v>8</v>
      </c>
    </row>
    <row r="6097" spans="1:9" x14ac:dyDescent="0.25">
      <c r="A6097" t="s">
        <v>1513</v>
      </c>
      <c r="B6097" t="s">
        <v>10</v>
      </c>
      <c r="C6097" s="1">
        <v>44767</v>
      </c>
      <c r="D6097" s="1">
        <v>45075</v>
      </c>
      <c r="E6097">
        <f>VLOOKUP(data[[#This Row],[id_campaign]],campaign[],4,FALSE)</f>
        <v>26</v>
      </c>
      <c r="F6097" t="str">
        <f>VLOOKUP(data[[#This Row],[id_campaign]],campaign[],2,FALSE)</f>
        <v>TruckOwner</v>
      </c>
      <c r="G6097" t="str">
        <f>VLOOKUP(data[[#This Row],[id_customer]],customer[],2,FALSE)</f>
        <v>Jacinta Faltskog</v>
      </c>
      <c r="H6097" t="str">
        <f>data[[#This Row],[id_customer]]&amp;data[[#This Row],[id_campaign]]</f>
        <v>C0368cam04</v>
      </c>
      <c r="I6097">
        <f>DATEDIF(data[[#This Row],[join_date]],data[[#This Row],[buy_date]],"M")</f>
        <v>10</v>
      </c>
    </row>
    <row r="6098" spans="1:9" x14ac:dyDescent="0.25">
      <c r="A6098" t="s">
        <v>1513</v>
      </c>
      <c r="B6098" t="s">
        <v>10</v>
      </c>
      <c r="C6098" s="1">
        <v>44767</v>
      </c>
      <c r="D6098" s="1">
        <v>45078</v>
      </c>
      <c r="E6098">
        <f>VLOOKUP(data[[#This Row],[id_campaign]],campaign[],4,FALSE)</f>
        <v>26</v>
      </c>
      <c r="F6098" t="str">
        <f>VLOOKUP(data[[#This Row],[id_campaign]],campaign[],2,FALSE)</f>
        <v>TruckOwner</v>
      </c>
      <c r="G6098" t="str">
        <f>VLOOKUP(data[[#This Row],[id_customer]],customer[],2,FALSE)</f>
        <v>Jacinta Faltskog</v>
      </c>
      <c r="H6098" t="str">
        <f>data[[#This Row],[id_customer]]&amp;data[[#This Row],[id_campaign]]</f>
        <v>C0368cam04</v>
      </c>
      <c r="I6098">
        <f>DATEDIF(data[[#This Row],[join_date]],data[[#This Row],[buy_date]],"M")</f>
        <v>10</v>
      </c>
    </row>
    <row r="6099" spans="1:9" x14ac:dyDescent="0.25">
      <c r="A6099" t="s">
        <v>1513</v>
      </c>
      <c r="B6099" t="s">
        <v>36</v>
      </c>
      <c r="C6099" s="1">
        <v>44906</v>
      </c>
      <c r="D6099" s="1">
        <v>44906</v>
      </c>
      <c r="E6099">
        <f>VLOOKUP(data[[#This Row],[id_campaign]],campaign[],4,FALSE)</f>
        <v>29</v>
      </c>
      <c r="F6099" t="str">
        <f>VLOOKUP(data[[#This Row],[id_campaign]],campaign[],2,FALSE)</f>
        <v>MaritalStatus</v>
      </c>
      <c r="G6099" t="str">
        <f>VLOOKUP(data[[#This Row],[id_customer]],customer[],2,FALSE)</f>
        <v>Jacinta Faltskog</v>
      </c>
      <c r="H6099" t="str">
        <f>data[[#This Row],[id_customer]]&amp;data[[#This Row],[id_campaign]]</f>
        <v>C0368cam17</v>
      </c>
      <c r="I6099">
        <f>DATEDIF(data[[#This Row],[join_date]],data[[#This Row],[buy_date]],"M")</f>
        <v>0</v>
      </c>
    </row>
    <row r="6100" spans="1:9" x14ac:dyDescent="0.25">
      <c r="A6100" t="s">
        <v>1513</v>
      </c>
      <c r="B6100" t="s">
        <v>36</v>
      </c>
      <c r="C6100" s="1">
        <v>44906</v>
      </c>
      <c r="D6100" s="1">
        <v>44946</v>
      </c>
      <c r="E6100">
        <f>VLOOKUP(data[[#This Row],[id_campaign]],campaign[],4,FALSE)</f>
        <v>29</v>
      </c>
      <c r="F6100" t="str">
        <f>VLOOKUP(data[[#This Row],[id_campaign]],campaign[],2,FALSE)</f>
        <v>MaritalStatus</v>
      </c>
      <c r="G6100" t="str">
        <f>VLOOKUP(data[[#This Row],[id_customer]],customer[],2,FALSE)</f>
        <v>Jacinta Faltskog</v>
      </c>
      <c r="H6100" t="str">
        <f>data[[#This Row],[id_customer]]&amp;data[[#This Row],[id_campaign]]</f>
        <v>C0368cam17</v>
      </c>
      <c r="I6100">
        <f>DATEDIF(data[[#This Row],[join_date]],data[[#This Row],[buy_date]],"M")</f>
        <v>1</v>
      </c>
    </row>
    <row r="6101" spans="1:9" x14ac:dyDescent="0.25">
      <c r="A6101" t="s">
        <v>1513</v>
      </c>
      <c r="B6101" t="s">
        <v>36</v>
      </c>
      <c r="C6101" s="1">
        <v>44906</v>
      </c>
      <c r="D6101" s="1">
        <v>44972</v>
      </c>
      <c r="E6101">
        <f>VLOOKUP(data[[#This Row],[id_campaign]],campaign[],4,FALSE)</f>
        <v>29</v>
      </c>
      <c r="F6101" t="str">
        <f>VLOOKUP(data[[#This Row],[id_campaign]],campaign[],2,FALSE)</f>
        <v>MaritalStatus</v>
      </c>
      <c r="G6101" t="str">
        <f>VLOOKUP(data[[#This Row],[id_customer]],customer[],2,FALSE)</f>
        <v>Jacinta Faltskog</v>
      </c>
      <c r="H6101" t="str">
        <f>data[[#This Row],[id_customer]]&amp;data[[#This Row],[id_campaign]]</f>
        <v>C0368cam17</v>
      </c>
      <c r="I6101">
        <f>DATEDIF(data[[#This Row],[join_date]],data[[#This Row],[buy_date]],"M")</f>
        <v>2</v>
      </c>
    </row>
    <row r="6102" spans="1:9" x14ac:dyDescent="0.25">
      <c r="A6102" t="s">
        <v>1513</v>
      </c>
      <c r="B6102" t="s">
        <v>36</v>
      </c>
      <c r="C6102" s="1">
        <v>44906</v>
      </c>
      <c r="D6102" s="1">
        <v>44999</v>
      </c>
      <c r="E6102">
        <f>VLOOKUP(data[[#This Row],[id_campaign]],campaign[],4,FALSE)</f>
        <v>29</v>
      </c>
      <c r="F6102" t="str">
        <f>VLOOKUP(data[[#This Row],[id_campaign]],campaign[],2,FALSE)</f>
        <v>MaritalStatus</v>
      </c>
      <c r="G6102" t="str">
        <f>VLOOKUP(data[[#This Row],[id_customer]],customer[],2,FALSE)</f>
        <v>Jacinta Faltskog</v>
      </c>
      <c r="H6102" t="str">
        <f>data[[#This Row],[id_customer]]&amp;data[[#This Row],[id_campaign]]</f>
        <v>C0368cam17</v>
      </c>
      <c r="I6102">
        <f>DATEDIF(data[[#This Row],[join_date]],data[[#This Row],[buy_date]],"M")</f>
        <v>3</v>
      </c>
    </row>
    <row r="6103" spans="1:9" x14ac:dyDescent="0.25">
      <c r="A6103" t="s">
        <v>1513</v>
      </c>
      <c r="B6103" t="s">
        <v>36</v>
      </c>
      <c r="C6103" s="1">
        <v>44906</v>
      </c>
      <c r="D6103" s="1">
        <v>45029</v>
      </c>
      <c r="E6103">
        <f>VLOOKUP(data[[#This Row],[id_campaign]],campaign[],4,FALSE)</f>
        <v>29</v>
      </c>
      <c r="F6103" t="str">
        <f>VLOOKUP(data[[#This Row],[id_campaign]],campaign[],2,FALSE)</f>
        <v>MaritalStatus</v>
      </c>
      <c r="G6103" t="str">
        <f>VLOOKUP(data[[#This Row],[id_customer]],customer[],2,FALSE)</f>
        <v>Jacinta Faltskog</v>
      </c>
      <c r="H6103" t="str">
        <f>data[[#This Row],[id_customer]]&amp;data[[#This Row],[id_campaign]]</f>
        <v>C0368cam17</v>
      </c>
      <c r="I6103">
        <f>DATEDIF(data[[#This Row],[join_date]],data[[#This Row],[buy_date]],"M")</f>
        <v>4</v>
      </c>
    </row>
    <row r="6104" spans="1:9" x14ac:dyDescent="0.25">
      <c r="A6104" t="s">
        <v>1513</v>
      </c>
      <c r="B6104" t="s">
        <v>36</v>
      </c>
      <c r="C6104" s="1">
        <v>44906</v>
      </c>
      <c r="D6104" s="1">
        <v>45065</v>
      </c>
      <c r="E6104">
        <f>VLOOKUP(data[[#This Row],[id_campaign]],campaign[],4,FALSE)</f>
        <v>29</v>
      </c>
      <c r="F6104" t="str">
        <f>VLOOKUP(data[[#This Row],[id_campaign]],campaign[],2,FALSE)</f>
        <v>MaritalStatus</v>
      </c>
      <c r="G6104" t="str">
        <f>VLOOKUP(data[[#This Row],[id_customer]],customer[],2,FALSE)</f>
        <v>Jacinta Faltskog</v>
      </c>
      <c r="H6104" t="str">
        <f>data[[#This Row],[id_customer]]&amp;data[[#This Row],[id_campaign]]</f>
        <v>C0368cam17</v>
      </c>
      <c r="I6104">
        <f>DATEDIF(data[[#This Row],[join_date]],data[[#This Row],[buy_date]],"M")</f>
        <v>5</v>
      </c>
    </row>
    <row r="6105" spans="1:9" x14ac:dyDescent="0.25">
      <c r="A6105" t="s">
        <v>1517</v>
      </c>
      <c r="B6105" t="s">
        <v>30</v>
      </c>
      <c r="C6105" s="1">
        <v>44658</v>
      </c>
      <c r="D6105" s="1">
        <v>44658</v>
      </c>
      <c r="E6105">
        <f>VLOOKUP(data[[#This Row],[id_campaign]],campaign[],4,FALSE)</f>
        <v>28</v>
      </c>
      <c r="F6105" t="str">
        <f>VLOOKUP(data[[#This Row],[id_campaign]],campaign[],2,FALSE)</f>
        <v>NotNewCellphoneUser</v>
      </c>
      <c r="G6105" t="str">
        <f>VLOOKUP(data[[#This Row],[id_customer]],customer[],2,FALSE)</f>
        <v>Elysia Barnaby</v>
      </c>
      <c r="H6105" t="str">
        <f>data[[#This Row],[id_customer]]&amp;data[[#This Row],[id_campaign]]</f>
        <v>C0369cam14</v>
      </c>
      <c r="I6105">
        <f>DATEDIF(data[[#This Row],[join_date]],data[[#This Row],[buy_date]],"M")</f>
        <v>0</v>
      </c>
    </row>
    <row r="6106" spans="1:9" x14ac:dyDescent="0.25">
      <c r="A6106" t="s">
        <v>1517</v>
      </c>
      <c r="B6106" t="s">
        <v>30</v>
      </c>
      <c r="C6106" s="1">
        <v>44658</v>
      </c>
      <c r="D6106" s="1">
        <v>44694</v>
      </c>
      <c r="E6106">
        <f>VLOOKUP(data[[#This Row],[id_campaign]],campaign[],4,FALSE)</f>
        <v>28</v>
      </c>
      <c r="F6106" t="str">
        <f>VLOOKUP(data[[#This Row],[id_campaign]],campaign[],2,FALSE)</f>
        <v>NotNewCellphoneUser</v>
      </c>
      <c r="G6106" t="str">
        <f>VLOOKUP(data[[#This Row],[id_customer]],customer[],2,FALSE)</f>
        <v>Elysia Barnaby</v>
      </c>
      <c r="H6106" t="str">
        <f>data[[#This Row],[id_customer]]&amp;data[[#This Row],[id_campaign]]</f>
        <v>C0369cam14</v>
      </c>
      <c r="I6106">
        <f>DATEDIF(data[[#This Row],[join_date]],data[[#This Row],[buy_date]],"M")</f>
        <v>1</v>
      </c>
    </row>
    <row r="6107" spans="1:9" x14ac:dyDescent="0.25">
      <c r="A6107" t="s">
        <v>1517</v>
      </c>
      <c r="B6107" t="s">
        <v>30</v>
      </c>
      <c r="C6107" s="1">
        <v>44658</v>
      </c>
      <c r="D6107" s="1">
        <v>44724</v>
      </c>
      <c r="E6107">
        <f>VLOOKUP(data[[#This Row],[id_campaign]],campaign[],4,FALSE)</f>
        <v>28</v>
      </c>
      <c r="F6107" t="str">
        <f>VLOOKUP(data[[#This Row],[id_campaign]],campaign[],2,FALSE)</f>
        <v>NotNewCellphoneUser</v>
      </c>
      <c r="G6107" t="str">
        <f>VLOOKUP(data[[#This Row],[id_customer]],customer[],2,FALSE)</f>
        <v>Elysia Barnaby</v>
      </c>
      <c r="H6107" t="str">
        <f>data[[#This Row],[id_customer]]&amp;data[[#This Row],[id_campaign]]</f>
        <v>C0369cam14</v>
      </c>
      <c r="I6107">
        <f>DATEDIF(data[[#This Row],[join_date]],data[[#This Row],[buy_date]],"M")</f>
        <v>2</v>
      </c>
    </row>
    <row r="6108" spans="1:9" x14ac:dyDescent="0.25">
      <c r="A6108" t="s">
        <v>1517</v>
      </c>
      <c r="B6108" t="s">
        <v>30</v>
      </c>
      <c r="C6108" s="1">
        <v>44658</v>
      </c>
      <c r="D6108" s="1">
        <v>44759</v>
      </c>
      <c r="E6108">
        <f>VLOOKUP(data[[#This Row],[id_campaign]],campaign[],4,FALSE)</f>
        <v>28</v>
      </c>
      <c r="F6108" t="str">
        <f>VLOOKUP(data[[#This Row],[id_campaign]],campaign[],2,FALSE)</f>
        <v>NotNewCellphoneUser</v>
      </c>
      <c r="G6108" t="str">
        <f>VLOOKUP(data[[#This Row],[id_customer]],customer[],2,FALSE)</f>
        <v>Elysia Barnaby</v>
      </c>
      <c r="H6108" t="str">
        <f>data[[#This Row],[id_customer]]&amp;data[[#This Row],[id_campaign]]</f>
        <v>C0369cam14</v>
      </c>
      <c r="I6108">
        <f>DATEDIF(data[[#This Row],[join_date]],data[[#This Row],[buy_date]],"M")</f>
        <v>3</v>
      </c>
    </row>
    <row r="6109" spans="1:9" x14ac:dyDescent="0.25">
      <c r="A6109" t="s">
        <v>1517</v>
      </c>
      <c r="B6109" t="s">
        <v>30</v>
      </c>
      <c r="C6109" s="1">
        <v>44658</v>
      </c>
      <c r="D6109" s="1">
        <v>44786</v>
      </c>
      <c r="E6109">
        <f>VLOOKUP(data[[#This Row],[id_campaign]],campaign[],4,FALSE)</f>
        <v>28</v>
      </c>
      <c r="F6109" t="str">
        <f>VLOOKUP(data[[#This Row],[id_campaign]],campaign[],2,FALSE)</f>
        <v>NotNewCellphoneUser</v>
      </c>
      <c r="G6109" t="str">
        <f>VLOOKUP(data[[#This Row],[id_customer]],customer[],2,FALSE)</f>
        <v>Elysia Barnaby</v>
      </c>
      <c r="H6109" t="str">
        <f>data[[#This Row],[id_customer]]&amp;data[[#This Row],[id_campaign]]</f>
        <v>C0369cam14</v>
      </c>
      <c r="I6109">
        <f>DATEDIF(data[[#This Row],[join_date]],data[[#This Row],[buy_date]],"M")</f>
        <v>4</v>
      </c>
    </row>
    <row r="6110" spans="1:9" x14ac:dyDescent="0.25">
      <c r="A6110" t="s">
        <v>1517</v>
      </c>
      <c r="B6110" t="s">
        <v>30</v>
      </c>
      <c r="C6110" s="1">
        <v>44658</v>
      </c>
      <c r="D6110" s="1">
        <v>44820</v>
      </c>
      <c r="E6110">
        <f>VLOOKUP(data[[#This Row],[id_campaign]],campaign[],4,FALSE)</f>
        <v>28</v>
      </c>
      <c r="F6110" t="str">
        <f>VLOOKUP(data[[#This Row],[id_campaign]],campaign[],2,FALSE)</f>
        <v>NotNewCellphoneUser</v>
      </c>
      <c r="G6110" t="str">
        <f>VLOOKUP(data[[#This Row],[id_customer]],customer[],2,FALSE)</f>
        <v>Elysia Barnaby</v>
      </c>
      <c r="H6110" t="str">
        <f>data[[#This Row],[id_customer]]&amp;data[[#This Row],[id_campaign]]</f>
        <v>C0369cam14</v>
      </c>
      <c r="I6110">
        <f>DATEDIF(data[[#This Row],[join_date]],data[[#This Row],[buy_date]],"M")</f>
        <v>5</v>
      </c>
    </row>
    <row r="6111" spans="1:9" x14ac:dyDescent="0.25">
      <c r="A6111" t="s">
        <v>1517</v>
      </c>
      <c r="B6111" t="s">
        <v>30</v>
      </c>
      <c r="C6111" s="1">
        <v>44658</v>
      </c>
      <c r="D6111" s="1">
        <v>44844</v>
      </c>
      <c r="E6111">
        <f>VLOOKUP(data[[#This Row],[id_campaign]],campaign[],4,FALSE)</f>
        <v>28</v>
      </c>
      <c r="F6111" t="str">
        <f>VLOOKUP(data[[#This Row],[id_campaign]],campaign[],2,FALSE)</f>
        <v>NotNewCellphoneUser</v>
      </c>
      <c r="G6111" t="str">
        <f>VLOOKUP(data[[#This Row],[id_customer]],customer[],2,FALSE)</f>
        <v>Elysia Barnaby</v>
      </c>
      <c r="H6111" t="str">
        <f>data[[#This Row],[id_customer]]&amp;data[[#This Row],[id_campaign]]</f>
        <v>C0369cam14</v>
      </c>
      <c r="I6111">
        <f>DATEDIF(data[[#This Row],[join_date]],data[[#This Row],[buy_date]],"M")</f>
        <v>6</v>
      </c>
    </row>
    <row r="6112" spans="1:9" x14ac:dyDescent="0.25">
      <c r="A6112" t="s">
        <v>1517</v>
      </c>
      <c r="B6112" t="s">
        <v>30</v>
      </c>
      <c r="C6112" s="1">
        <v>44658</v>
      </c>
      <c r="D6112" s="1">
        <v>44876</v>
      </c>
      <c r="E6112">
        <f>VLOOKUP(data[[#This Row],[id_campaign]],campaign[],4,FALSE)</f>
        <v>28</v>
      </c>
      <c r="F6112" t="str">
        <f>VLOOKUP(data[[#This Row],[id_campaign]],campaign[],2,FALSE)</f>
        <v>NotNewCellphoneUser</v>
      </c>
      <c r="G6112" t="str">
        <f>VLOOKUP(data[[#This Row],[id_customer]],customer[],2,FALSE)</f>
        <v>Elysia Barnaby</v>
      </c>
      <c r="H6112" t="str">
        <f>data[[#This Row],[id_customer]]&amp;data[[#This Row],[id_campaign]]</f>
        <v>C0369cam14</v>
      </c>
      <c r="I6112">
        <f>DATEDIF(data[[#This Row],[join_date]],data[[#This Row],[buy_date]],"M")</f>
        <v>7</v>
      </c>
    </row>
    <row r="6113" spans="1:9" x14ac:dyDescent="0.25">
      <c r="A6113" t="s">
        <v>1517</v>
      </c>
      <c r="B6113" t="s">
        <v>30</v>
      </c>
      <c r="C6113" s="1">
        <v>44658</v>
      </c>
      <c r="D6113" s="1">
        <v>44907</v>
      </c>
      <c r="E6113">
        <f>VLOOKUP(data[[#This Row],[id_campaign]],campaign[],4,FALSE)</f>
        <v>28</v>
      </c>
      <c r="F6113" t="str">
        <f>VLOOKUP(data[[#This Row],[id_campaign]],campaign[],2,FALSE)</f>
        <v>NotNewCellphoneUser</v>
      </c>
      <c r="G6113" t="str">
        <f>VLOOKUP(data[[#This Row],[id_customer]],customer[],2,FALSE)</f>
        <v>Elysia Barnaby</v>
      </c>
      <c r="H6113" t="str">
        <f>data[[#This Row],[id_customer]]&amp;data[[#This Row],[id_campaign]]</f>
        <v>C0369cam14</v>
      </c>
      <c r="I6113">
        <f>DATEDIF(data[[#This Row],[join_date]],data[[#This Row],[buy_date]],"M")</f>
        <v>8</v>
      </c>
    </row>
    <row r="6114" spans="1:9" x14ac:dyDescent="0.25">
      <c r="A6114" t="s">
        <v>1517</v>
      </c>
      <c r="B6114" t="s">
        <v>30</v>
      </c>
      <c r="C6114" s="1">
        <v>44658</v>
      </c>
      <c r="D6114" s="1">
        <v>44938</v>
      </c>
      <c r="E6114">
        <f>VLOOKUP(data[[#This Row],[id_campaign]],campaign[],4,FALSE)</f>
        <v>28</v>
      </c>
      <c r="F6114" t="str">
        <f>VLOOKUP(data[[#This Row],[id_campaign]],campaign[],2,FALSE)</f>
        <v>NotNewCellphoneUser</v>
      </c>
      <c r="G6114" t="str">
        <f>VLOOKUP(data[[#This Row],[id_customer]],customer[],2,FALSE)</f>
        <v>Elysia Barnaby</v>
      </c>
      <c r="H6114" t="str">
        <f>data[[#This Row],[id_customer]]&amp;data[[#This Row],[id_campaign]]</f>
        <v>C0369cam14</v>
      </c>
      <c r="I6114">
        <f>DATEDIF(data[[#This Row],[join_date]],data[[#This Row],[buy_date]],"M")</f>
        <v>9</v>
      </c>
    </row>
    <row r="6115" spans="1:9" x14ac:dyDescent="0.25">
      <c r="A6115" t="s">
        <v>1517</v>
      </c>
      <c r="B6115" t="s">
        <v>30</v>
      </c>
      <c r="C6115" s="1">
        <v>44658</v>
      </c>
      <c r="D6115" s="1">
        <v>44974</v>
      </c>
      <c r="E6115">
        <f>VLOOKUP(data[[#This Row],[id_campaign]],campaign[],4,FALSE)</f>
        <v>28</v>
      </c>
      <c r="F6115" t="str">
        <f>VLOOKUP(data[[#This Row],[id_campaign]],campaign[],2,FALSE)</f>
        <v>NotNewCellphoneUser</v>
      </c>
      <c r="G6115" t="str">
        <f>VLOOKUP(data[[#This Row],[id_customer]],customer[],2,FALSE)</f>
        <v>Elysia Barnaby</v>
      </c>
      <c r="H6115" t="str">
        <f>data[[#This Row],[id_customer]]&amp;data[[#This Row],[id_campaign]]</f>
        <v>C0369cam14</v>
      </c>
      <c r="I6115">
        <f>DATEDIF(data[[#This Row],[join_date]],data[[#This Row],[buy_date]],"M")</f>
        <v>10</v>
      </c>
    </row>
    <row r="6116" spans="1:9" x14ac:dyDescent="0.25">
      <c r="A6116" t="s">
        <v>1517</v>
      </c>
      <c r="B6116" t="s">
        <v>30</v>
      </c>
      <c r="C6116" s="1">
        <v>44658</v>
      </c>
      <c r="D6116" s="1">
        <v>45001</v>
      </c>
      <c r="E6116">
        <f>VLOOKUP(data[[#This Row],[id_campaign]],campaign[],4,FALSE)</f>
        <v>28</v>
      </c>
      <c r="F6116" t="str">
        <f>VLOOKUP(data[[#This Row],[id_campaign]],campaign[],2,FALSE)</f>
        <v>NotNewCellphoneUser</v>
      </c>
      <c r="G6116" t="str">
        <f>VLOOKUP(data[[#This Row],[id_customer]],customer[],2,FALSE)</f>
        <v>Elysia Barnaby</v>
      </c>
      <c r="H6116" t="str">
        <f>data[[#This Row],[id_customer]]&amp;data[[#This Row],[id_campaign]]</f>
        <v>C0369cam14</v>
      </c>
      <c r="I6116">
        <f>DATEDIF(data[[#This Row],[join_date]],data[[#This Row],[buy_date]],"M")</f>
        <v>11</v>
      </c>
    </row>
    <row r="6117" spans="1:9" x14ac:dyDescent="0.25">
      <c r="A6117" t="s">
        <v>1517</v>
      </c>
      <c r="B6117" t="s">
        <v>30</v>
      </c>
      <c r="C6117" s="1">
        <v>44658</v>
      </c>
      <c r="D6117" s="1">
        <v>45035</v>
      </c>
      <c r="E6117">
        <f>VLOOKUP(data[[#This Row],[id_campaign]],campaign[],4,FALSE)</f>
        <v>28</v>
      </c>
      <c r="F6117" t="str">
        <f>VLOOKUP(data[[#This Row],[id_campaign]],campaign[],2,FALSE)</f>
        <v>NotNewCellphoneUser</v>
      </c>
      <c r="G6117" t="str">
        <f>VLOOKUP(data[[#This Row],[id_customer]],customer[],2,FALSE)</f>
        <v>Elysia Barnaby</v>
      </c>
      <c r="H6117" t="str">
        <f>data[[#This Row],[id_customer]]&amp;data[[#This Row],[id_campaign]]</f>
        <v>C0369cam14</v>
      </c>
      <c r="I6117">
        <f>DATEDIF(data[[#This Row],[join_date]],data[[#This Row],[buy_date]],"M")</f>
        <v>12</v>
      </c>
    </row>
    <row r="6118" spans="1:9" x14ac:dyDescent="0.25">
      <c r="A6118" t="s">
        <v>1517</v>
      </c>
      <c r="B6118" t="s">
        <v>14</v>
      </c>
      <c r="C6118" s="1">
        <v>44790</v>
      </c>
      <c r="D6118" s="1">
        <v>44790</v>
      </c>
      <c r="E6118">
        <f>VLOOKUP(data[[#This Row],[id_campaign]],campaign[],4,FALSE)</f>
        <v>13</v>
      </c>
      <c r="F6118" t="str">
        <f>VLOOKUP(data[[#This Row],[id_campaign]],campaign[],2,FALSE)</f>
        <v>Homeownership</v>
      </c>
      <c r="G6118" t="str">
        <f>VLOOKUP(data[[#This Row],[id_customer]],customer[],2,FALSE)</f>
        <v>Elysia Barnaby</v>
      </c>
      <c r="H6118" t="str">
        <f>data[[#This Row],[id_customer]]&amp;data[[#This Row],[id_campaign]]</f>
        <v>C0369cam06</v>
      </c>
      <c r="I6118">
        <f>DATEDIF(data[[#This Row],[join_date]],data[[#This Row],[buy_date]],"M")</f>
        <v>0</v>
      </c>
    </row>
    <row r="6119" spans="1:9" x14ac:dyDescent="0.25">
      <c r="A6119" t="s">
        <v>1517</v>
      </c>
      <c r="B6119" t="s">
        <v>14</v>
      </c>
      <c r="C6119" s="1">
        <v>44790</v>
      </c>
      <c r="D6119" s="1">
        <v>44822</v>
      </c>
      <c r="E6119">
        <f>VLOOKUP(data[[#This Row],[id_campaign]],campaign[],4,FALSE)</f>
        <v>13</v>
      </c>
      <c r="F6119" t="str">
        <f>VLOOKUP(data[[#This Row],[id_campaign]],campaign[],2,FALSE)</f>
        <v>Homeownership</v>
      </c>
      <c r="G6119" t="str">
        <f>VLOOKUP(data[[#This Row],[id_customer]],customer[],2,FALSE)</f>
        <v>Elysia Barnaby</v>
      </c>
      <c r="H6119" t="str">
        <f>data[[#This Row],[id_customer]]&amp;data[[#This Row],[id_campaign]]</f>
        <v>C0369cam06</v>
      </c>
      <c r="I6119">
        <f>DATEDIF(data[[#This Row],[join_date]],data[[#This Row],[buy_date]],"M")</f>
        <v>1</v>
      </c>
    </row>
    <row r="6120" spans="1:9" x14ac:dyDescent="0.25">
      <c r="A6120" t="s">
        <v>1517</v>
      </c>
      <c r="B6120" t="s">
        <v>14</v>
      </c>
      <c r="C6120" s="1">
        <v>44790</v>
      </c>
      <c r="D6120" s="1">
        <v>44855</v>
      </c>
      <c r="E6120">
        <f>VLOOKUP(data[[#This Row],[id_campaign]],campaign[],4,FALSE)</f>
        <v>13</v>
      </c>
      <c r="F6120" t="str">
        <f>VLOOKUP(data[[#This Row],[id_campaign]],campaign[],2,FALSE)</f>
        <v>Homeownership</v>
      </c>
      <c r="G6120" t="str">
        <f>VLOOKUP(data[[#This Row],[id_customer]],customer[],2,FALSE)</f>
        <v>Elysia Barnaby</v>
      </c>
      <c r="H6120" t="str">
        <f>data[[#This Row],[id_customer]]&amp;data[[#This Row],[id_campaign]]</f>
        <v>C0369cam06</v>
      </c>
      <c r="I6120">
        <f>DATEDIF(data[[#This Row],[join_date]],data[[#This Row],[buy_date]],"M")</f>
        <v>2</v>
      </c>
    </row>
    <row r="6121" spans="1:9" x14ac:dyDescent="0.25">
      <c r="A6121" t="s">
        <v>1517</v>
      </c>
      <c r="B6121" t="s">
        <v>14</v>
      </c>
      <c r="C6121" s="1">
        <v>44790</v>
      </c>
      <c r="D6121" s="1">
        <v>44885</v>
      </c>
      <c r="E6121">
        <f>VLOOKUP(data[[#This Row],[id_campaign]],campaign[],4,FALSE)</f>
        <v>13</v>
      </c>
      <c r="F6121" t="str">
        <f>VLOOKUP(data[[#This Row],[id_campaign]],campaign[],2,FALSE)</f>
        <v>Homeownership</v>
      </c>
      <c r="G6121" t="str">
        <f>VLOOKUP(data[[#This Row],[id_customer]],customer[],2,FALSE)</f>
        <v>Elysia Barnaby</v>
      </c>
      <c r="H6121" t="str">
        <f>data[[#This Row],[id_customer]]&amp;data[[#This Row],[id_campaign]]</f>
        <v>C0369cam06</v>
      </c>
      <c r="I6121">
        <f>DATEDIF(data[[#This Row],[join_date]],data[[#This Row],[buy_date]],"M")</f>
        <v>3</v>
      </c>
    </row>
    <row r="6122" spans="1:9" x14ac:dyDescent="0.25">
      <c r="A6122" t="s">
        <v>1517</v>
      </c>
      <c r="B6122" t="s">
        <v>14</v>
      </c>
      <c r="C6122" s="1">
        <v>44790</v>
      </c>
      <c r="D6122" s="1">
        <v>44917</v>
      </c>
      <c r="E6122">
        <f>VLOOKUP(data[[#This Row],[id_campaign]],campaign[],4,FALSE)</f>
        <v>13</v>
      </c>
      <c r="F6122" t="str">
        <f>VLOOKUP(data[[#This Row],[id_campaign]],campaign[],2,FALSE)</f>
        <v>Homeownership</v>
      </c>
      <c r="G6122" t="str">
        <f>VLOOKUP(data[[#This Row],[id_customer]],customer[],2,FALSE)</f>
        <v>Elysia Barnaby</v>
      </c>
      <c r="H6122" t="str">
        <f>data[[#This Row],[id_customer]]&amp;data[[#This Row],[id_campaign]]</f>
        <v>C0369cam06</v>
      </c>
      <c r="I6122">
        <f>DATEDIF(data[[#This Row],[join_date]],data[[#This Row],[buy_date]],"M")</f>
        <v>4</v>
      </c>
    </row>
    <row r="6123" spans="1:9" x14ac:dyDescent="0.25">
      <c r="A6123" t="s">
        <v>1517</v>
      </c>
      <c r="B6123" t="s">
        <v>14</v>
      </c>
      <c r="C6123" s="1">
        <v>44790</v>
      </c>
      <c r="D6123" s="1">
        <v>44956</v>
      </c>
      <c r="E6123">
        <f>VLOOKUP(data[[#This Row],[id_campaign]],campaign[],4,FALSE)</f>
        <v>13</v>
      </c>
      <c r="F6123" t="str">
        <f>VLOOKUP(data[[#This Row],[id_campaign]],campaign[],2,FALSE)</f>
        <v>Homeownership</v>
      </c>
      <c r="G6123" t="str">
        <f>VLOOKUP(data[[#This Row],[id_customer]],customer[],2,FALSE)</f>
        <v>Elysia Barnaby</v>
      </c>
      <c r="H6123" t="str">
        <f>data[[#This Row],[id_customer]]&amp;data[[#This Row],[id_campaign]]</f>
        <v>C0369cam06</v>
      </c>
      <c r="I6123">
        <f>DATEDIF(data[[#This Row],[join_date]],data[[#This Row],[buy_date]],"M")</f>
        <v>5</v>
      </c>
    </row>
    <row r="6124" spans="1:9" x14ac:dyDescent="0.25">
      <c r="A6124" t="s">
        <v>1517</v>
      </c>
      <c r="B6124" t="s">
        <v>14</v>
      </c>
      <c r="C6124" s="1">
        <v>44790</v>
      </c>
      <c r="D6124" s="1">
        <v>44981</v>
      </c>
      <c r="E6124">
        <f>VLOOKUP(data[[#This Row],[id_campaign]],campaign[],4,FALSE)</f>
        <v>13</v>
      </c>
      <c r="F6124" t="str">
        <f>VLOOKUP(data[[#This Row],[id_campaign]],campaign[],2,FALSE)</f>
        <v>Homeownership</v>
      </c>
      <c r="G6124" t="str">
        <f>VLOOKUP(data[[#This Row],[id_customer]],customer[],2,FALSE)</f>
        <v>Elysia Barnaby</v>
      </c>
      <c r="H6124" t="str">
        <f>data[[#This Row],[id_customer]]&amp;data[[#This Row],[id_campaign]]</f>
        <v>C0369cam06</v>
      </c>
      <c r="I6124">
        <f>DATEDIF(data[[#This Row],[join_date]],data[[#This Row],[buy_date]],"M")</f>
        <v>6</v>
      </c>
    </row>
    <row r="6125" spans="1:9" x14ac:dyDescent="0.25">
      <c r="A6125" t="s">
        <v>1517</v>
      </c>
      <c r="B6125" t="s">
        <v>14</v>
      </c>
      <c r="C6125" s="1">
        <v>44790</v>
      </c>
      <c r="D6125" s="1">
        <v>45002</v>
      </c>
      <c r="E6125">
        <f>VLOOKUP(data[[#This Row],[id_campaign]],campaign[],4,FALSE)</f>
        <v>13</v>
      </c>
      <c r="F6125" t="str">
        <f>VLOOKUP(data[[#This Row],[id_campaign]],campaign[],2,FALSE)</f>
        <v>Homeownership</v>
      </c>
      <c r="G6125" t="str">
        <f>VLOOKUP(data[[#This Row],[id_customer]],customer[],2,FALSE)</f>
        <v>Elysia Barnaby</v>
      </c>
      <c r="H6125" t="str">
        <f>data[[#This Row],[id_customer]]&amp;data[[#This Row],[id_campaign]]</f>
        <v>C0369cam06</v>
      </c>
      <c r="I6125">
        <f>DATEDIF(data[[#This Row],[join_date]],data[[#This Row],[buy_date]],"M")</f>
        <v>7</v>
      </c>
    </row>
    <row r="6126" spans="1:9" x14ac:dyDescent="0.25">
      <c r="A6126" t="s">
        <v>1517</v>
      </c>
      <c r="B6126" t="s">
        <v>14</v>
      </c>
      <c r="C6126" s="1">
        <v>44790</v>
      </c>
      <c r="D6126" s="1">
        <v>45036</v>
      </c>
      <c r="E6126">
        <f>VLOOKUP(data[[#This Row],[id_campaign]],campaign[],4,FALSE)</f>
        <v>13</v>
      </c>
      <c r="F6126" t="str">
        <f>VLOOKUP(data[[#This Row],[id_campaign]],campaign[],2,FALSE)</f>
        <v>Homeownership</v>
      </c>
      <c r="G6126" t="str">
        <f>VLOOKUP(data[[#This Row],[id_customer]],customer[],2,FALSE)</f>
        <v>Elysia Barnaby</v>
      </c>
      <c r="H6126" t="str">
        <f>data[[#This Row],[id_customer]]&amp;data[[#This Row],[id_campaign]]</f>
        <v>C0369cam06</v>
      </c>
      <c r="I6126">
        <f>DATEDIF(data[[#This Row],[join_date]],data[[#This Row],[buy_date]],"M")</f>
        <v>8</v>
      </c>
    </row>
    <row r="6127" spans="1:9" x14ac:dyDescent="0.25">
      <c r="A6127" t="s">
        <v>1521</v>
      </c>
      <c r="B6127" t="s">
        <v>12</v>
      </c>
      <c r="C6127" s="1">
        <v>44718</v>
      </c>
      <c r="D6127" s="1">
        <v>44718</v>
      </c>
      <c r="E6127">
        <f>VLOOKUP(data[[#This Row],[id_campaign]],campaign[],4,FALSE)</f>
        <v>22</v>
      </c>
      <c r="F6127" t="str">
        <f>VLOOKUP(data[[#This Row],[id_campaign]],campaign[],2,FALSE)</f>
        <v>RVOwner</v>
      </c>
      <c r="G6127" t="str">
        <f>VLOOKUP(data[[#This Row],[id_customer]],customer[],2,FALSE)</f>
        <v>Silvain Jeannard</v>
      </c>
      <c r="H6127" t="str">
        <f>data[[#This Row],[id_customer]]&amp;data[[#This Row],[id_campaign]]</f>
        <v>C0370cam05</v>
      </c>
      <c r="I6127">
        <f>DATEDIF(data[[#This Row],[join_date]],data[[#This Row],[buy_date]],"M")</f>
        <v>0</v>
      </c>
    </row>
    <row r="6128" spans="1:9" x14ac:dyDescent="0.25">
      <c r="A6128" t="s">
        <v>1521</v>
      </c>
      <c r="B6128" t="s">
        <v>12</v>
      </c>
      <c r="C6128" s="1">
        <v>44718</v>
      </c>
      <c r="D6128" s="1">
        <v>44757</v>
      </c>
      <c r="E6128">
        <f>VLOOKUP(data[[#This Row],[id_campaign]],campaign[],4,FALSE)</f>
        <v>22</v>
      </c>
      <c r="F6128" t="str">
        <f>VLOOKUP(data[[#This Row],[id_campaign]],campaign[],2,FALSE)</f>
        <v>RVOwner</v>
      </c>
      <c r="G6128" t="str">
        <f>VLOOKUP(data[[#This Row],[id_customer]],customer[],2,FALSE)</f>
        <v>Silvain Jeannard</v>
      </c>
      <c r="H6128" t="str">
        <f>data[[#This Row],[id_customer]]&amp;data[[#This Row],[id_campaign]]</f>
        <v>C0370cam05</v>
      </c>
      <c r="I6128">
        <f>DATEDIF(data[[#This Row],[join_date]],data[[#This Row],[buy_date]],"M")</f>
        <v>1</v>
      </c>
    </row>
    <row r="6129" spans="1:9" x14ac:dyDescent="0.25">
      <c r="A6129" t="s">
        <v>1521</v>
      </c>
      <c r="B6129" t="s">
        <v>12</v>
      </c>
      <c r="C6129" s="1">
        <v>44718</v>
      </c>
      <c r="D6129" s="1">
        <v>44789</v>
      </c>
      <c r="E6129">
        <f>VLOOKUP(data[[#This Row],[id_campaign]],campaign[],4,FALSE)</f>
        <v>22</v>
      </c>
      <c r="F6129" t="str">
        <f>VLOOKUP(data[[#This Row],[id_campaign]],campaign[],2,FALSE)</f>
        <v>RVOwner</v>
      </c>
      <c r="G6129" t="str">
        <f>VLOOKUP(data[[#This Row],[id_customer]],customer[],2,FALSE)</f>
        <v>Silvain Jeannard</v>
      </c>
      <c r="H6129" t="str">
        <f>data[[#This Row],[id_customer]]&amp;data[[#This Row],[id_campaign]]</f>
        <v>C0370cam05</v>
      </c>
      <c r="I6129">
        <f>DATEDIF(data[[#This Row],[join_date]],data[[#This Row],[buy_date]],"M")</f>
        <v>2</v>
      </c>
    </row>
    <row r="6130" spans="1:9" x14ac:dyDescent="0.25">
      <c r="A6130" t="s">
        <v>1521</v>
      </c>
      <c r="B6130" t="s">
        <v>12</v>
      </c>
      <c r="C6130" s="1">
        <v>44718</v>
      </c>
      <c r="D6130" s="1">
        <v>44814</v>
      </c>
      <c r="E6130">
        <f>VLOOKUP(data[[#This Row],[id_campaign]],campaign[],4,FALSE)</f>
        <v>22</v>
      </c>
      <c r="F6130" t="str">
        <f>VLOOKUP(data[[#This Row],[id_campaign]],campaign[],2,FALSE)</f>
        <v>RVOwner</v>
      </c>
      <c r="G6130" t="str">
        <f>VLOOKUP(data[[#This Row],[id_customer]],customer[],2,FALSE)</f>
        <v>Silvain Jeannard</v>
      </c>
      <c r="H6130" t="str">
        <f>data[[#This Row],[id_customer]]&amp;data[[#This Row],[id_campaign]]</f>
        <v>C0370cam05</v>
      </c>
      <c r="I6130">
        <f>DATEDIF(data[[#This Row],[join_date]],data[[#This Row],[buy_date]],"M")</f>
        <v>3</v>
      </c>
    </row>
    <row r="6131" spans="1:9" x14ac:dyDescent="0.25">
      <c r="A6131" t="s">
        <v>1521</v>
      </c>
      <c r="B6131" t="s">
        <v>12</v>
      </c>
      <c r="C6131" s="1">
        <v>44718</v>
      </c>
      <c r="D6131" s="1">
        <v>44848</v>
      </c>
      <c r="E6131">
        <f>VLOOKUP(data[[#This Row],[id_campaign]],campaign[],4,FALSE)</f>
        <v>22</v>
      </c>
      <c r="F6131" t="str">
        <f>VLOOKUP(data[[#This Row],[id_campaign]],campaign[],2,FALSE)</f>
        <v>RVOwner</v>
      </c>
      <c r="G6131" t="str">
        <f>VLOOKUP(data[[#This Row],[id_customer]],customer[],2,FALSE)</f>
        <v>Silvain Jeannard</v>
      </c>
      <c r="H6131" t="str">
        <f>data[[#This Row],[id_customer]]&amp;data[[#This Row],[id_campaign]]</f>
        <v>C0370cam05</v>
      </c>
      <c r="I6131">
        <f>DATEDIF(data[[#This Row],[join_date]],data[[#This Row],[buy_date]],"M")</f>
        <v>4</v>
      </c>
    </row>
    <row r="6132" spans="1:9" x14ac:dyDescent="0.25">
      <c r="A6132" t="s">
        <v>1521</v>
      </c>
      <c r="B6132" t="s">
        <v>12</v>
      </c>
      <c r="C6132" s="1">
        <v>44718</v>
      </c>
      <c r="D6132" s="1">
        <v>44873</v>
      </c>
      <c r="E6132">
        <f>VLOOKUP(data[[#This Row],[id_campaign]],campaign[],4,FALSE)</f>
        <v>22</v>
      </c>
      <c r="F6132" t="str">
        <f>VLOOKUP(data[[#This Row],[id_campaign]],campaign[],2,FALSE)</f>
        <v>RVOwner</v>
      </c>
      <c r="G6132" t="str">
        <f>VLOOKUP(data[[#This Row],[id_customer]],customer[],2,FALSE)</f>
        <v>Silvain Jeannard</v>
      </c>
      <c r="H6132" t="str">
        <f>data[[#This Row],[id_customer]]&amp;data[[#This Row],[id_campaign]]</f>
        <v>C0370cam05</v>
      </c>
      <c r="I6132">
        <f>DATEDIF(data[[#This Row],[join_date]],data[[#This Row],[buy_date]],"M")</f>
        <v>5</v>
      </c>
    </row>
    <row r="6133" spans="1:9" x14ac:dyDescent="0.25">
      <c r="A6133" t="s">
        <v>1521</v>
      </c>
      <c r="B6133" t="s">
        <v>12</v>
      </c>
      <c r="C6133" s="1">
        <v>44718</v>
      </c>
      <c r="D6133" s="1">
        <v>44907</v>
      </c>
      <c r="E6133">
        <f>VLOOKUP(data[[#This Row],[id_campaign]],campaign[],4,FALSE)</f>
        <v>22</v>
      </c>
      <c r="F6133" t="str">
        <f>VLOOKUP(data[[#This Row],[id_campaign]],campaign[],2,FALSE)</f>
        <v>RVOwner</v>
      </c>
      <c r="G6133" t="str">
        <f>VLOOKUP(data[[#This Row],[id_customer]],customer[],2,FALSE)</f>
        <v>Silvain Jeannard</v>
      </c>
      <c r="H6133" t="str">
        <f>data[[#This Row],[id_customer]]&amp;data[[#This Row],[id_campaign]]</f>
        <v>C0370cam05</v>
      </c>
      <c r="I6133">
        <f>DATEDIF(data[[#This Row],[join_date]],data[[#This Row],[buy_date]],"M")</f>
        <v>6</v>
      </c>
    </row>
    <row r="6134" spans="1:9" x14ac:dyDescent="0.25">
      <c r="A6134" t="s">
        <v>1521</v>
      </c>
      <c r="B6134" t="s">
        <v>12</v>
      </c>
      <c r="C6134" s="1">
        <v>44718</v>
      </c>
      <c r="D6134" s="1">
        <v>44968</v>
      </c>
      <c r="E6134">
        <f>VLOOKUP(data[[#This Row],[id_campaign]],campaign[],4,FALSE)</f>
        <v>22</v>
      </c>
      <c r="F6134" t="str">
        <f>VLOOKUP(data[[#This Row],[id_campaign]],campaign[],2,FALSE)</f>
        <v>RVOwner</v>
      </c>
      <c r="G6134" t="str">
        <f>VLOOKUP(data[[#This Row],[id_customer]],customer[],2,FALSE)</f>
        <v>Silvain Jeannard</v>
      </c>
      <c r="H6134" t="str">
        <f>data[[#This Row],[id_customer]]&amp;data[[#This Row],[id_campaign]]</f>
        <v>C0370cam05</v>
      </c>
      <c r="I6134">
        <f>DATEDIF(data[[#This Row],[join_date]],data[[#This Row],[buy_date]],"M")</f>
        <v>8</v>
      </c>
    </row>
    <row r="6135" spans="1:9" x14ac:dyDescent="0.25">
      <c r="A6135" t="s">
        <v>1521</v>
      </c>
      <c r="B6135" t="s">
        <v>12</v>
      </c>
      <c r="C6135" s="1">
        <v>44718</v>
      </c>
      <c r="D6135" s="1">
        <v>45025</v>
      </c>
      <c r="E6135">
        <f>VLOOKUP(data[[#This Row],[id_campaign]],campaign[],4,FALSE)</f>
        <v>22</v>
      </c>
      <c r="F6135" t="str">
        <f>VLOOKUP(data[[#This Row],[id_campaign]],campaign[],2,FALSE)</f>
        <v>RVOwner</v>
      </c>
      <c r="G6135" t="str">
        <f>VLOOKUP(data[[#This Row],[id_customer]],customer[],2,FALSE)</f>
        <v>Silvain Jeannard</v>
      </c>
      <c r="H6135" t="str">
        <f>data[[#This Row],[id_customer]]&amp;data[[#This Row],[id_campaign]]</f>
        <v>C0370cam05</v>
      </c>
      <c r="I6135">
        <f>DATEDIF(data[[#This Row],[join_date]],data[[#This Row],[buy_date]],"M")</f>
        <v>10</v>
      </c>
    </row>
    <row r="6136" spans="1:9" x14ac:dyDescent="0.25">
      <c r="A6136" t="s">
        <v>1521</v>
      </c>
      <c r="B6136" t="s">
        <v>10</v>
      </c>
      <c r="C6136" s="1">
        <v>44993</v>
      </c>
      <c r="D6136" s="1">
        <v>44993</v>
      </c>
      <c r="E6136">
        <f>VLOOKUP(data[[#This Row],[id_campaign]],campaign[],4,FALSE)</f>
        <v>26</v>
      </c>
      <c r="F6136" t="str">
        <f>VLOOKUP(data[[#This Row],[id_campaign]],campaign[],2,FALSE)</f>
        <v>TruckOwner</v>
      </c>
      <c r="G6136" t="str">
        <f>VLOOKUP(data[[#This Row],[id_customer]],customer[],2,FALSE)</f>
        <v>Silvain Jeannard</v>
      </c>
      <c r="H6136" t="str">
        <f>data[[#This Row],[id_customer]]&amp;data[[#This Row],[id_campaign]]</f>
        <v>C0370cam04</v>
      </c>
      <c r="I6136">
        <f>DATEDIF(data[[#This Row],[join_date]],data[[#This Row],[buy_date]],"M")</f>
        <v>0</v>
      </c>
    </row>
    <row r="6137" spans="1:9" x14ac:dyDescent="0.25">
      <c r="A6137" t="s">
        <v>1521</v>
      </c>
      <c r="B6137" t="s">
        <v>10</v>
      </c>
      <c r="C6137" s="1">
        <v>44993</v>
      </c>
      <c r="D6137" s="1">
        <v>45036</v>
      </c>
      <c r="E6137">
        <f>VLOOKUP(data[[#This Row],[id_campaign]],campaign[],4,FALSE)</f>
        <v>26</v>
      </c>
      <c r="F6137" t="str">
        <f>VLOOKUP(data[[#This Row],[id_campaign]],campaign[],2,FALSE)</f>
        <v>TruckOwner</v>
      </c>
      <c r="G6137" t="str">
        <f>VLOOKUP(data[[#This Row],[id_customer]],customer[],2,FALSE)</f>
        <v>Silvain Jeannard</v>
      </c>
      <c r="H6137" t="str">
        <f>data[[#This Row],[id_customer]]&amp;data[[#This Row],[id_campaign]]</f>
        <v>C0370cam04</v>
      </c>
      <c r="I6137">
        <f>DATEDIF(data[[#This Row],[join_date]],data[[#This Row],[buy_date]],"M")</f>
        <v>1</v>
      </c>
    </row>
    <row r="6138" spans="1:9" x14ac:dyDescent="0.25">
      <c r="A6138" t="s">
        <v>1521</v>
      </c>
      <c r="B6138" t="s">
        <v>10</v>
      </c>
      <c r="C6138" s="1">
        <v>44993</v>
      </c>
      <c r="D6138" s="1">
        <v>45063</v>
      </c>
      <c r="E6138">
        <f>VLOOKUP(data[[#This Row],[id_campaign]],campaign[],4,FALSE)</f>
        <v>26</v>
      </c>
      <c r="F6138" t="str">
        <f>VLOOKUP(data[[#This Row],[id_campaign]],campaign[],2,FALSE)</f>
        <v>TruckOwner</v>
      </c>
      <c r="G6138" t="str">
        <f>VLOOKUP(data[[#This Row],[id_customer]],customer[],2,FALSE)</f>
        <v>Silvain Jeannard</v>
      </c>
      <c r="H6138" t="str">
        <f>data[[#This Row],[id_customer]]&amp;data[[#This Row],[id_campaign]]</f>
        <v>C0370cam04</v>
      </c>
      <c r="I6138">
        <f>DATEDIF(data[[#This Row],[join_date]],data[[#This Row],[buy_date]],"M")</f>
        <v>2</v>
      </c>
    </row>
    <row r="6139" spans="1:9" x14ac:dyDescent="0.25">
      <c r="A6139" t="s">
        <v>1525</v>
      </c>
      <c r="B6139" t="s">
        <v>30</v>
      </c>
      <c r="C6139" s="1">
        <v>44918</v>
      </c>
      <c r="D6139" s="1">
        <v>44918</v>
      </c>
      <c r="E6139">
        <f>VLOOKUP(data[[#This Row],[id_campaign]],campaign[],4,FALSE)</f>
        <v>28</v>
      </c>
      <c r="F6139" t="str">
        <f>VLOOKUP(data[[#This Row],[id_campaign]],campaign[],2,FALSE)</f>
        <v>NotNewCellphoneUser</v>
      </c>
      <c r="G6139" t="str">
        <f>VLOOKUP(data[[#This Row],[id_customer]],customer[],2,FALSE)</f>
        <v>Jareb Wisedale</v>
      </c>
      <c r="H6139" t="str">
        <f>data[[#This Row],[id_customer]]&amp;data[[#This Row],[id_campaign]]</f>
        <v>C0371cam14</v>
      </c>
      <c r="I6139">
        <f>DATEDIF(data[[#This Row],[join_date]],data[[#This Row],[buy_date]],"M")</f>
        <v>0</v>
      </c>
    </row>
    <row r="6140" spans="1:9" x14ac:dyDescent="0.25">
      <c r="A6140" t="s">
        <v>1525</v>
      </c>
      <c r="B6140" t="s">
        <v>30</v>
      </c>
      <c r="C6140" s="1">
        <v>44918</v>
      </c>
      <c r="D6140" s="1">
        <v>44949</v>
      </c>
      <c r="E6140">
        <f>VLOOKUP(data[[#This Row],[id_campaign]],campaign[],4,FALSE)</f>
        <v>28</v>
      </c>
      <c r="F6140" t="str">
        <f>VLOOKUP(data[[#This Row],[id_campaign]],campaign[],2,FALSE)</f>
        <v>NotNewCellphoneUser</v>
      </c>
      <c r="G6140" t="str">
        <f>VLOOKUP(data[[#This Row],[id_customer]],customer[],2,FALSE)</f>
        <v>Jareb Wisedale</v>
      </c>
      <c r="H6140" t="str">
        <f>data[[#This Row],[id_customer]]&amp;data[[#This Row],[id_campaign]]</f>
        <v>C0371cam14</v>
      </c>
      <c r="I6140">
        <f>DATEDIF(data[[#This Row],[join_date]],data[[#This Row],[buy_date]],"M")</f>
        <v>1</v>
      </c>
    </row>
    <row r="6141" spans="1:9" x14ac:dyDescent="0.25">
      <c r="A6141" t="s">
        <v>1525</v>
      </c>
      <c r="B6141" t="s">
        <v>30</v>
      </c>
      <c r="C6141" s="1">
        <v>44918</v>
      </c>
      <c r="D6141" s="1">
        <v>44964</v>
      </c>
      <c r="E6141">
        <f>VLOOKUP(data[[#This Row],[id_campaign]],campaign[],4,FALSE)</f>
        <v>28</v>
      </c>
      <c r="F6141" t="str">
        <f>VLOOKUP(data[[#This Row],[id_campaign]],campaign[],2,FALSE)</f>
        <v>NotNewCellphoneUser</v>
      </c>
      <c r="G6141" t="str">
        <f>VLOOKUP(data[[#This Row],[id_customer]],customer[],2,FALSE)</f>
        <v>Jareb Wisedale</v>
      </c>
      <c r="H6141" t="str">
        <f>data[[#This Row],[id_customer]]&amp;data[[#This Row],[id_campaign]]</f>
        <v>C0371cam14</v>
      </c>
      <c r="I6141">
        <f>DATEDIF(data[[#This Row],[join_date]],data[[#This Row],[buy_date]],"M")</f>
        <v>1</v>
      </c>
    </row>
    <row r="6142" spans="1:9" x14ac:dyDescent="0.25">
      <c r="A6142" t="s">
        <v>1525</v>
      </c>
      <c r="B6142" t="s">
        <v>30</v>
      </c>
      <c r="C6142" s="1">
        <v>44918</v>
      </c>
      <c r="D6142" s="1">
        <v>45045</v>
      </c>
      <c r="E6142">
        <f>VLOOKUP(data[[#This Row],[id_campaign]],campaign[],4,FALSE)</f>
        <v>28</v>
      </c>
      <c r="F6142" t="str">
        <f>VLOOKUP(data[[#This Row],[id_campaign]],campaign[],2,FALSE)</f>
        <v>NotNewCellphoneUser</v>
      </c>
      <c r="G6142" t="str">
        <f>VLOOKUP(data[[#This Row],[id_customer]],customer[],2,FALSE)</f>
        <v>Jareb Wisedale</v>
      </c>
      <c r="H6142" t="str">
        <f>data[[#This Row],[id_customer]]&amp;data[[#This Row],[id_campaign]]</f>
        <v>C0371cam14</v>
      </c>
      <c r="I6142">
        <f>DATEDIF(data[[#This Row],[join_date]],data[[#This Row],[buy_date]],"M")</f>
        <v>4</v>
      </c>
    </row>
    <row r="6143" spans="1:9" x14ac:dyDescent="0.25">
      <c r="A6143" t="s">
        <v>1525</v>
      </c>
      <c r="B6143" t="s">
        <v>30</v>
      </c>
      <c r="C6143" s="1">
        <v>44918</v>
      </c>
      <c r="D6143" s="1">
        <v>45049</v>
      </c>
      <c r="E6143">
        <f>VLOOKUP(data[[#This Row],[id_campaign]],campaign[],4,FALSE)</f>
        <v>28</v>
      </c>
      <c r="F6143" t="str">
        <f>VLOOKUP(data[[#This Row],[id_campaign]],campaign[],2,FALSE)</f>
        <v>NotNewCellphoneUser</v>
      </c>
      <c r="G6143" t="str">
        <f>VLOOKUP(data[[#This Row],[id_customer]],customer[],2,FALSE)</f>
        <v>Jareb Wisedale</v>
      </c>
      <c r="H6143" t="str">
        <f>data[[#This Row],[id_customer]]&amp;data[[#This Row],[id_campaign]]</f>
        <v>C0371cam14</v>
      </c>
      <c r="I6143">
        <f>DATEDIF(data[[#This Row],[join_date]],data[[#This Row],[buy_date]],"M")</f>
        <v>4</v>
      </c>
    </row>
    <row r="6144" spans="1:9" x14ac:dyDescent="0.25">
      <c r="A6144" t="s">
        <v>1525</v>
      </c>
      <c r="B6144" t="s">
        <v>30</v>
      </c>
      <c r="C6144" s="1">
        <v>44918</v>
      </c>
      <c r="D6144" s="1">
        <v>45078</v>
      </c>
      <c r="E6144">
        <f>VLOOKUP(data[[#This Row],[id_campaign]],campaign[],4,FALSE)</f>
        <v>28</v>
      </c>
      <c r="F6144" t="str">
        <f>VLOOKUP(data[[#This Row],[id_campaign]],campaign[],2,FALSE)</f>
        <v>NotNewCellphoneUser</v>
      </c>
      <c r="G6144" t="str">
        <f>VLOOKUP(data[[#This Row],[id_customer]],customer[],2,FALSE)</f>
        <v>Jareb Wisedale</v>
      </c>
      <c r="H6144" t="str">
        <f>data[[#This Row],[id_customer]]&amp;data[[#This Row],[id_campaign]]</f>
        <v>C0371cam14</v>
      </c>
      <c r="I6144">
        <f>DATEDIF(data[[#This Row],[join_date]],data[[#This Row],[buy_date]],"M")</f>
        <v>5</v>
      </c>
    </row>
    <row r="6145" spans="1:9" x14ac:dyDescent="0.25">
      <c r="A6145" t="s">
        <v>1525</v>
      </c>
      <c r="B6145" t="s">
        <v>10</v>
      </c>
      <c r="C6145" s="1">
        <v>45032</v>
      </c>
      <c r="D6145" s="1">
        <v>45032</v>
      </c>
      <c r="E6145">
        <f>VLOOKUP(data[[#This Row],[id_campaign]],campaign[],4,FALSE)</f>
        <v>26</v>
      </c>
      <c r="F6145" t="str">
        <f>VLOOKUP(data[[#This Row],[id_campaign]],campaign[],2,FALSE)</f>
        <v>TruckOwner</v>
      </c>
      <c r="G6145" t="str">
        <f>VLOOKUP(data[[#This Row],[id_customer]],customer[],2,FALSE)</f>
        <v>Jareb Wisedale</v>
      </c>
      <c r="H6145" t="str">
        <f>data[[#This Row],[id_customer]]&amp;data[[#This Row],[id_campaign]]</f>
        <v>C0371cam04</v>
      </c>
      <c r="I6145">
        <f>DATEDIF(data[[#This Row],[join_date]],data[[#This Row],[buy_date]],"M")</f>
        <v>0</v>
      </c>
    </row>
    <row r="6146" spans="1:9" x14ac:dyDescent="0.25">
      <c r="A6146" t="s">
        <v>1525</v>
      </c>
      <c r="B6146" t="s">
        <v>10</v>
      </c>
      <c r="C6146" s="1">
        <v>45032</v>
      </c>
      <c r="D6146" s="1">
        <v>45065</v>
      </c>
      <c r="E6146">
        <f>VLOOKUP(data[[#This Row],[id_campaign]],campaign[],4,FALSE)</f>
        <v>26</v>
      </c>
      <c r="F6146" t="str">
        <f>VLOOKUP(data[[#This Row],[id_campaign]],campaign[],2,FALSE)</f>
        <v>TruckOwner</v>
      </c>
      <c r="G6146" t="str">
        <f>VLOOKUP(data[[#This Row],[id_customer]],customer[],2,FALSE)</f>
        <v>Jareb Wisedale</v>
      </c>
      <c r="H6146" t="str">
        <f>data[[#This Row],[id_customer]]&amp;data[[#This Row],[id_campaign]]</f>
        <v>C0371cam04</v>
      </c>
      <c r="I6146">
        <f>DATEDIF(data[[#This Row],[join_date]],data[[#This Row],[buy_date]],"M")</f>
        <v>1</v>
      </c>
    </row>
    <row r="6147" spans="1:9" x14ac:dyDescent="0.25">
      <c r="A6147" t="s">
        <v>1529</v>
      </c>
      <c r="B6147" t="s">
        <v>16</v>
      </c>
      <c r="C6147" s="1">
        <v>44651</v>
      </c>
      <c r="D6147" s="1">
        <v>44651</v>
      </c>
      <c r="E6147">
        <f>VLOOKUP(data[[#This Row],[id_campaign]],campaign[],4,FALSE)</f>
        <v>25</v>
      </c>
      <c r="F6147" t="str">
        <f>VLOOKUP(data[[#This Row],[id_campaign]],campaign[],2,FALSE)</f>
        <v>BuysViaMailOrder</v>
      </c>
      <c r="G6147" t="str">
        <f>VLOOKUP(data[[#This Row],[id_customer]],customer[],2,FALSE)</f>
        <v>Borden Trustram</v>
      </c>
      <c r="H6147" t="str">
        <f>data[[#This Row],[id_customer]]&amp;data[[#This Row],[id_campaign]]</f>
        <v>C0372cam07</v>
      </c>
      <c r="I6147">
        <f>DATEDIF(data[[#This Row],[join_date]],data[[#This Row],[buy_date]],"M")</f>
        <v>0</v>
      </c>
    </row>
    <row r="6148" spans="1:9" x14ac:dyDescent="0.25">
      <c r="A6148" t="s">
        <v>1529</v>
      </c>
      <c r="B6148" t="s">
        <v>16</v>
      </c>
      <c r="C6148" s="1">
        <v>44651</v>
      </c>
      <c r="D6148" s="1">
        <v>44681</v>
      </c>
      <c r="E6148">
        <f>VLOOKUP(data[[#This Row],[id_campaign]],campaign[],4,FALSE)</f>
        <v>25</v>
      </c>
      <c r="F6148" t="str">
        <f>VLOOKUP(data[[#This Row],[id_campaign]],campaign[],2,FALSE)</f>
        <v>BuysViaMailOrder</v>
      </c>
      <c r="G6148" t="str">
        <f>VLOOKUP(data[[#This Row],[id_customer]],customer[],2,FALSE)</f>
        <v>Borden Trustram</v>
      </c>
      <c r="H6148" t="str">
        <f>data[[#This Row],[id_customer]]&amp;data[[#This Row],[id_campaign]]</f>
        <v>C0372cam07</v>
      </c>
      <c r="I6148">
        <f>DATEDIF(data[[#This Row],[join_date]],data[[#This Row],[buy_date]],"M")</f>
        <v>0</v>
      </c>
    </row>
    <row r="6149" spans="1:9" x14ac:dyDescent="0.25">
      <c r="A6149" t="s">
        <v>1529</v>
      </c>
      <c r="B6149" t="s">
        <v>16</v>
      </c>
      <c r="C6149" s="1">
        <v>44651</v>
      </c>
      <c r="D6149" s="1">
        <v>44682</v>
      </c>
      <c r="E6149">
        <f>VLOOKUP(data[[#This Row],[id_campaign]],campaign[],4,FALSE)</f>
        <v>25</v>
      </c>
      <c r="F6149" t="str">
        <f>VLOOKUP(data[[#This Row],[id_campaign]],campaign[],2,FALSE)</f>
        <v>BuysViaMailOrder</v>
      </c>
      <c r="G6149" t="str">
        <f>VLOOKUP(data[[#This Row],[id_customer]],customer[],2,FALSE)</f>
        <v>Borden Trustram</v>
      </c>
      <c r="H6149" t="str">
        <f>data[[#This Row],[id_customer]]&amp;data[[#This Row],[id_campaign]]</f>
        <v>C0372cam07</v>
      </c>
      <c r="I6149">
        <f>DATEDIF(data[[#This Row],[join_date]],data[[#This Row],[buy_date]],"M")</f>
        <v>1</v>
      </c>
    </row>
    <row r="6150" spans="1:9" x14ac:dyDescent="0.25">
      <c r="A6150" t="s">
        <v>1529</v>
      </c>
      <c r="B6150" t="s">
        <v>16</v>
      </c>
      <c r="C6150" s="1">
        <v>44651</v>
      </c>
      <c r="D6150" s="1">
        <v>44726</v>
      </c>
      <c r="E6150">
        <f>VLOOKUP(data[[#This Row],[id_campaign]],campaign[],4,FALSE)</f>
        <v>25</v>
      </c>
      <c r="F6150" t="str">
        <f>VLOOKUP(data[[#This Row],[id_campaign]],campaign[],2,FALSE)</f>
        <v>BuysViaMailOrder</v>
      </c>
      <c r="G6150" t="str">
        <f>VLOOKUP(data[[#This Row],[id_customer]],customer[],2,FALSE)</f>
        <v>Borden Trustram</v>
      </c>
      <c r="H6150" t="str">
        <f>data[[#This Row],[id_customer]]&amp;data[[#This Row],[id_campaign]]</f>
        <v>C0372cam07</v>
      </c>
      <c r="I6150">
        <f>DATEDIF(data[[#This Row],[join_date]],data[[#This Row],[buy_date]],"M")</f>
        <v>2</v>
      </c>
    </row>
    <row r="6151" spans="1:9" x14ac:dyDescent="0.25">
      <c r="A6151" t="s">
        <v>1529</v>
      </c>
      <c r="B6151" t="s">
        <v>16</v>
      </c>
      <c r="C6151" s="1">
        <v>44651</v>
      </c>
      <c r="D6151" s="1">
        <v>44757</v>
      </c>
      <c r="E6151">
        <f>VLOOKUP(data[[#This Row],[id_campaign]],campaign[],4,FALSE)</f>
        <v>25</v>
      </c>
      <c r="F6151" t="str">
        <f>VLOOKUP(data[[#This Row],[id_campaign]],campaign[],2,FALSE)</f>
        <v>BuysViaMailOrder</v>
      </c>
      <c r="G6151" t="str">
        <f>VLOOKUP(data[[#This Row],[id_customer]],customer[],2,FALSE)</f>
        <v>Borden Trustram</v>
      </c>
      <c r="H6151" t="str">
        <f>data[[#This Row],[id_customer]]&amp;data[[#This Row],[id_campaign]]</f>
        <v>C0372cam07</v>
      </c>
      <c r="I6151">
        <f>DATEDIF(data[[#This Row],[join_date]],data[[#This Row],[buy_date]],"M")</f>
        <v>3</v>
      </c>
    </row>
    <row r="6152" spans="1:9" x14ac:dyDescent="0.25">
      <c r="A6152" t="s">
        <v>1529</v>
      </c>
      <c r="B6152" t="s">
        <v>16</v>
      </c>
      <c r="C6152" s="1">
        <v>44651</v>
      </c>
      <c r="D6152" s="1">
        <v>44776</v>
      </c>
      <c r="E6152">
        <f>VLOOKUP(data[[#This Row],[id_campaign]],campaign[],4,FALSE)</f>
        <v>25</v>
      </c>
      <c r="F6152" t="str">
        <f>VLOOKUP(data[[#This Row],[id_campaign]],campaign[],2,FALSE)</f>
        <v>BuysViaMailOrder</v>
      </c>
      <c r="G6152" t="str">
        <f>VLOOKUP(data[[#This Row],[id_customer]],customer[],2,FALSE)</f>
        <v>Borden Trustram</v>
      </c>
      <c r="H6152" t="str">
        <f>data[[#This Row],[id_customer]]&amp;data[[#This Row],[id_campaign]]</f>
        <v>C0372cam07</v>
      </c>
      <c r="I6152">
        <f>DATEDIF(data[[#This Row],[join_date]],data[[#This Row],[buy_date]],"M")</f>
        <v>4</v>
      </c>
    </row>
    <row r="6153" spans="1:9" x14ac:dyDescent="0.25">
      <c r="A6153" t="s">
        <v>1529</v>
      </c>
      <c r="B6153" t="s">
        <v>16</v>
      </c>
      <c r="C6153" s="1">
        <v>44651</v>
      </c>
      <c r="D6153" s="1">
        <v>44812</v>
      </c>
      <c r="E6153">
        <f>VLOOKUP(data[[#This Row],[id_campaign]],campaign[],4,FALSE)</f>
        <v>25</v>
      </c>
      <c r="F6153" t="str">
        <f>VLOOKUP(data[[#This Row],[id_campaign]],campaign[],2,FALSE)</f>
        <v>BuysViaMailOrder</v>
      </c>
      <c r="G6153" t="str">
        <f>VLOOKUP(data[[#This Row],[id_customer]],customer[],2,FALSE)</f>
        <v>Borden Trustram</v>
      </c>
      <c r="H6153" t="str">
        <f>data[[#This Row],[id_customer]]&amp;data[[#This Row],[id_campaign]]</f>
        <v>C0372cam07</v>
      </c>
      <c r="I6153">
        <f>DATEDIF(data[[#This Row],[join_date]],data[[#This Row],[buy_date]],"M")</f>
        <v>5</v>
      </c>
    </row>
    <row r="6154" spans="1:9" x14ac:dyDescent="0.25">
      <c r="A6154" t="s">
        <v>1529</v>
      </c>
      <c r="B6154" t="s">
        <v>16</v>
      </c>
      <c r="C6154" s="1">
        <v>44651</v>
      </c>
      <c r="D6154" s="1">
        <v>44842</v>
      </c>
      <c r="E6154">
        <f>VLOOKUP(data[[#This Row],[id_campaign]],campaign[],4,FALSE)</f>
        <v>25</v>
      </c>
      <c r="F6154" t="str">
        <f>VLOOKUP(data[[#This Row],[id_campaign]],campaign[],2,FALSE)</f>
        <v>BuysViaMailOrder</v>
      </c>
      <c r="G6154" t="str">
        <f>VLOOKUP(data[[#This Row],[id_customer]],customer[],2,FALSE)</f>
        <v>Borden Trustram</v>
      </c>
      <c r="H6154" t="str">
        <f>data[[#This Row],[id_customer]]&amp;data[[#This Row],[id_campaign]]</f>
        <v>C0372cam07</v>
      </c>
      <c r="I6154">
        <f>DATEDIF(data[[#This Row],[join_date]],data[[#This Row],[buy_date]],"M")</f>
        <v>6</v>
      </c>
    </row>
    <row r="6155" spans="1:9" x14ac:dyDescent="0.25">
      <c r="A6155" t="s">
        <v>1529</v>
      </c>
      <c r="B6155" t="s">
        <v>16</v>
      </c>
      <c r="C6155" s="1">
        <v>44651</v>
      </c>
      <c r="D6155" s="1">
        <v>44873</v>
      </c>
      <c r="E6155">
        <f>VLOOKUP(data[[#This Row],[id_campaign]],campaign[],4,FALSE)</f>
        <v>25</v>
      </c>
      <c r="F6155" t="str">
        <f>VLOOKUP(data[[#This Row],[id_campaign]],campaign[],2,FALSE)</f>
        <v>BuysViaMailOrder</v>
      </c>
      <c r="G6155" t="str">
        <f>VLOOKUP(data[[#This Row],[id_customer]],customer[],2,FALSE)</f>
        <v>Borden Trustram</v>
      </c>
      <c r="H6155" t="str">
        <f>data[[#This Row],[id_customer]]&amp;data[[#This Row],[id_campaign]]</f>
        <v>C0372cam07</v>
      </c>
      <c r="I6155">
        <f>DATEDIF(data[[#This Row],[join_date]],data[[#This Row],[buy_date]],"M")</f>
        <v>7</v>
      </c>
    </row>
    <row r="6156" spans="1:9" x14ac:dyDescent="0.25">
      <c r="A6156" t="s">
        <v>1529</v>
      </c>
      <c r="B6156" t="s">
        <v>16</v>
      </c>
      <c r="C6156" s="1">
        <v>44651</v>
      </c>
      <c r="D6156" s="1">
        <v>44910</v>
      </c>
      <c r="E6156">
        <f>VLOOKUP(data[[#This Row],[id_campaign]],campaign[],4,FALSE)</f>
        <v>25</v>
      </c>
      <c r="F6156" t="str">
        <f>VLOOKUP(data[[#This Row],[id_campaign]],campaign[],2,FALSE)</f>
        <v>BuysViaMailOrder</v>
      </c>
      <c r="G6156" t="str">
        <f>VLOOKUP(data[[#This Row],[id_customer]],customer[],2,FALSE)</f>
        <v>Borden Trustram</v>
      </c>
      <c r="H6156" t="str">
        <f>data[[#This Row],[id_customer]]&amp;data[[#This Row],[id_campaign]]</f>
        <v>C0372cam07</v>
      </c>
      <c r="I6156">
        <f>DATEDIF(data[[#This Row],[join_date]],data[[#This Row],[buy_date]],"M")</f>
        <v>8</v>
      </c>
    </row>
    <row r="6157" spans="1:9" x14ac:dyDescent="0.25">
      <c r="A6157" t="s">
        <v>1529</v>
      </c>
      <c r="B6157" t="s">
        <v>16</v>
      </c>
      <c r="C6157" s="1">
        <v>44651</v>
      </c>
      <c r="D6157" s="1">
        <v>44938</v>
      </c>
      <c r="E6157">
        <f>VLOOKUP(data[[#This Row],[id_campaign]],campaign[],4,FALSE)</f>
        <v>25</v>
      </c>
      <c r="F6157" t="str">
        <f>VLOOKUP(data[[#This Row],[id_campaign]],campaign[],2,FALSE)</f>
        <v>BuysViaMailOrder</v>
      </c>
      <c r="G6157" t="str">
        <f>VLOOKUP(data[[#This Row],[id_customer]],customer[],2,FALSE)</f>
        <v>Borden Trustram</v>
      </c>
      <c r="H6157" t="str">
        <f>data[[#This Row],[id_customer]]&amp;data[[#This Row],[id_campaign]]</f>
        <v>C0372cam07</v>
      </c>
      <c r="I6157">
        <f>DATEDIF(data[[#This Row],[join_date]],data[[#This Row],[buy_date]],"M")</f>
        <v>9</v>
      </c>
    </row>
    <row r="6158" spans="1:9" x14ac:dyDescent="0.25">
      <c r="A6158" t="s">
        <v>1529</v>
      </c>
      <c r="B6158" t="s">
        <v>16</v>
      </c>
      <c r="C6158" s="1">
        <v>44651</v>
      </c>
      <c r="D6158" s="1">
        <v>44964</v>
      </c>
      <c r="E6158">
        <f>VLOOKUP(data[[#This Row],[id_campaign]],campaign[],4,FALSE)</f>
        <v>25</v>
      </c>
      <c r="F6158" t="str">
        <f>VLOOKUP(data[[#This Row],[id_campaign]],campaign[],2,FALSE)</f>
        <v>BuysViaMailOrder</v>
      </c>
      <c r="G6158" t="str">
        <f>VLOOKUP(data[[#This Row],[id_customer]],customer[],2,FALSE)</f>
        <v>Borden Trustram</v>
      </c>
      <c r="H6158" t="str">
        <f>data[[#This Row],[id_customer]]&amp;data[[#This Row],[id_campaign]]</f>
        <v>C0372cam07</v>
      </c>
      <c r="I6158">
        <f>DATEDIF(data[[#This Row],[join_date]],data[[#This Row],[buy_date]],"M")</f>
        <v>10</v>
      </c>
    </row>
    <row r="6159" spans="1:9" x14ac:dyDescent="0.25">
      <c r="A6159" t="s">
        <v>1529</v>
      </c>
      <c r="B6159" t="s">
        <v>16</v>
      </c>
      <c r="C6159" s="1">
        <v>44651</v>
      </c>
      <c r="D6159" s="1">
        <v>44990</v>
      </c>
      <c r="E6159">
        <f>VLOOKUP(data[[#This Row],[id_campaign]],campaign[],4,FALSE)</f>
        <v>25</v>
      </c>
      <c r="F6159" t="str">
        <f>VLOOKUP(data[[#This Row],[id_campaign]],campaign[],2,FALSE)</f>
        <v>BuysViaMailOrder</v>
      </c>
      <c r="G6159" t="str">
        <f>VLOOKUP(data[[#This Row],[id_customer]],customer[],2,FALSE)</f>
        <v>Borden Trustram</v>
      </c>
      <c r="H6159" t="str">
        <f>data[[#This Row],[id_customer]]&amp;data[[#This Row],[id_campaign]]</f>
        <v>C0372cam07</v>
      </c>
      <c r="I6159">
        <f>DATEDIF(data[[#This Row],[join_date]],data[[#This Row],[buy_date]],"M")</f>
        <v>11</v>
      </c>
    </row>
    <row r="6160" spans="1:9" x14ac:dyDescent="0.25">
      <c r="A6160" t="s">
        <v>1529</v>
      </c>
      <c r="B6160" t="s">
        <v>16</v>
      </c>
      <c r="C6160" s="1">
        <v>44651</v>
      </c>
      <c r="D6160" s="1">
        <v>45026</v>
      </c>
      <c r="E6160">
        <f>VLOOKUP(data[[#This Row],[id_campaign]],campaign[],4,FALSE)</f>
        <v>25</v>
      </c>
      <c r="F6160" t="str">
        <f>VLOOKUP(data[[#This Row],[id_campaign]],campaign[],2,FALSE)</f>
        <v>BuysViaMailOrder</v>
      </c>
      <c r="G6160" t="str">
        <f>VLOOKUP(data[[#This Row],[id_customer]],customer[],2,FALSE)</f>
        <v>Borden Trustram</v>
      </c>
      <c r="H6160" t="str">
        <f>data[[#This Row],[id_customer]]&amp;data[[#This Row],[id_campaign]]</f>
        <v>C0372cam07</v>
      </c>
      <c r="I6160">
        <f>DATEDIF(data[[#This Row],[join_date]],data[[#This Row],[buy_date]],"M")</f>
        <v>12</v>
      </c>
    </row>
    <row r="6161" spans="1:9" x14ac:dyDescent="0.25">
      <c r="A6161" t="s">
        <v>1529</v>
      </c>
      <c r="B6161" t="s">
        <v>16</v>
      </c>
      <c r="C6161" s="1">
        <v>44651</v>
      </c>
      <c r="D6161" s="1">
        <v>45058</v>
      </c>
      <c r="E6161">
        <f>VLOOKUP(data[[#This Row],[id_campaign]],campaign[],4,FALSE)</f>
        <v>25</v>
      </c>
      <c r="F6161" t="str">
        <f>VLOOKUP(data[[#This Row],[id_campaign]],campaign[],2,FALSE)</f>
        <v>BuysViaMailOrder</v>
      </c>
      <c r="G6161" t="str">
        <f>VLOOKUP(data[[#This Row],[id_customer]],customer[],2,FALSE)</f>
        <v>Borden Trustram</v>
      </c>
      <c r="H6161" t="str">
        <f>data[[#This Row],[id_customer]]&amp;data[[#This Row],[id_campaign]]</f>
        <v>C0372cam07</v>
      </c>
      <c r="I6161">
        <f>DATEDIF(data[[#This Row],[join_date]],data[[#This Row],[buy_date]],"M")</f>
        <v>13</v>
      </c>
    </row>
    <row r="6162" spans="1:9" x14ac:dyDescent="0.25">
      <c r="A6162" t="s">
        <v>1533</v>
      </c>
      <c r="B6162" t="s">
        <v>22</v>
      </c>
      <c r="C6162" s="1">
        <v>44792</v>
      </c>
      <c r="D6162" s="1">
        <v>44792</v>
      </c>
      <c r="E6162">
        <f>VLOOKUP(data[[#This Row],[id_campaign]],campaign[],4,FALSE)</f>
        <v>66</v>
      </c>
      <c r="F6162" t="str">
        <f>VLOOKUP(data[[#This Row],[id_campaign]],campaign[],2,FALSE)</f>
        <v>NonUSTravel</v>
      </c>
      <c r="G6162" t="str">
        <f>VLOOKUP(data[[#This Row],[id_customer]],customer[],2,FALSE)</f>
        <v>Rosamund Harnell</v>
      </c>
      <c r="H6162" t="str">
        <f>data[[#This Row],[id_customer]]&amp;data[[#This Row],[id_campaign]]</f>
        <v>C0373cam10</v>
      </c>
      <c r="I6162">
        <f>DATEDIF(data[[#This Row],[join_date]],data[[#This Row],[buy_date]],"M")</f>
        <v>0</v>
      </c>
    </row>
    <row r="6163" spans="1:9" x14ac:dyDescent="0.25">
      <c r="A6163" t="s">
        <v>1533</v>
      </c>
      <c r="B6163" t="s">
        <v>22</v>
      </c>
      <c r="C6163" s="1">
        <v>44792</v>
      </c>
      <c r="D6163" s="1">
        <v>44823</v>
      </c>
      <c r="E6163">
        <f>VLOOKUP(data[[#This Row],[id_campaign]],campaign[],4,FALSE)</f>
        <v>66</v>
      </c>
      <c r="F6163" t="str">
        <f>VLOOKUP(data[[#This Row],[id_campaign]],campaign[],2,FALSE)</f>
        <v>NonUSTravel</v>
      </c>
      <c r="G6163" t="str">
        <f>VLOOKUP(data[[#This Row],[id_customer]],customer[],2,FALSE)</f>
        <v>Rosamund Harnell</v>
      </c>
      <c r="H6163" t="str">
        <f>data[[#This Row],[id_customer]]&amp;data[[#This Row],[id_campaign]]</f>
        <v>C0373cam10</v>
      </c>
      <c r="I6163">
        <f>DATEDIF(data[[#This Row],[join_date]],data[[#This Row],[buy_date]],"M")</f>
        <v>1</v>
      </c>
    </row>
    <row r="6164" spans="1:9" x14ac:dyDescent="0.25">
      <c r="A6164" t="s">
        <v>1533</v>
      </c>
      <c r="B6164" t="s">
        <v>22</v>
      </c>
      <c r="C6164" s="1">
        <v>44792</v>
      </c>
      <c r="D6164" s="1">
        <v>44856</v>
      </c>
      <c r="E6164">
        <f>VLOOKUP(data[[#This Row],[id_campaign]],campaign[],4,FALSE)</f>
        <v>66</v>
      </c>
      <c r="F6164" t="str">
        <f>VLOOKUP(data[[#This Row],[id_campaign]],campaign[],2,FALSE)</f>
        <v>NonUSTravel</v>
      </c>
      <c r="G6164" t="str">
        <f>VLOOKUP(data[[#This Row],[id_customer]],customer[],2,FALSE)</f>
        <v>Rosamund Harnell</v>
      </c>
      <c r="H6164" t="str">
        <f>data[[#This Row],[id_customer]]&amp;data[[#This Row],[id_campaign]]</f>
        <v>C0373cam10</v>
      </c>
      <c r="I6164">
        <f>DATEDIF(data[[#This Row],[join_date]],data[[#This Row],[buy_date]],"M")</f>
        <v>2</v>
      </c>
    </row>
    <row r="6165" spans="1:9" x14ac:dyDescent="0.25">
      <c r="A6165" t="s">
        <v>1533</v>
      </c>
      <c r="B6165" t="s">
        <v>22</v>
      </c>
      <c r="C6165" s="1">
        <v>44792</v>
      </c>
      <c r="D6165" s="1">
        <v>44921</v>
      </c>
      <c r="E6165">
        <f>VLOOKUP(data[[#This Row],[id_campaign]],campaign[],4,FALSE)</f>
        <v>66</v>
      </c>
      <c r="F6165" t="str">
        <f>VLOOKUP(data[[#This Row],[id_campaign]],campaign[],2,FALSE)</f>
        <v>NonUSTravel</v>
      </c>
      <c r="G6165" t="str">
        <f>VLOOKUP(data[[#This Row],[id_customer]],customer[],2,FALSE)</f>
        <v>Rosamund Harnell</v>
      </c>
      <c r="H6165" t="str">
        <f>data[[#This Row],[id_customer]]&amp;data[[#This Row],[id_campaign]]</f>
        <v>C0373cam10</v>
      </c>
      <c r="I6165">
        <f>DATEDIF(data[[#This Row],[join_date]],data[[#This Row],[buy_date]],"M")</f>
        <v>4</v>
      </c>
    </row>
    <row r="6166" spans="1:9" x14ac:dyDescent="0.25">
      <c r="A6166" t="s">
        <v>1533</v>
      </c>
      <c r="B6166" t="s">
        <v>22</v>
      </c>
      <c r="C6166" s="1">
        <v>44792</v>
      </c>
      <c r="D6166" s="1">
        <v>44947</v>
      </c>
      <c r="E6166">
        <f>VLOOKUP(data[[#This Row],[id_campaign]],campaign[],4,FALSE)</f>
        <v>66</v>
      </c>
      <c r="F6166" t="str">
        <f>VLOOKUP(data[[#This Row],[id_campaign]],campaign[],2,FALSE)</f>
        <v>NonUSTravel</v>
      </c>
      <c r="G6166" t="str">
        <f>VLOOKUP(data[[#This Row],[id_customer]],customer[],2,FALSE)</f>
        <v>Rosamund Harnell</v>
      </c>
      <c r="H6166" t="str">
        <f>data[[#This Row],[id_customer]]&amp;data[[#This Row],[id_campaign]]</f>
        <v>C0373cam10</v>
      </c>
      <c r="I6166">
        <f>DATEDIF(data[[#This Row],[join_date]],data[[#This Row],[buy_date]],"M")</f>
        <v>5</v>
      </c>
    </row>
    <row r="6167" spans="1:9" x14ac:dyDescent="0.25">
      <c r="A6167" t="s">
        <v>1533</v>
      </c>
      <c r="B6167" t="s">
        <v>22</v>
      </c>
      <c r="C6167" s="1">
        <v>44792</v>
      </c>
      <c r="D6167" s="1">
        <v>44980</v>
      </c>
      <c r="E6167">
        <f>VLOOKUP(data[[#This Row],[id_campaign]],campaign[],4,FALSE)</f>
        <v>66</v>
      </c>
      <c r="F6167" t="str">
        <f>VLOOKUP(data[[#This Row],[id_campaign]],campaign[],2,FALSE)</f>
        <v>NonUSTravel</v>
      </c>
      <c r="G6167" t="str">
        <f>VLOOKUP(data[[#This Row],[id_customer]],customer[],2,FALSE)</f>
        <v>Rosamund Harnell</v>
      </c>
      <c r="H6167" t="str">
        <f>data[[#This Row],[id_customer]]&amp;data[[#This Row],[id_campaign]]</f>
        <v>C0373cam10</v>
      </c>
      <c r="I6167">
        <f>DATEDIF(data[[#This Row],[join_date]],data[[#This Row],[buy_date]],"M")</f>
        <v>6</v>
      </c>
    </row>
    <row r="6168" spans="1:9" x14ac:dyDescent="0.25">
      <c r="A6168" t="s">
        <v>1533</v>
      </c>
      <c r="B6168" t="s">
        <v>22</v>
      </c>
      <c r="C6168" s="1">
        <v>44792</v>
      </c>
      <c r="D6168" s="1">
        <v>45008</v>
      </c>
      <c r="E6168">
        <f>VLOOKUP(data[[#This Row],[id_campaign]],campaign[],4,FALSE)</f>
        <v>66</v>
      </c>
      <c r="F6168" t="str">
        <f>VLOOKUP(data[[#This Row],[id_campaign]],campaign[],2,FALSE)</f>
        <v>NonUSTravel</v>
      </c>
      <c r="G6168" t="str">
        <f>VLOOKUP(data[[#This Row],[id_customer]],customer[],2,FALSE)</f>
        <v>Rosamund Harnell</v>
      </c>
      <c r="H6168" t="str">
        <f>data[[#This Row],[id_customer]]&amp;data[[#This Row],[id_campaign]]</f>
        <v>C0373cam10</v>
      </c>
      <c r="I6168">
        <f>DATEDIF(data[[#This Row],[join_date]],data[[#This Row],[buy_date]],"M")</f>
        <v>7</v>
      </c>
    </row>
    <row r="6169" spans="1:9" x14ac:dyDescent="0.25">
      <c r="A6169" t="s">
        <v>1533</v>
      </c>
      <c r="B6169" t="s">
        <v>22</v>
      </c>
      <c r="C6169" s="1">
        <v>44792</v>
      </c>
      <c r="D6169" s="1">
        <v>45037</v>
      </c>
      <c r="E6169">
        <f>VLOOKUP(data[[#This Row],[id_campaign]],campaign[],4,FALSE)</f>
        <v>66</v>
      </c>
      <c r="F6169" t="str">
        <f>VLOOKUP(data[[#This Row],[id_campaign]],campaign[],2,FALSE)</f>
        <v>NonUSTravel</v>
      </c>
      <c r="G6169" t="str">
        <f>VLOOKUP(data[[#This Row],[id_customer]],customer[],2,FALSE)</f>
        <v>Rosamund Harnell</v>
      </c>
      <c r="H6169" t="str">
        <f>data[[#This Row],[id_customer]]&amp;data[[#This Row],[id_campaign]]</f>
        <v>C0373cam10</v>
      </c>
      <c r="I6169">
        <f>DATEDIF(data[[#This Row],[join_date]],data[[#This Row],[buy_date]],"M")</f>
        <v>8</v>
      </c>
    </row>
    <row r="6170" spans="1:9" x14ac:dyDescent="0.25">
      <c r="A6170" t="s">
        <v>1533</v>
      </c>
      <c r="B6170" t="s">
        <v>22</v>
      </c>
      <c r="C6170" s="1">
        <v>44792</v>
      </c>
      <c r="D6170" s="1">
        <v>45067</v>
      </c>
      <c r="E6170">
        <f>VLOOKUP(data[[#This Row],[id_campaign]],campaign[],4,FALSE)</f>
        <v>66</v>
      </c>
      <c r="F6170" t="str">
        <f>VLOOKUP(data[[#This Row],[id_campaign]],campaign[],2,FALSE)</f>
        <v>NonUSTravel</v>
      </c>
      <c r="G6170" t="str">
        <f>VLOOKUP(data[[#This Row],[id_customer]],customer[],2,FALSE)</f>
        <v>Rosamund Harnell</v>
      </c>
      <c r="H6170" t="str">
        <f>data[[#This Row],[id_customer]]&amp;data[[#This Row],[id_campaign]]</f>
        <v>C0373cam10</v>
      </c>
      <c r="I6170">
        <f>DATEDIF(data[[#This Row],[join_date]],data[[#This Row],[buy_date]],"M")</f>
        <v>9</v>
      </c>
    </row>
    <row r="6171" spans="1:9" x14ac:dyDescent="0.25">
      <c r="A6171" t="s">
        <v>1533</v>
      </c>
      <c r="B6171" t="s">
        <v>36</v>
      </c>
      <c r="C6171" s="1">
        <v>44794</v>
      </c>
      <c r="D6171" s="1">
        <v>44794</v>
      </c>
      <c r="E6171">
        <f>VLOOKUP(data[[#This Row],[id_campaign]],campaign[],4,FALSE)</f>
        <v>29</v>
      </c>
      <c r="F6171" t="str">
        <f>VLOOKUP(data[[#This Row],[id_campaign]],campaign[],2,FALSE)</f>
        <v>MaritalStatus</v>
      </c>
      <c r="G6171" t="str">
        <f>VLOOKUP(data[[#This Row],[id_customer]],customer[],2,FALSE)</f>
        <v>Rosamund Harnell</v>
      </c>
      <c r="H6171" t="str">
        <f>data[[#This Row],[id_customer]]&amp;data[[#This Row],[id_campaign]]</f>
        <v>C0373cam17</v>
      </c>
      <c r="I6171">
        <f>DATEDIF(data[[#This Row],[join_date]],data[[#This Row],[buy_date]],"M")</f>
        <v>0</v>
      </c>
    </row>
    <row r="6172" spans="1:9" x14ac:dyDescent="0.25">
      <c r="A6172" t="s">
        <v>1533</v>
      </c>
      <c r="B6172" t="s">
        <v>36</v>
      </c>
      <c r="C6172" s="1">
        <v>44794</v>
      </c>
      <c r="D6172" s="1">
        <v>44827</v>
      </c>
      <c r="E6172">
        <f>VLOOKUP(data[[#This Row],[id_campaign]],campaign[],4,FALSE)</f>
        <v>29</v>
      </c>
      <c r="F6172" t="str">
        <f>VLOOKUP(data[[#This Row],[id_campaign]],campaign[],2,FALSE)</f>
        <v>MaritalStatus</v>
      </c>
      <c r="G6172" t="str">
        <f>VLOOKUP(data[[#This Row],[id_customer]],customer[],2,FALSE)</f>
        <v>Rosamund Harnell</v>
      </c>
      <c r="H6172" t="str">
        <f>data[[#This Row],[id_customer]]&amp;data[[#This Row],[id_campaign]]</f>
        <v>C0373cam17</v>
      </c>
      <c r="I6172">
        <f>DATEDIF(data[[#This Row],[join_date]],data[[#This Row],[buy_date]],"M")</f>
        <v>1</v>
      </c>
    </row>
    <row r="6173" spans="1:9" x14ac:dyDescent="0.25">
      <c r="A6173" t="s">
        <v>1533</v>
      </c>
      <c r="B6173" t="s">
        <v>36</v>
      </c>
      <c r="C6173" s="1">
        <v>44794</v>
      </c>
      <c r="D6173" s="1">
        <v>44859</v>
      </c>
      <c r="E6173">
        <f>VLOOKUP(data[[#This Row],[id_campaign]],campaign[],4,FALSE)</f>
        <v>29</v>
      </c>
      <c r="F6173" t="str">
        <f>VLOOKUP(data[[#This Row],[id_campaign]],campaign[],2,FALSE)</f>
        <v>MaritalStatus</v>
      </c>
      <c r="G6173" t="str">
        <f>VLOOKUP(data[[#This Row],[id_customer]],customer[],2,FALSE)</f>
        <v>Rosamund Harnell</v>
      </c>
      <c r="H6173" t="str">
        <f>data[[#This Row],[id_customer]]&amp;data[[#This Row],[id_campaign]]</f>
        <v>C0373cam17</v>
      </c>
      <c r="I6173">
        <f>DATEDIF(data[[#This Row],[join_date]],data[[#This Row],[buy_date]],"M")</f>
        <v>2</v>
      </c>
    </row>
    <row r="6174" spans="1:9" x14ac:dyDescent="0.25">
      <c r="A6174" t="s">
        <v>1533</v>
      </c>
      <c r="B6174" t="s">
        <v>36</v>
      </c>
      <c r="C6174" s="1">
        <v>44794</v>
      </c>
      <c r="D6174" s="1">
        <v>44890</v>
      </c>
      <c r="E6174">
        <f>VLOOKUP(data[[#This Row],[id_campaign]],campaign[],4,FALSE)</f>
        <v>29</v>
      </c>
      <c r="F6174" t="str">
        <f>VLOOKUP(data[[#This Row],[id_campaign]],campaign[],2,FALSE)</f>
        <v>MaritalStatus</v>
      </c>
      <c r="G6174" t="str">
        <f>VLOOKUP(data[[#This Row],[id_customer]],customer[],2,FALSE)</f>
        <v>Rosamund Harnell</v>
      </c>
      <c r="H6174" t="str">
        <f>data[[#This Row],[id_customer]]&amp;data[[#This Row],[id_campaign]]</f>
        <v>C0373cam17</v>
      </c>
      <c r="I6174">
        <f>DATEDIF(data[[#This Row],[join_date]],data[[#This Row],[buy_date]],"M")</f>
        <v>3</v>
      </c>
    </row>
    <row r="6175" spans="1:9" x14ac:dyDescent="0.25">
      <c r="A6175" t="s">
        <v>1533</v>
      </c>
      <c r="B6175" t="s">
        <v>36</v>
      </c>
      <c r="C6175" s="1">
        <v>44794</v>
      </c>
      <c r="D6175" s="1">
        <v>44920</v>
      </c>
      <c r="E6175">
        <f>VLOOKUP(data[[#This Row],[id_campaign]],campaign[],4,FALSE)</f>
        <v>29</v>
      </c>
      <c r="F6175" t="str">
        <f>VLOOKUP(data[[#This Row],[id_campaign]],campaign[],2,FALSE)</f>
        <v>MaritalStatus</v>
      </c>
      <c r="G6175" t="str">
        <f>VLOOKUP(data[[#This Row],[id_customer]],customer[],2,FALSE)</f>
        <v>Rosamund Harnell</v>
      </c>
      <c r="H6175" t="str">
        <f>data[[#This Row],[id_customer]]&amp;data[[#This Row],[id_campaign]]</f>
        <v>C0373cam17</v>
      </c>
      <c r="I6175">
        <f>DATEDIF(data[[#This Row],[join_date]],data[[#This Row],[buy_date]],"M")</f>
        <v>4</v>
      </c>
    </row>
    <row r="6176" spans="1:9" x14ac:dyDescent="0.25">
      <c r="A6176" t="s">
        <v>1533</v>
      </c>
      <c r="B6176" t="s">
        <v>36</v>
      </c>
      <c r="C6176" s="1">
        <v>44794</v>
      </c>
      <c r="D6176" s="1">
        <v>44950</v>
      </c>
      <c r="E6176">
        <f>VLOOKUP(data[[#This Row],[id_campaign]],campaign[],4,FALSE)</f>
        <v>29</v>
      </c>
      <c r="F6176" t="str">
        <f>VLOOKUP(data[[#This Row],[id_campaign]],campaign[],2,FALSE)</f>
        <v>MaritalStatus</v>
      </c>
      <c r="G6176" t="str">
        <f>VLOOKUP(data[[#This Row],[id_customer]],customer[],2,FALSE)</f>
        <v>Rosamund Harnell</v>
      </c>
      <c r="H6176" t="str">
        <f>data[[#This Row],[id_customer]]&amp;data[[#This Row],[id_campaign]]</f>
        <v>C0373cam17</v>
      </c>
      <c r="I6176">
        <f>DATEDIF(data[[#This Row],[join_date]],data[[#This Row],[buy_date]],"M")</f>
        <v>5</v>
      </c>
    </row>
    <row r="6177" spans="1:9" x14ac:dyDescent="0.25">
      <c r="A6177" t="s">
        <v>1533</v>
      </c>
      <c r="B6177" t="s">
        <v>36</v>
      </c>
      <c r="C6177" s="1">
        <v>44794</v>
      </c>
      <c r="D6177" s="1">
        <v>44980</v>
      </c>
      <c r="E6177">
        <f>VLOOKUP(data[[#This Row],[id_campaign]],campaign[],4,FALSE)</f>
        <v>29</v>
      </c>
      <c r="F6177" t="str">
        <f>VLOOKUP(data[[#This Row],[id_campaign]],campaign[],2,FALSE)</f>
        <v>MaritalStatus</v>
      </c>
      <c r="G6177" t="str">
        <f>VLOOKUP(data[[#This Row],[id_customer]],customer[],2,FALSE)</f>
        <v>Rosamund Harnell</v>
      </c>
      <c r="H6177" t="str">
        <f>data[[#This Row],[id_customer]]&amp;data[[#This Row],[id_campaign]]</f>
        <v>C0373cam17</v>
      </c>
      <c r="I6177">
        <f>DATEDIF(data[[#This Row],[join_date]],data[[#This Row],[buy_date]],"M")</f>
        <v>6</v>
      </c>
    </row>
    <row r="6178" spans="1:9" x14ac:dyDescent="0.25">
      <c r="A6178" t="s">
        <v>1533</v>
      </c>
      <c r="B6178" t="s">
        <v>36</v>
      </c>
      <c r="C6178" s="1">
        <v>44794</v>
      </c>
      <c r="D6178" s="1">
        <v>45009</v>
      </c>
      <c r="E6178">
        <f>VLOOKUP(data[[#This Row],[id_campaign]],campaign[],4,FALSE)</f>
        <v>29</v>
      </c>
      <c r="F6178" t="str">
        <f>VLOOKUP(data[[#This Row],[id_campaign]],campaign[],2,FALSE)</f>
        <v>MaritalStatus</v>
      </c>
      <c r="G6178" t="str">
        <f>VLOOKUP(data[[#This Row],[id_customer]],customer[],2,FALSE)</f>
        <v>Rosamund Harnell</v>
      </c>
      <c r="H6178" t="str">
        <f>data[[#This Row],[id_customer]]&amp;data[[#This Row],[id_campaign]]</f>
        <v>C0373cam17</v>
      </c>
      <c r="I6178">
        <f>DATEDIF(data[[#This Row],[join_date]],data[[#This Row],[buy_date]],"M")</f>
        <v>7</v>
      </c>
    </row>
    <row r="6179" spans="1:9" x14ac:dyDescent="0.25">
      <c r="A6179" t="s">
        <v>1533</v>
      </c>
      <c r="B6179" t="s">
        <v>36</v>
      </c>
      <c r="C6179" s="1">
        <v>44794</v>
      </c>
      <c r="D6179" s="1">
        <v>45038</v>
      </c>
      <c r="E6179">
        <f>VLOOKUP(data[[#This Row],[id_campaign]],campaign[],4,FALSE)</f>
        <v>29</v>
      </c>
      <c r="F6179" t="str">
        <f>VLOOKUP(data[[#This Row],[id_campaign]],campaign[],2,FALSE)</f>
        <v>MaritalStatus</v>
      </c>
      <c r="G6179" t="str">
        <f>VLOOKUP(data[[#This Row],[id_customer]],customer[],2,FALSE)</f>
        <v>Rosamund Harnell</v>
      </c>
      <c r="H6179" t="str">
        <f>data[[#This Row],[id_customer]]&amp;data[[#This Row],[id_campaign]]</f>
        <v>C0373cam17</v>
      </c>
      <c r="I6179">
        <f>DATEDIF(data[[#This Row],[join_date]],data[[#This Row],[buy_date]],"M")</f>
        <v>8</v>
      </c>
    </row>
    <row r="6180" spans="1:9" x14ac:dyDescent="0.25">
      <c r="A6180" t="s">
        <v>1533</v>
      </c>
      <c r="B6180" t="s">
        <v>36</v>
      </c>
      <c r="C6180" s="1">
        <v>44794</v>
      </c>
      <c r="D6180" s="1">
        <v>45072</v>
      </c>
      <c r="E6180">
        <f>VLOOKUP(data[[#This Row],[id_campaign]],campaign[],4,FALSE)</f>
        <v>29</v>
      </c>
      <c r="F6180" t="str">
        <f>VLOOKUP(data[[#This Row],[id_campaign]],campaign[],2,FALSE)</f>
        <v>MaritalStatus</v>
      </c>
      <c r="G6180" t="str">
        <f>VLOOKUP(data[[#This Row],[id_customer]],customer[],2,FALSE)</f>
        <v>Rosamund Harnell</v>
      </c>
      <c r="H6180" t="str">
        <f>data[[#This Row],[id_customer]]&amp;data[[#This Row],[id_campaign]]</f>
        <v>C0373cam17</v>
      </c>
      <c r="I6180">
        <f>DATEDIF(data[[#This Row],[join_date]],data[[#This Row],[buy_date]],"M")</f>
        <v>9</v>
      </c>
    </row>
    <row r="6181" spans="1:9" x14ac:dyDescent="0.25">
      <c r="A6181" t="s">
        <v>1537</v>
      </c>
      <c r="B6181" t="s">
        <v>20</v>
      </c>
      <c r="C6181" s="1">
        <v>44573</v>
      </c>
      <c r="D6181" s="1">
        <v>44573</v>
      </c>
      <c r="E6181">
        <f>VLOOKUP(data[[#This Row],[id_campaign]],campaign[],4,FALSE)</f>
        <v>75</v>
      </c>
      <c r="F6181" t="str">
        <f>VLOOKUP(data[[#This Row],[id_campaign]],campaign[],2,FALSE)</f>
        <v>OptOutMailings</v>
      </c>
      <c r="G6181" t="str">
        <f>VLOOKUP(data[[#This Row],[id_customer]],customer[],2,FALSE)</f>
        <v>Darbee Blowfield</v>
      </c>
      <c r="H6181" t="str">
        <f>data[[#This Row],[id_customer]]&amp;data[[#This Row],[id_campaign]]</f>
        <v>C0374cam09</v>
      </c>
      <c r="I6181">
        <f>DATEDIF(data[[#This Row],[join_date]],data[[#This Row],[buy_date]],"M")</f>
        <v>0</v>
      </c>
    </row>
    <row r="6182" spans="1:9" x14ac:dyDescent="0.25">
      <c r="A6182" t="s">
        <v>1537</v>
      </c>
      <c r="B6182" t="s">
        <v>20</v>
      </c>
      <c r="C6182" s="1">
        <v>44573</v>
      </c>
      <c r="D6182" s="1">
        <v>44619</v>
      </c>
      <c r="E6182">
        <f>VLOOKUP(data[[#This Row],[id_campaign]],campaign[],4,FALSE)</f>
        <v>75</v>
      </c>
      <c r="F6182" t="str">
        <f>VLOOKUP(data[[#This Row],[id_campaign]],campaign[],2,FALSE)</f>
        <v>OptOutMailings</v>
      </c>
      <c r="G6182" t="str">
        <f>VLOOKUP(data[[#This Row],[id_customer]],customer[],2,FALSE)</f>
        <v>Darbee Blowfield</v>
      </c>
      <c r="H6182" t="str">
        <f>data[[#This Row],[id_customer]]&amp;data[[#This Row],[id_campaign]]</f>
        <v>C0374cam09</v>
      </c>
      <c r="I6182">
        <f>DATEDIF(data[[#This Row],[join_date]],data[[#This Row],[buy_date]],"M")</f>
        <v>1</v>
      </c>
    </row>
    <row r="6183" spans="1:9" x14ac:dyDescent="0.25">
      <c r="A6183" t="s">
        <v>1537</v>
      </c>
      <c r="B6183" t="s">
        <v>20</v>
      </c>
      <c r="C6183" s="1">
        <v>44573</v>
      </c>
      <c r="D6183" s="1">
        <v>44638</v>
      </c>
      <c r="E6183">
        <f>VLOOKUP(data[[#This Row],[id_campaign]],campaign[],4,FALSE)</f>
        <v>75</v>
      </c>
      <c r="F6183" t="str">
        <f>VLOOKUP(data[[#This Row],[id_campaign]],campaign[],2,FALSE)</f>
        <v>OptOutMailings</v>
      </c>
      <c r="G6183" t="str">
        <f>VLOOKUP(data[[#This Row],[id_customer]],customer[],2,FALSE)</f>
        <v>Darbee Blowfield</v>
      </c>
      <c r="H6183" t="str">
        <f>data[[#This Row],[id_customer]]&amp;data[[#This Row],[id_campaign]]</f>
        <v>C0374cam09</v>
      </c>
      <c r="I6183">
        <f>DATEDIF(data[[#This Row],[join_date]],data[[#This Row],[buy_date]],"M")</f>
        <v>2</v>
      </c>
    </row>
    <row r="6184" spans="1:9" x14ac:dyDescent="0.25">
      <c r="A6184" t="s">
        <v>1537</v>
      </c>
      <c r="B6184" t="s">
        <v>20</v>
      </c>
      <c r="C6184" s="1">
        <v>44573</v>
      </c>
      <c r="D6184" s="1">
        <v>44675</v>
      </c>
      <c r="E6184">
        <f>VLOOKUP(data[[#This Row],[id_campaign]],campaign[],4,FALSE)</f>
        <v>75</v>
      </c>
      <c r="F6184" t="str">
        <f>VLOOKUP(data[[#This Row],[id_campaign]],campaign[],2,FALSE)</f>
        <v>OptOutMailings</v>
      </c>
      <c r="G6184" t="str">
        <f>VLOOKUP(data[[#This Row],[id_customer]],customer[],2,FALSE)</f>
        <v>Darbee Blowfield</v>
      </c>
      <c r="H6184" t="str">
        <f>data[[#This Row],[id_customer]]&amp;data[[#This Row],[id_campaign]]</f>
        <v>C0374cam09</v>
      </c>
      <c r="I6184">
        <f>DATEDIF(data[[#This Row],[join_date]],data[[#This Row],[buy_date]],"M")</f>
        <v>3</v>
      </c>
    </row>
    <row r="6185" spans="1:9" x14ac:dyDescent="0.25">
      <c r="A6185" t="s">
        <v>1537</v>
      </c>
      <c r="B6185" t="s">
        <v>20</v>
      </c>
      <c r="C6185" s="1">
        <v>44573</v>
      </c>
      <c r="D6185" s="1">
        <v>44707</v>
      </c>
      <c r="E6185">
        <f>VLOOKUP(data[[#This Row],[id_campaign]],campaign[],4,FALSE)</f>
        <v>75</v>
      </c>
      <c r="F6185" t="str">
        <f>VLOOKUP(data[[#This Row],[id_campaign]],campaign[],2,FALSE)</f>
        <v>OptOutMailings</v>
      </c>
      <c r="G6185" t="str">
        <f>VLOOKUP(data[[#This Row],[id_customer]],customer[],2,FALSE)</f>
        <v>Darbee Blowfield</v>
      </c>
      <c r="H6185" t="str">
        <f>data[[#This Row],[id_customer]]&amp;data[[#This Row],[id_campaign]]</f>
        <v>C0374cam09</v>
      </c>
      <c r="I6185">
        <f>DATEDIF(data[[#This Row],[join_date]],data[[#This Row],[buy_date]],"M")</f>
        <v>4</v>
      </c>
    </row>
    <row r="6186" spans="1:9" x14ac:dyDescent="0.25">
      <c r="A6186" t="s">
        <v>1537</v>
      </c>
      <c r="B6186" t="s">
        <v>20</v>
      </c>
      <c r="C6186" s="1">
        <v>44573</v>
      </c>
      <c r="D6186" s="1">
        <v>44765</v>
      </c>
      <c r="E6186">
        <f>VLOOKUP(data[[#This Row],[id_campaign]],campaign[],4,FALSE)</f>
        <v>75</v>
      </c>
      <c r="F6186" t="str">
        <f>VLOOKUP(data[[#This Row],[id_campaign]],campaign[],2,FALSE)</f>
        <v>OptOutMailings</v>
      </c>
      <c r="G6186" t="str">
        <f>VLOOKUP(data[[#This Row],[id_customer]],customer[],2,FALSE)</f>
        <v>Darbee Blowfield</v>
      </c>
      <c r="H6186" t="str">
        <f>data[[#This Row],[id_customer]]&amp;data[[#This Row],[id_campaign]]</f>
        <v>C0374cam09</v>
      </c>
      <c r="I6186">
        <f>DATEDIF(data[[#This Row],[join_date]],data[[#This Row],[buy_date]],"M")</f>
        <v>6</v>
      </c>
    </row>
    <row r="6187" spans="1:9" x14ac:dyDescent="0.25">
      <c r="A6187" t="s">
        <v>1537</v>
      </c>
      <c r="B6187" t="s">
        <v>20</v>
      </c>
      <c r="C6187" s="1">
        <v>44573</v>
      </c>
      <c r="D6187" s="1">
        <v>44790</v>
      </c>
      <c r="E6187">
        <f>VLOOKUP(data[[#This Row],[id_campaign]],campaign[],4,FALSE)</f>
        <v>75</v>
      </c>
      <c r="F6187" t="str">
        <f>VLOOKUP(data[[#This Row],[id_campaign]],campaign[],2,FALSE)</f>
        <v>OptOutMailings</v>
      </c>
      <c r="G6187" t="str">
        <f>VLOOKUP(data[[#This Row],[id_customer]],customer[],2,FALSE)</f>
        <v>Darbee Blowfield</v>
      </c>
      <c r="H6187" t="str">
        <f>data[[#This Row],[id_customer]]&amp;data[[#This Row],[id_campaign]]</f>
        <v>C0374cam09</v>
      </c>
      <c r="I6187">
        <f>DATEDIF(data[[#This Row],[join_date]],data[[#This Row],[buy_date]],"M")</f>
        <v>7</v>
      </c>
    </row>
    <row r="6188" spans="1:9" x14ac:dyDescent="0.25">
      <c r="A6188" t="s">
        <v>1537</v>
      </c>
      <c r="B6188" t="s">
        <v>20</v>
      </c>
      <c r="C6188" s="1">
        <v>44573</v>
      </c>
      <c r="D6188" s="1">
        <v>44816</v>
      </c>
      <c r="E6188">
        <f>VLOOKUP(data[[#This Row],[id_campaign]],campaign[],4,FALSE)</f>
        <v>75</v>
      </c>
      <c r="F6188" t="str">
        <f>VLOOKUP(data[[#This Row],[id_campaign]],campaign[],2,FALSE)</f>
        <v>OptOutMailings</v>
      </c>
      <c r="G6188" t="str">
        <f>VLOOKUP(data[[#This Row],[id_customer]],customer[],2,FALSE)</f>
        <v>Darbee Blowfield</v>
      </c>
      <c r="H6188" t="str">
        <f>data[[#This Row],[id_customer]]&amp;data[[#This Row],[id_campaign]]</f>
        <v>C0374cam09</v>
      </c>
      <c r="I6188">
        <f>DATEDIF(data[[#This Row],[join_date]],data[[#This Row],[buy_date]],"M")</f>
        <v>8</v>
      </c>
    </row>
    <row r="6189" spans="1:9" x14ac:dyDescent="0.25">
      <c r="A6189" t="s">
        <v>1537</v>
      </c>
      <c r="B6189" t="s">
        <v>20</v>
      </c>
      <c r="C6189" s="1">
        <v>44573</v>
      </c>
      <c r="D6189" s="1">
        <v>44889</v>
      </c>
      <c r="E6189">
        <f>VLOOKUP(data[[#This Row],[id_campaign]],campaign[],4,FALSE)</f>
        <v>75</v>
      </c>
      <c r="F6189" t="str">
        <f>VLOOKUP(data[[#This Row],[id_campaign]],campaign[],2,FALSE)</f>
        <v>OptOutMailings</v>
      </c>
      <c r="G6189" t="str">
        <f>VLOOKUP(data[[#This Row],[id_customer]],customer[],2,FALSE)</f>
        <v>Darbee Blowfield</v>
      </c>
      <c r="H6189" t="str">
        <f>data[[#This Row],[id_customer]]&amp;data[[#This Row],[id_campaign]]</f>
        <v>C0374cam09</v>
      </c>
      <c r="I6189">
        <f>DATEDIF(data[[#This Row],[join_date]],data[[#This Row],[buy_date]],"M")</f>
        <v>10</v>
      </c>
    </row>
    <row r="6190" spans="1:9" x14ac:dyDescent="0.25">
      <c r="A6190" t="s">
        <v>1537</v>
      </c>
      <c r="B6190" t="s">
        <v>20</v>
      </c>
      <c r="C6190" s="1">
        <v>44573</v>
      </c>
      <c r="D6190" s="1">
        <v>44940</v>
      </c>
      <c r="E6190">
        <f>VLOOKUP(data[[#This Row],[id_campaign]],campaign[],4,FALSE)</f>
        <v>75</v>
      </c>
      <c r="F6190" t="str">
        <f>VLOOKUP(data[[#This Row],[id_campaign]],campaign[],2,FALSE)</f>
        <v>OptOutMailings</v>
      </c>
      <c r="G6190" t="str">
        <f>VLOOKUP(data[[#This Row],[id_customer]],customer[],2,FALSE)</f>
        <v>Darbee Blowfield</v>
      </c>
      <c r="H6190" t="str">
        <f>data[[#This Row],[id_customer]]&amp;data[[#This Row],[id_campaign]]</f>
        <v>C0374cam09</v>
      </c>
      <c r="I6190">
        <f>DATEDIF(data[[#This Row],[join_date]],data[[#This Row],[buy_date]],"M")</f>
        <v>12</v>
      </c>
    </row>
    <row r="6191" spans="1:9" x14ac:dyDescent="0.25">
      <c r="A6191" t="s">
        <v>1537</v>
      </c>
      <c r="B6191" t="s">
        <v>20</v>
      </c>
      <c r="C6191" s="1">
        <v>44573</v>
      </c>
      <c r="D6191" s="1">
        <v>44978</v>
      </c>
      <c r="E6191">
        <f>VLOOKUP(data[[#This Row],[id_campaign]],campaign[],4,FALSE)</f>
        <v>75</v>
      </c>
      <c r="F6191" t="str">
        <f>VLOOKUP(data[[#This Row],[id_campaign]],campaign[],2,FALSE)</f>
        <v>OptOutMailings</v>
      </c>
      <c r="G6191" t="str">
        <f>VLOOKUP(data[[#This Row],[id_customer]],customer[],2,FALSE)</f>
        <v>Darbee Blowfield</v>
      </c>
      <c r="H6191" t="str">
        <f>data[[#This Row],[id_customer]]&amp;data[[#This Row],[id_campaign]]</f>
        <v>C0374cam09</v>
      </c>
      <c r="I6191">
        <f>DATEDIF(data[[#This Row],[join_date]],data[[#This Row],[buy_date]],"M")</f>
        <v>13</v>
      </c>
    </row>
    <row r="6192" spans="1:9" x14ac:dyDescent="0.25">
      <c r="A6192" t="s">
        <v>1537</v>
      </c>
      <c r="B6192" t="s">
        <v>20</v>
      </c>
      <c r="C6192" s="1">
        <v>44573</v>
      </c>
      <c r="D6192" s="1">
        <v>44999</v>
      </c>
      <c r="E6192">
        <f>VLOOKUP(data[[#This Row],[id_campaign]],campaign[],4,FALSE)</f>
        <v>75</v>
      </c>
      <c r="F6192" t="str">
        <f>VLOOKUP(data[[#This Row],[id_campaign]],campaign[],2,FALSE)</f>
        <v>OptOutMailings</v>
      </c>
      <c r="G6192" t="str">
        <f>VLOOKUP(data[[#This Row],[id_customer]],customer[],2,FALSE)</f>
        <v>Darbee Blowfield</v>
      </c>
      <c r="H6192" t="str">
        <f>data[[#This Row],[id_customer]]&amp;data[[#This Row],[id_campaign]]</f>
        <v>C0374cam09</v>
      </c>
      <c r="I6192">
        <f>DATEDIF(data[[#This Row],[join_date]],data[[#This Row],[buy_date]],"M")</f>
        <v>14</v>
      </c>
    </row>
    <row r="6193" spans="1:9" x14ac:dyDescent="0.25">
      <c r="A6193" t="s">
        <v>1537</v>
      </c>
      <c r="B6193" t="s">
        <v>20</v>
      </c>
      <c r="C6193" s="1">
        <v>44573</v>
      </c>
      <c r="D6193" s="1">
        <v>45033</v>
      </c>
      <c r="E6193">
        <f>VLOOKUP(data[[#This Row],[id_campaign]],campaign[],4,FALSE)</f>
        <v>75</v>
      </c>
      <c r="F6193" t="str">
        <f>VLOOKUP(data[[#This Row],[id_campaign]],campaign[],2,FALSE)</f>
        <v>OptOutMailings</v>
      </c>
      <c r="G6193" t="str">
        <f>VLOOKUP(data[[#This Row],[id_customer]],customer[],2,FALSE)</f>
        <v>Darbee Blowfield</v>
      </c>
      <c r="H6193" t="str">
        <f>data[[#This Row],[id_customer]]&amp;data[[#This Row],[id_campaign]]</f>
        <v>C0374cam09</v>
      </c>
      <c r="I6193">
        <f>DATEDIF(data[[#This Row],[join_date]],data[[#This Row],[buy_date]],"M")</f>
        <v>15</v>
      </c>
    </row>
    <row r="6194" spans="1:9" x14ac:dyDescent="0.25">
      <c r="A6194" t="s">
        <v>1537</v>
      </c>
      <c r="B6194" t="s">
        <v>6</v>
      </c>
      <c r="C6194" s="1">
        <v>44997</v>
      </c>
      <c r="D6194" s="1">
        <v>44997</v>
      </c>
      <c r="E6194">
        <f>VLOOKUP(data[[#This Row],[id_campaign]],campaign[],4,FALSE)</f>
        <v>26</v>
      </c>
      <c r="F6194" t="str">
        <f>VLOOKUP(data[[#This Row],[id_campaign]],campaign[],2,FALSE)</f>
        <v>HandsetRefurbished</v>
      </c>
      <c r="G6194" t="str">
        <f>VLOOKUP(data[[#This Row],[id_customer]],customer[],2,FALSE)</f>
        <v>Darbee Blowfield</v>
      </c>
      <c r="H6194" t="str">
        <f>data[[#This Row],[id_customer]]&amp;data[[#This Row],[id_campaign]]</f>
        <v>C0374cam02</v>
      </c>
      <c r="I6194">
        <f>DATEDIF(data[[#This Row],[join_date]],data[[#This Row],[buy_date]],"M")</f>
        <v>0</v>
      </c>
    </row>
    <row r="6195" spans="1:9" x14ac:dyDescent="0.25">
      <c r="A6195" t="s">
        <v>1537</v>
      </c>
      <c r="B6195" t="s">
        <v>6</v>
      </c>
      <c r="C6195" s="1">
        <v>44997</v>
      </c>
      <c r="D6195" s="1">
        <v>45038</v>
      </c>
      <c r="E6195">
        <f>VLOOKUP(data[[#This Row],[id_campaign]],campaign[],4,FALSE)</f>
        <v>26</v>
      </c>
      <c r="F6195" t="str">
        <f>VLOOKUP(data[[#This Row],[id_campaign]],campaign[],2,FALSE)</f>
        <v>HandsetRefurbished</v>
      </c>
      <c r="G6195" t="str">
        <f>VLOOKUP(data[[#This Row],[id_customer]],customer[],2,FALSE)</f>
        <v>Darbee Blowfield</v>
      </c>
      <c r="H6195" t="str">
        <f>data[[#This Row],[id_customer]]&amp;data[[#This Row],[id_campaign]]</f>
        <v>C0374cam02</v>
      </c>
      <c r="I6195">
        <f>DATEDIF(data[[#This Row],[join_date]],data[[#This Row],[buy_date]],"M")</f>
        <v>1</v>
      </c>
    </row>
    <row r="6196" spans="1:9" x14ac:dyDescent="0.25">
      <c r="A6196" t="s">
        <v>1537</v>
      </c>
      <c r="B6196" t="s">
        <v>6</v>
      </c>
      <c r="C6196" s="1">
        <v>44997</v>
      </c>
      <c r="D6196" s="1">
        <v>45067</v>
      </c>
      <c r="E6196">
        <f>VLOOKUP(data[[#This Row],[id_campaign]],campaign[],4,FALSE)</f>
        <v>26</v>
      </c>
      <c r="F6196" t="str">
        <f>VLOOKUP(data[[#This Row],[id_campaign]],campaign[],2,FALSE)</f>
        <v>HandsetRefurbished</v>
      </c>
      <c r="G6196" t="str">
        <f>VLOOKUP(data[[#This Row],[id_customer]],customer[],2,FALSE)</f>
        <v>Darbee Blowfield</v>
      </c>
      <c r="H6196" t="str">
        <f>data[[#This Row],[id_customer]]&amp;data[[#This Row],[id_campaign]]</f>
        <v>C0374cam02</v>
      </c>
      <c r="I6196">
        <f>DATEDIF(data[[#This Row],[join_date]],data[[#This Row],[buy_date]],"M")</f>
        <v>2</v>
      </c>
    </row>
    <row r="6197" spans="1:9" x14ac:dyDescent="0.25">
      <c r="A6197" t="s">
        <v>1541</v>
      </c>
      <c r="B6197" t="s">
        <v>20</v>
      </c>
      <c r="C6197" s="1">
        <v>45009</v>
      </c>
      <c r="D6197" s="1">
        <v>45009</v>
      </c>
      <c r="E6197">
        <f>VLOOKUP(data[[#This Row],[id_campaign]],campaign[],4,FALSE)</f>
        <v>75</v>
      </c>
      <c r="F6197" t="str">
        <f>VLOOKUP(data[[#This Row],[id_campaign]],campaign[],2,FALSE)</f>
        <v>OptOutMailings</v>
      </c>
      <c r="G6197" t="str">
        <f>VLOOKUP(data[[#This Row],[id_customer]],customer[],2,FALSE)</f>
        <v>Idell Meddings</v>
      </c>
      <c r="H6197" t="str">
        <f>data[[#This Row],[id_customer]]&amp;data[[#This Row],[id_campaign]]</f>
        <v>C0375cam09</v>
      </c>
      <c r="I6197">
        <f>DATEDIF(data[[#This Row],[join_date]],data[[#This Row],[buy_date]],"M")</f>
        <v>0</v>
      </c>
    </row>
    <row r="6198" spans="1:9" x14ac:dyDescent="0.25">
      <c r="A6198" t="s">
        <v>1541</v>
      </c>
      <c r="B6198" t="s">
        <v>20</v>
      </c>
      <c r="C6198" s="1">
        <v>45009</v>
      </c>
      <c r="D6198" s="1">
        <v>45045</v>
      </c>
      <c r="E6198">
        <f>VLOOKUP(data[[#This Row],[id_campaign]],campaign[],4,FALSE)</f>
        <v>75</v>
      </c>
      <c r="F6198" t="str">
        <f>VLOOKUP(data[[#This Row],[id_campaign]],campaign[],2,FALSE)</f>
        <v>OptOutMailings</v>
      </c>
      <c r="G6198" t="str">
        <f>VLOOKUP(data[[#This Row],[id_customer]],customer[],2,FALSE)</f>
        <v>Idell Meddings</v>
      </c>
      <c r="H6198" t="str">
        <f>data[[#This Row],[id_customer]]&amp;data[[#This Row],[id_campaign]]</f>
        <v>C0375cam09</v>
      </c>
      <c r="I6198">
        <f>DATEDIF(data[[#This Row],[join_date]],data[[#This Row],[buy_date]],"M")</f>
        <v>1</v>
      </c>
    </row>
    <row r="6199" spans="1:9" x14ac:dyDescent="0.25">
      <c r="A6199" t="s">
        <v>1541</v>
      </c>
      <c r="B6199" t="s">
        <v>20</v>
      </c>
      <c r="C6199" s="1">
        <v>45009</v>
      </c>
      <c r="D6199" s="1">
        <v>45075</v>
      </c>
      <c r="E6199">
        <f>VLOOKUP(data[[#This Row],[id_campaign]],campaign[],4,FALSE)</f>
        <v>75</v>
      </c>
      <c r="F6199" t="str">
        <f>VLOOKUP(data[[#This Row],[id_campaign]],campaign[],2,FALSE)</f>
        <v>OptOutMailings</v>
      </c>
      <c r="G6199" t="str">
        <f>VLOOKUP(data[[#This Row],[id_customer]],customer[],2,FALSE)</f>
        <v>Idell Meddings</v>
      </c>
      <c r="H6199" t="str">
        <f>data[[#This Row],[id_customer]]&amp;data[[#This Row],[id_campaign]]</f>
        <v>C0375cam09</v>
      </c>
      <c r="I6199">
        <f>DATEDIF(data[[#This Row],[join_date]],data[[#This Row],[buy_date]],"M")</f>
        <v>2</v>
      </c>
    </row>
    <row r="6200" spans="1:9" x14ac:dyDescent="0.25">
      <c r="A6200" t="s">
        <v>1541</v>
      </c>
      <c r="B6200" t="s">
        <v>20</v>
      </c>
      <c r="C6200" s="1">
        <v>45009</v>
      </c>
      <c r="D6200" s="1">
        <v>45082</v>
      </c>
      <c r="E6200">
        <f>VLOOKUP(data[[#This Row],[id_campaign]],campaign[],4,FALSE)</f>
        <v>75</v>
      </c>
      <c r="F6200" t="str">
        <f>VLOOKUP(data[[#This Row],[id_campaign]],campaign[],2,FALSE)</f>
        <v>OptOutMailings</v>
      </c>
      <c r="G6200" t="str">
        <f>VLOOKUP(data[[#This Row],[id_customer]],customer[],2,FALSE)</f>
        <v>Idell Meddings</v>
      </c>
      <c r="H6200" t="str">
        <f>data[[#This Row],[id_customer]]&amp;data[[#This Row],[id_campaign]]</f>
        <v>C0375cam09</v>
      </c>
      <c r="I6200">
        <f>DATEDIF(data[[#This Row],[join_date]],data[[#This Row],[buy_date]],"M")</f>
        <v>2</v>
      </c>
    </row>
    <row r="6201" spans="1:9" x14ac:dyDescent="0.25">
      <c r="A6201" t="s">
        <v>1541</v>
      </c>
      <c r="B6201" t="s">
        <v>10</v>
      </c>
      <c r="C6201" s="1">
        <v>45011</v>
      </c>
      <c r="D6201" s="1">
        <v>45011</v>
      </c>
      <c r="E6201">
        <f>VLOOKUP(data[[#This Row],[id_campaign]],campaign[],4,FALSE)</f>
        <v>26</v>
      </c>
      <c r="F6201" t="str">
        <f>VLOOKUP(data[[#This Row],[id_campaign]],campaign[],2,FALSE)</f>
        <v>TruckOwner</v>
      </c>
      <c r="G6201" t="str">
        <f>VLOOKUP(data[[#This Row],[id_customer]],customer[],2,FALSE)</f>
        <v>Idell Meddings</v>
      </c>
      <c r="H6201" t="str">
        <f>data[[#This Row],[id_customer]]&amp;data[[#This Row],[id_campaign]]</f>
        <v>C0375cam04</v>
      </c>
      <c r="I6201">
        <f>DATEDIF(data[[#This Row],[join_date]],data[[#This Row],[buy_date]],"M")</f>
        <v>0</v>
      </c>
    </row>
    <row r="6202" spans="1:9" x14ac:dyDescent="0.25">
      <c r="A6202" t="s">
        <v>1541</v>
      </c>
      <c r="B6202" t="s">
        <v>10</v>
      </c>
      <c r="C6202" s="1">
        <v>45011</v>
      </c>
      <c r="D6202" s="1">
        <v>45044</v>
      </c>
      <c r="E6202">
        <f>VLOOKUP(data[[#This Row],[id_campaign]],campaign[],4,FALSE)</f>
        <v>26</v>
      </c>
      <c r="F6202" t="str">
        <f>VLOOKUP(data[[#This Row],[id_campaign]],campaign[],2,FALSE)</f>
        <v>TruckOwner</v>
      </c>
      <c r="G6202" t="str">
        <f>VLOOKUP(data[[#This Row],[id_customer]],customer[],2,FALSE)</f>
        <v>Idell Meddings</v>
      </c>
      <c r="H6202" t="str">
        <f>data[[#This Row],[id_customer]]&amp;data[[#This Row],[id_campaign]]</f>
        <v>C0375cam04</v>
      </c>
      <c r="I6202">
        <f>DATEDIF(data[[#This Row],[join_date]],data[[#This Row],[buy_date]],"M")</f>
        <v>1</v>
      </c>
    </row>
    <row r="6203" spans="1:9" x14ac:dyDescent="0.25">
      <c r="A6203" t="s">
        <v>1541</v>
      </c>
      <c r="B6203" t="s">
        <v>10</v>
      </c>
      <c r="C6203" s="1">
        <v>45011</v>
      </c>
      <c r="D6203" s="1">
        <v>45072</v>
      </c>
      <c r="E6203">
        <f>VLOOKUP(data[[#This Row],[id_campaign]],campaign[],4,FALSE)</f>
        <v>26</v>
      </c>
      <c r="F6203" t="str">
        <f>VLOOKUP(data[[#This Row],[id_campaign]],campaign[],2,FALSE)</f>
        <v>TruckOwner</v>
      </c>
      <c r="G6203" t="str">
        <f>VLOOKUP(data[[#This Row],[id_customer]],customer[],2,FALSE)</f>
        <v>Idell Meddings</v>
      </c>
      <c r="H6203" t="str">
        <f>data[[#This Row],[id_customer]]&amp;data[[#This Row],[id_campaign]]</f>
        <v>C0375cam04</v>
      </c>
      <c r="I6203">
        <f>DATEDIF(data[[#This Row],[join_date]],data[[#This Row],[buy_date]],"M")</f>
        <v>2</v>
      </c>
    </row>
    <row r="6204" spans="1:9" x14ac:dyDescent="0.25">
      <c r="A6204" t="s">
        <v>1541</v>
      </c>
      <c r="B6204" t="s">
        <v>10</v>
      </c>
      <c r="C6204" s="1">
        <v>45011</v>
      </c>
      <c r="D6204" s="1">
        <v>45080</v>
      </c>
      <c r="E6204">
        <f>VLOOKUP(data[[#This Row],[id_campaign]],campaign[],4,FALSE)</f>
        <v>26</v>
      </c>
      <c r="F6204" t="str">
        <f>VLOOKUP(data[[#This Row],[id_campaign]],campaign[],2,FALSE)</f>
        <v>TruckOwner</v>
      </c>
      <c r="G6204" t="str">
        <f>VLOOKUP(data[[#This Row],[id_customer]],customer[],2,FALSE)</f>
        <v>Idell Meddings</v>
      </c>
      <c r="H6204" t="str">
        <f>data[[#This Row],[id_customer]]&amp;data[[#This Row],[id_campaign]]</f>
        <v>C0375cam04</v>
      </c>
      <c r="I6204">
        <f>DATEDIF(data[[#This Row],[join_date]],data[[#This Row],[buy_date]],"M")</f>
        <v>2</v>
      </c>
    </row>
    <row r="6205" spans="1:9" x14ac:dyDescent="0.25">
      <c r="A6205" t="s">
        <v>1545</v>
      </c>
      <c r="B6205" t="s">
        <v>14</v>
      </c>
      <c r="C6205" s="1">
        <v>44774</v>
      </c>
      <c r="D6205" s="1">
        <v>44774</v>
      </c>
      <c r="E6205">
        <f>VLOOKUP(data[[#This Row],[id_campaign]],campaign[],4,FALSE)</f>
        <v>13</v>
      </c>
      <c r="F6205" t="str">
        <f>VLOOKUP(data[[#This Row],[id_campaign]],campaign[],2,FALSE)</f>
        <v>Homeownership</v>
      </c>
      <c r="G6205" t="str">
        <f>VLOOKUP(data[[#This Row],[id_customer]],customer[],2,FALSE)</f>
        <v>Madlin Klasen</v>
      </c>
      <c r="H6205" t="str">
        <f>data[[#This Row],[id_customer]]&amp;data[[#This Row],[id_campaign]]</f>
        <v>C0376cam06</v>
      </c>
      <c r="I6205">
        <f>DATEDIF(data[[#This Row],[join_date]],data[[#This Row],[buy_date]],"M")</f>
        <v>0</v>
      </c>
    </row>
    <row r="6206" spans="1:9" x14ac:dyDescent="0.25">
      <c r="A6206" t="s">
        <v>1545</v>
      </c>
      <c r="B6206" t="s">
        <v>14</v>
      </c>
      <c r="C6206" s="1">
        <v>44774</v>
      </c>
      <c r="D6206" s="1">
        <v>44813</v>
      </c>
      <c r="E6206">
        <f>VLOOKUP(data[[#This Row],[id_campaign]],campaign[],4,FALSE)</f>
        <v>13</v>
      </c>
      <c r="F6206" t="str">
        <f>VLOOKUP(data[[#This Row],[id_campaign]],campaign[],2,FALSE)</f>
        <v>Homeownership</v>
      </c>
      <c r="G6206" t="str">
        <f>VLOOKUP(data[[#This Row],[id_customer]],customer[],2,FALSE)</f>
        <v>Madlin Klasen</v>
      </c>
      <c r="H6206" t="str">
        <f>data[[#This Row],[id_customer]]&amp;data[[#This Row],[id_campaign]]</f>
        <v>C0376cam06</v>
      </c>
      <c r="I6206">
        <f>DATEDIF(data[[#This Row],[join_date]],data[[#This Row],[buy_date]],"M")</f>
        <v>1</v>
      </c>
    </row>
    <row r="6207" spans="1:9" x14ac:dyDescent="0.25">
      <c r="A6207" t="s">
        <v>1545</v>
      </c>
      <c r="B6207" t="s">
        <v>14</v>
      </c>
      <c r="C6207" s="1">
        <v>44774</v>
      </c>
      <c r="D6207" s="1">
        <v>44838</v>
      </c>
      <c r="E6207">
        <f>VLOOKUP(data[[#This Row],[id_campaign]],campaign[],4,FALSE)</f>
        <v>13</v>
      </c>
      <c r="F6207" t="str">
        <f>VLOOKUP(data[[#This Row],[id_campaign]],campaign[],2,FALSE)</f>
        <v>Homeownership</v>
      </c>
      <c r="G6207" t="str">
        <f>VLOOKUP(data[[#This Row],[id_customer]],customer[],2,FALSE)</f>
        <v>Madlin Klasen</v>
      </c>
      <c r="H6207" t="str">
        <f>data[[#This Row],[id_customer]]&amp;data[[#This Row],[id_campaign]]</f>
        <v>C0376cam06</v>
      </c>
      <c r="I6207">
        <f>DATEDIF(data[[#This Row],[join_date]],data[[#This Row],[buy_date]],"M")</f>
        <v>2</v>
      </c>
    </row>
    <row r="6208" spans="1:9" x14ac:dyDescent="0.25">
      <c r="A6208" t="s">
        <v>1545</v>
      </c>
      <c r="B6208" t="s">
        <v>14</v>
      </c>
      <c r="C6208" s="1">
        <v>44774</v>
      </c>
      <c r="D6208" s="1">
        <v>44866</v>
      </c>
      <c r="E6208">
        <f>VLOOKUP(data[[#This Row],[id_campaign]],campaign[],4,FALSE)</f>
        <v>13</v>
      </c>
      <c r="F6208" t="str">
        <f>VLOOKUP(data[[#This Row],[id_campaign]],campaign[],2,FALSE)</f>
        <v>Homeownership</v>
      </c>
      <c r="G6208" t="str">
        <f>VLOOKUP(data[[#This Row],[id_customer]],customer[],2,FALSE)</f>
        <v>Madlin Klasen</v>
      </c>
      <c r="H6208" t="str">
        <f>data[[#This Row],[id_customer]]&amp;data[[#This Row],[id_campaign]]</f>
        <v>C0376cam06</v>
      </c>
      <c r="I6208">
        <f>DATEDIF(data[[#This Row],[join_date]],data[[#This Row],[buy_date]],"M")</f>
        <v>3</v>
      </c>
    </row>
    <row r="6209" spans="1:9" x14ac:dyDescent="0.25">
      <c r="A6209" t="s">
        <v>1545</v>
      </c>
      <c r="B6209" t="s">
        <v>14</v>
      </c>
      <c r="C6209" s="1">
        <v>44774</v>
      </c>
      <c r="D6209" s="1">
        <v>44907</v>
      </c>
      <c r="E6209">
        <f>VLOOKUP(data[[#This Row],[id_campaign]],campaign[],4,FALSE)</f>
        <v>13</v>
      </c>
      <c r="F6209" t="str">
        <f>VLOOKUP(data[[#This Row],[id_campaign]],campaign[],2,FALSE)</f>
        <v>Homeownership</v>
      </c>
      <c r="G6209" t="str">
        <f>VLOOKUP(data[[#This Row],[id_customer]],customer[],2,FALSE)</f>
        <v>Madlin Klasen</v>
      </c>
      <c r="H6209" t="str">
        <f>data[[#This Row],[id_customer]]&amp;data[[#This Row],[id_campaign]]</f>
        <v>C0376cam06</v>
      </c>
      <c r="I6209">
        <f>DATEDIF(data[[#This Row],[join_date]],data[[#This Row],[buy_date]],"M")</f>
        <v>4</v>
      </c>
    </row>
    <row r="6210" spans="1:9" x14ac:dyDescent="0.25">
      <c r="A6210" t="s">
        <v>1545</v>
      </c>
      <c r="B6210" t="s">
        <v>14</v>
      </c>
      <c r="C6210" s="1">
        <v>44774</v>
      </c>
      <c r="D6210" s="1">
        <v>44931</v>
      </c>
      <c r="E6210">
        <f>VLOOKUP(data[[#This Row],[id_campaign]],campaign[],4,FALSE)</f>
        <v>13</v>
      </c>
      <c r="F6210" t="str">
        <f>VLOOKUP(data[[#This Row],[id_campaign]],campaign[],2,FALSE)</f>
        <v>Homeownership</v>
      </c>
      <c r="G6210" t="str">
        <f>VLOOKUP(data[[#This Row],[id_customer]],customer[],2,FALSE)</f>
        <v>Madlin Klasen</v>
      </c>
      <c r="H6210" t="str">
        <f>data[[#This Row],[id_customer]]&amp;data[[#This Row],[id_campaign]]</f>
        <v>C0376cam06</v>
      </c>
      <c r="I6210">
        <f>DATEDIF(data[[#This Row],[join_date]],data[[#This Row],[buy_date]],"M")</f>
        <v>5</v>
      </c>
    </row>
    <row r="6211" spans="1:9" x14ac:dyDescent="0.25">
      <c r="A6211" t="s">
        <v>1545</v>
      </c>
      <c r="B6211" t="s">
        <v>14</v>
      </c>
      <c r="C6211" s="1">
        <v>44774</v>
      </c>
      <c r="D6211" s="1">
        <v>45023</v>
      </c>
      <c r="E6211">
        <f>VLOOKUP(data[[#This Row],[id_campaign]],campaign[],4,FALSE)</f>
        <v>13</v>
      </c>
      <c r="F6211" t="str">
        <f>VLOOKUP(data[[#This Row],[id_campaign]],campaign[],2,FALSE)</f>
        <v>Homeownership</v>
      </c>
      <c r="G6211" t="str">
        <f>VLOOKUP(data[[#This Row],[id_customer]],customer[],2,FALSE)</f>
        <v>Madlin Klasen</v>
      </c>
      <c r="H6211" t="str">
        <f>data[[#This Row],[id_customer]]&amp;data[[#This Row],[id_campaign]]</f>
        <v>C0376cam06</v>
      </c>
      <c r="I6211">
        <f>DATEDIF(data[[#This Row],[join_date]],data[[#This Row],[buy_date]],"M")</f>
        <v>8</v>
      </c>
    </row>
    <row r="6212" spans="1:9" x14ac:dyDescent="0.25">
      <c r="A6212" t="s">
        <v>1545</v>
      </c>
      <c r="B6212" t="s">
        <v>14</v>
      </c>
      <c r="C6212" s="1">
        <v>44774</v>
      </c>
      <c r="D6212" s="1">
        <v>45050</v>
      </c>
      <c r="E6212">
        <f>VLOOKUP(data[[#This Row],[id_campaign]],campaign[],4,FALSE)</f>
        <v>13</v>
      </c>
      <c r="F6212" t="str">
        <f>VLOOKUP(data[[#This Row],[id_campaign]],campaign[],2,FALSE)</f>
        <v>Homeownership</v>
      </c>
      <c r="G6212" t="str">
        <f>VLOOKUP(data[[#This Row],[id_customer]],customer[],2,FALSE)</f>
        <v>Madlin Klasen</v>
      </c>
      <c r="H6212" t="str">
        <f>data[[#This Row],[id_customer]]&amp;data[[#This Row],[id_campaign]]</f>
        <v>C0376cam06</v>
      </c>
      <c r="I6212">
        <f>DATEDIF(data[[#This Row],[join_date]],data[[#This Row],[buy_date]],"M")</f>
        <v>9</v>
      </c>
    </row>
    <row r="6213" spans="1:9" x14ac:dyDescent="0.25">
      <c r="A6213" t="s">
        <v>1545</v>
      </c>
      <c r="B6213" t="s">
        <v>6</v>
      </c>
      <c r="C6213" s="1">
        <v>44944</v>
      </c>
      <c r="D6213" s="1">
        <v>44944</v>
      </c>
      <c r="E6213">
        <f>VLOOKUP(data[[#This Row],[id_campaign]],campaign[],4,FALSE)</f>
        <v>26</v>
      </c>
      <c r="F6213" t="str">
        <f>VLOOKUP(data[[#This Row],[id_campaign]],campaign[],2,FALSE)</f>
        <v>HandsetRefurbished</v>
      </c>
      <c r="G6213" t="str">
        <f>VLOOKUP(data[[#This Row],[id_customer]],customer[],2,FALSE)</f>
        <v>Madlin Klasen</v>
      </c>
      <c r="H6213" t="str">
        <f>data[[#This Row],[id_customer]]&amp;data[[#This Row],[id_campaign]]</f>
        <v>C0376cam02</v>
      </c>
      <c r="I6213">
        <f>DATEDIF(data[[#This Row],[join_date]],data[[#This Row],[buy_date]],"M")</f>
        <v>0</v>
      </c>
    </row>
    <row r="6214" spans="1:9" x14ac:dyDescent="0.25">
      <c r="A6214" t="s">
        <v>1545</v>
      </c>
      <c r="B6214" t="s">
        <v>6</v>
      </c>
      <c r="C6214" s="1">
        <v>44944</v>
      </c>
      <c r="D6214" s="1">
        <v>44985</v>
      </c>
      <c r="E6214">
        <f>VLOOKUP(data[[#This Row],[id_campaign]],campaign[],4,FALSE)</f>
        <v>26</v>
      </c>
      <c r="F6214" t="str">
        <f>VLOOKUP(data[[#This Row],[id_campaign]],campaign[],2,FALSE)</f>
        <v>HandsetRefurbished</v>
      </c>
      <c r="G6214" t="str">
        <f>VLOOKUP(data[[#This Row],[id_customer]],customer[],2,FALSE)</f>
        <v>Madlin Klasen</v>
      </c>
      <c r="H6214" t="str">
        <f>data[[#This Row],[id_customer]]&amp;data[[#This Row],[id_campaign]]</f>
        <v>C0376cam02</v>
      </c>
      <c r="I6214">
        <f>DATEDIF(data[[#This Row],[join_date]],data[[#This Row],[buy_date]],"M")</f>
        <v>1</v>
      </c>
    </row>
    <row r="6215" spans="1:9" x14ac:dyDescent="0.25">
      <c r="A6215" t="s">
        <v>1545</v>
      </c>
      <c r="B6215" t="s">
        <v>6</v>
      </c>
      <c r="C6215" s="1">
        <v>44944</v>
      </c>
      <c r="D6215" s="1">
        <v>44990</v>
      </c>
      <c r="E6215">
        <f>VLOOKUP(data[[#This Row],[id_campaign]],campaign[],4,FALSE)</f>
        <v>26</v>
      </c>
      <c r="F6215" t="str">
        <f>VLOOKUP(data[[#This Row],[id_campaign]],campaign[],2,FALSE)</f>
        <v>HandsetRefurbished</v>
      </c>
      <c r="G6215" t="str">
        <f>VLOOKUP(data[[#This Row],[id_customer]],customer[],2,FALSE)</f>
        <v>Madlin Klasen</v>
      </c>
      <c r="H6215" t="str">
        <f>data[[#This Row],[id_customer]]&amp;data[[#This Row],[id_campaign]]</f>
        <v>C0376cam02</v>
      </c>
      <c r="I6215">
        <f>DATEDIF(data[[#This Row],[join_date]],data[[#This Row],[buy_date]],"M")</f>
        <v>1</v>
      </c>
    </row>
    <row r="6216" spans="1:9" x14ac:dyDescent="0.25">
      <c r="A6216" t="s">
        <v>1545</v>
      </c>
      <c r="B6216" t="s">
        <v>6</v>
      </c>
      <c r="C6216" s="1">
        <v>44944</v>
      </c>
      <c r="D6216" s="1">
        <v>45018</v>
      </c>
      <c r="E6216">
        <f>VLOOKUP(data[[#This Row],[id_campaign]],campaign[],4,FALSE)</f>
        <v>26</v>
      </c>
      <c r="F6216" t="str">
        <f>VLOOKUP(data[[#This Row],[id_campaign]],campaign[],2,FALSE)</f>
        <v>HandsetRefurbished</v>
      </c>
      <c r="G6216" t="str">
        <f>VLOOKUP(data[[#This Row],[id_customer]],customer[],2,FALSE)</f>
        <v>Madlin Klasen</v>
      </c>
      <c r="H6216" t="str">
        <f>data[[#This Row],[id_customer]]&amp;data[[#This Row],[id_campaign]]</f>
        <v>C0376cam02</v>
      </c>
      <c r="I6216">
        <f>DATEDIF(data[[#This Row],[join_date]],data[[#This Row],[buy_date]],"M")</f>
        <v>2</v>
      </c>
    </row>
    <row r="6217" spans="1:9" x14ac:dyDescent="0.25">
      <c r="A6217" t="s">
        <v>1545</v>
      </c>
      <c r="B6217" t="s">
        <v>6</v>
      </c>
      <c r="C6217" s="1">
        <v>44944</v>
      </c>
      <c r="D6217" s="1">
        <v>45075</v>
      </c>
      <c r="E6217">
        <f>VLOOKUP(data[[#This Row],[id_campaign]],campaign[],4,FALSE)</f>
        <v>26</v>
      </c>
      <c r="F6217" t="str">
        <f>VLOOKUP(data[[#This Row],[id_campaign]],campaign[],2,FALSE)</f>
        <v>HandsetRefurbished</v>
      </c>
      <c r="G6217" t="str">
        <f>VLOOKUP(data[[#This Row],[id_customer]],customer[],2,FALSE)</f>
        <v>Madlin Klasen</v>
      </c>
      <c r="H6217" t="str">
        <f>data[[#This Row],[id_customer]]&amp;data[[#This Row],[id_campaign]]</f>
        <v>C0376cam02</v>
      </c>
      <c r="I6217">
        <f>DATEDIF(data[[#This Row],[join_date]],data[[#This Row],[buy_date]],"M")</f>
        <v>4</v>
      </c>
    </row>
    <row r="6218" spans="1:9" x14ac:dyDescent="0.25">
      <c r="A6218" t="s">
        <v>1549</v>
      </c>
      <c r="B6218" t="s">
        <v>26</v>
      </c>
      <c r="C6218" s="1">
        <v>44696</v>
      </c>
      <c r="D6218" s="1">
        <v>44696</v>
      </c>
      <c r="E6218">
        <f>VLOOKUP(data[[#This Row],[id_campaign]],campaign[],4,FALSE)</f>
        <v>65</v>
      </c>
      <c r="F6218" t="str">
        <f>VLOOKUP(data[[#This Row],[id_campaign]],campaign[],2,FALSE)</f>
        <v>HasCreditCard</v>
      </c>
      <c r="G6218" t="str">
        <f>VLOOKUP(data[[#This Row],[id_customer]],customer[],2,FALSE)</f>
        <v>Florina Jobson</v>
      </c>
      <c r="H6218" t="str">
        <f>data[[#This Row],[id_customer]]&amp;data[[#This Row],[id_campaign]]</f>
        <v>C0377cam12</v>
      </c>
      <c r="I6218">
        <f>DATEDIF(data[[#This Row],[join_date]],data[[#This Row],[buy_date]],"M")</f>
        <v>0</v>
      </c>
    </row>
    <row r="6219" spans="1:9" x14ac:dyDescent="0.25">
      <c r="A6219" t="s">
        <v>1549</v>
      </c>
      <c r="B6219" t="s">
        <v>26</v>
      </c>
      <c r="C6219" s="1">
        <v>44696</v>
      </c>
      <c r="D6219" s="1">
        <v>44735</v>
      </c>
      <c r="E6219">
        <f>VLOOKUP(data[[#This Row],[id_campaign]],campaign[],4,FALSE)</f>
        <v>65</v>
      </c>
      <c r="F6219" t="str">
        <f>VLOOKUP(data[[#This Row],[id_campaign]],campaign[],2,FALSE)</f>
        <v>HasCreditCard</v>
      </c>
      <c r="G6219" t="str">
        <f>VLOOKUP(data[[#This Row],[id_customer]],customer[],2,FALSE)</f>
        <v>Florina Jobson</v>
      </c>
      <c r="H6219" t="str">
        <f>data[[#This Row],[id_customer]]&amp;data[[#This Row],[id_campaign]]</f>
        <v>C0377cam12</v>
      </c>
      <c r="I6219">
        <f>DATEDIF(data[[#This Row],[join_date]],data[[#This Row],[buy_date]],"M")</f>
        <v>1</v>
      </c>
    </row>
    <row r="6220" spans="1:9" x14ac:dyDescent="0.25">
      <c r="A6220" t="s">
        <v>1549</v>
      </c>
      <c r="B6220" t="s">
        <v>26</v>
      </c>
      <c r="C6220" s="1">
        <v>44696</v>
      </c>
      <c r="D6220" s="1">
        <v>44761</v>
      </c>
      <c r="E6220">
        <f>VLOOKUP(data[[#This Row],[id_campaign]],campaign[],4,FALSE)</f>
        <v>65</v>
      </c>
      <c r="F6220" t="str">
        <f>VLOOKUP(data[[#This Row],[id_campaign]],campaign[],2,FALSE)</f>
        <v>HasCreditCard</v>
      </c>
      <c r="G6220" t="str">
        <f>VLOOKUP(data[[#This Row],[id_customer]],customer[],2,FALSE)</f>
        <v>Florina Jobson</v>
      </c>
      <c r="H6220" t="str">
        <f>data[[#This Row],[id_customer]]&amp;data[[#This Row],[id_campaign]]</f>
        <v>C0377cam12</v>
      </c>
      <c r="I6220">
        <f>DATEDIF(data[[#This Row],[join_date]],data[[#This Row],[buy_date]],"M")</f>
        <v>2</v>
      </c>
    </row>
    <row r="6221" spans="1:9" x14ac:dyDescent="0.25">
      <c r="A6221" t="s">
        <v>1549</v>
      </c>
      <c r="B6221" t="s">
        <v>26</v>
      </c>
      <c r="C6221" s="1">
        <v>44696</v>
      </c>
      <c r="D6221" s="1">
        <v>44802</v>
      </c>
      <c r="E6221">
        <f>VLOOKUP(data[[#This Row],[id_campaign]],campaign[],4,FALSE)</f>
        <v>65</v>
      </c>
      <c r="F6221" t="str">
        <f>VLOOKUP(data[[#This Row],[id_campaign]],campaign[],2,FALSE)</f>
        <v>HasCreditCard</v>
      </c>
      <c r="G6221" t="str">
        <f>VLOOKUP(data[[#This Row],[id_customer]],customer[],2,FALSE)</f>
        <v>Florina Jobson</v>
      </c>
      <c r="H6221" t="str">
        <f>data[[#This Row],[id_customer]]&amp;data[[#This Row],[id_campaign]]</f>
        <v>C0377cam12</v>
      </c>
      <c r="I6221">
        <f>DATEDIF(data[[#This Row],[join_date]],data[[#This Row],[buy_date]],"M")</f>
        <v>3</v>
      </c>
    </row>
    <row r="6222" spans="1:9" x14ac:dyDescent="0.25">
      <c r="A6222" t="s">
        <v>1549</v>
      </c>
      <c r="B6222" t="s">
        <v>26</v>
      </c>
      <c r="C6222" s="1">
        <v>44696</v>
      </c>
      <c r="D6222" s="1">
        <v>44820</v>
      </c>
      <c r="E6222">
        <f>VLOOKUP(data[[#This Row],[id_campaign]],campaign[],4,FALSE)</f>
        <v>65</v>
      </c>
      <c r="F6222" t="str">
        <f>VLOOKUP(data[[#This Row],[id_campaign]],campaign[],2,FALSE)</f>
        <v>HasCreditCard</v>
      </c>
      <c r="G6222" t="str">
        <f>VLOOKUP(data[[#This Row],[id_customer]],customer[],2,FALSE)</f>
        <v>Florina Jobson</v>
      </c>
      <c r="H6222" t="str">
        <f>data[[#This Row],[id_customer]]&amp;data[[#This Row],[id_campaign]]</f>
        <v>C0377cam12</v>
      </c>
      <c r="I6222">
        <f>DATEDIF(data[[#This Row],[join_date]],data[[#This Row],[buy_date]],"M")</f>
        <v>4</v>
      </c>
    </row>
    <row r="6223" spans="1:9" x14ac:dyDescent="0.25">
      <c r="A6223" t="s">
        <v>1549</v>
      </c>
      <c r="B6223" t="s">
        <v>26</v>
      </c>
      <c r="C6223" s="1">
        <v>44696</v>
      </c>
      <c r="D6223" s="1">
        <v>44851</v>
      </c>
      <c r="E6223">
        <f>VLOOKUP(data[[#This Row],[id_campaign]],campaign[],4,FALSE)</f>
        <v>65</v>
      </c>
      <c r="F6223" t="str">
        <f>VLOOKUP(data[[#This Row],[id_campaign]],campaign[],2,FALSE)</f>
        <v>HasCreditCard</v>
      </c>
      <c r="G6223" t="str">
        <f>VLOOKUP(data[[#This Row],[id_customer]],customer[],2,FALSE)</f>
        <v>Florina Jobson</v>
      </c>
      <c r="H6223" t="str">
        <f>data[[#This Row],[id_customer]]&amp;data[[#This Row],[id_campaign]]</f>
        <v>C0377cam12</v>
      </c>
      <c r="I6223">
        <f>DATEDIF(data[[#This Row],[join_date]],data[[#This Row],[buy_date]],"M")</f>
        <v>5</v>
      </c>
    </row>
    <row r="6224" spans="1:9" x14ac:dyDescent="0.25">
      <c r="A6224" t="s">
        <v>1549</v>
      </c>
      <c r="B6224" t="s">
        <v>26</v>
      </c>
      <c r="C6224" s="1">
        <v>44696</v>
      </c>
      <c r="D6224" s="1">
        <v>44892</v>
      </c>
      <c r="E6224">
        <f>VLOOKUP(data[[#This Row],[id_campaign]],campaign[],4,FALSE)</f>
        <v>65</v>
      </c>
      <c r="F6224" t="str">
        <f>VLOOKUP(data[[#This Row],[id_campaign]],campaign[],2,FALSE)</f>
        <v>HasCreditCard</v>
      </c>
      <c r="G6224" t="str">
        <f>VLOOKUP(data[[#This Row],[id_customer]],customer[],2,FALSE)</f>
        <v>Florina Jobson</v>
      </c>
      <c r="H6224" t="str">
        <f>data[[#This Row],[id_customer]]&amp;data[[#This Row],[id_campaign]]</f>
        <v>C0377cam12</v>
      </c>
      <c r="I6224">
        <f>DATEDIF(data[[#This Row],[join_date]],data[[#This Row],[buy_date]],"M")</f>
        <v>6</v>
      </c>
    </row>
    <row r="6225" spans="1:9" x14ac:dyDescent="0.25">
      <c r="A6225" t="s">
        <v>1549</v>
      </c>
      <c r="B6225" t="s">
        <v>26</v>
      </c>
      <c r="C6225" s="1">
        <v>44696</v>
      </c>
      <c r="D6225" s="1">
        <v>44913</v>
      </c>
      <c r="E6225">
        <f>VLOOKUP(data[[#This Row],[id_campaign]],campaign[],4,FALSE)</f>
        <v>65</v>
      </c>
      <c r="F6225" t="str">
        <f>VLOOKUP(data[[#This Row],[id_campaign]],campaign[],2,FALSE)</f>
        <v>HasCreditCard</v>
      </c>
      <c r="G6225" t="str">
        <f>VLOOKUP(data[[#This Row],[id_customer]],customer[],2,FALSE)</f>
        <v>Florina Jobson</v>
      </c>
      <c r="H6225" t="str">
        <f>data[[#This Row],[id_customer]]&amp;data[[#This Row],[id_campaign]]</f>
        <v>C0377cam12</v>
      </c>
      <c r="I6225">
        <f>DATEDIF(data[[#This Row],[join_date]],data[[#This Row],[buy_date]],"M")</f>
        <v>7</v>
      </c>
    </row>
    <row r="6226" spans="1:9" x14ac:dyDescent="0.25">
      <c r="A6226" t="s">
        <v>1549</v>
      </c>
      <c r="B6226" t="s">
        <v>26</v>
      </c>
      <c r="C6226" s="1">
        <v>44696</v>
      </c>
      <c r="D6226" s="1">
        <v>44953</v>
      </c>
      <c r="E6226">
        <f>VLOOKUP(data[[#This Row],[id_campaign]],campaign[],4,FALSE)</f>
        <v>65</v>
      </c>
      <c r="F6226" t="str">
        <f>VLOOKUP(data[[#This Row],[id_campaign]],campaign[],2,FALSE)</f>
        <v>HasCreditCard</v>
      </c>
      <c r="G6226" t="str">
        <f>VLOOKUP(data[[#This Row],[id_customer]],customer[],2,FALSE)</f>
        <v>Florina Jobson</v>
      </c>
      <c r="H6226" t="str">
        <f>data[[#This Row],[id_customer]]&amp;data[[#This Row],[id_campaign]]</f>
        <v>C0377cam12</v>
      </c>
      <c r="I6226">
        <f>DATEDIF(data[[#This Row],[join_date]],data[[#This Row],[buy_date]],"M")</f>
        <v>8</v>
      </c>
    </row>
    <row r="6227" spans="1:9" x14ac:dyDescent="0.25">
      <c r="A6227" t="s">
        <v>1549</v>
      </c>
      <c r="B6227" t="s">
        <v>26</v>
      </c>
      <c r="C6227" s="1">
        <v>44696</v>
      </c>
      <c r="D6227" s="1">
        <v>44980</v>
      </c>
      <c r="E6227">
        <f>VLOOKUP(data[[#This Row],[id_campaign]],campaign[],4,FALSE)</f>
        <v>65</v>
      </c>
      <c r="F6227" t="str">
        <f>VLOOKUP(data[[#This Row],[id_campaign]],campaign[],2,FALSE)</f>
        <v>HasCreditCard</v>
      </c>
      <c r="G6227" t="str">
        <f>VLOOKUP(data[[#This Row],[id_customer]],customer[],2,FALSE)</f>
        <v>Florina Jobson</v>
      </c>
      <c r="H6227" t="str">
        <f>data[[#This Row],[id_customer]]&amp;data[[#This Row],[id_campaign]]</f>
        <v>C0377cam12</v>
      </c>
      <c r="I6227">
        <f>DATEDIF(data[[#This Row],[join_date]],data[[#This Row],[buy_date]],"M")</f>
        <v>9</v>
      </c>
    </row>
    <row r="6228" spans="1:9" x14ac:dyDescent="0.25">
      <c r="A6228" t="s">
        <v>1549</v>
      </c>
      <c r="B6228" t="s">
        <v>26</v>
      </c>
      <c r="C6228" s="1">
        <v>44696</v>
      </c>
      <c r="D6228" s="1">
        <v>45003</v>
      </c>
      <c r="E6228">
        <f>VLOOKUP(data[[#This Row],[id_campaign]],campaign[],4,FALSE)</f>
        <v>65</v>
      </c>
      <c r="F6228" t="str">
        <f>VLOOKUP(data[[#This Row],[id_campaign]],campaign[],2,FALSE)</f>
        <v>HasCreditCard</v>
      </c>
      <c r="G6228" t="str">
        <f>VLOOKUP(data[[#This Row],[id_customer]],customer[],2,FALSE)</f>
        <v>Florina Jobson</v>
      </c>
      <c r="H6228" t="str">
        <f>data[[#This Row],[id_customer]]&amp;data[[#This Row],[id_campaign]]</f>
        <v>C0377cam12</v>
      </c>
      <c r="I6228">
        <f>DATEDIF(data[[#This Row],[join_date]],data[[#This Row],[buy_date]],"M")</f>
        <v>10</v>
      </c>
    </row>
    <row r="6229" spans="1:9" x14ac:dyDescent="0.25">
      <c r="A6229" t="s">
        <v>1549</v>
      </c>
      <c r="B6229" t="s">
        <v>26</v>
      </c>
      <c r="C6229" s="1">
        <v>44696</v>
      </c>
      <c r="D6229" s="1">
        <v>45041</v>
      </c>
      <c r="E6229">
        <f>VLOOKUP(data[[#This Row],[id_campaign]],campaign[],4,FALSE)</f>
        <v>65</v>
      </c>
      <c r="F6229" t="str">
        <f>VLOOKUP(data[[#This Row],[id_campaign]],campaign[],2,FALSE)</f>
        <v>HasCreditCard</v>
      </c>
      <c r="G6229" t="str">
        <f>VLOOKUP(data[[#This Row],[id_customer]],customer[],2,FALSE)</f>
        <v>Florina Jobson</v>
      </c>
      <c r="H6229" t="str">
        <f>data[[#This Row],[id_customer]]&amp;data[[#This Row],[id_campaign]]</f>
        <v>C0377cam12</v>
      </c>
      <c r="I6229">
        <f>DATEDIF(data[[#This Row],[join_date]],data[[#This Row],[buy_date]],"M")</f>
        <v>11</v>
      </c>
    </row>
    <row r="6230" spans="1:9" x14ac:dyDescent="0.25">
      <c r="A6230" t="s">
        <v>1549</v>
      </c>
      <c r="B6230" t="s">
        <v>26</v>
      </c>
      <c r="C6230" s="1">
        <v>44696</v>
      </c>
      <c r="D6230" s="1">
        <v>45067</v>
      </c>
      <c r="E6230">
        <f>VLOOKUP(data[[#This Row],[id_campaign]],campaign[],4,FALSE)</f>
        <v>65</v>
      </c>
      <c r="F6230" t="str">
        <f>VLOOKUP(data[[#This Row],[id_campaign]],campaign[],2,FALSE)</f>
        <v>HasCreditCard</v>
      </c>
      <c r="G6230" t="str">
        <f>VLOOKUP(data[[#This Row],[id_customer]],customer[],2,FALSE)</f>
        <v>Florina Jobson</v>
      </c>
      <c r="H6230" t="str">
        <f>data[[#This Row],[id_customer]]&amp;data[[#This Row],[id_campaign]]</f>
        <v>C0377cam12</v>
      </c>
      <c r="I6230">
        <f>DATEDIF(data[[#This Row],[join_date]],data[[#This Row],[buy_date]],"M")</f>
        <v>12</v>
      </c>
    </row>
    <row r="6231" spans="1:9" x14ac:dyDescent="0.25">
      <c r="A6231" t="s">
        <v>1553</v>
      </c>
      <c r="B6231" t="s">
        <v>10</v>
      </c>
      <c r="C6231" s="1">
        <v>44816</v>
      </c>
      <c r="D6231" s="1">
        <v>44816</v>
      </c>
      <c r="E6231">
        <f>VLOOKUP(data[[#This Row],[id_campaign]],campaign[],4,FALSE)</f>
        <v>26</v>
      </c>
      <c r="F6231" t="str">
        <f>VLOOKUP(data[[#This Row],[id_campaign]],campaign[],2,FALSE)</f>
        <v>TruckOwner</v>
      </c>
      <c r="G6231" t="str">
        <f>VLOOKUP(data[[#This Row],[id_customer]],customer[],2,FALSE)</f>
        <v>Lauren McCrorie</v>
      </c>
      <c r="H6231" t="str">
        <f>data[[#This Row],[id_customer]]&amp;data[[#This Row],[id_campaign]]</f>
        <v>C0378cam04</v>
      </c>
      <c r="I6231">
        <f>DATEDIF(data[[#This Row],[join_date]],data[[#This Row],[buy_date]],"M")</f>
        <v>0</v>
      </c>
    </row>
    <row r="6232" spans="1:9" x14ac:dyDescent="0.25">
      <c r="A6232" t="s">
        <v>1553</v>
      </c>
      <c r="B6232" t="s">
        <v>10</v>
      </c>
      <c r="C6232" s="1">
        <v>44816</v>
      </c>
      <c r="D6232" s="1">
        <v>44854</v>
      </c>
      <c r="E6232">
        <f>VLOOKUP(data[[#This Row],[id_campaign]],campaign[],4,FALSE)</f>
        <v>26</v>
      </c>
      <c r="F6232" t="str">
        <f>VLOOKUP(data[[#This Row],[id_campaign]],campaign[],2,FALSE)</f>
        <v>TruckOwner</v>
      </c>
      <c r="G6232" t="str">
        <f>VLOOKUP(data[[#This Row],[id_customer]],customer[],2,FALSE)</f>
        <v>Lauren McCrorie</v>
      </c>
      <c r="H6232" t="str">
        <f>data[[#This Row],[id_customer]]&amp;data[[#This Row],[id_campaign]]</f>
        <v>C0378cam04</v>
      </c>
      <c r="I6232">
        <f>DATEDIF(data[[#This Row],[join_date]],data[[#This Row],[buy_date]],"M")</f>
        <v>1</v>
      </c>
    </row>
    <row r="6233" spans="1:9" x14ac:dyDescent="0.25">
      <c r="A6233" t="s">
        <v>1553</v>
      </c>
      <c r="B6233" t="s">
        <v>10</v>
      </c>
      <c r="C6233" s="1">
        <v>44816</v>
      </c>
      <c r="D6233" s="1">
        <v>44891</v>
      </c>
      <c r="E6233">
        <f>VLOOKUP(data[[#This Row],[id_campaign]],campaign[],4,FALSE)</f>
        <v>26</v>
      </c>
      <c r="F6233" t="str">
        <f>VLOOKUP(data[[#This Row],[id_campaign]],campaign[],2,FALSE)</f>
        <v>TruckOwner</v>
      </c>
      <c r="G6233" t="str">
        <f>VLOOKUP(data[[#This Row],[id_customer]],customer[],2,FALSE)</f>
        <v>Lauren McCrorie</v>
      </c>
      <c r="H6233" t="str">
        <f>data[[#This Row],[id_customer]]&amp;data[[#This Row],[id_campaign]]</f>
        <v>C0378cam04</v>
      </c>
      <c r="I6233">
        <f>DATEDIF(data[[#This Row],[join_date]],data[[#This Row],[buy_date]],"M")</f>
        <v>2</v>
      </c>
    </row>
    <row r="6234" spans="1:9" x14ac:dyDescent="0.25">
      <c r="A6234" t="s">
        <v>1553</v>
      </c>
      <c r="B6234" t="s">
        <v>10</v>
      </c>
      <c r="C6234" s="1">
        <v>44816</v>
      </c>
      <c r="D6234" s="1">
        <v>44908</v>
      </c>
      <c r="E6234">
        <f>VLOOKUP(data[[#This Row],[id_campaign]],campaign[],4,FALSE)</f>
        <v>26</v>
      </c>
      <c r="F6234" t="str">
        <f>VLOOKUP(data[[#This Row],[id_campaign]],campaign[],2,FALSE)</f>
        <v>TruckOwner</v>
      </c>
      <c r="G6234" t="str">
        <f>VLOOKUP(data[[#This Row],[id_customer]],customer[],2,FALSE)</f>
        <v>Lauren McCrorie</v>
      </c>
      <c r="H6234" t="str">
        <f>data[[#This Row],[id_customer]]&amp;data[[#This Row],[id_campaign]]</f>
        <v>C0378cam04</v>
      </c>
      <c r="I6234">
        <f>DATEDIF(data[[#This Row],[join_date]],data[[#This Row],[buy_date]],"M")</f>
        <v>3</v>
      </c>
    </row>
    <row r="6235" spans="1:9" x14ac:dyDescent="0.25">
      <c r="A6235" t="s">
        <v>1553</v>
      </c>
      <c r="B6235" t="s">
        <v>10</v>
      </c>
      <c r="C6235" s="1">
        <v>44816</v>
      </c>
      <c r="D6235" s="1">
        <v>44943</v>
      </c>
      <c r="E6235">
        <f>VLOOKUP(data[[#This Row],[id_campaign]],campaign[],4,FALSE)</f>
        <v>26</v>
      </c>
      <c r="F6235" t="str">
        <f>VLOOKUP(data[[#This Row],[id_campaign]],campaign[],2,FALSE)</f>
        <v>TruckOwner</v>
      </c>
      <c r="G6235" t="str">
        <f>VLOOKUP(data[[#This Row],[id_customer]],customer[],2,FALSE)</f>
        <v>Lauren McCrorie</v>
      </c>
      <c r="H6235" t="str">
        <f>data[[#This Row],[id_customer]]&amp;data[[#This Row],[id_campaign]]</f>
        <v>C0378cam04</v>
      </c>
      <c r="I6235">
        <f>DATEDIF(data[[#This Row],[join_date]],data[[#This Row],[buy_date]],"M")</f>
        <v>4</v>
      </c>
    </row>
    <row r="6236" spans="1:9" x14ac:dyDescent="0.25">
      <c r="A6236" t="s">
        <v>1553</v>
      </c>
      <c r="B6236" t="s">
        <v>10</v>
      </c>
      <c r="C6236" s="1">
        <v>44816</v>
      </c>
      <c r="D6236" s="1">
        <v>44970</v>
      </c>
      <c r="E6236">
        <f>VLOOKUP(data[[#This Row],[id_campaign]],campaign[],4,FALSE)</f>
        <v>26</v>
      </c>
      <c r="F6236" t="str">
        <f>VLOOKUP(data[[#This Row],[id_campaign]],campaign[],2,FALSE)</f>
        <v>TruckOwner</v>
      </c>
      <c r="G6236" t="str">
        <f>VLOOKUP(data[[#This Row],[id_customer]],customer[],2,FALSE)</f>
        <v>Lauren McCrorie</v>
      </c>
      <c r="H6236" t="str">
        <f>data[[#This Row],[id_customer]]&amp;data[[#This Row],[id_campaign]]</f>
        <v>C0378cam04</v>
      </c>
      <c r="I6236">
        <f>DATEDIF(data[[#This Row],[join_date]],data[[#This Row],[buy_date]],"M")</f>
        <v>5</v>
      </c>
    </row>
    <row r="6237" spans="1:9" x14ac:dyDescent="0.25">
      <c r="A6237" t="s">
        <v>1553</v>
      </c>
      <c r="B6237" t="s">
        <v>10</v>
      </c>
      <c r="C6237" s="1">
        <v>44816</v>
      </c>
      <c r="D6237" s="1">
        <v>45012</v>
      </c>
      <c r="E6237">
        <f>VLOOKUP(data[[#This Row],[id_campaign]],campaign[],4,FALSE)</f>
        <v>26</v>
      </c>
      <c r="F6237" t="str">
        <f>VLOOKUP(data[[#This Row],[id_campaign]],campaign[],2,FALSE)</f>
        <v>TruckOwner</v>
      </c>
      <c r="G6237" t="str">
        <f>VLOOKUP(data[[#This Row],[id_customer]],customer[],2,FALSE)</f>
        <v>Lauren McCrorie</v>
      </c>
      <c r="H6237" t="str">
        <f>data[[#This Row],[id_customer]]&amp;data[[#This Row],[id_campaign]]</f>
        <v>C0378cam04</v>
      </c>
      <c r="I6237">
        <f>DATEDIF(data[[#This Row],[join_date]],data[[#This Row],[buy_date]],"M")</f>
        <v>6</v>
      </c>
    </row>
    <row r="6238" spans="1:9" x14ac:dyDescent="0.25">
      <c r="A6238" t="s">
        <v>1553</v>
      </c>
      <c r="B6238" t="s">
        <v>10</v>
      </c>
      <c r="C6238" s="1">
        <v>44816</v>
      </c>
      <c r="D6238" s="1">
        <v>45038</v>
      </c>
      <c r="E6238">
        <f>VLOOKUP(data[[#This Row],[id_campaign]],campaign[],4,FALSE)</f>
        <v>26</v>
      </c>
      <c r="F6238" t="str">
        <f>VLOOKUP(data[[#This Row],[id_campaign]],campaign[],2,FALSE)</f>
        <v>TruckOwner</v>
      </c>
      <c r="G6238" t="str">
        <f>VLOOKUP(data[[#This Row],[id_customer]],customer[],2,FALSE)</f>
        <v>Lauren McCrorie</v>
      </c>
      <c r="H6238" t="str">
        <f>data[[#This Row],[id_customer]]&amp;data[[#This Row],[id_campaign]]</f>
        <v>C0378cam04</v>
      </c>
      <c r="I6238">
        <f>DATEDIF(data[[#This Row],[join_date]],data[[#This Row],[buy_date]],"M")</f>
        <v>7</v>
      </c>
    </row>
    <row r="6239" spans="1:9" x14ac:dyDescent="0.25">
      <c r="A6239" t="s">
        <v>1553</v>
      </c>
      <c r="B6239" t="s">
        <v>10</v>
      </c>
      <c r="C6239" s="1">
        <v>44816</v>
      </c>
      <c r="D6239" s="1">
        <v>45063</v>
      </c>
      <c r="E6239">
        <f>VLOOKUP(data[[#This Row],[id_campaign]],campaign[],4,FALSE)</f>
        <v>26</v>
      </c>
      <c r="F6239" t="str">
        <f>VLOOKUP(data[[#This Row],[id_campaign]],campaign[],2,FALSE)</f>
        <v>TruckOwner</v>
      </c>
      <c r="G6239" t="str">
        <f>VLOOKUP(data[[#This Row],[id_customer]],customer[],2,FALSE)</f>
        <v>Lauren McCrorie</v>
      </c>
      <c r="H6239" t="str">
        <f>data[[#This Row],[id_customer]]&amp;data[[#This Row],[id_campaign]]</f>
        <v>C0378cam04</v>
      </c>
      <c r="I6239">
        <f>DATEDIF(data[[#This Row],[join_date]],data[[#This Row],[buy_date]],"M")</f>
        <v>8</v>
      </c>
    </row>
    <row r="6240" spans="1:9" x14ac:dyDescent="0.25">
      <c r="A6240" t="s">
        <v>1557</v>
      </c>
      <c r="B6240" t="s">
        <v>30</v>
      </c>
      <c r="C6240" s="1">
        <v>44944</v>
      </c>
      <c r="D6240" s="1">
        <v>44944</v>
      </c>
      <c r="E6240">
        <f>VLOOKUP(data[[#This Row],[id_campaign]],campaign[],4,FALSE)</f>
        <v>28</v>
      </c>
      <c r="F6240" t="str">
        <f>VLOOKUP(data[[#This Row],[id_campaign]],campaign[],2,FALSE)</f>
        <v>NotNewCellphoneUser</v>
      </c>
      <c r="G6240" t="str">
        <f>VLOOKUP(data[[#This Row],[id_customer]],customer[],2,FALSE)</f>
        <v>Conni Catterall</v>
      </c>
      <c r="H6240" t="str">
        <f>data[[#This Row],[id_customer]]&amp;data[[#This Row],[id_campaign]]</f>
        <v>C0379cam14</v>
      </c>
      <c r="I6240">
        <f>DATEDIF(data[[#This Row],[join_date]],data[[#This Row],[buy_date]],"M")</f>
        <v>0</v>
      </c>
    </row>
    <row r="6241" spans="1:9" x14ac:dyDescent="0.25">
      <c r="A6241" t="s">
        <v>1557</v>
      </c>
      <c r="B6241" t="s">
        <v>30</v>
      </c>
      <c r="C6241" s="1">
        <v>44944</v>
      </c>
      <c r="D6241" s="1">
        <v>44978</v>
      </c>
      <c r="E6241">
        <f>VLOOKUP(data[[#This Row],[id_campaign]],campaign[],4,FALSE)</f>
        <v>28</v>
      </c>
      <c r="F6241" t="str">
        <f>VLOOKUP(data[[#This Row],[id_campaign]],campaign[],2,FALSE)</f>
        <v>NotNewCellphoneUser</v>
      </c>
      <c r="G6241" t="str">
        <f>VLOOKUP(data[[#This Row],[id_customer]],customer[],2,FALSE)</f>
        <v>Conni Catterall</v>
      </c>
      <c r="H6241" t="str">
        <f>data[[#This Row],[id_customer]]&amp;data[[#This Row],[id_campaign]]</f>
        <v>C0379cam14</v>
      </c>
      <c r="I6241">
        <f>DATEDIF(data[[#This Row],[join_date]],data[[#This Row],[buy_date]],"M")</f>
        <v>1</v>
      </c>
    </row>
    <row r="6242" spans="1:9" x14ac:dyDescent="0.25">
      <c r="A6242" t="s">
        <v>1557</v>
      </c>
      <c r="B6242" t="s">
        <v>30</v>
      </c>
      <c r="C6242" s="1">
        <v>44944</v>
      </c>
      <c r="D6242" s="1">
        <v>45008</v>
      </c>
      <c r="E6242">
        <f>VLOOKUP(data[[#This Row],[id_campaign]],campaign[],4,FALSE)</f>
        <v>28</v>
      </c>
      <c r="F6242" t="str">
        <f>VLOOKUP(data[[#This Row],[id_campaign]],campaign[],2,FALSE)</f>
        <v>NotNewCellphoneUser</v>
      </c>
      <c r="G6242" t="str">
        <f>VLOOKUP(data[[#This Row],[id_customer]],customer[],2,FALSE)</f>
        <v>Conni Catterall</v>
      </c>
      <c r="H6242" t="str">
        <f>data[[#This Row],[id_customer]]&amp;data[[#This Row],[id_campaign]]</f>
        <v>C0379cam14</v>
      </c>
      <c r="I6242">
        <f>DATEDIF(data[[#This Row],[join_date]],data[[#This Row],[buy_date]],"M")</f>
        <v>2</v>
      </c>
    </row>
    <row r="6243" spans="1:9" x14ac:dyDescent="0.25">
      <c r="A6243" t="s">
        <v>1557</v>
      </c>
      <c r="B6243" t="s">
        <v>30</v>
      </c>
      <c r="C6243" s="1">
        <v>44944</v>
      </c>
      <c r="D6243" s="1">
        <v>45037</v>
      </c>
      <c r="E6243">
        <f>VLOOKUP(data[[#This Row],[id_campaign]],campaign[],4,FALSE)</f>
        <v>28</v>
      </c>
      <c r="F6243" t="str">
        <f>VLOOKUP(data[[#This Row],[id_campaign]],campaign[],2,FALSE)</f>
        <v>NotNewCellphoneUser</v>
      </c>
      <c r="G6243" t="str">
        <f>VLOOKUP(data[[#This Row],[id_customer]],customer[],2,FALSE)</f>
        <v>Conni Catterall</v>
      </c>
      <c r="H6243" t="str">
        <f>data[[#This Row],[id_customer]]&amp;data[[#This Row],[id_campaign]]</f>
        <v>C0379cam14</v>
      </c>
      <c r="I6243">
        <f>DATEDIF(data[[#This Row],[join_date]],data[[#This Row],[buy_date]],"M")</f>
        <v>3</v>
      </c>
    </row>
    <row r="6244" spans="1:9" x14ac:dyDescent="0.25">
      <c r="A6244" t="s">
        <v>1557</v>
      </c>
      <c r="B6244" t="s">
        <v>30</v>
      </c>
      <c r="C6244" s="1">
        <v>44944</v>
      </c>
      <c r="D6244" s="1">
        <v>45067</v>
      </c>
      <c r="E6244">
        <f>VLOOKUP(data[[#This Row],[id_campaign]],campaign[],4,FALSE)</f>
        <v>28</v>
      </c>
      <c r="F6244" t="str">
        <f>VLOOKUP(data[[#This Row],[id_campaign]],campaign[],2,FALSE)</f>
        <v>NotNewCellphoneUser</v>
      </c>
      <c r="G6244" t="str">
        <f>VLOOKUP(data[[#This Row],[id_customer]],customer[],2,FALSE)</f>
        <v>Conni Catterall</v>
      </c>
      <c r="H6244" t="str">
        <f>data[[#This Row],[id_customer]]&amp;data[[#This Row],[id_campaign]]</f>
        <v>C0379cam14</v>
      </c>
      <c r="I6244">
        <f>DATEDIF(data[[#This Row],[join_date]],data[[#This Row],[buy_date]],"M")</f>
        <v>4</v>
      </c>
    </row>
    <row r="6245" spans="1:9" x14ac:dyDescent="0.25">
      <c r="A6245" t="s">
        <v>1557</v>
      </c>
      <c r="B6245" t="s">
        <v>30</v>
      </c>
      <c r="C6245" s="1">
        <v>44944</v>
      </c>
      <c r="D6245" s="1">
        <v>45079</v>
      </c>
      <c r="E6245">
        <f>VLOOKUP(data[[#This Row],[id_campaign]],campaign[],4,FALSE)</f>
        <v>28</v>
      </c>
      <c r="F6245" t="str">
        <f>VLOOKUP(data[[#This Row],[id_campaign]],campaign[],2,FALSE)</f>
        <v>NotNewCellphoneUser</v>
      </c>
      <c r="G6245" t="str">
        <f>VLOOKUP(data[[#This Row],[id_customer]],customer[],2,FALSE)</f>
        <v>Conni Catterall</v>
      </c>
      <c r="H6245" t="str">
        <f>data[[#This Row],[id_customer]]&amp;data[[#This Row],[id_campaign]]</f>
        <v>C0379cam14</v>
      </c>
      <c r="I6245">
        <f>DATEDIF(data[[#This Row],[join_date]],data[[#This Row],[buy_date]],"M")</f>
        <v>4</v>
      </c>
    </row>
    <row r="6246" spans="1:9" x14ac:dyDescent="0.25">
      <c r="A6246" t="s">
        <v>1557</v>
      </c>
      <c r="B6246" t="s">
        <v>18</v>
      </c>
      <c r="C6246" s="1">
        <v>44982</v>
      </c>
      <c r="D6246" s="1">
        <v>44982</v>
      </c>
      <c r="E6246">
        <f>VLOOKUP(data[[#This Row],[id_campaign]],campaign[],4,FALSE)</f>
        <v>27</v>
      </c>
      <c r="F6246" t="str">
        <f>VLOOKUP(data[[#This Row],[id_campaign]],campaign[],2,FALSE)</f>
        <v>RespondsToMailOffers</v>
      </c>
      <c r="G6246" t="str">
        <f>VLOOKUP(data[[#This Row],[id_customer]],customer[],2,FALSE)</f>
        <v>Conni Catterall</v>
      </c>
      <c r="H6246" t="str">
        <f>data[[#This Row],[id_customer]]&amp;data[[#This Row],[id_campaign]]</f>
        <v>C0379cam08</v>
      </c>
      <c r="I6246">
        <f>DATEDIF(data[[#This Row],[join_date]],data[[#This Row],[buy_date]],"M")</f>
        <v>0</v>
      </c>
    </row>
    <row r="6247" spans="1:9" x14ac:dyDescent="0.25">
      <c r="A6247" t="s">
        <v>1557</v>
      </c>
      <c r="B6247" t="s">
        <v>18</v>
      </c>
      <c r="C6247" s="1">
        <v>44982</v>
      </c>
      <c r="D6247" s="1">
        <v>45012</v>
      </c>
      <c r="E6247">
        <f>VLOOKUP(data[[#This Row],[id_campaign]],campaign[],4,FALSE)</f>
        <v>27</v>
      </c>
      <c r="F6247" t="str">
        <f>VLOOKUP(data[[#This Row],[id_campaign]],campaign[],2,FALSE)</f>
        <v>RespondsToMailOffers</v>
      </c>
      <c r="G6247" t="str">
        <f>VLOOKUP(data[[#This Row],[id_customer]],customer[],2,FALSE)</f>
        <v>Conni Catterall</v>
      </c>
      <c r="H6247" t="str">
        <f>data[[#This Row],[id_customer]]&amp;data[[#This Row],[id_campaign]]</f>
        <v>C0379cam08</v>
      </c>
      <c r="I6247">
        <f>DATEDIF(data[[#This Row],[join_date]],data[[#This Row],[buy_date]],"M")</f>
        <v>1</v>
      </c>
    </row>
    <row r="6248" spans="1:9" x14ac:dyDescent="0.25">
      <c r="A6248" t="s">
        <v>1557</v>
      </c>
      <c r="B6248" t="s">
        <v>18</v>
      </c>
      <c r="C6248" s="1">
        <v>44982</v>
      </c>
      <c r="D6248" s="1">
        <v>45046</v>
      </c>
      <c r="E6248">
        <f>VLOOKUP(data[[#This Row],[id_campaign]],campaign[],4,FALSE)</f>
        <v>27</v>
      </c>
      <c r="F6248" t="str">
        <f>VLOOKUP(data[[#This Row],[id_campaign]],campaign[],2,FALSE)</f>
        <v>RespondsToMailOffers</v>
      </c>
      <c r="G6248" t="str">
        <f>VLOOKUP(data[[#This Row],[id_customer]],customer[],2,FALSE)</f>
        <v>Conni Catterall</v>
      </c>
      <c r="H6248" t="str">
        <f>data[[#This Row],[id_customer]]&amp;data[[#This Row],[id_campaign]]</f>
        <v>C0379cam08</v>
      </c>
      <c r="I6248">
        <f>DATEDIF(data[[#This Row],[join_date]],data[[#This Row],[buy_date]],"M")</f>
        <v>2</v>
      </c>
    </row>
    <row r="6249" spans="1:9" x14ac:dyDescent="0.25">
      <c r="A6249" t="s">
        <v>1557</v>
      </c>
      <c r="B6249" t="s">
        <v>18</v>
      </c>
      <c r="C6249" s="1">
        <v>44982</v>
      </c>
      <c r="D6249" s="1">
        <v>45055</v>
      </c>
      <c r="E6249">
        <f>VLOOKUP(data[[#This Row],[id_campaign]],campaign[],4,FALSE)</f>
        <v>27</v>
      </c>
      <c r="F6249" t="str">
        <f>VLOOKUP(data[[#This Row],[id_campaign]],campaign[],2,FALSE)</f>
        <v>RespondsToMailOffers</v>
      </c>
      <c r="G6249" t="str">
        <f>VLOOKUP(data[[#This Row],[id_customer]],customer[],2,FALSE)</f>
        <v>Conni Catterall</v>
      </c>
      <c r="H6249" t="str">
        <f>data[[#This Row],[id_customer]]&amp;data[[#This Row],[id_campaign]]</f>
        <v>C0379cam08</v>
      </c>
      <c r="I6249">
        <f>DATEDIF(data[[#This Row],[join_date]],data[[#This Row],[buy_date]],"M")</f>
        <v>2</v>
      </c>
    </row>
    <row r="6250" spans="1:9" x14ac:dyDescent="0.25">
      <c r="A6250" t="s">
        <v>1557</v>
      </c>
      <c r="B6250" t="s">
        <v>18</v>
      </c>
      <c r="C6250" s="1">
        <v>44982</v>
      </c>
      <c r="D6250" s="1">
        <v>45083</v>
      </c>
      <c r="E6250">
        <f>VLOOKUP(data[[#This Row],[id_campaign]],campaign[],4,FALSE)</f>
        <v>27</v>
      </c>
      <c r="F6250" t="str">
        <f>VLOOKUP(data[[#This Row],[id_campaign]],campaign[],2,FALSE)</f>
        <v>RespondsToMailOffers</v>
      </c>
      <c r="G6250" t="str">
        <f>VLOOKUP(data[[#This Row],[id_customer]],customer[],2,FALSE)</f>
        <v>Conni Catterall</v>
      </c>
      <c r="H6250" t="str">
        <f>data[[#This Row],[id_customer]]&amp;data[[#This Row],[id_campaign]]</f>
        <v>C0379cam08</v>
      </c>
      <c r="I6250">
        <f>DATEDIF(data[[#This Row],[join_date]],data[[#This Row],[buy_date]],"M")</f>
        <v>3</v>
      </c>
    </row>
    <row r="6251" spans="1:9" x14ac:dyDescent="0.25">
      <c r="A6251" t="s">
        <v>1561</v>
      </c>
      <c r="B6251" t="s">
        <v>34</v>
      </c>
      <c r="C6251" s="1">
        <v>44574</v>
      </c>
      <c r="D6251" s="1">
        <v>44574</v>
      </c>
      <c r="E6251">
        <f>VLOOKUP(data[[#This Row],[id_campaign]],campaign[],4,FALSE)</f>
        <v>16</v>
      </c>
      <c r="F6251" t="str">
        <f>VLOOKUP(data[[#This Row],[id_campaign]],campaign[],2,FALSE)</f>
        <v>MadeCallToRetentionTeam</v>
      </c>
      <c r="G6251" t="str">
        <f>VLOOKUP(data[[#This Row],[id_customer]],customer[],2,FALSE)</f>
        <v>Gusella Tregust</v>
      </c>
      <c r="H6251" t="str">
        <f>data[[#This Row],[id_customer]]&amp;data[[#This Row],[id_campaign]]</f>
        <v>C0380cam16</v>
      </c>
      <c r="I6251">
        <f>DATEDIF(data[[#This Row],[join_date]],data[[#This Row],[buy_date]],"M")</f>
        <v>0</v>
      </c>
    </row>
    <row r="6252" spans="1:9" x14ac:dyDescent="0.25">
      <c r="A6252" t="s">
        <v>1561</v>
      </c>
      <c r="B6252" t="s">
        <v>34</v>
      </c>
      <c r="C6252" s="1">
        <v>44574</v>
      </c>
      <c r="D6252" s="1">
        <v>44611</v>
      </c>
      <c r="E6252">
        <f>VLOOKUP(data[[#This Row],[id_campaign]],campaign[],4,FALSE)</f>
        <v>16</v>
      </c>
      <c r="F6252" t="str">
        <f>VLOOKUP(data[[#This Row],[id_campaign]],campaign[],2,FALSE)</f>
        <v>MadeCallToRetentionTeam</v>
      </c>
      <c r="G6252" t="str">
        <f>VLOOKUP(data[[#This Row],[id_customer]],customer[],2,FALSE)</f>
        <v>Gusella Tregust</v>
      </c>
      <c r="H6252" t="str">
        <f>data[[#This Row],[id_customer]]&amp;data[[#This Row],[id_campaign]]</f>
        <v>C0380cam16</v>
      </c>
      <c r="I6252">
        <f>DATEDIF(data[[#This Row],[join_date]],data[[#This Row],[buy_date]],"M")</f>
        <v>1</v>
      </c>
    </row>
    <row r="6253" spans="1:9" x14ac:dyDescent="0.25">
      <c r="A6253" t="s">
        <v>1561</v>
      </c>
      <c r="B6253" t="s">
        <v>34</v>
      </c>
      <c r="C6253" s="1">
        <v>44574</v>
      </c>
      <c r="D6253" s="1">
        <v>44648</v>
      </c>
      <c r="E6253">
        <f>VLOOKUP(data[[#This Row],[id_campaign]],campaign[],4,FALSE)</f>
        <v>16</v>
      </c>
      <c r="F6253" t="str">
        <f>VLOOKUP(data[[#This Row],[id_campaign]],campaign[],2,FALSE)</f>
        <v>MadeCallToRetentionTeam</v>
      </c>
      <c r="G6253" t="str">
        <f>VLOOKUP(data[[#This Row],[id_customer]],customer[],2,FALSE)</f>
        <v>Gusella Tregust</v>
      </c>
      <c r="H6253" t="str">
        <f>data[[#This Row],[id_customer]]&amp;data[[#This Row],[id_campaign]]</f>
        <v>C0380cam16</v>
      </c>
      <c r="I6253">
        <f>DATEDIF(data[[#This Row],[join_date]],data[[#This Row],[buy_date]],"M")</f>
        <v>2</v>
      </c>
    </row>
    <row r="6254" spans="1:9" x14ac:dyDescent="0.25">
      <c r="A6254" t="s">
        <v>1561</v>
      </c>
      <c r="B6254" t="s">
        <v>34</v>
      </c>
      <c r="C6254" s="1">
        <v>44574</v>
      </c>
      <c r="D6254" s="1">
        <v>44677</v>
      </c>
      <c r="E6254">
        <f>VLOOKUP(data[[#This Row],[id_campaign]],campaign[],4,FALSE)</f>
        <v>16</v>
      </c>
      <c r="F6254" t="str">
        <f>VLOOKUP(data[[#This Row],[id_campaign]],campaign[],2,FALSE)</f>
        <v>MadeCallToRetentionTeam</v>
      </c>
      <c r="G6254" t="str">
        <f>VLOOKUP(data[[#This Row],[id_customer]],customer[],2,FALSE)</f>
        <v>Gusella Tregust</v>
      </c>
      <c r="H6254" t="str">
        <f>data[[#This Row],[id_customer]]&amp;data[[#This Row],[id_campaign]]</f>
        <v>C0380cam16</v>
      </c>
      <c r="I6254">
        <f>DATEDIF(data[[#This Row],[join_date]],data[[#This Row],[buy_date]],"M")</f>
        <v>3</v>
      </c>
    </row>
    <row r="6255" spans="1:9" x14ac:dyDescent="0.25">
      <c r="A6255" t="s">
        <v>1561</v>
      </c>
      <c r="B6255" t="s">
        <v>34</v>
      </c>
      <c r="C6255" s="1">
        <v>44574</v>
      </c>
      <c r="D6255" s="1">
        <v>44729</v>
      </c>
      <c r="E6255">
        <f>VLOOKUP(data[[#This Row],[id_campaign]],campaign[],4,FALSE)</f>
        <v>16</v>
      </c>
      <c r="F6255" t="str">
        <f>VLOOKUP(data[[#This Row],[id_campaign]],campaign[],2,FALSE)</f>
        <v>MadeCallToRetentionTeam</v>
      </c>
      <c r="G6255" t="str">
        <f>VLOOKUP(data[[#This Row],[id_customer]],customer[],2,FALSE)</f>
        <v>Gusella Tregust</v>
      </c>
      <c r="H6255" t="str">
        <f>data[[#This Row],[id_customer]]&amp;data[[#This Row],[id_campaign]]</f>
        <v>C0380cam16</v>
      </c>
      <c r="I6255">
        <f>DATEDIF(data[[#This Row],[join_date]],data[[#This Row],[buy_date]],"M")</f>
        <v>5</v>
      </c>
    </row>
    <row r="6256" spans="1:9" x14ac:dyDescent="0.25">
      <c r="A6256" t="s">
        <v>1561</v>
      </c>
      <c r="B6256" t="s">
        <v>34</v>
      </c>
      <c r="C6256" s="1">
        <v>44574</v>
      </c>
      <c r="D6256" s="1">
        <v>44768</v>
      </c>
      <c r="E6256">
        <f>VLOOKUP(data[[#This Row],[id_campaign]],campaign[],4,FALSE)</f>
        <v>16</v>
      </c>
      <c r="F6256" t="str">
        <f>VLOOKUP(data[[#This Row],[id_campaign]],campaign[],2,FALSE)</f>
        <v>MadeCallToRetentionTeam</v>
      </c>
      <c r="G6256" t="str">
        <f>VLOOKUP(data[[#This Row],[id_customer]],customer[],2,FALSE)</f>
        <v>Gusella Tregust</v>
      </c>
      <c r="H6256" t="str">
        <f>data[[#This Row],[id_customer]]&amp;data[[#This Row],[id_campaign]]</f>
        <v>C0380cam16</v>
      </c>
      <c r="I6256">
        <f>DATEDIF(data[[#This Row],[join_date]],data[[#This Row],[buy_date]],"M")</f>
        <v>6</v>
      </c>
    </row>
    <row r="6257" spans="1:9" x14ac:dyDescent="0.25">
      <c r="A6257" t="s">
        <v>1561</v>
      </c>
      <c r="B6257" t="s">
        <v>34</v>
      </c>
      <c r="C6257" s="1">
        <v>44574</v>
      </c>
      <c r="D6257" s="1">
        <v>44823</v>
      </c>
      <c r="E6257">
        <f>VLOOKUP(data[[#This Row],[id_campaign]],campaign[],4,FALSE)</f>
        <v>16</v>
      </c>
      <c r="F6257" t="str">
        <f>VLOOKUP(data[[#This Row],[id_campaign]],campaign[],2,FALSE)</f>
        <v>MadeCallToRetentionTeam</v>
      </c>
      <c r="G6257" t="str">
        <f>VLOOKUP(data[[#This Row],[id_customer]],customer[],2,FALSE)</f>
        <v>Gusella Tregust</v>
      </c>
      <c r="H6257" t="str">
        <f>data[[#This Row],[id_customer]]&amp;data[[#This Row],[id_campaign]]</f>
        <v>C0380cam16</v>
      </c>
      <c r="I6257">
        <f>DATEDIF(data[[#This Row],[join_date]],data[[#This Row],[buy_date]],"M")</f>
        <v>8</v>
      </c>
    </row>
    <row r="6258" spans="1:9" x14ac:dyDescent="0.25">
      <c r="A6258" t="s">
        <v>1561</v>
      </c>
      <c r="B6258" t="s">
        <v>34</v>
      </c>
      <c r="C6258" s="1">
        <v>44574</v>
      </c>
      <c r="D6258" s="1">
        <v>44858</v>
      </c>
      <c r="E6258">
        <f>VLOOKUP(data[[#This Row],[id_campaign]],campaign[],4,FALSE)</f>
        <v>16</v>
      </c>
      <c r="F6258" t="str">
        <f>VLOOKUP(data[[#This Row],[id_campaign]],campaign[],2,FALSE)</f>
        <v>MadeCallToRetentionTeam</v>
      </c>
      <c r="G6258" t="str">
        <f>VLOOKUP(data[[#This Row],[id_customer]],customer[],2,FALSE)</f>
        <v>Gusella Tregust</v>
      </c>
      <c r="H6258" t="str">
        <f>data[[#This Row],[id_customer]]&amp;data[[#This Row],[id_campaign]]</f>
        <v>C0380cam16</v>
      </c>
      <c r="I6258">
        <f>DATEDIF(data[[#This Row],[join_date]],data[[#This Row],[buy_date]],"M")</f>
        <v>9</v>
      </c>
    </row>
    <row r="6259" spans="1:9" x14ac:dyDescent="0.25">
      <c r="A6259" t="s">
        <v>1561</v>
      </c>
      <c r="B6259" t="s">
        <v>34</v>
      </c>
      <c r="C6259" s="1">
        <v>44574</v>
      </c>
      <c r="D6259" s="1">
        <v>44918</v>
      </c>
      <c r="E6259">
        <f>VLOOKUP(data[[#This Row],[id_campaign]],campaign[],4,FALSE)</f>
        <v>16</v>
      </c>
      <c r="F6259" t="str">
        <f>VLOOKUP(data[[#This Row],[id_campaign]],campaign[],2,FALSE)</f>
        <v>MadeCallToRetentionTeam</v>
      </c>
      <c r="G6259" t="str">
        <f>VLOOKUP(data[[#This Row],[id_customer]],customer[],2,FALSE)</f>
        <v>Gusella Tregust</v>
      </c>
      <c r="H6259" t="str">
        <f>data[[#This Row],[id_customer]]&amp;data[[#This Row],[id_campaign]]</f>
        <v>C0380cam16</v>
      </c>
      <c r="I6259">
        <f>DATEDIF(data[[#This Row],[join_date]],data[[#This Row],[buy_date]],"M")</f>
        <v>11</v>
      </c>
    </row>
    <row r="6260" spans="1:9" x14ac:dyDescent="0.25">
      <c r="A6260" t="s">
        <v>1561</v>
      </c>
      <c r="B6260" t="s">
        <v>34</v>
      </c>
      <c r="C6260" s="1">
        <v>44574</v>
      </c>
      <c r="D6260" s="1">
        <v>44952</v>
      </c>
      <c r="E6260">
        <f>VLOOKUP(data[[#This Row],[id_campaign]],campaign[],4,FALSE)</f>
        <v>16</v>
      </c>
      <c r="F6260" t="str">
        <f>VLOOKUP(data[[#This Row],[id_campaign]],campaign[],2,FALSE)</f>
        <v>MadeCallToRetentionTeam</v>
      </c>
      <c r="G6260" t="str">
        <f>VLOOKUP(data[[#This Row],[id_customer]],customer[],2,FALSE)</f>
        <v>Gusella Tregust</v>
      </c>
      <c r="H6260" t="str">
        <f>data[[#This Row],[id_customer]]&amp;data[[#This Row],[id_campaign]]</f>
        <v>C0380cam16</v>
      </c>
      <c r="I6260">
        <f>DATEDIF(data[[#This Row],[join_date]],data[[#This Row],[buy_date]],"M")</f>
        <v>12</v>
      </c>
    </row>
    <row r="6261" spans="1:9" x14ac:dyDescent="0.25">
      <c r="A6261" t="s">
        <v>1561</v>
      </c>
      <c r="B6261" t="s">
        <v>34</v>
      </c>
      <c r="C6261" s="1">
        <v>44574</v>
      </c>
      <c r="D6261" s="1">
        <v>44979</v>
      </c>
      <c r="E6261">
        <f>VLOOKUP(data[[#This Row],[id_campaign]],campaign[],4,FALSE)</f>
        <v>16</v>
      </c>
      <c r="F6261" t="str">
        <f>VLOOKUP(data[[#This Row],[id_campaign]],campaign[],2,FALSE)</f>
        <v>MadeCallToRetentionTeam</v>
      </c>
      <c r="G6261" t="str">
        <f>VLOOKUP(data[[#This Row],[id_customer]],customer[],2,FALSE)</f>
        <v>Gusella Tregust</v>
      </c>
      <c r="H6261" t="str">
        <f>data[[#This Row],[id_customer]]&amp;data[[#This Row],[id_campaign]]</f>
        <v>C0380cam16</v>
      </c>
      <c r="I6261">
        <f>DATEDIF(data[[#This Row],[join_date]],data[[#This Row],[buy_date]],"M")</f>
        <v>13</v>
      </c>
    </row>
    <row r="6262" spans="1:9" x14ac:dyDescent="0.25">
      <c r="A6262" t="s">
        <v>1561</v>
      </c>
      <c r="B6262" t="s">
        <v>34</v>
      </c>
      <c r="C6262" s="1">
        <v>44574</v>
      </c>
      <c r="D6262" s="1">
        <v>45000</v>
      </c>
      <c r="E6262">
        <f>VLOOKUP(data[[#This Row],[id_campaign]],campaign[],4,FALSE)</f>
        <v>16</v>
      </c>
      <c r="F6262" t="str">
        <f>VLOOKUP(data[[#This Row],[id_campaign]],campaign[],2,FALSE)</f>
        <v>MadeCallToRetentionTeam</v>
      </c>
      <c r="G6262" t="str">
        <f>VLOOKUP(data[[#This Row],[id_customer]],customer[],2,FALSE)</f>
        <v>Gusella Tregust</v>
      </c>
      <c r="H6262" t="str">
        <f>data[[#This Row],[id_customer]]&amp;data[[#This Row],[id_campaign]]</f>
        <v>C0380cam16</v>
      </c>
      <c r="I6262">
        <f>DATEDIF(data[[#This Row],[join_date]],data[[#This Row],[buy_date]],"M")</f>
        <v>14</v>
      </c>
    </row>
    <row r="6263" spans="1:9" x14ac:dyDescent="0.25">
      <c r="A6263" t="s">
        <v>1561</v>
      </c>
      <c r="B6263" t="s">
        <v>34</v>
      </c>
      <c r="C6263" s="1">
        <v>44574</v>
      </c>
      <c r="D6263" s="1">
        <v>45035</v>
      </c>
      <c r="E6263">
        <f>VLOOKUP(data[[#This Row],[id_campaign]],campaign[],4,FALSE)</f>
        <v>16</v>
      </c>
      <c r="F6263" t="str">
        <f>VLOOKUP(data[[#This Row],[id_campaign]],campaign[],2,FALSE)</f>
        <v>MadeCallToRetentionTeam</v>
      </c>
      <c r="G6263" t="str">
        <f>VLOOKUP(data[[#This Row],[id_customer]],customer[],2,FALSE)</f>
        <v>Gusella Tregust</v>
      </c>
      <c r="H6263" t="str">
        <f>data[[#This Row],[id_customer]]&amp;data[[#This Row],[id_campaign]]</f>
        <v>C0380cam16</v>
      </c>
      <c r="I6263">
        <f>DATEDIF(data[[#This Row],[join_date]],data[[#This Row],[buy_date]],"M")</f>
        <v>15</v>
      </c>
    </row>
    <row r="6264" spans="1:9" x14ac:dyDescent="0.25">
      <c r="A6264" t="s">
        <v>1561</v>
      </c>
      <c r="B6264" t="s">
        <v>34</v>
      </c>
      <c r="C6264" s="1">
        <v>44574</v>
      </c>
      <c r="D6264" s="1">
        <v>45074</v>
      </c>
      <c r="E6264">
        <f>VLOOKUP(data[[#This Row],[id_campaign]],campaign[],4,FALSE)</f>
        <v>16</v>
      </c>
      <c r="F6264" t="str">
        <f>VLOOKUP(data[[#This Row],[id_campaign]],campaign[],2,FALSE)</f>
        <v>MadeCallToRetentionTeam</v>
      </c>
      <c r="G6264" t="str">
        <f>VLOOKUP(data[[#This Row],[id_customer]],customer[],2,FALSE)</f>
        <v>Gusella Tregust</v>
      </c>
      <c r="H6264" t="str">
        <f>data[[#This Row],[id_customer]]&amp;data[[#This Row],[id_campaign]]</f>
        <v>C0380cam16</v>
      </c>
      <c r="I6264">
        <f>DATEDIF(data[[#This Row],[join_date]],data[[#This Row],[buy_date]],"M")</f>
        <v>16</v>
      </c>
    </row>
    <row r="6265" spans="1:9" x14ac:dyDescent="0.25">
      <c r="A6265" t="s">
        <v>1561</v>
      </c>
      <c r="B6265" t="s">
        <v>30</v>
      </c>
      <c r="C6265" s="1">
        <v>44725</v>
      </c>
      <c r="D6265" s="1">
        <v>44725</v>
      </c>
      <c r="E6265">
        <f>VLOOKUP(data[[#This Row],[id_campaign]],campaign[],4,FALSE)</f>
        <v>28</v>
      </c>
      <c r="F6265" t="str">
        <f>VLOOKUP(data[[#This Row],[id_campaign]],campaign[],2,FALSE)</f>
        <v>NotNewCellphoneUser</v>
      </c>
      <c r="G6265" t="str">
        <f>VLOOKUP(data[[#This Row],[id_customer]],customer[],2,FALSE)</f>
        <v>Gusella Tregust</v>
      </c>
      <c r="H6265" t="str">
        <f>data[[#This Row],[id_customer]]&amp;data[[#This Row],[id_campaign]]</f>
        <v>C0380cam14</v>
      </c>
      <c r="I6265">
        <f>DATEDIF(data[[#This Row],[join_date]],data[[#This Row],[buy_date]],"M")</f>
        <v>0</v>
      </c>
    </row>
    <row r="6266" spans="1:9" x14ac:dyDescent="0.25">
      <c r="A6266" t="s">
        <v>1561</v>
      </c>
      <c r="B6266" t="s">
        <v>30</v>
      </c>
      <c r="C6266" s="1">
        <v>44725</v>
      </c>
      <c r="D6266" s="1">
        <v>44756</v>
      </c>
      <c r="E6266">
        <f>VLOOKUP(data[[#This Row],[id_campaign]],campaign[],4,FALSE)</f>
        <v>28</v>
      </c>
      <c r="F6266" t="str">
        <f>VLOOKUP(data[[#This Row],[id_campaign]],campaign[],2,FALSE)</f>
        <v>NotNewCellphoneUser</v>
      </c>
      <c r="G6266" t="str">
        <f>VLOOKUP(data[[#This Row],[id_customer]],customer[],2,FALSE)</f>
        <v>Gusella Tregust</v>
      </c>
      <c r="H6266" t="str">
        <f>data[[#This Row],[id_customer]]&amp;data[[#This Row],[id_campaign]]</f>
        <v>C0380cam14</v>
      </c>
      <c r="I6266">
        <f>DATEDIF(data[[#This Row],[join_date]],data[[#This Row],[buy_date]],"M")</f>
        <v>1</v>
      </c>
    </row>
    <row r="6267" spans="1:9" x14ac:dyDescent="0.25">
      <c r="A6267" t="s">
        <v>1561</v>
      </c>
      <c r="B6267" t="s">
        <v>30</v>
      </c>
      <c r="C6267" s="1">
        <v>44725</v>
      </c>
      <c r="D6267" s="1">
        <v>44828</v>
      </c>
      <c r="E6267">
        <f>VLOOKUP(data[[#This Row],[id_campaign]],campaign[],4,FALSE)</f>
        <v>28</v>
      </c>
      <c r="F6267" t="str">
        <f>VLOOKUP(data[[#This Row],[id_campaign]],campaign[],2,FALSE)</f>
        <v>NotNewCellphoneUser</v>
      </c>
      <c r="G6267" t="str">
        <f>VLOOKUP(data[[#This Row],[id_customer]],customer[],2,FALSE)</f>
        <v>Gusella Tregust</v>
      </c>
      <c r="H6267" t="str">
        <f>data[[#This Row],[id_customer]]&amp;data[[#This Row],[id_campaign]]</f>
        <v>C0380cam14</v>
      </c>
      <c r="I6267">
        <f>DATEDIF(data[[#This Row],[join_date]],data[[#This Row],[buy_date]],"M")</f>
        <v>3</v>
      </c>
    </row>
    <row r="6268" spans="1:9" x14ac:dyDescent="0.25">
      <c r="A6268" t="s">
        <v>1561</v>
      </c>
      <c r="B6268" t="s">
        <v>30</v>
      </c>
      <c r="C6268" s="1">
        <v>44725</v>
      </c>
      <c r="D6268" s="1">
        <v>44880</v>
      </c>
      <c r="E6268">
        <f>VLOOKUP(data[[#This Row],[id_campaign]],campaign[],4,FALSE)</f>
        <v>28</v>
      </c>
      <c r="F6268" t="str">
        <f>VLOOKUP(data[[#This Row],[id_campaign]],campaign[],2,FALSE)</f>
        <v>NotNewCellphoneUser</v>
      </c>
      <c r="G6268" t="str">
        <f>VLOOKUP(data[[#This Row],[id_customer]],customer[],2,FALSE)</f>
        <v>Gusella Tregust</v>
      </c>
      <c r="H6268" t="str">
        <f>data[[#This Row],[id_customer]]&amp;data[[#This Row],[id_campaign]]</f>
        <v>C0380cam14</v>
      </c>
      <c r="I6268">
        <f>DATEDIF(data[[#This Row],[join_date]],data[[#This Row],[buy_date]],"M")</f>
        <v>5</v>
      </c>
    </row>
    <row r="6269" spans="1:9" x14ac:dyDescent="0.25">
      <c r="A6269" t="s">
        <v>1561</v>
      </c>
      <c r="B6269" t="s">
        <v>30</v>
      </c>
      <c r="C6269" s="1">
        <v>44725</v>
      </c>
      <c r="D6269" s="1">
        <v>44910</v>
      </c>
      <c r="E6269">
        <f>VLOOKUP(data[[#This Row],[id_campaign]],campaign[],4,FALSE)</f>
        <v>28</v>
      </c>
      <c r="F6269" t="str">
        <f>VLOOKUP(data[[#This Row],[id_campaign]],campaign[],2,FALSE)</f>
        <v>NotNewCellphoneUser</v>
      </c>
      <c r="G6269" t="str">
        <f>VLOOKUP(data[[#This Row],[id_customer]],customer[],2,FALSE)</f>
        <v>Gusella Tregust</v>
      </c>
      <c r="H6269" t="str">
        <f>data[[#This Row],[id_customer]]&amp;data[[#This Row],[id_campaign]]</f>
        <v>C0380cam14</v>
      </c>
      <c r="I6269">
        <f>DATEDIF(data[[#This Row],[join_date]],data[[#This Row],[buy_date]],"M")</f>
        <v>6</v>
      </c>
    </row>
    <row r="6270" spans="1:9" x14ac:dyDescent="0.25">
      <c r="A6270" t="s">
        <v>1561</v>
      </c>
      <c r="B6270" t="s">
        <v>30</v>
      </c>
      <c r="C6270" s="1">
        <v>44725</v>
      </c>
      <c r="D6270" s="1">
        <v>44953</v>
      </c>
      <c r="E6270">
        <f>VLOOKUP(data[[#This Row],[id_campaign]],campaign[],4,FALSE)</f>
        <v>28</v>
      </c>
      <c r="F6270" t="str">
        <f>VLOOKUP(data[[#This Row],[id_campaign]],campaign[],2,FALSE)</f>
        <v>NotNewCellphoneUser</v>
      </c>
      <c r="G6270" t="str">
        <f>VLOOKUP(data[[#This Row],[id_customer]],customer[],2,FALSE)</f>
        <v>Gusella Tregust</v>
      </c>
      <c r="H6270" t="str">
        <f>data[[#This Row],[id_customer]]&amp;data[[#This Row],[id_campaign]]</f>
        <v>C0380cam14</v>
      </c>
      <c r="I6270">
        <f>DATEDIF(data[[#This Row],[join_date]],data[[#This Row],[buy_date]],"M")</f>
        <v>7</v>
      </c>
    </row>
    <row r="6271" spans="1:9" x14ac:dyDescent="0.25">
      <c r="A6271" t="s">
        <v>1561</v>
      </c>
      <c r="B6271" t="s">
        <v>30</v>
      </c>
      <c r="C6271" s="1">
        <v>44725</v>
      </c>
      <c r="D6271" s="1">
        <v>44975</v>
      </c>
      <c r="E6271">
        <f>VLOOKUP(data[[#This Row],[id_campaign]],campaign[],4,FALSE)</f>
        <v>28</v>
      </c>
      <c r="F6271" t="str">
        <f>VLOOKUP(data[[#This Row],[id_campaign]],campaign[],2,FALSE)</f>
        <v>NotNewCellphoneUser</v>
      </c>
      <c r="G6271" t="str">
        <f>VLOOKUP(data[[#This Row],[id_customer]],customer[],2,FALSE)</f>
        <v>Gusella Tregust</v>
      </c>
      <c r="H6271" t="str">
        <f>data[[#This Row],[id_customer]]&amp;data[[#This Row],[id_campaign]]</f>
        <v>C0380cam14</v>
      </c>
      <c r="I6271">
        <f>DATEDIF(data[[#This Row],[join_date]],data[[#This Row],[buy_date]],"M")</f>
        <v>8</v>
      </c>
    </row>
    <row r="6272" spans="1:9" x14ac:dyDescent="0.25">
      <c r="A6272" t="s">
        <v>1561</v>
      </c>
      <c r="B6272" t="s">
        <v>30</v>
      </c>
      <c r="C6272" s="1">
        <v>44725</v>
      </c>
      <c r="D6272" s="1">
        <v>45009</v>
      </c>
      <c r="E6272">
        <f>VLOOKUP(data[[#This Row],[id_campaign]],campaign[],4,FALSE)</f>
        <v>28</v>
      </c>
      <c r="F6272" t="str">
        <f>VLOOKUP(data[[#This Row],[id_campaign]],campaign[],2,FALSE)</f>
        <v>NotNewCellphoneUser</v>
      </c>
      <c r="G6272" t="str">
        <f>VLOOKUP(data[[#This Row],[id_customer]],customer[],2,FALSE)</f>
        <v>Gusella Tregust</v>
      </c>
      <c r="H6272" t="str">
        <f>data[[#This Row],[id_customer]]&amp;data[[#This Row],[id_campaign]]</f>
        <v>C0380cam14</v>
      </c>
      <c r="I6272">
        <f>DATEDIF(data[[#This Row],[join_date]],data[[#This Row],[buy_date]],"M")</f>
        <v>9</v>
      </c>
    </row>
    <row r="6273" spans="1:9" x14ac:dyDescent="0.25">
      <c r="A6273" t="s">
        <v>1561</v>
      </c>
      <c r="B6273" t="s">
        <v>30</v>
      </c>
      <c r="C6273" s="1">
        <v>44725</v>
      </c>
      <c r="D6273" s="1">
        <v>45029</v>
      </c>
      <c r="E6273">
        <f>VLOOKUP(data[[#This Row],[id_campaign]],campaign[],4,FALSE)</f>
        <v>28</v>
      </c>
      <c r="F6273" t="str">
        <f>VLOOKUP(data[[#This Row],[id_campaign]],campaign[],2,FALSE)</f>
        <v>NotNewCellphoneUser</v>
      </c>
      <c r="G6273" t="str">
        <f>VLOOKUP(data[[#This Row],[id_customer]],customer[],2,FALSE)</f>
        <v>Gusella Tregust</v>
      </c>
      <c r="H6273" t="str">
        <f>data[[#This Row],[id_customer]]&amp;data[[#This Row],[id_campaign]]</f>
        <v>C0380cam14</v>
      </c>
      <c r="I6273">
        <f>DATEDIF(data[[#This Row],[join_date]],data[[#This Row],[buy_date]],"M")</f>
        <v>10</v>
      </c>
    </row>
    <row r="6274" spans="1:9" x14ac:dyDescent="0.25">
      <c r="A6274" t="s">
        <v>1561</v>
      </c>
      <c r="B6274" t="s">
        <v>30</v>
      </c>
      <c r="C6274" s="1">
        <v>44725</v>
      </c>
      <c r="D6274" s="1">
        <v>45068</v>
      </c>
      <c r="E6274">
        <f>VLOOKUP(data[[#This Row],[id_campaign]],campaign[],4,FALSE)</f>
        <v>28</v>
      </c>
      <c r="F6274" t="str">
        <f>VLOOKUP(data[[#This Row],[id_campaign]],campaign[],2,FALSE)</f>
        <v>NotNewCellphoneUser</v>
      </c>
      <c r="G6274" t="str">
        <f>VLOOKUP(data[[#This Row],[id_customer]],customer[],2,FALSE)</f>
        <v>Gusella Tregust</v>
      </c>
      <c r="H6274" t="str">
        <f>data[[#This Row],[id_customer]]&amp;data[[#This Row],[id_campaign]]</f>
        <v>C0380cam14</v>
      </c>
      <c r="I6274">
        <f>DATEDIF(data[[#This Row],[join_date]],data[[#This Row],[buy_date]],"M")</f>
        <v>11</v>
      </c>
    </row>
    <row r="6275" spans="1:9" x14ac:dyDescent="0.25">
      <c r="A6275" t="s">
        <v>1565</v>
      </c>
      <c r="B6275" t="s">
        <v>36</v>
      </c>
      <c r="C6275" s="1">
        <v>44861</v>
      </c>
      <c r="D6275" s="1">
        <v>44861</v>
      </c>
      <c r="E6275">
        <f>VLOOKUP(data[[#This Row],[id_campaign]],campaign[],4,FALSE)</f>
        <v>29</v>
      </c>
      <c r="F6275" t="str">
        <f>VLOOKUP(data[[#This Row],[id_campaign]],campaign[],2,FALSE)</f>
        <v>MaritalStatus</v>
      </c>
      <c r="G6275" t="str">
        <f>VLOOKUP(data[[#This Row],[id_customer]],customer[],2,FALSE)</f>
        <v>Lissy Sisselot</v>
      </c>
      <c r="H6275" t="str">
        <f>data[[#This Row],[id_customer]]&amp;data[[#This Row],[id_campaign]]</f>
        <v>C0381cam17</v>
      </c>
      <c r="I6275">
        <f>DATEDIF(data[[#This Row],[join_date]],data[[#This Row],[buy_date]],"M")</f>
        <v>0</v>
      </c>
    </row>
    <row r="6276" spans="1:9" x14ac:dyDescent="0.25">
      <c r="A6276" t="s">
        <v>1565</v>
      </c>
      <c r="B6276" t="s">
        <v>36</v>
      </c>
      <c r="C6276" s="1">
        <v>44861</v>
      </c>
      <c r="D6276" s="1">
        <v>44923</v>
      </c>
      <c r="E6276">
        <f>VLOOKUP(data[[#This Row],[id_campaign]],campaign[],4,FALSE)</f>
        <v>29</v>
      </c>
      <c r="F6276" t="str">
        <f>VLOOKUP(data[[#This Row],[id_campaign]],campaign[],2,FALSE)</f>
        <v>MaritalStatus</v>
      </c>
      <c r="G6276" t="str">
        <f>VLOOKUP(data[[#This Row],[id_customer]],customer[],2,FALSE)</f>
        <v>Lissy Sisselot</v>
      </c>
      <c r="H6276" t="str">
        <f>data[[#This Row],[id_customer]]&amp;data[[#This Row],[id_campaign]]</f>
        <v>C0381cam17</v>
      </c>
      <c r="I6276">
        <f>DATEDIF(data[[#This Row],[join_date]],data[[#This Row],[buy_date]],"M")</f>
        <v>2</v>
      </c>
    </row>
    <row r="6277" spans="1:9" x14ac:dyDescent="0.25">
      <c r="A6277" t="s">
        <v>1565</v>
      </c>
      <c r="B6277" t="s">
        <v>36</v>
      </c>
      <c r="C6277" s="1">
        <v>44861</v>
      </c>
      <c r="D6277" s="1">
        <v>44936</v>
      </c>
      <c r="E6277">
        <f>VLOOKUP(data[[#This Row],[id_campaign]],campaign[],4,FALSE)</f>
        <v>29</v>
      </c>
      <c r="F6277" t="str">
        <f>VLOOKUP(data[[#This Row],[id_campaign]],campaign[],2,FALSE)</f>
        <v>MaritalStatus</v>
      </c>
      <c r="G6277" t="str">
        <f>VLOOKUP(data[[#This Row],[id_customer]],customer[],2,FALSE)</f>
        <v>Lissy Sisselot</v>
      </c>
      <c r="H6277" t="str">
        <f>data[[#This Row],[id_customer]]&amp;data[[#This Row],[id_campaign]]</f>
        <v>C0381cam17</v>
      </c>
      <c r="I6277">
        <f>DATEDIF(data[[#This Row],[join_date]],data[[#This Row],[buy_date]],"M")</f>
        <v>2</v>
      </c>
    </row>
    <row r="6278" spans="1:9" x14ac:dyDescent="0.25">
      <c r="A6278" t="s">
        <v>1565</v>
      </c>
      <c r="B6278" t="s">
        <v>36</v>
      </c>
      <c r="C6278" s="1">
        <v>44861</v>
      </c>
      <c r="D6278" s="1">
        <v>44959</v>
      </c>
      <c r="E6278">
        <f>VLOOKUP(data[[#This Row],[id_campaign]],campaign[],4,FALSE)</f>
        <v>29</v>
      </c>
      <c r="F6278" t="str">
        <f>VLOOKUP(data[[#This Row],[id_campaign]],campaign[],2,FALSE)</f>
        <v>MaritalStatus</v>
      </c>
      <c r="G6278" t="str">
        <f>VLOOKUP(data[[#This Row],[id_customer]],customer[],2,FALSE)</f>
        <v>Lissy Sisselot</v>
      </c>
      <c r="H6278" t="str">
        <f>data[[#This Row],[id_customer]]&amp;data[[#This Row],[id_campaign]]</f>
        <v>C0381cam17</v>
      </c>
      <c r="I6278">
        <f>DATEDIF(data[[#This Row],[join_date]],data[[#This Row],[buy_date]],"M")</f>
        <v>3</v>
      </c>
    </row>
    <row r="6279" spans="1:9" x14ac:dyDescent="0.25">
      <c r="A6279" t="s">
        <v>1565</v>
      </c>
      <c r="B6279" t="s">
        <v>36</v>
      </c>
      <c r="C6279" s="1">
        <v>44861</v>
      </c>
      <c r="D6279" s="1">
        <v>44999</v>
      </c>
      <c r="E6279">
        <f>VLOOKUP(data[[#This Row],[id_campaign]],campaign[],4,FALSE)</f>
        <v>29</v>
      </c>
      <c r="F6279" t="str">
        <f>VLOOKUP(data[[#This Row],[id_campaign]],campaign[],2,FALSE)</f>
        <v>MaritalStatus</v>
      </c>
      <c r="G6279" t="str">
        <f>VLOOKUP(data[[#This Row],[id_customer]],customer[],2,FALSE)</f>
        <v>Lissy Sisselot</v>
      </c>
      <c r="H6279" t="str">
        <f>data[[#This Row],[id_customer]]&amp;data[[#This Row],[id_campaign]]</f>
        <v>C0381cam17</v>
      </c>
      <c r="I6279">
        <f>DATEDIF(data[[#This Row],[join_date]],data[[#This Row],[buy_date]],"M")</f>
        <v>4</v>
      </c>
    </row>
    <row r="6280" spans="1:9" x14ac:dyDescent="0.25">
      <c r="A6280" t="s">
        <v>1565</v>
      </c>
      <c r="B6280" t="s">
        <v>36</v>
      </c>
      <c r="C6280" s="1">
        <v>44861</v>
      </c>
      <c r="D6280" s="1">
        <v>45023</v>
      </c>
      <c r="E6280">
        <f>VLOOKUP(data[[#This Row],[id_campaign]],campaign[],4,FALSE)</f>
        <v>29</v>
      </c>
      <c r="F6280" t="str">
        <f>VLOOKUP(data[[#This Row],[id_campaign]],campaign[],2,FALSE)</f>
        <v>MaritalStatus</v>
      </c>
      <c r="G6280" t="str">
        <f>VLOOKUP(data[[#This Row],[id_customer]],customer[],2,FALSE)</f>
        <v>Lissy Sisselot</v>
      </c>
      <c r="H6280" t="str">
        <f>data[[#This Row],[id_customer]]&amp;data[[#This Row],[id_campaign]]</f>
        <v>C0381cam17</v>
      </c>
      <c r="I6280">
        <f>DATEDIF(data[[#This Row],[join_date]],data[[#This Row],[buy_date]],"M")</f>
        <v>5</v>
      </c>
    </row>
    <row r="6281" spans="1:9" x14ac:dyDescent="0.25">
      <c r="A6281" t="s">
        <v>1565</v>
      </c>
      <c r="B6281" t="s">
        <v>36</v>
      </c>
      <c r="C6281" s="1">
        <v>44861</v>
      </c>
      <c r="D6281" s="1">
        <v>45077</v>
      </c>
      <c r="E6281">
        <f>VLOOKUP(data[[#This Row],[id_campaign]],campaign[],4,FALSE)</f>
        <v>29</v>
      </c>
      <c r="F6281" t="str">
        <f>VLOOKUP(data[[#This Row],[id_campaign]],campaign[],2,FALSE)</f>
        <v>MaritalStatus</v>
      </c>
      <c r="G6281" t="str">
        <f>VLOOKUP(data[[#This Row],[id_customer]],customer[],2,FALSE)</f>
        <v>Lissy Sisselot</v>
      </c>
      <c r="H6281" t="str">
        <f>data[[#This Row],[id_customer]]&amp;data[[#This Row],[id_campaign]]</f>
        <v>C0381cam17</v>
      </c>
      <c r="I6281">
        <f>DATEDIF(data[[#This Row],[join_date]],data[[#This Row],[buy_date]],"M")</f>
        <v>7</v>
      </c>
    </row>
    <row r="6282" spans="1:9" x14ac:dyDescent="0.25">
      <c r="A6282" t="s">
        <v>1565</v>
      </c>
      <c r="B6282" t="s">
        <v>36</v>
      </c>
      <c r="C6282" s="1">
        <v>44861</v>
      </c>
      <c r="D6282" s="1">
        <v>45078</v>
      </c>
      <c r="E6282">
        <f>VLOOKUP(data[[#This Row],[id_campaign]],campaign[],4,FALSE)</f>
        <v>29</v>
      </c>
      <c r="F6282" t="str">
        <f>VLOOKUP(data[[#This Row],[id_campaign]],campaign[],2,FALSE)</f>
        <v>MaritalStatus</v>
      </c>
      <c r="G6282" t="str">
        <f>VLOOKUP(data[[#This Row],[id_customer]],customer[],2,FALSE)</f>
        <v>Lissy Sisselot</v>
      </c>
      <c r="H6282" t="str">
        <f>data[[#This Row],[id_customer]]&amp;data[[#This Row],[id_campaign]]</f>
        <v>C0381cam17</v>
      </c>
      <c r="I6282">
        <f>DATEDIF(data[[#This Row],[join_date]],data[[#This Row],[buy_date]],"M")</f>
        <v>7</v>
      </c>
    </row>
    <row r="6283" spans="1:9" x14ac:dyDescent="0.25">
      <c r="A6283" t="s">
        <v>1565</v>
      </c>
      <c r="B6283" t="s">
        <v>14</v>
      </c>
      <c r="C6283" s="1">
        <v>45017</v>
      </c>
      <c r="D6283" s="1">
        <v>45017</v>
      </c>
      <c r="E6283">
        <f>VLOOKUP(data[[#This Row],[id_campaign]],campaign[],4,FALSE)</f>
        <v>13</v>
      </c>
      <c r="F6283" t="str">
        <f>VLOOKUP(data[[#This Row],[id_campaign]],campaign[],2,FALSE)</f>
        <v>Homeownership</v>
      </c>
      <c r="G6283" t="str">
        <f>VLOOKUP(data[[#This Row],[id_customer]],customer[],2,FALSE)</f>
        <v>Lissy Sisselot</v>
      </c>
      <c r="H6283" t="str">
        <f>data[[#This Row],[id_customer]]&amp;data[[#This Row],[id_campaign]]</f>
        <v>C0381cam06</v>
      </c>
      <c r="I6283">
        <f>DATEDIF(data[[#This Row],[join_date]],data[[#This Row],[buy_date]],"M")</f>
        <v>0</v>
      </c>
    </row>
    <row r="6284" spans="1:9" x14ac:dyDescent="0.25">
      <c r="A6284" t="s">
        <v>1565</v>
      </c>
      <c r="B6284" t="s">
        <v>14</v>
      </c>
      <c r="C6284" s="1">
        <v>45017</v>
      </c>
      <c r="D6284" s="1">
        <v>45052</v>
      </c>
      <c r="E6284">
        <f>VLOOKUP(data[[#This Row],[id_campaign]],campaign[],4,FALSE)</f>
        <v>13</v>
      </c>
      <c r="F6284" t="str">
        <f>VLOOKUP(data[[#This Row],[id_campaign]],campaign[],2,FALSE)</f>
        <v>Homeownership</v>
      </c>
      <c r="G6284" t="str">
        <f>VLOOKUP(data[[#This Row],[id_customer]],customer[],2,FALSE)</f>
        <v>Lissy Sisselot</v>
      </c>
      <c r="H6284" t="str">
        <f>data[[#This Row],[id_customer]]&amp;data[[#This Row],[id_campaign]]</f>
        <v>C0381cam06</v>
      </c>
      <c r="I6284">
        <f>DATEDIF(data[[#This Row],[join_date]],data[[#This Row],[buy_date]],"M")</f>
        <v>1</v>
      </c>
    </row>
    <row r="6285" spans="1:9" x14ac:dyDescent="0.25">
      <c r="A6285" t="s">
        <v>1569</v>
      </c>
      <c r="B6285" t="s">
        <v>32</v>
      </c>
      <c r="C6285" s="1">
        <v>44654</v>
      </c>
      <c r="D6285" s="1">
        <v>44654</v>
      </c>
      <c r="E6285">
        <f>VLOOKUP(data[[#This Row],[id_campaign]],campaign[],4,FALSE)</f>
        <v>14</v>
      </c>
      <c r="F6285" t="str">
        <f>VLOOKUP(data[[#This Row],[id_campaign]],campaign[],2,FALSE)</f>
        <v>OwnsMotorcycle</v>
      </c>
      <c r="G6285" t="str">
        <f>VLOOKUP(data[[#This Row],[id_customer]],customer[],2,FALSE)</f>
        <v>Jere Dikelin</v>
      </c>
      <c r="H6285" t="str">
        <f>data[[#This Row],[id_customer]]&amp;data[[#This Row],[id_campaign]]</f>
        <v>C0382cam15</v>
      </c>
      <c r="I6285">
        <f>DATEDIF(data[[#This Row],[join_date]],data[[#This Row],[buy_date]],"M")</f>
        <v>0</v>
      </c>
    </row>
    <row r="6286" spans="1:9" x14ac:dyDescent="0.25">
      <c r="A6286" t="s">
        <v>1569</v>
      </c>
      <c r="B6286" t="s">
        <v>32</v>
      </c>
      <c r="C6286" s="1">
        <v>44654</v>
      </c>
      <c r="D6286" s="1">
        <v>44687</v>
      </c>
      <c r="E6286">
        <f>VLOOKUP(data[[#This Row],[id_campaign]],campaign[],4,FALSE)</f>
        <v>14</v>
      </c>
      <c r="F6286" t="str">
        <f>VLOOKUP(data[[#This Row],[id_campaign]],campaign[],2,FALSE)</f>
        <v>OwnsMotorcycle</v>
      </c>
      <c r="G6286" t="str">
        <f>VLOOKUP(data[[#This Row],[id_customer]],customer[],2,FALSE)</f>
        <v>Jere Dikelin</v>
      </c>
      <c r="H6286" t="str">
        <f>data[[#This Row],[id_customer]]&amp;data[[#This Row],[id_campaign]]</f>
        <v>C0382cam15</v>
      </c>
      <c r="I6286">
        <f>DATEDIF(data[[#This Row],[join_date]],data[[#This Row],[buy_date]],"M")</f>
        <v>1</v>
      </c>
    </row>
    <row r="6287" spans="1:9" x14ac:dyDescent="0.25">
      <c r="A6287" t="s">
        <v>1569</v>
      </c>
      <c r="B6287" t="s">
        <v>32</v>
      </c>
      <c r="C6287" s="1">
        <v>44654</v>
      </c>
      <c r="D6287" s="1">
        <v>44717</v>
      </c>
      <c r="E6287">
        <f>VLOOKUP(data[[#This Row],[id_campaign]],campaign[],4,FALSE)</f>
        <v>14</v>
      </c>
      <c r="F6287" t="str">
        <f>VLOOKUP(data[[#This Row],[id_campaign]],campaign[],2,FALSE)</f>
        <v>OwnsMotorcycle</v>
      </c>
      <c r="G6287" t="str">
        <f>VLOOKUP(data[[#This Row],[id_customer]],customer[],2,FALSE)</f>
        <v>Jere Dikelin</v>
      </c>
      <c r="H6287" t="str">
        <f>data[[#This Row],[id_customer]]&amp;data[[#This Row],[id_campaign]]</f>
        <v>C0382cam15</v>
      </c>
      <c r="I6287">
        <f>DATEDIF(data[[#This Row],[join_date]],data[[#This Row],[buy_date]],"M")</f>
        <v>2</v>
      </c>
    </row>
    <row r="6288" spans="1:9" x14ac:dyDescent="0.25">
      <c r="A6288" t="s">
        <v>1569</v>
      </c>
      <c r="B6288" t="s">
        <v>32</v>
      </c>
      <c r="C6288" s="1">
        <v>44654</v>
      </c>
      <c r="D6288" s="1">
        <v>44755</v>
      </c>
      <c r="E6288">
        <f>VLOOKUP(data[[#This Row],[id_campaign]],campaign[],4,FALSE)</f>
        <v>14</v>
      </c>
      <c r="F6288" t="str">
        <f>VLOOKUP(data[[#This Row],[id_campaign]],campaign[],2,FALSE)</f>
        <v>OwnsMotorcycle</v>
      </c>
      <c r="G6288" t="str">
        <f>VLOOKUP(data[[#This Row],[id_customer]],customer[],2,FALSE)</f>
        <v>Jere Dikelin</v>
      </c>
      <c r="H6288" t="str">
        <f>data[[#This Row],[id_customer]]&amp;data[[#This Row],[id_campaign]]</f>
        <v>C0382cam15</v>
      </c>
      <c r="I6288">
        <f>DATEDIF(data[[#This Row],[join_date]],data[[#This Row],[buy_date]],"M")</f>
        <v>3</v>
      </c>
    </row>
    <row r="6289" spans="1:9" x14ac:dyDescent="0.25">
      <c r="A6289" t="s">
        <v>1569</v>
      </c>
      <c r="B6289" t="s">
        <v>32</v>
      </c>
      <c r="C6289" s="1">
        <v>44654</v>
      </c>
      <c r="D6289" s="1">
        <v>44781</v>
      </c>
      <c r="E6289">
        <f>VLOOKUP(data[[#This Row],[id_campaign]],campaign[],4,FALSE)</f>
        <v>14</v>
      </c>
      <c r="F6289" t="str">
        <f>VLOOKUP(data[[#This Row],[id_campaign]],campaign[],2,FALSE)</f>
        <v>OwnsMotorcycle</v>
      </c>
      <c r="G6289" t="str">
        <f>VLOOKUP(data[[#This Row],[id_customer]],customer[],2,FALSE)</f>
        <v>Jere Dikelin</v>
      </c>
      <c r="H6289" t="str">
        <f>data[[#This Row],[id_customer]]&amp;data[[#This Row],[id_campaign]]</f>
        <v>C0382cam15</v>
      </c>
      <c r="I6289">
        <f>DATEDIF(data[[#This Row],[join_date]],data[[#This Row],[buy_date]],"M")</f>
        <v>4</v>
      </c>
    </row>
    <row r="6290" spans="1:9" x14ac:dyDescent="0.25">
      <c r="A6290" t="s">
        <v>1569</v>
      </c>
      <c r="B6290" t="s">
        <v>32</v>
      </c>
      <c r="C6290" s="1">
        <v>44654</v>
      </c>
      <c r="D6290" s="1">
        <v>44817</v>
      </c>
      <c r="E6290">
        <f>VLOOKUP(data[[#This Row],[id_campaign]],campaign[],4,FALSE)</f>
        <v>14</v>
      </c>
      <c r="F6290" t="str">
        <f>VLOOKUP(data[[#This Row],[id_campaign]],campaign[],2,FALSE)</f>
        <v>OwnsMotorcycle</v>
      </c>
      <c r="G6290" t="str">
        <f>VLOOKUP(data[[#This Row],[id_customer]],customer[],2,FALSE)</f>
        <v>Jere Dikelin</v>
      </c>
      <c r="H6290" t="str">
        <f>data[[#This Row],[id_customer]]&amp;data[[#This Row],[id_campaign]]</f>
        <v>C0382cam15</v>
      </c>
      <c r="I6290">
        <f>DATEDIF(data[[#This Row],[join_date]],data[[#This Row],[buy_date]],"M")</f>
        <v>5</v>
      </c>
    </row>
    <row r="6291" spans="1:9" x14ac:dyDescent="0.25">
      <c r="A6291" t="s">
        <v>1569</v>
      </c>
      <c r="B6291" t="s">
        <v>32</v>
      </c>
      <c r="C6291" s="1">
        <v>44654</v>
      </c>
      <c r="D6291" s="1">
        <v>44842</v>
      </c>
      <c r="E6291">
        <f>VLOOKUP(data[[#This Row],[id_campaign]],campaign[],4,FALSE)</f>
        <v>14</v>
      </c>
      <c r="F6291" t="str">
        <f>VLOOKUP(data[[#This Row],[id_campaign]],campaign[],2,FALSE)</f>
        <v>OwnsMotorcycle</v>
      </c>
      <c r="G6291" t="str">
        <f>VLOOKUP(data[[#This Row],[id_customer]],customer[],2,FALSE)</f>
        <v>Jere Dikelin</v>
      </c>
      <c r="H6291" t="str">
        <f>data[[#This Row],[id_customer]]&amp;data[[#This Row],[id_campaign]]</f>
        <v>C0382cam15</v>
      </c>
      <c r="I6291">
        <f>DATEDIF(data[[#This Row],[join_date]],data[[#This Row],[buy_date]],"M")</f>
        <v>6</v>
      </c>
    </row>
    <row r="6292" spans="1:9" x14ac:dyDescent="0.25">
      <c r="A6292" t="s">
        <v>1569</v>
      </c>
      <c r="B6292" t="s">
        <v>32</v>
      </c>
      <c r="C6292" s="1">
        <v>44654</v>
      </c>
      <c r="D6292" s="1">
        <v>44878</v>
      </c>
      <c r="E6292">
        <f>VLOOKUP(data[[#This Row],[id_campaign]],campaign[],4,FALSE)</f>
        <v>14</v>
      </c>
      <c r="F6292" t="str">
        <f>VLOOKUP(data[[#This Row],[id_campaign]],campaign[],2,FALSE)</f>
        <v>OwnsMotorcycle</v>
      </c>
      <c r="G6292" t="str">
        <f>VLOOKUP(data[[#This Row],[id_customer]],customer[],2,FALSE)</f>
        <v>Jere Dikelin</v>
      </c>
      <c r="H6292" t="str">
        <f>data[[#This Row],[id_customer]]&amp;data[[#This Row],[id_campaign]]</f>
        <v>C0382cam15</v>
      </c>
      <c r="I6292">
        <f>DATEDIF(data[[#This Row],[join_date]],data[[#This Row],[buy_date]],"M")</f>
        <v>7</v>
      </c>
    </row>
    <row r="6293" spans="1:9" x14ac:dyDescent="0.25">
      <c r="A6293" t="s">
        <v>1569</v>
      </c>
      <c r="B6293" t="s">
        <v>32</v>
      </c>
      <c r="C6293" s="1">
        <v>44654</v>
      </c>
      <c r="D6293" s="1">
        <v>44899</v>
      </c>
      <c r="E6293">
        <f>VLOOKUP(data[[#This Row],[id_campaign]],campaign[],4,FALSE)</f>
        <v>14</v>
      </c>
      <c r="F6293" t="str">
        <f>VLOOKUP(data[[#This Row],[id_campaign]],campaign[],2,FALSE)</f>
        <v>OwnsMotorcycle</v>
      </c>
      <c r="G6293" t="str">
        <f>VLOOKUP(data[[#This Row],[id_customer]],customer[],2,FALSE)</f>
        <v>Jere Dikelin</v>
      </c>
      <c r="H6293" t="str">
        <f>data[[#This Row],[id_customer]]&amp;data[[#This Row],[id_campaign]]</f>
        <v>C0382cam15</v>
      </c>
      <c r="I6293">
        <f>DATEDIF(data[[#This Row],[join_date]],data[[#This Row],[buy_date]],"M")</f>
        <v>8</v>
      </c>
    </row>
    <row r="6294" spans="1:9" x14ac:dyDescent="0.25">
      <c r="A6294" t="s">
        <v>1569</v>
      </c>
      <c r="B6294" t="s">
        <v>32</v>
      </c>
      <c r="C6294" s="1">
        <v>44654</v>
      </c>
      <c r="D6294" s="1">
        <v>44934</v>
      </c>
      <c r="E6294">
        <f>VLOOKUP(data[[#This Row],[id_campaign]],campaign[],4,FALSE)</f>
        <v>14</v>
      </c>
      <c r="F6294" t="str">
        <f>VLOOKUP(data[[#This Row],[id_campaign]],campaign[],2,FALSE)</f>
        <v>OwnsMotorcycle</v>
      </c>
      <c r="G6294" t="str">
        <f>VLOOKUP(data[[#This Row],[id_customer]],customer[],2,FALSE)</f>
        <v>Jere Dikelin</v>
      </c>
      <c r="H6294" t="str">
        <f>data[[#This Row],[id_customer]]&amp;data[[#This Row],[id_campaign]]</f>
        <v>C0382cam15</v>
      </c>
      <c r="I6294">
        <f>DATEDIF(data[[#This Row],[join_date]],data[[#This Row],[buy_date]],"M")</f>
        <v>9</v>
      </c>
    </row>
    <row r="6295" spans="1:9" x14ac:dyDescent="0.25">
      <c r="A6295" t="s">
        <v>1569</v>
      </c>
      <c r="B6295" t="s">
        <v>32</v>
      </c>
      <c r="C6295" s="1">
        <v>44654</v>
      </c>
      <c r="D6295" s="1">
        <v>44964</v>
      </c>
      <c r="E6295">
        <f>VLOOKUP(data[[#This Row],[id_campaign]],campaign[],4,FALSE)</f>
        <v>14</v>
      </c>
      <c r="F6295" t="str">
        <f>VLOOKUP(data[[#This Row],[id_campaign]],campaign[],2,FALSE)</f>
        <v>OwnsMotorcycle</v>
      </c>
      <c r="G6295" t="str">
        <f>VLOOKUP(data[[#This Row],[id_customer]],customer[],2,FALSE)</f>
        <v>Jere Dikelin</v>
      </c>
      <c r="H6295" t="str">
        <f>data[[#This Row],[id_customer]]&amp;data[[#This Row],[id_campaign]]</f>
        <v>C0382cam15</v>
      </c>
      <c r="I6295">
        <f>DATEDIF(data[[#This Row],[join_date]],data[[#This Row],[buy_date]],"M")</f>
        <v>10</v>
      </c>
    </row>
    <row r="6296" spans="1:9" x14ac:dyDescent="0.25">
      <c r="A6296" t="s">
        <v>1569</v>
      </c>
      <c r="B6296" t="s">
        <v>32</v>
      </c>
      <c r="C6296" s="1">
        <v>44654</v>
      </c>
      <c r="D6296" s="1">
        <v>44999</v>
      </c>
      <c r="E6296">
        <f>VLOOKUP(data[[#This Row],[id_campaign]],campaign[],4,FALSE)</f>
        <v>14</v>
      </c>
      <c r="F6296" t="str">
        <f>VLOOKUP(data[[#This Row],[id_campaign]],campaign[],2,FALSE)</f>
        <v>OwnsMotorcycle</v>
      </c>
      <c r="G6296" t="str">
        <f>VLOOKUP(data[[#This Row],[id_customer]],customer[],2,FALSE)</f>
        <v>Jere Dikelin</v>
      </c>
      <c r="H6296" t="str">
        <f>data[[#This Row],[id_customer]]&amp;data[[#This Row],[id_campaign]]</f>
        <v>C0382cam15</v>
      </c>
      <c r="I6296">
        <f>DATEDIF(data[[#This Row],[join_date]],data[[#This Row],[buy_date]],"M")</f>
        <v>11</v>
      </c>
    </row>
    <row r="6297" spans="1:9" x14ac:dyDescent="0.25">
      <c r="A6297" t="s">
        <v>1569</v>
      </c>
      <c r="B6297" t="s">
        <v>32</v>
      </c>
      <c r="C6297" s="1">
        <v>44654</v>
      </c>
      <c r="D6297" s="1">
        <v>45028</v>
      </c>
      <c r="E6297">
        <f>VLOOKUP(data[[#This Row],[id_campaign]],campaign[],4,FALSE)</f>
        <v>14</v>
      </c>
      <c r="F6297" t="str">
        <f>VLOOKUP(data[[#This Row],[id_campaign]],campaign[],2,FALSE)</f>
        <v>OwnsMotorcycle</v>
      </c>
      <c r="G6297" t="str">
        <f>VLOOKUP(data[[#This Row],[id_customer]],customer[],2,FALSE)</f>
        <v>Jere Dikelin</v>
      </c>
      <c r="H6297" t="str">
        <f>data[[#This Row],[id_customer]]&amp;data[[#This Row],[id_campaign]]</f>
        <v>C0382cam15</v>
      </c>
      <c r="I6297">
        <f>DATEDIF(data[[#This Row],[join_date]],data[[#This Row],[buy_date]],"M")</f>
        <v>12</v>
      </c>
    </row>
    <row r="6298" spans="1:9" x14ac:dyDescent="0.25">
      <c r="A6298" t="s">
        <v>1569</v>
      </c>
      <c r="B6298" t="s">
        <v>32</v>
      </c>
      <c r="C6298" s="1">
        <v>44654</v>
      </c>
      <c r="D6298" s="1">
        <v>45062</v>
      </c>
      <c r="E6298">
        <f>VLOOKUP(data[[#This Row],[id_campaign]],campaign[],4,FALSE)</f>
        <v>14</v>
      </c>
      <c r="F6298" t="str">
        <f>VLOOKUP(data[[#This Row],[id_campaign]],campaign[],2,FALSE)</f>
        <v>OwnsMotorcycle</v>
      </c>
      <c r="G6298" t="str">
        <f>VLOOKUP(data[[#This Row],[id_customer]],customer[],2,FALSE)</f>
        <v>Jere Dikelin</v>
      </c>
      <c r="H6298" t="str">
        <f>data[[#This Row],[id_customer]]&amp;data[[#This Row],[id_campaign]]</f>
        <v>C0382cam15</v>
      </c>
      <c r="I6298">
        <f>DATEDIF(data[[#This Row],[join_date]],data[[#This Row],[buy_date]],"M")</f>
        <v>13</v>
      </c>
    </row>
    <row r="6299" spans="1:9" x14ac:dyDescent="0.25">
      <c r="A6299" t="s">
        <v>1573</v>
      </c>
      <c r="B6299" t="s">
        <v>8</v>
      </c>
      <c r="C6299" s="1">
        <v>44982</v>
      </c>
      <c r="D6299" s="1">
        <v>44982</v>
      </c>
      <c r="E6299">
        <f>VLOOKUP(data[[#This Row],[id_campaign]],campaign[],4,FALSE)</f>
        <v>62</v>
      </c>
      <c r="F6299" t="str">
        <f>VLOOKUP(data[[#This Row],[id_campaign]],campaign[],2,FALSE)</f>
        <v>HandsetWebCapable</v>
      </c>
      <c r="G6299" t="str">
        <f>VLOOKUP(data[[#This Row],[id_customer]],customer[],2,FALSE)</f>
        <v>Chauncey Behninck</v>
      </c>
      <c r="H6299" t="str">
        <f>data[[#This Row],[id_customer]]&amp;data[[#This Row],[id_campaign]]</f>
        <v>C0383cam03</v>
      </c>
      <c r="I6299">
        <f>DATEDIF(data[[#This Row],[join_date]],data[[#This Row],[buy_date]],"M")</f>
        <v>0</v>
      </c>
    </row>
    <row r="6300" spans="1:9" x14ac:dyDescent="0.25">
      <c r="A6300" t="s">
        <v>1573</v>
      </c>
      <c r="B6300" t="s">
        <v>8</v>
      </c>
      <c r="C6300" s="1">
        <v>44982</v>
      </c>
      <c r="D6300" s="1">
        <v>45023</v>
      </c>
      <c r="E6300">
        <f>VLOOKUP(data[[#This Row],[id_campaign]],campaign[],4,FALSE)</f>
        <v>62</v>
      </c>
      <c r="F6300" t="str">
        <f>VLOOKUP(data[[#This Row],[id_campaign]],campaign[],2,FALSE)</f>
        <v>HandsetWebCapable</v>
      </c>
      <c r="G6300" t="str">
        <f>VLOOKUP(data[[#This Row],[id_customer]],customer[],2,FALSE)</f>
        <v>Chauncey Behninck</v>
      </c>
      <c r="H6300" t="str">
        <f>data[[#This Row],[id_customer]]&amp;data[[#This Row],[id_campaign]]</f>
        <v>C0383cam03</v>
      </c>
      <c r="I6300">
        <f>DATEDIF(data[[#This Row],[join_date]],data[[#This Row],[buy_date]],"M")</f>
        <v>1</v>
      </c>
    </row>
    <row r="6301" spans="1:9" x14ac:dyDescent="0.25">
      <c r="A6301" t="s">
        <v>1573</v>
      </c>
      <c r="B6301" t="s">
        <v>8</v>
      </c>
      <c r="C6301" s="1">
        <v>44982</v>
      </c>
      <c r="D6301" s="1">
        <v>45076</v>
      </c>
      <c r="E6301">
        <f>VLOOKUP(data[[#This Row],[id_campaign]],campaign[],4,FALSE)</f>
        <v>62</v>
      </c>
      <c r="F6301" t="str">
        <f>VLOOKUP(data[[#This Row],[id_campaign]],campaign[],2,FALSE)</f>
        <v>HandsetWebCapable</v>
      </c>
      <c r="G6301" t="str">
        <f>VLOOKUP(data[[#This Row],[id_customer]],customer[],2,FALSE)</f>
        <v>Chauncey Behninck</v>
      </c>
      <c r="H6301" t="str">
        <f>data[[#This Row],[id_customer]]&amp;data[[#This Row],[id_campaign]]</f>
        <v>C0383cam03</v>
      </c>
      <c r="I6301">
        <f>DATEDIF(data[[#This Row],[join_date]],data[[#This Row],[buy_date]],"M")</f>
        <v>3</v>
      </c>
    </row>
    <row r="6302" spans="1:9" x14ac:dyDescent="0.25">
      <c r="A6302" t="s">
        <v>1573</v>
      </c>
      <c r="B6302" t="s">
        <v>8</v>
      </c>
      <c r="C6302" s="1">
        <v>44982</v>
      </c>
      <c r="D6302" s="1">
        <v>45086</v>
      </c>
      <c r="E6302">
        <f>VLOOKUP(data[[#This Row],[id_campaign]],campaign[],4,FALSE)</f>
        <v>62</v>
      </c>
      <c r="F6302" t="str">
        <f>VLOOKUP(data[[#This Row],[id_campaign]],campaign[],2,FALSE)</f>
        <v>HandsetWebCapable</v>
      </c>
      <c r="G6302" t="str">
        <f>VLOOKUP(data[[#This Row],[id_customer]],customer[],2,FALSE)</f>
        <v>Chauncey Behninck</v>
      </c>
      <c r="H6302" t="str">
        <f>data[[#This Row],[id_customer]]&amp;data[[#This Row],[id_campaign]]</f>
        <v>C0383cam03</v>
      </c>
      <c r="I6302">
        <f>DATEDIF(data[[#This Row],[join_date]],data[[#This Row],[buy_date]],"M")</f>
        <v>3</v>
      </c>
    </row>
    <row r="6303" spans="1:9" x14ac:dyDescent="0.25">
      <c r="A6303" t="s">
        <v>1573</v>
      </c>
      <c r="B6303" t="s">
        <v>22</v>
      </c>
      <c r="C6303" s="1">
        <v>45017</v>
      </c>
      <c r="D6303" s="1">
        <v>45017</v>
      </c>
      <c r="E6303">
        <f>VLOOKUP(data[[#This Row],[id_campaign]],campaign[],4,FALSE)</f>
        <v>66</v>
      </c>
      <c r="F6303" t="str">
        <f>VLOOKUP(data[[#This Row],[id_campaign]],campaign[],2,FALSE)</f>
        <v>NonUSTravel</v>
      </c>
      <c r="G6303" t="str">
        <f>VLOOKUP(data[[#This Row],[id_customer]],customer[],2,FALSE)</f>
        <v>Chauncey Behninck</v>
      </c>
      <c r="H6303" t="str">
        <f>data[[#This Row],[id_customer]]&amp;data[[#This Row],[id_campaign]]</f>
        <v>C0383cam10</v>
      </c>
      <c r="I6303">
        <f>DATEDIF(data[[#This Row],[join_date]],data[[#This Row],[buy_date]],"M")</f>
        <v>0</v>
      </c>
    </row>
    <row r="6304" spans="1:9" x14ac:dyDescent="0.25">
      <c r="A6304" t="s">
        <v>1573</v>
      </c>
      <c r="B6304" t="s">
        <v>22</v>
      </c>
      <c r="C6304" s="1">
        <v>45017</v>
      </c>
      <c r="D6304" s="1">
        <v>45050</v>
      </c>
      <c r="E6304">
        <f>VLOOKUP(data[[#This Row],[id_campaign]],campaign[],4,FALSE)</f>
        <v>66</v>
      </c>
      <c r="F6304" t="str">
        <f>VLOOKUP(data[[#This Row],[id_campaign]],campaign[],2,FALSE)</f>
        <v>NonUSTravel</v>
      </c>
      <c r="G6304" t="str">
        <f>VLOOKUP(data[[#This Row],[id_customer]],customer[],2,FALSE)</f>
        <v>Chauncey Behninck</v>
      </c>
      <c r="H6304" t="str">
        <f>data[[#This Row],[id_customer]]&amp;data[[#This Row],[id_campaign]]</f>
        <v>C0383cam10</v>
      </c>
      <c r="I6304">
        <f>DATEDIF(data[[#This Row],[join_date]],data[[#This Row],[buy_date]],"M")</f>
        <v>1</v>
      </c>
    </row>
    <row r="6305" spans="1:9" x14ac:dyDescent="0.25">
      <c r="A6305" t="s">
        <v>1577</v>
      </c>
      <c r="B6305" t="s">
        <v>16</v>
      </c>
      <c r="C6305" s="1">
        <v>44569</v>
      </c>
      <c r="D6305" s="1">
        <v>44569</v>
      </c>
      <c r="E6305">
        <f>VLOOKUP(data[[#This Row],[id_campaign]],campaign[],4,FALSE)</f>
        <v>25</v>
      </c>
      <c r="F6305" t="str">
        <f>VLOOKUP(data[[#This Row],[id_campaign]],campaign[],2,FALSE)</f>
        <v>BuysViaMailOrder</v>
      </c>
      <c r="G6305" t="str">
        <f>VLOOKUP(data[[#This Row],[id_customer]],customer[],2,FALSE)</f>
        <v>Nealy Aguirrezabala</v>
      </c>
      <c r="H6305" t="str">
        <f>data[[#This Row],[id_customer]]&amp;data[[#This Row],[id_campaign]]</f>
        <v>C0384cam07</v>
      </c>
      <c r="I6305">
        <f>DATEDIF(data[[#This Row],[join_date]],data[[#This Row],[buy_date]],"M")</f>
        <v>0</v>
      </c>
    </row>
    <row r="6306" spans="1:9" x14ac:dyDescent="0.25">
      <c r="A6306" t="s">
        <v>1577</v>
      </c>
      <c r="B6306" t="s">
        <v>16</v>
      </c>
      <c r="C6306" s="1">
        <v>44569</v>
      </c>
      <c r="D6306" s="1">
        <v>44604</v>
      </c>
      <c r="E6306">
        <f>VLOOKUP(data[[#This Row],[id_campaign]],campaign[],4,FALSE)</f>
        <v>25</v>
      </c>
      <c r="F6306" t="str">
        <f>VLOOKUP(data[[#This Row],[id_campaign]],campaign[],2,FALSE)</f>
        <v>BuysViaMailOrder</v>
      </c>
      <c r="G6306" t="str">
        <f>VLOOKUP(data[[#This Row],[id_customer]],customer[],2,FALSE)</f>
        <v>Nealy Aguirrezabala</v>
      </c>
      <c r="H6306" t="str">
        <f>data[[#This Row],[id_customer]]&amp;data[[#This Row],[id_campaign]]</f>
        <v>C0384cam07</v>
      </c>
      <c r="I6306">
        <f>DATEDIF(data[[#This Row],[join_date]],data[[#This Row],[buy_date]],"M")</f>
        <v>1</v>
      </c>
    </row>
    <row r="6307" spans="1:9" x14ac:dyDescent="0.25">
      <c r="A6307" t="s">
        <v>1577</v>
      </c>
      <c r="B6307" t="s">
        <v>16</v>
      </c>
      <c r="C6307" s="1">
        <v>44569</v>
      </c>
      <c r="D6307" s="1">
        <v>44639</v>
      </c>
      <c r="E6307">
        <f>VLOOKUP(data[[#This Row],[id_campaign]],campaign[],4,FALSE)</f>
        <v>25</v>
      </c>
      <c r="F6307" t="str">
        <f>VLOOKUP(data[[#This Row],[id_campaign]],campaign[],2,FALSE)</f>
        <v>BuysViaMailOrder</v>
      </c>
      <c r="G6307" t="str">
        <f>VLOOKUP(data[[#This Row],[id_customer]],customer[],2,FALSE)</f>
        <v>Nealy Aguirrezabala</v>
      </c>
      <c r="H6307" t="str">
        <f>data[[#This Row],[id_customer]]&amp;data[[#This Row],[id_campaign]]</f>
        <v>C0384cam07</v>
      </c>
      <c r="I6307">
        <f>DATEDIF(data[[#This Row],[join_date]],data[[#This Row],[buy_date]],"M")</f>
        <v>2</v>
      </c>
    </row>
    <row r="6308" spans="1:9" x14ac:dyDescent="0.25">
      <c r="A6308" t="s">
        <v>1577</v>
      </c>
      <c r="B6308" t="s">
        <v>16</v>
      </c>
      <c r="C6308" s="1">
        <v>44569</v>
      </c>
      <c r="D6308" s="1">
        <v>44758</v>
      </c>
      <c r="E6308">
        <f>VLOOKUP(data[[#This Row],[id_campaign]],campaign[],4,FALSE)</f>
        <v>25</v>
      </c>
      <c r="F6308" t="str">
        <f>VLOOKUP(data[[#This Row],[id_campaign]],campaign[],2,FALSE)</f>
        <v>BuysViaMailOrder</v>
      </c>
      <c r="G6308" t="str">
        <f>VLOOKUP(data[[#This Row],[id_customer]],customer[],2,FALSE)</f>
        <v>Nealy Aguirrezabala</v>
      </c>
      <c r="H6308" t="str">
        <f>data[[#This Row],[id_customer]]&amp;data[[#This Row],[id_campaign]]</f>
        <v>C0384cam07</v>
      </c>
      <c r="I6308">
        <f>DATEDIF(data[[#This Row],[join_date]],data[[#This Row],[buy_date]],"M")</f>
        <v>6</v>
      </c>
    </row>
    <row r="6309" spans="1:9" x14ac:dyDescent="0.25">
      <c r="A6309" t="s">
        <v>1577</v>
      </c>
      <c r="B6309" t="s">
        <v>16</v>
      </c>
      <c r="C6309" s="1">
        <v>44569</v>
      </c>
      <c r="D6309" s="1">
        <v>44796</v>
      </c>
      <c r="E6309">
        <f>VLOOKUP(data[[#This Row],[id_campaign]],campaign[],4,FALSE)</f>
        <v>25</v>
      </c>
      <c r="F6309" t="str">
        <f>VLOOKUP(data[[#This Row],[id_campaign]],campaign[],2,FALSE)</f>
        <v>BuysViaMailOrder</v>
      </c>
      <c r="G6309" t="str">
        <f>VLOOKUP(data[[#This Row],[id_customer]],customer[],2,FALSE)</f>
        <v>Nealy Aguirrezabala</v>
      </c>
      <c r="H6309" t="str">
        <f>data[[#This Row],[id_customer]]&amp;data[[#This Row],[id_campaign]]</f>
        <v>C0384cam07</v>
      </c>
      <c r="I6309">
        <f>DATEDIF(data[[#This Row],[join_date]],data[[#This Row],[buy_date]],"M")</f>
        <v>7</v>
      </c>
    </row>
    <row r="6310" spans="1:9" x14ac:dyDescent="0.25">
      <c r="A6310" t="s">
        <v>1577</v>
      </c>
      <c r="B6310" t="s">
        <v>16</v>
      </c>
      <c r="C6310" s="1">
        <v>44569</v>
      </c>
      <c r="D6310" s="1">
        <v>44827</v>
      </c>
      <c r="E6310">
        <f>VLOOKUP(data[[#This Row],[id_campaign]],campaign[],4,FALSE)</f>
        <v>25</v>
      </c>
      <c r="F6310" t="str">
        <f>VLOOKUP(data[[#This Row],[id_campaign]],campaign[],2,FALSE)</f>
        <v>BuysViaMailOrder</v>
      </c>
      <c r="G6310" t="str">
        <f>VLOOKUP(data[[#This Row],[id_customer]],customer[],2,FALSE)</f>
        <v>Nealy Aguirrezabala</v>
      </c>
      <c r="H6310" t="str">
        <f>data[[#This Row],[id_customer]]&amp;data[[#This Row],[id_campaign]]</f>
        <v>C0384cam07</v>
      </c>
      <c r="I6310">
        <f>DATEDIF(data[[#This Row],[join_date]],data[[#This Row],[buy_date]],"M")</f>
        <v>8</v>
      </c>
    </row>
    <row r="6311" spans="1:9" x14ac:dyDescent="0.25">
      <c r="A6311" t="s">
        <v>1577</v>
      </c>
      <c r="B6311" t="s">
        <v>16</v>
      </c>
      <c r="C6311" s="1">
        <v>44569</v>
      </c>
      <c r="D6311" s="1">
        <v>44881</v>
      </c>
      <c r="E6311">
        <f>VLOOKUP(data[[#This Row],[id_campaign]],campaign[],4,FALSE)</f>
        <v>25</v>
      </c>
      <c r="F6311" t="str">
        <f>VLOOKUP(data[[#This Row],[id_campaign]],campaign[],2,FALSE)</f>
        <v>BuysViaMailOrder</v>
      </c>
      <c r="G6311" t="str">
        <f>VLOOKUP(data[[#This Row],[id_customer]],customer[],2,FALSE)</f>
        <v>Nealy Aguirrezabala</v>
      </c>
      <c r="H6311" t="str">
        <f>data[[#This Row],[id_customer]]&amp;data[[#This Row],[id_campaign]]</f>
        <v>C0384cam07</v>
      </c>
      <c r="I6311">
        <f>DATEDIF(data[[#This Row],[join_date]],data[[#This Row],[buy_date]],"M")</f>
        <v>10</v>
      </c>
    </row>
    <row r="6312" spans="1:9" x14ac:dyDescent="0.25">
      <c r="A6312" t="s">
        <v>1577</v>
      </c>
      <c r="B6312" t="s">
        <v>16</v>
      </c>
      <c r="C6312" s="1">
        <v>44569</v>
      </c>
      <c r="D6312" s="1">
        <v>44917</v>
      </c>
      <c r="E6312">
        <f>VLOOKUP(data[[#This Row],[id_campaign]],campaign[],4,FALSE)</f>
        <v>25</v>
      </c>
      <c r="F6312" t="str">
        <f>VLOOKUP(data[[#This Row],[id_campaign]],campaign[],2,FALSE)</f>
        <v>BuysViaMailOrder</v>
      </c>
      <c r="G6312" t="str">
        <f>VLOOKUP(data[[#This Row],[id_customer]],customer[],2,FALSE)</f>
        <v>Nealy Aguirrezabala</v>
      </c>
      <c r="H6312" t="str">
        <f>data[[#This Row],[id_customer]]&amp;data[[#This Row],[id_campaign]]</f>
        <v>C0384cam07</v>
      </c>
      <c r="I6312">
        <f>DATEDIF(data[[#This Row],[join_date]],data[[#This Row],[buy_date]],"M")</f>
        <v>11</v>
      </c>
    </row>
    <row r="6313" spans="1:9" x14ac:dyDescent="0.25">
      <c r="A6313" t="s">
        <v>1577</v>
      </c>
      <c r="B6313" t="s">
        <v>16</v>
      </c>
      <c r="C6313" s="1">
        <v>44569</v>
      </c>
      <c r="D6313" s="1">
        <v>44947</v>
      </c>
      <c r="E6313">
        <f>VLOOKUP(data[[#This Row],[id_campaign]],campaign[],4,FALSE)</f>
        <v>25</v>
      </c>
      <c r="F6313" t="str">
        <f>VLOOKUP(data[[#This Row],[id_campaign]],campaign[],2,FALSE)</f>
        <v>BuysViaMailOrder</v>
      </c>
      <c r="G6313" t="str">
        <f>VLOOKUP(data[[#This Row],[id_customer]],customer[],2,FALSE)</f>
        <v>Nealy Aguirrezabala</v>
      </c>
      <c r="H6313" t="str">
        <f>data[[#This Row],[id_customer]]&amp;data[[#This Row],[id_campaign]]</f>
        <v>C0384cam07</v>
      </c>
      <c r="I6313">
        <f>DATEDIF(data[[#This Row],[join_date]],data[[#This Row],[buy_date]],"M")</f>
        <v>12</v>
      </c>
    </row>
    <row r="6314" spans="1:9" x14ac:dyDescent="0.25">
      <c r="A6314" t="s">
        <v>1577</v>
      </c>
      <c r="B6314" t="s">
        <v>16</v>
      </c>
      <c r="C6314" s="1">
        <v>44569</v>
      </c>
      <c r="D6314" s="1">
        <v>45037</v>
      </c>
      <c r="E6314">
        <f>VLOOKUP(data[[#This Row],[id_campaign]],campaign[],4,FALSE)</f>
        <v>25</v>
      </c>
      <c r="F6314" t="str">
        <f>VLOOKUP(data[[#This Row],[id_campaign]],campaign[],2,FALSE)</f>
        <v>BuysViaMailOrder</v>
      </c>
      <c r="G6314" t="str">
        <f>VLOOKUP(data[[#This Row],[id_customer]],customer[],2,FALSE)</f>
        <v>Nealy Aguirrezabala</v>
      </c>
      <c r="H6314" t="str">
        <f>data[[#This Row],[id_customer]]&amp;data[[#This Row],[id_campaign]]</f>
        <v>C0384cam07</v>
      </c>
      <c r="I6314">
        <f>DATEDIF(data[[#This Row],[join_date]],data[[#This Row],[buy_date]],"M")</f>
        <v>15</v>
      </c>
    </row>
    <row r="6315" spans="1:9" x14ac:dyDescent="0.25">
      <c r="A6315" t="s">
        <v>1577</v>
      </c>
      <c r="B6315" t="s">
        <v>18</v>
      </c>
      <c r="C6315" s="1">
        <v>44768</v>
      </c>
      <c r="D6315" s="1">
        <v>44768</v>
      </c>
      <c r="E6315">
        <f>VLOOKUP(data[[#This Row],[id_campaign]],campaign[],4,FALSE)</f>
        <v>27</v>
      </c>
      <c r="F6315" t="str">
        <f>VLOOKUP(data[[#This Row],[id_campaign]],campaign[],2,FALSE)</f>
        <v>RespondsToMailOffers</v>
      </c>
      <c r="G6315" t="str">
        <f>VLOOKUP(data[[#This Row],[id_customer]],customer[],2,FALSE)</f>
        <v>Nealy Aguirrezabala</v>
      </c>
      <c r="H6315" t="str">
        <f>data[[#This Row],[id_customer]]&amp;data[[#This Row],[id_campaign]]</f>
        <v>C0384cam08</v>
      </c>
      <c r="I6315">
        <f>DATEDIF(data[[#This Row],[join_date]],data[[#This Row],[buy_date]],"M")</f>
        <v>0</v>
      </c>
    </row>
    <row r="6316" spans="1:9" x14ac:dyDescent="0.25">
      <c r="A6316" t="s">
        <v>1577</v>
      </c>
      <c r="B6316" t="s">
        <v>18</v>
      </c>
      <c r="C6316" s="1">
        <v>44768</v>
      </c>
      <c r="D6316" s="1">
        <v>44802</v>
      </c>
      <c r="E6316">
        <f>VLOOKUP(data[[#This Row],[id_campaign]],campaign[],4,FALSE)</f>
        <v>27</v>
      </c>
      <c r="F6316" t="str">
        <f>VLOOKUP(data[[#This Row],[id_campaign]],campaign[],2,FALSE)</f>
        <v>RespondsToMailOffers</v>
      </c>
      <c r="G6316" t="str">
        <f>VLOOKUP(data[[#This Row],[id_customer]],customer[],2,FALSE)</f>
        <v>Nealy Aguirrezabala</v>
      </c>
      <c r="H6316" t="str">
        <f>data[[#This Row],[id_customer]]&amp;data[[#This Row],[id_campaign]]</f>
        <v>C0384cam08</v>
      </c>
      <c r="I6316">
        <f>DATEDIF(data[[#This Row],[join_date]],data[[#This Row],[buy_date]],"M")</f>
        <v>1</v>
      </c>
    </row>
    <row r="6317" spans="1:9" x14ac:dyDescent="0.25">
      <c r="A6317" t="s">
        <v>1577</v>
      </c>
      <c r="B6317" t="s">
        <v>18</v>
      </c>
      <c r="C6317" s="1">
        <v>44768</v>
      </c>
      <c r="D6317" s="1">
        <v>44831</v>
      </c>
      <c r="E6317">
        <f>VLOOKUP(data[[#This Row],[id_campaign]],campaign[],4,FALSE)</f>
        <v>27</v>
      </c>
      <c r="F6317" t="str">
        <f>VLOOKUP(data[[#This Row],[id_campaign]],campaign[],2,FALSE)</f>
        <v>RespondsToMailOffers</v>
      </c>
      <c r="G6317" t="str">
        <f>VLOOKUP(data[[#This Row],[id_customer]],customer[],2,FALSE)</f>
        <v>Nealy Aguirrezabala</v>
      </c>
      <c r="H6317" t="str">
        <f>data[[#This Row],[id_customer]]&amp;data[[#This Row],[id_campaign]]</f>
        <v>C0384cam08</v>
      </c>
      <c r="I6317">
        <f>DATEDIF(data[[#This Row],[join_date]],data[[#This Row],[buy_date]],"M")</f>
        <v>2</v>
      </c>
    </row>
    <row r="6318" spans="1:9" x14ac:dyDescent="0.25">
      <c r="A6318" t="s">
        <v>1577</v>
      </c>
      <c r="B6318" t="s">
        <v>18</v>
      </c>
      <c r="C6318" s="1">
        <v>44768</v>
      </c>
      <c r="D6318" s="1">
        <v>44862</v>
      </c>
      <c r="E6318">
        <f>VLOOKUP(data[[#This Row],[id_campaign]],campaign[],4,FALSE)</f>
        <v>27</v>
      </c>
      <c r="F6318" t="str">
        <f>VLOOKUP(data[[#This Row],[id_campaign]],campaign[],2,FALSE)</f>
        <v>RespondsToMailOffers</v>
      </c>
      <c r="G6318" t="str">
        <f>VLOOKUP(data[[#This Row],[id_customer]],customer[],2,FALSE)</f>
        <v>Nealy Aguirrezabala</v>
      </c>
      <c r="H6318" t="str">
        <f>data[[#This Row],[id_customer]]&amp;data[[#This Row],[id_campaign]]</f>
        <v>C0384cam08</v>
      </c>
      <c r="I6318">
        <f>DATEDIF(data[[#This Row],[join_date]],data[[#This Row],[buy_date]],"M")</f>
        <v>3</v>
      </c>
    </row>
    <row r="6319" spans="1:9" x14ac:dyDescent="0.25">
      <c r="A6319" t="s">
        <v>1577</v>
      </c>
      <c r="B6319" t="s">
        <v>18</v>
      </c>
      <c r="C6319" s="1">
        <v>44768</v>
      </c>
      <c r="D6319" s="1">
        <v>44872</v>
      </c>
      <c r="E6319">
        <f>VLOOKUP(data[[#This Row],[id_campaign]],campaign[],4,FALSE)</f>
        <v>27</v>
      </c>
      <c r="F6319" t="str">
        <f>VLOOKUP(data[[#This Row],[id_campaign]],campaign[],2,FALSE)</f>
        <v>RespondsToMailOffers</v>
      </c>
      <c r="G6319" t="str">
        <f>VLOOKUP(data[[#This Row],[id_customer]],customer[],2,FALSE)</f>
        <v>Nealy Aguirrezabala</v>
      </c>
      <c r="H6319" t="str">
        <f>data[[#This Row],[id_customer]]&amp;data[[#This Row],[id_campaign]]</f>
        <v>C0384cam08</v>
      </c>
      <c r="I6319">
        <f>DATEDIF(data[[#This Row],[join_date]],data[[#This Row],[buy_date]],"M")</f>
        <v>3</v>
      </c>
    </row>
    <row r="6320" spans="1:9" x14ac:dyDescent="0.25">
      <c r="A6320" t="s">
        <v>1577</v>
      </c>
      <c r="B6320" t="s">
        <v>18</v>
      </c>
      <c r="C6320" s="1">
        <v>44768</v>
      </c>
      <c r="D6320" s="1">
        <v>44921</v>
      </c>
      <c r="E6320">
        <f>VLOOKUP(data[[#This Row],[id_campaign]],campaign[],4,FALSE)</f>
        <v>27</v>
      </c>
      <c r="F6320" t="str">
        <f>VLOOKUP(data[[#This Row],[id_campaign]],campaign[],2,FALSE)</f>
        <v>RespondsToMailOffers</v>
      </c>
      <c r="G6320" t="str">
        <f>VLOOKUP(data[[#This Row],[id_customer]],customer[],2,FALSE)</f>
        <v>Nealy Aguirrezabala</v>
      </c>
      <c r="H6320" t="str">
        <f>data[[#This Row],[id_customer]]&amp;data[[#This Row],[id_campaign]]</f>
        <v>C0384cam08</v>
      </c>
      <c r="I6320">
        <f>DATEDIF(data[[#This Row],[join_date]],data[[#This Row],[buy_date]],"M")</f>
        <v>5</v>
      </c>
    </row>
    <row r="6321" spans="1:9" x14ac:dyDescent="0.25">
      <c r="A6321" t="s">
        <v>1577</v>
      </c>
      <c r="B6321" t="s">
        <v>18</v>
      </c>
      <c r="C6321" s="1">
        <v>44768</v>
      </c>
      <c r="D6321" s="1">
        <v>44930</v>
      </c>
      <c r="E6321">
        <f>VLOOKUP(data[[#This Row],[id_campaign]],campaign[],4,FALSE)</f>
        <v>27</v>
      </c>
      <c r="F6321" t="str">
        <f>VLOOKUP(data[[#This Row],[id_campaign]],campaign[],2,FALSE)</f>
        <v>RespondsToMailOffers</v>
      </c>
      <c r="G6321" t="str">
        <f>VLOOKUP(data[[#This Row],[id_customer]],customer[],2,FALSE)</f>
        <v>Nealy Aguirrezabala</v>
      </c>
      <c r="H6321" t="str">
        <f>data[[#This Row],[id_customer]]&amp;data[[#This Row],[id_campaign]]</f>
        <v>C0384cam08</v>
      </c>
      <c r="I6321">
        <f>DATEDIF(data[[#This Row],[join_date]],data[[#This Row],[buy_date]],"M")</f>
        <v>5</v>
      </c>
    </row>
    <row r="6322" spans="1:9" x14ac:dyDescent="0.25">
      <c r="A6322" t="s">
        <v>1577</v>
      </c>
      <c r="B6322" t="s">
        <v>18</v>
      </c>
      <c r="C6322" s="1">
        <v>44768</v>
      </c>
      <c r="D6322" s="1">
        <v>44962</v>
      </c>
      <c r="E6322">
        <f>VLOOKUP(data[[#This Row],[id_campaign]],campaign[],4,FALSE)</f>
        <v>27</v>
      </c>
      <c r="F6322" t="str">
        <f>VLOOKUP(data[[#This Row],[id_campaign]],campaign[],2,FALSE)</f>
        <v>RespondsToMailOffers</v>
      </c>
      <c r="G6322" t="str">
        <f>VLOOKUP(data[[#This Row],[id_customer]],customer[],2,FALSE)</f>
        <v>Nealy Aguirrezabala</v>
      </c>
      <c r="H6322" t="str">
        <f>data[[#This Row],[id_customer]]&amp;data[[#This Row],[id_campaign]]</f>
        <v>C0384cam08</v>
      </c>
      <c r="I6322">
        <f>DATEDIF(data[[#This Row],[join_date]],data[[#This Row],[buy_date]],"M")</f>
        <v>6</v>
      </c>
    </row>
    <row r="6323" spans="1:9" x14ac:dyDescent="0.25">
      <c r="A6323" t="s">
        <v>1577</v>
      </c>
      <c r="B6323" t="s">
        <v>18</v>
      </c>
      <c r="C6323" s="1">
        <v>44768</v>
      </c>
      <c r="D6323" s="1">
        <v>45011</v>
      </c>
      <c r="E6323">
        <f>VLOOKUP(data[[#This Row],[id_campaign]],campaign[],4,FALSE)</f>
        <v>27</v>
      </c>
      <c r="F6323" t="str">
        <f>VLOOKUP(data[[#This Row],[id_campaign]],campaign[],2,FALSE)</f>
        <v>RespondsToMailOffers</v>
      </c>
      <c r="G6323" t="str">
        <f>VLOOKUP(data[[#This Row],[id_customer]],customer[],2,FALSE)</f>
        <v>Nealy Aguirrezabala</v>
      </c>
      <c r="H6323" t="str">
        <f>data[[#This Row],[id_customer]]&amp;data[[#This Row],[id_campaign]]</f>
        <v>C0384cam08</v>
      </c>
      <c r="I6323">
        <f>DATEDIF(data[[#This Row],[join_date]],data[[#This Row],[buy_date]],"M")</f>
        <v>8</v>
      </c>
    </row>
    <row r="6324" spans="1:9" x14ac:dyDescent="0.25">
      <c r="A6324" t="s">
        <v>1577</v>
      </c>
      <c r="B6324" t="s">
        <v>18</v>
      </c>
      <c r="C6324" s="1">
        <v>44768</v>
      </c>
      <c r="D6324" s="1">
        <v>45045</v>
      </c>
      <c r="E6324">
        <f>VLOOKUP(data[[#This Row],[id_campaign]],campaign[],4,FALSE)</f>
        <v>27</v>
      </c>
      <c r="F6324" t="str">
        <f>VLOOKUP(data[[#This Row],[id_campaign]],campaign[],2,FALSE)</f>
        <v>RespondsToMailOffers</v>
      </c>
      <c r="G6324" t="str">
        <f>VLOOKUP(data[[#This Row],[id_customer]],customer[],2,FALSE)</f>
        <v>Nealy Aguirrezabala</v>
      </c>
      <c r="H6324" t="str">
        <f>data[[#This Row],[id_customer]]&amp;data[[#This Row],[id_campaign]]</f>
        <v>C0384cam08</v>
      </c>
      <c r="I6324">
        <f>DATEDIF(data[[#This Row],[join_date]],data[[#This Row],[buy_date]],"M")</f>
        <v>9</v>
      </c>
    </row>
    <row r="6325" spans="1:9" x14ac:dyDescent="0.25">
      <c r="A6325" t="s">
        <v>1577</v>
      </c>
      <c r="B6325" t="s">
        <v>18</v>
      </c>
      <c r="C6325" s="1">
        <v>44768</v>
      </c>
      <c r="D6325" s="1">
        <v>45075</v>
      </c>
      <c r="E6325">
        <f>VLOOKUP(data[[#This Row],[id_campaign]],campaign[],4,FALSE)</f>
        <v>27</v>
      </c>
      <c r="F6325" t="str">
        <f>VLOOKUP(data[[#This Row],[id_campaign]],campaign[],2,FALSE)</f>
        <v>RespondsToMailOffers</v>
      </c>
      <c r="G6325" t="str">
        <f>VLOOKUP(data[[#This Row],[id_customer]],customer[],2,FALSE)</f>
        <v>Nealy Aguirrezabala</v>
      </c>
      <c r="H6325" t="str">
        <f>data[[#This Row],[id_customer]]&amp;data[[#This Row],[id_campaign]]</f>
        <v>C0384cam08</v>
      </c>
      <c r="I6325">
        <f>DATEDIF(data[[#This Row],[join_date]],data[[#This Row],[buy_date]],"M")</f>
        <v>10</v>
      </c>
    </row>
    <row r="6326" spans="1:9" x14ac:dyDescent="0.25">
      <c r="A6326" t="s">
        <v>1581</v>
      </c>
      <c r="B6326" t="s">
        <v>36</v>
      </c>
      <c r="C6326" s="1">
        <v>44785</v>
      </c>
      <c r="D6326" s="1">
        <v>44785</v>
      </c>
      <c r="E6326">
        <f>VLOOKUP(data[[#This Row],[id_campaign]],campaign[],4,FALSE)</f>
        <v>29</v>
      </c>
      <c r="F6326" t="str">
        <f>VLOOKUP(data[[#This Row],[id_campaign]],campaign[],2,FALSE)</f>
        <v>MaritalStatus</v>
      </c>
      <c r="G6326" t="str">
        <f>VLOOKUP(data[[#This Row],[id_customer]],customer[],2,FALSE)</f>
        <v>Luce Attoe</v>
      </c>
      <c r="H6326" t="str">
        <f>data[[#This Row],[id_customer]]&amp;data[[#This Row],[id_campaign]]</f>
        <v>C0385cam17</v>
      </c>
      <c r="I6326">
        <f>DATEDIF(data[[#This Row],[join_date]],data[[#This Row],[buy_date]],"M")</f>
        <v>0</v>
      </c>
    </row>
    <row r="6327" spans="1:9" x14ac:dyDescent="0.25">
      <c r="A6327" t="s">
        <v>1581</v>
      </c>
      <c r="B6327" t="s">
        <v>36</v>
      </c>
      <c r="C6327" s="1">
        <v>44785</v>
      </c>
      <c r="D6327" s="1">
        <v>44821</v>
      </c>
      <c r="E6327">
        <f>VLOOKUP(data[[#This Row],[id_campaign]],campaign[],4,FALSE)</f>
        <v>29</v>
      </c>
      <c r="F6327" t="str">
        <f>VLOOKUP(data[[#This Row],[id_campaign]],campaign[],2,FALSE)</f>
        <v>MaritalStatus</v>
      </c>
      <c r="G6327" t="str">
        <f>VLOOKUP(data[[#This Row],[id_customer]],customer[],2,FALSE)</f>
        <v>Luce Attoe</v>
      </c>
      <c r="H6327" t="str">
        <f>data[[#This Row],[id_customer]]&amp;data[[#This Row],[id_campaign]]</f>
        <v>C0385cam17</v>
      </c>
      <c r="I6327">
        <f>DATEDIF(data[[#This Row],[join_date]],data[[#This Row],[buy_date]],"M")</f>
        <v>1</v>
      </c>
    </row>
    <row r="6328" spans="1:9" x14ac:dyDescent="0.25">
      <c r="A6328" t="s">
        <v>1581</v>
      </c>
      <c r="B6328" t="s">
        <v>36</v>
      </c>
      <c r="C6328" s="1">
        <v>44785</v>
      </c>
      <c r="D6328" s="1">
        <v>44849</v>
      </c>
      <c r="E6328">
        <f>VLOOKUP(data[[#This Row],[id_campaign]],campaign[],4,FALSE)</f>
        <v>29</v>
      </c>
      <c r="F6328" t="str">
        <f>VLOOKUP(data[[#This Row],[id_campaign]],campaign[],2,FALSE)</f>
        <v>MaritalStatus</v>
      </c>
      <c r="G6328" t="str">
        <f>VLOOKUP(data[[#This Row],[id_customer]],customer[],2,FALSE)</f>
        <v>Luce Attoe</v>
      </c>
      <c r="H6328" t="str">
        <f>data[[#This Row],[id_customer]]&amp;data[[#This Row],[id_campaign]]</f>
        <v>C0385cam17</v>
      </c>
      <c r="I6328">
        <f>DATEDIF(data[[#This Row],[join_date]],data[[#This Row],[buy_date]],"M")</f>
        <v>2</v>
      </c>
    </row>
    <row r="6329" spans="1:9" x14ac:dyDescent="0.25">
      <c r="A6329" t="s">
        <v>1581</v>
      </c>
      <c r="B6329" t="s">
        <v>36</v>
      </c>
      <c r="C6329" s="1">
        <v>44785</v>
      </c>
      <c r="D6329" s="1">
        <v>44887</v>
      </c>
      <c r="E6329">
        <f>VLOOKUP(data[[#This Row],[id_campaign]],campaign[],4,FALSE)</f>
        <v>29</v>
      </c>
      <c r="F6329" t="str">
        <f>VLOOKUP(data[[#This Row],[id_campaign]],campaign[],2,FALSE)</f>
        <v>MaritalStatus</v>
      </c>
      <c r="G6329" t="str">
        <f>VLOOKUP(data[[#This Row],[id_customer]],customer[],2,FALSE)</f>
        <v>Luce Attoe</v>
      </c>
      <c r="H6329" t="str">
        <f>data[[#This Row],[id_customer]]&amp;data[[#This Row],[id_campaign]]</f>
        <v>C0385cam17</v>
      </c>
      <c r="I6329">
        <f>DATEDIF(data[[#This Row],[join_date]],data[[#This Row],[buy_date]],"M")</f>
        <v>3</v>
      </c>
    </row>
    <row r="6330" spans="1:9" x14ac:dyDescent="0.25">
      <c r="A6330" t="s">
        <v>1581</v>
      </c>
      <c r="B6330" t="s">
        <v>36</v>
      </c>
      <c r="C6330" s="1">
        <v>44785</v>
      </c>
      <c r="D6330" s="1">
        <v>44915</v>
      </c>
      <c r="E6330">
        <f>VLOOKUP(data[[#This Row],[id_campaign]],campaign[],4,FALSE)</f>
        <v>29</v>
      </c>
      <c r="F6330" t="str">
        <f>VLOOKUP(data[[#This Row],[id_campaign]],campaign[],2,FALSE)</f>
        <v>MaritalStatus</v>
      </c>
      <c r="G6330" t="str">
        <f>VLOOKUP(data[[#This Row],[id_customer]],customer[],2,FALSE)</f>
        <v>Luce Attoe</v>
      </c>
      <c r="H6330" t="str">
        <f>data[[#This Row],[id_customer]]&amp;data[[#This Row],[id_campaign]]</f>
        <v>C0385cam17</v>
      </c>
      <c r="I6330">
        <f>DATEDIF(data[[#This Row],[join_date]],data[[#This Row],[buy_date]],"M")</f>
        <v>4</v>
      </c>
    </row>
    <row r="6331" spans="1:9" x14ac:dyDescent="0.25">
      <c r="A6331" t="s">
        <v>1581</v>
      </c>
      <c r="B6331" t="s">
        <v>36</v>
      </c>
      <c r="C6331" s="1">
        <v>44785</v>
      </c>
      <c r="D6331" s="1">
        <v>44946</v>
      </c>
      <c r="E6331">
        <f>VLOOKUP(data[[#This Row],[id_campaign]],campaign[],4,FALSE)</f>
        <v>29</v>
      </c>
      <c r="F6331" t="str">
        <f>VLOOKUP(data[[#This Row],[id_campaign]],campaign[],2,FALSE)</f>
        <v>MaritalStatus</v>
      </c>
      <c r="G6331" t="str">
        <f>VLOOKUP(data[[#This Row],[id_customer]],customer[],2,FALSE)</f>
        <v>Luce Attoe</v>
      </c>
      <c r="H6331" t="str">
        <f>data[[#This Row],[id_customer]]&amp;data[[#This Row],[id_campaign]]</f>
        <v>C0385cam17</v>
      </c>
      <c r="I6331">
        <f>DATEDIF(data[[#This Row],[join_date]],data[[#This Row],[buy_date]],"M")</f>
        <v>5</v>
      </c>
    </row>
    <row r="6332" spans="1:9" x14ac:dyDescent="0.25">
      <c r="A6332" t="s">
        <v>1581</v>
      </c>
      <c r="B6332" t="s">
        <v>36</v>
      </c>
      <c r="C6332" s="1">
        <v>44785</v>
      </c>
      <c r="D6332" s="1">
        <v>44980</v>
      </c>
      <c r="E6332">
        <f>VLOOKUP(data[[#This Row],[id_campaign]],campaign[],4,FALSE)</f>
        <v>29</v>
      </c>
      <c r="F6332" t="str">
        <f>VLOOKUP(data[[#This Row],[id_campaign]],campaign[],2,FALSE)</f>
        <v>MaritalStatus</v>
      </c>
      <c r="G6332" t="str">
        <f>VLOOKUP(data[[#This Row],[id_customer]],customer[],2,FALSE)</f>
        <v>Luce Attoe</v>
      </c>
      <c r="H6332" t="str">
        <f>data[[#This Row],[id_customer]]&amp;data[[#This Row],[id_campaign]]</f>
        <v>C0385cam17</v>
      </c>
      <c r="I6332">
        <f>DATEDIF(data[[#This Row],[join_date]],data[[#This Row],[buy_date]],"M")</f>
        <v>6</v>
      </c>
    </row>
    <row r="6333" spans="1:9" x14ac:dyDescent="0.25">
      <c r="A6333" t="s">
        <v>1581</v>
      </c>
      <c r="B6333" t="s">
        <v>36</v>
      </c>
      <c r="C6333" s="1">
        <v>44785</v>
      </c>
      <c r="D6333" s="1">
        <v>45011</v>
      </c>
      <c r="E6333">
        <f>VLOOKUP(data[[#This Row],[id_campaign]],campaign[],4,FALSE)</f>
        <v>29</v>
      </c>
      <c r="F6333" t="str">
        <f>VLOOKUP(data[[#This Row],[id_campaign]],campaign[],2,FALSE)</f>
        <v>MaritalStatus</v>
      </c>
      <c r="G6333" t="str">
        <f>VLOOKUP(data[[#This Row],[id_customer]],customer[],2,FALSE)</f>
        <v>Luce Attoe</v>
      </c>
      <c r="H6333" t="str">
        <f>data[[#This Row],[id_customer]]&amp;data[[#This Row],[id_campaign]]</f>
        <v>C0385cam17</v>
      </c>
      <c r="I6333">
        <f>DATEDIF(data[[#This Row],[join_date]],data[[#This Row],[buy_date]],"M")</f>
        <v>7</v>
      </c>
    </row>
    <row r="6334" spans="1:9" x14ac:dyDescent="0.25">
      <c r="A6334" t="s">
        <v>1581</v>
      </c>
      <c r="B6334" t="s">
        <v>36</v>
      </c>
      <c r="C6334" s="1">
        <v>44785</v>
      </c>
      <c r="D6334" s="1">
        <v>45073</v>
      </c>
      <c r="E6334">
        <f>VLOOKUP(data[[#This Row],[id_campaign]],campaign[],4,FALSE)</f>
        <v>29</v>
      </c>
      <c r="F6334" t="str">
        <f>VLOOKUP(data[[#This Row],[id_campaign]],campaign[],2,FALSE)</f>
        <v>MaritalStatus</v>
      </c>
      <c r="G6334" t="str">
        <f>VLOOKUP(data[[#This Row],[id_customer]],customer[],2,FALSE)</f>
        <v>Luce Attoe</v>
      </c>
      <c r="H6334" t="str">
        <f>data[[#This Row],[id_customer]]&amp;data[[#This Row],[id_campaign]]</f>
        <v>C0385cam17</v>
      </c>
      <c r="I6334">
        <f>DATEDIF(data[[#This Row],[join_date]],data[[#This Row],[buy_date]],"M")</f>
        <v>9</v>
      </c>
    </row>
    <row r="6335" spans="1:9" x14ac:dyDescent="0.25">
      <c r="A6335" t="s">
        <v>1581</v>
      </c>
      <c r="B6335" t="s">
        <v>26</v>
      </c>
      <c r="C6335" s="1">
        <v>44967</v>
      </c>
      <c r="D6335" s="1">
        <v>44967</v>
      </c>
      <c r="E6335">
        <f>VLOOKUP(data[[#This Row],[id_campaign]],campaign[],4,FALSE)</f>
        <v>65</v>
      </c>
      <c r="F6335" t="str">
        <f>VLOOKUP(data[[#This Row],[id_campaign]],campaign[],2,FALSE)</f>
        <v>HasCreditCard</v>
      </c>
      <c r="G6335" t="str">
        <f>VLOOKUP(data[[#This Row],[id_customer]],customer[],2,FALSE)</f>
        <v>Luce Attoe</v>
      </c>
      <c r="H6335" t="str">
        <f>data[[#This Row],[id_customer]]&amp;data[[#This Row],[id_campaign]]</f>
        <v>C0385cam12</v>
      </c>
      <c r="I6335">
        <f>DATEDIF(data[[#This Row],[join_date]],data[[#This Row],[buy_date]],"M")</f>
        <v>0</v>
      </c>
    </row>
    <row r="6336" spans="1:9" x14ac:dyDescent="0.25">
      <c r="A6336" t="s">
        <v>1581</v>
      </c>
      <c r="B6336" t="s">
        <v>26</v>
      </c>
      <c r="C6336" s="1">
        <v>44967</v>
      </c>
      <c r="D6336" s="1">
        <v>44995</v>
      </c>
      <c r="E6336">
        <f>VLOOKUP(data[[#This Row],[id_campaign]],campaign[],4,FALSE)</f>
        <v>65</v>
      </c>
      <c r="F6336" t="str">
        <f>VLOOKUP(data[[#This Row],[id_campaign]],campaign[],2,FALSE)</f>
        <v>HasCreditCard</v>
      </c>
      <c r="G6336" t="str">
        <f>VLOOKUP(data[[#This Row],[id_customer]],customer[],2,FALSE)</f>
        <v>Luce Attoe</v>
      </c>
      <c r="H6336" t="str">
        <f>data[[#This Row],[id_customer]]&amp;data[[#This Row],[id_campaign]]</f>
        <v>C0385cam12</v>
      </c>
      <c r="I6336">
        <f>DATEDIF(data[[#This Row],[join_date]],data[[#This Row],[buy_date]],"M")</f>
        <v>1</v>
      </c>
    </row>
    <row r="6337" spans="1:9" x14ac:dyDescent="0.25">
      <c r="A6337" t="s">
        <v>1581</v>
      </c>
      <c r="B6337" t="s">
        <v>26</v>
      </c>
      <c r="C6337" s="1">
        <v>44967</v>
      </c>
      <c r="D6337" s="1">
        <v>45031</v>
      </c>
      <c r="E6337">
        <f>VLOOKUP(data[[#This Row],[id_campaign]],campaign[],4,FALSE)</f>
        <v>65</v>
      </c>
      <c r="F6337" t="str">
        <f>VLOOKUP(data[[#This Row],[id_campaign]],campaign[],2,FALSE)</f>
        <v>HasCreditCard</v>
      </c>
      <c r="G6337" t="str">
        <f>VLOOKUP(data[[#This Row],[id_customer]],customer[],2,FALSE)</f>
        <v>Luce Attoe</v>
      </c>
      <c r="H6337" t="str">
        <f>data[[#This Row],[id_customer]]&amp;data[[#This Row],[id_campaign]]</f>
        <v>C0385cam12</v>
      </c>
      <c r="I6337">
        <f>DATEDIF(data[[#This Row],[join_date]],data[[#This Row],[buy_date]],"M")</f>
        <v>2</v>
      </c>
    </row>
    <row r="6338" spans="1:9" x14ac:dyDescent="0.25">
      <c r="A6338" t="s">
        <v>1581</v>
      </c>
      <c r="B6338" t="s">
        <v>26</v>
      </c>
      <c r="C6338" s="1">
        <v>44967</v>
      </c>
      <c r="D6338" s="1">
        <v>45058</v>
      </c>
      <c r="E6338">
        <f>VLOOKUP(data[[#This Row],[id_campaign]],campaign[],4,FALSE)</f>
        <v>65</v>
      </c>
      <c r="F6338" t="str">
        <f>VLOOKUP(data[[#This Row],[id_campaign]],campaign[],2,FALSE)</f>
        <v>HasCreditCard</v>
      </c>
      <c r="G6338" t="str">
        <f>VLOOKUP(data[[#This Row],[id_customer]],customer[],2,FALSE)</f>
        <v>Luce Attoe</v>
      </c>
      <c r="H6338" t="str">
        <f>data[[#This Row],[id_customer]]&amp;data[[#This Row],[id_campaign]]</f>
        <v>C0385cam12</v>
      </c>
      <c r="I6338">
        <f>DATEDIF(data[[#This Row],[join_date]],data[[#This Row],[buy_date]],"M")</f>
        <v>3</v>
      </c>
    </row>
    <row r="6339" spans="1:9" x14ac:dyDescent="0.25">
      <c r="A6339" t="s">
        <v>1585</v>
      </c>
      <c r="B6339" t="s">
        <v>12</v>
      </c>
      <c r="C6339" s="1">
        <v>44640</v>
      </c>
      <c r="D6339" s="1">
        <v>44640</v>
      </c>
      <c r="E6339">
        <f>VLOOKUP(data[[#This Row],[id_campaign]],campaign[],4,FALSE)</f>
        <v>22</v>
      </c>
      <c r="F6339" t="str">
        <f>VLOOKUP(data[[#This Row],[id_campaign]],campaign[],2,FALSE)</f>
        <v>RVOwner</v>
      </c>
      <c r="G6339" t="str">
        <f>VLOOKUP(data[[#This Row],[id_customer]],customer[],2,FALSE)</f>
        <v>Cordula Conkling</v>
      </c>
      <c r="H6339" t="str">
        <f>data[[#This Row],[id_customer]]&amp;data[[#This Row],[id_campaign]]</f>
        <v>C0386cam05</v>
      </c>
      <c r="I6339">
        <f>DATEDIF(data[[#This Row],[join_date]],data[[#This Row],[buy_date]],"M")</f>
        <v>0</v>
      </c>
    </row>
    <row r="6340" spans="1:9" x14ac:dyDescent="0.25">
      <c r="A6340" t="s">
        <v>1585</v>
      </c>
      <c r="B6340" t="s">
        <v>12</v>
      </c>
      <c r="C6340" s="1">
        <v>44640</v>
      </c>
      <c r="D6340" s="1">
        <v>44675</v>
      </c>
      <c r="E6340">
        <f>VLOOKUP(data[[#This Row],[id_campaign]],campaign[],4,FALSE)</f>
        <v>22</v>
      </c>
      <c r="F6340" t="str">
        <f>VLOOKUP(data[[#This Row],[id_campaign]],campaign[],2,FALSE)</f>
        <v>RVOwner</v>
      </c>
      <c r="G6340" t="str">
        <f>VLOOKUP(data[[#This Row],[id_customer]],customer[],2,FALSE)</f>
        <v>Cordula Conkling</v>
      </c>
      <c r="H6340" t="str">
        <f>data[[#This Row],[id_customer]]&amp;data[[#This Row],[id_campaign]]</f>
        <v>C0386cam05</v>
      </c>
      <c r="I6340">
        <f>DATEDIF(data[[#This Row],[join_date]],data[[#This Row],[buy_date]],"M")</f>
        <v>1</v>
      </c>
    </row>
    <row r="6341" spans="1:9" x14ac:dyDescent="0.25">
      <c r="A6341" t="s">
        <v>1585</v>
      </c>
      <c r="B6341" t="s">
        <v>12</v>
      </c>
      <c r="C6341" s="1">
        <v>44640</v>
      </c>
      <c r="D6341" s="1">
        <v>44709</v>
      </c>
      <c r="E6341">
        <f>VLOOKUP(data[[#This Row],[id_campaign]],campaign[],4,FALSE)</f>
        <v>22</v>
      </c>
      <c r="F6341" t="str">
        <f>VLOOKUP(data[[#This Row],[id_campaign]],campaign[],2,FALSE)</f>
        <v>RVOwner</v>
      </c>
      <c r="G6341" t="str">
        <f>VLOOKUP(data[[#This Row],[id_customer]],customer[],2,FALSE)</f>
        <v>Cordula Conkling</v>
      </c>
      <c r="H6341" t="str">
        <f>data[[#This Row],[id_customer]]&amp;data[[#This Row],[id_campaign]]</f>
        <v>C0386cam05</v>
      </c>
      <c r="I6341">
        <f>DATEDIF(data[[#This Row],[join_date]],data[[#This Row],[buy_date]],"M")</f>
        <v>2</v>
      </c>
    </row>
    <row r="6342" spans="1:9" x14ac:dyDescent="0.25">
      <c r="A6342" t="s">
        <v>1585</v>
      </c>
      <c r="B6342" t="s">
        <v>12</v>
      </c>
      <c r="C6342" s="1">
        <v>44640</v>
      </c>
      <c r="D6342" s="1">
        <v>44742</v>
      </c>
      <c r="E6342">
        <f>VLOOKUP(data[[#This Row],[id_campaign]],campaign[],4,FALSE)</f>
        <v>22</v>
      </c>
      <c r="F6342" t="str">
        <f>VLOOKUP(data[[#This Row],[id_campaign]],campaign[],2,FALSE)</f>
        <v>RVOwner</v>
      </c>
      <c r="G6342" t="str">
        <f>VLOOKUP(data[[#This Row],[id_customer]],customer[],2,FALSE)</f>
        <v>Cordula Conkling</v>
      </c>
      <c r="H6342" t="str">
        <f>data[[#This Row],[id_customer]]&amp;data[[#This Row],[id_campaign]]</f>
        <v>C0386cam05</v>
      </c>
      <c r="I6342">
        <f>DATEDIF(data[[#This Row],[join_date]],data[[#This Row],[buy_date]],"M")</f>
        <v>3</v>
      </c>
    </row>
    <row r="6343" spans="1:9" x14ac:dyDescent="0.25">
      <c r="A6343" t="s">
        <v>1585</v>
      </c>
      <c r="B6343" t="s">
        <v>12</v>
      </c>
      <c r="C6343" s="1">
        <v>44640</v>
      </c>
      <c r="D6343" s="1">
        <v>44830</v>
      </c>
      <c r="E6343">
        <f>VLOOKUP(data[[#This Row],[id_campaign]],campaign[],4,FALSE)</f>
        <v>22</v>
      </c>
      <c r="F6343" t="str">
        <f>VLOOKUP(data[[#This Row],[id_campaign]],campaign[],2,FALSE)</f>
        <v>RVOwner</v>
      </c>
      <c r="G6343" t="str">
        <f>VLOOKUP(data[[#This Row],[id_customer]],customer[],2,FALSE)</f>
        <v>Cordula Conkling</v>
      </c>
      <c r="H6343" t="str">
        <f>data[[#This Row],[id_customer]]&amp;data[[#This Row],[id_campaign]]</f>
        <v>C0386cam05</v>
      </c>
      <c r="I6343">
        <f>DATEDIF(data[[#This Row],[join_date]],data[[#This Row],[buy_date]],"M")</f>
        <v>6</v>
      </c>
    </row>
    <row r="6344" spans="1:9" x14ac:dyDescent="0.25">
      <c r="A6344" t="s">
        <v>1585</v>
      </c>
      <c r="B6344" t="s">
        <v>12</v>
      </c>
      <c r="C6344" s="1">
        <v>44640</v>
      </c>
      <c r="D6344" s="1">
        <v>44887</v>
      </c>
      <c r="E6344">
        <f>VLOOKUP(data[[#This Row],[id_campaign]],campaign[],4,FALSE)</f>
        <v>22</v>
      </c>
      <c r="F6344" t="str">
        <f>VLOOKUP(data[[#This Row],[id_campaign]],campaign[],2,FALSE)</f>
        <v>RVOwner</v>
      </c>
      <c r="G6344" t="str">
        <f>VLOOKUP(data[[#This Row],[id_customer]],customer[],2,FALSE)</f>
        <v>Cordula Conkling</v>
      </c>
      <c r="H6344" t="str">
        <f>data[[#This Row],[id_customer]]&amp;data[[#This Row],[id_campaign]]</f>
        <v>C0386cam05</v>
      </c>
      <c r="I6344">
        <f>DATEDIF(data[[#This Row],[join_date]],data[[#This Row],[buy_date]],"M")</f>
        <v>8</v>
      </c>
    </row>
    <row r="6345" spans="1:9" x14ac:dyDescent="0.25">
      <c r="A6345" t="s">
        <v>1585</v>
      </c>
      <c r="B6345" t="s">
        <v>12</v>
      </c>
      <c r="C6345" s="1">
        <v>44640</v>
      </c>
      <c r="D6345" s="1">
        <v>44924</v>
      </c>
      <c r="E6345">
        <f>VLOOKUP(data[[#This Row],[id_campaign]],campaign[],4,FALSE)</f>
        <v>22</v>
      </c>
      <c r="F6345" t="str">
        <f>VLOOKUP(data[[#This Row],[id_campaign]],campaign[],2,FALSE)</f>
        <v>RVOwner</v>
      </c>
      <c r="G6345" t="str">
        <f>VLOOKUP(data[[#This Row],[id_customer]],customer[],2,FALSE)</f>
        <v>Cordula Conkling</v>
      </c>
      <c r="H6345" t="str">
        <f>data[[#This Row],[id_customer]]&amp;data[[#This Row],[id_campaign]]</f>
        <v>C0386cam05</v>
      </c>
      <c r="I6345">
        <f>DATEDIF(data[[#This Row],[join_date]],data[[#This Row],[buy_date]],"M")</f>
        <v>9</v>
      </c>
    </row>
    <row r="6346" spans="1:9" x14ac:dyDescent="0.25">
      <c r="A6346" t="s">
        <v>1585</v>
      </c>
      <c r="B6346" t="s">
        <v>12</v>
      </c>
      <c r="C6346" s="1">
        <v>44640</v>
      </c>
      <c r="D6346" s="1">
        <v>44979</v>
      </c>
      <c r="E6346">
        <f>VLOOKUP(data[[#This Row],[id_campaign]],campaign[],4,FALSE)</f>
        <v>22</v>
      </c>
      <c r="F6346" t="str">
        <f>VLOOKUP(data[[#This Row],[id_campaign]],campaign[],2,FALSE)</f>
        <v>RVOwner</v>
      </c>
      <c r="G6346" t="str">
        <f>VLOOKUP(data[[#This Row],[id_customer]],customer[],2,FALSE)</f>
        <v>Cordula Conkling</v>
      </c>
      <c r="H6346" t="str">
        <f>data[[#This Row],[id_customer]]&amp;data[[#This Row],[id_campaign]]</f>
        <v>C0386cam05</v>
      </c>
      <c r="I6346">
        <f>DATEDIF(data[[#This Row],[join_date]],data[[#This Row],[buy_date]],"M")</f>
        <v>11</v>
      </c>
    </row>
    <row r="6347" spans="1:9" x14ac:dyDescent="0.25">
      <c r="A6347" t="s">
        <v>1585</v>
      </c>
      <c r="B6347" t="s">
        <v>12</v>
      </c>
      <c r="C6347" s="1">
        <v>44640</v>
      </c>
      <c r="D6347" s="1">
        <v>45014</v>
      </c>
      <c r="E6347">
        <f>VLOOKUP(data[[#This Row],[id_campaign]],campaign[],4,FALSE)</f>
        <v>22</v>
      </c>
      <c r="F6347" t="str">
        <f>VLOOKUP(data[[#This Row],[id_campaign]],campaign[],2,FALSE)</f>
        <v>RVOwner</v>
      </c>
      <c r="G6347" t="str">
        <f>VLOOKUP(data[[#This Row],[id_customer]],customer[],2,FALSE)</f>
        <v>Cordula Conkling</v>
      </c>
      <c r="H6347" t="str">
        <f>data[[#This Row],[id_customer]]&amp;data[[#This Row],[id_campaign]]</f>
        <v>C0386cam05</v>
      </c>
      <c r="I6347">
        <f>DATEDIF(data[[#This Row],[join_date]],data[[#This Row],[buy_date]],"M")</f>
        <v>12</v>
      </c>
    </row>
    <row r="6348" spans="1:9" x14ac:dyDescent="0.25">
      <c r="A6348" t="s">
        <v>1585</v>
      </c>
      <c r="B6348" t="s">
        <v>16</v>
      </c>
      <c r="C6348" s="1">
        <v>44642</v>
      </c>
      <c r="D6348" s="1">
        <v>44642</v>
      </c>
      <c r="E6348">
        <f>VLOOKUP(data[[#This Row],[id_campaign]],campaign[],4,FALSE)</f>
        <v>25</v>
      </c>
      <c r="F6348" t="str">
        <f>VLOOKUP(data[[#This Row],[id_campaign]],campaign[],2,FALSE)</f>
        <v>BuysViaMailOrder</v>
      </c>
      <c r="G6348" t="str">
        <f>VLOOKUP(data[[#This Row],[id_customer]],customer[],2,FALSE)</f>
        <v>Cordula Conkling</v>
      </c>
      <c r="H6348" t="str">
        <f>data[[#This Row],[id_customer]]&amp;data[[#This Row],[id_campaign]]</f>
        <v>C0386cam07</v>
      </c>
      <c r="I6348">
        <f>DATEDIF(data[[#This Row],[join_date]],data[[#This Row],[buy_date]],"M")</f>
        <v>0</v>
      </c>
    </row>
    <row r="6349" spans="1:9" x14ac:dyDescent="0.25">
      <c r="A6349" t="s">
        <v>1585</v>
      </c>
      <c r="B6349" t="s">
        <v>16</v>
      </c>
      <c r="C6349" s="1">
        <v>44642</v>
      </c>
      <c r="D6349" s="1">
        <v>44706</v>
      </c>
      <c r="E6349">
        <f>VLOOKUP(data[[#This Row],[id_campaign]],campaign[],4,FALSE)</f>
        <v>25</v>
      </c>
      <c r="F6349" t="str">
        <f>VLOOKUP(data[[#This Row],[id_campaign]],campaign[],2,FALSE)</f>
        <v>BuysViaMailOrder</v>
      </c>
      <c r="G6349" t="str">
        <f>VLOOKUP(data[[#This Row],[id_customer]],customer[],2,FALSE)</f>
        <v>Cordula Conkling</v>
      </c>
      <c r="H6349" t="str">
        <f>data[[#This Row],[id_customer]]&amp;data[[#This Row],[id_campaign]]</f>
        <v>C0386cam07</v>
      </c>
      <c r="I6349">
        <f>DATEDIF(data[[#This Row],[join_date]],data[[#This Row],[buy_date]],"M")</f>
        <v>2</v>
      </c>
    </row>
    <row r="6350" spans="1:9" x14ac:dyDescent="0.25">
      <c r="A6350" t="s">
        <v>1585</v>
      </c>
      <c r="B6350" t="s">
        <v>16</v>
      </c>
      <c r="C6350" s="1">
        <v>44642</v>
      </c>
      <c r="D6350" s="1">
        <v>44738</v>
      </c>
      <c r="E6350">
        <f>VLOOKUP(data[[#This Row],[id_campaign]],campaign[],4,FALSE)</f>
        <v>25</v>
      </c>
      <c r="F6350" t="str">
        <f>VLOOKUP(data[[#This Row],[id_campaign]],campaign[],2,FALSE)</f>
        <v>BuysViaMailOrder</v>
      </c>
      <c r="G6350" t="str">
        <f>VLOOKUP(data[[#This Row],[id_customer]],customer[],2,FALSE)</f>
        <v>Cordula Conkling</v>
      </c>
      <c r="H6350" t="str">
        <f>data[[#This Row],[id_customer]]&amp;data[[#This Row],[id_campaign]]</f>
        <v>C0386cam07</v>
      </c>
      <c r="I6350">
        <f>DATEDIF(data[[#This Row],[join_date]],data[[#This Row],[buy_date]],"M")</f>
        <v>3</v>
      </c>
    </row>
    <row r="6351" spans="1:9" x14ac:dyDescent="0.25">
      <c r="A6351" t="s">
        <v>1585</v>
      </c>
      <c r="B6351" t="s">
        <v>16</v>
      </c>
      <c r="C6351" s="1">
        <v>44642</v>
      </c>
      <c r="D6351" s="1">
        <v>44768</v>
      </c>
      <c r="E6351">
        <f>VLOOKUP(data[[#This Row],[id_campaign]],campaign[],4,FALSE)</f>
        <v>25</v>
      </c>
      <c r="F6351" t="str">
        <f>VLOOKUP(data[[#This Row],[id_campaign]],campaign[],2,FALSE)</f>
        <v>BuysViaMailOrder</v>
      </c>
      <c r="G6351" t="str">
        <f>VLOOKUP(data[[#This Row],[id_customer]],customer[],2,FALSE)</f>
        <v>Cordula Conkling</v>
      </c>
      <c r="H6351" t="str">
        <f>data[[#This Row],[id_customer]]&amp;data[[#This Row],[id_campaign]]</f>
        <v>C0386cam07</v>
      </c>
      <c r="I6351">
        <f>DATEDIF(data[[#This Row],[join_date]],data[[#This Row],[buy_date]],"M")</f>
        <v>4</v>
      </c>
    </row>
    <row r="6352" spans="1:9" x14ac:dyDescent="0.25">
      <c r="A6352" t="s">
        <v>1585</v>
      </c>
      <c r="B6352" t="s">
        <v>16</v>
      </c>
      <c r="C6352" s="1">
        <v>44642</v>
      </c>
      <c r="D6352" s="1">
        <v>44799</v>
      </c>
      <c r="E6352">
        <f>VLOOKUP(data[[#This Row],[id_campaign]],campaign[],4,FALSE)</f>
        <v>25</v>
      </c>
      <c r="F6352" t="str">
        <f>VLOOKUP(data[[#This Row],[id_campaign]],campaign[],2,FALSE)</f>
        <v>BuysViaMailOrder</v>
      </c>
      <c r="G6352" t="str">
        <f>VLOOKUP(data[[#This Row],[id_customer]],customer[],2,FALSE)</f>
        <v>Cordula Conkling</v>
      </c>
      <c r="H6352" t="str">
        <f>data[[#This Row],[id_customer]]&amp;data[[#This Row],[id_campaign]]</f>
        <v>C0386cam07</v>
      </c>
      <c r="I6352">
        <f>DATEDIF(data[[#This Row],[join_date]],data[[#This Row],[buy_date]],"M")</f>
        <v>5</v>
      </c>
    </row>
    <row r="6353" spans="1:9" x14ac:dyDescent="0.25">
      <c r="A6353" t="s">
        <v>1585</v>
      </c>
      <c r="B6353" t="s">
        <v>16</v>
      </c>
      <c r="C6353" s="1">
        <v>44642</v>
      </c>
      <c r="D6353" s="1">
        <v>44838</v>
      </c>
      <c r="E6353">
        <f>VLOOKUP(data[[#This Row],[id_campaign]],campaign[],4,FALSE)</f>
        <v>25</v>
      </c>
      <c r="F6353" t="str">
        <f>VLOOKUP(data[[#This Row],[id_campaign]],campaign[],2,FALSE)</f>
        <v>BuysViaMailOrder</v>
      </c>
      <c r="G6353" t="str">
        <f>VLOOKUP(data[[#This Row],[id_customer]],customer[],2,FALSE)</f>
        <v>Cordula Conkling</v>
      </c>
      <c r="H6353" t="str">
        <f>data[[#This Row],[id_customer]]&amp;data[[#This Row],[id_campaign]]</f>
        <v>C0386cam07</v>
      </c>
      <c r="I6353">
        <f>DATEDIF(data[[#This Row],[join_date]],data[[#This Row],[buy_date]],"M")</f>
        <v>6</v>
      </c>
    </row>
    <row r="6354" spans="1:9" x14ac:dyDescent="0.25">
      <c r="A6354" t="s">
        <v>1585</v>
      </c>
      <c r="B6354" t="s">
        <v>16</v>
      </c>
      <c r="C6354" s="1">
        <v>44642</v>
      </c>
      <c r="D6354" s="1">
        <v>44866</v>
      </c>
      <c r="E6354">
        <f>VLOOKUP(data[[#This Row],[id_campaign]],campaign[],4,FALSE)</f>
        <v>25</v>
      </c>
      <c r="F6354" t="str">
        <f>VLOOKUP(data[[#This Row],[id_campaign]],campaign[],2,FALSE)</f>
        <v>BuysViaMailOrder</v>
      </c>
      <c r="G6354" t="str">
        <f>VLOOKUP(data[[#This Row],[id_customer]],customer[],2,FALSE)</f>
        <v>Cordula Conkling</v>
      </c>
      <c r="H6354" t="str">
        <f>data[[#This Row],[id_customer]]&amp;data[[#This Row],[id_campaign]]</f>
        <v>C0386cam07</v>
      </c>
      <c r="I6354">
        <f>DATEDIF(data[[#This Row],[join_date]],data[[#This Row],[buy_date]],"M")</f>
        <v>7</v>
      </c>
    </row>
    <row r="6355" spans="1:9" x14ac:dyDescent="0.25">
      <c r="A6355" t="s">
        <v>1585</v>
      </c>
      <c r="B6355" t="s">
        <v>16</v>
      </c>
      <c r="C6355" s="1">
        <v>44642</v>
      </c>
      <c r="D6355" s="1">
        <v>44917</v>
      </c>
      <c r="E6355">
        <f>VLOOKUP(data[[#This Row],[id_campaign]],campaign[],4,FALSE)</f>
        <v>25</v>
      </c>
      <c r="F6355" t="str">
        <f>VLOOKUP(data[[#This Row],[id_campaign]],campaign[],2,FALSE)</f>
        <v>BuysViaMailOrder</v>
      </c>
      <c r="G6355" t="str">
        <f>VLOOKUP(data[[#This Row],[id_customer]],customer[],2,FALSE)</f>
        <v>Cordula Conkling</v>
      </c>
      <c r="H6355" t="str">
        <f>data[[#This Row],[id_customer]]&amp;data[[#This Row],[id_campaign]]</f>
        <v>C0386cam07</v>
      </c>
      <c r="I6355">
        <f>DATEDIF(data[[#This Row],[join_date]],data[[#This Row],[buy_date]],"M")</f>
        <v>9</v>
      </c>
    </row>
    <row r="6356" spans="1:9" x14ac:dyDescent="0.25">
      <c r="A6356" t="s">
        <v>1585</v>
      </c>
      <c r="B6356" t="s">
        <v>16</v>
      </c>
      <c r="C6356" s="1">
        <v>44642</v>
      </c>
      <c r="D6356" s="1">
        <v>44954</v>
      </c>
      <c r="E6356">
        <f>VLOOKUP(data[[#This Row],[id_campaign]],campaign[],4,FALSE)</f>
        <v>25</v>
      </c>
      <c r="F6356" t="str">
        <f>VLOOKUP(data[[#This Row],[id_campaign]],campaign[],2,FALSE)</f>
        <v>BuysViaMailOrder</v>
      </c>
      <c r="G6356" t="str">
        <f>VLOOKUP(data[[#This Row],[id_customer]],customer[],2,FALSE)</f>
        <v>Cordula Conkling</v>
      </c>
      <c r="H6356" t="str">
        <f>data[[#This Row],[id_customer]]&amp;data[[#This Row],[id_campaign]]</f>
        <v>C0386cam07</v>
      </c>
      <c r="I6356">
        <f>DATEDIF(data[[#This Row],[join_date]],data[[#This Row],[buy_date]],"M")</f>
        <v>10</v>
      </c>
    </row>
    <row r="6357" spans="1:9" x14ac:dyDescent="0.25">
      <c r="A6357" t="s">
        <v>1585</v>
      </c>
      <c r="B6357" t="s">
        <v>16</v>
      </c>
      <c r="C6357" s="1">
        <v>44642</v>
      </c>
      <c r="D6357" s="1">
        <v>44980</v>
      </c>
      <c r="E6357">
        <f>VLOOKUP(data[[#This Row],[id_campaign]],campaign[],4,FALSE)</f>
        <v>25</v>
      </c>
      <c r="F6357" t="str">
        <f>VLOOKUP(data[[#This Row],[id_campaign]],campaign[],2,FALSE)</f>
        <v>BuysViaMailOrder</v>
      </c>
      <c r="G6357" t="str">
        <f>VLOOKUP(data[[#This Row],[id_customer]],customer[],2,FALSE)</f>
        <v>Cordula Conkling</v>
      </c>
      <c r="H6357" t="str">
        <f>data[[#This Row],[id_customer]]&amp;data[[#This Row],[id_campaign]]</f>
        <v>C0386cam07</v>
      </c>
      <c r="I6357">
        <f>DATEDIF(data[[#This Row],[join_date]],data[[#This Row],[buy_date]],"M")</f>
        <v>11</v>
      </c>
    </row>
    <row r="6358" spans="1:9" x14ac:dyDescent="0.25">
      <c r="A6358" t="s">
        <v>1585</v>
      </c>
      <c r="B6358" t="s">
        <v>16</v>
      </c>
      <c r="C6358" s="1">
        <v>44642</v>
      </c>
      <c r="D6358" s="1">
        <v>44987</v>
      </c>
      <c r="E6358">
        <f>VLOOKUP(data[[#This Row],[id_campaign]],campaign[],4,FALSE)</f>
        <v>25</v>
      </c>
      <c r="F6358" t="str">
        <f>VLOOKUP(data[[#This Row],[id_campaign]],campaign[],2,FALSE)</f>
        <v>BuysViaMailOrder</v>
      </c>
      <c r="G6358" t="str">
        <f>VLOOKUP(data[[#This Row],[id_customer]],customer[],2,FALSE)</f>
        <v>Cordula Conkling</v>
      </c>
      <c r="H6358" t="str">
        <f>data[[#This Row],[id_customer]]&amp;data[[#This Row],[id_campaign]]</f>
        <v>C0386cam07</v>
      </c>
      <c r="I6358">
        <f>DATEDIF(data[[#This Row],[join_date]],data[[#This Row],[buy_date]],"M")</f>
        <v>11</v>
      </c>
    </row>
    <row r="6359" spans="1:9" x14ac:dyDescent="0.25">
      <c r="A6359" t="s">
        <v>1585</v>
      </c>
      <c r="B6359" t="s">
        <v>16</v>
      </c>
      <c r="C6359" s="1">
        <v>44642</v>
      </c>
      <c r="D6359" s="1">
        <v>45041</v>
      </c>
      <c r="E6359">
        <f>VLOOKUP(data[[#This Row],[id_campaign]],campaign[],4,FALSE)</f>
        <v>25</v>
      </c>
      <c r="F6359" t="str">
        <f>VLOOKUP(data[[#This Row],[id_campaign]],campaign[],2,FALSE)</f>
        <v>BuysViaMailOrder</v>
      </c>
      <c r="G6359" t="str">
        <f>VLOOKUP(data[[#This Row],[id_customer]],customer[],2,FALSE)</f>
        <v>Cordula Conkling</v>
      </c>
      <c r="H6359" t="str">
        <f>data[[#This Row],[id_customer]]&amp;data[[#This Row],[id_campaign]]</f>
        <v>C0386cam07</v>
      </c>
      <c r="I6359">
        <f>DATEDIF(data[[#This Row],[join_date]],data[[#This Row],[buy_date]],"M")</f>
        <v>13</v>
      </c>
    </row>
    <row r="6360" spans="1:9" x14ac:dyDescent="0.25">
      <c r="A6360" t="s">
        <v>1585</v>
      </c>
      <c r="B6360" t="s">
        <v>16</v>
      </c>
      <c r="C6360" s="1">
        <v>44642</v>
      </c>
      <c r="D6360" s="1">
        <v>45072</v>
      </c>
      <c r="E6360">
        <f>VLOOKUP(data[[#This Row],[id_campaign]],campaign[],4,FALSE)</f>
        <v>25</v>
      </c>
      <c r="F6360" t="str">
        <f>VLOOKUP(data[[#This Row],[id_campaign]],campaign[],2,FALSE)</f>
        <v>BuysViaMailOrder</v>
      </c>
      <c r="G6360" t="str">
        <f>VLOOKUP(data[[#This Row],[id_customer]],customer[],2,FALSE)</f>
        <v>Cordula Conkling</v>
      </c>
      <c r="H6360" t="str">
        <f>data[[#This Row],[id_customer]]&amp;data[[#This Row],[id_campaign]]</f>
        <v>C0386cam07</v>
      </c>
      <c r="I6360">
        <f>DATEDIF(data[[#This Row],[join_date]],data[[#This Row],[buy_date]],"M")</f>
        <v>14</v>
      </c>
    </row>
    <row r="6361" spans="1:9" x14ac:dyDescent="0.25">
      <c r="A6361" t="s">
        <v>1585</v>
      </c>
      <c r="B6361" t="s">
        <v>16</v>
      </c>
      <c r="C6361" s="1">
        <v>44642</v>
      </c>
      <c r="D6361" s="1">
        <v>45083</v>
      </c>
      <c r="E6361">
        <f>VLOOKUP(data[[#This Row],[id_campaign]],campaign[],4,FALSE)</f>
        <v>25</v>
      </c>
      <c r="F6361" t="str">
        <f>VLOOKUP(data[[#This Row],[id_campaign]],campaign[],2,FALSE)</f>
        <v>BuysViaMailOrder</v>
      </c>
      <c r="G6361" t="str">
        <f>VLOOKUP(data[[#This Row],[id_customer]],customer[],2,FALSE)</f>
        <v>Cordula Conkling</v>
      </c>
      <c r="H6361" t="str">
        <f>data[[#This Row],[id_customer]]&amp;data[[#This Row],[id_campaign]]</f>
        <v>C0386cam07</v>
      </c>
      <c r="I6361">
        <f>DATEDIF(data[[#This Row],[join_date]],data[[#This Row],[buy_date]],"M")</f>
        <v>14</v>
      </c>
    </row>
    <row r="6362" spans="1:9" x14ac:dyDescent="0.25">
      <c r="A6362" t="s">
        <v>1589</v>
      </c>
      <c r="B6362" t="s">
        <v>12</v>
      </c>
      <c r="C6362" s="1">
        <v>45017</v>
      </c>
      <c r="D6362" s="1">
        <v>45017</v>
      </c>
      <c r="E6362">
        <f>VLOOKUP(data[[#This Row],[id_campaign]],campaign[],4,FALSE)</f>
        <v>22</v>
      </c>
      <c r="F6362" t="str">
        <f>VLOOKUP(data[[#This Row],[id_campaign]],campaign[],2,FALSE)</f>
        <v>RVOwner</v>
      </c>
      <c r="G6362" t="str">
        <f>VLOOKUP(data[[#This Row],[id_customer]],customer[],2,FALSE)</f>
        <v>Herbert Swalwel</v>
      </c>
      <c r="H6362" t="str">
        <f>data[[#This Row],[id_customer]]&amp;data[[#This Row],[id_campaign]]</f>
        <v>C0387cam05</v>
      </c>
      <c r="I6362">
        <f>DATEDIF(data[[#This Row],[join_date]],data[[#This Row],[buy_date]],"M")</f>
        <v>0</v>
      </c>
    </row>
    <row r="6363" spans="1:9" x14ac:dyDescent="0.25">
      <c r="A6363" t="s">
        <v>1589</v>
      </c>
      <c r="B6363" t="s">
        <v>12</v>
      </c>
      <c r="C6363" s="1">
        <v>45017</v>
      </c>
      <c r="D6363" s="1">
        <v>45047</v>
      </c>
      <c r="E6363">
        <f>VLOOKUP(data[[#This Row],[id_campaign]],campaign[],4,FALSE)</f>
        <v>22</v>
      </c>
      <c r="F6363" t="str">
        <f>VLOOKUP(data[[#This Row],[id_campaign]],campaign[],2,FALSE)</f>
        <v>RVOwner</v>
      </c>
      <c r="G6363" t="str">
        <f>VLOOKUP(data[[#This Row],[id_customer]],customer[],2,FALSE)</f>
        <v>Herbert Swalwel</v>
      </c>
      <c r="H6363" t="str">
        <f>data[[#This Row],[id_customer]]&amp;data[[#This Row],[id_campaign]]</f>
        <v>C0387cam05</v>
      </c>
      <c r="I6363">
        <f>DATEDIF(data[[#This Row],[join_date]],data[[#This Row],[buy_date]],"M")</f>
        <v>1</v>
      </c>
    </row>
    <row r="6364" spans="1:9" x14ac:dyDescent="0.25">
      <c r="A6364" t="s">
        <v>1593</v>
      </c>
      <c r="B6364" t="s">
        <v>10</v>
      </c>
      <c r="C6364" s="1">
        <v>44908</v>
      </c>
      <c r="D6364" s="1">
        <v>44908</v>
      </c>
      <c r="E6364">
        <f>VLOOKUP(data[[#This Row],[id_campaign]],campaign[],4,FALSE)</f>
        <v>26</v>
      </c>
      <c r="F6364" t="str">
        <f>VLOOKUP(data[[#This Row],[id_campaign]],campaign[],2,FALSE)</f>
        <v>TruckOwner</v>
      </c>
      <c r="G6364" t="str">
        <f>VLOOKUP(data[[#This Row],[id_customer]],customer[],2,FALSE)</f>
        <v>Tan Beevers</v>
      </c>
      <c r="H6364" t="str">
        <f>data[[#This Row],[id_customer]]&amp;data[[#This Row],[id_campaign]]</f>
        <v>C0388cam04</v>
      </c>
      <c r="I6364">
        <f>DATEDIF(data[[#This Row],[join_date]],data[[#This Row],[buy_date]],"M")</f>
        <v>0</v>
      </c>
    </row>
    <row r="6365" spans="1:9" x14ac:dyDescent="0.25">
      <c r="A6365" t="s">
        <v>1593</v>
      </c>
      <c r="B6365" t="s">
        <v>10</v>
      </c>
      <c r="C6365" s="1">
        <v>44908</v>
      </c>
      <c r="D6365" s="1">
        <v>44946</v>
      </c>
      <c r="E6365">
        <f>VLOOKUP(data[[#This Row],[id_campaign]],campaign[],4,FALSE)</f>
        <v>26</v>
      </c>
      <c r="F6365" t="str">
        <f>VLOOKUP(data[[#This Row],[id_campaign]],campaign[],2,FALSE)</f>
        <v>TruckOwner</v>
      </c>
      <c r="G6365" t="str">
        <f>VLOOKUP(data[[#This Row],[id_customer]],customer[],2,FALSE)</f>
        <v>Tan Beevers</v>
      </c>
      <c r="H6365" t="str">
        <f>data[[#This Row],[id_customer]]&amp;data[[#This Row],[id_campaign]]</f>
        <v>C0388cam04</v>
      </c>
      <c r="I6365">
        <f>DATEDIF(data[[#This Row],[join_date]],data[[#This Row],[buy_date]],"M")</f>
        <v>1</v>
      </c>
    </row>
    <row r="6366" spans="1:9" x14ac:dyDescent="0.25">
      <c r="A6366" t="s">
        <v>1593</v>
      </c>
      <c r="B6366" t="s">
        <v>10</v>
      </c>
      <c r="C6366" s="1">
        <v>44908</v>
      </c>
      <c r="D6366" s="1">
        <v>44976</v>
      </c>
      <c r="E6366">
        <f>VLOOKUP(data[[#This Row],[id_campaign]],campaign[],4,FALSE)</f>
        <v>26</v>
      </c>
      <c r="F6366" t="str">
        <f>VLOOKUP(data[[#This Row],[id_campaign]],campaign[],2,FALSE)</f>
        <v>TruckOwner</v>
      </c>
      <c r="G6366" t="str">
        <f>VLOOKUP(data[[#This Row],[id_customer]],customer[],2,FALSE)</f>
        <v>Tan Beevers</v>
      </c>
      <c r="H6366" t="str">
        <f>data[[#This Row],[id_customer]]&amp;data[[#This Row],[id_campaign]]</f>
        <v>C0388cam04</v>
      </c>
      <c r="I6366">
        <f>DATEDIF(data[[#This Row],[join_date]],data[[#This Row],[buy_date]],"M")</f>
        <v>2</v>
      </c>
    </row>
    <row r="6367" spans="1:9" x14ac:dyDescent="0.25">
      <c r="A6367" t="s">
        <v>1593</v>
      </c>
      <c r="B6367" t="s">
        <v>10</v>
      </c>
      <c r="C6367" s="1">
        <v>44908</v>
      </c>
      <c r="D6367" s="1">
        <v>45001</v>
      </c>
      <c r="E6367">
        <f>VLOOKUP(data[[#This Row],[id_campaign]],campaign[],4,FALSE)</f>
        <v>26</v>
      </c>
      <c r="F6367" t="str">
        <f>VLOOKUP(data[[#This Row],[id_campaign]],campaign[],2,FALSE)</f>
        <v>TruckOwner</v>
      </c>
      <c r="G6367" t="str">
        <f>VLOOKUP(data[[#This Row],[id_customer]],customer[],2,FALSE)</f>
        <v>Tan Beevers</v>
      </c>
      <c r="H6367" t="str">
        <f>data[[#This Row],[id_customer]]&amp;data[[#This Row],[id_campaign]]</f>
        <v>C0388cam04</v>
      </c>
      <c r="I6367">
        <f>DATEDIF(data[[#This Row],[join_date]],data[[#This Row],[buy_date]],"M")</f>
        <v>3</v>
      </c>
    </row>
    <row r="6368" spans="1:9" x14ac:dyDescent="0.25">
      <c r="A6368" t="s">
        <v>1593</v>
      </c>
      <c r="B6368" t="s">
        <v>10</v>
      </c>
      <c r="C6368" s="1">
        <v>44908</v>
      </c>
      <c r="D6368" s="1">
        <v>45032</v>
      </c>
      <c r="E6368">
        <f>VLOOKUP(data[[#This Row],[id_campaign]],campaign[],4,FALSE)</f>
        <v>26</v>
      </c>
      <c r="F6368" t="str">
        <f>VLOOKUP(data[[#This Row],[id_campaign]],campaign[],2,FALSE)</f>
        <v>TruckOwner</v>
      </c>
      <c r="G6368" t="str">
        <f>VLOOKUP(data[[#This Row],[id_customer]],customer[],2,FALSE)</f>
        <v>Tan Beevers</v>
      </c>
      <c r="H6368" t="str">
        <f>data[[#This Row],[id_customer]]&amp;data[[#This Row],[id_campaign]]</f>
        <v>C0388cam04</v>
      </c>
      <c r="I6368">
        <f>DATEDIF(data[[#This Row],[join_date]],data[[#This Row],[buy_date]],"M")</f>
        <v>4</v>
      </c>
    </row>
    <row r="6369" spans="1:9" x14ac:dyDescent="0.25">
      <c r="A6369" t="s">
        <v>1593</v>
      </c>
      <c r="B6369" t="s">
        <v>10</v>
      </c>
      <c r="C6369" s="1">
        <v>44908</v>
      </c>
      <c r="D6369" s="1">
        <v>45068</v>
      </c>
      <c r="E6369">
        <f>VLOOKUP(data[[#This Row],[id_campaign]],campaign[],4,FALSE)</f>
        <v>26</v>
      </c>
      <c r="F6369" t="str">
        <f>VLOOKUP(data[[#This Row],[id_campaign]],campaign[],2,FALSE)</f>
        <v>TruckOwner</v>
      </c>
      <c r="G6369" t="str">
        <f>VLOOKUP(data[[#This Row],[id_customer]],customer[],2,FALSE)</f>
        <v>Tan Beevers</v>
      </c>
      <c r="H6369" t="str">
        <f>data[[#This Row],[id_customer]]&amp;data[[#This Row],[id_campaign]]</f>
        <v>C0388cam04</v>
      </c>
      <c r="I6369">
        <f>DATEDIF(data[[#This Row],[join_date]],data[[#This Row],[buy_date]],"M")</f>
        <v>5</v>
      </c>
    </row>
    <row r="6370" spans="1:9" x14ac:dyDescent="0.25">
      <c r="A6370" t="s">
        <v>1593</v>
      </c>
      <c r="B6370" t="s">
        <v>16</v>
      </c>
      <c r="C6370" s="1">
        <v>44986</v>
      </c>
      <c r="D6370" s="1">
        <v>44986</v>
      </c>
      <c r="E6370">
        <f>VLOOKUP(data[[#This Row],[id_campaign]],campaign[],4,FALSE)</f>
        <v>25</v>
      </c>
      <c r="F6370" t="str">
        <f>VLOOKUP(data[[#This Row],[id_campaign]],campaign[],2,FALSE)</f>
        <v>BuysViaMailOrder</v>
      </c>
      <c r="G6370" t="str">
        <f>VLOOKUP(data[[#This Row],[id_customer]],customer[],2,FALSE)</f>
        <v>Tan Beevers</v>
      </c>
      <c r="H6370" t="str">
        <f>data[[#This Row],[id_customer]]&amp;data[[#This Row],[id_campaign]]</f>
        <v>C0388cam07</v>
      </c>
      <c r="I6370">
        <f>DATEDIF(data[[#This Row],[join_date]],data[[#This Row],[buy_date]],"M")</f>
        <v>0</v>
      </c>
    </row>
    <row r="6371" spans="1:9" x14ac:dyDescent="0.25">
      <c r="A6371" t="s">
        <v>1593</v>
      </c>
      <c r="B6371" t="s">
        <v>16</v>
      </c>
      <c r="C6371" s="1">
        <v>44986</v>
      </c>
      <c r="D6371" s="1">
        <v>45026</v>
      </c>
      <c r="E6371">
        <f>VLOOKUP(data[[#This Row],[id_campaign]],campaign[],4,FALSE)</f>
        <v>25</v>
      </c>
      <c r="F6371" t="str">
        <f>VLOOKUP(data[[#This Row],[id_campaign]],campaign[],2,FALSE)</f>
        <v>BuysViaMailOrder</v>
      </c>
      <c r="G6371" t="str">
        <f>VLOOKUP(data[[#This Row],[id_customer]],customer[],2,FALSE)</f>
        <v>Tan Beevers</v>
      </c>
      <c r="H6371" t="str">
        <f>data[[#This Row],[id_customer]]&amp;data[[#This Row],[id_campaign]]</f>
        <v>C0388cam07</v>
      </c>
      <c r="I6371">
        <f>DATEDIF(data[[#This Row],[join_date]],data[[#This Row],[buy_date]],"M")</f>
        <v>1</v>
      </c>
    </row>
    <row r="6372" spans="1:9" x14ac:dyDescent="0.25">
      <c r="A6372" t="s">
        <v>1593</v>
      </c>
      <c r="B6372" t="s">
        <v>16</v>
      </c>
      <c r="C6372" s="1">
        <v>44986</v>
      </c>
      <c r="D6372" s="1">
        <v>45054</v>
      </c>
      <c r="E6372">
        <f>VLOOKUP(data[[#This Row],[id_campaign]],campaign[],4,FALSE)</f>
        <v>25</v>
      </c>
      <c r="F6372" t="str">
        <f>VLOOKUP(data[[#This Row],[id_campaign]],campaign[],2,FALSE)</f>
        <v>BuysViaMailOrder</v>
      </c>
      <c r="G6372" t="str">
        <f>VLOOKUP(data[[#This Row],[id_customer]],customer[],2,FALSE)</f>
        <v>Tan Beevers</v>
      </c>
      <c r="H6372" t="str">
        <f>data[[#This Row],[id_customer]]&amp;data[[#This Row],[id_campaign]]</f>
        <v>C0388cam07</v>
      </c>
      <c r="I6372">
        <f>DATEDIF(data[[#This Row],[join_date]],data[[#This Row],[buy_date]],"M")</f>
        <v>2</v>
      </c>
    </row>
    <row r="6373" spans="1:9" x14ac:dyDescent="0.25">
      <c r="A6373" t="s">
        <v>1601</v>
      </c>
      <c r="B6373" t="s">
        <v>16</v>
      </c>
      <c r="C6373" s="1">
        <v>44625</v>
      </c>
      <c r="D6373" s="1">
        <v>44625</v>
      </c>
      <c r="E6373">
        <f>VLOOKUP(data[[#This Row],[id_campaign]],campaign[],4,FALSE)</f>
        <v>25</v>
      </c>
      <c r="F6373" t="str">
        <f>VLOOKUP(data[[#This Row],[id_campaign]],campaign[],2,FALSE)</f>
        <v>BuysViaMailOrder</v>
      </c>
      <c r="G6373" t="str">
        <f>VLOOKUP(data[[#This Row],[id_customer]],customer[],2,FALSE)</f>
        <v>Nancey Segot</v>
      </c>
      <c r="H6373" t="str">
        <f>data[[#This Row],[id_customer]]&amp;data[[#This Row],[id_campaign]]</f>
        <v>C0390cam07</v>
      </c>
      <c r="I6373">
        <f>DATEDIF(data[[#This Row],[join_date]],data[[#This Row],[buy_date]],"M")</f>
        <v>0</v>
      </c>
    </row>
    <row r="6374" spans="1:9" x14ac:dyDescent="0.25">
      <c r="A6374" t="s">
        <v>1601</v>
      </c>
      <c r="B6374" t="s">
        <v>16</v>
      </c>
      <c r="C6374" s="1">
        <v>44625</v>
      </c>
      <c r="D6374" s="1">
        <v>44670</v>
      </c>
      <c r="E6374">
        <f>VLOOKUP(data[[#This Row],[id_campaign]],campaign[],4,FALSE)</f>
        <v>25</v>
      </c>
      <c r="F6374" t="str">
        <f>VLOOKUP(data[[#This Row],[id_campaign]],campaign[],2,FALSE)</f>
        <v>BuysViaMailOrder</v>
      </c>
      <c r="G6374" t="str">
        <f>VLOOKUP(data[[#This Row],[id_customer]],customer[],2,FALSE)</f>
        <v>Nancey Segot</v>
      </c>
      <c r="H6374" t="str">
        <f>data[[#This Row],[id_customer]]&amp;data[[#This Row],[id_campaign]]</f>
        <v>C0390cam07</v>
      </c>
      <c r="I6374">
        <f>DATEDIF(data[[#This Row],[join_date]],data[[#This Row],[buy_date]],"M")</f>
        <v>1</v>
      </c>
    </row>
    <row r="6375" spans="1:9" x14ac:dyDescent="0.25">
      <c r="A6375" t="s">
        <v>1601</v>
      </c>
      <c r="B6375" t="s">
        <v>16</v>
      </c>
      <c r="C6375" s="1">
        <v>44625</v>
      </c>
      <c r="D6375" s="1">
        <v>44689</v>
      </c>
      <c r="E6375">
        <f>VLOOKUP(data[[#This Row],[id_campaign]],campaign[],4,FALSE)</f>
        <v>25</v>
      </c>
      <c r="F6375" t="str">
        <f>VLOOKUP(data[[#This Row],[id_campaign]],campaign[],2,FALSE)</f>
        <v>BuysViaMailOrder</v>
      </c>
      <c r="G6375" t="str">
        <f>VLOOKUP(data[[#This Row],[id_customer]],customer[],2,FALSE)</f>
        <v>Nancey Segot</v>
      </c>
      <c r="H6375" t="str">
        <f>data[[#This Row],[id_customer]]&amp;data[[#This Row],[id_campaign]]</f>
        <v>C0390cam07</v>
      </c>
      <c r="I6375">
        <f>DATEDIF(data[[#This Row],[join_date]],data[[#This Row],[buy_date]],"M")</f>
        <v>2</v>
      </c>
    </row>
    <row r="6376" spans="1:9" x14ac:dyDescent="0.25">
      <c r="A6376" t="s">
        <v>1601</v>
      </c>
      <c r="B6376" t="s">
        <v>16</v>
      </c>
      <c r="C6376" s="1">
        <v>44625</v>
      </c>
      <c r="D6376" s="1">
        <v>44724</v>
      </c>
      <c r="E6376">
        <f>VLOOKUP(data[[#This Row],[id_campaign]],campaign[],4,FALSE)</f>
        <v>25</v>
      </c>
      <c r="F6376" t="str">
        <f>VLOOKUP(data[[#This Row],[id_campaign]],campaign[],2,FALSE)</f>
        <v>BuysViaMailOrder</v>
      </c>
      <c r="G6376" t="str">
        <f>VLOOKUP(data[[#This Row],[id_customer]],customer[],2,FALSE)</f>
        <v>Nancey Segot</v>
      </c>
      <c r="H6376" t="str">
        <f>data[[#This Row],[id_customer]]&amp;data[[#This Row],[id_campaign]]</f>
        <v>C0390cam07</v>
      </c>
      <c r="I6376">
        <f>DATEDIF(data[[#This Row],[join_date]],data[[#This Row],[buy_date]],"M")</f>
        <v>3</v>
      </c>
    </row>
    <row r="6377" spans="1:9" x14ac:dyDescent="0.25">
      <c r="A6377" t="s">
        <v>1601</v>
      </c>
      <c r="B6377" t="s">
        <v>16</v>
      </c>
      <c r="C6377" s="1">
        <v>44625</v>
      </c>
      <c r="D6377" s="1">
        <v>44747</v>
      </c>
      <c r="E6377">
        <f>VLOOKUP(data[[#This Row],[id_campaign]],campaign[],4,FALSE)</f>
        <v>25</v>
      </c>
      <c r="F6377" t="str">
        <f>VLOOKUP(data[[#This Row],[id_campaign]],campaign[],2,FALSE)</f>
        <v>BuysViaMailOrder</v>
      </c>
      <c r="G6377" t="str">
        <f>VLOOKUP(data[[#This Row],[id_customer]],customer[],2,FALSE)</f>
        <v>Nancey Segot</v>
      </c>
      <c r="H6377" t="str">
        <f>data[[#This Row],[id_customer]]&amp;data[[#This Row],[id_campaign]]</f>
        <v>C0390cam07</v>
      </c>
      <c r="I6377">
        <f>DATEDIF(data[[#This Row],[join_date]],data[[#This Row],[buy_date]],"M")</f>
        <v>4</v>
      </c>
    </row>
    <row r="6378" spans="1:9" x14ac:dyDescent="0.25">
      <c r="A6378" t="s">
        <v>1601</v>
      </c>
      <c r="B6378" t="s">
        <v>16</v>
      </c>
      <c r="C6378" s="1">
        <v>44625</v>
      </c>
      <c r="D6378" s="1">
        <v>44790</v>
      </c>
      <c r="E6378">
        <f>VLOOKUP(data[[#This Row],[id_campaign]],campaign[],4,FALSE)</f>
        <v>25</v>
      </c>
      <c r="F6378" t="str">
        <f>VLOOKUP(data[[#This Row],[id_campaign]],campaign[],2,FALSE)</f>
        <v>BuysViaMailOrder</v>
      </c>
      <c r="G6378" t="str">
        <f>VLOOKUP(data[[#This Row],[id_customer]],customer[],2,FALSE)</f>
        <v>Nancey Segot</v>
      </c>
      <c r="H6378" t="str">
        <f>data[[#This Row],[id_customer]]&amp;data[[#This Row],[id_campaign]]</f>
        <v>C0390cam07</v>
      </c>
      <c r="I6378">
        <f>DATEDIF(data[[#This Row],[join_date]],data[[#This Row],[buy_date]],"M")</f>
        <v>5</v>
      </c>
    </row>
    <row r="6379" spans="1:9" x14ac:dyDescent="0.25">
      <c r="A6379" t="s">
        <v>1601</v>
      </c>
      <c r="B6379" t="s">
        <v>16</v>
      </c>
      <c r="C6379" s="1">
        <v>44625</v>
      </c>
      <c r="D6379" s="1">
        <v>44811</v>
      </c>
      <c r="E6379">
        <f>VLOOKUP(data[[#This Row],[id_campaign]],campaign[],4,FALSE)</f>
        <v>25</v>
      </c>
      <c r="F6379" t="str">
        <f>VLOOKUP(data[[#This Row],[id_campaign]],campaign[],2,FALSE)</f>
        <v>BuysViaMailOrder</v>
      </c>
      <c r="G6379" t="str">
        <f>VLOOKUP(data[[#This Row],[id_customer]],customer[],2,FALSE)</f>
        <v>Nancey Segot</v>
      </c>
      <c r="H6379" t="str">
        <f>data[[#This Row],[id_customer]]&amp;data[[#This Row],[id_campaign]]</f>
        <v>C0390cam07</v>
      </c>
      <c r="I6379">
        <f>DATEDIF(data[[#This Row],[join_date]],data[[#This Row],[buy_date]],"M")</f>
        <v>6</v>
      </c>
    </row>
    <row r="6380" spans="1:9" x14ac:dyDescent="0.25">
      <c r="A6380" t="s">
        <v>1601</v>
      </c>
      <c r="B6380" t="s">
        <v>16</v>
      </c>
      <c r="C6380" s="1">
        <v>44625</v>
      </c>
      <c r="D6380" s="1">
        <v>44852</v>
      </c>
      <c r="E6380">
        <f>VLOOKUP(data[[#This Row],[id_campaign]],campaign[],4,FALSE)</f>
        <v>25</v>
      </c>
      <c r="F6380" t="str">
        <f>VLOOKUP(data[[#This Row],[id_campaign]],campaign[],2,FALSE)</f>
        <v>BuysViaMailOrder</v>
      </c>
      <c r="G6380" t="str">
        <f>VLOOKUP(data[[#This Row],[id_customer]],customer[],2,FALSE)</f>
        <v>Nancey Segot</v>
      </c>
      <c r="H6380" t="str">
        <f>data[[#This Row],[id_customer]]&amp;data[[#This Row],[id_campaign]]</f>
        <v>C0390cam07</v>
      </c>
      <c r="I6380">
        <f>DATEDIF(data[[#This Row],[join_date]],data[[#This Row],[buy_date]],"M")</f>
        <v>7</v>
      </c>
    </row>
    <row r="6381" spans="1:9" x14ac:dyDescent="0.25">
      <c r="A6381" t="s">
        <v>1601</v>
      </c>
      <c r="B6381" t="s">
        <v>16</v>
      </c>
      <c r="C6381" s="1">
        <v>44625</v>
      </c>
      <c r="D6381" s="1">
        <v>44874</v>
      </c>
      <c r="E6381">
        <f>VLOOKUP(data[[#This Row],[id_campaign]],campaign[],4,FALSE)</f>
        <v>25</v>
      </c>
      <c r="F6381" t="str">
        <f>VLOOKUP(data[[#This Row],[id_campaign]],campaign[],2,FALSE)</f>
        <v>BuysViaMailOrder</v>
      </c>
      <c r="G6381" t="str">
        <f>VLOOKUP(data[[#This Row],[id_customer]],customer[],2,FALSE)</f>
        <v>Nancey Segot</v>
      </c>
      <c r="H6381" t="str">
        <f>data[[#This Row],[id_customer]]&amp;data[[#This Row],[id_campaign]]</f>
        <v>C0390cam07</v>
      </c>
      <c r="I6381">
        <f>DATEDIF(data[[#This Row],[join_date]],data[[#This Row],[buy_date]],"M")</f>
        <v>8</v>
      </c>
    </row>
    <row r="6382" spans="1:9" x14ac:dyDescent="0.25">
      <c r="A6382" t="s">
        <v>1601</v>
      </c>
      <c r="B6382" t="s">
        <v>16</v>
      </c>
      <c r="C6382" s="1">
        <v>44625</v>
      </c>
      <c r="D6382" s="1">
        <v>44905</v>
      </c>
      <c r="E6382">
        <f>VLOOKUP(data[[#This Row],[id_campaign]],campaign[],4,FALSE)</f>
        <v>25</v>
      </c>
      <c r="F6382" t="str">
        <f>VLOOKUP(data[[#This Row],[id_campaign]],campaign[],2,FALSE)</f>
        <v>BuysViaMailOrder</v>
      </c>
      <c r="G6382" t="str">
        <f>VLOOKUP(data[[#This Row],[id_customer]],customer[],2,FALSE)</f>
        <v>Nancey Segot</v>
      </c>
      <c r="H6382" t="str">
        <f>data[[#This Row],[id_customer]]&amp;data[[#This Row],[id_campaign]]</f>
        <v>C0390cam07</v>
      </c>
      <c r="I6382">
        <f>DATEDIF(data[[#This Row],[join_date]],data[[#This Row],[buy_date]],"M")</f>
        <v>9</v>
      </c>
    </row>
    <row r="6383" spans="1:9" x14ac:dyDescent="0.25">
      <c r="A6383" t="s">
        <v>1601</v>
      </c>
      <c r="B6383" t="s">
        <v>16</v>
      </c>
      <c r="C6383" s="1">
        <v>44625</v>
      </c>
      <c r="D6383" s="1">
        <v>44935</v>
      </c>
      <c r="E6383">
        <f>VLOOKUP(data[[#This Row],[id_campaign]],campaign[],4,FALSE)</f>
        <v>25</v>
      </c>
      <c r="F6383" t="str">
        <f>VLOOKUP(data[[#This Row],[id_campaign]],campaign[],2,FALSE)</f>
        <v>BuysViaMailOrder</v>
      </c>
      <c r="G6383" t="str">
        <f>VLOOKUP(data[[#This Row],[id_customer]],customer[],2,FALSE)</f>
        <v>Nancey Segot</v>
      </c>
      <c r="H6383" t="str">
        <f>data[[#This Row],[id_customer]]&amp;data[[#This Row],[id_campaign]]</f>
        <v>C0390cam07</v>
      </c>
      <c r="I6383">
        <f>DATEDIF(data[[#This Row],[join_date]],data[[#This Row],[buy_date]],"M")</f>
        <v>10</v>
      </c>
    </row>
    <row r="6384" spans="1:9" x14ac:dyDescent="0.25">
      <c r="A6384" t="s">
        <v>1601</v>
      </c>
      <c r="B6384" t="s">
        <v>16</v>
      </c>
      <c r="C6384" s="1">
        <v>44625</v>
      </c>
      <c r="D6384" s="1">
        <v>44967</v>
      </c>
      <c r="E6384">
        <f>VLOOKUP(data[[#This Row],[id_campaign]],campaign[],4,FALSE)</f>
        <v>25</v>
      </c>
      <c r="F6384" t="str">
        <f>VLOOKUP(data[[#This Row],[id_campaign]],campaign[],2,FALSE)</f>
        <v>BuysViaMailOrder</v>
      </c>
      <c r="G6384" t="str">
        <f>VLOOKUP(data[[#This Row],[id_customer]],customer[],2,FALSE)</f>
        <v>Nancey Segot</v>
      </c>
      <c r="H6384" t="str">
        <f>data[[#This Row],[id_customer]]&amp;data[[#This Row],[id_campaign]]</f>
        <v>C0390cam07</v>
      </c>
      <c r="I6384">
        <f>DATEDIF(data[[#This Row],[join_date]],data[[#This Row],[buy_date]],"M")</f>
        <v>11</v>
      </c>
    </row>
    <row r="6385" spans="1:9" x14ac:dyDescent="0.25">
      <c r="A6385" t="s">
        <v>1601</v>
      </c>
      <c r="B6385" t="s">
        <v>16</v>
      </c>
      <c r="C6385" s="1">
        <v>44625</v>
      </c>
      <c r="D6385" s="1">
        <v>45032</v>
      </c>
      <c r="E6385">
        <f>VLOOKUP(data[[#This Row],[id_campaign]],campaign[],4,FALSE)</f>
        <v>25</v>
      </c>
      <c r="F6385" t="str">
        <f>VLOOKUP(data[[#This Row],[id_campaign]],campaign[],2,FALSE)</f>
        <v>BuysViaMailOrder</v>
      </c>
      <c r="G6385" t="str">
        <f>VLOOKUP(data[[#This Row],[id_customer]],customer[],2,FALSE)</f>
        <v>Nancey Segot</v>
      </c>
      <c r="H6385" t="str">
        <f>data[[#This Row],[id_customer]]&amp;data[[#This Row],[id_campaign]]</f>
        <v>C0390cam07</v>
      </c>
      <c r="I6385">
        <f>DATEDIF(data[[#This Row],[join_date]],data[[#This Row],[buy_date]],"M")</f>
        <v>13</v>
      </c>
    </row>
    <row r="6386" spans="1:9" x14ac:dyDescent="0.25">
      <c r="A6386" t="s">
        <v>1601</v>
      </c>
      <c r="B6386" t="s">
        <v>16</v>
      </c>
      <c r="C6386" s="1">
        <v>44625</v>
      </c>
      <c r="D6386" s="1">
        <v>45064</v>
      </c>
      <c r="E6386">
        <f>VLOOKUP(data[[#This Row],[id_campaign]],campaign[],4,FALSE)</f>
        <v>25</v>
      </c>
      <c r="F6386" t="str">
        <f>VLOOKUP(data[[#This Row],[id_campaign]],campaign[],2,FALSE)</f>
        <v>BuysViaMailOrder</v>
      </c>
      <c r="G6386" t="str">
        <f>VLOOKUP(data[[#This Row],[id_customer]],customer[],2,FALSE)</f>
        <v>Nancey Segot</v>
      </c>
      <c r="H6386" t="str">
        <f>data[[#This Row],[id_customer]]&amp;data[[#This Row],[id_campaign]]</f>
        <v>C0390cam07</v>
      </c>
      <c r="I6386">
        <f>DATEDIF(data[[#This Row],[join_date]],data[[#This Row],[buy_date]],"M")</f>
        <v>14</v>
      </c>
    </row>
    <row r="6387" spans="1:9" x14ac:dyDescent="0.25">
      <c r="A6387" t="s">
        <v>1601</v>
      </c>
      <c r="B6387" t="s">
        <v>24</v>
      </c>
      <c r="C6387" s="1">
        <v>44886</v>
      </c>
      <c r="D6387" s="1">
        <v>44886</v>
      </c>
      <c r="E6387">
        <f>VLOOKUP(data[[#This Row],[id_campaign]],campaign[],4,FALSE)</f>
        <v>62</v>
      </c>
      <c r="F6387" t="str">
        <f>VLOOKUP(data[[#This Row],[id_campaign]],campaign[],2,FALSE)</f>
        <v>OwnsComputer</v>
      </c>
      <c r="G6387" t="str">
        <f>VLOOKUP(data[[#This Row],[id_customer]],customer[],2,FALSE)</f>
        <v>Nancey Segot</v>
      </c>
      <c r="H6387" t="str">
        <f>data[[#This Row],[id_customer]]&amp;data[[#This Row],[id_campaign]]</f>
        <v>C0390cam11</v>
      </c>
      <c r="I6387">
        <f>DATEDIF(data[[#This Row],[join_date]],data[[#This Row],[buy_date]],"M")</f>
        <v>0</v>
      </c>
    </row>
    <row r="6388" spans="1:9" x14ac:dyDescent="0.25">
      <c r="A6388" t="s">
        <v>1601</v>
      </c>
      <c r="B6388" t="s">
        <v>24</v>
      </c>
      <c r="C6388" s="1">
        <v>44886</v>
      </c>
      <c r="D6388" s="1">
        <v>44926</v>
      </c>
      <c r="E6388">
        <f>VLOOKUP(data[[#This Row],[id_campaign]],campaign[],4,FALSE)</f>
        <v>62</v>
      </c>
      <c r="F6388" t="str">
        <f>VLOOKUP(data[[#This Row],[id_campaign]],campaign[],2,FALSE)</f>
        <v>OwnsComputer</v>
      </c>
      <c r="G6388" t="str">
        <f>VLOOKUP(data[[#This Row],[id_customer]],customer[],2,FALSE)</f>
        <v>Nancey Segot</v>
      </c>
      <c r="H6388" t="str">
        <f>data[[#This Row],[id_customer]]&amp;data[[#This Row],[id_campaign]]</f>
        <v>C0390cam11</v>
      </c>
      <c r="I6388">
        <f>DATEDIF(data[[#This Row],[join_date]],data[[#This Row],[buy_date]],"M")</f>
        <v>1</v>
      </c>
    </row>
    <row r="6389" spans="1:9" x14ac:dyDescent="0.25">
      <c r="A6389" t="s">
        <v>1601</v>
      </c>
      <c r="B6389" t="s">
        <v>24</v>
      </c>
      <c r="C6389" s="1">
        <v>44886</v>
      </c>
      <c r="D6389" s="1">
        <v>44953</v>
      </c>
      <c r="E6389">
        <f>VLOOKUP(data[[#This Row],[id_campaign]],campaign[],4,FALSE)</f>
        <v>62</v>
      </c>
      <c r="F6389" t="str">
        <f>VLOOKUP(data[[#This Row],[id_campaign]],campaign[],2,FALSE)</f>
        <v>OwnsComputer</v>
      </c>
      <c r="G6389" t="str">
        <f>VLOOKUP(data[[#This Row],[id_customer]],customer[],2,FALSE)</f>
        <v>Nancey Segot</v>
      </c>
      <c r="H6389" t="str">
        <f>data[[#This Row],[id_customer]]&amp;data[[#This Row],[id_campaign]]</f>
        <v>C0390cam11</v>
      </c>
      <c r="I6389">
        <f>DATEDIF(data[[#This Row],[join_date]],data[[#This Row],[buy_date]],"M")</f>
        <v>2</v>
      </c>
    </row>
    <row r="6390" spans="1:9" x14ac:dyDescent="0.25">
      <c r="A6390" t="s">
        <v>1601</v>
      </c>
      <c r="B6390" t="s">
        <v>24</v>
      </c>
      <c r="C6390" s="1">
        <v>44886</v>
      </c>
      <c r="D6390" s="1">
        <v>44985</v>
      </c>
      <c r="E6390">
        <f>VLOOKUP(data[[#This Row],[id_campaign]],campaign[],4,FALSE)</f>
        <v>62</v>
      </c>
      <c r="F6390" t="str">
        <f>VLOOKUP(data[[#This Row],[id_campaign]],campaign[],2,FALSE)</f>
        <v>OwnsComputer</v>
      </c>
      <c r="G6390" t="str">
        <f>VLOOKUP(data[[#This Row],[id_customer]],customer[],2,FALSE)</f>
        <v>Nancey Segot</v>
      </c>
      <c r="H6390" t="str">
        <f>data[[#This Row],[id_customer]]&amp;data[[#This Row],[id_campaign]]</f>
        <v>C0390cam11</v>
      </c>
      <c r="I6390">
        <f>DATEDIF(data[[#This Row],[join_date]],data[[#This Row],[buy_date]],"M")</f>
        <v>3</v>
      </c>
    </row>
    <row r="6391" spans="1:9" x14ac:dyDescent="0.25">
      <c r="A6391" t="s">
        <v>1601</v>
      </c>
      <c r="B6391" t="s">
        <v>24</v>
      </c>
      <c r="C6391" s="1">
        <v>44886</v>
      </c>
      <c r="D6391" s="1">
        <v>45015</v>
      </c>
      <c r="E6391">
        <f>VLOOKUP(data[[#This Row],[id_campaign]],campaign[],4,FALSE)</f>
        <v>62</v>
      </c>
      <c r="F6391" t="str">
        <f>VLOOKUP(data[[#This Row],[id_campaign]],campaign[],2,FALSE)</f>
        <v>OwnsComputer</v>
      </c>
      <c r="G6391" t="str">
        <f>VLOOKUP(data[[#This Row],[id_customer]],customer[],2,FALSE)</f>
        <v>Nancey Segot</v>
      </c>
      <c r="H6391" t="str">
        <f>data[[#This Row],[id_customer]]&amp;data[[#This Row],[id_campaign]]</f>
        <v>C0390cam11</v>
      </c>
      <c r="I6391">
        <f>DATEDIF(data[[#This Row],[join_date]],data[[#This Row],[buy_date]],"M")</f>
        <v>4</v>
      </c>
    </row>
    <row r="6392" spans="1:9" x14ac:dyDescent="0.25">
      <c r="A6392" t="s">
        <v>1601</v>
      </c>
      <c r="B6392" t="s">
        <v>24</v>
      </c>
      <c r="C6392" s="1">
        <v>44886</v>
      </c>
      <c r="D6392" s="1">
        <v>45044</v>
      </c>
      <c r="E6392">
        <f>VLOOKUP(data[[#This Row],[id_campaign]],campaign[],4,FALSE)</f>
        <v>62</v>
      </c>
      <c r="F6392" t="str">
        <f>VLOOKUP(data[[#This Row],[id_campaign]],campaign[],2,FALSE)</f>
        <v>OwnsComputer</v>
      </c>
      <c r="G6392" t="str">
        <f>VLOOKUP(data[[#This Row],[id_customer]],customer[],2,FALSE)</f>
        <v>Nancey Segot</v>
      </c>
      <c r="H6392" t="str">
        <f>data[[#This Row],[id_customer]]&amp;data[[#This Row],[id_campaign]]</f>
        <v>C0390cam11</v>
      </c>
      <c r="I6392">
        <f>DATEDIF(data[[#This Row],[join_date]],data[[#This Row],[buy_date]],"M")</f>
        <v>5</v>
      </c>
    </row>
    <row r="6393" spans="1:9" x14ac:dyDescent="0.25">
      <c r="A6393" t="s">
        <v>1601</v>
      </c>
      <c r="B6393" t="s">
        <v>24</v>
      </c>
      <c r="C6393" s="1">
        <v>44886</v>
      </c>
      <c r="D6393" s="1">
        <v>45070</v>
      </c>
      <c r="E6393">
        <f>VLOOKUP(data[[#This Row],[id_campaign]],campaign[],4,FALSE)</f>
        <v>62</v>
      </c>
      <c r="F6393" t="str">
        <f>VLOOKUP(data[[#This Row],[id_campaign]],campaign[],2,FALSE)</f>
        <v>OwnsComputer</v>
      </c>
      <c r="G6393" t="str">
        <f>VLOOKUP(data[[#This Row],[id_customer]],customer[],2,FALSE)</f>
        <v>Nancey Segot</v>
      </c>
      <c r="H6393" t="str">
        <f>data[[#This Row],[id_customer]]&amp;data[[#This Row],[id_campaign]]</f>
        <v>C0390cam11</v>
      </c>
      <c r="I6393">
        <f>DATEDIF(data[[#This Row],[join_date]],data[[#This Row],[buy_date]],"M")</f>
        <v>6</v>
      </c>
    </row>
    <row r="6394" spans="1:9" x14ac:dyDescent="0.25">
      <c r="A6394" t="s">
        <v>1605</v>
      </c>
      <c r="B6394" t="s">
        <v>36</v>
      </c>
      <c r="C6394" s="1">
        <v>44860</v>
      </c>
      <c r="D6394" s="1">
        <v>44860</v>
      </c>
      <c r="E6394">
        <f>VLOOKUP(data[[#This Row],[id_campaign]],campaign[],4,FALSE)</f>
        <v>29</v>
      </c>
      <c r="F6394" t="str">
        <f>VLOOKUP(data[[#This Row],[id_campaign]],campaign[],2,FALSE)</f>
        <v>MaritalStatus</v>
      </c>
      <c r="G6394" t="str">
        <f>VLOOKUP(data[[#This Row],[id_customer]],customer[],2,FALSE)</f>
        <v>Mara Pressland</v>
      </c>
      <c r="H6394" t="str">
        <f>data[[#This Row],[id_customer]]&amp;data[[#This Row],[id_campaign]]</f>
        <v>C0391cam17</v>
      </c>
      <c r="I6394">
        <f>DATEDIF(data[[#This Row],[join_date]],data[[#This Row],[buy_date]],"M")</f>
        <v>0</v>
      </c>
    </row>
    <row r="6395" spans="1:9" x14ac:dyDescent="0.25">
      <c r="A6395" t="s">
        <v>1605</v>
      </c>
      <c r="B6395" t="s">
        <v>36</v>
      </c>
      <c r="C6395" s="1">
        <v>44860</v>
      </c>
      <c r="D6395" s="1">
        <v>44895</v>
      </c>
      <c r="E6395">
        <f>VLOOKUP(data[[#This Row],[id_campaign]],campaign[],4,FALSE)</f>
        <v>29</v>
      </c>
      <c r="F6395" t="str">
        <f>VLOOKUP(data[[#This Row],[id_campaign]],campaign[],2,FALSE)</f>
        <v>MaritalStatus</v>
      </c>
      <c r="G6395" t="str">
        <f>VLOOKUP(data[[#This Row],[id_customer]],customer[],2,FALSE)</f>
        <v>Mara Pressland</v>
      </c>
      <c r="H6395" t="str">
        <f>data[[#This Row],[id_customer]]&amp;data[[#This Row],[id_campaign]]</f>
        <v>C0391cam17</v>
      </c>
      <c r="I6395">
        <f>DATEDIF(data[[#This Row],[join_date]],data[[#This Row],[buy_date]],"M")</f>
        <v>1</v>
      </c>
    </row>
    <row r="6396" spans="1:9" x14ac:dyDescent="0.25">
      <c r="A6396" t="s">
        <v>1605</v>
      </c>
      <c r="B6396" t="s">
        <v>36</v>
      </c>
      <c r="C6396" s="1">
        <v>44860</v>
      </c>
      <c r="D6396" s="1">
        <v>44898</v>
      </c>
      <c r="E6396">
        <f>VLOOKUP(data[[#This Row],[id_campaign]],campaign[],4,FALSE)</f>
        <v>29</v>
      </c>
      <c r="F6396" t="str">
        <f>VLOOKUP(data[[#This Row],[id_campaign]],campaign[],2,FALSE)</f>
        <v>MaritalStatus</v>
      </c>
      <c r="G6396" t="str">
        <f>VLOOKUP(data[[#This Row],[id_customer]],customer[],2,FALSE)</f>
        <v>Mara Pressland</v>
      </c>
      <c r="H6396" t="str">
        <f>data[[#This Row],[id_customer]]&amp;data[[#This Row],[id_campaign]]</f>
        <v>C0391cam17</v>
      </c>
      <c r="I6396">
        <f>DATEDIF(data[[#This Row],[join_date]],data[[#This Row],[buy_date]],"M")</f>
        <v>1</v>
      </c>
    </row>
    <row r="6397" spans="1:9" x14ac:dyDescent="0.25">
      <c r="A6397" t="s">
        <v>1605</v>
      </c>
      <c r="B6397" t="s">
        <v>36</v>
      </c>
      <c r="C6397" s="1">
        <v>44860</v>
      </c>
      <c r="D6397" s="1">
        <v>44952</v>
      </c>
      <c r="E6397">
        <f>VLOOKUP(data[[#This Row],[id_campaign]],campaign[],4,FALSE)</f>
        <v>29</v>
      </c>
      <c r="F6397" t="str">
        <f>VLOOKUP(data[[#This Row],[id_campaign]],campaign[],2,FALSE)</f>
        <v>MaritalStatus</v>
      </c>
      <c r="G6397" t="str">
        <f>VLOOKUP(data[[#This Row],[id_customer]],customer[],2,FALSE)</f>
        <v>Mara Pressland</v>
      </c>
      <c r="H6397" t="str">
        <f>data[[#This Row],[id_customer]]&amp;data[[#This Row],[id_campaign]]</f>
        <v>C0391cam17</v>
      </c>
      <c r="I6397">
        <f>DATEDIF(data[[#This Row],[join_date]],data[[#This Row],[buy_date]],"M")</f>
        <v>3</v>
      </c>
    </row>
    <row r="6398" spans="1:9" x14ac:dyDescent="0.25">
      <c r="A6398" t="s">
        <v>1605</v>
      </c>
      <c r="B6398" t="s">
        <v>36</v>
      </c>
      <c r="C6398" s="1">
        <v>44860</v>
      </c>
      <c r="D6398" s="1">
        <v>44960</v>
      </c>
      <c r="E6398">
        <f>VLOOKUP(data[[#This Row],[id_campaign]],campaign[],4,FALSE)</f>
        <v>29</v>
      </c>
      <c r="F6398" t="str">
        <f>VLOOKUP(data[[#This Row],[id_campaign]],campaign[],2,FALSE)</f>
        <v>MaritalStatus</v>
      </c>
      <c r="G6398" t="str">
        <f>VLOOKUP(data[[#This Row],[id_customer]],customer[],2,FALSE)</f>
        <v>Mara Pressland</v>
      </c>
      <c r="H6398" t="str">
        <f>data[[#This Row],[id_customer]]&amp;data[[#This Row],[id_campaign]]</f>
        <v>C0391cam17</v>
      </c>
      <c r="I6398">
        <f>DATEDIF(data[[#This Row],[join_date]],data[[#This Row],[buy_date]],"M")</f>
        <v>3</v>
      </c>
    </row>
    <row r="6399" spans="1:9" x14ac:dyDescent="0.25">
      <c r="A6399" t="s">
        <v>1605</v>
      </c>
      <c r="B6399" t="s">
        <v>36</v>
      </c>
      <c r="C6399" s="1">
        <v>44860</v>
      </c>
      <c r="D6399" s="1">
        <v>45016</v>
      </c>
      <c r="E6399">
        <f>VLOOKUP(data[[#This Row],[id_campaign]],campaign[],4,FALSE)</f>
        <v>29</v>
      </c>
      <c r="F6399" t="str">
        <f>VLOOKUP(data[[#This Row],[id_campaign]],campaign[],2,FALSE)</f>
        <v>MaritalStatus</v>
      </c>
      <c r="G6399" t="str">
        <f>VLOOKUP(data[[#This Row],[id_customer]],customer[],2,FALSE)</f>
        <v>Mara Pressland</v>
      </c>
      <c r="H6399" t="str">
        <f>data[[#This Row],[id_customer]]&amp;data[[#This Row],[id_campaign]]</f>
        <v>C0391cam17</v>
      </c>
      <c r="I6399">
        <f>DATEDIF(data[[#This Row],[join_date]],data[[#This Row],[buy_date]],"M")</f>
        <v>5</v>
      </c>
    </row>
    <row r="6400" spans="1:9" x14ac:dyDescent="0.25">
      <c r="A6400" t="s">
        <v>1605</v>
      </c>
      <c r="B6400" t="s">
        <v>36</v>
      </c>
      <c r="C6400" s="1">
        <v>44860</v>
      </c>
      <c r="D6400" s="1">
        <v>45046</v>
      </c>
      <c r="E6400">
        <f>VLOOKUP(data[[#This Row],[id_campaign]],campaign[],4,FALSE)</f>
        <v>29</v>
      </c>
      <c r="F6400" t="str">
        <f>VLOOKUP(data[[#This Row],[id_campaign]],campaign[],2,FALSE)</f>
        <v>MaritalStatus</v>
      </c>
      <c r="G6400" t="str">
        <f>VLOOKUP(data[[#This Row],[id_customer]],customer[],2,FALSE)</f>
        <v>Mara Pressland</v>
      </c>
      <c r="H6400" t="str">
        <f>data[[#This Row],[id_customer]]&amp;data[[#This Row],[id_campaign]]</f>
        <v>C0391cam17</v>
      </c>
      <c r="I6400">
        <f>DATEDIF(data[[#This Row],[join_date]],data[[#This Row],[buy_date]],"M")</f>
        <v>6</v>
      </c>
    </row>
    <row r="6401" spans="1:9" x14ac:dyDescent="0.25">
      <c r="A6401" t="s">
        <v>1605</v>
      </c>
      <c r="B6401" t="s">
        <v>36</v>
      </c>
      <c r="C6401" s="1">
        <v>44860</v>
      </c>
      <c r="D6401" s="1">
        <v>45056</v>
      </c>
      <c r="E6401">
        <f>VLOOKUP(data[[#This Row],[id_campaign]],campaign[],4,FALSE)</f>
        <v>29</v>
      </c>
      <c r="F6401" t="str">
        <f>VLOOKUP(data[[#This Row],[id_campaign]],campaign[],2,FALSE)</f>
        <v>MaritalStatus</v>
      </c>
      <c r="G6401" t="str">
        <f>VLOOKUP(data[[#This Row],[id_customer]],customer[],2,FALSE)</f>
        <v>Mara Pressland</v>
      </c>
      <c r="H6401" t="str">
        <f>data[[#This Row],[id_customer]]&amp;data[[#This Row],[id_campaign]]</f>
        <v>C0391cam17</v>
      </c>
      <c r="I6401">
        <f>DATEDIF(data[[#This Row],[join_date]],data[[#This Row],[buy_date]],"M")</f>
        <v>6</v>
      </c>
    </row>
    <row r="6402" spans="1:9" x14ac:dyDescent="0.25">
      <c r="A6402" t="s">
        <v>1605</v>
      </c>
      <c r="B6402" t="s">
        <v>36</v>
      </c>
      <c r="C6402" s="1">
        <v>44860</v>
      </c>
      <c r="D6402" s="1">
        <v>45085</v>
      </c>
      <c r="E6402">
        <f>VLOOKUP(data[[#This Row],[id_campaign]],campaign[],4,FALSE)</f>
        <v>29</v>
      </c>
      <c r="F6402" t="str">
        <f>VLOOKUP(data[[#This Row],[id_campaign]],campaign[],2,FALSE)</f>
        <v>MaritalStatus</v>
      </c>
      <c r="G6402" t="str">
        <f>VLOOKUP(data[[#This Row],[id_customer]],customer[],2,FALSE)</f>
        <v>Mara Pressland</v>
      </c>
      <c r="H6402" t="str">
        <f>data[[#This Row],[id_customer]]&amp;data[[#This Row],[id_campaign]]</f>
        <v>C0391cam17</v>
      </c>
      <c r="I6402">
        <f>DATEDIF(data[[#This Row],[join_date]],data[[#This Row],[buy_date]],"M")</f>
        <v>7</v>
      </c>
    </row>
    <row r="6403" spans="1:9" x14ac:dyDescent="0.25">
      <c r="A6403" t="s">
        <v>1605</v>
      </c>
      <c r="B6403" t="s">
        <v>30</v>
      </c>
      <c r="C6403" s="1">
        <v>44917</v>
      </c>
      <c r="D6403" s="1">
        <v>44917</v>
      </c>
      <c r="E6403">
        <f>VLOOKUP(data[[#This Row],[id_campaign]],campaign[],4,FALSE)</f>
        <v>28</v>
      </c>
      <c r="F6403" t="str">
        <f>VLOOKUP(data[[#This Row],[id_campaign]],campaign[],2,FALSE)</f>
        <v>NotNewCellphoneUser</v>
      </c>
      <c r="G6403" t="str">
        <f>VLOOKUP(data[[#This Row],[id_customer]],customer[],2,FALSE)</f>
        <v>Mara Pressland</v>
      </c>
      <c r="H6403" t="str">
        <f>data[[#This Row],[id_customer]]&amp;data[[#This Row],[id_campaign]]</f>
        <v>C0391cam14</v>
      </c>
      <c r="I6403">
        <f>DATEDIF(data[[#This Row],[join_date]],data[[#This Row],[buy_date]],"M")</f>
        <v>0</v>
      </c>
    </row>
    <row r="6404" spans="1:9" x14ac:dyDescent="0.25">
      <c r="A6404" t="s">
        <v>1605</v>
      </c>
      <c r="B6404" t="s">
        <v>30</v>
      </c>
      <c r="C6404" s="1">
        <v>44917</v>
      </c>
      <c r="D6404" s="1">
        <v>44954</v>
      </c>
      <c r="E6404">
        <f>VLOOKUP(data[[#This Row],[id_campaign]],campaign[],4,FALSE)</f>
        <v>28</v>
      </c>
      <c r="F6404" t="str">
        <f>VLOOKUP(data[[#This Row],[id_campaign]],campaign[],2,FALSE)</f>
        <v>NotNewCellphoneUser</v>
      </c>
      <c r="G6404" t="str">
        <f>VLOOKUP(data[[#This Row],[id_customer]],customer[],2,FALSE)</f>
        <v>Mara Pressland</v>
      </c>
      <c r="H6404" t="str">
        <f>data[[#This Row],[id_customer]]&amp;data[[#This Row],[id_campaign]]</f>
        <v>C0391cam14</v>
      </c>
      <c r="I6404">
        <f>DATEDIF(data[[#This Row],[join_date]],data[[#This Row],[buy_date]],"M")</f>
        <v>1</v>
      </c>
    </row>
    <row r="6405" spans="1:9" x14ac:dyDescent="0.25">
      <c r="A6405" t="s">
        <v>1605</v>
      </c>
      <c r="B6405" t="s">
        <v>30</v>
      </c>
      <c r="C6405" s="1">
        <v>44917</v>
      </c>
      <c r="D6405" s="1">
        <v>44985</v>
      </c>
      <c r="E6405">
        <f>VLOOKUP(data[[#This Row],[id_campaign]],campaign[],4,FALSE)</f>
        <v>28</v>
      </c>
      <c r="F6405" t="str">
        <f>VLOOKUP(data[[#This Row],[id_campaign]],campaign[],2,FALSE)</f>
        <v>NotNewCellphoneUser</v>
      </c>
      <c r="G6405" t="str">
        <f>VLOOKUP(data[[#This Row],[id_customer]],customer[],2,FALSE)</f>
        <v>Mara Pressland</v>
      </c>
      <c r="H6405" t="str">
        <f>data[[#This Row],[id_customer]]&amp;data[[#This Row],[id_campaign]]</f>
        <v>C0391cam14</v>
      </c>
      <c r="I6405">
        <f>DATEDIF(data[[#This Row],[join_date]],data[[#This Row],[buy_date]],"M")</f>
        <v>2</v>
      </c>
    </row>
    <row r="6406" spans="1:9" x14ac:dyDescent="0.25">
      <c r="A6406" t="s">
        <v>1605</v>
      </c>
      <c r="B6406" t="s">
        <v>30</v>
      </c>
      <c r="C6406" s="1">
        <v>44917</v>
      </c>
      <c r="D6406" s="1">
        <v>45011</v>
      </c>
      <c r="E6406">
        <f>VLOOKUP(data[[#This Row],[id_campaign]],campaign[],4,FALSE)</f>
        <v>28</v>
      </c>
      <c r="F6406" t="str">
        <f>VLOOKUP(data[[#This Row],[id_campaign]],campaign[],2,FALSE)</f>
        <v>NotNewCellphoneUser</v>
      </c>
      <c r="G6406" t="str">
        <f>VLOOKUP(data[[#This Row],[id_customer]],customer[],2,FALSE)</f>
        <v>Mara Pressland</v>
      </c>
      <c r="H6406" t="str">
        <f>data[[#This Row],[id_customer]]&amp;data[[#This Row],[id_campaign]]</f>
        <v>C0391cam14</v>
      </c>
      <c r="I6406">
        <f>DATEDIF(data[[#This Row],[join_date]],data[[#This Row],[buy_date]],"M")</f>
        <v>3</v>
      </c>
    </row>
    <row r="6407" spans="1:9" x14ac:dyDescent="0.25">
      <c r="A6407" t="s">
        <v>1605</v>
      </c>
      <c r="B6407" t="s">
        <v>30</v>
      </c>
      <c r="C6407" s="1">
        <v>44917</v>
      </c>
      <c r="D6407" s="1">
        <v>45020</v>
      </c>
      <c r="E6407">
        <f>VLOOKUP(data[[#This Row],[id_campaign]],campaign[],4,FALSE)</f>
        <v>28</v>
      </c>
      <c r="F6407" t="str">
        <f>VLOOKUP(data[[#This Row],[id_campaign]],campaign[],2,FALSE)</f>
        <v>NotNewCellphoneUser</v>
      </c>
      <c r="G6407" t="str">
        <f>VLOOKUP(data[[#This Row],[id_customer]],customer[],2,FALSE)</f>
        <v>Mara Pressland</v>
      </c>
      <c r="H6407" t="str">
        <f>data[[#This Row],[id_customer]]&amp;data[[#This Row],[id_campaign]]</f>
        <v>C0391cam14</v>
      </c>
      <c r="I6407">
        <f>DATEDIF(data[[#This Row],[join_date]],data[[#This Row],[buy_date]],"M")</f>
        <v>3</v>
      </c>
    </row>
    <row r="6408" spans="1:9" x14ac:dyDescent="0.25">
      <c r="A6408" t="s">
        <v>1605</v>
      </c>
      <c r="B6408" t="s">
        <v>30</v>
      </c>
      <c r="C6408" s="1">
        <v>44917</v>
      </c>
      <c r="D6408" s="1">
        <v>45047</v>
      </c>
      <c r="E6408">
        <f>VLOOKUP(data[[#This Row],[id_campaign]],campaign[],4,FALSE)</f>
        <v>28</v>
      </c>
      <c r="F6408" t="str">
        <f>VLOOKUP(data[[#This Row],[id_campaign]],campaign[],2,FALSE)</f>
        <v>NotNewCellphoneUser</v>
      </c>
      <c r="G6408" t="str">
        <f>VLOOKUP(data[[#This Row],[id_customer]],customer[],2,FALSE)</f>
        <v>Mara Pressland</v>
      </c>
      <c r="H6408" t="str">
        <f>data[[#This Row],[id_customer]]&amp;data[[#This Row],[id_campaign]]</f>
        <v>C0391cam14</v>
      </c>
      <c r="I6408">
        <f>DATEDIF(data[[#This Row],[join_date]],data[[#This Row],[buy_date]],"M")</f>
        <v>4</v>
      </c>
    </row>
    <row r="6409" spans="1:9" x14ac:dyDescent="0.25">
      <c r="A6409" t="s">
        <v>1605</v>
      </c>
      <c r="B6409" t="s">
        <v>30</v>
      </c>
      <c r="C6409" s="1">
        <v>44917</v>
      </c>
      <c r="D6409" s="1">
        <v>45078</v>
      </c>
      <c r="E6409">
        <f>VLOOKUP(data[[#This Row],[id_campaign]],campaign[],4,FALSE)</f>
        <v>28</v>
      </c>
      <c r="F6409" t="str">
        <f>VLOOKUP(data[[#This Row],[id_campaign]],campaign[],2,FALSE)</f>
        <v>NotNewCellphoneUser</v>
      </c>
      <c r="G6409" t="str">
        <f>VLOOKUP(data[[#This Row],[id_customer]],customer[],2,FALSE)</f>
        <v>Mara Pressland</v>
      </c>
      <c r="H6409" t="str">
        <f>data[[#This Row],[id_customer]]&amp;data[[#This Row],[id_campaign]]</f>
        <v>C0391cam14</v>
      </c>
      <c r="I6409">
        <f>DATEDIF(data[[#This Row],[join_date]],data[[#This Row],[buy_date]],"M")</f>
        <v>5</v>
      </c>
    </row>
    <row r="6410" spans="1:9" x14ac:dyDescent="0.25">
      <c r="A6410" t="s">
        <v>1609</v>
      </c>
      <c r="B6410" t="s">
        <v>36</v>
      </c>
      <c r="C6410" s="1">
        <v>44841</v>
      </c>
      <c r="D6410" s="1">
        <v>44841</v>
      </c>
      <c r="E6410">
        <f>VLOOKUP(data[[#This Row],[id_campaign]],campaign[],4,FALSE)</f>
        <v>29</v>
      </c>
      <c r="F6410" t="str">
        <f>VLOOKUP(data[[#This Row],[id_campaign]],campaign[],2,FALSE)</f>
        <v>MaritalStatus</v>
      </c>
      <c r="G6410" t="str">
        <f>VLOOKUP(data[[#This Row],[id_customer]],customer[],2,FALSE)</f>
        <v>Cordey Vardon</v>
      </c>
      <c r="H6410" t="str">
        <f>data[[#This Row],[id_customer]]&amp;data[[#This Row],[id_campaign]]</f>
        <v>C0392cam17</v>
      </c>
      <c r="I6410">
        <f>DATEDIF(data[[#This Row],[join_date]],data[[#This Row],[buy_date]],"M")</f>
        <v>0</v>
      </c>
    </row>
    <row r="6411" spans="1:9" x14ac:dyDescent="0.25">
      <c r="A6411" t="s">
        <v>1609</v>
      </c>
      <c r="B6411" t="s">
        <v>36</v>
      </c>
      <c r="C6411" s="1">
        <v>44841</v>
      </c>
      <c r="D6411" s="1">
        <v>44878</v>
      </c>
      <c r="E6411">
        <f>VLOOKUP(data[[#This Row],[id_campaign]],campaign[],4,FALSE)</f>
        <v>29</v>
      </c>
      <c r="F6411" t="str">
        <f>VLOOKUP(data[[#This Row],[id_campaign]],campaign[],2,FALSE)</f>
        <v>MaritalStatus</v>
      </c>
      <c r="G6411" t="str">
        <f>VLOOKUP(data[[#This Row],[id_customer]],customer[],2,FALSE)</f>
        <v>Cordey Vardon</v>
      </c>
      <c r="H6411" t="str">
        <f>data[[#This Row],[id_customer]]&amp;data[[#This Row],[id_campaign]]</f>
        <v>C0392cam17</v>
      </c>
      <c r="I6411">
        <f>DATEDIF(data[[#This Row],[join_date]],data[[#This Row],[buy_date]],"M")</f>
        <v>1</v>
      </c>
    </row>
    <row r="6412" spans="1:9" x14ac:dyDescent="0.25">
      <c r="A6412" t="s">
        <v>1609</v>
      </c>
      <c r="B6412" t="s">
        <v>36</v>
      </c>
      <c r="C6412" s="1">
        <v>44841</v>
      </c>
      <c r="D6412" s="1">
        <v>44902</v>
      </c>
      <c r="E6412">
        <f>VLOOKUP(data[[#This Row],[id_campaign]],campaign[],4,FALSE)</f>
        <v>29</v>
      </c>
      <c r="F6412" t="str">
        <f>VLOOKUP(data[[#This Row],[id_campaign]],campaign[],2,FALSE)</f>
        <v>MaritalStatus</v>
      </c>
      <c r="G6412" t="str">
        <f>VLOOKUP(data[[#This Row],[id_customer]],customer[],2,FALSE)</f>
        <v>Cordey Vardon</v>
      </c>
      <c r="H6412" t="str">
        <f>data[[#This Row],[id_customer]]&amp;data[[#This Row],[id_campaign]]</f>
        <v>C0392cam17</v>
      </c>
      <c r="I6412">
        <f>DATEDIF(data[[#This Row],[join_date]],data[[#This Row],[buy_date]],"M")</f>
        <v>2</v>
      </c>
    </row>
    <row r="6413" spans="1:9" x14ac:dyDescent="0.25">
      <c r="A6413" t="s">
        <v>1609</v>
      </c>
      <c r="B6413" t="s">
        <v>36</v>
      </c>
      <c r="C6413" s="1">
        <v>44841</v>
      </c>
      <c r="D6413" s="1">
        <v>44940</v>
      </c>
      <c r="E6413">
        <f>VLOOKUP(data[[#This Row],[id_campaign]],campaign[],4,FALSE)</f>
        <v>29</v>
      </c>
      <c r="F6413" t="str">
        <f>VLOOKUP(data[[#This Row],[id_campaign]],campaign[],2,FALSE)</f>
        <v>MaritalStatus</v>
      </c>
      <c r="G6413" t="str">
        <f>VLOOKUP(data[[#This Row],[id_customer]],customer[],2,FALSE)</f>
        <v>Cordey Vardon</v>
      </c>
      <c r="H6413" t="str">
        <f>data[[#This Row],[id_customer]]&amp;data[[#This Row],[id_campaign]]</f>
        <v>C0392cam17</v>
      </c>
      <c r="I6413">
        <f>DATEDIF(data[[#This Row],[join_date]],data[[#This Row],[buy_date]],"M")</f>
        <v>3</v>
      </c>
    </row>
    <row r="6414" spans="1:9" x14ac:dyDescent="0.25">
      <c r="A6414" t="s">
        <v>1609</v>
      </c>
      <c r="B6414" t="s">
        <v>36</v>
      </c>
      <c r="C6414" s="1">
        <v>44841</v>
      </c>
      <c r="D6414" s="1">
        <v>44972</v>
      </c>
      <c r="E6414">
        <f>VLOOKUP(data[[#This Row],[id_campaign]],campaign[],4,FALSE)</f>
        <v>29</v>
      </c>
      <c r="F6414" t="str">
        <f>VLOOKUP(data[[#This Row],[id_campaign]],campaign[],2,FALSE)</f>
        <v>MaritalStatus</v>
      </c>
      <c r="G6414" t="str">
        <f>VLOOKUP(data[[#This Row],[id_customer]],customer[],2,FALSE)</f>
        <v>Cordey Vardon</v>
      </c>
      <c r="H6414" t="str">
        <f>data[[#This Row],[id_customer]]&amp;data[[#This Row],[id_campaign]]</f>
        <v>C0392cam17</v>
      </c>
      <c r="I6414">
        <f>DATEDIF(data[[#This Row],[join_date]],data[[#This Row],[buy_date]],"M")</f>
        <v>4</v>
      </c>
    </row>
    <row r="6415" spans="1:9" x14ac:dyDescent="0.25">
      <c r="A6415" t="s">
        <v>1609</v>
      </c>
      <c r="B6415" t="s">
        <v>36</v>
      </c>
      <c r="C6415" s="1">
        <v>44841</v>
      </c>
      <c r="D6415" s="1">
        <v>45007</v>
      </c>
      <c r="E6415">
        <f>VLOOKUP(data[[#This Row],[id_campaign]],campaign[],4,FALSE)</f>
        <v>29</v>
      </c>
      <c r="F6415" t="str">
        <f>VLOOKUP(data[[#This Row],[id_campaign]],campaign[],2,FALSE)</f>
        <v>MaritalStatus</v>
      </c>
      <c r="G6415" t="str">
        <f>VLOOKUP(data[[#This Row],[id_customer]],customer[],2,FALSE)</f>
        <v>Cordey Vardon</v>
      </c>
      <c r="H6415" t="str">
        <f>data[[#This Row],[id_customer]]&amp;data[[#This Row],[id_campaign]]</f>
        <v>C0392cam17</v>
      </c>
      <c r="I6415">
        <f>DATEDIF(data[[#This Row],[join_date]],data[[#This Row],[buy_date]],"M")</f>
        <v>5</v>
      </c>
    </row>
    <row r="6416" spans="1:9" x14ac:dyDescent="0.25">
      <c r="A6416" t="s">
        <v>1609</v>
      </c>
      <c r="B6416" t="s">
        <v>36</v>
      </c>
      <c r="C6416" s="1">
        <v>44841</v>
      </c>
      <c r="D6416" s="1">
        <v>45036</v>
      </c>
      <c r="E6416">
        <f>VLOOKUP(data[[#This Row],[id_campaign]],campaign[],4,FALSE)</f>
        <v>29</v>
      </c>
      <c r="F6416" t="str">
        <f>VLOOKUP(data[[#This Row],[id_campaign]],campaign[],2,FALSE)</f>
        <v>MaritalStatus</v>
      </c>
      <c r="G6416" t="str">
        <f>VLOOKUP(data[[#This Row],[id_customer]],customer[],2,FALSE)</f>
        <v>Cordey Vardon</v>
      </c>
      <c r="H6416" t="str">
        <f>data[[#This Row],[id_customer]]&amp;data[[#This Row],[id_campaign]]</f>
        <v>C0392cam17</v>
      </c>
      <c r="I6416">
        <f>DATEDIF(data[[#This Row],[join_date]],data[[#This Row],[buy_date]],"M")</f>
        <v>6</v>
      </c>
    </row>
    <row r="6417" spans="1:9" x14ac:dyDescent="0.25">
      <c r="A6417" t="s">
        <v>1609</v>
      </c>
      <c r="B6417" t="s">
        <v>36</v>
      </c>
      <c r="C6417" s="1">
        <v>44841</v>
      </c>
      <c r="D6417" s="1">
        <v>45056</v>
      </c>
      <c r="E6417">
        <f>VLOOKUP(data[[#This Row],[id_campaign]],campaign[],4,FALSE)</f>
        <v>29</v>
      </c>
      <c r="F6417" t="str">
        <f>VLOOKUP(data[[#This Row],[id_campaign]],campaign[],2,FALSE)</f>
        <v>MaritalStatus</v>
      </c>
      <c r="G6417" t="str">
        <f>VLOOKUP(data[[#This Row],[id_customer]],customer[],2,FALSE)</f>
        <v>Cordey Vardon</v>
      </c>
      <c r="H6417" t="str">
        <f>data[[#This Row],[id_customer]]&amp;data[[#This Row],[id_campaign]]</f>
        <v>C0392cam17</v>
      </c>
      <c r="I6417">
        <f>DATEDIF(data[[#This Row],[join_date]],data[[#This Row],[buy_date]],"M")</f>
        <v>7</v>
      </c>
    </row>
    <row r="6418" spans="1:9" x14ac:dyDescent="0.25">
      <c r="A6418" t="s">
        <v>1609</v>
      </c>
      <c r="B6418" t="s">
        <v>34</v>
      </c>
      <c r="C6418" s="1">
        <v>45031</v>
      </c>
      <c r="D6418" s="1">
        <v>45031</v>
      </c>
      <c r="E6418">
        <f>VLOOKUP(data[[#This Row],[id_campaign]],campaign[],4,FALSE)</f>
        <v>16</v>
      </c>
      <c r="F6418" t="str">
        <f>VLOOKUP(data[[#This Row],[id_campaign]],campaign[],2,FALSE)</f>
        <v>MadeCallToRetentionTeam</v>
      </c>
      <c r="G6418" t="str">
        <f>VLOOKUP(data[[#This Row],[id_customer]],customer[],2,FALSE)</f>
        <v>Cordey Vardon</v>
      </c>
      <c r="H6418" t="str">
        <f>data[[#This Row],[id_customer]]&amp;data[[#This Row],[id_campaign]]</f>
        <v>C0392cam16</v>
      </c>
      <c r="I6418">
        <f>DATEDIF(data[[#This Row],[join_date]],data[[#This Row],[buy_date]],"M")</f>
        <v>0</v>
      </c>
    </row>
    <row r="6419" spans="1:9" x14ac:dyDescent="0.25">
      <c r="A6419" t="s">
        <v>1609</v>
      </c>
      <c r="B6419" t="s">
        <v>34</v>
      </c>
      <c r="C6419" s="1">
        <v>45031</v>
      </c>
      <c r="D6419" s="1">
        <v>45068</v>
      </c>
      <c r="E6419">
        <f>VLOOKUP(data[[#This Row],[id_campaign]],campaign[],4,FALSE)</f>
        <v>16</v>
      </c>
      <c r="F6419" t="str">
        <f>VLOOKUP(data[[#This Row],[id_campaign]],campaign[],2,FALSE)</f>
        <v>MadeCallToRetentionTeam</v>
      </c>
      <c r="G6419" t="str">
        <f>VLOOKUP(data[[#This Row],[id_customer]],customer[],2,FALSE)</f>
        <v>Cordey Vardon</v>
      </c>
      <c r="H6419" t="str">
        <f>data[[#This Row],[id_customer]]&amp;data[[#This Row],[id_campaign]]</f>
        <v>C0392cam16</v>
      </c>
      <c r="I6419">
        <f>DATEDIF(data[[#This Row],[join_date]],data[[#This Row],[buy_date]],"M")</f>
        <v>1</v>
      </c>
    </row>
    <row r="6420" spans="1:9" x14ac:dyDescent="0.25">
      <c r="A6420" t="s">
        <v>1613</v>
      </c>
      <c r="B6420" t="s">
        <v>20</v>
      </c>
      <c r="C6420" s="1">
        <v>44582</v>
      </c>
      <c r="D6420" s="1">
        <v>44582</v>
      </c>
      <c r="E6420">
        <f>VLOOKUP(data[[#This Row],[id_campaign]],campaign[],4,FALSE)</f>
        <v>75</v>
      </c>
      <c r="F6420" t="str">
        <f>VLOOKUP(data[[#This Row],[id_campaign]],campaign[],2,FALSE)</f>
        <v>OptOutMailings</v>
      </c>
      <c r="G6420" t="str">
        <f>VLOOKUP(data[[#This Row],[id_customer]],customer[],2,FALSE)</f>
        <v>Bron Ghilardi</v>
      </c>
      <c r="H6420" t="str">
        <f>data[[#This Row],[id_customer]]&amp;data[[#This Row],[id_campaign]]</f>
        <v>C0393cam09</v>
      </c>
      <c r="I6420">
        <f>DATEDIF(data[[#This Row],[join_date]],data[[#This Row],[buy_date]],"M")</f>
        <v>0</v>
      </c>
    </row>
    <row r="6421" spans="1:9" x14ac:dyDescent="0.25">
      <c r="A6421" t="s">
        <v>1613</v>
      </c>
      <c r="B6421" t="s">
        <v>20</v>
      </c>
      <c r="C6421" s="1">
        <v>44582</v>
      </c>
      <c r="D6421" s="1">
        <v>44647</v>
      </c>
      <c r="E6421">
        <f>VLOOKUP(data[[#This Row],[id_campaign]],campaign[],4,FALSE)</f>
        <v>75</v>
      </c>
      <c r="F6421" t="str">
        <f>VLOOKUP(data[[#This Row],[id_campaign]],campaign[],2,FALSE)</f>
        <v>OptOutMailings</v>
      </c>
      <c r="G6421" t="str">
        <f>VLOOKUP(data[[#This Row],[id_customer]],customer[],2,FALSE)</f>
        <v>Bron Ghilardi</v>
      </c>
      <c r="H6421" t="str">
        <f>data[[#This Row],[id_customer]]&amp;data[[#This Row],[id_campaign]]</f>
        <v>C0393cam09</v>
      </c>
      <c r="I6421">
        <f>DATEDIF(data[[#This Row],[join_date]],data[[#This Row],[buy_date]],"M")</f>
        <v>2</v>
      </c>
    </row>
    <row r="6422" spans="1:9" x14ac:dyDescent="0.25">
      <c r="A6422" t="s">
        <v>1613</v>
      </c>
      <c r="B6422" t="s">
        <v>20</v>
      </c>
      <c r="C6422" s="1">
        <v>44582</v>
      </c>
      <c r="D6422" s="1">
        <v>44684</v>
      </c>
      <c r="E6422">
        <f>VLOOKUP(data[[#This Row],[id_campaign]],campaign[],4,FALSE)</f>
        <v>75</v>
      </c>
      <c r="F6422" t="str">
        <f>VLOOKUP(data[[#This Row],[id_campaign]],campaign[],2,FALSE)</f>
        <v>OptOutMailings</v>
      </c>
      <c r="G6422" t="str">
        <f>VLOOKUP(data[[#This Row],[id_customer]],customer[],2,FALSE)</f>
        <v>Bron Ghilardi</v>
      </c>
      <c r="H6422" t="str">
        <f>data[[#This Row],[id_customer]]&amp;data[[#This Row],[id_campaign]]</f>
        <v>C0393cam09</v>
      </c>
      <c r="I6422">
        <f>DATEDIF(data[[#This Row],[join_date]],data[[#This Row],[buy_date]],"M")</f>
        <v>3</v>
      </c>
    </row>
    <row r="6423" spans="1:9" x14ac:dyDescent="0.25">
      <c r="A6423" t="s">
        <v>1613</v>
      </c>
      <c r="B6423" t="s">
        <v>20</v>
      </c>
      <c r="C6423" s="1">
        <v>44582</v>
      </c>
      <c r="D6423" s="1">
        <v>44735</v>
      </c>
      <c r="E6423">
        <f>VLOOKUP(data[[#This Row],[id_campaign]],campaign[],4,FALSE)</f>
        <v>75</v>
      </c>
      <c r="F6423" t="str">
        <f>VLOOKUP(data[[#This Row],[id_campaign]],campaign[],2,FALSE)</f>
        <v>OptOutMailings</v>
      </c>
      <c r="G6423" t="str">
        <f>VLOOKUP(data[[#This Row],[id_customer]],customer[],2,FALSE)</f>
        <v>Bron Ghilardi</v>
      </c>
      <c r="H6423" t="str">
        <f>data[[#This Row],[id_customer]]&amp;data[[#This Row],[id_campaign]]</f>
        <v>C0393cam09</v>
      </c>
      <c r="I6423">
        <f>DATEDIF(data[[#This Row],[join_date]],data[[#This Row],[buy_date]],"M")</f>
        <v>5</v>
      </c>
    </row>
    <row r="6424" spans="1:9" x14ac:dyDescent="0.25">
      <c r="A6424" t="s">
        <v>1613</v>
      </c>
      <c r="B6424" t="s">
        <v>20</v>
      </c>
      <c r="C6424" s="1">
        <v>44582</v>
      </c>
      <c r="D6424" s="1">
        <v>44771</v>
      </c>
      <c r="E6424">
        <f>VLOOKUP(data[[#This Row],[id_campaign]],campaign[],4,FALSE)</f>
        <v>75</v>
      </c>
      <c r="F6424" t="str">
        <f>VLOOKUP(data[[#This Row],[id_campaign]],campaign[],2,FALSE)</f>
        <v>OptOutMailings</v>
      </c>
      <c r="G6424" t="str">
        <f>VLOOKUP(data[[#This Row],[id_customer]],customer[],2,FALSE)</f>
        <v>Bron Ghilardi</v>
      </c>
      <c r="H6424" t="str">
        <f>data[[#This Row],[id_customer]]&amp;data[[#This Row],[id_campaign]]</f>
        <v>C0393cam09</v>
      </c>
      <c r="I6424">
        <f>DATEDIF(data[[#This Row],[join_date]],data[[#This Row],[buy_date]],"M")</f>
        <v>6</v>
      </c>
    </row>
    <row r="6425" spans="1:9" x14ac:dyDescent="0.25">
      <c r="A6425" t="s">
        <v>1613</v>
      </c>
      <c r="B6425" t="s">
        <v>20</v>
      </c>
      <c r="C6425" s="1">
        <v>44582</v>
      </c>
      <c r="D6425" s="1">
        <v>44775</v>
      </c>
      <c r="E6425">
        <f>VLOOKUP(data[[#This Row],[id_campaign]],campaign[],4,FALSE)</f>
        <v>75</v>
      </c>
      <c r="F6425" t="str">
        <f>VLOOKUP(data[[#This Row],[id_campaign]],campaign[],2,FALSE)</f>
        <v>OptOutMailings</v>
      </c>
      <c r="G6425" t="str">
        <f>VLOOKUP(data[[#This Row],[id_customer]],customer[],2,FALSE)</f>
        <v>Bron Ghilardi</v>
      </c>
      <c r="H6425" t="str">
        <f>data[[#This Row],[id_customer]]&amp;data[[#This Row],[id_campaign]]</f>
        <v>C0393cam09</v>
      </c>
      <c r="I6425">
        <f>DATEDIF(data[[#This Row],[join_date]],data[[#This Row],[buy_date]],"M")</f>
        <v>6</v>
      </c>
    </row>
    <row r="6426" spans="1:9" x14ac:dyDescent="0.25">
      <c r="A6426" t="s">
        <v>1613</v>
      </c>
      <c r="B6426" t="s">
        <v>20</v>
      </c>
      <c r="C6426" s="1">
        <v>44582</v>
      </c>
      <c r="D6426" s="1">
        <v>44830</v>
      </c>
      <c r="E6426">
        <f>VLOOKUP(data[[#This Row],[id_campaign]],campaign[],4,FALSE)</f>
        <v>75</v>
      </c>
      <c r="F6426" t="str">
        <f>VLOOKUP(data[[#This Row],[id_campaign]],campaign[],2,FALSE)</f>
        <v>OptOutMailings</v>
      </c>
      <c r="G6426" t="str">
        <f>VLOOKUP(data[[#This Row],[id_customer]],customer[],2,FALSE)</f>
        <v>Bron Ghilardi</v>
      </c>
      <c r="H6426" t="str">
        <f>data[[#This Row],[id_customer]]&amp;data[[#This Row],[id_campaign]]</f>
        <v>C0393cam09</v>
      </c>
      <c r="I6426">
        <f>DATEDIF(data[[#This Row],[join_date]],data[[#This Row],[buy_date]],"M")</f>
        <v>8</v>
      </c>
    </row>
    <row r="6427" spans="1:9" x14ac:dyDescent="0.25">
      <c r="A6427" t="s">
        <v>1613</v>
      </c>
      <c r="B6427" t="s">
        <v>20</v>
      </c>
      <c r="C6427" s="1">
        <v>44582</v>
      </c>
      <c r="D6427" s="1">
        <v>44862</v>
      </c>
      <c r="E6427">
        <f>VLOOKUP(data[[#This Row],[id_campaign]],campaign[],4,FALSE)</f>
        <v>75</v>
      </c>
      <c r="F6427" t="str">
        <f>VLOOKUP(data[[#This Row],[id_campaign]],campaign[],2,FALSE)</f>
        <v>OptOutMailings</v>
      </c>
      <c r="G6427" t="str">
        <f>VLOOKUP(data[[#This Row],[id_customer]],customer[],2,FALSE)</f>
        <v>Bron Ghilardi</v>
      </c>
      <c r="H6427" t="str">
        <f>data[[#This Row],[id_customer]]&amp;data[[#This Row],[id_campaign]]</f>
        <v>C0393cam09</v>
      </c>
      <c r="I6427">
        <f>DATEDIF(data[[#This Row],[join_date]],data[[#This Row],[buy_date]],"M")</f>
        <v>9</v>
      </c>
    </row>
    <row r="6428" spans="1:9" x14ac:dyDescent="0.25">
      <c r="A6428" t="s">
        <v>1613</v>
      </c>
      <c r="B6428" t="s">
        <v>20</v>
      </c>
      <c r="C6428" s="1">
        <v>44582</v>
      </c>
      <c r="D6428" s="1">
        <v>44918</v>
      </c>
      <c r="E6428">
        <f>VLOOKUP(data[[#This Row],[id_campaign]],campaign[],4,FALSE)</f>
        <v>75</v>
      </c>
      <c r="F6428" t="str">
        <f>VLOOKUP(data[[#This Row],[id_campaign]],campaign[],2,FALSE)</f>
        <v>OptOutMailings</v>
      </c>
      <c r="G6428" t="str">
        <f>VLOOKUP(data[[#This Row],[id_customer]],customer[],2,FALSE)</f>
        <v>Bron Ghilardi</v>
      </c>
      <c r="H6428" t="str">
        <f>data[[#This Row],[id_customer]]&amp;data[[#This Row],[id_campaign]]</f>
        <v>C0393cam09</v>
      </c>
      <c r="I6428">
        <f>DATEDIF(data[[#This Row],[join_date]],data[[#This Row],[buy_date]],"M")</f>
        <v>11</v>
      </c>
    </row>
    <row r="6429" spans="1:9" x14ac:dyDescent="0.25">
      <c r="A6429" t="s">
        <v>1613</v>
      </c>
      <c r="B6429" t="s">
        <v>20</v>
      </c>
      <c r="C6429" s="1">
        <v>44582</v>
      </c>
      <c r="D6429" s="1">
        <v>44931</v>
      </c>
      <c r="E6429">
        <f>VLOOKUP(data[[#This Row],[id_campaign]],campaign[],4,FALSE)</f>
        <v>75</v>
      </c>
      <c r="F6429" t="str">
        <f>VLOOKUP(data[[#This Row],[id_campaign]],campaign[],2,FALSE)</f>
        <v>OptOutMailings</v>
      </c>
      <c r="G6429" t="str">
        <f>VLOOKUP(data[[#This Row],[id_customer]],customer[],2,FALSE)</f>
        <v>Bron Ghilardi</v>
      </c>
      <c r="H6429" t="str">
        <f>data[[#This Row],[id_customer]]&amp;data[[#This Row],[id_campaign]]</f>
        <v>C0393cam09</v>
      </c>
      <c r="I6429">
        <f>DATEDIF(data[[#This Row],[join_date]],data[[#This Row],[buy_date]],"M")</f>
        <v>11</v>
      </c>
    </row>
    <row r="6430" spans="1:9" x14ac:dyDescent="0.25">
      <c r="A6430" t="s">
        <v>1613</v>
      </c>
      <c r="B6430" t="s">
        <v>20</v>
      </c>
      <c r="C6430" s="1">
        <v>44582</v>
      </c>
      <c r="D6430" s="1">
        <v>44978</v>
      </c>
      <c r="E6430">
        <f>VLOOKUP(data[[#This Row],[id_campaign]],campaign[],4,FALSE)</f>
        <v>75</v>
      </c>
      <c r="F6430" t="str">
        <f>VLOOKUP(data[[#This Row],[id_campaign]],campaign[],2,FALSE)</f>
        <v>OptOutMailings</v>
      </c>
      <c r="G6430" t="str">
        <f>VLOOKUP(data[[#This Row],[id_customer]],customer[],2,FALSE)</f>
        <v>Bron Ghilardi</v>
      </c>
      <c r="H6430" t="str">
        <f>data[[#This Row],[id_customer]]&amp;data[[#This Row],[id_campaign]]</f>
        <v>C0393cam09</v>
      </c>
      <c r="I6430">
        <f>DATEDIF(data[[#This Row],[join_date]],data[[#This Row],[buy_date]],"M")</f>
        <v>13</v>
      </c>
    </row>
    <row r="6431" spans="1:9" x14ac:dyDescent="0.25">
      <c r="A6431" t="s">
        <v>1613</v>
      </c>
      <c r="B6431" t="s">
        <v>20</v>
      </c>
      <c r="C6431" s="1">
        <v>44582</v>
      </c>
      <c r="D6431" s="1">
        <v>45013</v>
      </c>
      <c r="E6431">
        <f>VLOOKUP(data[[#This Row],[id_campaign]],campaign[],4,FALSE)</f>
        <v>75</v>
      </c>
      <c r="F6431" t="str">
        <f>VLOOKUP(data[[#This Row],[id_campaign]],campaign[],2,FALSE)</f>
        <v>OptOutMailings</v>
      </c>
      <c r="G6431" t="str">
        <f>VLOOKUP(data[[#This Row],[id_customer]],customer[],2,FALSE)</f>
        <v>Bron Ghilardi</v>
      </c>
      <c r="H6431" t="str">
        <f>data[[#This Row],[id_customer]]&amp;data[[#This Row],[id_campaign]]</f>
        <v>C0393cam09</v>
      </c>
      <c r="I6431">
        <f>DATEDIF(data[[#This Row],[join_date]],data[[#This Row],[buy_date]],"M")</f>
        <v>14</v>
      </c>
    </row>
    <row r="6432" spans="1:9" x14ac:dyDescent="0.25">
      <c r="A6432" t="s">
        <v>1613</v>
      </c>
      <c r="B6432" t="s">
        <v>20</v>
      </c>
      <c r="C6432" s="1">
        <v>44582</v>
      </c>
      <c r="D6432" s="1">
        <v>45018</v>
      </c>
      <c r="E6432">
        <f>VLOOKUP(data[[#This Row],[id_campaign]],campaign[],4,FALSE)</f>
        <v>75</v>
      </c>
      <c r="F6432" t="str">
        <f>VLOOKUP(data[[#This Row],[id_campaign]],campaign[],2,FALSE)</f>
        <v>OptOutMailings</v>
      </c>
      <c r="G6432" t="str">
        <f>VLOOKUP(data[[#This Row],[id_customer]],customer[],2,FALSE)</f>
        <v>Bron Ghilardi</v>
      </c>
      <c r="H6432" t="str">
        <f>data[[#This Row],[id_customer]]&amp;data[[#This Row],[id_campaign]]</f>
        <v>C0393cam09</v>
      </c>
      <c r="I6432">
        <f>DATEDIF(data[[#This Row],[join_date]],data[[#This Row],[buy_date]],"M")</f>
        <v>14</v>
      </c>
    </row>
    <row r="6433" spans="1:9" x14ac:dyDescent="0.25">
      <c r="A6433" t="s">
        <v>1613</v>
      </c>
      <c r="B6433" t="s">
        <v>20</v>
      </c>
      <c r="C6433" s="1">
        <v>44582</v>
      </c>
      <c r="D6433" s="1">
        <v>45047</v>
      </c>
      <c r="E6433">
        <f>VLOOKUP(data[[#This Row],[id_campaign]],campaign[],4,FALSE)</f>
        <v>75</v>
      </c>
      <c r="F6433" t="str">
        <f>VLOOKUP(data[[#This Row],[id_campaign]],campaign[],2,FALSE)</f>
        <v>OptOutMailings</v>
      </c>
      <c r="G6433" t="str">
        <f>VLOOKUP(data[[#This Row],[id_customer]],customer[],2,FALSE)</f>
        <v>Bron Ghilardi</v>
      </c>
      <c r="H6433" t="str">
        <f>data[[#This Row],[id_customer]]&amp;data[[#This Row],[id_campaign]]</f>
        <v>C0393cam09</v>
      </c>
      <c r="I6433">
        <f>DATEDIF(data[[#This Row],[join_date]],data[[#This Row],[buy_date]],"M")</f>
        <v>15</v>
      </c>
    </row>
    <row r="6434" spans="1:9" x14ac:dyDescent="0.25">
      <c r="A6434" t="s">
        <v>1613</v>
      </c>
      <c r="B6434" t="s">
        <v>22</v>
      </c>
      <c r="C6434" s="1">
        <v>45021</v>
      </c>
      <c r="D6434" s="1">
        <v>45021</v>
      </c>
      <c r="E6434">
        <f>VLOOKUP(data[[#This Row],[id_campaign]],campaign[],4,FALSE)</f>
        <v>66</v>
      </c>
      <c r="F6434" t="str">
        <f>VLOOKUP(data[[#This Row],[id_campaign]],campaign[],2,FALSE)</f>
        <v>NonUSTravel</v>
      </c>
      <c r="G6434" t="str">
        <f>VLOOKUP(data[[#This Row],[id_customer]],customer[],2,FALSE)</f>
        <v>Bron Ghilardi</v>
      </c>
      <c r="H6434" t="str">
        <f>data[[#This Row],[id_customer]]&amp;data[[#This Row],[id_campaign]]</f>
        <v>C0393cam10</v>
      </c>
      <c r="I6434">
        <f>DATEDIF(data[[#This Row],[join_date]],data[[#This Row],[buy_date]],"M")</f>
        <v>0</v>
      </c>
    </row>
    <row r="6435" spans="1:9" x14ac:dyDescent="0.25">
      <c r="A6435" t="s">
        <v>1613</v>
      </c>
      <c r="B6435" t="s">
        <v>22</v>
      </c>
      <c r="C6435" s="1">
        <v>45021</v>
      </c>
      <c r="D6435" s="1">
        <v>45058</v>
      </c>
      <c r="E6435">
        <f>VLOOKUP(data[[#This Row],[id_campaign]],campaign[],4,FALSE)</f>
        <v>66</v>
      </c>
      <c r="F6435" t="str">
        <f>VLOOKUP(data[[#This Row],[id_campaign]],campaign[],2,FALSE)</f>
        <v>NonUSTravel</v>
      </c>
      <c r="G6435" t="str">
        <f>VLOOKUP(data[[#This Row],[id_customer]],customer[],2,FALSE)</f>
        <v>Bron Ghilardi</v>
      </c>
      <c r="H6435" t="str">
        <f>data[[#This Row],[id_customer]]&amp;data[[#This Row],[id_campaign]]</f>
        <v>C0393cam10</v>
      </c>
      <c r="I6435">
        <f>DATEDIF(data[[#This Row],[join_date]],data[[#This Row],[buy_date]],"M")</f>
        <v>1</v>
      </c>
    </row>
    <row r="6436" spans="1:9" x14ac:dyDescent="0.25">
      <c r="A6436" t="s">
        <v>1617</v>
      </c>
      <c r="B6436" t="s">
        <v>4</v>
      </c>
      <c r="C6436" s="1">
        <v>44721</v>
      </c>
      <c r="D6436" s="1">
        <v>44721</v>
      </c>
      <c r="E6436">
        <f>VLOOKUP(data[[#This Row],[id_campaign]],campaign[],4,FALSE)</f>
        <v>10</v>
      </c>
      <c r="F6436" t="str">
        <f>VLOOKUP(data[[#This Row],[id_campaign]],campaign[],2,FALSE)</f>
        <v>ChildrenInHH</v>
      </c>
      <c r="G6436" t="str">
        <f>VLOOKUP(data[[#This Row],[id_customer]],customer[],2,FALSE)</f>
        <v>Shelley Bradford</v>
      </c>
      <c r="H6436" t="str">
        <f>data[[#This Row],[id_customer]]&amp;data[[#This Row],[id_campaign]]</f>
        <v>C0394cam01</v>
      </c>
      <c r="I6436">
        <f>DATEDIF(data[[#This Row],[join_date]],data[[#This Row],[buy_date]],"M")</f>
        <v>0</v>
      </c>
    </row>
    <row r="6437" spans="1:9" x14ac:dyDescent="0.25">
      <c r="A6437" t="s">
        <v>1617</v>
      </c>
      <c r="B6437" t="s">
        <v>4</v>
      </c>
      <c r="C6437" s="1">
        <v>44721</v>
      </c>
      <c r="D6437" s="1">
        <v>44760</v>
      </c>
      <c r="E6437">
        <f>VLOOKUP(data[[#This Row],[id_campaign]],campaign[],4,FALSE)</f>
        <v>10</v>
      </c>
      <c r="F6437" t="str">
        <f>VLOOKUP(data[[#This Row],[id_campaign]],campaign[],2,FALSE)</f>
        <v>ChildrenInHH</v>
      </c>
      <c r="G6437" t="str">
        <f>VLOOKUP(data[[#This Row],[id_customer]],customer[],2,FALSE)</f>
        <v>Shelley Bradford</v>
      </c>
      <c r="H6437" t="str">
        <f>data[[#This Row],[id_customer]]&amp;data[[#This Row],[id_campaign]]</f>
        <v>C0394cam01</v>
      </c>
      <c r="I6437">
        <f>DATEDIF(data[[#This Row],[join_date]],data[[#This Row],[buy_date]],"M")</f>
        <v>1</v>
      </c>
    </row>
    <row r="6438" spans="1:9" x14ac:dyDescent="0.25">
      <c r="A6438" t="s">
        <v>1617</v>
      </c>
      <c r="B6438" t="s">
        <v>4</v>
      </c>
      <c r="C6438" s="1">
        <v>44721</v>
      </c>
      <c r="D6438" s="1">
        <v>44792</v>
      </c>
      <c r="E6438">
        <f>VLOOKUP(data[[#This Row],[id_campaign]],campaign[],4,FALSE)</f>
        <v>10</v>
      </c>
      <c r="F6438" t="str">
        <f>VLOOKUP(data[[#This Row],[id_campaign]],campaign[],2,FALSE)</f>
        <v>ChildrenInHH</v>
      </c>
      <c r="G6438" t="str">
        <f>VLOOKUP(data[[#This Row],[id_customer]],customer[],2,FALSE)</f>
        <v>Shelley Bradford</v>
      </c>
      <c r="H6438" t="str">
        <f>data[[#This Row],[id_customer]]&amp;data[[#This Row],[id_campaign]]</f>
        <v>C0394cam01</v>
      </c>
      <c r="I6438">
        <f>DATEDIF(data[[#This Row],[join_date]],data[[#This Row],[buy_date]],"M")</f>
        <v>2</v>
      </c>
    </row>
    <row r="6439" spans="1:9" x14ac:dyDescent="0.25">
      <c r="A6439" t="s">
        <v>1617</v>
      </c>
      <c r="B6439" t="s">
        <v>4</v>
      </c>
      <c r="C6439" s="1">
        <v>44721</v>
      </c>
      <c r="D6439" s="1">
        <v>44828</v>
      </c>
      <c r="E6439">
        <f>VLOOKUP(data[[#This Row],[id_campaign]],campaign[],4,FALSE)</f>
        <v>10</v>
      </c>
      <c r="F6439" t="str">
        <f>VLOOKUP(data[[#This Row],[id_campaign]],campaign[],2,FALSE)</f>
        <v>ChildrenInHH</v>
      </c>
      <c r="G6439" t="str">
        <f>VLOOKUP(data[[#This Row],[id_customer]],customer[],2,FALSE)</f>
        <v>Shelley Bradford</v>
      </c>
      <c r="H6439" t="str">
        <f>data[[#This Row],[id_customer]]&amp;data[[#This Row],[id_campaign]]</f>
        <v>C0394cam01</v>
      </c>
      <c r="I6439">
        <f>DATEDIF(data[[#This Row],[join_date]],data[[#This Row],[buy_date]],"M")</f>
        <v>3</v>
      </c>
    </row>
    <row r="6440" spans="1:9" x14ac:dyDescent="0.25">
      <c r="A6440" t="s">
        <v>1617</v>
      </c>
      <c r="B6440" t="s">
        <v>4</v>
      </c>
      <c r="C6440" s="1">
        <v>44721</v>
      </c>
      <c r="D6440" s="1">
        <v>44846</v>
      </c>
      <c r="E6440">
        <f>VLOOKUP(data[[#This Row],[id_campaign]],campaign[],4,FALSE)</f>
        <v>10</v>
      </c>
      <c r="F6440" t="str">
        <f>VLOOKUP(data[[#This Row],[id_campaign]],campaign[],2,FALSE)</f>
        <v>ChildrenInHH</v>
      </c>
      <c r="G6440" t="str">
        <f>VLOOKUP(data[[#This Row],[id_customer]],customer[],2,FALSE)</f>
        <v>Shelley Bradford</v>
      </c>
      <c r="H6440" t="str">
        <f>data[[#This Row],[id_customer]]&amp;data[[#This Row],[id_campaign]]</f>
        <v>C0394cam01</v>
      </c>
      <c r="I6440">
        <f>DATEDIF(data[[#This Row],[join_date]],data[[#This Row],[buy_date]],"M")</f>
        <v>4</v>
      </c>
    </row>
    <row r="6441" spans="1:9" x14ac:dyDescent="0.25">
      <c r="A6441" t="s">
        <v>1617</v>
      </c>
      <c r="B6441" t="s">
        <v>4</v>
      </c>
      <c r="C6441" s="1">
        <v>44721</v>
      </c>
      <c r="D6441" s="1">
        <v>44886</v>
      </c>
      <c r="E6441">
        <f>VLOOKUP(data[[#This Row],[id_campaign]],campaign[],4,FALSE)</f>
        <v>10</v>
      </c>
      <c r="F6441" t="str">
        <f>VLOOKUP(data[[#This Row],[id_campaign]],campaign[],2,FALSE)</f>
        <v>ChildrenInHH</v>
      </c>
      <c r="G6441" t="str">
        <f>VLOOKUP(data[[#This Row],[id_customer]],customer[],2,FALSE)</f>
        <v>Shelley Bradford</v>
      </c>
      <c r="H6441" t="str">
        <f>data[[#This Row],[id_customer]]&amp;data[[#This Row],[id_campaign]]</f>
        <v>C0394cam01</v>
      </c>
      <c r="I6441">
        <f>DATEDIF(data[[#This Row],[join_date]],data[[#This Row],[buy_date]],"M")</f>
        <v>5</v>
      </c>
    </row>
    <row r="6442" spans="1:9" x14ac:dyDescent="0.25">
      <c r="A6442" t="s">
        <v>1617</v>
      </c>
      <c r="B6442" t="s">
        <v>4</v>
      </c>
      <c r="C6442" s="1">
        <v>44721</v>
      </c>
      <c r="D6442" s="1">
        <v>44914</v>
      </c>
      <c r="E6442">
        <f>VLOOKUP(data[[#This Row],[id_campaign]],campaign[],4,FALSE)</f>
        <v>10</v>
      </c>
      <c r="F6442" t="str">
        <f>VLOOKUP(data[[#This Row],[id_campaign]],campaign[],2,FALSE)</f>
        <v>ChildrenInHH</v>
      </c>
      <c r="G6442" t="str">
        <f>VLOOKUP(data[[#This Row],[id_customer]],customer[],2,FALSE)</f>
        <v>Shelley Bradford</v>
      </c>
      <c r="H6442" t="str">
        <f>data[[#This Row],[id_customer]]&amp;data[[#This Row],[id_campaign]]</f>
        <v>C0394cam01</v>
      </c>
      <c r="I6442">
        <f>DATEDIF(data[[#This Row],[join_date]],data[[#This Row],[buy_date]],"M")</f>
        <v>6</v>
      </c>
    </row>
    <row r="6443" spans="1:9" x14ac:dyDescent="0.25">
      <c r="A6443" t="s">
        <v>1617</v>
      </c>
      <c r="B6443" t="s">
        <v>4</v>
      </c>
      <c r="C6443" s="1">
        <v>44721</v>
      </c>
      <c r="D6443" s="1">
        <v>44946</v>
      </c>
      <c r="E6443">
        <f>VLOOKUP(data[[#This Row],[id_campaign]],campaign[],4,FALSE)</f>
        <v>10</v>
      </c>
      <c r="F6443" t="str">
        <f>VLOOKUP(data[[#This Row],[id_campaign]],campaign[],2,FALSE)</f>
        <v>ChildrenInHH</v>
      </c>
      <c r="G6443" t="str">
        <f>VLOOKUP(data[[#This Row],[id_customer]],customer[],2,FALSE)</f>
        <v>Shelley Bradford</v>
      </c>
      <c r="H6443" t="str">
        <f>data[[#This Row],[id_customer]]&amp;data[[#This Row],[id_campaign]]</f>
        <v>C0394cam01</v>
      </c>
      <c r="I6443">
        <f>DATEDIF(data[[#This Row],[join_date]],data[[#This Row],[buy_date]],"M")</f>
        <v>7</v>
      </c>
    </row>
    <row r="6444" spans="1:9" x14ac:dyDescent="0.25">
      <c r="A6444" t="s">
        <v>1617</v>
      </c>
      <c r="B6444" t="s">
        <v>4</v>
      </c>
      <c r="C6444" s="1">
        <v>44721</v>
      </c>
      <c r="D6444" s="1">
        <v>44966</v>
      </c>
      <c r="E6444">
        <f>VLOOKUP(data[[#This Row],[id_campaign]],campaign[],4,FALSE)</f>
        <v>10</v>
      </c>
      <c r="F6444" t="str">
        <f>VLOOKUP(data[[#This Row],[id_campaign]],campaign[],2,FALSE)</f>
        <v>ChildrenInHH</v>
      </c>
      <c r="G6444" t="str">
        <f>VLOOKUP(data[[#This Row],[id_customer]],customer[],2,FALSE)</f>
        <v>Shelley Bradford</v>
      </c>
      <c r="H6444" t="str">
        <f>data[[#This Row],[id_customer]]&amp;data[[#This Row],[id_campaign]]</f>
        <v>C0394cam01</v>
      </c>
      <c r="I6444">
        <f>DATEDIF(data[[#This Row],[join_date]],data[[#This Row],[buy_date]],"M")</f>
        <v>8</v>
      </c>
    </row>
    <row r="6445" spans="1:9" x14ac:dyDescent="0.25">
      <c r="A6445" t="s">
        <v>1617</v>
      </c>
      <c r="B6445" t="s">
        <v>4</v>
      </c>
      <c r="C6445" s="1">
        <v>44721</v>
      </c>
      <c r="D6445" s="1">
        <v>45003</v>
      </c>
      <c r="E6445">
        <f>VLOOKUP(data[[#This Row],[id_campaign]],campaign[],4,FALSE)</f>
        <v>10</v>
      </c>
      <c r="F6445" t="str">
        <f>VLOOKUP(data[[#This Row],[id_campaign]],campaign[],2,FALSE)</f>
        <v>ChildrenInHH</v>
      </c>
      <c r="G6445" t="str">
        <f>VLOOKUP(data[[#This Row],[id_customer]],customer[],2,FALSE)</f>
        <v>Shelley Bradford</v>
      </c>
      <c r="H6445" t="str">
        <f>data[[#This Row],[id_customer]]&amp;data[[#This Row],[id_campaign]]</f>
        <v>C0394cam01</v>
      </c>
      <c r="I6445">
        <f>DATEDIF(data[[#This Row],[join_date]],data[[#This Row],[buy_date]],"M")</f>
        <v>9</v>
      </c>
    </row>
    <row r="6446" spans="1:9" x14ac:dyDescent="0.25">
      <c r="A6446" t="s">
        <v>1617</v>
      </c>
      <c r="B6446" t="s">
        <v>4</v>
      </c>
      <c r="C6446" s="1">
        <v>44721</v>
      </c>
      <c r="D6446" s="1">
        <v>45035</v>
      </c>
      <c r="E6446">
        <f>VLOOKUP(data[[#This Row],[id_campaign]],campaign[],4,FALSE)</f>
        <v>10</v>
      </c>
      <c r="F6446" t="str">
        <f>VLOOKUP(data[[#This Row],[id_campaign]],campaign[],2,FALSE)</f>
        <v>ChildrenInHH</v>
      </c>
      <c r="G6446" t="str">
        <f>VLOOKUP(data[[#This Row],[id_customer]],customer[],2,FALSE)</f>
        <v>Shelley Bradford</v>
      </c>
      <c r="H6446" t="str">
        <f>data[[#This Row],[id_customer]]&amp;data[[#This Row],[id_campaign]]</f>
        <v>C0394cam01</v>
      </c>
      <c r="I6446">
        <f>DATEDIF(data[[#This Row],[join_date]],data[[#This Row],[buy_date]],"M")</f>
        <v>10</v>
      </c>
    </row>
    <row r="6447" spans="1:9" x14ac:dyDescent="0.25">
      <c r="A6447" t="s">
        <v>1617</v>
      </c>
      <c r="B6447" t="s">
        <v>4</v>
      </c>
      <c r="C6447" s="1">
        <v>44721</v>
      </c>
      <c r="D6447" s="1">
        <v>45065</v>
      </c>
      <c r="E6447">
        <f>VLOOKUP(data[[#This Row],[id_campaign]],campaign[],4,FALSE)</f>
        <v>10</v>
      </c>
      <c r="F6447" t="str">
        <f>VLOOKUP(data[[#This Row],[id_campaign]],campaign[],2,FALSE)</f>
        <v>ChildrenInHH</v>
      </c>
      <c r="G6447" t="str">
        <f>VLOOKUP(data[[#This Row],[id_customer]],customer[],2,FALSE)</f>
        <v>Shelley Bradford</v>
      </c>
      <c r="H6447" t="str">
        <f>data[[#This Row],[id_customer]]&amp;data[[#This Row],[id_campaign]]</f>
        <v>C0394cam01</v>
      </c>
      <c r="I6447">
        <f>DATEDIF(data[[#This Row],[join_date]],data[[#This Row],[buy_date]],"M")</f>
        <v>11</v>
      </c>
    </row>
    <row r="6448" spans="1:9" x14ac:dyDescent="0.25">
      <c r="A6448" t="s">
        <v>1617</v>
      </c>
      <c r="B6448" t="s">
        <v>22</v>
      </c>
      <c r="C6448" s="1">
        <v>44804</v>
      </c>
      <c r="D6448" s="1">
        <v>44804</v>
      </c>
      <c r="E6448">
        <f>VLOOKUP(data[[#This Row],[id_campaign]],campaign[],4,FALSE)</f>
        <v>66</v>
      </c>
      <c r="F6448" t="str">
        <f>VLOOKUP(data[[#This Row],[id_campaign]],campaign[],2,FALSE)</f>
        <v>NonUSTravel</v>
      </c>
      <c r="G6448" t="str">
        <f>VLOOKUP(data[[#This Row],[id_customer]],customer[],2,FALSE)</f>
        <v>Shelley Bradford</v>
      </c>
      <c r="H6448" t="str">
        <f>data[[#This Row],[id_customer]]&amp;data[[#This Row],[id_campaign]]</f>
        <v>C0394cam10</v>
      </c>
      <c r="I6448">
        <f>DATEDIF(data[[#This Row],[join_date]],data[[#This Row],[buy_date]],"M")</f>
        <v>0</v>
      </c>
    </row>
    <row r="6449" spans="1:9" x14ac:dyDescent="0.25">
      <c r="A6449" t="s">
        <v>1617</v>
      </c>
      <c r="B6449" t="s">
        <v>22</v>
      </c>
      <c r="C6449" s="1">
        <v>44804</v>
      </c>
      <c r="D6449" s="1">
        <v>44844</v>
      </c>
      <c r="E6449">
        <f>VLOOKUP(data[[#This Row],[id_campaign]],campaign[],4,FALSE)</f>
        <v>66</v>
      </c>
      <c r="F6449" t="str">
        <f>VLOOKUP(data[[#This Row],[id_campaign]],campaign[],2,FALSE)</f>
        <v>NonUSTravel</v>
      </c>
      <c r="G6449" t="str">
        <f>VLOOKUP(data[[#This Row],[id_customer]],customer[],2,FALSE)</f>
        <v>Shelley Bradford</v>
      </c>
      <c r="H6449" t="str">
        <f>data[[#This Row],[id_customer]]&amp;data[[#This Row],[id_campaign]]</f>
        <v>C0394cam10</v>
      </c>
      <c r="I6449">
        <f>DATEDIF(data[[#This Row],[join_date]],data[[#This Row],[buy_date]],"M")</f>
        <v>1</v>
      </c>
    </row>
    <row r="6450" spans="1:9" x14ac:dyDescent="0.25">
      <c r="A6450" t="s">
        <v>1617</v>
      </c>
      <c r="B6450" t="s">
        <v>22</v>
      </c>
      <c r="C6450" s="1">
        <v>44804</v>
      </c>
      <c r="D6450" s="1">
        <v>44874</v>
      </c>
      <c r="E6450">
        <f>VLOOKUP(data[[#This Row],[id_campaign]],campaign[],4,FALSE)</f>
        <v>66</v>
      </c>
      <c r="F6450" t="str">
        <f>VLOOKUP(data[[#This Row],[id_campaign]],campaign[],2,FALSE)</f>
        <v>NonUSTravel</v>
      </c>
      <c r="G6450" t="str">
        <f>VLOOKUP(data[[#This Row],[id_customer]],customer[],2,FALSE)</f>
        <v>Shelley Bradford</v>
      </c>
      <c r="H6450" t="str">
        <f>data[[#This Row],[id_customer]]&amp;data[[#This Row],[id_campaign]]</f>
        <v>C0394cam10</v>
      </c>
      <c r="I6450">
        <f>DATEDIF(data[[#This Row],[join_date]],data[[#This Row],[buy_date]],"M")</f>
        <v>2</v>
      </c>
    </row>
    <row r="6451" spans="1:9" x14ac:dyDescent="0.25">
      <c r="A6451" t="s">
        <v>1617</v>
      </c>
      <c r="B6451" t="s">
        <v>22</v>
      </c>
      <c r="C6451" s="1">
        <v>44804</v>
      </c>
      <c r="D6451" s="1">
        <v>44902</v>
      </c>
      <c r="E6451">
        <f>VLOOKUP(data[[#This Row],[id_campaign]],campaign[],4,FALSE)</f>
        <v>66</v>
      </c>
      <c r="F6451" t="str">
        <f>VLOOKUP(data[[#This Row],[id_campaign]],campaign[],2,FALSE)</f>
        <v>NonUSTravel</v>
      </c>
      <c r="G6451" t="str">
        <f>VLOOKUP(data[[#This Row],[id_customer]],customer[],2,FALSE)</f>
        <v>Shelley Bradford</v>
      </c>
      <c r="H6451" t="str">
        <f>data[[#This Row],[id_customer]]&amp;data[[#This Row],[id_campaign]]</f>
        <v>C0394cam10</v>
      </c>
      <c r="I6451">
        <f>DATEDIF(data[[#This Row],[join_date]],data[[#This Row],[buy_date]],"M")</f>
        <v>3</v>
      </c>
    </row>
    <row r="6452" spans="1:9" x14ac:dyDescent="0.25">
      <c r="A6452" t="s">
        <v>1617</v>
      </c>
      <c r="B6452" t="s">
        <v>22</v>
      </c>
      <c r="C6452" s="1">
        <v>44804</v>
      </c>
      <c r="D6452" s="1">
        <v>44929</v>
      </c>
      <c r="E6452">
        <f>VLOOKUP(data[[#This Row],[id_campaign]],campaign[],4,FALSE)</f>
        <v>66</v>
      </c>
      <c r="F6452" t="str">
        <f>VLOOKUP(data[[#This Row],[id_campaign]],campaign[],2,FALSE)</f>
        <v>NonUSTravel</v>
      </c>
      <c r="G6452" t="str">
        <f>VLOOKUP(data[[#This Row],[id_customer]],customer[],2,FALSE)</f>
        <v>Shelley Bradford</v>
      </c>
      <c r="H6452" t="str">
        <f>data[[#This Row],[id_customer]]&amp;data[[#This Row],[id_campaign]]</f>
        <v>C0394cam10</v>
      </c>
      <c r="I6452">
        <f>DATEDIF(data[[#This Row],[join_date]],data[[#This Row],[buy_date]],"M")</f>
        <v>4</v>
      </c>
    </row>
    <row r="6453" spans="1:9" x14ac:dyDescent="0.25">
      <c r="A6453" t="s">
        <v>1617</v>
      </c>
      <c r="B6453" t="s">
        <v>22</v>
      </c>
      <c r="C6453" s="1">
        <v>44804</v>
      </c>
      <c r="D6453" s="1">
        <v>44985</v>
      </c>
      <c r="E6453">
        <f>VLOOKUP(data[[#This Row],[id_campaign]],campaign[],4,FALSE)</f>
        <v>66</v>
      </c>
      <c r="F6453" t="str">
        <f>VLOOKUP(data[[#This Row],[id_campaign]],campaign[],2,FALSE)</f>
        <v>NonUSTravel</v>
      </c>
      <c r="G6453" t="str">
        <f>VLOOKUP(data[[#This Row],[id_customer]],customer[],2,FALSE)</f>
        <v>Shelley Bradford</v>
      </c>
      <c r="H6453" t="str">
        <f>data[[#This Row],[id_customer]]&amp;data[[#This Row],[id_campaign]]</f>
        <v>C0394cam10</v>
      </c>
      <c r="I6453">
        <f>DATEDIF(data[[#This Row],[join_date]],data[[#This Row],[buy_date]],"M")</f>
        <v>5</v>
      </c>
    </row>
    <row r="6454" spans="1:9" x14ac:dyDescent="0.25">
      <c r="A6454" t="s">
        <v>1617</v>
      </c>
      <c r="B6454" t="s">
        <v>22</v>
      </c>
      <c r="C6454" s="1">
        <v>44804</v>
      </c>
      <c r="D6454" s="1">
        <v>45016</v>
      </c>
      <c r="E6454">
        <f>VLOOKUP(data[[#This Row],[id_campaign]],campaign[],4,FALSE)</f>
        <v>66</v>
      </c>
      <c r="F6454" t="str">
        <f>VLOOKUP(data[[#This Row],[id_campaign]],campaign[],2,FALSE)</f>
        <v>NonUSTravel</v>
      </c>
      <c r="G6454" t="str">
        <f>VLOOKUP(data[[#This Row],[id_customer]],customer[],2,FALSE)</f>
        <v>Shelley Bradford</v>
      </c>
      <c r="H6454" t="str">
        <f>data[[#This Row],[id_customer]]&amp;data[[#This Row],[id_campaign]]</f>
        <v>C0394cam10</v>
      </c>
      <c r="I6454">
        <f>DATEDIF(data[[#This Row],[join_date]],data[[#This Row],[buy_date]],"M")</f>
        <v>7</v>
      </c>
    </row>
    <row r="6455" spans="1:9" x14ac:dyDescent="0.25">
      <c r="A6455" t="s">
        <v>1617</v>
      </c>
      <c r="B6455" t="s">
        <v>22</v>
      </c>
      <c r="C6455" s="1">
        <v>44804</v>
      </c>
      <c r="D6455" s="1">
        <v>45025</v>
      </c>
      <c r="E6455">
        <f>VLOOKUP(data[[#This Row],[id_campaign]],campaign[],4,FALSE)</f>
        <v>66</v>
      </c>
      <c r="F6455" t="str">
        <f>VLOOKUP(data[[#This Row],[id_campaign]],campaign[],2,FALSE)</f>
        <v>NonUSTravel</v>
      </c>
      <c r="G6455" t="str">
        <f>VLOOKUP(data[[#This Row],[id_customer]],customer[],2,FALSE)</f>
        <v>Shelley Bradford</v>
      </c>
      <c r="H6455" t="str">
        <f>data[[#This Row],[id_customer]]&amp;data[[#This Row],[id_campaign]]</f>
        <v>C0394cam10</v>
      </c>
      <c r="I6455">
        <f>DATEDIF(data[[#This Row],[join_date]],data[[#This Row],[buy_date]],"M")</f>
        <v>7</v>
      </c>
    </row>
    <row r="6456" spans="1:9" x14ac:dyDescent="0.25">
      <c r="A6456" t="s">
        <v>1621</v>
      </c>
      <c r="B6456" t="s">
        <v>26</v>
      </c>
      <c r="C6456" s="1">
        <v>44810</v>
      </c>
      <c r="D6456" s="1">
        <v>44810</v>
      </c>
      <c r="E6456">
        <f>VLOOKUP(data[[#This Row],[id_campaign]],campaign[],4,FALSE)</f>
        <v>65</v>
      </c>
      <c r="F6456" t="str">
        <f>VLOOKUP(data[[#This Row],[id_campaign]],campaign[],2,FALSE)</f>
        <v>HasCreditCard</v>
      </c>
      <c r="G6456" t="str">
        <f>VLOOKUP(data[[#This Row],[id_customer]],customer[],2,FALSE)</f>
        <v>Dodi Marciskewski</v>
      </c>
      <c r="H6456" t="str">
        <f>data[[#This Row],[id_customer]]&amp;data[[#This Row],[id_campaign]]</f>
        <v>C0395cam12</v>
      </c>
      <c r="I6456">
        <f>DATEDIF(data[[#This Row],[join_date]],data[[#This Row],[buy_date]],"M")</f>
        <v>0</v>
      </c>
    </row>
    <row r="6457" spans="1:9" x14ac:dyDescent="0.25">
      <c r="A6457" t="s">
        <v>1621</v>
      </c>
      <c r="B6457" t="s">
        <v>26</v>
      </c>
      <c r="C6457" s="1">
        <v>44810</v>
      </c>
      <c r="D6457" s="1">
        <v>44851</v>
      </c>
      <c r="E6457">
        <f>VLOOKUP(data[[#This Row],[id_campaign]],campaign[],4,FALSE)</f>
        <v>65</v>
      </c>
      <c r="F6457" t="str">
        <f>VLOOKUP(data[[#This Row],[id_campaign]],campaign[],2,FALSE)</f>
        <v>HasCreditCard</v>
      </c>
      <c r="G6457" t="str">
        <f>VLOOKUP(data[[#This Row],[id_customer]],customer[],2,FALSE)</f>
        <v>Dodi Marciskewski</v>
      </c>
      <c r="H6457" t="str">
        <f>data[[#This Row],[id_customer]]&amp;data[[#This Row],[id_campaign]]</f>
        <v>C0395cam12</v>
      </c>
      <c r="I6457">
        <f>DATEDIF(data[[#This Row],[join_date]],data[[#This Row],[buy_date]],"M")</f>
        <v>1</v>
      </c>
    </row>
    <row r="6458" spans="1:9" x14ac:dyDescent="0.25">
      <c r="A6458" t="s">
        <v>1621</v>
      </c>
      <c r="B6458" t="s">
        <v>26</v>
      </c>
      <c r="C6458" s="1">
        <v>44810</v>
      </c>
      <c r="D6458" s="1">
        <v>44881</v>
      </c>
      <c r="E6458">
        <f>VLOOKUP(data[[#This Row],[id_campaign]],campaign[],4,FALSE)</f>
        <v>65</v>
      </c>
      <c r="F6458" t="str">
        <f>VLOOKUP(data[[#This Row],[id_campaign]],campaign[],2,FALSE)</f>
        <v>HasCreditCard</v>
      </c>
      <c r="G6458" t="str">
        <f>VLOOKUP(data[[#This Row],[id_customer]],customer[],2,FALSE)</f>
        <v>Dodi Marciskewski</v>
      </c>
      <c r="H6458" t="str">
        <f>data[[#This Row],[id_customer]]&amp;data[[#This Row],[id_campaign]]</f>
        <v>C0395cam12</v>
      </c>
      <c r="I6458">
        <f>DATEDIF(data[[#This Row],[join_date]],data[[#This Row],[buy_date]],"M")</f>
        <v>2</v>
      </c>
    </row>
    <row r="6459" spans="1:9" x14ac:dyDescent="0.25">
      <c r="A6459" t="s">
        <v>1621</v>
      </c>
      <c r="B6459" t="s">
        <v>26</v>
      </c>
      <c r="C6459" s="1">
        <v>44810</v>
      </c>
      <c r="D6459" s="1">
        <v>44904</v>
      </c>
      <c r="E6459">
        <f>VLOOKUP(data[[#This Row],[id_campaign]],campaign[],4,FALSE)</f>
        <v>65</v>
      </c>
      <c r="F6459" t="str">
        <f>VLOOKUP(data[[#This Row],[id_campaign]],campaign[],2,FALSE)</f>
        <v>HasCreditCard</v>
      </c>
      <c r="G6459" t="str">
        <f>VLOOKUP(data[[#This Row],[id_customer]],customer[],2,FALSE)</f>
        <v>Dodi Marciskewski</v>
      </c>
      <c r="H6459" t="str">
        <f>data[[#This Row],[id_customer]]&amp;data[[#This Row],[id_campaign]]</f>
        <v>C0395cam12</v>
      </c>
      <c r="I6459">
        <f>DATEDIF(data[[#This Row],[join_date]],data[[#This Row],[buy_date]],"M")</f>
        <v>3</v>
      </c>
    </row>
    <row r="6460" spans="1:9" x14ac:dyDescent="0.25">
      <c r="A6460" t="s">
        <v>1621</v>
      </c>
      <c r="B6460" t="s">
        <v>26</v>
      </c>
      <c r="C6460" s="1">
        <v>44810</v>
      </c>
      <c r="D6460" s="1">
        <v>44933</v>
      </c>
      <c r="E6460">
        <f>VLOOKUP(data[[#This Row],[id_campaign]],campaign[],4,FALSE)</f>
        <v>65</v>
      </c>
      <c r="F6460" t="str">
        <f>VLOOKUP(data[[#This Row],[id_campaign]],campaign[],2,FALSE)</f>
        <v>HasCreditCard</v>
      </c>
      <c r="G6460" t="str">
        <f>VLOOKUP(data[[#This Row],[id_customer]],customer[],2,FALSE)</f>
        <v>Dodi Marciskewski</v>
      </c>
      <c r="H6460" t="str">
        <f>data[[#This Row],[id_customer]]&amp;data[[#This Row],[id_campaign]]</f>
        <v>C0395cam12</v>
      </c>
      <c r="I6460">
        <f>DATEDIF(data[[#This Row],[join_date]],data[[#This Row],[buy_date]],"M")</f>
        <v>4</v>
      </c>
    </row>
    <row r="6461" spans="1:9" x14ac:dyDescent="0.25">
      <c r="A6461" t="s">
        <v>1621</v>
      </c>
      <c r="B6461" t="s">
        <v>26</v>
      </c>
      <c r="C6461" s="1">
        <v>44810</v>
      </c>
      <c r="D6461" s="1">
        <v>44964</v>
      </c>
      <c r="E6461">
        <f>VLOOKUP(data[[#This Row],[id_campaign]],campaign[],4,FALSE)</f>
        <v>65</v>
      </c>
      <c r="F6461" t="str">
        <f>VLOOKUP(data[[#This Row],[id_campaign]],campaign[],2,FALSE)</f>
        <v>HasCreditCard</v>
      </c>
      <c r="G6461" t="str">
        <f>VLOOKUP(data[[#This Row],[id_customer]],customer[],2,FALSE)</f>
        <v>Dodi Marciskewski</v>
      </c>
      <c r="H6461" t="str">
        <f>data[[#This Row],[id_customer]]&amp;data[[#This Row],[id_campaign]]</f>
        <v>C0395cam12</v>
      </c>
      <c r="I6461">
        <f>DATEDIF(data[[#This Row],[join_date]],data[[#This Row],[buy_date]],"M")</f>
        <v>5</v>
      </c>
    </row>
    <row r="6462" spans="1:9" x14ac:dyDescent="0.25">
      <c r="A6462" t="s">
        <v>1621</v>
      </c>
      <c r="B6462" t="s">
        <v>26</v>
      </c>
      <c r="C6462" s="1">
        <v>44810</v>
      </c>
      <c r="D6462" s="1">
        <v>45028</v>
      </c>
      <c r="E6462">
        <f>VLOOKUP(data[[#This Row],[id_campaign]],campaign[],4,FALSE)</f>
        <v>65</v>
      </c>
      <c r="F6462" t="str">
        <f>VLOOKUP(data[[#This Row],[id_campaign]],campaign[],2,FALSE)</f>
        <v>HasCreditCard</v>
      </c>
      <c r="G6462" t="str">
        <f>VLOOKUP(data[[#This Row],[id_customer]],customer[],2,FALSE)</f>
        <v>Dodi Marciskewski</v>
      </c>
      <c r="H6462" t="str">
        <f>data[[#This Row],[id_customer]]&amp;data[[#This Row],[id_campaign]]</f>
        <v>C0395cam12</v>
      </c>
      <c r="I6462">
        <f>DATEDIF(data[[#This Row],[join_date]],data[[#This Row],[buy_date]],"M")</f>
        <v>7</v>
      </c>
    </row>
    <row r="6463" spans="1:9" x14ac:dyDescent="0.25">
      <c r="A6463" t="s">
        <v>1621</v>
      </c>
      <c r="B6463" t="s">
        <v>26</v>
      </c>
      <c r="C6463" s="1">
        <v>44810</v>
      </c>
      <c r="D6463" s="1">
        <v>45060</v>
      </c>
      <c r="E6463">
        <f>VLOOKUP(data[[#This Row],[id_campaign]],campaign[],4,FALSE)</f>
        <v>65</v>
      </c>
      <c r="F6463" t="str">
        <f>VLOOKUP(data[[#This Row],[id_campaign]],campaign[],2,FALSE)</f>
        <v>HasCreditCard</v>
      </c>
      <c r="G6463" t="str">
        <f>VLOOKUP(data[[#This Row],[id_customer]],customer[],2,FALSE)</f>
        <v>Dodi Marciskewski</v>
      </c>
      <c r="H6463" t="str">
        <f>data[[#This Row],[id_customer]]&amp;data[[#This Row],[id_campaign]]</f>
        <v>C0395cam12</v>
      </c>
      <c r="I6463">
        <f>DATEDIF(data[[#This Row],[join_date]],data[[#This Row],[buy_date]],"M")</f>
        <v>8</v>
      </c>
    </row>
    <row r="6464" spans="1:9" x14ac:dyDescent="0.25">
      <c r="A6464" t="s">
        <v>1621</v>
      </c>
      <c r="B6464" t="s">
        <v>28</v>
      </c>
      <c r="C6464" s="1">
        <v>44937</v>
      </c>
      <c r="D6464" s="1">
        <v>44937</v>
      </c>
      <c r="E6464">
        <f>VLOOKUP(data[[#This Row],[id_campaign]],campaign[],4,FALSE)</f>
        <v>25</v>
      </c>
      <c r="F6464" t="str">
        <f>VLOOKUP(data[[#This Row],[id_campaign]],campaign[],2,FALSE)</f>
        <v>NewCellphoneUser</v>
      </c>
      <c r="G6464" t="str">
        <f>VLOOKUP(data[[#This Row],[id_customer]],customer[],2,FALSE)</f>
        <v>Dodi Marciskewski</v>
      </c>
      <c r="H6464" t="str">
        <f>data[[#This Row],[id_customer]]&amp;data[[#This Row],[id_campaign]]</f>
        <v>C0395cam13</v>
      </c>
      <c r="I6464">
        <f>DATEDIF(data[[#This Row],[join_date]],data[[#This Row],[buy_date]],"M")</f>
        <v>0</v>
      </c>
    </row>
    <row r="6465" spans="1:9" x14ac:dyDescent="0.25">
      <c r="A6465" t="s">
        <v>1621</v>
      </c>
      <c r="B6465" t="s">
        <v>28</v>
      </c>
      <c r="C6465" s="1">
        <v>44937</v>
      </c>
      <c r="D6465" s="1">
        <v>44969</v>
      </c>
      <c r="E6465">
        <f>VLOOKUP(data[[#This Row],[id_campaign]],campaign[],4,FALSE)</f>
        <v>25</v>
      </c>
      <c r="F6465" t="str">
        <f>VLOOKUP(data[[#This Row],[id_campaign]],campaign[],2,FALSE)</f>
        <v>NewCellphoneUser</v>
      </c>
      <c r="G6465" t="str">
        <f>VLOOKUP(data[[#This Row],[id_customer]],customer[],2,FALSE)</f>
        <v>Dodi Marciskewski</v>
      </c>
      <c r="H6465" t="str">
        <f>data[[#This Row],[id_customer]]&amp;data[[#This Row],[id_campaign]]</f>
        <v>C0395cam13</v>
      </c>
      <c r="I6465">
        <f>DATEDIF(data[[#This Row],[join_date]],data[[#This Row],[buy_date]],"M")</f>
        <v>1</v>
      </c>
    </row>
    <row r="6466" spans="1:9" x14ac:dyDescent="0.25">
      <c r="A6466" t="s">
        <v>1621</v>
      </c>
      <c r="B6466" t="s">
        <v>28</v>
      </c>
      <c r="C6466" s="1">
        <v>44937</v>
      </c>
      <c r="D6466" s="1">
        <v>45000</v>
      </c>
      <c r="E6466">
        <f>VLOOKUP(data[[#This Row],[id_campaign]],campaign[],4,FALSE)</f>
        <v>25</v>
      </c>
      <c r="F6466" t="str">
        <f>VLOOKUP(data[[#This Row],[id_campaign]],campaign[],2,FALSE)</f>
        <v>NewCellphoneUser</v>
      </c>
      <c r="G6466" t="str">
        <f>VLOOKUP(data[[#This Row],[id_customer]],customer[],2,FALSE)</f>
        <v>Dodi Marciskewski</v>
      </c>
      <c r="H6466" t="str">
        <f>data[[#This Row],[id_customer]]&amp;data[[#This Row],[id_campaign]]</f>
        <v>C0395cam13</v>
      </c>
      <c r="I6466">
        <f>DATEDIF(data[[#This Row],[join_date]],data[[#This Row],[buy_date]],"M")</f>
        <v>2</v>
      </c>
    </row>
    <row r="6467" spans="1:9" x14ac:dyDescent="0.25">
      <c r="A6467" t="s">
        <v>1621</v>
      </c>
      <c r="B6467" t="s">
        <v>28</v>
      </c>
      <c r="C6467" s="1">
        <v>44937</v>
      </c>
      <c r="D6467" s="1">
        <v>45030</v>
      </c>
      <c r="E6467">
        <f>VLOOKUP(data[[#This Row],[id_campaign]],campaign[],4,FALSE)</f>
        <v>25</v>
      </c>
      <c r="F6467" t="str">
        <f>VLOOKUP(data[[#This Row],[id_campaign]],campaign[],2,FALSE)</f>
        <v>NewCellphoneUser</v>
      </c>
      <c r="G6467" t="str">
        <f>VLOOKUP(data[[#This Row],[id_customer]],customer[],2,FALSE)</f>
        <v>Dodi Marciskewski</v>
      </c>
      <c r="H6467" t="str">
        <f>data[[#This Row],[id_customer]]&amp;data[[#This Row],[id_campaign]]</f>
        <v>C0395cam13</v>
      </c>
      <c r="I6467">
        <f>DATEDIF(data[[#This Row],[join_date]],data[[#This Row],[buy_date]],"M")</f>
        <v>3</v>
      </c>
    </row>
    <row r="6468" spans="1:9" x14ac:dyDescent="0.25">
      <c r="A6468" t="s">
        <v>1621</v>
      </c>
      <c r="B6468" t="s">
        <v>28</v>
      </c>
      <c r="C6468" s="1">
        <v>44937</v>
      </c>
      <c r="D6468" s="1">
        <v>45059</v>
      </c>
      <c r="E6468">
        <f>VLOOKUP(data[[#This Row],[id_campaign]],campaign[],4,FALSE)</f>
        <v>25</v>
      </c>
      <c r="F6468" t="str">
        <f>VLOOKUP(data[[#This Row],[id_campaign]],campaign[],2,FALSE)</f>
        <v>NewCellphoneUser</v>
      </c>
      <c r="G6468" t="str">
        <f>VLOOKUP(data[[#This Row],[id_customer]],customer[],2,FALSE)</f>
        <v>Dodi Marciskewski</v>
      </c>
      <c r="H6468" t="str">
        <f>data[[#This Row],[id_customer]]&amp;data[[#This Row],[id_campaign]]</f>
        <v>C0395cam13</v>
      </c>
      <c r="I6468">
        <f>DATEDIF(data[[#This Row],[join_date]],data[[#This Row],[buy_date]],"M")</f>
        <v>4</v>
      </c>
    </row>
    <row r="6469" spans="1:9" x14ac:dyDescent="0.25">
      <c r="A6469" t="s">
        <v>1625</v>
      </c>
      <c r="B6469" t="s">
        <v>26</v>
      </c>
      <c r="C6469" s="1">
        <v>44614</v>
      </c>
      <c r="D6469" s="1">
        <v>44614</v>
      </c>
      <c r="E6469">
        <f>VLOOKUP(data[[#This Row],[id_campaign]],campaign[],4,FALSE)</f>
        <v>65</v>
      </c>
      <c r="F6469" t="str">
        <f>VLOOKUP(data[[#This Row],[id_campaign]],campaign[],2,FALSE)</f>
        <v>HasCreditCard</v>
      </c>
      <c r="G6469" t="str">
        <f>VLOOKUP(data[[#This Row],[id_customer]],customer[],2,FALSE)</f>
        <v>Paton Bosnell</v>
      </c>
      <c r="H6469" t="str">
        <f>data[[#This Row],[id_customer]]&amp;data[[#This Row],[id_campaign]]</f>
        <v>C0396cam12</v>
      </c>
      <c r="I6469">
        <f>DATEDIF(data[[#This Row],[join_date]],data[[#This Row],[buy_date]],"M")</f>
        <v>0</v>
      </c>
    </row>
    <row r="6470" spans="1:9" x14ac:dyDescent="0.25">
      <c r="A6470" t="s">
        <v>1625</v>
      </c>
      <c r="B6470" t="s">
        <v>26</v>
      </c>
      <c r="C6470" s="1">
        <v>44614</v>
      </c>
      <c r="D6470" s="1">
        <v>44708</v>
      </c>
      <c r="E6470">
        <f>VLOOKUP(data[[#This Row],[id_campaign]],campaign[],4,FALSE)</f>
        <v>65</v>
      </c>
      <c r="F6470" t="str">
        <f>VLOOKUP(data[[#This Row],[id_campaign]],campaign[],2,FALSE)</f>
        <v>HasCreditCard</v>
      </c>
      <c r="G6470" t="str">
        <f>VLOOKUP(data[[#This Row],[id_customer]],customer[],2,FALSE)</f>
        <v>Paton Bosnell</v>
      </c>
      <c r="H6470" t="str">
        <f>data[[#This Row],[id_customer]]&amp;data[[#This Row],[id_campaign]]</f>
        <v>C0396cam12</v>
      </c>
      <c r="I6470">
        <f>DATEDIF(data[[#This Row],[join_date]],data[[#This Row],[buy_date]],"M")</f>
        <v>3</v>
      </c>
    </row>
    <row r="6471" spans="1:9" x14ac:dyDescent="0.25">
      <c r="A6471" t="s">
        <v>1625</v>
      </c>
      <c r="B6471" t="s">
        <v>26</v>
      </c>
      <c r="C6471" s="1">
        <v>44614</v>
      </c>
      <c r="D6471" s="1">
        <v>44742</v>
      </c>
      <c r="E6471">
        <f>VLOOKUP(data[[#This Row],[id_campaign]],campaign[],4,FALSE)</f>
        <v>65</v>
      </c>
      <c r="F6471" t="str">
        <f>VLOOKUP(data[[#This Row],[id_campaign]],campaign[],2,FALSE)</f>
        <v>HasCreditCard</v>
      </c>
      <c r="G6471" t="str">
        <f>VLOOKUP(data[[#This Row],[id_customer]],customer[],2,FALSE)</f>
        <v>Paton Bosnell</v>
      </c>
      <c r="H6471" t="str">
        <f>data[[#This Row],[id_customer]]&amp;data[[#This Row],[id_campaign]]</f>
        <v>C0396cam12</v>
      </c>
      <c r="I6471">
        <f>DATEDIF(data[[#This Row],[join_date]],data[[#This Row],[buy_date]],"M")</f>
        <v>4</v>
      </c>
    </row>
    <row r="6472" spans="1:9" x14ac:dyDescent="0.25">
      <c r="A6472" t="s">
        <v>1625</v>
      </c>
      <c r="B6472" t="s">
        <v>26</v>
      </c>
      <c r="C6472" s="1">
        <v>44614</v>
      </c>
      <c r="D6472" s="1">
        <v>44769</v>
      </c>
      <c r="E6472">
        <f>VLOOKUP(data[[#This Row],[id_campaign]],campaign[],4,FALSE)</f>
        <v>65</v>
      </c>
      <c r="F6472" t="str">
        <f>VLOOKUP(data[[#This Row],[id_campaign]],campaign[],2,FALSE)</f>
        <v>HasCreditCard</v>
      </c>
      <c r="G6472" t="str">
        <f>VLOOKUP(data[[#This Row],[id_customer]],customer[],2,FALSE)</f>
        <v>Paton Bosnell</v>
      </c>
      <c r="H6472" t="str">
        <f>data[[#This Row],[id_customer]]&amp;data[[#This Row],[id_campaign]]</f>
        <v>C0396cam12</v>
      </c>
      <c r="I6472">
        <f>DATEDIF(data[[#This Row],[join_date]],data[[#This Row],[buy_date]],"M")</f>
        <v>5</v>
      </c>
    </row>
    <row r="6473" spans="1:9" x14ac:dyDescent="0.25">
      <c r="A6473" t="s">
        <v>1625</v>
      </c>
      <c r="B6473" t="s">
        <v>26</v>
      </c>
      <c r="C6473" s="1">
        <v>44614</v>
      </c>
      <c r="D6473" s="1">
        <v>44918</v>
      </c>
      <c r="E6473">
        <f>VLOOKUP(data[[#This Row],[id_campaign]],campaign[],4,FALSE)</f>
        <v>65</v>
      </c>
      <c r="F6473" t="str">
        <f>VLOOKUP(data[[#This Row],[id_campaign]],campaign[],2,FALSE)</f>
        <v>HasCreditCard</v>
      </c>
      <c r="G6473" t="str">
        <f>VLOOKUP(data[[#This Row],[id_customer]],customer[],2,FALSE)</f>
        <v>Paton Bosnell</v>
      </c>
      <c r="H6473" t="str">
        <f>data[[#This Row],[id_customer]]&amp;data[[#This Row],[id_campaign]]</f>
        <v>C0396cam12</v>
      </c>
      <c r="I6473">
        <f>DATEDIF(data[[#This Row],[join_date]],data[[#This Row],[buy_date]],"M")</f>
        <v>10</v>
      </c>
    </row>
    <row r="6474" spans="1:9" x14ac:dyDescent="0.25">
      <c r="A6474" t="s">
        <v>1625</v>
      </c>
      <c r="B6474" t="s">
        <v>26</v>
      </c>
      <c r="C6474" s="1">
        <v>44614</v>
      </c>
      <c r="D6474" s="1">
        <v>44953</v>
      </c>
      <c r="E6474">
        <f>VLOOKUP(data[[#This Row],[id_campaign]],campaign[],4,FALSE)</f>
        <v>65</v>
      </c>
      <c r="F6474" t="str">
        <f>VLOOKUP(data[[#This Row],[id_campaign]],campaign[],2,FALSE)</f>
        <v>HasCreditCard</v>
      </c>
      <c r="G6474" t="str">
        <f>VLOOKUP(data[[#This Row],[id_customer]],customer[],2,FALSE)</f>
        <v>Paton Bosnell</v>
      </c>
      <c r="H6474" t="str">
        <f>data[[#This Row],[id_customer]]&amp;data[[#This Row],[id_campaign]]</f>
        <v>C0396cam12</v>
      </c>
      <c r="I6474">
        <f>DATEDIF(data[[#This Row],[join_date]],data[[#This Row],[buy_date]],"M")</f>
        <v>11</v>
      </c>
    </row>
    <row r="6475" spans="1:9" x14ac:dyDescent="0.25">
      <c r="A6475" t="s">
        <v>1625</v>
      </c>
      <c r="B6475" t="s">
        <v>26</v>
      </c>
      <c r="C6475" s="1">
        <v>44614</v>
      </c>
      <c r="D6475" s="1">
        <v>44985</v>
      </c>
      <c r="E6475">
        <f>VLOOKUP(data[[#This Row],[id_campaign]],campaign[],4,FALSE)</f>
        <v>65</v>
      </c>
      <c r="F6475" t="str">
        <f>VLOOKUP(data[[#This Row],[id_campaign]],campaign[],2,FALSE)</f>
        <v>HasCreditCard</v>
      </c>
      <c r="G6475" t="str">
        <f>VLOOKUP(data[[#This Row],[id_customer]],customer[],2,FALSE)</f>
        <v>Paton Bosnell</v>
      </c>
      <c r="H6475" t="str">
        <f>data[[#This Row],[id_customer]]&amp;data[[#This Row],[id_campaign]]</f>
        <v>C0396cam12</v>
      </c>
      <c r="I6475">
        <f>DATEDIF(data[[#This Row],[join_date]],data[[#This Row],[buy_date]],"M")</f>
        <v>12</v>
      </c>
    </row>
    <row r="6476" spans="1:9" x14ac:dyDescent="0.25">
      <c r="A6476" t="s">
        <v>1625</v>
      </c>
      <c r="B6476" t="s">
        <v>26</v>
      </c>
      <c r="C6476" s="1">
        <v>44614</v>
      </c>
      <c r="D6476" s="1">
        <v>45015</v>
      </c>
      <c r="E6476">
        <f>VLOOKUP(data[[#This Row],[id_campaign]],campaign[],4,FALSE)</f>
        <v>65</v>
      </c>
      <c r="F6476" t="str">
        <f>VLOOKUP(data[[#This Row],[id_campaign]],campaign[],2,FALSE)</f>
        <v>HasCreditCard</v>
      </c>
      <c r="G6476" t="str">
        <f>VLOOKUP(data[[#This Row],[id_customer]],customer[],2,FALSE)</f>
        <v>Paton Bosnell</v>
      </c>
      <c r="H6476" t="str">
        <f>data[[#This Row],[id_customer]]&amp;data[[#This Row],[id_campaign]]</f>
        <v>C0396cam12</v>
      </c>
      <c r="I6476">
        <f>DATEDIF(data[[#This Row],[join_date]],data[[#This Row],[buy_date]],"M")</f>
        <v>13</v>
      </c>
    </row>
    <row r="6477" spans="1:9" x14ac:dyDescent="0.25">
      <c r="A6477" t="s">
        <v>1625</v>
      </c>
      <c r="B6477" t="s">
        <v>26</v>
      </c>
      <c r="C6477" s="1">
        <v>44614</v>
      </c>
      <c r="D6477" s="1">
        <v>45021</v>
      </c>
      <c r="E6477">
        <f>VLOOKUP(data[[#This Row],[id_campaign]],campaign[],4,FALSE)</f>
        <v>65</v>
      </c>
      <c r="F6477" t="str">
        <f>VLOOKUP(data[[#This Row],[id_campaign]],campaign[],2,FALSE)</f>
        <v>HasCreditCard</v>
      </c>
      <c r="G6477" t="str">
        <f>VLOOKUP(data[[#This Row],[id_customer]],customer[],2,FALSE)</f>
        <v>Paton Bosnell</v>
      </c>
      <c r="H6477" t="str">
        <f>data[[#This Row],[id_customer]]&amp;data[[#This Row],[id_campaign]]</f>
        <v>C0396cam12</v>
      </c>
      <c r="I6477">
        <f>DATEDIF(data[[#This Row],[join_date]],data[[#This Row],[buy_date]],"M")</f>
        <v>13</v>
      </c>
    </row>
    <row r="6478" spans="1:9" x14ac:dyDescent="0.25">
      <c r="A6478" t="s">
        <v>1625</v>
      </c>
      <c r="B6478" t="s">
        <v>26</v>
      </c>
      <c r="C6478" s="1">
        <v>44614</v>
      </c>
      <c r="D6478" s="1">
        <v>45048</v>
      </c>
      <c r="E6478">
        <f>VLOOKUP(data[[#This Row],[id_campaign]],campaign[],4,FALSE)</f>
        <v>65</v>
      </c>
      <c r="F6478" t="str">
        <f>VLOOKUP(data[[#This Row],[id_campaign]],campaign[],2,FALSE)</f>
        <v>HasCreditCard</v>
      </c>
      <c r="G6478" t="str">
        <f>VLOOKUP(data[[#This Row],[id_customer]],customer[],2,FALSE)</f>
        <v>Paton Bosnell</v>
      </c>
      <c r="H6478" t="str">
        <f>data[[#This Row],[id_customer]]&amp;data[[#This Row],[id_campaign]]</f>
        <v>C0396cam12</v>
      </c>
      <c r="I6478">
        <f>DATEDIF(data[[#This Row],[join_date]],data[[#This Row],[buy_date]],"M")</f>
        <v>14</v>
      </c>
    </row>
    <row r="6479" spans="1:9" x14ac:dyDescent="0.25">
      <c r="A6479" t="s">
        <v>1625</v>
      </c>
      <c r="B6479" t="s">
        <v>26</v>
      </c>
      <c r="C6479" s="1">
        <v>44614</v>
      </c>
      <c r="D6479" s="1">
        <v>45079</v>
      </c>
      <c r="E6479">
        <f>VLOOKUP(data[[#This Row],[id_campaign]],campaign[],4,FALSE)</f>
        <v>65</v>
      </c>
      <c r="F6479" t="str">
        <f>VLOOKUP(data[[#This Row],[id_campaign]],campaign[],2,FALSE)</f>
        <v>HasCreditCard</v>
      </c>
      <c r="G6479" t="str">
        <f>VLOOKUP(data[[#This Row],[id_customer]],customer[],2,FALSE)</f>
        <v>Paton Bosnell</v>
      </c>
      <c r="H6479" t="str">
        <f>data[[#This Row],[id_customer]]&amp;data[[#This Row],[id_campaign]]</f>
        <v>C0396cam12</v>
      </c>
      <c r="I6479">
        <f>DATEDIF(data[[#This Row],[join_date]],data[[#This Row],[buy_date]],"M")</f>
        <v>15</v>
      </c>
    </row>
    <row r="6480" spans="1:9" x14ac:dyDescent="0.25">
      <c r="A6480" t="s">
        <v>1625</v>
      </c>
      <c r="B6480" t="s">
        <v>14</v>
      </c>
      <c r="C6480" s="1">
        <v>44942</v>
      </c>
      <c r="D6480" s="1">
        <v>44942</v>
      </c>
      <c r="E6480">
        <f>VLOOKUP(data[[#This Row],[id_campaign]],campaign[],4,FALSE)</f>
        <v>13</v>
      </c>
      <c r="F6480" t="str">
        <f>VLOOKUP(data[[#This Row],[id_campaign]],campaign[],2,FALSE)</f>
        <v>Homeownership</v>
      </c>
      <c r="G6480" t="str">
        <f>VLOOKUP(data[[#This Row],[id_customer]],customer[],2,FALSE)</f>
        <v>Paton Bosnell</v>
      </c>
      <c r="H6480" t="str">
        <f>data[[#This Row],[id_customer]]&amp;data[[#This Row],[id_campaign]]</f>
        <v>C0396cam06</v>
      </c>
      <c r="I6480">
        <f>DATEDIF(data[[#This Row],[join_date]],data[[#This Row],[buy_date]],"M")</f>
        <v>0</v>
      </c>
    </row>
    <row r="6481" spans="1:9" x14ac:dyDescent="0.25">
      <c r="A6481" t="s">
        <v>1625</v>
      </c>
      <c r="B6481" t="s">
        <v>14</v>
      </c>
      <c r="C6481" s="1">
        <v>44942</v>
      </c>
      <c r="D6481" s="1">
        <v>44982</v>
      </c>
      <c r="E6481">
        <f>VLOOKUP(data[[#This Row],[id_campaign]],campaign[],4,FALSE)</f>
        <v>13</v>
      </c>
      <c r="F6481" t="str">
        <f>VLOOKUP(data[[#This Row],[id_campaign]],campaign[],2,FALSE)</f>
        <v>Homeownership</v>
      </c>
      <c r="G6481" t="str">
        <f>VLOOKUP(data[[#This Row],[id_customer]],customer[],2,FALSE)</f>
        <v>Paton Bosnell</v>
      </c>
      <c r="H6481" t="str">
        <f>data[[#This Row],[id_customer]]&amp;data[[#This Row],[id_campaign]]</f>
        <v>C0396cam06</v>
      </c>
      <c r="I6481">
        <f>DATEDIF(data[[#This Row],[join_date]],data[[#This Row],[buy_date]],"M")</f>
        <v>1</v>
      </c>
    </row>
    <row r="6482" spans="1:9" x14ac:dyDescent="0.25">
      <c r="A6482" t="s">
        <v>1625</v>
      </c>
      <c r="B6482" t="s">
        <v>14</v>
      </c>
      <c r="C6482" s="1">
        <v>44942</v>
      </c>
      <c r="D6482" s="1">
        <v>45003</v>
      </c>
      <c r="E6482">
        <f>VLOOKUP(data[[#This Row],[id_campaign]],campaign[],4,FALSE)</f>
        <v>13</v>
      </c>
      <c r="F6482" t="str">
        <f>VLOOKUP(data[[#This Row],[id_campaign]],campaign[],2,FALSE)</f>
        <v>Homeownership</v>
      </c>
      <c r="G6482" t="str">
        <f>VLOOKUP(data[[#This Row],[id_customer]],customer[],2,FALSE)</f>
        <v>Paton Bosnell</v>
      </c>
      <c r="H6482" t="str">
        <f>data[[#This Row],[id_customer]]&amp;data[[#This Row],[id_campaign]]</f>
        <v>C0396cam06</v>
      </c>
      <c r="I6482">
        <f>DATEDIF(data[[#This Row],[join_date]],data[[#This Row],[buy_date]],"M")</f>
        <v>2</v>
      </c>
    </row>
    <row r="6483" spans="1:9" x14ac:dyDescent="0.25">
      <c r="A6483" t="s">
        <v>1625</v>
      </c>
      <c r="B6483" t="s">
        <v>14</v>
      </c>
      <c r="C6483" s="1">
        <v>44942</v>
      </c>
      <c r="D6483" s="1">
        <v>45034</v>
      </c>
      <c r="E6483">
        <f>VLOOKUP(data[[#This Row],[id_campaign]],campaign[],4,FALSE)</f>
        <v>13</v>
      </c>
      <c r="F6483" t="str">
        <f>VLOOKUP(data[[#This Row],[id_campaign]],campaign[],2,FALSE)</f>
        <v>Homeownership</v>
      </c>
      <c r="G6483" t="str">
        <f>VLOOKUP(data[[#This Row],[id_customer]],customer[],2,FALSE)</f>
        <v>Paton Bosnell</v>
      </c>
      <c r="H6483" t="str">
        <f>data[[#This Row],[id_customer]]&amp;data[[#This Row],[id_campaign]]</f>
        <v>C0396cam06</v>
      </c>
      <c r="I6483">
        <f>DATEDIF(data[[#This Row],[join_date]],data[[#This Row],[buy_date]],"M")</f>
        <v>3</v>
      </c>
    </row>
    <row r="6484" spans="1:9" x14ac:dyDescent="0.25">
      <c r="A6484" t="s">
        <v>1625</v>
      </c>
      <c r="B6484" t="s">
        <v>14</v>
      </c>
      <c r="C6484" s="1">
        <v>44942</v>
      </c>
      <c r="D6484" s="1">
        <v>45065</v>
      </c>
      <c r="E6484">
        <f>VLOOKUP(data[[#This Row],[id_campaign]],campaign[],4,FALSE)</f>
        <v>13</v>
      </c>
      <c r="F6484" t="str">
        <f>VLOOKUP(data[[#This Row],[id_campaign]],campaign[],2,FALSE)</f>
        <v>Homeownership</v>
      </c>
      <c r="G6484" t="str">
        <f>VLOOKUP(data[[#This Row],[id_customer]],customer[],2,FALSE)</f>
        <v>Paton Bosnell</v>
      </c>
      <c r="H6484" t="str">
        <f>data[[#This Row],[id_customer]]&amp;data[[#This Row],[id_campaign]]</f>
        <v>C0396cam06</v>
      </c>
      <c r="I6484">
        <f>DATEDIF(data[[#This Row],[join_date]],data[[#This Row],[buy_date]],"M")</f>
        <v>4</v>
      </c>
    </row>
    <row r="6485" spans="1:9" x14ac:dyDescent="0.25">
      <c r="A6485" t="s">
        <v>1629</v>
      </c>
      <c r="B6485" t="s">
        <v>30</v>
      </c>
      <c r="C6485" s="1">
        <v>44786</v>
      </c>
      <c r="D6485" s="1">
        <v>44786</v>
      </c>
      <c r="E6485">
        <f>VLOOKUP(data[[#This Row],[id_campaign]],campaign[],4,FALSE)</f>
        <v>28</v>
      </c>
      <c r="F6485" t="str">
        <f>VLOOKUP(data[[#This Row],[id_campaign]],campaign[],2,FALSE)</f>
        <v>NotNewCellphoneUser</v>
      </c>
      <c r="G6485" t="str">
        <f>VLOOKUP(data[[#This Row],[id_customer]],customer[],2,FALSE)</f>
        <v>Jodi Guppey</v>
      </c>
      <c r="H6485" t="str">
        <f>data[[#This Row],[id_customer]]&amp;data[[#This Row],[id_campaign]]</f>
        <v>C0397cam14</v>
      </c>
      <c r="I6485">
        <f>DATEDIF(data[[#This Row],[join_date]],data[[#This Row],[buy_date]],"M")</f>
        <v>0</v>
      </c>
    </row>
    <row r="6486" spans="1:9" x14ac:dyDescent="0.25">
      <c r="A6486" t="s">
        <v>1629</v>
      </c>
      <c r="B6486" t="s">
        <v>30</v>
      </c>
      <c r="C6486" s="1">
        <v>44786</v>
      </c>
      <c r="D6486" s="1">
        <v>44818</v>
      </c>
      <c r="E6486">
        <f>VLOOKUP(data[[#This Row],[id_campaign]],campaign[],4,FALSE)</f>
        <v>28</v>
      </c>
      <c r="F6486" t="str">
        <f>VLOOKUP(data[[#This Row],[id_campaign]],campaign[],2,FALSE)</f>
        <v>NotNewCellphoneUser</v>
      </c>
      <c r="G6486" t="str">
        <f>VLOOKUP(data[[#This Row],[id_customer]],customer[],2,FALSE)</f>
        <v>Jodi Guppey</v>
      </c>
      <c r="H6486" t="str">
        <f>data[[#This Row],[id_customer]]&amp;data[[#This Row],[id_campaign]]</f>
        <v>C0397cam14</v>
      </c>
      <c r="I6486">
        <f>DATEDIF(data[[#This Row],[join_date]],data[[#This Row],[buy_date]],"M")</f>
        <v>1</v>
      </c>
    </row>
    <row r="6487" spans="1:9" x14ac:dyDescent="0.25">
      <c r="A6487" t="s">
        <v>1629</v>
      </c>
      <c r="B6487" t="s">
        <v>30</v>
      </c>
      <c r="C6487" s="1">
        <v>44786</v>
      </c>
      <c r="D6487" s="1">
        <v>44852</v>
      </c>
      <c r="E6487">
        <f>VLOOKUP(data[[#This Row],[id_campaign]],campaign[],4,FALSE)</f>
        <v>28</v>
      </c>
      <c r="F6487" t="str">
        <f>VLOOKUP(data[[#This Row],[id_campaign]],campaign[],2,FALSE)</f>
        <v>NotNewCellphoneUser</v>
      </c>
      <c r="G6487" t="str">
        <f>VLOOKUP(data[[#This Row],[id_customer]],customer[],2,FALSE)</f>
        <v>Jodi Guppey</v>
      </c>
      <c r="H6487" t="str">
        <f>data[[#This Row],[id_customer]]&amp;data[[#This Row],[id_campaign]]</f>
        <v>C0397cam14</v>
      </c>
      <c r="I6487">
        <f>DATEDIF(data[[#This Row],[join_date]],data[[#This Row],[buy_date]],"M")</f>
        <v>2</v>
      </c>
    </row>
    <row r="6488" spans="1:9" x14ac:dyDescent="0.25">
      <c r="A6488" t="s">
        <v>1629</v>
      </c>
      <c r="B6488" t="s">
        <v>30</v>
      </c>
      <c r="C6488" s="1">
        <v>44786</v>
      </c>
      <c r="D6488" s="1">
        <v>44879</v>
      </c>
      <c r="E6488">
        <f>VLOOKUP(data[[#This Row],[id_campaign]],campaign[],4,FALSE)</f>
        <v>28</v>
      </c>
      <c r="F6488" t="str">
        <f>VLOOKUP(data[[#This Row],[id_campaign]],campaign[],2,FALSE)</f>
        <v>NotNewCellphoneUser</v>
      </c>
      <c r="G6488" t="str">
        <f>VLOOKUP(data[[#This Row],[id_customer]],customer[],2,FALSE)</f>
        <v>Jodi Guppey</v>
      </c>
      <c r="H6488" t="str">
        <f>data[[#This Row],[id_customer]]&amp;data[[#This Row],[id_campaign]]</f>
        <v>C0397cam14</v>
      </c>
      <c r="I6488">
        <f>DATEDIF(data[[#This Row],[join_date]],data[[#This Row],[buy_date]],"M")</f>
        <v>3</v>
      </c>
    </row>
    <row r="6489" spans="1:9" x14ac:dyDescent="0.25">
      <c r="A6489" t="s">
        <v>1629</v>
      </c>
      <c r="B6489" t="s">
        <v>30</v>
      </c>
      <c r="C6489" s="1">
        <v>44786</v>
      </c>
      <c r="D6489" s="1">
        <v>44909</v>
      </c>
      <c r="E6489">
        <f>VLOOKUP(data[[#This Row],[id_campaign]],campaign[],4,FALSE)</f>
        <v>28</v>
      </c>
      <c r="F6489" t="str">
        <f>VLOOKUP(data[[#This Row],[id_campaign]],campaign[],2,FALSE)</f>
        <v>NotNewCellphoneUser</v>
      </c>
      <c r="G6489" t="str">
        <f>VLOOKUP(data[[#This Row],[id_customer]],customer[],2,FALSE)</f>
        <v>Jodi Guppey</v>
      </c>
      <c r="H6489" t="str">
        <f>data[[#This Row],[id_customer]]&amp;data[[#This Row],[id_campaign]]</f>
        <v>C0397cam14</v>
      </c>
      <c r="I6489">
        <f>DATEDIF(data[[#This Row],[join_date]],data[[#This Row],[buy_date]],"M")</f>
        <v>4</v>
      </c>
    </row>
    <row r="6490" spans="1:9" x14ac:dyDescent="0.25">
      <c r="A6490" t="s">
        <v>1629</v>
      </c>
      <c r="B6490" t="s">
        <v>30</v>
      </c>
      <c r="C6490" s="1">
        <v>44786</v>
      </c>
      <c r="D6490" s="1">
        <v>44949</v>
      </c>
      <c r="E6490">
        <f>VLOOKUP(data[[#This Row],[id_campaign]],campaign[],4,FALSE)</f>
        <v>28</v>
      </c>
      <c r="F6490" t="str">
        <f>VLOOKUP(data[[#This Row],[id_campaign]],campaign[],2,FALSE)</f>
        <v>NotNewCellphoneUser</v>
      </c>
      <c r="G6490" t="str">
        <f>VLOOKUP(data[[#This Row],[id_customer]],customer[],2,FALSE)</f>
        <v>Jodi Guppey</v>
      </c>
      <c r="H6490" t="str">
        <f>data[[#This Row],[id_customer]]&amp;data[[#This Row],[id_campaign]]</f>
        <v>C0397cam14</v>
      </c>
      <c r="I6490">
        <f>DATEDIF(data[[#This Row],[join_date]],data[[#This Row],[buy_date]],"M")</f>
        <v>5</v>
      </c>
    </row>
    <row r="6491" spans="1:9" x14ac:dyDescent="0.25">
      <c r="A6491" t="s">
        <v>1629</v>
      </c>
      <c r="B6491" t="s">
        <v>30</v>
      </c>
      <c r="C6491" s="1">
        <v>44786</v>
      </c>
      <c r="D6491" s="1">
        <v>45036</v>
      </c>
      <c r="E6491">
        <f>VLOOKUP(data[[#This Row],[id_campaign]],campaign[],4,FALSE)</f>
        <v>28</v>
      </c>
      <c r="F6491" t="str">
        <f>VLOOKUP(data[[#This Row],[id_campaign]],campaign[],2,FALSE)</f>
        <v>NotNewCellphoneUser</v>
      </c>
      <c r="G6491" t="str">
        <f>VLOOKUP(data[[#This Row],[id_customer]],customer[],2,FALSE)</f>
        <v>Jodi Guppey</v>
      </c>
      <c r="H6491" t="str">
        <f>data[[#This Row],[id_customer]]&amp;data[[#This Row],[id_campaign]]</f>
        <v>C0397cam14</v>
      </c>
      <c r="I6491">
        <f>DATEDIF(data[[#This Row],[join_date]],data[[#This Row],[buy_date]],"M")</f>
        <v>8</v>
      </c>
    </row>
    <row r="6492" spans="1:9" x14ac:dyDescent="0.25">
      <c r="A6492" t="s">
        <v>1629</v>
      </c>
      <c r="B6492" t="s">
        <v>30</v>
      </c>
      <c r="C6492" s="1">
        <v>44786</v>
      </c>
      <c r="D6492" s="1">
        <v>45069</v>
      </c>
      <c r="E6492">
        <f>VLOOKUP(data[[#This Row],[id_campaign]],campaign[],4,FALSE)</f>
        <v>28</v>
      </c>
      <c r="F6492" t="str">
        <f>VLOOKUP(data[[#This Row],[id_campaign]],campaign[],2,FALSE)</f>
        <v>NotNewCellphoneUser</v>
      </c>
      <c r="G6492" t="str">
        <f>VLOOKUP(data[[#This Row],[id_customer]],customer[],2,FALSE)</f>
        <v>Jodi Guppey</v>
      </c>
      <c r="H6492" t="str">
        <f>data[[#This Row],[id_customer]]&amp;data[[#This Row],[id_campaign]]</f>
        <v>C0397cam14</v>
      </c>
      <c r="I6492">
        <f>DATEDIF(data[[#This Row],[join_date]],data[[#This Row],[buy_date]],"M")</f>
        <v>9</v>
      </c>
    </row>
    <row r="6493" spans="1:9" x14ac:dyDescent="0.25">
      <c r="A6493" t="s">
        <v>1629</v>
      </c>
      <c r="B6493" t="s">
        <v>16</v>
      </c>
      <c r="C6493" s="1">
        <v>44807</v>
      </c>
      <c r="D6493" s="1">
        <v>44807</v>
      </c>
      <c r="E6493">
        <f>VLOOKUP(data[[#This Row],[id_campaign]],campaign[],4,FALSE)</f>
        <v>25</v>
      </c>
      <c r="F6493" t="str">
        <f>VLOOKUP(data[[#This Row],[id_campaign]],campaign[],2,FALSE)</f>
        <v>BuysViaMailOrder</v>
      </c>
      <c r="G6493" t="str">
        <f>VLOOKUP(data[[#This Row],[id_customer]],customer[],2,FALSE)</f>
        <v>Jodi Guppey</v>
      </c>
      <c r="H6493" t="str">
        <f>data[[#This Row],[id_customer]]&amp;data[[#This Row],[id_campaign]]</f>
        <v>C0397cam07</v>
      </c>
      <c r="I6493">
        <f>DATEDIF(data[[#This Row],[join_date]],data[[#This Row],[buy_date]],"M")</f>
        <v>0</v>
      </c>
    </row>
    <row r="6494" spans="1:9" x14ac:dyDescent="0.25">
      <c r="A6494" t="s">
        <v>1629</v>
      </c>
      <c r="B6494" t="s">
        <v>16</v>
      </c>
      <c r="C6494" s="1">
        <v>44807</v>
      </c>
      <c r="D6494" s="1">
        <v>44849</v>
      </c>
      <c r="E6494">
        <f>VLOOKUP(data[[#This Row],[id_campaign]],campaign[],4,FALSE)</f>
        <v>25</v>
      </c>
      <c r="F6494" t="str">
        <f>VLOOKUP(data[[#This Row],[id_campaign]],campaign[],2,FALSE)</f>
        <v>BuysViaMailOrder</v>
      </c>
      <c r="G6494" t="str">
        <f>VLOOKUP(data[[#This Row],[id_customer]],customer[],2,FALSE)</f>
        <v>Jodi Guppey</v>
      </c>
      <c r="H6494" t="str">
        <f>data[[#This Row],[id_customer]]&amp;data[[#This Row],[id_campaign]]</f>
        <v>C0397cam07</v>
      </c>
      <c r="I6494">
        <f>DATEDIF(data[[#This Row],[join_date]],data[[#This Row],[buy_date]],"M")</f>
        <v>1</v>
      </c>
    </row>
    <row r="6495" spans="1:9" x14ac:dyDescent="0.25">
      <c r="A6495" t="s">
        <v>1629</v>
      </c>
      <c r="B6495" t="s">
        <v>16</v>
      </c>
      <c r="C6495" s="1">
        <v>44807</v>
      </c>
      <c r="D6495" s="1">
        <v>44873</v>
      </c>
      <c r="E6495">
        <f>VLOOKUP(data[[#This Row],[id_campaign]],campaign[],4,FALSE)</f>
        <v>25</v>
      </c>
      <c r="F6495" t="str">
        <f>VLOOKUP(data[[#This Row],[id_campaign]],campaign[],2,FALSE)</f>
        <v>BuysViaMailOrder</v>
      </c>
      <c r="G6495" t="str">
        <f>VLOOKUP(data[[#This Row],[id_customer]],customer[],2,FALSE)</f>
        <v>Jodi Guppey</v>
      </c>
      <c r="H6495" t="str">
        <f>data[[#This Row],[id_customer]]&amp;data[[#This Row],[id_campaign]]</f>
        <v>C0397cam07</v>
      </c>
      <c r="I6495">
        <f>DATEDIF(data[[#This Row],[join_date]],data[[#This Row],[buy_date]],"M")</f>
        <v>2</v>
      </c>
    </row>
    <row r="6496" spans="1:9" x14ac:dyDescent="0.25">
      <c r="A6496" t="s">
        <v>1629</v>
      </c>
      <c r="B6496" t="s">
        <v>16</v>
      </c>
      <c r="C6496" s="1">
        <v>44807</v>
      </c>
      <c r="D6496" s="1">
        <v>44905</v>
      </c>
      <c r="E6496">
        <f>VLOOKUP(data[[#This Row],[id_campaign]],campaign[],4,FALSE)</f>
        <v>25</v>
      </c>
      <c r="F6496" t="str">
        <f>VLOOKUP(data[[#This Row],[id_campaign]],campaign[],2,FALSE)</f>
        <v>BuysViaMailOrder</v>
      </c>
      <c r="G6496" t="str">
        <f>VLOOKUP(data[[#This Row],[id_customer]],customer[],2,FALSE)</f>
        <v>Jodi Guppey</v>
      </c>
      <c r="H6496" t="str">
        <f>data[[#This Row],[id_customer]]&amp;data[[#This Row],[id_campaign]]</f>
        <v>C0397cam07</v>
      </c>
      <c r="I6496">
        <f>DATEDIF(data[[#This Row],[join_date]],data[[#This Row],[buy_date]],"M")</f>
        <v>3</v>
      </c>
    </row>
    <row r="6497" spans="1:9" x14ac:dyDescent="0.25">
      <c r="A6497" t="s">
        <v>1629</v>
      </c>
      <c r="B6497" t="s">
        <v>16</v>
      </c>
      <c r="C6497" s="1">
        <v>44807</v>
      </c>
      <c r="D6497" s="1">
        <v>44944</v>
      </c>
      <c r="E6497">
        <f>VLOOKUP(data[[#This Row],[id_campaign]],campaign[],4,FALSE)</f>
        <v>25</v>
      </c>
      <c r="F6497" t="str">
        <f>VLOOKUP(data[[#This Row],[id_campaign]],campaign[],2,FALSE)</f>
        <v>BuysViaMailOrder</v>
      </c>
      <c r="G6497" t="str">
        <f>VLOOKUP(data[[#This Row],[id_customer]],customer[],2,FALSE)</f>
        <v>Jodi Guppey</v>
      </c>
      <c r="H6497" t="str">
        <f>data[[#This Row],[id_customer]]&amp;data[[#This Row],[id_campaign]]</f>
        <v>C0397cam07</v>
      </c>
      <c r="I6497">
        <f>DATEDIF(data[[#This Row],[join_date]],data[[#This Row],[buy_date]],"M")</f>
        <v>4</v>
      </c>
    </row>
    <row r="6498" spans="1:9" x14ac:dyDescent="0.25">
      <c r="A6498" t="s">
        <v>1629</v>
      </c>
      <c r="B6498" t="s">
        <v>16</v>
      </c>
      <c r="C6498" s="1">
        <v>44807</v>
      </c>
      <c r="D6498" s="1">
        <v>44964</v>
      </c>
      <c r="E6498">
        <f>VLOOKUP(data[[#This Row],[id_campaign]],campaign[],4,FALSE)</f>
        <v>25</v>
      </c>
      <c r="F6498" t="str">
        <f>VLOOKUP(data[[#This Row],[id_campaign]],campaign[],2,FALSE)</f>
        <v>BuysViaMailOrder</v>
      </c>
      <c r="G6498" t="str">
        <f>VLOOKUP(data[[#This Row],[id_customer]],customer[],2,FALSE)</f>
        <v>Jodi Guppey</v>
      </c>
      <c r="H6498" t="str">
        <f>data[[#This Row],[id_customer]]&amp;data[[#This Row],[id_campaign]]</f>
        <v>C0397cam07</v>
      </c>
      <c r="I6498">
        <f>DATEDIF(data[[#This Row],[join_date]],data[[#This Row],[buy_date]],"M")</f>
        <v>5</v>
      </c>
    </row>
    <row r="6499" spans="1:9" x14ac:dyDescent="0.25">
      <c r="A6499" t="s">
        <v>1629</v>
      </c>
      <c r="B6499" t="s">
        <v>16</v>
      </c>
      <c r="C6499" s="1">
        <v>44807</v>
      </c>
      <c r="D6499" s="1">
        <v>44999</v>
      </c>
      <c r="E6499">
        <f>VLOOKUP(data[[#This Row],[id_campaign]],campaign[],4,FALSE)</f>
        <v>25</v>
      </c>
      <c r="F6499" t="str">
        <f>VLOOKUP(data[[#This Row],[id_campaign]],campaign[],2,FALSE)</f>
        <v>BuysViaMailOrder</v>
      </c>
      <c r="G6499" t="str">
        <f>VLOOKUP(data[[#This Row],[id_customer]],customer[],2,FALSE)</f>
        <v>Jodi Guppey</v>
      </c>
      <c r="H6499" t="str">
        <f>data[[#This Row],[id_customer]]&amp;data[[#This Row],[id_campaign]]</f>
        <v>C0397cam07</v>
      </c>
      <c r="I6499">
        <f>DATEDIF(data[[#This Row],[join_date]],data[[#This Row],[buy_date]],"M")</f>
        <v>6</v>
      </c>
    </row>
    <row r="6500" spans="1:9" x14ac:dyDescent="0.25">
      <c r="A6500" t="s">
        <v>1629</v>
      </c>
      <c r="B6500" t="s">
        <v>16</v>
      </c>
      <c r="C6500" s="1">
        <v>44807</v>
      </c>
      <c r="D6500" s="1">
        <v>45023</v>
      </c>
      <c r="E6500">
        <f>VLOOKUP(data[[#This Row],[id_campaign]],campaign[],4,FALSE)</f>
        <v>25</v>
      </c>
      <c r="F6500" t="str">
        <f>VLOOKUP(data[[#This Row],[id_campaign]],campaign[],2,FALSE)</f>
        <v>BuysViaMailOrder</v>
      </c>
      <c r="G6500" t="str">
        <f>VLOOKUP(data[[#This Row],[id_customer]],customer[],2,FALSE)</f>
        <v>Jodi Guppey</v>
      </c>
      <c r="H6500" t="str">
        <f>data[[#This Row],[id_customer]]&amp;data[[#This Row],[id_campaign]]</f>
        <v>C0397cam07</v>
      </c>
      <c r="I6500">
        <f>DATEDIF(data[[#This Row],[join_date]],data[[#This Row],[buy_date]],"M")</f>
        <v>7</v>
      </c>
    </row>
    <row r="6501" spans="1:9" x14ac:dyDescent="0.25">
      <c r="A6501" t="s">
        <v>1629</v>
      </c>
      <c r="B6501" t="s">
        <v>16</v>
      </c>
      <c r="C6501" s="1">
        <v>44807</v>
      </c>
      <c r="D6501" s="1">
        <v>45051</v>
      </c>
      <c r="E6501">
        <f>VLOOKUP(data[[#This Row],[id_campaign]],campaign[],4,FALSE)</f>
        <v>25</v>
      </c>
      <c r="F6501" t="str">
        <f>VLOOKUP(data[[#This Row],[id_campaign]],campaign[],2,FALSE)</f>
        <v>BuysViaMailOrder</v>
      </c>
      <c r="G6501" t="str">
        <f>VLOOKUP(data[[#This Row],[id_customer]],customer[],2,FALSE)</f>
        <v>Jodi Guppey</v>
      </c>
      <c r="H6501" t="str">
        <f>data[[#This Row],[id_customer]]&amp;data[[#This Row],[id_campaign]]</f>
        <v>C0397cam07</v>
      </c>
      <c r="I6501">
        <f>DATEDIF(data[[#This Row],[join_date]],data[[#This Row],[buy_date]],"M")</f>
        <v>8</v>
      </c>
    </row>
    <row r="6502" spans="1:9" x14ac:dyDescent="0.25">
      <c r="A6502" t="s">
        <v>1633</v>
      </c>
      <c r="B6502" t="s">
        <v>4</v>
      </c>
      <c r="C6502" s="1">
        <v>44936</v>
      </c>
      <c r="D6502" s="1">
        <v>44936</v>
      </c>
      <c r="E6502">
        <f>VLOOKUP(data[[#This Row],[id_campaign]],campaign[],4,FALSE)</f>
        <v>10</v>
      </c>
      <c r="F6502" t="str">
        <f>VLOOKUP(data[[#This Row],[id_campaign]],campaign[],2,FALSE)</f>
        <v>ChildrenInHH</v>
      </c>
      <c r="G6502" t="str">
        <f>VLOOKUP(data[[#This Row],[id_customer]],customer[],2,FALSE)</f>
        <v>Michele McFater</v>
      </c>
      <c r="H6502" t="str">
        <f>data[[#This Row],[id_customer]]&amp;data[[#This Row],[id_campaign]]</f>
        <v>C0398cam01</v>
      </c>
      <c r="I6502">
        <f>DATEDIF(data[[#This Row],[join_date]],data[[#This Row],[buy_date]],"M")</f>
        <v>0</v>
      </c>
    </row>
    <row r="6503" spans="1:9" x14ac:dyDescent="0.25">
      <c r="A6503" t="s">
        <v>1633</v>
      </c>
      <c r="B6503" t="s">
        <v>4</v>
      </c>
      <c r="C6503" s="1">
        <v>44936</v>
      </c>
      <c r="D6503" s="1">
        <v>44980</v>
      </c>
      <c r="E6503">
        <f>VLOOKUP(data[[#This Row],[id_campaign]],campaign[],4,FALSE)</f>
        <v>10</v>
      </c>
      <c r="F6503" t="str">
        <f>VLOOKUP(data[[#This Row],[id_campaign]],campaign[],2,FALSE)</f>
        <v>ChildrenInHH</v>
      </c>
      <c r="G6503" t="str">
        <f>VLOOKUP(data[[#This Row],[id_customer]],customer[],2,FALSE)</f>
        <v>Michele McFater</v>
      </c>
      <c r="H6503" t="str">
        <f>data[[#This Row],[id_customer]]&amp;data[[#This Row],[id_campaign]]</f>
        <v>C0398cam01</v>
      </c>
      <c r="I6503">
        <f>DATEDIF(data[[#This Row],[join_date]],data[[#This Row],[buy_date]],"M")</f>
        <v>1</v>
      </c>
    </row>
    <row r="6504" spans="1:9" x14ac:dyDescent="0.25">
      <c r="A6504" t="s">
        <v>1633</v>
      </c>
      <c r="B6504" t="s">
        <v>4</v>
      </c>
      <c r="C6504" s="1">
        <v>44936</v>
      </c>
      <c r="D6504" s="1">
        <v>45006</v>
      </c>
      <c r="E6504">
        <f>VLOOKUP(data[[#This Row],[id_campaign]],campaign[],4,FALSE)</f>
        <v>10</v>
      </c>
      <c r="F6504" t="str">
        <f>VLOOKUP(data[[#This Row],[id_campaign]],campaign[],2,FALSE)</f>
        <v>ChildrenInHH</v>
      </c>
      <c r="G6504" t="str">
        <f>VLOOKUP(data[[#This Row],[id_customer]],customer[],2,FALSE)</f>
        <v>Michele McFater</v>
      </c>
      <c r="H6504" t="str">
        <f>data[[#This Row],[id_customer]]&amp;data[[#This Row],[id_campaign]]</f>
        <v>C0398cam01</v>
      </c>
      <c r="I6504">
        <f>DATEDIF(data[[#This Row],[join_date]],data[[#This Row],[buy_date]],"M")</f>
        <v>2</v>
      </c>
    </row>
    <row r="6505" spans="1:9" x14ac:dyDescent="0.25">
      <c r="A6505" t="s">
        <v>1633</v>
      </c>
      <c r="B6505" t="s">
        <v>4</v>
      </c>
      <c r="C6505" s="1">
        <v>44936</v>
      </c>
      <c r="D6505" s="1">
        <v>45035</v>
      </c>
      <c r="E6505">
        <f>VLOOKUP(data[[#This Row],[id_campaign]],campaign[],4,FALSE)</f>
        <v>10</v>
      </c>
      <c r="F6505" t="str">
        <f>VLOOKUP(data[[#This Row],[id_campaign]],campaign[],2,FALSE)</f>
        <v>ChildrenInHH</v>
      </c>
      <c r="G6505" t="str">
        <f>VLOOKUP(data[[#This Row],[id_customer]],customer[],2,FALSE)</f>
        <v>Michele McFater</v>
      </c>
      <c r="H6505" t="str">
        <f>data[[#This Row],[id_customer]]&amp;data[[#This Row],[id_campaign]]</f>
        <v>C0398cam01</v>
      </c>
      <c r="I6505">
        <f>DATEDIF(data[[#This Row],[join_date]],data[[#This Row],[buy_date]],"M")</f>
        <v>3</v>
      </c>
    </row>
    <row r="6506" spans="1:9" x14ac:dyDescent="0.25">
      <c r="A6506" t="s">
        <v>1633</v>
      </c>
      <c r="B6506" t="s">
        <v>4</v>
      </c>
      <c r="C6506" s="1">
        <v>44936</v>
      </c>
      <c r="D6506" s="1">
        <v>45063</v>
      </c>
      <c r="E6506">
        <f>VLOOKUP(data[[#This Row],[id_campaign]],campaign[],4,FALSE)</f>
        <v>10</v>
      </c>
      <c r="F6506" t="str">
        <f>VLOOKUP(data[[#This Row],[id_campaign]],campaign[],2,FALSE)</f>
        <v>ChildrenInHH</v>
      </c>
      <c r="G6506" t="str">
        <f>VLOOKUP(data[[#This Row],[id_customer]],customer[],2,FALSE)</f>
        <v>Michele McFater</v>
      </c>
      <c r="H6506" t="str">
        <f>data[[#This Row],[id_customer]]&amp;data[[#This Row],[id_campaign]]</f>
        <v>C0398cam01</v>
      </c>
      <c r="I6506">
        <f>DATEDIF(data[[#This Row],[join_date]],data[[#This Row],[buy_date]],"M")</f>
        <v>4</v>
      </c>
    </row>
    <row r="6507" spans="1:9" x14ac:dyDescent="0.25">
      <c r="A6507" t="s">
        <v>1633</v>
      </c>
      <c r="B6507" t="s">
        <v>36</v>
      </c>
      <c r="C6507" s="1">
        <v>44974</v>
      </c>
      <c r="D6507" s="1">
        <v>44974</v>
      </c>
      <c r="E6507">
        <f>VLOOKUP(data[[#This Row],[id_campaign]],campaign[],4,FALSE)</f>
        <v>29</v>
      </c>
      <c r="F6507" t="str">
        <f>VLOOKUP(data[[#This Row],[id_campaign]],campaign[],2,FALSE)</f>
        <v>MaritalStatus</v>
      </c>
      <c r="G6507" t="str">
        <f>VLOOKUP(data[[#This Row],[id_customer]],customer[],2,FALSE)</f>
        <v>Michele McFater</v>
      </c>
      <c r="H6507" t="str">
        <f>data[[#This Row],[id_customer]]&amp;data[[#This Row],[id_campaign]]</f>
        <v>C0398cam17</v>
      </c>
      <c r="I6507">
        <f>DATEDIF(data[[#This Row],[join_date]],data[[#This Row],[buy_date]],"M")</f>
        <v>0</v>
      </c>
    </row>
    <row r="6508" spans="1:9" x14ac:dyDescent="0.25">
      <c r="A6508" t="s">
        <v>1633</v>
      </c>
      <c r="B6508" t="s">
        <v>36</v>
      </c>
      <c r="C6508" s="1">
        <v>44974</v>
      </c>
      <c r="D6508" s="1">
        <v>45005</v>
      </c>
      <c r="E6508">
        <f>VLOOKUP(data[[#This Row],[id_campaign]],campaign[],4,FALSE)</f>
        <v>29</v>
      </c>
      <c r="F6508" t="str">
        <f>VLOOKUP(data[[#This Row],[id_campaign]],campaign[],2,FALSE)</f>
        <v>MaritalStatus</v>
      </c>
      <c r="G6508" t="str">
        <f>VLOOKUP(data[[#This Row],[id_customer]],customer[],2,FALSE)</f>
        <v>Michele McFater</v>
      </c>
      <c r="H6508" t="str">
        <f>data[[#This Row],[id_customer]]&amp;data[[#This Row],[id_campaign]]</f>
        <v>C0398cam17</v>
      </c>
      <c r="I6508">
        <f>DATEDIF(data[[#This Row],[join_date]],data[[#This Row],[buy_date]],"M")</f>
        <v>1</v>
      </c>
    </row>
    <row r="6509" spans="1:9" x14ac:dyDescent="0.25">
      <c r="A6509" t="s">
        <v>1633</v>
      </c>
      <c r="B6509" t="s">
        <v>36</v>
      </c>
      <c r="C6509" s="1">
        <v>44974</v>
      </c>
      <c r="D6509" s="1">
        <v>45035</v>
      </c>
      <c r="E6509">
        <f>VLOOKUP(data[[#This Row],[id_campaign]],campaign[],4,FALSE)</f>
        <v>29</v>
      </c>
      <c r="F6509" t="str">
        <f>VLOOKUP(data[[#This Row],[id_campaign]],campaign[],2,FALSE)</f>
        <v>MaritalStatus</v>
      </c>
      <c r="G6509" t="str">
        <f>VLOOKUP(data[[#This Row],[id_customer]],customer[],2,FALSE)</f>
        <v>Michele McFater</v>
      </c>
      <c r="H6509" t="str">
        <f>data[[#This Row],[id_customer]]&amp;data[[#This Row],[id_campaign]]</f>
        <v>C0398cam17</v>
      </c>
      <c r="I6509">
        <f>DATEDIF(data[[#This Row],[join_date]],data[[#This Row],[buy_date]],"M")</f>
        <v>2</v>
      </c>
    </row>
    <row r="6510" spans="1:9" x14ac:dyDescent="0.25">
      <c r="A6510" t="s">
        <v>1633</v>
      </c>
      <c r="B6510" t="s">
        <v>36</v>
      </c>
      <c r="C6510" s="1">
        <v>44974</v>
      </c>
      <c r="D6510" s="1">
        <v>45077</v>
      </c>
      <c r="E6510">
        <f>VLOOKUP(data[[#This Row],[id_campaign]],campaign[],4,FALSE)</f>
        <v>29</v>
      </c>
      <c r="F6510" t="str">
        <f>VLOOKUP(data[[#This Row],[id_campaign]],campaign[],2,FALSE)</f>
        <v>MaritalStatus</v>
      </c>
      <c r="G6510" t="str">
        <f>VLOOKUP(data[[#This Row],[id_customer]],customer[],2,FALSE)</f>
        <v>Michele McFater</v>
      </c>
      <c r="H6510" t="str">
        <f>data[[#This Row],[id_customer]]&amp;data[[#This Row],[id_campaign]]</f>
        <v>C0398cam17</v>
      </c>
      <c r="I6510">
        <f>DATEDIF(data[[#This Row],[join_date]],data[[#This Row],[buy_date]],"M")</f>
        <v>3</v>
      </c>
    </row>
    <row r="6511" spans="1:9" x14ac:dyDescent="0.25">
      <c r="A6511" t="s">
        <v>1637</v>
      </c>
      <c r="B6511" t="s">
        <v>30</v>
      </c>
      <c r="C6511" s="1">
        <v>44668</v>
      </c>
      <c r="D6511" s="1">
        <v>44668</v>
      </c>
      <c r="E6511">
        <f>VLOOKUP(data[[#This Row],[id_campaign]],campaign[],4,FALSE)</f>
        <v>28</v>
      </c>
      <c r="F6511" t="str">
        <f>VLOOKUP(data[[#This Row],[id_campaign]],campaign[],2,FALSE)</f>
        <v>NotNewCellphoneUser</v>
      </c>
      <c r="G6511" t="str">
        <f>VLOOKUP(data[[#This Row],[id_customer]],customer[],2,FALSE)</f>
        <v>Bren Todari</v>
      </c>
      <c r="H6511" t="str">
        <f>data[[#This Row],[id_customer]]&amp;data[[#This Row],[id_campaign]]</f>
        <v>C0399cam14</v>
      </c>
      <c r="I6511">
        <f>DATEDIF(data[[#This Row],[join_date]],data[[#This Row],[buy_date]],"M")</f>
        <v>0</v>
      </c>
    </row>
    <row r="6512" spans="1:9" x14ac:dyDescent="0.25">
      <c r="A6512" t="s">
        <v>1637</v>
      </c>
      <c r="B6512" t="s">
        <v>30</v>
      </c>
      <c r="C6512" s="1">
        <v>44668</v>
      </c>
      <c r="D6512" s="1">
        <v>44706</v>
      </c>
      <c r="E6512">
        <f>VLOOKUP(data[[#This Row],[id_campaign]],campaign[],4,FALSE)</f>
        <v>28</v>
      </c>
      <c r="F6512" t="str">
        <f>VLOOKUP(data[[#This Row],[id_campaign]],campaign[],2,FALSE)</f>
        <v>NotNewCellphoneUser</v>
      </c>
      <c r="G6512" t="str">
        <f>VLOOKUP(data[[#This Row],[id_customer]],customer[],2,FALSE)</f>
        <v>Bren Todari</v>
      </c>
      <c r="H6512" t="str">
        <f>data[[#This Row],[id_customer]]&amp;data[[#This Row],[id_campaign]]</f>
        <v>C0399cam14</v>
      </c>
      <c r="I6512">
        <f>DATEDIF(data[[#This Row],[join_date]],data[[#This Row],[buy_date]],"M")</f>
        <v>1</v>
      </c>
    </row>
    <row r="6513" spans="1:9" x14ac:dyDescent="0.25">
      <c r="A6513" t="s">
        <v>1637</v>
      </c>
      <c r="B6513" t="s">
        <v>30</v>
      </c>
      <c r="C6513" s="1">
        <v>44668</v>
      </c>
      <c r="D6513" s="1">
        <v>44833</v>
      </c>
      <c r="E6513">
        <f>VLOOKUP(data[[#This Row],[id_campaign]],campaign[],4,FALSE)</f>
        <v>28</v>
      </c>
      <c r="F6513" t="str">
        <f>VLOOKUP(data[[#This Row],[id_campaign]],campaign[],2,FALSE)</f>
        <v>NotNewCellphoneUser</v>
      </c>
      <c r="G6513" t="str">
        <f>VLOOKUP(data[[#This Row],[id_customer]],customer[],2,FALSE)</f>
        <v>Bren Todari</v>
      </c>
      <c r="H6513" t="str">
        <f>data[[#This Row],[id_customer]]&amp;data[[#This Row],[id_campaign]]</f>
        <v>C0399cam14</v>
      </c>
      <c r="I6513">
        <f>DATEDIF(data[[#This Row],[join_date]],data[[#This Row],[buy_date]],"M")</f>
        <v>5</v>
      </c>
    </row>
    <row r="6514" spans="1:9" x14ac:dyDescent="0.25">
      <c r="A6514" t="s">
        <v>1637</v>
      </c>
      <c r="B6514" t="s">
        <v>30</v>
      </c>
      <c r="C6514" s="1">
        <v>44668</v>
      </c>
      <c r="D6514" s="1">
        <v>44858</v>
      </c>
      <c r="E6514">
        <f>VLOOKUP(data[[#This Row],[id_campaign]],campaign[],4,FALSE)</f>
        <v>28</v>
      </c>
      <c r="F6514" t="str">
        <f>VLOOKUP(data[[#This Row],[id_campaign]],campaign[],2,FALSE)</f>
        <v>NotNewCellphoneUser</v>
      </c>
      <c r="G6514" t="str">
        <f>VLOOKUP(data[[#This Row],[id_customer]],customer[],2,FALSE)</f>
        <v>Bren Todari</v>
      </c>
      <c r="H6514" t="str">
        <f>data[[#This Row],[id_customer]]&amp;data[[#This Row],[id_campaign]]</f>
        <v>C0399cam14</v>
      </c>
      <c r="I6514">
        <f>DATEDIF(data[[#This Row],[join_date]],data[[#This Row],[buy_date]],"M")</f>
        <v>6</v>
      </c>
    </row>
    <row r="6515" spans="1:9" x14ac:dyDescent="0.25">
      <c r="A6515" t="s">
        <v>1637</v>
      </c>
      <c r="B6515" t="s">
        <v>30</v>
      </c>
      <c r="C6515" s="1">
        <v>44668</v>
      </c>
      <c r="D6515" s="1">
        <v>44882</v>
      </c>
      <c r="E6515">
        <f>VLOOKUP(data[[#This Row],[id_campaign]],campaign[],4,FALSE)</f>
        <v>28</v>
      </c>
      <c r="F6515" t="str">
        <f>VLOOKUP(data[[#This Row],[id_campaign]],campaign[],2,FALSE)</f>
        <v>NotNewCellphoneUser</v>
      </c>
      <c r="G6515" t="str">
        <f>VLOOKUP(data[[#This Row],[id_customer]],customer[],2,FALSE)</f>
        <v>Bren Todari</v>
      </c>
      <c r="H6515" t="str">
        <f>data[[#This Row],[id_customer]]&amp;data[[#This Row],[id_campaign]]</f>
        <v>C0399cam14</v>
      </c>
      <c r="I6515">
        <f>DATEDIF(data[[#This Row],[join_date]],data[[#This Row],[buy_date]],"M")</f>
        <v>7</v>
      </c>
    </row>
    <row r="6516" spans="1:9" x14ac:dyDescent="0.25">
      <c r="A6516" t="s">
        <v>1637</v>
      </c>
      <c r="B6516" t="s">
        <v>30</v>
      </c>
      <c r="C6516" s="1">
        <v>44668</v>
      </c>
      <c r="D6516" s="1">
        <v>44923</v>
      </c>
      <c r="E6516">
        <f>VLOOKUP(data[[#This Row],[id_campaign]],campaign[],4,FALSE)</f>
        <v>28</v>
      </c>
      <c r="F6516" t="str">
        <f>VLOOKUP(data[[#This Row],[id_campaign]],campaign[],2,FALSE)</f>
        <v>NotNewCellphoneUser</v>
      </c>
      <c r="G6516" t="str">
        <f>VLOOKUP(data[[#This Row],[id_customer]],customer[],2,FALSE)</f>
        <v>Bren Todari</v>
      </c>
      <c r="H6516" t="str">
        <f>data[[#This Row],[id_customer]]&amp;data[[#This Row],[id_campaign]]</f>
        <v>C0399cam14</v>
      </c>
      <c r="I6516">
        <f>DATEDIF(data[[#This Row],[join_date]],data[[#This Row],[buy_date]],"M")</f>
        <v>8</v>
      </c>
    </row>
    <row r="6517" spans="1:9" x14ac:dyDescent="0.25">
      <c r="A6517" t="s">
        <v>1637</v>
      </c>
      <c r="B6517" t="s">
        <v>30</v>
      </c>
      <c r="C6517" s="1">
        <v>44668</v>
      </c>
      <c r="D6517" s="1">
        <v>45014</v>
      </c>
      <c r="E6517">
        <f>VLOOKUP(data[[#This Row],[id_campaign]],campaign[],4,FALSE)</f>
        <v>28</v>
      </c>
      <c r="F6517" t="str">
        <f>VLOOKUP(data[[#This Row],[id_campaign]],campaign[],2,FALSE)</f>
        <v>NotNewCellphoneUser</v>
      </c>
      <c r="G6517" t="str">
        <f>VLOOKUP(data[[#This Row],[id_customer]],customer[],2,FALSE)</f>
        <v>Bren Todari</v>
      </c>
      <c r="H6517" t="str">
        <f>data[[#This Row],[id_customer]]&amp;data[[#This Row],[id_campaign]]</f>
        <v>C0399cam14</v>
      </c>
      <c r="I6517">
        <f>DATEDIF(data[[#This Row],[join_date]],data[[#This Row],[buy_date]],"M")</f>
        <v>11</v>
      </c>
    </row>
    <row r="6518" spans="1:9" x14ac:dyDescent="0.25">
      <c r="A6518" t="s">
        <v>1637</v>
      </c>
      <c r="B6518" t="s">
        <v>30</v>
      </c>
      <c r="C6518" s="1">
        <v>44668</v>
      </c>
      <c r="D6518" s="1">
        <v>45045</v>
      </c>
      <c r="E6518">
        <f>VLOOKUP(data[[#This Row],[id_campaign]],campaign[],4,FALSE)</f>
        <v>28</v>
      </c>
      <c r="F6518" t="str">
        <f>VLOOKUP(data[[#This Row],[id_campaign]],campaign[],2,FALSE)</f>
        <v>NotNewCellphoneUser</v>
      </c>
      <c r="G6518" t="str">
        <f>VLOOKUP(data[[#This Row],[id_customer]],customer[],2,FALSE)</f>
        <v>Bren Todari</v>
      </c>
      <c r="H6518" t="str">
        <f>data[[#This Row],[id_customer]]&amp;data[[#This Row],[id_campaign]]</f>
        <v>C0399cam14</v>
      </c>
      <c r="I6518">
        <f>DATEDIF(data[[#This Row],[join_date]],data[[#This Row],[buy_date]],"M")</f>
        <v>12</v>
      </c>
    </row>
    <row r="6519" spans="1:9" x14ac:dyDescent="0.25">
      <c r="A6519" t="s">
        <v>1637</v>
      </c>
      <c r="B6519" t="s">
        <v>30</v>
      </c>
      <c r="C6519" s="1">
        <v>44668</v>
      </c>
      <c r="D6519" s="1">
        <v>45076</v>
      </c>
      <c r="E6519">
        <f>VLOOKUP(data[[#This Row],[id_campaign]],campaign[],4,FALSE)</f>
        <v>28</v>
      </c>
      <c r="F6519" t="str">
        <f>VLOOKUP(data[[#This Row],[id_campaign]],campaign[],2,FALSE)</f>
        <v>NotNewCellphoneUser</v>
      </c>
      <c r="G6519" t="str">
        <f>VLOOKUP(data[[#This Row],[id_customer]],customer[],2,FALSE)</f>
        <v>Bren Todari</v>
      </c>
      <c r="H6519" t="str">
        <f>data[[#This Row],[id_customer]]&amp;data[[#This Row],[id_campaign]]</f>
        <v>C0399cam14</v>
      </c>
      <c r="I6519">
        <f>DATEDIF(data[[#This Row],[join_date]],data[[#This Row],[buy_date]],"M")</f>
        <v>13</v>
      </c>
    </row>
    <row r="6520" spans="1:9" x14ac:dyDescent="0.25">
      <c r="A6520" t="s">
        <v>1637</v>
      </c>
      <c r="B6520" t="s">
        <v>6</v>
      </c>
      <c r="C6520" s="1">
        <v>44844</v>
      </c>
      <c r="D6520" s="1">
        <v>44844</v>
      </c>
      <c r="E6520">
        <f>VLOOKUP(data[[#This Row],[id_campaign]],campaign[],4,FALSE)</f>
        <v>26</v>
      </c>
      <c r="F6520" t="str">
        <f>VLOOKUP(data[[#This Row],[id_campaign]],campaign[],2,FALSE)</f>
        <v>HandsetRefurbished</v>
      </c>
      <c r="G6520" t="str">
        <f>VLOOKUP(data[[#This Row],[id_customer]],customer[],2,FALSE)</f>
        <v>Bren Todari</v>
      </c>
      <c r="H6520" t="str">
        <f>data[[#This Row],[id_customer]]&amp;data[[#This Row],[id_campaign]]</f>
        <v>C0399cam02</v>
      </c>
      <c r="I6520">
        <f>DATEDIF(data[[#This Row],[join_date]],data[[#This Row],[buy_date]],"M")</f>
        <v>0</v>
      </c>
    </row>
    <row r="6521" spans="1:9" x14ac:dyDescent="0.25">
      <c r="A6521" t="s">
        <v>1637</v>
      </c>
      <c r="B6521" t="s">
        <v>6</v>
      </c>
      <c r="C6521" s="1">
        <v>44844</v>
      </c>
      <c r="D6521" s="1">
        <v>44881</v>
      </c>
      <c r="E6521">
        <f>VLOOKUP(data[[#This Row],[id_campaign]],campaign[],4,FALSE)</f>
        <v>26</v>
      </c>
      <c r="F6521" t="str">
        <f>VLOOKUP(data[[#This Row],[id_campaign]],campaign[],2,FALSE)</f>
        <v>HandsetRefurbished</v>
      </c>
      <c r="G6521" t="str">
        <f>VLOOKUP(data[[#This Row],[id_customer]],customer[],2,FALSE)</f>
        <v>Bren Todari</v>
      </c>
      <c r="H6521" t="str">
        <f>data[[#This Row],[id_customer]]&amp;data[[#This Row],[id_campaign]]</f>
        <v>C0399cam02</v>
      </c>
      <c r="I6521">
        <f>DATEDIF(data[[#This Row],[join_date]],data[[#This Row],[buy_date]],"M")</f>
        <v>1</v>
      </c>
    </row>
    <row r="6522" spans="1:9" x14ac:dyDescent="0.25">
      <c r="A6522" t="s">
        <v>1637</v>
      </c>
      <c r="B6522" t="s">
        <v>6</v>
      </c>
      <c r="C6522" s="1">
        <v>44844</v>
      </c>
      <c r="D6522" s="1">
        <v>44912</v>
      </c>
      <c r="E6522">
        <f>VLOOKUP(data[[#This Row],[id_campaign]],campaign[],4,FALSE)</f>
        <v>26</v>
      </c>
      <c r="F6522" t="str">
        <f>VLOOKUP(data[[#This Row],[id_campaign]],campaign[],2,FALSE)</f>
        <v>HandsetRefurbished</v>
      </c>
      <c r="G6522" t="str">
        <f>VLOOKUP(data[[#This Row],[id_customer]],customer[],2,FALSE)</f>
        <v>Bren Todari</v>
      </c>
      <c r="H6522" t="str">
        <f>data[[#This Row],[id_customer]]&amp;data[[#This Row],[id_campaign]]</f>
        <v>C0399cam02</v>
      </c>
      <c r="I6522">
        <f>DATEDIF(data[[#This Row],[join_date]],data[[#This Row],[buy_date]],"M")</f>
        <v>2</v>
      </c>
    </row>
    <row r="6523" spans="1:9" x14ac:dyDescent="0.25">
      <c r="A6523" t="s">
        <v>1637</v>
      </c>
      <c r="B6523" t="s">
        <v>6</v>
      </c>
      <c r="C6523" s="1">
        <v>44844</v>
      </c>
      <c r="D6523" s="1">
        <v>44940</v>
      </c>
      <c r="E6523">
        <f>VLOOKUP(data[[#This Row],[id_campaign]],campaign[],4,FALSE)</f>
        <v>26</v>
      </c>
      <c r="F6523" t="str">
        <f>VLOOKUP(data[[#This Row],[id_campaign]],campaign[],2,FALSE)</f>
        <v>HandsetRefurbished</v>
      </c>
      <c r="G6523" t="str">
        <f>VLOOKUP(data[[#This Row],[id_customer]],customer[],2,FALSE)</f>
        <v>Bren Todari</v>
      </c>
      <c r="H6523" t="str">
        <f>data[[#This Row],[id_customer]]&amp;data[[#This Row],[id_campaign]]</f>
        <v>C0399cam02</v>
      </c>
      <c r="I6523">
        <f>DATEDIF(data[[#This Row],[join_date]],data[[#This Row],[buy_date]],"M")</f>
        <v>3</v>
      </c>
    </row>
    <row r="6524" spans="1:9" x14ac:dyDescent="0.25">
      <c r="A6524" t="s">
        <v>1637</v>
      </c>
      <c r="B6524" t="s">
        <v>6</v>
      </c>
      <c r="C6524" s="1">
        <v>44844</v>
      </c>
      <c r="D6524" s="1">
        <v>44970</v>
      </c>
      <c r="E6524">
        <f>VLOOKUP(data[[#This Row],[id_campaign]],campaign[],4,FALSE)</f>
        <v>26</v>
      </c>
      <c r="F6524" t="str">
        <f>VLOOKUP(data[[#This Row],[id_campaign]],campaign[],2,FALSE)</f>
        <v>HandsetRefurbished</v>
      </c>
      <c r="G6524" t="str">
        <f>VLOOKUP(data[[#This Row],[id_customer]],customer[],2,FALSE)</f>
        <v>Bren Todari</v>
      </c>
      <c r="H6524" t="str">
        <f>data[[#This Row],[id_customer]]&amp;data[[#This Row],[id_campaign]]</f>
        <v>C0399cam02</v>
      </c>
      <c r="I6524">
        <f>DATEDIF(data[[#This Row],[join_date]],data[[#This Row],[buy_date]],"M")</f>
        <v>4</v>
      </c>
    </row>
    <row r="6525" spans="1:9" x14ac:dyDescent="0.25">
      <c r="A6525" t="s">
        <v>1637</v>
      </c>
      <c r="B6525" t="s">
        <v>6</v>
      </c>
      <c r="C6525" s="1">
        <v>44844</v>
      </c>
      <c r="D6525" s="1">
        <v>45004</v>
      </c>
      <c r="E6525">
        <f>VLOOKUP(data[[#This Row],[id_campaign]],campaign[],4,FALSE)</f>
        <v>26</v>
      </c>
      <c r="F6525" t="str">
        <f>VLOOKUP(data[[#This Row],[id_campaign]],campaign[],2,FALSE)</f>
        <v>HandsetRefurbished</v>
      </c>
      <c r="G6525" t="str">
        <f>VLOOKUP(data[[#This Row],[id_customer]],customer[],2,FALSE)</f>
        <v>Bren Todari</v>
      </c>
      <c r="H6525" t="str">
        <f>data[[#This Row],[id_customer]]&amp;data[[#This Row],[id_campaign]]</f>
        <v>C0399cam02</v>
      </c>
      <c r="I6525">
        <f>DATEDIF(data[[#This Row],[join_date]],data[[#This Row],[buy_date]],"M")</f>
        <v>5</v>
      </c>
    </row>
    <row r="6526" spans="1:9" x14ac:dyDescent="0.25">
      <c r="A6526" t="s">
        <v>1637</v>
      </c>
      <c r="B6526" t="s">
        <v>6</v>
      </c>
      <c r="C6526" s="1">
        <v>44844</v>
      </c>
      <c r="D6526" s="1">
        <v>45036</v>
      </c>
      <c r="E6526">
        <f>VLOOKUP(data[[#This Row],[id_campaign]],campaign[],4,FALSE)</f>
        <v>26</v>
      </c>
      <c r="F6526" t="str">
        <f>VLOOKUP(data[[#This Row],[id_campaign]],campaign[],2,FALSE)</f>
        <v>HandsetRefurbished</v>
      </c>
      <c r="G6526" t="str">
        <f>VLOOKUP(data[[#This Row],[id_customer]],customer[],2,FALSE)</f>
        <v>Bren Todari</v>
      </c>
      <c r="H6526" t="str">
        <f>data[[#This Row],[id_customer]]&amp;data[[#This Row],[id_campaign]]</f>
        <v>C0399cam02</v>
      </c>
      <c r="I6526">
        <f>DATEDIF(data[[#This Row],[join_date]],data[[#This Row],[buy_date]],"M")</f>
        <v>6</v>
      </c>
    </row>
    <row r="6527" spans="1:9" x14ac:dyDescent="0.25">
      <c r="A6527" t="s">
        <v>1637</v>
      </c>
      <c r="B6527" t="s">
        <v>6</v>
      </c>
      <c r="C6527" s="1">
        <v>44844</v>
      </c>
      <c r="D6527" s="1">
        <v>45066</v>
      </c>
      <c r="E6527">
        <f>VLOOKUP(data[[#This Row],[id_campaign]],campaign[],4,FALSE)</f>
        <v>26</v>
      </c>
      <c r="F6527" t="str">
        <f>VLOOKUP(data[[#This Row],[id_campaign]],campaign[],2,FALSE)</f>
        <v>HandsetRefurbished</v>
      </c>
      <c r="G6527" t="str">
        <f>VLOOKUP(data[[#This Row],[id_customer]],customer[],2,FALSE)</f>
        <v>Bren Todari</v>
      </c>
      <c r="H6527" t="str">
        <f>data[[#This Row],[id_customer]]&amp;data[[#This Row],[id_campaign]]</f>
        <v>C0399cam02</v>
      </c>
      <c r="I6527">
        <f>DATEDIF(data[[#This Row],[join_date]],data[[#This Row],[buy_date]],"M")</f>
        <v>7</v>
      </c>
    </row>
    <row r="6528" spans="1:9" x14ac:dyDescent="0.25">
      <c r="A6528" t="s">
        <v>1641</v>
      </c>
      <c r="B6528" t="s">
        <v>6</v>
      </c>
      <c r="C6528" s="1">
        <v>45037</v>
      </c>
      <c r="D6528" s="1">
        <v>45037</v>
      </c>
      <c r="E6528">
        <f>VLOOKUP(data[[#This Row],[id_campaign]],campaign[],4,FALSE)</f>
        <v>26</v>
      </c>
      <c r="F6528" t="str">
        <f>VLOOKUP(data[[#This Row],[id_campaign]],campaign[],2,FALSE)</f>
        <v>HandsetRefurbished</v>
      </c>
      <c r="G6528" t="str">
        <f>VLOOKUP(data[[#This Row],[id_customer]],customer[],2,FALSE)</f>
        <v>Elysee Crabbe</v>
      </c>
      <c r="H6528" t="str">
        <f>data[[#This Row],[id_customer]]&amp;data[[#This Row],[id_campaign]]</f>
        <v>C0400cam02</v>
      </c>
      <c r="I6528">
        <f>DATEDIF(data[[#This Row],[join_date]],data[[#This Row],[buy_date]],"M")</f>
        <v>0</v>
      </c>
    </row>
    <row r="6529" spans="1:9" x14ac:dyDescent="0.25">
      <c r="A6529" t="s">
        <v>1641</v>
      </c>
      <c r="B6529" t="s">
        <v>6</v>
      </c>
      <c r="C6529" s="1">
        <v>45037</v>
      </c>
      <c r="D6529" s="1">
        <v>45077</v>
      </c>
      <c r="E6529">
        <f>VLOOKUP(data[[#This Row],[id_campaign]],campaign[],4,FALSE)</f>
        <v>26</v>
      </c>
      <c r="F6529" t="str">
        <f>VLOOKUP(data[[#This Row],[id_campaign]],campaign[],2,FALSE)</f>
        <v>HandsetRefurbished</v>
      </c>
      <c r="G6529" t="str">
        <f>VLOOKUP(data[[#This Row],[id_customer]],customer[],2,FALSE)</f>
        <v>Elysee Crabbe</v>
      </c>
      <c r="H6529" t="str">
        <f>data[[#This Row],[id_customer]]&amp;data[[#This Row],[id_campaign]]</f>
        <v>C0400cam02</v>
      </c>
      <c r="I6529">
        <f>DATEDIF(data[[#This Row],[join_date]],data[[#This Row],[buy_date]],"M")</f>
        <v>1</v>
      </c>
    </row>
    <row r="6530" spans="1:9" x14ac:dyDescent="0.25">
      <c r="A6530" t="s">
        <v>1641</v>
      </c>
      <c r="B6530" t="s">
        <v>6</v>
      </c>
      <c r="C6530" s="1">
        <v>45037</v>
      </c>
      <c r="D6530" s="1">
        <v>45082</v>
      </c>
      <c r="E6530">
        <f>VLOOKUP(data[[#This Row],[id_campaign]],campaign[],4,FALSE)</f>
        <v>26</v>
      </c>
      <c r="F6530" t="str">
        <f>VLOOKUP(data[[#This Row],[id_campaign]],campaign[],2,FALSE)</f>
        <v>HandsetRefurbished</v>
      </c>
      <c r="G6530" t="str">
        <f>VLOOKUP(data[[#This Row],[id_customer]],customer[],2,FALSE)</f>
        <v>Elysee Crabbe</v>
      </c>
      <c r="H6530" t="str">
        <f>data[[#This Row],[id_customer]]&amp;data[[#This Row],[id_campaign]]</f>
        <v>C0400cam02</v>
      </c>
      <c r="I6530">
        <f>DATEDIF(data[[#This Row],[join_date]],data[[#This Row],[buy_date]],"M")</f>
        <v>1</v>
      </c>
    </row>
    <row r="6531" spans="1:9" x14ac:dyDescent="0.25">
      <c r="A6531" t="s">
        <v>1645</v>
      </c>
      <c r="B6531" t="s">
        <v>34</v>
      </c>
      <c r="C6531" s="1">
        <v>44614</v>
      </c>
      <c r="D6531" s="1">
        <v>44614</v>
      </c>
      <c r="E6531">
        <f>VLOOKUP(data[[#This Row],[id_campaign]],campaign[],4,FALSE)</f>
        <v>16</v>
      </c>
      <c r="F6531" t="str">
        <f>VLOOKUP(data[[#This Row],[id_campaign]],campaign[],2,FALSE)</f>
        <v>MadeCallToRetentionTeam</v>
      </c>
      <c r="G6531" t="str">
        <f>VLOOKUP(data[[#This Row],[id_customer]],customer[],2,FALSE)</f>
        <v>Garrett Bourgaize</v>
      </c>
      <c r="H6531" t="str">
        <f>data[[#This Row],[id_customer]]&amp;data[[#This Row],[id_campaign]]</f>
        <v>C0401cam16</v>
      </c>
      <c r="I6531">
        <f>DATEDIF(data[[#This Row],[join_date]],data[[#This Row],[buy_date]],"M")</f>
        <v>0</v>
      </c>
    </row>
    <row r="6532" spans="1:9" x14ac:dyDescent="0.25">
      <c r="A6532" t="s">
        <v>1645</v>
      </c>
      <c r="B6532" t="s">
        <v>34</v>
      </c>
      <c r="C6532" s="1">
        <v>44614</v>
      </c>
      <c r="D6532" s="1">
        <v>44649</v>
      </c>
      <c r="E6532">
        <f>VLOOKUP(data[[#This Row],[id_campaign]],campaign[],4,FALSE)</f>
        <v>16</v>
      </c>
      <c r="F6532" t="str">
        <f>VLOOKUP(data[[#This Row],[id_campaign]],campaign[],2,FALSE)</f>
        <v>MadeCallToRetentionTeam</v>
      </c>
      <c r="G6532" t="str">
        <f>VLOOKUP(data[[#This Row],[id_customer]],customer[],2,FALSE)</f>
        <v>Garrett Bourgaize</v>
      </c>
      <c r="H6532" t="str">
        <f>data[[#This Row],[id_customer]]&amp;data[[#This Row],[id_campaign]]</f>
        <v>C0401cam16</v>
      </c>
      <c r="I6532">
        <f>DATEDIF(data[[#This Row],[join_date]],data[[#This Row],[buy_date]],"M")</f>
        <v>1</v>
      </c>
    </row>
    <row r="6533" spans="1:9" x14ac:dyDescent="0.25">
      <c r="A6533" t="s">
        <v>1645</v>
      </c>
      <c r="B6533" t="s">
        <v>34</v>
      </c>
      <c r="C6533" s="1">
        <v>44614</v>
      </c>
      <c r="D6533" s="1">
        <v>44654</v>
      </c>
      <c r="E6533">
        <f>VLOOKUP(data[[#This Row],[id_campaign]],campaign[],4,FALSE)</f>
        <v>16</v>
      </c>
      <c r="F6533" t="str">
        <f>VLOOKUP(data[[#This Row],[id_campaign]],campaign[],2,FALSE)</f>
        <v>MadeCallToRetentionTeam</v>
      </c>
      <c r="G6533" t="str">
        <f>VLOOKUP(data[[#This Row],[id_customer]],customer[],2,FALSE)</f>
        <v>Garrett Bourgaize</v>
      </c>
      <c r="H6533" t="str">
        <f>data[[#This Row],[id_customer]]&amp;data[[#This Row],[id_campaign]]</f>
        <v>C0401cam16</v>
      </c>
      <c r="I6533">
        <f>DATEDIF(data[[#This Row],[join_date]],data[[#This Row],[buy_date]],"M")</f>
        <v>1</v>
      </c>
    </row>
    <row r="6534" spans="1:9" x14ac:dyDescent="0.25">
      <c r="A6534" t="s">
        <v>1645</v>
      </c>
      <c r="B6534" t="s">
        <v>34</v>
      </c>
      <c r="C6534" s="1">
        <v>44614</v>
      </c>
      <c r="D6534" s="1">
        <v>44712</v>
      </c>
      <c r="E6534">
        <f>VLOOKUP(data[[#This Row],[id_campaign]],campaign[],4,FALSE)</f>
        <v>16</v>
      </c>
      <c r="F6534" t="str">
        <f>VLOOKUP(data[[#This Row],[id_campaign]],campaign[],2,FALSE)</f>
        <v>MadeCallToRetentionTeam</v>
      </c>
      <c r="G6534" t="str">
        <f>VLOOKUP(data[[#This Row],[id_customer]],customer[],2,FALSE)</f>
        <v>Garrett Bourgaize</v>
      </c>
      <c r="H6534" t="str">
        <f>data[[#This Row],[id_customer]]&amp;data[[#This Row],[id_campaign]]</f>
        <v>C0401cam16</v>
      </c>
      <c r="I6534">
        <f>DATEDIF(data[[#This Row],[join_date]],data[[#This Row],[buy_date]],"M")</f>
        <v>3</v>
      </c>
    </row>
    <row r="6535" spans="1:9" x14ac:dyDescent="0.25">
      <c r="A6535" t="s">
        <v>1645</v>
      </c>
      <c r="B6535" t="s">
        <v>34</v>
      </c>
      <c r="C6535" s="1">
        <v>44614</v>
      </c>
      <c r="D6535" s="1">
        <v>44737</v>
      </c>
      <c r="E6535">
        <f>VLOOKUP(data[[#This Row],[id_campaign]],campaign[],4,FALSE)</f>
        <v>16</v>
      </c>
      <c r="F6535" t="str">
        <f>VLOOKUP(data[[#This Row],[id_campaign]],campaign[],2,FALSE)</f>
        <v>MadeCallToRetentionTeam</v>
      </c>
      <c r="G6535" t="str">
        <f>VLOOKUP(data[[#This Row],[id_customer]],customer[],2,FALSE)</f>
        <v>Garrett Bourgaize</v>
      </c>
      <c r="H6535" t="str">
        <f>data[[#This Row],[id_customer]]&amp;data[[#This Row],[id_campaign]]</f>
        <v>C0401cam16</v>
      </c>
      <c r="I6535">
        <f>DATEDIF(data[[#This Row],[join_date]],data[[#This Row],[buy_date]],"M")</f>
        <v>4</v>
      </c>
    </row>
    <row r="6536" spans="1:9" x14ac:dyDescent="0.25">
      <c r="A6536" t="s">
        <v>1645</v>
      </c>
      <c r="B6536" t="s">
        <v>34</v>
      </c>
      <c r="C6536" s="1">
        <v>44614</v>
      </c>
      <c r="D6536" s="1">
        <v>44767</v>
      </c>
      <c r="E6536">
        <f>VLOOKUP(data[[#This Row],[id_campaign]],campaign[],4,FALSE)</f>
        <v>16</v>
      </c>
      <c r="F6536" t="str">
        <f>VLOOKUP(data[[#This Row],[id_campaign]],campaign[],2,FALSE)</f>
        <v>MadeCallToRetentionTeam</v>
      </c>
      <c r="G6536" t="str">
        <f>VLOOKUP(data[[#This Row],[id_customer]],customer[],2,FALSE)</f>
        <v>Garrett Bourgaize</v>
      </c>
      <c r="H6536" t="str">
        <f>data[[#This Row],[id_customer]]&amp;data[[#This Row],[id_campaign]]</f>
        <v>C0401cam16</v>
      </c>
      <c r="I6536">
        <f>DATEDIF(data[[#This Row],[join_date]],data[[#This Row],[buy_date]],"M")</f>
        <v>5</v>
      </c>
    </row>
    <row r="6537" spans="1:9" x14ac:dyDescent="0.25">
      <c r="A6537" t="s">
        <v>1645</v>
      </c>
      <c r="B6537" t="s">
        <v>34</v>
      </c>
      <c r="C6537" s="1">
        <v>44614</v>
      </c>
      <c r="D6537" s="1">
        <v>44774</v>
      </c>
      <c r="E6537">
        <f>VLOOKUP(data[[#This Row],[id_campaign]],campaign[],4,FALSE)</f>
        <v>16</v>
      </c>
      <c r="F6537" t="str">
        <f>VLOOKUP(data[[#This Row],[id_campaign]],campaign[],2,FALSE)</f>
        <v>MadeCallToRetentionTeam</v>
      </c>
      <c r="G6537" t="str">
        <f>VLOOKUP(data[[#This Row],[id_customer]],customer[],2,FALSE)</f>
        <v>Garrett Bourgaize</v>
      </c>
      <c r="H6537" t="str">
        <f>data[[#This Row],[id_customer]]&amp;data[[#This Row],[id_campaign]]</f>
        <v>C0401cam16</v>
      </c>
      <c r="I6537">
        <f>DATEDIF(data[[#This Row],[join_date]],data[[#This Row],[buy_date]],"M")</f>
        <v>5</v>
      </c>
    </row>
    <row r="6538" spans="1:9" x14ac:dyDescent="0.25">
      <c r="A6538" t="s">
        <v>1645</v>
      </c>
      <c r="B6538" t="s">
        <v>34</v>
      </c>
      <c r="C6538" s="1">
        <v>44614</v>
      </c>
      <c r="D6538" s="1">
        <v>44830</v>
      </c>
      <c r="E6538">
        <f>VLOOKUP(data[[#This Row],[id_campaign]],campaign[],4,FALSE)</f>
        <v>16</v>
      </c>
      <c r="F6538" t="str">
        <f>VLOOKUP(data[[#This Row],[id_campaign]],campaign[],2,FALSE)</f>
        <v>MadeCallToRetentionTeam</v>
      </c>
      <c r="G6538" t="str">
        <f>VLOOKUP(data[[#This Row],[id_customer]],customer[],2,FALSE)</f>
        <v>Garrett Bourgaize</v>
      </c>
      <c r="H6538" t="str">
        <f>data[[#This Row],[id_customer]]&amp;data[[#This Row],[id_campaign]]</f>
        <v>C0401cam16</v>
      </c>
      <c r="I6538">
        <f>DATEDIF(data[[#This Row],[join_date]],data[[#This Row],[buy_date]],"M")</f>
        <v>7</v>
      </c>
    </row>
    <row r="6539" spans="1:9" x14ac:dyDescent="0.25">
      <c r="A6539" t="s">
        <v>1645</v>
      </c>
      <c r="B6539" t="s">
        <v>34</v>
      </c>
      <c r="C6539" s="1">
        <v>44614</v>
      </c>
      <c r="D6539" s="1">
        <v>44836</v>
      </c>
      <c r="E6539">
        <f>VLOOKUP(data[[#This Row],[id_campaign]],campaign[],4,FALSE)</f>
        <v>16</v>
      </c>
      <c r="F6539" t="str">
        <f>VLOOKUP(data[[#This Row],[id_campaign]],campaign[],2,FALSE)</f>
        <v>MadeCallToRetentionTeam</v>
      </c>
      <c r="G6539" t="str">
        <f>VLOOKUP(data[[#This Row],[id_customer]],customer[],2,FALSE)</f>
        <v>Garrett Bourgaize</v>
      </c>
      <c r="H6539" t="str">
        <f>data[[#This Row],[id_customer]]&amp;data[[#This Row],[id_campaign]]</f>
        <v>C0401cam16</v>
      </c>
      <c r="I6539">
        <f>DATEDIF(data[[#This Row],[join_date]],data[[#This Row],[buy_date]],"M")</f>
        <v>7</v>
      </c>
    </row>
    <row r="6540" spans="1:9" x14ac:dyDescent="0.25">
      <c r="A6540" t="s">
        <v>1645</v>
      </c>
      <c r="B6540" t="s">
        <v>34</v>
      </c>
      <c r="C6540" s="1">
        <v>44614</v>
      </c>
      <c r="D6540" s="1">
        <v>44867</v>
      </c>
      <c r="E6540">
        <f>VLOOKUP(data[[#This Row],[id_campaign]],campaign[],4,FALSE)</f>
        <v>16</v>
      </c>
      <c r="F6540" t="str">
        <f>VLOOKUP(data[[#This Row],[id_campaign]],campaign[],2,FALSE)</f>
        <v>MadeCallToRetentionTeam</v>
      </c>
      <c r="G6540" t="str">
        <f>VLOOKUP(data[[#This Row],[id_customer]],customer[],2,FALSE)</f>
        <v>Garrett Bourgaize</v>
      </c>
      <c r="H6540" t="str">
        <f>data[[#This Row],[id_customer]]&amp;data[[#This Row],[id_campaign]]</f>
        <v>C0401cam16</v>
      </c>
      <c r="I6540">
        <f>DATEDIF(data[[#This Row],[join_date]],data[[#This Row],[buy_date]],"M")</f>
        <v>8</v>
      </c>
    </row>
    <row r="6541" spans="1:9" x14ac:dyDescent="0.25">
      <c r="A6541" t="s">
        <v>1645</v>
      </c>
      <c r="B6541" t="s">
        <v>34</v>
      </c>
      <c r="C6541" s="1">
        <v>44614</v>
      </c>
      <c r="D6541" s="1">
        <v>44897</v>
      </c>
      <c r="E6541">
        <f>VLOOKUP(data[[#This Row],[id_campaign]],campaign[],4,FALSE)</f>
        <v>16</v>
      </c>
      <c r="F6541" t="str">
        <f>VLOOKUP(data[[#This Row],[id_campaign]],campaign[],2,FALSE)</f>
        <v>MadeCallToRetentionTeam</v>
      </c>
      <c r="G6541" t="str">
        <f>VLOOKUP(data[[#This Row],[id_customer]],customer[],2,FALSE)</f>
        <v>Garrett Bourgaize</v>
      </c>
      <c r="H6541" t="str">
        <f>data[[#This Row],[id_customer]]&amp;data[[#This Row],[id_campaign]]</f>
        <v>C0401cam16</v>
      </c>
      <c r="I6541">
        <f>DATEDIF(data[[#This Row],[join_date]],data[[#This Row],[buy_date]],"M")</f>
        <v>9</v>
      </c>
    </row>
    <row r="6542" spans="1:9" x14ac:dyDescent="0.25">
      <c r="A6542" t="s">
        <v>1645</v>
      </c>
      <c r="B6542" t="s">
        <v>34</v>
      </c>
      <c r="C6542" s="1">
        <v>44614</v>
      </c>
      <c r="D6542" s="1">
        <v>44949</v>
      </c>
      <c r="E6542">
        <f>VLOOKUP(data[[#This Row],[id_campaign]],campaign[],4,FALSE)</f>
        <v>16</v>
      </c>
      <c r="F6542" t="str">
        <f>VLOOKUP(data[[#This Row],[id_campaign]],campaign[],2,FALSE)</f>
        <v>MadeCallToRetentionTeam</v>
      </c>
      <c r="G6542" t="str">
        <f>VLOOKUP(data[[#This Row],[id_customer]],customer[],2,FALSE)</f>
        <v>Garrett Bourgaize</v>
      </c>
      <c r="H6542" t="str">
        <f>data[[#This Row],[id_customer]]&amp;data[[#This Row],[id_campaign]]</f>
        <v>C0401cam16</v>
      </c>
      <c r="I6542">
        <f>DATEDIF(data[[#This Row],[join_date]],data[[#This Row],[buy_date]],"M")</f>
        <v>11</v>
      </c>
    </row>
    <row r="6543" spans="1:9" x14ac:dyDescent="0.25">
      <c r="A6543" t="s">
        <v>1645</v>
      </c>
      <c r="B6543" t="s">
        <v>34</v>
      </c>
      <c r="C6543" s="1">
        <v>44614</v>
      </c>
      <c r="D6543" s="1">
        <v>44979</v>
      </c>
      <c r="E6543">
        <f>VLOOKUP(data[[#This Row],[id_campaign]],campaign[],4,FALSE)</f>
        <v>16</v>
      </c>
      <c r="F6543" t="str">
        <f>VLOOKUP(data[[#This Row],[id_campaign]],campaign[],2,FALSE)</f>
        <v>MadeCallToRetentionTeam</v>
      </c>
      <c r="G6543" t="str">
        <f>VLOOKUP(data[[#This Row],[id_customer]],customer[],2,FALSE)</f>
        <v>Garrett Bourgaize</v>
      </c>
      <c r="H6543" t="str">
        <f>data[[#This Row],[id_customer]]&amp;data[[#This Row],[id_campaign]]</f>
        <v>C0401cam16</v>
      </c>
      <c r="I6543">
        <f>DATEDIF(data[[#This Row],[join_date]],data[[#This Row],[buy_date]],"M")</f>
        <v>12</v>
      </c>
    </row>
    <row r="6544" spans="1:9" x14ac:dyDescent="0.25">
      <c r="A6544" t="s">
        <v>1645</v>
      </c>
      <c r="B6544" t="s">
        <v>34</v>
      </c>
      <c r="C6544" s="1">
        <v>44614</v>
      </c>
      <c r="D6544" s="1">
        <v>45040</v>
      </c>
      <c r="E6544">
        <f>VLOOKUP(data[[#This Row],[id_campaign]],campaign[],4,FALSE)</f>
        <v>16</v>
      </c>
      <c r="F6544" t="str">
        <f>VLOOKUP(data[[#This Row],[id_campaign]],campaign[],2,FALSE)</f>
        <v>MadeCallToRetentionTeam</v>
      </c>
      <c r="G6544" t="str">
        <f>VLOOKUP(data[[#This Row],[id_customer]],customer[],2,FALSE)</f>
        <v>Garrett Bourgaize</v>
      </c>
      <c r="H6544" t="str">
        <f>data[[#This Row],[id_customer]]&amp;data[[#This Row],[id_campaign]]</f>
        <v>C0401cam16</v>
      </c>
      <c r="I6544">
        <f>DATEDIF(data[[#This Row],[join_date]],data[[#This Row],[buy_date]],"M")</f>
        <v>14</v>
      </c>
    </row>
    <row r="6545" spans="1:9" x14ac:dyDescent="0.25">
      <c r="A6545" t="s">
        <v>1645</v>
      </c>
      <c r="B6545" t="s">
        <v>34</v>
      </c>
      <c r="C6545" s="1">
        <v>44614</v>
      </c>
      <c r="D6545" s="1">
        <v>45073</v>
      </c>
      <c r="E6545">
        <f>VLOOKUP(data[[#This Row],[id_campaign]],campaign[],4,FALSE)</f>
        <v>16</v>
      </c>
      <c r="F6545" t="str">
        <f>VLOOKUP(data[[#This Row],[id_campaign]],campaign[],2,FALSE)</f>
        <v>MadeCallToRetentionTeam</v>
      </c>
      <c r="G6545" t="str">
        <f>VLOOKUP(data[[#This Row],[id_customer]],customer[],2,FALSE)</f>
        <v>Garrett Bourgaize</v>
      </c>
      <c r="H6545" t="str">
        <f>data[[#This Row],[id_customer]]&amp;data[[#This Row],[id_campaign]]</f>
        <v>C0401cam16</v>
      </c>
      <c r="I6545">
        <f>DATEDIF(data[[#This Row],[join_date]],data[[#This Row],[buy_date]],"M")</f>
        <v>15</v>
      </c>
    </row>
    <row r="6546" spans="1:9" x14ac:dyDescent="0.25">
      <c r="A6546" t="s">
        <v>1645</v>
      </c>
      <c r="B6546" t="s">
        <v>34</v>
      </c>
      <c r="C6546" s="1">
        <v>44614</v>
      </c>
      <c r="D6546" s="1">
        <v>45082</v>
      </c>
      <c r="E6546">
        <f>VLOOKUP(data[[#This Row],[id_campaign]],campaign[],4,FALSE)</f>
        <v>16</v>
      </c>
      <c r="F6546" t="str">
        <f>VLOOKUP(data[[#This Row],[id_campaign]],campaign[],2,FALSE)</f>
        <v>MadeCallToRetentionTeam</v>
      </c>
      <c r="G6546" t="str">
        <f>VLOOKUP(data[[#This Row],[id_customer]],customer[],2,FALSE)</f>
        <v>Garrett Bourgaize</v>
      </c>
      <c r="H6546" t="str">
        <f>data[[#This Row],[id_customer]]&amp;data[[#This Row],[id_campaign]]</f>
        <v>C0401cam16</v>
      </c>
      <c r="I6546">
        <f>DATEDIF(data[[#This Row],[join_date]],data[[#This Row],[buy_date]],"M")</f>
        <v>15</v>
      </c>
    </row>
    <row r="6547" spans="1:9" x14ac:dyDescent="0.25">
      <c r="A6547" t="s">
        <v>1649</v>
      </c>
      <c r="B6547" t="s">
        <v>20</v>
      </c>
      <c r="C6547" s="1">
        <v>44640</v>
      </c>
      <c r="D6547" s="1">
        <v>44640</v>
      </c>
      <c r="E6547">
        <f>VLOOKUP(data[[#This Row],[id_campaign]],campaign[],4,FALSE)</f>
        <v>75</v>
      </c>
      <c r="F6547" t="str">
        <f>VLOOKUP(data[[#This Row],[id_campaign]],campaign[],2,FALSE)</f>
        <v>OptOutMailings</v>
      </c>
      <c r="G6547" t="str">
        <f>VLOOKUP(data[[#This Row],[id_customer]],customer[],2,FALSE)</f>
        <v>Nevsa Maryin</v>
      </c>
      <c r="H6547" t="str">
        <f>data[[#This Row],[id_customer]]&amp;data[[#This Row],[id_campaign]]</f>
        <v>C0402cam09</v>
      </c>
      <c r="I6547">
        <f>DATEDIF(data[[#This Row],[join_date]],data[[#This Row],[buy_date]],"M")</f>
        <v>0</v>
      </c>
    </row>
    <row r="6548" spans="1:9" x14ac:dyDescent="0.25">
      <c r="A6548" t="s">
        <v>1649</v>
      </c>
      <c r="B6548" t="s">
        <v>20</v>
      </c>
      <c r="C6548" s="1">
        <v>44640</v>
      </c>
      <c r="D6548" s="1">
        <v>44679</v>
      </c>
      <c r="E6548">
        <f>VLOOKUP(data[[#This Row],[id_campaign]],campaign[],4,FALSE)</f>
        <v>75</v>
      </c>
      <c r="F6548" t="str">
        <f>VLOOKUP(data[[#This Row],[id_campaign]],campaign[],2,FALSE)</f>
        <v>OptOutMailings</v>
      </c>
      <c r="G6548" t="str">
        <f>VLOOKUP(data[[#This Row],[id_customer]],customer[],2,FALSE)</f>
        <v>Nevsa Maryin</v>
      </c>
      <c r="H6548" t="str">
        <f>data[[#This Row],[id_customer]]&amp;data[[#This Row],[id_campaign]]</f>
        <v>C0402cam09</v>
      </c>
      <c r="I6548">
        <f>DATEDIF(data[[#This Row],[join_date]],data[[#This Row],[buy_date]],"M")</f>
        <v>1</v>
      </c>
    </row>
    <row r="6549" spans="1:9" x14ac:dyDescent="0.25">
      <c r="A6549" t="s">
        <v>1649</v>
      </c>
      <c r="B6549" t="s">
        <v>20</v>
      </c>
      <c r="C6549" s="1">
        <v>44640</v>
      </c>
      <c r="D6549" s="1">
        <v>44705</v>
      </c>
      <c r="E6549">
        <f>VLOOKUP(data[[#This Row],[id_campaign]],campaign[],4,FALSE)</f>
        <v>75</v>
      </c>
      <c r="F6549" t="str">
        <f>VLOOKUP(data[[#This Row],[id_campaign]],campaign[],2,FALSE)</f>
        <v>OptOutMailings</v>
      </c>
      <c r="G6549" t="str">
        <f>VLOOKUP(data[[#This Row],[id_customer]],customer[],2,FALSE)</f>
        <v>Nevsa Maryin</v>
      </c>
      <c r="H6549" t="str">
        <f>data[[#This Row],[id_customer]]&amp;data[[#This Row],[id_campaign]]</f>
        <v>C0402cam09</v>
      </c>
      <c r="I6549">
        <f>DATEDIF(data[[#This Row],[join_date]],data[[#This Row],[buy_date]],"M")</f>
        <v>2</v>
      </c>
    </row>
    <row r="6550" spans="1:9" x14ac:dyDescent="0.25">
      <c r="A6550" t="s">
        <v>1649</v>
      </c>
      <c r="B6550" t="s">
        <v>20</v>
      </c>
      <c r="C6550" s="1">
        <v>44640</v>
      </c>
      <c r="D6550" s="1">
        <v>44715</v>
      </c>
      <c r="E6550">
        <f>VLOOKUP(data[[#This Row],[id_campaign]],campaign[],4,FALSE)</f>
        <v>75</v>
      </c>
      <c r="F6550" t="str">
        <f>VLOOKUP(data[[#This Row],[id_campaign]],campaign[],2,FALSE)</f>
        <v>OptOutMailings</v>
      </c>
      <c r="G6550" t="str">
        <f>VLOOKUP(data[[#This Row],[id_customer]],customer[],2,FALSE)</f>
        <v>Nevsa Maryin</v>
      </c>
      <c r="H6550" t="str">
        <f>data[[#This Row],[id_customer]]&amp;data[[#This Row],[id_campaign]]</f>
        <v>C0402cam09</v>
      </c>
      <c r="I6550">
        <f>DATEDIF(data[[#This Row],[join_date]],data[[#This Row],[buy_date]],"M")</f>
        <v>2</v>
      </c>
    </row>
    <row r="6551" spans="1:9" x14ac:dyDescent="0.25">
      <c r="A6551" t="s">
        <v>1649</v>
      </c>
      <c r="B6551" t="s">
        <v>20</v>
      </c>
      <c r="C6551" s="1">
        <v>44640</v>
      </c>
      <c r="D6551" s="1">
        <v>44743</v>
      </c>
      <c r="E6551">
        <f>VLOOKUP(data[[#This Row],[id_campaign]],campaign[],4,FALSE)</f>
        <v>75</v>
      </c>
      <c r="F6551" t="str">
        <f>VLOOKUP(data[[#This Row],[id_campaign]],campaign[],2,FALSE)</f>
        <v>OptOutMailings</v>
      </c>
      <c r="G6551" t="str">
        <f>VLOOKUP(data[[#This Row],[id_customer]],customer[],2,FALSE)</f>
        <v>Nevsa Maryin</v>
      </c>
      <c r="H6551" t="str">
        <f>data[[#This Row],[id_customer]]&amp;data[[#This Row],[id_campaign]]</f>
        <v>C0402cam09</v>
      </c>
      <c r="I6551">
        <f>DATEDIF(data[[#This Row],[join_date]],data[[#This Row],[buy_date]],"M")</f>
        <v>3</v>
      </c>
    </row>
    <row r="6552" spans="1:9" x14ac:dyDescent="0.25">
      <c r="A6552" t="s">
        <v>1649</v>
      </c>
      <c r="B6552" t="s">
        <v>20</v>
      </c>
      <c r="C6552" s="1">
        <v>44640</v>
      </c>
      <c r="D6552" s="1">
        <v>44793</v>
      </c>
      <c r="E6552">
        <f>VLOOKUP(data[[#This Row],[id_campaign]],campaign[],4,FALSE)</f>
        <v>75</v>
      </c>
      <c r="F6552" t="str">
        <f>VLOOKUP(data[[#This Row],[id_campaign]],campaign[],2,FALSE)</f>
        <v>OptOutMailings</v>
      </c>
      <c r="G6552" t="str">
        <f>VLOOKUP(data[[#This Row],[id_customer]],customer[],2,FALSE)</f>
        <v>Nevsa Maryin</v>
      </c>
      <c r="H6552" t="str">
        <f>data[[#This Row],[id_customer]]&amp;data[[#This Row],[id_campaign]]</f>
        <v>C0402cam09</v>
      </c>
      <c r="I6552">
        <f>DATEDIF(data[[#This Row],[join_date]],data[[#This Row],[buy_date]],"M")</f>
        <v>5</v>
      </c>
    </row>
    <row r="6553" spans="1:9" x14ac:dyDescent="0.25">
      <c r="A6553" t="s">
        <v>1649</v>
      </c>
      <c r="B6553" t="s">
        <v>20</v>
      </c>
      <c r="C6553" s="1">
        <v>44640</v>
      </c>
      <c r="D6553" s="1">
        <v>44832</v>
      </c>
      <c r="E6553">
        <f>VLOOKUP(data[[#This Row],[id_campaign]],campaign[],4,FALSE)</f>
        <v>75</v>
      </c>
      <c r="F6553" t="str">
        <f>VLOOKUP(data[[#This Row],[id_campaign]],campaign[],2,FALSE)</f>
        <v>OptOutMailings</v>
      </c>
      <c r="G6553" t="str">
        <f>VLOOKUP(data[[#This Row],[id_customer]],customer[],2,FALSE)</f>
        <v>Nevsa Maryin</v>
      </c>
      <c r="H6553" t="str">
        <f>data[[#This Row],[id_customer]]&amp;data[[#This Row],[id_campaign]]</f>
        <v>C0402cam09</v>
      </c>
      <c r="I6553">
        <f>DATEDIF(data[[#This Row],[join_date]],data[[#This Row],[buy_date]],"M")</f>
        <v>6</v>
      </c>
    </row>
    <row r="6554" spans="1:9" x14ac:dyDescent="0.25">
      <c r="A6554" t="s">
        <v>1649</v>
      </c>
      <c r="B6554" t="s">
        <v>20</v>
      </c>
      <c r="C6554" s="1">
        <v>44640</v>
      </c>
      <c r="D6554" s="1">
        <v>44859</v>
      </c>
      <c r="E6554">
        <f>VLOOKUP(data[[#This Row],[id_campaign]],campaign[],4,FALSE)</f>
        <v>75</v>
      </c>
      <c r="F6554" t="str">
        <f>VLOOKUP(data[[#This Row],[id_campaign]],campaign[],2,FALSE)</f>
        <v>OptOutMailings</v>
      </c>
      <c r="G6554" t="str">
        <f>VLOOKUP(data[[#This Row],[id_customer]],customer[],2,FALSE)</f>
        <v>Nevsa Maryin</v>
      </c>
      <c r="H6554" t="str">
        <f>data[[#This Row],[id_customer]]&amp;data[[#This Row],[id_campaign]]</f>
        <v>C0402cam09</v>
      </c>
      <c r="I6554">
        <f>DATEDIF(data[[#This Row],[join_date]],data[[#This Row],[buy_date]],"M")</f>
        <v>7</v>
      </c>
    </row>
    <row r="6555" spans="1:9" x14ac:dyDescent="0.25">
      <c r="A6555" t="s">
        <v>1649</v>
      </c>
      <c r="B6555" t="s">
        <v>20</v>
      </c>
      <c r="C6555" s="1">
        <v>44640</v>
      </c>
      <c r="D6555" s="1">
        <v>44926</v>
      </c>
      <c r="E6555">
        <f>VLOOKUP(data[[#This Row],[id_campaign]],campaign[],4,FALSE)</f>
        <v>75</v>
      </c>
      <c r="F6555" t="str">
        <f>VLOOKUP(data[[#This Row],[id_campaign]],campaign[],2,FALSE)</f>
        <v>OptOutMailings</v>
      </c>
      <c r="G6555" t="str">
        <f>VLOOKUP(data[[#This Row],[id_customer]],customer[],2,FALSE)</f>
        <v>Nevsa Maryin</v>
      </c>
      <c r="H6555" t="str">
        <f>data[[#This Row],[id_customer]]&amp;data[[#This Row],[id_campaign]]</f>
        <v>C0402cam09</v>
      </c>
      <c r="I6555">
        <f>DATEDIF(data[[#This Row],[join_date]],data[[#This Row],[buy_date]],"M")</f>
        <v>9</v>
      </c>
    </row>
    <row r="6556" spans="1:9" x14ac:dyDescent="0.25">
      <c r="A6556" t="s">
        <v>1649</v>
      </c>
      <c r="B6556" t="s">
        <v>20</v>
      </c>
      <c r="C6556" s="1">
        <v>44640</v>
      </c>
      <c r="D6556" s="1">
        <v>44954</v>
      </c>
      <c r="E6556">
        <f>VLOOKUP(data[[#This Row],[id_campaign]],campaign[],4,FALSE)</f>
        <v>75</v>
      </c>
      <c r="F6556" t="str">
        <f>VLOOKUP(data[[#This Row],[id_campaign]],campaign[],2,FALSE)</f>
        <v>OptOutMailings</v>
      </c>
      <c r="G6556" t="str">
        <f>VLOOKUP(data[[#This Row],[id_customer]],customer[],2,FALSE)</f>
        <v>Nevsa Maryin</v>
      </c>
      <c r="H6556" t="str">
        <f>data[[#This Row],[id_customer]]&amp;data[[#This Row],[id_campaign]]</f>
        <v>C0402cam09</v>
      </c>
      <c r="I6556">
        <f>DATEDIF(data[[#This Row],[join_date]],data[[#This Row],[buy_date]],"M")</f>
        <v>10</v>
      </c>
    </row>
    <row r="6557" spans="1:9" x14ac:dyDescent="0.25">
      <c r="A6557" t="s">
        <v>1649</v>
      </c>
      <c r="B6557" t="s">
        <v>20</v>
      </c>
      <c r="C6557" s="1">
        <v>44640</v>
      </c>
      <c r="D6557" s="1">
        <v>44979</v>
      </c>
      <c r="E6557">
        <f>VLOOKUP(data[[#This Row],[id_campaign]],campaign[],4,FALSE)</f>
        <v>75</v>
      </c>
      <c r="F6557" t="str">
        <f>VLOOKUP(data[[#This Row],[id_campaign]],campaign[],2,FALSE)</f>
        <v>OptOutMailings</v>
      </c>
      <c r="G6557" t="str">
        <f>VLOOKUP(data[[#This Row],[id_customer]],customer[],2,FALSE)</f>
        <v>Nevsa Maryin</v>
      </c>
      <c r="H6557" t="str">
        <f>data[[#This Row],[id_customer]]&amp;data[[#This Row],[id_campaign]]</f>
        <v>C0402cam09</v>
      </c>
      <c r="I6557">
        <f>DATEDIF(data[[#This Row],[join_date]],data[[#This Row],[buy_date]],"M")</f>
        <v>11</v>
      </c>
    </row>
    <row r="6558" spans="1:9" x14ac:dyDescent="0.25">
      <c r="A6558" t="s">
        <v>1649</v>
      </c>
      <c r="B6558" t="s">
        <v>20</v>
      </c>
      <c r="C6558" s="1">
        <v>44640</v>
      </c>
      <c r="D6558" s="1">
        <v>44990</v>
      </c>
      <c r="E6558">
        <f>VLOOKUP(data[[#This Row],[id_campaign]],campaign[],4,FALSE)</f>
        <v>75</v>
      </c>
      <c r="F6558" t="str">
        <f>VLOOKUP(data[[#This Row],[id_campaign]],campaign[],2,FALSE)</f>
        <v>OptOutMailings</v>
      </c>
      <c r="G6558" t="str">
        <f>VLOOKUP(data[[#This Row],[id_customer]],customer[],2,FALSE)</f>
        <v>Nevsa Maryin</v>
      </c>
      <c r="H6558" t="str">
        <f>data[[#This Row],[id_customer]]&amp;data[[#This Row],[id_campaign]]</f>
        <v>C0402cam09</v>
      </c>
      <c r="I6558">
        <f>DATEDIF(data[[#This Row],[join_date]],data[[#This Row],[buy_date]],"M")</f>
        <v>11</v>
      </c>
    </row>
    <row r="6559" spans="1:9" x14ac:dyDescent="0.25">
      <c r="A6559" t="s">
        <v>1649</v>
      </c>
      <c r="B6559" t="s">
        <v>18</v>
      </c>
      <c r="C6559" s="1">
        <v>44793</v>
      </c>
      <c r="D6559" s="1">
        <v>44793</v>
      </c>
      <c r="E6559">
        <f>VLOOKUP(data[[#This Row],[id_campaign]],campaign[],4,FALSE)</f>
        <v>27</v>
      </c>
      <c r="F6559" t="str">
        <f>VLOOKUP(data[[#This Row],[id_campaign]],campaign[],2,FALSE)</f>
        <v>RespondsToMailOffers</v>
      </c>
      <c r="G6559" t="str">
        <f>VLOOKUP(data[[#This Row],[id_customer]],customer[],2,FALSE)</f>
        <v>Nevsa Maryin</v>
      </c>
      <c r="H6559" t="str">
        <f>data[[#This Row],[id_customer]]&amp;data[[#This Row],[id_campaign]]</f>
        <v>C0402cam08</v>
      </c>
      <c r="I6559">
        <f>DATEDIF(data[[#This Row],[join_date]],data[[#This Row],[buy_date]],"M")</f>
        <v>0</v>
      </c>
    </row>
    <row r="6560" spans="1:9" x14ac:dyDescent="0.25">
      <c r="A6560" t="s">
        <v>1649</v>
      </c>
      <c r="B6560" t="s">
        <v>18</v>
      </c>
      <c r="C6560" s="1">
        <v>44793</v>
      </c>
      <c r="D6560" s="1">
        <v>44826</v>
      </c>
      <c r="E6560">
        <f>VLOOKUP(data[[#This Row],[id_campaign]],campaign[],4,FALSE)</f>
        <v>27</v>
      </c>
      <c r="F6560" t="str">
        <f>VLOOKUP(data[[#This Row],[id_campaign]],campaign[],2,FALSE)</f>
        <v>RespondsToMailOffers</v>
      </c>
      <c r="G6560" t="str">
        <f>VLOOKUP(data[[#This Row],[id_customer]],customer[],2,FALSE)</f>
        <v>Nevsa Maryin</v>
      </c>
      <c r="H6560" t="str">
        <f>data[[#This Row],[id_customer]]&amp;data[[#This Row],[id_campaign]]</f>
        <v>C0402cam08</v>
      </c>
      <c r="I6560">
        <f>DATEDIF(data[[#This Row],[join_date]],data[[#This Row],[buy_date]],"M")</f>
        <v>1</v>
      </c>
    </row>
    <row r="6561" spans="1:9" x14ac:dyDescent="0.25">
      <c r="A6561" t="s">
        <v>1649</v>
      </c>
      <c r="B6561" t="s">
        <v>18</v>
      </c>
      <c r="C6561" s="1">
        <v>44793</v>
      </c>
      <c r="D6561" s="1">
        <v>44857</v>
      </c>
      <c r="E6561">
        <f>VLOOKUP(data[[#This Row],[id_campaign]],campaign[],4,FALSE)</f>
        <v>27</v>
      </c>
      <c r="F6561" t="str">
        <f>VLOOKUP(data[[#This Row],[id_campaign]],campaign[],2,FALSE)</f>
        <v>RespondsToMailOffers</v>
      </c>
      <c r="G6561" t="str">
        <f>VLOOKUP(data[[#This Row],[id_customer]],customer[],2,FALSE)</f>
        <v>Nevsa Maryin</v>
      </c>
      <c r="H6561" t="str">
        <f>data[[#This Row],[id_customer]]&amp;data[[#This Row],[id_campaign]]</f>
        <v>C0402cam08</v>
      </c>
      <c r="I6561">
        <f>DATEDIF(data[[#This Row],[join_date]],data[[#This Row],[buy_date]],"M")</f>
        <v>2</v>
      </c>
    </row>
    <row r="6562" spans="1:9" x14ac:dyDescent="0.25">
      <c r="A6562" t="s">
        <v>1649</v>
      </c>
      <c r="B6562" t="s">
        <v>18</v>
      </c>
      <c r="C6562" s="1">
        <v>44793</v>
      </c>
      <c r="D6562" s="1">
        <v>44899</v>
      </c>
      <c r="E6562">
        <f>VLOOKUP(data[[#This Row],[id_campaign]],campaign[],4,FALSE)</f>
        <v>27</v>
      </c>
      <c r="F6562" t="str">
        <f>VLOOKUP(data[[#This Row],[id_campaign]],campaign[],2,FALSE)</f>
        <v>RespondsToMailOffers</v>
      </c>
      <c r="G6562" t="str">
        <f>VLOOKUP(data[[#This Row],[id_customer]],customer[],2,FALSE)</f>
        <v>Nevsa Maryin</v>
      </c>
      <c r="H6562" t="str">
        <f>data[[#This Row],[id_customer]]&amp;data[[#This Row],[id_campaign]]</f>
        <v>C0402cam08</v>
      </c>
      <c r="I6562">
        <f>DATEDIF(data[[#This Row],[join_date]],data[[#This Row],[buy_date]],"M")</f>
        <v>3</v>
      </c>
    </row>
    <row r="6563" spans="1:9" x14ac:dyDescent="0.25">
      <c r="A6563" t="s">
        <v>1649</v>
      </c>
      <c r="B6563" t="s">
        <v>18</v>
      </c>
      <c r="C6563" s="1">
        <v>44793</v>
      </c>
      <c r="D6563" s="1">
        <v>44957</v>
      </c>
      <c r="E6563">
        <f>VLOOKUP(data[[#This Row],[id_campaign]],campaign[],4,FALSE)</f>
        <v>27</v>
      </c>
      <c r="F6563" t="str">
        <f>VLOOKUP(data[[#This Row],[id_campaign]],campaign[],2,FALSE)</f>
        <v>RespondsToMailOffers</v>
      </c>
      <c r="G6563" t="str">
        <f>VLOOKUP(data[[#This Row],[id_customer]],customer[],2,FALSE)</f>
        <v>Nevsa Maryin</v>
      </c>
      <c r="H6563" t="str">
        <f>data[[#This Row],[id_customer]]&amp;data[[#This Row],[id_campaign]]</f>
        <v>C0402cam08</v>
      </c>
      <c r="I6563">
        <f>DATEDIF(data[[#This Row],[join_date]],data[[#This Row],[buy_date]],"M")</f>
        <v>5</v>
      </c>
    </row>
    <row r="6564" spans="1:9" x14ac:dyDescent="0.25">
      <c r="A6564" t="s">
        <v>1649</v>
      </c>
      <c r="B6564" t="s">
        <v>18</v>
      </c>
      <c r="C6564" s="1">
        <v>44793</v>
      </c>
      <c r="D6564" s="1">
        <v>44978</v>
      </c>
      <c r="E6564">
        <f>VLOOKUP(data[[#This Row],[id_campaign]],campaign[],4,FALSE)</f>
        <v>27</v>
      </c>
      <c r="F6564" t="str">
        <f>VLOOKUP(data[[#This Row],[id_campaign]],campaign[],2,FALSE)</f>
        <v>RespondsToMailOffers</v>
      </c>
      <c r="G6564" t="str">
        <f>VLOOKUP(data[[#This Row],[id_customer]],customer[],2,FALSE)</f>
        <v>Nevsa Maryin</v>
      </c>
      <c r="H6564" t="str">
        <f>data[[#This Row],[id_customer]]&amp;data[[#This Row],[id_campaign]]</f>
        <v>C0402cam08</v>
      </c>
      <c r="I6564">
        <f>DATEDIF(data[[#This Row],[join_date]],data[[#This Row],[buy_date]],"M")</f>
        <v>6</v>
      </c>
    </row>
    <row r="6565" spans="1:9" x14ac:dyDescent="0.25">
      <c r="A6565" t="s">
        <v>1649</v>
      </c>
      <c r="B6565" t="s">
        <v>18</v>
      </c>
      <c r="C6565" s="1">
        <v>44793</v>
      </c>
      <c r="D6565" s="1">
        <v>44986</v>
      </c>
      <c r="E6565">
        <f>VLOOKUP(data[[#This Row],[id_campaign]],campaign[],4,FALSE)</f>
        <v>27</v>
      </c>
      <c r="F6565" t="str">
        <f>VLOOKUP(data[[#This Row],[id_campaign]],campaign[],2,FALSE)</f>
        <v>RespondsToMailOffers</v>
      </c>
      <c r="G6565" t="str">
        <f>VLOOKUP(data[[#This Row],[id_customer]],customer[],2,FALSE)</f>
        <v>Nevsa Maryin</v>
      </c>
      <c r="H6565" t="str">
        <f>data[[#This Row],[id_customer]]&amp;data[[#This Row],[id_campaign]]</f>
        <v>C0402cam08</v>
      </c>
      <c r="I6565">
        <f>DATEDIF(data[[#This Row],[join_date]],data[[#This Row],[buy_date]],"M")</f>
        <v>6</v>
      </c>
    </row>
    <row r="6566" spans="1:9" x14ac:dyDescent="0.25">
      <c r="A6566" t="s">
        <v>1649</v>
      </c>
      <c r="B6566" t="s">
        <v>18</v>
      </c>
      <c r="C6566" s="1">
        <v>44793</v>
      </c>
      <c r="D6566" s="1">
        <v>45037</v>
      </c>
      <c r="E6566">
        <f>VLOOKUP(data[[#This Row],[id_campaign]],campaign[],4,FALSE)</f>
        <v>27</v>
      </c>
      <c r="F6566" t="str">
        <f>VLOOKUP(data[[#This Row],[id_campaign]],campaign[],2,FALSE)</f>
        <v>RespondsToMailOffers</v>
      </c>
      <c r="G6566" t="str">
        <f>VLOOKUP(data[[#This Row],[id_customer]],customer[],2,FALSE)</f>
        <v>Nevsa Maryin</v>
      </c>
      <c r="H6566" t="str">
        <f>data[[#This Row],[id_customer]]&amp;data[[#This Row],[id_campaign]]</f>
        <v>C0402cam08</v>
      </c>
      <c r="I6566">
        <f>DATEDIF(data[[#This Row],[join_date]],data[[#This Row],[buy_date]],"M")</f>
        <v>8</v>
      </c>
    </row>
    <row r="6567" spans="1:9" x14ac:dyDescent="0.25">
      <c r="A6567" t="s">
        <v>1649</v>
      </c>
      <c r="B6567" t="s">
        <v>18</v>
      </c>
      <c r="C6567" s="1">
        <v>44793</v>
      </c>
      <c r="D6567" s="1">
        <v>45077</v>
      </c>
      <c r="E6567">
        <f>VLOOKUP(data[[#This Row],[id_campaign]],campaign[],4,FALSE)</f>
        <v>27</v>
      </c>
      <c r="F6567" t="str">
        <f>VLOOKUP(data[[#This Row],[id_campaign]],campaign[],2,FALSE)</f>
        <v>RespondsToMailOffers</v>
      </c>
      <c r="G6567" t="str">
        <f>VLOOKUP(data[[#This Row],[id_customer]],customer[],2,FALSE)</f>
        <v>Nevsa Maryin</v>
      </c>
      <c r="H6567" t="str">
        <f>data[[#This Row],[id_customer]]&amp;data[[#This Row],[id_campaign]]</f>
        <v>C0402cam08</v>
      </c>
      <c r="I6567">
        <f>DATEDIF(data[[#This Row],[join_date]],data[[#This Row],[buy_date]],"M")</f>
        <v>9</v>
      </c>
    </row>
    <row r="6568" spans="1:9" x14ac:dyDescent="0.25">
      <c r="A6568" t="s">
        <v>1653</v>
      </c>
      <c r="B6568" t="s">
        <v>14</v>
      </c>
      <c r="C6568" s="1">
        <v>44713</v>
      </c>
      <c r="D6568" s="1">
        <v>44713</v>
      </c>
      <c r="E6568">
        <f>VLOOKUP(data[[#This Row],[id_campaign]],campaign[],4,FALSE)</f>
        <v>13</v>
      </c>
      <c r="F6568" t="str">
        <f>VLOOKUP(data[[#This Row],[id_campaign]],campaign[],2,FALSE)</f>
        <v>Homeownership</v>
      </c>
      <c r="G6568" t="str">
        <f>VLOOKUP(data[[#This Row],[id_customer]],customer[],2,FALSE)</f>
        <v>Erica Mc Elory</v>
      </c>
      <c r="H6568" t="str">
        <f>data[[#This Row],[id_customer]]&amp;data[[#This Row],[id_campaign]]</f>
        <v>C0403cam06</v>
      </c>
      <c r="I6568">
        <f>DATEDIF(data[[#This Row],[join_date]],data[[#This Row],[buy_date]],"M")</f>
        <v>0</v>
      </c>
    </row>
    <row r="6569" spans="1:9" x14ac:dyDescent="0.25">
      <c r="A6569" t="s">
        <v>1653</v>
      </c>
      <c r="B6569" t="s">
        <v>14</v>
      </c>
      <c r="C6569" s="1">
        <v>44713</v>
      </c>
      <c r="D6569" s="1">
        <v>44756</v>
      </c>
      <c r="E6569">
        <f>VLOOKUP(data[[#This Row],[id_campaign]],campaign[],4,FALSE)</f>
        <v>13</v>
      </c>
      <c r="F6569" t="str">
        <f>VLOOKUP(data[[#This Row],[id_campaign]],campaign[],2,FALSE)</f>
        <v>Homeownership</v>
      </c>
      <c r="G6569" t="str">
        <f>VLOOKUP(data[[#This Row],[id_customer]],customer[],2,FALSE)</f>
        <v>Erica Mc Elory</v>
      </c>
      <c r="H6569" t="str">
        <f>data[[#This Row],[id_customer]]&amp;data[[#This Row],[id_campaign]]</f>
        <v>C0403cam06</v>
      </c>
      <c r="I6569">
        <f>DATEDIF(data[[#This Row],[join_date]],data[[#This Row],[buy_date]],"M")</f>
        <v>1</v>
      </c>
    </row>
    <row r="6570" spans="1:9" x14ac:dyDescent="0.25">
      <c r="A6570" t="s">
        <v>1653</v>
      </c>
      <c r="B6570" t="s">
        <v>14</v>
      </c>
      <c r="C6570" s="1">
        <v>44713</v>
      </c>
      <c r="D6570" s="1">
        <v>44788</v>
      </c>
      <c r="E6570">
        <f>VLOOKUP(data[[#This Row],[id_campaign]],campaign[],4,FALSE)</f>
        <v>13</v>
      </c>
      <c r="F6570" t="str">
        <f>VLOOKUP(data[[#This Row],[id_campaign]],campaign[],2,FALSE)</f>
        <v>Homeownership</v>
      </c>
      <c r="G6570" t="str">
        <f>VLOOKUP(data[[#This Row],[id_customer]],customer[],2,FALSE)</f>
        <v>Erica Mc Elory</v>
      </c>
      <c r="H6570" t="str">
        <f>data[[#This Row],[id_customer]]&amp;data[[#This Row],[id_campaign]]</f>
        <v>C0403cam06</v>
      </c>
      <c r="I6570">
        <f>DATEDIF(data[[#This Row],[join_date]],data[[#This Row],[buy_date]],"M")</f>
        <v>2</v>
      </c>
    </row>
    <row r="6571" spans="1:9" x14ac:dyDescent="0.25">
      <c r="A6571" t="s">
        <v>1653</v>
      </c>
      <c r="B6571" t="s">
        <v>14</v>
      </c>
      <c r="C6571" s="1">
        <v>44713</v>
      </c>
      <c r="D6571" s="1">
        <v>44816</v>
      </c>
      <c r="E6571">
        <f>VLOOKUP(data[[#This Row],[id_campaign]],campaign[],4,FALSE)</f>
        <v>13</v>
      </c>
      <c r="F6571" t="str">
        <f>VLOOKUP(data[[#This Row],[id_campaign]],campaign[],2,FALSE)</f>
        <v>Homeownership</v>
      </c>
      <c r="G6571" t="str">
        <f>VLOOKUP(data[[#This Row],[id_customer]],customer[],2,FALSE)</f>
        <v>Erica Mc Elory</v>
      </c>
      <c r="H6571" t="str">
        <f>data[[#This Row],[id_customer]]&amp;data[[#This Row],[id_campaign]]</f>
        <v>C0403cam06</v>
      </c>
      <c r="I6571">
        <f>DATEDIF(data[[#This Row],[join_date]],data[[#This Row],[buy_date]],"M")</f>
        <v>3</v>
      </c>
    </row>
    <row r="6572" spans="1:9" x14ac:dyDescent="0.25">
      <c r="A6572" t="s">
        <v>1653</v>
      </c>
      <c r="B6572" t="s">
        <v>14</v>
      </c>
      <c r="C6572" s="1">
        <v>44713</v>
      </c>
      <c r="D6572" s="1">
        <v>44850</v>
      </c>
      <c r="E6572">
        <f>VLOOKUP(data[[#This Row],[id_campaign]],campaign[],4,FALSE)</f>
        <v>13</v>
      </c>
      <c r="F6572" t="str">
        <f>VLOOKUP(data[[#This Row],[id_campaign]],campaign[],2,FALSE)</f>
        <v>Homeownership</v>
      </c>
      <c r="G6572" t="str">
        <f>VLOOKUP(data[[#This Row],[id_customer]],customer[],2,FALSE)</f>
        <v>Erica Mc Elory</v>
      </c>
      <c r="H6572" t="str">
        <f>data[[#This Row],[id_customer]]&amp;data[[#This Row],[id_campaign]]</f>
        <v>C0403cam06</v>
      </c>
      <c r="I6572">
        <f>DATEDIF(data[[#This Row],[join_date]],data[[#This Row],[buy_date]],"M")</f>
        <v>4</v>
      </c>
    </row>
    <row r="6573" spans="1:9" x14ac:dyDescent="0.25">
      <c r="A6573" t="s">
        <v>1653</v>
      </c>
      <c r="B6573" t="s">
        <v>14</v>
      </c>
      <c r="C6573" s="1">
        <v>44713</v>
      </c>
      <c r="D6573" s="1">
        <v>44881</v>
      </c>
      <c r="E6573">
        <f>VLOOKUP(data[[#This Row],[id_campaign]],campaign[],4,FALSE)</f>
        <v>13</v>
      </c>
      <c r="F6573" t="str">
        <f>VLOOKUP(data[[#This Row],[id_campaign]],campaign[],2,FALSE)</f>
        <v>Homeownership</v>
      </c>
      <c r="G6573" t="str">
        <f>VLOOKUP(data[[#This Row],[id_customer]],customer[],2,FALSE)</f>
        <v>Erica Mc Elory</v>
      </c>
      <c r="H6573" t="str">
        <f>data[[#This Row],[id_customer]]&amp;data[[#This Row],[id_campaign]]</f>
        <v>C0403cam06</v>
      </c>
      <c r="I6573">
        <f>DATEDIF(data[[#This Row],[join_date]],data[[#This Row],[buy_date]],"M")</f>
        <v>5</v>
      </c>
    </row>
    <row r="6574" spans="1:9" x14ac:dyDescent="0.25">
      <c r="A6574" t="s">
        <v>1653</v>
      </c>
      <c r="B6574" t="s">
        <v>14</v>
      </c>
      <c r="C6574" s="1">
        <v>44713</v>
      </c>
      <c r="D6574" s="1">
        <v>44908</v>
      </c>
      <c r="E6574">
        <f>VLOOKUP(data[[#This Row],[id_campaign]],campaign[],4,FALSE)</f>
        <v>13</v>
      </c>
      <c r="F6574" t="str">
        <f>VLOOKUP(data[[#This Row],[id_campaign]],campaign[],2,FALSE)</f>
        <v>Homeownership</v>
      </c>
      <c r="G6574" t="str">
        <f>VLOOKUP(data[[#This Row],[id_customer]],customer[],2,FALSE)</f>
        <v>Erica Mc Elory</v>
      </c>
      <c r="H6574" t="str">
        <f>data[[#This Row],[id_customer]]&amp;data[[#This Row],[id_campaign]]</f>
        <v>C0403cam06</v>
      </c>
      <c r="I6574">
        <f>DATEDIF(data[[#This Row],[join_date]],data[[#This Row],[buy_date]],"M")</f>
        <v>6</v>
      </c>
    </row>
    <row r="6575" spans="1:9" x14ac:dyDescent="0.25">
      <c r="A6575" t="s">
        <v>1653</v>
      </c>
      <c r="B6575" t="s">
        <v>14</v>
      </c>
      <c r="C6575" s="1">
        <v>44713</v>
      </c>
      <c r="D6575" s="1">
        <v>44930</v>
      </c>
      <c r="E6575">
        <f>VLOOKUP(data[[#This Row],[id_campaign]],campaign[],4,FALSE)</f>
        <v>13</v>
      </c>
      <c r="F6575" t="str">
        <f>VLOOKUP(data[[#This Row],[id_campaign]],campaign[],2,FALSE)</f>
        <v>Homeownership</v>
      </c>
      <c r="G6575" t="str">
        <f>VLOOKUP(data[[#This Row],[id_customer]],customer[],2,FALSE)</f>
        <v>Erica Mc Elory</v>
      </c>
      <c r="H6575" t="str">
        <f>data[[#This Row],[id_customer]]&amp;data[[#This Row],[id_campaign]]</f>
        <v>C0403cam06</v>
      </c>
      <c r="I6575">
        <f>DATEDIF(data[[#This Row],[join_date]],data[[#This Row],[buy_date]],"M")</f>
        <v>7</v>
      </c>
    </row>
    <row r="6576" spans="1:9" x14ac:dyDescent="0.25">
      <c r="A6576" t="s">
        <v>1653</v>
      </c>
      <c r="B6576" t="s">
        <v>14</v>
      </c>
      <c r="C6576" s="1">
        <v>44713</v>
      </c>
      <c r="D6576" s="1">
        <v>44962</v>
      </c>
      <c r="E6576">
        <f>VLOOKUP(data[[#This Row],[id_campaign]],campaign[],4,FALSE)</f>
        <v>13</v>
      </c>
      <c r="F6576" t="str">
        <f>VLOOKUP(data[[#This Row],[id_campaign]],campaign[],2,FALSE)</f>
        <v>Homeownership</v>
      </c>
      <c r="G6576" t="str">
        <f>VLOOKUP(data[[#This Row],[id_customer]],customer[],2,FALSE)</f>
        <v>Erica Mc Elory</v>
      </c>
      <c r="H6576" t="str">
        <f>data[[#This Row],[id_customer]]&amp;data[[#This Row],[id_campaign]]</f>
        <v>C0403cam06</v>
      </c>
      <c r="I6576">
        <f>DATEDIF(data[[#This Row],[join_date]],data[[#This Row],[buy_date]],"M")</f>
        <v>8</v>
      </c>
    </row>
    <row r="6577" spans="1:9" x14ac:dyDescent="0.25">
      <c r="A6577" t="s">
        <v>1653</v>
      </c>
      <c r="B6577" t="s">
        <v>14</v>
      </c>
      <c r="C6577" s="1">
        <v>44713</v>
      </c>
      <c r="D6577" s="1">
        <v>44995</v>
      </c>
      <c r="E6577">
        <f>VLOOKUP(data[[#This Row],[id_campaign]],campaign[],4,FALSE)</f>
        <v>13</v>
      </c>
      <c r="F6577" t="str">
        <f>VLOOKUP(data[[#This Row],[id_campaign]],campaign[],2,FALSE)</f>
        <v>Homeownership</v>
      </c>
      <c r="G6577" t="str">
        <f>VLOOKUP(data[[#This Row],[id_customer]],customer[],2,FALSE)</f>
        <v>Erica Mc Elory</v>
      </c>
      <c r="H6577" t="str">
        <f>data[[#This Row],[id_customer]]&amp;data[[#This Row],[id_campaign]]</f>
        <v>C0403cam06</v>
      </c>
      <c r="I6577">
        <f>DATEDIF(data[[#This Row],[join_date]],data[[#This Row],[buy_date]],"M")</f>
        <v>9</v>
      </c>
    </row>
    <row r="6578" spans="1:9" x14ac:dyDescent="0.25">
      <c r="A6578" t="s">
        <v>1653</v>
      </c>
      <c r="B6578" t="s">
        <v>14</v>
      </c>
      <c r="C6578" s="1">
        <v>44713</v>
      </c>
      <c r="D6578" s="1">
        <v>45027</v>
      </c>
      <c r="E6578">
        <f>VLOOKUP(data[[#This Row],[id_campaign]],campaign[],4,FALSE)</f>
        <v>13</v>
      </c>
      <c r="F6578" t="str">
        <f>VLOOKUP(data[[#This Row],[id_campaign]],campaign[],2,FALSE)</f>
        <v>Homeownership</v>
      </c>
      <c r="G6578" t="str">
        <f>VLOOKUP(data[[#This Row],[id_customer]],customer[],2,FALSE)</f>
        <v>Erica Mc Elory</v>
      </c>
      <c r="H6578" t="str">
        <f>data[[#This Row],[id_customer]]&amp;data[[#This Row],[id_campaign]]</f>
        <v>C0403cam06</v>
      </c>
      <c r="I6578">
        <f>DATEDIF(data[[#This Row],[join_date]],data[[#This Row],[buy_date]],"M")</f>
        <v>10</v>
      </c>
    </row>
    <row r="6579" spans="1:9" x14ac:dyDescent="0.25">
      <c r="A6579" t="s">
        <v>1653</v>
      </c>
      <c r="B6579" t="s">
        <v>24</v>
      </c>
      <c r="C6579" s="1">
        <v>44799</v>
      </c>
      <c r="D6579" s="1">
        <v>44799</v>
      </c>
      <c r="E6579">
        <f>VLOOKUP(data[[#This Row],[id_campaign]],campaign[],4,FALSE)</f>
        <v>62</v>
      </c>
      <c r="F6579" t="str">
        <f>VLOOKUP(data[[#This Row],[id_campaign]],campaign[],2,FALSE)</f>
        <v>OwnsComputer</v>
      </c>
      <c r="G6579" t="str">
        <f>VLOOKUP(data[[#This Row],[id_customer]],customer[],2,FALSE)</f>
        <v>Erica Mc Elory</v>
      </c>
      <c r="H6579" t="str">
        <f>data[[#This Row],[id_customer]]&amp;data[[#This Row],[id_campaign]]</f>
        <v>C0403cam11</v>
      </c>
      <c r="I6579">
        <f>DATEDIF(data[[#This Row],[join_date]],data[[#This Row],[buy_date]],"M")</f>
        <v>0</v>
      </c>
    </row>
    <row r="6580" spans="1:9" x14ac:dyDescent="0.25">
      <c r="A6580" t="s">
        <v>1653</v>
      </c>
      <c r="B6580" t="s">
        <v>24</v>
      </c>
      <c r="C6580" s="1">
        <v>44799</v>
      </c>
      <c r="D6580" s="1">
        <v>44893</v>
      </c>
      <c r="E6580">
        <f>VLOOKUP(data[[#This Row],[id_campaign]],campaign[],4,FALSE)</f>
        <v>62</v>
      </c>
      <c r="F6580" t="str">
        <f>VLOOKUP(data[[#This Row],[id_campaign]],campaign[],2,FALSE)</f>
        <v>OwnsComputer</v>
      </c>
      <c r="G6580" t="str">
        <f>VLOOKUP(data[[#This Row],[id_customer]],customer[],2,FALSE)</f>
        <v>Erica Mc Elory</v>
      </c>
      <c r="H6580" t="str">
        <f>data[[#This Row],[id_customer]]&amp;data[[#This Row],[id_campaign]]</f>
        <v>C0403cam11</v>
      </c>
      <c r="I6580">
        <f>DATEDIF(data[[#This Row],[join_date]],data[[#This Row],[buy_date]],"M")</f>
        <v>3</v>
      </c>
    </row>
    <row r="6581" spans="1:9" x14ac:dyDescent="0.25">
      <c r="A6581" t="s">
        <v>1653</v>
      </c>
      <c r="B6581" t="s">
        <v>24</v>
      </c>
      <c r="C6581" s="1">
        <v>44799</v>
      </c>
      <c r="D6581" s="1">
        <v>44899</v>
      </c>
      <c r="E6581">
        <f>VLOOKUP(data[[#This Row],[id_campaign]],campaign[],4,FALSE)</f>
        <v>62</v>
      </c>
      <c r="F6581" t="str">
        <f>VLOOKUP(data[[#This Row],[id_campaign]],campaign[],2,FALSE)</f>
        <v>OwnsComputer</v>
      </c>
      <c r="G6581" t="str">
        <f>VLOOKUP(data[[#This Row],[id_customer]],customer[],2,FALSE)</f>
        <v>Erica Mc Elory</v>
      </c>
      <c r="H6581" t="str">
        <f>data[[#This Row],[id_customer]]&amp;data[[#This Row],[id_campaign]]</f>
        <v>C0403cam11</v>
      </c>
      <c r="I6581">
        <f>DATEDIF(data[[#This Row],[join_date]],data[[#This Row],[buy_date]],"M")</f>
        <v>3</v>
      </c>
    </row>
    <row r="6582" spans="1:9" x14ac:dyDescent="0.25">
      <c r="A6582" t="s">
        <v>1653</v>
      </c>
      <c r="B6582" t="s">
        <v>24</v>
      </c>
      <c r="C6582" s="1">
        <v>44799</v>
      </c>
      <c r="D6582" s="1">
        <v>44957</v>
      </c>
      <c r="E6582">
        <f>VLOOKUP(data[[#This Row],[id_campaign]],campaign[],4,FALSE)</f>
        <v>62</v>
      </c>
      <c r="F6582" t="str">
        <f>VLOOKUP(data[[#This Row],[id_campaign]],campaign[],2,FALSE)</f>
        <v>OwnsComputer</v>
      </c>
      <c r="G6582" t="str">
        <f>VLOOKUP(data[[#This Row],[id_customer]],customer[],2,FALSE)</f>
        <v>Erica Mc Elory</v>
      </c>
      <c r="H6582" t="str">
        <f>data[[#This Row],[id_customer]]&amp;data[[#This Row],[id_campaign]]</f>
        <v>C0403cam11</v>
      </c>
      <c r="I6582">
        <f>DATEDIF(data[[#This Row],[join_date]],data[[#This Row],[buy_date]],"M")</f>
        <v>5</v>
      </c>
    </row>
    <row r="6583" spans="1:9" x14ac:dyDescent="0.25">
      <c r="A6583" t="s">
        <v>1653</v>
      </c>
      <c r="B6583" t="s">
        <v>24</v>
      </c>
      <c r="C6583" s="1">
        <v>44799</v>
      </c>
      <c r="D6583" s="1">
        <v>44959</v>
      </c>
      <c r="E6583">
        <f>VLOOKUP(data[[#This Row],[id_campaign]],campaign[],4,FALSE)</f>
        <v>62</v>
      </c>
      <c r="F6583" t="str">
        <f>VLOOKUP(data[[#This Row],[id_campaign]],campaign[],2,FALSE)</f>
        <v>OwnsComputer</v>
      </c>
      <c r="G6583" t="str">
        <f>VLOOKUP(data[[#This Row],[id_customer]],customer[],2,FALSE)</f>
        <v>Erica Mc Elory</v>
      </c>
      <c r="H6583" t="str">
        <f>data[[#This Row],[id_customer]]&amp;data[[#This Row],[id_campaign]]</f>
        <v>C0403cam11</v>
      </c>
      <c r="I6583">
        <f>DATEDIF(data[[#This Row],[join_date]],data[[#This Row],[buy_date]],"M")</f>
        <v>5</v>
      </c>
    </row>
    <row r="6584" spans="1:9" x14ac:dyDescent="0.25">
      <c r="A6584" t="s">
        <v>1653</v>
      </c>
      <c r="B6584" t="s">
        <v>24</v>
      </c>
      <c r="C6584" s="1">
        <v>44799</v>
      </c>
      <c r="D6584" s="1">
        <v>45013</v>
      </c>
      <c r="E6584">
        <f>VLOOKUP(data[[#This Row],[id_campaign]],campaign[],4,FALSE)</f>
        <v>62</v>
      </c>
      <c r="F6584" t="str">
        <f>VLOOKUP(data[[#This Row],[id_campaign]],campaign[],2,FALSE)</f>
        <v>OwnsComputer</v>
      </c>
      <c r="G6584" t="str">
        <f>VLOOKUP(data[[#This Row],[id_customer]],customer[],2,FALSE)</f>
        <v>Erica Mc Elory</v>
      </c>
      <c r="H6584" t="str">
        <f>data[[#This Row],[id_customer]]&amp;data[[#This Row],[id_campaign]]</f>
        <v>C0403cam11</v>
      </c>
      <c r="I6584">
        <f>DATEDIF(data[[#This Row],[join_date]],data[[#This Row],[buy_date]],"M")</f>
        <v>7</v>
      </c>
    </row>
    <row r="6585" spans="1:9" x14ac:dyDescent="0.25">
      <c r="A6585" t="s">
        <v>1653</v>
      </c>
      <c r="B6585" t="s">
        <v>24</v>
      </c>
      <c r="C6585" s="1">
        <v>44799</v>
      </c>
      <c r="D6585" s="1">
        <v>45026</v>
      </c>
      <c r="E6585">
        <f>VLOOKUP(data[[#This Row],[id_campaign]],campaign[],4,FALSE)</f>
        <v>62</v>
      </c>
      <c r="F6585" t="str">
        <f>VLOOKUP(data[[#This Row],[id_campaign]],campaign[],2,FALSE)</f>
        <v>OwnsComputer</v>
      </c>
      <c r="G6585" t="str">
        <f>VLOOKUP(data[[#This Row],[id_customer]],customer[],2,FALSE)</f>
        <v>Erica Mc Elory</v>
      </c>
      <c r="H6585" t="str">
        <f>data[[#This Row],[id_customer]]&amp;data[[#This Row],[id_campaign]]</f>
        <v>C0403cam11</v>
      </c>
      <c r="I6585">
        <f>DATEDIF(data[[#This Row],[join_date]],data[[#This Row],[buy_date]],"M")</f>
        <v>7</v>
      </c>
    </row>
    <row r="6586" spans="1:9" x14ac:dyDescent="0.25">
      <c r="A6586" t="s">
        <v>1653</v>
      </c>
      <c r="B6586" t="s">
        <v>24</v>
      </c>
      <c r="C6586" s="1">
        <v>44799</v>
      </c>
      <c r="D6586" s="1">
        <v>45052</v>
      </c>
      <c r="E6586">
        <f>VLOOKUP(data[[#This Row],[id_campaign]],campaign[],4,FALSE)</f>
        <v>62</v>
      </c>
      <c r="F6586" t="str">
        <f>VLOOKUP(data[[#This Row],[id_campaign]],campaign[],2,FALSE)</f>
        <v>OwnsComputer</v>
      </c>
      <c r="G6586" t="str">
        <f>VLOOKUP(data[[#This Row],[id_customer]],customer[],2,FALSE)</f>
        <v>Erica Mc Elory</v>
      </c>
      <c r="H6586" t="str">
        <f>data[[#This Row],[id_customer]]&amp;data[[#This Row],[id_campaign]]</f>
        <v>C0403cam11</v>
      </c>
      <c r="I6586">
        <f>DATEDIF(data[[#This Row],[join_date]],data[[#This Row],[buy_date]],"M")</f>
        <v>8</v>
      </c>
    </row>
    <row r="6587" spans="1:9" x14ac:dyDescent="0.25">
      <c r="A6587" t="s">
        <v>1653</v>
      </c>
      <c r="B6587" t="s">
        <v>24</v>
      </c>
      <c r="C6587" s="1">
        <v>44799</v>
      </c>
      <c r="D6587" s="1">
        <v>45083</v>
      </c>
      <c r="E6587">
        <f>VLOOKUP(data[[#This Row],[id_campaign]],campaign[],4,FALSE)</f>
        <v>62</v>
      </c>
      <c r="F6587" t="str">
        <f>VLOOKUP(data[[#This Row],[id_campaign]],campaign[],2,FALSE)</f>
        <v>OwnsComputer</v>
      </c>
      <c r="G6587" t="str">
        <f>VLOOKUP(data[[#This Row],[id_customer]],customer[],2,FALSE)</f>
        <v>Erica Mc Elory</v>
      </c>
      <c r="H6587" t="str">
        <f>data[[#This Row],[id_customer]]&amp;data[[#This Row],[id_campaign]]</f>
        <v>C0403cam11</v>
      </c>
      <c r="I6587">
        <f>DATEDIF(data[[#This Row],[join_date]],data[[#This Row],[buy_date]],"M")</f>
        <v>9</v>
      </c>
    </row>
    <row r="6588" spans="1:9" x14ac:dyDescent="0.25">
      <c r="A6588" t="s">
        <v>1657</v>
      </c>
      <c r="B6588" t="s">
        <v>12</v>
      </c>
      <c r="C6588" s="1">
        <v>44691</v>
      </c>
      <c r="D6588" s="1">
        <v>44691</v>
      </c>
      <c r="E6588">
        <f>VLOOKUP(data[[#This Row],[id_campaign]],campaign[],4,FALSE)</f>
        <v>22</v>
      </c>
      <c r="F6588" t="str">
        <f>VLOOKUP(data[[#This Row],[id_campaign]],campaign[],2,FALSE)</f>
        <v>RVOwner</v>
      </c>
      <c r="G6588" t="str">
        <f>VLOOKUP(data[[#This Row],[id_customer]],customer[],2,FALSE)</f>
        <v>Ivar Baseggio</v>
      </c>
      <c r="H6588" t="str">
        <f>data[[#This Row],[id_customer]]&amp;data[[#This Row],[id_campaign]]</f>
        <v>C0404cam05</v>
      </c>
      <c r="I6588">
        <f>DATEDIF(data[[#This Row],[join_date]],data[[#This Row],[buy_date]],"M")</f>
        <v>0</v>
      </c>
    </row>
    <row r="6589" spans="1:9" x14ac:dyDescent="0.25">
      <c r="A6589" t="s">
        <v>1657</v>
      </c>
      <c r="B6589" t="s">
        <v>12</v>
      </c>
      <c r="C6589" s="1">
        <v>44691</v>
      </c>
      <c r="D6589" s="1">
        <v>44734</v>
      </c>
      <c r="E6589">
        <f>VLOOKUP(data[[#This Row],[id_campaign]],campaign[],4,FALSE)</f>
        <v>22</v>
      </c>
      <c r="F6589" t="str">
        <f>VLOOKUP(data[[#This Row],[id_campaign]],campaign[],2,FALSE)</f>
        <v>RVOwner</v>
      </c>
      <c r="G6589" t="str">
        <f>VLOOKUP(data[[#This Row],[id_customer]],customer[],2,FALSE)</f>
        <v>Ivar Baseggio</v>
      </c>
      <c r="H6589" t="str">
        <f>data[[#This Row],[id_customer]]&amp;data[[#This Row],[id_campaign]]</f>
        <v>C0404cam05</v>
      </c>
      <c r="I6589">
        <f>DATEDIF(data[[#This Row],[join_date]],data[[#This Row],[buy_date]],"M")</f>
        <v>1</v>
      </c>
    </row>
    <row r="6590" spans="1:9" x14ac:dyDescent="0.25">
      <c r="A6590" t="s">
        <v>1657</v>
      </c>
      <c r="B6590" t="s">
        <v>12</v>
      </c>
      <c r="C6590" s="1">
        <v>44691</v>
      </c>
      <c r="D6590" s="1">
        <v>44765</v>
      </c>
      <c r="E6590">
        <f>VLOOKUP(data[[#This Row],[id_campaign]],campaign[],4,FALSE)</f>
        <v>22</v>
      </c>
      <c r="F6590" t="str">
        <f>VLOOKUP(data[[#This Row],[id_campaign]],campaign[],2,FALSE)</f>
        <v>RVOwner</v>
      </c>
      <c r="G6590" t="str">
        <f>VLOOKUP(data[[#This Row],[id_customer]],customer[],2,FALSE)</f>
        <v>Ivar Baseggio</v>
      </c>
      <c r="H6590" t="str">
        <f>data[[#This Row],[id_customer]]&amp;data[[#This Row],[id_campaign]]</f>
        <v>C0404cam05</v>
      </c>
      <c r="I6590">
        <f>DATEDIF(data[[#This Row],[join_date]],data[[#This Row],[buy_date]],"M")</f>
        <v>2</v>
      </c>
    </row>
    <row r="6591" spans="1:9" x14ac:dyDescent="0.25">
      <c r="A6591" t="s">
        <v>1657</v>
      </c>
      <c r="B6591" t="s">
        <v>12</v>
      </c>
      <c r="C6591" s="1">
        <v>44691</v>
      </c>
      <c r="D6591" s="1">
        <v>44784</v>
      </c>
      <c r="E6591">
        <f>VLOOKUP(data[[#This Row],[id_campaign]],campaign[],4,FALSE)</f>
        <v>22</v>
      </c>
      <c r="F6591" t="str">
        <f>VLOOKUP(data[[#This Row],[id_campaign]],campaign[],2,FALSE)</f>
        <v>RVOwner</v>
      </c>
      <c r="G6591" t="str">
        <f>VLOOKUP(data[[#This Row],[id_customer]],customer[],2,FALSE)</f>
        <v>Ivar Baseggio</v>
      </c>
      <c r="H6591" t="str">
        <f>data[[#This Row],[id_customer]]&amp;data[[#This Row],[id_campaign]]</f>
        <v>C0404cam05</v>
      </c>
      <c r="I6591">
        <f>DATEDIF(data[[#This Row],[join_date]],data[[#This Row],[buy_date]],"M")</f>
        <v>3</v>
      </c>
    </row>
    <row r="6592" spans="1:9" x14ac:dyDescent="0.25">
      <c r="A6592" t="s">
        <v>1657</v>
      </c>
      <c r="B6592" t="s">
        <v>12</v>
      </c>
      <c r="C6592" s="1">
        <v>44691</v>
      </c>
      <c r="D6592" s="1">
        <v>44817</v>
      </c>
      <c r="E6592">
        <f>VLOOKUP(data[[#This Row],[id_campaign]],campaign[],4,FALSE)</f>
        <v>22</v>
      </c>
      <c r="F6592" t="str">
        <f>VLOOKUP(data[[#This Row],[id_campaign]],campaign[],2,FALSE)</f>
        <v>RVOwner</v>
      </c>
      <c r="G6592" t="str">
        <f>VLOOKUP(data[[#This Row],[id_customer]],customer[],2,FALSE)</f>
        <v>Ivar Baseggio</v>
      </c>
      <c r="H6592" t="str">
        <f>data[[#This Row],[id_customer]]&amp;data[[#This Row],[id_campaign]]</f>
        <v>C0404cam05</v>
      </c>
      <c r="I6592">
        <f>DATEDIF(data[[#This Row],[join_date]],data[[#This Row],[buy_date]],"M")</f>
        <v>4</v>
      </c>
    </row>
    <row r="6593" spans="1:9" x14ac:dyDescent="0.25">
      <c r="A6593" t="s">
        <v>1657</v>
      </c>
      <c r="B6593" t="s">
        <v>12</v>
      </c>
      <c r="C6593" s="1">
        <v>44691</v>
      </c>
      <c r="D6593" s="1">
        <v>44855</v>
      </c>
      <c r="E6593">
        <f>VLOOKUP(data[[#This Row],[id_campaign]],campaign[],4,FALSE)</f>
        <v>22</v>
      </c>
      <c r="F6593" t="str">
        <f>VLOOKUP(data[[#This Row],[id_campaign]],campaign[],2,FALSE)</f>
        <v>RVOwner</v>
      </c>
      <c r="G6593" t="str">
        <f>VLOOKUP(data[[#This Row],[id_customer]],customer[],2,FALSE)</f>
        <v>Ivar Baseggio</v>
      </c>
      <c r="H6593" t="str">
        <f>data[[#This Row],[id_customer]]&amp;data[[#This Row],[id_campaign]]</f>
        <v>C0404cam05</v>
      </c>
      <c r="I6593">
        <f>DATEDIF(data[[#This Row],[join_date]],data[[#This Row],[buy_date]],"M")</f>
        <v>5</v>
      </c>
    </row>
    <row r="6594" spans="1:9" x14ac:dyDescent="0.25">
      <c r="A6594" t="s">
        <v>1657</v>
      </c>
      <c r="B6594" t="s">
        <v>12</v>
      </c>
      <c r="C6594" s="1">
        <v>44691</v>
      </c>
      <c r="D6594" s="1">
        <v>44907</v>
      </c>
      <c r="E6594">
        <f>VLOOKUP(data[[#This Row],[id_campaign]],campaign[],4,FALSE)</f>
        <v>22</v>
      </c>
      <c r="F6594" t="str">
        <f>VLOOKUP(data[[#This Row],[id_campaign]],campaign[],2,FALSE)</f>
        <v>RVOwner</v>
      </c>
      <c r="G6594" t="str">
        <f>VLOOKUP(data[[#This Row],[id_customer]],customer[],2,FALSE)</f>
        <v>Ivar Baseggio</v>
      </c>
      <c r="H6594" t="str">
        <f>data[[#This Row],[id_customer]]&amp;data[[#This Row],[id_campaign]]</f>
        <v>C0404cam05</v>
      </c>
      <c r="I6594">
        <f>DATEDIF(data[[#This Row],[join_date]],data[[#This Row],[buy_date]],"M")</f>
        <v>7</v>
      </c>
    </row>
    <row r="6595" spans="1:9" x14ac:dyDescent="0.25">
      <c r="A6595" t="s">
        <v>1657</v>
      </c>
      <c r="B6595" t="s">
        <v>12</v>
      </c>
      <c r="C6595" s="1">
        <v>44691</v>
      </c>
      <c r="D6595" s="1">
        <v>44951</v>
      </c>
      <c r="E6595">
        <f>VLOOKUP(data[[#This Row],[id_campaign]],campaign[],4,FALSE)</f>
        <v>22</v>
      </c>
      <c r="F6595" t="str">
        <f>VLOOKUP(data[[#This Row],[id_campaign]],campaign[],2,FALSE)</f>
        <v>RVOwner</v>
      </c>
      <c r="G6595" t="str">
        <f>VLOOKUP(data[[#This Row],[id_customer]],customer[],2,FALSE)</f>
        <v>Ivar Baseggio</v>
      </c>
      <c r="H6595" t="str">
        <f>data[[#This Row],[id_customer]]&amp;data[[#This Row],[id_campaign]]</f>
        <v>C0404cam05</v>
      </c>
      <c r="I6595">
        <f>DATEDIF(data[[#This Row],[join_date]],data[[#This Row],[buy_date]],"M")</f>
        <v>8</v>
      </c>
    </row>
    <row r="6596" spans="1:9" x14ac:dyDescent="0.25">
      <c r="A6596" t="s">
        <v>1657</v>
      </c>
      <c r="B6596" t="s">
        <v>12</v>
      </c>
      <c r="C6596" s="1">
        <v>44691</v>
      </c>
      <c r="D6596" s="1">
        <v>44970</v>
      </c>
      <c r="E6596">
        <f>VLOOKUP(data[[#This Row],[id_campaign]],campaign[],4,FALSE)</f>
        <v>22</v>
      </c>
      <c r="F6596" t="str">
        <f>VLOOKUP(data[[#This Row],[id_campaign]],campaign[],2,FALSE)</f>
        <v>RVOwner</v>
      </c>
      <c r="G6596" t="str">
        <f>VLOOKUP(data[[#This Row],[id_customer]],customer[],2,FALSE)</f>
        <v>Ivar Baseggio</v>
      </c>
      <c r="H6596" t="str">
        <f>data[[#This Row],[id_customer]]&amp;data[[#This Row],[id_campaign]]</f>
        <v>C0404cam05</v>
      </c>
      <c r="I6596">
        <f>DATEDIF(data[[#This Row],[join_date]],data[[#This Row],[buy_date]],"M")</f>
        <v>9</v>
      </c>
    </row>
    <row r="6597" spans="1:9" x14ac:dyDescent="0.25">
      <c r="A6597" t="s">
        <v>1657</v>
      </c>
      <c r="B6597" t="s">
        <v>12</v>
      </c>
      <c r="C6597" s="1">
        <v>44691</v>
      </c>
      <c r="D6597" s="1">
        <v>45002</v>
      </c>
      <c r="E6597">
        <f>VLOOKUP(data[[#This Row],[id_campaign]],campaign[],4,FALSE)</f>
        <v>22</v>
      </c>
      <c r="F6597" t="str">
        <f>VLOOKUP(data[[#This Row],[id_campaign]],campaign[],2,FALSE)</f>
        <v>RVOwner</v>
      </c>
      <c r="G6597" t="str">
        <f>VLOOKUP(data[[#This Row],[id_customer]],customer[],2,FALSE)</f>
        <v>Ivar Baseggio</v>
      </c>
      <c r="H6597" t="str">
        <f>data[[#This Row],[id_customer]]&amp;data[[#This Row],[id_campaign]]</f>
        <v>C0404cam05</v>
      </c>
      <c r="I6597">
        <f>DATEDIF(data[[#This Row],[join_date]],data[[#This Row],[buy_date]],"M")</f>
        <v>10</v>
      </c>
    </row>
    <row r="6598" spans="1:9" x14ac:dyDescent="0.25">
      <c r="A6598" t="s">
        <v>1657</v>
      </c>
      <c r="B6598" t="s">
        <v>12</v>
      </c>
      <c r="C6598" s="1">
        <v>44691</v>
      </c>
      <c r="D6598" s="1">
        <v>45026</v>
      </c>
      <c r="E6598">
        <f>VLOOKUP(data[[#This Row],[id_campaign]],campaign[],4,FALSE)</f>
        <v>22</v>
      </c>
      <c r="F6598" t="str">
        <f>VLOOKUP(data[[#This Row],[id_campaign]],campaign[],2,FALSE)</f>
        <v>RVOwner</v>
      </c>
      <c r="G6598" t="str">
        <f>VLOOKUP(data[[#This Row],[id_customer]],customer[],2,FALSE)</f>
        <v>Ivar Baseggio</v>
      </c>
      <c r="H6598" t="str">
        <f>data[[#This Row],[id_customer]]&amp;data[[#This Row],[id_campaign]]</f>
        <v>C0404cam05</v>
      </c>
      <c r="I6598">
        <f>DATEDIF(data[[#This Row],[join_date]],data[[#This Row],[buy_date]],"M")</f>
        <v>11</v>
      </c>
    </row>
    <row r="6599" spans="1:9" x14ac:dyDescent="0.25">
      <c r="A6599" t="s">
        <v>1657</v>
      </c>
      <c r="B6599" t="s">
        <v>12</v>
      </c>
      <c r="C6599" s="1">
        <v>44691</v>
      </c>
      <c r="D6599" s="1">
        <v>45069</v>
      </c>
      <c r="E6599">
        <f>VLOOKUP(data[[#This Row],[id_campaign]],campaign[],4,FALSE)</f>
        <v>22</v>
      </c>
      <c r="F6599" t="str">
        <f>VLOOKUP(data[[#This Row],[id_campaign]],campaign[],2,FALSE)</f>
        <v>RVOwner</v>
      </c>
      <c r="G6599" t="str">
        <f>VLOOKUP(data[[#This Row],[id_customer]],customer[],2,FALSE)</f>
        <v>Ivar Baseggio</v>
      </c>
      <c r="H6599" t="str">
        <f>data[[#This Row],[id_customer]]&amp;data[[#This Row],[id_campaign]]</f>
        <v>C0404cam05</v>
      </c>
      <c r="I6599">
        <f>DATEDIF(data[[#This Row],[join_date]],data[[#This Row],[buy_date]],"M")</f>
        <v>12</v>
      </c>
    </row>
    <row r="6600" spans="1:9" x14ac:dyDescent="0.25">
      <c r="A6600" t="s">
        <v>1657</v>
      </c>
      <c r="B6600" t="s">
        <v>18</v>
      </c>
      <c r="C6600" s="1">
        <v>44863</v>
      </c>
      <c r="D6600" s="1">
        <v>44863</v>
      </c>
      <c r="E6600">
        <f>VLOOKUP(data[[#This Row],[id_campaign]],campaign[],4,FALSE)</f>
        <v>27</v>
      </c>
      <c r="F6600" t="str">
        <f>VLOOKUP(data[[#This Row],[id_campaign]],campaign[],2,FALSE)</f>
        <v>RespondsToMailOffers</v>
      </c>
      <c r="G6600" t="str">
        <f>VLOOKUP(data[[#This Row],[id_customer]],customer[],2,FALSE)</f>
        <v>Ivar Baseggio</v>
      </c>
      <c r="H6600" t="str">
        <f>data[[#This Row],[id_customer]]&amp;data[[#This Row],[id_campaign]]</f>
        <v>C0404cam08</v>
      </c>
      <c r="I6600">
        <f>DATEDIF(data[[#This Row],[join_date]],data[[#This Row],[buy_date]],"M")</f>
        <v>0</v>
      </c>
    </row>
    <row r="6601" spans="1:9" x14ac:dyDescent="0.25">
      <c r="A6601" t="s">
        <v>1657</v>
      </c>
      <c r="B6601" t="s">
        <v>18</v>
      </c>
      <c r="C6601" s="1">
        <v>44863</v>
      </c>
      <c r="D6601" s="1">
        <v>44898</v>
      </c>
      <c r="E6601">
        <f>VLOOKUP(data[[#This Row],[id_campaign]],campaign[],4,FALSE)</f>
        <v>27</v>
      </c>
      <c r="F6601" t="str">
        <f>VLOOKUP(data[[#This Row],[id_campaign]],campaign[],2,FALSE)</f>
        <v>RespondsToMailOffers</v>
      </c>
      <c r="G6601" t="str">
        <f>VLOOKUP(data[[#This Row],[id_customer]],customer[],2,FALSE)</f>
        <v>Ivar Baseggio</v>
      </c>
      <c r="H6601" t="str">
        <f>data[[#This Row],[id_customer]]&amp;data[[#This Row],[id_campaign]]</f>
        <v>C0404cam08</v>
      </c>
      <c r="I6601">
        <f>DATEDIF(data[[#This Row],[join_date]],data[[#This Row],[buy_date]],"M")</f>
        <v>1</v>
      </c>
    </row>
    <row r="6602" spans="1:9" x14ac:dyDescent="0.25">
      <c r="A6602" t="s">
        <v>1657</v>
      </c>
      <c r="B6602" t="s">
        <v>18</v>
      </c>
      <c r="C6602" s="1">
        <v>44863</v>
      </c>
      <c r="D6602" s="1">
        <v>44930</v>
      </c>
      <c r="E6602">
        <f>VLOOKUP(data[[#This Row],[id_campaign]],campaign[],4,FALSE)</f>
        <v>27</v>
      </c>
      <c r="F6602" t="str">
        <f>VLOOKUP(data[[#This Row],[id_campaign]],campaign[],2,FALSE)</f>
        <v>RespondsToMailOffers</v>
      </c>
      <c r="G6602" t="str">
        <f>VLOOKUP(data[[#This Row],[id_customer]],customer[],2,FALSE)</f>
        <v>Ivar Baseggio</v>
      </c>
      <c r="H6602" t="str">
        <f>data[[#This Row],[id_customer]]&amp;data[[#This Row],[id_campaign]]</f>
        <v>C0404cam08</v>
      </c>
      <c r="I6602">
        <f>DATEDIF(data[[#This Row],[join_date]],data[[#This Row],[buy_date]],"M")</f>
        <v>2</v>
      </c>
    </row>
    <row r="6603" spans="1:9" x14ac:dyDescent="0.25">
      <c r="A6603" t="s">
        <v>1657</v>
      </c>
      <c r="B6603" t="s">
        <v>18</v>
      </c>
      <c r="C6603" s="1">
        <v>44863</v>
      </c>
      <c r="D6603" s="1">
        <v>44961</v>
      </c>
      <c r="E6603">
        <f>VLOOKUP(data[[#This Row],[id_campaign]],campaign[],4,FALSE)</f>
        <v>27</v>
      </c>
      <c r="F6603" t="str">
        <f>VLOOKUP(data[[#This Row],[id_campaign]],campaign[],2,FALSE)</f>
        <v>RespondsToMailOffers</v>
      </c>
      <c r="G6603" t="str">
        <f>VLOOKUP(data[[#This Row],[id_customer]],customer[],2,FALSE)</f>
        <v>Ivar Baseggio</v>
      </c>
      <c r="H6603" t="str">
        <f>data[[#This Row],[id_customer]]&amp;data[[#This Row],[id_campaign]]</f>
        <v>C0404cam08</v>
      </c>
      <c r="I6603">
        <f>DATEDIF(data[[#This Row],[join_date]],data[[#This Row],[buy_date]],"M")</f>
        <v>3</v>
      </c>
    </row>
    <row r="6604" spans="1:9" x14ac:dyDescent="0.25">
      <c r="A6604" t="s">
        <v>1657</v>
      </c>
      <c r="B6604" t="s">
        <v>18</v>
      </c>
      <c r="C6604" s="1">
        <v>44863</v>
      </c>
      <c r="D6604" s="1">
        <v>44989</v>
      </c>
      <c r="E6604">
        <f>VLOOKUP(data[[#This Row],[id_campaign]],campaign[],4,FALSE)</f>
        <v>27</v>
      </c>
      <c r="F6604" t="str">
        <f>VLOOKUP(data[[#This Row],[id_campaign]],campaign[],2,FALSE)</f>
        <v>RespondsToMailOffers</v>
      </c>
      <c r="G6604" t="str">
        <f>VLOOKUP(data[[#This Row],[id_customer]],customer[],2,FALSE)</f>
        <v>Ivar Baseggio</v>
      </c>
      <c r="H6604" t="str">
        <f>data[[#This Row],[id_customer]]&amp;data[[#This Row],[id_campaign]]</f>
        <v>C0404cam08</v>
      </c>
      <c r="I6604">
        <f>DATEDIF(data[[#This Row],[join_date]],data[[#This Row],[buy_date]],"M")</f>
        <v>4</v>
      </c>
    </row>
    <row r="6605" spans="1:9" x14ac:dyDescent="0.25">
      <c r="A6605" t="s">
        <v>1657</v>
      </c>
      <c r="B6605" t="s">
        <v>18</v>
      </c>
      <c r="C6605" s="1">
        <v>44863</v>
      </c>
      <c r="D6605" s="1">
        <v>45029</v>
      </c>
      <c r="E6605">
        <f>VLOOKUP(data[[#This Row],[id_campaign]],campaign[],4,FALSE)</f>
        <v>27</v>
      </c>
      <c r="F6605" t="str">
        <f>VLOOKUP(data[[#This Row],[id_campaign]],campaign[],2,FALSE)</f>
        <v>RespondsToMailOffers</v>
      </c>
      <c r="G6605" t="str">
        <f>VLOOKUP(data[[#This Row],[id_customer]],customer[],2,FALSE)</f>
        <v>Ivar Baseggio</v>
      </c>
      <c r="H6605" t="str">
        <f>data[[#This Row],[id_customer]]&amp;data[[#This Row],[id_campaign]]</f>
        <v>C0404cam08</v>
      </c>
      <c r="I6605">
        <f>DATEDIF(data[[#This Row],[join_date]],data[[#This Row],[buy_date]],"M")</f>
        <v>5</v>
      </c>
    </row>
    <row r="6606" spans="1:9" x14ac:dyDescent="0.25">
      <c r="A6606" t="s">
        <v>1657</v>
      </c>
      <c r="B6606" t="s">
        <v>18</v>
      </c>
      <c r="C6606" s="1">
        <v>44863</v>
      </c>
      <c r="D6606" s="1">
        <v>45054</v>
      </c>
      <c r="E6606">
        <f>VLOOKUP(data[[#This Row],[id_campaign]],campaign[],4,FALSE)</f>
        <v>27</v>
      </c>
      <c r="F6606" t="str">
        <f>VLOOKUP(data[[#This Row],[id_campaign]],campaign[],2,FALSE)</f>
        <v>RespondsToMailOffers</v>
      </c>
      <c r="G6606" t="str">
        <f>VLOOKUP(data[[#This Row],[id_customer]],customer[],2,FALSE)</f>
        <v>Ivar Baseggio</v>
      </c>
      <c r="H6606" t="str">
        <f>data[[#This Row],[id_customer]]&amp;data[[#This Row],[id_campaign]]</f>
        <v>C0404cam08</v>
      </c>
      <c r="I6606">
        <f>DATEDIF(data[[#This Row],[join_date]],data[[#This Row],[buy_date]],"M")</f>
        <v>6</v>
      </c>
    </row>
    <row r="6607" spans="1:9" x14ac:dyDescent="0.25">
      <c r="A6607" t="s">
        <v>1657</v>
      </c>
      <c r="B6607" t="s">
        <v>18</v>
      </c>
      <c r="C6607" s="1">
        <v>44863</v>
      </c>
      <c r="D6607" s="1">
        <v>45087</v>
      </c>
      <c r="E6607">
        <f>VLOOKUP(data[[#This Row],[id_campaign]],campaign[],4,FALSE)</f>
        <v>27</v>
      </c>
      <c r="F6607" t="str">
        <f>VLOOKUP(data[[#This Row],[id_campaign]],campaign[],2,FALSE)</f>
        <v>RespondsToMailOffers</v>
      </c>
      <c r="G6607" t="str">
        <f>VLOOKUP(data[[#This Row],[id_customer]],customer[],2,FALSE)</f>
        <v>Ivar Baseggio</v>
      </c>
      <c r="H6607" t="str">
        <f>data[[#This Row],[id_customer]]&amp;data[[#This Row],[id_campaign]]</f>
        <v>C0404cam08</v>
      </c>
      <c r="I6607">
        <f>DATEDIF(data[[#This Row],[join_date]],data[[#This Row],[buy_date]],"M")</f>
        <v>7</v>
      </c>
    </row>
    <row r="6608" spans="1:9" x14ac:dyDescent="0.25">
      <c r="A6608" t="s">
        <v>1661</v>
      </c>
      <c r="B6608" t="s">
        <v>6</v>
      </c>
      <c r="C6608" s="1">
        <v>44671</v>
      </c>
      <c r="D6608" s="1">
        <v>44671</v>
      </c>
      <c r="E6608">
        <f>VLOOKUP(data[[#This Row],[id_campaign]],campaign[],4,FALSE)</f>
        <v>26</v>
      </c>
      <c r="F6608" t="str">
        <f>VLOOKUP(data[[#This Row],[id_campaign]],campaign[],2,FALSE)</f>
        <v>HandsetRefurbished</v>
      </c>
      <c r="G6608" t="str">
        <f>VLOOKUP(data[[#This Row],[id_customer]],customer[],2,FALSE)</f>
        <v>Reeva Jamson</v>
      </c>
      <c r="H6608" t="str">
        <f>data[[#This Row],[id_customer]]&amp;data[[#This Row],[id_campaign]]</f>
        <v>C0405cam02</v>
      </c>
      <c r="I6608">
        <f>DATEDIF(data[[#This Row],[join_date]],data[[#This Row],[buy_date]],"M")</f>
        <v>0</v>
      </c>
    </row>
    <row r="6609" spans="1:9" x14ac:dyDescent="0.25">
      <c r="A6609" t="s">
        <v>1661</v>
      </c>
      <c r="B6609" t="s">
        <v>6</v>
      </c>
      <c r="C6609" s="1">
        <v>44671</v>
      </c>
      <c r="D6609" s="1">
        <v>44703</v>
      </c>
      <c r="E6609">
        <f>VLOOKUP(data[[#This Row],[id_campaign]],campaign[],4,FALSE)</f>
        <v>26</v>
      </c>
      <c r="F6609" t="str">
        <f>VLOOKUP(data[[#This Row],[id_campaign]],campaign[],2,FALSE)</f>
        <v>HandsetRefurbished</v>
      </c>
      <c r="G6609" t="str">
        <f>VLOOKUP(data[[#This Row],[id_customer]],customer[],2,FALSE)</f>
        <v>Reeva Jamson</v>
      </c>
      <c r="H6609" t="str">
        <f>data[[#This Row],[id_customer]]&amp;data[[#This Row],[id_campaign]]</f>
        <v>C0405cam02</v>
      </c>
      <c r="I6609">
        <f>DATEDIF(data[[#This Row],[join_date]],data[[#This Row],[buy_date]],"M")</f>
        <v>1</v>
      </c>
    </row>
    <row r="6610" spans="1:9" x14ac:dyDescent="0.25">
      <c r="A6610" t="s">
        <v>1661</v>
      </c>
      <c r="B6610" t="s">
        <v>6</v>
      </c>
      <c r="C6610" s="1">
        <v>44671</v>
      </c>
      <c r="D6610" s="1">
        <v>44742</v>
      </c>
      <c r="E6610">
        <f>VLOOKUP(data[[#This Row],[id_campaign]],campaign[],4,FALSE)</f>
        <v>26</v>
      </c>
      <c r="F6610" t="str">
        <f>VLOOKUP(data[[#This Row],[id_campaign]],campaign[],2,FALSE)</f>
        <v>HandsetRefurbished</v>
      </c>
      <c r="G6610" t="str">
        <f>VLOOKUP(data[[#This Row],[id_customer]],customer[],2,FALSE)</f>
        <v>Reeva Jamson</v>
      </c>
      <c r="H6610" t="str">
        <f>data[[#This Row],[id_customer]]&amp;data[[#This Row],[id_campaign]]</f>
        <v>C0405cam02</v>
      </c>
      <c r="I6610">
        <f>DATEDIF(data[[#This Row],[join_date]],data[[#This Row],[buy_date]],"M")</f>
        <v>2</v>
      </c>
    </row>
    <row r="6611" spans="1:9" x14ac:dyDescent="0.25">
      <c r="A6611" t="s">
        <v>1661</v>
      </c>
      <c r="B6611" t="s">
        <v>6</v>
      </c>
      <c r="C6611" s="1">
        <v>44671</v>
      </c>
      <c r="D6611" s="1">
        <v>44768</v>
      </c>
      <c r="E6611">
        <f>VLOOKUP(data[[#This Row],[id_campaign]],campaign[],4,FALSE)</f>
        <v>26</v>
      </c>
      <c r="F6611" t="str">
        <f>VLOOKUP(data[[#This Row],[id_campaign]],campaign[],2,FALSE)</f>
        <v>HandsetRefurbished</v>
      </c>
      <c r="G6611" t="str">
        <f>VLOOKUP(data[[#This Row],[id_customer]],customer[],2,FALSE)</f>
        <v>Reeva Jamson</v>
      </c>
      <c r="H6611" t="str">
        <f>data[[#This Row],[id_customer]]&amp;data[[#This Row],[id_campaign]]</f>
        <v>C0405cam02</v>
      </c>
      <c r="I6611">
        <f>DATEDIF(data[[#This Row],[join_date]],data[[#This Row],[buy_date]],"M")</f>
        <v>3</v>
      </c>
    </row>
    <row r="6612" spans="1:9" x14ac:dyDescent="0.25">
      <c r="A6612" t="s">
        <v>1661</v>
      </c>
      <c r="B6612" t="s">
        <v>6</v>
      </c>
      <c r="C6612" s="1">
        <v>44671</v>
      </c>
      <c r="D6612" s="1">
        <v>44833</v>
      </c>
      <c r="E6612">
        <f>VLOOKUP(data[[#This Row],[id_campaign]],campaign[],4,FALSE)</f>
        <v>26</v>
      </c>
      <c r="F6612" t="str">
        <f>VLOOKUP(data[[#This Row],[id_campaign]],campaign[],2,FALSE)</f>
        <v>HandsetRefurbished</v>
      </c>
      <c r="G6612" t="str">
        <f>VLOOKUP(data[[#This Row],[id_customer]],customer[],2,FALSE)</f>
        <v>Reeva Jamson</v>
      </c>
      <c r="H6612" t="str">
        <f>data[[#This Row],[id_customer]]&amp;data[[#This Row],[id_campaign]]</f>
        <v>C0405cam02</v>
      </c>
      <c r="I6612">
        <f>DATEDIF(data[[#This Row],[join_date]],data[[#This Row],[buy_date]],"M")</f>
        <v>5</v>
      </c>
    </row>
    <row r="6613" spans="1:9" x14ac:dyDescent="0.25">
      <c r="A6613" t="s">
        <v>1661</v>
      </c>
      <c r="B6613" t="s">
        <v>6</v>
      </c>
      <c r="C6613" s="1">
        <v>44671</v>
      </c>
      <c r="D6613" s="1">
        <v>44858</v>
      </c>
      <c r="E6613">
        <f>VLOOKUP(data[[#This Row],[id_campaign]],campaign[],4,FALSE)</f>
        <v>26</v>
      </c>
      <c r="F6613" t="str">
        <f>VLOOKUP(data[[#This Row],[id_campaign]],campaign[],2,FALSE)</f>
        <v>HandsetRefurbished</v>
      </c>
      <c r="G6613" t="str">
        <f>VLOOKUP(data[[#This Row],[id_customer]],customer[],2,FALSE)</f>
        <v>Reeva Jamson</v>
      </c>
      <c r="H6613" t="str">
        <f>data[[#This Row],[id_customer]]&amp;data[[#This Row],[id_campaign]]</f>
        <v>C0405cam02</v>
      </c>
      <c r="I6613">
        <f>DATEDIF(data[[#This Row],[join_date]],data[[#This Row],[buy_date]],"M")</f>
        <v>6</v>
      </c>
    </row>
    <row r="6614" spans="1:9" x14ac:dyDescent="0.25">
      <c r="A6614" t="s">
        <v>1661</v>
      </c>
      <c r="B6614" t="s">
        <v>6</v>
      </c>
      <c r="C6614" s="1">
        <v>44671</v>
      </c>
      <c r="D6614" s="1">
        <v>44893</v>
      </c>
      <c r="E6614">
        <f>VLOOKUP(data[[#This Row],[id_campaign]],campaign[],4,FALSE)</f>
        <v>26</v>
      </c>
      <c r="F6614" t="str">
        <f>VLOOKUP(data[[#This Row],[id_campaign]],campaign[],2,FALSE)</f>
        <v>HandsetRefurbished</v>
      </c>
      <c r="G6614" t="str">
        <f>VLOOKUP(data[[#This Row],[id_customer]],customer[],2,FALSE)</f>
        <v>Reeva Jamson</v>
      </c>
      <c r="H6614" t="str">
        <f>data[[#This Row],[id_customer]]&amp;data[[#This Row],[id_campaign]]</f>
        <v>C0405cam02</v>
      </c>
      <c r="I6614">
        <f>DATEDIF(data[[#This Row],[join_date]],data[[#This Row],[buy_date]],"M")</f>
        <v>7</v>
      </c>
    </row>
    <row r="6615" spans="1:9" x14ac:dyDescent="0.25">
      <c r="A6615" t="s">
        <v>1661</v>
      </c>
      <c r="B6615" t="s">
        <v>6</v>
      </c>
      <c r="C6615" s="1">
        <v>44671</v>
      </c>
      <c r="D6615" s="1">
        <v>44925</v>
      </c>
      <c r="E6615">
        <f>VLOOKUP(data[[#This Row],[id_campaign]],campaign[],4,FALSE)</f>
        <v>26</v>
      </c>
      <c r="F6615" t="str">
        <f>VLOOKUP(data[[#This Row],[id_campaign]],campaign[],2,FALSE)</f>
        <v>HandsetRefurbished</v>
      </c>
      <c r="G6615" t="str">
        <f>VLOOKUP(data[[#This Row],[id_customer]],customer[],2,FALSE)</f>
        <v>Reeva Jamson</v>
      </c>
      <c r="H6615" t="str">
        <f>data[[#This Row],[id_customer]]&amp;data[[#This Row],[id_campaign]]</f>
        <v>C0405cam02</v>
      </c>
      <c r="I6615">
        <f>DATEDIF(data[[#This Row],[join_date]],data[[#This Row],[buy_date]],"M")</f>
        <v>8</v>
      </c>
    </row>
    <row r="6616" spans="1:9" x14ac:dyDescent="0.25">
      <c r="A6616" t="s">
        <v>1661</v>
      </c>
      <c r="B6616" t="s">
        <v>6</v>
      </c>
      <c r="C6616" s="1">
        <v>44671</v>
      </c>
      <c r="D6616" s="1">
        <v>44951</v>
      </c>
      <c r="E6616">
        <f>VLOOKUP(data[[#This Row],[id_campaign]],campaign[],4,FALSE)</f>
        <v>26</v>
      </c>
      <c r="F6616" t="str">
        <f>VLOOKUP(data[[#This Row],[id_campaign]],campaign[],2,FALSE)</f>
        <v>HandsetRefurbished</v>
      </c>
      <c r="G6616" t="str">
        <f>VLOOKUP(data[[#This Row],[id_customer]],customer[],2,FALSE)</f>
        <v>Reeva Jamson</v>
      </c>
      <c r="H6616" t="str">
        <f>data[[#This Row],[id_customer]]&amp;data[[#This Row],[id_campaign]]</f>
        <v>C0405cam02</v>
      </c>
      <c r="I6616">
        <f>DATEDIF(data[[#This Row],[join_date]],data[[#This Row],[buy_date]],"M")</f>
        <v>9</v>
      </c>
    </row>
    <row r="6617" spans="1:9" x14ac:dyDescent="0.25">
      <c r="A6617" t="s">
        <v>1661</v>
      </c>
      <c r="B6617" t="s">
        <v>6</v>
      </c>
      <c r="C6617" s="1">
        <v>44671</v>
      </c>
      <c r="D6617" s="1">
        <v>44984</v>
      </c>
      <c r="E6617">
        <f>VLOOKUP(data[[#This Row],[id_campaign]],campaign[],4,FALSE)</f>
        <v>26</v>
      </c>
      <c r="F6617" t="str">
        <f>VLOOKUP(data[[#This Row],[id_campaign]],campaign[],2,FALSE)</f>
        <v>HandsetRefurbished</v>
      </c>
      <c r="G6617" t="str">
        <f>VLOOKUP(data[[#This Row],[id_customer]],customer[],2,FALSE)</f>
        <v>Reeva Jamson</v>
      </c>
      <c r="H6617" t="str">
        <f>data[[#This Row],[id_customer]]&amp;data[[#This Row],[id_campaign]]</f>
        <v>C0405cam02</v>
      </c>
      <c r="I6617">
        <f>DATEDIF(data[[#This Row],[join_date]],data[[#This Row],[buy_date]],"M")</f>
        <v>10</v>
      </c>
    </row>
    <row r="6618" spans="1:9" x14ac:dyDescent="0.25">
      <c r="A6618" t="s">
        <v>1661</v>
      </c>
      <c r="B6618" t="s">
        <v>6</v>
      </c>
      <c r="C6618" s="1">
        <v>44671</v>
      </c>
      <c r="D6618" s="1">
        <v>45011</v>
      </c>
      <c r="E6618">
        <f>VLOOKUP(data[[#This Row],[id_campaign]],campaign[],4,FALSE)</f>
        <v>26</v>
      </c>
      <c r="F6618" t="str">
        <f>VLOOKUP(data[[#This Row],[id_campaign]],campaign[],2,FALSE)</f>
        <v>HandsetRefurbished</v>
      </c>
      <c r="G6618" t="str">
        <f>VLOOKUP(data[[#This Row],[id_customer]],customer[],2,FALSE)</f>
        <v>Reeva Jamson</v>
      </c>
      <c r="H6618" t="str">
        <f>data[[#This Row],[id_customer]]&amp;data[[#This Row],[id_campaign]]</f>
        <v>C0405cam02</v>
      </c>
      <c r="I6618">
        <f>DATEDIF(data[[#This Row],[join_date]],data[[#This Row],[buy_date]],"M")</f>
        <v>11</v>
      </c>
    </row>
    <row r="6619" spans="1:9" x14ac:dyDescent="0.25">
      <c r="A6619" t="s">
        <v>1661</v>
      </c>
      <c r="B6619" t="s">
        <v>6</v>
      </c>
      <c r="C6619" s="1">
        <v>44671</v>
      </c>
      <c r="D6619" s="1">
        <v>45044</v>
      </c>
      <c r="E6619">
        <f>VLOOKUP(data[[#This Row],[id_campaign]],campaign[],4,FALSE)</f>
        <v>26</v>
      </c>
      <c r="F6619" t="str">
        <f>VLOOKUP(data[[#This Row],[id_campaign]],campaign[],2,FALSE)</f>
        <v>HandsetRefurbished</v>
      </c>
      <c r="G6619" t="str">
        <f>VLOOKUP(data[[#This Row],[id_customer]],customer[],2,FALSE)</f>
        <v>Reeva Jamson</v>
      </c>
      <c r="H6619" t="str">
        <f>data[[#This Row],[id_customer]]&amp;data[[#This Row],[id_campaign]]</f>
        <v>C0405cam02</v>
      </c>
      <c r="I6619">
        <f>DATEDIF(data[[#This Row],[join_date]],data[[#This Row],[buy_date]],"M")</f>
        <v>12</v>
      </c>
    </row>
    <row r="6620" spans="1:9" x14ac:dyDescent="0.25">
      <c r="A6620" t="s">
        <v>1661</v>
      </c>
      <c r="B6620" t="s">
        <v>6</v>
      </c>
      <c r="C6620" s="1">
        <v>44671</v>
      </c>
      <c r="D6620" s="1">
        <v>45066</v>
      </c>
      <c r="E6620">
        <f>VLOOKUP(data[[#This Row],[id_campaign]],campaign[],4,FALSE)</f>
        <v>26</v>
      </c>
      <c r="F6620" t="str">
        <f>VLOOKUP(data[[#This Row],[id_campaign]],campaign[],2,FALSE)</f>
        <v>HandsetRefurbished</v>
      </c>
      <c r="G6620" t="str">
        <f>VLOOKUP(data[[#This Row],[id_customer]],customer[],2,FALSE)</f>
        <v>Reeva Jamson</v>
      </c>
      <c r="H6620" t="str">
        <f>data[[#This Row],[id_customer]]&amp;data[[#This Row],[id_campaign]]</f>
        <v>C0405cam02</v>
      </c>
      <c r="I6620">
        <f>DATEDIF(data[[#This Row],[join_date]],data[[#This Row],[buy_date]],"M")</f>
        <v>13</v>
      </c>
    </row>
    <row r="6621" spans="1:9" x14ac:dyDescent="0.25">
      <c r="A6621" t="s">
        <v>1661</v>
      </c>
      <c r="B6621" t="s">
        <v>4</v>
      </c>
      <c r="C6621" s="1">
        <v>44933</v>
      </c>
      <c r="D6621" s="1">
        <v>44933</v>
      </c>
      <c r="E6621">
        <f>VLOOKUP(data[[#This Row],[id_campaign]],campaign[],4,FALSE)</f>
        <v>10</v>
      </c>
      <c r="F6621" t="str">
        <f>VLOOKUP(data[[#This Row],[id_campaign]],campaign[],2,FALSE)</f>
        <v>ChildrenInHH</v>
      </c>
      <c r="G6621" t="str">
        <f>VLOOKUP(data[[#This Row],[id_customer]],customer[],2,FALSE)</f>
        <v>Reeva Jamson</v>
      </c>
      <c r="H6621" t="str">
        <f>data[[#This Row],[id_customer]]&amp;data[[#This Row],[id_campaign]]</f>
        <v>C0405cam01</v>
      </c>
      <c r="I6621">
        <f>DATEDIF(data[[#This Row],[join_date]],data[[#This Row],[buy_date]],"M")</f>
        <v>0</v>
      </c>
    </row>
    <row r="6622" spans="1:9" x14ac:dyDescent="0.25">
      <c r="A6622" t="s">
        <v>1661</v>
      </c>
      <c r="B6622" t="s">
        <v>4</v>
      </c>
      <c r="C6622" s="1">
        <v>44933</v>
      </c>
      <c r="D6622" s="1">
        <v>44973</v>
      </c>
      <c r="E6622">
        <f>VLOOKUP(data[[#This Row],[id_campaign]],campaign[],4,FALSE)</f>
        <v>10</v>
      </c>
      <c r="F6622" t="str">
        <f>VLOOKUP(data[[#This Row],[id_campaign]],campaign[],2,FALSE)</f>
        <v>ChildrenInHH</v>
      </c>
      <c r="G6622" t="str">
        <f>VLOOKUP(data[[#This Row],[id_customer]],customer[],2,FALSE)</f>
        <v>Reeva Jamson</v>
      </c>
      <c r="H6622" t="str">
        <f>data[[#This Row],[id_customer]]&amp;data[[#This Row],[id_campaign]]</f>
        <v>C0405cam01</v>
      </c>
      <c r="I6622">
        <f>DATEDIF(data[[#This Row],[join_date]],data[[#This Row],[buy_date]],"M")</f>
        <v>1</v>
      </c>
    </row>
    <row r="6623" spans="1:9" x14ac:dyDescent="0.25">
      <c r="A6623" t="s">
        <v>1661</v>
      </c>
      <c r="B6623" t="s">
        <v>4</v>
      </c>
      <c r="C6623" s="1">
        <v>44933</v>
      </c>
      <c r="D6623" s="1">
        <v>45004</v>
      </c>
      <c r="E6623">
        <f>VLOOKUP(data[[#This Row],[id_campaign]],campaign[],4,FALSE)</f>
        <v>10</v>
      </c>
      <c r="F6623" t="str">
        <f>VLOOKUP(data[[#This Row],[id_campaign]],campaign[],2,FALSE)</f>
        <v>ChildrenInHH</v>
      </c>
      <c r="G6623" t="str">
        <f>VLOOKUP(data[[#This Row],[id_customer]],customer[],2,FALSE)</f>
        <v>Reeva Jamson</v>
      </c>
      <c r="H6623" t="str">
        <f>data[[#This Row],[id_customer]]&amp;data[[#This Row],[id_campaign]]</f>
        <v>C0405cam01</v>
      </c>
      <c r="I6623">
        <f>DATEDIF(data[[#This Row],[join_date]],data[[#This Row],[buy_date]],"M")</f>
        <v>2</v>
      </c>
    </row>
    <row r="6624" spans="1:9" x14ac:dyDescent="0.25">
      <c r="A6624" t="s">
        <v>1661</v>
      </c>
      <c r="B6624" t="s">
        <v>4</v>
      </c>
      <c r="C6624" s="1">
        <v>44933</v>
      </c>
      <c r="D6624" s="1">
        <v>45028</v>
      </c>
      <c r="E6624">
        <f>VLOOKUP(data[[#This Row],[id_campaign]],campaign[],4,FALSE)</f>
        <v>10</v>
      </c>
      <c r="F6624" t="str">
        <f>VLOOKUP(data[[#This Row],[id_campaign]],campaign[],2,FALSE)</f>
        <v>ChildrenInHH</v>
      </c>
      <c r="G6624" t="str">
        <f>VLOOKUP(data[[#This Row],[id_customer]],customer[],2,FALSE)</f>
        <v>Reeva Jamson</v>
      </c>
      <c r="H6624" t="str">
        <f>data[[#This Row],[id_customer]]&amp;data[[#This Row],[id_campaign]]</f>
        <v>C0405cam01</v>
      </c>
      <c r="I6624">
        <f>DATEDIF(data[[#This Row],[join_date]],data[[#This Row],[buy_date]],"M")</f>
        <v>3</v>
      </c>
    </row>
    <row r="6625" spans="1:9" x14ac:dyDescent="0.25">
      <c r="A6625" t="s">
        <v>1661</v>
      </c>
      <c r="B6625" t="s">
        <v>4</v>
      </c>
      <c r="C6625" s="1">
        <v>44933</v>
      </c>
      <c r="D6625" s="1">
        <v>45059</v>
      </c>
      <c r="E6625">
        <f>VLOOKUP(data[[#This Row],[id_campaign]],campaign[],4,FALSE)</f>
        <v>10</v>
      </c>
      <c r="F6625" t="str">
        <f>VLOOKUP(data[[#This Row],[id_campaign]],campaign[],2,FALSE)</f>
        <v>ChildrenInHH</v>
      </c>
      <c r="G6625" t="str">
        <f>VLOOKUP(data[[#This Row],[id_customer]],customer[],2,FALSE)</f>
        <v>Reeva Jamson</v>
      </c>
      <c r="H6625" t="str">
        <f>data[[#This Row],[id_customer]]&amp;data[[#This Row],[id_campaign]]</f>
        <v>C0405cam01</v>
      </c>
      <c r="I6625">
        <f>DATEDIF(data[[#This Row],[join_date]],data[[#This Row],[buy_date]],"M")</f>
        <v>4</v>
      </c>
    </row>
    <row r="6626" spans="1:9" x14ac:dyDescent="0.25">
      <c r="A6626" t="s">
        <v>1665</v>
      </c>
      <c r="B6626" t="s">
        <v>34</v>
      </c>
      <c r="C6626" s="1">
        <v>44570</v>
      </c>
      <c r="D6626" s="1">
        <v>44570</v>
      </c>
      <c r="E6626">
        <f>VLOOKUP(data[[#This Row],[id_campaign]],campaign[],4,FALSE)</f>
        <v>16</v>
      </c>
      <c r="F6626" t="str">
        <f>VLOOKUP(data[[#This Row],[id_campaign]],campaign[],2,FALSE)</f>
        <v>MadeCallToRetentionTeam</v>
      </c>
      <c r="G6626" t="str">
        <f>VLOOKUP(data[[#This Row],[id_customer]],customer[],2,FALSE)</f>
        <v>Nani Tuplin</v>
      </c>
      <c r="H6626" t="str">
        <f>data[[#This Row],[id_customer]]&amp;data[[#This Row],[id_campaign]]</f>
        <v>C0406cam16</v>
      </c>
      <c r="I6626">
        <f>DATEDIF(data[[#This Row],[join_date]],data[[#This Row],[buy_date]],"M")</f>
        <v>0</v>
      </c>
    </row>
    <row r="6627" spans="1:9" x14ac:dyDescent="0.25">
      <c r="A6627" t="s">
        <v>1665</v>
      </c>
      <c r="B6627" t="s">
        <v>34</v>
      </c>
      <c r="C6627" s="1">
        <v>44570</v>
      </c>
      <c r="D6627" s="1">
        <v>44607</v>
      </c>
      <c r="E6627">
        <f>VLOOKUP(data[[#This Row],[id_campaign]],campaign[],4,FALSE)</f>
        <v>16</v>
      </c>
      <c r="F6627" t="str">
        <f>VLOOKUP(data[[#This Row],[id_campaign]],campaign[],2,FALSE)</f>
        <v>MadeCallToRetentionTeam</v>
      </c>
      <c r="G6627" t="str">
        <f>VLOOKUP(data[[#This Row],[id_customer]],customer[],2,FALSE)</f>
        <v>Nani Tuplin</v>
      </c>
      <c r="H6627" t="str">
        <f>data[[#This Row],[id_customer]]&amp;data[[#This Row],[id_campaign]]</f>
        <v>C0406cam16</v>
      </c>
      <c r="I6627">
        <f>DATEDIF(data[[#This Row],[join_date]],data[[#This Row],[buy_date]],"M")</f>
        <v>1</v>
      </c>
    </row>
    <row r="6628" spans="1:9" x14ac:dyDescent="0.25">
      <c r="A6628" t="s">
        <v>1665</v>
      </c>
      <c r="B6628" t="s">
        <v>34</v>
      </c>
      <c r="C6628" s="1">
        <v>44570</v>
      </c>
      <c r="D6628" s="1">
        <v>44672</v>
      </c>
      <c r="E6628">
        <f>VLOOKUP(data[[#This Row],[id_campaign]],campaign[],4,FALSE)</f>
        <v>16</v>
      </c>
      <c r="F6628" t="str">
        <f>VLOOKUP(data[[#This Row],[id_campaign]],campaign[],2,FALSE)</f>
        <v>MadeCallToRetentionTeam</v>
      </c>
      <c r="G6628" t="str">
        <f>VLOOKUP(data[[#This Row],[id_customer]],customer[],2,FALSE)</f>
        <v>Nani Tuplin</v>
      </c>
      <c r="H6628" t="str">
        <f>data[[#This Row],[id_customer]]&amp;data[[#This Row],[id_campaign]]</f>
        <v>C0406cam16</v>
      </c>
      <c r="I6628">
        <f>DATEDIF(data[[#This Row],[join_date]],data[[#This Row],[buy_date]],"M")</f>
        <v>3</v>
      </c>
    </row>
    <row r="6629" spans="1:9" x14ac:dyDescent="0.25">
      <c r="A6629" t="s">
        <v>1665</v>
      </c>
      <c r="B6629" t="s">
        <v>34</v>
      </c>
      <c r="C6629" s="1">
        <v>44570</v>
      </c>
      <c r="D6629" s="1">
        <v>44696</v>
      </c>
      <c r="E6629">
        <f>VLOOKUP(data[[#This Row],[id_campaign]],campaign[],4,FALSE)</f>
        <v>16</v>
      </c>
      <c r="F6629" t="str">
        <f>VLOOKUP(data[[#This Row],[id_campaign]],campaign[],2,FALSE)</f>
        <v>MadeCallToRetentionTeam</v>
      </c>
      <c r="G6629" t="str">
        <f>VLOOKUP(data[[#This Row],[id_customer]],customer[],2,FALSE)</f>
        <v>Nani Tuplin</v>
      </c>
      <c r="H6629" t="str">
        <f>data[[#This Row],[id_customer]]&amp;data[[#This Row],[id_campaign]]</f>
        <v>C0406cam16</v>
      </c>
      <c r="I6629">
        <f>DATEDIF(data[[#This Row],[join_date]],data[[#This Row],[buy_date]],"M")</f>
        <v>4</v>
      </c>
    </row>
    <row r="6630" spans="1:9" x14ac:dyDescent="0.25">
      <c r="A6630" t="s">
        <v>1665</v>
      </c>
      <c r="B6630" t="s">
        <v>34</v>
      </c>
      <c r="C6630" s="1">
        <v>44570</v>
      </c>
      <c r="D6630" s="1">
        <v>44766</v>
      </c>
      <c r="E6630">
        <f>VLOOKUP(data[[#This Row],[id_campaign]],campaign[],4,FALSE)</f>
        <v>16</v>
      </c>
      <c r="F6630" t="str">
        <f>VLOOKUP(data[[#This Row],[id_campaign]],campaign[],2,FALSE)</f>
        <v>MadeCallToRetentionTeam</v>
      </c>
      <c r="G6630" t="str">
        <f>VLOOKUP(data[[#This Row],[id_customer]],customer[],2,FALSE)</f>
        <v>Nani Tuplin</v>
      </c>
      <c r="H6630" t="str">
        <f>data[[#This Row],[id_customer]]&amp;data[[#This Row],[id_campaign]]</f>
        <v>C0406cam16</v>
      </c>
      <c r="I6630">
        <f>DATEDIF(data[[#This Row],[join_date]],data[[#This Row],[buy_date]],"M")</f>
        <v>6</v>
      </c>
    </row>
    <row r="6631" spans="1:9" x14ac:dyDescent="0.25">
      <c r="A6631" t="s">
        <v>1665</v>
      </c>
      <c r="B6631" t="s">
        <v>34</v>
      </c>
      <c r="C6631" s="1">
        <v>44570</v>
      </c>
      <c r="D6631" s="1">
        <v>44795</v>
      </c>
      <c r="E6631">
        <f>VLOOKUP(data[[#This Row],[id_campaign]],campaign[],4,FALSE)</f>
        <v>16</v>
      </c>
      <c r="F6631" t="str">
        <f>VLOOKUP(data[[#This Row],[id_campaign]],campaign[],2,FALSE)</f>
        <v>MadeCallToRetentionTeam</v>
      </c>
      <c r="G6631" t="str">
        <f>VLOOKUP(data[[#This Row],[id_customer]],customer[],2,FALSE)</f>
        <v>Nani Tuplin</v>
      </c>
      <c r="H6631" t="str">
        <f>data[[#This Row],[id_customer]]&amp;data[[#This Row],[id_campaign]]</f>
        <v>C0406cam16</v>
      </c>
      <c r="I6631">
        <f>DATEDIF(data[[#This Row],[join_date]],data[[#This Row],[buy_date]],"M")</f>
        <v>7</v>
      </c>
    </row>
    <row r="6632" spans="1:9" x14ac:dyDescent="0.25">
      <c r="A6632" t="s">
        <v>1665</v>
      </c>
      <c r="B6632" t="s">
        <v>34</v>
      </c>
      <c r="C6632" s="1">
        <v>44570</v>
      </c>
      <c r="D6632" s="1">
        <v>44826</v>
      </c>
      <c r="E6632">
        <f>VLOOKUP(data[[#This Row],[id_campaign]],campaign[],4,FALSE)</f>
        <v>16</v>
      </c>
      <c r="F6632" t="str">
        <f>VLOOKUP(data[[#This Row],[id_campaign]],campaign[],2,FALSE)</f>
        <v>MadeCallToRetentionTeam</v>
      </c>
      <c r="G6632" t="str">
        <f>VLOOKUP(data[[#This Row],[id_customer]],customer[],2,FALSE)</f>
        <v>Nani Tuplin</v>
      </c>
      <c r="H6632" t="str">
        <f>data[[#This Row],[id_customer]]&amp;data[[#This Row],[id_campaign]]</f>
        <v>C0406cam16</v>
      </c>
      <c r="I6632">
        <f>DATEDIF(data[[#This Row],[join_date]],data[[#This Row],[buy_date]],"M")</f>
        <v>8</v>
      </c>
    </row>
    <row r="6633" spans="1:9" x14ac:dyDescent="0.25">
      <c r="A6633" t="s">
        <v>1665</v>
      </c>
      <c r="B6633" t="s">
        <v>34</v>
      </c>
      <c r="C6633" s="1">
        <v>44570</v>
      </c>
      <c r="D6633" s="1">
        <v>44852</v>
      </c>
      <c r="E6633">
        <f>VLOOKUP(data[[#This Row],[id_campaign]],campaign[],4,FALSE)</f>
        <v>16</v>
      </c>
      <c r="F6633" t="str">
        <f>VLOOKUP(data[[#This Row],[id_campaign]],campaign[],2,FALSE)</f>
        <v>MadeCallToRetentionTeam</v>
      </c>
      <c r="G6633" t="str">
        <f>VLOOKUP(data[[#This Row],[id_customer]],customer[],2,FALSE)</f>
        <v>Nani Tuplin</v>
      </c>
      <c r="H6633" t="str">
        <f>data[[#This Row],[id_customer]]&amp;data[[#This Row],[id_campaign]]</f>
        <v>C0406cam16</v>
      </c>
      <c r="I6633">
        <f>DATEDIF(data[[#This Row],[join_date]],data[[#This Row],[buy_date]],"M")</f>
        <v>9</v>
      </c>
    </row>
    <row r="6634" spans="1:9" x14ac:dyDescent="0.25">
      <c r="A6634" t="s">
        <v>1665</v>
      </c>
      <c r="B6634" t="s">
        <v>34</v>
      </c>
      <c r="C6634" s="1">
        <v>44570</v>
      </c>
      <c r="D6634" s="1">
        <v>44884</v>
      </c>
      <c r="E6634">
        <f>VLOOKUP(data[[#This Row],[id_campaign]],campaign[],4,FALSE)</f>
        <v>16</v>
      </c>
      <c r="F6634" t="str">
        <f>VLOOKUP(data[[#This Row],[id_campaign]],campaign[],2,FALSE)</f>
        <v>MadeCallToRetentionTeam</v>
      </c>
      <c r="G6634" t="str">
        <f>VLOOKUP(data[[#This Row],[id_customer]],customer[],2,FALSE)</f>
        <v>Nani Tuplin</v>
      </c>
      <c r="H6634" t="str">
        <f>data[[#This Row],[id_customer]]&amp;data[[#This Row],[id_campaign]]</f>
        <v>C0406cam16</v>
      </c>
      <c r="I6634">
        <f>DATEDIF(data[[#This Row],[join_date]],data[[#This Row],[buy_date]],"M")</f>
        <v>10</v>
      </c>
    </row>
    <row r="6635" spans="1:9" x14ac:dyDescent="0.25">
      <c r="A6635" t="s">
        <v>1665</v>
      </c>
      <c r="B6635" t="s">
        <v>34</v>
      </c>
      <c r="C6635" s="1">
        <v>44570</v>
      </c>
      <c r="D6635" s="1">
        <v>44909</v>
      </c>
      <c r="E6635">
        <f>VLOOKUP(data[[#This Row],[id_campaign]],campaign[],4,FALSE)</f>
        <v>16</v>
      </c>
      <c r="F6635" t="str">
        <f>VLOOKUP(data[[#This Row],[id_campaign]],campaign[],2,FALSE)</f>
        <v>MadeCallToRetentionTeam</v>
      </c>
      <c r="G6635" t="str">
        <f>VLOOKUP(data[[#This Row],[id_customer]],customer[],2,FALSE)</f>
        <v>Nani Tuplin</v>
      </c>
      <c r="H6635" t="str">
        <f>data[[#This Row],[id_customer]]&amp;data[[#This Row],[id_campaign]]</f>
        <v>C0406cam16</v>
      </c>
      <c r="I6635">
        <f>DATEDIF(data[[#This Row],[join_date]],data[[#This Row],[buy_date]],"M")</f>
        <v>11</v>
      </c>
    </row>
    <row r="6636" spans="1:9" x14ac:dyDescent="0.25">
      <c r="A6636" t="s">
        <v>1665</v>
      </c>
      <c r="B6636" t="s">
        <v>34</v>
      </c>
      <c r="C6636" s="1">
        <v>44570</v>
      </c>
      <c r="D6636" s="1">
        <v>44970</v>
      </c>
      <c r="E6636">
        <f>VLOOKUP(data[[#This Row],[id_campaign]],campaign[],4,FALSE)</f>
        <v>16</v>
      </c>
      <c r="F6636" t="str">
        <f>VLOOKUP(data[[#This Row],[id_campaign]],campaign[],2,FALSE)</f>
        <v>MadeCallToRetentionTeam</v>
      </c>
      <c r="G6636" t="str">
        <f>VLOOKUP(data[[#This Row],[id_customer]],customer[],2,FALSE)</f>
        <v>Nani Tuplin</v>
      </c>
      <c r="H6636" t="str">
        <f>data[[#This Row],[id_customer]]&amp;data[[#This Row],[id_campaign]]</f>
        <v>C0406cam16</v>
      </c>
      <c r="I6636">
        <f>DATEDIF(data[[#This Row],[join_date]],data[[#This Row],[buy_date]],"M")</f>
        <v>13</v>
      </c>
    </row>
    <row r="6637" spans="1:9" x14ac:dyDescent="0.25">
      <c r="A6637" t="s">
        <v>1665</v>
      </c>
      <c r="B6637" t="s">
        <v>34</v>
      </c>
      <c r="C6637" s="1">
        <v>44570</v>
      </c>
      <c r="D6637" s="1">
        <v>45034</v>
      </c>
      <c r="E6637">
        <f>VLOOKUP(data[[#This Row],[id_campaign]],campaign[],4,FALSE)</f>
        <v>16</v>
      </c>
      <c r="F6637" t="str">
        <f>VLOOKUP(data[[#This Row],[id_campaign]],campaign[],2,FALSE)</f>
        <v>MadeCallToRetentionTeam</v>
      </c>
      <c r="G6637" t="str">
        <f>VLOOKUP(data[[#This Row],[id_customer]],customer[],2,FALSE)</f>
        <v>Nani Tuplin</v>
      </c>
      <c r="H6637" t="str">
        <f>data[[#This Row],[id_customer]]&amp;data[[#This Row],[id_campaign]]</f>
        <v>C0406cam16</v>
      </c>
      <c r="I6637">
        <f>DATEDIF(data[[#This Row],[join_date]],data[[#This Row],[buy_date]],"M")</f>
        <v>15</v>
      </c>
    </row>
    <row r="6638" spans="1:9" x14ac:dyDescent="0.25">
      <c r="A6638" t="s">
        <v>1665</v>
      </c>
      <c r="B6638" t="s">
        <v>34</v>
      </c>
      <c r="C6638" s="1">
        <v>44570</v>
      </c>
      <c r="D6638" s="1">
        <v>45068</v>
      </c>
      <c r="E6638">
        <f>VLOOKUP(data[[#This Row],[id_campaign]],campaign[],4,FALSE)</f>
        <v>16</v>
      </c>
      <c r="F6638" t="str">
        <f>VLOOKUP(data[[#This Row],[id_campaign]],campaign[],2,FALSE)</f>
        <v>MadeCallToRetentionTeam</v>
      </c>
      <c r="G6638" t="str">
        <f>VLOOKUP(data[[#This Row],[id_customer]],customer[],2,FALSE)</f>
        <v>Nani Tuplin</v>
      </c>
      <c r="H6638" t="str">
        <f>data[[#This Row],[id_customer]]&amp;data[[#This Row],[id_campaign]]</f>
        <v>C0406cam16</v>
      </c>
      <c r="I6638">
        <f>DATEDIF(data[[#This Row],[join_date]],data[[#This Row],[buy_date]],"M")</f>
        <v>16</v>
      </c>
    </row>
    <row r="6639" spans="1:9" x14ac:dyDescent="0.25">
      <c r="A6639" t="s">
        <v>1665</v>
      </c>
      <c r="B6639" t="s">
        <v>4</v>
      </c>
      <c r="C6639" s="1">
        <v>44992</v>
      </c>
      <c r="D6639" s="1">
        <v>44992</v>
      </c>
      <c r="E6639">
        <f>VLOOKUP(data[[#This Row],[id_campaign]],campaign[],4,FALSE)</f>
        <v>10</v>
      </c>
      <c r="F6639" t="str">
        <f>VLOOKUP(data[[#This Row],[id_campaign]],campaign[],2,FALSE)</f>
        <v>ChildrenInHH</v>
      </c>
      <c r="G6639" t="str">
        <f>VLOOKUP(data[[#This Row],[id_customer]],customer[],2,FALSE)</f>
        <v>Nani Tuplin</v>
      </c>
      <c r="H6639" t="str">
        <f>data[[#This Row],[id_customer]]&amp;data[[#This Row],[id_campaign]]</f>
        <v>C0406cam01</v>
      </c>
      <c r="I6639">
        <f>DATEDIF(data[[#This Row],[join_date]],data[[#This Row],[buy_date]],"M")</f>
        <v>0</v>
      </c>
    </row>
    <row r="6640" spans="1:9" x14ac:dyDescent="0.25">
      <c r="A6640" t="s">
        <v>1665</v>
      </c>
      <c r="B6640" t="s">
        <v>4</v>
      </c>
      <c r="C6640" s="1">
        <v>44992</v>
      </c>
      <c r="D6640" s="1">
        <v>45025</v>
      </c>
      <c r="E6640">
        <f>VLOOKUP(data[[#This Row],[id_campaign]],campaign[],4,FALSE)</f>
        <v>10</v>
      </c>
      <c r="F6640" t="str">
        <f>VLOOKUP(data[[#This Row],[id_campaign]],campaign[],2,FALSE)</f>
        <v>ChildrenInHH</v>
      </c>
      <c r="G6640" t="str">
        <f>VLOOKUP(data[[#This Row],[id_customer]],customer[],2,FALSE)</f>
        <v>Nani Tuplin</v>
      </c>
      <c r="H6640" t="str">
        <f>data[[#This Row],[id_customer]]&amp;data[[#This Row],[id_campaign]]</f>
        <v>C0406cam01</v>
      </c>
      <c r="I6640">
        <f>DATEDIF(data[[#This Row],[join_date]],data[[#This Row],[buy_date]],"M")</f>
        <v>1</v>
      </c>
    </row>
    <row r="6641" spans="1:9" x14ac:dyDescent="0.25">
      <c r="A6641" t="s">
        <v>1665</v>
      </c>
      <c r="B6641" t="s">
        <v>4</v>
      </c>
      <c r="C6641" s="1">
        <v>44992</v>
      </c>
      <c r="D6641" s="1">
        <v>45059</v>
      </c>
      <c r="E6641">
        <f>VLOOKUP(data[[#This Row],[id_campaign]],campaign[],4,FALSE)</f>
        <v>10</v>
      </c>
      <c r="F6641" t="str">
        <f>VLOOKUP(data[[#This Row],[id_campaign]],campaign[],2,FALSE)</f>
        <v>ChildrenInHH</v>
      </c>
      <c r="G6641" t="str">
        <f>VLOOKUP(data[[#This Row],[id_customer]],customer[],2,FALSE)</f>
        <v>Nani Tuplin</v>
      </c>
      <c r="H6641" t="str">
        <f>data[[#This Row],[id_customer]]&amp;data[[#This Row],[id_campaign]]</f>
        <v>C0406cam01</v>
      </c>
      <c r="I6641">
        <f>DATEDIF(data[[#This Row],[join_date]],data[[#This Row],[buy_date]],"M")</f>
        <v>2</v>
      </c>
    </row>
    <row r="6642" spans="1:9" x14ac:dyDescent="0.25">
      <c r="A6642" t="s">
        <v>1669</v>
      </c>
      <c r="B6642" t="s">
        <v>22</v>
      </c>
      <c r="C6642" s="1">
        <v>44626</v>
      </c>
      <c r="D6642" s="1">
        <v>44626</v>
      </c>
      <c r="E6642">
        <f>VLOOKUP(data[[#This Row],[id_campaign]],campaign[],4,FALSE)</f>
        <v>66</v>
      </c>
      <c r="F6642" t="str">
        <f>VLOOKUP(data[[#This Row],[id_campaign]],campaign[],2,FALSE)</f>
        <v>NonUSTravel</v>
      </c>
      <c r="G6642" t="str">
        <f>VLOOKUP(data[[#This Row],[id_customer]],customer[],2,FALSE)</f>
        <v>Tori Sparway</v>
      </c>
      <c r="H6642" t="str">
        <f>data[[#This Row],[id_customer]]&amp;data[[#This Row],[id_campaign]]</f>
        <v>C0407cam10</v>
      </c>
      <c r="I6642">
        <f>DATEDIF(data[[#This Row],[join_date]],data[[#This Row],[buy_date]],"M")</f>
        <v>0</v>
      </c>
    </row>
    <row r="6643" spans="1:9" x14ac:dyDescent="0.25">
      <c r="A6643" t="s">
        <v>1669</v>
      </c>
      <c r="B6643" t="s">
        <v>22</v>
      </c>
      <c r="C6643" s="1">
        <v>44626</v>
      </c>
      <c r="D6643" s="1">
        <v>44668</v>
      </c>
      <c r="E6643">
        <f>VLOOKUP(data[[#This Row],[id_campaign]],campaign[],4,FALSE)</f>
        <v>66</v>
      </c>
      <c r="F6643" t="str">
        <f>VLOOKUP(data[[#This Row],[id_campaign]],campaign[],2,FALSE)</f>
        <v>NonUSTravel</v>
      </c>
      <c r="G6643" t="str">
        <f>VLOOKUP(data[[#This Row],[id_customer]],customer[],2,FALSE)</f>
        <v>Tori Sparway</v>
      </c>
      <c r="H6643" t="str">
        <f>data[[#This Row],[id_customer]]&amp;data[[#This Row],[id_campaign]]</f>
        <v>C0407cam10</v>
      </c>
      <c r="I6643">
        <f>DATEDIF(data[[#This Row],[join_date]],data[[#This Row],[buy_date]],"M")</f>
        <v>1</v>
      </c>
    </row>
    <row r="6644" spans="1:9" x14ac:dyDescent="0.25">
      <c r="A6644" t="s">
        <v>1669</v>
      </c>
      <c r="B6644" t="s">
        <v>22</v>
      </c>
      <c r="C6644" s="1">
        <v>44626</v>
      </c>
      <c r="D6644" s="1">
        <v>44699</v>
      </c>
      <c r="E6644">
        <f>VLOOKUP(data[[#This Row],[id_campaign]],campaign[],4,FALSE)</f>
        <v>66</v>
      </c>
      <c r="F6644" t="str">
        <f>VLOOKUP(data[[#This Row],[id_campaign]],campaign[],2,FALSE)</f>
        <v>NonUSTravel</v>
      </c>
      <c r="G6644" t="str">
        <f>VLOOKUP(data[[#This Row],[id_customer]],customer[],2,FALSE)</f>
        <v>Tori Sparway</v>
      </c>
      <c r="H6644" t="str">
        <f>data[[#This Row],[id_customer]]&amp;data[[#This Row],[id_campaign]]</f>
        <v>C0407cam10</v>
      </c>
      <c r="I6644">
        <f>DATEDIF(data[[#This Row],[join_date]],data[[#This Row],[buy_date]],"M")</f>
        <v>2</v>
      </c>
    </row>
    <row r="6645" spans="1:9" x14ac:dyDescent="0.25">
      <c r="A6645" t="s">
        <v>1669</v>
      </c>
      <c r="B6645" t="s">
        <v>22</v>
      </c>
      <c r="C6645" s="1">
        <v>44626</v>
      </c>
      <c r="D6645" s="1">
        <v>44727</v>
      </c>
      <c r="E6645">
        <f>VLOOKUP(data[[#This Row],[id_campaign]],campaign[],4,FALSE)</f>
        <v>66</v>
      </c>
      <c r="F6645" t="str">
        <f>VLOOKUP(data[[#This Row],[id_campaign]],campaign[],2,FALSE)</f>
        <v>NonUSTravel</v>
      </c>
      <c r="G6645" t="str">
        <f>VLOOKUP(data[[#This Row],[id_customer]],customer[],2,FALSE)</f>
        <v>Tori Sparway</v>
      </c>
      <c r="H6645" t="str">
        <f>data[[#This Row],[id_customer]]&amp;data[[#This Row],[id_campaign]]</f>
        <v>C0407cam10</v>
      </c>
      <c r="I6645">
        <f>DATEDIF(data[[#This Row],[join_date]],data[[#This Row],[buy_date]],"M")</f>
        <v>3</v>
      </c>
    </row>
    <row r="6646" spans="1:9" x14ac:dyDescent="0.25">
      <c r="A6646" t="s">
        <v>1669</v>
      </c>
      <c r="B6646" t="s">
        <v>22</v>
      </c>
      <c r="C6646" s="1">
        <v>44626</v>
      </c>
      <c r="D6646" s="1">
        <v>44763</v>
      </c>
      <c r="E6646">
        <f>VLOOKUP(data[[#This Row],[id_campaign]],campaign[],4,FALSE)</f>
        <v>66</v>
      </c>
      <c r="F6646" t="str">
        <f>VLOOKUP(data[[#This Row],[id_campaign]],campaign[],2,FALSE)</f>
        <v>NonUSTravel</v>
      </c>
      <c r="G6646" t="str">
        <f>VLOOKUP(data[[#This Row],[id_customer]],customer[],2,FALSE)</f>
        <v>Tori Sparway</v>
      </c>
      <c r="H6646" t="str">
        <f>data[[#This Row],[id_customer]]&amp;data[[#This Row],[id_campaign]]</f>
        <v>C0407cam10</v>
      </c>
      <c r="I6646">
        <f>DATEDIF(data[[#This Row],[join_date]],data[[#This Row],[buy_date]],"M")</f>
        <v>4</v>
      </c>
    </row>
    <row r="6647" spans="1:9" x14ac:dyDescent="0.25">
      <c r="A6647" t="s">
        <v>1669</v>
      </c>
      <c r="B6647" t="s">
        <v>22</v>
      </c>
      <c r="C6647" s="1">
        <v>44626</v>
      </c>
      <c r="D6647" s="1">
        <v>44841</v>
      </c>
      <c r="E6647">
        <f>VLOOKUP(data[[#This Row],[id_campaign]],campaign[],4,FALSE)</f>
        <v>66</v>
      </c>
      <c r="F6647" t="str">
        <f>VLOOKUP(data[[#This Row],[id_campaign]],campaign[],2,FALSE)</f>
        <v>NonUSTravel</v>
      </c>
      <c r="G6647" t="str">
        <f>VLOOKUP(data[[#This Row],[id_customer]],customer[],2,FALSE)</f>
        <v>Tori Sparway</v>
      </c>
      <c r="H6647" t="str">
        <f>data[[#This Row],[id_customer]]&amp;data[[#This Row],[id_campaign]]</f>
        <v>C0407cam10</v>
      </c>
      <c r="I6647">
        <f>DATEDIF(data[[#This Row],[join_date]],data[[#This Row],[buy_date]],"M")</f>
        <v>7</v>
      </c>
    </row>
    <row r="6648" spans="1:9" x14ac:dyDescent="0.25">
      <c r="A6648" t="s">
        <v>1669</v>
      </c>
      <c r="B6648" t="s">
        <v>22</v>
      </c>
      <c r="C6648" s="1">
        <v>44626</v>
      </c>
      <c r="D6648" s="1">
        <v>44883</v>
      </c>
      <c r="E6648">
        <f>VLOOKUP(data[[#This Row],[id_campaign]],campaign[],4,FALSE)</f>
        <v>66</v>
      </c>
      <c r="F6648" t="str">
        <f>VLOOKUP(data[[#This Row],[id_campaign]],campaign[],2,FALSE)</f>
        <v>NonUSTravel</v>
      </c>
      <c r="G6648" t="str">
        <f>VLOOKUP(data[[#This Row],[id_customer]],customer[],2,FALSE)</f>
        <v>Tori Sparway</v>
      </c>
      <c r="H6648" t="str">
        <f>data[[#This Row],[id_customer]]&amp;data[[#This Row],[id_campaign]]</f>
        <v>C0407cam10</v>
      </c>
      <c r="I6648">
        <f>DATEDIF(data[[#This Row],[join_date]],data[[#This Row],[buy_date]],"M")</f>
        <v>8</v>
      </c>
    </row>
    <row r="6649" spans="1:9" x14ac:dyDescent="0.25">
      <c r="A6649" t="s">
        <v>1669</v>
      </c>
      <c r="B6649" t="s">
        <v>22</v>
      </c>
      <c r="C6649" s="1">
        <v>44626</v>
      </c>
      <c r="D6649" s="1">
        <v>44907</v>
      </c>
      <c r="E6649">
        <f>VLOOKUP(data[[#This Row],[id_campaign]],campaign[],4,FALSE)</f>
        <v>66</v>
      </c>
      <c r="F6649" t="str">
        <f>VLOOKUP(data[[#This Row],[id_campaign]],campaign[],2,FALSE)</f>
        <v>NonUSTravel</v>
      </c>
      <c r="G6649" t="str">
        <f>VLOOKUP(data[[#This Row],[id_customer]],customer[],2,FALSE)</f>
        <v>Tori Sparway</v>
      </c>
      <c r="H6649" t="str">
        <f>data[[#This Row],[id_customer]]&amp;data[[#This Row],[id_campaign]]</f>
        <v>C0407cam10</v>
      </c>
      <c r="I6649">
        <f>DATEDIF(data[[#This Row],[join_date]],data[[#This Row],[buy_date]],"M")</f>
        <v>9</v>
      </c>
    </row>
    <row r="6650" spans="1:9" x14ac:dyDescent="0.25">
      <c r="A6650" t="s">
        <v>1669</v>
      </c>
      <c r="B6650" t="s">
        <v>22</v>
      </c>
      <c r="C6650" s="1">
        <v>44626</v>
      </c>
      <c r="D6650" s="1">
        <v>44992</v>
      </c>
      <c r="E6650">
        <f>VLOOKUP(data[[#This Row],[id_campaign]],campaign[],4,FALSE)</f>
        <v>66</v>
      </c>
      <c r="F6650" t="str">
        <f>VLOOKUP(data[[#This Row],[id_campaign]],campaign[],2,FALSE)</f>
        <v>NonUSTravel</v>
      </c>
      <c r="G6650" t="str">
        <f>VLOOKUP(data[[#This Row],[id_customer]],customer[],2,FALSE)</f>
        <v>Tori Sparway</v>
      </c>
      <c r="H6650" t="str">
        <f>data[[#This Row],[id_customer]]&amp;data[[#This Row],[id_campaign]]</f>
        <v>C0407cam10</v>
      </c>
      <c r="I6650">
        <f>DATEDIF(data[[#This Row],[join_date]],data[[#This Row],[buy_date]],"M")</f>
        <v>12</v>
      </c>
    </row>
    <row r="6651" spans="1:9" x14ac:dyDescent="0.25">
      <c r="A6651" t="s">
        <v>1669</v>
      </c>
      <c r="B6651" t="s">
        <v>22</v>
      </c>
      <c r="C6651" s="1">
        <v>44626</v>
      </c>
      <c r="D6651" s="1">
        <v>45031</v>
      </c>
      <c r="E6651">
        <f>VLOOKUP(data[[#This Row],[id_campaign]],campaign[],4,FALSE)</f>
        <v>66</v>
      </c>
      <c r="F6651" t="str">
        <f>VLOOKUP(data[[#This Row],[id_campaign]],campaign[],2,FALSE)</f>
        <v>NonUSTravel</v>
      </c>
      <c r="G6651" t="str">
        <f>VLOOKUP(data[[#This Row],[id_customer]],customer[],2,FALSE)</f>
        <v>Tori Sparway</v>
      </c>
      <c r="H6651" t="str">
        <f>data[[#This Row],[id_customer]]&amp;data[[#This Row],[id_campaign]]</f>
        <v>C0407cam10</v>
      </c>
      <c r="I6651">
        <f>DATEDIF(data[[#This Row],[join_date]],data[[#This Row],[buy_date]],"M")</f>
        <v>13</v>
      </c>
    </row>
    <row r="6652" spans="1:9" x14ac:dyDescent="0.25">
      <c r="A6652" t="s">
        <v>1669</v>
      </c>
      <c r="B6652" t="s">
        <v>22</v>
      </c>
      <c r="C6652" s="1">
        <v>44626</v>
      </c>
      <c r="D6652" s="1">
        <v>45066</v>
      </c>
      <c r="E6652">
        <f>VLOOKUP(data[[#This Row],[id_campaign]],campaign[],4,FALSE)</f>
        <v>66</v>
      </c>
      <c r="F6652" t="str">
        <f>VLOOKUP(data[[#This Row],[id_campaign]],campaign[],2,FALSE)</f>
        <v>NonUSTravel</v>
      </c>
      <c r="G6652" t="str">
        <f>VLOOKUP(data[[#This Row],[id_customer]],customer[],2,FALSE)</f>
        <v>Tori Sparway</v>
      </c>
      <c r="H6652" t="str">
        <f>data[[#This Row],[id_customer]]&amp;data[[#This Row],[id_campaign]]</f>
        <v>C0407cam10</v>
      </c>
      <c r="I6652">
        <f>DATEDIF(data[[#This Row],[join_date]],data[[#This Row],[buy_date]],"M")</f>
        <v>14</v>
      </c>
    </row>
    <row r="6653" spans="1:9" x14ac:dyDescent="0.25">
      <c r="A6653" t="s">
        <v>1669</v>
      </c>
      <c r="B6653" t="s">
        <v>36</v>
      </c>
      <c r="C6653" s="1">
        <v>44831</v>
      </c>
      <c r="D6653" s="1">
        <v>44831</v>
      </c>
      <c r="E6653">
        <f>VLOOKUP(data[[#This Row],[id_campaign]],campaign[],4,FALSE)</f>
        <v>29</v>
      </c>
      <c r="F6653" t="str">
        <f>VLOOKUP(data[[#This Row],[id_campaign]],campaign[],2,FALSE)</f>
        <v>MaritalStatus</v>
      </c>
      <c r="G6653" t="str">
        <f>VLOOKUP(data[[#This Row],[id_customer]],customer[],2,FALSE)</f>
        <v>Tori Sparway</v>
      </c>
      <c r="H6653" t="str">
        <f>data[[#This Row],[id_customer]]&amp;data[[#This Row],[id_campaign]]</f>
        <v>C0407cam17</v>
      </c>
      <c r="I6653">
        <f>DATEDIF(data[[#This Row],[join_date]],data[[#This Row],[buy_date]],"M")</f>
        <v>0</v>
      </c>
    </row>
    <row r="6654" spans="1:9" x14ac:dyDescent="0.25">
      <c r="A6654" t="s">
        <v>1669</v>
      </c>
      <c r="B6654" t="s">
        <v>36</v>
      </c>
      <c r="C6654" s="1">
        <v>44831</v>
      </c>
      <c r="D6654" s="1">
        <v>44870</v>
      </c>
      <c r="E6654">
        <f>VLOOKUP(data[[#This Row],[id_campaign]],campaign[],4,FALSE)</f>
        <v>29</v>
      </c>
      <c r="F6654" t="str">
        <f>VLOOKUP(data[[#This Row],[id_campaign]],campaign[],2,FALSE)</f>
        <v>MaritalStatus</v>
      </c>
      <c r="G6654" t="str">
        <f>VLOOKUP(data[[#This Row],[id_customer]],customer[],2,FALSE)</f>
        <v>Tori Sparway</v>
      </c>
      <c r="H6654" t="str">
        <f>data[[#This Row],[id_customer]]&amp;data[[#This Row],[id_campaign]]</f>
        <v>C0407cam17</v>
      </c>
      <c r="I6654">
        <f>DATEDIF(data[[#This Row],[join_date]],data[[#This Row],[buy_date]],"M")</f>
        <v>1</v>
      </c>
    </row>
    <row r="6655" spans="1:9" x14ac:dyDescent="0.25">
      <c r="A6655" t="s">
        <v>1669</v>
      </c>
      <c r="B6655" t="s">
        <v>36</v>
      </c>
      <c r="C6655" s="1">
        <v>44831</v>
      </c>
      <c r="D6655" s="1">
        <v>44923</v>
      </c>
      <c r="E6655">
        <f>VLOOKUP(data[[#This Row],[id_campaign]],campaign[],4,FALSE)</f>
        <v>29</v>
      </c>
      <c r="F6655" t="str">
        <f>VLOOKUP(data[[#This Row],[id_campaign]],campaign[],2,FALSE)</f>
        <v>MaritalStatus</v>
      </c>
      <c r="G6655" t="str">
        <f>VLOOKUP(data[[#This Row],[id_customer]],customer[],2,FALSE)</f>
        <v>Tori Sparway</v>
      </c>
      <c r="H6655" t="str">
        <f>data[[#This Row],[id_customer]]&amp;data[[#This Row],[id_campaign]]</f>
        <v>C0407cam17</v>
      </c>
      <c r="I6655">
        <f>DATEDIF(data[[#This Row],[join_date]],data[[#This Row],[buy_date]],"M")</f>
        <v>3</v>
      </c>
    </row>
    <row r="6656" spans="1:9" x14ac:dyDescent="0.25">
      <c r="A6656" t="s">
        <v>1669</v>
      </c>
      <c r="B6656" t="s">
        <v>36</v>
      </c>
      <c r="C6656" s="1">
        <v>44831</v>
      </c>
      <c r="D6656" s="1">
        <v>44955</v>
      </c>
      <c r="E6656">
        <f>VLOOKUP(data[[#This Row],[id_campaign]],campaign[],4,FALSE)</f>
        <v>29</v>
      </c>
      <c r="F6656" t="str">
        <f>VLOOKUP(data[[#This Row],[id_campaign]],campaign[],2,FALSE)</f>
        <v>MaritalStatus</v>
      </c>
      <c r="G6656" t="str">
        <f>VLOOKUP(data[[#This Row],[id_customer]],customer[],2,FALSE)</f>
        <v>Tori Sparway</v>
      </c>
      <c r="H6656" t="str">
        <f>data[[#This Row],[id_customer]]&amp;data[[#This Row],[id_campaign]]</f>
        <v>C0407cam17</v>
      </c>
      <c r="I6656">
        <f>DATEDIF(data[[#This Row],[join_date]],data[[#This Row],[buy_date]],"M")</f>
        <v>4</v>
      </c>
    </row>
    <row r="6657" spans="1:9" x14ac:dyDescent="0.25">
      <c r="A6657" t="s">
        <v>1669</v>
      </c>
      <c r="B6657" t="s">
        <v>36</v>
      </c>
      <c r="C6657" s="1">
        <v>44831</v>
      </c>
      <c r="D6657" s="1">
        <v>44959</v>
      </c>
      <c r="E6657">
        <f>VLOOKUP(data[[#This Row],[id_campaign]],campaign[],4,FALSE)</f>
        <v>29</v>
      </c>
      <c r="F6657" t="str">
        <f>VLOOKUP(data[[#This Row],[id_campaign]],campaign[],2,FALSE)</f>
        <v>MaritalStatus</v>
      </c>
      <c r="G6657" t="str">
        <f>VLOOKUP(data[[#This Row],[id_customer]],customer[],2,FALSE)</f>
        <v>Tori Sparway</v>
      </c>
      <c r="H6657" t="str">
        <f>data[[#This Row],[id_customer]]&amp;data[[#This Row],[id_campaign]]</f>
        <v>C0407cam17</v>
      </c>
      <c r="I6657">
        <f>DATEDIF(data[[#This Row],[join_date]],data[[#This Row],[buy_date]],"M")</f>
        <v>4</v>
      </c>
    </row>
    <row r="6658" spans="1:9" x14ac:dyDescent="0.25">
      <c r="A6658" t="s">
        <v>1669</v>
      </c>
      <c r="B6658" t="s">
        <v>36</v>
      </c>
      <c r="C6658" s="1">
        <v>44831</v>
      </c>
      <c r="D6658" s="1">
        <v>44997</v>
      </c>
      <c r="E6658">
        <f>VLOOKUP(data[[#This Row],[id_campaign]],campaign[],4,FALSE)</f>
        <v>29</v>
      </c>
      <c r="F6658" t="str">
        <f>VLOOKUP(data[[#This Row],[id_campaign]],campaign[],2,FALSE)</f>
        <v>MaritalStatus</v>
      </c>
      <c r="G6658" t="str">
        <f>VLOOKUP(data[[#This Row],[id_customer]],customer[],2,FALSE)</f>
        <v>Tori Sparway</v>
      </c>
      <c r="H6658" t="str">
        <f>data[[#This Row],[id_customer]]&amp;data[[#This Row],[id_campaign]]</f>
        <v>C0407cam17</v>
      </c>
      <c r="I6658">
        <f>DATEDIF(data[[#This Row],[join_date]],data[[#This Row],[buy_date]],"M")</f>
        <v>5</v>
      </c>
    </row>
    <row r="6659" spans="1:9" x14ac:dyDescent="0.25">
      <c r="A6659" t="s">
        <v>1669</v>
      </c>
      <c r="B6659" t="s">
        <v>36</v>
      </c>
      <c r="C6659" s="1">
        <v>44831</v>
      </c>
      <c r="D6659" s="1">
        <v>45019</v>
      </c>
      <c r="E6659">
        <f>VLOOKUP(data[[#This Row],[id_campaign]],campaign[],4,FALSE)</f>
        <v>29</v>
      </c>
      <c r="F6659" t="str">
        <f>VLOOKUP(data[[#This Row],[id_campaign]],campaign[],2,FALSE)</f>
        <v>MaritalStatus</v>
      </c>
      <c r="G6659" t="str">
        <f>VLOOKUP(data[[#This Row],[id_customer]],customer[],2,FALSE)</f>
        <v>Tori Sparway</v>
      </c>
      <c r="H6659" t="str">
        <f>data[[#This Row],[id_customer]]&amp;data[[#This Row],[id_campaign]]</f>
        <v>C0407cam17</v>
      </c>
      <c r="I6659">
        <f>DATEDIF(data[[#This Row],[join_date]],data[[#This Row],[buy_date]],"M")</f>
        <v>6</v>
      </c>
    </row>
    <row r="6660" spans="1:9" x14ac:dyDescent="0.25">
      <c r="A6660" t="s">
        <v>1669</v>
      </c>
      <c r="B6660" t="s">
        <v>36</v>
      </c>
      <c r="C6660" s="1">
        <v>44831</v>
      </c>
      <c r="D6660" s="1">
        <v>45047</v>
      </c>
      <c r="E6660">
        <f>VLOOKUP(data[[#This Row],[id_campaign]],campaign[],4,FALSE)</f>
        <v>29</v>
      </c>
      <c r="F6660" t="str">
        <f>VLOOKUP(data[[#This Row],[id_campaign]],campaign[],2,FALSE)</f>
        <v>MaritalStatus</v>
      </c>
      <c r="G6660" t="str">
        <f>VLOOKUP(data[[#This Row],[id_customer]],customer[],2,FALSE)</f>
        <v>Tori Sparway</v>
      </c>
      <c r="H6660" t="str">
        <f>data[[#This Row],[id_customer]]&amp;data[[#This Row],[id_campaign]]</f>
        <v>C0407cam17</v>
      </c>
      <c r="I6660">
        <f>DATEDIF(data[[#This Row],[join_date]],data[[#This Row],[buy_date]],"M")</f>
        <v>7</v>
      </c>
    </row>
    <row r="6661" spans="1:9" x14ac:dyDescent="0.25">
      <c r="A6661" t="s">
        <v>1669</v>
      </c>
      <c r="B6661" t="s">
        <v>36</v>
      </c>
      <c r="C6661" s="1">
        <v>44831</v>
      </c>
      <c r="D6661" s="1">
        <v>45088</v>
      </c>
      <c r="E6661">
        <f>VLOOKUP(data[[#This Row],[id_campaign]],campaign[],4,FALSE)</f>
        <v>29</v>
      </c>
      <c r="F6661" t="str">
        <f>VLOOKUP(data[[#This Row],[id_campaign]],campaign[],2,FALSE)</f>
        <v>MaritalStatus</v>
      </c>
      <c r="G6661" t="str">
        <f>VLOOKUP(data[[#This Row],[id_customer]],customer[],2,FALSE)</f>
        <v>Tori Sparway</v>
      </c>
      <c r="H6661" t="str">
        <f>data[[#This Row],[id_customer]]&amp;data[[#This Row],[id_campaign]]</f>
        <v>C0407cam17</v>
      </c>
      <c r="I6661">
        <f>DATEDIF(data[[#This Row],[join_date]],data[[#This Row],[buy_date]],"M")</f>
        <v>8</v>
      </c>
    </row>
    <row r="6662" spans="1:9" x14ac:dyDescent="0.25">
      <c r="A6662" t="s">
        <v>1673</v>
      </c>
      <c r="B6662" t="s">
        <v>16</v>
      </c>
      <c r="C6662" s="1">
        <v>45018</v>
      </c>
      <c r="D6662" s="1">
        <v>45018</v>
      </c>
      <c r="E6662">
        <f>VLOOKUP(data[[#This Row],[id_campaign]],campaign[],4,FALSE)</f>
        <v>25</v>
      </c>
      <c r="F6662" t="str">
        <f>VLOOKUP(data[[#This Row],[id_campaign]],campaign[],2,FALSE)</f>
        <v>BuysViaMailOrder</v>
      </c>
      <c r="G6662" t="str">
        <f>VLOOKUP(data[[#This Row],[id_customer]],customer[],2,FALSE)</f>
        <v>Dukey McKennan</v>
      </c>
      <c r="H6662" t="str">
        <f>data[[#This Row],[id_customer]]&amp;data[[#This Row],[id_campaign]]</f>
        <v>C0408cam07</v>
      </c>
      <c r="I6662">
        <f>DATEDIF(data[[#This Row],[join_date]],data[[#This Row],[buy_date]],"M")</f>
        <v>0</v>
      </c>
    </row>
    <row r="6663" spans="1:9" x14ac:dyDescent="0.25">
      <c r="A6663" t="s">
        <v>1673</v>
      </c>
      <c r="B6663" t="s">
        <v>16</v>
      </c>
      <c r="C6663" s="1">
        <v>45018</v>
      </c>
      <c r="D6663" s="1">
        <v>45057</v>
      </c>
      <c r="E6663">
        <f>VLOOKUP(data[[#This Row],[id_campaign]],campaign[],4,FALSE)</f>
        <v>25</v>
      </c>
      <c r="F6663" t="str">
        <f>VLOOKUP(data[[#This Row],[id_campaign]],campaign[],2,FALSE)</f>
        <v>BuysViaMailOrder</v>
      </c>
      <c r="G6663" t="str">
        <f>VLOOKUP(data[[#This Row],[id_customer]],customer[],2,FALSE)</f>
        <v>Dukey McKennan</v>
      </c>
      <c r="H6663" t="str">
        <f>data[[#This Row],[id_customer]]&amp;data[[#This Row],[id_campaign]]</f>
        <v>C0408cam07</v>
      </c>
      <c r="I6663">
        <f>DATEDIF(data[[#This Row],[join_date]],data[[#This Row],[buy_date]],"M")</f>
        <v>1</v>
      </c>
    </row>
    <row r="6664" spans="1:9" x14ac:dyDescent="0.25">
      <c r="A6664" t="s">
        <v>1677</v>
      </c>
      <c r="B6664" t="s">
        <v>34</v>
      </c>
      <c r="C6664" s="1">
        <v>44847</v>
      </c>
      <c r="D6664" s="1">
        <v>44847</v>
      </c>
      <c r="E6664">
        <f>VLOOKUP(data[[#This Row],[id_campaign]],campaign[],4,FALSE)</f>
        <v>16</v>
      </c>
      <c r="F6664" t="str">
        <f>VLOOKUP(data[[#This Row],[id_campaign]],campaign[],2,FALSE)</f>
        <v>MadeCallToRetentionTeam</v>
      </c>
      <c r="G6664" t="str">
        <f>VLOOKUP(data[[#This Row],[id_customer]],customer[],2,FALSE)</f>
        <v>Maud Goering</v>
      </c>
      <c r="H6664" t="str">
        <f>data[[#This Row],[id_customer]]&amp;data[[#This Row],[id_campaign]]</f>
        <v>C0409cam16</v>
      </c>
      <c r="I6664">
        <f>DATEDIF(data[[#This Row],[join_date]],data[[#This Row],[buy_date]],"M")</f>
        <v>0</v>
      </c>
    </row>
    <row r="6665" spans="1:9" x14ac:dyDescent="0.25">
      <c r="A6665" t="s">
        <v>1677</v>
      </c>
      <c r="B6665" t="s">
        <v>34</v>
      </c>
      <c r="C6665" s="1">
        <v>44847</v>
      </c>
      <c r="D6665" s="1">
        <v>44885</v>
      </c>
      <c r="E6665">
        <f>VLOOKUP(data[[#This Row],[id_campaign]],campaign[],4,FALSE)</f>
        <v>16</v>
      </c>
      <c r="F6665" t="str">
        <f>VLOOKUP(data[[#This Row],[id_campaign]],campaign[],2,FALSE)</f>
        <v>MadeCallToRetentionTeam</v>
      </c>
      <c r="G6665" t="str">
        <f>VLOOKUP(data[[#This Row],[id_customer]],customer[],2,FALSE)</f>
        <v>Maud Goering</v>
      </c>
      <c r="H6665" t="str">
        <f>data[[#This Row],[id_customer]]&amp;data[[#This Row],[id_campaign]]</f>
        <v>C0409cam16</v>
      </c>
      <c r="I6665">
        <f>DATEDIF(data[[#This Row],[join_date]],data[[#This Row],[buy_date]],"M")</f>
        <v>1</v>
      </c>
    </row>
    <row r="6666" spans="1:9" x14ac:dyDescent="0.25">
      <c r="A6666" t="s">
        <v>1677</v>
      </c>
      <c r="B6666" t="s">
        <v>34</v>
      </c>
      <c r="C6666" s="1">
        <v>44847</v>
      </c>
      <c r="D6666" s="1">
        <v>44920</v>
      </c>
      <c r="E6666">
        <f>VLOOKUP(data[[#This Row],[id_campaign]],campaign[],4,FALSE)</f>
        <v>16</v>
      </c>
      <c r="F6666" t="str">
        <f>VLOOKUP(data[[#This Row],[id_campaign]],campaign[],2,FALSE)</f>
        <v>MadeCallToRetentionTeam</v>
      </c>
      <c r="G6666" t="str">
        <f>VLOOKUP(data[[#This Row],[id_customer]],customer[],2,FALSE)</f>
        <v>Maud Goering</v>
      </c>
      <c r="H6666" t="str">
        <f>data[[#This Row],[id_customer]]&amp;data[[#This Row],[id_campaign]]</f>
        <v>C0409cam16</v>
      </c>
      <c r="I6666">
        <f>DATEDIF(data[[#This Row],[join_date]],data[[#This Row],[buy_date]],"M")</f>
        <v>2</v>
      </c>
    </row>
    <row r="6667" spans="1:9" x14ac:dyDescent="0.25">
      <c r="A6667" t="s">
        <v>1677</v>
      </c>
      <c r="B6667" t="s">
        <v>34</v>
      </c>
      <c r="C6667" s="1">
        <v>44847</v>
      </c>
      <c r="D6667" s="1">
        <v>44950</v>
      </c>
      <c r="E6667">
        <f>VLOOKUP(data[[#This Row],[id_campaign]],campaign[],4,FALSE)</f>
        <v>16</v>
      </c>
      <c r="F6667" t="str">
        <f>VLOOKUP(data[[#This Row],[id_campaign]],campaign[],2,FALSE)</f>
        <v>MadeCallToRetentionTeam</v>
      </c>
      <c r="G6667" t="str">
        <f>VLOOKUP(data[[#This Row],[id_customer]],customer[],2,FALSE)</f>
        <v>Maud Goering</v>
      </c>
      <c r="H6667" t="str">
        <f>data[[#This Row],[id_customer]]&amp;data[[#This Row],[id_campaign]]</f>
        <v>C0409cam16</v>
      </c>
      <c r="I6667">
        <f>DATEDIF(data[[#This Row],[join_date]],data[[#This Row],[buy_date]],"M")</f>
        <v>3</v>
      </c>
    </row>
    <row r="6668" spans="1:9" x14ac:dyDescent="0.25">
      <c r="A6668" t="s">
        <v>1677</v>
      </c>
      <c r="B6668" t="s">
        <v>34</v>
      </c>
      <c r="C6668" s="1">
        <v>44847</v>
      </c>
      <c r="D6668" s="1">
        <v>44985</v>
      </c>
      <c r="E6668">
        <f>VLOOKUP(data[[#This Row],[id_campaign]],campaign[],4,FALSE)</f>
        <v>16</v>
      </c>
      <c r="F6668" t="str">
        <f>VLOOKUP(data[[#This Row],[id_campaign]],campaign[],2,FALSE)</f>
        <v>MadeCallToRetentionTeam</v>
      </c>
      <c r="G6668" t="str">
        <f>VLOOKUP(data[[#This Row],[id_customer]],customer[],2,FALSE)</f>
        <v>Maud Goering</v>
      </c>
      <c r="H6668" t="str">
        <f>data[[#This Row],[id_customer]]&amp;data[[#This Row],[id_campaign]]</f>
        <v>C0409cam16</v>
      </c>
      <c r="I6668">
        <f>DATEDIF(data[[#This Row],[join_date]],data[[#This Row],[buy_date]],"M")</f>
        <v>4</v>
      </c>
    </row>
    <row r="6669" spans="1:9" x14ac:dyDescent="0.25">
      <c r="A6669" t="s">
        <v>1677</v>
      </c>
      <c r="B6669" t="s">
        <v>34</v>
      </c>
      <c r="C6669" s="1">
        <v>44847</v>
      </c>
      <c r="D6669" s="1">
        <v>44998</v>
      </c>
      <c r="E6669">
        <f>VLOOKUP(data[[#This Row],[id_campaign]],campaign[],4,FALSE)</f>
        <v>16</v>
      </c>
      <c r="F6669" t="str">
        <f>VLOOKUP(data[[#This Row],[id_campaign]],campaign[],2,FALSE)</f>
        <v>MadeCallToRetentionTeam</v>
      </c>
      <c r="G6669" t="str">
        <f>VLOOKUP(data[[#This Row],[id_customer]],customer[],2,FALSE)</f>
        <v>Maud Goering</v>
      </c>
      <c r="H6669" t="str">
        <f>data[[#This Row],[id_customer]]&amp;data[[#This Row],[id_campaign]]</f>
        <v>C0409cam16</v>
      </c>
      <c r="I6669">
        <f>DATEDIF(data[[#This Row],[join_date]],data[[#This Row],[buy_date]],"M")</f>
        <v>5</v>
      </c>
    </row>
    <row r="6670" spans="1:9" x14ac:dyDescent="0.25">
      <c r="A6670" t="s">
        <v>1677</v>
      </c>
      <c r="B6670" t="s">
        <v>34</v>
      </c>
      <c r="C6670" s="1">
        <v>44847</v>
      </c>
      <c r="D6670" s="1">
        <v>45044</v>
      </c>
      <c r="E6670">
        <f>VLOOKUP(data[[#This Row],[id_campaign]],campaign[],4,FALSE)</f>
        <v>16</v>
      </c>
      <c r="F6670" t="str">
        <f>VLOOKUP(data[[#This Row],[id_campaign]],campaign[],2,FALSE)</f>
        <v>MadeCallToRetentionTeam</v>
      </c>
      <c r="G6670" t="str">
        <f>VLOOKUP(data[[#This Row],[id_customer]],customer[],2,FALSE)</f>
        <v>Maud Goering</v>
      </c>
      <c r="H6670" t="str">
        <f>data[[#This Row],[id_customer]]&amp;data[[#This Row],[id_campaign]]</f>
        <v>C0409cam16</v>
      </c>
      <c r="I6670">
        <f>DATEDIF(data[[#This Row],[join_date]],data[[#This Row],[buy_date]],"M")</f>
        <v>6</v>
      </c>
    </row>
    <row r="6671" spans="1:9" x14ac:dyDescent="0.25">
      <c r="A6671" t="s">
        <v>1677</v>
      </c>
      <c r="B6671" t="s">
        <v>34</v>
      </c>
      <c r="C6671" s="1">
        <v>44847</v>
      </c>
      <c r="D6671" s="1">
        <v>45060</v>
      </c>
      <c r="E6671">
        <f>VLOOKUP(data[[#This Row],[id_campaign]],campaign[],4,FALSE)</f>
        <v>16</v>
      </c>
      <c r="F6671" t="str">
        <f>VLOOKUP(data[[#This Row],[id_campaign]],campaign[],2,FALSE)</f>
        <v>MadeCallToRetentionTeam</v>
      </c>
      <c r="G6671" t="str">
        <f>VLOOKUP(data[[#This Row],[id_customer]],customer[],2,FALSE)</f>
        <v>Maud Goering</v>
      </c>
      <c r="H6671" t="str">
        <f>data[[#This Row],[id_customer]]&amp;data[[#This Row],[id_campaign]]</f>
        <v>C0409cam16</v>
      </c>
      <c r="I6671">
        <f>DATEDIF(data[[#This Row],[join_date]],data[[#This Row],[buy_date]],"M")</f>
        <v>7</v>
      </c>
    </row>
    <row r="6672" spans="1:9" x14ac:dyDescent="0.25">
      <c r="A6672" t="s">
        <v>1677</v>
      </c>
      <c r="B6672" t="s">
        <v>8</v>
      </c>
      <c r="C6672" s="1">
        <v>44903</v>
      </c>
      <c r="D6672" s="1">
        <v>44903</v>
      </c>
      <c r="E6672">
        <f>VLOOKUP(data[[#This Row],[id_campaign]],campaign[],4,FALSE)</f>
        <v>62</v>
      </c>
      <c r="F6672" t="str">
        <f>VLOOKUP(data[[#This Row],[id_campaign]],campaign[],2,FALSE)</f>
        <v>HandsetWebCapable</v>
      </c>
      <c r="G6672" t="str">
        <f>VLOOKUP(data[[#This Row],[id_customer]],customer[],2,FALSE)</f>
        <v>Maud Goering</v>
      </c>
      <c r="H6672" t="str">
        <f>data[[#This Row],[id_customer]]&amp;data[[#This Row],[id_campaign]]</f>
        <v>C0409cam03</v>
      </c>
      <c r="I6672">
        <f>DATEDIF(data[[#This Row],[join_date]],data[[#This Row],[buy_date]],"M")</f>
        <v>0</v>
      </c>
    </row>
    <row r="6673" spans="1:9" x14ac:dyDescent="0.25">
      <c r="A6673" t="s">
        <v>1677</v>
      </c>
      <c r="B6673" t="s">
        <v>8</v>
      </c>
      <c r="C6673" s="1">
        <v>44903</v>
      </c>
      <c r="D6673" s="1">
        <v>44940</v>
      </c>
      <c r="E6673">
        <f>VLOOKUP(data[[#This Row],[id_campaign]],campaign[],4,FALSE)</f>
        <v>62</v>
      </c>
      <c r="F6673" t="str">
        <f>VLOOKUP(data[[#This Row],[id_campaign]],campaign[],2,FALSE)</f>
        <v>HandsetWebCapable</v>
      </c>
      <c r="G6673" t="str">
        <f>VLOOKUP(data[[#This Row],[id_customer]],customer[],2,FALSE)</f>
        <v>Maud Goering</v>
      </c>
      <c r="H6673" t="str">
        <f>data[[#This Row],[id_customer]]&amp;data[[#This Row],[id_campaign]]</f>
        <v>C0409cam03</v>
      </c>
      <c r="I6673">
        <f>DATEDIF(data[[#This Row],[join_date]],data[[#This Row],[buy_date]],"M")</f>
        <v>1</v>
      </c>
    </row>
    <row r="6674" spans="1:9" x14ac:dyDescent="0.25">
      <c r="A6674" t="s">
        <v>1677</v>
      </c>
      <c r="B6674" t="s">
        <v>8</v>
      </c>
      <c r="C6674" s="1">
        <v>44903</v>
      </c>
      <c r="D6674" s="1">
        <v>44978</v>
      </c>
      <c r="E6674">
        <f>VLOOKUP(data[[#This Row],[id_campaign]],campaign[],4,FALSE)</f>
        <v>62</v>
      </c>
      <c r="F6674" t="str">
        <f>VLOOKUP(data[[#This Row],[id_campaign]],campaign[],2,FALSE)</f>
        <v>HandsetWebCapable</v>
      </c>
      <c r="G6674" t="str">
        <f>VLOOKUP(data[[#This Row],[id_customer]],customer[],2,FALSE)</f>
        <v>Maud Goering</v>
      </c>
      <c r="H6674" t="str">
        <f>data[[#This Row],[id_customer]]&amp;data[[#This Row],[id_campaign]]</f>
        <v>C0409cam03</v>
      </c>
      <c r="I6674">
        <f>DATEDIF(data[[#This Row],[join_date]],data[[#This Row],[buy_date]],"M")</f>
        <v>2</v>
      </c>
    </row>
    <row r="6675" spans="1:9" x14ac:dyDescent="0.25">
      <c r="A6675" t="s">
        <v>1677</v>
      </c>
      <c r="B6675" t="s">
        <v>8</v>
      </c>
      <c r="C6675" s="1">
        <v>44903</v>
      </c>
      <c r="D6675" s="1">
        <v>45002</v>
      </c>
      <c r="E6675">
        <f>VLOOKUP(data[[#This Row],[id_campaign]],campaign[],4,FALSE)</f>
        <v>62</v>
      </c>
      <c r="F6675" t="str">
        <f>VLOOKUP(data[[#This Row],[id_campaign]],campaign[],2,FALSE)</f>
        <v>HandsetWebCapable</v>
      </c>
      <c r="G6675" t="str">
        <f>VLOOKUP(data[[#This Row],[id_customer]],customer[],2,FALSE)</f>
        <v>Maud Goering</v>
      </c>
      <c r="H6675" t="str">
        <f>data[[#This Row],[id_customer]]&amp;data[[#This Row],[id_campaign]]</f>
        <v>C0409cam03</v>
      </c>
      <c r="I6675">
        <f>DATEDIF(data[[#This Row],[join_date]],data[[#This Row],[buy_date]],"M")</f>
        <v>3</v>
      </c>
    </row>
    <row r="6676" spans="1:9" x14ac:dyDescent="0.25">
      <c r="A6676" t="s">
        <v>1677</v>
      </c>
      <c r="B6676" t="s">
        <v>8</v>
      </c>
      <c r="C6676" s="1">
        <v>44903</v>
      </c>
      <c r="D6676" s="1">
        <v>45036</v>
      </c>
      <c r="E6676">
        <f>VLOOKUP(data[[#This Row],[id_campaign]],campaign[],4,FALSE)</f>
        <v>62</v>
      </c>
      <c r="F6676" t="str">
        <f>VLOOKUP(data[[#This Row],[id_campaign]],campaign[],2,FALSE)</f>
        <v>HandsetWebCapable</v>
      </c>
      <c r="G6676" t="str">
        <f>VLOOKUP(data[[#This Row],[id_customer]],customer[],2,FALSE)</f>
        <v>Maud Goering</v>
      </c>
      <c r="H6676" t="str">
        <f>data[[#This Row],[id_customer]]&amp;data[[#This Row],[id_campaign]]</f>
        <v>C0409cam03</v>
      </c>
      <c r="I6676">
        <f>DATEDIF(data[[#This Row],[join_date]],data[[#This Row],[buy_date]],"M")</f>
        <v>4</v>
      </c>
    </row>
    <row r="6677" spans="1:9" x14ac:dyDescent="0.25">
      <c r="A6677" t="s">
        <v>1677</v>
      </c>
      <c r="B6677" t="s">
        <v>8</v>
      </c>
      <c r="C6677" s="1">
        <v>44903</v>
      </c>
      <c r="D6677" s="1">
        <v>45065</v>
      </c>
      <c r="E6677">
        <f>VLOOKUP(data[[#This Row],[id_campaign]],campaign[],4,FALSE)</f>
        <v>62</v>
      </c>
      <c r="F6677" t="str">
        <f>VLOOKUP(data[[#This Row],[id_campaign]],campaign[],2,FALSE)</f>
        <v>HandsetWebCapable</v>
      </c>
      <c r="G6677" t="str">
        <f>VLOOKUP(data[[#This Row],[id_customer]],customer[],2,FALSE)</f>
        <v>Maud Goering</v>
      </c>
      <c r="H6677" t="str">
        <f>data[[#This Row],[id_customer]]&amp;data[[#This Row],[id_campaign]]</f>
        <v>C0409cam03</v>
      </c>
      <c r="I6677">
        <f>DATEDIF(data[[#This Row],[join_date]],data[[#This Row],[buy_date]],"M")</f>
        <v>5</v>
      </c>
    </row>
    <row r="6678" spans="1:9" x14ac:dyDescent="0.25">
      <c r="A6678" t="s">
        <v>1681</v>
      </c>
      <c r="B6678" t="s">
        <v>34</v>
      </c>
      <c r="C6678" s="1">
        <v>44601</v>
      </c>
      <c r="D6678" s="1">
        <v>44601</v>
      </c>
      <c r="E6678">
        <f>VLOOKUP(data[[#This Row],[id_campaign]],campaign[],4,FALSE)</f>
        <v>16</v>
      </c>
      <c r="F6678" t="str">
        <f>VLOOKUP(data[[#This Row],[id_campaign]],campaign[],2,FALSE)</f>
        <v>MadeCallToRetentionTeam</v>
      </c>
      <c r="G6678" t="str">
        <f>VLOOKUP(data[[#This Row],[id_customer]],customer[],2,FALSE)</f>
        <v>Lin Helversen</v>
      </c>
      <c r="H6678" t="str">
        <f>data[[#This Row],[id_customer]]&amp;data[[#This Row],[id_campaign]]</f>
        <v>C0410cam16</v>
      </c>
      <c r="I6678">
        <f>DATEDIF(data[[#This Row],[join_date]],data[[#This Row],[buy_date]],"M")</f>
        <v>0</v>
      </c>
    </row>
    <row r="6679" spans="1:9" x14ac:dyDescent="0.25">
      <c r="A6679" t="s">
        <v>1681</v>
      </c>
      <c r="B6679" t="s">
        <v>34</v>
      </c>
      <c r="C6679" s="1">
        <v>44601</v>
      </c>
      <c r="D6679" s="1">
        <v>44637</v>
      </c>
      <c r="E6679">
        <f>VLOOKUP(data[[#This Row],[id_campaign]],campaign[],4,FALSE)</f>
        <v>16</v>
      </c>
      <c r="F6679" t="str">
        <f>VLOOKUP(data[[#This Row],[id_campaign]],campaign[],2,FALSE)</f>
        <v>MadeCallToRetentionTeam</v>
      </c>
      <c r="G6679" t="str">
        <f>VLOOKUP(data[[#This Row],[id_customer]],customer[],2,FALSE)</f>
        <v>Lin Helversen</v>
      </c>
      <c r="H6679" t="str">
        <f>data[[#This Row],[id_customer]]&amp;data[[#This Row],[id_campaign]]</f>
        <v>C0410cam16</v>
      </c>
      <c r="I6679">
        <f>DATEDIF(data[[#This Row],[join_date]],data[[#This Row],[buy_date]],"M")</f>
        <v>1</v>
      </c>
    </row>
    <row r="6680" spans="1:9" x14ac:dyDescent="0.25">
      <c r="A6680" t="s">
        <v>1681</v>
      </c>
      <c r="B6680" t="s">
        <v>34</v>
      </c>
      <c r="C6680" s="1">
        <v>44601</v>
      </c>
      <c r="D6680" s="1">
        <v>44662</v>
      </c>
      <c r="E6680">
        <f>VLOOKUP(data[[#This Row],[id_campaign]],campaign[],4,FALSE)</f>
        <v>16</v>
      </c>
      <c r="F6680" t="str">
        <f>VLOOKUP(data[[#This Row],[id_campaign]],campaign[],2,FALSE)</f>
        <v>MadeCallToRetentionTeam</v>
      </c>
      <c r="G6680" t="str">
        <f>VLOOKUP(data[[#This Row],[id_customer]],customer[],2,FALSE)</f>
        <v>Lin Helversen</v>
      </c>
      <c r="H6680" t="str">
        <f>data[[#This Row],[id_customer]]&amp;data[[#This Row],[id_campaign]]</f>
        <v>C0410cam16</v>
      </c>
      <c r="I6680">
        <f>DATEDIF(data[[#This Row],[join_date]],data[[#This Row],[buy_date]],"M")</f>
        <v>2</v>
      </c>
    </row>
    <row r="6681" spans="1:9" x14ac:dyDescent="0.25">
      <c r="A6681" t="s">
        <v>1681</v>
      </c>
      <c r="B6681" t="s">
        <v>34</v>
      </c>
      <c r="C6681" s="1">
        <v>44601</v>
      </c>
      <c r="D6681" s="1">
        <v>44699</v>
      </c>
      <c r="E6681">
        <f>VLOOKUP(data[[#This Row],[id_campaign]],campaign[],4,FALSE)</f>
        <v>16</v>
      </c>
      <c r="F6681" t="str">
        <f>VLOOKUP(data[[#This Row],[id_campaign]],campaign[],2,FALSE)</f>
        <v>MadeCallToRetentionTeam</v>
      </c>
      <c r="G6681" t="str">
        <f>VLOOKUP(data[[#This Row],[id_customer]],customer[],2,FALSE)</f>
        <v>Lin Helversen</v>
      </c>
      <c r="H6681" t="str">
        <f>data[[#This Row],[id_customer]]&amp;data[[#This Row],[id_campaign]]</f>
        <v>C0410cam16</v>
      </c>
      <c r="I6681">
        <f>DATEDIF(data[[#This Row],[join_date]],data[[#This Row],[buy_date]],"M")</f>
        <v>3</v>
      </c>
    </row>
    <row r="6682" spans="1:9" x14ac:dyDescent="0.25">
      <c r="A6682" t="s">
        <v>1681</v>
      </c>
      <c r="B6682" t="s">
        <v>34</v>
      </c>
      <c r="C6682" s="1">
        <v>44601</v>
      </c>
      <c r="D6682" s="1">
        <v>44759</v>
      </c>
      <c r="E6682">
        <f>VLOOKUP(data[[#This Row],[id_campaign]],campaign[],4,FALSE)</f>
        <v>16</v>
      </c>
      <c r="F6682" t="str">
        <f>VLOOKUP(data[[#This Row],[id_campaign]],campaign[],2,FALSE)</f>
        <v>MadeCallToRetentionTeam</v>
      </c>
      <c r="G6682" t="str">
        <f>VLOOKUP(data[[#This Row],[id_customer]],customer[],2,FALSE)</f>
        <v>Lin Helversen</v>
      </c>
      <c r="H6682" t="str">
        <f>data[[#This Row],[id_customer]]&amp;data[[#This Row],[id_campaign]]</f>
        <v>C0410cam16</v>
      </c>
      <c r="I6682">
        <f>DATEDIF(data[[#This Row],[join_date]],data[[#This Row],[buy_date]],"M")</f>
        <v>5</v>
      </c>
    </row>
    <row r="6683" spans="1:9" x14ac:dyDescent="0.25">
      <c r="A6683" t="s">
        <v>1681</v>
      </c>
      <c r="B6683" t="s">
        <v>34</v>
      </c>
      <c r="C6683" s="1">
        <v>44601</v>
      </c>
      <c r="D6683" s="1">
        <v>44792</v>
      </c>
      <c r="E6683">
        <f>VLOOKUP(data[[#This Row],[id_campaign]],campaign[],4,FALSE)</f>
        <v>16</v>
      </c>
      <c r="F6683" t="str">
        <f>VLOOKUP(data[[#This Row],[id_campaign]],campaign[],2,FALSE)</f>
        <v>MadeCallToRetentionTeam</v>
      </c>
      <c r="G6683" t="str">
        <f>VLOOKUP(data[[#This Row],[id_customer]],customer[],2,FALSE)</f>
        <v>Lin Helversen</v>
      </c>
      <c r="H6683" t="str">
        <f>data[[#This Row],[id_customer]]&amp;data[[#This Row],[id_campaign]]</f>
        <v>C0410cam16</v>
      </c>
      <c r="I6683">
        <f>DATEDIF(data[[#This Row],[join_date]],data[[#This Row],[buy_date]],"M")</f>
        <v>6</v>
      </c>
    </row>
    <row r="6684" spans="1:9" x14ac:dyDescent="0.25">
      <c r="A6684" t="s">
        <v>1681</v>
      </c>
      <c r="B6684" t="s">
        <v>34</v>
      </c>
      <c r="C6684" s="1">
        <v>44601</v>
      </c>
      <c r="D6684" s="1">
        <v>44849</v>
      </c>
      <c r="E6684">
        <f>VLOOKUP(data[[#This Row],[id_campaign]],campaign[],4,FALSE)</f>
        <v>16</v>
      </c>
      <c r="F6684" t="str">
        <f>VLOOKUP(data[[#This Row],[id_campaign]],campaign[],2,FALSE)</f>
        <v>MadeCallToRetentionTeam</v>
      </c>
      <c r="G6684" t="str">
        <f>VLOOKUP(data[[#This Row],[id_customer]],customer[],2,FALSE)</f>
        <v>Lin Helversen</v>
      </c>
      <c r="H6684" t="str">
        <f>data[[#This Row],[id_customer]]&amp;data[[#This Row],[id_campaign]]</f>
        <v>C0410cam16</v>
      </c>
      <c r="I6684">
        <f>DATEDIF(data[[#This Row],[join_date]],data[[#This Row],[buy_date]],"M")</f>
        <v>8</v>
      </c>
    </row>
    <row r="6685" spans="1:9" x14ac:dyDescent="0.25">
      <c r="A6685" t="s">
        <v>1681</v>
      </c>
      <c r="B6685" t="s">
        <v>34</v>
      </c>
      <c r="C6685" s="1">
        <v>44601</v>
      </c>
      <c r="D6685" s="1">
        <v>44884</v>
      </c>
      <c r="E6685">
        <f>VLOOKUP(data[[#This Row],[id_campaign]],campaign[],4,FALSE)</f>
        <v>16</v>
      </c>
      <c r="F6685" t="str">
        <f>VLOOKUP(data[[#This Row],[id_campaign]],campaign[],2,FALSE)</f>
        <v>MadeCallToRetentionTeam</v>
      </c>
      <c r="G6685" t="str">
        <f>VLOOKUP(data[[#This Row],[id_customer]],customer[],2,FALSE)</f>
        <v>Lin Helversen</v>
      </c>
      <c r="H6685" t="str">
        <f>data[[#This Row],[id_customer]]&amp;data[[#This Row],[id_campaign]]</f>
        <v>C0410cam16</v>
      </c>
      <c r="I6685">
        <f>DATEDIF(data[[#This Row],[join_date]],data[[#This Row],[buy_date]],"M")</f>
        <v>9</v>
      </c>
    </row>
    <row r="6686" spans="1:9" x14ac:dyDescent="0.25">
      <c r="A6686" t="s">
        <v>1681</v>
      </c>
      <c r="B6686" t="s">
        <v>34</v>
      </c>
      <c r="C6686" s="1">
        <v>44601</v>
      </c>
      <c r="D6686" s="1">
        <v>44948</v>
      </c>
      <c r="E6686">
        <f>VLOOKUP(data[[#This Row],[id_campaign]],campaign[],4,FALSE)</f>
        <v>16</v>
      </c>
      <c r="F6686" t="str">
        <f>VLOOKUP(data[[#This Row],[id_campaign]],campaign[],2,FALSE)</f>
        <v>MadeCallToRetentionTeam</v>
      </c>
      <c r="G6686" t="str">
        <f>VLOOKUP(data[[#This Row],[id_customer]],customer[],2,FALSE)</f>
        <v>Lin Helversen</v>
      </c>
      <c r="H6686" t="str">
        <f>data[[#This Row],[id_customer]]&amp;data[[#This Row],[id_campaign]]</f>
        <v>C0410cam16</v>
      </c>
      <c r="I6686">
        <f>DATEDIF(data[[#This Row],[join_date]],data[[#This Row],[buy_date]],"M")</f>
        <v>11</v>
      </c>
    </row>
    <row r="6687" spans="1:9" x14ac:dyDescent="0.25">
      <c r="A6687" t="s">
        <v>1681</v>
      </c>
      <c r="B6687" t="s">
        <v>34</v>
      </c>
      <c r="C6687" s="1">
        <v>44601</v>
      </c>
      <c r="D6687" s="1">
        <v>45000</v>
      </c>
      <c r="E6687">
        <f>VLOOKUP(data[[#This Row],[id_campaign]],campaign[],4,FALSE)</f>
        <v>16</v>
      </c>
      <c r="F6687" t="str">
        <f>VLOOKUP(data[[#This Row],[id_campaign]],campaign[],2,FALSE)</f>
        <v>MadeCallToRetentionTeam</v>
      </c>
      <c r="G6687" t="str">
        <f>VLOOKUP(data[[#This Row],[id_customer]],customer[],2,FALSE)</f>
        <v>Lin Helversen</v>
      </c>
      <c r="H6687" t="str">
        <f>data[[#This Row],[id_customer]]&amp;data[[#This Row],[id_campaign]]</f>
        <v>C0410cam16</v>
      </c>
      <c r="I6687">
        <f>DATEDIF(data[[#This Row],[join_date]],data[[#This Row],[buy_date]],"M")</f>
        <v>13</v>
      </c>
    </row>
    <row r="6688" spans="1:9" x14ac:dyDescent="0.25">
      <c r="A6688" t="s">
        <v>1681</v>
      </c>
      <c r="B6688" t="s">
        <v>34</v>
      </c>
      <c r="C6688" s="1">
        <v>44601</v>
      </c>
      <c r="D6688" s="1">
        <v>45065</v>
      </c>
      <c r="E6688">
        <f>VLOOKUP(data[[#This Row],[id_campaign]],campaign[],4,FALSE)</f>
        <v>16</v>
      </c>
      <c r="F6688" t="str">
        <f>VLOOKUP(data[[#This Row],[id_campaign]],campaign[],2,FALSE)</f>
        <v>MadeCallToRetentionTeam</v>
      </c>
      <c r="G6688" t="str">
        <f>VLOOKUP(data[[#This Row],[id_customer]],customer[],2,FALSE)</f>
        <v>Lin Helversen</v>
      </c>
      <c r="H6688" t="str">
        <f>data[[#This Row],[id_customer]]&amp;data[[#This Row],[id_campaign]]</f>
        <v>C0410cam16</v>
      </c>
      <c r="I6688">
        <f>DATEDIF(data[[#This Row],[join_date]],data[[#This Row],[buy_date]],"M")</f>
        <v>15</v>
      </c>
    </row>
    <row r="6689" spans="1:9" x14ac:dyDescent="0.25">
      <c r="A6689" t="s">
        <v>1681</v>
      </c>
      <c r="B6689" t="s">
        <v>4</v>
      </c>
      <c r="C6689" s="1">
        <v>44797</v>
      </c>
      <c r="D6689" s="1">
        <v>44797</v>
      </c>
      <c r="E6689">
        <f>VLOOKUP(data[[#This Row],[id_campaign]],campaign[],4,FALSE)</f>
        <v>10</v>
      </c>
      <c r="F6689" t="str">
        <f>VLOOKUP(data[[#This Row],[id_campaign]],campaign[],2,FALSE)</f>
        <v>ChildrenInHH</v>
      </c>
      <c r="G6689" t="str">
        <f>VLOOKUP(data[[#This Row],[id_customer]],customer[],2,FALSE)</f>
        <v>Lin Helversen</v>
      </c>
      <c r="H6689" t="str">
        <f>data[[#This Row],[id_customer]]&amp;data[[#This Row],[id_campaign]]</f>
        <v>C0410cam01</v>
      </c>
      <c r="I6689">
        <f>DATEDIF(data[[#This Row],[join_date]],data[[#This Row],[buy_date]],"M")</f>
        <v>0</v>
      </c>
    </row>
    <row r="6690" spans="1:9" x14ac:dyDescent="0.25">
      <c r="A6690" t="s">
        <v>1681</v>
      </c>
      <c r="B6690" t="s">
        <v>4</v>
      </c>
      <c r="C6690" s="1">
        <v>44797</v>
      </c>
      <c r="D6690" s="1">
        <v>44835</v>
      </c>
      <c r="E6690">
        <f>VLOOKUP(data[[#This Row],[id_campaign]],campaign[],4,FALSE)</f>
        <v>10</v>
      </c>
      <c r="F6690" t="str">
        <f>VLOOKUP(data[[#This Row],[id_campaign]],campaign[],2,FALSE)</f>
        <v>ChildrenInHH</v>
      </c>
      <c r="G6690" t="str">
        <f>VLOOKUP(data[[#This Row],[id_customer]],customer[],2,FALSE)</f>
        <v>Lin Helversen</v>
      </c>
      <c r="H6690" t="str">
        <f>data[[#This Row],[id_customer]]&amp;data[[#This Row],[id_campaign]]</f>
        <v>C0410cam01</v>
      </c>
      <c r="I6690">
        <f>DATEDIF(data[[#This Row],[join_date]],data[[#This Row],[buy_date]],"M")</f>
        <v>1</v>
      </c>
    </row>
    <row r="6691" spans="1:9" x14ac:dyDescent="0.25">
      <c r="A6691" t="s">
        <v>1681</v>
      </c>
      <c r="B6691" t="s">
        <v>4</v>
      </c>
      <c r="C6691" s="1">
        <v>44797</v>
      </c>
      <c r="D6691" s="1">
        <v>44902</v>
      </c>
      <c r="E6691">
        <f>VLOOKUP(data[[#This Row],[id_campaign]],campaign[],4,FALSE)</f>
        <v>10</v>
      </c>
      <c r="F6691" t="str">
        <f>VLOOKUP(data[[#This Row],[id_campaign]],campaign[],2,FALSE)</f>
        <v>ChildrenInHH</v>
      </c>
      <c r="G6691" t="str">
        <f>VLOOKUP(data[[#This Row],[id_customer]],customer[],2,FALSE)</f>
        <v>Lin Helversen</v>
      </c>
      <c r="H6691" t="str">
        <f>data[[#This Row],[id_customer]]&amp;data[[#This Row],[id_campaign]]</f>
        <v>C0410cam01</v>
      </c>
      <c r="I6691">
        <f>DATEDIF(data[[#This Row],[join_date]],data[[#This Row],[buy_date]],"M")</f>
        <v>3</v>
      </c>
    </row>
    <row r="6692" spans="1:9" x14ac:dyDescent="0.25">
      <c r="A6692" t="s">
        <v>1681</v>
      </c>
      <c r="B6692" t="s">
        <v>4</v>
      </c>
      <c r="C6692" s="1">
        <v>44797</v>
      </c>
      <c r="D6692" s="1">
        <v>44931</v>
      </c>
      <c r="E6692">
        <f>VLOOKUP(data[[#This Row],[id_campaign]],campaign[],4,FALSE)</f>
        <v>10</v>
      </c>
      <c r="F6692" t="str">
        <f>VLOOKUP(data[[#This Row],[id_campaign]],campaign[],2,FALSE)</f>
        <v>ChildrenInHH</v>
      </c>
      <c r="G6692" t="str">
        <f>VLOOKUP(data[[#This Row],[id_customer]],customer[],2,FALSE)</f>
        <v>Lin Helversen</v>
      </c>
      <c r="H6692" t="str">
        <f>data[[#This Row],[id_customer]]&amp;data[[#This Row],[id_campaign]]</f>
        <v>C0410cam01</v>
      </c>
      <c r="I6692">
        <f>DATEDIF(data[[#This Row],[join_date]],data[[#This Row],[buy_date]],"M")</f>
        <v>4</v>
      </c>
    </row>
    <row r="6693" spans="1:9" x14ac:dyDescent="0.25">
      <c r="A6693" t="s">
        <v>1681</v>
      </c>
      <c r="B6693" t="s">
        <v>4</v>
      </c>
      <c r="C6693" s="1">
        <v>44797</v>
      </c>
      <c r="D6693" s="1">
        <v>44963</v>
      </c>
      <c r="E6693">
        <f>VLOOKUP(data[[#This Row],[id_campaign]],campaign[],4,FALSE)</f>
        <v>10</v>
      </c>
      <c r="F6693" t="str">
        <f>VLOOKUP(data[[#This Row],[id_campaign]],campaign[],2,FALSE)</f>
        <v>ChildrenInHH</v>
      </c>
      <c r="G6693" t="str">
        <f>VLOOKUP(data[[#This Row],[id_customer]],customer[],2,FALSE)</f>
        <v>Lin Helversen</v>
      </c>
      <c r="H6693" t="str">
        <f>data[[#This Row],[id_customer]]&amp;data[[#This Row],[id_campaign]]</f>
        <v>C0410cam01</v>
      </c>
      <c r="I6693">
        <f>DATEDIF(data[[#This Row],[join_date]],data[[#This Row],[buy_date]],"M")</f>
        <v>5</v>
      </c>
    </row>
    <row r="6694" spans="1:9" x14ac:dyDescent="0.25">
      <c r="A6694" t="s">
        <v>1681</v>
      </c>
      <c r="B6694" t="s">
        <v>4</v>
      </c>
      <c r="C6694" s="1">
        <v>44797</v>
      </c>
      <c r="D6694" s="1">
        <v>44987</v>
      </c>
      <c r="E6694">
        <f>VLOOKUP(data[[#This Row],[id_campaign]],campaign[],4,FALSE)</f>
        <v>10</v>
      </c>
      <c r="F6694" t="str">
        <f>VLOOKUP(data[[#This Row],[id_campaign]],campaign[],2,FALSE)</f>
        <v>ChildrenInHH</v>
      </c>
      <c r="G6694" t="str">
        <f>VLOOKUP(data[[#This Row],[id_customer]],customer[],2,FALSE)</f>
        <v>Lin Helversen</v>
      </c>
      <c r="H6694" t="str">
        <f>data[[#This Row],[id_customer]]&amp;data[[#This Row],[id_campaign]]</f>
        <v>C0410cam01</v>
      </c>
      <c r="I6694">
        <f>DATEDIF(data[[#This Row],[join_date]],data[[#This Row],[buy_date]],"M")</f>
        <v>6</v>
      </c>
    </row>
    <row r="6695" spans="1:9" x14ac:dyDescent="0.25">
      <c r="A6695" t="s">
        <v>1681</v>
      </c>
      <c r="B6695" t="s">
        <v>4</v>
      </c>
      <c r="C6695" s="1">
        <v>44797</v>
      </c>
      <c r="D6695" s="1">
        <v>45044</v>
      </c>
      <c r="E6695">
        <f>VLOOKUP(data[[#This Row],[id_campaign]],campaign[],4,FALSE)</f>
        <v>10</v>
      </c>
      <c r="F6695" t="str">
        <f>VLOOKUP(data[[#This Row],[id_campaign]],campaign[],2,FALSE)</f>
        <v>ChildrenInHH</v>
      </c>
      <c r="G6695" t="str">
        <f>VLOOKUP(data[[#This Row],[id_customer]],customer[],2,FALSE)</f>
        <v>Lin Helversen</v>
      </c>
      <c r="H6695" t="str">
        <f>data[[#This Row],[id_customer]]&amp;data[[#This Row],[id_campaign]]</f>
        <v>C0410cam01</v>
      </c>
      <c r="I6695">
        <f>DATEDIF(data[[#This Row],[join_date]],data[[#This Row],[buy_date]],"M")</f>
        <v>8</v>
      </c>
    </row>
    <row r="6696" spans="1:9" x14ac:dyDescent="0.25">
      <c r="A6696" t="s">
        <v>1681</v>
      </c>
      <c r="B6696" t="s">
        <v>4</v>
      </c>
      <c r="C6696" s="1">
        <v>44797</v>
      </c>
      <c r="D6696" s="1">
        <v>45049</v>
      </c>
      <c r="E6696">
        <f>VLOOKUP(data[[#This Row],[id_campaign]],campaign[],4,FALSE)</f>
        <v>10</v>
      </c>
      <c r="F6696" t="str">
        <f>VLOOKUP(data[[#This Row],[id_campaign]],campaign[],2,FALSE)</f>
        <v>ChildrenInHH</v>
      </c>
      <c r="G6696" t="str">
        <f>VLOOKUP(data[[#This Row],[id_customer]],customer[],2,FALSE)</f>
        <v>Lin Helversen</v>
      </c>
      <c r="H6696" t="str">
        <f>data[[#This Row],[id_customer]]&amp;data[[#This Row],[id_campaign]]</f>
        <v>C0410cam01</v>
      </c>
      <c r="I6696">
        <f>DATEDIF(data[[#This Row],[join_date]],data[[#This Row],[buy_date]],"M")</f>
        <v>8</v>
      </c>
    </row>
    <row r="6697" spans="1:9" x14ac:dyDescent="0.25">
      <c r="A6697" t="s">
        <v>1681</v>
      </c>
      <c r="B6697" t="s">
        <v>4</v>
      </c>
      <c r="C6697" s="1">
        <v>44797</v>
      </c>
      <c r="D6697" s="1">
        <v>45080</v>
      </c>
      <c r="E6697">
        <f>VLOOKUP(data[[#This Row],[id_campaign]],campaign[],4,FALSE)</f>
        <v>10</v>
      </c>
      <c r="F6697" t="str">
        <f>VLOOKUP(data[[#This Row],[id_campaign]],campaign[],2,FALSE)</f>
        <v>ChildrenInHH</v>
      </c>
      <c r="G6697" t="str">
        <f>VLOOKUP(data[[#This Row],[id_customer]],customer[],2,FALSE)</f>
        <v>Lin Helversen</v>
      </c>
      <c r="H6697" t="str">
        <f>data[[#This Row],[id_customer]]&amp;data[[#This Row],[id_campaign]]</f>
        <v>C0410cam01</v>
      </c>
      <c r="I6697">
        <f>DATEDIF(data[[#This Row],[join_date]],data[[#This Row],[buy_date]],"M")</f>
        <v>9</v>
      </c>
    </row>
    <row r="6698" spans="1:9" x14ac:dyDescent="0.25">
      <c r="A6698" t="s">
        <v>1685</v>
      </c>
      <c r="B6698" t="s">
        <v>8</v>
      </c>
      <c r="C6698" s="1">
        <v>44568</v>
      </c>
      <c r="D6698" s="1">
        <v>44568</v>
      </c>
      <c r="E6698">
        <f>VLOOKUP(data[[#This Row],[id_campaign]],campaign[],4,FALSE)</f>
        <v>62</v>
      </c>
      <c r="F6698" t="str">
        <f>VLOOKUP(data[[#This Row],[id_campaign]],campaign[],2,FALSE)</f>
        <v>HandsetWebCapable</v>
      </c>
      <c r="G6698" t="str">
        <f>VLOOKUP(data[[#This Row],[id_customer]],customer[],2,FALSE)</f>
        <v>Herbie Juett</v>
      </c>
      <c r="H6698" t="str">
        <f>data[[#This Row],[id_customer]]&amp;data[[#This Row],[id_campaign]]</f>
        <v>C0411cam03</v>
      </c>
      <c r="I6698">
        <f>DATEDIF(data[[#This Row],[join_date]],data[[#This Row],[buy_date]],"M")</f>
        <v>0</v>
      </c>
    </row>
    <row r="6699" spans="1:9" x14ac:dyDescent="0.25">
      <c r="A6699" t="s">
        <v>1685</v>
      </c>
      <c r="B6699" t="s">
        <v>8</v>
      </c>
      <c r="C6699" s="1">
        <v>44568</v>
      </c>
      <c r="D6699" s="1">
        <v>44639</v>
      </c>
      <c r="E6699">
        <f>VLOOKUP(data[[#This Row],[id_campaign]],campaign[],4,FALSE)</f>
        <v>62</v>
      </c>
      <c r="F6699" t="str">
        <f>VLOOKUP(data[[#This Row],[id_campaign]],campaign[],2,FALSE)</f>
        <v>HandsetWebCapable</v>
      </c>
      <c r="G6699" t="str">
        <f>VLOOKUP(data[[#This Row],[id_customer]],customer[],2,FALSE)</f>
        <v>Herbie Juett</v>
      </c>
      <c r="H6699" t="str">
        <f>data[[#This Row],[id_customer]]&amp;data[[#This Row],[id_campaign]]</f>
        <v>C0411cam03</v>
      </c>
      <c r="I6699">
        <f>DATEDIF(data[[#This Row],[join_date]],data[[#This Row],[buy_date]],"M")</f>
        <v>2</v>
      </c>
    </row>
    <row r="6700" spans="1:9" x14ac:dyDescent="0.25">
      <c r="A6700" t="s">
        <v>1685</v>
      </c>
      <c r="B6700" t="s">
        <v>8</v>
      </c>
      <c r="C6700" s="1">
        <v>44568</v>
      </c>
      <c r="D6700" s="1">
        <v>44666</v>
      </c>
      <c r="E6700">
        <f>VLOOKUP(data[[#This Row],[id_campaign]],campaign[],4,FALSE)</f>
        <v>62</v>
      </c>
      <c r="F6700" t="str">
        <f>VLOOKUP(data[[#This Row],[id_campaign]],campaign[],2,FALSE)</f>
        <v>HandsetWebCapable</v>
      </c>
      <c r="G6700" t="str">
        <f>VLOOKUP(data[[#This Row],[id_customer]],customer[],2,FALSE)</f>
        <v>Herbie Juett</v>
      </c>
      <c r="H6700" t="str">
        <f>data[[#This Row],[id_customer]]&amp;data[[#This Row],[id_campaign]]</f>
        <v>C0411cam03</v>
      </c>
      <c r="I6700">
        <f>DATEDIF(data[[#This Row],[join_date]],data[[#This Row],[buy_date]],"M")</f>
        <v>3</v>
      </c>
    </row>
    <row r="6701" spans="1:9" x14ac:dyDescent="0.25">
      <c r="A6701" t="s">
        <v>1685</v>
      </c>
      <c r="B6701" t="s">
        <v>8</v>
      </c>
      <c r="C6701" s="1">
        <v>44568</v>
      </c>
      <c r="D6701" s="1">
        <v>44694</v>
      </c>
      <c r="E6701">
        <f>VLOOKUP(data[[#This Row],[id_campaign]],campaign[],4,FALSE)</f>
        <v>62</v>
      </c>
      <c r="F6701" t="str">
        <f>VLOOKUP(data[[#This Row],[id_campaign]],campaign[],2,FALSE)</f>
        <v>HandsetWebCapable</v>
      </c>
      <c r="G6701" t="str">
        <f>VLOOKUP(data[[#This Row],[id_customer]],customer[],2,FALSE)</f>
        <v>Herbie Juett</v>
      </c>
      <c r="H6701" t="str">
        <f>data[[#This Row],[id_customer]]&amp;data[[#This Row],[id_campaign]]</f>
        <v>C0411cam03</v>
      </c>
      <c r="I6701">
        <f>DATEDIF(data[[#This Row],[join_date]],data[[#This Row],[buy_date]],"M")</f>
        <v>4</v>
      </c>
    </row>
    <row r="6702" spans="1:9" x14ac:dyDescent="0.25">
      <c r="A6702" t="s">
        <v>1685</v>
      </c>
      <c r="B6702" t="s">
        <v>8</v>
      </c>
      <c r="C6702" s="1">
        <v>44568</v>
      </c>
      <c r="D6702" s="1">
        <v>44728</v>
      </c>
      <c r="E6702">
        <f>VLOOKUP(data[[#This Row],[id_campaign]],campaign[],4,FALSE)</f>
        <v>62</v>
      </c>
      <c r="F6702" t="str">
        <f>VLOOKUP(data[[#This Row],[id_campaign]],campaign[],2,FALSE)</f>
        <v>HandsetWebCapable</v>
      </c>
      <c r="G6702" t="str">
        <f>VLOOKUP(data[[#This Row],[id_customer]],customer[],2,FALSE)</f>
        <v>Herbie Juett</v>
      </c>
      <c r="H6702" t="str">
        <f>data[[#This Row],[id_customer]]&amp;data[[#This Row],[id_campaign]]</f>
        <v>C0411cam03</v>
      </c>
      <c r="I6702">
        <f>DATEDIF(data[[#This Row],[join_date]],data[[#This Row],[buy_date]],"M")</f>
        <v>5</v>
      </c>
    </row>
    <row r="6703" spans="1:9" x14ac:dyDescent="0.25">
      <c r="A6703" t="s">
        <v>1685</v>
      </c>
      <c r="B6703" t="s">
        <v>8</v>
      </c>
      <c r="C6703" s="1">
        <v>44568</v>
      </c>
      <c r="D6703" s="1">
        <v>44811</v>
      </c>
      <c r="E6703">
        <f>VLOOKUP(data[[#This Row],[id_campaign]],campaign[],4,FALSE)</f>
        <v>62</v>
      </c>
      <c r="F6703" t="str">
        <f>VLOOKUP(data[[#This Row],[id_campaign]],campaign[],2,FALSE)</f>
        <v>HandsetWebCapable</v>
      </c>
      <c r="G6703" t="str">
        <f>VLOOKUP(data[[#This Row],[id_customer]],customer[],2,FALSE)</f>
        <v>Herbie Juett</v>
      </c>
      <c r="H6703" t="str">
        <f>data[[#This Row],[id_customer]]&amp;data[[#This Row],[id_campaign]]</f>
        <v>C0411cam03</v>
      </c>
      <c r="I6703">
        <f>DATEDIF(data[[#This Row],[join_date]],data[[#This Row],[buy_date]],"M")</f>
        <v>8</v>
      </c>
    </row>
    <row r="6704" spans="1:9" x14ac:dyDescent="0.25">
      <c r="A6704" t="s">
        <v>1685</v>
      </c>
      <c r="B6704" t="s">
        <v>8</v>
      </c>
      <c r="C6704" s="1">
        <v>44568</v>
      </c>
      <c r="D6704" s="1">
        <v>44875</v>
      </c>
      <c r="E6704">
        <f>VLOOKUP(data[[#This Row],[id_campaign]],campaign[],4,FALSE)</f>
        <v>62</v>
      </c>
      <c r="F6704" t="str">
        <f>VLOOKUP(data[[#This Row],[id_campaign]],campaign[],2,FALSE)</f>
        <v>HandsetWebCapable</v>
      </c>
      <c r="G6704" t="str">
        <f>VLOOKUP(data[[#This Row],[id_customer]],customer[],2,FALSE)</f>
        <v>Herbie Juett</v>
      </c>
      <c r="H6704" t="str">
        <f>data[[#This Row],[id_customer]]&amp;data[[#This Row],[id_campaign]]</f>
        <v>C0411cam03</v>
      </c>
      <c r="I6704">
        <f>DATEDIF(data[[#This Row],[join_date]],data[[#This Row],[buy_date]],"M")</f>
        <v>10</v>
      </c>
    </row>
    <row r="6705" spans="1:9" x14ac:dyDescent="0.25">
      <c r="A6705" t="s">
        <v>1685</v>
      </c>
      <c r="B6705" t="s">
        <v>8</v>
      </c>
      <c r="C6705" s="1">
        <v>44568</v>
      </c>
      <c r="D6705" s="1">
        <v>44947</v>
      </c>
      <c r="E6705">
        <f>VLOOKUP(data[[#This Row],[id_campaign]],campaign[],4,FALSE)</f>
        <v>62</v>
      </c>
      <c r="F6705" t="str">
        <f>VLOOKUP(data[[#This Row],[id_campaign]],campaign[],2,FALSE)</f>
        <v>HandsetWebCapable</v>
      </c>
      <c r="G6705" t="str">
        <f>VLOOKUP(data[[#This Row],[id_customer]],customer[],2,FALSE)</f>
        <v>Herbie Juett</v>
      </c>
      <c r="H6705" t="str">
        <f>data[[#This Row],[id_customer]]&amp;data[[#This Row],[id_campaign]]</f>
        <v>C0411cam03</v>
      </c>
      <c r="I6705">
        <f>DATEDIF(data[[#This Row],[join_date]],data[[#This Row],[buy_date]],"M")</f>
        <v>12</v>
      </c>
    </row>
    <row r="6706" spans="1:9" x14ac:dyDescent="0.25">
      <c r="A6706" t="s">
        <v>1685</v>
      </c>
      <c r="B6706" t="s">
        <v>8</v>
      </c>
      <c r="C6706" s="1">
        <v>44568</v>
      </c>
      <c r="D6706" s="1">
        <v>44969</v>
      </c>
      <c r="E6706">
        <f>VLOOKUP(data[[#This Row],[id_campaign]],campaign[],4,FALSE)</f>
        <v>62</v>
      </c>
      <c r="F6706" t="str">
        <f>VLOOKUP(data[[#This Row],[id_campaign]],campaign[],2,FALSE)</f>
        <v>HandsetWebCapable</v>
      </c>
      <c r="G6706" t="str">
        <f>VLOOKUP(data[[#This Row],[id_customer]],customer[],2,FALSE)</f>
        <v>Herbie Juett</v>
      </c>
      <c r="H6706" t="str">
        <f>data[[#This Row],[id_customer]]&amp;data[[#This Row],[id_campaign]]</f>
        <v>C0411cam03</v>
      </c>
      <c r="I6706">
        <f>DATEDIF(data[[#This Row],[join_date]],data[[#This Row],[buy_date]],"M")</f>
        <v>13</v>
      </c>
    </row>
    <row r="6707" spans="1:9" x14ac:dyDescent="0.25">
      <c r="A6707" t="s">
        <v>1685</v>
      </c>
      <c r="B6707" t="s">
        <v>8</v>
      </c>
      <c r="C6707" s="1">
        <v>44568</v>
      </c>
      <c r="D6707" s="1">
        <v>44997</v>
      </c>
      <c r="E6707">
        <f>VLOOKUP(data[[#This Row],[id_campaign]],campaign[],4,FALSE)</f>
        <v>62</v>
      </c>
      <c r="F6707" t="str">
        <f>VLOOKUP(data[[#This Row],[id_campaign]],campaign[],2,FALSE)</f>
        <v>HandsetWebCapable</v>
      </c>
      <c r="G6707" t="str">
        <f>VLOOKUP(data[[#This Row],[id_customer]],customer[],2,FALSE)</f>
        <v>Herbie Juett</v>
      </c>
      <c r="H6707" t="str">
        <f>data[[#This Row],[id_customer]]&amp;data[[#This Row],[id_campaign]]</f>
        <v>C0411cam03</v>
      </c>
      <c r="I6707">
        <f>DATEDIF(data[[#This Row],[join_date]],data[[#This Row],[buy_date]],"M")</f>
        <v>14</v>
      </c>
    </row>
    <row r="6708" spans="1:9" x14ac:dyDescent="0.25">
      <c r="A6708" t="s">
        <v>1685</v>
      </c>
      <c r="B6708" t="s">
        <v>8</v>
      </c>
      <c r="C6708" s="1">
        <v>44568</v>
      </c>
      <c r="D6708" s="1">
        <v>45036</v>
      </c>
      <c r="E6708">
        <f>VLOOKUP(data[[#This Row],[id_campaign]],campaign[],4,FALSE)</f>
        <v>62</v>
      </c>
      <c r="F6708" t="str">
        <f>VLOOKUP(data[[#This Row],[id_campaign]],campaign[],2,FALSE)</f>
        <v>HandsetWebCapable</v>
      </c>
      <c r="G6708" t="str">
        <f>VLOOKUP(data[[#This Row],[id_customer]],customer[],2,FALSE)</f>
        <v>Herbie Juett</v>
      </c>
      <c r="H6708" t="str">
        <f>data[[#This Row],[id_customer]]&amp;data[[#This Row],[id_campaign]]</f>
        <v>C0411cam03</v>
      </c>
      <c r="I6708">
        <f>DATEDIF(data[[#This Row],[join_date]],data[[#This Row],[buy_date]],"M")</f>
        <v>15</v>
      </c>
    </row>
    <row r="6709" spans="1:9" x14ac:dyDescent="0.25">
      <c r="A6709" t="s">
        <v>1685</v>
      </c>
      <c r="B6709" t="s">
        <v>8</v>
      </c>
      <c r="C6709" s="1">
        <v>44568</v>
      </c>
      <c r="D6709" s="1">
        <v>45059</v>
      </c>
      <c r="E6709">
        <f>VLOOKUP(data[[#This Row],[id_campaign]],campaign[],4,FALSE)</f>
        <v>62</v>
      </c>
      <c r="F6709" t="str">
        <f>VLOOKUP(data[[#This Row],[id_campaign]],campaign[],2,FALSE)</f>
        <v>HandsetWebCapable</v>
      </c>
      <c r="G6709" t="str">
        <f>VLOOKUP(data[[#This Row],[id_customer]],customer[],2,FALSE)</f>
        <v>Herbie Juett</v>
      </c>
      <c r="H6709" t="str">
        <f>data[[#This Row],[id_customer]]&amp;data[[#This Row],[id_campaign]]</f>
        <v>C0411cam03</v>
      </c>
      <c r="I6709">
        <f>DATEDIF(data[[#This Row],[join_date]],data[[#This Row],[buy_date]],"M")</f>
        <v>16</v>
      </c>
    </row>
    <row r="6710" spans="1:9" x14ac:dyDescent="0.25">
      <c r="A6710" t="s">
        <v>1685</v>
      </c>
      <c r="B6710" t="s">
        <v>6</v>
      </c>
      <c r="C6710" s="1">
        <v>44830</v>
      </c>
      <c r="D6710" s="1">
        <v>44830</v>
      </c>
      <c r="E6710">
        <f>VLOOKUP(data[[#This Row],[id_campaign]],campaign[],4,FALSE)</f>
        <v>26</v>
      </c>
      <c r="F6710" t="str">
        <f>VLOOKUP(data[[#This Row],[id_campaign]],campaign[],2,FALSE)</f>
        <v>HandsetRefurbished</v>
      </c>
      <c r="G6710" t="str">
        <f>VLOOKUP(data[[#This Row],[id_customer]],customer[],2,FALSE)</f>
        <v>Herbie Juett</v>
      </c>
      <c r="H6710" t="str">
        <f>data[[#This Row],[id_customer]]&amp;data[[#This Row],[id_campaign]]</f>
        <v>C0411cam02</v>
      </c>
      <c r="I6710">
        <f>DATEDIF(data[[#This Row],[join_date]],data[[#This Row],[buy_date]],"M")</f>
        <v>0</v>
      </c>
    </row>
    <row r="6711" spans="1:9" x14ac:dyDescent="0.25">
      <c r="A6711" t="s">
        <v>1685</v>
      </c>
      <c r="B6711" t="s">
        <v>6</v>
      </c>
      <c r="C6711" s="1">
        <v>44830</v>
      </c>
      <c r="D6711" s="1">
        <v>44864</v>
      </c>
      <c r="E6711">
        <f>VLOOKUP(data[[#This Row],[id_campaign]],campaign[],4,FALSE)</f>
        <v>26</v>
      </c>
      <c r="F6711" t="str">
        <f>VLOOKUP(data[[#This Row],[id_campaign]],campaign[],2,FALSE)</f>
        <v>HandsetRefurbished</v>
      </c>
      <c r="G6711" t="str">
        <f>VLOOKUP(data[[#This Row],[id_customer]],customer[],2,FALSE)</f>
        <v>Herbie Juett</v>
      </c>
      <c r="H6711" t="str">
        <f>data[[#This Row],[id_customer]]&amp;data[[#This Row],[id_campaign]]</f>
        <v>C0411cam02</v>
      </c>
      <c r="I6711">
        <f>DATEDIF(data[[#This Row],[join_date]],data[[#This Row],[buy_date]],"M")</f>
        <v>1</v>
      </c>
    </row>
    <row r="6712" spans="1:9" x14ac:dyDescent="0.25">
      <c r="A6712" t="s">
        <v>1685</v>
      </c>
      <c r="B6712" t="s">
        <v>6</v>
      </c>
      <c r="C6712" s="1">
        <v>44830</v>
      </c>
      <c r="D6712" s="1">
        <v>44891</v>
      </c>
      <c r="E6712">
        <f>VLOOKUP(data[[#This Row],[id_campaign]],campaign[],4,FALSE)</f>
        <v>26</v>
      </c>
      <c r="F6712" t="str">
        <f>VLOOKUP(data[[#This Row],[id_campaign]],campaign[],2,FALSE)</f>
        <v>HandsetRefurbished</v>
      </c>
      <c r="G6712" t="str">
        <f>VLOOKUP(data[[#This Row],[id_customer]],customer[],2,FALSE)</f>
        <v>Herbie Juett</v>
      </c>
      <c r="H6712" t="str">
        <f>data[[#This Row],[id_customer]]&amp;data[[#This Row],[id_campaign]]</f>
        <v>C0411cam02</v>
      </c>
      <c r="I6712">
        <f>DATEDIF(data[[#This Row],[join_date]],data[[#This Row],[buy_date]],"M")</f>
        <v>2</v>
      </c>
    </row>
    <row r="6713" spans="1:9" x14ac:dyDescent="0.25">
      <c r="A6713" t="s">
        <v>1685</v>
      </c>
      <c r="B6713" t="s">
        <v>6</v>
      </c>
      <c r="C6713" s="1">
        <v>44830</v>
      </c>
      <c r="D6713" s="1">
        <v>44906</v>
      </c>
      <c r="E6713">
        <f>VLOOKUP(data[[#This Row],[id_campaign]],campaign[],4,FALSE)</f>
        <v>26</v>
      </c>
      <c r="F6713" t="str">
        <f>VLOOKUP(data[[#This Row],[id_campaign]],campaign[],2,FALSE)</f>
        <v>HandsetRefurbished</v>
      </c>
      <c r="G6713" t="str">
        <f>VLOOKUP(data[[#This Row],[id_customer]],customer[],2,FALSE)</f>
        <v>Herbie Juett</v>
      </c>
      <c r="H6713" t="str">
        <f>data[[#This Row],[id_customer]]&amp;data[[#This Row],[id_campaign]]</f>
        <v>C0411cam02</v>
      </c>
      <c r="I6713">
        <f>DATEDIF(data[[#This Row],[join_date]],data[[#This Row],[buy_date]],"M")</f>
        <v>2</v>
      </c>
    </row>
    <row r="6714" spans="1:9" x14ac:dyDescent="0.25">
      <c r="A6714" t="s">
        <v>1685</v>
      </c>
      <c r="B6714" t="s">
        <v>6</v>
      </c>
      <c r="C6714" s="1">
        <v>44830</v>
      </c>
      <c r="D6714" s="1">
        <v>44934</v>
      </c>
      <c r="E6714">
        <f>VLOOKUP(data[[#This Row],[id_campaign]],campaign[],4,FALSE)</f>
        <v>26</v>
      </c>
      <c r="F6714" t="str">
        <f>VLOOKUP(data[[#This Row],[id_campaign]],campaign[],2,FALSE)</f>
        <v>HandsetRefurbished</v>
      </c>
      <c r="G6714" t="str">
        <f>VLOOKUP(data[[#This Row],[id_customer]],customer[],2,FALSE)</f>
        <v>Herbie Juett</v>
      </c>
      <c r="H6714" t="str">
        <f>data[[#This Row],[id_customer]]&amp;data[[#This Row],[id_campaign]]</f>
        <v>C0411cam02</v>
      </c>
      <c r="I6714">
        <f>DATEDIF(data[[#This Row],[join_date]],data[[#This Row],[buy_date]],"M")</f>
        <v>3</v>
      </c>
    </row>
    <row r="6715" spans="1:9" x14ac:dyDescent="0.25">
      <c r="A6715" t="s">
        <v>1685</v>
      </c>
      <c r="B6715" t="s">
        <v>6</v>
      </c>
      <c r="C6715" s="1">
        <v>44830</v>
      </c>
      <c r="D6715" s="1">
        <v>44961</v>
      </c>
      <c r="E6715">
        <f>VLOOKUP(data[[#This Row],[id_campaign]],campaign[],4,FALSE)</f>
        <v>26</v>
      </c>
      <c r="F6715" t="str">
        <f>VLOOKUP(data[[#This Row],[id_campaign]],campaign[],2,FALSE)</f>
        <v>HandsetRefurbished</v>
      </c>
      <c r="G6715" t="str">
        <f>VLOOKUP(data[[#This Row],[id_customer]],customer[],2,FALSE)</f>
        <v>Herbie Juett</v>
      </c>
      <c r="H6715" t="str">
        <f>data[[#This Row],[id_customer]]&amp;data[[#This Row],[id_campaign]]</f>
        <v>C0411cam02</v>
      </c>
      <c r="I6715">
        <f>DATEDIF(data[[#This Row],[join_date]],data[[#This Row],[buy_date]],"M")</f>
        <v>4</v>
      </c>
    </row>
    <row r="6716" spans="1:9" x14ac:dyDescent="0.25">
      <c r="A6716" t="s">
        <v>1685</v>
      </c>
      <c r="B6716" t="s">
        <v>6</v>
      </c>
      <c r="C6716" s="1">
        <v>44830</v>
      </c>
      <c r="D6716" s="1">
        <v>45025</v>
      </c>
      <c r="E6716">
        <f>VLOOKUP(data[[#This Row],[id_campaign]],campaign[],4,FALSE)</f>
        <v>26</v>
      </c>
      <c r="F6716" t="str">
        <f>VLOOKUP(data[[#This Row],[id_campaign]],campaign[],2,FALSE)</f>
        <v>HandsetRefurbished</v>
      </c>
      <c r="G6716" t="str">
        <f>VLOOKUP(data[[#This Row],[id_customer]],customer[],2,FALSE)</f>
        <v>Herbie Juett</v>
      </c>
      <c r="H6716" t="str">
        <f>data[[#This Row],[id_customer]]&amp;data[[#This Row],[id_campaign]]</f>
        <v>C0411cam02</v>
      </c>
      <c r="I6716">
        <f>DATEDIF(data[[#This Row],[join_date]],data[[#This Row],[buy_date]],"M")</f>
        <v>6</v>
      </c>
    </row>
    <row r="6717" spans="1:9" x14ac:dyDescent="0.25">
      <c r="A6717" t="s">
        <v>1685</v>
      </c>
      <c r="B6717" t="s">
        <v>6</v>
      </c>
      <c r="C6717" s="1">
        <v>44830</v>
      </c>
      <c r="D6717" s="1">
        <v>45050</v>
      </c>
      <c r="E6717">
        <f>VLOOKUP(data[[#This Row],[id_campaign]],campaign[],4,FALSE)</f>
        <v>26</v>
      </c>
      <c r="F6717" t="str">
        <f>VLOOKUP(data[[#This Row],[id_campaign]],campaign[],2,FALSE)</f>
        <v>HandsetRefurbished</v>
      </c>
      <c r="G6717" t="str">
        <f>VLOOKUP(data[[#This Row],[id_customer]],customer[],2,FALSE)</f>
        <v>Herbie Juett</v>
      </c>
      <c r="H6717" t="str">
        <f>data[[#This Row],[id_customer]]&amp;data[[#This Row],[id_campaign]]</f>
        <v>C0411cam02</v>
      </c>
      <c r="I6717">
        <f>DATEDIF(data[[#This Row],[join_date]],data[[#This Row],[buy_date]],"M")</f>
        <v>7</v>
      </c>
    </row>
    <row r="6718" spans="1:9" x14ac:dyDescent="0.25">
      <c r="A6718" t="s">
        <v>1685</v>
      </c>
      <c r="B6718" t="s">
        <v>6</v>
      </c>
      <c r="C6718" s="1">
        <v>44830</v>
      </c>
      <c r="D6718" s="1">
        <v>45079</v>
      </c>
      <c r="E6718">
        <f>VLOOKUP(data[[#This Row],[id_campaign]],campaign[],4,FALSE)</f>
        <v>26</v>
      </c>
      <c r="F6718" t="str">
        <f>VLOOKUP(data[[#This Row],[id_campaign]],campaign[],2,FALSE)</f>
        <v>HandsetRefurbished</v>
      </c>
      <c r="G6718" t="str">
        <f>VLOOKUP(data[[#This Row],[id_customer]],customer[],2,FALSE)</f>
        <v>Herbie Juett</v>
      </c>
      <c r="H6718" t="str">
        <f>data[[#This Row],[id_customer]]&amp;data[[#This Row],[id_campaign]]</f>
        <v>C0411cam02</v>
      </c>
      <c r="I6718">
        <f>DATEDIF(data[[#This Row],[join_date]],data[[#This Row],[buy_date]],"M")</f>
        <v>8</v>
      </c>
    </row>
    <row r="6719" spans="1:9" x14ac:dyDescent="0.25">
      <c r="A6719" t="s">
        <v>1689</v>
      </c>
      <c r="B6719" t="s">
        <v>32</v>
      </c>
      <c r="C6719" s="1">
        <v>44565</v>
      </c>
      <c r="D6719" s="1">
        <v>44565</v>
      </c>
      <c r="E6719">
        <f>VLOOKUP(data[[#This Row],[id_campaign]],campaign[],4,FALSE)</f>
        <v>14</v>
      </c>
      <c r="F6719" t="str">
        <f>VLOOKUP(data[[#This Row],[id_campaign]],campaign[],2,FALSE)</f>
        <v>OwnsMotorcycle</v>
      </c>
      <c r="G6719" t="str">
        <f>VLOOKUP(data[[#This Row],[id_customer]],customer[],2,FALSE)</f>
        <v>Shay McKeurton</v>
      </c>
      <c r="H6719" t="str">
        <f>data[[#This Row],[id_customer]]&amp;data[[#This Row],[id_campaign]]</f>
        <v>C0412cam15</v>
      </c>
      <c r="I6719">
        <f>DATEDIF(data[[#This Row],[join_date]],data[[#This Row],[buy_date]],"M")</f>
        <v>0</v>
      </c>
    </row>
    <row r="6720" spans="1:9" x14ac:dyDescent="0.25">
      <c r="A6720" t="s">
        <v>1689</v>
      </c>
      <c r="B6720" t="s">
        <v>32</v>
      </c>
      <c r="C6720" s="1">
        <v>44565</v>
      </c>
      <c r="D6720" s="1">
        <v>44624</v>
      </c>
      <c r="E6720">
        <f>VLOOKUP(data[[#This Row],[id_campaign]],campaign[],4,FALSE)</f>
        <v>14</v>
      </c>
      <c r="F6720" t="str">
        <f>VLOOKUP(data[[#This Row],[id_campaign]],campaign[],2,FALSE)</f>
        <v>OwnsMotorcycle</v>
      </c>
      <c r="G6720" t="str">
        <f>VLOOKUP(data[[#This Row],[id_customer]],customer[],2,FALSE)</f>
        <v>Shay McKeurton</v>
      </c>
      <c r="H6720" t="str">
        <f>data[[#This Row],[id_customer]]&amp;data[[#This Row],[id_campaign]]</f>
        <v>C0412cam15</v>
      </c>
      <c r="I6720">
        <f>DATEDIF(data[[#This Row],[join_date]],data[[#This Row],[buy_date]],"M")</f>
        <v>2</v>
      </c>
    </row>
    <row r="6721" spans="1:9" x14ac:dyDescent="0.25">
      <c r="A6721" t="s">
        <v>1689</v>
      </c>
      <c r="B6721" t="s">
        <v>32</v>
      </c>
      <c r="C6721" s="1">
        <v>44565</v>
      </c>
      <c r="D6721" s="1">
        <v>44668</v>
      </c>
      <c r="E6721">
        <f>VLOOKUP(data[[#This Row],[id_campaign]],campaign[],4,FALSE)</f>
        <v>14</v>
      </c>
      <c r="F6721" t="str">
        <f>VLOOKUP(data[[#This Row],[id_campaign]],campaign[],2,FALSE)</f>
        <v>OwnsMotorcycle</v>
      </c>
      <c r="G6721" t="str">
        <f>VLOOKUP(data[[#This Row],[id_customer]],customer[],2,FALSE)</f>
        <v>Shay McKeurton</v>
      </c>
      <c r="H6721" t="str">
        <f>data[[#This Row],[id_customer]]&amp;data[[#This Row],[id_campaign]]</f>
        <v>C0412cam15</v>
      </c>
      <c r="I6721">
        <f>DATEDIF(data[[#This Row],[join_date]],data[[#This Row],[buy_date]],"M")</f>
        <v>3</v>
      </c>
    </row>
    <row r="6722" spans="1:9" x14ac:dyDescent="0.25">
      <c r="A6722" t="s">
        <v>1689</v>
      </c>
      <c r="B6722" t="s">
        <v>32</v>
      </c>
      <c r="C6722" s="1">
        <v>44565</v>
      </c>
      <c r="D6722" s="1">
        <v>44688</v>
      </c>
      <c r="E6722">
        <f>VLOOKUP(data[[#This Row],[id_campaign]],campaign[],4,FALSE)</f>
        <v>14</v>
      </c>
      <c r="F6722" t="str">
        <f>VLOOKUP(data[[#This Row],[id_campaign]],campaign[],2,FALSE)</f>
        <v>OwnsMotorcycle</v>
      </c>
      <c r="G6722" t="str">
        <f>VLOOKUP(data[[#This Row],[id_customer]],customer[],2,FALSE)</f>
        <v>Shay McKeurton</v>
      </c>
      <c r="H6722" t="str">
        <f>data[[#This Row],[id_customer]]&amp;data[[#This Row],[id_campaign]]</f>
        <v>C0412cam15</v>
      </c>
      <c r="I6722">
        <f>DATEDIF(data[[#This Row],[join_date]],data[[#This Row],[buy_date]],"M")</f>
        <v>4</v>
      </c>
    </row>
    <row r="6723" spans="1:9" x14ac:dyDescent="0.25">
      <c r="A6723" t="s">
        <v>1689</v>
      </c>
      <c r="B6723" t="s">
        <v>32</v>
      </c>
      <c r="C6723" s="1">
        <v>44565</v>
      </c>
      <c r="D6723" s="1">
        <v>44728</v>
      </c>
      <c r="E6723">
        <f>VLOOKUP(data[[#This Row],[id_campaign]],campaign[],4,FALSE)</f>
        <v>14</v>
      </c>
      <c r="F6723" t="str">
        <f>VLOOKUP(data[[#This Row],[id_campaign]],campaign[],2,FALSE)</f>
        <v>OwnsMotorcycle</v>
      </c>
      <c r="G6723" t="str">
        <f>VLOOKUP(data[[#This Row],[id_customer]],customer[],2,FALSE)</f>
        <v>Shay McKeurton</v>
      </c>
      <c r="H6723" t="str">
        <f>data[[#This Row],[id_customer]]&amp;data[[#This Row],[id_campaign]]</f>
        <v>C0412cam15</v>
      </c>
      <c r="I6723">
        <f>DATEDIF(data[[#This Row],[join_date]],data[[#This Row],[buy_date]],"M")</f>
        <v>5</v>
      </c>
    </row>
    <row r="6724" spans="1:9" x14ac:dyDescent="0.25">
      <c r="A6724" t="s">
        <v>1689</v>
      </c>
      <c r="B6724" t="s">
        <v>32</v>
      </c>
      <c r="C6724" s="1">
        <v>44565</v>
      </c>
      <c r="D6724" s="1">
        <v>44757</v>
      </c>
      <c r="E6724">
        <f>VLOOKUP(data[[#This Row],[id_campaign]],campaign[],4,FALSE)</f>
        <v>14</v>
      </c>
      <c r="F6724" t="str">
        <f>VLOOKUP(data[[#This Row],[id_campaign]],campaign[],2,FALSE)</f>
        <v>OwnsMotorcycle</v>
      </c>
      <c r="G6724" t="str">
        <f>VLOOKUP(data[[#This Row],[id_customer]],customer[],2,FALSE)</f>
        <v>Shay McKeurton</v>
      </c>
      <c r="H6724" t="str">
        <f>data[[#This Row],[id_customer]]&amp;data[[#This Row],[id_campaign]]</f>
        <v>C0412cam15</v>
      </c>
      <c r="I6724">
        <f>DATEDIF(data[[#This Row],[join_date]],data[[#This Row],[buy_date]],"M")</f>
        <v>6</v>
      </c>
    </row>
    <row r="6725" spans="1:9" x14ac:dyDescent="0.25">
      <c r="A6725" t="s">
        <v>1689</v>
      </c>
      <c r="B6725" t="s">
        <v>32</v>
      </c>
      <c r="C6725" s="1">
        <v>44565</v>
      </c>
      <c r="D6725" s="1">
        <v>44791</v>
      </c>
      <c r="E6725">
        <f>VLOOKUP(data[[#This Row],[id_campaign]],campaign[],4,FALSE)</f>
        <v>14</v>
      </c>
      <c r="F6725" t="str">
        <f>VLOOKUP(data[[#This Row],[id_campaign]],campaign[],2,FALSE)</f>
        <v>OwnsMotorcycle</v>
      </c>
      <c r="G6725" t="str">
        <f>VLOOKUP(data[[#This Row],[id_customer]],customer[],2,FALSE)</f>
        <v>Shay McKeurton</v>
      </c>
      <c r="H6725" t="str">
        <f>data[[#This Row],[id_customer]]&amp;data[[#This Row],[id_campaign]]</f>
        <v>C0412cam15</v>
      </c>
      <c r="I6725">
        <f>DATEDIF(data[[#This Row],[join_date]],data[[#This Row],[buy_date]],"M")</f>
        <v>7</v>
      </c>
    </row>
    <row r="6726" spans="1:9" x14ac:dyDescent="0.25">
      <c r="A6726" t="s">
        <v>1689</v>
      </c>
      <c r="B6726" t="s">
        <v>32</v>
      </c>
      <c r="C6726" s="1">
        <v>44565</v>
      </c>
      <c r="D6726" s="1">
        <v>44822</v>
      </c>
      <c r="E6726">
        <f>VLOOKUP(data[[#This Row],[id_campaign]],campaign[],4,FALSE)</f>
        <v>14</v>
      </c>
      <c r="F6726" t="str">
        <f>VLOOKUP(data[[#This Row],[id_campaign]],campaign[],2,FALSE)</f>
        <v>OwnsMotorcycle</v>
      </c>
      <c r="G6726" t="str">
        <f>VLOOKUP(data[[#This Row],[id_customer]],customer[],2,FALSE)</f>
        <v>Shay McKeurton</v>
      </c>
      <c r="H6726" t="str">
        <f>data[[#This Row],[id_customer]]&amp;data[[#This Row],[id_campaign]]</f>
        <v>C0412cam15</v>
      </c>
      <c r="I6726">
        <f>DATEDIF(data[[#This Row],[join_date]],data[[#This Row],[buy_date]],"M")</f>
        <v>8</v>
      </c>
    </row>
    <row r="6727" spans="1:9" x14ac:dyDescent="0.25">
      <c r="A6727" t="s">
        <v>1689</v>
      </c>
      <c r="B6727" t="s">
        <v>32</v>
      </c>
      <c r="C6727" s="1">
        <v>44565</v>
      </c>
      <c r="D6727" s="1">
        <v>44839</v>
      </c>
      <c r="E6727">
        <f>VLOOKUP(data[[#This Row],[id_campaign]],campaign[],4,FALSE)</f>
        <v>14</v>
      </c>
      <c r="F6727" t="str">
        <f>VLOOKUP(data[[#This Row],[id_campaign]],campaign[],2,FALSE)</f>
        <v>OwnsMotorcycle</v>
      </c>
      <c r="G6727" t="str">
        <f>VLOOKUP(data[[#This Row],[id_customer]],customer[],2,FALSE)</f>
        <v>Shay McKeurton</v>
      </c>
      <c r="H6727" t="str">
        <f>data[[#This Row],[id_customer]]&amp;data[[#This Row],[id_campaign]]</f>
        <v>C0412cam15</v>
      </c>
      <c r="I6727">
        <f>DATEDIF(data[[#This Row],[join_date]],data[[#This Row],[buy_date]],"M")</f>
        <v>9</v>
      </c>
    </row>
    <row r="6728" spans="1:9" x14ac:dyDescent="0.25">
      <c r="A6728" t="s">
        <v>1689</v>
      </c>
      <c r="B6728" t="s">
        <v>32</v>
      </c>
      <c r="C6728" s="1">
        <v>44565</v>
      </c>
      <c r="D6728" s="1">
        <v>44878</v>
      </c>
      <c r="E6728">
        <f>VLOOKUP(data[[#This Row],[id_campaign]],campaign[],4,FALSE)</f>
        <v>14</v>
      </c>
      <c r="F6728" t="str">
        <f>VLOOKUP(data[[#This Row],[id_campaign]],campaign[],2,FALSE)</f>
        <v>OwnsMotorcycle</v>
      </c>
      <c r="G6728" t="str">
        <f>VLOOKUP(data[[#This Row],[id_customer]],customer[],2,FALSE)</f>
        <v>Shay McKeurton</v>
      </c>
      <c r="H6728" t="str">
        <f>data[[#This Row],[id_customer]]&amp;data[[#This Row],[id_campaign]]</f>
        <v>C0412cam15</v>
      </c>
      <c r="I6728">
        <f>DATEDIF(data[[#This Row],[join_date]],data[[#This Row],[buy_date]],"M")</f>
        <v>10</v>
      </c>
    </row>
    <row r="6729" spans="1:9" x14ac:dyDescent="0.25">
      <c r="A6729" t="s">
        <v>1689</v>
      </c>
      <c r="B6729" t="s">
        <v>32</v>
      </c>
      <c r="C6729" s="1">
        <v>44565</v>
      </c>
      <c r="D6729" s="1">
        <v>44907</v>
      </c>
      <c r="E6729">
        <f>VLOOKUP(data[[#This Row],[id_campaign]],campaign[],4,FALSE)</f>
        <v>14</v>
      </c>
      <c r="F6729" t="str">
        <f>VLOOKUP(data[[#This Row],[id_campaign]],campaign[],2,FALSE)</f>
        <v>OwnsMotorcycle</v>
      </c>
      <c r="G6729" t="str">
        <f>VLOOKUP(data[[#This Row],[id_customer]],customer[],2,FALSE)</f>
        <v>Shay McKeurton</v>
      </c>
      <c r="H6729" t="str">
        <f>data[[#This Row],[id_customer]]&amp;data[[#This Row],[id_campaign]]</f>
        <v>C0412cam15</v>
      </c>
      <c r="I6729">
        <f>DATEDIF(data[[#This Row],[join_date]],data[[#This Row],[buy_date]],"M")</f>
        <v>11</v>
      </c>
    </row>
    <row r="6730" spans="1:9" x14ac:dyDescent="0.25">
      <c r="A6730" t="s">
        <v>1689</v>
      </c>
      <c r="B6730" t="s">
        <v>32</v>
      </c>
      <c r="C6730" s="1">
        <v>44565</v>
      </c>
      <c r="D6730" s="1">
        <v>44998</v>
      </c>
      <c r="E6730">
        <f>VLOOKUP(data[[#This Row],[id_campaign]],campaign[],4,FALSE)</f>
        <v>14</v>
      </c>
      <c r="F6730" t="str">
        <f>VLOOKUP(data[[#This Row],[id_campaign]],campaign[],2,FALSE)</f>
        <v>OwnsMotorcycle</v>
      </c>
      <c r="G6730" t="str">
        <f>VLOOKUP(data[[#This Row],[id_customer]],customer[],2,FALSE)</f>
        <v>Shay McKeurton</v>
      </c>
      <c r="H6730" t="str">
        <f>data[[#This Row],[id_customer]]&amp;data[[#This Row],[id_campaign]]</f>
        <v>C0412cam15</v>
      </c>
      <c r="I6730">
        <f>DATEDIF(data[[#This Row],[join_date]],data[[#This Row],[buy_date]],"M")</f>
        <v>14</v>
      </c>
    </row>
    <row r="6731" spans="1:9" x14ac:dyDescent="0.25">
      <c r="A6731" t="s">
        <v>1689</v>
      </c>
      <c r="B6731" t="s">
        <v>32</v>
      </c>
      <c r="C6731" s="1">
        <v>44565</v>
      </c>
      <c r="D6731" s="1">
        <v>45020</v>
      </c>
      <c r="E6731">
        <f>VLOOKUP(data[[#This Row],[id_campaign]],campaign[],4,FALSE)</f>
        <v>14</v>
      </c>
      <c r="F6731" t="str">
        <f>VLOOKUP(data[[#This Row],[id_campaign]],campaign[],2,FALSE)</f>
        <v>OwnsMotorcycle</v>
      </c>
      <c r="G6731" t="str">
        <f>VLOOKUP(data[[#This Row],[id_customer]],customer[],2,FALSE)</f>
        <v>Shay McKeurton</v>
      </c>
      <c r="H6731" t="str">
        <f>data[[#This Row],[id_customer]]&amp;data[[#This Row],[id_campaign]]</f>
        <v>C0412cam15</v>
      </c>
      <c r="I6731">
        <f>DATEDIF(data[[#This Row],[join_date]],data[[#This Row],[buy_date]],"M")</f>
        <v>15</v>
      </c>
    </row>
    <row r="6732" spans="1:9" x14ac:dyDescent="0.25">
      <c r="A6732" t="s">
        <v>1689</v>
      </c>
      <c r="B6732" t="s">
        <v>16</v>
      </c>
      <c r="C6732" s="1">
        <v>44732</v>
      </c>
      <c r="D6732" s="1">
        <v>44732</v>
      </c>
      <c r="E6732">
        <f>VLOOKUP(data[[#This Row],[id_campaign]],campaign[],4,FALSE)</f>
        <v>25</v>
      </c>
      <c r="F6732" t="str">
        <f>VLOOKUP(data[[#This Row],[id_campaign]],campaign[],2,FALSE)</f>
        <v>BuysViaMailOrder</v>
      </c>
      <c r="G6732" t="str">
        <f>VLOOKUP(data[[#This Row],[id_customer]],customer[],2,FALSE)</f>
        <v>Shay McKeurton</v>
      </c>
      <c r="H6732" t="str">
        <f>data[[#This Row],[id_customer]]&amp;data[[#This Row],[id_campaign]]</f>
        <v>C0412cam07</v>
      </c>
      <c r="I6732">
        <f>DATEDIF(data[[#This Row],[join_date]],data[[#This Row],[buy_date]],"M")</f>
        <v>0</v>
      </c>
    </row>
    <row r="6733" spans="1:9" x14ac:dyDescent="0.25">
      <c r="A6733" t="s">
        <v>1689</v>
      </c>
      <c r="B6733" t="s">
        <v>16</v>
      </c>
      <c r="C6733" s="1">
        <v>44732</v>
      </c>
      <c r="D6733" s="1">
        <v>44772</v>
      </c>
      <c r="E6733">
        <f>VLOOKUP(data[[#This Row],[id_campaign]],campaign[],4,FALSE)</f>
        <v>25</v>
      </c>
      <c r="F6733" t="str">
        <f>VLOOKUP(data[[#This Row],[id_campaign]],campaign[],2,FALSE)</f>
        <v>BuysViaMailOrder</v>
      </c>
      <c r="G6733" t="str">
        <f>VLOOKUP(data[[#This Row],[id_customer]],customer[],2,FALSE)</f>
        <v>Shay McKeurton</v>
      </c>
      <c r="H6733" t="str">
        <f>data[[#This Row],[id_customer]]&amp;data[[#This Row],[id_campaign]]</f>
        <v>C0412cam07</v>
      </c>
      <c r="I6733">
        <f>DATEDIF(data[[#This Row],[join_date]],data[[#This Row],[buy_date]],"M")</f>
        <v>1</v>
      </c>
    </row>
    <row r="6734" spans="1:9" x14ac:dyDescent="0.25">
      <c r="A6734" t="s">
        <v>1689</v>
      </c>
      <c r="B6734" t="s">
        <v>16</v>
      </c>
      <c r="C6734" s="1">
        <v>44732</v>
      </c>
      <c r="D6734" s="1">
        <v>44807</v>
      </c>
      <c r="E6734">
        <f>VLOOKUP(data[[#This Row],[id_campaign]],campaign[],4,FALSE)</f>
        <v>25</v>
      </c>
      <c r="F6734" t="str">
        <f>VLOOKUP(data[[#This Row],[id_campaign]],campaign[],2,FALSE)</f>
        <v>BuysViaMailOrder</v>
      </c>
      <c r="G6734" t="str">
        <f>VLOOKUP(data[[#This Row],[id_customer]],customer[],2,FALSE)</f>
        <v>Shay McKeurton</v>
      </c>
      <c r="H6734" t="str">
        <f>data[[#This Row],[id_customer]]&amp;data[[#This Row],[id_campaign]]</f>
        <v>C0412cam07</v>
      </c>
      <c r="I6734">
        <f>DATEDIF(data[[#This Row],[join_date]],data[[#This Row],[buy_date]],"M")</f>
        <v>2</v>
      </c>
    </row>
    <row r="6735" spans="1:9" x14ac:dyDescent="0.25">
      <c r="A6735" t="s">
        <v>1689</v>
      </c>
      <c r="B6735" t="s">
        <v>16</v>
      </c>
      <c r="C6735" s="1">
        <v>44732</v>
      </c>
      <c r="D6735" s="1">
        <v>44858</v>
      </c>
      <c r="E6735">
        <f>VLOOKUP(data[[#This Row],[id_campaign]],campaign[],4,FALSE)</f>
        <v>25</v>
      </c>
      <c r="F6735" t="str">
        <f>VLOOKUP(data[[#This Row],[id_campaign]],campaign[],2,FALSE)</f>
        <v>BuysViaMailOrder</v>
      </c>
      <c r="G6735" t="str">
        <f>VLOOKUP(data[[#This Row],[id_customer]],customer[],2,FALSE)</f>
        <v>Shay McKeurton</v>
      </c>
      <c r="H6735" t="str">
        <f>data[[#This Row],[id_customer]]&amp;data[[#This Row],[id_campaign]]</f>
        <v>C0412cam07</v>
      </c>
      <c r="I6735">
        <f>DATEDIF(data[[#This Row],[join_date]],data[[#This Row],[buy_date]],"M")</f>
        <v>4</v>
      </c>
    </row>
    <row r="6736" spans="1:9" x14ac:dyDescent="0.25">
      <c r="A6736" t="s">
        <v>1689</v>
      </c>
      <c r="B6736" t="s">
        <v>16</v>
      </c>
      <c r="C6736" s="1">
        <v>44732</v>
      </c>
      <c r="D6736" s="1">
        <v>44895</v>
      </c>
      <c r="E6736">
        <f>VLOOKUP(data[[#This Row],[id_campaign]],campaign[],4,FALSE)</f>
        <v>25</v>
      </c>
      <c r="F6736" t="str">
        <f>VLOOKUP(data[[#This Row],[id_campaign]],campaign[],2,FALSE)</f>
        <v>BuysViaMailOrder</v>
      </c>
      <c r="G6736" t="str">
        <f>VLOOKUP(data[[#This Row],[id_customer]],customer[],2,FALSE)</f>
        <v>Shay McKeurton</v>
      </c>
      <c r="H6736" t="str">
        <f>data[[#This Row],[id_customer]]&amp;data[[#This Row],[id_campaign]]</f>
        <v>C0412cam07</v>
      </c>
      <c r="I6736">
        <f>DATEDIF(data[[#This Row],[join_date]],data[[#This Row],[buy_date]],"M")</f>
        <v>5</v>
      </c>
    </row>
    <row r="6737" spans="1:9" x14ac:dyDescent="0.25">
      <c r="A6737" t="s">
        <v>1689</v>
      </c>
      <c r="B6737" t="s">
        <v>16</v>
      </c>
      <c r="C6737" s="1">
        <v>44732</v>
      </c>
      <c r="D6737" s="1">
        <v>44924</v>
      </c>
      <c r="E6737">
        <f>VLOOKUP(data[[#This Row],[id_campaign]],campaign[],4,FALSE)</f>
        <v>25</v>
      </c>
      <c r="F6737" t="str">
        <f>VLOOKUP(data[[#This Row],[id_campaign]],campaign[],2,FALSE)</f>
        <v>BuysViaMailOrder</v>
      </c>
      <c r="G6737" t="str">
        <f>VLOOKUP(data[[#This Row],[id_customer]],customer[],2,FALSE)</f>
        <v>Shay McKeurton</v>
      </c>
      <c r="H6737" t="str">
        <f>data[[#This Row],[id_customer]]&amp;data[[#This Row],[id_campaign]]</f>
        <v>C0412cam07</v>
      </c>
      <c r="I6737">
        <f>DATEDIF(data[[#This Row],[join_date]],data[[#This Row],[buy_date]],"M")</f>
        <v>6</v>
      </c>
    </row>
    <row r="6738" spans="1:9" x14ac:dyDescent="0.25">
      <c r="A6738" t="s">
        <v>1689</v>
      </c>
      <c r="B6738" t="s">
        <v>16</v>
      </c>
      <c r="C6738" s="1">
        <v>44732</v>
      </c>
      <c r="D6738" s="1">
        <v>44953</v>
      </c>
      <c r="E6738">
        <f>VLOOKUP(data[[#This Row],[id_campaign]],campaign[],4,FALSE)</f>
        <v>25</v>
      </c>
      <c r="F6738" t="str">
        <f>VLOOKUP(data[[#This Row],[id_campaign]],campaign[],2,FALSE)</f>
        <v>BuysViaMailOrder</v>
      </c>
      <c r="G6738" t="str">
        <f>VLOOKUP(data[[#This Row],[id_customer]],customer[],2,FALSE)</f>
        <v>Shay McKeurton</v>
      </c>
      <c r="H6738" t="str">
        <f>data[[#This Row],[id_customer]]&amp;data[[#This Row],[id_campaign]]</f>
        <v>C0412cam07</v>
      </c>
      <c r="I6738">
        <f>DATEDIF(data[[#This Row],[join_date]],data[[#This Row],[buy_date]],"M")</f>
        <v>7</v>
      </c>
    </row>
    <row r="6739" spans="1:9" x14ac:dyDescent="0.25">
      <c r="A6739" t="s">
        <v>1689</v>
      </c>
      <c r="B6739" t="s">
        <v>16</v>
      </c>
      <c r="C6739" s="1">
        <v>44732</v>
      </c>
      <c r="D6739" s="1">
        <v>44991</v>
      </c>
      <c r="E6739">
        <f>VLOOKUP(data[[#This Row],[id_campaign]],campaign[],4,FALSE)</f>
        <v>25</v>
      </c>
      <c r="F6739" t="str">
        <f>VLOOKUP(data[[#This Row],[id_campaign]],campaign[],2,FALSE)</f>
        <v>BuysViaMailOrder</v>
      </c>
      <c r="G6739" t="str">
        <f>VLOOKUP(data[[#This Row],[id_customer]],customer[],2,FALSE)</f>
        <v>Shay McKeurton</v>
      </c>
      <c r="H6739" t="str">
        <f>data[[#This Row],[id_customer]]&amp;data[[#This Row],[id_campaign]]</f>
        <v>C0412cam07</v>
      </c>
      <c r="I6739">
        <f>DATEDIF(data[[#This Row],[join_date]],data[[#This Row],[buy_date]],"M")</f>
        <v>8</v>
      </c>
    </row>
    <row r="6740" spans="1:9" x14ac:dyDescent="0.25">
      <c r="A6740" t="s">
        <v>1689</v>
      </c>
      <c r="B6740" t="s">
        <v>16</v>
      </c>
      <c r="C6740" s="1">
        <v>44732</v>
      </c>
      <c r="D6740" s="1">
        <v>45046</v>
      </c>
      <c r="E6740">
        <f>VLOOKUP(data[[#This Row],[id_campaign]],campaign[],4,FALSE)</f>
        <v>25</v>
      </c>
      <c r="F6740" t="str">
        <f>VLOOKUP(data[[#This Row],[id_campaign]],campaign[],2,FALSE)</f>
        <v>BuysViaMailOrder</v>
      </c>
      <c r="G6740" t="str">
        <f>VLOOKUP(data[[#This Row],[id_customer]],customer[],2,FALSE)</f>
        <v>Shay McKeurton</v>
      </c>
      <c r="H6740" t="str">
        <f>data[[#This Row],[id_customer]]&amp;data[[#This Row],[id_campaign]]</f>
        <v>C0412cam07</v>
      </c>
      <c r="I6740">
        <f>DATEDIF(data[[#This Row],[join_date]],data[[#This Row],[buy_date]],"M")</f>
        <v>10</v>
      </c>
    </row>
    <row r="6741" spans="1:9" x14ac:dyDescent="0.25">
      <c r="A6741" t="s">
        <v>1693</v>
      </c>
      <c r="B6741" t="s">
        <v>4</v>
      </c>
      <c r="C6741" s="1">
        <v>44851</v>
      </c>
      <c r="D6741" s="1">
        <v>44851</v>
      </c>
      <c r="E6741">
        <f>VLOOKUP(data[[#This Row],[id_campaign]],campaign[],4,FALSE)</f>
        <v>10</v>
      </c>
      <c r="F6741" t="str">
        <f>VLOOKUP(data[[#This Row],[id_campaign]],campaign[],2,FALSE)</f>
        <v>ChildrenInHH</v>
      </c>
      <c r="G6741" t="str">
        <f>VLOOKUP(data[[#This Row],[id_customer]],customer[],2,FALSE)</f>
        <v>Uriel Moyce</v>
      </c>
      <c r="H6741" t="str">
        <f>data[[#This Row],[id_customer]]&amp;data[[#This Row],[id_campaign]]</f>
        <v>C0413cam01</v>
      </c>
      <c r="I6741">
        <f>DATEDIF(data[[#This Row],[join_date]],data[[#This Row],[buy_date]],"M")</f>
        <v>0</v>
      </c>
    </row>
    <row r="6742" spans="1:9" x14ac:dyDescent="0.25">
      <c r="A6742" t="s">
        <v>1693</v>
      </c>
      <c r="B6742" t="s">
        <v>4</v>
      </c>
      <c r="C6742" s="1">
        <v>44851</v>
      </c>
      <c r="D6742" s="1">
        <v>44882</v>
      </c>
      <c r="E6742">
        <f>VLOOKUP(data[[#This Row],[id_campaign]],campaign[],4,FALSE)</f>
        <v>10</v>
      </c>
      <c r="F6742" t="str">
        <f>VLOOKUP(data[[#This Row],[id_campaign]],campaign[],2,FALSE)</f>
        <v>ChildrenInHH</v>
      </c>
      <c r="G6742" t="str">
        <f>VLOOKUP(data[[#This Row],[id_customer]],customer[],2,FALSE)</f>
        <v>Uriel Moyce</v>
      </c>
      <c r="H6742" t="str">
        <f>data[[#This Row],[id_customer]]&amp;data[[#This Row],[id_campaign]]</f>
        <v>C0413cam01</v>
      </c>
      <c r="I6742">
        <f>DATEDIF(data[[#This Row],[join_date]],data[[#This Row],[buy_date]],"M")</f>
        <v>1</v>
      </c>
    </row>
    <row r="6743" spans="1:9" x14ac:dyDescent="0.25">
      <c r="A6743" t="s">
        <v>1693</v>
      </c>
      <c r="B6743" t="s">
        <v>4</v>
      </c>
      <c r="C6743" s="1">
        <v>44851</v>
      </c>
      <c r="D6743" s="1">
        <v>44926</v>
      </c>
      <c r="E6743">
        <f>VLOOKUP(data[[#This Row],[id_campaign]],campaign[],4,FALSE)</f>
        <v>10</v>
      </c>
      <c r="F6743" t="str">
        <f>VLOOKUP(data[[#This Row],[id_campaign]],campaign[],2,FALSE)</f>
        <v>ChildrenInHH</v>
      </c>
      <c r="G6743" t="str">
        <f>VLOOKUP(data[[#This Row],[id_customer]],customer[],2,FALSE)</f>
        <v>Uriel Moyce</v>
      </c>
      <c r="H6743" t="str">
        <f>data[[#This Row],[id_customer]]&amp;data[[#This Row],[id_campaign]]</f>
        <v>C0413cam01</v>
      </c>
      <c r="I6743">
        <f>DATEDIF(data[[#This Row],[join_date]],data[[#This Row],[buy_date]],"M")</f>
        <v>2</v>
      </c>
    </row>
    <row r="6744" spans="1:9" x14ac:dyDescent="0.25">
      <c r="A6744" t="s">
        <v>1693</v>
      </c>
      <c r="B6744" t="s">
        <v>4</v>
      </c>
      <c r="C6744" s="1">
        <v>44851</v>
      </c>
      <c r="D6744" s="1">
        <v>44957</v>
      </c>
      <c r="E6744">
        <f>VLOOKUP(data[[#This Row],[id_campaign]],campaign[],4,FALSE)</f>
        <v>10</v>
      </c>
      <c r="F6744" t="str">
        <f>VLOOKUP(data[[#This Row],[id_campaign]],campaign[],2,FALSE)</f>
        <v>ChildrenInHH</v>
      </c>
      <c r="G6744" t="str">
        <f>VLOOKUP(data[[#This Row],[id_customer]],customer[],2,FALSE)</f>
        <v>Uriel Moyce</v>
      </c>
      <c r="H6744" t="str">
        <f>data[[#This Row],[id_customer]]&amp;data[[#This Row],[id_campaign]]</f>
        <v>C0413cam01</v>
      </c>
      <c r="I6744">
        <f>DATEDIF(data[[#This Row],[join_date]],data[[#This Row],[buy_date]],"M")</f>
        <v>3</v>
      </c>
    </row>
    <row r="6745" spans="1:9" x14ac:dyDescent="0.25">
      <c r="A6745" t="s">
        <v>1693</v>
      </c>
      <c r="B6745" t="s">
        <v>4</v>
      </c>
      <c r="C6745" s="1">
        <v>44851</v>
      </c>
      <c r="D6745" s="1">
        <v>44977</v>
      </c>
      <c r="E6745">
        <f>VLOOKUP(data[[#This Row],[id_campaign]],campaign[],4,FALSE)</f>
        <v>10</v>
      </c>
      <c r="F6745" t="str">
        <f>VLOOKUP(data[[#This Row],[id_campaign]],campaign[],2,FALSE)</f>
        <v>ChildrenInHH</v>
      </c>
      <c r="G6745" t="str">
        <f>VLOOKUP(data[[#This Row],[id_customer]],customer[],2,FALSE)</f>
        <v>Uriel Moyce</v>
      </c>
      <c r="H6745" t="str">
        <f>data[[#This Row],[id_customer]]&amp;data[[#This Row],[id_campaign]]</f>
        <v>C0413cam01</v>
      </c>
      <c r="I6745">
        <f>DATEDIF(data[[#This Row],[join_date]],data[[#This Row],[buy_date]],"M")</f>
        <v>4</v>
      </c>
    </row>
    <row r="6746" spans="1:9" x14ac:dyDescent="0.25">
      <c r="A6746" t="s">
        <v>1693</v>
      </c>
      <c r="B6746" t="s">
        <v>4</v>
      </c>
      <c r="C6746" s="1">
        <v>44851</v>
      </c>
      <c r="D6746" s="1">
        <v>45012</v>
      </c>
      <c r="E6746">
        <f>VLOOKUP(data[[#This Row],[id_campaign]],campaign[],4,FALSE)</f>
        <v>10</v>
      </c>
      <c r="F6746" t="str">
        <f>VLOOKUP(data[[#This Row],[id_campaign]],campaign[],2,FALSE)</f>
        <v>ChildrenInHH</v>
      </c>
      <c r="G6746" t="str">
        <f>VLOOKUP(data[[#This Row],[id_customer]],customer[],2,FALSE)</f>
        <v>Uriel Moyce</v>
      </c>
      <c r="H6746" t="str">
        <f>data[[#This Row],[id_customer]]&amp;data[[#This Row],[id_campaign]]</f>
        <v>C0413cam01</v>
      </c>
      <c r="I6746">
        <f>DATEDIF(data[[#This Row],[join_date]],data[[#This Row],[buy_date]],"M")</f>
        <v>5</v>
      </c>
    </row>
    <row r="6747" spans="1:9" x14ac:dyDescent="0.25">
      <c r="A6747" t="s">
        <v>1693</v>
      </c>
      <c r="B6747" t="s">
        <v>4</v>
      </c>
      <c r="C6747" s="1">
        <v>44851</v>
      </c>
      <c r="D6747" s="1">
        <v>45044</v>
      </c>
      <c r="E6747">
        <f>VLOOKUP(data[[#This Row],[id_campaign]],campaign[],4,FALSE)</f>
        <v>10</v>
      </c>
      <c r="F6747" t="str">
        <f>VLOOKUP(data[[#This Row],[id_campaign]],campaign[],2,FALSE)</f>
        <v>ChildrenInHH</v>
      </c>
      <c r="G6747" t="str">
        <f>VLOOKUP(data[[#This Row],[id_customer]],customer[],2,FALSE)</f>
        <v>Uriel Moyce</v>
      </c>
      <c r="H6747" t="str">
        <f>data[[#This Row],[id_customer]]&amp;data[[#This Row],[id_campaign]]</f>
        <v>C0413cam01</v>
      </c>
      <c r="I6747">
        <f>DATEDIF(data[[#This Row],[join_date]],data[[#This Row],[buy_date]],"M")</f>
        <v>6</v>
      </c>
    </row>
    <row r="6748" spans="1:9" x14ac:dyDescent="0.25">
      <c r="A6748" t="s">
        <v>1693</v>
      </c>
      <c r="B6748" t="s">
        <v>4</v>
      </c>
      <c r="C6748" s="1">
        <v>44851</v>
      </c>
      <c r="D6748" s="1">
        <v>45066</v>
      </c>
      <c r="E6748">
        <f>VLOOKUP(data[[#This Row],[id_campaign]],campaign[],4,FALSE)</f>
        <v>10</v>
      </c>
      <c r="F6748" t="str">
        <f>VLOOKUP(data[[#This Row],[id_campaign]],campaign[],2,FALSE)</f>
        <v>ChildrenInHH</v>
      </c>
      <c r="G6748" t="str">
        <f>VLOOKUP(data[[#This Row],[id_customer]],customer[],2,FALSE)</f>
        <v>Uriel Moyce</v>
      </c>
      <c r="H6748" t="str">
        <f>data[[#This Row],[id_customer]]&amp;data[[#This Row],[id_campaign]]</f>
        <v>C0413cam01</v>
      </c>
      <c r="I6748">
        <f>DATEDIF(data[[#This Row],[join_date]],data[[#This Row],[buy_date]],"M")</f>
        <v>7</v>
      </c>
    </row>
    <row r="6749" spans="1:9" x14ac:dyDescent="0.25">
      <c r="A6749" t="s">
        <v>1693</v>
      </c>
      <c r="B6749" t="s">
        <v>34</v>
      </c>
      <c r="C6749" s="1">
        <v>44919</v>
      </c>
      <c r="D6749" s="1">
        <v>44919</v>
      </c>
      <c r="E6749">
        <f>VLOOKUP(data[[#This Row],[id_campaign]],campaign[],4,FALSE)</f>
        <v>16</v>
      </c>
      <c r="F6749" t="str">
        <f>VLOOKUP(data[[#This Row],[id_campaign]],campaign[],2,FALSE)</f>
        <v>MadeCallToRetentionTeam</v>
      </c>
      <c r="G6749" t="str">
        <f>VLOOKUP(data[[#This Row],[id_customer]],customer[],2,FALSE)</f>
        <v>Uriel Moyce</v>
      </c>
      <c r="H6749" t="str">
        <f>data[[#This Row],[id_customer]]&amp;data[[#This Row],[id_campaign]]</f>
        <v>C0413cam16</v>
      </c>
      <c r="I6749">
        <f>DATEDIF(data[[#This Row],[join_date]],data[[#This Row],[buy_date]],"M")</f>
        <v>0</v>
      </c>
    </row>
    <row r="6750" spans="1:9" x14ac:dyDescent="0.25">
      <c r="A6750" t="s">
        <v>1693</v>
      </c>
      <c r="B6750" t="s">
        <v>34</v>
      </c>
      <c r="C6750" s="1">
        <v>44919</v>
      </c>
      <c r="D6750" s="1">
        <v>44953</v>
      </c>
      <c r="E6750">
        <f>VLOOKUP(data[[#This Row],[id_campaign]],campaign[],4,FALSE)</f>
        <v>16</v>
      </c>
      <c r="F6750" t="str">
        <f>VLOOKUP(data[[#This Row],[id_campaign]],campaign[],2,FALSE)</f>
        <v>MadeCallToRetentionTeam</v>
      </c>
      <c r="G6750" t="str">
        <f>VLOOKUP(data[[#This Row],[id_customer]],customer[],2,FALSE)</f>
        <v>Uriel Moyce</v>
      </c>
      <c r="H6750" t="str">
        <f>data[[#This Row],[id_customer]]&amp;data[[#This Row],[id_campaign]]</f>
        <v>C0413cam16</v>
      </c>
      <c r="I6750">
        <f>DATEDIF(data[[#This Row],[join_date]],data[[#This Row],[buy_date]],"M")</f>
        <v>1</v>
      </c>
    </row>
    <row r="6751" spans="1:9" x14ac:dyDescent="0.25">
      <c r="A6751" t="s">
        <v>1693</v>
      </c>
      <c r="B6751" t="s">
        <v>34</v>
      </c>
      <c r="C6751" s="1">
        <v>44919</v>
      </c>
      <c r="D6751" s="1">
        <v>44960</v>
      </c>
      <c r="E6751">
        <f>VLOOKUP(data[[#This Row],[id_campaign]],campaign[],4,FALSE)</f>
        <v>16</v>
      </c>
      <c r="F6751" t="str">
        <f>VLOOKUP(data[[#This Row],[id_campaign]],campaign[],2,FALSE)</f>
        <v>MadeCallToRetentionTeam</v>
      </c>
      <c r="G6751" t="str">
        <f>VLOOKUP(data[[#This Row],[id_customer]],customer[],2,FALSE)</f>
        <v>Uriel Moyce</v>
      </c>
      <c r="H6751" t="str">
        <f>data[[#This Row],[id_customer]]&amp;data[[#This Row],[id_campaign]]</f>
        <v>C0413cam16</v>
      </c>
      <c r="I6751">
        <f>DATEDIF(data[[#This Row],[join_date]],data[[#This Row],[buy_date]],"M")</f>
        <v>1</v>
      </c>
    </row>
    <row r="6752" spans="1:9" x14ac:dyDescent="0.25">
      <c r="A6752" t="s">
        <v>1693</v>
      </c>
      <c r="B6752" t="s">
        <v>34</v>
      </c>
      <c r="C6752" s="1">
        <v>44919</v>
      </c>
      <c r="D6752" s="1">
        <v>44988</v>
      </c>
      <c r="E6752">
        <f>VLOOKUP(data[[#This Row],[id_campaign]],campaign[],4,FALSE)</f>
        <v>16</v>
      </c>
      <c r="F6752" t="str">
        <f>VLOOKUP(data[[#This Row],[id_campaign]],campaign[],2,FALSE)</f>
        <v>MadeCallToRetentionTeam</v>
      </c>
      <c r="G6752" t="str">
        <f>VLOOKUP(data[[#This Row],[id_customer]],customer[],2,FALSE)</f>
        <v>Uriel Moyce</v>
      </c>
      <c r="H6752" t="str">
        <f>data[[#This Row],[id_customer]]&amp;data[[#This Row],[id_campaign]]</f>
        <v>C0413cam16</v>
      </c>
      <c r="I6752">
        <f>DATEDIF(data[[#This Row],[join_date]],data[[#This Row],[buy_date]],"M")</f>
        <v>2</v>
      </c>
    </row>
    <row r="6753" spans="1:9" x14ac:dyDescent="0.25">
      <c r="A6753" t="s">
        <v>1693</v>
      </c>
      <c r="B6753" t="s">
        <v>34</v>
      </c>
      <c r="C6753" s="1">
        <v>44919</v>
      </c>
      <c r="D6753" s="1">
        <v>45040</v>
      </c>
      <c r="E6753">
        <f>VLOOKUP(data[[#This Row],[id_campaign]],campaign[],4,FALSE)</f>
        <v>16</v>
      </c>
      <c r="F6753" t="str">
        <f>VLOOKUP(data[[#This Row],[id_campaign]],campaign[],2,FALSE)</f>
        <v>MadeCallToRetentionTeam</v>
      </c>
      <c r="G6753" t="str">
        <f>VLOOKUP(data[[#This Row],[id_customer]],customer[],2,FALSE)</f>
        <v>Uriel Moyce</v>
      </c>
      <c r="H6753" t="str">
        <f>data[[#This Row],[id_customer]]&amp;data[[#This Row],[id_campaign]]</f>
        <v>C0413cam16</v>
      </c>
      <c r="I6753">
        <f>DATEDIF(data[[#This Row],[join_date]],data[[#This Row],[buy_date]],"M")</f>
        <v>4</v>
      </c>
    </row>
    <row r="6754" spans="1:9" x14ac:dyDescent="0.25">
      <c r="A6754" t="s">
        <v>1693</v>
      </c>
      <c r="B6754" t="s">
        <v>34</v>
      </c>
      <c r="C6754" s="1">
        <v>44919</v>
      </c>
      <c r="D6754" s="1">
        <v>45053</v>
      </c>
      <c r="E6754">
        <f>VLOOKUP(data[[#This Row],[id_campaign]],campaign[],4,FALSE)</f>
        <v>16</v>
      </c>
      <c r="F6754" t="str">
        <f>VLOOKUP(data[[#This Row],[id_campaign]],campaign[],2,FALSE)</f>
        <v>MadeCallToRetentionTeam</v>
      </c>
      <c r="G6754" t="str">
        <f>VLOOKUP(data[[#This Row],[id_customer]],customer[],2,FALSE)</f>
        <v>Uriel Moyce</v>
      </c>
      <c r="H6754" t="str">
        <f>data[[#This Row],[id_customer]]&amp;data[[#This Row],[id_campaign]]</f>
        <v>C0413cam16</v>
      </c>
      <c r="I6754">
        <f>DATEDIF(data[[#This Row],[join_date]],data[[#This Row],[buy_date]],"M")</f>
        <v>4</v>
      </c>
    </row>
    <row r="6755" spans="1:9" x14ac:dyDescent="0.25">
      <c r="A6755" t="s">
        <v>1693</v>
      </c>
      <c r="B6755" t="s">
        <v>34</v>
      </c>
      <c r="C6755" s="1">
        <v>44919</v>
      </c>
      <c r="D6755" s="1">
        <v>45078</v>
      </c>
      <c r="E6755">
        <f>VLOOKUP(data[[#This Row],[id_campaign]],campaign[],4,FALSE)</f>
        <v>16</v>
      </c>
      <c r="F6755" t="str">
        <f>VLOOKUP(data[[#This Row],[id_campaign]],campaign[],2,FALSE)</f>
        <v>MadeCallToRetentionTeam</v>
      </c>
      <c r="G6755" t="str">
        <f>VLOOKUP(data[[#This Row],[id_customer]],customer[],2,FALSE)</f>
        <v>Uriel Moyce</v>
      </c>
      <c r="H6755" t="str">
        <f>data[[#This Row],[id_customer]]&amp;data[[#This Row],[id_campaign]]</f>
        <v>C0413cam16</v>
      </c>
      <c r="I6755">
        <f>DATEDIF(data[[#This Row],[join_date]],data[[#This Row],[buy_date]],"M")</f>
        <v>5</v>
      </c>
    </row>
    <row r="6756" spans="1:9" x14ac:dyDescent="0.25">
      <c r="A6756" t="s">
        <v>1697</v>
      </c>
      <c r="B6756" t="s">
        <v>32</v>
      </c>
      <c r="C6756" s="1">
        <v>44787</v>
      </c>
      <c r="D6756" s="1">
        <v>44787</v>
      </c>
      <c r="E6756">
        <f>VLOOKUP(data[[#This Row],[id_campaign]],campaign[],4,FALSE)</f>
        <v>14</v>
      </c>
      <c r="F6756" t="str">
        <f>VLOOKUP(data[[#This Row],[id_campaign]],campaign[],2,FALSE)</f>
        <v>OwnsMotorcycle</v>
      </c>
      <c r="G6756" t="str">
        <f>VLOOKUP(data[[#This Row],[id_customer]],customer[],2,FALSE)</f>
        <v>Genia Prater</v>
      </c>
      <c r="H6756" t="str">
        <f>data[[#This Row],[id_customer]]&amp;data[[#This Row],[id_campaign]]</f>
        <v>C0414cam15</v>
      </c>
      <c r="I6756">
        <f>DATEDIF(data[[#This Row],[join_date]],data[[#This Row],[buy_date]],"M")</f>
        <v>0</v>
      </c>
    </row>
    <row r="6757" spans="1:9" x14ac:dyDescent="0.25">
      <c r="A6757" t="s">
        <v>1697</v>
      </c>
      <c r="B6757" t="s">
        <v>32</v>
      </c>
      <c r="C6757" s="1">
        <v>44787</v>
      </c>
      <c r="D6757" s="1">
        <v>44824</v>
      </c>
      <c r="E6757">
        <f>VLOOKUP(data[[#This Row],[id_campaign]],campaign[],4,FALSE)</f>
        <v>14</v>
      </c>
      <c r="F6757" t="str">
        <f>VLOOKUP(data[[#This Row],[id_campaign]],campaign[],2,FALSE)</f>
        <v>OwnsMotorcycle</v>
      </c>
      <c r="G6757" t="str">
        <f>VLOOKUP(data[[#This Row],[id_customer]],customer[],2,FALSE)</f>
        <v>Genia Prater</v>
      </c>
      <c r="H6757" t="str">
        <f>data[[#This Row],[id_customer]]&amp;data[[#This Row],[id_campaign]]</f>
        <v>C0414cam15</v>
      </c>
      <c r="I6757">
        <f>DATEDIF(data[[#This Row],[join_date]],data[[#This Row],[buy_date]],"M")</f>
        <v>1</v>
      </c>
    </row>
    <row r="6758" spans="1:9" x14ac:dyDescent="0.25">
      <c r="A6758" t="s">
        <v>1697</v>
      </c>
      <c r="B6758" t="s">
        <v>32</v>
      </c>
      <c r="C6758" s="1">
        <v>44787</v>
      </c>
      <c r="D6758" s="1">
        <v>44894</v>
      </c>
      <c r="E6758">
        <f>VLOOKUP(data[[#This Row],[id_campaign]],campaign[],4,FALSE)</f>
        <v>14</v>
      </c>
      <c r="F6758" t="str">
        <f>VLOOKUP(data[[#This Row],[id_campaign]],campaign[],2,FALSE)</f>
        <v>OwnsMotorcycle</v>
      </c>
      <c r="G6758" t="str">
        <f>VLOOKUP(data[[#This Row],[id_customer]],customer[],2,FALSE)</f>
        <v>Genia Prater</v>
      </c>
      <c r="H6758" t="str">
        <f>data[[#This Row],[id_customer]]&amp;data[[#This Row],[id_campaign]]</f>
        <v>C0414cam15</v>
      </c>
      <c r="I6758">
        <f>DATEDIF(data[[#This Row],[join_date]],data[[#This Row],[buy_date]],"M")</f>
        <v>3</v>
      </c>
    </row>
    <row r="6759" spans="1:9" x14ac:dyDescent="0.25">
      <c r="A6759" t="s">
        <v>1697</v>
      </c>
      <c r="B6759" t="s">
        <v>32</v>
      </c>
      <c r="C6759" s="1">
        <v>44787</v>
      </c>
      <c r="D6759" s="1">
        <v>44920</v>
      </c>
      <c r="E6759">
        <f>VLOOKUP(data[[#This Row],[id_campaign]],campaign[],4,FALSE)</f>
        <v>14</v>
      </c>
      <c r="F6759" t="str">
        <f>VLOOKUP(data[[#This Row],[id_campaign]],campaign[],2,FALSE)</f>
        <v>OwnsMotorcycle</v>
      </c>
      <c r="G6759" t="str">
        <f>VLOOKUP(data[[#This Row],[id_customer]],customer[],2,FALSE)</f>
        <v>Genia Prater</v>
      </c>
      <c r="H6759" t="str">
        <f>data[[#This Row],[id_customer]]&amp;data[[#This Row],[id_campaign]]</f>
        <v>C0414cam15</v>
      </c>
      <c r="I6759">
        <f>DATEDIF(data[[#This Row],[join_date]],data[[#This Row],[buy_date]],"M")</f>
        <v>4</v>
      </c>
    </row>
    <row r="6760" spans="1:9" x14ac:dyDescent="0.25">
      <c r="A6760" t="s">
        <v>1697</v>
      </c>
      <c r="B6760" t="s">
        <v>32</v>
      </c>
      <c r="C6760" s="1">
        <v>44787</v>
      </c>
      <c r="D6760" s="1">
        <v>44941</v>
      </c>
      <c r="E6760">
        <f>VLOOKUP(data[[#This Row],[id_campaign]],campaign[],4,FALSE)</f>
        <v>14</v>
      </c>
      <c r="F6760" t="str">
        <f>VLOOKUP(data[[#This Row],[id_campaign]],campaign[],2,FALSE)</f>
        <v>OwnsMotorcycle</v>
      </c>
      <c r="G6760" t="str">
        <f>VLOOKUP(data[[#This Row],[id_customer]],customer[],2,FALSE)</f>
        <v>Genia Prater</v>
      </c>
      <c r="H6760" t="str">
        <f>data[[#This Row],[id_customer]]&amp;data[[#This Row],[id_campaign]]</f>
        <v>C0414cam15</v>
      </c>
      <c r="I6760">
        <f>DATEDIF(data[[#This Row],[join_date]],data[[#This Row],[buy_date]],"M")</f>
        <v>5</v>
      </c>
    </row>
    <row r="6761" spans="1:9" x14ac:dyDescent="0.25">
      <c r="A6761" t="s">
        <v>1697</v>
      </c>
      <c r="B6761" t="s">
        <v>32</v>
      </c>
      <c r="C6761" s="1">
        <v>44787</v>
      </c>
      <c r="D6761" s="1">
        <v>44972</v>
      </c>
      <c r="E6761">
        <f>VLOOKUP(data[[#This Row],[id_campaign]],campaign[],4,FALSE)</f>
        <v>14</v>
      </c>
      <c r="F6761" t="str">
        <f>VLOOKUP(data[[#This Row],[id_campaign]],campaign[],2,FALSE)</f>
        <v>OwnsMotorcycle</v>
      </c>
      <c r="G6761" t="str">
        <f>VLOOKUP(data[[#This Row],[id_customer]],customer[],2,FALSE)</f>
        <v>Genia Prater</v>
      </c>
      <c r="H6761" t="str">
        <f>data[[#This Row],[id_customer]]&amp;data[[#This Row],[id_campaign]]</f>
        <v>C0414cam15</v>
      </c>
      <c r="I6761">
        <f>DATEDIF(data[[#This Row],[join_date]],data[[#This Row],[buy_date]],"M")</f>
        <v>6</v>
      </c>
    </row>
    <row r="6762" spans="1:9" x14ac:dyDescent="0.25">
      <c r="A6762" t="s">
        <v>1697</v>
      </c>
      <c r="B6762" t="s">
        <v>32</v>
      </c>
      <c r="C6762" s="1">
        <v>44787</v>
      </c>
      <c r="D6762" s="1">
        <v>44986</v>
      </c>
      <c r="E6762">
        <f>VLOOKUP(data[[#This Row],[id_campaign]],campaign[],4,FALSE)</f>
        <v>14</v>
      </c>
      <c r="F6762" t="str">
        <f>VLOOKUP(data[[#This Row],[id_campaign]],campaign[],2,FALSE)</f>
        <v>OwnsMotorcycle</v>
      </c>
      <c r="G6762" t="str">
        <f>VLOOKUP(data[[#This Row],[id_customer]],customer[],2,FALSE)</f>
        <v>Genia Prater</v>
      </c>
      <c r="H6762" t="str">
        <f>data[[#This Row],[id_customer]]&amp;data[[#This Row],[id_campaign]]</f>
        <v>C0414cam15</v>
      </c>
      <c r="I6762">
        <f>DATEDIF(data[[#This Row],[join_date]],data[[#This Row],[buy_date]],"M")</f>
        <v>6</v>
      </c>
    </row>
    <row r="6763" spans="1:9" x14ac:dyDescent="0.25">
      <c r="A6763" t="s">
        <v>1697</v>
      </c>
      <c r="B6763" t="s">
        <v>32</v>
      </c>
      <c r="C6763" s="1">
        <v>44787</v>
      </c>
      <c r="D6763" s="1">
        <v>45038</v>
      </c>
      <c r="E6763">
        <f>VLOOKUP(data[[#This Row],[id_campaign]],campaign[],4,FALSE)</f>
        <v>14</v>
      </c>
      <c r="F6763" t="str">
        <f>VLOOKUP(data[[#This Row],[id_campaign]],campaign[],2,FALSE)</f>
        <v>OwnsMotorcycle</v>
      </c>
      <c r="G6763" t="str">
        <f>VLOOKUP(data[[#This Row],[id_customer]],customer[],2,FALSE)</f>
        <v>Genia Prater</v>
      </c>
      <c r="H6763" t="str">
        <f>data[[#This Row],[id_customer]]&amp;data[[#This Row],[id_campaign]]</f>
        <v>C0414cam15</v>
      </c>
      <c r="I6763">
        <f>DATEDIF(data[[#This Row],[join_date]],data[[#This Row],[buy_date]],"M")</f>
        <v>8</v>
      </c>
    </row>
    <row r="6764" spans="1:9" x14ac:dyDescent="0.25">
      <c r="A6764" t="s">
        <v>1697</v>
      </c>
      <c r="B6764" t="s">
        <v>10</v>
      </c>
      <c r="C6764" s="1">
        <v>44795</v>
      </c>
      <c r="D6764" s="1">
        <v>44795</v>
      </c>
      <c r="E6764">
        <f>VLOOKUP(data[[#This Row],[id_campaign]],campaign[],4,FALSE)</f>
        <v>26</v>
      </c>
      <c r="F6764" t="str">
        <f>VLOOKUP(data[[#This Row],[id_campaign]],campaign[],2,FALSE)</f>
        <v>TruckOwner</v>
      </c>
      <c r="G6764" t="str">
        <f>VLOOKUP(data[[#This Row],[id_customer]],customer[],2,FALSE)</f>
        <v>Genia Prater</v>
      </c>
      <c r="H6764" t="str">
        <f>data[[#This Row],[id_customer]]&amp;data[[#This Row],[id_campaign]]</f>
        <v>C0414cam04</v>
      </c>
      <c r="I6764">
        <f>DATEDIF(data[[#This Row],[join_date]],data[[#This Row],[buy_date]],"M")</f>
        <v>0</v>
      </c>
    </row>
    <row r="6765" spans="1:9" x14ac:dyDescent="0.25">
      <c r="A6765" t="s">
        <v>1697</v>
      </c>
      <c r="B6765" t="s">
        <v>10</v>
      </c>
      <c r="C6765" s="1">
        <v>44795</v>
      </c>
      <c r="D6765" s="1">
        <v>44832</v>
      </c>
      <c r="E6765">
        <f>VLOOKUP(data[[#This Row],[id_campaign]],campaign[],4,FALSE)</f>
        <v>26</v>
      </c>
      <c r="F6765" t="str">
        <f>VLOOKUP(data[[#This Row],[id_campaign]],campaign[],2,FALSE)</f>
        <v>TruckOwner</v>
      </c>
      <c r="G6765" t="str">
        <f>VLOOKUP(data[[#This Row],[id_customer]],customer[],2,FALSE)</f>
        <v>Genia Prater</v>
      </c>
      <c r="H6765" t="str">
        <f>data[[#This Row],[id_customer]]&amp;data[[#This Row],[id_campaign]]</f>
        <v>C0414cam04</v>
      </c>
      <c r="I6765">
        <f>DATEDIF(data[[#This Row],[join_date]],data[[#This Row],[buy_date]],"M")</f>
        <v>1</v>
      </c>
    </row>
    <row r="6766" spans="1:9" x14ac:dyDescent="0.25">
      <c r="A6766" t="s">
        <v>1697</v>
      </c>
      <c r="B6766" t="s">
        <v>10</v>
      </c>
      <c r="C6766" s="1">
        <v>44795</v>
      </c>
      <c r="D6766" s="1">
        <v>44860</v>
      </c>
      <c r="E6766">
        <f>VLOOKUP(data[[#This Row],[id_campaign]],campaign[],4,FALSE)</f>
        <v>26</v>
      </c>
      <c r="F6766" t="str">
        <f>VLOOKUP(data[[#This Row],[id_campaign]],campaign[],2,FALSE)</f>
        <v>TruckOwner</v>
      </c>
      <c r="G6766" t="str">
        <f>VLOOKUP(data[[#This Row],[id_customer]],customer[],2,FALSE)</f>
        <v>Genia Prater</v>
      </c>
      <c r="H6766" t="str">
        <f>data[[#This Row],[id_customer]]&amp;data[[#This Row],[id_campaign]]</f>
        <v>C0414cam04</v>
      </c>
      <c r="I6766">
        <f>DATEDIF(data[[#This Row],[join_date]],data[[#This Row],[buy_date]],"M")</f>
        <v>2</v>
      </c>
    </row>
    <row r="6767" spans="1:9" x14ac:dyDescent="0.25">
      <c r="A6767" t="s">
        <v>1697</v>
      </c>
      <c r="B6767" t="s">
        <v>10</v>
      </c>
      <c r="C6767" s="1">
        <v>44795</v>
      </c>
      <c r="D6767" s="1">
        <v>44891</v>
      </c>
      <c r="E6767">
        <f>VLOOKUP(data[[#This Row],[id_campaign]],campaign[],4,FALSE)</f>
        <v>26</v>
      </c>
      <c r="F6767" t="str">
        <f>VLOOKUP(data[[#This Row],[id_campaign]],campaign[],2,FALSE)</f>
        <v>TruckOwner</v>
      </c>
      <c r="G6767" t="str">
        <f>VLOOKUP(data[[#This Row],[id_customer]],customer[],2,FALSE)</f>
        <v>Genia Prater</v>
      </c>
      <c r="H6767" t="str">
        <f>data[[#This Row],[id_customer]]&amp;data[[#This Row],[id_campaign]]</f>
        <v>C0414cam04</v>
      </c>
      <c r="I6767">
        <f>DATEDIF(data[[#This Row],[join_date]],data[[#This Row],[buy_date]],"M")</f>
        <v>3</v>
      </c>
    </row>
    <row r="6768" spans="1:9" x14ac:dyDescent="0.25">
      <c r="A6768" t="s">
        <v>1697</v>
      </c>
      <c r="B6768" t="s">
        <v>10</v>
      </c>
      <c r="C6768" s="1">
        <v>44795</v>
      </c>
      <c r="D6768" s="1">
        <v>44897</v>
      </c>
      <c r="E6768">
        <f>VLOOKUP(data[[#This Row],[id_campaign]],campaign[],4,FALSE)</f>
        <v>26</v>
      </c>
      <c r="F6768" t="str">
        <f>VLOOKUP(data[[#This Row],[id_campaign]],campaign[],2,FALSE)</f>
        <v>TruckOwner</v>
      </c>
      <c r="G6768" t="str">
        <f>VLOOKUP(data[[#This Row],[id_customer]],customer[],2,FALSE)</f>
        <v>Genia Prater</v>
      </c>
      <c r="H6768" t="str">
        <f>data[[#This Row],[id_customer]]&amp;data[[#This Row],[id_campaign]]</f>
        <v>C0414cam04</v>
      </c>
      <c r="I6768">
        <f>DATEDIF(data[[#This Row],[join_date]],data[[#This Row],[buy_date]],"M")</f>
        <v>3</v>
      </c>
    </row>
    <row r="6769" spans="1:9" x14ac:dyDescent="0.25">
      <c r="A6769" t="s">
        <v>1697</v>
      </c>
      <c r="B6769" t="s">
        <v>10</v>
      </c>
      <c r="C6769" s="1">
        <v>44795</v>
      </c>
      <c r="D6769" s="1">
        <v>44927</v>
      </c>
      <c r="E6769">
        <f>VLOOKUP(data[[#This Row],[id_campaign]],campaign[],4,FALSE)</f>
        <v>26</v>
      </c>
      <c r="F6769" t="str">
        <f>VLOOKUP(data[[#This Row],[id_campaign]],campaign[],2,FALSE)</f>
        <v>TruckOwner</v>
      </c>
      <c r="G6769" t="str">
        <f>VLOOKUP(data[[#This Row],[id_customer]],customer[],2,FALSE)</f>
        <v>Genia Prater</v>
      </c>
      <c r="H6769" t="str">
        <f>data[[#This Row],[id_customer]]&amp;data[[#This Row],[id_campaign]]</f>
        <v>C0414cam04</v>
      </c>
      <c r="I6769">
        <f>DATEDIF(data[[#This Row],[join_date]],data[[#This Row],[buy_date]],"M")</f>
        <v>4</v>
      </c>
    </row>
    <row r="6770" spans="1:9" x14ac:dyDescent="0.25">
      <c r="A6770" t="s">
        <v>1697</v>
      </c>
      <c r="B6770" t="s">
        <v>10</v>
      </c>
      <c r="C6770" s="1">
        <v>44795</v>
      </c>
      <c r="D6770" s="1">
        <v>44961</v>
      </c>
      <c r="E6770">
        <f>VLOOKUP(data[[#This Row],[id_campaign]],campaign[],4,FALSE)</f>
        <v>26</v>
      </c>
      <c r="F6770" t="str">
        <f>VLOOKUP(data[[#This Row],[id_campaign]],campaign[],2,FALSE)</f>
        <v>TruckOwner</v>
      </c>
      <c r="G6770" t="str">
        <f>VLOOKUP(data[[#This Row],[id_customer]],customer[],2,FALSE)</f>
        <v>Genia Prater</v>
      </c>
      <c r="H6770" t="str">
        <f>data[[#This Row],[id_customer]]&amp;data[[#This Row],[id_campaign]]</f>
        <v>C0414cam04</v>
      </c>
      <c r="I6770">
        <f>DATEDIF(data[[#This Row],[join_date]],data[[#This Row],[buy_date]],"M")</f>
        <v>5</v>
      </c>
    </row>
    <row r="6771" spans="1:9" x14ac:dyDescent="0.25">
      <c r="A6771" t="s">
        <v>1697</v>
      </c>
      <c r="B6771" t="s">
        <v>10</v>
      </c>
      <c r="C6771" s="1">
        <v>44795</v>
      </c>
      <c r="D6771" s="1">
        <v>45019</v>
      </c>
      <c r="E6771">
        <f>VLOOKUP(data[[#This Row],[id_campaign]],campaign[],4,FALSE)</f>
        <v>26</v>
      </c>
      <c r="F6771" t="str">
        <f>VLOOKUP(data[[#This Row],[id_campaign]],campaign[],2,FALSE)</f>
        <v>TruckOwner</v>
      </c>
      <c r="G6771" t="str">
        <f>VLOOKUP(data[[#This Row],[id_customer]],customer[],2,FALSE)</f>
        <v>Genia Prater</v>
      </c>
      <c r="H6771" t="str">
        <f>data[[#This Row],[id_customer]]&amp;data[[#This Row],[id_campaign]]</f>
        <v>C0414cam04</v>
      </c>
      <c r="I6771">
        <f>DATEDIF(data[[#This Row],[join_date]],data[[#This Row],[buy_date]],"M")</f>
        <v>7</v>
      </c>
    </row>
    <row r="6772" spans="1:9" x14ac:dyDescent="0.25">
      <c r="A6772" t="s">
        <v>1697</v>
      </c>
      <c r="B6772" t="s">
        <v>10</v>
      </c>
      <c r="C6772" s="1">
        <v>44795</v>
      </c>
      <c r="D6772" s="1">
        <v>45072</v>
      </c>
      <c r="E6772">
        <f>VLOOKUP(data[[#This Row],[id_campaign]],campaign[],4,FALSE)</f>
        <v>26</v>
      </c>
      <c r="F6772" t="str">
        <f>VLOOKUP(data[[#This Row],[id_campaign]],campaign[],2,FALSE)</f>
        <v>TruckOwner</v>
      </c>
      <c r="G6772" t="str">
        <f>VLOOKUP(data[[#This Row],[id_customer]],customer[],2,FALSE)</f>
        <v>Genia Prater</v>
      </c>
      <c r="H6772" t="str">
        <f>data[[#This Row],[id_customer]]&amp;data[[#This Row],[id_campaign]]</f>
        <v>C0414cam04</v>
      </c>
      <c r="I6772">
        <f>DATEDIF(data[[#This Row],[join_date]],data[[#This Row],[buy_date]],"M")</f>
        <v>9</v>
      </c>
    </row>
    <row r="6773" spans="1:9" x14ac:dyDescent="0.25">
      <c r="A6773" t="s">
        <v>1697</v>
      </c>
      <c r="B6773" t="s">
        <v>10</v>
      </c>
      <c r="C6773" s="1">
        <v>44795</v>
      </c>
      <c r="D6773" s="1">
        <v>45083</v>
      </c>
      <c r="E6773">
        <f>VLOOKUP(data[[#This Row],[id_campaign]],campaign[],4,FALSE)</f>
        <v>26</v>
      </c>
      <c r="F6773" t="str">
        <f>VLOOKUP(data[[#This Row],[id_campaign]],campaign[],2,FALSE)</f>
        <v>TruckOwner</v>
      </c>
      <c r="G6773" t="str">
        <f>VLOOKUP(data[[#This Row],[id_customer]],customer[],2,FALSE)</f>
        <v>Genia Prater</v>
      </c>
      <c r="H6773" t="str">
        <f>data[[#This Row],[id_customer]]&amp;data[[#This Row],[id_campaign]]</f>
        <v>C0414cam04</v>
      </c>
      <c r="I6773">
        <f>DATEDIF(data[[#This Row],[join_date]],data[[#This Row],[buy_date]],"M")</f>
        <v>9</v>
      </c>
    </row>
    <row r="6774" spans="1:9" x14ac:dyDescent="0.25">
      <c r="A6774" t="s">
        <v>1701</v>
      </c>
      <c r="B6774" t="s">
        <v>6</v>
      </c>
      <c r="C6774" s="1">
        <v>44688</v>
      </c>
      <c r="D6774" s="1">
        <v>44688</v>
      </c>
      <c r="E6774">
        <f>VLOOKUP(data[[#This Row],[id_campaign]],campaign[],4,FALSE)</f>
        <v>26</v>
      </c>
      <c r="F6774" t="str">
        <f>VLOOKUP(data[[#This Row],[id_campaign]],campaign[],2,FALSE)</f>
        <v>HandsetRefurbished</v>
      </c>
      <c r="G6774" t="str">
        <f>VLOOKUP(data[[#This Row],[id_customer]],customer[],2,FALSE)</f>
        <v>Tomas Goodley</v>
      </c>
      <c r="H6774" t="str">
        <f>data[[#This Row],[id_customer]]&amp;data[[#This Row],[id_campaign]]</f>
        <v>C0415cam02</v>
      </c>
      <c r="I6774">
        <f>DATEDIF(data[[#This Row],[join_date]],data[[#This Row],[buy_date]],"M")</f>
        <v>0</v>
      </c>
    </row>
    <row r="6775" spans="1:9" x14ac:dyDescent="0.25">
      <c r="A6775" t="s">
        <v>1701</v>
      </c>
      <c r="B6775" t="s">
        <v>6</v>
      </c>
      <c r="C6775" s="1">
        <v>44688</v>
      </c>
      <c r="D6775" s="1">
        <v>44721</v>
      </c>
      <c r="E6775">
        <f>VLOOKUP(data[[#This Row],[id_campaign]],campaign[],4,FALSE)</f>
        <v>26</v>
      </c>
      <c r="F6775" t="str">
        <f>VLOOKUP(data[[#This Row],[id_campaign]],campaign[],2,FALSE)</f>
        <v>HandsetRefurbished</v>
      </c>
      <c r="G6775" t="str">
        <f>VLOOKUP(data[[#This Row],[id_customer]],customer[],2,FALSE)</f>
        <v>Tomas Goodley</v>
      </c>
      <c r="H6775" t="str">
        <f>data[[#This Row],[id_customer]]&amp;data[[#This Row],[id_campaign]]</f>
        <v>C0415cam02</v>
      </c>
      <c r="I6775">
        <f>DATEDIF(data[[#This Row],[join_date]],data[[#This Row],[buy_date]],"M")</f>
        <v>1</v>
      </c>
    </row>
    <row r="6776" spans="1:9" x14ac:dyDescent="0.25">
      <c r="A6776" t="s">
        <v>1701</v>
      </c>
      <c r="B6776" t="s">
        <v>6</v>
      </c>
      <c r="C6776" s="1">
        <v>44688</v>
      </c>
      <c r="D6776" s="1">
        <v>44756</v>
      </c>
      <c r="E6776">
        <f>VLOOKUP(data[[#This Row],[id_campaign]],campaign[],4,FALSE)</f>
        <v>26</v>
      </c>
      <c r="F6776" t="str">
        <f>VLOOKUP(data[[#This Row],[id_campaign]],campaign[],2,FALSE)</f>
        <v>HandsetRefurbished</v>
      </c>
      <c r="G6776" t="str">
        <f>VLOOKUP(data[[#This Row],[id_customer]],customer[],2,FALSE)</f>
        <v>Tomas Goodley</v>
      </c>
      <c r="H6776" t="str">
        <f>data[[#This Row],[id_customer]]&amp;data[[#This Row],[id_campaign]]</f>
        <v>C0415cam02</v>
      </c>
      <c r="I6776">
        <f>DATEDIF(data[[#This Row],[join_date]],data[[#This Row],[buy_date]],"M")</f>
        <v>2</v>
      </c>
    </row>
    <row r="6777" spans="1:9" x14ac:dyDescent="0.25">
      <c r="A6777" t="s">
        <v>1701</v>
      </c>
      <c r="B6777" t="s">
        <v>6</v>
      </c>
      <c r="C6777" s="1">
        <v>44688</v>
      </c>
      <c r="D6777" s="1">
        <v>44795</v>
      </c>
      <c r="E6777">
        <f>VLOOKUP(data[[#This Row],[id_campaign]],campaign[],4,FALSE)</f>
        <v>26</v>
      </c>
      <c r="F6777" t="str">
        <f>VLOOKUP(data[[#This Row],[id_campaign]],campaign[],2,FALSE)</f>
        <v>HandsetRefurbished</v>
      </c>
      <c r="G6777" t="str">
        <f>VLOOKUP(data[[#This Row],[id_customer]],customer[],2,FALSE)</f>
        <v>Tomas Goodley</v>
      </c>
      <c r="H6777" t="str">
        <f>data[[#This Row],[id_customer]]&amp;data[[#This Row],[id_campaign]]</f>
        <v>C0415cam02</v>
      </c>
      <c r="I6777">
        <f>DATEDIF(data[[#This Row],[join_date]],data[[#This Row],[buy_date]],"M")</f>
        <v>3</v>
      </c>
    </row>
    <row r="6778" spans="1:9" x14ac:dyDescent="0.25">
      <c r="A6778" t="s">
        <v>1701</v>
      </c>
      <c r="B6778" t="s">
        <v>6</v>
      </c>
      <c r="C6778" s="1">
        <v>44688</v>
      </c>
      <c r="D6778" s="1">
        <v>44825</v>
      </c>
      <c r="E6778">
        <f>VLOOKUP(data[[#This Row],[id_campaign]],campaign[],4,FALSE)</f>
        <v>26</v>
      </c>
      <c r="F6778" t="str">
        <f>VLOOKUP(data[[#This Row],[id_campaign]],campaign[],2,FALSE)</f>
        <v>HandsetRefurbished</v>
      </c>
      <c r="G6778" t="str">
        <f>VLOOKUP(data[[#This Row],[id_customer]],customer[],2,FALSE)</f>
        <v>Tomas Goodley</v>
      </c>
      <c r="H6778" t="str">
        <f>data[[#This Row],[id_customer]]&amp;data[[#This Row],[id_campaign]]</f>
        <v>C0415cam02</v>
      </c>
      <c r="I6778">
        <f>DATEDIF(data[[#This Row],[join_date]],data[[#This Row],[buy_date]],"M")</f>
        <v>4</v>
      </c>
    </row>
    <row r="6779" spans="1:9" x14ac:dyDescent="0.25">
      <c r="A6779" t="s">
        <v>1701</v>
      </c>
      <c r="B6779" t="s">
        <v>6</v>
      </c>
      <c r="C6779" s="1">
        <v>44688</v>
      </c>
      <c r="D6779" s="1">
        <v>44845</v>
      </c>
      <c r="E6779">
        <f>VLOOKUP(data[[#This Row],[id_campaign]],campaign[],4,FALSE)</f>
        <v>26</v>
      </c>
      <c r="F6779" t="str">
        <f>VLOOKUP(data[[#This Row],[id_campaign]],campaign[],2,FALSE)</f>
        <v>HandsetRefurbished</v>
      </c>
      <c r="G6779" t="str">
        <f>VLOOKUP(data[[#This Row],[id_customer]],customer[],2,FALSE)</f>
        <v>Tomas Goodley</v>
      </c>
      <c r="H6779" t="str">
        <f>data[[#This Row],[id_customer]]&amp;data[[#This Row],[id_campaign]]</f>
        <v>C0415cam02</v>
      </c>
      <c r="I6779">
        <f>DATEDIF(data[[#This Row],[join_date]],data[[#This Row],[buy_date]],"M")</f>
        <v>5</v>
      </c>
    </row>
    <row r="6780" spans="1:9" x14ac:dyDescent="0.25">
      <c r="A6780" t="s">
        <v>1701</v>
      </c>
      <c r="B6780" t="s">
        <v>6</v>
      </c>
      <c r="C6780" s="1">
        <v>44688</v>
      </c>
      <c r="D6780" s="1">
        <v>44877</v>
      </c>
      <c r="E6780">
        <f>VLOOKUP(data[[#This Row],[id_campaign]],campaign[],4,FALSE)</f>
        <v>26</v>
      </c>
      <c r="F6780" t="str">
        <f>VLOOKUP(data[[#This Row],[id_campaign]],campaign[],2,FALSE)</f>
        <v>HandsetRefurbished</v>
      </c>
      <c r="G6780" t="str">
        <f>VLOOKUP(data[[#This Row],[id_customer]],customer[],2,FALSE)</f>
        <v>Tomas Goodley</v>
      </c>
      <c r="H6780" t="str">
        <f>data[[#This Row],[id_customer]]&amp;data[[#This Row],[id_campaign]]</f>
        <v>C0415cam02</v>
      </c>
      <c r="I6780">
        <f>DATEDIF(data[[#This Row],[join_date]],data[[#This Row],[buy_date]],"M")</f>
        <v>6</v>
      </c>
    </row>
    <row r="6781" spans="1:9" x14ac:dyDescent="0.25">
      <c r="A6781" t="s">
        <v>1701</v>
      </c>
      <c r="B6781" t="s">
        <v>6</v>
      </c>
      <c r="C6781" s="1">
        <v>44688</v>
      </c>
      <c r="D6781" s="1">
        <v>44903</v>
      </c>
      <c r="E6781">
        <f>VLOOKUP(data[[#This Row],[id_campaign]],campaign[],4,FALSE)</f>
        <v>26</v>
      </c>
      <c r="F6781" t="str">
        <f>VLOOKUP(data[[#This Row],[id_campaign]],campaign[],2,FALSE)</f>
        <v>HandsetRefurbished</v>
      </c>
      <c r="G6781" t="str">
        <f>VLOOKUP(data[[#This Row],[id_customer]],customer[],2,FALSE)</f>
        <v>Tomas Goodley</v>
      </c>
      <c r="H6781" t="str">
        <f>data[[#This Row],[id_customer]]&amp;data[[#This Row],[id_campaign]]</f>
        <v>C0415cam02</v>
      </c>
      <c r="I6781">
        <f>DATEDIF(data[[#This Row],[join_date]],data[[#This Row],[buy_date]],"M")</f>
        <v>7</v>
      </c>
    </row>
    <row r="6782" spans="1:9" x14ac:dyDescent="0.25">
      <c r="A6782" t="s">
        <v>1701</v>
      </c>
      <c r="B6782" t="s">
        <v>6</v>
      </c>
      <c r="C6782" s="1">
        <v>44688</v>
      </c>
      <c r="D6782" s="1">
        <v>44941</v>
      </c>
      <c r="E6782">
        <f>VLOOKUP(data[[#This Row],[id_campaign]],campaign[],4,FALSE)</f>
        <v>26</v>
      </c>
      <c r="F6782" t="str">
        <f>VLOOKUP(data[[#This Row],[id_campaign]],campaign[],2,FALSE)</f>
        <v>HandsetRefurbished</v>
      </c>
      <c r="G6782" t="str">
        <f>VLOOKUP(data[[#This Row],[id_customer]],customer[],2,FALSE)</f>
        <v>Tomas Goodley</v>
      </c>
      <c r="H6782" t="str">
        <f>data[[#This Row],[id_customer]]&amp;data[[#This Row],[id_campaign]]</f>
        <v>C0415cam02</v>
      </c>
      <c r="I6782">
        <f>DATEDIF(data[[#This Row],[join_date]],data[[#This Row],[buy_date]],"M")</f>
        <v>8</v>
      </c>
    </row>
    <row r="6783" spans="1:9" x14ac:dyDescent="0.25">
      <c r="A6783" t="s">
        <v>1701</v>
      </c>
      <c r="B6783" t="s">
        <v>6</v>
      </c>
      <c r="C6783" s="1">
        <v>44688</v>
      </c>
      <c r="D6783" s="1">
        <v>44970</v>
      </c>
      <c r="E6783">
        <f>VLOOKUP(data[[#This Row],[id_campaign]],campaign[],4,FALSE)</f>
        <v>26</v>
      </c>
      <c r="F6783" t="str">
        <f>VLOOKUP(data[[#This Row],[id_campaign]],campaign[],2,FALSE)</f>
        <v>HandsetRefurbished</v>
      </c>
      <c r="G6783" t="str">
        <f>VLOOKUP(data[[#This Row],[id_customer]],customer[],2,FALSE)</f>
        <v>Tomas Goodley</v>
      </c>
      <c r="H6783" t="str">
        <f>data[[#This Row],[id_customer]]&amp;data[[#This Row],[id_campaign]]</f>
        <v>C0415cam02</v>
      </c>
      <c r="I6783">
        <f>DATEDIF(data[[#This Row],[join_date]],data[[#This Row],[buy_date]],"M")</f>
        <v>9</v>
      </c>
    </row>
    <row r="6784" spans="1:9" x14ac:dyDescent="0.25">
      <c r="A6784" t="s">
        <v>1701</v>
      </c>
      <c r="B6784" t="s">
        <v>6</v>
      </c>
      <c r="C6784" s="1">
        <v>44688</v>
      </c>
      <c r="D6784" s="1">
        <v>45006</v>
      </c>
      <c r="E6784">
        <f>VLOOKUP(data[[#This Row],[id_campaign]],campaign[],4,FALSE)</f>
        <v>26</v>
      </c>
      <c r="F6784" t="str">
        <f>VLOOKUP(data[[#This Row],[id_campaign]],campaign[],2,FALSE)</f>
        <v>HandsetRefurbished</v>
      </c>
      <c r="G6784" t="str">
        <f>VLOOKUP(data[[#This Row],[id_customer]],customer[],2,FALSE)</f>
        <v>Tomas Goodley</v>
      </c>
      <c r="H6784" t="str">
        <f>data[[#This Row],[id_customer]]&amp;data[[#This Row],[id_campaign]]</f>
        <v>C0415cam02</v>
      </c>
      <c r="I6784">
        <f>DATEDIF(data[[#This Row],[join_date]],data[[#This Row],[buy_date]],"M")</f>
        <v>10</v>
      </c>
    </row>
    <row r="6785" spans="1:9" x14ac:dyDescent="0.25">
      <c r="A6785" t="s">
        <v>1701</v>
      </c>
      <c r="B6785" t="s">
        <v>6</v>
      </c>
      <c r="C6785" s="1">
        <v>44688</v>
      </c>
      <c r="D6785" s="1">
        <v>45037</v>
      </c>
      <c r="E6785">
        <f>VLOOKUP(data[[#This Row],[id_campaign]],campaign[],4,FALSE)</f>
        <v>26</v>
      </c>
      <c r="F6785" t="str">
        <f>VLOOKUP(data[[#This Row],[id_campaign]],campaign[],2,FALSE)</f>
        <v>HandsetRefurbished</v>
      </c>
      <c r="G6785" t="str">
        <f>VLOOKUP(data[[#This Row],[id_customer]],customer[],2,FALSE)</f>
        <v>Tomas Goodley</v>
      </c>
      <c r="H6785" t="str">
        <f>data[[#This Row],[id_customer]]&amp;data[[#This Row],[id_campaign]]</f>
        <v>C0415cam02</v>
      </c>
      <c r="I6785">
        <f>DATEDIF(data[[#This Row],[join_date]],data[[#This Row],[buy_date]],"M")</f>
        <v>11</v>
      </c>
    </row>
    <row r="6786" spans="1:9" x14ac:dyDescent="0.25">
      <c r="A6786" t="s">
        <v>1701</v>
      </c>
      <c r="B6786" t="s">
        <v>6</v>
      </c>
      <c r="C6786" s="1">
        <v>44688</v>
      </c>
      <c r="D6786" s="1">
        <v>45056</v>
      </c>
      <c r="E6786">
        <f>VLOOKUP(data[[#This Row],[id_campaign]],campaign[],4,FALSE)</f>
        <v>26</v>
      </c>
      <c r="F6786" t="str">
        <f>VLOOKUP(data[[#This Row],[id_campaign]],campaign[],2,FALSE)</f>
        <v>HandsetRefurbished</v>
      </c>
      <c r="G6786" t="str">
        <f>VLOOKUP(data[[#This Row],[id_customer]],customer[],2,FALSE)</f>
        <v>Tomas Goodley</v>
      </c>
      <c r="H6786" t="str">
        <f>data[[#This Row],[id_customer]]&amp;data[[#This Row],[id_campaign]]</f>
        <v>C0415cam02</v>
      </c>
      <c r="I6786">
        <f>DATEDIF(data[[#This Row],[join_date]],data[[#This Row],[buy_date]],"M")</f>
        <v>12</v>
      </c>
    </row>
    <row r="6787" spans="1:9" x14ac:dyDescent="0.25">
      <c r="A6787" t="s">
        <v>1701</v>
      </c>
      <c r="B6787" t="s">
        <v>18</v>
      </c>
      <c r="C6787" s="1">
        <v>45001</v>
      </c>
      <c r="D6787" s="1">
        <v>45001</v>
      </c>
      <c r="E6787">
        <f>VLOOKUP(data[[#This Row],[id_campaign]],campaign[],4,FALSE)</f>
        <v>27</v>
      </c>
      <c r="F6787" t="str">
        <f>VLOOKUP(data[[#This Row],[id_campaign]],campaign[],2,FALSE)</f>
        <v>RespondsToMailOffers</v>
      </c>
      <c r="G6787" t="str">
        <f>VLOOKUP(data[[#This Row],[id_customer]],customer[],2,FALSE)</f>
        <v>Tomas Goodley</v>
      </c>
      <c r="H6787" t="str">
        <f>data[[#This Row],[id_customer]]&amp;data[[#This Row],[id_campaign]]</f>
        <v>C0415cam08</v>
      </c>
      <c r="I6787">
        <f>DATEDIF(data[[#This Row],[join_date]],data[[#This Row],[buy_date]],"M")</f>
        <v>0</v>
      </c>
    </row>
    <row r="6788" spans="1:9" x14ac:dyDescent="0.25">
      <c r="A6788" t="s">
        <v>1701</v>
      </c>
      <c r="B6788" t="s">
        <v>18</v>
      </c>
      <c r="C6788" s="1">
        <v>45001</v>
      </c>
      <c r="D6788" s="1">
        <v>45039</v>
      </c>
      <c r="E6788">
        <f>VLOOKUP(data[[#This Row],[id_campaign]],campaign[],4,FALSE)</f>
        <v>27</v>
      </c>
      <c r="F6788" t="str">
        <f>VLOOKUP(data[[#This Row],[id_campaign]],campaign[],2,FALSE)</f>
        <v>RespondsToMailOffers</v>
      </c>
      <c r="G6788" t="str">
        <f>VLOOKUP(data[[#This Row],[id_customer]],customer[],2,FALSE)</f>
        <v>Tomas Goodley</v>
      </c>
      <c r="H6788" t="str">
        <f>data[[#This Row],[id_customer]]&amp;data[[#This Row],[id_campaign]]</f>
        <v>C0415cam08</v>
      </c>
      <c r="I6788">
        <f>DATEDIF(data[[#This Row],[join_date]],data[[#This Row],[buy_date]],"M")</f>
        <v>1</v>
      </c>
    </row>
    <row r="6789" spans="1:9" x14ac:dyDescent="0.25">
      <c r="A6789" t="s">
        <v>1701</v>
      </c>
      <c r="B6789" t="s">
        <v>18</v>
      </c>
      <c r="C6789" s="1">
        <v>45001</v>
      </c>
      <c r="D6789" s="1">
        <v>45073</v>
      </c>
      <c r="E6789">
        <f>VLOOKUP(data[[#This Row],[id_campaign]],campaign[],4,FALSE)</f>
        <v>27</v>
      </c>
      <c r="F6789" t="str">
        <f>VLOOKUP(data[[#This Row],[id_campaign]],campaign[],2,FALSE)</f>
        <v>RespondsToMailOffers</v>
      </c>
      <c r="G6789" t="str">
        <f>VLOOKUP(data[[#This Row],[id_customer]],customer[],2,FALSE)</f>
        <v>Tomas Goodley</v>
      </c>
      <c r="H6789" t="str">
        <f>data[[#This Row],[id_customer]]&amp;data[[#This Row],[id_campaign]]</f>
        <v>C0415cam08</v>
      </c>
      <c r="I6789">
        <f>DATEDIF(data[[#This Row],[join_date]],data[[#This Row],[buy_date]],"M")</f>
        <v>2</v>
      </c>
    </row>
    <row r="6790" spans="1:9" x14ac:dyDescent="0.25">
      <c r="A6790" t="s">
        <v>1705</v>
      </c>
      <c r="B6790" t="s">
        <v>12</v>
      </c>
      <c r="C6790" s="1">
        <v>44846</v>
      </c>
      <c r="D6790" s="1">
        <v>44846</v>
      </c>
      <c r="E6790">
        <f>VLOOKUP(data[[#This Row],[id_campaign]],campaign[],4,FALSE)</f>
        <v>22</v>
      </c>
      <c r="F6790" t="str">
        <f>VLOOKUP(data[[#This Row],[id_campaign]],campaign[],2,FALSE)</f>
        <v>RVOwner</v>
      </c>
      <c r="G6790" t="str">
        <f>VLOOKUP(data[[#This Row],[id_customer]],customer[],2,FALSE)</f>
        <v>Orland Yegorkov</v>
      </c>
      <c r="H6790" t="str">
        <f>data[[#This Row],[id_customer]]&amp;data[[#This Row],[id_campaign]]</f>
        <v>C0416cam05</v>
      </c>
      <c r="I6790">
        <f>DATEDIF(data[[#This Row],[join_date]],data[[#This Row],[buy_date]],"M")</f>
        <v>0</v>
      </c>
    </row>
    <row r="6791" spans="1:9" x14ac:dyDescent="0.25">
      <c r="A6791" t="s">
        <v>1705</v>
      </c>
      <c r="B6791" t="s">
        <v>12</v>
      </c>
      <c r="C6791" s="1">
        <v>44846</v>
      </c>
      <c r="D6791" s="1">
        <v>44889</v>
      </c>
      <c r="E6791">
        <f>VLOOKUP(data[[#This Row],[id_campaign]],campaign[],4,FALSE)</f>
        <v>22</v>
      </c>
      <c r="F6791" t="str">
        <f>VLOOKUP(data[[#This Row],[id_campaign]],campaign[],2,FALSE)</f>
        <v>RVOwner</v>
      </c>
      <c r="G6791" t="str">
        <f>VLOOKUP(data[[#This Row],[id_customer]],customer[],2,FALSE)</f>
        <v>Orland Yegorkov</v>
      </c>
      <c r="H6791" t="str">
        <f>data[[#This Row],[id_customer]]&amp;data[[#This Row],[id_campaign]]</f>
        <v>C0416cam05</v>
      </c>
      <c r="I6791">
        <f>DATEDIF(data[[#This Row],[join_date]],data[[#This Row],[buy_date]],"M")</f>
        <v>1</v>
      </c>
    </row>
    <row r="6792" spans="1:9" x14ac:dyDescent="0.25">
      <c r="A6792" t="s">
        <v>1705</v>
      </c>
      <c r="B6792" t="s">
        <v>12</v>
      </c>
      <c r="C6792" s="1">
        <v>44846</v>
      </c>
      <c r="D6792" s="1">
        <v>44918</v>
      </c>
      <c r="E6792">
        <f>VLOOKUP(data[[#This Row],[id_campaign]],campaign[],4,FALSE)</f>
        <v>22</v>
      </c>
      <c r="F6792" t="str">
        <f>VLOOKUP(data[[#This Row],[id_campaign]],campaign[],2,FALSE)</f>
        <v>RVOwner</v>
      </c>
      <c r="G6792" t="str">
        <f>VLOOKUP(data[[#This Row],[id_customer]],customer[],2,FALSE)</f>
        <v>Orland Yegorkov</v>
      </c>
      <c r="H6792" t="str">
        <f>data[[#This Row],[id_customer]]&amp;data[[#This Row],[id_campaign]]</f>
        <v>C0416cam05</v>
      </c>
      <c r="I6792">
        <f>DATEDIF(data[[#This Row],[join_date]],data[[#This Row],[buy_date]],"M")</f>
        <v>2</v>
      </c>
    </row>
    <row r="6793" spans="1:9" x14ac:dyDescent="0.25">
      <c r="A6793" t="s">
        <v>1705</v>
      </c>
      <c r="B6793" t="s">
        <v>12</v>
      </c>
      <c r="C6793" s="1">
        <v>44846</v>
      </c>
      <c r="D6793" s="1">
        <v>44940</v>
      </c>
      <c r="E6793">
        <f>VLOOKUP(data[[#This Row],[id_campaign]],campaign[],4,FALSE)</f>
        <v>22</v>
      </c>
      <c r="F6793" t="str">
        <f>VLOOKUP(data[[#This Row],[id_campaign]],campaign[],2,FALSE)</f>
        <v>RVOwner</v>
      </c>
      <c r="G6793" t="str">
        <f>VLOOKUP(data[[#This Row],[id_customer]],customer[],2,FALSE)</f>
        <v>Orland Yegorkov</v>
      </c>
      <c r="H6793" t="str">
        <f>data[[#This Row],[id_customer]]&amp;data[[#This Row],[id_campaign]]</f>
        <v>C0416cam05</v>
      </c>
      <c r="I6793">
        <f>DATEDIF(data[[#This Row],[join_date]],data[[#This Row],[buy_date]],"M")</f>
        <v>3</v>
      </c>
    </row>
    <row r="6794" spans="1:9" x14ac:dyDescent="0.25">
      <c r="A6794" t="s">
        <v>1705</v>
      </c>
      <c r="B6794" t="s">
        <v>12</v>
      </c>
      <c r="C6794" s="1">
        <v>44846</v>
      </c>
      <c r="D6794" s="1">
        <v>44971</v>
      </c>
      <c r="E6794">
        <f>VLOOKUP(data[[#This Row],[id_campaign]],campaign[],4,FALSE)</f>
        <v>22</v>
      </c>
      <c r="F6794" t="str">
        <f>VLOOKUP(data[[#This Row],[id_campaign]],campaign[],2,FALSE)</f>
        <v>RVOwner</v>
      </c>
      <c r="G6794" t="str">
        <f>VLOOKUP(data[[#This Row],[id_customer]],customer[],2,FALSE)</f>
        <v>Orland Yegorkov</v>
      </c>
      <c r="H6794" t="str">
        <f>data[[#This Row],[id_customer]]&amp;data[[#This Row],[id_campaign]]</f>
        <v>C0416cam05</v>
      </c>
      <c r="I6794">
        <f>DATEDIF(data[[#This Row],[join_date]],data[[#This Row],[buy_date]],"M")</f>
        <v>4</v>
      </c>
    </row>
    <row r="6795" spans="1:9" x14ac:dyDescent="0.25">
      <c r="A6795" t="s">
        <v>1705</v>
      </c>
      <c r="B6795" t="s">
        <v>12</v>
      </c>
      <c r="C6795" s="1">
        <v>44846</v>
      </c>
      <c r="D6795" s="1">
        <v>45011</v>
      </c>
      <c r="E6795">
        <f>VLOOKUP(data[[#This Row],[id_campaign]],campaign[],4,FALSE)</f>
        <v>22</v>
      </c>
      <c r="F6795" t="str">
        <f>VLOOKUP(data[[#This Row],[id_campaign]],campaign[],2,FALSE)</f>
        <v>RVOwner</v>
      </c>
      <c r="G6795" t="str">
        <f>VLOOKUP(data[[#This Row],[id_customer]],customer[],2,FALSE)</f>
        <v>Orland Yegorkov</v>
      </c>
      <c r="H6795" t="str">
        <f>data[[#This Row],[id_customer]]&amp;data[[#This Row],[id_campaign]]</f>
        <v>C0416cam05</v>
      </c>
      <c r="I6795">
        <f>DATEDIF(data[[#This Row],[join_date]],data[[#This Row],[buy_date]],"M")</f>
        <v>5</v>
      </c>
    </row>
    <row r="6796" spans="1:9" x14ac:dyDescent="0.25">
      <c r="A6796" t="s">
        <v>1705</v>
      </c>
      <c r="B6796" t="s">
        <v>12</v>
      </c>
      <c r="C6796" s="1">
        <v>44846</v>
      </c>
      <c r="D6796" s="1">
        <v>45031</v>
      </c>
      <c r="E6796">
        <f>VLOOKUP(data[[#This Row],[id_campaign]],campaign[],4,FALSE)</f>
        <v>22</v>
      </c>
      <c r="F6796" t="str">
        <f>VLOOKUP(data[[#This Row],[id_campaign]],campaign[],2,FALSE)</f>
        <v>RVOwner</v>
      </c>
      <c r="G6796" t="str">
        <f>VLOOKUP(data[[#This Row],[id_customer]],customer[],2,FALSE)</f>
        <v>Orland Yegorkov</v>
      </c>
      <c r="H6796" t="str">
        <f>data[[#This Row],[id_customer]]&amp;data[[#This Row],[id_campaign]]</f>
        <v>C0416cam05</v>
      </c>
      <c r="I6796">
        <f>DATEDIF(data[[#This Row],[join_date]],data[[#This Row],[buy_date]],"M")</f>
        <v>6</v>
      </c>
    </row>
    <row r="6797" spans="1:9" x14ac:dyDescent="0.25">
      <c r="A6797" t="s">
        <v>1705</v>
      </c>
      <c r="B6797" t="s">
        <v>12</v>
      </c>
      <c r="C6797" s="1">
        <v>44846</v>
      </c>
      <c r="D6797" s="1">
        <v>45059</v>
      </c>
      <c r="E6797">
        <f>VLOOKUP(data[[#This Row],[id_campaign]],campaign[],4,FALSE)</f>
        <v>22</v>
      </c>
      <c r="F6797" t="str">
        <f>VLOOKUP(data[[#This Row],[id_campaign]],campaign[],2,FALSE)</f>
        <v>RVOwner</v>
      </c>
      <c r="G6797" t="str">
        <f>VLOOKUP(data[[#This Row],[id_customer]],customer[],2,FALSE)</f>
        <v>Orland Yegorkov</v>
      </c>
      <c r="H6797" t="str">
        <f>data[[#This Row],[id_customer]]&amp;data[[#This Row],[id_campaign]]</f>
        <v>C0416cam05</v>
      </c>
      <c r="I6797">
        <f>DATEDIF(data[[#This Row],[join_date]],data[[#This Row],[buy_date]],"M")</f>
        <v>7</v>
      </c>
    </row>
    <row r="6798" spans="1:9" x14ac:dyDescent="0.25">
      <c r="A6798" t="s">
        <v>1705</v>
      </c>
      <c r="B6798" t="s">
        <v>18</v>
      </c>
      <c r="C6798" s="1">
        <v>44873</v>
      </c>
      <c r="D6798" s="1">
        <v>44873</v>
      </c>
      <c r="E6798">
        <f>VLOOKUP(data[[#This Row],[id_campaign]],campaign[],4,FALSE)</f>
        <v>27</v>
      </c>
      <c r="F6798" t="str">
        <f>VLOOKUP(data[[#This Row],[id_campaign]],campaign[],2,FALSE)</f>
        <v>RespondsToMailOffers</v>
      </c>
      <c r="G6798" t="str">
        <f>VLOOKUP(data[[#This Row],[id_customer]],customer[],2,FALSE)</f>
        <v>Orland Yegorkov</v>
      </c>
      <c r="H6798" t="str">
        <f>data[[#This Row],[id_customer]]&amp;data[[#This Row],[id_campaign]]</f>
        <v>C0416cam08</v>
      </c>
      <c r="I6798">
        <f>DATEDIF(data[[#This Row],[join_date]],data[[#This Row],[buy_date]],"M")</f>
        <v>0</v>
      </c>
    </row>
    <row r="6799" spans="1:9" x14ac:dyDescent="0.25">
      <c r="A6799" t="s">
        <v>1705</v>
      </c>
      <c r="B6799" t="s">
        <v>18</v>
      </c>
      <c r="C6799" s="1">
        <v>44873</v>
      </c>
      <c r="D6799" s="1">
        <v>44917</v>
      </c>
      <c r="E6799">
        <f>VLOOKUP(data[[#This Row],[id_campaign]],campaign[],4,FALSE)</f>
        <v>27</v>
      </c>
      <c r="F6799" t="str">
        <f>VLOOKUP(data[[#This Row],[id_campaign]],campaign[],2,FALSE)</f>
        <v>RespondsToMailOffers</v>
      </c>
      <c r="G6799" t="str">
        <f>VLOOKUP(data[[#This Row],[id_customer]],customer[],2,FALSE)</f>
        <v>Orland Yegorkov</v>
      </c>
      <c r="H6799" t="str">
        <f>data[[#This Row],[id_customer]]&amp;data[[#This Row],[id_campaign]]</f>
        <v>C0416cam08</v>
      </c>
      <c r="I6799">
        <f>DATEDIF(data[[#This Row],[join_date]],data[[#This Row],[buy_date]],"M")</f>
        <v>1</v>
      </c>
    </row>
    <row r="6800" spans="1:9" x14ac:dyDescent="0.25">
      <c r="A6800" t="s">
        <v>1705</v>
      </c>
      <c r="B6800" t="s">
        <v>18</v>
      </c>
      <c r="C6800" s="1">
        <v>44873</v>
      </c>
      <c r="D6800" s="1">
        <v>44942</v>
      </c>
      <c r="E6800">
        <f>VLOOKUP(data[[#This Row],[id_campaign]],campaign[],4,FALSE)</f>
        <v>27</v>
      </c>
      <c r="F6800" t="str">
        <f>VLOOKUP(data[[#This Row],[id_campaign]],campaign[],2,FALSE)</f>
        <v>RespondsToMailOffers</v>
      </c>
      <c r="G6800" t="str">
        <f>VLOOKUP(data[[#This Row],[id_customer]],customer[],2,FALSE)</f>
        <v>Orland Yegorkov</v>
      </c>
      <c r="H6800" t="str">
        <f>data[[#This Row],[id_customer]]&amp;data[[#This Row],[id_campaign]]</f>
        <v>C0416cam08</v>
      </c>
      <c r="I6800">
        <f>DATEDIF(data[[#This Row],[join_date]],data[[#This Row],[buy_date]],"M")</f>
        <v>2</v>
      </c>
    </row>
    <row r="6801" spans="1:9" x14ac:dyDescent="0.25">
      <c r="A6801" t="s">
        <v>1705</v>
      </c>
      <c r="B6801" t="s">
        <v>18</v>
      </c>
      <c r="C6801" s="1">
        <v>44873</v>
      </c>
      <c r="D6801" s="1">
        <v>44972</v>
      </c>
      <c r="E6801">
        <f>VLOOKUP(data[[#This Row],[id_campaign]],campaign[],4,FALSE)</f>
        <v>27</v>
      </c>
      <c r="F6801" t="str">
        <f>VLOOKUP(data[[#This Row],[id_campaign]],campaign[],2,FALSE)</f>
        <v>RespondsToMailOffers</v>
      </c>
      <c r="G6801" t="str">
        <f>VLOOKUP(data[[#This Row],[id_customer]],customer[],2,FALSE)</f>
        <v>Orland Yegorkov</v>
      </c>
      <c r="H6801" t="str">
        <f>data[[#This Row],[id_customer]]&amp;data[[#This Row],[id_campaign]]</f>
        <v>C0416cam08</v>
      </c>
      <c r="I6801">
        <f>DATEDIF(data[[#This Row],[join_date]],data[[#This Row],[buy_date]],"M")</f>
        <v>3</v>
      </c>
    </row>
    <row r="6802" spans="1:9" x14ac:dyDescent="0.25">
      <c r="A6802" t="s">
        <v>1705</v>
      </c>
      <c r="B6802" t="s">
        <v>18</v>
      </c>
      <c r="C6802" s="1">
        <v>44873</v>
      </c>
      <c r="D6802" s="1">
        <v>45003</v>
      </c>
      <c r="E6802">
        <f>VLOOKUP(data[[#This Row],[id_campaign]],campaign[],4,FALSE)</f>
        <v>27</v>
      </c>
      <c r="F6802" t="str">
        <f>VLOOKUP(data[[#This Row],[id_campaign]],campaign[],2,FALSE)</f>
        <v>RespondsToMailOffers</v>
      </c>
      <c r="G6802" t="str">
        <f>VLOOKUP(data[[#This Row],[id_customer]],customer[],2,FALSE)</f>
        <v>Orland Yegorkov</v>
      </c>
      <c r="H6802" t="str">
        <f>data[[#This Row],[id_customer]]&amp;data[[#This Row],[id_campaign]]</f>
        <v>C0416cam08</v>
      </c>
      <c r="I6802">
        <f>DATEDIF(data[[#This Row],[join_date]],data[[#This Row],[buy_date]],"M")</f>
        <v>4</v>
      </c>
    </row>
    <row r="6803" spans="1:9" x14ac:dyDescent="0.25">
      <c r="A6803" t="s">
        <v>1705</v>
      </c>
      <c r="B6803" t="s">
        <v>18</v>
      </c>
      <c r="C6803" s="1">
        <v>44873</v>
      </c>
      <c r="D6803" s="1">
        <v>45034</v>
      </c>
      <c r="E6803">
        <f>VLOOKUP(data[[#This Row],[id_campaign]],campaign[],4,FALSE)</f>
        <v>27</v>
      </c>
      <c r="F6803" t="str">
        <f>VLOOKUP(data[[#This Row],[id_campaign]],campaign[],2,FALSE)</f>
        <v>RespondsToMailOffers</v>
      </c>
      <c r="G6803" t="str">
        <f>VLOOKUP(data[[#This Row],[id_customer]],customer[],2,FALSE)</f>
        <v>Orland Yegorkov</v>
      </c>
      <c r="H6803" t="str">
        <f>data[[#This Row],[id_customer]]&amp;data[[#This Row],[id_campaign]]</f>
        <v>C0416cam08</v>
      </c>
      <c r="I6803">
        <f>DATEDIF(data[[#This Row],[join_date]],data[[#This Row],[buy_date]],"M")</f>
        <v>5</v>
      </c>
    </row>
    <row r="6804" spans="1:9" x14ac:dyDescent="0.25">
      <c r="A6804" t="s">
        <v>1705</v>
      </c>
      <c r="B6804" t="s">
        <v>18</v>
      </c>
      <c r="C6804" s="1">
        <v>44873</v>
      </c>
      <c r="D6804" s="1">
        <v>45058</v>
      </c>
      <c r="E6804">
        <f>VLOOKUP(data[[#This Row],[id_campaign]],campaign[],4,FALSE)</f>
        <v>27</v>
      </c>
      <c r="F6804" t="str">
        <f>VLOOKUP(data[[#This Row],[id_campaign]],campaign[],2,FALSE)</f>
        <v>RespondsToMailOffers</v>
      </c>
      <c r="G6804" t="str">
        <f>VLOOKUP(data[[#This Row],[id_customer]],customer[],2,FALSE)</f>
        <v>Orland Yegorkov</v>
      </c>
      <c r="H6804" t="str">
        <f>data[[#This Row],[id_customer]]&amp;data[[#This Row],[id_campaign]]</f>
        <v>C0416cam08</v>
      </c>
      <c r="I6804">
        <f>DATEDIF(data[[#This Row],[join_date]],data[[#This Row],[buy_date]],"M")</f>
        <v>6</v>
      </c>
    </row>
    <row r="6805" spans="1:9" x14ac:dyDescent="0.25">
      <c r="A6805" t="s">
        <v>1709</v>
      </c>
      <c r="B6805" t="s">
        <v>4</v>
      </c>
      <c r="C6805" s="1">
        <v>44718</v>
      </c>
      <c r="D6805" s="1">
        <v>44718</v>
      </c>
      <c r="E6805">
        <f>VLOOKUP(data[[#This Row],[id_campaign]],campaign[],4,FALSE)</f>
        <v>10</v>
      </c>
      <c r="F6805" t="str">
        <f>VLOOKUP(data[[#This Row],[id_campaign]],campaign[],2,FALSE)</f>
        <v>ChildrenInHH</v>
      </c>
      <c r="G6805" t="str">
        <f>VLOOKUP(data[[#This Row],[id_customer]],customer[],2,FALSE)</f>
        <v>Essy Canizares</v>
      </c>
      <c r="H6805" t="str">
        <f>data[[#This Row],[id_customer]]&amp;data[[#This Row],[id_campaign]]</f>
        <v>C0417cam01</v>
      </c>
      <c r="I6805">
        <f>DATEDIF(data[[#This Row],[join_date]],data[[#This Row],[buy_date]],"M")</f>
        <v>0</v>
      </c>
    </row>
    <row r="6806" spans="1:9" x14ac:dyDescent="0.25">
      <c r="A6806" t="s">
        <v>1709</v>
      </c>
      <c r="B6806" t="s">
        <v>4</v>
      </c>
      <c r="C6806" s="1">
        <v>44718</v>
      </c>
      <c r="D6806" s="1">
        <v>44762</v>
      </c>
      <c r="E6806">
        <f>VLOOKUP(data[[#This Row],[id_campaign]],campaign[],4,FALSE)</f>
        <v>10</v>
      </c>
      <c r="F6806" t="str">
        <f>VLOOKUP(data[[#This Row],[id_campaign]],campaign[],2,FALSE)</f>
        <v>ChildrenInHH</v>
      </c>
      <c r="G6806" t="str">
        <f>VLOOKUP(data[[#This Row],[id_customer]],customer[],2,FALSE)</f>
        <v>Essy Canizares</v>
      </c>
      <c r="H6806" t="str">
        <f>data[[#This Row],[id_customer]]&amp;data[[#This Row],[id_campaign]]</f>
        <v>C0417cam01</v>
      </c>
      <c r="I6806">
        <f>DATEDIF(data[[#This Row],[join_date]],data[[#This Row],[buy_date]],"M")</f>
        <v>1</v>
      </c>
    </row>
    <row r="6807" spans="1:9" x14ac:dyDescent="0.25">
      <c r="A6807" t="s">
        <v>1709</v>
      </c>
      <c r="B6807" t="s">
        <v>4</v>
      </c>
      <c r="C6807" s="1">
        <v>44718</v>
      </c>
      <c r="D6807" s="1">
        <v>44846</v>
      </c>
      <c r="E6807">
        <f>VLOOKUP(data[[#This Row],[id_campaign]],campaign[],4,FALSE)</f>
        <v>10</v>
      </c>
      <c r="F6807" t="str">
        <f>VLOOKUP(data[[#This Row],[id_campaign]],campaign[],2,FALSE)</f>
        <v>ChildrenInHH</v>
      </c>
      <c r="G6807" t="str">
        <f>VLOOKUP(data[[#This Row],[id_customer]],customer[],2,FALSE)</f>
        <v>Essy Canizares</v>
      </c>
      <c r="H6807" t="str">
        <f>data[[#This Row],[id_customer]]&amp;data[[#This Row],[id_campaign]]</f>
        <v>C0417cam01</v>
      </c>
      <c r="I6807">
        <f>DATEDIF(data[[#This Row],[join_date]],data[[#This Row],[buy_date]],"M")</f>
        <v>4</v>
      </c>
    </row>
    <row r="6808" spans="1:9" x14ac:dyDescent="0.25">
      <c r="A6808" t="s">
        <v>1709</v>
      </c>
      <c r="B6808" t="s">
        <v>4</v>
      </c>
      <c r="C6808" s="1">
        <v>44718</v>
      </c>
      <c r="D6808" s="1">
        <v>44902</v>
      </c>
      <c r="E6808">
        <f>VLOOKUP(data[[#This Row],[id_campaign]],campaign[],4,FALSE)</f>
        <v>10</v>
      </c>
      <c r="F6808" t="str">
        <f>VLOOKUP(data[[#This Row],[id_campaign]],campaign[],2,FALSE)</f>
        <v>ChildrenInHH</v>
      </c>
      <c r="G6808" t="str">
        <f>VLOOKUP(data[[#This Row],[id_customer]],customer[],2,FALSE)</f>
        <v>Essy Canizares</v>
      </c>
      <c r="H6808" t="str">
        <f>data[[#This Row],[id_customer]]&amp;data[[#This Row],[id_campaign]]</f>
        <v>C0417cam01</v>
      </c>
      <c r="I6808">
        <f>DATEDIF(data[[#This Row],[join_date]],data[[#This Row],[buy_date]],"M")</f>
        <v>6</v>
      </c>
    </row>
    <row r="6809" spans="1:9" x14ac:dyDescent="0.25">
      <c r="A6809" t="s">
        <v>1709</v>
      </c>
      <c r="B6809" t="s">
        <v>4</v>
      </c>
      <c r="C6809" s="1">
        <v>44718</v>
      </c>
      <c r="D6809" s="1">
        <v>44941</v>
      </c>
      <c r="E6809">
        <f>VLOOKUP(data[[#This Row],[id_campaign]],campaign[],4,FALSE)</f>
        <v>10</v>
      </c>
      <c r="F6809" t="str">
        <f>VLOOKUP(data[[#This Row],[id_campaign]],campaign[],2,FALSE)</f>
        <v>ChildrenInHH</v>
      </c>
      <c r="G6809" t="str">
        <f>VLOOKUP(data[[#This Row],[id_customer]],customer[],2,FALSE)</f>
        <v>Essy Canizares</v>
      </c>
      <c r="H6809" t="str">
        <f>data[[#This Row],[id_customer]]&amp;data[[#This Row],[id_campaign]]</f>
        <v>C0417cam01</v>
      </c>
      <c r="I6809">
        <f>DATEDIF(data[[#This Row],[join_date]],data[[#This Row],[buy_date]],"M")</f>
        <v>7</v>
      </c>
    </row>
    <row r="6810" spans="1:9" x14ac:dyDescent="0.25">
      <c r="A6810" t="s">
        <v>1709</v>
      </c>
      <c r="B6810" t="s">
        <v>4</v>
      </c>
      <c r="C6810" s="1">
        <v>44718</v>
      </c>
      <c r="D6810" s="1">
        <v>44966</v>
      </c>
      <c r="E6810">
        <f>VLOOKUP(data[[#This Row],[id_campaign]],campaign[],4,FALSE)</f>
        <v>10</v>
      </c>
      <c r="F6810" t="str">
        <f>VLOOKUP(data[[#This Row],[id_campaign]],campaign[],2,FALSE)</f>
        <v>ChildrenInHH</v>
      </c>
      <c r="G6810" t="str">
        <f>VLOOKUP(data[[#This Row],[id_customer]],customer[],2,FALSE)</f>
        <v>Essy Canizares</v>
      </c>
      <c r="H6810" t="str">
        <f>data[[#This Row],[id_customer]]&amp;data[[#This Row],[id_campaign]]</f>
        <v>C0417cam01</v>
      </c>
      <c r="I6810">
        <f>DATEDIF(data[[#This Row],[join_date]],data[[#This Row],[buy_date]],"M")</f>
        <v>8</v>
      </c>
    </row>
    <row r="6811" spans="1:9" x14ac:dyDescent="0.25">
      <c r="A6811" t="s">
        <v>1709</v>
      </c>
      <c r="B6811" t="s">
        <v>4</v>
      </c>
      <c r="C6811" s="1">
        <v>44718</v>
      </c>
      <c r="D6811" s="1">
        <v>45002</v>
      </c>
      <c r="E6811">
        <f>VLOOKUP(data[[#This Row],[id_campaign]],campaign[],4,FALSE)</f>
        <v>10</v>
      </c>
      <c r="F6811" t="str">
        <f>VLOOKUP(data[[#This Row],[id_campaign]],campaign[],2,FALSE)</f>
        <v>ChildrenInHH</v>
      </c>
      <c r="G6811" t="str">
        <f>VLOOKUP(data[[#This Row],[id_customer]],customer[],2,FALSE)</f>
        <v>Essy Canizares</v>
      </c>
      <c r="H6811" t="str">
        <f>data[[#This Row],[id_customer]]&amp;data[[#This Row],[id_campaign]]</f>
        <v>C0417cam01</v>
      </c>
      <c r="I6811">
        <f>DATEDIF(data[[#This Row],[join_date]],data[[#This Row],[buy_date]],"M")</f>
        <v>9</v>
      </c>
    </row>
    <row r="6812" spans="1:9" x14ac:dyDescent="0.25">
      <c r="A6812" t="s">
        <v>1709</v>
      </c>
      <c r="B6812" t="s">
        <v>4</v>
      </c>
      <c r="C6812" s="1">
        <v>44718</v>
      </c>
      <c r="D6812" s="1">
        <v>45035</v>
      </c>
      <c r="E6812">
        <f>VLOOKUP(data[[#This Row],[id_campaign]],campaign[],4,FALSE)</f>
        <v>10</v>
      </c>
      <c r="F6812" t="str">
        <f>VLOOKUP(data[[#This Row],[id_campaign]],campaign[],2,FALSE)</f>
        <v>ChildrenInHH</v>
      </c>
      <c r="G6812" t="str">
        <f>VLOOKUP(data[[#This Row],[id_customer]],customer[],2,FALSE)</f>
        <v>Essy Canizares</v>
      </c>
      <c r="H6812" t="str">
        <f>data[[#This Row],[id_customer]]&amp;data[[#This Row],[id_campaign]]</f>
        <v>C0417cam01</v>
      </c>
      <c r="I6812">
        <f>DATEDIF(data[[#This Row],[join_date]],data[[#This Row],[buy_date]],"M")</f>
        <v>10</v>
      </c>
    </row>
    <row r="6813" spans="1:9" x14ac:dyDescent="0.25">
      <c r="A6813" t="s">
        <v>1709</v>
      </c>
      <c r="B6813" t="s">
        <v>4</v>
      </c>
      <c r="C6813" s="1">
        <v>44718</v>
      </c>
      <c r="D6813" s="1">
        <v>45055</v>
      </c>
      <c r="E6813">
        <f>VLOOKUP(data[[#This Row],[id_campaign]],campaign[],4,FALSE)</f>
        <v>10</v>
      </c>
      <c r="F6813" t="str">
        <f>VLOOKUP(data[[#This Row],[id_campaign]],campaign[],2,FALSE)</f>
        <v>ChildrenInHH</v>
      </c>
      <c r="G6813" t="str">
        <f>VLOOKUP(data[[#This Row],[id_customer]],customer[],2,FALSE)</f>
        <v>Essy Canizares</v>
      </c>
      <c r="H6813" t="str">
        <f>data[[#This Row],[id_customer]]&amp;data[[#This Row],[id_campaign]]</f>
        <v>C0417cam01</v>
      </c>
      <c r="I6813">
        <f>DATEDIF(data[[#This Row],[join_date]],data[[#This Row],[buy_date]],"M")</f>
        <v>11</v>
      </c>
    </row>
    <row r="6814" spans="1:9" x14ac:dyDescent="0.25">
      <c r="A6814" t="s">
        <v>1709</v>
      </c>
      <c r="B6814" t="s">
        <v>24</v>
      </c>
      <c r="C6814" s="1">
        <v>44922</v>
      </c>
      <c r="D6814" s="1">
        <v>44922</v>
      </c>
      <c r="E6814">
        <f>VLOOKUP(data[[#This Row],[id_campaign]],campaign[],4,FALSE)</f>
        <v>62</v>
      </c>
      <c r="F6814" t="str">
        <f>VLOOKUP(data[[#This Row],[id_campaign]],campaign[],2,FALSE)</f>
        <v>OwnsComputer</v>
      </c>
      <c r="G6814" t="str">
        <f>VLOOKUP(data[[#This Row],[id_customer]],customer[],2,FALSE)</f>
        <v>Essy Canizares</v>
      </c>
      <c r="H6814" t="str">
        <f>data[[#This Row],[id_customer]]&amp;data[[#This Row],[id_campaign]]</f>
        <v>C0417cam11</v>
      </c>
      <c r="I6814">
        <f>DATEDIF(data[[#This Row],[join_date]],data[[#This Row],[buy_date]],"M")</f>
        <v>0</v>
      </c>
    </row>
    <row r="6815" spans="1:9" x14ac:dyDescent="0.25">
      <c r="A6815" t="s">
        <v>1709</v>
      </c>
      <c r="B6815" t="s">
        <v>24</v>
      </c>
      <c r="C6815" s="1">
        <v>44922</v>
      </c>
      <c r="D6815" s="1">
        <v>44955</v>
      </c>
      <c r="E6815">
        <f>VLOOKUP(data[[#This Row],[id_campaign]],campaign[],4,FALSE)</f>
        <v>62</v>
      </c>
      <c r="F6815" t="str">
        <f>VLOOKUP(data[[#This Row],[id_campaign]],campaign[],2,FALSE)</f>
        <v>OwnsComputer</v>
      </c>
      <c r="G6815" t="str">
        <f>VLOOKUP(data[[#This Row],[id_customer]],customer[],2,FALSE)</f>
        <v>Essy Canizares</v>
      </c>
      <c r="H6815" t="str">
        <f>data[[#This Row],[id_customer]]&amp;data[[#This Row],[id_campaign]]</f>
        <v>C0417cam11</v>
      </c>
      <c r="I6815">
        <f>DATEDIF(data[[#This Row],[join_date]],data[[#This Row],[buy_date]],"M")</f>
        <v>1</v>
      </c>
    </row>
    <row r="6816" spans="1:9" x14ac:dyDescent="0.25">
      <c r="A6816" t="s">
        <v>1709</v>
      </c>
      <c r="B6816" t="s">
        <v>24</v>
      </c>
      <c r="C6816" s="1">
        <v>44922</v>
      </c>
      <c r="D6816" s="1">
        <v>44964</v>
      </c>
      <c r="E6816">
        <f>VLOOKUP(data[[#This Row],[id_campaign]],campaign[],4,FALSE)</f>
        <v>62</v>
      </c>
      <c r="F6816" t="str">
        <f>VLOOKUP(data[[#This Row],[id_campaign]],campaign[],2,FALSE)</f>
        <v>OwnsComputer</v>
      </c>
      <c r="G6816" t="str">
        <f>VLOOKUP(data[[#This Row],[id_customer]],customer[],2,FALSE)</f>
        <v>Essy Canizares</v>
      </c>
      <c r="H6816" t="str">
        <f>data[[#This Row],[id_customer]]&amp;data[[#This Row],[id_campaign]]</f>
        <v>C0417cam11</v>
      </c>
      <c r="I6816">
        <f>DATEDIF(data[[#This Row],[join_date]],data[[#This Row],[buy_date]],"M")</f>
        <v>1</v>
      </c>
    </row>
    <row r="6817" spans="1:9" x14ac:dyDescent="0.25">
      <c r="A6817" t="s">
        <v>1709</v>
      </c>
      <c r="B6817" t="s">
        <v>24</v>
      </c>
      <c r="C6817" s="1">
        <v>44922</v>
      </c>
      <c r="D6817" s="1">
        <v>44999</v>
      </c>
      <c r="E6817">
        <f>VLOOKUP(data[[#This Row],[id_campaign]],campaign[],4,FALSE)</f>
        <v>62</v>
      </c>
      <c r="F6817" t="str">
        <f>VLOOKUP(data[[#This Row],[id_campaign]],campaign[],2,FALSE)</f>
        <v>OwnsComputer</v>
      </c>
      <c r="G6817" t="str">
        <f>VLOOKUP(data[[#This Row],[id_customer]],customer[],2,FALSE)</f>
        <v>Essy Canizares</v>
      </c>
      <c r="H6817" t="str">
        <f>data[[#This Row],[id_customer]]&amp;data[[#This Row],[id_campaign]]</f>
        <v>C0417cam11</v>
      </c>
      <c r="I6817">
        <f>DATEDIF(data[[#This Row],[join_date]],data[[#This Row],[buy_date]],"M")</f>
        <v>2</v>
      </c>
    </row>
    <row r="6818" spans="1:9" x14ac:dyDescent="0.25">
      <c r="A6818" t="s">
        <v>1709</v>
      </c>
      <c r="B6818" t="s">
        <v>24</v>
      </c>
      <c r="C6818" s="1">
        <v>44922</v>
      </c>
      <c r="D6818" s="1">
        <v>45046</v>
      </c>
      <c r="E6818">
        <f>VLOOKUP(data[[#This Row],[id_campaign]],campaign[],4,FALSE)</f>
        <v>62</v>
      </c>
      <c r="F6818" t="str">
        <f>VLOOKUP(data[[#This Row],[id_campaign]],campaign[],2,FALSE)</f>
        <v>OwnsComputer</v>
      </c>
      <c r="G6818" t="str">
        <f>VLOOKUP(data[[#This Row],[id_customer]],customer[],2,FALSE)</f>
        <v>Essy Canizares</v>
      </c>
      <c r="H6818" t="str">
        <f>data[[#This Row],[id_customer]]&amp;data[[#This Row],[id_campaign]]</f>
        <v>C0417cam11</v>
      </c>
      <c r="I6818">
        <f>DATEDIF(data[[#This Row],[join_date]],data[[#This Row],[buy_date]],"M")</f>
        <v>4</v>
      </c>
    </row>
    <row r="6819" spans="1:9" x14ac:dyDescent="0.25">
      <c r="A6819" t="s">
        <v>1709</v>
      </c>
      <c r="B6819" t="s">
        <v>24</v>
      </c>
      <c r="C6819" s="1">
        <v>44922</v>
      </c>
      <c r="D6819" s="1">
        <v>45074</v>
      </c>
      <c r="E6819">
        <f>VLOOKUP(data[[#This Row],[id_campaign]],campaign[],4,FALSE)</f>
        <v>62</v>
      </c>
      <c r="F6819" t="str">
        <f>VLOOKUP(data[[#This Row],[id_campaign]],campaign[],2,FALSE)</f>
        <v>OwnsComputer</v>
      </c>
      <c r="G6819" t="str">
        <f>VLOOKUP(data[[#This Row],[id_customer]],customer[],2,FALSE)</f>
        <v>Essy Canizares</v>
      </c>
      <c r="H6819" t="str">
        <f>data[[#This Row],[id_customer]]&amp;data[[#This Row],[id_campaign]]</f>
        <v>C0417cam11</v>
      </c>
      <c r="I6819">
        <f>DATEDIF(data[[#This Row],[join_date]],data[[#This Row],[buy_date]],"M")</f>
        <v>5</v>
      </c>
    </row>
    <row r="6820" spans="1:9" x14ac:dyDescent="0.25">
      <c r="A6820" t="s">
        <v>1709</v>
      </c>
      <c r="B6820" t="s">
        <v>24</v>
      </c>
      <c r="C6820" s="1">
        <v>44922</v>
      </c>
      <c r="D6820" s="1">
        <v>45085</v>
      </c>
      <c r="E6820">
        <f>VLOOKUP(data[[#This Row],[id_campaign]],campaign[],4,FALSE)</f>
        <v>62</v>
      </c>
      <c r="F6820" t="str">
        <f>VLOOKUP(data[[#This Row],[id_campaign]],campaign[],2,FALSE)</f>
        <v>OwnsComputer</v>
      </c>
      <c r="G6820" t="str">
        <f>VLOOKUP(data[[#This Row],[id_customer]],customer[],2,FALSE)</f>
        <v>Essy Canizares</v>
      </c>
      <c r="H6820" t="str">
        <f>data[[#This Row],[id_customer]]&amp;data[[#This Row],[id_campaign]]</f>
        <v>C0417cam11</v>
      </c>
      <c r="I6820">
        <f>DATEDIF(data[[#This Row],[join_date]],data[[#This Row],[buy_date]],"M")</f>
        <v>5</v>
      </c>
    </row>
    <row r="6821" spans="1:9" x14ac:dyDescent="0.25">
      <c r="A6821" t="s">
        <v>1713</v>
      </c>
      <c r="B6821" t="s">
        <v>28</v>
      </c>
      <c r="C6821" s="1">
        <v>44705</v>
      </c>
      <c r="D6821" s="1">
        <v>44705</v>
      </c>
      <c r="E6821">
        <f>VLOOKUP(data[[#This Row],[id_campaign]],campaign[],4,FALSE)</f>
        <v>25</v>
      </c>
      <c r="F6821" t="str">
        <f>VLOOKUP(data[[#This Row],[id_campaign]],campaign[],2,FALSE)</f>
        <v>NewCellphoneUser</v>
      </c>
      <c r="G6821" t="str">
        <f>VLOOKUP(data[[#This Row],[id_customer]],customer[],2,FALSE)</f>
        <v>Lorene Stallan</v>
      </c>
      <c r="H6821" t="str">
        <f>data[[#This Row],[id_customer]]&amp;data[[#This Row],[id_campaign]]</f>
        <v>C0418cam13</v>
      </c>
      <c r="I6821">
        <f>DATEDIF(data[[#This Row],[join_date]],data[[#This Row],[buy_date]],"M")</f>
        <v>0</v>
      </c>
    </row>
    <row r="6822" spans="1:9" x14ac:dyDescent="0.25">
      <c r="A6822" t="s">
        <v>1713</v>
      </c>
      <c r="B6822" t="s">
        <v>28</v>
      </c>
      <c r="C6822" s="1">
        <v>44705</v>
      </c>
      <c r="D6822" s="1">
        <v>44748</v>
      </c>
      <c r="E6822">
        <f>VLOOKUP(data[[#This Row],[id_campaign]],campaign[],4,FALSE)</f>
        <v>25</v>
      </c>
      <c r="F6822" t="str">
        <f>VLOOKUP(data[[#This Row],[id_campaign]],campaign[],2,FALSE)</f>
        <v>NewCellphoneUser</v>
      </c>
      <c r="G6822" t="str">
        <f>VLOOKUP(data[[#This Row],[id_customer]],customer[],2,FALSE)</f>
        <v>Lorene Stallan</v>
      </c>
      <c r="H6822" t="str">
        <f>data[[#This Row],[id_customer]]&amp;data[[#This Row],[id_campaign]]</f>
        <v>C0418cam13</v>
      </c>
      <c r="I6822">
        <f>DATEDIF(data[[#This Row],[join_date]],data[[#This Row],[buy_date]],"M")</f>
        <v>1</v>
      </c>
    </row>
    <row r="6823" spans="1:9" x14ac:dyDescent="0.25">
      <c r="A6823" t="s">
        <v>1713</v>
      </c>
      <c r="B6823" t="s">
        <v>28</v>
      </c>
      <c r="C6823" s="1">
        <v>44705</v>
      </c>
      <c r="D6823" s="1">
        <v>44779</v>
      </c>
      <c r="E6823">
        <f>VLOOKUP(data[[#This Row],[id_campaign]],campaign[],4,FALSE)</f>
        <v>25</v>
      </c>
      <c r="F6823" t="str">
        <f>VLOOKUP(data[[#This Row],[id_campaign]],campaign[],2,FALSE)</f>
        <v>NewCellphoneUser</v>
      </c>
      <c r="G6823" t="str">
        <f>VLOOKUP(data[[#This Row],[id_customer]],customer[],2,FALSE)</f>
        <v>Lorene Stallan</v>
      </c>
      <c r="H6823" t="str">
        <f>data[[#This Row],[id_customer]]&amp;data[[#This Row],[id_campaign]]</f>
        <v>C0418cam13</v>
      </c>
      <c r="I6823">
        <f>DATEDIF(data[[#This Row],[join_date]],data[[#This Row],[buy_date]],"M")</f>
        <v>2</v>
      </c>
    </row>
    <row r="6824" spans="1:9" x14ac:dyDescent="0.25">
      <c r="A6824" t="s">
        <v>1713</v>
      </c>
      <c r="B6824" t="s">
        <v>28</v>
      </c>
      <c r="C6824" s="1">
        <v>44705</v>
      </c>
      <c r="D6824" s="1">
        <v>44838</v>
      </c>
      <c r="E6824">
        <f>VLOOKUP(data[[#This Row],[id_campaign]],campaign[],4,FALSE)</f>
        <v>25</v>
      </c>
      <c r="F6824" t="str">
        <f>VLOOKUP(data[[#This Row],[id_campaign]],campaign[],2,FALSE)</f>
        <v>NewCellphoneUser</v>
      </c>
      <c r="G6824" t="str">
        <f>VLOOKUP(data[[#This Row],[id_customer]],customer[],2,FALSE)</f>
        <v>Lorene Stallan</v>
      </c>
      <c r="H6824" t="str">
        <f>data[[#This Row],[id_customer]]&amp;data[[#This Row],[id_campaign]]</f>
        <v>C0418cam13</v>
      </c>
      <c r="I6824">
        <f>DATEDIF(data[[#This Row],[join_date]],data[[#This Row],[buy_date]],"M")</f>
        <v>4</v>
      </c>
    </row>
    <row r="6825" spans="1:9" x14ac:dyDescent="0.25">
      <c r="A6825" t="s">
        <v>1713</v>
      </c>
      <c r="B6825" t="s">
        <v>28</v>
      </c>
      <c r="C6825" s="1">
        <v>44705</v>
      </c>
      <c r="D6825" s="1">
        <v>44873</v>
      </c>
      <c r="E6825">
        <f>VLOOKUP(data[[#This Row],[id_campaign]],campaign[],4,FALSE)</f>
        <v>25</v>
      </c>
      <c r="F6825" t="str">
        <f>VLOOKUP(data[[#This Row],[id_campaign]],campaign[],2,FALSE)</f>
        <v>NewCellphoneUser</v>
      </c>
      <c r="G6825" t="str">
        <f>VLOOKUP(data[[#This Row],[id_customer]],customer[],2,FALSE)</f>
        <v>Lorene Stallan</v>
      </c>
      <c r="H6825" t="str">
        <f>data[[#This Row],[id_customer]]&amp;data[[#This Row],[id_campaign]]</f>
        <v>C0418cam13</v>
      </c>
      <c r="I6825">
        <f>DATEDIF(data[[#This Row],[join_date]],data[[#This Row],[buy_date]],"M")</f>
        <v>5</v>
      </c>
    </row>
    <row r="6826" spans="1:9" x14ac:dyDescent="0.25">
      <c r="A6826" t="s">
        <v>1713</v>
      </c>
      <c r="B6826" t="s">
        <v>28</v>
      </c>
      <c r="C6826" s="1">
        <v>44705</v>
      </c>
      <c r="D6826" s="1">
        <v>44901</v>
      </c>
      <c r="E6826">
        <f>VLOOKUP(data[[#This Row],[id_campaign]],campaign[],4,FALSE)</f>
        <v>25</v>
      </c>
      <c r="F6826" t="str">
        <f>VLOOKUP(data[[#This Row],[id_campaign]],campaign[],2,FALSE)</f>
        <v>NewCellphoneUser</v>
      </c>
      <c r="G6826" t="str">
        <f>VLOOKUP(data[[#This Row],[id_customer]],customer[],2,FALSE)</f>
        <v>Lorene Stallan</v>
      </c>
      <c r="H6826" t="str">
        <f>data[[#This Row],[id_customer]]&amp;data[[#This Row],[id_campaign]]</f>
        <v>C0418cam13</v>
      </c>
      <c r="I6826">
        <f>DATEDIF(data[[#This Row],[join_date]],data[[#This Row],[buy_date]],"M")</f>
        <v>6</v>
      </c>
    </row>
    <row r="6827" spans="1:9" x14ac:dyDescent="0.25">
      <c r="A6827" t="s">
        <v>1713</v>
      </c>
      <c r="B6827" t="s">
        <v>28</v>
      </c>
      <c r="C6827" s="1">
        <v>44705</v>
      </c>
      <c r="D6827" s="1">
        <v>44953</v>
      </c>
      <c r="E6827">
        <f>VLOOKUP(data[[#This Row],[id_campaign]],campaign[],4,FALSE)</f>
        <v>25</v>
      </c>
      <c r="F6827" t="str">
        <f>VLOOKUP(data[[#This Row],[id_campaign]],campaign[],2,FALSE)</f>
        <v>NewCellphoneUser</v>
      </c>
      <c r="G6827" t="str">
        <f>VLOOKUP(data[[#This Row],[id_customer]],customer[],2,FALSE)</f>
        <v>Lorene Stallan</v>
      </c>
      <c r="H6827" t="str">
        <f>data[[#This Row],[id_customer]]&amp;data[[#This Row],[id_campaign]]</f>
        <v>C0418cam13</v>
      </c>
      <c r="I6827">
        <f>DATEDIF(data[[#This Row],[join_date]],data[[#This Row],[buy_date]],"M")</f>
        <v>8</v>
      </c>
    </row>
    <row r="6828" spans="1:9" x14ac:dyDescent="0.25">
      <c r="A6828" t="s">
        <v>1713</v>
      </c>
      <c r="B6828" t="s">
        <v>28</v>
      </c>
      <c r="C6828" s="1">
        <v>44705</v>
      </c>
      <c r="D6828" s="1">
        <v>44985</v>
      </c>
      <c r="E6828">
        <f>VLOOKUP(data[[#This Row],[id_campaign]],campaign[],4,FALSE)</f>
        <v>25</v>
      </c>
      <c r="F6828" t="str">
        <f>VLOOKUP(data[[#This Row],[id_campaign]],campaign[],2,FALSE)</f>
        <v>NewCellphoneUser</v>
      </c>
      <c r="G6828" t="str">
        <f>VLOOKUP(data[[#This Row],[id_customer]],customer[],2,FALSE)</f>
        <v>Lorene Stallan</v>
      </c>
      <c r="H6828" t="str">
        <f>data[[#This Row],[id_customer]]&amp;data[[#This Row],[id_campaign]]</f>
        <v>C0418cam13</v>
      </c>
      <c r="I6828">
        <f>DATEDIF(data[[#This Row],[join_date]],data[[#This Row],[buy_date]],"M")</f>
        <v>9</v>
      </c>
    </row>
    <row r="6829" spans="1:9" x14ac:dyDescent="0.25">
      <c r="A6829" t="s">
        <v>1713</v>
      </c>
      <c r="B6829" t="s">
        <v>28</v>
      </c>
      <c r="C6829" s="1">
        <v>44705</v>
      </c>
      <c r="D6829" s="1">
        <v>44992</v>
      </c>
      <c r="E6829">
        <f>VLOOKUP(data[[#This Row],[id_campaign]],campaign[],4,FALSE)</f>
        <v>25</v>
      </c>
      <c r="F6829" t="str">
        <f>VLOOKUP(data[[#This Row],[id_campaign]],campaign[],2,FALSE)</f>
        <v>NewCellphoneUser</v>
      </c>
      <c r="G6829" t="str">
        <f>VLOOKUP(data[[#This Row],[id_customer]],customer[],2,FALSE)</f>
        <v>Lorene Stallan</v>
      </c>
      <c r="H6829" t="str">
        <f>data[[#This Row],[id_customer]]&amp;data[[#This Row],[id_campaign]]</f>
        <v>C0418cam13</v>
      </c>
      <c r="I6829">
        <f>DATEDIF(data[[#This Row],[join_date]],data[[#This Row],[buy_date]],"M")</f>
        <v>9</v>
      </c>
    </row>
    <row r="6830" spans="1:9" x14ac:dyDescent="0.25">
      <c r="A6830" t="s">
        <v>1713</v>
      </c>
      <c r="B6830" t="s">
        <v>28</v>
      </c>
      <c r="C6830" s="1">
        <v>44705</v>
      </c>
      <c r="D6830" s="1">
        <v>45042</v>
      </c>
      <c r="E6830">
        <f>VLOOKUP(data[[#This Row],[id_campaign]],campaign[],4,FALSE)</f>
        <v>25</v>
      </c>
      <c r="F6830" t="str">
        <f>VLOOKUP(data[[#This Row],[id_campaign]],campaign[],2,FALSE)</f>
        <v>NewCellphoneUser</v>
      </c>
      <c r="G6830" t="str">
        <f>VLOOKUP(data[[#This Row],[id_customer]],customer[],2,FALSE)</f>
        <v>Lorene Stallan</v>
      </c>
      <c r="H6830" t="str">
        <f>data[[#This Row],[id_customer]]&amp;data[[#This Row],[id_campaign]]</f>
        <v>C0418cam13</v>
      </c>
      <c r="I6830">
        <f>DATEDIF(data[[#This Row],[join_date]],data[[#This Row],[buy_date]],"M")</f>
        <v>11</v>
      </c>
    </row>
    <row r="6831" spans="1:9" x14ac:dyDescent="0.25">
      <c r="A6831" t="s">
        <v>1713</v>
      </c>
      <c r="B6831" t="s">
        <v>28</v>
      </c>
      <c r="C6831" s="1">
        <v>44705</v>
      </c>
      <c r="D6831" s="1">
        <v>45047</v>
      </c>
      <c r="E6831">
        <f>VLOOKUP(data[[#This Row],[id_campaign]],campaign[],4,FALSE)</f>
        <v>25</v>
      </c>
      <c r="F6831" t="str">
        <f>VLOOKUP(data[[#This Row],[id_campaign]],campaign[],2,FALSE)</f>
        <v>NewCellphoneUser</v>
      </c>
      <c r="G6831" t="str">
        <f>VLOOKUP(data[[#This Row],[id_customer]],customer[],2,FALSE)</f>
        <v>Lorene Stallan</v>
      </c>
      <c r="H6831" t="str">
        <f>data[[#This Row],[id_customer]]&amp;data[[#This Row],[id_campaign]]</f>
        <v>C0418cam13</v>
      </c>
      <c r="I6831">
        <f>DATEDIF(data[[#This Row],[join_date]],data[[#This Row],[buy_date]],"M")</f>
        <v>11</v>
      </c>
    </row>
    <row r="6832" spans="1:9" x14ac:dyDescent="0.25">
      <c r="A6832" t="s">
        <v>1713</v>
      </c>
      <c r="B6832" t="s">
        <v>28</v>
      </c>
      <c r="C6832" s="1">
        <v>44705</v>
      </c>
      <c r="D6832" s="1">
        <v>45080</v>
      </c>
      <c r="E6832">
        <f>VLOOKUP(data[[#This Row],[id_campaign]],campaign[],4,FALSE)</f>
        <v>25</v>
      </c>
      <c r="F6832" t="str">
        <f>VLOOKUP(data[[#This Row],[id_campaign]],campaign[],2,FALSE)</f>
        <v>NewCellphoneUser</v>
      </c>
      <c r="G6832" t="str">
        <f>VLOOKUP(data[[#This Row],[id_customer]],customer[],2,FALSE)</f>
        <v>Lorene Stallan</v>
      </c>
      <c r="H6832" t="str">
        <f>data[[#This Row],[id_customer]]&amp;data[[#This Row],[id_campaign]]</f>
        <v>C0418cam13</v>
      </c>
      <c r="I6832">
        <f>DATEDIF(data[[#This Row],[join_date]],data[[#This Row],[buy_date]],"M")</f>
        <v>12</v>
      </c>
    </row>
    <row r="6833" spans="1:9" x14ac:dyDescent="0.25">
      <c r="A6833" t="s">
        <v>1713</v>
      </c>
      <c r="B6833" t="s">
        <v>36</v>
      </c>
      <c r="C6833" s="1">
        <v>45012</v>
      </c>
      <c r="D6833" s="1">
        <v>45012</v>
      </c>
      <c r="E6833">
        <f>VLOOKUP(data[[#This Row],[id_campaign]],campaign[],4,FALSE)</f>
        <v>29</v>
      </c>
      <c r="F6833" t="str">
        <f>VLOOKUP(data[[#This Row],[id_campaign]],campaign[],2,FALSE)</f>
        <v>MaritalStatus</v>
      </c>
      <c r="G6833" t="str">
        <f>VLOOKUP(data[[#This Row],[id_customer]],customer[],2,FALSE)</f>
        <v>Lorene Stallan</v>
      </c>
      <c r="H6833" t="str">
        <f>data[[#This Row],[id_customer]]&amp;data[[#This Row],[id_campaign]]</f>
        <v>C0418cam17</v>
      </c>
      <c r="I6833">
        <f>DATEDIF(data[[#This Row],[join_date]],data[[#This Row],[buy_date]],"M")</f>
        <v>0</v>
      </c>
    </row>
    <row r="6834" spans="1:9" x14ac:dyDescent="0.25">
      <c r="A6834" t="s">
        <v>1713</v>
      </c>
      <c r="B6834" t="s">
        <v>36</v>
      </c>
      <c r="C6834" s="1">
        <v>45012</v>
      </c>
      <c r="D6834" s="1">
        <v>45043</v>
      </c>
      <c r="E6834">
        <f>VLOOKUP(data[[#This Row],[id_campaign]],campaign[],4,FALSE)</f>
        <v>29</v>
      </c>
      <c r="F6834" t="str">
        <f>VLOOKUP(data[[#This Row],[id_campaign]],campaign[],2,FALSE)</f>
        <v>MaritalStatus</v>
      </c>
      <c r="G6834" t="str">
        <f>VLOOKUP(data[[#This Row],[id_customer]],customer[],2,FALSE)</f>
        <v>Lorene Stallan</v>
      </c>
      <c r="H6834" t="str">
        <f>data[[#This Row],[id_customer]]&amp;data[[#This Row],[id_campaign]]</f>
        <v>C0418cam17</v>
      </c>
      <c r="I6834">
        <f>DATEDIF(data[[#This Row],[join_date]],data[[#This Row],[buy_date]],"M")</f>
        <v>1</v>
      </c>
    </row>
    <row r="6835" spans="1:9" x14ac:dyDescent="0.25">
      <c r="A6835" t="s">
        <v>1713</v>
      </c>
      <c r="B6835" t="s">
        <v>36</v>
      </c>
      <c r="C6835" s="1">
        <v>45012</v>
      </c>
      <c r="D6835" s="1">
        <v>45052</v>
      </c>
      <c r="E6835">
        <f>VLOOKUP(data[[#This Row],[id_campaign]],campaign[],4,FALSE)</f>
        <v>29</v>
      </c>
      <c r="F6835" t="str">
        <f>VLOOKUP(data[[#This Row],[id_campaign]],campaign[],2,FALSE)</f>
        <v>MaritalStatus</v>
      </c>
      <c r="G6835" t="str">
        <f>VLOOKUP(data[[#This Row],[id_customer]],customer[],2,FALSE)</f>
        <v>Lorene Stallan</v>
      </c>
      <c r="H6835" t="str">
        <f>data[[#This Row],[id_customer]]&amp;data[[#This Row],[id_campaign]]</f>
        <v>C0418cam17</v>
      </c>
      <c r="I6835">
        <f>DATEDIF(data[[#This Row],[join_date]],data[[#This Row],[buy_date]],"M")</f>
        <v>1</v>
      </c>
    </row>
    <row r="6836" spans="1:9" x14ac:dyDescent="0.25">
      <c r="A6836" t="s">
        <v>1713</v>
      </c>
      <c r="B6836" t="s">
        <v>36</v>
      </c>
      <c r="C6836" s="1">
        <v>45012</v>
      </c>
      <c r="D6836" s="1">
        <v>45086</v>
      </c>
      <c r="E6836">
        <f>VLOOKUP(data[[#This Row],[id_campaign]],campaign[],4,FALSE)</f>
        <v>29</v>
      </c>
      <c r="F6836" t="str">
        <f>VLOOKUP(data[[#This Row],[id_campaign]],campaign[],2,FALSE)</f>
        <v>MaritalStatus</v>
      </c>
      <c r="G6836" t="str">
        <f>VLOOKUP(data[[#This Row],[id_customer]],customer[],2,FALSE)</f>
        <v>Lorene Stallan</v>
      </c>
      <c r="H6836" t="str">
        <f>data[[#This Row],[id_customer]]&amp;data[[#This Row],[id_campaign]]</f>
        <v>C0418cam17</v>
      </c>
      <c r="I6836">
        <f>DATEDIF(data[[#This Row],[join_date]],data[[#This Row],[buy_date]],"M")</f>
        <v>2</v>
      </c>
    </row>
    <row r="6837" spans="1:9" x14ac:dyDescent="0.25">
      <c r="A6837" t="s">
        <v>1717</v>
      </c>
      <c r="B6837" t="s">
        <v>12</v>
      </c>
      <c r="C6837" s="1">
        <v>44634</v>
      </c>
      <c r="D6837" s="1">
        <v>44634</v>
      </c>
      <c r="E6837">
        <f>VLOOKUP(data[[#This Row],[id_campaign]],campaign[],4,FALSE)</f>
        <v>22</v>
      </c>
      <c r="F6837" t="str">
        <f>VLOOKUP(data[[#This Row],[id_campaign]],campaign[],2,FALSE)</f>
        <v>RVOwner</v>
      </c>
      <c r="G6837" t="str">
        <f>VLOOKUP(data[[#This Row],[id_customer]],customer[],2,FALSE)</f>
        <v>Erhard Dovermann</v>
      </c>
      <c r="H6837" t="str">
        <f>data[[#This Row],[id_customer]]&amp;data[[#This Row],[id_campaign]]</f>
        <v>C0419cam05</v>
      </c>
      <c r="I6837">
        <f>DATEDIF(data[[#This Row],[join_date]],data[[#This Row],[buy_date]],"M")</f>
        <v>0</v>
      </c>
    </row>
    <row r="6838" spans="1:9" x14ac:dyDescent="0.25">
      <c r="A6838" t="s">
        <v>1717</v>
      </c>
      <c r="B6838" t="s">
        <v>12</v>
      </c>
      <c r="C6838" s="1">
        <v>44634</v>
      </c>
      <c r="D6838" s="1">
        <v>44699</v>
      </c>
      <c r="E6838">
        <f>VLOOKUP(data[[#This Row],[id_campaign]],campaign[],4,FALSE)</f>
        <v>22</v>
      </c>
      <c r="F6838" t="str">
        <f>VLOOKUP(data[[#This Row],[id_campaign]],campaign[],2,FALSE)</f>
        <v>RVOwner</v>
      </c>
      <c r="G6838" t="str">
        <f>VLOOKUP(data[[#This Row],[id_customer]],customer[],2,FALSE)</f>
        <v>Erhard Dovermann</v>
      </c>
      <c r="H6838" t="str">
        <f>data[[#This Row],[id_customer]]&amp;data[[#This Row],[id_campaign]]</f>
        <v>C0419cam05</v>
      </c>
      <c r="I6838">
        <f>DATEDIF(data[[#This Row],[join_date]],data[[#This Row],[buy_date]],"M")</f>
        <v>2</v>
      </c>
    </row>
    <row r="6839" spans="1:9" x14ac:dyDescent="0.25">
      <c r="A6839" t="s">
        <v>1717</v>
      </c>
      <c r="B6839" t="s">
        <v>12</v>
      </c>
      <c r="C6839" s="1">
        <v>44634</v>
      </c>
      <c r="D6839" s="1">
        <v>44736</v>
      </c>
      <c r="E6839">
        <f>VLOOKUP(data[[#This Row],[id_campaign]],campaign[],4,FALSE)</f>
        <v>22</v>
      </c>
      <c r="F6839" t="str">
        <f>VLOOKUP(data[[#This Row],[id_campaign]],campaign[],2,FALSE)</f>
        <v>RVOwner</v>
      </c>
      <c r="G6839" t="str">
        <f>VLOOKUP(data[[#This Row],[id_customer]],customer[],2,FALSE)</f>
        <v>Erhard Dovermann</v>
      </c>
      <c r="H6839" t="str">
        <f>data[[#This Row],[id_customer]]&amp;data[[#This Row],[id_campaign]]</f>
        <v>C0419cam05</v>
      </c>
      <c r="I6839">
        <f>DATEDIF(data[[#This Row],[join_date]],data[[#This Row],[buy_date]],"M")</f>
        <v>3</v>
      </c>
    </row>
    <row r="6840" spans="1:9" x14ac:dyDescent="0.25">
      <c r="A6840" t="s">
        <v>1717</v>
      </c>
      <c r="B6840" t="s">
        <v>12</v>
      </c>
      <c r="C6840" s="1">
        <v>44634</v>
      </c>
      <c r="D6840" s="1">
        <v>44771</v>
      </c>
      <c r="E6840">
        <f>VLOOKUP(data[[#This Row],[id_campaign]],campaign[],4,FALSE)</f>
        <v>22</v>
      </c>
      <c r="F6840" t="str">
        <f>VLOOKUP(data[[#This Row],[id_campaign]],campaign[],2,FALSE)</f>
        <v>RVOwner</v>
      </c>
      <c r="G6840" t="str">
        <f>VLOOKUP(data[[#This Row],[id_customer]],customer[],2,FALSE)</f>
        <v>Erhard Dovermann</v>
      </c>
      <c r="H6840" t="str">
        <f>data[[#This Row],[id_customer]]&amp;data[[#This Row],[id_campaign]]</f>
        <v>C0419cam05</v>
      </c>
      <c r="I6840">
        <f>DATEDIF(data[[#This Row],[join_date]],data[[#This Row],[buy_date]],"M")</f>
        <v>4</v>
      </c>
    </row>
    <row r="6841" spans="1:9" x14ac:dyDescent="0.25">
      <c r="A6841" t="s">
        <v>1717</v>
      </c>
      <c r="B6841" t="s">
        <v>12</v>
      </c>
      <c r="C6841" s="1">
        <v>44634</v>
      </c>
      <c r="D6841" s="1">
        <v>44791</v>
      </c>
      <c r="E6841">
        <f>VLOOKUP(data[[#This Row],[id_campaign]],campaign[],4,FALSE)</f>
        <v>22</v>
      </c>
      <c r="F6841" t="str">
        <f>VLOOKUP(data[[#This Row],[id_campaign]],campaign[],2,FALSE)</f>
        <v>RVOwner</v>
      </c>
      <c r="G6841" t="str">
        <f>VLOOKUP(data[[#This Row],[id_customer]],customer[],2,FALSE)</f>
        <v>Erhard Dovermann</v>
      </c>
      <c r="H6841" t="str">
        <f>data[[#This Row],[id_customer]]&amp;data[[#This Row],[id_campaign]]</f>
        <v>C0419cam05</v>
      </c>
      <c r="I6841">
        <f>DATEDIF(data[[#This Row],[join_date]],data[[#This Row],[buy_date]],"M")</f>
        <v>5</v>
      </c>
    </row>
    <row r="6842" spans="1:9" x14ac:dyDescent="0.25">
      <c r="A6842" t="s">
        <v>1717</v>
      </c>
      <c r="B6842" t="s">
        <v>12</v>
      </c>
      <c r="C6842" s="1">
        <v>44634</v>
      </c>
      <c r="D6842" s="1">
        <v>44827</v>
      </c>
      <c r="E6842">
        <f>VLOOKUP(data[[#This Row],[id_campaign]],campaign[],4,FALSE)</f>
        <v>22</v>
      </c>
      <c r="F6842" t="str">
        <f>VLOOKUP(data[[#This Row],[id_campaign]],campaign[],2,FALSE)</f>
        <v>RVOwner</v>
      </c>
      <c r="G6842" t="str">
        <f>VLOOKUP(data[[#This Row],[id_customer]],customer[],2,FALSE)</f>
        <v>Erhard Dovermann</v>
      </c>
      <c r="H6842" t="str">
        <f>data[[#This Row],[id_customer]]&amp;data[[#This Row],[id_campaign]]</f>
        <v>C0419cam05</v>
      </c>
      <c r="I6842">
        <f>DATEDIF(data[[#This Row],[join_date]],data[[#This Row],[buy_date]],"M")</f>
        <v>6</v>
      </c>
    </row>
    <row r="6843" spans="1:9" x14ac:dyDescent="0.25">
      <c r="A6843" t="s">
        <v>1717</v>
      </c>
      <c r="B6843" t="s">
        <v>12</v>
      </c>
      <c r="C6843" s="1">
        <v>44634</v>
      </c>
      <c r="D6843" s="1">
        <v>44848</v>
      </c>
      <c r="E6843">
        <f>VLOOKUP(data[[#This Row],[id_campaign]],campaign[],4,FALSE)</f>
        <v>22</v>
      </c>
      <c r="F6843" t="str">
        <f>VLOOKUP(data[[#This Row],[id_campaign]],campaign[],2,FALSE)</f>
        <v>RVOwner</v>
      </c>
      <c r="G6843" t="str">
        <f>VLOOKUP(data[[#This Row],[id_customer]],customer[],2,FALSE)</f>
        <v>Erhard Dovermann</v>
      </c>
      <c r="H6843" t="str">
        <f>data[[#This Row],[id_customer]]&amp;data[[#This Row],[id_campaign]]</f>
        <v>C0419cam05</v>
      </c>
      <c r="I6843">
        <f>DATEDIF(data[[#This Row],[join_date]],data[[#This Row],[buy_date]],"M")</f>
        <v>7</v>
      </c>
    </row>
    <row r="6844" spans="1:9" x14ac:dyDescent="0.25">
      <c r="A6844" t="s">
        <v>1717</v>
      </c>
      <c r="B6844" t="s">
        <v>12</v>
      </c>
      <c r="C6844" s="1">
        <v>44634</v>
      </c>
      <c r="D6844" s="1">
        <v>44916</v>
      </c>
      <c r="E6844">
        <f>VLOOKUP(data[[#This Row],[id_campaign]],campaign[],4,FALSE)</f>
        <v>22</v>
      </c>
      <c r="F6844" t="str">
        <f>VLOOKUP(data[[#This Row],[id_campaign]],campaign[],2,FALSE)</f>
        <v>RVOwner</v>
      </c>
      <c r="G6844" t="str">
        <f>VLOOKUP(data[[#This Row],[id_customer]],customer[],2,FALSE)</f>
        <v>Erhard Dovermann</v>
      </c>
      <c r="H6844" t="str">
        <f>data[[#This Row],[id_customer]]&amp;data[[#This Row],[id_campaign]]</f>
        <v>C0419cam05</v>
      </c>
      <c r="I6844">
        <f>DATEDIF(data[[#This Row],[join_date]],data[[#This Row],[buy_date]],"M")</f>
        <v>9</v>
      </c>
    </row>
    <row r="6845" spans="1:9" x14ac:dyDescent="0.25">
      <c r="A6845" t="s">
        <v>1717</v>
      </c>
      <c r="B6845" t="s">
        <v>12</v>
      </c>
      <c r="C6845" s="1">
        <v>44634</v>
      </c>
      <c r="D6845" s="1">
        <v>44946</v>
      </c>
      <c r="E6845">
        <f>VLOOKUP(data[[#This Row],[id_campaign]],campaign[],4,FALSE)</f>
        <v>22</v>
      </c>
      <c r="F6845" t="str">
        <f>VLOOKUP(data[[#This Row],[id_campaign]],campaign[],2,FALSE)</f>
        <v>RVOwner</v>
      </c>
      <c r="G6845" t="str">
        <f>VLOOKUP(data[[#This Row],[id_customer]],customer[],2,FALSE)</f>
        <v>Erhard Dovermann</v>
      </c>
      <c r="H6845" t="str">
        <f>data[[#This Row],[id_customer]]&amp;data[[#This Row],[id_campaign]]</f>
        <v>C0419cam05</v>
      </c>
      <c r="I6845">
        <f>DATEDIF(data[[#This Row],[join_date]],data[[#This Row],[buy_date]],"M")</f>
        <v>10</v>
      </c>
    </row>
    <row r="6846" spans="1:9" x14ac:dyDescent="0.25">
      <c r="A6846" t="s">
        <v>1717</v>
      </c>
      <c r="B6846" t="s">
        <v>12</v>
      </c>
      <c r="C6846" s="1">
        <v>44634</v>
      </c>
      <c r="D6846" s="1">
        <v>44981</v>
      </c>
      <c r="E6846">
        <f>VLOOKUP(data[[#This Row],[id_campaign]],campaign[],4,FALSE)</f>
        <v>22</v>
      </c>
      <c r="F6846" t="str">
        <f>VLOOKUP(data[[#This Row],[id_campaign]],campaign[],2,FALSE)</f>
        <v>RVOwner</v>
      </c>
      <c r="G6846" t="str">
        <f>VLOOKUP(data[[#This Row],[id_customer]],customer[],2,FALSE)</f>
        <v>Erhard Dovermann</v>
      </c>
      <c r="H6846" t="str">
        <f>data[[#This Row],[id_customer]]&amp;data[[#This Row],[id_campaign]]</f>
        <v>C0419cam05</v>
      </c>
      <c r="I6846">
        <f>DATEDIF(data[[#This Row],[join_date]],data[[#This Row],[buy_date]],"M")</f>
        <v>11</v>
      </c>
    </row>
    <row r="6847" spans="1:9" x14ac:dyDescent="0.25">
      <c r="A6847" t="s">
        <v>1717</v>
      </c>
      <c r="B6847" t="s">
        <v>12</v>
      </c>
      <c r="C6847" s="1">
        <v>44634</v>
      </c>
      <c r="D6847" s="1">
        <v>45004</v>
      </c>
      <c r="E6847">
        <f>VLOOKUP(data[[#This Row],[id_campaign]],campaign[],4,FALSE)</f>
        <v>22</v>
      </c>
      <c r="F6847" t="str">
        <f>VLOOKUP(data[[#This Row],[id_campaign]],campaign[],2,FALSE)</f>
        <v>RVOwner</v>
      </c>
      <c r="G6847" t="str">
        <f>VLOOKUP(data[[#This Row],[id_customer]],customer[],2,FALSE)</f>
        <v>Erhard Dovermann</v>
      </c>
      <c r="H6847" t="str">
        <f>data[[#This Row],[id_customer]]&amp;data[[#This Row],[id_campaign]]</f>
        <v>C0419cam05</v>
      </c>
      <c r="I6847">
        <f>DATEDIF(data[[#This Row],[join_date]],data[[#This Row],[buy_date]],"M")</f>
        <v>12</v>
      </c>
    </row>
    <row r="6848" spans="1:9" x14ac:dyDescent="0.25">
      <c r="A6848" t="s">
        <v>1717</v>
      </c>
      <c r="B6848" t="s">
        <v>26</v>
      </c>
      <c r="C6848" s="1">
        <v>44976</v>
      </c>
      <c r="D6848" s="1">
        <v>44976</v>
      </c>
      <c r="E6848">
        <f>VLOOKUP(data[[#This Row],[id_campaign]],campaign[],4,FALSE)</f>
        <v>65</v>
      </c>
      <c r="F6848" t="str">
        <f>VLOOKUP(data[[#This Row],[id_campaign]],campaign[],2,FALSE)</f>
        <v>HasCreditCard</v>
      </c>
      <c r="G6848" t="str">
        <f>VLOOKUP(data[[#This Row],[id_customer]],customer[],2,FALSE)</f>
        <v>Erhard Dovermann</v>
      </c>
      <c r="H6848" t="str">
        <f>data[[#This Row],[id_customer]]&amp;data[[#This Row],[id_campaign]]</f>
        <v>C0419cam12</v>
      </c>
      <c r="I6848">
        <f>DATEDIF(data[[#This Row],[join_date]],data[[#This Row],[buy_date]],"M")</f>
        <v>0</v>
      </c>
    </row>
    <row r="6849" spans="1:9" x14ac:dyDescent="0.25">
      <c r="A6849" t="s">
        <v>1717</v>
      </c>
      <c r="B6849" t="s">
        <v>26</v>
      </c>
      <c r="C6849" s="1">
        <v>44976</v>
      </c>
      <c r="D6849" s="1">
        <v>45012</v>
      </c>
      <c r="E6849">
        <f>VLOOKUP(data[[#This Row],[id_campaign]],campaign[],4,FALSE)</f>
        <v>65</v>
      </c>
      <c r="F6849" t="str">
        <f>VLOOKUP(data[[#This Row],[id_campaign]],campaign[],2,FALSE)</f>
        <v>HasCreditCard</v>
      </c>
      <c r="G6849" t="str">
        <f>VLOOKUP(data[[#This Row],[id_customer]],customer[],2,FALSE)</f>
        <v>Erhard Dovermann</v>
      </c>
      <c r="H6849" t="str">
        <f>data[[#This Row],[id_customer]]&amp;data[[#This Row],[id_campaign]]</f>
        <v>C0419cam12</v>
      </c>
      <c r="I6849">
        <f>DATEDIF(data[[#This Row],[join_date]],data[[#This Row],[buy_date]],"M")</f>
        <v>1</v>
      </c>
    </row>
    <row r="6850" spans="1:9" x14ac:dyDescent="0.25">
      <c r="A6850" t="s">
        <v>1717</v>
      </c>
      <c r="B6850" t="s">
        <v>26</v>
      </c>
      <c r="C6850" s="1">
        <v>44976</v>
      </c>
      <c r="D6850" s="1">
        <v>45039</v>
      </c>
      <c r="E6850">
        <f>VLOOKUP(data[[#This Row],[id_campaign]],campaign[],4,FALSE)</f>
        <v>65</v>
      </c>
      <c r="F6850" t="str">
        <f>VLOOKUP(data[[#This Row],[id_campaign]],campaign[],2,FALSE)</f>
        <v>HasCreditCard</v>
      </c>
      <c r="G6850" t="str">
        <f>VLOOKUP(data[[#This Row],[id_customer]],customer[],2,FALSE)</f>
        <v>Erhard Dovermann</v>
      </c>
      <c r="H6850" t="str">
        <f>data[[#This Row],[id_customer]]&amp;data[[#This Row],[id_campaign]]</f>
        <v>C0419cam12</v>
      </c>
      <c r="I6850">
        <f>DATEDIF(data[[#This Row],[join_date]],data[[#This Row],[buy_date]],"M")</f>
        <v>2</v>
      </c>
    </row>
    <row r="6851" spans="1:9" x14ac:dyDescent="0.25">
      <c r="A6851" t="s">
        <v>1717</v>
      </c>
      <c r="B6851" t="s">
        <v>26</v>
      </c>
      <c r="C6851" s="1">
        <v>44976</v>
      </c>
      <c r="D6851" s="1">
        <v>45077</v>
      </c>
      <c r="E6851">
        <f>VLOOKUP(data[[#This Row],[id_campaign]],campaign[],4,FALSE)</f>
        <v>65</v>
      </c>
      <c r="F6851" t="str">
        <f>VLOOKUP(data[[#This Row],[id_campaign]],campaign[],2,FALSE)</f>
        <v>HasCreditCard</v>
      </c>
      <c r="G6851" t="str">
        <f>VLOOKUP(data[[#This Row],[id_customer]],customer[],2,FALSE)</f>
        <v>Erhard Dovermann</v>
      </c>
      <c r="H6851" t="str">
        <f>data[[#This Row],[id_customer]]&amp;data[[#This Row],[id_campaign]]</f>
        <v>C0419cam12</v>
      </c>
      <c r="I6851">
        <f>DATEDIF(data[[#This Row],[join_date]],data[[#This Row],[buy_date]],"M")</f>
        <v>3</v>
      </c>
    </row>
    <row r="6852" spans="1:9" x14ac:dyDescent="0.25">
      <c r="A6852" t="s">
        <v>1717</v>
      </c>
      <c r="B6852" t="s">
        <v>26</v>
      </c>
      <c r="C6852" s="1">
        <v>44976</v>
      </c>
      <c r="D6852" s="1">
        <v>45079</v>
      </c>
      <c r="E6852">
        <f>VLOOKUP(data[[#This Row],[id_campaign]],campaign[],4,FALSE)</f>
        <v>65</v>
      </c>
      <c r="F6852" t="str">
        <f>VLOOKUP(data[[#This Row],[id_campaign]],campaign[],2,FALSE)</f>
        <v>HasCreditCard</v>
      </c>
      <c r="G6852" t="str">
        <f>VLOOKUP(data[[#This Row],[id_customer]],customer[],2,FALSE)</f>
        <v>Erhard Dovermann</v>
      </c>
      <c r="H6852" t="str">
        <f>data[[#This Row],[id_customer]]&amp;data[[#This Row],[id_campaign]]</f>
        <v>C0419cam12</v>
      </c>
      <c r="I6852">
        <f>DATEDIF(data[[#This Row],[join_date]],data[[#This Row],[buy_date]],"M")</f>
        <v>3</v>
      </c>
    </row>
    <row r="6853" spans="1:9" x14ac:dyDescent="0.25">
      <c r="A6853" t="s">
        <v>1721</v>
      </c>
      <c r="B6853" t="s">
        <v>34</v>
      </c>
      <c r="C6853" s="1">
        <v>44799</v>
      </c>
      <c r="D6853" s="1">
        <v>44799</v>
      </c>
      <c r="E6853">
        <f>VLOOKUP(data[[#This Row],[id_campaign]],campaign[],4,FALSE)</f>
        <v>16</v>
      </c>
      <c r="F6853" t="str">
        <f>VLOOKUP(data[[#This Row],[id_campaign]],campaign[],2,FALSE)</f>
        <v>MadeCallToRetentionTeam</v>
      </c>
      <c r="G6853" t="str">
        <f>VLOOKUP(data[[#This Row],[id_customer]],customer[],2,FALSE)</f>
        <v>Goddard Adamsson</v>
      </c>
      <c r="H6853" t="str">
        <f>data[[#This Row],[id_customer]]&amp;data[[#This Row],[id_campaign]]</f>
        <v>C0420cam16</v>
      </c>
      <c r="I6853">
        <f>DATEDIF(data[[#This Row],[join_date]],data[[#This Row],[buy_date]],"M")</f>
        <v>0</v>
      </c>
    </row>
    <row r="6854" spans="1:9" x14ac:dyDescent="0.25">
      <c r="A6854" t="s">
        <v>1721</v>
      </c>
      <c r="B6854" t="s">
        <v>34</v>
      </c>
      <c r="C6854" s="1">
        <v>44799</v>
      </c>
      <c r="D6854" s="1">
        <v>44875</v>
      </c>
      <c r="E6854">
        <f>VLOOKUP(data[[#This Row],[id_campaign]],campaign[],4,FALSE)</f>
        <v>16</v>
      </c>
      <c r="F6854" t="str">
        <f>VLOOKUP(data[[#This Row],[id_campaign]],campaign[],2,FALSE)</f>
        <v>MadeCallToRetentionTeam</v>
      </c>
      <c r="G6854" t="str">
        <f>VLOOKUP(data[[#This Row],[id_customer]],customer[],2,FALSE)</f>
        <v>Goddard Adamsson</v>
      </c>
      <c r="H6854" t="str">
        <f>data[[#This Row],[id_customer]]&amp;data[[#This Row],[id_campaign]]</f>
        <v>C0420cam16</v>
      </c>
      <c r="I6854">
        <f>DATEDIF(data[[#This Row],[join_date]],data[[#This Row],[buy_date]],"M")</f>
        <v>2</v>
      </c>
    </row>
    <row r="6855" spans="1:9" x14ac:dyDescent="0.25">
      <c r="A6855" t="s">
        <v>1721</v>
      </c>
      <c r="B6855" t="s">
        <v>34</v>
      </c>
      <c r="C6855" s="1">
        <v>44799</v>
      </c>
      <c r="D6855" s="1">
        <v>44904</v>
      </c>
      <c r="E6855">
        <f>VLOOKUP(data[[#This Row],[id_campaign]],campaign[],4,FALSE)</f>
        <v>16</v>
      </c>
      <c r="F6855" t="str">
        <f>VLOOKUP(data[[#This Row],[id_campaign]],campaign[],2,FALSE)</f>
        <v>MadeCallToRetentionTeam</v>
      </c>
      <c r="G6855" t="str">
        <f>VLOOKUP(data[[#This Row],[id_customer]],customer[],2,FALSE)</f>
        <v>Goddard Adamsson</v>
      </c>
      <c r="H6855" t="str">
        <f>data[[#This Row],[id_customer]]&amp;data[[#This Row],[id_campaign]]</f>
        <v>C0420cam16</v>
      </c>
      <c r="I6855">
        <f>DATEDIF(data[[#This Row],[join_date]],data[[#This Row],[buy_date]],"M")</f>
        <v>3</v>
      </c>
    </row>
    <row r="6856" spans="1:9" x14ac:dyDescent="0.25">
      <c r="A6856" t="s">
        <v>1721</v>
      </c>
      <c r="B6856" t="s">
        <v>34</v>
      </c>
      <c r="C6856" s="1">
        <v>44799</v>
      </c>
      <c r="D6856" s="1">
        <v>44929</v>
      </c>
      <c r="E6856">
        <f>VLOOKUP(data[[#This Row],[id_campaign]],campaign[],4,FALSE)</f>
        <v>16</v>
      </c>
      <c r="F6856" t="str">
        <f>VLOOKUP(data[[#This Row],[id_campaign]],campaign[],2,FALSE)</f>
        <v>MadeCallToRetentionTeam</v>
      </c>
      <c r="G6856" t="str">
        <f>VLOOKUP(data[[#This Row],[id_customer]],customer[],2,FALSE)</f>
        <v>Goddard Adamsson</v>
      </c>
      <c r="H6856" t="str">
        <f>data[[#This Row],[id_customer]]&amp;data[[#This Row],[id_campaign]]</f>
        <v>C0420cam16</v>
      </c>
      <c r="I6856">
        <f>DATEDIF(data[[#This Row],[join_date]],data[[#This Row],[buy_date]],"M")</f>
        <v>4</v>
      </c>
    </row>
    <row r="6857" spans="1:9" x14ac:dyDescent="0.25">
      <c r="A6857" t="s">
        <v>1721</v>
      </c>
      <c r="B6857" t="s">
        <v>34</v>
      </c>
      <c r="C6857" s="1">
        <v>44799</v>
      </c>
      <c r="D6857" s="1">
        <v>44965</v>
      </c>
      <c r="E6857">
        <f>VLOOKUP(data[[#This Row],[id_campaign]],campaign[],4,FALSE)</f>
        <v>16</v>
      </c>
      <c r="F6857" t="str">
        <f>VLOOKUP(data[[#This Row],[id_campaign]],campaign[],2,FALSE)</f>
        <v>MadeCallToRetentionTeam</v>
      </c>
      <c r="G6857" t="str">
        <f>VLOOKUP(data[[#This Row],[id_customer]],customer[],2,FALSE)</f>
        <v>Goddard Adamsson</v>
      </c>
      <c r="H6857" t="str">
        <f>data[[#This Row],[id_customer]]&amp;data[[#This Row],[id_campaign]]</f>
        <v>C0420cam16</v>
      </c>
      <c r="I6857">
        <f>DATEDIF(data[[#This Row],[join_date]],data[[#This Row],[buy_date]],"M")</f>
        <v>5</v>
      </c>
    </row>
    <row r="6858" spans="1:9" x14ac:dyDescent="0.25">
      <c r="A6858" t="s">
        <v>1721</v>
      </c>
      <c r="B6858" t="s">
        <v>34</v>
      </c>
      <c r="C6858" s="1">
        <v>44799</v>
      </c>
      <c r="D6858" s="1">
        <v>44990</v>
      </c>
      <c r="E6858">
        <f>VLOOKUP(data[[#This Row],[id_campaign]],campaign[],4,FALSE)</f>
        <v>16</v>
      </c>
      <c r="F6858" t="str">
        <f>VLOOKUP(data[[#This Row],[id_campaign]],campaign[],2,FALSE)</f>
        <v>MadeCallToRetentionTeam</v>
      </c>
      <c r="G6858" t="str">
        <f>VLOOKUP(data[[#This Row],[id_customer]],customer[],2,FALSE)</f>
        <v>Goddard Adamsson</v>
      </c>
      <c r="H6858" t="str">
        <f>data[[#This Row],[id_customer]]&amp;data[[#This Row],[id_campaign]]</f>
        <v>C0420cam16</v>
      </c>
      <c r="I6858">
        <f>DATEDIF(data[[#This Row],[join_date]],data[[#This Row],[buy_date]],"M")</f>
        <v>6</v>
      </c>
    </row>
    <row r="6859" spans="1:9" x14ac:dyDescent="0.25">
      <c r="A6859" t="s">
        <v>1721</v>
      </c>
      <c r="B6859" t="s">
        <v>34</v>
      </c>
      <c r="C6859" s="1">
        <v>44799</v>
      </c>
      <c r="D6859" s="1">
        <v>45025</v>
      </c>
      <c r="E6859">
        <f>VLOOKUP(data[[#This Row],[id_campaign]],campaign[],4,FALSE)</f>
        <v>16</v>
      </c>
      <c r="F6859" t="str">
        <f>VLOOKUP(data[[#This Row],[id_campaign]],campaign[],2,FALSE)</f>
        <v>MadeCallToRetentionTeam</v>
      </c>
      <c r="G6859" t="str">
        <f>VLOOKUP(data[[#This Row],[id_customer]],customer[],2,FALSE)</f>
        <v>Goddard Adamsson</v>
      </c>
      <c r="H6859" t="str">
        <f>data[[#This Row],[id_customer]]&amp;data[[#This Row],[id_campaign]]</f>
        <v>C0420cam16</v>
      </c>
      <c r="I6859">
        <f>DATEDIF(data[[#This Row],[join_date]],data[[#This Row],[buy_date]],"M")</f>
        <v>7</v>
      </c>
    </row>
    <row r="6860" spans="1:9" x14ac:dyDescent="0.25">
      <c r="A6860" t="s">
        <v>1721</v>
      </c>
      <c r="B6860" t="s">
        <v>34</v>
      </c>
      <c r="C6860" s="1">
        <v>44799</v>
      </c>
      <c r="D6860" s="1">
        <v>45075</v>
      </c>
      <c r="E6860">
        <f>VLOOKUP(data[[#This Row],[id_campaign]],campaign[],4,FALSE)</f>
        <v>16</v>
      </c>
      <c r="F6860" t="str">
        <f>VLOOKUP(data[[#This Row],[id_campaign]],campaign[],2,FALSE)</f>
        <v>MadeCallToRetentionTeam</v>
      </c>
      <c r="G6860" t="str">
        <f>VLOOKUP(data[[#This Row],[id_customer]],customer[],2,FALSE)</f>
        <v>Goddard Adamsson</v>
      </c>
      <c r="H6860" t="str">
        <f>data[[#This Row],[id_customer]]&amp;data[[#This Row],[id_campaign]]</f>
        <v>C0420cam16</v>
      </c>
      <c r="I6860">
        <f>DATEDIF(data[[#This Row],[join_date]],data[[#This Row],[buy_date]],"M")</f>
        <v>9</v>
      </c>
    </row>
    <row r="6861" spans="1:9" x14ac:dyDescent="0.25">
      <c r="A6861" t="s">
        <v>1721</v>
      </c>
      <c r="B6861" t="s">
        <v>32</v>
      </c>
      <c r="C6861" s="1">
        <v>44891</v>
      </c>
      <c r="D6861" s="1">
        <v>44891</v>
      </c>
      <c r="E6861">
        <f>VLOOKUP(data[[#This Row],[id_campaign]],campaign[],4,FALSE)</f>
        <v>14</v>
      </c>
      <c r="F6861" t="str">
        <f>VLOOKUP(data[[#This Row],[id_campaign]],campaign[],2,FALSE)</f>
        <v>OwnsMotorcycle</v>
      </c>
      <c r="G6861" t="str">
        <f>VLOOKUP(data[[#This Row],[id_customer]],customer[],2,FALSE)</f>
        <v>Goddard Adamsson</v>
      </c>
      <c r="H6861" t="str">
        <f>data[[#This Row],[id_customer]]&amp;data[[#This Row],[id_campaign]]</f>
        <v>C0420cam15</v>
      </c>
      <c r="I6861">
        <f>DATEDIF(data[[#This Row],[join_date]],data[[#This Row],[buy_date]],"M")</f>
        <v>0</v>
      </c>
    </row>
    <row r="6862" spans="1:9" x14ac:dyDescent="0.25">
      <c r="A6862" t="s">
        <v>1721</v>
      </c>
      <c r="B6862" t="s">
        <v>32</v>
      </c>
      <c r="C6862" s="1">
        <v>44891</v>
      </c>
      <c r="D6862" s="1">
        <v>44957</v>
      </c>
      <c r="E6862">
        <f>VLOOKUP(data[[#This Row],[id_campaign]],campaign[],4,FALSE)</f>
        <v>14</v>
      </c>
      <c r="F6862" t="str">
        <f>VLOOKUP(data[[#This Row],[id_campaign]],campaign[],2,FALSE)</f>
        <v>OwnsMotorcycle</v>
      </c>
      <c r="G6862" t="str">
        <f>VLOOKUP(data[[#This Row],[id_customer]],customer[],2,FALSE)</f>
        <v>Goddard Adamsson</v>
      </c>
      <c r="H6862" t="str">
        <f>data[[#This Row],[id_customer]]&amp;data[[#This Row],[id_campaign]]</f>
        <v>C0420cam15</v>
      </c>
      <c r="I6862">
        <f>DATEDIF(data[[#This Row],[join_date]],data[[#This Row],[buy_date]],"M")</f>
        <v>2</v>
      </c>
    </row>
    <row r="6863" spans="1:9" x14ac:dyDescent="0.25">
      <c r="A6863" t="s">
        <v>1721</v>
      </c>
      <c r="B6863" t="s">
        <v>32</v>
      </c>
      <c r="C6863" s="1">
        <v>44891</v>
      </c>
      <c r="D6863" s="1">
        <v>44963</v>
      </c>
      <c r="E6863">
        <f>VLOOKUP(data[[#This Row],[id_campaign]],campaign[],4,FALSE)</f>
        <v>14</v>
      </c>
      <c r="F6863" t="str">
        <f>VLOOKUP(data[[#This Row],[id_campaign]],campaign[],2,FALSE)</f>
        <v>OwnsMotorcycle</v>
      </c>
      <c r="G6863" t="str">
        <f>VLOOKUP(data[[#This Row],[id_customer]],customer[],2,FALSE)</f>
        <v>Goddard Adamsson</v>
      </c>
      <c r="H6863" t="str">
        <f>data[[#This Row],[id_customer]]&amp;data[[#This Row],[id_campaign]]</f>
        <v>C0420cam15</v>
      </c>
      <c r="I6863">
        <f>DATEDIF(data[[#This Row],[join_date]],data[[#This Row],[buy_date]],"M")</f>
        <v>2</v>
      </c>
    </row>
    <row r="6864" spans="1:9" x14ac:dyDescent="0.25">
      <c r="A6864" t="s">
        <v>1721</v>
      </c>
      <c r="B6864" t="s">
        <v>32</v>
      </c>
      <c r="C6864" s="1">
        <v>44891</v>
      </c>
      <c r="D6864" s="1">
        <v>45014</v>
      </c>
      <c r="E6864">
        <f>VLOOKUP(data[[#This Row],[id_campaign]],campaign[],4,FALSE)</f>
        <v>14</v>
      </c>
      <c r="F6864" t="str">
        <f>VLOOKUP(data[[#This Row],[id_campaign]],campaign[],2,FALSE)</f>
        <v>OwnsMotorcycle</v>
      </c>
      <c r="G6864" t="str">
        <f>VLOOKUP(data[[#This Row],[id_customer]],customer[],2,FALSE)</f>
        <v>Goddard Adamsson</v>
      </c>
      <c r="H6864" t="str">
        <f>data[[#This Row],[id_customer]]&amp;data[[#This Row],[id_campaign]]</f>
        <v>C0420cam15</v>
      </c>
      <c r="I6864">
        <f>DATEDIF(data[[#This Row],[join_date]],data[[#This Row],[buy_date]],"M")</f>
        <v>4</v>
      </c>
    </row>
    <row r="6865" spans="1:9" x14ac:dyDescent="0.25">
      <c r="A6865" t="s">
        <v>1721</v>
      </c>
      <c r="B6865" t="s">
        <v>32</v>
      </c>
      <c r="C6865" s="1">
        <v>44891</v>
      </c>
      <c r="D6865" s="1">
        <v>45043</v>
      </c>
      <c r="E6865">
        <f>VLOOKUP(data[[#This Row],[id_campaign]],campaign[],4,FALSE)</f>
        <v>14</v>
      </c>
      <c r="F6865" t="str">
        <f>VLOOKUP(data[[#This Row],[id_campaign]],campaign[],2,FALSE)</f>
        <v>OwnsMotorcycle</v>
      </c>
      <c r="G6865" t="str">
        <f>VLOOKUP(data[[#This Row],[id_customer]],customer[],2,FALSE)</f>
        <v>Goddard Adamsson</v>
      </c>
      <c r="H6865" t="str">
        <f>data[[#This Row],[id_customer]]&amp;data[[#This Row],[id_campaign]]</f>
        <v>C0420cam15</v>
      </c>
      <c r="I6865">
        <f>DATEDIF(data[[#This Row],[join_date]],data[[#This Row],[buy_date]],"M")</f>
        <v>5</v>
      </c>
    </row>
    <row r="6866" spans="1:9" x14ac:dyDescent="0.25">
      <c r="A6866" t="s">
        <v>1721</v>
      </c>
      <c r="B6866" t="s">
        <v>32</v>
      </c>
      <c r="C6866" s="1">
        <v>44891</v>
      </c>
      <c r="D6866" s="1">
        <v>45072</v>
      </c>
      <c r="E6866">
        <f>VLOOKUP(data[[#This Row],[id_campaign]],campaign[],4,FALSE)</f>
        <v>14</v>
      </c>
      <c r="F6866" t="str">
        <f>VLOOKUP(data[[#This Row],[id_campaign]],campaign[],2,FALSE)</f>
        <v>OwnsMotorcycle</v>
      </c>
      <c r="G6866" t="str">
        <f>VLOOKUP(data[[#This Row],[id_customer]],customer[],2,FALSE)</f>
        <v>Goddard Adamsson</v>
      </c>
      <c r="H6866" t="str">
        <f>data[[#This Row],[id_customer]]&amp;data[[#This Row],[id_campaign]]</f>
        <v>C0420cam15</v>
      </c>
      <c r="I6866">
        <f>DATEDIF(data[[#This Row],[join_date]],data[[#This Row],[buy_date]],"M")</f>
        <v>6</v>
      </c>
    </row>
    <row r="6867" spans="1:9" x14ac:dyDescent="0.25">
      <c r="A6867" t="s">
        <v>1721</v>
      </c>
      <c r="B6867" t="s">
        <v>32</v>
      </c>
      <c r="C6867" s="1">
        <v>44891</v>
      </c>
      <c r="D6867" s="1">
        <v>45083</v>
      </c>
      <c r="E6867">
        <f>VLOOKUP(data[[#This Row],[id_campaign]],campaign[],4,FALSE)</f>
        <v>14</v>
      </c>
      <c r="F6867" t="str">
        <f>VLOOKUP(data[[#This Row],[id_campaign]],campaign[],2,FALSE)</f>
        <v>OwnsMotorcycle</v>
      </c>
      <c r="G6867" t="str">
        <f>VLOOKUP(data[[#This Row],[id_customer]],customer[],2,FALSE)</f>
        <v>Goddard Adamsson</v>
      </c>
      <c r="H6867" t="str">
        <f>data[[#This Row],[id_customer]]&amp;data[[#This Row],[id_campaign]]</f>
        <v>C0420cam15</v>
      </c>
      <c r="I6867">
        <f>DATEDIF(data[[#This Row],[join_date]],data[[#This Row],[buy_date]],"M")</f>
        <v>6</v>
      </c>
    </row>
    <row r="6868" spans="1:9" x14ac:dyDescent="0.25">
      <c r="A6868" t="s">
        <v>1725</v>
      </c>
      <c r="B6868" t="s">
        <v>26</v>
      </c>
      <c r="C6868" s="1">
        <v>44666</v>
      </c>
      <c r="D6868" s="1">
        <v>44666</v>
      </c>
      <c r="E6868">
        <f>VLOOKUP(data[[#This Row],[id_campaign]],campaign[],4,FALSE)</f>
        <v>65</v>
      </c>
      <c r="F6868" t="str">
        <f>VLOOKUP(data[[#This Row],[id_campaign]],campaign[],2,FALSE)</f>
        <v>HasCreditCard</v>
      </c>
      <c r="G6868" t="str">
        <f>VLOOKUP(data[[#This Row],[id_customer]],customer[],2,FALSE)</f>
        <v>Willy Schwandt</v>
      </c>
      <c r="H6868" t="str">
        <f>data[[#This Row],[id_customer]]&amp;data[[#This Row],[id_campaign]]</f>
        <v>C0421cam12</v>
      </c>
      <c r="I6868">
        <f>DATEDIF(data[[#This Row],[join_date]],data[[#This Row],[buy_date]],"M")</f>
        <v>0</v>
      </c>
    </row>
    <row r="6869" spans="1:9" x14ac:dyDescent="0.25">
      <c r="A6869" t="s">
        <v>1725</v>
      </c>
      <c r="B6869" t="s">
        <v>26</v>
      </c>
      <c r="C6869" s="1">
        <v>44666</v>
      </c>
      <c r="D6869" s="1">
        <v>44762</v>
      </c>
      <c r="E6869">
        <f>VLOOKUP(data[[#This Row],[id_campaign]],campaign[],4,FALSE)</f>
        <v>65</v>
      </c>
      <c r="F6869" t="str">
        <f>VLOOKUP(data[[#This Row],[id_campaign]],campaign[],2,FALSE)</f>
        <v>HasCreditCard</v>
      </c>
      <c r="G6869" t="str">
        <f>VLOOKUP(data[[#This Row],[id_customer]],customer[],2,FALSE)</f>
        <v>Willy Schwandt</v>
      </c>
      <c r="H6869" t="str">
        <f>data[[#This Row],[id_customer]]&amp;data[[#This Row],[id_campaign]]</f>
        <v>C0421cam12</v>
      </c>
      <c r="I6869">
        <f>DATEDIF(data[[#This Row],[join_date]],data[[#This Row],[buy_date]],"M")</f>
        <v>3</v>
      </c>
    </row>
    <row r="6870" spans="1:9" x14ac:dyDescent="0.25">
      <c r="A6870" t="s">
        <v>1725</v>
      </c>
      <c r="B6870" t="s">
        <v>26</v>
      </c>
      <c r="C6870" s="1">
        <v>44666</v>
      </c>
      <c r="D6870" s="1">
        <v>44858</v>
      </c>
      <c r="E6870">
        <f>VLOOKUP(data[[#This Row],[id_campaign]],campaign[],4,FALSE)</f>
        <v>65</v>
      </c>
      <c r="F6870" t="str">
        <f>VLOOKUP(data[[#This Row],[id_campaign]],campaign[],2,FALSE)</f>
        <v>HasCreditCard</v>
      </c>
      <c r="G6870" t="str">
        <f>VLOOKUP(data[[#This Row],[id_customer]],customer[],2,FALSE)</f>
        <v>Willy Schwandt</v>
      </c>
      <c r="H6870" t="str">
        <f>data[[#This Row],[id_customer]]&amp;data[[#This Row],[id_campaign]]</f>
        <v>C0421cam12</v>
      </c>
      <c r="I6870">
        <f>DATEDIF(data[[#This Row],[join_date]],data[[#This Row],[buy_date]],"M")</f>
        <v>6</v>
      </c>
    </row>
    <row r="6871" spans="1:9" x14ac:dyDescent="0.25">
      <c r="A6871" t="s">
        <v>1725</v>
      </c>
      <c r="B6871" t="s">
        <v>26</v>
      </c>
      <c r="C6871" s="1">
        <v>44666</v>
      </c>
      <c r="D6871" s="1">
        <v>44894</v>
      </c>
      <c r="E6871">
        <f>VLOOKUP(data[[#This Row],[id_campaign]],campaign[],4,FALSE)</f>
        <v>65</v>
      </c>
      <c r="F6871" t="str">
        <f>VLOOKUP(data[[#This Row],[id_campaign]],campaign[],2,FALSE)</f>
        <v>HasCreditCard</v>
      </c>
      <c r="G6871" t="str">
        <f>VLOOKUP(data[[#This Row],[id_customer]],customer[],2,FALSE)</f>
        <v>Willy Schwandt</v>
      </c>
      <c r="H6871" t="str">
        <f>data[[#This Row],[id_customer]]&amp;data[[#This Row],[id_campaign]]</f>
        <v>C0421cam12</v>
      </c>
      <c r="I6871">
        <f>DATEDIF(data[[#This Row],[join_date]],data[[#This Row],[buy_date]],"M")</f>
        <v>7</v>
      </c>
    </row>
    <row r="6872" spans="1:9" x14ac:dyDescent="0.25">
      <c r="A6872" t="s">
        <v>1725</v>
      </c>
      <c r="B6872" t="s">
        <v>26</v>
      </c>
      <c r="C6872" s="1">
        <v>44666</v>
      </c>
      <c r="D6872" s="1">
        <v>44919</v>
      </c>
      <c r="E6872">
        <f>VLOOKUP(data[[#This Row],[id_campaign]],campaign[],4,FALSE)</f>
        <v>65</v>
      </c>
      <c r="F6872" t="str">
        <f>VLOOKUP(data[[#This Row],[id_campaign]],campaign[],2,FALSE)</f>
        <v>HasCreditCard</v>
      </c>
      <c r="G6872" t="str">
        <f>VLOOKUP(data[[#This Row],[id_customer]],customer[],2,FALSE)</f>
        <v>Willy Schwandt</v>
      </c>
      <c r="H6872" t="str">
        <f>data[[#This Row],[id_customer]]&amp;data[[#This Row],[id_campaign]]</f>
        <v>C0421cam12</v>
      </c>
      <c r="I6872">
        <f>DATEDIF(data[[#This Row],[join_date]],data[[#This Row],[buy_date]],"M")</f>
        <v>8</v>
      </c>
    </row>
    <row r="6873" spans="1:9" x14ac:dyDescent="0.25">
      <c r="A6873" t="s">
        <v>1725</v>
      </c>
      <c r="B6873" t="s">
        <v>26</v>
      </c>
      <c r="C6873" s="1">
        <v>44666</v>
      </c>
      <c r="D6873" s="1">
        <v>44941</v>
      </c>
      <c r="E6873">
        <f>VLOOKUP(data[[#This Row],[id_campaign]],campaign[],4,FALSE)</f>
        <v>65</v>
      </c>
      <c r="F6873" t="str">
        <f>VLOOKUP(data[[#This Row],[id_campaign]],campaign[],2,FALSE)</f>
        <v>HasCreditCard</v>
      </c>
      <c r="G6873" t="str">
        <f>VLOOKUP(data[[#This Row],[id_customer]],customer[],2,FALSE)</f>
        <v>Willy Schwandt</v>
      </c>
      <c r="H6873" t="str">
        <f>data[[#This Row],[id_customer]]&amp;data[[#This Row],[id_campaign]]</f>
        <v>C0421cam12</v>
      </c>
      <c r="I6873">
        <f>DATEDIF(data[[#This Row],[join_date]],data[[#This Row],[buy_date]],"M")</f>
        <v>9</v>
      </c>
    </row>
    <row r="6874" spans="1:9" x14ac:dyDescent="0.25">
      <c r="A6874" t="s">
        <v>1725</v>
      </c>
      <c r="B6874" t="s">
        <v>26</v>
      </c>
      <c r="C6874" s="1">
        <v>44666</v>
      </c>
      <c r="D6874" s="1">
        <v>44981</v>
      </c>
      <c r="E6874">
        <f>VLOOKUP(data[[#This Row],[id_campaign]],campaign[],4,FALSE)</f>
        <v>65</v>
      </c>
      <c r="F6874" t="str">
        <f>VLOOKUP(data[[#This Row],[id_campaign]],campaign[],2,FALSE)</f>
        <v>HasCreditCard</v>
      </c>
      <c r="G6874" t="str">
        <f>VLOOKUP(data[[#This Row],[id_customer]],customer[],2,FALSE)</f>
        <v>Willy Schwandt</v>
      </c>
      <c r="H6874" t="str">
        <f>data[[#This Row],[id_customer]]&amp;data[[#This Row],[id_campaign]]</f>
        <v>C0421cam12</v>
      </c>
      <c r="I6874">
        <f>DATEDIF(data[[#This Row],[join_date]],data[[#This Row],[buy_date]],"M")</f>
        <v>10</v>
      </c>
    </row>
    <row r="6875" spans="1:9" x14ac:dyDescent="0.25">
      <c r="A6875" t="s">
        <v>1725</v>
      </c>
      <c r="B6875" t="s">
        <v>26</v>
      </c>
      <c r="C6875" s="1">
        <v>44666</v>
      </c>
      <c r="D6875" s="1">
        <v>45008</v>
      </c>
      <c r="E6875">
        <f>VLOOKUP(data[[#This Row],[id_campaign]],campaign[],4,FALSE)</f>
        <v>65</v>
      </c>
      <c r="F6875" t="str">
        <f>VLOOKUP(data[[#This Row],[id_campaign]],campaign[],2,FALSE)</f>
        <v>HasCreditCard</v>
      </c>
      <c r="G6875" t="str">
        <f>VLOOKUP(data[[#This Row],[id_customer]],customer[],2,FALSE)</f>
        <v>Willy Schwandt</v>
      </c>
      <c r="H6875" t="str">
        <f>data[[#This Row],[id_customer]]&amp;data[[#This Row],[id_campaign]]</f>
        <v>C0421cam12</v>
      </c>
      <c r="I6875">
        <f>DATEDIF(data[[#This Row],[join_date]],data[[#This Row],[buy_date]],"M")</f>
        <v>11</v>
      </c>
    </row>
    <row r="6876" spans="1:9" x14ac:dyDescent="0.25">
      <c r="A6876" t="s">
        <v>1725</v>
      </c>
      <c r="B6876" t="s">
        <v>26</v>
      </c>
      <c r="C6876" s="1">
        <v>44666</v>
      </c>
      <c r="D6876" s="1">
        <v>45033</v>
      </c>
      <c r="E6876">
        <f>VLOOKUP(data[[#This Row],[id_campaign]],campaign[],4,FALSE)</f>
        <v>65</v>
      </c>
      <c r="F6876" t="str">
        <f>VLOOKUP(data[[#This Row],[id_campaign]],campaign[],2,FALSE)</f>
        <v>HasCreditCard</v>
      </c>
      <c r="G6876" t="str">
        <f>VLOOKUP(data[[#This Row],[id_customer]],customer[],2,FALSE)</f>
        <v>Willy Schwandt</v>
      </c>
      <c r="H6876" t="str">
        <f>data[[#This Row],[id_customer]]&amp;data[[#This Row],[id_campaign]]</f>
        <v>C0421cam12</v>
      </c>
      <c r="I6876">
        <f>DATEDIF(data[[#This Row],[join_date]],data[[#This Row],[buy_date]],"M")</f>
        <v>12</v>
      </c>
    </row>
    <row r="6877" spans="1:9" x14ac:dyDescent="0.25">
      <c r="A6877" t="s">
        <v>1725</v>
      </c>
      <c r="B6877" t="s">
        <v>6</v>
      </c>
      <c r="C6877" s="1">
        <v>44669</v>
      </c>
      <c r="D6877" s="1">
        <v>44669</v>
      </c>
      <c r="E6877">
        <f>VLOOKUP(data[[#This Row],[id_campaign]],campaign[],4,FALSE)</f>
        <v>26</v>
      </c>
      <c r="F6877" t="str">
        <f>VLOOKUP(data[[#This Row],[id_campaign]],campaign[],2,FALSE)</f>
        <v>HandsetRefurbished</v>
      </c>
      <c r="G6877" t="str">
        <f>VLOOKUP(data[[#This Row],[id_customer]],customer[],2,FALSE)</f>
        <v>Willy Schwandt</v>
      </c>
      <c r="H6877" t="str">
        <f>data[[#This Row],[id_customer]]&amp;data[[#This Row],[id_campaign]]</f>
        <v>C0421cam02</v>
      </c>
      <c r="I6877">
        <f>DATEDIF(data[[#This Row],[join_date]],data[[#This Row],[buy_date]],"M")</f>
        <v>0</v>
      </c>
    </row>
    <row r="6878" spans="1:9" x14ac:dyDescent="0.25">
      <c r="A6878" t="s">
        <v>1725</v>
      </c>
      <c r="B6878" t="s">
        <v>6</v>
      </c>
      <c r="C6878" s="1">
        <v>44669</v>
      </c>
      <c r="D6878" s="1">
        <v>44735</v>
      </c>
      <c r="E6878">
        <f>VLOOKUP(data[[#This Row],[id_campaign]],campaign[],4,FALSE)</f>
        <v>26</v>
      </c>
      <c r="F6878" t="str">
        <f>VLOOKUP(data[[#This Row],[id_campaign]],campaign[],2,FALSE)</f>
        <v>HandsetRefurbished</v>
      </c>
      <c r="G6878" t="str">
        <f>VLOOKUP(data[[#This Row],[id_customer]],customer[],2,FALSE)</f>
        <v>Willy Schwandt</v>
      </c>
      <c r="H6878" t="str">
        <f>data[[#This Row],[id_customer]]&amp;data[[#This Row],[id_campaign]]</f>
        <v>C0421cam02</v>
      </c>
      <c r="I6878">
        <f>DATEDIF(data[[#This Row],[join_date]],data[[#This Row],[buy_date]],"M")</f>
        <v>2</v>
      </c>
    </row>
    <row r="6879" spans="1:9" x14ac:dyDescent="0.25">
      <c r="A6879" t="s">
        <v>1725</v>
      </c>
      <c r="B6879" t="s">
        <v>6</v>
      </c>
      <c r="C6879" s="1">
        <v>44669</v>
      </c>
      <c r="D6879" s="1">
        <v>44797</v>
      </c>
      <c r="E6879">
        <f>VLOOKUP(data[[#This Row],[id_campaign]],campaign[],4,FALSE)</f>
        <v>26</v>
      </c>
      <c r="F6879" t="str">
        <f>VLOOKUP(data[[#This Row],[id_campaign]],campaign[],2,FALSE)</f>
        <v>HandsetRefurbished</v>
      </c>
      <c r="G6879" t="str">
        <f>VLOOKUP(data[[#This Row],[id_customer]],customer[],2,FALSE)</f>
        <v>Willy Schwandt</v>
      </c>
      <c r="H6879" t="str">
        <f>data[[#This Row],[id_customer]]&amp;data[[#This Row],[id_campaign]]</f>
        <v>C0421cam02</v>
      </c>
      <c r="I6879">
        <f>DATEDIF(data[[#This Row],[join_date]],data[[#This Row],[buy_date]],"M")</f>
        <v>4</v>
      </c>
    </row>
    <row r="6880" spans="1:9" x14ac:dyDescent="0.25">
      <c r="A6880" t="s">
        <v>1725</v>
      </c>
      <c r="B6880" t="s">
        <v>6</v>
      </c>
      <c r="C6880" s="1">
        <v>44669</v>
      </c>
      <c r="D6880" s="1">
        <v>44832</v>
      </c>
      <c r="E6880">
        <f>VLOOKUP(data[[#This Row],[id_campaign]],campaign[],4,FALSE)</f>
        <v>26</v>
      </c>
      <c r="F6880" t="str">
        <f>VLOOKUP(data[[#This Row],[id_campaign]],campaign[],2,FALSE)</f>
        <v>HandsetRefurbished</v>
      </c>
      <c r="G6880" t="str">
        <f>VLOOKUP(data[[#This Row],[id_customer]],customer[],2,FALSE)</f>
        <v>Willy Schwandt</v>
      </c>
      <c r="H6880" t="str">
        <f>data[[#This Row],[id_customer]]&amp;data[[#This Row],[id_campaign]]</f>
        <v>C0421cam02</v>
      </c>
      <c r="I6880">
        <f>DATEDIF(data[[#This Row],[join_date]],data[[#This Row],[buy_date]],"M")</f>
        <v>5</v>
      </c>
    </row>
    <row r="6881" spans="1:9" x14ac:dyDescent="0.25">
      <c r="A6881" t="s">
        <v>1725</v>
      </c>
      <c r="B6881" t="s">
        <v>6</v>
      </c>
      <c r="C6881" s="1">
        <v>44669</v>
      </c>
      <c r="D6881" s="1">
        <v>44893</v>
      </c>
      <c r="E6881">
        <f>VLOOKUP(data[[#This Row],[id_campaign]],campaign[],4,FALSE)</f>
        <v>26</v>
      </c>
      <c r="F6881" t="str">
        <f>VLOOKUP(data[[#This Row],[id_campaign]],campaign[],2,FALSE)</f>
        <v>HandsetRefurbished</v>
      </c>
      <c r="G6881" t="str">
        <f>VLOOKUP(data[[#This Row],[id_customer]],customer[],2,FALSE)</f>
        <v>Willy Schwandt</v>
      </c>
      <c r="H6881" t="str">
        <f>data[[#This Row],[id_customer]]&amp;data[[#This Row],[id_campaign]]</f>
        <v>C0421cam02</v>
      </c>
      <c r="I6881">
        <f>DATEDIF(data[[#This Row],[join_date]],data[[#This Row],[buy_date]],"M")</f>
        <v>7</v>
      </c>
    </row>
    <row r="6882" spans="1:9" x14ac:dyDescent="0.25">
      <c r="A6882" t="s">
        <v>1725</v>
      </c>
      <c r="B6882" t="s">
        <v>6</v>
      </c>
      <c r="C6882" s="1">
        <v>44669</v>
      </c>
      <c r="D6882" s="1">
        <v>44917</v>
      </c>
      <c r="E6882">
        <f>VLOOKUP(data[[#This Row],[id_campaign]],campaign[],4,FALSE)</f>
        <v>26</v>
      </c>
      <c r="F6882" t="str">
        <f>VLOOKUP(data[[#This Row],[id_campaign]],campaign[],2,FALSE)</f>
        <v>HandsetRefurbished</v>
      </c>
      <c r="G6882" t="str">
        <f>VLOOKUP(data[[#This Row],[id_customer]],customer[],2,FALSE)</f>
        <v>Willy Schwandt</v>
      </c>
      <c r="H6882" t="str">
        <f>data[[#This Row],[id_customer]]&amp;data[[#This Row],[id_campaign]]</f>
        <v>C0421cam02</v>
      </c>
      <c r="I6882">
        <f>DATEDIF(data[[#This Row],[join_date]],data[[#This Row],[buy_date]],"M")</f>
        <v>8</v>
      </c>
    </row>
    <row r="6883" spans="1:9" x14ac:dyDescent="0.25">
      <c r="A6883" t="s">
        <v>1725</v>
      </c>
      <c r="B6883" t="s">
        <v>6</v>
      </c>
      <c r="C6883" s="1">
        <v>44669</v>
      </c>
      <c r="D6883" s="1">
        <v>45037</v>
      </c>
      <c r="E6883">
        <f>VLOOKUP(data[[#This Row],[id_campaign]],campaign[],4,FALSE)</f>
        <v>26</v>
      </c>
      <c r="F6883" t="str">
        <f>VLOOKUP(data[[#This Row],[id_campaign]],campaign[],2,FALSE)</f>
        <v>HandsetRefurbished</v>
      </c>
      <c r="G6883" t="str">
        <f>VLOOKUP(data[[#This Row],[id_customer]],customer[],2,FALSE)</f>
        <v>Willy Schwandt</v>
      </c>
      <c r="H6883" t="str">
        <f>data[[#This Row],[id_customer]]&amp;data[[#This Row],[id_campaign]]</f>
        <v>C0421cam02</v>
      </c>
      <c r="I6883">
        <f>DATEDIF(data[[#This Row],[join_date]],data[[#This Row],[buy_date]],"M")</f>
        <v>12</v>
      </c>
    </row>
    <row r="6884" spans="1:9" x14ac:dyDescent="0.25">
      <c r="A6884" t="s">
        <v>1729</v>
      </c>
      <c r="B6884" t="s">
        <v>28</v>
      </c>
      <c r="C6884" s="1">
        <v>44814</v>
      </c>
      <c r="D6884" s="1">
        <v>44814</v>
      </c>
      <c r="E6884">
        <f>VLOOKUP(data[[#This Row],[id_campaign]],campaign[],4,FALSE)</f>
        <v>25</v>
      </c>
      <c r="F6884" t="str">
        <f>VLOOKUP(data[[#This Row],[id_campaign]],campaign[],2,FALSE)</f>
        <v>NewCellphoneUser</v>
      </c>
      <c r="G6884" t="str">
        <f>VLOOKUP(data[[#This Row],[id_customer]],customer[],2,FALSE)</f>
        <v>Mersey Wannes</v>
      </c>
      <c r="H6884" t="str">
        <f>data[[#This Row],[id_customer]]&amp;data[[#This Row],[id_campaign]]</f>
        <v>C0422cam13</v>
      </c>
      <c r="I6884">
        <f>DATEDIF(data[[#This Row],[join_date]],data[[#This Row],[buy_date]],"M")</f>
        <v>0</v>
      </c>
    </row>
    <row r="6885" spans="1:9" x14ac:dyDescent="0.25">
      <c r="A6885" t="s">
        <v>1729</v>
      </c>
      <c r="B6885" t="s">
        <v>28</v>
      </c>
      <c r="C6885" s="1">
        <v>44814</v>
      </c>
      <c r="D6885" s="1">
        <v>44846</v>
      </c>
      <c r="E6885">
        <f>VLOOKUP(data[[#This Row],[id_campaign]],campaign[],4,FALSE)</f>
        <v>25</v>
      </c>
      <c r="F6885" t="str">
        <f>VLOOKUP(data[[#This Row],[id_campaign]],campaign[],2,FALSE)</f>
        <v>NewCellphoneUser</v>
      </c>
      <c r="G6885" t="str">
        <f>VLOOKUP(data[[#This Row],[id_customer]],customer[],2,FALSE)</f>
        <v>Mersey Wannes</v>
      </c>
      <c r="H6885" t="str">
        <f>data[[#This Row],[id_customer]]&amp;data[[#This Row],[id_campaign]]</f>
        <v>C0422cam13</v>
      </c>
      <c r="I6885">
        <f>DATEDIF(data[[#This Row],[join_date]],data[[#This Row],[buy_date]],"M")</f>
        <v>1</v>
      </c>
    </row>
    <row r="6886" spans="1:9" x14ac:dyDescent="0.25">
      <c r="A6886" t="s">
        <v>1729</v>
      </c>
      <c r="B6886" t="s">
        <v>28</v>
      </c>
      <c r="C6886" s="1">
        <v>44814</v>
      </c>
      <c r="D6886" s="1">
        <v>44887</v>
      </c>
      <c r="E6886">
        <f>VLOOKUP(data[[#This Row],[id_campaign]],campaign[],4,FALSE)</f>
        <v>25</v>
      </c>
      <c r="F6886" t="str">
        <f>VLOOKUP(data[[#This Row],[id_campaign]],campaign[],2,FALSE)</f>
        <v>NewCellphoneUser</v>
      </c>
      <c r="G6886" t="str">
        <f>VLOOKUP(data[[#This Row],[id_customer]],customer[],2,FALSE)</f>
        <v>Mersey Wannes</v>
      </c>
      <c r="H6886" t="str">
        <f>data[[#This Row],[id_customer]]&amp;data[[#This Row],[id_campaign]]</f>
        <v>C0422cam13</v>
      </c>
      <c r="I6886">
        <f>DATEDIF(data[[#This Row],[join_date]],data[[#This Row],[buy_date]],"M")</f>
        <v>2</v>
      </c>
    </row>
    <row r="6887" spans="1:9" x14ac:dyDescent="0.25">
      <c r="A6887" t="s">
        <v>1729</v>
      </c>
      <c r="B6887" t="s">
        <v>28</v>
      </c>
      <c r="C6887" s="1">
        <v>44814</v>
      </c>
      <c r="D6887" s="1">
        <v>44914</v>
      </c>
      <c r="E6887">
        <f>VLOOKUP(data[[#This Row],[id_campaign]],campaign[],4,FALSE)</f>
        <v>25</v>
      </c>
      <c r="F6887" t="str">
        <f>VLOOKUP(data[[#This Row],[id_campaign]],campaign[],2,FALSE)</f>
        <v>NewCellphoneUser</v>
      </c>
      <c r="G6887" t="str">
        <f>VLOOKUP(data[[#This Row],[id_customer]],customer[],2,FALSE)</f>
        <v>Mersey Wannes</v>
      </c>
      <c r="H6887" t="str">
        <f>data[[#This Row],[id_customer]]&amp;data[[#This Row],[id_campaign]]</f>
        <v>C0422cam13</v>
      </c>
      <c r="I6887">
        <f>DATEDIF(data[[#This Row],[join_date]],data[[#This Row],[buy_date]],"M")</f>
        <v>3</v>
      </c>
    </row>
    <row r="6888" spans="1:9" x14ac:dyDescent="0.25">
      <c r="A6888" t="s">
        <v>1729</v>
      </c>
      <c r="B6888" t="s">
        <v>28</v>
      </c>
      <c r="C6888" s="1">
        <v>44814</v>
      </c>
      <c r="D6888" s="1">
        <v>44945</v>
      </c>
      <c r="E6888">
        <f>VLOOKUP(data[[#This Row],[id_campaign]],campaign[],4,FALSE)</f>
        <v>25</v>
      </c>
      <c r="F6888" t="str">
        <f>VLOOKUP(data[[#This Row],[id_campaign]],campaign[],2,FALSE)</f>
        <v>NewCellphoneUser</v>
      </c>
      <c r="G6888" t="str">
        <f>VLOOKUP(data[[#This Row],[id_customer]],customer[],2,FALSE)</f>
        <v>Mersey Wannes</v>
      </c>
      <c r="H6888" t="str">
        <f>data[[#This Row],[id_customer]]&amp;data[[#This Row],[id_campaign]]</f>
        <v>C0422cam13</v>
      </c>
      <c r="I6888">
        <f>DATEDIF(data[[#This Row],[join_date]],data[[#This Row],[buy_date]],"M")</f>
        <v>4</v>
      </c>
    </row>
    <row r="6889" spans="1:9" x14ac:dyDescent="0.25">
      <c r="A6889" t="s">
        <v>1729</v>
      </c>
      <c r="B6889" t="s">
        <v>28</v>
      </c>
      <c r="C6889" s="1">
        <v>44814</v>
      </c>
      <c r="D6889" s="1">
        <v>44974</v>
      </c>
      <c r="E6889">
        <f>VLOOKUP(data[[#This Row],[id_campaign]],campaign[],4,FALSE)</f>
        <v>25</v>
      </c>
      <c r="F6889" t="str">
        <f>VLOOKUP(data[[#This Row],[id_campaign]],campaign[],2,FALSE)</f>
        <v>NewCellphoneUser</v>
      </c>
      <c r="G6889" t="str">
        <f>VLOOKUP(data[[#This Row],[id_customer]],customer[],2,FALSE)</f>
        <v>Mersey Wannes</v>
      </c>
      <c r="H6889" t="str">
        <f>data[[#This Row],[id_customer]]&amp;data[[#This Row],[id_campaign]]</f>
        <v>C0422cam13</v>
      </c>
      <c r="I6889">
        <f>DATEDIF(data[[#This Row],[join_date]],data[[#This Row],[buy_date]],"M")</f>
        <v>5</v>
      </c>
    </row>
    <row r="6890" spans="1:9" x14ac:dyDescent="0.25">
      <c r="A6890" t="s">
        <v>1729</v>
      </c>
      <c r="B6890" t="s">
        <v>28</v>
      </c>
      <c r="C6890" s="1">
        <v>44814</v>
      </c>
      <c r="D6890" s="1">
        <v>44997</v>
      </c>
      <c r="E6890">
        <f>VLOOKUP(data[[#This Row],[id_campaign]],campaign[],4,FALSE)</f>
        <v>25</v>
      </c>
      <c r="F6890" t="str">
        <f>VLOOKUP(data[[#This Row],[id_campaign]],campaign[],2,FALSE)</f>
        <v>NewCellphoneUser</v>
      </c>
      <c r="G6890" t="str">
        <f>VLOOKUP(data[[#This Row],[id_customer]],customer[],2,FALSE)</f>
        <v>Mersey Wannes</v>
      </c>
      <c r="H6890" t="str">
        <f>data[[#This Row],[id_customer]]&amp;data[[#This Row],[id_campaign]]</f>
        <v>C0422cam13</v>
      </c>
      <c r="I6890">
        <f>DATEDIF(data[[#This Row],[join_date]],data[[#This Row],[buy_date]],"M")</f>
        <v>6</v>
      </c>
    </row>
    <row r="6891" spans="1:9" x14ac:dyDescent="0.25">
      <c r="A6891" t="s">
        <v>1729</v>
      </c>
      <c r="B6891" t="s">
        <v>28</v>
      </c>
      <c r="C6891" s="1">
        <v>44814</v>
      </c>
      <c r="D6891" s="1">
        <v>45037</v>
      </c>
      <c r="E6891">
        <f>VLOOKUP(data[[#This Row],[id_campaign]],campaign[],4,FALSE)</f>
        <v>25</v>
      </c>
      <c r="F6891" t="str">
        <f>VLOOKUP(data[[#This Row],[id_campaign]],campaign[],2,FALSE)</f>
        <v>NewCellphoneUser</v>
      </c>
      <c r="G6891" t="str">
        <f>VLOOKUP(data[[#This Row],[id_customer]],customer[],2,FALSE)</f>
        <v>Mersey Wannes</v>
      </c>
      <c r="H6891" t="str">
        <f>data[[#This Row],[id_customer]]&amp;data[[#This Row],[id_campaign]]</f>
        <v>C0422cam13</v>
      </c>
      <c r="I6891">
        <f>DATEDIF(data[[#This Row],[join_date]],data[[#This Row],[buy_date]],"M")</f>
        <v>7</v>
      </c>
    </row>
    <row r="6892" spans="1:9" x14ac:dyDescent="0.25">
      <c r="A6892" t="s">
        <v>1729</v>
      </c>
      <c r="B6892" t="s">
        <v>28</v>
      </c>
      <c r="C6892" s="1">
        <v>44814</v>
      </c>
      <c r="D6892" s="1">
        <v>45065</v>
      </c>
      <c r="E6892">
        <f>VLOOKUP(data[[#This Row],[id_campaign]],campaign[],4,FALSE)</f>
        <v>25</v>
      </c>
      <c r="F6892" t="str">
        <f>VLOOKUP(data[[#This Row],[id_campaign]],campaign[],2,FALSE)</f>
        <v>NewCellphoneUser</v>
      </c>
      <c r="G6892" t="str">
        <f>VLOOKUP(data[[#This Row],[id_customer]],customer[],2,FALSE)</f>
        <v>Mersey Wannes</v>
      </c>
      <c r="H6892" t="str">
        <f>data[[#This Row],[id_customer]]&amp;data[[#This Row],[id_campaign]]</f>
        <v>C0422cam13</v>
      </c>
      <c r="I6892">
        <f>DATEDIF(data[[#This Row],[join_date]],data[[#This Row],[buy_date]],"M")</f>
        <v>8</v>
      </c>
    </row>
    <row r="6893" spans="1:9" x14ac:dyDescent="0.25">
      <c r="A6893" t="s">
        <v>1729</v>
      </c>
      <c r="B6893" t="s">
        <v>12</v>
      </c>
      <c r="C6893" s="1">
        <v>44854</v>
      </c>
      <c r="D6893" s="1">
        <v>44854</v>
      </c>
      <c r="E6893">
        <f>VLOOKUP(data[[#This Row],[id_campaign]],campaign[],4,FALSE)</f>
        <v>22</v>
      </c>
      <c r="F6893" t="str">
        <f>VLOOKUP(data[[#This Row],[id_campaign]],campaign[],2,FALSE)</f>
        <v>RVOwner</v>
      </c>
      <c r="G6893" t="str">
        <f>VLOOKUP(data[[#This Row],[id_customer]],customer[],2,FALSE)</f>
        <v>Mersey Wannes</v>
      </c>
      <c r="H6893" t="str">
        <f>data[[#This Row],[id_customer]]&amp;data[[#This Row],[id_campaign]]</f>
        <v>C0422cam05</v>
      </c>
      <c r="I6893">
        <f>DATEDIF(data[[#This Row],[join_date]],data[[#This Row],[buy_date]],"M")</f>
        <v>0</v>
      </c>
    </row>
    <row r="6894" spans="1:9" x14ac:dyDescent="0.25">
      <c r="A6894" t="s">
        <v>1729</v>
      </c>
      <c r="B6894" t="s">
        <v>12</v>
      </c>
      <c r="C6894" s="1">
        <v>44854</v>
      </c>
      <c r="D6894" s="1">
        <v>44888</v>
      </c>
      <c r="E6894">
        <f>VLOOKUP(data[[#This Row],[id_campaign]],campaign[],4,FALSE)</f>
        <v>22</v>
      </c>
      <c r="F6894" t="str">
        <f>VLOOKUP(data[[#This Row],[id_campaign]],campaign[],2,FALSE)</f>
        <v>RVOwner</v>
      </c>
      <c r="G6894" t="str">
        <f>VLOOKUP(data[[#This Row],[id_customer]],customer[],2,FALSE)</f>
        <v>Mersey Wannes</v>
      </c>
      <c r="H6894" t="str">
        <f>data[[#This Row],[id_customer]]&amp;data[[#This Row],[id_campaign]]</f>
        <v>C0422cam05</v>
      </c>
      <c r="I6894">
        <f>DATEDIF(data[[#This Row],[join_date]],data[[#This Row],[buy_date]],"M")</f>
        <v>1</v>
      </c>
    </row>
    <row r="6895" spans="1:9" x14ac:dyDescent="0.25">
      <c r="A6895" t="s">
        <v>1729</v>
      </c>
      <c r="B6895" t="s">
        <v>12</v>
      </c>
      <c r="C6895" s="1">
        <v>44854</v>
      </c>
      <c r="D6895" s="1">
        <v>44924</v>
      </c>
      <c r="E6895">
        <f>VLOOKUP(data[[#This Row],[id_campaign]],campaign[],4,FALSE)</f>
        <v>22</v>
      </c>
      <c r="F6895" t="str">
        <f>VLOOKUP(data[[#This Row],[id_campaign]],campaign[],2,FALSE)</f>
        <v>RVOwner</v>
      </c>
      <c r="G6895" t="str">
        <f>VLOOKUP(data[[#This Row],[id_customer]],customer[],2,FALSE)</f>
        <v>Mersey Wannes</v>
      </c>
      <c r="H6895" t="str">
        <f>data[[#This Row],[id_customer]]&amp;data[[#This Row],[id_campaign]]</f>
        <v>C0422cam05</v>
      </c>
      <c r="I6895">
        <f>DATEDIF(data[[#This Row],[join_date]],data[[#This Row],[buy_date]],"M")</f>
        <v>2</v>
      </c>
    </row>
    <row r="6896" spans="1:9" x14ac:dyDescent="0.25">
      <c r="A6896" t="s">
        <v>1729</v>
      </c>
      <c r="B6896" t="s">
        <v>12</v>
      </c>
      <c r="C6896" s="1">
        <v>44854</v>
      </c>
      <c r="D6896" s="1">
        <v>44957</v>
      </c>
      <c r="E6896">
        <f>VLOOKUP(data[[#This Row],[id_campaign]],campaign[],4,FALSE)</f>
        <v>22</v>
      </c>
      <c r="F6896" t="str">
        <f>VLOOKUP(data[[#This Row],[id_campaign]],campaign[],2,FALSE)</f>
        <v>RVOwner</v>
      </c>
      <c r="G6896" t="str">
        <f>VLOOKUP(data[[#This Row],[id_customer]],customer[],2,FALSE)</f>
        <v>Mersey Wannes</v>
      </c>
      <c r="H6896" t="str">
        <f>data[[#This Row],[id_customer]]&amp;data[[#This Row],[id_campaign]]</f>
        <v>C0422cam05</v>
      </c>
      <c r="I6896">
        <f>DATEDIF(data[[#This Row],[join_date]],data[[#This Row],[buy_date]],"M")</f>
        <v>3</v>
      </c>
    </row>
    <row r="6897" spans="1:9" x14ac:dyDescent="0.25">
      <c r="A6897" t="s">
        <v>1729</v>
      </c>
      <c r="B6897" t="s">
        <v>12</v>
      </c>
      <c r="C6897" s="1">
        <v>44854</v>
      </c>
      <c r="D6897" s="1">
        <v>44980</v>
      </c>
      <c r="E6897">
        <f>VLOOKUP(data[[#This Row],[id_campaign]],campaign[],4,FALSE)</f>
        <v>22</v>
      </c>
      <c r="F6897" t="str">
        <f>VLOOKUP(data[[#This Row],[id_campaign]],campaign[],2,FALSE)</f>
        <v>RVOwner</v>
      </c>
      <c r="G6897" t="str">
        <f>VLOOKUP(data[[#This Row],[id_customer]],customer[],2,FALSE)</f>
        <v>Mersey Wannes</v>
      </c>
      <c r="H6897" t="str">
        <f>data[[#This Row],[id_customer]]&amp;data[[#This Row],[id_campaign]]</f>
        <v>C0422cam05</v>
      </c>
      <c r="I6897">
        <f>DATEDIF(data[[#This Row],[join_date]],data[[#This Row],[buy_date]],"M")</f>
        <v>4</v>
      </c>
    </row>
    <row r="6898" spans="1:9" x14ac:dyDescent="0.25">
      <c r="A6898" t="s">
        <v>1729</v>
      </c>
      <c r="B6898" t="s">
        <v>12</v>
      </c>
      <c r="C6898" s="1">
        <v>44854</v>
      </c>
      <c r="D6898" s="1">
        <v>44992</v>
      </c>
      <c r="E6898">
        <f>VLOOKUP(data[[#This Row],[id_campaign]],campaign[],4,FALSE)</f>
        <v>22</v>
      </c>
      <c r="F6898" t="str">
        <f>VLOOKUP(data[[#This Row],[id_campaign]],campaign[],2,FALSE)</f>
        <v>RVOwner</v>
      </c>
      <c r="G6898" t="str">
        <f>VLOOKUP(data[[#This Row],[id_customer]],customer[],2,FALSE)</f>
        <v>Mersey Wannes</v>
      </c>
      <c r="H6898" t="str">
        <f>data[[#This Row],[id_customer]]&amp;data[[#This Row],[id_campaign]]</f>
        <v>C0422cam05</v>
      </c>
      <c r="I6898">
        <f>DATEDIF(data[[#This Row],[join_date]],data[[#This Row],[buy_date]],"M")</f>
        <v>4</v>
      </c>
    </row>
    <row r="6899" spans="1:9" x14ac:dyDescent="0.25">
      <c r="A6899" t="s">
        <v>1729</v>
      </c>
      <c r="B6899" t="s">
        <v>12</v>
      </c>
      <c r="C6899" s="1">
        <v>44854</v>
      </c>
      <c r="D6899" s="1">
        <v>45020</v>
      </c>
      <c r="E6899">
        <f>VLOOKUP(data[[#This Row],[id_campaign]],campaign[],4,FALSE)</f>
        <v>22</v>
      </c>
      <c r="F6899" t="str">
        <f>VLOOKUP(data[[#This Row],[id_campaign]],campaign[],2,FALSE)</f>
        <v>RVOwner</v>
      </c>
      <c r="G6899" t="str">
        <f>VLOOKUP(data[[#This Row],[id_customer]],customer[],2,FALSE)</f>
        <v>Mersey Wannes</v>
      </c>
      <c r="H6899" t="str">
        <f>data[[#This Row],[id_customer]]&amp;data[[#This Row],[id_campaign]]</f>
        <v>C0422cam05</v>
      </c>
      <c r="I6899">
        <f>DATEDIF(data[[#This Row],[join_date]],data[[#This Row],[buy_date]],"M")</f>
        <v>5</v>
      </c>
    </row>
    <row r="6900" spans="1:9" x14ac:dyDescent="0.25">
      <c r="A6900" t="s">
        <v>1729</v>
      </c>
      <c r="B6900" t="s">
        <v>12</v>
      </c>
      <c r="C6900" s="1">
        <v>44854</v>
      </c>
      <c r="D6900" s="1">
        <v>45071</v>
      </c>
      <c r="E6900">
        <f>VLOOKUP(data[[#This Row],[id_campaign]],campaign[],4,FALSE)</f>
        <v>22</v>
      </c>
      <c r="F6900" t="str">
        <f>VLOOKUP(data[[#This Row],[id_campaign]],campaign[],2,FALSE)</f>
        <v>RVOwner</v>
      </c>
      <c r="G6900" t="str">
        <f>VLOOKUP(data[[#This Row],[id_customer]],customer[],2,FALSE)</f>
        <v>Mersey Wannes</v>
      </c>
      <c r="H6900" t="str">
        <f>data[[#This Row],[id_customer]]&amp;data[[#This Row],[id_campaign]]</f>
        <v>C0422cam05</v>
      </c>
      <c r="I6900">
        <f>DATEDIF(data[[#This Row],[join_date]],data[[#This Row],[buy_date]],"M")</f>
        <v>7</v>
      </c>
    </row>
    <row r="6901" spans="1:9" x14ac:dyDescent="0.25">
      <c r="A6901" t="s">
        <v>1729</v>
      </c>
      <c r="B6901" t="s">
        <v>12</v>
      </c>
      <c r="C6901" s="1">
        <v>44854</v>
      </c>
      <c r="D6901" s="1">
        <v>45078</v>
      </c>
      <c r="E6901">
        <f>VLOOKUP(data[[#This Row],[id_campaign]],campaign[],4,FALSE)</f>
        <v>22</v>
      </c>
      <c r="F6901" t="str">
        <f>VLOOKUP(data[[#This Row],[id_campaign]],campaign[],2,FALSE)</f>
        <v>RVOwner</v>
      </c>
      <c r="G6901" t="str">
        <f>VLOOKUP(data[[#This Row],[id_customer]],customer[],2,FALSE)</f>
        <v>Mersey Wannes</v>
      </c>
      <c r="H6901" t="str">
        <f>data[[#This Row],[id_customer]]&amp;data[[#This Row],[id_campaign]]</f>
        <v>C0422cam05</v>
      </c>
      <c r="I6901">
        <f>DATEDIF(data[[#This Row],[join_date]],data[[#This Row],[buy_date]],"M")</f>
        <v>7</v>
      </c>
    </row>
    <row r="6902" spans="1:9" x14ac:dyDescent="0.25">
      <c r="A6902" t="s">
        <v>1733</v>
      </c>
      <c r="B6902" t="s">
        <v>34</v>
      </c>
      <c r="C6902" s="1">
        <v>44867</v>
      </c>
      <c r="D6902" s="1">
        <v>44867</v>
      </c>
      <c r="E6902">
        <f>VLOOKUP(data[[#This Row],[id_campaign]],campaign[],4,FALSE)</f>
        <v>16</v>
      </c>
      <c r="F6902" t="str">
        <f>VLOOKUP(data[[#This Row],[id_campaign]],campaign[],2,FALSE)</f>
        <v>MadeCallToRetentionTeam</v>
      </c>
      <c r="G6902" t="str">
        <f>VLOOKUP(data[[#This Row],[id_customer]],customer[],2,FALSE)</f>
        <v>Hadley Hucknall</v>
      </c>
      <c r="H6902" t="str">
        <f>data[[#This Row],[id_customer]]&amp;data[[#This Row],[id_campaign]]</f>
        <v>C0423cam16</v>
      </c>
      <c r="I6902">
        <f>DATEDIF(data[[#This Row],[join_date]],data[[#This Row],[buy_date]],"M")</f>
        <v>0</v>
      </c>
    </row>
    <row r="6903" spans="1:9" x14ac:dyDescent="0.25">
      <c r="A6903" t="s">
        <v>1733</v>
      </c>
      <c r="B6903" t="s">
        <v>34</v>
      </c>
      <c r="C6903" s="1">
        <v>44867</v>
      </c>
      <c r="D6903" s="1">
        <v>44903</v>
      </c>
      <c r="E6903">
        <f>VLOOKUP(data[[#This Row],[id_campaign]],campaign[],4,FALSE)</f>
        <v>16</v>
      </c>
      <c r="F6903" t="str">
        <f>VLOOKUP(data[[#This Row],[id_campaign]],campaign[],2,FALSE)</f>
        <v>MadeCallToRetentionTeam</v>
      </c>
      <c r="G6903" t="str">
        <f>VLOOKUP(data[[#This Row],[id_customer]],customer[],2,FALSE)</f>
        <v>Hadley Hucknall</v>
      </c>
      <c r="H6903" t="str">
        <f>data[[#This Row],[id_customer]]&amp;data[[#This Row],[id_campaign]]</f>
        <v>C0423cam16</v>
      </c>
      <c r="I6903">
        <f>DATEDIF(data[[#This Row],[join_date]],data[[#This Row],[buy_date]],"M")</f>
        <v>1</v>
      </c>
    </row>
    <row r="6904" spans="1:9" x14ac:dyDescent="0.25">
      <c r="A6904" t="s">
        <v>1733</v>
      </c>
      <c r="B6904" t="s">
        <v>34</v>
      </c>
      <c r="C6904" s="1">
        <v>44867</v>
      </c>
      <c r="D6904" s="1">
        <v>44936</v>
      </c>
      <c r="E6904">
        <f>VLOOKUP(data[[#This Row],[id_campaign]],campaign[],4,FALSE)</f>
        <v>16</v>
      </c>
      <c r="F6904" t="str">
        <f>VLOOKUP(data[[#This Row],[id_campaign]],campaign[],2,FALSE)</f>
        <v>MadeCallToRetentionTeam</v>
      </c>
      <c r="G6904" t="str">
        <f>VLOOKUP(data[[#This Row],[id_customer]],customer[],2,FALSE)</f>
        <v>Hadley Hucknall</v>
      </c>
      <c r="H6904" t="str">
        <f>data[[#This Row],[id_customer]]&amp;data[[#This Row],[id_campaign]]</f>
        <v>C0423cam16</v>
      </c>
      <c r="I6904">
        <f>DATEDIF(data[[#This Row],[join_date]],data[[#This Row],[buy_date]],"M")</f>
        <v>2</v>
      </c>
    </row>
    <row r="6905" spans="1:9" x14ac:dyDescent="0.25">
      <c r="A6905" t="s">
        <v>1733</v>
      </c>
      <c r="B6905" t="s">
        <v>34</v>
      </c>
      <c r="C6905" s="1">
        <v>44867</v>
      </c>
      <c r="D6905" s="1">
        <v>44964</v>
      </c>
      <c r="E6905">
        <f>VLOOKUP(data[[#This Row],[id_campaign]],campaign[],4,FALSE)</f>
        <v>16</v>
      </c>
      <c r="F6905" t="str">
        <f>VLOOKUP(data[[#This Row],[id_campaign]],campaign[],2,FALSE)</f>
        <v>MadeCallToRetentionTeam</v>
      </c>
      <c r="G6905" t="str">
        <f>VLOOKUP(data[[#This Row],[id_customer]],customer[],2,FALSE)</f>
        <v>Hadley Hucknall</v>
      </c>
      <c r="H6905" t="str">
        <f>data[[#This Row],[id_customer]]&amp;data[[#This Row],[id_campaign]]</f>
        <v>C0423cam16</v>
      </c>
      <c r="I6905">
        <f>DATEDIF(data[[#This Row],[join_date]],data[[#This Row],[buy_date]],"M")</f>
        <v>3</v>
      </c>
    </row>
    <row r="6906" spans="1:9" x14ac:dyDescent="0.25">
      <c r="A6906" t="s">
        <v>1733</v>
      </c>
      <c r="B6906" t="s">
        <v>34</v>
      </c>
      <c r="C6906" s="1">
        <v>44867</v>
      </c>
      <c r="D6906" s="1">
        <v>45002</v>
      </c>
      <c r="E6906">
        <f>VLOOKUP(data[[#This Row],[id_campaign]],campaign[],4,FALSE)</f>
        <v>16</v>
      </c>
      <c r="F6906" t="str">
        <f>VLOOKUP(data[[#This Row],[id_campaign]],campaign[],2,FALSE)</f>
        <v>MadeCallToRetentionTeam</v>
      </c>
      <c r="G6906" t="str">
        <f>VLOOKUP(data[[#This Row],[id_customer]],customer[],2,FALSE)</f>
        <v>Hadley Hucknall</v>
      </c>
      <c r="H6906" t="str">
        <f>data[[#This Row],[id_customer]]&amp;data[[#This Row],[id_campaign]]</f>
        <v>C0423cam16</v>
      </c>
      <c r="I6906">
        <f>DATEDIF(data[[#This Row],[join_date]],data[[#This Row],[buy_date]],"M")</f>
        <v>4</v>
      </c>
    </row>
    <row r="6907" spans="1:9" x14ac:dyDescent="0.25">
      <c r="A6907" t="s">
        <v>1733</v>
      </c>
      <c r="B6907" t="s">
        <v>34</v>
      </c>
      <c r="C6907" s="1">
        <v>44867</v>
      </c>
      <c r="D6907" s="1">
        <v>45018</v>
      </c>
      <c r="E6907">
        <f>VLOOKUP(data[[#This Row],[id_campaign]],campaign[],4,FALSE)</f>
        <v>16</v>
      </c>
      <c r="F6907" t="str">
        <f>VLOOKUP(data[[#This Row],[id_campaign]],campaign[],2,FALSE)</f>
        <v>MadeCallToRetentionTeam</v>
      </c>
      <c r="G6907" t="str">
        <f>VLOOKUP(data[[#This Row],[id_customer]],customer[],2,FALSE)</f>
        <v>Hadley Hucknall</v>
      </c>
      <c r="H6907" t="str">
        <f>data[[#This Row],[id_customer]]&amp;data[[#This Row],[id_campaign]]</f>
        <v>C0423cam16</v>
      </c>
      <c r="I6907">
        <f>DATEDIF(data[[#This Row],[join_date]],data[[#This Row],[buy_date]],"M")</f>
        <v>5</v>
      </c>
    </row>
    <row r="6908" spans="1:9" x14ac:dyDescent="0.25">
      <c r="A6908" t="s">
        <v>1733</v>
      </c>
      <c r="B6908" t="s">
        <v>34</v>
      </c>
      <c r="C6908" s="1">
        <v>44867</v>
      </c>
      <c r="D6908" s="1">
        <v>45050</v>
      </c>
      <c r="E6908">
        <f>VLOOKUP(data[[#This Row],[id_campaign]],campaign[],4,FALSE)</f>
        <v>16</v>
      </c>
      <c r="F6908" t="str">
        <f>VLOOKUP(data[[#This Row],[id_campaign]],campaign[],2,FALSE)</f>
        <v>MadeCallToRetentionTeam</v>
      </c>
      <c r="G6908" t="str">
        <f>VLOOKUP(data[[#This Row],[id_customer]],customer[],2,FALSE)</f>
        <v>Hadley Hucknall</v>
      </c>
      <c r="H6908" t="str">
        <f>data[[#This Row],[id_customer]]&amp;data[[#This Row],[id_campaign]]</f>
        <v>C0423cam16</v>
      </c>
      <c r="I6908">
        <f>DATEDIF(data[[#This Row],[join_date]],data[[#This Row],[buy_date]],"M")</f>
        <v>6</v>
      </c>
    </row>
    <row r="6909" spans="1:9" x14ac:dyDescent="0.25">
      <c r="A6909" t="s">
        <v>1733</v>
      </c>
      <c r="B6909" t="s">
        <v>18</v>
      </c>
      <c r="C6909" s="1">
        <v>44992</v>
      </c>
      <c r="D6909" s="1">
        <v>44992</v>
      </c>
      <c r="E6909">
        <f>VLOOKUP(data[[#This Row],[id_campaign]],campaign[],4,FALSE)</f>
        <v>27</v>
      </c>
      <c r="F6909" t="str">
        <f>VLOOKUP(data[[#This Row],[id_campaign]],campaign[],2,FALSE)</f>
        <v>RespondsToMailOffers</v>
      </c>
      <c r="G6909" t="str">
        <f>VLOOKUP(data[[#This Row],[id_customer]],customer[],2,FALSE)</f>
        <v>Hadley Hucknall</v>
      </c>
      <c r="H6909" t="str">
        <f>data[[#This Row],[id_customer]]&amp;data[[#This Row],[id_campaign]]</f>
        <v>C0423cam08</v>
      </c>
      <c r="I6909">
        <f>DATEDIF(data[[#This Row],[join_date]],data[[#This Row],[buy_date]],"M")</f>
        <v>0</v>
      </c>
    </row>
    <row r="6910" spans="1:9" x14ac:dyDescent="0.25">
      <c r="A6910" t="s">
        <v>1733</v>
      </c>
      <c r="B6910" t="s">
        <v>18</v>
      </c>
      <c r="C6910" s="1">
        <v>44992</v>
      </c>
      <c r="D6910" s="1">
        <v>45035</v>
      </c>
      <c r="E6910">
        <f>VLOOKUP(data[[#This Row],[id_campaign]],campaign[],4,FALSE)</f>
        <v>27</v>
      </c>
      <c r="F6910" t="str">
        <f>VLOOKUP(data[[#This Row],[id_campaign]],campaign[],2,FALSE)</f>
        <v>RespondsToMailOffers</v>
      </c>
      <c r="G6910" t="str">
        <f>VLOOKUP(data[[#This Row],[id_customer]],customer[],2,FALSE)</f>
        <v>Hadley Hucknall</v>
      </c>
      <c r="H6910" t="str">
        <f>data[[#This Row],[id_customer]]&amp;data[[#This Row],[id_campaign]]</f>
        <v>C0423cam08</v>
      </c>
      <c r="I6910">
        <f>DATEDIF(data[[#This Row],[join_date]],data[[#This Row],[buy_date]],"M")</f>
        <v>1</v>
      </c>
    </row>
    <row r="6911" spans="1:9" x14ac:dyDescent="0.25">
      <c r="A6911" t="s">
        <v>1733</v>
      </c>
      <c r="B6911" t="s">
        <v>18</v>
      </c>
      <c r="C6911" s="1">
        <v>44992</v>
      </c>
      <c r="D6911" s="1">
        <v>45057</v>
      </c>
      <c r="E6911">
        <f>VLOOKUP(data[[#This Row],[id_campaign]],campaign[],4,FALSE)</f>
        <v>27</v>
      </c>
      <c r="F6911" t="str">
        <f>VLOOKUP(data[[#This Row],[id_campaign]],campaign[],2,FALSE)</f>
        <v>RespondsToMailOffers</v>
      </c>
      <c r="G6911" t="str">
        <f>VLOOKUP(data[[#This Row],[id_customer]],customer[],2,FALSE)</f>
        <v>Hadley Hucknall</v>
      </c>
      <c r="H6911" t="str">
        <f>data[[#This Row],[id_customer]]&amp;data[[#This Row],[id_campaign]]</f>
        <v>C0423cam08</v>
      </c>
      <c r="I6911">
        <f>DATEDIF(data[[#This Row],[join_date]],data[[#This Row],[buy_date]],"M")</f>
        <v>2</v>
      </c>
    </row>
    <row r="6912" spans="1:9" x14ac:dyDescent="0.25">
      <c r="A6912" t="s">
        <v>1737</v>
      </c>
      <c r="B6912" t="s">
        <v>4</v>
      </c>
      <c r="C6912" s="1">
        <v>44710</v>
      </c>
      <c r="D6912" s="1">
        <v>44710</v>
      </c>
      <c r="E6912">
        <f>VLOOKUP(data[[#This Row],[id_campaign]],campaign[],4,FALSE)</f>
        <v>10</v>
      </c>
      <c r="F6912" t="str">
        <f>VLOOKUP(data[[#This Row],[id_campaign]],campaign[],2,FALSE)</f>
        <v>ChildrenInHH</v>
      </c>
      <c r="G6912" t="str">
        <f>VLOOKUP(data[[#This Row],[id_customer]],customer[],2,FALSE)</f>
        <v>Chev Stallion</v>
      </c>
      <c r="H6912" t="str">
        <f>data[[#This Row],[id_customer]]&amp;data[[#This Row],[id_campaign]]</f>
        <v>C0424cam01</v>
      </c>
      <c r="I6912">
        <f>DATEDIF(data[[#This Row],[join_date]],data[[#This Row],[buy_date]],"M")</f>
        <v>0</v>
      </c>
    </row>
    <row r="6913" spans="1:9" x14ac:dyDescent="0.25">
      <c r="A6913" t="s">
        <v>1737</v>
      </c>
      <c r="B6913" t="s">
        <v>4</v>
      </c>
      <c r="C6913" s="1">
        <v>44710</v>
      </c>
      <c r="D6913" s="1">
        <v>44746</v>
      </c>
      <c r="E6913">
        <f>VLOOKUP(data[[#This Row],[id_campaign]],campaign[],4,FALSE)</f>
        <v>10</v>
      </c>
      <c r="F6913" t="str">
        <f>VLOOKUP(data[[#This Row],[id_campaign]],campaign[],2,FALSE)</f>
        <v>ChildrenInHH</v>
      </c>
      <c r="G6913" t="str">
        <f>VLOOKUP(data[[#This Row],[id_customer]],customer[],2,FALSE)</f>
        <v>Chev Stallion</v>
      </c>
      <c r="H6913" t="str">
        <f>data[[#This Row],[id_customer]]&amp;data[[#This Row],[id_campaign]]</f>
        <v>C0424cam01</v>
      </c>
      <c r="I6913">
        <f>DATEDIF(data[[#This Row],[join_date]],data[[#This Row],[buy_date]],"M")</f>
        <v>1</v>
      </c>
    </row>
    <row r="6914" spans="1:9" x14ac:dyDescent="0.25">
      <c r="A6914" t="s">
        <v>1737</v>
      </c>
      <c r="B6914" t="s">
        <v>4</v>
      </c>
      <c r="C6914" s="1">
        <v>44710</v>
      </c>
      <c r="D6914" s="1">
        <v>44847</v>
      </c>
      <c r="E6914">
        <f>VLOOKUP(data[[#This Row],[id_campaign]],campaign[],4,FALSE)</f>
        <v>10</v>
      </c>
      <c r="F6914" t="str">
        <f>VLOOKUP(data[[#This Row],[id_campaign]],campaign[],2,FALSE)</f>
        <v>ChildrenInHH</v>
      </c>
      <c r="G6914" t="str">
        <f>VLOOKUP(data[[#This Row],[id_customer]],customer[],2,FALSE)</f>
        <v>Chev Stallion</v>
      </c>
      <c r="H6914" t="str">
        <f>data[[#This Row],[id_customer]]&amp;data[[#This Row],[id_campaign]]</f>
        <v>C0424cam01</v>
      </c>
      <c r="I6914">
        <f>DATEDIF(data[[#This Row],[join_date]],data[[#This Row],[buy_date]],"M")</f>
        <v>4</v>
      </c>
    </row>
    <row r="6915" spans="1:9" x14ac:dyDescent="0.25">
      <c r="A6915" t="s">
        <v>1737</v>
      </c>
      <c r="B6915" t="s">
        <v>4</v>
      </c>
      <c r="C6915" s="1">
        <v>44710</v>
      </c>
      <c r="D6915" s="1">
        <v>44894</v>
      </c>
      <c r="E6915">
        <f>VLOOKUP(data[[#This Row],[id_campaign]],campaign[],4,FALSE)</f>
        <v>10</v>
      </c>
      <c r="F6915" t="str">
        <f>VLOOKUP(data[[#This Row],[id_campaign]],campaign[],2,FALSE)</f>
        <v>ChildrenInHH</v>
      </c>
      <c r="G6915" t="str">
        <f>VLOOKUP(data[[#This Row],[id_customer]],customer[],2,FALSE)</f>
        <v>Chev Stallion</v>
      </c>
      <c r="H6915" t="str">
        <f>data[[#This Row],[id_customer]]&amp;data[[#This Row],[id_campaign]]</f>
        <v>C0424cam01</v>
      </c>
      <c r="I6915">
        <f>DATEDIF(data[[#This Row],[join_date]],data[[#This Row],[buy_date]],"M")</f>
        <v>6</v>
      </c>
    </row>
    <row r="6916" spans="1:9" x14ac:dyDescent="0.25">
      <c r="A6916" t="s">
        <v>1737</v>
      </c>
      <c r="B6916" t="s">
        <v>4</v>
      </c>
      <c r="C6916" s="1">
        <v>44710</v>
      </c>
      <c r="D6916" s="1">
        <v>44957</v>
      </c>
      <c r="E6916">
        <f>VLOOKUP(data[[#This Row],[id_campaign]],campaign[],4,FALSE)</f>
        <v>10</v>
      </c>
      <c r="F6916" t="str">
        <f>VLOOKUP(data[[#This Row],[id_campaign]],campaign[],2,FALSE)</f>
        <v>ChildrenInHH</v>
      </c>
      <c r="G6916" t="str">
        <f>VLOOKUP(data[[#This Row],[id_customer]],customer[],2,FALSE)</f>
        <v>Chev Stallion</v>
      </c>
      <c r="H6916" t="str">
        <f>data[[#This Row],[id_customer]]&amp;data[[#This Row],[id_campaign]]</f>
        <v>C0424cam01</v>
      </c>
      <c r="I6916">
        <f>DATEDIF(data[[#This Row],[join_date]],data[[#This Row],[buy_date]],"M")</f>
        <v>8</v>
      </c>
    </row>
    <row r="6917" spans="1:9" x14ac:dyDescent="0.25">
      <c r="A6917" t="s">
        <v>1737</v>
      </c>
      <c r="B6917" t="s">
        <v>4</v>
      </c>
      <c r="C6917" s="1">
        <v>44710</v>
      </c>
      <c r="D6917" s="1">
        <v>44961</v>
      </c>
      <c r="E6917">
        <f>VLOOKUP(data[[#This Row],[id_campaign]],campaign[],4,FALSE)</f>
        <v>10</v>
      </c>
      <c r="F6917" t="str">
        <f>VLOOKUP(data[[#This Row],[id_campaign]],campaign[],2,FALSE)</f>
        <v>ChildrenInHH</v>
      </c>
      <c r="G6917" t="str">
        <f>VLOOKUP(data[[#This Row],[id_customer]],customer[],2,FALSE)</f>
        <v>Chev Stallion</v>
      </c>
      <c r="H6917" t="str">
        <f>data[[#This Row],[id_customer]]&amp;data[[#This Row],[id_campaign]]</f>
        <v>C0424cam01</v>
      </c>
      <c r="I6917">
        <f>DATEDIF(data[[#This Row],[join_date]],data[[#This Row],[buy_date]],"M")</f>
        <v>8</v>
      </c>
    </row>
    <row r="6918" spans="1:9" x14ac:dyDescent="0.25">
      <c r="A6918" t="s">
        <v>1737</v>
      </c>
      <c r="B6918" t="s">
        <v>4</v>
      </c>
      <c r="C6918" s="1">
        <v>44710</v>
      </c>
      <c r="D6918" s="1">
        <v>44994</v>
      </c>
      <c r="E6918">
        <f>VLOOKUP(data[[#This Row],[id_campaign]],campaign[],4,FALSE)</f>
        <v>10</v>
      </c>
      <c r="F6918" t="str">
        <f>VLOOKUP(data[[#This Row],[id_campaign]],campaign[],2,FALSE)</f>
        <v>ChildrenInHH</v>
      </c>
      <c r="G6918" t="str">
        <f>VLOOKUP(data[[#This Row],[id_customer]],customer[],2,FALSE)</f>
        <v>Chev Stallion</v>
      </c>
      <c r="H6918" t="str">
        <f>data[[#This Row],[id_customer]]&amp;data[[#This Row],[id_campaign]]</f>
        <v>C0424cam01</v>
      </c>
      <c r="I6918">
        <f>DATEDIF(data[[#This Row],[join_date]],data[[#This Row],[buy_date]],"M")</f>
        <v>9</v>
      </c>
    </row>
    <row r="6919" spans="1:9" x14ac:dyDescent="0.25">
      <c r="A6919" t="s">
        <v>1737</v>
      </c>
      <c r="B6919" t="s">
        <v>4</v>
      </c>
      <c r="C6919" s="1">
        <v>44710</v>
      </c>
      <c r="D6919" s="1">
        <v>45076</v>
      </c>
      <c r="E6919">
        <f>VLOOKUP(data[[#This Row],[id_campaign]],campaign[],4,FALSE)</f>
        <v>10</v>
      </c>
      <c r="F6919" t="str">
        <f>VLOOKUP(data[[#This Row],[id_campaign]],campaign[],2,FALSE)</f>
        <v>ChildrenInHH</v>
      </c>
      <c r="G6919" t="str">
        <f>VLOOKUP(data[[#This Row],[id_customer]],customer[],2,FALSE)</f>
        <v>Chev Stallion</v>
      </c>
      <c r="H6919" t="str">
        <f>data[[#This Row],[id_customer]]&amp;data[[#This Row],[id_campaign]]</f>
        <v>C0424cam01</v>
      </c>
      <c r="I6919">
        <f>DATEDIF(data[[#This Row],[join_date]],data[[#This Row],[buy_date]],"M")</f>
        <v>12</v>
      </c>
    </row>
    <row r="6920" spans="1:9" x14ac:dyDescent="0.25">
      <c r="A6920" t="s">
        <v>1737</v>
      </c>
      <c r="B6920" t="s">
        <v>4</v>
      </c>
      <c r="C6920" s="1">
        <v>44710</v>
      </c>
      <c r="D6920" s="1">
        <v>45085</v>
      </c>
      <c r="E6920">
        <f>VLOOKUP(data[[#This Row],[id_campaign]],campaign[],4,FALSE)</f>
        <v>10</v>
      </c>
      <c r="F6920" t="str">
        <f>VLOOKUP(data[[#This Row],[id_campaign]],campaign[],2,FALSE)</f>
        <v>ChildrenInHH</v>
      </c>
      <c r="G6920" t="str">
        <f>VLOOKUP(data[[#This Row],[id_customer]],customer[],2,FALSE)</f>
        <v>Chev Stallion</v>
      </c>
      <c r="H6920" t="str">
        <f>data[[#This Row],[id_customer]]&amp;data[[#This Row],[id_campaign]]</f>
        <v>C0424cam01</v>
      </c>
      <c r="I6920">
        <f>DATEDIF(data[[#This Row],[join_date]],data[[#This Row],[buy_date]],"M")</f>
        <v>12</v>
      </c>
    </row>
    <row r="6921" spans="1:9" x14ac:dyDescent="0.25">
      <c r="A6921" t="s">
        <v>1737</v>
      </c>
      <c r="B6921" t="s">
        <v>20</v>
      </c>
      <c r="C6921" s="1">
        <v>44958</v>
      </c>
      <c r="D6921" s="1">
        <v>44958</v>
      </c>
      <c r="E6921">
        <f>VLOOKUP(data[[#This Row],[id_campaign]],campaign[],4,FALSE)</f>
        <v>75</v>
      </c>
      <c r="F6921" t="str">
        <f>VLOOKUP(data[[#This Row],[id_campaign]],campaign[],2,FALSE)</f>
        <v>OptOutMailings</v>
      </c>
      <c r="G6921" t="str">
        <f>VLOOKUP(data[[#This Row],[id_customer]],customer[],2,FALSE)</f>
        <v>Chev Stallion</v>
      </c>
      <c r="H6921" t="str">
        <f>data[[#This Row],[id_customer]]&amp;data[[#This Row],[id_campaign]]</f>
        <v>C0424cam09</v>
      </c>
      <c r="I6921">
        <f>DATEDIF(data[[#This Row],[join_date]],data[[#This Row],[buy_date]],"M")</f>
        <v>0</v>
      </c>
    </row>
    <row r="6922" spans="1:9" x14ac:dyDescent="0.25">
      <c r="A6922" t="s">
        <v>1737</v>
      </c>
      <c r="B6922" t="s">
        <v>20</v>
      </c>
      <c r="C6922" s="1">
        <v>44958</v>
      </c>
      <c r="D6922" s="1">
        <v>44988</v>
      </c>
      <c r="E6922">
        <f>VLOOKUP(data[[#This Row],[id_campaign]],campaign[],4,FALSE)</f>
        <v>75</v>
      </c>
      <c r="F6922" t="str">
        <f>VLOOKUP(data[[#This Row],[id_campaign]],campaign[],2,FALSE)</f>
        <v>OptOutMailings</v>
      </c>
      <c r="G6922" t="str">
        <f>VLOOKUP(data[[#This Row],[id_customer]],customer[],2,FALSE)</f>
        <v>Chev Stallion</v>
      </c>
      <c r="H6922" t="str">
        <f>data[[#This Row],[id_customer]]&amp;data[[#This Row],[id_campaign]]</f>
        <v>C0424cam09</v>
      </c>
      <c r="I6922">
        <f>DATEDIF(data[[#This Row],[join_date]],data[[#This Row],[buy_date]],"M")</f>
        <v>1</v>
      </c>
    </row>
    <row r="6923" spans="1:9" x14ac:dyDescent="0.25">
      <c r="A6923" t="s">
        <v>1737</v>
      </c>
      <c r="B6923" t="s">
        <v>20</v>
      </c>
      <c r="C6923" s="1">
        <v>44958</v>
      </c>
      <c r="D6923" s="1">
        <v>45019</v>
      </c>
      <c r="E6923">
        <f>VLOOKUP(data[[#This Row],[id_campaign]],campaign[],4,FALSE)</f>
        <v>75</v>
      </c>
      <c r="F6923" t="str">
        <f>VLOOKUP(data[[#This Row],[id_campaign]],campaign[],2,FALSE)</f>
        <v>OptOutMailings</v>
      </c>
      <c r="G6923" t="str">
        <f>VLOOKUP(data[[#This Row],[id_customer]],customer[],2,FALSE)</f>
        <v>Chev Stallion</v>
      </c>
      <c r="H6923" t="str">
        <f>data[[#This Row],[id_customer]]&amp;data[[#This Row],[id_campaign]]</f>
        <v>C0424cam09</v>
      </c>
      <c r="I6923">
        <f>DATEDIF(data[[#This Row],[join_date]],data[[#This Row],[buy_date]],"M")</f>
        <v>2</v>
      </c>
    </row>
    <row r="6924" spans="1:9" x14ac:dyDescent="0.25">
      <c r="A6924" t="s">
        <v>1737</v>
      </c>
      <c r="B6924" t="s">
        <v>20</v>
      </c>
      <c r="C6924" s="1">
        <v>44958</v>
      </c>
      <c r="D6924" s="1">
        <v>45055</v>
      </c>
      <c r="E6924">
        <f>VLOOKUP(data[[#This Row],[id_campaign]],campaign[],4,FALSE)</f>
        <v>75</v>
      </c>
      <c r="F6924" t="str">
        <f>VLOOKUP(data[[#This Row],[id_campaign]],campaign[],2,FALSE)</f>
        <v>OptOutMailings</v>
      </c>
      <c r="G6924" t="str">
        <f>VLOOKUP(data[[#This Row],[id_customer]],customer[],2,FALSE)</f>
        <v>Chev Stallion</v>
      </c>
      <c r="H6924" t="str">
        <f>data[[#This Row],[id_customer]]&amp;data[[#This Row],[id_campaign]]</f>
        <v>C0424cam09</v>
      </c>
      <c r="I6924">
        <f>DATEDIF(data[[#This Row],[join_date]],data[[#This Row],[buy_date]],"M")</f>
        <v>3</v>
      </c>
    </row>
    <row r="6925" spans="1:9" x14ac:dyDescent="0.25">
      <c r="A6925" t="s">
        <v>1741</v>
      </c>
      <c r="B6925" t="s">
        <v>10</v>
      </c>
      <c r="C6925" s="1">
        <v>44589</v>
      </c>
      <c r="D6925" s="1">
        <v>44589</v>
      </c>
      <c r="E6925">
        <f>VLOOKUP(data[[#This Row],[id_campaign]],campaign[],4,FALSE)</f>
        <v>26</v>
      </c>
      <c r="F6925" t="str">
        <f>VLOOKUP(data[[#This Row],[id_campaign]],campaign[],2,FALSE)</f>
        <v>TruckOwner</v>
      </c>
      <c r="G6925" t="str">
        <f>VLOOKUP(data[[#This Row],[id_customer]],customer[],2,FALSE)</f>
        <v>Wells Felmingham</v>
      </c>
      <c r="H6925" t="str">
        <f>data[[#This Row],[id_customer]]&amp;data[[#This Row],[id_campaign]]</f>
        <v>C0425cam04</v>
      </c>
      <c r="I6925">
        <f>DATEDIF(data[[#This Row],[join_date]],data[[#This Row],[buy_date]],"M")</f>
        <v>0</v>
      </c>
    </row>
    <row r="6926" spans="1:9" x14ac:dyDescent="0.25">
      <c r="A6926" t="s">
        <v>1741</v>
      </c>
      <c r="B6926" t="s">
        <v>10</v>
      </c>
      <c r="C6926" s="1">
        <v>44589</v>
      </c>
      <c r="D6926" s="1">
        <v>44624</v>
      </c>
      <c r="E6926">
        <f>VLOOKUP(data[[#This Row],[id_campaign]],campaign[],4,FALSE)</f>
        <v>26</v>
      </c>
      <c r="F6926" t="str">
        <f>VLOOKUP(data[[#This Row],[id_campaign]],campaign[],2,FALSE)</f>
        <v>TruckOwner</v>
      </c>
      <c r="G6926" t="str">
        <f>VLOOKUP(data[[#This Row],[id_customer]],customer[],2,FALSE)</f>
        <v>Wells Felmingham</v>
      </c>
      <c r="H6926" t="str">
        <f>data[[#This Row],[id_customer]]&amp;data[[#This Row],[id_campaign]]</f>
        <v>C0425cam04</v>
      </c>
      <c r="I6926">
        <f>DATEDIF(data[[#This Row],[join_date]],data[[#This Row],[buy_date]],"M")</f>
        <v>1</v>
      </c>
    </row>
    <row r="6927" spans="1:9" x14ac:dyDescent="0.25">
      <c r="A6927" t="s">
        <v>1741</v>
      </c>
      <c r="B6927" t="s">
        <v>10</v>
      </c>
      <c r="C6927" s="1">
        <v>44589</v>
      </c>
      <c r="D6927" s="1">
        <v>44682</v>
      </c>
      <c r="E6927">
        <f>VLOOKUP(data[[#This Row],[id_campaign]],campaign[],4,FALSE)</f>
        <v>26</v>
      </c>
      <c r="F6927" t="str">
        <f>VLOOKUP(data[[#This Row],[id_campaign]],campaign[],2,FALSE)</f>
        <v>TruckOwner</v>
      </c>
      <c r="G6927" t="str">
        <f>VLOOKUP(data[[#This Row],[id_customer]],customer[],2,FALSE)</f>
        <v>Wells Felmingham</v>
      </c>
      <c r="H6927" t="str">
        <f>data[[#This Row],[id_customer]]&amp;data[[#This Row],[id_campaign]]</f>
        <v>C0425cam04</v>
      </c>
      <c r="I6927">
        <f>DATEDIF(data[[#This Row],[join_date]],data[[#This Row],[buy_date]],"M")</f>
        <v>3</v>
      </c>
    </row>
    <row r="6928" spans="1:9" x14ac:dyDescent="0.25">
      <c r="A6928" t="s">
        <v>1741</v>
      </c>
      <c r="B6928" t="s">
        <v>10</v>
      </c>
      <c r="C6928" s="1">
        <v>44589</v>
      </c>
      <c r="D6928" s="1">
        <v>44714</v>
      </c>
      <c r="E6928">
        <f>VLOOKUP(data[[#This Row],[id_campaign]],campaign[],4,FALSE)</f>
        <v>26</v>
      </c>
      <c r="F6928" t="str">
        <f>VLOOKUP(data[[#This Row],[id_campaign]],campaign[],2,FALSE)</f>
        <v>TruckOwner</v>
      </c>
      <c r="G6928" t="str">
        <f>VLOOKUP(data[[#This Row],[id_customer]],customer[],2,FALSE)</f>
        <v>Wells Felmingham</v>
      </c>
      <c r="H6928" t="str">
        <f>data[[#This Row],[id_customer]]&amp;data[[#This Row],[id_campaign]]</f>
        <v>C0425cam04</v>
      </c>
      <c r="I6928">
        <f>DATEDIF(data[[#This Row],[join_date]],data[[#This Row],[buy_date]],"M")</f>
        <v>4</v>
      </c>
    </row>
    <row r="6929" spans="1:9" x14ac:dyDescent="0.25">
      <c r="A6929" t="s">
        <v>1741</v>
      </c>
      <c r="B6929" t="s">
        <v>10</v>
      </c>
      <c r="C6929" s="1">
        <v>44589</v>
      </c>
      <c r="D6929" s="1">
        <v>44770</v>
      </c>
      <c r="E6929">
        <f>VLOOKUP(data[[#This Row],[id_campaign]],campaign[],4,FALSE)</f>
        <v>26</v>
      </c>
      <c r="F6929" t="str">
        <f>VLOOKUP(data[[#This Row],[id_campaign]],campaign[],2,FALSE)</f>
        <v>TruckOwner</v>
      </c>
      <c r="G6929" t="str">
        <f>VLOOKUP(data[[#This Row],[id_customer]],customer[],2,FALSE)</f>
        <v>Wells Felmingham</v>
      </c>
      <c r="H6929" t="str">
        <f>data[[#This Row],[id_customer]]&amp;data[[#This Row],[id_campaign]]</f>
        <v>C0425cam04</v>
      </c>
      <c r="I6929">
        <f>DATEDIF(data[[#This Row],[join_date]],data[[#This Row],[buy_date]],"M")</f>
        <v>6</v>
      </c>
    </row>
    <row r="6930" spans="1:9" x14ac:dyDescent="0.25">
      <c r="A6930" t="s">
        <v>1741</v>
      </c>
      <c r="B6930" t="s">
        <v>10</v>
      </c>
      <c r="C6930" s="1">
        <v>44589</v>
      </c>
      <c r="D6930" s="1">
        <v>44804</v>
      </c>
      <c r="E6930">
        <f>VLOOKUP(data[[#This Row],[id_campaign]],campaign[],4,FALSE)</f>
        <v>26</v>
      </c>
      <c r="F6930" t="str">
        <f>VLOOKUP(data[[#This Row],[id_campaign]],campaign[],2,FALSE)</f>
        <v>TruckOwner</v>
      </c>
      <c r="G6930" t="str">
        <f>VLOOKUP(data[[#This Row],[id_customer]],customer[],2,FALSE)</f>
        <v>Wells Felmingham</v>
      </c>
      <c r="H6930" t="str">
        <f>data[[#This Row],[id_customer]]&amp;data[[#This Row],[id_campaign]]</f>
        <v>C0425cam04</v>
      </c>
      <c r="I6930">
        <f>DATEDIF(data[[#This Row],[join_date]],data[[#This Row],[buy_date]],"M")</f>
        <v>7</v>
      </c>
    </row>
    <row r="6931" spans="1:9" x14ac:dyDescent="0.25">
      <c r="A6931" t="s">
        <v>1741</v>
      </c>
      <c r="B6931" t="s">
        <v>10</v>
      </c>
      <c r="C6931" s="1">
        <v>44589</v>
      </c>
      <c r="D6931" s="1">
        <v>44809</v>
      </c>
      <c r="E6931">
        <f>VLOOKUP(data[[#This Row],[id_campaign]],campaign[],4,FALSE)</f>
        <v>26</v>
      </c>
      <c r="F6931" t="str">
        <f>VLOOKUP(data[[#This Row],[id_campaign]],campaign[],2,FALSE)</f>
        <v>TruckOwner</v>
      </c>
      <c r="G6931" t="str">
        <f>VLOOKUP(data[[#This Row],[id_customer]],customer[],2,FALSE)</f>
        <v>Wells Felmingham</v>
      </c>
      <c r="H6931" t="str">
        <f>data[[#This Row],[id_customer]]&amp;data[[#This Row],[id_campaign]]</f>
        <v>C0425cam04</v>
      </c>
      <c r="I6931">
        <f>DATEDIF(data[[#This Row],[join_date]],data[[#This Row],[buy_date]],"M")</f>
        <v>7</v>
      </c>
    </row>
    <row r="6932" spans="1:9" x14ac:dyDescent="0.25">
      <c r="A6932" t="s">
        <v>1741</v>
      </c>
      <c r="B6932" t="s">
        <v>10</v>
      </c>
      <c r="C6932" s="1">
        <v>44589</v>
      </c>
      <c r="D6932" s="1">
        <v>44867</v>
      </c>
      <c r="E6932">
        <f>VLOOKUP(data[[#This Row],[id_campaign]],campaign[],4,FALSE)</f>
        <v>26</v>
      </c>
      <c r="F6932" t="str">
        <f>VLOOKUP(data[[#This Row],[id_campaign]],campaign[],2,FALSE)</f>
        <v>TruckOwner</v>
      </c>
      <c r="G6932" t="str">
        <f>VLOOKUP(data[[#This Row],[id_customer]],customer[],2,FALSE)</f>
        <v>Wells Felmingham</v>
      </c>
      <c r="H6932" t="str">
        <f>data[[#This Row],[id_customer]]&amp;data[[#This Row],[id_campaign]]</f>
        <v>C0425cam04</v>
      </c>
      <c r="I6932">
        <f>DATEDIF(data[[#This Row],[join_date]],data[[#This Row],[buy_date]],"M")</f>
        <v>9</v>
      </c>
    </row>
    <row r="6933" spans="1:9" x14ac:dyDescent="0.25">
      <c r="A6933" t="s">
        <v>1741</v>
      </c>
      <c r="B6933" t="s">
        <v>10</v>
      </c>
      <c r="C6933" s="1">
        <v>44589</v>
      </c>
      <c r="D6933" s="1">
        <v>44908</v>
      </c>
      <c r="E6933">
        <f>VLOOKUP(data[[#This Row],[id_campaign]],campaign[],4,FALSE)</f>
        <v>26</v>
      </c>
      <c r="F6933" t="str">
        <f>VLOOKUP(data[[#This Row],[id_campaign]],campaign[],2,FALSE)</f>
        <v>TruckOwner</v>
      </c>
      <c r="G6933" t="str">
        <f>VLOOKUP(data[[#This Row],[id_customer]],customer[],2,FALSE)</f>
        <v>Wells Felmingham</v>
      </c>
      <c r="H6933" t="str">
        <f>data[[#This Row],[id_customer]]&amp;data[[#This Row],[id_campaign]]</f>
        <v>C0425cam04</v>
      </c>
      <c r="I6933">
        <f>DATEDIF(data[[#This Row],[join_date]],data[[#This Row],[buy_date]],"M")</f>
        <v>10</v>
      </c>
    </row>
    <row r="6934" spans="1:9" x14ac:dyDescent="0.25">
      <c r="A6934" t="s">
        <v>1741</v>
      </c>
      <c r="B6934" t="s">
        <v>10</v>
      </c>
      <c r="C6934" s="1">
        <v>44589</v>
      </c>
      <c r="D6934" s="1">
        <v>44956</v>
      </c>
      <c r="E6934">
        <f>VLOOKUP(data[[#This Row],[id_campaign]],campaign[],4,FALSE)</f>
        <v>26</v>
      </c>
      <c r="F6934" t="str">
        <f>VLOOKUP(data[[#This Row],[id_campaign]],campaign[],2,FALSE)</f>
        <v>TruckOwner</v>
      </c>
      <c r="G6934" t="str">
        <f>VLOOKUP(data[[#This Row],[id_customer]],customer[],2,FALSE)</f>
        <v>Wells Felmingham</v>
      </c>
      <c r="H6934" t="str">
        <f>data[[#This Row],[id_customer]]&amp;data[[#This Row],[id_campaign]]</f>
        <v>C0425cam04</v>
      </c>
      <c r="I6934">
        <f>DATEDIF(data[[#This Row],[join_date]],data[[#This Row],[buy_date]],"M")</f>
        <v>12</v>
      </c>
    </row>
    <row r="6935" spans="1:9" x14ac:dyDescent="0.25">
      <c r="A6935" t="s">
        <v>1741</v>
      </c>
      <c r="B6935" t="s">
        <v>10</v>
      </c>
      <c r="C6935" s="1">
        <v>44589</v>
      </c>
      <c r="D6935" s="1">
        <v>44966</v>
      </c>
      <c r="E6935">
        <f>VLOOKUP(data[[#This Row],[id_campaign]],campaign[],4,FALSE)</f>
        <v>26</v>
      </c>
      <c r="F6935" t="str">
        <f>VLOOKUP(data[[#This Row],[id_campaign]],campaign[],2,FALSE)</f>
        <v>TruckOwner</v>
      </c>
      <c r="G6935" t="str">
        <f>VLOOKUP(data[[#This Row],[id_customer]],customer[],2,FALSE)</f>
        <v>Wells Felmingham</v>
      </c>
      <c r="H6935" t="str">
        <f>data[[#This Row],[id_customer]]&amp;data[[#This Row],[id_campaign]]</f>
        <v>C0425cam04</v>
      </c>
      <c r="I6935">
        <f>DATEDIF(data[[#This Row],[join_date]],data[[#This Row],[buy_date]],"M")</f>
        <v>12</v>
      </c>
    </row>
    <row r="6936" spans="1:9" x14ac:dyDescent="0.25">
      <c r="A6936" t="s">
        <v>1741</v>
      </c>
      <c r="B6936" t="s">
        <v>10</v>
      </c>
      <c r="C6936" s="1">
        <v>44589</v>
      </c>
      <c r="D6936" s="1">
        <v>45054</v>
      </c>
      <c r="E6936">
        <f>VLOOKUP(data[[#This Row],[id_campaign]],campaign[],4,FALSE)</f>
        <v>26</v>
      </c>
      <c r="F6936" t="str">
        <f>VLOOKUP(data[[#This Row],[id_campaign]],campaign[],2,FALSE)</f>
        <v>TruckOwner</v>
      </c>
      <c r="G6936" t="str">
        <f>VLOOKUP(data[[#This Row],[id_customer]],customer[],2,FALSE)</f>
        <v>Wells Felmingham</v>
      </c>
      <c r="H6936" t="str">
        <f>data[[#This Row],[id_customer]]&amp;data[[#This Row],[id_campaign]]</f>
        <v>C0425cam04</v>
      </c>
      <c r="I6936">
        <f>DATEDIF(data[[#This Row],[join_date]],data[[#This Row],[buy_date]],"M")</f>
        <v>15</v>
      </c>
    </row>
    <row r="6937" spans="1:9" x14ac:dyDescent="0.25">
      <c r="A6937" t="s">
        <v>1741</v>
      </c>
      <c r="B6937" t="s">
        <v>10</v>
      </c>
      <c r="C6937" s="1">
        <v>44589</v>
      </c>
      <c r="D6937" s="1">
        <v>45086</v>
      </c>
      <c r="E6937">
        <f>VLOOKUP(data[[#This Row],[id_campaign]],campaign[],4,FALSE)</f>
        <v>26</v>
      </c>
      <c r="F6937" t="str">
        <f>VLOOKUP(data[[#This Row],[id_campaign]],campaign[],2,FALSE)</f>
        <v>TruckOwner</v>
      </c>
      <c r="G6937" t="str">
        <f>VLOOKUP(data[[#This Row],[id_customer]],customer[],2,FALSE)</f>
        <v>Wells Felmingham</v>
      </c>
      <c r="H6937" t="str">
        <f>data[[#This Row],[id_customer]]&amp;data[[#This Row],[id_campaign]]</f>
        <v>C0425cam04</v>
      </c>
      <c r="I6937">
        <f>DATEDIF(data[[#This Row],[join_date]],data[[#This Row],[buy_date]],"M")</f>
        <v>16</v>
      </c>
    </row>
    <row r="6938" spans="1:9" x14ac:dyDescent="0.25">
      <c r="A6938" t="s">
        <v>1741</v>
      </c>
      <c r="B6938" t="s">
        <v>14</v>
      </c>
      <c r="C6938" s="1">
        <v>44718</v>
      </c>
      <c r="D6938" s="1">
        <v>44718</v>
      </c>
      <c r="E6938">
        <f>VLOOKUP(data[[#This Row],[id_campaign]],campaign[],4,FALSE)</f>
        <v>13</v>
      </c>
      <c r="F6938" t="str">
        <f>VLOOKUP(data[[#This Row],[id_campaign]],campaign[],2,FALSE)</f>
        <v>Homeownership</v>
      </c>
      <c r="G6938" t="str">
        <f>VLOOKUP(data[[#This Row],[id_customer]],customer[],2,FALSE)</f>
        <v>Wells Felmingham</v>
      </c>
      <c r="H6938" t="str">
        <f>data[[#This Row],[id_customer]]&amp;data[[#This Row],[id_campaign]]</f>
        <v>C0425cam06</v>
      </c>
      <c r="I6938">
        <f>DATEDIF(data[[#This Row],[join_date]],data[[#This Row],[buy_date]],"M")</f>
        <v>0</v>
      </c>
    </row>
    <row r="6939" spans="1:9" x14ac:dyDescent="0.25">
      <c r="A6939" t="s">
        <v>1741</v>
      </c>
      <c r="B6939" t="s">
        <v>14</v>
      </c>
      <c r="C6939" s="1">
        <v>44718</v>
      </c>
      <c r="D6939" s="1">
        <v>44749</v>
      </c>
      <c r="E6939">
        <f>VLOOKUP(data[[#This Row],[id_campaign]],campaign[],4,FALSE)</f>
        <v>13</v>
      </c>
      <c r="F6939" t="str">
        <f>VLOOKUP(data[[#This Row],[id_campaign]],campaign[],2,FALSE)</f>
        <v>Homeownership</v>
      </c>
      <c r="G6939" t="str">
        <f>VLOOKUP(data[[#This Row],[id_customer]],customer[],2,FALSE)</f>
        <v>Wells Felmingham</v>
      </c>
      <c r="H6939" t="str">
        <f>data[[#This Row],[id_customer]]&amp;data[[#This Row],[id_campaign]]</f>
        <v>C0425cam06</v>
      </c>
      <c r="I6939">
        <f>DATEDIF(data[[#This Row],[join_date]],data[[#This Row],[buy_date]],"M")</f>
        <v>1</v>
      </c>
    </row>
    <row r="6940" spans="1:9" x14ac:dyDescent="0.25">
      <c r="A6940" t="s">
        <v>1741</v>
      </c>
      <c r="B6940" t="s">
        <v>14</v>
      </c>
      <c r="C6940" s="1">
        <v>44718</v>
      </c>
      <c r="D6940" s="1">
        <v>44791</v>
      </c>
      <c r="E6940">
        <f>VLOOKUP(data[[#This Row],[id_campaign]],campaign[],4,FALSE)</f>
        <v>13</v>
      </c>
      <c r="F6940" t="str">
        <f>VLOOKUP(data[[#This Row],[id_campaign]],campaign[],2,FALSE)</f>
        <v>Homeownership</v>
      </c>
      <c r="G6940" t="str">
        <f>VLOOKUP(data[[#This Row],[id_customer]],customer[],2,FALSE)</f>
        <v>Wells Felmingham</v>
      </c>
      <c r="H6940" t="str">
        <f>data[[#This Row],[id_customer]]&amp;data[[#This Row],[id_campaign]]</f>
        <v>C0425cam06</v>
      </c>
      <c r="I6940">
        <f>DATEDIF(data[[#This Row],[join_date]],data[[#This Row],[buy_date]],"M")</f>
        <v>2</v>
      </c>
    </row>
    <row r="6941" spans="1:9" x14ac:dyDescent="0.25">
      <c r="A6941" t="s">
        <v>1741</v>
      </c>
      <c r="B6941" t="s">
        <v>14</v>
      </c>
      <c r="C6941" s="1">
        <v>44718</v>
      </c>
      <c r="D6941" s="1">
        <v>44815</v>
      </c>
      <c r="E6941">
        <f>VLOOKUP(data[[#This Row],[id_campaign]],campaign[],4,FALSE)</f>
        <v>13</v>
      </c>
      <c r="F6941" t="str">
        <f>VLOOKUP(data[[#This Row],[id_campaign]],campaign[],2,FALSE)</f>
        <v>Homeownership</v>
      </c>
      <c r="G6941" t="str">
        <f>VLOOKUP(data[[#This Row],[id_customer]],customer[],2,FALSE)</f>
        <v>Wells Felmingham</v>
      </c>
      <c r="H6941" t="str">
        <f>data[[#This Row],[id_customer]]&amp;data[[#This Row],[id_campaign]]</f>
        <v>C0425cam06</v>
      </c>
      <c r="I6941">
        <f>DATEDIF(data[[#This Row],[join_date]],data[[#This Row],[buy_date]],"M")</f>
        <v>3</v>
      </c>
    </row>
    <row r="6942" spans="1:9" x14ac:dyDescent="0.25">
      <c r="A6942" t="s">
        <v>1741</v>
      </c>
      <c r="B6942" t="s">
        <v>14</v>
      </c>
      <c r="C6942" s="1">
        <v>44718</v>
      </c>
      <c r="D6942" s="1">
        <v>44847</v>
      </c>
      <c r="E6942">
        <f>VLOOKUP(data[[#This Row],[id_campaign]],campaign[],4,FALSE)</f>
        <v>13</v>
      </c>
      <c r="F6942" t="str">
        <f>VLOOKUP(data[[#This Row],[id_campaign]],campaign[],2,FALSE)</f>
        <v>Homeownership</v>
      </c>
      <c r="G6942" t="str">
        <f>VLOOKUP(data[[#This Row],[id_customer]],customer[],2,FALSE)</f>
        <v>Wells Felmingham</v>
      </c>
      <c r="H6942" t="str">
        <f>data[[#This Row],[id_customer]]&amp;data[[#This Row],[id_campaign]]</f>
        <v>C0425cam06</v>
      </c>
      <c r="I6942">
        <f>DATEDIF(data[[#This Row],[join_date]],data[[#This Row],[buy_date]],"M")</f>
        <v>4</v>
      </c>
    </row>
    <row r="6943" spans="1:9" x14ac:dyDescent="0.25">
      <c r="A6943" t="s">
        <v>1741</v>
      </c>
      <c r="B6943" t="s">
        <v>14</v>
      </c>
      <c r="C6943" s="1">
        <v>44718</v>
      </c>
      <c r="D6943" s="1">
        <v>44876</v>
      </c>
      <c r="E6943">
        <f>VLOOKUP(data[[#This Row],[id_campaign]],campaign[],4,FALSE)</f>
        <v>13</v>
      </c>
      <c r="F6943" t="str">
        <f>VLOOKUP(data[[#This Row],[id_campaign]],campaign[],2,FALSE)</f>
        <v>Homeownership</v>
      </c>
      <c r="G6943" t="str">
        <f>VLOOKUP(data[[#This Row],[id_customer]],customer[],2,FALSE)</f>
        <v>Wells Felmingham</v>
      </c>
      <c r="H6943" t="str">
        <f>data[[#This Row],[id_customer]]&amp;data[[#This Row],[id_campaign]]</f>
        <v>C0425cam06</v>
      </c>
      <c r="I6943">
        <f>DATEDIF(data[[#This Row],[join_date]],data[[#This Row],[buy_date]],"M")</f>
        <v>5</v>
      </c>
    </row>
    <row r="6944" spans="1:9" x14ac:dyDescent="0.25">
      <c r="A6944" t="s">
        <v>1741</v>
      </c>
      <c r="B6944" t="s">
        <v>14</v>
      </c>
      <c r="C6944" s="1">
        <v>44718</v>
      </c>
      <c r="D6944" s="1">
        <v>44908</v>
      </c>
      <c r="E6944">
        <f>VLOOKUP(data[[#This Row],[id_campaign]],campaign[],4,FALSE)</f>
        <v>13</v>
      </c>
      <c r="F6944" t="str">
        <f>VLOOKUP(data[[#This Row],[id_campaign]],campaign[],2,FALSE)</f>
        <v>Homeownership</v>
      </c>
      <c r="G6944" t="str">
        <f>VLOOKUP(data[[#This Row],[id_customer]],customer[],2,FALSE)</f>
        <v>Wells Felmingham</v>
      </c>
      <c r="H6944" t="str">
        <f>data[[#This Row],[id_customer]]&amp;data[[#This Row],[id_campaign]]</f>
        <v>C0425cam06</v>
      </c>
      <c r="I6944">
        <f>DATEDIF(data[[#This Row],[join_date]],data[[#This Row],[buy_date]],"M")</f>
        <v>6</v>
      </c>
    </row>
    <row r="6945" spans="1:9" x14ac:dyDescent="0.25">
      <c r="A6945" t="s">
        <v>1741</v>
      </c>
      <c r="B6945" t="s">
        <v>14</v>
      </c>
      <c r="C6945" s="1">
        <v>44718</v>
      </c>
      <c r="D6945" s="1">
        <v>44934</v>
      </c>
      <c r="E6945">
        <f>VLOOKUP(data[[#This Row],[id_campaign]],campaign[],4,FALSE)</f>
        <v>13</v>
      </c>
      <c r="F6945" t="str">
        <f>VLOOKUP(data[[#This Row],[id_campaign]],campaign[],2,FALSE)</f>
        <v>Homeownership</v>
      </c>
      <c r="G6945" t="str">
        <f>VLOOKUP(data[[#This Row],[id_customer]],customer[],2,FALSE)</f>
        <v>Wells Felmingham</v>
      </c>
      <c r="H6945" t="str">
        <f>data[[#This Row],[id_customer]]&amp;data[[#This Row],[id_campaign]]</f>
        <v>C0425cam06</v>
      </c>
      <c r="I6945">
        <f>DATEDIF(data[[#This Row],[join_date]],data[[#This Row],[buy_date]],"M")</f>
        <v>7</v>
      </c>
    </row>
    <row r="6946" spans="1:9" x14ac:dyDescent="0.25">
      <c r="A6946" t="s">
        <v>1741</v>
      </c>
      <c r="B6946" t="s">
        <v>14</v>
      </c>
      <c r="C6946" s="1">
        <v>44718</v>
      </c>
      <c r="D6946" s="1">
        <v>44968</v>
      </c>
      <c r="E6946">
        <f>VLOOKUP(data[[#This Row],[id_campaign]],campaign[],4,FALSE)</f>
        <v>13</v>
      </c>
      <c r="F6946" t="str">
        <f>VLOOKUP(data[[#This Row],[id_campaign]],campaign[],2,FALSE)</f>
        <v>Homeownership</v>
      </c>
      <c r="G6946" t="str">
        <f>VLOOKUP(data[[#This Row],[id_customer]],customer[],2,FALSE)</f>
        <v>Wells Felmingham</v>
      </c>
      <c r="H6946" t="str">
        <f>data[[#This Row],[id_customer]]&amp;data[[#This Row],[id_campaign]]</f>
        <v>C0425cam06</v>
      </c>
      <c r="I6946">
        <f>DATEDIF(data[[#This Row],[join_date]],data[[#This Row],[buy_date]],"M")</f>
        <v>8</v>
      </c>
    </row>
    <row r="6947" spans="1:9" x14ac:dyDescent="0.25">
      <c r="A6947" t="s">
        <v>1741</v>
      </c>
      <c r="B6947" t="s">
        <v>14</v>
      </c>
      <c r="C6947" s="1">
        <v>44718</v>
      </c>
      <c r="D6947" s="1">
        <v>44992</v>
      </c>
      <c r="E6947">
        <f>VLOOKUP(data[[#This Row],[id_campaign]],campaign[],4,FALSE)</f>
        <v>13</v>
      </c>
      <c r="F6947" t="str">
        <f>VLOOKUP(data[[#This Row],[id_campaign]],campaign[],2,FALSE)</f>
        <v>Homeownership</v>
      </c>
      <c r="G6947" t="str">
        <f>VLOOKUP(data[[#This Row],[id_customer]],customer[],2,FALSE)</f>
        <v>Wells Felmingham</v>
      </c>
      <c r="H6947" t="str">
        <f>data[[#This Row],[id_customer]]&amp;data[[#This Row],[id_campaign]]</f>
        <v>C0425cam06</v>
      </c>
      <c r="I6947">
        <f>DATEDIF(data[[#This Row],[join_date]],data[[#This Row],[buy_date]],"M")</f>
        <v>9</v>
      </c>
    </row>
    <row r="6948" spans="1:9" x14ac:dyDescent="0.25">
      <c r="A6948" t="s">
        <v>1741</v>
      </c>
      <c r="B6948" t="s">
        <v>14</v>
      </c>
      <c r="C6948" s="1">
        <v>44718</v>
      </c>
      <c r="D6948" s="1">
        <v>45053</v>
      </c>
      <c r="E6948">
        <f>VLOOKUP(data[[#This Row],[id_campaign]],campaign[],4,FALSE)</f>
        <v>13</v>
      </c>
      <c r="F6948" t="str">
        <f>VLOOKUP(data[[#This Row],[id_campaign]],campaign[],2,FALSE)</f>
        <v>Homeownership</v>
      </c>
      <c r="G6948" t="str">
        <f>VLOOKUP(data[[#This Row],[id_customer]],customer[],2,FALSE)</f>
        <v>Wells Felmingham</v>
      </c>
      <c r="H6948" t="str">
        <f>data[[#This Row],[id_customer]]&amp;data[[#This Row],[id_campaign]]</f>
        <v>C0425cam06</v>
      </c>
      <c r="I6948">
        <f>DATEDIF(data[[#This Row],[join_date]],data[[#This Row],[buy_date]],"M")</f>
        <v>11</v>
      </c>
    </row>
    <row r="6949" spans="1:9" x14ac:dyDescent="0.25">
      <c r="A6949" t="s">
        <v>1745</v>
      </c>
      <c r="B6949" t="s">
        <v>12</v>
      </c>
      <c r="C6949" s="1">
        <v>44593</v>
      </c>
      <c r="D6949" s="1">
        <v>44593</v>
      </c>
      <c r="E6949">
        <f>VLOOKUP(data[[#This Row],[id_campaign]],campaign[],4,FALSE)</f>
        <v>22</v>
      </c>
      <c r="F6949" t="str">
        <f>VLOOKUP(data[[#This Row],[id_campaign]],campaign[],2,FALSE)</f>
        <v>RVOwner</v>
      </c>
      <c r="G6949" t="str">
        <f>VLOOKUP(data[[#This Row],[id_customer]],customer[],2,FALSE)</f>
        <v>Jobina Dudman</v>
      </c>
      <c r="H6949" t="str">
        <f>data[[#This Row],[id_customer]]&amp;data[[#This Row],[id_campaign]]</f>
        <v>C0426cam05</v>
      </c>
      <c r="I6949">
        <f>DATEDIF(data[[#This Row],[join_date]],data[[#This Row],[buy_date]],"M")</f>
        <v>0</v>
      </c>
    </row>
    <row r="6950" spans="1:9" x14ac:dyDescent="0.25">
      <c r="A6950" t="s">
        <v>1745</v>
      </c>
      <c r="B6950" t="s">
        <v>12</v>
      </c>
      <c r="C6950" s="1">
        <v>44593</v>
      </c>
      <c r="D6950" s="1">
        <v>44652</v>
      </c>
      <c r="E6950">
        <f>VLOOKUP(data[[#This Row],[id_campaign]],campaign[],4,FALSE)</f>
        <v>22</v>
      </c>
      <c r="F6950" t="str">
        <f>VLOOKUP(data[[#This Row],[id_campaign]],campaign[],2,FALSE)</f>
        <v>RVOwner</v>
      </c>
      <c r="G6950" t="str">
        <f>VLOOKUP(data[[#This Row],[id_customer]],customer[],2,FALSE)</f>
        <v>Jobina Dudman</v>
      </c>
      <c r="H6950" t="str">
        <f>data[[#This Row],[id_customer]]&amp;data[[#This Row],[id_campaign]]</f>
        <v>C0426cam05</v>
      </c>
      <c r="I6950">
        <f>DATEDIF(data[[#This Row],[join_date]],data[[#This Row],[buy_date]],"M")</f>
        <v>2</v>
      </c>
    </row>
    <row r="6951" spans="1:9" x14ac:dyDescent="0.25">
      <c r="A6951" t="s">
        <v>1745</v>
      </c>
      <c r="B6951" t="s">
        <v>12</v>
      </c>
      <c r="C6951" s="1">
        <v>44593</v>
      </c>
      <c r="D6951" s="1">
        <v>44695</v>
      </c>
      <c r="E6951">
        <f>VLOOKUP(data[[#This Row],[id_campaign]],campaign[],4,FALSE)</f>
        <v>22</v>
      </c>
      <c r="F6951" t="str">
        <f>VLOOKUP(data[[#This Row],[id_campaign]],campaign[],2,FALSE)</f>
        <v>RVOwner</v>
      </c>
      <c r="G6951" t="str">
        <f>VLOOKUP(data[[#This Row],[id_customer]],customer[],2,FALSE)</f>
        <v>Jobina Dudman</v>
      </c>
      <c r="H6951" t="str">
        <f>data[[#This Row],[id_customer]]&amp;data[[#This Row],[id_campaign]]</f>
        <v>C0426cam05</v>
      </c>
      <c r="I6951">
        <f>DATEDIF(data[[#This Row],[join_date]],data[[#This Row],[buy_date]],"M")</f>
        <v>3</v>
      </c>
    </row>
    <row r="6952" spans="1:9" x14ac:dyDescent="0.25">
      <c r="A6952" t="s">
        <v>1745</v>
      </c>
      <c r="B6952" t="s">
        <v>12</v>
      </c>
      <c r="C6952" s="1">
        <v>44593</v>
      </c>
      <c r="D6952" s="1">
        <v>44718</v>
      </c>
      <c r="E6952">
        <f>VLOOKUP(data[[#This Row],[id_campaign]],campaign[],4,FALSE)</f>
        <v>22</v>
      </c>
      <c r="F6952" t="str">
        <f>VLOOKUP(data[[#This Row],[id_campaign]],campaign[],2,FALSE)</f>
        <v>RVOwner</v>
      </c>
      <c r="G6952" t="str">
        <f>VLOOKUP(data[[#This Row],[id_customer]],customer[],2,FALSE)</f>
        <v>Jobina Dudman</v>
      </c>
      <c r="H6952" t="str">
        <f>data[[#This Row],[id_customer]]&amp;data[[#This Row],[id_campaign]]</f>
        <v>C0426cam05</v>
      </c>
      <c r="I6952">
        <f>DATEDIF(data[[#This Row],[join_date]],data[[#This Row],[buy_date]],"M")</f>
        <v>4</v>
      </c>
    </row>
    <row r="6953" spans="1:9" x14ac:dyDescent="0.25">
      <c r="A6953" t="s">
        <v>1745</v>
      </c>
      <c r="B6953" t="s">
        <v>12</v>
      </c>
      <c r="C6953" s="1">
        <v>44593</v>
      </c>
      <c r="D6953" s="1">
        <v>44756</v>
      </c>
      <c r="E6953">
        <f>VLOOKUP(data[[#This Row],[id_campaign]],campaign[],4,FALSE)</f>
        <v>22</v>
      </c>
      <c r="F6953" t="str">
        <f>VLOOKUP(data[[#This Row],[id_campaign]],campaign[],2,FALSE)</f>
        <v>RVOwner</v>
      </c>
      <c r="G6953" t="str">
        <f>VLOOKUP(data[[#This Row],[id_customer]],customer[],2,FALSE)</f>
        <v>Jobina Dudman</v>
      </c>
      <c r="H6953" t="str">
        <f>data[[#This Row],[id_customer]]&amp;data[[#This Row],[id_campaign]]</f>
        <v>C0426cam05</v>
      </c>
      <c r="I6953">
        <f>DATEDIF(data[[#This Row],[join_date]],data[[#This Row],[buy_date]],"M")</f>
        <v>5</v>
      </c>
    </row>
    <row r="6954" spans="1:9" x14ac:dyDescent="0.25">
      <c r="A6954" t="s">
        <v>1745</v>
      </c>
      <c r="B6954" t="s">
        <v>12</v>
      </c>
      <c r="C6954" s="1">
        <v>44593</v>
      </c>
      <c r="D6954" s="1">
        <v>44816</v>
      </c>
      <c r="E6954">
        <f>VLOOKUP(data[[#This Row],[id_campaign]],campaign[],4,FALSE)</f>
        <v>22</v>
      </c>
      <c r="F6954" t="str">
        <f>VLOOKUP(data[[#This Row],[id_campaign]],campaign[],2,FALSE)</f>
        <v>RVOwner</v>
      </c>
      <c r="G6954" t="str">
        <f>VLOOKUP(data[[#This Row],[id_customer]],customer[],2,FALSE)</f>
        <v>Jobina Dudman</v>
      </c>
      <c r="H6954" t="str">
        <f>data[[#This Row],[id_customer]]&amp;data[[#This Row],[id_campaign]]</f>
        <v>C0426cam05</v>
      </c>
      <c r="I6954">
        <f>DATEDIF(data[[#This Row],[join_date]],data[[#This Row],[buy_date]],"M")</f>
        <v>7</v>
      </c>
    </row>
    <row r="6955" spans="1:9" x14ac:dyDescent="0.25">
      <c r="A6955" t="s">
        <v>1745</v>
      </c>
      <c r="B6955" t="s">
        <v>12</v>
      </c>
      <c r="C6955" s="1">
        <v>44593</v>
      </c>
      <c r="D6955" s="1">
        <v>44867</v>
      </c>
      <c r="E6955">
        <f>VLOOKUP(data[[#This Row],[id_campaign]],campaign[],4,FALSE)</f>
        <v>22</v>
      </c>
      <c r="F6955" t="str">
        <f>VLOOKUP(data[[#This Row],[id_campaign]],campaign[],2,FALSE)</f>
        <v>RVOwner</v>
      </c>
      <c r="G6955" t="str">
        <f>VLOOKUP(data[[#This Row],[id_customer]],customer[],2,FALSE)</f>
        <v>Jobina Dudman</v>
      </c>
      <c r="H6955" t="str">
        <f>data[[#This Row],[id_customer]]&amp;data[[#This Row],[id_campaign]]</f>
        <v>C0426cam05</v>
      </c>
      <c r="I6955">
        <f>DATEDIF(data[[#This Row],[join_date]],data[[#This Row],[buy_date]],"M")</f>
        <v>9</v>
      </c>
    </row>
    <row r="6956" spans="1:9" x14ac:dyDescent="0.25">
      <c r="A6956" t="s">
        <v>1745</v>
      </c>
      <c r="B6956" t="s">
        <v>12</v>
      </c>
      <c r="C6956" s="1">
        <v>44593</v>
      </c>
      <c r="D6956" s="1">
        <v>44930</v>
      </c>
      <c r="E6956">
        <f>VLOOKUP(data[[#This Row],[id_campaign]],campaign[],4,FALSE)</f>
        <v>22</v>
      </c>
      <c r="F6956" t="str">
        <f>VLOOKUP(data[[#This Row],[id_campaign]],campaign[],2,FALSE)</f>
        <v>RVOwner</v>
      </c>
      <c r="G6956" t="str">
        <f>VLOOKUP(data[[#This Row],[id_customer]],customer[],2,FALSE)</f>
        <v>Jobina Dudman</v>
      </c>
      <c r="H6956" t="str">
        <f>data[[#This Row],[id_customer]]&amp;data[[#This Row],[id_campaign]]</f>
        <v>C0426cam05</v>
      </c>
      <c r="I6956">
        <f>DATEDIF(data[[#This Row],[join_date]],data[[#This Row],[buy_date]],"M")</f>
        <v>11</v>
      </c>
    </row>
    <row r="6957" spans="1:9" x14ac:dyDescent="0.25">
      <c r="A6957" t="s">
        <v>1745</v>
      </c>
      <c r="B6957" t="s">
        <v>12</v>
      </c>
      <c r="C6957" s="1">
        <v>44593</v>
      </c>
      <c r="D6957" s="1">
        <v>44966</v>
      </c>
      <c r="E6957">
        <f>VLOOKUP(data[[#This Row],[id_campaign]],campaign[],4,FALSE)</f>
        <v>22</v>
      </c>
      <c r="F6957" t="str">
        <f>VLOOKUP(data[[#This Row],[id_campaign]],campaign[],2,FALSE)</f>
        <v>RVOwner</v>
      </c>
      <c r="G6957" t="str">
        <f>VLOOKUP(data[[#This Row],[id_customer]],customer[],2,FALSE)</f>
        <v>Jobina Dudman</v>
      </c>
      <c r="H6957" t="str">
        <f>data[[#This Row],[id_customer]]&amp;data[[#This Row],[id_campaign]]</f>
        <v>C0426cam05</v>
      </c>
      <c r="I6957">
        <f>DATEDIF(data[[#This Row],[join_date]],data[[#This Row],[buy_date]],"M")</f>
        <v>12</v>
      </c>
    </row>
    <row r="6958" spans="1:9" x14ac:dyDescent="0.25">
      <c r="A6958" t="s">
        <v>1745</v>
      </c>
      <c r="B6958" t="s">
        <v>12</v>
      </c>
      <c r="C6958" s="1">
        <v>44593</v>
      </c>
      <c r="D6958" s="1">
        <v>44988</v>
      </c>
      <c r="E6958">
        <f>VLOOKUP(data[[#This Row],[id_campaign]],campaign[],4,FALSE)</f>
        <v>22</v>
      </c>
      <c r="F6958" t="str">
        <f>VLOOKUP(data[[#This Row],[id_campaign]],campaign[],2,FALSE)</f>
        <v>RVOwner</v>
      </c>
      <c r="G6958" t="str">
        <f>VLOOKUP(data[[#This Row],[id_customer]],customer[],2,FALSE)</f>
        <v>Jobina Dudman</v>
      </c>
      <c r="H6958" t="str">
        <f>data[[#This Row],[id_customer]]&amp;data[[#This Row],[id_campaign]]</f>
        <v>C0426cam05</v>
      </c>
      <c r="I6958">
        <f>DATEDIF(data[[#This Row],[join_date]],data[[#This Row],[buy_date]],"M")</f>
        <v>13</v>
      </c>
    </row>
    <row r="6959" spans="1:9" x14ac:dyDescent="0.25">
      <c r="A6959" t="s">
        <v>1745</v>
      </c>
      <c r="B6959" t="s">
        <v>12</v>
      </c>
      <c r="C6959" s="1">
        <v>44593</v>
      </c>
      <c r="D6959" s="1">
        <v>45019</v>
      </c>
      <c r="E6959">
        <f>VLOOKUP(data[[#This Row],[id_campaign]],campaign[],4,FALSE)</f>
        <v>22</v>
      </c>
      <c r="F6959" t="str">
        <f>VLOOKUP(data[[#This Row],[id_campaign]],campaign[],2,FALSE)</f>
        <v>RVOwner</v>
      </c>
      <c r="G6959" t="str">
        <f>VLOOKUP(data[[#This Row],[id_customer]],customer[],2,FALSE)</f>
        <v>Jobina Dudman</v>
      </c>
      <c r="H6959" t="str">
        <f>data[[#This Row],[id_customer]]&amp;data[[#This Row],[id_campaign]]</f>
        <v>C0426cam05</v>
      </c>
      <c r="I6959">
        <f>DATEDIF(data[[#This Row],[join_date]],data[[#This Row],[buy_date]],"M")</f>
        <v>14</v>
      </c>
    </row>
    <row r="6960" spans="1:9" x14ac:dyDescent="0.25">
      <c r="A6960" t="s">
        <v>1745</v>
      </c>
      <c r="B6960" t="s">
        <v>12</v>
      </c>
      <c r="C6960" s="1">
        <v>44593</v>
      </c>
      <c r="D6960" s="1">
        <v>45057</v>
      </c>
      <c r="E6960">
        <f>VLOOKUP(data[[#This Row],[id_campaign]],campaign[],4,FALSE)</f>
        <v>22</v>
      </c>
      <c r="F6960" t="str">
        <f>VLOOKUP(data[[#This Row],[id_campaign]],campaign[],2,FALSE)</f>
        <v>RVOwner</v>
      </c>
      <c r="G6960" t="str">
        <f>VLOOKUP(data[[#This Row],[id_customer]],customer[],2,FALSE)</f>
        <v>Jobina Dudman</v>
      </c>
      <c r="H6960" t="str">
        <f>data[[#This Row],[id_customer]]&amp;data[[#This Row],[id_campaign]]</f>
        <v>C0426cam05</v>
      </c>
      <c r="I6960">
        <f>DATEDIF(data[[#This Row],[join_date]],data[[#This Row],[buy_date]],"M")</f>
        <v>15</v>
      </c>
    </row>
    <row r="6961" spans="1:9" x14ac:dyDescent="0.25">
      <c r="A6961" t="s">
        <v>1745</v>
      </c>
      <c r="B6961" t="s">
        <v>18</v>
      </c>
      <c r="C6961" s="1">
        <v>44880</v>
      </c>
      <c r="D6961" s="1">
        <v>44880</v>
      </c>
      <c r="E6961">
        <f>VLOOKUP(data[[#This Row],[id_campaign]],campaign[],4,FALSE)</f>
        <v>27</v>
      </c>
      <c r="F6961" t="str">
        <f>VLOOKUP(data[[#This Row],[id_campaign]],campaign[],2,FALSE)</f>
        <v>RespondsToMailOffers</v>
      </c>
      <c r="G6961" t="str">
        <f>VLOOKUP(data[[#This Row],[id_customer]],customer[],2,FALSE)</f>
        <v>Jobina Dudman</v>
      </c>
      <c r="H6961" t="str">
        <f>data[[#This Row],[id_customer]]&amp;data[[#This Row],[id_campaign]]</f>
        <v>C0426cam08</v>
      </c>
      <c r="I6961">
        <f>DATEDIF(data[[#This Row],[join_date]],data[[#This Row],[buy_date]],"M")</f>
        <v>0</v>
      </c>
    </row>
    <row r="6962" spans="1:9" x14ac:dyDescent="0.25">
      <c r="A6962" t="s">
        <v>1745</v>
      </c>
      <c r="B6962" t="s">
        <v>18</v>
      </c>
      <c r="C6962" s="1">
        <v>44880</v>
      </c>
      <c r="D6962" s="1">
        <v>44918</v>
      </c>
      <c r="E6962">
        <f>VLOOKUP(data[[#This Row],[id_campaign]],campaign[],4,FALSE)</f>
        <v>27</v>
      </c>
      <c r="F6962" t="str">
        <f>VLOOKUP(data[[#This Row],[id_campaign]],campaign[],2,FALSE)</f>
        <v>RespondsToMailOffers</v>
      </c>
      <c r="G6962" t="str">
        <f>VLOOKUP(data[[#This Row],[id_customer]],customer[],2,FALSE)</f>
        <v>Jobina Dudman</v>
      </c>
      <c r="H6962" t="str">
        <f>data[[#This Row],[id_customer]]&amp;data[[#This Row],[id_campaign]]</f>
        <v>C0426cam08</v>
      </c>
      <c r="I6962">
        <f>DATEDIF(data[[#This Row],[join_date]],data[[#This Row],[buy_date]],"M")</f>
        <v>1</v>
      </c>
    </row>
    <row r="6963" spans="1:9" x14ac:dyDescent="0.25">
      <c r="A6963" t="s">
        <v>1745</v>
      </c>
      <c r="B6963" t="s">
        <v>18</v>
      </c>
      <c r="C6963" s="1">
        <v>44880</v>
      </c>
      <c r="D6963" s="1">
        <v>44956</v>
      </c>
      <c r="E6963">
        <f>VLOOKUP(data[[#This Row],[id_campaign]],campaign[],4,FALSE)</f>
        <v>27</v>
      </c>
      <c r="F6963" t="str">
        <f>VLOOKUP(data[[#This Row],[id_campaign]],campaign[],2,FALSE)</f>
        <v>RespondsToMailOffers</v>
      </c>
      <c r="G6963" t="str">
        <f>VLOOKUP(data[[#This Row],[id_customer]],customer[],2,FALSE)</f>
        <v>Jobina Dudman</v>
      </c>
      <c r="H6963" t="str">
        <f>data[[#This Row],[id_customer]]&amp;data[[#This Row],[id_campaign]]</f>
        <v>C0426cam08</v>
      </c>
      <c r="I6963">
        <f>DATEDIF(data[[#This Row],[join_date]],data[[#This Row],[buy_date]],"M")</f>
        <v>2</v>
      </c>
    </row>
    <row r="6964" spans="1:9" x14ac:dyDescent="0.25">
      <c r="A6964" t="s">
        <v>1745</v>
      </c>
      <c r="B6964" t="s">
        <v>18</v>
      </c>
      <c r="C6964" s="1">
        <v>44880</v>
      </c>
      <c r="D6964" s="1">
        <v>44985</v>
      </c>
      <c r="E6964">
        <f>VLOOKUP(data[[#This Row],[id_campaign]],campaign[],4,FALSE)</f>
        <v>27</v>
      </c>
      <c r="F6964" t="str">
        <f>VLOOKUP(data[[#This Row],[id_campaign]],campaign[],2,FALSE)</f>
        <v>RespondsToMailOffers</v>
      </c>
      <c r="G6964" t="str">
        <f>VLOOKUP(data[[#This Row],[id_customer]],customer[],2,FALSE)</f>
        <v>Jobina Dudman</v>
      </c>
      <c r="H6964" t="str">
        <f>data[[#This Row],[id_customer]]&amp;data[[#This Row],[id_campaign]]</f>
        <v>C0426cam08</v>
      </c>
      <c r="I6964">
        <f>DATEDIF(data[[#This Row],[join_date]],data[[#This Row],[buy_date]],"M")</f>
        <v>3</v>
      </c>
    </row>
    <row r="6965" spans="1:9" x14ac:dyDescent="0.25">
      <c r="A6965" t="s">
        <v>1745</v>
      </c>
      <c r="B6965" t="s">
        <v>18</v>
      </c>
      <c r="C6965" s="1">
        <v>44880</v>
      </c>
      <c r="D6965" s="1">
        <v>45008</v>
      </c>
      <c r="E6965">
        <f>VLOOKUP(data[[#This Row],[id_campaign]],campaign[],4,FALSE)</f>
        <v>27</v>
      </c>
      <c r="F6965" t="str">
        <f>VLOOKUP(data[[#This Row],[id_campaign]],campaign[],2,FALSE)</f>
        <v>RespondsToMailOffers</v>
      </c>
      <c r="G6965" t="str">
        <f>VLOOKUP(data[[#This Row],[id_customer]],customer[],2,FALSE)</f>
        <v>Jobina Dudman</v>
      </c>
      <c r="H6965" t="str">
        <f>data[[#This Row],[id_customer]]&amp;data[[#This Row],[id_campaign]]</f>
        <v>C0426cam08</v>
      </c>
      <c r="I6965">
        <f>DATEDIF(data[[#This Row],[join_date]],data[[#This Row],[buy_date]],"M")</f>
        <v>4</v>
      </c>
    </row>
    <row r="6966" spans="1:9" x14ac:dyDescent="0.25">
      <c r="A6966" t="s">
        <v>1745</v>
      </c>
      <c r="B6966" t="s">
        <v>18</v>
      </c>
      <c r="C6966" s="1">
        <v>44880</v>
      </c>
      <c r="D6966" s="1">
        <v>45035</v>
      </c>
      <c r="E6966">
        <f>VLOOKUP(data[[#This Row],[id_campaign]],campaign[],4,FALSE)</f>
        <v>27</v>
      </c>
      <c r="F6966" t="str">
        <f>VLOOKUP(data[[#This Row],[id_campaign]],campaign[],2,FALSE)</f>
        <v>RespondsToMailOffers</v>
      </c>
      <c r="G6966" t="str">
        <f>VLOOKUP(data[[#This Row],[id_customer]],customer[],2,FALSE)</f>
        <v>Jobina Dudman</v>
      </c>
      <c r="H6966" t="str">
        <f>data[[#This Row],[id_customer]]&amp;data[[#This Row],[id_campaign]]</f>
        <v>C0426cam08</v>
      </c>
      <c r="I6966">
        <f>DATEDIF(data[[#This Row],[join_date]],data[[#This Row],[buy_date]],"M")</f>
        <v>5</v>
      </c>
    </row>
    <row r="6967" spans="1:9" x14ac:dyDescent="0.25">
      <c r="A6967" t="s">
        <v>1745</v>
      </c>
      <c r="B6967" t="s">
        <v>18</v>
      </c>
      <c r="C6967" s="1">
        <v>44880</v>
      </c>
      <c r="D6967" s="1">
        <v>45067</v>
      </c>
      <c r="E6967">
        <f>VLOOKUP(data[[#This Row],[id_campaign]],campaign[],4,FALSE)</f>
        <v>27</v>
      </c>
      <c r="F6967" t="str">
        <f>VLOOKUP(data[[#This Row],[id_campaign]],campaign[],2,FALSE)</f>
        <v>RespondsToMailOffers</v>
      </c>
      <c r="G6967" t="str">
        <f>VLOOKUP(data[[#This Row],[id_customer]],customer[],2,FALSE)</f>
        <v>Jobina Dudman</v>
      </c>
      <c r="H6967" t="str">
        <f>data[[#This Row],[id_customer]]&amp;data[[#This Row],[id_campaign]]</f>
        <v>C0426cam08</v>
      </c>
      <c r="I6967">
        <f>DATEDIF(data[[#This Row],[join_date]],data[[#This Row],[buy_date]],"M")</f>
        <v>6</v>
      </c>
    </row>
    <row r="6968" spans="1:9" x14ac:dyDescent="0.25">
      <c r="A6968" t="s">
        <v>1749</v>
      </c>
      <c r="B6968" t="s">
        <v>32</v>
      </c>
      <c r="C6968" s="1">
        <v>44788</v>
      </c>
      <c r="D6968" s="1">
        <v>44788</v>
      </c>
      <c r="E6968">
        <f>VLOOKUP(data[[#This Row],[id_campaign]],campaign[],4,FALSE)</f>
        <v>14</v>
      </c>
      <c r="F6968" t="str">
        <f>VLOOKUP(data[[#This Row],[id_campaign]],campaign[],2,FALSE)</f>
        <v>OwnsMotorcycle</v>
      </c>
      <c r="G6968" t="str">
        <f>VLOOKUP(data[[#This Row],[id_customer]],customer[],2,FALSE)</f>
        <v>Isabel Vannikov</v>
      </c>
      <c r="H6968" t="str">
        <f>data[[#This Row],[id_customer]]&amp;data[[#This Row],[id_campaign]]</f>
        <v>C0427cam15</v>
      </c>
      <c r="I6968">
        <f>DATEDIF(data[[#This Row],[join_date]],data[[#This Row],[buy_date]],"M")</f>
        <v>0</v>
      </c>
    </row>
    <row r="6969" spans="1:9" x14ac:dyDescent="0.25">
      <c r="A6969" t="s">
        <v>1749</v>
      </c>
      <c r="B6969" t="s">
        <v>32</v>
      </c>
      <c r="C6969" s="1">
        <v>44788</v>
      </c>
      <c r="D6969" s="1">
        <v>44824</v>
      </c>
      <c r="E6969">
        <f>VLOOKUP(data[[#This Row],[id_campaign]],campaign[],4,FALSE)</f>
        <v>14</v>
      </c>
      <c r="F6969" t="str">
        <f>VLOOKUP(data[[#This Row],[id_campaign]],campaign[],2,FALSE)</f>
        <v>OwnsMotorcycle</v>
      </c>
      <c r="G6969" t="str">
        <f>VLOOKUP(data[[#This Row],[id_customer]],customer[],2,FALSE)</f>
        <v>Isabel Vannikov</v>
      </c>
      <c r="H6969" t="str">
        <f>data[[#This Row],[id_customer]]&amp;data[[#This Row],[id_campaign]]</f>
        <v>C0427cam15</v>
      </c>
      <c r="I6969">
        <f>DATEDIF(data[[#This Row],[join_date]],data[[#This Row],[buy_date]],"M")</f>
        <v>1</v>
      </c>
    </row>
    <row r="6970" spans="1:9" x14ac:dyDescent="0.25">
      <c r="A6970" t="s">
        <v>1749</v>
      </c>
      <c r="B6970" t="s">
        <v>32</v>
      </c>
      <c r="C6970" s="1">
        <v>44788</v>
      </c>
      <c r="D6970" s="1">
        <v>44864</v>
      </c>
      <c r="E6970">
        <f>VLOOKUP(data[[#This Row],[id_campaign]],campaign[],4,FALSE)</f>
        <v>14</v>
      </c>
      <c r="F6970" t="str">
        <f>VLOOKUP(data[[#This Row],[id_campaign]],campaign[],2,FALSE)</f>
        <v>OwnsMotorcycle</v>
      </c>
      <c r="G6970" t="str">
        <f>VLOOKUP(data[[#This Row],[id_customer]],customer[],2,FALSE)</f>
        <v>Isabel Vannikov</v>
      </c>
      <c r="H6970" t="str">
        <f>data[[#This Row],[id_customer]]&amp;data[[#This Row],[id_campaign]]</f>
        <v>C0427cam15</v>
      </c>
      <c r="I6970">
        <f>DATEDIF(data[[#This Row],[join_date]],data[[#This Row],[buy_date]],"M")</f>
        <v>2</v>
      </c>
    </row>
    <row r="6971" spans="1:9" x14ac:dyDescent="0.25">
      <c r="A6971" t="s">
        <v>1749</v>
      </c>
      <c r="B6971" t="s">
        <v>32</v>
      </c>
      <c r="C6971" s="1">
        <v>44788</v>
      </c>
      <c r="D6971" s="1">
        <v>44888</v>
      </c>
      <c r="E6971">
        <f>VLOOKUP(data[[#This Row],[id_campaign]],campaign[],4,FALSE)</f>
        <v>14</v>
      </c>
      <c r="F6971" t="str">
        <f>VLOOKUP(data[[#This Row],[id_campaign]],campaign[],2,FALSE)</f>
        <v>OwnsMotorcycle</v>
      </c>
      <c r="G6971" t="str">
        <f>VLOOKUP(data[[#This Row],[id_customer]],customer[],2,FALSE)</f>
        <v>Isabel Vannikov</v>
      </c>
      <c r="H6971" t="str">
        <f>data[[#This Row],[id_customer]]&amp;data[[#This Row],[id_campaign]]</f>
        <v>C0427cam15</v>
      </c>
      <c r="I6971">
        <f>DATEDIF(data[[#This Row],[join_date]],data[[#This Row],[buy_date]],"M")</f>
        <v>3</v>
      </c>
    </row>
    <row r="6972" spans="1:9" x14ac:dyDescent="0.25">
      <c r="A6972" t="s">
        <v>1749</v>
      </c>
      <c r="B6972" t="s">
        <v>32</v>
      </c>
      <c r="C6972" s="1">
        <v>44788</v>
      </c>
      <c r="D6972" s="1">
        <v>44915</v>
      </c>
      <c r="E6972">
        <f>VLOOKUP(data[[#This Row],[id_campaign]],campaign[],4,FALSE)</f>
        <v>14</v>
      </c>
      <c r="F6972" t="str">
        <f>VLOOKUP(data[[#This Row],[id_campaign]],campaign[],2,FALSE)</f>
        <v>OwnsMotorcycle</v>
      </c>
      <c r="G6972" t="str">
        <f>VLOOKUP(data[[#This Row],[id_customer]],customer[],2,FALSE)</f>
        <v>Isabel Vannikov</v>
      </c>
      <c r="H6972" t="str">
        <f>data[[#This Row],[id_customer]]&amp;data[[#This Row],[id_campaign]]</f>
        <v>C0427cam15</v>
      </c>
      <c r="I6972">
        <f>DATEDIF(data[[#This Row],[join_date]],data[[#This Row],[buy_date]],"M")</f>
        <v>4</v>
      </c>
    </row>
    <row r="6973" spans="1:9" x14ac:dyDescent="0.25">
      <c r="A6973" t="s">
        <v>1749</v>
      </c>
      <c r="B6973" t="s">
        <v>32</v>
      </c>
      <c r="C6973" s="1">
        <v>44788</v>
      </c>
      <c r="D6973" s="1">
        <v>44944</v>
      </c>
      <c r="E6973">
        <f>VLOOKUP(data[[#This Row],[id_campaign]],campaign[],4,FALSE)</f>
        <v>14</v>
      </c>
      <c r="F6973" t="str">
        <f>VLOOKUP(data[[#This Row],[id_campaign]],campaign[],2,FALSE)</f>
        <v>OwnsMotorcycle</v>
      </c>
      <c r="G6973" t="str">
        <f>VLOOKUP(data[[#This Row],[id_customer]],customer[],2,FALSE)</f>
        <v>Isabel Vannikov</v>
      </c>
      <c r="H6973" t="str">
        <f>data[[#This Row],[id_customer]]&amp;data[[#This Row],[id_campaign]]</f>
        <v>C0427cam15</v>
      </c>
      <c r="I6973">
        <f>DATEDIF(data[[#This Row],[join_date]],data[[#This Row],[buy_date]],"M")</f>
        <v>5</v>
      </c>
    </row>
    <row r="6974" spans="1:9" x14ac:dyDescent="0.25">
      <c r="A6974" t="s">
        <v>1749</v>
      </c>
      <c r="B6974" t="s">
        <v>32</v>
      </c>
      <c r="C6974" s="1">
        <v>44788</v>
      </c>
      <c r="D6974" s="1">
        <v>44979</v>
      </c>
      <c r="E6974">
        <f>VLOOKUP(data[[#This Row],[id_campaign]],campaign[],4,FALSE)</f>
        <v>14</v>
      </c>
      <c r="F6974" t="str">
        <f>VLOOKUP(data[[#This Row],[id_campaign]],campaign[],2,FALSE)</f>
        <v>OwnsMotorcycle</v>
      </c>
      <c r="G6974" t="str">
        <f>VLOOKUP(data[[#This Row],[id_customer]],customer[],2,FALSE)</f>
        <v>Isabel Vannikov</v>
      </c>
      <c r="H6974" t="str">
        <f>data[[#This Row],[id_customer]]&amp;data[[#This Row],[id_campaign]]</f>
        <v>C0427cam15</v>
      </c>
      <c r="I6974">
        <f>DATEDIF(data[[#This Row],[join_date]],data[[#This Row],[buy_date]],"M")</f>
        <v>6</v>
      </c>
    </row>
    <row r="6975" spans="1:9" x14ac:dyDescent="0.25">
      <c r="A6975" t="s">
        <v>1749</v>
      </c>
      <c r="B6975" t="s">
        <v>32</v>
      </c>
      <c r="C6975" s="1">
        <v>44788</v>
      </c>
      <c r="D6975" s="1">
        <v>45009</v>
      </c>
      <c r="E6975">
        <f>VLOOKUP(data[[#This Row],[id_campaign]],campaign[],4,FALSE)</f>
        <v>14</v>
      </c>
      <c r="F6975" t="str">
        <f>VLOOKUP(data[[#This Row],[id_campaign]],campaign[],2,FALSE)</f>
        <v>OwnsMotorcycle</v>
      </c>
      <c r="G6975" t="str">
        <f>VLOOKUP(data[[#This Row],[id_customer]],customer[],2,FALSE)</f>
        <v>Isabel Vannikov</v>
      </c>
      <c r="H6975" t="str">
        <f>data[[#This Row],[id_customer]]&amp;data[[#This Row],[id_campaign]]</f>
        <v>C0427cam15</v>
      </c>
      <c r="I6975">
        <f>DATEDIF(data[[#This Row],[join_date]],data[[#This Row],[buy_date]],"M")</f>
        <v>7</v>
      </c>
    </row>
    <row r="6976" spans="1:9" x14ac:dyDescent="0.25">
      <c r="A6976" t="s">
        <v>1749</v>
      </c>
      <c r="B6976" t="s">
        <v>32</v>
      </c>
      <c r="C6976" s="1">
        <v>44788</v>
      </c>
      <c r="D6976" s="1">
        <v>45037</v>
      </c>
      <c r="E6976">
        <f>VLOOKUP(data[[#This Row],[id_campaign]],campaign[],4,FALSE)</f>
        <v>14</v>
      </c>
      <c r="F6976" t="str">
        <f>VLOOKUP(data[[#This Row],[id_campaign]],campaign[],2,FALSE)</f>
        <v>OwnsMotorcycle</v>
      </c>
      <c r="G6976" t="str">
        <f>VLOOKUP(data[[#This Row],[id_customer]],customer[],2,FALSE)</f>
        <v>Isabel Vannikov</v>
      </c>
      <c r="H6976" t="str">
        <f>data[[#This Row],[id_customer]]&amp;data[[#This Row],[id_campaign]]</f>
        <v>C0427cam15</v>
      </c>
      <c r="I6976">
        <f>DATEDIF(data[[#This Row],[join_date]],data[[#This Row],[buy_date]],"M")</f>
        <v>8</v>
      </c>
    </row>
    <row r="6977" spans="1:9" x14ac:dyDescent="0.25">
      <c r="A6977" t="s">
        <v>1749</v>
      </c>
      <c r="B6977" t="s">
        <v>32</v>
      </c>
      <c r="C6977" s="1">
        <v>44788</v>
      </c>
      <c r="D6977" s="1">
        <v>45074</v>
      </c>
      <c r="E6977">
        <f>VLOOKUP(data[[#This Row],[id_campaign]],campaign[],4,FALSE)</f>
        <v>14</v>
      </c>
      <c r="F6977" t="str">
        <f>VLOOKUP(data[[#This Row],[id_campaign]],campaign[],2,FALSE)</f>
        <v>OwnsMotorcycle</v>
      </c>
      <c r="G6977" t="str">
        <f>VLOOKUP(data[[#This Row],[id_customer]],customer[],2,FALSE)</f>
        <v>Isabel Vannikov</v>
      </c>
      <c r="H6977" t="str">
        <f>data[[#This Row],[id_customer]]&amp;data[[#This Row],[id_campaign]]</f>
        <v>C0427cam15</v>
      </c>
      <c r="I6977">
        <f>DATEDIF(data[[#This Row],[join_date]],data[[#This Row],[buy_date]],"M")</f>
        <v>9</v>
      </c>
    </row>
    <row r="6978" spans="1:9" x14ac:dyDescent="0.25">
      <c r="A6978" t="s">
        <v>1749</v>
      </c>
      <c r="B6978" t="s">
        <v>8</v>
      </c>
      <c r="C6978" s="1">
        <v>44844</v>
      </c>
      <c r="D6978" s="1">
        <v>44844</v>
      </c>
      <c r="E6978">
        <f>VLOOKUP(data[[#This Row],[id_campaign]],campaign[],4,FALSE)</f>
        <v>62</v>
      </c>
      <c r="F6978" t="str">
        <f>VLOOKUP(data[[#This Row],[id_campaign]],campaign[],2,FALSE)</f>
        <v>HandsetWebCapable</v>
      </c>
      <c r="G6978" t="str">
        <f>VLOOKUP(data[[#This Row],[id_customer]],customer[],2,FALSE)</f>
        <v>Isabel Vannikov</v>
      </c>
      <c r="H6978" t="str">
        <f>data[[#This Row],[id_customer]]&amp;data[[#This Row],[id_campaign]]</f>
        <v>C0427cam03</v>
      </c>
      <c r="I6978">
        <f>DATEDIF(data[[#This Row],[join_date]],data[[#This Row],[buy_date]],"M")</f>
        <v>0</v>
      </c>
    </row>
    <row r="6979" spans="1:9" x14ac:dyDescent="0.25">
      <c r="A6979" t="s">
        <v>1749</v>
      </c>
      <c r="B6979" t="s">
        <v>8</v>
      </c>
      <c r="C6979" s="1">
        <v>44844</v>
      </c>
      <c r="D6979" s="1">
        <v>44888</v>
      </c>
      <c r="E6979">
        <f>VLOOKUP(data[[#This Row],[id_campaign]],campaign[],4,FALSE)</f>
        <v>62</v>
      </c>
      <c r="F6979" t="str">
        <f>VLOOKUP(data[[#This Row],[id_campaign]],campaign[],2,FALSE)</f>
        <v>HandsetWebCapable</v>
      </c>
      <c r="G6979" t="str">
        <f>VLOOKUP(data[[#This Row],[id_customer]],customer[],2,FALSE)</f>
        <v>Isabel Vannikov</v>
      </c>
      <c r="H6979" t="str">
        <f>data[[#This Row],[id_customer]]&amp;data[[#This Row],[id_campaign]]</f>
        <v>C0427cam03</v>
      </c>
      <c r="I6979">
        <f>DATEDIF(data[[#This Row],[join_date]],data[[#This Row],[buy_date]],"M")</f>
        <v>1</v>
      </c>
    </row>
    <row r="6980" spans="1:9" x14ac:dyDescent="0.25">
      <c r="A6980" t="s">
        <v>1749</v>
      </c>
      <c r="B6980" t="s">
        <v>8</v>
      </c>
      <c r="C6980" s="1">
        <v>44844</v>
      </c>
      <c r="D6980" s="1">
        <v>44913</v>
      </c>
      <c r="E6980">
        <f>VLOOKUP(data[[#This Row],[id_campaign]],campaign[],4,FALSE)</f>
        <v>62</v>
      </c>
      <c r="F6980" t="str">
        <f>VLOOKUP(data[[#This Row],[id_campaign]],campaign[],2,FALSE)</f>
        <v>HandsetWebCapable</v>
      </c>
      <c r="G6980" t="str">
        <f>VLOOKUP(data[[#This Row],[id_customer]],customer[],2,FALSE)</f>
        <v>Isabel Vannikov</v>
      </c>
      <c r="H6980" t="str">
        <f>data[[#This Row],[id_customer]]&amp;data[[#This Row],[id_campaign]]</f>
        <v>C0427cam03</v>
      </c>
      <c r="I6980">
        <f>DATEDIF(data[[#This Row],[join_date]],data[[#This Row],[buy_date]],"M")</f>
        <v>2</v>
      </c>
    </row>
    <row r="6981" spans="1:9" x14ac:dyDescent="0.25">
      <c r="A6981" t="s">
        <v>1749</v>
      </c>
      <c r="B6981" t="s">
        <v>8</v>
      </c>
      <c r="C6981" s="1">
        <v>44844</v>
      </c>
      <c r="D6981" s="1">
        <v>44941</v>
      </c>
      <c r="E6981">
        <f>VLOOKUP(data[[#This Row],[id_campaign]],campaign[],4,FALSE)</f>
        <v>62</v>
      </c>
      <c r="F6981" t="str">
        <f>VLOOKUP(data[[#This Row],[id_campaign]],campaign[],2,FALSE)</f>
        <v>HandsetWebCapable</v>
      </c>
      <c r="G6981" t="str">
        <f>VLOOKUP(data[[#This Row],[id_customer]],customer[],2,FALSE)</f>
        <v>Isabel Vannikov</v>
      </c>
      <c r="H6981" t="str">
        <f>data[[#This Row],[id_customer]]&amp;data[[#This Row],[id_campaign]]</f>
        <v>C0427cam03</v>
      </c>
      <c r="I6981">
        <f>DATEDIF(data[[#This Row],[join_date]],data[[#This Row],[buy_date]],"M")</f>
        <v>3</v>
      </c>
    </row>
    <row r="6982" spans="1:9" x14ac:dyDescent="0.25">
      <c r="A6982" t="s">
        <v>1749</v>
      </c>
      <c r="B6982" t="s">
        <v>8</v>
      </c>
      <c r="C6982" s="1">
        <v>44844</v>
      </c>
      <c r="D6982" s="1">
        <v>45010</v>
      </c>
      <c r="E6982">
        <f>VLOOKUP(data[[#This Row],[id_campaign]],campaign[],4,FALSE)</f>
        <v>62</v>
      </c>
      <c r="F6982" t="str">
        <f>VLOOKUP(data[[#This Row],[id_campaign]],campaign[],2,FALSE)</f>
        <v>HandsetWebCapable</v>
      </c>
      <c r="G6982" t="str">
        <f>VLOOKUP(data[[#This Row],[id_customer]],customer[],2,FALSE)</f>
        <v>Isabel Vannikov</v>
      </c>
      <c r="H6982" t="str">
        <f>data[[#This Row],[id_customer]]&amp;data[[#This Row],[id_campaign]]</f>
        <v>C0427cam03</v>
      </c>
      <c r="I6982">
        <f>DATEDIF(data[[#This Row],[join_date]],data[[#This Row],[buy_date]],"M")</f>
        <v>5</v>
      </c>
    </row>
    <row r="6983" spans="1:9" x14ac:dyDescent="0.25">
      <c r="A6983" t="s">
        <v>1749</v>
      </c>
      <c r="B6983" t="s">
        <v>8</v>
      </c>
      <c r="C6983" s="1">
        <v>44844</v>
      </c>
      <c r="D6983" s="1">
        <v>45041</v>
      </c>
      <c r="E6983">
        <f>VLOOKUP(data[[#This Row],[id_campaign]],campaign[],4,FALSE)</f>
        <v>62</v>
      </c>
      <c r="F6983" t="str">
        <f>VLOOKUP(data[[#This Row],[id_campaign]],campaign[],2,FALSE)</f>
        <v>HandsetWebCapable</v>
      </c>
      <c r="G6983" t="str">
        <f>VLOOKUP(data[[#This Row],[id_customer]],customer[],2,FALSE)</f>
        <v>Isabel Vannikov</v>
      </c>
      <c r="H6983" t="str">
        <f>data[[#This Row],[id_customer]]&amp;data[[#This Row],[id_campaign]]</f>
        <v>C0427cam03</v>
      </c>
      <c r="I6983">
        <f>DATEDIF(data[[#This Row],[join_date]],data[[#This Row],[buy_date]],"M")</f>
        <v>6</v>
      </c>
    </row>
    <row r="6984" spans="1:9" x14ac:dyDescent="0.25">
      <c r="A6984" t="s">
        <v>1749</v>
      </c>
      <c r="B6984" t="s">
        <v>8</v>
      </c>
      <c r="C6984" s="1">
        <v>44844</v>
      </c>
      <c r="D6984" s="1">
        <v>45066</v>
      </c>
      <c r="E6984">
        <f>VLOOKUP(data[[#This Row],[id_campaign]],campaign[],4,FALSE)</f>
        <v>62</v>
      </c>
      <c r="F6984" t="str">
        <f>VLOOKUP(data[[#This Row],[id_campaign]],campaign[],2,FALSE)</f>
        <v>HandsetWebCapable</v>
      </c>
      <c r="G6984" t="str">
        <f>VLOOKUP(data[[#This Row],[id_customer]],customer[],2,FALSE)</f>
        <v>Isabel Vannikov</v>
      </c>
      <c r="H6984" t="str">
        <f>data[[#This Row],[id_customer]]&amp;data[[#This Row],[id_campaign]]</f>
        <v>C0427cam03</v>
      </c>
      <c r="I6984">
        <f>DATEDIF(data[[#This Row],[join_date]],data[[#This Row],[buy_date]],"M")</f>
        <v>7</v>
      </c>
    </row>
    <row r="6985" spans="1:9" x14ac:dyDescent="0.25">
      <c r="A6985" t="s">
        <v>1753</v>
      </c>
      <c r="B6985" t="s">
        <v>30</v>
      </c>
      <c r="C6985" s="1">
        <v>44570</v>
      </c>
      <c r="D6985" s="1">
        <v>44570</v>
      </c>
      <c r="E6985">
        <f>VLOOKUP(data[[#This Row],[id_campaign]],campaign[],4,FALSE)</f>
        <v>28</v>
      </c>
      <c r="F6985" t="str">
        <f>VLOOKUP(data[[#This Row],[id_campaign]],campaign[],2,FALSE)</f>
        <v>NotNewCellphoneUser</v>
      </c>
      <c r="G6985" t="str">
        <f>VLOOKUP(data[[#This Row],[id_customer]],customer[],2,FALSE)</f>
        <v>Nicolas Bussey</v>
      </c>
      <c r="H6985" t="str">
        <f>data[[#This Row],[id_customer]]&amp;data[[#This Row],[id_campaign]]</f>
        <v>C0428cam14</v>
      </c>
      <c r="I6985">
        <f>DATEDIF(data[[#This Row],[join_date]],data[[#This Row],[buy_date]],"M")</f>
        <v>0</v>
      </c>
    </row>
    <row r="6986" spans="1:9" x14ac:dyDescent="0.25">
      <c r="A6986" t="s">
        <v>1753</v>
      </c>
      <c r="B6986" t="s">
        <v>30</v>
      </c>
      <c r="C6986" s="1">
        <v>44570</v>
      </c>
      <c r="D6986" s="1">
        <v>44608</v>
      </c>
      <c r="E6986">
        <f>VLOOKUP(data[[#This Row],[id_campaign]],campaign[],4,FALSE)</f>
        <v>28</v>
      </c>
      <c r="F6986" t="str">
        <f>VLOOKUP(data[[#This Row],[id_campaign]],campaign[],2,FALSE)</f>
        <v>NotNewCellphoneUser</v>
      </c>
      <c r="G6986" t="str">
        <f>VLOOKUP(data[[#This Row],[id_customer]],customer[],2,FALSE)</f>
        <v>Nicolas Bussey</v>
      </c>
      <c r="H6986" t="str">
        <f>data[[#This Row],[id_customer]]&amp;data[[#This Row],[id_campaign]]</f>
        <v>C0428cam14</v>
      </c>
      <c r="I6986">
        <f>DATEDIF(data[[#This Row],[join_date]],data[[#This Row],[buy_date]],"M")</f>
        <v>1</v>
      </c>
    </row>
    <row r="6987" spans="1:9" x14ac:dyDescent="0.25">
      <c r="A6987" t="s">
        <v>1753</v>
      </c>
      <c r="B6987" t="s">
        <v>30</v>
      </c>
      <c r="C6987" s="1">
        <v>44570</v>
      </c>
      <c r="D6987" s="1">
        <v>44672</v>
      </c>
      <c r="E6987">
        <f>VLOOKUP(data[[#This Row],[id_campaign]],campaign[],4,FALSE)</f>
        <v>28</v>
      </c>
      <c r="F6987" t="str">
        <f>VLOOKUP(data[[#This Row],[id_campaign]],campaign[],2,FALSE)</f>
        <v>NotNewCellphoneUser</v>
      </c>
      <c r="G6987" t="str">
        <f>VLOOKUP(data[[#This Row],[id_customer]],customer[],2,FALSE)</f>
        <v>Nicolas Bussey</v>
      </c>
      <c r="H6987" t="str">
        <f>data[[#This Row],[id_customer]]&amp;data[[#This Row],[id_campaign]]</f>
        <v>C0428cam14</v>
      </c>
      <c r="I6987">
        <f>DATEDIF(data[[#This Row],[join_date]],data[[#This Row],[buy_date]],"M")</f>
        <v>3</v>
      </c>
    </row>
    <row r="6988" spans="1:9" x14ac:dyDescent="0.25">
      <c r="A6988" t="s">
        <v>1753</v>
      </c>
      <c r="B6988" t="s">
        <v>30</v>
      </c>
      <c r="C6988" s="1">
        <v>44570</v>
      </c>
      <c r="D6988" s="1">
        <v>44702</v>
      </c>
      <c r="E6988">
        <f>VLOOKUP(data[[#This Row],[id_campaign]],campaign[],4,FALSE)</f>
        <v>28</v>
      </c>
      <c r="F6988" t="str">
        <f>VLOOKUP(data[[#This Row],[id_campaign]],campaign[],2,FALSE)</f>
        <v>NotNewCellphoneUser</v>
      </c>
      <c r="G6988" t="str">
        <f>VLOOKUP(data[[#This Row],[id_customer]],customer[],2,FALSE)</f>
        <v>Nicolas Bussey</v>
      </c>
      <c r="H6988" t="str">
        <f>data[[#This Row],[id_customer]]&amp;data[[#This Row],[id_campaign]]</f>
        <v>C0428cam14</v>
      </c>
      <c r="I6988">
        <f>DATEDIF(data[[#This Row],[join_date]],data[[#This Row],[buy_date]],"M")</f>
        <v>4</v>
      </c>
    </row>
    <row r="6989" spans="1:9" x14ac:dyDescent="0.25">
      <c r="A6989" t="s">
        <v>1753</v>
      </c>
      <c r="B6989" t="s">
        <v>30</v>
      </c>
      <c r="C6989" s="1">
        <v>44570</v>
      </c>
      <c r="D6989" s="1">
        <v>44731</v>
      </c>
      <c r="E6989">
        <f>VLOOKUP(data[[#This Row],[id_campaign]],campaign[],4,FALSE)</f>
        <v>28</v>
      </c>
      <c r="F6989" t="str">
        <f>VLOOKUP(data[[#This Row],[id_campaign]],campaign[],2,FALSE)</f>
        <v>NotNewCellphoneUser</v>
      </c>
      <c r="G6989" t="str">
        <f>VLOOKUP(data[[#This Row],[id_customer]],customer[],2,FALSE)</f>
        <v>Nicolas Bussey</v>
      </c>
      <c r="H6989" t="str">
        <f>data[[#This Row],[id_customer]]&amp;data[[#This Row],[id_campaign]]</f>
        <v>C0428cam14</v>
      </c>
      <c r="I6989">
        <f>DATEDIF(data[[#This Row],[join_date]],data[[#This Row],[buy_date]],"M")</f>
        <v>5</v>
      </c>
    </row>
    <row r="6990" spans="1:9" x14ac:dyDescent="0.25">
      <c r="A6990" t="s">
        <v>1753</v>
      </c>
      <c r="B6990" t="s">
        <v>30</v>
      </c>
      <c r="C6990" s="1">
        <v>44570</v>
      </c>
      <c r="D6990" s="1">
        <v>44763</v>
      </c>
      <c r="E6990">
        <f>VLOOKUP(data[[#This Row],[id_campaign]],campaign[],4,FALSE)</f>
        <v>28</v>
      </c>
      <c r="F6990" t="str">
        <f>VLOOKUP(data[[#This Row],[id_campaign]],campaign[],2,FALSE)</f>
        <v>NotNewCellphoneUser</v>
      </c>
      <c r="G6990" t="str">
        <f>VLOOKUP(data[[#This Row],[id_customer]],customer[],2,FALSE)</f>
        <v>Nicolas Bussey</v>
      </c>
      <c r="H6990" t="str">
        <f>data[[#This Row],[id_customer]]&amp;data[[#This Row],[id_campaign]]</f>
        <v>C0428cam14</v>
      </c>
      <c r="I6990">
        <f>DATEDIF(data[[#This Row],[join_date]],data[[#This Row],[buy_date]],"M")</f>
        <v>6</v>
      </c>
    </row>
    <row r="6991" spans="1:9" x14ac:dyDescent="0.25">
      <c r="A6991" t="s">
        <v>1753</v>
      </c>
      <c r="B6991" t="s">
        <v>30</v>
      </c>
      <c r="C6991" s="1">
        <v>44570</v>
      </c>
      <c r="D6991" s="1">
        <v>44783</v>
      </c>
      <c r="E6991">
        <f>VLOOKUP(data[[#This Row],[id_campaign]],campaign[],4,FALSE)</f>
        <v>28</v>
      </c>
      <c r="F6991" t="str">
        <f>VLOOKUP(data[[#This Row],[id_campaign]],campaign[],2,FALSE)</f>
        <v>NotNewCellphoneUser</v>
      </c>
      <c r="G6991" t="str">
        <f>VLOOKUP(data[[#This Row],[id_customer]],customer[],2,FALSE)</f>
        <v>Nicolas Bussey</v>
      </c>
      <c r="H6991" t="str">
        <f>data[[#This Row],[id_customer]]&amp;data[[#This Row],[id_campaign]]</f>
        <v>C0428cam14</v>
      </c>
      <c r="I6991">
        <f>DATEDIF(data[[#This Row],[join_date]],data[[#This Row],[buy_date]],"M")</f>
        <v>7</v>
      </c>
    </row>
    <row r="6992" spans="1:9" x14ac:dyDescent="0.25">
      <c r="A6992" t="s">
        <v>1753</v>
      </c>
      <c r="B6992" t="s">
        <v>30</v>
      </c>
      <c r="C6992" s="1">
        <v>44570</v>
      </c>
      <c r="D6992" s="1">
        <v>44821</v>
      </c>
      <c r="E6992">
        <f>VLOOKUP(data[[#This Row],[id_campaign]],campaign[],4,FALSE)</f>
        <v>28</v>
      </c>
      <c r="F6992" t="str">
        <f>VLOOKUP(data[[#This Row],[id_campaign]],campaign[],2,FALSE)</f>
        <v>NotNewCellphoneUser</v>
      </c>
      <c r="G6992" t="str">
        <f>VLOOKUP(data[[#This Row],[id_customer]],customer[],2,FALSE)</f>
        <v>Nicolas Bussey</v>
      </c>
      <c r="H6992" t="str">
        <f>data[[#This Row],[id_customer]]&amp;data[[#This Row],[id_campaign]]</f>
        <v>C0428cam14</v>
      </c>
      <c r="I6992">
        <f>DATEDIF(data[[#This Row],[join_date]],data[[#This Row],[buy_date]],"M")</f>
        <v>8</v>
      </c>
    </row>
    <row r="6993" spans="1:9" x14ac:dyDescent="0.25">
      <c r="A6993" t="s">
        <v>1753</v>
      </c>
      <c r="B6993" t="s">
        <v>30</v>
      </c>
      <c r="C6993" s="1">
        <v>44570</v>
      </c>
      <c r="D6993" s="1">
        <v>44843</v>
      </c>
      <c r="E6993">
        <f>VLOOKUP(data[[#This Row],[id_campaign]],campaign[],4,FALSE)</f>
        <v>28</v>
      </c>
      <c r="F6993" t="str">
        <f>VLOOKUP(data[[#This Row],[id_campaign]],campaign[],2,FALSE)</f>
        <v>NotNewCellphoneUser</v>
      </c>
      <c r="G6993" t="str">
        <f>VLOOKUP(data[[#This Row],[id_customer]],customer[],2,FALSE)</f>
        <v>Nicolas Bussey</v>
      </c>
      <c r="H6993" t="str">
        <f>data[[#This Row],[id_customer]]&amp;data[[#This Row],[id_campaign]]</f>
        <v>C0428cam14</v>
      </c>
      <c r="I6993">
        <f>DATEDIF(data[[#This Row],[join_date]],data[[#This Row],[buy_date]],"M")</f>
        <v>9</v>
      </c>
    </row>
    <row r="6994" spans="1:9" x14ac:dyDescent="0.25">
      <c r="A6994" t="s">
        <v>1753</v>
      </c>
      <c r="B6994" t="s">
        <v>30</v>
      </c>
      <c r="C6994" s="1">
        <v>44570</v>
      </c>
      <c r="D6994" s="1">
        <v>44885</v>
      </c>
      <c r="E6994">
        <f>VLOOKUP(data[[#This Row],[id_campaign]],campaign[],4,FALSE)</f>
        <v>28</v>
      </c>
      <c r="F6994" t="str">
        <f>VLOOKUP(data[[#This Row],[id_campaign]],campaign[],2,FALSE)</f>
        <v>NotNewCellphoneUser</v>
      </c>
      <c r="G6994" t="str">
        <f>VLOOKUP(data[[#This Row],[id_customer]],customer[],2,FALSE)</f>
        <v>Nicolas Bussey</v>
      </c>
      <c r="H6994" t="str">
        <f>data[[#This Row],[id_customer]]&amp;data[[#This Row],[id_campaign]]</f>
        <v>C0428cam14</v>
      </c>
      <c r="I6994">
        <f>DATEDIF(data[[#This Row],[join_date]],data[[#This Row],[buy_date]],"M")</f>
        <v>10</v>
      </c>
    </row>
    <row r="6995" spans="1:9" x14ac:dyDescent="0.25">
      <c r="A6995" t="s">
        <v>1753</v>
      </c>
      <c r="B6995" t="s">
        <v>30</v>
      </c>
      <c r="C6995" s="1">
        <v>44570</v>
      </c>
      <c r="D6995" s="1">
        <v>44914</v>
      </c>
      <c r="E6995">
        <f>VLOOKUP(data[[#This Row],[id_campaign]],campaign[],4,FALSE)</f>
        <v>28</v>
      </c>
      <c r="F6995" t="str">
        <f>VLOOKUP(data[[#This Row],[id_campaign]],campaign[],2,FALSE)</f>
        <v>NotNewCellphoneUser</v>
      </c>
      <c r="G6995" t="str">
        <f>VLOOKUP(data[[#This Row],[id_customer]],customer[],2,FALSE)</f>
        <v>Nicolas Bussey</v>
      </c>
      <c r="H6995" t="str">
        <f>data[[#This Row],[id_customer]]&amp;data[[#This Row],[id_campaign]]</f>
        <v>C0428cam14</v>
      </c>
      <c r="I6995">
        <f>DATEDIF(data[[#This Row],[join_date]],data[[#This Row],[buy_date]],"M")</f>
        <v>11</v>
      </c>
    </row>
    <row r="6996" spans="1:9" x14ac:dyDescent="0.25">
      <c r="A6996" t="s">
        <v>1753</v>
      </c>
      <c r="B6996" t="s">
        <v>30</v>
      </c>
      <c r="C6996" s="1">
        <v>44570</v>
      </c>
      <c r="D6996" s="1">
        <v>44950</v>
      </c>
      <c r="E6996">
        <f>VLOOKUP(data[[#This Row],[id_campaign]],campaign[],4,FALSE)</f>
        <v>28</v>
      </c>
      <c r="F6996" t="str">
        <f>VLOOKUP(data[[#This Row],[id_campaign]],campaign[],2,FALSE)</f>
        <v>NotNewCellphoneUser</v>
      </c>
      <c r="G6996" t="str">
        <f>VLOOKUP(data[[#This Row],[id_customer]],customer[],2,FALSE)</f>
        <v>Nicolas Bussey</v>
      </c>
      <c r="H6996" t="str">
        <f>data[[#This Row],[id_customer]]&amp;data[[#This Row],[id_campaign]]</f>
        <v>C0428cam14</v>
      </c>
      <c r="I6996">
        <f>DATEDIF(data[[#This Row],[join_date]],data[[#This Row],[buy_date]],"M")</f>
        <v>12</v>
      </c>
    </row>
    <row r="6997" spans="1:9" x14ac:dyDescent="0.25">
      <c r="A6997" t="s">
        <v>1753</v>
      </c>
      <c r="B6997" t="s">
        <v>30</v>
      </c>
      <c r="C6997" s="1">
        <v>44570</v>
      </c>
      <c r="D6997" s="1">
        <v>44969</v>
      </c>
      <c r="E6997">
        <f>VLOOKUP(data[[#This Row],[id_campaign]],campaign[],4,FALSE)</f>
        <v>28</v>
      </c>
      <c r="F6997" t="str">
        <f>VLOOKUP(data[[#This Row],[id_campaign]],campaign[],2,FALSE)</f>
        <v>NotNewCellphoneUser</v>
      </c>
      <c r="G6997" t="str">
        <f>VLOOKUP(data[[#This Row],[id_customer]],customer[],2,FALSE)</f>
        <v>Nicolas Bussey</v>
      </c>
      <c r="H6997" t="str">
        <f>data[[#This Row],[id_customer]]&amp;data[[#This Row],[id_campaign]]</f>
        <v>C0428cam14</v>
      </c>
      <c r="I6997">
        <f>DATEDIF(data[[#This Row],[join_date]],data[[#This Row],[buy_date]],"M")</f>
        <v>13</v>
      </c>
    </row>
    <row r="6998" spans="1:9" x14ac:dyDescent="0.25">
      <c r="A6998" t="s">
        <v>1753</v>
      </c>
      <c r="B6998" t="s">
        <v>30</v>
      </c>
      <c r="C6998" s="1">
        <v>44570</v>
      </c>
      <c r="D6998" s="1">
        <v>45034</v>
      </c>
      <c r="E6998">
        <f>VLOOKUP(data[[#This Row],[id_campaign]],campaign[],4,FALSE)</f>
        <v>28</v>
      </c>
      <c r="F6998" t="str">
        <f>VLOOKUP(data[[#This Row],[id_campaign]],campaign[],2,FALSE)</f>
        <v>NotNewCellphoneUser</v>
      </c>
      <c r="G6998" t="str">
        <f>VLOOKUP(data[[#This Row],[id_customer]],customer[],2,FALSE)</f>
        <v>Nicolas Bussey</v>
      </c>
      <c r="H6998" t="str">
        <f>data[[#This Row],[id_customer]]&amp;data[[#This Row],[id_campaign]]</f>
        <v>C0428cam14</v>
      </c>
      <c r="I6998">
        <f>DATEDIF(data[[#This Row],[join_date]],data[[#This Row],[buy_date]],"M")</f>
        <v>15</v>
      </c>
    </row>
    <row r="6999" spans="1:9" x14ac:dyDescent="0.25">
      <c r="A6999" t="s">
        <v>1753</v>
      </c>
      <c r="B6999" t="s">
        <v>30</v>
      </c>
      <c r="C6999" s="1">
        <v>44570</v>
      </c>
      <c r="D6999" s="1">
        <v>45065</v>
      </c>
      <c r="E6999">
        <f>VLOOKUP(data[[#This Row],[id_campaign]],campaign[],4,FALSE)</f>
        <v>28</v>
      </c>
      <c r="F6999" t="str">
        <f>VLOOKUP(data[[#This Row],[id_campaign]],campaign[],2,FALSE)</f>
        <v>NotNewCellphoneUser</v>
      </c>
      <c r="G6999" t="str">
        <f>VLOOKUP(data[[#This Row],[id_customer]],customer[],2,FALSE)</f>
        <v>Nicolas Bussey</v>
      </c>
      <c r="H6999" t="str">
        <f>data[[#This Row],[id_customer]]&amp;data[[#This Row],[id_campaign]]</f>
        <v>C0428cam14</v>
      </c>
      <c r="I6999">
        <f>DATEDIF(data[[#This Row],[join_date]],data[[#This Row],[buy_date]],"M")</f>
        <v>16</v>
      </c>
    </row>
    <row r="7000" spans="1:9" x14ac:dyDescent="0.25">
      <c r="A7000" t="s">
        <v>1753</v>
      </c>
      <c r="B7000" t="s">
        <v>16</v>
      </c>
      <c r="C7000" s="1">
        <v>44960</v>
      </c>
      <c r="D7000" s="1">
        <v>44960</v>
      </c>
      <c r="E7000">
        <f>VLOOKUP(data[[#This Row],[id_campaign]],campaign[],4,FALSE)</f>
        <v>25</v>
      </c>
      <c r="F7000" t="str">
        <f>VLOOKUP(data[[#This Row],[id_campaign]],campaign[],2,FALSE)</f>
        <v>BuysViaMailOrder</v>
      </c>
      <c r="G7000" t="str">
        <f>VLOOKUP(data[[#This Row],[id_customer]],customer[],2,FALSE)</f>
        <v>Nicolas Bussey</v>
      </c>
      <c r="H7000" t="str">
        <f>data[[#This Row],[id_customer]]&amp;data[[#This Row],[id_campaign]]</f>
        <v>C0428cam07</v>
      </c>
      <c r="I7000">
        <f>DATEDIF(data[[#This Row],[join_date]],data[[#This Row],[buy_date]],"M")</f>
        <v>0</v>
      </c>
    </row>
    <row r="7001" spans="1:9" x14ac:dyDescent="0.25">
      <c r="A7001" t="s">
        <v>1753</v>
      </c>
      <c r="B7001" t="s">
        <v>16</v>
      </c>
      <c r="C7001" s="1">
        <v>44960</v>
      </c>
      <c r="D7001" s="1">
        <v>45003</v>
      </c>
      <c r="E7001">
        <f>VLOOKUP(data[[#This Row],[id_campaign]],campaign[],4,FALSE)</f>
        <v>25</v>
      </c>
      <c r="F7001" t="str">
        <f>VLOOKUP(data[[#This Row],[id_campaign]],campaign[],2,FALSE)</f>
        <v>BuysViaMailOrder</v>
      </c>
      <c r="G7001" t="str">
        <f>VLOOKUP(data[[#This Row],[id_customer]],customer[],2,FALSE)</f>
        <v>Nicolas Bussey</v>
      </c>
      <c r="H7001" t="str">
        <f>data[[#This Row],[id_customer]]&amp;data[[#This Row],[id_campaign]]</f>
        <v>C0428cam07</v>
      </c>
      <c r="I7001">
        <f>DATEDIF(data[[#This Row],[join_date]],data[[#This Row],[buy_date]],"M")</f>
        <v>1</v>
      </c>
    </row>
    <row r="7002" spans="1:9" x14ac:dyDescent="0.25">
      <c r="A7002" t="s">
        <v>1753</v>
      </c>
      <c r="B7002" t="s">
        <v>16</v>
      </c>
      <c r="C7002" s="1">
        <v>44960</v>
      </c>
      <c r="D7002" s="1">
        <v>45031</v>
      </c>
      <c r="E7002">
        <f>VLOOKUP(data[[#This Row],[id_campaign]],campaign[],4,FALSE)</f>
        <v>25</v>
      </c>
      <c r="F7002" t="str">
        <f>VLOOKUP(data[[#This Row],[id_campaign]],campaign[],2,FALSE)</f>
        <v>BuysViaMailOrder</v>
      </c>
      <c r="G7002" t="str">
        <f>VLOOKUP(data[[#This Row],[id_customer]],customer[],2,FALSE)</f>
        <v>Nicolas Bussey</v>
      </c>
      <c r="H7002" t="str">
        <f>data[[#This Row],[id_customer]]&amp;data[[#This Row],[id_campaign]]</f>
        <v>C0428cam07</v>
      </c>
      <c r="I7002">
        <f>DATEDIF(data[[#This Row],[join_date]],data[[#This Row],[buy_date]],"M")</f>
        <v>2</v>
      </c>
    </row>
    <row r="7003" spans="1:9" x14ac:dyDescent="0.25">
      <c r="A7003" t="s">
        <v>1753</v>
      </c>
      <c r="B7003" t="s">
        <v>16</v>
      </c>
      <c r="C7003" s="1">
        <v>44960</v>
      </c>
      <c r="D7003" s="1">
        <v>45052</v>
      </c>
      <c r="E7003">
        <f>VLOOKUP(data[[#This Row],[id_campaign]],campaign[],4,FALSE)</f>
        <v>25</v>
      </c>
      <c r="F7003" t="str">
        <f>VLOOKUP(data[[#This Row],[id_campaign]],campaign[],2,FALSE)</f>
        <v>BuysViaMailOrder</v>
      </c>
      <c r="G7003" t="str">
        <f>VLOOKUP(data[[#This Row],[id_customer]],customer[],2,FALSE)</f>
        <v>Nicolas Bussey</v>
      </c>
      <c r="H7003" t="str">
        <f>data[[#This Row],[id_customer]]&amp;data[[#This Row],[id_campaign]]</f>
        <v>C0428cam07</v>
      </c>
      <c r="I7003">
        <f>DATEDIF(data[[#This Row],[join_date]],data[[#This Row],[buy_date]],"M")</f>
        <v>3</v>
      </c>
    </row>
    <row r="7004" spans="1:9" x14ac:dyDescent="0.25">
      <c r="A7004" t="s">
        <v>1757</v>
      </c>
      <c r="B7004" t="s">
        <v>22</v>
      </c>
      <c r="C7004" s="1">
        <v>44792</v>
      </c>
      <c r="D7004" s="1">
        <v>44792</v>
      </c>
      <c r="E7004">
        <f>VLOOKUP(data[[#This Row],[id_campaign]],campaign[],4,FALSE)</f>
        <v>66</v>
      </c>
      <c r="F7004" t="str">
        <f>VLOOKUP(data[[#This Row],[id_campaign]],campaign[],2,FALSE)</f>
        <v>NonUSTravel</v>
      </c>
      <c r="G7004" t="str">
        <f>VLOOKUP(data[[#This Row],[id_customer]],customer[],2,FALSE)</f>
        <v>Saudra Leggs</v>
      </c>
      <c r="H7004" t="str">
        <f>data[[#This Row],[id_customer]]&amp;data[[#This Row],[id_campaign]]</f>
        <v>C0429cam10</v>
      </c>
      <c r="I7004">
        <f>DATEDIF(data[[#This Row],[join_date]],data[[#This Row],[buy_date]],"M")</f>
        <v>0</v>
      </c>
    </row>
    <row r="7005" spans="1:9" x14ac:dyDescent="0.25">
      <c r="A7005" t="s">
        <v>1757</v>
      </c>
      <c r="B7005" t="s">
        <v>22</v>
      </c>
      <c r="C7005" s="1">
        <v>44792</v>
      </c>
      <c r="D7005" s="1">
        <v>44830</v>
      </c>
      <c r="E7005">
        <f>VLOOKUP(data[[#This Row],[id_campaign]],campaign[],4,FALSE)</f>
        <v>66</v>
      </c>
      <c r="F7005" t="str">
        <f>VLOOKUP(data[[#This Row],[id_campaign]],campaign[],2,FALSE)</f>
        <v>NonUSTravel</v>
      </c>
      <c r="G7005" t="str">
        <f>VLOOKUP(data[[#This Row],[id_customer]],customer[],2,FALSE)</f>
        <v>Saudra Leggs</v>
      </c>
      <c r="H7005" t="str">
        <f>data[[#This Row],[id_customer]]&amp;data[[#This Row],[id_campaign]]</f>
        <v>C0429cam10</v>
      </c>
      <c r="I7005">
        <f>DATEDIF(data[[#This Row],[join_date]],data[[#This Row],[buy_date]],"M")</f>
        <v>1</v>
      </c>
    </row>
    <row r="7006" spans="1:9" x14ac:dyDescent="0.25">
      <c r="A7006" t="s">
        <v>1757</v>
      </c>
      <c r="B7006" t="s">
        <v>22</v>
      </c>
      <c r="C7006" s="1">
        <v>44792</v>
      </c>
      <c r="D7006" s="1">
        <v>44860</v>
      </c>
      <c r="E7006">
        <f>VLOOKUP(data[[#This Row],[id_campaign]],campaign[],4,FALSE)</f>
        <v>66</v>
      </c>
      <c r="F7006" t="str">
        <f>VLOOKUP(data[[#This Row],[id_campaign]],campaign[],2,FALSE)</f>
        <v>NonUSTravel</v>
      </c>
      <c r="G7006" t="str">
        <f>VLOOKUP(data[[#This Row],[id_customer]],customer[],2,FALSE)</f>
        <v>Saudra Leggs</v>
      </c>
      <c r="H7006" t="str">
        <f>data[[#This Row],[id_customer]]&amp;data[[#This Row],[id_campaign]]</f>
        <v>C0429cam10</v>
      </c>
      <c r="I7006">
        <f>DATEDIF(data[[#This Row],[join_date]],data[[#This Row],[buy_date]],"M")</f>
        <v>2</v>
      </c>
    </row>
    <row r="7007" spans="1:9" x14ac:dyDescent="0.25">
      <c r="A7007" t="s">
        <v>1757</v>
      </c>
      <c r="B7007" t="s">
        <v>22</v>
      </c>
      <c r="C7007" s="1">
        <v>44792</v>
      </c>
      <c r="D7007" s="1">
        <v>44894</v>
      </c>
      <c r="E7007">
        <f>VLOOKUP(data[[#This Row],[id_campaign]],campaign[],4,FALSE)</f>
        <v>66</v>
      </c>
      <c r="F7007" t="str">
        <f>VLOOKUP(data[[#This Row],[id_campaign]],campaign[],2,FALSE)</f>
        <v>NonUSTravel</v>
      </c>
      <c r="G7007" t="str">
        <f>VLOOKUP(data[[#This Row],[id_customer]],customer[],2,FALSE)</f>
        <v>Saudra Leggs</v>
      </c>
      <c r="H7007" t="str">
        <f>data[[#This Row],[id_customer]]&amp;data[[#This Row],[id_campaign]]</f>
        <v>C0429cam10</v>
      </c>
      <c r="I7007">
        <f>DATEDIF(data[[#This Row],[join_date]],data[[#This Row],[buy_date]],"M")</f>
        <v>3</v>
      </c>
    </row>
    <row r="7008" spans="1:9" x14ac:dyDescent="0.25">
      <c r="A7008" t="s">
        <v>1757</v>
      </c>
      <c r="B7008" t="s">
        <v>22</v>
      </c>
      <c r="C7008" s="1">
        <v>44792</v>
      </c>
      <c r="D7008" s="1">
        <v>44922</v>
      </c>
      <c r="E7008">
        <f>VLOOKUP(data[[#This Row],[id_campaign]],campaign[],4,FALSE)</f>
        <v>66</v>
      </c>
      <c r="F7008" t="str">
        <f>VLOOKUP(data[[#This Row],[id_campaign]],campaign[],2,FALSE)</f>
        <v>NonUSTravel</v>
      </c>
      <c r="G7008" t="str">
        <f>VLOOKUP(data[[#This Row],[id_customer]],customer[],2,FALSE)</f>
        <v>Saudra Leggs</v>
      </c>
      <c r="H7008" t="str">
        <f>data[[#This Row],[id_customer]]&amp;data[[#This Row],[id_campaign]]</f>
        <v>C0429cam10</v>
      </c>
      <c r="I7008">
        <f>DATEDIF(data[[#This Row],[join_date]],data[[#This Row],[buy_date]],"M")</f>
        <v>4</v>
      </c>
    </row>
    <row r="7009" spans="1:9" x14ac:dyDescent="0.25">
      <c r="A7009" t="s">
        <v>1757</v>
      </c>
      <c r="B7009" t="s">
        <v>22</v>
      </c>
      <c r="C7009" s="1">
        <v>44792</v>
      </c>
      <c r="D7009" s="1">
        <v>44947</v>
      </c>
      <c r="E7009">
        <f>VLOOKUP(data[[#This Row],[id_campaign]],campaign[],4,FALSE)</f>
        <v>66</v>
      </c>
      <c r="F7009" t="str">
        <f>VLOOKUP(data[[#This Row],[id_campaign]],campaign[],2,FALSE)</f>
        <v>NonUSTravel</v>
      </c>
      <c r="G7009" t="str">
        <f>VLOOKUP(data[[#This Row],[id_customer]],customer[],2,FALSE)</f>
        <v>Saudra Leggs</v>
      </c>
      <c r="H7009" t="str">
        <f>data[[#This Row],[id_customer]]&amp;data[[#This Row],[id_campaign]]</f>
        <v>C0429cam10</v>
      </c>
      <c r="I7009">
        <f>DATEDIF(data[[#This Row],[join_date]],data[[#This Row],[buy_date]],"M")</f>
        <v>5</v>
      </c>
    </row>
    <row r="7010" spans="1:9" x14ac:dyDescent="0.25">
      <c r="A7010" t="s">
        <v>1757</v>
      </c>
      <c r="B7010" t="s">
        <v>22</v>
      </c>
      <c r="C7010" s="1">
        <v>44792</v>
      </c>
      <c r="D7010" s="1">
        <v>44984</v>
      </c>
      <c r="E7010">
        <f>VLOOKUP(data[[#This Row],[id_campaign]],campaign[],4,FALSE)</f>
        <v>66</v>
      </c>
      <c r="F7010" t="str">
        <f>VLOOKUP(data[[#This Row],[id_campaign]],campaign[],2,FALSE)</f>
        <v>NonUSTravel</v>
      </c>
      <c r="G7010" t="str">
        <f>VLOOKUP(data[[#This Row],[id_customer]],customer[],2,FALSE)</f>
        <v>Saudra Leggs</v>
      </c>
      <c r="H7010" t="str">
        <f>data[[#This Row],[id_customer]]&amp;data[[#This Row],[id_campaign]]</f>
        <v>C0429cam10</v>
      </c>
      <c r="I7010">
        <f>DATEDIF(data[[#This Row],[join_date]],data[[#This Row],[buy_date]],"M")</f>
        <v>6</v>
      </c>
    </row>
    <row r="7011" spans="1:9" x14ac:dyDescent="0.25">
      <c r="A7011" t="s">
        <v>1757</v>
      </c>
      <c r="B7011" t="s">
        <v>22</v>
      </c>
      <c r="C7011" s="1">
        <v>44792</v>
      </c>
      <c r="D7011" s="1">
        <v>45008</v>
      </c>
      <c r="E7011">
        <f>VLOOKUP(data[[#This Row],[id_campaign]],campaign[],4,FALSE)</f>
        <v>66</v>
      </c>
      <c r="F7011" t="str">
        <f>VLOOKUP(data[[#This Row],[id_campaign]],campaign[],2,FALSE)</f>
        <v>NonUSTravel</v>
      </c>
      <c r="G7011" t="str">
        <f>VLOOKUP(data[[#This Row],[id_customer]],customer[],2,FALSE)</f>
        <v>Saudra Leggs</v>
      </c>
      <c r="H7011" t="str">
        <f>data[[#This Row],[id_customer]]&amp;data[[#This Row],[id_campaign]]</f>
        <v>C0429cam10</v>
      </c>
      <c r="I7011">
        <f>DATEDIF(data[[#This Row],[join_date]],data[[#This Row],[buy_date]],"M")</f>
        <v>7</v>
      </c>
    </row>
    <row r="7012" spans="1:9" x14ac:dyDescent="0.25">
      <c r="A7012" t="s">
        <v>1757</v>
      </c>
      <c r="B7012" t="s">
        <v>22</v>
      </c>
      <c r="C7012" s="1">
        <v>44792</v>
      </c>
      <c r="D7012" s="1">
        <v>45044</v>
      </c>
      <c r="E7012">
        <f>VLOOKUP(data[[#This Row],[id_campaign]],campaign[],4,FALSE)</f>
        <v>66</v>
      </c>
      <c r="F7012" t="str">
        <f>VLOOKUP(data[[#This Row],[id_campaign]],campaign[],2,FALSE)</f>
        <v>NonUSTravel</v>
      </c>
      <c r="G7012" t="str">
        <f>VLOOKUP(data[[#This Row],[id_customer]],customer[],2,FALSE)</f>
        <v>Saudra Leggs</v>
      </c>
      <c r="H7012" t="str">
        <f>data[[#This Row],[id_customer]]&amp;data[[#This Row],[id_campaign]]</f>
        <v>C0429cam10</v>
      </c>
      <c r="I7012">
        <f>DATEDIF(data[[#This Row],[join_date]],data[[#This Row],[buy_date]],"M")</f>
        <v>8</v>
      </c>
    </row>
    <row r="7013" spans="1:9" x14ac:dyDescent="0.25">
      <c r="A7013" t="s">
        <v>1757</v>
      </c>
      <c r="B7013" t="s">
        <v>22</v>
      </c>
      <c r="C7013" s="1">
        <v>44792</v>
      </c>
      <c r="D7013" s="1">
        <v>45076</v>
      </c>
      <c r="E7013">
        <f>VLOOKUP(data[[#This Row],[id_campaign]],campaign[],4,FALSE)</f>
        <v>66</v>
      </c>
      <c r="F7013" t="str">
        <f>VLOOKUP(data[[#This Row],[id_campaign]],campaign[],2,FALSE)</f>
        <v>NonUSTravel</v>
      </c>
      <c r="G7013" t="str">
        <f>VLOOKUP(data[[#This Row],[id_customer]],customer[],2,FALSE)</f>
        <v>Saudra Leggs</v>
      </c>
      <c r="H7013" t="str">
        <f>data[[#This Row],[id_customer]]&amp;data[[#This Row],[id_campaign]]</f>
        <v>C0429cam10</v>
      </c>
      <c r="I7013">
        <f>DATEDIF(data[[#This Row],[join_date]],data[[#This Row],[buy_date]],"M")</f>
        <v>9</v>
      </c>
    </row>
    <row r="7014" spans="1:9" x14ac:dyDescent="0.25">
      <c r="A7014" t="s">
        <v>1757</v>
      </c>
      <c r="B7014" t="s">
        <v>22</v>
      </c>
      <c r="C7014" s="1">
        <v>44792</v>
      </c>
      <c r="D7014" s="1">
        <v>45079</v>
      </c>
      <c r="E7014">
        <f>VLOOKUP(data[[#This Row],[id_campaign]],campaign[],4,FALSE)</f>
        <v>66</v>
      </c>
      <c r="F7014" t="str">
        <f>VLOOKUP(data[[#This Row],[id_campaign]],campaign[],2,FALSE)</f>
        <v>NonUSTravel</v>
      </c>
      <c r="G7014" t="str">
        <f>VLOOKUP(data[[#This Row],[id_customer]],customer[],2,FALSE)</f>
        <v>Saudra Leggs</v>
      </c>
      <c r="H7014" t="str">
        <f>data[[#This Row],[id_customer]]&amp;data[[#This Row],[id_campaign]]</f>
        <v>C0429cam10</v>
      </c>
      <c r="I7014">
        <f>DATEDIF(data[[#This Row],[join_date]],data[[#This Row],[buy_date]],"M")</f>
        <v>9</v>
      </c>
    </row>
    <row r="7015" spans="1:9" x14ac:dyDescent="0.25">
      <c r="A7015" t="s">
        <v>1757</v>
      </c>
      <c r="B7015" t="s">
        <v>36</v>
      </c>
      <c r="C7015" s="1">
        <v>44898</v>
      </c>
      <c r="D7015" s="1">
        <v>44898</v>
      </c>
      <c r="E7015">
        <f>VLOOKUP(data[[#This Row],[id_campaign]],campaign[],4,FALSE)</f>
        <v>29</v>
      </c>
      <c r="F7015" t="str">
        <f>VLOOKUP(data[[#This Row],[id_campaign]],campaign[],2,FALSE)</f>
        <v>MaritalStatus</v>
      </c>
      <c r="G7015" t="str">
        <f>VLOOKUP(data[[#This Row],[id_customer]],customer[],2,FALSE)</f>
        <v>Saudra Leggs</v>
      </c>
      <c r="H7015" t="str">
        <f>data[[#This Row],[id_customer]]&amp;data[[#This Row],[id_campaign]]</f>
        <v>C0429cam17</v>
      </c>
      <c r="I7015">
        <f>DATEDIF(data[[#This Row],[join_date]],data[[#This Row],[buy_date]],"M")</f>
        <v>0</v>
      </c>
    </row>
    <row r="7016" spans="1:9" x14ac:dyDescent="0.25">
      <c r="A7016" t="s">
        <v>1757</v>
      </c>
      <c r="B7016" t="s">
        <v>36</v>
      </c>
      <c r="C7016" s="1">
        <v>44898</v>
      </c>
      <c r="D7016" s="1">
        <v>44936</v>
      </c>
      <c r="E7016">
        <f>VLOOKUP(data[[#This Row],[id_campaign]],campaign[],4,FALSE)</f>
        <v>29</v>
      </c>
      <c r="F7016" t="str">
        <f>VLOOKUP(data[[#This Row],[id_campaign]],campaign[],2,FALSE)</f>
        <v>MaritalStatus</v>
      </c>
      <c r="G7016" t="str">
        <f>VLOOKUP(data[[#This Row],[id_customer]],customer[],2,FALSE)</f>
        <v>Saudra Leggs</v>
      </c>
      <c r="H7016" t="str">
        <f>data[[#This Row],[id_customer]]&amp;data[[#This Row],[id_campaign]]</f>
        <v>C0429cam17</v>
      </c>
      <c r="I7016">
        <f>DATEDIF(data[[#This Row],[join_date]],data[[#This Row],[buy_date]],"M")</f>
        <v>1</v>
      </c>
    </row>
    <row r="7017" spans="1:9" x14ac:dyDescent="0.25">
      <c r="A7017" t="s">
        <v>1757</v>
      </c>
      <c r="B7017" t="s">
        <v>36</v>
      </c>
      <c r="C7017" s="1">
        <v>44898</v>
      </c>
      <c r="D7017" s="1">
        <v>44967</v>
      </c>
      <c r="E7017">
        <f>VLOOKUP(data[[#This Row],[id_campaign]],campaign[],4,FALSE)</f>
        <v>29</v>
      </c>
      <c r="F7017" t="str">
        <f>VLOOKUP(data[[#This Row],[id_campaign]],campaign[],2,FALSE)</f>
        <v>MaritalStatus</v>
      </c>
      <c r="G7017" t="str">
        <f>VLOOKUP(data[[#This Row],[id_customer]],customer[],2,FALSE)</f>
        <v>Saudra Leggs</v>
      </c>
      <c r="H7017" t="str">
        <f>data[[#This Row],[id_customer]]&amp;data[[#This Row],[id_campaign]]</f>
        <v>C0429cam17</v>
      </c>
      <c r="I7017">
        <f>DATEDIF(data[[#This Row],[join_date]],data[[#This Row],[buy_date]],"M")</f>
        <v>2</v>
      </c>
    </row>
    <row r="7018" spans="1:9" x14ac:dyDescent="0.25">
      <c r="A7018" t="s">
        <v>1757</v>
      </c>
      <c r="B7018" t="s">
        <v>36</v>
      </c>
      <c r="C7018" s="1">
        <v>44898</v>
      </c>
      <c r="D7018" s="1">
        <v>44998</v>
      </c>
      <c r="E7018">
        <f>VLOOKUP(data[[#This Row],[id_campaign]],campaign[],4,FALSE)</f>
        <v>29</v>
      </c>
      <c r="F7018" t="str">
        <f>VLOOKUP(data[[#This Row],[id_campaign]],campaign[],2,FALSE)</f>
        <v>MaritalStatus</v>
      </c>
      <c r="G7018" t="str">
        <f>VLOOKUP(data[[#This Row],[id_customer]],customer[],2,FALSE)</f>
        <v>Saudra Leggs</v>
      </c>
      <c r="H7018" t="str">
        <f>data[[#This Row],[id_customer]]&amp;data[[#This Row],[id_campaign]]</f>
        <v>C0429cam17</v>
      </c>
      <c r="I7018">
        <f>DATEDIF(data[[#This Row],[join_date]],data[[#This Row],[buy_date]],"M")</f>
        <v>3</v>
      </c>
    </row>
    <row r="7019" spans="1:9" x14ac:dyDescent="0.25">
      <c r="A7019" t="s">
        <v>1757</v>
      </c>
      <c r="B7019" t="s">
        <v>36</v>
      </c>
      <c r="C7019" s="1">
        <v>44898</v>
      </c>
      <c r="D7019" s="1">
        <v>45030</v>
      </c>
      <c r="E7019">
        <f>VLOOKUP(data[[#This Row],[id_campaign]],campaign[],4,FALSE)</f>
        <v>29</v>
      </c>
      <c r="F7019" t="str">
        <f>VLOOKUP(data[[#This Row],[id_campaign]],campaign[],2,FALSE)</f>
        <v>MaritalStatus</v>
      </c>
      <c r="G7019" t="str">
        <f>VLOOKUP(data[[#This Row],[id_customer]],customer[],2,FALSE)</f>
        <v>Saudra Leggs</v>
      </c>
      <c r="H7019" t="str">
        <f>data[[#This Row],[id_customer]]&amp;data[[#This Row],[id_campaign]]</f>
        <v>C0429cam17</v>
      </c>
      <c r="I7019">
        <f>DATEDIF(data[[#This Row],[join_date]],data[[#This Row],[buy_date]],"M")</f>
        <v>4</v>
      </c>
    </row>
    <row r="7020" spans="1:9" x14ac:dyDescent="0.25">
      <c r="A7020" t="s">
        <v>1757</v>
      </c>
      <c r="B7020" t="s">
        <v>36</v>
      </c>
      <c r="C7020" s="1">
        <v>44898</v>
      </c>
      <c r="D7020" s="1">
        <v>45063</v>
      </c>
      <c r="E7020">
        <f>VLOOKUP(data[[#This Row],[id_campaign]],campaign[],4,FALSE)</f>
        <v>29</v>
      </c>
      <c r="F7020" t="str">
        <f>VLOOKUP(data[[#This Row],[id_campaign]],campaign[],2,FALSE)</f>
        <v>MaritalStatus</v>
      </c>
      <c r="G7020" t="str">
        <f>VLOOKUP(data[[#This Row],[id_customer]],customer[],2,FALSE)</f>
        <v>Saudra Leggs</v>
      </c>
      <c r="H7020" t="str">
        <f>data[[#This Row],[id_customer]]&amp;data[[#This Row],[id_campaign]]</f>
        <v>C0429cam17</v>
      </c>
      <c r="I7020">
        <f>DATEDIF(data[[#This Row],[join_date]],data[[#This Row],[buy_date]],"M")</f>
        <v>5</v>
      </c>
    </row>
    <row r="7021" spans="1:9" x14ac:dyDescent="0.25">
      <c r="A7021" t="s">
        <v>1761</v>
      </c>
      <c r="B7021" t="s">
        <v>16</v>
      </c>
      <c r="C7021" s="1">
        <v>44853</v>
      </c>
      <c r="D7021" s="1">
        <v>44853</v>
      </c>
      <c r="E7021">
        <f>VLOOKUP(data[[#This Row],[id_campaign]],campaign[],4,FALSE)</f>
        <v>25</v>
      </c>
      <c r="F7021" t="str">
        <f>VLOOKUP(data[[#This Row],[id_campaign]],campaign[],2,FALSE)</f>
        <v>BuysViaMailOrder</v>
      </c>
      <c r="G7021" t="str">
        <f>VLOOKUP(data[[#This Row],[id_customer]],customer[],2,FALSE)</f>
        <v>Hedi Bohden</v>
      </c>
      <c r="H7021" t="str">
        <f>data[[#This Row],[id_customer]]&amp;data[[#This Row],[id_campaign]]</f>
        <v>C0430cam07</v>
      </c>
      <c r="I7021">
        <f>DATEDIF(data[[#This Row],[join_date]],data[[#This Row],[buy_date]],"M")</f>
        <v>0</v>
      </c>
    </row>
    <row r="7022" spans="1:9" x14ac:dyDescent="0.25">
      <c r="A7022" t="s">
        <v>1761</v>
      </c>
      <c r="B7022" t="s">
        <v>16</v>
      </c>
      <c r="C7022" s="1">
        <v>44853</v>
      </c>
      <c r="D7022" s="1">
        <v>44899</v>
      </c>
      <c r="E7022">
        <f>VLOOKUP(data[[#This Row],[id_campaign]],campaign[],4,FALSE)</f>
        <v>25</v>
      </c>
      <c r="F7022" t="str">
        <f>VLOOKUP(data[[#This Row],[id_campaign]],campaign[],2,FALSE)</f>
        <v>BuysViaMailOrder</v>
      </c>
      <c r="G7022" t="str">
        <f>VLOOKUP(data[[#This Row],[id_customer]],customer[],2,FALSE)</f>
        <v>Hedi Bohden</v>
      </c>
      <c r="H7022" t="str">
        <f>data[[#This Row],[id_customer]]&amp;data[[#This Row],[id_campaign]]</f>
        <v>C0430cam07</v>
      </c>
      <c r="I7022">
        <f>DATEDIF(data[[#This Row],[join_date]],data[[#This Row],[buy_date]],"M")</f>
        <v>1</v>
      </c>
    </row>
    <row r="7023" spans="1:9" x14ac:dyDescent="0.25">
      <c r="A7023" t="s">
        <v>1761</v>
      </c>
      <c r="B7023" t="s">
        <v>16</v>
      </c>
      <c r="C7023" s="1">
        <v>44853</v>
      </c>
      <c r="D7023" s="1">
        <v>44929</v>
      </c>
      <c r="E7023">
        <f>VLOOKUP(data[[#This Row],[id_campaign]],campaign[],4,FALSE)</f>
        <v>25</v>
      </c>
      <c r="F7023" t="str">
        <f>VLOOKUP(data[[#This Row],[id_campaign]],campaign[],2,FALSE)</f>
        <v>BuysViaMailOrder</v>
      </c>
      <c r="G7023" t="str">
        <f>VLOOKUP(data[[#This Row],[id_customer]],customer[],2,FALSE)</f>
        <v>Hedi Bohden</v>
      </c>
      <c r="H7023" t="str">
        <f>data[[#This Row],[id_customer]]&amp;data[[#This Row],[id_campaign]]</f>
        <v>C0430cam07</v>
      </c>
      <c r="I7023">
        <f>DATEDIF(data[[#This Row],[join_date]],data[[#This Row],[buy_date]],"M")</f>
        <v>2</v>
      </c>
    </row>
    <row r="7024" spans="1:9" x14ac:dyDescent="0.25">
      <c r="A7024" t="s">
        <v>1761</v>
      </c>
      <c r="B7024" t="s">
        <v>16</v>
      </c>
      <c r="C7024" s="1">
        <v>44853</v>
      </c>
      <c r="D7024" s="1">
        <v>44960</v>
      </c>
      <c r="E7024">
        <f>VLOOKUP(data[[#This Row],[id_campaign]],campaign[],4,FALSE)</f>
        <v>25</v>
      </c>
      <c r="F7024" t="str">
        <f>VLOOKUP(data[[#This Row],[id_campaign]],campaign[],2,FALSE)</f>
        <v>BuysViaMailOrder</v>
      </c>
      <c r="G7024" t="str">
        <f>VLOOKUP(data[[#This Row],[id_customer]],customer[],2,FALSE)</f>
        <v>Hedi Bohden</v>
      </c>
      <c r="H7024" t="str">
        <f>data[[#This Row],[id_customer]]&amp;data[[#This Row],[id_campaign]]</f>
        <v>C0430cam07</v>
      </c>
      <c r="I7024">
        <f>DATEDIF(data[[#This Row],[join_date]],data[[#This Row],[buy_date]],"M")</f>
        <v>3</v>
      </c>
    </row>
    <row r="7025" spans="1:9" x14ac:dyDescent="0.25">
      <c r="A7025" t="s">
        <v>1761</v>
      </c>
      <c r="B7025" t="s">
        <v>16</v>
      </c>
      <c r="C7025" s="1">
        <v>44853</v>
      </c>
      <c r="D7025" s="1">
        <v>45013</v>
      </c>
      <c r="E7025">
        <f>VLOOKUP(data[[#This Row],[id_campaign]],campaign[],4,FALSE)</f>
        <v>25</v>
      </c>
      <c r="F7025" t="str">
        <f>VLOOKUP(data[[#This Row],[id_campaign]],campaign[],2,FALSE)</f>
        <v>BuysViaMailOrder</v>
      </c>
      <c r="G7025" t="str">
        <f>VLOOKUP(data[[#This Row],[id_customer]],customer[],2,FALSE)</f>
        <v>Hedi Bohden</v>
      </c>
      <c r="H7025" t="str">
        <f>data[[#This Row],[id_customer]]&amp;data[[#This Row],[id_campaign]]</f>
        <v>C0430cam07</v>
      </c>
      <c r="I7025">
        <f>DATEDIF(data[[#This Row],[join_date]],data[[#This Row],[buy_date]],"M")</f>
        <v>5</v>
      </c>
    </row>
    <row r="7026" spans="1:9" x14ac:dyDescent="0.25">
      <c r="A7026" t="s">
        <v>1761</v>
      </c>
      <c r="B7026" t="s">
        <v>16</v>
      </c>
      <c r="C7026" s="1">
        <v>44853</v>
      </c>
      <c r="D7026" s="1">
        <v>45074</v>
      </c>
      <c r="E7026">
        <f>VLOOKUP(data[[#This Row],[id_campaign]],campaign[],4,FALSE)</f>
        <v>25</v>
      </c>
      <c r="F7026" t="str">
        <f>VLOOKUP(data[[#This Row],[id_campaign]],campaign[],2,FALSE)</f>
        <v>BuysViaMailOrder</v>
      </c>
      <c r="G7026" t="str">
        <f>VLOOKUP(data[[#This Row],[id_customer]],customer[],2,FALSE)</f>
        <v>Hedi Bohden</v>
      </c>
      <c r="H7026" t="str">
        <f>data[[#This Row],[id_customer]]&amp;data[[#This Row],[id_campaign]]</f>
        <v>C0430cam07</v>
      </c>
      <c r="I7026">
        <f>DATEDIF(data[[#This Row],[join_date]],data[[#This Row],[buy_date]],"M")</f>
        <v>7</v>
      </c>
    </row>
    <row r="7027" spans="1:9" x14ac:dyDescent="0.25">
      <c r="A7027" t="s">
        <v>1761</v>
      </c>
      <c r="B7027" t="s">
        <v>8</v>
      </c>
      <c r="C7027" s="1">
        <v>45004</v>
      </c>
      <c r="D7027" s="1">
        <v>45004</v>
      </c>
      <c r="E7027">
        <f>VLOOKUP(data[[#This Row],[id_campaign]],campaign[],4,FALSE)</f>
        <v>62</v>
      </c>
      <c r="F7027" t="str">
        <f>VLOOKUP(data[[#This Row],[id_campaign]],campaign[],2,FALSE)</f>
        <v>HandsetWebCapable</v>
      </c>
      <c r="G7027" t="str">
        <f>VLOOKUP(data[[#This Row],[id_customer]],customer[],2,FALSE)</f>
        <v>Hedi Bohden</v>
      </c>
      <c r="H7027" t="str">
        <f>data[[#This Row],[id_customer]]&amp;data[[#This Row],[id_campaign]]</f>
        <v>C0430cam03</v>
      </c>
      <c r="I7027">
        <f>DATEDIF(data[[#This Row],[join_date]],data[[#This Row],[buy_date]],"M")</f>
        <v>0</v>
      </c>
    </row>
    <row r="7028" spans="1:9" x14ac:dyDescent="0.25">
      <c r="A7028" t="s">
        <v>1761</v>
      </c>
      <c r="B7028" t="s">
        <v>8</v>
      </c>
      <c r="C7028" s="1">
        <v>45004</v>
      </c>
      <c r="D7028" s="1">
        <v>45040</v>
      </c>
      <c r="E7028">
        <f>VLOOKUP(data[[#This Row],[id_campaign]],campaign[],4,FALSE)</f>
        <v>62</v>
      </c>
      <c r="F7028" t="str">
        <f>VLOOKUP(data[[#This Row],[id_campaign]],campaign[],2,FALSE)</f>
        <v>HandsetWebCapable</v>
      </c>
      <c r="G7028" t="str">
        <f>VLOOKUP(data[[#This Row],[id_customer]],customer[],2,FALSE)</f>
        <v>Hedi Bohden</v>
      </c>
      <c r="H7028" t="str">
        <f>data[[#This Row],[id_customer]]&amp;data[[#This Row],[id_campaign]]</f>
        <v>C0430cam03</v>
      </c>
      <c r="I7028">
        <f>DATEDIF(data[[#This Row],[join_date]],data[[#This Row],[buy_date]],"M")</f>
        <v>1</v>
      </c>
    </row>
    <row r="7029" spans="1:9" x14ac:dyDescent="0.25">
      <c r="A7029" t="s">
        <v>1761</v>
      </c>
      <c r="B7029" t="s">
        <v>8</v>
      </c>
      <c r="C7029" s="1">
        <v>45004</v>
      </c>
      <c r="D7029" s="1">
        <v>45066</v>
      </c>
      <c r="E7029">
        <f>VLOOKUP(data[[#This Row],[id_campaign]],campaign[],4,FALSE)</f>
        <v>62</v>
      </c>
      <c r="F7029" t="str">
        <f>VLOOKUP(data[[#This Row],[id_campaign]],campaign[],2,FALSE)</f>
        <v>HandsetWebCapable</v>
      </c>
      <c r="G7029" t="str">
        <f>VLOOKUP(data[[#This Row],[id_customer]],customer[],2,FALSE)</f>
        <v>Hedi Bohden</v>
      </c>
      <c r="H7029" t="str">
        <f>data[[#This Row],[id_customer]]&amp;data[[#This Row],[id_campaign]]</f>
        <v>C0430cam03</v>
      </c>
      <c r="I7029">
        <f>DATEDIF(data[[#This Row],[join_date]],data[[#This Row],[buy_date]],"M")</f>
        <v>2</v>
      </c>
    </row>
    <row r="7030" spans="1:9" x14ac:dyDescent="0.25">
      <c r="A7030" t="s">
        <v>1761</v>
      </c>
      <c r="B7030" t="s">
        <v>8</v>
      </c>
      <c r="C7030" s="1">
        <v>45004</v>
      </c>
      <c r="D7030" s="1">
        <v>45080</v>
      </c>
      <c r="E7030">
        <f>VLOOKUP(data[[#This Row],[id_campaign]],campaign[],4,FALSE)</f>
        <v>62</v>
      </c>
      <c r="F7030" t="str">
        <f>VLOOKUP(data[[#This Row],[id_campaign]],campaign[],2,FALSE)</f>
        <v>HandsetWebCapable</v>
      </c>
      <c r="G7030" t="str">
        <f>VLOOKUP(data[[#This Row],[id_customer]],customer[],2,FALSE)</f>
        <v>Hedi Bohden</v>
      </c>
      <c r="H7030" t="str">
        <f>data[[#This Row],[id_customer]]&amp;data[[#This Row],[id_campaign]]</f>
        <v>C0430cam03</v>
      </c>
      <c r="I7030">
        <f>DATEDIF(data[[#This Row],[join_date]],data[[#This Row],[buy_date]],"M")</f>
        <v>2</v>
      </c>
    </row>
    <row r="7031" spans="1:9" x14ac:dyDescent="0.25">
      <c r="A7031" t="s">
        <v>1765</v>
      </c>
      <c r="B7031" t="s">
        <v>4</v>
      </c>
      <c r="C7031" s="1">
        <v>44810</v>
      </c>
      <c r="D7031" s="1">
        <v>44810</v>
      </c>
      <c r="E7031">
        <f>VLOOKUP(data[[#This Row],[id_campaign]],campaign[],4,FALSE)</f>
        <v>10</v>
      </c>
      <c r="F7031" t="str">
        <f>VLOOKUP(data[[#This Row],[id_campaign]],campaign[],2,FALSE)</f>
        <v>ChildrenInHH</v>
      </c>
      <c r="G7031" t="str">
        <f>VLOOKUP(data[[#This Row],[id_customer]],customer[],2,FALSE)</f>
        <v>Martguerita Dine-Hart</v>
      </c>
      <c r="H7031" t="str">
        <f>data[[#This Row],[id_customer]]&amp;data[[#This Row],[id_campaign]]</f>
        <v>C0431cam01</v>
      </c>
      <c r="I7031">
        <f>DATEDIF(data[[#This Row],[join_date]],data[[#This Row],[buy_date]],"M")</f>
        <v>0</v>
      </c>
    </row>
    <row r="7032" spans="1:9" x14ac:dyDescent="0.25">
      <c r="A7032" t="s">
        <v>1765</v>
      </c>
      <c r="B7032" t="s">
        <v>4</v>
      </c>
      <c r="C7032" s="1">
        <v>44810</v>
      </c>
      <c r="D7032" s="1">
        <v>44845</v>
      </c>
      <c r="E7032">
        <f>VLOOKUP(data[[#This Row],[id_campaign]],campaign[],4,FALSE)</f>
        <v>10</v>
      </c>
      <c r="F7032" t="str">
        <f>VLOOKUP(data[[#This Row],[id_campaign]],campaign[],2,FALSE)</f>
        <v>ChildrenInHH</v>
      </c>
      <c r="G7032" t="str">
        <f>VLOOKUP(data[[#This Row],[id_customer]],customer[],2,FALSE)</f>
        <v>Martguerita Dine-Hart</v>
      </c>
      <c r="H7032" t="str">
        <f>data[[#This Row],[id_customer]]&amp;data[[#This Row],[id_campaign]]</f>
        <v>C0431cam01</v>
      </c>
      <c r="I7032">
        <f>DATEDIF(data[[#This Row],[join_date]],data[[#This Row],[buy_date]],"M")</f>
        <v>1</v>
      </c>
    </row>
    <row r="7033" spans="1:9" x14ac:dyDescent="0.25">
      <c r="A7033" t="s">
        <v>1765</v>
      </c>
      <c r="B7033" t="s">
        <v>4</v>
      </c>
      <c r="C7033" s="1">
        <v>44810</v>
      </c>
      <c r="D7033" s="1">
        <v>44875</v>
      </c>
      <c r="E7033">
        <f>VLOOKUP(data[[#This Row],[id_campaign]],campaign[],4,FALSE)</f>
        <v>10</v>
      </c>
      <c r="F7033" t="str">
        <f>VLOOKUP(data[[#This Row],[id_campaign]],campaign[],2,FALSE)</f>
        <v>ChildrenInHH</v>
      </c>
      <c r="G7033" t="str">
        <f>VLOOKUP(data[[#This Row],[id_customer]],customer[],2,FALSE)</f>
        <v>Martguerita Dine-Hart</v>
      </c>
      <c r="H7033" t="str">
        <f>data[[#This Row],[id_customer]]&amp;data[[#This Row],[id_campaign]]</f>
        <v>C0431cam01</v>
      </c>
      <c r="I7033">
        <f>DATEDIF(data[[#This Row],[join_date]],data[[#This Row],[buy_date]],"M")</f>
        <v>2</v>
      </c>
    </row>
    <row r="7034" spans="1:9" x14ac:dyDescent="0.25">
      <c r="A7034" t="s">
        <v>1765</v>
      </c>
      <c r="B7034" t="s">
        <v>4</v>
      </c>
      <c r="C7034" s="1">
        <v>44810</v>
      </c>
      <c r="D7034" s="1">
        <v>44911</v>
      </c>
      <c r="E7034">
        <f>VLOOKUP(data[[#This Row],[id_campaign]],campaign[],4,FALSE)</f>
        <v>10</v>
      </c>
      <c r="F7034" t="str">
        <f>VLOOKUP(data[[#This Row],[id_campaign]],campaign[],2,FALSE)</f>
        <v>ChildrenInHH</v>
      </c>
      <c r="G7034" t="str">
        <f>VLOOKUP(data[[#This Row],[id_customer]],customer[],2,FALSE)</f>
        <v>Martguerita Dine-Hart</v>
      </c>
      <c r="H7034" t="str">
        <f>data[[#This Row],[id_customer]]&amp;data[[#This Row],[id_campaign]]</f>
        <v>C0431cam01</v>
      </c>
      <c r="I7034">
        <f>DATEDIF(data[[#This Row],[join_date]],data[[#This Row],[buy_date]],"M")</f>
        <v>3</v>
      </c>
    </row>
    <row r="7035" spans="1:9" x14ac:dyDescent="0.25">
      <c r="A7035" t="s">
        <v>1765</v>
      </c>
      <c r="B7035" t="s">
        <v>4</v>
      </c>
      <c r="C7035" s="1">
        <v>44810</v>
      </c>
      <c r="D7035" s="1">
        <v>44933</v>
      </c>
      <c r="E7035">
        <f>VLOOKUP(data[[#This Row],[id_campaign]],campaign[],4,FALSE)</f>
        <v>10</v>
      </c>
      <c r="F7035" t="str">
        <f>VLOOKUP(data[[#This Row],[id_campaign]],campaign[],2,FALSE)</f>
        <v>ChildrenInHH</v>
      </c>
      <c r="G7035" t="str">
        <f>VLOOKUP(data[[#This Row],[id_customer]],customer[],2,FALSE)</f>
        <v>Martguerita Dine-Hart</v>
      </c>
      <c r="H7035" t="str">
        <f>data[[#This Row],[id_customer]]&amp;data[[#This Row],[id_campaign]]</f>
        <v>C0431cam01</v>
      </c>
      <c r="I7035">
        <f>DATEDIF(data[[#This Row],[join_date]],data[[#This Row],[buy_date]],"M")</f>
        <v>4</v>
      </c>
    </row>
    <row r="7036" spans="1:9" x14ac:dyDescent="0.25">
      <c r="A7036" t="s">
        <v>1765</v>
      </c>
      <c r="B7036" t="s">
        <v>4</v>
      </c>
      <c r="C7036" s="1">
        <v>44810</v>
      </c>
      <c r="D7036" s="1">
        <v>44970</v>
      </c>
      <c r="E7036">
        <f>VLOOKUP(data[[#This Row],[id_campaign]],campaign[],4,FALSE)</f>
        <v>10</v>
      </c>
      <c r="F7036" t="str">
        <f>VLOOKUP(data[[#This Row],[id_campaign]],campaign[],2,FALSE)</f>
        <v>ChildrenInHH</v>
      </c>
      <c r="G7036" t="str">
        <f>VLOOKUP(data[[#This Row],[id_customer]],customer[],2,FALSE)</f>
        <v>Martguerita Dine-Hart</v>
      </c>
      <c r="H7036" t="str">
        <f>data[[#This Row],[id_customer]]&amp;data[[#This Row],[id_campaign]]</f>
        <v>C0431cam01</v>
      </c>
      <c r="I7036">
        <f>DATEDIF(data[[#This Row],[join_date]],data[[#This Row],[buy_date]],"M")</f>
        <v>5</v>
      </c>
    </row>
    <row r="7037" spans="1:9" x14ac:dyDescent="0.25">
      <c r="A7037" t="s">
        <v>1765</v>
      </c>
      <c r="B7037" t="s">
        <v>4</v>
      </c>
      <c r="C7037" s="1">
        <v>44810</v>
      </c>
      <c r="D7037" s="1">
        <v>44992</v>
      </c>
      <c r="E7037">
        <f>VLOOKUP(data[[#This Row],[id_campaign]],campaign[],4,FALSE)</f>
        <v>10</v>
      </c>
      <c r="F7037" t="str">
        <f>VLOOKUP(data[[#This Row],[id_campaign]],campaign[],2,FALSE)</f>
        <v>ChildrenInHH</v>
      </c>
      <c r="G7037" t="str">
        <f>VLOOKUP(data[[#This Row],[id_customer]],customer[],2,FALSE)</f>
        <v>Martguerita Dine-Hart</v>
      </c>
      <c r="H7037" t="str">
        <f>data[[#This Row],[id_customer]]&amp;data[[#This Row],[id_campaign]]</f>
        <v>C0431cam01</v>
      </c>
      <c r="I7037">
        <f>DATEDIF(data[[#This Row],[join_date]],data[[#This Row],[buy_date]],"M")</f>
        <v>6</v>
      </c>
    </row>
    <row r="7038" spans="1:9" x14ac:dyDescent="0.25">
      <c r="A7038" t="s">
        <v>1765</v>
      </c>
      <c r="B7038" t="s">
        <v>4</v>
      </c>
      <c r="C7038" s="1">
        <v>44810</v>
      </c>
      <c r="D7038" s="1">
        <v>45022</v>
      </c>
      <c r="E7038">
        <f>VLOOKUP(data[[#This Row],[id_campaign]],campaign[],4,FALSE)</f>
        <v>10</v>
      </c>
      <c r="F7038" t="str">
        <f>VLOOKUP(data[[#This Row],[id_campaign]],campaign[],2,FALSE)</f>
        <v>ChildrenInHH</v>
      </c>
      <c r="G7038" t="str">
        <f>VLOOKUP(data[[#This Row],[id_customer]],customer[],2,FALSE)</f>
        <v>Martguerita Dine-Hart</v>
      </c>
      <c r="H7038" t="str">
        <f>data[[#This Row],[id_customer]]&amp;data[[#This Row],[id_campaign]]</f>
        <v>C0431cam01</v>
      </c>
      <c r="I7038">
        <f>DATEDIF(data[[#This Row],[join_date]],data[[#This Row],[buy_date]],"M")</f>
        <v>7</v>
      </c>
    </row>
    <row r="7039" spans="1:9" x14ac:dyDescent="0.25">
      <c r="A7039" t="s">
        <v>1765</v>
      </c>
      <c r="B7039" t="s">
        <v>4</v>
      </c>
      <c r="C7039" s="1">
        <v>44810</v>
      </c>
      <c r="D7039" s="1">
        <v>45057</v>
      </c>
      <c r="E7039">
        <f>VLOOKUP(data[[#This Row],[id_campaign]],campaign[],4,FALSE)</f>
        <v>10</v>
      </c>
      <c r="F7039" t="str">
        <f>VLOOKUP(data[[#This Row],[id_campaign]],campaign[],2,FALSE)</f>
        <v>ChildrenInHH</v>
      </c>
      <c r="G7039" t="str">
        <f>VLOOKUP(data[[#This Row],[id_customer]],customer[],2,FALSE)</f>
        <v>Martguerita Dine-Hart</v>
      </c>
      <c r="H7039" t="str">
        <f>data[[#This Row],[id_customer]]&amp;data[[#This Row],[id_campaign]]</f>
        <v>C0431cam01</v>
      </c>
      <c r="I7039">
        <f>DATEDIF(data[[#This Row],[join_date]],data[[#This Row],[buy_date]],"M")</f>
        <v>8</v>
      </c>
    </row>
    <row r="7040" spans="1:9" x14ac:dyDescent="0.25">
      <c r="A7040" t="s">
        <v>1765</v>
      </c>
      <c r="B7040" t="s">
        <v>24</v>
      </c>
      <c r="C7040" s="1">
        <v>44877</v>
      </c>
      <c r="D7040" s="1">
        <v>44877</v>
      </c>
      <c r="E7040">
        <f>VLOOKUP(data[[#This Row],[id_campaign]],campaign[],4,FALSE)</f>
        <v>62</v>
      </c>
      <c r="F7040" t="str">
        <f>VLOOKUP(data[[#This Row],[id_campaign]],campaign[],2,FALSE)</f>
        <v>OwnsComputer</v>
      </c>
      <c r="G7040" t="str">
        <f>VLOOKUP(data[[#This Row],[id_customer]],customer[],2,FALSE)</f>
        <v>Martguerita Dine-Hart</v>
      </c>
      <c r="H7040" t="str">
        <f>data[[#This Row],[id_customer]]&amp;data[[#This Row],[id_campaign]]</f>
        <v>C0431cam11</v>
      </c>
      <c r="I7040">
        <f>DATEDIF(data[[#This Row],[join_date]],data[[#This Row],[buy_date]],"M")</f>
        <v>0</v>
      </c>
    </row>
    <row r="7041" spans="1:9" x14ac:dyDescent="0.25">
      <c r="A7041" t="s">
        <v>1765</v>
      </c>
      <c r="B7041" t="s">
        <v>24</v>
      </c>
      <c r="C7041" s="1">
        <v>44877</v>
      </c>
      <c r="D7041" s="1">
        <v>44910</v>
      </c>
      <c r="E7041">
        <f>VLOOKUP(data[[#This Row],[id_campaign]],campaign[],4,FALSE)</f>
        <v>62</v>
      </c>
      <c r="F7041" t="str">
        <f>VLOOKUP(data[[#This Row],[id_campaign]],campaign[],2,FALSE)</f>
        <v>OwnsComputer</v>
      </c>
      <c r="G7041" t="str">
        <f>VLOOKUP(data[[#This Row],[id_customer]],customer[],2,FALSE)</f>
        <v>Martguerita Dine-Hart</v>
      </c>
      <c r="H7041" t="str">
        <f>data[[#This Row],[id_customer]]&amp;data[[#This Row],[id_campaign]]</f>
        <v>C0431cam11</v>
      </c>
      <c r="I7041">
        <f>DATEDIF(data[[#This Row],[join_date]],data[[#This Row],[buy_date]],"M")</f>
        <v>1</v>
      </c>
    </row>
    <row r="7042" spans="1:9" x14ac:dyDescent="0.25">
      <c r="A7042" t="s">
        <v>1765</v>
      </c>
      <c r="B7042" t="s">
        <v>24</v>
      </c>
      <c r="C7042" s="1">
        <v>44877</v>
      </c>
      <c r="D7042" s="1">
        <v>44952</v>
      </c>
      <c r="E7042">
        <f>VLOOKUP(data[[#This Row],[id_campaign]],campaign[],4,FALSE)</f>
        <v>62</v>
      </c>
      <c r="F7042" t="str">
        <f>VLOOKUP(data[[#This Row],[id_campaign]],campaign[],2,FALSE)</f>
        <v>OwnsComputer</v>
      </c>
      <c r="G7042" t="str">
        <f>VLOOKUP(data[[#This Row],[id_customer]],customer[],2,FALSE)</f>
        <v>Martguerita Dine-Hart</v>
      </c>
      <c r="H7042" t="str">
        <f>data[[#This Row],[id_customer]]&amp;data[[#This Row],[id_campaign]]</f>
        <v>C0431cam11</v>
      </c>
      <c r="I7042">
        <f>DATEDIF(data[[#This Row],[join_date]],data[[#This Row],[buy_date]],"M")</f>
        <v>2</v>
      </c>
    </row>
    <row r="7043" spans="1:9" x14ac:dyDescent="0.25">
      <c r="A7043" t="s">
        <v>1765</v>
      </c>
      <c r="B7043" t="s">
        <v>24</v>
      </c>
      <c r="C7043" s="1">
        <v>44877</v>
      </c>
      <c r="D7043" s="1">
        <v>44982</v>
      </c>
      <c r="E7043">
        <f>VLOOKUP(data[[#This Row],[id_campaign]],campaign[],4,FALSE)</f>
        <v>62</v>
      </c>
      <c r="F7043" t="str">
        <f>VLOOKUP(data[[#This Row],[id_campaign]],campaign[],2,FALSE)</f>
        <v>OwnsComputer</v>
      </c>
      <c r="G7043" t="str">
        <f>VLOOKUP(data[[#This Row],[id_customer]],customer[],2,FALSE)</f>
        <v>Martguerita Dine-Hart</v>
      </c>
      <c r="H7043" t="str">
        <f>data[[#This Row],[id_customer]]&amp;data[[#This Row],[id_campaign]]</f>
        <v>C0431cam11</v>
      </c>
      <c r="I7043">
        <f>DATEDIF(data[[#This Row],[join_date]],data[[#This Row],[buy_date]],"M")</f>
        <v>3</v>
      </c>
    </row>
    <row r="7044" spans="1:9" x14ac:dyDescent="0.25">
      <c r="A7044" t="s">
        <v>1765</v>
      </c>
      <c r="B7044" t="s">
        <v>24</v>
      </c>
      <c r="C7044" s="1">
        <v>44877</v>
      </c>
      <c r="D7044" s="1">
        <v>45009</v>
      </c>
      <c r="E7044">
        <f>VLOOKUP(data[[#This Row],[id_campaign]],campaign[],4,FALSE)</f>
        <v>62</v>
      </c>
      <c r="F7044" t="str">
        <f>VLOOKUP(data[[#This Row],[id_campaign]],campaign[],2,FALSE)</f>
        <v>OwnsComputer</v>
      </c>
      <c r="G7044" t="str">
        <f>VLOOKUP(data[[#This Row],[id_customer]],customer[],2,FALSE)</f>
        <v>Martguerita Dine-Hart</v>
      </c>
      <c r="H7044" t="str">
        <f>data[[#This Row],[id_customer]]&amp;data[[#This Row],[id_campaign]]</f>
        <v>C0431cam11</v>
      </c>
      <c r="I7044">
        <f>DATEDIF(data[[#This Row],[join_date]],data[[#This Row],[buy_date]],"M")</f>
        <v>4</v>
      </c>
    </row>
    <row r="7045" spans="1:9" x14ac:dyDescent="0.25">
      <c r="A7045" t="s">
        <v>1765</v>
      </c>
      <c r="B7045" t="s">
        <v>24</v>
      </c>
      <c r="C7045" s="1">
        <v>44877</v>
      </c>
      <c r="D7045" s="1">
        <v>45038</v>
      </c>
      <c r="E7045">
        <f>VLOOKUP(data[[#This Row],[id_campaign]],campaign[],4,FALSE)</f>
        <v>62</v>
      </c>
      <c r="F7045" t="str">
        <f>VLOOKUP(data[[#This Row],[id_campaign]],campaign[],2,FALSE)</f>
        <v>OwnsComputer</v>
      </c>
      <c r="G7045" t="str">
        <f>VLOOKUP(data[[#This Row],[id_customer]],customer[],2,FALSE)</f>
        <v>Martguerita Dine-Hart</v>
      </c>
      <c r="H7045" t="str">
        <f>data[[#This Row],[id_customer]]&amp;data[[#This Row],[id_campaign]]</f>
        <v>C0431cam11</v>
      </c>
      <c r="I7045">
        <f>DATEDIF(data[[#This Row],[join_date]],data[[#This Row],[buy_date]],"M")</f>
        <v>5</v>
      </c>
    </row>
    <row r="7046" spans="1:9" x14ac:dyDescent="0.25">
      <c r="A7046" t="s">
        <v>1765</v>
      </c>
      <c r="B7046" t="s">
        <v>24</v>
      </c>
      <c r="C7046" s="1">
        <v>44877</v>
      </c>
      <c r="D7046" s="1">
        <v>45071</v>
      </c>
      <c r="E7046">
        <f>VLOOKUP(data[[#This Row],[id_campaign]],campaign[],4,FALSE)</f>
        <v>62</v>
      </c>
      <c r="F7046" t="str">
        <f>VLOOKUP(data[[#This Row],[id_campaign]],campaign[],2,FALSE)</f>
        <v>OwnsComputer</v>
      </c>
      <c r="G7046" t="str">
        <f>VLOOKUP(data[[#This Row],[id_customer]],customer[],2,FALSE)</f>
        <v>Martguerita Dine-Hart</v>
      </c>
      <c r="H7046" t="str">
        <f>data[[#This Row],[id_customer]]&amp;data[[#This Row],[id_campaign]]</f>
        <v>C0431cam11</v>
      </c>
      <c r="I7046">
        <f>DATEDIF(data[[#This Row],[join_date]],data[[#This Row],[buy_date]],"M")</f>
        <v>6</v>
      </c>
    </row>
    <row r="7047" spans="1:9" x14ac:dyDescent="0.25">
      <c r="A7047" t="s">
        <v>1769</v>
      </c>
      <c r="B7047" t="s">
        <v>34</v>
      </c>
      <c r="C7047" s="1">
        <v>44781</v>
      </c>
      <c r="D7047" s="1">
        <v>44781</v>
      </c>
      <c r="E7047">
        <f>VLOOKUP(data[[#This Row],[id_campaign]],campaign[],4,FALSE)</f>
        <v>16</v>
      </c>
      <c r="F7047" t="str">
        <f>VLOOKUP(data[[#This Row],[id_campaign]],campaign[],2,FALSE)</f>
        <v>MadeCallToRetentionTeam</v>
      </c>
      <c r="G7047" t="str">
        <f>VLOOKUP(data[[#This Row],[id_customer]],customer[],2,FALSE)</f>
        <v>Brant Fonso</v>
      </c>
      <c r="H7047" t="str">
        <f>data[[#This Row],[id_customer]]&amp;data[[#This Row],[id_campaign]]</f>
        <v>C0432cam16</v>
      </c>
      <c r="I7047">
        <f>DATEDIF(data[[#This Row],[join_date]],data[[#This Row],[buy_date]],"M")</f>
        <v>0</v>
      </c>
    </row>
    <row r="7048" spans="1:9" x14ac:dyDescent="0.25">
      <c r="A7048" t="s">
        <v>1769</v>
      </c>
      <c r="B7048" t="s">
        <v>34</v>
      </c>
      <c r="C7048" s="1">
        <v>44781</v>
      </c>
      <c r="D7048" s="1">
        <v>44823</v>
      </c>
      <c r="E7048">
        <f>VLOOKUP(data[[#This Row],[id_campaign]],campaign[],4,FALSE)</f>
        <v>16</v>
      </c>
      <c r="F7048" t="str">
        <f>VLOOKUP(data[[#This Row],[id_campaign]],campaign[],2,FALSE)</f>
        <v>MadeCallToRetentionTeam</v>
      </c>
      <c r="G7048" t="str">
        <f>VLOOKUP(data[[#This Row],[id_customer]],customer[],2,FALSE)</f>
        <v>Brant Fonso</v>
      </c>
      <c r="H7048" t="str">
        <f>data[[#This Row],[id_customer]]&amp;data[[#This Row],[id_campaign]]</f>
        <v>C0432cam16</v>
      </c>
      <c r="I7048">
        <f>DATEDIF(data[[#This Row],[join_date]],data[[#This Row],[buy_date]],"M")</f>
        <v>1</v>
      </c>
    </row>
    <row r="7049" spans="1:9" x14ac:dyDescent="0.25">
      <c r="A7049" t="s">
        <v>1769</v>
      </c>
      <c r="B7049" t="s">
        <v>34</v>
      </c>
      <c r="C7049" s="1">
        <v>44781</v>
      </c>
      <c r="D7049" s="1">
        <v>44853</v>
      </c>
      <c r="E7049">
        <f>VLOOKUP(data[[#This Row],[id_campaign]],campaign[],4,FALSE)</f>
        <v>16</v>
      </c>
      <c r="F7049" t="str">
        <f>VLOOKUP(data[[#This Row],[id_campaign]],campaign[],2,FALSE)</f>
        <v>MadeCallToRetentionTeam</v>
      </c>
      <c r="G7049" t="str">
        <f>VLOOKUP(data[[#This Row],[id_customer]],customer[],2,FALSE)</f>
        <v>Brant Fonso</v>
      </c>
      <c r="H7049" t="str">
        <f>data[[#This Row],[id_customer]]&amp;data[[#This Row],[id_campaign]]</f>
        <v>C0432cam16</v>
      </c>
      <c r="I7049">
        <f>DATEDIF(data[[#This Row],[join_date]],data[[#This Row],[buy_date]],"M")</f>
        <v>2</v>
      </c>
    </row>
    <row r="7050" spans="1:9" x14ac:dyDescent="0.25">
      <c r="A7050" t="s">
        <v>1769</v>
      </c>
      <c r="B7050" t="s">
        <v>34</v>
      </c>
      <c r="C7050" s="1">
        <v>44781</v>
      </c>
      <c r="D7050" s="1">
        <v>44879</v>
      </c>
      <c r="E7050">
        <f>VLOOKUP(data[[#This Row],[id_campaign]],campaign[],4,FALSE)</f>
        <v>16</v>
      </c>
      <c r="F7050" t="str">
        <f>VLOOKUP(data[[#This Row],[id_campaign]],campaign[],2,FALSE)</f>
        <v>MadeCallToRetentionTeam</v>
      </c>
      <c r="G7050" t="str">
        <f>VLOOKUP(data[[#This Row],[id_customer]],customer[],2,FALSE)</f>
        <v>Brant Fonso</v>
      </c>
      <c r="H7050" t="str">
        <f>data[[#This Row],[id_customer]]&amp;data[[#This Row],[id_campaign]]</f>
        <v>C0432cam16</v>
      </c>
      <c r="I7050">
        <f>DATEDIF(data[[#This Row],[join_date]],data[[#This Row],[buy_date]],"M")</f>
        <v>3</v>
      </c>
    </row>
    <row r="7051" spans="1:9" x14ac:dyDescent="0.25">
      <c r="A7051" t="s">
        <v>1769</v>
      </c>
      <c r="B7051" t="s">
        <v>34</v>
      </c>
      <c r="C7051" s="1">
        <v>44781</v>
      </c>
      <c r="D7051" s="1">
        <v>44938</v>
      </c>
      <c r="E7051">
        <f>VLOOKUP(data[[#This Row],[id_campaign]],campaign[],4,FALSE)</f>
        <v>16</v>
      </c>
      <c r="F7051" t="str">
        <f>VLOOKUP(data[[#This Row],[id_campaign]],campaign[],2,FALSE)</f>
        <v>MadeCallToRetentionTeam</v>
      </c>
      <c r="G7051" t="str">
        <f>VLOOKUP(data[[#This Row],[id_customer]],customer[],2,FALSE)</f>
        <v>Brant Fonso</v>
      </c>
      <c r="H7051" t="str">
        <f>data[[#This Row],[id_customer]]&amp;data[[#This Row],[id_campaign]]</f>
        <v>C0432cam16</v>
      </c>
      <c r="I7051">
        <f>DATEDIF(data[[#This Row],[join_date]],data[[#This Row],[buy_date]],"M")</f>
        <v>5</v>
      </c>
    </row>
    <row r="7052" spans="1:9" x14ac:dyDescent="0.25">
      <c r="A7052" t="s">
        <v>1769</v>
      </c>
      <c r="B7052" t="s">
        <v>34</v>
      </c>
      <c r="C7052" s="1">
        <v>44781</v>
      </c>
      <c r="D7052" s="1">
        <v>44968</v>
      </c>
      <c r="E7052">
        <f>VLOOKUP(data[[#This Row],[id_campaign]],campaign[],4,FALSE)</f>
        <v>16</v>
      </c>
      <c r="F7052" t="str">
        <f>VLOOKUP(data[[#This Row],[id_campaign]],campaign[],2,FALSE)</f>
        <v>MadeCallToRetentionTeam</v>
      </c>
      <c r="G7052" t="str">
        <f>VLOOKUP(data[[#This Row],[id_customer]],customer[],2,FALSE)</f>
        <v>Brant Fonso</v>
      </c>
      <c r="H7052" t="str">
        <f>data[[#This Row],[id_customer]]&amp;data[[#This Row],[id_campaign]]</f>
        <v>C0432cam16</v>
      </c>
      <c r="I7052">
        <f>DATEDIF(data[[#This Row],[join_date]],data[[#This Row],[buy_date]],"M")</f>
        <v>6</v>
      </c>
    </row>
    <row r="7053" spans="1:9" x14ac:dyDescent="0.25">
      <c r="A7053" t="s">
        <v>1769</v>
      </c>
      <c r="B7053" t="s">
        <v>34</v>
      </c>
      <c r="C7053" s="1">
        <v>44781</v>
      </c>
      <c r="D7053" s="1">
        <v>45001</v>
      </c>
      <c r="E7053">
        <f>VLOOKUP(data[[#This Row],[id_campaign]],campaign[],4,FALSE)</f>
        <v>16</v>
      </c>
      <c r="F7053" t="str">
        <f>VLOOKUP(data[[#This Row],[id_campaign]],campaign[],2,FALSE)</f>
        <v>MadeCallToRetentionTeam</v>
      </c>
      <c r="G7053" t="str">
        <f>VLOOKUP(data[[#This Row],[id_customer]],customer[],2,FALSE)</f>
        <v>Brant Fonso</v>
      </c>
      <c r="H7053" t="str">
        <f>data[[#This Row],[id_customer]]&amp;data[[#This Row],[id_campaign]]</f>
        <v>C0432cam16</v>
      </c>
      <c r="I7053">
        <f>DATEDIF(data[[#This Row],[join_date]],data[[#This Row],[buy_date]],"M")</f>
        <v>7</v>
      </c>
    </row>
    <row r="7054" spans="1:9" x14ac:dyDescent="0.25">
      <c r="A7054" t="s">
        <v>1769</v>
      </c>
      <c r="B7054" t="s">
        <v>34</v>
      </c>
      <c r="C7054" s="1">
        <v>44781</v>
      </c>
      <c r="D7054" s="1">
        <v>45025</v>
      </c>
      <c r="E7054">
        <f>VLOOKUP(data[[#This Row],[id_campaign]],campaign[],4,FALSE)</f>
        <v>16</v>
      </c>
      <c r="F7054" t="str">
        <f>VLOOKUP(data[[#This Row],[id_campaign]],campaign[],2,FALSE)</f>
        <v>MadeCallToRetentionTeam</v>
      </c>
      <c r="G7054" t="str">
        <f>VLOOKUP(data[[#This Row],[id_customer]],customer[],2,FALSE)</f>
        <v>Brant Fonso</v>
      </c>
      <c r="H7054" t="str">
        <f>data[[#This Row],[id_customer]]&amp;data[[#This Row],[id_campaign]]</f>
        <v>C0432cam16</v>
      </c>
      <c r="I7054">
        <f>DATEDIF(data[[#This Row],[join_date]],data[[#This Row],[buy_date]],"M")</f>
        <v>8</v>
      </c>
    </row>
    <row r="7055" spans="1:9" x14ac:dyDescent="0.25">
      <c r="A7055" t="s">
        <v>1769</v>
      </c>
      <c r="B7055" t="s">
        <v>34</v>
      </c>
      <c r="C7055" s="1">
        <v>44781</v>
      </c>
      <c r="D7055" s="1">
        <v>45056</v>
      </c>
      <c r="E7055">
        <f>VLOOKUP(data[[#This Row],[id_campaign]],campaign[],4,FALSE)</f>
        <v>16</v>
      </c>
      <c r="F7055" t="str">
        <f>VLOOKUP(data[[#This Row],[id_campaign]],campaign[],2,FALSE)</f>
        <v>MadeCallToRetentionTeam</v>
      </c>
      <c r="G7055" t="str">
        <f>VLOOKUP(data[[#This Row],[id_customer]],customer[],2,FALSE)</f>
        <v>Brant Fonso</v>
      </c>
      <c r="H7055" t="str">
        <f>data[[#This Row],[id_customer]]&amp;data[[#This Row],[id_campaign]]</f>
        <v>C0432cam16</v>
      </c>
      <c r="I7055">
        <f>DATEDIF(data[[#This Row],[join_date]],data[[#This Row],[buy_date]],"M")</f>
        <v>9</v>
      </c>
    </row>
    <row r="7056" spans="1:9" x14ac:dyDescent="0.25">
      <c r="A7056" t="s">
        <v>1769</v>
      </c>
      <c r="B7056" t="s">
        <v>36</v>
      </c>
      <c r="C7056" s="1">
        <v>44910</v>
      </c>
      <c r="D7056" s="1">
        <v>44910</v>
      </c>
      <c r="E7056">
        <f>VLOOKUP(data[[#This Row],[id_campaign]],campaign[],4,FALSE)</f>
        <v>29</v>
      </c>
      <c r="F7056" t="str">
        <f>VLOOKUP(data[[#This Row],[id_campaign]],campaign[],2,FALSE)</f>
        <v>MaritalStatus</v>
      </c>
      <c r="G7056" t="str">
        <f>VLOOKUP(data[[#This Row],[id_customer]],customer[],2,FALSE)</f>
        <v>Brant Fonso</v>
      </c>
      <c r="H7056" t="str">
        <f>data[[#This Row],[id_customer]]&amp;data[[#This Row],[id_campaign]]</f>
        <v>C0432cam17</v>
      </c>
      <c r="I7056">
        <f>DATEDIF(data[[#This Row],[join_date]],data[[#This Row],[buy_date]],"M")</f>
        <v>0</v>
      </c>
    </row>
    <row r="7057" spans="1:9" x14ac:dyDescent="0.25">
      <c r="A7057" t="s">
        <v>1769</v>
      </c>
      <c r="B7057" t="s">
        <v>36</v>
      </c>
      <c r="C7057" s="1">
        <v>44910</v>
      </c>
      <c r="D7057" s="1">
        <v>44944</v>
      </c>
      <c r="E7057">
        <f>VLOOKUP(data[[#This Row],[id_campaign]],campaign[],4,FALSE)</f>
        <v>29</v>
      </c>
      <c r="F7057" t="str">
        <f>VLOOKUP(data[[#This Row],[id_campaign]],campaign[],2,FALSE)</f>
        <v>MaritalStatus</v>
      </c>
      <c r="G7057" t="str">
        <f>VLOOKUP(data[[#This Row],[id_customer]],customer[],2,FALSE)</f>
        <v>Brant Fonso</v>
      </c>
      <c r="H7057" t="str">
        <f>data[[#This Row],[id_customer]]&amp;data[[#This Row],[id_campaign]]</f>
        <v>C0432cam17</v>
      </c>
      <c r="I7057">
        <f>DATEDIF(data[[#This Row],[join_date]],data[[#This Row],[buy_date]],"M")</f>
        <v>1</v>
      </c>
    </row>
    <row r="7058" spans="1:9" x14ac:dyDescent="0.25">
      <c r="A7058" t="s">
        <v>1769</v>
      </c>
      <c r="B7058" t="s">
        <v>36</v>
      </c>
      <c r="C7058" s="1">
        <v>44910</v>
      </c>
      <c r="D7058" s="1">
        <v>44972</v>
      </c>
      <c r="E7058">
        <f>VLOOKUP(data[[#This Row],[id_campaign]],campaign[],4,FALSE)</f>
        <v>29</v>
      </c>
      <c r="F7058" t="str">
        <f>VLOOKUP(data[[#This Row],[id_campaign]],campaign[],2,FALSE)</f>
        <v>MaritalStatus</v>
      </c>
      <c r="G7058" t="str">
        <f>VLOOKUP(data[[#This Row],[id_customer]],customer[],2,FALSE)</f>
        <v>Brant Fonso</v>
      </c>
      <c r="H7058" t="str">
        <f>data[[#This Row],[id_customer]]&amp;data[[#This Row],[id_campaign]]</f>
        <v>C0432cam17</v>
      </c>
      <c r="I7058">
        <f>DATEDIF(data[[#This Row],[join_date]],data[[#This Row],[buy_date]],"M")</f>
        <v>2</v>
      </c>
    </row>
    <row r="7059" spans="1:9" x14ac:dyDescent="0.25">
      <c r="A7059" t="s">
        <v>1769</v>
      </c>
      <c r="B7059" t="s">
        <v>36</v>
      </c>
      <c r="C7059" s="1">
        <v>44910</v>
      </c>
      <c r="D7059" s="1">
        <v>45002</v>
      </c>
      <c r="E7059">
        <f>VLOOKUP(data[[#This Row],[id_campaign]],campaign[],4,FALSE)</f>
        <v>29</v>
      </c>
      <c r="F7059" t="str">
        <f>VLOOKUP(data[[#This Row],[id_campaign]],campaign[],2,FALSE)</f>
        <v>MaritalStatus</v>
      </c>
      <c r="G7059" t="str">
        <f>VLOOKUP(data[[#This Row],[id_customer]],customer[],2,FALSE)</f>
        <v>Brant Fonso</v>
      </c>
      <c r="H7059" t="str">
        <f>data[[#This Row],[id_customer]]&amp;data[[#This Row],[id_campaign]]</f>
        <v>C0432cam17</v>
      </c>
      <c r="I7059">
        <f>DATEDIF(data[[#This Row],[join_date]],data[[#This Row],[buy_date]],"M")</f>
        <v>3</v>
      </c>
    </row>
    <row r="7060" spans="1:9" x14ac:dyDescent="0.25">
      <c r="A7060" t="s">
        <v>1769</v>
      </c>
      <c r="B7060" t="s">
        <v>36</v>
      </c>
      <c r="C7060" s="1">
        <v>44910</v>
      </c>
      <c r="D7060" s="1">
        <v>45044</v>
      </c>
      <c r="E7060">
        <f>VLOOKUP(data[[#This Row],[id_campaign]],campaign[],4,FALSE)</f>
        <v>29</v>
      </c>
      <c r="F7060" t="str">
        <f>VLOOKUP(data[[#This Row],[id_campaign]],campaign[],2,FALSE)</f>
        <v>MaritalStatus</v>
      </c>
      <c r="G7060" t="str">
        <f>VLOOKUP(data[[#This Row],[id_customer]],customer[],2,FALSE)</f>
        <v>Brant Fonso</v>
      </c>
      <c r="H7060" t="str">
        <f>data[[#This Row],[id_customer]]&amp;data[[#This Row],[id_campaign]]</f>
        <v>C0432cam17</v>
      </c>
      <c r="I7060">
        <f>DATEDIF(data[[#This Row],[join_date]],data[[#This Row],[buy_date]],"M")</f>
        <v>4</v>
      </c>
    </row>
    <row r="7061" spans="1:9" x14ac:dyDescent="0.25">
      <c r="A7061" t="s">
        <v>1769</v>
      </c>
      <c r="B7061" t="s">
        <v>36</v>
      </c>
      <c r="C7061" s="1">
        <v>44910</v>
      </c>
      <c r="D7061" s="1">
        <v>45062</v>
      </c>
      <c r="E7061">
        <f>VLOOKUP(data[[#This Row],[id_campaign]],campaign[],4,FALSE)</f>
        <v>29</v>
      </c>
      <c r="F7061" t="str">
        <f>VLOOKUP(data[[#This Row],[id_campaign]],campaign[],2,FALSE)</f>
        <v>MaritalStatus</v>
      </c>
      <c r="G7061" t="str">
        <f>VLOOKUP(data[[#This Row],[id_customer]],customer[],2,FALSE)</f>
        <v>Brant Fonso</v>
      </c>
      <c r="H7061" t="str">
        <f>data[[#This Row],[id_customer]]&amp;data[[#This Row],[id_campaign]]</f>
        <v>C0432cam17</v>
      </c>
      <c r="I7061">
        <f>DATEDIF(data[[#This Row],[join_date]],data[[#This Row],[buy_date]],"M")</f>
        <v>5</v>
      </c>
    </row>
    <row r="7062" spans="1:9" x14ac:dyDescent="0.25">
      <c r="A7062" t="s">
        <v>1773</v>
      </c>
      <c r="B7062" t="s">
        <v>18</v>
      </c>
      <c r="C7062" s="1">
        <v>44828</v>
      </c>
      <c r="D7062" s="1">
        <v>44828</v>
      </c>
      <c r="E7062">
        <f>VLOOKUP(data[[#This Row],[id_campaign]],campaign[],4,FALSE)</f>
        <v>27</v>
      </c>
      <c r="F7062" t="str">
        <f>VLOOKUP(data[[#This Row],[id_campaign]],campaign[],2,FALSE)</f>
        <v>RespondsToMailOffers</v>
      </c>
      <c r="G7062" t="str">
        <f>VLOOKUP(data[[#This Row],[id_customer]],customer[],2,FALSE)</f>
        <v>Cameron Faro</v>
      </c>
      <c r="H7062" t="str">
        <f>data[[#This Row],[id_customer]]&amp;data[[#This Row],[id_campaign]]</f>
        <v>C0433cam08</v>
      </c>
      <c r="I7062">
        <f>DATEDIF(data[[#This Row],[join_date]],data[[#This Row],[buy_date]],"M")</f>
        <v>0</v>
      </c>
    </row>
    <row r="7063" spans="1:9" x14ac:dyDescent="0.25">
      <c r="A7063" t="s">
        <v>1773</v>
      </c>
      <c r="B7063" t="s">
        <v>18</v>
      </c>
      <c r="C7063" s="1">
        <v>44828</v>
      </c>
      <c r="D7063" s="1">
        <v>44864</v>
      </c>
      <c r="E7063">
        <f>VLOOKUP(data[[#This Row],[id_campaign]],campaign[],4,FALSE)</f>
        <v>27</v>
      </c>
      <c r="F7063" t="str">
        <f>VLOOKUP(data[[#This Row],[id_campaign]],campaign[],2,FALSE)</f>
        <v>RespondsToMailOffers</v>
      </c>
      <c r="G7063" t="str">
        <f>VLOOKUP(data[[#This Row],[id_customer]],customer[],2,FALSE)</f>
        <v>Cameron Faro</v>
      </c>
      <c r="H7063" t="str">
        <f>data[[#This Row],[id_customer]]&amp;data[[#This Row],[id_campaign]]</f>
        <v>C0433cam08</v>
      </c>
      <c r="I7063">
        <f>DATEDIF(data[[#This Row],[join_date]],data[[#This Row],[buy_date]],"M")</f>
        <v>1</v>
      </c>
    </row>
    <row r="7064" spans="1:9" x14ac:dyDescent="0.25">
      <c r="A7064" t="s">
        <v>1773</v>
      </c>
      <c r="B7064" t="s">
        <v>18</v>
      </c>
      <c r="C7064" s="1">
        <v>44828</v>
      </c>
      <c r="D7064" s="1">
        <v>44872</v>
      </c>
      <c r="E7064">
        <f>VLOOKUP(data[[#This Row],[id_campaign]],campaign[],4,FALSE)</f>
        <v>27</v>
      </c>
      <c r="F7064" t="str">
        <f>VLOOKUP(data[[#This Row],[id_campaign]],campaign[],2,FALSE)</f>
        <v>RespondsToMailOffers</v>
      </c>
      <c r="G7064" t="str">
        <f>VLOOKUP(data[[#This Row],[id_customer]],customer[],2,FALSE)</f>
        <v>Cameron Faro</v>
      </c>
      <c r="H7064" t="str">
        <f>data[[#This Row],[id_customer]]&amp;data[[#This Row],[id_campaign]]</f>
        <v>C0433cam08</v>
      </c>
      <c r="I7064">
        <f>DATEDIF(data[[#This Row],[join_date]],data[[#This Row],[buy_date]],"M")</f>
        <v>1</v>
      </c>
    </row>
    <row r="7065" spans="1:9" x14ac:dyDescent="0.25">
      <c r="A7065" t="s">
        <v>1773</v>
      </c>
      <c r="B7065" t="s">
        <v>18</v>
      </c>
      <c r="C7065" s="1">
        <v>44828</v>
      </c>
      <c r="D7065" s="1">
        <v>44954</v>
      </c>
      <c r="E7065">
        <f>VLOOKUP(data[[#This Row],[id_campaign]],campaign[],4,FALSE)</f>
        <v>27</v>
      </c>
      <c r="F7065" t="str">
        <f>VLOOKUP(data[[#This Row],[id_campaign]],campaign[],2,FALSE)</f>
        <v>RespondsToMailOffers</v>
      </c>
      <c r="G7065" t="str">
        <f>VLOOKUP(data[[#This Row],[id_customer]],customer[],2,FALSE)</f>
        <v>Cameron Faro</v>
      </c>
      <c r="H7065" t="str">
        <f>data[[#This Row],[id_customer]]&amp;data[[#This Row],[id_campaign]]</f>
        <v>C0433cam08</v>
      </c>
      <c r="I7065">
        <f>DATEDIF(data[[#This Row],[join_date]],data[[#This Row],[buy_date]],"M")</f>
        <v>4</v>
      </c>
    </row>
    <row r="7066" spans="1:9" x14ac:dyDescent="0.25">
      <c r="A7066" t="s">
        <v>1773</v>
      </c>
      <c r="B7066" t="s">
        <v>18</v>
      </c>
      <c r="C7066" s="1">
        <v>44828</v>
      </c>
      <c r="D7066" s="1">
        <v>44961</v>
      </c>
      <c r="E7066">
        <f>VLOOKUP(data[[#This Row],[id_campaign]],campaign[],4,FALSE)</f>
        <v>27</v>
      </c>
      <c r="F7066" t="str">
        <f>VLOOKUP(data[[#This Row],[id_campaign]],campaign[],2,FALSE)</f>
        <v>RespondsToMailOffers</v>
      </c>
      <c r="G7066" t="str">
        <f>VLOOKUP(data[[#This Row],[id_customer]],customer[],2,FALSE)</f>
        <v>Cameron Faro</v>
      </c>
      <c r="H7066" t="str">
        <f>data[[#This Row],[id_customer]]&amp;data[[#This Row],[id_campaign]]</f>
        <v>C0433cam08</v>
      </c>
      <c r="I7066">
        <f>DATEDIF(data[[#This Row],[join_date]],data[[#This Row],[buy_date]],"M")</f>
        <v>4</v>
      </c>
    </row>
    <row r="7067" spans="1:9" x14ac:dyDescent="0.25">
      <c r="A7067" t="s">
        <v>1773</v>
      </c>
      <c r="B7067" t="s">
        <v>18</v>
      </c>
      <c r="C7067" s="1">
        <v>44828</v>
      </c>
      <c r="D7067" s="1">
        <v>44991</v>
      </c>
      <c r="E7067">
        <f>VLOOKUP(data[[#This Row],[id_campaign]],campaign[],4,FALSE)</f>
        <v>27</v>
      </c>
      <c r="F7067" t="str">
        <f>VLOOKUP(data[[#This Row],[id_campaign]],campaign[],2,FALSE)</f>
        <v>RespondsToMailOffers</v>
      </c>
      <c r="G7067" t="str">
        <f>VLOOKUP(data[[#This Row],[id_customer]],customer[],2,FALSE)</f>
        <v>Cameron Faro</v>
      </c>
      <c r="H7067" t="str">
        <f>data[[#This Row],[id_customer]]&amp;data[[#This Row],[id_campaign]]</f>
        <v>C0433cam08</v>
      </c>
      <c r="I7067">
        <f>DATEDIF(data[[#This Row],[join_date]],data[[#This Row],[buy_date]],"M")</f>
        <v>5</v>
      </c>
    </row>
    <row r="7068" spans="1:9" x14ac:dyDescent="0.25">
      <c r="A7068" t="s">
        <v>1773</v>
      </c>
      <c r="B7068" t="s">
        <v>18</v>
      </c>
      <c r="C7068" s="1">
        <v>44828</v>
      </c>
      <c r="D7068" s="1">
        <v>45042</v>
      </c>
      <c r="E7068">
        <f>VLOOKUP(data[[#This Row],[id_campaign]],campaign[],4,FALSE)</f>
        <v>27</v>
      </c>
      <c r="F7068" t="str">
        <f>VLOOKUP(data[[#This Row],[id_campaign]],campaign[],2,FALSE)</f>
        <v>RespondsToMailOffers</v>
      </c>
      <c r="G7068" t="str">
        <f>VLOOKUP(data[[#This Row],[id_customer]],customer[],2,FALSE)</f>
        <v>Cameron Faro</v>
      </c>
      <c r="H7068" t="str">
        <f>data[[#This Row],[id_customer]]&amp;data[[#This Row],[id_campaign]]</f>
        <v>C0433cam08</v>
      </c>
      <c r="I7068">
        <f>DATEDIF(data[[#This Row],[join_date]],data[[#This Row],[buy_date]],"M")</f>
        <v>7</v>
      </c>
    </row>
    <row r="7069" spans="1:9" x14ac:dyDescent="0.25">
      <c r="A7069" t="s">
        <v>1773</v>
      </c>
      <c r="B7069" t="s">
        <v>18</v>
      </c>
      <c r="C7069" s="1">
        <v>44828</v>
      </c>
      <c r="D7069" s="1">
        <v>45049</v>
      </c>
      <c r="E7069">
        <f>VLOOKUP(data[[#This Row],[id_campaign]],campaign[],4,FALSE)</f>
        <v>27</v>
      </c>
      <c r="F7069" t="str">
        <f>VLOOKUP(data[[#This Row],[id_campaign]],campaign[],2,FALSE)</f>
        <v>RespondsToMailOffers</v>
      </c>
      <c r="G7069" t="str">
        <f>VLOOKUP(data[[#This Row],[id_customer]],customer[],2,FALSE)</f>
        <v>Cameron Faro</v>
      </c>
      <c r="H7069" t="str">
        <f>data[[#This Row],[id_customer]]&amp;data[[#This Row],[id_campaign]]</f>
        <v>C0433cam08</v>
      </c>
      <c r="I7069">
        <f>DATEDIF(data[[#This Row],[join_date]],data[[#This Row],[buy_date]],"M")</f>
        <v>7</v>
      </c>
    </row>
    <row r="7070" spans="1:9" x14ac:dyDescent="0.25">
      <c r="A7070" t="s">
        <v>1773</v>
      </c>
      <c r="B7070" t="s">
        <v>18</v>
      </c>
      <c r="C7070" s="1">
        <v>44828</v>
      </c>
      <c r="D7070" s="1">
        <v>45079</v>
      </c>
      <c r="E7070">
        <f>VLOOKUP(data[[#This Row],[id_campaign]],campaign[],4,FALSE)</f>
        <v>27</v>
      </c>
      <c r="F7070" t="str">
        <f>VLOOKUP(data[[#This Row],[id_campaign]],campaign[],2,FALSE)</f>
        <v>RespondsToMailOffers</v>
      </c>
      <c r="G7070" t="str">
        <f>VLOOKUP(data[[#This Row],[id_customer]],customer[],2,FALSE)</f>
        <v>Cameron Faro</v>
      </c>
      <c r="H7070" t="str">
        <f>data[[#This Row],[id_customer]]&amp;data[[#This Row],[id_campaign]]</f>
        <v>C0433cam08</v>
      </c>
      <c r="I7070">
        <f>DATEDIF(data[[#This Row],[join_date]],data[[#This Row],[buy_date]],"M")</f>
        <v>8</v>
      </c>
    </row>
    <row r="7071" spans="1:9" x14ac:dyDescent="0.25">
      <c r="A7071" t="s">
        <v>1777</v>
      </c>
      <c r="B7071" t="s">
        <v>24</v>
      </c>
      <c r="C7071" s="1">
        <v>44638</v>
      </c>
      <c r="D7071" s="1">
        <v>44638</v>
      </c>
      <c r="E7071">
        <f>VLOOKUP(data[[#This Row],[id_campaign]],campaign[],4,FALSE)</f>
        <v>62</v>
      </c>
      <c r="F7071" t="str">
        <f>VLOOKUP(data[[#This Row],[id_campaign]],campaign[],2,FALSE)</f>
        <v>OwnsComputer</v>
      </c>
      <c r="G7071" t="str">
        <f>VLOOKUP(data[[#This Row],[id_customer]],customer[],2,FALSE)</f>
        <v>Emlen Scutchings</v>
      </c>
      <c r="H7071" t="str">
        <f>data[[#This Row],[id_customer]]&amp;data[[#This Row],[id_campaign]]</f>
        <v>C0434cam11</v>
      </c>
      <c r="I7071">
        <f>DATEDIF(data[[#This Row],[join_date]],data[[#This Row],[buy_date]],"M")</f>
        <v>0</v>
      </c>
    </row>
    <row r="7072" spans="1:9" x14ac:dyDescent="0.25">
      <c r="A7072" t="s">
        <v>1777</v>
      </c>
      <c r="B7072" t="s">
        <v>24</v>
      </c>
      <c r="C7072" s="1">
        <v>44638</v>
      </c>
      <c r="D7072" s="1">
        <v>44678</v>
      </c>
      <c r="E7072">
        <f>VLOOKUP(data[[#This Row],[id_campaign]],campaign[],4,FALSE)</f>
        <v>62</v>
      </c>
      <c r="F7072" t="str">
        <f>VLOOKUP(data[[#This Row],[id_campaign]],campaign[],2,FALSE)</f>
        <v>OwnsComputer</v>
      </c>
      <c r="G7072" t="str">
        <f>VLOOKUP(data[[#This Row],[id_customer]],customer[],2,FALSE)</f>
        <v>Emlen Scutchings</v>
      </c>
      <c r="H7072" t="str">
        <f>data[[#This Row],[id_customer]]&amp;data[[#This Row],[id_campaign]]</f>
        <v>C0434cam11</v>
      </c>
      <c r="I7072">
        <f>DATEDIF(data[[#This Row],[join_date]],data[[#This Row],[buy_date]],"M")</f>
        <v>1</v>
      </c>
    </row>
    <row r="7073" spans="1:9" x14ac:dyDescent="0.25">
      <c r="A7073" t="s">
        <v>1777</v>
      </c>
      <c r="B7073" t="s">
        <v>24</v>
      </c>
      <c r="C7073" s="1">
        <v>44638</v>
      </c>
      <c r="D7073" s="1">
        <v>44732</v>
      </c>
      <c r="E7073">
        <f>VLOOKUP(data[[#This Row],[id_campaign]],campaign[],4,FALSE)</f>
        <v>62</v>
      </c>
      <c r="F7073" t="str">
        <f>VLOOKUP(data[[#This Row],[id_campaign]],campaign[],2,FALSE)</f>
        <v>OwnsComputer</v>
      </c>
      <c r="G7073" t="str">
        <f>VLOOKUP(data[[#This Row],[id_customer]],customer[],2,FALSE)</f>
        <v>Emlen Scutchings</v>
      </c>
      <c r="H7073" t="str">
        <f>data[[#This Row],[id_customer]]&amp;data[[#This Row],[id_campaign]]</f>
        <v>C0434cam11</v>
      </c>
      <c r="I7073">
        <f>DATEDIF(data[[#This Row],[join_date]],data[[#This Row],[buy_date]],"M")</f>
        <v>3</v>
      </c>
    </row>
    <row r="7074" spans="1:9" x14ac:dyDescent="0.25">
      <c r="A7074" t="s">
        <v>1777</v>
      </c>
      <c r="B7074" t="s">
        <v>24</v>
      </c>
      <c r="C7074" s="1">
        <v>44638</v>
      </c>
      <c r="D7074" s="1">
        <v>44744</v>
      </c>
      <c r="E7074">
        <f>VLOOKUP(data[[#This Row],[id_campaign]],campaign[],4,FALSE)</f>
        <v>62</v>
      </c>
      <c r="F7074" t="str">
        <f>VLOOKUP(data[[#This Row],[id_campaign]],campaign[],2,FALSE)</f>
        <v>OwnsComputer</v>
      </c>
      <c r="G7074" t="str">
        <f>VLOOKUP(data[[#This Row],[id_customer]],customer[],2,FALSE)</f>
        <v>Emlen Scutchings</v>
      </c>
      <c r="H7074" t="str">
        <f>data[[#This Row],[id_customer]]&amp;data[[#This Row],[id_campaign]]</f>
        <v>C0434cam11</v>
      </c>
      <c r="I7074">
        <f>DATEDIF(data[[#This Row],[join_date]],data[[#This Row],[buy_date]],"M")</f>
        <v>3</v>
      </c>
    </row>
    <row r="7075" spans="1:9" x14ac:dyDescent="0.25">
      <c r="A7075" t="s">
        <v>1777</v>
      </c>
      <c r="B7075" t="s">
        <v>24</v>
      </c>
      <c r="C7075" s="1">
        <v>44638</v>
      </c>
      <c r="D7075" s="1">
        <v>44833</v>
      </c>
      <c r="E7075">
        <f>VLOOKUP(data[[#This Row],[id_campaign]],campaign[],4,FALSE)</f>
        <v>62</v>
      </c>
      <c r="F7075" t="str">
        <f>VLOOKUP(data[[#This Row],[id_campaign]],campaign[],2,FALSE)</f>
        <v>OwnsComputer</v>
      </c>
      <c r="G7075" t="str">
        <f>VLOOKUP(data[[#This Row],[id_customer]],customer[],2,FALSE)</f>
        <v>Emlen Scutchings</v>
      </c>
      <c r="H7075" t="str">
        <f>data[[#This Row],[id_customer]]&amp;data[[#This Row],[id_campaign]]</f>
        <v>C0434cam11</v>
      </c>
      <c r="I7075">
        <f>DATEDIF(data[[#This Row],[join_date]],data[[#This Row],[buy_date]],"M")</f>
        <v>6</v>
      </c>
    </row>
    <row r="7076" spans="1:9" x14ac:dyDescent="0.25">
      <c r="A7076" t="s">
        <v>1777</v>
      </c>
      <c r="B7076" t="s">
        <v>24</v>
      </c>
      <c r="C7076" s="1">
        <v>44638</v>
      </c>
      <c r="D7076" s="1">
        <v>44855</v>
      </c>
      <c r="E7076">
        <f>VLOOKUP(data[[#This Row],[id_campaign]],campaign[],4,FALSE)</f>
        <v>62</v>
      </c>
      <c r="F7076" t="str">
        <f>VLOOKUP(data[[#This Row],[id_campaign]],campaign[],2,FALSE)</f>
        <v>OwnsComputer</v>
      </c>
      <c r="G7076" t="str">
        <f>VLOOKUP(data[[#This Row],[id_customer]],customer[],2,FALSE)</f>
        <v>Emlen Scutchings</v>
      </c>
      <c r="H7076" t="str">
        <f>data[[#This Row],[id_customer]]&amp;data[[#This Row],[id_campaign]]</f>
        <v>C0434cam11</v>
      </c>
      <c r="I7076">
        <f>DATEDIF(data[[#This Row],[join_date]],data[[#This Row],[buy_date]],"M")</f>
        <v>7</v>
      </c>
    </row>
    <row r="7077" spans="1:9" x14ac:dyDescent="0.25">
      <c r="A7077" t="s">
        <v>1777</v>
      </c>
      <c r="B7077" t="s">
        <v>24</v>
      </c>
      <c r="C7077" s="1">
        <v>44638</v>
      </c>
      <c r="D7077" s="1">
        <v>44893</v>
      </c>
      <c r="E7077">
        <f>VLOOKUP(data[[#This Row],[id_campaign]],campaign[],4,FALSE)</f>
        <v>62</v>
      </c>
      <c r="F7077" t="str">
        <f>VLOOKUP(data[[#This Row],[id_campaign]],campaign[],2,FALSE)</f>
        <v>OwnsComputer</v>
      </c>
      <c r="G7077" t="str">
        <f>VLOOKUP(data[[#This Row],[id_customer]],customer[],2,FALSE)</f>
        <v>Emlen Scutchings</v>
      </c>
      <c r="H7077" t="str">
        <f>data[[#This Row],[id_customer]]&amp;data[[#This Row],[id_campaign]]</f>
        <v>C0434cam11</v>
      </c>
      <c r="I7077">
        <f>DATEDIF(data[[#This Row],[join_date]],data[[#This Row],[buy_date]],"M")</f>
        <v>8</v>
      </c>
    </row>
    <row r="7078" spans="1:9" x14ac:dyDescent="0.25">
      <c r="A7078" t="s">
        <v>1777</v>
      </c>
      <c r="B7078" t="s">
        <v>24</v>
      </c>
      <c r="C7078" s="1">
        <v>44638</v>
      </c>
      <c r="D7078" s="1">
        <v>44921</v>
      </c>
      <c r="E7078">
        <f>VLOOKUP(data[[#This Row],[id_campaign]],campaign[],4,FALSE)</f>
        <v>62</v>
      </c>
      <c r="F7078" t="str">
        <f>VLOOKUP(data[[#This Row],[id_campaign]],campaign[],2,FALSE)</f>
        <v>OwnsComputer</v>
      </c>
      <c r="G7078" t="str">
        <f>VLOOKUP(data[[#This Row],[id_customer]],customer[],2,FALSE)</f>
        <v>Emlen Scutchings</v>
      </c>
      <c r="H7078" t="str">
        <f>data[[#This Row],[id_customer]]&amp;data[[#This Row],[id_campaign]]</f>
        <v>C0434cam11</v>
      </c>
      <c r="I7078">
        <f>DATEDIF(data[[#This Row],[join_date]],data[[#This Row],[buy_date]],"M")</f>
        <v>9</v>
      </c>
    </row>
    <row r="7079" spans="1:9" x14ac:dyDescent="0.25">
      <c r="A7079" t="s">
        <v>1777</v>
      </c>
      <c r="B7079" t="s">
        <v>24</v>
      </c>
      <c r="C7079" s="1">
        <v>44638</v>
      </c>
      <c r="D7079" s="1">
        <v>44949</v>
      </c>
      <c r="E7079">
        <f>VLOOKUP(data[[#This Row],[id_campaign]],campaign[],4,FALSE)</f>
        <v>62</v>
      </c>
      <c r="F7079" t="str">
        <f>VLOOKUP(data[[#This Row],[id_campaign]],campaign[],2,FALSE)</f>
        <v>OwnsComputer</v>
      </c>
      <c r="G7079" t="str">
        <f>VLOOKUP(data[[#This Row],[id_customer]],customer[],2,FALSE)</f>
        <v>Emlen Scutchings</v>
      </c>
      <c r="H7079" t="str">
        <f>data[[#This Row],[id_customer]]&amp;data[[#This Row],[id_campaign]]</f>
        <v>C0434cam11</v>
      </c>
      <c r="I7079">
        <f>DATEDIF(data[[#This Row],[join_date]],data[[#This Row],[buy_date]],"M")</f>
        <v>10</v>
      </c>
    </row>
    <row r="7080" spans="1:9" x14ac:dyDescent="0.25">
      <c r="A7080" t="s">
        <v>1777</v>
      </c>
      <c r="B7080" t="s">
        <v>24</v>
      </c>
      <c r="C7080" s="1">
        <v>44638</v>
      </c>
      <c r="D7080" s="1">
        <v>44985</v>
      </c>
      <c r="E7080">
        <f>VLOOKUP(data[[#This Row],[id_campaign]],campaign[],4,FALSE)</f>
        <v>62</v>
      </c>
      <c r="F7080" t="str">
        <f>VLOOKUP(data[[#This Row],[id_campaign]],campaign[],2,FALSE)</f>
        <v>OwnsComputer</v>
      </c>
      <c r="G7080" t="str">
        <f>VLOOKUP(data[[#This Row],[id_customer]],customer[],2,FALSE)</f>
        <v>Emlen Scutchings</v>
      </c>
      <c r="H7080" t="str">
        <f>data[[#This Row],[id_customer]]&amp;data[[#This Row],[id_campaign]]</f>
        <v>C0434cam11</v>
      </c>
      <c r="I7080">
        <f>DATEDIF(data[[#This Row],[join_date]],data[[#This Row],[buy_date]],"M")</f>
        <v>11</v>
      </c>
    </row>
    <row r="7081" spans="1:9" x14ac:dyDescent="0.25">
      <c r="A7081" t="s">
        <v>1777</v>
      </c>
      <c r="B7081" t="s">
        <v>24</v>
      </c>
      <c r="C7081" s="1">
        <v>44638</v>
      </c>
      <c r="D7081" s="1">
        <v>45016</v>
      </c>
      <c r="E7081">
        <f>VLOOKUP(data[[#This Row],[id_campaign]],campaign[],4,FALSE)</f>
        <v>62</v>
      </c>
      <c r="F7081" t="str">
        <f>VLOOKUP(data[[#This Row],[id_campaign]],campaign[],2,FALSE)</f>
        <v>OwnsComputer</v>
      </c>
      <c r="G7081" t="str">
        <f>VLOOKUP(data[[#This Row],[id_customer]],customer[],2,FALSE)</f>
        <v>Emlen Scutchings</v>
      </c>
      <c r="H7081" t="str">
        <f>data[[#This Row],[id_customer]]&amp;data[[#This Row],[id_campaign]]</f>
        <v>C0434cam11</v>
      </c>
      <c r="I7081">
        <f>DATEDIF(data[[#This Row],[join_date]],data[[#This Row],[buy_date]],"M")</f>
        <v>12</v>
      </c>
    </row>
    <row r="7082" spans="1:9" x14ac:dyDescent="0.25">
      <c r="A7082" t="s">
        <v>1777</v>
      </c>
      <c r="B7082" t="s">
        <v>24</v>
      </c>
      <c r="C7082" s="1">
        <v>44638</v>
      </c>
      <c r="D7082" s="1">
        <v>45017</v>
      </c>
      <c r="E7082">
        <f>VLOOKUP(data[[#This Row],[id_campaign]],campaign[],4,FALSE)</f>
        <v>62</v>
      </c>
      <c r="F7082" t="str">
        <f>VLOOKUP(data[[#This Row],[id_campaign]],campaign[],2,FALSE)</f>
        <v>OwnsComputer</v>
      </c>
      <c r="G7082" t="str">
        <f>VLOOKUP(data[[#This Row],[id_customer]],customer[],2,FALSE)</f>
        <v>Emlen Scutchings</v>
      </c>
      <c r="H7082" t="str">
        <f>data[[#This Row],[id_customer]]&amp;data[[#This Row],[id_campaign]]</f>
        <v>C0434cam11</v>
      </c>
      <c r="I7082">
        <f>DATEDIF(data[[#This Row],[join_date]],data[[#This Row],[buy_date]],"M")</f>
        <v>12</v>
      </c>
    </row>
    <row r="7083" spans="1:9" x14ac:dyDescent="0.25">
      <c r="A7083" t="s">
        <v>1777</v>
      </c>
      <c r="B7083" t="s">
        <v>24</v>
      </c>
      <c r="C7083" s="1">
        <v>44638</v>
      </c>
      <c r="D7083" s="1">
        <v>45070</v>
      </c>
      <c r="E7083">
        <f>VLOOKUP(data[[#This Row],[id_campaign]],campaign[],4,FALSE)</f>
        <v>62</v>
      </c>
      <c r="F7083" t="str">
        <f>VLOOKUP(data[[#This Row],[id_campaign]],campaign[],2,FALSE)</f>
        <v>OwnsComputer</v>
      </c>
      <c r="G7083" t="str">
        <f>VLOOKUP(data[[#This Row],[id_customer]],customer[],2,FALSE)</f>
        <v>Emlen Scutchings</v>
      </c>
      <c r="H7083" t="str">
        <f>data[[#This Row],[id_customer]]&amp;data[[#This Row],[id_campaign]]</f>
        <v>C0434cam11</v>
      </c>
      <c r="I7083">
        <f>DATEDIF(data[[#This Row],[join_date]],data[[#This Row],[buy_date]],"M")</f>
        <v>14</v>
      </c>
    </row>
    <row r="7084" spans="1:9" x14ac:dyDescent="0.25">
      <c r="A7084" t="s">
        <v>1777</v>
      </c>
      <c r="B7084" t="s">
        <v>24</v>
      </c>
      <c r="C7084" s="1">
        <v>44638</v>
      </c>
      <c r="D7084" s="1">
        <v>45079</v>
      </c>
      <c r="E7084">
        <f>VLOOKUP(data[[#This Row],[id_campaign]],campaign[],4,FALSE)</f>
        <v>62</v>
      </c>
      <c r="F7084" t="str">
        <f>VLOOKUP(data[[#This Row],[id_campaign]],campaign[],2,FALSE)</f>
        <v>OwnsComputer</v>
      </c>
      <c r="G7084" t="str">
        <f>VLOOKUP(data[[#This Row],[id_customer]],customer[],2,FALSE)</f>
        <v>Emlen Scutchings</v>
      </c>
      <c r="H7084" t="str">
        <f>data[[#This Row],[id_customer]]&amp;data[[#This Row],[id_campaign]]</f>
        <v>C0434cam11</v>
      </c>
      <c r="I7084">
        <f>DATEDIF(data[[#This Row],[join_date]],data[[#This Row],[buy_date]],"M")</f>
        <v>14</v>
      </c>
    </row>
    <row r="7085" spans="1:9" x14ac:dyDescent="0.25">
      <c r="A7085" t="s">
        <v>1777</v>
      </c>
      <c r="B7085" t="s">
        <v>20</v>
      </c>
      <c r="C7085" s="1">
        <v>44764</v>
      </c>
      <c r="D7085" s="1">
        <v>44764</v>
      </c>
      <c r="E7085">
        <f>VLOOKUP(data[[#This Row],[id_campaign]],campaign[],4,FALSE)</f>
        <v>75</v>
      </c>
      <c r="F7085" t="str">
        <f>VLOOKUP(data[[#This Row],[id_campaign]],campaign[],2,FALSE)</f>
        <v>OptOutMailings</v>
      </c>
      <c r="G7085" t="str">
        <f>VLOOKUP(data[[#This Row],[id_customer]],customer[],2,FALSE)</f>
        <v>Emlen Scutchings</v>
      </c>
      <c r="H7085" t="str">
        <f>data[[#This Row],[id_customer]]&amp;data[[#This Row],[id_campaign]]</f>
        <v>C0434cam09</v>
      </c>
      <c r="I7085">
        <f>DATEDIF(data[[#This Row],[join_date]],data[[#This Row],[buy_date]],"M")</f>
        <v>0</v>
      </c>
    </row>
    <row r="7086" spans="1:9" x14ac:dyDescent="0.25">
      <c r="A7086" t="s">
        <v>1777</v>
      </c>
      <c r="B7086" t="s">
        <v>20</v>
      </c>
      <c r="C7086" s="1">
        <v>44764</v>
      </c>
      <c r="D7086" s="1">
        <v>44863</v>
      </c>
      <c r="E7086">
        <f>VLOOKUP(data[[#This Row],[id_campaign]],campaign[],4,FALSE)</f>
        <v>75</v>
      </c>
      <c r="F7086" t="str">
        <f>VLOOKUP(data[[#This Row],[id_campaign]],campaign[],2,FALSE)</f>
        <v>OptOutMailings</v>
      </c>
      <c r="G7086" t="str">
        <f>VLOOKUP(data[[#This Row],[id_customer]],customer[],2,FALSE)</f>
        <v>Emlen Scutchings</v>
      </c>
      <c r="H7086" t="str">
        <f>data[[#This Row],[id_customer]]&amp;data[[#This Row],[id_campaign]]</f>
        <v>C0434cam09</v>
      </c>
      <c r="I7086">
        <f>DATEDIF(data[[#This Row],[join_date]],data[[#This Row],[buy_date]],"M")</f>
        <v>3</v>
      </c>
    </row>
    <row r="7087" spans="1:9" x14ac:dyDescent="0.25">
      <c r="A7087" t="s">
        <v>1777</v>
      </c>
      <c r="B7087" t="s">
        <v>20</v>
      </c>
      <c r="C7087" s="1">
        <v>44764</v>
      </c>
      <c r="D7087" s="1">
        <v>44866</v>
      </c>
      <c r="E7087">
        <f>VLOOKUP(data[[#This Row],[id_campaign]],campaign[],4,FALSE)</f>
        <v>75</v>
      </c>
      <c r="F7087" t="str">
        <f>VLOOKUP(data[[#This Row],[id_campaign]],campaign[],2,FALSE)</f>
        <v>OptOutMailings</v>
      </c>
      <c r="G7087" t="str">
        <f>VLOOKUP(data[[#This Row],[id_customer]],customer[],2,FALSE)</f>
        <v>Emlen Scutchings</v>
      </c>
      <c r="H7087" t="str">
        <f>data[[#This Row],[id_customer]]&amp;data[[#This Row],[id_campaign]]</f>
        <v>C0434cam09</v>
      </c>
      <c r="I7087">
        <f>DATEDIF(data[[#This Row],[join_date]],data[[#This Row],[buy_date]],"M")</f>
        <v>3</v>
      </c>
    </row>
    <row r="7088" spans="1:9" x14ac:dyDescent="0.25">
      <c r="A7088" t="s">
        <v>1777</v>
      </c>
      <c r="B7088" t="s">
        <v>20</v>
      </c>
      <c r="C7088" s="1">
        <v>44764</v>
      </c>
      <c r="D7088" s="1">
        <v>44902</v>
      </c>
      <c r="E7088">
        <f>VLOOKUP(data[[#This Row],[id_campaign]],campaign[],4,FALSE)</f>
        <v>75</v>
      </c>
      <c r="F7088" t="str">
        <f>VLOOKUP(data[[#This Row],[id_campaign]],campaign[],2,FALSE)</f>
        <v>OptOutMailings</v>
      </c>
      <c r="G7088" t="str">
        <f>VLOOKUP(data[[#This Row],[id_customer]],customer[],2,FALSE)</f>
        <v>Emlen Scutchings</v>
      </c>
      <c r="H7088" t="str">
        <f>data[[#This Row],[id_customer]]&amp;data[[#This Row],[id_campaign]]</f>
        <v>C0434cam09</v>
      </c>
      <c r="I7088">
        <f>DATEDIF(data[[#This Row],[join_date]],data[[#This Row],[buy_date]],"M")</f>
        <v>4</v>
      </c>
    </row>
    <row r="7089" spans="1:9" x14ac:dyDescent="0.25">
      <c r="A7089" t="s">
        <v>1777</v>
      </c>
      <c r="B7089" t="s">
        <v>20</v>
      </c>
      <c r="C7089" s="1">
        <v>44764</v>
      </c>
      <c r="D7089" s="1">
        <v>44929</v>
      </c>
      <c r="E7089">
        <f>VLOOKUP(data[[#This Row],[id_campaign]],campaign[],4,FALSE)</f>
        <v>75</v>
      </c>
      <c r="F7089" t="str">
        <f>VLOOKUP(data[[#This Row],[id_campaign]],campaign[],2,FALSE)</f>
        <v>OptOutMailings</v>
      </c>
      <c r="G7089" t="str">
        <f>VLOOKUP(data[[#This Row],[id_customer]],customer[],2,FALSE)</f>
        <v>Emlen Scutchings</v>
      </c>
      <c r="H7089" t="str">
        <f>data[[#This Row],[id_customer]]&amp;data[[#This Row],[id_campaign]]</f>
        <v>C0434cam09</v>
      </c>
      <c r="I7089">
        <f>DATEDIF(data[[#This Row],[join_date]],data[[#This Row],[buy_date]],"M")</f>
        <v>5</v>
      </c>
    </row>
    <row r="7090" spans="1:9" x14ac:dyDescent="0.25">
      <c r="A7090" t="s">
        <v>1777</v>
      </c>
      <c r="B7090" t="s">
        <v>20</v>
      </c>
      <c r="C7090" s="1">
        <v>44764</v>
      </c>
      <c r="D7090" s="1">
        <v>44981</v>
      </c>
      <c r="E7090">
        <f>VLOOKUP(data[[#This Row],[id_campaign]],campaign[],4,FALSE)</f>
        <v>75</v>
      </c>
      <c r="F7090" t="str">
        <f>VLOOKUP(data[[#This Row],[id_campaign]],campaign[],2,FALSE)</f>
        <v>OptOutMailings</v>
      </c>
      <c r="G7090" t="str">
        <f>VLOOKUP(data[[#This Row],[id_customer]],customer[],2,FALSE)</f>
        <v>Emlen Scutchings</v>
      </c>
      <c r="H7090" t="str">
        <f>data[[#This Row],[id_customer]]&amp;data[[#This Row],[id_campaign]]</f>
        <v>C0434cam09</v>
      </c>
      <c r="I7090">
        <f>DATEDIF(data[[#This Row],[join_date]],data[[#This Row],[buy_date]],"M")</f>
        <v>7</v>
      </c>
    </row>
    <row r="7091" spans="1:9" x14ac:dyDescent="0.25">
      <c r="A7091" t="s">
        <v>1777</v>
      </c>
      <c r="B7091" t="s">
        <v>20</v>
      </c>
      <c r="C7091" s="1">
        <v>44764</v>
      </c>
      <c r="D7091" s="1">
        <v>44992</v>
      </c>
      <c r="E7091">
        <f>VLOOKUP(data[[#This Row],[id_campaign]],campaign[],4,FALSE)</f>
        <v>75</v>
      </c>
      <c r="F7091" t="str">
        <f>VLOOKUP(data[[#This Row],[id_campaign]],campaign[],2,FALSE)</f>
        <v>OptOutMailings</v>
      </c>
      <c r="G7091" t="str">
        <f>VLOOKUP(data[[#This Row],[id_customer]],customer[],2,FALSE)</f>
        <v>Emlen Scutchings</v>
      </c>
      <c r="H7091" t="str">
        <f>data[[#This Row],[id_customer]]&amp;data[[#This Row],[id_campaign]]</f>
        <v>C0434cam09</v>
      </c>
      <c r="I7091">
        <f>DATEDIF(data[[#This Row],[join_date]],data[[#This Row],[buy_date]],"M")</f>
        <v>7</v>
      </c>
    </row>
    <row r="7092" spans="1:9" x14ac:dyDescent="0.25">
      <c r="A7092" t="s">
        <v>1777</v>
      </c>
      <c r="B7092" t="s">
        <v>20</v>
      </c>
      <c r="C7092" s="1">
        <v>44764</v>
      </c>
      <c r="D7092" s="1">
        <v>45020</v>
      </c>
      <c r="E7092">
        <f>VLOOKUP(data[[#This Row],[id_campaign]],campaign[],4,FALSE)</f>
        <v>75</v>
      </c>
      <c r="F7092" t="str">
        <f>VLOOKUP(data[[#This Row],[id_campaign]],campaign[],2,FALSE)</f>
        <v>OptOutMailings</v>
      </c>
      <c r="G7092" t="str">
        <f>VLOOKUP(data[[#This Row],[id_customer]],customer[],2,FALSE)</f>
        <v>Emlen Scutchings</v>
      </c>
      <c r="H7092" t="str">
        <f>data[[#This Row],[id_customer]]&amp;data[[#This Row],[id_campaign]]</f>
        <v>C0434cam09</v>
      </c>
      <c r="I7092">
        <f>DATEDIF(data[[#This Row],[join_date]],data[[#This Row],[buy_date]],"M")</f>
        <v>8</v>
      </c>
    </row>
    <row r="7093" spans="1:9" x14ac:dyDescent="0.25">
      <c r="A7093" t="s">
        <v>1777</v>
      </c>
      <c r="B7093" t="s">
        <v>20</v>
      </c>
      <c r="C7093" s="1">
        <v>44764</v>
      </c>
      <c r="D7093" s="1">
        <v>45047</v>
      </c>
      <c r="E7093">
        <f>VLOOKUP(data[[#This Row],[id_campaign]],campaign[],4,FALSE)</f>
        <v>75</v>
      </c>
      <c r="F7093" t="str">
        <f>VLOOKUP(data[[#This Row],[id_campaign]],campaign[],2,FALSE)</f>
        <v>OptOutMailings</v>
      </c>
      <c r="G7093" t="str">
        <f>VLOOKUP(data[[#This Row],[id_customer]],customer[],2,FALSE)</f>
        <v>Emlen Scutchings</v>
      </c>
      <c r="H7093" t="str">
        <f>data[[#This Row],[id_customer]]&amp;data[[#This Row],[id_campaign]]</f>
        <v>C0434cam09</v>
      </c>
      <c r="I7093">
        <f>DATEDIF(data[[#This Row],[join_date]],data[[#This Row],[buy_date]],"M")</f>
        <v>9</v>
      </c>
    </row>
    <row r="7094" spans="1:9" x14ac:dyDescent="0.25">
      <c r="A7094" t="s">
        <v>1777</v>
      </c>
      <c r="B7094" t="s">
        <v>20</v>
      </c>
      <c r="C7094" s="1">
        <v>44764</v>
      </c>
      <c r="D7094" s="1">
        <v>45081</v>
      </c>
      <c r="E7094">
        <f>VLOOKUP(data[[#This Row],[id_campaign]],campaign[],4,FALSE)</f>
        <v>75</v>
      </c>
      <c r="F7094" t="str">
        <f>VLOOKUP(data[[#This Row],[id_campaign]],campaign[],2,FALSE)</f>
        <v>OptOutMailings</v>
      </c>
      <c r="G7094" t="str">
        <f>VLOOKUP(data[[#This Row],[id_customer]],customer[],2,FALSE)</f>
        <v>Emlen Scutchings</v>
      </c>
      <c r="H7094" t="str">
        <f>data[[#This Row],[id_customer]]&amp;data[[#This Row],[id_campaign]]</f>
        <v>C0434cam09</v>
      </c>
      <c r="I7094">
        <f>DATEDIF(data[[#This Row],[join_date]],data[[#This Row],[buy_date]],"M")</f>
        <v>10</v>
      </c>
    </row>
    <row r="7095" spans="1:9" x14ac:dyDescent="0.25">
      <c r="A7095" t="s">
        <v>1781</v>
      </c>
      <c r="B7095" t="s">
        <v>28</v>
      </c>
      <c r="C7095" s="1">
        <v>44635</v>
      </c>
      <c r="D7095" s="1">
        <v>44635</v>
      </c>
      <c r="E7095">
        <f>VLOOKUP(data[[#This Row],[id_campaign]],campaign[],4,FALSE)</f>
        <v>25</v>
      </c>
      <c r="F7095" t="str">
        <f>VLOOKUP(data[[#This Row],[id_campaign]],campaign[],2,FALSE)</f>
        <v>NewCellphoneUser</v>
      </c>
      <c r="G7095" t="str">
        <f>VLOOKUP(data[[#This Row],[id_customer]],customer[],2,FALSE)</f>
        <v>Laird Ballendine</v>
      </c>
      <c r="H7095" t="str">
        <f>data[[#This Row],[id_customer]]&amp;data[[#This Row],[id_campaign]]</f>
        <v>C0435cam13</v>
      </c>
      <c r="I7095">
        <f>DATEDIF(data[[#This Row],[join_date]],data[[#This Row],[buy_date]],"M")</f>
        <v>0</v>
      </c>
    </row>
    <row r="7096" spans="1:9" x14ac:dyDescent="0.25">
      <c r="A7096" t="s">
        <v>1781</v>
      </c>
      <c r="B7096" t="s">
        <v>28</v>
      </c>
      <c r="C7096" s="1">
        <v>44635</v>
      </c>
      <c r="D7096" s="1">
        <v>44706</v>
      </c>
      <c r="E7096">
        <f>VLOOKUP(data[[#This Row],[id_campaign]],campaign[],4,FALSE)</f>
        <v>25</v>
      </c>
      <c r="F7096" t="str">
        <f>VLOOKUP(data[[#This Row],[id_campaign]],campaign[],2,FALSE)</f>
        <v>NewCellphoneUser</v>
      </c>
      <c r="G7096" t="str">
        <f>VLOOKUP(data[[#This Row],[id_customer]],customer[],2,FALSE)</f>
        <v>Laird Ballendine</v>
      </c>
      <c r="H7096" t="str">
        <f>data[[#This Row],[id_customer]]&amp;data[[#This Row],[id_campaign]]</f>
        <v>C0435cam13</v>
      </c>
      <c r="I7096">
        <f>DATEDIF(data[[#This Row],[join_date]],data[[#This Row],[buy_date]],"M")</f>
        <v>2</v>
      </c>
    </row>
    <row r="7097" spans="1:9" x14ac:dyDescent="0.25">
      <c r="A7097" t="s">
        <v>1781</v>
      </c>
      <c r="B7097" t="s">
        <v>28</v>
      </c>
      <c r="C7097" s="1">
        <v>44635</v>
      </c>
      <c r="D7097" s="1">
        <v>44735</v>
      </c>
      <c r="E7097">
        <f>VLOOKUP(data[[#This Row],[id_campaign]],campaign[],4,FALSE)</f>
        <v>25</v>
      </c>
      <c r="F7097" t="str">
        <f>VLOOKUP(data[[#This Row],[id_campaign]],campaign[],2,FALSE)</f>
        <v>NewCellphoneUser</v>
      </c>
      <c r="G7097" t="str">
        <f>VLOOKUP(data[[#This Row],[id_customer]],customer[],2,FALSE)</f>
        <v>Laird Ballendine</v>
      </c>
      <c r="H7097" t="str">
        <f>data[[#This Row],[id_customer]]&amp;data[[#This Row],[id_campaign]]</f>
        <v>C0435cam13</v>
      </c>
      <c r="I7097">
        <f>DATEDIF(data[[#This Row],[join_date]],data[[#This Row],[buy_date]],"M")</f>
        <v>3</v>
      </c>
    </row>
    <row r="7098" spans="1:9" x14ac:dyDescent="0.25">
      <c r="A7098" t="s">
        <v>1781</v>
      </c>
      <c r="B7098" t="s">
        <v>28</v>
      </c>
      <c r="C7098" s="1">
        <v>44635</v>
      </c>
      <c r="D7098" s="1">
        <v>44760</v>
      </c>
      <c r="E7098">
        <f>VLOOKUP(data[[#This Row],[id_campaign]],campaign[],4,FALSE)</f>
        <v>25</v>
      </c>
      <c r="F7098" t="str">
        <f>VLOOKUP(data[[#This Row],[id_campaign]],campaign[],2,FALSE)</f>
        <v>NewCellphoneUser</v>
      </c>
      <c r="G7098" t="str">
        <f>VLOOKUP(data[[#This Row],[id_customer]],customer[],2,FALSE)</f>
        <v>Laird Ballendine</v>
      </c>
      <c r="H7098" t="str">
        <f>data[[#This Row],[id_customer]]&amp;data[[#This Row],[id_campaign]]</f>
        <v>C0435cam13</v>
      </c>
      <c r="I7098">
        <f>DATEDIF(data[[#This Row],[join_date]],data[[#This Row],[buy_date]],"M")</f>
        <v>4</v>
      </c>
    </row>
    <row r="7099" spans="1:9" x14ac:dyDescent="0.25">
      <c r="A7099" t="s">
        <v>1781</v>
      </c>
      <c r="B7099" t="s">
        <v>28</v>
      </c>
      <c r="C7099" s="1">
        <v>44635</v>
      </c>
      <c r="D7099" s="1">
        <v>44798</v>
      </c>
      <c r="E7099">
        <f>VLOOKUP(data[[#This Row],[id_campaign]],campaign[],4,FALSE)</f>
        <v>25</v>
      </c>
      <c r="F7099" t="str">
        <f>VLOOKUP(data[[#This Row],[id_campaign]],campaign[],2,FALSE)</f>
        <v>NewCellphoneUser</v>
      </c>
      <c r="G7099" t="str">
        <f>VLOOKUP(data[[#This Row],[id_customer]],customer[],2,FALSE)</f>
        <v>Laird Ballendine</v>
      </c>
      <c r="H7099" t="str">
        <f>data[[#This Row],[id_customer]]&amp;data[[#This Row],[id_campaign]]</f>
        <v>C0435cam13</v>
      </c>
      <c r="I7099">
        <f>DATEDIF(data[[#This Row],[join_date]],data[[#This Row],[buy_date]],"M")</f>
        <v>5</v>
      </c>
    </row>
    <row r="7100" spans="1:9" x14ac:dyDescent="0.25">
      <c r="A7100" t="s">
        <v>1781</v>
      </c>
      <c r="B7100" t="s">
        <v>28</v>
      </c>
      <c r="C7100" s="1">
        <v>44635</v>
      </c>
      <c r="D7100" s="1">
        <v>44827</v>
      </c>
      <c r="E7100">
        <f>VLOOKUP(data[[#This Row],[id_campaign]],campaign[],4,FALSE)</f>
        <v>25</v>
      </c>
      <c r="F7100" t="str">
        <f>VLOOKUP(data[[#This Row],[id_campaign]],campaign[],2,FALSE)</f>
        <v>NewCellphoneUser</v>
      </c>
      <c r="G7100" t="str">
        <f>VLOOKUP(data[[#This Row],[id_customer]],customer[],2,FALSE)</f>
        <v>Laird Ballendine</v>
      </c>
      <c r="H7100" t="str">
        <f>data[[#This Row],[id_customer]]&amp;data[[#This Row],[id_campaign]]</f>
        <v>C0435cam13</v>
      </c>
      <c r="I7100">
        <f>DATEDIF(data[[#This Row],[join_date]],data[[#This Row],[buy_date]],"M")</f>
        <v>6</v>
      </c>
    </row>
    <row r="7101" spans="1:9" x14ac:dyDescent="0.25">
      <c r="A7101" t="s">
        <v>1781</v>
      </c>
      <c r="B7101" t="s">
        <v>28</v>
      </c>
      <c r="C7101" s="1">
        <v>44635</v>
      </c>
      <c r="D7101" s="1">
        <v>44852</v>
      </c>
      <c r="E7101">
        <f>VLOOKUP(data[[#This Row],[id_campaign]],campaign[],4,FALSE)</f>
        <v>25</v>
      </c>
      <c r="F7101" t="str">
        <f>VLOOKUP(data[[#This Row],[id_campaign]],campaign[],2,FALSE)</f>
        <v>NewCellphoneUser</v>
      </c>
      <c r="G7101" t="str">
        <f>VLOOKUP(data[[#This Row],[id_customer]],customer[],2,FALSE)</f>
        <v>Laird Ballendine</v>
      </c>
      <c r="H7101" t="str">
        <f>data[[#This Row],[id_customer]]&amp;data[[#This Row],[id_campaign]]</f>
        <v>C0435cam13</v>
      </c>
      <c r="I7101">
        <f>DATEDIF(data[[#This Row],[join_date]],data[[#This Row],[buy_date]],"M")</f>
        <v>7</v>
      </c>
    </row>
    <row r="7102" spans="1:9" x14ac:dyDescent="0.25">
      <c r="A7102" t="s">
        <v>1781</v>
      </c>
      <c r="B7102" t="s">
        <v>28</v>
      </c>
      <c r="C7102" s="1">
        <v>44635</v>
      </c>
      <c r="D7102" s="1">
        <v>44892</v>
      </c>
      <c r="E7102">
        <f>VLOOKUP(data[[#This Row],[id_campaign]],campaign[],4,FALSE)</f>
        <v>25</v>
      </c>
      <c r="F7102" t="str">
        <f>VLOOKUP(data[[#This Row],[id_campaign]],campaign[],2,FALSE)</f>
        <v>NewCellphoneUser</v>
      </c>
      <c r="G7102" t="str">
        <f>VLOOKUP(data[[#This Row],[id_customer]],customer[],2,FALSE)</f>
        <v>Laird Ballendine</v>
      </c>
      <c r="H7102" t="str">
        <f>data[[#This Row],[id_customer]]&amp;data[[#This Row],[id_campaign]]</f>
        <v>C0435cam13</v>
      </c>
      <c r="I7102">
        <f>DATEDIF(data[[#This Row],[join_date]],data[[#This Row],[buy_date]],"M")</f>
        <v>8</v>
      </c>
    </row>
    <row r="7103" spans="1:9" x14ac:dyDescent="0.25">
      <c r="A7103" t="s">
        <v>1781</v>
      </c>
      <c r="B7103" t="s">
        <v>28</v>
      </c>
      <c r="C7103" s="1">
        <v>44635</v>
      </c>
      <c r="D7103" s="1">
        <v>44919</v>
      </c>
      <c r="E7103">
        <f>VLOOKUP(data[[#This Row],[id_campaign]],campaign[],4,FALSE)</f>
        <v>25</v>
      </c>
      <c r="F7103" t="str">
        <f>VLOOKUP(data[[#This Row],[id_campaign]],campaign[],2,FALSE)</f>
        <v>NewCellphoneUser</v>
      </c>
      <c r="G7103" t="str">
        <f>VLOOKUP(data[[#This Row],[id_customer]],customer[],2,FALSE)</f>
        <v>Laird Ballendine</v>
      </c>
      <c r="H7103" t="str">
        <f>data[[#This Row],[id_customer]]&amp;data[[#This Row],[id_campaign]]</f>
        <v>C0435cam13</v>
      </c>
      <c r="I7103">
        <f>DATEDIF(data[[#This Row],[join_date]],data[[#This Row],[buy_date]],"M")</f>
        <v>9</v>
      </c>
    </row>
    <row r="7104" spans="1:9" x14ac:dyDescent="0.25">
      <c r="A7104" t="s">
        <v>1781</v>
      </c>
      <c r="B7104" t="s">
        <v>28</v>
      </c>
      <c r="C7104" s="1">
        <v>44635</v>
      </c>
      <c r="D7104" s="1">
        <v>44953</v>
      </c>
      <c r="E7104">
        <f>VLOOKUP(data[[#This Row],[id_campaign]],campaign[],4,FALSE)</f>
        <v>25</v>
      </c>
      <c r="F7104" t="str">
        <f>VLOOKUP(data[[#This Row],[id_campaign]],campaign[],2,FALSE)</f>
        <v>NewCellphoneUser</v>
      </c>
      <c r="G7104" t="str">
        <f>VLOOKUP(data[[#This Row],[id_customer]],customer[],2,FALSE)</f>
        <v>Laird Ballendine</v>
      </c>
      <c r="H7104" t="str">
        <f>data[[#This Row],[id_customer]]&amp;data[[#This Row],[id_campaign]]</f>
        <v>C0435cam13</v>
      </c>
      <c r="I7104">
        <f>DATEDIF(data[[#This Row],[join_date]],data[[#This Row],[buy_date]],"M")</f>
        <v>10</v>
      </c>
    </row>
    <row r="7105" spans="1:9" x14ac:dyDescent="0.25">
      <c r="A7105" t="s">
        <v>1781</v>
      </c>
      <c r="B7105" t="s">
        <v>28</v>
      </c>
      <c r="C7105" s="1">
        <v>44635</v>
      </c>
      <c r="D7105" s="1">
        <v>44983</v>
      </c>
      <c r="E7105">
        <f>VLOOKUP(data[[#This Row],[id_campaign]],campaign[],4,FALSE)</f>
        <v>25</v>
      </c>
      <c r="F7105" t="str">
        <f>VLOOKUP(data[[#This Row],[id_campaign]],campaign[],2,FALSE)</f>
        <v>NewCellphoneUser</v>
      </c>
      <c r="G7105" t="str">
        <f>VLOOKUP(data[[#This Row],[id_customer]],customer[],2,FALSE)</f>
        <v>Laird Ballendine</v>
      </c>
      <c r="H7105" t="str">
        <f>data[[#This Row],[id_customer]]&amp;data[[#This Row],[id_campaign]]</f>
        <v>C0435cam13</v>
      </c>
      <c r="I7105">
        <f>DATEDIF(data[[#This Row],[join_date]],data[[#This Row],[buy_date]],"M")</f>
        <v>11</v>
      </c>
    </row>
    <row r="7106" spans="1:9" x14ac:dyDescent="0.25">
      <c r="A7106" t="s">
        <v>1781</v>
      </c>
      <c r="B7106" t="s">
        <v>28</v>
      </c>
      <c r="C7106" s="1">
        <v>44635</v>
      </c>
      <c r="D7106" s="1">
        <v>45005</v>
      </c>
      <c r="E7106">
        <f>VLOOKUP(data[[#This Row],[id_campaign]],campaign[],4,FALSE)</f>
        <v>25</v>
      </c>
      <c r="F7106" t="str">
        <f>VLOOKUP(data[[#This Row],[id_campaign]],campaign[],2,FALSE)</f>
        <v>NewCellphoneUser</v>
      </c>
      <c r="G7106" t="str">
        <f>VLOOKUP(data[[#This Row],[id_customer]],customer[],2,FALSE)</f>
        <v>Laird Ballendine</v>
      </c>
      <c r="H7106" t="str">
        <f>data[[#This Row],[id_customer]]&amp;data[[#This Row],[id_campaign]]</f>
        <v>C0435cam13</v>
      </c>
      <c r="I7106">
        <f>DATEDIF(data[[#This Row],[join_date]],data[[#This Row],[buy_date]],"M")</f>
        <v>12</v>
      </c>
    </row>
    <row r="7107" spans="1:9" x14ac:dyDescent="0.25">
      <c r="A7107" t="s">
        <v>1781</v>
      </c>
      <c r="B7107" t="s">
        <v>28</v>
      </c>
      <c r="C7107" s="1">
        <v>44635</v>
      </c>
      <c r="D7107" s="1">
        <v>45034</v>
      </c>
      <c r="E7107">
        <f>VLOOKUP(data[[#This Row],[id_campaign]],campaign[],4,FALSE)</f>
        <v>25</v>
      </c>
      <c r="F7107" t="str">
        <f>VLOOKUP(data[[#This Row],[id_campaign]],campaign[],2,FALSE)</f>
        <v>NewCellphoneUser</v>
      </c>
      <c r="G7107" t="str">
        <f>VLOOKUP(data[[#This Row],[id_customer]],customer[],2,FALSE)</f>
        <v>Laird Ballendine</v>
      </c>
      <c r="H7107" t="str">
        <f>data[[#This Row],[id_customer]]&amp;data[[#This Row],[id_campaign]]</f>
        <v>C0435cam13</v>
      </c>
      <c r="I7107">
        <f>DATEDIF(data[[#This Row],[join_date]],data[[#This Row],[buy_date]],"M")</f>
        <v>13</v>
      </c>
    </row>
    <row r="7108" spans="1:9" x14ac:dyDescent="0.25">
      <c r="A7108" t="s">
        <v>1781</v>
      </c>
      <c r="B7108" t="s">
        <v>28</v>
      </c>
      <c r="C7108" s="1">
        <v>44635</v>
      </c>
      <c r="D7108" s="1">
        <v>45071</v>
      </c>
      <c r="E7108">
        <f>VLOOKUP(data[[#This Row],[id_campaign]],campaign[],4,FALSE)</f>
        <v>25</v>
      </c>
      <c r="F7108" t="str">
        <f>VLOOKUP(data[[#This Row],[id_campaign]],campaign[],2,FALSE)</f>
        <v>NewCellphoneUser</v>
      </c>
      <c r="G7108" t="str">
        <f>VLOOKUP(data[[#This Row],[id_customer]],customer[],2,FALSE)</f>
        <v>Laird Ballendine</v>
      </c>
      <c r="H7108" t="str">
        <f>data[[#This Row],[id_customer]]&amp;data[[#This Row],[id_campaign]]</f>
        <v>C0435cam13</v>
      </c>
      <c r="I7108">
        <f>DATEDIF(data[[#This Row],[join_date]],data[[#This Row],[buy_date]],"M")</f>
        <v>14</v>
      </c>
    </row>
    <row r="7109" spans="1:9" x14ac:dyDescent="0.25">
      <c r="A7109" t="s">
        <v>1781</v>
      </c>
      <c r="B7109" t="s">
        <v>18</v>
      </c>
      <c r="C7109" s="1">
        <v>45036</v>
      </c>
      <c r="D7109" s="1">
        <v>45036</v>
      </c>
      <c r="E7109">
        <f>VLOOKUP(data[[#This Row],[id_campaign]],campaign[],4,FALSE)</f>
        <v>27</v>
      </c>
      <c r="F7109" t="str">
        <f>VLOOKUP(data[[#This Row],[id_campaign]],campaign[],2,FALSE)</f>
        <v>RespondsToMailOffers</v>
      </c>
      <c r="G7109" t="str">
        <f>VLOOKUP(data[[#This Row],[id_customer]],customer[],2,FALSE)</f>
        <v>Laird Ballendine</v>
      </c>
      <c r="H7109" t="str">
        <f>data[[#This Row],[id_customer]]&amp;data[[#This Row],[id_campaign]]</f>
        <v>C0435cam08</v>
      </c>
      <c r="I7109">
        <f>DATEDIF(data[[#This Row],[join_date]],data[[#This Row],[buy_date]],"M")</f>
        <v>0</v>
      </c>
    </row>
    <row r="7110" spans="1:9" x14ac:dyDescent="0.25">
      <c r="A7110" t="s">
        <v>1781</v>
      </c>
      <c r="B7110" t="s">
        <v>18</v>
      </c>
      <c r="C7110" s="1">
        <v>45036</v>
      </c>
      <c r="D7110" s="1">
        <v>45066</v>
      </c>
      <c r="E7110">
        <f>VLOOKUP(data[[#This Row],[id_campaign]],campaign[],4,FALSE)</f>
        <v>27</v>
      </c>
      <c r="F7110" t="str">
        <f>VLOOKUP(data[[#This Row],[id_campaign]],campaign[],2,FALSE)</f>
        <v>RespondsToMailOffers</v>
      </c>
      <c r="G7110" t="str">
        <f>VLOOKUP(data[[#This Row],[id_customer]],customer[],2,FALSE)</f>
        <v>Laird Ballendine</v>
      </c>
      <c r="H7110" t="str">
        <f>data[[#This Row],[id_customer]]&amp;data[[#This Row],[id_campaign]]</f>
        <v>C0435cam08</v>
      </c>
      <c r="I7110">
        <f>DATEDIF(data[[#This Row],[join_date]],data[[#This Row],[buy_date]],"M")</f>
        <v>1</v>
      </c>
    </row>
    <row r="7111" spans="1:9" x14ac:dyDescent="0.25">
      <c r="A7111" t="s">
        <v>1781</v>
      </c>
      <c r="B7111" t="s">
        <v>18</v>
      </c>
      <c r="C7111" s="1">
        <v>45036</v>
      </c>
      <c r="D7111" s="1">
        <v>45078</v>
      </c>
      <c r="E7111">
        <f>VLOOKUP(data[[#This Row],[id_campaign]],campaign[],4,FALSE)</f>
        <v>27</v>
      </c>
      <c r="F7111" t="str">
        <f>VLOOKUP(data[[#This Row],[id_campaign]],campaign[],2,FALSE)</f>
        <v>RespondsToMailOffers</v>
      </c>
      <c r="G7111" t="str">
        <f>VLOOKUP(data[[#This Row],[id_customer]],customer[],2,FALSE)</f>
        <v>Laird Ballendine</v>
      </c>
      <c r="H7111" t="str">
        <f>data[[#This Row],[id_customer]]&amp;data[[#This Row],[id_campaign]]</f>
        <v>C0435cam08</v>
      </c>
      <c r="I7111">
        <f>DATEDIF(data[[#This Row],[join_date]],data[[#This Row],[buy_date]],"M")</f>
        <v>1</v>
      </c>
    </row>
    <row r="7112" spans="1:9" x14ac:dyDescent="0.25">
      <c r="A7112" t="s">
        <v>1785</v>
      </c>
      <c r="B7112" t="s">
        <v>26</v>
      </c>
      <c r="C7112" s="1">
        <v>44795</v>
      </c>
      <c r="D7112" s="1">
        <v>44795</v>
      </c>
      <c r="E7112">
        <f>VLOOKUP(data[[#This Row],[id_campaign]],campaign[],4,FALSE)</f>
        <v>65</v>
      </c>
      <c r="F7112" t="str">
        <f>VLOOKUP(data[[#This Row],[id_campaign]],campaign[],2,FALSE)</f>
        <v>HasCreditCard</v>
      </c>
      <c r="G7112" t="str">
        <f>VLOOKUP(data[[#This Row],[id_customer]],customer[],2,FALSE)</f>
        <v>Bartram Carroll</v>
      </c>
      <c r="H7112" t="str">
        <f>data[[#This Row],[id_customer]]&amp;data[[#This Row],[id_campaign]]</f>
        <v>C0436cam12</v>
      </c>
      <c r="I7112">
        <f>DATEDIF(data[[#This Row],[join_date]],data[[#This Row],[buy_date]],"M")</f>
        <v>0</v>
      </c>
    </row>
    <row r="7113" spans="1:9" x14ac:dyDescent="0.25">
      <c r="A7113" t="s">
        <v>1785</v>
      </c>
      <c r="B7113" t="s">
        <v>26</v>
      </c>
      <c r="C7113" s="1">
        <v>44795</v>
      </c>
      <c r="D7113" s="1">
        <v>44829</v>
      </c>
      <c r="E7113">
        <f>VLOOKUP(data[[#This Row],[id_campaign]],campaign[],4,FALSE)</f>
        <v>65</v>
      </c>
      <c r="F7113" t="str">
        <f>VLOOKUP(data[[#This Row],[id_campaign]],campaign[],2,FALSE)</f>
        <v>HasCreditCard</v>
      </c>
      <c r="G7113" t="str">
        <f>VLOOKUP(data[[#This Row],[id_customer]],customer[],2,FALSE)</f>
        <v>Bartram Carroll</v>
      </c>
      <c r="H7113" t="str">
        <f>data[[#This Row],[id_customer]]&amp;data[[#This Row],[id_campaign]]</f>
        <v>C0436cam12</v>
      </c>
      <c r="I7113">
        <f>DATEDIF(data[[#This Row],[join_date]],data[[#This Row],[buy_date]],"M")</f>
        <v>1</v>
      </c>
    </row>
    <row r="7114" spans="1:9" x14ac:dyDescent="0.25">
      <c r="A7114" t="s">
        <v>1785</v>
      </c>
      <c r="B7114" t="s">
        <v>26</v>
      </c>
      <c r="C7114" s="1">
        <v>44795</v>
      </c>
      <c r="D7114" s="1">
        <v>44864</v>
      </c>
      <c r="E7114">
        <f>VLOOKUP(data[[#This Row],[id_campaign]],campaign[],4,FALSE)</f>
        <v>65</v>
      </c>
      <c r="F7114" t="str">
        <f>VLOOKUP(data[[#This Row],[id_campaign]],campaign[],2,FALSE)</f>
        <v>HasCreditCard</v>
      </c>
      <c r="G7114" t="str">
        <f>VLOOKUP(data[[#This Row],[id_customer]],customer[],2,FALSE)</f>
        <v>Bartram Carroll</v>
      </c>
      <c r="H7114" t="str">
        <f>data[[#This Row],[id_customer]]&amp;data[[#This Row],[id_campaign]]</f>
        <v>C0436cam12</v>
      </c>
      <c r="I7114">
        <f>DATEDIF(data[[#This Row],[join_date]],data[[#This Row],[buy_date]],"M")</f>
        <v>2</v>
      </c>
    </row>
    <row r="7115" spans="1:9" x14ac:dyDescent="0.25">
      <c r="A7115" t="s">
        <v>1785</v>
      </c>
      <c r="B7115" t="s">
        <v>26</v>
      </c>
      <c r="C7115" s="1">
        <v>44795</v>
      </c>
      <c r="D7115" s="1">
        <v>44893</v>
      </c>
      <c r="E7115">
        <f>VLOOKUP(data[[#This Row],[id_campaign]],campaign[],4,FALSE)</f>
        <v>65</v>
      </c>
      <c r="F7115" t="str">
        <f>VLOOKUP(data[[#This Row],[id_campaign]],campaign[],2,FALSE)</f>
        <v>HasCreditCard</v>
      </c>
      <c r="G7115" t="str">
        <f>VLOOKUP(data[[#This Row],[id_customer]],customer[],2,FALSE)</f>
        <v>Bartram Carroll</v>
      </c>
      <c r="H7115" t="str">
        <f>data[[#This Row],[id_customer]]&amp;data[[#This Row],[id_campaign]]</f>
        <v>C0436cam12</v>
      </c>
      <c r="I7115">
        <f>DATEDIF(data[[#This Row],[join_date]],data[[#This Row],[buy_date]],"M")</f>
        <v>3</v>
      </c>
    </row>
    <row r="7116" spans="1:9" x14ac:dyDescent="0.25">
      <c r="A7116" t="s">
        <v>1785</v>
      </c>
      <c r="B7116" t="s">
        <v>26</v>
      </c>
      <c r="C7116" s="1">
        <v>44795</v>
      </c>
      <c r="D7116" s="1">
        <v>44917</v>
      </c>
      <c r="E7116">
        <f>VLOOKUP(data[[#This Row],[id_campaign]],campaign[],4,FALSE)</f>
        <v>65</v>
      </c>
      <c r="F7116" t="str">
        <f>VLOOKUP(data[[#This Row],[id_campaign]],campaign[],2,FALSE)</f>
        <v>HasCreditCard</v>
      </c>
      <c r="G7116" t="str">
        <f>VLOOKUP(data[[#This Row],[id_customer]],customer[],2,FALSE)</f>
        <v>Bartram Carroll</v>
      </c>
      <c r="H7116" t="str">
        <f>data[[#This Row],[id_customer]]&amp;data[[#This Row],[id_campaign]]</f>
        <v>C0436cam12</v>
      </c>
      <c r="I7116">
        <f>DATEDIF(data[[#This Row],[join_date]],data[[#This Row],[buy_date]],"M")</f>
        <v>4</v>
      </c>
    </row>
    <row r="7117" spans="1:9" x14ac:dyDescent="0.25">
      <c r="A7117" t="s">
        <v>1785</v>
      </c>
      <c r="B7117" t="s">
        <v>26</v>
      </c>
      <c r="C7117" s="1">
        <v>44795</v>
      </c>
      <c r="D7117" s="1">
        <v>44931</v>
      </c>
      <c r="E7117">
        <f>VLOOKUP(data[[#This Row],[id_campaign]],campaign[],4,FALSE)</f>
        <v>65</v>
      </c>
      <c r="F7117" t="str">
        <f>VLOOKUP(data[[#This Row],[id_campaign]],campaign[],2,FALSE)</f>
        <v>HasCreditCard</v>
      </c>
      <c r="G7117" t="str">
        <f>VLOOKUP(data[[#This Row],[id_customer]],customer[],2,FALSE)</f>
        <v>Bartram Carroll</v>
      </c>
      <c r="H7117" t="str">
        <f>data[[#This Row],[id_customer]]&amp;data[[#This Row],[id_campaign]]</f>
        <v>C0436cam12</v>
      </c>
      <c r="I7117">
        <f>DATEDIF(data[[#This Row],[join_date]],data[[#This Row],[buy_date]],"M")</f>
        <v>4</v>
      </c>
    </row>
    <row r="7118" spans="1:9" x14ac:dyDescent="0.25">
      <c r="A7118" t="s">
        <v>1785</v>
      </c>
      <c r="B7118" t="s">
        <v>26</v>
      </c>
      <c r="C7118" s="1">
        <v>44795</v>
      </c>
      <c r="D7118" s="1">
        <v>44959</v>
      </c>
      <c r="E7118">
        <f>VLOOKUP(data[[#This Row],[id_campaign]],campaign[],4,FALSE)</f>
        <v>65</v>
      </c>
      <c r="F7118" t="str">
        <f>VLOOKUP(data[[#This Row],[id_campaign]],campaign[],2,FALSE)</f>
        <v>HasCreditCard</v>
      </c>
      <c r="G7118" t="str">
        <f>VLOOKUP(data[[#This Row],[id_customer]],customer[],2,FALSE)</f>
        <v>Bartram Carroll</v>
      </c>
      <c r="H7118" t="str">
        <f>data[[#This Row],[id_customer]]&amp;data[[#This Row],[id_campaign]]</f>
        <v>C0436cam12</v>
      </c>
      <c r="I7118">
        <f>DATEDIF(data[[#This Row],[join_date]],data[[#This Row],[buy_date]],"M")</f>
        <v>5</v>
      </c>
    </row>
    <row r="7119" spans="1:9" x14ac:dyDescent="0.25">
      <c r="A7119" t="s">
        <v>1785</v>
      </c>
      <c r="B7119" t="s">
        <v>26</v>
      </c>
      <c r="C7119" s="1">
        <v>44795</v>
      </c>
      <c r="D7119" s="1">
        <v>44992</v>
      </c>
      <c r="E7119">
        <f>VLOOKUP(data[[#This Row],[id_campaign]],campaign[],4,FALSE)</f>
        <v>65</v>
      </c>
      <c r="F7119" t="str">
        <f>VLOOKUP(data[[#This Row],[id_campaign]],campaign[],2,FALSE)</f>
        <v>HasCreditCard</v>
      </c>
      <c r="G7119" t="str">
        <f>VLOOKUP(data[[#This Row],[id_customer]],customer[],2,FALSE)</f>
        <v>Bartram Carroll</v>
      </c>
      <c r="H7119" t="str">
        <f>data[[#This Row],[id_customer]]&amp;data[[#This Row],[id_campaign]]</f>
        <v>C0436cam12</v>
      </c>
      <c r="I7119">
        <f>DATEDIF(data[[#This Row],[join_date]],data[[#This Row],[buy_date]],"M")</f>
        <v>6</v>
      </c>
    </row>
    <row r="7120" spans="1:9" x14ac:dyDescent="0.25">
      <c r="A7120" t="s">
        <v>1785</v>
      </c>
      <c r="B7120" t="s">
        <v>26</v>
      </c>
      <c r="C7120" s="1">
        <v>44795</v>
      </c>
      <c r="D7120" s="1">
        <v>45038</v>
      </c>
      <c r="E7120">
        <f>VLOOKUP(data[[#This Row],[id_campaign]],campaign[],4,FALSE)</f>
        <v>65</v>
      </c>
      <c r="F7120" t="str">
        <f>VLOOKUP(data[[#This Row],[id_campaign]],campaign[],2,FALSE)</f>
        <v>HasCreditCard</v>
      </c>
      <c r="G7120" t="str">
        <f>VLOOKUP(data[[#This Row],[id_customer]],customer[],2,FALSE)</f>
        <v>Bartram Carroll</v>
      </c>
      <c r="H7120" t="str">
        <f>data[[#This Row],[id_customer]]&amp;data[[#This Row],[id_campaign]]</f>
        <v>C0436cam12</v>
      </c>
      <c r="I7120">
        <f>DATEDIF(data[[#This Row],[join_date]],data[[#This Row],[buy_date]],"M")</f>
        <v>8</v>
      </c>
    </row>
    <row r="7121" spans="1:9" x14ac:dyDescent="0.25">
      <c r="A7121" t="s">
        <v>1785</v>
      </c>
      <c r="B7121" t="s">
        <v>26</v>
      </c>
      <c r="C7121" s="1">
        <v>44795</v>
      </c>
      <c r="D7121" s="1">
        <v>45072</v>
      </c>
      <c r="E7121">
        <f>VLOOKUP(data[[#This Row],[id_campaign]],campaign[],4,FALSE)</f>
        <v>65</v>
      </c>
      <c r="F7121" t="str">
        <f>VLOOKUP(data[[#This Row],[id_campaign]],campaign[],2,FALSE)</f>
        <v>HasCreditCard</v>
      </c>
      <c r="G7121" t="str">
        <f>VLOOKUP(data[[#This Row],[id_customer]],customer[],2,FALSE)</f>
        <v>Bartram Carroll</v>
      </c>
      <c r="H7121" t="str">
        <f>data[[#This Row],[id_customer]]&amp;data[[#This Row],[id_campaign]]</f>
        <v>C0436cam12</v>
      </c>
      <c r="I7121">
        <f>DATEDIF(data[[#This Row],[join_date]],data[[#This Row],[buy_date]],"M")</f>
        <v>9</v>
      </c>
    </row>
    <row r="7122" spans="1:9" x14ac:dyDescent="0.25">
      <c r="A7122" t="s">
        <v>1785</v>
      </c>
      <c r="B7122" t="s">
        <v>26</v>
      </c>
      <c r="C7122" s="1">
        <v>44795</v>
      </c>
      <c r="D7122" s="1">
        <v>45082</v>
      </c>
      <c r="E7122">
        <f>VLOOKUP(data[[#This Row],[id_campaign]],campaign[],4,FALSE)</f>
        <v>65</v>
      </c>
      <c r="F7122" t="str">
        <f>VLOOKUP(data[[#This Row],[id_campaign]],campaign[],2,FALSE)</f>
        <v>HasCreditCard</v>
      </c>
      <c r="G7122" t="str">
        <f>VLOOKUP(data[[#This Row],[id_customer]],customer[],2,FALSE)</f>
        <v>Bartram Carroll</v>
      </c>
      <c r="H7122" t="str">
        <f>data[[#This Row],[id_customer]]&amp;data[[#This Row],[id_campaign]]</f>
        <v>C0436cam12</v>
      </c>
      <c r="I7122">
        <f>DATEDIF(data[[#This Row],[join_date]],data[[#This Row],[buy_date]],"M")</f>
        <v>9</v>
      </c>
    </row>
    <row r="7123" spans="1:9" x14ac:dyDescent="0.25">
      <c r="A7123" t="s">
        <v>1785</v>
      </c>
      <c r="B7123" t="s">
        <v>16</v>
      </c>
      <c r="C7123" s="1">
        <v>44977</v>
      </c>
      <c r="D7123" s="1">
        <v>44977</v>
      </c>
      <c r="E7123">
        <f>VLOOKUP(data[[#This Row],[id_campaign]],campaign[],4,FALSE)</f>
        <v>25</v>
      </c>
      <c r="F7123" t="str">
        <f>VLOOKUP(data[[#This Row],[id_campaign]],campaign[],2,FALSE)</f>
        <v>BuysViaMailOrder</v>
      </c>
      <c r="G7123" t="str">
        <f>VLOOKUP(data[[#This Row],[id_customer]],customer[],2,FALSE)</f>
        <v>Bartram Carroll</v>
      </c>
      <c r="H7123" t="str">
        <f>data[[#This Row],[id_customer]]&amp;data[[#This Row],[id_campaign]]</f>
        <v>C0436cam07</v>
      </c>
      <c r="I7123">
        <f>DATEDIF(data[[#This Row],[join_date]],data[[#This Row],[buy_date]],"M")</f>
        <v>0</v>
      </c>
    </row>
    <row r="7124" spans="1:9" x14ac:dyDescent="0.25">
      <c r="A7124" t="s">
        <v>1785</v>
      </c>
      <c r="B7124" t="s">
        <v>16</v>
      </c>
      <c r="C7124" s="1">
        <v>44977</v>
      </c>
      <c r="D7124" s="1">
        <v>45015</v>
      </c>
      <c r="E7124">
        <f>VLOOKUP(data[[#This Row],[id_campaign]],campaign[],4,FALSE)</f>
        <v>25</v>
      </c>
      <c r="F7124" t="str">
        <f>VLOOKUP(data[[#This Row],[id_campaign]],campaign[],2,FALSE)</f>
        <v>BuysViaMailOrder</v>
      </c>
      <c r="G7124" t="str">
        <f>VLOOKUP(data[[#This Row],[id_customer]],customer[],2,FALSE)</f>
        <v>Bartram Carroll</v>
      </c>
      <c r="H7124" t="str">
        <f>data[[#This Row],[id_customer]]&amp;data[[#This Row],[id_campaign]]</f>
        <v>C0436cam07</v>
      </c>
      <c r="I7124">
        <f>DATEDIF(data[[#This Row],[join_date]],data[[#This Row],[buy_date]],"M")</f>
        <v>1</v>
      </c>
    </row>
    <row r="7125" spans="1:9" x14ac:dyDescent="0.25">
      <c r="A7125" t="s">
        <v>1785</v>
      </c>
      <c r="B7125" t="s">
        <v>16</v>
      </c>
      <c r="C7125" s="1">
        <v>44977</v>
      </c>
      <c r="D7125" s="1">
        <v>45018</v>
      </c>
      <c r="E7125">
        <f>VLOOKUP(data[[#This Row],[id_campaign]],campaign[],4,FALSE)</f>
        <v>25</v>
      </c>
      <c r="F7125" t="str">
        <f>VLOOKUP(data[[#This Row],[id_campaign]],campaign[],2,FALSE)</f>
        <v>BuysViaMailOrder</v>
      </c>
      <c r="G7125" t="str">
        <f>VLOOKUP(data[[#This Row],[id_customer]],customer[],2,FALSE)</f>
        <v>Bartram Carroll</v>
      </c>
      <c r="H7125" t="str">
        <f>data[[#This Row],[id_customer]]&amp;data[[#This Row],[id_campaign]]</f>
        <v>C0436cam07</v>
      </c>
      <c r="I7125">
        <f>DATEDIF(data[[#This Row],[join_date]],data[[#This Row],[buy_date]],"M")</f>
        <v>1</v>
      </c>
    </row>
    <row r="7126" spans="1:9" x14ac:dyDescent="0.25">
      <c r="A7126" t="s">
        <v>1785</v>
      </c>
      <c r="B7126" t="s">
        <v>16</v>
      </c>
      <c r="C7126" s="1">
        <v>44977</v>
      </c>
      <c r="D7126" s="1">
        <v>45047</v>
      </c>
      <c r="E7126">
        <f>VLOOKUP(data[[#This Row],[id_campaign]],campaign[],4,FALSE)</f>
        <v>25</v>
      </c>
      <c r="F7126" t="str">
        <f>VLOOKUP(data[[#This Row],[id_campaign]],campaign[],2,FALSE)</f>
        <v>BuysViaMailOrder</v>
      </c>
      <c r="G7126" t="str">
        <f>VLOOKUP(data[[#This Row],[id_customer]],customer[],2,FALSE)</f>
        <v>Bartram Carroll</v>
      </c>
      <c r="H7126" t="str">
        <f>data[[#This Row],[id_customer]]&amp;data[[#This Row],[id_campaign]]</f>
        <v>C0436cam07</v>
      </c>
      <c r="I7126">
        <f>DATEDIF(data[[#This Row],[join_date]],data[[#This Row],[buy_date]],"M")</f>
        <v>2</v>
      </c>
    </row>
    <row r="7127" spans="1:9" x14ac:dyDescent="0.25">
      <c r="A7127" t="s">
        <v>1785</v>
      </c>
      <c r="B7127" t="s">
        <v>16</v>
      </c>
      <c r="C7127" s="1">
        <v>44977</v>
      </c>
      <c r="D7127" s="1">
        <v>45080</v>
      </c>
      <c r="E7127">
        <f>VLOOKUP(data[[#This Row],[id_campaign]],campaign[],4,FALSE)</f>
        <v>25</v>
      </c>
      <c r="F7127" t="str">
        <f>VLOOKUP(data[[#This Row],[id_campaign]],campaign[],2,FALSE)</f>
        <v>BuysViaMailOrder</v>
      </c>
      <c r="G7127" t="str">
        <f>VLOOKUP(data[[#This Row],[id_customer]],customer[],2,FALSE)</f>
        <v>Bartram Carroll</v>
      </c>
      <c r="H7127" t="str">
        <f>data[[#This Row],[id_customer]]&amp;data[[#This Row],[id_campaign]]</f>
        <v>C0436cam07</v>
      </c>
      <c r="I7127">
        <f>DATEDIF(data[[#This Row],[join_date]],data[[#This Row],[buy_date]],"M")</f>
        <v>3</v>
      </c>
    </row>
    <row r="7128" spans="1:9" x14ac:dyDescent="0.25">
      <c r="A7128" t="s">
        <v>1789</v>
      </c>
      <c r="B7128" t="s">
        <v>12</v>
      </c>
      <c r="C7128" s="1">
        <v>44852</v>
      </c>
      <c r="D7128" s="1">
        <v>44852</v>
      </c>
      <c r="E7128">
        <f>VLOOKUP(data[[#This Row],[id_campaign]],campaign[],4,FALSE)</f>
        <v>22</v>
      </c>
      <c r="F7128" t="str">
        <f>VLOOKUP(data[[#This Row],[id_campaign]],campaign[],2,FALSE)</f>
        <v>RVOwner</v>
      </c>
      <c r="G7128" t="str">
        <f>VLOOKUP(data[[#This Row],[id_customer]],customer[],2,FALSE)</f>
        <v>Haskel Lamprey</v>
      </c>
      <c r="H7128" t="str">
        <f>data[[#This Row],[id_customer]]&amp;data[[#This Row],[id_campaign]]</f>
        <v>C0437cam05</v>
      </c>
      <c r="I7128">
        <f>DATEDIF(data[[#This Row],[join_date]],data[[#This Row],[buy_date]],"M")</f>
        <v>0</v>
      </c>
    </row>
    <row r="7129" spans="1:9" x14ac:dyDescent="0.25">
      <c r="A7129" t="s">
        <v>1789</v>
      </c>
      <c r="B7129" t="s">
        <v>12</v>
      </c>
      <c r="C7129" s="1">
        <v>44852</v>
      </c>
      <c r="D7129" s="1">
        <v>44895</v>
      </c>
      <c r="E7129">
        <f>VLOOKUP(data[[#This Row],[id_campaign]],campaign[],4,FALSE)</f>
        <v>22</v>
      </c>
      <c r="F7129" t="str">
        <f>VLOOKUP(data[[#This Row],[id_campaign]],campaign[],2,FALSE)</f>
        <v>RVOwner</v>
      </c>
      <c r="G7129" t="str">
        <f>VLOOKUP(data[[#This Row],[id_customer]],customer[],2,FALSE)</f>
        <v>Haskel Lamprey</v>
      </c>
      <c r="H7129" t="str">
        <f>data[[#This Row],[id_customer]]&amp;data[[#This Row],[id_campaign]]</f>
        <v>C0437cam05</v>
      </c>
      <c r="I7129">
        <f>DATEDIF(data[[#This Row],[join_date]],data[[#This Row],[buy_date]],"M")</f>
        <v>1</v>
      </c>
    </row>
    <row r="7130" spans="1:9" x14ac:dyDescent="0.25">
      <c r="A7130" t="s">
        <v>1789</v>
      </c>
      <c r="B7130" t="s">
        <v>12</v>
      </c>
      <c r="C7130" s="1">
        <v>44852</v>
      </c>
      <c r="D7130" s="1">
        <v>44917</v>
      </c>
      <c r="E7130">
        <f>VLOOKUP(data[[#This Row],[id_campaign]],campaign[],4,FALSE)</f>
        <v>22</v>
      </c>
      <c r="F7130" t="str">
        <f>VLOOKUP(data[[#This Row],[id_campaign]],campaign[],2,FALSE)</f>
        <v>RVOwner</v>
      </c>
      <c r="G7130" t="str">
        <f>VLOOKUP(data[[#This Row],[id_customer]],customer[],2,FALSE)</f>
        <v>Haskel Lamprey</v>
      </c>
      <c r="H7130" t="str">
        <f>data[[#This Row],[id_customer]]&amp;data[[#This Row],[id_campaign]]</f>
        <v>C0437cam05</v>
      </c>
      <c r="I7130">
        <f>DATEDIF(data[[#This Row],[join_date]],data[[#This Row],[buy_date]],"M")</f>
        <v>2</v>
      </c>
    </row>
    <row r="7131" spans="1:9" x14ac:dyDescent="0.25">
      <c r="A7131" t="s">
        <v>1789</v>
      </c>
      <c r="B7131" t="s">
        <v>12</v>
      </c>
      <c r="C7131" s="1">
        <v>44852</v>
      </c>
      <c r="D7131" s="1">
        <v>44981</v>
      </c>
      <c r="E7131">
        <f>VLOOKUP(data[[#This Row],[id_campaign]],campaign[],4,FALSE)</f>
        <v>22</v>
      </c>
      <c r="F7131" t="str">
        <f>VLOOKUP(data[[#This Row],[id_campaign]],campaign[],2,FALSE)</f>
        <v>RVOwner</v>
      </c>
      <c r="G7131" t="str">
        <f>VLOOKUP(data[[#This Row],[id_customer]],customer[],2,FALSE)</f>
        <v>Haskel Lamprey</v>
      </c>
      <c r="H7131" t="str">
        <f>data[[#This Row],[id_customer]]&amp;data[[#This Row],[id_campaign]]</f>
        <v>C0437cam05</v>
      </c>
      <c r="I7131">
        <f>DATEDIF(data[[#This Row],[join_date]],data[[#This Row],[buy_date]],"M")</f>
        <v>4</v>
      </c>
    </row>
    <row r="7132" spans="1:9" x14ac:dyDescent="0.25">
      <c r="A7132" t="s">
        <v>1789</v>
      </c>
      <c r="B7132" t="s">
        <v>12</v>
      </c>
      <c r="C7132" s="1">
        <v>44852</v>
      </c>
      <c r="D7132" s="1">
        <v>45004</v>
      </c>
      <c r="E7132">
        <f>VLOOKUP(data[[#This Row],[id_campaign]],campaign[],4,FALSE)</f>
        <v>22</v>
      </c>
      <c r="F7132" t="str">
        <f>VLOOKUP(data[[#This Row],[id_campaign]],campaign[],2,FALSE)</f>
        <v>RVOwner</v>
      </c>
      <c r="G7132" t="str">
        <f>VLOOKUP(data[[#This Row],[id_customer]],customer[],2,FALSE)</f>
        <v>Haskel Lamprey</v>
      </c>
      <c r="H7132" t="str">
        <f>data[[#This Row],[id_customer]]&amp;data[[#This Row],[id_campaign]]</f>
        <v>C0437cam05</v>
      </c>
      <c r="I7132">
        <f>DATEDIF(data[[#This Row],[join_date]],data[[#This Row],[buy_date]],"M")</f>
        <v>5</v>
      </c>
    </row>
    <row r="7133" spans="1:9" x14ac:dyDescent="0.25">
      <c r="A7133" t="s">
        <v>1789</v>
      </c>
      <c r="B7133" t="s">
        <v>12</v>
      </c>
      <c r="C7133" s="1">
        <v>44852</v>
      </c>
      <c r="D7133" s="1">
        <v>45017</v>
      </c>
      <c r="E7133">
        <f>VLOOKUP(data[[#This Row],[id_campaign]],campaign[],4,FALSE)</f>
        <v>22</v>
      </c>
      <c r="F7133" t="str">
        <f>VLOOKUP(data[[#This Row],[id_campaign]],campaign[],2,FALSE)</f>
        <v>RVOwner</v>
      </c>
      <c r="G7133" t="str">
        <f>VLOOKUP(data[[#This Row],[id_customer]],customer[],2,FALSE)</f>
        <v>Haskel Lamprey</v>
      </c>
      <c r="H7133" t="str">
        <f>data[[#This Row],[id_customer]]&amp;data[[#This Row],[id_campaign]]</f>
        <v>C0437cam05</v>
      </c>
      <c r="I7133">
        <f>DATEDIF(data[[#This Row],[join_date]],data[[#This Row],[buy_date]],"M")</f>
        <v>5</v>
      </c>
    </row>
    <row r="7134" spans="1:9" x14ac:dyDescent="0.25">
      <c r="A7134" t="s">
        <v>1789</v>
      </c>
      <c r="B7134" t="s">
        <v>12</v>
      </c>
      <c r="C7134" s="1">
        <v>44852</v>
      </c>
      <c r="D7134" s="1">
        <v>45065</v>
      </c>
      <c r="E7134">
        <f>VLOOKUP(data[[#This Row],[id_campaign]],campaign[],4,FALSE)</f>
        <v>22</v>
      </c>
      <c r="F7134" t="str">
        <f>VLOOKUP(data[[#This Row],[id_campaign]],campaign[],2,FALSE)</f>
        <v>RVOwner</v>
      </c>
      <c r="G7134" t="str">
        <f>VLOOKUP(data[[#This Row],[id_customer]],customer[],2,FALSE)</f>
        <v>Haskel Lamprey</v>
      </c>
      <c r="H7134" t="str">
        <f>data[[#This Row],[id_customer]]&amp;data[[#This Row],[id_campaign]]</f>
        <v>C0437cam05</v>
      </c>
      <c r="I7134">
        <f>DATEDIF(data[[#This Row],[join_date]],data[[#This Row],[buy_date]],"M")</f>
        <v>7</v>
      </c>
    </row>
    <row r="7135" spans="1:9" x14ac:dyDescent="0.25">
      <c r="A7135" t="s">
        <v>1789</v>
      </c>
      <c r="B7135" t="s">
        <v>22</v>
      </c>
      <c r="C7135" s="1">
        <v>44857</v>
      </c>
      <c r="D7135" s="1">
        <v>44857</v>
      </c>
      <c r="E7135">
        <f>VLOOKUP(data[[#This Row],[id_campaign]],campaign[],4,FALSE)</f>
        <v>66</v>
      </c>
      <c r="F7135" t="str">
        <f>VLOOKUP(data[[#This Row],[id_campaign]],campaign[],2,FALSE)</f>
        <v>NonUSTravel</v>
      </c>
      <c r="G7135" t="str">
        <f>VLOOKUP(data[[#This Row],[id_customer]],customer[],2,FALSE)</f>
        <v>Haskel Lamprey</v>
      </c>
      <c r="H7135" t="str">
        <f>data[[#This Row],[id_customer]]&amp;data[[#This Row],[id_campaign]]</f>
        <v>C0437cam10</v>
      </c>
      <c r="I7135">
        <f>DATEDIF(data[[#This Row],[join_date]],data[[#This Row],[buy_date]],"M")</f>
        <v>0</v>
      </c>
    </row>
    <row r="7136" spans="1:9" x14ac:dyDescent="0.25">
      <c r="A7136" t="s">
        <v>1789</v>
      </c>
      <c r="B7136" t="s">
        <v>22</v>
      </c>
      <c r="C7136" s="1">
        <v>44857</v>
      </c>
      <c r="D7136" s="1">
        <v>44894</v>
      </c>
      <c r="E7136">
        <f>VLOOKUP(data[[#This Row],[id_campaign]],campaign[],4,FALSE)</f>
        <v>66</v>
      </c>
      <c r="F7136" t="str">
        <f>VLOOKUP(data[[#This Row],[id_campaign]],campaign[],2,FALSE)</f>
        <v>NonUSTravel</v>
      </c>
      <c r="G7136" t="str">
        <f>VLOOKUP(data[[#This Row],[id_customer]],customer[],2,FALSE)</f>
        <v>Haskel Lamprey</v>
      </c>
      <c r="H7136" t="str">
        <f>data[[#This Row],[id_customer]]&amp;data[[#This Row],[id_campaign]]</f>
        <v>C0437cam10</v>
      </c>
      <c r="I7136">
        <f>DATEDIF(data[[#This Row],[join_date]],data[[#This Row],[buy_date]],"M")</f>
        <v>1</v>
      </c>
    </row>
    <row r="7137" spans="1:9" x14ac:dyDescent="0.25">
      <c r="A7137" t="s">
        <v>1789</v>
      </c>
      <c r="B7137" t="s">
        <v>22</v>
      </c>
      <c r="C7137" s="1">
        <v>44857</v>
      </c>
      <c r="D7137" s="1">
        <v>44926</v>
      </c>
      <c r="E7137">
        <f>VLOOKUP(data[[#This Row],[id_campaign]],campaign[],4,FALSE)</f>
        <v>66</v>
      </c>
      <c r="F7137" t="str">
        <f>VLOOKUP(data[[#This Row],[id_campaign]],campaign[],2,FALSE)</f>
        <v>NonUSTravel</v>
      </c>
      <c r="G7137" t="str">
        <f>VLOOKUP(data[[#This Row],[id_customer]],customer[],2,FALSE)</f>
        <v>Haskel Lamprey</v>
      </c>
      <c r="H7137" t="str">
        <f>data[[#This Row],[id_customer]]&amp;data[[#This Row],[id_campaign]]</f>
        <v>C0437cam10</v>
      </c>
      <c r="I7137">
        <f>DATEDIF(data[[#This Row],[join_date]],data[[#This Row],[buy_date]],"M")</f>
        <v>2</v>
      </c>
    </row>
    <row r="7138" spans="1:9" x14ac:dyDescent="0.25">
      <c r="A7138" t="s">
        <v>1789</v>
      </c>
      <c r="B7138" t="s">
        <v>22</v>
      </c>
      <c r="C7138" s="1">
        <v>44857</v>
      </c>
      <c r="D7138" s="1">
        <v>44932</v>
      </c>
      <c r="E7138">
        <f>VLOOKUP(data[[#This Row],[id_campaign]],campaign[],4,FALSE)</f>
        <v>66</v>
      </c>
      <c r="F7138" t="str">
        <f>VLOOKUP(data[[#This Row],[id_campaign]],campaign[],2,FALSE)</f>
        <v>NonUSTravel</v>
      </c>
      <c r="G7138" t="str">
        <f>VLOOKUP(data[[#This Row],[id_customer]],customer[],2,FALSE)</f>
        <v>Haskel Lamprey</v>
      </c>
      <c r="H7138" t="str">
        <f>data[[#This Row],[id_customer]]&amp;data[[#This Row],[id_campaign]]</f>
        <v>C0437cam10</v>
      </c>
      <c r="I7138">
        <f>DATEDIF(data[[#This Row],[join_date]],data[[#This Row],[buy_date]],"M")</f>
        <v>2</v>
      </c>
    </row>
    <row r="7139" spans="1:9" x14ac:dyDescent="0.25">
      <c r="A7139" t="s">
        <v>1789</v>
      </c>
      <c r="B7139" t="s">
        <v>22</v>
      </c>
      <c r="C7139" s="1">
        <v>44857</v>
      </c>
      <c r="D7139" s="1">
        <v>44958</v>
      </c>
      <c r="E7139">
        <f>VLOOKUP(data[[#This Row],[id_campaign]],campaign[],4,FALSE)</f>
        <v>66</v>
      </c>
      <c r="F7139" t="str">
        <f>VLOOKUP(data[[#This Row],[id_campaign]],campaign[],2,FALSE)</f>
        <v>NonUSTravel</v>
      </c>
      <c r="G7139" t="str">
        <f>VLOOKUP(data[[#This Row],[id_customer]],customer[],2,FALSE)</f>
        <v>Haskel Lamprey</v>
      </c>
      <c r="H7139" t="str">
        <f>data[[#This Row],[id_customer]]&amp;data[[#This Row],[id_campaign]]</f>
        <v>C0437cam10</v>
      </c>
      <c r="I7139">
        <f>DATEDIF(data[[#This Row],[join_date]],data[[#This Row],[buy_date]],"M")</f>
        <v>3</v>
      </c>
    </row>
    <row r="7140" spans="1:9" x14ac:dyDescent="0.25">
      <c r="A7140" t="s">
        <v>1789</v>
      </c>
      <c r="B7140" t="s">
        <v>22</v>
      </c>
      <c r="C7140" s="1">
        <v>44857</v>
      </c>
      <c r="D7140" s="1">
        <v>44994</v>
      </c>
      <c r="E7140">
        <f>VLOOKUP(data[[#This Row],[id_campaign]],campaign[],4,FALSE)</f>
        <v>66</v>
      </c>
      <c r="F7140" t="str">
        <f>VLOOKUP(data[[#This Row],[id_campaign]],campaign[],2,FALSE)</f>
        <v>NonUSTravel</v>
      </c>
      <c r="G7140" t="str">
        <f>VLOOKUP(data[[#This Row],[id_customer]],customer[],2,FALSE)</f>
        <v>Haskel Lamprey</v>
      </c>
      <c r="H7140" t="str">
        <f>data[[#This Row],[id_customer]]&amp;data[[#This Row],[id_campaign]]</f>
        <v>C0437cam10</v>
      </c>
      <c r="I7140">
        <f>DATEDIF(data[[#This Row],[join_date]],data[[#This Row],[buy_date]],"M")</f>
        <v>4</v>
      </c>
    </row>
    <row r="7141" spans="1:9" x14ac:dyDescent="0.25">
      <c r="A7141" t="s">
        <v>1789</v>
      </c>
      <c r="B7141" t="s">
        <v>22</v>
      </c>
      <c r="C7141" s="1">
        <v>44857</v>
      </c>
      <c r="D7141" s="1">
        <v>45021</v>
      </c>
      <c r="E7141">
        <f>VLOOKUP(data[[#This Row],[id_campaign]],campaign[],4,FALSE)</f>
        <v>66</v>
      </c>
      <c r="F7141" t="str">
        <f>VLOOKUP(data[[#This Row],[id_campaign]],campaign[],2,FALSE)</f>
        <v>NonUSTravel</v>
      </c>
      <c r="G7141" t="str">
        <f>VLOOKUP(data[[#This Row],[id_customer]],customer[],2,FALSE)</f>
        <v>Haskel Lamprey</v>
      </c>
      <c r="H7141" t="str">
        <f>data[[#This Row],[id_customer]]&amp;data[[#This Row],[id_campaign]]</f>
        <v>C0437cam10</v>
      </c>
      <c r="I7141">
        <f>DATEDIF(data[[#This Row],[join_date]],data[[#This Row],[buy_date]],"M")</f>
        <v>5</v>
      </c>
    </row>
    <row r="7142" spans="1:9" x14ac:dyDescent="0.25">
      <c r="A7142" t="s">
        <v>1789</v>
      </c>
      <c r="B7142" t="s">
        <v>22</v>
      </c>
      <c r="C7142" s="1">
        <v>44857</v>
      </c>
      <c r="D7142" s="1">
        <v>45077</v>
      </c>
      <c r="E7142">
        <f>VLOOKUP(data[[#This Row],[id_campaign]],campaign[],4,FALSE)</f>
        <v>66</v>
      </c>
      <c r="F7142" t="str">
        <f>VLOOKUP(data[[#This Row],[id_campaign]],campaign[],2,FALSE)</f>
        <v>NonUSTravel</v>
      </c>
      <c r="G7142" t="str">
        <f>VLOOKUP(data[[#This Row],[id_customer]],customer[],2,FALSE)</f>
        <v>Haskel Lamprey</v>
      </c>
      <c r="H7142" t="str">
        <f>data[[#This Row],[id_customer]]&amp;data[[#This Row],[id_campaign]]</f>
        <v>C0437cam10</v>
      </c>
      <c r="I7142">
        <f>DATEDIF(data[[#This Row],[join_date]],data[[#This Row],[buy_date]],"M")</f>
        <v>7</v>
      </c>
    </row>
    <row r="7143" spans="1:9" x14ac:dyDescent="0.25">
      <c r="A7143" t="s">
        <v>1789</v>
      </c>
      <c r="B7143" t="s">
        <v>22</v>
      </c>
      <c r="C7143" s="1">
        <v>44857</v>
      </c>
      <c r="D7143" s="1">
        <v>45080</v>
      </c>
      <c r="E7143">
        <f>VLOOKUP(data[[#This Row],[id_campaign]],campaign[],4,FALSE)</f>
        <v>66</v>
      </c>
      <c r="F7143" t="str">
        <f>VLOOKUP(data[[#This Row],[id_campaign]],campaign[],2,FALSE)</f>
        <v>NonUSTravel</v>
      </c>
      <c r="G7143" t="str">
        <f>VLOOKUP(data[[#This Row],[id_customer]],customer[],2,FALSE)</f>
        <v>Haskel Lamprey</v>
      </c>
      <c r="H7143" t="str">
        <f>data[[#This Row],[id_customer]]&amp;data[[#This Row],[id_campaign]]</f>
        <v>C0437cam10</v>
      </c>
      <c r="I7143">
        <f>DATEDIF(data[[#This Row],[join_date]],data[[#This Row],[buy_date]],"M")</f>
        <v>7</v>
      </c>
    </row>
    <row r="7144" spans="1:9" x14ac:dyDescent="0.25">
      <c r="A7144" t="s">
        <v>1793</v>
      </c>
      <c r="B7144" t="s">
        <v>14</v>
      </c>
      <c r="C7144" s="1">
        <v>44787</v>
      </c>
      <c r="D7144" s="1">
        <v>44787</v>
      </c>
      <c r="E7144">
        <f>VLOOKUP(data[[#This Row],[id_campaign]],campaign[],4,FALSE)</f>
        <v>13</v>
      </c>
      <c r="F7144" t="str">
        <f>VLOOKUP(data[[#This Row],[id_campaign]],campaign[],2,FALSE)</f>
        <v>Homeownership</v>
      </c>
      <c r="G7144" t="str">
        <f>VLOOKUP(data[[#This Row],[id_customer]],customer[],2,FALSE)</f>
        <v>Tucky Glowacki</v>
      </c>
      <c r="H7144" t="str">
        <f>data[[#This Row],[id_customer]]&amp;data[[#This Row],[id_campaign]]</f>
        <v>C0438cam06</v>
      </c>
      <c r="I7144">
        <f>DATEDIF(data[[#This Row],[join_date]],data[[#This Row],[buy_date]],"M")</f>
        <v>0</v>
      </c>
    </row>
    <row r="7145" spans="1:9" x14ac:dyDescent="0.25">
      <c r="A7145" t="s">
        <v>1793</v>
      </c>
      <c r="B7145" t="s">
        <v>14</v>
      </c>
      <c r="C7145" s="1">
        <v>44787</v>
      </c>
      <c r="D7145" s="1">
        <v>44819</v>
      </c>
      <c r="E7145">
        <f>VLOOKUP(data[[#This Row],[id_campaign]],campaign[],4,FALSE)</f>
        <v>13</v>
      </c>
      <c r="F7145" t="str">
        <f>VLOOKUP(data[[#This Row],[id_campaign]],campaign[],2,FALSE)</f>
        <v>Homeownership</v>
      </c>
      <c r="G7145" t="str">
        <f>VLOOKUP(data[[#This Row],[id_customer]],customer[],2,FALSE)</f>
        <v>Tucky Glowacki</v>
      </c>
      <c r="H7145" t="str">
        <f>data[[#This Row],[id_customer]]&amp;data[[#This Row],[id_campaign]]</f>
        <v>C0438cam06</v>
      </c>
      <c r="I7145">
        <f>DATEDIF(data[[#This Row],[join_date]],data[[#This Row],[buy_date]],"M")</f>
        <v>1</v>
      </c>
    </row>
    <row r="7146" spans="1:9" x14ac:dyDescent="0.25">
      <c r="A7146" t="s">
        <v>1793</v>
      </c>
      <c r="B7146" t="s">
        <v>14</v>
      </c>
      <c r="C7146" s="1">
        <v>44787</v>
      </c>
      <c r="D7146" s="1">
        <v>44861</v>
      </c>
      <c r="E7146">
        <f>VLOOKUP(data[[#This Row],[id_campaign]],campaign[],4,FALSE)</f>
        <v>13</v>
      </c>
      <c r="F7146" t="str">
        <f>VLOOKUP(data[[#This Row],[id_campaign]],campaign[],2,FALSE)</f>
        <v>Homeownership</v>
      </c>
      <c r="G7146" t="str">
        <f>VLOOKUP(data[[#This Row],[id_customer]],customer[],2,FALSE)</f>
        <v>Tucky Glowacki</v>
      </c>
      <c r="H7146" t="str">
        <f>data[[#This Row],[id_customer]]&amp;data[[#This Row],[id_campaign]]</f>
        <v>C0438cam06</v>
      </c>
      <c r="I7146">
        <f>DATEDIF(data[[#This Row],[join_date]],data[[#This Row],[buy_date]],"M")</f>
        <v>2</v>
      </c>
    </row>
    <row r="7147" spans="1:9" x14ac:dyDescent="0.25">
      <c r="A7147" t="s">
        <v>1793</v>
      </c>
      <c r="B7147" t="s">
        <v>14</v>
      </c>
      <c r="C7147" s="1">
        <v>44787</v>
      </c>
      <c r="D7147" s="1">
        <v>44881</v>
      </c>
      <c r="E7147">
        <f>VLOOKUP(data[[#This Row],[id_campaign]],campaign[],4,FALSE)</f>
        <v>13</v>
      </c>
      <c r="F7147" t="str">
        <f>VLOOKUP(data[[#This Row],[id_campaign]],campaign[],2,FALSE)</f>
        <v>Homeownership</v>
      </c>
      <c r="G7147" t="str">
        <f>VLOOKUP(data[[#This Row],[id_customer]],customer[],2,FALSE)</f>
        <v>Tucky Glowacki</v>
      </c>
      <c r="H7147" t="str">
        <f>data[[#This Row],[id_customer]]&amp;data[[#This Row],[id_campaign]]</f>
        <v>C0438cam06</v>
      </c>
      <c r="I7147">
        <f>DATEDIF(data[[#This Row],[join_date]],data[[#This Row],[buy_date]],"M")</f>
        <v>3</v>
      </c>
    </row>
    <row r="7148" spans="1:9" x14ac:dyDescent="0.25">
      <c r="A7148" t="s">
        <v>1793</v>
      </c>
      <c r="B7148" t="s">
        <v>14</v>
      </c>
      <c r="C7148" s="1">
        <v>44787</v>
      </c>
      <c r="D7148" s="1">
        <v>44918</v>
      </c>
      <c r="E7148">
        <f>VLOOKUP(data[[#This Row],[id_campaign]],campaign[],4,FALSE)</f>
        <v>13</v>
      </c>
      <c r="F7148" t="str">
        <f>VLOOKUP(data[[#This Row],[id_campaign]],campaign[],2,FALSE)</f>
        <v>Homeownership</v>
      </c>
      <c r="G7148" t="str">
        <f>VLOOKUP(data[[#This Row],[id_customer]],customer[],2,FALSE)</f>
        <v>Tucky Glowacki</v>
      </c>
      <c r="H7148" t="str">
        <f>data[[#This Row],[id_customer]]&amp;data[[#This Row],[id_campaign]]</f>
        <v>C0438cam06</v>
      </c>
      <c r="I7148">
        <f>DATEDIF(data[[#This Row],[join_date]],data[[#This Row],[buy_date]],"M")</f>
        <v>4</v>
      </c>
    </row>
    <row r="7149" spans="1:9" x14ac:dyDescent="0.25">
      <c r="A7149" t="s">
        <v>1793</v>
      </c>
      <c r="B7149" t="s">
        <v>14</v>
      </c>
      <c r="C7149" s="1">
        <v>44787</v>
      </c>
      <c r="D7149" s="1">
        <v>44945</v>
      </c>
      <c r="E7149">
        <f>VLOOKUP(data[[#This Row],[id_campaign]],campaign[],4,FALSE)</f>
        <v>13</v>
      </c>
      <c r="F7149" t="str">
        <f>VLOOKUP(data[[#This Row],[id_campaign]],campaign[],2,FALSE)</f>
        <v>Homeownership</v>
      </c>
      <c r="G7149" t="str">
        <f>VLOOKUP(data[[#This Row],[id_customer]],customer[],2,FALSE)</f>
        <v>Tucky Glowacki</v>
      </c>
      <c r="H7149" t="str">
        <f>data[[#This Row],[id_customer]]&amp;data[[#This Row],[id_campaign]]</f>
        <v>C0438cam06</v>
      </c>
      <c r="I7149">
        <f>DATEDIF(data[[#This Row],[join_date]],data[[#This Row],[buy_date]],"M")</f>
        <v>5</v>
      </c>
    </row>
    <row r="7150" spans="1:9" x14ac:dyDescent="0.25">
      <c r="A7150" t="s">
        <v>1793</v>
      </c>
      <c r="B7150" t="s">
        <v>14</v>
      </c>
      <c r="C7150" s="1">
        <v>44787</v>
      </c>
      <c r="D7150" s="1">
        <v>44983</v>
      </c>
      <c r="E7150">
        <f>VLOOKUP(data[[#This Row],[id_campaign]],campaign[],4,FALSE)</f>
        <v>13</v>
      </c>
      <c r="F7150" t="str">
        <f>VLOOKUP(data[[#This Row],[id_campaign]],campaign[],2,FALSE)</f>
        <v>Homeownership</v>
      </c>
      <c r="G7150" t="str">
        <f>VLOOKUP(data[[#This Row],[id_customer]],customer[],2,FALSE)</f>
        <v>Tucky Glowacki</v>
      </c>
      <c r="H7150" t="str">
        <f>data[[#This Row],[id_customer]]&amp;data[[#This Row],[id_campaign]]</f>
        <v>C0438cam06</v>
      </c>
      <c r="I7150">
        <f>DATEDIF(data[[#This Row],[join_date]],data[[#This Row],[buy_date]],"M")</f>
        <v>6</v>
      </c>
    </row>
    <row r="7151" spans="1:9" x14ac:dyDescent="0.25">
      <c r="A7151" t="s">
        <v>1793</v>
      </c>
      <c r="B7151" t="s">
        <v>14</v>
      </c>
      <c r="C7151" s="1">
        <v>44787</v>
      </c>
      <c r="D7151" s="1">
        <v>45004</v>
      </c>
      <c r="E7151">
        <f>VLOOKUP(data[[#This Row],[id_campaign]],campaign[],4,FALSE)</f>
        <v>13</v>
      </c>
      <c r="F7151" t="str">
        <f>VLOOKUP(data[[#This Row],[id_campaign]],campaign[],2,FALSE)</f>
        <v>Homeownership</v>
      </c>
      <c r="G7151" t="str">
        <f>VLOOKUP(data[[#This Row],[id_customer]],customer[],2,FALSE)</f>
        <v>Tucky Glowacki</v>
      </c>
      <c r="H7151" t="str">
        <f>data[[#This Row],[id_customer]]&amp;data[[#This Row],[id_campaign]]</f>
        <v>C0438cam06</v>
      </c>
      <c r="I7151">
        <f>DATEDIF(data[[#This Row],[join_date]],data[[#This Row],[buy_date]],"M")</f>
        <v>7</v>
      </c>
    </row>
    <row r="7152" spans="1:9" x14ac:dyDescent="0.25">
      <c r="A7152" t="s">
        <v>1793</v>
      </c>
      <c r="B7152" t="s">
        <v>14</v>
      </c>
      <c r="C7152" s="1">
        <v>44787</v>
      </c>
      <c r="D7152" s="1">
        <v>45040</v>
      </c>
      <c r="E7152">
        <f>VLOOKUP(data[[#This Row],[id_campaign]],campaign[],4,FALSE)</f>
        <v>13</v>
      </c>
      <c r="F7152" t="str">
        <f>VLOOKUP(data[[#This Row],[id_campaign]],campaign[],2,FALSE)</f>
        <v>Homeownership</v>
      </c>
      <c r="G7152" t="str">
        <f>VLOOKUP(data[[#This Row],[id_customer]],customer[],2,FALSE)</f>
        <v>Tucky Glowacki</v>
      </c>
      <c r="H7152" t="str">
        <f>data[[#This Row],[id_customer]]&amp;data[[#This Row],[id_campaign]]</f>
        <v>C0438cam06</v>
      </c>
      <c r="I7152">
        <f>DATEDIF(data[[#This Row],[join_date]],data[[#This Row],[buy_date]],"M")</f>
        <v>8</v>
      </c>
    </row>
    <row r="7153" spans="1:9" x14ac:dyDescent="0.25">
      <c r="A7153" t="s">
        <v>1793</v>
      </c>
      <c r="B7153" t="s">
        <v>14</v>
      </c>
      <c r="C7153" s="1">
        <v>44787</v>
      </c>
      <c r="D7153" s="1">
        <v>45060</v>
      </c>
      <c r="E7153">
        <f>VLOOKUP(data[[#This Row],[id_campaign]],campaign[],4,FALSE)</f>
        <v>13</v>
      </c>
      <c r="F7153" t="str">
        <f>VLOOKUP(data[[#This Row],[id_campaign]],campaign[],2,FALSE)</f>
        <v>Homeownership</v>
      </c>
      <c r="G7153" t="str">
        <f>VLOOKUP(data[[#This Row],[id_customer]],customer[],2,FALSE)</f>
        <v>Tucky Glowacki</v>
      </c>
      <c r="H7153" t="str">
        <f>data[[#This Row],[id_customer]]&amp;data[[#This Row],[id_campaign]]</f>
        <v>C0438cam06</v>
      </c>
      <c r="I7153">
        <f>DATEDIF(data[[#This Row],[join_date]],data[[#This Row],[buy_date]],"M")</f>
        <v>9</v>
      </c>
    </row>
    <row r="7154" spans="1:9" x14ac:dyDescent="0.25">
      <c r="A7154" t="s">
        <v>1793</v>
      </c>
      <c r="B7154" t="s">
        <v>16</v>
      </c>
      <c r="C7154" s="1">
        <v>44799</v>
      </c>
      <c r="D7154" s="1">
        <v>44799</v>
      </c>
      <c r="E7154">
        <f>VLOOKUP(data[[#This Row],[id_campaign]],campaign[],4,FALSE)</f>
        <v>25</v>
      </c>
      <c r="F7154" t="str">
        <f>VLOOKUP(data[[#This Row],[id_campaign]],campaign[],2,FALSE)</f>
        <v>BuysViaMailOrder</v>
      </c>
      <c r="G7154" t="str">
        <f>VLOOKUP(data[[#This Row],[id_customer]],customer[],2,FALSE)</f>
        <v>Tucky Glowacki</v>
      </c>
      <c r="H7154" t="str">
        <f>data[[#This Row],[id_customer]]&amp;data[[#This Row],[id_campaign]]</f>
        <v>C0438cam07</v>
      </c>
      <c r="I7154">
        <f>DATEDIF(data[[#This Row],[join_date]],data[[#This Row],[buy_date]],"M")</f>
        <v>0</v>
      </c>
    </row>
    <row r="7155" spans="1:9" x14ac:dyDescent="0.25">
      <c r="A7155" t="s">
        <v>1793</v>
      </c>
      <c r="B7155" t="s">
        <v>16</v>
      </c>
      <c r="C7155" s="1">
        <v>44799</v>
      </c>
      <c r="D7155" s="1">
        <v>44865</v>
      </c>
      <c r="E7155">
        <f>VLOOKUP(data[[#This Row],[id_campaign]],campaign[],4,FALSE)</f>
        <v>25</v>
      </c>
      <c r="F7155" t="str">
        <f>VLOOKUP(data[[#This Row],[id_campaign]],campaign[],2,FALSE)</f>
        <v>BuysViaMailOrder</v>
      </c>
      <c r="G7155" t="str">
        <f>VLOOKUP(data[[#This Row],[id_customer]],customer[],2,FALSE)</f>
        <v>Tucky Glowacki</v>
      </c>
      <c r="H7155" t="str">
        <f>data[[#This Row],[id_customer]]&amp;data[[#This Row],[id_campaign]]</f>
        <v>C0438cam07</v>
      </c>
      <c r="I7155">
        <f>DATEDIF(data[[#This Row],[join_date]],data[[#This Row],[buy_date]],"M")</f>
        <v>2</v>
      </c>
    </row>
    <row r="7156" spans="1:9" x14ac:dyDescent="0.25">
      <c r="A7156" t="s">
        <v>1793</v>
      </c>
      <c r="B7156" t="s">
        <v>16</v>
      </c>
      <c r="C7156" s="1">
        <v>44799</v>
      </c>
      <c r="D7156" s="1">
        <v>44875</v>
      </c>
      <c r="E7156">
        <f>VLOOKUP(data[[#This Row],[id_campaign]],campaign[],4,FALSE)</f>
        <v>25</v>
      </c>
      <c r="F7156" t="str">
        <f>VLOOKUP(data[[#This Row],[id_campaign]],campaign[],2,FALSE)</f>
        <v>BuysViaMailOrder</v>
      </c>
      <c r="G7156" t="str">
        <f>VLOOKUP(data[[#This Row],[id_customer]],customer[],2,FALSE)</f>
        <v>Tucky Glowacki</v>
      </c>
      <c r="H7156" t="str">
        <f>data[[#This Row],[id_customer]]&amp;data[[#This Row],[id_campaign]]</f>
        <v>C0438cam07</v>
      </c>
      <c r="I7156">
        <f>DATEDIF(data[[#This Row],[join_date]],data[[#This Row],[buy_date]],"M")</f>
        <v>2</v>
      </c>
    </row>
    <row r="7157" spans="1:9" x14ac:dyDescent="0.25">
      <c r="A7157" t="s">
        <v>1793</v>
      </c>
      <c r="B7157" t="s">
        <v>16</v>
      </c>
      <c r="C7157" s="1">
        <v>44799</v>
      </c>
      <c r="D7157" s="1">
        <v>44899</v>
      </c>
      <c r="E7157">
        <f>VLOOKUP(data[[#This Row],[id_campaign]],campaign[],4,FALSE)</f>
        <v>25</v>
      </c>
      <c r="F7157" t="str">
        <f>VLOOKUP(data[[#This Row],[id_campaign]],campaign[],2,FALSE)</f>
        <v>BuysViaMailOrder</v>
      </c>
      <c r="G7157" t="str">
        <f>VLOOKUP(data[[#This Row],[id_customer]],customer[],2,FALSE)</f>
        <v>Tucky Glowacki</v>
      </c>
      <c r="H7157" t="str">
        <f>data[[#This Row],[id_customer]]&amp;data[[#This Row],[id_campaign]]</f>
        <v>C0438cam07</v>
      </c>
      <c r="I7157">
        <f>DATEDIF(data[[#This Row],[join_date]],data[[#This Row],[buy_date]],"M")</f>
        <v>3</v>
      </c>
    </row>
    <row r="7158" spans="1:9" x14ac:dyDescent="0.25">
      <c r="A7158" t="s">
        <v>1793</v>
      </c>
      <c r="B7158" t="s">
        <v>16</v>
      </c>
      <c r="C7158" s="1">
        <v>44799</v>
      </c>
      <c r="D7158" s="1">
        <v>44932</v>
      </c>
      <c r="E7158">
        <f>VLOOKUP(data[[#This Row],[id_campaign]],campaign[],4,FALSE)</f>
        <v>25</v>
      </c>
      <c r="F7158" t="str">
        <f>VLOOKUP(data[[#This Row],[id_campaign]],campaign[],2,FALSE)</f>
        <v>BuysViaMailOrder</v>
      </c>
      <c r="G7158" t="str">
        <f>VLOOKUP(data[[#This Row],[id_customer]],customer[],2,FALSE)</f>
        <v>Tucky Glowacki</v>
      </c>
      <c r="H7158" t="str">
        <f>data[[#This Row],[id_customer]]&amp;data[[#This Row],[id_campaign]]</f>
        <v>C0438cam07</v>
      </c>
      <c r="I7158">
        <f>DATEDIF(data[[#This Row],[join_date]],data[[#This Row],[buy_date]],"M")</f>
        <v>4</v>
      </c>
    </row>
    <row r="7159" spans="1:9" x14ac:dyDescent="0.25">
      <c r="A7159" t="s">
        <v>1793</v>
      </c>
      <c r="B7159" t="s">
        <v>16</v>
      </c>
      <c r="C7159" s="1">
        <v>44799</v>
      </c>
      <c r="D7159" s="1">
        <v>44984</v>
      </c>
      <c r="E7159">
        <f>VLOOKUP(data[[#This Row],[id_campaign]],campaign[],4,FALSE)</f>
        <v>25</v>
      </c>
      <c r="F7159" t="str">
        <f>VLOOKUP(data[[#This Row],[id_campaign]],campaign[],2,FALSE)</f>
        <v>BuysViaMailOrder</v>
      </c>
      <c r="G7159" t="str">
        <f>VLOOKUP(data[[#This Row],[id_customer]],customer[],2,FALSE)</f>
        <v>Tucky Glowacki</v>
      </c>
      <c r="H7159" t="str">
        <f>data[[#This Row],[id_customer]]&amp;data[[#This Row],[id_campaign]]</f>
        <v>C0438cam07</v>
      </c>
      <c r="I7159">
        <f>DATEDIF(data[[#This Row],[join_date]],data[[#This Row],[buy_date]],"M")</f>
        <v>6</v>
      </c>
    </row>
    <row r="7160" spans="1:9" x14ac:dyDescent="0.25">
      <c r="A7160" t="s">
        <v>1793</v>
      </c>
      <c r="B7160" t="s">
        <v>16</v>
      </c>
      <c r="C7160" s="1">
        <v>44799</v>
      </c>
      <c r="D7160" s="1">
        <v>44988</v>
      </c>
      <c r="E7160">
        <f>VLOOKUP(data[[#This Row],[id_campaign]],campaign[],4,FALSE)</f>
        <v>25</v>
      </c>
      <c r="F7160" t="str">
        <f>VLOOKUP(data[[#This Row],[id_campaign]],campaign[],2,FALSE)</f>
        <v>BuysViaMailOrder</v>
      </c>
      <c r="G7160" t="str">
        <f>VLOOKUP(data[[#This Row],[id_customer]],customer[],2,FALSE)</f>
        <v>Tucky Glowacki</v>
      </c>
      <c r="H7160" t="str">
        <f>data[[#This Row],[id_customer]]&amp;data[[#This Row],[id_campaign]]</f>
        <v>C0438cam07</v>
      </c>
      <c r="I7160">
        <f>DATEDIF(data[[#This Row],[join_date]],data[[#This Row],[buy_date]],"M")</f>
        <v>6</v>
      </c>
    </row>
    <row r="7161" spans="1:9" x14ac:dyDescent="0.25">
      <c r="A7161" t="s">
        <v>1793</v>
      </c>
      <c r="B7161" t="s">
        <v>16</v>
      </c>
      <c r="C7161" s="1">
        <v>44799</v>
      </c>
      <c r="D7161" s="1">
        <v>45023</v>
      </c>
      <c r="E7161">
        <f>VLOOKUP(data[[#This Row],[id_campaign]],campaign[],4,FALSE)</f>
        <v>25</v>
      </c>
      <c r="F7161" t="str">
        <f>VLOOKUP(data[[#This Row],[id_campaign]],campaign[],2,FALSE)</f>
        <v>BuysViaMailOrder</v>
      </c>
      <c r="G7161" t="str">
        <f>VLOOKUP(data[[#This Row],[id_customer]],customer[],2,FALSE)</f>
        <v>Tucky Glowacki</v>
      </c>
      <c r="H7161" t="str">
        <f>data[[#This Row],[id_customer]]&amp;data[[#This Row],[id_campaign]]</f>
        <v>C0438cam07</v>
      </c>
      <c r="I7161">
        <f>DATEDIF(data[[#This Row],[join_date]],data[[#This Row],[buy_date]],"M")</f>
        <v>7</v>
      </c>
    </row>
    <row r="7162" spans="1:9" x14ac:dyDescent="0.25">
      <c r="A7162" t="s">
        <v>1793</v>
      </c>
      <c r="B7162" t="s">
        <v>16</v>
      </c>
      <c r="C7162" s="1">
        <v>44799</v>
      </c>
      <c r="D7162" s="1">
        <v>45055</v>
      </c>
      <c r="E7162">
        <f>VLOOKUP(data[[#This Row],[id_campaign]],campaign[],4,FALSE)</f>
        <v>25</v>
      </c>
      <c r="F7162" t="str">
        <f>VLOOKUP(data[[#This Row],[id_campaign]],campaign[],2,FALSE)</f>
        <v>BuysViaMailOrder</v>
      </c>
      <c r="G7162" t="str">
        <f>VLOOKUP(data[[#This Row],[id_customer]],customer[],2,FALSE)</f>
        <v>Tucky Glowacki</v>
      </c>
      <c r="H7162" t="str">
        <f>data[[#This Row],[id_customer]]&amp;data[[#This Row],[id_campaign]]</f>
        <v>C0438cam07</v>
      </c>
      <c r="I7162">
        <f>DATEDIF(data[[#This Row],[join_date]],data[[#This Row],[buy_date]],"M")</f>
        <v>8</v>
      </c>
    </row>
    <row r="7163" spans="1:9" x14ac:dyDescent="0.25">
      <c r="A7163" t="s">
        <v>1793</v>
      </c>
      <c r="B7163" t="s">
        <v>16</v>
      </c>
      <c r="C7163" s="1">
        <v>44799</v>
      </c>
      <c r="D7163" s="1">
        <v>45085</v>
      </c>
      <c r="E7163">
        <f>VLOOKUP(data[[#This Row],[id_campaign]],campaign[],4,FALSE)</f>
        <v>25</v>
      </c>
      <c r="F7163" t="str">
        <f>VLOOKUP(data[[#This Row],[id_campaign]],campaign[],2,FALSE)</f>
        <v>BuysViaMailOrder</v>
      </c>
      <c r="G7163" t="str">
        <f>VLOOKUP(data[[#This Row],[id_customer]],customer[],2,FALSE)</f>
        <v>Tucky Glowacki</v>
      </c>
      <c r="H7163" t="str">
        <f>data[[#This Row],[id_customer]]&amp;data[[#This Row],[id_campaign]]</f>
        <v>C0438cam07</v>
      </c>
      <c r="I7163">
        <f>DATEDIF(data[[#This Row],[join_date]],data[[#This Row],[buy_date]],"M")</f>
        <v>9</v>
      </c>
    </row>
    <row r="7164" spans="1:9" x14ac:dyDescent="0.25">
      <c r="A7164" t="s">
        <v>1797</v>
      </c>
      <c r="B7164" t="s">
        <v>30</v>
      </c>
      <c r="C7164" s="1">
        <v>44783</v>
      </c>
      <c r="D7164" s="1">
        <v>44783</v>
      </c>
      <c r="E7164">
        <f>VLOOKUP(data[[#This Row],[id_campaign]],campaign[],4,FALSE)</f>
        <v>28</v>
      </c>
      <c r="F7164" t="str">
        <f>VLOOKUP(data[[#This Row],[id_campaign]],campaign[],2,FALSE)</f>
        <v>NotNewCellphoneUser</v>
      </c>
      <c r="G7164" t="str">
        <f>VLOOKUP(data[[#This Row],[id_customer]],customer[],2,FALSE)</f>
        <v>Wiley McTeague</v>
      </c>
      <c r="H7164" t="str">
        <f>data[[#This Row],[id_customer]]&amp;data[[#This Row],[id_campaign]]</f>
        <v>C0439cam14</v>
      </c>
      <c r="I7164">
        <f>DATEDIF(data[[#This Row],[join_date]],data[[#This Row],[buy_date]],"M")</f>
        <v>0</v>
      </c>
    </row>
    <row r="7165" spans="1:9" x14ac:dyDescent="0.25">
      <c r="A7165" t="s">
        <v>1797</v>
      </c>
      <c r="B7165" t="s">
        <v>30</v>
      </c>
      <c r="C7165" s="1">
        <v>44783</v>
      </c>
      <c r="D7165" s="1">
        <v>44826</v>
      </c>
      <c r="E7165">
        <f>VLOOKUP(data[[#This Row],[id_campaign]],campaign[],4,FALSE)</f>
        <v>28</v>
      </c>
      <c r="F7165" t="str">
        <f>VLOOKUP(data[[#This Row],[id_campaign]],campaign[],2,FALSE)</f>
        <v>NotNewCellphoneUser</v>
      </c>
      <c r="G7165" t="str">
        <f>VLOOKUP(data[[#This Row],[id_customer]],customer[],2,FALSE)</f>
        <v>Wiley McTeague</v>
      </c>
      <c r="H7165" t="str">
        <f>data[[#This Row],[id_customer]]&amp;data[[#This Row],[id_campaign]]</f>
        <v>C0439cam14</v>
      </c>
      <c r="I7165">
        <f>DATEDIF(data[[#This Row],[join_date]],data[[#This Row],[buy_date]],"M")</f>
        <v>1</v>
      </c>
    </row>
    <row r="7166" spans="1:9" x14ac:dyDescent="0.25">
      <c r="A7166" t="s">
        <v>1797</v>
      </c>
      <c r="B7166" t="s">
        <v>30</v>
      </c>
      <c r="C7166" s="1">
        <v>44783</v>
      </c>
      <c r="D7166" s="1">
        <v>44848</v>
      </c>
      <c r="E7166">
        <f>VLOOKUP(data[[#This Row],[id_campaign]],campaign[],4,FALSE)</f>
        <v>28</v>
      </c>
      <c r="F7166" t="str">
        <f>VLOOKUP(data[[#This Row],[id_campaign]],campaign[],2,FALSE)</f>
        <v>NotNewCellphoneUser</v>
      </c>
      <c r="G7166" t="str">
        <f>VLOOKUP(data[[#This Row],[id_customer]],customer[],2,FALSE)</f>
        <v>Wiley McTeague</v>
      </c>
      <c r="H7166" t="str">
        <f>data[[#This Row],[id_customer]]&amp;data[[#This Row],[id_campaign]]</f>
        <v>C0439cam14</v>
      </c>
      <c r="I7166">
        <f>DATEDIF(data[[#This Row],[join_date]],data[[#This Row],[buy_date]],"M")</f>
        <v>2</v>
      </c>
    </row>
    <row r="7167" spans="1:9" x14ac:dyDescent="0.25">
      <c r="A7167" t="s">
        <v>1797</v>
      </c>
      <c r="B7167" t="s">
        <v>30</v>
      </c>
      <c r="C7167" s="1">
        <v>44783</v>
      </c>
      <c r="D7167" s="1">
        <v>44877</v>
      </c>
      <c r="E7167">
        <f>VLOOKUP(data[[#This Row],[id_campaign]],campaign[],4,FALSE)</f>
        <v>28</v>
      </c>
      <c r="F7167" t="str">
        <f>VLOOKUP(data[[#This Row],[id_campaign]],campaign[],2,FALSE)</f>
        <v>NotNewCellphoneUser</v>
      </c>
      <c r="G7167" t="str">
        <f>VLOOKUP(data[[#This Row],[id_customer]],customer[],2,FALSE)</f>
        <v>Wiley McTeague</v>
      </c>
      <c r="H7167" t="str">
        <f>data[[#This Row],[id_customer]]&amp;data[[#This Row],[id_campaign]]</f>
        <v>C0439cam14</v>
      </c>
      <c r="I7167">
        <f>DATEDIF(data[[#This Row],[join_date]],data[[#This Row],[buy_date]],"M")</f>
        <v>3</v>
      </c>
    </row>
    <row r="7168" spans="1:9" x14ac:dyDescent="0.25">
      <c r="A7168" t="s">
        <v>1797</v>
      </c>
      <c r="B7168" t="s">
        <v>30</v>
      </c>
      <c r="C7168" s="1">
        <v>44783</v>
      </c>
      <c r="D7168" s="1">
        <v>44907</v>
      </c>
      <c r="E7168">
        <f>VLOOKUP(data[[#This Row],[id_campaign]],campaign[],4,FALSE)</f>
        <v>28</v>
      </c>
      <c r="F7168" t="str">
        <f>VLOOKUP(data[[#This Row],[id_campaign]],campaign[],2,FALSE)</f>
        <v>NotNewCellphoneUser</v>
      </c>
      <c r="G7168" t="str">
        <f>VLOOKUP(data[[#This Row],[id_customer]],customer[],2,FALSE)</f>
        <v>Wiley McTeague</v>
      </c>
      <c r="H7168" t="str">
        <f>data[[#This Row],[id_customer]]&amp;data[[#This Row],[id_campaign]]</f>
        <v>C0439cam14</v>
      </c>
      <c r="I7168">
        <f>DATEDIF(data[[#This Row],[join_date]],data[[#This Row],[buy_date]],"M")</f>
        <v>4</v>
      </c>
    </row>
    <row r="7169" spans="1:9" x14ac:dyDescent="0.25">
      <c r="A7169" t="s">
        <v>1797</v>
      </c>
      <c r="B7169" t="s">
        <v>30</v>
      </c>
      <c r="C7169" s="1">
        <v>44783</v>
      </c>
      <c r="D7169" s="1">
        <v>44937</v>
      </c>
      <c r="E7169">
        <f>VLOOKUP(data[[#This Row],[id_campaign]],campaign[],4,FALSE)</f>
        <v>28</v>
      </c>
      <c r="F7169" t="str">
        <f>VLOOKUP(data[[#This Row],[id_campaign]],campaign[],2,FALSE)</f>
        <v>NotNewCellphoneUser</v>
      </c>
      <c r="G7169" t="str">
        <f>VLOOKUP(data[[#This Row],[id_customer]],customer[],2,FALSE)</f>
        <v>Wiley McTeague</v>
      </c>
      <c r="H7169" t="str">
        <f>data[[#This Row],[id_customer]]&amp;data[[#This Row],[id_campaign]]</f>
        <v>C0439cam14</v>
      </c>
      <c r="I7169">
        <f>DATEDIF(data[[#This Row],[join_date]],data[[#This Row],[buy_date]],"M")</f>
        <v>5</v>
      </c>
    </row>
    <row r="7170" spans="1:9" x14ac:dyDescent="0.25">
      <c r="A7170" t="s">
        <v>1797</v>
      </c>
      <c r="B7170" t="s">
        <v>30</v>
      </c>
      <c r="C7170" s="1">
        <v>44783</v>
      </c>
      <c r="D7170" s="1">
        <v>44974</v>
      </c>
      <c r="E7170">
        <f>VLOOKUP(data[[#This Row],[id_campaign]],campaign[],4,FALSE)</f>
        <v>28</v>
      </c>
      <c r="F7170" t="str">
        <f>VLOOKUP(data[[#This Row],[id_campaign]],campaign[],2,FALSE)</f>
        <v>NotNewCellphoneUser</v>
      </c>
      <c r="G7170" t="str">
        <f>VLOOKUP(data[[#This Row],[id_customer]],customer[],2,FALSE)</f>
        <v>Wiley McTeague</v>
      </c>
      <c r="H7170" t="str">
        <f>data[[#This Row],[id_customer]]&amp;data[[#This Row],[id_campaign]]</f>
        <v>C0439cam14</v>
      </c>
      <c r="I7170">
        <f>DATEDIF(data[[#This Row],[join_date]],data[[#This Row],[buy_date]],"M")</f>
        <v>6</v>
      </c>
    </row>
    <row r="7171" spans="1:9" x14ac:dyDescent="0.25">
      <c r="A7171" t="s">
        <v>1797</v>
      </c>
      <c r="B7171" t="s">
        <v>30</v>
      </c>
      <c r="C7171" s="1">
        <v>44783</v>
      </c>
      <c r="D7171" s="1">
        <v>45008</v>
      </c>
      <c r="E7171">
        <f>VLOOKUP(data[[#This Row],[id_campaign]],campaign[],4,FALSE)</f>
        <v>28</v>
      </c>
      <c r="F7171" t="str">
        <f>VLOOKUP(data[[#This Row],[id_campaign]],campaign[],2,FALSE)</f>
        <v>NotNewCellphoneUser</v>
      </c>
      <c r="G7171" t="str">
        <f>VLOOKUP(data[[#This Row],[id_customer]],customer[],2,FALSE)</f>
        <v>Wiley McTeague</v>
      </c>
      <c r="H7171" t="str">
        <f>data[[#This Row],[id_customer]]&amp;data[[#This Row],[id_campaign]]</f>
        <v>C0439cam14</v>
      </c>
      <c r="I7171">
        <f>DATEDIF(data[[#This Row],[join_date]],data[[#This Row],[buy_date]],"M")</f>
        <v>7</v>
      </c>
    </row>
    <row r="7172" spans="1:9" x14ac:dyDescent="0.25">
      <c r="A7172" t="s">
        <v>1797</v>
      </c>
      <c r="B7172" t="s">
        <v>30</v>
      </c>
      <c r="C7172" s="1">
        <v>44783</v>
      </c>
      <c r="D7172" s="1">
        <v>45065</v>
      </c>
      <c r="E7172">
        <f>VLOOKUP(data[[#This Row],[id_campaign]],campaign[],4,FALSE)</f>
        <v>28</v>
      </c>
      <c r="F7172" t="str">
        <f>VLOOKUP(data[[#This Row],[id_campaign]],campaign[],2,FALSE)</f>
        <v>NotNewCellphoneUser</v>
      </c>
      <c r="G7172" t="str">
        <f>VLOOKUP(data[[#This Row],[id_customer]],customer[],2,FALSE)</f>
        <v>Wiley McTeague</v>
      </c>
      <c r="H7172" t="str">
        <f>data[[#This Row],[id_customer]]&amp;data[[#This Row],[id_campaign]]</f>
        <v>C0439cam14</v>
      </c>
      <c r="I7172">
        <f>DATEDIF(data[[#This Row],[join_date]],data[[#This Row],[buy_date]],"M")</f>
        <v>9</v>
      </c>
    </row>
    <row r="7173" spans="1:9" x14ac:dyDescent="0.25">
      <c r="A7173" t="s">
        <v>1797</v>
      </c>
      <c r="B7173" t="s">
        <v>12</v>
      </c>
      <c r="C7173" s="1">
        <v>44835</v>
      </c>
      <c r="D7173" s="1">
        <v>44835</v>
      </c>
      <c r="E7173">
        <f>VLOOKUP(data[[#This Row],[id_campaign]],campaign[],4,FALSE)</f>
        <v>22</v>
      </c>
      <c r="F7173" t="str">
        <f>VLOOKUP(data[[#This Row],[id_campaign]],campaign[],2,FALSE)</f>
        <v>RVOwner</v>
      </c>
      <c r="G7173" t="str">
        <f>VLOOKUP(data[[#This Row],[id_customer]],customer[],2,FALSE)</f>
        <v>Wiley McTeague</v>
      </c>
      <c r="H7173" t="str">
        <f>data[[#This Row],[id_customer]]&amp;data[[#This Row],[id_campaign]]</f>
        <v>C0439cam05</v>
      </c>
      <c r="I7173">
        <f>DATEDIF(data[[#This Row],[join_date]],data[[#This Row],[buy_date]],"M")</f>
        <v>0</v>
      </c>
    </row>
    <row r="7174" spans="1:9" x14ac:dyDescent="0.25">
      <c r="A7174" t="s">
        <v>1797</v>
      </c>
      <c r="B7174" t="s">
        <v>12</v>
      </c>
      <c r="C7174" s="1">
        <v>44835</v>
      </c>
      <c r="D7174" s="1">
        <v>44871</v>
      </c>
      <c r="E7174">
        <f>VLOOKUP(data[[#This Row],[id_campaign]],campaign[],4,FALSE)</f>
        <v>22</v>
      </c>
      <c r="F7174" t="str">
        <f>VLOOKUP(data[[#This Row],[id_campaign]],campaign[],2,FALSE)</f>
        <v>RVOwner</v>
      </c>
      <c r="G7174" t="str">
        <f>VLOOKUP(data[[#This Row],[id_customer]],customer[],2,FALSE)</f>
        <v>Wiley McTeague</v>
      </c>
      <c r="H7174" t="str">
        <f>data[[#This Row],[id_customer]]&amp;data[[#This Row],[id_campaign]]</f>
        <v>C0439cam05</v>
      </c>
      <c r="I7174">
        <f>DATEDIF(data[[#This Row],[join_date]],data[[#This Row],[buy_date]],"M")</f>
        <v>1</v>
      </c>
    </row>
    <row r="7175" spans="1:9" x14ac:dyDescent="0.25">
      <c r="A7175" t="s">
        <v>1797</v>
      </c>
      <c r="B7175" t="s">
        <v>12</v>
      </c>
      <c r="C7175" s="1">
        <v>44835</v>
      </c>
      <c r="D7175" s="1">
        <v>44906</v>
      </c>
      <c r="E7175">
        <f>VLOOKUP(data[[#This Row],[id_campaign]],campaign[],4,FALSE)</f>
        <v>22</v>
      </c>
      <c r="F7175" t="str">
        <f>VLOOKUP(data[[#This Row],[id_campaign]],campaign[],2,FALSE)</f>
        <v>RVOwner</v>
      </c>
      <c r="G7175" t="str">
        <f>VLOOKUP(data[[#This Row],[id_customer]],customer[],2,FALSE)</f>
        <v>Wiley McTeague</v>
      </c>
      <c r="H7175" t="str">
        <f>data[[#This Row],[id_customer]]&amp;data[[#This Row],[id_campaign]]</f>
        <v>C0439cam05</v>
      </c>
      <c r="I7175">
        <f>DATEDIF(data[[#This Row],[join_date]],data[[#This Row],[buy_date]],"M")</f>
        <v>2</v>
      </c>
    </row>
    <row r="7176" spans="1:9" x14ac:dyDescent="0.25">
      <c r="A7176" t="s">
        <v>1797</v>
      </c>
      <c r="B7176" t="s">
        <v>12</v>
      </c>
      <c r="C7176" s="1">
        <v>44835</v>
      </c>
      <c r="D7176" s="1">
        <v>44942</v>
      </c>
      <c r="E7176">
        <f>VLOOKUP(data[[#This Row],[id_campaign]],campaign[],4,FALSE)</f>
        <v>22</v>
      </c>
      <c r="F7176" t="str">
        <f>VLOOKUP(data[[#This Row],[id_campaign]],campaign[],2,FALSE)</f>
        <v>RVOwner</v>
      </c>
      <c r="G7176" t="str">
        <f>VLOOKUP(data[[#This Row],[id_customer]],customer[],2,FALSE)</f>
        <v>Wiley McTeague</v>
      </c>
      <c r="H7176" t="str">
        <f>data[[#This Row],[id_customer]]&amp;data[[#This Row],[id_campaign]]</f>
        <v>C0439cam05</v>
      </c>
      <c r="I7176">
        <f>DATEDIF(data[[#This Row],[join_date]],data[[#This Row],[buy_date]],"M")</f>
        <v>3</v>
      </c>
    </row>
    <row r="7177" spans="1:9" x14ac:dyDescent="0.25">
      <c r="A7177" t="s">
        <v>1797</v>
      </c>
      <c r="B7177" t="s">
        <v>12</v>
      </c>
      <c r="C7177" s="1">
        <v>44835</v>
      </c>
      <c r="D7177" s="1">
        <v>44959</v>
      </c>
      <c r="E7177">
        <f>VLOOKUP(data[[#This Row],[id_campaign]],campaign[],4,FALSE)</f>
        <v>22</v>
      </c>
      <c r="F7177" t="str">
        <f>VLOOKUP(data[[#This Row],[id_campaign]],campaign[],2,FALSE)</f>
        <v>RVOwner</v>
      </c>
      <c r="G7177" t="str">
        <f>VLOOKUP(data[[#This Row],[id_customer]],customer[],2,FALSE)</f>
        <v>Wiley McTeague</v>
      </c>
      <c r="H7177" t="str">
        <f>data[[#This Row],[id_customer]]&amp;data[[#This Row],[id_campaign]]</f>
        <v>C0439cam05</v>
      </c>
      <c r="I7177">
        <f>DATEDIF(data[[#This Row],[join_date]],data[[#This Row],[buy_date]],"M")</f>
        <v>4</v>
      </c>
    </row>
    <row r="7178" spans="1:9" x14ac:dyDescent="0.25">
      <c r="A7178" t="s">
        <v>1797</v>
      </c>
      <c r="B7178" t="s">
        <v>12</v>
      </c>
      <c r="C7178" s="1">
        <v>44835</v>
      </c>
      <c r="D7178" s="1">
        <v>44993</v>
      </c>
      <c r="E7178">
        <f>VLOOKUP(data[[#This Row],[id_campaign]],campaign[],4,FALSE)</f>
        <v>22</v>
      </c>
      <c r="F7178" t="str">
        <f>VLOOKUP(data[[#This Row],[id_campaign]],campaign[],2,FALSE)</f>
        <v>RVOwner</v>
      </c>
      <c r="G7178" t="str">
        <f>VLOOKUP(data[[#This Row],[id_customer]],customer[],2,FALSE)</f>
        <v>Wiley McTeague</v>
      </c>
      <c r="H7178" t="str">
        <f>data[[#This Row],[id_customer]]&amp;data[[#This Row],[id_campaign]]</f>
        <v>C0439cam05</v>
      </c>
      <c r="I7178">
        <f>DATEDIF(data[[#This Row],[join_date]],data[[#This Row],[buy_date]],"M")</f>
        <v>5</v>
      </c>
    </row>
    <row r="7179" spans="1:9" x14ac:dyDescent="0.25">
      <c r="A7179" t="s">
        <v>1797</v>
      </c>
      <c r="B7179" t="s">
        <v>12</v>
      </c>
      <c r="C7179" s="1">
        <v>44835</v>
      </c>
      <c r="D7179" s="1">
        <v>45030</v>
      </c>
      <c r="E7179">
        <f>VLOOKUP(data[[#This Row],[id_campaign]],campaign[],4,FALSE)</f>
        <v>22</v>
      </c>
      <c r="F7179" t="str">
        <f>VLOOKUP(data[[#This Row],[id_campaign]],campaign[],2,FALSE)</f>
        <v>RVOwner</v>
      </c>
      <c r="G7179" t="str">
        <f>VLOOKUP(data[[#This Row],[id_customer]],customer[],2,FALSE)</f>
        <v>Wiley McTeague</v>
      </c>
      <c r="H7179" t="str">
        <f>data[[#This Row],[id_customer]]&amp;data[[#This Row],[id_campaign]]</f>
        <v>C0439cam05</v>
      </c>
      <c r="I7179">
        <f>DATEDIF(data[[#This Row],[join_date]],data[[#This Row],[buy_date]],"M")</f>
        <v>6</v>
      </c>
    </row>
    <row r="7180" spans="1:9" x14ac:dyDescent="0.25">
      <c r="A7180" t="s">
        <v>1797</v>
      </c>
      <c r="B7180" t="s">
        <v>12</v>
      </c>
      <c r="C7180" s="1">
        <v>44835</v>
      </c>
      <c r="D7180" s="1">
        <v>45052</v>
      </c>
      <c r="E7180">
        <f>VLOOKUP(data[[#This Row],[id_campaign]],campaign[],4,FALSE)</f>
        <v>22</v>
      </c>
      <c r="F7180" t="str">
        <f>VLOOKUP(data[[#This Row],[id_campaign]],campaign[],2,FALSE)</f>
        <v>RVOwner</v>
      </c>
      <c r="G7180" t="str">
        <f>VLOOKUP(data[[#This Row],[id_customer]],customer[],2,FALSE)</f>
        <v>Wiley McTeague</v>
      </c>
      <c r="H7180" t="str">
        <f>data[[#This Row],[id_customer]]&amp;data[[#This Row],[id_campaign]]</f>
        <v>C0439cam05</v>
      </c>
      <c r="I7180">
        <f>DATEDIF(data[[#This Row],[join_date]],data[[#This Row],[buy_date]],"M")</f>
        <v>7</v>
      </c>
    </row>
    <row r="7181" spans="1:9" x14ac:dyDescent="0.25">
      <c r="A7181" t="s">
        <v>1801</v>
      </c>
      <c r="B7181" t="s">
        <v>8</v>
      </c>
      <c r="C7181" s="1">
        <v>44721</v>
      </c>
      <c r="D7181" s="1">
        <v>44721</v>
      </c>
      <c r="E7181">
        <f>VLOOKUP(data[[#This Row],[id_campaign]],campaign[],4,FALSE)</f>
        <v>62</v>
      </c>
      <c r="F7181" t="str">
        <f>VLOOKUP(data[[#This Row],[id_campaign]],campaign[],2,FALSE)</f>
        <v>HandsetWebCapable</v>
      </c>
      <c r="G7181" t="str">
        <f>VLOOKUP(data[[#This Row],[id_customer]],customer[],2,FALSE)</f>
        <v>Kally Hook</v>
      </c>
      <c r="H7181" t="str">
        <f>data[[#This Row],[id_customer]]&amp;data[[#This Row],[id_campaign]]</f>
        <v>C0440cam03</v>
      </c>
      <c r="I7181">
        <f>DATEDIF(data[[#This Row],[join_date]],data[[#This Row],[buy_date]],"M")</f>
        <v>0</v>
      </c>
    </row>
    <row r="7182" spans="1:9" x14ac:dyDescent="0.25">
      <c r="A7182" t="s">
        <v>1801</v>
      </c>
      <c r="B7182" t="s">
        <v>8</v>
      </c>
      <c r="C7182" s="1">
        <v>44721</v>
      </c>
      <c r="D7182" s="1">
        <v>44757</v>
      </c>
      <c r="E7182">
        <f>VLOOKUP(data[[#This Row],[id_campaign]],campaign[],4,FALSE)</f>
        <v>62</v>
      </c>
      <c r="F7182" t="str">
        <f>VLOOKUP(data[[#This Row],[id_campaign]],campaign[],2,FALSE)</f>
        <v>HandsetWebCapable</v>
      </c>
      <c r="G7182" t="str">
        <f>VLOOKUP(data[[#This Row],[id_customer]],customer[],2,FALSE)</f>
        <v>Kally Hook</v>
      </c>
      <c r="H7182" t="str">
        <f>data[[#This Row],[id_customer]]&amp;data[[#This Row],[id_campaign]]</f>
        <v>C0440cam03</v>
      </c>
      <c r="I7182">
        <f>DATEDIF(data[[#This Row],[join_date]],data[[#This Row],[buy_date]],"M")</f>
        <v>1</v>
      </c>
    </row>
    <row r="7183" spans="1:9" x14ac:dyDescent="0.25">
      <c r="A7183" t="s">
        <v>1801</v>
      </c>
      <c r="B7183" t="s">
        <v>8</v>
      </c>
      <c r="C7183" s="1">
        <v>44721</v>
      </c>
      <c r="D7183" s="1">
        <v>44852</v>
      </c>
      <c r="E7183">
        <f>VLOOKUP(data[[#This Row],[id_campaign]],campaign[],4,FALSE)</f>
        <v>62</v>
      </c>
      <c r="F7183" t="str">
        <f>VLOOKUP(data[[#This Row],[id_campaign]],campaign[],2,FALSE)</f>
        <v>HandsetWebCapable</v>
      </c>
      <c r="G7183" t="str">
        <f>VLOOKUP(data[[#This Row],[id_customer]],customer[],2,FALSE)</f>
        <v>Kally Hook</v>
      </c>
      <c r="H7183" t="str">
        <f>data[[#This Row],[id_customer]]&amp;data[[#This Row],[id_campaign]]</f>
        <v>C0440cam03</v>
      </c>
      <c r="I7183">
        <f>DATEDIF(data[[#This Row],[join_date]],data[[#This Row],[buy_date]],"M")</f>
        <v>4</v>
      </c>
    </row>
    <row r="7184" spans="1:9" x14ac:dyDescent="0.25">
      <c r="A7184" t="s">
        <v>1801</v>
      </c>
      <c r="B7184" t="s">
        <v>8</v>
      </c>
      <c r="C7184" s="1">
        <v>44721</v>
      </c>
      <c r="D7184" s="1">
        <v>44889</v>
      </c>
      <c r="E7184">
        <f>VLOOKUP(data[[#This Row],[id_campaign]],campaign[],4,FALSE)</f>
        <v>62</v>
      </c>
      <c r="F7184" t="str">
        <f>VLOOKUP(data[[#This Row],[id_campaign]],campaign[],2,FALSE)</f>
        <v>HandsetWebCapable</v>
      </c>
      <c r="G7184" t="str">
        <f>VLOOKUP(data[[#This Row],[id_customer]],customer[],2,FALSE)</f>
        <v>Kally Hook</v>
      </c>
      <c r="H7184" t="str">
        <f>data[[#This Row],[id_customer]]&amp;data[[#This Row],[id_campaign]]</f>
        <v>C0440cam03</v>
      </c>
      <c r="I7184">
        <f>DATEDIF(data[[#This Row],[join_date]],data[[#This Row],[buy_date]],"M")</f>
        <v>5</v>
      </c>
    </row>
    <row r="7185" spans="1:9" x14ac:dyDescent="0.25">
      <c r="A7185" t="s">
        <v>1801</v>
      </c>
      <c r="B7185" t="s">
        <v>8</v>
      </c>
      <c r="C7185" s="1">
        <v>44721</v>
      </c>
      <c r="D7185" s="1">
        <v>44914</v>
      </c>
      <c r="E7185">
        <f>VLOOKUP(data[[#This Row],[id_campaign]],campaign[],4,FALSE)</f>
        <v>62</v>
      </c>
      <c r="F7185" t="str">
        <f>VLOOKUP(data[[#This Row],[id_campaign]],campaign[],2,FALSE)</f>
        <v>HandsetWebCapable</v>
      </c>
      <c r="G7185" t="str">
        <f>VLOOKUP(data[[#This Row],[id_customer]],customer[],2,FALSE)</f>
        <v>Kally Hook</v>
      </c>
      <c r="H7185" t="str">
        <f>data[[#This Row],[id_customer]]&amp;data[[#This Row],[id_campaign]]</f>
        <v>C0440cam03</v>
      </c>
      <c r="I7185">
        <f>DATEDIF(data[[#This Row],[join_date]],data[[#This Row],[buy_date]],"M")</f>
        <v>6</v>
      </c>
    </row>
    <row r="7186" spans="1:9" x14ac:dyDescent="0.25">
      <c r="A7186" t="s">
        <v>1801</v>
      </c>
      <c r="B7186" t="s">
        <v>8</v>
      </c>
      <c r="C7186" s="1">
        <v>44721</v>
      </c>
      <c r="D7186" s="1">
        <v>44937</v>
      </c>
      <c r="E7186">
        <f>VLOOKUP(data[[#This Row],[id_campaign]],campaign[],4,FALSE)</f>
        <v>62</v>
      </c>
      <c r="F7186" t="str">
        <f>VLOOKUP(data[[#This Row],[id_campaign]],campaign[],2,FALSE)</f>
        <v>HandsetWebCapable</v>
      </c>
      <c r="G7186" t="str">
        <f>VLOOKUP(data[[#This Row],[id_customer]],customer[],2,FALSE)</f>
        <v>Kally Hook</v>
      </c>
      <c r="H7186" t="str">
        <f>data[[#This Row],[id_customer]]&amp;data[[#This Row],[id_campaign]]</f>
        <v>C0440cam03</v>
      </c>
      <c r="I7186">
        <f>DATEDIF(data[[#This Row],[join_date]],data[[#This Row],[buy_date]],"M")</f>
        <v>7</v>
      </c>
    </row>
    <row r="7187" spans="1:9" x14ac:dyDescent="0.25">
      <c r="A7187" t="s">
        <v>1801</v>
      </c>
      <c r="B7187" t="s">
        <v>8</v>
      </c>
      <c r="C7187" s="1">
        <v>44721</v>
      </c>
      <c r="D7187" s="1">
        <v>44970</v>
      </c>
      <c r="E7187">
        <f>VLOOKUP(data[[#This Row],[id_campaign]],campaign[],4,FALSE)</f>
        <v>62</v>
      </c>
      <c r="F7187" t="str">
        <f>VLOOKUP(data[[#This Row],[id_campaign]],campaign[],2,FALSE)</f>
        <v>HandsetWebCapable</v>
      </c>
      <c r="G7187" t="str">
        <f>VLOOKUP(data[[#This Row],[id_customer]],customer[],2,FALSE)</f>
        <v>Kally Hook</v>
      </c>
      <c r="H7187" t="str">
        <f>data[[#This Row],[id_customer]]&amp;data[[#This Row],[id_campaign]]</f>
        <v>C0440cam03</v>
      </c>
      <c r="I7187">
        <f>DATEDIF(data[[#This Row],[join_date]],data[[#This Row],[buy_date]],"M")</f>
        <v>8</v>
      </c>
    </row>
    <row r="7188" spans="1:9" x14ac:dyDescent="0.25">
      <c r="A7188" t="s">
        <v>1801</v>
      </c>
      <c r="B7188" t="s">
        <v>8</v>
      </c>
      <c r="C7188" s="1">
        <v>44721</v>
      </c>
      <c r="D7188" s="1">
        <v>44994</v>
      </c>
      <c r="E7188">
        <f>VLOOKUP(data[[#This Row],[id_campaign]],campaign[],4,FALSE)</f>
        <v>62</v>
      </c>
      <c r="F7188" t="str">
        <f>VLOOKUP(data[[#This Row],[id_campaign]],campaign[],2,FALSE)</f>
        <v>HandsetWebCapable</v>
      </c>
      <c r="G7188" t="str">
        <f>VLOOKUP(data[[#This Row],[id_customer]],customer[],2,FALSE)</f>
        <v>Kally Hook</v>
      </c>
      <c r="H7188" t="str">
        <f>data[[#This Row],[id_customer]]&amp;data[[#This Row],[id_campaign]]</f>
        <v>C0440cam03</v>
      </c>
      <c r="I7188">
        <f>DATEDIF(data[[#This Row],[join_date]],data[[#This Row],[buy_date]],"M")</f>
        <v>9</v>
      </c>
    </row>
    <row r="7189" spans="1:9" x14ac:dyDescent="0.25">
      <c r="A7189" t="s">
        <v>1801</v>
      </c>
      <c r="B7189" t="s">
        <v>8</v>
      </c>
      <c r="C7189" s="1">
        <v>44721</v>
      </c>
      <c r="D7189" s="1">
        <v>45067</v>
      </c>
      <c r="E7189">
        <f>VLOOKUP(data[[#This Row],[id_campaign]],campaign[],4,FALSE)</f>
        <v>62</v>
      </c>
      <c r="F7189" t="str">
        <f>VLOOKUP(data[[#This Row],[id_campaign]],campaign[],2,FALSE)</f>
        <v>HandsetWebCapable</v>
      </c>
      <c r="G7189" t="str">
        <f>VLOOKUP(data[[#This Row],[id_customer]],customer[],2,FALSE)</f>
        <v>Kally Hook</v>
      </c>
      <c r="H7189" t="str">
        <f>data[[#This Row],[id_customer]]&amp;data[[#This Row],[id_campaign]]</f>
        <v>C0440cam03</v>
      </c>
      <c r="I7189">
        <f>DATEDIF(data[[#This Row],[join_date]],data[[#This Row],[buy_date]],"M")</f>
        <v>11</v>
      </c>
    </row>
    <row r="7190" spans="1:9" x14ac:dyDescent="0.25">
      <c r="A7190" t="s">
        <v>1801</v>
      </c>
      <c r="B7190" t="s">
        <v>18</v>
      </c>
      <c r="C7190" s="1">
        <v>44953</v>
      </c>
      <c r="D7190" s="1">
        <v>44953</v>
      </c>
      <c r="E7190">
        <f>VLOOKUP(data[[#This Row],[id_campaign]],campaign[],4,FALSE)</f>
        <v>27</v>
      </c>
      <c r="F7190" t="str">
        <f>VLOOKUP(data[[#This Row],[id_campaign]],campaign[],2,FALSE)</f>
        <v>RespondsToMailOffers</v>
      </c>
      <c r="G7190" t="str">
        <f>VLOOKUP(data[[#This Row],[id_customer]],customer[],2,FALSE)</f>
        <v>Kally Hook</v>
      </c>
      <c r="H7190" t="str">
        <f>data[[#This Row],[id_customer]]&amp;data[[#This Row],[id_campaign]]</f>
        <v>C0440cam08</v>
      </c>
      <c r="I7190">
        <f>DATEDIF(data[[#This Row],[join_date]],data[[#This Row],[buy_date]],"M")</f>
        <v>0</v>
      </c>
    </row>
    <row r="7191" spans="1:9" x14ac:dyDescent="0.25">
      <c r="A7191" t="s">
        <v>1801</v>
      </c>
      <c r="B7191" t="s">
        <v>18</v>
      </c>
      <c r="C7191" s="1">
        <v>44953</v>
      </c>
      <c r="D7191" s="1">
        <v>44985</v>
      </c>
      <c r="E7191">
        <f>VLOOKUP(data[[#This Row],[id_campaign]],campaign[],4,FALSE)</f>
        <v>27</v>
      </c>
      <c r="F7191" t="str">
        <f>VLOOKUP(data[[#This Row],[id_campaign]],campaign[],2,FALSE)</f>
        <v>RespondsToMailOffers</v>
      </c>
      <c r="G7191" t="str">
        <f>VLOOKUP(data[[#This Row],[id_customer]],customer[],2,FALSE)</f>
        <v>Kally Hook</v>
      </c>
      <c r="H7191" t="str">
        <f>data[[#This Row],[id_customer]]&amp;data[[#This Row],[id_campaign]]</f>
        <v>C0440cam08</v>
      </c>
      <c r="I7191">
        <f>DATEDIF(data[[#This Row],[join_date]],data[[#This Row],[buy_date]],"M")</f>
        <v>1</v>
      </c>
    </row>
    <row r="7192" spans="1:9" x14ac:dyDescent="0.25">
      <c r="A7192" t="s">
        <v>1801</v>
      </c>
      <c r="B7192" t="s">
        <v>18</v>
      </c>
      <c r="C7192" s="1">
        <v>44953</v>
      </c>
      <c r="D7192" s="1">
        <v>44995</v>
      </c>
      <c r="E7192">
        <f>VLOOKUP(data[[#This Row],[id_campaign]],campaign[],4,FALSE)</f>
        <v>27</v>
      </c>
      <c r="F7192" t="str">
        <f>VLOOKUP(data[[#This Row],[id_campaign]],campaign[],2,FALSE)</f>
        <v>RespondsToMailOffers</v>
      </c>
      <c r="G7192" t="str">
        <f>VLOOKUP(data[[#This Row],[id_customer]],customer[],2,FALSE)</f>
        <v>Kally Hook</v>
      </c>
      <c r="H7192" t="str">
        <f>data[[#This Row],[id_customer]]&amp;data[[#This Row],[id_campaign]]</f>
        <v>C0440cam08</v>
      </c>
      <c r="I7192">
        <f>DATEDIF(data[[#This Row],[join_date]],data[[#This Row],[buy_date]],"M")</f>
        <v>1</v>
      </c>
    </row>
    <row r="7193" spans="1:9" x14ac:dyDescent="0.25">
      <c r="A7193" t="s">
        <v>1801</v>
      </c>
      <c r="B7193" t="s">
        <v>18</v>
      </c>
      <c r="C7193" s="1">
        <v>44953</v>
      </c>
      <c r="D7193" s="1">
        <v>45019</v>
      </c>
      <c r="E7193">
        <f>VLOOKUP(data[[#This Row],[id_campaign]],campaign[],4,FALSE)</f>
        <v>27</v>
      </c>
      <c r="F7193" t="str">
        <f>VLOOKUP(data[[#This Row],[id_campaign]],campaign[],2,FALSE)</f>
        <v>RespondsToMailOffers</v>
      </c>
      <c r="G7193" t="str">
        <f>VLOOKUP(data[[#This Row],[id_customer]],customer[],2,FALSE)</f>
        <v>Kally Hook</v>
      </c>
      <c r="H7193" t="str">
        <f>data[[#This Row],[id_customer]]&amp;data[[#This Row],[id_campaign]]</f>
        <v>C0440cam08</v>
      </c>
      <c r="I7193">
        <f>DATEDIF(data[[#This Row],[join_date]],data[[#This Row],[buy_date]],"M")</f>
        <v>2</v>
      </c>
    </row>
    <row r="7194" spans="1:9" x14ac:dyDescent="0.25">
      <c r="A7194" t="s">
        <v>1801</v>
      </c>
      <c r="B7194" t="s">
        <v>18</v>
      </c>
      <c r="C7194" s="1">
        <v>44953</v>
      </c>
      <c r="D7194" s="1">
        <v>45053</v>
      </c>
      <c r="E7194">
        <f>VLOOKUP(data[[#This Row],[id_campaign]],campaign[],4,FALSE)</f>
        <v>27</v>
      </c>
      <c r="F7194" t="str">
        <f>VLOOKUP(data[[#This Row],[id_campaign]],campaign[],2,FALSE)</f>
        <v>RespondsToMailOffers</v>
      </c>
      <c r="G7194" t="str">
        <f>VLOOKUP(data[[#This Row],[id_customer]],customer[],2,FALSE)</f>
        <v>Kally Hook</v>
      </c>
      <c r="H7194" t="str">
        <f>data[[#This Row],[id_customer]]&amp;data[[#This Row],[id_campaign]]</f>
        <v>C0440cam08</v>
      </c>
      <c r="I7194">
        <f>DATEDIF(data[[#This Row],[join_date]],data[[#This Row],[buy_date]],"M")</f>
        <v>3</v>
      </c>
    </row>
    <row r="7195" spans="1:9" x14ac:dyDescent="0.25">
      <c r="A7195" t="s">
        <v>1801</v>
      </c>
      <c r="B7195" t="s">
        <v>18</v>
      </c>
      <c r="C7195" s="1">
        <v>44953</v>
      </c>
      <c r="D7195" s="1">
        <v>45080</v>
      </c>
      <c r="E7195">
        <f>VLOOKUP(data[[#This Row],[id_campaign]],campaign[],4,FALSE)</f>
        <v>27</v>
      </c>
      <c r="F7195" t="str">
        <f>VLOOKUP(data[[#This Row],[id_campaign]],campaign[],2,FALSE)</f>
        <v>RespondsToMailOffers</v>
      </c>
      <c r="G7195" t="str">
        <f>VLOOKUP(data[[#This Row],[id_customer]],customer[],2,FALSE)</f>
        <v>Kally Hook</v>
      </c>
      <c r="H7195" t="str">
        <f>data[[#This Row],[id_customer]]&amp;data[[#This Row],[id_campaign]]</f>
        <v>C0440cam08</v>
      </c>
      <c r="I7195">
        <f>DATEDIF(data[[#This Row],[join_date]],data[[#This Row],[buy_date]],"M")</f>
        <v>4</v>
      </c>
    </row>
    <row r="7196" spans="1:9" x14ac:dyDescent="0.25">
      <c r="A7196" t="s">
        <v>1805</v>
      </c>
      <c r="B7196" t="s">
        <v>28</v>
      </c>
      <c r="C7196" s="1">
        <v>44921</v>
      </c>
      <c r="D7196" s="1">
        <v>44921</v>
      </c>
      <c r="E7196">
        <f>VLOOKUP(data[[#This Row],[id_campaign]],campaign[],4,FALSE)</f>
        <v>25</v>
      </c>
      <c r="F7196" t="str">
        <f>VLOOKUP(data[[#This Row],[id_campaign]],campaign[],2,FALSE)</f>
        <v>NewCellphoneUser</v>
      </c>
      <c r="G7196" t="str">
        <f>VLOOKUP(data[[#This Row],[id_customer]],customer[],2,FALSE)</f>
        <v>Valida Frotton</v>
      </c>
      <c r="H7196" t="str">
        <f>data[[#This Row],[id_customer]]&amp;data[[#This Row],[id_campaign]]</f>
        <v>C0441cam13</v>
      </c>
      <c r="I7196">
        <f>DATEDIF(data[[#This Row],[join_date]],data[[#This Row],[buy_date]],"M")</f>
        <v>0</v>
      </c>
    </row>
    <row r="7197" spans="1:9" x14ac:dyDescent="0.25">
      <c r="A7197" t="s">
        <v>1805</v>
      </c>
      <c r="B7197" t="s">
        <v>28</v>
      </c>
      <c r="C7197" s="1">
        <v>44921</v>
      </c>
      <c r="D7197" s="1">
        <v>44952</v>
      </c>
      <c r="E7197">
        <f>VLOOKUP(data[[#This Row],[id_campaign]],campaign[],4,FALSE)</f>
        <v>25</v>
      </c>
      <c r="F7197" t="str">
        <f>VLOOKUP(data[[#This Row],[id_campaign]],campaign[],2,FALSE)</f>
        <v>NewCellphoneUser</v>
      </c>
      <c r="G7197" t="str">
        <f>VLOOKUP(data[[#This Row],[id_customer]],customer[],2,FALSE)</f>
        <v>Valida Frotton</v>
      </c>
      <c r="H7197" t="str">
        <f>data[[#This Row],[id_customer]]&amp;data[[#This Row],[id_campaign]]</f>
        <v>C0441cam13</v>
      </c>
      <c r="I7197">
        <f>DATEDIF(data[[#This Row],[join_date]],data[[#This Row],[buy_date]],"M")</f>
        <v>1</v>
      </c>
    </row>
    <row r="7198" spans="1:9" x14ac:dyDescent="0.25">
      <c r="A7198" t="s">
        <v>1805</v>
      </c>
      <c r="B7198" t="s">
        <v>28</v>
      </c>
      <c r="C7198" s="1">
        <v>44921</v>
      </c>
      <c r="D7198" s="1">
        <v>44959</v>
      </c>
      <c r="E7198">
        <f>VLOOKUP(data[[#This Row],[id_campaign]],campaign[],4,FALSE)</f>
        <v>25</v>
      </c>
      <c r="F7198" t="str">
        <f>VLOOKUP(data[[#This Row],[id_campaign]],campaign[],2,FALSE)</f>
        <v>NewCellphoneUser</v>
      </c>
      <c r="G7198" t="str">
        <f>VLOOKUP(data[[#This Row],[id_customer]],customer[],2,FALSE)</f>
        <v>Valida Frotton</v>
      </c>
      <c r="H7198" t="str">
        <f>data[[#This Row],[id_customer]]&amp;data[[#This Row],[id_campaign]]</f>
        <v>C0441cam13</v>
      </c>
      <c r="I7198">
        <f>DATEDIF(data[[#This Row],[join_date]],data[[#This Row],[buy_date]],"M")</f>
        <v>1</v>
      </c>
    </row>
    <row r="7199" spans="1:9" x14ac:dyDescent="0.25">
      <c r="A7199" t="s">
        <v>1805</v>
      </c>
      <c r="B7199" t="s">
        <v>28</v>
      </c>
      <c r="C7199" s="1">
        <v>44921</v>
      </c>
      <c r="D7199" s="1">
        <v>44995</v>
      </c>
      <c r="E7199">
        <f>VLOOKUP(data[[#This Row],[id_campaign]],campaign[],4,FALSE)</f>
        <v>25</v>
      </c>
      <c r="F7199" t="str">
        <f>VLOOKUP(data[[#This Row],[id_campaign]],campaign[],2,FALSE)</f>
        <v>NewCellphoneUser</v>
      </c>
      <c r="G7199" t="str">
        <f>VLOOKUP(data[[#This Row],[id_customer]],customer[],2,FALSE)</f>
        <v>Valida Frotton</v>
      </c>
      <c r="H7199" t="str">
        <f>data[[#This Row],[id_customer]]&amp;data[[#This Row],[id_campaign]]</f>
        <v>C0441cam13</v>
      </c>
      <c r="I7199">
        <f>DATEDIF(data[[#This Row],[join_date]],data[[#This Row],[buy_date]],"M")</f>
        <v>2</v>
      </c>
    </row>
    <row r="7200" spans="1:9" x14ac:dyDescent="0.25">
      <c r="A7200" t="s">
        <v>1805</v>
      </c>
      <c r="B7200" t="s">
        <v>28</v>
      </c>
      <c r="C7200" s="1">
        <v>44921</v>
      </c>
      <c r="D7200" s="1">
        <v>45045</v>
      </c>
      <c r="E7200">
        <f>VLOOKUP(data[[#This Row],[id_campaign]],campaign[],4,FALSE)</f>
        <v>25</v>
      </c>
      <c r="F7200" t="str">
        <f>VLOOKUP(data[[#This Row],[id_campaign]],campaign[],2,FALSE)</f>
        <v>NewCellphoneUser</v>
      </c>
      <c r="G7200" t="str">
        <f>VLOOKUP(data[[#This Row],[id_customer]],customer[],2,FALSE)</f>
        <v>Valida Frotton</v>
      </c>
      <c r="H7200" t="str">
        <f>data[[#This Row],[id_customer]]&amp;data[[#This Row],[id_campaign]]</f>
        <v>C0441cam13</v>
      </c>
      <c r="I7200">
        <f>DATEDIF(data[[#This Row],[join_date]],data[[#This Row],[buy_date]],"M")</f>
        <v>4</v>
      </c>
    </row>
    <row r="7201" spans="1:9" x14ac:dyDescent="0.25">
      <c r="A7201" t="s">
        <v>1805</v>
      </c>
      <c r="B7201" t="s">
        <v>28</v>
      </c>
      <c r="C7201" s="1">
        <v>44921</v>
      </c>
      <c r="D7201" s="1">
        <v>45053</v>
      </c>
      <c r="E7201">
        <f>VLOOKUP(data[[#This Row],[id_campaign]],campaign[],4,FALSE)</f>
        <v>25</v>
      </c>
      <c r="F7201" t="str">
        <f>VLOOKUP(data[[#This Row],[id_campaign]],campaign[],2,FALSE)</f>
        <v>NewCellphoneUser</v>
      </c>
      <c r="G7201" t="str">
        <f>VLOOKUP(data[[#This Row],[id_customer]],customer[],2,FALSE)</f>
        <v>Valida Frotton</v>
      </c>
      <c r="H7201" t="str">
        <f>data[[#This Row],[id_customer]]&amp;data[[#This Row],[id_campaign]]</f>
        <v>C0441cam13</v>
      </c>
      <c r="I7201">
        <f>DATEDIF(data[[#This Row],[join_date]],data[[#This Row],[buy_date]],"M")</f>
        <v>4</v>
      </c>
    </row>
    <row r="7202" spans="1:9" x14ac:dyDescent="0.25">
      <c r="A7202" t="s">
        <v>1805</v>
      </c>
      <c r="B7202" t="s">
        <v>28</v>
      </c>
      <c r="C7202" s="1">
        <v>44921</v>
      </c>
      <c r="D7202" s="1">
        <v>45079</v>
      </c>
      <c r="E7202">
        <f>VLOOKUP(data[[#This Row],[id_campaign]],campaign[],4,FALSE)</f>
        <v>25</v>
      </c>
      <c r="F7202" t="str">
        <f>VLOOKUP(data[[#This Row],[id_campaign]],campaign[],2,FALSE)</f>
        <v>NewCellphoneUser</v>
      </c>
      <c r="G7202" t="str">
        <f>VLOOKUP(data[[#This Row],[id_customer]],customer[],2,FALSE)</f>
        <v>Valida Frotton</v>
      </c>
      <c r="H7202" t="str">
        <f>data[[#This Row],[id_customer]]&amp;data[[#This Row],[id_campaign]]</f>
        <v>C0441cam13</v>
      </c>
      <c r="I7202">
        <f>DATEDIF(data[[#This Row],[join_date]],data[[#This Row],[buy_date]],"M")</f>
        <v>5</v>
      </c>
    </row>
    <row r="7203" spans="1:9" x14ac:dyDescent="0.25">
      <c r="A7203" t="s">
        <v>1809</v>
      </c>
      <c r="B7203" t="s">
        <v>24</v>
      </c>
      <c r="C7203" s="1">
        <v>44880</v>
      </c>
      <c r="D7203" s="1">
        <v>44880</v>
      </c>
      <c r="E7203">
        <f>VLOOKUP(data[[#This Row],[id_campaign]],campaign[],4,FALSE)</f>
        <v>62</v>
      </c>
      <c r="F7203" t="str">
        <f>VLOOKUP(data[[#This Row],[id_campaign]],campaign[],2,FALSE)</f>
        <v>OwnsComputer</v>
      </c>
      <c r="G7203" t="str">
        <f>VLOOKUP(data[[#This Row],[id_customer]],customer[],2,FALSE)</f>
        <v>Payton Langran</v>
      </c>
      <c r="H7203" t="str">
        <f>data[[#This Row],[id_customer]]&amp;data[[#This Row],[id_campaign]]</f>
        <v>C0442cam11</v>
      </c>
      <c r="I7203">
        <f>DATEDIF(data[[#This Row],[join_date]],data[[#This Row],[buy_date]],"M")</f>
        <v>0</v>
      </c>
    </row>
    <row r="7204" spans="1:9" x14ac:dyDescent="0.25">
      <c r="A7204" t="s">
        <v>1809</v>
      </c>
      <c r="B7204" t="s">
        <v>24</v>
      </c>
      <c r="C7204" s="1">
        <v>44880</v>
      </c>
      <c r="D7204" s="1">
        <v>44918</v>
      </c>
      <c r="E7204">
        <f>VLOOKUP(data[[#This Row],[id_campaign]],campaign[],4,FALSE)</f>
        <v>62</v>
      </c>
      <c r="F7204" t="str">
        <f>VLOOKUP(data[[#This Row],[id_campaign]],campaign[],2,FALSE)</f>
        <v>OwnsComputer</v>
      </c>
      <c r="G7204" t="str">
        <f>VLOOKUP(data[[#This Row],[id_customer]],customer[],2,FALSE)</f>
        <v>Payton Langran</v>
      </c>
      <c r="H7204" t="str">
        <f>data[[#This Row],[id_customer]]&amp;data[[#This Row],[id_campaign]]</f>
        <v>C0442cam11</v>
      </c>
      <c r="I7204">
        <f>DATEDIF(data[[#This Row],[join_date]],data[[#This Row],[buy_date]],"M")</f>
        <v>1</v>
      </c>
    </row>
    <row r="7205" spans="1:9" x14ac:dyDescent="0.25">
      <c r="A7205" t="s">
        <v>1809</v>
      </c>
      <c r="B7205" t="s">
        <v>24</v>
      </c>
      <c r="C7205" s="1">
        <v>44880</v>
      </c>
      <c r="D7205" s="1">
        <v>44942</v>
      </c>
      <c r="E7205">
        <f>VLOOKUP(data[[#This Row],[id_campaign]],campaign[],4,FALSE)</f>
        <v>62</v>
      </c>
      <c r="F7205" t="str">
        <f>VLOOKUP(data[[#This Row],[id_campaign]],campaign[],2,FALSE)</f>
        <v>OwnsComputer</v>
      </c>
      <c r="G7205" t="str">
        <f>VLOOKUP(data[[#This Row],[id_customer]],customer[],2,FALSE)</f>
        <v>Payton Langran</v>
      </c>
      <c r="H7205" t="str">
        <f>data[[#This Row],[id_customer]]&amp;data[[#This Row],[id_campaign]]</f>
        <v>C0442cam11</v>
      </c>
      <c r="I7205">
        <f>DATEDIF(data[[#This Row],[join_date]],data[[#This Row],[buy_date]],"M")</f>
        <v>2</v>
      </c>
    </row>
    <row r="7206" spans="1:9" x14ac:dyDescent="0.25">
      <c r="A7206" t="s">
        <v>1809</v>
      </c>
      <c r="B7206" t="s">
        <v>24</v>
      </c>
      <c r="C7206" s="1">
        <v>44880</v>
      </c>
      <c r="D7206" s="1">
        <v>44974</v>
      </c>
      <c r="E7206">
        <f>VLOOKUP(data[[#This Row],[id_campaign]],campaign[],4,FALSE)</f>
        <v>62</v>
      </c>
      <c r="F7206" t="str">
        <f>VLOOKUP(data[[#This Row],[id_campaign]],campaign[],2,FALSE)</f>
        <v>OwnsComputer</v>
      </c>
      <c r="G7206" t="str">
        <f>VLOOKUP(data[[#This Row],[id_customer]],customer[],2,FALSE)</f>
        <v>Payton Langran</v>
      </c>
      <c r="H7206" t="str">
        <f>data[[#This Row],[id_customer]]&amp;data[[#This Row],[id_campaign]]</f>
        <v>C0442cam11</v>
      </c>
      <c r="I7206">
        <f>DATEDIF(data[[#This Row],[join_date]],data[[#This Row],[buy_date]],"M")</f>
        <v>3</v>
      </c>
    </row>
    <row r="7207" spans="1:9" x14ac:dyDescent="0.25">
      <c r="A7207" t="s">
        <v>1809</v>
      </c>
      <c r="B7207" t="s">
        <v>24</v>
      </c>
      <c r="C7207" s="1">
        <v>44880</v>
      </c>
      <c r="D7207" s="1">
        <v>45013</v>
      </c>
      <c r="E7207">
        <f>VLOOKUP(data[[#This Row],[id_campaign]],campaign[],4,FALSE)</f>
        <v>62</v>
      </c>
      <c r="F7207" t="str">
        <f>VLOOKUP(data[[#This Row],[id_campaign]],campaign[],2,FALSE)</f>
        <v>OwnsComputer</v>
      </c>
      <c r="G7207" t="str">
        <f>VLOOKUP(data[[#This Row],[id_customer]],customer[],2,FALSE)</f>
        <v>Payton Langran</v>
      </c>
      <c r="H7207" t="str">
        <f>data[[#This Row],[id_customer]]&amp;data[[#This Row],[id_campaign]]</f>
        <v>C0442cam11</v>
      </c>
      <c r="I7207">
        <f>DATEDIF(data[[#This Row],[join_date]],data[[#This Row],[buy_date]],"M")</f>
        <v>4</v>
      </c>
    </row>
    <row r="7208" spans="1:9" x14ac:dyDescent="0.25">
      <c r="A7208" t="s">
        <v>1809</v>
      </c>
      <c r="B7208" t="s">
        <v>24</v>
      </c>
      <c r="C7208" s="1">
        <v>44880</v>
      </c>
      <c r="D7208" s="1">
        <v>45061</v>
      </c>
      <c r="E7208">
        <f>VLOOKUP(data[[#This Row],[id_campaign]],campaign[],4,FALSE)</f>
        <v>62</v>
      </c>
      <c r="F7208" t="str">
        <f>VLOOKUP(data[[#This Row],[id_campaign]],campaign[],2,FALSE)</f>
        <v>OwnsComputer</v>
      </c>
      <c r="G7208" t="str">
        <f>VLOOKUP(data[[#This Row],[id_customer]],customer[],2,FALSE)</f>
        <v>Payton Langran</v>
      </c>
      <c r="H7208" t="str">
        <f>data[[#This Row],[id_customer]]&amp;data[[#This Row],[id_campaign]]</f>
        <v>C0442cam11</v>
      </c>
      <c r="I7208">
        <f>DATEDIF(data[[#This Row],[join_date]],data[[#This Row],[buy_date]],"M")</f>
        <v>6</v>
      </c>
    </row>
    <row r="7209" spans="1:9" x14ac:dyDescent="0.25">
      <c r="A7209" t="s">
        <v>1813</v>
      </c>
      <c r="B7209" t="s">
        <v>14</v>
      </c>
      <c r="C7209" s="1">
        <v>44962</v>
      </c>
      <c r="D7209" s="1">
        <v>44962</v>
      </c>
      <c r="E7209">
        <f>VLOOKUP(data[[#This Row],[id_campaign]],campaign[],4,FALSE)</f>
        <v>13</v>
      </c>
      <c r="F7209" t="str">
        <f>VLOOKUP(data[[#This Row],[id_campaign]],campaign[],2,FALSE)</f>
        <v>Homeownership</v>
      </c>
      <c r="G7209" t="str">
        <f>VLOOKUP(data[[#This Row],[id_customer]],customer[],2,FALSE)</f>
        <v>Frazer Beesley</v>
      </c>
      <c r="H7209" t="str">
        <f>data[[#This Row],[id_customer]]&amp;data[[#This Row],[id_campaign]]</f>
        <v>C0443cam06</v>
      </c>
      <c r="I7209">
        <f>DATEDIF(data[[#This Row],[join_date]],data[[#This Row],[buy_date]],"M")</f>
        <v>0</v>
      </c>
    </row>
    <row r="7210" spans="1:9" x14ac:dyDescent="0.25">
      <c r="A7210" t="s">
        <v>1813</v>
      </c>
      <c r="B7210" t="s">
        <v>14</v>
      </c>
      <c r="C7210" s="1">
        <v>44962</v>
      </c>
      <c r="D7210" s="1">
        <v>45001</v>
      </c>
      <c r="E7210">
        <f>VLOOKUP(data[[#This Row],[id_campaign]],campaign[],4,FALSE)</f>
        <v>13</v>
      </c>
      <c r="F7210" t="str">
        <f>VLOOKUP(data[[#This Row],[id_campaign]],campaign[],2,FALSE)</f>
        <v>Homeownership</v>
      </c>
      <c r="G7210" t="str">
        <f>VLOOKUP(data[[#This Row],[id_customer]],customer[],2,FALSE)</f>
        <v>Frazer Beesley</v>
      </c>
      <c r="H7210" t="str">
        <f>data[[#This Row],[id_customer]]&amp;data[[#This Row],[id_campaign]]</f>
        <v>C0443cam06</v>
      </c>
      <c r="I7210">
        <f>DATEDIF(data[[#This Row],[join_date]],data[[#This Row],[buy_date]],"M")</f>
        <v>1</v>
      </c>
    </row>
    <row r="7211" spans="1:9" x14ac:dyDescent="0.25">
      <c r="A7211" t="s">
        <v>1813</v>
      </c>
      <c r="B7211" t="s">
        <v>14</v>
      </c>
      <c r="C7211" s="1">
        <v>44962</v>
      </c>
      <c r="D7211" s="1">
        <v>45031</v>
      </c>
      <c r="E7211">
        <f>VLOOKUP(data[[#This Row],[id_campaign]],campaign[],4,FALSE)</f>
        <v>13</v>
      </c>
      <c r="F7211" t="str">
        <f>VLOOKUP(data[[#This Row],[id_campaign]],campaign[],2,FALSE)</f>
        <v>Homeownership</v>
      </c>
      <c r="G7211" t="str">
        <f>VLOOKUP(data[[#This Row],[id_customer]],customer[],2,FALSE)</f>
        <v>Frazer Beesley</v>
      </c>
      <c r="H7211" t="str">
        <f>data[[#This Row],[id_customer]]&amp;data[[#This Row],[id_campaign]]</f>
        <v>C0443cam06</v>
      </c>
      <c r="I7211">
        <f>DATEDIF(data[[#This Row],[join_date]],data[[#This Row],[buy_date]],"M")</f>
        <v>2</v>
      </c>
    </row>
    <row r="7212" spans="1:9" x14ac:dyDescent="0.25">
      <c r="A7212" t="s">
        <v>1813</v>
      </c>
      <c r="B7212" t="s">
        <v>14</v>
      </c>
      <c r="C7212" s="1">
        <v>44962</v>
      </c>
      <c r="D7212" s="1">
        <v>45063</v>
      </c>
      <c r="E7212">
        <f>VLOOKUP(data[[#This Row],[id_campaign]],campaign[],4,FALSE)</f>
        <v>13</v>
      </c>
      <c r="F7212" t="str">
        <f>VLOOKUP(data[[#This Row],[id_campaign]],campaign[],2,FALSE)</f>
        <v>Homeownership</v>
      </c>
      <c r="G7212" t="str">
        <f>VLOOKUP(data[[#This Row],[id_customer]],customer[],2,FALSE)</f>
        <v>Frazer Beesley</v>
      </c>
      <c r="H7212" t="str">
        <f>data[[#This Row],[id_customer]]&amp;data[[#This Row],[id_campaign]]</f>
        <v>C0443cam06</v>
      </c>
      <c r="I7212">
        <f>DATEDIF(data[[#This Row],[join_date]],data[[#This Row],[buy_date]],"M")</f>
        <v>3</v>
      </c>
    </row>
    <row r="7213" spans="1:9" x14ac:dyDescent="0.25">
      <c r="A7213" t="s">
        <v>1813</v>
      </c>
      <c r="B7213" t="s">
        <v>12</v>
      </c>
      <c r="C7213" s="1">
        <v>45016</v>
      </c>
      <c r="D7213" s="1">
        <v>45016</v>
      </c>
      <c r="E7213">
        <f>VLOOKUP(data[[#This Row],[id_campaign]],campaign[],4,FALSE)</f>
        <v>22</v>
      </c>
      <c r="F7213" t="str">
        <f>VLOOKUP(data[[#This Row],[id_campaign]],campaign[],2,FALSE)</f>
        <v>RVOwner</v>
      </c>
      <c r="G7213" t="str">
        <f>VLOOKUP(data[[#This Row],[id_customer]],customer[],2,FALSE)</f>
        <v>Frazer Beesley</v>
      </c>
      <c r="H7213" t="str">
        <f>data[[#This Row],[id_customer]]&amp;data[[#This Row],[id_campaign]]</f>
        <v>C0443cam05</v>
      </c>
      <c r="I7213">
        <f>DATEDIF(data[[#This Row],[join_date]],data[[#This Row],[buy_date]],"M")</f>
        <v>0</v>
      </c>
    </row>
    <row r="7214" spans="1:9" x14ac:dyDescent="0.25">
      <c r="A7214" t="s">
        <v>1813</v>
      </c>
      <c r="B7214" t="s">
        <v>12</v>
      </c>
      <c r="C7214" s="1">
        <v>45016</v>
      </c>
      <c r="D7214" s="1">
        <v>45046</v>
      </c>
      <c r="E7214">
        <f>VLOOKUP(data[[#This Row],[id_campaign]],campaign[],4,FALSE)</f>
        <v>22</v>
      </c>
      <c r="F7214" t="str">
        <f>VLOOKUP(data[[#This Row],[id_campaign]],campaign[],2,FALSE)</f>
        <v>RVOwner</v>
      </c>
      <c r="G7214" t="str">
        <f>VLOOKUP(data[[#This Row],[id_customer]],customer[],2,FALSE)</f>
        <v>Frazer Beesley</v>
      </c>
      <c r="H7214" t="str">
        <f>data[[#This Row],[id_customer]]&amp;data[[#This Row],[id_campaign]]</f>
        <v>C0443cam05</v>
      </c>
      <c r="I7214">
        <f>DATEDIF(data[[#This Row],[join_date]],data[[#This Row],[buy_date]],"M")</f>
        <v>0</v>
      </c>
    </row>
    <row r="7215" spans="1:9" x14ac:dyDescent="0.25">
      <c r="A7215" t="s">
        <v>1813</v>
      </c>
      <c r="B7215" t="s">
        <v>12</v>
      </c>
      <c r="C7215" s="1">
        <v>45016</v>
      </c>
      <c r="D7215" s="1">
        <v>45051</v>
      </c>
      <c r="E7215">
        <f>VLOOKUP(data[[#This Row],[id_campaign]],campaign[],4,FALSE)</f>
        <v>22</v>
      </c>
      <c r="F7215" t="str">
        <f>VLOOKUP(data[[#This Row],[id_campaign]],campaign[],2,FALSE)</f>
        <v>RVOwner</v>
      </c>
      <c r="G7215" t="str">
        <f>VLOOKUP(data[[#This Row],[id_customer]],customer[],2,FALSE)</f>
        <v>Frazer Beesley</v>
      </c>
      <c r="H7215" t="str">
        <f>data[[#This Row],[id_customer]]&amp;data[[#This Row],[id_campaign]]</f>
        <v>C0443cam05</v>
      </c>
      <c r="I7215">
        <f>DATEDIF(data[[#This Row],[join_date]],data[[#This Row],[buy_date]],"M")</f>
        <v>1</v>
      </c>
    </row>
    <row r="7216" spans="1:9" x14ac:dyDescent="0.25">
      <c r="A7216" t="s">
        <v>1817</v>
      </c>
      <c r="B7216" t="s">
        <v>8</v>
      </c>
      <c r="C7216" s="1">
        <v>44715</v>
      </c>
      <c r="D7216" s="1">
        <v>44715</v>
      </c>
      <c r="E7216">
        <f>VLOOKUP(data[[#This Row],[id_campaign]],campaign[],4,FALSE)</f>
        <v>62</v>
      </c>
      <c r="F7216" t="str">
        <f>VLOOKUP(data[[#This Row],[id_campaign]],campaign[],2,FALSE)</f>
        <v>HandsetWebCapable</v>
      </c>
      <c r="G7216" t="str">
        <f>VLOOKUP(data[[#This Row],[id_customer]],customer[],2,FALSE)</f>
        <v>Carla Connors</v>
      </c>
      <c r="H7216" t="str">
        <f>data[[#This Row],[id_customer]]&amp;data[[#This Row],[id_campaign]]</f>
        <v>C0444cam03</v>
      </c>
      <c r="I7216">
        <f>DATEDIF(data[[#This Row],[join_date]],data[[#This Row],[buy_date]],"M")</f>
        <v>0</v>
      </c>
    </row>
    <row r="7217" spans="1:9" x14ac:dyDescent="0.25">
      <c r="A7217" t="s">
        <v>1817</v>
      </c>
      <c r="B7217" t="s">
        <v>8</v>
      </c>
      <c r="C7217" s="1">
        <v>44715</v>
      </c>
      <c r="D7217" s="1">
        <v>44755</v>
      </c>
      <c r="E7217">
        <f>VLOOKUP(data[[#This Row],[id_campaign]],campaign[],4,FALSE)</f>
        <v>62</v>
      </c>
      <c r="F7217" t="str">
        <f>VLOOKUP(data[[#This Row],[id_campaign]],campaign[],2,FALSE)</f>
        <v>HandsetWebCapable</v>
      </c>
      <c r="G7217" t="str">
        <f>VLOOKUP(data[[#This Row],[id_customer]],customer[],2,FALSE)</f>
        <v>Carla Connors</v>
      </c>
      <c r="H7217" t="str">
        <f>data[[#This Row],[id_customer]]&amp;data[[#This Row],[id_campaign]]</f>
        <v>C0444cam03</v>
      </c>
      <c r="I7217">
        <f>DATEDIF(data[[#This Row],[join_date]],data[[#This Row],[buy_date]],"M")</f>
        <v>1</v>
      </c>
    </row>
    <row r="7218" spans="1:9" x14ac:dyDescent="0.25">
      <c r="A7218" t="s">
        <v>1817</v>
      </c>
      <c r="B7218" t="s">
        <v>8</v>
      </c>
      <c r="C7218" s="1">
        <v>44715</v>
      </c>
      <c r="D7218" s="1">
        <v>44837</v>
      </c>
      <c r="E7218">
        <f>VLOOKUP(data[[#This Row],[id_campaign]],campaign[],4,FALSE)</f>
        <v>62</v>
      </c>
      <c r="F7218" t="str">
        <f>VLOOKUP(data[[#This Row],[id_campaign]],campaign[],2,FALSE)</f>
        <v>HandsetWebCapable</v>
      </c>
      <c r="G7218" t="str">
        <f>VLOOKUP(data[[#This Row],[id_customer]],customer[],2,FALSE)</f>
        <v>Carla Connors</v>
      </c>
      <c r="H7218" t="str">
        <f>data[[#This Row],[id_customer]]&amp;data[[#This Row],[id_campaign]]</f>
        <v>C0444cam03</v>
      </c>
      <c r="I7218">
        <f>DATEDIF(data[[#This Row],[join_date]],data[[#This Row],[buy_date]],"M")</f>
        <v>4</v>
      </c>
    </row>
    <row r="7219" spans="1:9" x14ac:dyDescent="0.25">
      <c r="A7219" t="s">
        <v>1817</v>
      </c>
      <c r="B7219" t="s">
        <v>8</v>
      </c>
      <c r="C7219" s="1">
        <v>44715</v>
      </c>
      <c r="D7219" s="1">
        <v>44932</v>
      </c>
      <c r="E7219">
        <f>VLOOKUP(data[[#This Row],[id_campaign]],campaign[],4,FALSE)</f>
        <v>62</v>
      </c>
      <c r="F7219" t="str">
        <f>VLOOKUP(data[[#This Row],[id_campaign]],campaign[],2,FALSE)</f>
        <v>HandsetWebCapable</v>
      </c>
      <c r="G7219" t="str">
        <f>VLOOKUP(data[[#This Row],[id_customer]],customer[],2,FALSE)</f>
        <v>Carla Connors</v>
      </c>
      <c r="H7219" t="str">
        <f>data[[#This Row],[id_customer]]&amp;data[[#This Row],[id_campaign]]</f>
        <v>C0444cam03</v>
      </c>
      <c r="I7219">
        <f>DATEDIF(data[[#This Row],[join_date]],data[[#This Row],[buy_date]],"M")</f>
        <v>7</v>
      </c>
    </row>
    <row r="7220" spans="1:9" x14ac:dyDescent="0.25">
      <c r="A7220" t="s">
        <v>1817</v>
      </c>
      <c r="B7220" t="s">
        <v>8</v>
      </c>
      <c r="C7220" s="1">
        <v>44715</v>
      </c>
      <c r="D7220" s="1">
        <v>45001</v>
      </c>
      <c r="E7220">
        <f>VLOOKUP(data[[#This Row],[id_campaign]],campaign[],4,FALSE)</f>
        <v>62</v>
      </c>
      <c r="F7220" t="str">
        <f>VLOOKUP(data[[#This Row],[id_campaign]],campaign[],2,FALSE)</f>
        <v>HandsetWebCapable</v>
      </c>
      <c r="G7220" t="str">
        <f>VLOOKUP(data[[#This Row],[id_customer]],customer[],2,FALSE)</f>
        <v>Carla Connors</v>
      </c>
      <c r="H7220" t="str">
        <f>data[[#This Row],[id_customer]]&amp;data[[#This Row],[id_campaign]]</f>
        <v>C0444cam03</v>
      </c>
      <c r="I7220">
        <f>DATEDIF(data[[#This Row],[join_date]],data[[#This Row],[buy_date]],"M")</f>
        <v>9</v>
      </c>
    </row>
    <row r="7221" spans="1:9" x14ac:dyDescent="0.25">
      <c r="A7221" t="s">
        <v>1817</v>
      </c>
      <c r="B7221" t="s">
        <v>8</v>
      </c>
      <c r="C7221" s="1">
        <v>44715</v>
      </c>
      <c r="D7221" s="1">
        <v>45049</v>
      </c>
      <c r="E7221">
        <f>VLOOKUP(data[[#This Row],[id_campaign]],campaign[],4,FALSE)</f>
        <v>62</v>
      </c>
      <c r="F7221" t="str">
        <f>VLOOKUP(data[[#This Row],[id_campaign]],campaign[],2,FALSE)</f>
        <v>HandsetWebCapable</v>
      </c>
      <c r="G7221" t="str">
        <f>VLOOKUP(data[[#This Row],[id_customer]],customer[],2,FALSE)</f>
        <v>Carla Connors</v>
      </c>
      <c r="H7221" t="str">
        <f>data[[#This Row],[id_customer]]&amp;data[[#This Row],[id_campaign]]</f>
        <v>C0444cam03</v>
      </c>
      <c r="I7221">
        <f>DATEDIF(data[[#This Row],[join_date]],data[[#This Row],[buy_date]],"M")</f>
        <v>11</v>
      </c>
    </row>
    <row r="7222" spans="1:9" x14ac:dyDescent="0.25">
      <c r="A7222" t="s">
        <v>1817</v>
      </c>
      <c r="B7222" t="s">
        <v>14</v>
      </c>
      <c r="C7222" s="1">
        <v>45017</v>
      </c>
      <c r="D7222" s="1">
        <v>45017</v>
      </c>
      <c r="E7222">
        <f>VLOOKUP(data[[#This Row],[id_campaign]],campaign[],4,FALSE)</f>
        <v>13</v>
      </c>
      <c r="F7222" t="str">
        <f>VLOOKUP(data[[#This Row],[id_campaign]],campaign[],2,FALSE)</f>
        <v>Homeownership</v>
      </c>
      <c r="G7222" t="str">
        <f>VLOOKUP(data[[#This Row],[id_customer]],customer[],2,FALSE)</f>
        <v>Carla Connors</v>
      </c>
      <c r="H7222" t="str">
        <f>data[[#This Row],[id_customer]]&amp;data[[#This Row],[id_campaign]]</f>
        <v>C0444cam06</v>
      </c>
      <c r="I7222">
        <f>DATEDIF(data[[#This Row],[join_date]],data[[#This Row],[buy_date]],"M")</f>
        <v>0</v>
      </c>
    </row>
    <row r="7223" spans="1:9" x14ac:dyDescent="0.25">
      <c r="A7223" t="s">
        <v>1817</v>
      </c>
      <c r="B7223" t="s">
        <v>14</v>
      </c>
      <c r="C7223" s="1">
        <v>45017</v>
      </c>
      <c r="D7223" s="1">
        <v>45057</v>
      </c>
      <c r="E7223">
        <f>VLOOKUP(data[[#This Row],[id_campaign]],campaign[],4,FALSE)</f>
        <v>13</v>
      </c>
      <c r="F7223" t="str">
        <f>VLOOKUP(data[[#This Row],[id_campaign]],campaign[],2,FALSE)</f>
        <v>Homeownership</v>
      </c>
      <c r="G7223" t="str">
        <f>VLOOKUP(data[[#This Row],[id_customer]],customer[],2,FALSE)</f>
        <v>Carla Connors</v>
      </c>
      <c r="H7223" t="str">
        <f>data[[#This Row],[id_customer]]&amp;data[[#This Row],[id_campaign]]</f>
        <v>C0444cam06</v>
      </c>
      <c r="I7223">
        <f>DATEDIF(data[[#This Row],[join_date]],data[[#This Row],[buy_date]],"M")</f>
        <v>1</v>
      </c>
    </row>
    <row r="7224" spans="1:9" x14ac:dyDescent="0.25">
      <c r="A7224" t="s">
        <v>1821</v>
      </c>
      <c r="B7224" t="s">
        <v>12</v>
      </c>
      <c r="C7224" s="1">
        <v>44655</v>
      </c>
      <c r="D7224" s="1">
        <v>44655</v>
      </c>
      <c r="E7224">
        <f>VLOOKUP(data[[#This Row],[id_campaign]],campaign[],4,FALSE)</f>
        <v>22</v>
      </c>
      <c r="F7224" t="str">
        <f>VLOOKUP(data[[#This Row],[id_campaign]],campaign[],2,FALSE)</f>
        <v>RVOwner</v>
      </c>
      <c r="G7224" t="str">
        <f>VLOOKUP(data[[#This Row],[id_customer]],customer[],2,FALSE)</f>
        <v>Deloria Sercombe</v>
      </c>
      <c r="H7224" t="str">
        <f>data[[#This Row],[id_customer]]&amp;data[[#This Row],[id_campaign]]</f>
        <v>C0445cam05</v>
      </c>
      <c r="I7224">
        <f>DATEDIF(data[[#This Row],[join_date]],data[[#This Row],[buy_date]],"M")</f>
        <v>0</v>
      </c>
    </row>
    <row r="7225" spans="1:9" x14ac:dyDescent="0.25">
      <c r="A7225" t="s">
        <v>1821</v>
      </c>
      <c r="B7225" t="s">
        <v>12</v>
      </c>
      <c r="C7225" s="1">
        <v>44655</v>
      </c>
      <c r="D7225" s="1">
        <v>44697</v>
      </c>
      <c r="E7225">
        <f>VLOOKUP(data[[#This Row],[id_campaign]],campaign[],4,FALSE)</f>
        <v>22</v>
      </c>
      <c r="F7225" t="str">
        <f>VLOOKUP(data[[#This Row],[id_campaign]],campaign[],2,FALSE)</f>
        <v>RVOwner</v>
      </c>
      <c r="G7225" t="str">
        <f>VLOOKUP(data[[#This Row],[id_customer]],customer[],2,FALSE)</f>
        <v>Deloria Sercombe</v>
      </c>
      <c r="H7225" t="str">
        <f>data[[#This Row],[id_customer]]&amp;data[[#This Row],[id_campaign]]</f>
        <v>C0445cam05</v>
      </c>
      <c r="I7225">
        <f>DATEDIF(data[[#This Row],[join_date]],data[[#This Row],[buy_date]],"M")</f>
        <v>1</v>
      </c>
    </row>
    <row r="7226" spans="1:9" x14ac:dyDescent="0.25">
      <c r="A7226" t="s">
        <v>1821</v>
      </c>
      <c r="B7226" t="s">
        <v>12</v>
      </c>
      <c r="C7226" s="1">
        <v>44655</v>
      </c>
      <c r="D7226" s="1">
        <v>44752</v>
      </c>
      <c r="E7226">
        <f>VLOOKUP(data[[#This Row],[id_campaign]],campaign[],4,FALSE)</f>
        <v>22</v>
      </c>
      <c r="F7226" t="str">
        <f>VLOOKUP(data[[#This Row],[id_campaign]],campaign[],2,FALSE)</f>
        <v>RVOwner</v>
      </c>
      <c r="G7226" t="str">
        <f>VLOOKUP(data[[#This Row],[id_customer]],customer[],2,FALSE)</f>
        <v>Deloria Sercombe</v>
      </c>
      <c r="H7226" t="str">
        <f>data[[#This Row],[id_customer]]&amp;data[[#This Row],[id_campaign]]</f>
        <v>C0445cam05</v>
      </c>
      <c r="I7226">
        <f>DATEDIF(data[[#This Row],[join_date]],data[[#This Row],[buy_date]],"M")</f>
        <v>3</v>
      </c>
    </row>
    <row r="7227" spans="1:9" x14ac:dyDescent="0.25">
      <c r="A7227" t="s">
        <v>1821</v>
      </c>
      <c r="B7227" t="s">
        <v>12</v>
      </c>
      <c r="C7227" s="1">
        <v>44655</v>
      </c>
      <c r="D7227" s="1">
        <v>44791</v>
      </c>
      <c r="E7227">
        <f>VLOOKUP(data[[#This Row],[id_campaign]],campaign[],4,FALSE)</f>
        <v>22</v>
      </c>
      <c r="F7227" t="str">
        <f>VLOOKUP(data[[#This Row],[id_campaign]],campaign[],2,FALSE)</f>
        <v>RVOwner</v>
      </c>
      <c r="G7227" t="str">
        <f>VLOOKUP(data[[#This Row],[id_customer]],customer[],2,FALSE)</f>
        <v>Deloria Sercombe</v>
      </c>
      <c r="H7227" t="str">
        <f>data[[#This Row],[id_customer]]&amp;data[[#This Row],[id_campaign]]</f>
        <v>C0445cam05</v>
      </c>
      <c r="I7227">
        <f>DATEDIF(data[[#This Row],[join_date]],data[[#This Row],[buy_date]],"M")</f>
        <v>4</v>
      </c>
    </row>
    <row r="7228" spans="1:9" x14ac:dyDescent="0.25">
      <c r="A7228" t="s">
        <v>1821</v>
      </c>
      <c r="B7228" t="s">
        <v>12</v>
      </c>
      <c r="C7228" s="1">
        <v>44655</v>
      </c>
      <c r="D7228" s="1">
        <v>44819</v>
      </c>
      <c r="E7228">
        <f>VLOOKUP(data[[#This Row],[id_campaign]],campaign[],4,FALSE)</f>
        <v>22</v>
      </c>
      <c r="F7228" t="str">
        <f>VLOOKUP(data[[#This Row],[id_campaign]],campaign[],2,FALSE)</f>
        <v>RVOwner</v>
      </c>
      <c r="G7228" t="str">
        <f>VLOOKUP(data[[#This Row],[id_customer]],customer[],2,FALSE)</f>
        <v>Deloria Sercombe</v>
      </c>
      <c r="H7228" t="str">
        <f>data[[#This Row],[id_customer]]&amp;data[[#This Row],[id_campaign]]</f>
        <v>C0445cam05</v>
      </c>
      <c r="I7228">
        <f>DATEDIF(data[[#This Row],[join_date]],data[[#This Row],[buy_date]],"M")</f>
        <v>5</v>
      </c>
    </row>
    <row r="7229" spans="1:9" x14ac:dyDescent="0.25">
      <c r="A7229" t="s">
        <v>1821</v>
      </c>
      <c r="B7229" t="s">
        <v>12</v>
      </c>
      <c r="C7229" s="1">
        <v>44655</v>
      </c>
      <c r="D7229" s="1">
        <v>44846</v>
      </c>
      <c r="E7229">
        <f>VLOOKUP(data[[#This Row],[id_campaign]],campaign[],4,FALSE)</f>
        <v>22</v>
      </c>
      <c r="F7229" t="str">
        <f>VLOOKUP(data[[#This Row],[id_campaign]],campaign[],2,FALSE)</f>
        <v>RVOwner</v>
      </c>
      <c r="G7229" t="str">
        <f>VLOOKUP(data[[#This Row],[id_customer]],customer[],2,FALSE)</f>
        <v>Deloria Sercombe</v>
      </c>
      <c r="H7229" t="str">
        <f>data[[#This Row],[id_customer]]&amp;data[[#This Row],[id_campaign]]</f>
        <v>C0445cam05</v>
      </c>
      <c r="I7229">
        <f>DATEDIF(data[[#This Row],[join_date]],data[[#This Row],[buy_date]],"M")</f>
        <v>6</v>
      </c>
    </row>
    <row r="7230" spans="1:9" x14ac:dyDescent="0.25">
      <c r="A7230" t="s">
        <v>1821</v>
      </c>
      <c r="B7230" t="s">
        <v>12</v>
      </c>
      <c r="C7230" s="1">
        <v>44655</v>
      </c>
      <c r="D7230" s="1">
        <v>44878</v>
      </c>
      <c r="E7230">
        <f>VLOOKUP(data[[#This Row],[id_campaign]],campaign[],4,FALSE)</f>
        <v>22</v>
      </c>
      <c r="F7230" t="str">
        <f>VLOOKUP(data[[#This Row],[id_campaign]],campaign[],2,FALSE)</f>
        <v>RVOwner</v>
      </c>
      <c r="G7230" t="str">
        <f>VLOOKUP(data[[#This Row],[id_customer]],customer[],2,FALSE)</f>
        <v>Deloria Sercombe</v>
      </c>
      <c r="H7230" t="str">
        <f>data[[#This Row],[id_customer]]&amp;data[[#This Row],[id_campaign]]</f>
        <v>C0445cam05</v>
      </c>
      <c r="I7230">
        <f>DATEDIF(data[[#This Row],[join_date]],data[[#This Row],[buy_date]],"M")</f>
        <v>7</v>
      </c>
    </row>
    <row r="7231" spans="1:9" x14ac:dyDescent="0.25">
      <c r="A7231" t="s">
        <v>1821</v>
      </c>
      <c r="B7231" t="s">
        <v>12</v>
      </c>
      <c r="C7231" s="1">
        <v>44655</v>
      </c>
      <c r="D7231" s="1">
        <v>44909</v>
      </c>
      <c r="E7231">
        <f>VLOOKUP(data[[#This Row],[id_campaign]],campaign[],4,FALSE)</f>
        <v>22</v>
      </c>
      <c r="F7231" t="str">
        <f>VLOOKUP(data[[#This Row],[id_campaign]],campaign[],2,FALSE)</f>
        <v>RVOwner</v>
      </c>
      <c r="G7231" t="str">
        <f>VLOOKUP(data[[#This Row],[id_customer]],customer[],2,FALSE)</f>
        <v>Deloria Sercombe</v>
      </c>
      <c r="H7231" t="str">
        <f>data[[#This Row],[id_customer]]&amp;data[[#This Row],[id_campaign]]</f>
        <v>C0445cam05</v>
      </c>
      <c r="I7231">
        <f>DATEDIF(data[[#This Row],[join_date]],data[[#This Row],[buy_date]],"M")</f>
        <v>8</v>
      </c>
    </row>
    <row r="7232" spans="1:9" x14ac:dyDescent="0.25">
      <c r="A7232" t="s">
        <v>1821</v>
      </c>
      <c r="B7232" t="s">
        <v>12</v>
      </c>
      <c r="C7232" s="1">
        <v>44655</v>
      </c>
      <c r="D7232" s="1">
        <v>44935</v>
      </c>
      <c r="E7232">
        <f>VLOOKUP(data[[#This Row],[id_campaign]],campaign[],4,FALSE)</f>
        <v>22</v>
      </c>
      <c r="F7232" t="str">
        <f>VLOOKUP(data[[#This Row],[id_campaign]],campaign[],2,FALSE)</f>
        <v>RVOwner</v>
      </c>
      <c r="G7232" t="str">
        <f>VLOOKUP(data[[#This Row],[id_customer]],customer[],2,FALSE)</f>
        <v>Deloria Sercombe</v>
      </c>
      <c r="H7232" t="str">
        <f>data[[#This Row],[id_customer]]&amp;data[[#This Row],[id_campaign]]</f>
        <v>C0445cam05</v>
      </c>
      <c r="I7232">
        <f>DATEDIF(data[[#This Row],[join_date]],data[[#This Row],[buy_date]],"M")</f>
        <v>9</v>
      </c>
    </row>
    <row r="7233" spans="1:9" x14ac:dyDescent="0.25">
      <c r="A7233" t="s">
        <v>1821</v>
      </c>
      <c r="B7233" t="s">
        <v>12</v>
      </c>
      <c r="C7233" s="1">
        <v>44655</v>
      </c>
      <c r="D7233" s="1">
        <v>44961</v>
      </c>
      <c r="E7233">
        <f>VLOOKUP(data[[#This Row],[id_campaign]],campaign[],4,FALSE)</f>
        <v>22</v>
      </c>
      <c r="F7233" t="str">
        <f>VLOOKUP(data[[#This Row],[id_campaign]],campaign[],2,FALSE)</f>
        <v>RVOwner</v>
      </c>
      <c r="G7233" t="str">
        <f>VLOOKUP(data[[#This Row],[id_customer]],customer[],2,FALSE)</f>
        <v>Deloria Sercombe</v>
      </c>
      <c r="H7233" t="str">
        <f>data[[#This Row],[id_customer]]&amp;data[[#This Row],[id_campaign]]</f>
        <v>C0445cam05</v>
      </c>
      <c r="I7233">
        <f>DATEDIF(data[[#This Row],[join_date]],data[[#This Row],[buy_date]],"M")</f>
        <v>10</v>
      </c>
    </row>
    <row r="7234" spans="1:9" x14ac:dyDescent="0.25">
      <c r="A7234" t="s">
        <v>1821</v>
      </c>
      <c r="B7234" t="s">
        <v>12</v>
      </c>
      <c r="C7234" s="1">
        <v>44655</v>
      </c>
      <c r="D7234" s="1">
        <v>45024</v>
      </c>
      <c r="E7234">
        <f>VLOOKUP(data[[#This Row],[id_campaign]],campaign[],4,FALSE)</f>
        <v>22</v>
      </c>
      <c r="F7234" t="str">
        <f>VLOOKUP(data[[#This Row],[id_campaign]],campaign[],2,FALSE)</f>
        <v>RVOwner</v>
      </c>
      <c r="G7234" t="str">
        <f>VLOOKUP(data[[#This Row],[id_customer]],customer[],2,FALSE)</f>
        <v>Deloria Sercombe</v>
      </c>
      <c r="H7234" t="str">
        <f>data[[#This Row],[id_customer]]&amp;data[[#This Row],[id_campaign]]</f>
        <v>C0445cam05</v>
      </c>
      <c r="I7234">
        <f>DATEDIF(data[[#This Row],[join_date]],data[[#This Row],[buy_date]],"M")</f>
        <v>12</v>
      </c>
    </row>
    <row r="7235" spans="1:9" x14ac:dyDescent="0.25">
      <c r="A7235" t="s">
        <v>1821</v>
      </c>
      <c r="B7235" t="s">
        <v>12</v>
      </c>
      <c r="C7235" s="1">
        <v>44655</v>
      </c>
      <c r="D7235" s="1">
        <v>45050</v>
      </c>
      <c r="E7235">
        <f>VLOOKUP(data[[#This Row],[id_campaign]],campaign[],4,FALSE)</f>
        <v>22</v>
      </c>
      <c r="F7235" t="str">
        <f>VLOOKUP(data[[#This Row],[id_campaign]],campaign[],2,FALSE)</f>
        <v>RVOwner</v>
      </c>
      <c r="G7235" t="str">
        <f>VLOOKUP(data[[#This Row],[id_customer]],customer[],2,FALSE)</f>
        <v>Deloria Sercombe</v>
      </c>
      <c r="H7235" t="str">
        <f>data[[#This Row],[id_customer]]&amp;data[[#This Row],[id_campaign]]</f>
        <v>C0445cam05</v>
      </c>
      <c r="I7235">
        <f>DATEDIF(data[[#This Row],[join_date]],data[[#This Row],[buy_date]],"M")</f>
        <v>13</v>
      </c>
    </row>
    <row r="7236" spans="1:9" x14ac:dyDescent="0.25">
      <c r="A7236" t="s">
        <v>1821</v>
      </c>
      <c r="B7236" t="s">
        <v>24</v>
      </c>
      <c r="C7236" s="1">
        <v>44766</v>
      </c>
      <c r="D7236" s="1">
        <v>44766</v>
      </c>
      <c r="E7236">
        <f>VLOOKUP(data[[#This Row],[id_campaign]],campaign[],4,FALSE)</f>
        <v>62</v>
      </c>
      <c r="F7236" t="str">
        <f>VLOOKUP(data[[#This Row],[id_campaign]],campaign[],2,FALSE)</f>
        <v>OwnsComputer</v>
      </c>
      <c r="G7236" t="str">
        <f>VLOOKUP(data[[#This Row],[id_customer]],customer[],2,FALSE)</f>
        <v>Deloria Sercombe</v>
      </c>
      <c r="H7236" t="str">
        <f>data[[#This Row],[id_customer]]&amp;data[[#This Row],[id_campaign]]</f>
        <v>C0445cam11</v>
      </c>
      <c r="I7236">
        <f>DATEDIF(data[[#This Row],[join_date]],data[[#This Row],[buy_date]],"M")</f>
        <v>0</v>
      </c>
    </row>
    <row r="7237" spans="1:9" x14ac:dyDescent="0.25">
      <c r="A7237" t="s">
        <v>1821</v>
      </c>
      <c r="B7237" t="s">
        <v>24</v>
      </c>
      <c r="C7237" s="1">
        <v>44766</v>
      </c>
      <c r="D7237" s="1">
        <v>44804</v>
      </c>
      <c r="E7237">
        <f>VLOOKUP(data[[#This Row],[id_campaign]],campaign[],4,FALSE)</f>
        <v>62</v>
      </c>
      <c r="F7237" t="str">
        <f>VLOOKUP(data[[#This Row],[id_campaign]],campaign[],2,FALSE)</f>
        <v>OwnsComputer</v>
      </c>
      <c r="G7237" t="str">
        <f>VLOOKUP(data[[#This Row],[id_customer]],customer[],2,FALSE)</f>
        <v>Deloria Sercombe</v>
      </c>
      <c r="H7237" t="str">
        <f>data[[#This Row],[id_customer]]&amp;data[[#This Row],[id_campaign]]</f>
        <v>C0445cam11</v>
      </c>
      <c r="I7237">
        <f>DATEDIF(data[[#This Row],[join_date]],data[[#This Row],[buy_date]],"M")</f>
        <v>1</v>
      </c>
    </row>
    <row r="7238" spans="1:9" x14ac:dyDescent="0.25">
      <c r="A7238" t="s">
        <v>1821</v>
      </c>
      <c r="B7238" t="s">
        <v>24</v>
      </c>
      <c r="C7238" s="1">
        <v>44766</v>
      </c>
      <c r="D7238" s="1">
        <v>44859</v>
      </c>
      <c r="E7238">
        <f>VLOOKUP(data[[#This Row],[id_campaign]],campaign[],4,FALSE)</f>
        <v>62</v>
      </c>
      <c r="F7238" t="str">
        <f>VLOOKUP(data[[#This Row],[id_campaign]],campaign[],2,FALSE)</f>
        <v>OwnsComputer</v>
      </c>
      <c r="G7238" t="str">
        <f>VLOOKUP(data[[#This Row],[id_customer]],customer[],2,FALSE)</f>
        <v>Deloria Sercombe</v>
      </c>
      <c r="H7238" t="str">
        <f>data[[#This Row],[id_customer]]&amp;data[[#This Row],[id_campaign]]</f>
        <v>C0445cam11</v>
      </c>
      <c r="I7238">
        <f>DATEDIF(data[[#This Row],[join_date]],data[[#This Row],[buy_date]],"M")</f>
        <v>3</v>
      </c>
    </row>
    <row r="7239" spans="1:9" x14ac:dyDescent="0.25">
      <c r="A7239" t="s">
        <v>1821</v>
      </c>
      <c r="B7239" t="s">
        <v>24</v>
      </c>
      <c r="C7239" s="1">
        <v>44766</v>
      </c>
      <c r="D7239" s="1">
        <v>44926</v>
      </c>
      <c r="E7239">
        <f>VLOOKUP(data[[#This Row],[id_campaign]],campaign[],4,FALSE)</f>
        <v>62</v>
      </c>
      <c r="F7239" t="str">
        <f>VLOOKUP(data[[#This Row],[id_campaign]],campaign[],2,FALSE)</f>
        <v>OwnsComputer</v>
      </c>
      <c r="G7239" t="str">
        <f>VLOOKUP(data[[#This Row],[id_customer]],customer[],2,FALSE)</f>
        <v>Deloria Sercombe</v>
      </c>
      <c r="H7239" t="str">
        <f>data[[#This Row],[id_customer]]&amp;data[[#This Row],[id_campaign]]</f>
        <v>C0445cam11</v>
      </c>
      <c r="I7239">
        <f>DATEDIF(data[[#This Row],[join_date]],data[[#This Row],[buy_date]],"M")</f>
        <v>5</v>
      </c>
    </row>
    <row r="7240" spans="1:9" x14ac:dyDescent="0.25">
      <c r="A7240" t="s">
        <v>1821</v>
      </c>
      <c r="B7240" t="s">
        <v>24</v>
      </c>
      <c r="C7240" s="1">
        <v>44766</v>
      </c>
      <c r="D7240" s="1">
        <v>44982</v>
      </c>
      <c r="E7240">
        <f>VLOOKUP(data[[#This Row],[id_campaign]],campaign[],4,FALSE)</f>
        <v>62</v>
      </c>
      <c r="F7240" t="str">
        <f>VLOOKUP(data[[#This Row],[id_campaign]],campaign[],2,FALSE)</f>
        <v>OwnsComputer</v>
      </c>
      <c r="G7240" t="str">
        <f>VLOOKUP(data[[#This Row],[id_customer]],customer[],2,FALSE)</f>
        <v>Deloria Sercombe</v>
      </c>
      <c r="H7240" t="str">
        <f>data[[#This Row],[id_customer]]&amp;data[[#This Row],[id_campaign]]</f>
        <v>C0445cam11</v>
      </c>
      <c r="I7240">
        <f>DATEDIF(data[[#This Row],[join_date]],data[[#This Row],[buy_date]],"M")</f>
        <v>7</v>
      </c>
    </row>
    <row r="7241" spans="1:9" x14ac:dyDescent="0.25">
      <c r="A7241" t="s">
        <v>1821</v>
      </c>
      <c r="B7241" t="s">
        <v>24</v>
      </c>
      <c r="C7241" s="1">
        <v>44766</v>
      </c>
      <c r="D7241" s="1">
        <v>45015</v>
      </c>
      <c r="E7241">
        <f>VLOOKUP(data[[#This Row],[id_campaign]],campaign[],4,FALSE)</f>
        <v>62</v>
      </c>
      <c r="F7241" t="str">
        <f>VLOOKUP(data[[#This Row],[id_campaign]],campaign[],2,FALSE)</f>
        <v>OwnsComputer</v>
      </c>
      <c r="G7241" t="str">
        <f>VLOOKUP(data[[#This Row],[id_customer]],customer[],2,FALSE)</f>
        <v>Deloria Sercombe</v>
      </c>
      <c r="H7241" t="str">
        <f>data[[#This Row],[id_customer]]&amp;data[[#This Row],[id_campaign]]</f>
        <v>C0445cam11</v>
      </c>
      <c r="I7241">
        <f>DATEDIF(data[[#This Row],[join_date]],data[[#This Row],[buy_date]],"M")</f>
        <v>8</v>
      </c>
    </row>
    <row r="7242" spans="1:9" x14ac:dyDescent="0.25">
      <c r="A7242" t="s">
        <v>1821</v>
      </c>
      <c r="B7242" t="s">
        <v>24</v>
      </c>
      <c r="C7242" s="1">
        <v>44766</v>
      </c>
      <c r="D7242" s="1">
        <v>45044</v>
      </c>
      <c r="E7242">
        <f>VLOOKUP(data[[#This Row],[id_campaign]],campaign[],4,FALSE)</f>
        <v>62</v>
      </c>
      <c r="F7242" t="str">
        <f>VLOOKUP(data[[#This Row],[id_campaign]],campaign[],2,FALSE)</f>
        <v>OwnsComputer</v>
      </c>
      <c r="G7242" t="str">
        <f>VLOOKUP(data[[#This Row],[id_customer]],customer[],2,FALSE)</f>
        <v>Deloria Sercombe</v>
      </c>
      <c r="H7242" t="str">
        <f>data[[#This Row],[id_customer]]&amp;data[[#This Row],[id_campaign]]</f>
        <v>C0445cam11</v>
      </c>
      <c r="I7242">
        <f>DATEDIF(data[[#This Row],[join_date]],data[[#This Row],[buy_date]],"M")</f>
        <v>9</v>
      </c>
    </row>
    <row r="7243" spans="1:9" x14ac:dyDescent="0.25">
      <c r="A7243" t="s">
        <v>1821</v>
      </c>
      <c r="B7243" t="s">
        <v>24</v>
      </c>
      <c r="C7243" s="1">
        <v>44766</v>
      </c>
      <c r="D7243" s="1">
        <v>45077</v>
      </c>
      <c r="E7243">
        <f>VLOOKUP(data[[#This Row],[id_campaign]],campaign[],4,FALSE)</f>
        <v>62</v>
      </c>
      <c r="F7243" t="str">
        <f>VLOOKUP(data[[#This Row],[id_campaign]],campaign[],2,FALSE)</f>
        <v>OwnsComputer</v>
      </c>
      <c r="G7243" t="str">
        <f>VLOOKUP(data[[#This Row],[id_customer]],customer[],2,FALSE)</f>
        <v>Deloria Sercombe</v>
      </c>
      <c r="H7243" t="str">
        <f>data[[#This Row],[id_customer]]&amp;data[[#This Row],[id_campaign]]</f>
        <v>C0445cam11</v>
      </c>
      <c r="I7243">
        <f>DATEDIF(data[[#This Row],[join_date]],data[[#This Row],[buy_date]],"M")</f>
        <v>10</v>
      </c>
    </row>
    <row r="7244" spans="1:9" x14ac:dyDescent="0.25">
      <c r="A7244" t="s">
        <v>1821</v>
      </c>
      <c r="B7244" t="s">
        <v>24</v>
      </c>
      <c r="C7244" s="1">
        <v>44766</v>
      </c>
      <c r="D7244" s="1">
        <v>45083</v>
      </c>
      <c r="E7244">
        <f>VLOOKUP(data[[#This Row],[id_campaign]],campaign[],4,FALSE)</f>
        <v>62</v>
      </c>
      <c r="F7244" t="str">
        <f>VLOOKUP(data[[#This Row],[id_campaign]],campaign[],2,FALSE)</f>
        <v>OwnsComputer</v>
      </c>
      <c r="G7244" t="str">
        <f>VLOOKUP(data[[#This Row],[id_customer]],customer[],2,FALSE)</f>
        <v>Deloria Sercombe</v>
      </c>
      <c r="H7244" t="str">
        <f>data[[#This Row],[id_customer]]&amp;data[[#This Row],[id_campaign]]</f>
        <v>C0445cam11</v>
      </c>
      <c r="I7244">
        <f>DATEDIF(data[[#This Row],[join_date]],data[[#This Row],[buy_date]],"M")</f>
        <v>10</v>
      </c>
    </row>
    <row r="7245" spans="1:9" x14ac:dyDescent="0.25">
      <c r="A7245" t="s">
        <v>1825</v>
      </c>
      <c r="B7245" t="s">
        <v>34</v>
      </c>
      <c r="C7245" s="1">
        <v>44715</v>
      </c>
      <c r="D7245" s="1">
        <v>44715</v>
      </c>
      <c r="E7245">
        <f>VLOOKUP(data[[#This Row],[id_campaign]],campaign[],4,FALSE)</f>
        <v>16</v>
      </c>
      <c r="F7245" t="str">
        <f>VLOOKUP(data[[#This Row],[id_campaign]],campaign[],2,FALSE)</f>
        <v>MadeCallToRetentionTeam</v>
      </c>
      <c r="G7245" t="str">
        <f>VLOOKUP(data[[#This Row],[id_customer]],customer[],2,FALSE)</f>
        <v>Ody Fronzek</v>
      </c>
      <c r="H7245" t="str">
        <f>data[[#This Row],[id_customer]]&amp;data[[#This Row],[id_campaign]]</f>
        <v>C0446cam16</v>
      </c>
      <c r="I7245">
        <f>DATEDIF(data[[#This Row],[join_date]],data[[#This Row],[buy_date]],"M")</f>
        <v>0</v>
      </c>
    </row>
    <row r="7246" spans="1:9" x14ac:dyDescent="0.25">
      <c r="A7246" t="s">
        <v>1825</v>
      </c>
      <c r="B7246" t="s">
        <v>34</v>
      </c>
      <c r="C7246" s="1">
        <v>44715</v>
      </c>
      <c r="D7246" s="1">
        <v>44747</v>
      </c>
      <c r="E7246">
        <f>VLOOKUP(data[[#This Row],[id_campaign]],campaign[],4,FALSE)</f>
        <v>16</v>
      </c>
      <c r="F7246" t="str">
        <f>VLOOKUP(data[[#This Row],[id_campaign]],campaign[],2,FALSE)</f>
        <v>MadeCallToRetentionTeam</v>
      </c>
      <c r="G7246" t="str">
        <f>VLOOKUP(data[[#This Row],[id_customer]],customer[],2,FALSE)</f>
        <v>Ody Fronzek</v>
      </c>
      <c r="H7246" t="str">
        <f>data[[#This Row],[id_customer]]&amp;data[[#This Row],[id_campaign]]</f>
        <v>C0446cam16</v>
      </c>
      <c r="I7246">
        <f>DATEDIF(data[[#This Row],[join_date]],data[[#This Row],[buy_date]],"M")</f>
        <v>1</v>
      </c>
    </row>
    <row r="7247" spans="1:9" x14ac:dyDescent="0.25">
      <c r="A7247" t="s">
        <v>1825</v>
      </c>
      <c r="B7247" t="s">
        <v>34</v>
      </c>
      <c r="C7247" s="1">
        <v>44715</v>
      </c>
      <c r="D7247" s="1">
        <v>44791</v>
      </c>
      <c r="E7247">
        <f>VLOOKUP(data[[#This Row],[id_campaign]],campaign[],4,FALSE)</f>
        <v>16</v>
      </c>
      <c r="F7247" t="str">
        <f>VLOOKUP(data[[#This Row],[id_campaign]],campaign[],2,FALSE)</f>
        <v>MadeCallToRetentionTeam</v>
      </c>
      <c r="G7247" t="str">
        <f>VLOOKUP(data[[#This Row],[id_customer]],customer[],2,FALSE)</f>
        <v>Ody Fronzek</v>
      </c>
      <c r="H7247" t="str">
        <f>data[[#This Row],[id_customer]]&amp;data[[#This Row],[id_campaign]]</f>
        <v>C0446cam16</v>
      </c>
      <c r="I7247">
        <f>DATEDIF(data[[#This Row],[join_date]],data[[#This Row],[buy_date]],"M")</f>
        <v>2</v>
      </c>
    </row>
    <row r="7248" spans="1:9" x14ac:dyDescent="0.25">
      <c r="A7248" t="s">
        <v>1825</v>
      </c>
      <c r="B7248" t="s">
        <v>34</v>
      </c>
      <c r="C7248" s="1">
        <v>44715</v>
      </c>
      <c r="D7248" s="1">
        <v>44852</v>
      </c>
      <c r="E7248">
        <f>VLOOKUP(data[[#This Row],[id_campaign]],campaign[],4,FALSE)</f>
        <v>16</v>
      </c>
      <c r="F7248" t="str">
        <f>VLOOKUP(data[[#This Row],[id_campaign]],campaign[],2,FALSE)</f>
        <v>MadeCallToRetentionTeam</v>
      </c>
      <c r="G7248" t="str">
        <f>VLOOKUP(data[[#This Row],[id_customer]],customer[],2,FALSE)</f>
        <v>Ody Fronzek</v>
      </c>
      <c r="H7248" t="str">
        <f>data[[#This Row],[id_customer]]&amp;data[[#This Row],[id_campaign]]</f>
        <v>C0446cam16</v>
      </c>
      <c r="I7248">
        <f>DATEDIF(data[[#This Row],[join_date]],data[[#This Row],[buy_date]],"M")</f>
        <v>4</v>
      </c>
    </row>
    <row r="7249" spans="1:9" x14ac:dyDescent="0.25">
      <c r="A7249" t="s">
        <v>1825</v>
      </c>
      <c r="B7249" t="s">
        <v>34</v>
      </c>
      <c r="C7249" s="1">
        <v>44715</v>
      </c>
      <c r="D7249" s="1">
        <v>44880</v>
      </c>
      <c r="E7249">
        <f>VLOOKUP(data[[#This Row],[id_campaign]],campaign[],4,FALSE)</f>
        <v>16</v>
      </c>
      <c r="F7249" t="str">
        <f>VLOOKUP(data[[#This Row],[id_campaign]],campaign[],2,FALSE)</f>
        <v>MadeCallToRetentionTeam</v>
      </c>
      <c r="G7249" t="str">
        <f>VLOOKUP(data[[#This Row],[id_customer]],customer[],2,FALSE)</f>
        <v>Ody Fronzek</v>
      </c>
      <c r="H7249" t="str">
        <f>data[[#This Row],[id_customer]]&amp;data[[#This Row],[id_campaign]]</f>
        <v>C0446cam16</v>
      </c>
      <c r="I7249">
        <f>DATEDIF(data[[#This Row],[join_date]],data[[#This Row],[buy_date]],"M")</f>
        <v>5</v>
      </c>
    </row>
    <row r="7250" spans="1:9" x14ac:dyDescent="0.25">
      <c r="A7250" t="s">
        <v>1825</v>
      </c>
      <c r="B7250" t="s">
        <v>34</v>
      </c>
      <c r="C7250" s="1">
        <v>44715</v>
      </c>
      <c r="D7250" s="1">
        <v>44911</v>
      </c>
      <c r="E7250">
        <f>VLOOKUP(data[[#This Row],[id_campaign]],campaign[],4,FALSE)</f>
        <v>16</v>
      </c>
      <c r="F7250" t="str">
        <f>VLOOKUP(data[[#This Row],[id_campaign]],campaign[],2,FALSE)</f>
        <v>MadeCallToRetentionTeam</v>
      </c>
      <c r="G7250" t="str">
        <f>VLOOKUP(data[[#This Row],[id_customer]],customer[],2,FALSE)</f>
        <v>Ody Fronzek</v>
      </c>
      <c r="H7250" t="str">
        <f>data[[#This Row],[id_customer]]&amp;data[[#This Row],[id_campaign]]</f>
        <v>C0446cam16</v>
      </c>
      <c r="I7250">
        <f>DATEDIF(data[[#This Row],[join_date]],data[[#This Row],[buy_date]],"M")</f>
        <v>6</v>
      </c>
    </row>
    <row r="7251" spans="1:9" x14ac:dyDescent="0.25">
      <c r="A7251" t="s">
        <v>1825</v>
      </c>
      <c r="B7251" t="s">
        <v>34</v>
      </c>
      <c r="C7251" s="1">
        <v>44715</v>
      </c>
      <c r="D7251" s="1">
        <v>44941</v>
      </c>
      <c r="E7251">
        <f>VLOOKUP(data[[#This Row],[id_campaign]],campaign[],4,FALSE)</f>
        <v>16</v>
      </c>
      <c r="F7251" t="str">
        <f>VLOOKUP(data[[#This Row],[id_campaign]],campaign[],2,FALSE)</f>
        <v>MadeCallToRetentionTeam</v>
      </c>
      <c r="G7251" t="str">
        <f>VLOOKUP(data[[#This Row],[id_customer]],customer[],2,FALSE)</f>
        <v>Ody Fronzek</v>
      </c>
      <c r="H7251" t="str">
        <f>data[[#This Row],[id_customer]]&amp;data[[#This Row],[id_campaign]]</f>
        <v>C0446cam16</v>
      </c>
      <c r="I7251">
        <f>DATEDIF(data[[#This Row],[join_date]],data[[#This Row],[buy_date]],"M")</f>
        <v>7</v>
      </c>
    </row>
    <row r="7252" spans="1:9" x14ac:dyDescent="0.25">
      <c r="A7252" t="s">
        <v>1825</v>
      </c>
      <c r="B7252" t="s">
        <v>34</v>
      </c>
      <c r="C7252" s="1">
        <v>44715</v>
      </c>
      <c r="D7252" s="1">
        <v>44961</v>
      </c>
      <c r="E7252">
        <f>VLOOKUP(data[[#This Row],[id_campaign]],campaign[],4,FALSE)</f>
        <v>16</v>
      </c>
      <c r="F7252" t="str">
        <f>VLOOKUP(data[[#This Row],[id_campaign]],campaign[],2,FALSE)</f>
        <v>MadeCallToRetentionTeam</v>
      </c>
      <c r="G7252" t="str">
        <f>VLOOKUP(data[[#This Row],[id_customer]],customer[],2,FALSE)</f>
        <v>Ody Fronzek</v>
      </c>
      <c r="H7252" t="str">
        <f>data[[#This Row],[id_customer]]&amp;data[[#This Row],[id_campaign]]</f>
        <v>C0446cam16</v>
      </c>
      <c r="I7252">
        <f>DATEDIF(data[[#This Row],[join_date]],data[[#This Row],[buy_date]],"M")</f>
        <v>8</v>
      </c>
    </row>
    <row r="7253" spans="1:9" x14ac:dyDescent="0.25">
      <c r="A7253" t="s">
        <v>1825</v>
      </c>
      <c r="B7253" t="s">
        <v>34</v>
      </c>
      <c r="C7253" s="1">
        <v>44715</v>
      </c>
      <c r="D7253" s="1">
        <v>45001</v>
      </c>
      <c r="E7253">
        <f>VLOOKUP(data[[#This Row],[id_campaign]],campaign[],4,FALSE)</f>
        <v>16</v>
      </c>
      <c r="F7253" t="str">
        <f>VLOOKUP(data[[#This Row],[id_campaign]],campaign[],2,FALSE)</f>
        <v>MadeCallToRetentionTeam</v>
      </c>
      <c r="G7253" t="str">
        <f>VLOOKUP(data[[#This Row],[id_customer]],customer[],2,FALSE)</f>
        <v>Ody Fronzek</v>
      </c>
      <c r="H7253" t="str">
        <f>data[[#This Row],[id_customer]]&amp;data[[#This Row],[id_campaign]]</f>
        <v>C0446cam16</v>
      </c>
      <c r="I7253">
        <f>DATEDIF(data[[#This Row],[join_date]],data[[#This Row],[buy_date]],"M")</f>
        <v>9</v>
      </c>
    </row>
    <row r="7254" spans="1:9" x14ac:dyDescent="0.25">
      <c r="A7254" t="s">
        <v>1825</v>
      </c>
      <c r="B7254" t="s">
        <v>34</v>
      </c>
      <c r="C7254" s="1">
        <v>44715</v>
      </c>
      <c r="D7254" s="1">
        <v>45029</v>
      </c>
      <c r="E7254">
        <f>VLOOKUP(data[[#This Row],[id_campaign]],campaign[],4,FALSE)</f>
        <v>16</v>
      </c>
      <c r="F7254" t="str">
        <f>VLOOKUP(data[[#This Row],[id_campaign]],campaign[],2,FALSE)</f>
        <v>MadeCallToRetentionTeam</v>
      </c>
      <c r="G7254" t="str">
        <f>VLOOKUP(data[[#This Row],[id_customer]],customer[],2,FALSE)</f>
        <v>Ody Fronzek</v>
      </c>
      <c r="H7254" t="str">
        <f>data[[#This Row],[id_customer]]&amp;data[[#This Row],[id_campaign]]</f>
        <v>C0446cam16</v>
      </c>
      <c r="I7254">
        <f>DATEDIF(data[[#This Row],[join_date]],data[[#This Row],[buy_date]],"M")</f>
        <v>10</v>
      </c>
    </row>
    <row r="7255" spans="1:9" x14ac:dyDescent="0.25">
      <c r="A7255" t="s">
        <v>1825</v>
      </c>
      <c r="B7255" t="s">
        <v>34</v>
      </c>
      <c r="C7255" s="1">
        <v>44715</v>
      </c>
      <c r="D7255" s="1">
        <v>45052</v>
      </c>
      <c r="E7255">
        <f>VLOOKUP(data[[#This Row],[id_campaign]],campaign[],4,FALSE)</f>
        <v>16</v>
      </c>
      <c r="F7255" t="str">
        <f>VLOOKUP(data[[#This Row],[id_campaign]],campaign[],2,FALSE)</f>
        <v>MadeCallToRetentionTeam</v>
      </c>
      <c r="G7255" t="str">
        <f>VLOOKUP(data[[#This Row],[id_customer]],customer[],2,FALSE)</f>
        <v>Ody Fronzek</v>
      </c>
      <c r="H7255" t="str">
        <f>data[[#This Row],[id_customer]]&amp;data[[#This Row],[id_campaign]]</f>
        <v>C0446cam16</v>
      </c>
      <c r="I7255">
        <f>DATEDIF(data[[#This Row],[join_date]],data[[#This Row],[buy_date]],"M")</f>
        <v>11</v>
      </c>
    </row>
    <row r="7256" spans="1:9" x14ac:dyDescent="0.25">
      <c r="A7256" t="s">
        <v>1825</v>
      </c>
      <c r="B7256" t="s">
        <v>16</v>
      </c>
      <c r="C7256" s="1">
        <v>45035</v>
      </c>
      <c r="D7256" s="1">
        <v>45035</v>
      </c>
      <c r="E7256">
        <f>VLOOKUP(data[[#This Row],[id_campaign]],campaign[],4,FALSE)</f>
        <v>25</v>
      </c>
      <c r="F7256" t="str">
        <f>VLOOKUP(data[[#This Row],[id_campaign]],campaign[],2,FALSE)</f>
        <v>BuysViaMailOrder</v>
      </c>
      <c r="G7256" t="str">
        <f>VLOOKUP(data[[#This Row],[id_customer]],customer[],2,FALSE)</f>
        <v>Ody Fronzek</v>
      </c>
      <c r="H7256" t="str">
        <f>data[[#This Row],[id_customer]]&amp;data[[#This Row],[id_campaign]]</f>
        <v>C0446cam07</v>
      </c>
      <c r="I7256">
        <f>DATEDIF(data[[#This Row],[join_date]],data[[#This Row],[buy_date]],"M")</f>
        <v>0</v>
      </c>
    </row>
    <row r="7257" spans="1:9" x14ac:dyDescent="0.25">
      <c r="A7257" t="s">
        <v>1825</v>
      </c>
      <c r="B7257" t="s">
        <v>16</v>
      </c>
      <c r="C7257" s="1">
        <v>45035</v>
      </c>
      <c r="D7257" s="1">
        <v>45074</v>
      </c>
      <c r="E7257">
        <f>VLOOKUP(data[[#This Row],[id_campaign]],campaign[],4,FALSE)</f>
        <v>25</v>
      </c>
      <c r="F7257" t="str">
        <f>VLOOKUP(data[[#This Row],[id_campaign]],campaign[],2,FALSE)</f>
        <v>BuysViaMailOrder</v>
      </c>
      <c r="G7257" t="str">
        <f>VLOOKUP(data[[#This Row],[id_customer]],customer[],2,FALSE)</f>
        <v>Ody Fronzek</v>
      </c>
      <c r="H7257" t="str">
        <f>data[[#This Row],[id_customer]]&amp;data[[#This Row],[id_campaign]]</f>
        <v>C0446cam07</v>
      </c>
      <c r="I7257">
        <f>DATEDIF(data[[#This Row],[join_date]],data[[#This Row],[buy_date]],"M")</f>
        <v>1</v>
      </c>
    </row>
    <row r="7258" spans="1:9" x14ac:dyDescent="0.25">
      <c r="A7258" t="s">
        <v>1825</v>
      </c>
      <c r="B7258" t="s">
        <v>16</v>
      </c>
      <c r="C7258" s="1">
        <v>45035</v>
      </c>
      <c r="D7258" s="1">
        <v>45078</v>
      </c>
      <c r="E7258">
        <f>VLOOKUP(data[[#This Row],[id_campaign]],campaign[],4,FALSE)</f>
        <v>25</v>
      </c>
      <c r="F7258" t="str">
        <f>VLOOKUP(data[[#This Row],[id_campaign]],campaign[],2,FALSE)</f>
        <v>BuysViaMailOrder</v>
      </c>
      <c r="G7258" t="str">
        <f>VLOOKUP(data[[#This Row],[id_customer]],customer[],2,FALSE)</f>
        <v>Ody Fronzek</v>
      </c>
      <c r="H7258" t="str">
        <f>data[[#This Row],[id_customer]]&amp;data[[#This Row],[id_campaign]]</f>
        <v>C0446cam07</v>
      </c>
      <c r="I7258">
        <f>DATEDIF(data[[#This Row],[join_date]],data[[#This Row],[buy_date]],"M")</f>
        <v>1</v>
      </c>
    </row>
    <row r="7259" spans="1:9" x14ac:dyDescent="0.25">
      <c r="A7259" t="s">
        <v>1829</v>
      </c>
      <c r="B7259" t="s">
        <v>30</v>
      </c>
      <c r="C7259" s="1">
        <v>44978</v>
      </c>
      <c r="D7259" s="1">
        <v>44978</v>
      </c>
      <c r="E7259">
        <f>VLOOKUP(data[[#This Row],[id_campaign]],campaign[],4,FALSE)</f>
        <v>28</v>
      </c>
      <c r="F7259" t="str">
        <f>VLOOKUP(data[[#This Row],[id_campaign]],campaign[],2,FALSE)</f>
        <v>NotNewCellphoneUser</v>
      </c>
      <c r="G7259" t="str">
        <f>VLOOKUP(data[[#This Row],[id_customer]],customer[],2,FALSE)</f>
        <v>Cull Carleton</v>
      </c>
      <c r="H7259" t="str">
        <f>data[[#This Row],[id_customer]]&amp;data[[#This Row],[id_campaign]]</f>
        <v>C0447cam14</v>
      </c>
      <c r="I7259">
        <f>DATEDIF(data[[#This Row],[join_date]],data[[#This Row],[buy_date]],"M")</f>
        <v>0</v>
      </c>
    </row>
    <row r="7260" spans="1:9" x14ac:dyDescent="0.25">
      <c r="A7260" t="s">
        <v>1829</v>
      </c>
      <c r="B7260" t="s">
        <v>30</v>
      </c>
      <c r="C7260" s="1">
        <v>44978</v>
      </c>
      <c r="D7260" s="1">
        <v>45014</v>
      </c>
      <c r="E7260">
        <f>VLOOKUP(data[[#This Row],[id_campaign]],campaign[],4,FALSE)</f>
        <v>28</v>
      </c>
      <c r="F7260" t="str">
        <f>VLOOKUP(data[[#This Row],[id_campaign]],campaign[],2,FALSE)</f>
        <v>NotNewCellphoneUser</v>
      </c>
      <c r="G7260" t="str">
        <f>VLOOKUP(data[[#This Row],[id_customer]],customer[],2,FALSE)</f>
        <v>Cull Carleton</v>
      </c>
      <c r="H7260" t="str">
        <f>data[[#This Row],[id_customer]]&amp;data[[#This Row],[id_campaign]]</f>
        <v>C0447cam14</v>
      </c>
      <c r="I7260">
        <f>DATEDIF(data[[#This Row],[join_date]],data[[#This Row],[buy_date]],"M")</f>
        <v>1</v>
      </c>
    </row>
    <row r="7261" spans="1:9" x14ac:dyDescent="0.25">
      <c r="A7261" t="s">
        <v>1829</v>
      </c>
      <c r="B7261" t="s">
        <v>30</v>
      </c>
      <c r="C7261" s="1">
        <v>44978</v>
      </c>
      <c r="D7261" s="1">
        <v>45045</v>
      </c>
      <c r="E7261">
        <f>VLOOKUP(data[[#This Row],[id_campaign]],campaign[],4,FALSE)</f>
        <v>28</v>
      </c>
      <c r="F7261" t="str">
        <f>VLOOKUP(data[[#This Row],[id_campaign]],campaign[],2,FALSE)</f>
        <v>NotNewCellphoneUser</v>
      </c>
      <c r="G7261" t="str">
        <f>VLOOKUP(data[[#This Row],[id_customer]],customer[],2,FALSE)</f>
        <v>Cull Carleton</v>
      </c>
      <c r="H7261" t="str">
        <f>data[[#This Row],[id_customer]]&amp;data[[#This Row],[id_campaign]]</f>
        <v>C0447cam14</v>
      </c>
      <c r="I7261">
        <f>DATEDIF(data[[#This Row],[join_date]],data[[#This Row],[buy_date]],"M")</f>
        <v>2</v>
      </c>
    </row>
    <row r="7262" spans="1:9" x14ac:dyDescent="0.25">
      <c r="A7262" t="s">
        <v>1829</v>
      </c>
      <c r="B7262" t="s">
        <v>30</v>
      </c>
      <c r="C7262" s="1">
        <v>44978</v>
      </c>
      <c r="D7262" s="1">
        <v>45050</v>
      </c>
      <c r="E7262">
        <f>VLOOKUP(data[[#This Row],[id_campaign]],campaign[],4,FALSE)</f>
        <v>28</v>
      </c>
      <c r="F7262" t="str">
        <f>VLOOKUP(data[[#This Row],[id_campaign]],campaign[],2,FALSE)</f>
        <v>NotNewCellphoneUser</v>
      </c>
      <c r="G7262" t="str">
        <f>VLOOKUP(data[[#This Row],[id_customer]],customer[],2,FALSE)</f>
        <v>Cull Carleton</v>
      </c>
      <c r="H7262" t="str">
        <f>data[[#This Row],[id_customer]]&amp;data[[#This Row],[id_campaign]]</f>
        <v>C0447cam14</v>
      </c>
      <c r="I7262">
        <f>DATEDIF(data[[#This Row],[join_date]],data[[#This Row],[buy_date]],"M")</f>
        <v>2</v>
      </c>
    </row>
    <row r="7263" spans="1:9" x14ac:dyDescent="0.25">
      <c r="A7263" t="s">
        <v>1829</v>
      </c>
      <c r="B7263" t="s">
        <v>16</v>
      </c>
      <c r="C7263" s="1">
        <v>44984</v>
      </c>
      <c r="D7263" s="1">
        <v>44984</v>
      </c>
      <c r="E7263">
        <f>VLOOKUP(data[[#This Row],[id_campaign]],campaign[],4,FALSE)</f>
        <v>25</v>
      </c>
      <c r="F7263" t="str">
        <f>VLOOKUP(data[[#This Row],[id_campaign]],campaign[],2,FALSE)</f>
        <v>BuysViaMailOrder</v>
      </c>
      <c r="G7263" t="str">
        <f>VLOOKUP(data[[#This Row],[id_customer]],customer[],2,FALSE)</f>
        <v>Cull Carleton</v>
      </c>
      <c r="H7263" t="str">
        <f>data[[#This Row],[id_customer]]&amp;data[[#This Row],[id_campaign]]</f>
        <v>C0447cam07</v>
      </c>
      <c r="I7263">
        <f>DATEDIF(data[[#This Row],[join_date]],data[[#This Row],[buy_date]],"M")</f>
        <v>0</v>
      </c>
    </row>
    <row r="7264" spans="1:9" x14ac:dyDescent="0.25">
      <c r="A7264" t="s">
        <v>1829</v>
      </c>
      <c r="B7264" t="s">
        <v>16</v>
      </c>
      <c r="C7264" s="1">
        <v>44984</v>
      </c>
      <c r="D7264" s="1">
        <v>45016</v>
      </c>
      <c r="E7264">
        <f>VLOOKUP(data[[#This Row],[id_campaign]],campaign[],4,FALSE)</f>
        <v>25</v>
      </c>
      <c r="F7264" t="str">
        <f>VLOOKUP(data[[#This Row],[id_campaign]],campaign[],2,FALSE)</f>
        <v>BuysViaMailOrder</v>
      </c>
      <c r="G7264" t="str">
        <f>VLOOKUP(data[[#This Row],[id_customer]],customer[],2,FALSE)</f>
        <v>Cull Carleton</v>
      </c>
      <c r="H7264" t="str">
        <f>data[[#This Row],[id_customer]]&amp;data[[#This Row],[id_campaign]]</f>
        <v>C0447cam07</v>
      </c>
      <c r="I7264">
        <f>DATEDIF(data[[#This Row],[join_date]],data[[#This Row],[buy_date]],"M")</f>
        <v>1</v>
      </c>
    </row>
    <row r="7265" spans="1:9" x14ac:dyDescent="0.25">
      <c r="A7265" t="s">
        <v>1829</v>
      </c>
      <c r="B7265" t="s">
        <v>16</v>
      </c>
      <c r="C7265" s="1">
        <v>44984</v>
      </c>
      <c r="D7265" s="1">
        <v>45027</v>
      </c>
      <c r="E7265">
        <f>VLOOKUP(data[[#This Row],[id_campaign]],campaign[],4,FALSE)</f>
        <v>25</v>
      </c>
      <c r="F7265" t="str">
        <f>VLOOKUP(data[[#This Row],[id_campaign]],campaign[],2,FALSE)</f>
        <v>BuysViaMailOrder</v>
      </c>
      <c r="G7265" t="str">
        <f>VLOOKUP(data[[#This Row],[id_customer]],customer[],2,FALSE)</f>
        <v>Cull Carleton</v>
      </c>
      <c r="H7265" t="str">
        <f>data[[#This Row],[id_customer]]&amp;data[[#This Row],[id_campaign]]</f>
        <v>C0447cam07</v>
      </c>
      <c r="I7265">
        <f>DATEDIF(data[[#This Row],[join_date]],data[[#This Row],[buy_date]],"M")</f>
        <v>1</v>
      </c>
    </row>
    <row r="7266" spans="1:9" x14ac:dyDescent="0.25">
      <c r="A7266" t="s">
        <v>1829</v>
      </c>
      <c r="B7266" t="s">
        <v>16</v>
      </c>
      <c r="C7266" s="1">
        <v>44984</v>
      </c>
      <c r="D7266" s="1">
        <v>45076</v>
      </c>
      <c r="E7266">
        <f>VLOOKUP(data[[#This Row],[id_campaign]],campaign[],4,FALSE)</f>
        <v>25</v>
      </c>
      <c r="F7266" t="str">
        <f>VLOOKUP(data[[#This Row],[id_campaign]],campaign[],2,FALSE)</f>
        <v>BuysViaMailOrder</v>
      </c>
      <c r="G7266" t="str">
        <f>VLOOKUP(data[[#This Row],[id_customer]],customer[],2,FALSE)</f>
        <v>Cull Carleton</v>
      </c>
      <c r="H7266" t="str">
        <f>data[[#This Row],[id_customer]]&amp;data[[#This Row],[id_campaign]]</f>
        <v>C0447cam07</v>
      </c>
      <c r="I7266">
        <f>DATEDIF(data[[#This Row],[join_date]],data[[#This Row],[buy_date]],"M")</f>
        <v>3</v>
      </c>
    </row>
    <row r="7267" spans="1:9" x14ac:dyDescent="0.25">
      <c r="A7267" t="s">
        <v>1829</v>
      </c>
      <c r="B7267" t="s">
        <v>16</v>
      </c>
      <c r="C7267" s="1">
        <v>44984</v>
      </c>
      <c r="D7267" s="1">
        <v>45085</v>
      </c>
      <c r="E7267">
        <f>VLOOKUP(data[[#This Row],[id_campaign]],campaign[],4,FALSE)</f>
        <v>25</v>
      </c>
      <c r="F7267" t="str">
        <f>VLOOKUP(data[[#This Row],[id_campaign]],campaign[],2,FALSE)</f>
        <v>BuysViaMailOrder</v>
      </c>
      <c r="G7267" t="str">
        <f>VLOOKUP(data[[#This Row],[id_customer]],customer[],2,FALSE)</f>
        <v>Cull Carleton</v>
      </c>
      <c r="H7267" t="str">
        <f>data[[#This Row],[id_customer]]&amp;data[[#This Row],[id_campaign]]</f>
        <v>C0447cam07</v>
      </c>
      <c r="I7267">
        <f>DATEDIF(data[[#This Row],[join_date]],data[[#This Row],[buy_date]],"M")</f>
        <v>3</v>
      </c>
    </row>
    <row r="7268" spans="1:9" x14ac:dyDescent="0.25">
      <c r="A7268" t="s">
        <v>1833</v>
      </c>
      <c r="B7268" t="s">
        <v>32</v>
      </c>
      <c r="C7268" s="1">
        <v>44823</v>
      </c>
      <c r="D7268" s="1">
        <v>44823</v>
      </c>
      <c r="E7268">
        <f>VLOOKUP(data[[#This Row],[id_campaign]],campaign[],4,FALSE)</f>
        <v>14</v>
      </c>
      <c r="F7268" t="str">
        <f>VLOOKUP(data[[#This Row],[id_campaign]],campaign[],2,FALSE)</f>
        <v>OwnsMotorcycle</v>
      </c>
      <c r="G7268" t="str">
        <f>VLOOKUP(data[[#This Row],[id_customer]],customer[],2,FALSE)</f>
        <v>Fletcher Sawart</v>
      </c>
      <c r="H7268" t="str">
        <f>data[[#This Row],[id_customer]]&amp;data[[#This Row],[id_campaign]]</f>
        <v>C0448cam15</v>
      </c>
      <c r="I7268">
        <f>DATEDIF(data[[#This Row],[join_date]],data[[#This Row],[buy_date]],"M")</f>
        <v>0</v>
      </c>
    </row>
    <row r="7269" spans="1:9" x14ac:dyDescent="0.25">
      <c r="A7269" t="s">
        <v>1833</v>
      </c>
      <c r="B7269" t="s">
        <v>32</v>
      </c>
      <c r="C7269" s="1">
        <v>44823</v>
      </c>
      <c r="D7269" s="1">
        <v>44854</v>
      </c>
      <c r="E7269">
        <f>VLOOKUP(data[[#This Row],[id_campaign]],campaign[],4,FALSE)</f>
        <v>14</v>
      </c>
      <c r="F7269" t="str">
        <f>VLOOKUP(data[[#This Row],[id_campaign]],campaign[],2,FALSE)</f>
        <v>OwnsMotorcycle</v>
      </c>
      <c r="G7269" t="str">
        <f>VLOOKUP(data[[#This Row],[id_customer]],customer[],2,FALSE)</f>
        <v>Fletcher Sawart</v>
      </c>
      <c r="H7269" t="str">
        <f>data[[#This Row],[id_customer]]&amp;data[[#This Row],[id_campaign]]</f>
        <v>C0448cam15</v>
      </c>
      <c r="I7269">
        <f>DATEDIF(data[[#This Row],[join_date]],data[[#This Row],[buy_date]],"M")</f>
        <v>1</v>
      </c>
    </row>
    <row r="7270" spans="1:9" x14ac:dyDescent="0.25">
      <c r="A7270" t="s">
        <v>1833</v>
      </c>
      <c r="B7270" t="s">
        <v>32</v>
      </c>
      <c r="C7270" s="1">
        <v>44823</v>
      </c>
      <c r="D7270" s="1">
        <v>44885</v>
      </c>
      <c r="E7270">
        <f>VLOOKUP(data[[#This Row],[id_campaign]],campaign[],4,FALSE)</f>
        <v>14</v>
      </c>
      <c r="F7270" t="str">
        <f>VLOOKUP(data[[#This Row],[id_campaign]],campaign[],2,FALSE)</f>
        <v>OwnsMotorcycle</v>
      </c>
      <c r="G7270" t="str">
        <f>VLOOKUP(data[[#This Row],[id_customer]],customer[],2,FALSE)</f>
        <v>Fletcher Sawart</v>
      </c>
      <c r="H7270" t="str">
        <f>data[[#This Row],[id_customer]]&amp;data[[#This Row],[id_campaign]]</f>
        <v>C0448cam15</v>
      </c>
      <c r="I7270">
        <f>DATEDIF(data[[#This Row],[join_date]],data[[#This Row],[buy_date]],"M")</f>
        <v>2</v>
      </c>
    </row>
    <row r="7271" spans="1:9" x14ac:dyDescent="0.25">
      <c r="A7271" t="s">
        <v>1833</v>
      </c>
      <c r="B7271" t="s">
        <v>32</v>
      </c>
      <c r="C7271" s="1">
        <v>44823</v>
      </c>
      <c r="D7271" s="1">
        <v>44899</v>
      </c>
      <c r="E7271">
        <f>VLOOKUP(data[[#This Row],[id_campaign]],campaign[],4,FALSE)</f>
        <v>14</v>
      </c>
      <c r="F7271" t="str">
        <f>VLOOKUP(data[[#This Row],[id_campaign]],campaign[],2,FALSE)</f>
        <v>OwnsMotorcycle</v>
      </c>
      <c r="G7271" t="str">
        <f>VLOOKUP(data[[#This Row],[id_customer]],customer[],2,FALSE)</f>
        <v>Fletcher Sawart</v>
      </c>
      <c r="H7271" t="str">
        <f>data[[#This Row],[id_customer]]&amp;data[[#This Row],[id_campaign]]</f>
        <v>C0448cam15</v>
      </c>
      <c r="I7271">
        <f>DATEDIF(data[[#This Row],[join_date]],data[[#This Row],[buy_date]],"M")</f>
        <v>2</v>
      </c>
    </row>
    <row r="7272" spans="1:9" x14ac:dyDescent="0.25">
      <c r="A7272" t="s">
        <v>1833</v>
      </c>
      <c r="B7272" t="s">
        <v>32</v>
      </c>
      <c r="C7272" s="1">
        <v>44823</v>
      </c>
      <c r="D7272" s="1">
        <v>44954</v>
      </c>
      <c r="E7272">
        <f>VLOOKUP(data[[#This Row],[id_campaign]],campaign[],4,FALSE)</f>
        <v>14</v>
      </c>
      <c r="F7272" t="str">
        <f>VLOOKUP(data[[#This Row],[id_campaign]],campaign[],2,FALSE)</f>
        <v>OwnsMotorcycle</v>
      </c>
      <c r="G7272" t="str">
        <f>VLOOKUP(data[[#This Row],[id_customer]],customer[],2,FALSE)</f>
        <v>Fletcher Sawart</v>
      </c>
      <c r="H7272" t="str">
        <f>data[[#This Row],[id_customer]]&amp;data[[#This Row],[id_campaign]]</f>
        <v>C0448cam15</v>
      </c>
      <c r="I7272">
        <f>DATEDIF(data[[#This Row],[join_date]],data[[#This Row],[buy_date]],"M")</f>
        <v>4</v>
      </c>
    </row>
    <row r="7273" spans="1:9" x14ac:dyDescent="0.25">
      <c r="A7273" t="s">
        <v>1833</v>
      </c>
      <c r="B7273" t="s">
        <v>32</v>
      </c>
      <c r="C7273" s="1">
        <v>44823</v>
      </c>
      <c r="D7273" s="1">
        <v>44959</v>
      </c>
      <c r="E7273">
        <f>VLOOKUP(data[[#This Row],[id_campaign]],campaign[],4,FALSE)</f>
        <v>14</v>
      </c>
      <c r="F7273" t="str">
        <f>VLOOKUP(data[[#This Row],[id_campaign]],campaign[],2,FALSE)</f>
        <v>OwnsMotorcycle</v>
      </c>
      <c r="G7273" t="str">
        <f>VLOOKUP(data[[#This Row],[id_customer]],customer[],2,FALSE)</f>
        <v>Fletcher Sawart</v>
      </c>
      <c r="H7273" t="str">
        <f>data[[#This Row],[id_customer]]&amp;data[[#This Row],[id_campaign]]</f>
        <v>C0448cam15</v>
      </c>
      <c r="I7273">
        <f>DATEDIF(data[[#This Row],[join_date]],data[[#This Row],[buy_date]],"M")</f>
        <v>4</v>
      </c>
    </row>
    <row r="7274" spans="1:9" x14ac:dyDescent="0.25">
      <c r="A7274" t="s">
        <v>1833</v>
      </c>
      <c r="B7274" t="s">
        <v>32</v>
      </c>
      <c r="C7274" s="1">
        <v>44823</v>
      </c>
      <c r="D7274" s="1">
        <v>45008</v>
      </c>
      <c r="E7274">
        <f>VLOOKUP(data[[#This Row],[id_campaign]],campaign[],4,FALSE)</f>
        <v>14</v>
      </c>
      <c r="F7274" t="str">
        <f>VLOOKUP(data[[#This Row],[id_campaign]],campaign[],2,FALSE)</f>
        <v>OwnsMotorcycle</v>
      </c>
      <c r="G7274" t="str">
        <f>VLOOKUP(data[[#This Row],[id_customer]],customer[],2,FALSE)</f>
        <v>Fletcher Sawart</v>
      </c>
      <c r="H7274" t="str">
        <f>data[[#This Row],[id_customer]]&amp;data[[#This Row],[id_campaign]]</f>
        <v>C0448cam15</v>
      </c>
      <c r="I7274">
        <f>DATEDIF(data[[#This Row],[join_date]],data[[#This Row],[buy_date]],"M")</f>
        <v>6</v>
      </c>
    </row>
    <row r="7275" spans="1:9" x14ac:dyDescent="0.25">
      <c r="A7275" t="s">
        <v>1833</v>
      </c>
      <c r="B7275" t="s">
        <v>32</v>
      </c>
      <c r="C7275" s="1">
        <v>44823</v>
      </c>
      <c r="D7275" s="1">
        <v>45045</v>
      </c>
      <c r="E7275">
        <f>VLOOKUP(data[[#This Row],[id_campaign]],campaign[],4,FALSE)</f>
        <v>14</v>
      </c>
      <c r="F7275" t="str">
        <f>VLOOKUP(data[[#This Row],[id_campaign]],campaign[],2,FALSE)</f>
        <v>OwnsMotorcycle</v>
      </c>
      <c r="G7275" t="str">
        <f>VLOOKUP(data[[#This Row],[id_customer]],customer[],2,FALSE)</f>
        <v>Fletcher Sawart</v>
      </c>
      <c r="H7275" t="str">
        <f>data[[#This Row],[id_customer]]&amp;data[[#This Row],[id_campaign]]</f>
        <v>C0448cam15</v>
      </c>
      <c r="I7275">
        <f>DATEDIF(data[[#This Row],[join_date]],data[[#This Row],[buy_date]],"M")</f>
        <v>7</v>
      </c>
    </row>
    <row r="7276" spans="1:9" x14ac:dyDescent="0.25">
      <c r="A7276" t="s">
        <v>1833</v>
      </c>
      <c r="B7276" t="s">
        <v>32</v>
      </c>
      <c r="C7276" s="1">
        <v>44823</v>
      </c>
      <c r="D7276" s="1">
        <v>45066</v>
      </c>
      <c r="E7276">
        <f>VLOOKUP(data[[#This Row],[id_campaign]],campaign[],4,FALSE)</f>
        <v>14</v>
      </c>
      <c r="F7276" t="str">
        <f>VLOOKUP(data[[#This Row],[id_campaign]],campaign[],2,FALSE)</f>
        <v>OwnsMotorcycle</v>
      </c>
      <c r="G7276" t="str">
        <f>VLOOKUP(data[[#This Row],[id_customer]],customer[],2,FALSE)</f>
        <v>Fletcher Sawart</v>
      </c>
      <c r="H7276" t="str">
        <f>data[[#This Row],[id_customer]]&amp;data[[#This Row],[id_campaign]]</f>
        <v>C0448cam15</v>
      </c>
      <c r="I7276">
        <f>DATEDIF(data[[#This Row],[join_date]],data[[#This Row],[buy_date]],"M")</f>
        <v>8</v>
      </c>
    </row>
    <row r="7277" spans="1:9" x14ac:dyDescent="0.25">
      <c r="A7277" t="s">
        <v>1833</v>
      </c>
      <c r="B7277" t="s">
        <v>32</v>
      </c>
      <c r="C7277" s="1">
        <v>44823</v>
      </c>
      <c r="D7277" s="1">
        <v>45079</v>
      </c>
      <c r="E7277">
        <f>VLOOKUP(data[[#This Row],[id_campaign]],campaign[],4,FALSE)</f>
        <v>14</v>
      </c>
      <c r="F7277" t="str">
        <f>VLOOKUP(data[[#This Row],[id_campaign]],campaign[],2,FALSE)</f>
        <v>OwnsMotorcycle</v>
      </c>
      <c r="G7277" t="str">
        <f>VLOOKUP(data[[#This Row],[id_customer]],customer[],2,FALSE)</f>
        <v>Fletcher Sawart</v>
      </c>
      <c r="H7277" t="str">
        <f>data[[#This Row],[id_customer]]&amp;data[[#This Row],[id_campaign]]</f>
        <v>C0448cam15</v>
      </c>
      <c r="I7277">
        <f>DATEDIF(data[[#This Row],[join_date]],data[[#This Row],[buy_date]],"M")</f>
        <v>8</v>
      </c>
    </row>
    <row r="7278" spans="1:9" x14ac:dyDescent="0.25">
      <c r="A7278" t="s">
        <v>1837</v>
      </c>
      <c r="B7278" t="s">
        <v>10</v>
      </c>
      <c r="C7278" s="1">
        <v>44776</v>
      </c>
      <c r="D7278" s="1">
        <v>44776</v>
      </c>
      <c r="E7278">
        <f>VLOOKUP(data[[#This Row],[id_campaign]],campaign[],4,FALSE)</f>
        <v>26</v>
      </c>
      <c r="F7278" t="str">
        <f>VLOOKUP(data[[#This Row],[id_campaign]],campaign[],2,FALSE)</f>
        <v>TruckOwner</v>
      </c>
      <c r="G7278" t="str">
        <f>VLOOKUP(data[[#This Row],[id_customer]],customer[],2,FALSE)</f>
        <v>Tiffani Pagin</v>
      </c>
      <c r="H7278" t="str">
        <f>data[[#This Row],[id_customer]]&amp;data[[#This Row],[id_campaign]]</f>
        <v>C0449cam04</v>
      </c>
      <c r="I7278">
        <f>DATEDIF(data[[#This Row],[join_date]],data[[#This Row],[buy_date]],"M")</f>
        <v>0</v>
      </c>
    </row>
    <row r="7279" spans="1:9" x14ac:dyDescent="0.25">
      <c r="A7279" t="s">
        <v>1837</v>
      </c>
      <c r="B7279" t="s">
        <v>10</v>
      </c>
      <c r="C7279" s="1">
        <v>44776</v>
      </c>
      <c r="D7279" s="1">
        <v>44814</v>
      </c>
      <c r="E7279">
        <f>VLOOKUP(data[[#This Row],[id_campaign]],campaign[],4,FALSE)</f>
        <v>26</v>
      </c>
      <c r="F7279" t="str">
        <f>VLOOKUP(data[[#This Row],[id_campaign]],campaign[],2,FALSE)</f>
        <v>TruckOwner</v>
      </c>
      <c r="G7279" t="str">
        <f>VLOOKUP(data[[#This Row],[id_customer]],customer[],2,FALSE)</f>
        <v>Tiffani Pagin</v>
      </c>
      <c r="H7279" t="str">
        <f>data[[#This Row],[id_customer]]&amp;data[[#This Row],[id_campaign]]</f>
        <v>C0449cam04</v>
      </c>
      <c r="I7279">
        <f>DATEDIF(data[[#This Row],[join_date]],data[[#This Row],[buy_date]],"M")</f>
        <v>1</v>
      </c>
    </row>
    <row r="7280" spans="1:9" x14ac:dyDescent="0.25">
      <c r="A7280" t="s">
        <v>1837</v>
      </c>
      <c r="B7280" t="s">
        <v>10</v>
      </c>
      <c r="C7280" s="1">
        <v>44776</v>
      </c>
      <c r="D7280" s="1">
        <v>44838</v>
      </c>
      <c r="E7280">
        <f>VLOOKUP(data[[#This Row],[id_campaign]],campaign[],4,FALSE)</f>
        <v>26</v>
      </c>
      <c r="F7280" t="str">
        <f>VLOOKUP(data[[#This Row],[id_campaign]],campaign[],2,FALSE)</f>
        <v>TruckOwner</v>
      </c>
      <c r="G7280" t="str">
        <f>VLOOKUP(data[[#This Row],[id_customer]],customer[],2,FALSE)</f>
        <v>Tiffani Pagin</v>
      </c>
      <c r="H7280" t="str">
        <f>data[[#This Row],[id_customer]]&amp;data[[#This Row],[id_campaign]]</f>
        <v>C0449cam04</v>
      </c>
      <c r="I7280">
        <f>DATEDIF(data[[#This Row],[join_date]],data[[#This Row],[buy_date]],"M")</f>
        <v>2</v>
      </c>
    </row>
    <row r="7281" spans="1:9" x14ac:dyDescent="0.25">
      <c r="A7281" t="s">
        <v>1837</v>
      </c>
      <c r="B7281" t="s">
        <v>10</v>
      </c>
      <c r="C7281" s="1">
        <v>44776</v>
      </c>
      <c r="D7281" s="1">
        <v>44869</v>
      </c>
      <c r="E7281">
        <f>VLOOKUP(data[[#This Row],[id_campaign]],campaign[],4,FALSE)</f>
        <v>26</v>
      </c>
      <c r="F7281" t="str">
        <f>VLOOKUP(data[[#This Row],[id_campaign]],campaign[],2,FALSE)</f>
        <v>TruckOwner</v>
      </c>
      <c r="G7281" t="str">
        <f>VLOOKUP(data[[#This Row],[id_customer]],customer[],2,FALSE)</f>
        <v>Tiffani Pagin</v>
      </c>
      <c r="H7281" t="str">
        <f>data[[#This Row],[id_customer]]&amp;data[[#This Row],[id_campaign]]</f>
        <v>C0449cam04</v>
      </c>
      <c r="I7281">
        <f>DATEDIF(data[[#This Row],[join_date]],data[[#This Row],[buy_date]],"M")</f>
        <v>3</v>
      </c>
    </row>
    <row r="7282" spans="1:9" x14ac:dyDescent="0.25">
      <c r="A7282" t="s">
        <v>1837</v>
      </c>
      <c r="B7282" t="s">
        <v>10</v>
      </c>
      <c r="C7282" s="1">
        <v>44776</v>
      </c>
      <c r="D7282" s="1">
        <v>44908</v>
      </c>
      <c r="E7282">
        <f>VLOOKUP(data[[#This Row],[id_campaign]],campaign[],4,FALSE)</f>
        <v>26</v>
      </c>
      <c r="F7282" t="str">
        <f>VLOOKUP(data[[#This Row],[id_campaign]],campaign[],2,FALSE)</f>
        <v>TruckOwner</v>
      </c>
      <c r="G7282" t="str">
        <f>VLOOKUP(data[[#This Row],[id_customer]],customer[],2,FALSE)</f>
        <v>Tiffani Pagin</v>
      </c>
      <c r="H7282" t="str">
        <f>data[[#This Row],[id_customer]]&amp;data[[#This Row],[id_campaign]]</f>
        <v>C0449cam04</v>
      </c>
      <c r="I7282">
        <f>DATEDIF(data[[#This Row],[join_date]],data[[#This Row],[buy_date]],"M")</f>
        <v>4</v>
      </c>
    </row>
    <row r="7283" spans="1:9" x14ac:dyDescent="0.25">
      <c r="A7283" t="s">
        <v>1837</v>
      </c>
      <c r="B7283" t="s">
        <v>10</v>
      </c>
      <c r="C7283" s="1">
        <v>44776</v>
      </c>
      <c r="D7283" s="1">
        <v>44931</v>
      </c>
      <c r="E7283">
        <f>VLOOKUP(data[[#This Row],[id_campaign]],campaign[],4,FALSE)</f>
        <v>26</v>
      </c>
      <c r="F7283" t="str">
        <f>VLOOKUP(data[[#This Row],[id_campaign]],campaign[],2,FALSE)</f>
        <v>TruckOwner</v>
      </c>
      <c r="G7283" t="str">
        <f>VLOOKUP(data[[#This Row],[id_customer]],customer[],2,FALSE)</f>
        <v>Tiffani Pagin</v>
      </c>
      <c r="H7283" t="str">
        <f>data[[#This Row],[id_customer]]&amp;data[[#This Row],[id_campaign]]</f>
        <v>C0449cam04</v>
      </c>
      <c r="I7283">
        <f>DATEDIF(data[[#This Row],[join_date]],data[[#This Row],[buy_date]],"M")</f>
        <v>5</v>
      </c>
    </row>
    <row r="7284" spans="1:9" x14ac:dyDescent="0.25">
      <c r="A7284" t="s">
        <v>1837</v>
      </c>
      <c r="B7284" t="s">
        <v>10</v>
      </c>
      <c r="C7284" s="1">
        <v>44776</v>
      </c>
      <c r="D7284" s="1">
        <v>44975</v>
      </c>
      <c r="E7284">
        <f>VLOOKUP(data[[#This Row],[id_campaign]],campaign[],4,FALSE)</f>
        <v>26</v>
      </c>
      <c r="F7284" t="str">
        <f>VLOOKUP(data[[#This Row],[id_campaign]],campaign[],2,FALSE)</f>
        <v>TruckOwner</v>
      </c>
      <c r="G7284" t="str">
        <f>VLOOKUP(data[[#This Row],[id_customer]],customer[],2,FALSE)</f>
        <v>Tiffani Pagin</v>
      </c>
      <c r="H7284" t="str">
        <f>data[[#This Row],[id_customer]]&amp;data[[#This Row],[id_campaign]]</f>
        <v>C0449cam04</v>
      </c>
      <c r="I7284">
        <f>DATEDIF(data[[#This Row],[join_date]],data[[#This Row],[buy_date]],"M")</f>
        <v>6</v>
      </c>
    </row>
    <row r="7285" spans="1:9" x14ac:dyDescent="0.25">
      <c r="A7285" t="s">
        <v>1837</v>
      </c>
      <c r="B7285" t="s">
        <v>10</v>
      </c>
      <c r="C7285" s="1">
        <v>44776</v>
      </c>
      <c r="D7285" s="1">
        <v>44997</v>
      </c>
      <c r="E7285">
        <f>VLOOKUP(data[[#This Row],[id_campaign]],campaign[],4,FALSE)</f>
        <v>26</v>
      </c>
      <c r="F7285" t="str">
        <f>VLOOKUP(data[[#This Row],[id_campaign]],campaign[],2,FALSE)</f>
        <v>TruckOwner</v>
      </c>
      <c r="G7285" t="str">
        <f>VLOOKUP(data[[#This Row],[id_customer]],customer[],2,FALSE)</f>
        <v>Tiffani Pagin</v>
      </c>
      <c r="H7285" t="str">
        <f>data[[#This Row],[id_customer]]&amp;data[[#This Row],[id_campaign]]</f>
        <v>C0449cam04</v>
      </c>
      <c r="I7285">
        <f>DATEDIF(data[[#This Row],[join_date]],data[[#This Row],[buy_date]],"M")</f>
        <v>7</v>
      </c>
    </row>
    <row r="7286" spans="1:9" x14ac:dyDescent="0.25">
      <c r="A7286" t="s">
        <v>1837</v>
      </c>
      <c r="B7286" t="s">
        <v>10</v>
      </c>
      <c r="C7286" s="1">
        <v>44776</v>
      </c>
      <c r="D7286" s="1">
        <v>45031</v>
      </c>
      <c r="E7286">
        <f>VLOOKUP(data[[#This Row],[id_campaign]],campaign[],4,FALSE)</f>
        <v>26</v>
      </c>
      <c r="F7286" t="str">
        <f>VLOOKUP(data[[#This Row],[id_campaign]],campaign[],2,FALSE)</f>
        <v>TruckOwner</v>
      </c>
      <c r="G7286" t="str">
        <f>VLOOKUP(data[[#This Row],[id_customer]],customer[],2,FALSE)</f>
        <v>Tiffani Pagin</v>
      </c>
      <c r="H7286" t="str">
        <f>data[[#This Row],[id_customer]]&amp;data[[#This Row],[id_campaign]]</f>
        <v>C0449cam04</v>
      </c>
      <c r="I7286">
        <f>DATEDIF(data[[#This Row],[join_date]],data[[#This Row],[buy_date]],"M")</f>
        <v>8</v>
      </c>
    </row>
    <row r="7287" spans="1:9" x14ac:dyDescent="0.25">
      <c r="A7287" t="s">
        <v>1837</v>
      </c>
      <c r="B7287" t="s">
        <v>10</v>
      </c>
      <c r="C7287" s="1">
        <v>44776</v>
      </c>
      <c r="D7287" s="1">
        <v>45056</v>
      </c>
      <c r="E7287">
        <f>VLOOKUP(data[[#This Row],[id_campaign]],campaign[],4,FALSE)</f>
        <v>26</v>
      </c>
      <c r="F7287" t="str">
        <f>VLOOKUP(data[[#This Row],[id_campaign]],campaign[],2,FALSE)</f>
        <v>TruckOwner</v>
      </c>
      <c r="G7287" t="str">
        <f>VLOOKUP(data[[#This Row],[id_customer]],customer[],2,FALSE)</f>
        <v>Tiffani Pagin</v>
      </c>
      <c r="H7287" t="str">
        <f>data[[#This Row],[id_customer]]&amp;data[[#This Row],[id_campaign]]</f>
        <v>C0449cam04</v>
      </c>
      <c r="I7287">
        <f>DATEDIF(data[[#This Row],[join_date]],data[[#This Row],[buy_date]],"M")</f>
        <v>9</v>
      </c>
    </row>
    <row r="7288" spans="1:9" x14ac:dyDescent="0.25">
      <c r="A7288" t="s">
        <v>1837</v>
      </c>
      <c r="B7288" t="s">
        <v>4</v>
      </c>
      <c r="C7288" s="1">
        <v>45037</v>
      </c>
      <c r="D7288" s="1">
        <v>45037</v>
      </c>
      <c r="E7288">
        <f>VLOOKUP(data[[#This Row],[id_campaign]],campaign[],4,FALSE)</f>
        <v>10</v>
      </c>
      <c r="F7288" t="str">
        <f>VLOOKUP(data[[#This Row],[id_campaign]],campaign[],2,FALSE)</f>
        <v>ChildrenInHH</v>
      </c>
      <c r="G7288" t="str">
        <f>VLOOKUP(data[[#This Row],[id_customer]],customer[],2,FALSE)</f>
        <v>Tiffani Pagin</v>
      </c>
      <c r="H7288" t="str">
        <f>data[[#This Row],[id_customer]]&amp;data[[#This Row],[id_campaign]]</f>
        <v>C0449cam01</v>
      </c>
      <c r="I7288">
        <f>DATEDIF(data[[#This Row],[join_date]],data[[#This Row],[buy_date]],"M")</f>
        <v>0</v>
      </c>
    </row>
    <row r="7289" spans="1:9" x14ac:dyDescent="0.25">
      <c r="A7289" t="s">
        <v>1837</v>
      </c>
      <c r="B7289" t="s">
        <v>4</v>
      </c>
      <c r="C7289" s="1">
        <v>45037</v>
      </c>
      <c r="D7289" s="1">
        <v>45074</v>
      </c>
      <c r="E7289">
        <f>VLOOKUP(data[[#This Row],[id_campaign]],campaign[],4,FALSE)</f>
        <v>10</v>
      </c>
      <c r="F7289" t="str">
        <f>VLOOKUP(data[[#This Row],[id_campaign]],campaign[],2,FALSE)</f>
        <v>ChildrenInHH</v>
      </c>
      <c r="G7289" t="str">
        <f>VLOOKUP(data[[#This Row],[id_customer]],customer[],2,FALSE)</f>
        <v>Tiffani Pagin</v>
      </c>
      <c r="H7289" t="str">
        <f>data[[#This Row],[id_customer]]&amp;data[[#This Row],[id_campaign]]</f>
        <v>C0449cam01</v>
      </c>
      <c r="I7289">
        <f>DATEDIF(data[[#This Row],[join_date]],data[[#This Row],[buy_date]],"M")</f>
        <v>1</v>
      </c>
    </row>
    <row r="7290" spans="1:9" x14ac:dyDescent="0.25">
      <c r="A7290" t="s">
        <v>1837</v>
      </c>
      <c r="B7290" t="s">
        <v>4</v>
      </c>
      <c r="C7290" s="1">
        <v>45037</v>
      </c>
      <c r="D7290" s="1">
        <v>45082</v>
      </c>
      <c r="E7290">
        <f>VLOOKUP(data[[#This Row],[id_campaign]],campaign[],4,FALSE)</f>
        <v>10</v>
      </c>
      <c r="F7290" t="str">
        <f>VLOOKUP(data[[#This Row],[id_campaign]],campaign[],2,FALSE)</f>
        <v>ChildrenInHH</v>
      </c>
      <c r="G7290" t="str">
        <f>VLOOKUP(data[[#This Row],[id_customer]],customer[],2,FALSE)</f>
        <v>Tiffani Pagin</v>
      </c>
      <c r="H7290" t="str">
        <f>data[[#This Row],[id_customer]]&amp;data[[#This Row],[id_campaign]]</f>
        <v>C0449cam01</v>
      </c>
      <c r="I7290">
        <f>DATEDIF(data[[#This Row],[join_date]],data[[#This Row],[buy_date]],"M")</f>
        <v>1</v>
      </c>
    </row>
    <row r="7291" spans="1:9" x14ac:dyDescent="0.25">
      <c r="A7291" t="s">
        <v>1841</v>
      </c>
      <c r="B7291" t="s">
        <v>12</v>
      </c>
      <c r="C7291" s="1">
        <v>44905</v>
      </c>
      <c r="D7291" s="1">
        <v>44905</v>
      </c>
      <c r="E7291">
        <f>VLOOKUP(data[[#This Row],[id_campaign]],campaign[],4,FALSE)</f>
        <v>22</v>
      </c>
      <c r="F7291" t="str">
        <f>VLOOKUP(data[[#This Row],[id_campaign]],campaign[],2,FALSE)</f>
        <v>RVOwner</v>
      </c>
      <c r="G7291" t="str">
        <f>VLOOKUP(data[[#This Row],[id_customer]],customer[],2,FALSE)</f>
        <v>Alfredo Artus</v>
      </c>
      <c r="H7291" t="str">
        <f>data[[#This Row],[id_customer]]&amp;data[[#This Row],[id_campaign]]</f>
        <v>C0450cam05</v>
      </c>
      <c r="I7291">
        <f>DATEDIF(data[[#This Row],[join_date]],data[[#This Row],[buy_date]],"M")</f>
        <v>0</v>
      </c>
    </row>
    <row r="7292" spans="1:9" x14ac:dyDescent="0.25">
      <c r="A7292" t="s">
        <v>1841</v>
      </c>
      <c r="B7292" t="s">
        <v>12</v>
      </c>
      <c r="C7292" s="1">
        <v>44905</v>
      </c>
      <c r="D7292" s="1">
        <v>44951</v>
      </c>
      <c r="E7292">
        <f>VLOOKUP(data[[#This Row],[id_campaign]],campaign[],4,FALSE)</f>
        <v>22</v>
      </c>
      <c r="F7292" t="str">
        <f>VLOOKUP(data[[#This Row],[id_campaign]],campaign[],2,FALSE)</f>
        <v>RVOwner</v>
      </c>
      <c r="G7292" t="str">
        <f>VLOOKUP(data[[#This Row],[id_customer]],customer[],2,FALSE)</f>
        <v>Alfredo Artus</v>
      </c>
      <c r="H7292" t="str">
        <f>data[[#This Row],[id_customer]]&amp;data[[#This Row],[id_campaign]]</f>
        <v>C0450cam05</v>
      </c>
      <c r="I7292">
        <f>DATEDIF(data[[#This Row],[join_date]],data[[#This Row],[buy_date]],"M")</f>
        <v>1</v>
      </c>
    </row>
    <row r="7293" spans="1:9" x14ac:dyDescent="0.25">
      <c r="A7293" t="s">
        <v>1841</v>
      </c>
      <c r="B7293" t="s">
        <v>12</v>
      </c>
      <c r="C7293" s="1">
        <v>44905</v>
      </c>
      <c r="D7293" s="1">
        <v>44968</v>
      </c>
      <c r="E7293">
        <f>VLOOKUP(data[[#This Row],[id_campaign]],campaign[],4,FALSE)</f>
        <v>22</v>
      </c>
      <c r="F7293" t="str">
        <f>VLOOKUP(data[[#This Row],[id_campaign]],campaign[],2,FALSE)</f>
        <v>RVOwner</v>
      </c>
      <c r="G7293" t="str">
        <f>VLOOKUP(data[[#This Row],[id_customer]],customer[],2,FALSE)</f>
        <v>Alfredo Artus</v>
      </c>
      <c r="H7293" t="str">
        <f>data[[#This Row],[id_customer]]&amp;data[[#This Row],[id_campaign]]</f>
        <v>C0450cam05</v>
      </c>
      <c r="I7293">
        <f>DATEDIF(data[[#This Row],[join_date]],data[[#This Row],[buy_date]],"M")</f>
        <v>2</v>
      </c>
    </row>
    <row r="7294" spans="1:9" x14ac:dyDescent="0.25">
      <c r="A7294" t="s">
        <v>1841</v>
      </c>
      <c r="B7294" t="s">
        <v>12</v>
      </c>
      <c r="C7294" s="1">
        <v>44905</v>
      </c>
      <c r="D7294" s="1">
        <v>45004</v>
      </c>
      <c r="E7294">
        <f>VLOOKUP(data[[#This Row],[id_campaign]],campaign[],4,FALSE)</f>
        <v>22</v>
      </c>
      <c r="F7294" t="str">
        <f>VLOOKUP(data[[#This Row],[id_campaign]],campaign[],2,FALSE)</f>
        <v>RVOwner</v>
      </c>
      <c r="G7294" t="str">
        <f>VLOOKUP(data[[#This Row],[id_customer]],customer[],2,FALSE)</f>
        <v>Alfredo Artus</v>
      </c>
      <c r="H7294" t="str">
        <f>data[[#This Row],[id_customer]]&amp;data[[#This Row],[id_campaign]]</f>
        <v>C0450cam05</v>
      </c>
      <c r="I7294">
        <f>DATEDIF(data[[#This Row],[join_date]],data[[#This Row],[buy_date]],"M")</f>
        <v>3</v>
      </c>
    </row>
    <row r="7295" spans="1:9" x14ac:dyDescent="0.25">
      <c r="A7295" t="s">
        <v>1841</v>
      </c>
      <c r="B7295" t="s">
        <v>12</v>
      </c>
      <c r="C7295" s="1">
        <v>44905</v>
      </c>
      <c r="D7295" s="1">
        <v>45038</v>
      </c>
      <c r="E7295">
        <f>VLOOKUP(data[[#This Row],[id_campaign]],campaign[],4,FALSE)</f>
        <v>22</v>
      </c>
      <c r="F7295" t="str">
        <f>VLOOKUP(data[[#This Row],[id_campaign]],campaign[],2,FALSE)</f>
        <v>RVOwner</v>
      </c>
      <c r="G7295" t="str">
        <f>VLOOKUP(data[[#This Row],[id_customer]],customer[],2,FALSE)</f>
        <v>Alfredo Artus</v>
      </c>
      <c r="H7295" t="str">
        <f>data[[#This Row],[id_customer]]&amp;data[[#This Row],[id_campaign]]</f>
        <v>C0450cam05</v>
      </c>
      <c r="I7295">
        <f>DATEDIF(data[[#This Row],[join_date]],data[[#This Row],[buy_date]],"M")</f>
        <v>4</v>
      </c>
    </row>
    <row r="7296" spans="1:9" x14ac:dyDescent="0.25">
      <c r="A7296" t="s">
        <v>1841</v>
      </c>
      <c r="B7296" t="s">
        <v>12</v>
      </c>
      <c r="C7296" s="1">
        <v>44905</v>
      </c>
      <c r="D7296" s="1">
        <v>45062</v>
      </c>
      <c r="E7296">
        <f>VLOOKUP(data[[#This Row],[id_campaign]],campaign[],4,FALSE)</f>
        <v>22</v>
      </c>
      <c r="F7296" t="str">
        <f>VLOOKUP(data[[#This Row],[id_campaign]],campaign[],2,FALSE)</f>
        <v>RVOwner</v>
      </c>
      <c r="G7296" t="str">
        <f>VLOOKUP(data[[#This Row],[id_customer]],customer[],2,FALSE)</f>
        <v>Alfredo Artus</v>
      </c>
      <c r="H7296" t="str">
        <f>data[[#This Row],[id_customer]]&amp;data[[#This Row],[id_campaign]]</f>
        <v>C0450cam05</v>
      </c>
      <c r="I7296">
        <f>DATEDIF(data[[#This Row],[join_date]],data[[#This Row],[buy_date]],"M")</f>
        <v>5</v>
      </c>
    </row>
    <row r="7297" spans="1:9" x14ac:dyDescent="0.25">
      <c r="A7297" t="s">
        <v>1841</v>
      </c>
      <c r="B7297" t="s">
        <v>32</v>
      </c>
      <c r="C7297" s="1">
        <v>44918</v>
      </c>
      <c r="D7297" s="1">
        <v>44918</v>
      </c>
      <c r="E7297">
        <f>VLOOKUP(data[[#This Row],[id_campaign]],campaign[],4,FALSE)</f>
        <v>14</v>
      </c>
      <c r="F7297" t="str">
        <f>VLOOKUP(data[[#This Row],[id_campaign]],campaign[],2,FALSE)</f>
        <v>OwnsMotorcycle</v>
      </c>
      <c r="G7297" t="str">
        <f>VLOOKUP(data[[#This Row],[id_customer]],customer[],2,FALSE)</f>
        <v>Alfredo Artus</v>
      </c>
      <c r="H7297" t="str">
        <f>data[[#This Row],[id_customer]]&amp;data[[#This Row],[id_campaign]]</f>
        <v>C0450cam15</v>
      </c>
      <c r="I7297">
        <f>DATEDIF(data[[#This Row],[join_date]],data[[#This Row],[buy_date]],"M")</f>
        <v>0</v>
      </c>
    </row>
    <row r="7298" spans="1:9" x14ac:dyDescent="0.25">
      <c r="A7298" t="s">
        <v>1841</v>
      </c>
      <c r="B7298" t="s">
        <v>32</v>
      </c>
      <c r="C7298" s="1">
        <v>44918</v>
      </c>
      <c r="D7298" s="1">
        <v>44949</v>
      </c>
      <c r="E7298">
        <f>VLOOKUP(data[[#This Row],[id_campaign]],campaign[],4,FALSE)</f>
        <v>14</v>
      </c>
      <c r="F7298" t="str">
        <f>VLOOKUP(data[[#This Row],[id_campaign]],campaign[],2,FALSE)</f>
        <v>OwnsMotorcycle</v>
      </c>
      <c r="G7298" t="str">
        <f>VLOOKUP(data[[#This Row],[id_customer]],customer[],2,FALSE)</f>
        <v>Alfredo Artus</v>
      </c>
      <c r="H7298" t="str">
        <f>data[[#This Row],[id_customer]]&amp;data[[#This Row],[id_campaign]]</f>
        <v>C0450cam15</v>
      </c>
      <c r="I7298">
        <f>DATEDIF(data[[#This Row],[join_date]],data[[#This Row],[buy_date]],"M")</f>
        <v>1</v>
      </c>
    </row>
    <row r="7299" spans="1:9" x14ac:dyDescent="0.25">
      <c r="A7299" t="s">
        <v>1841</v>
      </c>
      <c r="B7299" t="s">
        <v>32</v>
      </c>
      <c r="C7299" s="1">
        <v>44918</v>
      </c>
      <c r="D7299" s="1">
        <v>44982</v>
      </c>
      <c r="E7299">
        <f>VLOOKUP(data[[#This Row],[id_campaign]],campaign[],4,FALSE)</f>
        <v>14</v>
      </c>
      <c r="F7299" t="str">
        <f>VLOOKUP(data[[#This Row],[id_campaign]],campaign[],2,FALSE)</f>
        <v>OwnsMotorcycle</v>
      </c>
      <c r="G7299" t="str">
        <f>VLOOKUP(data[[#This Row],[id_customer]],customer[],2,FALSE)</f>
        <v>Alfredo Artus</v>
      </c>
      <c r="H7299" t="str">
        <f>data[[#This Row],[id_customer]]&amp;data[[#This Row],[id_campaign]]</f>
        <v>C0450cam15</v>
      </c>
      <c r="I7299">
        <f>DATEDIF(data[[#This Row],[join_date]],data[[#This Row],[buy_date]],"M")</f>
        <v>2</v>
      </c>
    </row>
    <row r="7300" spans="1:9" x14ac:dyDescent="0.25">
      <c r="A7300" t="s">
        <v>1841</v>
      </c>
      <c r="B7300" t="s">
        <v>32</v>
      </c>
      <c r="C7300" s="1">
        <v>44918</v>
      </c>
      <c r="D7300" s="1">
        <v>44986</v>
      </c>
      <c r="E7300">
        <f>VLOOKUP(data[[#This Row],[id_campaign]],campaign[],4,FALSE)</f>
        <v>14</v>
      </c>
      <c r="F7300" t="str">
        <f>VLOOKUP(data[[#This Row],[id_campaign]],campaign[],2,FALSE)</f>
        <v>OwnsMotorcycle</v>
      </c>
      <c r="G7300" t="str">
        <f>VLOOKUP(data[[#This Row],[id_customer]],customer[],2,FALSE)</f>
        <v>Alfredo Artus</v>
      </c>
      <c r="H7300" t="str">
        <f>data[[#This Row],[id_customer]]&amp;data[[#This Row],[id_campaign]]</f>
        <v>C0450cam15</v>
      </c>
      <c r="I7300">
        <f>DATEDIF(data[[#This Row],[join_date]],data[[#This Row],[buy_date]],"M")</f>
        <v>2</v>
      </c>
    </row>
    <row r="7301" spans="1:9" x14ac:dyDescent="0.25">
      <c r="A7301" t="s">
        <v>1841</v>
      </c>
      <c r="B7301" t="s">
        <v>32</v>
      </c>
      <c r="C7301" s="1">
        <v>44918</v>
      </c>
      <c r="D7301" s="1">
        <v>45040</v>
      </c>
      <c r="E7301">
        <f>VLOOKUP(data[[#This Row],[id_campaign]],campaign[],4,FALSE)</f>
        <v>14</v>
      </c>
      <c r="F7301" t="str">
        <f>VLOOKUP(data[[#This Row],[id_campaign]],campaign[],2,FALSE)</f>
        <v>OwnsMotorcycle</v>
      </c>
      <c r="G7301" t="str">
        <f>VLOOKUP(data[[#This Row],[id_customer]],customer[],2,FALSE)</f>
        <v>Alfredo Artus</v>
      </c>
      <c r="H7301" t="str">
        <f>data[[#This Row],[id_customer]]&amp;data[[#This Row],[id_campaign]]</f>
        <v>C0450cam15</v>
      </c>
      <c r="I7301">
        <f>DATEDIF(data[[#This Row],[join_date]],data[[#This Row],[buy_date]],"M")</f>
        <v>4</v>
      </c>
    </row>
    <row r="7302" spans="1:9" x14ac:dyDescent="0.25">
      <c r="A7302" t="s">
        <v>1841</v>
      </c>
      <c r="B7302" t="s">
        <v>32</v>
      </c>
      <c r="C7302" s="1">
        <v>44918</v>
      </c>
      <c r="D7302" s="1">
        <v>45047</v>
      </c>
      <c r="E7302">
        <f>VLOOKUP(data[[#This Row],[id_campaign]],campaign[],4,FALSE)</f>
        <v>14</v>
      </c>
      <c r="F7302" t="str">
        <f>VLOOKUP(data[[#This Row],[id_campaign]],campaign[],2,FALSE)</f>
        <v>OwnsMotorcycle</v>
      </c>
      <c r="G7302" t="str">
        <f>VLOOKUP(data[[#This Row],[id_customer]],customer[],2,FALSE)</f>
        <v>Alfredo Artus</v>
      </c>
      <c r="H7302" t="str">
        <f>data[[#This Row],[id_customer]]&amp;data[[#This Row],[id_campaign]]</f>
        <v>C0450cam15</v>
      </c>
      <c r="I7302">
        <f>DATEDIF(data[[#This Row],[join_date]],data[[#This Row],[buy_date]],"M")</f>
        <v>4</v>
      </c>
    </row>
    <row r="7303" spans="1:9" x14ac:dyDescent="0.25">
      <c r="A7303" t="s">
        <v>1841</v>
      </c>
      <c r="B7303" t="s">
        <v>32</v>
      </c>
      <c r="C7303" s="1">
        <v>44918</v>
      </c>
      <c r="D7303" s="1">
        <v>45080</v>
      </c>
      <c r="E7303">
        <f>VLOOKUP(data[[#This Row],[id_campaign]],campaign[],4,FALSE)</f>
        <v>14</v>
      </c>
      <c r="F7303" t="str">
        <f>VLOOKUP(data[[#This Row],[id_campaign]],campaign[],2,FALSE)</f>
        <v>OwnsMotorcycle</v>
      </c>
      <c r="G7303" t="str">
        <f>VLOOKUP(data[[#This Row],[id_customer]],customer[],2,FALSE)</f>
        <v>Alfredo Artus</v>
      </c>
      <c r="H7303" t="str">
        <f>data[[#This Row],[id_customer]]&amp;data[[#This Row],[id_campaign]]</f>
        <v>C0450cam15</v>
      </c>
      <c r="I7303">
        <f>DATEDIF(data[[#This Row],[join_date]],data[[#This Row],[buy_date]],"M")</f>
        <v>5</v>
      </c>
    </row>
    <row r="7304" spans="1:9" x14ac:dyDescent="0.25">
      <c r="A7304" t="s">
        <v>1845</v>
      </c>
      <c r="B7304" t="s">
        <v>22</v>
      </c>
      <c r="C7304" s="1">
        <v>44806</v>
      </c>
      <c r="D7304" s="1">
        <v>44806</v>
      </c>
      <c r="E7304">
        <f>VLOOKUP(data[[#This Row],[id_campaign]],campaign[],4,FALSE)</f>
        <v>66</v>
      </c>
      <c r="F7304" t="str">
        <f>VLOOKUP(data[[#This Row],[id_campaign]],campaign[],2,FALSE)</f>
        <v>NonUSTravel</v>
      </c>
      <c r="G7304" t="str">
        <f>VLOOKUP(data[[#This Row],[id_customer]],customer[],2,FALSE)</f>
        <v>Myrilla Mowson</v>
      </c>
      <c r="H7304" t="str">
        <f>data[[#This Row],[id_customer]]&amp;data[[#This Row],[id_campaign]]</f>
        <v>C0451cam10</v>
      </c>
      <c r="I7304">
        <f>DATEDIF(data[[#This Row],[join_date]],data[[#This Row],[buy_date]],"M")</f>
        <v>0</v>
      </c>
    </row>
    <row r="7305" spans="1:9" x14ac:dyDescent="0.25">
      <c r="A7305" t="s">
        <v>1845</v>
      </c>
      <c r="B7305" t="s">
        <v>22</v>
      </c>
      <c r="C7305" s="1">
        <v>44806</v>
      </c>
      <c r="D7305" s="1">
        <v>44839</v>
      </c>
      <c r="E7305">
        <f>VLOOKUP(data[[#This Row],[id_campaign]],campaign[],4,FALSE)</f>
        <v>66</v>
      </c>
      <c r="F7305" t="str">
        <f>VLOOKUP(data[[#This Row],[id_campaign]],campaign[],2,FALSE)</f>
        <v>NonUSTravel</v>
      </c>
      <c r="G7305" t="str">
        <f>VLOOKUP(data[[#This Row],[id_customer]],customer[],2,FALSE)</f>
        <v>Myrilla Mowson</v>
      </c>
      <c r="H7305" t="str">
        <f>data[[#This Row],[id_customer]]&amp;data[[#This Row],[id_campaign]]</f>
        <v>C0451cam10</v>
      </c>
      <c r="I7305">
        <f>DATEDIF(data[[#This Row],[join_date]],data[[#This Row],[buy_date]],"M")</f>
        <v>1</v>
      </c>
    </row>
    <row r="7306" spans="1:9" x14ac:dyDescent="0.25">
      <c r="A7306" t="s">
        <v>1845</v>
      </c>
      <c r="B7306" t="s">
        <v>22</v>
      </c>
      <c r="C7306" s="1">
        <v>44806</v>
      </c>
      <c r="D7306" s="1">
        <v>44868</v>
      </c>
      <c r="E7306">
        <f>VLOOKUP(data[[#This Row],[id_campaign]],campaign[],4,FALSE)</f>
        <v>66</v>
      </c>
      <c r="F7306" t="str">
        <f>VLOOKUP(data[[#This Row],[id_campaign]],campaign[],2,FALSE)</f>
        <v>NonUSTravel</v>
      </c>
      <c r="G7306" t="str">
        <f>VLOOKUP(data[[#This Row],[id_customer]],customer[],2,FALSE)</f>
        <v>Myrilla Mowson</v>
      </c>
      <c r="H7306" t="str">
        <f>data[[#This Row],[id_customer]]&amp;data[[#This Row],[id_campaign]]</f>
        <v>C0451cam10</v>
      </c>
      <c r="I7306">
        <f>DATEDIF(data[[#This Row],[join_date]],data[[#This Row],[buy_date]],"M")</f>
        <v>2</v>
      </c>
    </row>
    <row r="7307" spans="1:9" x14ac:dyDescent="0.25">
      <c r="A7307" t="s">
        <v>1845</v>
      </c>
      <c r="B7307" t="s">
        <v>22</v>
      </c>
      <c r="C7307" s="1">
        <v>44806</v>
      </c>
      <c r="D7307" s="1">
        <v>44904</v>
      </c>
      <c r="E7307">
        <f>VLOOKUP(data[[#This Row],[id_campaign]],campaign[],4,FALSE)</f>
        <v>66</v>
      </c>
      <c r="F7307" t="str">
        <f>VLOOKUP(data[[#This Row],[id_campaign]],campaign[],2,FALSE)</f>
        <v>NonUSTravel</v>
      </c>
      <c r="G7307" t="str">
        <f>VLOOKUP(data[[#This Row],[id_customer]],customer[],2,FALSE)</f>
        <v>Myrilla Mowson</v>
      </c>
      <c r="H7307" t="str">
        <f>data[[#This Row],[id_customer]]&amp;data[[#This Row],[id_campaign]]</f>
        <v>C0451cam10</v>
      </c>
      <c r="I7307">
        <f>DATEDIF(data[[#This Row],[join_date]],data[[#This Row],[buy_date]],"M")</f>
        <v>3</v>
      </c>
    </row>
    <row r="7308" spans="1:9" x14ac:dyDescent="0.25">
      <c r="A7308" t="s">
        <v>1845</v>
      </c>
      <c r="B7308" t="s">
        <v>22</v>
      </c>
      <c r="C7308" s="1">
        <v>44806</v>
      </c>
      <c r="D7308" s="1">
        <v>44928</v>
      </c>
      <c r="E7308">
        <f>VLOOKUP(data[[#This Row],[id_campaign]],campaign[],4,FALSE)</f>
        <v>66</v>
      </c>
      <c r="F7308" t="str">
        <f>VLOOKUP(data[[#This Row],[id_campaign]],campaign[],2,FALSE)</f>
        <v>NonUSTravel</v>
      </c>
      <c r="G7308" t="str">
        <f>VLOOKUP(data[[#This Row],[id_customer]],customer[],2,FALSE)</f>
        <v>Myrilla Mowson</v>
      </c>
      <c r="H7308" t="str">
        <f>data[[#This Row],[id_customer]]&amp;data[[#This Row],[id_campaign]]</f>
        <v>C0451cam10</v>
      </c>
      <c r="I7308">
        <f>DATEDIF(data[[#This Row],[join_date]],data[[#This Row],[buy_date]],"M")</f>
        <v>4</v>
      </c>
    </row>
    <row r="7309" spans="1:9" x14ac:dyDescent="0.25">
      <c r="A7309" t="s">
        <v>1845</v>
      </c>
      <c r="B7309" t="s">
        <v>22</v>
      </c>
      <c r="C7309" s="1">
        <v>44806</v>
      </c>
      <c r="D7309" s="1">
        <v>44997</v>
      </c>
      <c r="E7309">
        <f>VLOOKUP(data[[#This Row],[id_campaign]],campaign[],4,FALSE)</f>
        <v>66</v>
      </c>
      <c r="F7309" t="str">
        <f>VLOOKUP(data[[#This Row],[id_campaign]],campaign[],2,FALSE)</f>
        <v>NonUSTravel</v>
      </c>
      <c r="G7309" t="str">
        <f>VLOOKUP(data[[#This Row],[id_customer]],customer[],2,FALSE)</f>
        <v>Myrilla Mowson</v>
      </c>
      <c r="H7309" t="str">
        <f>data[[#This Row],[id_customer]]&amp;data[[#This Row],[id_campaign]]</f>
        <v>C0451cam10</v>
      </c>
      <c r="I7309">
        <f>DATEDIF(data[[#This Row],[join_date]],data[[#This Row],[buy_date]],"M")</f>
        <v>6</v>
      </c>
    </row>
    <row r="7310" spans="1:9" x14ac:dyDescent="0.25">
      <c r="A7310" t="s">
        <v>1845</v>
      </c>
      <c r="B7310" t="s">
        <v>22</v>
      </c>
      <c r="C7310" s="1">
        <v>44806</v>
      </c>
      <c r="D7310" s="1">
        <v>45021</v>
      </c>
      <c r="E7310">
        <f>VLOOKUP(data[[#This Row],[id_campaign]],campaign[],4,FALSE)</f>
        <v>66</v>
      </c>
      <c r="F7310" t="str">
        <f>VLOOKUP(data[[#This Row],[id_campaign]],campaign[],2,FALSE)</f>
        <v>NonUSTravel</v>
      </c>
      <c r="G7310" t="str">
        <f>VLOOKUP(data[[#This Row],[id_customer]],customer[],2,FALSE)</f>
        <v>Myrilla Mowson</v>
      </c>
      <c r="H7310" t="str">
        <f>data[[#This Row],[id_customer]]&amp;data[[#This Row],[id_campaign]]</f>
        <v>C0451cam10</v>
      </c>
      <c r="I7310">
        <f>DATEDIF(data[[#This Row],[join_date]],data[[#This Row],[buy_date]],"M")</f>
        <v>7</v>
      </c>
    </row>
    <row r="7311" spans="1:9" x14ac:dyDescent="0.25">
      <c r="A7311" t="s">
        <v>1845</v>
      </c>
      <c r="B7311" t="s">
        <v>26</v>
      </c>
      <c r="C7311" s="1">
        <v>44831</v>
      </c>
      <c r="D7311" s="1">
        <v>44831</v>
      </c>
      <c r="E7311">
        <f>VLOOKUP(data[[#This Row],[id_campaign]],campaign[],4,FALSE)</f>
        <v>65</v>
      </c>
      <c r="F7311" t="str">
        <f>VLOOKUP(data[[#This Row],[id_campaign]],campaign[],2,FALSE)</f>
        <v>HasCreditCard</v>
      </c>
      <c r="G7311" t="str">
        <f>VLOOKUP(data[[#This Row],[id_customer]],customer[],2,FALSE)</f>
        <v>Myrilla Mowson</v>
      </c>
      <c r="H7311" t="str">
        <f>data[[#This Row],[id_customer]]&amp;data[[#This Row],[id_campaign]]</f>
        <v>C0451cam12</v>
      </c>
      <c r="I7311">
        <f>DATEDIF(data[[#This Row],[join_date]],data[[#This Row],[buy_date]],"M")</f>
        <v>0</v>
      </c>
    </row>
    <row r="7312" spans="1:9" x14ac:dyDescent="0.25">
      <c r="A7312" t="s">
        <v>1845</v>
      </c>
      <c r="B7312" t="s">
        <v>26</v>
      </c>
      <c r="C7312" s="1">
        <v>44831</v>
      </c>
      <c r="D7312" s="1">
        <v>44906</v>
      </c>
      <c r="E7312">
        <f>VLOOKUP(data[[#This Row],[id_campaign]],campaign[],4,FALSE)</f>
        <v>65</v>
      </c>
      <c r="F7312" t="str">
        <f>VLOOKUP(data[[#This Row],[id_campaign]],campaign[],2,FALSE)</f>
        <v>HasCreditCard</v>
      </c>
      <c r="G7312" t="str">
        <f>VLOOKUP(data[[#This Row],[id_customer]],customer[],2,FALSE)</f>
        <v>Myrilla Mowson</v>
      </c>
      <c r="H7312" t="str">
        <f>data[[#This Row],[id_customer]]&amp;data[[#This Row],[id_campaign]]</f>
        <v>C0451cam12</v>
      </c>
      <c r="I7312">
        <f>DATEDIF(data[[#This Row],[join_date]],data[[#This Row],[buy_date]],"M")</f>
        <v>2</v>
      </c>
    </row>
    <row r="7313" spans="1:9" x14ac:dyDescent="0.25">
      <c r="A7313" t="s">
        <v>1845</v>
      </c>
      <c r="B7313" t="s">
        <v>26</v>
      </c>
      <c r="C7313" s="1">
        <v>44831</v>
      </c>
      <c r="D7313" s="1">
        <v>44929</v>
      </c>
      <c r="E7313">
        <f>VLOOKUP(data[[#This Row],[id_campaign]],campaign[],4,FALSE)</f>
        <v>65</v>
      </c>
      <c r="F7313" t="str">
        <f>VLOOKUP(data[[#This Row],[id_campaign]],campaign[],2,FALSE)</f>
        <v>HasCreditCard</v>
      </c>
      <c r="G7313" t="str">
        <f>VLOOKUP(data[[#This Row],[id_customer]],customer[],2,FALSE)</f>
        <v>Myrilla Mowson</v>
      </c>
      <c r="H7313" t="str">
        <f>data[[#This Row],[id_customer]]&amp;data[[#This Row],[id_campaign]]</f>
        <v>C0451cam12</v>
      </c>
      <c r="I7313">
        <f>DATEDIF(data[[#This Row],[join_date]],data[[#This Row],[buy_date]],"M")</f>
        <v>3</v>
      </c>
    </row>
    <row r="7314" spans="1:9" x14ac:dyDescent="0.25">
      <c r="A7314" t="s">
        <v>1845</v>
      </c>
      <c r="B7314" t="s">
        <v>26</v>
      </c>
      <c r="C7314" s="1">
        <v>44831</v>
      </c>
      <c r="D7314" s="1">
        <v>44959</v>
      </c>
      <c r="E7314">
        <f>VLOOKUP(data[[#This Row],[id_campaign]],campaign[],4,FALSE)</f>
        <v>65</v>
      </c>
      <c r="F7314" t="str">
        <f>VLOOKUP(data[[#This Row],[id_campaign]],campaign[],2,FALSE)</f>
        <v>HasCreditCard</v>
      </c>
      <c r="G7314" t="str">
        <f>VLOOKUP(data[[#This Row],[id_customer]],customer[],2,FALSE)</f>
        <v>Myrilla Mowson</v>
      </c>
      <c r="H7314" t="str">
        <f>data[[#This Row],[id_customer]]&amp;data[[#This Row],[id_campaign]]</f>
        <v>C0451cam12</v>
      </c>
      <c r="I7314">
        <f>DATEDIF(data[[#This Row],[join_date]],data[[#This Row],[buy_date]],"M")</f>
        <v>4</v>
      </c>
    </row>
    <row r="7315" spans="1:9" x14ac:dyDescent="0.25">
      <c r="A7315" t="s">
        <v>1845</v>
      </c>
      <c r="B7315" t="s">
        <v>26</v>
      </c>
      <c r="C7315" s="1">
        <v>44831</v>
      </c>
      <c r="D7315" s="1">
        <v>45014</v>
      </c>
      <c r="E7315">
        <f>VLOOKUP(data[[#This Row],[id_campaign]],campaign[],4,FALSE)</f>
        <v>65</v>
      </c>
      <c r="F7315" t="str">
        <f>VLOOKUP(data[[#This Row],[id_campaign]],campaign[],2,FALSE)</f>
        <v>HasCreditCard</v>
      </c>
      <c r="G7315" t="str">
        <f>VLOOKUP(data[[#This Row],[id_customer]],customer[],2,FALSE)</f>
        <v>Myrilla Mowson</v>
      </c>
      <c r="H7315" t="str">
        <f>data[[#This Row],[id_customer]]&amp;data[[#This Row],[id_campaign]]</f>
        <v>C0451cam12</v>
      </c>
      <c r="I7315">
        <f>DATEDIF(data[[#This Row],[join_date]],data[[#This Row],[buy_date]],"M")</f>
        <v>6</v>
      </c>
    </row>
    <row r="7316" spans="1:9" x14ac:dyDescent="0.25">
      <c r="A7316" t="s">
        <v>1845</v>
      </c>
      <c r="B7316" t="s">
        <v>26</v>
      </c>
      <c r="C7316" s="1">
        <v>44831</v>
      </c>
      <c r="D7316" s="1">
        <v>45026</v>
      </c>
      <c r="E7316">
        <f>VLOOKUP(data[[#This Row],[id_campaign]],campaign[],4,FALSE)</f>
        <v>65</v>
      </c>
      <c r="F7316" t="str">
        <f>VLOOKUP(data[[#This Row],[id_campaign]],campaign[],2,FALSE)</f>
        <v>HasCreditCard</v>
      </c>
      <c r="G7316" t="str">
        <f>VLOOKUP(data[[#This Row],[id_customer]],customer[],2,FALSE)</f>
        <v>Myrilla Mowson</v>
      </c>
      <c r="H7316" t="str">
        <f>data[[#This Row],[id_customer]]&amp;data[[#This Row],[id_campaign]]</f>
        <v>C0451cam12</v>
      </c>
      <c r="I7316">
        <f>DATEDIF(data[[#This Row],[join_date]],data[[#This Row],[buy_date]],"M")</f>
        <v>6</v>
      </c>
    </row>
    <row r="7317" spans="1:9" x14ac:dyDescent="0.25">
      <c r="A7317" t="s">
        <v>1845</v>
      </c>
      <c r="B7317" t="s">
        <v>26</v>
      </c>
      <c r="C7317" s="1">
        <v>44831</v>
      </c>
      <c r="D7317" s="1">
        <v>45049</v>
      </c>
      <c r="E7317">
        <f>VLOOKUP(data[[#This Row],[id_campaign]],campaign[],4,FALSE)</f>
        <v>65</v>
      </c>
      <c r="F7317" t="str">
        <f>VLOOKUP(data[[#This Row],[id_campaign]],campaign[],2,FALSE)</f>
        <v>HasCreditCard</v>
      </c>
      <c r="G7317" t="str">
        <f>VLOOKUP(data[[#This Row],[id_customer]],customer[],2,FALSE)</f>
        <v>Myrilla Mowson</v>
      </c>
      <c r="H7317" t="str">
        <f>data[[#This Row],[id_customer]]&amp;data[[#This Row],[id_campaign]]</f>
        <v>C0451cam12</v>
      </c>
      <c r="I7317">
        <f>DATEDIF(data[[#This Row],[join_date]],data[[#This Row],[buy_date]],"M")</f>
        <v>7</v>
      </c>
    </row>
    <row r="7318" spans="1:9" x14ac:dyDescent="0.25">
      <c r="A7318" t="s">
        <v>1845</v>
      </c>
      <c r="B7318" t="s">
        <v>26</v>
      </c>
      <c r="C7318" s="1">
        <v>44831</v>
      </c>
      <c r="D7318" s="1">
        <v>45084</v>
      </c>
      <c r="E7318">
        <f>VLOOKUP(data[[#This Row],[id_campaign]],campaign[],4,FALSE)</f>
        <v>65</v>
      </c>
      <c r="F7318" t="str">
        <f>VLOOKUP(data[[#This Row],[id_campaign]],campaign[],2,FALSE)</f>
        <v>HasCreditCard</v>
      </c>
      <c r="G7318" t="str">
        <f>VLOOKUP(data[[#This Row],[id_customer]],customer[],2,FALSE)</f>
        <v>Myrilla Mowson</v>
      </c>
      <c r="H7318" t="str">
        <f>data[[#This Row],[id_customer]]&amp;data[[#This Row],[id_campaign]]</f>
        <v>C0451cam12</v>
      </c>
      <c r="I7318">
        <f>DATEDIF(data[[#This Row],[join_date]],data[[#This Row],[buy_date]],"M")</f>
        <v>8</v>
      </c>
    </row>
    <row r="7319" spans="1:9" x14ac:dyDescent="0.25">
      <c r="A7319" t="s">
        <v>1849</v>
      </c>
      <c r="B7319" t="s">
        <v>20</v>
      </c>
      <c r="C7319" s="1">
        <v>44720</v>
      </c>
      <c r="D7319" s="1">
        <v>44720</v>
      </c>
      <c r="E7319">
        <f>VLOOKUP(data[[#This Row],[id_campaign]],campaign[],4,FALSE)</f>
        <v>75</v>
      </c>
      <c r="F7319" t="str">
        <f>VLOOKUP(data[[#This Row],[id_campaign]],campaign[],2,FALSE)</f>
        <v>OptOutMailings</v>
      </c>
      <c r="G7319" t="str">
        <f>VLOOKUP(data[[#This Row],[id_customer]],customer[],2,FALSE)</f>
        <v>Geri Thirwell</v>
      </c>
      <c r="H7319" t="str">
        <f>data[[#This Row],[id_customer]]&amp;data[[#This Row],[id_campaign]]</f>
        <v>C0452cam09</v>
      </c>
      <c r="I7319">
        <f>DATEDIF(data[[#This Row],[join_date]],data[[#This Row],[buy_date]],"M")</f>
        <v>0</v>
      </c>
    </row>
    <row r="7320" spans="1:9" x14ac:dyDescent="0.25">
      <c r="A7320" t="s">
        <v>1849</v>
      </c>
      <c r="B7320" t="s">
        <v>20</v>
      </c>
      <c r="C7320" s="1">
        <v>44720</v>
      </c>
      <c r="D7320" s="1">
        <v>44758</v>
      </c>
      <c r="E7320">
        <f>VLOOKUP(data[[#This Row],[id_campaign]],campaign[],4,FALSE)</f>
        <v>75</v>
      </c>
      <c r="F7320" t="str">
        <f>VLOOKUP(data[[#This Row],[id_campaign]],campaign[],2,FALSE)</f>
        <v>OptOutMailings</v>
      </c>
      <c r="G7320" t="str">
        <f>VLOOKUP(data[[#This Row],[id_customer]],customer[],2,FALSE)</f>
        <v>Geri Thirwell</v>
      </c>
      <c r="H7320" t="str">
        <f>data[[#This Row],[id_customer]]&amp;data[[#This Row],[id_campaign]]</f>
        <v>C0452cam09</v>
      </c>
      <c r="I7320">
        <f>DATEDIF(data[[#This Row],[join_date]],data[[#This Row],[buy_date]],"M")</f>
        <v>1</v>
      </c>
    </row>
    <row r="7321" spans="1:9" x14ac:dyDescent="0.25">
      <c r="A7321" t="s">
        <v>1849</v>
      </c>
      <c r="B7321" t="s">
        <v>20</v>
      </c>
      <c r="C7321" s="1">
        <v>44720</v>
      </c>
      <c r="D7321" s="1">
        <v>44794</v>
      </c>
      <c r="E7321">
        <f>VLOOKUP(data[[#This Row],[id_campaign]],campaign[],4,FALSE)</f>
        <v>75</v>
      </c>
      <c r="F7321" t="str">
        <f>VLOOKUP(data[[#This Row],[id_campaign]],campaign[],2,FALSE)</f>
        <v>OptOutMailings</v>
      </c>
      <c r="G7321" t="str">
        <f>VLOOKUP(data[[#This Row],[id_customer]],customer[],2,FALSE)</f>
        <v>Geri Thirwell</v>
      </c>
      <c r="H7321" t="str">
        <f>data[[#This Row],[id_customer]]&amp;data[[#This Row],[id_campaign]]</f>
        <v>C0452cam09</v>
      </c>
      <c r="I7321">
        <f>DATEDIF(data[[#This Row],[join_date]],data[[#This Row],[buy_date]],"M")</f>
        <v>2</v>
      </c>
    </row>
    <row r="7322" spans="1:9" x14ac:dyDescent="0.25">
      <c r="A7322" t="s">
        <v>1849</v>
      </c>
      <c r="B7322" t="s">
        <v>20</v>
      </c>
      <c r="C7322" s="1">
        <v>44720</v>
      </c>
      <c r="D7322" s="1">
        <v>44812</v>
      </c>
      <c r="E7322">
        <f>VLOOKUP(data[[#This Row],[id_campaign]],campaign[],4,FALSE)</f>
        <v>75</v>
      </c>
      <c r="F7322" t="str">
        <f>VLOOKUP(data[[#This Row],[id_campaign]],campaign[],2,FALSE)</f>
        <v>OptOutMailings</v>
      </c>
      <c r="G7322" t="str">
        <f>VLOOKUP(data[[#This Row],[id_customer]],customer[],2,FALSE)</f>
        <v>Geri Thirwell</v>
      </c>
      <c r="H7322" t="str">
        <f>data[[#This Row],[id_customer]]&amp;data[[#This Row],[id_campaign]]</f>
        <v>C0452cam09</v>
      </c>
      <c r="I7322">
        <f>DATEDIF(data[[#This Row],[join_date]],data[[#This Row],[buy_date]],"M")</f>
        <v>3</v>
      </c>
    </row>
    <row r="7323" spans="1:9" x14ac:dyDescent="0.25">
      <c r="A7323" t="s">
        <v>1849</v>
      </c>
      <c r="B7323" t="s">
        <v>20</v>
      </c>
      <c r="C7323" s="1">
        <v>44720</v>
      </c>
      <c r="D7323" s="1">
        <v>44857</v>
      </c>
      <c r="E7323">
        <f>VLOOKUP(data[[#This Row],[id_campaign]],campaign[],4,FALSE)</f>
        <v>75</v>
      </c>
      <c r="F7323" t="str">
        <f>VLOOKUP(data[[#This Row],[id_campaign]],campaign[],2,FALSE)</f>
        <v>OptOutMailings</v>
      </c>
      <c r="G7323" t="str">
        <f>VLOOKUP(data[[#This Row],[id_customer]],customer[],2,FALSE)</f>
        <v>Geri Thirwell</v>
      </c>
      <c r="H7323" t="str">
        <f>data[[#This Row],[id_customer]]&amp;data[[#This Row],[id_campaign]]</f>
        <v>C0452cam09</v>
      </c>
      <c r="I7323">
        <f>DATEDIF(data[[#This Row],[join_date]],data[[#This Row],[buy_date]],"M")</f>
        <v>4</v>
      </c>
    </row>
    <row r="7324" spans="1:9" x14ac:dyDescent="0.25">
      <c r="A7324" t="s">
        <v>1849</v>
      </c>
      <c r="B7324" t="s">
        <v>20</v>
      </c>
      <c r="C7324" s="1">
        <v>44720</v>
      </c>
      <c r="D7324" s="1">
        <v>44876</v>
      </c>
      <c r="E7324">
        <f>VLOOKUP(data[[#This Row],[id_campaign]],campaign[],4,FALSE)</f>
        <v>75</v>
      </c>
      <c r="F7324" t="str">
        <f>VLOOKUP(data[[#This Row],[id_campaign]],campaign[],2,FALSE)</f>
        <v>OptOutMailings</v>
      </c>
      <c r="G7324" t="str">
        <f>VLOOKUP(data[[#This Row],[id_customer]],customer[],2,FALSE)</f>
        <v>Geri Thirwell</v>
      </c>
      <c r="H7324" t="str">
        <f>data[[#This Row],[id_customer]]&amp;data[[#This Row],[id_campaign]]</f>
        <v>C0452cam09</v>
      </c>
      <c r="I7324">
        <f>DATEDIF(data[[#This Row],[join_date]],data[[#This Row],[buy_date]],"M")</f>
        <v>5</v>
      </c>
    </row>
    <row r="7325" spans="1:9" x14ac:dyDescent="0.25">
      <c r="A7325" t="s">
        <v>1849</v>
      </c>
      <c r="B7325" t="s">
        <v>20</v>
      </c>
      <c r="C7325" s="1">
        <v>44720</v>
      </c>
      <c r="D7325" s="1">
        <v>44907</v>
      </c>
      <c r="E7325">
        <f>VLOOKUP(data[[#This Row],[id_campaign]],campaign[],4,FALSE)</f>
        <v>75</v>
      </c>
      <c r="F7325" t="str">
        <f>VLOOKUP(data[[#This Row],[id_campaign]],campaign[],2,FALSE)</f>
        <v>OptOutMailings</v>
      </c>
      <c r="G7325" t="str">
        <f>VLOOKUP(data[[#This Row],[id_customer]],customer[],2,FALSE)</f>
        <v>Geri Thirwell</v>
      </c>
      <c r="H7325" t="str">
        <f>data[[#This Row],[id_customer]]&amp;data[[#This Row],[id_campaign]]</f>
        <v>C0452cam09</v>
      </c>
      <c r="I7325">
        <f>DATEDIF(data[[#This Row],[join_date]],data[[#This Row],[buy_date]],"M")</f>
        <v>6</v>
      </c>
    </row>
    <row r="7326" spans="1:9" x14ac:dyDescent="0.25">
      <c r="A7326" t="s">
        <v>1849</v>
      </c>
      <c r="B7326" t="s">
        <v>20</v>
      </c>
      <c r="C7326" s="1">
        <v>44720</v>
      </c>
      <c r="D7326" s="1">
        <v>44939</v>
      </c>
      <c r="E7326">
        <f>VLOOKUP(data[[#This Row],[id_campaign]],campaign[],4,FALSE)</f>
        <v>75</v>
      </c>
      <c r="F7326" t="str">
        <f>VLOOKUP(data[[#This Row],[id_campaign]],campaign[],2,FALSE)</f>
        <v>OptOutMailings</v>
      </c>
      <c r="G7326" t="str">
        <f>VLOOKUP(data[[#This Row],[id_customer]],customer[],2,FALSE)</f>
        <v>Geri Thirwell</v>
      </c>
      <c r="H7326" t="str">
        <f>data[[#This Row],[id_customer]]&amp;data[[#This Row],[id_campaign]]</f>
        <v>C0452cam09</v>
      </c>
      <c r="I7326">
        <f>DATEDIF(data[[#This Row],[join_date]],data[[#This Row],[buy_date]],"M")</f>
        <v>7</v>
      </c>
    </row>
    <row r="7327" spans="1:9" x14ac:dyDescent="0.25">
      <c r="A7327" t="s">
        <v>1849</v>
      </c>
      <c r="B7327" t="s">
        <v>20</v>
      </c>
      <c r="C7327" s="1">
        <v>44720</v>
      </c>
      <c r="D7327" s="1">
        <v>44967</v>
      </c>
      <c r="E7327">
        <f>VLOOKUP(data[[#This Row],[id_campaign]],campaign[],4,FALSE)</f>
        <v>75</v>
      </c>
      <c r="F7327" t="str">
        <f>VLOOKUP(data[[#This Row],[id_campaign]],campaign[],2,FALSE)</f>
        <v>OptOutMailings</v>
      </c>
      <c r="G7327" t="str">
        <f>VLOOKUP(data[[#This Row],[id_customer]],customer[],2,FALSE)</f>
        <v>Geri Thirwell</v>
      </c>
      <c r="H7327" t="str">
        <f>data[[#This Row],[id_customer]]&amp;data[[#This Row],[id_campaign]]</f>
        <v>C0452cam09</v>
      </c>
      <c r="I7327">
        <f>DATEDIF(data[[#This Row],[join_date]],data[[#This Row],[buy_date]],"M")</f>
        <v>8</v>
      </c>
    </row>
    <row r="7328" spans="1:9" x14ac:dyDescent="0.25">
      <c r="A7328" t="s">
        <v>1849</v>
      </c>
      <c r="B7328" t="s">
        <v>20</v>
      </c>
      <c r="C7328" s="1">
        <v>44720</v>
      </c>
      <c r="D7328" s="1">
        <v>45004</v>
      </c>
      <c r="E7328">
        <f>VLOOKUP(data[[#This Row],[id_campaign]],campaign[],4,FALSE)</f>
        <v>75</v>
      </c>
      <c r="F7328" t="str">
        <f>VLOOKUP(data[[#This Row],[id_campaign]],campaign[],2,FALSE)</f>
        <v>OptOutMailings</v>
      </c>
      <c r="G7328" t="str">
        <f>VLOOKUP(data[[#This Row],[id_customer]],customer[],2,FALSE)</f>
        <v>Geri Thirwell</v>
      </c>
      <c r="H7328" t="str">
        <f>data[[#This Row],[id_customer]]&amp;data[[#This Row],[id_campaign]]</f>
        <v>C0452cam09</v>
      </c>
      <c r="I7328">
        <f>DATEDIF(data[[#This Row],[join_date]],data[[#This Row],[buy_date]],"M")</f>
        <v>9</v>
      </c>
    </row>
    <row r="7329" spans="1:9" x14ac:dyDescent="0.25">
      <c r="A7329" t="s">
        <v>1849</v>
      </c>
      <c r="B7329" t="s">
        <v>20</v>
      </c>
      <c r="C7329" s="1">
        <v>44720</v>
      </c>
      <c r="D7329" s="1">
        <v>45030</v>
      </c>
      <c r="E7329">
        <f>VLOOKUP(data[[#This Row],[id_campaign]],campaign[],4,FALSE)</f>
        <v>75</v>
      </c>
      <c r="F7329" t="str">
        <f>VLOOKUP(data[[#This Row],[id_campaign]],campaign[],2,FALSE)</f>
        <v>OptOutMailings</v>
      </c>
      <c r="G7329" t="str">
        <f>VLOOKUP(data[[#This Row],[id_customer]],customer[],2,FALSE)</f>
        <v>Geri Thirwell</v>
      </c>
      <c r="H7329" t="str">
        <f>data[[#This Row],[id_customer]]&amp;data[[#This Row],[id_campaign]]</f>
        <v>C0452cam09</v>
      </c>
      <c r="I7329">
        <f>DATEDIF(data[[#This Row],[join_date]],data[[#This Row],[buy_date]],"M")</f>
        <v>10</v>
      </c>
    </row>
    <row r="7330" spans="1:9" x14ac:dyDescent="0.25">
      <c r="A7330" t="s">
        <v>1849</v>
      </c>
      <c r="B7330" t="s">
        <v>20</v>
      </c>
      <c r="C7330" s="1">
        <v>44720</v>
      </c>
      <c r="D7330" s="1">
        <v>45054</v>
      </c>
      <c r="E7330">
        <f>VLOOKUP(data[[#This Row],[id_campaign]],campaign[],4,FALSE)</f>
        <v>75</v>
      </c>
      <c r="F7330" t="str">
        <f>VLOOKUP(data[[#This Row],[id_campaign]],campaign[],2,FALSE)</f>
        <v>OptOutMailings</v>
      </c>
      <c r="G7330" t="str">
        <f>VLOOKUP(data[[#This Row],[id_customer]],customer[],2,FALSE)</f>
        <v>Geri Thirwell</v>
      </c>
      <c r="H7330" t="str">
        <f>data[[#This Row],[id_customer]]&amp;data[[#This Row],[id_campaign]]</f>
        <v>C0452cam09</v>
      </c>
      <c r="I7330">
        <f>DATEDIF(data[[#This Row],[join_date]],data[[#This Row],[buy_date]],"M")</f>
        <v>11</v>
      </c>
    </row>
    <row r="7331" spans="1:9" x14ac:dyDescent="0.25">
      <c r="A7331" t="s">
        <v>1849</v>
      </c>
      <c r="B7331" t="s">
        <v>8</v>
      </c>
      <c r="C7331" s="1">
        <v>45017</v>
      </c>
      <c r="D7331" s="1">
        <v>45017</v>
      </c>
      <c r="E7331">
        <f>VLOOKUP(data[[#This Row],[id_campaign]],campaign[],4,FALSE)</f>
        <v>62</v>
      </c>
      <c r="F7331" t="str">
        <f>VLOOKUP(data[[#This Row],[id_campaign]],campaign[],2,FALSE)</f>
        <v>HandsetWebCapable</v>
      </c>
      <c r="G7331" t="str">
        <f>VLOOKUP(data[[#This Row],[id_customer]],customer[],2,FALSE)</f>
        <v>Geri Thirwell</v>
      </c>
      <c r="H7331" t="str">
        <f>data[[#This Row],[id_customer]]&amp;data[[#This Row],[id_campaign]]</f>
        <v>C0452cam03</v>
      </c>
      <c r="I7331">
        <f>DATEDIF(data[[#This Row],[join_date]],data[[#This Row],[buy_date]],"M")</f>
        <v>0</v>
      </c>
    </row>
    <row r="7332" spans="1:9" x14ac:dyDescent="0.25">
      <c r="A7332" t="s">
        <v>1849</v>
      </c>
      <c r="B7332" t="s">
        <v>8</v>
      </c>
      <c r="C7332" s="1">
        <v>45017</v>
      </c>
      <c r="D7332" s="1">
        <v>45051</v>
      </c>
      <c r="E7332">
        <f>VLOOKUP(data[[#This Row],[id_campaign]],campaign[],4,FALSE)</f>
        <v>62</v>
      </c>
      <c r="F7332" t="str">
        <f>VLOOKUP(data[[#This Row],[id_campaign]],campaign[],2,FALSE)</f>
        <v>HandsetWebCapable</v>
      </c>
      <c r="G7332" t="str">
        <f>VLOOKUP(data[[#This Row],[id_customer]],customer[],2,FALSE)</f>
        <v>Geri Thirwell</v>
      </c>
      <c r="H7332" t="str">
        <f>data[[#This Row],[id_customer]]&amp;data[[#This Row],[id_campaign]]</f>
        <v>C0452cam03</v>
      </c>
      <c r="I7332">
        <f>DATEDIF(data[[#This Row],[join_date]],data[[#This Row],[buy_date]],"M")</f>
        <v>1</v>
      </c>
    </row>
    <row r="7333" spans="1:9" x14ac:dyDescent="0.25">
      <c r="A7333" t="s">
        <v>1853</v>
      </c>
      <c r="B7333" t="s">
        <v>12</v>
      </c>
      <c r="C7333" s="1">
        <v>44796</v>
      </c>
      <c r="D7333" s="1">
        <v>44796</v>
      </c>
      <c r="E7333">
        <f>VLOOKUP(data[[#This Row],[id_campaign]],campaign[],4,FALSE)</f>
        <v>22</v>
      </c>
      <c r="F7333" t="str">
        <f>VLOOKUP(data[[#This Row],[id_campaign]],campaign[],2,FALSE)</f>
        <v>RVOwner</v>
      </c>
      <c r="G7333" t="str">
        <f>VLOOKUP(data[[#This Row],[id_customer]],customer[],2,FALSE)</f>
        <v>Pandora Botham</v>
      </c>
      <c r="H7333" t="str">
        <f>data[[#This Row],[id_customer]]&amp;data[[#This Row],[id_campaign]]</f>
        <v>C0453cam05</v>
      </c>
      <c r="I7333">
        <f>DATEDIF(data[[#This Row],[join_date]],data[[#This Row],[buy_date]],"M")</f>
        <v>0</v>
      </c>
    </row>
    <row r="7334" spans="1:9" x14ac:dyDescent="0.25">
      <c r="A7334" t="s">
        <v>1853</v>
      </c>
      <c r="B7334" t="s">
        <v>12</v>
      </c>
      <c r="C7334" s="1">
        <v>44796</v>
      </c>
      <c r="D7334" s="1">
        <v>44862</v>
      </c>
      <c r="E7334">
        <f>VLOOKUP(data[[#This Row],[id_campaign]],campaign[],4,FALSE)</f>
        <v>22</v>
      </c>
      <c r="F7334" t="str">
        <f>VLOOKUP(data[[#This Row],[id_campaign]],campaign[],2,FALSE)</f>
        <v>RVOwner</v>
      </c>
      <c r="G7334" t="str">
        <f>VLOOKUP(data[[#This Row],[id_customer]],customer[],2,FALSE)</f>
        <v>Pandora Botham</v>
      </c>
      <c r="H7334" t="str">
        <f>data[[#This Row],[id_customer]]&amp;data[[#This Row],[id_campaign]]</f>
        <v>C0453cam05</v>
      </c>
      <c r="I7334">
        <f>DATEDIF(data[[#This Row],[join_date]],data[[#This Row],[buy_date]],"M")</f>
        <v>2</v>
      </c>
    </row>
    <row r="7335" spans="1:9" x14ac:dyDescent="0.25">
      <c r="A7335" t="s">
        <v>1853</v>
      </c>
      <c r="B7335" t="s">
        <v>12</v>
      </c>
      <c r="C7335" s="1">
        <v>44796</v>
      </c>
      <c r="D7335" s="1">
        <v>44889</v>
      </c>
      <c r="E7335">
        <f>VLOOKUP(data[[#This Row],[id_campaign]],campaign[],4,FALSE)</f>
        <v>22</v>
      </c>
      <c r="F7335" t="str">
        <f>VLOOKUP(data[[#This Row],[id_campaign]],campaign[],2,FALSE)</f>
        <v>RVOwner</v>
      </c>
      <c r="G7335" t="str">
        <f>VLOOKUP(data[[#This Row],[id_customer]],customer[],2,FALSE)</f>
        <v>Pandora Botham</v>
      </c>
      <c r="H7335" t="str">
        <f>data[[#This Row],[id_customer]]&amp;data[[#This Row],[id_campaign]]</f>
        <v>C0453cam05</v>
      </c>
      <c r="I7335">
        <f>DATEDIF(data[[#This Row],[join_date]],data[[#This Row],[buy_date]],"M")</f>
        <v>3</v>
      </c>
    </row>
    <row r="7336" spans="1:9" x14ac:dyDescent="0.25">
      <c r="A7336" t="s">
        <v>1853</v>
      </c>
      <c r="B7336" t="s">
        <v>12</v>
      </c>
      <c r="C7336" s="1">
        <v>44796</v>
      </c>
      <c r="D7336" s="1">
        <v>44898</v>
      </c>
      <c r="E7336">
        <f>VLOOKUP(data[[#This Row],[id_campaign]],campaign[],4,FALSE)</f>
        <v>22</v>
      </c>
      <c r="F7336" t="str">
        <f>VLOOKUP(data[[#This Row],[id_campaign]],campaign[],2,FALSE)</f>
        <v>RVOwner</v>
      </c>
      <c r="G7336" t="str">
        <f>VLOOKUP(data[[#This Row],[id_customer]],customer[],2,FALSE)</f>
        <v>Pandora Botham</v>
      </c>
      <c r="H7336" t="str">
        <f>data[[#This Row],[id_customer]]&amp;data[[#This Row],[id_campaign]]</f>
        <v>C0453cam05</v>
      </c>
      <c r="I7336">
        <f>DATEDIF(data[[#This Row],[join_date]],data[[#This Row],[buy_date]],"M")</f>
        <v>3</v>
      </c>
    </row>
    <row r="7337" spans="1:9" x14ac:dyDescent="0.25">
      <c r="A7337" t="s">
        <v>1853</v>
      </c>
      <c r="B7337" t="s">
        <v>12</v>
      </c>
      <c r="C7337" s="1">
        <v>44796</v>
      </c>
      <c r="D7337" s="1">
        <v>44928</v>
      </c>
      <c r="E7337">
        <f>VLOOKUP(data[[#This Row],[id_campaign]],campaign[],4,FALSE)</f>
        <v>22</v>
      </c>
      <c r="F7337" t="str">
        <f>VLOOKUP(data[[#This Row],[id_campaign]],campaign[],2,FALSE)</f>
        <v>RVOwner</v>
      </c>
      <c r="G7337" t="str">
        <f>VLOOKUP(data[[#This Row],[id_customer]],customer[],2,FALSE)</f>
        <v>Pandora Botham</v>
      </c>
      <c r="H7337" t="str">
        <f>data[[#This Row],[id_customer]]&amp;data[[#This Row],[id_campaign]]</f>
        <v>C0453cam05</v>
      </c>
      <c r="I7337">
        <f>DATEDIF(data[[#This Row],[join_date]],data[[#This Row],[buy_date]],"M")</f>
        <v>4</v>
      </c>
    </row>
    <row r="7338" spans="1:9" x14ac:dyDescent="0.25">
      <c r="A7338" t="s">
        <v>1853</v>
      </c>
      <c r="B7338" t="s">
        <v>12</v>
      </c>
      <c r="C7338" s="1">
        <v>44796</v>
      </c>
      <c r="D7338" s="1">
        <v>44962</v>
      </c>
      <c r="E7338">
        <f>VLOOKUP(data[[#This Row],[id_campaign]],campaign[],4,FALSE)</f>
        <v>22</v>
      </c>
      <c r="F7338" t="str">
        <f>VLOOKUP(data[[#This Row],[id_campaign]],campaign[],2,FALSE)</f>
        <v>RVOwner</v>
      </c>
      <c r="G7338" t="str">
        <f>VLOOKUP(data[[#This Row],[id_customer]],customer[],2,FALSE)</f>
        <v>Pandora Botham</v>
      </c>
      <c r="H7338" t="str">
        <f>data[[#This Row],[id_customer]]&amp;data[[#This Row],[id_campaign]]</f>
        <v>C0453cam05</v>
      </c>
      <c r="I7338">
        <f>DATEDIF(data[[#This Row],[join_date]],data[[#This Row],[buy_date]],"M")</f>
        <v>5</v>
      </c>
    </row>
    <row r="7339" spans="1:9" x14ac:dyDescent="0.25">
      <c r="A7339" t="s">
        <v>1853</v>
      </c>
      <c r="B7339" t="s">
        <v>12</v>
      </c>
      <c r="C7339" s="1">
        <v>44796</v>
      </c>
      <c r="D7339" s="1">
        <v>44987</v>
      </c>
      <c r="E7339">
        <f>VLOOKUP(data[[#This Row],[id_campaign]],campaign[],4,FALSE)</f>
        <v>22</v>
      </c>
      <c r="F7339" t="str">
        <f>VLOOKUP(data[[#This Row],[id_campaign]],campaign[],2,FALSE)</f>
        <v>RVOwner</v>
      </c>
      <c r="G7339" t="str">
        <f>VLOOKUP(data[[#This Row],[id_customer]],customer[],2,FALSE)</f>
        <v>Pandora Botham</v>
      </c>
      <c r="H7339" t="str">
        <f>data[[#This Row],[id_customer]]&amp;data[[#This Row],[id_campaign]]</f>
        <v>C0453cam05</v>
      </c>
      <c r="I7339">
        <f>DATEDIF(data[[#This Row],[join_date]],data[[#This Row],[buy_date]],"M")</f>
        <v>6</v>
      </c>
    </row>
    <row r="7340" spans="1:9" x14ac:dyDescent="0.25">
      <c r="A7340" t="s">
        <v>1853</v>
      </c>
      <c r="B7340" t="s">
        <v>12</v>
      </c>
      <c r="C7340" s="1">
        <v>44796</v>
      </c>
      <c r="D7340" s="1">
        <v>45039</v>
      </c>
      <c r="E7340">
        <f>VLOOKUP(data[[#This Row],[id_campaign]],campaign[],4,FALSE)</f>
        <v>22</v>
      </c>
      <c r="F7340" t="str">
        <f>VLOOKUP(data[[#This Row],[id_campaign]],campaign[],2,FALSE)</f>
        <v>RVOwner</v>
      </c>
      <c r="G7340" t="str">
        <f>VLOOKUP(data[[#This Row],[id_customer]],customer[],2,FALSE)</f>
        <v>Pandora Botham</v>
      </c>
      <c r="H7340" t="str">
        <f>data[[#This Row],[id_customer]]&amp;data[[#This Row],[id_campaign]]</f>
        <v>C0453cam05</v>
      </c>
      <c r="I7340">
        <f>DATEDIF(data[[#This Row],[join_date]],data[[#This Row],[buy_date]],"M")</f>
        <v>8</v>
      </c>
    </row>
    <row r="7341" spans="1:9" x14ac:dyDescent="0.25">
      <c r="A7341" t="s">
        <v>1853</v>
      </c>
      <c r="B7341" t="s">
        <v>12</v>
      </c>
      <c r="C7341" s="1">
        <v>44796</v>
      </c>
      <c r="D7341" s="1">
        <v>45070</v>
      </c>
      <c r="E7341">
        <f>VLOOKUP(data[[#This Row],[id_campaign]],campaign[],4,FALSE)</f>
        <v>22</v>
      </c>
      <c r="F7341" t="str">
        <f>VLOOKUP(data[[#This Row],[id_campaign]],campaign[],2,FALSE)</f>
        <v>RVOwner</v>
      </c>
      <c r="G7341" t="str">
        <f>VLOOKUP(data[[#This Row],[id_customer]],customer[],2,FALSE)</f>
        <v>Pandora Botham</v>
      </c>
      <c r="H7341" t="str">
        <f>data[[#This Row],[id_customer]]&amp;data[[#This Row],[id_campaign]]</f>
        <v>C0453cam05</v>
      </c>
      <c r="I7341">
        <f>DATEDIF(data[[#This Row],[join_date]],data[[#This Row],[buy_date]],"M")</f>
        <v>9</v>
      </c>
    </row>
    <row r="7342" spans="1:9" x14ac:dyDescent="0.25">
      <c r="A7342" t="s">
        <v>1853</v>
      </c>
      <c r="B7342" t="s">
        <v>12</v>
      </c>
      <c r="C7342" s="1">
        <v>44796</v>
      </c>
      <c r="D7342" s="1">
        <v>45080</v>
      </c>
      <c r="E7342">
        <f>VLOOKUP(data[[#This Row],[id_campaign]],campaign[],4,FALSE)</f>
        <v>22</v>
      </c>
      <c r="F7342" t="str">
        <f>VLOOKUP(data[[#This Row],[id_campaign]],campaign[],2,FALSE)</f>
        <v>RVOwner</v>
      </c>
      <c r="G7342" t="str">
        <f>VLOOKUP(data[[#This Row],[id_customer]],customer[],2,FALSE)</f>
        <v>Pandora Botham</v>
      </c>
      <c r="H7342" t="str">
        <f>data[[#This Row],[id_customer]]&amp;data[[#This Row],[id_campaign]]</f>
        <v>C0453cam05</v>
      </c>
      <c r="I7342">
        <f>DATEDIF(data[[#This Row],[join_date]],data[[#This Row],[buy_date]],"M")</f>
        <v>9</v>
      </c>
    </row>
    <row r="7343" spans="1:9" x14ac:dyDescent="0.25">
      <c r="A7343" t="s">
        <v>1853</v>
      </c>
      <c r="B7343" t="s">
        <v>24</v>
      </c>
      <c r="C7343" s="1">
        <v>44813</v>
      </c>
      <c r="D7343" s="1">
        <v>44813</v>
      </c>
      <c r="E7343">
        <f>VLOOKUP(data[[#This Row],[id_campaign]],campaign[],4,FALSE)</f>
        <v>62</v>
      </c>
      <c r="F7343" t="str">
        <f>VLOOKUP(data[[#This Row],[id_campaign]],campaign[],2,FALSE)</f>
        <v>OwnsComputer</v>
      </c>
      <c r="G7343" t="str">
        <f>VLOOKUP(data[[#This Row],[id_customer]],customer[],2,FALSE)</f>
        <v>Pandora Botham</v>
      </c>
      <c r="H7343" t="str">
        <f>data[[#This Row],[id_customer]]&amp;data[[#This Row],[id_campaign]]</f>
        <v>C0453cam11</v>
      </c>
      <c r="I7343">
        <f>DATEDIF(data[[#This Row],[join_date]],data[[#This Row],[buy_date]],"M")</f>
        <v>0</v>
      </c>
    </row>
    <row r="7344" spans="1:9" x14ac:dyDescent="0.25">
      <c r="A7344" t="s">
        <v>1853</v>
      </c>
      <c r="B7344" t="s">
        <v>24</v>
      </c>
      <c r="C7344" s="1">
        <v>44813</v>
      </c>
      <c r="D7344" s="1">
        <v>44844</v>
      </c>
      <c r="E7344">
        <f>VLOOKUP(data[[#This Row],[id_campaign]],campaign[],4,FALSE)</f>
        <v>62</v>
      </c>
      <c r="F7344" t="str">
        <f>VLOOKUP(data[[#This Row],[id_campaign]],campaign[],2,FALSE)</f>
        <v>OwnsComputer</v>
      </c>
      <c r="G7344" t="str">
        <f>VLOOKUP(data[[#This Row],[id_customer]],customer[],2,FALSE)</f>
        <v>Pandora Botham</v>
      </c>
      <c r="H7344" t="str">
        <f>data[[#This Row],[id_customer]]&amp;data[[#This Row],[id_campaign]]</f>
        <v>C0453cam11</v>
      </c>
      <c r="I7344">
        <f>DATEDIF(data[[#This Row],[join_date]],data[[#This Row],[buy_date]],"M")</f>
        <v>1</v>
      </c>
    </row>
    <row r="7345" spans="1:9" x14ac:dyDescent="0.25">
      <c r="A7345" t="s">
        <v>1853</v>
      </c>
      <c r="B7345" t="s">
        <v>24</v>
      </c>
      <c r="C7345" s="1">
        <v>44813</v>
      </c>
      <c r="D7345" s="1">
        <v>44886</v>
      </c>
      <c r="E7345">
        <f>VLOOKUP(data[[#This Row],[id_campaign]],campaign[],4,FALSE)</f>
        <v>62</v>
      </c>
      <c r="F7345" t="str">
        <f>VLOOKUP(data[[#This Row],[id_campaign]],campaign[],2,FALSE)</f>
        <v>OwnsComputer</v>
      </c>
      <c r="G7345" t="str">
        <f>VLOOKUP(data[[#This Row],[id_customer]],customer[],2,FALSE)</f>
        <v>Pandora Botham</v>
      </c>
      <c r="H7345" t="str">
        <f>data[[#This Row],[id_customer]]&amp;data[[#This Row],[id_campaign]]</f>
        <v>C0453cam11</v>
      </c>
      <c r="I7345">
        <f>DATEDIF(data[[#This Row],[join_date]],data[[#This Row],[buy_date]],"M")</f>
        <v>2</v>
      </c>
    </row>
    <row r="7346" spans="1:9" x14ac:dyDescent="0.25">
      <c r="A7346" t="s">
        <v>1853</v>
      </c>
      <c r="B7346" t="s">
        <v>24</v>
      </c>
      <c r="C7346" s="1">
        <v>44813</v>
      </c>
      <c r="D7346" s="1">
        <v>44911</v>
      </c>
      <c r="E7346">
        <f>VLOOKUP(data[[#This Row],[id_campaign]],campaign[],4,FALSE)</f>
        <v>62</v>
      </c>
      <c r="F7346" t="str">
        <f>VLOOKUP(data[[#This Row],[id_campaign]],campaign[],2,FALSE)</f>
        <v>OwnsComputer</v>
      </c>
      <c r="G7346" t="str">
        <f>VLOOKUP(data[[#This Row],[id_customer]],customer[],2,FALSE)</f>
        <v>Pandora Botham</v>
      </c>
      <c r="H7346" t="str">
        <f>data[[#This Row],[id_customer]]&amp;data[[#This Row],[id_campaign]]</f>
        <v>C0453cam11</v>
      </c>
      <c r="I7346">
        <f>DATEDIF(data[[#This Row],[join_date]],data[[#This Row],[buy_date]],"M")</f>
        <v>3</v>
      </c>
    </row>
    <row r="7347" spans="1:9" x14ac:dyDescent="0.25">
      <c r="A7347" t="s">
        <v>1853</v>
      </c>
      <c r="B7347" t="s">
        <v>24</v>
      </c>
      <c r="C7347" s="1">
        <v>44813</v>
      </c>
      <c r="D7347" s="1">
        <v>44940</v>
      </c>
      <c r="E7347">
        <f>VLOOKUP(data[[#This Row],[id_campaign]],campaign[],4,FALSE)</f>
        <v>62</v>
      </c>
      <c r="F7347" t="str">
        <f>VLOOKUP(data[[#This Row],[id_campaign]],campaign[],2,FALSE)</f>
        <v>OwnsComputer</v>
      </c>
      <c r="G7347" t="str">
        <f>VLOOKUP(data[[#This Row],[id_customer]],customer[],2,FALSE)</f>
        <v>Pandora Botham</v>
      </c>
      <c r="H7347" t="str">
        <f>data[[#This Row],[id_customer]]&amp;data[[#This Row],[id_campaign]]</f>
        <v>C0453cam11</v>
      </c>
      <c r="I7347">
        <f>DATEDIF(data[[#This Row],[join_date]],data[[#This Row],[buy_date]],"M")</f>
        <v>4</v>
      </c>
    </row>
    <row r="7348" spans="1:9" x14ac:dyDescent="0.25">
      <c r="A7348" t="s">
        <v>1853</v>
      </c>
      <c r="B7348" t="s">
        <v>24</v>
      </c>
      <c r="C7348" s="1">
        <v>44813</v>
      </c>
      <c r="D7348" s="1">
        <v>44968</v>
      </c>
      <c r="E7348">
        <f>VLOOKUP(data[[#This Row],[id_campaign]],campaign[],4,FALSE)</f>
        <v>62</v>
      </c>
      <c r="F7348" t="str">
        <f>VLOOKUP(data[[#This Row],[id_campaign]],campaign[],2,FALSE)</f>
        <v>OwnsComputer</v>
      </c>
      <c r="G7348" t="str">
        <f>VLOOKUP(data[[#This Row],[id_customer]],customer[],2,FALSE)</f>
        <v>Pandora Botham</v>
      </c>
      <c r="H7348" t="str">
        <f>data[[#This Row],[id_customer]]&amp;data[[#This Row],[id_campaign]]</f>
        <v>C0453cam11</v>
      </c>
      <c r="I7348">
        <f>DATEDIF(data[[#This Row],[join_date]],data[[#This Row],[buy_date]],"M")</f>
        <v>5</v>
      </c>
    </row>
    <row r="7349" spans="1:9" x14ac:dyDescent="0.25">
      <c r="A7349" t="s">
        <v>1853</v>
      </c>
      <c r="B7349" t="s">
        <v>24</v>
      </c>
      <c r="C7349" s="1">
        <v>44813</v>
      </c>
      <c r="D7349" s="1">
        <v>45007</v>
      </c>
      <c r="E7349">
        <f>VLOOKUP(data[[#This Row],[id_campaign]],campaign[],4,FALSE)</f>
        <v>62</v>
      </c>
      <c r="F7349" t="str">
        <f>VLOOKUP(data[[#This Row],[id_campaign]],campaign[],2,FALSE)</f>
        <v>OwnsComputer</v>
      </c>
      <c r="G7349" t="str">
        <f>VLOOKUP(data[[#This Row],[id_customer]],customer[],2,FALSE)</f>
        <v>Pandora Botham</v>
      </c>
      <c r="H7349" t="str">
        <f>data[[#This Row],[id_customer]]&amp;data[[#This Row],[id_campaign]]</f>
        <v>C0453cam11</v>
      </c>
      <c r="I7349">
        <f>DATEDIF(data[[#This Row],[join_date]],data[[#This Row],[buy_date]],"M")</f>
        <v>6</v>
      </c>
    </row>
    <row r="7350" spans="1:9" x14ac:dyDescent="0.25">
      <c r="A7350" t="s">
        <v>1853</v>
      </c>
      <c r="B7350" t="s">
        <v>24</v>
      </c>
      <c r="C7350" s="1">
        <v>44813</v>
      </c>
      <c r="D7350" s="1">
        <v>45031</v>
      </c>
      <c r="E7350">
        <f>VLOOKUP(data[[#This Row],[id_campaign]],campaign[],4,FALSE)</f>
        <v>62</v>
      </c>
      <c r="F7350" t="str">
        <f>VLOOKUP(data[[#This Row],[id_campaign]],campaign[],2,FALSE)</f>
        <v>OwnsComputer</v>
      </c>
      <c r="G7350" t="str">
        <f>VLOOKUP(data[[#This Row],[id_customer]],customer[],2,FALSE)</f>
        <v>Pandora Botham</v>
      </c>
      <c r="H7350" t="str">
        <f>data[[#This Row],[id_customer]]&amp;data[[#This Row],[id_campaign]]</f>
        <v>C0453cam11</v>
      </c>
      <c r="I7350">
        <f>DATEDIF(data[[#This Row],[join_date]],data[[#This Row],[buy_date]],"M")</f>
        <v>7</v>
      </c>
    </row>
    <row r="7351" spans="1:9" x14ac:dyDescent="0.25">
      <c r="A7351" t="s">
        <v>1853</v>
      </c>
      <c r="B7351" t="s">
        <v>24</v>
      </c>
      <c r="C7351" s="1">
        <v>44813</v>
      </c>
      <c r="D7351" s="1">
        <v>45063</v>
      </c>
      <c r="E7351">
        <f>VLOOKUP(data[[#This Row],[id_campaign]],campaign[],4,FALSE)</f>
        <v>62</v>
      </c>
      <c r="F7351" t="str">
        <f>VLOOKUP(data[[#This Row],[id_campaign]],campaign[],2,FALSE)</f>
        <v>OwnsComputer</v>
      </c>
      <c r="G7351" t="str">
        <f>VLOOKUP(data[[#This Row],[id_customer]],customer[],2,FALSE)</f>
        <v>Pandora Botham</v>
      </c>
      <c r="H7351" t="str">
        <f>data[[#This Row],[id_customer]]&amp;data[[#This Row],[id_campaign]]</f>
        <v>C0453cam11</v>
      </c>
      <c r="I7351">
        <f>DATEDIF(data[[#This Row],[join_date]],data[[#This Row],[buy_date]],"M")</f>
        <v>8</v>
      </c>
    </row>
    <row r="7352" spans="1:9" x14ac:dyDescent="0.25">
      <c r="A7352" t="s">
        <v>1857</v>
      </c>
      <c r="B7352" t="s">
        <v>24</v>
      </c>
      <c r="C7352" s="1">
        <v>44783</v>
      </c>
      <c r="D7352" s="1">
        <v>44783</v>
      </c>
      <c r="E7352">
        <f>VLOOKUP(data[[#This Row],[id_campaign]],campaign[],4,FALSE)</f>
        <v>62</v>
      </c>
      <c r="F7352" t="str">
        <f>VLOOKUP(data[[#This Row],[id_campaign]],campaign[],2,FALSE)</f>
        <v>OwnsComputer</v>
      </c>
      <c r="G7352" t="str">
        <f>VLOOKUP(data[[#This Row],[id_customer]],customer[],2,FALSE)</f>
        <v>Birgit Leas</v>
      </c>
      <c r="H7352" t="str">
        <f>data[[#This Row],[id_customer]]&amp;data[[#This Row],[id_campaign]]</f>
        <v>C0454cam11</v>
      </c>
      <c r="I7352">
        <f>DATEDIF(data[[#This Row],[join_date]],data[[#This Row],[buy_date]],"M")</f>
        <v>0</v>
      </c>
    </row>
    <row r="7353" spans="1:9" x14ac:dyDescent="0.25">
      <c r="A7353" t="s">
        <v>1857</v>
      </c>
      <c r="B7353" t="s">
        <v>24</v>
      </c>
      <c r="C7353" s="1">
        <v>44783</v>
      </c>
      <c r="D7353" s="1">
        <v>44818</v>
      </c>
      <c r="E7353">
        <f>VLOOKUP(data[[#This Row],[id_campaign]],campaign[],4,FALSE)</f>
        <v>62</v>
      </c>
      <c r="F7353" t="str">
        <f>VLOOKUP(data[[#This Row],[id_campaign]],campaign[],2,FALSE)</f>
        <v>OwnsComputer</v>
      </c>
      <c r="G7353" t="str">
        <f>VLOOKUP(data[[#This Row],[id_customer]],customer[],2,FALSE)</f>
        <v>Birgit Leas</v>
      </c>
      <c r="H7353" t="str">
        <f>data[[#This Row],[id_customer]]&amp;data[[#This Row],[id_campaign]]</f>
        <v>C0454cam11</v>
      </c>
      <c r="I7353">
        <f>DATEDIF(data[[#This Row],[join_date]],data[[#This Row],[buy_date]],"M")</f>
        <v>1</v>
      </c>
    </row>
    <row r="7354" spans="1:9" x14ac:dyDescent="0.25">
      <c r="A7354" t="s">
        <v>1857</v>
      </c>
      <c r="B7354" t="s">
        <v>24</v>
      </c>
      <c r="C7354" s="1">
        <v>44783</v>
      </c>
      <c r="D7354" s="1">
        <v>44859</v>
      </c>
      <c r="E7354">
        <f>VLOOKUP(data[[#This Row],[id_campaign]],campaign[],4,FALSE)</f>
        <v>62</v>
      </c>
      <c r="F7354" t="str">
        <f>VLOOKUP(data[[#This Row],[id_campaign]],campaign[],2,FALSE)</f>
        <v>OwnsComputer</v>
      </c>
      <c r="G7354" t="str">
        <f>VLOOKUP(data[[#This Row],[id_customer]],customer[],2,FALSE)</f>
        <v>Birgit Leas</v>
      </c>
      <c r="H7354" t="str">
        <f>data[[#This Row],[id_customer]]&amp;data[[#This Row],[id_campaign]]</f>
        <v>C0454cam11</v>
      </c>
      <c r="I7354">
        <f>DATEDIF(data[[#This Row],[join_date]],data[[#This Row],[buy_date]],"M")</f>
        <v>2</v>
      </c>
    </row>
    <row r="7355" spans="1:9" x14ac:dyDescent="0.25">
      <c r="A7355" t="s">
        <v>1857</v>
      </c>
      <c r="B7355" t="s">
        <v>24</v>
      </c>
      <c r="C7355" s="1">
        <v>44783</v>
      </c>
      <c r="D7355" s="1">
        <v>44889</v>
      </c>
      <c r="E7355">
        <f>VLOOKUP(data[[#This Row],[id_campaign]],campaign[],4,FALSE)</f>
        <v>62</v>
      </c>
      <c r="F7355" t="str">
        <f>VLOOKUP(data[[#This Row],[id_campaign]],campaign[],2,FALSE)</f>
        <v>OwnsComputer</v>
      </c>
      <c r="G7355" t="str">
        <f>VLOOKUP(data[[#This Row],[id_customer]],customer[],2,FALSE)</f>
        <v>Birgit Leas</v>
      </c>
      <c r="H7355" t="str">
        <f>data[[#This Row],[id_customer]]&amp;data[[#This Row],[id_campaign]]</f>
        <v>C0454cam11</v>
      </c>
      <c r="I7355">
        <f>DATEDIF(data[[#This Row],[join_date]],data[[#This Row],[buy_date]],"M")</f>
        <v>3</v>
      </c>
    </row>
    <row r="7356" spans="1:9" x14ac:dyDescent="0.25">
      <c r="A7356" t="s">
        <v>1857</v>
      </c>
      <c r="B7356" t="s">
        <v>24</v>
      </c>
      <c r="C7356" s="1">
        <v>44783</v>
      </c>
      <c r="D7356" s="1">
        <v>44948</v>
      </c>
      <c r="E7356">
        <f>VLOOKUP(data[[#This Row],[id_campaign]],campaign[],4,FALSE)</f>
        <v>62</v>
      </c>
      <c r="F7356" t="str">
        <f>VLOOKUP(data[[#This Row],[id_campaign]],campaign[],2,FALSE)</f>
        <v>OwnsComputer</v>
      </c>
      <c r="G7356" t="str">
        <f>VLOOKUP(data[[#This Row],[id_customer]],customer[],2,FALSE)</f>
        <v>Birgit Leas</v>
      </c>
      <c r="H7356" t="str">
        <f>data[[#This Row],[id_customer]]&amp;data[[#This Row],[id_campaign]]</f>
        <v>C0454cam11</v>
      </c>
      <c r="I7356">
        <f>DATEDIF(data[[#This Row],[join_date]],data[[#This Row],[buy_date]],"M")</f>
        <v>5</v>
      </c>
    </row>
    <row r="7357" spans="1:9" x14ac:dyDescent="0.25">
      <c r="A7357" t="s">
        <v>1857</v>
      </c>
      <c r="B7357" t="s">
        <v>24</v>
      </c>
      <c r="C7357" s="1">
        <v>44783</v>
      </c>
      <c r="D7357" s="1">
        <v>45000</v>
      </c>
      <c r="E7357">
        <f>VLOOKUP(data[[#This Row],[id_campaign]],campaign[],4,FALSE)</f>
        <v>62</v>
      </c>
      <c r="F7357" t="str">
        <f>VLOOKUP(data[[#This Row],[id_campaign]],campaign[],2,FALSE)</f>
        <v>OwnsComputer</v>
      </c>
      <c r="G7357" t="str">
        <f>VLOOKUP(data[[#This Row],[id_customer]],customer[],2,FALSE)</f>
        <v>Birgit Leas</v>
      </c>
      <c r="H7357" t="str">
        <f>data[[#This Row],[id_customer]]&amp;data[[#This Row],[id_campaign]]</f>
        <v>C0454cam11</v>
      </c>
      <c r="I7357">
        <f>DATEDIF(data[[#This Row],[join_date]],data[[#This Row],[buy_date]],"M")</f>
        <v>7</v>
      </c>
    </row>
    <row r="7358" spans="1:9" x14ac:dyDescent="0.25">
      <c r="A7358" t="s">
        <v>1857</v>
      </c>
      <c r="B7358" t="s">
        <v>24</v>
      </c>
      <c r="C7358" s="1">
        <v>44783</v>
      </c>
      <c r="D7358" s="1">
        <v>45030</v>
      </c>
      <c r="E7358">
        <f>VLOOKUP(data[[#This Row],[id_campaign]],campaign[],4,FALSE)</f>
        <v>62</v>
      </c>
      <c r="F7358" t="str">
        <f>VLOOKUP(data[[#This Row],[id_campaign]],campaign[],2,FALSE)</f>
        <v>OwnsComputer</v>
      </c>
      <c r="G7358" t="str">
        <f>VLOOKUP(data[[#This Row],[id_customer]],customer[],2,FALSE)</f>
        <v>Birgit Leas</v>
      </c>
      <c r="H7358" t="str">
        <f>data[[#This Row],[id_customer]]&amp;data[[#This Row],[id_campaign]]</f>
        <v>C0454cam11</v>
      </c>
      <c r="I7358">
        <f>DATEDIF(data[[#This Row],[join_date]],data[[#This Row],[buy_date]],"M")</f>
        <v>8</v>
      </c>
    </row>
    <row r="7359" spans="1:9" x14ac:dyDescent="0.25">
      <c r="A7359" t="s">
        <v>1857</v>
      </c>
      <c r="B7359" t="s">
        <v>24</v>
      </c>
      <c r="C7359" s="1">
        <v>44783</v>
      </c>
      <c r="D7359" s="1">
        <v>45063</v>
      </c>
      <c r="E7359">
        <f>VLOOKUP(data[[#This Row],[id_campaign]],campaign[],4,FALSE)</f>
        <v>62</v>
      </c>
      <c r="F7359" t="str">
        <f>VLOOKUP(data[[#This Row],[id_campaign]],campaign[],2,FALSE)</f>
        <v>OwnsComputer</v>
      </c>
      <c r="G7359" t="str">
        <f>VLOOKUP(data[[#This Row],[id_customer]],customer[],2,FALSE)</f>
        <v>Birgit Leas</v>
      </c>
      <c r="H7359" t="str">
        <f>data[[#This Row],[id_customer]]&amp;data[[#This Row],[id_campaign]]</f>
        <v>C0454cam11</v>
      </c>
      <c r="I7359">
        <f>DATEDIF(data[[#This Row],[join_date]],data[[#This Row],[buy_date]],"M")</f>
        <v>9</v>
      </c>
    </row>
    <row r="7360" spans="1:9" x14ac:dyDescent="0.25">
      <c r="A7360" t="s">
        <v>1857</v>
      </c>
      <c r="B7360" t="s">
        <v>30</v>
      </c>
      <c r="C7360" s="1">
        <v>44848</v>
      </c>
      <c r="D7360" s="1">
        <v>44848</v>
      </c>
      <c r="E7360">
        <f>VLOOKUP(data[[#This Row],[id_campaign]],campaign[],4,FALSE)</f>
        <v>28</v>
      </c>
      <c r="F7360" t="str">
        <f>VLOOKUP(data[[#This Row],[id_campaign]],campaign[],2,FALSE)</f>
        <v>NotNewCellphoneUser</v>
      </c>
      <c r="G7360" t="str">
        <f>VLOOKUP(data[[#This Row],[id_customer]],customer[],2,FALSE)</f>
        <v>Birgit Leas</v>
      </c>
      <c r="H7360" t="str">
        <f>data[[#This Row],[id_customer]]&amp;data[[#This Row],[id_campaign]]</f>
        <v>C0454cam14</v>
      </c>
      <c r="I7360">
        <f>DATEDIF(data[[#This Row],[join_date]],data[[#This Row],[buy_date]],"M")</f>
        <v>0</v>
      </c>
    </row>
    <row r="7361" spans="1:9" x14ac:dyDescent="0.25">
      <c r="A7361" t="s">
        <v>1857</v>
      </c>
      <c r="B7361" t="s">
        <v>30</v>
      </c>
      <c r="C7361" s="1">
        <v>44848</v>
      </c>
      <c r="D7361" s="1">
        <v>44879</v>
      </c>
      <c r="E7361">
        <f>VLOOKUP(data[[#This Row],[id_campaign]],campaign[],4,FALSE)</f>
        <v>28</v>
      </c>
      <c r="F7361" t="str">
        <f>VLOOKUP(data[[#This Row],[id_campaign]],campaign[],2,FALSE)</f>
        <v>NotNewCellphoneUser</v>
      </c>
      <c r="G7361" t="str">
        <f>VLOOKUP(data[[#This Row],[id_customer]],customer[],2,FALSE)</f>
        <v>Birgit Leas</v>
      </c>
      <c r="H7361" t="str">
        <f>data[[#This Row],[id_customer]]&amp;data[[#This Row],[id_campaign]]</f>
        <v>C0454cam14</v>
      </c>
      <c r="I7361">
        <f>DATEDIF(data[[#This Row],[join_date]],data[[#This Row],[buy_date]],"M")</f>
        <v>1</v>
      </c>
    </row>
    <row r="7362" spans="1:9" x14ac:dyDescent="0.25">
      <c r="A7362" t="s">
        <v>1857</v>
      </c>
      <c r="B7362" t="s">
        <v>30</v>
      </c>
      <c r="C7362" s="1">
        <v>44848</v>
      </c>
      <c r="D7362" s="1">
        <v>44912</v>
      </c>
      <c r="E7362">
        <f>VLOOKUP(data[[#This Row],[id_campaign]],campaign[],4,FALSE)</f>
        <v>28</v>
      </c>
      <c r="F7362" t="str">
        <f>VLOOKUP(data[[#This Row],[id_campaign]],campaign[],2,FALSE)</f>
        <v>NotNewCellphoneUser</v>
      </c>
      <c r="G7362" t="str">
        <f>VLOOKUP(data[[#This Row],[id_customer]],customer[],2,FALSE)</f>
        <v>Birgit Leas</v>
      </c>
      <c r="H7362" t="str">
        <f>data[[#This Row],[id_customer]]&amp;data[[#This Row],[id_campaign]]</f>
        <v>C0454cam14</v>
      </c>
      <c r="I7362">
        <f>DATEDIF(data[[#This Row],[join_date]],data[[#This Row],[buy_date]],"M")</f>
        <v>2</v>
      </c>
    </row>
    <row r="7363" spans="1:9" x14ac:dyDescent="0.25">
      <c r="A7363" t="s">
        <v>1857</v>
      </c>
      <c r="B7363" t="s">
        <v>30</v>
      </c>
      <c r="C7363" s="1">
        <v>44848</v>
      </c>
      <c r="D7363" s="1">
        <v>44943</v>
      </c>
      <c r="E7363">
        <f>VLOOKUP(data[[#This Row],[id_campaign]],campaign[],4,FALSE)</f>
        <v>28</v>
      </c>
      <c r="F7363" t="str">
        <f>VLOOKUP(data[[#This Row],[id_campaign]],campaign[],2,FALSE)</f>
        <v>NotNewCellphoneUser</v>
      </c>
      <c r="G7363" t="str">
        <f>VLOOKUP(data[[#This Row],[id_customer]],customer[],2,FALSE)</f>
        <v>Birgit Leas</v>
      </c>
      <c r="H7363" t="str">
        <f>data[[#This Row],[id_customer]]&amp;data[[#This Row],[id_campaign]]</f>
        <v>C0454cam14</v>
      </c>
      <c r="I7363">
        <f>DATEDIF(data[[#This Row],[join_date]],data[[#This Row],[buy_date]],"M")</f>
        <v>3</v>
      </c>
    </row>
    <row r="7364" spans="1:9" x14ac:dyDescent="0.25">
      <c r="A7364" t="s">
        <v>1857</v>
      </c>
      <c r="B7364" t="s">
        <v>30</v>
      </c>
      <c r="C7364" s="1">
        <v>44848</v>
      </c>
      <c r="D7364" s="1">
        <v>44979</v>
      </c>
      <c r="E7364">
        <f>VLOOKUP(data[[#This Row],[id_campaign]],campaign[],4,FALSE)</f>
        <v>28</v>
      </c>
      <c r="F7364" t="str">
        <f>VLOOKUP(data[[#This Row],[id_campaign]],campaign[],2,FALSE)</f>
        <v>NotNewCellphoneUser</v>
      </c>
      <c r="G7364" t="str">
        <f>VLOOKUP(data[[#This Row],[id_customer]],customer[],2,FALSE)</f>
        <v>Birgit Leas</v>
      </c>
      <c r="H7364" t="str">
        <f>data[[#This Row],[id_customer]]&amp;data[[#This Row],[id_campaign]]</f>
        <v>C0454cam14</v>
      </c>
      <c r="I7364">
        <f>DATEDIF(data[[#This Row],[join_date]],data[[#This Row],[buy_date]],"M")</f>
        <v>4</v>
      </c>
    </row>
    <row r="7365" spans="1:9" x14ac:dyDescent="0.25">
      <c r="A7365" t="s">
        <v>1857</v>
      </c>
      <c r="B7365" t="s">
        <v>30</v>
      </c>
      <c r="C7365" s="1">
        <v>44848</v>
      </c>
      <c r="D7365" s="1">
        <v>45002</v>
      </c>
      <c r="E7365">
        <f>VLOOKUP(data[[#This Row],[id_campaign]],campaign[],4,FALSE)</f>
        <v>28</v>
      </c>
      <c r="F7365" t="str">
        <f>VLOOKUP(data[[#This Row],[id_campaign]],campaign[],2,FALSE)</f>
        <v>NotNewCellphoneUser</v>
      </c>
      <c r="G7365" t="str">
        <f>VLOOKUP(data[[#This Row],[id_customer]],customer[],2,FALSE)</f>
        <v>Birgit Leas</v>
      </c>
      <c r="H7365" t="str">
        <f>data[[#This Row],[id_customer]]&amp;data[[#This Row],[id_campaign]]</f>
        <v>C0454cam14</v>
      </c>
      <c r="I7365">
        <f>DATEDIF(data[[#This Row],[join_date]],data[[#This Row],[buy_date]],"M")</f>
        <v>5</v>
      </c>
    </row>
    <row r="7366" spans="1:9" x14ac:dyDescent="0.25">
      <c r="A7366" t="s">
        <v>1857</v>
      </c>
      <c r="B7366" t="s">
        <v>30</v>
      </c>
      <c r="C7366" s="1">
        <v>44848</v>
      </c>
      <c r="D7366" s="1">
        <v>45041</v>
      </c>
      <c r="E7366">
        <f>VLOOKUP(data[[#This Row],[id_campaign]],campaign[],4,FALSE)</f>
        <v>28</v>
      </c>
      <c r="F7366" t="str">
        <f>VLOOKUP(data[[#This Row],[id_campaign]],campaign[],2,FALSE)</f>
        <v>NotNewCellphoneUser</v>
      </c>
      <c r="G7366" t="str">
        <f>VLOOKUP(data[[#This Row],[id_customer]],customer[],2,FALSE)</f>
        <v>Birgit Leas</v>
      </c>
      <c r="H7366" t="str">
        <f>data[[#This Row],[id_customer]]&amp;data[[#This Row],[id_campaign]]</f>
        <v>C0454cam14</v>
      </c>
      <c r="I7366">
        <f>DATEDIF(data[[#This Row],[join_date]],data[[#This Row],[buy_date]],"M")</f>
        <v>6</v>
      </c>
    </row>
    <row r="7367" spans="1:9" x14ac:dyDescent="0.25">
      <c r="A7367" t="s">
        <v>1857</v>
      </c>
      <c r="B7367" t="s">
        <v>30</v>
      </c>
      <c r="C7367" s="1">
        <v>44848</v>
      </c>
      <c r="D7367" s="1">
        <v>45073</v>
      </c>
      <c r="E7367">
        <f>VLOOKUP(data[[#This Row],[id_campaign]],campaign[],4,FALSE)</f>
        <v>28</v>
      </c>
      <c r="F7367" t="str">
        <f>VLOOKUP(data[[#This Row],[id_campaign]],campaign[],2,FALSE)</f>
        <v>NotNewCellphoneUser</v>
      </c>
      <c r="G7367" t="str">
        <f>VLOOKUP(data[[#This Row],[id_customer]],customer[],2,FALSE)</f>
        <v>Birgit Leas</v>
      </c>
      <c r="H7367" t="str">
        <f>data[[#This Row],[id_customer]]&amp;data[[#This Row],[id_campaign]]</f>
        <v>C0454cam14</v>
      </c>
      <c r="I7367">
        <f>DATEDIF(data[[#This Row],[join_date]],data[[#This Row],[buy_date]],"M")</f>
        <v>7</v>
      </c>
    </row>
    <row r="7368" spans="1:9" x14ac:dyDescent="0.25">
      <c r="A7368" t="s">
        <v>1861</v>
      </c>
      <c r="B7368" t="s">
        <v>18</v>
      </c>
      <c r="C7368" s="1">
        <v>44895</v>
      </c>
      <c r="D7368" s="1">
        <v>44895</v>
      </c>
      <c r="E7368">
        <f>VLOOKUP(data[[#This Row],[id_campaign]],campaign[],4,FALSE)</f>
        <v>27</v>
      </c>
      <c r="F7368" t="str">
        <f>VLOOKUP(data[[#This Row],[id_campaign]],campaign[],2,FALSE)</f>
        <v>RespondsToMailOffers</v>
      </c>
      <c r="G7368" t="str">
        <f>VLOOKUP(data[[#This Row],[id_customer]],customer[],2,FALSE)</f>
        <v>Allissa Negus</v>
      </c>
      <c r="H7368" t="str">
        <f>data[[#This Row],[id_customer]]&amp;data[[#This Row],[id_campaign]]</f>
        <v>C0455cam08</v>
      </c>
      <c r="I7368">
        <f>DATEDIF(data[[#This Row],[join_date]],data[[#This Row],[buy_date]],"M")</f>
        <v>0</v>
      </c>
    </row>
    <row r="7369" spans="1:9" x14ac:dyDescent="0.25">
      <c r="A7369" t="s">
        <v>1861</v>
      </c>
      <c r="B7369" t="s">
        <v>18</v>
      </c>
      <c r="C7369" s="1">
        <v>44895</v>
      </c>
      <c r="D7369" s="1">
        <v>44925</v>
      </c>
      <c r="E7369">
        <f>VLOOKUP(data[[#This Row],[id_campaign]],campaign[],4,FALSE)</f>
        <v>27</v>
      </c>
      <c r="F7369" t="str">
        <f>VLOOKUP(data[[#This Row],[id_campaign]],campaign[],2,FALSE)</f>
        <v>RespondsToMailOffers</v>
      </c>
      <c r="G7369" t="str">
        <f>VLOOKUP(data[[#This Row],[id_customer]],customer[],2,FALSE)</f>
        <v>Allissa Negus</v>
      </c>
      <c r="H7369" t="str">
        <f>data[[#This Row],[id_customer]]&amp;data[[#This Row],[id_campaign]]</f>
        <v>C0455cam08</v>
      </c>
      <c r="I7369">
        <f>DATEDIF(data[[#This Row],[join_date]],data[[#This Row],[buy_date]],"M")</f>
        <v>1</v>
      </c>
    </row>
    <row r="7370" spans="1:9" x14ac:dyDescent="0.25">
      <c r="A7370" t="s">
        <v>1861</v>
      </c>
      <c r="B7370" t="s">
        <v>18</v>
      </c>
      <c r="C7370" s="1">
        <v>44895</v>
      </c>
      <c r="D7370" s="1">
        <v>44937</v>
      </c>
      <c r="E7370">
        <f>VLOOKUP(data[[#This Row],[id_campaign]],campaign[],4,FALSE)</f>
        <v>27</v>
      </c>
      <c r="F7370" t="str">
        <f>VLOOKUP(data[[#This Row],[id_campaign]],campaign[],2,FALSE)</f>
        <v>RespondsToMailOffers</v>
      </c>
      <c r="G7370" t="str">
        <f>VLOOKUP(data[[#This Row],[id_customer]],customer[],2,FALSE)</f>
        <v>Allissa Negus</v>
      </c>
      <c r="H7370" t="str">
        <f>data[[#This Row],[id_customer]]&amp;data[[#This Row],[id_campaign]]</f>
        <v>C0455cam08</v>
      </c>
      <c r="I7370">
        <f>DATEDIF(data[[#This Row],[join_date]],data[[#This Row],[buy_date]],"M")</f>
        <v>1</v>
      </c>
    </row>
    <row r="7371" spans="1:9" x14ac:dyDescent="0.25">
      <c r="A7371" t="s">
        <v>1861</v>
      </c>
      <c r="B7371" t="s">
        <v>18</v>
      </c>
      <c r="C7371" s="1">
        <v>44895</v>
      </c>
      <c r="D7371" s="1">
        <v>44971</v>
      </c>
      <c r="E7371">
        <f>VLOOKUP(data[[#This Row],[id_campaign]],campaign[],4,FALSE)</f>
        <v>27</v>
      </c>
      <c r="F7371" t="str">
        <f>VLOOKUP(data[[#This Row],[id_campaign]],campaign[],2,FALSE)</f>
        <v>RespondsToMailOffers</v>
      </c>
      <c r="G7371" t="str">
        <f>VLOOKUP(data[[#This Row],[id_customer]],customer[],2,FALSE)</f>
        <v>Allissa Negus</v>
      </c>
      <c r="H7371" t="str">
        <f>data[[#This Row],[id_customer]]&amp;data[[#This Row],[id_campaign]]</f>
        <v>C0455cam08</v>
      </c>
      <c r="I7371">
        <f>DATEDIF(data[[#This Row],[join_date]],data[[#This Row],[buy_date]],"M")</f>
        <v>2</v>
      </c>
    </row>
    <row r="7372" spans="1:9" x14ac:dyDescent="0.25">
      <c r="A7372" t="s">
        <v>1861</v>
      </c>
      <c r="B7372" t="s">
        <v>18</v>
      </c>
      <c r="C7372" s="1">
        <v>44895</v>
      </c>
      <c r="D7372" s="1">
        <v>44991</v>
      </c>
      <c r="E7372">
        <f>VLOOKUP(data[[#This Row],[id_campaign]],campaign[],4,FALSE)</f>
        <v>27</v>
      </c>
      <c r="F7372" t="str">
        <f>VLOOKUP(data[[#This Row],[id_campaign]],campaign[],2,FALSE)</f>
        <v>RespondsToMailOffers</v>
      </c>
      <c r="G7372" t="str">
        <f>VLOOKUP(data[[#This Row],[id_customer]],customer[],2,FALSE)</f>
        <v>Allissa Negus</v>
      </c>
      <c r="H7372" t="str">
        <f>data[[#This Row],[id_customer]]&amp;data[[#This Row],[id_campaign]]</f>
        <v>C0455cam08</v>
      </c>
      <c r="I7372">
        <f>DATEDIF(data[[#This Row],[join_date]],data[[#This Row],[buy_date]],"M")</f>
        <v>3</v>
      </c>
    </row>
    <row r="7373" spans="1:9" x14ac:dyDescent="0.25">
      <c r="A7373" t="s">
        <v>1861</v>
      </c>
      <c r="B7373" t="s">
        <v>18</v>
      </c>
      <c r="C7373" s="1">
        <v>44895</v>
      </c>
      <c r="D7373" s="1">
        <v>45017</v>
      </c>
      <c r="E7373">
        <f>VLOOKUP(data[[#This Row],[id_campaign]],campaign[],4,FALSE)</f>
        <v>27</v>
      </c>
      <c r="F7373" t="str">
        <f>VLOOKUP(data[[#This Row],[id_campaign]],campaign[],2,FALSE)</f>
        <v>RespondsToMailOffers</v>
      </c>
      <c r="G7373" t="str">
        <f>VLOOKUP(data[[#This Row],[id_customer]],customer[],2,FALSE)</f>
        <v>Allissa Negus</v>
      </c>
      <c r="H7373" t="str">
        <f>data[[#This Row],[id_customer]]&amp;data[[#This Row],[id_campaign]]</f>
        <v>C0455cam08</v>
      </c>
      <c r="I7373">
        <f>DATEDIF(data[[#This Row],[join_date]],data[[#This Row],[buy_date]],"M")</f>
        <v>4</v>
      </c>
    </row>
    <row r="7374" spans="1:9" x14ac:dyDescent="0.25">
      <c r="A7374" t="s">
        <v>1861</v>
      </c>
      <c r="B7374" t="s">
        <v>18</v>
      </c>
      <c r="C7374" s="1">
        <v>44895</v>
      </c>
      <c r="D7374" s="1">
        <v>45049</v>
      </c>
      <c r="E7374">
        <f>VLOOKUP(data[[#This Row],[id_campaign]],campaign[],4,FALSE)</f>
        <v>27</v>
      </c>
      <c r="F7374" t="str">
        <f>VLOOKUP(data[[#This Row],[id_campaign]],campaign[],2,FALSE)</f>
        <v>RespondsToMailOffers</v>
      </c>
      <c r="G7374" t="str">
        <f>VLOOKUP(data[[#This Row],[id_customer]],customer[],2,FALSE)</f>
        <v>Allissa Negus</v>
      </c>
      <c r="H7374" t="str">
        <f>data[[#This Row],[id_customer]]&amp;data[[#This Row],[id_campaign]]</f>
        <v>C0455cam08</v>
      </c>
      <c r="I7374">
        <f>DATEDIF(data[[#This Row],[join_date]],data[[#This Row],[buy_date]],"M")</f>
        <v>5</v>
      </c>
    </row>
    <row r="7375" spans="1:9" x14ac:dyDescent="0.25">
      <c r="A7375" t="s">
        <v>1861</v>
      </c>
      <c r="B7375" t="s">
        <v>28</v>
      </c>
      <c r="C7375" s="1">
        <v>44902</v>
      </c>
      <c r="D7375" s="1">
        <v>44902</v>
      </c>
      <c r="E7375">
        <f>VLOOKUP(data[[#This Row],[id_campaign]],campaign[],4,FALSE)</f>
        <v>25</v>
      </c>
      <c r="F7375" t="str">
        <f>VLOOKUP(data[[#This Row],[id_campaign]],campaign[],2,FALSE)</f>
        <v>NewCellphoneUser</v>
      </c>
      <c r="G7375" t="str">
        <f>VLOOKUP(data[[#This Row],[id_customer]],customer[],2,FALSE)</f>
        <v>Allissa Negus</v>
      </c>
      <c r="H7375" t="str">
        <f>data[[#This Row],[id_customer]]&amp;data[[#This Row],[id_campaign]]</f>
        <v>C0455cam13</v>
      </c>
      <c r="I7375">
        <f>DATEDIF(data[[#This Row],[join_date]],data[[#This Row],[buy_date]],"M")</f>
        <v>0</v>
      </c>
    </row>
    <row r="7376" spans="1:9" x14ac:dyDescent="0.25">
      <c r="A7376" t="s">
        <v>1861</v>
      </c>
      <c r="B7376" t="s">
        <v>28</v>
      </c>
      <c r="C7376" s="1">
        <v>44902</v>
      </c>
      <c r="D7376" s="1">
        <v>44941</v>
      </c>
      <c r="E7376">
        <f>VLOOKUP(data[[#This Row],[id_campaign]],campaign[],4,FALSE)</f>
        <v>25</v>
      </c>
      <c r="F7376" t="str">
        <f>VLOOKUP(data[[#This Row],[id_campaign]],campaign[],2,FALSE)</f>
        <v>NewCellphoneUser</v>
      </c>
      <c r="G7376" t="str">
        <f>VLOOKUP(data[[#This Row],[id_customer]],customer[],2,FALSE)</f>
        <v>Allissa Negus</v>
      </c>
      <c r="H7376" t="str">
        <f>data[[#This Row],[id_customer]]&amp;data[[#This Row],[id_campaign]]</f>
        <v>C0455cam13</v>
      </c>
      <c r="I7376">
        <f>DATEDIF(data[[#This Row],[join_date]],data[[#This Row],[buy_date]],"M")</f>
        <v>1</v>
      </c>
    </row>
    <row r="7377" spans="1:9" x14ac:dyDescent="0.25">
      <c r="A7377" t="s">
        <v>1861</v>
      </c>
      <c r="B7377" t="s">
        <v>28</v>
      </c>
      <c r="C7377" s="1">
        <v>44902</v>
      </c>
      <c r="D7377" s="1">
        <v>44964</v>
      </c>
      <c r="E7377">
        <f>VLOOKUP(data[[#This Row],[id_campaign]],campaign[],4,FALSE)</f>
        <v>25</v>
      </c>
      <c r="F7377" t="str">
        <f>VLOOKUP(data[[#This Row],[id_campaign]],campaign[],2,FALSE)</f>
        <v>NewCellphoneUser</v>
      </c>
      <c r="G7377" t="str">
        <f>VLOOKUP(data[[#This Row],[id_customer]],customer[],2,FALSE)</f>
        <v>Allissa Negus</v>
      </c>
      <c r="H7377" t="str">
        <f>data[[#This Row],[id_customer]]&amp;data[[#This Row],[id_campaign]]</f>
        <v>C0455cam13</v>
      </c>
      <c r="I7377">
        <f>DATEDIF(data[[#This Row],[join_date]],data[[#This Row],[buy_date]],"M")</f>
        <v>2</v>
      </c>
    </row>
    <row r="7378" spans="1:9" x14ac:dyDescent="0.25">
      <c r="A7378" t="s">
        <v>1861</v>
      </c>
      <c r="B7378" t="s">
        <v>28</v>
      </c>
      <c r="C7378" s="1">
        <v>44902</v>
      </c>
      <c r="D7378" s="1">
        <v>45024</v>
      </c>
      <c r="E7378">
        <f>VLOOKUP(data[[#This Row],[id_campaign]],campaign[],4,FALSE)</f>
        <v>25</v>
      </c>
      <c r="F7378" t="str">
        <f>VLOOKUP(data[[#This Row],[id_campaign]],campaign[],2,FALSE)</f>
        <v>NewCellphoneUser</v>
      </c>
      <c r="G7378" t="str">
        <f>VLOOKUP(data[[#This Row],[id_customer]],customer[],2,FALSE)</f>
        <v>Allissa Negus</v>
      </c>
      <c r="H7378" t="str">
        <f>data[[#This Row],[id_customer]]&amp;data[[#This Row],[id_campaign]]</f>
        <v>C0455cam13</v>
      </c>
      <c r="I7378">
        <f>DATEDIF(data[[#This Row],[join_date]],data[[#This Row],[buy_date]],"M")</f>
        <v>4</v>
      </c>
    </row>
    <row r="7379" spans="1:9" x14ac:dyDescent="0.25">
      <c r="A7379" t="s">
        <v>1861</v>
      </c>
      <c r="B7379" t="s">
        <v>28</v>
      </c>
      <c r="C7379" s="1">
        <v>44902</v>
      </c>
      <c r="D7379" s="1">
        <v>45060</v>
      </c>
      <c r="E7379">
        <f>VLOOKUP(data[[#This Row],[id_campaign]],campaign[],4,FALSE)</f>
        <v>25</v>
      </c>
      <c r="F7379" t="str">
        <f>VLOOKUP(data[[#This Row],[id_campaign]],campaign[],2,FALSE)</f>
        <v>NewCellphoneUser</v>
      </c>
      <c r="G7379" t="str">
        <f>VLOOKUP(data[[#This Row],[id_customer]],customer[],2,FALSE)</f>
        <v>Allissa Negus</v>
      </c>
      <c r="H7379" t="str">
        <f>data[[#This Row],[id_customer]]&amp;data[[#This Row],[id_campaign]]</f>
        <v>C0455cam13</v>
      </c>
      <c r="I7379">
        <f>DATEDIF(data[[#This Row],[join_date]],data[[#This Row],[buy_date]],"M")</f>
        <v>5</v>
      </c>
    </row>
    <row r="7380" spans="1:9" x14ac:dyDescent="0.25">
      <c r="A7380" t="s">
        <v>1865</v>
      </c>
      <c r="B7380" t="s">
        <v>8</v>
      </c>
      <c r="C7380" s="1">
        <v>44922</v>
      </c>
      <c r="D7380" s="1">
        <v>44922</v>
      </c>
      <c r="E7380">
        <f>VLOOKUP(data[[#This Row],[id_campaign]],campaign[],4,FALSE)</f>
        <v>62</v>
      </c>
      <c r="F7380" t="str">
        <f>VLOOKUP(data[[#This Row],[id_campaign]],campaign[],2,FALSE)</f>
        <v>HandsetWebCapable</v>
      </c>
      <c r="G7380" t="str">
        <f>VLOOKUP(data[[#This Row],[id_customer]],customer[],2,FALSE)</f>
        <v>Linoel Chitham</v>
      </c>
      <c r="H7380" t="str">
        <f>data[[#This Row],[id_customer]]&amp;data[[#This Row],[id_campaign]]</f>
        <v>C0456cam03</v>
      </c>
      <c r="I7380">
        <f>DATEDIF(data[[#This Row],[join_date]],data[[#This Row],[buy_date]],"M")</f>
        <v>0</v>
      </c>
    </row>
    <row r="7381" spans="1:9" x14ac:dyDescent="0.25">
      <c r="A7381" t="s">
        <v>1865</v>
      </c>
      <c r="B7381" t="s">
        <v>8</v>
      </c>
      <c r="C7381" s="1">
        <v>44922</v>
      </c>
      <c r="D7381" s="1">
        <v>44963</v>
      </c>
      <c r="E7381">
        <f>VLOOKUP(data[[#This Row],[id_campaign]],campaign[],4,FALSE)</f>
        <v>62</v>
      </c>
      <c r="F7381" t="str">
        <f>VLOOKUP(data[[#This Row],[id_campaign]],campaign[],2,FALSE)</f>
        <v>HandsetWebCapable</v>
      </c>
      <c r="G7381" t="str">
        <f>VLOOKUP(data[[#This Row],[id_customer]],customer[],2,FALSE)</f>
        <v>Linoel Chitham</v>
      </c>
      <c r="H7381" t="str">
        <f>data[[#This Row],[id_customer]]&amp;data[[#This Row],[id_campaign]]</f>
        <v>C0456cam03</v>
      </c>
      <c r="I7381">
        <f>DATEDIF(data[[#This Row],[join_date]],data[[#This Row],[buy_date]],"M")</f>
        <v>1</v>
      </c>
    </row>
    <row r="7382" spans="1:9" x14ac:dyDescent="0.25">
      <c r="A7382" t="s">
        <v>1865</v>
      </c>
      <c r="B7382" t="s">
        <v>8</v>
      </c>
      <c r="C7382" s="1">
        <v>44922</v>
      </c>
      <c r="D7382" s="1">
        <v>44990</v>
      </c>
      <c r="E7382">
        <f>VLOOKUP(data[[#This Row],[id_campaign]],campaign[],4,FALSE)</f>
        <v>62</v>
      </c>
      <c r="F7382" t="str">
        <f>VLOOKUP(data[[#This Row],[id_campaign]],campaign[],2,FALSE)</f>
        <v>HandsetWebCapable</v>
      </c>
      <c r="G7382" t="str">
        <f>VLOOKUP(data[[#This Row],[id_customer]],customer[],2,FALSE)</f>
        <v>Linoel Chitham</v>
      </c>
      <c r="H7382" t="str">
        <f>data[[#This Row],[id_customer]]&amp;data[[#This Row],[id_campaign]]</f>
        <v>C0456cam03</v>
      </c>
      <c r="I7382">
        <f>DATEDIF(data[[#This Row],[join_date]],data[[#This Row],[buy_date]],"M")</f>
        <v>2</v>
      </c>
    </row>
    <row r="7383" spans="1:9" x14ac:dyDescent="0.25">
      <c r="A7383" t="s">
        <v>1865</v>
      </c>
      <c r="B7383" t="s">
        <v>8</v>
      </c>
      <c r="C7383" s="1">
        <v>44922</v>
      </c>
      <c r="D7383" s="1">
        <v>45022</v>
      </c>
      <c r="E7383">
        <f>VLOOKUP(data[[#This Row],[id_campaign]],campaign[],4,FALSE)</f>
        <v>62</v>
      </c>
      <c r="F7383" t="str">
        <f>VLOOKUP(data[[#This Row],[id_campaign]],campaign[],2,FALSE)</f>
        <v>HandsetWebCapable</v>
      </c>
      <c r="G7383" t="str">
        <f>VLOOKUP(data[[#This Row],[id_customer]],customer[],2,FALSE)</f>
        <v>Linoel Chitham</v>
      </c>
      <c r="H7383" t="str">
        <f>data[[#This Row],[id_customer]]&amp;data[[#This Row],[id_campaign]]</f>
        <v>C0456cam03</v>
      </c>
      <c r="I7383">
        <f>DATEDIF(data[[#This Row],[join_date]],data[[#This Row],[buy_date]],"M")</f>
        <v>3</v>
      </c>
    </row>
    <row r="7384" spans="1:9" x14ac:dyDescent="0.25">
      <c r="A7384" t="s">
        <v>1865</v>
      </c>
      <c r="B7384" t="s">
        <v>8</v>
      </c>
      <c r="C7384" s="1">
        <v>44922</v>
      </c>
      <c r="D7384" s="1">
        <v>45056</v>
      </c>
      <c r="E7384">
        <f>VLOOKUP(data[[#This Row],[id_campaign]],campaign[],4,FALSE)</f>
        <v>62</v>
      </c>
      <c r="F7384" t="str">
        <f>VLOOKUP(data[[#This Row],[id_campaign]],campaign[],2,FALSE)</f>
        <v>HandsetWebCapable</v>
      </c>
      <c r="G7384" t="str">
        <f>VLOOKUP(data[[#This Row],[id_customer]],customer[],2,FALSE)</f>
        <v>Linoel Chitham</v>
      </c>
      <c r="H7384" t="str">
        <f>data[[#This Row],[id_customer]]&amp;data[[#This Row],[id_campaign]]</f>
        <v>C0456cam03</v>
      </c>
      <c r="I7384">
        <f>DATEDIF(data[[#This Row],[join_date]],data[[#This Row],[buy_date]],"M")</f>
        <v>4</v>
      </c>
    </row>
    <row r="7385" spans="1:9" x14ac:dyDescent="0.25">
      <c r="A7385" t="s">
        <v>1865</v>
      </c>
      <c r="B7385" t="s">
        <v>8</v>
      </c>
      <c r="C7385" s="1">
        <v>44922</v>
      </c>
      <c r="D7385" s="1">
        <v>45079</v>
      </c>
      <c r="E7385">
        <f>VLOOKUP(data[[#This Row],[id_campaign]],campaign[],4,FALSE)</f>
        <v>62</v>
      </c>
      <c r="F7385" t="str">
        <f>VLOOKUP(data[[#This Row],[id_campaign]],campaign[],2,FALSE)</f>
        <v>HandsetWebCapable</v>
      </c>
      <c r="G7385" t="str">
        <f>VLOOKUP(data[[#This Row],[id_customer]],customer[],2,FALSE)</f>
        <v>Linoel Chitham</v>
      </c>
      <c r="H7385" t="str">
        <f>data[[#This Row],[id_customer]]&amp;data[[#This Row],[id_campaign]]</f>
        <v>C0456cam03</v>
      </c>
      <c r="I7385">
        <f>DATEDIF(data[[#This Row],[join_date]],data[[#This Row],[buy_date]],"M")</f>
        <v>5</v>
      </c>
    </row>
    <row r="7386" spans="1:9" x14ac:dyDescent="0.25">
      <c r="A7386" t="s">
        <v>1865</v>
      </c>
      <c r="B7386" t="s">
        <v>30</v>
      </c>
      <c r="C7386" s="1">
        <v>45005</v>
      </c>
      <c r="D7386" s="1">
        <v>45005</v>
      </c>
      <c r="E7386">
        <f>VLOOKUP(data[[#This Row],[id_campaign]],campaign[],4,FALSE)</f>
        <v>28</v>
      </c>
      <c r="F7386" t="str">
        <f>VLOOKUP(data[[#This Row],[id_campaign]],campaign[],2,FALSE)</f>
        <v>NotNewCellphoneUser</v>
      </c>
      <c r="G7386" t="str">
        <f>VLOOKUP(data[[#This Row],[id_customer]],customer[],2,FALSE)</f>
        <v>Linoel Chitham</v>
      </c>
      <c r="H7386" t="str">
        <f>data[[#This Row],[id_customer]]&amp;data[[#This Row],[id_campaign]]</f>
        <v>C0456cam14</v>
      </c>
      <c r="I7386">
        <f>DATEDIF(data[[#This Row],[join_date]],data[[#This Row],[buy_date]],"M")</f>
        <v>0</v>
      </c>
    </row>
    <row r="7387" spans="1:9" x14ac:dyDescent="0.25">
      <c r="A7387" t="s">
        <v>1865</v>
      </c>
      <c r="B7387" t="s">
        <v>30</v>
      </c>
      <c r="C7387" s="1">
        <v>45005</v>
      </c>
      <c r="D7387" s="1">
        <v>45046</v>
      </c>
      <c r="E7387">
        <f>VLOOKUP(data[[#This Row],[id_campaign]],campaign[],4,FALSE)</f>
        <v>28</v>
      </c>
      <c r="F7387" t="str">
        <f>VLOOKUP(data[[#This Row],[id_campaign]],campaign[],2,FALSE)</f>
        <v>NotNewCellphoneUser</v>
      </c>
      <c r="G7387" t="str">
        <f>VLOOKUP(data[[#This Row],[id_customer]],customer[],2,FALSE)</f>
        <v>Linoel Chitham</v>
      </c>
      <c r="H7387" t="str">
        <f>data[[#This Row],[id_customer]]&amp;data[[#This Row],[id_campaign]]</f>
        <v>C0456cam14</v>
      </c>
      <c r="I7387">
        <f>DATEDIF(data[[#This Row],[join_date]],data[[#This Row],[buy_date]],"M")</f>
        <v>1</v>
      </c>
    </row>
    <row r="7388" spans="1:9" x14ac:dyDescent="0.25">
      <c r="A7388" t="s">
        <v>1865</v>
      </c>
      <c r="B7388" t="s">
        <v>30</v>
      </c>
      <c r="C7388" s="1">
        <v>45005</v>
      </c>
      <c r="D7388" s="1">
        <v>45051</v>
      </c>
      <c r="E7388">
        <f>VLOOKUP(data[[#This Row],[id_campaign]],campaign[],4,FALSE)</f>
        <v>28</v>
      </c>
      <c r="F7388" t="str">
        <f>VLOOKUP(data[[#This Row],[id_campaign]],campaign[],2,FALSE)</f>
        <v>NotNewCellphoneUser</v>
      </c>
      <c r="G7388" t="str">
        <f>VLOOKUP(data[[#This Row],[id_customer]],customer[],2,FALSE)</f>
        <v>Linoel Chitham</v>
      </c>
      <c r="H7388" t="str">
        <f>data[[#This Row],[id_customer]]&amp;data[[#This Row],[id_campaign]]</f>
        <v>C0456cam14</v>
      </c>
      <c r="I7388">
        <f>DATEDIF(data[[#This Row],[join_date]],data[[#This Row],[buy_date]],"M")</f>
        <v>1</v>
      </c>
    </row>
    <row r="7389" spans="1:9" x14ac:dyDescent="0.25">
      <c r="A7389" t="s">
        <v>1865</v>
      </c>
      <c r="B7389" t="s">
        <v>30</v>
      </c>
      <c r="C7389" s="1">
        <v>45005</v>
      </c>
      <c r="D7389" s="1">
        <v>45081</v>
      </c>
      <c r="E7389">
        <f>VLOOKUP(data[[#This Row],[id_campaign]],campaign[],4,FALSE)</f>
        <v>28</v>
      </c>
      <c r="F7389" t="str">
        <f>VLOOKUP(data[[#This Row],[id_campaign]],campaign[],2,FALSE)</f>
        <v>NotNewCellphoneUser</v>
      </c>
      <c r="G7389" t="str">
        <f>VLOOKUP(data[[#This Row],[id_customer]],customer[],2,FALSE)</f>
        <v>Linoel Chitham</v>
      </c>
      <c r="H7389" t="str">
        <f>data[[#This Row],[id_customer]]&amp;data[[#This Row],[id_campaign]]</f>
        <v>C0456cam14</v>
      </c>
      <c r="I7389">
        <f>DATEDIF(data[[#This Row],[join_date]],data[[#This Row],[buy_date]],"M")</f>
        <v>2</v>
      </c>
    </row>
    <row r="7390" spans="1:9" x14ac:dyDescent="0.25">
      <c r="A7390" t="s">
        <v>1869</v>
      </c>
      <c r="B7390" t="s">
        <v>4</v>
      </c>
      <c r="C7390" s="1">
        <v>44807</v>
      </c>
      <c r="D7390" s="1">
        <v>44807</v>
      </c>
      <c r="E7390">
        <f>VLOOKUP(data[[#This Row],[id_campaign]],campaign[],4,FALSE)</f>
        <v>10</v>
      </c>
      <c r="F7390" t="str">
        <f>VLOOKUP(data[[#This Row],[id_campaign]],campaign[],2,FALSE)</f>
        <v>ChildrenInHH</v>
      </c>
      <c r="G7390" t="str">
        <f>VLOOKUP(data[[#This Row],[id_customer]],customer[],2,FALSE)</f>
        <v>Killian O'Donnell</v>
      </c>
      <c r="H7390" t="str">
        <f>data[[#This Row],[id_customer]]&amp;data[[#This Row],[id_campaign]]</f>
        <v>C0457cam01</v>
      </c>
      <c r="I7390">
        <f>DATEDIF(data[[#This Row],[join_date]],data[[#This Row],[buy_date]],"M")</f>
        <v>0</v>
      </c>
    </row>
    <row r="7391" spans="1:9" x14ac:dyDescent="0.25">
      <c r="A7391" t="s">
        <v>1869</v>
      </c>
      <c r="B7391" t="s">
        <v>4</v>
      </c>
      <c r="C7391" s="1">
        <v>44807</v>
      </c>
      <c r="D7391" s="1">
        <v>44846</v>
      </c>
      <c r="E7391">
        <f>VLOOKUP(data[[#This Row],[id_campaign]],campaign[],4,FALSE)</f>
        <v>10</v>
      </c>
      <c r="F7391" t="str">
        <f>VLOOKUP(data[[#This Row],[id_campaign]],campaign[],2,FALSE)</f>
        <v>ChildrenInHH</v>
      </c>
      <c r="G7391" t="str">
        <f>VLOOKUP(data[[#This Row],[id_customer]],customer[],2,FALSE)</f>
        <v>Killian O'Donnell</v>
      </c>
      <c r="H7391" t="str">
        <f>data[[#This Row],[id_customer]]&amp;data[[#This Row],[id_campaign]]</f>
        <v>C0457cam01</v>
      </c>
      <c r="I7391">
        <f>DATEDIF(data[[#This Row],[join_date]],data[[#This Row],[buy_date]],"M")</f>
        <v>1</v>
      </c>
    </row>
    <row r="7392" spans="1:9" x14ac:dyDescent="0.25">
      <c r="A7392" t="s">
        <v>1869</v>
      </c>
      <c r="B7392" t="s">
        <v>4</v>
      </c>
      <c r="C7392" s="1">
        <v>44807</v>
      </c>
      <c r="D7392" s="1">
        <v>44878</v>
      </c>
      <c r="E7392">
        <f>VLOOKUP(data[[#This Row],[id_campaign]],campaign[],4,FALSE)</f>
        <v>10</v>
      </c>
      <c r="F7392" t="str">
        <f>VLOOKUP(data[[#This Row],[id_campaign]],campaign[],2,FALSE)</f>
        <v>ChildrenInHH</v>
      </c>
      <c r="G7392" t="str">
        <f>VLOOKUP(data[[#This Row],[id_customer]],customer[],2,FALSE)</f>
        <v>Killian O'Donnell</v>
      </c>
      <c r="H7392" t="str">
        <f>data[[#This Row],[id_customer]]&amp;data[[#This Row],[id_campaign]]</f>
        <v>C0457cam01</v>
      </c>
      <c r="I7392">
        <f>DATEDIF(data[[#This Row],[join_date]],data[[#This Row],[buy_date]],"M")</f>
        <v>2</v>
      </c>
    </row>
    <row r="7393" spans="1:9" x14ac:dyDescent="0.25">
      <c r="A7393" t="s">
        <v>1869</v>
      </c>
      <c r="B7393" t="s">
        <v>4</v>
      </c>
      <c r="C7393" s="1">
        <v>44807</v>
      </c>
      <c r="D7393" s="1">
        <v>44905</v>
      </c>
      <c r="E7393">
        <f>VLOOKUP(data[[#This Row],[id_campaign]],campaign[],4,FALSE)</f>
        <v>10</v>
      </c>
      <c r="F7393" t="str">
        <f>VLOOKUP(data[[#This Row],[id_campaign]],campaign[],2,FALSE)</f>
        <v>ChildrenInHH</v>
      </c>
      <c r="G7393" t="str">
        <f>VLOOKUP(data[[#This Row],[id_customer]],customer[],2,FALSE)</f>
        <v>Killian O'Donnell</v>
      </c>
      <c r="H7393" t="str">
        <f>data[[#This Row],[id_customer]]&amp;data[[#This Row],[id_campaign]]</f>
        <v>C0457cam01</v>
      </c>
      <c r="I7393">
        <f>DATEDIF(data[[#This Row],[join_date]],data[[#This Row],[buy_date]],"M")</f>
        <v>3</v>
      </c>
    </row>
    <row r="7394" spans="1:9" x14ac:dyDescent="0.25">
      <c r="A7394" t="s">
        <v>1869</v>
      </c>
      <c r="B7394" t="s">
        <v>4</v>
      </c>
      <c r="C7394" s="1">
        <v>44807</v>
      </c>
      <c r="D7394" s="1">
        <v>44944</v>
      </c>
      <c r="E7394">
        <f>VLOOKUP(data[[#This Row],[id_campaign]],campaign[],4,FALSE)</f>
        <v>10</v>
      </c>
      <c r="F7394" t="str">
        <f>VLOOKUP(data[[#This Row],[id_campaign]],campaign[],2,FALSE)</f>
        <v>ChildrenInHH</v>
      </c>
      <c r="G7394" t="str">
        <f>VLOOKUP(data[[#This Row],[id_customer]],customer[],2,FALSE)</f>
        <v>Killian O'Donnell</v>
      </c>
      <c r="H7394" t="str">
        <f>data[[#This Row],[id_customer]]&amp;data[[#This Row],[id_campaign]]</f>
        <v>C0457cam01</v>
      </c>
      <c r="I7394">
        <f>DATEDIF(data[[#This Row],[join_date]],data[[#This Row],[buy_date]],"M")</f>
        <v>4</v>
      </c>
    </row>
    <row r="7395" spans="1:9" x14ac:dyDescent="0.25">
      <c r="A7395" t="s">
        <v>1869</v>
      </c>
      <c r="B7395" t="s">
        <v>4</v>
      </c>
      <c r="C7395" s="1">
        <v>44807</v>
      </c>
      <c r="D7395" s="1">
        <v>44970</v>
      </c>
      <c r="E7395">
        <f>VLOOKUP(data[[#This Row],[id_campaign]],campaign[],4,FALSE)</f>
        <v>10</v>
      </c>
      <c r="F7395" t="str">
        <f>VLOOKUP(data[[#This Row],[id_campaign]],campaign[],2,FALSE)</f>
        <v>ChildrenInHH</v>
      </c>
      <c r="G7395" t="str">
        <f>VLOOKUP(data[[#This Row],[id_customer]],customer[],2,FALSE)</f>
        <v>Killian O'Donnell</v>
      </c>
      <c r="H7395" t="str">
        <f>data[[#This Row],[id_customer]]&amp;data[[#This Row],[id_campaign]]</f>
        <v>C0457cam01</v>
      </c>
      <c r="I7395">
        <f>DATEDIF(data[[#This Row],[join_date]],data[[#This Row],[buy_date]],"M")</f>
        <v>5</v>
      </c>
    </row>
    <row r="7396" spans="1:9" x14ac:dyDescent="0.25">
      <c r="A7396" t="s">
        <v>1869</v>
      </c>
      <c r="B7396" t="s">
        <v>4</v>
      </c>
      <c r="C7396" s="1">
        <v>44807</v>
      </c>
      <c r="D7396" s="1">
        <v>45000</v>
      </c>
      <c r="E7396">
        <f>VLOOKUP(data[[#This Row],[id_campaign]],campaign[],4,FALSE)</f>
        <v>10</v>
      </c>
      <c r="F7396" t="str">
        <f>VLOOKUP(data[[#This Row],[id_campaign]],campaign[],2,FALSE)</f>
        <v>ChildrenInHH</v>
      </c>
      <c r="G7396" t="str">
        <f>VLOOKUP(data[[#This Row],[id_customer]],customer[],2,FALSE)</f>
        <v>Killian O'Donnell</v>
      </c>
      <c r="H7396" t="str">
        <f>data[[#This Row],[id_customer]]&amp;data[[#This Row],[id_campaign]]</f>
        <v>C0457cam01</v>
      </c>
      <c r="I7396">
        <f>DATEDIF(data[[#This Row],[join_date]],data[[#This Row],[buy_date]],"M")</f>
        <v>6</v>
      </c>
    </row>
    <row r="7397" spans="1:9" x14ac:dyDescent="0.25">
      <c r="A7397" t="s">
        <v>1869</v>
      </c>
      <c r="B7397" t="s">
        <v>4</v>
      </c>
      <c r="C7397" s="1">
        <v>44807</v>
      </c>
      <c r="D7397" s="1">
        <v>45019</v>
      </c>
      <c r="E7397">
        <f>VLOOKUP(data[[#This Row],[id_campaign]],campaign[],4,FALSE)</f>
        <v>10</v>
      </c>
      <c r="F7397" t="str">
        <f>VLOOKUP(data[[#This Row],[id_campaign]],campaign[],2,FALSE)</f>
        <v>ChildrenInHH</v>
      </c>
      <c r="G7397" t="str">
        <f>VLOOKUP(data[[#This Row],[id_customer]],customer[],2,FALSE)</f>
        <v>Killian O'Donnell</v>
      </c>
      <c r="H7397" t="str">
        <f>data[[#This Row],[id_customer]]&amp;data[[#This Row],[id_campaign]]</f>
        <v>C0457cam01</v>
      </c>
      <c r="I7397">
        <f>DATEDIF(data[[#This Row],[join_date]],data[[#This Row],[buy_date]],"M")</f>
        <v>7</v>
      </c>
    </row>
    <row r="7398" spans="1:9" x14ac:dyDescent="0.25">
      <c r="A7398" t="s">
        <v>1869</v>
      </c>
      <c r="B7398" t="s">
        <v>4</v>
      </c>
      <c r="C7398" s="1">
        <v>44807</v>
      </c>
      <c r="D7398" s="1">
        <v>45060</v>
      </c>
      <c r="E7398">
        <f>VLOOKUP(data[[#This Row],[id_campaign]],campaign[],4,FALSE)</f>
        <v>10</v>
      </c>
      <c r="F7398" t="str">
        <f>VLOOKUP(data[[#This Row],[id_campaign]],campaign[],2,FALSE)</f>
        <v>ChildrenInHH</v>
      </c>
      <c r="G7398" t="str">
        <f>VLOOKUP(data[[#This Row],[id_customer]],customer[],2,FALSE)</f>
        <v>Killian O'Donnell</v>
      </c>
      <c r="H7398" t="str">
        <f>data[[#This Row],[id_customer]]&amp;data[[#This Row],[id_campaign]]</f>
        <v>C0457cam01</v>
      </c>
      <c r="I7398">
        <f>DATEDIF(data[[#This Row],[join_date]],data[[#This Row],[buy_date]],"M")</f>
        <v>8</v>
      </c>
    </row>
    <row r="7399" spans="1:9" x14ac:dyDescent="0.25">
      <c r="A7399" t="s">
        <v>1869</v>
      </c>
      <c r="B7399" t="s">
        <v>20</v>
      </c>
      <c r="C7399" s="1">
        <v>44988</v>
      </c>
      <c r="D7399" s="1">
        <v>44988</v>
      </c>
      <c r="E7399">
        <f>VLOOKUP(data[[#This Row],[id_campaign]],campaign[],4,FALSE)</f>
        <v>75</v>
      </c>
      <c r="F7399" t="str">
        <f>VLOOKUP(data[[#This Row],[id_campaign]],campaign[],2,FALSE)</f>
        <v>OptOutMailings</v>
      </c>
      <c r="G7399" t="str">
        <f>VLOOKUP(data[[#This Row],[id_customer]],customer[],2,FALSE)</f>
        <v>Killian O'Donnell</v>
      </c>
      <c r="H7399" t="str">
        <f>data[[#This Row],[id_customer]]&amp;data[[#This Row],[id_campaign]]</f>
        <v>C0457cam09</v>
      </c>
      <c r="I7399">
        <f>DATEDIF(data[[#This Row],[join_date]],data[[#This Row],[buy_date]],"M")</f>
        <v>0</v>
      </c>
    </row>
    <row r="7400" spans="1:9" x14ac:dyDescent="0.25">
      <c r="A7400" t="s">
        <v>1869</v>
      </c>
      <c r="B7400" t="s">
        <v>20</v>
      </c>
      <c r="C7400" s="1">
        <v>44988</v>
      </c>
      <c r="D7400" s="1">
        <v>45019</v>
      </c>
      <c r="E7400">
        <f>VLOOKUP(data[[#This Row],[id_campaign]],campaign[],4,FALSE)</f>
        <v>75</v>
      </c>
      <c r="F7400" t="str">
        <f>VLOOKUP(data[[#This Row],[id_campaign]],campaign[],2,FALSE)</f>
        <v>OptOutMailings</v>
      </c>
      <c r="G7400" t="str">
        <f>VLOOKUP(data[[#This Row],[id_customer]],customer[],2,FALSE)</f>
        <v>Killian O'Donnell</v>
      </c>
      <c r="H7400" t="str">
        <f>data[[#This Row],[id_customer]]&amp;data[[#This Row],[id_campaign]]</f>
        <v>C0457cam09</v>
      </c>
      <c r="I7400">
        <f>DATEDIF(data[[#This Row],[join_date]],data[[#This Row],[buy_date]],"M")</f>
        <v>1</v>
      </c>
    </row>
    <row r="7401" spans="1:9" x14ac:dyDescent="0.25">
      <c r="A7401" t="s">
        <v>1869</v>
      </c>
      <c r="B7401" t="s">
        <v>20</v>
      </c>
      <c r="C7401" s="1">
        <v>44988</v>
      </c>
      <c r="D7401" s="1">
        <v>45060</v>
      </c>
      <c r="E7401">
        <f>VLOOKUP(data[[#This Row],[id_campaign]],campaign[],4,FALSE)</f>
        <v>75</v>
      </c>
      <c r="F7401" t="str">
        <f>VLOOKUP(data[[#This Row],[id_campaign]],campaign[],2,FALSE)</f>
        <v>OptOutMailings</v>
      </c>
      <c r="G7401" t="str">
        <f>VLOOKUP(data[[#This Row],[id_customer]],customer[],2,FALSE)</f>
        <v>Killian O'Donnell</v>
      </c>
      <c r="H7401" t="str">
        <f>data[[#This Row],[id_customer]]&amp;data[[#This Row],[id_campaign]]</f>
        <v>C0457cam09</v>
      </c>
      <c r="I7401">
        <f>DATEDIF(data[[#This Row],[join_date]],data[[#This Row],[buy_date]],"M")</f>
        <v>2</v>
      </c>
    </row>
    <row r="7402" spans="1:9" x14ac:dyDescent="0.25">
      <c r="A7402" t="s">
        <v>1873</v>
      </c>
      <c r="B7402" t="s">
        <v>6</v>
      </c>
      <c r="C7402" s="1">
        <v>45023</v>
      </c>
      <c r="D7402" s="1">
        <v>45023</v>
      </c>
      <c r="E7402">
        <f>VLOOKUP(data[[#This Row],[id_campaign]],campaign[],4,FALSE)</f>
        <v>26</v>
      </c>
      <c r="F7402" t="str">
        <f>VLOOKUP(data[[#This Row],[id_campaign]],campaign[],2,FALSE)</f>
        <v>HandsetRefurbished</v>
      </c>
      <c r="G7402" t="str">
        <f>VLOOKUP(data[[#This Row],[id_customer]],customer[],2,FALSE)</f>
        <v>Sapphira Pessold</v>
      </c>
      <c r="H7402" t="str">
        <f>data[[#This Row],[id_customer]]&amp;data[[#This Row],[id_campaign]]</f>
        <v>C0458cam02</v>
      </c>
      <c r="I7402">
        <f>DATEDIF(data[[#This Row],[join_date]],data[[#This Row],[buy_date]],"M")</f>
        <v>0</v>
      </c>
    </row>
    <row r="7403" spans="1:9" x14ac:dyDescent="0.25">
      <c r="A7403" t="s">
        <v>1873</v>
      </c>
      <c r="B7403" t="s">
        <v>6</v>
      </c>
      <c r="C7403" s="1">
        <v>45023</v>
      </c>
      <c r="D7403" s="1">
        <v>45060</v>
      </c>
      <c r="E7403">
        <f>VLOOKUP(data[[#This Row],[id_campaign]],campaign[],4,FALSE)</f>
        <v>26</v>
      </c>
      <c r="F7403" t="str">
        <f>VLOOKUP(data[[#This Row],[id_campaign]],campaign[],2,FALSE)</f>
        <v>HandsetRefurbished</v>
      </c>
      <c r="G7403" t="str">
        <f>VLOOKUP(data[[#This Row],[id_customer]],customer[],2,FALSE)</f>
        <v>Sapphira Pessold</v>
      </c>
      <c r="H7403" t="str">
        <f>data[[#This Row],[id_customer]]&amp;data[[#This Row],[id_campaign]]</f>
        <v>C0458cam02</v>
      </c>
      <c r="I7403">
        <f>DATEDIF(data[[#This Row],[join_date]],data[[#This Row],[buy_date]],"M")</f>
        <v>1</v>
      </c>
    </row>
    <row r="7404" spans="1:9" x14ac:dyDescent="0.25">
      <c r="A7404" t="s">
        <v>1877</v>
      </c>
      <c r="B7404" t="s">
        <v>24</v>
      </c>
      <c r="C7404" s="1">
        <v>44828</v>
      </c>
      <c r="D7404" s="1">
        <v>44828</v>
      </c>
      <c r="E7404">
        <f>VLOOKUP(data[[#This Row],[id_campaign]],campaign[],4,FALSE)</f>
        <v>62</v>
      </c>
      <c r="F7404" t="str">
        <f>VLOOKUP(data[[#This Row],[id_campaign]],campaign[],2,FALSE)</f>
        <v>OwnsComputer</v>
      </c>
      <c r="G7404" t="str">
        <f>VLOOKUP(data[[#This Row],[id_customer]],customer[],2,FALSE)</f>
        <v>Katherina Bennell</v>
      </c>
      <c r="H7404" t="str">
        <f>data[[#This Row],[id_customer]]&amp;data[[#This Row],[id_campaign]]</f>
        <v>C0459cam11</v>
      </c>
      <c r="I7404">
        <f>DATEDIF(data[[#This Row],[join_date]],data[[#This Row],[buy_date]],"M")</f>
        <v>0</v>
      </c>
    </row>
    <row r="7405" spans="1:9" x14ac:dyDescent="0.25">
      <c r="A7405" t="s">
        <v>1877</v>
      </c>
      <c r="B7405" t="s">
        <v>24</v>
      </c>
      <c r="C7405" s="1">
        <v>44828</v>
      </c>
      <c r="D7405" s="1">
        <v>44862</v>
      </c>
      <c r="E7405">
        <f>VLOOKUP(data[[#This Row],[id_campaign]],campaign[],4,FALSE)</f>
        <v>62</v>
      </c>
      <c r="F7405" t="str">
        <f>VLOOKUP(data[[#This Row],[id_campaign]],campaign[],2,FALSE)</f>
        <v>OwnsComputer</v>
      </c>
      <c r="G7405" t="str">
        <f>VLOOKUP(data[[#This Row],[id_customer]],customer[],2,FALSE)</f>
        <v>Katherina Bennell</v>
      </c>
      <c r="H7405" t="str">
        <f>data[[#This Row],[id_customer]]&amp;data[[#This Row],[id_campaign]]</f>
        <v>C0459cam11</v>
      </c>
      <c r="I7405">
        <f>DATEDIF(data[[#This Row],[join_date]],data[[#This Row],[buy_date]],"M")</f>
        <v>1</v>
      </c>
    </row>
    <row r="7406" spans="1:9" x14ac:dyDescent="0.25">
      <c r="A7406" t="s">
        <v>1877</v>
      </c>
      <c r="B7406" t="s">
        <v>24</v>
      </c>
      <c r="C7406" s="1">
        <v>44828</v>
      </c>
      <c r="D7406" s="1">
        <v>44873</v>
      </c>
      <c r="E7406">
        <f>VLOOKUP(data[[#This Row],[id_campaign]],campaign[],4,FALSE)</f>
        <v>62</v>
      </c>
      <c r="F7406" t="str">
        <f>VLOOKUP(data[[#This Row],[id_campaign]],campaign[],2,FALSE)</f>
        <v>OwnsComputer</v>
      </c>
      <c r="G7406" t="str">
        <f>VLOOKUP(data[[#This Row],[id_customer]],customer[],2,FALSE)</f>
        <v>Katherina Bennell</v>
      </c>
      <c r="H7406" t="str">
        <f>data[[#This Row],[id_customer]]&amp;data[[#This Row],[id_campaign]]</f>
        <v>C0459cam11</v>
      </c>
      <c r="I7406">
        <f>DATEDIF(data[[#This Row],[join_date]],data[[#This Row],[buy_date]],"M")</f>
        <v>1</v>
      </c>
    </row>
    <row r="7407" spans="1:9" x14ac:dyDescent="0.25">
      <c r="A7407" t="s">
        <v>1877</v>
      </c>
      <c r="B7407" t="s">
        <v>24</v>
      </c>
      <c r="C7407" s="1">
        <v>44828</v>
      </c>
      <c r="D7407" s="1">
        <v>44927</v>
      </c>
      <c r="E7407">
        <f>VLOOKUP(data[[#This Row],[id_campaign]],campaign[],4,FALSE)</f>
        <v>62</v>
      </c>
      <c r="F7407" t="str">
        <f>VLOOKUP(data[[#This Row],[id_campaign]],campaign[],2,FALSE)</f>
        <v>OwnsComputer</v>
      </c>
      <c r="G7407" t="str">
        <f>VLOOKUP(data[[#This Row],[id_customer]],customer[],2,FALSE)</f>
        <v>Katherina Bennell</v>
      </c>
      <c r="H7407" t="str">
        <f>data[[#This Row],[id_customer]]&amp;data[[#This Row],[id_campaign]]</f>
        <v>C0459cam11</v>
      </c>
      <c r="I7407">
        <f>DATEDIF(data[[#This Row],[join_date]],data[[#This Row],[buy_date]],"M")</f>
        <v>3</v>
      </c>
    </row>
    <row r="7408" spans="1:9" x14ac:dyDescent="0.25">
      <c r="A7408" t="s">
        <v>1877</v>
      </c>
      <c r="B7408" t="s">
        <v>24</v>
      </c>
      <c r="C7408" s="1">
        <v>44828</v>
      </c>
      <c r="D7408" s="1">
        <v>44986</v>
      </c>
      <c r="E7408">
        <f>VLOOKUP(data[[#This Row],[id_campaign]],campaign[],4,FALSE)</f>
        <v>62</v>
      </c>
      <c r="F7408" t="str">
        <f>VLOOKUP(data[[#This Row],[id_campaign]],campaign[],2,FALSE)</f>
        <v>OwnsComputer</v>
      </c>
      <c r="G7408" t="str">
        <f>VLOOKUP(data[[#This Row],[id_customer]],customer[],2,FALSE)</f>
        <v>Katherina Bennell</v>
      </c>
      <c r="H7408" t="str">
        <f>data[[#This Row],[id_customer]]&amp;data[[#This Row],[id_campaign]]</f>
        <v>C0459cam11</v>
      </c>
      <c r="I7408">
        <f>DATEDIF(data[[#This Row],[join_date]],data[[#This Row],[buy_date]],"M")</f>
        <v>5</v>
      </c>
    </row>
    <row r="7409" spans="1:9" x14ac:dyDescent="0.25">
      <c r="A7409" t="s">
        <v>1877</v>
      </c>
      <c r="B7409" t="s">
        <v>24</v>
      </c>
      <c r="C7409" s="1">
        <v>44828</v>
      </c>
      <c r="D7409" s="1">
        <v>45046</v>
      </c>
      <c r="E7409">
        <f>VLOOKUP(data[[#This Row],[id_campaign]],campaign[],4,FALSE)</f>
        <v>62</v>
      </c>
      <c r="F7409" t="str">
        <f>VLOOKUP(data[[#This Row],[id_campaign]],campaign[],2,FALSE)</f>
        <v>OwnsComputer</v>
      </c>
      <c r="G7409" t="str">
        <f>VLOOKUP(data[[#This Row],[id_customer]],customer[],2,FALSE)</f>
        <v>Katherina Bennell</v>
      </c>
      <c r="H7409" t="str">
        <f>data[[#This Row],[id_customer]]&amp;data[[#This Row],[id_campaign]]</f>
        <v>C0459cam11</v>
      </c>
      <c r="I7409">
        <f>DATEDIF(data[[#This Row],[join_date]],data[[#This Row],[buy_date]],"M")</f>
        <v>7</v>
      </c>
    </row>
    <row r="7410" spans="1:9" x14ac:dyDescent="0.25">
      <c r="A7410" t="s">
        <v>1877</v>
      </c>
      <c r="B7410" t="s">
        <v>24</v>
      </c>
      <c r="C7410" s="1">
        <v>44828</v>
      </c>
      <c r="D7410" s="1">
        <v>45055</v>
      </c>
      <c r="E7410">
        <f>VLOOKUP(data[[#This Row],[id_campaign]],campaign[],4,FALSE)</f>
        <v>62</v>
      </c>
      <c r="F7410" t="str">
        <f>VLOOKUP(data[[#This Row],[id_campaign]],campaign[],2,FALSE)</f>
        <v>OwnsComputer</v>
      </c>
      <c r="G7410" t="str">
        <f>VLOOKUP(data[[#This Row],[id_customer]],customer[],2,FALSE)</f>
        <v>Katherina Bennell</v>
      </c>
      <c r="H7410" t="str">
        <f>data[[#This Row],[id_customer]]&amp;data[[#This Row],[id_campaign]]</f>
        <v>C0459cam11</v>
      </c>
      <c r="I7410">
        <f>DATEDIF(data[[#This Row],[join_date]],data[[#This Row],[buy_date]],"M")</f>
        <v>7</v>
      </c>
    </row>
    <row r="7411" spans="1:9" x14ac:dyDescent="0.25">
      <c r="A7411" t="s">
        <v>1877</v>
      </c>
      <c r="B7411" t="s">
        <v>24</v>
      </c>
      <c r="C7411" s="1">
        <v>44828</v>
      </c>
      <c r="D7411" s="1">
        <v>45083</v>
      </c>
      <c r="E7411">
        <f>VLOOKUP(data[[#This Row],[id_campaign]],campaign[],4,FALSE)</f>
        <v>62</v>
      </c>
      <c r="F7411" t="str">
        <f>VLOOKUP(data[[#This Row],[id_campaign]],campaign[],2,FALSE)</f>
        <v>OwnsComputer</v>
      </c>
      <c r="G7411" t="str">
        <f>VLOOKUP(data[[#This Row],[id_customer]],customer[],2,FALSE)</f>
        <v>Katherina Bennell</v>
      </c>
      <c r="H7411" t="str">
        <f>data[[#This Row],[id_customer]]&amp;data[[#This Row],[id_campaign]]</f>
        <v>C0459cam11</v>
      </c>
      <c r="I7411">
        <f>DATEDIF(data[[#This Row],[join_date]],data[[#This Row],[buy_date]],"M")</f>
        <v>8</v>
      </c>
    </row>
    <row r="7412" spans="1:9" x14ac:dyDescent="0.25">
      <c r="A7412" t="s">
        <v>1881</v>
      </c>
      <c r="B7412" t="s">
        <v>10</v>
      </c>
      <c r="C7412" s="1">
        <v>44996</v>
      </c>
      <c r="D7412" s="1">
        <v>44996</v>
      </c>
      <c r="E7412">
        <f>VLOOKUP(data[[#This Row],[id_campaign]],campaign[],4,FALSE)</f>
        <v>26</v>
      </c>
      <c r="F7412" t="str">
        <f>VLOOKUP(data[[#This Row],[id_campaign]],campaign[],2,FALSE)</f>
        <v>TruckOwner</v>
      </c>
      <c r="G7412" t="str">
        <f>VLOOKUP(data[[#This Row],[id_customer]],customer[],2,FALSE)</f>
        <v>Cori Adamiec</v>
      </c>
      <c r="H7412" t="str">
        <f>data[[#This Row],[id_customer]]&amp;data[[#This Row],[id_campaign]]</f>
        <v>C0460cam04</v>
      </c>
      <c r="I7412">
        <f>DATEDIF(data[[#This Row],[join_date]],data[[#This Row],[buy_date]],"M")</f>
        <v>0</v>
      </c>
    </row>
    <row r="7413" spans="1:9" x14ac:dyDescent="0.25">
      <c r="A7413" t="s">
        <v>1881</v>
      </c>
      <c r="B7413" t="s">
        <v>10</v>
      </c>
      <c r="C7413" s="1">
        <v>44996</v>
      </c>
      <c r="D7413" s="1">
        <v>45037</v>
      </c>
      <c r="E7413">
        <f>VLOOKUP(data[[#This Row],[id_campaign]],campaign[],4,FALSE)</f>
        <v>26</v>
      </c>
      <c r="F7413" t="str">
        <f>VLOOKUP(data[[#This Row],[id_campaign]],campaign[],2,FALSE)</f>
        <v>TruckOwner</v>
      </c>
      <c r="G7413" t="str">
        <f>VLOOKUP(data[[#This Row],[id_customer]],customer[],2,FALSE)</f>
        <v>Cori Adamiec</v>
      </c>
      <c r="H7413" t="str">
        <f>data[[#This Row],[id_customer]]&amp;data[[#This Row],[id_campaign]]</f>
        <v>C0460cam04</v>
      </c>
      <c r="I7413">
        <f>DATEDIF(data[[#This Row],[join_date]],data[[#This Row],[buy_date]],"M")</f>
        <v>1</v>
      </c>
    </row>
    <row r="7414" spans="1:9" x14ac:dyDescent="0.25">
      <c r="A7414" t="s">
        <v>1881</v>
      </c>
      <c r="B7414" t="s">
        <v>10</v>
      </c>
      <c r="C7414" s="1">
        <v>44996</v>
      </c>
      <c r="D7414" s="1">
        <v>45069</v>
      </c>
      <c r="E7414">
        <f>VLOOKUP(data[[#This Row],[id_campaign]],campaign[],4,FALSE)</f>
        <v>26</v>
      </c>
      <c r="F7414" t="str">
        <f>VLOOKUP(data[[#This Row],[id_campaign]],campaign[],2,FALSE)</f>
        <v>TruckOwner</v>
      </c>
      <c r="G7414" t="str">
        <f>VLOOKUP(data[[#This Row],[id_customer]],customer[],2,FALSE)</f>
        <v>Cori Adamiec</v>
      </c>
      <c r="H7414" t="str">
        <f>data[[#This Row],[id_customer]]&amp;data[[#This Row],[id_campaign]]</f>
        <v>C0460cam04</v>
      </c>
      <c r="I7414">
        <f>DATEDIF(data[[#This Row],[join_date]],data[[#This Row],[buy_date]],"M")</f>
        <v>2</v>
      </c>
    </row>
    <row r="7415" spans="1:9" x14ac:dyDescent="0.25">
      <c r="A7415" t="s">
        <v>1885</v>
      </c>
      <c r="B7415" t="s">
        <v>28</v>
      </c>
      <c r="C7415" s="1">
        <v>44664</v>
      </c>
      <c r="D7415" s="1">
        <v>44664</v>
      </c>
      <c r="E7415">
        <f>VLOOKUP(data[[#This Row],[id_campaign]],campaign[],4,FALSE)</f>
        <v>25</v>
      </c>
      <c r="F7415" t="str">
        <f>VLOOKUP(data[[#This Row],[id_campaign]],campaign[],2,FALSE)</f>
        <v>NewCellphoneUser</v>
      </c>
      <c r="G7415" t="str">
        <f>VLOOKUP(data[[#This Row],[id_customer]],customer[],2,FALSE)</f>
        <v>Yelena Boullin</v>
      </c>
      <c r="H7415" t="str">
        <f>data[[#This Row],[id_customer]]&amp;data[[#This Row],[id_campaign]]</f>
        <v>C0461cam13</v>
      </c>
      <c r="I7415">
        <f>DATEDIF(data[[#This Row],[join_date]],data[[#This Row],[buy_date]],"M")</f>
        <v>0</v>
      </c>
    </row>
    <row r="7416" spans="1:9" x14ac:dyDescent="0.25">
      <c r="A7416" t="s">
        <v>1885</v>
      </c>
      <c r="B7416" t="s">
        <v>28</v>
      </c>
      <c r="C7416" s="1">
        <v>44664</v>
      </c>
      <c r="D7416" s="1">
        <v>44700</v>
      </c>
      <c r="E7416">
        <f>VLOOKUP(data[[#This Row],[id_campaign]],campaign[],4,FALSE)</f>
        <v>25</v>
      </c>
      <c r="F7416" t="str">
        <f>VLOOKUP(data[[#This Row],[id_campaign]],campaign[],2,FALSE)</f>
        <v>NewCellphoneUser</v>
      </c>
      <c r="G7416" t="str">
        <f>VLOOKUP(data[[#This Row],[id_customer]],customer[],2,FALSE)</f>
        <v>Yelena Boullin</v>
      </c>
      <c r="H7416" t="str">
        <f>data[[#This Row],[id_customer]]&amp;data[[#This Row],[id_campaign]]</f>
        <v>C0461cam13</v>
      </c>
      <c r="I7416">
        <f>DATEDIF(data[[#This Row],[join_date]],data[[#This Row],[buy_date]],"M")</f>
        <v>1</v>
      </c>
    </row>
    <row r="7417" spans="1:9" x14ac:dyDescent="0.25">
      <c r="A7417" t="s">
        <v>1885</v>
      </c>
      <c r="B7417" t="s">
        <v>28</v>
      </c>
      <c r="C7417" s="1">
        <v>44664</v>
      </c>
      <c r="D7417" s="1">
        <v>44736</v>
      </c>
      <c r="E7417">
        <f>VLOOKUP(data[[#This Row],[id_campaign]],campaign[],4,FALSE)</f>
        <v>25</v>
      </c>
      <c r="F7417" t="str">
        <f>VLOOKUP(data[[#This Row],[id_campaign]],campaign[],2,FALSE)</f>
        <v>NewCellphoneUser</v>
      </c>
      <c r="G7417" t="str">
        <f>VLOOKUP(data[[#This Row],[id_customer]],customer[],2,FALSE)</f>
        <v>Yelena Boullin</v>
      </c>
      <c r="H7417" t="str">
        <f>data[[#This Row],[id_customer]]&amp;data[[#This Row],[id_campaign]]</f>
        <v>C0461cam13</v>
      </c>
      <c r="I7417">
        <f>DATEDIF(data[[#This Row],[join_date]],data[[#This Row],[buy_date]],"M")</f>
        <v>2</v>
      </c>
    </row>
    <row r="7418" spans="1:9" x14ac:dyDescent="0.25">
      <c r="A7418" t="s">
        <v>1885</v>
      </c>
      <c r="B7418" t="s">
        <v>28</v>
      </c>
      <c r="C7418" s="1">
        <v>44664</v>
      </c>
      <c r="D7418" s="1">
        <v>44793</v>
      </c>
      <c r="E7418">
        <f>VLOOKUP(data[[#This Row],[id_campaign]],campaign[],4,FALSE)</f>
        <v>25</v>
      </c>
      <c r="F7418" t="str">
        <f>VLOOKUP(data[[#This Row],[id_campaign]],campaign[],2,FALSE)</f>
        <v>NewCellphoneUser</v>
      </c>
      <c r="G7418" t="str">
        <f>VLOOKUP(data[[#This Row],[id_customer]],customer[],2,FALSE)</f>
        <v>Yelena Boullin</v>
      </c>
      <c r="H7418" t="str">
        <f>data[[#This Row],[id_customer]]&amp;data[[#This Row],[id_campaign]]</f>
        <v>C0461cam13</v>
      </c>
      <c r="I7418">
        <f>DATEDIF(data[[#This Row],[join_date]],data[[#This Row],[buy_date]],"M")</f>
        <v>4</v>
      </c>
    </row>
    <row r="7419" spans="1:9" x14ac:dyDescent="0.25">
      <c r="A7419" t="s">
        <v>1885</v>
      </c>
      <c r="B7419" t="s">
        <v>28</v>
      </c>
      <c r="C7419" s="1">
        <v>44664</v>
      </c>
      <c r="D7419" s="1">
        <v>44861</v>
      </c>
      <c r="E7419">
        <f>VLOOKUP(data[[#This Row],[id_campaign]],campaign[],4,FALSE)</f>
        <v>25</v>
      </c>
      <c r="F7419" t="str">
        <f>VLOOKUP(data[[#This Row],[id_campaign]],campaign[],2,FALSE)</f>
        <v>NewCellphoneUser</v>
      </c>
      <c r="G7419" t="str">
        <f>VLOOKUP(data[[#This Row],[id_customer]],customer[],2,FALSE)</f>
        <v>Yelena Boullin</v>
      </c>
      <c r="H7419" t="str">
        <f>data[[#This Row],[id_customer]]&amp;data[[#This Row],[id_campaign]]</f>
        <v>C0461cam13</v>
      </c>
      <c r="I7419">
        <f>DATEDIF(data[[#This Row],[join_date]],data[[#This Row],[buy_date]],"M")</f>
        <v>6</v>
      </c>
    </row>
    <row r="7420" spans="1:9" x14ac:dyDescent="0.25">
      <c r="A7420" t="s">
        <v>1885</v>
      </c>
      <c r="B7420" t="s">
        <v>28</v>
      </c>
      <c r="C7420" s="1">
        <v>44664</v>
      </c>
      <c r="D7420" s="1">
        <v>44880</v>
      </c>
      <c r="E7420">
        <f>VLOOKUP(data[[#This Row],[id_campaign]],campaign[],4,FALSE)</f>
        <v>25</v>
      </c>
      <c r="F7420" t="str">
        <f>VLOOKUP(data[[#This Row],[id_campaign]],campaign[],2,FALSE)</f>
        <v>NewCellphoneUser</v>
      </c>
      <c r="G7420" t="str">
        <f>VLOOKUP(data[[#This Row],[id_customer]],customer[],2,FALSE)</f>
        <v>Yelena Boullin</v>
      </c>
      <c r="H7420" t="str">
        <f>data[[#This Row],[id_customer]]&amp;data[[#This Row],[id_campaign]]</f>
        <v>C0461cam13</v>
      </c>
      <c r="I7420">
        <f>DATEDIF(data[[#This Row],[join_date]],data[[#This Row],[buy_date]],"M")</f>
        <v>7</v>
      </c>
    </row>
    <row r="7421" spans="1:9" x14ac:dyDescent="0.25">
      <c r="A7421" t="s">
        <v>1885</v>
      </c>
      <c r="B7421" t="s">
        <v>28</v>
      </c>
      <c r="C7421" s="1">
        <v>44664</v>
      </c>
      <c r="D7421" s="1">
        <v>44980</v>
      </c>
      <c r="E7421">
        <f>VLOOKUP(data[[#This Row],[id_campaign]],campaign[],4,FALSE)</f>
        <v>25</v>
      </c>
      <c r="F7421" t="str">
        <f>VLOOKUP(data[[#This Row],[id_campaign]],campaign[],2,FALSE)</f>
        <v>NewCellphoneUser</v>
      </c>
      <c r="G7421" t="str">
        <f>VLOOKUP(data[[#This Row],[id_customer]],customer[],2,FALSE)</f>
        <v>Yelena Boullin</v>
      </c>
      <c r="H7421" t="str">
        <f>data[[#This Row],[id_customer]]&amp;data[[#This Row],[id_campaign]]</f>
        <v>C0461cam13</v>
      </c>
      <c r="I7421">
        <f>DATEDIF(data[[#This Row],[join_date]],data[[#This Row],[buy_date]],"M")</f>
        <v>10</v>
      </c>
    </row>
    <row r="7422" spans="1:9" x14ac:dyDescent="0.25">
      <c r="A7422" t="s">
        <v>1885</v>
      </c>
      <c r="B7422" t="s">
        <v>28</v>
      </c>
      <c r="C7422" s="1">
        <v>44664</v>
      </c>
      <c r="D7422" s="1">
        <v>44998</v>
      </c>
      <c r="E7422">
        <f>VLOOKUP(data[[#This Row],[id_campaign]],campaign[],4,FALSE)</f>
        <v>25</v>
      </c>
      <c r="F7422" t="str">
        <f>VLOOKUP(data[[#This Row],[id_campaign]],campaign[],2,FALSE)</f>
        <v>NewCellphoneUser</v>
      </c>
      <c r="G7422" t="str">
        <f>VLOOKUP(data[[#This Row],[id_customer]],customer[],2,FALSE)</f>
        <v>Yelena Boullin</v>
      </c>
      <c r="H7422" t="str">
        <f>data[[#This Row],[id_customer]]&amp;data[[#This Row],[id_campaign]]</f>
        <v>C0461cam13</v>
      </c>
      <c r="I7422">
        <f>DATEDIF(data[[#This Row],[join_date]],data[[#This Row],[buy_date]],"M")</f>
        <v>11</v>
      </c>
    </row>
    <row r="7423" spans="1:9" x14ac:dyDescent="0.25">
      <c r="A7423" t="s">
        <v>1885</v>
      </c>
      <c r="B7423" t="s">
        <v>28</v>
      </c>
      <c r="C7423" s="1">
        <v>44664</v>
      </c>
      <c r="D7423" s="1">
        <v>45073</v>
      </c>
      <c r="E7423">
        <f>VLOOKUP(data[[#This Row],[id_campaign]],campaign[],4,FALSE)</f>
        <v>25</v>
      </c>
      <c r="F7423" t="str">
        <f>VLOOKUP(data[[#This Row],[id_campaign]],campaign[],2,FALSE)</f>
        <v>NewCellphoneUser</v>
      </c>
      <c r="G7423" t="str">
        <f>VLOOKUP(data[[#This Row],[id_customer]],customer[],2,FALSE)</f>
        <v>Yelena Boullin</v>
      </c>
      <c r="H7423" t="str">
        <f>data[[#This Row],[id_customer]]&amp;data[[#This Row],[id_campaign]]</f>
        <v>C0461cam13</v>
      </c>
      <c r="I7423">
        <f>DATEDIF(data[[#This Row],[join_date]],data[[#This Row],[buy_date]],"M")</f>
        <v>13</v>
      </c>
    </row>
    <row r="7424" spans="1:9" x14ac:dyDescent="0.25">
      <c r="A7424" t="s">
        <v>1889</v>
      </c>
      <c r="B7424" t="s">
        <v>24</v>
      </c>
      <c r="C7424" s="1">
        <v>44634</v>
      </c>
      <c r="D7424" s="1">
        <v>44634</v>
      </c>
      <c r="E7424">
        <f>VLOOKUP(data[[#This Row],[id_campaign]],campaign[],4,FALSE)</f>
        <v>62</v>
      </c>
      <c r="F7424" t="str">
        <f>VLOOKUP(data[[#This Row],[id_campaign]],campaign[],2,FALSE)</f>
        <v>OwnsComputer</v>
      </c>
      <c r="G7424" t="str">
        <f>VLOOKUP(data[[#This Row],[id_customer]],customer[],2,FALSE)</f>
        <v>Trenton Onions</v>
      </c>
      <c r="H7424" t="str">
        <f>data[[#This Row],[id_customer]]&amp;data[[#This Row],[id_campaign]]</f>
        <v>C0462cam11</v>
      </c>
      <c r="I7424">
        <f>DATEDIF(data[[#This Row],[join_date]],data[[#This Row],[buy_date]],"M")</f>
        <v>0</v>
      </c>
    </row>
    <row r="7425" spans="1:9" x14ac:dyDescent="0.25">
      <c r="A7425" t="s">
        <v>1889</v>
      </c>
      <c r="B7425" t="s">
        <v>24</v>
      </c>
      <c r="C7425" s="1">
        <v>44634</v>
      </c>
      <c r="D7425" s="1">
        <v>44666</v>
      </c>
      <c r="E7425">
        <f>VLOOKUP(data[[#This Row],[id_campaign]],campaign[],4,FALSE)</f>
        <v>62</v>
      </c>
      <c r="F7425" t="str">
        <f>VLOOKUP(data[[#This Row],[id_campaign]],campaign[],2,FALSE)</f>
        <v>OwnsComputer</v>
      </c>
      <c r="G7425" t="str">
        <f>VLOOKUP(data[[#This Row],[id_customer]],customer[],2,FALSE)</f>
        <v>Trenton Onions</v>
      </c>
      <c r="H7425" t="str">
        <f>data[[#This Row],[id_customer]]&amp;data[[#This Row],[id_campaign]]</f>
        <v>C0462cam11</v>
      </c>
      <c r="I7425">
        <f>DATEDIF(data[[#This Row],[join_date]],data[[#This Row],[buy_date]],"M")</f>
        <v>1</v>
      </c>
    </row>
    <row r="7426" spans="1:9" x14ac:dyDescent="0.25">
      <c r="A7426" t="s">
        <v>1889</v>
      </c>
      <c r="B7426" t="s">
        <v>24</v>
      </c>
      <c r="C7426" s="1">
        <v>44634</v>
      </c>
      <c r="D7426" s="1">
        <v>44741</v>
      </c>
      <c r="E7426">
        <f>VLOOKUP(data[[#This Row],[id_campaign]],campaign[],4,FALSE)</f>
        <v>62</v>
      </c>
      <c r="F7426" t="str">
        <f>VLOOKUP(data[[#This Row],[id_campaign]],campaign[],2,FALSE)</f>
        <v>OwnsComputer</v>
      </c>
      <c r="G7426" t="str">
        <f>VLOOKUP(data[[#This Row],[id_customer]],customer[],2,FALSE)</f>
        <v>Trenton Onions</v>
      </c>
      <c r="H7426" t="str">
        <f>data[[#This Row],[id_customer]]&amp;data[[#This Row],[id_campaign]]</f>
        <v>C0462cam11</v>
      </c>
      <c r="I7426">
        <f>DATEDIF(data[[#This Row],[join_date]],data[[#This Row],[buy_date]],"M")</f>
        <v>3</v>
      </c>
    </row>
    <row r="7427" spans="1:9" x14ac:dyDescent="0.25">
      <c r="A7427" t="s">
        <v>1889</v>
      </c>
      <c r="B7427" t="s">
        <v>24</v>
      </c>
      <c r="C7427" s="1">
        <v>44634</v>
      </c>
      <c r="D7427" s="1">
        <v>44769</v>
      </c>
      <c r="E7427">
        <f>VLOOKUP(data[[#This Row],[id_campaign]],campaign[],4,FALSE)</f>
        <v>62</v>
      </c>
      <c r="F7427" t="str">
        <f>VLOOKUP(data[[#This Row],[id_campaign]],campaign[],2,FALSE)</f>
        <v>OwnsComputer</v>
      </c>
      <c r="G7427" t="str">
        <f>VLOOKUP(data[[#This Row],[id_customer]],customer[],2,FALSE)</f>
        <v>Trenton Onions</v>
      </c>
      <c r="H7427" t="str">
        <f>data[[#This Row],[id_customer]]&amp;data[[#This Row],[id_campaign]]</f>
        <v>C0462cam11</v>
      </c>
      <c r="I7427">
        <f>DATEDIF(data[[#This Row],[join_date]],data[[#This Row],[buy_date]],"M")</f>
        <v>4</v>
      </c>
    </row>
    <row r="7428" spans="1:9" x14ac:dyDescent="0.25">
      <c r="A7428" t="s">
        <v>1889</v>
      </c>
      <c r="B7428" t="s">
        <v>24</v>
      </c>
      <c r="C7428" s="1">
        <v>44634</v>
      </c>
      <c r="D7428" s="1">
        <v>44789</v>
      </c>
      <c r="E7428">
        <f>VLOOKUP(data[[#This Row],[id_campaign]],campaign[],4,FALSE)</f>
        <v>62</v>
      </c>
      <c r="F7428" t="str">
        <f>VLOOKUP(data[[#This Row],[id_campaign]],campaign[],2,FALSE)</f>
        <v>OwnsComputer</v>
      </c>
      <c r="G7428" t="str">
        <f>VLOOKUP(data[[#This Row],[id_customer]],customer[],2,FALSE)</f>
        <v>Trenton Onions</v>
      </c>
      <c r="H7428" t="str">
        <f>data[[#This Row],[id_customer]]&amp;data[[#This Row],[id_campaign]]</f>
        <v>C0462cam11</v>
      </c>
      <c r="I7428">
        <f>DATEDIF(data[[#This Row],[join_date]],data[[#This Row],[buy_date]],"M")</f>
        <v>5</v>
      </c>
    </row>
    <row r="7429" spans="1:9" x14ac:dyDescent="0.25">
      <c r="A7429" t="s">
        <v>1889</v>
      </c>
      <c r="B7429" t="s">
        <v>24</v>
      </c>
      <c r="C7429" s="1">
        <v>44634</v>
      </c>
      <c r="D7429" s="1">
        <v>44821</v>
      </c>
      <c r="E7429">
        <f>VLOOKUP(data[[#This Row],[id_campaign]],campaign[],4,FALSE)</f>
        <v>62</v>
      </c>
      <c r="F7429" t="str">
        <f>VLOOKUP(data[[#This Row],[id_campaign]],campaign[],2,FALSE)</f>
        <v>OwnsComputer</v>
      </c>
      <c r="G7429" t="str">
        <f>VLOOKUP(data[[#This Row],[id_customer]],customer[],2,FALSE)</f>
        <v>Trenton Onions</v>
      </c>
      <c r="H7429" t="str">
        <f>data[[#This Row],[id_customer]]&amp;data[[#This Row],[id_campaign]]</f>
        <v>C0462cam11</v>
      </c>
      <c r="I7429">
        <f>DATEDIF(data[[#This Row],[join_date]],data[[#This Row],[buy_date]],"M")</f>
        <v>6</v>
      </c>
    </row>
    <row r="7430" spans="1:9" x14ac:dyDescent="0.25">
      <c r="A7430" t="s">
        <v>1889</v>
      </c>
      <c r="B7430" t="s">
        <v>24</v>
      </c>
      <c r="C7430" s="1">
        <v>44634</v>
      </c>
      <c r="D7430" s="1">
        <v>44851</v>
      </c>
      <c r="E7430">
        <f>VLOOKUP(data[[#This Row],[id_campaign]],campaign[],4,FALSE)</f>
        <v>62</v>
      </c>
      <c r="F7430" t="str">
        <f>VLOOKUP(data[[#This Row],[id_campaign]],campaign[],2,FALSE)</f>
        <v>OwnsComputer</v>
      </c>
      <c r="G7430" t="str">
        <f>VLOOKUP(data[[#This Row],[id_customer]],customer[],2,FALSE)</f>
        <v>Trenton Onions</v>
      </c>
      <c r="H7430" t="str">
        <f>data[[#This Row],[id_customer]]&amp;data[[#This Row],[id_campaign]]</f>
        <v>C0462cam11</v>
      </c>
      <c r="I7430">
        <f>DATEDIF(data[[#This Row],[join_date]],data[[#This Row],[buy_date]],"M")</f>
        <v>7</v>
      </c>
    </row>
    <row r="7431" spans="1:9" x14ac:dyDescent="0.25">
      <c r="A7431" t="s">
        <v>1889</v>
      </c>
      <c r="B7431" t="s">
        <v>24</v>
      </c>
      <c r="C7431" s="1">
        <v>44634</v>
      </c>
      <c r="D7431" s="1">
        <v>44887</v>
      </c>
      <c r="E7431">
        <f>VLOOKUP(data[[#This Row],[id_campaign]],campaign[],4,FALSE)</f>
        <v>62</v>
      </c>
      <c r="F7431" t="str">
        <f>VLOOKUP(data[[#This Row],[id_campaign]],campaign[],2,FALSE)</f>
        <v>OwnsComputer</v>
      </c>
      <c r="G7431" t="str">
        <f>VLOOKUP(data[[#This Row],[id_customer]],customer[],2,FALSE)</f>
        <v>Trenton Onions</v>
      </c>
      <c r="H7431" t="str">
        <f>data[[#This Row],[id_customer]]&amp;data[[#This Row],[id_campaign]]</f>
        <v>C0462cam11</v>
      </c>
      <c r="I7431">
        <f>DATEDIF(data[[#This Row],[join_date]],data[[#This Row],[buy_date]],"M")</f>
        <v>8</v>
      </c>
    </row>
    <row r="7432" spans="1:9" x14ac:dyDescent="0.25">
      <c r="A7432" t="s">
        <v>1889</v>
      </c>
      <c r="B7432" t="s">
        <v>24</v>
      </c>
      <c r="C7432" s="1">
        <v>44634</v>
      </c>
      <c r="D7432" s="1">
        <v>44924</v>
      </c>
      <c r="E7432">
        <f>VLOOKUP(data[[#This Row],[id_campaign]],campaign[],4,FALSE)</f>
        <v>62</v>
      </c>
      <c r="F7432" t="str">
        <f>VLOOKUP(data[[#This Row],[id_campaign]],campaign[],2,FALSE)</f>
        <v>OwnsComputer</v>
      </c>
      <c r="G7432" t="str">
        <f>VLOOKUP(data[[#This Row],[id_customer]],customer[],2,FALSE)</f>
        <v>Trenton Onions</v>
      </c>
      <c r="H7432" t="str">
        <f>data[[#This Row],[id_customer]]&amp;data[[#This Row],[id_campaign]]</f>
        <v>C0462cam11</v>
      </c>
      <c r="I7432">
        <f>DATEDIF(data[[#This Row],[join_date]],data[[#This Row],[buy_date]],"M")</f>
        <v>9</v>
      </c>
    </row>
    <row r="7433" spans="1:9" x14ac:dyDescent="0.25">
      <c r="A7433" t="s">
        <v>1889</v>
      </c>
      <c r="B7433" t="s">
        <v>24</v>
      </c>
      <c r="C7433" s="1">
        <v>44634</v>
      </c>
      <c r="D7433" s="1">
        <v>44951</v>
      </c>
      <c r="E7433">
        <f>VLOOKUP(data[[#This Row],[id_campaign]],campaign[],4,FALSE)</f>
        <v>62</v>
      </c>
      <c r="F7433" t="str">
        <f>VLOOKUP(data[[#This Row],[id_campaign]],campaign[],2,FALSE)</f>
        <v>OwnsComputer</v>
      </c>
      <c r="G7433" t="str">
        <f>VLOOKUP(data[[#This Row],[id_customer]],customer[],2,FALSE)</f>
        <v>Trenton Onions</v>
      </c>
      <c r="H7433" t="str">
        <f>data[[#This Row],[id_customer]]&amp;data[[#This Row],[id_campaign]]</f>
        <v>C0462cam11</v>
      </c>
      <c r="I7433">
        <f>DATEDIF(data[[#This Row],[join_date]],data[[#This Row],[buy_date]],"M")</f>
        <v>10</v>
      </c>
    </row>
    <row r="7434" spans="1:9" x14ac:dyDescent="0.25">
      <c r="A7434" t="s">
        <v>1889</v>
      </c>
      <c r="B7434" t="s">
        <v>24</v>
      </c>
      <c r="C7434" s="1">
        <v>44634</v>
      </c>
      <c r="D7434" s="1">
        <v>45008</v>
      </c>
      <c r="E7434">
        <f>VLOOKUP(data[[#This Row],[id_campaign]],campaign[],4,FALSE)</f>
        <v>62</v>
      </c>
      <c r="F7434" t="str">
        <f>VLOOKUP(data[[#This Row],[id_campaign]],campaign[],2,FALSE)</f>
        <v>OwnsComputer</v>
      </c>
      <c r="G7434" t="str">
        <f>VLOOKUP(data[[#This Row],[id_customer]],customer[],2,FALSE)</f>
        <v>Trenton Onions</v>
      </c>
      <c r="H7434" t="str">
        <f>data[[#This Row],[id_customer]]&amp;data[[#This Row],[id_campaign]]</f>
        <v>C0462cam11</v>
      </c>
      <c r="I7434">
        <f>DATEDIF(data[[#This Row],[join_date]],data[[#This Row],[buy_date]],"M")</f>
        <v>12</v>
      </c>
    </row>
    <row r="7435" spans="1:9" x14ac:dyDescent="0.25">
      <c r="A7435" t="s">
        <v>1889</v>
      </c>
      <c r="B7435" t="s">
        <v>24</v>
      </c>
      <c r="C7435" s="1">
        <v>44634</v>
      </c>
      <c r="D7435" s="1">
        <v>45042</v>
      </c>
      <c r="E7435">
        <f>VLOOKUP(data[[#This Row],[id_campaign]],campaign[],4,FALSE)</f>
        <v>62</v>
      </c>
      <c r="F7435" t="str">
        <f>VLOOKUP(data[[#This Row],[id_campaign]],campaign[],2,FALSE)</f>
        <v>OwnsComputer</v>
      </c>
      <c r="G7435" t="str">
        <f>VLOOKUP(data[[#This Row],[id_customer]],customer[],2,FALSE)</f>
        <v>Trenton Onions</v>
      </c>
      <c r="H7435" t="str">
        <f>data[[#This Row],[id_customer]]&amp;data[[#This Row],[id_campaign]]</f>
        <v>C0462cam11</v>
      </c>
      <c r="I7435">
        <f>DATEDIF(data[[#This Row],[join_date]],data[[#This Row],[buy_date]],"M")</f>
        <v>13</v>
      </c>
    </row>
    <row r="7436" spans="1:9" x14ac:dyDescent="0.25">
      <c r="A7436" t="s">
        <v>1889</v>
      </c>
      <c r="B7436" t="s">
        <v>24</v>
      </c>
      <c r="C7436" s="1">
        <v>44634</v>
      </c>
      <c r="D7436" s="1">
        <v>45070</v>
      </c>
      <c r="E7436">
        <f>VLOOKUP(data[[#This Row],[id_campaign]],campaign[],4,FALSE)</f>
        <v>62</v>
      </c>
      <c r="F7436" t="str">
        <f>VLOOKUP(data[[#This Row],[id_campaign]],campaign[],2,FALSE)</f>
        <v>OwnsComputer</v>
      </c>
      <c r="G7436" t="str">
        <f>VLOOKUP(data[[#This Row],[id_customer]],customer[],2,FALSE)</f>
        <v>Trenton Onions</v>
      </c>
      <c r="H7436" t="str">
        <f>data[[#This Row],[id_customer]]&amp;data[[#This Row],[id_campaign]]</f>
        <v>C0462cam11</v>
      </c>
      <c r="I7436">
        <f>DATEDIF(data[[#This Row],[join_date]],data[[#This Row],[buy_date]],"M")</f>
        <v>14</v>
      </c>
    </row>
    <row r="7437" spans="1:9" x14ac:dyDescent="0.25">
      <c r="A7437" t="s">
        <v>1889</v>
      </c>
      <c r="B7437" t="s">
        <v>30</v>
      </c>
      <c r="C7437" s="1">
        <v>44929</v>
      </c>
      <c r="D7437" s="1">
        <v>44929</v>
      </c>
      <c r="E7437">
        <f>VLOOKUP(data[[#This Row],[id_campaign]],campaign[],4,FALSE)</f>
        <v>28</v>
      </c>
      <c r="F7437" t="str">
        <f>VLOOKUP(data[[#This Row],[id_campaign]],campaign[],2,FALSE)</f>
        <v>NotNewCellphoneUser</v>
      </c>
      <c r="G7437" t="str">
        <f>VLOOKUP(data[[#This Row],[id_customer]],customer[],2,FALSE)</f>
        <v>Trenton Onions</v>
      </c>
      <c r="H7437" t="str">
        <f>data[[#This Row],[id_customer]]&amp;data[[#This Row],[id_campaign]]</f>
        <v>C0462cam14</v>
      </c>
      <c r="I7437">
        <f>DATEDIF(data[[#This Row],[join_date]],data[[#This Row],[buy_date]],"M")</f>
        <v>0</v>
      </c>
    </row>
    <row r="7438" spans="1:9" x14ac:dyDescent="0.25">
      <c r="A7438" t="s">
        <v>1889</v>
      </c>
      <c r="B7438" t="s">
        <v>30</v>
      </c>
      <c r="C7438" s="1">
        <v>44929</v>
      </c>
      <c r="D7438" s="1">
        <v>44967</v>
      </c>
      <c r="E7438">
        <f>VLOOKUP(data[[#This Row],[id_campaign]],campaign[],4,FALSE)</f>
        <v>28</v>
      </c>
      <c r="F7438" t="str">
        <f>VLOOKUP(data[[#This Row],[id_campaign]],campaign[],2,FALSE)</f>
        <v>NotNewCellphoneUser</v>
      </c>
      <c r="G7438" t="str">
        <f>VLOOKUP(data[[#This Row],[id_customer]],customer[],2,FALSE)</f>
        <v>Trenton Onions</v>
      </c>
      <c r="H7438" t="str">
        <f>data[[#This Row],[id_customer]]&amp;data[[#This Row],[id_campaign]]</f>
        <v>C0462cam14</v>
      </c>
      <c r="I7438">
        <f>DATEDIF(data[[#This Row],[join_date]],data[[#This Row],[buy_date]],"M")</f>
        <v>1</v>
      </c>
    </row>
    <row r="7439" spans="1:9" x14ac:dyDescent="0.25">
      <c r="A7439" t="s">
        <v>1889</v>
      </c>
      <c r="B7439" t="s">
        <v>30</v>
      </c>
      <c r="C7439" s="1">
        <v>44929</v>
      </c>
      <c r="D7439" s="1">
        <v>45001</v>
      </c>
      <c r="E7439">
        <f>VLOOKUP(data[[#This Row],[id_campaign]],campaign[],4,FALSE)</f>
        <v>28</v>
      </c>
      <c r="F7439" t="str">
        <f>VLOOKUP(data[[#This Row],[id_campaign]],campaign[],2,FALSE)</f>
        <v>NotNewCellphoneUser</v>
      </c>
      <c r="G7439" t="str">
        <f>VLOOKUP(data[[#This Row],[id_customer]],customer[],2,FALSE)</f>
        <v>Trenton Onions</v>
      </c>
      <c r="H7439" t="str">
        <f>data[[#This Row],[id_customer]]&amp;data[[#This Row],[id_campaign]]</f>
        <v>C0462cam14</v>
      </c>
      <c r="I7439">
        <f>DATEDIF(data[[#This Row],[join_date]],data[[#This Row],[buy_date]],"M")</f>
        <v>2</v>
      </c>
    </row>
    <row r="7440" spans="1:9" x14ac:dyDescent="0.25">
      <c r="A7440" t="s">
        <v>1889</v>
      </c>
      <c r="B7440" t="s">
        <v>30</v>
      </c>
      <c r="C7440" s="1">
        <v>44929</v>
      </c>
      <c r="D7440" s="1">
        <v>45032</v>
      </c>
      <c r="E7440">
        <f>VLOOKUP(data[[#This Row],[id_campaign]],campaign[],4,FALSE)</f>
        <v>28</v>
      </c>
      <c r="F7440" t="str">
        <f>VLOOKUP(data[[#This Row],[id_campaign]],campaign[],2,FALSE)</f>
        <v>NotNewCellphoneUser</v>
      </c>
      <c r="G7440" t="str">
        <f>VLOOKUP(data[[#This Row],[id_customer]],customer[],2,FALSE)</f>
        <v>Trenton Onions</v>
      </c>
      <c r="H7440" t="str">
        <f>data[[#This Row],[id_customer]]&amp;data[[#This Row],[id_campaign]]</f>
        <v>C0462cam14</v>
      </c>
      <c r="I7440">
        <f>DATEDIF(data[[#This Row],[join_date]],data[[#This Row],[buy_date]],"M")</f>
        <v>3</v>
      </c>
    </row>
    <row r="7441" spans="1:9" x14ac:dyDescent="0.25">
      <c r="A7441" t="s">
        <v>1889</v>
      </c>
      <c r="B7441" t="s">
        <v>30</v>
      </c>
      <c r="C7441" s="1">
        <v>44929</v>
      </c>
      <c r="D7441" s="1">
        <v>45052</v>
      </c>
      <c r="E7441">
        <f>VLOOKUP(data[[#This Row],[id_campaign]],campaign[],4,FALSE)</f>
        <v>28</v>
      </c>
      <c r="F7441" t="str">
        <f>VLOOKUP(data[[#This Row],[id_campaign]],campaign[],2,FALSE)</f>
        <v>NotNewCellphoneUser</v>
      </c>
      <c r="G7441" t="str">
        <f>VLOOKUP(data[[#This Row],[id_customer]],customer[],2,FALSE)</f>
        <v>Trenton Onions</v>
      </c>
      <c r="H7441" t="str">
        <f>data[[#This Row],[id_customer]]&amp;data[[#This Row],[id_campaign]]</f>
        <v>C0462cam14</v>
      </c>
      <c r="I7441">
        <f>DATEDIF(data[[#This Row],[join_date]],data[[#This Row],[buy_date]],"M")</f>
        <v>4</v>
      </c>
    </row>
    <row r="7442" spans="1:9" x14ac:dyDescent="0.25">
      <c r="A7442" t="s">
        <v>1893</v>
      </c>
      <c r="B7442" t="s">
        <v>22</v>
      </c>
      <c r="C7442" s="1">
        <v>44814</v>
      </c>
      <c r="D7442" s="1">
        <v>44814</v>
      </c>
      <c r="E7442">
        <f>VLOOKUP(data[[#This Row],[id_campaign]],campaign[],4,FALSE)</f>
        <v>66</v>
      </c>
      <c r="F7442" t="str">
        <f>VLOOKUP(data[[#This Row],[id_campaign]],campaign[],2,FALSE)</f>
        <v>NonUSTravel</v>
      </c>
      <c r="G7442" t="str">
        <f>VLOOKUP(data[[#This Row],[id_customer]],customer[],2,FALSE)</f>
        <v>Brit Swaddle</v>
      </c>
      <c r="H7442" t="str">
        <f>data[[#This Row],[id_customer]]&amp;data[[#This Row],[id_campaign]]</f>
        <v>C0463cam10</v>
      </c>
      <c r="I7442">
        <f>DATEDIF(data[[#This Row],[join_date]],data[[#This Row],[buy_date]],"M")</f>
        <v>0</v>
      </c>
    </row>
    <row r="7443" spans="1:9" x14ac:dyDescent="0.25">
      <c r="A7443" t="s">
        <v>1893</v>
      </c>
      <c r="B7443" t="s">
        <v>22</v>
      </c>
      <c r="C7443" s="1">
        <v>44814</v>
      </c>
      <c r="D7443" s="1">
        <v>44880</v>
      </c>
      <c r="E7443">
        <f>VLOOKUP(data[[#This Row],[id_campaign]],campaign[],4,FALSE)</f>
        <v>66</v>
      </c>
      <c r="F7443" t="str">
        <f>VLOOKUP(data[[#This Row],[id_campaign]],campaign[],2,FALSE)</f>
        <v>NonUSTravel</v>
      </c>
      <c r="G7443" t="str">
        <f>VLOOKUP(data[[#This Row],[id_customer]],customer[],2,FALSE)</f>
        <v>Brit Swaddle</v>
      </c>
      <c r="H7443" t="str">
        <f>data[[#This Row],[id_customer]]&amp;data[[#This Row],[id_campaign]]</f>
        <v>C0463cam10</v>
      </c>
      <c r="I7443">
        <f>DATEDIF(data[[#This Row],[join_date]],data[[#This Row],[buy_date]],"M")</f>
        <v>2</v>
      </c>
    </row>
    <row r="7444" spans="1:9" x14ac:dyDescent="0.25">
      <c r="A7444" t="s">
        <v>1893</v>
      </c>
      <c r="B7444" t="s">
        <v>22</v>
      </c>
      <c r="C7444" s="1">
        <v>44814</v>
      </c>
      <c r="D7444" s="1">
        <v>44914</v>
      </c>
      <c r="E7444">
        <f>VLOOKUP(data[[#This Row],[id_campaign]],campaign[],4,FALSE)</f>
        <v>66</v>
      </c>
      <c r="F7444" t="str">
        <f>VLOOKUP(data[[#This Row],[id_campaign]],campaign[],2,FALSE)</f>
        <v>NonUSTravel</v>
      </c>
      <c r="G7444" t="str">
        <f>VLOOKUP(data[[#This Row],[id_customer]],customer[],2,FALSE)</f>
        <v>Brit Swaddle</v>
      </c>
      <c r="H7444" t="str">
        <f>data[[#This Row],[id_customer]]&amp;data[[#This Row],[id_campaign]]</f>
        <v>C0463cam10</v>
      </c>
      <c r="I7444">
        <f>DATEDIF(data[[#This Row],[join_date]],data[[#This Row],[buy_date]],"M")</f>
        <v>3</v>
      </c>
    </row>
    <row r="7445" spans="1:9" x14ac:dyDescent="0.25">
      <c r="A7445" t="s">
        <v>1893</v>
      </c>
      <c r="B7445" t="s">
        <v>22</v>
      </c>
      <c r="C7445" s="1">
        <v>44814</v>
      </c>
      <c r="D7445" s="1">
        <v>44936</v>
      </c>
      <c r="E7445">
        <f>VLOOKUP(data[[#This Row],[id_campaign]],campaign[],4,FALSE)</f>
        <v>66</v>
      </c>
      <c r="F7445" t="str">
        <f>VLOOKUP(data[[#This Row],[id_campaign]],campaign[],2,FALSE)</f>
        <v>NonUSTravel</v>
      </c>
      <c r="G7445" t="str">
        <f>VLOOKUP(data[[#This Row],[id_customer]],customer[],2,FALSE)</f>
        <v>Brit Swaddle</v>
      </c>
      <c r="H7445" t="str">
        <f>data[[#This Row],[id_customer]]&amp;data[[#This Row],[id_campaign]]</f>
        <v>C0463cam10</v>
      </c>
      <c r="I7445">
        <f>DATEDIF(data[[#This Row],[join_date]],data[[#This Row],[buy_date]],"M")</f>
        <v>4</v>
      </c>
    </row>
    <row r="7446" spans="1:9" x14ac:dyDescent="0.25">
      <c r="A7446" t="s">
        <v>1893</v>
      </c>
      <c r="B7446" t="s">
        <v>22</v>
      </c>
      <c r="C7446" s="1">
        <v>44814</v>
      </c>
      <c r="D7446" s="1">
        <v>44978</v>
      </c>
      <c r="E7446">
        <f>VLOOKUP(data[[#This Row],[id_campaign]],campaign[],4,FALSE)</f>
        <v>66</v>
      </c>
      <c r="F7446" t="str">
        <f>VLOOKUP(data[[#This Row],[id_campaign]],campaign[],2,FALSE)</f>
        <v>NonUSTravel</v>
      </c>
      <c r="G7446" t="str">
        <f>VLOOKUP(data[[#This Row],[id_customer]],customer[],2,FALSE)</f>
        <v>Brit Swaddle</v>
      </c>
      <c r="H7446" t="str">
        <f>data[[#This Row],[id_customer]]&amp;data[[#This Row],[id_campaign]]</f>
        <v>C0463cam10</v>
      </c>
      <c r="I7446">
        <f>DATEDIF(data[[#This Row],[join_date]],data[[#This Row],[buy_date]],"M")</f>
        <v>5</v>
      </c>
    </row>
    <row r="7447" spans="1:9" x14ac:dyDescent="0.25">
      <c r="A7447" t="s">
        <v>1893</v>
      </c>
      <c r="B7447" t="s">
        <v>22</v>
      </c>
      <c r="C7447" s="1">
        <v>44814</v>
      </c>
      <c r="D7447" s="1">
        <v>45032</v>
      </c>
      <c r="E7447">
        <f>VLOOKUP(data[[#This Row],[id_campaign]],campaign[],4,FALSE)</f>
        <v>66</v>
      </c>
      <c r="F7447" t="str">
        <f>VLOOKUP(data[[#This Row],[id_campaign]],campaign[],2,FALSE)</f>
        <v>NonUSTravel</v>
      </c>
      <c r="G7447" t="str">
        <f>VLOOKUP(data[[#This Row],[id_customer]],customer[],2,FALSE)</f>
        <v>Brit Swaddle</v>
      </c>
      <c r="H7447" t="str">
        <f>data[[#This Row],[id_customer]]&amp;data[[#This Row],[id_campaign]]</f>
        <v>C0463cam10</v>
      </c>
      <c r="I7447">
        <f>DATEDIF(data[[#This Row],[join_date]],data[[#This Row],[buy_date]],"M")</f>
        <v>7</v>
      </c>
    </row>
    <row r="7448" spans="1:9" x14ac:dyDescent="0.25">
      <c r="A7448" t="s">
        <v>1893</v>
      </c>
      <c r="B7448" t="s">
        <v>22</v>
      </c>
      <c r="C7448" s="1">
        <v>44814</v>
      </c>
      <c r="D7448" s="1">
        <v>45057</v>
      </c>
      <c r="E7448">
        <f>VLOOKUP(data[[#This Row],[id_campaign]],campaign[],4,FALSE)</f>
        <v>66</v>
      </c>
      <c r="F7448" t="str">
        <f>VLOOKUP(data[[#This Row],[id_campaign]],campaign[],2,FALSE)</f>
        <v>NonUSTravel</v>
      </c>
      <c r="G7448" t="str">
        <f>VLOOKUP(data[[#This Row],[id_customer]],customer[],2,FALSE)</f>
        <v>Brit Swaddle</v>
      </c>
      <c r="H7448" t="str">
        <f>data[[#This Row],[id_customer]]&amp;data[[#This Row],[id_campaign]]</f>
        <v>C0463cam10</v>
      </c>
      <c r="I7448">
        <f>DATEDIF(data[[#This Row],[join_date]],data[[#This Row],[buy_date]],"M")</f>
        <v>8</v>
      </c>
    </row>
    <row r="7449" spans="1:9" x14ac:dyDescent="0.25">
      <c r="A7449" t="s">
        <v>1893</v>
      </c>
      <c r="B7449" t="s">
        <v>20</v>
      </c>
      <c r="C7449" s="1">
        <v>44880</v>
      </c>
      <c r="D7449" s="1">
        <v>44880</v>
      </c>
      <c r="E7449">
        <f>VLOOKUP(data[[#This Row],[id_campaign]],campaign[],4,FALSE)</f>
        <v>75</v>
      </c>
      <c r="F7449" t="str">
        <f>VLOOKUP(data[[#This Row],[id_campaign]],campaign[],2,FALSE)</f>
        <v>OptOutMailings</v>
      </c>
      <c r="G7449" t="str">
        <f>VLOOKUP(data[[#This Row],[id_customer]],customer[],2,FALSE)</f>
        <v>Brit Swaddle</v>
      </c>
      <c r="H7449" t="str">
        <f>data[[#This Row],[id_customer]]&amp;data[[#This Row],[id_campaign]]</f>
        <v>C0463cam09</v>
      </c>
      <c r="I7449">
        <f>DATEDIF(data[[#This Row],[join_date]],data[[#This Row],[buy_date]],"M")</f>
        <v>0</v>
      </c>
    </row>
    <row r="7450" spans="1:9" x14ac:dyDescent="0.25">
      <c r="A7450" t="s">
        <v>1893</v>
      </c>
      <c r="B7450" t="s">
        <v>20</v>
      </c>
      <c r="C7450" s="1">
        <v>44880</v>
      </c>
      <c r="D7450" s="1">
        <v>44914</v>
      </c>
      <c r="E7450">
        <f>VLOOKUP(data[[#This Row],[id_campaign]],campaign[],4,FALSE)</f>
        <v>75</v>
      </c>
      <c r="F7450" t="str">
        <f>VLOOKUP(data[[#This Row],[id_campaign]],campaign[],2,FALSE)</f>
        <v>OptOutMailings</v>
      </c>
      <c r="G7450" t="str">
        <f>VLOOKUP(data[[#This Row],[id_customer]],customer[],2,FALSE)</f>
        <v>Brit Swaddle</v>
      </c>
      <c r="H7450" t="str">
        <f>data[[#This Row],[id_customer]]&amp;data[[#This Row],[id_campaign]]</f>
        <v>C0463cam09</v>
      </c>
      <c r="I7450">
        <f>DATEDIF(data[[#This Row],[join_date]],data[[#This Row],[buy_date]],"M")</f>
        <v>1</v>
      </c>
    </row>
    <row r="7451" spans="1:9" x14ac:dyDescent="0.25">
      <c r="A7451" t="s">
        <v>1893</v>
      </c>
      <c r="B7451" t="s">
        <v>20</v>
      </c>
      <c r="C7451" s="1">
        <v>44880</v>
      </c>
      <c r="D7451" s="1">
        <v>44949</v>
      </c>
      <c r="E7451">
        <f>VLOOKUP(data[[#This Row],[id_campaign]],campaign[],4,FALSE)</f>
        <v>75</v>
      </c>
      <c r="F7451" t="str">
        <f>VLOOKUP(data[[#This Row],[id_campaign]],campaign[],2,FALSE)</f>
        <v>OptOutMailings</v>
      </c>
      <c r="G7451" t="str">
        <f>VLOOKUP(data[[#This Row],[id_customer]],customer[],2,FALSE)</f>
        <v>Brit Swaddle</v>
      </c>
      <c r="H7451" t="str">
        <f>data[[#This Row],[id_customer]]&amp;data[[#This Row],[id_campaign]]</f>
        <v>C0463cam09</v>
      </c>
      <c r="I7451">
        <f>DATEDIF(data[[#This Row],[join_date]],data[[#This Row],[buy_date]],"M")</f>
        <v>2</v>
      </c>
    </row>
    <row r="7452" spans="1:9" x14ac:dyDescent="0.25">
      <c r="A7452" t="s">
        <v>1893</v>
      </c>
      <c r="B7452" t="s">
        <v>20</v>
      </c>
      <c r="C7452" s="1">
        <v>44880</v>
      </c>
      <c r="D7452" s="1">
        <v>44972</v>
      </c>
      <c r="E7452">
        <f>VLOOKUP(data[[#This Row],[id_campaign]],campaign[],4,FALSE)</f>
        <v>75</v>
      </c>
      <c r="F7452" t="str">
        <f>VLOOKUP(data[[#This Row],[id_campaign]],campaign[],2,FALSE)</f>
        <v>OptOutMailings</v>
      </c>
      <c r="G7452" t="str">
        <f>VLOOKUP(data[[#This Row],[id_customer]],customer[],2,FALSE)</f>
        <v>Brit Swaddle</v>
      </c>
      <c r="H7452" t="str">
        <f>data[[#This Row],[id_customer]]&amp;data[[#This Row],[id_campaign]]</f>
        <v>C0463cam09</v>
      </c>
      <c r="I7452">
        <f>DATEDIF(data[[#This Row],[join_date]],data[[#This Row],[buy_date]],"M")</f>
        <v>3</v>
      </c>
    </row>
    <row r="7453" spans="1:9" x14ac:dyDescent="0.25">
      <c r="A7453" t="s">
        <v>1893</v>
      </c>
      <c r="B7453" t="s">
        <v>20</v>
      </c>
      <c r="C7453" s="1">
        <v>44880</v>
      </c>
      <c r="D7453" s="1">
        <v>45009</v>
      </c>
      <c r="E7453">
        <f>VLOOKUP(data[[#This Row],[id_campaign]],campaign[],4,FALSE)</f>
        <v>75</v>
      </c>
      <c r="F7453" t="str">
        <f>VLOOKUP(data[[#This Row],[id_campaign]],campaign[],2,FALSE)</f>
        <v>OptOutMailings</v>
      </c>
      <c r="G7453" t="str">
        <f>VLOOKUP(data[[#This Row],[id_customer]],customer[],2,FALSE)</f>
        <v>Brit Swaddle</v>
      </c>
      <c r="H7453" t="str">
        <f>data[[#This Row],[id_customer]]&amp;data[[#This Row],[id_campaign]]</f>
        <v>C0463cam09</v>
      </c>
      <c r="I7453">
        <f>DATEDIF(data[[#This Row],[join_date]],data[[#This Row],[buy_date]],"M")</f>
        <v>4</v>
      </c>
    </row>
    <row r="7454" spans="1:9" x14ac:dyDescent="0.25">
      <c r="A7454" t="s">
        <v>1893</v>
      </c>
      <c r="B7454" t="s">
        <v>20</v>
      </c>
      <c r="C7454" s="1">
        <v>44880</v>
      </c>
      <c r="D7454" s="1">
        <v>45040</v>
      </c>
      <c r="E7454">
        <f>VLOOKUP(data[[#This Row],[id_campaign]],campaign[],4,FALSE)</f>
        <v>75</v>
      </c>
      <c r="F7454" t="str">
        <f>VLOOKUP(data[[#This Row],[id_campaign]],campaign[],2,FALSE)</f>
        <v>OptOutMailings</v>
      </c>
      <c r="G7454" t="str">
        <f>VLOOKUP(data[[#This Row],[id_customer]],customer[],2,FALSE)</f>
        <v>Brit Swaddle</v>
      </c>
      <c r="H7454" t="str">
        <f>data[[#This Row],[id_customer]]&amp;data[[#This Row],[id_campaign]]</f>
        <v>C0463cam09</v>
      </c>
      <c r="I7454">
        <f>DATEDIF(data[[#This Row],[join_date]],data[[#This Row],[buy_date]],"M")</f>
        <v>5</v>
      </c>
    </row>
    <row r="7455" spans="1:9" x14ac:dyDescent="0.25">
      <c r="A7455" t="s">
        <v>1893</v>
      </c>
      <c r="B7455" t="s">
        <v>20</v>
      </c>
      <c r="C7455" s="1">
        <v>44880</v>
      </c>
      <c r="D7455" s="1">
        <v>45061</v>
      </c>
      <c r="E7455">
        <f>VLOOKUP(data[[#This Row],[id_campaign]],campaign[],4,FALSE)</f>
        <v>75</v>
      </c>
      <c r="F7455" t="str">
        <f>VLOOKUP(data[[#This Row],[id_campaign]],campaign[],2,FALSE)</f>
        <v>OptOutMailings</v>
      </c>
      <c r="G7455" t="str">
        <f>VLOOKUP(data[[#This Row],[id_customer]],customer[],2,FALSE)</f>
        <v>Brit Swaddle</v>
      </c>
      <c r="H7455" t="str">
        <f>data[[#This Row],[id_customer]]&amp;data[[#This Row],[id_campaign]]</f>
        <v>C0463cam09</v>
      </c>
      <c r="I7455">
        <f>DATEDIF(data[[#This Row],[join_date]],data[[#This Row],[buy_date]],"M")</f>
        <v>6</v>
      </c>
    </row>
    <row r="7456" spans="1:9" x14ac:dyDescent="0.25">
      <c r="A7456" t="s">
        <v>1897</v>
      </c>
      <c r="B7456" t="s">
        <v>34</v>
      </c>
      <c r="C7456" s="1">
        <v>44859</v>
      </c>
      <c r="D7456" s="1">
        <v>44859</v>
      </c>
      <c r="E7456">
        <f>VLOOKUP(data[[#This Row],[id_campaign]],campaign[],4,FALSE)</f>
        <v>16</v>
      </c>
      <c r="F7456" t="str">
        <f>VLOOKUP(data[[#This Row],[id_campaign]],campaign[],2,FALSE)</f>
        <v>MadeCallToRetentionTeam</v>
      </c>
      <c r="G7456" t="str">
        <f>VLOOKUP(data[[#This Row],[id_customer]],customer[],2,FALSE)</f>
        <v>Ashly Ferrarin</v>
      </c>
      <c r="H7456" t="str">
        <f>data[[#This Row],[id_customer]]&amp;data[[#This Row],[id_campaign]]</f>
        <v>C0464cam16</v>
      </c>
      <c r="I7456">
        <f>DATEDIF(data[[#This Row],[join_date]],data[[#This Row],[buy_date]],"M")</f>
        <v>0</v>
      </c>
    </row>
    <row r="7457" spans="1:9" x14ac:dyDescent="0.25">
      <c r="A7457" t="s">
        <v>1897</v>
      </c>
      <c r="B7457" t="s">
        <v>34</v>
      </c>
      <c r="C7457" s="1">
        <v>44859</v>
      </c>
      <c r="D7457" s="1">
        <v>44895</v>
      </c>
      <c r="E7457">
        <f>VLOOKUP(data[[#This Row],[id_campaign]],campaign[],4,FALSE)</f>
        <v>16</v>
      </c>
      <c r="F7457" t="str">
        <f>VLOOKUP(data[[#This Row],[id_campaign]],campaign[],2,FALSE)</f>
        <v>MadeCallToRetentionTeam</v>
      </c>
      <c r="G7457" t="str">
        <f>VLOOKUP(data[[#This Row],[id_customer]],customer[],2,FALSE)</f>
        <v>Ashly Ferrarin</v>
      </c>
      <c r="H7457" t="str">
        <f>data[[#This Row],[id_customer]]&amp;data[[#This Row],[id_campaign]]</f>
        <v>C0464cam16</v>
      </c>
      <c r="I7457">
        <f>DATEDIF(data[[#This Row],[join_date]],data[[#This Row],[buy_date]],"M")</f>
        <v>1</v>
      </c>
    </row>
    <row r="7458" spans="1:9" x14ac:dyDescent="0.25">
      <c r="A7458" t="s">
        <v>1897</v>
      </c>
      <c r="B7458" t="s">
        <v>34</v>
      </c>
      <c r="C7458" s="1">
        <v>44859</v>
      </c>
      <c r="D7458" s="1">
        <v>44924</v>
      </c>
      <c r="E7458">
        <f>VLOOKUP(data[[#This Row],[id_campaign]],campaign[],4,FALSE)</f>
        <v>16</v>
      </c>
      <c r="F7458" t="str">
        <f>VLOOKUP(data[[#This Row],[id_campaign]],campaign[],2,FALSE)</f>
        <v>MadeCallToRetentionTeam</v>
      </c>
      <c r="G7458" t="str">
        <f>VLOOKUP(data[[#This Row],[id_customer]],customer[],2,FALSE)</f>
        <v>Ashly Ferrarin</v>
      </c>
      <c r="H7458" t="str">
        <f>data[[#This Row],[id_customer]]&amp;data[[#This Row],[id_campaign]]</f>
        <v>C0464cam16</v>
      </c>
      <c r="I7458">
        <f>DATEDIF(data[[#This Row],[join_date]],data[[#This Row],[buy_date]],"M")</f>
        <v>2</v>
      </c>
    </row>
    <row r="7459" spans="1:9" x14ac:dyDescent="0.25">
      <c r="A7459" t="s">
        <v>1897</v>
      </c>
      <c r="B7459" t="s">
        <v>34</v>
      </c>
      <c r="C7459" s="1">
        <v>44859</v>
      </c>
      <c r="D7459" s="1">
        <v>44951</v>
      </c>
      <c r="E7459">
        <f>VLOOKUP(data[[#This Row],[id_campaign]],campaign[],4,FALSE)</f>
        <v>16</v>
      </c>
      <c r="F7459" t="str">
        <f>VLOOKUP(data[[#This Row],[id_campaign]],campaign[],2,FALSE)</f>
        <v>MadeCallToRetentionTeam</v>
      </c>
      <c r="G7459" t="str">
        <f>VLOOKUP(data[[#This Row],[id_customer]],customer[],2,FALSE)</f>
        <v>Ashly Ferrarin</v>
      </c>
      <c r="H7459" t="str">
        <f>data[[#This Row],[id_customer]]&amp;data[[#This Row],[id_campaign]]</f>
        <v>C0464cam16</v>
      </c>
      <c r="I7459">
        <f>DATEDIF(data[[#This Row],[join_date]],data[[#This Row],[buy_date]],"M")</f>
        <v>3</v>
      </c>
    </row>
    <row r="7460" spans="1:9" x14ac:dyDescent="0.25">
      <c r="A7460" t="s">
        <v>1897</v>
      </c>
      <c r="B7460" t="s">
        <v>34</v>
      </c>
      <c r="C7460" s="1">
        <v>44859</v>
      </c>
      <c r="D7460" s="1">
        <v>44982</v>
      </c>
      <c r="E7460">
        <f>VLOOKUP(data[[#This Row],[id_campaign]],campaign[],4,FALSE)</f>
        <v>16</v>
      </c>
      <c r="F7460" t="str">
        <f>VLOOKUP(data[[#This Row],[id_campaign]],campaign[],2,FALSE)</f>
        <v>MadeCallToRetentionTeam</v>
      </c>
      <c r="G7460" t="str">
        <f>VLOOKUP(data[[#This Row],[id_customer]],customer[],2,FALSE)</f>
        <v>Ashly Ferrarin</v>
      </c>
      <c r="H7460" t="str">
        <f>data[[#This Row],[id_customer]]&amp;data[[#This Row],[id_campaign]]</f>
        <v>C0464cam16</v>
      </c>
      <c r="I7460">
        <f>DATEDIF(data[[#This Row],[join_date]],data[[#This Row],[buy_date]],"M")</f>
        <v>4</v>
      </c>
    </row>
    <row r="7461" spans="1:9" x14ac:dyDescent="0.25">
      <c r="A7461" t="s">
        <v>1897</v>
      </c>
      <c r="B7461" t="s">
        <v>34</v>
      </c>
      <c r="C7461" s="1">
        <v>44859</v>
      </c>
      <c r="D7461" s="1">
        <v>44997</v>
      </c>
      <c r="E7461">
        <f>VLOOKUP(data[[#This Row],[id_campaign]],campaign[],4,FALSE)</f>
        <v>16</v>
      </c>
      <c r="F7461" t="str">
        <f>VLOOKUP(data[[#This Row],[id_campaign]],campaign[],2,FALSE)</f>
        <v>MadeCallToRetentionTeam</v>
      </c>
      <c r="G7461" t="str">
        <f>VLOOKUP(data[[#This Row],[id_customer]],customer[],2,FALSE)</f>
        <v>Ashly Ferrarin</v>
      </c>
      <c r="H7461" t="str">
        <f>data[[#This Row],[id_customer]]&amp;data[[#This Row],[id_campaign]]</f>
        <v>C0464cam16</v>
      </c>
      <c r="I7461">
        <f>DATEDIF(data[[#This Row],[join_date]],data[[#This Row],[buy_date]],"M")</f>
        <v>4</v>
      </c>
    </row>
    <row r="7462" spans="1:9" x14ac:dyDescent="0.25">
      <c r="A7462" t="s">
        <v>1897</v>
      </c>
      <c r="B7462" t="s">
        <v>34</v>
      </c>
      <c r="C7462" s="1">
        <v>44859</v>
      </c>
      <c r="D7462" s="1">
        <v>45045</v>
      </c>
      <c r="E7462">
        <f>VLOOKUP(data[[#This Row],[id_campaign]],campaign[],4,FALSE)</f>
        <v>16</v>
      </c>
      <c r="F7462" t="str">
        <f>VLOOKUP(data[[#This Row],[id_campaign]],campaign[],2,FALSE)</f>
        <v>MadeCallToRetentionTeam</v>
      </c>
      <c r="G7462" t="str">
        <f>VLOOKUP(data[[#This Row],[id_customer]],customer[],2,FALSE)</f>
        <v>Ashly Ferrarin</v>
      </c>
      <c r="H7462" t="str">
        <f>data[[#This Row],[id_customer]]&amp;data[[#This Row],[id_campaign]]</f>
        <v>C0464cam16</v>
      </c>
      <c r="I7462">
        <f>DATEDIF(data[[#This Row],[join_date]],data[[#This Row],[buy_date]],"M")</f>
        <v>6</v>
      </c>
    </row>
    <row r="7463" spans="1:9" x14ac:dyDescent="0.25">
      <c r="A7463" t="s">
        <v>1897</v>
      </c>
      <c r="B7463" t="s">
        <v>34</v>
      </c>
      <c r="C7463" s="1">
        <v>44859</v>
      </c>
      <c r="D7463" s="1">
        <v>45047</v>
      </c>
      <c r="E7463">
        <f>VLOOKUP(data[[#This Row],[id_campaign]],campaign[],4,FALSE)</f>
        <v>16</v>
      </c>
      <c r="F7463" t="str">
        <f>VLOOKUP(data[[#This Row],[id_campaign]],campaign[],2,FALSE)</f>
        <v>MadeCallToRetentionTeam</v>
      </c>
      <c r="G7463" t="str">
        <f>VLOOKUP(data[[#This Row],[id_customer]],customer[],2,FALSE)</f>
        <v>Ashly Ferrarin</v>
      </c>
      <c r="H7463" t="str">
        <f>data[[#This Row],[id_customer]]&amp;data[[#This Row],[id_campaign]]</f>
        <v>C0464cam16</v>
      </c>
      <c r="I7463">
        <f>DATEDIF(data[[#This Row],[join_date]],data[[#This Row],[buy_date]],"M")</f>
        <v>6</v>
      </c>
    </row>
    <row r="7464" spans="1:9" x14ac:dyDescent="0.25">
      <c r="A7464" t="s">
        <v>1897</v>
      </c>
      <c r="B7464" t="s">
        <v>34</v>
      </c>
      <c r="C7464" s="1">
        <v>44859</v>
      </c>
      <c r="D7464" s="1">
        <v>45084</v>
      </c>
      <c r="E7464">
        <f>VLOOKUP(data[[#This Row],[id_campaign]],campaign[],4,FALSE)</f>
        <v>16</v>
      </c>
      <c r="F7464" t="str">
        <f>VLOOKUP(data[[#This Row],[id_campaign]],campaign[],2,FALSE)</f>
        <v>MadeCallToRetentionTeam</v>
      </c>
      <c r="G7464" t="str">
        <f>VLOOKUP(data[[#This Row],[id_customer]],customer[],2,FALSE)</f>
        <v>Ashly Ferrarin</v>
      </c>
      <c r="H7464" t="str">
        <f>data[[#This Row],[id_customer]]&amp;data[[#This Row],[id_campaign]]</f>
        <v>C0464cam16</v>
      </c>
      <c r="I7464">
        <f>DATEDIF(data[[#This Row],[join_date]],data[[#This Row],[buy_date]],"M")</f>
        <v>7</v>
      </c>
    </row>
    <row r="7465" spans="1:9" x14ac:dyDescent="0.25">
      <c r="A7465" t="s">
        <v>1897</v>
      </c>
      <c r="B7465" t="s">
        <v>24</v>
      </c>
      <c r="C7465" s="1">
        <v>45034</v>
      </c>
      <c r="D7465" s="1">
        <v>45034</v>
      </c>
      <c r="E7465">
        <f>VLOOKUP(data[[#This Row],[id_campaign]],campaign[],4,FALSE)</f>
        <v>62</v>
      </c>
      <c r="F7465" t="str">
        <f>VLOOKUP(data[[#This Row],[id_campaign]],campaign[],2,FALSE)</f>
        <v>OwnsComputer</v>
      </c>
      <c r="G7465" t="str">
        <f>VLOOKUP(data[[#This Row],[id_customer]],customer[],2,FALSE)</f>
        <v>Ashly Ferrarin</v>
      </c>
      <c r="H7465" t="str">
        <f>data[[#This Row],[id_customer]]&amp;data[[#This Row],[id_campaign]]</f>
        <v>C0464cam11</v>
      </c>
      <c r="I7465">
        <f>DATEDIF(data[[#This Row],[join_date]],data[[#This Row],[buy_date]],"M")</f>
        <v>0</v>
      </c>
    </row>
    <row r="7466" spans="1:9" x14ac:dyDescent="0.25">
      <c r="A7466" t="s">
        <v>1897</v>
      </c>
      <c r="B7466" t="s">
        <v>24</v>
      </c>
      <c r="C7466" s="1">
        <v>45034</v>
      </c>
      <c r="D7466" s="1">
        <v>45068</v>
      </c>
      <c r="E7466">
        <f>VLOOKUP(data[[#This Row],[id_campaign]],campaign[],4,FALSE)</f>
        <v>62</v>
      </c>
      <c r="F7466" t="str">
        <f>VLOOKUP(data[[#This Row],[id_campaign]],campaign[],2,FALSE)</f>
        <v>OwnsComputer</v>
      </c>
      <c r="G7466" t="str">
        <f>VLOOKUP(data[[#This Row],[id_customer]],customer[],2,FALSE)</f>
        <v>Ashly Ferrarin</v>
      </c>
      <c r="H7466" t="str">
        <f>data[[#This Row],[id_customer]]&amp;data[[#This Row],[id_campaign]]</f>
        <v>C0464cam11</v>
      </c>
      <c r="I7466">
        <f>DATEDIF(data[[#This Row],[join_date]],data[[#This Row],[buy_date]],"M")</f>
        <v>1</v>
      </c>
    </row>
    <row r="7467" spans="1:9" x14ac:dyDescent="0.25">
      <c r="A7467" t="s">
        <v>1897</v>
      </c>
      <c r="B7467" t="s">
        <v>24</v>
      </c>
      <c r="C7467" s="1">
        <v>45034</v>
      </c>
      <c r="D7467" s="1">
        <v>45079</v>
      </c>
      <c r="E7467">
        <f>VLOOKUP(data[[#This Row],[id_campaign]],campaign[],4,FALSE)</f>
        <v>62</v>
      </c>
      <c r="F7467" t="str">
        <f>VLOOKUP(data[[#This Row],[id_campaign]],campaign[],2,FALSE)</f>
        <v>OwnsComputer</v>
      </c>
      <c r="G7467" t="str">
        <f>VLOOKUP(data[[#This Row],[id_customer]],customer[],2,FALSE)</f>
        <v>Ashly Ferrarin</v>
      </c>
      <c r="H7467" t="str">
        <f>data[[#This Row],[id_customer]]&amp;data[[#This Row],[id_campaign]]</f>
        <v>C0464cam11</v>
      </c>
      <c r="I7467">
        <f>DATEDIF(data[[#This Row],[join_date]],data[[#This Row],[buy_date]],"M")</f>
        <v>1</v>
      </c>
    </row>
    <row r="7468" spans="1:9" x14ac:dyDescent="0.25">
      <c r="A7468" t="s">
        <v>1901</v>
      </c>
      <c r="B7468" t="s">
        <v>22</v>
      </c>
      <c r="C7468" s="1">
        <v>44901</v>
      </c>
      <c r="D7468" s="1">
        <v>44901</v>
      </c>
      <c r="E7468">
        <f>VLOOKUP(data[[#This Row],[id_campaign]],campaign[],4,FALSE)</f>
        <v>66</v>
      </c>
      <c r="F7468" t="str">
        <f>VLOOKUP(data[[#This Row],[id_campaign]],campaign[],2,FALSE)</f>
        <v>NonUSTravel</v>
      </c>
      <c r="G7468" t="str">
        <f>VLOOKUP(data[[#This Row],[id_customer]],customer[],2,FALSE)</f>
        <v>Sky Wais</v>
      </c>
      <c r="H7468" t="str">
        <f>data[[#This Row],[id_customer]]&amp;data[[#This Row],[id_campaign]]</f>
        <v>C0465cam10</v>
      </c>
      <c r="I7468">
        <f>DATEDIF(data[[#This Row],[join_date]],data[[#This Row],[buy_date]],"M")</f>
        <v>0</v>
      </c>
    </row>
    <row r="7469" spans="1:9" x14ac:dyDescent="0.25">
      <c r="A7469" t="s">
        <v>1901</v>
      </c>
      <c r="B7469" t="s">
        <v>22</v>
      </c>
      <c r="C7469" s="1">
        <v>44901</v>
      </c>
      <c r="D7469" s="1">
        <v>44935</v>
      </c>
      <c r="E7469">
        <f>VLOOKUP(data[[#This Row],[id_campaign]],campaign[],4,FALSE)</f>
        <v>66</v>
      </c>
      <c r="F7469" t="str">
        <f>VLOOKUP(data[[#This Row],[id_campaign]],campaign[],2,FALSE)</f>
        <v>NonUSTravel</v>
      </c>
      <c r="G7469" t="str">
        <f>VLOOKUP(data[[#This Row],[id_customer]],customer[],2,FALSE)</f>
        <v>Sky Wais</v>
      </c>
      <c r="H7469" t="str">
        <f>data[[#This Row],[id_customer]]&amp;data[[#This Row],[id_campaign]]</f>
        <v>C0465cam10</v>
      </c>
      <c r="I7469">
        <f>DATEDIF(data[[#This Row],[join_date]],data[[#This Row],[buy_date]],"M")</f>
        <v>1</v>
      </c>
    </row>
    <row r="7470" spans="1:9" x14ac:dyDescent="0.25">
      <c r="A7470" t="s">
        <v>1901</v>
      </c>
      <c r="B7470" t="s">
        <v>22</v>
      </c>
      <c r="C7470" s="1">
        <v>44901</v>
      </c>
      <c r="D7470" s="1">
        <v>44972</v>
      </c>
      <c r="E7470">
        <f>VLOOKUP(data[[#This Row],[id_campaign]],campaign[],4,FALSE)</f>
        <v>66</v>
      </c>
      <c r="F7470" t="str">
        <f>VLOOKUP(data[[#This Row],[id_campaign]],campaign[],2,FALSE)</f>
        <v>NonUSTravel</v>
      </c>
      <c r="G7470" t="str">
        <f>VLOOKUP(data[[#This Row],[id_customer]],customer[],2,FALSE)</f>
        <v>Sky Wais</v>
      </c>
      <c r="H7470" t="str">
        <f>data[[#This Row],[id_customer]]&amp;data[[#This Row],[id_campaign]]</f>
        <v>C0465cam10</v>
      </c>
      <c r="I7470">
        <f>DATEDIF(data[[#This Row],[join_date]],data[[#This Row],[buy_date]],"M")</f>
        <v>2</v>
      </c>
    </row>
    <row r="7471" spans="1:9" x14ac:dyDescent="0.25">
      <c r="A7471" t="s">
        <v>1901</v>
      </c>
      <c r="B7471" t="s">
        <v>22</v>
      </c>
      <c r="C7471" s="1">
        <v>44901</v>
      </c>
      <c r="D7471" s="1">
        <v>44991</v>
      </c>
      <c r="E7471">
        <f>VLOOKUP(data[[#This Row],[id_campaign]],campaign[],4,FALSE)</f>
        <v>66</v>
      </c>
      <c r="F7471" t="str">
        <f>VLOOKUP(data[[#This Row],[id_campaign]],campaign[],2,FALSE)</f>
        <v>NonUSTravel</v>
      </c>
      <c r="G7471" t="str">
        <f>VLOOKUP(data[[#This Row],[id_customer]],customer[],2,FALSE)</f>
        <v>Sky Wais</v>
      </c>
      <c r="H7471" t="str">
        <f>data[[#This Row],[id_customer]]&amp;data[[#This Row],[id_campaign]]</f>
        <v>C0465cam10</v>
      </c>
      <c r="I7471">
        <f>DATEDIF(data[[#This Row],[join_date]],data[[#This Row],[buy_date]],"M")</f>
        <v>3</v>
      </c>
    </row>
    <row r="7472" spans="1:9" x14ac:dyDescent="0.25">
      <c r="A7472" t="s">
        <v>1901</v>
      </c>
      <c r="B7472" t="s">
        <v>22</v>
      </c>
      <c r="C7472" s="1">
        <v>44901</v>
      </c>
      <c r="D7472" s="1">
        <v>45022</v>
      </c>
      <c r="E7472">
        <f>VLOOKUP(data[[#This Row],[id_campaign]],campaign[],4,FALSE)</f>
        <v>66</v>
      </c>
      <c r="F7472" t="str">
        <f>VLOOKUP(data[[#This Row],[id_campaign]],campaign[],2,FALSE)</f>
        <v>NonUSTravel</v>
      </c>
      <c r="G7472" t="str">
        <f>VLOOKUP(data[[#This Row],[id_customer]],customer[],2,FALSE)</f>
        <v>Sky Wais</v>
      </c>
      <c r="H7472" t="str">
        <f>data[[#This Row],[id_customer]]&amp;data[[#This Row],[id_campaign]]</f>
        <v>C0465cam10</v>
      </c>
      <c r="I7472">
        <f>DATEDIF(data[[#This Row],[join_date]],data[[#This Row],[buy_date]],"M")</f>
        <v>4</v>
      </c>
    </row>
    <row r="7473" spans="1:9" x14ac:dyDescent="0.25">
      <c r="A7473" t="s">
        <v>1901</v>
      </c>
      <c r="B7473" t="s">
        <v>22</v>
      </c>
      <c r="C7473" s="1">
        <v>44901</v>
      </c>
      <c r="D7473" s="1">
        <v>45063</v>
      </c>
      <c r="E7473">
        <f>VLOOKUP(data[[#This Row],[id_campaign]],campaign[],4,FALSE)</f>
        <v>66</v>
      </c>
      <c r="F7473" t="str">
        <f>VLOOKUP(data[[#This Row],[id_campaign]],campaign[],2,FALSE)</f>
        <v>NonUSTravel</v>
      </c>
      <c r="G7473" t="str">
        <f>VLOOKUP(data[[#This Row],[id_customer]],customer[],2,FALSE)</f>
        <v>Sky Wais</v>
      </c>
      <c r="H7473" t="str">
        <f>data[[#This Row],[id_customer]]&amp;data[[#This Row],[id_campaign]]</f>
        <v>C0465cam10</v>
      </c>
      <c r="I7473">
        <f>DATEDIF(data[[#This Row],[join_date]],data[[#This Row],[buy_date]],"M")</f>
        <v>5</v>
      </c>
    </row>
    <row r="7474" spans="1:9" x14ac:dyDescent="0.25">
      <c r="A7474" t="s">
        <v>1901</v>
      </c>
      <c r="B7474" t="s">
        <v>4</v>
      </c>
      <c r="C7474" s="1">
        <v>44974</v>
      </c>
      <c r="D7474" s="1">
        <v>44974</v>
      </c>
      <c r="E7474">
        <f>VLOOKUP(data[[#This Row],[id_campaign]],campaign[],4,FALSE)</f>
        <v>10</v>
      </c>
      <c r="F7474" t="str">
        <f>VLOOKUP(data[[#This Row],[id_campaign]],campaign[],2,FALSE)</f>
        <v>ChildrenInHH</v>
      </c>
      <c r="G7474" t="str">
        <f>VLOOKUP(data[[#This Row],[id_customer]],customer[],2,FALSE)</f>
        <v>Sky Wais</v>
      </c>
      <c r="H7474" t="str">
        <f>data[[#This Row],[id_customer]]&amp;data[[#This Row],[id_campaign]]</f>
        <v>C0465cam01</v>
      </c>
      <c r="I7474">
        <f>DATEDIF(data[[#This Row],[join_date]],data[[#This Row],[buy_date]],"M")</f>
        <v>0</v>
      </c>
    </row>
    <row r="7475" spans="1:9" x14ac:dyDescent="0.25">
      <c r="A7475" t="s">
        <v>1901</v>
      </c>
      <c r="B7475" t="s">
        <v>4</v>
      </c>
      <c r="C7475" s="1">
        <v>44974</v>
      </c>
      <c r="D7475" s="1">
        <v>45006</v>
      </c>
      <c r="E7475">
        <f>VLOOKUP(data[[#This Row],[id_campaign]],campaign[],4,FALSE)</f>
        <v>10</v>
      </c>
      <c r="F7475" t="str">
        <f>VLOOKUP(data[[#This Row],[id_campaign]],campaign[],2,FALSE)</f>
        <v>ChildrenInHH</v>
      </c>
      <c r="G7475" t="str">
        <f>VLOOKUP(data[[#This Row],[id_customer]],customer[],2,FALSE)</f>
        <v>Sky Wais</v>
      </c>
      <c r="H7475" t="str">
        <f>data[[#This Row],[id_customer]]&amp;data[[#This Row],[id_campaign]]</f>
        <v>C0465cam01</v>
      </c>
      <c r="I7475">
        <f>DATEDIF(data[[#This Row],[join_date]],data[[#This Row],[buy_date]],"M")</f>
        <v>1</v>
      </c>
    </row>
    <row r="7476" spans="1:9" x14ac:dyDescent="0.25">
      <c r="A7476" t="s">
        <v>1901</v>
      </c>
      <c r="B7476" t="s">
        <v>4</v>
      </c>
      <c r="C7476" s="1">
        <v>44974</v>
      </c>
      <c r="D7476" s="1">
        <v>45017</v>
      </c>
      <c r="E7476">
        <f>VLOOKUP(data[[#This Row],[id_campaign]],campaign[],4,FALSE)</f>
        <v>10</v>
      </c>
      <c r="F7476" t="str">
        <f>VLOOKUP(data[[#This Row],[id_campaign]],campaign[],2,FALSE)</f>
        <v>ChildrenInHH</v>
      </c>
      <c r="G7476" t="str">
        <f>VLOOKUP(data[[#This Row],[id_customer]],customer[],2,FALSE)</f>
        <v>Sky Wais</v>
      </c>
      <c r="H7476" t="str">
        <f>data[[#This Row],[id_customer]]&amp;data[[#This Row],[id_campaign]]</f>
        <v>C0465cam01</v>
      </c>
      <c r="I7476">
        <f>DATEDIF(data[[#This Row],[join_date]],data[[#This Row],[buy_date]],"M")</f>
        <v>1</v>
      </c>
    </row>
    <row r="7477" spans="1:9" x14ac:dyDescent="0.25">
      <c r="A7477" t="s">
        <v>1901</v>
      </c>
      <c r="B7477" t="s">
        <v>4</v>
      </c>
      <c r="C7477" s="1">
        <v>44974</v>
      </c>
      <c r="D7477" s="1">
        <v>45067</v>
      </c>
      <c r="E7477">
        <f>VLOOKUP(data[[#This Row],[id_campaign]],campaign[],4,FALSE)</f>
        <v>10</v>
      </c>
      <c r="F7477" t="str">
        <f>VLOOKUP(data[[#This Row],[id_campaign]],campaign[],2,FALSE)</f>
        <v>ChildrenInHH</v>
      </c>
      <c r="G7477" t="str">
        <f>VLOOKUP(data[[#This Row],[id_customer]],customer[],2,FALSE)</f>
        <v>Sky Wais</v>
      </c>
      <c r="H7477" t="str">
        <f>data[[#This Row],[id_customer]]&amp;data[[#This Row],[id_campaign]]</f>
        <v>C0465cam01</v>
      </c>
      <c r="I7477">
        <f>DATEDIF(data[[#This Row],[join_date]],data[[#This Row],[buy_date]],"M")</f>
        <v>3</v>
      </c>
    </row>
    <row r="7478" spans="1:9" x14ac:dyDescent="0.25">
      <c r="A7478" t="s">
        <v>1905</v>
      </c>
      <c r="B7478" t="s">
        <v>30</v>
      </c>
      <c r="C7478" s="1">
        <v>44621</v>
      </c>
      <c r="D7478" s="1">
        <v>44621</v>
      </c>
      <c r="E7478">
        <f>VLOOKUP(data[[#This Row],[id_campaign]],campaign[],4,FALSE)</f>
        <v>28</v>
      </c>
      <c r="F7478" t="str">
        <f>VLOOKUP(data[[#This Row],[id_campaign]],campaign[],2,FALSE)</f>
        <v>NotNewCellphoneUser</v>
      </c>
      <c r="G7478" t="str">
        <f>VLOOKUP(data[[#This Row],[id_customer]],customer[],2,FALSE)</f>
        <v>Franciska Mathivet</v>
      </c>
      <c r="H7478" t="str">
        <f>data[[#This Row],[id_customer]]&amp;data[[#This Row],[id_campaign]]</f>
        <v>C0466cam14</v>
      </c>
      <c r="I7478">
        <f>DATEDIF(data[[#This Row],[join_date]],data[[#This Row],[buy_date]],"M")</f>
        <v>0</v>
      </c>
    </row>
    <row r="7479" spans="1:9" x14ac:dyDescent="0.25">
      <c r="A7479" t="s">
        <v>1905</v>
      </c>
      <c r="B7479" t="s">
        <v>30</v>
      </c>
      <c r="C7479" s="1">
        <v>44621</v>
      </c>
      <c r="D7479" s="1">
        <v>44657</v>
      </c>
      <c r="E7479">
        <f>VLOOKUP(data[[#This Row],[id_campaign]],campaign[],4,FALSE)</f>
        <v>28</v>
      </c>
      <c r="F7479" t="str">
        <f>VLOOKUP(data[[#This Row],[id_campaign]],campaign[],2,FALSE)</f>
        <v>NotNewCellphoneUser</v>
      </c>
      <c r="G7479" t="str">
        <f>VLOOKUP(data[[#This Row],[id_customer]],customer[],2,FALSE)</f>
        <v>Franciska Mathivet</v>
      </c>
      <c r="H7479" t="str">
        <f>data[[#This Row],[id_customer]]&amp;data[[#This Row],[id_campaign]]</f>
        <v>C0466cam14</v>
      </c>
      <c r="I7479">
        <f>DATEDIF(data[[#This Row],[join_date]],data[[#This Row],[buy_date]],"M")</f>
        <v>1</v>
      </c>
    </row>
    <row r="7480" spans="1:9" x14ac:dyDescent="0.25">
      <c r="A7480" t="s">
        <v>1905</v>
      </c>
      <c r="B7480" t="s">
        <v>30</v>
      </c>
      <c r="C7480" s="1">
        <v>44621</v>
      </c>
      <c r="D7480" s="1">
        <v>44695</v>
      </c>
      <c r="E7480">
        <f>VLOOKUP(data[[#This Row],[id_campaign]],campaign[],4,FALSE)</f>
        <v>28</v>
      </c>
      <c r="F7480" t="str">
        <f>VLOOKUP(data[[#This Row],[id_campaign]],campaign[],2,FALSE)</f>
        <v>NotNewCellphoneUser</v>
      </c>
      <c r="G7480" t="str">
        <f>VLOOKUP(data[[#This Row],[id_customer]],customer[],2,FALSE)</f>
        <v>Franciska Mathivet</v>
      </c>
      <c r="H7480" t="str">
        <f>data[[#This Row],[id_customer]]&amp;data[[#This Row],[id_campaign]]</f>
        <v>C0466cam14</v>
      </c>
      <c r="I7480">
        <f>DATEDIF(data[[#This Row],[join_date]],data[[#This Row],[buy_date]],"M")</f>
        <v>2</v>
      </c>
    </row>
    <row r="7481" spans="1:9" x14ac:dyDescent="0.25">
      <c r="A7481" t="s">
        <v>1905</v>
      </c>
      <c r="B7481" t="s">
        <v>30</v>
      </c>
      <c r="C7481" s="1">
        <v>44621</v>
      </c>
      <c r="D7481" s="1">
        <v>44713</v>
      </c>
      <c r="E7481">
        <f>VLOOKUP(data[[#This Row],[id_campaign]],campaign[],4,FALSE)</f>
        <v>28</v>
      </c>
      <c r="F7481" t="str">
        <f>VLOOKUP(data[[#This Row],[id_campaign]],campaign[],2,FALSE)</f>
        <v>NotNewCellphoneUser</v>
      </c>
      <c r="G7481" t="str">
        <f>VLOOKUP(data[[#This Row],[id_customer]],customer[],2,FALSE)</f>
        <v>Franciska Mathivet</v>
      </c>
      <c r="H7481" t="str">
        <f>data[[#This Row],[id_customer]]&amp;data[[#This Row],[id_campaign]]</f>
        <v>C0466cam14</v>
      </c>
      <c r="I7481">
        <f>DATEDIF(data[[#This Row],[join_date]],data[[#This Row],[buy_date]],"M")</f>
        <v>3</v>
      </c>
    </row>
    <row r="7482" spans="1:9" x14ac:dyDescent="0.25">
      <c r="A7482" t="s">
        <v>1905</v>
      </c>
      <c r="B7482" t="s">
        <v>30</v>
      </c>
      <c r="C7482" s="1">
        <v>44621</v>
      </c>
      <c r="D7482" s="1">
        <v>44813</v>
      </c>
      <c r="E7482">
        <f>VLOOKUP(data[[#This Row],[id_campaign]],campaign[],4,FALSE)</f>
        <v>28</v>
      </c>
      <c r="F7482" t="str">
        <f>VLOOKUP(data[[#This Row],[id_campaign]],campaign[],2,FALSE)</f>
        <v>NotNewCellphoneUser</v>
      </c>
      <c r="G7482" t="str">
        <f>VLOOKUP(data[[#This Row],[id_customer]],customer[],2,FALSE)</f>
        <v>Franciska Mathivet</v>
      </c>
      <c r="H7482" t="str">
        <f>data[[#This Row],[id_customer]]&amp;data[[#This Row],[id_campaign]]</f>
        <v>C0466cam14</v>
      </c>
      <c r="I7482">
        <f>DATEDIF(data[[#This Row],[join_date]],data[[#This Row],[buy_date]],"M")</f>
        <v>6</v>
      </c>
    </row>
    <row r="7483" spans="1:9" x14ac:dyDescent="0.25">
      <c r="A7483" t="s">
        <v>1905</v>
      </c>
      <c r="B7483" t="s">
        <v>30</v>
      </c>
      <c r="C7483" s="1">
        <v>44621</v>
      </c>
      <c r="D7483" s="1">
        <v>44843</v>
      </c>
      <c r="E7483">
        <f>VLOOKUP(data[[#This Row],[id_campaign]],campaign[],4,FALSE)</f>
        <v>28</v>
      </c>
      <c r="F7483" t="str">
        <f>VLOOKUP(data[[#This Row],[id_campaign]],campaign[],2,FALSE)</f>
        <v>NotNewCellphoneUser</v>
      </c>
      <c r="G7483" t="str">
        <f>VLOOKUP(data[[#This Row],[id_customer]],customer[],2,FALSE)</f>
        <v>Franciska Mathivet</v>
      </c>
      <c r="H7483" t="str">
        <f>data[[#This Row],[id_customer]]&amp;data[[#This Row],[id_campaign]]</f>
        <v>C0466cam14</v>
      </c>
      <c r="I7483">
        <f>DATEDIF(data[[#This Row],[join_date]],data[[#This Row],[buy_date]],"M")</f>
        <v>7</v>
      </c>
    </row>
    <row r="7484" spans="1:9" x14ac:dyDescent="0.25">
      <c r="A7484" t="s">
        <v>1905</v>
      </c>
      <c r="B7484" t="s">
        <v>30</v>
      </c>
      <c r="C7484" s="1">
        <v>44621</v>
      </c>
      <c r="D7484" s="1">
        <v>44962</v>
      </c>
      <c r="E7484">
        <f>VLOOKUP(data[[#This Row],[id_campaign]],campaign[],4,FALSE)</f>
        <v>28</v>
      </c>
      <c r="F7484" t="str">
        <f>VLOOKUP(data[[#This Row],[id_campaign]],campaign[],2,FALSE)</f>
        <v>NotNewCellphoneUser</v>
      </c>
      <c r="G7484" t="str">
        <f>VLOOKUP(data[[#This Row],[id_customer]],customer[],2,FALSE)</f>
        <v>Franciska Mathivet</v>
      </c>
      <c r="H7484" t="str">
        <f>data[[#This Row],[id_customer]]&amp;data[[#This Row],[id_campaign]]</f>
        <v>C0466cam14</v>
      </c>
      <c r="I7484">
        <f>DATEDIF(data[[#This Row],[join_date]],data[[#This Row],[buy_date]],"M")</f>
        <v>11</v>
      </c>
    </row>
    <row r="7485" spans="1:9" x14ac:dyDescent="0.25">
      <c r="A7485" t="s">
        <v>1905</v>
      </c>
      <c r="B7485" t="s">
        <v>30</v>
      </c>
      <c r="C7485" s="1">
        <v>44621</v>
      </c>
      <c r="D7485" s="1">
        <v>44994</v>
      </c>
      <c r="E7485">
        <f>VLOOKUP(data[[#This Row],[id_campaign]],campaign[],4,FALSE)</f>
        <v>28</v>
      </c>
      <c r="F7485" t="str">
        <f>VLOOKUP(data[[#This Row],[id_campaign]],campaign[],2,FALSE)</f>
        <v>NotNewCellphoneUser</v>
      </c>
      <c r="G7485" t="str">
        <f>VLOOKUP(data[[#This Row],[id_customer]],customer[],2,FALSE)</f>
        <v>Franciska Mathivet</v>
      </c>
      <c r="H7485" t="str">
        <f>data[[#This Row],[id_customer]]&amp;data[[#This Row],[id_campaign]]</f>
        <v>C0466cam14</v>
      </c>
      <c r="I7485">
        <f>DATEDIF(data[[#This Row],[join_date]],data[[#This Row],[buy_date]],"M")</f>
        <v>12</v>
      </c>
    </row>
    <row r="7486" spans="1:9" x14ac:dyDescent="0.25">
      <c r="A7486" t="s">
        <v>1905</v>
      </c>
      <c r="B7486" t="s">
        <v>30</v>
      </c>
      <c r="C7486" s="1">
        <v>44621</v>
      </c>
      <c r="D7486" s="1">
        <v>45028</v>
      </c>
      <c r="E7486">
        <f>VLOOKUP(data[[#This Row],[id_campaign]],campaign[],4,FALSE)</f>
        <v>28</v>
      </c>
      <c r="F7486" t="str">
        <f>VLOOKUP(data[[#This Row],[id_campaign]],campaign[],2,FALSE)</f>
        <v>NotNewCellphoneUser</v>
      </c>
      <c r="G7486" t="str">
        <f>VLOOKUP(data[[#This Row],[id_customer]],customer[],2,FALSE)</f>
        <v>Franciska Mathivet</v>
      </c>
      <c r="H7486" t="str">
        <f>data[[#This Row],[id_customer]]&amp;data[[#This Row],[id_campaign]]</f>
        <v>C0466cam14</v>
      </c>
      <c r="I7486">
        <f>DATEDIF(data[[#This Row],[join_date]],data[[#This Row],[buy_date]],"M")</f>
        <v>13</v>
      </c>
    </row>
    <row r="7487" spans="1:9" x14ac:dyDescent="0.25">
      <c r="A7487" t="s">
        <v>1905</v>
      </c>
      <c r="B7487" t="s">
        <v>8</v>
      </c>
      <c r="C7487" s="1">
        <v>44696</v>
      </c>
      <c r="D7487" s="1">
        <v>44696</v>
      </c>
      <c r="E7487">
        <f>VLOOKUP(data[[#This Row],[id_campaign]],campaign[],4,FALSE)</f>
        <v>62</v>
      </c>
      <c r="F7487" t="str">
        <f>VLOOKUP(data[[#This Row],[id_campaign]],campaign[],2,FALSE)</f>
        <v>HandsetWebCapable</v>
      </c>
      <c r="G7487" t="str">
        <f>VLOOKUP(data[[#This Row],[id_customer]],customer[],2,FALSE)</f>
        <v>Franciska Mathivet</v>
      </c>
      <c r="H7487" t="str">
        <f>data[[#This Row],[id_customer]]&amp;data[[#This Row],[id_campaign]]</f>
        <v>C0466cam03</v>
      </c>
      <c r="I7487">
        <f>DATEDIF(data[[#This Row],[join_date]],data[[#This Row],[buy_date]],"M")</f>
        <v>0</v>
      </c>
    </row>
    <row r="7488" spans="1:9" x14ac:dyDescent="0.25">
      <c r="A7488" t="s">
        <v>1905</v>
      </c>
      <c r="B7488" t="s">
        <v>8</v>
      </c>
      <c r="C7488" s="1">
        <v>44696</v>
      </c>
      <c r="D7488" s="1">
        <v>44735</v>
      </c>
      <c r="E7488">
        <f>VLOOKUP(data[[#This Row],[id_campaign]],campaign[],4,FALSE)</f>
        <v>62</v>
      </c>
      <c r="F7488" t="str">
        <f>VLOOKUP(data[[#This Row],[id_campaign]],campaign[],2,FALSE)</f>
        <v>HandsetWebCapable</v>
      </c>
      <c r="G7488" t="str">
        <f>VLOOKUP(data[[#This Row],[id_customer]],customer[],2,FALSE)</f>
        <v>Franciska Mathivet</v>
      </c>
      <c r="H7488" t="str">
        <f>data[[#This Row],[id_customer]]&amp;data[[#This Row],[id_campaign]]</f>
        <v>C0466cam03</v>
      </c>
      <c r="I7488">
        <f>DATEDIF(data[[#This Row],[join_date]],data[[#This Row],[buy_date]],"M")</f>
        <v>1</v>
      </c>
    </row>
    <row r="7489" spans="1:9" x14ac:dyDescent="0.25">
      <c r="A7489" t="s">
        <v>1905</v>
      </c>
      <c r="B7489" t="s">
        <v>8</v>
      </c>
      <c r="C7489" s="1">
        <v>44696</v>
      </c>
      <c r="D7489" s="1">
        <v>44767</v>
      </c>
      <c r="E7489">
        <f>VLOOKUP(data[[#This Row],[id_campaign]],campaign[],4,FALSE)</f>
        <v>62</v>
      </c>
      <c r="F7489" t="str">
        <f>VLOOKUP(data[[#This Row],[id_campaign]],campaign[],2,FALSE)</f>
        <v>HandsetWebCapable</v>
      </c>
      <c r="G7489" t="str">
        <f>VLOOKUP(data[[#This Row],[id_customer]],customer[],2,FALSE)</f>
        <v>Franciska Mathivet</v>
      </c>
      <c r="H7489" t="str">
        <f>data[[#This Row],[id_customer]]&amp;data[[#This Row],[id_campaign]]</f>
        <v>C0466cam03</v>
      </c>
      <c r="I7489">
        <f>DATEDIF(data[[#This Row],[join_date]],data[[#This Row],[buy_date]],"M")</f>
        <v>2</v>
      </c>
    </row>
    <row r="7490" spans="1:9" x14ac:dyDescent="0.25">
      <c r="A7490" t="s">
        <v>1905</v>
      </c>
      <c r="B7490" t="s">
        <v>8</v>
      </c>
      <c r="C7490" s="1">
        <v>44696</v>
      </c>
      <c r="D7490" s="1">
        <v>44803</v>
      </c>
      <c r="E7490">
        <f>VLOOKUP(data[[#This Row],[id_campaign]],campaign[],4,FALSE)</f>
        <v>62</v>
      </c>
      <c r="F7490" t="str">
        <f>VLOOKUP(data[[#This Row],[id_campaign]],campaign[],2,FALSE)</f>
        <v>HandsetWebCapable</v>
      </c>
      <c r="G7490" t="str">
        <f>VLOOKUP(data[[#This Row],[id_customer]],customer[],2,FALSE)</f>
        <v>Franciska Mathivet</v>
      </c>
      <c r="H7490" t="str">
        <f>data[[#This Row],[id_customer]]&amp;data[[#This Row],[id_campaign]]</f>
        <v>C0466cam03</v>
      </c>
      <c r="I7490">
        <f>DATEDIF(data[[#This Row],[join_date]],data[[#This Row],[buy_date]],"M")</f>
        <v>3</v>
      </c>
    </row>
    <row r="7491" spans="1:9" x14ac:dyDescent="0.25">
      <c r="A7491" t="s">
        <v>1905</v>
      </c>
      <c r="B7491" t="s">
        <v>8</v>
      </c>
      <c r="C7491" s="1">
        <v>44696</v>
      </c>
      <c r="D7491" s="1">
        <v>44822</v>
      </c>
      <c r="E7491">
        <f>VLOOKUP(data[[#This Row],[id_campaign]],campaign[],4,FALSE)</f>
        <v>62</v>
      </c>
      <c r="F7491" t="str">
        <f>VLOOKUP(data[[#This Row],[id_campaign]],campaign[],2,FALSE)</f>
        <v>HandsetWebCapable</v>
      </c>
      <c r="G7491" t="str">
        <f>VLOOKUP(data[[#This Row],[id_customer]],customer[],2,FALSE)</f>
        <v>Franciska Mathivet</v>
      </c>
      <c r="H7491" t="str">
        <f>data[[#This Row],[id_customer]]&amp;data[[#This Row],[id_campaign]]</f>
        <v>C0466cam03</v>
      </c>
      <c r="I7491">
        <f>DATEDIF(data[[#This Row],[join_date]],data[[#This Row],[buy_date]],"M")</f>
        <v>4</v>
      </c>
    </row>
    <row r="7492" spans="1:9" x14ac:dyDescent="0.25">
      <c r="A7492" t="s">
        <v>1905</v>
      </c>
      <c r="B7492" t="s">
        <v>8</v>
      </c>
      <c r="C7492" s="1">
        <v>44696</v>
      </c>
      <c r="D7492" s="1">
        <v>44860</v>
      </c>
      <c r="E7492">
        <f>VLOOKUP(data[[#This Row],[id_campaign]],campaign[],4,FALSE)</f>
        <v>62</v>
      </c>
      <c r="F7492" t="str">
        <f>VLOOKUP(data[[#This Row],[id_campaign]],campaign[],2,FALSE)</f>
        <v>HandsetWebCapable</v>
      </c>
      <c r="G7492" t="str">
        <f>VLOOKUP(data[[#This Row],[id_customer]],customer[],2,FALSE)</f>
        <v>Franciska Mathivet</v>
      </c>
      <c r="H7492" t="str">
        <f>data[[#This Row],[id_customer]]&amp;data[[#This Row],[id_campaign]]</f>
        <v>C0466cam03</v>
      </c>
      <c r="I7492">
        <f>DATEDIF(data[[#This Row],[join_date]],data[[#This Row],[buy_date]],"M")</f>
        <v>5</v>
      </c>
    </row>
    <row r="7493" spans="1:9" x14ac:dyDescent="0.25">
      <c r="A7493" t="s">
        <v>1905</v>
      </c>
      <c r="B7493" t="s">
        <v>8</v>
      </c>
      <c r="C7493" s="1">
        <v>44696</v>
      </c>
      <c r="D7493" s="1">
        <v>44885</v>
      </c>
      <c r="E7493">
        <f>VLOOKUP(data[[#This Row],[id_campaign]],campaign[],4,FALSE)</f>
        <v>62</v>
      </c>
      <c r="F7493" t="str">
        <f>VLOOKUP(data[[#This Row],[id_campaign]],campaign[],2,FALSE)</f>
        <v>HandsetWebCapable</v>
      </c>
      <c r="G7493" t="str">
        <f>VLOOKUP(data[[#This Row],[id_customer]],customer[],2,FALSE)</f>
        <v>Franciska Mathivet</v>
      </c>
      <c r="H7493" t="str">
        <f>data[[#This Row],[id_customer]]&amp;data[[#This Row],[id_campaign]]</f>
        <v>C0466cam03</v>
      </c>
      <c r="I7493">
        <f>DATEDIF(data[[#This Row],[join_date]],data[[#This Row],[buy_date]],"M")</f>
        <v>6</v>
      </c>
    </row>
    <row r="7494" spans="1:9" x14ac:dyDescent="0.25">
      <c r="A7494" t="s">
        <v>1905</v>
      </c>
      <c r="B7494" t="s">
        <v>8</v>
      </c>
      <c r="C7494" s="1">
        <v>44696</v>
      </c>
      <c r="D7494" s="1">
        <v>44917</v>
      </c>
      <c r="E7494">
        <f>VLOOKUP(data[[#This Row],[id_campaign]],campaign[],4,FALSE)</f>
        <v>62</v>
      </c>
      <c r="F7494" t="str">
        <f>VLOOKUP(data[[#This Row],[id_campaign]],campaign[],2,FALSE)</f>
        <v>HandsetWebCapable</v>
      </c>
      <c r="G7494" t="str">
        <f>VLOOKUP(data[[#This Row],[id_customer]],customer[],2,FALSE)</f>
        <v>Franciska Mathivet</v>
      </c>
      <c r="H7494" t="str">
        <f>data[[#This Row],[id_customer]]&amp;data[[#This Row],[id_campaign]]</f>
        <v>C0466cam03</v>
      </c>
      <c r="I7494">
        <f>DATEDIF(data[[#This Row],[join_date]],data[[#This Row],[buy_date]],"M")</f>
        <v>7</v>
      </c>
    </row>
    <row r="7495" spans="1:9" x14ac:dyDescent="0.25">
      <c r="A7495" t="s">
        <v>1905</v>
      </c>
      <c r="B7495" t="s">
        <v>8</v>
      </c>
      <c r="C7495" s="1">
        <v>44696</v>
      </c>
      <c r="D7495" s="1">
        <v>44942</v>
      </c>
      <c r="E7495">
        <f>VLOOKUP(data[[#This Row],[id_campaign]],campaign[],4,FALSE)</f>
        <v>62</v>
      </c>
      <c r="F7495" t="str">
        <f>VLOOKUP(data[[#This Row],[id_campaign]],campaign[],2,FALSE)</f>
        <v>HandsetWebCapable</v>
      </c>
      <c r="G7495" t="str">
        <f>VLOOKUP(data[[#This Row],[id_customer]],customer[],2,FALSE)</f>
        <v>Franciska Mathivet</v>
      </c>
      <c r="H7495" t="str">
        <f>data[[#This Row],[id_customer]]&amp;data[[#This Row],[id_campaign]]</f>
        <v>C0466cam03</v>
      </c>
      <c r="I7495">
        <f>DATEDIF(data[[#This Row],[join_date]],data[[#This Row],[buy_date]],"M")</f>
        <v>8</v>
      </c>
    </row>
    <row r="7496" spans="1:9" x14ac:dyDescent="0.25">
      <c r="A7496" t="s">
        <v>1905</v>
      </c>
      <c r="B7496" t="s">
        <v>8</v>
      </c>
      <c r="C7496" s="1">
        <v>44696</v>
      </c>
      <c r="D7496" s="1">
        <v>44984</v>
      </c>
      <c r="E7496">
        <f>VLOOKUP(data[[#This Row],[id_campaign]],campaign[],4,FALSE)</f>
        <v>62</v>
      </c>
      <c r="F7496" t="str">
        <f>VLOOKUP(data[[#This Row],[id_campaign]],campaign[],2,FALSE)</f>
        <v>HandsetWebCapable</v>
      </c>
      <c r="G7496" t="str">
        <f>VLOOKUP(data[[#This Row],[id_customer]],customer[],2,FALSE)</f>
        <v>Franciska Mathivet</v>
      </c>
      <c r="H7496" t="str">
        <f>data[[#This Row],[id_customer]]&amp;data[[#This Row],[id_campaign]]</f>
        <v>C0466cam03</v>
      </c>
      <c r="I7496">
        <f>DATEDIF(data[[#This Row],[join_date]],data[[#This Row],[buy_date]],"M")</f>
        <v>9</v>
      </c>
    </row>
    <row r="7497" spans="1:9" x14ac:dyDescent="0.25">
      <c r="A7497" t="s">
        <v>1905</v>
      </c>
      <c r="B7497" t="s">
        <v>8</v>
      </c>
      <c r="C7497" s="1">
        <v>44696</v>
      </c>
      <c r="D7497" s="1">
        <v>45004</v>
      </c>
      <c r="E7497">
        <f>VLOOKUP(data[[#This Row],[id_campaign]],campaign[],4,FALSE)</f>
        <v>62</v>
      </c>
      <c r="F7497" t="str">
        <f>VLOOKUP(data[[#This Row],[id_campaign]],campaign[],2,FALSE)</f>
        <v>HandsetWebCapable</v>
      </c>
      <c r="G7497" t="str">
        <f>VLOOKUP(data[[#This Row],[id_customer]],customer[],2,FALSE)</f>
        <v>Franciska Mathivet</v>
      </c>
      <c r="H7497" t="str">
        <f>data[[#This Row],[id_customer]]&amp;data[[#This Row],[id_campaign]]</f>
        <v>C0466cam03</v>
      </c>
      <c r="I7497">
        <f>DATEDIF(data[[#This Row],[join_date]],data[[#This Row],[buy_date]],"M")</f>
        <v>10</v>
      </c>
    </row>
    <row r="7498" spans="1:9" x14ac:dyDescent="0.25">
      <c r="A7498" t="s">
        <v>1905</v>
      </c>
      <c r="B7498" t="s">
        <v>8</v>
      </c>
      <c r="C7498" s="1">
        <v>44696</v>
      </c>
      <c r="D7498" s="1">
        <v>45031</v>
      </c>
      <c r="E7498">
        <f>VLOOKUP(data[[#This Row],[id_campaign]],campaign[],4,FALSE)</f>
        <v>62</v>
      </c>
      <c r="F7498" t="str">
        <f>VLOOKUP(data[[#This Row],[id_campaign]],campaign[],2,FALSE)</f>
        <v>HandsetWebCapable</v>
      </c>
      <c r="G7498" t="str">
        <f>VLOOKUP(data[[#This Row],[id_customer]],customer[],2,FALSE)</f>
        <v>Franciska Mathivet</v>
      </c>
      <c r="H7498" t="str">
        <f>data[[#This Row],[id_customer]]&amp;data[[#This Row],[id_campaign]]</f>
        <v>C0466cam03</v>
      </c>
      <c r="I7498">
        <f>DATEDIF(data[[#This Row],[join_date]],data[[#This Row],[buy_date]],"M")</f>
        <v>11</v>
      </c>
    </row>
    <row r="7499" spans="1:9" x14ac:dyDescent="0.25">
      <c r="A7499" t="s">
        <v>1905</v>
      </c>
      <c r="B7499" t="s">
        <v>8</v>
      </c>
      <c r="C7499" s="1">
        <v>44696</v>
      </c>
      <c r="D7499" s="1">
        <v>45067</v>
      </c>
      <c r="E7499">
        <f>VLOOKUP(data[[#This Row],[id_campaign]],campaign[],4,FALSE)</f>
        <v>62</v>
      </c>
      <c r="F7499" t="str">
        <f>VLOOKUP(data[[#This Row],[id_campaign]],campaign[],2,FALSE)</f>
        <v>HandsetWebCapable</v>
      </c>
      <c r="G7499" t="str">
        <f>VLOOKUP(data[[#This Row],[id_customer]],customer[],2,FALSE)</f>
        <v>Franciska Mathivet</v>
      </c>
      <c r="H7499" t="str">
        <f>data[[#This Row],[id_customer]]&amp;data[[#This Row],[id_campaign]]</f>
        <v>C0466cam03</v>
      </c>
      <c r="I7499">
        <f>DATEDIF(data[[#This Row],[join_date]],data[[#This Row],[buy_date]],"M")</f>
        <v>12</v>
      </c>
    </row>
    <row r="7500" spans="1:9" x14ac:dyDescent="0.25">
      <c r="A7500" t="s">
        <v>1909</v>
      </c>
      <c r="B7500" t="s">
        <v>30</v>
      </c>
      <c r="C7500" s="1">
        <v>44712</v>
      </c>
      <c r="D7500" s="1">
        <v>44712</v>
      </c>
      <c r="E7500">
        <f>VLOOKUP(data[[#This Row],[id_campaign]],campaign[],4,FALSE)</f>
        <v>28</v>
      </c>
      <c r="F7500" t="str">
        <f>VLOOKUP(data[[#This Row],[id_campaign]],campaign[],2,FALSE)</f>
        <v>NotNewCellphoneUser</v>
      </c>
      <c r="G7500" t="str">
        <f>VLOOKUP(data[[#This Row],[id_customer]],customer[],2,FALSE)</f>
        <v>Andriette Wheeler</v>
      </c>
      <c r="H7500" t="str">
        <f>data[[#This Row],[id_customer]]&amp;data[[#This Row],[id_campaign]]</f>
        <v>C0467cam14</v>
      </c>
      <c r="I7500">
        <f>DATEDIF(data[[#This Row],[join_date]],data[[#This Row],[buy_date]],"M")</f>
        <v>0</v>
      </c>
    </row>
    <row r="7501" spans="1:9" x14ac:dyDescent="0.25">
      <c r="A7501" t="s">
        <v>1909</v>
      </c>
      <c r="B7501" t="s">
        <v>30</v>
      </c>
      <c r="C7501" s="1">
        <v>44712</v>
      </c>
      <c r="D7501" s="1">
        <v>44773</v>
      </c>
      <c r="E7501">
        <f>VLOOKUP(data[[#This Row],[id_campaign]],campaign[],4,FALSE)</f>
        <v>28</v>
      </c>
      <c r="F7501" t="str">
        <f>VLOOKUP(data[[#This Row],[id_campaign]],campaign[],2,FALSE)</f>
        <v>NotNewCellphoneUser</v>
      </c>
      <c r="G7501" t="str">
        <f>VLOOKUP(data[[#This Row],[id_customer]],customer[],2,FALSE)</f>
        <v>Andriette Wheeler</v>
      </c>
      <c r="H7501" t="str">
        <f>data[[#This Row],[id_customer]]&amp;data[[#This Row],[id_campaign]]</f>
        <v>C0467cam14</v>
      </c>
      <c r="I7501">
        <f>DATEDIF(data[[#This Row],[join_date]],data[[#This Row],[buy_date]],"M")</f>
        <v>2</v>
      </c>
    </row>
    <row r="7502" spans="1:9" x14ac:dyDescent="0.25">
      <c r="A7502" t="s">
        <v>1909</v>
      </c>
      <c r="B7502" t="s">
        <v>30</v>
      </c>
      <c r="C7502" s="1">
        <v>44712</v>
      </c>
      <c r="D7502" s="1">
        <v>44776</v>
      </c>
      <c r="E7502">
        <f>VLOOKUP(data[[#This Row],[id_campaign]],campaign[],4,FALSE)</f>
        <v>28</v>
      </c>
      <c r="F7502" t="str">
        <f>VLOOKUP(data[[#This Row],[id_campaign]],campaign[],2,FALSE)</f>
        <v>NotNewCellphoneUser</v>
      </c>
      <c r="G7502" t="str">
        <f>VLOOKUP(data[[#This Row],[id_customer]],customer[],2,FALSE)</f>
        <v>Andriette Wheeler</v>
      </c>
      <c r="H7502" t="str">
        <f>data[[#This Row],[id_customer]]&amp;data[[#This Row],[id_campaign]]</f>
        <v>C0467cam14</v>
      </c>
      <c r="I7502">
        <f>DATEDIF(data[[#This Row],[join_date]],data[[#This Row],[buy_date]],"M")</f>
        <v>2</v>
      </c>
    </row>
    <row r="7503" spans="1:9" x14ac:dyDescent="0.25">
      <c r="A7503" t="s">
        <v>1909</v>
      </c>
      <c r="B7503" t="s">
        <v>30</v>
      </c>
      <c r="C7503" s="1">
        <v>44712</v>
      </c>
      <c r="D7503" s="1">
        <v>44817</v>
      </c>
      <c r="E7503">
        <f>VLOOKUP(data[[#This Row],[id_campaign]],campaign[],4,FALSE)</f>
        <v>28</v>
      </c>
      <c r="F7503" t="str">
        <f>VLOOKUP(data[[#This Row],[id_campaign]],campaign[],2,FALSE)</f>
        <v>NotNewCellphoneUser</v>
      </c>
      <c r="G7503" t="str">
        <f>VLOOKUP(data[[#This Row],[id_customer]],customer[],2,FALSE)</f>
        <v>Andriette Wheeler</v>
      </c>
      <c r="H7503" t="str">
        <f>data[[#This Row],[id_customer]]&amp;data[[#This Row],[id_campaign]]</f>
        <v>C0467cam14</v>
      </c>
      <c r="I7503">
        <f>DATEDIF(data[[#This Row],[join_date]],data[[#This Row],[buy_date]],"M")</f>
        <v>3</v>
      </c>
    </row>
    <row r="7504" spans="1:9" x14ac:dyDescent="0.25">
      <c r="A7504" t="s">
        <v>1909</v>
      </c>
      <c r="B7504" t="s">
        <v>30</v>
      </c>
      <c r="C7504" s="1">
        <v>44712</v>
      </c>
      <c r="D7504" s="1">
        <v>44843</v>
      </c>
      <c r="E7504">
        <f>VLOOKUP(data[[#This Row],[id_campaign]],campaign[],4,FALSE)</f>
        <v>28</v>
      </c>
      <c r="F7504" t="str">
        <f>VLOOKUP(data[[#This Row],[id_campaign]],campaign[],2,FALSE)</f>
        <v>NotNewCellphoneUser</v>
      </c>
      <c r="G7504" t="str">
        <f>VLOOKUP(data[[#This Row],[id_customer]],customer[],2,FALSE)</f>
        <v>Andriette Wheeler</v>
      </c>
      <c r="H7504" t="str">
        <f>data[[#This Row],[id_customer]]&amp;data[[#This Row],[id_campaign]]</f>
        <v>C0467cam14</v>
      </c>
      <c r="I7504">
        <f>DATEDIF(data[[#This Row],[join_date]],data[[#This Row],[buy_date]],"M")</f>
        <v>4</v>
      </c>
    </row>
    <row r="7505" spans="1:9" x14ac:dyDescent="0.25">
      <c r="A7505" t="s">
        <v>1909</v>
      </c>
      <c r="B7505" t="s">
        <v>30</v>
      </c>
      <c r="C7505" s="1">
        <v>44712</v>
      </c>
      <c r="D7505" s="1">
        <v>44902</v>
      </c>
      <c r="E7505">
        <f>VLOOKUP(data[[#This Row],[id_campaign]],campaign[],4,FALSE)</f>
        <v>28</v>
      </c>
      <c r="F7505" t="str">
        <f>VLOOKUP(data[[#This Row],[id_campaign]],campaign[],2,FALSE)</f>
        <v>NotNewCellphoneUser</v>
      </c>
      <c r="G7505" t="str">
        <f>VLOOKUP(data[[#This Row],[id_customer]],customer[],2,FALSE)</f>
        <v>Andriette Wheeler</v>
      </c>
      <c r="H7505" t="str">
        <f>data[[#This Row],[id_customer]]&amp;data[[#This Row],[id_campaign]]</f>
        <v>C0467cam14</v>
      </c>
      <c r="I7505">
        <f>DATEDIF(data[[#This Row],[join_date]],data[[#This Row],[buy_date]],"M")</f>
        <v>6</v>
      </c>
    </row>
    <row r="7506" spans="1:9" x14ac:dyDescent="0.25">
      <c r="A7506" t="s">
        <v>1909</v>
      </c>
      <c r="B7506" t="s">
        <v>30</v>
      </c>
      <c r="C7506" s="1">
        <v>44712</v>
      </c>
      <c r="D7506" s="1">
        <v>44957</v>
      </c>
      <c r="E7506">
        <f>VLOOKUP(data[[#This Row],[id_campaign]],campaign[],4,FALSE)</f>
        <v>28</v>
      </c>
      <c r="F7506" t="str">
        <f>VLOOKUP(data[[#This Row],[id_campaign]],campaign[],2,FALSE)</f>
        <v>NotNewCellphoneUser</v>
      </c>
      <c r="G7506" t="str">
        <f>VLOOKUP(data[[#This Row],[id_customer]],customer[],2,FALSE)</f>
        <v>Andriette Wheeler</v>
      </c>
      <c r="H7506" t="str">
        <f>data[[#This Row],[id_customer]]&amp;data[[#This Row],[id_campaign]]</f>
        <v>C0467cam14</v>
      </c>
      <c r="I7506">
        <f>DATEDIF(data[[#This Row],[join_date]],data[[#This Row],[buy_date]],"M")</f>
        <v>8</v>
      </c>
    </row>
    <row r="7507" spans="1:9" x14ac:dyDescent="0.25">
      <c r="A7507" t="s">
        <v>1909</v>
      </c>
      <c r="B7507" t="s">
        <v>30</v>
      </c>
      <c r="C7507" s="1">
        <v>44712</v>
      </c>
      <c r="D7507" s="1">
        <v>44960</v>
      </c>
      <c r="E7507">
        <f>VLOOKUP(data[[#This Row],[id_campaign]],campaign[],4,FALSE)</f>
        <v>28</v>
      </c>
      <c r="F7507" t="str">
        <f>VLOOKUP(data[[#This Row],[id_campaign]],campaign[],2,FALSE)</f>
        <v>NotNewCellphoneUser</v>
      </c>
      <c r="G7507" t="str">
        <f>VLOOKUP(data[[#This Row],[id_customer]],customer[],2,FALSE)</f>
        <v>Andriette Wheeler</v>
      </c>
      <c r="H7507" t="str">
        <f>data[[#This Row],[id_customer]]&amp;data[[#This Row],[id_campaign]]</f>
        <v>C0467cam14</v>
      </c>
      <c r="I7507">
        <f>DATEDIF(data[[#This Row],[join_date]],data[[#This Row],[buy_date]],"M")</f>
        <v>8</v>
      </c>
    </row>
    <row r="7508" spans="1:9" x14ac:dyDescent="0.25">
      <c r="A7508" t="s">
        <v>1909</v>
      </c>
      <c r="B7508" t="s">
        <v>30</v>
      </c>
      <c r="C7508" s="1">
        <v>44712</v>
      </c>
      <c r="D7508" s="1">
        <v>44990</v>
      </c>
      <c r="E7508">
        <f>VLOOKUP(data[[#This Row],[id_campaign]],campaign[],4,FALSE)</f>
        <v>28</v>
      </c>
      <c r="F7508" t="str">
        <f>VLOOKUP(data[[#This Row],[id_campaign]],campaign[],2,FALSE)</f>
        <v>NotNewCellphoneUser</v>
      </c>
      <c r="G7508" t="str">
        <f>VLOOKUP(data[[#This Row],[id_customer]],customer[],2,FALSE)</f>
        <v>Andriette Wheeler</v>
      </c>
      <c r="H7508" t="str">
        <f>data[[#This Row],[id_customer]]&amp;data[[#This Row],[id_campaign]]</f>
        <v>C0467cam14</v>
      </c>
      <c r="I7508">
        <f>DATEDIF(data[[#This Row],[join_date]],data[[#This Row],[buy_date]],"M")</f>
        <v>9</v>
      </c>
    </row>
    <row r="7509" spans="1:9" x14ac:dyDescent="0.25">
      <c r="A7509" t="s">
        <v>1909</v>
      </c>
      <c r="B7509" t="s">
        <v>30</v>
      </c>
      <c r="C7509" s="1">
        <v>44712</v>
      </c>
      <c r="D7509" s="1">
        <v>45025</v>
      </c>
      <c r="E7509">
        <f>VLOOKUP(data[[#This Row],[id_campaign]],campaign[],4,FALSE)</f>
        <v>28</v>
      </c>
      <c r="F7509" t="str">
        <f>VLOOKUP(data[[#This Row],[id_campaign]],campaign[],2,FALSE)</f>
        <v>NotNewCellphoneUser</v>
      </c>
      <c r="G7509" t="str">
        <f>VLOOKUP(data[[#This Row],[id_customer]],customer[],2,FALSE)</f>
        <v>Andriette Wheeler</v>
      </c>
      <c r="H7509" t="str">
        <f>data[[#This Row],[id_customer]]&amp;data[[#This Row],[id_campaign]]</f>
        <v>C0467cam14</v>
      </c>
      <c r="I7509">
        <f>DATEDIF(data[[#This Row],[join_date]],data[[#This Row],[buy_date]],"M")</f>
        <v>10</v>
      </c>
    </row>
    <row r="7510" spans="1:9" x14ac:dyDescent="0.25">
      <c r="A7510" t="s">
        <v>1909</v>
      </c>
      <c r="B7510" t="s">
        <v>30</v>
      </c>
      <c r="C7510" s="1">
        <v>44712</v>
      </c>
      <c r="D7510" s="1">
        <v>45048</v>
      </c>
      <c r="E7510">
        <f>VLOOKUP(data[[#This Row],[id_campaign]],campaign[],4,FALSE)</f>
        <v>28</v>
      </c>
      <c r="F7510" t="str">
        <f>VLOOKUP(data[[#This Row],[id_campaign]],campaign[],2,FALSE)</f>
        <v>NotNewCellphoneUser</v>
      </c>
      <c r="G7510" t="str">
        <f>VLOOKUP(data[[#This Row],[id_customer]],customer[],2,FALSE)</f>
        <v>Andriette Wheeler</v>
      </c>
      <c r="H7510" t="str">
        <f>data[[#This Row],[id_customer]]&amp;data[[#This Row],[id_campaign]]</f>
        <v>C0467cam14</v>
      </c>
      <c r="I7510">
        <f>DATEDIF(data[[#This Row],[join_date]],data[[#This Row],[buy_date]],"M")</f>
        <v>11</v>
      </c>
    </row>
    <row r="7511" spans="1:9" x14ac:dyDescent="0.25">
      <c r="A7511" t="s">
        <v>1909</v>
      </c>
      <c r="B7511" t="s">
        <v>24</v>
      </c>
      <c r="C7511" s="1">
        <v>44857</v>
      </c>
      <c r="D7511" s="1">
        <v>44857</v>
      </c>
      <c r="E7511">
        <f>VLOOKUP(data[[#This Row],[id_campaign]],campaign[],4,FALSE)</f>
        <v>62</v>
      </c>
      <c r="F7511" t="str">
        <f>VLOOKUP(data[[#This Row],[id_campaign]],campaign[],2,FALSE)</f>
        <v>OwnsComputer</v>
      </c>
      <c r="G7511" t="str">
        <f>VLOOKUP(data[[#This Row],[id_customer]],customer[],2,FALSE)</f>
        <v>Andriette Wheeler</v>
      </c>
      <c r="H7511" t="str">
        <f>data[[#This Row],[id_customer]]&amp;data[[#This Row],[id_campaign]]</f>
        <v>C0467cam11</v>
      </c>
      <c r="I7511">
        <f>DATEDIF(data[[#This Row],[join_date]],data[[#This Row],[buy_date]],"M")</f>
        <v>0</v>
      </c>
    </row>
    <row r="7512" spans="1:9" x14ac:dyDescent="0.25">
      <c r="A7512" t="s">
        <v>1909</v>
      </c>
      <c r="B7512" t="s">
        <v>24</v>
      </c>
      <c r="C7512" s="1">
        <v>44857</v>
      </c>
      <c r="D7512" s="1">
        <v>44893</v>
      </c>
      <c r="E7512">
        <f>VLOOKUP(data[[#This Row],[id_campaign]],campaign[],4,FALSE)</f>
        <v>62</v>
      </c>
      <c r="F7512" t="str">
        <f>VLOOKUP(data[[#This Row],[id_campaign]],campaign[],2,FALSE)</f>
        <v>OwnsComputer</v>
      </c>
      <c r="G7512" t="str">
        <f>VLOOKUP(data[[#This Row],[id_customer]],customer[],2,FALSE)</f>
        <v>Andriette Wheeler</v>
      </c>
      <c r="H7512" t="str">
        <f>data[[#This Row],[id_customer]]&amp;data[[#This Row],[id_campaign]]</f>
        <v>C0467cam11</v>
      </c>
      <c r="I7512">
        <f>DATEDIF(data[[#This Row],[join_date]],data[[#This Row],[buy_date]],"M")</f>
        <v>1</v>
      </c>
    </row>
    <row r="7513" spans="1:9" x14ac:dyDescent="0.25">
      <c r="A7513" t="s">
        <v>1909</v>
      </c>
      <c r="B7513" t="s">
        <v>24</v>
      </c>
      <c r="C7513" s="1">
        <v>44857</v>
      </c>
      <c r="D7513" s="1">
        <v>44899</v>
      </c>
      <c r="E7513">
        <f>VLOOKUP(data[[#This Row],[id_campaign]],campaign[],4,FALSE)</f>
        <v>62</v>
      </c>
      <c r="F7513" t="str">
        <f>VLOOKUP(data[[#This Row],[id_campaign]],campaign[],2,FALSE)</f>
        <v>OwnsComputer</v>
      </c>
      <c r="G7513" t="str">
        <f>VLOOKUP(data[[#This Row],[id_customer]],customer[],2,FALSE)</f>
        <v>Andriette Wheeler</v>
      </c>
      <c r="H7513" t="str">
        <f>data[[#This Row],[id_customer]]&amp;data[[#This Row],[id_campaign]]</f>
        <v>C0467cam11</v>
      </c>
      <c r="I7513">
        <f>DATEDIF(data[[#This Row],[join_date]],data[[#This Row],[buy_date]],"M")</f>
        <v>1</v>
      </c>
    </row>
    <row r="7514" spans="1:9" x14ac:dyDescent="0.25">
      <c r="A7514" t="s">
        <v>1909</v>
      </c>
      <c r="B7514" t="s">
        <v>24</v>
      </c>
      <c r="C7514" s="1">
        <v>44857</v>
      </c>
      <c r="D7514" s="1">
        <v>44933</v>
      </c>
      <c r="E7514">
        <f>VLOOKUP(data[[#This Row],[id_campaign]],campaign[],4,FALSE)</f>
        <v>62</v>
      </c>
      <c r="F7514" t="str">
        <f>VLOOKUP(data[[#This Row],[id_campaign]],campaign[],2,FALSE)</f>
        <v>OwnsComputer</v>
      </c>
      <c r="G7514" t="str">
        <f>VLOOKUP(data[[#This Row],[id_customer]],customer[],2,FALSE)</f>
        <v>Andriette Wheeler</v>
      </c>
      <c r="H7514" t="str">
        <f>data[[#This Row],[id_customer]]&amp;data[[#This Row],[id_campaign]]</f>
        <v>C0467cam11</v>
      </c>
      <c r="I7514">
        <f>DATEDIF(data[[#This Row],[join_date]],data[[#This Row],[buy_date]],"M")</f>
        <v>2</v>
      </c>
    </row>
    <row r="7515" spans="1:9" x14ac:dyDescent="0.25">
      <c r="A7515" t="s">
        <v>1909</v>
      </c>
      <c r="B7515" t="s">
        <v>24</v>
      </c>
      <c r="C7515" s="1">
        <v>44857</v>
      </c>
      <c r="D7515" s="1">
        <v>44959</v>
      </c>
      <c r="E7515">
        <f>VLOOKUP(data[[#This Row],[id_campaign]],campaign[],4,FALSE)</f>
        <v>62</v>
      </c>
      <c r="F7515" t="str">
        <f>VLOOKUP(data[[#This Row],[id_campaign]],campaign[],2,FALSE)</f>
        <v>OwnsComputer</v>
      </c>
      <c r="G7515" t="str">
        <f>VLOOKUP(data[[#This Row],[id_customer]],customer[],2,FALSE)</f>
        <v>Andriette Wheeler</v>
      </c>
      <c r="H7515" t="str">
        <f>data[[#This Row],[id_customer]]&amp;data[[#This Row],[id_campaign]]</f>
        <v>C0467cam11</v>
      </c>
      <c r="I7515">
        <f>DATEDIF(data[[#This Row],[join_date]],data[[#This Row],[buy_date]],"M")</f>
        <v>3</v>
      </c>
    </row>
    <row r="7516" spans="1:9" x14ac:dyDescent="0.25">
      <c r="A7516" t="s">
        <v>1909</v>
      </c>
      <c r="B7516" t="s">
        <v>24</v>
      </c>
      <c r="C7516" s="1">
        <v>44857</v>
      </c>
      <c r="D7516" s="1">
        <v>45011</v>
      </c>
      <c r="E7516">
        <f>VLOOKUP(data[[#This Row],[id_campaign]],campaign[],4,FALSE)</f>
        <v>62</v>
      </c>
      <c r="F7516" t="str">
        <f>VLOOKUP(data[[#This Row],[id_campaign]],campaign[],2,FALSE)</f>
        <v>OwnsComputer</v>
      </c>
      <c r="G7516" t="str">
        <f>VLOOKUP(data[[#This Row],[id_customer]],customer[],2,FALSE)</f>
        <v>Andriette Wheeler</v>
      </c>
      <c r="H7516" t="str">
        <f>data[[#This Row],[id_customer]]&amp;data[[#This Row],[id_campaign]]</f>
        <v>C0467cam11</v>
      </c>
      <c r="I7516">
        <f>DATEDIF(data[[#This Row],[join_date]],data[[#This Row],[buy_date]],"M")</f>
        <v>5</v>
      </c>
    </row>
    <row r="7517" spans="1:9" x14ac:dyDescent="0.25">
      <c r="A7517" t="s">
        <v>1909</v>
      </c>
      <c r="B7517" t="s">
        <v>24</v>
      </c>
      <c r="C7517" s="1">
        <v>44857</v>
      </c>
      <c r="D7517" s="1">
        <v>45041</v>
      </c>
      <c r="E7517">
        <f>VLOOKUP(data[[#This Row],[id_campaign]],campaign[],4,FALSE)</f>
        <v>62</v>
      </c>
      <c r="F7517" t="str">
        <f>VLOOKUP(data[[#This Row],[id_campaign]],campaign[],2,FALSE)</f>
        <v>OwnsComputer</v>
      </c>
      <c r="G7517" t="str">
        <f>VLOOKUP(data[[#This Row],[id_customer]],customer[],2,FALSE)</f>
        <v>Andriette Wheeler</v>
      </c>
      <c r="H7517" t="str">
        <f>data[[#This Row],[id_customer]]&amp;data[[#This Row],[id_campaign]]</f>
        <v>C0467cam11</v>
      </c>
      <c r="I7517">
        <f>DATEDIF(data[[#This Row],[join_date]],data[[#This Row],[buy_date]],"M")</f>
        <v>6</v>
      </c>
    </row>
    <row r="7518" spans="1:9" x14ac:dyDescent="0.25">
      <c r="A7518" t="s">
        <v>1909</v>
      </c>
      <c r="B7518" t="s">
        <v>24</v>
      </c>
      <c r="C7518" s="1">
        <v>44857</v>
      </c>
      <c r="D7518" s="1">
        <v>45052</v>
      </c>
      <c r="E7518">
        <f>VLOOKUP(data[[#This Row],[id_campaign]],campaign[],4,FALSE)</f>
        <v>62</v>
      </c>
      <c r="F7518" t="str">
        <f>VLOOKUP(data[[#This Row],[id_campaign]],campaign[],2,FALSE)</f>
        <v>OwnsComputer</v>
      </c>
      <c r="G7518" t="str">
        <f>VLOOKUP(data[[#This Row],[id_customer]],customer[],2,FALSE)</f>
        <v>Andriette Wheeler</v>
      </c>
      <c r="H7518" t="str">
        <f>data[[#This Row],[id_customer]]&amp;data[[#This Row],[id_campaign]]</f>
        <v>C0467cam11</v>
      </c>
      <c r="I7518">
        <f>DATEDIF(data[[#This Row],[join_date]],data[[#This Row],[buy_date]],"M")</f>
        <v>6</v>
      </c>
    </row>
    <row r="7519" spans="1:9" x14ac:dyDescent="0.25">
      <c r="A7519" t="s">
        <v>1913</v>
      </c>
      <c r="B7519" t="s">
        <v>24</v>
      </c>
      <c r="C7519" s="1">
        <v>44783</v>
      </c>
      <c r="D7519" s="1">
        <v>44783</v>
      </c>
      <c r="E7519">
        <f>VLOOKUP(data[[#This Row],[id_campaign]],campaign[],4,FALSE)</f>
        <v>62</v>
      </c>
      <c r="F7519" t="str">
        <f>VLOOKUP(data[[#This Row],[id_campaign]],campaign[],2,FALSE)</f>
        <v>OwnsComputer</v>
      </c>
      <c r="G7519" t="str">
        <f>VLOOKUP(data[[#This Row],[id_customer]],customer[],2,FALSE)</f>
        <v>Annmaria Wallbridge</v>
      </c>
      <c r="H7519" t="str">
        <f>data[[#This Row],[id_customer]]&amp;data[[#This Row],[id_campaign]]</f>
        <v>C0468cam11</v>
      </c>
      <c r="I7519">
        <f>DATEDIF(data[[#This Row],[join_date]],data[[#This Row],[buy_date]],"M")</f>
        <v>0</v>
      </c>
    </row>
    <row r="7520" spans="1:9" x14ac:dyDescent="0.25">
      <c r="A7520" t="s">
        <v>1913</v>
      </c>
      <c r="B7520" t="s">
        <v>24</v>
      </c>
      <c r="C7520" s="1">
        <v>44783</v>
      </c>
      <c r="D7520" s="1">
        <v>44828</v>
      </c>
      <c r="E7520">
        <f>VLOOKUP(data[[#This Row],[id_campaign]],campaign[],4,FALSE)</f>
        <v>62</v>
      </c>
      <c r="F7520" t="str">
        <f>VLOOKUP(data[[#This Row],[id_campaign]],campaign[],2,FALSE)</f>
        <v>OwnsComputer</v>
      </c>
      <c r="G7520" t="str">
        <f>VLOOKUP(data[[#This Row],[id_customer]],customer[],2,FALSE)</f>
        <v>Annmaria Wallbridge</v>
      </c>
      <c r="H7520" t="str">
        <f>data[[#This Row],[id_customer]]&amp;data[[#This Row],[id_campaign]]</f>
        <v>C0468cam11</v>
      </c>
      <c r="I7520">
        <f>DATEDIF(data[[#This Row],[join_date]],data[[#This Row],[buy_date]],"M")</f>
        <v>1</v>
      </c>
    </row>
    <row r="7521" spans="1:9" x14ac:dyDescent="0.25">
      <c r="A7521" t="s">
        <v>1913</v>
      </c>
      <c r="B7521" t="s">
        <v>24</v>
      </c>
      <c r="C7521" s="1">
        <v>44783</v>
      </c>
      <c r="D7521" s="1">
        <v>44844</v>
      </c>
      <c r="E7521">
        <f>VLOOKUP(data[[#This Row],[id_campaign]],campaign[],4,FALSE)</f>
        <v>62</v>
      </c>
      <c r="F7521" t="str">
        <f>VLOOKUP(data[[#This Row],[id_campaign]],campaign[],2,FALSE)</f>
        <v>OwnsComputer</v>
      </c>
      <c r="G7521" t="str">
        <f>VLOOKUP(data[[#This Row],[id_customer]],customer[],2,FALSE)</f>
        <v>Annmaria Wallbridge</v>
      </c>
      <c r="H7521" t="str">
        <f>data[[#This Row],[id_customer]]&amp;data[[#This Row],[id_campaign]]</f>
        <v>C0468cam11</v>
      </c>
      <c r="I7521">
        <f>DATEDIF(data[[#This Row],[join_date]],data[[#This Row],[buy_date]],"M")</f>
        <v>2</v>
      </c>
    </row>
    <row r="7522" spans="1:9" x14ac:dyDescent="0.25">
      <c r="A7522" t="s">
        <v>1913</v>
      </c>
      <c r="B7522" t="s">
        <v>24</v>
      </c>
      <c r="C7522" s="1">
        <v>44783</v>
      </c>
      <c r="D7522" s="1">
        <v>44885</v>
      </c>
      <c r="E7522">
        <f>VLOOKUP(data[[#This Row],[id_campaign]],campaign[],4,FALSE)</f>
        <v>62</v>
      </c>
      <c r="F7522" t="str">
        <f>VLOOKUP(data[[#This Row],[id_campaign]],campaign[],2,FALSE)</f>
        <v>OwnsComputer</v>
      </c>
      <c r="G7522" t="str">
        <f>VLOOKUP(data[[#This Row],[id_customer]],customer[],2,FALSE)</f>
        <v>Annmaria Wallbridge</v>
      </c>
      <c r="H7522" t="str">
        <f>data[[#This Row],[id_customer]]&amp;data[[#This Row],[id_campaign]]</f>
        <v>C0468cam11</v>
      </c>
      <c r="I7522">
        <f>DATEDIF(data[[#This Row],[join_date]],data[[#This Row],[buy_date]],"M")</f>
        <v>3</v>
      </c>
    </row>
    <row r="7523" spans="1:9" x14ac:dyDescent="0.25">
      <c r="A7523" t="s">
        <v>1913</v>
      </c>
      <c r="B7523" t="s">
        <v>24</v>
      </c>
      <c r="C7523" s="1">
        <v>44783</v>
      </c>
      <c r="D7523" s="1">
        <v>44915</v>
      </c>
      <c r="E7523">
        <f>VLOOKUP(data[[#This Row],[id_campaign]],campaign[],4,FALSE)</f>
        <v>62</v>
      </c>
      <c r="F7523" t="str">
        <f>VLOOKUP(data[[#This Row],[id_campaign]],campaign[],2,FALSE)</f>
        <v>OwnsComputer</v>
      </c>
      <c r="G7523" t="str">
        <f>VLOOKUP(data[[#This Row],[id_customer]],customer[],2,FALSE)</f>
        <v>Annmaria Wallbridge</v>
      </c>
      <c r="H7523" t="str">
        <f>data[[#This Row],[id_customer]]&amp;data[[#This Row],[id_campaign]]</f>
        <v>C0468cam11</v>
      </c>
      <c r="I7523">
        <f>DATEDIF(data[[#This Row],[join_date]],data[[#This Row],[buy_date]],"M")</f>
        <v>4</v>
      </c>
    </row>
    <row r="7524" spans="1:9" x14ac:dyDescent="0.25">
      <c r="A7524" t="s">
        <v>1913</v>
      </c>
      <c r="B7524" t="s">
        <v>24</v>
      </c>
      <c r="C7524" s="1">
        <v>44783</v>
      </c>
      <c r="D7524" s="1">
        <v>44939</v>
      </c>
      <c r="E7524">
        <f>VLOOKUP(data[[#This Row],[id_campaign]],campaign[],4,FALSE)</f>
        <v>62</v>
      </c>
      <c r="F7524" t="str">
        <f>VLOOKUP(data[[#This Row],[id_campaign]],campaign[],2,FALSE)</f>
        <v>OwnsComputer</v>
      </c>
      <c r="G7524" t="str">
        <f>VLOOKUP(data[[#This Row],[id_customer]],customer[],2,FALSE)</f>
        <v>Annmaria Wallbridge</v>
      </c>
      <c r="H7524" t="str">
        <f>data[[#This Row],[id_customer]]&amp;data[[#This Row],[id_campaign]]</f>
        <v>C0468cam11</v>
      </c>
      <c r="I7524">
        <f>DATEDIF(data[[#This Row],[join_date]],data[[#This Row],[buy_date]],"M")</f>
        <v>5</v>
      </c>
    </row>
    <row r="7525" spans="1:9" x14ac:dyDescent="0.25">
      <c r="A7525" t="s">
        <v>1913</v>
      </c>
      <c r="B7525" t="s">
        <v>24</v>
      </c>
      <c r="C7525" s="1">
        <v>44783</v>
      </c>
      <c r="D7525" s="1">
        <v>44971</v>
      </c>
      <c r="E7525">
        <f>VLOOKUP(data[[#This Row],[id_campaign]],campaign[],4,FALSE)</f>
        <v>62</v>
      </c>
      <c r="F7525" t="str">
        <f>VLOOKUP(data[[#This Row],[id_campaign]],campaign[],2,FALSE)</f>
        <v>OwnsComputer</v>
      </c>
      <c r="G7525" t="str">
        <f>VLOOKUP(data[[#This Row],[id_customer]],customer[],2,FALSE)</f>
        <v>Annmaria Wallbridge</v>
      </c>
      <c r="H7525" t="str">
        <f>data[[#This Row],[id_customer]]&amp;data[[#This Row],[id_campaign]]</f>
        <v>C0468cam11</v>
      </c>
      <c r="I7525">
        <f>DATEDIF(data[[#This Row],[join_date]],data[[#This Row],[buy_date]],"M")</f>
        <v>6</v>
      </c>
    </row>
    <row r="7526" spans="1:9" x14ac:dyDescent="0.25">
      <c r="A7526" t="s">
        <v>1913</v>
      </c>
      <c r="B7526" t="s">
        <v>24</v>
      </c>
      <c r="C7526" s="1">
        <v>44783</v>
      </c>
      <c r="D7526" s="1">
        <v>45030</v>
      </c>
      <c r="E7526">
        <f>VLOOKUP(data[[#This Row],[id_campaign]],campaign[],4,FALSE)</f>
        <v>62</v>
      </c>
      <c r="F7526" t="str">
        <f>VLOOKUP(data[[#This Row],[id_campaign]],campaign[],2,FALSE)</f>
        <v>OwnsComputer</v>
      </c>
      <c r="G7526" t="str">
        <f>VLOOKUP(data[[#This Row],[id_customer]],customer[],2,FALSE)</f>
        <v>Annmaria Wallbridge</v>
      </c>
      <c r="H7526" t="str">
        <f>data[[#This Row],[id_customer]]&amp;data[[#This Row],[id_campaign]]</f>
        <v>C0468cam11</v>
      </c>
      <c r="I7526">
        <f>DATEDIF(data[[#This Row],[join_date]],data[[#This Row],[buy_date]],"M")</f>
        <v>8</v>
      </c>
    </row>
    <row r="7527" spans="1:9" x14ac:dyDescent="0.25">
      <c r="A7527" t="s">
        <v>1913</v>
      </c>
      <c r="B7527" t="s">
        <v>24</v>
      </c>
      <c r="C7527" s="1">
        <v>44783</v>
      </c>
      <c r="D7527" s="1">
        <v>45057</v>
      </c>
      <c r="E7527">
        <f>VLOOKUP(data[[#This Row],[id_campaign]],campaign[],4,FALSE)</f>
        <v>62</v>
      </c>
      <c r="F7527" t="str">
        <f>VLOOKUP(data[[#This Row],[id_campaign]],campaign[],2,FALSE)</f>
        <v>OwnsComputer</v>
      </c>
      <c r="G7527" t="str">
        <f>VLOOKUP(data[[#This Row],[id_customer]],customer[],2,FALSE)</f>
        <v>Annmaria Wallbridge</v>
      </c>
      <c r="H7527" t="str">
        <f>data[[#This Row],[id_customer]]&amp;data[[#This Row],[id_campaign]]</f>
        <v>C0468cam11</v>
      </c>
      <c r="I7527">
        <f>DATEDIF(data[[#This Row],[join_date]],data[[#This Row],[buy_date]],"M")</f>
        <v>9</v>
      </c>
    </row>
    <row r="7528" spans="1:9" x14ac:dyDescent="0.25">
      <c r="A7528" t="s">
        <v>1913</v>
      </c>
      <c r="B7528" t="s">
        <v>32</v>
      </c>
      <c r="C7528" s="1">
        <v>44799</v>
      </c>
      <c r="D7528" s="1">
        <v>44799</v>
      </c>
      <c r="E7528">
        <f>VLOOKUP(data[[#This Row],[id_campaign]],campaign[],4,FALSE)</f>
        <v>14</v>
      </c>
      <c r="F7528" t="str">
        <f>VLOOKUP(data[[#This Row],[id_campaign]],campaign[],2,FALSE)</f>
        <v>OwnsMotorcycle</v>
      </c>
      <c r="G7528" t="str">
        <f>VLOOKUP(data[[#This Row],[id_customer]],customer[],2,FALSE)</f>
        <v>Annmaria Wallbridge</v>
      </c>
      <c r="H7528" t="str">
        <f>data[[#This Row],[id_customer]]&amp;data[[#This Row],[id_campaign]]</f>
        <v>C0468cam15</v>
      </c>
      <c r="I7528">
        <f>DATEDIF(data[[#This Row],[join_date]],data[[#This Row],[buy_date]],"M")</f>
        <v>0</v>
      </c>
    </row>
    <row r="7529" spans="1:9" x14ac:dyDescent="0.25">
      <c r="A7529" t="s">
        <v>1913</v>
      </c>
      <c r="B7529" t="s">
        <v>32</v>
      </c>
      <c r="C7529" s="1">
        <v>44799</v>
      </c>
      <c r="D7529" s="1">
        <v>44843</v>
      </c>
      <c r="E7529">
        <f>VLOOKUP(data[[#This Row],[id_campaign]],campaign[],4,FALSE)</f>
        <v>14</v>
      </c>
      <c r="F7529" t="str">
        <f>VLOOKUP(data[[#This Row],[id_campaign]],campaign[],2,FALSE)</f>
        <v>OwnsMotorcycle</v>
      </c>
      <c r="G7529" t="str">
        <f>VLOOKUP(data[[#This Row],[id_customer]],customer[],2,FALSE)</f>
        <v>Annmaria Wallbridge</v>
      </c>
      <c r="H7529" t="str">
        <f>data[[#This Row],[id_customer]]&amp;data[[#This Row],[id_campaign]]</f>
        <v>C0468cam15</v>
      </c>
      <c r="I7529">
        <f>DATEDIF(data[[#This Row],[join_date]],data[[#This Row],[buy_date]],"M")</f>
        <v>1</v>
      </c>
    </row>
    <row r="7530" spans="1:9" x14ac:dyDescent="0.25">
      <c r="A7530" t="s">
        <v>1913</v>
      </c>
      <c r="B7530" t="s">
        <v>32</v>
      </c>
      <c r="C7530" s="1">
        <v>44799</v>
      </c>
      <c r="D7530" s="1">
        <v>44875</v>
      </c>
      <c r="E7530">
        <f>VLOOKUP(data[[#This Row],[id_campaign]],campaign[],4,FALSE)</f>
        <v>14</v>
      </c>
      <c r="F7530" t="str">
        <f>VLOOKUP(data[[#This Row],[id_campaign]],campaign[],2,FALSE)</f>
        <v>OwnsMotorcycle</v>
      </c>
      <c r="G7530" t="str">
        <f>VLOOKUP(data[[#This Row],[id_customer]],customer[],2,FALSE)</f>
        <v>Annmaria Wallbridge</v>
      </c>
      <c r="H7530" t="str">
        <f>data[[#This Row],[id_customer]]&amp;data[[#This Row],[id_campaign]]</f>
        <v>C0468cam15</v>
      </c>
      <c r="I7530">
        <f>DATEDIF(data[[#This Row],[join_date]],data[[#This Row],[buy_date]],"M")</f>
        <v>2</v>
      </c>
    </row>
    <row r="7531" spans="1:9" x14ac:dyDescent="0.25">
      <c r="A7531" t="s">
        <v>1913</v>
      </c>
      <c r="B7531" t="s">
        <v>32</v>
      </c>
      <c r="C7531" s="1">
        <v>44799</v>
      </c>
      <c r="D7531" s="1">
        <v>44905</v>
      </c>
      <c r="E7531">
        <f>VLOOKUP(data[[#This Row],[id_campaign]],campaign[],4,FALSE)</f>
        <v>14</v>
      </c>
      <c r="F7531" t="str">
        <f>VLOOKUP(data[[#This Row],[id_campaign]],campaign[],2,FALSE)</f>
        <v>OwnsMotorcycle</v>
      </c>
      <c r="G7531" t="str">
        <f>VLOOKUP(data[[#This Row],[id_customer]],customer[],2,FALSE)</f>
        <v>Annmaria Wallbridge</v>
      </c>
      <c r="H7531" t="str">
        <f>data[[#This Row],[id_customer]]&amp;data[[#This Row],[id_campaign]]</f>
        <v>C0468cam15</v>
      </c>
      <c r="I7531">
        <f>DATEDIF(data[[#This Row],[join_date]],data[[#This Row],[buy_date]],"M")</f>
        <v>3</v>
      </c>
    </row>
    <row r="7532" spans="1:9" x14ac:dyDescent="0.25">
      <c r="A7532" t="s">
        <v>1913</v>
      </c>
      <c r="B7532" t="s">
        <v>32</v>
      </c>
      <c r="C7532" s="1">
        <v>44799</v>
      </c>
      <c r="D7532" s="1">
        <v>44936</v>
      </c>
      <c r="E7532">
        <f>VLOOKUP(data[[#This Row],[id_campaign]],campaign[],4,FALSE)</f>
        <v>14</v>
      </c>
      <c r="F7532" t="str">
        <f>VLOOKUP(data[[#This Row],[id_campaign]],campaign[],2,FALSE)</f>
        <v>OwnsMotorcycle</v>
      </c>
      <c r="G7532" t="str">
        <f>VLOOKUP(data[[#This Row],[id_customer]],customer[],2,FALSE)</f>
        <v>Annmaria Wallbridge</v>
      </c>
      <c r="H7532" t="str">
        <f>data[[#This Row],[id_customer]]&amp;data[[#This Row],[id_campaign]]</f>
        <v>C0468cam15</v>
      </c>
      <c r="I7532">
        <f>DATEDIF(data[[#This Row],[join_date]],data[[#This Row],[buy_date]],"M")</f>
        <v>4</v>
      </c>
    </row>
    <row r="7533" spans="1:9" x14ac:dyDescent="0.25">
      <c r="A7533" t="s">
        <v>1913</v>
      </c>
      <c r="B7533" t="s">
        <v>32</v>
      </c>
      <c r="C7533" s="1">
        <v>44799</v>
      </c>
      <c r="D7533" s="1">
        <v>44984</v>
      </c>
      <c r="E7533">
        <f>VLOOKUP(data[[#This Row],[id_campaign]],campaign[],4,FALSE)</f>
        <v>14</v>
      </c>
      <c r="F7533" t="str">
        <f>VLOOKUP(data[[#This Row],[id_campaign]],campaign[],2,FALSE)</f>
        <v>OwnsMotorcycle</v>
      </c>
      <c r="G7533" t="str">
        <f>VLOOKUP(data[[#This Row],[id_customer]],customer[],2,FALSE)</f>
        <v>Annmaria Wallbridge</v>
      </c>
      <c r="H7533" t="str">
        <f>data[[#This Row],[id_customer]]&amp;data[[#This Row],[id_campaign]]</f>
        <v>C0468cam15</v>
      </c>
      <c r="I7533">
        <f>DATEDIF(data[[#This Row],[join_date]],data[[#This Row],[buy_date]],"M")</f>
        <v>6</v>
      </c>
    </row>
    <row r="7534" spans="1:9" x14ac:dyDescent="0.25">
      <c r="A7534" t="s">
        <v>1913</v>
      </c>
      <c r="B7534" t="s">
        <v>32</v>
      </c>
      <c r="C7534" s="1">
        <v>44799</v>
      </c>
      <c r="D7534" s="1">
        <v>44989</v>
      </c>
      <c r="E7534">
        <f>VLOOKUP(data[[#This Row],[id_campaign]],campaign[],4,FALSE)</f>
        <v>14</v>
      </c>
      <c r="F7534" t="str">
        <f>VLOOKUP(data[[#This Row],[id_campaign]],campaign[],2,FALSE)</f>
        <v>OwnsMotorcycle</v>
      </c>
      <c r="G7534" t="str">
        <f>VLOOKUP(data[[#This Row],[id_customer]],customer[],2,FALSE)</f>
        <v>Annmaria Wallbridge</v>
      </c>
      <c r="H7534" t="str">
        <f>data[[#This Row],[id_customer]]&amp;data[[#This Row],[id_campaign]]</f>
        <v>C0468cam15</v>
      </c>
      <c r="I7534">
        <f>DATEDIF(data[[#This Row],[join_date]],data[[#This Row],[buy_date]],"M")</f>
        <v>6</v>
      </c>
    </row>
    <row r="7535" spans="1:9" x14ac:dyDescent="0.25">
      <c r="A7535" t="s">
        <v>1913</v>
      </c>
      <c r="B7535" t="s">
        <v>32</v>
      </c>
      <c r="C7535" s="1">
        <v>44799</v>
      </c>
      <c r="D7535" s="1">
        <v>45026</v>
      </c>
      <c r="E7535">
        <f>VLOOKUP(data[[#This Row],[id_campaign]],campaign[],4,FALSE)</f>
        <v>14</v>
      </c>
      <c r="F7535" t="str">
        <f>VLOOKUP(data[[#This Row],[id_campaign]],campaign[],2,FALSE)</f>
        <v>OwnsMotorcycle</v>
      </c>
      <c r="G7535" t="str">
        <f>VLOOKUP(data[[#This Row],[id_customer]],customer[],2,FALSE)</f>
        <v>Annmaria Wallbridge</v>
      </c>
      <c r="H7535" t="str">
        <f>data[[#This Row],[id_customer]]&amp;data[[#This Row],[id_campaign]]</f>
        <v>C0468cam15</v>
      </c>
      <c r="I7535">
        <f>DATEDIF(data[[#This Row],[join_date]],data[[#This Row],[buy_date]],"M")</f>
        <v>7</v>
      </c>
    </row>
    <row r="7536" spans="1:9" x14ac:dyDescent="0.25">
      <c r="A7536" t="s">
        <v>1913</v>
      </c>
      <c r="B7536" t="s">
        <v>32</v>
      </c>
      <c r="C7536" s="1">
        <v>44799</v>
      </c>
      <c r="D7536" s="1">
        <v>45054</v>
      </c>
      <c r="E7536">
        <f>VLOOKUP(data[[#This Row],[id_campaign]],campaign[],4,FALSE)</f>
        <v>14</v>
      </c>
      <c r="F7536" t="str">
        <f>VLOOKUP(data[[#This Row],[id_campaign]],campaign[],2,FALSE)</f>
        <v>OwnsMotorcycle</v>
      </c>
      <c r="G7536" t="str">
        <f>VLOOKUP(data[[#This Row],[id_customer]],customer[],2,FALSE)</f>
        <v>Annmaria Wallbridge</v>
      </c>
      <c r="H7536" t="str">
        <f>data[[#This Row],[id_customer]]&amp;data[[#This Row],[id_campaign]]</f>
        <v>C0468cam15</v>
      </c>
      <c r="I7536">
        <f>DATEDIF(data[[#This Row],[join_date]],data[[#This Row],[buy_date]],"M")</f>
        <v>8</v>
      </c>
    </row>
    <row r="7537" spans="1:9" x14ac:dyDescent="0.25">
      <c r="A7537" t="s">
        <v>1913</v>
      </c>
      <c r="B7537" t="s">
        <v>32</v>
      </c>
      <c r="C7537" s="1">
        <v>44799</v>
      </c>
      <c r="D7537" s="1">
        <v>45083</v>
      </c>
      <c r="E7537">
        <f>VLOOKUP(data[[#This Row],[id_campaign]],campaign[],4,FALSE)</f>
        <v>14</v>
      </c>
      <c r="F7537" t="str">
        <f>VLOOKUP(data[[#This Row],[id_campaign]],campaign[],2,FALSE)</f>
        <v>OwnsMotorcycle</v>
      </c>
      <c r="G7537" t="str">
        <f>VLOOKUP(data[[#This Row],[id_customer]],customer[],2,FALSE)</f>
        <v>Annmaria Wallbridge</v>
      </c>
      <c r="H7537" t="str">
        <f>data[[#This Row],[id_customer]]&amp;data[[#This Row],[id_campaign]]</f>
        <v>C0468cam15</v>
      </c>
      <c r="I7537">
        <f>DATEDIF(data[[#This Row],[join_date]],data[[#This Row],[buy_date]],"M")</f>
        <v>9</v>
      </c>
    </row>
    <row r="7538" spans="1:9" x14ac:dyDescent="0.25">
      <c r="A7538" t="s">
        <v>1917</v>
      </c>
      <c r="B7538" t="s">
        <v>4</v>
      </c>
      <c r="C7538" s="1">
        <v>44872</v>
      </c>
      <c r="D7538" s="1">
        <v>44872</v>
      </c>
      <c r="E7538">
        <f>VLOOKUP(data[[#This Row],[id_campaign]],campaign[],4,FALSE)</f>
        <v>10</v>
      </c>
      <c r="F7538" t="str">
        <f>VLOOKUP(data[[#This Row],[id_campaign]],campaign[],2,FALSE)</f>
        <v>ChildrenInHH</v>
      </c>
      <c r="G7538" t="str">
        <f>VLOOKUP(data[[#This Row],[id_customer]],customer[],2,FALSE)</f>
        <v>Dalia O'Neal</v>
      </c>
      <c r="H7538" t="str">
        <f>data[[#This Row],[id_customer]]&amp;data[[#This Row],[id_campaign]]</f>
        <v>C0469cam01</v>
      </c>
      <c r="I7538">
        <f>DATEDIF(data[[#This Row],[join_date]],data[[#This Row],[buy_date]],"M")</f>
        <v>0</v>
      </c>
    </row>
    <row r="7539" spans="1:9" x14ac:dyDescent="0.25">
      <c r="A7539" t="s">
        <v>1917</v>
      </c>
      <c r="B7539" t="s">
        <v>4</v>
      </c>
      <c r="C7539" s="1">
        <v>44872</v>
      </c>
      <c r="D7539" s="1">
        <v>44907</v>
      </c>
      <c r="E7539">
        <f>VLOOKUP(data[[#This Row],[id_campaign]],campaign[],4,FALSE)</f>
        <v>10</v>
      </c>
      <c r="F7539" t="str">
        <f>VLOOKUP(data[[#This Row],[id_campaign]],campaign[],2,FALSE)</f>
        <v>ChildrenInHH</v>
      </c>
      <c r="G7539" t="str">
        <f>VLOOKUP(data[[#This Row],[id_customer]],customer[],2,FALSE)</f>
        <v>Dalia O'Neal</v>
      </c>
      <c r="H7539" t="str">
        <f>data[[#This Row],[id_customer]]&amp;data[[#This Row],[id_campaign]]</f>
        <v>C0469cam01</v>
      </c>
      <c r="I7539">
        <f>DATEDIF(data[[#This Row],[join_date]],data[[#This Row],[buy_date]],"M")</f>
        <v>1</v>
      </c>
    </row>
    <row r="7540" spans="1:9" x14ac:dyDescent="0.25">
      <c r="A7540" t="s">
        <v>1917</v>
      </c>
      <c r="B7540" t="s">
        <v>4</v>
      </c>
      <c r="C7540" s="1">
        <v>44872</v>
      </c>
      <c r="D7540" s="1">
        <v>44936</v>
      </c>
      <c r="E7540">
        <f>VLOOKUP(data[[#This Row],[id_campaign]],campaign[],4,FALSE)</f>
        <v>10</v>
      </c>
      <c r="F7540" t="str">
        <f>VLOOKUP(data[[#This Row],[id_campaign]],campaign[],2,FALSE)</f>
        <v>ChildrenInHH</v>
      </c>
      <c r="G7540" t="str">
        <f>VLOOKUP(data[[#This Row],[id_customer]],customer[],2,FALSE)</f>
        <v>Dalia O'Neal</v>
      </c>
      <c r="H7540" t="str">
        <f>data[[#This Row],[id_customer]]&amp;data[[#This Row],[id_campaign]]</f>
        <v>C0469cam01</v>
      </c>
      <c r="I7540">
        <f>DATEDIF(data[[#This Row],[join_date]],data[[#This Row],[buy_date]],"M")</f>
        <v>2</v>
      </c>
    </row>
    <row r="7541" spans="1:9" x14ac:dyDescent="0.25">
      <c r="A7541" t="s">
        <v>1917</v>
      </c>
      <c r="B7541" t="s">
        <v>4</v>
      </c>
      <c r="C7541" s="1">
        <v>44872</v>
      </c>
      <c r="D7541" s="1">
        <v>44967</v>
      </c>
      <c r="E7541">
        <f>VLOOKUP(data[[#This Row],[id_campaign]],campaign[],4,FALSE)</f>
        <v>10</v>
      </c>
      <c r="F7541" t="str">
        <f>VLOOKUP(data[[#This Row],[id_campaign]],campaign[],2,FALSE)</f>
        <v>ChildrenInHH</v>
      </c>
      <c r="G7541" t="str">
        <f>VLOOKUP(data[[#This Row],[id_customer]],customer[],2,FALSE)</f>
        <v>Dalia O'Neal</v>
      </c>
      <c r="H7541" t="str">
        <f>data[[#This Row],[id_customer]]&amp;data[[#This Row],[id_campaign]]</f>
        <v>C0469cam01</v>
      </c>
      <c r="I7541">
        <f>DATEDIF(data[[#This Row],[join_date]],data[[#This Row],[buy_date]],"M")</f>
        <v>3</v>
      </c>
    </row>
    <row r="7542" spans="1:9" x14ac:dyDescent="0.25">
      <c r="A7542" t="s">
        <v>1917</v>
      </c>
      <c r="B7542" t="s">
        <v>4</v>
      </c>
      <c r="C7542" s="1">
        <v>44872</v>
      </c>
      <c r="D7542" s="1">
        <v>44997</v>
      </c>
      <c r="E7542">
        <f>VLOOKUP(data[[#This Row],[id_campaign]],campaign[],4,FALSE)</f>
        <v>10</v>
      </c>
      <c r="F7542" t="str">
        <f>VLOOKUP(data[[#This Row],[id_campaign]],campaign[],2,FALSE)</f>
        <v>ChildrenInHH</v>
      </c>
      <c r="G7542" t="str">
        <f>VLOOKUP(data[[#This Row],[id_customer]],customer[],2,FALSE)</f>
        <v>Dalia O'Neal</v>
      </c>
      <c r="H7542" t="str">
        <f>data[[#This Row],[id_customer]]&amp;data[[#This Row],[id_campaign]]</f>
        <v>C0469cam01</v>
      </c>
      <c r="I7542">
        <f>DATEDIF(data[[#This Row],[join_date]],data[[#This Row],[buy_date]],"M")</f>
        <v>4</v>
      </c>
    </row>
    <row r="7543" spans="1:9" x14ac:dyDescent="0.25">
      <c r="A7543" t="s">
        <v>1917</v>
      </c>
      <c r="B7543" t="s">
        <v>4</v>
      </c>
      <c r="C7543" s="1">
        <v>44872</v>
      </c>
      <c r="D7543" s="1">
        <v>45028</v>
      </c>
      <c r="E7543">
        <f>VLOOKUP(data[[#This Row],[id_campaign]],campaign[],4,FALSE)</f>
        <v>10</v>
      </c>
      <c r="F7543" t="str">
        <f>VLOOKUP(data[[#This Row],[id_campaign]],campaign[],2,FALSE)</f>
        <v>ChildrenInHH</v>
      </c>
      <c r="G7543" t="str">
        <f>VLOOKUP(data[[#This Row],[id_customer]],customer[],2,FALSE)</f>
        <v>Dalia O'Neal</v>
      </c>
      <c r="H7543" t="str">
        <f>data[[#This Row],[id_customer]]&amp;data[[#This Row],[id_campaign]]</f>
        <v>C0469cam01</v>
      </c>
      <c r="I7543">
        <f>DATEDIF(data[[#This Row],[join_date]],data[[#This Row],[buy_date]],"M")</f>
        <v>5</v>
      </c>
    </row>
    <row r="7544" spans="1:9" x14ac:dyDescent="0.25">
      <c r="A7544" t="s">
        <v>1917</v>
      </c>
      <c r="B7544" t="s">
        <v>4</v>
      </c>
      <c r="C7544" s="1">
        <v>44872</v>
      </c>
      <c r="D7544" s="1">
        <v>45068</v>
      </c>
      <c r="E7544">
        <f>VLOOKUP(data[[#This Row],[id_campaign]],campaign[],4,FALSE)</f>
        <v>10</v>
      </c>
      <c r="F7544" t="str">
        <f>VLOOKUP(data[[#This Row],[id_campaign]],campaign[],2,FALSE)</f>
        <v>ChildrenInHH</v>
      </c>
      <c r="G7544" t="str">
        <f>VLOOKUP(data[[#This Row],[id_customer]],customer[],2,FALSE)</f>
        <v>Dalia O'Neal</v>
      </c>
      <c r="H7544" t="str">
        <f>data[[#This Row],[id_customer]]&amp;data[[#This Row],[id_campaign]]</f>
        <v>C0469cam01</v>
      </c>
      <c r="I7544">
        <f>DATEDIF(data[[#This Row],[join_date]],data[[#This Row],[buy_date]],"M")</f>
        <v>6</v>
      </c>
    </row>
    <row r="7545" spans="1:9" x14ac:dyDescent="0.25">
      <c r="A7545" t="s">
        <v>1917</v>
      </c>
      <c r="B7545" t="s">
        <v>26</v>
      </c>
      <c r="C7545" s="1">
        <v>44922</v>
      </c>
      <c r="D7545" s="1">
        <v>44922</v>
      </c>
      <c r="E7545">
        <f>VLOOKUP(data[[#This Row],[id_campaign]],campaign[],4,FALSE)</f>
        <v>65</v>
      </c>
      <c r="F7545" t="str">
        <f>VLOOKUP(data[[#This Row],[id_campaign]],campaign[],2,FALSE)</f>
        <v>HasCreditCard</v>
      </c>
      <c r="G7545" t="str">
        <f>VLOOKUP(data[[#This Row],[id_customer]],customer[],2,FALSE)</f>
        <v>Dalia O'Neal</v>
      </c>
      <c r="H7545" t="str">
        <f>data[[#This Row],[id_customer]]&amp;data[[#This Row],[id_campaign]]</f>
        <v>C0469cam12</v>
      </c>
      <c r="I7545">
        <f>DATEDIF(data[[#This Row],[join_date]],data[[#This Row],[buy_date]],"M")</f>
        <v>0</v>
      </c>
    </row>
    <row r="7546" spans="1:9" x14ac:dyDescent="0.25">
      <c r="A7546" t="s">
        <v>1917</v>
      </c>
      <c r="B7546" t="s">
        <v>26</v>
      </c>
      <c r="C7546" s="1">
        <v>44922</v>
      </c>
      <c r="D7546" s="1">
        <v>44955</v>
      </c>
      <c r="E7546">
        <f>VLOOKUP(data[[#This Row],[id_campaign]],campaign[],4,FALSE)</f>
        <v>65</v>
      </c>
      <c r="F7546" t="str">
        <f>VLOOKUP(data[[#This Row],[id_campaign]],campaign[],2,FALSE)</f>
        <v>HasCreditCard</v>
      </c>
      <c r="G7546" t="str">
        <f>VLOOKUP(data[[#This Row],[id_customer]],customer[],2,FALSE)</f>
        <v>Dalia O'Neal</v>
      </c>
      <c r="H7546" t="str">
        <f>data[[#This Row],[id_customer]]&amp;data[[#This Row],[id_campaign]]</f>
        <v>C0469cam12</v>
      </c>
      <c r="I7546">
        <f>DATEDIF(data[[#This Row],[join_date]],data[[#This Row],[buy_date]],"M")</f>
        <v>1</v>
      </c>
    </row>
    <row r="7547" spans="1:9" x14ac:dyDescent="0.25">
      <c r="A7547" t="s">
        <v>1917</v>
      </c>
      <c r="B7547" t="s">
        <v>26</v>
      </c>
      <c r="C7547" s="1">
        <v>44922</v>
      </c>
      <c r="D7547" s="1">
        <v>44993</v>
      </c>
      <c r="E7547">
        <f>VLOOKUP(data[[#This Row],[id_campaign]],campaign[],4,FALSE)</f>
        <v>65</v>
      </c>
      <c r="F7547" t="str">
        <f>VLOOKUP(data[[#This Row],[id_campaign]],campaign[],2,FALSE)</f>
        <v>HasCreditCard</v>
      </c>
      <c r="G7547" t="str">
        <f>VLOOKUP(data[[#This Row],[id_customer]],customer[],2,FALSE)</f>
        <v>Dalia O'Neal</v>
      </c>
      <c r="H7547" t="str">
        <f>data[[#This Row],[id_customer]]&amp;data[[#This Row],[id_campaign]]</f>
        <v>C0469cam12</v>
      </c>
      <c r="I7547">
        <f>DATEDIF(data[[#This Row],[join_date]],data[[#This Row],[buy_date]],"M")</f>
        <v>2</v>
      </c>
    </row>
    <row r="7548" spans="1:9" x14ac:dyDescent="0.25">
      <c r="A7548" t="s">
        <v>1917</v>
      </c>
      <c r="B7548" t="s">
        <v>26</v>
      </c>
      <c r="C7548" s="1">
        <v>44922</v>
      </c>
      <c r="D7548" s="1">
        <v>45020</v>
      </c>
      <c r="E7548">
        <f>VLOOKUP(data[[#This Row],[id_campaign]],campaign[],4,FALSE)</f>
        <v>65</v>
      </c>
      <c r="F7548" t="str">
        <f>VLOOKUP(data[[#This Row],[id_campaign]],campaign[],2,FALSE)</f>
        <v>HasCreditCard</v>
      </c>
      <c r="G7548" t="str">
        <f>VLOOKUP(data[[#This Row],[id_customer]],customer[],2,FALSE)</f>
        <v>Dalia O'Neal</v>
      </c>
      <c r="H7548" t="str">
        <f>data[[#This Row],[id_customer]]&amp;data[[#This Row],[id_campaign]]</f>
        <v>C0469cam12</v>
      </c>
      <c r="I7548">
        <f>DATEDIF(data[[#This Row],[join_date]],data[[#This Row],[buy_date]],"M")</f>
        <v>3</v>
      </c>
    </row>
    <row r="7549" spans="1:9" x14ac:dyDescent="0.25">
      <c r="A7549" t="s">
        <v>1917</v>
      </c>
      <c r="B7549" t="s">
        <v>26</v>
      </c>
      <c r="C7549" s="1">
        <v>44922</v>
      </c>
      <c r="D7549" s="1">
        <v>45050</v>
      </c>
      <c r="E7549">
        <f>VLOOKUP(data[[#This Row],[id_campaign]],campaign[],4,FALSE)</f>
        <v>65</v>
      </c>
      <c r="F7549" t="str">
        <f>VLOOKUP(data[[#This Row],[id_campaign]],campaign[],2,FALSE)</f>
        <v>HasCreditCard</v>
      </c>
      <c r="G7549" t="str">
        <f>VLOOKUP(data[[#This Row],[id_customer]],customer[],2,FALSE)</f>
        <v>Dalia O'Neal</v>
      </c>
      <c r="H7549" t="str">
        <f>data[[#This Row],[id_customer]]&amp;data[[#This Row],[id_campaign]]</f>
        <v>C0469cam12</v>
      </c>
      <c r="I7549">
        <f>DATEDIF(data[[#This Row],[join_date]],data[[#This Row],[buy_date]],"M")</f>
        <v>4</v>
      </c>
    </row>
    <row r="7550" spans="1:9" x14ac:dyDescent="0.25">
      <c r="A7550" t="s">
        <v>1917</v>
      </c>
      <c r="B7550" t="s">
        <v>26</v>
      </c>
      <c r="C7550" s="1">
        <v>44922</v>
      </c>
      <c r="D7550" s="1">
        <v>45083</v>
      </c>
      <c r="E7550">
        <f>VLOOKUP(data[[#This Row],[id_campaign]],campaign[],4,FALSE)</f>
        <v>65</v>
      </c>
      <c r="F7550" t="str">
        <f>VLOOKUP(data[[#This Row],[id_campaign]],campaign[],2,FALSE)</f>
        <v>HasCreditCard</v>
      </c>
      <c r="G7550" t="str">
        <f>VLOOKUP(data[[#This Row],[id_customer]],customer[],2,FALSE)</f>
        <v>Dalia O'Neal</v>
      </c>
      <c r="H7550" t="str">
        <f>data[[#This Row],[id_customer]]&amp;data[[#This Row],[id_campaign]]</f>
        <v>C0469cam12</v>
      </c>
      <c r="I7550">
        <f>DATEDIF(data[[#This Row],[join_date]],data[[#This Row],[buy_date]],"M")</f>
        <v>5</v>
      </c>
    </row>
    <row r="7551" spans="1:9" x14ac:dyDescent="0.25">
      <c r="A7551" t="s">
        <v>1921</v>
      </c>
      <c r="B7551" t="s">
        <v>28</v>
      </c>
      <c r="C7551" s="1">
        <v>44613</v>
      </c>
      <c r="D7551" s="1">
        <v>44613</v>
      </c>
      <c r="E7551">
        <f>VLOOKUP(data[[#This Row],[id_campaign]],campaign[],4,FALSE)</f>
        <v>25</v>
      </c>
      <c r="F7551" t="str">
        <f>VLOOKUP(data[[#This Row],[id_campaign]],campaign[],2,FALSE)</f>
        <v>NewCellphoneUser</v>
      </c>
      <c r="G7551" t="str">
        <f>VLOOKUP(data[[#This Row],[id_customer]],customer[],2,FALSE)</f>
        <v>Alysia Drees</v>
      </c>
      <c r="H7551" t="str">
        <f>data[[#This Row],[id_customer]]&amp;data[[#This Row],[id_campaign]]</f>
        <v>C0470cam13</v>
      </c>
      <c r="I7551">
        <f>DATEDIF(data[[#This Row],[join_date]],data[[#This Row],[buy_date]],"M")</f>
        <v>0</v>
      </c>
    </row>
    <row r="7552" spans="1:9" x14ac:dyDescent="0.25">
      <c r="A7552" t="s">
        <v>1921</v>
      </c>
      <c r="B7552" t="s">
        <v>28</v>
      </c>
      <c r="C7552" s="1">
        <v>44613</v>
      </c>
      <c r="D7552" s="1">
        <v>44679</v>
      </c>
      <c r="E7552">
        <f>VLOOKUP(data[[#This Row],[id_campaign]],campaign[],4,FALSE)</f>
        <v>25</v>
      </c>
      <c r="F7552" t="str">
        <f>VLOOKUP(data[[#This Row],[id_campaign]],campaign[],2,FALSE)</f>
        <v>NewCellphoneUser</v>
      </c>
      <c r="G7552" t="str">
        <f>VLOOKUP(data[[#This Row],[id_customer]],customer[],2,FALSE)</f>
        <v>Alysia Drees</v>
      </c>
      <c r="H7552" t="str">
        <f>data[[#This Row],[id_customer]]&amp;data[[#This Row],[id_campaign]]</f>
        <v>C0470cam13</v>
      </c>
      <c r="I7552">
        <f>DATEDIF(data[[#This Row],[join_date]],data[[#This Row],[buy_date]],"M")</f>
        <v>2</v>
      </c>
    </row>
    <row r="7553" spans="1:9" x14ac:dyDescent="0.25">
      <c r="A7553" t="s">
        <v>1921</v>
      </c>
      <c r="B7553" t="s">
        <v>28</v>
      </c>
      <c r="C7553" s="1">
        <v>44613</v>
      </c>
      <c r="D7553" s="1">
        <v>44686</v>
      </c>
      <c r="E7553">
        <f>VLOOKUP(data[[#This Row],[id_campaign]],campaign[],4,FALSE)</f>
        <v>25</v>
      </c>
      <c r="F7553" t="str">
        <f>VLOOKUP(data[[#This Row],[id_campaign]],campaign[],2,FALSE)</f>
        <v>NewCellphoneUser</v>
      </c>
      <c r="G7553" t="str">
        <f>VLOOKUP(data[[#This Row],[id_customer]],customer[],2,FALSE)</f>
        <v>Alysia Drees</v>
      </c>
      <c r="H7553" t="str">
        <f>data[[#This Row],[id_customer]]&amp;data[[#This Row],[id_campaign]]</f>
        <v>C0470cam13</v>
      </c>
      <c r="I7553">
        <f>DATEDIF(data[[#This Row],[join_date]],data[[#This Row],[buy_date]],"M")</f>
        <v>2</v>
      </c>
    </row>
    <row r="7554" spans="1:9" x14ac:dyDescent="0.25">
      <c r="A7554" t="s">
        <v>1921</v>
      </c>
      <c r="B7554" t="s">
        <v>28</v>
      </c>
      <c r="C7554" s="1">
        <v>44613</v>
      </c>
      <c r="D7554" s="1">
        <v>44739</v>
      </c>
      <c r="E7554">
        <f>VLOOKUP(data[[#This Row],[id_campaign]],campaign[],4,FALSE)</f>
        <v>25</v>
      </c>
      <c r="F7554" t="str">
        <f>VLOOKUP(data[[#This Row],[id_campaign]],campaign[],2,FALSE)</f>
        <v>NewCellphoneUser</v>
      </c>
      <c r="G7554" t="str">
        <f>VLOOKUP(data[[#This Row],[id_customer]],customer[],2,FALSE)</f>
        <v>Alysia Drees</v>
      </c>
      <c r="H7554" t="str">
        <f>data[[#This Row],[id_customer]]&amp;data[[#This Row],[id_campaign]]</f>
        <v>C0470cam13</v>
      </c>
      <c r="I7554">
        <f>DATEDIF(data[[#This Row],[join_date]],data[[#This Row],[buy_date]],"M")</f>
        <v>4</v>
      </c>
    </row>
    <row r="7555" spans="1:9" x14ac:dyDescent="0.25">
      <c r="A7555" t="s">
        <v>1921</v>
      </c>
      <c r="B7555" t="s">
        <v>28</v>
      </c>
      <c r="C7555" s="1">
        <v>44613</v>
      </c>
      <c r="D7555" s="1">
        <v>44746</v>
      </c>
      <c r="E7555">
        <f>VLOOKUP(data[[#This Row],[id_campaign]],campaign[],4,FALSE)</f>
        <v>25</v>
      </c>
      <c r="F7555" t="str">
        <f>VLOOKUP(data[[#This Row],[id_campaign]],campaign[],2,FALSE)</f>
        <v>NewCellphoneUser</v>
      </c>
      <c r="G7555" t="str">
        <f>VLOOKUP(data[[#This Row],[id_customer]],customer[],2,FALSE)</f>
        <v>Alysia Drees</v>
      </c>
      <c r="H7555" t="str">
        <f>data[[#This Row],[id_customer]]&amp;data[[#This Row],[id_campaign]]</f>
        <v>C0470cam13</v>
      </c>
      <c r="I7555">
        <f>DATEDIF(data[[#This Row],[join_date]],data[[#This Row],[buy_date]],"M")</f>
        <v>4</v>
      </c>
    </row>
    <row r="7556" spans="1:9" x14ac:dyDescent="0.25">
      <c r="A7556" t="s">
        <v>1921</v>
      </c>
      <c r="B7556" t="s">
        <v>28</v>
      </c>
      <c r="C7556" s="1">
        <v>44613</v>
      </c>
      <c r="D7556" s="1">
        <v>44775</v>
      </c>
      <c r="E7556">
        <f>VLOOKUP(data[[#This Row],[id_campaign]],campaign[],4,FALSE)</f>
        <v>25</v>
      </c>
      <c r="F7556" t="str">
        <f>VLOOKUP(data[[#This Row],[id_campaign]],campaign[],2,FALSE)</f>
        <v>NewCellphoneUser</v>
      </c>
      <c r="G7556" t="str">
        <f>VLOOKUP(data[[#This Row],[id_customer]],customer[],2,FALSE)</f>
        <v>Alysia Drees</v>
      </c>
      <c r="H7556" t="str">
        <f>data[[#This Row],[id_customer]]&amp;data[[#This Row],[id_campaign]]</f>
        <v>C0470cam13</v>
      </c>
      <c r="I7556">
        <f>DATEDIF(data[[#This Row],[join_date]],data[[#This Row],[buy_date]],"M")</f>
        <v>5</v>
      </c>
    </row>
    <row r="7557" spans="1:9" x14ac:dyDescent="0.25">
      <c r="A7557" t="s">
        <v>1921</v>
      </c>
      <c r="B7557" t="s">
        <v>28</v>
      </c>
      <c r="C7557" s="1">
        <v>44613</v>
      </c>
      <c r="D7557" s="1">
        <v>44828</v>
      </c>
      <c r="E7557">
        <f>VLOOKUP(data[[#This Row],[id_campaign]],campaign[],4,FALSE)</f>
        <v>25</v>
      </c>
      <c r="F7557" t="str">
        <f>VLOOKUP(data[[#This Row],[id_campaign]],campaign[],2,FALSE)</f>
        <v>NewCellphoneUser</v>
      </c>
      <c r="G7557" t="str">
        <f>VLOOKUP(data[[#This Row],[id_customer]],customer[],2,FALSE)</f>
        <v>Alysia Drees</v>
      </c>
      <c r="H7557" t="str">
        <f>data[[#This Row],[id_customer]]&amp;data[[#This Row],[id_campaign]]</f>
        <v>C0470cam13</v>
      </c>
      <c r="I7557">
        <f>DATEDIF(data[[#This Row],[join_date]],data[[#This Row],[buy_date]],"M")</f>
        <v>7</v>
      </c>
    </row>
    <row r="7558" spans="1:9" x14ac:dyDescent="0.25">
      <c r="A7558" t="s">
        <v>1921</v>
      </c>
      <c r="B7558" t="s">
        <v>28</v>
      </c>
      <c r="C7558" s="1">
        <v>44613</v>
      </c>
      <c r="D7558" s="1">
        <v>44839</v>
      </c>
      <c r="E7558">
        <f>VLOOKUP(data[[#This Row],[id_campaign]],campaign[],4,FALSE)</f>
        <v>25</v>
      </c>
      <c r="F7558" t="str">
        <f>VLOOKUP(data[[#This Row],[id_campaign]],campaign[],2,FALSE)</f>
        <v>NewCellphoneUser</v>
      </c>
      <c r="G7558" t="str">
        <f>VLOOKUP(data[[#This Row],[id_customer]],customer[],2,FALSE)</f>
        <v>Alysia Drees</v>
      </c>
      <c r="H7558" t="str">
        <f>data[[#This Row],[id_customer]]&amp;data[[#This Row],[id_campaign]]</f>
        <v>C0470cam13</v>
      </c>
      <c r="I7558">
        <f>DATEDIF(data[[#This Row],[join_date]],data[[#This Row],[buy_date]],"M")</f>
        <v>7</v>
      </c>
    </row>
    <row r="7559" spans="1:9" x14ac:dyDescent="0.25">
      <c r="A7559" t="s">
        <v>1921</v>
      </c>
      <c r="B7559" t="s">
        <v>28</v>
      </c>
      <c r="C7559" s="1">
        <v>44613</v>
      </c>
      <c r="D7559" s="1">
        <v>44925</v>
      </c>
      <c r="E7559">
        <f>VLOOKUP(data[[#This Row],[id_campaign]],campaign[],4,FALSE)</f>
        <v>25</v>
      </c>
      <c r="F7559" t="str">
        <f>VLOOKUP(data[[#This Row],[id_campaign]],campaign[],2,FALSE)</f>
        <v>NewCellphoneUser</v>
      </c>
      <c r="G7559" t="str">
        <f>VLOOKUP(data[[#This Row],[id_customer]],customer[],2,FALSE)</f>
        <v>Alysia Drees</v>
      </c>
      <c r="H7559" t="str">
        <f>data[[#This Row],[id_customer]]&amp;data[[#This Row],[id_campaign]]</f>
        <v>C0470cam13</v>
      </c>
      <c r="I7559">
        <f>DATEDIF(data[[#This Row],[join_date]],data[[#This Row],[buy_date]],"M")</f>
        <v>10</v>
      </c>
    </row>
    <row r="7560" spans="1:9" x14ac:dyDescent="0.25">
      <c r="A7560" t="s">
        <v>1921</v>
      </c>
      <c r="B7560" t="s">
        <v>28</v>
      </c>
      <c r="C7560" s="1">
        <v>44613</v>
      </c>
      <c r="D7560" s="1">
        <v>44949</v>
      </c>
      <c r="E7560">
        <f>VLOOKUP(data[[#This Row],[id_campaign]],campaign[],4,FALSE)</f>
        <v>25</v>
      </c>
      <c r="F7560" t="str">
        <f>VLOOKUP(data[[#This Row],[id_campaign]],campaign[],2,FALSE)</f>
        <v>NewCellphoneUser</v>
      </c>
      <c r="G7560" t="str">
        <f>VLOOKUP(data[[#This Row],[id_customer]],customer[],2,FALSE)</f>
        <v>Alysia Drees</v>
      </c>
      <c r="H7560" t="str">
        <f>data[[#This Row],[id_customer]]&amp;data[[#This Row],[id_campaign]]</f>
        <v>C0470cam13</v>
      </c>
      <c r="I7560">
        <f>DATEDIF(data[[#This Row],[join_date]],data[[#This Row],[buy_date]],"M")</f>
        <v>11</v>
      </c>
    </row>
    <row r="7561" spans="1:9" x14ac:dyDescent="0.25">
      <c r="A7561" t="s">
        <v>1921</v>
      </c>
      <c r="B7561" t="s">
        <v>28</v>
      </c>
      <c r="C7561" s="1">
        <v>44613</v>
      </c>
      <c r="D7561" s="1">
        <v>44981</v>
      </c>
      <c r="E7561">
        <f>VLOOKUP(data[[#This Row],[id_campaign]],campaign[],4,FALSE)</f>
        <v>25</v>
      </c>
      <c r="F7561" t="str">
        <f>VLOOKUP(data[[#This Row],[id_campaign]],campaign[],2,FALSE)</f>
        <v>NewCellphoneUser</v>
      </c>
      <c r="G7561" t="str">
        <f>VLOOKUP(data[[#This Row],[id_customer]],customer[],2,FALSE)</f>
        <v>Alysia Drees</v>
      </c>
      <c r="H7561" t="str">
        <f>data[[#This Row],[id_customer]]&amp;data[[#This Row],[id_campaign]]</f>
        <v>C0470cam13</v>
      </c>
      <c r="I7561">
        <f>DATEDIF(data[[#This Row],[join_date]],data[[#This Row],[buy_date]],"M")</f>
        <v>12</v>
      </c>
    </row>
    <row r="7562" spans="1:9" x14ac:dyDescent="0.25">
      <c r="A7562" t="s">
        <v>1921</v>
      </c>
      <c r="B7562" t="s">
        <v>28</v>
      </c>
      <c r="C7562" s="1">
        <v>44613</v>
      </c>
      <c r="D7562" s="1">
        <v>45014</v>
      </c>
      <c r="E7562">
        <f>VLOOKUP(data[[#This Row],[id_campaign]],campaign[],4,FALSE)</f>
        <v>25</v>
      </c>
      <c r="F7562" t="str">
        <f>VLOOKUP(data[[#This Row],[id_campaign]],campaign[],2,FALSE)</f>
        <v>NewCellphoneUser</v>
      </c>
      <c r="G7562" t="str">
        <f>VLOOKUP(data[[#This Row],[id_customer]],customer[],2,FALSE)</f>
        <v>Alysia Drees</v>
      </c>
      <c r="H7562" t="str">
        <f>data[[#This Row],[id_customer]]&amp;data[[#This Row],[id_campaign]]</f>
        <v>C0470cam13</v>
      </c>
      <c r="I7562">
        <f>DATEDIF(data[[#This Row],[join_date]],data[[#This Row],[buy_date]],"M")</f>
        <v>13</v>
      </c>
    </row>
    <row r="7563" spans="1:9" x14ac:dyDescent="0.25">
      <c r="A7563" t="s">
        <v>1921</v>
      </c>
      <c r="B7563" t="s">
        <v>28</v>
      </c>
      <c r="C7563" s="1">
        <v>44613</v>
      </c>
      <c r="D7563" s="1">
        <v>45017</v>
      </c>
      <c r="E7563">
        <f>VLOOKUP(data[[#This Row],[id_campaign]],campaign[],4,FALSE)</f>
        <v>25</v>
      </c>
      <c r="F7563" t="str">
        <f>VLOOKUP(data[[#This Row],[id_campaign]],campaign[],2,FALSE)</f>
        <v>NewCellphoneUser</v>
      </c>
      <c r="G7563" t="str">
        <f>VLOOKUP(data[[#This Row],[id_customer]],customer[],2,FALSE)</f>
        <v>Alysia Drees</v>
      </c>
      <c r="H7563" t="str">
        <f>data[[#This Row],[id_customer]]&amp;data[[#This Row],[id_campaign]]</f>
        <v>C0470cam13</v>
      </c>
      <c r="I7563">
        <f>DATEDIF(data[[#This Row],[join_date]],data[[#This Row],[buy_date]],"M")</f>
        <v>13</v>
      </c>
    </row>
    <row r="7564" spans="1:9" x14ac:dyDescent="0.25">
      <c r="A7564" t="s">
        <v>1921</v>
      </c>
      <c r="B7564" t="s">
        <v>28</v>
      </c>
      <c r="C7564" s="1">
        <v>44613</v>
      </c>
      <c r="D7564" s="1">
        <v>45067</v>
      </c>
      <c r="E7564">
        <f>VLOOKUP(data[[#This Row],[id_campaign]],campaign[],4,FALSE)</f>
        <v>25</v>
      </c>
      <c r="F7564" t="str">
        <f>VLOOKUP(data[[#This Row],[id_campaign]],campaign[],2,FALSE)</f>
        <v>NewCellphoneUser</v>
      </c>
      <c r="G7564" t="str">
        <f>VLOOKUP(data[[#This Row],[id_customer]],customer[],2,FALSE)</f>
        <v>Alysia Drees</v>
      </c>
      <c r="H7564" t="str">
        <f>data[[#This Row],[id_customer]]&amp;data[[#This Row],[id_campaign]]</f>
        <v>C0470cam13</v>
      </c>
      <c r="I7564">
        <f>DATEDIF(data[[#This Row],[join_date]],data[[#This Row],[buy_date]],"M")</f>
        <v>15</v>
      </c>
    </row>
    <row r="7565" spans="1:9" x14ac:dyDescent="0.25">
      <c r="A7565" t="s">
        <v>1921</v>
      </c>
      <c r="B7565" t="s">
        <v>28</v>
      </c>
      <c r="C7565" s="1">
        <v>44613</v>
      </c>
      <c r="D7565" s="1">
        <v>45080</v>
      </c>
      <c r="E7565">
        <f>VLOOKUP(data[[#This Row],[id_campaign]],campaign[],4,FALSE)</f>
        <v>25</v>
      </c>
      <c r="F7565" t="str">
        <f>VLOOKUP(data[[#This Row],[id_campaign]],campaign[],2,FALSE)</f>
        <v>NewCellphoneUser</v>
      </c>
      <c r="G7565" t="str">
        <f>VLOOKUP(data[[#This Row],[id_customer]],customer[],2,FALSE)</f>
        <v>Alysia Drees</v>
      </c>
      <c r="H7565" t="str">
        <f>data[[#This Row],[id_customer]]&amp;data[[#This Row],[id_campaign]]</f>
        <v>C0470cam13</v>
      </c>
      <c r="I7565">
        <f>DATEDIF(data[[#This Row],[join_date]],data[[#This Row],[buy_date]],"M")</f>
        <v>15</v>
      </c>
    </row>
    <row r="7566" spans="1:9" x14ac:dyDescent="0.25">
      <c r="A7566" t="s">
        <v>1921</v>
      </c>
      <c r="B7566" t="s">
        <v>20</v>
      </c>
      <c r="C7566" s="1">
        <v>44665</v>
      </c>
      <c r="D7566" s="1">
        <v>44665</v>
      </c>
      <c r="E7566">
        <f>VLOOKUP(data[[#This Row],[id_campaign]],campaign[],4,FALSE)</f>
        <v>75</v>
      </c>
      <c r="F7566" t="str">
        <f>VLOOKUP(data[[#This Row],[id_campaign]],campaign[],2,FALSE)</f>
        <v>OptOutMailings</v>
      </c>
      <c r="G7566" t="str">
        <f>VLOOKUP(data[[#This Row],[id_customer]],customer[],2,FALSE)</f>
        <v>Alysia Drees</v>
      </c>
      <c r="H7566" t="str">
        <f>data[[#This Row],[id_customer]]&amp;data[[#This Row],[id_campaign]]</f>
        <v>C0470cam09</v>
      </c>
      <c r="I7566">
        <f>DATEDIF(data[[#This Row],[join_date]],data[[#This Row],[buy_date]],"M")</f>
        <v>0</v>
      </c>
    </row>
    <row r="7567" spans="1:9" x14ac:dyDescent="0.25">
      <c r="A7567" t="s">
        <v>1921</v>
      </c>
      <c r="B7567" t="s">
        <v>20</v>
      </c>
      <c r="C7567" s="1">
        <v>44665</v>
      </c>
      <c r="D7567" s="1">
        <v>44738</v>
      </c>
      <c r="E7567">
        <f>VLOOKUP(data[[#This Row],[id_campaign]],campaign[],4,FALSE)</f>
        <v>75</v>
      </c>
      <c r="F7567" t="str">
        <f>VLOOKUP(data[[#This Row],[id_campaign]],campaign[],2,FALSE)</f>
        <v>OptOutMailings</v>
      </c>
      <c r="G7567" t="str">
        <f>VLOOKUP(data[[#This Row],[id_customer]],customer[],2,FALSE)</f>
        <v>Alysia Drees</v>
      </c>
      <c r="H7567" t="str">
        <f>data[[#This Row],[id_customer]]&amp;data[[#This Row],[id_campaign]]</f>
        <v>C0470cam09</v>
      </c>
      <c r="I7567">
        <f>DATEDIF(data[[#This Row],[join_date]],data[[#This Row],[buy_date]],"M")</f>
        <v>2</v>
      </c>
    </row>
    <row r="7568" spans="1:9" x14ac:dyDescent="0.25">
      <c r="A7568" t="s">
        <v>1921</v>
      </c>
      <c r="B7568" t="s">
        <v>20</v>
      </c>
      <c r="C7568" s="1">
        <v>44665</v>
      </c>
      <c r="D7568" s="1">
        <v>44759</v>
      </c>
      <c r="E7568">
        <f>VLOOKUP(data[[#This Row],[id_campaign]],campaign[],4,FALSE)</f>
        <v>75</v>
      </c>
      <c r="F7568" t="str">
        <f>VLOOKUP(data[[#This Row],[id_campaign]],campaign[],2,FALSE)</f>
        <v>OptOutMailings</v>
      </c>
      <c r="G7568" t="str">
        <f>VLOOKUP(data[[#This Row],[id_customer]],customer[],2,FALSE)</f>
        <v>Alysia Drees</v>
      </c>
      <c r="H7568" t="str">
        <f>data[[#This Row],[id_customer]]&amp;data[[#This Row],[id_campaign]]</f>
        <v>C0470cam09</v>
      </c>
      <c r="I7568">
        <f>DATEDIF(data[[#This Row],[join_date]],data[[#This Row],[buy_date]],"M")</f>
        <v>3</v>
      </c>
    </row>
    <row r="7569" spans="1:9" x14ac:dyDescent="0.25">
      <c r="A7569" t="s">
        <v>1921</v>
      </c>
      <c r="B7569" t="s">
        <v>20</v>
      </c>
      <c r="C7569" s="1">
        <v>44665</v>
      </c>
      <c r="D7569" s="1">
        <v>44795</v>
      </c>
      <c r="E7569">
        <f>VLOOKUP(data[[#This Row],[id_campaign]],campaign[],4,FALSE)</f>
        <v>75</v>
      </c>
      <c r="F7569" t="str">
        <f>VLOOKUP(data[[#This Row],[id_campaign]],campaign[],2,FALSE)</f>
        <v>OptOutMailings</v>
      </c>
      <c r="G7569" t="str">
        <f>VLOOKUP(data[[#This Row],[id_customer]],customer[],2,FALSE)</f>
        <v>Alysia Drees</v>
      </c>
      <c r="H7569" t="str">
        <f>data[[#This Row],[id_customer]]&amp;data[[#This Row],[id_campaign]]</f>
        <v>C0470cam09</v>
      </c>
      <c r="I7569">
        <f>DATEDIF(data[[#This Row],[join_date]],data[[#This Row],[buy_date]],"M")</f>
        <v>4</v>
      </c>
    </row>
    <row r="7570" spans="1:9" x14ac:dyDescent="0.25">
      <c r="A7570" t="s">
        <v>1921</v>
      </c>
      <c r="B7570" t="s">
        <v>20</v>
      </c>
      <c r="C7570" s="1">
        <v>44665</v>
      </c>
      <c r="D7570" s="1">
        <v>44863</v>
      </c>
      <c r="E7570">
        <f>VLOOKUP(data[[#This Row],[id_campaign]],campaign[],4,FALSE)</f>
        <v>75</v>
      </c>
      <c r="F7570" t="str">
        <f>VLOOKUP(data[[#This Row],[id_campaign]],campaign[],2,FALSE)</f>
        <v>OptOutMailings</v>
      </c>
      <c r="G7570" t="str">
        <f>VLOOKUP(data[[#This Row],[id_customer]],customer[],2,FALSE)</f>
        <v>Alysia Drees</v>
      </c>
      <c r="H7570" t="str">
        <f>data[[#This Row],[id_customer]]&amp;data[[#This Row],[id_campaign]]</f>
        <v>C0470cam09</v>
      </c>
      <c r="I7570">
        <f>DATEDIF(data[[#This Row],[join_date]],data[[#This Row],[buy_date]],"M")</f>
        <v>6</v>
      </c>
    </row>
    <row r="7571" spans="1:9" x14ac:dyDescent="0.25">
      <c r="A7571" t="s">
        <v>1921</v>
      </c>
      <c r="B7571" t="s">
        <v>20</v>
      </c>
      <c r="C7571" s="1">
        <v>44665</v>
      </c>
      <c r="D7571" s="1">
        <v>44985</v>
      </c>
      <c r="E7571">
        <f>VLOOKUP(data[[#This Row],[id_campaign]],campaign[],4,FALSE)</f>
        <v>75</v>
      </c>
      <c r="F7571" t="str">
        <f>VLOOKUP(data[[#This Row],[id_campaign]],campaign[],2,FALSE)</f>
        <v>OptOutMailings</v>
      </c>
      <c r="G7571" t="str">
        <f>VLOOKUP(data[[#This Row],[id_customer]],customer[],2,FALSE)</f>
        <v>Alysia Drees</v>
      </c>
      <c r="H7571" t="str">
        <f>data[[#This Row],[id_customer]]&amp;data[[#This Row],[id_campaign]]</f>
        <v>C0470cam09</v>
      </c>
      <c r="I7571">
        <f>DATEDIF(data[[#This Row],[join_date]],data[[#This Row],[buy_date]],"M")</f>
        <v>10</v>
      </c>
    </row>
    <row r="7572" spans="1:9" x14ac:dyDescent="0.25">
      <c r="A7572" t="s">
        <v>1921</v>
      </c>
      <c r="B7572" t="s">
        <v>20</v>
      </c>
      <c r="C7572" s="1">
        <v>44665</v>
      </c>
      <c r="D7572" s="1">
        <v>45045</v>
      </c>
      <c r="E7572">
        <f>VLOOKUP(data[[#This Row],[id_campaign]],campaign[],4,FALSE)</f>
        <v>75</v>
      </c>
      <c r="F7572" t="str">
        <f>VLOOKUP(data[[#This Row],[id_campaign]],campaign[],2,FALSE)</f>
        <v>OptOutMailings</v>
      </c>
      <c r="G7572" t="str">
        <f>VLOOKUP(data[[#This Row],[id_customer]],customer[],2,FALSE)</f>
        <v>Alysia Drees</v>
      </c>
      <c r="H7572" t="str">
        <f>data[[#This Row],[id_customer]]&amp;data[[#This Row],[id_campaign]]</f>
        <v>C0470cam09</v>
      </c>
      <c r="I7572">
        <f>DATEDIF(data[[#This Row],[join_date]],data[[#This Row],[buy_date]],"M")</f>
        <v>12</v>
      </c>
    </row>
    <row r="7573" spans="1:9" x14ac:dyDescent="0.25">
      <c r="A7573" t="s">
        <v>1921</v>
      </c>
      <c r="B7573" t="s">
        <v>20</v>
      </c>
      <c r="C7573" s="1">
        <v>44665</v>
      </c>
      <c r="D7573" s="1">
        <v>45072</v>
      </c>
      <c r="E7573">
        <f>VLOOKUP(data[[#This Row],[id_campaign]],campaign[],4,FALSE)</f>
        <v>75</v>
      </c>
      <c r="F7573" t="str">
        <f>VLOOKUP(data[[#This Row],[id_campaign]],campaign[],2,FALSE)</f>
        <v>OptOutMailings</v>
      </c>
      <c r="G7573" t="str">
        <f>VLOOKUP(data[[#This Row],[id_customer]],customer[],2,FALSE)</f>
        <v>Alysia Drees</v>
      </c>
      <c r="H7573" t="str">
        <f>data[[#This Row],[id_customer]]&amp;data[[#This Row],[id_campaign]]</f>
        <v>C0470cam09</v>
      </c>
      <c r="I7573">
        <f>DATEDIF(data[[#This Row],[join_date]],data[[#This Row],[buy_date]],"M")</f>
        <v>13</v>
      </c>
    </row>
    <row r="7574" spans="1:9" x14ac:dyDescent="0.25">
      <c r="A7574" t="s">
        <v>1925</v>
      </c>
      <c r="B7574" t="s">
        <v>20</v>
      </c>
      <c r="C7574" s="1">
        <v>44742</v>
      </c>
      <c r="D7574" s="1">
        <v>44742</v>
      </c>
      <c r="E7574">
        <f>VLOOKUP(data[[#This Row],[id_campaign]],campaign[],4,FALSE)</f>
        <v>75</v>
      </c>
      <c r="F7574" t="str">
        <f>VLOOKUP(data[[#This Row],[id_campaign]],campaign[],2,FALSE)</f>
        <v>OptOutMailings</v>
      </c>
      <c r="G7574" t="str">
        <f>VLOOKUP(data[[#This Row],[id_customer]],customer[],2,FALSE)</f>
        <v>Lotti Grayley</v>
      </c>
      <c r="H7574" t="str">
        <f>data[[#This Row],[id_customer]]&amp;data[[#This Row],[id_campaign]]</f>
        <v>C0471cam09</v>
      </c>
      <c r="I7574">
        <f>DATEDIF(data[[#This Row],[join_date]],data[[#This Row],[buy_date]],"M")</f>
        <v>0</v>
      </c>
    </row>
    <row r="7575" spans="1:9" x14ac:dyDescent="0.25">
      <c r="A7575" t="s">
        <v>1925</v>
      </c>
      <c r="B7575" t="s">
        <v>20</v>
      </c>
      <c r="C7575" s="1">
        <v>44742</v>
      </c>
      <c r="D7575" s="1">
        <v>44783</v>
      </c>
      <c r="E7575">
        <f>VLOOKUP(data[[#This Row],[id_campaign]],campaign[],4,FALSE)</f>
        <v>75</v>
      </c>
      <c r="F7575" t="str">
        <f>VLOOKUP(data[[#This Row],[id_campaign]],campaign[],2,FALSE)</f>
        <v>OptOutMailings</v>
      </c>
      <c r="G7575" t="str">
        <f>VLOOKUP(data[[#This Row],[id_customer]],customer[],2,FALSE)</f>
        <v>Lotti Grayley</v>
      </c>
      <c r="H7575" t="str">
        <f>data[[#This Row],[id_customer]]&amp;data[[#This Row],[id_campaign]]</f>
        <v>C0471cam09</v>
      </c>
      <c r="I7575">
        <f>DATEDIF(data[[#This Row],[join_date]],data[[#This Row],[buy_date]],"M")</f>
        <v>1</v>
      </c>
    </row>
    <row r="7576" spans="1:9" x14ac:dyDescent="0.25">
      <c r="A7576" t="s">
        <v>1925</v>
      </c>
      <c r="B7576" t="s">
        <v>20</v>
      </c>
      <c r="C7576" s="1">
        <v>44742</v>
      </c>
      <c r="D7576" s="1">
        <v>44806</v>
      </c>
      <c r="E7576">
        <f>VLOOKUP(data[[#This Row],[id_campaign]],campaign[],4,FALSE)</f>
        <v>75</v>
      </c>
      <c r="F7576" t="str">
        <f>VLOOKUP(data[[#This Row],[id_campaign]],campaign[],2,FALSE)</f>
        <v>OptOutMailings</v>
      </c>
      <c r="G7576" t="str">
        <f>VLOOKUP(data[[#This Row],[id_customer]],customer[],2,FALSE)</f>
        <v>Lotti Grayley</v>
      </c>
      <c r="H7576" t="str">
        <f>data[[#This Row],[id_customer]]&amp;data[[#This Row],[id_campaign]]</f>
        <v>C0471cam09</v>
      </c>
      <c r="I7576">
        <f>DATEDIF(data[[#This Row],[join_date]],data[[#This Row],[buy_date]],"M")</f>
        <v>2</v>
      </c>
    </row>
    <row r="7577" spans="1:9" x14ac:dyDescent="0.25">
      <c r="A7577" t="s">
        <v>1925</v>
      </c>
      <c r="B7577" t="s">
        <v>20</v>
      </c>
      <c r="C7577" s="1">
        <v>44742</v>
      </c>
      <c r="D7577" s="1">
        <v>44847</v>
      </c>
      <c r="E7577">
        <f>VLOOKUP(data[[#This Row],[id_campaign]],campaign[],4,FALSE)</f>
        <v>75</v>
      </c>
      <c r="F7577" t="str">
        <f>VLOOKUP(data[[#This Row],[id_campaign]],campaign[],2,FALSE)</f>
        <v>OptOutMailings</v>
      </c>
      <c r="G7577" t="str">
        <f>VLOOKUP(data[[#This Row],[id_customer]],customer[],2,FALSE)</f>
        <v>Lotti Grayley</v>
      </c>
      <c r="H7577" t="str">
        <f>data[[#This Row],[id_customer]]&amp;data[[#This Row],[id_campaign]]</f>
        <v>C0471cam09</v>
      </c>
      <c r="I7577">
        <f>DATEDIF(data[[#This Row],[join_date]],data[[#This Row],[buy_date]],"M")</f>
        <v>3</v>
      </c>
    </row>
    <row r="7578" spans="1:9" x14ac:dyDescent="0.25">
      <c r="A7578" t="s">
        <v>1925</v>
      </c>
      <c r="B7578" t="s">
        <v>20</v>
      </c>
      <c r="C7578" s="1">
        <v>44742</v>
      </c>
      <c r="D7578" s="1">
        <v>44876</v>
      </c>
      <c r="E7578">
        <f>VLOOKUP(data[[#This Row],[id_campaign]],campaign[],4,FALSE)</f>
        <v>75</v>
      </c>
      <c r="F7578" t="str">
        <f>VLOOKUP(data[[#This Row],[id_campaign]],campaign[],2,FALSE)</f>
        <v>OptOutMailings</v>
      </c>
      <c r="G7578" t="str">
        <f>VLOOKUP(data[[#This Row],[id_customer]],customer[],2,FALSE)</f>
        <v>Lotti Grayley</v>
      </c>
      <c r="H7578" t="str">
        <f>data[[#This Row],[id_customer]]&amp;data[[#This Row],[id_campaign]]</f>
        <v>C0471cam09</v>
      </c>
      <c r="I7578">
        <f>DATEDIF(data[[#This Row],[join_date]],data[[#This Row],[buy_date]],"M")</f>
        <v>4</v>
      </c>
    </row>
    <row r="7579" spans="1:9" x14ac:dyDescent="0.25">
      <c r="A7579" t="s">
        <v>1925</v>
      </c>
      <c r="B7579" t="s">
        <v>20</v>
      </c>
      <c r="C7579" s="1">
        <v>44742</v>
      </c>
      <c r="D7579" s="1">
        <v>44903</v>
      </c>
      <c r="E7579">
        <f>VLOOKUP(data[[#This Row],[id_campaign]],campaign[],4,FALSE)</f>
        <v>75</v>
      </c>
      <c r="F7579" t="str">
        <f>VLOOKUP(data[[#This Row],[id_campaign]],campaign[],2,FALSE)</f>
        <v>OptOutMailings</v>
      </c>
      <c r="G7579" t="str">
        <f>VLOOKUP(data[[#This Row],[id_customer]],customer[],2,FALSE)</f>
        <v>Lotti Grayley</v>
      </c>
      <c r="H7579" t="str">
        <f>data[[#This Row],[id_customer]]&amp;data[[#This Row],[id_campaign]]</f>
        <v>C0471cam09</v>
      </c>
      <c r="I7579">
        <f>DATEDIF(data[[#This Row],[join_date]],data[[#This Row],[buy_date]],"M")</f>
        <v>5</v>
      </c>
    </row>
    <row r="7580" spans="1:9" x14ac:dyDescent="0.25">
      <c r="A7580" t="s">
        <v>1925</v>
      </c>
      <c r="B7580" t="s">
        <v>20</v>
      </c>
      <c r="C7580" s="1">
        <v>44742</v>
      </c>
      <c r="D7580" s="1">
        <v>44965</v>
      </c>
      <c r="E7580">
        <f>VLOOKUP(data[[#This Row],[id_campaign]],campaign[],4,FALSE)</f>
        <v>75</v>
      </c>
      <c r="F7580" t="str">
        <f>VLOOKUP(data[[#This Row],[id_campaign]],campaign[],2,FALSE)</f>
        <v>OptOutMailings</v>
      </c>
      <c r="G7580" t="str">
        <f>VLOOKUP(data[[#This Row],[id_customer]],customer[],2,FALSE)</f>
        <v>Lotti Grayley</v>
      </c>
      <c r="H7580" t="str">
        <f>data[[#This Row],[id_customer]]&amp;data[[#This Row],[id_campaign]]</f>
        <v>C0471cam09</v>
      </c>
      <c r="I7580">
        <f>DATEDIF(data[[#This Row],[join_date]],data[[#This Row],[buy_date]],"M")</f>
        <v>7</v>
      </c>
    </row>
    <row r="7581" spans="1:9" x14ac:dyDescent="0.25">
      <c r="A7581" t="s">
        <v>1925</v>
      </c>
      <c r="B7581" t="s">
        <v>20</v>
      </c>
      <c r="C7581" s="1">
        <v>44742</v>
      </c>
      <c r="D7581" s="1">
        <v>44994</v>
      </c>
      <c r="E7581">
        <f>VLOOKUP(data[[#This Row],[id_campaign]],campaign[],4,FALSE)</f>
        <v>75</v>
      </c>
      <c r="F7581" t="str">
        <f>VLOOKUP(data[[#This Row],[id_campaign]],campaign[],2,FALSE)</f>
        <v>OptOutMailings</v>
      </c>
      <c r="G7581" t="str">
        <f>VLOOKUP(data[[#This Row],[id_customer]],customer[],2,FALSE)</f>
        <v>Lotti Grayley</v>
      </c>
      <c r="H7581" t="str">
        <f>data[[#This Row],[id_customer]]&amp;data[[#This Row],[id_campaign]]</f>
        <v>C0471cam09</v>
      </c>
      <c r="I7581">
        <f>DATEDIF(data[[#This Row],[join_date]],data[[#This Row],[buy_date]],"M")</f>
        <v>8</v>
      </c>
    </row>
    <row r="7582" spans="1:9" x14ac:dyDescent="0.25">
      <c r="A7582" t="s">
        <v>1925</v>
      </c>
      <c r="B7582" t="s">
        <v>20</v>
      </c>
      <c r="C7582" s="1">
        <v>44742</v>
      </c>
      <c r="D7582" s="1">
        <v>45047</v>
      </c>
      <c r="E7582">
        <f>VLOOKUP(data[[#This Row],[id_campaign]],campaign[],4,FALSE)</f>
        <v>75</v>
      </c>
      <c r="F7582" t="str">
        <f>VLOOKUP(data[[#This Row],[id_campaign]],campaign[],2,FALSE)</f>
        <v>OptOutMailings</v>
      </c>
      <c r="G7582" t="str">
        <f>VLOOKUP(data[[#This Row],[id_customer]],customer[],2,FALSE)</f>
        <v>Lotti Grayley</v>
      </c>
      <c r="H7582" t="str">
        <f>data[[#This Row],[id_customer]]&amp;data[[#This Row],[id_campaign]]</f>
        <v>C0471cam09</v>
      </c>
      <c r="I7582">
        <f>DATEDIF(data[[#This Row],[join_date]],data[[#This Row],[buy_date]],"M")</f>
        <v>10</v>
      </c>
    </row>
    <row r="7583" spans="1:9" x14ac:dyDescent="0.25">
      <c r="A7583" t="s">
        <v>1925</v>
      </c>
      <c r="B7583" t="s">
        <v>18</v>
      </c>
      <c r="C7583" s="1">
        <v>45036</v>
      </c>
      <c r="D7583" s="1">
        <v>45036</v>
      </c>
      <c r="E7583">
        <f>VLOOKUP(data[[#This Row],[id_campaign]],campaign[],4,FALSE)</f>
        <v>27</v>
      </c>
      <c r="F7583" t="str">
        <f>VLOOKUP(data[[#This Row],[id_campaign]],campaign[],2,FALSE)</f>
        <v>RespondsToMailOffers</v>
      </c>
      <c r="G7583" t="str">
        <f>VLOOKUP(data[[#This Row],[id_customer]],customer[],2,FALSE)</f>
        <v>Lotti Grayley</v>
      </c>
      <c r="H7583" t="str">
        <f>data[[#This Row],[id_customer]]&amp;data[[#This Row],[id_campaign]]</f>
        <v>C0471cam08</v>
      </c>
      <c r="I7583">
        <f>DATEDIF(data[[#This Row],[join_date]],data[[#This Row],[buy_date]],"M")</f>
        <v>0</v>
      </c>
    </row>
    <row r="7584" spans="1:9" x14ac:dyDescent="0.25">
      <c r="A7584" t="s">
        <v>1925</v>
      </c>
      <c r="B7584" t="s">
        <v>18</v>
      </c>
      <c r="C7584" s="1">
        <v>45036</v>
      </c>
      <c r="D7584" s="1">
        <v>45067</v>
      </c>
      <c r="E7584">
        <f>VLOOKUP(data[[#This Row],[id_campaign]],campaign[],4,FALSE)</f>
        <v>27</v>
      </c>
      <c r="F7584" t="str">
        <f>VLOOKUP(data[[#This Row],[id_campaign]],campaign[],2,FALSE)</f>
        <v>RespondsToMailOffers</v>
      </c>
      <c r="G7584" t="str">
        <f>VLOOKUP(data[[#This Row],[id_customer]],customer[],2,FALSE)</f>
        <v>Lotti Grayley</v>
      </c>
      <c r="H7584" t="str">
        <f>data[[#This Row],[id_customer]]&amp;data[[#This Row],[id_campaign]]</f>
        <v>C0471cam08</v>
      </c>
      <c r="I7584">
        <f>DATEDIF(data[[#This Row],[join_date]],data[[#This Row],[buy_date]],"M")</f>
        <v>1</v>
      </c>
    </row>
    <row r="7585" spans="1:9" x14ac:dyDescent="0.25">
      <c r="A7585" t="s">
        <v>1925</v>
      </c>
      <c r="B7585" t="s">
        <v>18</v>
      </c>
      <c r="C7585" s="1">
        <v>45036</v>
      </c>
      <c r="D7585" s="1">
        <v>45080</v>
      </c>
      <c r="E7585">
        <f>VLOOKUP(data[[#This Row],[id_campaign]],campaign[],4,FALSE)</f>
        <v>27</v>
      </c>
      <c r="F7585" t="str">
        <f>VLOOKUP(data[[#This Row],[id_campaign]],campaign[],2,FALSE)</f>
        <v>RespondsToMailOffers</v>
      </c>
      <c r="G7585" t="str">
        <f>VLOOKUP(data[[#This Row],[id_customer]],customer[],2,FALSE)</f>
        <v>Lotti Grayley</v>
      </c>
      <c r="H7585" t="str">
        <f>data[[#This Row],[id_customer]]&amp;data[[#This Row],[id_campaign]]</f>
        <v>C0471cam08</v>
      </c>
      <c r="I7585">
        <f>DATEDIF(data[[#This Row],[join_date]],data[[#This Row],[buy_date]],"M")</f>
        <v>1</v>
      </c>
    </row>
    <row r="7586" spans="1:9" x14ac:dyDescent="0.25">
      <c r="A7586" t="s">
        <v>1929</v>
      </c>
      <c r="B7586" t="s">
        <v>20</v>
      </c>
      <c r="C7586" s="1">
        <v>44649</v>
      </c>
      <c r="D7586" s="1">
        <v>44649</v>
      </c>
      <c r="E7586">
        <f>VLOOKUP(data[[#This Row],[id_campaign]],campaign[],4,FALSE)</f>
        <v>75</v>
      </c>
      <c r="F7586" t="str">
        <f>VLOOKUP(data[[#This Row],[id_campaign]],campaign[],2,FALSE)</f>
        <v>OptOutMailings</v>
      </c>
      <c r="G7586" t="str">
        <f>VLOOKUP(data[[#This Row],[id_customer]],customer[],2,FALSE)</f>
        <v>Elliot de Keep</v>
      </c>
      <c r="H7586" t="str">
        <f>data[[#This Row],[id_customer]]&amp;data[[#This Row],[id_campaign]]</f>
        <v>C0472cam09</v>
      </c>
      <c r="I7586">
        <f>DATEDIF(data[[#This Row],[join_date]],data[[#This Row],[buy_date]],"M")</f>
        <v>0</v>
      </c>
    </row>
    <row r="7587" spans="1:9" x14ac:dyDescent="0.25">
      <c r="A7587" t="s">
        <v>1929</v>
      </c>
      <c r="B7587" t="s">
        <v>20</v>
      </c>
      <c r="C7587" s="1">
        <v>44649</v>
      </c>
      <c r="D7587" s="1">
        <v>44681</v>
      </c>
      <c r="E7587">
        <f>VLOOKUP(data[[#This Row],[id_campaign]],campaign[],4,FALSE)</f>
        <v>75</v>
      </c>
      <c r="F7587" t="str">
        <f>VLOOKUP(data[[#This Row],[id_campaign]],campaign[],2,FALSE)</f>
        <v>OptOutMailings</v>
      </c>
      <c r="G7587" t="str">
        <f>VLOOKUP(data[[#This Row],[id_customer]],customer[],2,FALSE)</f>
        <v>Elliot de Keep</v>
      </c>
      <c r="H7587" t="str">
        <f>data[[#This Row],[id_customer]]&amp;data[[#This Row],[id_campaign]]</f>
        <v>C0472cam09</v>
      </c>
      <c r="I7587">
        <f>DATEDIF(data[[#This Row],[join_date]],data[[#This Row],[buy_date]],"M")</f>
        <v>1</v>
      </c>
    </row>
    <row r="7588" spans="1:9" x14ac:dyDescent="0.25">
      <c r="A7588" t="s">
        <v>1929</v>
      </c>
      <c r="B7588" t="s">
        <v>20</v>
      </c>
      <c r="C7588" s="1">
        <v>44649</v>
      </c>
      <c r="D7588" s="1">
        <v>44692</v>
      </c>
      <c r="E7588">
        <f>VLOOKUP(data[[#This Row],[id_campaign]],campaign[],4,FALSE)</f>
        <v>75</v>
      </c>
      <c r="F7588" t="str">
        <f>VLOOKUP(data[[#This Row],[id_campaign]],campaign[],2,FALSE)</f>
        <v>OptOutMailings</v>
      </c>
      <c r="G7588" t="str">
        <f>VLOOKUP(data[[#This Row],[id_customer]],customer[],2,FALSE)</f>
        <v>Elliot de Keep</v>
      </c>
      <c r="H7588" t="str">
        <f>data[[#This Row],[id_customer]]&amp;data[[#This Row],[id_campaign]]</f>
        <v>C0472cam09</v>
      </c>
      <c r="I7588">
        <f>DATEDIF(data[[#This Row],[join_date]],data[[#This Row],[buy_date]],"M")</f>
        <v>1</v>
      </c>
    </row>
    <row r="7589" spans="1:9" x14ac:dyDescent="0.25">
      <c r="A7589" t="s">
        <v>1929</v>
      </c>
      <c r="B7589" t="s">
        <v>20</v>
      </c>
      <c r="C7589" s="1">
        <v>44649</v>
      </c>
      <c r="D7589" s="1">
        <v>44716</v>
      </c>
      <c r="E7589">
        <f>VLOOKUP(data[[#This Row],[id_campaign]],campaign[],4,FALSE)</f>
        <v>75</v>
      </c>
      <c r="F7589" t="str">
        <f>VLOOKUP(data[[#This Row],[id_campaign]],campaign[],2,FALSE)</f>
        <v>OptOutMailings</v>
      </c>
      <c r="G7589" t="str">
        <f>VLOOKUP(data[[#This Row],[id_customer]],customer[],2,FALSE)</f>
        <v>Elliot de Keep</v>
      </c>
      <c r="H7589" t="str">
        <f>data[[#This Row],[id_customer]]&amp;data[[#This Row],[id_campaign]]</f>
        <v>C0472cam09</v>
      </c>
      <c r="I7589">
        <f>DATEDIF(data[[#This Row],[join_date]],data[[#This Row],[buy_date]],"M")</f>
        <v>2</v>
      </c>
    </row>
    <row r="7590" spans="1:9" x14ac:dyDescent="0.25">
      <c r="A7590" t="s">
        <v>1929</v>
      </c>
      <c r="B7590" t="s">
        <v>20</v>
      </c>
      <c r="C7590" s="1">
        <v>44649</v>
      </c>
      <c r="D7590" s="1">
        <v>44746</v>
      </c>
      <c r="E7590">
        <f>VLOOKUP(data[[#This Row],[id_campaign]],campaign[],4,FALSE)</f>
        <v>75</v>
      </c>
      <c r="F7590" t="str">
        <f>VLOOKUP(data[[#This Row],[id_campaign]],campaign[],2,FALSE)</f>
        <v>OptOutMailings</v>
      </c>
      <c r="G7590" t="str">
        <f>VLOOKUP(data[[#This Row],[id_customer]],customer[],2,FALSE)</f>
        <v>Elliot de Keep</v>
      </c>
      <c r="H7590" t="str">
        <f>data[[#This Row],[id_customer]]&amp;data[[#This Row],[id_campaign]]</f>
        <v>C0472cam09</v>
      </c>
      <c r="I7590">
        <f>DATEDIF(data[[#This Row],[join_date]],data[[#This Row],[buy_date]],"M")</f>
        <v>3</v>
      </c>
    </row>
    <row r="7591" spans="1:9" x14ac:dyDescent="0.25">
      <c r="A7591" t="s">
        <v>1929</v>
      </c>
      <c r="B7591" t="s">
        <v>20</v>
      </c>
      <c r="C7591" s="1">
        <v>44649</v>
      </c>
      <c r="D7591" s="1">
        <v>44775</v>
      </c>
      <c r="E7591">
        <f>VLOOKUP(data[[#This Row],[id_campaign]],campaign[],4,FALSE)</f>
        <v>75</v>
      </c>
      <c r="F7591" t="str">
        <f>VLOOKUP(data[[#This Row],[id_campaign]],campaign[],2,FALSE)</f>
        <v>OptOutMailings</v>
      </c>
      <c r="G7591" t="str">
        <f>VLOOKUP(data[[#This Row],[id_customer]],customer[],2,FALSE)</f>
        <v>Elliot de Keep</v>
      </c>
      <c r="H7591" t="str">
        <f>data[[#This Row],[id_customer]]&amp;data[[#This Row],[id_campaign]]</f>
        <v>C0472cam09</v>
      </c>
      <c r="I7591">
        <f>DATEDIF(data[[#This Row],[join_date]],data[[#This Row],[buy_date]],"M")</f>
        <v>4</v>
      </c>
    </row>
    <row r="7592" spans="1:9" x14ac:dyDescent="0.25">
      <c r="A7592" t="s">
        <v>1929</v>
      </c>
      <c r="B7592" t="s">
        <v>20</v>
      </c>
      <c r="C7592" s="1">
        <v>44649</v>
      </c>
      <c r="D7592" s="1">
        <v>44838</v>
      </c>
      <c r="E7592">
        <f>VLOOKUP(data[[#This Row],[id_campaign]],campaign[],4,FALSE)</f>
        <v>75</v>
      </c>
      <c r="F7592" t="str">
        <f>VLOOKUP(data[[#This Row],[id_campaign]],campaign[],2,FALSE)</f>
        <v>OptOutMailings</v>
      </c>
      <c r="G7592" t="str">
        <f>VLOOKUP(data[[#This Row],[id_customer]],customer[],2,FALSE)</f>
        <v>Elliot de Keep</v>
      </c>
      <c r="H7592" t="str">
        <f>data[[#This Row],[id_customer]]&amp;data[[#This Row],[id_campaign]]</f>
        <v>C0472cam09</v>
      </c>
      <c r="I7592">
        <f>DATEDIF(data[[#This Row],[join_date]],data[[#This Row],[buy_date]],"M")</f>
        <v>6</v>
      </c>
    </row>
    <row r="7593" spans="1:9" x14ac:dyDescent="0.25">
      <c r="A7593" t="s">
        <v>1929</v>
      </c>
      <c r="B7593" t="s">
        <v>20</v>
      </c>
      <c r="C7593" s="1">
        <v>44649</v>
      </c>
      <c r="D7593" s="1">
        <v>44874</v>
      </c>
      <c r="E7593">
        <f>VLOOKUP(data[[#This Row],[id_campaign]],campaign[],4,FALSE)</f>
        <v>75</v>
      </c>
      <c r="F7593" t="str">
        <f>VLOOKUP(data[[#This Row],[id_campaign]],campaign[],2,FALSE)</f>
        <v>OptOutMailings</v>
      </c>
      <c r="G7593" t="str">
        <f>VLOOKUP(data[[#This Row],[id_customer]],customer[],2,FALSE)</f>
        <v>Elliot de Keep</v>
      </c>
      <c r="H7593" t="str">
        <f>data[[#This Row],[id_customer]]&amp;data[[#This Row],[id_campaign]]</f>
        <v>C0472cam09</v>
      </c>
      <c r="I7593">
        <f>DATEDIF(data[[#This Row],[join_date]],data[[#This Row],[buy_date]],"M")</f>
        <v>7</v>
      </c>
    </row>
    <row r="7594" spans="1:9" x14ac:dyDescent="0.25">
      <c r="A7594" t="s">
        <v>1929</v>
      </c>
      <c r="B7594" t="s">
        <v>20</v>
      </c>
      <c r="C7594" s="1">
        <v>44649</v>
      </c>
      <c r="D7594" s="1">
        <v>44936</v>
      </c>
      <c r="E7594">
        <f>VLOOKUP(data[[#This Row],[id_campaign]],campaign[],4,FALSE)</f>
        <v>75</v>
      </c>
      <c r="F7594" t="str">
        <f>VLOOKUP(data[[#This Row],[id_campaign]],campaign[],2,FALSE)</f>
        <v>OptOutMailings</v>
      </c>
      <c r="G7594" t="str">
        <f>VLOOKUP(data[[#This Row],[id_customer]],customer[],2,FALSE)</f>
        <v>Elliot de Keep</v>
      </c>
      <c r="H7594" t="str">
        <f>data[[#This Row],[id_customer]]&amp;data[[#This Row],[id_campaign]]</f>
        <v>C0472cam09</v>
      </c>
      <c r="I7594">
        <f>DATEDIF(data[[#This Row],[join_date]],data[[#This Row],[buy_date]],"M")</f>
        <v>9</v>
      </c>
    </row>
    <row r="7595" spans="1:9" x14ac:dyDescent="0.25">
      <c r="A7595" t="s">
        <v>1929</v>
      </c>
      <c r="B7595" t="s">
        <v>20</v>
      </c>
      <c r="C7595" s="1">
        <v>44649</v>
      </c>
      <c r="D7595" s="1">
        <v>44969</v>
      </c>
      <c r="E7595">
        <f>VLOOKUP(data[[#This Row],[id_campaign]],campaign[],4,FALSE)</f>
        <v>75</v>
      </c>
      <c r="F7595" t="str">
        <f>VLOOKUP(data[[#This Row],[id_campaign]],campaign[],2,FALSE)</f>
        <v>OptOutMailings</v>
      </c>
      <c r="G7595" t="str">
        <f>VLOOKUP(data[[#This Row],[id_customer]],customer[],2,FALSE)</f>
        <v>Elliot de Keep</v>
      </c>
      <c r="H7595" t="str">
        <f>data[[#This Row],[id_customer]]&amp;data[[#This Row],[id_campaign]]</f>
        <v>C0472cam09</v>
      </c>
      <c r="I7595">
        <f>DATEDIF(data[[#This Row],[join_date]],data[[#This Row],[buy_date]],"M")</f>
        <v>10</v>
      </c>
    </row>
    <row r="7596" spans="1:9" x14ac:dyDescent="0.25">
      <c r="A7596" t="s">
        <v>1929</v>
      </c>
      <c r="B7596" t="s">
        <v>20</v>
      </c>
      <c r="C7596" s="1">
        <v>44649</v>
      </c>
      <c r="D7596" s="1">
        <v>44988</v>
      </c>
      <c r="E7596">
        <f>VLOOKUP(data[[#This Row],[id_campaign]],campaign[],4,FALSE)</f>
        <v>75</v>
      </c>
      <c r="F7596" t="str">
        <f>VLOOKUP(data[[#This Row],[id_campaign]],campaign[],2,FALSE)</f>
        <v>OptOutMailings</v>
      </c>
      <c r="G7596" t="str">
        <f>VLOOKUP(data[[#This Row],[id_customer]],customer[],2,FALSE)</f>
        <v>Elliot de Keep</v>
      </c>
      <c r="H7596" t="str">
        <f>data[[#This Row],[id_customer]]&amp;data[[#This Row],[id_campaign]]</f>
        <v>C0472cam09</v>
      </c>
      <c r="I7596">
        <f>DATEDIF(data[[#This Row],[join_date]],data[[#This Row],[buy_date]],"M")</f>
        <v>11</v>
      </c>
    </row>
    <row r="7597" spans="1:9" x14ac:dyDescent="0.25">
      <c r="A7597" t="s">
        <v>1929</v>
      </c>
      <c r="B7597" t="s">
        <v>20</v>
      </c>
      <c r="C7597" s="1">
        <v>44649</v>
      </c>
      <c r="D7597" s="1">
        <v>45028</v>
      </c>
      <c r="E7597">
        <f>VLOOKUP(data[[#This Row],[id_campaign]],campaign[],4,FALSE)</f>
        <v>75</v>
      </c>
      <c r="F7597" t="str">
        <f>VLOOKUP(data[[#This Row],[id_campaign]],campaign[],2,FALSE)</f>
        <v>OptOutMailings</v>
      </c>
      <c r="G7597" t="str">
        <f>VLOOKUP(data[[#This Row],[id_customer]],customer[],2,FALSE)</f>
        <v>Elliot de Keep</v>
      </c>
      <c r="H7597" t="str">
        <f>data[[#This Row],[id_customer]]&amp;data[[#This Row],[id_campaign]]</f>
        <v>C0472cam09</v>
      </c>
      <c r="I7597">
        <f>DATEDIF(data[[#This Row],[join_date]],data[[#This Row],[buy_date]],"M")</f>
        <v>12</v>
      </c>
    </row>
    <row r="7598" spans="1:9" x14ac:dyDescent="0.25">
      <c r="A7598" t="s">
        <v>1929</v>
      </c>
      <c r="B7598" t="s">
        <v>20</v>
      </c>
      <c r="C7598" s="1">
        <v>44649</v>
      </c>
      <c r="D7598" s="1">
        <v>45057</v>
      </c>
      <c r="E7598">
        <f>VLOOKUP(data[[#This Row],[id_campaign]],campaign[],4,FALSE)</f>
        <v>75</v>
      </c>
      <c r="F7598" t="str">
        <f>VLOOKUP(data[[#This Row],[id_campaign]],campaign[],2,FALSE)</f>
        <v>OptOutMailings</v>
      </c>
      <c r="G7598" t="str">
        <f>VLOOKUP(data[[#This Row],[id_customer]],customer[],2,FALSE)</f>
        <v>Elliot de Keep</v>
      </c>
      <c r="H7598" t="str">
        <f>data[[#This Row],[id_customer]]&amp;data[[#This Row],[id_campaign]]</f>
        <v>C0472cam09</v>
      </c>
      <c r="I7598">
        <f>DATEDIF(data[[#This Row],[join_date]],data[[#This Row],[buy_date]],"M")</f>
        <v>13</v>
      </c>
    </row>
    <row r="7599" spans="1:9" x14ac:dyDescent="0.25">
      <c r="A7599" t="s">
        <v>1929</v>
      </c>
      <c r="B7599" t="s">
        <v>20</v>
      </c>
      <c r="C7599" s="1">
        <v>44649</v>
      </c>
      <c r="D7599" s="1">
        <v>45084</v>
      </c>
      <c r="E7599">
        <f>VLOOKUP(data[[#This Row],[id_campaign]],campaign[],4,FALSE)</f>
        <v>75</v>
      </c>
      <c r="F7599" t="str">
        <f>VLOOKUP(data[[#This Row],[id_campaign]],campaign[],2,FALSE)</f>
        <v>OptOutMailings</v>
      </c>
      <c r="G7599" t="str">
        <f>VLOOKUP(data[[#This Row],[id_customer]],customer[],2,FALSE)</f>
        <v>Elliot de Keep</v>
      </c>
      <c r="H7599" t="str">
        <f>data[[#This Row],[id_customer]]&amp;data[[#This Row],[id_campaign]]</f>
        <v>C0472cam09</v>
      </c>
      <c r="I7599">
        <f>DATEDIF(data[[#This Row],[join_date]],data[[#This Row],[buy_date]],"M")</f>
        <v>14</v>
      </c>
    </row>
    <row r="7600" spans="1:9" x14ac:dyDescent="0.25">
      <c r="A7600" t="s">
        <v>1929</v>
      </c>
      <c r="B7600" t="s">
        <v>16</v>
      </c>
      <c r="C7600" s="1">
        <v>44996</v>
      </c>
      <c r="D7600" s="1">
        <v>44996</v>
      </c>
      <c r="E7600">
        <f>VLOOKUP(data[[#This Row],[id_campaign]],campaign[],4,FALSE)</f>
        <v>25</v>
      </c>
      <c r="F7600" t="str">
        <f>VLOOKUP(data[[#This Row],[id_campaign]],campaign[],2,FALSE)</f>
        <v>BuysViaMailOrder</v>
      </c>
      <c r="G7600" t="str">
        <f>VLOOKUP(data[[#This Row],[id_customer]],customer[],2,FALSE)</f>
        <v>Elliot de Keep</v>
      </c>
      <c r="H7600" t="str">
        <f>data[[#This Row],[id_customer]]&amp;data[[#This Row],[id_campaign]]</f>
        <v>C0472cam07</v>
      </c>
      <c r="I7600">
        <f>DATEDIF(data[[#This Row],[join_date]],data[[#This Row],[buy_date]],"M")</f>
        <v>0</v>
      </c>
    </row>
    <row r="7601" spans="1:9" x14ac:dyDescent="0.25">
      <c r="A7601" t="s">
        <v>1929</v>
      </c>
      <c r="B7601" t="s">
        <v>16</v>
      </c>
      <c r="C7601" s="1">
        <v>44996</v>
      </c>
      <c r="D7601" s="1">
        <v>45029</v>
      </c>
      <c r="E7601">
        <f>VLOOKUP(data[[#This Row],[id_campaign]],campaign[],4,FALSE)</f>
        <v>25</v>
      </c>
      <c r="F7601" t="str">
        <f>VLOOKUP(data[[#This Row],[id_campaign]],campaign[],2,FALSE)</f>
        <v>BuysViaMailOrder</v>
      </c>
      <c r="G7601" t="str">
        <f>VLOOKUP(data[[#This Row],[id_customer]],customer[],2,FALSE)</f>
        <v>Elliot de Keep</v>
      </c>
      <c r="H7601" t="str">
        <f>data[[#This Row],[id_customer]]&amp;data[[#This Row],[id_campaign]]</f>
        <v>C0472cam07</v>
      </c>
      <c r="I7601">
        <f>DATEDIF(data[[#This Row],[join_date]],data[[#This Row],[buy_date]],"M")</f>
        <v>1</v>
      </c>
    </row>
    <row r="7602" spans="1:9" x14ac:dyDescent="0.25">
      <c r="A7602" t="s">
        <v>1929</v>
      </c>
      <c r="B7602" t="s">
        <v>16</v>
      </c>
      <c r="C7602" s="1">
        <v>44996</v>
      </c>
      <c r="D7602" s="1">
        <v>45066</v>
      </c>
      <c r="E7602">
        <f>VLOOKUP(data[[#This Row],[id_campaign]],campaign[],4,FALSE)</f>
        <v>25</v>
      </c>
      <c r="F7602" t="str">
        <f>VLOOKUP(data[[#This Row],[id_campaign]],campaign[],2,FALSE)</f>
        <v>BuysViaMailOrder</v>
      </c>
      <c r="G7602" t="str">
        <f>VLOOKUP(data[[#This Row],[id_customer]],customer[],2,FALSE)</f>
        <v>Elliot de Keep</v>
      </c>
      <c r="H7602" t="str">
        <f>data[[#This Row],[id_customer]]&amp;data[[#This Row],[id_campaign]]</f>
        <v>C0472cam07</v>
      </c>
      <c r="I7602">
        <f>DATEDIF(data[[#This Row],[join_date]],data[[#This Row],[buy_date]],"M")</f>
        <v>2</v>
      </c>
    </row>
    <row r="7603" spans="1:9" x14ac:dyDescent="0.25">
      <c r="A7603" t="s">
        <v>1933</v>
      </c>
      <c r="B7603" t="s">
        <v>22</v>
      </c>
      <c r="C7603" s="1">
        <v>44858</v>
      </c>
      <c r="D7603" s="1">
        <v>44858</v>
      </c>
      <c r="E7603">
        <f>VLOOKUP(data[[#This Row],[id_campaign]],campaign[],4,FALSE)</f>
        <v>66</v>
      </c>
      <c r="F7603" t="str">
        <f>VLOOKUP(data[[#This Row],[id_campaign]],campaign[],2,FALSE)</f>
        <v>NonUSTravel</v>
      </c>
      <c r="G7603" t="str">
        <f>VLOOKUP(data[[#This Row],[id_customer]],customer[],2,FALSE)</f>
        <v>Cybill Raysdale</v>
      </c>
      <c r="H7603" t="str">
        <f>data[[#This Row],[id_customer]]&amp;data[[#This Row],[id_campaign]]</f>
        <v>C0473cam10</v>
      </c>
      <c r="I7603">
        <f>DATEDIF(data[[#This Row],[join_date]],data[[#This Row],[buy_date]],"M")</f>
        <v>0</v>
      </c>
    </row>
    <row r="7604" spans="1:9" x14ac:dyDescent="0.25">
      <c r="A7604" t="s">
        <v>1933</v>
      </c>
      <c r="B7604" t="s">
        <v>22</v>
      </c>
      <c r="C7604" s="1">
        <v>44858</v>
      </c>
      <c r="D7604" s="1">
        <v>44893</v>
      </c>
      <c r="E7604">
        <f>VLOOKUP(data[[#This Row],[id_campaign]],campaign[],4,FALSE)</f>
        <v>66</v>
      </c>
      <c r="F7604" t="str">
        <f>VLOOKUP(data[[#This Row],[id_campaign]],campaign[],2,FALSE)</f>
        <v>NonUSTravel</v>
      </c>
      <c r="G7604" t="str">
        <f>VLOOKUP(data[[#This Row],[id_customer]],customer[],2,FALSE)</f>
        <v>Cybill Raysdale</v>
      </c>
      <c r="H7604" t="str">
        <f>data[[#This Row],[id_customer]]&amp;data[[#This Row],[id_campaign]]</f>
        <v>C0473cam10</v>
      </c>
      <c r="I7604">
        <f>DATEDIF(data[[#This Row],[join_date]],data[[#This Row],[buy_date]],"M")</f>
        <v>1</v>
      </c>
    </row>
    <row r="7605" spans="1:9" x14ac:dyDescent="0.25">
      <c r="A7605" t="s">
        <v>1933</v>
      </c>
      <c r="B7605" t="s">
        <v>22</v>
      </c>
      <c r="C7605" s="1">
        <v>44858</v>
      </c>
      <c r="D7605" s="1">
        <v>44896</v>
      </c>
      <c r="E7605">
        <f>VLOOKUP(data[[#This Row],[id_campaign]],campaign[],4,FALSE)</f>
        <v>66</v>
      </c>
      <c r="F7605" t="str">
        <f>VLOOKUP(data[[#This Row],[id_campaign]],campaign[],2,FALSE)</f>
        <v>NonUSTravel</v>
      </c>
      <c r="G7605" t="str">
        <f>VLOOKUP(data[[#This Row],[id_customer]],customer[],2,FALSE)</f>
        <v>Cybill Raysdale</v>
      </c>
      <c r="H7605" t="str">
        <f>data[[#This Row],[id_customer]]&amp;data[[#This Row],[id_campaign]]</f>
        <v>C0473cam10</v>
      </c>
      <c r="I7605">
        <f>DATEDIF(data[[#This Row],[join_date]],data[[#This Row],[buy_date]],"M")</f>
        <v>1</v>
      </c>
    </row>
    <row r="7606" spans="1:9" x14ac:dyDescent="0.25">
      <c r="A7606" t="s">
        <v>1933</v>
      </c>
      <c r="B7606" t="s">
        <v>22</v>
      </c>
      <c r="C7606" s="1">
        <v>44858</v>
      </c>
      <c r="D7606" s="1">
        <v>44954</v>
      </c>
      <c r="E7606">
        <f>VLOOKUP(data[[#This Row],[id_campaign]],campaign[],4,FALSE)</f>
        <v>66</v>
      </c>
      <c r="F7606" t="str">
        <f>VLOOKUP(data[[#This Row],[id_campaign]],campaign[],2,FALSE)</f>
        <v>NonUSTravel</v>
      </c>
      <c r="G7606" t="str">
        <f>VLOOKUP(data[[#This Row],[id_customer]],customer[],2,FALSE)</f>
        <v>Cybill Raysdale</v>
      </c>
      <c r="H7606" t="str">
        <f>data[[#This Row],[id_customer]]&amp;data[[#This Row],[id_campaign]]</f>
        <v>C0473cam10</v>
      </c>
      <c r="I7606">
        <f>DATEDIF(data[[#This Row],[join_date]],data[[#This Row],[buy_date]],"M")</f>
        <v>3</v>
      </c>
    </row>
    <row r="7607" spans="1:9" x14ac:dyDescent="0.25">
      <c r="A7607" t="s">
        <v>1933</v>
      </c>
      <c r="B7607" t="s">
        <v>22</v>
      </c>
      <c r="C7607" s="1">
        <v>44858</v>
      </c>
      <c r="D7607" s="1">
        <v>44962</v>
      </c>
      <c r="E7607">
        <f>VLOOKUP(data[[#This Row],[id_campaign]],campaign[],4,FALSE)</f>
        <v>66</v>
      </c>
      <c r="F7607" t="str">
        <f>VLOOKUP(data[[#This Row],[id_campaign]],campaign[],2,FALSE)</f>
        <v>NonUSTravel</v>
      </c>
      <c r="G7607" t="str">
        <f>VLOOKUP(data[[#This Row],[id_customer]],customer[],2,FALSE)</f>
        <v>Cybill Raysdale</v>
      </c>
      <c r="H7607" t="str">
        <f>data[[#This Row],[id_customer]]&amp;data[[#This Row],[id_campaign]]</f>
        <v>C0473cam10</v>
      </c>
      <c r="I7607">
        <f>DATEDIF(data[[#This Row],[join_date]],data[[#This Row],[buy_date]],"M")</f>
        <v>3</v>
      </c>
    </row>
    <row r="7608" spans="1:9" x14ac:dyDescent="0.25">
      <c r="A7608" t="s">
        <v>1933</v>
      </c>
      <c r="B7608" t="s">
        <v>22</v>
      </c>
      <c r="C7608" s="1">
        <v>44858</v>
      </c>
      <c r="D7608" s="1">
        <v>45015</v>
      </c>
      <c r="E7608">
        <f>VLOOKUP(data[[#This Row],[id_campaign]],campaign[],4,FALSE)</f>
        <v>66</v>
      </c>
      <c r="F7608" t="str">
        <f>VLOOKUP(data[[#This Row],[id_campaign]],campaign[],2,FALSE)</f>
        <v>NonUSTravel</v>
      </c>
      <c r="G7608" t="str">
        <f>VLOOKUP(data[[#This Row],[id_customer]],customer[],2,FALSE)</f>
        <v>Cybill Raysdale</v>
      </c>
      <c r="H7608" t="str">
        <f>data[[#This Row],[id_customer]]&amp;data[[#This Row],[id_campaign]]</f>
        <v>C0473cam10</v>
      </c>
      <c r="I7608">
        <f>DATEDIF(data[[#This Row],[join_date]],data[[#This Row],[buy_date]],"M")</f>
        <v>5</v>
      </c>
    </row>
    <row r="7609" spans="1:9" x14ac:dyDescent="0.25">
      <c r="A7609" t="s">
        <v>1933</v>
      </c>
      <c r="B7609" t="s">
        <v>22</v>
      </c>
      <c r="C7609" s="1">
        <v>44858</v>
      </c>
      <c r="D7609" s="1">
        <v>45017</v>
      </c>
      <c r="E7609">
        <f>VLOOKUP(data[[#This Row],[id_campaign]],campaign[],4,FALSE)</f>
        <v>66</v>
      </c>
      <c r="F7609" t="str">
        <f>VLOOKUP(data[[#This Row],[id_campaign]],campaign[],2,FALSE)</f>
        <v>NonUSTravel</v>
      </c>
      <c r="G7609" t="str">
        <f>VLOOKUP(data[[#This Row],[id_customer]],customer[],2,FALSE)</f>
        <v>Cybill Raysdale</v>
      </c>
      <c r="H7609" t="str">
        <f>data[[#This Row],[id_customer]]&amp;data[[#This Row],[id_campaign]]</f>
        <v>C0473cam10</v>
      </c>
      <c r="I7609">
        <f>DATEDIF(data[[#This Row],[join_date]],data[[#This Row],[buy_date]],"M")</f>
        <v>5</v>
      </c>
    </row>
    <row r="7610" spans="1:9" x14ac:dyDescent="0.25">
      <c r="A7610" t="s">
        <v>1933</v>
      </c>
      <c r="B7610" t="s">
        <v>22</v>
      </c>
      <c r="C7610" s="1">
        <v>44858</v>
      </c>
      <c r="D7610" s="1">
        <v>45055</v>
      </c>
      <c r="E7610">
        <f>VLOOKUP(data[[#This Row],[id_campaign]],campaign[],4,FALSE)</f>
        <v>66</v>
      </c>
      <c r="F7610" t="str">
        <f>VLOOKUP(data[[#This Row],[id_campaign]],campaign[],2,FALSE)</f>
        <v>NonUSTravel</v>
      </c>
      <c r="G7610" t="str">
        <f>VLOOKUP(data[[#This Row],[id_customer]],customer[],2,FALSE)</f>
        <v>Cybill Raysdale</v>
      </c>
      <c r="H7610" t="str">
        <f>data[[#This Row],[id_customer]]&amp;data[[#This Row],[id_campaign]]</f>
        <v>C0473cam10</v>
      </c>
      <c r="I7610">
        <f>DATEDIF(data[[#This Row],[join_date]],data[[#This Row],[buy_date]],"M")</f>
        <v>6</v>
      </c>
    </row>
    <row r="7611" spans="1:9" x14ac:dyDescent="0.25">
      <c r="A7611" t="s">
        <v>1933</v>
      </c>
      <c r="B7611" t="s">
        <v>22</v>
      </c>
      <c r="C7611" s="1">
        <v>44858</v>
      </c>
      <c r="D7611" s="1">
        <v>45083</v>
      </c>
      <c r="E7611">
        <f>VLOOKUP(data[[#This Row],[id_campaign]],campaign[],4,FALSE)</f>
        <v>66</v>
      </c>
      <c r="F7611" t="str">
        <f>VLOOKUP(data[[#This Row],[id_campaign]],campaign[],2,FALSE)</f>
        <v>NonUSTravel</v>
      </c>
      <c r="G7611" t="str">
        <f>VLOOKUP(data[[#This Row],[id_customer]],customer[],2,FALSE)</f>
        <v>Cybill Raysdale</v>
      </c>
      <c r="H7611" t="str">
        <f>data[[#This Row],[id_customer]]&amp;data[[#This Row],[id_campaign]]</f>
        <v>C0473cam10</v>
      </c>
      <c r="I7611">
        <f>DATEDIF(data[[#This Row],[join_date]],data[[#This Row],[buy_date]],"M")</f>
        <v>7</v>
      </c>
    </row>
    <row r="7612" spans="1:9" x14ac:dyDescent="0.25">
      <c r="A7612" t="s">
        <v>1933</v>
      </c>
      <c r="B7612" t="s">
        <v>8</v>
      </c>
      <c r="C7612" s="1">
        <v>45040</v>
      </c>
      <c r="D7612" s="1">
        <v>45040</v>
      </c>
      <c r="E7612">
        <f>VLOOKUP(data[[#This Row],[id_campaign]],campaign[],4,FALSE)</f>
        <v>62</v>
      </c>
      <c r="F7612" t="str">
        <f>VLOOKUP(data[[#This Row],[id_campaign]],campaign[],2,FALSE)</f>
        <v>HandsetWebCapable</v>
      </c>
      <c r="G7612" t="str">
        <f>VLOOKUP(data[[#This Row],[id_customer]],customer[],2,FALSE)</f>
        <v>Cybill Raysdale</v>
      </c>
      <c r="H7612" t="str">
        <f>data[[#This Row],[id_customer]]&amp;data[[#This Row],[id_campaign]]</f>
        <v>C0473cam03</v>
      </c>
      <c r="I7612">
        <f>DATEDIF(data[[#This Row],[join_date]],data[[#This Row],[buy_date]],"M")</f>
        <v>0</v>
      </c>
    </row>
    <row r="7613" spans="1:9" x14ac:dyDescent="0.25">
      <c r="A7613" t="s">
        <v>1933</v>
      </c>
      <c r="B7613" t="s">
        <v>8</v>
      </c>
      <c r="C7613" s="1">
        <v>45040</v>
      </c>
      <c r="D7613" s="1">
        <v>45071</v>
      </c>
      <c r="E7613">
        <f>VLOOKUP(data[[#This Row],[id_campaign]],campaign[],4,FALSE)</f>
        <v>62</v>
      </c>
      <c r="F7613" t="str">
        <f>VLOOKUP(data[[#This Row],[id_campaign]],campaign[],2,FALSE)</f>
        <v>HandsetWebCapable</v>
      </c>
      <c r="G7613" t="str">
        <f>VLOOKUP(data[[#This Row],[id_customer]],customer[],2,FALSE)</f>
        <v>Cybill Raysdale</v>
      </c>
      <c r="H7613" t="str">
        <f>data[[#This Row],[id_customer]]&amp;data[[#This Row],[id_campaign]]</f>
        <v>C0473cam03</v>
      </c>
      <c r="I7613">
        <f>DATEDIF(data[[#This Row],[join_date]],data[[#This Row],[buy_date]],"M")</f>
        <v>1</v>
      </c>
    </row>
    <row r="7614" spans="1:9" x14ac:dyDescent="0.25">
      <c r="A7614" t="s">
        <v>1933</v>
      </c>
      <c r="B7614" t="s">
        <v>8</v>
      </c>
      <c r="C7614" s="1">
        <v>45040</v>
      </c>
      <c r="D7614" s="1">
        <v>45078</v>
      </c>
      <c r="E7614">
        <f>VLOOKUP(data[[#This Row],[id_campaign]],campaign[],4,FALSE)</f>
        <v>62</v>
      </c>
      <c r="F7614" t="str">
        <f>VLOOKUP(data[[#This Row],[id_campaign]],campaign[],2,FALSE)</f>
        <v>HandsetWebCapable</v>
      </c>
      <c r="G7614" t="str">
        <f>VLOOKUP(data[[#This Row],[id_customer]],customer[],2,FALSE)</f>
        <v>Cybill Raysdale</v>
      </c>
      <c r="H7614" t="str">
        <f>data[[#This Row],[id_customer]]&amp;data[[#This Row],[id_campaign]]</f>
        <v>C0473cam03</v>
      </c>
      <c r="I7614">
        <f>DATEDIF(data[[#This Row],[join_date]],data[[#This Row],[buy_date]],"M")</f>
        <v>1</v>
      </c>
    </row>
    <row r="7615" spans="1:9" x14ac:dyDescent="0.25">
      <c r="A7615" t="s">
        <v>1937</v>
      </c>
      <c r="B7615" t="s">
        <v>28</v>
      </c>
      <c r="C7615" s="1">
        <v>44649</v>
      </c>
      <c r="D7615" s="1">
        <v>44649</v>
      </c>
      <c r="E7615">
        <f>VLOOKUP(data[[#This Row],[id_campaign]],campaign[],4,FALSE)</f>
        <v>25</v>
      </c>
      <c r="F7615" t="str">
        <f>VLOOKUP(data[[#This Row],[id_campaign]],campaign[],2,FALSE)</f>
        <v>NewCellphoneUser</v>
      </c>
      <c r="G7615" t="str">
        <f>VLOOKUP(data[[#This Row],[id_customer]],customer[],2,FALSE)</f>
        <v>Hewett Goldhill</v>
      </c>
      <c r="H7615" t="str">
        <f>data[[#This Row],[id_customer]]&amp;data[[#This Row],[id_campaign]]</f>
        <v>C0474cam13</v>
      </c>
      <c r="I7615">
        <f>DATEDIF(data[[#This Row],[join_date]],data[[#This Row],[buy_date]],"M")</f>
        <v>0</v>
      </c>
    </row>
    <row r="7616" spans="1:9" x14ac:dyDescent="0.25">
      <c r="A7616" t="s">
        <v>1937</v>
      </c>
      <c r="B7616" t="s">
        <v>28</v>
      </c>
      <c r="C7616" s="1">
        <v>44649</v>
      </c>
      <c r="D7616" s="1">
        <v>44685</v>
      </c>
      <c r="E7616">
        <f>VLOOKUP(data[[#This Row],[id_campaign]],campaign[],4,FALSE)</f>
        <v>25</v>
      </c>
      <c r="F7616" t="str">
        <f>VLOOKUP(data[[#This Row],[id_campaign]],campaign[],2,FALSE)</f>
        <v>NewCellphoneUser</v>
      </c>
      <c r="G7616" t="str">
        <f>VLOOKUP(data[[#This Row],[id_customer]],customer[],2,FALSE)</f>
        <v>Hewett Goldhill</v>
      </c>
      <c r="H7616" t="str">
        <f>data[[#This Row],[id_customer]]&amp;data[[#This Row],[id_campaign]]</f>
        <v>C0474cam13</v>
      </c>
      <c r="I7616">
        <f>DATEDIF(data[[#This Row],[join_date]],data[[#This Row],[buy_date]],"M")</f>
        <v>1</v>
      </c>
    </row>
    <row r="7617" spans="1:9" x14ac:dyDescent="0.25">
      <c r="A7617" t="s">
        <v>1937</v>
      </c>
      <c r="B7617" t="s">
        <v>28</v>
      </c>
      <c r="C7617" s="1">
        <v>44649</v>
      </c>
      <c r="D7617" s="1">
        <v>44725</v>
      </c>
      <c r="E7617">
        <f>VLOOKUP(data[[#This Row],[id_campaign]],campaign[],4,FALSE)</f>
        <v>25</v>
      </c>
      <c r="F7617" t="str">
        <f>VLOOKUP(data[[#This Row],[id_campaign]],campaign[],2,FALSE)</f>
        <v>NewCellphoneUser</v>
      </c>
      <c r="G7617" t="str">
        <f>VLOOKUP(data[[#This Row],[id_customer]],customer[],2,FALSE)</f>
        <v>Hewett Goldhill</v>
      </c>
      <c r="H7617" t="str">
        <f>data[[#This Row],[id_customer]]&amp;data[[#This Row],[id_campaign]]</f>
        <v>C0474cam13</v>
      </c>
      <c r="I7617">
        <f>DATEDIF(data[[#This Row],[join_date]],data[[#This Row],[buy_date]],"M")</f>
        <v>2</v>
      </c>
    </row>
    <row r="7618" spans="1:9" x14ac:dyDescent="0.25">
      <c r="A7618" t="s">
        <v>1937</v>
      </c>
      <c r="B7618" t="s">
        <v>28</v>
      </c>
      <c r="C7618" s="1">
        <v>44649</v>
      </c>
      <c r="D7618" s="1">
        <v>44775</v>
      </c>
      <c r="E7618">
        <f>VLOOKUP(data[[#This Row],[id_campaign]],campaign[],4,FALSE)</f>
        <v>25</v>
      </c>
      <c r="F7618" t="str">
        <f>VLOOKUP(data[[#This Row],[id_campaign]],campaign[],2,FALSE)</f>
        <v>NewCellphoneUser</v>
      </c>
      <c r="G7618" t="str">
        <f>VLOOKUP(data[[#This Row],[id_customer]],customer[],2,FALSE)</f>
        <v>Hewett Goldhill</v>
      </c>
      <c r="H7618" t="str">
        <f>data[[#This Row],[id_customer]]&amp;data[[#This Row],[id_campaign]]</f>
        <v>C0474cam13</v>
      </c>
      <c r="I7618">
        <f>DATEDIF(data[[#This Row],[join_date]],data[[#This Row],[buy_date]],"M")</f>
        <v>4</v>
      </c>
    </row>
    <row r="7619" spans="1:9" x14ac:dyDescent="0.25">
      <c r="A7619" t="s">
        <v>1937</v>
      </c>
      <c r="B7619" t="s">
        <v>28</v>
      </c>
      <c r="C7619" s="1">
        <v>44649</v>
      </c>
      <c r="D7619" s="1">
        <v>44805</v>
      </c>
      <c r="E7619">
        <f>VLOOKUP(data[[#This Row],[id_campaign]],campaign[],4,FALSE)</f>
        <v>25</v>
      </c>
      <c r="F7619" t="str">
        <f>VLOOKUP(data[[#This Row],[id_campaign]],campaign[],2,FALSE)</f>
        <v>NewCellphoneUser</v>
      </c>
      <c r="G7619" t="str">
        <f>VLOOKUP(data[[#This Row],[id_customer]],customer[],2,FALSE)</f>
        <v>Hewett Goldhill</v>
      </c>
      <c r="H7619" t="str">
        <f>data[[#This Row],[id_customer]]&amp;data[[#This Row],[id_campaign]]</f>
        <v>C0474cam13</v>
      </c>
      <c r="I7619">
        <f>DATEDIF(data[[#This Row],[join_date]],data[[#This Row],[buy_date]],"M")</f>
        <v>5</v>
      </c>
    </row>
    <row r="7620" spans="1:9" x14ac:dyDescent="0.25">
      <c r="A7620" t="s">
        <v>1937</v>
      </c>
      <c r="B7620" t="s">
        <v>28</v>
      </c>
      <c r="C7620" s="1">
        <v>44649</v>
      </c>
      <c r="D7620" s="1">
        <v>44836</v>
      </c>
      <c r="E7620">
        <f>VLOOKUP(data[[#This Row],[id_campaign]],campaign[],4,FALSE)</f>
        <v>25</v>
      </c>
      <c r="F7620" t="str">
        <f>VLOOKUP(data[[#This Row],[id_campaign]],campaign[],2,FALSE)</f>
        <v>NewCellphoneUser</v>
      </c>
      <c r="G7620" t="str">
        <f>VLOOKUP(data[[#This Row],[id_customer]],customer[],2,FALSE)</f>
        <v>Hewett Goldhill</v>
      </c>
      <c r="H7620" t="str">
        <f>data[[#This Row],[id_customer]]&amp;data[[#This Row],[id_campaign]]</f>
        <v>C0474cam13</v>
      </c>
      <c r="I7620">
        <f>DATEDIF(data[[#This Row],[join_date]],data[[#This Row],[buy_date]],"M")</f>
        <v>6</v>
      </c>
    </row>
    <row r="7621" spans="1:9" x14ac:dyDescent="0.25">
      <c r="A7621" t="s">
        <v>1937</v>
      </c>
      <c r="B7621" t="s">
        <v>28</v>
      </c>
      <c r="C7621" s="1">
        <v>44649</v>
      </c>
      <c r="D7621" s="1">
        <v>44878</v>
      </c>
      <c r="E7621">
        <f>VLOOKUP(data[[#This Row],[id_campaign]],campaign[],4,FALSE)</f>
        <v>25</v>
      </c>
      <c r="F7621" t="str">
        <f>VLOOKUP(data[[#This Row],[id_campaign]],campaign[],2,FALSE)</f>
        <v>NewCellphoneUser</v>
      </c>
      <c r="G7621" t="str">
        <f>VLOOKUP(data[[#This Row],[id_customer]],customer[],2,FALSE)</f>
        <v>Hewett Goldhill</v>
      </c>
      <c r="H7621" t="str">
        <f>data[[#This Row],[id_customer]]&amp;data[[#This Row],[id_campaign]]</f>
        <v>C0474cam13</v>
      </c>
      <c r="I7621">
        <f>DATEDIF(data[[#This Row],[join_date]],data[[#This Row],[buy_date]],"M")</f>
        <v>7</v>
      </c>
    </row>
    <row r="7622" spans="1:9" x14ac:dyDescent="0.25">
      <c r="A7622" t="s">
        <v>1937</v>
      </c>
      <c r="B7622" t="s">
        <v>28</v>
      </c>
      <c r="C7622" s="1">
        <v>44649</v>
      </c>
      <c r="D7622" s="1">
        <v>44907</v>
      </c>
      <c r="E7622">
        <f>VLOOKUP(data[[#This Row],[id_campaign]],campaign[],4,FALSE)</f>
        <v>25</v>
      </c>
      <c r="F7622" t="str">
        <f>VLOOKUP(data[[#This Row],[id_campaign]],campaign[],2,FALSE)</f>
        <v>NewCellphoneUser</v>
      </c>
      <c r="G7622" t="str">
        <f>VLOOKUP(data[[#This Row],[id_customer]],customer[],2,FALSE)</f>
        <v>Hewett Goldhill</v>
      </c>
      <c r="H7622" t="str">
        <f>data[[#This Row],[id_customer]]&amp;data[[#This Row],[id_campaign]]</f>
        <v>C0474cam13</v>
      </c>
      <c r="I7622">
        <f>DATEDIF(data[[#This Row],[join_date]],data[[#This Row],[buy_date]],"M")</f>
        <v>8</v>
      </c>
    </row>
    <row r="7623" spans="1:9" x14ac:dyDescent="0.25">
      <c r="A7623" t="s">
        <v>1937</v>
      </c>
      <c r="B7623" t="s">
        <v>28</v>
      </c>
      <c r="C7623" s="1">
        <v>44649</v>
      </c>
      <c r="D7623" s="1">
        <v>44928</v>
      </c>
      <c r="E7623">
        <f>VLOOKUP(data[[#This Row],[id_campaign]],campaign[],4,FALSE)</f>
        <v>25</v>
      </c>
      <c r="F7623" t="str">
        <f>VLOOKUP(data[[#This Row],[id_campaign]],campaign[],2,FALSE)</f>
        <v>NewCellphoneUser</v>
      </c>
      <c r="G7623" t="str">
        <f>VLOOKUP(data[[#This Row],[id_customer]],customer[],2,FALSE)</f>
        <v>Hewett Goldhill</v>
      </c>
      <c r="H7623" t="str">
        <f>data[[#This Row],[id_customer]]&amp;data[[#This Row],[id_campaign]]</f>
        <v>C0474cam13</v>
      </c>
      <c r="I7623">
        <f>DATEDIF(data[[#This Row],[join_date]],data[[#This Row],[buy_date]],"M")</f>
        <v>9</v>
      </c>
    </row>
    <row r="7624" spans="1:9" x14ac:dyDescent="0.25">
      <c r="A7624" t="s">
        <v>1937</v>
      </c>
      <c r="B7624" t="s">
        <v>28</v>
      </c>
      <c r="C7624" s="1">
        <v>44649</v>
      </c>
      <c r="D7624" s="1">
        <v>44959</v>
      </c>
      <c r="E7624">
        <f>VLOOKUP(data[[#This Row],[id_campaign]],campaign[],4,FALSE)</f>
        <v>25</v>
      </c>
      <c r="F7624" t="str">
        <f>VLOOKUP(data[[#This Row],[id_campaign]],campaign[],2,FALSE)</f>
        <v>NewCellphoneUser</v>
      </c>
      <c r="G7624" t="str">
        <f>VLOOKUP(data[[#This Row],[id_customer]],customer[],2,FALSE)</f>
        <v>Hewett Goldhill</v>
      </c>
      <c r="H7624" t="str">
        <f>data[[#This Row],[id_customer]]&amp;data[[#This Row],[id_campaign]]</f>
        <v>C0474cam13</v>
      </c>
      <c r="I7624">
        <f>DATEDIF(data[[#This Row],[join_date]],data[[#This Row],[buy_date]],"M")</f>
        <v>10</v>
      </c>
    </row>
    <row r="7625" spans="1:9" x14ac:dyDescent="0.25">
      <c r="A7625" t="s">
        <v>1937</v>
      </c>
      <c r="B7625" t="s">
        <v>28</v>
      </c>
      <c r="C7625" s="1">
        <v>44649</v>
      </c>
      <c r="D7625" s="1">
        <v>45014</v>
      </c>
      <c r="E7625">
        <f>VLOOKUP(data[[#This Row],[id_campaign]],campaign[],4,FALSE)</f>
        <v>25</v>
      </c>
      <c r="F7625" t="str">
        <f>VLOOKUP(data[[#This Row],[id_campaign]],campaign[],2,FALSE)</f>
        <v>NewCellphoneUser</v>
      </c>
      <c r="G7625" t="str">
        <f>VLOOKUP(data[[#This Row],[id_customer]],customer[],2,FALSE)</f>
        <v>Hewett Goldhill</v>
      </c>
      <c r="H7625" t="str">
        <f>data[[#This Row],[id_customer]]&amp;data[[#This Row],[id_campaign]]</f>
        <v>C0474cam13</v>
      </c>
      <c r="I7625">
        <f>DATEDIF(data[[#This Row],[join_date]],data[[#This Row],[buy_date]],"M")</f>
        <v>12</v>
      </c>
    </row>
    <row r="7626" spans="1:9" x14ac:dyDescent="0.25">
      <c r="A7626" t="s">
        <v>1937</v>
      </c>
      <c r="B7626" t="s">
        <v>28</v>
      </c>
      <c r="C7626" s="1">
        <v>44649</v>
      </c>
      <c r="D7626" s="1">
        <v>45076</v>
      </c>
      <c r="E7626">
        <f>VLOOKUP(data[[#This Row],[id_campaign]],campaign[],4,FALSE)</f>
        <v>25</v>
      </c>
      <c r="F7626" t="str">
        <f>VLOOKUP(data[[#This Row],[id_campaign]],campaign[],2,FALSE)</f>
        <v>NewCellphoneUser</v>
      </c>
      <c r="G7626" t="str">
        <f>VLOOKUP(data[[#This Row],[id_customer]],customer[],2,FALSE)</f>
        <v>Hewett Goldhill</v>
      </c>
      <c r="H7626" t="str">
        <f>data[[#This Row],[id_customer]]&amp;data[[#This Row],[id_campaign]]</f>
        <v>C0474cam13</v>
      </c>
      <c r="I7626">
        <f>DATEDIF(data[[#This Row],[join_date]],data[[#This Row],[buy_date]],"M")</f>
        <v>14</v>
      </c>
    </row>
    <row r="7627" spans="1:9" x14ac:dyDescent="0.25">
      <c r="A7627" t="s">
        <v>1937</v>
      </c>
      <c r="B7627" t="s">
        <v>28</v>
      </c>
      <c r="C7627" s="1">
        <v>44649</v>
      </c>
      <c r="D7627" s="1">
        <v>45080</v>
      </c>
      <c r="E7627">
        <f>VLOOKUP(data[[#This Row],[id_campaign]],campaign[],4,FALSE)</f>
        <v>25</v>
      </c>
      <c r="F7627" t="str">
        <f>VLOOKUP(data[[#This Row],[id_campaign]],campaign[],2,FALSE)</f>
        <v>NewCellphoneUser</v>
      </c>
      <c r="G7627" t="str">
        <f>VLOOKUP(data[[#This Row],[id_customer]],customer[],2,FALSE)</f>
        <v>Hewett Goldhill</v>
      </c>
      <c r="H7627" t="str">
        <f>data[[#This Row],[id_customer]]&amp;data[[#This Row],[id_campaign]]</f>
        <v>C0474cam13</v>
      </c>
      <c r="I7627">
        <f>DATEDIF(data[[#This Row],[join_date]],data[[#This Row],[buy_date]],"M")</f>
        <v>14</v>
      </c>
    </row>
    <row r="7628" spans="1:9" x14ac:dyDescent="0.25">
      <c r="A7628" t="s">
        <v>1937</v>
      </c>
      <c r="B7628" t="s">
        <v>10</v>
      </c>
      <c r="C7628" s="1">
        <v>45037</v>
      </c>
      <c r="D7628" s="1">
        <v>45037</v>
      </c>
      <c r="E7628">
        <f>VLOOKUP(data[[#This Row],[id_campaign]],campaign[],4,FALSE)</f>
        <v>26</v>
      </c>
      <c r="F7628" t="str">
        <f>VLOOKUP(data[[#This Row],[id_campaign]],campaign[],2,FALSE)</f>
        <v>TruckOwner</v>
      </c>
      <c r="G7628" t="str">
        <f>VLOOKUP(data[[#This Row],[id_customer]],customer[],2,FALSE)</f>
        <v>Hewett Goldhill</v>
      </c>
      <c r="H7628" t="str">
        <f>data[[#This Row],[id_customer]]&amp;data[[#This Row],[id_campaign]]</f>
        <v>C0474cam04</v>
      </c>
      <c r="I7628">
        <f>DATEDIF(data[[#This Row],[join_date]],data[[#This Row],[buy_date]],"M")</f>
        <v>0</v>
      </c>
    </row>
    <row r="7629" spans="1:9" x14ac:dyDescent="0.25">
      <c r="A7629" t="s">
        <v>1937</v>
      </c>
      <c r="B7629" t="s">
        <v>10</v>
      </c>
      <c r="C7629" s="1">
        <v>45037</v>
      </c>
      <c r="D7629" s="1">
        <v>45069</v>
      </c>
      <c r="E7629">
        <f>VLOOKUP(data[[#This Row],[id_campaign]],campaign[],4,FALSE)</f>
        <v>26</v>
      </c>
      <c r="F7629" t="str">
        <f>VLOOKUP(data[[#This Row],[id_campaign]],campaign[],2,FALSE)</f>
        <v>TruckOwner</v>
      </c>
      <c r="G7629" t="str">
        <f>VLOOKUP(data[[#This Row],[id_customer]],customer[],2,FALSE)</f>
        <v>Hewett Goldhill</v>
      </c>
      <c r="H7629" t="str">
        <f>data[[#This Row],[id_customer]]&amp;data[[#This Row],[id_campaign]]</f>
        <v>C0474cam04</v>
      </c>
      <c r="I7629">
        <f>DATEDIF(data[[#This Row],[join_date]],data[[#This Row],[buy_date]],"M")</f>
        <v>1</v>
      </c>
    </row>
    <row r="7630" spans="1:9" x14ac:dyDescent="0.25">
      <c r="A7630" t="s">
        <v>1937</v>
      </c>
      <c r="B7630" t="s">
        <v>10</v>
      </c>
      <c r="C7630" s="1">
        <v>45037</v>
      </c>
      <c r="D7630" s="1">
        <v>45082</v>
      </c>
      <c r="E7630">
        <f>VLOOKUP(data[[#This Row],[id_campaign]],campaign[],4,FALSE)</f>
        <v>26</v>
      </c>
      <c r="F7630" t="str">
        <f>VLOOKUP(data[[#This Row],[id_campaign]],campaign[],2,FALSE)</f>
        <v>TruckOwner</v>
      </c>
      <c r="G7630" t="str">
        <f>VLOOKUP(data[[#This Row],[id_customer]],customer[],2,FALSE)</f>
        <v>Hewett Goldhill</v>
      </c>
      <c r="H7630" t="str">
        <f>data[[#This Row],[id_customer]]&amp;data[[#This Row],[id_campaign]]</f>
        <v>C0474cam04</v>
      </c>
      <c r="I7630">
        <f>DATEDIF(data[[#This Row],[join_date]],data[[#This Row],[buy_date]],"M")</f>
        <v>1</v>
      </c>
    </row>
    <row r="7631" spans="1:9" x14ac:dyDescent="0.25">
      <c r="A7631" t="s">
        <v>1941</v>
      </c>
      <c r="B7631" t="s">
        <v>24</v>
      </c>
      <c r="C7631" s="1">
        <v>44726</v>
      </c>
      <c r="D7631" s="1">
        <v>44726</v>
      </c>
      <c r="E7631">
        <f>VLOOKUP(data[[#This Row],[id_campaign]],campaign[],4,FALSE)</f>
        <v>62</v>
      </c>
      <c r="F7631" t="str">
        <f>VLOOKUP(data[[#This Row],[id_campaign]],campaign[],2,FALSE)</f>
        <v>OwnsComputer</v>
      </c>
      <c r="G7631" t="str">
        <f>VLOOKUP(data[[#This Row],[id_customer]],customer[],2,FALSE)</f>
        <v>Patrica Bore</v>
      </c>
      <c r="H7631" t="str">
        <f>data[[#This Row],[id_customer]]&amp;data[[#This Row],[id_campaign]]</f>
        <v>C0475cam11</v>
      </c>
      <c r="I7631">
        <f>DATEDIF(data[[#This Row],[join_date]],data[[#This Row],[buy_date]],"M")</f>
        <v>0</v>
      </c>
    </row>
    <row r="7632" spans="1:9" x14ac:dyDescent="0.25">
      <c r="A7632" t="s">
        <v>1941</v>
      </c>
      <c r="B7632" t="s">
        <v>24</v>
      </c>
      <c r="C7632" s="1">
        <v>44726</v>
      </c>
      <c r="D7632" s="1">
        <v>44788</v>
      </c>
      <c r="E7632">
        <f>VLOOKUP(data[[#This Row],[id_campaign]],campaign[],4,FALSE)</f>
        <v>62</v>
      </c>
      <c r="F7632" t="str">
        <f>VLOOKUP(data[[#This Row],[id_campaign]],campaign[],2,FALSE)</f>
        <v>OwnsComputer</v>
      </c>
      <c r="G7632" t="str">
        <f>VLOOKUP(data[[#This Row],[id_customer]],customer[],2,FALSE)</f>
        <v>Patrica Bore</v>
      </c>
      <c r="H7632" t="str">
        <f>data[[#This Row],[id_customer]]&amp;data[[#This Row],[id_campaign]]</f>
        <v>C0475cam11</v>
      </c>
      <c r="I7632">
        <f>DATEDIF(data[[#This Row],[join_date]],data[[#This Row],[buy_date]],"M")</f>
        <v>2</v>
      </c>
    </row>
    <row r="7633" spans="1:9" x14ac:dyDescent="0.25">
      <c r="A7633" t="s">
        <v>1941</v>
      </c>
      <c r="B7633" t="s">
        <v>24</v>
      </c>
      <c r="C7633" s="1">
        <v>44726</v>
      </c>
      <c r="D7633" s="1">
        <v>44818</v>
      </c>
      <c r="E7633">
        <f>VLOOKUP(data[[#This Row],[id_campaign]],campaign[],4,FALSE)</f>
        <v>62</v>
      </c>
      <c r="F7633" t="str">
        <f>VLOOKUP(data[[#This Row],[id_campaign]],campaign[],2,FALSE)</f>
        <v>OwnsComputer</v>
      </c>
      <c r="G7633" t="str">
        <f>VLOOKUP(data[[#This Row],[id_customer]],customer[],2,FALSE)</f>
        <v>Patrica Bore</v>
      </c>
      <c r="H7633" t="str">
        <f>data[[#This Row],[id_customer]]&amp;data[[#This Row],[id_campaign]]</f>
        <v>C0475cam11</v>
      </c>
      <c r="I7633">
        <f>DATEDIF(data[[#This Row],[join_date]],data[[#This Row],[buy_date]],"M")</f>
        <v>3</v>
      </c>
    </row>
    <row r="7634" spans="1:9" x14ac:dyDescent="0.25">
      <c r="A7634" t="s">
        <v>1941</v>
      </c>
      <c r="B7634" t="s">
        <v>24</v>
      </c>
      <c r="C7634" s="1">
        <v>44726</v>
      </c>
      <c r="D7634" s="1">
        <v>44857</v>
      </c>
      <c r="E7634">
        <f>VLOOKUP(data[[#This Row],[id_campaign]],campaign[],4,FALSE)</f>
        <v>62</v>
      </c>
      <c r="F7634" t="str">
        <f>VLOOKUP(data[[#This Row],[id_campaign]],campaign[],2,FALSE)</f>
        <v>OwnsComputer</v>
      </c>
      <c r="G7634" t="str">
        <f>VLOOKUP(data[[#This Row],[id_customer]],customer[],2,FALSE)</f>
        <v>Patrica Bore</v>
      </c>
      <c r="H7634" t="str">
        <f>data[[#This Row],[id_customer]]&amp;data[[#This Row],[id_campaign]]</f>
        <v>C0475cam11</v>
      </c>
      <c r="I7634">
        <f>DATEDIF(data[[#This Row],[join_date]],data[[#This Row],[buy_date]],"M")</f>
        <v>4</v>
      </c>
    </row>
    <row r="7635" spans="1:9" x14ac:dyDescent="0.25">
      <c r="A7635" t="s">
        <v>1941</v>
      </c>
      <c r="B7635" t="s">
        <v>24</v>
      </c>
      <c r="C7635" s="1">
        <v>44726</v>
      </c>
      <c r="D7635" s="1">
        <v>44889</v>
      </c>
      <c r="E7635">
        <f>VLOOKUP(data[[#This Row],[id_campaign]],campaign[],4,FALSE)</f>
        <v>62</v>
      </c>
      <c r="F7635" t="str">
        <f>VLOOKUP(data[[#This Row],[id_campaign]],campaign[],2,FALSE)</f>
        <v>OwnsComputer</v>
      </c>
      <c r="G7635" t="str">
        <f>VLOOKUP(data[[#This Row],[id_customer]],customer[],2,FALSE)</f>
        <v>Patrica Bore</v>
      </c>
      <c r="H7635" t="str">
        <f>data[[#This Row],[id_customer]]&amp;data[[#This Row],[id_campaign]]</f>
        <v>C0475cam11</v>
      </c>
      <c r="I7635">
        <f>DATEDIF(data[[#This Row],[join_date]],data[[#This Row],[buy_date]],"M")</f>
        <v>5</v>
      </c>
    </row>
    <row r="7636" spans="1:9" x14ac:dyDescent="0.25">
      <c r="A7636" t="s">
        <v>1941</v>
      </c>
      <c r="B7636" t="s">
        <v>24</v>
      </c>
      <c r="C7636" s="1">
        <v>44726</v>
      </c>
      <c r="D7636" s="1">
        <v>44910</v>
      </c>
      <c r="E7636">
        <f>VLOOKUP(data[[#This Row],[id_campaign]],campaign[],4,FALSE)</f>
        <v>62</v>
      </c>
      <c r="F7636" t="str">
        <f>VLOOKUP(data[[#This Row],[id_campaign]],campaign[],2,FALSE)</f>
        <v>OwnsComputer</v>
      </c>
      <c r="G7636" t="str">
        <f>VLOOKUP(data[[#This Row],[id_customer]],customer[],2,FALSE)</f>
        <v>Patrica Bore</v>
      </c>
      <c r="H7636" t="str">
        <f>data[[#This Row],[id_customer]]&amp;data[[#This Row],[id_campaign]]</f>
        <v>C0475cam11</v>
      </c>
      <c r="I7636">
        <f>DATEDIF(data[[#This Row],[join_date]],data[[#This Row],[buy_date]],"M")</f>
        <v>6</v>
      </c>
    </row>
    <row r="7637" spans="1:9" x14ac:dyDescent="0.25">
      <c r="A7637" t="s">
        <v>1941</v>
      </c>
      <c r="B7637" t="s">
        <v>24</v>
      </c>
      <c r="C7637" s="1">
        <v>44726</v>
      </c>
      <c r="D7637" s="1">
        <v>44944</v>
      </c>
      <c r="E7637">
        <f>VLOOKUP(data[[#This Row],[id_campaign]],campaign[],4,FALSE)</f>
        <v>62</v>
      </c>
      <c r="F7637" t="str">
        <f>VLOOKUP(data[[#This Row],[id_campaign]],campaign[],2,FALSE)</f>
        <v>OwnsComputer</v>
      </c>
      <c r="G7637" t="str">
        <f>VLOOKUP(data[[#This Row],[id_customer]],customer[],2,FALSE)</f>
        <v>Patrica Bore</v>
      </c>
      <c r="H7637" t="str">
        <f>data[[#This Row],[id_customer]]&amp;data[[#This Row],[id_campaign]]</f>
        <v>C0475cam11</v>
      </c>
      <c r="I7637">
        <f>DATEDIF(data[[#This Row],[join_date]],data[[#This Row],[buy_date]],"M")</f>
        <v>7</v>
      </c>
    </row>
    <row r="7638" spans="1:9" x14ac:dyDescent="0.25">
      <c r="A7638" t="s">
        <v>1941</v>
      </c>
      <c r="B7638" t="s">
        <v>24</v>
      </c>
      <c r="C7638" s="1">
        <v>44726</v>
      </c>
      <c r="D7638" s="1">
        <v>44975</v>
      </c>
      <c r="E7638">
        <f>VLOOKUP(data[[#This Row],[id_campaign]],campaign[],4,FALSE)</f>
        <v>62</v>
      </c>
      <c r="F7638" t="str">
        <f>VLOOKUP(data[[#This Row],[id_campaign]],campaign[],2,FALSE)</f>
        <v>OwnsComputer</v>
      </c>
      <c r="G7638" t="str">
        <f>VLOOKUP(data[[#This Row],[id_customer]],customer[],2,FALSE)</f>
        <v>Patrica Bore</v>
      </c>
      <c r="H7638" t="str">
        <f>data[[#This Row],[id_customer]]&amp;data[[#This Row],[id_campaign]]</f>
        <v>C0475cam11</v>
      </c>
      <c r="I7638">
        <f>DATEDIF(data[[#This Row],[join_date]],data[[#This Row],[buy_date]],"M")</f>
        <v>8</v>
      </c>
    </row>
    <row r="7639" spans="1:9" x14ac:dyDescent="0.25">
      <c r="A7639" t="s">
        <v>1941</v>
      </c>
      <c r="B7639" t="s">
        <v>24</v>
      </c>
      <c r="C7639" s="1">
        <v>44726</v>
      </c>
      <c r="D7639" s="1">
        <v>45010</v>
      </c>
      <c r="E7639">
        <f>VLOOKUP(data[[#This Row],[id_campaign]],campaign[],4,FALSE)</f>
        <v>62</v>
      </c>
      <c r="F7639" t="str">
        <f>VLOOKUP(data[[#This Row],[id_campaign]],campaign[],2,FALSE)</f>
        <v>OwnsComputer</v>
      </c>
      <c r="G7639" t="str">
        <f>VLOOKUP(data[[#This Row],[id_customer]],customer[],2,FALSE)</f>
        <v>Patrica Bore</v>
      </c>
      <c r="H7639" t="str">
        <f>data[[#This Row],[id_customer]]&amp;data[[#This Row],[id_campaign]]</f>
        <v>C0475cam11</v>
      </c>
      <c r="I7639">
        <f>DATEDIF(data[[#This Row],[join_date]],data[[#This Row],[buy_date]],"M")</f>
        <v>9</v>
      </c>
    </row>
    <row r="7640" spans="1:9" x14ac:dyDescent="0.25">
      <c r="A7640" t="s">
        <v>1941</v>
      </c>
      <c r="B7640" t="s">
        <v>24</v>
      </c>
      <c r="C7640" s="1">
        <v>44726</v>
      </c>
      <c r="D7640" s="1">
        <v>45038</v>
      </c>
      <c r="E7640">
        <f>VLOOKUP(data[[#This Row],[id_campaign]],campaign[],4,FALSE)</f>
        <v>62</v>
      </c>
      <c r="F7640" t="str">
        <f>VLOOKUP(data[[#This Row],[id_campaign]],campaign[],2,FALSE)</f>
        <v>OwnsComputer</v>
      </c>
      <c r="G7640" t="str">
        <f>VLOOKUP(data[[#This Row],[id_customer]],customer[],2,FALSE)</f>
        <v>Patrica Bore</v>
      </c>
      <c r="H7640" t="str">
        <f>data[[#This Row],[id_customer]]&amp;data[[#This Row],[id_campaign]]</f>
        <v>C0475cam11</v>
      </c>
      <c r="I7640">
        <f>DATEDIF(data[[#This Row],[join_date]],data[[#This Row],[buy_date]],"M")</f>
        <v>10</v>
      </c>
    </row>
    <row r="7641" spans="1:9" x14ac:dyDescent="0.25">
      <c r="A7641" t="s">
        <v>1941</v>
      </c>
      <c r="B7641" t="s">
        <v>24</v>
      </c>
      <c r="C7641" s="1">
        <v>44726</v>
      </c>
      <c r="D7641" s="1">
        <v>45062</v>
      </c>
      <c r="E7641">
        <f>VLOOKUP(data[[#This Row],[id_campaign]],campaign[],4,FALSE)</f>
        <v>62</v>
      </c>
      <c r="F7641" t="str">
        <f>VLOOKUP(data[[#This Row],[id_campaign]],campaign[],2,FALSE)</f>
        <v>OwnsComputer</v>
      </c>
      <c r="G7641" t="str">
        <f>VLOOKUP(data[[#This Row],[id_customer]],customer[],2,FALSE)</f>
        <v>Patrica Bore</v>
      </c>
      <c r="H7641" t="str">
        <f>data[[#This Row],[id_customer]]&amp;data[[#This Row],[id_campaign]]</f>
        <v>C0475cam11</v>
      </c>
      <c r="I7641">
        <f>DATEDIF(data[[#This Row],[join_date]],data[[#This Row],[buy_date]],"M")</f>
        <v>11</v>
      </c>
    </row>
    <row r="7642" spans="1:9" x14ac:dyDescent="0.25">
      <c r="A7642" t="s">
        <v>1941</v>
      </c>
      <c r="B7642" t="s">
        <v>4</v>
      </c>
      <c r="C7642" s="1">
        <v>44913</v>
      </c>
      <c r="D7642" s="1">
        <v>44913</v>
      </c>
      <c r="E7642">
        <f>VLOOKUP(data[[#This Row],[id_campaign]],campaign[],4,FALSE)</f>
        <v>10</v>
      </c>
      <c r="F7642" t="str">
        <f>VLOOKUP(data[[#This Row],[id_campaign]],campaign[],2,FALSE)</f>
        <v>ChildrenInHH</v>
      </c>
      <c r="G7642" t="str">
        <f>VLOOKUP(data[[#This Row],[id_customer]],customer[],2,FALSE)</f>
        <v>Patrica Bore</v>
      </c>
      <c r="H7642" t="str">
        <f>data[[#This Row],[id_customer]]&amp;data[[#This Row],[id_campaign]]</f>
        <v>C0475cam01</v>
      </c>
      <c r="I7642">
        <f>DATEDIF(data[[#This Row],[join_date]],data[[#This Row],[buy_date]],"M")</f>
        <v>0</v>
      </c>
    </row>
    <row r="7643" spans="1:9" x14ac:dyDescent="0.25">
      <c r="A7643" t="s">
        <v>1941</v>
      </c>
      <c r="B7643" t="s">
        <v>4</v>
      </c>
      <c r="C7643" s="1">
        <v>44913</v>
      </c>
      <c r="D7643" s="1">
        <v>44954</v>
      </c>
      <c r="E7643">
        <f>VLOOKUP(data[[#This Row],[id_campaign]],campaign[],4,FALSE)</f>
        <v>10</v>
      </c>
      <c r="F7643" t="str">
        <f>VLOOKUP(data[[#This Row],[id_campaign]],campaign[],2,FALSE)</f>
        <v>ChildrenInHH</v>
      </c>
      <c r="G7643" t="str">
        <f>VLOOKUP(data[[#This Row],[id_customer]],customer[],2,FALSE)</f>
        <v>Patrica Bore</v>
      </c>
      <c r="H7643" t="str">
        <f>data[[#This Row],[id_customer]]&amp;data[[#This Row],[id_campaign]]</f>
        <v>C0475cam01</v>
      </c>
      <c r="I7643">
        <f>DATEDIF(data[[#This Row],[join_date]],data[[#This Row],[buy_date]],"M")</f>
        <v>1</v>
      </c>
    </row>
    <row r="7644" spans="1:9" x14ac:dyDescent="0.25">
      <c r="A7644" t="s">
        <v>1941</v>
      </c>
      <c r="B7644" t="s">
        <v>4</v>
      </c>
      <c r="C7644" s="1">
        <v>44913</v>
      </c>
      <c r="D7644" s="1">
        <v>44976</v>
      </c>
      <c r="E7644">
        <f>VLOOKUP(data[[#This Row],[id_campaign]],campaign[],4,FALSE)</f>
        <v>10</v>
      </c>
      <c r="F7644" t="str">
        <f>VLOOKUP(data[[#This Row],[id_campaign]],campaign[],2,FALSE)</f>
        <v>ChildrenInHH</v>
      </c>
      <c r="G7644" t="str">
        <f>VLOOKUP(data[[#This Row],[id_customer]],customer[],2,FALSE)</f>
        <v>Patrica Bore</v>
      </c>
      <c r="H7644" t="str">
        <f>data[[#This Row],[id_customer]]&amp;data[[#This Row],[id_campaign]]</f>
        <v>C0475cam01</v>
      </c>
      <c r="I7644">
        <f>DATEDIF(data[[#This Row],[join_date]],data[[#This Row],[buy_date]],"M")</f>
        <v>2</v>
      </c>
    </row>
    <row r="7645" spans="1:9" x14ac:dyDescent="0.25">
      <c r="A7645" t="s">
        <v>1941</v>
      </c>
      <c r="B7645" t="s">
        <v>4</v>
      </c>
      <c r="C7645" s="1">
        <v>44913</v>
      </c>
      <c r="D7645" s="1">
        <v>44990</v>
      </c>
      <c r="E7645">
        <f>VLOOKUP(data[[#This Row],[id_campaign]],campaign[],4,FALSE)</f>
        <v>10</v>
      </c>
      <c r="F7645" t="str">
        <f>VLOOKUP(data[[#This Row],[id_campaign]],campaign[],2,FALSE)</f>
        <v>ChildrenInHH</v>
      </c>
      <c r="G7645" t="str">
        <f>VLOOKUP(data[[#This Row],[id_customer]],customer[],2,FALSE)</f>
        <v>Patrica Bore</v>
      </c>
      <c r="H7645" t="str">
        <f>data[[#This Row],[id_customer]]&amp;data[[#This Row],[id_campaign]]</f>
        <v>C0475cam01</v>
      </c>
      <c r="I7645">
        <f>DATEDIF(data[[#This Row],[join_date]],data[[#This Row],[buy_date]],"M")</f>
        <v>2</v>
      </c>
    </row>
    <row r="7646" spans="1:9" x14ac:dyDescent="0.25">
      <c r="A7646" t="s">
        <v>1941</v>
      </c>
      <c r="B7646" t="s">
        <v>4</v>
      </c>
      <c r="C7646" s="1">
        <v>44913</v>
      </c>
      <c r="D7646" s="1">
        <v>45036</v>
      </c>
      <c r="E7646">
        <f>VLOOKUP(data[[#This Row],[id_campaign]],campaign[],4,FALSE)</f>
        <v>10</v>
      </c>
      <c r="F7646" t="str">
        <f>VLOOKUP(data[[#This Row],[id_campaign]],campaign[],2,FALSE)</f>
        <v>ChildrenInHH</v>
      </c>
      <c r="G7646" t="str">
        <f>VLOOKUP(data[[#This Row],[id_customer]],customer[],2,FALSE)</f>
        <v>Patrica Bore</v>
      </c>
      <c r="H7646" t="str">
        <f>data[[#This Row],[id_customer]]&amp;data[[#This Row],[id_campaign]]</f>
        <v>C0475cam01</v>
      </c>
      <c r="I7646">
        <f>DATEDIF(data[[#This Row],[join_date]],data[[#This Row],[buy_date]],"M")</f>
        <v>4</v>
      </c>
    </row>
    <row r="7647" spans="1:9" x14ac:dyDescent="0.25">
      <c r="A7647" t="s">
        <v>1941</v>
      </c>
      <c r="B7647" t="s">
        <v>4</v>
      </c>
      <c r="C7647" s="1">
        <v>44913</v>
      </c>
      <c r="D7647" s="1">
        <v>45076</v>
      </c>
      <c r="E7647">
        <f>VLOOKUP(data[[#This Row],[id_campaign]],campaign[],4,FALSE)</f>
        <v>10</v>
      </c>
      <c r="F7647" t="str">
        <f>VLOOKUP(data[[#This Row],[id_campaign]],campaign[],2,FALSE)</f>
        <v>ChildrenInHH</v>
      </c>
      <c r="G7647" t="str">
        <f>VLOOKUP(data[[#This Row],[id_customer]],customer[],2,FALSE)</f>
        <v>Patrica Bore</v>
      </c>
      <c r="H7647" t="str">
        <f>data[[#This Row],[id_customer]]&amp;data[[#This Row],[id_campaign]]</f>
        <v>C0475cam01</v>
      </c>
      <c r="I7647">
        <f>DATEDIF(data[[#This Row],[join_date]],data[[#This Row],[buy_date]],"M")</f>
        <v>5</v>
      </c>
    </row>
    <row r="7648" spans="1:9" x14ac:dyDescent="0.25">
      <c r="A7648" t="s">
        <v>1941</v>
      </c>
      <c r="B7648" t="s">
        <v>4</v>
      </c>
      <c r="C7648" s="1">
        <v>44913</v>
      </c>
      <c r="D7648" s="1">
        <v>45078</v>
      </c>
      <c r="E7648">
        <f>VLOOKUP(data[[#This Row],[id_campaign]],campaign[],4,FALSE)</f>
        <v>10</v>
      </c>
      <c r="F7648" t="str">
        <f>VLOOKUP(data[[#This Row],[id_campaign]],campaign[],2,FALSE)</f>
        <v>ChildrenInHH</v>
      </c>
      <c r="G7648" t="str">
        <f>VLOOKUP(data[[#This Row],[id_customer]],customer[],2,FALSE)</f>
        <v>Patrica Bore</v>
      </c>
      <c r="H7648" t="str">
        <f>data[[#This Row],[id_customer]]&amp;data[[#This Row],[id_campaign]]</f>
        <v>C0475cam01</v>
      </c>
      <c r="I7648">
        <f>DATEDIF(data[[#This Row],[join_date]],data[[#This Row],[buy_date]],"M")</f>
        <v>5</v>
      </c>
    </row>
    <row r="7649" spans="1:9" x14ac:dyDescent="0.25">
      <c r="A7649" t="s">
        <v>1945</v>
      </c>
      <c r="B7649" t="s">
        <v>10</v>
      </c>
      <c r="C7649" s="1">
        <v>44731</v>
      </c>
      <c r="D7649" s="1">
        <v>44731</v>
      </c>
      <c r="E7649">
        <f>VLOOKUP(data[[#This Row],[id_campaign]],campaign[],4,FALSE)</f>
        <v>26</v>
      </c>
      <c r="F7649" t="str">
        <f>VLOOKUP(data[[#This Row],[id_campaign]],campaign[],2,FALSE)</f>
        <v>TruckOwner</v>
      </c>
      <c r="G7649" t="str">
        <f>VLOOKUP(data[[#This Row],[id_customer]],customer[],2,FALSE)</f>
        <v>Jerrome Huxster</v>
      </c>
      <c r="H7649" t="str">
        <f>data[[#This Row],[id_customer]]&amp;data[[#This Row],[id_campaign]]</f>
        <v>C0476cam04</v>
      </c>
      <c r="I7649">
        <f>DATEDIF(data[[#This Row],[join_date]],data[[#This Row],[buy_date]],"M")</f>
        <v>0</v>
      </c>
    </row>
    <row r="7650" spans="1:9" x14ac:dyDescent="0.25">
      <c r="A7650" t="s">
        <v>1945</v>
      </c>
      <c r="B7650" t="s">
        <v>10</v>
      </c>
      <c r="C7650" s="1">
        <v>44731</v>
      </c>
      <c r="D7650" s="1">
        <v>44771</v>
      </c>
      <c r="E7650">
        <f>VLOOKUP(data[[#This Row],[id_campaign]],campaign[],4,FALSE)</f>
        <v>26</v>
      </c>
      <c r="F7650" t="str">
        <f>VLOOKUP(data[[#This Row],[id_campaign]],campaign[],2,FALSE)</f>
        <v>TruckOwner</v>
      </c>
      <c r="G7650" t="str">
        <f>VLOOKUP(data[[#This Row],[id_customer]],customer[],2,FALSE)</f>
        <v>Jerrome Huxster</v>
      </c>
      <c r="H7650" t="str">
        <f>data[[#This Row],[id_customer]]&amp;data[[#This Row],[id_campaign]]</f>
        <v>C0476cam04</v>
      </c>
      <c r="I7650">
        <f>DATEDIF(data[[#This Row],[join_date]],data[[#This Row],[buy_date]],"M")</f>
        <v>1</v>
      </c>
    </row>
    <row r="7651" spans="1:9" x14ac:dyDescent="0.25">
      <c r="A7651" t="s">
        <v>1945</v>
      </c>
      <c r="B7651" t="s">
        <v>10</v>
      </c>
      <c r="C7651" s="1">
        <v>44731</v>
      </c>
      <c r="D7651" s="1">
        <v>44802</v>
      </c>
      <c r="E7651">
        <f>VLOOKUP(data[[#This Row],[id_campaign]],campaign[],4,FALSE)</f>
        <v>26</v>
      </c>
      <c r="F7651" t="str">
        <f>VLOOKUP(data[[#This Row],[id_campaign]],campaign[],2,FALSE)</f>
        <v>TruckOwner</v>
      </c>
      <c r="G7651" t="str">
        <f>VLOOKUP(data[[#This Row],[id_customer]],customer[],2,FALSE)</f>
        <v>Jerrome Huxster</v>
      </c>
      <c r="H7651" t="str">
        <f>data[[#This Row],[id_customer]]&amp;data[[#This Row],[id_campaign]]</f>
        <v>C0476cam04</v>
      </c>
      <c r="I7651">
        <f>DATEDIF(data[[#This Row],[join_date]],data[[#This Row],[buy_date]],"M")</f>
        <v>2</v>
      </c>
    </row>
    <row r="7652" spans="1:9" x14ac:dyDescent="0.25">
      <c r="A7652" t="s">
        <v>1945</v>
      </c>
      <c r="B7652" t="s">
        <v>10</v>
      </c>
      <c r="C7652" s="1">
        <v>44731</v>
      </c>
      <c r="D7652" s="1">
        <v>44829</v>
      </c>
      <c r="E7652">
        <f>VLOOKUP(data[[#This Row],[id_campaign]],campaign[],4,FALSE)</f>
        <v>26</v>
      </c>
      <c r="F7652" t="str">
        <f>VLOOKUP(data[[#This Row],[id_campaign]],campaign[],2,FALSE)</f>
        <v>TruckOwner</v>
      </c>
      <c r="G7652" t="str">
        <f>VLOOKUP(data[[#This Row],[id_customer]],customer[],2,FALSE)</f>
        <v>Jerrome Huxster</v>
      </c>
      <c r="H7652" t="str">
        <f>data[[#This Row],[id_customer]]&amp;data[[#This Row],[id_campaign]]</f>
        <v>C0476cam04</v>
      </c>
      <c r="I7652">
        <f>DATEDIF(data[[#This Row],[join_date]],data[[#This Row],[buy_date]],"M")</f>
        <v>3</v>
      </c>
    </row>
    <row r="7653" spans="1:9" x14ac:dyDescent="0.25">
      <c r="A7653" t="s">
        <v>1945</v>
      </c>
      <c r="B7653" t="s">
        <v>10</v>
      </c>
      <c r="C7653" s="1">
        <v>44731</v>
      </c>
      <c r="D7653" s="1">
        <v>44862</v>
      </c>
      <c r="E7653">
        <f>VLOOKUP(data[[#This Row],[id_campaign]],campaign[],4,FALSE)</f>
        <v>26</v>
      </c>
      <c r="F7653" t="str">
        <f>VLOOKUP(data[[#This Row],[id_campaign]],campaign[],2,FALSE)</f>
        <v>TruckOwner</v>
      </c>
      <c r="G7653" t="str">
        <f>VLOOKUP(data[[#This Row],[id_customer]],customer[],2,FALSE)</f>
        <v>Jerrome Huxster</v>
      </c>
      <c r="H7653" t="str">
        <f>data[[#This Row],[id_customer]]&amp;data[[#This Row],[id_campaign]]</f>
        <v>C0476cam04</v>
      </c>
      <c r="I7653">
        <f>DATEDIF(data[[#This Row],[join_date]],data[[#This Row],[buy_date]],"M")</f>
        <v>4</v>
      </c>
    </row>
    <row r="7654" spans="1:9" x14ac:dyDescent="0.25">
      <c r="A7654" t="s">
        <v>1945</v>
      </c>
      <c r="B7654" t="s">
        <v>10</v>
      </c>
      <c r="C7654" s="1">
        <v>44731</v>
      </c>
      <c r="D7654" s="1">
        <v>44868</v>
      </c>
      <c r="E7654">
        <f>VLOOKUP(data[[#This Row],[id_campaign]],campaign[],4,FALSE)</f>
        <v>26</v>
      </c>
      <c r="F7654" t="str">
        <f>VLOOKUP(data[[#This Row],[id_campaign]],campaign[],2,FALSE)</f>
        <v>TruckOwner</v>
      </c>
      <c r="G7654" t="str">
        <f>VLOOKUP(data[[#This Row],[id_customer]],customer[],2,FALSE)</f>
        <v>Jerrome Huxster</v>
      </c>
      <c r="H7654" t="str">
        <f>data[[#This Row],[id_customer]]&amp;data[[#This Row],[id_campaign]]</f>
        <v>C0476cam04</v>
      </c>
      <c r="I7654">
        <f>DATEDIF(data[[#This Row],[join_date]],data[[#This Row],[buy_date]],"M")</f>
        <v>4</v>
      </c>
    </row>
    <row r="7655" spans="1:9" x14ac:dyDescent="0.25">
      <c r="A7655" t="s">
        <v>1945</v>
      </c>
      <c r="B7655" t="s">
        <v>10</v>
      </c>
      <c r="C7655" s="1">
        <v>44731</v>
      </c>
      <c r="D7655" s="1">
        <v>44924</v>
      </c>
      <c r="E7655">
        <f>VLOOKUP(data[[#This Row],[id_campaign]],campaign[],4,FALSE)</f>
        <v>26</v>
      </c>
      <c r="F7655" t="str">
        <f>VLOOKUP(data[[#This Row],[id_campaign]],campaign[],2,FALSE)</f>
        <v>TruckOwner</v>
      </c>
      <c r="G7655" t="str">
        <f>VLOOKUP(data[[#This Row],[id_customer]],customer[],2,FALSE)</f>
        <v>Jerrome Huxster</v>
      </c>
      <c r="H7655" t="str">
        <f>data[[#This Row],[id_customer]]&amp;data[[#This Row],[id_campaign]]</f>
        <v>C0476cam04</v>
      </c>
      <c r="I7655">
        <f>DATEDIF(data[[#This Row],[join_date]],data[[#This Row],[buy_date]],"M")</f>
        <v>6</v>
      </c>
    </row>
    <row r="7656" spans="1:9" x14ac:dyDescent="0.25">
      <c r="A7656" t="s">
        <v>1945</v>
      </c>
      <c r="B7656" t="s">
        <v>10</v>
      </c>
      <c r="C7656" s="1">
        <v>44731</v>
      </c>
      <c r="D7656" s="1">
        <v>44929</v>
      </c>
      <c r="E7656">
        <f>VLOOKUP(data[[#This Row],[id_campaign]],campaign[],4,FALSE)</f>
        <v>26</v>
      </c>
      <c r="F7656" t="str">
        <f>VLOOKUP(data[[#This Row],[id_campaign]],campaign[],2,FALSE)</f>
        <v>TruckOwner</v>
      </c>
      <c r="G7656" t="str">
        <f>VLOOKUP(data[[#This Row],[id_customer]],customer[],2,FALSE)</f>
        <v>Jerrome Huxster</v>
      </c>
      <c r="H7656" t="str">
        <f>data[[#This Row],[id_customer]]&amp;data[[#This Row],[id_campaign]]</f>
        <v>C0476cam04</v>
      </c>
      <c r="I7656">
        <f>DATEDIF(data[[#This Row],[join_date]],data[[#This Row],[buy_date]],"M")</f>
        <v>6</v>
      </c>
    </row>
    <row r="7657" spans="1:9" x14ac:dyDescent="0.25">
      <c r="A7657" t="s">
        <v>1945</v>
      </c>
      <c r="B7657" t="s">
        <v>10</v>
      </c>
      <c r="C7657" s="1">
        <v>44731</v>
      </c>
      <c r="D7657" s="1">
        <v>44981</v>
      </c>
      <c r="E7657">
        <f>VLOOKUP(data[[#This Row],[id_campaign]],campaign[],4,FALSE)</f>
        <v>26</v>
      </c>
      <c r="F7657" t="str">
        <f>VLOOKUP(data[[#This Row],[id_campaign]],campaign[],2,FALSE)</f>
        <v>TruckOwner</v>
      </c>
      <c r="G7657" t="str">
        <f>VLOOKUP(data[[#This Row],[id_customer]],customer[],2,FALSE)</f>
        <v>Jerrome Huxster</v>
      </c>
      <c r="H7657" t="str">
        <f>data[[#This Row],[id_customer]]&amp;data[[#This Row],[id_campaign]]</f>
        <v>C0476cam04</v>
      </c>
      <c r="I7657">
        <f>DATEDIF(data[[#This Row],[join_date]],data[[#This Row],[buy_date]],"M")</f>
        <v>8</v>
      </c>
    </row>
    <row r="7658" spans="1:9" x14ac:dyDescent="0.25">
      <c r="A7658" t="s">
        <v>1945</v>
      </c>
      <c r="B7658" t="s">
        <v>10</v>
      </c>
      <c r="C7658" s="1">
        <v>44731</v>
      </c>
      <c r="D7658" s="1">
        <v>45007</v>
      </c>
      <c r="E7658">
        <f>VLOOKUP(data[[#This Row],[id_campaign]],campaign[],4,FALSE)</f>
        <v>26</v>
      </c>
      <c r="F7658" t="str">
        <f>VLOOKUP(data[[#This Row],[id_campaign]],campaign[],2,FALSE)</f>
        <v>TruckOwner</v>
      </c>
      <c r="G7658" t="str">
        <f>VLOOKUP(data[[#This Row],[id_customer]],customer[],2,FALSE)</f>
        <v>Jerrome Huxster</v>
      </c>
      <c r="H7658" t="str">
        <f>data[[#This Row],[id_customer]]&amp;data[[#This Row],[id_campaign]]</f>
        <v>C0476cam04</v>
      </c>
      <c r="I7658">
        <f>DATEDIF(data[[#This Row],[join_date]],data[[#This Row],[buy_date]],"M")</f>
        <v>9</v>
      </c>
    </row>
    <row r="7659" spans="1:9" x14ac:dyDescent="0.25">
      <c r="A7659" t="s">
        <v>1945</v>
      </c>
      <c r="B7659" t="s">
        <v>10</v>
      </c>
      <c r="C7659" s="1">
        <v>44731</v>
      </c>
      <c r="D7659" s="1">
        <v>45045</v>
      </c>
      <c r="E7659">
        <f>VLOOKUP(data[[#This Row],[id_campaign]],campaign[],4,FALSE)</f>
        <v>26</v>
      </c>
      <c r="F7659" t="str">
        <f>VLOOKUP(data[[#This Row],[id_campaign]],campaign[],2,FALSE)</f>
        <v>TruckOwner</v>
      </c>
      <c r="G7659" t="str">
        <f>VLOOKUP(data[[#This Row],[id_customer]],customer[],2,FALSE)</f>
        <v>Jerrome Huxster</v>
      </c>
      <c r="H7659" t="str">
        <f>data[[#This Row],[id_customer]]&amp;data[[#This Row],[id_campaign]]</f>
        <v>C0476cam04</v>
      </c>
      <c r="I7659">
        <f>DATEDIF(data[[#This Row],[join_date]],data[[#This Row],[buy_date]],"M")</f>
        <v>10</v>
      </c>
    </row>
    <row r="7660" spans="1:9" x14ac:dyDescent="0.25">
      <c r="A7660" t="s">
        <v>1945</v>
      </c>
      <c r="B7660" t="s">
        <v>10</v>
      </c>
      <c r="C7660" s="1">
        <v>44731</v>
      </c>
      <c r="D7660" s="1">
        <v>45074</v>
      </c>
      <c r="E7660">
        <f>VLOOKUP(data[[#This Row],[id_campaign]],campaign[],4,FALSE)</f>
        <v>26</v>
      </c>
      <c r="F7660" t="str">
        <f>VLOOKUP(data[[#This Row],[id_campaign]],campaign[],2,FALSE)</f>
        <v>TruckOwner</v>
      </c>
      <c r="G7660" t="str">
        <f>VLOOKUP(data[[#This Row],[id_customer]],customer[],2,FALSE)</f>
        <v>Jerrome Huxster</v>
      </c>
      <c r="H7660" t="str">
        <f>data[[#This Row],[id_customer]]&amp;data[[#This Row],[id_campaign]]</f>
        <v>C0476cam04</v>
      </c>
      <c r="I7660">
        <f>DATEDIF(data[[#This Row],[join_date]],data[[#This Row],[buy_date]],"M")</f>
        <v>11</v>
      </c>
    </row>
    <row r="7661" spans="1:9" x14ac:dyDescent="0.25">
      <c r="A7661" t="s">
        <v>1945</v>
      </c>
      <c r="B7661" t="s">
        <v>10</v>
      </c>
      <c r="C7661" s="1">
        <v>44731</v>
      </c>
      <c r="D7661" s="1">
        <v>45078</v>
      </c>
      <c r="E7661">
        <f>VLOOKUP(data[[#This Row],[id_campaign]],campaign[],4,FALSE)</f>
        <v>26</v>
      </c>
      <c r="F7661" t="str">
        <f>VLOOKUP(data[[#This Row],[id_campaign]],campaign[],2,FALSE)</f>
        <v>TruckOwner</v>
      </c>
      <c r="G7661" t="str">
        <f>VLOOKUP(data[[#This Row],[id_customer]],customer[],2,FALSE)</f>
        <v>Jerrome Huxster</v>
      </c>
      <c r="H7661" t="str">
        <f>data[[#This Row],[id_customer]]&amp;data[[#This Row],[id_campaign]]</f>
        <v>C0476cam04</v>
      </c>
      <c r="I7661">
        <f>DATEDIF(data[[#This Row],[join_date]],data[[#This Row],[buy_date]],"M")</f>
        <v>11</v>
      </c>
    </row>
    <row r="7662" spans="1:9" x14ac:dyDescent="0.25">
      <c r="A7662" t="s">
        <v>1945</v>
      </c>
      <c r="B7662" t="s">
        <v>32</v>
      </c>
      <c r="C7662" s="1">
        <v>44781</v>
      </c>
      <c r="D7662" s="1">
        <v>44781</v>
      </c>
      <c r="E7662">
        <f>VLOOKUP(data[[#This Row],[id_campaign]],campaign[],4,FALSE)</f>
        <v>14</v>
      </c>
      <c r="F7662" t="str">
        <f>VLOOKUP(data[[#This Row],[id_campaign]],campaign[],2,FALSE)</f>
        <v>OwnsMotorcycle</v>
      </c>
      <c r="G7662" t="str">
        <f>VLOOKUP(data[[#This Row],[id_customer]],customer[],2,FALSE)</f>
        <v>Jerrome Huxster</v>
      </c>
      <c r="H7662" t="str">
        <f>data[[#This Row],[id_customer]]&amp;data[[#This Row],[id_campaign]]</f>
        <v>C0476cam15</v>
      </c>
      <c r="I7662">
        <f>DATEDIF(data[[#This Row],[join_date]],data[[#This Row],[buy_date]],"M")</f>
        <v>0</v>
      </c>
    </row>
    <row r="7663" spans="1:9" x14ac:dyDescent="0.25">
      <c r="A7663" t="s">
        <v>1945</v>
      </c>
      <c r="B7663" t="s">
        <v>32</v>
      </c>
      <c r="C7663" s="1">
        <v>44781</v>
      </c>
      <c r="D7663" s="1">
        <v>44822</v>
      </c>
      <c r="E7663">
        <f>VLOOKUP(data[[#This Row],[id_campaign]],campaign[],4,FALSE)</f>
        <v>14</v>
      </c>
      <c r="F7663" t="str">
        <f>VLOOKUP(data[[#This Row],[id_campaign]],campaign[],2,FALSE)</f>
        <v>OwnsMotorcycle</v>
      </c>
      <c r="G7663" t="str">
        <f>VLOOKUP(data[[#This Row],[id_customer]],customer[],2,FALSE)</f>
        <v>Jerrome Huxster</v>
      </c>
      <c r="H7663" t="str">
        <f>data[[#This Row],[id_customer]]&amp;data[[#This Row],[id_campaign]]</f>
        <v>C0476cam15</v>
      </c>
      <c r="I7663">
        <f>DATEDIF(data[[#This Row],[join_date]],data[[#This Row],[buy_date]],"M")</f>
        <v>1</v>
      </c>
    </row>
    <row r="7664" spans="1:9" x14ac:dyDescent="0.25">
      <c r="A7664" t="s">
        <v>1945</v>
      </c>
      <c r="B7664" t="s">
        <v>32</v>
      </c>
      <c r="C7664" s="1">
        <v>44781</v>
      </c>
      <c r="D7664" s="1">
        <v>44854</v>
      </c>
      <c r="E7664">
        <f>VLOOKUP(data[[#This Row],[id_campaign]],campaign[],4,FALSE)</f>
        <v>14</v>
      </c>
      <c r="F7664" t="str">
        <f>VLOOKUP(data[[#This Row],[id_campaign]],campaign[],2,FALSE)</f>
        <v>OwnsMotorcycle</v>
      </c>
      <c r="G7664" t="str">
        <f>VLOOKUP(data[[#This Row],[id_customer]],customer[],2,FALSE)</f>
        <v>Jerrome Huxster</v>
      </c>
      <c r="H7664" t="str">
        <f>data[[#This Row],[id_customer]]&amp;data[[#This Row],[id_campaign]]</f>
        <v>C0476cam15</v>
      </c>
      <c r="I7664">
        <f>DATEDIF(data[[#This Row],[join_date]],data[[#This Row],[buy_date]],"M")</f>
        <v>2</v>
      </c>
    </row>
    <row r="7665" spans="1:9" x14ac:dyDescent="0.25">
      <c r="A7665" t="s">
        <v>1945</v>
      </c>
      <c r="B7665" t="s">
        <v>32</v>
      </c>
      <c r="C7665" s="1">
        <v>44781</v>
      </c>
      <c r="D7665" s="1">
        <v>44885</v>
      </c>
      <c r="E7665">
        <f>VLOOKUP(data[[#This Row],[id_campaign]],campaign[],4,FALSE)</f>
        <v>14</v>
      </c>
      <c r="F7665" t="str">
        <f>VLOOKUP(data[[#This Row],[id_campaign]],campaign[],2,FALSE)</f>
        <v>OwnsMotorcycle</v>
      </c>
      <c r="G7665" t="str">
        <f>VLOOKUP(data[[#This Row],[id_customer]],customer[],2,FALSE)</f>
        <v>Jerrome Huxster</v>
      </c>
      <c r="H7665" t="str">
        <f>data[[#This Row],[id_customer]]&amp;data[[#This Row],[id_campaign]]</f>
        <v>C0476cam15</v>
      </c>
      <c r="I7665">
        <f>DATEDIF(data[[#This Row],[join_date]],data[[#This Row],[buy_date]],"M")</f>
        <v>3</v>
      </c>
    </row>
    <row r="7666" spans="1:9" x14ac:dyDescent="0.25">
      <c r="A7666" t="s">
        <v>1945</v>
      </c>
      <c r="B7666" t="s">
        <v>32</v>
      </c>
      <c r="C7666" s="1">
        <v>44781</v>
      </c>
      <c r="D7666" s="1">
        <v>44913</v>
      </c>
      <c r="E7666">
        <f>VLOOKUP(data[[#This Row],[id_campaign]],campaign[],4,FALSE)</f>
        <v>14</v>
      </c>
      <c r="F7666" t="str">
        <f>VLOOKUP(data[[#This Row],[id_campaign]],campaign[],2,FALSE)</f>
        <v>OwnsMotorcycle</v>
      </c>
      <c r="G7666" t="str">
        <f>VLOOKUP(data[[#This Row],[id_customer]],customer[],2,FALSE)</f>
        <v>Jerrome Huxster</v>
      </c>
      <c r="H7666" t="str">
        <f>data[[#This Row],[id_customer]]&amp;data[[#This Row],[id_campaign]]</f>
        <v>C0476cam15</v>
      </c>
      <c r="I7666">
        <f>DATEDIF(data[[#This Row],[join_date]],data[[#This Row],[buy_date]],"M")</f>
        <v>4</v>
      </c>
    </row>
    <row r="7667" spans="1:9" x14ac:dyDescent="0.25">
      <c r="A7667" t="s">
        <v>1945</v>
      </c>
      <c r="B7667" t="s">
        <v>32</v>
      </c>
      <c r="C7667" s="1">
        <v>44781</v>
      </c>
      <c r="D7667" s="1">
        <v>44937</v>
      </c>
      <c r="E7667">
        <f>VLOOKUP(data[[#This Row],[id_campaign]],campaign[],4,FALSE)</f>
        <v>14</v>
      </c>
      <c r="F7667" t="str">
        <f>VLOOKUP(data[[#This Row],[id_campaign]],campaign[],2,FALSE)</f>
        <v>OwnsMotorcycle</v>
      </c>
      <c r="G7667" t="str">
        <f>VLOOKUP(data[[#This Row],[id_customer]],customer[],2,FALSE)</f>
        <v>Jerrome Huxster</v>
      </c>
      <c r="H7667" t="str">
        <f>data[[#This Row],[id_customer]]&amp;data[[#This Row],[id_campaign]]</f>
        <v>C0476cam15</v>
      </c>
      <c r="I7667">
        <f>DATEDIF(data[[#This Row],[join_date]],data[[#This Row],[buy_date]],"M")</f>
        <v>5</v>
      </c>
    </row>
    <row r="7668" spans="1:9" x14ac:dyDescent="0.25">
      <c r="A7668" t="s">
        <v>1945</v>
      </c>
      <c r="B7668" t="s">
        <v>32</v>
      </c>
      <c r="C7668" s="1">
        <v>44781</v>
      </c>
      <c r="D7668" s="1">
        <v>44967</v>
      </c>
      <c r="E7668">
        <f>VLOOKUP(data[[#This Row],[id_campaign]],campaign[],4,FALSE)</f>
        <v>14</v>
      </c>
      <c r="F7668" t="str">
        <f>VLOOKUP(data[[#This Row],[id_campaign]],campaign[],2,FALSE)</f>
        <v>OwnsMotorcycle</v>
      </c>
      <c r="G7668" t="str">
        <f>VLOOKUP(data[[#This Row],[id_customer]],customer[],2,FALSE)</f>
        <v>Jerrome Huxster</v>
      </c>
      <c r="H7668" t="str">
        <f>data[[#This Row],[id_customer]]&amp;data[[#This Row],[id_campaign]]</f>
        <v>C0476cam15</v>
      </c>
      <c r="I7668">
        <f>DATEDIF(data[[#This Row],[join_date]],data[[#This Row],[buy_date]],"M")</f>
        <v>6</v>
      </c>
    </row>
    <row r="7669" spans="1:9" x14ac:dyDescent="0.25">
      <c r="A7669" t="s">
        <v>1945</v>
      </c>
      <c r="B7669" t="s">
        <v>32</v>
      </c>
      <c r="C7669" s="1">
        <v>44781</v>
      </c>
      <c r="D7669" s="1">
        <v>44993</v>
      </c>
      <c r="E7669">
        <f>VLOOKUP(data[[#This Row],[id_campaign]],campaign[],4,FALSE)</f>
        <v>14</v>
      </c>
      <c r="F7669" t="str">
        <f>VLOOKUP(data[[#This Row],[id_campaign]],campaign[],2,FALSE)</f>
        <v>OwnsMotorcycle</v>
      </c>
      <c r="G7669" t="str">
        <f>VLOOKUP(data[[#This Row],[id_customer]],customer[],2,FALSE)</f>
        <v>Jerrome Huxster</v>
      </c>
      <c r="H7669" t="str">
        <f>data[[#This Row],[id_customer]]&amp;data[[#This Row],[id_campaign]]</f>
        <v>C0476cam15</v>
      </c>
      <c r="I7669">
        <f>DATEDIF(data[[#This Row],[join_date]],data[[#This Row],[buy_date]],"M")</f>
        <v>7</v>
      </c>
    </row>
    <row r="7670" spans="1:9" x14ac:dyDescent="0.25">
      <c r="A7670" t="s">
        <v>1945</v>
      </c>
      <c r="B7670" t="s">
        <v>32</v>
      </c>
      <c r="C7670" s="1">
        <v>44781</v>
      </c>
      <c r="D7670" s="1">
        <v>45034</v>
      </c>
      <c r="E7670">
        <f>VLOOKUP(data[[#This Row],[id_campaign]],campaign[],4,FALSE)</f>
        <v>14</v>
      </c>
      <c r="F7670" t="str">
        <f>VLOOKUP(data[[#This Row],[id_campaign]],campaign[],2,FALSE)</f>
        <v>OwnsMotorcycle</v>
      </c>
      <c r="G7670" t="str">
        <f>VLOOKUP(data[[#This Row],[id_customer]],customer[],2,FALSE)</f>
        <v>Jerrome Huxster</v>
      </c>
      <c r="H7670" t="str">
        <f>data[[#This Row],[id_customer]]&amp;data[[#This Row],[id_campaign]]</f>
        <v>C0476cam15</v>
      </c>
      <c r="I7670">
        <f>DATEDIF(data[[#This Row],[join_date]],data[[#This Row],[buy_date]],"M")</f>
        <v>8</v>
      </c>
    </row>
    <row r="7671" spans="1:9" x14ac:dyDescent="0.25">
      <c r="A7671" t="s">
        <v>1945</v>
      </c>
      <c r="B7671" t="s">
        <v>32</v>
      </c>
      <c r="C7671" s="1">
        <v>44781</v>
      </c>
      <c r="D7671" s="1">
        <v>45067</v>
      </c>
      <c r="E7671">
        <f>VLOOKUP(data[[#This Row],[id_campaign]],campaign[],4,FALSE)</f>
        <v>14</v>
      </c>
      <c r="F7671" t="str">
        <f>VLOOKUP(data[[#This Row],[id_campaign]],campaign[],2,FALSE)</f>
        <v>OwnsMotorcycle</v>
      </c>
      <c r="G7671" t="str">
        <f>VLOOKUP(data[[#This Row],[id_customer]],customer[],2,FALSE)</f>
        <v>Jerrome Huxster</v>
      </c>
      <c r="H7671" t="str">
        <f>data[[#This Row],[id_customer]]&amp;data[[#This Row],[id_campaign]]</f>
        <v>C0476cam15</v>
      </c>
      <c r="I7671">
        <f>DATEDIF(data[[#This Row],[join_date]],data[[#This Row],[buy_date]],"M")</f>
        <v>9</v>
      </c>
    </row>
    <row r="7672" spans="1:9" x14ac:dyDescent="0.25">
      <c r="A7672" t="s">
        <v>1949</v>
      </c>
      <c r="B7672" t="s">
        <v>34</v>
      </c>
      <c r="C7672" s="1">
        <v>44665</v>
      </c>
      <c r="D7672" s="1">
        <v>44665</v>
      </c>
      <c r="E7672">
        <f>VLOOKUP(data[[#This Row],[id_campaign]],campaign[],4,FALSE)</f>
        <v>16</v>
      </c>
      <c r="F7672" t="str">
        <f>VLOOKUP(data[[#This Row],[id_campaign]],campaign[],2,FALSE)</f>
        <v>MadeCallToRetentionTeam</v>
      </c>
      <c r="G7672" t="str">
        <f>VLOOKUP(data[[#This Row],[id_customer]],customer[],2,FALSE)</f>
        <v>Paulina Oleszczak</v>
      </c>
      <c r="H7672" t="str">
        <f>data[[#This Row],[id_customer]]&amp;data[[#This Row],[id_campaign]]</f>
        <v>C0477cam16</v>
      </c>
      <c r="I7672">
        <f>DATEDIF(data[[#This Row],[join_date]],data[[#This Row],[buy_date]],"M")</f>
        <v>0</v>
      </c>
    </row>
    <row r="7673" spans="1:9" x14ac:dyDescent="0.25">
      <c r="A7673" t="s">
        <v>1949</v>
      </c>
      <c r="B7673" t="s">
        <v>34</v>
      </c>
      <c r="C7673" s="1">
        <v>44665</v>
      </c>
      <c r="D7673" s="1">
        <v>44709</v>
      </c>
      <c r="E7673">
        <f>VLOOKUP(data[[#This Row],[id_campaign]],campaign[],4,FALSE)</f>
        <v>16</v>
      </c>
      <c r="F7673" t="str">
        <f>VLOOKUP(data[[#This Row],[id_campaign]],campaign[],2,FALSE)</f>
        <v>MadeCallToRetentionTeam</v>
      </c>
      <c r="G7673" t="str">
        <f>VLOOKUP(data[[#This Row],[id_customer]],customer[],2,FALSE)</f>
        <v>Paulina Oleszczak</v>
      </c>
      <c r="H7673" t="str">
        <f>data[[#This Row],[id_customer]]&amp;data[[#This Row],[id_campaign]]</f>
        <v>C0477cam16</v>
      </c>
      <c r="I7673">
        <f>DATEDIF(data[[#This Row],[join_date]],data[[#This Row],[buy_date]],"M")</f>
        <v>1</v>
      </c>
    </row>
    <row r="7674" spans="1:9" x14ac:dyDescent="0.25">
      <c r="A7674" t="s">
        <v>1949</v>
      </c>
      <c r="B7674" t="s">
        <v>34</v>
      </c>
      <c r="C7674" s="1">
        <v>44665</v>
      </c>
      <c r="D7674" s="1">
        <v>44729</v>
      </c>
      <c r="E7674">
        <f>VLOOKUP(data[[#This Row],[id_campaign]],campaign[],4,FALSE)</f>
        <v>16</v>
      </c>
      <c r="F7674" t="str">
        <f>VLOOKUP(data[[#This Row],[id_campaign]],campaign[],2,FALSE)</f>
        <v>MadeCallToRetentionTeam</v>
      </c>
      <c r="G7674" t="str">
        <f>VLOOKUP(data[[#This Row],[id_customer]],customer[],2,FALSE)</f>
        <v>Paulina Oleszczak</v>
      </c>
      <c r="H7674" t="str">
        <f>data[[#This Row],[id_customer]]&amp;data[[#This Row],[id_campaign]]</f>
        <v>C0477cam16</v>
      </c>
      <c r="I7674">
        <f>DATEDIF(data[[#This Row],[join_date]],data[[#This Row],[buy_date]],"M")</f>
        <v>2</v>
      </c>
    </row>
    <row r="7675" spans="1:9" x14ac:dyDescent="0.25">
      <c r="A7675" t="s">
        <v>1949</v>
      </c>
      <c r="B7675" t="s">
        <v>34</v>
      </c>
      <c r="C7675" s="1">
        <v>44665</v>
      </c>
      <c r="D7675" s="1">
        <v>44762</v>
      </c>
      <c r="E7675">
        <f>VLOOKUP(data[[#This Row],[id_campaign]],campaign[],4,FALSE)</f>
        <v>16</v>
      </c>
      <c r="F7675" t="str">
        <f>VLOOKUP(data[[#This Row],[id_campaign]],campaign[],2,FALSE)</f>
        <v>MadeCallToRetentionTeam</v>
      </c>
      <c r="G7675" t="str">
        <f>VLOOKUP(data[[#This Row],[id_customer]],customer[],2,FALSE)</f>
        <v>Paulina Oleszczak</v>
      </c>
      <c r="H7675" t="str">
        <f>data[[#This Row],[id_customer]]&amp;data[[#This Row],[id_campaign]]</f>
        <v>C0477cam16</v>
      </c>
      <c r="I7675">
        <f>DATEDIF(data[[#This Row],[join_date]],data[[#This Row],[buy_date]],"M")</f>
        <v>3</v>
      </c>
    </row>
    <row r="7676" spans="1:9" x14ac:dyDescent="0.25">
      <c r="A7676" t="s">
        <v>1949</v>
      </c>
      <c r="B7676" t="s">
        <v>34</v>
      </c>
      <c r="C7676" s="1">
        <v>44665</v>
      </c>
      <c r="D7676" s="1">
        <v>44801</v>
      </c>
      <c r="E7676">
        <f>VLOOKUP(data[[#This Row],[id_campaign]],campaign[],4,FALSE)</f>
        <v>16</v>
      </c>
      <c r="F7676" t="str">
        <f>VLOOKUP(data[[#This Row],[id_campaign]],campaign[],2,FALSE)</f>
        <v>MadeCallToRetentionTeam</v>
      </c>
      <c r="G7676" t="str">
        <f>VLOOKUP(data[[#This Row],[id_customer]],customer[],2,FALSE)</f>
        <v>Paulina Oleszczak</v>
      </c>
      <c r="H7676" t="str">
        <f>data[[#This Row],[id_customer]]&amp;data[[#This Row],[id_campaign]]</f>
        <v>C0477cam16</v>
      </c>
      <c r="I7676">
        <f>DATEDIF(data[[#This Row],[join_date]],data[[#This Row],[buy_date]],"M")</f>
        <v>4</v>
      </c>
    </row>
    <row r="7677" spans="1:9" x14ac:dyDescent="0.25">
      <c r="A7677" t="s">
        <v>1949</v>
      </c>
      <c r="B7677" t="s">
        <v>34</v>
      </c>
      <c r="C7677" s="1">
        <v>44665</v>
      </c>
      <c r="D7677" s="1">
        <v>44833</v>
      </c>
      <c r="E7677">
        <f>VLOOKUP(data[[#This Row],[id_campaign]],campaign[],4,FALSE)</f>
        <v>16</v>
      </c>
      <c r="F7677" t="str">
        <f>VLOOKUP(data[[#This Row],[id_campaign]],campaign[],2,FALSE)</f>
        <v>MadeCallToRetentionTeam</v>
      </c>
      <c r="G7677" t="str">
        <f>VLOOKUP(data[[#This Row],[id_customer]],customer[],2,FALSE)</f>
        <v>Paulina Oleszczak</v>
      </c>
      <c r="H7677" t="str">
        <f>data[[#This Row],[id_customer]]&amp;data[[#This Row],[id_campaign]]</f>
        <v>C0477cam16</v>
      </c>
      <c r="I7677">
        <f>DATEDIF(data[[#This Row],[join_date]],data[[#This Row],[buy_date]],"M")</f>
        <v>5</v>
      </c>
    </row>
    <row r="7678" spans="1:9" x14ac:dyDescent="0.25">
      <c r="A7678" t="s">
        <v>1949</v>
      </c>
      <c r="B7678" t="s">
        <v>34</v>
      </c>
      <c r="C7678" s="1">
        <v>44665</v>
      </c>
      <c r="D7678" s="1">
        <v>44881</v>
      </c>
      <c r="E7678">
        <f>VLOOKUP(data[[#This Row],[id_campaign]],campaign[],4,FALSE)</f>
        <v>16</v>
      </c>
      <c r="F7678" t="str">
        <f>VLOOKUP(data[[#This Row],[id_campaign]],campaign[],2,FALSE)</f>
        <v>MadeCallToRetentionTeam</v>
      </c>
      <c r="G7678" t="str">
        <f>VLOOKUP(data[[#This Row],[id_customer]],customer[],2,FALSE)</f>
        <v>Paulina Oleszczak</v>
      </c>
      <c r="H7678" t="str">
        <f>data[[#This Row],[id_customer]]&amp;data[[#This Row],[id_campaign]]</f>
        <v>C0477cam16</v>
      </c>
      <c r="I7678">
        <f>DATEDIF(data[[#This Row],[join_date]],data[[#This Row],[buy_date]],"M")</f>
        <v>7</v>
      </c>
    </row>
    <row r="7679" spans="1:9" x14ac:dyDescent="0.25">
      <c r="A7679" t="s">
        <v>1949</v>
      </c>
      <c r="B7679" t="s">
        <v>34</v>
      </c>
      <c r="C7679" s="1">
        <v>44665</v>
      </c>
      <c r="D7679" s="1">
        <v>44915</v>
      </c>
      <c r="E7679">
        <f>VLOOKUP(data[[#This Row],[id_campaign]],campaign[],4,FALSE)</f>
        <v>16</v>
      </c>
      <c r="F7679" t="str">
        <f>VLOOKUP(data[[#This Row],[id_campaign]],campaign[],2,FALSE)</f>
        <v>MadeCallToRetentionTeam</v>
      </c>
      <c r="G7679" t="str">
        <f>VLOOKUP(data[[#This Row],[id_customer]],customer[],2,FALSE)</f>
        <v>Paulina Oleszczak</v>
      </c>
      <c r="H7679" t="str">
        <f>data[[#This Row],[id_customer]]&amp;data[[#This Row],[id_campaign]]</f>
        <v>C0477cam16</v>
      </c>
      <c r="I7679">
        <f>DATEDIF(data[[#This Row],[join_date]],data[[#This Row],[buy_date]],"M")</f>
        <v>8</v>
      </c>
    </row>
    <row r="7680" spans="1:9" x14ac:dyDescent="0.25">
      <c r="A7680" t="s">
        <v>1949</v>
      </c>
      <c r="B7680" t="s">
        <v>34</v>
      </c>
      <c r="C7680" s="1">
        <v>44665</v>
      </c>
      <c r="D7680" s="1">
        <v>44942</v>
      </c>
      <c r="E7680">
        <f>VLOOKUP(data[[#This Row],[id_campaign]],campaign[],4,FALSE)</f>
        <v>16</v>
      </c>
      <c r="F7680" t="str">
        <f>VLOOKUP(data[[#This Row],[id_campaign]],campaign[],2,FALSE)</f>
        <v>MadeCallToRetentionTeam</v>
      </c>
      <c r="G7680" t="str">
        <f>VLOOKUP(data[[#This Row],[id_customer]],customer[],2,FALSE)</f>
        <v>Paulina Oleszczak</v>
      </c>
      <c r="H7680" t="str">
        <f>data[[#This Row],[id_customer]]&amp;data[[#This Row],[id_campaign]]</f>
        <v>C0477cam16</v>
      </c>
      <c r="I7680">
        <f>DATEDIF(data[[#This Row],[join_date]],data[[#This Row],[buy_date]],"M")</f>
        <v>9</v>
      </c>
    </row>
    <row r="7681" spans="1:9" x14ac:dyDescent="0.25">
      <c r="A7681" t="s">
        <v>1949</v>
      </c>
      <c r="B7681" t="s">
        <v>34</v>
      </c>
      <c r="C7681" s="1">
        <v>44665</v>
      </c>
      <c r="D7681" s="1">
        <v>44976</v>
      </c>
      <c r="E7681">
        <f>VLOOKUP(data[[#This Row],[id_campaign]],campaign[],4,FALSE)</f>
        <v>16</v>
      </c>
      <c r="F7681" t="str">
        <f>VLOOKUP(data[[#This Row],[id_campaign]],campaign[],2,FALSE)</f>
        <v>MadeCallToRetentionTeam</v>
      </c>
      <c r="G7681" t="str">
        <f>VLOOKUP(data[[#This Row],[id_customer]],customer[],2,FALSE)</f>
        <v>Paulina Oleszczak</v>
      </c>
      <c r="H7681" t="str">
        <f>data[[#This Row],[id_customer]]&amp;data[[#This Row],[id_campaign]]</f>
        <v>C0477cam16</v>
      </c>
      <c r="I7681">
        <f>DATEDIF(data[[#This Row],[join_date]],data[[#This Row],[buy_date]],"M")</f>
        <v>10</v>
      </c>
    </row>
    <row r="7682" spans="1:9" x14ac:dyDescent="0.25">
      <c r="A7682" t="s">
        <v>1949</v>
      </c>
      <c r="B7682" t="s">
        <v>34</v>
      </c>
      <c r="C7682" s="1">
        <v>44665</v>
      </c>
      <c r="D7682" s="1">
        <v>44986</v>
      </c>
      <c r="E7682">
        <f>VLOOKUP(data[[#This Row],[id_campaign]],campaign[],4,FALSE)</f>
        <v>16</v>
      </c>
      <c r="F7682" t="str">
        <f>VLOOKUP(data[[#This Row],[id_campaign]],campaign[],2,FALSE)</f>
        <v>MadeCallToRetentionTeam</v>
      </c>
      <c r="G7682" t="str">
        <f>VLOOKUP(data[[#This Row],[id_customer]],customer[],2,FALSE)</f>
        <v>Paulina Oleszczak</v>
      </c>
      <c r="H7682" t="str">
        <f>data[[#This Row],[id_customer]]&amp;data[[#This Row],[id_campaign]]</f>
        <v>C0477cam16</v>
      </c>
      <c r="I7682">
        <f>DATEDIF(data[[#This Row],[join_date]],data[[#This Row],[buy_date]],"M")</f>
        <v>10</v>
      </c>
    </row>
    <row r="7683" spans="1:9" x14ac:dyDescent="0.25">
      <c r="A7683" t="s">
        <v>1949</v>
      </c>
      <c r="B7683" t="s">
        <v>34</v>
      </c>
      <c r="C7683" s="1">
        <v>44665</v>
      </c>
      <c r="D7683" s="1">
        <v>45034</v>
      </c>
      <c r="E7683">
        <f>VLOOKUP(data[[#This Row],[id_campaign]],campaign[],4,FALSE)</f>
        <v>16</v>
      </c>
      <c r="F7683" t="str">
        <f>VLOOKUP(data[[#This Row],[id_campaign]],campaign[],2,FALSE)</f>
        <v>MadeCallToRetentionTeam</v>
      </c>
      <c r="G7683" t="str">
        <f>VLOOKUP(data[[#This Row],[id_customer]],customer[],2,FALSE)</f>
        <v>Paulina Oleszczak</v>
      </c>
      <c r="H7683" t="str">
        <f>data[[#This Row],[id_customer]]&amp;data[[#This Row],[id_campaign]]</f>
        <v>C0477cam16</v>
      </c>
      <c r="I7683">
        <f>DATEDIF(data[[#This Row],[join_date]],data[[#This Row],[buy_date]],"M")</f>
        <v>12</v>
      </c>
    </row>
    <row r="7684" spans="1:9" x14ac:dyDescent="0.25">
      <c r="A7684" t="s">
        <v>1949</v>
      </c>
      <c r="B7684" t="s">
        <v>34</v>
      </c>
      <c r="C7684" s="1">
        <v>44665</v>
      </c>
      <c r="D7684" s="1">
        <v>45065</v>
      </c>
      <c r="E7684">
        <f>VLOOKUP(data[[#This Row],[id_campaign]],campaign[],4,FALSE)</f>
        <v>16</v>
      </c>
      <c r="F7684" t="str">
        <f>VLOOKUP(data[[#This Row],[id_campaign]],campaign[],2,FALSE)</f>
        <v>MadeCallToRetentionTeam</v>
      </c>
      <c r="G7684" t="str">
        <f>VLOOKUP(data[[#This Row],[id_customer]],customer[],2,FALSE)</f>
        <v>Paulina Oleszczak</v>
      </c>
      <c r="H7684" t="str">
        <f>data[[#This Row],[id_customer]]&amp;data[[#This Row],[id_campaign]]</f>
        <v>C0477cam16</v>
      </c>
      <c r="I7684">
        <f>DATEDIF(data[[#This Row],[join_date]],data[[#This Row],[buy_date]],"M")</f>
        <v>13</v>
      </c>
    </row>
    <row r="7685" spans="1:9" x14ac:dyDescent="0.25">
      <c r="A7685" t="s">
        <v>1949</v>
      </c>
      <c r="B7685" t="s">
        <v>14</v>
      </c>
      <c r="C7685" s="1">
        <v>44731</v>
      </c>
      <c r="D7685" s="1">
        <v>44731</v>
      </c>
      <c r="E7685">
        <f>VLOOKUP(data[[#This Row],[id_campaign]],campaign[],4,FALSE)</f>
        <v>13</v>
      </c>
      <c r="F7685" t="str">
        <f>VLOOKUP(data[[#This Row],[id_campaign]],campaign[],2,FALSE)</f>
        <v>Homeownership</v>
      </c>
      <c r="G7685" t="str">
        <f>VLOOKUP(data[[#This Row],[id_customer]],customer[],2,FALSE)</f>
        <v>Paulina Oleszczak</v>
      </c>
      <c r="H7685" t="str">
        <f>data[[#This Row],[id_customer]]&amp;data[[#This Row],[id_campaign]]</f>
        <v>C0477cam06</v>
      </c>
      <c r="I7685">
        <f>DATEDIF(data[[#This Row],[join_date]],data[[#This Row],[buy_date]],"M")</f>
        <v>0</v>
      </c>
    </row>
    <row r="7686" spans="1:9" x14ac:dyDescent="0.25">
      <c r="A7686" t="s">
        <v>1949</v>
      </c>
      <c r="B7686" t="s">
        <v>14</v>
      </c>
      <c r="C7686" s="1">
        <v>44731</v>
      </c>
      <c r="D7686" s="1">
        <v>44765</v>
      </c>
      <c r="E7686">
        <f>VLOOKUP(data[[#This Row],[id_campaign]],campaign[],4,FALSE)</f>
        <v>13</v>
      </c>
      <c r="F7686" t="str">
        <f>VLOOKUP(data[[#This Row],[id_campaign]],campaign[],2,FALSE)</f>
        <v>Homeownership</v>
      </c>
      <c r="G7686" t="str">
        <f>VLOOKUP(data[[#This Row],[id_customer]],customer[],2,FALSE)</f>
        <v>Paulina Oleszczak</v>
      </c>
      <c r="H7686" t="str">
        <f>data[[#This Row],[id_customer]]&amp;data[[#This Row],[id_campaign]]</f>
        <v>C0477cam06</v>
      </c>
      <c r="I7686">
        <f>DATEDIF(data[[#This Row],[join_date]],data[[#This Row],[buy_date]],"M")</f>
        <v>1</v>
      </c>
    </row>
    <row r="7687" spans="1:9" x14ac:dyDescent="0.25">
      <c r="A7687" t="s">
        <v>1949</v>
      </c>
      <c r="B7687" t="s">
        <v>14</v>
      </c>
      <c r="C7687" s="1">
        <v>44731</v>
      </c>
      <c r="D7687" s="1">
        <v>44796</v>
      </c>
      <c r="E7687">
        <f>VLOOKUP(data[[#This Row],[id_campaign]],campaign[],4,FALSE)</f>
        <v>13</v>
      </c>
      <c r="F7687" t="str">
        <f>VLOOKUP(data[[#This Row],[id_campaign]],campaign[],2,FALSE)</f>
        <v>Homeownership</v>
      </c>
      <c r="G7687" t="str">
        <f>VLOOKUP(data[[#This Row],[id_customer]],customer[],2,FALSE)</f>
        <v>Paulina Oleszczak</v>
      </c>
      <c r="H7687" t="str">
        <f>data[[#This Row],[id_customer]]&amp;data[[#This Row],[id_campaign]]</f>
        <v>C0477cam06</v>
      </c>
      <c r="I7687">
        <f>DATEDIF(data[[#This Row],[join_date]],data[[#This Row],[buy_date]],"M")</f>
        <v>2</v>
      </c>
    </row>
    <row r="7688" spans="1:9" x14ac:dyDescent="0.25">
      <c r="A7688" t="s">
        <v>1949</v>
      </c>
      <c r="B7688" t="s">
        <v>14</v>
      </c>
      <c r="C7688" s="1">
        <v>44731</v>
      </c>
      <c r="D7688" s="1">
        <v>44831</v>
      </c>
      <c r="E7688">
        <f>VLOOKUP(data[[#This Row],[id_campaign]],campaign[],4,FALSE)</f>
        <v>13</v>
      </c>
      <c r="F7688" t="str">
        <f>VLOOKUP(data[[#This Row],[id_campaign]],campaign[],2,FALSE)</f>
        <v>Homeownership</v>
      </c>
      <c r="G7688" t="str">
        <f>VLOOKUP(data[[#This Row],[id_customer]],customer[],2,FALSE)</f>
        <v>Paulina Oleszczak</v>
      </c>
      <c r="H7688" t="str">
        <f>data[[#This Row],[id_customer]]&amp;data[[#This Row],[id_campaign]]</f>
        <v>C0477cam06</v>
      </c>
      <c r="I7688">
        <f>DATEDIF(data[[#This Row],[join_date]],data[[#This Row],[buy_date]],"M")</f>
        <v>3</v>
      </c>
    </row>
    <row r="7689" spans="1:9" x14ac:dyDescent="0.25">
      <c r="A7689" t="s">
        <v>1949</v>
      </c>
      <c r="B7689" t="s">
        <v>14</v>
      </c>
      <c r="C7689" s="1">
        <v>44731</v>
      </c>
      <c r="D7689" s="1">
        <v>44853</v>
      </c>
      <c r="E7689">
        <f>VLOOKUP(data[[#This Row],[id_campaign]],campaign[],4,FALSE)</f>
        <v>13</v>
      </c>
      <c r="F7689" t="str">
        <f>VLOOKUP(data[[#This Row],[id_campaign]],campaign[],2,FALSE)</f>
        <v>Homeownership</v>
      </c>
      <c r="G7689" t="str">
        <f>VLOOKUP(data[[#This Row],[id_customer]],customer[],2,FALSE)</f>
        <v>Paulina Oleszczak</v>
      </c>
      <c r="H7689" t="str">
        <f>data[[#This Row],[id_customer]]&amp;data[[#This Row],[id_campaign]]</f>
        <v>C0477cam06</v>
      </c>
      <c r="I7689">
        <f>DATEDIF(data[[#This Row],[join_date]],data[[#This Row],[buy_date]],"M")</f>
        <v>4</v>
      </c>
    </row>
    <row r="7690" spans="1:9" x14ac:dyDescent="0.25">
      <c r="A7690" t="s">
        <v>1949</v>
      </c>
      <c r="B7690" t="s">
        <v>14</v>
      </c>
      <c r="C7690" s="1">
        <v>44731</v>
      </c>
      <c r="D7690" s="1">
        <v>44950</v>
      </c>
      <c r="E7690">
        <f>VLOOKUP(data[[#This Row],[id_campaign]],campaign[],4,FALSE)</f>
        <v>13</v>
      </c>
      <c r="F7690" t="str">
        <f>VLOOKUP(data[[#This Row],[id_campaign]],campaign[],2,FALSE)</f>
        <v>Homeownership</v>
      </c>
      <c r="G7690" t="str">
        <f>VLOOKUP(data[[#This Row],[id_customer]],customer[],2,FALSE)</f>
        <v>Paulina Oleszczak</v>
      </c>
      <c r="H7690" t="str">
        <f>data[[#This Row],[id_customer]]&amp;data[[#This Row],[id_campaign]]</f>
        <v>C0477cam06</v>
      </c>
      <c r="I7690">
        <f>DATEDIF(data[[#This Row],[join_date]],data[[#This Row],[buy_date]],"M")</f>
        <v>7</v>
      </c>
    </row>
    <row r="7691" spans="1:9" x14ac:dyDescent="0.25">
      <c r="A7691" t="s">
        <v>1949</v>
      </c>
      <c r="B7691" t="s">
        <v>14</v>
      </c>
      <c r="C7691" s="1">
        <v>44731</v>
      </c>
      <c r="D7691" s="1">
        <v>44989</v>
      </c>
      <c r="E7691">
        <f>VLOOKUP(data[[#This Row],[id_campaign]],campaign[],4,FALSE)</f>
        <v>13</v>
      </c>
      <c r="F7691" t="str">
        <f>VLOOKUP(data[[#This Row],[id_campaign]],campaign[],2,FALSE)</f>
        <v>Homeownership</v>
      </c>
      <c r="G7691" t="str">
        <f>VLOOKUP(data[[#This Row],[id_customer]],customer[],2,FALSE)</f>
        <v>Paulina Oleszczak</v>
      </c>
      <c r="H7691" t="str">
        <f>data[[#This Row],[id_customer]]&amp;data[[#This Row],[id_campaign]]</f>
        <v>C0477cam06</v>
      </c>
      <c r="I7691">
        <f>DATEDIF(data[[#This Row],[join_date]],data[[#This Row],[buy_date]],"M")</f>
        <v>8</v>
      </c>
    </row>
    <row r="7692" spans="1:9" x14ac:dyDescent="0.25">
      <c r="A7692" t="s">
        <v>1949</v>
      </c>
      <c r="B7692" t="s">
        <v>14</v>
      </c>
      <c r="C7692" s="1">
        <v>44731</v>
      </c>
      <c r="D7692" s="1">
        <v>45045</v>
      </c>
      <c r="E7692">
        <f>VLOOKUP(data[[#This Row],[id_campaign]],campaign[],4,FALSE)</f>
        <v>13</v>
      </c>
      <c r="F7692" t="str">
        <f>VLOOKUP(data[[#This Row],[id_campaign]],campaign[],2,FALSE)</f>
        <v>Homeownership</v>
      </c>
      <c r="G7692" t="str">
        <f>VLOOKUP(data[[#This Row],[id_customer]],customer[],2,FALSE)</f>
        <v>Paulina Oleszczak</v>
      </c>
      <c r="H7692" t="str">
        <f>data[[#This Row],[id_customer]]&amp;data[[#This Row],[id_campaign]]</f>
        <v>C0477cam06</v>
      </c>
      <c r="I7692">
        <f>DATEDIF(data[[#This Row],[join_date]],data[[#This Row],[buy_date]],"M")</f>
        <v>10</v>
      </c>
    </row>
    <row r="7693" spans="1:9" x14ac:dyDescent="0.25">
      <c r="A7693" t="s">
        <v>1949</v>
      </c>
      <c r="B7693" t="s">
        <v>14</v>
      </c>
      <c r="C7693" s="1">
        <v>44731</v>
      </c>
      <c r="D7693" s="1">
        <v>45076</v>
      </c>
      <c r="E7693">
        <f>VLOOKUP(data[[#This Row],[id_campaign]],campaign[],4,FALSE)</f>
        <v>13</v>
      </c>
      <c r="F7693" t="str">
        <f>VLOOKUP(data[[#This Row],[id_campaign]],campaign[],2,FALSE)</f>
        <v>Homeownership</v>
      </c>
      <c r="G7693" t="str">
        <f>VLOOKUP(data[[#This Row],[id_customer]],customer[],2,FALSE)</f>
        <v>Paulina Oleszczak</v>
      </c>
      <c r="H7693" t="str">
        <f>data[[#This Row],[id_customer]]&amp;data[[#This Row],[id_campaign]]</f>
        <v>C0477cam06</v>
      </c>
      <c r="I7693">
        <f>DATEDIF(data[[#This Row],[join_date]],data[[#This Row],[buy_date]],"M")</f>
        <v>11</v>
      </c>
    </row>
    <row r="7694" spans="1:9" x14ac:dyDescent="0.25">
      <c r="A7694" t="s">
        <v>1953</v>
      </c>
      <c r="B7694" t="s">
        <v>34</v>
      </c>
      <c r="C7694" s="1">
        <v>44824</v>
      </c>
      <c r="D7694" s="1">
        <v>44824</v>
      </c>
      <c r="E7694">
        <f>VLOOKUP(data[[#This Row],[id_campaign]],campaign[],4,FALSE)</f>
        <v>16</v>
      </c>
      <c r="F7694" t="str">
        <f>VLOOKUP(data[[#This Row],[id_campaign]],campaign[],2,FALSE)</f>
        <v>MadeCallToRetentionTeam</v>
      </c>
      <c r="G7694" t="str">
        <f>VLOOKUP(data[[#This Row],[id_customer]],customer[],2,FALSE)</f>
        <v>Daron Roullier</v>
      </c>
      <c r="H7694" t="str">
        <f>data[[#This Row],[id_customer]]&amp;data[[#This Row],[id_campaign]]</f>
        <v>C0478cam16</v>
      </c>
      <c r="I7694">
        <f>DATEDIF(data[[#This Row],[join_date]],data[[#This Row],[buy_date]],"M")</f>
        <v>0</v>
      </c>
    </row>
    <row r="7695" spans="1:9" x14ac:dyDescent="0.25">
      <c r="A7695" t="s">
        <v>1953</v>
      </c>
      <c r="B7695" t="s">
        <v>34</v>
      </c>
      <c r="C7695" s="1">
        <v>44824</v>
      </c>
      <c r="D7695" s="1">
        <v>44864</v>
      </c>
      <c r="E7695">
        <f>VLOOKUP(data[[#This Row],[id_campaign]],campaign[],4,FALSE)</f>
        <v>16</v>
      </c>
      <c r="F7695" t="str">
        <f>VLOOKUP(data[[#This Row],[id_campaign]],campaign[],2,FALSE)</f>
        <v>MadeCallToRetentionTeam</v>
      </c>
      <c r="G7695" t="str">
        <f>VLOOKUP(data[[#This Row],[id_customer]],customer[],2,FALSE)</f>
        <v>Daron Roullier</v>
      </c>
      <c r="H7695" t="str">
        <f>data[[#This Row],[id_customer]]&amp;data[[#This Row],[id_campaign]]</f>
        <v>C0478cam16</v>
      </c>
      <c r="I7695">
        <f>DATEDIF(data[[#This Row],[join_date]],data[[#This Row],[buy_date]],"M")</f>
        <v>1</v>
      </c>
    </row>
    <row r="7696" spans="1:9" x14ac:dyDescent="0.25">
      <c r="A7696" t="s">
        <v>1953</v>
      </c>
      <c r="B7696" t="s">
        <v>34</v>
      </c>
      <c r="C7696" s="1">
        <v>44824</v>
      </c>
      <c r="D7696" s="1">
        <v>44887</v>
      </c>
      <c r="E7696">
        <f>VLOOKUP(data[[#This Row],[id_campaign]],campaign[],4,FALSE)</f>
        <v>16</v>
      </c>
      <c r="F7696" t="str">
        <f>VLOOKUP(data[[#This Row],[id_campaign]],campaign[],2,FALSE)</f>
        <v>MadeCallToRetentionTeam</v>
      </c>
      <c r="G7696" t="str">
        <f>VLOOKUP(data[[#This Row],[id_customer]],customer[],2,FALSE)</f>
        <v>Daron Roullier</v>
      </c>
      <c r="H7696" t="str">
        <f>data[[#This Row],[id_customer]]&amp;data[[#This Row],[id_campaign]]</f>
        <v>C0478cam16</v>
      </c>
      <c r="I7696">
        <f>DATEDIF(data[[#This Row],[join_date]],data[[#This Row],[buy_date]],"M")</f>
        <v>2</v>
      </c>
    </row>
    <row r="7697" spans="1:9" x14ac:dyDescent="0.25">
      <c r="A7697" t="s">
        <v>1953</v>
      </c>
      <c r="B7697" t="s">
        <v>34</v>
      </c>
      <c r="C7697" s="1">
        <v>44824</v>
      </c>
      <c r="D7697" s="1">
        <v>44922</v>
      </c>
      <c r="E7697">
        <f>VLOOKUP(data[[#This Row],[id_campaign]],campaign[],4,FALSE)</f>
        <v>16</v>
      </c>
      <c r="F7697" t="str">
        <f>VLOOKUP(data[[#This Row],[id_campaign]],campaign[],2,FALSE)</f>
        <v>MadeCallToRetentionTeam</v>
      </c>
      <c r="G7697" t="str">
        <f>VLOOKUP(data[[#This Row],[id_customer]],customer[],2,FALSE)</f>
        <v>Daron Roullier</v>
      </c>
      <c r="H7697" t="str">
        <f>data[[#This Row],[id_customer]]&amp;data[[#This Row],[id_campaign]]</f>
        <v>C0478cam16</v>
      </c>
      <c r="I7697">
        <f>DATEDIF(data[[#This Row],[join_date]],data[[#This Row],[buy_date]],"M")</f>
        <v>3</v>
      </c>
    </row>
    <row r="7698" spans="1:9" x14ac:dyDescent="0.25">
      <c r="A7698" t="s">
        <v>1953</v>
      </c>
      <c r="B7698" t="s">
        <v>34</v>
      </c>
      <c r="C7698" s="1">
        <v>44824</v>
      </c>
      <c r="D7698" s="1">
        <v>44950</v>
      </c>
      <c r="E7698">
        <f>VLOOKUP(data[[#This Row],[id_campaign]],campaign[],4,FALSE)</f>
        <v>16</v>
      </c>
      <c r="F7698" t="str">
        <f>VLOOKUP(data[[#This Row],[id_campaign]],campaign[],2,FALSE)</f>
        <v>MadeCallToRetentionTeam</v>
      </c>
      <c r="G7698" t="str">
        <f>VLOOKUP(data[[#This Row],[id_customer]],customer[],2,FALSE)</f>
        <v>Daron Roullier</v>
      </c>
      <c r="H7698" t="str">
        <f>data[[#This Row],[id_customer]]&amp;data[[#This Row],[id_campaign]]</f>
        <v>C0478cam16</v>
      </c>
      <c r="I7698">
        <f>DATEDIF(data[[#This Row],[join_date]],data[[#This Row],[buy_date]],"M")</f>
        <v>4</v>
      </c>
    </row>
    <row r="7699" spans="1:9" x14ac:dyDescent="0.25">
      <c r="A7699" t="s">
        <v>1953</v>
      </c>
      <c r="B7699" t="s">
        <v>34</v>
      </c>
      <c r="C7699" s="1">
        <v>44824</v>
      </c>
      <c r="D7699" s="1">
        <v>44984</v>
      </c>
      <c r="E7699">
        <f>VLOOKUP(data[[#This Row],[id_campaign]],campaign[],4,FALSE)</f>
        <v>16</v>
      </c>
      <c r="F7699" t="str">
        <f>VLOOKUP(data[[#This Row],[id_campaign]],campaign[],2,FALSE)</f>
        <v>MadeCallToRetentionTeam</v>
      </c>
      <c r="G7699" t="str">
        <f>VLOOKUP(data[[#This Row],[id_customer]],customer[],2,FALSE)</f>
        <v>Daron Roullier</v>
      </c>
      <c r="H7699" t="str">
        <f>data[[#This Row],[id_customer]]&amp;data[[#This Row],[id_campaign]]</f>
        <v>C0478cam16</v>
      </c>
      <c r="I7699">
        <f>DATEDIF(data[[#This Row],[join_date]],data[[#This Row],[buy_date]],"M")</f>
        <v>5</v>
      </c>
    </row>
    <row r="7700" spans="1:9" x14ac:dyDescent="0.25">
      <c r="A7700" t="s">
        <v>1953</v>
      </c>
      <c r="B7700" t="s">
        <v>34</v>
      </c>
      <c r="C7700" s="1">
        <v>44824</v>
      </c>
      <c r="D7700" s="1">
        <v>44992</v>
      </c>
      <c r="E7700">
        <f>VLOOKUP(data[[#This Row],[id_campaign]],campaign[],4,FALSE)</f>
        <v>16</v>
      </c>
      <c r="F7700" t="str">
        <f>VLOOKUP(data[[#This Row],[id_campaign]],campaign[],2,FALSE)</f>
        <v>MadeCallToRetentionTeam</v>
      </c>
      <c r="G7700" t="str">
        <f>VLOOKUP(data[[#This Row],[id_customer]],customer[],2,FALSE)</f>
        <v>Daron Roullier</v>
      </c>
      <c r="H7700" t="str">
        <f>data[[#This Row],[id_customer]]&amp;data[[#This Row],[id_campaign]]</f>
        <v>C0478cam16</v>
      </c>
      <c r="I7700">
        <f>DATEDIF(data[[#This Row],[join_date]],data[[#This Row],[buy_date]],"M")</f>
        <v>5</v>
      </c>
    </row>
    <row r="7701" spans="1:9" x14ac:dyDescent="0.25">
      <c r="A7701" t="s">
        <v>1953</v>
      </c>
      <c r="B7701" t="s">
        <v>34</v>
      </c>
      <c r="C7701" s="1">
        <v>44824</v>
      </c>
      <c r="D7701" s="1">
        <v>45018</v>
      </c>
      <c r="E7701">
        <f>VLOOKUP(data[[#This Row],[id_campaign]],campaign[],4,FALSE)</f>
        <v>16</v>
      </c>
      <c r="F7701" t="str">
        <f>VLOOKUP(data[[#This Row],[id_campaign]],campaign[],2,FALSE)</f>
        <v>MadeCallToRetentionTeam</v>
      </c>
      <c r="G7701" t="str">
        <f>VLOOKUP(data[[#This Row],[id_customer]],customer[],2,FALSE)</f>
        <v>Daron Roullier</v>
      </c>
      <c r="H7701" t="str">
        <f>data[[#This Row],[id_customer]]&amp;data[[#This Row],[id_campaign]]</f>
        <v>C0478cam16</v>
      </c>
      <c r="I7701">
        <f>DATEDIF(data[[#This Row],[join_date]],data[[#This Row],[buy_date]],"M")</f>
        <v>6</v>
      </c>
    </row>
    <row r="7702" spans="1:9" x14ac:dyDescent="0.25">
      <c r="A7702" t="s">
        <v>1953</v>
      </c>
      <c r="B7702" t="s">
        <v>34</v>
      </c>
      <c r="C7702" s="1">
        <v>44824</v>
      </c>
      <c r="D7702" s="1">
        <v>45076</v>
      </c>
      <c r="E7702">
        <f>VLOOKUP(data[[#This Row],[id_campaign]],campaign[],4,FALSE)</f>
        <v>16</v>
      </c>
      <c r="F7702" t="str">
        <f>VLOOKUP(data[[#This Row],[id_campaign]],campaign[],2,FALSE)</f>
        <v>MadeCallToRetentionTeam</v>
      </c>
      <c r="G7702" t="str">
        <f>VLOOKUP(data[[#This Row],[id_customer]],customer[],2,FALSE)</f>
        <v>Daron Roullier</v>
      </c>
      <c r="H7702" t="str">
        <f>data[[#This Row],[id_customer]]&amp;data[[#This Row],[id_campaign]]</f>
        <v>C0478cam16</v>
      </c>
      <c r="I7702">
        <f>DATEDIF(data[[#This Row],[join_date]],data[[#This Row],[buy_date]],"M")</f>
        <v>8</v>
      </c>
    </row>
    <row r="7703" spans="1:9" x14ac:dyDescent="0.25">
      <c r="A7703" t="s">
        <v>1953</v>
      </c>
      <c r="B7703" t="s">
        <v>28</v>
      </c>
      <c r="C7703" s="1">
        <v>44916</v>
      </c>
      <c r="D7703" s="1">
        <v>44916</v>
      </c>
      <c r="E7703">
        <f>VLOOKUP(data[[#This Row],[id_campaign]],campaign[],4,FALSE)</f>
        <v>25</v>
      </c>
      <c r="F7703" t="str">
        <f>VLOOKUP(data[[#This Row],[id_campaign]],campaign[],2,FALSE)</f>
        <v>NewCellphoneUser</v>
      </c>
      <c r="G7703" t="str">
        <f>VLOOKUP(data[[#This Row],[id_customer]],customer[],2,FALSE)</f>
        <v>Daron Roullier</v>
      </c>
      <c r="H7703" t="str">
        <f>data[[#This Row],[id_customer]]&amp;data[[#This Row],[id_campaign]]</f>
        <v>C0478cam13</v>
      </c>
      <c r="I7703">
        <f>DATEDIF(data[[#This Row],[join_date]],data[[#This Row],[buy_date]],"M")</f>
        <v>0</v>
      </c>
    </row>
    <row r="7704" spans="1:9" x14ac:dyDescent="0.25">
      <c r="A7704" t="s">
        <v>1953</v>
      </c>
      <c r="B7704" t="s">
        <v>28</v>
      </c>
      <c r="C7704" s="1">
        <v>44916</v>
      </c>
      <c r="D7704" s="1">
        <v>44950</v>
      </c>
      <c r="E7704">
        <f>VLOOKUP(data[[#This Row],[id_campaign]],campaign[],4,FALSE)</f>
        <v>25</v>
      </c>
      <c r="F7704" t="str">
        <f>VLOOKUP(data[[#This Row],[id_campaign]],campaign[],2,FALSE)</f>
        <v>NewCellphoneUser</v>
      </c>
      <c r="G7704" t="str">
        <f>VLOOKUP(data[[#This Row],[id_customer]],customer[],2,FALSE)</f>
        <v>Daron Roullier</v>
      </c>
      <c r="H7704" t="str">
        <f>data[[#This Row],[id_customer]]&amp;data[[#This Row],[id_campaign]]</f>
        <v>C0478cam13</v>
      </c>
      <c r="I7704">
        <f>DATEDIF(data[[#This Row],[join_date]],data[[#This Row],[buy_date]],"M")</f>
        <v>1</v>
      </c>
    </row>
    <row r="7705" spans="1:9" x14ac:dyDescent="0.25">
      <c r="A7705" t="s">
        <v>1953</v>
      </c>
      <c r="B7705" t="s">
        <v>28</v>
      </c>
      <c r="C7705" s="1">
        <v>44916</v>
      </c>
      <c r="D7705" s="1">
        <v>44985</v>
      </c>
      <c r="E7705">
        <f>VLOOKUP(data[[#This Row],[id_campaign]],campaign[],4,FALSE)</f>
        <v>25</v>
      </c>
      <c r="F7705" t="str">
        <f>VLOOKUP(data[[#This Row],[id_campaign]],campaign[],2,FALSE)</f>
        <v>NewCellphoneUser</v>
      </c>
      <c r="G7705" t="str">
        <f>VLOOKUP(data[[#This Row],[id_customer]],customer[],2,FALSE)</f>
        <v>Daron Roullier</v>
      </c>
      <c r="H7705" t="str">
        <f>data[[#This Row],[id_customer]]&amp;data[[#This Row],[id_campaign]]</f>
        <v>C0478cam13</v>
      </c>
      <c r="I7705">
        <f>DATEDIF(data[[#This Row],[join_date]],data[[#This Row],[buy_date]],"M")</f>
        <v>2</v>
      </c>
    </row>
    <row r="7706" spans="1:9" x14ac:dyDescent="0.25">
      <c r="A7706" t="s">
        <v>1953</v>
      </c>
      <c r="B7706" t="s">
        <v>28</v>
      </c>
      <c r="C7706" s="1">
        <v>44916</v>
      </c>
      <c r="D7706" s="1">
        <v>45016</v>
      </c>
      <c r="E7706">
        <f>VLOOKUP(data[[#This Row],[id_campaign]],campaign[],4,FALSE)</f>
        <v>25</v>
      </c>
      <c r="F7706" t="str">
        <f>VLOOKUP(data[[#This Row],[id_campaign]],campaign[],2,FALSE)</f>
        <v>NewCellphoneUser</v>
      </c>
      <c r="G7706" t="str">
        <f>VLOOKUP(data[[#This Row],[id_customer]],customer[],2,FALSE)</f>
        <v>Daron Roullier</v>
      </c>
      <c r="H7706" t="str">
        <f>data[[#This Row],[id_customer]]&amp;data[[#This Row],[id_campaign]]</f>
        <v>C0478cam13</v>
      </c>
      <c r="I7706">
        <f>DATEDIF(data[[#This Row],[join_date]],data[[#This Row],[buy_date]],"M")</f>
        <v>3</v>
      </c>
    </row>
    <row r="7707" spans="1:9" x14ac:dyDescent="0.25">
      <c r="A7707" t="s">
        <v>1953</v>
      </c>
      <c r="B7707" t="s">
        <v>28</v>
      </c>
      <c r="C7707" s="1">
        <v>44916</v>
      </c>
      <c r="D7707" s="1">
        <v>45039</v>
      </c>
      <c r="E7707">
        <f>VLOOKUP(data[[#This Row],[id_campaign]],campaign[],4,FALSE)</f>
        <v>25</v>
      </c>
      <c r="F7707" t="str">
        <f>VLOOKUP(data[[#This Row],[id_campaign]],campaign[],2,FALSE)</f>
        <v>NewCellphoneUser</v>
      </c>
      <c r="G7707" t="str">
        <f>VLOOKUP(data[[#This Row],[id_customer]],customer[],2,FALSE)</f>
        <v>Daron Roullier</v>
      </c>
      <c r="H7707" t="str">
        <f>data[[#This Row],[id_customer]]&amp;data[[#This Row],[id_campaign]]</f>
        <v>C0478cam13</v>
      </c>
      <c r="I7707">
        <f>DATEDIF(data[[#This Row],[join_date]],data[[#This Row],[buy_date]],"M")</f>
        <v>4</v>
      </c>
    </row>
    <row r="7708" spans="1:9" x14ac:dyDescent="0.25">
      <c r="A7708" t="s">
        <v>1953</v>
      </c>
      <c r="B7708" t="s">
        <v>28</v>
      </c>
      <c r="C7708" s="1">
        <v>44916</v>
      </c>
      <c r="D7708" s="1">
        <v>45068</v>
      </c>
      <c r="E7708">
        <f>VLOOKUP(data[[#This Row],[id_campaign]],campaign[],4,FALSE)</f>
        <v>25</v>
      </c>
      <c r="F7708" t="str">
        <f>VLOOKUP(data[[#This Row],[id_campaign]],campaign[],2,FALSE)</f>
        <v>NewCellphoneUser</v>
      </c>
      <c r="G7708" t="str">
        <f>VLOOKUP(data[[#This Row],[id_customer]],customer[],2,FALSE)</f>
        <v>Daron Roullier</v>
      </c>
      <c r="H7708" t="str">
        <f>data[[#This Row],[id_customer]]&amp;data[[#This Row],[id_campaign]]</f>
        <v>C0478cam13</v>
      </c>
      <c r="I7708">
        <f>DATEDIF(data[[#This Row],[join_date]],data[[#This Row],[buy_date]],"M")</f>
        <v>5</v>
      </c>
    </row>
    <row r="7709" spans="1:9" x14ac:dyDescent="0.25">
      <c r="A7709" t="s">
        <v>1957</v>
      </c>
      <c r="B7709" t="s">
        <v>22</v>
      </c>
      <c r="C7709" s="1">
        <v>44688</v>
      </c>
      <c r="D7709" s="1">
        <v>44688</v>
      </c>
      <c r="E7709">
        <f>VLOOKUP(data[[#This Row],[id_campaign]],campaign[],4,FALSE)</f>
        <v>66</v>
      </c>
      <c r="F7709" t="str">
        <f>VLOOKUP(data[[#This Row],[id_campaign]],campaign[],2,FALSE)</f>
        <v>NonUSTravel</v>
      </c>
      <c r="G7709" t="str">
        <f>VLOOKUP(data[[#This Row],[id_customer]],customer[],2,FALSE)</f>
        <v>Donia Galbraeth</v>
      </c>
      <c r="H7709" t="str">
        <f>data[[#This Row],[id_customer]]&amp;data[[#This Row],[id_campaign]]</f>
        <v>C0479cam10</v>
      </c>
      <c r="I7709">
        <f>DATEDIF(data[[#This Row],[join_date]],data[[#This Row],[buy_date]],"M")</f>
        <v>0</v>
      </c>
    </row>
    <row r="7710" spans="1:9" x14ac:dyDescent="0.25">
      <c r="A7710" t="s">
        <v>1957</v>
      </c>
      <c r="B7710" t="s">
        <v>22</v>
      </c>
      <c r="C7710" s="1">
        <v>44688</v>
      </c>
      <c r="D7710" s="1">
        <v>44720</v>
      </c>
      <c r="E7710">
        <f>VLOOKUP(data[[#This Row],[id_campaign]],campaign[],4,FALSE)</f>
        <v>66</v>
      </c>
      <c r="F7710" t="str">
        <f>VLOOKUP(data[[#This Row],[id_campaign]],campaign[],2,FALSE)</f>
        <v>NonUSTravel</v>
      </c>
      <c r="G7710" t="str">
        <f>VLOOKUP(data[[#This Row],[id_customer]],customer[],2,FALSE)</f>
        <v>Donia Galbraeth</v>
      </c>
      <c r="H7710" t="str">
        <f>data[[#This Row],[id_customer]]&amp;data[[#This Row],[id_campaign]]</f>
        <v>C0479cam10</v>
      </c>
      <c r="I7710">
        <f>DATEDIF(data[[#This Row],[join_date]],data[[#This Row],[buy_date]],"M")</f>
        <v>1</v>
      </c>
    </row>
    <row r="7711" spans="1:9" x14ac:dyDescent="0.25">
      <c r="A7711" t="s">
        <v>1957</v>
      </c>
      <c r="B7711" t="s">
        <v>22</v>
      </c>
      <c r="C7711" s="1">
        <v>44688</v>
      </c>
      <c r="D7711" s="1">
        <v>44757</v>
      </c>
      <c r="E7711">
        <f>VLOOKUP(data[[#This Row],[id_campaign]],campaign[],4,FALSE)</f>
        <v>66</v>
      </c>
      <c r="F7711" t="str">
        <f>VLOOKUP(data[[#This Row],[id_campaign]],campaign[],2,FALSE)</f>
        <v>NonUSTravel</v>
      </c>
      <c r="G7711" t="str">
        <f>VLOOKUP(data[[#This Row],[id_customer]],customer[],2,FALSE)</f>
        <v>Donia Galbraeth</v>
      </c>
      <c r="H7711" t="str">
        <f>data[[#This Row],[id_customer]]&amp;data[[#This Row],[id_campaign]]</f>
        <v>C0479cam10</v>
      </c>
      <c r="I7711">
        <f>DATEDIF(data[[#This Row],[join_date]],data[[#This Row],[buy_date]],"M")</f>
        <v>2</v>
      </c>
    </row>
    <row r="7712" spans="1:9" x14ac:dyDescent="0.25">
      <c r="A7712" t="s">
        <v>1957</v>
      </c>
      <c r="B7712" t="s">
        <v>22</v>
      </c>
      <c r="C7712" s="1">
        <v>44688</v>
      </c>
      <c r="D7712" s="1">
        <v>44791</v>
      </c>
      <c r="E7712">
        <f>VLOOKUP(data[[#This Row],[id_campaign]],campaign[],4,FALSE)</f>
        <v>66</v>
      </c>
      <c r="F7712" t="str">
        <f>VLOOKUP(data[[#This Row],[id_campaign]],campaign[],2,FALSE)</f>
        <v>NonUSTravel</v>
      </c>
      <c r="G7712" t="str">
        <f>VLOOKUP(data[[#This Row],[id_customer]],customer[],2,FALSE)</f>
        <v>Donia Galbraeth</v>
      </c>
      <c r="H7712" t="str">
        <f>data[[#This Row],[id_customer]]&amp;data[[#This Row],[id_campaign]]</f>
        <v>C0479cam10</v>
      </c>
      <c r="I7712">
        <f>DATEDIF(data[[#This Row],[join_date]],data[[#This Row],[buy_date]],"M")</f>
        <v>3</v>
      </c>
    </row>
    <row r="7713" spans="1:9" x14ac:dyDescent="0.25">
      <c r="A7713" t="s">
        <v>1957</v>
      </c>
      <c r="B7713" t="s">
        <v>22</v>
      </c>
      <c r="C7713" s="1">
        <v>44688</v>
      </c>
      <c r="D7713" s="1">
        <v>44825</v>
      </c>
      <c r="E7713">
        <f>VLOOKUP(data[[#This Row],[id_campaign]],campaign[],4,FALSE)</f>
        <v>66</v>
      </c>
      <c r="F7713" t="str">
        <f>VLOOKUP(data[[#This Row],[id_campaign]],campaign[],2,FALSE)</f>
        <v>NonUSTravel</v>
      </c>
      <c r="G7713" t="str">
        <f>VLOOKUP(data[[#This Row],[id_customer]],customer[],2,FALSE)</f>
        <v>Donia Galbraeth</v>
      </c>
      <c r="H7713" t="str">
        <f>data[[#This Row],[id_customer]]&amp;data[[#This Row],[id_campaign]]</f>
        <v>C0479cam10</v>
      </c>
      <c r="I7713">
        <f>DATEDIF(data[[#This Row],[join_date]],data[[#This Row],[buy_date]],"M")</f>
        <v>4</v>
      </c>
    </row>
    <row r="7714" spans="1:9" x14ac:dyDescent="0.25">
      <c r="A7714" t="s">
        <v>1957</v>
      </c>
      <c r="B7714" t="s">
        <v>22</v>
      </c>
      <c r="C7714" s="1">
        <v>44688</v>
      </c>
      <c r="D7714" s="1">
        <v>44852</v>
      </c>
      <c r="E7714">
        <f>VLOOKUP(data[[#This Row],[id_campaign]],campaign[],4,FALSE)</f>
        <v>66</v>
      </c>
      <c r="F7714" t="str">
        <f>VLOOKUP(data[[#This Row],[id_campaign]],campaign[],2,FALSE)</f>
        <v>NonUSTravel</v>
      </c>
      <c r="G7714" t="str">
        <f>VLOOKUP(data[[#This Row],[id_customer]],customer[],2,FALSE)</f>
        <v>Donia Galbraeth</v>
      </c>
      <c r="H7714" t="str">
        <f>data[[#This Row],[id_customer]]&amp;data[[#This Row],[id_campaign]]</f>
        <v>C0479cam10</v>
      </c>
      <c r="I7714">
        <f>DATEDIF(data[[#This Row],[join_date]],data[[#This Row],[buy_date]],"M")</f>
        <v>5</v>
      </c>
    </row>
    <row r="7715" spans="1:9" x14ac:dyDescent="0.25">
      <c r="A7715" t="s">
        <v>1957</v>
      </c>
      <c r="B7715" t="s">
        <v>22</v>
      </c>
      <c r="C7715" s="1">
        <v>44688</v>
      </c>
      <c r="D7715" s="1">
        <v>44875</v>
      </c>
      <c r="E7715">
        <f>VLOOKUP(data[[#This Row],[id_campaign]],campaign[],4,FALSE)</f>
        <v>66</v>
      </c>
      <c r="F7715" t="str">
        <f>VLOOKUP(data[[#This Row],[id_campaign]],campaign[],2,FALSE)</f>
        <v>NonUSTravel</v>
      </c>
      <c r="G7715" t="str">
        <f>VLOOKUP(data[[#This Row],[id_customer]],customer[],2,FALSE)</f>
        <v>Donia Galbraeth</v>
      </c>
      <c r="H7715" t="str">
        <f>data[[#This Row],[id_customer]]&amp;data[[#This Row],[id_campaign]]</f>
        <v>C0479cam10</v>
      </c>
      <c r="I7715">
        <f>DATEDIF(data[[#This Row],[join_date]],data[[#This Row],[buy_date]],"M")</f>
        <v>6</v>
      </c>
    </row>
    <row r="7716" spans="1:9" x14ac:dyDescent="0.25">
      <c r="A7716" t="s">
        <v>1957</v>
      </c>
      <c r="B7716" t="s">
        <v>22</v>
      </c>
      <c r="C7716" s="1">
        <v>44688</v>
      </c>
      <c r="D7716" s="1">
        <v>44905</v>
      </c>
      <c r="E7716">
        <f>VLOOKUP(data[[#This Row],[id_campaign]],campaign[],4,FALSE)</f>
        <v>66</v>
      </c>
      <c r="F7716" t="str">
        <f>VLOOKUP(data[[#This Row],[id_campaign]],campaign[],2,FALSE)</f>
        <v>NonUSTravel</v>
      </c>
      <c r="G7716" t="str">
        <f>VLOOKUP(data[[#This Row],[id_customer]],customer[],2,FALSE)</f>
        <v>Donia Galbraeth</v>
      </c>
      <c r="H7716" t="str">
        <f>data[[#This Row],[id_customer]]&amp;data[[#This Row],[id_campaign]]</f>
        <v>C0479cam10</v>
      </c>
      <c r="I7716">
        <f>DATEDIF(data[[#This Row],[join_date]],data[[#This Row],[buy_date]],"M")</f>
        <v>7</v>
      </c>
    </row>
    <row r="7717" spans="1:9" x14ac:dyDescent="0.25">
      <c r="A7717" t="s">
        <v>1957</v>
      </c>
      <c r="B7717" t="s">
        <v>22</v>
      </c>
      <c r="C7717" s="1">
        <v>44688</v>
      </c>
      <c r="D7717" s="1">
        <v>44941</v>
      </c>
      <c r="E7717">
        <f>VLOOKUP(data[[#This Row],[id_campaign]],campaign[],4,FALSE)</f>
        <v>66</v>
      </c>
      <c r="F7717" t="str">
        <f>VLOOKUP(data[[#This Row],[id_campaign]],campaign[],2,FALSE)</f>
        <v>NonUSTravel</v>
      </c>
      <c r="G7717" t="str">
        <f>VLOOKUP(data[[#This Row],[id_customer]],customer[],2,FALSE)</f>
        <v>Donia Galbraeth</v>
      </c>
      <c r="H7717" t="str">
        <f>data[[#This Row],[id_customer]]&amp;data[[#This Row],[id_campaign]]</f>
        <v>C0479cam10</v>
      </c>
      <c r="I7717">
        <f>DATEDIF(data[[#This Row],[join_date]],data[[#This Row],[buy_date]],"M")</f>
        <v>8</v>
      </c>
    </row>
    <row r="7718" spans="1:9" x14ac:dyDescent="0.25">
      <c r="A7718" t="s">
        <v>1957</v>
      </c>
      <c r="B7718" t="s">
        <v>22</v>
      </c>
      <c r="C7718" s="1">
        <v>44688</v>
      </c>
      <c r="D7718" s="1">
        <v>44977</v>
      </c>
      <c r="E7718">
        <f>VLOOKUP(data[[#This Row],[id_campaign]],campaign[],4,FALSE)</f>
        <v>66</v>
      </c>
      <c r="F7718" t="str">
        <f>VLOOKUP(data[[#This Row],[id_campaign]],campaign[],2,FALSE)</f>
        <v>NonUSTravel</v>
      </c>
      <c r="G7718" t="str">
        <f>VLOOKUP(data[[#This Row],[id_customer]],customer[],2,FALSE)</f>
        <v>Donia Galbraeth</v>
      </c>
      <c r="H7718" t="str">
        <f>data[[#This Row],[id_customer]]&amp;data[[#This Row],[id_campaign]]</f>
        <v>C0479cam10</v>
      </c>
      <c r="I7718">
        <f>DATEDIF(data[[#This Row],[join_date]],data[[#This Row],[buy_date]],"M")</f>
        <v>9</v>
      </c>
    </row>
    <row r="7719" spans="1:9" x14ac:dyDescent="0.25">
      <c r="A7719" t="s">
        <v>1957</v>
      </c>
      <c r="B7719" t="s">
        <v>22</v>
      </c>
      <c r="C7719" s="1">
        <v>44688</v>
      </c>
      <c r="D7719" s="1">
        <v>45001</v>
      </c>
      <c r="E7719">
        <f>VLOOKUP(data[[#This Row],[id_campaign]],campaign[],4,FALSE)</f>
        <v>66</v>
      </c>
      <c r="F7719" t="str">
        <f>VLOOKUP(data[[#This Row],[id_campaign]],campaign[],2,FALSE)</f>
        <v>NonUSTravel</v>
      </c>
      <c r="G7719" t="str">
        <f>VLOOKUP(data[[#This Row],[id_customer]],customer[],2,FALSE)</f>
        <v>Donia Galbraeth</v>
      </c>
      <c r="H7719" t="str">
        <f>data[[#This Row],[id_customer]]&amp;data[[#This Row],[id_campaign]]</f>
        <v>C0479cam10</v>
      </c>
      <c r="I7719">
        <f>DATEDIF(data[[#This Row],[join_date]],data[[#This Row],[buy_date]],"M")</f>
        <v>10</v>
      </c>
    </row>
    <row r="7720" spans="1:9" x14ac:dyDescent="0.25">
      <c r="A7720" t="s">
        <v>1957</v>
      </c>
      <c r="B7720" t="s">
        <v>22</v>
      </c>
      <c r="C7720" s="1">
        <v>44688</v>
      </c>
      <c r="D7720" s="1">
        <v>45025</v>
      </c>
      <c r="E7720">
        <f>VLOOKUP(data[[#This Row],[id_campaign]],campaign[],4,FALSE)</f>
        <v>66</v>
      </c>
      <c r="F7720" t="str">
        <f>VLOOKUP(data[[#This Row],[id_campaign]],campaign[],2,FALSE)</f>
        <v>NonUSTravel</v>
      </c>
      <c r="G7720" t="str">
        <f>VLOOKUP(data[[#This Row],[id_customer]],customer[],2,FALSE)</f>
        <v>Donia Galbraeth</v>
      </c>
      <c r="H7720" t="str">
        <f>data[[#This Row],[id_customer]]&amp;data[[#This Row],[id_campaign]]</f>
        <v>C0479cam10</v>
      </c>
      <c r="I7720">
        <f>DATEDIF(data[[#This Row],[join_date]],data[[#This Row],[buy_date]],"M")</f>
        <v>11</v>
      </c>
    </row>
    <row r="7721" spans="1:9" x14ac:dyDescent="0.25">
      <c r="A7721" t="s">
        <v>1957</v>
      </c>
      <c r="B7721" t="s">
        <v>22</v>
      </c>
      <c r="C7721" s="1">
        <v>44688</v>
      </c>
      <c r="D7721" s="1">
        <v>45063</v>
      </c>
      <c r="E7721">
        <f>VLOOKUP(data[[#This Row],[id_campaign]],campaign[],4,FALSE)</f>
        <v>66</v>
      </c>
      <c r="F7721" t="str">
        <f>VLOOKUP(data[[#This Row],[id_campaign]],campaign[],2,FALSE)</f>
        <v>NonUSTravel</v>
      </c>
      <c r="G7721" t="str">
        <f>VLOOKUP(data[[#This Row],[id_customer]],customer[],2,FALSE)</f>
        <v>Donia Galbraeth</v>
      </c>
      <c r="H7721" t="str">
        <f>data[[#This Row],[id_customer]]&amp;data[[#This Row],[id_campaign]]</f>
        <v>C0479cam10</v>
      </c>
      <c r="I7721">
        <f>DATEDIF(data[[#This Row],[join_date]],data[[#This Row],[buy_date]],"M")</f>
        <v>12</v>
      </c>
    </row>
    <row r="7722" spans="1:9" x14ac:dyDescent="0.25">
      <c r="A7722" t="s">
        <v>1957</v>
      </c>
      <c r="B7722" t="s">
        <v>10</v>
      </c>
      <c r="C7722" s="1">
        <v>44753</v>
      </c>
      <c r="D7722" s="1">
        <v>44753</v>
      </c>
      <c r="E7722">
        <f>VLOOKUP(data[[#This Row],[id_campaign]],campaign[],4,FALSE)</f>
        <v>26</v>
      </c>
      <c r="F7722" t="str">
        <f>VLOOKUP(data[[#This Row],[id_campaign]],campaign[],2,FALSE)</f>
        <v>TruckOwner</v>
      </c>
      <c r="G7722" t="str">
        <f>VLOOKUP(data[[#This Row],[id_customer]],customer[],2,FALSE)</f>
        <v>Donia Galbraeth</v>
      </c>
      <c r="H7722" t="str">
        <f>data[[#This Row],[id_customer]]&amp;data[[#This Row],[id_campaign]]</f>
        <v>C0479cam04</v>
      </c>
      <c r="I7722">
        <f>DATEDIF(data[[#This Row],[join_date]],data[[#This Row],[buy_date]],"M")</f>
        <v>0</v>
      </c>
    </row>
    <row r="7723" spans="1:9" x14ac:dyDescent="0.25">
      <c r="A7723" t="s">
        <v>1957</v>
      </c>
      <c r="B7723" t="s">
        <v>10</v>
      </c>
      <c r="C7723" s="1">
        <v>44753</v>
      </c>
      <c r="D7723" s="1">
        <v>44798</v>
      </c>
      <c r="E7723">
        <f>VLOOKUP(data[[#This Row],[id_campaign]],campaign[],4,FALSE)</f>
        <v>26</v>
      </c>
      <c r="F7723" t="str">
        <f>VLOOKUP(data[[#This Row],[id_campaign]],campaign[],2,FALSE)</f>
        <v>TruckOwner</v>
      </c>
      <c r="G7723" t="str">
        <f>VLOOKUP(data[[#This Row],[id_customer]],customer[],2,FALSE)</f>
        <v>Donia Galbraeth</v>
      </c>
      <c r="H7723" t="str">
        <f>data[[#This Row],[id_customer]]&amp;data[[#This Row],[id_campaign]]</f>
        <v>C0479cam04</v>
      </c>
      <c r="I7723">
        <f>DATEDIF(data[[#This Row],[join_date]],data[[#This Row],[buy_date]],"M")</f>
        <v>1</v>
      </c>
    </row>
    <row r="7724" spans="1:9" x14ac:dyDescent="0.25">
      <c r="A7724" t="s">
        <v>1957</v>
      </c>
      <c r="B7724" t="s">
        <v>10</v>
      </c>
      <c r="C7724" s="1">
        <v>44753</v>
      </c>
      <c r="D7724" s="1">
        <v>44820</v>
      </c>
      <c r="E7724">
        <f>VLOOKUP(data[[#This Row],[id_campaign]],campaign[],4,FALSE)</f>
        <v>26</v>
      </c>
      <c r="F7724" t="str">
        <f>VLOOKUP(data[[#This Row],[id_campaign]],campaign[],2,FALSE)</f>
        <v>TruckOwner</v>
      </c>
      <c r="G7724" t="str">
        <f>VLOOKUP(data[[#This Row],[id_customer]],customer[],2,FALSE)</f>
        <v>Donia Galbraeth</v>
      </c>
      <c r="H7724" t="str">
        <f>data[[#This Row],[id_customer]]&amp;data[[#This Row],[id_campaign]]</f>
        <v>C0479cam04</v>
      </c>
      <c r="I7724">
        <f>DATEDIF(data[[#This Row],[join_date]],data[[#This Row],[buy_date]],"M")</f>
        <v>2</v>
      </c>
    </row>
    <row r="7725" spans="1:9" x14ac:dyDescent="0.25">
      <c r="A7725" t="s">
        <v>1957</v>
      </c>
      <c r="B7725" t="s">
        <v>10</v>
      </c>
      <c r="C7725" s="1">
        <v>44753</v>
      </c>
      <c r="D7725" s="1">
        <v>44859</v>
      </c>
      <c r="E7725">
        <f>VLOOKUP(data[[#This Row],[id_campaign]],campaign[],4,FALSE)</f>
        <v>26</v>
      </c>
      <c r="F7725" t="str">
        <f>VLOOKUP(data[[#This Row],[id_campaign]],campaign[],2,FALSE)</f>
        <v>TruckOwner</v>
      </c>
      <c r="G7725" t="str">
        <f>VLOOKUP(data[[#This Row],[id_customer]],customer[],2,FALSE)</f>
        <v>Donia Galbraeth</v>
      </c>
      <c r="H7725" t="str">
        <f>data[[#This Row],[id_customer]]&amp;data[[#This Row],[id_campaign]]</f>
        <v>C0479cam04</v>
      </c>
      <c r="I7725">
        <f>DATEDIF(data[[#This Row],[join_date]],data[[#This Row],[buy_date]],"M")</f>
        <v>3</v>
      </c>
    </row>
    <row r="7726" spans="1:9" x14ac:dyDescent="0.25">
      <c r="A7726" t="s">
        <v>1957</v>
      </c>
      <c r="B7726" t="s">
        <v>10</v>
      </c>
      <c r="C7726" s="1">
        <v>44753</v>
      </c>
      <c r="D7726" s="1">
        <v>44884</v>
      </c>
      <c r="E7726">
        <f>VLOOKUP(data[[#This Row],[id_campaign]],campaign[],4,FALSE)</f>
        <v>26</v>
      </c>
      <c r="F7726" t="str">
        <f>VLOOKUP(data[[#This Row],[id_campaign]],campaign[],2,FALSE)</f>
        <v>TruckOwner</v>
      </c>
      <c r="G7726" t="str">
        <f>VLOOKUP(data[[#This Row],[id_customer]],customer[],2,FALSE)</f>
        <v>Donia Galbraeth</v>
      </c>
      <c r="H7726" t="str">
        <f>data[[#This Row],[id_customer]]&amp;data[[#This Row],[id_campaign]]</f>
        <v>C0479cam04</v>
      </c>
      <c r="I7726">
        <f>DATEDIF(data[[#This Row],[join_date]],data[[#This Row],[buy_date]],"M")</f>
        <v>4</v>
      </c>
    </row>
    <row r="7727" spans="1:9" x14ac:dyDescent="0.25">
      <c r="A7727" t="s">
        <v>1957</v>
      </c>
      <c r="B7727" t="s">
        <v>10</v>
      </c>
      <c r="C7727" s="1">
        <v>44753</v>
      </c>
      <c r="D7727" s="1">
        <v>44906</v>
      </c>
      <c r="E7727">
        <f>VLOOKUP(data[[#This Row],[id_campaign]],campaign[],4,FALSE)</f>
        <v>26</v>
      </c>
      <c r="F7727" t="str">
        <f>VLOOKUP(data[[#This Row],[id_campaign]],campaign[],2,FALSE)</f>
        <v>TruckOwner</v>
      </c>
      <c r="G7727" t="str">
        <f>VLOOKUP(data[[#This Row],[id_customer]],customer[],2,FALSE)</f>
        <v>Donia Galbraeth</v>
      </c>
      <c r="H7727" t="str">
        <f>data[[#This Row],[id_customer]]&amp;data[[#This Row],[id_campaign]]</f>
        <v>C0479cam04</v>
      </c>
      <c r="I7727">
        <f>DATEDIF(data[[#This Row],[join_date]],data[[#This Row],[buy_date]],"M")</f>
        <v>5</v>
      </c>
    </row>
    <row r="7728" spans="1:9" x14ac:dyDescent="0.25">
      <c r="A7728" t="s">
        <v>1957</v>
      </c>
      <c r="B7728" t="s">
        <v>10</v>
      </c>
      <c r="C7728" s="1">
        <v>44753</v>
      </c>
      <c r="D7728" s="1">
        <v>44947</v>
      </c>
      <c r="E7728">
        <f>VLOOKUP(data[[#This Row],[id_campaign]],campaign[],4,FALSE)</f>
        <v>26</v>
      </c>
      <c r="F7728" t="str">
        <f>VLOOKUP(data[[#This Row],[id_campaign]],campaign[],2,FALSE)</f>
        <v>TruckOwner</v>
      </c>
      <c r="G7728" t="str">
        <f>VLOOKUP(data[[#This Row],[id_customer]],customer[],2,FALSE)</f>
        <v>Donia Galbraeth</v>
      </c>
      <c r="H7728" t="str">
        <f>data[[#This Row],[id_customer]]&amp;data[[#This Row],[id_campaign]]</f>
        <v>C0479cam04</v>
      </c>
      <c r="I7728">
        <f>DATEDIF(data[[#This Row],[join_date]],data[[#This Row],[buy_date]],"M")</f>
        <v>6</v>
      </c>
    </row>
    <row r="7729" spans="1:9" x14ac:dyDescent="0.25">
      <c r="A7729" t="s">
        <v>1957</v>
      </c>
      <c r="B7729" t="s">
        <v>10</v>
      </c>
      <c r="C7729" s="1">
        <v>44753</v>
      </c>
      <c r="D7729" s="1">
        <v>44973</v>
      </c>
      <c r="E7729">
        <f>VLOOKUP(data[[#This Row],[id_campaign]],campaign[],4,FALSE)</f>
        <v>26</v>
      </c>
      <c r="F7729" t="str">
        <f>VLOOKUP(data[[#This Row],[id_campaign]],campaign[],2,FALSE)</f>
        <v>TruckOwner</v>
      </c>
      <c r="G7729" t="str">
        <f>VLOOKUP(data[[#This Row],[id_customer]],customer[],2,FALSE)</f>
        <v>Donia Galbraeth</v>
      </c>
      <c r="H7729" t="str">
        <f>data[[#This Row],[id_customer]]&amp;data[[#This Row],[id_campaign]]</f>
        <v>C0479cam04</v>
      </c>
      <c r="I7729">
        <f>DATEDIF(data[[#This Row],[join_date]],data[[#This Row],[buy_date]],"M")</f>
        <v>7</v>
      </c>
    </row>
    <row r="7730" spans="1:9" x14ac:dyDescent="0.25">
      <c r="A7730" t="s">
        <v>1957</v>
      </c>
      <c r="B7730" t="s">
        <v>10</v>
      </c>
      <c r="C7730" s="1">
        <v>44753</v>
      </c>
      <c r="D7730" s="1">
        <v>45007</v>
      </c>
      <c r="E7730">
        <f>VLOOKUP(data[[#This Row],[id_campaign]],campaign[],4,FALSE)</f>
        <v>26</v>
      </c>
      <c r="F7730" t="str">
        <f>VLOOKUP(data[[#This Row],[id_campaign]],campaign[],2,FALSE)</f>
        <v>TruckOwner</v>
      </c>
      <c r="G7730" t="str">
        <f>VLOOKUP(data[[#This Row],[id_customer]],customer[],2,FALSE)</f>
        <v>Donia Galbraeth</v>
      </c>
      <c r="H7730" t="str">
        <f>data[[#This Row],[id_customer]]&amp;data[[#This Row],[id_campaign]]</f>
        <v>C0479cam04</v>
      </c>
      <c r="I7730">
        <f>DATEDIF(data[[#This Row],[join_date]],data[[#This Row],[buy_date]],"M")</f>
        <v>8</v>
      </c>
    </row>
    <row r="7731" spans="1:9" x14ac:dyDescent="0.25">
      <c r="A7731" t="s">
        <v>1957</v>
      </c>
      <c r="B7731" t="s">
        <v>10</v>
      </c>
      <c r="C7731" s="1">
        <v>44753</v>
      </c>
      <c r="D7731" s="1">
        <v>45031</v>
      </c>
      <c r="E7731">
        <f>VLOOKUP(data[[#This Row],[id_campaign]],campaign[],4,FALSE)</f>
        <v>26</v>
      </c>
      <c r="F7731" t="str">
        <f>VLOOKUP(data[[#This Row],[id_campaign]],campaign[],2,FALSE)</f>
        <v>TruckOwner</v>
      </c>
      <c r="G7731" t="str">
        <f>VLOOKUP(data[[#This Row],[id_customer]],customer[],2,FALSE)</f>
        <v>Donia Galbraeth</v>
      </c>
      <c r="H7731" t="str">
        <f>data[[#This Row],[id_customer]]&amp;data[[#This Row],[id_campaign]]</f>
        <v>C0479cam04</v>
      </c>
      <c r="I7731">
        <f>DATEDIF(data[[#This Row],[join_date]],data[[#This Row],[buy_date]],"M")</f>
        <v>9</v>
      </c>
    </row>
    <row r="7732" spans="1:9" x14ac:dyDescent="0.25">
      <c r="A7732" t="s">
        <v>1957</v>
      </c>
      <c r="B7732" t="s">
        <v>10</v>
      </c>
      <c r="C7732" s="1">
        <v>44753</v>
      </c>
      <c r="D7732" s="1">
        <v>45058</v>
      </c>
      <c r="E7732">
        <f>VLOOKUP(data[[#This Row],[id_campaign]],campaign[],4,FALSE)</f>
        <v>26</v>
      </c>
      <c r="F7732" t="str">
        <f>VLOOKUP(data[[#This Row],[id_campaign]],campaign[],2,FALSE)</f>
        <v>TruckOwner</v>
      </c>
      <c r="G7732" t="str">
        <f>VLOOKUP(data[[#This Row],[id_customer]],customer[],2,FALSE)</f>
        <v>Donia Galbraeth</v>
      </c>
      <c r="H7732" t="str">
        <f>data[[#This Row],[id_customer]]&amp;data[[#This Row],[id_campaign]]</f>
        <v>C0479cam04</v>
      </c>
      <c r="I7732">
        <f>DATEDIF(data[[#This Row],[join_date]],data[[#This Row],[buy_date]],"M")</f>
        <v>10</v>
      </c>
    </row>
    <row r="7733" spans="1:9" x14ac:dyDescent="0.25">
      <c r="A7733" t="s">
        <v>1961</v>
      </c>
      <c r="B7733" t="s">
        <v>28</v>
      </c>
      <c r="C7733" s="1">
        <v>44628</v>
      </c>
      <c r="D7733" s="1">
        <v>44628</v>
      </c>
      <c r="E7733">
        <f>VLOOKUP(data[[#This Row],[id_campaign]],campaign[],4,FALSE)</f>
        <v>25</v>
      </c>
      <c r="F7733" t="str">
        <f>VLOOKUP(data[[#This Row],[id_campaign]],campaign[],2,FALSE)</f>
        <v>NewCellphoneUser</v>
      </c>
      <c r="G7733" t="str">
        <f>VLOOKUP(data[[#This Row],[id_customer]],customer[],2,FALSE)</f>
        <v>Drake Lamperti</v>
      </c>
      <c r="H7733" t="str">
        <f>data[[#This Row],[id_customer]]&amp;data[[#This Row],[id_campaign]]</f>
        <v>C0480cam13</v>
      </c>
      <c r="I7733">
        <f>DATEDIF(data[[#This Row],[join_date]],data[[#This Row],[buy_date]],"M")</f>
        <v>0</v>
      </c>
    </row>
    <row r="7734" spans="1:9" x14ac:dyDescent="0.25">
      <c r="A7734" t="s">
        <v>1961</v>
      </c>
      <c r="B7734" t="s">
        <v>28</v>
      </c>
      <c r="C7734" s="1">
        <v>44628</v>
      </c>
      <c r="D7734" s="1">
        <v>44697</v>
      </c>
      <c r="E7734">
        <f>VLOOKUP(data[[#This Row],[id_campaign]],campaign[],4,FALSE)</f>
        <v>25</v>
      </c>
      <c r="F7734" t="str">
        <f>VLOOKUP(data[[#This Row],[id_campaign]],campaign[],2,FALSE)</f>
        <v>NewCellphoneUser</v>
      </c>
      <c r="G7734" t="str">
        <f>VLOOKUP(data[[#This Row],[id_customer]],customer[],2,FALSE)</f>
        <v>Drake Lamperti</v>
      </c>
      <c r="H7734" t="str">
        <f>data[[#This Row],[id_customer]]&amp;data[[#This Row],[id_campaign]]</f>
        <v>C0480cam13</v>
      </c>
      <c r="I7734">
        <f>DATEDIF(data[[#This Row],[join_date]],data[[#This Row],[buy_date]],"M")</f>
        <v>2</v>
      </c>
    </row>
    <row r="7735" spans="1:9" x14ac:dyDescent="0.25">
      <c r="A7735" t="s">
        <v>1961</v>
      </c>
      <c r="B7735" t="s">
        <v>28</v>
      </c>
      <c r="C7735" s="1">
        <v>44628</v>
      </c>
      <c r="D7735" s="1">
        <v>44730</v>
      </c>
      <c r="E7735">
        <f>VLOOKUP(data[[#This Row],[id_campaign]],campaign[],4,FALSE)</f>
        <v>25</v>
      </c>
      <c r="F7735" t="str">
        <f>VLOOKUP(data[[#This Row],[id_campaign]],campaign[],2,FALSE)</f>
        <v>NewCellphoneUser</v>
      </c>
      <c r="G7735" t="str">
        <f>VLOOKUP(data[[#This Row],[id_customer]],customer[],2,FALSE)</f>
        <v>Drake Lamperti</v>
      </c>
      <c r="H7735" t="str">
        <f>data[[#This Row],[id_customer]]&amp;data[[#This Row],[id_campaign]]</f>
        <v>C0480cam13</v>
      </c>
      <c r="I7735">
        <f>DATEDIF(data[[#This Row],[join_date]],data[[#This Row],[buy_date]],"M")</f>
        <v>3</v>
      </c>
    </row>
    <row r="7736" spans="1:9" x14ac:dyDescent="0.25">
      <c r="A7736" t="s">
        <v>1961</v>
      </c>
      <c r="B7736" t="s">
        <v>28</v>
      </c>
      <c r="C7736" s="1">
        <v>44628</v>
      </c>
      <c r="D7736" s="1">
        <v>44751</v>
      </c>
      <c r="E7736">
        <f>VLOOKUP(data[[#This Row],[id_campaign]],campaign[],4,FALSE)</f>
        <v>25</v>
      </c>
      <c r="F7736" t="str">
        <f>VLOOKUP(data[[#This Row],[id_campaign]],campaign[],2,FALSE)</f>
        <v>NewCellphoneUser</v>
      </c>
      <c r="G7736" t="str">
        <f>VLOOKUP(data[[#This Row],[id_customer]],customer[],2,FALSE)</f>
        <v>Drake Lamperti</v>
      </c>
      <c r="H7736" t="str">
        <f>data[[#This Row],[id_customer]]&amp;data[[#This Row],[id_campaign]]</f>
        <v>C0480cam13</v>
      </c>
      <c r="I7736">
        <f>DATEDIF(data[[#This Row],[join_date]],data[[#This Row],[buy_date]],"M")</f>
        <v>4</v>
      </c>
    </row>
    <row r="7737" spans="1:9" x14ac:dyDescent="0.25">
      <c r="A7737" t="s">
        <v>1961</v>
      </c>
      <c r="B7737" t="s">
        <v>28</v>
      </c>
      <c r="C7737" s="1">
        <v>44628</v>
      </c>
      <c r="D7737" s="1">
        <v>44846</v>
      </c>
      <c r="E7737">
        <f>VLOOKUP(data[[#This Row],[id_campaign]],campaign[],4,FALSE)</f>
        <v>25</v>
      </c>
      <c r="F7737" t="str">
        <f>VLOOKUP(data[[#This Row],[id_campaign]],campaign[],2,FALSE)</f>
        <v>NewCellphoneUser</v>
      </c>
      <c r="G7737" t="str">
        <f>VLOOKUP(data[[#This Row],[id_customer]],customer[],2,FALSE)</f>
        <v>Drake Lamperti</v>
      </c>
      <c r="H7737" t="str">
        <f>data[[#This Row],[id_customer]]&amp;data[[#This Row],[id_campaign]]</f>
        <v>C0480cam13</v>
      </c>
      <c r="I7737">
        <f>DATEDIF(data[[#This Row],[join_date]],data[[#This Row],[buy_date]],"M")</f>
        <v>7</v>
      </c>
    </row>
    <row r="7738" spans="1:9" x14ac:dyDescent="0.25">
      <c r="A7738" t="s">
        <v>1961</v>
      </c>
      <c r="B7738" t="s">
        <v>28</v>
      </c>
      <c r="C7738" s="1">
        <v>44628</v>
      </c>
      <c r="D7738" s="1">
        <v>44882</v>
      </c>
      <c r="E7738">
        <f>VLOOKUP(data[[#This Row],[id_campaign]],campaign[],4,FALSE)</f>
        <v>25</v>
      </c>
      <c r="F7738" t="str">
        <f>VLOOKUP(data[[#This Row],[id_campaign]],campaign[],2,FALSE)</f>
        <v>NewCellphoneUser</v>
      </c>
      <c r="G7738" t="str">
        <f>VLOOKUP(data[[#This Row],[id_customer]],customer[],2,FALSE)</f>
        <v>Drake Lamperti</v>
      </c>
      <c r="H7738" t="str">
        <f>data[[#This Row],[id_customer]]&amp;data[[#This Row],[id_campaign]]</f>
        <v>C0480cam13</v>
      </c>
      <c r="I7738">
        <f>DATEDIF(data[[#This Row],[join_date]],data[[#This Row],[buy_date]],"M")</f>
        <v>8</v>
      </c>
    </row>
    <row r="7739" spans="1:9" x14ac:dyDescent="0.25">
      <c r="A7739" t="s">
        <v>1961</v>
      </c>
      <c r="B7739" t="s">
        <v>28</v>
      </c>
      <c r="C7739" s="1">
        <v>44628</v>
      </c>
      <c r="D7739" s="1">
        <v>44910</v>
      </c>
      <c r="E7739">
        <f>VLOOKUP(data[[#This Row],[id_campaign]],campaign[],4,FALSE)</f>
        <v>25</v>
      </c>
      <c r="F7739" t="str">
        <f>VLOOKUP(data[[#This Row],[id_campaign]],campaign[],2,FALSE)</f>
        <v>NewCellphoneUser</v>
      </c>
      <c r="G7739" t="str">
        <f>VLOOKUP(data[[#This Row],[id_customer]],customer[],2,FALSE)</f>
        <v>Drake Lamperti</v>
      </c>
      <c r="H7739" t="str">
        <f>data[[#This Row],[id_customer]]&amp;data[[#This Row],[id_campaign]]</f>
        <v>C0480cam13</v>
      </c>
      <c r="I7739">
        <f>DATEDIF(data[[#This Row],[join_date]],data[[#This Row],[buy_date]],"M")</f>
        <v>9</v>
      </c>
    </row>
    <row r="7740" spans="1:9" x14ac:dyDescent="0.25">
      <c r="A7740" t="s">
        <v>1961</v>
      </c>
      <c r="B7740" t="s">
        <v>28</v>
      </c>
      <c r="C7740" s="1">
        <v>44628</v>
      </c>
      <c r="D7740" s="1">
        <v>44944</v>
      </c>
      <c r="E7740">
        <f>VLOOKUP(data[[#This Row],[id_campaign]],campaign[],4,FALSE)</f>
        <v>25</v>
      </c>
      <c r="F7740" t="str">
        <f>VLOOKUP(data[[#This Row],[id_campaign]],campaign[],2,FALSE)</f>
        <v>NewCellphoneUser</v>
      </c>
      <c r="G7740" t="str">
        <f>VLOOKUP(data[[#This Row],[id_customer]],customer[],2,FALSE)</f>
        <v>Drake Lamperti</v>
      </c>
      <c r="H7740" t="str">
        <f>data[[#This Row],[id_customer]]&amp;data[[#This Row],[id_campaign]]</f>
        <v>C0480cam13</v>
      </c>
      <c r="I7740">
        <f>DATEDIF(data[[#This Row],[join_date]],data[[#This Row],[buy_date]],"M")</f>
        <v>10</v>
      </c>
    </row>
    <row r="7741" spans="1:9" x14ac:dyDescent="0.25">
      <c r="A7741" t="s">
        <v>1961</v>
      </c>
      <c r="B7741" t="s">
        <v>28</v>
      </c>
      <c r="C7741" s="1">
        <v>44628</v>
      </c>
      <c r="D7741" s="1">
        <v>44979</v>
      </c>
      <c r="E7741">
        <f>VLOOKUP(data[[#This Row],[id_campaign]],campaign[],4,FALSE)</f>
        <v>25</v>
      </c>
      <c r="F7741" t="str">
        <f>VLOOKUP(data[[#This Row],[id_campaign]],campaign[],2,FALSE)</f>
        <v>NewCellphoneUser</v>
      </c>
      <c r="G7741" t="str">
        <f>VLOOKUP(data[[#This Row],[id_customer]],customer[],2,FALSE)</f>
        <v>Drake Lamperti</v>
      </c>
      <c r="H7741" t="str">
        <f>data[[#This Row],[id_customer]]&amp;data[[#This Row],[id_campaign]]</f>
        <v>C0480cam13</v>
      </c>
      <c r="I7741">
        <f>DATEDIF(data[[#This Row],[join_date]],data[[#This Row],[buy_date]],"M")</f>
        <v>11</v>
      </c>
    </row>
    <row r="7742" spans="1:9" x14ac:dyDescent="0.25">
      <c r="A7742" t="s">
        <v>1961</v>
      </c>
      <c r="B7742" t="s">
        <v>28</v>
      </c>
      <c r="C7742" s="1">
        <v>44628</v>
      </c>
      <c r="D7742" s="1">
        <v>44996</v>
      </c>
      <c r="E7742">
        <f>VLOOKUP(data[[#This Row],[id_campaign]],campaign[],4,FALSE)</f>
        <v>25</v>
      </c>
      <c r="F7742" t="str">
        <f>VLOOKUP(data[[#This Row],[id_campaign]],campaign[],2,FALSE)</f>
        <v>NewCellphoneUser</v>
      </c>
      <c r="G7742" t="str">
        <f>VLOOKUP(data[[#This Row],[id_customer]],customer[],2,FALSE)</f>
        <v>Drake Lamperti</v>
      </c>
      <c r="H7742" t="str">
        <f>data[[#This Row],[id_customer]]&amp;data[[#This Row],[id_campaign]]</f>
        <v>C0480cam13</v>
      </c>
      <c r="I7742">
        <f>DATEDIF(data[[#This Row],[join_date]],data[[#This Row],[buy_date]],"M")</f>
        <v>12</v>
      </c>
    </row>
    <row r="7743" spans="1:9" x14ac:dyDescent="0.25">
      <c r="A7743" t="s">
        <v>1961</v>
      </c>
      <c r="B7743" t="s">
        <v>28</v>
      </c>
      <c r="C7743" s="1">
        <v>44628</v>
      </c>
      <c r="D7743" s="1">
        <v>45031</v>
      </c>
      <c r="E7743">
        <f>VLOOKUP(data[[#This Row],[id_campaign]],campaign[],4,FALSE)</f>
        <v>25</v>
      </c>
      <c r="F7743" t="str">
        <f>VLOOKUP(data[[#This Row],[id_campaign]],campaign[],2,FALSE)</f>
        <v>NewCellphoneUser</v>
      </c>
      <c r="G7743" t="str">
        <f>VLOOKUP(data[[#This Row],[id_customer]],customer[],2,FALSE)</f>
        <v>Drake Lamperti</v>
      </c>
      <c r="H7743" t="str">
        <f>data[[#This Row],[id_customer]]&amp;data[[#This Row],[id_campaign]]</f>
        <v>C0480cam13</v>
      </c>
      <c r="I7743">
        <f>DATEDIF(data[[#This Row],[join_date]],data[[#This Row],[buy_date]],"M")</f>
        <v>13</v>
      </c>
    </row>
    <row r="7744" spans="1:9" x14ac:dyDescent="0.25">
      <c r="A7744" t="s">
        <v>1961</v>
      </c>
      <c r="B7744" t="s">
        <v>26</v>
      </c>
      <c r="C7744" s="1">
        <v>44956</v>
      </c>
      <c r="D7744" s="1">
        <v>44956</v>
      </c>
      <c r="E7744">
        <f>VLOOKUP(data[[#This Row],[id_campaign]],campaign[],4,FALSE)</f>
        <v>65</v>
      </c>
      <c r="F7744" t="str">
        <f>VLOOKUP(data[[#This Row],[id_campaign]],campaign[],2,FALSE)</f>
        <v>HasCreditCard</v>
      </c>
      <c r="G7744" t="str">
        <f>VLOOKUP(data[[#This Row],[id_customer]],customer[],2,FALSE)</f>
        <v>Drake Lamperti</v>
      </c>
      <c r="H7744" t="str">
        <f>data[[#This Row],[id_customer]]&amp;data[[#This Row],[id_campaign]]</f>
        <v>C0480cam12</v>
      </c>
      <c r="I7744">
        <f>DATEDIF(data[[#This Row],[join_date]],data[[#This Row],[buy_date]],"M")</f>
        <v>0</v>
      </c>
    </row>
    <row r="7745" spans="1:9" x14ac:dyDescent="0.25">
      <c r="A7745" t="s">
        <v>1961</v>
      </c>
      <c r="B7745" t="s">
        <v>26</v>
      </c>
      <c r="C7745" s="1">
        <v>44956</v>
      </c>
      <c r="D7745" s="1">
        <v>45016</v>
      </c>
      <c r="E7745">
        <f>VLOOKUP(data[[#This Row],[id_campaign]],campaign[],4,FALSE)</f>
        <v>65</v>
      </c>
      <c r="F7745" t="str">
        <f>VLOOKUP(data[[#This Row],[id_campaign]],campaign[],2,FALSE)</f>
        <v>HasCreditCard</v>
      </c>
      <c r="G7745" t="str">
        <f>VLOOKUP(data[[#This Row],[id_customer]],customer[],2,FALSE)</f>
        <v>Drake Lamperti</v>
      </c>
      <c r="H7745" t="str">
        <f>data[[#This Row],[id_customer]]&amp;data[[#This Row],[id_campaign]]</f>
        <v>C0480cam12</v>
      </c>
      <c r="I7745">
        <f>DATEDIF(data[[#This Row],[join_date]],data[[#This Row],[buy_date]],"M")</f>
        <v>2</v>
      </c>
    </row>
    <row r="7746" spans="1:9" x14ac:dyDescent="0.25">
      <c r="A7746" t="s">
        <v>1961</v>
      </c>
      <c r="B7746" t="s">
        <v>26</v>
      </c>
      <c r="C7746" s="1">
        <v>44956</v>
      </c>
      <c r="D7746" s="1">
        <v>45021</v>
      </c>
      <c r="E7746">
        <f>VLOOKUP(data[[#This Row],[id_campaign]],campaign[],4,FALSE)</f>
        <v>65</v>
      </c>
      <c r="F7746" t="str">
        <f>VLOOKUP(data[[#This Row],[id_campaign]],campaign[],2,FALSE)</f>
        <v>HasCreditCard</v>
      </c>
      <c r="G7746" t="str">
        <f>VLOOKUP(data[[#This Row],[id_customer]],customer[],2,FALSE)</f>
        <v>Drake Lamperti</v>
      </c>
      <c r="H7746" t="str">
        <f>data[[#This Row],[id_customer]]&amp;data[[#This Row],[id_campaign]]</f>
        <v>C0480cam12</v>
      </c>
      <c r="I7746">
        <f>DATEDIF(data[[#This Row],[join_date]],data[[#This Row],[buy_date]],"M")</f>
        <v>2</v>
      </c>
    </row>
    <row r="7747" spans="1:9" x14ac:dyDescent="0.25">
      <c r="A7747" t="s">
        <v>1961</v>
      </c>
      <c r="B7747" t="s">
        <v>26</v>
      </c>
      <c r="C7747" s="1">
        <v>44956</v>
      </c>
      <c r="D7747" s="1">
        <v>45047</v>
      </c>
      <c r="E7747">
        <f>VLOOKUP(data[[#This Row],[id_campaign]],campaign[],4,FALSE)</f>
        <v>65</v>
      </c>
      <c r="F7747" t="str">
        <f>VLOOKUP(data[[#This Row],[id_campaign]],campaign[],2,FALSE)</f>
        <v>HasCreditCard</v>
      </c>
      <c r="G7747" t="str">
        <f>VLOOKUP(data[[#This Row],[id_customer]],customer[],2,FALSE)</f>
        <v>Drake Lamperti</v>
      </c>
      <c r="H7747" t="str">
        <f>data[[#This Row],[id_customer]]&amp;data[[#This Row],[id_campaign]]</f>
        <v>C0480cam12</v>
      </c>
      <c r="I7747">
        <f>DATEDIF(data[[#This Row],[join_date]],data[[#This Row],[buy_date]],"M")</f>
        <v>3</v>
      </c>
    </row>
    <row r="7748" spans="1:9" x14ac:dyDescent="0.25">
      <c r="A7748" t="s">
        <v>1965</v>
      </c>
      <c r="B7748" t="s">
        <v>26</v>
      </c>
      <c r="C7748" s="1">
        <v>44602</v>
      </c>
      <c r="D7748" s="1">
        <v>44602</v>
      </c>
      <c r="E7748">
        <f>VLOOKUP(data[[#This Row],[id_campaign]],campaign[],4,FALSE)</f>
        <v>65</v>
      </c>
      <c r="F7748" t="str">
        <f>VLOOKUP(data[[#This Row],[id_campaign]],campaign[],2,FALSE)</f>
        <v>HasCreditCard</v>
      </c>
      <c r="G7748" t="str">
        <f>VLOOKUP(data[[#This Row],[id_customer]],customer[],2,FALSE)</f>
        <v>Pepita Tuppeny</v>
      </c>
      <c r="H7748" t="str">
        <f>data[[#This Row],[id_customer]]&amp;data[[#This Row],[id_campaign]]</f>
        <v>C0481cam12</v>
      </c>
      <c r="I7748">
        <f>DATEDIF(data[[#This Row],[join_date]],data[[#This Row],[buy_date]],"M")</f>
        <v>0</v>
      </c>
    </row>
    <row r="7749" spans="1:9" x14ac:dyDescent="0.25">
      <c r="A7749" t="s">
        <v>1965</v>
      </c>
      <c r="B7749" t="s">
        <v>26</v>
      </c>
      <c r="C7749" s="1">
        <v>44602</v>
      </c>
      <c r="D7749" s="1">
        <v>44630</v>
      </c>
      <c r="E7749">
        <f>VLOOKUP(data[[#This Row],[id_campaign]],campaign[],4,FALSE)</f>
        <v>65</v>
      </c>
      <c r="F7749" t="str">
        <f>VLOOKUP(data[[#This Row],[id_campaign]],campaign[],2,FALSE)</f>
        <v>HasCreditCard</v>
      </c>
      <c r="G7749" t="str">
        <f>VLOOKUP(data[[#This Row],[id_customer]],customer[],2,FALSE)</f>
        <v>Pepita Tuppeny</v>
      </c>
      <c r="H7749" t="str">
        <f>data[[#This Row],[id_customer]]&amp;data[[#This Row],[id_campaign]]</f>
        <v>C0481cam12</v>
      </c>
      <c r="I7749">
        <f>DATEDIF(data[[#This Row],[join_date]],data[[#This Row],[buy_date]],"M")</f>
        <v>1</v>
      </c>
    </row>
    <row r="7750" spans="1:9" x14ac:dyDescent="0.25">
      <c r="A7750" t="s">
        <v>1965</v>
      </c>
      <c r="B7750" t="s">
        <v>26</v>
      </c>
      <c r="C7750" s="1">
        <v>44602</v>
      </c>
      <c r="D7750" s="1">
        <v>44695</v>
      </c>
      <c r="E7750">
        <f>VLOOKUP(data[[#This Row],[id_campaign]],campaign[],4,FALSE)</f>
        <v>65</v>
      </c>
      <c r="F7750" t="str">
        <f>VLOOKUP(data[[#This Row],[id_campaign]],campaign[],2,FALSE)</f>
        <v>HasCreditCard</v>
      </c>
      <c r="G7750" t="str">
        <f>VLOOKUP(data[[#This Row],[id_customer]],customer[],2,FALSE)</f>
        <v>Pepita Tuppeny</v>
      </c>
      <c r="H7750" t="str">
        <f>data[[#This Row],[id_customer]]&amp;data[[#This Row],[id_campaign]]</f>
        <v>C0481cam12</v>
      </c>
      <c r="I7750">
        <f>DATEDIF(data[[#This Row],[join_date]],data[[#This Row],[buy_date]],"M")</f>
        <v>3</v>
      </c>
    </row>
    <row r="7751" spans="1:9" x14ac:dyDescent="0.25">
      <c r="A7751" t="s">
        <v>1965</v>
      </c>
      <c r="B7751" t="s">
        <v>26</v>
      </c>
      <c r="C7751" s="1">
        <v>44602</v>
      </c>
      <c r="D7751" s="1">
        <v>44725</v>
      </c>
      <c r="E7751">
        <f>VLOOKUP(data[[#This Row],[id_campaign]],campaign[],4,FALSE)</f>
        <v>65</v>
      </c>
      <c r="F7751" t="str">
        <f>VLOOKUP(data[[#This Row],[id_campaign]],campaign[],2,FALSE)</f>
        <v>HasCreditCard</v>
      </c>
      <c r="G7751" t="str">
        <f>VLOOKUP(data[[#This Row],[id_customer]],customer[],2,FALSE)</f>
        <v>Pepita Tuppeny</v>
      </c>
      <c r="H7751" t="str">
        <f>data[[#This Row],[id_customer]]&amp;data[[#This Row],[id_campaign]]</f>
        <v>C0481cam12</v>
      </c>
      <c r="I7751">
        <f>DATEDIF(data[[#This Row],[join_date]],data[[#This Row],[buy_date]],"M")</f>
        <v>4</v>
      </c>
    </row>
    <row r="7752" spans="1:9" x14ac:dyDescent="0.25">
      <c r="A7752" t="s">
        <v>1965</v>
      </c>
      <c r="B7752" t="s">
        <v>26</v>
      </c>
      <c r="C7752" s="1">
        <v>44602</v>
      </c>
      <c r="D7752" s="1">
        <v>44821</v>
      </c>
      <c r="E7752">
        <f>VLOOKUP(data[[#This Row],[id_campaign]],campaign[],4,FALSE)</f>
        <v>65</v>
      </c>
      <c r="F7752" t="str">
        <f>VLOOKUP(data[[#This Row],[id_campaign]],campaign[],2,FALSE)</f>
        <v>HasCreditCard</v>
      </c>
      <c r="G7752" t="str">
        <f>VLOOKUP(data[[#This Row],[id_customer]],customer[],2,FALSE)</f>
        <v>Pepita Tuppeny</v>
      </c>
      <c r="H7752" t="str">
        <f>data[[#This Row],[id_customer]]&amp;data[[#This Row],[id_campaign]]</f>
        <v>C0481cam12</v>
      </c>
      <c r="I7752">
        <f>DATEDIF(data[[#This Row],[join_date]],data[[#This Row],[buy_date]],"M")</f>
        <v>7</v>
      </c>
    </row>
    <row r="7753" spans="1:9" x14ac:dyDescent="0.25">
      <c r="A7753" t="s">
        <v>1965</v>
      </c>
      <c r="B7753" t="s">
        <v>26</v>
      </c>
      <c r="C7753" s="1">
        <v>44602</v>
      </c>
      <c r="D7753" s="1">
        <v>44883</v>
      </c>
      <c r="E7753">
        <f>VLOOKUP(data[[#This Row],[id_campaign]],campaign[],4,FALSE)</f>
        <v>65</v>
      </c>
      <c r="F7753" t="str">
        <f>VLOOKUP(data[[#This Row],[id_campaign]],campaign[],2,FALSE)</f>
        <v>HasCreditCard</v>
      </c>
      <c r="G7753" t="str">
        <f>VLOOKUP(data[[#This Row],[id_customer]],customer[],2,FALSE)</f>
        <v>Pepita Tuppeny</v>
      </c>
      <c r="H7753" t="str">
        <f>data[[#This Row],[id_customer]]&amp;data[[#This Row],[id_campaign]]</f>
        <v>C0481cam12</v>
      </c>
      <c r="I7753">
        <f>DATEDIF(data[[#This Row],[join_date]],data[[#This Row],[buy_date]],"M")</f>
        <v>9</v>
      </c>
    </row>
    <row r="7754" spans="1:9" x14ac:dyDescent="0.25">
      <c r="A7754" t="s">
        <v>1965</v>
      </c>
      <c r="B7754" t="s">
        <v>26</v>
      </c>
      <c r="C7754" s="1">
        <v>44602</v>
      </c>
      <c r="D7754" s="1">
        <v>44916</v>
      </c>
      <c r="E7754">
        <f>VLOOKUP(data[[#This Row],[id_campaign]],campaign[],4,FALSE)</f>
        <v>65</v>
      </c>
      <c r="F7754" t="str">
        <f>VLOOKUP(data[[#This Row],[id_campaign]],campaign[],2,FALSE)</f>
        <v>HasCreditCard</v>
      </c>
      <c r="G7754" t="str">
        <f>VLOOKUP(data[[#This Row],[id_customer]],customer[],2,FALSE)</f>
        <v>Pepita Tuppeny</v>
      </c>
      <c r="H7754" t="str">
        <f>data[[#This Row],[id_customer]]&amp;data[[#This Row],[id_campaign]]</f>
        <v>C0481cam12</v>
      </c>
      <c r="I7754">
        <f>DATEDIF(data[[#This Row],[join_date]],data[[#This Row],[buy_date]],"M")</f>
        <v>10</v>
      </c>
    </row>
    <row r="7755" spans="1:9" x14ac:dyDescent="0.25">
      <c r="A7755" t="s">
        <v>1965</v>
      </c>
      <c r="B7755" t="s">
        <v>26</v>
      </c>
      <c r="C7755" s="1">
        <v>44602</v>
      </c>
      <c r="D7755" s="1">
        <v>44948</v>
      </c>
      <c r="E7755">
        <f>VLOOKUP(data[[#This Row],[id_campaign]],campaign[],4,FALSE)</f>
        <v>65</v>
      </c>
      <c r="F7755" t="str">
        <f>VLOOKUP(data[[#This Row],[id_campaign]],campaign[],2,FALSE)</f>
        <v>HasCreditCard</v>
      </c>
      <c r="G7755" t="str">
        <f>VLOOKUP(data[[#This Row],[id_customer]],customer[],2,FALSE)</f>
        <v>Pepita Tuppeny</v>
      </c>
      <c r="H7755" t="str">
        <f>data[[#This Row],[id_customer]]&amp;data[[#This Row],[id_campaign]]</f>
        <v>C0481cam12</v>
      </c>
      <c r="I7755">
        <f>DATEDIF(data[[#This Row],[join_date]],data[[#This Row],[buy_date]],"M")</f>
        <v>11</v>
      </c>
    </row>
    <row r="7756" spans="1:9" x14ac:dyDescent="0.25">
      <c r="A7756" t="s">
        <v>1965</v>
      </c>
      <c r="B7756" t="s">
        <v>26</v>
      </c>
      <c r="C7756" s="1">
        <v>44602</v>
      </c>
      <c r="D7756" s="1">
        <v>44971</v>
      </c>
      <c r="E7756">
        <f>VLOOKUP(data[[#This Row],[id_campaign]],campaign[],4,FALSE)</f>
        <v>65</v>
      </c>
      <c r="F7756" t="str">
        <f>VLOOKUP(data[[#This Row],[id_campaign]],campaign[],2,FALSE)</f>
        <v>HasCreditCard</v>
      </c>
      <c r="G7756" t="str">
        <f>VLOOKUP(data[[#This Row],[id_customer]],customer[],2,FALSE)</f>
        <v>Pepita Tuppeny</v>
      </c>
      <c r="H7756" t="str">
        <f>data[[#This Row],[id_customer]]&amp;data[[#This Row],[id_campaign]]</f>
        <v>C0481cam12</v>
      </c>
      <c r="I7756">
        <f>DATEDIF(data[[#This Row],[join_date]],data[[#This Row],[buy_date]],"M")</f>
        <v>12</v>
      </c>
    </row>
    <row r="7757" spans="1:9" x14ac:dyDescent="0.25">
      <c r="A7757" t="s">
        <v>1965</v>
      </c>
      <c r="B7757" t="s">
        <v>26</v>
      </c>
      <c r="C7757" s="1">
        <v>44602</v>
      </c>
      <c r="D7757" s="1">
        <v>45057</v>
      </c>
      <c r="E7757">
        <f>VLOOKUP(data[[#This Row],[id_campaign]],campaign[],4,FALSE)</f>
        <v>65</v>
      </c>
      <c r="F7757" t="str">
        <f>VLOOKUP(data[[#This Row],[id_campaign]],campaign[],2,FALSE)</f>
        <v>HasCreditCard</v>
      </c>
      <c r="G7757" t="str">
        <f>VLOOKUP(data[[#This Row],[id_customer]],customer[],2,FALSE)</f>
        <v>Pepita Tuppeny</v>
      </c>
      <c r="H7757" t="str">
        <f>data[[#This Row],[id_customer]]&amp;data[[#This Row],[id_campaign]]</f>
        <v>C0481cam12</v>
      </c>
      <c r="I7757">
        <f>DATEDIF(data[[#This Row],[join_date]],data[[#This Row],[buy_date]],"M")</f>
        <v>15</v>
      </c>
    </row>
    <row r="7758" spans="1:9" x14ac:dyDescent="0.25">
      <c r="A7758" t="s">
        <v>1965</v>
      </c>
      <c r="B7758" t="s">
        <v>20</v>
      </c>
      <c r="C7758" s="1">
        <v>44857</v>
      </c>
      <c r="D7758" s="1">
        <v>44857</v>
      </c>
      <c r="E7758">
        <f>VLOOKUP(data[[#This Row],[id_campaign]],campaign[],4,FALSE)</f>
        <v>75</v>
      </c>
      <c r="F7758" t="str">
        <f>VLOOKUP(data[[#This Row],[id_campaign]],campaign[],2,FALSE)</f>
        <v>OptOutMailings</v>
      </c>
      <c r="G7758" t="str">
        <f>VLOOKUP(data[[#This Row],[id_customer]],customer[],2,FALSE)</f>
        <v>Pepita Tuppeny</v>
      </c>
      <c r="H7758" t="str">
        <f>data[[#This Row],[id_customer]]&amp;data[[#This Row],[id_campaign]]</f>
        <v>C0481cam09</v>
      </c>
      <c r="I7758">
        <f>DATEDIF(data[[#This Row],[join_date]],data[[#This Row],[buy_date]],"M")</f>
        <v>0</v>
      </c>
    </row>
    <row r="7759" spans="1:9" x14ac:dyDescent="0.25">
      <c r="A7759" t="s">
        <v>1965</v>
      </c>
      <c r="B7759" t="s">
        <v>20</v>
      </c>
      <c r="C7759" s="1">
        <v>44857</v>
      </c>
      <c r="D7759" s="1">
        <v>44895</v>
      </c>
      <c r="E7759">
        <f>VLOOKUP(data[[#This Row],[id_campaign]],campaign[],4,FALSE)</f>
        <v>75</v>
      </c>
      <c r="F7759" t="str">
        <f>VLOOKUP(data[[#This Row],[id_campaign]],campaign[],2,FALSE)</f>
        <v>OptOutMailings</v>
      </c>
      <c r="G7759" t="str">
        <f>VLOOKUP(data[[#This Row],[id_customer]],customer[],2,FALSE)</f>
        <v>Pepita Tuppeny</v>
      </c>
      <c r="H7759" t="str">
        <f>data[[#This Row],[id_customer]]&amp;data[[#This Row],[id_campaign]]</f>
        <v>C0481cam09</v>
      </c>
      <c r="I7759">
        <f>DATEDIF(data[[#This Row],[join_date]],data[[#This Row],[buy_date]],"M")</f>
        <v>1</v>
      </c>
    </row>
    <row r="7760" spans="1:9" x14ac:dyDescent="0.25">
      <c r="A7760" t="s">
        <v>1965</v>
      </c>
      <c r="B7760" t="s">
        <v>20</v>
      </c>
      <c r="C7760" s="1">
        <v>44857</v>
      </c>
      <c r="D7760" s="1">
        <v>44921</v>
      </c>
      <c r="E7760">
        <f>VLOOKUP(data[[#This Row],[id_campaign]],campaign[],4,FALSE)</f>
        <v>75</v>
      </c>
      <c r="F7760" t="str">
        <f>VLOOKUP(data[[#This Row],[id_campaign]],campaign[],2,FALSE)</f>
        <v>OptOutMailings</v>
      </c>
      <c r="G7760" t="str">
        <f>VLOOKUP(data[[#This Row],[id_customer]],customer[],2,FALSE)</f>
        <v>Pepita Tuppeny</v>
      </c>
      <c r="H7760" t="str">
        <f>data[[#This Row],[id_customer]]&amp;data[[#This Row],[id_campaign]]</f>
        <v>C0481cam09</v>
      </c>
      <c r="I7760">
        <f>DATEDIF(data[[#This Row],[join_date]],data[[#This Row],[buy_date]],"M")</f>
        <v>2</v>
      </c>
    </row>
    <row r="7761" spans="1:9" x14ac:dyDescent="0.25">
      <c r="A7761" t="s">
        <v>1965</v>
      </c>
      <c r="B7761" t="s">
        <v>20</v>
      </c>
      <c r="C7761" s="1">
        <v>44857</v>
      </c>
      <c r="D7761" s="1">
        <v>44957</v>
      </c>
      <c r="E7761">
        <f>VLOOKUP(data[[#This Row],[id_campaign]],campaign[],4,FALSE)</f>
        <v>75</v>
      </c>
      <c r="F7761" t="str">
        <f>VLOOKUP(data[[#This Row],[id_campaign]],campaign[],2,FALSE)</f>
        <v>OptOutMailings</v>
      </c>
      <c r="G7761" t="str">
        <f>VLOOKUP(data[[#This Row],[id_customer]],customer[],2,FALSE)</f>
        <v>Pepita Tuppeny</v>
      </c>
      <c r="H7761" t="str">
        <f>data[[#This Row],[id_customer]]&amp;data[[#This Row],[id_campaign]]</f>
        <v>C0481cam09</v>
      </c>
      <c r="I7761">
        <f>DATEDIF(data[[#This Row],[join_date]],data[[#This Row],[buy_date]],"M")</f>
        <v>3</v>
      </c>
    </row>
    <row r="7762" spans="1:9" x14ac:dyDescent="0.25">
      <c r="A7762" t="s">
        <v>1965</v>
      </c>
      <c r="B7762" t="s">
        <v>20</v>
      </c>
      <c r="C7762" s="1">
        <v>44857</v>
      </c>
      <c r="D7762" s="1">
        <v>44980</v>
      </c>
      <c r="E7762">
        <f>VLOOKUP(data[[#This Row],[id_campaign]],campaign[],4,FALSE)</f>
        <v>75</v>
      </c>
      <c r="F7762" t="str">
        <f>VLOOKUP(data[[#This Row],[id_campaign]],campaign[],2,FALSE)</f>
        <v>OptOutMailings</v>
      </c>
      <c r="G7762" t="str">
        <f>VLOOKUP(data[[#This Row],[id_customer]],customer[],2,FALSE)</f>
        <v>Pepita Tuppeny</v>
      </c>
      <c r="H7762" t="str">
        <f>data[[#This Row],[id_customer]]&amp;data[[#This Row],[id_campaign]]</f>
        <v>C0481cam09</v>
      </c>
      <c r="I7762">
        <f>DATEDIF(data[[#This Row],[join_date]],data[[#This Row],[buy_date]],"M")</f>
        <v>4</v>
      </c>
    </row>
    <row r="7763" spans="1:9" x14ac:dyDescent="0.25">
      <c r="A7763" t="s">
        <v>1965</v>
      </c>
      <c r="B7763" t="s">
        <v>20</v>
      </c>
      <c r="C7763" s="1">
        <v>44857</v>
      </c>
      <c r="D7763" s="1">
        <v>45015</v>
      </c>
      <c r="E7763">
        <f>VLOOKUP(data[[#This Row],[id_campaign]],campaign[],4,FALSE)</f>
        <v>75</v>
      </c>
      <c r="F7763" t="str">
        <f>VLOOKUP(data[[#This Row],[id_campaign]],campaign[],2,FALSE)</f>
        <v>OptOutMailings</v>
      </c>
      <c r="G7763" t="str">
        <f>VLOOKUP(data[[#This Row],[id_customer]],customer[],2,FALSE)</f>
        <v>Pepita Tuppeny</v>
      </c>
      <c r="H7763" t="str">
        <f>data[[#This Row],[id_customer]]&amp;data[[#This Row],[id_campaign]]</f>
        <v>C0481cam09</v>
      </c>
      <c r="I7763">
        <f>DATEDIF(data[[#This Row],[join_date]],data[[#This Row],[buy_date]],"M")</f>
        <v>5</v>
      </c>
    </row>
    <row r="7764" spans="1:9" x14ac:dyDescent="0.25">
      <c r="A7764" t="s">
        <v>1965</v>
      </c>
      <c r="B7764" t="s">
        <v>20</v>
      </c>
      <c r="C7764" s="1">
        <v>44857</v>
      </c>
      <c r="D7764" s="1">
        <v>45040</v>
      </c>
      <c r="E7764">
        <f>VLOOKUP(data[[#This Row],[id_campaign]],campaign[],4,FALSE)</f>
        <v>75</v>
      </c>
      <c r="F7764" t="str">
        <f>VLOOKUP(data[[#This Row],[id_campaign]],campaign[],2,FALSE)</f>
        <v>OptOutMailings</v>
      </c>
      <c r="G7764" t="str">
        <f>VLOOKUP(data[[#This Row],[id_customer]],customer[],2,FALSE)</f>
        <v>Pepita Tuppeny</v>
      </c>
      <c r="H7764" t="str">
        <f>data[[#This Row],[id_customer]]&amp;data[[#This Row],[id_campaign]]</f>
        <v>C0481cam09</v>
      </c>
      <c r="I7764">
        <f>DATEDIF(data[[#This Row],[join_date]],data[[#This Row],[buy_date]],"M")</f>
        <v>6</v>
      </c>
    </row>
    <row r="7765" spans="1:9" x14ac:dyDescent="0.25">
      <c r="A7765" t="s">
        <v>1965</v>
      </c>
      <c r="B7765" t="s">
        <v>20</v>
      </c>
      <c r="C7765" s="1">
        <v>44857</v>
      </c>
      <c r="D7765" s="1">
        <v>45084</v>
      </c>
      <c r="E7765">
        <f>VLOOKUP(data[[#This Row],[id_campaign]],campaign[],4,FALSE)</f>
        <v>75</v>
      </c>
      <c r="F7765" t="str">
        <f>VLOOKUP(data[[#This Row],[id_campaign]],campaign[],2,FALSE)</f>
        <v>OptOutMailings</v>
      </c>
      <c r="G7765" t="str">
        <f>VLOOKUP(data[[#This Row],[id_customer]],customer[],2,FALSE)</f>
        <v>Pepita Tuppeny</v>
      </c>
      <c r="H7765" t="str">
        <f>data[[#This Row],[id_customer]]&amp;data[[#This Row],[id_campaign]]</f>
        <v>C0481cam09</v>
      </c>
      <c r="I7765">
        <f>DATEDIF(data[[#This Row],[join_date]],data[[#This Row],[buy_date]],"M")</f>
        <v>7</v>
      </c>
    </row>
    <row r="7766" spans="1:9" x14ac:dyDescent="0.25">
      <c r="A7766" t="s">
        <v>1969</v>
      </c>
      <c r="B7766" t="s">
        <v>6</v>
      </c>
      <c r="C7766" s="1">
        <v>44577</v>
      </c>
      <c r="D7766" s="1">
        <v>44577</v>
      </c>
      <c r="E7766">
        <f>VLOOKUP(data[[#This Row],[id_campaign]],campaign[],4,FALSE)</f>
        <v>26</v>
      </c>
      <c r="F7766" t="str">
        <f>VLOOKUP(data[[#This Row],[id_campaign]],campaign[],2,FALSE)</f>
        <v>HandsetRefurbished</v>
      </c>
      <c r="G7766" t="str">
        <f>VLOOKUP(data[[#This Row],[id_customer]],customer[],2,FALSE)</f>
        <v>Nial M'cowis</v>
      </c>
      <c r="H7766" t="str">
        <f>data[[#This Row],[id_customer]]&amp;data[[#This Row],[id_campaign]]</f>
        <v>C0482cam02</v>
      </c>
      <c r="I7766">
        <f>DATEDIF(data[[#This Row],[join_date]],data[[#This Row],[buy_date]],"M")</f>
        <v>0</v>
      </c>
    </row>
    <row r="7767" spans="1:9" x14ac:dyDescent="0.25">
      <c r="A7767" t="s">
        <v>1969</v>
      </c>
      <c r="B7767" t="s">
        <v>6</v>
      </c>
      <c r="C7767" s="1">
        <v>44577</v>
      </c>
      <c r="D7767" s="1">
        <v>44621</v>
      </c>
      <c r="E7767">
        <f>VLOOKUP(data[[#This Row],[id_campaign]],campaign[],4,FALSE)</f>
        <v>26</v>
      </c>
      <c r="F7767" t="str">
        <f>VLOOKUP(data[[#This Row],[id_campaign]],campaign[],2,FALSE)</f>
        <v>HandsetRefurbished</v>
      </c>
      <c r="G7767" t="str">
        <f>VLOOKUP(data[[#This Row],[id_customer]],customer[],2,FALSE)</f>
        <v>Nial M'cowis</v>
      </c>
      <c r="H7767" t="str">
        <f>data[[#This Row],[id_customer]]&amp;data[[#This Row],[id_campaign]]</f>
        <v>C0482cam02</v>
      </c>
      <c r="I7767">
        <f>DATEDIF(data[[#This Row],[join_date]],data[[#This Row],[buy_date]],"M")</f>
        <v>1</v>
      </c>
    </row>
    <row r="7768" spans="1:9" x14ac:dyDescent="0.25">
      <c r="A7768" t="s">
        <v>1969</v>
      </c>
      <c r="B7768" t="s">
        <v>6</v>
      </c>
      <c r="C7768" s="1">
        <v>44577</v>
      </c>
      <c r="D7768" s="1">
        <v>44672</v>
      </c>
      <c r="E7768">
        <f>VLOOKUP(data[[#This Row],[id_campaign]],campaign[],4,FALSE)</f>
        <v>26</v>
      </c>
      <c r="F7768" t="str">
        <f>VLOOKUP(data[[#This Row],[id_campaign]],campaign[],2,FALSE)</f>
        <v>HandsetRefurbished</v>
      </c>
      <c r="G7768" t="str">
        <f>VLOOKUP(data[[#This Row],[id_customer]],customer[],2,FALSE)</f>
        <v>Nial M'cowis</v>
      </c>
      <c r="H7768" t="str">
        <f>data[[#This Row],[id_customer]]&amp;data[[#This Row],[id_campaign]]</f>
        <v>C0482cam02</v>
      </c>
      <c r="I7768">
        <f>DATEDIF(data[[#This Row],[join_date]],data[[#This Row],[buy_date]],"M")</f>
        <v>3</v>
      </c>
    </row>
    <row r="7769" spans="1:9" x14ac:dyDescent="0.25">
      <c r="A7769" t="s">
        <v>1969</v>
      </c>
      <c r="B7769" t="s">
        <v>6</v>
      </c>
      <c r="C7769" s="1">
        <v>44577</v>
      </c>
      <c r="D7769" s="1">
        <v>44731</v>
      </c>
      <c r="E7769">
        <f>VLOOKUP(data[[#This Row],[id_campaign]],campaign[],4,FALSE)</f>
        <v>26</v>
      </c>
      <c r="F7769" t="str">
        <f>VLOOKUP(data[[#This Row],[id_campaign]],campaign[],2,FALSE)</f>
        <v>HandsetRefurbished</v>
      </c>
      <c r="G7769" t="str">
        <f>VLOOKUP(data[[#This Row],[id_customer]],customer[],2,FALSE)</f>
        <v>Nial M'cowis</v>
      </c>
      <c r="H7769" t="str">
        <f>data[[#This Row],[id_customer]]&amp;data[[#This Row],[id_campaign]]</f>
        <v>C0482cam02</v>
      </c>
      <c r="I7769">
        <f>DATEDIF(data[[#This Row],[join_date]],data[[#This Row],[buy_date]],"M")</f>
        <v>5</v>
      </c>
    </row>
    <row r="7770" spans="1:9" x14ac:dyDescent="0.25">
      <c r="A7770" t="s">
        <v>1969</v>
      </c>
      <c r="B7770" t="s">
        <v>6</v>
      </c>
      <c r="C7770" s="1">
        <v>44577</v>
      </c>
      <c r="D7770" s="1">
        <v>44804</v>
      </c>
      <c r="E7770">
        <f>VLOOKUP(data[[#This Row],[id_campaign]],campaign[],4,FALSE)</f>
        <v>26</v>
      </c>
      <c r="F7770" t="str">
        <f>VLOOKUP(data[[#This Row],[id_campaign]],campaign[],2,FALSE)</f>
        <v>HandsetRefurbished</v>
      </c>
      <c r="G7770" t="str">
        <f>VLOOKUP(data[[#This Row],[id_customer]],customer[],2,FALSE)</f>
        <v>Nial M'cowis</v>
      </c>
      <c r="H7770" t="str">
        <f>data[[#This Row],[id_customer]]&amp;data[[#This Row],[id_campaign]]</f>
        <v>C0482cam02</v>
      </c>
      <c r="I7770">
        <f>DATEDIF(data[[#This Row],[join_date]],data[[#This Row],[buy_date]],"M")</f>
        <v>7</v>
      </c>
    </row>
    <row r="7771" spans="1:9" x14ac:dyDescent="0.25">
      <c r="A7771" t="s">
        <v>1969</v>
      </c>
      <c r="B7771" t="s">
        <v>6</v>
      </c>
      <c r="C7771" s="1">
        <v>44577</v>
      </c>
      <c r="D7771" s="1">
        <v>44852</v>
      </c>
      <c r="E7771">
        <f>VLOOKUP(data[[#This Row],[id_campaign]],campaign[],4,FALSE)</f>
        <v>26</v>
      </c>
      <c r="F7771" t="str">
        <f>VLOOKUP(data[[#This Row],[id_campaign]],campaign[],2,FALSE)</f>
        <v>HandsetRefurbished</v>
      </c>
      <c r="G7771" t="str">
        <f>VLOOKUP(data[[#This Row],[id_customer]],customer[],2,FALSE)</f>
        <v>Nial M'cowis</v>
      </c>
      <c r="H7771" t="str">
        <f>data[[#This Row],[id_customer]]&amp;data[[#This Row],[id_campaign]]</f>
        <v>C0482cam02</v>
      </c>
      <c r="I7771">
        <f>DATEDIF(data[[#This Row],[join_date]],data[[#This Row],[buy_date]],"M")</f>
        <v>9</v>
      </c>
    </row>
    <row r="7772" spans="1:9" x14ac:dyDescent="0.25">
      <c r="A7772" t="s">
        <v>1969</v>
      </c>
      <c r="B7772" t="s">
        <v>6</v>
      </c>
      <c r="C7772" s="1">
        <v>44577</v>
      </c>
      <c r="D7772" s="1">
        <v>44926</v>
      </c>
      <c r="E7772">
        <f>VLOOKUP(data[[#This Row],[id_campaign]],campaign[],4,FALSE)</f>
        <v>26</v>
      </c>
      <c r="F7772" t="str">
        <f>VLOOKUP(data[[#This Row],[id_campaign]],campaign[],2,FALSE)</f>
        <v>HandsetRefurbished</v>
      </c>
      <c r="G7772" t="str">
        <f>VLOOKUP(data[[#This Row],[id_customer]],customer[],2,FALSE)</f>
        <v>Nial M'cowis</v>
      </c>
      <c r="H7772" t="str">
        <f>data[[#This Row],[id_customer]]&amp;data[[#This Row],[id_campaign]]</f>
        <v>C0482cam02</v>
      </c>
      <c r="I7772">
        <f>DATEDIF(data[[#This Row],[join_date]],data[[#This Row],[buy_date]],"M")</f>
        <v>11</v>
      </c>
    </row>
    <row r="7773" spans="1:9" x14ac:dyDescent="0.25">
      <c r="A7773" t="s">
        <v>1969</v>
      </c>
      <c r="B7773" t="s">
        <v>6</v>
      </c>
      <c r="C7773" s="1">
        <v>44577</v>
      </c>
      <c r="D7773" s="1">
        <v>45002</v>
      </c>
      <c r="E7773">
        <f>VLOOKUP(data[[#This Row],[id_campaign]],campaign[],4,FALSE)</f>
        <v>26</v>
      </c>
      <c r="F7773" t="str">
        <f>VLOOKUP(data[[#This Row],[id_campaign]],campaign[],2,FALSE)</f>
        <v>HandsetRefurbished</v>
      </c>
      <c r="G7773" t="str">
        <f>VLOOKUP(data[[#This Row],[id_customer]],customer[],2,FALSE)</f>
        <v>Nial M'cowis</v>
      </c>
      <c r="H7773" t="str">
        <f>data[[#This Row],[id_customer]]&amp;data[[#This Row],[id_campaign]]</f>
        <v>C0482cam02</v>
      </c>
      <c r="I7773">
        <f>DATEDIF(data[[#This Row],[join_date]],data[[#This Row],[buy_date]],"M")</f>
        <v>14</v>
      </c>
    </row>
    <row r="7774" spans="1:9" x14ac:dyDescent="0.25">
      <c r="A7774" t="s">
        <v>1969</v>
      </c>
      <c r="B7774" t="s">
        <v>6</v>
      </c>
      <c r="C7774" s="1">
        <v>44577</v>
      </c>
      <c r="D7774" s="1">
        <v>45033</v>
      </c>
      <c r="E7774">
        <f>VLOOKUP(data[[#This Row],[id_campaign]],campaign[],4,FALSE)</f>
        <v>26</v>
      </c>
      <c r="F7774" t="str">
        <f>VLOOKUP(data[[#This Row],[id_campaign]],campaign[],2,FALSE)</f>
        <v>HandsetRefurbished</v>
      </c>
      <c r="G7774" t="str">
        <f>VLOOKUP(data[[#This Row],[id_customer]],customer[],2,FALSE)</f>
        <v>Nial M'cowis</v>
      </c>
      <c r="H7774" t="str">
        <f>data[[#This Row],[id_customer]]&amp;data[[#This Row],[id_campaign]]</f>
        <v>C0482cam02</v>
      </c>
      <c r="I7774">
        <f>DATEDIF(data[[#This Row],[join_date]],data[[#This Row],[buy_date]],"M")</f>
        <v>15</v>
      </c>
    </row>
    <row r="7775" spans="1:9" x14ac:dyDescent="0.25">
      <c r="A7775" t="s">
        <v>1973</v>
      </c>
      <c r="B7775" t="s">
        <v>28</v>
      </c>
      <c r="C7775" s="1">
        <v>44625</v>
      </c>
      <c r="D7775" s="1">
        <v>44625</v>
      </c>
      <c r="E7775">
        <f>VLOOKUP(data[[#This Row],[id_campaign]],campaign[],4,FALSE)</f>
        <v>25</v>
      </c>
      <c r="F7775" t="str">
        <f>VLOOKUP(data[[#This Row],[id_campaign]],campaign[],2,FALSE)</f>
        <v>NewCellphoneUser</v>
      </c>
      <c r="G7775" t="str">
        <f>VLOOKUP(data[[#This Row],[id_customer]],customer[],2,FALSE)</f>
        <v>Robyn Finlator</v>
      </c>
      <c r="H7775" t="str">
        <f>data[[#This Row],[id_customer]]&amp;data[[#This Row],[id_campaign]]</f>
        <v>C0483cam13</v>
      </c>
      <c r="I7775">
        <f>DATEDIF(data[[#This Row],[join_date]],data[[#This Row],[buy_date]],"M")</f>
        <v>0</v>
      </c>
    </row>
    <row r="7776" spans="1:9" x14ac:dyDescent="0.25">
      <c r="A7776" t="s">
        <v>1973</v>
      </c>
      <c r="B7776" t="s">
        <v>28</v>
      </c>
      <c r="C7776" s="1">
        <v>44625</v>
      </c>
      <c r="D7776" s="1">
        <v>44658</v>
      </c>
      <c r="E7776">
        <f>VLOOKUP(data[[#This Row],[id_campaign]],campaign[],4,FALSE)</f>
        <v>25</v>
      </c>
      <c r="F7776" t="str">
        <f>VLOOKUP(data[[#This Row],[id_campaign]],campaign[],2,FALSE)</f>
        <v>NewCellphoneUser</v>
      </c>
      <c r="G7776" t="str">
        <f>VLOOKUP(data[[#This Row],[id_customer]],customer[],2,FALSE)</f>
        <v>Robyn Finlator</v>
      </c>
      <c r="H7776" t="str">
        <f>data[[#This Row],[id_customer]]&amp;data[[#This Row],[id_campaign]]</f>
        <v>C0483cam13</v>
      </c>
      <c r="I7776">
        <f>DATEDIF(data[[#This Row],[join_date]],data[[#This Row],[buy_date]],"M")</f>
        <v>1</v>
      </c>
    </row>
    <row r="7777" spans="1:9" x14ac:dyDescent="0.25">
      <c r="A7777" t="s">
        <v>1973</v>
      </c>
      <c r="B7777" t="s">
        <v>28</v>
      </c>
      <c r="C7777" s="1">
        <v>44625</v>
      </c>
      <c r="D7777" s="1">
        <v>44686</v>
      </c>
      <c r="E7777">
        <f>VLOOKUP(data[[#This Row],[id_campaign]],campaign[],4,FALSE)</f>
        <v>25</v>
      </c>
      <c r="F7777" t="str">
        <f>VLOOKUP(data[[#This Row],[id_campaign]],campaign[],2,FALSE)</f>
        <v>NewCellphoneUser</v>
      </c>
      <c r="G7777" t="str">
        <f>VLOOKUP(data[[#This Row],[id_customer]],customer[],2,FALSE)</f>
        <v>Robyn Finlator</v>
      </c>
      <c r="H7777" t="str">
        <f>data[[#This Row],[id_customer]]&amp;data[[#This Row],[id_campaign]]</f>
        <v>C0483cam13</v>
      </c>
      <c r="I7777">
        <f>DATEDIF(data[[#This Row],[join_date]],data[[#This Row],[buy_date]],"M")</f>
        <v>2</v>
      </c>
    </row>
    <row r="7778" spans="1:9" x14ac:dyDescent="0.25">
      <c r="A7778" t="s">
        <v>1973</v>
      </c>
      <c r="B7778" t="s">
        <v>28</v>
      </c>
      <c r="C7778" s="1">
        <v>44625</v>
      </c>
      <c r="D7778" s="1">
        <v>44751</v>
      </c>
      <c r="E7778">
        <f>VLOOKUP(data[[#This Row],[id_campaign]],campaign[],4,FALSE)</f>
        <v>25</v>
      </c>
      <c r="F7778" t="str">
        <f>VLOOKUP(data[[#This Row],[id_campaign]],campaign[],2,FALSE)</f>
        <v>NewCellphoneUser</v>
      </c>
      <c r="G7778" t="str">
        <f>VLOOKUP(data[[#This Row],[id_customer]],customer[],2,FALSE)</f>
        <v>Robyn Finlator</v>
      </c>
      <c r="H7778" t="str">
        <f>data[[#This Row],[id_customer]]&amp;data[[#This Row],[id_campaign]]</f>
        <v>C0483cam13</v>
      </c>
      <c r="I7778">
        <f>DATEDIF(data[[#This Row],[join_date]],data[[#This Row],[buy_date]],"M")</f>
        <v>4</v>
      </c>
    </row>
    <row r="7779" spans="1:9" x14ac:dyDescent="0.25">
      <c r="A7779" t="s">
        <v>1973</v>
      </c>
      <c r="B7779" t="s">
        <v>28</v>
      </c>
      <c r="C7779" s="1">
        <v>44625</v>
      </c>
      <c r="D7779" s="1">
        <v>44791</v>
      </c>
      <c r="E7779">
        <f>VLOOKUP(data[[#This Row],[id_campaign]],campaign[],4,FALSE)</f>
        <v>25</v>
      </c>
      <c r="F7779" t="str">
        <f>VLOOKUP(data[[#This Row],[id_campaign]],campaign[],2,FALSE)</f>
        <v>NewCellphoneUser</v>
      </c>
      <c r="G7779" t="str">
        <f>VLOOKUP(data[[#This Row],[id_customer]],customer[],2,FALSE)</f>
        <v>Robyn Finlator</v>
      </c>
      <c r="H7779" t="str">
        <f>data[[#This Row],[id_customer]]&amp;data[[#This Row],[id_campaign]]</f>
        <v>C0483cam13</v>
      </c>
      <c r="I7779">
        <f>DATEDIF(data[[#This Row],[join_date]],data[[#This Row],[buy_date]],"M")</f>
        <v>5</v>
      </c>
    </row>
    <row r="7780" spans="1:9" x14ac:dyDescent="0.25">
      <c r="A7780" t="s">
        <v>1973</v>
      </c>
      <c r="B7780" t="s">
        <v>28</v>
      </c>
      <c r="C7780" s="1">
        <v>44625</v>
      </c>
      <c r="D7780" s="1">
        <v>44848</v>
      </c>
      <c r="E7780">
        <f>VLOOKUP(data[[#This Row],[id_campaign]],campaign[],4,FALSE)</f>
        <v>25</v>
      </c>
      <c r="F7780" t="str">
        <f>VLOOKUP(data[[#This Row],[id_campaign]],campaign[],2,FALSE)</f>
        <v>NewCellphoneUser</v>
      </c>
      <c r="G7780" t="str">
        <f>VLOOKUP(data[[#This Row],[id_customer]],customer[],2,FALSE)</f>
        <v>Robyn Finlator</v>
      </c>
      <c r="H7780" t="str">
        <f>data[[#This Row],[id_customer]]&amp;data[[#This Row],[id_campaign]]</f>
        <v>C0483cam13</v>
      </c>
      <c r="I7780">
        <f>DATEDIF(data[[#This Row],[join_date]],data[[#This Row],[buy_date]],"M")</f>
        <v>7</v>
      </c>
    </row>
    <row r="7781" spans="1:9" x14ac:dyDescent="0.25">
      <c r="A7781" t="s">
        <v>1973</v>
      </c>
      <c r="B7781" t="s">
        <v>28</v>
      </c>
      <c r="C7781" s="1">
        <v>44625</v>
      </c>
      <c r="D7781" s="1">
        <v>44875</v>
      </c>
      <c r="E7781">
        <f>VLOOKUP(data[[#This Row],[id_campaign]],campaign[],4,FALSE)</f>
        <v>25</v>
      </c>
      <c r="F7781" t="str">
        <f>VLOOKUP(data[[#This Row],[id_campaign]],campaign[],2,FALSE)</f>
        <v>NewCellphoneUser</v>
      </c>
      <c r="G7781" t="str">
        <f>VLOOKUP(data[[#This Row],[id_customer]],customer[],2,FALSE)</f>
        <v>Robyn Finlator</v>
      </c>
      <c r="H7781" t="str">
        <f>data[[#This Row],[id_customer]]&amp;data[[#This Row],[id_campaign]]</f>
        <v>C0483cam13</v>
      </c>
      <c r="I7781">
        <f>DATEDIF(data[[#This Row],[join_date]],data[[#This Row],[buy_date]],"M")</f>
        <v>8</v>
      </c>
    </row>
    <row r="7782" spans="1:9" x14ac:dyDescent="0.25">
      <c r="A7782" t="s">
        <v>1973</v>
      </c>
      <c r="B7782" t="s">
        <v>28</v>
      </c>
      <c r="C7782" s="1">
        <v>44625</v>
      </c>
      <c r="D7782" s="1">
        <v>44908</v>
      </c>
      <c r="E7782">
        <f>VLOOKUP(data[[#This Row],[id_campaign]],campaign[],4,FALSE)</f>
        <v>25</v>
      </c>
      <c r="F7782" t="str">
        <f>VLOOKUP(data[[#This Row],[id_campaign]],campaign[],2,FALSE)</f>
        <v>NewCellphoneUser</v>
      </c>
      <c r="G7782" t="str">
        <f>VLOOKUP(data[[#This Row],[id_customer]],customer[],2,FALSE)</f>
        <v>Robyn Finlator</v>
      </c>
      <c r="H7782" t="str">
        <f>data[[#This Row],[id_customer]]&amp;data[[#This Row],[id_campaign]]</f>
        <v>C0483cam13</v>
      </c>
      <c r="I7782">
        <f>DATEDIF(data[[#This Row],[join_date]],data[[#This Row],[buy_date]],"M")</f>
        <v>9</v>
      </c>
    </row>
    <row r="7783" spans="1:9" x14ac:dyDescent="0.25">
      <c r="A7783" t="s">
        <v>1973</v>
      </c>
      <c r="B7783" t="s">
        <v>28</v>
      </c>
      <c r="C7783" s="1">
        <v>44625</v>
      </c>
      <c r="D7783" s="1">
        <v>44944</v>
      </c>
      <c r="E7783">
        <f>VLOOKUP(data[[#This Row],[id_campaign]],campaign[],4,FALSE)</f>
        <v>25</v>
      </c>
      <c r="F7783" t="str">
        <f>VLOOKUP(data[[#This Row],[id_campaign]],campaign[],2,FALSE)</f>
        <v>NewCellphoneUser</v>
      </c>
      <c r="G7783" t="str">
        <f>VLOOKUP(data[[#This Row],[id_customer]],customer[],2,FALSE)</f>
        <v>Robyn Finlator</v>
      </c>
      <c r="H7783" t="str">
        <f>data[[#This Row],[id_customer]]&amp;data[[#This Row],[id_campaign]]</f>
        <v>C0483cam13</v>
      </c>
      <c r="I7783">
        <f>DATEDIF(data[[#This Row],[join_date]],data[[#This Row],[buy_date]],"M")</f>
        <v>10</v>
      </c>
    </row>
    <row r="7784" spans="1:9" x14ac:dyDescent="0.25">
      <c r="A7784" t="s">
        <v>1973</v>
      </c>
      <c r="B7784" t="s">
        <v>28</v>
      </c>
      <c r="C7784" s="1">
        <v>44625</v>
      </c>
      <c r="D7784" s="1">
        <v>44974</v>
      </c>
      <c r="E7784">
        <f>VLOOKUP(data[[#This Row],[id_campaign]],campaign[],4,FALSE)</f>
        <v>25</v>
      </c>
      <c r="F7784" t="str">
        <f>VLOOKUP(data[[#This Row],[id_campaign]],campaign[],2,FALSE)</f>
        <v>NewCellphoneUser</v>
      </c>
      <c r="G7784" t="str">
        <f>VLOOKUP(data[[#This Row],[id_customer]],customer[],2,FALSE)</f>
        <v>Robyn Finlator</v>
      </c>
      <c r="H7784" t="str">
        <f>data[[#This Row],[id_customer]]&amp;data[[#This Row],[id_campaign]]</f>
        <v>C0483cam13</v>
      </c>
      <c r="I7784">
        <f>DATEDIF(data[[#This Row],[join_date]],data[[#This Row],[buy_date]],"M")</f>
        <v>11</v>
      </c>
    </row>
    <row r="7785" spans="1:9" x14ac:dyDescent="0.25">
      <c r="A7785" t="s">
        <v>1973</v>
      </c>
      <c r="B7785" t="s">
        <v>28</v>
      </c>
      <c r="C7785" s="1">
        <v>44625</v>
      </c>
      <c r="D7785" s="1">
        <v>45036</v>
      </c>
      <c r="E7785">
        <f>VLOOKUP(data[[#This Row],[id_campaign]],campaign[],4,FALSE)</f>
        <v>25</v>
      </c>
      <c r="F7785" t="str">
        <f>VLOOKUP(data[[#This Row],[id_campaign]],campaign[],2,FALSE)</f>
        <v>NewCellphoneUser</v>
      </c>
      <c r="G7785" t="str">
        <f>VLOOKUP(data[[#This Row],[id_customer]],customer[],2,FALSE)</f>
        <v>Robyn Finlator</v>
      </c>
      <c r="H7785" t="str">
        <f>data[[#This Row],[id_customer]]&amp;data[[#This Row],[id_campaign]]</f>
        <v>C0483cam13</v>
      </c>
      <c r="I7785">
        <f>DATEDIF(data[[#This Row],[join_date]],data[[#This Row],[buy_date]],"M")</f>
        <v>13</v>
      </c>
    </row>
    <row r="7786" spans="1:9" x14ac:dyDescent="0.25">
      <c r="A7786" t="s">
        <v>1973</v>
      </c>
      <c r="B7786" t="s">
        <v>28</v>
      </c>
      <c r="C7786" s="1">
        <v>44625</v>
      </c>
      <c r="D7786" s="1">
        <v>45066</v>
      </c>
      <c r="E7786">
        <f>VLOOKUP(data[[#This Row],[id_campaign]],campaign[],4,FALSE)</f>
        <v>25</v>
      </c>
      <c r="F7786" t="str">
        <f>VLOOKUP(data[[#This Row],[id_campaign]],campaign[],2,FALSE)</f>
        <v>NewCellphoneUser</v>
      </c>
      <c r="G7786" t="str">
        <f>VLOOKUP(data[[#This Row],[id_customer]],customer[],2,FALSE)</f>
        <v>Robyn Finlator</v>
      </c>
      <c r="H7786" t="str">
        <f>data[[#This Row],[id_customer]]&amp;data[[#This Row],[id_campaign]]</f>
        <v>C0483cam13</v>
      </c>
      <c r="I7786">
        <f>DATEDIF(data[[#This Row],[join_date]],data[[#This Row],[buy_date]],"M")</f>
        <v>14</v>
      </c>
    </row>
    <row r="7787" spans="1:9" x14ac:dyDescent="0.25">
      <c r="A7787" t="s">
        <v>1973</v>
      </c>
      <c r="B7787" t="s">
        <v>4</v>
      </c>
      <c r="C7787" s="1">
        <v>44745</v>
      </c>
      <c r="D7787" s="1">
        <v>44745</v>
      </c>
      <c r="E7787">
        <f>VLOOKUP(data[[#This Row],[id_campaign]],campaign[],4,FALSE)</f>
        <v>10</v>
      </c>
      <c r="F7787" t="str">
        <f>VLOOKUP(data[[#This Row],[id_campaign]],campaign[],2,FALSE)</f>
        <v>ChildrenInHH</v>
      </c>
      <c r="G7787" t="str">
        <f>VLOOKUP(data[[#This Row],[id_customer]],customer[],2,FALSE)</f>
        <v>Robyn Finlator</v>
      </c>
      <c r="H7787" t="str">
        <f>data[[#This Row],[id_customer]]&amp;data[[#This Row],[id_campaign]]</f>
        <v>C0483cam01</v>
      </c>
      <c r="I7787">
        <f>DATEDIF(data[[#This Row],[join_date]],data[[#This Row],[buy_date]],"M")</f>
        <v>0</v>
      </c>
    </row>
    <row r="7788" spans="1:9" x14ac:dyDescent="0.25">
      <c r="A7788" t="s">
        <v>1973</v>
      </c>
      <c r="B7788" t="s">
        <v>4</v>
      </c>
      <c r="C7788" s="1">
        <v>44745</v>
      </c>
      <c r="D7788" s="1">
        <v>44786</v>
      </c>
      <c r="E7788">
        <f>VLOOKUP(data[[#This Row],[id_campaign]],campaign[],4,FALSE)</f>
        <v>10</v>
      </c>
      <c r="F7788" t="str">
        <f>VLOOKUP(data[[#This Row],[id_campaign]],campaign[],2,FALSE)</f>
        <v>ChildrenInHH</v>
      </c>
      <c r="G7788" t="str">
        <f>VLOOKUP(data[[#This Row],[id_customer]],customer[],2,FALSE)</f>
        <v>Robyn Finlator</v>
      </c>
      <c r="H7788" t="str">
        <f>data[[#This Row],[id_customer]]&amp;data[[#This Row],[id_campaign]]</f>
        <v>C0483cam01</v>
      </c>
      <c r="I7788">
        <f>DATEDIF(data[[#This Row],[join_date]],data[[#This Row],[buy_date]],"M")</f>
        <v>1</v>
      </c>
    </row>
    <row r="7789" spans="1:9" x14ac:dyDescent="0.25">
      <c r="A7789" t="s">
        <v>1973</v>
      </c>
      <c r="B7789" t="s">
        <v>4</v>
      </c>
      <c r="C7789" s="1">
        <v>44745</v>
      </c>
      <c r="D7789" s="1">
        <v>44813</v>
      </c>
      <c r="E7789">
        <f>VLOOKUP(data[[#This Row],[id_campaign]],campaign[],4,FALSE)</f>
        <v>10</v>
      </c>
      <c r="F7789" t="str">
        <f>VLOOKUP(data[[#This Row],[id_campaign]],campaign[],2,FALSE)</f>
        <v>ChildrenInHH</v>
      </c>
      <c r="G7789" t="str">
        <f>VLOOKUP(data[[#This Row],[id_customer]],customer[],2,FALSE)</f>
        <v>Robyn Finlator</v>
      </c>
      <c r="H7789" t="str">
        <f>data[[#This Row],[id_customer]]&amp;data[[#This Row],[id_campaign]]</f>
        <v>C0483cam01</v>
      </c>
      <c r="I7789">
        <f>DATEDIF(data[[#This Row],[join_date]],data[[#This Row],[buy_date]],"M")</f>
        <v>2</v>
      </c>
    </row>
    <row r="7790" spans="1:9" x14ac:dyDescent="0.25">
      <c r="A7790" t="s">
        <v>1973</v>
      </c>
      <c r="B7790" t="s">
        <v>4</v>
      </c>
      <c r="C7790" s="1">
        <v>44745</v>
      </c>
      <c r="D7790" s="1">
        <v>44873</v>
      </c>
      <c r="E7790">
        <f>VLOOKUP(data[[#This Row],[id_campaign]],campaign[],4,FALSE)</f>
        <v>10</v>
      </c>
      <c r="F7790" t="str">
        <f>VLOOKUP(data[[#This Row],[id_campaign]],campaign[],2,FALSE)</f>
        <v>ChildrenInHH</v>
      </c>
      <c r="G7790" t="str">
        <f>VLOOKUP(data[[#This Row],[id_customer]],customer[],2,FALSE)</f>
        <v>Robyn Finlator</v>
      </c>
      <c r="H7790" t="str">
        <f>data[[#This Row],[id_customer]]&amp;data[[#This Row],[id_campaign]]</f>
        <v>C0483cam01</v>
      </c>
      <c r="I7790">
        <f>DATEDIF(data[[#This Row],[join_date]],data[[#This Row],[buy_date]],"M")</f>
        <v>4</v>
      </c>
    </row>
    <row r="7791" spans="1:9" x14ac:dyDescent="0.25">
      <c r="A7791" t="s">
        <v>1973</v>
      </c>
      <c r="B7791" t="s">
        <v>4</v>
      </c>
      <c r="C7791" s="1">
        <v>44745</v>
      </c>
      <c r="D7791" s="1">
        <v>44901</v>
      </c>
      <c r="E7791">
        <f>VLOOKUP(data[[#This Row],[id_campaign]],campaign[],4,FALSE)</f>
        <v>10</v>
      </c>
      <c r="F7791" t="str">
        <f>VLOOKUP(data[[#This Row],[id_campaign]],campaign[],2,FALSE)</f>
        <v>ChildrenInHH</v>
      </c>
      <c r="G7791" t="str">
        <f>VLOOKUP(data[[#This Row],[id_customer]],customer[],2,FALSE)</f>
        <v>Robyn Finlator</v>
      </c>
      <c r="H7791" t="str">
        <f>data[[#This Row],[id_customer]]&amp;data[[#This Row],[id_campaign]]</f>
        <v>C0483cam01</v>
      </c>
      <c r="I7791">
        <f>DATEDIF(data[[#This Row],[join_date]],data[[#This Row],[buy_date]],"M")</f>
        <v>5</v>
      </c>
    </row>
    <row r="7792" spans="1:9" x14ac:dyDescent="0.25">
      <c r="A7792" t="s">
        <v>1973</v>
      </c>
      <c r="B7792" t="s">
        <v>4</v>
      </c>
      <c r="C7792" s="1">
        <v>44745</v>
      </c>
      <c r="D7792" s="1">
        <v>44936</v>
      </c>
      <c r="E7792">
        <f>VLOOKUP(data[[#This Row],[id_campaign]],campaign[],4,FALSE)</f>
        <v>10</v>
      </c>
      <c r="F7792" t="str">
        <f>VLOOKUP(data[[#This Row],[id_campaign]],campaign[],2,FALSE)</f>
        <v>ChildrenInHH</v>
      </c>
      <c r="G7792" t="str">
        <f>VLOOKUP(data[[#This Row],[id_customer]],customer[],2,FALSE)</f>
        <v>Robyn Finlator</v>
      </c>
      <c r="H7792" t="str">
        <f>data[[#This Row],[id_customer]]&amp;data[[#This Row],[id_campaign]]</f>
        <v>C0483cam01</v>
      </c>
      <c r="I7792">
        <f>DATEDIF(data[[#This Row],[join_date]],data[[#This Row],[buy_date]],"M")</f>
        <v>6</v>
      </c>
    </row>
    <row r="7793" spans="1:9" x14ac:dyDescent="0.25">
      <c r="A7793" t="s">
        <v>1973</v>
      </c>
      <c r="B7793" t="s">
        <v>4</v>
      </c>
      <c r="C7793" s="1">
        <v>44745</v>
      </c>
      <c r="D7793" s="1">
        <v>44967</v>
      </c>
      <c r="E7793">
        <f>VLOOKUP(data[[#This Row],[id_campaign]],campaign[],4,FALSE)</f>
        <v>10</v>
      </c>
      <c r="F7793" t="str">
        <f>VLOOKUP(data[[#This Row],[id_campaign]],campaign[],2,FALSE)</f>
        <v>ChildrenInHH</v>
      </c>
      <c r="G7793" t="str">
        <f>VLOOKUP(data[[#This Row],[id_customer]],customer[],2,FALSE)</f>
        <v>Robyn Finlator</v>
      </c>
      <c r="H7793" t="str">
        <f>data[[#This Row],[id_customer]]&amp;data[[#This Row],[id_campaign]]</f>
        <v>C0483cam01</v>
      </c>
      <c r="I7793">
        <f>DATEDIF(data[[#This Row],[join_date]],data[[#This Row],[buy_date]],"M")</f>
        <v>7</v>
      </c>
    </row>
    <row r="7794" spans="1:9" x14ac:dyDescent="0.25">
      <c r="A7794" t="s">
        <v>1973</v>
      </c>
      <c r="B7794" t="s">
        <v>4</v>
      </c>
      <c r="C7794" s="1">
        <v>44745</v>
      </c>
      <c r="D7794" s="1">
        <v>44988</v>
      </c>
      <c r="E7794">
        <f>VLOOKUP(data[[#This Row],[id_campaign]],campaign[],4,FALSE)</f>
        <v>10</v>
      </c>
      <c r="F7794" t="str">
        <f>VLOOKUP(data[[#This Row],[id_campaign]],campaign[],2,FALSE)</f>
        <v>ChildrenInHH</v>
      </c>
      <c r="G7794" t="str">
        <f>VLOOKUP(data[[#This Row],[id_customer]],customer[],2,FALSE)</f>
        <v>Robyn Finlator</v>
      </c>
      <c r="H7794" t="str">
        <f>data[[#This Row],[id_customer]]&amp;data[[#This Row],[id_campaign]]</f>
        <v>C0483cam01</v>
      </c>
      <c r="I7794">
        <f>DATEDIF(data[[#This Row],[join_date]],data[[#This Row],[buy_date]],"M")</f>
        <v>8</v>
      </c>
    </row>
    <row r="7795" spans="1:9" x14ac:dyDescent="0.25">
      <c r="A7795" t="s">
        <v>1973</v>
      </c>
      <c r="B7795" t="s">
        <v>4</v>
      </c>
      <c r="C7795" s="1">
        <v>44745</v>
      </c>
      <c r="D7795" s="1">
        <v>45020</v>
      </c>
      <c r="E7795">
        <f>VLOOKUP(data[[#This Row],[id_campaign]],campaign[],4,FALSE)</f>
        <v>10</v>
      </c>
      <c r="F7795" t="str">
        <f>VLOOKUP(data[[#This Row],[id_campaign]],campaign[],2,FALSE)</f>
        <v>ChildrenInHH</v>
      </c>
      <c r="G7795" t="str">
        <f>VLOOKUP(data[[#This Row],[id_customer]],customer[],2,FALSE)</f>
        <v>Robyn Finlator</v>
      </c>
      <c r="H7795" t="str">
        <f>data[[#This Row],[id_customer]]&amp;data[[#This Row],[id_campaign]]</f>
        <v>C0483cam01</v>
      </c>
      <c r="I7795">
        <f>DATEDIF(data[[#This Row],[join_date]],data[[#This Row],[buy_date]],"M")</f>
        <v>9</v>
      </c>
    </row>
    <row r="7796" spans="1:9" x14ac:dyDescent="0.25">
      <c r="A7796" t="s">
        <v>1977</v>
      </c>
      <c r="B7796" t="s">
        <v>8</v>
      </c>
      <c r="C7796" s="1">
        <v>44840</v>
      </c>
      <c r="D7796" s="1">
        <v>44840</v>
      </c>
      <c r="E7796">
        <f>VLOOKUP(data[[#This Row],[id_campaign]],campaign[],4,FALSE)</f>
        <v>62</v>
      </c>
      <c r="F7796" t="str">
        <f>VLOOKUP(data[[#This Row],[id_campaign]],campaign[],2,FALSE)</f>
        <v>HandsetWebCapable</v>
      </c>
      <c r="G7796" t="str">
        <f>VLOOKUP(data[[#This Row],[id_customer]],customer[],2,FALSE)</f>
        <v>Skippie Dickin</v>
      </c>
      <c r="H7796" t="str">
        <f>data[[#This Row],[id_customer]]&amp;data[[#This Row],[id_campaign]]</f>
        <v>C0484cam03</v>
      </c>
      <c r="I7796">
        <f>DATEDIF(data[[#This Row],[join_date]],data[[#This Row],[buy_date]],"M")</f>
        <v>0</v>
      </c>
    </row>
    <row r="7797" spans="1:9" x14ac:dyDescent="0.25">
      <c r="A7797" t="s">
        <v>1977</v>
      </c>
      <c r="B7797" t="s">
        <v>8</v>
      </c>
      <c r="C7797" s="1">
        <v>44840</v>
      </c>
      <c r="D7797" s="1">
        <v>44886</v>
      </c>
      <c r="E7797">
        <f>VLOOKUP(data[[#This Row],[id_campaign]],campaign[],4,FALSE)</f>
        <v>62</v>
      </c>
      <c r="F7797" t="str">
        <f>VLOOKUP(data[[#This Row],[id_campaign]],campaign[],2,FALSE)</f>
        <v>HandsetWebCapable</v>
      </c>
      <c r="G7797" t="str">
        <f>VLOOKUP(data[[#This Row],[id_customer]],customer[],2,FALSE)</f>
        <v>Skippie Dickin</v>
      </c>
      <c r="H7797" t="str">
        <f>data[[#This Row],[id_customer]]&amp;data[[#This Row],[id_campaign]]</f>
        <v>C0484cam03</v>
      </c>
      <c r="I7797">
        <f>DATEDIF(data[[#This Row],[join_date]],data[[#This Row],[buy_date]],"M")</f>
        <v>1</v>
      </c>
    </row>
    <row r="7798" spans="1:9" x14ac:dyDescent="0.25">
      <c r="A7798" t="s">
        <v>1977</v>
      </c>
      <c r="B7798" t="s">
        <v>8</v>
      </c>
      <c r="C7798" s="1">
        <v>44840</v>
      </c>
      <c r="D7798" s="1">
        <v>44909</v>
      </c>
      <c r="E7798">
        <f>VLOOKUP(data[[#This Row],[id_campaign]],campaign[],4,FALSE)</f>
        <v>62</v>
      </c>
      <c r="F7798" t="str">
        <f>VLOOKUP(data[[#This Row],[id_campaign]],campaign[],2,FALSE)</f>
        <v>HandsetWebCapable</v>
      </c>
      <c r="G7798" t="str">
        <f>VLOOKUP(data[[#This Row],[id_customer]],customer[],2,FALSE)</f>
        <v>Skippie Dickin</v>
      </c>
      <c r="H7798" t="str">
        <f>data[[#This Row],[id_customer]]&amp;data[[#This Row],[id_campaign]]</f>
        <v>C0484cam03</v>
      </c>
      <c r="I7798">
        <f>DATEDIF(data[[#This Row],[join_date]],data[[#This Row],[buy_date]],"M")</f>
        <v>2</v>
      </c>
    </row>
    <row r="7799" spans="1:9" x14ac:dyDescent="0.25">
      <c r="A7799" t="s">
        <v>1977</v>
      </c>
      <c r="B7799" t="s">
        <v>8</v>
      </c>
      <c r="C7799" s="1">
        <v>44840</v>
      </c>
      <c r="D7799" s="1">
        <v>44938</v>
      </c>
      <c r="E7799">
        <f>VLOOKUP(data[[#This Row],[id_campaign]],campaign[],4,FALSE)</f>
        <v>62</v>
      </c>
      <c r="F7799" t="str">
        <f>VLOOKUP(data[[#This Row],[id_campaign]],campaign[],2,FALSE)</f>
        <v>HandsetWebCapable</v>
      </c>
      <c r="G7799" t="str">
        <f>VLOOKUP(data[[#This Row],[id_customer]],customer[],2,FALSE)</f>
        <v>Skippie Dickin</v>
      </c>
      <c r="H7799" t="str">
        <f>data[[#This Row],[id_customer]]&amp;data[[#This Row],[id_campaign]]</f>
        <v>C0484cam03</v>
      </c>
      <c r="I7799">
        <f>DATEDIF(data[[#This Row],[join_date]],data[[#This Row],[buy_date]],"M")</f>
        <v>3</v>
      </c>
    </row>
    <row r="7800" spans="1:9" x14ac:dyDescent="0.25">
      <c r="A7800" t="s">
        <v>1977</v>
      </c>
      <c r="B7800" t="s">
        <v>8</v>
      </c>
      <c r="C7800" s="1">
        <v>44840</v>
      </c>
      <c r="D7800" s="1">
        <v>44973</v>
      </c>
      <c r="E7800">
        <f>VLOOKUP(data[[#This Row],[id_campaign]],campaign[],4,FALSE)</f>
        <v>62</v>
      </c>
      <c r="F7800" t="str">
        <f>VLOOKUP(data[[#This Row],[id_campaign]],campaign[],2,FALSE)</f>
        <v>HandsetWebCapable</v>
      </c>
      <c r="G7800" t="str">
        <f>VLOOKUP(data[[#This Row],[id_customer]],customer[],2,FALSE)</f>
        <v>Skippie Dickin</v>
      </c>
      <c r="H7800" t="str">
        <f>data[[#This Row],[id_customer]]&amp;data[[#This Row],[id_campaign]]</f>
        <v>C0484cam03</v>
      </c>
      <c r="I7800">
        <f>DATEDIF(data[[#This Row],[join_date]],data[[#This Row],[buy_date]],"M")</f>
        <v>4</v>
      </c>
    </row>
    <row r="7801" spans="1:9" x14ac:dyDescent="0.25">
      <c r="A7801" t="s">
        <v>1977</v>
      </c>
      <c r="B7801" t="s">
        <v>8</v>
      </c>
      <c r="C7801" s="1">
        <v>44840</v>
      </c>
      <c r="D7801" s="1">
        <v>44999</v>
      </c>
      <c r="E7801">
        <f>VLOOKUP(data[[#This Row],[id_campaign]],campaign[],4,FALSE)</f>
        <v>62</v>
      </c>
      <c r="F7801" t="str">
        <f>VLOOKUP(data[[#This Row],[id_campaign]],campaign[],2,FALSE)</f>
        <v>HandsetWebCapable</v>
      </c>
      <c r="G7801" t="str">
        <f>VLOOKUP(data[[#This Row],[id_customer]],customer[],2,FALSE)</f>
        <v>Skippie Dickin</v>
      </c>
      <c r="H7801" t="str">
        <f>data[[#This Row],[id_customer]]&amp;data[[#This Row],[id_campaign]]</f>
        <v>C0484cam03</v>
      </c>
      <c r="I7801">
        <f>DATEDIF(data[[#This Row],[join_date]],data[[#This Row],[buy_date]],"M")</f>
        <v>5</v>
      </c>
    </row>
    <row r="7802" spans="1:9" x14ac:dyDescent="0.25">
      <c r="A7802" t="s">
        <v>1977</v>
      </c>
      <c r="B7802" t="s">
        <v>8</v>
      </c>
      <c r="C7802" s="1">
        <v>44840</v>
      </c>
      <c r="D7802" s="1">
        <v>45066</v>
      </c>
      <c r="E7802">
        <f>VLOOKUP(data[[#This Row],[id_campaign]],campaign[],4,FALSE)</f>
        <v>62</v>
      </c>
      <c r="F7802" t="str">
        <f>VLOOKUP(data[[#This Row],[id_campaign]],campaign[],2,FALSE)</f>
        <v>HandsetWebCapable</v>
      </c>
      <c r="G7802" t="str">
        <f>VLOOKUP(data[[#This Row],[id_customer]],customer[],2,FALSE)</f>
        <v>Skippie Dickin</v>
      </c>
      <c r="H7802" t="str">
        <f>data[[#This Row],[id_customer]]&amp;data[[#This Row],[id_campaign]]</f>
        <v>C0484cam03</v>
      </c>
      <c r="I7802">
        <f>DATEDIF(data[[#This Row],[join_date]],data[[#This Row],[buy_date]],"M")</f>
        <v>7</v>
      </c>
    </row>
    <row r="7803" spans="1:9" x14ac:dyDescent="0.25">
      <c r="A7803" t="s">
        <v>1977</v>
      </c>
      <c r="B7803" t="s">
        <v>16</v>
      </c>
      <c r="C7803" s="1">
        <v>44883</v>
      </c>
      <c r="D7803" s="1">
        <v>44883</v>
      </c>
      <c r="E7803">
        <f>VLOOKUP(data[[#This Row],[id_campaign]],campaign[],4,FALSE)</f>
        <v>25</v>
      </c>
      <c r="F7803" t="str">
        <f>VLOOKUP(data[[#This Row],[id_campaign]],campaign[],2,FALSE)</f>
        <v>BuysViaMailOrder</v>
      </c>
      <c r="G7803" t="str">
        <f>VLOOKUP(data[[#This Row],[id_customer]],customer[],2,FALSE)</f>
        <v>Skippie Dickin</v>
      </c>
      <c r="H7803" t="str">
        <f>data[[#This Row],[id_customer]]&amp;data[[#This Row],[id_campaign]]</f>
        <v>C0484cam07</v>
      </c>
      <c r="I7803">
        <f>DATEDIF(data[[#This Row],[join_date]],data[[#This Row],[buy_date]],"M")</f>
        <v>0</v>
      </c>
    </row>
    <row r="7804" spans="1:9" x14ac:dyDescent="0.25">
      <c r="A7804" t="s">
        <v>1977</v>
      </c>
      <c r="B7804" t="s">
        <v>16</v>
      </c>
      <c r="C7804" s="1">
        <v>44883</v>
      </c>
      <c r="D7804" s="1">
        <v>44914</v>
      </c>
      <c r="E7804">
        <f>VLOOKUP(data[[#This Row],[id_campaign]],campaign[],4,FALSE)</f>
        <v>25</v>
      </c>
      <c r="F7804" t="str">
        <f>VLOOKUP(data[[#This Row],[id_campaign]],campaign[],2,FALSE)</f>
        <v>BuysViaMailOrder</v>
      </c>
      <c r="G7804" t="str">
        <f>VLOOKUP(data[[#This Row],[id_customer]],customer[],2,FALSE)</f>
        <v>Skippie Dickin</v>
      </c>
      <c r="H7804" t="str">
        <f>data[[#This Row],[id_customer]]&amp;data[[#This Row],[id_campaign]]</f>
        <v>C0484cam07</v>
      </c>
      <c r="I7804">
        <f>DATEDIF(data[[#This Row],[join_date]],data[[#This Row],[buy_date]],"M")</f>
        <v>1</v>
      </c>
    </row>
    <row r="7805" spans="1:9" x14ac:dyDescent="0.25">
      <c r="A7805" t="s">
        <v>1977</v>
      </c>
      <c r="B7805" t="s">
        <v>16</v>
      </c>
      <c r="C7805" s="1">
        <v>44883</v>
      </c>
      <c r="D7805" s="1">
        <v>44956</v>
      </c>
      <c r="E7805">
        <f>VLOOKUP(data[[#This Row],[id_campaign]],campaign[],4,FALSE)</f>
        <v>25</v>
      </c>
      <c r="F7805" t="str">
        <f>VLOOKUP(data[[#This Row],[id_campaign]],campaign[],2,FALSE)</f>
        <v>BuysViaMailOrder</v>
      </c>
      <c r="G7805" t="str">
        <f>VLOOKUP(data[[#This Row],[id_customer]],customer[],2,FALSE)</f>
        <v>Skippie Dickin</v>
      </c>
      <c r="H7805" t="str">
        <f>data[[#This Row],[id_customer]]&amp;data[[#This Row],[id_campaign]]</f>
        <v>C0484cam07</v>
      </c>
      <c r="I7805">
        <f>DATEDIF(data[[#This Row],[join_date]],data[[#This Row],[buy_date]],"M")</f>
        <v>2</v>
      </c>
    </row>
    <row r="7806" spans="1:9" x14ac:dyDescent="0.25">
      <c r="A7806" t="s">
        <v>1977</v>
      </c>
      <c r="B7806" t="s">
        <v>16</v>
      </c>
      <c r="C7806" s="1">
        <v>44883</v>
      </c>
      <c r="D7806" s="1">
        <v>44977</v>
      </c>
      <c r="E7806">
        <f>VLOOKUP(data[[#This Row],[id_campaign]],campaign[],4,FALSE)</f>
        <v>25</v>
      </c>
      <c r="F7806" t="str">
        <f>VLOOKUP(data[[#This Row],[id_campaign]],campaign[],2,FALSE)</f>
        <v>BuysViaMailOrder</v>
      </c>
      <c r="G7806" t="str">
        <f>VLOOKUP(data[[#This Row],[id_customer]],customer[],2,FALSE)</f>
        <v>Skippie Dickin</v>
      </c>
      <c r="H7806" t="str">
        <f>data[[#This Row],[id_customer]]&amp;data[[#This Row],[id_campaign]]</f>
        <v>C0484cam07</v>
      </c>
      <c r="I7806">
        <f>DATEDIF(data[[#This Row],[join_date]],data[[#This Row],[buy_date]],"M")</f>
        <v>3</v>
      </c>
    </row>
    <row r="7807" spans="1:9" x14ac:dyDescent="0.25">
      <c r="A7807" t="s">
        <v>1977</v>
      </c>
      <c r="B7807" t="s">
        <v>16</v>
      </c>
      <c r="C7807" s="1">
        <v>44883</v>
      </c>
      <c r="D7807" s="1">
        <v>45015</v>
      </c>
      <c r="E7807">
        <f>VLOOKUP(data[[#This Row],[id_campaign]],campaign[],4,FALSE)</f>
        <v>25</v>
      </c>
      <c r="F7807" t="str">
        <f>VLOOKUP(data[[#This Row],[id_campaign]],campaign[],2,FALSE)</f>
        <v>BuysViaMailOrder</v>
      </c>
      <c r="G7807" t="str">
        <f>VLOOKUP(data[[#This Row],[id_customer]],customer[],2,FALSE)</f>
        <v>Skippie Dickin</v>
      </c>
      <c r="H7807" t="str">
        <f>data[[#This Row],[id_customer]]&amp;data[[#This Row],[id_campaign]]</f>
        <v>C0484cam07</v>
      </c>
      <c r="I7807">
        <f>DATEDIF(data[[#This Row],[join_date]],data[[#This Row],[buy_date]],"M")</f>
        <v>4</v>
      </c>
    </row>
    <row r="7808" spans="1:9" x14ac:dyDescent="0.25">
      <c r="A7808" t="s">
        <v>1977</v>
      </c>
      <c r="B7808" t="s">
        <v>16</v>
      </c>
      <c r="C7808" s="1">
        <v>44883</v>
      </c>
      <c r="D7808" s="1">
        <v>45041</v>
      </c>
      <c r="E7808">
        <f>VLOOKUP(data[[#This Row],[id_campaign]],campaign[],4,FALSE)</f>
        <v>25</v>
      </c>
      <c r="F7808" t="str">
        <f>VLOOKUP(data[[#This Row],[id_campaign]],campaign[],2,FALSE)</f>
        <v>BuysViaMailOrder</v>
      </c>
      <c r="G7808" t="str">
        <f>VLOOKUP(data[[#This Row],[id_customer]],customer[],2,FALSE)</f>
        <v>Skippie Dickin</v>
      </c>
      <c r="H7808" t="str">
        <f>data[[#This Row],[id_customer]]&amp;data[[#This Row],[id_campaign]]</f>
        <v>C0484cam07</v>
      </c>
      <c r="I7808">
        <f>DATEDIF(data[[#This Row],[join_date]],data[[#This Row],[buy_date]],"M")</f>
        <v>5</v>
      </c>
    </row>
    <row r="7809" spans="1:9" x14ac:dyDescent="0.25">
      <c r="A7809" t="s">
        <v>1977</v>
      </c>
      <c r="B7809" t="s">
        <v>16</v>
      </c>
      <c r="C7809" s="1">
        <v>44883</v>
      </c>
      <c r="D7809" s="1">
        <v>45065</v>
      </c>
      <c r="E7809">
        <f>VLOOKUP(data[[#This Row],[id_campaign]],campaign[],4,FALSE)</f>
        <v>25</v>
      </c>
      <c r="F7809" t="str">
        <f>VLOOKUP(data[[#This Row],[id_campaign]],campaign[],2,FALSE)</f>
        <v>BuysViaMailOrder</v>
      </c>
      <c r="G7809" t="str">
        <f>VLOOKUP(data[[#This Row],[id_customer]],customer[],2,FALSE)</f>
        <v>Skippie Dickin</v>
      </c>
      <c r="H7809" t="str">
        <f>data[[#This Row],[id_customer]]&amp;data[[#This Row],[id_campaign]]</f>
        <v>C0484cam07</v>
      </c>
      <c r="I7809">
        <f>DATEDIF(data[[#This Row],[join_date]],data[[#This Row],[buy_date]],"M")</f>
        <v>6</v>
      </c>
    </row>
    <row r="7810" spans="1:9" x14ac:dyDescent="0.25">
      <c r="A7810" t="s">
        <v>1981</v>
      </c>
      <c r="B7810" t="s">
        <v>18</v>
      </c>
      <c r="C7810" s="1">
        <v>45021</v>
      </c>
      <c r="D7810" s="1">
        <v>45021</v>
      </c>
      <c r="E7810">
        <f>VLOOKUP(data[[#This Row],[id_campaign]],campaign[],4,FALSE)</f>
        <v>27</v>
      </c>
      <c r="F7810" t="str">
        <f>VLOOKUP(data[[#This Row],[id_campaign]],campaign[],2,FALSE)</f>
        <v>RespondsToMailOffers</v>
      </c>
      <c r="G7810" t="str">
        <f>VLOOKUP(data[[#This Row],[id_customer]],customer[],2,FALSE)</f>
        <v>Hayes Batrop</v>
      </c>
      <c r="H7810" t="str">
        <f>data[[#This Row],[id_customer]]&amp;data[[#This Row],[id_campaign]]</f>
        <v>C0485cam08</v>
      </c>
      <c r="I7810">
        <f>DATEDIF(data[[#This Row],[join_date]],data[[#This Row],[buy_date]],"M")</f>
        <v>0</v>
      </c>
    </row>
    <row r="7811" spans="1:9" x14ac:dyDescent="0.25">
      <c r="A7811" t="s">
        <v>1981</v>
      </c>
      <c r="B7811" t="s">
        <v>18</v>
      </c>
      <c r="C7811" s="1">
        <v>45021</v>
      </c>
      <c r="D7811" s="1">
        <v>45052</v>
      </c>
      <c r="E7811">
        <f>VLOOKUP(data[[#This Row],[id_campaign]],campaign[],4,FALSE)</f>
        <v>27</v>
      </c>
      <c r="F7811" t="str">
        <f>VLOOKUP(data[[#This Row],[id_campaign]],campaign[],2,FALSE)</f>
        <v>RespondsToMailOffers</v>
      </c>
      <c r="G7811" t="str">
        <f>VLOOKUP(data[[#This Row],[id_customer]],customer[],2,FALSE)</f>
        <v>Hayes Batrop</v>
      </c>
      <c r="H7811" t="str">
        <f>data[[#This Row],[id_customer]]&amp;data[[#This Row],[id_campaign]]</f>
        <v>C0485cam08</v>
      </c>
      <c r="I7811">
        <f>DATEDIF(data[[#This Row],[join_date]],data[[#This Row],[buy_date]],"M")</f>
        <v>1</v>
      </c>
    </row>
    <row r="7812" spans="1:9" x14ac:dyDescent="0.25">
      <c r="A7812" t="s">
        <v>1985</v>
      </c>
      <c r="B7812" t="s">
        <v>28</v>
      </c>
      <c r="C7812" s="1">
        <v>44775</v>
      </c>
      <c r="D7812" s="1">
        <v>44775</v>
      </c>
      <c r="E7812">
        <f>VLOOKUP(data[[#This Row],[id_campaign]],campaign[],4,FALSE)</f>
        <v>25</v>
      </c>
      <c r="F7812" t="str">
        <f>VLOOKUP(data[[#This Row],[id_campaign]],campaign[],2,FALSE)</f>
        <v>NewCellphoneUser</v>
      </c>
      <c r="G7812" t="str">
        <f>VLOOKUP(data[[#This Row],[id_customer]],customer[],2,FALSE)</f>
        <v>Cammie Legh</v>
      </c>
      <c r="H7812" t="str">
        <f>data[[#This Row],[id_customer]]&amp;data[[#This Row],[id_campaign]]</f>
        <v>C0486cam13</v>
      </c>
      <c r="I7812">
        <f>DATEDIF(data[[#This Row],[join_date]],data[[#This Row],[buy_date]],"M")</f>
        <v>0</v>
      </c>
    </row>
    <row r="7813" spans="1:9" x14ac:dyDescent="0.25">
      <c r="A7813" t="s">
        <v>1985</v>
      </c>
      <c r="B7813" t="s">
        <v>28</v>
      </c>
      <c r="C7813" s="1">
        <v>44775</v>
      </c>
      <c r="D7813" s="1">
        <v>44808</v>
      </c>
      <c r="E7813">
        <f>VLOOKUP(data[[#This Row],[id_campaign]],campaign[],4,FALSE)</f>
        <v>25</v>
      </c>
      <c r="F7813" t="str">
        <f>VLOOKUP(data[[#This Row],[id_campaign]],campaign[],2,FALSE)</f>
        <v>NewCellphoneUser</v>
      </c>
      <c r="G7813" t="str">
        <f>VLOOKUP(data[[#This Row],[id_customer]],customer[],2,FALSE)</f>
        <v>Cammie Legh</v>
      </c>
      <c r="H7813" t="str">
        <f>data[[#This Row],[id_customer]]&amp;data[[#This Row],[id_campaign]]</f>
        <v>C0486cam13</v>
      </c>
      <c r="I7813">
        <f>DATEDIF(data[[#This Row],[join_date]],data[[#This Row],[buy_date]],"M")</f>
        <v>1</v>
      </c>
    </row>
    <row r="7814" spans="1:9" x14ac:dyDescent="0.25">
      <c r="A7814" t="s">
        <v>1985</v>
      </c>
      <c r="B7814" t="s">
        <v>28</v>
      </c>
      <c r="C7814" s="1">
        <v>44775</v>
      </c>
      <c r="D7814" s="1">
        <v>44846</v>
      </c>
      <c r="E7814">
        <f>VLOOKUP(data[[#This Row],[id_campaign]],campaign[],4,FALSE)</f>
        <v>25</v>
      </c>
      <c r="F7814" t="str">
        <f>VLOOKUP(data[[#This Row],[id_campaign]],campaign[],2,FALSE)</f>
        <v>NewCellphoneUser</v>
      </c>
      <c r="G7814" t="str">
        <f>VLOOKUP(data[[#This Row],[id_customer]],customer[],2,FALSE)</f>
        <v>Cammie Legh</v>
      </c>
      <c r="H7814" t="str">
        <f>data[[#This Row],[id_customer]]&amp;data[[#This Row],[id_campaign]]</f>
        <v>C0486cam13</v>
      </c>
      <c r="I7814">
        <f>DATEDIF(data[[#This Row],[join_date]],data[[#This Row],[buy_date]],"M")</f>
        <v>2</v>
      </c>
    </row>
    <row r="7815" spans="1:9" x14ac:dyDescent="0.25">
      <c r="A7815" t="s">
        <v>1985</v>
      </c>
      <c r="B7815" t="s">
        <v>28</v>
      </c>
      <c r="C7815" s="1">
        <v>44775</v>
      </c>
      <c r="D7815" s="1">
        <v>44875</v>
      </c>
      <c r="E7815">
        <f>VLOOKUP(data[[#This Row],[id_campaign]],campaign[],4,FALSE)</f>
        <v>25</v>
      </c>
      <c r="F7815" t="str">
        <f>VLOOKUP(data[[#This Row],[id_campaign]],campaign[],2,FALSE)</f>
        <v>NewCellphoneUser</v>
      </c>
      <c r="G7815" t="str">
        <f>VLOOKUP(data[[#This Row],[id_customer]],customer[],2,FALSE)</f>
        <v>Cammie Legh</v>
      </c>
      <c r="H7815" t="str">
        <f>data[[#This Row],[id_customer]]&amp;data[[#This Row],[id_campaign]]</f>
        <v>C0486cam13</v>
      </c>
      <c r="I7815">
        <f>DATEDIF(data[[#This Row],[join_date]],data[[#This Row],[buy_date]],"M")</f>
        <v>3</v>
      </c>
    </row>
    <row r="7816" spans="1:9" x14ac:dyDescent="0.25">
      <c r="A7816" t="s">
        <v>1985</v>
      </c>
      <c r="B7816" t="s">
        <v>28</v>
      </c>
      <c r="C7816" s="1">
        <v>44775</v>
      </c>
      <c r="D7816" s="1">
        <v>44901</v>
      </c>
      <c r="E7816">
        <f>VLOOKUP(data[[#This Row],[id_campaign]],campaign[],4,FALSE)</f>
        <v>25</v>
      </c>
      <c r="F7816" t="str">
        <f>VLOOKUP(data[[#This Row],[id_campaign]],campaign[],2,FALSE)</f>
        <v>NewCellphoneUser</v>
      </c>
      <c r="G7816" t="str">
        <f>VLOOKUP(data[[#This Row],[id_customer]],customer[],2,FALSE)</f>
        <v>Cammie Legh</v>
      </c>
      <c r="H7816" t="str">
        <f>data[[#This Row],[id_customer]]&amp;data[[#This Row],[id_campaign]]</f>
        <v>C0486cam13</v>
      </c>
      <c r="I7816">
        <f>DATEDIF(data[[#This Row],[join_date]],data[[#This Row],[buy_date]],"M")</f>
        <v>4</v>
      </c>
    </row>
    <row r="7817" spans="1:9" x14ac:dyDescent="0.25">
      <c r="A7817" t="s">
        <v>1985</v>
      </c>
      <c r="B7817" t="s">
        <v>28</v>
      </c>
      <c r="C7817" s="1">
        <v>44775</v>
      </c>
      <c r="D7817" s="1">
        <v>44941</v>
      </c>
      <c r="E7817">
        <f>VLOOKUP(data[[#This Row],[id_campaign]],campaign[],4,FALSE)</f>
        <v>25</v>
      </c>
      <c r="F7817" t="str">
        <f>VLOOKUP(data[[#This Row],[id_campaign]],campaign[],2,FALSE)</f>
        <v>NewCellphoneUser</v>
      </c>
      <c r="G7817" t="str">
        <f>VLOOKUP(data[[#This Row],[id_customer]],customer[],2,FALSE)</f>
        <v>Cammie Legh</v>
      </c>
      <c r="H7817" t="str">
        <f>data[[#This Row],[id_customer]]&amp;data[[#This Row],[id_campaign]]</f>
        <v>C0486cam13</v>
      </c>
      <c r="I7817">
        <f>DATEDIF(data[[#This Row],[join_date]],data[[#This Row],[buy_date]],"M")</f>
        <v>5</v>
      </c>
    </row>
    <row r="7818" spans="1:9" x14ac:dyDescent="0.25">
      <c r="A7818" t="s">
        <v>1985</v>
      </c>
      <c r="B7818" t="s">
        <v>28</v>
      </c>
      <c r="C7818" s="1">
        <v>44775</v>
      </c>
      <c r="D7818" s="1">
        <v>44964</v>
      </c>
      <c r="E7818">
        <f>VLOOKUP(data[[#This Row],[id_campaign]],campaign[],4,FALSE)</f>
        <v>25</v>
      </c>
      <c r="F7818" t="str">
        <f>VLOOKUP(data[[#This Row],[id_campaign]],campaign[],2,FALSE)</f>
        <v>NewCellphoneUser</v>
      </c>
      <c r="G7818" t="str">
        <f>VLOOKUP(data[[#This Row],[id_customer]],customer[],2,FALSE)</f>
        <v>Cammie Legh</v>
      </c>
      <c r="H7818" t="str">
        <f>data[[#This Row],[id_customer]]&amp;data[[#This Row],[id_campaign]]</f>
        <v>C0486cam13</v>
      </c>
      <c r="I7818">
        <f>DATEDIF(data[[#This Row],[join_date]],data[[#This Row],[buy_date]],"M")</f>
        <v>6</v>
      </c>
    </row>
    <row r="7819" spans="1:9" x14ac:dyDescent="0.25">
      <c r="A7819" t="s">
        <v>1985</v>
      </c>
      <c r="B7819" t="s">
        <v>28</v>
      </c>
      <c r="C7819" s="1">
        <v>44775</v>
      </c>
      <c r="D7819" s="1">
        <v>44998</v>
      </c>
      <c r="E7819">
        <f>VLOOKUP(data[[#This Row],[id_campaign]],campaign[],4,FALSE)</f>
        <v>25</v>
      </c>
      <c r="F7819" t="str">
        <f>VLOOKUP(data[[#This Row],[id_campaign]],campaign[],2,FALSE)</f>
        <v>NewCellphoneUser</v>
      </c>
      <c r="G7819" t="str">
        <f>VLOOKUP(data[[#This Row],[id_customer]],customer[],2,FALSE)</f>
        <v>Cammie Legh</v>
      </c>
      <c r="H7819" t="str">
        <f>data[[#This Row],[id_customer]]&amp;data[[#This Row],[id_campaign]]</f>
        <v>C0486cam13</v>
      </c>
      <c r="I7819">
        <f>DATEDIF(data[[#This Row],[join_date]],data[[#This Row],[buy_date]],"M")</f>
        <v>7</v>
      </c>
    </row>
    <row r="7820" spans="1:9" x14ac:dyDescent="0.25">
      <c r="A7820" t="s">
        <v>1985</v>
      </c>
      <c r="B7820" t="s">
        <v>28</v>
      </c>
      <c r="C7820" s="1">
        <v>44775</v>
      </c>
      <c r="D7820" s="1">
        <v>45018</v>
      </c>
      <c r="E7820">
        <f>VLOOKUP(data[[#This Row],[id_campaign]],campaign[],4,FALSE)</f>
        <v>25</v>
      </c>
      <c r="F7820" t="str">
        <f>VLOOKUP(data[[#This Row],[id_campaign]],campaign[],2,FALSE)</f>
        <v>NewCellphoneUser</v>
      </c>
      <c r="G7820" t="str">
        <f>VLOOKUP(data[[#This Row],[id_customer]],customer[],2,FALSE)</f>
        <v>Cammie Legh</v>
      </c>
      <c r="H7820" t="str">
        <f>data[[#This Row],[id_customer]]&amp;data[[#This Row],[id_campaign]]</f>
        <v>C0486cam13</v>
      </c>
      <c r="I7820">
        <f>DATEDIF(data[[#This Row],[join_date]],data[[#This Row],[buy_date]],"M")</f>
        <v>8</v>
      </c>
    </row>
    <row r="7821" spans="1:9" x14ac:dyDescent="0.25">
      <c r="A7821" t="s">
        <v>1985</v>
      </c>
      <c r="B7821" t="s">
        <v>34</v>
      </c>
      <c r="C7821" s="1">
        <v>44821</v>
      </c>
      <c r="D7821" s="1">
        <v>44821</v>
      </c>
      <c r="E7821">
        <f>VLOOKUP(data[[#This Row],[id_campaign]],campaign[],4,FALSE)</f>
        <v>16</v>
      </c>
      <c r="F7821" t="str">
        <f>VLOOKUP(data[[#This Row],[id_campaign]],campaign[],2,FALSE)</f>
        <v>MadeCallToRetentionTeam</v>
      </c>
      <c r="G7821" t="str">
        <f>VLOOKUP(data[[#This Row],[id_customer]],customer[],2,FALSE)</f>
        <v>Cammie Legh</v>
      </c>
      <c r="H7821" t="str">
        <f>data[[#This Row],[id_customer]]&amp;data[[#This Row],[id_campaign]]</f>
        <v>C0486cam16</v>
      </c>
      <c r="I7821">
        <f>DATEDIF(data[[#This Row],[join_date]],data[[#This Row],[buy_date]],"M")</f>
        <v>0</v>
      </c>
    </row>
    <row r="7822" spans="1:9" x14ac:dyDescent="0.25">
      <c r="A7822" t="s">
        <v>1985</v>
      </c>
      <c r="B7822" t="s">
        <v>34</v>
      </c>
      <c r="C7822" s="1">
        <v>44821</v>
      </c>
      <c r="D7822" s="1">
        <v>44852</v>
      </c>
      <c r="E7822">
        <f>VLOOKUP(data[[#This Row],[id_campaign]],campaign[],4,FALSE)</f>
        <v>16</v>
      </c>
      <c r="F7822" t="str">
        <f>VLOOKUP(data[[#This Row],[id_campaign]],campaign[],2,FALSE)</f>
        <v>MadeCallToRetentionTeam</v>
      </c>
      <c r="G7822" t="str">
        <f>VLOOKUP(data[[#This Row],[id_customer]],customer[],2,FALSE)</f>
        <v>Cammie Legh</v>
      </c>
      <c r="H7822" t="str">
        <f>data[[#This Row],[id_customer]]&amp;data[[#This Row],[id_campaign]]</f>
        <v>C0486cam16</v>
      </c>
      <c r="I7822">
        <f>DATEDIF(data[[#This Row],[join_date]],data[[#This Row],[buy_date]],"M")</f>
        <v>1</v>
      </c>
    </row>
    <row r="7823" spans="1:9" x14ac:dyDescent="0.25">
      <c r="A7823" t="s">
        <v>1985</v>
      </c>
      <c r="B7823" t="s">
        <v>34</v>
      </c>
      <c r="C7823" s="1">
        <v>44821</v>
      </c>
      <c r="D7823" s="1">
        <v>44892</v>
      </c>
      <c r="E7823">
        <f>VLOOKUP(data[[#This Row],[id_campaign]],campaign[],4,FALSE)</f>
        <v>16</v>
      </c>
      <c r="F7823" t="str">
        <f>VLOOKUP(data[[#This Row],[id_campaign]],campaign[],2,FALSE)</f>
        <v>MadeCallToRetentionTeam</v>
      </c>
      <c r="G7823" t="str">
        <f>VLOOKUP(data[[#This Row],[id_customer]],customer[],2,FALSE)</f>
        <v>Cammie Legh</v>
      </c>
      <c r="H7823" t="str">
        <f>data[[#This Row],[id_customer]]&amp;data[[#This Row],[id_campaign]]</f>
        <v>C0486cam16</v>
      </c>
      <c r="I7823">
        <f>DATEDIF(data[[#This Row],[join_date]],data[[#This Row],[buy_date]],"M")</f>
        <v>2</v>
      </c>
    </row>
    <row r="7824" spans="1:9" x14ac:dyDescent="0.25">
      <c r="A7824" t="s">
        <v>1985</v>
      </c>
      <c r="B7824" t="s">
        <v>34</v>
      </c>
      <c r="C7824" s="1">
        <v>44821</v>
      </c>
      <c r="D7824" s="1">
        <v>44921</v>
      </c>
      <c r="E7824">
        <f>VLOOKUP(data[[#This Row],[id_campaign]],campaign[],4,FALSE)</f>
        <v>16</v>
      </c>
      <c r="F7824" t="str">
        <f>VLOOKUP(data[[#This Row],[id_campaign]],campaign[],2,FALSE)</f>
        <v>MadeCallToRetentionTeam</v>
      </c>
      <c r="G7824" t="str">
        <f>VLOOKUP(data[[#This Row],[id_customer]],customer[],2,FALSE)</f>
        <v>Cammie Legh</v>
      </c>
      <c r="H7824" t="str">
        <f>data[[#This Row],[id_customer]]&amp;data[[#This Row],[id_campaign]]</f>
        <v>C0486cam16</v>
      </c>
      <c r="I7824">
        <f>DATEDIF(data[[#This Row],[join_date]],data[[#This Row],[buy_date]],"M")</f>
        <v>3</v>
      </c>
    </row>
    <row r="7825" spans="1:9" x14ac:dyDescent="0.25">
      <c r="A7825" t="s">
        <v>1985</v>
      </c>
      <c r="B7825" t="s">
        <v>34</v>
      </c>
      <c r="C7825" s="1">
        <v>44821</v>
      </c>
      <c r="D7825" s="1">
        <v>44945</v>
      </c>
      <c r="E7825">
        <f>VLOOKUP(data[[#This Row],[id_campaign]],campaign[],4,FALSE)</f>
        <v>16</v>
      </c>
      <c r="F7825" t="str">
        <f>VLOOKUP(data[[#This Row],[id_campaign]],campaign[],2,FALSE)</f>
        <v>MadeCallToRetentionTeam</v>
      </c>
      <c r="G7825" t="str">
        <f>VLOOKUP(data[[#This Row],[id_customer]],customer[],2,FALSE)</f>
        <v>Cammie Legh</v>
      </c>
      <c r="H7825" t="str">
        <f>data[[#This Row],[id_customer]]&amp;data[[#This Row],[id_campaign]]</f>
        <v>C0486cam16</v>
      </c>
      <c r="I7825">
        <f>DATEDIF(data[[#This Row],[join_date]],data[[#This Row],[buy_date]],"M")</f>
        <v>4</v>
      </c>
    </row>
    <row r="7826" spans="1:9" x14ac:dyDescent="0.25">
      <c r="A7826" t="s">
        <v>1985</v>
      </c>
      <c r="B7826" t="s">
        <v>34</v>
      </c>
      <c r="C7826" s="1">
        <v>44821</v>
      </c>
      <c r="D7826" s="1">
        <v>44983</v>
      </c>
      <c r="E7826">
        <f>VLOOKUP(data[[#This Row],[id_campaign]],campaign[],4,FALSE)</f>
        <v>16</v>
      </c>
      <c r="F7826" t="str">
        <f>VLOOKUP(data[[#This Row],[id_campaign]],campaign[],2,FALSE)</f>
        <v>MadeCallToRetentionTeam</v>
      </c>
      <c r="G7826" t="str">
        <f>VLOOKUP(data[[#This Row],[id_customer]],customer[],2,FALSE)</f>
        <v>Cammie Legh</v>
      </c>
      <c r="H7826" t="str">
        <f>data[[#This Row],[id_customer]]&amp;data[[#This Row],[id_campaign]]</f>
        <v>C0486cam16</v>
      </c>
      <c r="I7826">
        <f>DATEDIF(data[[#This Row],[join_date]],data[[#This Row],[buy_date]],"M")</f>
        <v>5</v>
      </c>
    </row>
    <row r="7827" spans="1:9" x14ac:dyDescent="0.25">
      <c r="A7827" t="s">
        <v>1985</v>
      </c>
      <c r="B7827" t="s">
        <v>34</v>
      </c>
      <c r="C7827" s="1">
        <v>44821</v>
      </c>
      <c r="D7827" s="1">
        <v>45006</v>
      </c>
      <c r="E7827">
        <f>VLOOKUP(data[[#This Row],[id_campaign]],campaign[],4,FALSE)</f>
        <v>16</v>
      </c>
      <c r="F7827" t="str">
        <f>VLOOKUP(data[[#This Row],[id_campaign]],campaign[],2,FALSE)</f>
        <v>MadeCallToRetentionTeam</v>
      </c>
      <c r="G7827" t="str">
        <f>VLOOKUP(data[[#This Row],[id_customer]],customer[],2,FALSE)</f>
        <v>Cammie Legh</v>
      </c>
      <c r="H7827" t="str">
        <f>data[[#This Row],[id_customer]]&amp;data[[#This Row],[id_campaign]]</f>
        <v>C0486cam16</v>
      </c>
      <c r="I7827">
        <f>DATEDIF(data[[#This Row],[join_date]],data[[#This Row],[buy_date]],"M")</f>
        <v>6</v>
      </c>
    </row>
    <row r="7828" spans="1:9" x14ac:dyDescent="0.25">
      <c r="A7828" t="s">
        <v>1985</v>
      </c>
      <c r="B7828" t="s">
        <v>34</v>
      </c>
      <c r="C7828" s="1">
        <v>44821</v>
      </c>
      <c r="D7828" s="1">
        <v>45046</v>
      </c>
      <c r="E7828">
        <f>VLOOKUP(data[[#This Row],[id_campaign]],campaign[],4,FALSE)</f>
        <v>16</v>
      </c>
      <c r="F7828" t="str">
        <f>VLOOKUP(data[[#This Row],[id_campaign]],campaign[],2,FALSE)</f>
        <v>MadeCallToRetentionTeam</v>
      </c>
      <c r="G7828" t="str">
        <f>VLOOKUP(data[[#This Row],[id_customer]],customer[],2,FALSE)</f>
        <v>Cammie Legh</v>
      </c>
      <c r="H7828" t="str">
        <f>data[[#This Row],[id_customer]]&amp;data[[#This Row],[id_campaign]]</f>
        <v>C0486cam16</v>
      </c>
      <c r="I7828">
        <f>DATEDIF(data[[#This Row],[join_date]],data[[#This Row],[buy_date]],"M")</f>
        <v>7</v>
      </c>
    </row>
    <row r="7829" spans="1:9" x14ac:dyDescent="0.25">
      <c r="A7829" t="s">
        <v>1985</v>
      </c>
      <c r="B7829" t="s">
        <v>34</v>
      </c>
      <c r="C7829" s="1">
        <v>44821</v>
      </c>
      <c r="D7829" s="1">
        <v>45074</v>
      </c>
      <c r="E7829">
        <f>VLOOKUP(data[[#This Row],[id_campaign]],campaign[],4,FALSE)</f>
        <v>16</v>
      </c>
      <c r="F7829" t="str">
        <f>VLOOKUP(data[[#This Row],[id_campaign]],campaign[],2,FALSE)</f>
        <v>MadeCallToRetentionTeam</v>
      </c>
      <c r="G7829" t="str">
        <f>VLOOKUP(data[[#This Row],[id_customer]],customer[],2,FALSE)</f>
        <v>Cammie Legh</v>
      </c>
      <c r="H7829" t="str">
        <f>data[[#This Row],[id_customer]]&amp;data[[#This Row],[id_campaign]]</f>
        <v>C0486cam16</v>
      </c>
      <c r="I7829">
        <f>DATEDIF(data[[#This Row],[join_date]],data[[#This Row],[buy_date]],"M")</f>
        <v>8</v>
      </c>
    </row>
    <row r="7830" spans="1:9" x14ac:dyDescent="0.25">
      <c r="A7830" t="s">
        <v>1989</v>
      </c>
      <c r="B7830" t="s">
        <v>16</v>
      </c>
      <c r="C7830" s="1">
        <v>44881</v>
      </c>
      <c r="D7830" s="1">
        <v>44881</v>
      </c>
      <c r="E7830">
        <f>VLOOKUP(data[[#This Row],[id_campaign]],campaign[],4,FALSE)</f>
        <v>25</v>
      </c>
      <c r="F7830" t="str">
        <f>VLOOKUP(data[[#This Row],[id_campaign]],campaign[],2,FALSE)</f>
        <v>BuysViaMailOrder</v>
      </c>
      <c r="G7830" t="str">
        <f>VLOOKUP(data[[#This Row],[id_customer]],customer[],2,FALSE)</f>
        <v>Nicolai Saxelby</v>
      </c>
      <c r="H7830" t="str">
        <f>data[[#This Row],[id_customer]]&amp;data[[#This Row],[id_campaign]]</f>
        <v>C0487cam07</v>
      </c>
      <c r="I7830">
        <f>DATEDIF(data[[#This Row],[join_date]],data[[#This Row],[buy_date]],"M")</f>
        <v>0</v>
      </c>
    </row>
    <row r="7831" spans="1:9" x14ac:dyDescent="0.25">
      <c r="A7831" t="s">
        <v>1989</v>
      </c>
      <c r="B7831" t="s">
        <v>16</v>
      </c>
      <c r="C7831" s="1">
        <v>44881</v>
      </c>
      <c r="D7831" s="1">
        <v>44912</v>
      </c>
      <c r="E7831">
        <f>VLOOKUP(data[[#This Row],[id_campaign]],campaign[],4,FALSE)</f>
        <v>25</v>
      </c>
      <c r="F7831" t="str">
        <f>VLOOKUP(data[[#This Row],[id_campaign]],campaign[],2,FALSE)</f>
        <v>BuysViaMailOrder</v>
      </c>
      <c r="G7831" t="str">
        <f>VLOOKUP(data[[#This Row],[id_customer]],customer[],2,FALSE)</f>
        <v>Nicolai Saxelby</v>
      </c>
      <c r="H7831" t="str">
        <f>data[[#This Row],[id_customer]]&amp;data[[#This Row],[id_campaign]]</f>
        <v>C0487cam07</v>
      </c>
      <c r="I7831">
        <f>DATEDIF(data[[#This Row],[join_date]],data[[#This Row],[buy_date]],"M")</f>
        <v>1</v>
      </c>
    </row>
    <row r="7832" spans="1:9" x14ac:dyDescent="0.25">
      <c r="A7832" t="s">
        <v>1989</v>
      </c>
      <c r="B7832" t="s">
        <v>16</v>
      </c>
      <c r="C7832" s="1">
        <v>44881</v>
      </c>
      <c r="D7832" s="1">
        <v>44956</v>
      </c>
      <c r="E7832">
        <f>VLOOKUP(data[[#This Row],[id_campaign]],campaign[],4,FALSE)</f>
        <v>25</v>
      </c>
      <c r="F7832" t="str">
        <f>VLOOKUP(data[[#This Row],[id_campaign]],campaign[],2,FALSE)</f>
        <v>BuysViaMailOrder</v>
      </c>
      <c r="G7832" t="str">
        <f>VLOOKUP(data[[#This Row],[id_customer]],customer[],2,FALSE)</f>
        <v>Nicolai Saxelby</v>
      </c>
      <c r="H7832" t="str">
        <f>data[[#This Row],[id_customer]]&amp;data[[#This Row],[id_campaign]]</f>
        <v>C0487cam07</v>
      </c>
      <c r="I7832">
        <f>DATEDIF(data[[#This Row],[join_date]],data[[#This Row],[buy_date]],"M")</f>
        <v>2</v>
      </c>
    </row>
    <row r="7833" spans="1:9" x14ac:dyDescent="0.25">
      <c r="A7833" t="s">
        <v>1989</v>
      </c>
      <c r="B7833" t="s">
        <v>16</v>
      </c>
      <c r="C7833" s="1">
        <v>44881</v>
      </c>
      <c r="D7833" s="1">
        <v>44985</v>
      </c>
      <c r="E7833">
        <f>VLOOKUP(data[[#This Row],[id_campaign]],campaign[],4,FALSE)</f>
        <v>25</v>
      </c>
      <c r="F7833" t="str">
        <f>VLOOKUP(data[[#This Row],[id_campaign]],campaign[],2,FALSE)</f>
        <v>BuysViaMailOrder</v>
      </c>
      <c r="G7833" t="str">
        <f>VLOOKUP(data[[#This Row],[id_customer]],customer[],2,FALSE)</f>
        <v>Nicolai Saxelby</v>
      </c>
      <c r="H7833" t="str">
        <f>data[[#This Row],[id_customer]]&amp;data[[#This Row],[id_campaign]]</f>
        <v>C0487cam07</v>
      </c>
      <c r="I7833">
        <f>DATEDIF(data[[#This Row],[join_date]],data[[#This Row],[buy_date]],"M")</f>
        <v>3</v>
      </c>
    </row>
    <row r="7834" spans="1:9" x14ac:dyDescent="0.25">
      <c r="A7834" t="s">
        <v>1989</v>
      </c>
      <c r="B7834" t="s">
        <v>16</v>
      </c>
      <c r="C7834" s="1">
        <v>44881</v>
      </c>
      <c r="D7834" s="1">
        <v>45004</v>
      </c>
      <c r="E7834">
        <f>VLOOKUP(data[[#This Row],[id_campaign]],campaign[],4,FALSE)</f>
        <v>25</v>
      </c>
      <c r="F7834" t="str">
        <f>VLOOKUP(data[[#This Row],[id_campaign]],campaign[],2,FALSE)</f>
        <v>BuysViaMailOrder</v>
      </c>
      <c r="G7834" t="str">
        <f>VLOOKUP(data[[#This Row],[id_customer]],customer[],2,FALSE)</f>
        <v>Nicolai Saxelby</v>
      </c>
      <c r="H7834" t="str">
        <f>data[[#This Row],[id_customer]]&amp;data[[#This Row],[id_campaign]]</f>
        <v>C0487cam07</v>
      </c>
      <c r="I7834">
        <f>DATEDIF(data[[#This Row],[join_date]],data[[#This Row],[buy_date]],"M")</f>
        <v>4</v>
      </c>
    </row>
    <row r="7835" spans="1:9" x14ac:dyDescent="0.25">
      <c r="A7835" t="s">
        <v>1989</v>
      </c>
      <c r="B7835" t="s">
        <v>16</v>
      </c>
      <c r="C7835" s="1">
        <v>44881</v>
      </c>
      <c r="D7835" s="1">
        <v>45038</v>
      </c>
      <c r="E7835">
        <f>VLOOKUP(data[[#This Row],[id_campaign]],campaign[],4,FALSE)</f>
        <v>25</v>
      </c>
      <c r="F7835" t="str">
        <f>VLOOKUP(data[[#This Row],[id_campaign]],campaign[],2,FALSE)</f>
        <v>BuysViaMailOrder</v>
      </c>
      <c r="G7835" t="str">
        <f>VLOOKUP(data[[#This Row],[id_customer]],customer[],2,FALSE)</f>
        <v>Nicolai Saxelby</v>
      </c>
      <c r="H7835" t="str">
        <f>data[[#This Row],[id_customer]]&amp;data[[#This Row],[id_campaign]]</f>
        <v>C0487cam07</v>
      </c>
      <c r="I7835">
        <f>DATEDIF(data[[#This Row],[join_date]],data[[#This Row],[buy_date]],"M")</f>
        <v>5</v>
      </c>
    </row>
    <row r="7836" spans="1:9" x14ac:dyDescent="0.25">
      <c r="A7836" t="s">
        <v>1989</v>
      </c>
      <c r="B7836" t="s">
        <v>16</v>
      </c>
      <c r="C7836" s="1">
        <v>44881</v>
      </c>
      <c r="D7836" s="1">
        <v>45070</v>
      </c>
      <c r="E7836">
        <f>VLOOKUP(data[[#This Row],[id_campaign]],campaign[],4,FALSE)</f>
        <v>25</v>
      </c>
      <c r="F7836" t="str">
        <f>VLOOKUP(data[[#This Row],[id_campaign]],campaign[],2,FALSE)</f>
        <v>BuysViaMailOrder</v>
      </c>
      <c r="G7836" t="str">
        <f>VLOOKUP(data[[#This Row],[id_customer]],customer[],2,FALSE)</f>
        <v>Nicolai Saxelby</v>
      </c>
      <c r="H7836" t="str">
        <f>data[[#This Row],[id_customer]]&amp;data[[#This Row],[id_campaign]]</f>
        <v>C0487cam07</v>
      </c>
      <c r="I7836">
        <f>DATEDIF(data[[#This Row],[join_date]],data[[#This Row],[buy_date]],"M")</f>
        <v>6</v>
      </c>
    </row>
    <row r="7837" spans="1:9" x14ac:dyDescent="0.25">
      <c r="A7837" t="s">
        <v>1989</v>
      </c>
      <c r="B7837" t="s">
        <v>34</v>
      </c>
      <c r="C7837" s="1">
        <v>44894</v>
      </c>
      <c r="D7837" s="1">
        <v>44894</v>
      </c>
      <c r="E7837">
        <f>VLOOKUP(data[[#This Row],[id_campaign]],campaign[],4,FALSE)</f>
        <v>16</v>
      </c>
      <c r="F7837" t="str">
        <f>VLOOKUP(data[[#This Row],[id_campaign]],campaign[],2,FALSE)</f>
        <v>MadeCallToRetentionTeam</v>
      </c>
      <c r="G7837" t="str">
        <f>VLOOKUP(data[[#This Row],[id_customer]],customer[],2,FALSE)</f>
        <v>Nicolai Saxelby</v>
      </c>
      <c r="H7837" t="str">
        <f>data[[#This Row],[id_customer]]&amp;data[[#This Row],[id_campaign]]</f>
        <v>C0487cam16</v>
      </c>
      <c r="I7837">
        <f>DATEDIF(data[[#This Row],[join_date]],data[[#This Row],[buy_date]],"M")</f>
        <v>0</v>
      </c>
    </row>
    <row r="7838" spans="1:9" x14ac:dyDescent="0.25">
      <c r="A7838" t="s">
        <v>1989</v>
      </c>
      <c r="B7838" t="s">
        <v>34</v>
      </c>
      <c r="C7838" s="1">
        <v>44894</v>
      </c>
      <c r="D7838" s="1">
        <v>44933</v>
      </c>
      <c r="E7838">
        <f>VLOOKUP(data[[#This Row],[id_campaign]],campaign[],4,FALSE)</f>
        <v>16</v>
      </c>
      <c r="F7838" t="str">
        <f>VLOOKUP(data[[#This Row],[id_campaign]],campaign[],2,FALSE)</f>
        <v>MadeCallToRetentionTeam</v>
      </c>
      <c r="G7838" t="str">
        <f>VLOOKUP(data[[#This Row],[id_customer]],customer[],2,FALSE)</f>
        <v>Nicolai Saxelby</v>
      </c>
      <c r="H7838" t="str">
        <f>data[[#This Row],[id_customer]]&amp;data[[#This Row],[id_campaign]]</f>
        <v>C0487cam16</v>
      </c>
      <c r="I7838">
        <f>DATEDIF(data[[#This Row],[join_date]],data[[#This Row],[buy_date]],"M")</f>
        <v>1</v>
      </c>
    </row>
    <row r="7839" spans="1:9" x14ac:dyDescent="0.25">
      <c r="A7839" t="s">
        <v>1989</v>
      </c>
      <c r="B7839" t="s">
        <v>34</v>
      </c>
      <c r="C7839" s="1">
        <v>44894</v>
      </c>
      <c r="D7839" s="1">
        <v>44970</v>
      </c>
      <c r="E7839">
        <f>VLOOKUP(data[[#This Row],[id_campaign]],campaign[],4,FALSE)</f>
        <v>16</v>
      </c>
      <c r="F7839" t="str">
        <f>VLOOKUP(data[[#This Row],[id_campaign]],campaign[],2,FALSE)</f>
        <v>MadeCallToRetentionTeam</v>
      </c>
      <c r="G7839" t="str">
        <f>VLOOKUP(data[[#This Row],[id_customer]],customer[],2,FALSE)</f>
        <v>Nicolai Saxelby</v>
      </c>
      <c r="H7839" t="str">
        <f>data[[#This Row],[id_customer]]&amp;data[[#This Row],[id_campaign]]</f>
        <v>C0487cam16</v>
      </c>
      <c r="I7839">
        <f>DATEDIF(data[[#This Row],[join_date]],data[[#This Row],[buy_date]],"M")</f>
        <v>2</v>
      </c>
    </row>
    <row r="7840" spans="1:9" x14ac:dyDescent="0.25">
      <c r="A7840" t="s">
        <v>1989</v>
      </c>
      <c r="B7840" t="s">
        <v>34</v>
      </c>
      <c r="C7840" s="1">
        <v>44894</v>
      </c>
      <c r="D7840" s="1">
        <v>44996</v>
      </c>
      <c r="E7840">
        <f>VLOOKUP(data[[#This Row],[id_campaign]],campaign[],4,FALSE)</f>
        <v>16</v>
      </c>
      <c r="F7840" t="str">
        <f>VLOOKUP(data[[#This Row],[id_campaign]],campaign[],2,FALSE)</f>
        <v>MadeCallToRetentionTeam</v>
      </c>
      <c r="G7840" t="str">
        <f>VLOOKUP(data[[#This Row],[id_customer]],customer[],2,FALSE)</f>
        <v>Nicolai Saxelby</v>
      </c>
      <c r="H7840" t="str">
        <f>data[[#This Row],[id_customer]]&amp;data[[#This Row],[id_campaign]]</f>
        <v>C0487cam16</v>
      </c>
      <c r="I7840">
        <f>DATEDIF(data[[#This Row],[join_date]],data[[#This Row],[buy_date]],"M")</f>
        <v>3</v>
      </c>
    </row>
    <row r="7841" spans="1:9" x14ac:dyDescent="0.25">
      <c r="A7841" t="s">
        <v>1989</v>
      </c>
      <c r="B7841" t="s">
        <v>34</v>
      </c>
      <c r="C7841" s="1">
        <v>44894</v>
      </c>
      <c r="D7841" s="1">
        <v>45020</v>
      </c>
      <c r="E7841">
        <f>VLOOKUP(data[[#This Row],[id_campaign]],campaign[],4,FALSE)</f>
        <v>16</v>
      </c>
      <c r="F7841" t="str">
        <f>VLOOKUP(data[[#This Row],[id_campaign]],campaign[],2,FALSE)</f>
        <v>MadeCallToRetentionTeam</v>
      </c>
      <c r="G7841" t="str">
        <f>VLOOKUP(data[[#This Row],[id_customer]],customer[],2,FALSE)</f>
        <v>Nicolai Saxelby</v>
      </c>
      <c r="H7841" t="str">
        <f>data[[#This Row],[id_customer]]&amp;data[[#This Row],[id_campaign]]</f>
        <v>C0487cam16</v>
      </c>
      <c r="I7841">
        <f>DATEDIF(data[[#This Row],[join_date]],data[[#This Row],[buy_date]],"M")</f>
        <v>4</v>
      </c>
    </row>
    <row r="7842" spans="1:9" x14ac:dyDescent="0.25">
      <c r="A7842" t="s">
        <v>1989</v>
      </c>
      <c r="B7842" t="s">
        <v>34</v>
      </c>
      <c r="C7842" s="1">
        <v>44894</v>
      </c>
      <c r="D7842" s="1">
        <v>45087</v>
      </c>
      <c r="E7842">
        <f>VLOOKUP(data[[#This Row],[id_campaign]],campaign[],4,FALSE)</f>
        <v>16</v>
      </c>
      <c r="F7842" t="str">
        <f>VLOOKUP(data[[#This Row],[id_campaign]],campaign[],2,FALSE)</f>
        <v>MadeCallToRetentionTeam</v>
      </c>
      <c r="G7842" t="str">
        <f>VLOOKUP(data[[#This Row],[id_customer]],customer[],2,FALSE)</f>
        <v>Nicolai Saxelby</v>
      </c>
      <c r="H7842" t="str">
        <f>data[[#This Row],[id_customer]]&amp;data[[#This Row],[id_campaign]]</f>
        <v>C0487cam16</v>
      </c>
      <c r="I7842">
        <f>DATEDIF(data[[#This Row],[join_date]],data[[#This Row],[buy_date]],"M")</f>
        <v>6</v>
      </c>
    </row>
    <row r="7843" spans="1:9" x14ac:dyDescent="0.25">
      <c r="A7843" t="s">
        <v>1993</v>
      </c>
      <c r="B7843" t="s">
        <v>14</v>
      </c>
      <c r="C7843" s="1">
        <v>44716</v>
      </c>
      <c r="D7843" s="1">
        <v>44716</v>
      </c>
      <c r="E7843">
        <f>VLOOKUP(data[[#This Row],[id_campaign]],campaign[],4,FALSE)</f>
        <v>13</v>
      </c>
      <c r="F7843" t="str">
        <f>VLOOKUP(data[[#This Row],[id_campaign]],campaign[],2,FALSE)</f>
        <v>Homeownership</v>
      </c>
      <c r="G7843" t="str">
        <f>VLOOKUP(data[[#This Row],[id_customer]],customer[],2,FALSE)</f>
        <v>Melanie Reisin</v>
      </c>
      <c r="H7843" t="str">
        <f>data[[#This Row],[id_customer]]&amp;data[[#This Row],[id_campaign]]</f>
        <v>C0488cam06</v>
      </c>
      <c r="I7843">
        <f>DATEDIF(data[[#This Row],[join_date]],data[[#This Row],[buy_date]],"M")</f>
        <v>0</v>
      </c>
    </row>
    <row r="7844" spans="1:9" x14ac:dyDescent="0.25">
      <c r="A7844" t="s">
        <v>1993</v>
      </c>
      <c r="B7844" t="s">
        <v>14</v>
      </c>
      <c r="C7844" s="1">
        <v>44716</v>
      </c>
      <c r="D7844" s="1">
        <v>44752</v>
      </c>
      <c r="E7844">
        <f>VLOOKUP(data[[#This Row],[id_campaign]],campaign[],4,FALSE)</f>
        <v>13</v>
      </c>
      <c r="F7844" t="str">
        <f>VLOOKUP(data[[#This Row],[id_campaign]],campaign[],2,FALSE)</f>
        <v>Homeownership</v>
      </c>
      <c r="G7844" t="str">
        <f>VLOOKUP(data[[#This Row],[id_customer]],customer[],2,FALSE)</f>
        <v>Melanie Reisin</v>
      </c>
      <c r="H7844" t="str">
        <f>data[[#This Row],[id_customer]]&amp;data[[#This Row],[id_campaign]]</f>
        <v>C0488cam06</v>
      </c>
      <c r="I7844">
        <f>DATEDIF(data[[#This Row],[join_date]],data[[#This Row],[buy_date]],"M")</f>
        <v>1</v>
      </c>
    </row>
    <row r="7845" spans="1:9" x14ac:dyDescent="0.25">
      <c r="A7845" t="s">
        <v>1993</v>
      </c>
      <c r="B7845" t="s">
        <v>14</v>
      </c>
      <c r="C7845" s="1">
        <v>44716</v>
      </c>
      <c r="D7845" s="1">
        <v>44816</v>
      </c>
      <c r="E7845">
        <f>VLOOKUP(data[[#This Row],[id_campaign]],campaign[],4,FALSE)</f>
        <v>13</v>
      </c>
      <c r="F7845" t="str">
        <f>VLOOKUP(data[[#This Row],[id_campaign]],campaign[],2,FALSE)</f>
        <v>Homeownership</v>
      </c>
      <c r="G7845" t="str">
        <f>VLOOKUP(data[[#This Row],[id_customer]],customer[],2,FALSE)</f>
        <v>Melanie Reisin</v>
      </c>
      <c r="H7845" t="str">
        <f>data[[#This Row],[id_customer]]&amp;data[[#This Row],[id_campaign]]</f>
        <v>C0488cam06</v>
      </c>
      <c r="I7845">
        <f>DATEDIF(data[[#This Row],[join_date]],data[[#This Row],[buy_date]],"M")</f>
        <v>3</v>
      </c>
    </row>
    <row r="7846" spans="1:9" x14ac:dyDescent="0.25">
      <c r="A7846" t="s">
        <v>1993</v>
      </c>
      <c r="B7846" t="s">
        <v>14</v>
      </c>
      <c r="C7846" s="1">
        <v>44716</v>
      </c>
      <c r="D7846" s="1">
        <v>44848</v>
      </c>
      <c r="E7846">
        <f>VLOOKUP(data[[#This Row],[id_campaign]],campaign[],4,FALSE)</f>
        <v>13</v>
      </c>
      <c r="F7846" t="str">
        <f>VLOOKUP(data[[#This Row],[id_campaign]],campaign[],2,FALSE)</f>
        <v>Homeownership</v>
      </c>
      <c r="G7846" t="str">
        <f>VLOOKUP(data[[#This Row],[id_customer]],customer[],2,FALSE)</f>
        <v>Melanie Reisin</v>
      </c>
      <c r="H7846" t="str">
        <f>data[[#This Row],[id_customer]]&amp;data[[#This Row],[id_campaign]]</f>
        <v>C0488cam06</v>
      </c>
      <c r="I7846">
        <f>DATEDIF(data[[#This Row],[join_date]],data[[#This Row],[buy_date]],"M")</f>
        <v>4</v>
      </c>
    </row>
    <row r="7847" spans="1:9" x14ac:dyDescent="0.25">
      <c r="A7847" t="s">
        <v>1993</v>
      </c>
      <c r="B7847" t="s">
        <v>14</v>
      </c>
      <c r="C7847" s="1">
        <v>44716</v>
      </c>
      <c r="D7847" s="1">
        <v>44877</v>
      </c>
      <c r="E7847">
        <f>VLOOKUP(data[[#This Row],[id_campaign]],campaign[],4,FALSE)</f>
        <v>13</v>
      </c>
      <c r="F7847" t="str">
        <f>VLOOKUP(data[[#This Row],[id_campaign]],campaign[],2,FALSE)</f>
        <v>Homeownership</v>
      </c>
      <c r="G7847" t="str">
        <f>VLOOKUP(data[[#This Row],[id_customer]],customer[],2,FALSE)</f>
        <v>Melanie Reisin</v>
      </c>
      <c r="H7847" t="str">
        <f>data[[#This Row],[id_customer]]&amp;data[[#This Row],[id_campaign]]</f>
        <v>C0488cam06</v>
      </c>
      <c r="I7847">
        <f>DATEDIF(data[[#This Row],[join_date]],data[[#This Row],[buy_date]],"M")</f>
        <v>5</v>
      </c>
    </row>
    <row r="7848" spans="1:9" x14ac:dyDescent="0.25">
      <c r="A7848" t="s">
        <v>1993</v>
      </c>
      <c r="B7848" t="s">
        <v>14</v>
      </c>
      <c r="C7848" s="1">
        <v>44716</v>
      </c>
      <c r="D7848" s="1">
        <v>44911</v>
      </c>
      <c r="E7848">
        <f>VLOOKUP(data[[#This Row],[id_campaign]],campaign[],4,FALSE)</f>
        <v>13</v>
      </c>
      <c r="F7848" t="str">
        <f>VLOOKUP(data[[#This Row],[id_campaign]],campaign[],2,FALSE)</f>
        <v>Homeownership</v>
      </c>
      <c r="G7848" t="str">
        <f>VLOOKUP(data[[#This Row],[id_customer]],customer[],2,FALSE)</f>
        <v>Melanie Reisin</v>
      </c>
      <c r="H7848" t="str">
        <f>data[[#This Row],[id_customer]]&amp;data[[#This Row],[id_campaign]]</f>
        <v>C0488cam06</v>
      </c>
      <c r="I7848">
        <f>DATEDIF(data[[#This Row],[join_date]],data[[#This Row],[buy_date]],"M")</f>
        <v>6</v>
      </c>
    </row>
    <row r="7849" spans="1:9" x14ac:dyDescent="0.25">
      <c r="A7849" t="s">
        <v>1993</v>
      </c>
      <c r="B7849" t="s">
        <v>14</v>
      </c>
      <c r="C7849" s="1">
        <v>44716</v>
      </c>
      <c r="D7849" s="1">
        <v>44930</v>
      </c>
      <c r="E7849">
        <f>VLOOKUP(data[[#This Row],[id_campaign]],campaign[],4,FALSE)</f>
        <v>13</v>
      </c>
      <c r="F7849" t="str">
        <f>VLOOKUP(data[[#This Row],[id_campaign]],campaign[],2,FALSE)</f>
        <v>Homeownership</v>
      </c>
      <c r="G7849" t="str">
        <f>VLOOKUP(data[[#This Row],[id_customer]],customer[],2,FALSE)</f>
        <v>Melanie Reisin</v>
      </c>
      <c r="H7849" t="str">
        <f>data[[#This Row],[id_customer]]&amp;data[[#This Row],[id_campaign]]</f>
        <v>C0488cam06</v>
      </c>
      <c r="I7849">
        <f>DATEDIF(data[[#This Row],[join_date]],data[[#This Row],[buy_date]],"M")</f>
        <v>7</v>
      </c>
    </row>
    <row r="7850" spans="1:9" x14ac:dyDescent="0.25">
      <c r="A7850" t="s">
        <v>1993</v>
      </c>
      <c r="B7850" t="s">
        <v>14</v>
      </c>
      <c r="C7850" s="1">
        <v>44716</v>
      </c>
      <c r="D7850" s="1">
        <v>44964</v>
      </c>
      <c r="E7850">
        <f>VLOOKUP(data[[#This Row],[id_campaign]],campaign[],4,FALSE)</f>
        <v>13</v>
      </c>
      <c r="F7850" t="str">
        <f>VLOOKUP(data[[#This Row],[id_campaign]],campaign[],2,FALSE)</f>
        <v>Homeownership</v>
      </c>
      <c r="G7850" t="str">
        <f>VLOOKUP(data[[#This Row],[id_customer]],customer[],2,FALSE)</f>
        <v>Melanie Reisin</v>
      </c>
      <c r="H7850" t="str">
        <f>data[[#This Row],[id_customer]]&amp;data[[#This Row],[id_campaign]]</f>
        <v>C0488cam06</v>
      </c>
      <c r="I7850">
        <f>DATEDIF(data[[#This Row],[join_date]],data[[#This Row],[buy_date]],"M")</f>
        <v>8</v>
      </c>
    </row>
    <row r="7851" spans="1:9" x14ac:dyDescent="0.25">
      <c r="A7851" t="s">
        <v>1993</v>
      </c>
      <c r="B7851" t="s">
        <v>14</v>
      </c>
      <c r="C7851" s="1">
        <v>44716</v>
      </c>
      <c r="D7851" s="1">
        <v>45027</v>
      </c>
      <c r="E7851">
        <f>VLOOKUP(data[[#This Row],[id_campaign]],campaign[],4,FALSE)</f>
        <v>13</v>
      </c>
      <c r="F7851" t="str">
        <f>VLOOKUP(data[[#This Row],[id_campaign]],campaign[],2,FALSE)</f>
        <v>Homeownership</v>
      </c>
      <c r="G7851" t="str">
        <f>VLOOKUP(data[[#This Row],[id_customer]],customer[],2,FALSE)</f>
        <v>Melanie Reisin</v>
      </c>
      <c r="H7851" t="str">
        <f>data[[#This Row],[id_customer]]&amp;data[[#This Row],[id_campaign]]</f>
        <v>C0488cam06</v>
      </c>
      <c r="I7851">
        <f>DATEDIF(data[[#This Row],[join_date]],data[[#This Row],[buy_date]],"M")</f>
        <v>10</v>
      </c>
    </row>
    <row r="7852" spans="1:9" x14ac:dyDescent="0.25">
      <c r="A7852" t="s">
        <v>1993</v>
      </c>
      <c r="B7852" t="s">
        <v>6</v>
      </c>
      <c r="C7852" s="1">
        <v>44944</v>
      </c>
      <c r="D7852" s="1">
        <v>44944</v>
      </c>
      <c r="E7852">
        <f>VLOOKUP(data[[#This Row],[id_campaign]],campaign[],4,FALSE)</f>
        <v>26</v>
      </c>
      <c r="F7852" t="str">
        <f>VLOOKUP(data[[#This Row],[id_campaign]],campaign[],2,FALSE)</f>
        <v>HandsetRefurbished</v>
      </c>
      <c r="G7852" t="str">
        <f>VLOOKUP(data[[#This Row],[id_customer]],customer[],2,FALSE)</f>
        <v>Melanie Reisin</v>
      </c>
      <c r="H7852" t="str">
        <f>data[[#This Row],[id_customer]]&amp;data[[#This Row],[id_campaign]]</f>
        <v>C0488cam02</v>
      </c>
      <c r="I7852">
        <f>DATEDIF(data[[#This Row],[join_date]],data[[#This Row],[buy_date]],"M")</f>
        <v>0</v>
      </c>
    </row>
    <row r="7853" spans="1:9" x14ac:dyDescent="0.25">
      <c r="A7853" t="s">
        <v>1993</v>
      </c>
      <c r="B7853" t="s">
        <v>6</v>
      </c>
      <c r="C7853" s="1">
        <v>44944</v>
      </c>
      <c r="D7853" s="1">
        <v>44983</v>
      </c>
      <c r="E7853">
        <f>VLOOKUP(data[[#This Row],[id_campaign]],campaign[],4,FALSE)</f>
        <v>26</v>
      </c>
      <c r="F7853" t="str">
        <f>VLOOKUP(data[[#This Row],[id_campaign]],campaign[],2,FALSE)</f>
        <v>HandsetRefurbished</v>
      </c>
      <c r="G7853" t="str">
        <f>VLOOKUP(data[[#This Row],[id_customer]],customer[],2,FALSE)</f>
        <v>Melanie Reisin</v>
      </c>
      <c r="H7853" t="str">
        <f>data[[#This Row],[id_customer]]&amp;data[[#This Row],[id_campaign]]</f>
        <v>C0488cam02</v>
      </c>
      <c r="I7853">
        <f>DATEDIF(data[[#This Row],[join_date]],data[[#This Row],[buy_date]],"M")</f>
        <v>1</v>
      </c>
    </row>
    <row r="7854" spans="1:9" x14ac:dyDescent="0.25">
      <c r="A7854" t="s">
        <v>1993</v>
      </c>
      <c r="B7854" t="s">
        <v>6</v>
      </c>
      <c r="C7854" s="1">
        <v>44944</v>
      </c>
      <c r="D7854" s="1">
        <v>45009</v>
      </c>
      <c r="E7854">
        <f>VLOOKUP(data[[#This Row],[id_campaign]],campaign[],4,FALSE)</f>
        <v>26</v>
      </c>
      <c r="F7854" t="str">
        <f>VLOOKUP(data[[#This Row],[id_campaign]],campaign[],2,FALSE)</f>
        <v>HandsetRefurbished</v>
      </c>
      <c r="G7854" t="str">
        <f>VLOOKUP(data[[#This Row],[id_customer]],customer[],2,FALSE)</f>
        <v>Melanie Reisin</v>
      </c>
      <c r="H7854" t="str">
        <f>data[[#This Row],[id_customer]]&amp;data[[#This Row],[id_campaign]]</f>
        <v>C0488cam02</v>
      </c>
      <c r="I7854">
        <f>DATEDIF(data[[#This Row],[join_date]],data[[#This Row],[buy_date]],"M")</f>
        <v>2</v>
      </c>
    </row>
    <row r="7855" spans="1:9" x14ac:dyDescent="0.25">
      <c r="A7855" t="s">
        <v>1993</v>
      </c>
      <c r="B7855" t="s">
        <v>6</v>
      </c>
      <c r="C7855" s="1">
        <v>44944</v>
      </c>
      <c r="D7855" s="1">
        <v>45042</v>
      </c>
      <c r="E7855">
        <f>VLOOKUP(data[[#This Row],[id_campaign]],campaign[],4,FALSE)</f>
        <v>26</v>
      </c>
      <c r="F7855" t="str">
        <f>VLOOKUP(data[[#This Row],[id_campaign]],campaign[],2,FALSE)</f>
        <v>HandsetRefurbished</v>
      </c>
      <c r="G7855" t="str">
        <f>VLOOKUP(data[[#This Row],[id_customer]],customer[],2,FALSE)</f>
        <v>Melanie Reisin</v>
      </c>
      <c r="H7855" t="str">
        <f>data[[#This Row],[id_customer]]&amp;data[[#This Row],[id_campaign]]</f>
        <v>C0488cam02</v>
      </c>
      <c r="I7855">
        <f>DATEDIF(data[[#This Row],[join_date]],data[[#This Row],[buy_date]],"M")</f>
        <v>3</v>
      </c>
    </row>
    <row r="7856" spans="1:9" x14ac:dyDescent="0.25">
      <c r="A7856" t="s">
        <v>1993</v>
      </c>
      <c r="B7856" t="s">
        <v>6</v>
      </c>
      <c r="C7856" s="1">
        <v>44944</v>
      </c>
      <c r="D7856" s="1">
        <v>45070</v>
      </c>
      <c r="E7856">
        <f>VLOOKUP(data[[#This Row],[id_campaign]],campaign[],4,FALSE)</f>
        <v>26</v>
      </c>
      <c r="F7856" t="str">
        <f>VLOOKUP(data[[#This Row],[id_campaign]],campaign[],2,FALSE)</f>
        <v>HandsetRefurbished</v>
      </c>
      <c r="G7856" t="str">
        <f>VLOOKUP(data[[#This Row],[id_customer]],customer[],2,FALSE)</f>
        <v>Melanie Reisin</v>
      </c>
      <c r="H7856" t="str">
        <f>data[[#This Row],[id_customer]]&amp;data[[#This Row],[id_campaign]]</f>
        <v>C0488cam02</v>
      </c>
      <c r="I7856">
        <f>DATEDIF(data[[#This Row],[join_date]],data[[#This Row],[buy_date]],"M")</f>
        <v>4</v>
      </c>
    </row>
    <row r="7857" spans="1:9" x14ac:dyDescent="0.25">
      <c r="A7857" t="s">
        <v>1997</v>
      </c>
      <c r="B7857" t="s">
        <v>22</v>
      </c>
      <c r="C7857" s="1">
        <v>45018</v>
      </c>
      <c r="D7857" s="1">
        <v>45018</v>
      </c>
      <c r="E7857">
        <f>VLOOKUP(data[[#This Row],[id_campaign]],campaign[],4,FALSE)</f>
        <v>66</v>
      </c>
      <c r="F7857" t="str">
        <f>VLOOKUP(data[[#This Row],[id_campaign]],campaign[],2,FALSE)</f>
        <v>NonUSTravel</v>
      </c>
      <c r="G7857" t="str">
        <f>VLOOKUP(data[[#This Row],[id_customer]],customer[],2,FALSE)</f>
        <v>Violette Tait</v>
      </c>
      <c r="H7857" t="str">
        <f>data[[#This Row],[id_customer]]&amp;data[[#This Row],[id_campaign]]</f>
        <v>C0489cam10</v>
      </c>
      <c r="I7857">
        <f>DATEDIF(data[[#This Row],[join_date]],data[[#This Row],[buy_date]],"M")</f>
        <v>0</v>
      </c>
    </row>
    <row r="7858" spans="1:9" x14ac:dyDescent="0.25">
      <c r="A7858" t="s">
        <v>1997</v>
      </c>
      <c r="B7858" t="s">
        <v>22</v>
      </c>
      <c r="C7858" s="1">
        <v>45018</v>
      </c>
      <c r="D7858" s="1">
        <v>45063</v>
      </c>
      <c r="E7858">
        <f>VLOOKUP(data[[#This Row],[id_campaign]],campaign[],4,FALSE)</f>
        <v>66</v>
      </c>
      <c r="F7858" t="str">
        <f>VLOOKUP(data[[#This Row],[id_campaign]],campaign[],2,FALSE)</f>
        <v>NonUSTravel</v>
      </c>
      <c r="G7858" t="str">
        <f>VLOOKUP(data[[#This Row],[id_customer]],customer[],2,FALSE)</f>
        <v>Violette Tait</v>
      </c>
      <c r="H7858" t="str">
        <f>data[[#This Row],[id_customer]]&amp;data[[#This Row],[id_campaign]]</f>
        <v>C0489cam10</v>
      </c>
      <c r="I7858">
        <f>DATEDIF(data[[#This Row],[join_date]],data[[#This Row],[buy_date]],"M")</f>
        <v>1</v>
      </c>
    </row>
    <row r="7859" spans="1:9" x14ac:dyDescent="0.25">
      <c r="A7859" t="s">
        <v>1997</v>
      </c>
      <c r="B7859" t="s">
        <v>36</v>
      </c>
      <c r="C7859" s="1">
        <v>45035</v>
      </c>
      <c r="D7859" s="1">
        <v>45035</v>
      </c>
      <c r="E7859">
        <f>VLOOKUP(data[[#This Row],[id_campaign]],campaign[],4,FALSE)</f>
        <v>29</v>
      </c>
      <c r="F7859" t="str">
        <f>VLOOKUP(data[[#This Row],[id_campaign]],campaign[],2,FALSE)</f>
        <v>MaritalStatus</v>
      </c>
      <c r="G7859" t="str">
        <f>VLOOKUP(data[[#This Row],[id_customer]],customer[],2,FALSE)</f>
        <v>Violette Tait</v>
      </c>
      <c r="H7859" t="str">
        <f>data[[#This Row],[id_customer]]&amp;data[[#This Row],[id_campaign]]</f>
        <v>C0489cam17</v>
      </c>
      <c r="I7859">
        <f>DATEDIF(data[[#This Row],[join_date]],data[[#This Row],[buy_date]],"M")</f>
        <v>0</v>
      </c>
    </row>
    <row r="7860" spans="1:9" x14ac:dyDescent="0.25">
      <c r="A7860" t="s">
        <v>1997</v>
      </c>
      <c r="B7860" t="s">
        <v>36</v>
      </c>
      <c r="C7860" s="1">
        <v>45035</v>
      </c>
      <c r="D7860" s="1">
        <v>45074</v>
      </c>
      <c r="E7860">
        <f>VLOOKUP(data[[#This Row],[id_campaign]],campaign[],4,FALSE)</f>
        <v>29</v>
      </c>
      <c r="F7860" t="str">
        <f>VLOOKUP(data[[#This Row],[id_campaign]],campaign[],2,FALSE)</f>
        <v>MaritalStatus</v>
      </c>
      <c r="G7860" t="str">
        <f>VLOOKUP(data[[#This Row],[id_customer]],customer[],2,FALSE)</f>
        <v>Violette Tait</v>
      </c>
      <c r="H7860" t="str">
        <f>data[[#This Row],[id_customer]]&amp;data[[#This Row],[id_campaign]]</f>
        <v>C0489cam17</v>
      </c>
      <c r="I7860">
        <f>DATEDIF(data[[#This Row],[join_date]],data[[#This Row],[buy_date]],"M")</f>
        <v>1</v>
      </c>
    </row>
    <row r="7861" spans="1:9" x14ac:dyDescent="0.25">
      <c r="A7861" t="s">
        <v>1997</v>
      </c>
      <c r="B7861" t="s">
        <v>36</v>
      </c>
      <c r="C7861" s="1">
        <v>45035</v>
      </c>
      <c r="D7861" s="1">
        <v>45080</v>
      </c>
      <c r="E7861">
        <f>VLOOKUP(data[[#This Row],[id_campaign]],campaign[],4,FALSE)</f>
        <v>29</v>
      </c>
      <c r="F7861" t="str">
        <f>VLOOKUP(data[[#This Row],[id_campaign]],campaign[],2,FALSE)</f>
        <v>MaritalStatus</v>
      </c>
      <c r="G7861" t="str">
        <f>VLOOKUP(data[[#This Row],[id_customer]],customer[],2,FALSE)</f>
        <v>Violette Tait</v>
      </c>
      <c r="H7861" t="str">
        <f>data[[#This Row],[id_customer]]&amp;data[[#This Row],[id_campaign]]</f>
        <v>C0489cam17</v>
      </c>
      <c r="I7861">
        <f>DATEDIF(data[[#This Row],[join_date]],data[[#This Row],[buy_date]],"M")</f>
        <v>1</v>
      </c>
    </row>
    <row r="7862" spans="1:9" x14ac:dyDescent="0.25">
      <c r="A7862" t="s">
        <v>2001</v>
      </c>
      <c r="B7862" t="s">
        <v>14</v>
      </c>
      <c r="C7862" s="1">
        <v>44586</v>
      </c>
      <c r="D7862" s="1">
        <v>44586</v>
      </c>
      <c r="E7862">
        <f>VLOOKUP(data[[#This Row],[id_campaign]],campaign[],4,FALSE)</f>
        <v>13</v>
      </c>
      <c r="F7862" t="str">
        <f>VLOOKUP(data[[#This Row],[id_campaign]],campaign[],2,FALSE)</f>
        <v>Homeownership</v>
      </c>
      <c r="G7862" t="str">
        <f>VLOOKUP(data[[#This Row],[id_customer]],customer[],2,FALSE)</f>
        <v>Marylynne Drain</v>
      </c>
      <c r="H7862" t="str">
        <f>data[[#This Row],[id_customer]]&amp;data[[#This Row],[id_campaign]]</f>
        <v>C0490cam06</v>
      </c>
      <c r="I7862">
        <f>DATEDIF(data[[#This Row],[join_date]],data[[#This Row],[buy_date]],"M")</f>
        <v>0</v>
      </c>
    </row>
    <row r="7863" spans="1:9" x14ac:dyDescent="0.25">
      <c r="A7863" t="s">
        <v>2001</v>
      </c>
      <c r="B7863" t="s">
        <v>14</v>
      </c>
      <c r="C7863" s="1">
        <v>44586</v>
      </c>
      <c r="D7863" s="1">
        <v>44618</v>
      </c>
      <c r="E7863">
        <f>VLOOKUP(data[[#This Row],[id_campaign]],campaign[],4,FALSE)</f>
        <v>13</v>
      </c>
      <c r="F7863" t="str">
        <f>VLOOKUP(data[[#This Row],[id_campaign]],campaign[],2,FALSE)</f>
        <v>Homeownership</v>
      </c>
      <c r="G7863" t="str">
        <f>VLOOKUP(data[[#This Row],[id_customer]],customer[],2,FALSE)</f>
        <v>Marylynne Drain</v>
      </c>
      <c r="H7863" t="str">
        <f>data[[#This Row],[id_customer]]&amp;data[[#This Row],[id_campaign]]</f>
        <v>C0490cam06</v>
      </c>
      <c r="I7863">
        <f>DATEDIF(data[[#This Row],[join_date]],data[[#This Row],[buy_date]],"M")</f>
        <v>1</v>
      </c>
    </row>
    <row r="7864" spans="1:9" x14ac:dyDescent="0.25">
      <c r="A7864" t="s">
        <v>2001</v>
      </c>
      <c r="B7864" t="s">
        <v>14</v>
      </c>
      <c r="C7864" s="1">
        <v>44586</v>
      </c>
      <c r="D7864" s="1">
        <v>44648</v>
      </c>
      <c r="E7864">
        <f>VLOOKUP(data[[#This Row],[id_campaign]],campaign[],4,FALSE)</f>
        <v>13</v>
      </c>
      <c r="F7864" t="str">
        <f>VLOOKUP(data[[#This Row],[id_campaign]],campaign[],2,FALSE)</f>
        <v>Homeownership</v>
      </c>
      <c r="G7864" t="str">
        <f>VLOOKUP(data[[#This Row],[id_customer]],customer[],2,FALSE)</f>
        <v>Marylynne Drain</v>
      </c>
      <c r="H7864" t="str">
        <f>data[[#This Row],[id_customer]]&amp;data[[#This Row],[id_campaign]]</f>
        <v>C0490cam06</v>
      </c>
      <c r="I7864">
        <f>DATEDIF(data[[#This Row],[join_date]],data[[#This Row],[buy_date]],"M")</f>
        <v>2</v>
      </c>
    </row>
    <row r="7865" spans="1:9" x14ac:dyDescent="0.25">
      <c r="A7865" t="s">
        <v>2001</v>
      </c>
      <c r="B7865" t="s">
        <v>14</v>
      </c>
      <c r="C7865" s="1">
        <v>44586</v>
      </c>
      <c r="D7865" s="1">
        <v>44682</v>
      </c>
      <c r="E7865">
        <f>VLOOKUP(data[[#This Row],[id_campaign]],campaign[],4,FALSE)</f>
        <v>13</v>
      </c>
      <c r="F7865" t="str">
        <f>VLOOKUP(data[[#This Row],[id_campaign]],campaign[],2,FALSE)</f>
        <v>Homeownership</v>
      </c>
      <c r="G7865" t="str">
        <f>VLOOKUP(data[[#This Row],[id_customer]],customer[],2,FALSE)</f>
        <v>Marylynne Drain</v>
      </c>
      <c r="H7865" t="str">
        <f>data[[#This Row],[id_customer]]&amp;data[[#This Row],[id_campaign]]</f>
        <v>C0490cam06</v>
      </c>
      <c r="I7865">
        <f>DATEDIF(data[[#This Row],[join_date]],data[[#This Row],[buy_date]],"M")</f>
        <v>3</v>
      </c>
    </row>
    <row r="7866" spans="1:9" x14ac:dyDescent="0.25">
      <c r="A7866" t="s">
        <v>2001</v>
      </c>
      <c r="B7866" t="s">
        <v>14</v>
      </c>
      <c r="C7866" s="1">
        <v>44586</v>
      </c>
      <c r="D7866" s="1">
        <v>44745</v>
      </c>
      <c r="E7866">
        <f>VLOOKUP(data[[#This Row],[id_campaign]],campaign[],4,FALSE)</f>
        <v>13</v>
      </c>
      <c r="F7866" t="str">
        <f>VLOOKUP(data[[#This Row],[id_campaign]],campaign[],2,FALSE)</f>
        <v>Homeownership</v>
      </c>
      <c r="G7866" t="str">
        <f>VLOOKUP(data[[#This Row],[id_customer]],customer[],2,FALSE)</f>
        <v>Marylynne Drain</v>
      </c>
      <c r="H7866" t="str">
        <f>data[[#This Row],[id_customer]]&amp;data[[#This Row],[id_campaign]]</f>
        <v>C0490cam06</v>
      </c>
      <c r="I7866">
        <f>DATEDIF(data[[#This Row],[join_date]],data[[#This Row],[buy_date]],"M")</f>
        <v>5</v>
      </c>
    </row>
    <row r="7867" spans="1:9" x14ac:dyDescent="0.25">
      <c r="A7867" t="s">
        <v>2001</v>
      </c>
      <c r="B7867" t="s">
        <v>14</v>
      </c>
      <c r="C7867" s="1">
        <v>44586</v>
      </c>
      <c r="D7867" s="1">
        <v>44782</v>
      </c>
      <c r="E7867">
        <f>VLOOKUP(data[[#This Row],[id_campaign]],campaign[],4,FALSE)</f>
        <v>13</v>
      </c>
      <c r="F7867" t="str">
        <f>VLOOKUP(data[[#This Row],[id_campaign]],campaign[],2,FALSE)</f>
        <v>Homeownership</v>
      </c>
      <c r="G7867" t="str">
        <f>VLOOKUP(data[[#This Row],[id_customer]],customer[],2,FALSE)</f>
        <v>Marylynne Drain</v>
      </c>
      <c r="H7867" t="str">
        <f>data[[#This Row],[id_customer]]&amp;data[[#This Row],[id_campaign]]</f>
        <v>C0490cam06</v>
      </c>
      <c r="I7867">
        <f>DATEDIF(data[[#This Row],[join_date]],data[[#This Row],[buy_date]],"M")</f>
        <v>6</v>
      </c>
    </row>
    <row r="7868" spans="1:9" x14ac:dyDescent="0.25">
      <c r="A7868" t="s">
        <v>2001</v>
      </c>
      <c r="B7868" t="s">
        <v>14</v>
      </c>
      <c r="C7868" s="1">
        <v>44586</v>
      </c>
      <c r="D7868" s="1">
        <v>44835</v>
      </c>
      <c r="E7868">
        <f>VLOOKUP(data[[#This Row],[id_campaign]],campaign[],4,FALSE)</f>
        <v>13</v>
      </c>
      <c r="F7868" t="str">
        <f>VLOOKUP(data[[#This Row],[id_campaign]],campaign[],2,FALSE)</f>
        <v>Homeownership</v>
      </c>
      <c r="G7868" t="str">
        <f>VLOOKUP(data[[#This Row],[id_customer]],customer[],2,FALSE)</f>
        <v>Marylynne Drain</v>
      </c>
      <c r="H7868" t="str">
        <f>data[[#This Row],[id_customer]]&amp;data[[#This Row],[id_campaign]]</f>
        <v>C0490cam06</v>
      </c>
      <c r="I7868">
        <f>DATEDIF(data[[#This Row],[join_date]],data[[#This Row],[buy_date]],"M")</f>
        <v>8</v>
      </c>
    </row>
    <row r="7869" spans="1:9" x14ac:dyDescent="0.25">
      <c r="A7869" t="s">
        <v>2001</v>
      </c>
      <c r="B7869" t="s">
        <v>14</v>
      </c>
      <c r="C7869" s="1">
        <v>44586</v>
      </c>
      <c r="D7869" s="1">
        <v>44892</v>
      </c>
      <c r="E7869">
        <f>VLOOKUP(data[[#This Row],[id_campaign]],campaign[],4,FALSE)</f>
        <v>13</v>
      </c>
      <c r="F7869" t="str">
        <f>VLOOKUP(data[[#This Row],[id_campaign]],campaign[],2,FALSE)</f>
        <v>Homeownership</v>
      </c>
      <c r="G7869" t="str">
        <f>VLOOKUP(data[[#This Row],[id_customer]],customer[],2,FALSE)</f>
        <v>Marylynne Drain</v>
      </c>
      <c r="H7869" t="str">
        <f>data[[#This Row],[id_customer]]&amp;data[[#This Row],[id_campaign]]</f>
        <v>C0490cam06</v>
      </c>
      <c r="I7869">
        <f>DATEDIF(data[[#This Row],[join_date]],data[[#This Row],[buy_date]],"M")</f>
        <v>10</v>
      </c>
    </row>
    <row r="7870" spans="1:9" x14ac:dyDescent="0.25">
      <c r="A7870" t="s">
        <v>2001</v>
      </c>
      <c r="B7870" t="s">
        <v>14</v>
      </c>
      <c r="C7870" s="1">
        <v>44586</v>
      </c>
      <c r="D7870" s="1">
        <v>44920</v>
      </c>
      <c r="E7870">
        <f>VLOOKUP(data[[#This Row],[id_campaign]],campaign[],4,FALSE)</f>
        <v>13</v>
      </c>
      <c r="F7870" t="str">
        <f>VLOOKUP(data[[#This Row],[id_campaign]],campaign[],2,FALSE)</f>
        <v>Homeownership</v>
      </c>
      <c r="G7870" t="str">
        <f>VLOOKUP(data[[#This Row],[id_customer]],customer[],2,FALSE)</f>
        <v>Marylynne Drain</v>
      </c>
      <c r="H7870" t="str">
        <f>data[[#This Row],[id_customer]]&amp;data[[#This Row],[id_campaign]]</f>
        <v>C0490cam06</v>
      </c>
      <c r="I7870">
        <f>DATEDIF(data[[#This Row],[join_date]],data[[#This Row],[buy_date]],"M")</f>
        <v>11</v>
      </c>
    </row>
    <row r="7871" spans="1:9" x14ac:dyDescent="0.25">
      <c r="A7871" t="s">
        <v>2001</v>
      </c>
      <c r="B7871" t="s">
        <v>14</v>
      </c>
      <c r="C7871" s="1">
        <v>44586</v>
      </c>
      <c r="D7871" s="1">
        <v>44929</v>
      </c>
      <c r="E7871">
        <f>VLOOKUP(data[[#This Row],[id_campaign]],campaign[],4,FALSE)</f>
        <v>13</v>
      </c>
      <c r="F7871" t="str">
        <f>VLOOKUP(data[[#This Row],[id_campaign]],campaign[],2,FALSE)</f>
        <v>Homeownership</v>
      </c>
      <c r="G7871" t="str">
        <f>VLOOKUP(data[[#This Row],[id_customer]],customer[],2,FALSE)</f>
        <v>Marylynne Drain</v>
      </c>
      <c r="H7871" t="str">
        <f>data[[#This Row],[id_customer]]&amp;data[[#This Row],[id_campaign]]</f>
        <v>C0490cam06</v>
      </c>
      <c r="I7871">
        <f>DATEDIF(data[[#This Row],[join_date]],data[[#This Row],[buy_date]],"M")</f>
        <v>11</v>
      </c>
    </row>
    <row r="7872" spans="1:9" x14ac:dyDescent="0.25">
      <c r="A7872" t="s">
        <v>2001</v>
      </c>
      <c r="B7872" t="s">
        <v>14</v>
      </c>
      <c r="C7872" s="1">
        <v>44586</v>
      </c>
      <c r="D7872" s="1">
        <v>44982</v>
      </c>
      <c r="E7872">
        <f>VLOOKUP(data[[#This Row],[id_campaign]],campaign[],4,FALSE)</f>
        <v>13</v>
      </c>
      <c r="F7872" t="str">
        <f>VLOOKUP(data[[#This Row],[id_campaign]],campaign[],2,FALSE)</f>
        <v>Homeownership</v>
      </c>
      <c r="G7872" t="str">
        <f>VLOOKUP(data[[#This Row],[id_customer]],customer[],2,FALSE)</f>
        <v>Marylynne Drain</v>
      </c>
      <c r="H7872" t="str">
        <f>data[[#This Row],[id_customer]]&amp;data[[#This Row],[id_campaign]]</f>
        <v>C0490cam06</v>
      </c>
      <c r="I7872">
        <f>DATEDIF(data[[#This Row],[join_date]],data[[#This Row],[buy_date]],"M")</f>
        <v>13</v>
      </c>
    </row>
    <row r="7873" spans="1:9" x14ac:dyDescent="0.25">
      <c r="A7873" t="s">
        <v>2001</v>
      </c>
      <c r="B7873" t="s">
        <v>14</v>
      </c>
      <c r="C7873" s="1">
        <v>44586</v>
      </c>
      <c r="D7873" s="1">
        <v>44997</v>
      </c>
      <c r="E7873">
        <f>VLOOKUP(data[[#This Row],[id_campaign]],campaign[],4,FALSE)</f>
        <v>13</v>
      </c>
      <c r="F7873" t="str">
        <f>VLOOKUP(data[[#This Row],[id_campaign]],campaign[],2,FALSE)</f>
        <v>Homeownership</v>
      </c>
      <c r="G7873" t="str">
        <f>VLOOKUP(data[[#This Row],[id_customer]],customer[],2,FALSE)</f>
        <v>Marylynne Drain</v>
      </c>
      <c r="H7873" t="str">
        <f>data[[#This Row],[id_customer]]&amp;data[[#This Row],[id_campaign]]</f>
        <v>C0490cam06</v>
      </c>
      <c r="I7873">
        <f>DATEDIF(data[[#This Row],[join_date]],data[[#This Row],[buy_date]],"M")</f>
        <v>13</v>
      </c>
    </row>
    <row r="7874" spans="1:9" x14ac:dyDescent="0.25">
      <c r="A7874" t="s">
        <v>2001</v>
      </c>
      <c r="B7874" t="s">
        <v>14</v>
      </c>
      <c r="C7874" s="1">
        <v>44586</v>
      </c>
      <c r="D7874" s="1">
        <v>45045</v>
      </c>
      <c r="E7874">
        <f>VLOOKUP(data[[#This Row],[id_campaign]],campaign[],4,FALSE)</f>
        <v>13</v>
      </c>
      <c r="F7874" t="str">
        <f>VLOOKUP(data[[#This Row],[id_campaign]],campaign[],2,FALSE)</f>
        <v>Homeownership</v>
      </c>
      <c r="G7874" t="str">
        <f>VLOOKUP(data[[#This Row],[id_customer]],customer[],2,FALSE)</f>
        <v>Marylynne Drain</v>
      </c>
      <c r="H7874" t="str">
        <f>data[[#This Row],[id_customer]]&amp;data[[#This Row],[id_campaign]]</f>
        <v>C0490cam06</v>
      </c>
      <c r="I7874">
        <f>DATEDIF(data[[#This Row],[join_date]],data[[#This Row],[buy_date]],"M")</f>
        <v>15</v>
      </c>
    </row>
    <row r="7875" spans="1:9" x14ac:dyDescent="0.25">
      <c r="A7875" t="s">
        <v>2001</v>
      </c>
      <c r="B7875" t="s">
        <v>14</v>
      </c>
      <c r="C7875" s="1">
        <v>44586</v>
      </c>
      <c r="D7875" s="1">
        <v>45071</v>
      </c>
      <c r="E7875">
        <f>VLOOKUP(data[[#This Row],[id_campaign]],campaign[],4,FALSE)</f>
        <v>13</v>
      </c>
      <c r="F7875" t="str">
        <f>VLOOKUP(data[[#This Row],[id_campaign]],campaign[],2,FALSE)</f>
        <v>Homeownership</v>
      </c>
      <c r="G7875" t="str">
        <f>VLOOKUP(data[[#This Row],[id_customer]],customer[],2,FALSE)</f>
        <v>Marylynne Drain</v>
      </c>
      <c r="H7875" t="str">
        <f>data[[#This Row],[id_customer]]&amp;data[[#This Row],[id_campaign]]</f>
        <v>C0490cam06</v>
      </c>
      <c r="I7875">
        <f>DATEDIF(data[[#This Row],[join_date]],data[[#This Row],[buy_date]],"M")</f>
        <v>16</v>
      </c>
    </row>
    <row r="7876" spans="1:9" x14ac:dyDescent="0.25">
      <c r="A7876" t="s">
        <v>2001</v>
      </c>
      <c r="B7876" t="s">
        <v>14</v>
      </c>
      <c r="C7876" s="1">
        <v>44586</v>
      </c>
      <c r="D7876" s="1">
        <v>45084</v>
      </c>
      <c r="E7876">
        <f>VLOOKUP(data[[#This Row],[id_campaign]],campaign[],4,FALSE)</f>
        <v>13</v>
      </c>
      <c r="F7876" t="str">
        <f>VLOOKUP(data[[#This Row],[id_campaign]],campaign[],2,FALSE)</f>
        <v>Homeownership</v>
      </c>
      <c r="G7876" t="str">
        <f>VLOOKUP(data[[#This Row],[id_customer]],customer[],2,FALSE)</f>
        <v>Marylynne Drain</v>
      </c>
      <c r="H7876" t="str">
        <f>data[[#This Row],[id_customer]]&amp;data[[#This Row],[id_campaign]]</f>
        <v>C0490cam06</v>
      </c>
      <c r="I7876">
        <f>DATEDIF(data[[#This Row],[join_date]],data[[#This Row],[buy_date]],"M")</f>
        <v>16</v>
      </c>
    </row>
    <row r="7877" spans="1:9" x14ac:dyDescent="0.25">
      <c r="A7877" t="s">
        <v>2001</v>
      </c>
      <c r="B7877" t="s">
        <v>12</v>
      </c>
      <c r="C7877" s="1">
        <v>45033</v>
      </c>
      <c r="D7877" s="1">
        <v>45033</v>
      </c>
      <c r="E7877">
        <f>VLOOKUP(data[[#This Row],[id_campaign]],campaign[],4,FALSE)</f>
        <v>22</v>
      </c>
      <c r="F7877" t="str">
        <f>VLOOKUP(data[[#This Row],[id_campaign]],campaign[],2,FALSE)</f>
        <v>RVOwner</v>
      </c>
      <c r="G7877" t="str">
        <f>VLOOKUP(data[[#This Row],[id_customer]],customer[],2,FALSE)</f>
        <v>Marylynne Drain</v>
      </c>
      <c r="H7877" t="str">
        <f>data[[#This Row],[id_customer]]&amp;data[[#This Row],[id_campaign]]</f>
        <v>C0490cam05</v>
      </c>
      <c r="I7877">
        <f>DATEDIF(data[[#This Row],[join_date]],data[[#This Row],[buy_date]],"M")</f>
        <v>0</v>
      </c>
    </row>
    <row r="7878" spans="1:9" x14ac:dyDescent="0.25">
      <c r="A7878" t="s">
        <v>2001</v>
      </c>
      <c r="B7878" t="s">
        <v>12</v>
      </c>
      <c r="C7878" s="1">
        <v>45033</v>
      </c>
      <c r="D7878" s="1">
        <v>45066</v>
      </c>
      <c r="E7878">
        <f>VLOOKUP(data[[#This Row],[id_campaign]],campaign[],4,FALSE)</f>
        <v>22</v>
      </c>
      <c r="F7878" t="str">
        <f>VLOOKUP(data[[#This Row],[id_campaign]],campaign[],2,FALSE)</f>
        <v>RVOwner</v>
      </c>
      <c r="G7878" t="str">
        <f>VLOOKUP(data[[#This Row],[id_customer]],customer[],2,FALSE)</f>
        <v>Marylynne Drain</v>
      </c>
      <c r="H7878" t="str">
        <f>data[[#This Row],[id_customer]]&amp;data[[#This Row],[id_campaign]]</f>
        <v>C0490cam05</v>
      </c>
      <c r="I7878">
        <f>DATEDIF(data[[#This Row],[join_date]],data[[#This Row],[buy_date]],"M")</f>
        <v>1</v>
      </c>
    </row>
    <row r="7879" spans="1:9" x14ac:dyDescent="0.25">
      <c r="A7879" t="s">
        <v>2005</v>
      </c>
      <c r="B7879" t="s">
        <v>20</v>
      </c>
      <c r="C7879" s="1">
        <v>44692</v>
      </c>
      <c r="D7879" s="1">
        <v>44692</v>
      </c>
      <c r="E7879">
        <f>VLOOKUP(data[[#This Row],[id_campaign]],campaign[],4,FALSE)</f>
        <v>75</v>
      </c>
      <c r="F7879" t="str">
        <f>VLOOKUP(data[[#This Row],[id_campaign]],campaign[],2,FALSE)</f>
        <v>OptOutMailings</v>
      </c>
      <c r="G7879" t="str">
        <f>VLOOKUP(data[[#This Row],[id_customer]],customer[],2,FALSE)</f>
        <v>Allyson Ramalho</v>
      </c>
      <c r="H7879" t="str">
        <f>data[[#This Row],[id_customer]]&amp;data[[#This Row],[id_campaign]]</f>
        <v>C0491cam09</v>
      </c>
      <c r="I7879">
        <f>DATEDIF(data[[#This Row],[join_date]],data[[#This Row],[buy_date]],"M")</f>
        <v>0</v>
      </c>
    </row>
    <row r="7880" spans="1:9" x14ac:dyDescent="0.25">
      <c r="A7880" t="s">
        <v>2005</v>
      </c>
      <c r="B7880" t="s">
        <v>20</v>
      </c>
      <c r="C7880" s="1">
        <v>44692</v>
      </c>
      <c r="D7880" s="1">
        <v>44732</v>
      </c>
      <c r="E7880">
        <f>VLOOKUP(data[[#This Row],[id_campaign]],campaign[],4,FALSE)</f>
        <v>75</v>
      </c>
      <c r="F7880" t="str">
        <f>VLOOKUP(data[[#This Row],[id_campaign]],campaign[],2,FALSE)</f>
        <v>OptOutMailings</v>
      </c>
      <c r="G7880" t="str">
        <f>VLOOKUP(data[[#This Row],[id_customer]],customer[],2,FALSE)</f>
        <v>Allyson Ramalho</v>
      </c>
      <c r="H7880" t="str">
        <f>data[[#This Row],[id_customer]]&amp;data[[#This Row],[id_campaign]]</f>
        <v>C0491cam09</v>
      </c>
      <c r="I7880">
        <f>DATEDIF(data[[#This Row],[join_date]],data[[#This Row],[buy_date]],"M")</f>
        <v>1</v>
      </c>
    </row>
    <row r="7881" spans="1:9" x14ac:dyDescent="0.25">
      <c r="A7881" t="s">
        <v>2005</v>
      </c>
      <c r="B7881" t="s">
        <v>20</v>
      </c>
      <c r="C7881" s="1">
        <v>44692</v>
      </c>
      <c r="D7881" s="1">
        <v>44766</v>
      </c>
      <c r="E7881">
        <f>VLOOKUP(data[[#This Row],[id_campaign]],campaign[],4,FALSE)</f>
        <v>75</v>
      </c>
      <c r="F7881" t="str">
        <f>VLOOKUP(data[[#This Row],[id_campaign]],campaign[],2,FALSE)</f>
        <v>OptOutMailings</v>
      </c>
      <c r="G7881" t="str">
        <f>VLOOKUP(data[[#This Row],[id_customer]],customer[],2,FALSE)</f>
        <v>Allyson Ramalho</v>
      </c>
      <c r="H7881" t="str">
        <f>data[[#This Row],[id_customer]]&amp;data[[#This Row],[id_campaign]]</f>
        <v>C0491cam09</v>
      </c>
      <c r="I7881">
        <f>DATEDIF(data[[#This Row],[join_date]],data[[#This Row],[buy_date]],"M")</f>
        <v>2</v>
      </c>
    </row>
    <row r="7882" spans="1:9" x14ac:dyDescent="0.25">
      <c r="A7882" t="s">
        <v>2005</v>
      </c>
      <c r="B7882" t="s">
        <v>20</v>
      </c>
      <c r="C7882" s="1">
        <v>44692</v>
      </c>
      <c r="D7882" s="1">
        <v>44786</v>
      </c>
      <c r="E7882">
        <f>VLOOKUP(data[[#This Row],[id_campaign]],campaign[],4,FALSE)</f>
        <v>75</v>
      </c>
      <c r="F7882" t="str">
        <f>VLOOKUP(data[[#This Row],[id_campaign]],campaign[],2,FALSE)</f>
        <v>OptOutMailings</v>
      </c>
      <c r="G7882" t="str">
        <f>VLOOKUP(data[[#This Row],[id_customer]],customer[],2,FALSE)</f>
        <v>Allyson Ramalho</v>
      </c>
      <c r="H7882" t="str">
        <f>data[[#This Row],[id_customer]]&amp;data[[#This Row],[id_campaign]]</f>
        <v>C0491cam09</v>
      </c>
      <c r="I7882">
        <f>DATEDIF(data[[#This Row],[join_date]],data[[#This Row],[buy_date]],"M")</f>
        <v>3</v>
      </c>
    </row>
    <row r="7883" spans="1:9" x14ac:dyDescent="0.25">
      <c r="A7883" t="s">
        <v>2005</v>
      </c>
      <c r="B7883" t="s">
        <v>20</v>
      </c>
      <c r="C7883" s="1">
        <v>44692</v>
      </c>
      <c r="D7883" s="1">
        <v>44824</v>
      </c>
      <c r="E7883">
        <f>VLOOKUP(data[[#This Row],[id_campaign]],campaign[],4,FALSE)</f>
        <v>75</v>
      </c>
      <c r="F7883" t="str">
        <f>VLOOKUP(data[[#This Row],[id_campaign]],campaign[],2,FALSE)</f>
        <v>OptOutMailings</v>
      </c>
      <c r="G7883" t="str">
        <f>VLOOKUP(data[[#This Row],[id_customer]],customer[],2,FALSE)</f>
        <v>Allyson Ramalho</v>
      </c>
      <c r="H7883" t="str">
        <f>data[[#This Row],[id_customer]]&amp;data[[#This Row],[id_campaign]]</f>
        <v>C0491cam09</v>
      </c>
      <c r="I7883">
        <f>DATEDIF(data[[#This Row],[join_date]],data[[#This Row],[buy_date]],"M")</f>
        <v>4</v>
      </c>
    </row>
    <row r="7884" spans="1:9" x14ac:dyDescent="0.25">
      <c r="A7884" t="s">
        <v>2005</v>
      </c>
      <c r="B7884" t="s">
        <v>20</v>
      </c>
      <c r="C7884" s="1">
        <v>44692</v>
      </c>
      <c r="D7884" s="1">
        <v>44856</v>
      </c>
      <c r="E7884">
        <f>VLOOKUP(data[[#This Row],[id_campaign]],campaign[],4,FALSE)</f>
        <v>75</v>
      </c>
      <c r="F7884" t="str">
        <f>VLOOKUP(data[[#This Row],[id_campaign]],campaign[],2,FALSE)</f>
        <v>OptOutMailings</v>
      </c>
      <c r="G7884" t="str">
        <f>VLOOKUP(data[[#This Row],[id_customer]],customer[],2,FALSE)</f>
        <v>Allyson Ramalho</v>
      </c>
      <c r="H7884" t="str">
        <f>data[[#This Row],[id_customer]]&amp;data[[#This Row],[id_campaign]]</f>
        <v>C0491cam09</v>
      </c>
      <c r="I7884">
        <f>DATEDIF(data[[#This Row],[join_date]],data[[#This Row],[buy_date]],"M")</f>
        <v>5</v>
      </c>
    </row>
    <row r="7885" spans="1:9" x14ac:dyDescent="0.25">
      <c r="A7885" t="s">
        <v>2005</v>
      </c>
      <c r="B7885" t="s">
        <v>20</v>
      </c>
      <c r="C7885" s="1">
        <v>44692</v>
      </c>
      <c r="D7885" s="1">
        <v>44891</v>
      </c>
      <c r="E7885">
        <f>VLOOKUP(data[[#This Row],[id_campaign]],campaign[],4,FALSE)</f>
        <v>75</v>
      </c>
      <c r="F7885" t="str">
        <f>VLOOKUP(data[[#This Row],[id_campaign]],campaign[],2,FALSE)</f>
        <v>OptOutMailings</v>
      </c>
      <c r="G7885" t="str">
        <f>VLOOKUP(data[[#This Row],[id_customer]],customer[],2,FALSE)</f>
        <v>Allyson Ramalho</v>
      </c>
      <c r="H7885" t="str">
        <f>data[[#This Row],[id_customer]]&amp;data[[#This Row],[id_campaign]]</f>
        <v>C0491cam09</v>
      </c>
      <c r="I7885">
        <f>DATEDIF(data[[#This Row],[join_date]],data[[#This Row],[buy_date]],"M")</f>
        <v>6</v>
      </c>
    </row>
    <row r="7886" spans="1:9" x14ac:dyDescent="0.25">
      <c r="A7886" t="s">
        <v>2005</v>
      </c>
      <c r="B7886" t="s">
        <v>20</v>
      </c>
      <c r="C7886" s="1">
        <v>44692</v>
      </c>
      <c r="D7886" s="1">
        <v>44919</v>
      </c>
      <c r="E7886">
        <f>VLOOKUP(data[[#This Row],[id_campaign]],campaign[],4,FALSE)</f>
        <v>75</v>
      </c>
      <c r="F7886" t="str">
        <f>VLOOKUP(data[[#This Row],[id_campaign]],campaign[],2,FALSE)</f>
        <v>OptOutMailings</v>
      </c>
      <c r="G7886" t="str">
        <f>VLOOKUP(data[[#This Row],[id_customer]],customer[],2,FALSE)</f>
        <v>Allyson Ramalho</v>
      </c>
      <c r="H7886" t="str">
        <f>data[[#This Row],[id_customer]]&amp;data[[#This Row],[id_campaign]]</f>
        <v>C0491cam09</v>
      </c>
      <c r="I7886">
        <f>DATEDIF(data[[#This Row],[join_date]],data[[#This Row],[buy_date]],"M")</f>
        <v>7</v>
      </c>
    </row>
    <row r="7887" spans="1:9" x14ac:dyDescent="0.25">
      <c r="A7887" t="s">
        <v>2005</v>
      </c>
      <c r="B7887" t="s">
        <v>20</v>
      </c>
      <c r="C7887" s="1">
        <v>44692</v>
      </c>
      <c r="D7887" s="1">
        <v>44971</v>
      </c>
      <c r="E7887">
        <f>VLOOKUP(data[[#This Row],[id_campaign]],campaign[],4,FALSE)</f>
        <v>75</v>
      </c>
      <c r="F7887" t="str">
        <f>VLOOKUP(data[[#This Row],[id_campaign]],campaign[],2,FALSE)</f>
        <v>OptOutMailings</v>
      </c>
      <c r="G7887" t="str">
        <f>VLOOKUP(data[[#This Row],[id_customer]],customer[],2,FALSE)</f>
        <v>Allyson Ramalho</v>
      </c>
      <c r="H7887" t="str">
        <f>data[[#This Row],[id_customer]]&amp;data[[#This Row],[id_campaign]]</f>
        <v>C0491cam09</v>
      </c>
      <c r="I7887">
        <f>DATEDIF(data[[#This Row],[join_date]],data[[#This Row],[buy_date]],"M")</f>
        <v>9</v>
      </c>
    </row>
    <row r="7888" spans="1:9" x14ac:dyDescent="0.25">
      <c r="A7888" t="s">
        <v>2005</v>
      </c>
      <c r="B7888" t="s">
        <v>20</v>
      </c>
      <c r="C7888" s="1">
        <v>44692</v>
      </c>
      <c r="D7888" s="1">
        <v>44996</v>
      </c>
      <c r="E7888">
        <f>VLOOKUP(data[[#This Row],[id_campaign]],campaign[],4,FALSE)</f>
        <v>75</v>
      </c>
      <c r="F7888" t="str">
        <f>VLOOKUP(data[[#This Row],[id_campaign]],campaign[],2,FALSE)</f>
        <v>OptOutMailings</v>
      </c>
      <c r="G7888" t="str">
        <f>VLOOKUP(data[[#This Row],[id_customer]],customer[],2,FALSE)</f>
        <v>Allyson Ramalho</v>
      </c>
      <c r="H7888" t="str">
        <f>data[[#This Row],[id_customer]]&amp;data[[#This Row],[id_campaign]]</f>
        <v>C0491cam09</v>
      </c>
      <c r="I7888">
        <f>DATEDIF(data[[#This Row],[join_date]],data[[#This Row],[buy_date]],"M")</f>
        <v>10</v>
      </c>
    </row>
    <row r="7889" spans="1:9" x14ac:dyDescent="0.25">
      <c r="A7889" t="s">
        <v>2005</v>
      </c>
      <c r="B7889" t="s">
        <v>20</v>
      </c>
      <c r="C7889" s="1">
        <v>44692</v>
      </c>
      <c r="D7889" s="1">
        <v>45038</v>
      </c>
      <c r="E7889">
        <f>VLOOKUP(data[[#This Row],[id_campaign]],campaign[],4,FALSE)</f>
        <v>75</v>
      </c>
      <c r="F7889" t="str">
        <f>VLOOKUP(data[[#This Row],[id_campaign]],campaign[],2,FALSE)</f>
        <v>OptOutMailings</v>
      </c>
      <c r="G7889" t="str">
        <f>VLOOKUP(data[[#This Row],[id_customer]],customer[],2,FALSE)</f>
        <v>Allyson Ramalho</v>
      </c>
      <c r="H7889" t="str">
        <f>data[[#This Row],[id_customer]]&amp;data[[#This Row],[id_campaign]]</f>
        <v>C0491cam09</v>
      </c>
      <c r="I7889">
        <f>DATEDIF(data[[#This Row],[join_date]],data[[#This Row],[buy_date]],"M")</f>
        <v>11</v>
      </c>
    </row>
    <row r="7890" spans="1:9" x14ac:dyDescent="0.25">
      <c r="A7890" t="s">
        <v>2005</v>
      </c>
      <c r="B7890" t="s">
        <v>20</v>
      </c>
      <c r="C7890" s="1">
        <v>44692</v>
      </c>
      <c r="D7890" s="1">
        <v>45071</v>
      </c>
      <c r="E7890">
        <f>VLOOKUP(data[[#This Row],[id_campaign]],campaign[],4,FALSE)</f>
        <v>75</v>
      </c>
      <c r="F7890" t="str">
        <f>VLOOKUP(data[[#This Row],[id_campaign]],campaign[],2,FALSE)</f>
        <v>OptOutMailings</v>
      </c>
      <c r="G7890" t="str">
        <f>VLOOKUP(data[[#This Row],[id_customer]],customer[],2,FALSE)</f>
        <v>Allyson Ramalho</v>
      </c>
      <c r="H7890" t="str">
        <f>data[[#This Row],[id_customer]]&amp;data[[#This Row],[id_campaign]]</f>
        <v>C0491cam09</v>
      </c>
      <c r="I7890">
        <f>DATEDIF(data[[#This Row],[join_date]],data[[#This Row],[buy_date]],"M")</f>
        <v>12</v>
      </c>
    </row>
    <row r="7891" spans="1:9" x14ac:dyDescent="0.25">
      <c r="A7891" t="s">
        <v>2005</v>
      </c>
      <c r="B7891" t="s">
        <v>8</v>
      </c>
      <c r="C7891" s="1">
        <v>44925</v>
      </c>
      <c r="D7891" s="1">
        <v>44925</v>
      </c>
      <c r="E7891">
        <f>VLOOKUP(data[[#This Row],[id_campaign]],campaign[],4,FALSE)</f>
        <v>62</v>
      </c>
      <c r="F7891" t="str">
        <f>VLOOKUP(data[[#This Row],[id_campaign]],campaign[],2,FALSE)</f>
        <v>HandsetWebCapable</v>
      </c>
      <c r="G7891" t="str">
        <f>VLOOKUP(data[[#This Row],[id_customer]],customer[],2,FALSE)</f>
        <v>Allyson Ramalho</v>
      </c>
      <c r="H7891" t="str">
        <f>data[[#This Row],[id_customer]]&amp;data[[#This Row],[id_campaign]]</f>
        <v>C0491cam03</v>
      </c>
      <c r="I7891">
        <f>DATEDIF(data[[#This Row],[join_date]],data[[#This Row],[buy_date]],"M")</f>
        <v>0</v>
      </c>
    </row>
    <row r="7892" spans="1:9" x14ac:dyDescent="0.25">
      <c r="A7892" t="s">
        <v>2005</v>
      </c>
      <c r="B7892" t="s">
        <v>8</v>
      </c>
      <c r="C7892" s="1">
        <v>44925</v>
      </c>
      <c r="D7892" s="1">
        <v>44965</v>
      </c>
      <c r="E7892">
        <f>VLOOKUP(data[[#This Row],[id_campaign]],campaign[],4,FALSE)</f>
        <v>62</v>
      </c>
      <c r="F7892" t="str">
        <f>VLOOKUP(data[[#This Row],[id_campaign]],campaign[],2,FALSE)</f>
        <v>HandsetWebCapable</v>
      </c>
      <c r="G7892" t="str">
        <f>VLOOKUP(data[[#This Row],[id_customer]],customer[],2,FALSE)</f>
        <v>Allyson Ramalho</v>
      </c>
      <c r="H7892" t="str">
        <f>data[[#This Row],[id_customer]]&amp;data[[#This Row],[id_campaign]]</f>
        <v>C0491cam03</v>
      </c>
      <c r="I7892">
        <f>DATEDIF(data[[#This Row],[join_date]],data[[#This Row],[buy_date]],"M")</f>
        <v>1</v>
      </c>
    </row>
    <row r="7893" spans="1:9" x14ac:dyDescent="0.25">
      <c r="A7893" t="s">
        <v>2005</v>
      </c>
      <c r="B7893" t="s">
        <v>8</v>
      </c>
      <c r="C7893" s="1">
        <v>44925</v>
      </c>
      <c r="D7893" s="1">
        <v>44993</v>
      </c>
      <c r="E7893">
        <f>VLOOKUP(data[[#This Row],[id_campaign]],campaign[],4,FALSE)</f>
        <v>62</v>
      </c>
      <c r="F7893" t="str">
        <f>VLOOKUP(data[[#This Row],[id_campaign]],campaign[],2,FALSE)</f>
        <v>HandsetWebCapable</v>
      </c>
      <c r="G7893" t="str">
        <f>VLOOKUP(data[[#This Row],[id_customer]],customer[],2,FALSE)</f>
        <v>Allyson Ramalho</v>
      </c>
      <c r="H7893" t="str">
        <f>data[[#This Row],[id_customer]]&amp;data[[#This Row],[id_campaign]]</f>
        <v>C0491cam03</v>
      </c>
      <c r="I7893">
        <f>DATEDIF(data[[#This Row],[join_date]],data[[#This Row],[buy_date]],"M")</f>
        <v>2</v>
      </c>
    </row>
    <row r="7894" spans="1:9" x14ac:dyDescent="0.25">
      <c r="A7894" t="s">
        <v>2005</v>
      </c>
      <c r="B7894" t="s">
        <v>8</v>
      </c>
      <c r="C7894" s="1">
        <v>44925</v>
      </c>
      <c r="D7894" s="1">
        <v>45025</v>
      </c>
      <c r="E7894">
        <f>VLOOKUP(data[[#This Row],[id_campaign]],campaign[],4,FALSE)</f>
        <v>62</v>
      </c>
      <c r="F7894" t="str">
        <f>VLOOKUP(data[[#This Row],[id_campaign]],campaign[],2,FALSE)</f>
        <v>HandsetWebCapable</v>
      </c>
      <c r="G7894" t="str">
        <f>VLOOKUP(data[[#This Row],[id_customer]],customer[],2,FALSE)</f>
        <v>Allyson Ramalho</v>
      </c>
      <c r="H7894" t="str">
        <f>data[[#This Row],[id_customer]]&amp;data[[#This Row],[id_campaign]]</f>
        <v>C0491cam03</v>
      </c>
      <c r="I7894">
        <f>DATEDIF(data[[#This Row],[join_date]],data[[#This Row],[buy_date]],"M")</f>
        <v>3</v>
      </c>
    </row>
    <row r="7895" spans="1:9" x14ac:dyDescent="0.25">
      <c r="A7895" t="s">
        <v>2005</v>
      </c>
      <c r="B7895" t="s">
        <v>8</v>
      </c>
      <c r="C7895" s="1">
        <v>44925</v>
      </c>
      <c r="D7895" s="1">
        <v>45051</v>
      </c>
      <c r="E7895">
        <f>VLOOKUP(data[[#This Row],[id_campaign]],campaign[],4,FALSE)</f>
        <v>62</v>
      </c>
      <c r="F7895" t="str">
        <f>VLOOKUP(data[[#This Row],[id_campaign]],campaign[],2,FALSE)</f>
        <v>HandsetWebCapable</v>
      </c>
      <c r="G7895" t="str">
        <f>VLOOKUP(data[[#This Row],[id_customer]],customer[],2,FALSE)</f>
        <v>Allyson Ramalho</v>
      </c>
      <c r="H7895" t="str">
        <f>data[[#This Row],[id_customer]]&amp;data[[#This Row],[id_campaign]]</f>
        <v>C0491cam03</v>
      </c>
      <c r="I7895">
        <f>DATEDIF(data[[#This Row],[join_date]],data[[#This Row],[buy_date]],"M")</f>
        <v>4</v>
      </c>
    </row>
    <row r="7896" spans="1:9" x14ac:dyDescent="0.25">
      <c r="A7896" t="s">
        <v>2009</v>
      </c>
      <c r="B7896" t="s">
        <v>22</v>
      </c>
      <c r="C7896" s="1">
        <v>44686</v>
      </c>
      <c r="D7896" s="1">
        <v>44686</v>
      </c>
      <c r="E7896">
        <f>VLOOKUP(data[[#This Row],[id_campaign]],campaign[],4,FALSE)</f>
        <v>66</v>
      </c>
      <c r="F7896" t="str">
        <f>VLOOKUP(data[[#This Row],[id_campaign]],campaign[],2,FALSE)</f>
        <v>NonUSTravel</v>
      </c>
      <c r="G7896" t="str">
        <f>VLOOKUP(data[[#This Row],[id_customer]],customer[],2,FALSE)</f>
        <v>Ricoriki Thompson</v>
      </c>
      <c r="H7896" t="str">
        <f>data[[#This Row],[id_customer]]&amp;data[[#This Row],[id_campaign]]</f>
        <v>C0492cam10</v>
      </c>
      <c r="I7896">
        <f>DATEDIF(data[[#This Row],[join_date]],data[[#This Row],[buy_date]],"M")</f>
        <v>0</v>
      </c>
    </row>
    <row r="7897" spans="1:9" x14ac:dyDescent="0.25">
      <c r="A7897" t="s">
        <v>2009</v>
      </c>
      <c r="B7897" t="s">
        <v>22</v>
      </c>
      <c r="C7897" s="1">
        <v>44686</v>
      </c>
      <c r="D7897" s="1">
        <v>44727</v>
      </c>
      <c r="E7897">
        <f>VLOOKUP(data[[#This Row],[id_campaign]],campaign[],4,FALSE)</f>
        <v>66</v>
      </c>
      <c r="F7897" t="str">
        <f>VLOOKUP(data[[#This Row],[id_campaign]],campaign[],2,FALSE)</f>
        <v>NonUSTravel</v>
      </c>
      <c r="G7897" t="str">
        <f>VLOOKUP(data[[#This Row],[id_customer]],customer[],2,FALSE)</f>
        <v>Ricoriki Thompson</v>
      </c>
      <c r="H7897" t="str">
        <f>data[[#This Row],[id_customer]]&amp;data[[#This Row],[id_campaign]]</f>
        <v>C0492cam10</v>
      </c>
      <c r="I7897">
        <f>DATEDIF(data[[#This Row],[join_date]],data[[#This Row],[buy_date]],"M")</f>
        <v>1</v>
      </c>
    </row>
    <row r="7898" spans="1:9" x14ac:dyDescent="0.25">
      <c r="A7898" t="s">
        <v>2009</v>
      </c>
      <c r="B7898" t="s">
        <v>22</v>
      </c>
      <c r="C7898" s="1">
        <v>44686</v>
      </c>
      <c r="D7898" s="1">
        <v>44760</v>
      </c>
      <c r="E7898">
        <f>VLOOKUP(data[[#This Row],[id_campaign]],campaign[],4,FALSE)</f>
        <v>66</v>
      </c>
      <c r="F7898" t="str">
        <f>VLOOKUP(data[[#This Row],[id_campaign]],campaign[],2,FALSE)</f>
        <v>NonUSTravel</v>
      </c>
      <c r="G7898" t="str">
        <f>VLOOKUP(data[[#This Row],[id_customer]],customer[],2,FALSE)</f>
        <v>Ricoriki Thompson</v>
      </c>
      <c r="H7898" t="str">
        <f>data[[#This Row],[id_customer]]&amp;data[[#This Row],[id_campaign]]</f>
        <v>C0492cam10</v>
      </c>
      <c r="I7898">
        <f>DATEDIF(data[[#This Row],[join_date]],data[[#This Row],[buy_date]],"M")</f>
        <v>2</v>
      </c>
    </row>
    <row r="7899" spans="1:9" x14ac:dyDescent="0.25">
      <c r="A7899" t="s">
        <v>2009</v>
      </c>
      <c r="B7899" t="s">
        <v>22</v>
      </c>
      <c r="C7899" s="1">
        <v>44686</v>
      </c>
      <c r="D7899" s="1">
        <v>44780</v>
      </c>
      <c r="E7899">
        <f>VLOOKUP(data[[#This Row],[id_campaign]],campaign[],4,FALSE)</f>
        <v>66</v>
      </c>
      <c r="F7899" t="str">
        <f>VLOOKUP(data[[#This Row],[id_campaign]],campaign[],2,FALSE)</f>
        <v>NonUSTravel</v>
      </c>
      <c r="G7899" t="str">
        <f>VLOOKUP(data[[#This Row],[id_customer]],customer[],2,FALSE)</f>
        <v>Ricoriki Thompson</v>
      </c>
      <c r="H7899" t="str">
        <f>data[[#This Row],[id_customer]]&amp;data[[#This Row],[id_campaign]]</f>
        <v>C0492cam10</v>
      </c>
      <c r="I7899">
        <f>DATEDIF(data[[#This Row],[join_date]],data[[#This Row],[buy_date]],"M")</f>
        <v>3</v>
      </c>
    </row>
    <row r="7900" spans="1:9" x14ac:dyDescent="0.25">
      <c r="A7900" t="s">
        <v>2009</v>
      </c>
      <c r="B7900" t="s">
        <v>22</v>
      </c>
      <c r="C7900" s="1">
        <v>44686</v>
      </c>
      <c r="D7900" s="1">
        <v>44822</v>
      </c>
      <c r="E7900">
        <f>VLOOKUP(data[[#This Row],[id_campaign]],campaign[],4,FALSE)</f>
        <v>66</v>
      </c>
      <c r="F7900" t="str">
        <f>VLOOKUP(data[[#This Row],[id_campaign]],campaign[],2,FALSE)</f>
        <v>NonUSTravel</v>
      </c>
      <c r="G7900" t="str">
        <f>VLOOKUP(data[[#This Row],[id_customer]],customer[],2,FALSE)</f>
        <v>Ricoriki Thompson</v>
      </c>
      <c r="H7900" t="str">
        <f>data[[#This Row],[id_customer]]&amp;data[[#This Row],[id_campaign]]</f>
        <v>C0492cam10</v>
      </c>
      <c r="I7900">
        <f>DATEDIF(data[[#This Row],[join_date]],data[[#This Row],[buy_date]],"M")</f>
        <v>4</v>
      </c>
    </row>
    <row r="7901" spans="1:9" x14ac:dyDescent="0.25">
      <c r="A7901" t="s">
        <v>2009</v>
      </c>
      <c r="B7901" t="s">
        <v>22</v>
      </c>
      <c r="C7901" s="1">
        <v>44686</v>
      </c>
      <c r="D7901" s="1">
        <v>44840</v>
      </c>
      <c r="E7901">
        <f>VLOOKUP(data[[#This Row],[id_campaign]],campaign[],4,FALSE)</f>
        <v>66</v>
      </c>
      <c r="F7901" t="str">
        <f>VLOOKUP(data[[#This Row],[id_campaign]],campaign[],2,FALSE)</f>
        <v>NonUSTravel</v>
      </c>
      <c r="G7901" t="str">
        <f>VLOOKUP(data[[#This Row],[id_customer]],customer[],2,FALSE)</f>
        <v>Ricoriki Thompson</v>
      </c>
      <c r="H7901" t="str">
        <f>data[[#This Row],[id_customer]]&amp;data[[#This Row],[id_campaign]]</f>
        <v>C0492cam10</v>
      </c>
      <c r="I7901">
        <f>DATEDIF(data[[#This Row],[join_date]],data[[#This Row],[buy_date]],"M")</f>
        <v>5</v>
      </c>
    </row>
    <row r="7902" spans="1:9" x14ac:dyDescent="0.25">
      <c r="A7902" t="s">
        <v>2009</v>
      </c>
      <c r="B7902" t="s">
        <v>22</v>
      </c>
      <c r="C7902" s="1">
        <v>44686</v>
      </c>
      <c r="D7902" s="1">
        <v>44878</v>
      </c>
      <c r="E7902">
        <f>VLOOKUP(data[[#This Row],[id_campaign]],campaign[],4,FALSE)</f>
        <v>66</v>
      </c>
      <c r="F7902" t="str">
        <f>VLOOKUP(data[[#This Row],[id_campaign]],campaign[],2,FALSE)</f>
        <v>NonUSTravel</v>
      </c>
      <c r="G7902" t="str">
        <f>VLOOKUP(data[[#This Row],[id_customer]],customer[],2,FALSE)</f>
        <v>Ricoriki Thompson</v>
      </c>
      <c r="H7902" t="str">
        <f>data[[#This Row],[id_customer]]&amp;data[[#This Row],[id_campaign]]</f>
        <v>C0492cam10</v>
      </c>
      <c r="I7902">
        <f>DATEDIF(data[[#This Row],[join_date]],data[[#This Row],[buy_date]],"M")</f>
        <v>6</v>
      </c>
    </row>
    <row r="7903" spans="1:9" x14ac:dyDescent="0.25">
      <c r="A7903" t="s">
        <v>2009</v>
      </c>
      <c r="B7903" t="s">
        <v>22</v>
      </c>
      <c r="C7903" s="1">
        <v>44686</v>
      </c>
      <c r="D7903" s="1">
        <v>44910</v>
      </c>
      <c r="E7903">
        <f>VLOOKUP(data[[#This Row],[id_campaign]],campaign[],4,FALSE)</f>
        <v>66</v>
      </c>
      <c r="F7903" t="str">
        <f>VLOOKUP(data[[#This Row],[id_campaign]],campaign[],2,FALSE)</f>
        <v>NonUSTravel</v>
      </c>
      <c r="G7903" t="str">
        <f>VLOOKUP(data[[#This Row],[id_customer]],customer[],2,FALSE)</f>
        <v>Ricoriki Thompson</v>
      </c>
      <c r="H7903" t="str">
        <f>data[[#This Row],[id_customer]]&amp;data[[#This Row],[id_campaign]]</f>
        <v>C0492cam10</v>
      </c>
      <c r="I7903">
        <f>DATEDIF(data[[#This Row],[join_date]],data[[#This Row],[buy_date]],"M")</f>
        <v>7</v>
      </c>
    </row>
    <row r="7904" spans="1:9" x14ac:dyDescent="0.25">
      <c r="A7904" t="s">
        <v>2009</v>
      </c>
      <c r="B7904" t="s">
        <v>22</v>
      </c>
      <c r="C7904" s="1">
        <v>44686</v>
      </c>
      <c r="D7904" s="1">
        <v>44941</v>
      </c>
      <c r="E7904">
        <f>VLOOKUP(data[[#This Row],[id_campaign]],campaign[],4,FALSE)</f>
        <v>66</v>
      </c>
      <c r="F7904" t="str">
        <f>VLOOKUP(data[[#This Row],[id_campaign]],campaign[],2,FALSE)</f>
        <v>NonUSTravel</v>
      </c>
      <c r="G7904" t="str">
        <f>VLOOKUP(data[[#This Row],[id_customer]],customer[],2,FALSE)</f>
        <v>Ricoriki Thompson</v>
      </c>
      <c r="H7904" t="str">
        <f>data[[#This Row],[id_customer]]&amp;data[[#This Row],[id_campaign]]</f>
        <v>C0492cam10</v>
      </c>
      <c r="I7904">
        <f>DATEDIF(data[[#This Row],[join_date]],data[[#This Row],[buy_date]],"M")</f>
        <v>8</v>
      </c>
    </row>
    <row r="7905" spans="1:9" x14ac:dyDescent="0.25">
      <c r="A7905" t="s">
        <v>2009</v>
      </c>
      <c r="B7905" t="s">
        <v>22</v>
      </c>
      <c r="C7905" s="1">
        <v>44686</v>
      </c>
      <c r="D7905" s="1">
        <v>44964</v>
      </c>
      <c r="E7905">
        <f>VLOOKUP(data[[#This Row],[id_campaign]],campaign[],4,FALSE)</f>
        <v>66</v>
      </c>
      <c r="F7905" t="str">
        <f>VLOOKUP(data[[#This Row],[id_campaign]],campaign[],2,FALSE)</f>
        <v>NonUSTravel</v>
      </c>
      <c r="G7905" t="str">
        <f>VLOOKUP(data[[#This Row],[id_customer]],customer[],2,FALSE)</f>
        <v>Ricoriki Thompson</v>
      </c>
      <c r="H7905" t="str">
        <f>data[[#This Row],[id_customer]]&amp;data[[#This Row],[id_campaign]]</f>
        <v>C0492cam10</v>
      </c>
      <c r="I7905">
        <f>DATEDIF(data[[#This Row],[join_date]],data[[#This Row],[buy_date]],"M")</f>
        <v>9</v>
      </c>
    </row>
    <row r="7906" spans="1:9" x14ac:dyDescent="0.25">
      <c r="A7906" t="s">
        <v>2009</v>
      </c>
      <c r="B7906" t="s">
        <v>22</v>
      </c>
      <c r="C7906" s="1">
        <v>44686</v>
      </c>
      <c r="D7906" s="1">
        <v>44992</v>
      </c>
      <c r="E7906">
        <f>VLOOKUP(data[[#This Row],[id_campaign]],campaign[],4,FALSE)</f>
        <v>66</v>
      </c>
      <c r="F7906" t="str">
        <f>VLOOKUP(data[[#This Row],[id_campaign]],campaign[],2,FALSE)</f>
        <v>NonUSTravel</v>
      </c>
      <c r="G7906" t="str">
        <f>VLOOKUP(data[[#This Row],[id_customer]],customer[],2,FALSE)</f>
        <v>Ricoriki Thompson</v>
      </c>
      <c r="H7906" t="str">
        <f>data[[#This Row],[id_customer]]&amp;data[[#This Row],[id_campaign]]</f>
        <v>C0492cam10</v>
      </c>
      <c r="I7906">
        <f>DATEDIF(data[[#This Row],[join_date]],data[[#This Row],[buy_date]],"M")</f>
        <v>10</v>
      </c>
    </row>
    <row r="7907" spans="1:9" x14ac:dyDescent="0.25">
      <c r="A7907" t="s">
        <v>2009</v>
      </c>
      <c r="B7907" t="s">
        <v>22</v>
      </c>
      <c r="C7907" s="1">
        <v>44686</v>
      </c>
      <c r="D7907" s="1">
        <v>45035</v>
      </c>
      <c r="E7907">
        <f>VLOOKUP(data[[#This Row],[id_campaign]],campaign[],4,FALSE)</f>
        <v>66</v>
      </c>
      <c r="F7907" t="str">
        <f>VLOOKUP(data[[#This Row],[id_campaign]],campaign[],2,FALSE)</f>
        <v>NonUSTravel</v>
      </c>
      <c r="G7907" t="str">
        <f>VLOOKUP(data[[#This Row],[id_customer]],customer[],2,FALSE)</f>
        <v>Ricoriki Thompson</v>
      </c>
      <c r="H7907" t="str">
        <f>data[[#This Row],[id_customer]]&amp;data[[#This Row],[id_campaign]]</f>
        <v>C0492cam10</v>
      </c>
      <c r="I7907">
        <f>DATEDIF(data[[#This Row],[join_date]],data[[#This Row],[buy_date]],"M")</f>
        <v>11</v>
      </c>
    </row>
    <row r="7908" spans="1:9" x14ac:dyDescent="0.25">
      <c r="A7908" t="s">
        <v>2009</v>
      </c>
      <c r="B7908" t="s">
        <v>22</v>
      </c>
      <c r="C7908" s="1">
        <v>44686</v>
      </c>
      <c r="D7908" s="1">
        <v>45060</v>
      </c>
      <c r="E7908">
        <f>VLOOKUP(data[[#This Row],[id_campaign]],campaign[],4,FALSE)</f>
        <v>66</v>
      </c>
      <c r="F7908" t="str">
        <f>VLOOKUP(data[[#This Row],[id_campaign]],campaign[],2,FALSE)</f>
        <v>NonUSTravel</v>
      </c>
      <c r="G7908" t="str">
        <f>VLOOKUP(data[[#This Row],[id_customer]],customer[],2,FALSE)</f>
        <v>Ricoriki Thompson</v>
      </c>
      <c r="H7908" t="str">
        <f>data[[#This Row],[id_customer]]&amp;data[[#This Row],[id_campaign]]</f>
        <v>C0492cam10</v>
      </c>
      <c r="I7908">
        <f>DATEDIF(data[[#This Row],[join_date]],data[[#This Row],[buy_date]],"M")</f>
        <v>12</v>
      </c>
    </row>
    <row r="7909" spans="1:9" x14ac:dyDescent="0.25">
      <c r="A7909" t="s">
        <v>2009</v>
      </c>
      <c r="B7909" t="s">
        <v>24</v>
      </c>
      <c r="C7909" s="1">
        <v>44772</v>
      </c>
      <c r="D7909" s="1">
        <v>44772</v>
      </c>
      <c r="E7909">
        <f>VLOOKUP(data[[#This Row],[id_campaign]],campaign[],4,FALSE)</f>
        <v>62</v>
      </c>
      <c r="F7909" t="str">
        <f>VLOOKUP(data[[#This Row],[id_campaign]],campaign[],2,FALSE)</f>
        <v>OwnsComputer</v>
      </c>
      <c r="G7909" t="str">
        <f>VLOOKUP(data[[#This Row],[id_customer]],customer[],2,FALSE)</f>
        <v>Ricoriki Thompson</v>
      </c>
      <c r="H7909" t="str">
        <f>data[[#This Row],[id_customer]]&amp;data[[#This Row],[id_campaign]]</f>
        <v>C0492cam11</v>
      </c>
      <c r="I7909">
        <f>DATEDIF(data[[#This Row],[join_date]],data[[#This Row],[buy_date]],"M")</f>
        <v>0</v>
      </c>
    </row>
    <row r="7910" spans="1:9" x14ac:dyDescent="0.25">
      <c r="A7910" t="s">
        <v>2009</v>
      </c>
      <c r="B7910" t="s">
        <v>24</v>
      </c>
      <c r="C7910" s="1">
        <v>44772</v>
      </c>
      <c r="D7910" s="1">
        <v>44805</v>
      </c>
      <c r="E7910">
        <f>VLOOKUP(data[[#This Row],[id_campaign]],campaign[],4,FALSE)</f>
        <v>62</v>
      </c>
      <c r="F7910" t="str">
        <f>VLOOKUP(data[[#This Row],[id_campaign]],campaign[],2,FALSE)</f>
        <v>OwnsComputer</v>
      </c>
      <c r="G7910" t="str">
        <f>VLOOKUP(data[[#This Row],[id_customer]],customer[],2,FALSE)</f>
        <v>Ricoriki Thompson</v>
      </c>
      <c r="H7910" t="str">
        <f>data[[#This Row],[id_customer]]&amp;data[[#This Row],[id_campaign]]</f>
        <v>C0492cam11</v>
      </c>
      <c r="I7910">
        <f>DATEDIF(data[[#This Row],[join_date]],data[[#This Row],[buy_date]],"M")</f>
        <v>1</v>
      </c>
    </row>
    <row r="7911" spans="1:9" x14ac:dyDescent="0.25">
      <c r="A7911" t="s">
        <v>2009</v>
      </c>
      <c r="B7911" t="s">
        <v>24</v>
      </c>
      <c r="C7911" s="1">
        <v>44772</v>
      </c>
      <c r="D7911" s="1">
        <v>44847</v>
      </c>
      <c r="E7911">
        <f>VLOOKUP(data[[#This Row],[id_campaign]],campaign[],4,FALSE)</f>
        <v>62</v>
      </c>
      <c r="F7911" t="str">
        <f>VLOOKUP(data[[#This Row],[id_campaign]],campaign[],2,FALSE)</f>
        <v>OwnsComputer</v>
      </c>
      <c r="G7911" t="str">
        <f>VLOOKUP(data[[#This Row],[id_customer]],customer[],2,FALSE)</f>
        <v>Ricoriki Thompson</v>
      </c>
      <c r="H7911" t="str">
        <f>data[[#This Row],[id_customer]]&amp;data[[#This Row],[id_campaign]]</f>
        <v>C0492cam11</v>
      </c>
      <c r="I7911">
        <f>DATEDIF(data[[#This Row],[join_date]],data[[#This Row],[buy_date]],"M")</f>
        <v>2</v>
      </c>
    </row>
    <row r="7912" spans="1:9" x14ac:dyDescent="0.25">
      <c r="A7912" t="s">
        <v>2009</v>
      </c>
      <c r="B7912" t="s">
        <v>24</v>
      </c>
      <c r="C7912" s="1">
        <v>44772</v>
      </c>
      <c r="D7912" s="1">
        <v>44872</v>
      </c>
      <c r="E7912">
        <f>VLOOKUP(data[[#This Row],[id_campaign]],campaign[],4,FALSE)</f>
        <v>62</v>
      </c>
      <c r="F7912" t="str">
        <f>VLOOKUP(data[[#This Row],[id_campaign]],campaign[],2,FALSE)</f>
        <v>OwnsComputer</v>
      </c>
      <c r="G7912" t="str">
        <f>VLOOKUP(data[[#This Row],[id_customer]],customer[],2,FALSE)</f>
        <v>Ricoriki Thompson</v>
      </c>
      <c r="H7912" t="str">
        <f>data[[#This Row],[id_customer]]&amp;data[[#This Row],[id_campaign]]</f>
        <v>C0492cam11</v>
      </c>
      <c r="I7912">
        <f>DATEDIF(data[[#This Row],[join_date]],data[[#This Row],[buy_date]],"M")</f>
        <v>3</v>
      </c>
    </row>
    <row r="7913" spans="1:9" x14ac:dyDescent="0.25">
      <c r="A7913" t="s">
        <v>2009</v>
      </c>
      <c r="B7913" t="s">
        <v>24</v>
      </c>
      <c r="C7913" s="1">
        <v>44772</v>
      </c>
      <c r="D7913" s="1">
        <v>44904</v>
      </c>
      <c r="E7913">
        <f>VLOOKUP(data[[#This Row],[id_campaign]],campaign[],4,FALSE)</f>
        <v>62</v>
      </c>
      <c r="F7913" t="str">
        <f>VLOOKUP(data[[#This Row],[id_campaign]],campaign[],2,FALSE)</f>
        <v>OwnsComputer</v>
      </c>
      <c r="G7913" t="str">
        <f>VLOOKUP(data[[#This Row],[id_customer]],customer[],2,FALSE)</f>
        <v>Ricoriki Thompson</v>
      </c>
      <c r="H7913" t="str">
        <f>data[[#This Row],[id_customer]]&amp;data[[#This Row],[id_campaign]]</f>
        <v>C0492cam11</v>
      </c>
      <c r="I7913">
        <f>DATEDIF(data[[#This Row],[join_date]],data[[#This Row],[buy_date]],"M")</f>
        <v>4</v>
      </c>
    </row>
    <row r="7914" spans="1:9" x14ac:dyDescent="0.25">
      <c r="A7914" t="s">
        <v>2009</v>
      </c>
      <c r="B7914" t="s">
        <v>24</v>
      </c>
      <c r="C7914" s="1">
        <v>44772</v>
      </c>
      <c r="D7914" s="1">
        <v>44934</v>
      </c>
      <c r="E7914">
        <f>VLOOKUP(data[[#This Row],[id_campaign]],campaign[],4,FALSE)</f>
        <v>62</v>
      </c>
      <c r="F7914" t="str">
        <f>VLOOKUP(data[[#This Row],[id_campaign]],campaign[],2,FALSE)</f>
        <v>OwnsComputer</v>
      </c>
      <c r="G7914" t="str">
        <f>VLOOKUP(data[[#This Row],[id_customer]],customer[],2,FALSE)</f>
        <v>Ricoriki Thompson</v>
      </c>
      <c r="H7914" t="str">
        <f>data[[#This Row],[id_customer]]&amp;data[[#This Row],[id_campaign]]</f>
        <v>C0492cam11</v>
      </c>
      <c r="I7914">
        <f>DATEDIF(data[[#This Row],[join_date]],data[[#This Row],[buy_date]],"M")</f>
        <v>5</v>
      </c>
    </row>
    <row r="7915" spans="1:9" x14ac:dyDescent="0.25">
      <c r="A7915" t="s">
        <v>2009</v>
      </c>
      <c r="B7915" t="s">
        <v>24</v>
      </c>
      <c r="C7915" s="1">
        <v>44772</v>
      </c>
      <c r="D7915" s="1">
        <v>44958</v>
      </c>
      <c r="E7915">
        <f>VLOOKUP(data[[#This Row],[id_campaign]],campaign[],4,FALSE)</f>
        <v>62</v>
      </c>
      <c r="F7915" t="str">
        <f>VLOOKUP(data[[#This Row],[id_campaign]],campaign[],2,FALSE)</f>
        <v>OwnsComputer</v>
      </c>
      <c r="G7915" t="str">
        <f>VLOOKUP(data[[#This Row],[id_customer]],customer[],2,FALSE)</f>
        <v>Ricoriki Thompson</v>
      </c>
      <c r="H7915" t="str">
        <f>data[[#This Row],[id_customer]]&amp;data[[#This Row],[id_campaign]]</f>
        <v>C0492cam11</v>
      </c>
      <c r="I7915">
        <f>DATEDIF(data[[#This Row],[join_date]],data[[#This Row],[buy_date]],"M")</f>
        <v>6</v>
      </c>
    </row>
    <row r="7916" spans="1:9" x14ac:dyDescent="0.25">
      <c r="A7916" t="s">
        <v>2009</v>
      </c>
      <c r="B7916" t="s">
        <v>24</v>
      </c>
      <c r="C7916" s="1">
        <v>44772</v>
      </c>
      <c r="D7916" s="1">
        <v>44992</v>
      </c>
      <c r="E7916">
        <f>VLOOKUP(data[[#This Row],[id_campaign]],campaign[],4,FALSE)</f>
        <v>62</v>
      </c>
      <c r="F7916" t="str">
        <f>VLOOKUP(data[[#This Row],[id_campaign]],campaign[],2,FALSE)</f>
        <v>OwnsComputer</v>
      </c>
      <c r="G7916" t="str">
        <f>VLOOKUP(data[[#This Row],[id_customer]],customer[],2,FALSE)</f>
        <v>Ricoriki Thompson</v>
      </c>
      <c r="H7916" t="str">
        <f>data[[#This Row],[id_customer]]&amp;data[[#This Row],[id_campaign]]</f>
        <v>C0492cam11</v>
      </c>
      <c r="I7916">
        <f>DATEDIF(data[[#This Row],[join_date]],data[[#This Row],[buy_date]],"M")</f>
        <v>7</v>
      </c>
    </row>
    <row r="7917" spans="1:9" x14ac:dyDescent="0.25">
      <c r="A7917" t="s">
        <v>2009</v>
      </c>
      <c r="B7917" t="s">
        <v>24</v>
      </c>
      <c r="C7917" s="1">
        <v>44772</v>
      </c>
      <c r="D7917" s="1">
        <v>45017</v>
      </c>
      <c r="E7917">
        <f>VLOOKUP(data[[#This Row],[id_campaign]],campaign[],4,FALSE)</f>
        <v>62</v>
      </c>
      <c r="F7917" t="str">
        <f>VLOOKUP(data[[#This Row],[id_campaign]],campaign[],2,FALSE)</f>
        <v>OwnsComputer</v>
      </c>
      <c r="G7917" t="str">
        <f>VLOOKUP(data[[#This Row],[id_customer]],customer[],2,FALSE)</f>
        <v>Ricoriki Thompson</v>
      </c>
      <c r="H7917" t="str">
        <f>data[[#This Row],[id_customer]]&amp;data[[#This Row],[id_campaign]]</f>
        <v>C0492cam11</v>
      </c>
      <c r="I7917">
        <f>DATEDIF(data[[#This Row],[join_date]],data[[#This Row],[buy_date]],"M")</f>
        <v>8</v>
      </c>
    </row>
    <row r="7918" spans="1:9" x14ac:dyDescent="0.25">
      <c r="A7918" t="s">
        <v>2009</v>
      </c>
      <c r="B7918" t="s">
        <v>24</v>
      </c>
      <c r="C7918" s="1">
        <v>44772</v>
      </c>
      <c r="D7918" s="1">
        <v>45054</v>
      </c>
      <c r="E7918">
        <f>VLOOKUP(data[[#This Row],[id_campaign]],campaign[],4,FALSE)</f>
        <v>62</v>
      </c>
      <c r="F7918" t="str">
        <f>VLOOKUP(data[[#This Row],[id_campaign]],campaign[],2,FALSE)</f>
        <v>OwnsComputer</v>
      </c>
      <c r="G7918" t="str">
        <f>VLOOKUP(data[[#This Row],[id_customer]],customer[],2,FALSE)</f>
        <v>Ricoriki Thompson</v>
      </c>
      <c r="H7918" t="str">
        <f>data[[#This Row],[id_customer]]&amp;data[[#This Row],[id_campaign]]</f>
        <v>C0492cam11</v>
      </c>
      <c r="I7918">
        <f>DATEDIF(data[[#This Row],[join_date]],data[[#This Row],[buy_date]],"M")</f>
        <v>9</v>
      </c>
    </row>
    <row r="7919" spans="1:9" x14ac:dyDescent="0.25">
      <c r="A7919" t="s">
        <v>2013</v>
      </c>
      <c r="B7919" t="s">
        <v>32</v>
      </c>
      <c r="C7919" s="1">
        <v>44583</v>
      </c>
      <c r="D7919" s="1">
        <v>44583</v>
      </c>
      <c r="E7919">
        <f>VLOOKUP(data[[#This Row],[id_campaign]],campaign[],4,FALSE)</f>
        <v>14</v>
      </c>
      <c r="F7919" t="str">
        <f>VLOOKUP(data[[#This Row],[id_campaign]],campaign[],2,FALSE)</f>
        <v>OwnsMotorcycle</v>
      </c>
      <c r="G7919" t="str">
        <f>VLOOKUP(data[[#This Row],[id_customer]],customer[],2,FALSE)</f>
        <v>Amii McGibbon</v>
      </c>
      <c r="H7919" t="str">
        <f>data[[#This Row],[id_customer]]&amp;data[[#This Row],[id_campaign]]</f>
        <v>C0493cam15</v>
      </c>
      <c r="I7919">
        <f>DATEDIF(data[[#This Row],[join_date]],data[[#This Row],[buy_date]],"M")</f>
        <v>0</v>
      </c>
    </row>
    <row r="7920" spans="1:9" x14ac:dyDescent="0.25">
      <c r="A7920" t="s">
        <v>2013</v>
      </c>
      <c r="B7920" t="s">
        <v>32</v>
      </c>
      <c r="C7920" s="1">
        <v>44583</v>
      </c>
      <c r="D7920" s="1">
        <v>44651</v>
      </c>
      <c r="E7920">
        <f>VLOOKUP(data[[#This Row],[id_campaign]],campaign[],4,FALSE)</f>
        <v>14</v>
      </c>
      <c r="F7920" t="str">
        <f>VLOOKUP(data[[#This Row],[id_campaign]],campaign[],2,FALSE)</f>
        <v>OwnsMotorcycle</v>
      </c>
      <c r="G7920" t="str">
        <f>VLOOKUP(data[[#This Row],[id_customer]],customer[],2,FALSE)</f>
        <v>Amii McGibbon</v>
      </c>
      <c r="H7920" t="str">
        <f>data[[#This Row],[id_customer]]&amp;data[[#This Row],[id_campaign]]</f>
        <v>C0493cam15</v>
      </c>
      <c r="I7920">
        <f>DATEDIF(data[[#This Row],[join_date]],data[[#This Row],[buy_date]],"M")</f>
        <v>2</v>
      </c>
    </row>
    <row r="7921" spans="1:9" x14ac:dyDescent="0.25">
      <c r="A7921" t="s">
        <v>2013</v>
      </c>
      <c r="B7921" t="s">
        <v>32</v>
      </c>
      <c r="C7921" s="1">
        <v>44583</v>
      </c>
      <c r="D7921" s="1">
        <v>44653</v>
      </c>
      <c r="E7921">
        <f>VLOOKUP(data[[#This Row],[id_campaign]],campaign[],4,FALSE)</f>
        <v>14</v>
      </c>
      <c r="F7921" t="str">
        <f>VLOOKUP(data[[#This Row],[id_campaign]],campaign[],2,FALSE)</f>
        <v>OwnsMotorcycle</v>
      </c>
      <c r="G7921" t="str">
        <f>VLOOKUP(data[[#This Row],[id_customer]],customer[],2,FALSE)</f>
        <v>Amii McGibbon</v>
      </c>
      <c r="H7921" t="str">
        <f>data[[#This Row],[id_customer]]&amp;data[[#This Row],[id_campaign]]</f>
        <v>C0493cam15</v>
      </c>
      <c r="I7921">
        <f>DATEDIF(data[[#This Row],[join_date]],data[[#This Row],[buy_date]],"M")</f>
        <v>2</v>
      </c>
    </row>
    <row r="7922" spans="1:9" x14ac:dyDescent="0.25">
      <c r="A7922" t="s">
        <v>2013</v>
      </c>
      <c r="B7922" t="s">
        <v>32</v>
      </c>
      <c r="C7922" s="1">
        <v>44583</v>
      </c>
      <c r="D7922" s="1">
        <v>44711</v>
      </c>
      <c r="E7922">
        <f>VLOOKUP(data[[#This Row],[id_campaign]],campaign[],4,FALSE)</f>
        <v>14</v>
      </c>
      <c r="F7922" t="str">
        <f>VLOOKUP(data[[#This Row],[id_campaign]],campaign[],2,FALSE)</f>
        <v>OwnsMotorcycle</v>
      </c>
      <c r="G7922" t="str">
        <f>VLOOKUP(data[[#This Row],[id_customer]],customer[],2,FALSE)</f>
        <v>Amii McGibbon</v>
      </c>
      <c r="H7922" t="str">
        <f>data[[#This Row],[id_customer]]&amp;data[[#This Row],[id_campaign]]</f>
        <v>C0493cam15</v>
      </c>
      <c r="I7922">
        <f>DATEDIF(data[[#This Row],[join_date]],data[[#This Row],[buy_date]],"M")</f>
        <v>4</v>
      </c>
    </row>
    <row r="7923" spans="1:9" x14ac:dyDescent="0.25">
      <c r="A7923" t="s">
        <v>2013</v>
      </c>
      <c r="B7923" t="s">
        <v>32</v>
      </c>
      <c r="C7923" s="1">
        <v>44583</v>
      </c>
      <c r="D7923" s="1">
        <v>44716</v>
      </c>
      <c r="E7923">
        <f>VLOOKUP(data[[#This Row],[id_campaign]],campaign[],4,FALSE)</f>
        <v>14</v>
      </c>
      <c r="F7923" t="str">
        <f>VLOOKUP(data[[#This Row],[id_campaign]],campaign[],2,FALSE)</f>
        <v>OwnsMotorcycle</v>
      </c>
      <c r="G7923" t="str">
        <f>VLOOKUP(data[[#This Row],[id_customer]],customer[],2,FALSE)</f>
        <v>Amii McGibbon</v>
      </c>
      <c r="H7923" t="str">
        <f>data[[#This Row],[id_customer]]&amp;data[[#This Row],[id_campaign]]</f>
        <v>C0493cam15</v>
      </c>
      <c r="I7923">
        <f>DATEDIF(data[[#This Row],[join_date]],data[[#This Row],[buy_date]],"M")</f>
        <v>4</v>
      </c>
    </row>
    <row r="7924" spans="1:9" x14ac:dyDescent="0.25">
      <c r="A7924" t="s">
        <v>2013</v>
      </c>
      <c r="B7924" t="s">
        <v>32</v>
      </c>
      <c r="C7924" s="1">
        <v>44583</v>
      </c>
      <c r="D7924" s="1">
        <v>44764</v>
      </c>
      <c r="E7924">
        <f>VLOOKUP(data[[#This Row],[id_campaign]],campaign[],4,FALSE)</f>
        <v>14</v>
      </c>
      <c r="F7924" t="str">
        <f>VLOOKUP(data[[#This Row],[id_campaign]],campaign[],2,FALSE)</f>
        <v>OwnsMotorcycle</v>
      </c>
      <c r="G7924" t="str">
        <f>VLOOKUP(data[[#This Row],[id_customer]],customer[],2,FALSE)</f>
        <v>Amii McGibbon</v>
      </c>
      <c r="H7924" t="str">
        <f>data[[#This Row],[id_customer]]&amp;data[[#This Row],[id_campaign]]</f>
        <v>C0493cam15</v>
      </c>
      <c r="I7924">
        <f>DATEDIF(data[[#This Row],[join_date]],data[[#This Row],[buy_date]],"M")</f>
        <v>6</v>
      </c>
    </row>
    <row r="7925" spans="1:9" x14ac:dyDescent="0.25">
      <c r="A7925" t="s">
        <v>2013</v>
      </c>
      <c r="B7925" t="s">
        <v>32</v>
      </c>
      <c r="C7925" s="1">
        <v>44583</v>
      </c>
      <c r="D7925" s="1">
        <v>44775</v>
      </c>
      <c r="E7925">
        <f>VLOOKUP(data[[#This Row],[id_campaign]],campaign[],4,FALSE)</f>
        <v>14</v>
      </c>
      <c r="F7925" t="str">
        <f>VLOOKUP(data[[#This Row],[id_campaign]],campaign[],2,FALSE)</f>
        <v>OwnsMotorcycle</v>
      </c>
      <c r="G7925" t="str">
        <f>VLOOKUP(data[[#This Row],[id_customer]],customer[],2,FALSE)</f>
        <v>Amii McGibbon</v>
      </c>
      <c r="H7925" t="str">
        <f>data[[#This Row],[id_customer]]&amp;data[[#This Row],[id_campaign]]</f>
        <v>C0493cam15</v>
      </c>
      <c r="I7925">
        <f>DATEDIF(data[[#This Row],[join_date]],data[[#This Row],[buy_date]],"M")</f>
        <v>6</v>
      </c>
    </row>
    <row r="7926" spans="1:9" x14ac:dyDescent="0.25">
      <c r="A7926" t="s">
        <v>2013</v>
      </c>
      <c r="B7926" t="s">
        <v>32</v>
      </c>
      <c r="C7926" s="1">
        <v>44583</v>
      </c>
      <c r="D7926" s="1">
        <v>44856</v>
      </c>
      <c r="E7926">
        <f>VLOOKUP(data[[#This Row],[id_campaign]],campaign[],4,FALSE)</f>
        <v>14</v>
      </c>
      <c r="F7926" t="str">
        <f>VLOOKUP(data[[#This Row],[id_campaign]],campaign[],2,FALSE)</f>
        <v>OwnsMotorcycle</v>
      </c>
      <c r="G7926" t="str">
        <f>VLOOKUP(data[[#This Row],[id_customer]],customer[],2,FALSE)</f>
        <v>Amii McGibbon</v>
      </c>
      <c r="H7926" t="str">
        <f>data[[#This Row],[id_customer]]&amp;data[[#This Row],[id_campaign]]</f>
        <v>C0493cam15</v>
      </c>
      <c r="I7926">
        <f>DATEDIF(data[[#This Row],[join_date]],data[[#This Row],[buy_date]],"M")</f>
        <v>9</v>
      </c>
    </row>
    <row r="7927" spans="1:9" x14ac:dyDescent="0.25">
      <c r="A7927" t="s">
        <v>2013</v>
      </c>
      <c r="B7927" t="s">
        <v>32</v>
      </c>
      <c r="C7927" s="1">
        <v>44583</v>
      </c>
      <c r="D7927" s="1">
        <v>44895</v>
      </c>
      <c r="E7927">
        <f>VLOOKUP(data[[#This Row],[id_campaign]],campaign[],4,FALSE)</f>
        <v>14</v>
      </c>
      <c r="F7927" t="str">
        <f>VLOOKUP(data[[#This Row],[id_campaign]],campaign[],2,FALSE)</f>
        <v>OwnsMotorcycle</v>
      </c>
      <c r="G7927" t="str">
        <f>VLOOKUP(data[[#This Row],[id_customer]],customer[],2,FALSE)</f>
        <v>Amii McGibbon</v>
      </c>
      <c r="H7927" t="str">
        <f>data[[#This Row],[id_customer]]&amp;data[[#This Row],[id_campaign]]</f>
        <v>C0493cam15</v>
      </c>
      <c r="I7927">
        <f>DATEDIF(data[[#This Row],[join_date]],data[[#This Row],[buy_date]],"M")</f>
        <v>10</v>
      </c>
    </row>
    <row r="7928" spans="1:9" x14ac:dyDescent="0.25">
      <c r="A7928" t="s">
        <v>2013</v>
      </c>
      <c r="B7928" t="s">
        <v>32</v>
      </c>
      <c r="C7928" s="1">
        <v>44583</v>
      </c>
      <c r="D7928" s="1">
        <v>44950</v>
      </c>
      <c r="E7928">
        <f>VLOOKUP(data[[#This Row],[id_campaign]],campaign[],4,FALSE)</f>
        <v>14</v>
      </c>
      <c r="F7928" t="str">
        <f>VLOOKUP(data[[#This Row],[id_campaign]],campaign[],2,FALSE)</f>
        <v>OwnsMotorcycle</v>
      </c>
      <c r="G7928" t="str">
        <f>VLOOKUP(data[[#This Row],[id_customer]],customer[],2,FALSE)</f>
        <v>Amii McGibbon</v>
      </c>
      <c r="H7928" t="str">
        <f>data[[#This Row],[id_customer]]&amp;data[[#This Row],[id_campaign]]</f>
        <v>C0493cam15</v>
      </c>
      <c r="I7928">
        <f>DATEDIF(data[[#This Row],[join_date]],data[[#This Row],[buy_date]],"M")</f>
        <v>12</v>
      </c>
    </row>
    <row r="7929" spans="1:9" x14ac:dyDescent="0.25">
      <c r="A7929" t="s">
        <v>2013</v>
      </c>
      <c r="B7929" t="s">
        <v>32</v>
      </c>
      <c r="C7929" s="1">
        <v>44583</v>
      </c>
      <c r="D7929" s="1">
        <v>45013</v>
      </c>
      <c r="E7929">
        <f>VLOOKUP(data[[#This Row],[id_campaign]],campaign[],4,FALSE)</f>
        <v>14</v>
      </c>
      <c r="F7929" t="str">
        <f>VLOOKUP(data[[#This Row],[id_campaign]],campaign[],2,FALSE)</f>
        <v>OwnsMotorcycle</v>
      </c>
      <c r="G7929" t="str">
        <f>VLOOKUP(data[[#This Row],[id_customer]],customer[],2,FALSE)</f>
        <v>Amii McGibbon</v>
      </c>
      <c r="H7929" t="str">
        <f>data[[#This Row],[id_customer]]&amp;data[[#This Row],[id_campaign]]</f>
        <v>C0493cam15</v>
      </c>
      <c r="I7929">
        <f>DATEDIF(data[[#This Row],[join_date]],data[[#This Row],[buy_date]],"M")</f>
        <v>14</v>
      </c>
    </row>
    <row r="7930" spans="1:9" x14ac:dyDescent="0.25">
      <c r="A7930" t="s">
        <v>2013</v>
      </c>
      <c r="B7930" t="s">
        <v>8</v>
      </c>
      <c r="C7930" s="1">
        <v>44738</v>
      </c>
      <c r="D7930" s="1">
        <v>44738</v>
      </c>
      <c r="E7930">
        <f>VLOOKUP(data[[#This Row],[id_campaign]],campaign[],4,FALSE)</f>
        <v>62</v>
      </c>
      <c r="F7930" t="str">
        <f>VLOOKUP(data[[#This Row],[id_campaign]],campaign[],2,FALSE)</f>
        <v>HandsetWebCapable</v>
      </c>
      <c r="G7930" t="str">
        <f>VLOOKUP(data[[#This Row],[id_customer]],customer[],2,FALSE)</f>
        <v>Amii McGibbon</v>
      </c>
      <c r="H7930" t="str">
        <f>data[[#This Row],[id_customer]]&amp;data[[#This Row],[id_campaign]]</f>
        <v>C0493cam03</v>
      </c>
      <c r="I7930">
        <f>DATEDIF(data[[#This Row],[join_date]],data[[#This Row],[buy_date]],"M")</f>
        <v>0</v>
      </c>
    </row>
    <row r="7931" spans="1:9" x14ac:dyDescent="0.25">
      <c r="A7931" t="s">
        <v>2013</v>
      </c>
      <c r="B7931" t="s">
        <v>8</v>
      </c>
      <c r="C7931" s="1">
        <v>44738</v>
      </c>
      <c r="D7931" s="1">
        <v>44769</v>
      </c>
      <c r="E7931">
        <f>VLOOKUP(data[[#This Row],[id_campaign]],campaign[],4,FALSE)</f>
        <v>62</v>
      </c>
      <c r="F7931" t="str">
        <f>VLOOKUP(data[[#This Row],[id_campaign]],campaign[],2,FALSE)</f>
        <v>HandsetWebCapable</v>
      </c>
      <c r="G7931" t="str">
        <f>VLOOKUP(data[[#This Row],[id_customer]],customer[],2,FALSE)</f>
        <v>Amii McGibbon</v>
      </c>
      <c r="H7931" t="str">
        <f>data[[#This Row],[id_customer]]&amp;data[[#This Row],[id_campaign]]</f>
        <v>C0493cam03</v>
      </c>
      <c r="I7931">
        <f>DATEDIF(data[[#This Row],[join_date]],data[[#This Row],[buy_date]],"M")</f>
        <v>1</v>
      </c>
    </row>
    <row r="7932" spans="1:9" x14ac:dyDescent="0.25">
      <c r="A7932" t="s">
        <v>2013</v>
      </c>
      <c r="B7932" t="s">
        <v>8</v>
      </c>
      <c r="C7932" s="1">
        <v>44738</v>
      </c>
      <c r="D7932" s="1">
        <v>44783</v>
      </c>
      <c r="E7932">
        <f>VLOOKUP(data[[#This Row],[id_campaign]],campaign[],4,FALSE)</f>
        <v>62</v>
      </c>
      <c r="F7932" t="str">
        <f>VLOOKUP(data[[#This Row],[id_campaign]],campaign[],2,FALSE)</f>
        <v>HandsetWebCapable</v>
      </c>
      <c r="G7932" t="str">
        <f>VLOOKUP(data[[#This Row],[id_customer]],customer[],2,FALSE)</f>
        <v>Amii McGibbon</v>
      </c>
      <c r="H7932" t="str">
        <f>data[[#This Row],[id_customer]]&amp;data[[#This Row],[id_campaign]]</f>
        <v>C0493cam03</v>
      </c>
      <c r="I7932">
        <f>DATEDIF(data[[#This Row],[join_date]],data[[#This Row],[buy_date]],"M")</f>
        <v>1</v>
      </c>
    </row>
    <row r="7933" spans="1:9" x14ac:dyDescent="0.25">
      <c r="A7933" t="s">
        <v>2013</v>
      </c>
      <c r="B7933" t="s">
        <v>8</v>
      </c>
      <c r="C7933" s="1">
        <v>44738</v>
      </c>
      <c r="D7933" s="1">
        <v>44809</v>
      </c>
      <c r="E7933">
        <f>VLOOKUP(data[[#This Row],[id_campaign]],campaign[],4,FALSE)</f>
        <v>62</v>
      </c>
      <c r="F7933" t="str">
        <f>VLOOKUP(data[[#This Row],[id_campaign]],campaign[],2,FALSE)</f>
        <v>HandsetWebCapable</v>
      </c>
      <c r="G7933" t="str">
        <f>VLOOKUP(data[[#This Row],[id_customer]],customer[],2,FALSE)</f>
        <v>Amii McGibbon</v>
      </c>
      <c r="H7933" t="str">
        <f>data[[#This Row],[id_customer]]&amp;data[[#This Row],[id_campaign]]</f>
        <v>C0493cam03</v>
      </c>
      <c r="I7933">
        <f>DATEDIF(data[[#This Row],[join_date]],data[[#This Row],[buy_date]],"M")</f>
        <v>2</v>
      </c>
    </row>
    <row r="7934" spans="1:9" x14ac:dyDescent="0.25">
      <c r="A7934" t="s">
        <v>2013</v>
      </c>
      <c r="B7934" t="s">
        <v>8</v>
      </c>
      <c r="C7934" s="1">
        <v>44738</v>
      </c>
      <c r="D7934" s="1">
        <v>44860</v>
      </c>
      <c r="E7934">
        <f>VLOOKUP(data[[#This Row],[id_campaign]],campaign[],4,FALSE)</f>
        <v>62</v>
      </c>
      <c r="F7934" t="str">
        <f>VLOOKUP(data[[#This Row],[id_campaign]],campaign[],2,FALSE)</f>
        <v>HandsetWebCapable</v>
      </c>
      <c r="G7934" t="str">
        <f>VLOOKUP(data[[#This Row],[id_customer]],customer[],2,FALSE)</f>
        <v>Amii McGibbon</v>
      </c>
      <c r="H7934" t="str">
        <f>data[[#This Row],[id_customer]]&amp;data[[#This Row],[id_campaign]]</f>
        <v>C0493cam03</v>
      </c>
      <c r="I7934">
        <f>DATEDIF(data[[#This Row],[join_date]],data[[#This Row],[buy_date]],"M")</f>
        <v>4</v>
      </c>
    </row>
    <row r="7935" spans="1:9" x14ac:dyDescent="0.25">
      <c r="A7935" t="s">
        <v>2013</v>
      </c>
      <c r="B7935" t="s">
        <v>8</v>
      </c>
      <c r="C7935" s="1">
        <v>44738</v>
      </c>
      <c r="D7935" s="1">
        <v>44866</v>
      </c>
      <c r="E7935">
        <f>VLOOKUP(data[[#This Row],[id_campaign]],campaign[],4,FALSE)</f>
        <v>62</v>
      </c>
      <c r="F7935" t="str">
        <f>VLOOKUP(data[[#This Row],[id_campaign]],campaign[],2,FALSE)</f>
        <v>HandsetWebCapable</v>
      </c>
      <c r="G7935" t="str">
        <f>VLOOKUP(data[[#This Row],[id_customer]],customer[],2,FALSE)</f>
        <v>Amii McGibbon</v>
      </c>
      <c r="H7935" t="str">
        <f>data[[#This Row],[id_customer]]&amp;data[[#This Row],[id_campaign]]</f>
        <v>C0493cam03</v>
      </c>
      <c r="I7935">
        <f>DATEDIF(data[[#This Row],[join_date]],data[[#This Row],[buy_date]],"M")</f>
        <v>4</v>
      </c>
    </row>
    <row r="7936" spans="1:9" x14ac:dyDescent="0.25">
      <c r="A7936" t="s">
        <v>2013</v>
      </c>
      <c r="B7936" t="s">
        <v>8</v>
      </c>
      <c r="C7936" s="1">
        <v>44738</v>
      </c>
      <c r="D7936" s="1">
        <v>44897</v>
      </c>
      <c r="E7936">
        <f>VLOOKUP(data[[#This Row],[id_campaign]],campaign[],4,FALSE)</f>
        <v>62</v>
      </c>
      <c r="F7936" t="str">
        <f>VLOOKUP(data[[#This Row],[id_campaign]],campaign[],2,FALSE)</f>
        <v>HandsetWebCapable</v>
      </c>
      <c r="G7936" t="str">
        <f>VLOOKUP(data[[#This Row],[id_customer]],customer[],2,FALSE)</f>
        <v>Amii McGibbon</v>
      </c>
      <c r="H7936" t="str">
        <f>data[[#This Row],[id_customer]]&amp;data[[#This Row],[id_campaign]]</f>
        <v>C0493cam03</v>
      </c>
      <c r="I7936">
        <f>DATEDIF(data[[#This Row],[join_date]],data[[#This Row],[buy_date]],"M")</f>
        <v>5</v>
      </c>
    </row>
    <row r="7937" spans="1:9" x14ac:dyDescent="0.25">
      <c r="A7937" t="s">
        <v>2013</v>
      </c>
      <c r="B7937" t="s">
        <v>8</v>
      </c>
      <c r="C7937" s="1">
        <v>44738</v>
      </c>
      <c r="D7937" s="1">
        <v>44928</v>
      </c>
      <c r="E7937">
        <f>VLOOKUP(data[[#This Row],[id_campaign]],campaign[],4,FALSE)</f>
        <v>62</v>
      </c>
      <c r="F7937" t="str">
        <f>VLOOKUP(data[[#This Row],[id_campaign]],campaign[],2,FALSE)</f>
        <v>HandsetWebCapable</v>
      </c>
      <c r="G7937" t="str">
        <f>VLOOKUP(data[[#This Row],[id_customer]],customer[],2,FALSE)</f>
        <v>Amii McGibbon</v>
      </c>
      <c r="H7937" t="str">
        <f>data[[#This Row],[id_customer]]&amp;data[[#This Row],[id_campaign]]</f>
        <v>C0493cam03</v>
      </c>
      <c r="I7937">
        <f>DATEDIF(data[[#This Row],[join_date]],data[[#This Row],[buy_date]],"M")</f>
        <v>6</v>
      </c>
    </row>
    <row r="7938" spans="1:9" x14ac:dyDescent="0.25">
      <c r="A7938" t="s">
        <v>2013</v>
      </c>
      <c r="B7938" t="s">
        <v>8</v>
      </c>
      <c r="C7938" s="1">
        <v>44738</v>
      </c>
      <c r="D7938" s="1">
        <v>44963</v>
      </c>
      <c r="E7938">
        <f>VLOOKUP(data[[#This Row],[id_campaign]],campaign[],4,FALSE)</f>
        <v>62</v>
      </c>
      <c r="F7938" t="str">
        <f>VLOOKUP(data[[#This Row],[id_campaign]],campaign[],2,FALSE)</f>
        <v>HandsetWebCapable</v>
      </c>
      <c r="G7938" t="str">
        <f>VLOOKUP(data[[#This Row],[id_customer]],customer[],2,FALSE)</f>
        <v>Amii McGibbon</v>
      </c>
      <c r="H7938" t="str">
        <f>data[[#This Row],[id_customer]]&amp;data[[#This Row],[id_campaign]]</f>
        <v>C0493cam03</v>
      </c>
      <c r="I7938">
        <f>DATEDIF(data[[#This Row],[join_date]],data[[#This Row],[buy_date]],"M")</f>
        <v>7</v>
      </c>
    </row>
    <row r="7939" spans="1:9" x14ac:dyDescent="0.25">
      <c r="A7939" t="s">
        <v>2013</v>
      </c>
      <c r="B7939" t="s">
        <v>8</v>
      </c>
      <c r="C7939" s="1">
        <v>44738</v>
      </c>
      <c r="D7939" s="1">
        <v>44996</v>
      </c>
      <c r="E7939">
        <f>VLOOKUP(data[[#This Row],[id_campaign]],campaign[],4,FALSE)</f>
        <v>62</v>
      </c>
      <c r="F7939" t="str">
        <f>VLOOKUP(data[[#This Row],[id_campaign]],campaign[],2,FALSE)</f>
        <v>HandsetWebCapable</v>
      </c>
      <c r="G7939" t="str">
        <f>VLOOKUP(data[[#This Row],[id_customer]],customer[],2,FALSE)</f>
        <v>Amii McGibbon</v>
      </c>
      <c r="H7939" t="str">
        <f>data[[#This Row],[id_customer]]&amp;data[[#This Row],[id_campaign]]</f>
        <v>C0493cam03</v>
      </c>
      <c r="I7939">
        <f>DATEDIF(data[[#This Row],[join_date]],data[[#This Row],[buy_date]],"M")</f>
        <v>8</v>
      </c>
    </row>
    <row r="7940" spans="1:9" x14ac:dyDescent="0.25">
      <c r="A7940" t="s">
        <v>2013</v>
      </c>
      <c r="B7940" t="s">
        <v>8</v>
      </c>
      <c r="C7940" s="1">
        <v>44738</v>
      </c>
      <c r="D7940" s="1">
        <v>45018</v>
      </c>
      <c r="E7940">
        <f>VLOOKUP(data[[#This Row],[id_campaign]],campaign[],4,FALSE)</f>
        <v>62</v>
      </c>
      <c r="F7940" t="str">
        <f>VLOOKUP(data[[#This Row],[id_campaign]],campaign[],2,FALSE)</f>
        <v>HandsetWebCapable</v>
      </c>
      <c r="G7940" t="str">
        <f>VLOOKUP(data[[#This Row],[id_customer]],customer[],2,FALSE)</f>
        <v>Amii McGibbon</v>
      </c>
      <c r="H7940" t="str">
        <f>data[[#This Row],[id_customer]]&amp;data[[#This Row],[id_campaign]]</f>
        <v>C0493cam03</v>
      </c>
      <c r="I7940">
        <f>DATEDIF(data[[#This Row],[join_date]],data[[#This Row],[buy_date]],"M")</f>
        <v>9</v>
      </c>
    </row>
    <row r="7941" spans="1:9" x14ac:dyDescent="0.25">
      <c r="A7941" t="s">
        <v>2013</v>
      </c>
      <c r="B7941" t="s">
        <v>8</v>
      </c>
      <c r="C7941" s="1">
        <v>44738</v>
      </c>
      <c r="D7941" s="1">
        <v>45047</v>
      </c>
      <c r="E7941">
        <f>VLOOKUP(data[[#This Row],[id_campaign]],campaign[],4,FALSE)</f>
        <v>62</v>
      </c>
      <c r="F7941" t="str">
        <f>VLOOKUP(data[[#This Row],[id_campaign]],campaign[],2,FALSE)</f>
        <v>HandsetWebCapable</v>
      </c>
      <c r="G7941" t="str">
        <f>VLOOKUP(data[[#This Row],[id_customer]],customer[],2,FALSE)</f>
        <v>Amii McGibbon</v>
      </c>
      <c r="H7941" t="str">
        <f>data[[#This Row],[id_customer]]&amp;data[[#This Row],[id_campaign]]</f>
        <v>C0493cam03</v>
      </c>
      <c r="I7941">
        <f>DATEDIF(data[[#This Row],[join_date]],data[[#This Row],[buy_date]],"M")</f>
        <v>10</v>
      </c>
    </row>
    <row r="7942" spans="1:9" x14ac:dyDescent="0.25">
      <c r="A7942" t="s">
        <v>2017</v>
      </c>
      <c r="B7942" t="s">
        <v>28</v>
      </c>
      <c r="C7942" s="1">
        <v>44659</v>
      </c>
      <c r="D7942" s="1">
        <v>44659</v>
      </c>
      <c r="E7942">
        <f>VLOOKUP(data[[#This Row],[id_campaign]],campaign[],4,FALSE)</f>
        <v>25</v>
      </c>
      <c r="F7942" t="str">
        <f>VLOOKUP(data[[#This Row],[id_campaign]],campaign[],2,FALSE)</f>
        <v>NewCellphoneUser</v>
      </c>
      <c r="G7942" t="str">
        <f>VLOOKUP(data[[#This Row],[id_customer]],customer[],2,FALSE)</f>
        <v>Willette Goldberg</v>
      </c>
      <c r="H7942" t="str">
        <f>data[[#This Row],[id_customer]]&amp;data[[#This Row],[id_campaign]]</f>
        <v>C0494cam13</v>
      </c>
      <c r="I7942">
        <f>DATEDIF(data[[#This Row],[join_date]],data[[#This Row],[buy_date]],"M")</f>
        <v>0</v>
      </c>
    </row>
    <row r="7943" spans="1:9" x14ac:dyDescent="0.25">
      <c r="A7943" t="s">
        <v>2017</v>
      </c>
      <c r="B7943" t="s">
        <v>28</v>
      </c>
      <c r="C7943" s="1">
        <v>44659</v>
      </c>
      <c r="D7943" s="1">
        <v>44690</v>
      </c>
      <c r="E7943">
        <f>VLOOKUP(data[[#This Row],[id_campaign]],campaign[],4,FALSE)</f>
        <v>25</v>
      </c>
      <c r="F7943" t="str">
        <f>VLOOKUP(data[[#This Row],[id_campaign]],campaign[],2,FALSE)</f>
        <v>NewCellphoneUser</v>
      </c>
      <c r="G7943" t="str">
        <f>VLOOKUP(data[[#This Row],[id_customer]],customer[],2,FALSE)</f>
        <v>Willette Goldberg</v>
      </c>
      <c r="H7943" t="str">
        <f>data[[#This Row],[id_customer]]&amp;data[[#This Row],[id_campaign]]</f>
        <v>C0494cam13</v>
      </c>
      <c r="I7943">
        <f>DATEDIF(data[[#This Row],[join_date]],data[[#This Row],[buy_date]],"M")</f>
        <v>1</v>
      </c>
    </row>
    <row r="7944" spans="1:9" x14ac:dyDescent="0.25">
      <c r="A7944" t="s">
        <v>2017</v>
      </c>
      <c r="B7944" t="s">
        <v>28</v>
      </c>
      <c r="C7944" s="1">
        <v>44659</v>
      </c>
      <c r="D7944" s="1">
        <v>44721</v>
      </c>
      <c r="E7944">
        <f>VLOOKUP(data[[#This Row],[id_campaign]],campaign[],4,FALSE)</f>
        <v>25</v>
      </c>
      <c r="F7944" t="str">
        <f>VLOOKUP(data[[#This Row],[id_campaign]],campaign[],2,FALSE)</f>
        <v>NewCellphoneUser</v>
      </c>
      <c r="G7944" t="str">
        <f>VLOOKUP(data[[#This Row],[id_customer]],customer[],2,FALSE)</f>
        <v>Willette Goldberg</v>
      </c>
      <c r="H7944" t="str">
        <f>data[[#This Row],[id_customer]]&amp;data[[#This Row],[id_campaign]]</f>
        <v>C0494cam13</v>
      </c>
      <c r="I7944">
        <f>DATEDIF(data[[#This Row],[join_date]],data[[#This Row],[buy_date]],"M")</f>
        <v>2</v>
      </c>
    </row>
    <row r="7945" spans="1:9" x14ac:dyDescent="0.25">
      <c r="A7945" t="s">
        <v>2017</v>
      </c>
      <c r="B7945" t="s">
        <v>28</v>
      </c>
      <c r="C7945" s="1">
        <v>44659</v>
      </c>
      <c r="D7945" s="1">
        <v>44762</v>
      </c>
      <c r="E7945">
        <f>VLOOKUP(data[[#This Row],[id_campaign]],campaign[],4,FALSE)</f>
        <v>25</v>
      </c>
      <c r="F7945" t="str">
        <f>VLOOKUP(data[[#This Row],[id_campaign]],campaign[],2,FALSE)</f>
        <v>NewCellphoneUser</v>
      </c>
      <c r="G7945" t="str">
        <f>VLOOKUP(data[[#This Row],[id_customer]],customer[],2,FALSE)</f>
        <v>Willette Goldberg</v>
      </c>
      <c r="H7945" t="str">
        <f>data[[#This Row],[id_customer]]&amp;data[[#This Row],[id_campaign]]</f>
        <v>C0494cam13</v>
      </c>
      <c r="I7945">
        <f>DATEDIF(data[[#This Row],[join_date]],data[[#This Row],[buy_date]],"M")</f>
        <v>3</v>
      </c>
    </row>
    <row r="7946" spans="1:9" x14ac:dyDescent="0.25">
      <c r="A7946" t="s">
        <v>2017</v>
      </c>
      <c r="B7946" t="s">
        <v>28</v>
      </c>
      <c r="C7946" s="1">
        <v>44659</v>
      </c>
      <c r="D7946" s="1">
        <v>44794</v>
      </c>
      <c r="E7946">
        <f>VLOOKUP(data[[#This Row],[id_campaign]],campaign[],4,FALSE)</f>
        <v>25</v>
      </c>
      <c r="F7946" t="str">
        <f>VLOOKUP(data[[#This Row],[id_campaign]],campaign[],2,FALSE)</f>
        <v>NewCellphoneUser</v>
      </c>
      <c r="G7946" t="str">
        <f>VLOOKUP(data[[#This Row],[id_customer]],customer[],2,FALSE)</f>
        <v>Willette Goldberg</v>
      </c>
      <c r="H7946" t="str">
        <f>data[[#This Row],[id_customer]]&amp;data[[#This Row],[id_campaign]]</f>
        <v>C0494cam13</v>
      </c>
      <c r="I7946">
        <f>DATEDIF(data[[#This Row],[join_date]],data[[#This Row],[buy_date]],"M")</f>
        <v>4</v>
      </c>
    </row>
    <row r="7947" spans="1:9" x14ac:dyDescent="0.25">
      <c r="A7947" t="s">
        <v>2017</v>
      </c>
      <c r="B7947" t="s">
        <v>28</v>
      </c>
      <c r="C7947" s="1">
        <v>44659</v>
      </c>
      <c r="D7947" s="1">
        <v>44824</v>
      </c>
      <c r="E7947">
        <f>VLOOKUP(data[[#This Row],[id_campaign]],campaign[],4,FALSE)</f>
        <v>25</v>
      </c>
      <c r="F7947" t="str">
        <f>VLOOKUP(data[[#This Row],[id_campaign]],campaign[],2,FALSE)</f>
        <v>NewCellphoneUser</v>
      </c>
      <c r="G7947" t="str">
        <f>VLOOKUP(data[[#This Row],[id_customer]],customer[],2,FALSE)</f>
        <v>Willette Goldberg</v>
      </c>
      <c r="H7947" t="str">
        <f>data[[#This Row],[id_customer]]&amp;data[[#This Row],[id_campaign]]</f>
        <v>C0494cam13</v>
      </c>
      <c r="I7947">
        <f>DATEDIF(data[[#This Row],[join_date]],data[[#This Row],[buy_date]],"M")</f>
        <v>5</v>
      </c>
    </row>
    <row r="7948" spans="1:9" x14ac:dyDescent="0.25">
      <c r="A7948" t="s">
        <v>2017</v>
      </c>
      <c r="B7948" t="s">
        <v>28</v>
      </c>
      <c r="C7948" s="1">
        <v>44659</v>
      </c>
      <c r="D7948" s="1">
        <v>44848</v>
      </c>
      <c r="E7948">
        <f>VLOOKUP(data[[#This Row],[id_campaign]],campaign[],4,FALSE)</f>
        <v>25</v>
      </c>
      <c r="F7948" t="str">
        <f>VLOOKUP(data[[#This Row],[id_campaign]],campaign[],2,FALSE)</f>
        <v>NewCellphoneUser</v>
      </c>
      <c r="G7948" t="str">
        <f>VLOOKUP(data[[#This Row],[id_customer]],customer[],2,FALSE)</f>
        <v>Willette Goldberg</v>
      </c>
      <c r="H7948" t="str">
        <f>data[[#This Row],[id_customer]]&amp;data[[#This Row],[id_campaign]]</f>
        <v>C0494cam13</v>
      </c>
      <c r="I7948">
        <f>DATEDIF(data[[#This Row],[join_date]],data[[#This Row],[buy_date]],"M")</f>
        <v>6</v>
      </c>
    </row>
    <row r="7949" spans="1:9" x14ac:dyDescent="0.25">
      <c r="A7949" t="s">
        <v>2017</v>
      </c>
      <c r="B7949" t="s">
        <v>28</v>
      </c>
      <c r="C7949" s="1">
        <v>44659</v>
      </c>
      <c r="D7949" s="1">
        <v>44874</v>
      </c>
      <c r="E7949">
        <f>VLOOKUP(data[[#This Row],[id_campaign]],campaign[],4,FALSE)</f>
        <v>25</v>
      </c>
      <c r="F7949" t="str">
        <f>VLOOKUP(data[[#This Row],[id_campaign]],campaign[],2,FALSE)</f>
        <v>NewCellphoneUser</v>
      </c>
      <c r="G7949" t="str">
        <f>VLOOKUP(data[[#This Row],[id_customer]],customer[],2,FALSE)</f>
        <v>Willette Goldberg</v>
      </c>
      <c r="H7949" t="str">
        <f>data[[#This Row],[id_customer]]&amp;data[[#This Row],[id_campaign]]</f>
        <v>C0494cam13</v>
      </c>
      <c r="I7949">
        <f>DATEDIF(data[[#This Row],[join_date]],data[[#This Row],[buy_date]],"M")</f>
        <v>7</v>
      </c>
    </row>
    <row r="7950" spans="1:9" x14ac:dyDescent="0.25">
      <c r="A7950" t="s">
        <v>2017</v>
      </c>
      <c r="B7950" t="s">
        <v>28</v>
      </c>
      <c r="C7950" s="1">
        <v>44659</v>
      </c>
      <c r="D7950" s="1">
        <v>44911</v>
      </c>
      <c r="E7950">
        <f>VLOOKUP(data[[#This Row],[id_campaign]],campaign[],4,FALSE)</f>
        <v>25</v>
      </c>
      <c r="F7950" t="str">
        <f>VLOOKUP(data[[#This Row],[id_campaign]],campaign[],2,FALSE)</f>
        <v>NewCellphoneUser</v>
      </c>
      <c r="G7950" t="str">
        <f>VLOOKUP(data[[#This Row],[id_customer]],customer[],2,FALSE)</f>
        <v>Willette Goldberg</v>
      </c>
      <c r="H7950" t="str">
        <f>data[[#This Row],[id_customer]]&amp;data[[#This Row],[id_campaign]]</f>
        <v>C0494cam13</v>
      </c>
      <c r="I7950">
        <f>DATEDIF(data[[#This Row],[join_date]],data[[#This Row],[buy_date]],"M")</f>
        <v>8</v>
      </c>
    </row>
    <row r="7951" spans="1:9" x14ac:dyDescent="0.25">
      <c r="A7951" t="s">
        <v>2017</v>
      </c>
      <c r="B7951" t="s">
        <v>28</v>
      </c>
      <c r="C7951" s="1">
        <v>44659</v>
      </c>
      <c r="D7951" s="1">
        <v>44943</v>
      </c>
      <c r="E7951">
        <f>VLOOKUP(data[[#This Row],[id_campaign]],campaign[],4,FALSE)</f>
        <v>25</v>
      </c>
      <c r="F7951" t="str">
        <f>VLOOKUP(data[[#This Row],[id_campaign]],campaign[],2,FALSE)</f>
        <v>NewCellphoneUser</v>
      </c>
      <c r="G7951" t="str">
        <f>VLOOKUP(data[[#This Row],[id_customer]],customer[],2,FALSE)</f>
        <v>Willette Goldberg</v>
      </c>
      <c r="H7951" t="str">
        <f>data[[#This Row],[id_customer]]&amp;data[[#This Row],[id_campaign]]</f>
        <v>C0494cam13</v>
      </c>
      <c r="I7951">
        <f>DATEDIF(data[[#This Row],[join_date]],data[[#This Row],[buy_date]],"M")</f>
        <v>9</v>
      </c>
    </row>
    <row r="7952" spans="1:9" x14ac:dyDescent="0.25">
      <c r="A7952" t="s">
        <v>2017</v>
      </c>
      <c r="B7952" t="s">
        <v>28</v>
      </c>
      <c r="C7952" s="1">
        <v>44659</v>
      </c>
      <c r="D7952" s="1">
        <v>44969</v>
      </c>
      <c r="E7952">
        <f>VLOOKUP(data[[#This Row],[id_campaign]],campaign[],4,FALSE)</f>
        <v>25</v>
      </c>
      <c r="F7952" t="str">
        <f>VLOOKUP(data[[#This Row],[id_campaign]],campaign[],2,FALSE)</f>
        <v>NewCellphoneUser</v>
      </c>
      <c r="G7952" t="str">
        <f>VLOOKUP(data[[#This Row],[id_customer]],customer[],2,FALSE)</f>
        <v>Willette Goldberg</v>
      </c>
      <c r="H7952" t="str">
        <f>data[[#This Row],[id_customer]]&amp;data[[#This Row],[id_campaign]]</f>
        <v>C0494cam13</v>
      </c>
      <c r="I7952">
        <f>DATEDIF(data[[#This Row],[join_date]],data[[#This Row],[buy_date]],"M")</f>
        <v>10</v>
      </c>
    </row>
    <row r="7953" spans="1:9" x14ac:dyDescent="0.25">
      <c r="A7953" t="s">
        <v>2017</v>
      </c>
      <c r="B7953" t="s">
        <v>28</v>
      </c>
      <c r="C7953" s="1">
        <v>44659</v>
      </c>
      <c r="D7953" s="1">
        <v>45006</v>
      </c>
      <c r="E7953">
        <f>VLOOKUP(data[[#This Row],[id_campaign]],campaign[],4,FALSE)</f>
        <v>25</v>
      </c>
      <c r="F7953" t="str">
        <f>VLOOKUP(data[[#This Row],[id_campaign]],campaign[],2,FALSE)</f>
        <v>NewCellphoneUser</v>
      </c>
      <c r="G7953" t="str">
        <f>VLOOKUP(data[[#This Row],[id_customer]],customer[],2,FALSE)</f>
        <v>Willette Goldberg</v>
      </c>
      <c r="H7953" t="str">
        <f>data[[#This Row],[id_customer]]&amp;data[[#This Row],[id_campaign]]</f>
        <v>C0494cam13</v>
      </c>
      <c r="I7953">
        <f>DATEDIF(data[[#This Row],[join_date]],data[[#This Row],[buy_date]],"M")</f>
        <v>11</v>
      </c>
    </row>
    <row r="7954" spans="1:9" x14ac:dyDescent="0.25">
      <c r="A7954" t="s">
        <v>2017</v>
      </c>
      <c r="B7954" t="s">
        <v>28</v>
      </c>
      <c r="C7954" s="1">
        <v>44659</v>
      </c>
      <c r="D7954" s="1">
        <v>45028</v>
      </c>
      <c r="E7954">
        <f>VLOOKUP(data[[#This Row],[id_campaign]],campaign[],4,FALSE)</f>
        <v>25</v>
      </c>
      <c r="F7954" t="str">
        <f>VLOOKUP(data[[#This Row],[id_campaign]],campaign[],2,FALSE)</f>
        <v>NewCellphoneUser</v>
      </c>
      <c r="G7954" t="str">
        <f>VLOOKUP(data[[#This Row],[id_customer]],customer[],2,FALSE)</f>
        <v>Willette Goldberg</v>
      </c>
      <c r="H7954" t="str">
        <f>data[[#This Row],[id_customer]]&amp;data[[#This Row],[id_campaign]]</f>
        <v>C0494cam13</v>
      </c>
      <c r="I7954">
        <f>DATEDIF(data[[#This Row],[join_date]],data[[#This Row],[buy_date]],"M")</f>
        <v>12</v>
      </c>
    </row>
    <row r="7955" spans="1:9" x14ac:dyDescent="0.25">
      <c r="A7955" t="s">
        <v>2017</v>
      </c>
      <c r="B7955" t="s">
        <v>28</v>
      </c>
      <c r="C7955" s="1">
        <v>44659</v>
      </c>
      <c r="D7955" s="1">
        <v>45068</v>
      </c>
      <c r="E7955">
        <f>VLOOKUP(data[[#This Row],[id_campaign]],campaign[],4,FALSE)</f>
        <v>25</v>
      </c>
      <c r="F7955" t="str">
        <f>VLOOKUP(data[[#This Row],[id_campaign]],campaign[],2,FALSE)</f>
        <v>NewCellphoneUser</v>
      </c>
      <c r="G7955" t="str">
        <f>VLOOKUP(data[[#This Row],[id_customer]],customer[],2,FALSE)</f>
        <v>Willette Goldberg</v>
      </c>
      <c r="H7955" t="str">
        <f>data[[#This Row],[id_customer]]&amp;data[[#This Row],[id_campaign]]</f>
        <v>C0494cam13</v>
      </c>
      <c r="I7955">
        <f>DATEDIF(data[[#This Row],[join_date]],data[[#This Row],[buy_date]],"M")</f>
        <v>13</v>
      </c>
    </row>
    <row r="7956" spans="1:9" x14ac:dyDescent="0.25">
      <c r="A7956" t="s">
        <v>2017</v>
      </c>
      <c r="B7956" t="s">
        <v>34</v>
      </c>
      <c r="C7956" s="1">
        <v>45019</v>
      </c>
      <c r="D7956" s="1">
        <v>45019</v>
      </c>
      <c r="E7956">
        <f>VLOOKUP(data[[#This Row],[id_campaign]],campaign[],4,FALSE)</f>
        <v>16</v>
      </c>
      <c r="F7956" t="str">
        <f>VLOOKUP(data[[#This Row],[id_campaign]],campaign[],2,FALSE)</f>
        <v>MadeCallToRetentionTeam</v>
      </c>
      <c r="G7956" t="str">
        <f>VLOOKUP(data[[#This Row],[id_customer]],customer[],2,FALSE)</f>
        <v>Willette Goldberg</v>
      </c>
      <c r="H7956" t="str">
        <f>data[[#This Row],[id_customer]]&amp;data[[#This Row],[id_campaign]]</f>
        <v>C0494cam16</v>
      </c>
      <c r="I7956">
        <f>DATEDIF(data[[#This Row],[join_date]],data[[#This Row],[buy_date]],"M")</f>
        <v>0</v>
      </c>
    </row>
    <row r="7957" spans="1:9" x14ac:dyDescent="0.25">
      <c r="A7957" t="s">
        <v>2017</v>
      </c>
      <c r="B7957" t="s">
        <v>34</v>
      </c>
      <c r="C7957" s="1">
        <v>45019</v>
      </c>
      <c r="D7957" s="1">
        <v>45061</v>
      </c>
      <c r="E7957">
        <f>VLOOKUP(data[[#This Row],[id_campaign]],campaign[],4,FALSE)</f>
        <v>16</v>
      </c>
      <c r="F7957" t="str">
        <f>VLOOKUP(data[[#This Row],[id_campaign]],campaign[],2,FALSE)</f>
        <v>MadeCallToRetentionTeam</v>
      </c>
      <c r="G7957" t="str">
        <f>VLOOKUP(data[[#This Row],[id_customer]],customer[],2,FALSE)</f>
        <v>Willette Goldberg</v>
      </c>
      <c r="H7957" t="str">
        <f>data[[#This Row],[id_customer]]&amp;data[[#This Row],[id_campaign]]</f>
        <v>C0494cam16</v>
      </c>
      <c r="I7957">
        <f>DATEDIF(data[[#This Row],[join_date]],data[[#This Row],[buy_date]],"M")</f>
        <v>1</v>
      </c>
    </row>
    <row r="7958" spans="1:9" x14ac:dyDescent="0.25">
      <c r="A7958" t="s">
        <v>2021</v>
      </c>
      <c r="B7958" t="s">
        <v>20</v>
      </c>
      <c r="C7958" s="1">
        <v>44671</v>
      </c>
      <c r="D7958" s="1">
        <v>44671</v>
      </c>
      <c r="E7958">
        <f>VLOOKUP(data[[#This Row],[id_campaign]],campaign[],4,FALSE)</f>
        <v>75</v>
      </c>
      <c r="F7958" t="str">
        <f>VLOOKUP(data[[#This Row],[id_campaign]],campaign[],2,FALSE)</f>
        <v>OptOutMailings</v>
      </c>
      <c r="G7958" t="str">
        <f>VLOOKUP(data[[#This Row],[id_customer]],customer[],2,FALSE)</f>
        <v>Brien McGuire</v>
      </c>
      <c r="H7958" t="str">
        <f>data[[#This Row],[id_customer]]&amp;data[[#This Row],[id_campaign]]</f>
        <v>C0495cam09</v>
      </c>
      <c r="I7958">
        <f>DATEDIF(data[[#This Row],[join_date]],data[[#This Row],[buy_date]],"M")</f>
        <v>0</v>
      </c>
    </row>
    <row r="7959" spans="1:9" x14ac:dyDescent="0.25">
      <c r="A7959" t="s">
        <v>2021</v>
      </c>
      <c r="B7959" t="s">
        <v>20</v>
      </c>
      <c r="C7959" s="1">
        <v>44671</v>
      </c>
      <c r="D7959" s="1">
        <v>44745</v>
      </c>
      <c r="E7959">
        <f>VLOOKUP(data[[#This Row],[id_campaign]],campaign[],4,FALSE)</f>
        <v>75</v>
      </c>
      <c r="F7959" t="str">
        <f>VLOOKUP(data[[#This Row],[id_campaign]],campaign[],2,FALSE)</f>
        <v>OptOutMailings</v>
      </c>
      <c r="G7959" t="str">
        <f>VLOOKUP(data[[#This Row],[id_customer]],customer[],2,FALSE)</f>
        <v>Brien McGuire</v>
      </c>
      <c r="H7959" t="str">
        <f>data[[#This Row],[id_customer]]&amp;data[[#This Row],[id_campaign]]</f>
        <v>C0495cam09</v>
      </c>
      <c r="I7959">
        <f>DATEDIF(data[[#This Row],[join_date]],data[[#This Row],[buy_date]],"M")</f>
        <v>2</v>
      </c>
    </row>
    <row r="7960" spans="1:9" x14ac:dyDescent="0.25">
      <c r="A7960" t="s">
        <v>2021</v>
      </c>
      <c r="B7960" t="s">
        <v>20</v>
      </c>
      <c r="C7960" s="1">
        <v>44671</v>
      </c>
      <c r="D7960" s="1">
        <v>44801</v>
      </c>
      <c r="E7960">
        <f>VLOOKUP(data[[#This Row],[id_campaign]],campaign[],4,FALSE)</f>
        <v>75</v>
      </c>
      <c r="F7960" t="str">
        <f>VLOOKUP(data[[#This Row],[id_campaign]],campaign[],2,FALSE)</f>
        <v>OptOutMailings</v>
      </c>
      <c r="G7960" t="str">
        <f>VLOOKUP(data[[#This Row],[id_customer]],customer[],2,FALSE)</f>
        <v>Brien McGuire</v>
      </c>
      <c r="H7960" t="str">
        <f>data[[#This Row],[id_customer]]&amp;data[[#This Row],[id_campaign]]</f>
        <v>C0495cam09</v>
      </c>
      <c r="I7960">
        <f>DATEDIF(data[[#This Row],[join_date]],data[[#This Row],[buy_date]],"M")</f>
        <v>4</v>
      </c>
    </row>
    <row r="7961" spans="1:9" x14ac:dyDescent="0.25">
      <c r="A7961" t="s">
        <v>2021</v>
      </c>
      <c r="B7961" t="s">
        <v>20</v>
      </c>
      <c r="C7961" s="1">
        <v>44671</v>
      </c>
      <c r="D7961" s="1">
        <v>44824</v>
      </c>
      <c r="E7961">
        <f>VLOOKUP(data[[#This Row],[id_campaign]],campaign[],4,FALSE)</f>
        <v>75</v>
      </c>
      <c r="F7961" t="str">
        <f>VLOOKUP(data[[#This Row],[id_campaign]],campaign[],2,FALSE)</f>
        <v>OptOutMailings</v>
      </c>
      <c r="G7961" t="str">
        <f>VLOOKUP(data[[#This Row],[id_customer]],customer[],2,FALSE)</f>
        <v>Brien McGuire</v>
      </c>
      <c r="H7961" t="str">
        <f>data[[#This Row],[id_customer]]&amp;data[[#This Row],[id_campaign]]</f>
        <v>C0495cam09</v>
      </c>
      <c r="I7961">
        <f>DATEDIF(data[[#This Row],[join_date]],data[[#This Row],[buy_date]],"M")</f>
        <v>5</v>
      </c>
    </row>
    <row r="7962" spans="1:9" x14ac:dyDescent="0.25">
      <c r="A7962" t="s">
        <v>2021</v>
      </c>
      <c r="B7962" t="s">
        <v>20</v>
      </c>
      <c r="C7962" s="1">
        <v>44671</v>
      </c>
      <c r="D7962" s="1">
        <v>44838</v>
      </c>
      <c r="E7962">
        <f>VLOOKUP(data[[#This Row],[id_campaign]],campaign[],4,FALSE)</f>
        <v>75</v>
      </c>
      <c r="F7962" t="str">
        <f>VLOOKUP(data[[#This Row],[id_campaign]],campaign[],2,FALSE)</f>
        <v>OptOutMailings</v>
      </c>
      <c r="G7962" t="str">
        <f>VLOOKUP(data[[#This Row],[id_customer]],customer[],2,FALSE)</f>
        <v>Brien McGuire</v>
      </c>
      <c r="H7962" t="str">
        <f>data[[#This Row],[id_customer]]&amp;data[[#This Row],[id_campaign]]</f>
        <v>C0495cam09</v>
      </c>
      <c r="I7962">
        <f>DATEDIF(data[[#This Row],[join_date]],data[[#This Row],[buy_date]],"M")</f>
        <v>5</v>
      </c>
    </row>
    <row r="7963" spans="1:9" x14ac:dyDescent="0.25">
      <c r="A7963" t="s">
        <v>2021</v>
      </c>
      <c r="B7963" t="s">
        <v>20</v>
      </c>
      <c r="C7963" s="1">
        <v>44671</v>
      </c>
      <c r="D7963" s="1">
        <v>44893</v>
      </c>
      <c r="E7963">
        <f>VLOOKUP(data[[#This Row],[id_campaign]],campaign[],4,FALSE)</f>
        <v>75</v>
      </c>
      <c r="F7963" t="str">
        <f>VLOOKUP(data[[#This Row],[id_campaign]],campaign[],2,FALSE)</f>
        <v>OptOutMailings</v>
      </c>
      <c r="G7963" t="str">
        <f>VLOOKUP(data[[#This Row],[id_customer]],customer[],2,FALSE)</f>
        <v>Brien McGuire</v>
      </c>
      <c r="H7963" t="str">
        <f>data[[#This Row],[id_customer]]&amp;data[[#This Row],[id_campaign]]</f>
        <v>C0495cam09</v>
      </c>
      <c r="I7963">
        <f>DATEDIF(data[[#This Row],[join_date]],data[[#This Row],[buy_date]],"M")</f>
        <v>7</v>
      </c>
    </row>
    <row r="7964" spans="1:9" x14ac:dyDescent="0.25">
      <c r="A7964" t="s">
        <v>2021</v>
      </c>
      <c r="B7964" t="s">
        <v>20</v>
      </c>
      <c r="C7964" s="1">
        <v>44671</v>
      </c>
      <c r="D7964" s="1">
        <v>44925</v>
      </c>
      <c r="E7964">
        <f>VLOOKUP(data[[#This Row],[id_campaign]],campaign[],4,FALSE)</f>
        <v>75</v>
      </c>
      <c r="F7964" t="str">
        <f>VLOOKUP(data[[#This Row],[id_campaign]],campaign[],2,FALSE)</f>
        <v>OptOutMailings</v>
      </c>
      <c r="G7964" t="str">
        <f>VLOOKUP(data[[#This Row],[id_customer]],customer[],2,FALSE)</f>
        <v>Brien McGuire</v>
      </c>
      <c r="H7964" t="str">
        <f>data[[#This Row],[id_customer]]&amp;data[[#This Row],[id_campaign]]</f>
        <v>C0495cam09</v>
      </c>
      <c r="I7964">
        <f>DATEDIF(data[[#This Row],[join_date]],data[[#This Row],[buy_date]],"M")</f>
        <v>8</v>
      </c>
    </row>
    <row r="7965" spans="1:9" x14ac:dyDescent="0.25">
      <c r="A7965" t="s">
        <v>2021</v>
      </c>
      <c r="B7965" t="s">
        <v>20</v>
      </c>
      <c r="C7965" s="1">
        <v>44671</v>
      </c>
      <c r="D7965" s="1">
        <v>44927</v>
      </c>
      <c r="E7965">
        <f>VLOOKUP(data[[#This Row],[id_campaign]],campaign[],4,FALSE)</f>
        <v>75</v>
      </c>
      <c r="F7965" t="str">
        <f>VLOOKUP(data[[#This Row],[id_campaign]],campaign[],2,FALSE)</f>
        <v>OptOutMailings</v>
      </c>
      <c r="G7965" t="str">
        <f>VLOOKUP(data[[#This Row],[id_customer]],customer[],2,FALSE)</f>
        <v>Brien McGuire</v>
      </c>
      <c r="H7965" t="str">
        <f>data[[#This Row],[id_customer]]&amp;data[[#This Row],[id_campaign]]</f>
        <v>C0495cam09</v>
      </c>
      <c r="I7965">
        <f>DATEDIF(data[[#This Row],[join_date]],data[[#This Row],[buy_date]],"M")</f>
        <v>8</v>
      </c>
    </row>
    <row r="7966" spans="1:9" x14ac:dyDescent="0.25">
      <c r="A7966" t="s">
        <v>2021</v>
      </c>
      <c r="B7966" t="s">
        <v>20</v>
      </c>
      <c r="C7966" s="1">
        <v>44671</v>
      </c>
      <c r="D7966" s="1">
        <v>44977</v>
      </c>
      <c r="E7966">
        <f>VLOOKUP(data[[#This Row],[id_campaign]],campaign[],4,FALSE)</f>
        <v>75</v>
      </c>
      <c r="F7966" t="str">
        <f>VLOOKUP(data[[#This Row],[id_campaign]],campaign[],2,FALSE)</f>
        <v>OptOutMailings</v>
      </c>
      <c r="G7966" t="str">
        <f>VLOOKUP(data[[#This Row],[id_customer]],customer[],2,FALSE)</f>
        <v>Brien McGuire</v>
      </c>
      <c r="H7966" t="str">
        <f>data[[#This Row],[id_customer]]&amp;data[[#This Row],[id_campaign]]</f>
        <v>C0495cam09</v>
      </c>
      <c r="I7966">
        <f>DATEDIF(data[[#This Row],[join_date]],data[[#This Row],[buy_date]],"M")</f>
        <v>10</v>
      </c>
    </row>
    <row r="7967" spans="1:9" x14ac:dyDescent="0.25">
      <c r="A7967" t="s">
        <v>2021</v>
      </c>
      <c r="B7967" t="s">
        <v>20</v>
      </c>
      <c r="C7967" s="1">
        <v>44671</v>
      </c>
      <c r="D7967" s="1">
        <v>45009</v>
      </c>
      <c r="E7967">
        <f>VLOOKUP(data[[#This Row],[id_campaign]],campaign[],4,FALSE)</f>
        <v>75</v>
      </c>
      <c r="F7967" t="str">
        <f>VLOOKUP(data[[#This Row],[id_campaign]],campaign[],2,FALSE)</f>
        <v>OptOutMailings</v>
      </c>
      <c r="G7967" t="str">
        <f>VLOOKUP(data[[#This Row],[id_customer]],customer[],2,FALSE)</f>
        <v>Brien McGuire</v>
      </c>
      <c r="H7967" t="str">
        <f>data[[#This Row],[id_customer]]&amp;data[[#This Row],[id_campaign]]</f>
        <v>C0495cam09</v>
      </c>
      <c r="I7967">
        <f>DATEDIF(data[[#This Row],[join_date]],data[[#This Row],[buy_date]],"M")</f>
        <v>11</v>
      </c>
    </row>
    <row r="7968" spans="1:9" x14ac:dyDescent="0.25">
      <c r="A7968" t="s">
        <v>2021</v>
      </c>
      <c r="B7968" t="s">
        <v>20</v>
      </c>
      <c r="C7968" s="1">
        <v>44671</v>
      </c>
      <c r="D7968" s="1">
        <v>45020</v>
      </c>
      <c r="E7968">
        <f>VLOOKUP(data[[#This Row],[id_campaign]],campaign[],4,FALSE)</f>
        <v>75</v>
      </c>
      <c r="F7968" t="str">
        <f>VLOOKUP(data[[#This Row],[id_campaign]],campaign[],2,FALSE)</f>
        <v>OptOutMailings</v>
      </c>
      <c r="G7968" t="str">
        <f>VLOOKUP(data[[#This Row],[id_customer]],customer[],2,FALSE)</f>
        <v>Brien McGuire</v>
      </c>
      <c r="H7968" t="str">
        <f>data[[#This Row],[id_customer]]&amp;data[[#This Row],[id_campaign]]</f>
        <v>C0495cam09</v>
      </c>
      <c r="I7968">
        <f>DATEDIF(data[[#This Row],[join_date]],data[[#This Row],[buy_date]],"M")</f>
        <v>11</v>
      </c>
    </row>
    <row r="7969" spans="1:9" x14ac:dyDescent="0.25">
      <c r="A7969" t="s">
        <v>2021</v>
      </c>
      <c r="B7969" t="s">
        <v>20</v>
      </c>
      <c r="C7969" s="1">
        <v>44671</v>
      </c>
      <c r="D7969" s="1">
        <v>45069</v>
      </c>
      <c r="E7969">
        <f>VLOOKUP(data[[#This Row],[id_campaign]],campaign[],4,FALSE)</f>
        <v>75</v>
      </c>
      <c r="F7969" t="str">
        <f>VLOOKUP(data[[#This Row],[id_campaign]],campaign[],2,FALSE)</f>
        <v>OptOutMailings</v>
      </c>
      <c r="G7969" t="str">
        <f>VLOOKUP(data[[#This Row],[id_customer]],customer[],2,FALSE)</f>
        <v>Brien McGuire</v>
      </c>
      <c r="H7969" t="str">
        <f>data[[#This Row],[id_customer]]&amp;data[[#This Row],[id_campaign]]</f>
        <v>C0495cam09</v>
      </c>
      <c r="I7969">
        <f>DATEDIF(data[[#This Row],[join_date]],data[[#This Row],[buy_date]],"M")</f>
        <v>13</v>
      </c>
    </row>
    <row r="7970" spans="1:9" x14ac:dyDescent="0.25">
      <c r="A7970" t="s">
        <v>2021</v>
      </c>
      <c r="B7970" t="s">
        <v>26</v>
      </c>
      <c r="C7970" s="1">
        <v>44712</v>
      </c>
      <c r="D7970" s="1">
        <v>44712</v>
      </c>
      <c r="E7970">
        <f>VLOOKUP(data[[#This Row],[id_campaign]],campaign[],4,FALSE)</f>
        <v>65</v>
      </c>
      <c r="F7970" t="str">
        <f>VLOOKUP(data[[#This Row],[id_campaign]],campaign[],2,FALSE)</f>
        <v>HasCreditCard</v>
      </c>
      <c r="G7970" t="str">
        <f>VLOOKUP(data[[#This Row],[id_customer]],customer[],2,FALSE)</f>
        <v>Brien McGuire</v>
      </c>
      <c r="H7970" t="str">
        <f>data[[#This Row],[id_customer]]&amp;data[[#This Row],[id_campaign]]</f>
        <v>C0495cam12</v>
      </c>
      <c r="I7970">
        <f>DATEDIF(data[[#This Row],[join_date]],data[[#This Row],[buy_date]],"M")</f>
        <v>0</v>
      </c>
    </row>
    <row r="7971" spans="1:9" x14ac:dyDescent="0.25">
      <c r="A7971" t="s">
        <v>2021</v>
      </c>
      <c r="B7971" t="s">
        <v>26</v>
      </c>
      <c r="C7971" s="1">
        <v>44712</v>
      </c>
      <c r="D7971" s="1">
        <v>44752</v>
      </c>
      <c r="E7971">
        <f>VLOOKUP(data[[#This Row],[id_campaign]],campaign[],4,FALSE)</f>
        <v>65</v>
      </c>
      <c r="F7971" t="str">
        <f>VLOOKUP(data[[#This Row],[id_campaign]],campaign[],2,FALSE)</f>
        <v>HasCreditCard</v>
      </c>
      <c r="G7971" t="str">
        <f>VLOOKUP(data[[#This Row],[id_customer]],customer[],2,FALSE)</f>
        <v>Brien McGuire</v>
      </c>
      <c r="H7971" t="str">
        <f>data[[#This Row],[id_customer]]&amp;data[[#This Row],[id_campaign]]</f>
        <v>C0495cam12</v>
      </c>
      <c r="I7971">
        <f>DATEDIF(data[[#This Row],[join_date]],data[[#This Row],[buy_date]],"M")</f>
        <v>1</v>
      </c>
    </row>
    <row r="7972" spans="1:9" x14ac:dyDescent="0.25">
      <c r="A7972" t="s">
        <v>2021</v>
      </c>
      <c r="B7972" t="s">
        <v>26</v>
      </c>
      <c r="C7972" s="1">
        <v>44712</v>
      </c>
      <c r="D7972" s="1">
        <v>44777</v>
      </c>
      <c r="E7972">
        <f>VLOOKUP(data[[#This Row],[id_campaign]],campaign[],4,FALSE)</f>
        <v>65</v>
      </c>
      <c r="F7972" t="str">
        <f>VLOOKUP(data[[#This Row],[id_campaign]],campaign[],2,FALSE)</f>
        <v>HasCreditCard</v>
      </c>
      <c r="G7972" t="str">
        <f>VLOOKUP(data[[#This Row],[id_customer]],customer[],2,FALSE)</f>
        <v>Brien McGuire</v>
      </c>
      <c r="H7972" t="str">
        <f>data[[#This Row],[id_customer]]&amp;data[[#This Row],[id_campaign]]</f>
        <v>C0495cam12</v>
      </c>
      <c r="I7972">
        <f>DATEDIF(data[[#This Row],[join_date]],data[[#This Row],[buy_date]],"M")</f>
        <v>2</v>
      </c>
    </row>
    <row r="7973" spans="1:9" x14ac:dyDescent="0.25">
      <c r="A7973" t="s">
        <v>2021</v>
      </c>
      <c r="B7973" t="s">
        <v>26</v>
      </c>
      <c r="C7973" s="1">
        <v>44712</v>
      </c>
      <c r="D7973" s="1">
        <v>44818</v>
      </c>
      <c r="E7973">
        <f>VLOOKUP(data[[#This Row],[id_campaign]],campaign[],4,FALSE)</f>
        <v>65</v>
      </c>
      <c r="F7973" t="str">
        <f>VLOOKUP(data[[#This Row],[id_campaign]],campaign[],2,FALSE)</f>
        <v>HasCreditCard</v>
      </c>
      <c r="G7973" t="str">
        <f>VLOOKUP(data[[#This Row],[id_customer]],customer[],2,FALSE)</f>
        <v>Brien McGuire</v>
      </c>
      <c r="H7973" t="str">
        <f>data[[#This Row],[id_customer]]&amp;data[[#This Row],[id_campaign]]</f>
        <v>C0495cam12</v>
      </c>
      <c r="I7973">
        <f>DATEDIF(data[[#This Row],[join_date]],data[[#This Row],[buy_date]],"M")</f>
        <v>3</v>
      </c>
    </row>
    <row r="7974" spans="1:9" x14ac:dyDescent="0.25">
      <c r="A7974" t="s">
        <v>2021</v>
      </c>
      <c r="B7974" t="s">
        <v>26</v>
      </c>
      <c r="C7974" s="1">
        <v>44712</v>
      </c>
      <c r="D7974" s="1">
        <v>44866</v>
      </c>
      <c r="E7974">
        <f>VLOOKUP(data[[#This Row],[id_campaign]],campaign[],4,FALSE)</f>
        <v>65</v>
      </c>
      <c r="F7974" t="str">
        <f>VLOOKUP(data[[#This Row],[id_campaign]],campaign[],2,FALSE)</f>
        <v>HasCreditCard</v>
      </c>
      <c r="G7974" t="str">
        <f>VLOOKUP(data[[#This Row],[id_customer]],customer[],2,FALSE)</f>
        <v>Brien McGuire</v>
      </c>
      <c r="H7974" t="str">
        <f>data[[#This Row],[id_customer]]&amp;data[[#This Row],[id_campaign]]</f>
        <v>C0495cam12</v>
      </c>
      <c r="I7974">
        <f>DATEDIF(data[[#This Row],[join_date]],data[[#This Row],[buy_date]],"M")</f>
        <v>5</v>
      </c>
    </row>
    <row r="7975" spans="1:9" x14ac:dyDescent="0.25">
      <c r="A7975" t="s">
        <v>2021</v>
      </c>
      <c r="B7975" t="s">
        <v>26</v>
      </c>
      <c r="C7975" s="1">
        <v>44712</v>
      </c>
      <c r="D7975" s="1">
        <v>44910</v>
      </c>
      <c r="E7975">
        <f>VLOOKUP(data[[#This Row],[id_campaign]],campaign[],4,FALSE)</f>
        <v>65</v>
      </c>
      <c r="F7975" t="str">
        <f>VLOOKUP(data[[#This Row],[id_campaign]],campaign[],2,FALSE)</f>
        <v>HasCreditCard</v>
      </c>
      <c r="G7975" t="str">
        <f>VLOOKUP(data[[#This Row],[id_customer]],customer[],2,FALSE)</f>
        <v>Brien McGuire</v>
      </c>
      <c r="H7975" t="str">
        <f>data[[#This Row],[id_customer]]&amp;data[[#This Row],[id_campaign]]</f>
        <v>C0495cam12</v>
      </c>
      <c r="I7975">
        <f>DATEDIF(data[[#This Row],[join_date]],data[[#This Row],[buy_date]],"M")</f>
        <v>6</v>
      </c>
    </row>
    <row r="7976" spans="1:9" x14ac:dyDescent="0.25">
      <c r="A7976" t="s">
        <v>2021</v>
      </c>
      <c r="B7976" t="s">
        <v>26</v>
      </c>
      <c r="C7976" s="1">
        <v>44712</v>
      </c>
      <c r="D7976" s="1">
        <v>44931</v>
      </c>
      <c r="E7976">
        <f>VLOOKUP(data[[#This Row],[id_campaign]],campaign[],4,FALSE)</f>
        <v>65</v>
      </c>
      <c r="F7976" t="str">
        <f>VLOOKUP(data[[#This Row],[id_campaign]],campaign[],2,FALSE)</f>
        <v>HasCreditCard</v>
      </c>
      <c r="G7976" t="str">
        <f>VLOOKUP(data[[#This Row],[id_customer]],customer[],2,FALSE)</f>
        <v>Brien McGuire</v>
      </c>
      <c r="H7976" t="str">
        <f>data[[#This Row],[id_customer]]&amp;data[[#This Row],[id_campaign]]</f>
        <v>C0495cam12</v>
      </c>
      <c r="I7976">
        <f>DATEDIF(data[[#This Row],[join_date]],data[[#This Row],[buy_date]],"M")</f>
        <v>7</v>
      </c>
    </row>
    <row r="7977" spans="1:9" x14ac:dyDescent="0.25">
      <c r="A7977" t="s">
        <v>2021</v>
      </c>
      <c r="B7977" t="s">
        <v>26</v>
      </c>
      <c r="C7977" s="1">
        <v>44712</v>
      </c>
      <c r="D7977" s="1">
        <v>44967</v>
      </c>
      <c r="E7977">
        <f>VLOOKUP(data[[#This Row],[id_campaign]],campaign[],4,FALSE)</f>
        <v>65</v>
      </c>
      <c r="F7977" t="str">
        <f>VLOOKUP(data[[#This Row],[id_campaign]],campaign[],2,FALSE)</f>
        <v>HasCreditCard</v>
      </c>
      <c r="G7977" t="str">
        <f>VLOOKUP(data[[#This Row],[id_customer]],customer[],2,FALSE)</f>
        <v>Brien McGuire</v>
      </c>
      <c r="H7977" t="str">
        <f>data[[#This Row],[id_customer]]&amp;data[[#This Row],[id_campaign]]</f>
        <v>C0495cam12</v>
      </c>
      <c r="I7977">
        <f>DATEDIF(data[[#This Row],[join_date]],data[[#This Row],[buy_date]],"M")</f>
        <v>8</v>
      </c>
    </row>
    <row r="7978" spans="1:9" x14ac:dyDescent="0.25">
      <c r="A7978" t="s">
        <v>2021</v>
      </c>
      <c r="B7978" t="s">
        <v>26</v>
      </c>
      <c r="C7978" s="1">
        <v>44712</v>
      </c>
      <c r="D7978" s="1">
        <v>45031</v>
      </c>
      <c r="E7978">
        <f>VLOOKUP(data[[#This Row],[id_campaign]],campaign[],4,FALSE)</f>
        <v>65</v>
      </c>
      <c r="F7978" t="str">
        <f>VLOOKUP(data[[#This Row],[id_campaign]],campaign[],2,FALSE)</f>
        <v>HasCreditCard</v>
      </c>
      <c r="G7978" t="str">
        <f>VLOOKUP(data[[#This Row],[id_customer]],customer[],2,FALSE)</f>
        <v>Brien McGuire</v>
      </c>
      <c r="H7978" t="str">
        <f>data[[#This Row],[id_customer]]&amp;data[[#This Row],[id_campaign]]</f>
        <v>C0495cam12</v>
      </c>
      <c r="I7978">
        <f>DATEDIF(data[[#This Row],[join_date]],data[[#This Row],[buy_date]],"M")</f>
        <v>10</v>
      </c>
    </row>
    <row r="7979" spans="1:9" x14ac:dyDescent="0.25">
      <c r="A7979" t="s">
        <v>2021</v>
      </c>
      <c r="B7979" t="s">
        <v>26</v>
      </c>
      <c r="C7979" s="1">
        <v>44712</v>
      </c>
      <c r="D7979" s="1">
        <v>45054</v>
      </c>
      <c r="E7979">
        <f>VLOOKUP(data[[#This Row],[id_campaign]],campaign[],4,FALSE)</f>
        <v>65</v>
      </c>
      <c r="F7979" t="str">
        <f>VLOOKUP(data[[#This Row],[id_campaign]],campaign[],2,FALSE)</f>
        <v>HasCreditCard</v>
      </c>
      <c r="G7979" t="str">
        <f>VLOOKUP(data[[#This Row],[id_customer]],customer[],2,FALSE)</f>
        <v>Brien McGuire</v>
      </c>
      <c r="H7979" t="str">
        <f>data[[#This Row],[id_customer]]&amp;data[[#This Row],[id_campaign]]</f>
        <v>C0495cam12</v>
      </c>
      <c r="I7979">
        <f>DATEDIF(data[[#This Row],[join_date]],data[[#This Row],[buy_date]],"M")</f>
        <v>11</v>
      </c>
    </row>
    <row r="7980" spans="1:9" x14ac:dyDescent="0.25">
      <c r="A7980" t="s">
        <v>2025</v>
      </c>
      <c r="B7980" t="s">
        <v>36</v>
      </c>
      <c r="C7980" s="1">
        <v>44921</v>
      </c>
      <c r="D7980" s="1">
        <v>44921</v>
      </c>
      <c r="E7980">
        <f>VLOOKUP(data[[#This Row],[id_campaign]],campaign[],4,FALSE)</f>
        <v>29</v>
      </c>
      <c r="F7980" t="str">
        <f>VLOOKUP(data[[#This Row],[id_campaign]],campaign[],2,FALSE)</f>
        <v>MaritalStatus</v>
      </c>
      <c r="G7980" t="str">
        <f>VLOOKUP(data[[#This Row],[id_customer]],customer[],2,FALSE)</f>
        <v>Abrahan Cotton</v>
      </c>
      <c r="H7980" t="str">
        <f>data[[#This Row],[id_customer]]&amp;data[[#This Row],[id_campaign]]</f>
        <v>C0496cam17</v>
      </c>
      <c r="I7980">
        <f>DATEDIF(data[[#This Row],[join_date]],data[[#This Row],[buy_date]],"M")</f>
        <v>0</v>
      </c>
    </row>
    <row r="7981" spans="1:9" x14ac:dyDescent="0.25">
      <c r="A7981" t="s">
        <v>2025</v>
      </c>
      <c r="B7981" t="s">
        <v>36</v>
      </c>
      <c r="C7981" s="1">
        <v>44921</v>
      </c>
      <c r="D7981" s="1">
        <v>44953</v>
      </c>
      <c r="E7981">
        <f>VLOOKUP(data[[#This Row],[id_campaign]],campaign[],4,FALSE)</f>
        <v>29</v>
      </c>
      <c r="F7981" t="str">
        <f>VLOOKUP(data[[#This Row],[id_campaign]],campaign[],2,FALSE)</f>
        <v>MaritalStatus</v>
      </c>
      <c r="G7981" t="str">
        <f>VLOOKUP(data[[#This Row],[id_customer]],customer[],2,FALSE)</f>
        <v>Abrahan Cotton</v>
      </c>
      <c r="H7981" t="str">
        <f>data[[#This Row],[id_customer]]&amp;data[[#This Row],[id_campaign]]</f>
        <v>C0496cam17</v>
      </c>
      <c r="I7981">
        <f>DATEDIF(data[[#This Row],[join_date]],data[[#This Row],[buy_date]],"M")</f>
        <v>1</v>
      </c>
    </row>
    <row r="7982" spans="1:9" x14ac:dyDescent="0.25">
      <c r="A7982" t="s">
        <v>2025</v>
      </c>
      <c r="B7982" t="s">
        <v>36</v>
      </c>
      <c r="C7982" s="1">
        <v>44921</v>
      </c>
      <c r="D7982" s="1">
        <v>44960</v>
      </c>
      <c r="E7982">
        <f>VLOOKUP(data[[#This Row],[id_campaign]],campaign[],4,FALSE)</f>
        <v>29</v>
      </c>
      <c r="F7982" t="str">
        <f>VLOOKUP(data[[#This Row],[id_campaign]],campaign[],2,FALSE)</f>
        <v>MaritalStatus</v>
      </c>
      <c r="G7982" t="str">
        <f>VLOOKUP(data[[#This Row],[id_customer]],customer[],2,FALSE)</f>
        <v>Abrahan Cotton</v>
      </c>
      <c r="H7982" t="str">
        <f>data[[#This Row],[id_customer]]&amp;data[[#This Row],[id_campaign]]</f>
        <v>C0496cam17</v>
      </c>
      <c r="I7982">
        <f>DATEDIF(data[[#This Row],[join_date]],data[[#This Row],[buy_date]],"M")</f>
        <v>1</v>
      </c>
    </row>
    <row r="7983" spans="1:9" x14ac:dyDescent="0.25">
      <c r="A7983" t="s">
        <v>2025</v>
      </c>
      <c r="B7983" t="s">
        <v>36</v>
      </c>
      <c r="C7983" s="1">
        <v>44921</v>
      </c>
      <c r="D7983" s="1">
        <v>44986</v>
      </c>
      <c r="E7983">
        <f>VLOOKUP(data[[#This Row],[id_campaign]],campaign[],4,FALSE)</f>
        <v>29</v>
      </c>
      <c r="F7983" t="str">
        <f>VLOOKUP(data[[#This Row],[id_campaign]],campaign[],2,FALSE)</f>
        <v>MaritalStatus</v>
      </c>
      <c r="G7983" t="str">
        <f>VLOOKUP(data[[#This Row],[id_customer]],customer[],2,FALSE)</f>
        <v>Abrahan Cotton</v>
      </c>
      <c r="H7983" t="str">
        <f>data[[#This Row],[id_customer]]&amp;data[[#This Row],[id_campaign]]</f>
        <v>C0496cam17</v>
      </c>
      <c r="I7983">
        <f>DATEDIF(data[[#This Row],[join_date]],data[[#This Row],[buy_date]],"M")</f>
        <v>2</v>
      </c>
    </row>
    <row r="7984" spans="1:9" x14ac:dyDescent="0.25">
      <c r="A7984" t="s">
        <v>2025</v>
      </c>
      <c r="B7984" t="s">
        <v>36</v>
      </c>
      <c r="C7984" s="1">
        <v>44921</v>
      </c>
      <c r="D7984" s="1">
        <v>45046</v>
      </c>
      <c r="E7984">
        <f>VLOOKUP(data[[#This Row],[id_campaign]],campaign[],4,FALSE)</f>
        <v>29</v>
      </c>
      <c r="F7984" t="str">
        <f>VLOOKUP(data[[#This Row],[id_campaign]],campaign[],2,FALSE)</f>
        <v>MaritalStatus</v>
      </c>
      <c r="G7984" t="str">
        <f>VLOOKUP(data[[#This Row],[id_customer]],customer[],2,FALSE)</f>
        <v>Abrahan Cotton</v>
      </c>
      <c r="H7984" t="str">
        <f>data[[#This Row],[id_customer]]&amp;data[[#This Row],[id_campaign]]</f>
        <v>C0496cam17</v>
      </c>
      <c r="I7984">
        <f>DATEDIF(data[[#This Row],[join_date]],data[[#This Row],[buy_date]],"M")</f>
        <v>4</v>
      </c>
    </row>
    <row r="7985" spans="1:9" x14ac:dyDescent="0.25">
      <c r="A7985" t="s">
        <v>2025</v>
      </c>
      <c r="B7985" t="s">
        <v>36</v>
      </c>
      <c r="C7985" s="1">
        <v>44921</v>
      </c>
      <c r="D7985" s="1">
        <v>45076</v>
      </c>
      <c r="E7985">
        <f>VLOOKUP(data[[#This Row],[id_campaign]],campaign[],4,FALSE)</f>
        <v>29</v>
      </c>
      <c r="F7985" t="str">
        <f>VLOOKUP(data[[#This Row],[id_campaign]],campaign[],2,FALSE)</f>
        <v>MaritalStatus</v>
      </c>
      <c r="G7985" t="str">
        <f>VLOOKUP(data[[#This Row],[id_customer]],customer[],2,FALSE)</f>
        <v>Abrahan Cotton</v>
      </c>
      <c r="H7985" t="str">
        <f>data[[#This Row],[id_customer]]&amp;data[[#This Row],[id_campaign]]</f>
        <v>C0496cam17</v>
      </c>
      <c r="I7985">
        <f>DATEDIF(data[[#This Row],[join_date]],data[[#This Row],[buy_date]],"M")</f>
        <v>5</v>
      </c>
    </row>
    <row r="7986" spans="1:9" x14ac:dyDescent="0.25">
      <c r="A7986" t="s">
        <v>2025</v>
      </c>
      <c r="B7986" t="s">
        <v>36</v>
      </c>
      <c r="C7986" s="1">
        <v>44921</v>
      </c>
      <c r="D7986" s="1">
        <v>45087</v>
      </c>
      <c r="E7986">
        <f>VLOOKUP(data[[#This Row],[id_campaign]],campaign[],4,FALSE)</f>
        <v>29</v>
      </c>
      <c r="F7986" t="str">
        <f>VLOOKUP(data[[#This Row],[id_campaign]],campaign[],2,FALSE)</f>
        <v>MaritalStatus</v>
      </c>
      <c r="G7986" t="str">
        <f>VLOOKUP(data[[#This Row],[id_customer]],customer[],2,FALSE)</f>
        <v>Abrahan Cotton</v>
      </c>
      <c r="H7986" t="str">
        <f>data[[#This Row],[id_customer]]&amp;data[[#This Row],[id_campaign]]</f>
        <v>C0496cam17</v>
      </c>
      <c r="I7986">
        <f>DATEDIF(data[[#This Row],[join_date]],data[[#This Row],[buy_date]],"M")</f>
        <v>5</v>
      </c>
    </row>
    <row r="7987" spans="1:9" x14ac:dyDescent="0.25">
      <c r="A7987" t="s">
        <v>2025</v>
      </c>
      <c r="B7987" t="s">
        <v>18</v>
      </c>
      <c r="C7987" s="1">
        <v>44992</v>
      </c>
      <c r="D7987" s="1">
        <v>44992</v>
      </c>
      <c r="E7987">
        <f>VLOOKUP(data[[#This Row],[id_campaign]],campaign[],4,FALSE)</f>
        <v>27</v>
      </c>
      <c r="F7987" t="str">
        <f>VLOOKUP(data[[#This Row],[id_campaign]],campaign[],2,FALSE)</f>
        <v>RespondsToMailOffers</v>
      </c>
      <c r="G7987" t="str">
        <f>VLOOKUP(data[[#This Row],[id_customer]],customer[],2,FALSE)</f>
        <v>Abrahan Cotton</v>
      </c>
      <c r="H7987" t="str">
        <f>data[[#This Row],[id_customer]]&amp;data[[#This Row],[id_campaign]]</f>
        <v>C0496cam08</v>
      </c>
      <c r="I7987">
        <f>DATEDIF(data[[#This Row],[join_date]],data[[#This Row],[buy_date]],"M")</f>
        <v>0</v>
      </c>
    </row>
    <row r="7988" spans="1:9" x14ac:dyDescent="0.25">
      <c r="A7988" t="s">
        <v>2025</v>
      </c>
      <c r="B7988" t="s">
        <v>18</v>
      </c>
      <c r="C7988" s="1">
        <v>44992</v>
      </c>
      <c r="D7988" s="1">
        <v>45031</v>
      </c>
      <c r="E7988">
        <f>VLOOKUP(data[[#This Row],[id_campaign]],campaign[],4,FALSE)</f>
        <v>27</v>
      </c>
      <c r="F7988" t="str">
        <f>VLOOKUP(data[[#This Row],[id_campaign]],campaign[],2,FALSE)</f>
        <v>RespondsToMailOffers</v>
      </c>
      <c r="G7988" t="str">
        <f>VLOOKUP(data[[#This Row],[id_customer]],customer[],2,FALSE)</f>
        <v>Abrahan Cotton</v>
      </c>
      <c r="H7988" t="str">
        <f>data[[#This Row],[id_customer]]&amp;data[[#This Row],[id_campaign]]</f>
        <v>C0496cam08</v>
      </c>
      <c r="I7988">
        <f>DATEDIF(data[[#This Row],[join_date]],data[[#This Row],[buy_date]],"M")</f>
        <v>1</v>
      </c>
    </row>
    <row r="7989" spans="1:9" x14ac:dyDescent="0.25">
      <c r="A7989" t="s">
        <v>2025</v>
      </c>
      <c r="B7989" t="s">
        <v>18</v>
      </c>
      <c r="C7989" s="1">
        <v>44992</v>
      </c>
      <c r="D7989" s="1">
        <v>45056</v>
      </c>
      <c r="E7989">
        <f>VLOOKUP(data[[#This Row],[id_campaign]],campaign[],4,FALSE)</f>
        <v>27</v>
      </c>
      <c r="F7989" t="str">
        <f>VLOOKUP(data[[#This Row],[id_campaign]],campaign[],2,FALSE)</f>
        <v>RespondsToMailOffers</v>
      </c>
      <c r="G7989" t="str">
        <f>VLOOKUP(data[[#This Row],[id_customer]],customer[],2,FALSE)</f>
        <v>Abrahan Cotton</v>
      </c>
      <c r="H7989" t="str">
        <f>data[[#This Row],[id_customer]]&amp;data[[#This Row],[id_campaign]]</f>
        <v>C0496cam08</v>
      </c>
      <c r="I7989">
        <f>DATEDIF(data[[#This Row],[join_date]],data[[#This Row],[buy_date]],"M")</f>
        <v>2</v>
      </c>
    </row>
    <row r="7990" spans="1:9" x14ac:dyDescent="0.25">
      <c r="A7990" t="s">
        <v>2029</v>
      </c>
      <c r="B7990" t="s">
        <v>14</v>
      </c>
      <c r="C7990" s="1">
        <v>44568</v>
      </c>
      <c r="D7990" s="1">
        <v>44568</v>
      </c>
      <c r="E7990">
        <f>VLOOKUP(data[[#This Row],[id_campaign]],campaign[],4,FALSE)</f>
        <v>13</v>
      </c>
      <c r="F7990" t="str">
        <f>VLOOKUP(data[[#This Row],[id_campaign]],campaign[],2,FALSE)</f>
        <v>Homeownership</v>
      </c>
      <c r="G7990" t="str">
        <f>VLOOKUP(data[[#This Row],[id_customer]],customer[],2,FALSE)</f>
        <v>Bekki Deekes</v>
      </c>
      <c r="H7990" t="str">
        <f>data[[#This Row],[id_customer]]&amp;data[[#This Row],[id_campaign]]</f>
        <v>C0497cam06</v>
      </c>
      <c r="I7990">
        <f>DATEDIF(data[[#This Row],[join_date]],data[[#This Row],[buy_date]],"M")</f>
        <v>0</v>
      </c>
    </row>
    <row r="7991" spans="1:9" x14ac:dyDescent="0.25">
      <c r="A7991" t="s">
        <v>2029</v>
      </c>
      <c r="B7991" t="s">
        <v>14</v>
      </c>
      <c r="C7991" s="1">
        <v>44568</v>
      </c>
      <c r="D7991" s="1">
        <v>44612</v>
      </c>
      <c r="E7991">
        <f>VLOOKUP(data[[#This Row],[id_campaign]],campaign[],4,FALSE)</f>
        <v>13</v>
      </c>
      <c r="F7991" t="str">
        <f>VLOOKUP(data[[#This Row],[id_campaign]],campaign[],2,FALSE)</f>
        <v>Homeownership</v>
      </c>
      <c r="G7991" t="str">
        <f>VLOOKUP(data[[#This Row],[id_customer]],customer[],2,FALSE)</f>
        <v>Bekki Deekes</v>
      </c>
      <c r="H7991" t="str">
        <f>data[[#This Row],[id_customer]]&amp;data[[#This Row],[id_campaign]]</f>
        <v>C0497cam06</v>
      </c>
      <c r="I7991">
        <f>DATEDIF(data[[#This Row],[join_date]],data[[#This Row],[buy_date]],"M")</f>
        <v>1</v>
      </c>
    </row>
    <row r="7992" spans="1:9" x14ac:dyDescent="0.25">
      <c r="A7992" t="s">
        <v>2029</v>
      </c>
      <c r="B7992" t="s">
        <v>14</v>
      </c>
      <c r="C7992" s="1">
        <v>44568</v>
      </c>
      <c r="D7992" s="1">
        <v>44703</v>
      </c>
      <c r="E7992">
        <f>VLOOKUP(data[[#This Row],[id_campaign]],campaign[],4,FALSE)</f>
        <v>13</v>
      </c>
      <c r="F7992" t="str">
        <f>VLOOKUP(data[[#This Row],[id_campaign]],campaign[],2,FALSE)</f>
        <v>Homeownership</v>
      </c>
      <c r="G7992" t="str">
        <f>VLOOKUP(data[[#This Row],[id_customer]],customer[],2,FALSE)</f>
        <v>Bekki Deekes</v>
      </c>
      <c r="H7992" t="str">
        <f>data[[#This Row],[id_customer]]&amp;data[[#This Row],[id_campaign]]</f>
        <v>C0497cam06</v>
      </c>
      <c r="I7992">
        <f>DATEDIF(data[[#This Row],[join_date]],data[[#This Row],[buy_date]],"M")</f>
        <v>4</v>
      </c>
    </row>
    <row r="7993" spans="1:9" x14ac:dyDescent="0.25">
      <c r="A7993" t="s">
        <v>2029</v>
      </c>
      <c r="B7993" t="s">
        <v>14</v>
      </c>
      <c r="C7993" s="1">
        <v>44568</v>
      </c>
      <c r="D7993" s="1">
        <v>44788</v>
      </c>
      <c r="E7993">
        <f>VLOOKUP(data[[#This Row],[id_campaign]],campaign[],4,FALSE)</f>
        <v>13</v>
      </c>
      <c r="F7993" t="str">
        <f>VLOOKUP(data[[#This Row],[id_campaign]],campaign[],2,FALSE)</f>
        <v>Homeownership</v>
      </c>
      <c r="G7993" t="str">
        <f>VLOOKUP(data[[#This Row],[id_customer]],customer[],2,FALSE)</f>
        <v>Bekki Deekes</v>
      </c>
      <c r="H7993" t="str">
        <f>data[[#This Row],[id_customer]]&amp;data[[#This Row],[id_campaign]]</f>
        <v>C0497cam06</v>
      </c>
      <c r="I7993">
        <f>DATEDIF(data[[#This Row],[join_date]],data[[#This Row],[buy_date]],"M")</f>
        <v>7</v>
      </c>
    </row>
    <row r="7994" spans="1:9" x14ac:dyDescent="0.25">
      <c r="A7994" t="s">
        <v>2029</v>
      </c>
      <c r="B7994" t="s">
        <v>14</v>
      </c>
      <c r="C7994" s="1">
        <v>44568</v>
      </c>
      <c r="D7994" s="1">
        <v>44881</v>
      </c>
      <c r="E7994">
        <f>VLOOKUP(data[[#This Row],[id_campaign]],campaign[],4,FALSE)</f>
        <v>13</v>
      </c>
      <c r="F7994" t="str">
        <f>VLOOKUP(data[[#This Row],[id_campaign]],campaign[],2,FALSE)</f>
        <v>Homeownership</v>
      </c>
      <c r="G7994" t="str">
        <f>VLOOKUP(data[[#This Row],[id_customer]],customer[],2,FALSE)</f>
        <v>Bekki Deekes</v>
      </c>
      <c r="H7994" t="str">
        <f>data[[#This Row],[id_customer]]&amp;data[[#This Row],[id_campaign]]</f>
        <v>C0497cam06</v>
      </c>
      <c r="I7994">
        <f>DATEDIF(data[[#This Row],[join_date]],data[[#This Row],[buy_date]],"M")</f>
        <v>10</v>
      </c>
    </row>
    <row r="7995" spans="1:9" x14ac:dyDescent="0.25">
      <c r="A7995" t="s">
        <v>2029</v>
      </c>
      <c r="B7995" t="s">
        <v>14</v>
      </c>
      <c r="C7995" s="1">
        <v>44568</v>
      </c>
      <c r="D7995" s="1">
        <v>44916</v>
      </c>
      <c r="E7995">
        <f>VLOOKUP(data[[#This Row],[id_campaign]],campaign[],4,FALSE)</f>
        <v>13</v>
      </c>
      <c r="F7995" t="str">
        <f>VLOOKUP(data[[#This Row],[id_campaign]],campaign[],2,FALSE)</f>
        <v>Homeownership</v>
      </c>
      <c r="G7995" t="str">
        <f>VLOOKUP(data[[#This Row],[id_customer]],customer[],2,FALSE)</f>
        <v>Bekki Deekes</v>
      </c>
      <c r="H7995" t="str">
        <f>data[[#This Row],[id_customer]]&amp;data[[#This Row],[id_campaign]]</f>
        <v>C0497cam06</v>
      </c>
      <c r="I7995">
        <f>DATEDIF(data[[#This Row],[join_date]],data[[#This Row],[buy_date]],"M")</f>
        <v>11</v>
      </c>
    </row>
    <row r="7996" spans="1:9" x14ac:dyDescent="0.25">
      <c r="A7996" t="s">
        <v>2029</v>
      </c>
      <c r="B7996" t="s">
        <v>14</v>
      </c>
      <c r="C7996" s="1">
        <v>44568</v>
      </c>
      <c r="D7996" s="1">
        <v>44943</v>
      </c>
      <c r="E7996">
        <f>VLOOKUP(data[[#This Row],[id_campaign]],campaign[],4,FALSE)</f>
        <v>13</v>
      </c>
      <c r="F7996" t="str">
        <f>VLOOKUP(data[[#This Row],[id_campaign]],campaign[],2,FALSE)</f>
        <v>Homeownership</v>
      </c>
      <c r="G7996" t="str">
        <f>VLOOKUP(data[[#This Row],[id_customer]],customer[],2,FALSE)</f>
        <v>Bekki Deekes</v>
      </c>
      <c r="H7996" t="str">
        <f>data[[#This Row],[id_customer]]&amp;data[[#This Row],[id_campaign]]</f>
        <v>C0497cam06</v>
      </c>
      <c r="I7996">
        <f>DATEDIF(data[[#This Row],[join_date]],data[[#This Row],[buy_date]],"M")</f>
        <v>12</v>
      </c>
    </row>
    <row r="7997" spans="1:9" x14ac:dyDescent="0.25">
      <c r="A7997" t="s">
        <v>2029</v>
      </c>
      <c r="B7997" t="s">
        <v>14</v>
      </c>
      <c r="C7997" s="1">
        <v>44568</v>
      </c>
      <c r="D7997" s="1">
        <v>44969</v>
      </c>
      <c r="E7997">
        <f>VLOOKUP(data[[#This Row],[id_campaign]],campaign[],4,FALSE)</f>
        <v>13</v>
      </c>
      <c r="F7997" t="str">
        <f>VLOOKUP(data[[#This Row],[id_campaign]],campaign[],2,FALSE)</f>
        <v>Homeownership</v>
      </c>
      <c r="G7997" t="str">
        <f>VLOOKUP(data[[#This Row],[id_customer]],customer[],2,FALSE)</f>
        <v>Bekki Deekes</v>
      </c>
      <c r="H7997" t="str">
        <f>data[[#This Row],[id_customer]]&amp;data[[#This Row],[id_campaign]]</f>
        <v>C0497cam06</v>
      </c>
      <c r="I7997">
        <f>DATEDIF(data[[#This Row],[join_date]],data[[#This Row],[buy_date]],"M")</f>
        <v>13</v>
      </c>
    </row>
    <row r="7998" spans="1:9" x14ac:dyDescent="0.25">
      <c r="A7998" t="s">
        <v>2029</v>
      </c>
      <c r="B7998" t="s">
        <v>14</v>
      </c>
      <c r="C7998" s="1">
        <v>44568</v>
      </c>
      <c r="D7998" s="1">
        <v>45004</v>
      </c>
      <c r="E7998">
        <f>VLOOKUP(data[[#This Row],[id_campaign]],campaign[],4,FALSE)</f>
        <v>13</v>
      </c>
      <c r="F7998" t="str">
        <f>VLOOKUP(data[[#This Row],[id_campaign]],campaign[],2,FALSE)</f>
        <v>Homeownership</v>
      </c>
      <c r="G7998" t="str">
        <f>VLOOKUP(data[[#This Row],[id_customer]],customer[],2,FALSE)</f>
        <v>Bekki Deekes</v>
      </c>
      <c r="H7998" t="str">
        <f>data[[#This Row],[id_customer]]&amp;data[[#This Row],[id_campaign]]</f>
        <v>C0497cam06</v>
      </c>
      <c r="I7998">
        <f>DATEDIF(data[[#This Row],[join_date]],data[[#This Row],[buy_date]],"M")</f>
        <v>14</v>
      </c>
    </row>
    <row r="7999" spans="1:9" x14ac:dyDescent="0.25">
      <c r="A7999" t="s">
        <v>2029</v>
      </c>
      <c r="B7999" t="s">
        <v>14</v>
      </c>
      <c r="C7999" s="1">
        <v>44568</v>
      </c>
      <c r="D7999" s="1">
        <v>45028</v>
      </c>
      <c r="E7999">
        <f>VLOOKUP(data[[#This Row],[id_campaign]],campaign[],4,FALSE)</f>
        <v>13</v>
      </c>
      <c r="F7999" t="str">
        <f>VLOOKUP(data[[#This Row],[id_campaign]],campaign[],2,FALSE)</f>
        <v>Homeownership</v>
      </c>
      <c r="G7999" t="str">
        <f>VLOOKUP(data[[#This Row],[id_customer]],customer[],2,FALSE)</f>
        <v>Bekki Deekes</v>
      </c>
      <c r="H7999" t="str">
        <f>data[[#This Row],[id_customer]]&amp;data[[#This Row],[id_campaign]]</f>
        <v>C0497cam06</v>
      </c>
      <c r="I7999">
        <f>DATEDIF(data[[#This Row],[join_date]],data[[#This Row],[buy_date]],"M")</f>
        <v>15</v>
      </c>
    </row>
    <row r="8000" spans="1:9" x14ac:dyDescent="0.25">
      <c r="A8000" t="s">
        <v>2029</v>
      </c>
      <c r="B8000" t="s">
        <v>14</v>
      </c>
      <c r="C8000" s="1">
        <v>44568</v>
      </c>
      <c r="D8000" s="1">
        <v>45058</v>
      </c>
      <c r="E8000">
        <f>VLOOKUP(data[[#This Row],[id_campaign]],campaign[],4,FALSE)</f>
        <v>13</v>
      </c>
      <c r="F8000" t="str">
        <f>VLOOKUP(data[[#This Row],[id_campaign]],campaign[],2,FALSE)</f>
        <v>Homeownership</v>
      </c>
      <c r="G8000" t="str">
        <f>VLOOKUP(data[[#This Row],[id_customer]],customer[],2,FALSE)</f>
        <v>Bekki Deekes</v>
      </c>
      <c r="H8000" t="str">
        <f>data[[#This Row],[id_customer]]&amp;data[[#This Row],[id_campaign]]</f>
        <v>C0497cam06</v>
      </c>
      <c r="I8000">
        <f>DATEDIF(data[[#This Row],[join_date]],data[[#This Row],[buy_date]],"M")</f>
        <v>16</v>
      </c>
    </row>
    <row r="8001" spans="1:9" x14ac:dyDescent="0.25">
      <c r="A8001" t="s">
        <v>2033</v>
      </c>
      <c r="B8001" t="s">
        <v>26</v>
      </c>
      <c r="C8001" s="1">
        <v>44892</v>
      </c>
      <c r="D8001" s="1">
        <v>44892</v>
      </c>
      <c r="E8001">
        <f>VLOOKUP(data[[#This Row],[id_campaign]],campaign[],4,FALSE)</f>
        <v>65</v>
      </c>
      <c r="F8001" t="str">
        <f>VLOOKUP(data[[#This Row],[id_campaign]],campaign[],2,FALSE)</f>
        <v>HasCreditCard</v>
      </c>
      <c r="G8001" t="str">
        <f>VLOOKUP(data[[#This Row],[id_customer]],customer[],2,FALSE)</f>
        <v>Marnie Dunn</v>
      </c>
      <c r="H8001" t="str">
        <f>data[[#This Row],[id_customer]]&amp;data[[#This Row],[id_campaign]]</f>
        <v>C0498cam12</v>
      </c>
      <c r="I8001">
        <f>DATEDIF(data[[#This Row],[join_date]],data[[#This Row],[buy_date]],"M")</f>
        <v>0</v>
      </c>
    </row>
    <row r="8002" spans="1:9" x14ac:dyDescent="0.25">
      <c r="A8002" t="s">
        <v>2033</v>
      </c>
      <c r="B8002" t="s">
        <v>26</v>
      </c>
      <c r="C8002" s="1">
        <v>44892</v>
      </c>
      <c r="D8002" s="1">
        <v>44926</v>
      </c>
      <c r="E8002">
        <f>VLOOKUP(data[[#This Row],[id_campaign]],campaign[],4,FALSE)</f>
        <v>65</v>
      </c>
      <c r="F8002" t="str">
        <f>VLOOKUP(data[[#This Row],[id_campaign]],campaign[],2,FALSE)</f>
        <v>HasCreditCard</v>
      </c>
      <c r="G8002" t="str">
        <f>VLOOKUP(data[[#This Row],[id_customer]],customer[],2,FALSE)</f>
        <v>Marnie Dunn</v>
      </c>
      <c r="H8002" t="str">
        <f>data[[#This Row],[id_customer]]&amp;data[[#This Row],[id_campaign]]</f>
        <v>C0498cam12</v>
      </c>
      <c r="I8002">
        <f>DATEDIF(data[[#This Row],[join_date]],data[[#This Row],[buy_date]],"M")</f>
        <v>1</v>
      </c>
    </row>
    <row r="8003" spans="1:9" x14ac:dyDescent="0.25">
      <c r="A8003" t="s">
        <v>2033</v>
      </c>
      <c r="B8003" t="s">
        <v>26</v>
      </c>
      <c r="C8003" s="1">
        <v>44892</v>
      </c>
      <c r="D8003" s="1">
        <v>44954</v>
      </c>
      <c r="E8003">
        <f>VLOOKUP(data[[#This Row],[id_campaign]],campaign[],4,FALSE)</f>
        <v>65</v>
      </c>
      <c r="F8003" t="str">
        <f>VLOOKUP(data[[#This Row],[id_campaign]],campaign[],2,FALSE)</f>
        <v>HasCreditCard</v>
      </c>
      <c r="G8003" t="str">
        <f>VLOOKUP(data[[#This Row],[id_customer]],customer[],2,FALSE)</f>
        <v>Marnie Dunn</v>
      </c>
      <c r="H8003" t="str">
        <f>data[[#This Row],[id_customer]]&amp;data[[#This Row],[id_campaign]]</f>
        <v>C0498cam12</v>
      </c>
      <c r="I8003">
        <f>DATEDIF(data[[#This Row],[join_date]],data[[#This Row],[buy_date]],"M")</f>
        <v>2</v>
      </c>
    </row>
    <row r="8004" spans="1:9" x14ac:dyDescent="0.25">
      <c r="A8004" t="s">
        <v>2033</v>
      </c>
      <c r="B8004" t="s">
        <v>26</v>
      </c>
      <c r="C8004" s="1">
        <v>44892</v>
      </c>
      <c r="D8004" s="1">
        <v>44962</v>
      </c>
      <c r="E8004">
        <f>VLOOKUP(data[[#This Row],[id_campaign]],campaign[],4,FALSE)</f>
        <v>65</v>
      </c>
      <c r="F8004" t="str">
        <f>VLOOKUP(data[[#This Row],[id_campaign]],campaign[],2,FALSE)</f>
        <v>HasCreditCard</v>
      </c>
      <c r="G8004" t="str">
        <f>VLOOKUP(data[[#This Row],[id_customer]],customer[],2,FALSE)</f>
        <v>Marnie Dunn</v>
      </c>
      <c r="H8004" t="str">
        <f>data[[#This Row],[id_customer]]&amp;data[[#This Row],[id_campaign]]</f>
        <v>C0498cam12</v>
      </c>
      <c r="I8004">
        <f>DATEDIF(data[[#This Row],[join_date]],data[[#This Row],[buy_date]],"M")</f>
        <v>2</v>
      </c>
    </row>
    <row r="8005" spans="1:9" x14ac:dyDescent="0.25">
      <c r="A8005" t="s">
        <v>2033</v>
      </c>
      <c r="B8005" t="s">
        <v>26</v>
      </c>
      <c r="C8005" s="1">
        <v>44892</v>
      </c>
      <c r="D8005" s="1">
        <v>45045</v>
      </c>
      <c r="E8005">
        <f>VLOOKUP(data[[#This Row],[id_campaign]],campaign[],4,FALSE)</f>
        <v>65</v>
      </c>
      <c r="F8005" t="str">
        <f>VLOOKUP(data[[#This Row],[id_campaign]],campaign[],2,FALSE)</f>
        <v>HasCreditCard</v>
      </c>
      <c r="G8005" t="str">
        <f>VLOOKUP(data[[#This Row],[id_customer]],customer[],2,FALSE)</f>
        <v>Marnie Dunn</v>
      </c>
      <c r="H8005" t="str">
        <f>data[[#This Row],[id_customer]]&amp;data[[#This Row],[id_campaign]]</f>
        <v>C0498cam12</v>
      </c>
      <c r="I8005">
        <f>DATEDIF(data[[#This Row],[join_date]],data[[#This Row],[buy_date]],"M")</f>
        <v>5</v>
      </c>
    </row>
    <row r="8006" spans="1:9" x14ac:dyDescent="0.25">
      <c r="A8006" t="s">
        <v>2033</v>
      </c>
      <c r="B8006" t="s">
        <v>26</v>
      </c>
      <c r="C8006" s="1">
        <v>44892</v>
      </c>
      <c r="D8006" s="1">
        <v>45055</v>
      </c>
      <c r="E8006">
        <f>VLOOKUP(data[[#This Row],[id_campaign]],campaign[],4,FALSE)</f>
        <v>65</v>
      </c>
      <c r="F8006" t="str">
        <f>VLOOKUP(data[[#This Row],[id_campaign]],campaign[],2,FALSE)</f>
        <v>HasCreditCard</v>
      </c>
      <c r="G8006" t="str">
        <f>VLOOKUP(data[[#This Row],[id_customer]],customer[],2,FALSE)</f>
        <v>Marnie Dunn</v>
      </c>
      <c r="H8006" t="str">
        <f>data[[#This Row],[id_customer]]&amp;data[[#This Row],[id_campaign]]</f>
        <v>C0498cam12</v>
      </c>
      <c r="I8006">
        <f>DATEDIF(data[[#This Row],[join_date]],data[[#This Row],[buy_date]],"M")</f>
        <v>5</v>
      </c>
    </row>
    <row r="8007" spans="1:9" x14ac:dyDescent="0.25">
      <c r="A8007" t="s">
        <v>2033</v>
      </c>
      <c r="B8007" t="s">
        <v>26</v>
      </c>
      <c r="C8007" s="1">
        <v>44892</v>
      </c>
      <c r="D8007" s="1">
        <v>45084</v>
      </c>
      <c r="E8007">
        <f>VLOOKUP(data[[#This Row],[id_campaign]],campaign[],4,FALSE)</f>
        <v>65</v>
      </c>
      <c r="F8007" t="str">
        <f>VLOOKUP(data[[#This Row],[id_campaign]],campaign[],2,FALSE)</f>
        <v>HasCreditCard</v>
      </c>
      <c r="G8007" t="str">
        <f>VLOOKUP(data[[#This Row],[id_customer]],customer[],2,FALSE)</f>
        <v>Marnie Dunn</v>
      </c>
      <c r="H8007" t="str">
        <f>data[[#This Row],[id_customer]]&amp;data[[#This Row],[id_campaign]]</f>
        <v>C0498cam12</v>
      </c>
      <c r="I8007">
        <f>DATEDIF(data[[#This Row],[join_date]],data[[#This Row],[buy_date]],"M")</f>
        <v>6</v>
      </c>
    </row>
    <row r="8008" spans="1:9" x14ac:dyDescent="0.25">
      <c r="A8008" t="s">
        <v>2033</v>
      </c>
      <c r="B8008" t="s">
        <v>10</v>
      </c>
      <c r="C8008" s="1">
        <v>44978</v>
      </c>
      <c r="D8008" s="1">
        <v>44978</v>
      </c>
      <c r="E8008">
        <f>VLOOKUP(data[[#This Row],[id_campaign]],campaign[],4,FALSE)</f>
        <v>26</v>
      </c>
      <c r="F8008" t="str">
        <f>VLOOKUP(data[[#This Row],[id_campaign]],campaign[],2,FALSE)</f>
        <v>TruckOwner</v>
      </c>
      <c r="G8008" t="str">
        <f>VLOOKUP(data[[#This Row],[id_customer]],customer[],2,FALSE)</f>
        <v>Marnie Dunn</v>
      </c>
      <c r="H8008" t="str">
        <f>data[[#This Row],[id_customer]]&amp;data[[#This Row],[id_campaign]]</f>
        <v>C0498cam04</v>
      </c>
      <c r="I8008">
        <f>DATEDIF(data[[#This Row],[join_date]],data[[#This Row],[buy_date]],"M")</f>
        <v>0</v>
      </c>
    </row>
    <row r="8009" spans="1:9" x14ac:dyDescent="0.25">
      <c r="A8009" t="s">
        <v>2033</v>
      </c>
      <c r="B8009" t="s">
        <v>10</v>
      </c>
      <c r="C8009" s="1">
        <v>44978</v>
      </c>
      <c r="D8009" s="1">
        <v>45012</v>
      </c>
      <c r="E8009">
        <f>VLOOKUP(data[[#This Row],[id_campaign]],campaign[],4,FALSE)</f>
        <v>26</v>
      </c>
      <c r="F8009" t="str">
        <f>VLOOKUP(data[[#This Row],[id_campaign]],campaign[],2,FALSE)</f>
        <v>TruckOwner</v>
      </c>
      <c r="G8009" t="str">
        <f>VLOOKUP(data[[#This Row],[id_customer]],customer[],2,FALSE)</f>
        <v>Marnie Dunn</v>
      </c>
      <c r="H8009" t="str">
        <f>data[[#This Row],[id_customer]]&amp;data[[#This Row],[id_campaign]]</f>
        <v>C0498cam04</v>
      </c>
      <c r="I8009">
        <f>DATEDIF(data[[#This Row],[join_date]],data[[#This Row],[buy_date]],"M")</f>
        <v>1</v>
      </c>
    </row>
    <row r="8010" spans="1:9" x14ac:dyDescent="0.25">
      <c r="A8010" t="s">
        <v>2033</v>
      </c>
      <c r="B8010" t="s">
        <v>10</v>
      </c>
      <c r="C8010" s="1">
        <v>44978</v>
      </c>
      <c r="D8010" s="1">
        <v>45043</v>
      </c>
      <c r="E8010">
        <f>VLOOKUP(data[[#This Row],[id_campaign]],campaign[],4,FALSE)</f>
        <v>26</v>
      </c>
      <c r="F8010" t="str">
        <f>VLOOKUP(data[[#This Row],[id_campaign]],campaign[],2,FALSE)</f>
        <v>TruckOwner</v>
      </c>
      <c r="G8010" t="str">
        <f>VLOOKUP(data[[#This Row],[id_customer]],customer[],2,FALSE)</f>
        <v>Marnie Dunn</v>
      </c>
      <c r="H8010" t="str">
        <f>data[[#This Row],[id_customer]]&amp;data[[#This Row],[id_campaign]]</f>
        <v>C0498cam04</v>
      </c>
      <c r="I8010">
        <f>DATEDIF(data[[#This Row],[join_date]],data[[#This Row],[buy_date]],"M")</f>
        <v>2</v>
      </c>
    </row>
    <row r="8011" spans="1:9" x14ac:dyDescent="0.25">
      <c r="A8011" t="s">
        <v>2033</v>
      </c>
      <c r="B8011" t="s">
        <v>10</v>
      </c>
      <c r="C8011" s="1">
        <v>44978</v>
      </c>
      <c r="D8011" s="1">
        <v>45072</v>
      </c>
      <c r="E8011">
        <f>VLOOKUP(data[[#This Row],[id_campaign]],campaign[],4,FALSE)</f>
        <v>26</v>
      </c>
      <c r="F8011" t="str">
        <f>VLOOKUP(data[[#This Row],[id_campaign]],campaign[],2,FALSE)</f>
        <v>TruckOwner</v>
      </c>
      <c r="G8011" t="str">
        <f>VLOOKUP(data[[#This Row],[id_customer]],customer[],2,FALSE)</f>
        <v>Marnie Dunn</v>
      </c>
      <c r="H8011" t="str">
        <f>data[[#This Row],[id_customer]]&amp;data[[#This Row],[id_campaign]]</f>
        <v>C0498cam04</v>
      </c>
      <c r="I8011">
        <f>DATEDIF(data[[#This Row],[join_date]],data[[#This Row],[buy_date]],"M")</f>
        <v>3</v>
      </c>
    </row>
    <row r="8012" spans="1:9" x14ac:dyDescent="0.25">
      <c r="A8012" t="s">
        <v>2033</v>
      </c>
      <c r="B8012" t="s">
        <v>10</v>
      </c>
      <c r="C8012" s="1">
        <v>44978</v>
      </c>
      <c r="D8012" s="1">
        <v>45079</v>
      </c>
      <c r="E8012">
        <f>VLOOKUP(data[[#This Row],[id_campaign]],campaign[],4,FALSE)</f>
        <v>26</v>
      </c>
      <c r="F8012" t="str">
        <f>VLOOKUP(data[[#This Row],[id_campaign]],campaign[],2,FALSE)</f>
        <v>TruckOwner</v>
      </c>
      <c r="G8012" t="str">
        <f>VLOOKUP(data[[#This Row],[id_customer]],customer[],2,FALSE)</f>
        <v>Marnie Dunn</v>
      </c>
      <c r="H8012" t="str">
        <f>data[[#This Row],[id_customer]]&amp;data[[#This Row],[id_campaign]]</f>
        <v>C0498cam04</v>
      </c>
      <c r="I8012">
        <f>DATEDIF(data[[#This Row],[join_date]],data[[#This Row],[buy_date]],"M")</f>
        <v>3</v>
      </c>
    </row>
    <row r="8013" spans="1:9" x14ac:dyDescent="0.25">
      <c r="A8013" t="s">
        <v>2037</v>
      </c>
      <c r="B8013" t="s">
        <v>14</v>
      </c>
      <c r="C8013" s="1">
        <v>44863</v>
      </c>
      <c r="D8013" s="1">
        <v>44863</v>
      </c>
      <c r="E8013">
        <f>VLOOKUP(data[[#This Row],[id_campaign]],campaign[],4,FALSE)</f>
        <v>13</v>
      </c>
      <c r="F8013" t="str">
        <f>VLOOKUP(data[[#This Row],[id_campaign]],campaign[],2,FALSE)</f>
        <v>Homeownership</v>
      </c>
      <c r="G8013" t="str">
        <f>VLOOKUP(data[[#This Row],[id_customer]],customer[],2,FALSE)</f>
        <v>Brynna Dedney</v>
      </c>
      <c r="H8013" t="str">
        <f>data[[#This Row],[id_customer]]&amp;data[[#This Row],[id_campaign]]</f>
        <v>C0499cam06</v>
      </c>
      <c r="I8013">
        <f>DATEDIF(data[[#This Row],[join_date]],data[[#This Row],[buy_date]],"M")</f>
        <v>0</v>
      </c>
    </row>
    <row r="8014" spans="1:9" x14ac:dyDescent="0.25">
      <c r="A8014" t="s">
        <v>2037</v>
      </c>
      <c r="B8014" t="s">
        <v>14</v>
      </c>
      <c r="C8014" s="1">
        <v>44863</v>
      </c>
      <c r="D8014" s="1">
        <v>44900</v>
      </c>
      <c r="E8014">
        <f>VLOOKUP(data[[#This Row],[id_campaign]],campaign[],4,FALSE)</f>
        <v>13</v>
      </c>
      <c r="F8014" t="str">
        <f>VLOOKUP(data[[#This Row],[id_campaign]],campaign[],2,FALSE)</f>
        <v>Homeownership</v>
      </c>
      <c r="G8014" t="str">
        <f>VLOOKUP(data[[#This Row],[id_customer]],customer[],2,FALSE)</f>
        <v>Brynna Dedney</v>
      </c>
      <c r="H8014" t="str">
        <f>data[[#This Row],[id_customer]]&amp;data[[#This Row],[id_campaign]]</f>
        <v>C0499cam06</v>
      </c>
      <c r="I8014">
        <f>DATEDIF(data[[#This Row],[join_date]],data[[#This Row],[buy_date]],"M")</f>
        <v>1</v>
      </c>
    </row>
    <row r="8015" spans="1:9" x14ac:dyDescent="0.25">
      <c r="A8015" t="s">
        <v>2037</v>
      </c>
      <c r="B8015" t="s">
        <v>14</v>
      </c>
      <c r="C8015" s="1">
        <v>44863</v>
      </c>
      <c r="D8015" s="1">
        <v>44934</v>
      </c>
      <c r="E8015">
        <f>VLOOKUP(data[[#This Row],[id_campaign]],campaign[],4,FALSE)</f>
        <v>13</v>
      </c>
      <c r="F8015" t="str">
        <f>VLOOKUP(data[[#This Row],[id_campaign]],campaign[],2,FALSE)</f>
        <v>Homeownership</v>
      </c>
      <c r="G8015" t="str">
        <f>VLOOKUP(data[[#This Row],[id_customer]],customer[],2,FALSE)</f>
        <v>Brynna Dedney</v>
      </c>
      <c r="H8015" t="str">
        <f>data[[#This Row],[id_customer]]&amp;data[[#This Row],[id_campaign]]</f>
        <v>C0499cam06</v>
      </c>
      <c r="I8015">
        <f>DATEDIF(data[[#This Row],[join_date]],data[[#This Row],[buy_date]],"M")</f>
        <v>2</v>
      </c>
    </row>
    <row r="8016" spans="1:9" x14ac:dyDescent="0.25">
      <c r="A8016" t="s">
        <v>2037</v>
      </c>
      <c r="B8016" t="s">
        <v>14</v>
      </c>
      <c r="C8016" s="1">
        <v>44863</v>
      </c>
      <c r="D8016" s="1">
        <v>44963</v>
      </c>
      <c r="E8016">
        <f>VLOOKUP(data[[#This Row],[id_campaign]],campaign[],4,FALSE)</f>
        <v>13</v>
      </c>
      <c r="F8016" t="str">
        <f>VLOOKUP(data[[#This Row],[id_campaign]],campaign[],2,FALSE)</f>
        <v>Homeownership</v>
      </c>
      <c r="G8016" t="str">
        <f>VLOOKUP(data[[#This Row],[id_customer]],customer[],2,FALSE)</f>
        <v>Brynna Dedney</v>
      </c>
      <c r="H8016" t="str">
        <f>data[[#This Row],[id_customer]]&amp;data[[#This Row],[id_campaign]]</f>
        <v>C0499cam06</v>
      </c>
      <c r="I8016">
        <f>DATEDIF(data[[#This Row],[join_date]],data[[#This Row],[buy_date]],"M")</f>
        <v>3</v>
      </c>
    </row>
    <row r="8017" spans="1:9" x14ac:dyDescent="0.25">
      <c r="A8017" t="s">
        <v>2037</v>
      </c>
      <c r="B8017" t="s">
        <v>14</v>
      </c>
      <c r="C8017" s="1">
        <v>44863</v>
      </c>
      <c r="D8017" s="1">
        <v>44992</v>
      </c>
      <c r="E8017">
        <f>VLOOKUP(data[[#This Row],[id_campaign]],campaign[],4,FALSE)</f>
        <v>13</v>
      </c>
      <c r="F8017" t="str">
        <f>VLOOKUP(data[[#This Row],[id_campaign]],campaign[],2,FALSE)</f>
        <v>Homeownership</v>
      </c>
      <c r="G8017" t="str">
        <f>VLOOKUP(data[[#This Row],[id_customer]],customer[],2,FALSE)</f>
        <v>Brynna Dedney</v>
      </c>
      <c r="H8017" t="str">
        <f>data[[#This Row],[id_customer]]&amp;data[[#This Row],[id_campaign]]</f>
        <v>C0499cam06</v>
      </c>
      <c r="I8017">
        <f>DATEDIF(data[[#This Row],[join_date]],data[[#This Row],[buy_date]],"M")</f>
        <v>4</v>
      </c>
    </row>
    <row r="8018" spans="1:9" x14ac:dyDescent="0.25">
      <c r="A8018" t="s">
        <v>2037</v>
      </c>
      <c r="B8018" t="s">
        <v>14</v>
      </c>
      <c r="C8018" s="1">
        <v>44863</v>
      </c>
      <c r="D8018" s="1">
        <v>45018</v>
      </c>
      <c r="E8018">
        <f>VLOOKUP(data[[#This Row],[id_campaign]],campaign[],4,FALSE)</f>
        <v>13</v>
      </c>
      <c r="F8018" t="str">
        <f>VLOOKUP(data[[#This Row],[id_campaign]],campaign[],2,FALSE)</f>
        <v>Homeownership</v>
      </c>
      <c r="G8018" t="str">
        <f>VLOOKUP(data[[#This Row],[id_customer]],customer[],2,FALSE)</f>
        <v>Brynna Dedney</v>
      </c>
      <c r="H8018" t="str">
        <f>data[[#This Row],[id_customer]]&amp;data[[#This Row],[id_campaign]]</f>
        <v>C0499cam06</v>
      </c>
      <c r="I8018">
        <f>DATEDIF(data[[#This Row],[join_date]],data[[#This Row],[buy_date]],"M")</f>
        <v>5</v>
      </c>
    </row>
    <row r="8019" spans="1:9" x14ac:dyDescent="0.25">
      <c r="A8019" t="s">
        <v>2037</v>
      </c>
      <c r="B8019" t="s">
        <v>14</v>
      </c>
      <c r="C8019" s="1">
        <v>44863</v>
      </c>
      <c r="D8019" s="1">
        <v>45048</v>
      </c>
      <c r="E8019">
        <f>VLOOKUP(data[[#This Row],[id_campaign]],campaign[],4,FALSE)</f>
        <v>13</v>
      </c>
      <c r="F8019" t="str">
        <f>VLOOKUP(data[[#This Row],[id_campaign]],campaign[],2,FALSE)</f>
        <v>Homeownership</v>
      </c>
      <c r="G8019" t="str">
        <f>VLOOKUP(data[[#This Row],[id_customer]],customer[],2,FALSE)</f>
        <v>Brynna Dedney</v>
      </c>
      <c r="H8019" t="str">
        <f>data[[#This Row],[id_customer]]&amp;data[[#This Row],[id_campaign]]</f>
        <v>C0499cam06</v>
      </c>
      <c r="I8019">
        <f>DATEDIF(data[[#This Row],[join_date]],data[[#This Row],[buy_date]],"M")</f>
        <v>6</v>
      </c>
    </row>
    <row r="8020" spans="1:9" x14ac:dyDescent="0.25">
      <c r="A8020" t="s">
        <v>2037</v>
      </c>
      <c r="B8020" t="s">
        <v>14</v>
      </c>
      <c r="C8020" s="1">
        <v>44863</v>
      </c>
      <c r="D8020" s="1">
        <v>45078</v>
      </c>
      <c r="E8020">
        <f>VLOOKUP(data[[#This Row],[id_campaign]],campaign[],4,FALSE)</f>
        <v>13</v>
      </c>
      <c r="F8020" t="str">
        <f>VLOOKUP(data[[#This Row],[id_campaign]],campaign[],2,FALSE)</f>
        <v>Homeownership</v>
      </c>
      <c r="G8020" t="str">
        <f>VLOOKUP(data[[#This Row],[id_customer]],customer[],2,FALSE)</f>
        <v>Brynna Dedney</v>
      </c>
      <c r="H8020" t="str">
        <f>data[[#This Row],[id_customer]]&amp;data[[#This Row],[id_campaign]]</f>
        <v>C0499cam06</v>
      </c>
      <c r="I8020">
        <f>DATEDIF(data[[#This Row],[join_date]],data[[#This Row],[buy_date]],"M")</f>
        <v>7</v>
      </c>
    </row>
    <row r="8021" spans="1:9" x14ac:dyDescent="0.25">
      <c r="A8021" t="s">
        <v>2037</v>
      </c>
      <c r="B8021" t="s">
        <v>30</v>
      </c>
      <c r="C8021" s="1">
        <v>44871</v>
      </c>
      <c r="D8021" s="1">
        <v>44871</v>
      </c>
      <c r="E8021">
        <f>VLOOKUP(data[[#This Row],[id_campaign]],campaign[],4,FALSE)</f>
        <v>28</v>
      </c>
      <c r="F8021" t="str">
        <f>VLOOKUP(data[[#This Row],[id_campaign]],campaign[],2,FALSE)</f>
        <v>NotNewCellphoneUser</v>
      </c>
      <c r="G8021" t="str">
        <f>VLOOKUP(data[[#This Row],[id_customer]],customer[],2,FALSE)</f>
        <v>Brynna Dedney</v>
      </c>
      <c r="H8021" t="str">
        <f>data[[#This Row],[id_customer]]&amp;data[[#This Row],[id_campaign]]</f>
        <v>C0499cam14</v>
      </c>
      <c r="I8021">
        <f>DATEDIF(data[[#This Row],[join_date]],data[[#This Row],[buy_date]],"M")</f>
        <v>0</v>
      </c>
    </row>
    <row r="8022" spans="1:9" x14ac:dyDescent="0.25">
      <c r="A8022" t="s">
        <v>2037</v>
      </c>
      <c r="B8022" t="s">
        <v>30</v>
      </c>
      <c r="C8022" s="1">
        <v>44871</v>
      </c>
      <c r="D8022" s="1">
        <v>44915</v>
      </c>
      <c r="E8022">
        <f>VLOOKUP(data[[#This Row],[id_campaign]],campaign[],4,FALSE)</f>
        <v>28</v>
      </c>
      <c r="F8022" t="str">
        <f>VLOOKUP(data[[#This Row],[id_campaign]],campaign[],2,FALSE)</f>
        <v>NotNewCellphoneUser</v>
      </c>
      <c r="G8022" t="str">
        <f>VLOOKUP(data[[#This Row],[id_customer]],customer[],2,FALSE)</f>
        <v>Brynna Dedney</v>
      </c>
      <c r="H8022" t="str">
        <f>data[[#This Row],[id_customer]]&amp;data[[#This Row],[id_campaign]]</f>
        <v>C0499cam14</v>
      </c>
      <c r="I8022">
        <f>DATEDIF(data[[#This Row],[join_date]],data[[#This Row],[buy_date]],"M")</f>
        <v>1</v>
      </c>
    </row>
    <row r="8023" spans="1:9" x14ac:dyDescent="0.25">
      <c r="A8023" t="s">
        <v>2037</v>
      </c>
      <c r="B8023" t="s">
        <v>30</v>
      </c>
      <c r="C8023" s="1">
        <v>44871</v>
      </c>
      <c r="D8023" s="1">
        <v>44933</v>
      </c>
      <c r="E8023">
        <f>VLOOKUP(data[[#This Row],[id_campaign]],campaign[],4,FALSE)</f>
        <v>28</v>
      </c>
      <c r="F8023" t="str">
        <f>VLOOKUP(data[[#This Row],[id_campaign]],campaign[],2,FALSE)</f>
        <v>NotNewCellphoneUser</v>
      </c>
      <c r="G8023" t="str">
        <f>VLOOKUP(data[[#This Row],[id_customer]],customer[],2,FALSE)</f>
        <v>Brynna Dedney</v>
      </c>
      <c r="H8023" t="str">
        <f>data[[#This Row],[id_customer]]&amp;data[[#This Row],[id_campaign]]</f>
        <v>C0499cam14</v>
      </c>
      <c r="I8023">
        <f>DATEDIF(data[[#This Row],[join_date]],data[[#This Row],[buy_date]],"M")</f>
        <v>2</v>
      </c>
    </row>
    <row r="8024" spans="1:9" x14ac:dyDescent="0.25">
      <c r="A8024" t="s">
        <v>2037</v>
      </c>
      <c r="B8024" t="s">
        <v>30</v>
      </c>
      <c r="C8024" s="1">
        <v>44871</v>
      </c>
      <c r="D8024" s="1">
        <v>44977</v>
      </c>
      <c r="E8024">
        <f>VLOOKUP(data[[#This Row],[id_campaign]],campaign[],4,FALSE)</f>
        <v>28</v>
      </c>
      <c r="F8024" t="str">
        <f>VLOOKUP(data[[#This Row],[id_campaign]],campaign[],2,FALSE)</f>
        <v>NotNewCellphoneUser</v>
      </c>
      <c r="G8024" t="str">
        <f>VLOOKUP(data[[#This Row],[id_customer]],customer[],2,FALSE)</f>
        <v>Brynna Dedney</v>
      </c>
      <c r="H8024" t="str">
        <f>data[[#This Row],[id_customer]]&amp;data[[#This Row],[id_campaign]]</f>
        <v>C0499cam14</v>
      </c>
      <c r="I8024">
        <f>DATEDIF(data[[#This Row],[join_date]],data[[#This Row],[buy_date]],"M")</f>
        <v>3</v>
      </c>
    </row>
    <row r="8025" spans="1:9" x14ac:dyDescent="0.25">
      <c r="A8025" t="s">
        <v>2037</v>
      </c>
      <c r="B8025" t="s">
        <v>30</v>
      </c>
      <c r="C8025" s="1">
        <v>44871</v>
      </c>
      <c r="D8025" s="1">
        <v>45004</v>
      </c>
      <c r="E8025">
        <f>VLOOKUP(data[[#This Row],[id_campaign]],campaign[],4,FALSE)</f>
        <v>28</v>
      </c>
      <c r="F8025" t="str">
        <f>VLOOKUP(data[[#This Row],[id_campaign]],campaign[],2,FALSE)</f>
        <v>NotNewCellphoneUser</v>
      </c>
      <c r="G8025" t="str">
        <f>VLOOKUP(data[[#This Row],[id_customer]],customer[],2,FALSE)</f>
        <v>Brynna Dedney</v>
      </c>
      <c r="H8025" t="str">
        <f>data[[#This Row],[id_customer]]&amp;data[[#This Row],[id_campaign]]</f>
        <v>C0499cam14</v>
      </c>
      <c r="I8025">
        <f>DATEDIF(data[[#This Row],[join_date]],data[[#This Row],[buy_date]],"M")</f>
        <v>4</v>
      </c>
    </row>
    <row r="8026" spans="1:9" x14ac:dyDescent="0.25">
      <c r="A8026" t="s">
        <v>2037</v>
      </c>
      <c r="B8026" t="s">
        <v>30</v>
      </c>
      <c r="C8026" s="1">
        <v>44871</v>
      </c>
      <c r="D8026" s="1">
        <v>45026</v>
      </c>
      <c r="E8026">
        <f>VLOOKUP(data[[#This Row],[id_campaign]],campaign[],4,FALSE)</f>
        <v>28</v>
      </c>
      <c r="F8026" t="str">
        <f>VLOOKUP(data[[#This Row],[id_campaign]],campaign[],2,FALSE)</f>
        <v>NotNewCellphoneUser</v>
      </c>
      <c r="G8026" t="str">
        <f>VLOOKUP(data[[#This Row],[id_customer]],customer[],2,FALSE)</f>
        <v>Brynna Dedney</v>
      </c>
      <c r="H8026" t="str">
        <f>data[[#This Row],[id_customer]]&amp;data[[#This Row],[id_campaign]]</f>
        <v>C0499cam14</v>
      </c>
      <c r="I8026">
        <f>DATEDIF(data[[#This Row],[join_date]],data[[#This Row],[buy_date]],"M")</f>
        <v>5</v>
      </c>
    </row>
    <row r="8027" spans="1:9" x14ac:dyDescent="0.25">
      <c r="A8027" t="s">
        <v>2037</v>
      </c>
      <c r="B8027" t="s">
        <v>30</v>
      </c>
      <c r="C8027" s="1">
        <v>44871</v>
      </c>
      <c r="D8027" s="1">
        <v>45062</v>
      </c>
      <c r="E8027">
        <f>VLOOKUP(data[[#This Row],[id_campaign]],campaign[],4,FALSE)</f>
        <v>28</v>
      </c>
      <c r="F8027" t="str">
        <f>VLOOKUP(data[[#This Row],[id_campaign]],campaign[],2,FALSE)</f>
        <v>NotNewCellphoneUser</v>
      </c>
      <c r="G8027" t="str">
        <f>VLOOKUP(data[[#This Row],[id_customer]],customer[],2,FALSE)</f>
        <v>Brynna Dedney</v>
      </c>
      <c r="H8027" t="str">
        <f>data[[#This Row],[id_customer]]&amp;data[[#This Row],[id_campaign]]</f>
        <v>C0499cam14</v>
      </c>
      <c r="I8027">
        <f>DATEDIF(data[[#This Row],[join_date]],data[[#This Row],[buy_date]],"M")</f>
        <v>6</v>
      </c>
    </row>
    <row r="8028" spans="1:9" x14ac:dyDescent="0.25">
      <c r="A8028" t="s">
        <v>2041</v>
      </c>
      <c r="B8028" t="s">
        <v>32</v>
      </c>
      <c r="C8028" s="1">
        <v>44670</v>
      </c>
      <c r="D8028" s="1">
        <v>44670</v>
      </c>
      <c r="E8028">
        <f>VLOOKUP(data[[#This Row],[id_campaign]],campaign[],4,FALSE)</f>
        <v>14</v>
      </c>
      <c r="F8028" t="str">
        <f>VLOOKUP(data[[#This Row],[id_campaign]],campaign[],2,FALSE)</f>
        <v>OwnsMotorcycle</v>
      </c>
      <c r="G8028" t="str">
        <f>VLOOKUP(data[[#This Row],[id_customer]],customer[],2,FALSE)</f>
        <v>Ilsa Jurn</v>
      </c>
      <c r="H8028" t="str">
        <f>data[[#This Row],[id_customer]]&amp;data[[#This Row],[id_campaign]]</f>
        <v>C0500cam15</v>
      </c>
      <c r="I8028">
        <f>DATEDIF(data[[#This Row],[join_date]],data[[#This Row],[buy_date]],"M")</f>
        <v>0</v>
      </c>
    </row>
    <row r="8029" spans="1:9" x14ac:dyDescent="0.25">
      <c r="A8029" t="s">
        <v>2041</v>
      </c>
      <c r="B8029" t="s">
        <v>32</v>
      </c>
      <c r="C8029" s="1">
        <v>44670</v>
      </c>
      <c r="D8029" s="1">
        <v>44772</v>
      </c>
      <c r="E8029">
        <f>VLOOKUP(data[[#This Row],[id_campaign]],campaign[],4,FALSE)</f>
        <v>14</v>
      </c>
      <c r="F8029" t="str">
        <f>VLOOKUP(data[[#This Row],[id_campaign]],campaign[],2,FALSE)</f>
        <v>OwnsMotorcycle</v>
      </c>
      <c r="G8029" t="str">
        <f>VLOOKUP(data[[#This Row],[id_customer]],customer[],2,FALSE)</f>
        <v>Ilsa Jurn</v>
      </c>
      <c r="H8029" t="str">
        <f>data[[#This Row],[id_customer]]&amp;data[[#This Row],[id_campaign]]</f>
        <v>C0500cam15</v>
      </c>
      <c r="I8029">
        <f>DATEDIF(data[[#This Row],[join_date]],data[[#This Row],[buy_date]],"M")</f>
        <v>3</v>
      </c>
    </row>
    <row r="8030" spans="1:9" x14ac:dyDescent="0.25">
      <c r="A8030" t="s">
        <v>2041</v>
      </c>
      <c r="B8030" t="s">
        <v>32</v>
      </c>
      <c r="C8030" s="1">
        <v>44670</v>
      </c>
      <c r="D8030" s="1">
        <v>44800</v>
      </c>
      <c r="E8030">
        <f>VLOOKUP(data[[#This Row],[id_campaign]],campaign[],4,FALSE)</f>
        <v>14</v>
      </c>
      <c r="F8030" t="str">
        <f>VLOOKUP(data[[#This Row],[id_campaign]],campaign[],2,FALSE)</f>
        <v>OwnsMotorcycle</v>
      </c>
      <c r="G8030" t="str">
        <f>VLOOKUP(data[[#This Row],[id_customer]],customer[],2,FALSE)</f>
        <v>Ilsa Jurn</v>
      </c>
      <c r="H8030" t="str">
        <f>data[[#This Row],[id_customer]]&amp;data[[#This Row],[id_campaign]]</f>
        <v>C0500cam15</v>
      </c>
      <c r="I8030">
        <f>DATEDIF(data[[#This Row],[join_date]],data[[#This Row],[buy_date]],"M")</f>
        <v>4</v>
      </c>
    </row>
    <row r="8031" spans="1:9" x14ac:dyDescent="0.25">
      <c r="A8031" t="s">
        <v>2041</v>
      </c>
      <c r="B8031" t="s">
        <v>32</v>
      </c>
      <c r="C8031" s="1">
        <v>44670</v>
      </c>
      <c r="D8031" s="1">
        <v>44807</v>
      </c>
      <c r="E8031">
        <f>VLOOKUP(data[[#This Row],[id_campaign]],campaign[],4,FALSE)</f>
        <v>14</v>
      </c>
      <c r="F8031" t="str">
        <f>VLOOKUP(data[[#This Row],[id_campaign]],campaign[],2,FALSE)</f>
        <v>OwnsMotorcycle</v>
      </c>
      <c r="G8031" t="str">
        <f>VLOOKUP(data[[#This Row],[id_customer]],customer[],2,FALSE)</f>
        <v>Ilsa Jurn</v>
      </c>
      <c r="H8031" t="str">
        <f>data[[#This Row],[id_customer]]&amp;data[[#This Row],[id_campaign]]</f>
        <v>C0500cam15</v>
      </c>
      <c r="I8031">
        <f>DATEDIF(data[[#This Row],[join_date]],data[[#This Row],[buy_date]],"M")</f>
        <v>4</v>
      </c>
    </row>
    <row r="8032" spans="1:9" x14ac:dyDescent="0.25">
      <c r="A8032" t="s">
        <v>2041</v>
      </c>
      <c r="B8032" t="s">
        <v>32</v>
      </c>
      <c r="C8032" s="1">
        <v>44670</v>
      </c>
      <c r="D8032" s="1">
        <v>44865</v>
      </c>
      <c r="E8032">
        <f>VLOOKUP(data[[#This Row],[id_campaign]],campaign[],4,FALSE)</f>
        <v>14</v>
      </c>
      <c r="F8032" t="str">
        <f>VLOOKUP(data[[#This Row],[id_campaign]],campaign[],2,FALSE)</f>
        <v>OwnsMotorcycle</v>
      </c>
      <c r="G8032" t="str">
        <f>VLOOKUP(data[[#This Row],[id_customer]],customer[],2,FALSE)</f>
        <v>Ilsa Jurn</v>
      </c>
      <c r="H8032" t="str">
        <f>data[[#This Row],[id_customer]]&amp;data[[#This Row],[id_campaign]]</f>
        <v>C0500cam15</v>
      </c>
      <c r="I8032">
        <f>DATEDIF(data[[#This Row],[join_date]],data[[#This Row],[buy_date]],"M")</f>
        <v>6</v>
      </c>
    </row>
    <row r="8033" spans="1:9" x14ac:dyDescent="0.25">
      <c r="A8033" t="s">
        <v>2041</v>
      </c>
      <c r="B8033" t="s">
        <v>32</v>
      </c>
      <c r="C8033" s="1">
        <v>44670</v>
      </c>
      <c r="D8033" s="1">
        <v>44928</v>
      </c>
      <c r="E8033">
        <f>VLOOKUP(data[[#This Row],[id_campaign]],campaign[],4,FALSE)</f>
        <v>14</v>
      </c>
      <c r="F8033" t="str">
        <f>VLOOKUP(data[[#This Row],[id_campaign]],campaign[],2,FALSE)</f>
        <v>OwnsMotorcycle</v>
      </c>
      <c r="G8033" t="str">
        <f>VLOOKUP(data[[#This Row],[id_customer]],customer[],2,FALSE)</f>
        <v>Ilsa Jurn</v>
      </c>
      <c r="H8033" t="str">
        <f>data[[#This Row],[id_customer]]&amp;data[[#This Row],[id_campaign]]</f>
        <v>C0500cam15</v>
      </c>
      <c r="I8033">
        <f>DATEDIF(data[[#This Row],[join_date]],data[[#This Row],[buy_date]],"M")</f>
        <v>8</v>
      </c>
    </row>
    <row r="8034" spans="1:9" x14ac:dyDescent="0.25">
      <c r="A8034" t="s">
        <v>2041</v>
      </c>
      <c r="B8034" t="s">
        <v>32</v>
      </c>
      <c r="C8034" s="1">
        <v>44670</v>
      </c>
      <c r="D8034" s="1">
        <v>44978</v>
      </c>
      <c r="E8034">
        <f>VLOOKUP(data[[#This Row],[id_campaign]],campaign[],4,FALSE)</f>
        <v>14</v>
      </c>
      <c r="F8034" t="str">
        <f>VLOOKUP(data[[#This Row],[id_campaign]],campaign[],2,FALSE)</f>
        <v>OwnsMotorcycle</v>
      </c>
      <c r="G8034" t="str">
        <f>VLOOKUP(data[[#This Row],[id_customer]],customer[],2,FALSE)</f>
        <v>Ilsa Jurn</v>
      </c>
      <c r="H8034" t="str">
        <f>data[[#This Row],[id_customer]]&amp;data[[#This Row],[id_campaign]]</f>
        <v>C0500cam15</v>
      </c>
      <c r="I8034">
        <f>DATEDIF(data[[#This Row],[join_date]],data[[#This Row],[buy_date]],"M")</f>
        <v>10</v>
      </c>
    </row>
    <row r="8035" spans="1:9" x14ac:dyDescent="0.25">
      <c r="A8035" t="s">
        <v>2041</v>
      </c>
      <c r="B8035" t="s">
        <v>32</v>
      </c>
      <c r="C8035" s="1">
        <v>44670</v>
      </c>
      <c r="D8035" s="1">
        <v>44987</v>
      </c>
      <c r="E8035">
        <f>VLOOKUP(data[[#This Row],[id_campaign]],campaign[],4,FALSE)</f>
        <v>14</v>
      </c>
      <c r="F8035" t="str">
        <f>VLOOKUP(data[[#This Row],[id_campaign]],campaign[],2,FALSE)</f>
        <v>OwnsMotorcycle</v>
      </c>
      <c r="G8035" t="str">
        <f>VLOOKUP(data[[#This Row],[id_customer]],customer[],2,FALSE)</f>
        <v>Ilsa Jurn</v>
      </c>
      <c r="H8035" t="str">
        <f>data[[#This Row],[id_customer]]&amp;data[[#This Row],[id_campaign]]</f>
        <v>C0500cam15</v>
      </c>
      <c r="I8035">
        <f>DATEDIF(data[[#This Row],[join_date]],data[[#This Row],[buy_date]],"M")</f>
        <v>10</v>
      </c>
    </row>
    <row r="8036" spans="1:9" x14ac:dyDescent="0.25">
      <c r="A8036" t="s">
        <v>2041</v>
      </c>
      <c r="B8036" t="s">
        <v>32</v>
      </c>
      <c r="C8036" s="1">
        <v>44670</v>
      </c>
      <c r="D8036" s="1">
        <v>45017</v>
      </c>
      <c r="E8036">
        <f>VLOOKUP(data[[#This Row],[id_campaign]],campaign[],4,FALSE)</f>
        <v>14</v>
      </c>
      <c r="F8036" t="str">
        <f>VLOOKUP(data[[#This Row],[id_campaign]],campaign[],2,FALSE)</f>
        <v>OwnsMotorcycle</v>
      </c>
      <c r="G8036" t="str">
        <f>VLOOKUP(data[[#This Row],[id_customer]],customer[],2,FALSE)</f>
        <v>Ilsa Jurn</v>
      </c>
      <c r="H8036" t="str">
        <f>data[[#This Row],[id_customer]]&amp;data[[#This Row],[id_campaign]]</f>
        <v>C0500cam15</v>
      </c>
      <c r="I8036">
        <f>DATEDIF(data[[#This Row],[join_date]],data[[#This Row],[buy_date]],"M")</f>
        <v>11</v>
      </c>
    </row>
    <row r="8037" spans="1:9" x14ac:dyDescent="0.25">
      <c r="A8037" t="s">
        <v>2041</v>
      </c>
      <c r="B8037" t="s">
        <v>32</v>
      </c>
      <c r="C8037" s="1">
        <v>44670</v>
      </c>
      <c r="D8037" s="1">
        <v>45065</v>
      </c>
      <c r="E8037">
        <f>VLOOKUP(data[[#This Row],[id_campaign]],campaign[],4,FALSE)</f>
        <v>14</v>
      </c>
      <c r="F8037" t="str">
        <f>VLOOKUP(data[[#This Row],[id_campaign]],campaign[],2,FALSE)</f>
        <v>OwnsMotorcycle</v>
      </c>
      <c r="G8037" t="str">
        <f>VLOOKUP(data[[#This Row],[id_customer]],customer[],2,FALSE)</f>
        <v>Ilsa Jurn</v>
      </c>
      <c r="H8037" t="str">
        <f>data[[#This Row],[id_customer]]&amp;data[[#This Row],[id_campaign]]</f>
        <v>C0500cam15</v>
      </c>
      <c r="I8037">
        <f>DATEDIF(data[[#This Row],[join_date]],data[[#This Row],[buy_date]],"M")</f>
        <v>13</v>
      </c>
    </row>
    <row r="8038" spans="1:9" x14ac:dyDescent="0.25">
      <c r="A8038" t="s">
        <v>2041</v>
      </c>
      <c r="B8038" t="s">
        <v>4</v>
      </c>
      <c r="C8038" s="1">
        <v>44750</v>
      </c>
      <c r="D8038" s="1">
        <v>44750</v>
      </c>
      <c r="E8038">
        <f>VLOOKUP(data[[#This Row],[id_campaign]],campaign[],4,FALSE)</f>
        <v>10</v>
      </c>
      <c r="F8038" t="str">
        <f>VLOOKUP(data[[#This Row],[id_campaign]],campaign[],2,FALSE)</f>
        <v>ChildrenInHH</v>
      </c>
      <c r="G8038" t="str">
        <f>VLOOKUP(data[[#This Row],[id_customer]],customer[],2,FALSE)</f>
        <v>Ilsa Jurn</v>
      </c>
      <c r="H8038" t="str">
        <f>data[[#This Row],[id_customer]]&amp;data[[#This Row],[id_campaign]]</f>
        <v>C0500cam01</v>
      </c>
      <c r="I8038">
        <f>DATEDIF(data[[#This Row],[join_date]],data[[#This Row],[buy_date]],"M")</f>
        <v>0</v>
      </c>
    </row>
    <row r="8039" spans="1:9" x14ac:dyDescent="0.25">
      <c r="A8039" t="s">
        <v>2041</v>
      </c>
      <c r="B8039" t="s">
        <v>4</v>
      </c>
      <c r="C8039" s="1">
        <v>44750</v>
      </c>
      <c r="D8039" s="1">
        <v>44791</v>
      </c>
      <c r="E8039">
        <f>VLOOKUP(data[[#This Row],[id_campaign]],campaign[],4,FALSE)</f>
        <v>10</v>
      </c>
      <c r="F8039" t="str">
        <f>VLOOKUP(data[[#This Row],[id_campaign]],campaign[],2,FALSE)</f>
        <v>ChildrenInHH</v>
      </c>
      <c r="G8039" t="str">
        <f>VLOOKUP(data[[#This Row],[id_customer]],customer[],2,FALSE)</f>
        <v>Ilsa Jurn</v>
      </c>
      <c r="H8039" t="str">
        <f>data[[#This Row],[id_customer]]&amp;data[[#This Row],[id_campaign]]</f>
        <v>C0500cam01</v>
      </c>
      <c r="I8039">
        <f>DATEDIF(data[[#This Row],[join_date]],data[[#This Row],[buy_date]],"M")</f>
        <v>1</v>
      </c>
    </row>
    <row r="8040" spans="1:9" x14ac:dyDescent="0.25">
      <c r="A8040" t="s">
        <v>2041</v>
      </c>
      <c r="B8040" t="s">
        <v>4</v>
      </c>
      <c r="C8040" s="1">
        <v>44750</v>
      </c>
      <c r="D8040" s="1">
        <v>44820</v>
      </c>
      <c r="E8040">
        <f>VLOOKUP(data[[#This Row],[id_campaign]],campaign[],4,FALSE)</f>
        <v>10</v>
      </c>
      <c r="F8040" t="str">
        <f>VLOOKUP(data[[#This Row],[id_campaign]],campaign[],2,FALSE)</f>
        <v>ChildrenInHH</v>
      </c>
      <c r="G8040" t="str">
        <f>VLOOKUP(data[[#This Row],[id_customer]],customer[],2,FALSE)</f>
        <v>Ilsa Jurn</v>
      </c>
      <c r="H8040" t="str">
        <f>data[[#This Row],[id_customer]]&amp;data[[#This Row],[id_campaign]]</f>
        <v>C0500cam01</v>
      </c>
      <c r="I8040">
        <f>DATEDIF(data[[#This Row],[join_date]],data[[#This Row],[buy_date]],"M")</f>
        <v>2</v>
      </c>
    </row>
    <row r="8041" spans="1:9" x14ac:dyDescent="0.25">
      <c r="A8041" t="s">
        <v>2041</v>
      </c>
      <c r="B8041" t="s">
        <v>4</v>
      </c>
      <c r="C8041" s="1">
        <v>44750</v>
      </c>
      <c r="D8041" s="1">
        <v>44843</v>
      </c>
      <c r="E8041">
        <f>VLOOKUP(data[[#This Row],[id_campaign]],campaign[],4,FALSE)</f>
        <v>10</v>
      </c>
      <c r="F8041" t="str">
        <f>VLOOKUP(data[[#This Row],[id_campaign]],campaign[],2,FALSE)</f>
        <v>ChildrenInHH</v>
      </c>
      <c r="G8041" t="str">
        <f>VLOOKUP(data[[#This Row],[id_customer]],customer[],2,FALSE)</f>
        <v>Ilsa Jurn</v>
      </c>
      <c r="H8041" t="str">
        <f>data[[#This Row],[id_customer]]&amp;data[[#This Row],[id_campaign]]</f>
        <v>C0500cam01</v>
      </c>
      <c r="I8041">
        <f>DATEDIF(data[[#This Row],[join_date]],data[[#This Row],[buy_date]],"M")</f>
        <v>3</v>
      </c>
    </row>
    <row r="8042" spans="1:9" x14ac:dyDescent="0.25">
      <c r="A8042" t="s">
        <v>2041</v>
      </c>
      <c r="B8042" t="s">
        <v>4</v>
      </c>
      <c r="C8042" s="1">
        <v>44750</v>
      </c>
      <c r="D8042" s="1">
        <v>44878</v>
      </c>
      <c r="E8042">
        <f>VLOOKUP(data[[#This Row],[id_campaign]],campaign[],4,FALSE)</f>
        <v>10</v>
      </c>
      <c r="F8042" t="str">
        <f>VLOOKUP(data[[#This Row],[id_campaign]],campaign[],2,FALSE)</f>
        <v>ChildrenInHH</v>
      </c>
      <c r="G8042" t="str">
        <f>VLOOKUP(data[[#This Row],[id_customer]],customer[],2,FALSE)</f>
        <v>Ilsa Jurn</v>
      </c>
      <c r="H8042" t="str">
        <f>data[[#This Row],[id_customer]]&amp;data[[#This Row],[id_campaign]]</f>
        <v>C0500cam01</v>
      </c>
      <c r="I8042">
        <f>DATEDIF(data[[#This Row],[join_date]],data[[#This Row],[buy_date]],"M")</f>
        <v>4</v>
      </c>
    </row>
    <row r="8043" spans="1:9" x14ac:dyDescent="0.25">
      <c r="A8043" t="s">
        <v>2041</v>
      </c>
      <c r="B8043" t="s">
        <v>4</v>
      </c>
      <c r="C8043" s="1">
        <v>44750</v>
      </c>
      <c r="D8043" s="1">
        <v>44913</v>
      </c>
      <c r="E8043">
        <f>VLOOKUP(data[[#This Row],[id_campaign]],campaign[],4,FALSE)</f>
        <v>10</v>
      </c>
      <c r="F8043" t="str">
        <f>VLOOKUP(data[[#This Row],[id_campaign]],campaign[],2,FALSE)</f>
        <v>ChildrenInHH</v>
      </c>
      <c r="G8043" t="str">
        <f>VLOOKUP(data[[#This Row],[id_customer]],customer[],2,FALSE)</f>
        <v>Ilsa Jurn</v>
      </c>
      <c r="H8043" t="str">
        <f>data[[#This Row],[id_customer]]&amp;data[[#This Row],[id_campaign]]</f>
        <v>C0500cam01</v>
      </c>
      <c r="I8043">
        <f>DATEDIF(data[[#This Row],[join_date]],data[[#This Row],[buy_date]],"M")</f>
        <v>5</v>
      </c>
    </row>
    <row r="8044" spans="1:9" x14ac:dyDescent="0.25">
      <c r="A8044" t="s">
        <v>2041</v>
      </c>
      <c r="B8044" t="s">
        <v>4</v>
      </c>
      <c r="C8044" s="1">
        <v>44750</v>
      </c>
      <c r="D8044" s="1">
        <v>44939</v>
      </c>
      <c r="E8044">
        <f>VLOOKUP(data[[#This Row],[id_campaign]],campaign[],4,FALSE)</f>
        <v>10</v>
      </c>
      <c r="F8044" t="str">
        <f>VLOOKUP(data[[#This Row],[id_campaign]],campaign[],2,FALSE)</f>
        <v>ChildrenInHH</v>
      </c>
      <c r="G8044" t="str">
        <f>VLOOKUP(data[[#This Row],[id_customer]],customer[],2,FALSE)</f>
        <v>Ilsa Jurn</v>
      </c>
      <c r="H8044" t="str">
        <f>data[[#This Row],[id_customer]]&amp;data[[#This Row],[id_campaign]]</f>
        <v>C0500cam01</v>
      </c>
      <c r="I8044">
        <f>DATEDIF(data[[#This Row],[join_date]],data[[#This Row],[buy_date]],"M")</f>
        <v>6</v>
      </c>
    </row>
    <row r="8045" spans="1:9" x14ac:dyDescent="0.25">
      <c r="A8045" t="s">
        <v>2041</v>
      </c>
      <c r="B8045" t="s">
        <v>4</v>
      </c>
      <c r="C8045" s="1">
        <v>44750</v>
      </c>
      <c r="D8045" s="1">
        <v>44967</v>
      </c>
      <c r="E8045">
        <f>VLOOKUP(data[[#This Row],[id_campaign]],campaign[],4,FALSE)</f>
        <v>10</v>
      </c>
      <c r="F8045" t="str">
        <f>VLOOKUP(data[[#This Row],[id_campaign]],campaign[],2,FALSE)</f>
        <v>ChildrenInHH</v>
      </c>
      <c r="G8045" t="str">
        <f>VLOOKUP(data[[#This Row],[id_customer]],customer[],2,FALSE)</f>
        <v>Ilsa Jurn</v>
      </c>
      <c r="H8045" t="str">
        <f>data[[#This Row],[id_customer]]&amp;data[[#This Row],[id_campaign]]</f>
        <v>C0500cam01</v>
      </c>
      <c r="I8045">
        <f>DATEDIF(data[[#This Row],[join_date]],data[[#This Row],[buy_date]],"M")</f>
        <v>7</v>
      </c>
    </row>
    <row r="8046" spans="1:9" x14ac:dyDescent="0.25">
      <c r="A8046" t="s">
        <v>2041</v>
      </c>
      <c r="B8046" t="s">
        <v>4</v>
      </c>
      <c r="C8046" s="1">
        <v>44750</v>
      </c>
      <c r="D8046" s="1">
        <v>45038</v>
      </c>
      <c r="E8046">
        <f>VLOOKUP(data[[#This Row],[id_campaign]],campaign[],4,FALSE)</f>
        <v>10</v>
      </c>
      <c r="F8046" t="str">
        <f>VLOOKUP(data[[#This Row],[id_campaign]],campaign[],2,FALSE)</f>
        <v>ChildrenInHH</v>
      </c>
      <c r="G8046" t="str">
        <f>VLOOKUP(data[[#This Row],[id_customer]],customer[],2,FALSE)</f>
        <v>Ilsa Jurn</v>
      </c>
      <c r="H8046" t="str">
        <f>data[[#This Row],[id_customer]]&amp;data[[#This Row],[id_campaign]]</f>
        <v>C0500cam01</v>
      </c>
      <c r="I8046">
        <f>DATEDIF(data[[#This Row],[join_date]],data[[#This Row],[buy_date]],"M")</f>
        <v>9</v>
      </c>
    </row>
    <row r="8047" spans="1:9" x14ac:dyDescent="0.25">
      <c r="A8047" t="s">
        <v>2041</v>
      </c>
      <c r="B8047" t="s">
        <v>4</v>
      </c>
      <c r="C8047" s="1">
        <v>44750</v>
      </c>
      <c r="D8047" s="1">
        <v>45055</v>
      </c>
      <c r="E8047">
        <f>VLOOKUP(data[[#This Row],[id_campaign]],campaign[],4,FALSE)</f>
        <v>10</v>
      </c>
      <c r="F8047" t="str">
        <f>VLOOKUP(data[[#This Row],[id_campaign]],campaign[],2,FALSE)</f>
        <v>ChildrenInHH</v>
      </c>
      <c r="G8047" t="str">
        <f>VLOOKUP(data[[#This Row],[id_customer]],customer[],2,FALSE)</f>
        <v>Ilsa Jurn</v>
      </c>
      <c r="H8047" t="str">
        <f>data[[#This Row],[id_customer]]&amp;data[[#This Row],[id_campaign]]</f>
        <v>C0500cam01</v>
      </c>
      <c r="I8047">
        <f>DATEDIF(data[[#This Row],[join_date]],data[[#This Row],[buy_date]],"M")</f>
        <v>10</v>
      </c>
    </row>
    <row r="8048" spans="1:9" x14ac:dyDescent="0.25">
      <c r="A8048" t="s">
        <v>2045</v>
      </c>
      <c r="B8048" t="s">
        <v>24</v>
      </c>
      <c r="C8048" s="1">
        <v>44706</v>
      </c>
      <c r="D8048" s="1">
        <v>44706</v>
      </c>
      <c r="E8048">
        <f>VLOOKUP(data[[#This Row],[id_campaign]],campaign[],4,FALSE)</f>
        <v>62</v>
      </c>
      <c r="F8048" t="str">
        <f>VLOOKUP(data[[#This Row],[id_campaign]],campaign[],2,FALSE)</f>
        <v>OwnsComputer</v>
      </c>
      <c r="G8048" t="str">
        <f>VLOOKUP(data[[#This Row],[id_customer]],customer[],2,FALSE)</f>
        <v>Rochella Ponting</v>
      </c>
      <c r="H8048" t="str">
        <f>data[[#This Row],[id_customer]]&amp;data[[#This Row],[id_campaign]]</f>
        <v>C0501cam11</v>
      </c>
      <c r="I8048">
        <f>DATEDIF(data[[#This Row],[join_date]],data[[#This Row],[buy_date]],"M")</f>
        <v>0</v>
      </c>
    </row>
    <row r="8049" spans="1:9" x14ac:dyDescent="0.25">
      <c r="A8049" t="s">
        <v>2045</v>
      </c>
      <c r="B8049" t="s">
        <v>24</v>
      </c>
      <c r="C8049" s="1">
        <v>44706</v>
      </c>
      <c r="D8049" s="1">
        <v>44768</v>
      </c>
      <c r="E8049">
        <f>VLOOKUP(data[[#This Row],[id_campaign]],campaign[],4,FALSE)</f>
        <v>62</v>
      </c>
      <c r="F8049" t="str">
        <f>VLOOKUP(data[[#This Row],[id_campaign]],campaign[],2,FALSE)</f>
        <v>OwnsComputer</v>
      </c>
      <c r="G8049" t="str">
        <f>VLOOKUP(data[[#This Row],[id_customer]],customer[],2,FALSE)</f>
        <v>Rochella Ponting</v>
      </c>
      <c r="H8049" t="str">
        <f>data[[#This Row],[id_customer]]&amp;data[[#This Row],[id_campaign]]</f>
        <v>C0501cam11</v>
      </c>
      <c r="I8049">
        <f>DATEDIF(data[[#This Row],[join_date]],data[[#This Row],[buy_date]],"M")</f>
        <v>2</v>
      </c>
    </row>
    <row r="8050" spans="1:9" x14ac:dyDescent="0.25">
      <c r="A8050" t="s">
        <v>2045</v>
      </c>
      <c r="B8050" t="s">
        <v>24</v>
      </c>
      <c r="C8050" s="1">
        <v>44706</v>
      </c>
      <c r="D8050" s="1">
        <v>44834</v>
      </c>
      <c r="E8050">
        <f>VLOOKUP(data[[#This Row],[id_campaign]],campaign[],4,FALSE)</f>
        <v>62</v>
      </c>
      <c r="F8050" t="str">
        <f>VLOOKUP(data[[#This Row],[id_campaign]],campaign[],2,FALSE)</f>
        <v>OwnsComputer</v>
      </c>
      <c r="G8050" t="str">
        <f>VLOOKUP(data[[#This Row],[id_customer]],customer[],2,FALSE)</f>
        <v>Rochella Ponting</v>
      </c>
      <c r="H8050" t="str">
        <f>data[[#This Row],[id_customer]]&amp;data[[#This Row],[id_campaign]]</f>
        <v>C0501cam11</v>
      </c>
      <c r="I8050">
        <f>DATEDIF(data[[#This Row],[join_date]],data[[#This Row],[buy_date]],"M")</f>
        <v>4</v>
      </c>
    </row>
    <row r="8051" spans="1:9" x14ac:dyDescent="0.25">
      <c r="A8051" t="s">
        <v>2045</v>
      </c>
      <c r="B8051" t="s">
        <v>24</v>
      </c>
      <c r="C8051" s="1">
        <v>44706</v>
      </c>
      <c r="D8051" s="1">
        <v>44838</v>
      </c>
      <c r="E8051">
        <f>VLOOKUP(data[[#This Row],[id_campaign]],campaign[],4,FALSE)</f>
        <v>62</v>
      </c>
      <c r="F8051" t="str">
        <f>VLOOKUP(data[[#This Row],[id_campaign]],campaign[],2,FALSE)</f>
        <v>OwnsComputer</v>
      </c>
      <c r="G8051" t="str">
        <f>VLOOKUP(data[[#This Row],[id_customer]],customer[],2,FALSE)</f>
        <v>Rochella Ponting</v>
      </c>
      <c r="H8051" t="str">
        <f>data[[#This Row],[id_customer]]&amp;data[[#This Row],[id_campaign]]</f>
        <v>C0501cam11</v>
      </c>
      <c r="I8051">
        <f>DATEDIF(data[[#This Row],[join_date]],data[[#This Row],[buy_date]],"M")</f>
        <v>4</v>
      </c>
    </row>
    <row r="8052" spans="1:9" x14ac:dyDescent="0.25">
      <c r="A8052" t="s">
        <v>2045</v>
      </c>
      <c r="B8052" t="s">
        <v>24</v>
      </c>
      <c r="C8052" s="1">
        <v>44706</v>
      </c>
      <c r="D8052" s="1">
        <v>44892</v>
      </c>
      <c r="E8052">
        <f>VLOOKUP(data[[#This Row],[id_campaign]],campaign[],4,FALSE)</f>
        <v>62</v>
      </c>
      <c r="F8052" t="str">
        <f>VLOOKUP(data[[#This Row],[id_campaign]],campaign[],2,FALSE)</f>
        <v>OwnsComputer</v>
      </c>
      <c r="G8052" t="str">
        <f>VLOOKUP(data[[#This Row],[id_customer]],customer[],2,FALSE)</f>
        <v>Rochella Ponting</v>
      </c>
      <c r="H8052" t="str">
        <f>data[[#This Row],[id_customer]]&amp;data[[#This Row],[id_campaign]]</f>
        <v>C0501cam11</v>
      </c>
      <c r="I8052">
        <f>DATEDIF(data[[#This Row],[join_date]],data[[#This Row],[buy_date]],"M")</f>
        <v>6</v>
      </c>
    </row>
    <row r="8053" spans="1:9" x14ac:dyDescent="0.25">
      <c r="A8053" t="s">
        <v>2045</v>
      </c>
      <c r="B8053" t="s">
        <v>24</v>
      </c>
      <c r="C8053" s="1">
        <v>44706</v>
      </c>
      <c r="D8053" s="1">
        <v>44954</v>
      </c>
      <c r="E8053">
        <f>VLOOKUP(data[[#This Row],[id_campaign]],campaign[],4,FALSE)</f>
        <v>62</v>
      </c>
      <c r="F8053" t="str">
        <f>VLOOKUP(data[[#This Row],[id_campaign]],campaign[],2,FALSE)</f>
        <v>OwnsComputer</v>
      </c>
      <c r="G8053" t="str">
        <f>VLOOKUP(data[[#This Row],[id_customer]],customer[],2,FALSE)</f>
        <v>Rochella Ponting</v>
      </c>
      <c r="H8053" t="str">
        <f>data[[#This Row],[id_customer]]&amp;data[[#This Row],[id_campaign]]</f>
        <v>C0501cam11</v>
      </c>
      <c r="I8053">
        <f>DATEDIF(data[[#This Row],[join_date]],data[[#This Row],[buy_date]],"M")</f>
        <v>8</v>
      </c>
    </row>
    <row r="8054" spans="1:9" x14ac:dyDescent="0.25">
      <c r="A8054" t="s">
        <v>2045</v>
      </c>
      <c r="B8054" t="s">
        <v>24</v>
      </c>
      <c r="C8054" s="1">
        <v>44706</v>
      </c>
      <c r="D8054" s="1">
        <v>44962</v>
      </c>
      <c r="E8054">
        <f>VLOOKUP(data[[#This Row],[id_campaign]],campaign[],4,FALSE)</f>
        <v>62</v>
      </c>
      <c r="F8054" t="str">
        <f>VLOOKUP(data[[#This Row],[id_campaign]],campaign[],2,FALSE)</f>
        <v>OwnsComputer</v>
      </c>
      <c r="G8054" t="str">
        <f>VLOOKUP(data[[#This Row],[id_customer]],customer[],2,FALSE)</f>
        <v>Rochella Ponting</v>
      </c>
      <c r="H8054" t="str">
        <f>data[[#This Row],[id_customer]]&amp;data[[#This Row],[id_campaign]]</f>
        <v>C0501cam11</v>
      </c>
      <c r="I8054">
        <f>DATEDIF(data[[#This Row],[join_date]],data[[#This Row],[buy_date]],"M")</f>
        <v>8</v>
      </c>
    </row>
    <row r="8055" spans="1:9" x14ac:dyDescent="0.25">
      <c r="A8055" t="s">
        <v>2045</v>
      </c>
      <c r="B8055" t="s">
        <v>24</v>
      </c>
      <c r="C8055" s="1">
        <v>44706</v>
      </c>
      <c r="D8055" s="1">
        <v>44989</v>
      </c>
      <c r="E8055">
        <f>VLOOKUP(data[[#This Row],[id_campaign]],campaign[],4,FALSE)</f>
        <v>62</v>
      </c>
      <c r="F8055" t="str">
        <f>VLOOKUP(data[[#This Row],[id_campaign]],campaign[],2,FALSE)</f>
        <v>OwnsComputer</v>
      </c>
      <c r="G8055" t="str">
        <f>VLOOKUP(data[[#This Row],[id_customer]],customer[],2,FALSE)</f>
        <v>Rochella Ponting</v>
      </c>
      <c r="H8055" t="str">
        <f>data[[#This Row],[id_customer]]&amp;data[[#This Row],[id_campaign]]</f>
        <v>C0501cam11</v>
      </c>
      <c r="I8055">
        <f>DATEDIF(data[[#This Row],[join_date]],data[[#This Row],[buy_date]],"M")</f>
        <v>9</v>
      </c>
    </row>
    <row r="8056" spans="1:9" x14ac:dyDescent="0.25">
      <c r="A8056" t="s">
        <v>2045</v>
      </c>
      <c r="B8056" t="s">
        <v>24</v>
      </c>
      <c r="C8056" s="1">
        <v>44706</v>
      </c>
      <c r="D8056" s="1">
        <v>45050</v>
      </c>
      <c r="E8056">
        <f>VLOOKUP(data[[#This Row],[id_campaign]],campaign[],4,FALSE)</f>
        <v>62</v>
      </c>
      <c r="F8056" t="str">
        <f>VLOOKUP(data[[#This Row],[id_campaign]],campaign[],2,FALSE)</f>
        <v>OwnsComputer</v>
      </c>
      <c r="G8056" t="str">
        <f>VLOOKUP(data[[#This Row],[id_customer]],customer[],2,FALSE)</f>
        <v>Rochella Ponting</v>
      </c>
      <c r="H8056" t="str">
        <f>data[[#This Row],[id_customer]]&amp;data[[#This Row],[id_campaign]]</f>
        <v>C0501cam11</v>
      </c>
      <c r="I8056">
        <f>DATEDIF(data[[#This Row],[join_date]],data[[#This Row],[buy_date]],"M")</f>
        <v>11</v>
      </c>
    </row>
    <row r="8057" spans="1:9" x14ac:dyDescent="0.25">
      <c r="A8057" t="s">
        <v>2045</v>
      </c>
      <c r="B8057" t="s">
        <v>30</v>
      </c>
      <c r="C8057" s="1">
        <v>44980</v>
      </c>
      <c r="D8057" s="1">
        <v>44980</v>
      </c>
      <c r="E8057">
        <f>VLOOKUP(data[[#This Row],[id_campaign]],campaign[],4,FALSE)</f>
        <v>28</v>
      </c>
      <c r="F8057" t="str">
        <f>VLOOKUP(data[[#This Row],[id_campaign]],campaign[],2,FALSE)</f>
        <v>NotNewCellphoneUser</v>
      </c>
      <c r="G8057" t="str">
        <f>VLOOKUP(data[[#This Row],[id_customer]],customer[],2,FALSE)</f>
        <v>Rochella Ponting</v>
      </c>
      <c r="H8057" t="str">
        <f>data[[#This Row],[id_customer]]&amp;data[[#This Row],[id_campaign]]</f>
        <v>C0501cam14</v>
      </c>
      <c r="I8057">
        <f>DATEDIF(data[[#This Row],[join_date]],data[[#This Row],[buy_date]],"M")</f>
        <v>0</v>
      </c>
    </row>
    <row r="8058" spans="1:9" x14ac:dyDescent="0.25">
      <c r="A8058" t="s">
        <v>2045</v>
      </c>
      <c r="B8058" t="s">
        <v>30</v>
      </c>
      <c r="C8058" s="1">
        <v>44980</v>
      </c>
      <c r="D8058" s="1">
        <v>45013</v>
      </c>
      <c r="E8058">
        <f>VLOOKUP(data[[#This Row],[id_campaign]],campaign[],4,FALSE)</f>
        <v>28</v>
      </c>
      <c r="F8058" t="str">
        <f>VLOOKUP(data[[#This Row],[id_campaign]],campaign[],2,FALSE)</f>
        <v>NotNewCellphoneUser</v>
      </c>
      <c r="G8058" t="str">
        <f>VLOOKUP(data[[#This Row],[id_customer]],customer[],2,FALSE)</f>
        <v>Rochella Ponting</v>
      </c>
      <c r="H8058" t="str">
        <f>data[[#This Row],[id_customer]]&amp;data[[#This Row],[id_campaign]]</f>
        <v>C0501cam14</v>
      </c>
      <c r="I8058">
        <f>DATEDIF(data[[#This Row],[join_date]],data[[#This Row],[buy_date]],"M")</f>
        <v>1</v>
      </c>
    </row>
    <row r="8059" spans="1:9" x14ac:dyDescent="0.25">
      <c r="A8059" t="s">
        <v>2045</v>
      </c>
      <c r="B8059" t="s">
        <v>30</v>
      </c>
      <c r="C8059" s="1">
        <v>44980</v>
      </c>
      <c r="D8059" s="1">
        <v>45022</v>
      </c>
      <c r="E8059">
        <f>VLOOKUP(data[[#This Row],[id_campaign]],campaign[],4,FALSE)</f>
        <v>28</v>
      </c>
      <c r="F8059" t="str">
        <f>VLOOKUP(data[[#This Row],[id_campaign]],campaign[],2,FALSE)</f>
        <v>NotNewCellphoneUser</v>
      </c>
      <c r="G8059" t="str">
        <f>VLOOKUP(data[[#This Row],[id_customer]],customer[],2,FALSE)</f>
        <v>Rochella Ponting</v>
      </c>
      <c r="H8059" t="str">
        <f>data[[#This Row],[id_customer]]&amp;data[[#This Row],[id_campaign]]</f>
        <v>C0501cam14</v>
      </c>
      <c r="I8059">
        <f>DATEDIF(data[[#This Row],[join_date]],data[[#This Row],[buy_date]],"M")</f>
        <v>1</v>
      </c>
    </row>
    <row r="8060" spans="1:9" x14ac:dyDescent="0.25">
      <c r="A8060" t="s">
        <v>2045</v>
      </c>
      <c r="B8060" t="s">
        <v>30</v>
      </c>
      <c r="C8060" s="1">
        <v>44980</v>
      </c>
      <c r="D8060" s="1">
        <v>45052</v>
      </c>
      <c r="E8060">
        <f>VLOOKUP(data[[#This Row],[id_campaign]],campaign[],4,FALSE)</f>
        <v>28</v>
      </c>
      <c r="F8060" t="str">
        <f>VLOOKUP(data[[#This Row],[id_campaign]],campaign[],2,FALSE)</f>
        <v>NotNewCellphoneUser</v>
      </c>
      <c r="G8060" t="str">
        <f>VLOOKUP(data[[#This Row],[id_customer]],customer[],2,FALSE)</f>
        <v>Rochella Ponting</v>
      </c>
      <c r="H8060" t="str">
        <f>data[[#This Row],[id_customer]]&amp;data[[#This Row],[id_campaign]]</f>
        <v>C0501cam14</v>
      </c>
      <c r="I8060">
        <f>DATEDIF(data[[#This Row],[join_date]],data[[#This Row],[buy_date]],"M")</f>
        <v>2</v>
      </c>
    </row>
    <row r="8061" spans="1:9" x14ac:dyDescent="0.25">
      <c r="A8061" t="s">
        <v>2045</v>
      </c>
      <c r="B8061" t="s">
        <v>30</v>
      </c>
      <c r="C8061" s="1">
        <v>44980</v>
      </c>
      <c r="D8061" s="1">
        <v>45080</v>
      </c>
      <c r="E8061">
        <f>VLOOKUP(data[[#This Row],[id_campaign]],campaign[],4,FALSE)</f>
        <v>28</v>
      </c>
      <c r="F8061" t="str">
        <f>VLOOKUP(data[[#This Row],[id_campaign]],campaign[],2,FALSE)</f>
        <v>NotNewCellphoneUser</v>
      </c>
      <c r="G8061" t="str">
        <f>VLOOKUP(data[[#This Row],[id_customer]],customer[],2,FALSE)</f>
        <v>Rochella Ponting</v>
      </c>
      <c r="H8061" t="str">
        <f>data[[#This Row],[id_customer]]&amp;data[[#This Row],[id_campaign]]</f>
        <v>C0501cam14</v>
      </c>
      <c r="I8061">
        <f>DATEDIF(data[[#This Row],[join_date]],data[[#This Row],[buy_date]],"M")</f>
        <v>3</v>
      </c>
    </row>
    <row r="8062" spans="1:9" x14ac:dyDescent="0.25">
      <c r="A8062" t="s">
        <v>2049</v>
      </c>
      <c r="B8062" t="s">
        <v>10</v>
      </c>
      <c r="C8062" s="1">
        <v>44901</v>
      </c>
      <c r="D8062" s="1">
        <v>44901</v>
      </c>
      <c r="E8062">
        <f>VLOOKUP(data[[#This Row],[id_campaign]],campaign[],4,FALSE)</f>
        <v>26</v>
      </c>
      <c r="F8062" t="str">
        <f>VLOOKUP(data[[#This Row],[id_campaign]],campaign[],2,FALSE)</f>
        <v>TruckOwner</v>
      </c>
      <c r="G8062" t="str">
        <f>VLOOKUP(data[[#This Row],[id_customer]],customer[],2,FALSE)</f>
        <v>Nadya Grey</v>
      </c>
      <c r="H8062" t="str">
        <f>data[[#This Row],[id_customer]]&amp;data[[#This Row],[id_campaign]]</f>
        <v>C0502cam04</v>
      </c>
      <c r="I8062">
        <f>DATEDIF(data[[#This Row],[join_date]],data[[#This Row],[buy_date]],"M")</f>
        <v>0</v>
      </c>
    </row>
    <row r="8063" spans="1:9" x14ac:dyDescent="0.25">
      <c r="A8063" t="s">
        <v>2049</v>
      </c>
      <c r="B8063" t="s">
        <v>10</v>
      </c>
      <c r="C8063" s="1">
        <v>44901</v>
      </c>
      <c r="D8063" s="1">
        <v>44942</v>
      </c>
      <c r="E8063">
        <f>VLOOKUP(data[[#This Row],[id_campaign]],campaign[],4,FALSE)</f>
        <v>26</v>
      </c>
      <c r="F8063" t="str">
        <f>VLOOKUP(data[[#This Row],[id_campaign]],campaign[],2,FALSE)</f>
        <v>TruckOwner</v>
      </c>
      <c r="G8063" t="str">
        <f>VLOOKUP(data[[#This Row],[id_customer]],customer[],2,FALSE)</f>
        <v>Nadya Grey</v>
      </c>
      <c r="H8063" t="str">
        <f>data[[#This Row],[id_customer]]&amp;data[[#This Row],[id_campaign]]</f>
        <v>C0502cam04</v>
      </c>
      <c r="I8063">
        <f>DATEDIF(data[[#This Row],[join_date]],data[[#This Row],[buy_date]],"M")</f>
        <v>1</v>
      </c>
    </row>
    <row r="8064" spans="1:9" x14ac:dyDescent="0.25">
      <c r="A8064" t="s">
        <v>2049</v>
      </c>
      <c r="B8064" t="s">
        <v>10</v>
      </c>
      <c r="C8064" s="1">
        <v>44901</v>
      </c>
      <c r="D8064" s="1">
        <v>44973</v>
      </c>
      <c r="E8064">
        <f>VLOOKUP(data[[#This Row],[id_campaign]],campaign[],4,FALSE)</f>
        <v>26</v>
      </c>
      <c r="F8064" t="str">
        <f>VLOOKUP(data[[#This Row],[id_campaign]],campaign[],2,FALSE)</f>
        <v>TruckOwner</v>
      </c>
      <c r="G8064" t="str">
        <f>VLOOKUP(data[[#This Row],[id_customer]],customer[],2,FALSE)</f>
        <v>Nadya Grey</v>
      </c>
      <c r="H8064" t="str">
        <f>data[[#This Row],[id_customer]]&amp;data[[#This Row],[id_campaign]]</f>
        <v>C0502cam04</v>
      </c>
      <c r="I8064">
        <f>DATEDIF(data[[#This Row],[join_date]],data[[#This Row],[buy_date]],"M")</f>
        <v>2</v>
      </c>
    </row>
    <row r="8065" spans="1:9" x14ac:dyDescent="0.25">
      <c r="A8065" t="s">
        <v>2049</v>
      </c>
      <c r="B8065" t="s">
        <v>10</v>
      </c>
      <c r="C8065" s="1">
        <v>44901</v>
      </c>
      <c r="D8065" s="1">
        <v>45006</v>
      </c>
      <c r="E8065">
        <f>VLOOKUP(data[[#This Row],[id_campaign]],campaign[],4,FALSE)</f>
        <v>26</v>
      </c>
      <c r="F8065" t="str">
        <f>VLOOKUP(data[[#This Row],[id_campaign]],campaign[],2,FALSE)</f>
        <v>TruckOwner</v>
      </c>
      <c r="G8065" t="str">
        <f>VLOOKUP(data[[#This Row],[id_customer]],customer[],2,FALSE)</f>
        <v>Nadya Grey</v>
      </c>
      <c r="H8065" t="str">
        <f>data[[#This Row],[id_customer]]&amp;data[[#This Row],[id_campaign]]</f>
        <v>C0502cam04</v>
      </c>
      <c r="I8065">
        <f>DATEDIF(data[[#This Row],[join_date]],data[[#This Row],[buy_date]],"M")</f>
        <v>3</v>
      </c>
    </row>
    <row r="8066" spans="1:9" x14ac:dyDescent="0.25">
      <c r="A8066" t="s">
        <v>2049</v>
      </c>
      <c r="B8066" t="s">
        <v>10</v>
      </c>
      <c r="C8066" s="1">
        <v>44901</v>
      </c>
      <c r="D8066" s="1">
        <v>45030</v>
      </c>
      <c r="E8066">
        <f>VLOOKUP(data[[#This Row],[id_campaign]],campaign[],4,FALSE)</f>
        <v>26</v>
      </c>
      <c r="F8066" t="str">
        <f>VLOOKUP(data[[#This Row],[id_campaign]],campaign[],2,FALSE)</f>
        <v>TruckOwner</v>
      </c>
      <c r="G8066" t="str">
        <f>VLOOKUP(data[[#This Row],[id_customer]],customer[],2,FALSE)</f>
        <v>Nadya Grey</v>
      </c>
      <c r="H8066" t="str">
        <f>data[[#This Row],[id_customer]]&amp;data[[#This Row],[id_campaign]]</f>
        <v>C0502cam04</v>
      </c>
      <c r="I8066">
        <f>DATEDIF(data[[#This Row],[join_date]],data[[#This Row],[buy_date]],"M")</f>
        <v>4</v>
      </c>
    </row>
    <row r="8067" spans="1:9" x14ac:dyDescent="0.25">
      <c r="A8067" t="s">
        <v>2049</v>
      </c>
      <c r="B8067" t="s">
        <v>10</v>
      </c>
      <c r="C8067" s="1">
        <v>44901</v>
      </c>
      <c r="D8067" s="1">
        <v>45055</v>
      </c>
      <c r="E8067">
        <f>VLOOKUP(data[[#This Row],[id_campaign]],campaign[],4,FALSE)</f>
        <v>26</v>
      </c>
      <c r="F8067" t="str">
        <f>VLOOKUP(data[[#This Row],[id_campaign]],campaign[],2,FALSE)</f>
        <v>TruckOwner</v>
      </c>
      <c r="G8067" t="str">
        <f>VLOOKUP(data[[#This Row],[id_customer]],customer[],2,FALSE)</f>
        <v>Nadya Grey</v>
      </c>
      <c r="H8067" t="str">
        <f>data[[#This Row],[id_customer]]&amp;data[[#This Row],[id_campaign]]</f>
        <v>C0502cam04</v>
      </c>
      <c r="I8067">
        <f>DATEDIF(data[[#This Row],[join_date]],data[[#This Row],[buy_date]],"M")</f>
        <v>5</v>
      </c>
    </row>
    <row r="8068" spans="1:9" x14ac:dyDescent="0.25">
      <c r="A8068" t="s">
        <v>2049</v>
      </c>
      <c r="B8068" t="s">
        <v>32</v>
      </c>
      <c r="C8068" s="1">
        <v>45033</v>
      </c>
      <c r="D8068" s="1">
        <v>45033</v>
      </c>
      <c r="E8068">
        <f>VLOOKUP(data[[#This Row],[id_campaign]],campaign[],4,FALSE)</f>
        <v>14</v>
      </c>
      <c r="F8068" t="str">
        <f>VLOOKUP(data[[#This Row],[id_campaign]],campaign[],2,FALSE)</f>
        <v>OwnsMotorcycle</v>
      </c>
      <c r="G8068" t="str">
        <f>VLOOKUP(data[[#This Row],[id_customer]],customer[],2,FALSE)</f>
        <v>Nadya Grey</v>
      </c>
      <c r="H8068" t="str">
        <f>data[[#This Row],[id_customer]]&amp;data[[#This Row],[id_campaign]]</f>
        <v>C0502cam15</v>
      </c>
      <c r="I8068">
        <f>DATEDIF(data[[#This Row],[join_date]],data[[#This Row],[buy_date]],"M")</f>
        <v>0</v>
      </c>
    </row>
    <row r="8069" spans="1:9" x14ac:dyDescent="0.25">
      <c r="A8069" t="s">
        <v>2049</v>
      </c>
      <c r="B8069" t="s">
        <v>32</v>
      </c>
      <c r="C8069" s="1">
        <v>45033</v>
      </c>
      <c r="D8069" s="1">
        <v>45068</v>
      </c>
      <c r="E8069">
        <f>VLOOKUP(data[[#This Row],[id_campaign]],campaign[],4,FALSE)</f>
        <v>14</v>
      </c>
      <c r="F8069" t="str">
        <f>VLOOKUP(data[[#This Row],[id_campaign]],campaign[],2,FALSE)</f>
        <v>OwnsMotorcycle</v>
      </c>
      <c r="G8069" t="str">
        <f>VLOOKUP(data[[#This Row],[id_customer]],customer[],2,FALSE)</f>
        <v>Nadya Grey</v>
      </c>
      <c r="H8069" t="str">
        <f>data[[#This Row],[id_customer]]&amp;data[[#This Row],[id_campaign]]</f>
        <v>C0502cam15</v>
      </c>
      <c r="I8069">
        <f>DATEDIF(data[[#This Row],[join_date]],data[[#This Row],[buy_date]],"M")</f>
        <v>1</v>
      </c>
    </row>
    <row r="8070" spans="1:9" x14ac:dyDescent="0.25">
      <c r="A8070" t="s">
        <v>2053</v>
      </c>
      <c r="B8070" t="s">
        <v>32</v>
      </c>
      <c r="C8070" s="1">
        <v>44738</v>
      </c>
      <c r="D8070" s="1">
        <v>44738</v>
      </c>
      <c r="E8070">
        <f>VLOOKUP(data[[#This Row],[id_campaign]],campaign[],4,FALSE)</f>
        <v>14</v>
      </c>
      <c r="F8070" t="str">
        <f>VLOOKUP(data[[#This Row],[id_campaign]],campaign[],2,FALSE)</f>
        <v>OwnsMotorcycle</v>
      </c>
      <c r="G8070" t="str">
        <f>VLOOKUP(data[[#This Row],[id_customer]],customer[],2,FALSE)</f>
        <v>Etan Wetter</v>
      </c>
      <c r="H8070" t="str">
        <f>data[[#This Row],[id_customer]]&amp;data[[#This Row],[id_campaign]]</f>
        <v>C0503cam15</v>
      </c>
      <c r="I8070">
        <f>DATEDIF(data[[#This Row],[join_date]],data[[#This Row],[buy_date]],"M")</f>
        <v>0</v>
      </c>
    </row>
    <row r="8071" spans="1:9" x14ac:dyDescent="0.25">
      <c r="A8071" t="s">
        <v>2053</v>
      </c>
      <c r="B8071" t="s">
        <v>32</v>
      </c>
      <c r="C8071" s="1">
        <v>44738</v>
      </c>
      <c r="D8071" s="1">
        <v>44773</v>
      </c>
      <c r="E8071">
        <f>VLOOKUP(data[[#This Row],[id_campaign]],campaign[],4,FALSE)</f>
        <v>14</v>
      </c>
      <c r="F8071" t="str">
        <f>VLOOKUP(data[[#This Row],[id_campaign]],campaign[],2,FALSE)</f>
        <v>OwnsMotorcycle</v>
      </c>
      <c r="G8071" t="str">
        <f>VLOOKUP(data[[#This Row],[id_customer]],customer[],2,FALSE)</f>
        <v>Etan Wetter</v>
      </c>
      <c r="H8071" t="str">
        <f>data[[#This Row],[id_customer]]&amp;data[[#This Row],[id_campaign]]</f>
        <v>C0503cam15</v>
      </c>
      <c r="I8071">
        <f>DATEDIF(data[[#This Row],[join_date]],data[[#This Row],[buy_date]],"M")</f>
        <v>1</v>
      </c>
    </row>
    <row r="8072" spans="1:9" x14ac:dyDescent="0.25">
      <c r="A8072" t="s">
        <v>2053</v>
      </c>
      <c r="B8072" t="s">
        <v>32</v>
      </c>
      <c r="C8072" s="1">
        <v>44738</v>
      </c>
      <c r="D8072" s="1">
        <v>44779</v>
      </c>
      <c r="E8072">
        <f>VLOOKUP(data[[#This Row],[id_campaign]],campaign[],4,FALSE)</f>
        <v>14</v>
      </c>
      <c r="F8072" t="str">
        <f>VLOOKUP(data[[#This Row],[id_campaign]],campaign[],2,FALSE)</f>
        <v>OwnsMotorcycle</v>
      </c>
      <c r="G8072" t="str">
        <f>VLOOKUP(data[[#This Row],[id_customer]],customer[],2,FALSE)</f>
        <v>Etan Wetter</v>
      </c>
      <c r="H8072" t="str">
        <f>data[[#This Row],[id_customer]]&amp;data[[#This Row],[id_campaign]]</f>
        <v>C0503cam15</v>
      </c>
      <c r="I8072">
        <f>DATEDIF(data[[#This Row],[join_date]],data[[#This Row],[buy_date]],"M")</f>
        <v>1</v>
      </c>
    </row>
    <row r="8073" spans="1:9" x14ac:dyDescent="0.25">
      <c r="A8073" t="s">
        <v>2053</v>
      </c>
      <c r="B8073" t="s">
        <v>32</v>
      </c>
      <c r="C8073" s="1">
        <v>44738</v>
      </c>
      <c r="D8073" s="1">
        <v>44830</v>
      </c>
      <c r="E8073">
        <f>VLOOKUP(data[[#This Row],[id_campaign]],campaign[],4,FALSE)</f>
        <v>14</v>
      </c>
      <c r="F8073" t="str">
        <f>VLOOKUP(data[[#This Row],[id_campaign]],campaign[],2,FALSE)</f>
        <v>OwnsMotorcycle</v>
      </c>
      <c r="G8073" t="str">
        <f>VLOOKUP(data[[#This Row],[id_customer]],customer[],2,FALSE)</f>
        <v>Etan Wetter</v>
      </c>
      <c r="H8073" t="str">
        <f>data[[#This Row],[id_customer]]&amp;data[[#This Row],[id_campaign]]</f>
        <v>C0503cam15</v>
      </c>
      <c r="I8073">
        <f>DATEDIF(data[[#This Row],[join_date]],data[[#This Row],[buy_date]],"M")</f>
        <v>3</v>
      </c>
    </row>
    <row r="8074" spans="1:9" x14ac:dyDescent="0.25">
      <c r="A8074" t="s">
        <v>2053</v>
      </c>
      <c r="B8074" t="s">
        <v>32</v>
      </c>
      <c r="C8074" s="1">
        <v>44738</v>
      </c>
      <c r="D8074" s="1">
        <v>44860</v>
      </c>
      <c r="E8074">
        <f>VLOOKUP(data[[#This Row],[id_campaign]],campaign[],4,FALSE)</f>
        <v>14</v>
      </c>
      <c r="F8074" t="str">
        <f>VLOOKUP(data[[#This Row],[id_campaign]],campaign[],2,FALSE)</f>
        <v>OwnsMotorcycle</v>
      </c>
      <c r="G8074" t="str">
        <f>VLOOKUP(data[[#This Row],[id_customer]],customer[],2,FALSE)</f>
        <v>Etan Wetter</v>
      </c>
      <c r="H8074" t="str">
        <f>data[[#This Row],[id_customer]]&amp;data[[#This Row],[id_campaign]]</f>
        <v>C0503cam15</v>
      </c>
      <c r="I8074">
        <f>DATEDIF(data[[#This Row],[join_date]],data[[#This Row],[buy_date]],"M")</f>
        <v>4</v>
      </c>
    </row>
    <row r="8075" spans="1:9" x14ac:dyDescent="0.25">
      <c r="A8075" t="s">
        <v>2053</v>
      </c>
      <c r="B8075" t="s">
        <v>32</v>
      </c>
      <c r="C8075" s="1">
        <v>44738</v>
      </c>
      <c r="D8075" s="1">
        <v>44868</v>
      </c>
      <c r="E8075">
        <f>VLOOKUP(data[[#This Row],[id_campaign]],campaign[],4,FALSE)</f>
        <v>14</v>
      </c>
      <c r="F8075" t="str">
        <f>VLOOKUP(data[[#This Row],[id_campaign]],campaign[],2,FALSE)</f>
        <v>OwnsMotorcycle</v>
      </c>
      <c r="G8075" t="str">
        <f>VLOOKUP(data[[#This Row],[id_customer]],customer[],2,FALSE)</f>
        <v>Etan Wetter</v>
      </c>
      <c r="H8075" t="str">
        <f>data[[#This Row],[id_customer]]&amp;data[[#This Row],[id_campaign]]</f>
        <v>C0503cam15</v>
      </c>
      <c r="I8075">
        <f>DATEDIF(data[[#This Row],[join_date]],data[[#This Row],[buy_date]],"M")</f>
        <v>4</v>
      </c>
    </row>
    <row r="8076" spans="1:9" x14ac:dyDescent="0.25">
      <c r="A8076" t="s">
        <v>2053</v>
      </c>
      <c r="B8076" t="s">
        <v>32</v>
      </c>
      <c r="C8076" s="1">
        <v>44738</v>
      </c>
      <c r="D8076" s="1">
        <v>44923</v>
      </c>
      <c r="E8076">
        <f>VLOOKUP(data[[#This Row],[id_campaign]],campaign[],4,FALSE)</f>
        <v>14</v>
      </c>
      <c r="F8076" t="str">
        <f>VLOOKUP(data[[#This Row],[id_campaign]],campaign[],2,FALSE)</f>
        <v>OwnsMotorcycle</v>
      </c>
      <c r="G8076" t="str">
        <f>VLOOKUP(data[[#This Row],[id_customer]],customer[],2,FALSE)</f>
        <v>Etan Wetter</v>
      </c>
      <c r="H8076" t="str">
        <f>data[[#This Row],[id_customer]]&amp;data[[#This Row],[id_campaign]]</f>
        <v>C0503cam15</v>
      </c>
      <c r="I8076">
        <f>DATEDIF(data[[#This Row],[join_date]],data[[#This Row],[buy_date]],"M")</f>
        <v>6</v>
      </c>
    </row>
    <row r="8077" spans="1:9" x14ac:dyDescent="0.25">
      <c r="A8077" t="s">
        <v>2053</v>
      </c>
      <c r="B8077" t="s">
        <v>32</v>
      </c>
      <c r="C8077" s="1">
        <v>44738</v>
      </c>
      <c r="D8077" s="1">
        <v>44928</v>
      </c>
      <c r="E8077">
        <f>VLOOKUP(data[[#This Row],[id_campaign]],campaign[],4,FALSE)</f>
        <v>14</v>
      </c>
      <c r="F8077" t="str">
        <f>VLOOKUP(data[[#This Row],[id_campaign]],campaign[],2,FALSE)</f>
        <v>OwnsMotorcycle</v>
      </c>
      <c r="G8077" t="str">
        <f>VLOOKUP(data[[#This Row],[id_customer]],customer[],2,FALSE)</f>
        <v>Etan Wetter</v>
      </c>
      <c r="H8077" t="str">
        <f>data[[#This Row],[id_customer]]&amp;data[[#This Row],[id_campaign]]</f>
        <v>C0503cam15</v>
      </c>
      <c r="I8077">
        <f>DATEDIF(data[[#This Row],[join_date]],data[[#This Row],[buy_date]],"M")</f>
        <v>6</v>
      </c>
    </row>
    <row r="8078" spans="1:9" x14ac:dyDescent="0.25">
      <c r="A8078" t="s">
        <v>2053</v>
      </c>
      <c r="B8078" t="s">
        <v>32</v>
      </c>
      <c r="C8078" s="1">
        <v>44738</v>
      </c>
      <c r="D8078" s="1">
        <v>44983</v>
      </c>
      <c r="E8078">
        <f>VLOOKUP(data[[#This Row],[id_campaign]],campaign[],4,FALSE)</f>
        <v>14</v>
      </c>
      <c r="F8078" t="str">
        <f>VLOOKUP(data[[#This Row],[id_campaign]],campaign[],2,FALSE)</f>
        <v>OwnsMotorcycle</v>
      </c>
      <c r="G8078" t="str">
        <f>VLOOKUP(data[[#This Row],[id_customer]],customer[],2,FALSE)</f>
        <v>Etan Wetter</v>
      </c>
      <c r="H8078" t="str">
        <f>data[[#This Row],[id_customer]]&amp;data[[#This Row],[id_campaign]]</f>
        <v>C0503cam15</v>
      </c>
      <c r="I8078">
        <f>DATEDIF(data[[#This Row],[join_date]],data[[#This Row],[buy_date]],"M")</f>
        <v>8</v>
      </c>
    </row>
    <row r="8079" spans="1:9" x14ac:dyDescent="0.25">
      <c r="A8079" t="s">
        <v>2053</v>
      </c>
      <c r="B8079" t="s">
        <v>32</v>
      </c>
      <c r="C8079" s="1">
        <v>44738</v>
      </c>
      <c r="D8079" s="1">
        <v>44993</v>
      </c>
      <c r="E8079">
        <f>VLOOKUP(data[[#This Row],[id_campaign]],campaign[],4,FALSE)</f>
        <v>14</v>
      </c>
      <c r="F8079" t="str">
        <f>VLOOKUP(data[[#This Row],[id_campaign]],campaign[],2,FALSE)</f>
        <v>OwnsMotorcycle</v>
      </c>
      <c r="G8079" t="str">
        <f>VLOOKUP(data[[#This Row],[id_customer]],customer[],2,FALSE)</f>
        <v>Etan Wetter</v>
      </c>
      <c r="H8079" t="str">
        <f>data[[#This Row],[id_customer]]&amp;data[[#This Row],[id_campaign]]</f>
        <v>C0503cam15</v>
      </c>
      <c r="I8079">
        <f>DATEDIF(data[[#This Row],[join_date]],data[[#This Row],[buy_date]],"M")</f>
        <v>8</v>
      </c>
    </row>
    <row r="8080" spans="1:9" x14ac:dyDescent="0.25">
      <c r="A8080" t="s">
        <v>2053</v>
      </c>
      <c r="B8080" t="s">
        <v>32</v>
      </c>
      <c r="C8080" s="1">
        <v>44738</v>
      </c>
      <c r="D8080" s="1">
        <v>45026</v>
      </c>
      <c r="E8080">
        <f>VLOOKUP(data[[#This Row],[id_campaign]],campaign[],4,FALSE)</f>
        <v>14</v>
      </c>
      <c r="F8080" t="str">
        <f>VLOOKUP(data[[#This Row],[id_campaign]],campaign[],2,FALSE)</f>
        <v>OwnsMotorcycle</v>
      </c>
      <c r="G8080" t="str">
        <f>VLOOKUP(data[[#This Row],[id_customer]],customer[],2,FALSE)</f>
        <v>Etan Wetter</v>
      </c>
      <c r="H8080" t="str">
        <f>data[[#This Row],[id_customer]]&amp;data[[#This Row],[id_campaign]]</f>
        <v>C0503cam15</v>
      </c>
      <c r="I8080">
        <f>DATEDIF(data[[#This Row],[join_date]],data[[#This Row],[buy_date]],"M")</f>
        <v>9</v>
      </c>
    </row>
    <row r="8081" spans="1:9" x14ac:dyDescent="0.25">
      <c r="A8081" t="s">
        <v>2053</v>
      </c>
      <c r="B8081" t="s">
        <v>32</v>
      </c>
      <c r="C8081" s="1">
        <v>44738</v>
      </c>
      <c r="D8081" s="1">
        <v>45074</v>
      </c>
      <c r="E8081">
        <f>VLOOKUP(data[[#This Row],[id_campaign]],campaign[],4,FALSE)</f>
        <v>14</v>
      </c>
      <c r="F8081" t="str">
        <f>VLOOKUP(data[[#This Row],[id_campaign]],campaign[],2,FALSE)</f>
        <v>OwnsMotorcycle</v>
      </c>
      <c r="G8081" t="str">
        <f>VLOOKUP(data[[#This Row],[id_customer]],customer[],2,FALSE)</f>
        <v>Etan Wetter</v>
      </c>
      <c r="H8081" t="str">
        <f>data[[#This Row],[id_customer]]&amp;data[[#This Row],[id_campaign]]</f>
        <v>C0503cam15</v>
      </c>
      <c r="I8081">
        <f>DATEDIF(data[[#This Row],[join_date]],data[[#This Row],[buy_date]],"M")</f>
        <v>11</v>
      </c>
    </row>
    <row r="8082" spans="1:9" x14ac:dyDescent="0.25">
      <c r="A8082" t="s">
        <v>2053</v>
      </c>
      <c r="B8082" t="s">
        <v>32</v>
      </c>
      <c r="C8082" s="1">
        <v>44738</v>
      </c>
      <c r="D8082" s="1">
        <v>45087</v>
      </c>
      <c r="E8082">
        <f>VLOOKUP(data[[#This Row],[id_campaign]],campaign[],4,FALSE)</f>
        <v>14</v>
      </c>
      <c r="F8082" t="str">
        <f>VLOOKUP(data[[#This Row],[id_campaign]],campaign[],2,FALSE)</f>
        <v>OwnsMotorcycle</v>
      </c>
      <c r="G8082" t="str">
        <f>VLOOKUP(data[[#This Row],[id_customer]],customer[],2,FALSE)</f>
        <v>Etan Wetter</v>
      </c>
      <c r="H8082" t="str">
        <f>data[[#This Row],[id_customer]]&amp;data[[#This Row],[id_campaign]]</f>
        <v>C0503cam15</v>
      </c>
      <c r="I8082">
        <f>DATEDIF(data[[#This Row],[join_date]],data[[#This Row],[buy_date]],"M")</f>
        <v>11</v>
      </c>
    </row>
    <row r="8083" spans="1:9" x14ac:dyDescent="0.25">
      <c r="A8083" t="s">
        <v>2053</v>
      </c>
      <c r="B8083" t="s">
        <v>20</v>
      </c>
      <c r="C8083" s="1">
        <v>44900</v>
      </c>
      <c r="D8083" s="1">
        <v>44900</v>
      </c>
      <c r="E8083">
        <f>VLOOKUP(data[[#This Row],[id_campaign]],campaign[],4,FALSE)</f>
        <v>75</v>
      </c>
      <c r="F8083" t="str">
        <f>VLOOKUP(data[[#This Row],[id_campaign]],campaign[],2,FALSE)</f>
        <v>OptOutMailings</v>
      </c>
      <c r="G8083" t="str">
        <f>VLOOKUP(data[[#This Row],[id_customer]],customer[],2,FALSE)</f>
        <v>Etan Wetter</v>
      </c>
      <c r="H8083" t="str">
        <f>data[[#This Row],[id_customer]]&amp;data[[#This Row],[id_campaign]]</f>
        <v>C0503cam09</v>
      </c>
      <c r="I8083">
        <f>DATEDIF(data[[#This Row],[join_date]],data[[#This Row],[buy_date]],"M")</f>
        <v>0</v>
      </c>
    </row>
    <row r="8084" spans="1:9" x14ac:dyDescent="0.25">
      <c r="A8084" t="s">
        <v>2053</v>
      </c>
      <c r="B8084" t="s">
        <v>20</v>
      </c>
      <c r="C8084" s="1">
        <v>44900</v>
      </c>
      <c r="D8084" s="1">
        <v>44944</v>
      </c>
      <c r="E8084">
        <f>VLOOKUP(data[[#This Row],[id_campaign]],campaign[],4,FALSE)</f>
        <v>75</v>
      </c>
      <c r="F8084" t="str">
        <f>VLOOKUP(data[[#This Row],[id_campaign]],campaign[],2,FALSE)</f>
        <v>OptOutMailings</v>
      </c>
      <c r="G8084" t="str">
        <f>VLOOKUP(data[[#This Row],[id_customer]],customer[],2,FALSE)</f>
        <v>Etan Wetter</v>
      </c>
      <c r="H8084" t="str">
        <f>data[[#This Row],[id_customer]]&amp;data[[#This Row],[id_campaign]]</f>
        <v>C0503cam09</v>
      </c>
      <c r="I8084">
        <f>DATEDIF(data[[#This Row],[join_date]],data[[#This Row],[buy_date]],"M")</f>
        <v>1</v>
      </c>
    </row>
    <row r="8085" spans="1:9" x14ac:dyDescent="0.25">
      <c r="A8085" t="s">
        <v>2053</v>
      </c>
      <c r="B8085" t="s">
        <v>20</v>
      </c>
      <c r="C8085" s="1">
        <v>44900</v>
      </c>
      <c r="D8085" s="1">
        <v>44968</v>
      </c>
      <c r="E8085">
        <f>VLOOKUP(data[[#This Row],[id_campaign]],campaign[],4,FALSE)</f>
        <v>75</v>
      </c>
      <c r="F8085" t="str">
        <f>VLOOKUP(data[[#This Row],[id_campaign]],campaign[],2,FALSE)</f>
        <v>OptOutMailings</v>
      </c>
      <c r="G8085" t="str">
        <f>VLOOKUP(data[[#This Row],[id_customer]],customer[],2,FALSE)</f>
        <v>Etan Wetter</v>
      </c>
      <c r="H8085" t="str">
        <f>data[[#This Row],[id_customer]]&amp;data[[#This Row],[id_campaign]]</f>
        <v>C0503cam09</v>
      </c>
      <c r="I8085">
        <f>DATEDIF(data[[#This Row],[join_date]],data[[#This Row],[buy_date]],"M")</f>
        <v>2</v>
      </c>
    </row>
    <row r="8086" spans="1:9" x14ac:dyDescent="0.25">
      <c r="A8086" t="s">
        <v>2053</v>
      </c>
      <c r="B8086" t="s">
        <v>20</v>
      </c>
      <c r="C8086" s="1">
        <v>44900</v>
      </c>
      <c r="D8086" s="1">
        <v>45005</v>
      </c>
      <c r="E8086">
        <f>VLOOKUP(data[[#This Row],[id_campaign]],campaign[],4,FALSE)</f>
        <v>75</v>
      </c>
      <c r="F8086" t="str">
        <f>VLOOKUP(data[[#This Row],[id_campaign]],campaign[],2,FALSE)</f>
        <v>OptOutMailings</v>
      </c>
      <c r="G8086" t="str">
        <f>VLOOKUP(data[[#This Row],[id_customer]],customer[],2,FALSE)</f>
        <v>Etan Wetter</v>
      </c>
      <c r="H8086" t="str">
        <f>data[[#This Row],[id_customer]]&amp;data[[#This Row],[id_campaign]]</f>
        <v>C0503cam09</v>
      </c>
      <c r="I8086">
        <f>DATEDIF(data[[#This Row],[join_date]],data[[#This Row],[buy_date]],"M")</f>
        <v>3</v>
      </c>
    </row>
    <row r="8087" spans="1:9" x14ac:dyDescent="0.25">
      <c r="A8087" t="s">
        <v>2053</v>
      </c>
      <c r="B8087" t="s">
        <v>20</v>
      </c>
      <c r="C8087" s="1">
        <v>44900</v>
      </c>
      <c r="D8087" s="1">
        <v>45023</v>
      </c>
      <c r="E8087">
        <f>VLOOKUP(data[[#This Row],[id_campaign]],campaign[],4,FALSE)</f>
        <v>75</v>
      </c>
      <c r="F8087" t="str">
        <f>VLOOKUP(data[[#This Row],[id_campaign]],campaign[],2,FALSE)</f>
        <v>OptOutMailings</v>
      </c>
      <c r="G8087" t="str">
        <f>VLOOKUP(data[[#This Row],[id_customer]],customer[],2,FALSE)</f>
        <v>Etan Wetter</v>
      </c>
      <c r="H8087" t="str">
        <f>data[[#This Row],[id_customer]]&amp;data[[#This Row],[id_campaign]]</f>
        <v>C0503cam09</v>
      </c>
      <c r="I8087">
        <f>DATEDIF(data[[#This Row],[join_date]],data[[#This Row],[buy_date]],"M")</f>
        <v>4</v>
      </c>
    </row>
    <row r="8088" spans="1:9" x14ac:dyDescent="0.25">
      <c r="A8088" t="s">
        <v>2053</v>
      </c>
      <c r="B8088" t="s">
        <v>20</v>
      </c>
      <c r="C8088" s="1">
        <v>44900</v>
      </c>
      <c r="D8088" s="1">
        <v>45060</v>
      </c>
      <c r="E8088">
        <f>VLOOKUP(data[[#This Row],[id_campaign]],campaign[],4,FALSE)</f>
        <v>75</v>
      </c>
      <c r="F8088" t="str">
        <f>VLOOKUP(data[[#This Row],[id_campaign]],campaign[],2,FALSE)</f>
        <v>OptOutMailings</v>
      </c>
      <c r="G8088" t="str">
        <f>VLOOKUP(data[[#This Row],[id_customer]],customer[],2,FALSE)</f>
        <v>Etan Wetter</v>
      </c>
      <c r="H8088" t="str">
        <f>data[[#This Row],[id_customer]]&amp;data[[#This Row],[id_campaign]]</f>
        <v>C0503cam09</v>
      </c>
      <c r="I8088">
        <f>DATEDIF(data[[#This Row],[join_date]],data[[#This Row],[buy_date]],"M")</f>
        <v>5</v>
      </c>
    </row>
    <row r="8089" spans="1:9" x14ac:dyDescent="0.25">
      <c r="A8089" t="s">
        <v>2057</v>
      </c>
      <c r="B8089" t="s">
        <v>8</v>
      </c>
      <c r="C8089" s="1">
        <v>44805</v>
      </c>
      <c r="D8089" s="1">
        <v>44805</v>
      </c>
      <c r="E8089">
        <f>VLOOKUP(data[[#This Row],[id_campaign]],campaign[],4,FALSE)</f>
        <v>62</v>
      </c>
      <c r="F8089" t="str">
        <f>VLOOKUP(data[[#This Row],[id_campaign]],campaign[],2,FALSE)</f>
        <v>HandsetWebCapable</v>
      </c>
      <c r="G8089" t="str">
        <f>VLOOKUP(data[[#This Row],[id_customer]],customer[],2,FALSE)</f>
        <v>Sybille Milner</v>
      </c>
      <c r="H8089" t="str">
        <f>data[[#This Row],[id_customer]]&amp;data[[#This Row],[id_campaign]]</f>
        <v>C0504cam03</v>
      </c>
      <c r="I8089">
        <f>DATEDIF(data[[#This Row],[join_date]],data[[#This Row],[buy_date]],"M")</f>
        <v>0</v>
      </c>
    </row>
    <row r="8090" spans="1:9" x14ac:dyDescent="0.25">
      <c r="A8090" t="s">
        <v>2057</v>
      </c>
      <c r="B8090" t="s">
        <v>8</v>
      </c>
      <c r="C8090" s="1">
        <v>44805</v>
      </c>
      <c r="D8090" s="1">
        <v>44845</v>
      </c>
      <c r="E8090">
        <f>VLOOKUP(data[[#This Row],[id_campaign]],campaign[],4,FALSE)</f>
        <v>62</v>
      </c>
      <c r="F8090" t="str">
        <f>VLOOKUP(data[[#This Row],[id_campaign]],campaign[],2,FALSE)</f>
        <v>HandsetWebCapable</v>
      </c>
      <c r="G8090" t="str">
        <f>VLOOKUP(data[[#This Row],[id_customer]],customer[],2,FALSE)</f>
        <v>Sybille Milner</v>
      </c>
      <c r="H8090" t="str">
        <f>data[[#This Row],[id_customer]]&amp;data[[#This Row],[id_campaign]]</f>
        <v>C0504cam03</v>
      </c>
      <c r="I8090">
        <f>DATEDIF(data[[#This Row],[join_date]],data[[#This Row],[buy_date]],"M")</f>
        <v>1</v>
      </c>
    </row>
    <row r="8091" spans="1:9" x14ac:dyDescent="0.25">
      <c r="A8091" t="s">
        <v>2057</v>
      </c>
      <c r="B8091" t="s">
        <v>8</v>
      </c>
      <c r="C8091" s="1">
        <v>44805</v>
      </c>
      <c r="D8091" s="1">
        <v>44874</v>
      </c>
      <c r="E8091">
        <f>VLOOKUP(data[[#This Row],[id_campaign]],campaign[],4,FALSE)</f>
        <v>62</v>
      </c>
      <c r="F8091" t="str">
        <f>VLOOKUP(data[[#This Row],[id_campaign]],campaign[],2,FALSE)</f>
        <v>HandsetWebCapable</v>
      </c>
      <c r="G8091" t="str">
        <f>VLOOKUP(data[[#This Row],[id_customer]],customer[],2,FALSE)</f>
        <v>Sybille Milner</v>
      </c>
      <c r="H8091" t="str">
        <f>data[[#This Row],[id_customer]]&amp;data[[#This Row],[id_campaign]]</f>
        <v>C0504cam03</v>
      </c>
      <c r="I8091">
        <f>DATEDIF(data[[#This Row],[join_date]],data[[#This Row],[buy_date]],"M")</f>
        <v>2</v>
      </c>
    </row>
    <row r="8092" spans="1:9" x14ac:dyDescent="0.25">
      <c r="A8092" t="s">
        <v>2057</v>
      </c>
      <c r="B8092" t="s">
        <v>8</v>
      </c>
      <c r="C8092" s="1">
        <v>44805</v>
      </c>
      <c r="D8092" s="1">
        <v>44898</v>
      </c>
      <c r="E8092">
        <f>VLOOKUP(data[[#This Row],[id_campaign]],campaign[],4,FALSE)</f>
        <v>62</v>
      </c>
      <c r="F8092" t="str">
        <f>VLOOKUP(data[[#This Row],[id_campaign]],campaign[],2,FALSE)</f>
        <v>HandsetWebCapable</v>
      </c>
      <c r="G8092" t="str">
        <f>VLOOKUP(data[[#This Row],[id_customer]],customer[],2,FALSE)</f>
        <v>Sybille Milner</v>
      </c>
      <c r="H8092" t="str">
        <f>data[[#This Row],[id_customer]]&amp;data[[#This Row],[id_campaign]]</f>
        <v>C0504cam03</v>
      </c>
      <c r="I8092">
        <f>DATEDIF(data[[#This Row],[join_date]],data[[#This Row],[buy_date]],"M")</f>
        <v>3</v>
      </c>
    </row>
    <row r="8093" spans="1:9" x14ac:dyDescent="0.25">
      <c r="A8093" t="s">
        <v>2057</v>
      </c>
      <c r="B8093" t="s">
        <v>8</v>
      </c>
      <c r="C8093" s="1">
        <v>44805</v>
      </c>
      <c r="D8093" s="1">
        <v>44941</v>
      </c>
      <c r="E8093">
        <f>VLOOKUP(data[[#This Row],[id_campaign]],campaign[],4,FALSE)</f>
        <v>62</v>
      </c>
      <c r="F8093" t="str">
        <f>VLOOKUP(data[[#This Row],[id_campaign]],campaign[],2,FALSE)</f>
        <v>HandsetWebCapable</v>
      </c>
      <c r="G8093" t="str">
        <f>VLOOKUP(data[[#This Row],[id_customer]],customer[],2,FALSE)</f>
        <v>Sybille Milner</v>
      </c>
      <c r="H8093" t="str">
        <f>data[[#This Row],[id_customer]]&amp;data[[#This Row],[id_campaign]]</f>
        <v>C0504cam03</v>
      </c>
      <c r="I8093">
        <f>DATEDIF(data[[#This Row],[join_date]],data[[#This Row],[buy_date]],"M")</f>
        <v>4</v>
      </c>
    </row>
    <row r="8094" spans="1:9" x14ac:dyDescent="0.25">
      <c r="A8094" t="s">
        <v>2057</v>
      </c>
      <c r="B8094" t="s">
        <v>8</v>
      </c>
      <c r="C8094" s="1">
        <v>44805</v>
      </c>
      <c r="D8094" s="1">
        <v>44967</v>
      </c>
      <c r="E8094">
        <f>VLOOKUP(data[[#This Row],[id_campaign]],campaign[],4,FALSE)</f>
        <v>62</v>
      </c>
      <c r="F8094" t="str">
        <f>VLOOKUP(data[[#This Row],[id_campaign]],campaign[],2,FALSE)</f>
        <v>HandsetWebCapable</v>
      </c>
      <c r="G8094" t="str">
        <f>VLOOKUP(data[[#This Row],[id_customer]],customer[],2,FALSE)</f>
        <v>Sybille Milner</v>
      </c>
      <c r="H8094" t="str">
        <f>data[[#This Row],[id_customer]]&amp;data[[#This Row],[id_campaign]]</f>
        <v>C0504cam03</v>
      </c>
      <c r="I8094">
        <f>DATEDIF(data[[#This Row],[join_date]],data[[#This Row],[buy_date]],"M")</f>
        <v>5</v>
      </c>
    </row>
    <row r="8095" spans="1:9" x14ac:dyDescent="0.25">
      <c r="A8095" t="s">
        <v>2057</v>
      </c>
      <c r="B8095" t="s">
        <v>8</v>
      </c>
      <c r="C8095" s="1">
        <v>44805</v>
      </c>
      <c r="D8095" s="1">
        <v>45000</v>
      </c>
      <c r="E8095">
        <f>VLOOKUP(data[[#This Row],[id_campaign]],campaign[],4,FALSE)</f>
        <v>62</v>
      </c>
      <c r="F8095" t="str">
        <f>VLOOKUP(data[[#This Row],[id_campaign]],campaign[],2,FALSE)</f>
        <v>HandsetWebCapable</v>
      </c>
      <c r="G8095" t="str">
        <f>VLOOKUP(data[[#This Row],[id_customer]],customer[],2,FALSE)</f>
        <v>Sybille Milner</v>
      </c>
      <c r="H8095" t="str">
        <f>data[[#This Row],[id_customer]]&amp;data[[#This Row],[id_campaign]]</f>
        <v>C0504cam03</v>
      </c>
      <c r="I8095">
        <f>DATEDIF(data[[#This Row],[join_date]],data[[#This Row],[buy_date]],"M")</f>
        <v>6</v>
      </c>
    </row>
    <row r="8096" spans="1:9" x14ac:dyDescent="0.25">
      <c r="A8096" t="s">
        <v>2057</v>
      </c>
      <c r="B8096" t="s">
        <v>8</v>
      </c>
      <c r="C8096" s="1">
        <v>44805</v>
      </c>
      <c r="D8096" s="1">
        <v>45028</v>
      </c>
      <c r="E8096">
        <f>VLOOKUP(data[[#This Row],[id_campaign]],campaign[],4,FALSE)</f>
        <v>62</v>
      </c>
      <c r="F8096" t="str">
        <f>VLOOKUP(data[[#This Row],[id_campaign]],campaign[],2,FALSE)</f>
        <v>HandsetWebCapable</v>
      </c>
      <c r="G8096" t="str">
        <f>VLOOKUP(data[[#This Row],[id_customer]],customer[],2,FALSE)</f>
        <v>Sybille Milner</v>
      </c>
      <c r="H8096" t="str">
        <f>data[[#This Row],[id_customer]]&amp;data[[#This Row],[id_campaign]]</f>
        <v>C0504cam03</v>
      </c>
      <c r="I8096">
        <f>DATEDIF(data[[#This Row],[join_date]],data[[#This Row],[buy_date]],"M")</f>
        <v>7</v>
      </c>
    </row>
    <row r="8097" spans="1:9" x14ac:dyDescent="0.25">
      <c r="A8097" t="s">
        <v>2057</v>
      </c>
      <c r="B8097" t="s">
        <v>8</v>
      </c>
      <c r="C8097" s="1">
        <v>44805</v>
      </c>
      <c r="D8097" s="1">
        <v>45047</v>
      </c>
      <c r="E8097">
        <f>VLOOKUP(data[[#This Row],[id_campaign]],campaign[],4,FALSE)</f>
        <v>62</v>
      </c>
      <c r="F8097" t="str">
        <f>VLOOKUP(data[[#This Row],[id_campaign]],campaign[],2,FALSE)</f>
        <v>HandsetWebCapable</v>
      </c>
      <c r="G8097" t="str">
        <f>VLOOKUP(data[[#This Row],[id_customer]],customer[],2,FALSE)</f>
        <v>Sybille Milner</v>
      </c>
      <c r="H8097" t="str">
        <f>data[[#This Row],[id_customer]]&amp;data[[#This Row],[id_campaign]]</f>
        <v>C0504cam03</v>
      </c>
      <c r="I8097">
        <f>DATEDIF(data[[#This Row],[join_date]],data[[#This Row],[buy_date]],"M")</f>
        <v>8</v>
      </c>
    </row>
    <row r="8098" spans="1:9" x14ac:dyDescent="0.25">
      <c r="A8098" t="s">
        <v>2061</v>
      </c>
      <c r="B8098" t="s">
        <v>22</v>
      </c>
      <c r="C8098" s="1">
        <v>44674</v>
      </c>
      <c r="D8098" s="1">
        <v>44674</v>
      </c>
      <c r="E8098">
        <f>VLOOKUP(data[[#This Row],[id_campaign]],campaign[],4,FALSE)</f>
        <v>66</v>
      </c>
      <c r="F8098" t="str">
        <f>VLOOKUP(data[[#This Row],[id_campaign]],campaign[],2,FALSE)</f>
        <v>NonUSTravel</v>
      </c>
      <c r="G8098" t="str">
        <f>VLOOKUP(data[[#This Row],[id_customer]],customer[],2,FALSE)</f>
        <v>Kenn Seefus</v>
      </c>
      <c r="H8098" t="str">
        <f>data[[#This Row],[id_customer]]&amp;data[[#This Row],[id_campaign]]</f>
        <v>C0505cam10</v>
      </c>
      <c r="I8098">
        <f>DATEDIF(data[[#This Row],[join_date]],data[[#This Row],[buy_date]],"M")</f>
        <v>0</v>
      </c>
    </row>
    <row r="8099" spans="1:9" x14ac:dyDescent="0.25">
      <c r="A8099" t="s">
        <v>2061</v>
      </c>
      <c r="B8099" t="s">
        <v>22</v>
      </c>
      <c r="C8099" s="1">
        <v>44674</v>
      </c>
      <c r="D8099" s="1">
        <v>44707</v>
      </c>
      <c r="E8099">
        <f>VLOOKUP(data[[#This Row],[id_campaign]],campaign[],4,FALSE)</f>
        <v>66</v>
      </c>
      <c r="F8099" t="str">
        <f>VLOOKUP(data[[#This Row],[id_campaign]],campaign[],2,FALSE)</f>
        <v>NonUSTravel</v>
      </c>
      <c r="G8099" t="str">
        <f>VLOOKUP(data[[#This Row],[id_customer]],customer[],2,FALSE)</f>
        <v>Kenn Seefus</v>
      </c>
      <c r="H8099" t="str">
        <f>data[[#This Row],[id_customer]]&amp;data[[#This Row],[id_campaign]]</f>
        <v>C0505cam10</v>
      </c>
      <c r="I8099">
        <f>DATEDIF(data[[#This Row],[join_date]],data[[#This Row],[buy_date]],"M")</f>
        <v>1</v>
      </c>
    </row>
    <row r="8100" spans="1:9" x14ac:dyDescent="0.25">
      <c r="A8100" t="s">
        <v>2061</v>
      </c>
      <c r="B8100" t="s">
        <v>22</v>
      </c>
      <c r="C8100" s="1">
        <v>44674</v>
      </c>
      <c r="D8100" s="1">
        <v>44735</v>
      </c>
      <c r="E8100">
        <f>VLOOKUP(data[[#This Row],[id_campaign]],campaign[],4,FALSE)</f>
        <v>66</v>
      </c>
      <c r="F8100" t="str">
        <f>VLOOKUP(data[[#This Row],[id_campaign]],campaign[],2,FALSE)</f>
        <v>NonUSTravel</v>
      </c>
      <c r="G8100" t="str">
        <f>VLOOKUP(data[[#This Row],[id_customer]],customer[],2,FALSE)</f>
        <v>Kenn Seefus</v>
      </c>
      <c r="H8100" t="str">
        <f>data[[#This Row],[id_customer]]&amp;data[[#This Row],[id_campaign]]</f>
        <v>C0505cam10</v>
      </c>
      <c r="I8100">
        <f>DATEDIF(data[[#This Row],[join_date]],data[[#This Row],[buy_date]],"M")</f>
        <v>2</v>
      </c>
    </row>
    <row r="8101" spans="1:9" x14ac:dyDescent="0.25">
      <c r="A8101" t="s">
        <v>2061</v>
      </c>
      <c r="B8101" t="s">
        <v>22</v>
      </c>
      <c r="C8101" s="1">
        <v>44674</v>
      </c>
      <c r="D8101" s="1">
        <v>44747</v>
      </c>
      <c r="E8101">
        <f>VLOOKUP(data[[#This Row],[id_campaign]],campaign[],4,FALSE)</f>
        <v>66</v>
      </c>
      <c r="F8101" t="str">
        <f>VLOOKUP(data[[#This Row],[id_campaign]],campaign[],2,FALSE)</f>
        <v>NonUSTravel</v>
      </c>
      <c r="G8101" t="str">
        <f>VLOOKUP(data[[#This Row],[id_customer]],customer[],2,FALSE)</f>
        <v>Kenn Seefus</v>
      </c>
      <c r="H8101" t="str">
        <f>data[[#This Row],[id_customer]]&amp;data[[#This Row],[id_campaign]]</f>
        <v>C0505cam10</v>
      </c>
      <c r="I8101">
        <f>DATEDIF(data[[#This Row],[join_date]],data[[#This Row],[buy_date]],"M")</f>
        <v>2</v>
      </c>
    </row>
    <row r="8102" spans="1:9" x14ac:dyDescent="0.25">
      <c r="A8102" t="s">
        <v>2061</v>
      </c>
      <c r="B8102" t="s">
        <v>22</v>
      </c>
      <c r="C8102" s="1">
        <v>44674</v>
      </c>
      <c r="D8102" s="1">
        <v>44834</v>
      </c>
      <c r="E8102">
        <f>VLOOKUP(data[[#This Row],[id_campaign]],campaign[],4,FALSE)</f>
        <v>66</v>
      </c>
      <c r="F8102" t="str">
        <f>VLOOKUP(data[[#This Row],[id_campaign]],campaign[],2,FALSE)</f>
        <v>NonUSTravel</v>
      </c>
      <c r="G8102" t="str">
        <f>VLOOKUP(data[[#This Row],[id_customer]],customer[],2,FALSE)</f>
        <v>Kenn Seefus</v>
      </c>
      <c r="H8102" t="str">
        <f>data[[#This Row],[id_customer]]&amp;data[[#This Row],[id_campaign]]</f>
        <v>C0505cam10</v>
      </c>
      <c r="I8102">
        <f>DATEDIF(data[[#This Row],[join_date]],data[[#This Row],[buy_date]],"M")</f>
        <v>5</v>
      </c>
    </row>
    <row r="8103" spans="1:9" x14ac:dyDescent="0.25">
      <c r="A8103" t="s">
        <v>2061</v>
      </c>
      <c r="B8103" t="s">
        <v>22</v>
      </c>
      <c r="C8103" s="1">
        <v>44674</v>
      </c>
      <c r="D8103" s="1">
        <v>44841</v>
      </c>
      <c r="E8103">
        <f>VLOOKUP(data[[#This Row],[id_campaign]],campaign[],4,FALSE)</f>
        <v>66</v>
      </c>
      <c r="F8103" t="str">
        <f>VLOOKUP(data[[#This Row],[id_campaign]],campaign[],2,FALSE)</f>
        <v>NonUSTravel</v>
      </c>
      <c r="G8103" t="str">
        <f>VLOOKUP(data[[#This Row],[id_customer]],customer[],2,FALSE)</f>
        <v>Kenn Seefus</v>
      </c>
      <c r="H8103" t="str">
        <f>data[[#This Row],[id_customer]]&amp;data[[#This Row],[id_campaign]]</f>
        <v>C0505cam10</v>
      </c>
      <c r="I8103">
        <f>DATEDIF(data[[#This Row],[join_date]],data[[#This Row],[buy_date]],"M")</f>
        <v>5</v>
      </c>
    </row>
    <row r="8104" spans="1:9" x14ac:dyDescent="0.25">
      <c r="A8104" t="s">
        <v>2061</v>
      </c>
      <c r="B8104" t="s">
        <v>22</v>
      </c>
      <c r="C8104" s="1">
        <v>44674</v>
      </c>
      <c r="D8104" s="1">
        <v>44868</v>
      </c>
      <c r="E8104">
        <f>VLOOKUP(data[[#This Row],[id_campaign]],campaign[],4,FALSE)</f>
        <v>66</v>
      </c>
      <c r="F8104" t="str">
        <f>VLOOKUP(data[[#This Row],[id_campaign]],campaign[],2,FALSE)</f>
        <v>NonUSTravel</v>
      </c>
      <c r="G8104" t="str">
        <f>VLOOKUP(data[[#This Row],[id_customer]],customer[],2,FALSE)</f>
        <v>Kenn Seefus</v>
      </c>
      <c r="H8104" t="str">
        <f>data[[#This Row],[id_customer]]&amp;data[[#This Row],[id_campaign]]</f>
        <v>C0505cam10</v>
      </c>
      <c r="I8104">
        <f>DATEDIF(data[[#This Row],[join_date]],data[[#This Row],[buy_date]],"M")</f>
        <v>6</v>
      </c>
    </row>
    <row r="8105" spans="1:9" x14ac:dyDescent="0.25">
      <c r="A8105" t="s">
        <v>2061</v>
      </c>
      <c r="B8105" t="s">
        <v>22</v>
      </c>
      <c r="C8105" s="1">
        <v>44674</v>
      </c>
      <c r="D8105" s="1">
        <v>44924</v>
      </c>
      <c r="E8105">
        <f>VLOOKUP(data[[#This Row],[id_campaign]],campaign[],4,FALSE)</f>
        <v>66</v>
      </c>
      <c r="F8105" t="str">
        <f>VLOOKUP(data[[#This Row],[id_campaign]],campaign[],2,FALSE)</f>
        <v>NonUSTravel</v>
      </c>
      <c r="G8105" t="str">
        <f>VLOOKUP(data[[#This Row],[id_customer]],customer[],2,FALSE)</f>
        <v>Kenn Seefus</v>
      </c>
      <c r="H8105" t="str">
        <f>data[[#This Row],[id_customer]]&amp;data[[#This Row],[id_campaign]]</f>
        <v>C0505cam10</v>
      </c>
      <c r="I8105">
        <f>DATEDIF(data[[#This Row],[join_date]],data[[#This Row],[buy_date]],"M")</f>
        <v>8</v>
      </c>
    </row>
    <row r="8106" spans="1:9" x14ac:dyDescent="0.25">
      <c r="A8106" t="s">
        <v>2061</v>
      </c>
      <c r="B8106" t="s">
        <v>22</v>
      </c>
      <c r="C8106" s="1">
        <v>44674</v>
      </c>
      <c r="D8106" s="1">
        <v>44983</v>
      </c>
      <c r="E8106">
        <f>VLOOKUP(data[[#This Row],[id_campaign]],campaign[],4,FALSE)</f>
        <v>66</v>
      </c>
      <c r="F8106" t="str">
        <f>VLOOKUP(data[[#This Row],[id_campaign]],campaign[],2,FALSE)</f>
        <v>NonUSTravel</v>
      </c>
      <c r="G8106" t="str">
        <f>VLOOKUP(data[[#This Row],[id_customer]],customer[],2,FALSE)</f>
        <v>Kenn Seefus</v>
      </c>
      <c r="H8106" t="str">
        <f>data[[#This Row],[id_customer]]&amp;data[[#This Row],[id_campaign]]</f>
        <v>C0505cam10</v>
      </c>
      <c r="I8106">
        <f>DATEDIF(data[[#This Row],[join_date]],data[[#This Row],[buy_date]],"M")</f>
        <v>10</v>
      </c>
    </row>
    <row r="8107" spans="1:9" x14ac:dyDescent="0.25">
      <c r="A8107" t="s">
        <v>2061</v>
      </c>
      <c r="B8107" t="s">
        <v>22</v>
      </c>
      <c r="C8107" s="1">
        <v>44674</v>
      </c>
      <c r="D8107" s="1">
        <v>45021</v>
      </c>
      <c r="E8107">
        <f>VLOOKUP(data[[#This Row],[id_campaign]],campaign[],4,FALSE)</f>
        <v>66</v>
      </c>
      <c r="F8107" t="str">
        <f>VLOOKUP(data[[#This Row],[id_campaign]],campaign[],2,FALSE)</f>
        <v>NonUSTravel</v>
      </c>
      <c r="G8107" t="str">
        <f>VLOOKUP(data[[#This Row],[id_customer]],customer[],2,FALSE)</f>
        <v>Kenn Seefus</v>
      </c>
      <c r="H8107" t="str">
        <f>data[[#This Row],[id_customer]]&amp;data[[#This Row],[id_campaign]]</f>
        <v>C0505cam10</v>
      </c>
      <c r="I8107">
        <f>DATEDIF(data[[#This Row],[join_date]],data[[#This Row],[buy_date]],"M")</f>
        <v>11</v>
      </c>
    </row>
    <row r="8108" spans="1:9" x14ac:dyDescent="0.25">
      <c r="A8108" t="s">
        <v>2061</v>
      </c>
      <c r="B8108" t="s">
        <v>22</v>
      </c>
      <c r="C8108" s="1">
        <v>44674</v>
      </c>
      <c r="D8108" s="1">
        <v>45050</v>
      </c>
      <c r="E8108">
        <f>VLOOKUP(data[[#This Row],[id_campaign]],campaign[],4,FALSE)</f>
        <v>66</v>
      </c>
      <c r="F8108" t="str">
        <f>VLOOKUP(data[[#This Row],[id_campaign]],campaign[],2,FALSE)</f>
        <v>NonUSTravel</v>
      </c>
      <c r="G8108" t="str">
        <f>VLOOKUP(data[[#This Row],[id_customer]],customer[],2,FALSE)</f>
        <v>Kenn Seefus</v>
      </c>
      <c r="H8108" t="str">
        <f>data[[#This Row],[id_customer]]&amp;data[[#This Row],[id_campaign]]</f>
        <v>C0505cam10</v>
      </c>
      <c r="I8108">
        <f>DATEDIF(data[[#This Row],[join_date]],data[[#This Row],[buy_date]],"M")</f>
        <v>12</v>
      </c>
    </row>
    <row r="8109" spans="1:9" x14ac:dyDescent="0.25">
      <c r="A8109" t="s">
        <v>2061</v>
      </c>
      <c r="B8109" t="s">
        <v>30</v>
      </c>
      <c r="C8109" s="1">
        <v>44869</v>
      </c>
      <c r="D8109" s="1">
        <v>44869</v>
      </c>
      <c r="E8109">
        <f>VLOOKUP(data[[#This Row],[id_campaign]],campaign[],4,FALSE)</f>
        <v>28</v>
      </c>
      <c r="F8109" t="str">
        <f>VLOOKUP(data[[#This Row],[id_campaign]],campaign[],2,FALSE)</f>
        <v>NotNewCellphoneUser</v>
      </c>
      <c r="G8109" t="str">
        <f>VLOOKUP(data[[#This Row],[id_customer]],customer[],2,FALSE)</f>
        <v>Kenn Seefus</v>
      </c>
      <c r="H8109" t="str">
        <f>data[[#This Row],[id_customer]]&amp;data[[#This Row],[id_campaign]]</f>
        <v>C0505cam14</v>
      </c>
      <c r="I8109">
        <f>DATEDIF(data[[#This Row],[join_date]],data[[#This Row],[buy_date]],"M")</f>
        <v>0</v>
      </c>
    </row>
    <row r="8110" spans="1:9" x14ac:dyDescent="0.25">
      <c r="A8110" t="s">
        <v>2061</v>
      </c>
      <c r="B8110" t="s">
        <v>30</v>
      </c>
      <c r="C8110" s="1">
        <v>44869</v>
      </c>
      <c r="D8110" s="1">
        <v>44905</v>
      </c>
      <c r="E8110">
        <f>VLOOKUP(data[[#This Row],[id_campaign]],campaign[],4,FALSE)</f>
        <v>28</v>
      </c>
      <c r="F8110" t="str">
        <f>VLOOKUP(data[[#This Row],[id_campaign]],campaign[],2,FALSE)</f>
        <v>NotNewCellphoneUser</v>
      </c>
      <c r="G8110" t="str">
        <f>VLOOKUP(data[[#This Row],[id_customer]],customer[],2,FALSE)</f>
        <v>Kenn Seefus</v>
      </c>
      <c r="H8110" t="str">
        <f>data[[#This Row],[id_customer]]&amp;data[[#This Row],[id_campaign]]</f>
        <v>C0505cam14</v>
      </c>
      <c r="I8110">
        <f>DATEDIF(data[[#This Row],[join_date]],data[[#This Row],[buy_date]],"M")</f>
        <v>1</v>
      </c>
    </row>
    <row r="8111" spans="1:9" x14ac:dyDescent="0.25">
      <c r="A8111" t="s">
        <v>2061</v>
      </c>
      <c r="B8111" t="s">
        <v>30</v>
      </c>
      <c r="C8111" s="1">
        <v>44869</v>
      </c>
      <c r="D8111" s="1">
        <v>44934</v>
      </c>
      <c r="E8111">
        <f>VLOOKUP(data[[#This Row],[id_campaign]],campaign[],4,FALSE)</f>
        <v>28</v>
      </c>
      <c r="F8111" t="str">
        <f>VLOOKUP(data[[#This Row],[id_campaign]],campaign[],2,FALSE)</f>
        <v>NotNewCellphoneUser</v>
      </c>
      <c r="G8111" t="str">
        <f>VLOOKUP(data[[#This Row],[id_customer]],customer[],2,FALSE)</f>
        <v>Kenn Seefus</v>
      </c>
      <c r="H8111" t="str">
        <f>data[[#This Row],[id_customer]]&amp;data[[#This Row],[id_campaign]]</f>
        <v>C0505cam14</v>
      </c>
      <c r="I8111">
        <f>DATEDIF(data[[#This Row],[join_date]],data[[#This Row],[buy_date]],"M")</f>
        <v>2</v>
      </c>
    </row>
    <row r="8112" spans="1:9" x14ac:dyDescent="0.25">
      <c r="A8112" t="s">
        <v>2061</v>
      </c>
      <c r="B8112" t="s">
        <v>30</v>
      </c>
      <c r="C8112" s="1">
        <v>44869</v>
      </c>
      <c r="D8112" s="1">
        <v>44972</v>
      </c>
      <c r="E8112">
        <f>VLOOKUP(data[[#This Row],[id_campaign]],campaign[],4,FALSE)</f>
        <v>28</v>
      </c>
      <c r="F8112" t="str">
        <f>VLOOKUP(data[[#This Row],[id_campaign]],campaign[],2,FALSE)</f>
        <v>NotNewCellphoneUser</v>
      </c>
      <c r="G8112" t="str">
        <f>VLOOKUP(data[[#This Row],[id_customer]],customer[],2,FALSE)</f>
        <v>Kenn Seefus</v>
      </c>
      <c r="H8112" t="str">
        <f>data[[#This Row],[id_customer]]&amp;data[[#This Row],[id_campaign]]</f>
        <v>C0505cam14</v>
      </c>
      <c r="I8112">
        <f>DATEDIF(data[[#This Row],[join_date]],data[[#This Row],[buy_date]],"M")</f>
        <v>3</v>
      </c>
    </row>
    <row r="8113" spans="1:9" x14ac:dyDescent="0.25">
      <c r="A8113" t="s">
        <v>2061</v>
      </c>
      <c r="B8113" t="s">
        <v>30</v>
      </c>
      <c r="C8113" s="1">
        <v>44869</v>
      </c>
      <c r="D8113" s="1">
        <v>44990</v>
      </c>
      <c r="E8113">
        <f>VLOOKUP(data[[#This Row],[id_campaign]],campaign[],4,FALSE)</f>
        <v>28</v>
      </c>
      <c r="F8113" t="str">
        <f>VLOOKUP(data[[#This Row],[id_campaign]],campaign[],2,FALSE)</f>
        <v>NotNewCellphoneUser</v>
      </c>
      <c r="G8113" t="str">
        <f>VLOOKUP(data[[#This Row],[id_customer]],customer[],2,FALSE)</f>
        <v>Kenn Seefus</v>
      </c>
      <c r="H8113" t="str">
        <f>data[[#This Row],[id_customer]]&amp;data[[#This Row],[id_campaign]]</f>
        <v>C0505cam14</v>
      </c>
      <c r="I8113">
        <f>DATEDIF(data[[#This Row],[join_date]],data[[#This Row],[buy_date]],"M")</f>
        <v>4</v>
      </c>
    </row>
    <row r="8114" spans="1:9" x14ac:dyDescent="0.25">
      <c r="A8114" t="s">
        <v>2061</v>
      </c>
      <c r="B8114" t="s">
        <v>30</v>
      </c>
      <c r="C8114" s="1">
        <v>44869</v>
      </c>
      <c r="D8114" s="1">
        <v>45027</v>
      </c>
      <c r="E8114">
        <f>VLOOKUP(data[[#This Row],[id_campaign]],campaign[],4,FALSE)</f>
        <v>28</v>
      </c>
      <c r="F8114" t="str">
        <f>VLOOKUP(data[[#This Row],[id_campaign]],campaign[],2,FALSE)</f>
        <v>NotNewCellphoneUser</v>
      </c>
      <c r="G8114" t="str">
        <f>VLOOKUP(data[[#This Row],[id_customer]],customer[],2,FALSE)</f>
        <v>Kenn Seefus</v>
      </c>
      <c r="H8114" t="str">
        <f>data[[#This Row],[id_customer]]&amp;data[[#This Row],[id_campaign]]</f>
        <v>C0505cam14</v>
      </c>
      <c r="I8114">
        <f>DATEDIF(data[[#This Row],[join_date]],data[[#This Row],[buy_date]],"M")</f>
        <v>5</v>
      </c>
    </row>
    <row r="8115" spans="1:9" x14ac:dyDescent="0.25">
      <c r="A8115" t="s">
        <v>2061</v>
      </c>
      <c r="B8115" t="s">
        <v>30</v>
      </c>
      <c r="C8115" s="1">
        <v>44869</v>
      </c>
      <c r="D8115" s="1">
        <v>45060</v>
      </c>
      <c r="E8115">
        <f>VLOOKUP(data[[#This Row],[id_campaign]],campaign[],4,FALSE)</f>
        <v>28</v>
      </c>
      <c r="F8115" t="str">
        <f>VLOOKUP(data[[#This Row],[id_campaign]],campaign[],2,FALSE)</f>
        <v>NotNewCellphoneUser</v>
      </c>
      <c r="G8115" t="str">
        <f>VLOOKUP(data[[#This Row],[id_customer]],customer[],2,FALSE)</f>
        <v>Kenn Seefus</v>
      </c>
      <c r="H8115" t="str">
        <f>data[[#This Row],[id_customer]]&amp;data[[#This Row],[id_campaign]]</f>
        <v>C0505cam14</v>
      </c>
      <c r="I8115">
        <f>DATEDIF(data[[#This Row],[join_date]],data[[#This Row],[buy_date]],"M")</f>
        <v>6</v>
      </c>
    </row>
    <row r="8116" spans="1:9" x14ac:dyDescent="0.25">
      <c r="A8116" t="s">
        <v>2065</v>
      </c>
      <c r="B8116" t="s">
        <v>14</v>
      </c>
      <c r="C8116" s="1">
        <v>44884</v>
      </c>
      <c r="D8116" s="1">
        <v>44884</v>
      </c>
      <c r="E8116">
        <f>VLOOKUP(data[[#This Row],[id_campaign]],campaign[],4,FALSE)</f>
        <v>13</v>
      </c>
      <c r="F8116" t="str">
        <f>VLOOKUP(data[[#This Row],[id_campaign]],campaign[],2,FALSE)</f>
        <v>Homeownership</v>
      </c>
      <c r="G8116" t="str">
        <f>VLOOKUP(data[[#This Row],[id_customer]],customer[],2,FALSE)</f>
        <v>Thorpe Matiebe</v>
      </c>
      <c r="H8116" t="str">
        <f>data[[#This Row],[id_customer]]&amp;data[[#This Row],[id_campaign]]</f>
        <v>C0506cam06</v>
      </c>
      <c r="I8116">
        <f>DATEDIF(data[[#This Row],[join_date]],data[[#This Row],[buy_date]],"M")</f>
        <v>0</v>
      </c>
    </row>
    <row r="8117" spans="1:9" x14ac:dyDescent="0.25">
      <c r="A8117" t="s">
        <v>2065</v>
      </c>
      <c r="B8117" t="s">
        <v>14</v>
      </c>
      <c r="C8117" s="1">
        <v>44884</v>
      </c>
      <c r="D8117" s="1">
        <v>44923</v>
      </c>
      <c r="E8117">
        <f>VLOOKUP(data[[#This Row],[id_campaign]],campaign[],4,FALSE)</f>
        <v>13</v>
      </c>
      <c r="F8117" t="str">
        <f>VLOOKUP(data[[#This Row],[id_campaign]],campaign[],2,FALSE)</f>
        <v>Homeownership</v>
      </c>
      <c r="G8117" t="str">
        <f>VLOOKUP(data[[#This Row],[id_customer]],customer[],2,FALSE)</f>
        <v>Thorpe Matiebe</v>
      </c>
      <c r="H8117" t="str">
        <f>data[[#This Row],[id_customer]]&amp;data[[#This Row],[id_campaign]]</f>
        <v>C0506cam06</v>
      </c>
      <c r="I8117">
        <f>DATEDIF(data[[#This Row],[join_date]],data[[#This Row],[buy_date]],"M")</f>
        <v>1</v>
      </c>
    </row>
    <row r="8118" spans="1:9" x14ac:dyDescent="0.25">
      <c r="A8118" t="s">
        <v>2065</v>
      </c>
      <c r="B8118" t="s">
        <v>14</v>
      </c>
      <c r="C8118" s="1">
        <v>44884</v>
      </c>
      <c r="D8118" s="1">
        <v>44951</v>
      </c>
      <c r="E8118">
        <f>VLOOKUP(data[[#This Row],[id_campaign]],campaign[],4,FALSE)</f>
        <v>13</v>
      </c>
      <c r="F8118" t="str">
        <f>VLOOKUP(data[[#This Row],[id_campaign]],campaign[],2,FALSE)</f>
        <v>Homeownership</v>
      </c>
      <c r="G8118" t="str">
        <f>VLOOKUP(data[[#This Row],[id_customer]],customer[],2,FALSE)</f>
        <v>Thorpe Matiebe</v>
      </c>
      <c r="H8118" t="str">
        <f>data[[#This Row],[id_customer]]&amp;data[[#This Row],[id_campaign]]</f>
        <v>C0506cam06</v>
      </c>
      <c r="I8118">
        <f>DATEDIF(data[[#This Row],[join_date]],data[[#This Row],[buy_date]],"M")</f>
        <v>2</v>
      </c>
    </row>
    <row r="8119" spans="1:9" x14ac:dyDescent="0.25">
      <c r="A8119" t="s">
        <v>2065</v>
      </c>
      <c r="B8119" t="s">
        <v>14</v>
      </c>
      <c r="C8119" s="1">
        <v>44884</v>
      </c>
      <c r="D8119" s="1">
        <v>44984</v>
      </c>
      <c r="E8119">
        <f>VLOOKUP(data[[#This Row],[id_campaign]],campaign[],4,FALSE)</f>
        <v>13</v>
      </c>
      <c r="F8119" t="str">
        <f>VLOOKUP(data[[#This Row],[id_campaign]],campaign[],2,FALSE)</f>
        <v>Homeownership</v>
      </c>
      <c r="G8119" t="str">
        <f>VLOOKUP(data[[#This Row],[id_customer]],customer[],2,FALSE)</f>
        <v>Thorpe Matiebe</v>
      </c>
      <c r="H8119" t="str">
        <f>data[[#This Row],[id_customer]]&amp;data[[#This Row],[id_campaign]]</f>
        <v>C0506cam06</v>
      </c>
      <c r="I8119">
        <f>DATEDIF(data[[#This Row],[join_date]],data[[#This Row],[buy_date]],"M")</f>
        <v>3</v>
      </c>
    </row>
    <row r="8120" spans="1:9" x14ac:dyDescent="0.25">
      <c r="A8120" t="s">
        <v>2065</v>
      </c>
      <c r="B8120" t="s">
        <v>14</v>
      </c>
      <c r="C8120" s="1">
        <v>44884</v>
      </c>
      <c r="D8120" s="1">
        <v>45016</v>
      </c>
      <c r="E8120">
        <f>VLOOKUP(data[[#This Row],[id_campaign]],campaign[],4,FALSE)</f>
        <v>13</v>
      </c>
      <c r="F8120" t="str">
        <f>VLOOKUP(data[[#This Row],[id_campaign]],campaign[],2,FALSE)</f>
        <v>Homeownership</v>
      </c>
      <c r="G8120" t="str">
        <f>VLOOKUP(data[[#This Row],[id_customer]],customer[],2,FALSE)</f>
        <v>Thorpe Matiebe</v>
      </c>
      <c r="H8120" t="str">
        <f>data[[#This Row],[id_customer]]&amp;data[[#This Row],[id_campaign]]</f>
        <v>C0506cam06</v>
      </c>
      <c r="I8120">
        <f>DATEDIF(data[[#This Row],[join_date]],data[[#This Row],[buy_date]],"M")</f>
        <v>4</v>
      </c>
    </row>
    <row r="8121" spans="1:9" x14ac:dyDescent="0.25">
      <c r="A8121" t="s">
        <v>2065</v>
      </c>
      <c r="B8121" t="s">
        <v>14</v>
      </c>
      <c r="C8121" s="1">
        <v>44884</v>
      </c>
      <c r="D8121" s="1">
        <v>45018</v>
      </c>
      <c r="E8121">
        <f>VLOOKUP(data[[#This Row],[id_campaign]],campaign[],4,FALSE)</f>
        <v>13</v>
      </c>
      <c r="F8121" t="str">
        <f>VLOOKUP(data[[#This Row],[id_campaign]],campaign[],2,FALSE)</f>
        <v>Homeownership</v>
      </c>
      <c r="G8121" t="str">
        <f>VLOOKUP(data[[#This Row],[id_customer]],customer[],2,FALSE)</f>
        <v>Thorpe Matiebe</v>
      </c>
      <c r="H8121" t="str">
        <f>data[[#This Row],[id_customer]]&amp;data[[#This Row],[id_campaign]]</f>
        <v>C0506cam06</v>
      </c>
      <c r="I8121">
        <f>DATEDIF(data[[#This Row],[join_date]],data[[#This Row],[buy_date]],"M")</f>
        <v>4</v>
      </c>
    </row>
    <row r="8122" spans="1:9" x14ac:dyDescent="0.25">
      <c r="A8122" t="s">
        <v>2065</v>
      </c>
      <c r="B8122" t="s">
        <v>14</v>
      </c>
      <c r="C8122" s="1">
        <v>44884</v>
      </c>
      <c r="D8122" s="1">
        <v>45050</v>
      </c>
      <c r="E8122">
        <f>VLOOKUP(data[[#This Row],[id_campaign]],campaign[],4,FALSE)</f>
        <v>13</v>
      </c>
      <c r="F8122" t="str">
        <f>VLOOKUP(data[[#This Row],[id_campaign]],campaign[],2,FALSE)</f>
        <v>Homeownership</v>
      </c>
      <c r="G8122" t="str">
        <f>VLOOKUP(data[[#This Row],[id_customer]],customer[],2,FALSE)</f>
        <v>Thorpe Matiebe</v>
      </c>
      <c r="H8122" t="str">
        <f>data[[#This Row],[id_customer]]&amp;data[[#This Row],[id_campaign]]</f>
        <v>C0506cam06</v>
      </c>
      <c r="I8122">
        <f>DATEDIF(data[[#This Row],[join_date]],data[[#This Row],[buy_date]],"M")</f>
        <v>5</v>
      </c>
    </row>
    <row r="8123" spans="1:9" x14ac:dyDescent="0.25">
      <c r="A8123" t="s">
        <v>2065</v>
      </c>
      <c r="B8123" t="s">
        <v>14</v>
      </c>
      <c r="C8123" s="1">
        <v>44884</v>
      </c>
      <c r="D8123" s="1">
        <v>45080</v>
      </c>
      <c r="E8123">
        <f>VLOOKUP(data[[#This Row],[id_campaign]],campaign[],4,FALSE)</f>
        <v>13</v>
      </c>
      <c r="F8123" t="str">
        <f>VLOOKUP(data[[#This Row],[id_campaign]],campaign[],2,FALSE)</f>
        <v>Homeownership</v>
      </c>
      <c r="G8123" t="str">
        <f>VLOOKUP(data[[#This Row],[id_customer]],customer[],2,FALSE)</f>
        <v>Thorpe Matiebe</v>
      </c>
      <c r="H8123" t="str">
        <f>data[[#This Row],[id_customer]]&amp;data[[#This Row],[id_campaign]]</f>
        <v>C0506cam06</v>
      </c>
      <c r="I8123">
        <f>DATEDIF(data[[#This Row],[join_date]],data[[#This Row],[buy_date]],"M")</f>
        <v>6</v>
      </c>
    </row>
    <row r="8124" spans="1:9" x14ac:dyDescent="0.25">
      <c r="A8124" t="s">
        <v>2065</v>
      </c>
      <c r="B8124" t="s">
        <v>32</v>
      </c>
      <c r="C8124" s="1">
        <v>44982</v>
      </c>
      <c r="D8124" s="1">
        <v>44982</v>
      </c>
      <c r="E8124">
        <f>VLOOKUP(data[[#This Row],[id_campaign]],campaign[],4,FALSE)</f>
        <v>14</v>
      </c>
      <c r="F8124" t="str">
        <f>VLOOKUP(data[[#This Row],[id_campaign]],campaign[],2,FALSE)</f>
        <v>OwnsMotorcycle</v>
      </c>
      <c r="G8124" t="str">
        <f>VLOOKUP(data[[#This Row],[id_customer]],customer[],2,FALSE)</f>
        <v>Thorpe Matiebe</v>
      </c>
      <c r="H8124" t="str">
        <f>data[[#This Row],[id_customer]]&amp;data[[#This Row],[id_campaign]]</f>
        <v>C0506cam15</v>
      </c>
      <c r="I8124">
        <f>DATEDIF(data[[#This Row],[join_date]],data[[#This Row],[buy_date]],"M")</f>
        <v>0</v>
      </c>
    </row>
    <row r="8125" spans="1:9" x14ac:dyDescent="0.25">
      <c r="A8125" t="s">
        <v>2065</v>
      </c>
      <c r="B8125" t="s">
        <v>32</v>
      </c>
      <c r="C8125" s="1">
        <v>44982</v>
      </c>
      <c r="D8125" s="1">
        <v>45015</v>
      </c>
      <c r="E8125">
        <f>VLOOKUP(data[[#This Row],[id_campaign]],campaign[],4,FALSE)</f>
        <v>14</v>
      </c>
      <c r="F8125" t="str">
        <f>VLOOKUP(data[[#This Row],[id_campaign]],campaign[],2,FALSE)</f>
        <v>OwnsMotorcycle</v>
      </c>
      <c r="G8125" t="str">
        <f>VLOOKUP(data[[#This Row],[id_customer]],customer[],2,FALSE)</f>
        <v>Thorpe Matiebe</v>
      </c>
      <c r="H8125" t="str">
        <f>data[[#This Row],[id_customer]]&amp;data[[#This Row],[id_campaign]]</f>
        <v>C0506cam15</v>
      </c>
      <c r="I8125">
        <f>DATEDIF(data[[#This Row],[join_date]],data[[#This Row],[buy_date]],"M")</f>
        <v>1</v>
      </c>
    </row>
    <row r="8126" spans="1:9" x14ac:dyDescent="0.25">
      <c r="A8126" t="s">
        <v>2065</v>
      </c>
      <c r="B8126" t="s">
        <v>32</v>
      </c>
      <c r="C8126" s="1">
        <v>44982</v>
      </c>
      <c r="D8126" s="1">
        <v>45043</v>
      </c>
      <c r="E8126">
        <f>VLOOKUP(data[[#This Row],[id_campaign]],campaign[],4,FALSE)</f>
        <v>14</v>
      </c>
      <c r="F8126" t="str">
        <f>VLOOKUP(data[[#This Row],[id_campaign]],campaign[],2,FALSE)</f>
        <v>OwnsMotorcycle</v>
      </c>
      <c r="G8126" t="str">
        <f>VLOOKUP(data[[#This Row],[id_customer]],customer[],2,FALSE)</f>
        <v>Thorpe Matiebe</v>
      </c>
      <c r="H8126" t="str">
        <f>data[[#This Row],[id_customer]]&amp;data[[#This Row],[id_campaign]]</f>
        <v>C0506cam15</v>
      </c>
      <c r="I8126">
        <f>DATEDIF(data[[#This Row],[join_date]],data[[#This Row],[buy_date]],"M")</f>
        <v>2</v>
      </c>
    </row>
    <row r="8127" spans="1:9" x14ac:dyDescent="0.25">
      <c r="A8127" t="s">
        <v>2065</v>
      </c>
      <c r="B8127" t="s">
        <v>32</v>
      </c>
      <c r="C8127" s="1">
        <v>44982</v>
      </c>
      <c r="D8127" s="1">
        <v>45077</v>
      </c>
      <c r="E8127">
        <f>VLOOKUP(data[[#This Row],[id_campaign]],campaign[],4,FALSE)</f>
        <v>14</v>
      </c>
      <c r="F8127" t="str">
        <f>VLOOKUP(data[[#This Row],[id_campaign]],campaign[],2,FALSE)</f>
        <v>OwnsMotorcycle</v>
      </c>
      <c r="G8127" t="str">
        <f>VLOOKUP(data[[#This Row],[id_customer]],customer[],2,FALSE)</f>
        <v>Thorpe Matiebe</v>
      </c>
      <c r="H8127" t="str">
        <f>data[[#This Row],[id_customer]]&amp;data[[#This Row],[id_campaign]]</f>
        <v>C0506cam15</v>
      </c>
      <c r="I8127">
        <f>DATEDIF(data[[#This Row],[join_date]],data[[#This Row],[buy_date]],"M")</f>
        <v>3</v>
      </c>
    </row>
    <row r="8128" spans="1:9" x14ac:dyDescent="0.25">
      <c r="A8128" t="s">
        <v>2065</v>
      </c>
      <c r="B8128" t="s">
        <v>32</v>
      </c>
      <c r="C8128" s="1">
        <v>44982</v>
      </c>
      <c r="D8128" s="1">
        <v>45085</v>
      </c>
      <c r="E8128">
        <f>VLOOKUP(data[[#This Row],[id_campaign]],campaign[],4,FALSE)</f>
        <v>14</v>
      </c>
      <c r="F8128" t="str">
        <f>VLOOKUP(data[[#This Row],[id_campaign]],campaign[],2,FALSE)</f>
        <v>OwnsMotorcycle</v>
      </c>
      <c r="G8128" t="str">
        <f>VLOOKUP(data[[#This Row],[id_customer]],customer[],2,FALSE)</f>
        <v>Thorpe Matiebe</v>
      </c>
      <c r="H8128" t="str">
        <f>data[[#This Row],[id_customer]]&amp;data[[#This Row],[id_campaign]]</f>
        <v>C0506cam15</v>
      </c>
      <c r="I8128">
        <f>DATEDIF(data[[#This Row],[join_date]],data[[#This Row],[buy_date]],"M")</f>
        <v>3</v>
      </c>
    </row>
    <row r="8129" spans="1:9" x14ac:dyDescent="0.25">
      <c r="A8129" t="s">
        <v>2069</v>
      </c>
      <c r="B8129" t="s">
        <v>6</v>
      </c>
      <c r="C8129" s="1">
        <v>44622</v>
      </c>
      <c r="D8129" s="1">
        <v>44622</v>
      </c>
      <c r="E8129">
        <f>VLOOKUP(data[[#This Row],[id_campaign]],campaign[],4,FALSE)</f>
        <v>26</v>
      </c>
      <c r="F8129" t="str">
        <f>VLOOKUP(data[[#This Row],[id_campaign]],campaign[],2,FALSE)</f>
        <v>HandsetRefurbished</v>
      </c>
      <c r="G8129" t="str">
        <f>VLOOKUP(data[[#This Row],[id_customer]],customer[],2,FALSE)</f>
        <v>Stormi Liverock</v>
      </c>
      <c r="H8129" t="str">
        <f>data[[#This Row],[id_customer]]&amp;data[[#This Row],[id_campaign]]</f>
        <v>C0507cam02</v>
      </c>
      <c r="I8129">
        <f>DATEDIF(data[[#This Row],[join_date]],data[[#This Row],[buy_date]],"M")</f>
        <v>0</v>
      </c>
    </row>
    <row r="8130" spans="1:9" x14ac:dyDescent="0.25">
      <c r="A8130" t="s">
        <v>2069</v>
      </c>
      <c r="B8130" t="s">
        <v>6</v>
      </c>
      <c r="C8130" s="1">
        <v>44622</v>
      </c>
      <c r="D8130" s="1">
        <v>44696</v>
      </c>
      <c r="E8130">
        <f>VLOOKUP(data[[#This Row],[id_campaign]],campaign[],4,FALSE)</f>
        <v>26</v>
      </c>
      <c r="F8130" t="str">
        <f>VLOOKUP(data[[#This Row],[id_campaign]],campaign[],2,FALSE)</f>
        <v>HandsetRefurbished</v>
      </c>
      <c r="G8130" t="str">
        <f>VLOOKUP(data[[#This Row],[id_customer]],customer[],2,FALSE)</f>
        <v>Stormi Liverock</v>
      </c>
      <c r="H8130" t="str">
        <f>data[[#This Row],[id_customer]]&amp;data[[#This Row],[id_campaign]]</f>
        <v>C0507cam02</v>
      </c>
      <c r="I8130">
        <f>DATEDIF(data[[#This Row],[join_date]],data[[#This Row],[buy_date]],"M")</f>
        <v>2</v>
      </c>
    </row>
    <row r="8131" spans="1:9" x14ac:dyDescent="0.25">
      <c r="A8131" t="s">
        <v>2069</v>
      </c>
      <c r="B8131" t="s">
        <v>6</v>
      </c>
      <c r="C8131" s="1">
        <v>44622</v>
      </c>
      <c r="D8131" s="1">
        <v>44748</v>
      </c>
      <c r="E8131">
        <f>VLOOKUP(data[[#This Row],[id_campaign]],campaign[],4,FALSE)</f>
        <v>26</v>
      </c>
      <c r="F8131" t="str">
        <f>VLOOKUP(data[[#This Row],[id_campaign]],campaign[],2,FALSE)</f>
        <v>HandsetRefurbished</v>
      </c>
      <c r="G8131" t="str">
        <f>VLOOKUP(data[[#This Row],[id_customer]],customer[],2,FALSE)</f>
        <v>Stormi Liverock</v>
      </c>
      <c r="H8131" t="str">
        <f>data[[#This Row],[id_customer]]&amp;data[[#This Row],[id_campaign]]</f>
        <v>C0507cam02</v>
      </c>
      <c r="I8131">
        <f>DATEDIF(data[[#This Row],[join_date]],data[[#This Row],[buy_date]],"M")</f>
        <v>4</v>
      </c>
    </row>
    <row r="8132" spans="1:9" x14ac:dyDescent="0.25">
      <c r="A8132" t="s">
        <v>2069</v>
      </c>
      <c r="B8132" t="s">
        <v>6</v>
      </c>
      <c r="C8132" s="1">
        <v>44622</v>
      </c>
      <c r="D8132" s="1">
        <v>44790</v>
      </c>
      <c r="E8132">
        <f>VLOOKUP(data[[#This Row],[id_campaign]],campaign[],4,FALSE)</f>
        <v>26</v>
      </c>
      <c r="F8132" t="str">
        <f>VLOOKUP(data[[#This Row],[id_campaign]],campaign[],2,FALSE)</f>
        <v>HandsetRefurbished</v>
      </c>
      <c r="G8132" t="str">
        <f>VLOOKUP(data[[#This Row],[id_customer]],customer[],2,FALSE)</f>
        <v>Stormi Liverock</v>
      </c>
      <c r="H8132" t="str">
        <f>data[[#This Row],[id_customer]]&amp;data[[#This Row],[id_campaign]]</f>
        <v>C0507cam02</v>
      </c>
      <c r="I8132">
        <f>DATEDIF(data[[#This Row],[join_date]],data[[#This Row],[buy_date]],"M")</f>
        <v>5</v>
      </c>
    </row>
    <row r="8133" spans="1:9" x14ac:dyDescent="0.25">
      <c r="A8133" t="s">
        <v>2069</v>
      </c>
      <c r="B8133" t="s">
        <v>6</v>
      </c>
      <c r="C8133" s="1">
        <v>44622</v>
      </c>
      <c r="D8133" s="1">
        <v>44814</v>
      </c>
      <c r="E8133">
        <f>VLOOKUP(data[[#This Row],[id_campaign]],campaign[],4,FALSE)</f>
        <v>26</v>
      </c>
      <c r="F8133" t="str">
        <f>VLOOKUP(data[[#This Row],[id_campaign]],campaign[],2,FALSE)</f>
        <v>HandsetRefurbished</v>
      </c>
      <c r="G8133" t="str">
        <f>VLOOKUP(data[[#This Row],[id_customer]],customer[],2,FALSE)</f>
        <v>Stormi Liverock</v>
      </c>
      <c r="H8133" t="str">
        <f>data[[#This Row],[id_customer]]&amp;data[[#This Row],[id_campaign]]</f>
        <v>C0507cam02</v>
      </c>
      <c r="I8133">
        <f>DATEDIF(data[[#This Row],[join_date]],data[[#This Row],[buy_date]],"M")</f>
        <v>6</v>
      </c>
    </row>
    <row r="8134" spans="1:9" x14ac:dyDescent="0.25">
      <c r="A8134" t="s">
        <v>2069</v>
      </c>
      <c r="B8134" t="s">
        <v>6</v>
      </c>
      <c r="C8134" s="1">
        <v>44622</v>
      </c>
      <c r="D8134" s="1">
        <v>44848</v>
      </c>
      <c r="E8134">
        <f>VLOOKUP(data[[#This Row],[id_campaign]],campaign[],4,FALSE)</f>
        <v>26</v>
      </c>
      <c r="F8134" t="str">
        <f>VLOOKUP(data[[#This Row],[id_campaign]],campaign[],2,FALSE)</f>
        <v>HandsetRefurbished</v>
      </c>
      <c r="G8134" t="str">
        <f>VLOOKUP(data[[#This Row],[id_customer]],customer[],2,FALSE)</f>
        <v>Stormi Liverock</v>
      </c>
      <c r="H8134" t="str">
        <f>data[[#This Row],[id_customer]]&amp;data[[#This Row],[id_campaign]]</f>
        <v>C0507cam02</v>
      </c>
      <c r="I8134">
        <f>DATEDIF(data[[#This Row],[join_date]],data[[#This Row],[buy_date]],"M")</f>
        <v>7</v>
      </c>
    </row>
    <row r="8135" spans="1:9" x14ac:dyDescent="0.25">
      <c r="A8135" t="s">
        <v>2069</v>
      </c>
      <c r="B8135" t="s">
        <v>6</v>
      </c>
      <c r="C8135" s="1">
        <v>44622</v>
      </c>
      <c r="D8135" s="1">
        <v>44870</v>
      </c>
      <c r="E8135">
        <f>VLOOKUP(data[[#This Row],[id_campaign]],campaign[],4,FALSE)</f>
        <v>26</v>
      </c>
      <c r="F8135" t="str">
        <f>VLOOKUP(data[[#This Row],[id_campaign]],campaign[],2,FALSE)</f>
        <v>HandsetRefurbished</v>
      </c>
      <c r="G8135" t="str">
        <f>VLOOKUP(data[[#This Row],[id_customer]],customer[],2,FALSE)</f>
        <v>Stormi Liverock</v>
      </c>
      <c r="H8135" t="str">
        <f>data[[#This Row],[id_customer]]&amp;data[[#This Row],[id_campaign]]</f>
        <v>C0507cam02</v>
      </c>
      <c r="I8135">
        <f>DATEDIF(data[[#This Row],[join_date]],data[[#This Row],[buy_date]],"M")</f>
        <v>8</v>
      </c>
    </row>
    <row r="8136" spans="1:9" x14ac:dyDescent="0.25">
      <c r="A8136" t="s">
        <v>2069</v>
      </c>
      <c r="B8136" t="s">
        <v>6</v>
      </c>
      <c r="C8136" s="1">
        <v>44622</v>
      </c>
      <c r="D8136" s="1">
        <v>44932</v>
      </c>
      <c r="E8136">
        <f>VLOOKUP(data[[#This Row],[id_campaign]],campaign[],4,FALSE)</f>
        <v>26</v>
      </c>
      <c r="F8136" t="str">
        <f>VLOOKUP(data[[#This Row],[id_campaign]],campaign[],2,FALSE)</f>
        <v>HandsetRefurbished</v>
      </c>
      <c r="G8136" t="str">
        <f>VLOOKUP(data[[#This Row],[id_customer]],customer[],2,FALSE)</f>
        <v>Stormi Liverock</v>
      </c>
      <c r="H8136" t="str">
        <f>data[[#This Row],[id_customer]]&amp;data[[#This Row],[id_campaign]]</f>
        <v>C0507cam02</v>
      </c>
      <c r="I8136">
        <f>DATEDIF(data[[#This Row],[join_date]],data[[#This Row],[buy_date]],"M")</f>
        <v>10</v>
      </c>
    </row>
    <row r="8137" spans="1:9" x14ac:dyDescent="0.25">
      <c r="A8137" t="s">
        <v>2069</v>
      </c>
      <c r="B8137" t="s">
        <v>6</v>
      </c>
      <c r="C8137" s="1">
        <v>44622</v>
      </c>
      <c r="D8137" s="1">
        <v>44969</v>
      </c>
      <c r="E8137">
        <f>VLOOKUP(data[[#This Row],[id_campaign]],campaign[],4,FALSE)</f>
        <v>26</v>
      </c>
      <c r="F8137" t="str">
        <f>VLOOKUP(data[[#This Row],[id_campaign]],campaign[],2,FALSE)</f>
        <v>HandsetRefurbished</v>
      </c>
      <c r="G8137" t="str">
        <f>VLOOKUP(data[[#This Row],[id_customer]],customer[],2,FALSE)</f>
        <v>Stormi Liverock</v>
      </c>
      <c r="H8137" t="str">
        <f>data[[#This Row],[id_customer]]&amp;data[[#This Row],[id_campaign]]</f>
        <v>C0507cam02</v>
      </c>
      <c r="I8137">
        <f>DATEDIF(data[[#This Row],[join_date]],data[[#This Row],[buy_date]],"M")</f>
        <v>11</v>
      </c>
    </row>
    <row r="8138" spans="1:9" x14ac:dyDescent="0.25">
      <c r="A8138" t="s">
        <v>2069</v>
      </c>
      <c r="B8138" t="s">
        <v>6</v>
      </c>
      <c r="C8138" s="1">
        <v>44622</v>
      </c>
      <c r="D8138" s="1">
        <v>44991</v>
      </c>
      <c r="E8138">
        <f>VLOOKUP(data[[#This Row],[id_campaign]],campaign[],4,FALSE)</f>
        <v>26</v>
      </c>
      <c r="F8138" t="str">
        <f>VLOOKUP(data[[#This Row],[id_campaign]],campaign[],2,FALSE)</f>
        <v>HandsetRefurbished</v>
      </c>
      <c r="G8138" t="str">
        <f>VLOOKUP(data[[#This Row],[id_customer]],customer[],2,FALSE)</f>
        <v>Stormi Liverock</v>
      </c>
      <c r="H8138" t="str">
        <f>data[[#This Row],[id_customer]]&amp;data[[#This Row],[id_campaign]]</f>
        <v>C0507cam02</v>
      </c>
      <c r="I8138">
        <f>DATEDIF(data[[#This Row],[join_date]],data[[#This Row],[buy_date]],"M")</f>
        <v>12</v>
      </c>
    </row>
    <row r="8139" spans="1:9" x14ac:dyDescent="0.25">
      <c r="A8139" t="s">
        <v>2069</v>
      </c>
      <c r="B8139" t="s">
        <v>6</v>
      </c>
      <c r="C8139" s="1">
        <v>44622</v>
      </c>
      <c r="D8139" s="1">
        <v>45029</v>
      </c>
      <c r="E8139">
        <f>VLOOKUP(data[[#This Row],[id_campaign]],campaign[],4,FALSE)</f>
        <v>26</v>
      </c>
      <c r="F8139" t="str">
        <f>VLOOKUP(data[[#This Row],[id_campaign]],campaign[],2,FALSE)</f>
        <v>HandsetRefurbished</v>
      </c>
      <c r="G8139" t="str">
        <f>VLOOKUP(data[[#This Row],[id_customer]],customer[],2,FALSE)</f>
        <v>Stormi Liverock</v>
      </c>
      <c r="H8139" t="str">
        <f>data[[#This Row],[id_customer]]&amp;data[[#This Row],[id_campaign]]</f>
        <v>C0507cam02</v>
      </c>
      <c r="I8139">
        <f>DATEDIF(data[[#This Row],[join_date]],data[[#This Row],[buy_date]],"M")</f>
        <v>13</v>
      </c>
    </row>
    <row r="8140" spans="1:9" x14ac:dyDescent="0.25">
      <c r="A8140" t="s">
        <v>2069</v>
      </c>
      <c r="B8140" t="s">
        <v>6</v>
      </c>
      <c r="C8140" s="1">
        <v>44622</v>
      </c>
      <c r="D8140" s="1">
        <v>45050</v>
      </c>
      <c r="E8140">
        <f>VLOOKUP(data[[#This Row],[id_campaign]],campaign[],4,FALSE)</f>
        <v>26</v>
      </c>
      <c r="F8140" t="str">
        <f>VLOOKUP(data[[#This Row],[id_campaign]],campaign[],2,FALSE)</f>
        <v>HandsetRefurbished</v>
      </c>
      <c r="G8140" t="str">
        <f>VLOOKUP(data[[#This Row],[id_customer]],customer[],2,FALSE)</f>
        <v>Stormi Liverock</v>
      </c>
      <c r="H8140" t="str">
        <f>data[[#This Row],[id_customer]]&amp;data[[#This Row],[id_campaign]]</f>
        <v>C0507cam02</v>
      </c>
      <c r="I8140">
        <f>DATEDIF(data[[#This Row],[join_date]],data[[#This Row],[buy_date]],"M")</f>
        <v>14</v>
      </c>
    </row>
    <row r="8141" spans="1:9" x14ac:dyDescent="0.25">
      <c r="A8141" t="s">
        <v>2073</v>
      </c>
      <c r="B8141" t="s">
        <v>34</v>
      </c>
      <c r="C8141" s="1">
        <v>44701</v>
      </c>
      <c r="D8141" s="1">
        <v>44701</v>
      </c>
      <c r="E8141">
        <f>VLOOKUP(data[[#This Row],[id_campaign]],campaign[],4,FALSE)</f>
        <v>16</v>
      </c>
      <c r="F8141" t="str">
        <f>VLOOKUP(data[[#This Row],[id_campaign]],campaign[],2,FALSE)</f>
        <v>MadeCallToRetentionTeam</v>
      </c>
      <c r="G8141" t="str">
        <f>VLOOKUP(data[[#This Row],[id_customer]],customer[],2,FALSE)</f>
        <v>Roshelle Kondrachenko</v>
      </c>
      <c r="H8141" t="str">
        <f>data[[#This Row],[id_customer]]&amp;data[[#This Row],[id_campaign]]</f>
        <v>C0508cam16</v>
      </c>
      <c r="I8141">
        <f>DATEDIF(data[[#This Row],[join_date]],data[[#This Row],[buy_date]],"M")</f>
        <v>0</v>
      </c>
    </row>
    <row r="8142" spans="1:9" x14ac:dyDescent="0.25">
      <c r="A8142" t="s">
        <v>2073</v>
      </c>
      <c r="B8142" t="s">
        <v>34</v>
      </c>
      <c r="C8142" s="1">
        <v>44701</v>
      </c>
      <c r="D8142" s="1">
        <v>44736</v>
      </c>
      <c r="E8142">
        <f>VLOOKUP(data[[#This Row],[id_campaign]],campaign[],4,FALSE)</f>
        <v>16</v>
      </c>
      <c r="F8142" t="str">
        <f>VLOOKUP(data[[#This Row],[id_campaign]],campaign[],2,FALSE)</f>
        <v>MadeCallToRetentionTeam</v>
      </c>
      <c r="G8142" t="str">
        <f>VLOOKUP(data[[#This Row],[id_customer]],customer[],2,FALSE)</f>
        <v>Roshelle Kondrachenko</v>
      </c>
      <c r="H8142" t="str">
        <f>data[[#This Row],[id_customer]]&amp;data[[#This Row],[id_campaign]]</f>
        <v>C0508cam16</v>
      </c>
      <c r="I8142">
        <f>DATEDIF(data[[#This Row],[join_date]],data[[#This Row],[buy_date]],"M")</f>
        <v>1</v>
      </c>
    </row>
    <row r="8143" spans="1:9" x14ac:dyDescent="0.25">
      <c r="A8143" t="s">
        <v>2073</v>
      </c>
      <c r="B8143" t="s">
        <v>34</v>
      </c>
      <c r="C8143" s="1">
        <v>44701</v>
      </c>
      <c r="D8143" s="1">
        <v>44770</v>
      </c>
      <c r="E8143">
        <f>VLOOKUP(data[[#This Row],[id_campaign]],campaign[],4,FALSE)</f>
        <v>16</v>
      </c>
      <c r="F8143" t="str">
        <f>VLOOKUP(data[[#This Row],[id_campaign]],campaign[],2,FALSE)</f>
        <v>MadeCallToRetentionTeam</v>
      </c>
      <c r="G8143" t="str">
        <f>VLOOKUP(data[[#This Row],[id_customer]],customer[],2,FALSE)</f>
        <v>Roshelle Kondrachenko</v>
      </c>
      <c r="H8143" t="str">
        <f>data[[#This Row],[id_customer]]&amp;data[[#This Row],[id_campaign]]</f>
        <v>C0508cam16</v>
      </c>
      <c r="I8143">
        <f>DATEDIF(data[[#This Row],[join_date]],data[[#This Row],[buy_date]],"M")</f>
        <v>2</v>
      </c>
    </row>
    <row r="8144" spans="1:9" x14ac:dyDescent="0.25">
      <c r="A8144" t="s">
        <v>2073</v>
      </c>
      <c r="B8144" t="s">
        <v>34</v>
      </c>
      <c r="C8144" s="1">
        <v>44701</v>
      </c>
      <c r="D8144" s="1">
        <v>44796</v>
      </c>
      <c r="E8144">
        <f>VLOOKUP(data[[#This Row],[id_campaign]],campaign[],4,FALSE)</f>
        <v>16</v>
      </c>
      <c r="F8144" t="str">
        <f>VLOOKUP(data[[#This Row],[id_campaign]],campaign[],2,FALSE)</f>
        <v>MadeCallToRetentionTeam</v>
      </c>
      <c r="G8144" t="str">
        <f>VLOOKUP(data[[#This Row],[id_customer]],customer[],2,FALSE)</f>
        <v>Roshelle Kondrachenko</v>
      </c>
      <c r="H8144" t="str">
        <f>data[[#This Row],[id_customer]]&amp;data[[#This Row],[id_campaign]]</f>
        <v>C0508cam16</v>
      </c>
      <c r="I8144">
        <f>DATEDIF(data[[#This Row],[join_date]],data[[#This Row],[buy_date]],"M")</f>
        <v>3</v>
      </c>
    </row>
    <row r="8145" spans="1:9" x14ac:dyDescent="0.25">
      <c r="A8145" t="s">
        <v>2073</v>
      </c>
      <c r="B8145" t="s">
        <v>34</v>
      </c>
      <c r="C8145" s="1">
        <v>44701</v>
      </c>
      <c r="D8145" s="1">
        <v>44859</v>
      </c>
      <c r="E8145">
        <f>VLOOKUP(data[[#This Row],[id_campaign]],campaign[],4,FALSE)</f>
        <v>16</v>
      </c>
      <c r="F8145" t="str">
        <f>VLOOKUP(data[[#This Row],[id_campaign]],campaign[],2,FALSE)</f>
        <v>MadeCallToRetentionTeam</v>
      </c>
      <c r="G8145" t="str">
        <f>VLOOKUP(data[[#This Row],[id_customer]],customer[],2,FALSE)</f>
        <v>Roshelle Kondrachenko</v>
      </c>
      <c r="H8145" t="str">
        <f>data[[#This Row],[id_customer]]&amp;data[[#This Row],[id_campaign]]</f>
        <v>C0508cam16</v>
      </c>
      <c r="I8145">
        <f>DATEDIF(data[[#This Row],[join_date]],data[[#This Row],[buy_date]],"M")</f>
        <v>5</v>
      </c>
    </row>
    <row r="8146" spans="1:9" x14ac:dyDescent="0.25">
      <c r="A8146" t="s">
        <v>2073</v>
      </c>
      <c r="B8146" t="s">
        <v>34</v>
      </c>
      <c r="C8146" s="1">
        <v>44701</v>
      </c>
      <c r="D8146" s="1">
        <v>44893</v>
      </c>
      <c r="E8146">
        <f>VLOOKUP(data[[#This Row],[id_campaign]],campaign[],4,FALSE)</f>
        <v>16</v>
      </c>
      <c r="F8146" t="str">
        <f>VLOOKUP(data[[#This Row],[id_campaign]],campaign[],2,FALSE)</f>
        <v>MadeCallToRetentionTeam</v>
      </c>
      <c r="G8146" t="str">
        <f>VLOOKUP(data[[#This Row],[id_customer]],customer[],2,FALSE)</f>
        <v>Roshelle Kondrachenko</v>
      </c>
      <c r="H8146" t="str">
        <f>data[[#This Row],[id_customer]]&amp;data[[#This Row],[id_campaign]]</f>
        <v>C0508cam16</v>
      </c>
      <c r="I8146">
        <f>DATEDIF(data[[#This Row],[join_date]],data[[#This Row],[buy_date]],"M")</f>
        <v>6</v>
      </c>
    </row>
    <row r="8147" spans="1:9" x14ac:dyDescent="0.25">
      <c r="A8147" t="s">
        <v>2073</v>
      </c>
      <c r="B8147" t="s">
        <v>34</v>
      </c>
      <c r="C8147" s="1">
        <v>44701</v>
      </c>
      <c r="D8147" s="1">
        <v>44900</v>
      </c>
      <c r="E8147">
        <f>VLOOKUP(data[[#This Row],[id_campaign]],campaign[],4,FALSE)</f>
        <v>16</v>
      </c>
      <c r="F8147" t="str">
        <f>VLOOKUP(data[[#This Row],[id_campaign]],campaign[],2,FALSE)</f>
        <v>MadeCallToRetentionTeam</v>
      </c>
      <c r="G8147" t="str">
        <f>VLOOKUP(data[[#This Row],[id_customer]],customer[],2,FALSE)</f>
        <v>Roshelle Kondrachenko</v>
      </c>
      <c r="H8147" t="str">
        <f>data[[#This Row],[id_customer]]&amp;data[[#This Row],[id_campaign]]</f>
        <v>C0508cam16</v>
      </c>
      <c r="I8147">
        <f>DATEDIF(data[[#This Row],[join_date]],data[[#This Row],[buy_date]],"M")</f>
        <v>6</v>
      </c>
    </row>
    <row r="8148" spans="1:9" x14ac:dyDescent="0.25">
      <c r="A8148" t="s">
        <v>2073</v>
      </c>
      <c r="B8148" t="s">
        <v>34</v>
      </c>
      <c r="C8148" s="1">
        <v>44701</v>
      </c>
      <c r="D8148" s="1">
        <v>44946</v>
      </c>
      <c r="E8148">
        <f>VLOOKUP(data[[#This Row],[id_campaign]],campaign[],4,FALSE)</f>
        <v>16</v>
      </c>
      <c r="F8148" t="str">
        <f>VLOOKUP(data[[#This Row],[id_campaign]],campaign[],2,FALSE)</f>
        <v>MadeCallToRetentionTeam</v>
      </c>
      <c r="G8148" t="str">
        <f>VLOOKUP(data[[#This Row],[id_customer]],customer[],2,FALSE)</f>
        <v>Roshelle Kondrachenko</v>
      </c>
      <c r="H8148" t="str">
        <f>data[[#This Row],[id_customer]]&amp;data[[#This Row],[id_campaign]]</f>
        <v>C0508cam16</v>
      </c>
      <c r="I8148">
        <f>DATEDIF(data[[#This Row],[join_date]],data[[#This Row],[buy_date]],"M")</f>
        <v>8</v>
      </c>
    </row>
    <row r="8149" spans="1:9" x14ac:dyDescent="0.25">
      <c r="A8149" t="s">
        <v>2073</v>
      </c>
      <c r="B8149" t="s">
        <v>34</v>
      </c>
      <c r="C8149" s="1">
        <v>44701</v>
      </c>
      <c r="D8149" s="1">
        <v>44960</v>
      </c>
      <c r="E8149">
        <f>VLOOKUP(data[[#This Row],[id_campaign]],campaign[],4,FALSE)</f>
        <v>16</v>
      </c>
      <c r="F8149" t="str">
        <f>VLOOKUP(data[[#This Row],[id_campaign]],campaign[],2,FALSE)</f>
        <v>MadeCallToRetentionTeam</v>
      </c>
      <c r="G8149" t="str">
        <f>VLOOKUP(data[[#This Row],[id_customer]],customer[],2,FALSE)</f>
        <v>Roshelle Kondrachenko</v>
      </c>
      <c r="H8149" t="str">
        <f>data[[#This Row],[id_customer]]&amp;data[[#This Row],[id_campaign]]</f>
        <v>C0508cam16</v>
      </c>
      <c r="I8149">
        <f>DATEDIF(data[[#This Row],[join_date]],data[[#This Row],[buy_date]],"M")</f>
        <v>8</v>
      </c>
    </row>
    <row r="8150" spans="1:9" x14ac:dyDescent="0.25">
      <c r="A8150" t="s">
        <v>2073</v>
      </c>
      <c r="B8150" t="s">
        <v>34</v>
      </c>
      <c r="C8150" s="1">
        <v>44701</v>
      </c>
      <c r="D8150" s="1">
        <v>45016</v>
      </c>
      <c r="E8150">
        <f>VLOOKUP(data[[#This Row],[id_campaign]],campaign[],4,FALSE)</f>
        <v>16</v>
      </c>
      <c r="F8150" t="str">
        <f>VLOOKUP(data[[#This Row],[id_campaign]],campaign[],2,FALSE)</f>
        <v>MadeCallToRetentionTeam</v>
      </c>
      <c r="G8150" t="str">
        <f>VLOOKUP(data[[#This Row],[id_customer]],customer[],2,FALSE)</f>
        <v>Roshelle Kondrachenko</v>
      </c>
      <c r="H8150" t="str">
        <f>data[[#This Row],[id_customer]]&amp;data[[#This Row],[id_campaign]]</f>
        <v>C0508cam16</v>
      </c>
      <c r="I8150">
        <f>DATEDIF(data[[#This Row],[join_date]],data[[#This Row],[buy_date]],"M")</f>
        <v>10</v>
      </c>
    </row>
    <row r="8151" spans="1:9" x14ac:dyDescent="0.25">
      <c r="A8151" t="s">
        <v>2073</v>
      </c>
      <c r="B8151" t="s">
        <v>34</v>
      </c>
      <c r="C8151" s="1">
        <v>44701</v>
      </c>
      <c r="D8151" s="1">
        <v>45037</v>
      </c>
      <c r="E8151">
        <f>VLOOKUP(data[[#This Row],[id_campaign]],campaign[],4,FALSE)</f>
        <v>16</v>
      </c>
      <c r="F8151" t="str">
        <f>VLOOKUP(data[[#This Row],[id_campaign]],campaign[],2,FALSE)</f>
        <v>MadeCallToRetentionTeam</v>
      </c>
      <c r="G8151" t="str">
        <f>VLOOKUP(data[[#This Row],[id_customer]],customer[],2,FALSE)</f>
        <v>Roshelle Kondrachenko</v>
      </c>
      <c r="H8151" t="str">
        <f>data[[#This Row],[id_customer]]&amp;data[[#This Row],[id_campaign]]</f>
        <v>C0508cam16</v>
      </c>
      <c r="I8151">
        <f>DATEDIF(data[[#This Row],[join_date]],data[[#This Row],[buy_date]],"M")</f>
        <v>11</v>
      </c>
    </row>
    <row r="8152" spans="1:9" x14ac:dyDescent="0.25">
      <c r="A8152" t="s">
        <v>2073</v>
      </c>
      <c r="B8152" t="s">
        <v>34</v>
      </c>
      <c r="C8152" s="1">
        <v>44701</v>
      </c>
      <c r="D8152" s="1">
        <v>45069</v>
      </c>
      <c r="E8152">
        <f>VLOOKUP(data[[#This Row],[id_campaign]],campaign[],4,FALSE)</f>
        <v>16</v>
      </c>
      <c r="F8152" t="str">
        <f>VLOOKUP(data[[#This Row],[id_campaign]],campaign[],2,FALSE)</f>
        <v>MadeCallToRetentionTeam</v>
      </c>
      <c r="G8152" t="str">
        <f>VLOOKUP(data[[#This Row],[id_customer]],customer[],2,FALSE)</f>
        <v>Roshelle Kondrachenko</v>
      </c>
      <c r="H8152" t="str">
        <f>data[[#This Row],[id_customer]]&amp;data[[#This Row],[id_campaign]]</f>
        <v>C0508cam16</v>
      </c>
      <c r="I8152">
        <f>DATEDIF(data[[#This Row],[join_date]],data[[#This Row],[buy_date]],"M")</f>
        <v>12</v>
      </c>
    </row>
    <row r="8153" spans="1:9" x14ac:dyDescent="0.25">
      <c r="A8153" t="s">
        <v>2073</v>
      </c>
      <c r="B8153" t="s">
        <v>34</v>
      </c>
      <c r="C8153" s="1">
        <v>44701</v>
      </c>
      <c r="D8153" s="1">
        <v>45079</v>
      </c>
      <c r="E8153">
        <f>VLOOKUP(data[[#This Row],[id_campaign]],campaign[],4,FALSE)</f>
        <v>16</v>
      </c>
      <c r="F8153" t="str">
        <f>VLOOKUP(data[[#This Row],[id_campaign]],campaign[],2,FALSE)</f>
        <v>MadeCallToRetentionTeam</v>
      </c>
      <c r="G8153" t="str">
        <f>VLOOKUP(data[[#This Row],[id_customer]],customer[],2,FALSE)</f>
        <v>Roshelle Kondrachenko</v>
      </c>
      <c r="H8153" t="str">
        <f>data[[#This Row],[id_customer]]&amp;data[[#This Row],[id_campaign]]</f>
        <v>C0508cam16</v>
      </c>
      <c r="I8153">
        <f>DATEDIF(data[[#This Row],[join_date]],data[[#This Row],[buy_date]],"M")</f>
        <v>12</v>
      </c>
    </row>
    <row r="8154" spans="1:9" x14ac:dyDescent="0.25">
      <c r="A8154" t="s">
        <v>2073</v>
      </c>
      <c r="B8154" t="s">
        <v>36</v>
      </c>
      <c r="C8154" s="1">
        <v>44992</v>
      </c>
      <c r="D8154" s="1">
        <v>44992</v>
      </c>
      <c r="E8154">
        <f>VLOOKUP(data[[#This Row],[id_campaign]],campaign[],4,FALSE)</f>
        <v>29</v>
      </c>
      <c r="F8154" t="str">
        <f>VLOOKUP(data[[#This Row],[id_campaign]],campaign[],2,FALSE)</f>
        <v>MaritalStatus</v>
      </c>
      <c r="G8154" t="str">
        <f>VLOOKUP(data[[#This Row],[id_customer]],customer[],2,FALSE)</f>
        <v>Roshelle Kondrachenko</v>
      </c>
      <c r="H8154" t="str">
        <f>data[[#This Row],[id_customer]]&amp;data[[#This Row],[id_campaign]]</f>
        <v>C0508cam17</v>
      </c>
      <c r="I8154">
        <f>DATEDIF(data[[#This Row],[join_date]],data[[#This Row],[buy_date]],"M")</f>
        <v>0</v>
      </c>
    </row>
    <row r="8155" spans="1:9" x14ac:dyDescent="0.25">
      <c r="A8155" t="s">
        <v>2073</v>
      </c>
      <c r="B8155" t="s">
        <v>36</v>
      </c>
      <c r="C8155" s="1">
        <v>44992</v>
      </c>
      <c r="D8155" s="1">
        <v>45034</v>
      </c>
      <c r="E8155">
        <f>VLOOKUP(data[[#This Row],[id_campaign]],campaign[],4,FALSE)</f>
        <v>29</v>
      </c>
      <c r="F8155" t="str">
        <f>VLOOKUP(data[[#This Row],[id_campaign]],campaign[],2,FALSE)</f>
        <v>MaritalStatus</v>
      </c>
      <c r="G8155" t="str">
        <f>VLOOKUP(data[[#This Row],[id_customer]],customer[],2,FALSE)</f>
        <v>Roshelle Kondrachenko</v>
      </c>
      <c r="H8155" t="str">
        <f>data[[#This Row],[id_customer]]&amp;data[[#This Row],[id_campaign]]</f>
        <v>C0508cam17</v>
      </c>
      <c r="I8155">
        <f>DATEDIF(data[[#This Row],[join_date]],data[[#This Row],[buy_date]],"M")</f>
        <v>1</v>
      </c>
    </row>
    <row r="8156" spans="1:9" x14ac:dyDescent="0.25">
      <c r="A8156" t="s">
        <v>2073</v>
      </c>
      <c r="B8156" t="s">
        <v>36</v>
      </c>
      <c r="C8156" s="1">
        <v>44992</v>
      </c>
      <c r="D8156" s="1">
        <v>45062</v>
      </c>
      <c r="E8156">
        <f>VLOOKUP(data[[#This Row],[id_campaign]],campaign[],4,FALSE)</f>
        <v>29</v>
      </c>
      <c r="F8156" t="str">
        <f>VLOOKUP(data[[#This Row],[id_campaign]],campaign[],2,FALSE)</f>
        <v>MaritalStatus</v>
      </c>
      <c r="G8156" t="str">
        <f>VLOOKUP(data[[#This Row],[id_customer]],customer[],2,FALSE)</f>
        <v>Roshelle Kondrachenko</v>
      </c>
      <c r="H8156" t="str">
        <f>data[[#This Row],[id_customer]]&amp;data[[#This Row],[id_campaign]]</f>
        <v>C0508cam17</v>
      </c>
      <c r="I8156">
        <f>DATEDIF(data[[#This Row],[join_date]],data[[#This Row],[buy_date]],"M")</f>
        <v>2</v>
      </c>
    </row>
    <row r="8157" spans="1:9" x14ac:dyDescent="0.25">
      <c r="A8157" t="s">
        <v>2077</v>
      </c>
      <c r="B8157" t="s">
        <v>18</v>
      </c>
      <c r="C8157" s="1">
        <v>44801</v>
      </c>
      <c r="D8157" s="1">
        <v>44801</v>
      </c>
      <c r="E8157">
        <f>VLOOKUP(data[[#This Row],[id_campaign]],campaign[],4,FALSE)</f>
        <v>27</v>
      </c>
      <c r="F8157" t="str">
        <f>VLOOKUP(data[[#This Row],[id_campaign]],campaign[],2,FALSE)</f>
        <v>RespondsToMailOffers</v>
      </c>
      <c r="G8157" t="str">
        <f>VLOOKUP(data[[#This Row],[id_customer]],customer[],2,FALSE)</f>
        <v>Alex Posselow</v>
      </c>
      <c r="H8157" t="str">
        <f>data[[#This Row],[id_customer]]&amp;data[[#This Row],[id_campaign]]</f>
        <v>C0509cam08</v>
      </c>
      <c r="I8157">
        <f>DATEDIF(data[[#This Row],[join_date]],data[[#This Row],[buy_date]],"M")</f>
        <v>0</v>
      </c>
    </row>
    <row r="8158" spans="1:9" x14ac:dyDescent="0.25">
      <c r="A8158" t="s">
        <v>2077</v>
      </c>
      <c r="B8158" t="s">
        <v>18</v>
      </c>
      <c r="C8158" s="1">
        <v>44801</v>
      </c>
      <c r="D8158" s="1">
        <v>44833</v>
      </c>
      <c r="E8158">
        <f>VLOOKUP(data[[#This Row],[id_campaign]],campaign[],4,FALSE)</f>
        <v>27</v>
      </c>
      <c r="F8158" t="str">
        <f>VLOOKUP(data[[#This Row],[id_campaign]],campaign[],2,FALSE)</f>
        <v>RespondsToMailOffers</v>
      </c>
      <c r="G8158" t="str">
        <f>VLOOKUP(data[[#This Row],[id_customer]],customer[],2,FALSE)</f>
        <v>Alex Posselow</v>
      </c>
      <c r="H8158" t="str">
        <f>data[[#This Row],[id_customer]]&amp;data[[#This Row],[id_campaign]]</f>
        <v>C0509cam08</v>
      </c>
      <c r="I8158">
        <f>DATEDIF(data[[#This Row],[join_date]],data[[#This Row],[buy_date]],"M")</f>
        <v>1</v>
      </c>
    </row>
    <row r="8159" spans="1:9" x14ac:dyDescent="0.25">
      <c r="A8159" t="s">
        <v>2077</v>
      </c>
      <c r="B8159" t="s">
        <v>18</v>
      </c>
      <c r="C8159" s="1">
        <v>44801</v>
      </c>
      <c r="D8159" s="1">
        <v>44842</v>
      </c>
      <c r="E8159">
        <f>VLOOKUP(data[[#This Row],[id_campaign]],campaign[],4,FALSE)</f>
        <v>27</v>
      </c>
      <c r="F8159" t="str">
        <f>VLOOKUP(data[[#This Row],[id_campaign]],campaign[],2,FALSE)</f>
        <v>RespondsToMailOffers</v>
      </c>
      <c r="G8159" t="str">
        <f>VLOOKUP(data[[#This Row],[id_customer]],customer[],2,FALSE)</f>
        <v>Alex Posselow</v>
      </c>
      <c r="H8159" t="str">
        <f>data[[#This Row],[id_customer]]&amp;data[[#This Row],[id_campaign]]</f>
        <v>C0509cam08</v>
      </c>
      <c r="I8159">
        <f>DATEDIF(data[[#This Row],[join_date]],data[[#This Row],[buy_date]],"M")</f>
        <v>1</v>
      </c>
    </row>
    <row r="8160" spans="1:9" x14ac:dyDescent="0.25">
      <c r="A8160" t="s">
        <v>2077</v>
      </c>
      <c r="B8160" t="s">
        <v>18</v>
      </c>
      <c r="C8160" s="1">
        <v>44801</v>
      </c>
      <c r="D8160" s="1">
        <v>44872</v>
      </c>
      <c r="E8160">
        <f>VLOOKUP(data[[#This Row],[id_campaign]],campaign[],4,FALSE)</f>
        <v>27</v>
      </c>
      <c r="F8160" t="str">
        <f>VLOOKUP(data[[#This Row],[id_campaign]],campaign[],2,FALSE)</f>
        <v>RespondsToMailOffers</v>
      </c>
      <c r="G8160" t="str">
        <f>VLOOKUP(data[[#This Row],[id_customer]],customer[],2,FALSE)</f>
        <v>Alex Posselow</v>
      </c>
      <c r="H8160" t="str">
        <f>data[[#This Row],[id_customer]]&amp;data[[#This Row],[id_campaign]]</f>
        <v>C0509cam08</v>
      </c>
      <c r="I8160">
        <f>DATEDIF(data[[#This Row],[join_date]],data[[#This Row],[buy_date]],"M")</f>
        <v>2</v>
      </c>
    </row>
    <row r="8161" spans="1:9" x14ac:dyDescent="0.25">
      <c r="A8161" t="s">
        <v>2077</v>
      </c>
      <c r="B8161" t="s">
        <v>18</v>
      </c>
      <c r="C8161" s="1">
        <v>44801</v>
      </c>
      <c r="D8161" s="1">
        <v>44926</v>
      </c>
      <c r="E8161">
        <f>VLOOKUP(data[[#This Row],[id_campaign]],campaign[],4,FALSE)</f>
        <v>27</v>
      </c>
      <c r="F8161" t="str">
        <f>VLOOKUP(data[[#This Row],[id_campaign]],campaign[],2,FALSE)</f>
        <v>RespondsToMailOffers</v>
      </c>
      <c r="G8161" t="str">
        <f>VLOOKUP(data[[#This Row],[id_customer]],customer[],2,FALSE)</f>
        <v>Alex Posselow</v>
      </c>
      <c r="H8161" t="str">
        <f>data[[#This Row],[id_customer]]&amp;data[[#This Row],[id_campaign]]</f>
        <v>C0509cam08</v>
      </c>
      <c r="I8161">
        <f>DATEDIF(data[[#This Row],[join_date]],data[[#This Row],[buy_date]],"M")</f>
        <v>4</v>
      </c>
    </row>
    <row r="8162" spans="1:9" x14ac:dyDescent="0.25">
      <c r="A8162" t="s">
        <v>2077</v>
      </c>
      <c r="B8162" t="s">
        <v>18</v>
      </c>
      <c r="C8162" s="1">
        <v>44801</v>
      </c>
      <c r="D8162" s="1">
        <v>44927</v>
      </c>
      <c r="E8162">
        <f>VLOOKUP(data[[#This Row],[id_campaign]],campaign[],4,FALSE)</f>
        <v>27</v>
      </c>
      <c r="F8162" t="str">
        <f>VLOOKUP(data[[#This Row],[id_campaign]],campaign[],2,FALSE)</f>
        <v>RespondsToMailOffers</v>
      </c>
      <c r="G8162" t="str">
        <f>VLOOKUP(data[[#This Row],[id_customer]],customer[],2,FALSE)</f>
        <v>Alex Posselow</v>
      </c>
      <c r="H8162" t="str">
        <f>data[[#This Row],[id_customer]]&amp;data[[#This Row],[id_campaign]]</f>
        <v>C0509cam08</v>
      </c>
      <c r="I8162">
        <f>DATEDIF(data[[#This Row],[join_date]],data[[#This Row],[buy_date]],"M")</f>
        <v>4</v>
      </c>
    </row>
    <row r="8163" spans="1:9" x14ac:dyDescent="0.25">
      <c r="A8163" t="s">
        <v>2077</v>
      </c>
      <c r="B8163" t="s">
        <v>18</v>
      </c>
      <c r="C8163" s="1">
        <v>44801</v>
      </c>
      <c r="D8163" s="1">
        <v>44964</v>
      </c>
      <c r="E8163">
        <f>VLOOKUP(data[[#This Row],[id_campaign]],campaign[],4,FALSE)</f>
        <v>27</v>
      </c>
      <c r="F8163" t="str">
        <f>VLOOKUP(data[[#This Row],[id_campaign]],campaign[],2,FALSE)</f>
        <v>RespondsToMailOffers</v>
      </c>
      <c r="G8163" t="str">
        <f>VLOOKUP(data[[#This Row],[id_customer]],customer[],2,FALSE)</f>
        <v>Alex Posselow</v>
      </c>
      <c r="H8163" t="str">
        <f>data[[#This Row],[id_customer]]&amp;data[[#This Row],[id_campaign]]</f>
        <v>C0509cam08</v>
      </c>
      <c r="I8163">
        <f>DATEDIF(data[[#This Row],[join_date]],data[[#This Row],[buy_date]],"M")</f>
        <v>5</v>
      </c>
    </row>
    <row r="8164" spans="1:9" x14ac:dyDescent="0.25">
      <c r="A8164" t="s">
        <v>2077</v>
      </c>
      <c r="B8164" t="s">
        <v>18</v>
      </c>
      <c r="C8164" s="1">
        <v>44801</v>
      </c>
      <c r="D8164" s="1">
        <v>44993</v>
      </c>
      <c r="E8164">
        <f>VLOOKUP(data[[#This Row],[id_campaign]],campaign[],4,FALSE)</f>
        <v>27</v>
      </c>
      <c r="F8164" t="str">
        <f>VLOOKUP(data[[#This Row],[id_campaign]],campaign[],2,FALSE)</f>
        <v>RespondsToMailOffers</v>
      </c>
      <c r="G8164" t="str">
        <f>VLOOKUP(data[[#This Row],[id_customer]],customer[],2,FALSE)</f>
        <v>Alex Posselow</v>
      </c>
      <c r="H8164" t="str">
        <f>data[[#This Row],[id_customer]]&amp;data[[#This Row],[id_campaign]]</f>
        <v>C0509cam08</v>
      </c>
      <c r="I8164">
        <f>DATEDIF(data[[#This Row],[join_date]],data[[#This Row],[buy_date]],"M")</f>
        <v>6</v>
      </c>
    </row>
    <row r="8165" spans="1:9" x14ac:dyDescent="0.25">
      <c r="A8165" t="s">
        <v>2077</v>
      </c>
      <c r="B8165" t="s">
        <v>18</v>
      </c>
      <c r="C8165" s="1">
        <v>44801</v>
      </c>
      <c r="D8165" s="1">
        <v>45020</v>
      </c>
      <c r="E8165">
        <f>VLOOKUP(data[[#This Row],[id_campaign]],campaign[],4,FALSE)</f>
        <v>27</v>
      </c>
      <c r="F8165" t="str">
        <f>VLOOKUP(data[[#This Row],[id_campaign]],campaign[],2,FALSE)</f>
        <v>RespondsToMailOffers</v>
      </c>
      <c r="G8165" t="str">
        <f>VLOOKUP(data[[#This Row],[id_customer]],customer[],2,FALSE)</f>
        <v>Alex Posselow</v>
      </c>
      <c r="H8165" t="str">
        <f>data[[#This Row],[id_customer]]&amp;data[[#This Row],[id_campaign]]</f>
        <v>C0509cam08</v>
      </c>
      <c r="I8165">
        <f>DATEDIF(data[[#This Row],[join_date]],data[[#This Row],[buy_date]],"M")</f>
        <v>7</v>
      </c>
    </row>
    <row r="8166" spans="1:9" x14ac:dyDescent="0.25">
      <c r="A8166" t="s">
        <v>2077</v>
      </c>
      <c r="B8166" t="s">
        <v>18</v>
      </c>
      <c r="C8166" s="1">
        <v>44801</v>
      </c>
      <c r="D8166" s="1">
        <v>45075</v>
      </c>
      <c r="E8166">
        <f>VLOOKUP(data[[#This Row],[id_campaign]],campaign[],4,FALSE)</f>
        <v>27</v>
      </c>
      <c r="F8166" t="str">
        <f>VLOOKUP(data[[#This Row],[id_campaign]],campaign[],2,FALSE)</f>
        <v>RespondsToMailOffers</v>
      </c>
      <c r="G8166" t="str">
        <f>VLOOKUP(data[[#This Row],[id_customer]],customer[],2,FALSE)</f>
        <v>Alex Posselow</v>
      </c>
      <c r="H8166" t="str">
        <f>data[[#This Row],[id_customer]]&amp;data[[#This Row],[id_campaign]]</f>
        <v>C0509cam08</v>
      </c>
      <c r="I8166">
        <f>DATEDIF(data[[#This Row],[join_date]],data[[#This Row],[buy_date]],"M")</f>
        <v>9</v>
      </c>
    </row>
    <row r="8167" spans="1:9" x14ac:dyDescent="0.25">
      <c r="A8167" t="s">
        <v>2077</v>
      </c>
      <c r="B8167" t="s">
        <v>18</v>
      </c>
      <c r="C8167" s="1">
        <v>44801</v>
      </c>
      <c r="D8167" s="1">
        <v>45078</v>
      </c>
      <c r="E8167">
        <f>VLOOKUP(data[[#This Row],[id_campaign]],campaign[],4,FALSE)</f>
        <v>27</v>
      </c>
      <c r="F8167" t="str">
        <f>VLOOKUP(data[[#This Row],[id_campaign]],campaign[],2,FALSE)</f>
        <v>RespondsToMailOffers</v>
      </c>
      <c r="G8167" t="str">
        <f>VLOOKUP(data[[#This Row],[id_customer]],customer[],2,FALSE)</f>
        <v>Alex Posselow</v>
      </c>
      <c r="H8167" t="str">
        <f>data[[#This Row],[id_customer]]&amp;data[[#This Row],[id_campaign]]</f>
        <v>C0509cam08</v>
      </c>
      <c r="I8167">
        <f>DATEDIF(data[[#This Row],[join_date]],data[[#This Row],[buy_date]],"M")</f>
        <v>9</v>
      </c>
    </row>
    <row r="8168" spans="1:9" x14ac:dyDescent="0.25">
      <c r="A8168" t="s">
        <v>2077</v>
      </c>
      <c r="B8168" t="s">
        <v>32</v>
      </c>
      <c r="C8168" s="1">
        <v>44907</v>
      </c>
      <c r="D8168" s="1">
        <v>44907</v>
      </c>
      <c r="E8168">
        <f>VLOOKUP(data[[#This Row],[id_campaign]],campaign[],4,FALSE)</f>
        <v>14</v>
      </c>
      <c r="F8168" t="str">
        <f>VLOOKUP(data[[#This Row],[id_campaign]],campaign[],2,FALSE)</f>
        <v>OwnsMotorcycle</v>
      </c>
      <c r="G8168" t="str">
        <f>VLOOKUP(data[[#This Row],[id_customer]],customer[],2,FALSE)</f>
        <v>Alex Posselow</v>
      </c>
      <c r="H8168" t="str">
        <f>data[[#This Row],[id_customer]]&amp;data[[#This Row],[id_campaign]]</f>
        <v>C0509cam15</v>
      </c>
      <c r="I8168">
        <f>DATEDIF(data[[#This Row],[join_date]],data[[#This Row],[buy_date]],"M")</f>
        <v>0</v>
      </c>
    </row>
    <row r="8169" spans="1:9" x14ac:dyDescent="0.25">
      <c r="A8169" t="s">
        <v>2077</v>
      </c>
      <c r="B8169" t="s">
        <v>32</v>
      </c>
      <c r="C8169" s="1">
        <v>44907</v>
      </c>
      <c r="D8169" s="1">
        <v>44947</v>
      </c>
      <c r="E8169">
        <f>VLOOKUP(data[[#This Row],[id_campaign]],campaign[],4,FALSE)</f>
        <v>14</v>
      </c>
      <c r="F8169" t="str">
        <f>VLOOKUP(data[[#This Row],[id_campaign]],campaign[],2,FALSE)</f>
        <v>OwnsMotorcycle</v>
      </c>
      <c r="G8169" t="str">
        <f>VLOOKUP(data[[#This Row],[id_customer]],customer[],2,FALSE)</f>
        <v>Alex Posselow</v>
      </c>
      <c r="H8169" t="str">
        <f>data[[#This Row],[id_customer]]&amp;data[[#This Row],[id_campaign]]</f>
        <v>C0509cam15</v>
      </c>
      <c r="I8169">
        <f>DATEDIF(data[[#This Row],[join_date]],data[[#This Row],[buy_date]],"M")</f>
        <v>1</v>
      </c>
    </row>
    <row r="8170" spans="1:9" x14ac:dyDescent="0.25">
      <c r="A8170" t="s">
        <v>2077</v>
      </c>
      <c r="B8170" t="s">
        <v>32</v>
      </c>
      <c r="C8170" s="1">
        <v>44907</v>
      </c>
      <c r="D8170" s="1">
        <v>44973</v>
      </c>
      <c r="E8170">
        <f>VLOOKUP(data[[#This Row],[id_campaign]],campaign[],4,FALSE)</f>
        <v>14</v>
      </c>
      <c r="F8170" t="str">
        <f>VLOOKUP(data[[#This Row],[id_campaign]],campaign[],2,FALSE)</f>
        <v>OwnsMotorcycle</v>
      </c>
      <c r="G8170" t="str">
        <f>VLOOKUP(data[[#This Row],[id_customer]],customer[],2,FALSE)</f>
        <v>Alex Posselow</v>
      </c>
      <c r="H8170" t="str">
        <f>data[[#This Row],[id_customer]]&amp;data[[#This Row],[id_campaign]]</f>
        <v>C0509cam15</v>
      </c>
      <c r="I8170">
        <f>DATEDIF(data[[#This Row],[join_date]],data[[#This Row],[buy_date]],"M")</f>
        <v>2</v>
      </c>
    </row>
    <row r="8171" spans="1:9" x14ac:dyDescent="0.25">
      <c r="A8171" t="s">
        <v>2077</v>
      </c>
      <c r="B8171" t="s">
        <v>32</v>
      </c>
      <c r="C8171" s="1">
        <v>44907</v>
      </c>
      <c r="D8171" s="1">
        <v>44997</v>
      </c>
      <c r="E8171">
        <f>VLOOKUP(data[[#This Row],[id_campaign]],campaign[],4,FALSE)</f>
        <v>14</v>
      </c>
      <c r="F8171" t="str">
        <f>VLOOKUP(data[[#This Row],[id_campaign]],campaign[],2,FALSE)</f>
        <v>OwnsMotorcycle</v>
      </c>
      <c r="G8171" t="str">
        <f>VLOOKUP(data[[#This Row],[id_customer]],customer[],2,FALSE)</f>
        <v>Alex Posselow</v>
      </c>
      <c r="H8171" t="str">
        <f>data[[#This Row],[id_customer]]&amp;data[[#This Row],[id_campaign]]</f>
        <v>C0509cam15</v>
      </c>
      <c r="I8171">
        <f>DATEDIF(data[[#This Row],[join_date]],data[[#This Row],[buy_date]],"M")</f>
        <v>3</v>
      </c>
    </row>
    <row r="8172" spans="1:9" x14ac:dyDescent="0.25">
      <c r="A8172" t="s">
        <v>2077</v>
      </c>
      <c r="B8172" t="s">
        <v>32</v>
      </c>
      <c r="C8172" s="1">
        <v>44907</v>
      </c>
      <c r="D8172" s="1">
        <v>45043</v>
      </c>
      <c r="E8172">
        <f>VLOOKUP(data[[#This Row],[id_campaign]],campaign[],4,FALSE)</f>
        <v>14</v>
      </c>
      <c r="F8172" t="str">
        <f>VLOOKUP(data[[#This Row],[id_campaign]],campaign[],2,FALSE)</f>
        <v>OwnsMotorcycle</v>
      </c>
      <c r="G8172" t="str">
        <f>VLOOKUP(data[[#This Row],[id_customer]],customer[],2,FALSE)</f>
        <v>Alex Posselow</v>
      </c>
      <c r="H8172" t="str">
        <f>data[[#This Row],[id_customer]]&amp;data[[#This Row],[id_campaign]]</f>
        <v>C0509cam15</v>
      </c>
      <c r="I8172">
        <f>DATEDIF(data[[#This Row],[join_date]],data[[#This Row],[buy_date]],"M")</f>
        <v>4</v>
      </c>
    </row>
    <row r="8173" spans="1:9" x14ac:dyDescent="0.25">
      <c r="A8173" t="s">
        <v>2077</v>
      </c>
      <c r="B8173" t="s">
        <v>32</v>
      </c>
      <c r="C8173" s="1">
        <v>44907</v>
      </c>
      <c r="D8173" s="1">
        <v>45067</v>
      </c>
      <c r="E8173">
        <f>VLOOKUP(data[[#This Row],[id_campaign]],campaign[],4,FALSE)</f>
        <v>14</v>
      </c>
      <c r="F8173" t="str">
        <f>VLOOKUP(data[[#This Row],[id_campaign]],campaign[],2,FALSE)</f>
        <v>OwnsMotorcycle</v>
      </c>
      <c r="G8173" t="str">
        <f>VLOOKUP(data[[#This Row],[id_customer]],customer[],2,FALSE)</f>
        <v>Alex Posselow</v>
      </c>
      <c r="H8173" t="str">
        <f>data[[#This Row],[id_customer]]&amp;data[[#This Row],[id_campaign]]</f>
        <v>C0509cam15</v>
      </c>
      <c r="I8173">
        <f>DATEDIF(data[[#This Row],[join_date]],data[[#This Row],[buy_date]],"M")</f>
        <v>5</v>
      </c>
    </row>
    <row r="8174" spans="1:9" x14ac:dyDescent="0.25">
      <c r="A8174" t="s">
        <v>2081</v>
      </c>
      <c r="B8174" t="s">
        <v>30</v>
      </c>
      <c r="C8174" s="1">
        <v>44586</v>
      </c>
      <c r="D8174" s="1">
        <v>44586</v>
      </c>
      <c r="E8174">
        <f>VLOOKUP(data[[#This Row],[id_campaign]],campaign[],4,FALSE)</f>
        <v>28</v>
      </c>
      <c r="F8174" t="str">
        <f>VLOOKUP(data[[#This Row],[id_campaign]],campaign[],2,FALSE)</f>
        <v>NotNewCellphoneUser</v>
      </c>
      <c r="G8174" t="str">
        <f>VLOOKUP(data[[#This Row],[id_customer]],customer[],2,FALSE)</f>
        <v>Penelopa Loosely</v>
      </c>
      <c r="H8174" t="str">
        <f>data[[#This Row],[id_customer]]&amp;data[[#This Row],[id_campaign]]</f>
        <v>C0510cam14</v>
      </c>
      <c r="I8174">
        <f>DATEDIF(data[[#This Row],[join_date]],data[[#This Row],[buy_date]],"M")</f>
        <v>0</v>
      </c>
    </row>
    <row r="8175" spans="1:9" x14ac:dyDescent="0.25">
      <c r="A8175" t="s">
        <v>2081</v>
      </c>
      <c r="B8175" t="s">
        <v>30</v>
      </c>
      <c r="C8175" s="1">
        <v>44586</v>
      </c>
      <c r="D8175" s="1">
        <v>44648</v>
      </c>
      <c r="E8175">
        <f>VLOOKUP(data[[#This Row],[id_campaign]],campaign[],4,FALSE)</f>
        <v>28</v>
      </c>
      <c r="F8175" t="str">
        <f>VLOOKUP(data[[#This Row],[id_campaign]],campaign[],2,FALSE)</f>
        <v>NotNewCellphoneUser</v>
      </c>
      <c r="G8175" t="str">
        <f>VLOOKUP(data[[#This Row],[id_customer]],customer[],2,FALSE)</f>
        <v>Penelopa Loosely</v>
      </c>
      <c r="H8175" t="str">
        <f>data[[#This Row],[id_customer]]&amp;data[[#This Row],[id_campaign]]</f>
        <v>C0510cam14</v>
      </c>
      <c r="I8175">
        <f>DATEDIF(data[[#This Row],[join_date]],data[[#This Row],[buy_date]],"M")</f>
        <v>2</v>
      </c>
    </row>
    <row r="8176" spans="1:9" x14ac:dyDescent="0.25">
      <c r="A8176" t="s">
        <v>2081</v>
      </c>
      <c r="B8176" t="s">
        <v>30</v>
      </c>
      <c r="C8176" s="1">
        <v>44586</v>
      </c>
      <c r="D8176" s="1">
        <v>44653</v>
      </c>
      <c r="E8176">
        <f>VLOOKUP(data[[#This Row],[id_campaign]],campaign[],4,FALSE)</f>
        <v>28</v>
      </c>
      <c r="F8176" t="str">
        <f>VLOOKUP(data[[#This Row],[id_campaign]],campaign[],2,FALSE)</f>
        <v>NotNewCellphoneUser</v>
      </c>
      <c r="G8176" t="str">
        <f>VLOOKUP(data[[#This Row],[id_customer]],customer[],2,FALSE)</f>
        <v>Penelopa Loosely</v>
      </c>
      <c r="H8176" t="str">
        <f>data[[#This Row],[id_customer]]&amp;data[[#This Row],[id_campaign]]</f>
        <v>C0510cam14</v>
      </c>
      <c r="I8176">
        <f>DATEDIF(data[[#This Row],[join_date]],data[[#This Row],[buy_date]],"M")</f>
        <v>2</v>
      </c>
    </row>
    <row r="8177" spans="1:9" x14ac:dyDescent="0.25">
      <c r="A8177" t="s">
        <v>2081</v>
      </c>
      <c r="B8177" t="s">
        <v>30</v>
      </c>
      <c r="C8177" s="1">
        <v>44586</v>
      </c>
      <c r="D8177" s="1">
        <v>44691</v>
      </c>
      <c r="E8177">
        <f>VLOOKUP(data[[#This Row],[id_campaign]],campaign[],4,FALSE)</f>
        <v>28</v>
      </c>
      <c r="F8177" t="str">
        <f>VLOOKUP(data[[#This Row],[id_campaign]],campaign[],2,FALSE)</f>
        <v>NotNewCellphoneUser</v>
      </c>
      <c r="G8177" t="str">
        <f>VLOOKUP(data[[#This Row],[id_customer]],customer[],2,FALSE)</f>
        <v>Penelopa Loosely</v>
      </c>
      <c r="H8177" t="str">
        <f>data[[#This Row],[id_customer]]&amp;data[[#This Row],[id_campaign]]</f>
        <v>C0510cam14</v>
      </c>
      <c r="I8177">
        <f>DATEDIF(data[[#This Row],[join_date]],data[[#This Row],[buy_date]],"M")</f>
        <v>3</v>
      </c>
    </row>
    <row r="8178" spans="1:9" x14ac:dyDescent="0.25">
      <c r="A8178" t="s">
        <v>2081</v>
      </c>
      <c r="B8178" t="s">
        <v>30</v>
      </c>
      <c r="C8178" s="1">
        <v>44586</v>
      </c>
      <c r="D8178" s="1">
        <v>44742</v>
      </c>
      <c r="E8178">
        <f>VLOOKUP(data[[#This Row],[id_campaign]],campaign[],4,FALSE)</f>
        <v>28</v>
      </c>
      <c r="F8178" t="str">
        <f>VLOOKUP(data[[#This Row],[id_campaign]],campaign[],2,FALSE)</f>
        <v>NotNewCellphoneUser</v>
      </c>
      <c r="G8178" t="str">
        <f>VLOOKUP(data[[#This Row],[id_customer]],customer[],2,FALSE)</f>
        <v>Penelopa Loosely</v>
      </c>
      <c r="H8178" t="str">
        <f>data[[#This Row],[id_customer]]&amp;data[[#This Row],[id_campaign]]</f>
        <v>C0510cam14</v>
      </c>
      <c r="I8178">
        <f>DATEDIF(data[[#This Row],[join_date]],data[[#This Row],[buy_date]],"M")</f>
        <v>5</v>
      </c>
    </row>
    <row r="8179" spans="1:9" x14ac:dyDescent="0.25">
      <c r="A8179" t="s">
        <v>2081</v>
      </c>
      <c r="B8179" t="s">
        <v>30</v>
      </c>
      <c r="C8179" s="1">
        <v>44586</v>
      </c>
      <c r="D8179" s="1">
        <v>44744</v>
      </c>
      <c r="E8179">
        <f>VLOOKUP(data[[#This Row],[id_campaign]],campaign[],4,FALSE)</f>
        <v>28</v>
      </c>
      <c r="F8179" t="str">
        <f>VLOOKUP(data[[#This Row],[id_campaign]],campaign[],2,FALSE)</f>
        <v>NotNewCellphoneUser</v>
      </c>
      <c r="G8179" t="str">
        <f>VLOOKUP(data[[#This Row],[id_customer]],customer[],2,FALSE)</f>
        <v>Penelopa Loosely</v>
      </c>
      <c r="H8179" t="str">
        <f>data[[#This Row],[id_customer]]&amp;data[[#This Row],[id_campaign]]</f>
        <v>C0510cam14</v>
      </c>
      <c r="I8179">
        <f>DATEDIF(data[[#This Row],[join_date]],data[[#This Row],[buy_date]],"M")</f>
        <v>5</v>
      </c>
    </row>
    <row r="8180" spans="1:9" x14ac:dyDescent="0.25">
      <c r="A8180" t="s">
        <v>2081</v>
      </c>
      <c r="B8180" t="s">
        <v>30</v>
      </c>
      <c r="C8180" s="1">
        <v>44586</v>
      </c>
      <c r="D8180" s="1">
        <v>44864</v>
      </c>
      <c r="E8180">
        <f>VLOOKUP(data[[#This Row],[id_campaign]],campaign[],4,FALSE)</f>
        <v>28</v>
      </c>
      <c r="F8180" t="str">
        <f>VLOOKUP(data[[#This Row],[id_campaign]],campaign[],2,FALSE)</f>
        <v>NotNewCellphoneUser</v>
      </c>
      <c r="G8180" t="str">
        <f>VLOOKUP(data[[#This Row],[id_customer]],customer[],2,FALSE)</f>
        <v>Penelopa Loosely</v>
      </c>
      <c r="H8180" t="str">
        <f>data[[#This Row],[id_customer]]&amp;data[[#This Row],[id_campaign]]</f>
        <v>C0510cam14</v>
      </c>
      <c r="I8180">
        <f>DATEDIF(data[[#This Row],[join_date]],data[[#This Row],[buy_date]],"M")</f>
        <v>9</v>
      </c>
    </row>
    <row r="8181" spans="1:9" x14ac:dyDescent="0.25">
      <c r="A8181" t="s">
        <v>2081</v>
      </c>
      <c r="B8181" t="s">
        <v>30</v>
      </c>
      <c r="C8181" s="1">
        <v>44586</v>
      </c>
      <c r="D8181" s="1">
        <v>44872</v>
      </c>
      <c r="E8181">
        <f>VLOOKUP(data[[#This Row],[id_campaign]],campaign[],4,FALSE)</f>
        <v>28</v>
      </c>
      <c r="F8181" t="str">
        <f>VLOOKUP(data[[#This Row],[id_campaign]],campaign[],2,FALSE)</f>
        <v>NotNewCellphoneUser</v>
      </c>
      <c r="G8181" t="str">
        <f>VLOOKUP(data[[#This Row],[id_customer]],customer[],2,FALSE)</f>
        <v>Penelopa Loosely</v>
      </c>
      <c r="H8181" t="str">
        <f>data[[#This Row],[id_customer]]&amp;data[[#This Row],[id_campaign]]</f>
        <v>C0510cam14</v>
      </c>
      <c r="I8181">
        <f>DATEDIF(data[[#This Row],[join_date]],data[[#This Row],[buy_date]],"M")</f>
        <v>9</v>
      </c>
    </row>
    <row r="8182" spans="1:9" x14ac:dyDescent="0.25">
      <c r="A8182" t="s">
        <v>2081</v>
      </c>
      <c r="B8182" t="s">
        <v>30</v>
      </c>
      <c r="C8182" s="1">
        <v>44586</v>
      </c>
      <c r="D8182" s="1">
        <v>44898</v>
      </c>
      <c r="E8182">
        <f>VLOOKUP(data[[#This Row],[id_campaign]],campaign[],4,FALSE)</f>
        <v>28</v>
      </c>
      <c r="F8182" t="str">
        <f>VLOOKUP(data[[#This Row],[id_campaign]],campaign[],2,FALSE)</f>
        <v>NotNewCellphoneUser</v>
      </c>
      <c r="G8182" t="str">
        <f>VLOOKUP(data[[#This Row],[id_customer]],customer[],2,FALSE)</f>
        <v>Penelopa Loosely</v>
      </c>
      <c r="H8182" t="str">
        <f>data[[#This Row],[id_customer]]&amp;data[[#This Row],[id_campaign]]</f>
        <v>C0510cam14</v>
      </c>
      <c r="I8182">
        <f>DATEDIF(data[[#This Row],[join_date]],data[[#This Row],[buy_date]],"M")</f>
        <v>10</v>
      </c>
    </row>
    <row r="8183" spans="1:9" x14ac:dyDescent="0.25">
      <c r="A8183" t="s">
        <v>2081</v>
      </c>
      <c r="B8183" t="s">
        <v>30</v>
      </c>
      <c r="C8183" s="1">
        <v>44586</v>
      </c>
      <c r="D8183" s="1">
        <v>44955</v>
      </c>
      <c r="E8183">
        <f>VLOOKUP(data[[#This Row],[id_campaign]],campaign[],4,FALSE)</f>
        <v>28</v>
      </c>
      <c r="F8183" t="str">
        <f>VLOOKUP(data[[#This Row],[id_campaign]],campaign[],2,FALSE)</f>
        <v>NotNewCellphoneUser</v>
      </c>
      <c r="G8183" t="str">
        <f>VLOOKUP(data[[#This Row],[id_customer]],customer[],2,FALSE)</f>
        <v>Penelopa Loosely</v>
      </c>
      <c r="H8183" t="str">
        <f>data[[#This Row],[id_customer]]&amp;data[[#This Row],[id_campaign]]</f>
        <v>C0510cam14</v>
      </c>
      <c r="I8183">
        <f>DATEDIF(data[[#This Row],[join_date]],data[[#This Row],[buy_date]],"M")</f>
        <v>12</v>
      </c>
    </row>
    <row r="8184" spans="1:9" x14ac:dyDescent="0.25">
      <c r="A8184" t="s">
        <v>2081</v>
      </c>
      <c r="B8184" t="s">
        <v>30</v>
      </c>
      <c r="C8184" s="1">
        <v>44586</v>
      </c>
      <c r="D8184" s="1">
        <v>45016</v>
      </c>
      <c r="E8184">
        <f>VLOOKUP(data[[#This Row],[id_campaign]],campaign[],4,FALSE)</f>
        <v>28</v>
      </c>
      <c r="F8184" t="str">
        <f>VLOOKUP(data[[#This Row],[id_campaign]],campaign[],2,FALSE)</f>
        <v>NotNewCellphoneUser</v>
      </c>
      <c r="G8184" t="str">
        <f>VLOOKUP(data[[#This Row],[id_customer]],customer[],2,FALSE)</f>
        <v>Penelopa Loosely</v>
      </c>
      <c r="H8184" t="str">
        <f>data[[#This Row],[id_customer]]&amp;data[[#This Row],[id_campaign]]</f>
        <v>C0510cam14</v>
      </c>
      <c r="I8184">
        <f>DATEDIF(data[[#This Row],[join_date]],data[[#This Row],[buy_date]],"M")</f>
        <v>14</v>
      </c>
    </row>
    <row r="8185" spans="1:9" x14ac:dyDescent="0.25">
      <c r="A8185" t="s">
        <v>2081</v>
      </c>
      <c r="B8185" t="s">
        <v>30</v>
      </c>
      <c r="C8185" s="1">
        <v>44586</v>
      </c>
      <c r="D8185" s="1">
        <v>45071</v>
      </c>
      <c r="E8185">
        <f>VLOOKUP(data[[#This Row],[id_campaign]],campaign[],4,FALSE)</f>
        <v>28</v>
      </c>
      <c r="F8185" t="str">
        <f>VLOOKUP(data[[#This Row],[id_campaign]],campaign[],2,FALSE)</f>
        <v>NotNewCellphoneUser</v>
      </c>
      <c r="G8185" t="str">
        <f>VLOOKUP(data[[#This Row],[id_customer]],customer[],2,FALSE)</f>
        <v>Penelopa Loosely</v>
      </c>
      <c r="H8185" t="str">
        <f>data[[#This Row],[id_customer]]&amp;data[[#This Row],[id_campaign]]</f>
        <v>C0510cam14</v>
      </c>
      <c r="I8185">
        <f>DATEDIF(data[[#This Row],[join_date]],data[[#This Row],[buy_date]],"M")</f>
        <v>16</v>
      </c>
    </row>
    <row r="8186" spans="1:9" x14ac:dyDescent="0.25">
      <c r="A8186" t="s">
        <v>2081</v>
      </c>
      <c r="B8186" t="s">
        <v>30</v>
      </c>
      <c r="C8186" s="1">
        <v>44586</v>
      </c>
      <c r="D8186" s="1">
        <v>45085</v>
      </c>
      <c r="E8186">
        <f>VLOOKUP(data[[#This Row],[id_campaign]],campaign[],4,FALSE)</f>
        <v>28</v>
      </c>
      <c r="F8186" t="str">
        <f>VLOOKUP(data[[#This Row],[id_campaign]],campaign[],2,FALSE)</f>
        <v>NotNewCellphoneUser</v>
      </c>
      <c r="G8186" t="str">
        <f>VLOOKUP(data[[#This Row],[id_customer]],customer[],2,FALSE)</f>
        <v>Penelopa Loosely</v>
      </c>
      <c r="H8186" t="str">
        <f>data[[#This Row],[id_customer]]&amp;data[[#This Row],[id_campaign]]</f>
        <v>C0510cam14</v>
      </c>
      <c r="I8186">
        <f>DATEDIF(data[[#This Row],[join_date]],data[[#This Row],[buy_date]],"M")</f>
        <v>16</v>
      </c>
    </row>
    <row r="8187" spans="1:9" x14ac:dyDescent="0.25">
      <c r="A8187" t="s">
        <v>2081</v>
      </c>
      <c r="B8187" t="s">
        <v>12</v>
      </c>
      <c r="C8187" s="1">
        <v>44851</v>
      </c>
      <c r="D8187" s="1">
        <v>44851</v>
      </c>
      <c r="E8187">
        <f>VLOOKUP(data[[#This Row],[id_campaign]],campaign[],4,FALSE)</f>
        <v>22</v>
      </c>
      <c r="F8187" t="str">
        <f>VLOOKUP(data[[#This Row],[id_campaign]],campaign[],2,FALSE)</f>
        <v>RVOwner</v>
      </c>
      <c r="G8187" t="str">
        <f>VLOOKUP(data[[#This Row],[id_customer]],customer[],2,FALSE)</f>
        <v>Penelopa Loosely</v>
      </c>
      <c r="H8187" t="str">
        <f>data[[#This Row],[id_customer]]&amp;data[[#This Row],[id_campaign]]</f>
        <v>C0510cam05</v>
      </c>
      <c r="I8187">
        <f>DATEDIF(data[[#This Row],[join_date]],data[[#This Row],[buy_date]],"M")</f>
        <v>0</v>
      </c>
    </row>
    <row r="8188" spans="1:9" x14ac:dyDescent="0.25">
      <c r="A8188" t="s">
        <v>2081</v>
      </c>
      <c r="B8188" t="s">
        <v>12</v>
      </c>
      <c r="C8188" s="1">
        <v>44851</v>
      </c>
      <c r="D8188" s="1">
        <v>44895</v>
      </c>
      <c r="E8188">
        <f>VLOOKUP(data[[#This Row],[id_campaign]],campaign[],4,FALSE)</f>
        <v>22</v>
      </c>
      <c r="F8188" t="str">
        <f>VLOOKUP(data[[#This Row],[id_campaign]],campaign[],2,FALSE)</f>
        <v>RVOwner</v>
      </c>
      <c r="G8188" t="str">
        <f>VLOOKUP(data[[#This Row],[id_customer]],customer[],2,FALSE)</f>
        <v>Penelopa Loosely</v>
      </c>
      <c r="H8188" t="str">
        <f>data[[#This Row],[id_customer]]&amp;data[[#This Row],[id_campaign]]</f>
        <v>C0510cam05</v>
      </c>
      <c r="I8188">
        <f>DATEDIF(data[[#This Row],[join_date]],data[[#This Row],[buy_date]],"M")</f>
        <v>1</v>
      </c>
    </row>
    <row r="8189" spans="1:9" x14ac:dyDescent="0.25">
      <c r="A8189" t="s">
        <v>2081</v>
      </c>
      <c r="B8189" t="s">
        <v>12</v>
      </c>
      <c r="C8189" s="1">
        <v>44851</v>
      </c>
      <c r="D8189" s="1">
        <v>44920</v>
      </c>
      <c r="E8189">
        <f>VLOOKUP(data[[#This Row],[id_campaign]],campaign[],4,FALSE)</f>
        <v>22</v>
      </c>
      <c r="F8189" t="str">
        <f>VLOOKUP(data[[#This Row],[id_campaign]],campaign[],2,FALSE)</f>
        <v>RVOwner</v>
      </c>
      <c r="G8189" t="str">
        <f>VLOOKUP(data[[#This Row],[id_customer]],customer[],2,FALSE)</f>
        <v>Penelopa Loosely</v>
      </c>
      <c r="H8189" t="str">
        <f>data[[#This Row],[id_customer]]&amp;data[[#This Row],[id_campaign]]</f>
        <v>C0510cam05</v>
      </c>
      <c r="I8189">
        <f>DATEDIF(data[[#This Row],[join_date]],data[[#This Row],[buy_date]],"M")</f>
        <v>2</v>
      </c>
    </row>
    <row r="8190" spans="1:9" x14ac:dyDescent="0.25">
      <c r="A8190" t="s">
        <v>2081</v>
      </c>
      <c r="B8190" t="s">
        <v>12</v>
      </c>
      <c r="C8190" s="1">
        <v>44851</v>
      </c>
      <c r="D8190" s="1">
        <v>44957</v>
      </c>
      <c r="E8190">
        <f>VLOOKUP(data[[#This Row],[id_campaign]],campaign[],4,FALSE)</f>
        <v>22</v>
      </c>
      <c r="F8190" t="str">
        <f>VLOOKUP(data[[#This Row],[id_campaign]],campaign[],2,FALSE)</f>
        <v>RVOwner</v>
      </c>
      <c r="G8190" t="str">
        <f>VLOOKUP(data[[#This Row],[id_customer]],customer[],2,FALSE)</f>
        <v>Penelopa Loosely</v>
      </c>
      <c r="H8190" t="str">
        <f>data[[#This Row],[id_customer]]&amp;data[[#This Row],[id_campaign]]</f>
        <v>C0510cam05</v>
      </c>
      <c r="I8190">
        <f>DATEDIF(data[[#This Row],[join_date]],data[[#This Row],[buy_date]],"M")</f>
        <v>3</v>
      </c>
    </row>
    <row r="8191" spans="1:9" x14ac:dyDescent="0.25">
      <c r="A8191" t="s">
        <v>2081</v>
      </c>
      <c r="B8191" t="s">
        <v>12</v>
      </c>
      <c r="C8191" s="1">
        <v>44851</v>
      </c>
      <c r="D8191" s="1">
        <v>44982</v>
      </c>
      <c r="E8191">
        <f>VLOOKUP(data[[#This Row],[id_campaign]],campaign[],4,FALSE)</f>
        <v>22</v>
      </c>
      <c r="F8191" t="str">
        <f>VLOOKUP(data[[#This Row],[id_campaign]],campaign[],2,FALSE)</f>
        <v>RVOwner</v>
      </c>
      <c r="G8191" t="str">
        <f>VLOOKUP(data[[#This Row],[id_customer]],customer[],2,FALSE)</f>
        <v>Penelopa Loosely</v>
      </c>
      <c r="H8191" t="str">
        <f>data[[#This Row],[id_customer]]&amp;data[[#This Row],[id_campaign]]</f>
        <v>C0510cam05</v>
      </c>
      <c r="I8191">
        <f>DATEDIF(data[[#This Row],[join_date]],data[[#This Row],[buy_date]],"M")</f>
        <v>4</v>
      </c>
    </row>
    <row r="8192" spans="1:9" x14ac:dyDescent="0.25">
      <c r="A8192" t="s">
        <v>2081</v>
      </c>
      <c r="B8192" t="s">
        <v>12</v>
      </c>
      <c r="C8192" s="1">
        <v>44851</v>
      </c>
      <c r="D8192" s="1">
        <v>45011</v>
      </c>
      <c r="E8192">
        <f>VLOOKUP(data[[#This Row],[id_campaign]],campaign[],4,FALSE)</f>
        <v>22</v>
      </c>
      <c r="F8192" t="str">
        <f>VLOOKUP(data[[#This Row],[id_campaign]],campaign[],2,FALSE)</f>
        <v>RVOwner</v>
      </c>
      <c r="G8192" t="str">
        <f>VLOOKUP(data[[#This Row],[id_customer]],customer[],2,FALSE)</f>
        <v>Penelopa Loosely</v>
      </c>
      <c r="H8192" t="str">
        <f>data[[#This Row],[id_customer]]&amp;data[[#This Row],[id_campaign]]</f>
        <v>C0510cam05</v>
      </c>
      <c r="I8192">
        <f>DATEDIF(data[[#This Row],[join_date]],data[[#This Row],[buy_date]],"M")</f>
        <v>5</v>
      </c>
    </row>
    <row r="8193" spans="1:9" x14ac:dyDescent="0.25">
      <c r="A8193" t="s">
        <v>2081</v>
      </c>
      <c r="B8193" t="s">
        <v>12</v>
      </c>
      <c r="C8193" s="1">
        <v>44851</v>
      </c>
      <c r="D8193" s="1">
        <v>45048</v>
      </c>
      <c r="E8193">
        <f>VLOOKUP(data[[#This Row],[id_campaign]],campaign[],4,FALSE)</f>
        <v>22</v>
      </c>
      <c r="F8193" t="str">
        <f>VLOOKUP(data[[#This Row],[id_campaign]],campaign[],2,FALSE)</f>
        <v>RVOwner</v>
      </c>
      <c r="G8193" t="str">
        <f>VLOOKUP(data[[#This Row],[id_customer]],customer[],2,FALSE)</f>
        <v>Penelopa Loosely</v>
      </c>
      <c r="H8193" t="str">
        <f>data[[#This Row],[id_customer]]&amp;data[[#This Row],[id_campaign]]</f>
        <v>C0510cam05</v>
      </c>
      <c r="I8193">
        <f>DATEDIF(data[[#This Row],[join_date]],data[[#This Row],[buy_date]],"M")</f>
        <v>6</v>
      </c>
    </row>
    <row r="8194" spans="1:9" x14ac:dyDescent="0.25">
      <c r="A8194" t="s">
        <v>2085</v>
      </c>
      <c r="B8194" t="s">
        <v>34</v>
      </c>
      <c r="C8194" s="1">
        <v>44939</v>
      </c>
      <c r="D8194" s="1">
        <v>44939</v>
      </c>
      <c r="E8194">
        <f>VLOOKUP(data[[#This Row],[id_campaign]],campaign[],4,FALSE)</f>
        <v>16</v>
      </c>
      <c r="F8194" t="str">
        <f>VLOOKUP(data[[#This Row],[id_campaign]],campaign[],2,FALSE)</f>
        <v>MadeCallToRetentionTeam</v>
      </c>
      <c r="G8194" t="str">
        <f>VLOOKUP(data[[#This Row],[id_customer]],customer[],2,FALSE)</f>
        <v>Eyde Growy</v>
      </c>
      <c r="H8194" t="str">
        <f>data[[#This Row],[id_customer]]&amp;data[[#This Row],[id_campaign]]</f>
        <v>C0511cam16</v>
      </c>
      <c r="I8194">
        <f>DATEDIF(data[[#This Row],[join_date]],data[[#This Row],[buy_date]],"M")</f>
        <v>0</v>
      </c>
    </row>
    <row r="8195" spans="1:9" x14ac:dyDescent="0.25">
      <c r="A8195" t="s">
        <v>2085</v>
      </c>
      <c r="B8195" t="s">
        <v>34</v>
      </c>
      <c r="C8195" s="1">
        <v>44939</v>
      </c>
      <c r="D8195" s="1">
        <v>44985</v>
      </c>
      <c r="E8195">
        <f>VLOOKUP(data[[#This Row],[id_campaign]],campaign[],4,FALSE)</f>
        <v>16</v>
      </c>
      <c r="F8195" t="str">
        <f>VLOOKUP(data[[#This Row],[id_campaign]],campaign[],2,FALSE)</f>
        <v>MadeCallToRetentionTeam</v>
      </c>
      <c r="G8195" t="str">
        <f>VLOOKUP(data[[#This Row],[id_customer]],customer[],2,FALSE)</f>
        <v>Eyde Growy</v>
      </c>
      <c r="H8195" t="str">
        <f>data[[#This Row],[id_customer]]&amp;data[[#This Row],[id_campaign]]</f>
        <v>C0511cam16</v>
      </c>
      <c r="I8195">
        <f>DATEDIF(data[[#This Row],[join_date]],data[[#This Row],[buy_date]],"M")</f>
        <v>1</v>
      </c>
    </row>
    <row r="8196" spans="1:9" x14ac:dyDescent="0.25">
      <c r="A8196" t="s">
        <v>2085</v>
      </c>
      <c r="B8196" t="s">
        <v>34</v>
      </c>
      <c r="C8196" s="1">
        <v>44939</v>
      </c>
      <c r="D8196" s="1">
        <v>45003</v>
      </c>
      <c r="E8196">
        <f>VLOOKUP(data[[#This Row],[id_campaign]],campaign[],4,FALSE)</f>
        <v>16</v>
      </c>
      <c r="F8196" t="str">
        <f>VLOOKUP(data[[#This Row],[id_campaign]],campaign[],2,FALSE)</f>
        <v>MadeCallToRetentionTeam</v>
      </c>
      <c r="G8196" t="str">
        <f>VLOOKUP(data[[#This Row],[id_customer]],customer[],2,FALSE)</f>
        <v>Eyde Growy</v>
      </c>
      <c r="H8196" t="str">
        <f>data[[#This Row],[id_customer]]&amp;data[[#This Row],[id_campaign]]</f>
        <v>C0511cam16</v>
      </c>
      <c r="I8196">
        <f>DATEDIF(data[[#This Row],[join_date]],data[[#This Row],[buy_date]],"M")</f>
        <v>2</v>
      </c>
    </row>
    <row r="8197" spans="1:9" x14ac:dyDescent="0.25">
      <c r="A8197" t="s">
        <v>2085</v>
      </c>
      <c r="B8197" t="s">
        <v>34</v>
      </c>
      <c r="C8197" s="1">
        <v>44939</v>
      </c>
      <c r="D8197" s="1">
        <v>45034</v>
      </c>
      <c r="E8197">
        <f>VLOOKUP(data[[#This Row],[id_campaign]],campaign[],4,FALSE)</f>
        <v>16</v>
      </c>
      <c r="F8197" t="str">
        <f>VLOOKUP(data[[#This Row],[id_campaign]],campaign[],2,FALSE)</f>
        <v>MadeCallToRetentionTeam</v>
      </c>
      <c r="G8197" t="str">
        <f>VLOOKUP(data[[#This Row],[id_customer]],customer[],2,FALSE)</f>
        <v>Eyde Growy</v>
      </c>
      <c r="H8197" t="str">
        <f>data[[#This Row],[id_customer]]&amp;data[[#This Row],[id_campaign]]</f>
        <v>C0511cam16</v>
      </c>
      <c r="I8197">
        <f>DATEDIF(data[[#This Row],[join_date]],data[[#This Row],[buy_date]],"M")</f>
        <v>3</v>
      </c>
    </row>
    <row r="8198" spans="1:9" x14ac:dyDescent="0.25">
      <c r="A8198" t="s">
        <v>2085</v>
      </c>
      <c r="B8198" t="s">
        <v>34</v>
      </c>
      <c r="C8198" s="1">
        <v>44939</v>
      </c>
      <c r="D8198" s="1">
        <v>45059</v>
      </c>
      <c r="E8198">
        <f>VLOOKUP(data[[#This Row],[id_campaign]],campaign[],4,FALSE)</f>
        <v>16</v>
      </c>
      <c r="F8198" t="str">
        <f>VLOOKUP(data[[#This Row],[id_campaign]],campaign[],2,FALSE)</f>
        <v>MadeCallToRetentionTeam</v>
      </c>
      <c r="G8198" t="str">
        <f>VLOOKUP(data[[#This Row],[id_customer]],customer[],2,FALSE)</f>
        <v>Eyde Growy</v>
      </c>
      <c r="H8198" t="str">
        <f>data[[#This Row],[id_customer]]&amp;data[[#This Row],[id_campaign]]</f>
        <v>C0511cam16</v>
      </c>
      <c r="I8198">
        <f>DATEDIF(data[[#This Row],[join_date]],data[[#This Row],[buy_date]],"M")</f>
        <v>4</v>
      </c>
    </row>
    <row r="8199" spans="1:9" x14ac:dyDescent="0.25">
      <c r="A8199" t="s">
        <v>2089</v>
      </c>
      <c r="B8199" t="s">
        <v>16</v>
      </c>
      <c r="C8199" s="1">
        <v>44664</v>
      </c>
      <c r="D8199" s="1">
        <v>44664</v>
      </c>
      <c r="E8199">
        <f>VLOOKUP(data[[#This Row],[id_campaign]],campaign[],4,FALSE)</f>
        <v>25</v>
      </c>
      <c r="F8199" t="str">
        <f>VLOOKUP(data[[#This Row],[id_campaign]],campaign[],2,FALSE)</f>
        <v>BuysViaMailOrder</v>
      </c>
      <c r="G8199" t="str">
        <f>VLOOKUP(data[[#This Row],[id_customer]],customer[],2,FALSE)</f>
        <v>Berkie Bernardes</v>
      </c>
      <c r="H8199" t="str">
        <f>data[[#This Row],[id_customer]]&amp;data[[#This Row],[id_campaign]]</f>
        <v>C0512cam07</v>
      </c>
      <c r="I8199">
        <f>DATEDIF(data[[#This Row],[join_date]],data[[#This Row],[buy_date]],"M")</f>
        <v>0</v>
      </c>
    </row>
    <row r="8200" spans="1:9" x14ac:dyDescent="0.25">
      <c r="A8200" t="s">
        <v>2089</v>
      </c>
      <c r="B8200" t="s">
        <v>16</v>
      </c>
      <c r="C8200" s="1">
        <v>44664</v>
      </c>
      <c r="D8200" s="1">
        <v>44707</v>
      </c>
      <c r="E8200">
        <f>VLOOKUP(data[[#This Row],[id_campaign]],campaign[],4,FALSE)</f>
        <v>25</v>
      </c>
      <c r="F8200" t="str">
        <f>VLOOKUP(data[[#This Row],[id_campaign]],campaign[],2,FALSE)</f>
        <v>BuysViaMailOrder</v>
      </c>
      <c r="G8200" t="str">
        <f>VLOOKUP(data[[#This Row],[id_customer]],customer[],2,FALSE)</f>
        <v>Berkie Bernardes</v>
      </c>
      <c r="H8200" t="str">
        <f>data[[#This Row],[id_customer]]&amp;data[[#This Row],[id_campaign]]</f>
        <v>C0512cam07</v>
      </c>
      <c r="I8200">
        <f>DATEDIF(data[[#This Row],[join_date]],data[[#This Row],[buy_date]],"M")</f>
        <v>1</v>
      </c>
    </row>
    <row r="8201" spans="1:9" x14ac:dyDescent="0.25">
      <c r="A8201" t="s">
        <v>2089</v>
      </c>
      <c r="B8201" t="s">
        <v>16</v>
      </c>
      <c r="C8201" s="1">
        <v>44664</v>
      </c>
      <c r="D8201" s="1">
        <v>44737</v>
      </c>
      <c r="E8201">
        <f>VLOOKUP(data[[#This Row],[id_campaign]],campaign[],4,FALSE)</f>
        <v>25</v>
      </c>
      <c r="F8201" t="str">
        <f>VLOOKUP(data[[#This Row],[id_campaign]],campaign[],2,FALSE)</f>
        <v>BuysViaMailOrder</v>
      </c>
      <c r="G8201" t="str">
        <f>VLOOKUP(data[[#This Row],[id_customer]],customer[],2,FALSE)</f>
        <v>Berkie Bernardes</v>
      </c>
      <c r="H8201" t="str">
        <f>data[[#This Row],[id_customer]]&amp;data[[#This Row],[id_campaign]]</f>
        <v>C0512cam07</v>
      </c>
      <c r="I8201">
        <f>DATEDIF(data[[#This Row],[join_date]],data[[#This Row],[buy_date]],"M")</f>
        <v>2</v>
      </c>
    </row>
    <row r="8202" spans="1:9" x14ac:dyDescent="0.25">
      <c r="A8202" t="s">
        <v>2089</v>
      </c>
      <c r="B8202" t="s">
        <v>16</v>
      </c>
      <c r="C8202" s="1">
        <v>44664</v>
      </c>
      <c r="D8202" s="1">
        <v>44764</v>
      </c>
      <c r="E8202">
        <f>VLOOKUP(data[[#This Row],[id_campaign]],campaign[],4,FALSE)</f>
        <v>25</v>
      </c>
      <c r="F8202" t="str">
        <f>VLOOKUP(data[[#This Row],[id_campaign]],campaign[],2,FALSE)</f>
        <v>BuysViaMailOrder</v>
      </c>
      <c r="G8202" t="str">
        <f>VLOOKUP(data[[#This Row],[id_customer]],customer[],2,FALSE)</f>
        <v>Berkie Bernardes</v>
      </c>
      <c r="H8202" t="str">
        <f>data[[#This Row],[id_customer]]&amp;data[[#This Row],[id_campaign]]</f>
        <v>C0512cam07</v>
      </c>
      <c r="I8202">
        <f>DATEDIF(data[[#This Row],[join_date]],data[[#This Row],[buy_date]],"M")</f>
        <v>3</v>
      </c>
    </row>
    <row r="8203" spans="1:9" x14ac:dyDescent="0.25">
      <c r="A8203" t="s">
        <v>2089</v>
      </c>
      <c r="B8203" t="s">
        <v>16</v>
      </c>
      <c r="C8203" s="1">
        <v>44664</v>
      </c>
      <c r="D8203" s="1">
        <v>44801</v>
      </c>
      <c r="E8203">
        <f>VLOOKUP(data[[#This Row],[id_campaign]],campaign[],4,FALSE)</f>
        <v>25</v>
      </c>
      <c r="F8203" t="str">
        <f>VLOOKUP(data[[#This Row],[id_campaign]],campaign[],2,FALSE)</f>
        <v>BuysViaMailOrder</v>
      </c>
      <c r="G8203" t="str">
        <f>VLOOKUP(data[[#This Row],[id_customer]],customer[],2,FALSE)</f>
        <v>Berkie Bernardes</v>
      </c>
      <c r="H8203" t="str">
        <f>data[[#This Row],[id_customer]]&amp;data[[#This Row],[id_campaign]]</f>
        <v>C0512cam07</v>
      </c>
      <c r="I8203">
        <f>DATEDIF(data[[#This Row],[join_date]],data[[#This Row],[buy_date]],"M")</f>
        <v>4</v>
      </c>
    </row>
    <row r="8204" spans="1:9" x14ac:dyDescent="0.25">
      <c r="A8204" t="s">
        <v>2089</v>
      </c>
      <c r="B8204" t="s">
        <v>16</v>
      </c>
      <c r="C8204" s="1">
        <v>44664</v>
      </c>
      <c r="D8204" s="1">
        <v>44820</v>
      </c>
      <c r="E8204">
        <f>VLOOKUP(data[[#This Row],[id_campaign]],campaign[],4,FALSE)</f>
        <v>25</v>
      </c>
      <c r="F8204" t="str">
        <f>VLOOKUP(data[[#This Row],[id_campaign]],campaign[],2,FALSE)</f>
        <v>BuysViaMailOrder</v>
      </c>
      <c r="G8204" t="str">
        <f>VLOOKUP(data[[#This Row],[id_customer]],customer[],2,FALSE)</f>
        <v>Berkie Bernardes</v>
      </c>
      <c r="H8204" t="str">
        <f>data[[#This Row],[id_customer]]&amp;data[[#This Row],[id_campaign]]</f>
        <v>C0512cam07</v>
      </c>
      <c r="I8204">
        <f>DATEDIF(data[[#This Row],[join_date]],data[[#This Row],[buy_date]],"M")</f>
        <v>5</v>
      </c>
    </row>
    <row r="8205" spans="1:9" x14ac:dyDescent="0.25">
      <c r="A8205" t="s">
        <v>2089</v>
      </c>
      <c r="B8205" t="s">
        <v>16</v>
      </c>
      <c r="C8205" s="1">
        <v>44664</v>
      </c>
      <c r="D8205" s="1">
        <v>44855</v>
      </c>
      <c r="E8205">
        <f>VLOOKUP(data[[#This Row],[id_campaign]],campaign[],4,FALSE)</f>
        <v>25</v>
      </c>
      <c r="F8205" t="str">
        <f>VLOOKUP(data[[#This Row],[id_campaign]],campaign[],2,FALSE)</f>
        <v>BuysViaMailOrder</v>
      </c>
      <c r="G8205" t="str">
        <f>VLOOKUP(data[[#This Row],[id_customer]],customer[],2,FALSE)</f>
        <v>Berkie Bernardes</v>
      </c>
      <c r="H8205" t="str">
        <f>data[[#This Row],[id_customer]]&amp;data[[#This Row],[id_campaign]]</f>
        <v>C0512cam07</v>
      </c>
      <c r="I8205">
        <f>DATEDIF(data[[#This Row],[join_date]],data[[#This Row],[buy_date]],"M")</f>
        <v>6</v>
      </c>
    </row>
    <row r="8206" spans="1:9" x14ac:dyDescent="0.25">
      <c r="A8206" t="s">
        <v>2089</v>
      </c>
      <c r="B8206" t="s">
        <v>16</v>
      </c>
      <c r="C8206" s="1">
        <v>44664</v>
      </c>
      <c r="D8206" s="1">
        <v>44891</v>
      </c>
      <c r="E8206">
        <f>VLOOKUP(data[[#This Row],[id_campaign]],campaign[],4,FALSE)</f>
        <v>25</v>
      </c>
      <c r="F8206" t="str">
        <f>VLOOKUP(data[[#This Row],[id_campaign]],campaign[],2,FALSE)</f>
        <v>BuysViaMailOrder</v>
      </c>
      <c r="G8206" t="str">
        <f>VLOOKUP(data[[#This Row],[id_customer]],customer[],2,FALSE)</f>
        <v>Berkie Bernardes</v>
      </c>
      <c r="H8206" t="str">
        <f>data[[#This Row],[id_customer]]&amp;data[[#This Row],[id_campaign]]</f>
        <v>C0512cam07</v>
      </c>
      <c r="I8206">
        <f>DATEDIF(data[[#This Row],[join_date]],data[[#This Row],[buy_date]],"M")</f>
        <v>7</v>
      </c>
    </row>
    <row r="8207" spans="1:9" x14ac:dyDescent="0.25">
      <c r="A8207" t="s">
        <v>2089</v>
      </c>
      <c r="B8207" t="s">
        <v>16</v>
      </c>
      <c r="C8207" s="1">
        <v>44664</v>
      </c>
      <c r="D8207" s="1">
        <v>44912</v>
      </c>
      <c r="E8207">
        <f>VLOOKUP(data[[#This Row],[id_campaign]],campaign[],4,FALSE)</f>
        <v>25</v>
      </c>
      <c r="F8207" t="str">
        <f>VLOOKUP(data[[#This Row],[id_campaign]],campaign[],2,FALSE)</f>
        <v>BuysViaMailOrder</v>
      </c>
      <c r="G8207" t="str">
        <f>VLOOKUP(data[[#This Row],[id_customer]],customer[],2,FALSE)</f>
        <v>Berkie Bernardes</v>
      </c>
      <c r="H8207" t="str">
        <f>data[[#This Row],[id_customer]]&amp;data[[#This Row],[id_campaign]]</f>
        <v>C0512cam07</v>
      </c>
      <c r="I8207">
        <f>DATEDIF(data[[#This Row],[join_date]],data[[#This Row],[buy_date]],"M")</f>
        <v>8</v>
      </c>
    </row>
    <row r="8208" spans="1:9" x14ac:dyDescent="0.25">
      <c r="A8208" t="s">
        <v>2089</v>
      </c>
      <c r="B8208" t="s">
        <v>16</v>
      </c>
      <c r="C8208" s="1">
        <v>44664</v>
      </c>
      <c r="D8208" s="1">
        <v>44942</v>
      </c>
      <c r="E8208">
        <f>VLOOKUP(data[[#This Row],[id_campaign]],campaign[],4,FALSE)</f>
        <v>25</v>
      </c>
      <c r="F8208" t="str">
        <f>VLOOKUP(data[[#This Row],[id_campaign]],campaign[],2,FALSE)</f>
        <v>BuysViaMailOrder</v>
      </c>
      <c r="G8208" t="str">
        <f>VLOOKUP(data[[#This Row],[id_customer]],customer[],2,FALSE)</f>
        <v>Berkie Bernardes</v>
      </c>
      <c r="H8208" t="str">
        <f>data[[#This Row],[id_customer]]&amp;data[[#This Row],[id_campaign]]</f>
        <v>C0512cam07</v>
      </c>
      <c r="I8208">
        <f>DATEDIF(data[[#This Row],[join_date]],data[[#This Row],[buy_date]],"M")</f>
        <v>9</v>
      </c>
    </row>
    <row r="8209" spans="1:9" x14ac:dyDescent="0.25">
      <c r="A8209" t="s">
        <v>2089</v>
      </c>
      <c r="B8209" t="s">
        <v>16</v>
      </c>
      <c r="C8209" s="1">
        <v>44664</v>
      </c>
      <c r="D8209" s="1">
        <v>44971</v>
      </c>
      <c r="E8209">
        <f>VLOOKUP(data[[#This Row],[id_campaign]],campaign[],4,FALSE)</f>
        <v>25</v>
      </c>
      <c r="F8209" t="str">
        <f>VLOOKUP(data[[#This Row],[id_campaign]],campaign[],2,FALSE)</f>
        <v>BuysViaMailOrder</v>
      </c>
      <c r="G8209" t="str">
        <f>VLOOKUP(data[[#This Row],[id_customer]],customer[],2,FALSE)</f>
        <v>Berkie Bernardes</v>
      </c>
      <c r="H8209" t="str">
        <f>data[[#This Row],[id_customer]]&amp;data[[#This Row],[id_campaign]]</f>
        <v>C0512cam07</v>
      </c>
      <c r="I8209">
        <f>DATEDIF(data[[#This Row],[join_date]],data[[#This Row],[buy_date]],"M")</f>
        <v>10</v>
      </c>
    </row>
    <row r="8210" spans="1:9" x14ac:dyDescent="0.25">
      <c r="A8210" t="s">
        <v>2089</v>
      </c>
      <c r="B8210" t="s">
        <v>16</v>
      </c>
      <c r="C8210" s="1">
        <v>44664</v>
      </c>
      <c r="D8210" s="1">
        <v>45007</v>
      </c>
      <c r="E8210">
        <f>VLOOKUP(data[[#This Row],[id_campaign]],campaign[],4,FALSE)</f>
        <v>25</v>
      </c>
      <c r="F8210" t="str">
        <f>VLOOKUP(data[[#This Row],[id_campaign]],campaign[],2,FALSE)</f>
        <v>BuysViaMailOrder</v>
      </c>
      <c r="G8210" t="str">
        <f>VLOOKUP(data[[#This Row],[id_customer]],customer[],2,FALSE)</f>
        <v>Berkie Bernardes</v>
      </c>
      <c r="H8210" t="str">
        <f>data[[#This Row],[id_customer]]&amp;data[[#This Row],[id_campaign]]</f>
        <v>C0512cam07</v>
      </c>
      <c r="I8210">
        <f>DATEDIF(data[[#This Row],[join_date]],data[[#This Row],[buy_date]],"M")</f>
        <v>11</v>
      </c>
    </row>
    <row r="8211" spans="1:9" x14ac:dyDescent="0.25">
      <c r="A8211" t="s">
        <v>2089</v>
      </c>
      <c r="B8211" t="s">
        <v>16</v>
      </c>
      <c r="C8211" s="1">
        <v>44664</v>
      </c>
      <c r="D8211" s="1">
        <v>45041</v>
      </c>
      <c r="E8211">
        <f>VLOOKUP(data[[#This Row],[id_campaign]],campaign[],4,FALSE)</f>
        <v>25</v>
      </c>
      <c r="F8211" t="str">
        <f>VLOOKUP(data[[#This Row],[id_campaign]],campaign[],2,FALSE)</f>
        <v>BuysViaMailOrder</v>
      </c>
      <c r="G8211" t="str">
        <f>VLOOKUP(data[[#This Row],[id_customer]],customer[],2,FALSE)</f>
        <v>Berkie Bernardes</v>
      </c>
      <c r="H8211" t="str">
        <f>data[[#This Row],[id_customer]]&amp;data[[#This Row],[id_campaign]]</f>
        <v>C0512cam07</v>
      </c>
      <c r="I8211">
        <f>DATEDIF(data[[#This Row],[join_date]],data[[#This Row],[buy_date]],"M")</f>
        <v>12</v>
      </c>
    </row>
    <row r="8212" spans="1:9" x14ac:dyDescent="0.25">
      <c r="A8212" t="s">
        <v>2089</v>
      </c>
      <c r="B8212" t="s">
        <v>16</v>
      </c>
      <c r="C8212" s="1">
        <v>44664</v>
      </c>
      <c r="D8212" s="1">
        <v>45060</v>
      </c>
      <c r="E8212">
        <f>VLOOKUP(data[[#This Row],[id_campaign]],campaign[],4,FALSE)</f>
        <v>25</v>
      </c>
      <c r="F8212" t="str">
        <f>VLOOKUP(data[[#This Row],[id_campaign]],campaign[],2,FALSE)</f>
        <v>BuysViaMailOrder</v>
      </c>
      <c r="G8212" t="str">
        <f>VLOOKUP(data[[#This Row],[id_customer]],customer[],2,FALSE)</f>
        <v>Berkie Bernardes</v>
      </c>
      <c r="H8212" t="str">
        <f>data[[#This Row],[id_customer]]&amp;data[[#This Row],[id_campaign]]</f>
        <v>C0512cam07</v>
      </c>
      <c r="I8212">
        <f>DATEDIF(data[[#This Row],[join_date]],data[[#This Row],[buy_date]],"M")</f>
        <v>13</v>
      </c>
    </row>
    <row r="8213" spans="1:9" x14ac:dyDescent="0.25">
      <c r="A8213" t="s">
        <v>2089</v>
      </c>
      <c r="B8213" t="s">
        <v>24</v>
      </c>
      <c r="C8213" s="1">
        <v>44715</v>
      </c>
      <c r="D8213" s="1">
        <v>44715</v>
      </c>
      <c r="E8213">
        <f>VLOOKUP(data[[#This Row],[id_campaign]],campaign[],4,FALSE)</f>
        <v>62</v>
      </c>
      <c r="F8213" t="str">
        <f>VLOOKUP(data[[#This Row],[id_campaign]],campaign[],2,FALSE)</f>
        <v>OwnsComputer</v>
      </c>
      <c r="G8213" t="str">
        <f>VLOOKUP(data[[#This Row],[id_customer]],customer[],2,FALSE)</f>
        <v>Berkie Bernardes</v>
      </c>
      <c r="H8213" t="str">
        <f>data[[#This Row],[id_customer]]&amp;data[[#This Row],[id_campaign]]</f>
        <v>C0512cam11</v>
      </c>
      <c r="I8213">
        <f>DATEDIF(data[[#This Row],[join_date]],data[[#This Row],[buy_date]],"M")</f>
        <v>0</v>
      </c>
    </row>
    <row r="8214" spans="1:9" x14ac:dyDescent="0.25">
      <c r="A8214" t="s">
        <v>2089</v>
      </c>
      <c r="B8214" t="s">
        <v>24</v>
      </c>
      <c r="C8214" s="1">
        <v>44715</v>
      </c>
      <c r="D8214" s="1">
        <v>44752</v>
      </c>
      <c r="E8214">
        <f>VLOOKUP(data[[#This Row],[id_campaign]],campaign[],4,FALSE)</f>
        <v>62</v>
      </c>
      <c r="F8214" t="str">
        <f>VLOOKUP(data[[#This Row],[id_campaign]],campaign[],2,FALSE)</f>
        <v>OwnsComputer</v>
      </c>
      <c r="G8214" t="str">
        <f>VLOOKUP(data[[#This Row],[id_customer]],customer[],2,FALSE)</f>
        <v>Berkie Bernardes</v>
      </c>
      <c r="H8214" t="str">
        <f>data[[#This Row],[id_customer]]&amp;data[[#This Row],[id_campaign]]</f>
        <v>C0512cam11</v>
      </c>
      <c r="I8214">
        <f>DATEDIF(data[[#This Row],[join_date]],data[[#This Row],[buy_date]],"M")</f>
        <v>1</v>
      </c>
    </row>
    <row r="8215" spans="1:9" x14ac:dyDescent="0.25">
      <c r="A8215" t="s">
        <v>2089</v>
      </c>
      <c r="B8215" t="s">
        <v>24</v>
      </c>
      <c r="C8215" s="1">
        <v>44715</v>
      </c>
      <c r="D8215" s="1">
        <v>44790</v>
      </c>
      <c r="E8215">
        <f>VLOOKUP(data[[#This Row],[id_campaign]],campaign[],4,FALSE)</f>
        <v>62</v>
      </c>
      <c r="F8215" t="str">
        <f>VLOOKUP(data[[#This Row],[id_campaign]],campaign[],2,FALSE)</f>
        <v>OwnsComputer</v>
      </c>
      <c r="G8215" t="str">
        <f>VLOOKUP(data[[#This Row],[id_customer]],customer[],2,FALSE)</f>
        <v>Berkie Bernardes</v>
      </c>
      <c r="H8215" t="str">
        <f>data[[#This Row],[id_customer]]&amp;data[[#This Row],[id_campaign]]</f>
        <v>C0512cam11</v>
      </c>
      <c r="I8215">
        <f>DATEDIF(data[[#This Row],[join_date]],data[[#This Row],[buy_date]],"M")</f>
        <v>2</v>
      </c>
    </row>
    <row r="8216" spans="1:9" x14ac:dyDescent="0.25">
      <c r="A8216" t="s">
        <v>2089</v>
      </c>
      <c r="B8216" t="s">
        <v>24</v>
      </c>
      <c r="C8216" s="1">
        <v>44715</v>
      </c>
      <c r="D8216" s="1">
        <v>44822</v>
      </c>
      <c r="E8216">
        <f>VLOOKUP(data[[#This Row],[id_campaign]],campaign[],4,FALSE)</f>
        <v>62</v>
      </c>
      <c r="F8216" t="str">
        <f>VLOOKUP(data[[#This Row],[id_campaign]],campaign[],2,FALSE)</f>
        <v>OwnsComputer</v>
      </c>
      <c r="G8216" t="str">
        <f>VLOOKUP(data[[#This Row],[id_customer]],customer[],2,FALSE)</f>
        <v>Berkie Bernardes</v>
      </c>
      <c r="H8216" t="str">
        <f>data[[#This Row],[id_customer]]&amp;data[[#This Row],[id_campaign]]</f>
        <v>C0512cam11</v>
      </c>
      <c r="I8216">
        <f>DATEDIF(data[[#This Row],[join_date]],data[[#This Row],[buy_date]],"M")</f>
        <v>3</v>
      </c>
    </row>
    <row r="8217" spans="1:9" x14ac:dyDescent="0.25">
      <c r="A8217" t="s">
        <v>2089</v>
      </c>
      <c r="B8217" t="s">
        <v>24</v>
      </c>
      <c r="C8217" s="1">
        <v>44715</v>
      </c>
      <c r="D8217" s="1">
        <v>44838</v>
      </c>
      <c r="E8217">
        <f>VLOOKUP(data[[#This Row],[id_campaign]],campaign[],4,FALSE)</f>
        <v>62</v>
      </c>
      <c r="F8217" t="str">
        <f>VLOOKUP(data[[#This Row],[id_campaign]],campaign[],2,FALSE)</f>
        <v>OwnsComputer</v>
      </c>
      <c r="G8217" t="str">
        <f>VLOOKUP(data[[#This Row],[id_customer]],customer[],2,FALSE)</f>
        <v>Berkie Bernardes</v>
      </c>
      <c r="H8217" t="str">
        <f>data[[#This Row],[id_customer]]&amp;data[[#This Row],[id_campaign]]</f>
        <v>C0512cam11</v>
      </c>
      <c r="I8217">
        <f>DATEDIF(data[[#This Row],[join_date]],data[[#This Row],[buy_date]],"M")</f>
        <v>4</v>
      </c>
    </row>
    <row r="8218" spans="1:9" x14ac:dyDescent="0.25">
      <c r="A8218" t="s">
        <v>2089</v>
      </c>
      <c r="B8218" t="s">
        <v>24</v>
      </c>
      <c r="C8218" s="1">
        <v>44715</v>
      </c>
      <c r="D8218" s="1">
        <v>44869</v>
      </c>
      <c r="E8218">
        <f>VLOOKUP(data[[#This Row],[id_campaign]],campaign[],4,FALSE)</f>
        <v>62</v>
      </c>
      <c r="F8218" t="str">
        <f>VLOOKUP(data[[#This Row],[id_campaign]],campaign[],2,FALSE)</f>
        <v>OwnsComputer</v>
      </c>
      <c r="G8218" t="str">
        <f>VLOOKUP(data[[#This Row],[id_customer]],customer[],2,FALSE)</f>
        <v>Berkie Bernardes</v>
      </c>
      <c r="H8218" t="str">
        <f>data[[#This Row],[id_customer]]&amp;data[[#This Row],[id_campaign]]</f>
        <v>C0512cam11</v>
      </c>
      <c r="I8218">
        <f>DATEDIF(data[[#This Row],[join_date]],data[[#This Row],[buy_date]],"M")</f>
        <v>5</v>
      </c>
    </row>
    <row r="8219" spans="1:9" x14ac:dyDescent="0.25">
      <c r="A8219" t="s">
        <v>2089</v>
      </c>
      <c r="B8219" t="s">
        <v>24</v>
      </c>
      <c r="C8219" s="1">
        <v>44715</v>
      </c>
      <c r="D8219" s="1">
        <v>44903</v>
      </c>
      <c r="E8219">
        <f>VLOOKUP(data[[#This Row],[id_campaign]],campaign[],4,FALSE)</f>
        <v>62</v>
      </c>
      <c r="F8219" t="str">
        <f>VLOOKUP(data[[#This Row],[id_campaign]],campaign[],2,FALSE)</f>
        <v>OwnsComputer</v>
      </c>
      <c r="G8219" t="str">
        <f>VLOOKUP(data[[#This Row],[id_customer]],customer[],2,FALSE)</f>
        <v>Berkie Bernardes</v>
      </c>
      <c r="H8219" t="str">
        <f>data[[#This Row],[id_customer]]&amp;data[[#This Row],[id_campaign]]</f>
        <v>C0512cam11</v>
      </c>
      <c r="I8219">
        <f>DATEDIF(data[[#This Row],[join_date]],data[[#This Row],[buy_date]],"M")</f>
        <v>6</v>
      </c>
    </row>
    <row r="8220" spans="1:9" x14ac:dyDescent="0.25">
      <c r="A8220" t="s">
        <v>2089</v>
      </c>
      <c r="B8220" t="s">
        <v>24</v>
      </c>
      <c r="C8220" s="1">
        <v>44715</v>
      </c>
      <c r="D8220" s="1">
        <v>44937</v>
      </c>
      <c r="E8220">
        <f>VLOOKUP(data[[#This Row],[id_campaign]],campaign[],4,FALSE)</f>
        <v>62</v>
      </c>
      <c r="F8220" t="str">
        <f>VLOOKUP(data[[#This Row],[id_campaign]],campaign[],2,FALSE)</f>
        <v>OwnsComputer</v>
      </c>
      <c r="G8220" t="str">
        <f>VLOOKUP(data[[#This Row],[id_customer]],customer[],2,FALSE)</f>
        <v>Berkie Bernardes</v>
      </c>
      <c r="H8220" t="str">
        <f>data[[#This Row],[id_customer]]&amp;data[[#This Row],[id_campaign]]</f>
        <v>C0512cam11</v>
      </c>
      <c r="I8220">
        <f>DATEDIF(data[[#This Row],[join_date]],data[[#This Row],[buy_date]],"M")</f>
        <v>7</v>
      </c>
    </row>
    <row r="8221" spans="1:9" x14ac:dyDescent="0.25">
      <c r="A8221" t="s">
        <v>2089</v>
      </c>
      <c r="B8221" t="s">
        <v>24</v>
      </c>
      <c r="C8221" s="1">
        <v>44715</v>
      </c>
      <c r="D8221" s="1">
        <v>44969</v>
      </c>
      <c r="E8221">
        <f>VLOOKUP(data[[#This Row],[id_campaign]],campaign[],4,FALSE)</f>
        <v>62</v>
      </c>
      <c r="F8221" t="str">
        <f>VLOOKUP(data[[#This Row],[id_campaign]],campaign[],2,FALSE)</f>
        <v>OwnsComputer</v>
      </c>
      <c r="G8221" t="str">
        <f>VLOOKUP(data[[#This Row],[id_customer]],customer[],2,FALSE)</f>
        <v>Berkie Bernardes</v>
      </c>
      <c r="H8221" t="str">
        <f>data[[#This Row],[id_customer]]&amp;data[[#This Row],[id_campaign]]</f>
        <v>C0512cam11</v>
      </c>
      <c r="I8221">
        <f>DATEDIF(data[[#This Row],[join_date]],data[[#This Row],[buy_date]],"M")</f>
        <v>8</v>
      </c>
    </row>
    <row r="8222" spans="1:9" x14ac:dyDescent="0.25">
      <c r="A8222" t="s">
        <v>2089</v>
      </c>
      <c r="B8222" t="s">
        <v>24</v>
      </c>
      <c r="C8222" s="1">
        <v>44715</v>
      </c>
      <c r="D8222" s="1">
        <v>44995</v>
      </c>
      <c r="E8222">
        <f>VLOOKUP(data[[#This Row],[id_campaign]],campaign[],4,FALSE)</f>
        <v>62</v>
      </c>
      <c r="F8222" t="str">
        <f>VLOOKUP(data[[#This Row],[id_campaign]],campaign[],2,FALSE)</f>
        <v>OwnsComputer</v>
      </c>
      <c r="G8222" t="str">
        <f>VLOOKUP(data[[#This Row],[id_customer]],customer[],2,FALSE)</f>
        <v>Berkie Bernardes</v>
      </c>
      <c r="H8222" t="str">
        <f>data[[#This Row],[id_customer]]&amp;data[[#This Row],[id_campaign]]</f>
        <v>C0512cam11</v>
      </c>
      <c r="I8222">
        <f>DATEDIF(data[[#This Row],[join_date]],data[[#This Row],[buy_date]],"M")</f>
        <v>9</v>
      </c>
    </row>
    <row r="8223" spans="1:9" x14ac:dyDescent="0.25">
      <c r="A8223" t="s">
        <v>2089</v>
      </c>
      <c r="B8223" t="s">
        <v>24</v>
      </c>
      <c r="C8223" s="1">
        <v>44715</v>
      </c>
      <c r="D8223" s="1">
        <v>45033</v>
      </c>
      <c r="E8223">
        <f>VLOOKUP(data[[#This Row],[id_campaign]],campaign[],4,FALSE)</f>
        <v>62</v>
      </c>
      <c r="F8223" t="str">
        <f>VLOOKUP(data[[#This Row],[id_campaign]],campaign[],2,FALSE)</f>
        <v>OwnsComputer</v>
      </c>
      <c r="G8223" t="str">
        <f>VLOOKUP(data[[#This Row],[id_customer]],customer[],2,FALSE)</f>
        <v>Berkie Bernardes</v>
      </c>
      <c r="H8223" t="str">
        <f>data[[#This Row],[id_customer]]&amp;data[[#This Row],[id_campaign]]</f>
        <v>C0512cam11</v>
      </c>
      <c r="I8223">
        <f>DATEDIF(data[[#This Row],[join_date]],data[[#This Row],[buy_date]],"M")</f>
        <v>10</v>
      </c>
    </row>
    <row r="8224" spans="1:9" x14ac:dyDescent="0.25">
      <c r="A8224" t="s">
        <v>2089</v>
      </c>
      <c r="B8224" t="s">
        <v>24</v>
      </c>
      <c r="C8224" s="1">
        <v>44715</v>
      </c>
      <c r="D8224" s="1">
        <v>45052</v>
      </c>
      <c r="E8224">
        <f>VLOOKUP(data[[#This Row],[id_campaign]],campaign[],4,FALSE)</f>
        <v>62</v>
      </c>
      <c r="F8224" t="str">
        <f>VLOOKUP(data[[#This Row],[id_campaign]],campaign[],2,FALSE)</f>
        <v>OwnsComputer</v>
      </c>
      <c r="G8224" t="str">
        <f>VLOOKUP(data[[#This Row],[id_customer]],customer[],2,FALSE)</f>
        <v>Berkie Bernardes</v>
      </c>
      <c r="H8224" t="str">
        <f>data[[#This Row],[id_customer]]&amp;data[[#This Row],[id_campaign]]</f>
        <v>C0512cam11</v>
      </c>
      <c r="I8224">
        <f>DATEDIF(data[[#This Row],[join_date]],data[[#This Row],[buy_date]],"M")</f>
        <v>11</v>
      </c>
    </row>
    <row r="8225" spans="1:9" x14ac:dyDescent="0.25">
      <c r="A8225" t="s">
        <v>2093</v>
      </c>
      <c r="B8225" t="s">
        <v>20</v>
      </c>
      <c r="C8225" s="1">
        <v>44680</v>
      </c>
      <c r="D8225" s="1">
        <v>44680</v>
      </c>
      <c r="E8225">
        <f>VLOOKUP(data[[#This Row],[id_campaign]],campaign[],4,FALSE)</f>
        <v>75</v>
      </c>
      <c r="F8225" t="str">
        <f>VLOOKUP(data[[#This Row],[id_campaign]],campaign[],2,FALSE)</f>
        <v>OptOutMailings</v>
      </c>
      <c r="G8225" t="str">
        <f>VLOOKUP(data[[#This Row],[id_customer]],customer[],2,FALSE)</f>
        <v>Nappie Boutcher</v>
      </c>
      <c r="H8225" t="str">
        <f>data[[#This Row],[id_customer]]&amp;data[[#This Row],[id_campaign]]</f>
        <v>C0513cam09</v>
      </c>
      <c r="I8225">
        <f>DATEDIF(data[[#This Row],[join_date]],data[[#This Row],[buy_date]],"M")</f>
        <v>0</v>
      </c>
    </row>
    <row r="8226" spans="1:9" x14ac:dyDescent="0.25">
      <c r="A8226" t="s">
        <v>2093</v>
      </c>
      <c r="B8226" t="s">
        <v>20</v>
      </c>
      <c r="C8226" s="1">
        <v>44680</v>
      </c>
      <c r="D8226" s="1">
        <v>44716</v>
      </c>
      <c r="E8226">
        <f>VLOOKUP(data[[#This Row],[id_campaign]],campaign[],4,FALSE)</f>
        <v>75</v>
      </c>
      <c r="F8226" t="str">
        <f>VLOOKUP(data[[#This Row],[id_campaign]],campaign[],2,FALSE)</f>
        <v>OptOutMailings</v>
      </c>
      <c r="G8226" t="str">
        <f>VLOOKUP(data[[#This Row],[id_customer]],customer[],2,FALSE)</f>
        <v>Nappie Boutcher</v>
      </c>
      <c r="H8226" t="str">
        <f>data[[#This Row],[id_customer]]&amp;data[[#This Row],[id_campaign]]</f>
        <v>C0513cam09</v>
      </c>
      <c r="I8226">
        <f>DATEDIF(data[[#This Row],[join_date]],data[[#This Row],[buy_date]],"M")</f>
        <v>1</v>
      </c>
    </row>
    <row r="8227" spans="1:9" x14ac:dyDescent="0.25">
      <c r="A8227" t="s">
        <v>2093</v>
      </c>
      <c r="B8227" t="s">
        <v>20</v>
      </c>
      <c r="C8227" s="1">
        <v>44680</v>
      </c>
      <c r="D8227" s="1">
        <v>44743</v>
      </c>
      <c r="E8227">
        <f>VLOOKUP(data[[#This Row],[id_campaign]],campaign[],4,FALSE)</f>
        <v>75</v>
      </c>
      <c r="F8227" t="str">
        <f>VLOOKUP(data[[#This Row],[id_campaign]],campaign[],2,FALSE)</f>
        <v>OptOutMailings</v>
      </c>
      <c r="G8227" t="str">
        <f>VLOOKUP(data[[#This Row],[id_customer]],customer[],2,FALSE)</f>
        <v>Nappie Boutcher</v>
      </c>
      <c r="H8227" t="str">
        <f>data[[#This Row],[id_customer]]&amp;data[[#This Row],[id_campaign]]</f>
        <v>C0513cam09</v>
      </c>
      <c r="I8227">
        <f>DATEDIF(data[[#This Row],[join_date]],data[[#This Row],[buy_date]],"M")</f>
        <v>2</v>
      </c>
    </row>
    <row r="8228" spans="1:9" x14ac:dyDescent="0.25">
      <c r="A8228" t="s">
        <v>2093</v>
      </c>
      <c r="B8228" t="s">
        <v>20</v>
      </c>
      <c r="C8228" s="1">
        <v>44680</v>
      </c>
      <c r="D8228" s="1">
        <v>44780</v>
      </c>
      <c r="E8228">
        <f>VLOOKUP(data[[#This Row],[id_campaign]],campaign[],4,FALSE)</f>
        <v>75</v>
      </c>
      <c r="F8228" t="str">
        <f>VLOOKUP(data[[#This Row],[id_campaign]],campaign[],2,FALSE)</f>
        <v>OptOutMailings</v>
      </c>
      <c r="G8228" t="str">
        <f>VLOOKUP(data[[#This Row],[id_customer]],customer[],2,FALSE)</f>
        <v>Nappie Boutcher</v>
      </c>
      <c r="H8228" t="str">
        <f>data[[#This Row],[id_customer]]&amp;data[[#This Row],[id_campaign]]</f>
        <v>C0513cam09</v>
      </c>
      <c r="I8228">
        <f>DATEDIF(data[[#This Row],[join_date]],data[[#This Row],[buy_date]],"M")</f>
        <v>3</v>
      </c>
    </row>
    <row r="8229" spans="1:9" x14ac:dyDescent="0.25">
      <c r="A8229" t="s">
        <v>2093</v>
      </c>
      <c r="B8229" t="s">
        <v>20</v>
      </c>
      <c r="C8229" s="1">
        <v>44680</v>
      </c>
      <c r="D8229" s="1">
        <v>44813</v>
      </c>
      <c r="E8229">
        <f>VLOOKUP(data[[#This Row],[id_campaign]],campaign[],4,FALSE)</f>
        <v>75</v>
      </c>
      <c r="F8229" t="str">
        <f>VLOOKUP(data[[#This Row],[id_campaign]],campaign[],2,FALSE)</f>
        <v>OptOutMailings</v>
      </c>
      <c r="G8229" t="str">
        <f>VLOOKUP(data[[#This Row],[id_customer]],customer[],2,FALSE)</f>
        <v>Nappie Boutcher</v>
      </c>
      <c r="H8229" t="str">
        <f>data[[#This Row],[id_customer]]&amp;data[[#This Row],[id_campaign]]</f>
        <v>C0513cam09</v>
      </c>
      <c r="I8229">
        <f>DATEDIF(data[[#This Row],[join_date]],data[[#This Row],[buy_date]],"M")</f>
        <v>4</v>
      </c>
    </row>
    <row r="8230" spans="1:9" x14ac:dyDescent="0.25">
      <c r="A8230" t="s">
        <v>2093</v>
      </c>
      <c r="B8230" t="s">
        <v>20</v>
      </c>
      <c r="C8230" s="1">
        <v>44680</v>
      </c>
      <c r="D8230" s="1">
        <v>44836</v>
      </c>
      <c r="E8230">
        <f>VLOOKUP(data[[#This Row],[id_campaign]],campaign[],4,FALSE)</f>
        <v>75</v>
      </c>
      <c r="F8230" t="str">
        <f>VLOOKUP(data[[#This Row],[id_campaign]],campaign[],2,FALSE)</f>
        <v>OptOutMailings</v>
      </c>
      <c r="G8230" t="str">
        <f>VLOOKUP(data[[#This Row],[id_customer]],customer[],2,FALSE)</f>
        <v>Nappie Boutcher</v>
      </c>
      <c r="H8230" t="str">
        <f>data[[#This Row],[id_customer]]&amp;data[[#This Row],[id_campaign]]</f>
        <v>C0513cam09</v>
      </c>
      <c r="I8230">
        <f>DATEDIF(data[[#This Row],[join_date]],data[[#This Row],[buy_date]],"M")</f>
        <v>5</v>
      </c>
    </row>
    <row r="8231" spans="1:9" x14ac:dyDescent="0.25">
      <c r="A8231" t="s">
        <v>2093</v>
      </c>
      <c r="B8231" t="s">
        <v>20</v>
      </c>
      <c r="C8231" s="1">
        <v>44680</v>
      </c>
      <c r="D8231" s="1">
        <v>44903</v>
      </c>
      <c r="E8231">
        <f>VLOOKUP(data[[#This Row],[id_campaign]],campaign[],4,FALSE)</f>
        <v>75</v>
      </c>
      <c r="F8231" t="str">
        <f>VLOOKUP(data[[#This Row],[id_campaign]],campaign[],2,FALSE)</f>
        <v>OptOutMailings</v>
      </c>
      <c r="G8231" t="str">
        <f>VLOOKUP(data[[#This Row],[id_customer]],customer[],2,FALSE)</f>
        <v>Nappie Boutcher</v>
      </c>
      <c r="H8231" t="str">
        <f>data[[#This Row],[id_customer]]&amp;data[[#This Row],[id_campaign]]</f>
        <v>C0513cam09</v>
      </c>
      <c r="I8231">
        <f>DATEDIF(data[[#This Row],[join_date]],data[[#This Row],[buy_date]],"M")</f>
        <v>7</v>
      </c>
    </row>
    <row r="8232" spans="1:9" x14ac:dyDescent="0.25">
      <c r="A8232" t="s">
        <v>2093</v>
      </c>
      <c r="B8232" t="s">
        <v>20</v>
      </c>
      <c r="C8232" s="1">
        <v>44680</v>
      </c>
      <c r="D8232" s="1">
        <v>44932</v>
      </c>
      <c r="E8232">
        <f>VLOOKUP(data[[#This Row],[id_campaign]],campaign[],4,FALSE)</f>
        <v>75</v>
      </c>
      <c r="F8232" t="str">
        <f>VLOOKUP(data[[#This Row],[id_campaign]],campaign[],2,FALSE)</f>
        <v>OptOutMailings</v>
      </c>
      <c r="G8232" t="str">
        <f>VLOOKUP(data[[#This Row],[id_customer]],customer[],2,FALSE)</f>
        <v>Nappie Boutcher</v>
      </c>
      <c r="H8232" t="str">
        <f>data[[#This Row],[id_customer]]&amp;data[[#This Row],[id_campaign]]</f>
        <v>C0513cam09</v>
      </c>
      <c r="I8232">
        <f>DATEDIF(data[[#This Row],[join_date]],data[[#This Row],[buy_date]],"M")</f>
        <v>8</v>
      </c>
    </row>
    <row r="8233" spans="1:9" x14ac:dyDescent="0.25">
      <c r="A8233" t="s">
        <v>2093</v>
      </c>
      <c r="B8233" t="s">
        <v>20</v>
      </c>
      <c r="C8233" s="1">
        <v>44680</v>
      </c>
      <c r="D8233" s="1">
        <v>44958</v>
      </c>
      <c r="E8233">
        <f>VLOOKUP(data[[#This Row],[id_campaign]],campaign[],4,FALSE)</f>
        <v>75</v>
      </c>
      <c r="F8233" t="str">
        <f>VLOOKUP(data[[#This Row],[id_campaign]],campaign[],2,FALSE)</f>
        <v>OptOutMailings</v>
      </c>
      <c r="G8233" t="str">
        <f>VLOOKUP(data[[#This Row],[id_customer]],customer[],2,FALSE)</f>
        <v>Nappie Boutcher</v>
      </c>
      <c r="H8233" t="str">
        <f>data[[#This Row],[id_customer]]&amp;data[[#This Row],[id_campaign]]</f>
        <v>C0513cam09</v>
      </c>
      <c r="I8233">
        <f>DATEDIF(data[[#This Row],[join_date]],data[[#This Row],[buy_date]],"M")</f>
        <v>9</v>
      </c>
    </row>
    <row r="8234" spans="1:9" x14ac:dyDescent="0.25">
      <c r="A8234" t="s">
        <v>2093</v>
      </c>
      <c r="B8234" t="s">
        <v>20</v>
      </c>
      <c r="C8234" s="1">
        <v>44680</v>
      </c>
      <c r="D8234" s="1">
        <v>45026</v>
      </c>
      <c r="E8234">
        <f>VLOOKUP(data[[#This Row],[id_campaign]],campaign[],4,FALSE)</f>
        <v>75</v>
      </c>
      <c r="F8234" t="str">
        <f>VLOOKUP(data[[#This Row],[id_campaign]],campaign[],2,FALSE)</f>
        <v>OptOutMailings</v>
      </c>
      <c r="G8234" t="str">
        <f>VLOOKUP(data[[#This Row],[id_customer]],customer[],2,FALSE)</f>
        <v>Nappie Boutcher</v>
      </c>
      <c r="H8234" t="str">
        <f>data[[#This Row],[id_customer]]&amp;data[[#This Row],[id_campaign]]</f>
        <v>C0513cam09</v>
      </c>
      <c r="I8234">
        <f>DATEDIF(data[[#This Row],[join_date]],data[[#This Row],[buy_date]],"M")</f>
        <v>11</v>
      </c>
    </row>
    <row r="8235" spans="1:9" x14ac:dyDescent="0.25">
      <c r="A8235" t="s">
        <v>2093</v>
      </c>
      <c r="B8235" t="s">
        <v>20</v>
      </c>
      <c r="C8235" s="1">
        <v>44680</v>
      </c>
      <c r="D8235" s="1">
        <v>45060</v>
      </c>
      <c r="E8235">
        <f>VLOOKUP(data[[#This Row],[id_campaign]],campaign[],4,FALSE)</f>
        <v>75</v>
      </c>
      <c r="F8235" t="str">
        <f>VLOOKUP(data[[#This Row],[id_campaign]],campaign[],2,FALSE)</f>
        <v>OptOutMailings</v>
      </c>
      <c r="G8235" t="str">
        <f>VLOOKUP(data[[#This Row],[id_customer]],customer[],2,FALSE)</f>
        <v>Nappie Boutcher</v>
      </c>
      <c r="H8235" t="str">
        <f>data[[#This Row],[id_customer]]&amp;data[[#This Row],[id_campaign]]</f>
        <v>C0513cam09</v>
      </c>
      <c r="I8235">
        <f>DATEDIF(data[[#This Row],[join_date]],data[[#This Row],[buy_date]],"M")</f>
        <v>12</v>
      </c>
    </row>
    <row r="8236" spans="1:9" x14ac:dyDescent="0.25">
      <c r="A8236" t="s">
        <v>2093</v>
      </c>
      <c r="B8236" t="s">
        <v>14</v>
      </c>
      <c r="C8236" s="1">
        <v>44883</v>
      </c>
      <c r="D8236" s="1">
        <v>44883</v>
      </c>
      <c r="E8236">
        <f>VLOOKUP(data[[#This Row],[id_campaign]],campaign[],4,FALSE)</f>
        <v>13</v>
      </c>
      <c r="F8236" t="str">
        <f>VLOOKUP(data[[#This Row],[id_campaign]],campaign[],2,FALSE)</f>
        <v>Homeownership</v>
      </c>
      <c r="G8236" t="str">
        <f>VLOOKUP(data[[#This Row],[id_customer]],customer[],2,FALSE)</f>
        <v>Nappie Boutcher</v>
      </c>
      <c r="H8236" t="str">
        <f>data[[#This Row],[id_customer]]&amp;data[[#This Row],[id_campaign]]</f>
        <v>C0513cam06</v>
      </c>
      <c r="I8236">
        <f>DATEDIF(data[[#This Row],[join_date]],data[[#This Row],[buy_date]],"M")</f>
        <v>0</v>
      </c>
    </row>
    <row r="8237" spans="1:9" x14ac:dyDescent="0.25">
      <c r="A8237" t="s">
        <v>2093</v>
      </c>
      <c r="B8237" t="s">
        <v>14</v>
      </c>
      <c r="C8237" s="1">
        <v>44883</v>
      </c>
      <c r="D8237" s="1">
        <v>44917</v>
      </c>
      <c r="E8237">
        <f>VLOOKUP(data[[#This Row],[id_campaign]],campaign[],4,FALSE)</f>
        <v>13</v>
      </c>
      <c r="F8237" t="str">
        <f>VLOOKUP(data[[#This Row],[id_campaign]],campaign[],2,FALSE)</f>
        <v>Homeownership</v>
      </c>
      <c r="G8237" t="str">
        <f>VLOOKUP(data[[#This Row],[id_customer]],customer[],2,FALSE)</f>
        <v>Nappie Boutcher</v>
      </c>
      <c r="H8237" t="str">
        <f>data[[#This Row],[id_customer]]&amp;data[[#This Row],[id_campaign]]</f>
        <v>C0513cam06</v>
      </c>
      <c r="I8237">
        <f>DATEDIF(data[[#This Row],[join_date]],data[[#This Row],[buy_date]],"M")</f>
        <v>1</v>
      </c>
    </row>
    <row r="8238" spans="1:9" x14ac:dyDescent="0.25">
      <c r="A8238" t="s">
        <v>2093</v>
      </c>
      <c r="B8238" t="s">
        <v>14</v>
      </c>
      <c r="C8238" s="1">
        <v>44883</v>
      </c>
      <c r="D8238" s="1">
        <v>44928</v>
      </c>
      <c r="E8238">
        <f>VLOOKUP(data[[#This Row],[id_campaign]],campaign[],4,FALSE)</f>
        <v>13</v>
      </c>
      <c r="F8238" t="str">
        <f>VLOOKUP(data[[#This Row],[id_campaign]],campaign[],2,FALSE)</f>
        <v>Homeownership</v>
      </c>
      <c r="G8238" t="str">
        <f>VLOOKUP(data[[#This Row],[id_customer]],customer[],2,FALSE)</f>
        <v>Nappie Boutcher</v>
      </c>
      <c r="H8238" t="str">
        <f>data[[#This Row],[id_customer]]&amp;data[[#This Row],[id_campaign]]</f>
        <v>C0513cam06</v>
      </c>
      <c r="I8238">
        <f>DATEDIF(data[[#This Row],[join_date]],data[[#This Row],[buy_date]],"M")</f>
        <v>1</v>
      </c>
    </row>
    <row r="8239" spans="1:9" x14ac:dyDescent="0.25">
      <c r="A8239" t="s">
        <v>2093</v>
      </c>
      <c r="B8239" t="s">
        <v>14</v>
      </c>
      <c r="C8239" s="1">
        <v>44883</v>
      </c>
      <c r="D8239" s="1">
        <v>44980</v>
      </c>
      <c r="E8239">
        <f>VLOOKUP(data[[#This Row],[id_campaign]],campaign[],4,FALSE)</f>
        <v>13</v>
      </c>
      <c r="F8239" t="str">
        <f>VLOOKUP(data[[#This Row],[id_campaign]],campaign[],2,FALSE)</f>
        <v>Homeownership</v>
      </c>
      <c r="G8239" t="str">
        <f>VLOOKUP(data[[#This Row],[id_customer]],customer[],2,FALSE)</f>
        <v>Nappie Boutcher</v>
      </c>
      <c r="H8239" t="str">
        <f>data[[#This Row],[id_customer]]&amp;data[[#This Row],[id_campaign]]</f>
        <v>C0513cam06</v>
      </c>
      <c r="I8239">
        <f>DATEDIF(data[[#This Row],[join_date]],data[[#This Row],[buy_date]],"M")</f>
        <v>3</v>
      </c>
    </row>
    <row r="8240" spans="1:9" x14ac:dyDescent="0.25">
      <c r="A8240" t="s">
        <v>2093</v>
      </c>
      <c r="B8240" t="s">
        <v>14</v>
      </c>
      <c r="C8240" s="1">
        <v>44883</v>
      </c>
      <c r="D8240" s="1">
        <v>44988</v>
      </c>
      <c r="E8240">
        <f>VLOOKUP(data[[#This Row],[id_campaign]],campaign[],4,FALSE)</f>
        <v>13</v>
      </c>
      <c r="F8240" t="str">
        <f>VLOOKUP(data[[#This Row],[id_campaign]],campaign[],2,FALSE)</f>
        <v>Homeownership</v>
      </c>
      <c r="G8240" t="str">
        <f>VLOOKUP(data[[#This Row],[id_customer]],customer[],2,FALSE)</f>
        <v>Nappie Boutcher</v>
      </c>
      <c r="H8240" t="str">
        <f>data[[#This Row],[id_customer]]&amp;data[[#This Row],[id_campaign]]</f>
        <v>C0513cam06</v>
      </c>
      <c r="I8240">
        <f>DATEDIF(data[[#This Row],[join_date]],data[[#This Row],[buy_date]],"M")</f>
        <v>3</v>
      </c>
    </row>
    <row r="8241" spans="1:9" x14ac:dyDescent="0.25">
      <c r="A8241" t="s">
        <v>2093</v>
      </c>
      <c r="B8241" t="s">
        <v>14</v>
      </c>
      <c r="C8241" s="1">
        <v>44883</v>
      </c>
      <c r="D8241" s="1">
        <v>45043</v>
      </c>
      <c r="E8241">
        <f>VLOOKUP(data[[#This Row],[id_campaign]],campaign[],4,FALSE)</f>
        <v>13</v>
      </c>
      <c r="F8241" t="str">
        <f>VLOOKUP(data[[#This Row],[id_campaign]],campaign[],2,FALSE)</f>
        <v>Homeownership</v>
      </c>
      <c r="G8241" t="str">
        <f>VLOOKUP(data[[#This Row],[id_customer]],customer[],2,FALSE)</f>
        <v>Nappie Boutcher</v>
      </c>
      <c r="H8241" t="str">
        <f>data[[#This Row],[id_customer]]&amp;data[[#This Row],[id_campaign]]</f>
        <v>C0513cam06</v>
      </c>
      <c r="I8241">
        <f>DATEDIF(data[[#This Row],[join_date]],data[[#This Row],[buy_date]],"M")</f>
        <v>5</v>
      </c>
    </row>
    <row r="8242" spans="1:9" x14ac:dyDescent="0.25">
      <c r="A8242" t="s">
        <v>2097</v>
      </c>
      <c r="B8242" t="s">
        <v>16</v>
      </c>
      <c r="C8242" s="1">
        <v>44581</v>
      </c>
      <c r="D8242" s="1">
        <v>44581</v>
      </c>
      <c r="E8242">
        <f>VLOOKUP(data[[#This Row],[id_campaign]],campaign[],4,FALSE)</f>
        <v>25</v>
      </c>
      <c r="F8242" t="str">
        <f>VLOOKUP(data[[#This Row],[id_campaign]],campaign[],2,FALSE)</f>
        <v>BuysViaMailOrder</v>
      </c>
      <c r="G8242" t="str">
        <f>VLOOKUP(data[[#This Row],[id_customer]],customer[],2,FALSE)</f>
        <v>Costa Brolly</v>
      </c>
      <c r="H8242" t="str">
        <f>data[[#This Row],[id_customer]]&amp;data[[#This Row],[id_campaign]]</f>
        <v>C0514cam07</v>
      </c>
      <c r="I8242">
        <f>DATEDIF(data[[#This Row],[join_date]],data[[#This Row],[buy_date]],"M")</f>
        <v>0</v>
      </c>
    </row>
    <row r="8243" spans="1:9" x14ac:dyDescent="0.25">
      <c r="A8243" t="s">
        <v>2097</v>
      </c>
      <c r="B8243" t="s">
        <v>16</v>
      </c>
      <c r="C8243" s="1">
        <v>44581</v>
      </c>
      <c r="D8243" s="1">
        <v>44620</v>
      </c>
      <c r="E8243">
        <f>VLOOKUP(data[[#This Row],[id_campaign]],campaign[],4,FALSE)</f>
        <v>25</v>
      </c>
      <c r="F8243" t="str">
        <f>VLOOKUP(data[[#This Row],[id_campaign]],campaign[],2,FALSE)</f>
        <v>BuysViaMailOrder</v>
      </c>
      <c r="G8243" t="str">
        <f>VLOOKUP(data[[#This Row],[id_customer]],customer[],2,FALSE)</f>
        <v>Costa Brolly</v>
      </c>
      <c r="H8243" t="str">
        <f>data[[#This Row],[id_customer]]&amp;data[[#This Row],[id_campaign]]</f>
        <v>C0514cam07</v>
      </c>
      <c r="I8243">
        <f>DATEDIF(data[[#This Row],[join_date]],data[[#This Row],[buy_date]],"M")</f>
        <v>1</v>
      </c>
    </row>
    <row r="8244" spans="1:9" x14ac:dyDescent="0.25">
      <c r="A8244" t="s">
        <v>2097</v>
      </c>
      <c r="B8244" t="s">
        <v>16</v>
      </c>
      <c r="C8244" s="1">
        <v>44581</v>
      </c>
      <c r="D8244" s="1">
        <v>44674</v>
      </c>
      <c r="E8244">
        <f>VLOOKUP(data[[#This Row],[id_campaign]],campaign[],4,FALSE)</f>
        <v>25</v>
      </c>
      <c r="F8244" t="str">
        <f>VLOOKUP(data[[#This Row],[id_campaign]],campaign[],2,FALSE)</f>
        <v>BuysViaMailOrder</v>
      </c>
      <c r="G8244" t="str">
        <f>VLOOKUP(data[[#This Row],[id_customer]],customer[],2,FALSE)</f>
        <v>Costa Brolly</v>
      </c>
      <c r="H8244" t="str">
        <f>data[[#This Row],[id_customer]]&amp;data[[#This Row],[id_campaign]]</f>
        <v>C0514cam07</v>
      </c>
      <c r="I8244">
        <f>DATEDIF(data[[#This Row],[join_date]],data[[#This Row],[buy_date]],"M")</f>
        <v>3</v>
      </c>
    </row>
    <row r="8245" spans="1:9" x14ac:dyDescent="0.25">
      <c r="A8245" t="s">
        <v>2097</v>
      </c>
      <c r="B8245" t="s">
        <v>16</v>
      </c>
      <c r="C8245" s="1">
        <v>44581</v>
      </c>
      <c r="D8245" s="1">
        <v>44685</v>
      </c>
      <c r="E8245">
        <f>VLOOKUP(data[[#This Row],[id_campaign]],campaign[],4,FALSE)</f>
        <v>25</v>
      </c>
      <c r="F8245" t="str">
        <f>VLOOKUP(data[[#This Row],[id_campaign]],campaign[],2,FALSE)</f>
        <v>BuysViaMailOrder</v>
      </c>
      <c r="G8245" t="str">
        <f>VLOOKUP(data[[#This Row],[id_customer]],customer[],2,FALSE)</f>
        <v>Costa Brolly</v>
      </c>
      <c r="H8245" t="str">
        <f>data[[#This Row],[id_customer]]&amp;data[[#This Row],[id_campaign]]</f>
        <v>C0514cam07</v>
      </c>
      <c r="I8245">
        <f>DATEDIF(data[[#This Row],[join_date]],data[[#This Row],[buy_date]],"M")</f>
        <v>3</v>
      </c>
    </row>
    <row r="8246" spans="1:9" x14ac:dyDescent="0.25">
      <c r="A8246" t="s">
        <v>2097</v>
      </c>
      <c r="B8246" t="s">
        <v>16</v>
      </c>
      <c r="C8246" s="1">
        <v>44581</v>
      </c>
      <c r="D8246" s="1">
        <v>44736</v>
      </c>
      <c r="E8246">
        <f>VLOOKUP(data[[#This Row],[id_campaign]],campaign[],4,FALSE)</f>
        <v>25</v>
      </c>
      <c r="F8246" t="str">
        <f>VLOOKUP(data[[#This Row],[id_campaign]],campaign[],2,FALSE)</f>
        <v>BuysViaMailOrder</v>
      </c>
      <c r="G8246" t="str">
        <f>VLOOKUP(data[[#This Row],[id_customer]],customer[],2,FALSE)</f>
        <v>Costa Brolly</v>
      </c>
      <c r="H8246" t="str">
        <f>data[[#This Row],[id_customer]]&amp;data[[#This Row],[id_campaign]]</f>
        <v>C0514cam07</v>
      </c>
      <c r="I8246">
        <f>DATEDIF(data[[#This Row],[join_date]],data[[#This Row],[buy_date]],"M")</f>
        <v>5</v>
      </c>
    </row>
    <row r="8247" spans="1:9" x14ac:dyDescent="0.25">
      <c r="A8247" t="s">
        <v>2097</v>
      </c>
      <c r="B8247" t="s">
        <v>16</v>
      </c>
      <c r="C8247" s="1">
        <v>44581</v>
      </c>
      <c r="D8247" s="1">
        <v>44833</v>
      </c>
      <c r="E8247">
        <f>VLOOKUP(data[[#This Row],[id_campaign]],campaign[],4,FALSE)</f>
        <v>25</v>
      </c>
      <c r="F8247" t="str">
        <f>VLOOKUP(data[[#This Row],[id_campaign]],campaign[],2,FALSE)</f>
        <v>BuysViaMailOrder</v>
      </c>
      <c r="G8247" t="str">
        <f>VLOOKUP(data[[#This Row],[id_customer]],customer[],2,FALSE)</f>
        <v>Costa Brolly</v>
      </c>
      <c r="H8247" t="str">
        <f>data[[#This Row],[id_customer]]&amp;data[[#This Row],[id_campaign]]</f>
        <v>C0514cam07</v>
      </c>
      <c r="I8247">
        <f>DATEDIF(data[[#This Row],[join_date]],data[[#This Row],[buy_date]],"M")</f>
        <v>8</v>
      </c>
    </row>
    <row r="8248" spans="1:9" x14ac:dyDescent="0.25">
      <c r="A8248" t="s">
        <v>2097</v>
      </c>
      <c r="B8248" t="s">
        <v>16</v>
      </c>
      <c r="C8248" s="1">
        <v>44581</v>
      </c>
      <c r="D8248" s="1">
        <v>44858</v>
      </c>
      <c r="E8248">
        <f>VLOOKUP(data[[#This Row],[id_campaign]],campaign[],4,FALSE)</f>
        <v>25</v>
      </c>
      <c r="F8248" t="str">
        <f>VLOOKUP(data[[#This Row],[id_campaign]],campaign[],2,FALSE)</f>
        <v>BuysViaMailOrder</v>
      </c>
      <c r="G8248" t="str">
        <f>VLOOKUP(data[[#This Row],[id_customer]],customer[],2,FALSE)</f>
        <v>Costa Brolly</v>
      </c>
      <c r="H8248" t="str">
        <f>data[[#This Row],[id_customer]]&amp;data[[#This Row],[id_campaign]]</f>
        <v>C0514cam07</v>
      </c>
      <c r="I8248">
        <f>DATEDIF(data[[#This Row],[join_date]],data[[#This Row],[buy_date]],"M")</f>
        <v>9</v>
      </c>
    </row>
    <row r="8249" spans="1:9" x14ac:dyDescent="0.25">
      <c r="A8249" t="s">
        <v>2097</v>
      </c>
      <c r="B8249" t="s">
        <v>16</v>
      </c>
      <c r="C8249" s="1">
        <v>44581</v>
      </c>
      <c r="D8249" s="1">
        <v>44956</v>
      </c>
      <c r="E8249">
        <f>VLOOKUP(data[[#This Row],[id_campaign]],campaign[],4,FALSE)</f>
        <v>25</v>
      </c>
      <c r="F8249" t="str">
        <f>VLOOKUP(data[[#This Row],[id_campaign]],campaign[],2,FALSE)</f>
        <v>BuysViaMailOrder</v>
      </c>
      <c r="G8249" t="str">
        <f>VLOOKUP(data[[#This Row],[id_customer]],customer[],2,FALSE)</f>
        <v>Costa Brolly</v>
      </c>
      <c r="H8249" t="str">
        <f>data[[#This Row],[id_customer]]&amp;data[[#This Row],[id_campaign]]</f>
        <v>C0514cam07</v>
      </c>
      <c r="I8249">
        <f>DATEDIF(data[[#This Row],[join_date]],data[[#This Row],[buy_date]],"M")</f>
        <v>12</v>
      </c>
    </row>
    <row r="8250" spans="1:9" x14ac:dyDescent="0.25">
      <c r="A8250" t="s">
        <v>2097</v>
      </c>
      <c r="B8250" t="s">
        <v>16</v>
      </c>
      <c r="C8250" s="1">
        <v>44581</v>
      </c>
      <c r="D8250" s="1">
        <v>45008</v>
      </c>
      <c r="E8250">
        <f>VLOOKUP(data[[#This Row],[id_campaign]],campaign[],4,FALSE)</f>
        <v>25</v>
      </c>
      <c r="F8250" t="str">
        <f>VLOOKUP(data[[#This Row],[id_campaign]],campaign[],2,FALSE)</f>
        <v>BuysViaMailOrder</v>
      </c>
      <c r="G8250" t="str">
        <f>VLOOKUP(data[[#This Row],[id_customer]],customer[],2,FALSE)</f>
        <v>Costa Brolly</v>
      </c>
      <c r="H8250" t="str">
        <f>data[[#This Row],[id_customer]]&amp;data[[#This Row],[id_campaign]]</f>
        <v>C0514cam07</v>
      </c>
      <c r="I8250">
        <f>DATEDIF(data[[#This Row],[join_date]],data[[#This Row],[buy_date]],"M")</f>
        <v>14</v>
      </c>
    </row>
    <row r="8251" spans="1:9" x14ac:dyDescent="0.25">
      <c r="A8251" t="s">
        <v>2097</v>
      </c>
      <c r="B8251" t="s">
        <v>8</v>
      </c>
      <c r="C8251" s="1">
        <v>44771</v>
      </c>
      <c r="D8251" s="1">
        <v>44771</v>
      </c>
      <c r="E8251">
        <f>VLOOKUP(data[[#This Row],[id_campaign]],campaign[],4,FALSE)</f>
        <v>62</v>
      </c>
      <c r="F8251" t="str">
        <f>VLOOKUP(data[[#This Row],[id_campaign]],campaign[],2,FALSE)</f>
        <v>HandsetWebCapable</v>
      </c>
      <c r="G8251" t="str">
        <f>VLOOKUP(data[[#This Row],[id_customer]],customer[],2,FALSE)</f>
        <v>Costa Brolly</v>
      </c>
      <c r="H8251" t="str">
        <f>data[[#This Row],[id_customer]]&amp;data[[#This Row],[id_campaign]]</f>
        <v>C0514cam03</v>
      </c>
      <c r="I8251">
        <f>DATEDIF(data[[#This Row],[join_date]],data[[#This Row],[buy_date]],"M")</f>
        <v>0</v>
      </c>
    </row>
    <row r="8252" spans="1:9" x14ac:dyDescent="0.25">
      <c r="A8252" t="s">
        <v>2097</v>
      </c>
      <c r="B8252" t="s">
        <v>8</v>
      </c>
      <c r="C8252" s="1">
        <v>44771</v>
      </c>
      <c r="D8252" s="1">
        <v>44808</v>
      </c>
      <c r="E8252">
        <f>VLOOKUP(data[[#This Row],[id_campaign]],campaign[],4,FALSE)</f>
        <v>62</v>
      </c>
      <c r="F8252" t="str">
        <f>VLOOKUP(data[[#This Row],[id_campaign]],campaign[],2,FALSE)</f>
        <v>HandsetWebCapable</v>
      </c>
      <c r="G8252" t="str">
        <f>VLOOKUP(data[[#This Row],[id_customer]],customer[],2,FALSE)</f>
        <v>Costa Brolly</v>
      </c>
      <c r="H8252" t="str">
        <f>data[[#This Row],[id_customer]]&amp;data[[#This Row],[id_campaign]]</f>
        <v>C0514cam03</v>
      </c>
      <c r="I8252">
        <f>DATEDIF(data[[#This Row],[join_date]],data[[#This Row],[buy_date]],"M")</f>
        <v>1</v>
      </c>
    </row>
    <row r="8253" spans="1:9" x14ac:dyDescent="0.25">
      <c r="A8253" t="s">
        <v>2097</v>
      </c>
      <c r="B8253" t="s">
        <v>8</v>
      </c>
      <c r="C8253" s="1">
        <v>44771</v>
      </c>
      <c r="D8253" s="1">
        <v>44844</v>
      </c>
      <c r="E8253">
        <f>VLOOKUP(data[[#This Row],[id_campaign]],campaign[],4,FALSE)</f>
        <v>62</v>
      </c>
      <c r="F8253" t="str">
        <f>VLOOKUP(data[[#This Row],[id_campaign]],campaign[],2,FALSE)</f>
        <v>HandsetWebCapable</v>
      </c>
      <c r="G8253" t="str">
        <f>VLOOKUP(data[[#This Row],[id_customer]],customer[],2,FALSE)</f>
        <v>Costa Brolly</v>
      </c>
      <c r="H8253" t="str">
        <f>data[[#This Row],[id_customer]]&amp;data[[#This Row],[id_campaign]]</f>
        <v>C0514cam03</v>
      </c>
      <c r="I8253">
        <f>DATEDIF(data[[#This Row],[join_date]],data[[#This Row],[buy_date]],"M")</f>
        <v>2</v>
      </c>
    </row>
    <row r="8254" spans="1:9" x14ac:dyDescent="0.25">
      <c r="A8254" t="s">
        <v>2097</v>
      </c>
      <c r="B8254" t="s">
        <v>8</v>
      </c>
      <c r="C8254" s="1">
        <v>44771</v>
      </c>
      <c r="D8254" s="1">
        <v>44868</v>
      </c>
      <c r="E8254">
        <f>VLOOKUP(data[[#This Row],[id_campaign]],campaign[],4,FALSE)</f>
        <v>62</v>
      </c>
      <c r="F8254" t="str">
        <f>VLOOKUP(data[[#This Row],[id_campaign]],campaign[],2,FALSE)</f>
        <v>HandsetWebCapable</v>
      </c>
      <c r="G8254" t="str">
        <f>VLOOKUP(data[[#This Row],[id_customer]],customer[],2,FALSE)</f>
        <v>Costa Brolly</v>
      </c>
      <c r="H8254" t="str">
        <f>data[[#This Row],[id_customer]]&amp;data[[#This Row],[id_campaign]]</f>
        <v>C0514cam03</v>
      </c>
      <c r="I8254">
        <f>DATEDIF(data[[#This Row],[join_date]],data[[#This Row],[buy_date]],"M")</f>
        <v>3</v>
      </c>
    </row>
    <row r="8255" spans="1:9" x14ac:dyDescent="0.25">
      <c r="A8255" t="s">
        <v>2097</v>
      </c>
      <c r="B8255" t="s">
        <v>8</v>
      </c>
      <c r="C8255" s="1">
        <v>44771</v>
      </c>
      <c r="D8255" s="1">
        <v>44904</v>
      </c>
      <c r="E8255">
        <f>VLOOKUP(data[[#This Row],[id_campaign]],campaign[],4,FALSE)</f>
        <v>62</v>
      </c>
      <c r="F8255" t="str">
        <f>VLOOKUP(data[[#This Row],[id_campaign]],campaign[],2,FALSE)</f>
        <v>HandsetWebCapable</v>
      </c>
      <c r="G8255" t="str">
        <f>VLOOKUP(data[[#This Row],[id_customer]],customer[],2,FALSE)</f>
        <v>Costa Brolly</v>
      </c>
      <c r="H8255" t="str">
        <f>data[[#This Row],[id_customer]]&amp;data[[#This Row],[id_campaign]]</f>
        <v>C0514cam03</v>
      </c>
      <c r="I8255">
        <f>DATEDIF(data[[#This Row],[join_date]],data[[#This Row],[buy_date]],"M")</f>
        <v>4</v>
      </c>
    </row>
    <row r="8256" spans="1:9" x14ac:dyDescent="0.25">
      <c r="A8256" t="s">
        <v>2097</v>
      </c>
      <c r="B8256" t="s">
        <v>8</v>
      </c>
      <c r="C8256" s="1">
        <v>44771</v>
      </c>
      <c r="D8256" s="1">
        <v>44927</v>
      </c>
      <c r="E8256">
        <f>VLOOKUP(data[[#This Row],[id_campaign]],campaign[],4,FALSE)</f>
        <v>62</v>
      </c>
      <c r="F8256" t="str">
        <f>VLOOKUP(data[[#This Row],[id_campaign]],campaign[],2,FALSE)</f>
        <v>HandsetWebCapable</v>
      </c>
      <c r="G8256" t="str">
        <f>VLOOKUP(data[[#This Row],[id_customer]],customer[],2,FALSE)</f>
        <v>Costa Brolly</v>
      </c>
      <c r="H8256" t="str">
        <f>data[[#This Row],[id_customer]]&amp;data[[#This Row],[id_campaign]]</f>
        <v>C0514cam03</v>
      </c>
      <c r="I8256">
        <f>DATEDIF(data[[#This Row],[join_date]],data[[#This Row],[buy_date]],"M")</f>
        <v>5</v>
      </c>
    </row>
    <row r="8257" spans="1:9" x14ac:dyDescent="0.25">
      <c r="A8257" t="s">
        <v>2097</v>
      </c>
      <c r="B8257" t="s">
        <v>8</v>
      </c>
      <c r="C8257" s="1">
        <v>44771</v>
      </c>
      <c r="D8257" s="1">
        <v>44959</v>
      </c>
      <c r="E8257">
        <f>VLOOKUP(data[[#This Row],[id_campaign]],campaign[],4,FALSE)</f>
        <v>62</v>
      </c>
      <c r="F8257" t="str">
        <f>VLOOKUP(data[[#This Row],[id_campaign]],campaign[],2,FALSE)</f>
        <v>HandsetWebCapable</v>
      </c>
      <c r="G8257" t="str">
        <f>VLOOKUP(data[[#This Row],[id_customer]],customer[],2,FALSE)</f>
        <v>Costa Brolly</v>
      </c>
      <c r="H8257" t="str">
        <f>data[[#This Row],[id_customer]]&amp;data[[#This Row],[id_campaign]]</f>
        <v>C0514cam03</v>
      </c>
      <c r="I8257">
        <f>DATEDIF(data[[#This Row],[join_date]],data[[#This Row],[buy_date]],"M")</f>
        <v>6</v>
      </c>
    </row>
    <row r="8258" spans="1:9" x14ac:dyDescent="0.25">
      <c r="A8258" t="s">
        <v>2097</v>
      </c>
      <c r="B8258" t="s">
        <v>8</v>
      </c>
      <c r="C8258" s="1">
        <v>44771</v>
      </c>
      <c r="D8258" s="1">
        <v>45016</v>
      </c>
      <c r="E8258">
        <f>VLOOKUP(data[[#This Row],[id_campaign]],campaign[],4,FALSE)</f>
        <v>62</v>
      </c>
      <c r="F8258" t="str">
        <f>VLOOKUP(data[[#This Row],[id_campaign]],campaign[],2,FALSE)</f>
        <v>HandsetWebCapable</v>
      </c>
      <c r="G8258" t="str">
        <f>VLOOKUP(data[[#This Row],[id_customer]],customer[],2,FALSE)</f>
        <v>Costa Brolly</v>
      </c>
      <c r="H8258" t="str">
        <f>data[[#This Row],[id_customer]]&amp;data[[#This Row],[id_campaign]]</f>
        <v>C0514cam03</v>
      </c>
      <c r="I8258">
        <f>DATEDIF(data[[#This Row],[join_date]],data[[#This Row],[buy_date]],"M")</f>
        <v>8</v>
      </c>
    </row>
    <row r="8259" spans="1:9" x14ac:dyDescent="0.25">
      <c r="A8259" t="s">
        <v>2097</v>
      </c>
      <c r="B8259" t="s">
        <v>8</v>
      </c>
      <c r="C8259" s="1">
        <v>44771</v>
      </c>
      <c r="D8259" s="1">
        <v>45055</v>
      </c>
      <c r="E8259">
        <f>VLOOKUP(data[[#This Row],[id_campaign]],campaign[],4,FALSE)</f>
        <v>62</v>
      </c>
      <c r="F8259" t="str">
        <f>VLOOKUP(data[[#This Row],[id_campaign]],campaign[],2,FALSE)</f>
        <v>HandsetWebCapable</v>
      </c>
      <c r="G8259" t="str">
        <f>VLOOKUP(data[[#This Row],[id_customer]],customer[],2,FALSE)</f>
        <v>Costa Brolly</v>
      </c>
      <c r="H8259" t="str">
        <f>data[[#This Row],[id_customer]]&amp;data[[#This Row],[id_campaign]]</f>
        <v>C0514cam03</v>
      </c>
      <c r="I8259">
        <f>DATEDIF(data[[#This Row],[join_date]],data[[#This Row],[buy_date]],"M")</f>
        <v>9</v>
      </c>
    </row>
    <row r="8260" spans="1:9" x14ac:dyDescent="0.25">
      <c r="A8260" t="s">
        <v>2097</v>
      </c>
      <c r="B8260" t="s">
        <v>8</v>
      </c>
      <c r="C8260" s="1">
        <v>44771</v>
      </c>
      <c r="D8260" s="1">
        <v>45087</v>
      </c>
      <c r="E8260">
        <f>VLOOKUP(data[[#This Row],[id_campaign]],campaign[],4,FALSE)</f>
        <v>62</v>
      </c>
      <c r="F8260" t="str">
        <f>VLOOKUP(data[[#This Row],[id_campaign]],campaign[],2,FALSE)</f>
        <v>HandsetWebCapable</v>
      </c>
      <c r="G8260" t="str">
        <f>VLOOKUP(data[[#This Row],[id_customer]],customer[],2,FALSE)</f>
        <v>Costa Brolly</v>
      </c>
      <c r="H8260" t="str">
        <f>data[[#This Row],[id_customer]]&amp;data[[#This Row],[id_campaign]]</f>
        <v>C0514cam03</v>
      </c>
      <c r="I8260">
        <f>DATEDIF(data[[#This Row],[join_date]],data[[#This Row],[buy_date]],"M")</f>
        <v>10</v>
      </c>
    </row>
    <row r="8261" spans="1:9" x14ac:dyDescent="0.25">
      <c r="A8261" t="s">
        <v>2101</v>
      </c>
      <c r="B8261" t="s">
        <v>36</v>
      </c>
      <c r="C8261" s="1">
        <v>44920</v>
      </c>
      <c r="D8261" s="1">
        <v>44920</v>
      </c>
      <c r="E8261">
        <f>VLOOKUP(data[[#This Row],[id_campaign]],campaign[],4,FALSE)</f>
        <v>29</v>
      </c>
      <c r="F8261" t="str">
        <f>VLOOKUP(data[[#This Row],[id_campaign]],campaign[],2,FALSE)</f>
        <v>MaritalStatus</v>
      </c>
      <c r="G8261" t="str">
        <f>VLOOKUP(data[[#This Row],[id_customer]],customer[],2,FALSE)</f>
        <v>Arte Dalliwater</v>
      </c>
      <c r="H8261" t="str">
        <f>data[[#This Row],[id_customer]]&amp;data[[#This Row],[id_campaign]]</f>
        <v>C0515cam17</v>
      </c>
      <c r="I8261">
        <f>DATEDIF(data[[#This Row],[join_date]],data[[#This Row],[buy_date]],"M")</f>
        <v>0</v>
      </c>
    </row>
    <row r="8262" spans="1:9" x14ac:dyDescent="0.25">
      <c r="A8262" t="s">
        <v>2101</v>
      </c>
      <c r="B8262" t="s">
        <v>36</v>
      </c>
      <c r="C8262" s="1">
        <v>44920</v>
      </c>
      <c r="D8262" s="1">
        <v>44957</v>
      </c>
      <c r="E8262">
        <f>VLOOKUP(data[[#This Row],[id_campaign]],campaign[],4,FALSE)</f>
        <v>29</v>
      </c>
      <c r="F8262" t="str">
        <f>VLOOKUP(data[[#This Row],[id_campaign]],campaign[],2,FALSE)</f>
        <v>MaritalStatus</v>
      </c>
      <c r="G8262" t="str">
        <f>VLOOKUP(data[[#This Row],[id_customer]],customer[],2,FALSE)</f>
        <v>Arte Dalliwater</v>
      </c>
      <c r="H8262" t="str">
        <f>data[[#This Row],[id_customer]]&amp;data[[#This Row],[id_campaign]]</f>
        <v>C0515cam17</v>
      </c>
      <c r="I8262">
        <f>DATEDIF(data[[#This Row],[join_date]],data[[#This Row],[buy_date]],"M")</f>
        <v>1</v>
      </c>
    </row>
    <row r="8263" spans="1:9" x14ac:dyDescent="0.25">
      <c r="A8263" t="s">
        <v>2101</v>
      </c>
      <c r="B8263" t="s">
        <v>36</v>
      </c>
      <c r="C8263" s="1">
        <v>44920</v>
      </c>
      <c r="D8263" s="1">
        <v>44966</v>
      </c>
      <c r="E8263">
        <f>VLOOKUP(data[[#This Row],[id_campaign]],campaign[],4,FALSE)</f>
        <v>29</v>
      </c>
      <c r="F8263" t="str">
        <f>VLOOKUP(data[[#This Row],[id_campaign]],campaign[],2,FALSE)</f>
        <v>MaritalStatus</v>
      </c>
      <c r="G8263" t="str">
        <f>VLOOKUP(data[[#This Row],[id_customer]],customer[],2,FALSE)</f>
        <v>Arte Dalliwater</v>
      </c>
      <c r="H8263" t="str">
        <f>data[[#This Row],[id_customer]]&amp;data[[#This Row],[id_campaign]]</f>
        <v>C0515cam17</v>
      </c>
      <c r="I8263">
        <f>DATEDIF(data[[#This Row],[join_date]],data[[#This Row],[buy_date]],"M")</f>
        <v>1</v>
      </c>
    </row>
    <row r="8264" spans="1:9" x14ac:dyDescent="0.25">
      <c r="A8264" t="s">
        <v>2101</v>
      </c>
      <c r="B8264" t="s">
        <v>36</v>
      </c>
      <c r="C8264" s="1">
        <v>44920</v>
      </c>
      <c r="D8264" s="1">
        <v>44990</v>
      </c>
      <c r="E8264">
        <f>VLOOKUP(data[[#This Row],[id_campaign]],campaign[],4,FALSE)</f>
        <v>29</v>
      </c>
      <c r="F8264" t="str">
        <f>VLOOKUP(data[[#This Row],[id_campaign]],campaign[],2,FALSE)</f>
        <v>MaritalStatus</v>
      </c>
      <c r="G8264" t="str">
        <f>VLOOKUP(data[[#This Row],[id_customer]],customer[],2,FALSE)</f>
        <v>Arte Dalliwater</v>
      </c>
      <c r="H8264" t="str">
        <f>data[[#This Row],[id_customer]]&amp;data[[#This Row],[id_campaign]]</f>
        <v>C0515cam17</v>
      </c>
      <c r="I8264">
        <f>DATEDIF(data[[#This Row],[join_date]],data[[#This Row],[buy_date]],"M")</f>
        <v>2</v>
      </c>
    </row>
    <row r="8265" spans="1:9" x14ac:dyDescent="0.25">
      <c r="A8265" t="s">
        <v>2101</v>
      </c>
      <c r="B8265" t="s">
        <v>36</v>
      </c>
      <c r="C8265" s="1">
        <v>44920</v>
      </c>
      <c r="D8265" s="1">
        <v>45024</v>
      </c>
      <c r="E8265">
        <f>VLOOKUP(data[[#This Row],[id_campaign]],campaign[],4,FALSE)</f>
        <v>29</v>
      </c>
      <c r="F8265" t="str">
        <f>VLOOKUP(data[[#This Row],[id_campaign]],campaign[],2,FALSE)</f>
        <v>MaritalStatus</v>
      </c>
      <c r="G8265" t="str">
        <f>VLOOKUP(data[[#This Row],[id_customer]],customer[],2,FALSE)</f>
        <v>Arte Dalliwater</v>
      </c>
      <c r="H8265" t="str">
        <f>data[[#This Row],[id_customer]]&amp;data[[#This Row],[id_campaign]]</f>
        <v>C0515cam17</v>
      </c>
      <c r="I8265">
        <f>DATEDIF(data[[#This Row],[join_date]],data[[#This Row],[buy_date]],"M")</f>
        <v>3</v>
      </c>
    </row>
    <row r="8266" spans="1:9" x14ac:dyDescent="0.25">
      <c r="A8266" t="s">
        <v>2101</v>
      </c>
      <c r="B8266" t="s">
        <v>36</v>
      </c>
      <c r="C8266" s="1">
        <v>44920</v>
      </c>
      <c r="D8266" s="1">
        <v>45073</v>
      </c>
      <c r="E8266">
        <f>VLOOKUP(data[[#This Row],[id_campaign]],campaign[],4,FALSE)</f>
        <v>29</v>
      </c>
      <c r="F8266" t="str">
        <f>VLOOKUP(data[[#This Row],[id_campaign]],campaign[],2,FALSE)</f>
        <v>MaritalStatus</v>
      </c>
      <c r="G8266" t="str">
        <f>VLOOKUP(data[[#This Row],[id_customer]],customer[],2,FALSE)</f>
        <v>Arte Dalliwater</v>
      </c>
      <c r="H8266" t="str">
        <f>data[[#This Row],[id_customer]]&amp;data[[#This Row],[id_campaign]]</f>
        <v>C0515cam17</v>
      </c>
      <c r="I8266">
        <f>DATEDIF(data[[#This Row],[join_date]],data[[#This Row],[buy_date]],"M")</f>
        <v>5</v>
      </c>
    </row>
    <row r="8267" spans="1:9" x14ac:dyDescent="0.25">
      <c r="A8267" t="s">
        <v>2101</v>
      </c>
      <c r="B8267" t="s">
        <v>36</v>
      </c>
      <c r="C8267" s="1">
        <v>44920</v>
      </c>
      <c r="D8267" s="1">
        <v>45082</v>
      </c>
      <c r="E8267">
        <f>VLOOKUP(data[[#This Row],[id_campaign]],campaign[],4,FALSE)</f>
        <v>29</v>
      </c>
      <c r="F8267" t="str">
        <f>VLOOKUP(data[[#This Row],[id_campaign]],campaign[],2,FALSE)</f>
        <v>MaritalStatus</v>
      </c>
      <c r="G8267" t="str">
        <f>VLOOKUP(data[[#This Row],[id_customer]],customer[],2,FALSE)</f>
        <v>Arte Dalliwater</v>
      </c>
      <c r="H8267" t="str">
        <f>data[[#This Row],[id_customer]]&amp;data[[#This Row],[id_campaign]]</f>
        <v>C0515cam17</v>
      </c>
      <c r="I8267">
        <f>DATEDIF(data[[#This Row],[join_date]],data[[#This Row],[buy_date]],"M")</f>
        <v>5</v>
      </c>
    </row>
    <row r="8268" spans="1:9" x14ac:dyDescent="0.25">
      <c r="A8268" t="s">
        <v>2105</v>
      </c>
      <c r="B8268" t="s">
        <v>6</v>
      </c>
      <c r="C8268" s="1">
        <v>44593</v>
      </c>
      <c r="D8268" s="1">
        <v>44593</v>
      </c>
      <c r="E8268">
        <f>VLOOKUP(data[[#This Row],[id_campaign]],campaign[],4,FALSE)</f>
        <v>26</v>
      </c>
      <c r="F8268" t="str">
        <f>VLOOKUP(data[[#This Row],[id_campaign]],campaign[],2,FALSE)</f>
        <v>HandsetRefurbished</v>
      </c>
      <c r="G8268" t="str">
        <f>VLOOKUP(data[[#This Row],[id_customer]],customer[],2,FALSE)</f>
        <v>Derek Stealey</v>
      </c>
      <c r="H8268" t="str">
        <f>data[[#This Row],[id_customer]]&amp;data[[#This Row],[id_campaign]]</f>
        <v>C0516cam02</v>
      </c>
      <c r="I8268">
        <f>DATEDIF(data[[#This Row],[join_date]],data[[#This Row],[buy_date]],"M")</f>
        <v>0</v>
      </c>
    </row>
    <row r="8269" spans="1:9" x14ac:dyDescent="0.25">
      <c r="A8269" t="s">
        <v>2105</v>
      </c>
      <c r="B8269" t="s">
        <v>6</v>
      </c>
      <c r="C8269" s="1">
        <v>44593</v>
      </c>
      <c r="D8269" s="1">
        <v>44628</v>
      </c>
      <c r="E8269">
        <f>VLOOKUP(data[[#This Row],[id_campaign]],campaign[],4,FALSE)</f>
        <v>26</v>
      </c>
      <c r="F8269" t="str">
        <f>VLOOKUP(data[[#This Row],[id_campaign]],campaign[],2,FALSE)</f>
        <v>HandsetRefurbished</v>
      </c>
      <c r="G8269" t="str">
        <f>VLOOKUP(data[[#This Row],[id_customer]],customer[],2,FALSE)</f>
        <v>Derek Stealey</v>
      </c>
      <c r="H8269" t="str">
        <f>data[[#This Row],[id_customer]]&amp;data[[#This Row],[id_campaign]]</f>
        <v>C0516cam02</v>
      </c>
      <c r="I8269">
        <f>DATEDIF(data[[#This Row],[join_date]],data[[#This Row],[buy_date]],"M")</f>
        <v>1</v>
      </c>
    </row>
    <row r="8270" spans="1:9" x14ac:dyDescent="0.25">
      <c r="A8270" t="s">
        <v>2105</v>
      </c>
      <c r="B8270" t="s">
        <v>6</v>
      </c>
      <c r="C8270" s="1">
        <v>44593</v>
      </c>
      <c r="D8270" s="1">
        <v>44666</v>
      </c>
      <c r="E8270">
        <f>VLOOKUP(data[[#This Row],[id_campaign]],campaign[],4,FALSE)</f>
        <v>26</v>
      </c>
      <c r="F8270" t="str">
        <f>VLOOKUP(data[[#This Row],[id_campaign]],campaign[],2,FALSE)</f>
        <v>HandsetRefurbished</v>
      </c>
      <c r="G8270" t="str">
        <f>VLOOKUP(data[[#This Row],[id_customer]],customer[],2,FALSE)</f>
        <v>Derek Stealey</v>
      </c>
      <c r="H8270" t="str">
        <f>data[[#This Row],[id_customer]]&amp;data[[#This Row],[id_campaign]]</f>
        <v>C0516cam02</v>
      </c>
      <c r="I8270">
        <f>DATEDIF(data[[#This Row],[join_date]],data[[#This Row],[buy_date]],"M")</f>
        <v>2</v>
      </c>
    </row>
    <row r="8271" spans="1:9" x14ac:dyDescent="0.25">
      <c r="A8271" t="s">
        <v>2105</v>
      </c>
      <c r="B8271" t="s">
        <v>6</v>
      </c>
      <c r="C8271" s="1">
        <v>44593</v>
      </c>
      <c r="D8271" s="1">
        <v>44725</v>
      </c>
      <c r="E8271">
        <f>VLOOKUP(data[[#This Row],[id_campaign]],campaign[],4,FALSE)</f>
        <v>26</v>
      </c>
      <c r="F8271" t="str">
        <f>VLOOKUP(data[[#This Row],[id_campaign]],campaign[],2,FALSE)</f>
        <v>HandsetRefurbished</v>
      </c>
      <c r="G8271" t="str">
        <f>VLOOKUP(data[[#This Row],[id_customer]],customer[],2,FALSE)</f>
        <v>Derek Stealey</v>
      </c>
      <c r="H8271" t="str">
        <f>data[[#This Row],[id_customer]]&amp;data[[#This Row],[id_campaign]]</f>
        <v>C0516cam02</v>
      </c>
      <c r="I8271">
        <f>DATEDIF(data[[#This Row],[join_date]],data[[#This Row],[buy_date]],"M")</f>
        <v>4</v>
      </c>
    </row>
    <row r="8272" spans="1:9" x14ac:dyDescent="0.25">
      <c r="A8272" t="s">
        <v>2105</v>
      </c>
      <c r="B8272" t="s">
        <v>6</v>
      </c>
      <c r="C8272" s="1">
        <v>44593</v>
      </c>
      <c r="D8272" s="1">
        <v>44744</v>
      </c>
      <c r="E8272">
        <f>VLOOKUP(data[[#This Row],[id_campaign]],campaign[],4,FALSE)</f>
        <v>26</v>
      </c>
      <c r="F8272" t="str">
        <f>VLOOKUP(data[[#This Row],[id_campaign]],campaign[],2,FALSE)</f>
        <v>HandsetRefurbished</v>
      </c>
      <c r="G8272" t="str">
        <f>VLOOKUP(data[[#This Row],[id_customer]],customer[],2,FALSE)</f>
        <v>Derek Stealey</v>
      </c>
      <c r="H8272" t="str">
        <f>data[[#This Row],[id_customer]]&amp;data[[#This Row],[id_campaign]]</f>
        <v>C0516cam02</v>
      </c>
      <c r="I8272">
        <f>DATEDIF(data[[#This Row],[join_date]],data[[#This Row],[buy_date]],"M")</f>
        <v>5</v>
      </c>
    </row>
    <row r="8273" spans="1:9" x14ac:dyDescent="0.25">
      <c r="A8273" t="s">
        <v>2105</v>
      </c>
      <c r="B8273" t="s">
        <v>6</v>
      </c>
      <c r="C8273" s="1">
        <v>44593</v>
      </c>
      <c r="D8273" s="1">
        <v>44781</v>
      </c>
      <c r="E8273">
        <f>VLOOKUP(data[[#This Row],[id_campaign]],campaign[],4,FALSE)</f>
        <v>26</v>
      </c>
      <c r="F8273" t="str">
        <f>VLOOKUP(data[[#This Row],[id_campaign]],campaign[],2,FALSE)</f>
        <v>HandsetRefurbished</v>
      </c>
      <c r="G8273" t="str">
        <f>VLOOKUP(data[[#This Row],[id_customer]],customer[],2,FALSE)</f>
        <v>Derek Stealey</v>
      </c>
      <c r="H8273" t="str">
        <f>data[[#This Row],[id_customer]]&amp;data[[#This Row],[id_campaign]]</f>
        <v>C0516cam02</v>
      </c>
      <c r="I8273">
        <f>DATEDIF(data[[#This Row],[join_date]],data[[#This Row],[buy_date]],"M")</f>
        <v>6</v>
      </c>
    </row>
    <row r="8274" spans="1:9" x14ac:dyDescent="0.25">
      <c r="A8274" t="s">
        <v>2105</v>
      </c>
      <c r="B8274" t="s">
        <v>6</v>
      </c>
      <c r="C8274" s="1">
        <v>44593</v>
      </c>
      <c r="D8274" s="1">
        <v>44848</v>
      </c>
      <c r="E8274">
        <f>VLOOKUP(data[[#This Row],[id_campaign]],campaign[],4,FALSE)</f>
        <v>26</v>
      </c>
      <c r="F8274" t="str">
        <f>VLOOKUP(data[[#This Row],[id_campaign]],campaign[],2,FALSE)</f>
        <v>HandsetRefurbished</v>
      </c>
      <c r="G8274" t="str">
        <f>VLOOKUP(data[[#This Row],[id_customer]],customer[],2,FALSE)</f>
        <v>Derek Stealey</v>
      </c>
      <c r="H8274" t="str">
        <f>data[[#This Row],[id_customer]]&amp;data[[#This Row],[id_campaign]]</f>
        <v>C0516cam02</v>
      </c>
      <c r="I8274">
        <f>DATEDIF(data[[#This Row],[join_date]],data[[#This Row],[buy_date]],"M")</f>
        <v>8</v>
      </c>
    </row>
    <row r="8275" spans="1:9" x14ac:dyDescent="0.25">
      <c r="A8275" t="s">
        <v>2105</v>
      </c>
      <c r="B8275" t="s">
        <v>6</v>
      </c>
      <c r="C8275" s="1">
        <v>44593</v>
      </c>
      <c r="D8275" s="1">
        <v>44868</v>
      </c>
      <c r="E8275">
        <f>VLOOKUP(data[[#This Row],[id_campaign]],campaign[],4,FALSE)</f>
        <v>26</v>
      </c>
      <c r="F8275" t="str">
        <f>VLOOKUP(data[[#This Row],[id_campaign]],campaign[],2,FALSE)</f>
        <v>HandsetRefurbished</v>
      </c>
      <c r="G8275" t="str">
        <f>VLOOKUP(data[[#This Row],[id_customer]],customer[],2,FALSE)</f>
        <v>Derek Stealey</v>
      </c>
      <c r="H8275" t="str">
        <f>data[[#This Row],[id_customer]]&amp;data[[#This Row],[id_campaign]]</f>
        <v>C0516cam02</v>
      </c>
      <c r="I8275">
        <f>DATEDIF(data[[#This Row],[join_date]],data[[#This Row],[buy_date]],"M")</f>
        <v>9</v>
      </c>
    </row>
    <row r="8276" spans="1:9" x14ac:dyDescent="0.25">
      <c r="A8276" t="s">
        <v>2105</v>
      </c>
      <c r="B8276" t="s">
        <v>6</v>
      </c>
      <c r="C8276" s="1">
        <v>44593</v>
      </c>
      <c r="D8276" s="1">
        <v>44907</v>
      </c>
      <c r="E8276">
        <f>VLOOKUP(data[[#This Row],[id_campaign]],campaign[],4,FALSE)</f>
        <v>26</v>
      </c>
      <c r="F8276" t="str">
        <f>VLOOKUP(data[[#This Row],[id_campaign]],campaign[],2,FALSE)</f>
        <v>HandsetRefurbished</v>
      </c>
      <c r="G8276" t="str">
        <f>VLOOKUP(data[[#This Row],[id_customer]],customer[],2,FALSE)</f>
        <v>Derek Stealey</v>
      </c>
      <c r="H8276" t="str">
        <f>data[[#This Row],[id_customer]]&amp;data[[#This Row],[id_campaign]]</f>
        <v>C0516cam02</v>
      </c>
      <c r="I8276">
        <f>DATEDIF(data[[#This Row],[join_date]],data[[#This Row],[buy_date]],"M")</f>
        <v>10</v>
      </c>
    </row>
    <row r="8277" spans="1:9" x14ac:dyDescent="0.25">
      <c r="A8277" t="s">
        <v>2105</v>
      </c>
      <c r="B8277" t="s">
        <v>6</v>
      </c>
      <c r="C8277" s="1">
        <v>44593</v>
      </c>
      <c r="D8277" s="1">
        <v>44942</v>
      </c>
      <c r="E8277">
        <f>VLOOKUP(data[[#This Row],[id_campaign]],campaign[],4,FALSE)</f>
        <v>26</v>
      </c>
      <c r="F8277" t="str">
        <f>VLOOKUP(data[[#This Row],[id_campaign]],campaign[],2,FALSE)</f>
        <v>HandsetRefurbished</v>
      </c>
      <c r="G8277" t="str">
        <f>VLOOKUP(data[[#This Row],[id_customer]],customer[],2,FALSE)</f>
        <v>Derek Stealey</v>
      </c>
      <c r="H8277" t="str">
        <f>data[[#This Row],[id_customer]]&amp;data[[#This Row],[id_campaign]]</f>
        <v>C0516cam02</v>
      </c>
      <c r="I8277">
        <f>DATEDIF(data[[#This Row],[join_date]],data[[#This Row],[buy_date]],"M")</f>
        <v>11</v>
      </c>
    </row>
    <row r="8278" spans="1:9" x14ac:dyDescent="0.25">
      <c r="A8278" t="s">
        <v>2105</v>
      </c>
      <c r="B8278" t="s">
        <v>6</v>
      </c>
      <c r="C8278" s="1">
        <v>44593</v>
      </c>
      <c r="D8278" s="1">
        <v>45000</v>
      </c>
      <c r="E8278">
        <f>VLOOKUP(data[[#This Row],[id_campaign]],campaign[],4,FALSE)</f>
        <v>26</v>
      </c>
      <c r="F8278" t="str">
        <f>VLOOKUP(data[[#This Row],[id_campaign]],campaign[],2,FALSE)</f>
        <v>HandsetRefurbished</v>
      </c>
      <c r="G8278" t="str">
        <f>VLOOKUP(data[[#This Row],[id_customer]],customer[],2,FALSE)</f>
        <v>Derek Stealey</v>
      </c>
      <c r="H8278" t="str">
        <f>data[[#This Row],[id_customer]]&amp;data[[#This Row],[id_campaign]]</f>
        <v>C0516cam02</v>
      </c>
      <c r="I8278">
        <f>DATEDIF(data[[#This Row],[join_date]],data[[#This Row],[buy_date]],"M")</f>
        <v>13</v>
      </c>
    </row>
    <row r="8279" spans="1:9" x14ac:dyDescent="0.25">
      <c r="A8279" t="s">
        <v>2105</v>
      </c>
      <c r="B8279" t="s">
        <v>6</v>
      </c>
      <c r="C8279" s="1">
        <v>44593</v>
      </c>
      <c r="D8279" s="1">
        <v>45022</v>
      </c>
      <c r="E8279">
        <f>VLOOKUP(data[[#This Row],[id_campaign]],campaign[],4,FALSE)</f>
        <v>26</v>
      </c>
      <c r="F8279" t="str">
        <f>VLOOKUP(data[[#This Row],[id_campaign]],campaign[],2,FALSE)</f>
        <v>HandsetRefurbished</v>
      </c>
      <c r="G8279" t="str">
        <f>VLOOKUP(data[[#This Row],[id_customer]],customer[],2,FALSE)</f>
        <v>Derek Stealey</v>
      </c>
      <c r="H8279" t="str">
        <f>data[[#This Row],[id_customer]]&amp;data[[#This Row],[id_campaign]]</f>
        <v>C0516cam02</v>
      </c>
      <c r="I8279">
        <f>DATEDIF(data[[#This Row],[join_date]],data[[#This Row],[buy_date]],"M")</f>
        <v>14</v>
      </c>
    </row>
    <row r="8280" spans="1:9" x14ac:dyDescent="0.25">
      <c r="A8280" t="s">
        <v>2105</v>
      </c>
      <c r="B8280" t="s">
        <v>6</v>
      </c>
      <c r="C8280" s="1">
        <v>44593</v>
      </c>
      <c r="D8280" s="1">
        <v>45051</v>
      </c>
      <c r="E8280">
        <f>VLOOKUP(data[[#This Row],[id_campaign]],campaign[],4,FALSE)</f>
        <v>26</v>
      </c>
      <c r="F8280" t="str">
        <f>VLOOKUP(data[[#This Row],[id_campaign]],campaign[],2,FALSE)</f>
        <v>HandsetRefurbished</v>
      </c>
      <c r="G8280" t="str">
        <f>VLOOKUP(data[[#This Row],[id_customer]],customer[],2,FALSE)</f>
        <v>Derek Stealey</v>
      </c>
      <c r="H8280" t="str">
        <f>data[[#This Row],[id_customer]]&amp;data[[#This Row],[id_campaign]]</f>
        <v>C0516cam02</v>
      </c>
      <c r="I8280">
        <f>DATEDIF(data[[#This Row],[join_date]],data[[#This Row],[buy_date]],"M")</f>
        <v>15</v>
      </c>
    </row>
    <row r="8281" spans="1:9" x14ac:dyDescent="0.25">
      <c r="A8281" t="s">
        <v>2105</v>
      </c>
      <c r="B8281" t="s">
        <v>10</v>
      </c>
      <c r="C8281" s="1">
        <v>44661</v>
      </c>
      <c r="D8281" s="1">
        <v>44661</v>
      </c>
      <c r="E8281">
        <f>VLOOKUP(data[[#This Row],[id_campaign]],campaign[],4,FALSE)</f>
        <v>26</v>
      </c>
      <c r="F8281" t="str">
        <f>VLOOKUP(data[[#This Row],[id_campaign]],campaign[],2,FALSE)</f>
        <v>TruckOwner</v>
      </c>
      <c r="G8281" t="str">
        <f>VLOOKUP(data[[#This Row],[id_customer]],customer[],2,FALSE)</f>
        <v>Derek Stealey</v>
      </c>
      <c r="H8281" t="str">
        <f>data[[#This Row],[id_customer]]&amp;data[[#This Row],[id_campaign]]</f>
        <v>C0516cam04</v>
      </c>
      <c r="I8281">
        <f>DATEDIF(data[[#This Row],[join_date]],data[[#This Row],[buy_date]],"M")</f>
        <v>0</v>
      </c>
    </row>
    <row r="8282" spans="1:9" x14ac:dyDescent="0.25">
      <c r="A8282" t="s">
        <v>2105</v>
      </c>
      <c r="B8282" t="s">
        <v>10</v>
      </c>
      <c r="C8282" s="1">
        <v>44661</v>
      </c>
      <c r="D8282" s="1">
        <v>44694</v>
      </c>
      <c r="E8282">
        <f>VLOOKUP(data[[#This Row],[id_campaign]],campaign[],4,FALSE)</f>
        <v>26</v>
      </c>
      <c r="F8282" t="str">
        <f>VLOOKUP(data[[#This Row],[id_campaign]],campaign[],2,FALSE)</f>
        <v>TruckOwner</v>
      </c>
      <c r="G8282" t="str">
        <f>VLOOKUP(data[[#This Row],[id_customer]],customer[],2,FALSE)</f>
        <v>Derek Stealey</v>
      </c>
      <c r="H8282" t="str">
        <f>data[[#This Row],[id_customer]]&amp;data[[#This Row],[id_campaign]]</f>
        <v>C0516cam04</v>
      </c>
      <c r="I8282">
        <f>DATEDIF(data[[#This Row],[join_date]],data[[#This Row],[buy_date]],"M")</f>
        <v>1</v>
      </c>
    </row>
    <row r="8283" spans="1:9" x14ac:dyDescent="0.25">
      <c r="A8283" t="s">
        <v>2105</v>
      </c>
      <c r="B8283" t="s">
        <v>10</v>
      </c>
      <c r="C8283" s="1">
        <v>44661</v>
      </c>
      <c r="D8283" s="1">
        <v>44733</v>
      </c>
      <c r="E8283">
        <f>VLOOKUP(data[[#This Row],[id_campaign]],campaign[],4,FALSE)</f>
        <v>26</v>
      </c>
      <c r="F8283" t="str">
        <f>VLOOKUP(data[[#This Row],[id_campaign]],campaign[],2,FALSE)</f>
        <v>TruckOwner</v>
      </c>
      <c r="G8283" t="str">
        <f>VLOOKUP(data[[#This Row],[id_customer]],customer[],2,FALSE)</f>
        <v>Derek Stealey</v>
      </c>
      <c r="H8283" t="str">
        <f>data[[#This Row],[id_customer]]&amp;data[[#This Row],[id_campaign]]</f>
        <v>C0516cam04</v>
      </c>
      <c r="I8283">
        <f>DATEDIF(data[[#This Row],[join_date]],data[[#This Row],[buy_date]],"M")</f>
        <v>2</v>
      </c>
    </row>
    <row r="8284" spans="1:9" x14ac:dyDescent="0.25">
      <c r="A8284" t="s">
        <v>2105</v>
      </c>
      <c r="B8284" t="s">
        <v>10</v>
      </c>
      <c r="C8284" s="1">
        <v>44661</v>
      </c>
      <c r="D8284" s="1">
        <v>44753</v>
      </c>
      <c r="E8284">
        <f>VLOOKUP(data[[#This Row],[id_campaign]],campaign[],4,FALSE)</f>
        <v>26</v>
      </c>
      <c r="F8284" t="str">
        <f>VLOOKUP(data[[#This Row],[id_campaign]],campaign[],2,FALSE)</f>
        <v>TruckOwner</v>
      </c>
      <c r="G8284" t="str">
        <f>VLOOKUP(data[[#This Row],[id_customer]],customer[],2,FALSE)</f>
        <v>Derek Stealey</v>
      </c>
      <c r="H8284" t="str">
        <f>data[[#This Row],[id_customer]]&amp;data[[#This Row],[id_campaign]]</f>
        <v>C0516cam04</v>
      </c>
      <c r="I8284">
        <f>DATEDIF(data[[#This Row],[join_date]],data[[#This Row],[buy_date]],"M")</f>
        <v>3</v>
      </c>
    </row>
    <row r="8285" spans="1:9" x14ac:dyDescent="0.25">
      <c r="A8285" t="s">
        <v>2105</v>
      </c>
      <c r="B8285" t="s">
        <v>10</v>
      </c>
      <c r="C8285" s="1">
        <v>44661</v>
      </c>
      <c r="D8285" s="1">
        <v>44798</v>
      </c>
      <c r="E8285">
        <f>VLOOKUP(data[[#This Row],[id_campaign]],campaign[],4,FALSE)</f>
        <v>26</v>
      </c>
      <c r="F8285" t="str">
        <f>VLOOKUP(data[[#This Row],[id_campaign]],campaign[],2,FALSE)</f>
        <v>TruckOwner</v>
      </c>
      <c r="G8285" t="str">
        <f>VLOOKUP(data[[#This Row],[id_customer]],customer[],2,FALSE)</f>
        <v>Derek Stealey</v>
      </c>
      <c r="H8285" t="str">
        <f>data[[#This Row],[id_customer]]&amp;data[[#This Row],[id_campaign]]</f>
        <v>C0516cam04</v>
      </c>
      <c r="I8285">
        <f>DATEDIF(data[[#This Row],[join_date]],data[[#This Row],[buy_date]],"M")</f>
        <v>4</v>
      </c>
    </row>
    <row r="8286" spans="1:9" x14ac:dyDescent="0.25">
      <c r="A8286" t="s">
        <v>2105</v>
      </c>
      <c r="B8286" t="s">
        <v>10</v>
      </c>
      <c r="C8286" s="1">
        <v>44661</v>
      </c>
      <c r="D8286" s="1">
        <v>44828</v>
      </c>
      <c r="E8286">
        <f>VLOOKUP(data[[#This Row],[id_campaign]],campaign[],4,FALSE)</f>
        <v>26</v>
      </c>
      <c r="F8286" t="str">
        <f>VLOOKUP(data[[#This Row],[id_campaign]],campaign[],2,FALSE)</f>
        <v>TruckOwner</v>
      </c>
      <c r="G8286" t="str">
        <f>VLOOKUP(data[[#This Row],[id_customer]],customer[],2,FALSE)</f>
        <v>Derek Stealey</v>
      </c>
      <c r="H8286" t="str">
        <f>data[[#This Row],[id_customer]]&amp;data[[#This Row],[id_campaign]]</f>
        <v>C0516cam04</v>
      </c>
      <c r="I8286">
        <f>DATEDIF(data[[#This Row],[join_date]],data[[#This Row],[buy_date]],"M")</f>
        <v>5</v>
      </c>
    </row>
    <row r="8287" spans="1:9" x14ac:dyDescent="0.25">
      <c r="A8287" t="s">
        <v>2105</v>
      </c>
      <c r="B8287" t="s">
        <v>10</v>
      </c>
      <c r="C8287" s="1">
        <v>44661</v>
      </c>
      <c r="D8287" s="1">
        <v>44851</v>
      </c>
      <c r="E8287">
        <f>VLOOKUP(data[[#This Row],[id_campaign]],campaign[],4,FALSE)</f>
        <v>26</v>
      </c>
      <c r="F8287" t="str">
        <f>VLOOKUP(data[[#This Row],[id_campaign]],campaign[],2,FALSE)</f>
        <v>TruckOwner</v>
      </c>
      <c r="G8287" t="str">
        <f>VLOOKUP(data[[#This Row],[id_customer]],customer[],2,FALSE)</f>
        <v>Derek Stealey</v>
      </c>
      <c r="H8287" t="str">
        <f>data[[#This Row],[id_customer]]&amp;data[[#This Row],[id_campaign]]</f>
        <v>C0516cam04</v>
      </c>
      <c r="I8287">
        <f>DATEDIF(data[[#This Row],[join_date]],data[[#This Row],[buy_date]],"M")</f>
        <v>6</v>
      </c>
    </row>
    <row r="8288" spans="1:9" x14ac:dyDescent="0.25">
      <c r="A8288" t="s">
        <v>2105</v>
      </c>
      <c r="B8288" t="s">
        <v>10</v>
      </c>
      <c r="C8288" s="1">
        <v>44661</v>
      </c>
      <c r="D8288" s="1">
        <v>44885</v>
      </c>
      <c r="E8288">
        <f>VLOOKUP(data[[#This Row],[id_campaign]],campaign[],4,FALSE)</f>
        <v>26</v>
      </c>
      <c r="F8288" t="str">
        <f>VLOOKUP(data[[#This Row],[id_campaign]],campaign[],2,FALSE)</f>
        <v>TruckOwner</v>
      </c>
      <c r="G8288" t="str">
        <f>VLOOKUP(data[[#This Row],[id_customer]],customer[],2,FALSE)</f>
        <v>Derek Stealey</v>
      </c>
      <c r="H8288" t="str">
        <f>data[[#This Row],[id_customer]]&amp;data[[#This Row],[id_campaign]]</f>
        <v>C0516cam04</v>
      </c>
      <c r="I8288">
        <f>DATEDIF(data[[#This Row],[join_date]],data[[#This Row],[buy_date]],"M")</f>
        <v>7</v>
      </c>
    </row>
    <row r="8289" spans="1:9" x14ac:dyDescent="0.25">
      <c r="A8289" t="s">
        <v>2105</v>
      </c>
      <c r="B8289" t="s">
        <v>10</v>
      </c>
      <c r="C8289" s="1">
        <v>44661</v>
      </c>
      <c r="D8289" s="1">
        <v>44920</v>
      </c>
      <c r="E8289">
        <f>VLOOKUP(data[[#This Row],[id_campaign]],campaign[],4,FALSE)</f>
        <v>26</v>
      </c>
      <c r="F8289" t="str">
        <f>VLOOKUP(data[[#This Row],[id_campaign]],campaign[],2,FALSE)</f>
        <v>TruckOwner</v>
      </c>
      <c r="G8289" t="str">
        <f>VLOOKUP(data[[#This Row],[id_customer]],customer[],2,FALSE)</f>
        <v>Derek Stealey</v>
      </c>
      <c r="H8289" t="str">
        <f>data[[#This Row],[id_customer]]&amp;data[[#This Row],[id_campaign]]</f>
        <v>C0516cam04</v>
      </c>
      <c r="I8289">
        <f>DATEDIF(data[[#This Row],[join_date]],data[[#This Row],[buy_date]],"M")</f>
        <v>8</v>
      </c>
    </row>
    <row r="8290" spans="1:9" x14ac:dyDescent="0.25">
      <c r="A8290" t="s">
        <v>2105</v>
      </c>
      <c r="B8290" t="s">
        <v>10</v>
      </c>
      <c r="C8290" s="1">
        <v>44661</v>
      </c>
      <c r="D8290" s="1">
        <v>44977</v>
      </c>
      <c r="E8290">
        <f>VLOOKUP(data[[#This Row],[id_campaign]],campaign[],4,FALSE)</f>
        <v>26</v>
      </c>
      <c r="F8290" t="str">
        <f>VLOOKUP(data[[#This Row],[id_campaign]],campaign[],2,FALSE)</f>
        <v>TruckOwner</v>
      </c>
      <c r="G8290" t="str">
        <f>VLOOKUP(data[[#This Row],[id_customer]],customer[],2,FALSE)</f>
        <v>Derek Stealey</v>
      </c>
      <c r="H8290" t="str">
        <f>data[[#This Row],[id_customer]]&amp;data[[#This Row],[id_campaign]]</f>
        <v>C0516cam04</v>
      </c>
      <c r="I8290">
        <f>DATEDIF(data[[#This Row],[join_date]],data[[#This Row],[buy_date]],"M")</f>
        <v>10</v>
      </c>
    </row>
    <row r="8291" spans="1:9" x14ac:dyDescent="0.25">
      <c r="A8291" t="s">
        <v>2105</v>
      </c>
      <c r="B8291" t="s">
        <v>10</v>
      </c>
      <c r="C8291" s="1">
        <v>44661</v>
      </c>
      <c r="D8291" s="1">
        <v>44998</v>
      </c>
      <c r="E8291">
        <f>VLOOKUP(data[[#This Row],[id_campaign]],campaign[],4,FALSE)</f>
        <v>26</v>
      </c>
      <c r="F8291" t="str">
        <f>VLOOKUP(data[[#This Row],[id_campaign]],campaign[],2,FALSE)</f>
        <v>TruckOwner</v>
      </c>
      <c r="G8291" t="str">
        <f>VLOOKUP(data[[#This Row],[id_customer]],customer[],2,FALSE)</f>
        <v>Derek Stealey</v>
      </c>
      <c r="H8291" t="str">
        <f>data[[#This Row],[id_customer]]&amp;data[[#This Row],[id_campaign]]</f>
        <v>C0516cam04</v>
      </c>
      <c r="I8291">
        <f>DATEDIF(data[[#This Row],[join_date]],data[[#This Row],[buy_date]],"M")</f>
        <v>11</v>
      </c>
    </row>
    <row r="8292" spans="1:9" x14ac:dyDescent="0.25">
      <c r="A8292" t="s">
        <v>2105</v>
      </c>
      <c r="B8292" t="s">
        <v>10</v>
      </c>
      <c r="C8292" s="1">
        <v>44661</v>
      </c>
      <c r="D8292" s="1">
        <v>45037</v>
      </c>
      <c r="E8292">
        <f>VLOOKUP(data[[#This Row],[id_campaign]],campaign[],4,FALSE)</f>
        <v>26</v>
      </c>
      <c r="F8292" t="str">
        <f>VLOOKUP(data[[#This Row],[id_campaign]],campaign[],2,FALSE)</f>
        <v>TruckOwner</v>
      </c>
      <c r="G8292" t="str">
        <f>VLOOKUP(data[[#This Row],[id_customer]],customer[],2,FALSE)</f>
        <v>Derek Stealey</v>
      </c>
      <c r="H8292" t="str">
        <f>data[[#This Row],[id_customer]]&amp;data[[#This Row],[id_campaign]]</f>
        <v>C0516cam04</v>
      </c>
      <c r="I8292">
        <f>DATEDIF(data[[#This Row],[join_date]],data[[#This Row],[buy_date]],"M")</f>
        <v>12</v>
      </c>
    </row>
    <row r="8293" spans="1:9" x14ac:dyDescent="0.25">
      <c r="A8293" t="s">
        <v>2105</v>
      </c>
      <c r="B8293" t="s">
        <v>10</v>
      </c>
      <c r="C8293" s="1">
        <v>44661</v>
      </c>
      <c r="D8293" s="1">
        <v>45056</v>
      </c>
      <c r="E8293">
        <f>VLOOKUP(data[[#This Row],[id_campaign]],campaign[],4,FALSE)</f>
        <v>26</v>
      </c>
      <c r="F8293" t="str">
        <f>VLOOKUP(data[[#This Row],[id_campaign]],campaign[],2,FALSE)</f>
        <v>TruckOwner</v>
      </c>
      <c r="G8293" t="str">
        <f>VLOOKUP(data[[#This Row],[id_customer]],customer[],2,FALSE)</f>
        <v>Derek Stealey</v>
      </c>
      <c r="H8293" t="str">
        <f>data[[#This Row],[id_customer]]&amp;data[[#This Row],[id_campaign]]</f>
        <v>C0516cam04</v>
      </c>
      <c r="I8293">
        <f>DATEDIF(data[[#This Row],[join_date]],data[[#This Row],[buy_date]],"M")</f>
        <v>13</v>
      </c>
    </row>
    <row r="8294" spans="1:9" x14ac:dyDescent="0.25">
      <c r="A8294" t="s">
        <v>2109</v>
      </c>
      <c r="B8294" t="s">
        <v>10</v>
      </c>
      <c r="C8294" s="1">
        <v>44875</v>
      </c>
      <c r="D8294" s="1">
        <v>44875</v>
      </c>
      <c r="E8294">
        <f>VLOOKUP(data[[#This Row],[id_campaign]],campaign[],4,FALSE)</f>
        <v>26</v>
      </c>
      <c r="F8294" t="str">
        <f>VLOOKUP(data[[#This Row],[id_campaign]],campaign[],2,FALSE)</f>
        <v>TruckOwner</v>
      </c>
      <c r="G8294" t="str">
        <f>VLOOKUP(data[[#This Row],[id_customer]],customer[],2,FALSE)</f>
        <v>Sallyann Laydon</v>
      </c>
      <c r="H8294" t="str">
        <f>data[[#This Row],[id_customer]]&amp;data[[#This Row],[id_campaign]]</f>
        <v>C0517cam04</v>
      </c>
      <c r="I8294">
        <f>DATEDIF(data[[#This Row],[join_date]],data[[#This Row],[buy_date]],"M")</f>
        <v>0</v>
      </c>
    </row>
    <row r="8295" spans="1:9" x14ac:dyDescent="0.25">
      <c r="A8295" t="s">
        <v>2109</v>
      </c>
      <c r="B8295" t="s">
        <v>10</v>
      </c>
      <c r="C8295" s="1">
        <v>44875</v>
      </c>
      <c r="D8295" s="1">
        <v>44915</v>
      </c>
      <c r="E8295">
        <f>VLOOKUP(data[[#This Row],[id_campaign]],campaign[],4,FALSE)</f>
        <v>26</v>
      </c>
      <c r="F8295" t="str">
        <f>VLOOKUP(data[[#This Row],[id_campaign]],campaign[],2,FALSE)</f>
        <v>TruckOwner</v>
      </c>
      <c r="G8295" t="str">
        <f>VLOOKUP(data[[#This Row],[id_customer]],customer[],2,FALSE)</f>
        <v>Sallyann Laydon</v>
      </c>
      <c r="H8295" t="str">
        <f>data[[#This Row],[id_customer]]&amp;data[[#This Row],[id_campaign]]</f>
        <v>C0517cam04</v>
      </c>
      <c r="I8295">
        <f>DATEDIF(data[[#This Row],[join_date]],data[[#This Row],[buy_date]],"M")</f>
        <v>1</v>
      </c>
    </row>
    <row r="8296" spans="1:9" x14ac:dyDescent="0.25">
      <c r="A8296" t="s">
        <v>2109</v>
      </c>
      <c r="B8296" t="s">
        <v>10</v>
      </c>
      <c r="C8296" s="1">
        <v>44875</v>
      </c>
      <c r="D8296" s="1">
        <v>44938</v>
      </c>
      <c r="E8296">
        <f>VLOOKUP(data[[#This Row],[id_campaign]],campaign[],4,FALSE)</f>
        <v>26</v>
      </c>
      <c r="F8296" t="str">
        <f>VLOOKUP(data[[#This Row],[id_campaign]],campaign[],2,FALSE)</f>
        <v>TruckOwner</v>
      </c>
      <c r="G8296" t="str">
        <f>VLOOKUP(data[[#This Row],[id_customer]],customer[],2,FALSE)</f>
        <v>Sallyann Laydon</v>
      </c>
      <c r="H8296" t="str">
        <f>data[[#This Row],[id_customer]]&amp;data[[#This Row],[id_campaign]]</f>
        <v>C0517cam04</v>
      </c>
      <c r="I8296">
        <f>DATEDIF(data[[#This Row],[join_date]],data[[#This Row],[buy_date]],"M")</f>
        <v>2</v>
      </c>
    </row>
    <row r="8297" spans="1:9" x14ac:dyDescent="0.25">
      <c r="A8297" t="s">
        <v>2109</v>
      </c>
      <c r="B8297" t="s">
        <v>10</v>
      </c>
      <c r="C8297" s="1">
        <v>44875</v>
      </c>
      <c r="D8297" s="1">
        <v>44977</v>
      </c>
      <c r="E8297">
        <f>VLOOKUP(data[[#This Row],[id_campaign]],campaign[],4,FALSE)</f>
        <v>26</v>
      </c>
      <c r="F8297" t="str">
        <f>VLOOKUP(data[[#This Row],[id_campaign]],campaign[],2,FALSE)</f>
        <v>TruckOwner</v>
      </c>
      <c r="G8297" t="str">
        <f>VLOOKUP(data[[#This Row],[id_customer]],customer[],2,FALSE)</f>
        <v>Sallyann Laydon</v>
      </c>
      <c r="H8297" t="str">
        <f>data[[#This Row],[id_customer]]&amp;data[[#This Row],[id_campaign]]</f>
        <v>C0517cam04</v>
      </c>
      <c r="I8297">
        <f>DATEDIF(data[[#This Row],[join_date]],data[[#This Row],[buy_date]],"M")</f>
        <v>3</v>
      </c>
    </row>
    <row r="8298" spans="1:9" x14ac:dyDescent="0.25">
      <c r="A8298" t="s">
        <v>2109</v>
      </c>
      <c r="B8298" t="s">
        <v>10</v>
      </c>
      <c r="C8298" s="1">
        <v>44875</v>
      </c>
      <c r="D8298" s="1">
        <v>45003</v>
      </c>
      <c r="E8298">
        <f>VLOOKUP(data[[#This Row],[id_campaign]],campaign[],4,FALSE)</f>
        <v>26</v>
      </c>
      <c r="F8298" t="str">
        <f>VLOOKUP(data[[#This Row],[id_campaign]],campaign[],2,FALSE)</f>
        <v>TruckOwner</v>
      </c>
      <c r="G8298" t="str">
        <f>VLOOKUP(data[[#This Row],[id_customer]],customer[],2,FALSE)</f>
        <v>Sallyann Laydon</v>
      </c>
      <c r="H8298" t="str">
        <f>data[[#This Row],[id_customer]]&amp;data[[#This Row],[id_campaign]]</f>
        <v>C0517cam04</v>
      </c>
      <c r="I8298">
        <f>DATEDIF(data[[#This Row],[join_date]],data[[#This Row],[buy_date]],"M")</f>
        <v>4</v>
      </c>
    </row>
    <row r="8299" spans="1:9" x14ac:dyDescent="0.25">
      <c r="A8299" t="s">
        <v>2109</v>
      </c>
      <c r="B8299" t="s">
        <v>10</v>
      </c>
      <c r="C8299" s="1">
        <v>44875</v>
      </c>
      <c r="D8299" s="1">
        <v>45037</v>
      </c>
      <c r="E8299">
        <f>VLOOKUP(data[[#This Row],[id_campaign]],campaign[],4,FALSE)</f>
        <v>26</v>
      </c>
      <c r="F8299" t="str">
        <f>VLOOKUP(data[[#This Row],[id_campaign]],campaign[],2,FALSE)</f>
        <v>TruckOwner</v>
      </c>
      <c r="G8299" t="str">
        <f>VLOOKUP(data[[#This Row],[id_customer]],customer[],2,FALSE)</f>
        <v>Sallyann Laydon</v>
      </c>
      <c r="H8299" t="str">
        <f>data[[#This Row],[id_customer]]&amp;data[[#This Row],[id_campaign]]</f>
        <v>C0517cam04</v>
      </c>
      <c r="I8299">
        <f>DATEDIF(data[[#This Row],[join_date]],data[[#This Row],[buy_date]],"M")</f>
        <v>5</v>
      </c>
    </row>
    <row r="8300" spans="1:9" x14ac:dyDescent="0.25">
      <c r="A8300" t="s">
        <v>2109</v>
      </c>
      <c r="B8300" t="s">
        <v>10</v>
      </c>
      <c r="C8300" s="1">
        <v>44875</v>
      </c>
      <c r="D8300" s="1">
        <v>45058</v>
      </c>
      <c r="E8300">
        <f>VLOOKUP(data[[#This Row],[id_campaign]],campaign[],4,FALSE)</f>
        <v>26</v>
      </c>
      <c r="F8300" t="str">
        <f>VLOOKUP(data[[#This Row],[id_campaign]],campaign[],2,FALSE)</f>
        <v>TruckOwner</v>
      </c>
      <c r="G8300" t="str">
        <f>VLOOKUP(data[[#This Row],[id_customer]],customer[],2,FALSE)</f>
        <v>Sallyann Laydon</v>
      </c>
      <c r="H8300" t="str">
        <f>data[[#This Row],[id_customer]]&amp;data[[#This Row],[id_campaign]]</f>
        <v>C0517cam04</v>
      </c>
      <c r="I8300">
        <f>DATEDIF(data[[#This Row],[join_date]],data[[#This Row],[buy_date]],"M")</f>
        <v>6</v>
      </c>
    </row>
    <row r="8301" spans="1:9" x14ac:dyDescent="0.25">
      <c r="A8301" t="s">
        <v>2113</v>
      </c>
      <c r="B8301" t="s">
        <v>12</v>
      </c>
      <c r="C8301" s="1">
        <v>44689</v>
      </c>
      <c r="D8301" s="1">
        <v>44689</v>
      </c>
      <c r="E8301">
        <f>VLOOKUP(data[[#This Row],[id_campaign]],campaign[],4,FALSE)</f>
        <v>22</v>
      </c>
      <c r="F8301" t="str">
        <f>VLOOKUP(data[[#This Row],[id_campaign]],campaign[],2,FALSE)</f>
        <v>RVOwner</v>
      </c>
      <c r="G8301" t="str">
        <f>VLOOKUP(data[[#This Row],[id_customer]],customer[],2,FALSE)</f>
        <v>Nicko Duerden</v>
      </c>
      <c r="H8301" t="str">
        <f>data[[#This Row],[id_customer]]&amp;data[[#This Row],[id_campaign]]</f>
        <v>C0518cam05</v>
      </c>
      <c r="I8301">
        <f>DATEDIF(data[[#This Row],[join_date]],data[[#This Row],[buy_date]],"M")</f>
        <v>0</v>
      </c>
    </row>
    <row r="8302" spans="1:9" x14ac:dyDescent="0.25">
      <c r="A8302" t="s">
        <v>2113</v>
      </c>
      <c r="B8302" t="s">
        <v>12</v>
      </c>
      <c r="C8302" s="1">
        <v>44689</v>
      </c>
      <c r="D8302" s="1">
        <v>44729</v>
      </c>
      <c r="E8302">
        <f>VLOOKUP(data[[#This Row],[id_campaign]],campaign[],4,FALSE)</f>
        <v>22</v>
      </c>
      <c r="F8302" t="str">
        <f>VLOOKUP(data[[#This Row],[id_campaign]],campaign[],2,FALSE)</f>
        <v>RVOwner</v>
      </c>
      <c r="G8302" t="str">
        <f>VLOOKUP(data[[#This Row],[id_customer]],customer[],2,FALSE)</f>
        <v>Nicko Duerden</v>
      </c>
      <c r="H8302" t="str">
        <f>data[[#This Row],[id_customer]]&amp;data[[#This Row],[id_campaign]]</f>
        <v>C0518cam05</v>
      </c>
      <c r="I8302">
        <f>DATEDIF(data[[#This Row],[join_date]],data[[#This Row],[buy_date]],"M")</f>
        <v>1</v>
      </c>
    </row>
    <row r="8303" spans="1:9" x14ac:dyDescent="0.25">
      <c r="A8303" t="s">
        <v>2113</v>
      </c>
      <c r="B8303" t="s">
        <v>12</v>
      </c>
      <c r="C8303" s="1">
        <v>44689</v>
      </c>
      <c r="D8303" s="1">
        <v>44760</v>
      </c>
      <c r="E8303">
        <f>VLOOKUP(data[[#This Row],[id_campaign]],campaign[],4,FALSE)</f>
        <v>22</v>
      </c>
      <c r="F8303" t="str">
        <f>VLOOKUP(data[[#This Row],[id_campaign]],campaign[],2,FALSE)</f>
        <v>RVOwner</v>
      </c>
      <c r="G8303" t="str">
        <f>VLOOKUP(data[[#This Row],[id_customer]],customer[],2,FALSE)</f>
        <v>Nicko Duerden</v>
      </c>
      <c r="H8303" t="str">
        <f>data[[#This Row],[id_customer]]&amp;data[[#This Row],[id_campaign]]</f>
        <v>C0518cam05</v>
      </c>
      <c r="I8303">
        <f>DATEDIF(data[[#This Row],[join_date]],data[[#This Row],[buy_date]],"M")</f>
        <v>2</v>
      </c>
    </row>
    <row r="8304" spans="1:9" x14ac:dyDescent="0.25">
      <c r="A8304" t="s">
        <v>2113</v>
      </c>
      <c r="B8304" t="s">
        <v>12</v>
      </c>
      <c r="C8304" s="1">
        <v>44689</v>
      </c>
      <c r="D8304" s="1">
        <v>44782</v>
      </c>
      <c r="E8304">
        <f>VLOOKUP(data[[#This Row],[id_campaign]],campaign[],4,FALSE)</f>
        <v>22</v>
      </c>
      <c r="F8304" t="str">
        <f>VLOOKUP(data[[#This Row],[id_campaign]],campaign[],2,FALSE)</f>
        <v>RVOwner</v>
      </c>
      <c r="G8304" t="str">
        <f>VLOOKUP(data[[#This Row],[id_customer]],customer[],2,FALSE)</f>
        <v>Nicko Duerden</v>
      </c>
      <c r="H8304" t="str">
        <f>data[[#This Row],[id_customer]]&amp;data[[#This Row],[id_campaign]]</f>
        <v>C0518cam05</v>
      </c>
      <c r="I8304">
        <f>DATEDIF(data[[#This Row],[join_date]],data[[#This Row],[buy_date]],"M")</f>
        <v>3</v>
      </c>
    </row>
    <row r="8305" spans="1:9" x14ac:dyDescent="0.25">
      <c r="A8305" t="s">
        <v>2113</v>
      </c>
      <c r="B8305" t="s">
        <v>12</v>
      </c>
      <c r="C8305" s="1">
        <v>44689</v>
      </c>
      <c r="D8305" s="1">
        <v>44817</v>
      </c>
      <c r="E8305">
        <f>VLOOKUP(data[[#This Row],[id_campaign]],campaign[],4,FALSE)</f>
        <v>22</v>
      </c>
      <c r="F8305" t="str">
        <f>VLOOKUP(data[[#This Row],[id_campaign]],campaign[],2,FALSE)</f>
        <v>RVOwner</v>
      </c>
      <c r="G8305" t="str">
        <f>VLOOKUP(data[[#This Row],[id_customer]],customer[],2,FALSE)</f>
        <v>Nicko Duerden</v>
      </c>
      <c r="H8305" t="str">
        <f>data[[#This Row],[id_customer]]&amp;data[[#This Row],[id_campaign]]</f>
        <v>C0518cam05</v>
      </c>
      <c r="I8305">
        <f>DATEDIF(data[[#This Row],[join_date]],data[[#This Row],[buy_date]],"M")</f>
        <v>4</v>
      </c>
    </row>
    <row r="8306" spans="1:9" x14ac:dyDescent="0.25">
      <c r="A8306" t="s">
        <v>2113</v>
      </c>
      <c r="B8306" t="s">
        <v>12</v>
      </c>
      <c r="C8306" s="1">
        <v>44689</v>
      </c>
      <c r="D8306" s="1">
        <v>44844</v>
      </c>
      <c r="E8306">
        <f>VLOOKUP(data[[#This Row],[id_campaign]],campaign[],4,FALSE)</f>
        <v>22</v>
      </c>
      <c r="F8306" t="str">
        <f>VLOOKUP(data[[#This Row],[id_campaign]],campaign[],2,FALSE)</f>
        <v>RVOwner</v>
      </c>
      <c r="G8306" t="str">
        <f>VLOOKUP(data[[#This Row],[id_customer]],customer[],2,FALSE)</f>
        <v>Nicko Duerden</v>
      </c>
      <c r="H8306" t="str">
        <f>data[[#This Row],[id_customer]]&amp;data[[#This Row],[id_campaign]]</f>
        <v>C0518cam05</v>
      </c>
      <c r="I8306">
        <f>DATEDIF(data[[#This Row],[join_date]],data[[#This Row],[buy_date]],"M")</f>
        <v>5</v>
      </c>
    </row>
    <row r="8307" spans="1:9" x14ac:dyDescent="0.25">
      <c r="A8307" t="s">
        <v>2113</v>
      </c>
      <c r="B8307" t="s">
        <v>12</v>
      </c>
      <c r="C8307" s="1">
        <v>44689</v>
      </c>
      <c r="D8307" s="1">
        <v>45028</v>
      </c>
      <c r="E8307">
        <f>VLOOKUP(data[[#This Row],[id_campaign]],campaign[],4,FALSE)</f>
        <v>22</v>
      </c>
      <c r="F8307" t="str">
        <f>VLOOKUP(data[[#This Row],[id_campaign]],campaign[],2,FALSE)</f>
        <v>RVOwner</v>
      </c>
      <c r="G8307" t="str">
        <f>VLOOKUP(data[[#This Row],[id_customer]],customer[],2,FALSE)</f>
        <v>Nicko Duerden</v>
      </c>
      <c r="H8307" t="str">
        <f>data[[#This Row],[id_customer]]&amp;data[[#This Row],[id_campaign]]</f>
        <v>C0518cam05</v>
      </c>
      <c r="I8307">
        <f>DATEDIF(data[[#This Row],[join_date]],data[[#This Row],[buy_date]],"M")</f>
        <v>11</v>
      </c>
    </row>
    <row r="8308" spans="1:9" x14ac:dyDescent="0.25">
      <c r="A8308" t="s">
        <v>2113</v>
      </c>
      <c r="B8308" t="s">
        <v>12</v>
      </c>
      <c r="C8308" s="1">
        <v>44689</v>
      </c>
      <c r="D8308" s="1">
        <v>45069</v>
      </c>
      <c r="E8308">
        <f>VLOOKUP(data[[#This Row],[id_campaign]],campaign[],4,FALSE)</f>
        <v>22</v>
      </c>
      <c r="F8308" t="str">
        <f>VLOOKUP(data[[#This Row],[id_campaign]],campaign[],2,FALSE)</f>
        <v>RVOwner</v>
      </c>
      <c r="G8308" t="str">
        <f>VLOOKUP(data[[#This Row],[id_customer]],customer[],2,FALSE)</f>
        <v>Nicko Duerden</v>
      </c>
      <c r="H8308" t="str">
        <f>data[[#This Row],[id_customer]]&amp;data[[#This Row],[id_campaign]]</f>
        <v>C0518cam05</v>
      </c>
      <c r="I8308">
        <f>DATEDIF(data[[#This Row],[join_date]],data[[#This Row],[buy_date]],"M")</f>
        <v>12</v>
      </c>
    </row>
    <row r="8309" spans="1:9" x14ac:dyDescent="0.25">
      <c r="A8309" t="s">
        <v>2113</v>
      </c>
      <c r="B8309" t="s">
        <v>6</v>
      </c>
      <c r="C8309" s="1">
        <v>45015</v>
      </c>
      <c r="D8309" s="1">
        <v>45015</v>
      </c>
      <c r="E8309">
        <f>VLOOKUP(data[[#This Row],[id_campaign]],campaign[],4,FALSE)</f>
        <v>26</v>
      </c>
      <c r="F8309" t="str">
        <f>VLOOKUP(data[[#This Row],[id_campaign]],campaign[],2,FALSE)</f>
        <v>HandsetRefurbished</v>
      </c>
      <c r="G8309" t="str">
        <f>VLOOKUP(data[[#This Row],[id_customer]],customer[],2,FALSE)</f>
        <v>Nicko Duerden</v>
      </c>
      <c r="H8309" t="str">
        <f>data[[#This Row],[id_customer]]&amp;data[[#This Row],[id_campaign]]</f>
        <v>C0518cam02</v>
      </c>
      <c r="I8309">
        <f>DATEDIF(data[[#This Row],[join_date]],data[[#This Row],[buy_date]],"M")</f>
        <v>0</v>
      </c>
    </row>
    <row r="8310" spans="1:9" x14ac:dyDescent="0.25">
      <c r="A8310" t="s">
        <v>2113</v>
      </c>
      <c r="B8310" t="s">
        <v>6</v>
      </c>
      <c r="C8310" s="1">
        <v>45015</v>
      </c>
      <c r="D8310" s="1">
        <v>45046</v>
      </c>
      <c r="E8310">
        <f>VLOOKUP(data[[#This Row],[id_campaign]],campaign[],4,FALSE)</f>
        <v>26</v>
      </c>
      <c r="F8310" t="str">
        <f>VLOOKUP(data[[#This Row],[id_campaign]],campaign[],2,FALSE)</f>
        <v>HandsetRefurbished</v>
      </c>
      <c r="G8310" t="str">
        <f>VLOOKUP(data[[#This Row],[id_customer]],customer[],2,FALSE)</f>
        <v>Nicko Duerden</v>
      </c>
      <c r="H8310" t="str">
        <f>data[[#This Row],[id_customer]]&amp;data[[#This Row],[id_campaign]]</f>
        <v>C0518cam02</v>
      </c>
      <c r="I8310">
        <f>DATEDIF(data[[#This Row],[join_date]],data[[#This Row],[buy_date]],"M")</f>
        <v>1</v>
      </c>
    </row>
    <row r="8311" spans="1:9" x14ac:dyDescent="0.25">
      <c r="A8311" t="s">
        <v>2113</v>
      </c>
      <c r="B8311" t="s">
        <v>6</v>
      </c>
      <c r="C8311" s="1">
        <v>45015</v>
      </c>
      <c r="D8311" s="1">
        <v>45055</v>
      </c>
      <c r="E8311">
        <f>VLOOKUP(data[[#This Row],[id_campaign]],campaign[],4,FALSE)</f>
        <v>26</v>
      </c>
      <c r="F8311" t="str">
        <f>VLOOKUP(data[[#This Row],[id_campaign]],campaign[],2,FALSE)</f>
        <v>HandsetRefurbished</v>
      </c>
      <c r="G8311" t="str">
        <f>VLOOKUP(data[[#This Row],[id_customer]],customer[],2,FALSE)</f>
        <v>Nicko Duerden</v>
      </c>
      <c r="H8311" t="str">
        <f>data[[#This Row],[id_customer]]&amp;data[[#This Row],[id_campaign]]</f>
        <v>C0518cam02</v>
      </c>
      <c r="I8311">
        <f>DATEDIF(data[[#This Row],[join_date]],data[[#This Row],[buy_date]],"M")</f>
        <v>1</v>
      </c>
    </row>
    <row r="8312" spans="1:9" x14ac:dyDescent="0.25">
      <c r="A8312" t="s">
        <v>2117</v>
      </c>
      <c r="B8312" t="s">
        <v>18</v>
      </c>
      <c r="C8312" s="1">
        <v>44954</v>
      </c>
      <c r="D8312" s="1">
        <v>44954</v>
      </c>
      <c r="E8312">
        <f>VLOOKUP(data[[#This Row],[id_campaign]],campaign[],4,FALSE)</f>
        <v>27</v>
      </c>
      <c r="F8312" t="str">
        <f>VLOOKUP(data[[#This Row],[id_campaign]],campaign[],2,FALSE)</f>
        <v>RespondsToMailOffers</v>
      </c>
      <c r="G8312" t="str">
        <f>VLOOKUP(data[[#This Row],[id_customer]],customer[],2,FALSE)</f>
        <v>Dyann Danielczyk</v>
      </c>
      <c r="H8312" t="str">
        <f>data[[#This Row],[id_customer]]&amp;data[[#This Row],[id_campaign]]</f>
        <v>C0519cam08</v>
      </c>
      <c r="I8312">
        <f>DATEDIF(data[[#This Row],[join_date]],data[[#This Row],[buy_date]],"M")</f>
        <v>0</v>
      </c>
    </row>
    <row r="8313" spans="1:9" x14ac:dyDescent="0.25">
      <c r="A8313" t="s">
        <v>2117</v>
      </c>
      <c r="B8313" t="s">
        <v>18</v>
      </c>
      <c r="C8313" s="1">
        <v>44954</v>
      </c>
      <c r="D8313" s="1">
        <v>44997</v>
      </c>
      <c r="E8313">
        <f>VLOOKUP(data[[#This Row],[id_campaign]],campaign[],4,FALSE)</f>
        <v>27</v>
      </c>
      <c r="F8313" t="str">
        <f>VLOOKUP(data[[#This Row],[id_campaign]],campaign[],2,FALSE)</f>
        <v>RespondsToMailOffers</v>
      </c>
      <c r="G8313" t="str">
        <f>VLOOKUP(data[[#This Row],[id_customer]],customer[],2,FALSE)</f>
        <v>Dyann Danielczyk</v>
      </c>
      <c r="H8313" t="str">
        <f>data[[#This Row],[id_customer]]&amp;data[[#This Row],[id_campaign]]</f>
        <v>C0519cam08</v>
      </c>
      <c r="I8313">
        <f>DATEDIF(data[[#This Row],[join_date]],data[[#This Row],[buy_date]],"M")</f>
        <v>1</v>
      </c>
    </row>
    <row r="8314" spans="1:9" x14ac:dyDescent="0.25">
      <c r="A8314" t="s">
        <v>2117</v>
      </c>
      <c r="B8314" t="s">
        <v>18</v>
      </c>
      <c r="C8314" s="1">
        <v>44954</v>
      </c>
      <c r="D8314" s="1">
        <v>45022</v>
      </c>
      <c r="E8314">
        <f>VLOOKUP(data[[#This Row],[id_campaign]],campaign[],4,FALSE)</f>
        <v>27</v>
      </c>
      <c r="F8314" t="str">
        <f>VLOOKUP(data[[#This Row],[id_campaign]],campaign[],2,FALSE)</f>
        <v>RespondsToMailOffers</v>
      </c>
      <c r="G8314" t="str">
        <f>VLOOKUP(data[[#This Row],[id_customer]],customer[],2,FALSE)</f>
        <v>Dyann Danielczyk</v>
      </c>
      <c r="H8314" t="str">
        <f>data[[#This Row],[id_customer]]&amp;data[[#This Row],[id_campaign]]</f>
        <v>C0519cam08</v>
      </c>
      <c r="I8314">
        <f>DATEDIF(data[[#This Row],[join_date]],data[[#This Row],[buy_date]],"M")</f>
        <v>2</v>
      </c>
    </row>
    <row r="8315" spans="1:9" x14ac:dyDescent="0.25">
      <c r="A8315" t="s">
        <v>2117</v>
      </c>
      <c r="B8315" t="s">
        <v>18</v>
      </c>
      <c r="C8315" s="1">
        <v>44954</v>
      </c>
      <c r="D8315" s="1">
        <v>45053</v>
      </c>
      <c r="E8315">
        <f>VLOOKUP(data[[#This Row],[id_campaign]],campaign[],4,FALSE)</f>
        <v>27</v>
      </c>
      <c r="F8315" t="str">
        <f>VLOOKUP(data[[#This Row],[id_campaign]],campaign[],2,FALSE)</f>
        <v>RespondsToMailOffers</v>
      </c>
      <c r="G8315" t="str">
        <f>VLOOKUP(data[[#This Row],[id_customer]],customer[],2,FALSE)</f>
        <v>Dyann Danielczyk</v>
      </c>
      <c r="H8315" t="str">
        <f>data[[#This Row],[id_customer]]&amp;data[[#This Row],[id_campaign]]</f>
        <v>C0519cam08</v>
      </c>
      <c r="I8315">
        <f>DATEDIF(data[[#This Row],[join_date]],data[[#This Row],[buy_date]],"M")</f>
        <v>3</v>
      </c>
    </row>
    <row r="8316" spans="1:9" x14ac:dyDescent="0.25">
      <c r="A8316" t="s">
        <v>2117</v>
      </c>
      <c r="B8316" t="s">
        <v>18</v>
      </c>
      <c r="C8316" s="1">
        <v>44954</v>
      </c>
      <c r="D8316" s="1">
        <v>45078</v>
      </c>
      <c r="E8316">
        <f>VLOOKUP(data[[#This Row],[id_campaign]],campaign[],4,FALSE)</f>
        <v>27</v>
      </c>
      <c r="F8316" t="str">
        <f>VLOOKUP(data[[#This Row],[id_campaign]],campaign[],2,FALSE)</f>
        <v>RespondsToMailOffers</v>
      </c>
      <c r="G8316" t="str">
        <f>VLOOKUP(data[[#This Row],[id_customer]],customer[],2,FALSE)</f>
        <v>Dyann Danielczyk</v>
      </c>
      <c r="H8316" t="str">
        <f>data[[#This Row],[id_customer]]&amp;data[[#This Row],[id_campaign]]</f>
        <v>C0519cam08</v>
      </c>
      <c r="I8316">
        <f>DATEDIF(data[[#This Row],[join_date]],data[[#This Row],[buy_date]],"M")</f>
        <v>4</v>
      </c>
    </row>
    <row r="8317" spans="1:9" x14ac:dyDescent="0.25">
      <c r="A8317" t="s">
        <v>2121</v>
      </c>
      <c r="B8317" t="s">
        <v>30</v>
      </c>
      <c r="C8317" s="1">
        <v>44660</v>
      </c>
      <c r="D8317" s="1">
        <v>44660</v>
      </c>
      <c r="E8317">
        <f>VLOOKUP(data[[#This Row],[id_campaign]],campaign[],4,FALSE)</f>
        <v>28</v>
      </c>
      <c r="F8317" t="str">
        <f>VLOOKUP(data[[#This Row],[id_campaign]],campaign[],2,FALSE)</f>
        <v>NotNewCellphoneUser</v>
      </c>
      <c r="G8317" t="str">
        <f>VLOOKUP(data[[#This Row],[id_customer]],customer[],2,FALSE)</f>
        <v>Gil Grady</v>
      </c>
      <c r="H8317" t="str">
        <f>data[[#This Row],[id_customer]]&amp;data[[#This Row],[id_campaign]]</f>
        <v>C0520cam14</v>
      </c>
      <c r="I8317">
        <f>DATEDIF(data[[#This Row],[join_date]],data[[#This Row],[buy_date]],"M")</f>
        <v>0</v>
      </c>
    </row>
    <row r="8318" spans="1:9" x14ac:dyDescent="0.25">
      <c r="A8318" t="s">
        <v>2121</v>
      </c>
      <c r="B8318" t="s">
        <v>30</v>
      </c>
      <c r="C8318" s="1">
        <v>44660</v>
      </c>
      <c r="D8318" s="1">
        <v>44690</v>
      </c>
      <c r="E8318">
        <f>VLOOKUP(data[[#This Row],[id_campaign]],campaign[],4,FALSE)</f>
        <v>28</v>
      </c>
      <c r="F8318" t="str">
        <f>VLOOKUP(data[[#This Row],[id_campaign]],campaign[],2,FALSE)</f>
        <v>NotNewCellphoneUser</v>
      </c>
      <c r="G8318" t="str">
        <f>VLOOKUP(data[[#This Row],[id_customer]],customer[],2,FALSE)</f>
        <v>Gil Grady</v>
      </c>
      <c r="H8318" t="str">
        <f>data[[#This Row],[id_customer]]&amp;data[[#This Row],[id_campaign]]</f>
        <v>C0520cam14</v>
      </c>
      <c r="I8318">
        <f>DATEDIF(data[[#This Row],[join_date]],data[[#This Row],[buy_date]],"M")</f>
        <v>1</v>
      </c>
    </row>
    <row r="8319" spans="1:9" x14ac:dyDescent="0.25">
      <c r="A8319" t="s">
        <v>2121</v>
      </c>
      <c r="B8319" t="s">
        <v>30</v>
      </c>
      <c r="C8319" s="1">
        <v>44660</v>
      </c>
      <c r="D8319" s="1">
        <v>44757</v>
      </c>
      <c r="E8319">
        <f>VLOOKUP(data[[#This Row],[id_campaign]],campaign[],4,FALSE)</f>
        <v>28</v>
      </c>
      <c r="F8319" t="str">
        <f>VLOOKUP(data[[#This Row],[id_campaign]],campaign[],2,FALSE)</f>
        <v>NotNewCellphoneUser</v>
      </c>
      <c r="G8319" t="str">
        <f>VLOOKUP(data[[#This Row],[id_customer]],customer[],2,FALSE)</f>
        <v>Gil Grady</v>
      </c>
      <c r="H8319" t="str">
        <f>data[[#This Row],[id_customer]]&amp;data[[#This Row],[id_campaign]]</f>
        <v>C0520cam14</v>
      </c>
      <c r="I8319">
        <f>DATEDIF(data[[#This Row],[join_date]],data[[#This Row],[buy_date]],"M")</f>
        <v>3</v>
      </c>
    </row>
    <row r="8320" spans="1:9" x14ac:dyDescent="0.25">
      <c r="A8320" t="s">
        <v>2121</v>
      </c>
      <c r="B8320" t="s">
        <v>30</v>
      </c>
      <c r="C8320" s="1">
        <v>44660</v>
      </c>
      <c r="D8320" s="1">
        <v>44791</v>
      </c>
      <c r="E8320">
        <f>VLOOKUP(data[[#This Row],[id_campaign]],campaign[],4,FALSE)</f>
        <v>28</v>
      </c>
      <c r="F8320" t="str">
        <f>VLOOKUP(data[[#This Row],[id_campaign]],campaign[],2,FALSE)</f>
        <v>NotNewCellphoneUser</v>
      </c>
      <c r="G8320" t="str">
        <f>VLOOKUP(data[[#This Row],[id_customer]],customer[],2,FALSE)</f>
        <v>Gil Grady</v>
      </c>
      <c r="H8320" t="str">
        <f>data[[#This Row],[id_customer]]&amp;data[[#This Row],[id_campaign]]</f>
        <v>C0520cam14</v>
      </c>
      <c r="I8320">
        <f>DATEDIF(data[[#This Row],[join_date]],data[[#This Row],[buy_date]],"M")</f>
        <v>4</v>
      </c>
    </row>
    <row r="8321" spans="1:9" x14ac:dyDescent="0.25">
      <c r="A8321" t="s">
        <v>2121</v>
      </c>
      <c r="B8321" t="s">
        <v>30</v>
      </c>
      <c r="C8321" s="1">
        <v>44660</v>
      </c>
      <c r="D8321" s="1">
        <v>44823</v>
      </c>
      <c r="E8321">
        <f>VLOOKUP(data[[#This Row],[id_campaign]],campaign[],4,FALSE)</f>
        <v>28</v>
      </c>
      <c r="F8321" t="str">
        <f>VLOOKUP(data[[#This Row],[id_campaign]],campaign[],2,FALSE)</f>
        <v>NotNewCellphoneUser</v>
      </c>
      <c r="G8321" t="str">
        <f>VLOOKUP(data[[#This Row],[id_customer]],customer[],2,FALSE)</f>
        <v>Gil Grady</v>
      </c>
      <c r="H8321" t="str">
        <f>data[[#This Row],[id_customer]]&amp;data[[#This Row],[id_campaign]]</f>
        <v>C0520cam14</v>
      </c>
      <c r="I8321">
        <f>DATEDIF(data[[#This Row],[join_date]],data[[#This Row],[buy_date]],"M")</f>
        <v>5</v>
      </c>
    </row>
    <row r="8322" spans="1:9" x14ac:dyDescent="0.25">
      <c r="A8322" t="s">
        <v>2121</v>
      </c>
      <c r="B8322" t="s">
        <v>30</v>
      </c>
      <c r="C8322" s="1">
        <v>44660</v>
      </c>
      <c r="D8322" s="1">
        <v>44845</v>
      </c>
      <c r="E8322">
        <f>VLOOKUP(data[[#This Row],[id_campaign]],campaign[],4,FALSE)</f>
        <v>28</v>
      </c>
      <c r="F8322" t="str">
        <f>VLOOKUP(data[[#This Row],[id_campaign]],campaign[],2,FALSE)</f>
        <v>NotNewCellphoneUser</v>
      </c>
      <c r="G8322" t="str">
        <f>VLOOKUP(data[[#This Row],[id_customer]],customer[],2,FALSE)</f>
        <v>Gil Grady</v>
      </c>
      <c r="H8322" t="str">
        <f>data[[#This Row],[id_customer]]&amp;data[[#This Row],[id_campaign]]</f>
        <v>C0520cam14</v>
      </c>
      <c r="I8322">
        <f>DATEDIF(data[[#This Row],[join_date]],data[[#This Row],[buy_date]],"M")</f>
        <v>6</v>
      </c>
    </row>
    <row r="8323" spans="1:9" x14ac:dyDescent="0.25">
      <c r="A8323" t="s">
        <v>2121</v>
      </c>
      <c r="B8323" t="s">
        <v>30</v>
      </c>
      <c r="C8323" s="1">
        <v>44660</v>
      </c>
      <c r="D8323" s="1">
        <v>44874</v>
      </c>
      <c r="E8323">
        <f>VLOOKUP(data[[#This Row],[id_campaign]],campaign[],4,FALSE)</f>
        <v>28</v>
      </c>
      <c r="F8323" t="str">
        <f>VLOOKUP(data[[#This Row],[id_campaign]],campaign[],2,FALSE)</f>
        <v>NotNewCellphoneUser</v>
      </c>
      <c r="G8323" t="str">
        <f>VLOOKUP(data[[#This Row],[id_customer]],customer[],2,FALSE)</f>
        <v>Gil Grady</v>
      </c>
      <c r="H8323" t="str">
        <f>data[[#This Row],[id_customer]]&amp;data[[#This Row],[id_campaign]]</f>
        <v>C0520cam14</v>
      </c>
      <c r="I8323">
        <f>DATEDIF(data[[#This Row],[join_date]],data[[#This Row],[buy_date]],"M")</f>
        <v>7</v>
      </c>
    </row>
    <row r="8324" spans="1:9" x14ac:dyDescent="0.25">
      <c r="A8324" t="s">
        <v>2121</v>
      </c>
      <c r="B8324" t="s">
        <v>30</v>
      </c>
      <c r="C8324" s="1">
        <v>44660</v>
      </c>
      <c r="D8324" s="1">
        <v>44905</v>
      </c>
      <c r="E8324">
        <f>VLOOKUP(data[[#This Row],[id_campaign]],campaign[],4,FALSE)</f>
        <v>28</v>
      </c>
      <c r="F8324" t="str">
        <f>VLOOKUP(data[[#This Row],[id_campaign]],campaign[],2,FALSE)</f>
        <v>NotNewCellphoneUser</v>
      </c>
      <c r="G8324" t="str">
        <f>VLOOKUP(data[[#This Row],[id_customer]],customer[],2,FALSE)</f>
        <v>Gil Grady</v>
      </c>
      <c r="H8324" t="str">
        <f>data[[#This Row],[id_customer]]&amp;data[[#This Row],[id_campaign]]</f>
        <v>C0520cam14</v>
      </c>
      <c r="I8324">
        <f>DATEDIF(data[[#This Row],[join_date]],data[[#This Row],[buy_date]],"M")</f>
        <v>8</v>
      </c>
    </row>
    <row r="8325" spans="1:9" x14ac:dyDescent="0.25">
      <c r="A8325" t="s">
        <v>2121</v>
      </c>
      <c r="B8325" t="s">
        <v>30</v>
      </c>
      <c r="C8325" s="1">
        <v>44660</v>
      </c>
      <c r="D8325" s="1">
        <v>44936</v>
      </c>
      <c r="E8325">
        <f>VLOOKUP(data[[#This Row],[id_campaign]],campaign[],4,FALSE)</f>
        <v>28</v>
      </c>
      <c r="F8325" t="str">
        <f>VLOOKUP(data[[#This Row],[id_campaign]],campaign[],2,FALSE)</f>
        <v>NotNewCellphoneUser</v>
      </c>
      <c r="G8325" t="str">
        <f>VLOOKUP(data[[#This Row],[id_customer]],customer[],2,FALSE)</f>
        <v>Gil Grady</v>
      </c>
      <c r="H8325" t="str">
        <f>data[[#This Row],[id_customer]]&amp;data[[#This Row],[id_campaign]]</f>
        <v>C0520cam14</v>
      </c>
      <c r="I8325">
        <f>DATEDIF(data[[#This Row],[join_date]],data[[#This Row],[buy_date]],"M")</f>
        <v>9</v>
      </c>
    </row>
    <row r="8326" spans="1:9" x14ac:dyDescent="0.25">
      <c r="A8326" t="s">
        <v>2121</v>
      </c>
      <c r="B8326" t="s">
        <v>30</v>
      </c>
      <c r="C8326" s="1">
        <v>44660</v>
      </c>
      <c r="D8326" s="1">
        <v>44969</v>
      </c>
      <c r="E8326">
        <f>VLOOKUP(data[[#This Row],[id_campaign]],campaign[],4,FALSE)</f>
        <v>28</v>
      </c>
      <c r="F8326" t="str">
        <f>VLOOKUP(data[[#This Row],[id_campaign]],campaign[],2,FALSE)</f>
        <v>NotNewCellphoneUser</v>
      </c>
      <c r="G8326" t="str">
        <f>VLOOKUP(data[[#This Row],[id_customer]],customer[],2,FALSE)</f>
        <v>Gil Grady</v>
      </c>
      <c r="H8326" t="str">
        <f>data[[#This Row],[id_customer]]&amp;data[[#This Row],[id_campaign]]</f>
        <v>C0520cam14</v>
      </c>
      <c r="I8326">
        <f>DATEDIF(data[[#This Row],[join_date]],data[[#This Row],[buy_date]],"M")</f>
        <v>10</v>
      </c>
    </row>
    <row r="8327" spans="1:9" x14ac:dyDescent="0.25">
      <c r="A8327" t="s">
        <v>2121</v>
      </c>
      <c r="B8327" t="s">
        <v>30</v>
      </c>
      <c r="C8327" s="1">
        <v>44660</v>
      </c>
      <c r="D8327" s="1">
        <v>44994</v>
      </c>
      <c r="E8327">
        <f>VLOOKUP(data[[#This Row],[id_campaign]],campaign[],4,FALSE)</f>
        <v>28</v>
      </c>
      <c r="F8327" t="str">
        <f>VLOOKUP(data[[#This Row],[id_campaign]],campaign[],2,FALSE)</f>
        <v>NotNewCellphoneUser</v>
      </c>
      <c r="G8327" t="str">
        <f>VLOOKUP(data[[#This Row],[id_customer]],customer[],2,FALSE)</f>
        <v>Gil Grady</v>
      </c>
      <c r="H8327" t="str">
        <f>data[[#This Row],[id_customer]]&amp;data[[#This Row],[id_campaign]]</f>
        <v>C0520cam14</v>
      </c>
      <c r="I8327">
        <f>DATEDIF(data[[#This Row],[join_date]],data[[#This Row],[buy_date]],"M")</f>
        <v>11</v>
      </c>
    </row>
    <row r="8328" spans="1:9" x14ac:dyDescent="0.25">
      <c r="A8328" t="s">
        <v>2121</v>
      </c>
      <c r="B8328" t="s">
        <v>30</v>
      </c>
      <c r="C8328" s="1">
        <v>44660</v>
      </c>
      <c r="D8328" s="1">
        <v>45028</v>
      </c>
      <c r="E8328">
        <f>VLOOKUP(data[[#This Row],[id_campaign]],campaign[],4,FALSE)</f>
        <v>28</v>
      </c>
      <c r="F8328" t="str">
        <f>VLOOKUP(data[[#This Row],[id_campaign]],campaign[],2,FALSE)</f>
        <v>NotNewCellphoneUser</v>
      </c>
      <c r="G8328" t="str">
        <f>VLOOKUP(data[[#This Row],[id_customer]],customer[],2,FALSE)</f>
        <v>Gil Grady</v>
      </c>
      <c r="H8328" t="str">
        <f>data[[#This Row],[id_customer]]&amp;data[[#This Row],[id_campaign]]</f>
        <v>C0520cam14</v>
      </c>
      <c r="I8328">
        <f>DATEDIF(data[[#This Row],[join_date]],data[[#This Row],[buy_date]],"M")</f>
        <v>12</v>
      </c>
    </row>
    <row r="8329" spans="1:9" x14ac:dyDescent="0.25">
      <c r="A8329" t="s">
        <v>2121</v>
      </c>
      <c r="B8329" t="s">
        <v>30</v>
      </c>
      <c r="C8329" s="1">
        <v>44660</v>
      </c>
      <c r="D8329" s="1">
        <v>45062</v>
      </c>
      <c r="E8329">
        <f>VLOOKUP(data[[#This Row],[id_campaign]],campaign[],4,FALSE)</f>
        <v>28</v>
      </c>
      <c r="F8329" t="str">
        <f>VLOOKUP(data[[#This Row],[id_campaign]],campaign[],2,FALSE)</f>
        <v>NotNewCellphoneUser</v>
      </c>
      <c r="G8329" t="str">
        <f>VLOOKUP(data[[#This Row],[id_customer]],customer[],2,FALSE)</f>
        <v>Gil Grady</v>
      </c>
      <c r="H8329" t="str">
        <f>data[[#This Row],[id_customer]]&amp;data[[#This Row],[id_campaign]]</f>
        <v>C0520cam14</v>
      </c>
      <c r="I8329">
        <f>DATEDIF(data[[#This Row],[join_date]],data[[#This Row],[buy_date]],"M")</f>
        <v>13</v>
      </c>
    </row>
    <row r="8330" spans="1:9" x14ac:dyDescent="0.25">
      <c r="A8330" t="s">
        <v>2121</v>
      </c>
      <c r="B8330" t="s">
        <v>4</v>
      </c>
      <c r="C8330" s="1">
        <v>44743</v>
      </c>
      <c r="D8330" s="1">
        <v>44743</v>
      </c>
      <c r="E8330">
        <f>VLOOKUP(data[[#This Row],[id_campaign]],campaign[],4,FALSE)</f>
        <v>10</v>
      </c>
      <c r="F8330" t="str">
        <f>VLOOKUP(data[[#This Row],[id_campaign]],campaign[],2,FALSE)</f>
        <v>ChildrenInHH</v>
      </c>
      <c r="G8330" t="str">
        <f>VLOOKUP(data[[#This Row],[id_customer]],customer[],2,FALSE)</f>
        <v>Gil Grady</v>
      </c>
      <c r="H8330" t="str">
        <f>data[[#This Row],[id_customer]]&amp;data[[#This Row],[id_campaign]]</f>
        <v>C0520cam01</v>
      </c>
      <c r="I8330">
        <f>DATEDIF(data[[#This Row],[join_date]],data[[#This Row],[buy_date]],"M")</f>
        <v>0</v>
      </c>
    </row>
    <row r="8331" spans="1:9" x14ac:dyDescent="0.25">
      <c r="A8331" t="s">
        <v>2121</v>
      </c>
      <c r="B8331" t="s">
        <v>4</v>
      </c>
      <c r="C8331" s="1">
        <v>44743</v>
      </c>
      <c r="D8331" s="1">
        <v>44785</v>
      </c>
      <c r="E8331">
        <f>VLOOKUP(data[[#This Row],[id_campaign]],campaign[],4,FALSE)</f>
        <v>10</v>
      </c>
      <c r="F8331" t="str">
        <f>VLOOKUP(data[[#This Row],[id_campaign]],campaign[],2,FALSE)</f>
        <v>ChildrenInHH</v>
      </c>
      <c r="G8331" t="str">
        <f>VLOOKUP(data[[#This Row],[id_customer]],customer[],2,FALSE)</f>
        <v>Gil Grady</v>
      </c>
      <c r="H8331" t="str">
        <f>data[[#This Row],[id_customer]]&amp;data[[#This Row],[id_campaign]]</f>
        <v>C0520cam01</v>
      </c>
      <c r="I8331">
        <f>DATEDIF(data[[#This Row],[join_date]],data[[#This Row],[buy_date]],"M")</f>
        <v>1</v>
      </c>
    </row>
    <row r="8332" spans="1:9" x14ac:dyDescent="0.25">
      <c r="A8332" t="s">
        <v>2121</v>
      </c>
      <c r="B8332" t="s">
        <v>4</v>
      </c>
      <c r="C8332" s="1">
        <v>44743</v>
      </c>
      <c r="D8332" s="1">
        <v>44848</v>
      </c>
      <c r="E8332">
        <f>VLOOKUP(data[[#This Row],[id_campaign]],campaign[],4,FALSE)</f>
        <v>10</v>
      </c>
      <c r="F8332" t="str">
        <f>VLOOKUP(data[[#This Row],[id_campaign]],campaign[],2,FALSE)</f>
        <v>ChildrenInHH</v>
      </c>
      <c r="G8332" t="str">
        <f>VLOOKUP(data[[#This Row],[id_customer]],customer[],2,FALSE)</f>
        <v>Gil Grady</v>
      </c>
      <c r="H8332" t="str">
        <f>data[[#This Row],[id_customer]]&amp;data[[#This Row],[id_campaign]]</f>
        <v>C0520cam01</v>
      </c>
      <c r="I8332">
        <f>DATEDIF(data[[#This Row],[join_date]],data[[#This Row],[buy_date]],"M")</f>
        <v>3</v>
      </c>
    </row>
    <row r="8333" spans="1:9" x14ac:dyDescent="0.25">
      <c r="A8333" t="s">
        <v>2121</v>
      </c>
      <c r="B8333" t="s">
        <v>4</v>
      </c>
      <c r="C8333" s="1">
        <v>44743</v>
      </c>
      <c r="D8333" s="1">
        <v>44874</v>
      </c>
      <c r="E8333">
        <f>VLOOKUP(data[[#This Row],[id_campaign]],campaign[],4,FALSE)</f>
        <v>10</v>
      </c>
      <c r="F8333" t="str">
        <f>VLOOKUP(data[[#This Row],[id_campaign]],campaign[],2,FALSE)</f>
        <v>ChildrenInHH</v>
      </c>
      <c r="G8333" t="str">
        <f>VLOOKUP(data[[#This Row],[id_customer]],customer[],2,FALSE)</f>
        <v>Gil Grady</v>
      </c>
      <c r="H8333" t="str">
        <f>data[[#This Row],[id_customer]]&amp;data[[#This Row],[id_campaign]]</f>
        <v>C0520cam01</v>
      </c>
      <c r="I8333">
        <f>DATEDIF(data[[#This Row],[join_date]],data[[#This Row],[buy_date]],"M")</f>
        <v>4</v>
      </c>
    </row>
    <row r="8334" spans="1:9" x14ac:dyDescent="0.25">
      <c r="A8334" t="s">
        <v>2121</v>
      </c>
      <c r="B8334" t="s">
        <v>4</v>
      </c>
      <c r="C8334" s="1">
        <v>44743</v>
      </c>
      <c r="D8334" s="1">
        <v>44900</v>
      </c>
      <c r="E8334">
        <f>VLOOKUP(data[[#This Row],[id_campaign]],campaign[],4,FALSE)</f>
        <v>10</v>
      </c>
      <c r="F8334" t="str">
        <f>VLOOKUP(data[[#This Row],[id_campaign]],campaign[],2,FALSE)</f>
        <v>ChildrenInHH</v>
      </c>
      <c r="G8334" t="str">
        <f>VLOOKUP(data[[#This Row],[id_customer]],customer[],2,FALSE)</f>
        <v>Gil Grady</v>
      </c>
      <c r="H8334" t="str">
        <f>data[[#This Row],[id_customer]]&amp;data[[#This Row],[id_campaign]]</f>
        <v>C0520cam01</v>
      </c>
      <c r="I8334">
        <f>DATEDIF(data[[#This Row],[join_date]],data[[#This Row],[buy_date]],"M")</f>
        <v>5</v>
      </c>
    </row>
    <row r="8335" spans="1:9" x14ac:dyDescent="0.25">
      <c r="A8335" t="s">
        <v>2121</v>
      </c>
      <c r="B8335" t="s">
        <v>4</v>
      </c>
      <c r="C8335" s="1">
        <v>44743</v>
      </c>
      <c r="D8335" s="1">
        <v>44932</v>
      </c>
      <c r="E8335">
        <f>VLOOKUP(data[[#This Row],[id_campaign]],campaign[],4,FALSE)</f>
        <v>10</v>
      </c>
      <c r="F8335" t="str">
        <f>VLOOKUP(data[[#This Row],[id_campaign]],campaign[],2,FALSE)</f>
        <v>ChildrenInHH</v>
      </c>
      <c r="G8335" t="str">
        <f>VLOOKUP(data[[#This Row],[id_customer]],customer[],2,FALSE)</f>
        <v>Gil Grady</v>
      </c>
      <c r="H8335" t="str">
        <f>data[[#This Row],[id_customer]]&amp;data[[#This Row],[id_campaign]]</f>
        <v>C0520cam01</v>
      </c>
      <c r="I8335">
        <f>DATEDIF(data[[#This Row],[join_date]],data[[#This Row],[buy_date]],"M")</f>
        <v>6</v>
      </c>
    </row>
    <row r="8336" spans="1:9" x14ac:dyDescent="0.25">
      <c r="A8336" t="s">
        <v>2121</v>
      </c>
      <c r="B8336" t="s">
        <v>4</v>
      </c>
      <c r="C8336" s="1">
        <v>44743</v>
      </c>
      <c r="D8336" s="1">
        <v>44997</v>
      </c>
      <c r="E8336">
        <f>VLOOKUP(data[[#This Row],[id_campaign]],campaign[],4,FALSE)</f>
        <v>10</v>
      </c>
      <c r="F8336" t="str">
        <f>VLOOKUP(data[[#This Row],[id_campaign]],campaign[],2,FALSE)</f>
        <v>ChildrenInHH</v>
      </c>
      <c r="G8336" t="str">
        <f>VLOOKUP(data[[#This Row],[id_customer]],customer[],2,FALSE)</f>
        <v>Gil Grady</v>
      </c>
      <c r="H8336" t="str">
        <f>data[[#This Row],[id_customer]]&amp;data[[#This Row],[id_campaign]]</f>
        <v>C0520cam01</v>
      </c>
      <c r="I8336">
        <f>DATEDIF(data[[#This Row],[join_date]],data[[#This Row],[buy_date]],"M")</f>
        <v>8</v>
      </c>
    </row>
    <row r="8337" spans="1:9" x14ac:dyDescent="0.25">
      <c r="A8337" t="s">
        <v>2121</v>
      </c>
      <c r="B8337" t="s">
        <v>4</v>
      </c>
      <c r="C8337" s="1">
        <v>44743</v>
      </c>
      <c r="D8337" s="1">
        <v>45052</v>
      </c>
      <c r="E8337">
        <f>VLOOKUP(data[[#This Row],[id_campaign]],campaign[],4,FALSE)</f>
        <v>10</v>
      </c>
      <c r="F8337" t="str">
        <f>VLOOKUP(data[[#This Row],[id_campaign]],campaign[],2,FALSE)</f>
        <v>ChildrenInHH</v>
      </c>
      <c r="G8337" t="str">
        <f>VLOOKUP(data[[#This Row],[id_customer]],customer[],2,FALSE)</f>
        <v>Gil Grady</v>
      </c>
      <c r="H8337" t="str">
        <f>data[[#This Row],[id_customer]]&amp;data[[#This Row],[id_campaign]]</f>
        <v>C0520cam01</v>
      </c>
      <c r="I8337">
        <f>DATEDIF(data[[#This Row],[join_date]],data[[#This Row],[buy_date]],"M")</f>
        <v>10</v>
      </c>
    </row>
    <row r="8338" spans="1:9" x14ac:dyDescent="0.25">
      <c r="A8338" t="s">
        <v>2125</v>
      </c>
      <c r="B8338" t="s">
        <v>30</v>
      </c>
      <c r="C8338" s="1">
        <v>44562</v>
      </c>
      <c r="D8338" s="1">
        <v>44562</v>
      </c>
      <c r="E8338">
        <f>VLOOKUP(data[[#This Row],[id_campaign]],campaign[],4,FALSE)</f>
        <v>28</v>
      </c>
      <c r="F8338" t="str">
        <f>VLOOKUP(data[[#This Row],[id_campaign]],campaign[],2,FALSE)</f>
        <v>NotNewCellphoneUser</v>
      </c>
      <c r="G8338" t="str">
        <f>VLOOKUP(data[[#This Row],[id_customer]],customer[],2,FALSE)</f>
        <v>Verney Angus</v>
      </c>
      <c r="H8338" t="str">
        <f>data[[#This Row],[id_customer]]&amp;data[[#This Row],[id_campaign]]</f>
        <v>C0521cam14</v>
      </c>
      <c r="I8338">
        <f>DATEDIF(data[[#This Row],[join_date]],data[[#This Row],[buy_date]],"M")</f>
        <v>0</v>
      </c>
    </row>
    <row r="8339" spans="1:9" x14ac:dyDescent="0.25">
      <c r="A8339" t="s">
        <v>2125</v>
      </c>
      <c r="B8339" t="s">
        <v>30</v>
      </c>
      <c r="C8339" s="1">
        <v>44562</v>
      </c>
      <c r="D8339" s="1">
        <v>44629</v>
      </c>
      <c r="E8339">
        <f>VLOOKUP(data[[#This Row],[id_campaign]],campaign[],4,FALSE)</f>
        <v>28</v>
      </c>
      <c r="F8339" t="str">
        <f>VLOOKUP(data[[#This Row],[id_campaign]],campaign[],2,FALSE)</f>
        <v>NotNewCellphoneUser</v>
      </c>
      <c r="G8339" t="str">
        <f>VLOOKUP(data[[#This Row],[id_customer]],customer[],2,FALSE)</f>
        <v>Verney Angus</v>
      </c>
      <c r="H8339" t="str">
        <f>data[[#This Row],[id_customer]]&amp;data[[#This Row],[id_campaign]]</f>
        <v>C0521cam14</v>
      </c>
      <c r="I8339">
        <f>DATEDIF(data[[#This Row],[join_date]],data[[#This Row],[buy_date]],"M")</f>
        <v>2</v>
      </c>
    </row>
    <row r="8340" spans="1:9" x14ac:dyDescent="0.25">
      <c r="A8340" t="s">
        <v>2125</v>
      </c>
      <c r="B8340" t="s">
        <v>30</v>
      </c>
      <c r="C8340" s="1">
        <v>44562</v>
      </c>
      <c r="D8340" s="1">
        <v>44663</v>
      </c>
      <c r="E8340">
        <f>VLOOKUP(data[[#This Row],[id_campaign]],campaign[],4,FALSE)</f>
        <v>28</v>
      </c>
      <c r="F8340" t="str">
        <f>VLOOKUP(data[[#This Row],[id_campaign]],campaign[],2,FALSE)</f>
        <v>NotNewCellphoneUser</v>
      </c>
      <c r="G8340" t="str">
        <f>VLOOKUP(data[[#This Row],[id_customer]],customer[],2,FALSE)</f>
        <v>Verney Angus</v>
      </c>
      <c r="H8340" t="str">
        <f>data[[#This Row],[id_customer]]&amp;data[[#This Row],[id_campaign]]</f>
        <v>C0521cam14</v>
      </c>
      <c r="I8340">
        <f>DATEDIF(data[[#This Row],[join_date]],data[[#This Row],[buy_date]],"M")</f>
        <v>3</v>
      </c>
    </row>
    <row r="8341" spans="1:9" x14ac:dyDescent="0.25">
      <c r="A8341" t="s">
        <v>2125</v>
      </c>
      <c r="B8341" t="s">
        <v>30</v>
      </c>
      <c r="C8341" s="1">
        <v>44562</v>
      </c>
      <c r="D8341" s="1">
        <v>44715</v>
      </c>
      <c r="E8341">
        <f>VLOOKUP(data[[#This Row],[id_campaign]],campaign[],4,FALSE)</f>
        <v>28</v>
      </c>
      <c r="F8341" t="str">
        <f>VLOOKUP(data[[#This Row],[id_campaign]],campaign[],2,FALSE)</f>
        <v>NotNewCellphoneUser</v>
      </c>
      <c r="G8341" t="str">
        <f>VLOOKUP(data[[#This Row],[id_customer]],customer[],2,FALSE)</f>
        <v>Verney Angus</v>
      </c>
      <c r="H8341" t="str">
        <f>data[[#This Row],[id_customer]]&amp;data[[#This Row],[id_campaign]]</f>
        <v>C0521cam14</v>
      </c>
      <c r="I8341">
        <f>DATEDIF(data[[#This Row],[join_date]],data[[#This Row],[buy_date]],"M")</f>
        <v>5</v>
      </c>
    </row>
    <row r="8342" spans="1:9" x14ac:dyDescent="0.25">
      <c r="A8342" t="s">
        <v>2125</v>
      </c>
      <c r="B8342" t="s">
        <v>30</v>
      </c>
      <c r="C8342" s="1">
        <v>44562</v>
      </c>
      <c r="D8342" s="1">
        <v>44757</v>
      </c>
      <c r="E8342">
        <f>VLOOKUP(data[[#This Row],[id_campaign]],campaign[],4,FALSE)</f>
        <v>28</v>
      </c>
      <c r="F8342" t="str">
        <f>VLOOKUP(data[[#This Row],[id_campaign]],campaign[],2,FALSE)</f>
        <v>NotNewCellphoneUser</v>
      </c>
      <c r="G8342" t="str">
        <f>VLOOKUP(data[[#This Row],[id_customer]],customer[],2,FALSE)</f>
        <v>Verney Angus</v>
      </c>
      <c r="H8342" t="str">
        <f>data[[#This Row],[id_customer]]&amp;data[[#This Row],[id_campaign]]</f>
        <v>C0521cam14</v>
      </c>
      <c r="I8342">
        <f>DATEDIF(data[[#This Row],[join_date]],data[[#This Row],[buy_date]],"M")</f>
        <v>6</v>
      </c>
    </row>
    <row r="8343" spans="1:9" x14ac:dyDescent="0.25">
      <c r="A8343" t="s">
        <v>2125</v>
      </c>
      <c r="B8343" t="s">
        <v>30</v>
      </c>
      <c r="C8343" s="1">
        <v>44562</v>
      </c>
      <c r="D8343" s="1">
        <v>44819</v>
      </c>
      <c r="E8343">
        <f>VLOOKUP(data[[#This Row],[id_campaign]],campaign[],4,FALSE)</f>
        <v>28</v>
      </c>
      <c r="F8343" t="str">
        <f>VLOOKUP(data[[#This Row],[id_campaign]],campaign[],2,FALSE)</f>
        <v>NotNewCellphoneUser</v>
      </c>
      <c r="G8343" t="str">
        <f>VLOOKUP(data[[#This Row],[id_customer]],customer[],2,FALSE)</f>
        <v>Verney Angus</v>
      </c>
      <c r="H8343" t="str">
        <f>data[[#This Row],[id_customer]]&amp;data[[#This Row],[id_campaign]]</f>
        <v>C0521cam14</v>
      </c>
      <c r="I8343">
        <f>DATEDIF(data[[#This Row],[join_date]],data[[#This Row],[buy_date]],"M")</f>
        <v>8</v>
      </c>
    </row>
    <row r="8344" spans="1:9" x14ac:dyDescent="0.25">
      <c r="A8344" t="s">
        <v>2125</v>
      </c>
      <c r="B8344" t="s">
        <v>30</v>
      </c>
      <c r="C8344" s="1">
        <v>44562</v>
      </c>
      <c r="D8344" s="1">
        <v>44867</v>
      </c>
      <c r="E8344">
        <f>VLOOKUP(data[[#This Row],[id_campaign]],campaign[],4,FALSE)</f>
        <v>28</v>
      </c>
      <c r="F8344" t="str">
        <f>VLOOKUP(data[[#This Row],[id_campaign]],campaign[],2,FALSE)</f>
        <v>NotNewCellphoneUser</v>
      </c>
      <c r="G8344" t="str">
        <f>VLOOKUP(data[[#This Row],[id_customer]],customer[],2,FALSE)</f>
        <v>Verney Angus</v>
      </c>
      <c r="H8344" t="str">
        <f>data[[#This Row],[id_customer]]&amp;data[[#This Row],[id_campaign]]</f>
        <v>C0521cam14</v>
      </c>
      <c r="I8344">
        <f>DATEDIF(data[[#This Row],[join_date]],data[[#This Row],[buy_date]],"M")</f>
        <v>10</v>
      </c>
    </row>
    <row r="8345" spans="1:9" x14ac:dyDescent="0.25">
      <c r="A8345" t="s">
        <v>2125</v>
      </c>
      <c r="B8345" t="s">
        <v>30</v>
      </c>
      <c r="C8345" s="1">
        <v>44562</v>
      </c>
      <c r="D8345" s="1">
        <v>44907</v>
      </c>
      <c r="E8345">
        <f>VLOOKUP(data[[#This Row],[id_campaign]],campaign[],4,FALSE)</f>
        <v>28</v>
      </c>
      <c r="F8345" t="str">
        <f>VLOOKUP(data[[#This Row],[id_campaign]],campaign[],2,FALSE)</f>
        <v>NotNewCellphoneUser</v>
      </c>
      <c r="G8345" t="str">
        <f>VLOOKUP(data[[#This Row],[id_customer]],customer[],2,FALSE)</f>
        <v>Verney Angus</v>
      </c>
      <c r="H8345" t="str">
        <f>data[[#This Row],[id_customer]]&amp;data[[#This Row],[id_campaign]]</f>
        <v>C0521cam14</v>
      </c>
      <c r="I8345">
        <f>DATEDIF(data[[#This Row],[join_date]],data[[#This Row],[buy_date]],"M")</f>
        <v>11</v>
      </c>
    </row>
    <row r="8346" spans="1:9" x14ac:dyDescent="0.25">
      <c r="A8346" t="s">
        <v>2125</v>
      </c>
      <c r="B8346" t="s">
        <v>30</v>
      </c>
      <c r="C8346" s="1">
        <v>44562</v>
      </c>
      <c r="D8346" s="1">
        <v>44934</v>
      </c>
      <c r="E8346">
        <f>VLOOKUP(data[[#This Row],[id_campaign]],campaign[],4,FALSE)</f>
        <v>28</v>
      </c>
      <c r="F8346" t="str">
        <f>VLOOKUP(data[[#This Row],[id_campaign]],campaign[],2,FALSE)</f>
        <v>NotNewCellphoneUser</v>
      </c>
      <c r="G8346" t="str">
        <f>VLOOKUP(data[[#This Row],[id_customer]],customer[],2,FALSE)</f>
        <v>Verney Angus</v>
      </c>
      <c r="H8346" t="str">
        <f>data[[#This Row],[id_customer]]&amp;data[[#This Row],[id_campaign]]</f>
        <v>C0521cam14</v>
      </c>
      <c r="I8346">
        <f>DATEDIF(data[[#This Row],[join_date]],data[[#This Row],[buy_date]],"M")</f>
        <v>12</v>
      </c>
    </row>
    <row r="8347" spans="1:9" x14ac:dyDescent="0.25">
      <c r="A8347" t="s">
        <v>2125</v>
      </c>
      <c r="B8347" t="s">
        <v>30</v>
      </c>
      <c r="C8347" s="1">
        <v>44562</v>
      </c>
      <c r="D8347" s="1">
        <v>44990</v>
      </c>
      <c r="E8347">
        <f>VLOOKUP(data[[#This Row],[id_campaign]],campaign[],4,FALSE)</f>
        <v>28</v>
      </c>
      <c r="F8347" t="str">
        <f>VLOOKUP(data[[#This Row],[id_campaign]],campaign[],2,FALSE)</f>
        <v>NotNewCellphoneUser</v>
      </c>
      <c r="G8347" t="str">
        <f>VLOOKUP(data[[#This Row],[id_customer]],customer[],2,FALSE)</f>
        <v>Verney Angus</v>
      </c>
      <c r="H8347" t="str">
        <f>data[[#This Row],[id_customer]]&amp;data[[#This Row],[id_campaign]]</f>
        <v>C0521cam14</v>
      </c>
      <c r="I8347">
        <f>DATEDIF(data[[#This Row],[join_date]],data[[#This Row],[buy_date]],"M")</f>
        <v>14</v>
      </c>
    </row>
    <row r="8348" spans="1:9" x14ac:dyDescent="0.25">
      <c r="A8348" t="s">
        <v>2125</v>
      </c>
      <c r="B8348" t="s">
        <v>6</v>
      </c>
      <c r="C8348" s="1">
        <v>44932</v>
      </c>
      <c r="D8348" s="1">
        <v>44932</v>
      </c>
      <c r="E8348">
        <f>VLOOKUP(data[[#This Row],[id_campaign]],campaign[],4,FALSE)</f>
        <v>26</v>
      </c>
      <c r="F8348" t="str">
        <f>VLOOKUP(data[[#This Row],[id_campaign]],campaign[],2,FALSE)</f>
        <v>HandsetRefurbished</v>
      </c>
      <c r="G8348" t="str">
        <f>VLOOKUP(data[[#This Row],[id_customer]],customer[],2,FALSE)</f>
        <v>Verney Angus</v>
      </c>
      <c r="H8348" t="str">
        <f>data[[#This Row],[id_customer]]&amp;data[[#This Row],[id_campaign]]</f>
        <v>C0521cam02</v>
      </c>
      <c r="I8348">
        <f>DATEDIF(data[[#This Row],[join_date]],data[[#This Row],[buy_date]],"M")</f>
        <v>0</v>
      </c>
    </row>
    <row r="8349" spans="1:9" x14ac:dyDescent="0.25">
      <c r="A8349" t="s">
        <v>2125</v>
      </c>
      <c r="B8349" t="s">
        <v>6</v>
      </c>
      <c r="C8349" s="1">
        <v>44932</v>
      </c>
      <c r="D8349" s="1">
        <v>44969</v>
      </c>
      <c r="E8349">
        <f>VLOOKUP(data[[#This Row],[id_campaign]],campaign[],4,FALSE)</f>
        <v>26</v>
      </c>
      <c r="F8349" t="str">
        <f>VLOOKUP(data[[#This Row],[id_campaign]],campaign[],2,FALSE)</f>
        <v>HandsetRefurbished</v>
      </c>
      <c r="G8349" t="str">
        <f>VLOOKUP(data[[#This Row],[id_customer]],customer[],2,FALSE)</f>
        <v>Verney Angus</v>
      </c>
      <c r="H8349" t="str">
        <f>data[[#This Row],[id_customer]]&amp;data[[#This Row],[id_campaign]]</f>
        <v>C0521cam02</v>
      </c>
      <c r="I8349">
        <f>DATEDIF(data[[#This Row],[join_date]],data[[#This Row],[buy_date]],"M")</f>
        <v>1</v>
      </c>
    </row>
    <row r="8350" spans="1:9" x14ac:dyDescent="0.25">
      <c r="A8350" t="s">
        <v>2125</v>
      </c>
      <c r="B8350" t="s">
        <v>6</v>
      </c>
      <c r="C8350" s="1">
        <v>44932</v>
      </c>
      <c r="D8350" s="1">
        <v>45006</v>
      </c>
      <c r="E8350">
        <f>VLOOKUP(data[[#This Row],[id_campaign]],campaign[],4,FALSE)</f>
        <v>26</v>
      </c>
      <c r="F8350" t="str">
        <f>VLOOKUP(data[[#This Row],[id_campaign]],campaign[],2,FALSE)</f>
        <v>HandsetRefurbished</v>
      </c>
      <c r="G8350" t="str">
        <f>VLOOKUP(data[[#This Row],[id_customer]],customer[],2,FALSE)</f>
        <v>Verney Angus</v>
      </c>
      <c r="H8350" t="str">
        <f>data[[#This Row],[id_customer]]&amp;data[[#This Row],[id_campaign]]</f>
        <v>C0521cam02</v>
      </c>
      <c r="I8350">
        <f>DATEDIF(data[[#This Row],[join_date]],data[[#This Row],[buy_date]],"M")</f>
        <v>2</v>
      </c>
    </row>
    <row r="8351" spans="1:9" x14ac:dyDescent="0.25">
      <c r="A8351" t="s">
        <v>2125</v>
      </c>
      <c r="B8351" t="s">
        <v>6</v>
      </c>
      <c r="C8351" s="1">
        <v>44932</v>
      </c>
      <c r="D8351" s="1">
        <v>45030</v>
      </c>
      <c r="E8351">
        <f>VLOOKUP(data[[#This Row],[id_campaign]],campaign[],4,FALSE)</f>
        <v>26</v>
      </c>
      <c r="F8351" t="str">
        <f>VLOOKUP(data[[#This Row],[id_campaign]],campaign[],2,FALSE)</f>
        <v>HandsetRefurbished</v>
      </c>
      <c r="G8351" t="str">
        <f>VLOOKUP(data[[#This Row],[id_customer]],customer[],2,FALSE)</f>
        <v>Verney Angus</v>
      </c>
      <c r="H8351" t="str">
        <f>data[[#This Row],[id_customer]]&amp;data[[#This Row],[id_campaign]]</f>
        <v>C0521cam02</v>
      </c>
      <c r="I8351">
        <f>DATEDIF(data[[#This Row],[join_date]],data[[#This Row],[buy_date]],"M")</f>
        <v>3</v>
      </c>
    </row>
    <row r="8352" spans="1:9" x14ac:dyDescent="0.25">
      <c r="A8352" t="s">
        <v>2125</v>
      </c>
      <c r="B8352" t="s">
        <v>6</v>
      </c>
      <c r="C8352" s="1">
        <v>44932</v>
      </c>
      <c r="D8352" s="1">
        <v>45052</v>
      </c>
      <c r="E8352">
        <f>VLOOKUP(data[[#This Row],[id_campaign]],campaign[],4,FALSE)</f>
        <v>26</v>
      </c>
      <c r="F8352" t="str">
        <f>VLOOKUP(data[[#This Row],[id_campaign]],campaign[],2,FALSE)</f>
        <v>HandsetRefurbished</v>
      </c>
      <c r="G8352" t="str">
        <f>VLOOKUP(data[[#This Row],[id_customer]],customer[],2,FALSE)</f>
        <v>Verney Angus</v>
      </c>
      <c r="H8352" t="str">
        <f>data[[#This Row],[id_customer]]&amp;data[[#This Row],[id_campaign]]</f>
        <v>C0521cam02</v>
      </c>
      <c r="I8352">
        <f>DATEDIF(data[[#This Row],[join_date]],data[[#This Row],[buy_date]],"M")</f>
        <v>4</v>
      </c>
    </row>
    <row r="8353" spans="1:9" x14ac:dyDescent="0.25">
      <c r="A8353" t="s">
        <v>2129</v>
      </c>
      <c r="B8353" t="s">
        <v>30</v>
      </c>
      <c r="C8353" s="1">
        <v>44616</v>
      </c>
      <c r="D8353" s="1">
        <v>44616</v>
      </c>
      <c r="E8353">
        <f>VLOOKUP(data[[#This Row],[id_campaign]],campaign[],4,FALSE)</f>
        <v>28</v>
      </c>
      <c r="F8353" t="str">
        <f>VLOOKUP(data[[#This Row],[id_campaign]],campaign[],2,FALSE)</f>
        <v>NotNewCellphoneUser</v>
      </c>
      <c r="G8353" t="str">
        <f>VLOOKUP(data[[#This Row],[id_customer]],customer[],2,FALSE)</f>
        <v>Milli Cass</v>
      </c>
      <c r="H8353" t="str">
        <f>data[[#This Row],[id_customer]]&amp;data[[#This Row],[id_campaign]]</f>
        <v>C0522cam14</v>
      </c>
      <c r="I8353">
        <f>DATEDIF(data[[#This Row],[join_date]],data[[#This Row],[buy_date]],"M")</f>
        <v>0</v>
      </c>
    </row>
    <row r="8354" spans="1:9" x14ac:dyDescent="0.25">
      <c r="A8354" t="s">
        <v>2129</v>
      </c>
      <c r="B8354" t="s">
        <v>30</v>
      </c>
      <c r="C8354" s="1">
        <v>44616</v>
      </c>
      <c r="D8354" s="1">
        <v>44651</v>
      </c>
      <c r="E8354">
        <f>VLOOKUP(data[[#This Row],[id_campaign]],campaign[],4,FALSE)</f>
        <v>28</v>
      </c>
      <c r="F8354" t="str">
        <f>VLOOKUP(data[[#This Row],[id_campaign]],campaign[],2,FALSE)</f>
        <v>NotNewCellphoneUser</v>
      </c>
      <c r="G8354" t="str">
        <f>VLOOKUP(data[[#This Row],[id_customer]],customer[],2,FALSE)</f>
        <v>Milli Cass</v>
      </c>
      <c r="H8354" t="str">
        <f>data[[#This Row],[id_customer]]&amp;data[[#This Row],[id_campaign]]</f>
        <v>C0522cam14</v>
      </c>
      <c r="I8354">
        <f>DATEDIF(data[[#This Row],[join_date]],data[[#This Row],[buy_date]],"M")</f>
        <v>1</v>
      </c>
    </row>
    <row r="8355" spans="1:9" x14ac:dyDescent="0.25">
      <c r="A8355" t="s">
        <v>2129</v>
      </c>
      <c r="B8355" t="s">
        <v>30</v>
      </c>
      <c r="C8355" s="1">
        <v>44616</v>
      </c>
      <c r="D8355" s="1">
        <v>44676</v>
      </c>
      <c r="E8355">
        <f>VLOOKUP(data[[#This Row],[id_campaign]],campaign[],4,FALSE)</f>
        <v>28</v>
      </c>
      <c r="F8355" t="str">
        <f>VLOOKUP(data[[#This Row],[id_campaign]],campaign[],2,FALSE)</f>
        <v>NotNewCellphoneUser</v>
      </c>
      <c r="G8355" t="str">
        <f>VLOOKUP(data[[#This Row],[id_customer]],customer[],2,FALSE)</f>
        <v>Milli Cass</v>
      </c>
      <c r="H8355" t="str">
        <f>data[[#This Row],[id_customer]]&amp;data[[#This Row],[id_campaign]]</f>
        <v>C0522cam14</v>
      </c>
      <c r="I8355">
        <f>DATEDIF(data[[#This Row],[join_date]],data[[#This Row],[buy_date]],"M")</f>
        <v>2</v>
      </c>
    </row>
    <row r="8356" spans="1:9" x14ac:dyDescent="0.25">
      <c r="A8356" t="s">
        <v>2129</v>
      </c>
      <c r="B8356" t="s">
        <v>30</v>
      </c>
      <c r="C8356" s="1">
        <v>44616</v>
      </c>
      <c r="D8356" s="1">
        <v>44706</v>
      </c>
      <c r="E8356">
        <f>VLOOKUP(data[[#This Row],[id_campaign]],campaign[],4,FALSE)</f>
        <v>28</v>
      </c>
      <c r="F8356" t="str">
        <f>VLOOKUP(data[[#This Row],[id_campaign]],campaign[],2,FALSE)</f>
        <v>NotNewCellphoneUser</v>
      </c>
      <c r="G8356" t="str">
        <f>VLOOKUP(data[[#This Row],[id_customer]],customer[],2,FALSE)</f>
        <v>Milli Cass</v>
      </c>
      <c r="H8356" t="str">
        <f>data[[#This Row],[id_customer]]&amp;data[[#This Row],[id_campaign]]</f>
        <v>C0522cam14</v>
      </c>
      <c r="I8356">
        <f>DATEDIF(data[[#This Row],[join_date]],data[[#This Row],[buy_date]],"M")</f>
        <v>3</v>
      </c>
    </row>
    <row r="8357" spans="1:9" x14ac:dyDescent="0.25">
      <c r="A8357" t="s">
        <v>2129</v>
      </c>
      <c r="B8357" t="s">
        <v>30</v>
      </c>
      <c r="C8357" s="1">
        <v>44616</v>
      </c>
      <c r="D8357" s="1">
        <v>44715</v>
      </c>
      <c r="E8357">
        <f>VLOOKUP(data[[#This Row],[id_campaign]],campaign[],4,FALSE)</f>
        <v>28</v>
      </c>
      <c r="F8357" t="str">
        <f>VLOOKUP(data[[#This Row],[id_campaign]],campaign[],2,FALSE)</f>
        <v>NotNewCellphoneUser</v>
      </c>
      <c r="G8357" t="str">
        <f>VLOOKUP(data[[#This Row],[id_customer]],customer[],2,FALSE)</f>
        <v>Milli Cass</v>
      </c>
      <c r="H8357" t="str">
        <f>data[[#This Row],[id_customer]]&amp;data[[#This Row],[id_campaign]]</f>
        <v>C0522cam14</v>
      </c>
      <c r="I8357">
        <f>DATEDIF(data[[#This Row],[join_date]],data[[#This Row],[buy_date]],"M")</f>
        <v>3</v>
      </c>
    </row>
    <row r="8358" spans="1:9" x14ac:dyDescent="0.25">
      <c r="A8358" t="s">
        <v>2129</v>
      </c>
      <c r="B8358" t="s">
        <v>30</v>
      </c>
      <c r="C8358" s="1">
        <v>44616</v>
      </c>
      <c r="D8358" s="1">
        <v>44745</v>
      </c>
      <c r="E8358">
        <f>VLOOKUP(data[[#This Row],[id_campaign]],campaign[],4,FALSE)</f>
        <v>28</v>
      </c>
      <c r="F8358" t="str">
        <f>VLOOKUP(data[[#This Row],[id_campaign]],campaign[],2,FALSE)</f>
        <v>NotNewCellphoneUser</v>
      </c>
      <c r="G8358" t="str">
        <f>VLOOKUP(data[[#This Row],[id_customer]],customer[],2,FALSE)</f>
        <v>Milli Cass</v>
      </c>
      <c r="H8358" t="str">
        <f>data[[#This Row],[id_customer]]&amp;data[[#This Row],[id_campaign]]</f>
        <v>C0522cam14</v>
      </c>
      <c r="I8358">
        <f>DATEDIF(data[[#This Row],[join_date]],data[[#This Row],[buy_date]],"M")</f>
        <v>4</v>
      </c>
    </row>
    <row r="8359" spans="1:9" x14ac:dyDescent="0.25">
      <c r="A8359" t="s">
        <v>2129</v>
      </c>
      <c r="B8359" t="s">
        <v>30</v>
      </c>
      <c r="C8359" s="1">
        <v>44616</v>
      </c>
      <c r="D8359" s="1">
        <v>44802</v>
      </c>
      <c r="E8359">
        <f>VLOOKUP(data[[#This Row],[id_campaign]],campaign[],4,FALSE)</f>
        <v>28</v>
      </c>
      <c r="F8359" t="str">
        <f>VLOOKUP(data[[#This Row],[id_campaign]],campaign[],2,FALSE)</f>
        <v>NotNewCellphoneUser</v>
      </c>
      <c r="G8359" t="str">
        <f>VLOOKUP(data[[#This Row],[id_customer]],customer[],2,FALSE)</f>
        <v>Milli Cass</v>
      </c>
      <c r="H8359" t="str">
        <f>data[[#This Row],[id_customer]]&amp;data[[#This Row],[id_campaign]]</f>
        <v>C0522cam14</v>
      </c>
      <c r="I8359">
        <f>DATEDIF(data[[#This Row],[join_date]],data[[#This Row],[buy_date]],"M")</f>
        <v>6</v>
      </c>
    </row>
    <row r="8360" spans="1:9" x14ac:dyDescent="0.25">
      <c r="A8360" t="s">
        <v>2129</v>
      </c>
      <c r="B8360" t="s">
        <v>30</v>
      </c>
      <c r="C8360" s="1">
        <v>44616</v>
      </c>
      <c r="D8360" s="1">
        <v>44805</v>
      </c>
      <c r="E8360">
        <f>VLOOKUP(data[[#This Row],[id_campaign]],campaign[],4,FALSE)</f>
        <v>28</v>
      </c>
      <c r="F8360" t="str">
        <f>VLOOKUP(data[[#This Row],[id_campaign]],campaign[],2,FALSE)</f>
        <v>NotNewCellphoneUser</v>
      </c>
      <c r="G8360" t="str">
        <f>VLOOKUP(data[[#This Row],[id_customer]],customer[],2,FALSE)</f>
        <v>Milli Cass</v>
      </c>
      <c r="H8360" t="str">
        <f>data[[#This Row],[id_customer]]&amp;data[[#This Row],[id_campaign]]</f>
        <v>C0522cam14</v>
      </c>
      <c r="I8360">
        <f>DATEDIF(data[[#This Row],[join_date]],data[[#This Row],[buy_date]],"M")</f>
        <v>6</v>
      </c>
    </row>
    <row r="8361" spans="1:9" x14ac:dyDescent="0.25">
      <c r="A8361" t="s">
        <v>2129</v>
      </c>
      <c r="B8361" t="s">
        <v>30</v>
      </c>
      <c r="C8361" s="1">
        <v>44616</v>
      </c>
      <c r="D8361" s="1">
        <v>44840</v>
      </c>
      <c r="E8361">
        <f>VLOOKUP(data[[#This Row],[id_campaign]],campaign[],4,FALSE)</f>
        <v>28</v>
      </c>
      <c r="F8361" t="str">
        <f>VLOOKUP(data[[#This Row],[id_campaign]],campaign[],2,FALSE)</f>
        <v>NotNewCellphoneUser</v>
      </c>
      <c r="G8361" t="str">
        <f>VLOOKUP(data[[#This Row],[id_customer]],customer[],2,FALSE)</f>
        <v>Milli Cass</v>
      </c>
      <c r="H8361" t="str">
        <f>data[[#This Row],[id_customer]]&amp;data[[#This Row],[id_campaign]]</f>
        <v>C0522cam14</v>
      </c>
      <c r="I8361">
        <f>DATEDIF(data[[#This Row],[join_date]],data[[#This Row],[buy_date]],"M")</f>
        <v>7</v>
      </c>
    </row>
    <row r="8362" spans="1:9" x14ac:dyDescent="0.25">
      <c r="A8362" t="s">
        <v>2129</v>
      </c>
      <c r="B8362" t="s">
        <v>30</v>
      </c>
      <c r="C8362" s="1">
        <v>44616</v>
      </c>
      <c r="D8362" s="1">
        <v>44891</v>
      </c>
      <c r="E8362">
        <f>VLOOKUP(data[[#This Row],[id_campaign]],campaign[],4,FALSE)</f>
        <v>28</v>
      </c>
      <c r="F8362" t="str">
        <f>VLOOKUP(data[[#This Row],[id_campaign]],campaign[],2,FALSE)</f>
        <v>NotNewCellphoneUser</v>
      </c>
      <c r="G8362" t="str">
        <f>VLOOKUP(data[[#This Row],[id_customer]],customer[],2,FALSE)</f>
        <v>Milli Cass</v>
      </c>
      <c r="H8362" t="str">
        <f>data[[#This Row],[id_customer]]&amp;data[[#This Row],[id_campaign]]</f>
        <v>C0522cam14</v>
      </c>
      <c r="I8362">
        <f>DATEDIF(data[[#This Row],[join_date]],data[[#This Row],[buy_date]],"M")</f>
        <v>9</v>
      </c>
    </row>
    <row r="8363" spans="1:9" x14ac:dyDescent="0.25">
      <c r="A8363" t="s">
        <v>2129</v>
      </c>
      <c r="B8363" t="s">
        <v>30</v>
      </c>
      <c r="C8363" s="1">
        <v>44616</v>
      </c>
      <c r="D8363" s="1">
        <v>44954</v>
      </c>
      <c r="E8363">
        <f>VLOOKUP(data[[#This Row],[id_campaign]],campaign[],4,FALSE)</f>
        <v>28</v>
      </c>
      <c r="F8363" t="str">
        <f>VLOOKUP(data[[#This Row],[id_campaign]],campaign[],2,FALSE)</f>
        <v>NotNewCellphoneUser</v>
      </c>
      <c r="G8363" t="str">
        <f>VLOOKUP(data[[#This Row],[id_customer]],customer[],2,FALSE)</f>
        <v>Milli Cass</v>
      </c>
      <c r="H8363" t="str">
        <f>data[[#This Row],[id_customer]]&amp;data[[#This Row],[id_campaign]]</f>
        <v>C0522cam14</v>
      </c>
      <c r="I8363">
        <f>DATEDIF(data[[#This Row],[join_date]],data[[#This Row],[buy_date]],"M")</f>
        <v>11</v>
      </c>
    </row>
    <row r="8364" spans="1:9" x14ac:dyDescent="0.25">
      <c r="A8364" t="s">
        <v>2129</v>
      </c>
      <c r="B8364" t="s">
        <v>30</v>
      </c>
      <c r="C8364" s="1">
        <v>44616</v>
      </c>
      <c r="D8364" s="1">
        <v>44962</v>
      </c>
      <c r="E8364">
        <f>VLOOKUP(data[[#This Row],[id_campaign]],campaign[],4,FALSE)</f>
        <v>28</v>
      </c>
      <c r="F8364" t="str">
        <f>VLOOKUP(data[[#This Row],[id_campaign]],campaign[],2,FALSE)</f>
        <v>NotNewCellphoneUser</v>
      </c>
      <c r="G8364" t="str">
        <f>VLOOKUP(data[[#This Row],[id_customer]],customer[],2,FALSE)</f>
        <v>Milli Cass</v>
      </c>
      <c r="H8364" t="str">
        <f>data[[#This Row],[id_customer]]&amp;data[[#This Row],[id_campaign]]</f>
        <v>C0522cam14</v>
      </c>
      <c r="I8364">
        <f>DATEDIF(data[[#This Row],[join_date]],data[[#This Row],[buy_date]],"M")</f>
        <v>11</v>
      </c>
    </row>
    <row r="8365" spans="1:9" x14ac:dyDescent="0.25">
      <c r="A8365" t="s">
        <v>2129</v>
      </c>
      <c r="B8365" t="s">
        <v>30</v>
      </c>
      <c r="C8365" s="1">
        <v>44616</v>
      </c>
      <c r="D8365" s="1">
        <v>45075</v>
      </c>
      <c r="E8365">
        <f>VLOOKUP(data[[#This Row],[id_campaign]],campaign[],4,FALSE)</f>
        <v>28</v>
      </c>
      <c r="F8365" t="str">
        <f>VLOOKUP(data[[#This Row],[id_campaign]],campaign[],2,FALSE)</f>
        <v>NotNewCellphoneUser</v>
      </c>
      <c r="G8365" t="str">
        <f>VLOOKUP(data[[#This Row],[id_customer]],customer[],2,FALSE)</f>
        <v>Milli Cass</v>
      </c>
      <c r="H8365" t="str">
        <f>data[[#This Row],[id_customer]]&amp;data[[#This Row],[id_campaign]]</f>
        <v>C0522cam14</v>
      </c>
      <c r="I8365">
        <f>DATEDIF(data[[#This Row],[join_date]],data[[#This Row],[buy_date]],"M")</f>
        <v>15</v>
      </c>
    </row>
    <row r="8366" spans="1:9" x14ac:dyDescent="0.25">
      <c r="A8366" t="s">
        <v>2129</v>
      </c>
      <c r="B8366" t="s">
        <v>8</v>
      </c>
      <c r="C8366" s="1">
        <v>45016</v>
      </c>
      <c r="D8366" s="1">
        <v>45016</v>
      </c>
      <c r="E8366">
        <f>VLOOKUP(data[[#This Row],[id_campaign]],campaign[],4,FALSE)</f>
        <v>62</v>
      </c>
      <c r="F8366" t="str">
        <f>VLOOKUP(data[[#This Row],[id_campaign]],campaign[],2,FALSE)</f>
        <v>HandsetWebCapable</v>
      </c>
      <c r="G8366" t="str">
        <f>VLOOKUP(data[[#This Row],[id_customer]],customer[],2,FALSE)</f>
        <v>Milli Cass</v>
      </c>
      <c r="H8366" t="str">
        <f>data[[#This Row],[id_customer]]&amp;data[[#This Row],[id_campaign]]</f>
        <v>C0522cam03</v>
      </c>
      <c r="I8366">
        <f>DATEDIF(data[[#This Row],[join_date]],data[[#This Row],[buy_date]],"M")</f>
        <v>0</v>
      </c>
    </row>
    <row r="8367" spans="1:9" x14ac:dyDescent="0.25">
      <c r="A8367" t="s">
        <v>2129</v>
      </c>
      <c r="B8367" t="s">
        <v>8</v>
      </c>
      <c r="C8367" s="1">
        <v>45016</v>
      </c>
      <c r="D8367" s="1">
        <v>45046</v>
      </c>
      <c r="E8367">
        <f>VLOOKUP(data[[#This Row],[id_campaign]],campaign[],4,FALSE)</f>
        <v>62</v>
      </c>
      <c r="F8367" t="str">
        <f>VLOOKUP(data[[#This Row],[id_campaign]],campaign[],2,FALSE)</f>
        <v>HandsetWebCapable</v>
      </c>
      <c r="G8367" t="str">
        <f>VLOOKUP(data[[#This Row],[id_customer]],customer[],2,FALSE)</f>
        <v>Milli Cass</v>
      </c>
      <c r="H8367" t="str">
        <f>data[[#This Row],[id_customer]]&amp;data[[#This Row],[id_campaign]]</f>
        <v>C0522cam03</v>
      </c>
      <c r="I8367">
        <f>DATEDIF(data[[#This Row],[join_date]],data[[#This Row],[buy_date]],"M")</f>
        <v>0</v>
      </c>
    </row>
    <row r="8368" spans="1:9" x14ac:dyDescent="0.25">
      <c r="A8368" t="s">
        <v>2129</v>
      </c>
      <c r="B8368" t="s">
        <v>8</v>
      </c>
      <c r="C8368" s="1">
        <v>45016</v>
      </c>
      <c r="D8368" s="1">
        <v>45057</v>
      </c>
      <c r="E8368">
        <f>VLOOKUP(data[[#This Row],[id_campaign]],campaign[],4,FALSE)</f>
        <v>62</v>
      </c>
      <c r="F8368" t="str">
        <f>VLOOKUP(data[[#This Row],[id_campaign]],campaign[],2,FALSE)</f>
        <v>HandsetWebCapable</v>
      </c>
      <c r="G8368" t="str">
        <f>VLOOKUP(data[[#This Row],[id_customer]],customer[],2,FALSE)</f>
        <v>Milli Cass</v>
      </c>
      <c r="H8368" t="str">
        <f>data[[#This Row],[id_customer]]&amp;data[[#This Row],[id_campaign]]</f>
        <v>C0522cam03</v>
      </c>
      <c r="I8368">
        <f>DATEDIF(data[[#This Row],[join_date]],data[[#This Row],[buy_date]],"M")</f>
        <v>1</v>
      </c>
    </row>
    <row r="8369" spans="1:9" x14ac:dyDescent="0.25">
      <c r="A8369" t="s">
        <v>2133</v>
      </c>
      <c r="B8369" t="s">
        <v>12</v>
      </c>
      <c r="C8369" s="1">
        <v>44565</v>
      </c>
      <c r="D8369" s="1">
        <v>44565</v>
      </c>
      <c r="E8369">
        <f>VLOOKUP(data[[#This Row],[id_campaign]],campaign[],4,FALSE)</f>
        <v>22</v>
      </c>
      <c r="F8369" t="str">
        <f>VLOOKUP(data[[#This Row],[id_campaign]],campaign[],2,FALSE)</f>
        <v>RVOwner</v>
      </c>
      <c r="G8369" t="str">
        <f>VLOOKUP(data[[#This Row],[id_customer]],customer[],2,FALSE)</f>
        <v>Millisent Pipworth</v>
      </c>
      <c r="H8369" t="str">
        <f>data[[#This Row],[id_customer]]&amp;data[[#This Row],[id_campaign]]</f>
        <v>C0523cam05</v>
      </c>
      <c r="I8369">
        <f>DATEDIF(data[[#This Row],[join_date]],data[[#This Row],[buy_date]],"M")</f>
        <v>0</v>
      </c>
    </row>
    <row r="8370" spans="1:9" x14ac:dyDescent="0.25">
      <c r="A8370" t="s">
        <v>2133</v>
      </c>
      <c r="B8370" t="s">
        <v>12</v>
      </c>
      <c r="C8370" s="1">
        <v>44565</v>
      </c>
      <c r="D8370" s="1">
        <v>44599</v>
      </c>
      <c r="E8370">
        <f>VLOOKUP(data[[#This Row],[id_campaign]],campaign[],4,FALSE)</f>
        <v>22</v>
      </c>
      <c r="F8370" t="str">
        <f>VLOOKUP(data[[#This Row],[id_campaign]],campaign[],2,FALSE)</f>
        <v>RVOwner</v>
      </c>
      <c r="G8370" t="str">
        <f>VLOOKUP(data[[#This Row],[id_customer]],customer[],2,FALSE)</f>
        <v>Millisent Pipworth</v>
      </c>
      <c r="H8370" t="str">
        <f>data[[#This Row],[id_customer]]&amp;data[[#This Row],[id_campaign]]</f>
        <v>C0523cam05</v>
      </c>
      <c r="I8370">
        <f>DATEDIF(data[[#This Row],[join_date]],data[[#This Row],[buy_date]],"M")</f>
        <v>1</v>
      </c>
    </row>
    <row r="8371" spans="1:9" x14ac:dyDescent="0.25">
      <c r="A8371" t="s">
        <v>2133</v>
      </c>
      <c r="B8371" t="s">
        <v>12</v>
      </c>
      <c r="C8371" s="1">
        <v>44565</v>
      </c>
      <c r="D8371" s="1">
        <v>44627</v>
      </c>
      <c r="E8371">
        <f>VLOOKUP(data[[#This Row],[id_campaign]],campaign[],4,FALSE)</f>
        <v>22</v>
      </c>
      <c r="F8371" t="str">
        <f>VLOOKUP(data[[#This Row],[id_campaign]],campaign[],2,FALSE)</f>
        <v>RVOwner</v>
      </c>
      <c r="G8371" t="str">
        <f>VLOOKUP(data[[#This Row],[id_customer]],customer[],2,FALSE)</f>
        <v>Millisent Pipworth</v>
      </c>
      <c r="H8371" t="str">
        <f>data[[#This Row],[id_customer]]&amp;data[[#This Row],[id_campaign]]</f>
        <v>C0523cam05</v>
      </c>
      <c r="I8371">
        <f>DATEDIF(data[[#This Row],[join_date]],data[[#This Row],[buy_date]],"M")</f>
        <v>2</v>
      </c>
    </row>
    <row r="8372" spans="1:9" x14ac:dyDescent="0.25">
      <c r="A8372" t="s">
        <v>2133</v>
      </c>
      <c r="B8372" t="s">
        <v>12</v>
      </c>
      <c r="C8372" s="1">
        <v>44565</v>
      </c>
      <c r="D8372" s="1">
        <v>44720</v>
      </c>
      <c r="E8372">
        <f>VLOOKUP(data[[#This Row],[id_campaign]],campaign[],4,FALSE)</f>
        <v>22</v>
      </c>
      <c r="F8372" t="str">
        <f>VLOOKUP(data[[#This Row],[id_campaign]],campaign[],2,FALSE)</f>
        <v>RVOwner</v>
      </c>
      <c r="G8372" t="str">
        <f>VLOOKUP(data[[#This Row],[id_customer]],customer[],2,FALSE)</f>
        <v>Millisent Pipworth</v>
      </c>
      <c r="H8372" t="str">
        <f>data[[#This Row],[id_customer]]&amp;data[[#This Row],[id_campaign]]</f>
        <v>C0523cam05</v>
      </c>
      <c r="I8372">
        <f>DATEDIF(data[[#This Row],[join_date]],data[[#This Row],[buy_date]],"M")</f>
        <v>5</v>
      </c>
    </row>
    <row r="8373" spans="1:9" x14ac:dyDescent="0.25">
      <c r="A8373" t="s">
        <v>2133</v>
      </c>
      <c r="B8373" t="s">
        <v>12</v>
      </c>
      <c r="C8373" s="1">
        <v>44565</v>
      </c>
      <c r="D8373" s="1">
        <v>44759</v>
      </c>
      <c r="E8373">
        <f>VLOOKUP(data[[#This Row],[id_campaign]],campaign[],4,FALSE)</f>
        <v>22</v>
      </c>
      <c r="F8373" t="str">
        <f>VLOOKUP(data[[#This Row],[id_campaign]],campaign[],2,FALSE)</f>
        <v>RVOwner</v>
      </c>
      <c r="G8373" t="str">
        <f>VLOOKUP(data[[#This Row],[id_customer]],customer[],2,FALSE)</f>
        <v>Millisent Pipworth</v>
      </c>
      <c r="H8373" t="str">
        <f>data[[#This Row],[id_customer]]&amp;data[[#This Row],[id_campaign]]</f>
        <v>C0523cam05</v>
      </c>
      <c r="I8373">
        <f>DATEDIF(data[[#This Row],[join_date]],data[[#This Row],[buy_date]],"M")</f>
        <v>6</v>
      </c>
    </row>
    <row r="8374" spans="1:9" x14ac:dyDescent="0.25">
      <c r="A8374" t="s">
        <v>2133</v>
      </c>
      <c r="B8374" t="s">
        <v>12</v>
      </c>
      <c r="C8374" s="1">
        <v>44565</v>
      </c>
      <c r="D8374" s="1">
        <v>44878</v>
      </c>
      <c r="E8374">
        <f>VLOOKUP(data[[#This Row],[id_campaign]],campaign[],4,FALSE)</f>
        <v>22</v>
      </c>
      <c r="F8374" t="str">
        <f>VLOOKUP(data[[#This Row],[id_campaign]],campaign[],2,FALSE)</f>
        <v>RVOwner</v>
      </c>
      <c r="G8374" t="str">
        <f>VLOOKUP(data[[#This Row],[id_customer]],customer[],2,FALSE)</f>
        <v>Millisent Pipworth</v>
      </c>
      <c r="H8374" t="str">
        <f>data[[#This Row],[id_customer]]&amp;data[[#This Row],[id_campaign]]</f>
        <v>C0523cam05</v>
      </c>
      <c r="I8374">
        <f>DATEDIF(data[[#This Row],[join_date]],data[[#This Row],[buy_date]],"M")</f>
        <v>10</v>
      </c>
    </row>
    <row r="8375" spans="1:9" x14ac:dyDescent="0.25">
      <c r="A8375" t="s">
        <v>2133</v>
      </c>
      <c r="B8375" t="s">
        <v>12</v>
      </c>
      <c r="C8375" s="1">
        <v>44565</v>
      </c>
      <c r="D8375" s="1">
        <v>44899</v>
      </c>
      <c r="E8375">
        <f>VLOOKUP(data[[#This Row],[id_campaign]],campaign[],4,FALSE)</f>
        <v>22</v>
      </c>
      <c r="F8375" t="str">
        <f>VLOOKUP(data[[#This Row],[id_campaign]],campaign[],2,FALSE)</f>
        <v>RVOwner</v>
      </c>
      <c r="G8375" t="str">
        <f>VLOOKUP(data[[#This Row],[id_customer]],customer[],2,FALSE)</f>
        <v>Millisent Pipworth</v>
      </c>
      <c r="H8375" t="str">
        <f>data[[#This Row],[id_customer]]&amp;data[[#This Row],[id_campaign]]</f>
        <v>C0523cam05</v>
      </c>
      <c r="I8375">
        <f>DATEDIF(data[[#This Row],[join_date]],data[[#This Row],[buy_date]],"M")</f>
        <v>11</v>
      </c>
    </row>
    <row r="8376" spans="1:9" x14ac:dyDescent="0.25">
      <c r="A8376" t="s">
        <v>2133</v>
      </c>
      <c r="B8376" t="s">
        <v>12</v>
      </c>
      <c r="C8376" s="1">
        <v>44565</v>
      </c>
      <c r="D8376" s="1">
        <v>44943</v>
      </c>
      <c r="E8376">
        <f>VLOOKUP(data[[#This Row],[id_campaign]],campaign[],4,FALSE)</f>
        <v>22</v>
      </c>
      <c r="F8376" t="str">
        <f>VLOOKUP(data[[#This Row],[id_campaign]],campaign[],2,FALSE)</f>
        <v>RVOwner</v>
      </c>
      <c r="G8376" t="str">
        <f>VLOOKUP(data[[#This Row],[id_customer]],customer[],2,FALSE)</f>
        <v>Millisent Pipworth</v>
      </c>
      <c r="H8376" t="str">
        <f>data[[#This Row],[id_customer]]&amp;data[[#This Row],[id_campaign]]</f>
        <v>C0523cam05</v>
      </c>
      <c r="I8376">
        <f>DATEDIF(data[[#This Row],[join_date]],data[[#This Row],[buy_date]],"M")</f>
        <v>12</v>
      </c>
    </row>
    <row r="8377" spans="1:9" x14ac:dyDescent="0.25">
      <c r="A8377" t="s">
        <v>2133</v>
      </c>
      <c r="B8377" t="s">
        <v>12</v>
      </c>
      <c r="C8377" s="1">
        <v>44565</v>
      </c>
      <c r="D8377" s="1">
        <v>44968</v>
      </c>
      <c r="E8377">
        <f>VLOOKUP(data[[#This Row],[id_campaign]],campaign[],4,FALSE)</f>
        <v>22</v>
      </c>
      <c r="F8377" t="str">
        <f>VLOOKUP(data[[#This Row],[id_campaign]],campaign[],2,FALSE)</f>
        <v>RVOwner</v>
      </c>
      <c r="G8377" t="str">
        <f>VLOOKUP(data[[#This Row],[id_customer]],customer[],2,FALSE)</f>
        <v>Millisent Pipworth</v>
      </c>
      <c r="H8377" t="str">
        <f>data[[#This Row],[id_customer]]&amp;data[[#This Row],[id_campaign]]</f>
        <v>C0523cam05</v>
      </c>
      <c r="I8377">
        <f>DATEDIF(data[[#This Row],[join_date]],data[[#This Row],[buy_date]],"M")</f>
        <v>13</v>
      </c>
    </row>
    <row r="8378" spans="1:9" x14ac:dyDescent="0.25">
      <c r="A8378" t="s">
        <v>2133</v>
      </c>
      <c r="B8378" t="s">
        <v>12</v>
      </c>
      <c r="C8378" s="1">
        <v>44565</v>
      </c>
      <c r="D8378" s="1">
        <v>44994</v>
      </c>
      <c r="E8378">
        <f>VLOOKUP(data[[#This Row],[id_campaign]],campaign[],4,FALSE)</f>
        <v>22</v>
      </c>
      <c r="F8378" t="str">
        <f>VLOOKUP(data[[#This Row],[id_campaign]],campaign[],2,FALSE)</f>
        <v>RVOwner</v>
      </c>
      <c r="G8378" t="str">
        <f>VLOOKUP(data[[#This Row],[id_customer]],customer[],2,FALSE)</f>
        <v>Millisent Pipworth</v>
      </c>
      <c r="H8378" t="str">
        <f>data[[#This Row],[id_customer]]&amp;data[[#This Row],[id_campaign]]</f>
        <v>C0523cam05</v>
      </c>
      <c r="I8378">
        <f>DATEDIF(data[[#This Row],[join_date]],data[[#This Row],[buy_date]],"M")</f>
        <v>14</v>
      </c>
    </row>
    <row r="8379" spans="1:9" x14ac:dyDescent="0.25">
      <c r="A8379" t="s">
        <v>2133</v>
      </c>
      <c r="B8379" t="s">
        <v>16</v>
      </c>
      <c r="C8379" s="1">
        <v>44898</v>
      </c>
      <c r="D8379" s="1">
        <v>44898</v>
      </c>
      <c r="E8379">
        <f>VLOOKUP(data[[#This Row],[id_campaign]],campaign[],4,FALSE)</f>
        <v>25</v>
      </c>
      <c r="F8379" t="str">
        <f>VLOOKUP(data[[#This Row],[id_campaign]],campaign[],2,FALSE)</f>
        <v>BuysViaMailOrder</v>
      </c>
      <c r="G8379" t="str">
        <f>VLOOKUP(data[[#This Row],[id_customer]],customer[],2,FALSE)</f>
        <v>Millisent Pipworth</v>
      </c>
      <c r="H8379" t="str">
        <f>data[[#This Row],[id_customer]]&amp;data[[#This Row],[id_campaign]]</f>
        <v>C0523cam07</v>
      </c>
      <c r="I8379">
        <f>DATEDIF(data[[#This Row],[join_date]],data[[#This Row],[buy_date]],"M")</f>
        <v>0</v>
      </c>
    </row>
    <row r="8380" spans="1:9" x14ac:dyDescent="0.25">
      <c r="A8380" t="s">
        <v>2133</v>
      </c>
      <c r="B8380" t="s">
        <v>16</v>
      </c>
      <c r="C8380" s="1">
        <v>44898</v>
      </c>
      <c r="D8380" s="1">
        <v>44941</v>
      </c>
      <c r="E8380">
        <f>VLOOKUP(data[[#This Row],[id_campaign]],campaign[],4,FALSE)</f>
        <v>25</v>
      </c>
      <c r="F8380" t="str">
        <f>VLOOKUP(data[[#This Row],[id_campaign]],campaign[],2,FALSE)</f>
        <v>BuysViaMailOrder</v>
      </c>
      <c r="G8380" t="str">
        <f>VLOOKUP(data[[#This Row],[id_customer]],customer[],2,FALSE)</f>
        <v>Millisent Pipworth</v>
      </c>
      <c r="H8380" t="str">
        <f>data[[#This Row],[id_customer]]&amp;data[[#This Row],[id_campaign]]</f>
        <v>C0523cam07</v>
      </c>
      <c r="I8380">
        <f>DATEDIF(data[[#This Row],[join_date]],data[[#This Row],[buy_date]],"M")</f>
        <v>1</v>
      </c>
    </row>
    <row r="8381" spans="1:9" x14ac:dyDescent="0.25">
      <c r="A8381" t="s">
        <v>2133</v>
      </c>
      <c r="B8381" t="s">
        <v>16</v>
      </c>
      <c r="C8381" s="1">
        <v>44898</v>
      </c>
      <c r="D8381" s="1">
        <v>44961</v>
      </c>
      <c r="E8381">
        <f>VLOOKUP(data[[#This Row],[id_campaign]],campaign[],4,FALSE)</f>
        <v>25</v>
      </c>
      <c r="F8381" t="str">
        <f>VLOOKUP(data[[#This Row],[id_campaign]],campaign[],2,FALSE)</f>
        <v>BuysViaMailOrder</v>
      </c>
      <c r="G8381" t="str">
        <f>VLOOKUP(data[[#This Row],[id_customer]],customer[],2,FALSE)</f>
        <v>Millisent Pipworth</v>
      </c>
      <c r="H8381" t="str">
        <f>data[[#This Row],[id_customer]]&amp;data[[#This Row],[id_campaign]]</f>
        <v>C0523cam07</v>
      </c>
      <c r="I8381">
        <f>DATEDIF(data[[#This Row],[join_date]],data[[#This Row],[buy_date]],"M")</f>
        <v>2</v>
      </c>
    </row>
    <row r="8382" spans="1:9" x14ac:dyDescent="0.25">
      <c r="A8382" t="s">
        <v>2133</v>
      </c>
      <c r="B8382" t="s">
        <v>16</v>
      </c>
      <c r="C8382" s="1">
        <v>44898</v>
      </c>
      <c r="D8382" s="1">
        <v>44991</v>
      </c>
      <c r="E8382">
        <f>VLOOKUP(data[[#This Row],[id_campaign]],campaign[],4,FALSE)</f>
        <v>25</v>
      </c>
      <c r="F8382" t="str">
        <f>VLOOKUP(data[[#This Row],[id_campaign]],campaign[],2,FALSE)</f>
        <v>BuysViaMailOrder</v>
      </c>
      <c r="G8382" t="str">
        <f>VLOOKUP(data[[#This Row],[id_customer]],customer[],2,FALSE)</f>
        <v>Millisent Pipworth</v>
      </c>
      <c r="H8382" t="str">
        <f>data[[#This Row],[id_customer]]&amp;data[[#This Row],[id_campaign]]</f>
        <v>C0523cam07</v>
      </c>
      <c r="I8382">
        <f>DATEDIF(data[[#This Row],[join_date]],data[[#This Row],[buy_date]],"M")</f>
        <v>3</v>
      </c>
    </row>
    <row r="8383" spans="1:9" x14ac:dyDescent="0.25">
      <c r="A8383" t="s">
        <v>2133</v>
      </c>
      <c r="B8383" t="s">
        <v>16</v>
      </c>
      <c r="C8383" s="1">
        <v>44898</v>
      </c>
      <c r="D8383" s="1">
        <v>45026</v>
      </c>
      <c r="E8383">
        <f>VLOOKUP(data[[#This Row],[id_campaign]],campaign[],4,FALSE)</f>
        <v>25</v>
      </c>
      <c r="F8383" t="str">
        <f>VLOOKUP(data[[#This Row],[id_campaign]],campaign[],2,FALSE)</f>
        <v>BuysViaMailOrder</v>
      </c>
      <c r="G8383" t="str">
        <f>VLOOKUP(data[[#This Row],[id_customer]],customer[],2,FALSE)</f>
        <v>Millisent Pipworth</v>
      </c>
      <c r="H8383" t="str">
        <f>data[[#This Row],[id_customer]]&amp;data[[#This Row],[id_campaign]]</f>
        <v>C0523cam07</v>
      </c>
      <c r="I8383">
        <f>DATEDIF(data[[#This Row],[join_date]],data[[#This Row],[buy_date]],"M")</f>
        <v>4</v>
      </c>
    </row>
    <row r="8384" spans="1:9" x14ac:dyDescent="0.25">
      <c r="A8384" t="s">
        <v>2133</v>
      </c>
      <c r="B8384" t="s">
        <v>16</v>
      </c>
      <c r="C8384" s="1">
        <v>44898</v>
      </c>
      <c r="D8384" s="1">
        <v>45059</v>
      </c>
      <c r="E8384">
        <f>VLOOKUP(data[[#This Row],[id_campaign]],campaign[],4,FALSE)</f>
        <v>25</v>
      </c>
      <c r="F8384" t="str">
        <f>VLOOKUP(data[[#This Row],[id_campaign]],campaign[],2,FALSE)</f>
        <v>BuysViaMailOrder</v>
      </c>
      <c r="G8384" t="str">
        <f>VLOOKUP(data[[#This Row],[id_customer]],customer[],2,FALSE)</f>
        <v>Millisent Pipworth</v>
      </c>
      <c r="H8384" t="str">
        <f>data[[#This Row],[id_customer]]&amp;data[[#This Row],[id_campaign]]</f>
        <v>C0523cam07</v>
      </c>
      <c r="I8384">
        <f>DATEDIF(data[[#This Row],[join_date]],data[[#This Row],[buy_date]],"M")</f>
        <v>5</v>
      </c>
    </row>
    <row r="8385" spans="1:9" x14ac:dyDescent="0.25">
      <c r="A8385" t="s">
        <v>2137</v>
      </c>
      <c r="B8385" t="s">
        <v>8</v>
      </c>
      <c r="C8385" s="1">
        <v>44792</v>
      </c>
      <c r="D8385" s="1">
        <v>44792</v>
      </c>
      <c r="E8385">
        <f>VLOOKUP(data[[#This Row],[id_campaign]],campaign[],4,FALSE)</f>
        <v>62</v>
      </c>
      <c r="F8385" t="str">
        <f>VLOOKUP(data[[#This Row],[id_campaign]],campaign[],2,FALSE)</f>
        <v>HandsetWebCapable</v>
      </c>
      <c r="G8385" t="str">
        <f>VLOOKUP(data[[#This Row],[id_customer]],customer[],2,FALSE)</f>
        <v>Udell Lewsam</v>
      </c>
      <c r="H8385" t="str">
        <f>data[[#This Row],[id_customer]]&amp;data[[#This Row],[id_campaign]]</f>
        <v>C0524cam03</v>
      </c>
      <c r="I8385">
        <f>DATEDIF(data[[#This Row],[join_date]],data[[#This Row],[buy_date]],"M")</f>
        <v>0</v>
      </c>
    </row>
    <row r="8386" spans="1:9" x14ac:dyDescent="0.25">
      <c r="A8386" t="s">
        <v>2137</v>
      </c>
      <c r="B8386" t="s">
        <v>8</v>
      </c>
      <c r="C8386" s="1">
        <v>44792</v>
      </c>
      <c r="D8386" s="1">
        <v>44868</v>
      </c>
      <c r="E8386">
        <f>VLOOKUP(data[[#This Row],[id_campaign]],campaign[],4,FALSE)</f>
        <v>62</v>
      </c>
      <c r="F8386" t="str">
        <f>VLOOKUP(data[[#This Row],[id_campaign]],campaign[],2,FALSE)</f>
        <v>HandsetWebCapable</v>
      </c>
      <c r="G8386" t="str">
        <f>VLOOKUP(data[[#This Row],[id_customer]],customer[],2,FALSE)</f>
        <v>Udell Lewsam</v>
      </c>
      <c r="H8386" t="str">
        <f>data[[#This Row],[id_customer]]&amp;data[[#This Row],[id_campaign]]</f>
        <v>C0524cam03</v>
      </c>
      <c r="I8386">
        <f>DATEDIF(data[[#This Row],[join_date]],data[[#This Row],[buy_date]],"M")</f>
        <v>2</v>
      </c>
    </row>
    <row r="8387" spans="1:9" x14ac:dyDescent="0.25">
      <c r="A8387" t="s">
        <v>2137</v>
      </c>
      <c r="B8387" t="s">
        <v>8</v>
      </c>
      <c r="C8387" s="1">
        <v>44792</v>
      </c>
      <c r="D8387" s="1">
        <v>44898</v>
      </c>
      <c r="E8387">
        <f>VLOOKUP(data[[#This Row],[id_campaign]],campaign[],4,FALSE)</f>
        <v>62</v>
      </c>
      <c r="F8387" t="str">
        <f>VLOOKUP(data[[#This Row],[id_campaign]],campaign[],2,FALSE)</f>
        <v>HandsetWebCapable</v>
      </c>
      <c r="G8387" t="str">
        <f>VLOOKUP(data[[#This Row],[id_customer]],customer[],2,FALSE)</f>
        <v>Udell Lewsam</v>
      </c>
      <c r="H8387" t="str">
        <f>data[[#This Row],[id_customer]]&amp;data[[#This Row],[id_campaign]]</f>
        <v>C0524cam03</v>
      </c>
      <c r="I8387">
        <f>DATEDIF(data[[#This Row],[join_date]],data[[#This Row],[buy_date]],"M")</f>
        <v>3</v>
      </c>
    </row>
    <row r="8388" spans="1:9" x14ac:dyDescent="0.25">
      <c r="A8388" t="s">
        <v>2137</v>
      </c>
      <c r="B8388" t="s">
        <v>8</v>
      </c>
      <c r="C8388" s="1">
        <v>44792</v>
      </c>
      <c r="D8388" s="1">
        <v>44928</v>
      </c>
      <c r="E8388">
        <f>VLOOKUP(data[[#This Row],[id_campaign]],campaign[],4,FALSE)</f>
        <v>62</v>
      </c>
      <c r="F8388" t="str">
        <f>VLOOKUP(data[[#This Row],[id_campaign]],campaign[],2,FALSE)</f>
        <v>HandsetWebCapable</v>
      </c>
      <c r="G8388" t="str">
        <f>VLOOKUP(data[[#This Row],[id_customer]],customer[],2,FALSE)</f>
        <v>Udell Lewsam</v>
      </c>
      <c r="H8388" t="str">
        <f>data[[#This Row],[id_customer]]&amp;data[[#This Row],[id_campaign]]</f>
        <v>C0524cam03</v>
      </c>
      <c r="I8388">
        <f>DATEDIF(data[[#This Row],[join_date]],data[[#This Row],[buy_date]],"M")</f>
        <v>4</v>
      </c>
    </row>
    <row r="8389" spans="1:9" x14ac:dyDescent="0.25">
      <c r="A8389" t="s">
        <v>2137</v>
      </c>
      <c r="B8389" t="s">
        <v>8</v>
      </c>
      <c r="C8389" s="1">
        <v>44792</v>
      </c>
      <c r="D8389" s="1">
        <v>45012</v>
      </c>
      <c r="E8389">
        <f>VLOOKUP(data[[#This Row],[id_campaign]],campaign[],4,FALSE)</f>
        <v>62</v>
      </c>
      <c r="F8389" t="str">
        <f>VLOOKUP(data[[#This Row],[id_campaign]],campaign[],2,FALSE)</f>
        <v>HandsetWebCapable</v>
      </c>
      <c r="G8389" t="str">
        <f>VLOOKUP(data[[#This Row],[id_customer]],customer[],2,FALSE)</f>
        <v>Udell Lewsam</v>
      </c>
      <c r="H8389" t="str">
        <f>data[[#This Row],[id_customer]]&amp;data[[#This Row],[id_campaign]]</f>
        <v>C0524cam03</v>
      </c>
      <c r="I8389">
        <f>DATEDIF(data[[#This Row],[join_date]],data[[#This Row],[buy_date]],"M")</f>
        <v>7</v>
      </c>
    </row>
    <row r="8390" spans="1:9" x14ac:dyDescent="0.25">
      <c r="A8390" t="s">
        <v>2137</v>
      </c>
      <c r="B8390" t="s">
        <v>8</v>
      </c>
      <c r="C8390" s="1">
        <v>44792</v>
      </c>
      <c r="D8390" s="1">
        <v>45036</v>
      </c>
      <c r="E8390">
        <f>VLOOKUP(data[[#This Row],[id_campaign]],campaign[],4,FALSE)</f>
        <v>62</v>
      </c>
      <c r="F8390" t="str">
        <f>VLOOKUP(data[[#This Row],[id_campaign]],campaign[],2,FALSE)</f>
        <v>HandsetWebCapable</v>
      </c>
      <c r="G8390" t="str">
        <f>VLOOKUP(data[[#This Row],[id_customer]],customer[],2,FALSE)</f>
        <v>Udell Lewsam</v>
      </c>
      <c r="H8390" t="str">
        <f>data[[#This Row],[id_customer]]&amp;data[[#This Row],[id_campaign]]</f>
        <v>C0524cam03</v>
      </c>
      <c r="I8390">
        <f>DATEDIF(data[[#This Row],[join_date]],data[[#This Row],[buy_date]],"M")</f>
        <v>8</v>
      </c>
    </row>
    <row r="8391" spans="1:9" x14ac:dyDescent="0.25">
      <c r="A8391" t="s">
        <v>2137</v>
      </c>
      <c r="B8391" t="s">
        <v>30</v>
      </c>
      <c r="C8391" s="1">
        <v>44935</v>
      </c>
      <c r="D8391" s="1">
        <v>44935</v>
      </c>
      <c r="E8391">
        <f>VLOOKUP(data[[#This Row],[id_campaign]],campaign[],4,FALSE)</f>
        <v>28</v>
      </c>
      <c r="F8391" t="str">
        <f>VLOOKUP(data[[#This Row],[id_campaign]],campaign[],2,FALSE)</f>
        <v>NotNewCellphoneUser</v>
      </c>
      <c r="G8391" t="str">
        <f>VLOOKUP(data[[#This Row],[id_customer]],customer[],2,FALSE)</f>
        <v>Udell Lewsam</v>
      </c>
      <c r="H8391" t="str">
        <f>data[[#This Row],[id_customer]]&amp;data[[#This Row],[id_campaign]]</f>
        <v>C0524cam14</v>
      </c>
      <c r="I8391">
        <f>DATEDIF(data[[#This Row],[join_date]],data[[#This Row],[buy_date]],"M")</f>
        <v>0</v>
      </c>
    </row>
    <row r="8392" spans="1:9" x14ac:dyDescent="0.25">
      <c r="A8392" t="s">
        <v>2137</v>
      </c>
      <c r="B8392" t="s">
        <v>30</v>
      </c>
      <c r="C8392" s="1">
        <v>44935</v>
      </c>
      <c r="D8392" s="1">
        <v>44972</v>
      </c>
      <c r="E8392">
        <f>VLOOKUP(data[[#This Row],[id_campaign]],campaign[],4,FALSE)</f>
        <v>28</v>
      </c>
      <c r="F8392" t="str">
        <f>VLOOKUP(data[[#This Row],[id_campaign]],campaign[],2,FALSE)</f>
        <v>NotNewCellphoneUser</v>
      </c>
      <c r="G8392" t="str">
        <f>VLOOKUP(data[[#This Row],[id_customer]],customer[],2,FALSE)</f>
        <v>Udell Lewsam</v>
      </c>
      <c r="H8392" t="str">
        <f>data[[#This Row],[id_customer]]&amp;data[[#This Row],[id_campaign]]</f>
        <v>C0524cam14</v>
      </c>
      <c r="I8392">
        <f>DATEDIF(data[[#This Row],[join_date]],data[[#This Row],[buy_date]],"M")</f>
        <v>1</v>
      </c>
    </row>
    <row r="8393" spans="1:9" x14ac:dyDescent="0.25">
      <c r="A8393" t="s">
        <v>2137</v>
      </c>
      <c r="B8393" t="s">
        <v>30</v>
      </c>
      <c r="C8393" s="1">
        <v>44935</v>
      </c>
      <c r="D8393" s="1">
        <v>45004</v>
      </c>
      <c r="E8393">
        <f>VLOOKUP(data[[#This Row],[id_campaign]],campaign[],4,FALSE)</f>
        <v>28</v>
      </c>
      <c r="F8393" t="str">
        <f>VLOOKUP(data[[#This Row],[id_campaign]],campaign[],2,FALSE)</f>
        <v>NotNewCellphoneUser</v>
      </c>
      <c r="G8393" t="str">
        <f>VLOOKUP(data[[#This Row],[id_customer]],customer[],2,FALSE)</f>
        <v>Udell Lewsam</v>
      </c>
      <c r="H8393" t="str">
        <f>data[[#This Row],[id_customer]]&amp;data[[#This Row],[id_campaign]]</f>
        <v>C0524cam14</v>
      </c>
      <c r="I8393">
        <f>DATEDIF(data[[#This Row],[join_date]],data[[#This Row],[buy_date]],"M")</f>
        <v>2</v>
      </c>
    </row>
    <row r="8394" spans="1:9" x14ac:dyDescent="0.25">
      <c r="A8394" t="s">
        <v>2137</v>
      </c>
      <c r="B8394" t="s">
        <v>30</v>
      </c>
      <c r="C8394" s="1">
        <v>44935</v>
      </c>
      <c r="D8394" s="1">
        <v>45034</v>
      </c>
      <c r="E8394">
        <f>VLOOKUP(data[[#This Row],[id_campaign]],campaign[],4,FALSE)</f>
        <v>28</v>
      </c>
      <c r="F8394" t="str">
        <f>VLOOKUP(data[[#This Row],[id_campaign]],campaign[],2,FALSE)</f>
        <v>NotNewCellphoneUser</v>
      </c>
      <c r="G8394" t="str">
        <f>VLOOKUP(data[[#This Row],[id_customer]],customer[],2,FALSE)</f>
        <v>Udell Lewsam</v>
      </c>
      <c r="H8394" t="str">
        <f>data[[#This Row],[id_customer]]&amp;data[[#This Row],[id_campaign]]</f>
        <v>C0524cam14</v>
      </c>
      <c r="I8394">
        <f>DATEDIF(data[[#This Row],[join_date]],data[[#This Row],[buy_date]],"M")</f>
        <v>3</v>
      </c>
    </row>
    <row r="8395" spans="1:9" x14ac:dyDescent="0.25">
      <c r="A8395" t="s">
        <v>2137</v>
      </c>
      <c r="B8395" t="s">
        <v>30</v>
      </c>
      <c r="C8395" s="1">
        <v>44935</v>
      </c>
      <c r="D8395" s="1">
        <v>45065</v>
      </c>
      <c r="E8395">
        <f>VLOOKUP(data[[#This Row],[id_campaign]],campaign[],4,FALSE)</f>
        <v>28</v>
      </c>
      <c r="F8395" t="str">
        <f>VLOOKUP(data[[#This Row],[id_campaign]],campaign[],2,FALSE)</f>
        <v>NotNewCellphoneUser</v>
      </c>
      <c r="G8395" t="str">
        <f>VLOOKUP(data[[#This Row],[id_customer]],customer[],2,FALSE)</f>
        <v>Udell Lewsam</v>
      </c>
      <c r="H8395" t="str">
        <f>data[[#This Row],[id_customer]]&amp;data[[#This Row],[id_campaign]]</f>
        <v>C0524cam14</v>
      </c>
      <c r="I8395">
        <f>DATEDIF(data[[#This Row],[join_date]],data[[#This Row],[buy_date]],"M")</f>
        <v>4</v>
      </c>
    </row>
    <row r="8396" spans="1:9" x14ac:dyDescent="0.25">
      <c r="A8396" t="s">
        <v>2141</v>
      </c>
      <c r="B8396" t="s">
        <v>8</v>
      </c>
      <c r="C8396" s="1">
        <v>44649</v>
      </c>
      <c r="D8396" s="1">
        <v>44649</v>
      </c>
      <c r="E8396">
        <f>VLOOKUP(data[[#This Row],[id_campaign]],campaign[],4,FALSE)</f>
        <v>62</v>
      </c>
      <c r="F8396" t="str">
        <f>VLOOKUP(data[[#This Row],[id_campaign]],campaign[],2,FALSE)</f>
        <v>HandsetWebCapable</v>
      </c>
      <c r="G8396" t="str">
        <f>VLOOKUP(data[[#This Row],[id_customer]],customer[],2,FALSE)</f>
        <v>Jonah Stone</v>
      </c>
      <c r="H8396" t="str">
        <f>data[[#This Row],[id_customer]]&amp;data[[#This Row],[id_campaign]]</f>
        <v>C0525cam03</v>
      </c>
      <c r="I8396">
        <f>DATEDIF(data[[#This Row],[join_date]],data[[#This Row],[buy_date]],"M")</f>
        <v>0</v>
      </c>
    </row>
    <row r="8397" spans="1:9" x14ac:dyDescent="0.25">
      <c r="A8397" t="s">
        <v>2141</v>
      </c>
      <c r="B8397" t="s">
        <v>8</v>
      </c>
      <c r="C8397" s="1">
        <v>44649</v>
      </c>
      <c r="D8397" s="1">
        <v>44684</v>
      </c>
      <c r="E8397">
        <f>VLOOKUP(data[[#This Row],[id_campaign]],campaign[],4,FALSE)</f>
        <v>62</v>
      </c>
      <c r="F8397" t="str">
        <f>VLOOKUP(data[[#This Row],[id_campaign]],campaign[],2,FALSE)</f>
        <v>HandsetWebCapable</v>
      </c>
      <c r="G8397" t="str">
        <f>VLOOKUP(data[[#This Row],[id_customer]],customer[],2,FALSE)</f>
        <v>Jonah Stone</v>
      </c>
      <c r="H8397" t="str">
        <f>data[[#This Row],[id_customer]]&amp;data[[#This Row],[id_campaign]]</f>
        <v>C0525cam03</v>
      </c>
      <c r="I8397">
        <f>DATEDIF(data[[#This Row],[join_date]],data[[#This Row],[buy_date]],"M")</f>
        <v>1</v>
      </c>
    </row>
    <row r="8398" spans="1:9" x14ac:dyDescent="0.25">
      <c r="A8398" t="s">
        <v>2141</v>
      </c>
      <c r="B8398" t="s">
        <v>8</v>
      </c>
      <c r="C8398" s="1">
        <v>44649</v>
      </c>
      <c r="D8398" s="1">
        <v>44724</v>
      </c>
      <c r="E8398">
        <f>VLOOKUP(data[[#This Row],[id_campaign]],campaign[],4,FALSE)</f>
        <v>62</v>
      </c>
      <c r="F8398" t="str">
        <f>VLOOKUP(data[[#This Row],[id_campaign]],campaign[],2,FALSE)</f>
        <v>HandsetWebCapable</v>
      </c>
      <c r="G8398" t="str">
        <f>VLOOKUP(data[[#This Row],[id_customer]],customer[],2,FALSE)</f>
        <v>Jonah Stone</v>
      </c>
      <c r="H8398" t="str">
        <f>data[[#This Row],[id_customer]]&amp;data[[#This Row],[id_campaign]]</f>
        <v>C0525cam03</v>
      </c>
      <c r="I8398">
        <f>DATEDIF(data[[#This Row],[join_date]],data[[#This Row],[buy_date]],"M")</f>
        <v>2</v>
      </c>
    </row>
    <row r="8399" spans="1:9" x14ac:dyDescent="0.25">
      <c r="A8399" t="s">
        <v>2141</v>
      </c>
      <c r="B8399" t="s">
        <v>8</v>
      </c>
      <c r="C8399" s="1">
        <v>44649</v>
      </c>
      <c r="D8399" s="1">
        <v>44749</v>
      </c>
      <c r="E8399">
        <f>VLOOKUP(data[[#This Row],[id_campaign]],campaign[],4,FALSE)</f>
        <v>62</v>
      </c>
      <c r="F8399" t="str">
        <f>VLOOKUP(data[[#This Row],[id_campaign]],campaign[],2,FALSE)</f>
        <v>HandsetWebCapable</v>
      </c>
      <c r="G8399" t="str">
        <f>VLOOKUP(data[[#This Row],[id_customer]],customer[],2,FALSE)</f>
        <v>Jonah Stone</v>
      </c>
      <c r="H8399" t="str">
        <f>data[[#This Row],[id_customer]]&amp;data[[#This Row],[id_campaign]]</f>
        <v>C0525cam03</v>
      </c>
      <c r="I8399">
        <f>DATEDIF(data[[#This Row],[join_date]],data[[#This Row],[buy_date]],"M")</f>
        <v>3</v>
      </c>
    </row>
    <row r="8400" spans="1:9" x14ac:dyDescent="0.25">
      <c r="A8400" t="s">
        <v>2141</v>
      </c>
      <c r="B8400" t="s">
        <v>8</v>
      </c>
      <c r="C8400" s="1">
        <v>44649</v>
      </c>
      <c r="D8400" s="1">
        <v>44777</v>
      </c>
      <c r="E8400">
        <f>VLOOKUP(data[[#This Row],[id_campaign]],campaign[],4,FALSE)</f>
        <v>62</v>
      </c>
      <c r="F8400" t="str">
        <f>VLOOKUP(data[[#This Row],[id_campaign]],campaign[],2,FALSE)</f>
        <v>HandsetWebCapable</v>
      </c>
      <c r="G8400" t="str">
        <f>VLOOKUP(data[[#This Row],[id_customer]],customer[],2,FALSE)</f>
        <v>Jonah Stone</v>
      </c>
      <c r="H8400" t="str">
        <f>data[[#This Row],[id_customer]]&amp;data[[#This Row],[id_campaign]]</f>
        <v>C0525cam03</v>
      </c>
      <c r="I8400">
        <f>DATEDIF(data[[#This Row],[join_date]],data[[#This Row],[buy_date]],"M")</f>
        <v>4</v>
      </c>
    </row>
    <row r="8401" spans="1:9" x14ac:dyDescent="0.25">
      <c r="A8401" t="s">
        <v>2141</v>
      </c>
      <c r="B8401" t="s">
        <v>8</v>
      </c>
      <c r="C8401" s="1">
        <v>44649</v>
      </c>
      <c r="D8401" s="1">
        <v>44812</v>
      </c>
      <c r="E8401">
        <f>VLOOKUP(data[[#This Row],[id_campaign]],campaign[],4,FALSE)</f>
        <v>62</v>
      </c>
      <c r="F8401" t="str">
        <f>VLOOKUP(data[[#This Row],[id_campaign]],campaign[],2,FALSE)</f>
        <v>HandsetWebCapable</v>
      </c>
      <c r="G8401" t="str">
        <f>VLOOKUP(data[[#This Row],[id_customer]],customer[],2,FALSE)</f>
        <v>Jonah Stone</v>
      </c>
      <c r="H8401" t="str">
        <f>data[[#This Row],[id_customer]]&amp;data[[#This Row],[id_campaign]]</f>
        <v>C0525cam03</v>
      </c>
      <c r="I8401">
        <f>DATEDIF(data[[#This Row],[join_date]],data[[#This Row],[buy_date]],"M")</f>
        <v>5</v>
      </c>
    </row>
    <row r="8402" spans="1:9" x14ac:dyDescent="0.25">
      <c r="A8402" t="s">
        <v>2141</v>
      </c>
      <c r="B8402" t="s">
        <v>8</v>
      </c>
      <c r="C8402" s="1">
        <v>44649</v>
      </c>
      <c r="D8402" s="1">
        <v>44865</v>
      </c>
      <c r="E8402">
        <f>VLOOKUP(data[[#This Row],[id_campaign]],campaign[],4,FALSE)</f>
        <v>62</v>
      </c>
      <c r="F8402" t="str">
        <f>VLOOKUP(data[[#This Row],[id_campaign]],campaign[],2,FALSE)</f>
        <v>HandsetWebCapable</v>
      </c>
      <c r="G8402" t="str">
        <f>VLOOKUP(data[[#This Row],[id_customer]],customer[],2,FALSE)</f>
        <v>Jonah Stone</v>
      </c>
      <c r="H8402" t="str">
        <f>data[[#This Row],[id_customer]]&amp;data[[#This Row],[id_campaign]]</f>
        <v>C0525cam03</v>
      </c>
      <c r="I8402">
        <f>DATEDIF(data[[#This Row],[join_date]],data[[#This Row],[buy_date]],"M")</f>
        <v>7</v>
      </c>
    </row>
    <row r="8403" spans="1:9" x14ac:dyDescent="0.25">
      <c r="A8403" t="s">
        <v>2141</v>
      </c>
      <c r="B8403" t="s">
        <v>8</v>
      </c>
      <c r="C8403" s="1">
        <v>44649</v>
      </c>
      <c r="D8403" s="1">
        <v>44878</v>
      </c>
      <c r="E8403">
        <f>VLOOKUP(data[[#This Row],[id_campaign]],campaign[],4,FALSE)</f>
        <v>62</v>
      </c>
      <c r="F8403" t="str">
        <f>VLOOKUP(data[[#This Row],[id_campaign]],campaign[],2,FALSE)</f>
        <v>HandsetWebCapable</v>
      </c>
      <c r="G8403" t="str">
        <f>VLOOKUP(data[[#This Row],[id_customer]],customer[],2,FALSE)</f>
        <v>Jonah Stone</v>
      </c>
      <c r="H8403" t="str">
        <f>data[[#This Row],[id_customer]]&amp;data[[#This Row],[id_campaign]]</f>
        <v>C0525cam03</v>
      </c>
      <c r="I8403">
        <f>DATEDIF(data[[#This Row],[join_date]],data[[#This Row],[buy_date]],"M")</f>
        <v>7</v>
      </c>
    </row>
    <row r="8404" spans="1:9" x14ac:dyDescent="0.25">
      <c r="A8404" t="s">
        <v>2141</v>
      </c>
      <c r="B8404" t="s">
        <v>8</v>
      </c>
      <c r="C8404" s="1">
        <v>44649</v>
      </c>
      <c r="D8404" s="1">
        <v>44926</v>
      </c>
      <c r="E8404">
        <f>VLOOKUP(data[[#This Row],[id_campaign]],campaign[],4,FALSE)</f>
        <v>62</v>
      </c>
      <c r="F8404" t="str">
        <f>VLOOKUP(data[[#This Row],[id_campaign]],campaign[],2,FALSE)</f>
        <v>HandsetWebCapable</v>
      </c>
      <c r="G8404" t="str">
        <f>VLOOKUP(data[[#This Row],[id_customer]],customer[],2,FALSE)</f>
        <v>Jonah Stone</v>
      </c>
      <c r="H8404" t="str">
        <f>data[[#This Row],[id_customer]]&amp;data[[#This Row],[id_campaign]]</f>
        <v>C0525cam03</v>
      </c>
      <c r="I8404">
        <f>DATEDIF(data[[#This Row],[join_date]],data[[#This Row],[buy_date]],"M")</f>
        <v>9</v>
      </c>
    </row>
    <row r="8405" spans="1:9" x14ac:dyDescent="0.25">
      <c r="A8405" t="s">
        <v>2141</v>
      </c>
      <c r="B8405" t="s">
        <v>8</v>
      </c>
      <c r="C8405" s="1">
        <v>44649</v>
      </c>
      <c r="D8405" s="1">
        <v>44956</v>
      </c>
      <c r="E8405">
        <f>VLOOKUP(data[[#This Row],[id_campaign]],campaign[],4,FALSE)</f>
        <v>62</v>
      </c>
      <c r="F8405" t="str">
        <f>VLOOKUP(data[[#This Row],[id_campaign]],campaign[],2,FALSE)</f>
        <v>HandsetWebCapable</v>
      </c>
      <c r="G8405" t="str">
        <f>VLOOKUP(data[[#This Row],[id_customer]],customer[],2,FALSE)</f>
        <v>Jonah Stone</v>
      </c>
      <c r="H8405" t="str">
        <f>data[[#This Row],[id_customer]]&amp;data[[#This Row],[id_campaign]]</f>
        <v>C0525cam03</v>
      </c>
      <c r="I8405">
        <f>DATEDIF(data[[#This Row],[join_date]],data[[#This Row],[buy_date]],"M")</f>
        <v>10</v>
      </c>
    </row>
    <row r="8406" spans="1:9" x14ac:dyDescent="0.25">
      <c r="A8406" t="s">
        <v>2141</v>
      </c>
      <c r="B8406" t="s">
        <v>8</v>
      </c>
      <c r="C8406" s="1">
        <v>44649</v>
      </c>
      <c r="D8406" s="1">
        <v>44967</v>
      </c>
      <c r="E8406">
        <f>VLOOKUP(data[[#This Row],[id_campaign]],campaign[],4,FALSE)</f>
        <v>62</v>
      </c>
      <c r="F8406" t="str">
        <f>VLOOKUP(data[[#This Row],[id_campaign]],campaign[],2,FALSE)</f>
        <v>HandsetWebCapable</v>
      </c>
      <c r="G8406" t="str">
        <f>VLOOKUP(data[[#This Row],[id_customer]],customer[],2,FALSE)</f>
        <v>Jonah Stone</v>
      </c>
      <c r="H8406" t="str">
        <f>data[[#This Row],[id_customer]]&amp;data[[#This Row],[id_campaign]]</f>
        <v>C0525cam03</v>
      </c>
      <c r="I8406">
        <f>DATEDIF(data[[#This Row],[join_date]],data[[#This Row],[buy_date]],"M")</f>
        <v>10</v>
      </c>
    </row>
    <row r="8407" spans="1:9" x14ac:dyDescent="0.25">
      <c r="A8407" t="s">
        <v>2141</v>
      </c>
      <c r="B8407" t="s">
        <v>8</v>
      </c>
      <c r="C8407" s="1">
        <v>44649</v>
      </c>
      <c r="D8407" s="1">
        <v>44999</v>
      </c>
      <c r="E8407">
        <f>VLOOKUP(data[[#This Row],[id_campaign]],campaign[],4,FALSE)</f>
        <v>62</v>
      </c>
      <c r="F8407" t="str">
        <f>VLOOKUP(data[[#This Row],[id_campaign]],campaign[],2,FALSE)</f>
        <v>HandsetWebCapable</v>
      </c>
      <c r="G8407" t="str">
        <f>VLOOKUP(data[[#This Row],[id_customer]],customer[],2,FALSE)</f>
        <v>Jonah Stone</v>
      </c>
      <c r="H8407" t="str">
        <f>data[[#This Row],[id_customer]]&amp;data[[#This Row],[id_campaign]]</f>
        <v>C0525cam03</v>
      </c>
      <c r="I8407">
        <f>DATEDIF(data[[#This Row],[join_date]],data[[#This Row],[buy_date]],"M")</f>
        <v>11</v>
      </c>
    </row>
    <row r="8408" spans="1:9" x14ac:dyDescent="0.25">
      <c r="A8408" t="s">
        <v>2141</v>
      </c>
      <c r="B8408" t="s">
        <v>8</v>
      </c>
      <c r="C8408" s="1">
        <v>44649</v>
      </c>
      <c r="D8408" s="1">
        <v>45045</v>
      </c>
      <c r="E8408">
        <f>VLOOKUP(data[[#This Row],[id_campaign]],campaign[],4,FALSE)</f>
        <v>62</v>
      </c>
      <c r="F8408" t="str">
        <f>VLOOKUP(data[[#This Row],[id_campaign]],campaign[],2,FALSE)</f>
        <v>HandsetWebCapable</v>
      </c>
      <c r="G8408" t="str">
        <f>VLOOKUP(data[[#This Row],[id_customer]],customer[],2,FALSE)</f>
        <v>Jonah Stone</v>
      </c>
      <c r="H8408" t="str">
        <f>data[[#This Row],[id_customer]]&amp;data[[#This Row],[id_campaign]]</f>
        <v>C0525cam03</v>
      </c>
      <c r="I8408">
        <f>DATEDIF(data[[#This Row],[join_date]],data[[#This Row],[buy_date]],"M")</f>
        <v>13</v>
      </c>
    </row>
    <row r="8409" spans="1:9" x14ac:dyDescent="0.25">
      <c r="A8409" t="s">
        <v>2141</v>
      </c>
      <c r="B8409" t="s">
        <v>12</v>
      </c>
      <c r="C8409" s="1">
        <v>44948</v>
      </c>
      <c r="D8409" s="1">
        <v>44948</v>
      </c>
      <c r="E8409">
        <f>VLOOKUP(data[[#This Row],[id_campaign]],campaign[],4,FALSE)</f>
        <v>22</v>
      </c>
      <c r="F8409" t="str">
        <f>VLOOKUP(data[[#This Row],[id_campaign]],campaign[],2,FALSE)</f>
        <v>RVOwner</v>
      </c>
      <c r="G8409" t="str">
        <f>VLOOKUP(data[[#This Row],[id_customer]],customer[],2,FALSE)</f>
        <v>Jonah Stone</v>
      </c>
      <c r="H8409" t="str">
        <f>data[[#This Row],[id_customer]]&amp;data[[#This Row],[id_campaign]]</f>
        <v>C0525cam05</v>
      </c>
      <c r="I8409">
        <f>DATEDIF(data[[#This Row],[join_date]],data[[#This Row],[buy_date]],"M")</f>
        <v>0</v>
      </c>
    </row>
    <row r="8410" spans="1:9" x14ac:dyDescent="0.25">
      <c r="A8410" t="s">
        <v>2141</v>
      </c>
      <c r="B8410" t="s">
        <v>12</v>
      </c>
      <c r="C8410" s="1">
        <v>44948</v>
      </c>
      <c r="D8410" s="1">
        <v>44986</v>
      </c>
      <c r="E8410">
        <f>VLOOKUP(data[[#This Row],[id_campaign]],campaign[],4,FALSE)</f>
        <v>22</v>
      </c>
      <c r="F8410" t="str">
        <f>VLOOKUP(data[[#This Row],[id_campaign]],campaign[],2,FALSE)</f>
        <v>RVOwner</v>
      </c>
      <c r="G8410" t="str">
        <f>VLOOKUP(data[[#This Row],[id_customer]],customer[],2,FALSE)</f>
        <v>Jonah Stone</v>
      </c>
      <c r="H8410" t="str">
        <f>data[[#This Row],[id_customer]]&amp;data[[#This Row],[id_campaign]]</f>
        <v>C0525cam05</v>
      </c>
      <c r="I8410">
        <f>DATEDIF(data[[#This Row],[join_date]],data[[#This Row],[buy_date]],"M")</f>
        <v>1</v>
      </c>
    </row>
    <row r="8411" spans="1:9" x14ac:dyDescent="0.25">
      <c r="A8411" t="s">
        <v>2141</v>
      </c>
      <c r="B8411" t="s">
        <v>12</v>
      </c>
      <c r="C8411" s="1">
        <v>44948</v>
      </c>
      <c r="D8411" s="1">
        <v>45042</v>
      </c>
      <c r="E8411">
        <f>VLOOKUP(data[[#This Row],[id_campaign]],campaign[],4,FALSE)</f>
        <v>22</v>
      </c>
      <c r="F8411" t="str">
        <f>VLOOKUP(data[[#This Row],[id_campaign]],campaign[],2,FALSE)</f>
        <v>RVOwner</v>
      </c>
      <c r="G8411" t="str">
        <f>VLOOKUP(data[[#This Row],[id_customer]],customer[],2,FALSE)</f>
        <v>Jonah Stone</v>
      </c>
      <c r="H8411" t="str">
        <f>data[[#This Row],[id_customer]]&amp;data[[#This Row],[id_campaign]]</f>
        <v>C0525cam05</v>
      </c>
      <c r="I8411">
        <f>DATEDIF(data[[#This Row],[join_date]],data[[#This Row],[buy_date]],"M")</f>
        <v>3</v>
      </c>
    </row>
    <row r="8412" spans="1:9" x14ac:dyDescent="0.25">
      <c r="A8412" t="s">
        <v>2141</v>
      </c>
      <c r="B8412" t="s">
        <v>12</v>
      </c>
      <c r="C8412" s="1">
        <v>44948</v>
      </c>
      <c r="D8412" s="1">
        <v>45068</v>
      </c>
      <c r="E8412">
        <f>VLOOKUP(data[[#This Row],[id_campaign]],campaign[],4,FALSE)</f>
        <v>22</v>
      </c>
      <c r="F8412" t="str">
        <f>VLOOKUP(data[[#This Row],[id_campaign]],campaign[],2,FALSE)</f>
        <v>RVOwner</v>
      </c>
      <c r="G8412" t="str">
        <f>VLOOKUP(data[[#This Row],[id_customer]],customer[],2,FALSE)</f>
        <v>Jonah Stone</v>
      </c>
      <c r="H8412" t="str">
        <f>data[[#This Row],[id_customer]]&amp;data[[#This Row],[id_campaign]]</f>
        <v>C0525cam05</v>
      </c>
      <c r="I8412">
        <f>DATEDIF(data[[#This Row],[join_date]],data[[#This Row],[buy_date]],"M")</f>
        <v>4</v>
      </c>
    </row>
    <row r="8413" spans="1:9" x14ac:dyDescent="0.25">
      <c r="A8413" t="s">
        <v>2141</v>
      </c>
      <c r="B8413" t="s">
        <v>12</v>
      </c>
      <c r="C8413" s="1">
        <v>44948</v>
      </c>
      <c r="D8413" s="1">
        <v>45080</v>
      </c>
      <c r="E8413">
        <f>VLOOKUP(data[[#This Row],[id_campaign]],campaign[],4,FALSE)</f>
        <v>22</v>
      </c>
      <c r="F8413" t="str">
        <f>VLOOKUP(data[[#This Row],[id_campaign]],campaign[],2,FALSE)</f>
        <v>RVOwner</v>
      </c>
      <c r="G8413" t="str">
        <f>VLOOKUP(data[[#This Row],[id_customer]],customer[],2,FALSE)</f>
        <v>Jonah Stone</v>
      </c>
      <c r="H8413" t="str">
        <f>data[[#This Row],[id_customer]]&amp;data[[#This Row],[id_campaign]]</f>
        <v>C0525cam05</v>
      </c>
      <c r="I8413">
        <f>DATEDIF(data[[#This Row],[join_date]],data[[#This Row],[buy_date]],"M")</f>
        <v>4</v>
      </c>
    </row>
    <row r="8414" spans="1:9" x14ac:dyDescent="0.25">
      <c r="A8414" t="s">
        <v>2145</v>
      </c>
      <c r="B8414" t="s">
        <v>28</v>
      </c>
      <c r="C8414" s="1">
        <v>44827</v>
      </c>
      <c r="D8414" s="1">
        <v>44827</v>
      </c>
      <c r="E8414">
        <f>VLOOKUP(data[[#This Row],[id_campaign]],campaign[],4,FALSE)</f>
        <v>25</v>
      </c>
      <c r="F8414" t="str">
        <f>VLOOKUP(data[[#This Row],[id_campaign]],campaign[],2,FALSE)</f>
        <v>NewCellphoneUser</v>
      </c>
      <c r="G8414" t="str">
        <f>VLOOKUP(data[[#This Row],[id_customer]],customer[],2,FALSE)</f>
        <v>Orlando Bouch</v>
      </c>
      <c r="H8414" t="str">
        <f>data[[#This Row],[id_customer]]&amp;data[[#This Row],[id_campaign]]</f>
        <v>C0526cam13</v>
      </c>
      <c r="I8414">
        <f>DATEDIF(data[[#This Row],[join_date]],data[[#This Row],[buy_date]],"M")</f>
        <v>0</v>
      </c>
    </row>
    <row r="8415" spans="1:9" x14ac:dyDescent="0.25">
      <c r="A8415" t="s">
        <v>2145</v>
      </c>
      <c r="B8415" t="s">
        <v>28</v>
      </c>
      <c r="C8415" s="1">
        <v>44827</v>
      </c>
      <c r="D8415" s="1">
        <v>44869</v>
      </c>
      <c r="E8415">
        <f>VLOOKUP(data[[#This Row],[id_campaign]],campaign[],4,FALSE)</f>
        <v>25</v>
      </c>
      <c r="F8415" t="str">
        <f>VLOOKUP(data[[#This Row],[id_campaign]],campaign[],2,FALSE)</f>
        <v>NewCellphoneUser</v>
      </c>
      <c r="G8415" t="str">
        <f>VLOOKUP(data[[#This Row],[id_customer]],customer[],2,FALSE)</f>
        <v>Orlando Bouch</v>
      </c>
      <c r="H8415" t="str">
        <f>data[[#This Row],[id_customer]]&amp;data[[#This Row],[id_campaign]]</f>
        <v>C0526cam13</v>
      </c>
      <c r="I8415">
        <f>DATEDIF(data[[#This Row],[join_date]],data[[#This Row],[buy_date]],"M")</f>
        <v>1</v>
      </c>
    </row>
    <row r="8416" spans="1:9" x14ac:dyDescent="0.25">
      <c r="A8416" t="s">
        <v>2145</v>
      </c>
      <c r="B8416" t="s">
        <v>28</v>
      </c>
      <c r="C8416" s="1">
        <v>44827</v>
      </c>
      <c r="D8416" s="1">
        <v>44897</v>
      </c>
      <c r="E8416">
        <f>VLOOKUP(data[[#This Row],[id_campaign]],campaign[],4,FALSE)</f>
        <v>25</v>
      </c>
      <c r="F8416" t="str">
        <f>VLOOKUP(data[[#This Row],[id_campaign]],campaign[],2,FALSE)</f>
        <v>NewCellphoneUser</v>
      </c>
      <c r="G8416" t="str">
        <f>VLOOKUP(data[[#This Row],[id_customer]],customer[],2,FALSE)</f>
        <v>Orlando Bouch</v>
      </c>
      <c r="H8416" t="str">
        <f>data[[#This Row],[id_customer]]&amp;data[[#This Row],[id_campaign]]</f>
        <v>C0526cam13</v>
      </c>
      <c r="I8416">
        <f>DATEDIF(data[[#This Row],[join_date]],data[[#This Row],[buy_date]],"M")</f>
        <v>2</v>
      </c>
    </row>
    <row r="8417" spans="1:9" x14ac:dyDescent="0.25">
      <c r="A8417" t="s">
        <v>2145</v>
      </c>
      <c r="B8417" t="s">
        <v>28</v>
      </c>
      <c r="C8417" s="1">
        <v>44827</v>
      </c>
      <c r="D8417" s="1">
        <v>44930</v>
      </c>
      <c r="E8417">
        <f>VLOOKUP(data[[#This Row],[id_campaign]],campaign[],4,FALSE)</f>
        <v>25</v>
      </c>
      <c r="F8417" t="str">
        <f>VLOOKUP(data[[#This Row],[id_campaign]],campaign[],2,FALSE)</f>
        <v>NewCellphoneUser</v>
      </c>
      <c r="G8417" t="str">
        <f>VLOOKUP(data[[#This Row],[id_customer]],customer[],2,FALSE)</f>
        <v>Orlando Bouch</v>
      </c>
      <c r="H8417" t="str">
        <f>data[[#This Row],[id_customer]]&amp;data[[#This Row],[id_campaign]]</f>
        <v>C0526cam13</v>
      </c>
      <c r="I8417">
        <f>DATEDIF(data[[#This Row],[join_date]],data[[#This Row],[buy_date]],"M")</f>
        <v>3</v>
      </c>
    </row>
    <row r="8418" spans="1:9" x14ac:dyDescent="0.25">
      <c r="A8418" t="s">
        <v>2145</v>
      </c>
      <c r="B8418" t="s">
        <v>28</v>
      </c>
      <c r="C8418" s="1">
        <v>44827</v>
      </c>
      <c r="D8418" s="1">
        <v>45012</v>
      </c>
      <c r="E8418">
        <f>VLOOKUP(data[[#This Row],[id_campaign]],campaign[],4,FALSE)</f>
        <v>25</v>
      </c>
      <c r="F8418" t="str">
        <f>VLOOKUP(data[[#This Row],[id_campaign]],campaign[],2,FALSE)</f>
        <v>NewCellphoneUser</v>
      </c>
      <c r="G8418" t="str">
        <f>VLOOKUP(data[[#This Row],[id_customer]],customer[],2,FALSE)</f>
        <v>Orlando Bouch</v>
      </c>
      <c r="H8418" t="str">
        <f>data[[#This Row],[id_customer]]&amp;data[[#This Row],[id_campaign]]</f>
        <v>C0526cam13</v>
      </c>
      <c r="I8418">
        <f>DATEDIF(data[[#This Row],[join_date]],data[[#This Row],[buy_date]],"M")</f>
        <v>6</v>
      </c>
    </row>
    <row r="8419" spans="1:9" x14ac:dyDescent="0.25">
      <c r="A8419" t="s">
        <v>2145</v>
      </c>
      <c r="B8419" t="s">
        <v>28</v>
      </c>
      <c r="C8419" s="1">
        <v>44827</v>
      </c>
      <c r="D8419" s="1">
        <v>45019</v>
      </c>
      <c r="E8419">
        <f>VLOOKUP(data[[#This Row],[id_campaign]],campaign[],4,FALSE)</f>
        <v>25</v>
      </c>
      <c r="F8419" t="str">
        <f>VLOOKUP(data[[#This Row],[id_campaign]],campaign[],2,FALSE)</f>
        <v>NewCellphoneUser</v>
      </c>
      <c r="G8419" t="str">
        <f>VLOOKUP(data[[#This Row],[id_customer]],customer[],2,FALSE)</f>
        <v>Orlando Bouch</v>
      </c>
      <c r="H8419" t="str">
        <f>data[[#This Row],[id_customer]]&amp;data[[#This Row],[id_campaign]]</f>
        <v>C0526cam13</v>
      </c>
      <c r="I8419">
        <f>DATEDIF(data[[#This Row],[join_date]],data[[#This Row],[buy_date]],"M")</f>
        <v>6</v>
      </c>
    </row>
    <row r="8420" spans="1:9" x14ac:dyDescent="0.25">
      <c r="A8420" t="s">
        <v>2145</v>
      </c>
      <c r="B8420" t="s">
        <v>28</v>
      </c>
      <c r="C8420" s="1">
        <v>44827</v>
      </c>
      <c r="D8420" s="1">
        <v>45069</v>
      </c>
      <c r="E8420">
        <f>VLOOKUP(data[[#This Row],[id_campaign]],campaign[],4,FALSE)</f>
        <v>25</v>
      </c>
      <c r="F8420" t="str">
        <f>VLOOKUP(data[[#This Row],[id_campaign]],campaign[],2,FALSE)</f>
        <v>NewCellphoneUser</v>
      </c>
      <c r="G8420" t="str">
        <f>VLOOKUP(data[[#This Row],[id_customer]],customer[],2,FALSE)</f>
        <v>Orlando Bouch</v>
      </c>
      <c r="H8420" t="str">
        <f>data[[#This Row],[id_customer]]&amp;data[[#This Row],[id_campaign]]</f>
        <v>C0526cam13</v>
      </c>
      <c r="I8420">
        <f>DATEDIF(data[[#This Row],[join_date]],data[[#This Row],[buy_date]],"M")</f>
        <v>8</v>
      </c>
    </row>
    <row r="8421" spans="1:9" x14ac:dyDescent="0.25">
      <c r="A8421" t="s">
        <v>2145</v>
      </c>
      <c r="B8421" t="s">
        <v>22</v>
      </c>
      <c r="C8421" s="1">
        <v>44846</v>
      </c>
      <c r="D8421" s="1">
        <v>44846</v>
      </c>
      <c r="E8421">
        <f>VLOOKUP(data[[#This Row],[id_campaign]],campaign[],4,FALSE)</f>
        <v>66</v>
      </c>
      <c r="F8421" t="str">
        <f>VLOOKUP(data[[#This Row],[id_campaign]],campaign[],2,FALSE)</f>
        <v>NonUSTravel</v>
      </c>
      <c r="G8421" t="str">
        <f>VLOOKUP(data[[#This Row],[id_customer]],customer[],2,FALSE)</f>
        <v>Orlando Bouch</v>
      </c>
      <c r="H8421" t="str">
        <f>data[[#This Row],[id_customer]]&amp;data[[#This Row],[id_campaign]]</f>
        <v>C0526cam10</v>
      </c>
      <c r="I8421">
        <f>DATEDIF(data[[#This Row],[join_date]],data[[#This Row],[buy_date]],"M")</f>
        <v>0</v>
      </c>
    </row>
    <row r="8422" spans="1:9" x14ac:dyDescent="0.25">
      <c r="A8422" t="s">
        <v>2145</v>
      </c>
      <c r="B8422" t="s">
        <v>22</v>
      </c>
      <c r="C8422" s="1">
        <v>44846</v>
      </c>
      <c r="D8422" s="1">
        <v>44881</v>
      </c>
      <c r="E8422">
        <f>VLOOKUP(data[[#This Row],[id_campaign]],campaign[],4,FALSE)</f>
        <v>66</v>
      </c>
      <c r="F8422" t="str">
        <f>VLOOKUP(data[[#This Row],[id_campaign]],campaign[],2,FALSE)</f>
        <v>NonUSTravel</v>
      </c>
      <c r="G8422" t="str">
        <f>VLOOKUP(data[[#This Row],[id_customer]],customer[],2,FALSE)</f>
        <v>Orlando Bouch</v>
      </c>
      <c r="H8422" t="str">
        <f>data[[#This Row],[id_customer]]&amp;data[[#This Row],[id_campaign]]</f>
        <v>C0526cam10</v>
      </c>
      <c r="I8422">
        <f>DATEDIF(data[[#This Row],[join_date]],data[[#This Row],[buy_date]],"M")</f>
        <v>1</v>
      </c>
    </row>
    <row r="8423" spans="1:9" x14ac:dyDescent="0.25">
      <c r="A8423" t="s">
        <v>2145</v>
      </c>
      <c r="B8423" t="s">
        <v>22</v>
      </c>
      <c r="C8423" s="1">
        <v>44846</v>
      </c>
      <c r="D8423" s="1">
        <v>44912</v>
      </c>
      <c r="E8423">
        <f>VLOOKUP(data[[#This Row],[id_campaign]],campaign[],4,FALSE)</f>
        <v>66</v>
      </c>
      <c r="F8423" t="str">
        <f>VLOOKUP(data[[#This Row],[id_campaign]],campaign[],2,FALSE)</f>
        <v>NonUSTravel</v>
      </c>
      <c r="G8423" t="str">
        <f>VLOOKUP(data[[#This Row],[id_customer]],customer[],2,FALSE)</f>
        <v>Orlando Bouch</v>
      </c>
      <c r="H8423" t="str">
        <f>data[[#This Row],[id_customer]]&amp;data[[#This Row],[id_campaign]]</f>
        <v>C0526cam10</v>
      </c>
      <c r="I8423">
        <f>DATEDIF(data[[#This Row],[join_date]],data[[#This Row],[buy_date]],"M")</f>
        <v>2</v>
      </c>
    </row>
    <row r="8424" spans="1:9" x14ac:dyDescent="0.25">
      <c r="A8424" t="s">
        <v>2145</v>
      </c>
      <c r="B8424" t="s">
        <v>22</v>
      </c>
      <c r="C8424" s="1">
        <v>44846</v>
      </c>
      <c r="D8424" s="1">
        <v>44950</v>
      </c>
      <c r="E8424">
        <f>VLOOKUP(data[[#This Row],[id_campaign]],campaign[],4,FALSE)</f>
        <v>66</v>
      </c>
      <c r="F8424" t="str">
        <f>VLOOKUP(data[[#This Row],[id_campaign]],campaign[],2,FALSE)</f>
        <v>NonUSTravel</v>
      </c>
      <c r="G8424" t="str">
        <f>VLOOKUP(data[[#This Row],[id_customer]],customer[],2,FALSE)</f>
        <v>Orlando Bouch</v>
      </c>
      <c r="H8424" t="str">
        <f>data[[#This Row],[id_customer]]&amp;data[[#This Row],[id_campaign]]</f>
        <v>C0526cam10</v>
      </c>
      <c r="I8424">
        <f>DATEDIF(data[[#This Row],[join_date]],data[[#This Row],[buy_date]],"M")</f>
        <v>3</v>
      </c>
    </row>
    <row r="8425" spans="1:9" x14ac:dyDescent="0.25">
      <c r="A8425" t="s">
        <v>2145</v>
      </c>
      <c r="B8425" t="s">
        <v>22</v>
      </c>
      <c r="C8425" s="1">
        <v>44846</v>
      </c>
      <c r="D8425" s="1">
        <v>44982</v>
      </c>
      <c r="E8425">
        <f>VLOOKUP(data[[#This Row],[id_campaign]],campaign[],4,FALSE)</f>
        <v>66</v>
      </c>
      <c r="F8425" t="str">
        <f>VLOOKUP(data[[#This Row],[id_campaign]],campaign[],2,FALSE)</f>
        <v>NonUSTravel</v>
      </c>
      <c r="G8425" t="str">
        <f>VLOOKUP(data[[#This Row],[id_customer]],customer[],2,FALSE)</f>
        <v>Orlando Bouch</v>
      </c>
      <c r="H8425" t="str">
        <f>data[[#This Row],[id_customer]]&amp;data[[#This Row],[id_campaign]]</f>
        <v>C0526cam10</v>
      </c>
      <c r="I8425">
        <f>DATEDIF(data[[#This Row],[join_date]],data[[#This Row],[buy_date]],"M")</f>
        <v>4</v>
      </c>
    </row>
    <row r="8426" spans="1:9" x14ac:dyDescent="0.25">
      <c r="A8426" t="s">
        <v>2145</v>
      </c>
      <c r="B8426" t="s">
        <v>22</v>
      </c>
      <c r="C8426" s="1">
        <v>44846</v>
      </c>
      <c r="D8426" s="1">
        <v>45008</v>
      </c>
      <c r="E8426">
        <f>VLOOKUP(data[[#This Row],[id_campaign]],campaign[],4,FALSE)</f>
        <v>66</v>
      </c>
      <c r="F8426" t="str">
        <f>VLOOKUP(data[[#This Row],[id_campaign]],campaign[],2,FALSE)</f>
        <v>NonUSTravel</v>
      </c>
      <c r="G8426" t="str">
        <f>VLOOKUP(data[[#This Row],[id_customer]],customer[],2,FALSE)</f>
        <v>Orlando Bouch</v>
      </c>
      <c r="H8426" t="str">
        <f>data[[#This Row],[id_customer]]&amp;data[[#This Row],[id_campaign]]</f>
        <v>C0526cam10</v>
      </c>
      <c r="I8426">
        <f>DATEDIF(data[[#This Row],[join_date]],data[[#This Row],[buy_date]],"M")</f>
        <v>5</v>
      </c>
    </row>
    <row r="8427" spans="1:9" x14ac:dyDescent="0.25">
      <c r="A8427" t="s">
        <v>2145</v>
      </c>
      <c r="B8427" t="s">
        <v>22</v>
      </c>
      <c r="C8427" s="1">
        <v>44846</v>
      </c>
      <c r="D8427" s="1">
        <v>45038</v>
      </c>
      <c r="E8427">
        <f>VLOOKUP(data[[#This Row],[id_campaign]],campaign[],4,FALSE)</f>
        <v>66</v>
      </c>
      <c r="F8427" t="str">
        <f>VLOOKUP(data[[#This Row],[id_campaign]],campaign[],2,FALSE)</f>
        <v>NonUSTravel</v>
      </c>
      <c r="G8427" t="str">
        <f>VLOOKUP(data[[#This Row],[id_customer]],customer[],2,FALSE)</f>
        <v>Orlando Bouch</v>
      </c>
      <c r="H8427" t="str">
        <f>data[[#This Row],[id_customer]]&amp;data[[#This Row],[id_campaign]]</f>
        <v>C0526cam10</v>
      </c>
      <c r="I8427">
        <f>DATEDIF(data[[#This Row],[join_date]],data[[#This Row],[buy_date]],"M")</f>
        <v>6</v>
      </c>
    </row>
    <row r="8428" spans="1:9" x14ac:dyDescent="0.25">
      <c r="A8428" t="s">
        <v>2145</v>
      </c>
      <c r="B8428" t="s">
        <v>22</v>
      </c>
      <c r="C8428" s="1">
        <v>44846</v>
      </c>
      <c r="D8428" s="1">
        <v>45064</v>
      </c>
      <c r="E8428">
        <f>VLOOKUP(data[[#This Row],[id_campaign]],campaign[],4,FALSE)</f>
        <v>66</v>
      </c>
      <c r="F8428" t="str">
        <f>VLOOKUP(data[[#This Row],[id_campaign]],campaign[],2,FALSE)</f>
        <v>NonUSTravel</v>
      </c>
      <c r="G8428" t="str">
        <f>VLOOKUP(data[[#This Row],[id_customer]],customer[],2,FALSE)</f>
        <v>Orlando Bouch</v>
      </c>
      <c r="H8428" t="str">
        <f>data[[#This Row],[id_customer]]&amp;data[[#This Row],[id_campaign]]</f>
        <v>C0526cam10</v>
      </c>
      <c r="I8428">
        <f>DATEDIF(data[[#This Row],[join_date]],data[[#This Row],[buy_date]],"M")</f>
        <v>7</v>
      </c>
    </row>
    <row r="8429" spans="1:9" x14ac:dyDescent="0.25">
      <c r="A8429" t="s">
        <v>2149</v>
      </c>
      <c r="B8429" t="s">
        <v>32</v>
      </c>
      <c r="C8429" s="1">
        <v>44706</v>
      </c>
      <c r="D8429" s="1">
        <v>44706</v>
      </c>
      <c r="E8429">
        <f>VLOOKUP(data[[#This Row],[id_campaign]],campaign[],4,FALSE)</f>
        <v>14</v>
      </c>
      <c r="F8429" t="str">
        <f>VLOOKUP(data[[#This Row],[id_campaign]],campaign[],2,FALSE)</f>
        <v>OwnsMotorcycle</v>
      </c>
      <c r="G8429" t="str">
        <f>VLOOKUP(data[[#This Row],[id_customer]],customer[],2,FALSE)</f>
        <v>Hadleigh Yare</v>
      </c>
      <c r="H8429" t="str">
        <f>data[[#This Row],[id_customer]]&amp;data[[#This Row],[id_campaign]]</f>
        <v>C0527cam15</v>
      </c>
      <c r="I8429">
        <f>DATEDIF(data[[#This Row],[join_date]],data[[#This Row],[buy_date]],"M")</f>
        <v>0</v>
      </c>
    </row>
    <row r="8430" spans="1:9" x14ac:dyDescent="0.25">
      <c r="A8430" t="s">
        <v>2149</v>
      </c>
      <c r="B8430" t="s">
        <v>32</v>
      </c>
      <c r="C8430" s="1">
        <v>44706</v>
      </c>
      <c r="D8430" s="1">
        <v>44752</v>
      </c>
      <c r="E8430">
        <f>VLOOKUP(data[[#This Row],[id_campaign]],campaign[],4,FALSE)</f>
        <v>14</v>
      </c>
      <c r="F8430" t="str">
        <f>VLOOKUP(data[[#This Row],[id_campaign]],campaign[],2,FALSE)</f>
        <v>OwnsMotorcycle</v>
      </c>
      <c r="G8430" t="str">
        <f>VLOOKUP(data[[#This Row],[id_customer]],customer[],2,FALSE)</f>
        <v>Hadleigh Yare</v>
      </c>
      <c r="H8430" t="str">
        <f>data[[#This Row],[id_customer]]&amp;data[[#This Row],[id_campaign]]</f>
        <v>C0527cam15</v>
      </c>
      <c r="I8430">
        <f>DATEDIF(data[[#This Row],[join_date]],data[[#This Row],[buy_date]],"M")</f>
        <v>1</v>
      </c>
    </row>
    <row r="8431" spans="1:9" x14ac:dyDescent="0.25">
      <c r="A8431" t="s">
        <v>2149</v>
      </c>
      <c r="B8431" t="s">
        <v>32</v>
      </c>
      <c r="C8431" s="1">
        <v>44706</v>
      </c>
      <c r="D8431" s="1">
        <v>44803</v>
      </c>
      <c r="E8431">
        <f>VLOOKUP(data[[#This Row],[id_campaign]],campaign[],4,FALSE)</f>
        <v>14</v>
      </c>
      <c r="F8431" t="str">
        <f>VLOOKUP(data[[#This Row],[id_campaign]],campaign[],2,FALSE)</f>
        <v>OwnsMotorcycle</v>
      </c>
      <c r="G8431" t="str">
        <f>VLOOKUP(data[[#This Row],[id_customer]],customer[],2,FALSE)</f>
        <v>Hadleigh Yare</v>
      </c>
      <c r="H8431" t="str">
        <f>data[[#This Row],[id_customer]]&amp;data[[#This Row],[id_campaign]]</f>
        <v>C0527cam15</v>
      </c>
      <c r="I8431">
        <f>DATEDIF(data[[#This Row],[join_date]],data[[#This Row],[buy_date]],"M")</f>
        <v>3</v>
      </c>
    </row>
    <row r="8432" spans="1:9" x14ac:dyDescent="0.25">
      <c r="A8432" t="s">
        <v>2149</v>
      </c>
      <c r="B8432" t="s">
        <v>32</v>
      </c>
      <c r="C8432" s="1">
        <v>44706</v>
      </c>
      <c r="D8432" s="1">
        <v>44860</v>
      </c>
      <c r="E8432">
        <f>VLOOKUP(data[[#This Row],[id_campaign]],campaign[],4,FALSE)</f>
        <v>14</v>
      </c>
      <c r="F8432" t="str">
        <f>VLOOKUP(data[[#This Row],[id_campaign]],campaign[],2,FALSE)</f>
        <v>OwnsMotorcycle</v>
      </c>
      <c r="G8432" t="str">
        <f>VLOOKUP(data[[#This Row],[id_customer]],customer[],2,FALSE)</f>
        <v>Hadleigh Yare</v>
      </c>
      <c r="H8432" t="str">
        <f>data[[#This Row],[id_customer]]&amp;data[[#This Row],[id_campaign]]</f>
        <v>C0527cam15</v>
      </c>
      <c r="I8432">
        <f>DATEDIF(data[[#This Row],[join_date]],data[[#This Row],[buy_date]],"M")</f>
        <v>5</v>
      </c>
    </row>
    <row r="8433" spans="1:9" x14ac:dyDescent="0.25">
      <c r="A8433" t="s">
        <v>2149</v>
      </c>
      <c r="B8433" t="s">
        <v>32</v>
      </c>
      <c r="C8433" s="1">
        <v>44706</v>
      </c>
      <c r="D8433" s="1">
        <v>44892</v>
      </c>
      <c r="E8433">
        <f>VLOOKUP(data[[#This Row],[id_campaign]],campaign[],4,FALSE)</f>
        <v>14</v>
      </c>
      <c r="F8433" t="str">
        <f>VLOOKUP(data[[#This Row],[id_campaign]],campaign[],2,FALSE)</f>
        <v>OwnsMotorcycle</v>
      </c>
      <c r="G8433" t="str">
        <f>VLOOKUP(data[[#This Row],[id_customer]],customer[],2,FALSE)</f>
        <v>Hadleigh Yare</v>
      </c>
      <c r="H8433" t="str">
        <f>data[[#This Row],[id_customer]]&amp;data[[#This Row],[id_campaign]]</f>
        <v>C0527cam15</v>
      </c>
      <c r="I8433">
        <f>DATEDIF(data[[#This Row],[join_date]],data[[#This Row],[buy_date]],"M")</f>
        <v>6</v>
      </c>
    </row>
    <row r="8434" spans="1:9" x14ac:dyDescent="0.25">
      <c r="A8434" t="s">
        <v>2149</v>
      </c>
      <c r="B8434" t="s">
        <v>32</v>
      </c>
      <c r="C8434" s="1">
        <v>44706</v>
      </c>
      <c r="D8434" s="1">
        <v>44920</v>
      </c>
      <c r="E8434">
        <f>VLOOKUP(data[[#This Row],[id_campaign]],campaign[],4,FALSE)</f>
        <v>14</v>
      </c>
      <c r="F8434" t="str">
        <f>VLOOKUP(data[[#This Row],[id_campaign]],campaign[],2,FALSE)</f>
        <v>OwnsMotorcycle</v>
      </c>
      <c r="G8434" t="str">
        <f>VLOOKUP(data[[#This Row],[id_customer]],customer[],2,FALSE)</f>
        <v>Hadleigh Yare</v>
      </c>
      <c r="H8434" t="str">
        <f>data[[#This Row],[id_customer]]&amp;data[[#This Row],[id_campaign]]</f>
        <v>C0527cam15</v>
      </c>
      <c r="I8434">
        <f>DATEDIF(data[[#This Row],[join_date]],data[[#This Row],[buy_date]],"M")</f>
        <v>7</v>
      </c>
    </row>
    <row r="8435" spans="1:9" x14ac:dyDescent="0.25">
      <c r="A8435" t="s">
        <v>2149</v>
      </c>
      <c r="B8435" t="s">
        <v>32</v>
      </c>
      <c r="C8435" s="1">
        <v>44706</v>
      </c>
      <c r="D8435" s="1">
        <v>44954</v>
      </c>
      <c r="E8435">
        <f>VLOOKUP(data[[#This Row],[id_campaign]],campaign[],4,FALSE)</f>
        <v>14</v>
      </c>
      <c r="F8435" t="str">
        <f>VLOOKUP(data[[#This Row],[id_campaign]],campaign[],2,FALSE)</f>
        <v>OwnsMotorcycle</v>
      </c>
      <c r="G8435" t="str">
        <f>VLOOKUP(data[[#This Row],[id_customer]],customer[],2,FALSE)</f>
        <v>Hadleigh Yare</v>
      </c>
      <c r="H8435" t="str">
        <f>data[[#This Row],[id_customer]]&amp;data[[#This Row],[id_campaign]]</f>
        <v>C0527cam15</v>
      </c>
      <c r="I8435">
        <f>DATEDIF(data[[#This Row],[join_date]],data[[#This Row],[buy_date]],"M")</f>
        <v>8</v>
      </c>
    </row>
    <row r="8436" spans="1:9" x14ac:dyDescent="0.25">
      <c r="A8436" t="s">
        <v>2149</v>
      </c>
      <c r="B8436" t="s">
        <v>32</v>
      </c>
      <c r="C8436" s="1">
        <v>44706</v>
      </c>
      <c r="D8436" s="1">
        <v>44992</v>
      </c>
      <c r="E8436">
        <f>VLOOKUP(data[[#This Row],[id_campaign]],campaign[],4,FALSE)</f>
        <v>14</v>
      </c>
      <c r="F8436" t="str">
        <f>VLOOKUP(data[[#This Row],[id_campaign]],campaign[],2,FALSE)</f>
        <v>OwnsMotorcycle</v>
      </c>
      <c r="G8436" t="str">
        <f>VLOOKUP(data[[#This Row],[id_customer]],customer[],2,FALSE)</f>
        <v>Hadleigh Yare</v>
      </c>
      <c r="H8436" t="str">
        <f>data[[#This Row],[id_customer]]&amp;data[[#This Row],[id_campaign]]</f>
        <v>C0527cam15</v>
      </c>
      <c r="I8436">
        <f>DATEDIF(data[[#This Row],[join_date]],data[[#This Row],[buy_date]],"M")</f>
        <v>9</v>
      </c>
    </row>
    <row r="8437" spans="1:9" x14ac:dyDescent="0.25">
      <c r="A8437" t="s">
        <v>2149</v>
      </c>
      <c r="B8437" t="s">
        <v>32</v>
      </c>
      <c r="C8437" s="1">
        <v>44706</v>
      </c>
      <c r="D8437" s="1">
        <v>45045</v>
      </c>
      <c r="E8437">
        <f>VLOOKUP(data[[#This Row],[id_campaign]],campaign[],4,FALSE)</f>
        <v>14</v>
      </c>
      <c r="F8437" t="str">
        <f>VLOOKUP(data[[#This Row],[id_campaign]],campaign[],2,FALSE)</f>
        <v>OwnsMotorcycle</v>
      </c>
      <c r="G8437" t="str">
        <f>VLOOKUP(data[[#This Row],[id_customer]],customer[],2,FALSE)</f>
        <v>Hadleigh Yare</v>
      </c>
      <c r="H8437" t="str">
        <f>data[[#This Row],[id_customer]]&amp;data[[#This Row],[id_campaign]]</f>
        <v>C0527cam15</v>
      </c>
      <c r="I8437">
        <f>DATEDIF(data[[#This Row],[join_date]],data[[#This Row],[buy_date]],"M")</f>
        <v>11</v>
      </c>
    </row>
    <row r="8438" spans="1:9" x14ac:dyDescent="0.25">
      <c r="A8438" t="s">
        <v>2149</v>
      </c>
      <c r="B8438" t="s">
        <v>32</v>
      </c>
      <c r="C8438" s="1">
        <v>44706</v>
      </c>
      <c r="D8438" s="1">
        <v>45051</v>
      </c>
      <c r="E8438">
        <f>VLOOKUP(data[[#This Row],[id_campaign]],campaign[],4,FALSE)</f>
        <v>14</v>
      </c>
      <c r="F8438" t="str">
        <f>VLOOKUP(data[[#This Row],[id_campaign]],campaign[],2,FALSE)</f>
        <v>OwnsMotorcycle</v>
      </c>
      <c r="G8438" t="str">
        <f>VLOOKUP(data[[#This Row],[id_customer]],customer[],2,FALSE)</f>
        <v>Hadleigh Yare</v>
      </c>
      <c r="H8438" t="str">
        <f>data[[#This Row],[id_customer]]&amp;data[[#This Row],[id_campaign]]</f>
        <v>C0527cam15</v>
      </c>
      <c r="I8438">
        <f>DATEDIF(data[[#This Row],[join_date]],data[[#This Row],[buy_date]],"M")</f>
        <v>11</v>
      </c>
    </row>
    <row r="8439" spans="1:9" x14ac:dyDescent="0.25">
      <c r="A8439" t="s">
        <v>2149</v>
      </c>
      <c r="B8439" t="s">
        <v>32</v>
      </c>
      <c r="C8439" s="1">
        <v>44706</v>
      </c>
      <c r="D8439" s="1">
        <v>45079</v>
      </c>
      <c r="E8439">
        <f>VLOOKUP(data[[#This Row],[id_campaign]],campaign[],4,FALSE)</f>
        <v>14</v>
      </c>
      <c r="F8439" t="str">
        <f>VLOOKUP(data[[#This Row],[id_campaign]],campaign[],2,FALSE)</f>
        <v>OwnsMotorcycle</v>
      </c>
      <c r="G8439" t="str">
        <f>VLOOKUP(data[[#This Row],[id_customer]],customer[],2,FALSE)</f>
        <v>Hadleigh Yare</v>
      </c>
      <c r="H8439" t="str">
        <f>data[[#This Row],[id_customer]]&amp;data[[#This Row],[id_campaign]]</f>
        <v>C0527cam15</v>
      </c>
      <c r="I8439">
        <f>DATEDIF(data[[#This Row],[join_date]],data[[#This Row],[buy_date]],"M")</f>
        <v>12</v>
      </c>
    </row>
    <row r="8440" spans="1:9" x14ac:dyDescent="0.25">
      <c r="A8440" t="s">
        <v>2149</v>
      </c>
      <c r="B8440" t="s">
        <v>6</v>
      </c>
      <c r="C8440" s="1">
        <v>44717</v>
      </c>
      <c r="D8440" s="1">
        <v>44717</v>
      </c>
      <c r="E8440">
        <f>VLOOKUP(data[[#This Row],[id_campaign]],campaign[],4,FALSE)</f>
        <v>26</v>
      </c>
      <c r="F8440" t="str">
        <f>VLOOKUP(data[[#This Row],[id_campaign]],campaign[],2,FALSE)</f>
        <v>HandsetRefurbished</v>
      </c>
      <c r="G8440" t="str">
        <f>VLOOKUP(data[[#This Row],[id_customer]],customer[],2,FALSE)</f>
        <v>Hadleigh Yare</v>
      </c>
      <c r="H8440" t="str">
        <f>data[[#This Row],[id_customer]]&amp;data[[#This Row],[id_campaign]]</f>
        <v>C0527cam02</v>
      </c>
      <c r="I8440">
        <f>DATEDIF(data[[#This Row],[join_date]],data[[#This Row],[buy_date]],"M")</f>
        <v>0</v>
      </c>
    </row>
    <row r="8441" spans="1:9" x14ac:dyDescent="0.25">
      <c r="A8441" t="s">
        <v>2149</v>
      </c>
      <c r="B8441" t="s">
        <v>6</v>
      </c>
      <c r="C8441" s="1">
        <v>44717</v>
      </c>
      <c r="D8441" s="1">
        <v>44749</v>
      </c>
      <c r="E8441">
        <f>VLOOKUP(data[[#This Row],[id_campaign]],campaign[],4,FALSE)</f>
        <v>26</v>
      </c>
      <c r="F8441" t="str">
        <f>VLOOKUP(data[[#This Row],[id_campaign]],campaign[],2,FALSE)</f>
        <v>HandsetRefurbished</v>
      </c>
      <c r="G8441" t="str">
        <f>VLOOKUP(data[[#This Row],[id_customer]],customer[],2,FALSE)</f>
        <v>Hadleigh Yare</v>
      </c>
      <c r="H8441" t="str">
        <f>data[[#This Row],[id_customer]]&amp;data[[#This Row],[id_campaign]]</f>
        <v>C0527cam02</v>
      </c>
      <c r="I8441">
        <f>DATEDIF(data[[#This Row],[join_date]],data[[#This Row],[buy_date]],"M")</f>
        <v>1</v>
      </c>
    </row>
    <row r="8442" spans="1:9" x14ac:dyDescent="0.25">
      <c r="A8442" t="s">
        <v>2149</v>
      </c>
      <c r="B8442" t="s">
        <v>6</v>
      </c>
      <c r="C8442" s="1">
        <v>44717</v>
      </c>
      <c r="D8442" s="1">
        <v>44782</v>
      </c>
      <c r="E8442">
        <f>VLOOKUP(data[[#This Row],[id_campaign]],campaign[],4,FALSE)</f>
        <v>26</v>
      </c>
      <c r="F8442" t="str">
        <f>VLOOKUP(data[[#This Row],[id_campaign]],campaign[],2,FALSE)</f>
        <v>HandsetRefurbished</v>
      </c>
      <c r="G8442" t="str">
        <f>VLOOKUP(data[[#This Row],[id_customer]],customer[],2,FALSE)</f>
        <v>Hadleigh Yare</v>
      </c>
      <c r="H8442" t="str">
        <f>data[[#This Row],[id_customer]]&amp;data[[#This Row],[id_campaign]]</f>
        <v>C0527cam02</v>
      </c>
      <c r="I8442">
        <f>DATEDIF(data[[#This Row],[join_date]],data[[#This Row],[buy_date]],"M")</f>
        <v>2</v>
      </c>
    </row>
    <row r="8443" spans="1:9" x14ac:dyDescent="0.25">
      <c r="A8443" t="s">
        <v>2149</v>
      </c>
      <c r="B8443" t="s">
        <v>6</v>
      </c>
      <c r="C8443" s="1">
        <v>44717</v>
      </c>
      <c r="D8443" s="1">
        <v>44810</v>
      </c>
      <c r="E8443">
        <f>VLOOKUP(data[[#This Row],[id_campaign]],campaign[],4,FALSE)</f>
        <v>26</v>
      </c>
      <c r="F8443" t="str">
        <f>VLOOKUP(data[[#This Row],[id_campaign]],campaign[],2,FALSE)</f>
        <v>HandsetRefurbished</v>
      </c>
      <c r="G8443" t="str">
        <f>VLOOKUP(data[[#This Row],[id_customer]],customer[],2,FALSE)</f>
        <v>Hadleigh Yare</v>
      </c>
      <c r="H8443" t="str">
        <f>data[[#This Row],[id_customer]]&amp;data[[#This Row],[id_campaign]]</f>
        <v>C0527cam02</v>
      </c>
      <c r="I8443">
        <f>DATEDIF(data[[#This Row],[join_date]],data[[#This Row],[buy_date]],"M")</f>
        <v>3</v>
      </c>
    </row>
    <row r="8444" spans="1:9" x14ac:dyDescent="0.25">
      <c r="A8444" t="s">
        <v>2149</v>
      </c>
      <c r="B8444" t="s">
        <v>6</v>
      </c>
      <c r="C8444" s="1">
        <v>44717</v>
      </c>
      <c r="D8444" s="1">
        <v>44839</v>
      </c>
      <c r="E8444">
        <f>VLOOKUP(data[[#This Row],[id_campaign]],campaign[],4,FALSE)</f>
        <v>26</v>
      </c>
      <c r="F8444" t="str">
        <f>VLOOKUP(data[[#This Row],[id_campaign]],campaign[],2,FALSE)</f>
        <v>HandsetRefurbished</v>
      </c>
      <c r="G8444" t="str">
        <f>VLOOKUP(data[[#This Row],[id_customer]],customer[],2,FALSE)</f>
        <v>Hadleigh Yare</v>
      </c>
      <c r="H8444" t="str">
        <f>data[[#This Row],[id_customer]]&amp;data[[#This Row],[id_campaign]]</f>
        <v>C0527cam02</v>
      </c>
      <c r="I8444">
        <f>DATEDIF(data[[#This Row],[join_date]],data[[#This Row],[buy_date]],"M")</f>
        <v>4</v>
      </c>
    </row>
    <row r="8445" spans="1:9" x14ac:dyDescent="0.25">
      <c r="A8445" t="s">
        <v>2149</v>
      </c>
      <c r="B8445" t="s">
        <v>6</v>
      </c>
      <c r="C8445" s="1">
        <v>44717</v>
      </c>
      <c r="D8445" s="1">
        <v>44880</v>
      </c>
      <c r="E8445">
        <f>VLOOKUP(data[[#This Row],[id_campaign]],campaign[],4,FALSE)</f>
        <v>26</v>
      </c>
      <c r="F8445" t="str">
        <f>VLOOKUP(data[[#This Row],[id_campaign]],campaign[],2,FALSE)</f>
        <v>HandsetRefurbished</v>
      </c>
      <c r="G8445" t="str">
        <f>VLOOKUP(data[[#This Row],[id_customer]],customer[],2,FALSE)</f>
        <v>Hadleigh Yare</v>
      </c>
      <c r="H8445" t="str">
        <f>data[[#This Row],[id_customer]]&amp;data[[#This Row],[id_campaign]]</f>
        <v>C0527cam02</v>
      </c>
      <c r="I8445">
        <f>DATEDIF(data[[#This Row],[join_date]],data[[#This Row],[buy_date]],"M")</f>
        <v>5</v>
      </c>
    </row>
    <row r="8446" spans="1:9" x14ac:dyDescent="0.25">
      <c r="A8446" t="s">
        <v>2149</v>
      </c>
      <c r="B8446" t="s">
        <v>6</v>
      </c>
      <c r="C8446" s="1">
        <v>44717</v>
      </c>
      <c r="D8446" s="1">
        <v>44946</v>
      </c>
      <c r="E8446">
        <f>VLOOKUP(data[[#This Row],[id_campaign]],campaign[],4,FALSE)</f>
        <v>26</v>
      </c>
      <c r="F8446" t="str">
        <f>VLOOKUP(data[[#This Row],[id_campaign]],campaign[],2,FALSE)</f>
        <v>HandsetRefurbished</v>
      </c>
      <c r="G8446" t="str">
        <f>VLOOKUP(data[[#This Row],[id_customer]],customer[],2,FALSE)</f>
        <v>Hadleigh Yare</v>
      </c>
      <c r="H8446" t="str">
        <f>data[[#This Row],[id_customer]]&amp;data[[#This Row],[id_campaign]]</f>
        <v>C0527cam02</v>
      </c>
      <c r="I8446">
        <f>DATEDIF(data[[#This Row],[join_date]],data[[#This Row],[buy_date]],"M")</f>
        <v>7</v>
      </c>
    </row>
    <row r="8447" spans="1:9" x14ac:dyDescent="0.25">
      <c r="A8447" t="s">
        <v>2149</v>
      </c>
      <c r="B8447" t="s">
        <v>6</v>
      </c>
      <c r="C8447" s="1">
        <v>44717</v>
      </c>
      <c r="D8447" s="1">
        <v>44965</v>
      </c>
      <c r="E8447">
        <f>VLOOKUP(data[[#This Row],[id_campaign]],campaign[],4,FALSE)</f>
        <v>26</v>
      </c>
      <c r="F8447" t="str">
        <f>VLOOKUP(data[[#This Row],[id_campaign]],campaign[],2,FALSE)</f>
        <v>HandsetRefurbished</v>
      </c>
      <c r="G8447" t="str">
        <f>VLOOKUP(data[[#This Row],[id_customer]],customer[],2,FALSE)</f>
        <v>Hadleigh Yare</v>
      </c>
      <c r="H8447" t="str">
        <f>data[[#This Row],[id_customer]]&amp;data[[#This Row],[id_campaign]]</f>
        <v>C0527cam02</v>
      </c>
      <c r="I8447">
        <f>DATEDIF(data[[#This Row],[join_date]],data[[#This Row],[buy_date]],"M")</f>
        <v>8</v>
      </c>
    </row>
    <row r="8448" spans="1:9" x14ac:dyDescent="0.25">
      <c r="A8448" t="s">
        <v>2149</v>
      </c>
      <c r="B8448" t="s">
        <v>6</v>
      </c>
      <c r="C8448" s="1">
        <v>44717</v>
      </c>
      <c r="D8448" s="1">
        <v>44992</v>
      </c>
      <c r="E8448">
        <f>VLOOKUP(data[[#This Row],[id_campaign]],campaign[],4,FALSE)</f>
        <v>26</v>
      </c>
      <c r="F8448" t="str">
        <f>VLOOKUP(data[[#This Row],[id_campaign]],campaign[],2,FALSE)</f>
        <v>HandsetRefurbished</v>
      </c>
      <c r="G8448" t="str">
        <f>VLOOKUP(data[[#This Row],[id_customer]],customer[],2,FALSE)</f>
        <v>Hadleigh Yare</v>
      </c>
      <c r="H8448" t="str">
        <f>data[[#This Row],[id_customer]]&amp;data[[#This Row],[id_campaign]]</f>
        <v>C0527cam02</v>
      </c>
      <c r="I8448">
        <f>DATEDIF(data[[#This Row],[join_date]],data[[#This Row],[buy_date]],"M")</f>
        <v>9</v>
      </c>
    </row>
    <row r="8449" spans="1:9" x14ac:dyDescent="0.25">
      <c r="A8449" t="s">
        <v>2149</v>
      </c>
      <c r="B8449" t="s">
        <v>6</v>
      </c>
      <c r="C8449" s="1">
        <v>44717</v>
      </c>
      <c r="D8449" s="1">
        <v>45056</v>
      </c>
      <c r="E8449">
        <f>VLOOKUP(data[[#This Row],[id_campaign]],campaign[],4,FALSE)</f>
        <v>26</v>
      </c>
      <c r="F8449" t="str">
        <f>VLOOKUP(data[[#This Row],[id_campaign]],campaign[],2,FALSE)</f>
        <v>HandsetRefurbished</v>
      </c>
      <c r="G8449" t="str">
        <f>VLOOKUP(data[[#This Row],[id_customer]],customer[],2,FALSE)</f>
        <v>Hadleigh Yare</v>
      </c>
      <c r="H8449" t="str">
        <f>data[[#This Row],[id_customer]]&amp;data[[#This Row],[id_campaign]]</f>
        <v>C0527cam02</v>
      </c>
      <c r="I8449">
        <f>DATEDIF(data[[#This Row],[join_date]],data[[#This Row],[buy_date]],"M")</f>
        <v>11</v>
      </c>
    </row>
    <row r="8450" spans="1:9" x14ac:dyDescent="0.25">
      <c r="A8450" t="s">
        <v>2153</v>
      </c>
      <c r="B8450" t="s">
        <v>32</v>
      </c>
      <c r="C8450" s="1">
        <v>44644</v>
      </c>
      <c r="D8450" s="1">
        <v>44644</v>
      </c>
      <c r="E8450">
        <f>VLOOKUP(data[[#This Row],[id_campaign]],campaign[],4,FALSE)</f>
        <v>14</v>
      </c>
      <c r="F8450" t="str">
        <f>VLOOKUP(data[[#This Row],[id_campaign]],campaign[],2,FALSE)</f>
        <v>OwnsMotorcycle</v>
      </c>
      <c r="G8450" t="str">
        <f>VLOOKUP(data[[#This Row],[id_customer]],customer[],2,FALSE)</f>
        <v>Demetris Stockall</v>
      </c>
      <c r="H8450" t="str">
        <f>data[[#This Row],[id_customer]]&amp;data[[#This Row],[id_campaign]]</f>
        <v>C0528cam15</v>
      </c>
      <c r="I8450">
        <f>DATEDIF(data[[#This Row],[join_date]],data[[#This Row],[buy_date]],"M")</f>
        <v>0</v>
      </c>
    </row>
    <row r="8451" spans="1:9" x14ac:dyDescent="0.25">
      <c r="A8451" t="s">
        <v>2153</v>
      </c>
      <c r="B8451" t="s">
        <v>32</v>
      </c>
      <c r="C8451" s="1">
        <v>44644</v>
      </c>
      <c r="D8451" s="1">
        <v>44676</v>
      </c>
      <c r="E8451">
        <f>VLOOKUP(data[[#This Row],[id_campaign]],campaign[],4,FALSE)</f>
        <v>14</v>
      </c>
      <c r="F8451" t="str">
        <f>VLOOKUP(data[[#This Row],[id_campaign]],campaign[],2,FALSE)</f>
        <v>OwnsMotorcycle</v>
      </c>
      <c r="G8451" t="str">
        <f>VLOOKUP(data[[#This Row],[id_customer]],customer[],2,FALSE)</f>
        <v>Demetris Stockall</v>
      </c>
      <c r="H8451" t="str">
        <f>data[[#This Row],[id_customer]]&amp;data[[#This Row],[id_campaign]]</f>
        <v>C0528cam15</v>
      </c>
      <c r="I8451">
        <f>DATEDIF(data[[#This Row],[join_date]],data[[#This Row],[buy_date]],"M")</f>
        <v>1</v>
      </c>
    </row>
    <row r="8452" spans="1:9" x14ac:dyDescent="0.25">
      <c r="A8452" t="s">
        <v>2153</v>
      </c>
      <c r="B8452" t="s">
        <v>32</v>
      </c>
      <c r="C8452" s="1">
        <v>44644</v>
      </c>
      <c r="D8452" s="1">
        <v>44682</v>
      </c>
      <c r="E8452">
        <f>VLOOKUP(data[[#This Row],[id_campaign]],campaign[],4,FALSE)</f>
        <v>14</v>
      </c>
      <c r="F8452" t="str">
        <f>VLOOKUP(data[[#This Row],[id_campaign]],campaign[],2,FALSE)</f>
        <v>OwnsMotorcycle</v>
      </c>
      <c r="G8452" t="str">
        <f>VLOOKUP(data[[#This Row],[id_customer]],customer[],2,FALSE)</f>
        <v>Demetris Stockall</v>
      </c>
      <c r="H8452" t="str">
        <f>data[[#This Row],[id_customer]]&amp;data[[#This Row],[id_campaign]]</f>
        <v>C0528cam15</v>
      </c>
      <c r="I8452">
        <f>DATEDIF(data[[#This Row],[join_date]],data[[#This Row],[buy_date]],"M")</f>
        <v>1</v>
      </c>
    </row>
    <row r="8453" spans="1:9" x14ac:dyDescent="0.25">
      <c r="A8453" t="s">
        <v>2153</v>
      </c>
      <c r="B8453" t="s">
        <v>32</v>
      </c>
      <c r="C8453" s="1">
        <v>44644</v>
      </c>
      <c r="D8453" s="1">
        <v>44737</v>
      </c>
      <c r="E8453">
        <f>VLOOKUP(data[[#This Row],[id_campaign]],campaign[],4,FALSE)</f>
        <v>14</v>
      </c>
      <c r="F8453" t="str">
        <f>VLOOKUP(data[[#This Row],[id_campaign]],campaign[],2,FALSE)</f>
        <v>OwnsMotorcycle</v>
      </c>
      <c r="G8453" t="str">
        <f>VLOOKUP(data[[#This Row],[id_customer]],customer[],2,FALSE)</f>
        <v>Demetris Stockall</v>
      </c>
      <c r="H8453" t="str">
        <f>data[[#This Row],[id_customer]]&amp;data[[#This Row],[id_campaign]]</f>
        <v>C0528cam15</v>
      </c>
      <c r="I8453">
        <f>DATEDIF(data[[#This Row],[join_date]],data[[#This Row],[buy_date]],"M")</f>
        <v>3</v>
      </c>
    </row>
    <row r="8454" spans="1:9" x14ac:dyDescent="0.25">
      <c r="A8454" t="s">
        <v>2153</v>
      </c>
      <c r="B8454" t="s">
        <v>32</v>
      </c>
      <c r="C8454" s="1">
        <v>44644</v>
      </c>
      <c r="D8454" s="1">
        <v>44748</v>
      </c>
      <c r="E8454">
        <f>VLOOKUP(data[[#This Row],[id_campaign]],campaign[],4,FALSE)</f>
        <v>14</v>
      </c>
      <c r="F8454" t="str">
        <f>VLOOKUP(data[[#This Row],[id_campaign]],campaign[],2,FALSE)</f>
        <v>OwnsMotorcycle</v>
      </c>
      <c r="G8454" t="str">
        <f>VLOOKUP(data[[#This Row],[id_customer]],customer[],2,FALSE)</f>
        <v>Demetris Stockall</v>
      </c>
      <c r="H8454" t="str">
        <f>data[[#This Row],[id_customer]]&amp;data[[#This Row],[id_campaign]]</f>
        <v>C0528cam15</v>
      </c>
      <c r="I8454">
        <f>DATEDIF(data[[#This Row],[join_date]],data[[#This Row],[buy_date]],"M")</f>
        <v>3</v>
      </c>
    </row>
    <row r="8455" spans="1:9" x14ac:dyDescent="0.25">
      <c r="A8455" t="s">
        <v>2153</v>
      </c>
      <c r="B8455" t="s">
        <v>32</v>
      </c>
      <c r="C8455" s="1">
        <v>44644</v>
      </c>
      <c r="D8455" s="1">
        <v>44807</v>
      </c>
      <c r="E8455">
        <f>VLOOKUP(data[[#This Row],[id_campaign]],campaign[],4,FALSE)</f>
        <v>14</v>
      </c>
      <c r="F8455" t="str">
        <f>VLOOKUP(data[[#This Row],[id_campaign]],campaign[],2,FALSE)</f>
        <v>OwnsMotorcycle</v>
      </c>
      <c r="G8455" t="str">
        <f>VLOOKUP(data[[#This Row],[id_customer]],customer[],2,FALSE)</f>
        <v>Demetris Stockall</v>
      </c>
      <c r="H8455" t="str">
        <f>data[[#This Row],[id_customer]]&amp;data[[#This Row],[id_campaign]]</f>
        <v>C0528cam15</v>
      </c>
      <c r="I8455">
        <f>DATEDIF(data[[#This Row],[join_date]],data[[#This Row],[buy_date]],"M")</f>
        <v>5</v>
      </c>
    </row>
    <row r="8456" spans="1:9" x14ac:dyDescent="0.25">
      <c r="A8456" t="s">
        <v>2153</v>
      </c>
      <c r="B8456" t="s">
        <v>32</v>
      </c>
      <c r="C8456" s="1">
        <v>44644</v>
      </c>
      <c r="D8456" s="1">
        <v>44862</v>
      </c>
      <c r="E8456">
        <f>VLOOKUP(data[[#This Row],[id_campaign]],campaign[],4,FALSE)</f>
        <v>14</v>
      </c>
      <c r="F8456" t="str">
        <f>VLOOKUP(data[[#This Row],[id_campaign]],campaign[],2,FALSE)</f>
        <v>OwnsMotorcycle</v>
      </c>
      <c r="G8456" t="str">
        <f>VLOOKUP(data[[#This Row],[id_customer]],customer[],2,FALSE)</f>
        <v>Demetris Stockall</v>
      </c>
      <c r="H8456" t="str">
        <f>data[[#This Row],[id_customer]]&amp;data[[#This Row],[id_campaign]]</f>
        <v>C0528cam15</v>
      </c>
      <c r="I8456">
        <f>DATEDIF(data[[#This Row],[join_date]],data[[#This Row],[buy_date]],"M")</f>
        <v>7</v>
      </c>
    </row>
    <row r="8457" spans="1:9" x14ac:dyDescent="0.25">
      <c r="A8457" t="s">
        <v>2153</v>
      </c>
      <c r="B8457" t="s">
        <v>32</v>
      </c>
      <c r="C8457" s="1">
        <v>44644</v>
      </c>
      <c r="D8457" s="1">
        <v>44894</v>
      </c>
      <c r="E8457">
        <f>VLOOKUP(data[[#This Row],[id_campaign]],campaign[],4,FALSE)</f>
        <v>14</v>
      </c>
      <c r="F8457" t="str">
        <f>VLOOKUP(data[[#This Row],[id_campaign]],campaign[],2,FALSE)</f>
        <v>OwnsMotorcycle</v>
      </c>
      <c r="G8457" t="str">
        <f>VLOOKUP(data[[#This Row],[id_customer]],customer[],2,FALSE)</f>
        <v>Demetris Stockall</v>
      </c>
      <c r="H8457" t="str">
        <f>data[[#This Row],[id_customer]]&amp;data[[#This Row],[id_campaign]]</f>
        <v>C0528cam15</v>
      </c>
      <c r="I8457">
        <f>DATEDIF(data[[#This Row],[join_date]],data[[#This Row],[buy_date]],"M")</f>
        <v>8</v>
      </c>
    </row>
    <row r="8458" spans="1:9" x14ac:dyDescent="0.25">
      <c r="A8458" t="s">
        <v>2153</v>
      </c>
      <c r="B8458" t="s">
        <v>32</v>
      </c>
      <c r="C8458" s="1">
        <v>44644</v>
      </c>
      <c r="D8458" s="1">
        <v>44898</v>
      </c>
      <c r="E8458">
        <f>VLOOKUP(data[[#This Row],[id_campaign]],campaign[],4,FALSE)</f>
        <v>14</v>
      </c>
      <c r="F8458" t="str">
        <f>VLOOKUP(data[[#This Row],[id_campaign]],campaign[],2,FALSE)</f>
        <v>OwnsMotorcycle</v>
      </c>
      <c r="G8458" t="str">
        <f>VLOOKUP(data[[#This Row],[id_customer]],customer[],2,FALSE)</f>
        <v>Demetris Stockall</v>
      </c>
      <c r="H8458" t="str">
        <f>data[[#This Row],[id_customer]]&amp;data[[#This Row],[id_campaign]]</f>
        <v>C0528cam15</v>
      </c>
      <c r="I8458">
        <f>DATEDIF(data[[#This Row],[join_date]],data[[#This Row],[buy_date]],"M")</f>
        <v>8</v>
      </c>
    </row>
    <row r="8459" spans="1:9" x14ac:dyDescent="0.25">
      <c r="A8459" t="s">
        <v>2153</v>
      </c>
      <c r="B8459" t="s">
        <v>32</v>
      </c>
      <c r="C8459" s="1">
        <v>44644</v>
      </c>
      <c r="D8459" s="1">
        <v>44933</v>
      </c>
      <c r="E8459">
        <f>VLOOKUP(data[[#This Row],[id_campaign]],campaign[],4,FALSE)</f>
        <v>14</v>
      </c>
      <c r="F8459" t="str">
        <f>VLOOKUP(data[[#This Row],[id_campaign]],campaign[],2,FALSE)</f>
        <v>OwnsMotorcycle</v>
      </c>
      <c r="G8459" t="str">
        <f>VLOOKUP(data[[#This Row],[id_customer]],customer[],2,FALSE)</f>
        <v>Demetris Stockall</v>
      </c>
      <c r="H8459" t="str">
        <f>data[[#This Row],[id_customer]]&amp;data[[#This Row],[id_campaign]]</f>
        <v>C0528cam15</v>
      </c>
      <c r="I8459">
        <f>DATEDIF(data[[#This Row],[join_date]],data[[#This Row],[buy_date]],"M")</f>
        <v>9</v>
      </c>
    </row>
    <row r="8460" spans="1:9" x14ac:dyDescent="0.25">
      <c r="A8460" t="s">
        <v>2153</v>
      </c>
      <c r="B8460" t="s">
        <v>32</v>
      </c>
      <c r="C8460" s="1">
        <v>44644</v>
      </c>
      <c r="D8460" s="1">
        <v>44958</v>
      </c>
      <c r="E8460">
        <f>VLOOKUP(data[[#This Row],[id_campaign]],campaign[],4,FALSE)</f>
        <v>14</v>
      </c>
      <c r="F8460" t="str">
        <f>VLOOKUP(data[[#This Row],[id_campaign]],campaign[],2,FALSE)</f>
        <v>OwnsMotorcycle</v>
      </c>
      <c r="G8460" t="str">
        <f>VLOOKUP(data[[#This Row],[id_customer]],customer[],2,FALSE)</f>
        <v>Demetris Stockall</v>
      </c>
      <c r="H8460" t="str">
        <f>data[[#This Row],[id_customer]]&amp;data[[#This Row],[id_campaign]]</f>
        <v>C0528cam15</v>
      </c>
      <c r="I8460">
        <f>DATEDIF(data[[#This Row],[join_date]],data[[#This Row],[buy_date]],"M")</f>
        <v>10</v>
      </c>
    </row>
    <row r="8461" spans="1:9" x14ac:dyDescent="0.25">
      <c r="A8461" t="s">
        <v>2153</v>
      </c>
      <c r="B8461" t="s">
        <v>32</v>
      </c>
      <c r="C8461" s="1">
        <v>44644</v>
      </c>
      <c r="D8461" s="1">
        <v>44987</v>
      </c>
      <c r="E8461">
        <f>VLOOKUP(data[[#This Row],[id_campaign]],campaign[],4,FALSE)</f>
        <v>14</v>
      </c>
      <c r="F8461" t="str">
        <f>VLOOKUP(data[[#This Row],[id_campaign]],campaign[],2,FALSE)</f>
        <v>OwnsMotorcycle</v>
      </c>
      <c r="G8461" t="str">
        <f>VLOOKUP(data[[#This Row],[id_customer]],customer[],2,FALSE)</f>
        <v>Demetris Stockall</v>
      </c>
      <c r="H8461" t="str">
        <f>data[[#This Row],[id_customer]]&amp;data[[#This Row],[id_campaign]]</f>
        <v>C0528cam15</v>
      </c>
      <c r="I8461">
        <f>DATEDIF(data[[#This Row],[join_date]],data[[#This Row],[buy_date]],"M")</f>
        <v>11</v>
      </c>
    </row>
    <row r="8462" spans="1:9" x14ac:dyDescent="0.25">
      <c r="A8462" t="s">
        <v>2153</v>
      </c>
      <c r="B8462" t="s">
        <v>32</v>
      </c>
      <c r="C8462" s="1">
        <v>44644</v>
      </c>
      <c r="D8462" s="1">
        <v>45021</v>
      </c>
      <c r="E8462">
        <f>VLOOKUP(data[[#This Row],[id_campaign]],campaign[],4,FALSE)</f>
        <v>14</v>
      </c>
      <c r="F8462" t="str">
        <f>VLOOKUP(data[[#This Row],[id_campaign]],campaign[],2,FALSE)</f>
        <v>OwnsMotorcycle</v>
      </c>
      <c r="G8462" t="str">
        <f>VLOOKUP(data[[#This Row],[id_customer]],customer[],2,FALSE)</f>
        <v>Demetris Stockall</v>
      </c>
      <c r="H8462" t="str">
        <f>data[[#This Row],[id_customer]]&amp;data[[#This Row],[id_campaign]]</f>
        <v>C0528cam15</v>
      </c>
      <c r="I8462">
        <f>DATEDIF(data[[#This Row],[join_date]],data[[#This Row],[buy_date]],"M")</f>
        <v>12</v>
      </c>
    </row>
    <row r="8463" spans="1:9" x14ac:dyDescent="0.25">
      <c r="A8463" t="s">
        <v>2153</v>
      </c>
      <c r="B8463" t="s">
        <v>32</v>
      </c>
      <c r="C8463" s="1">
        <v>44644</v>
      </c>
      <c r="D8463" s="1">
        <v>45073</v>
      </c>
      <c r="E8463">
        <f>VLOOKUP(data[[#This Row],[id_campaign]],campaign[],4,FALSE)</f>
        <v>14</v>
      </c>
      <c r="F8463" t="str">
        <f>VLOOKUP(data[[#This Row],[id_campaign]],campaign[],2,FALSE)</f>
        <v>OwnsMotorcycle</v>
      </c>
      <c r="G8463" t="str">
        <f>VLOOKUP(data[[#This Row],[id_customer]],customer[],2,FALSE)</f>
        <v>Demetris Stockall</v>
      </c>
      <c r="H8463" t="str">
        <f>data[[#This Row],[id_customer]]&amp;data[[#This Row],[id_campaign]]</f>
        <v>C0528cam15</v>
      </c>
      <c r="I8463">
        <f>DATEDIF(data[[#This Row],[join_date]],data[[#This Row],[buy_date]],"M")</f>
        <v>14</v>
      </c>
    </row>
    <row r="8464" spans="1:9" x14ac:dyDescent="0.25">
      <c r="A8464" t="s">
        <v>2153</v>
      </c>
      <c r="B8464" t="s">
        <v>32</v>
      </c>
      <c r="C8464" s="1">
        <v>44644</v>
      </c>
      <c r="D8464" s="1">
        <v>45084</v>
      </c>
      <c r="E8464">
        <f>VLOOKUP(data[[#This Row],[id_campaign]],campaign[],4,FALSE)</f>
        <v>14</v>
      </c>
      <c r="F8464" t="str">
        <f>VLOOKUP(data[[#This Row],[id_campaign]],campaign[],2,FALSE)</f>
        <v>OwnsMotorcycle</v>
      </c>
      <c r="G8464" t="str">
        <f>VLOOKUP(data[[#This Row],[id_customer]],customer[],2,FALSE)</f>
        <v>Demetris Stockall</v>
      </c>
      <c r="H8464" t="str">
        <f>data[[#This Row],[id_customer]]&amp;data[[#This Row],[id_campaign]]</f>
        <v>C0528cam15</v>
      </c>
      <c r="I8464">
        <f>DATEDIF(data[[#This Row],[join_date]],data[[#This Row],[buy_date]],"M")</f>
        <v>14</v>
      </c>
    </row>
    <row r="8465" spans="1:9" x14ac:dyDescent="0.25">
      <c r="A8465" t="s">
        <v>2153</v>
      </c>
      <c r="B8465" t="s">
        <v>22</v>
      </c>
      <c r="C8465" s="1">
        <v>44913</v>
      </c>
      <c r="D8465" s="1">
        <v>44913</v>
      </c>
      <c r="E8465">
        <f>VLOOKUP(data[[#This Row],[id_campaign]],campaign[],4,FALSE)</f>
        <v>66</v>
      </c>
      <c r="F8465" t="str">
        <f>VLOOKUP(data[[#This Row],[id_campaign]],campaign[],2,FALSE)</f>
        <v>NonUSTravel</v>
      </c>
      <c r="G8465" t="str">
        <f>VLOOKUP(data[[#This Row],[id_customer]],customer[],2,FALSE)</f>
        <v>Demetris Stockall</v>
      </c>
      <c r="H8465" t="str">
        <f>data[[#This Row],[id_customer]]&amp;data[[#This Row],[id_campaign]]</f>
        <v>C0528cam10</v>
      </c>
      <c r="I8465">
        <f>DATEDIF(data[[#This Row],[join_date]],data[[#This Row],[buy_date]],"M")</f>
        <v>0</v>
      </c>
    </row>
    <row r="8466" spans="1:9" x14ac:dyDescent="0.25">
      <c r="A8466" t="s">
        <v>2153</v>
      </c>
      <c r="B8466" t="s">
        <v>22</v>
      </c>
      <c r="C8466" s="1">
        <v>44913</v>
      </c>
      <c r="D8466" s="1">
        <v>44948</v>
      </c>
      <c r="E8466">
        <f>VLOOKUP(data[[#This Row],[id_campaign]],campaign[],4,FALSE)</f>
        <v>66</v>
      </c>
      <c r="F8466" t="str">
        <f>VLOOKUP(data[[#This Row],[id_campaign]],campaign[],2,FALSE)</f>
        <v>NonUSTravel</v>
      </c>
      <c r="G8466" t="str">
        <f>VLOOKUP(data[[#This Row],[id_customer]],customer[],2,FALSE)</f>
        <v>Demetris Stockall</v>
      </c>
      <c r="H8466" t="str">
        <f>data[[#This Row],[id_customer]]&amp;data[[#This Row],[id_campaign]]</f>
        <v>C0528cam10</v>
      </c>
      <c r="I8466">
        <f>DATEDIF(data[[#This Row],[join_date]],data[[#This Row],[buy_date]],"M")</f>
        <v>1</v>
      </c>
    </row>
    <row r="8467" spans="1:9" x14ac:dyDescent="0.25">
      <c r="A8467" t="s">
        <v>2153</v>
      </c>
      <c r="B8467" t="s">
        <v>22</v>
      </c>
      <c r="C8467" s="1">
        <v>44913</v>
      </c>
      <c r="D8467" s="1">
        <v>44984</v>
      </c>
      <c r="E8467">
        <f>VLOOKUP(data[[#This Row],[id_campaign]],campaign[],4,FALSE)</f>
        <v>66</v>
      </c>
      <c r="F8467" t="str">
        <f>VLOOKUP(data[[#This Row],[id_campaign]],campaign[],2,FALSE)</f>
        <v>NonUSTravel</v>
      </c>
      <c r="G8467" t="str">
        <f>VLOOKUP(data[[#This Row],[id_customer]],customer[],2,FALSE)</f>
        <v>Demetris Stockall</v>
      </c>
      <c r="H8467" t="str">
        <f>data[[#This Row],[id_customer]]&amp;data[[#This Row],[id_campaign]]</f>
        <v>C0528cam10</v>
      </c>
      <c r="I8467">
        <f>DATEDIF(data[[#This Row],[join_date]],data[[#This Row],[buy_date]],"M")</f>
        <v>2</v>
      </c>
    </row>
    <row r="8468" spans="1:9" x14ac:dyDescent="0.25">
      <c r="A8468" t="s">
        <v>2153</v>
      </c>
      <c r="B8468" t="s">
        <v>22</v>
      </c>
      <c r="C8468" s="1">
        <v>44913</v>
      </c>
      <c r="D8468" s="1">
        <v>45009</v>
      </c>
      <c r="E8468">
        <f>VLOOKUP(data[[#This Row],[id_campaign]],campaign[],4,FALSE)</f>
        <v>66</v>
      </c>
      <c r="F8468" t="str">
        <f>VLOOKUP(data[[#This Row],[id_campaign]],campaign[],2,FALSE)</f>
        <v>NonUSTravel</v>
      </c>
      <c r="G8468" t="str">
        <f>VLOOKUP(data[[#This Row],[id_customer]],customer[],2,FALSE)</f>
        <v>Demetris Stockall</v>
      </c>
      <c r="H8468" t="str">
        <f>data[[#This Row],[id_customer]]&amp;data[[#This Row],[id_campaign]]</f>
        <v>C0528cam10</v>
      </c>
      <c r="I8468">
        <f>DATEDIF(data[[#This Row],[join_date]],data[[#This Row],[buy_date]],"M")</f>
        <v>3</v>
      </c>
    </row>
    <row r="8469" spans="1:9" x14ac:dyDescent="0.25">
      <c r="A8469" t="s">
        <v>2153</v>
      </c>
      <c r="B8469" t="s">
        <v>22</v>
      </c>
      <c r="C8469" s="1">
        <v>44913</v>
      </c>
      <c r="D8469" s="1">
        <v>45038</v>
      </c>
      <c r="E8469">
        <f>VLOOKUP(data[[#This Row],[id_campaign]],campaign[],4,FALSE)</f>
        <v>66</v>
      </c>
      <c r="F8469" t="str">
        <f>VLOOKUP(data[[#This Row],[id_campaign]],campaign[],2,FALSE)</f>
        <v>NonUSTravel</v>
      </c>
      <c r="G8469" t="str">
        <f>VLOOKUP(data[[#This Row],[id_customer]],customer[],2,FALSE)</f>
        <v>Demetris Stockall</v>
      </c>
      <c r="H8469" t="str">
        <f>data[[#This Row],[id_customer]]&amp;data[[#This Row],[id_campaign]]</f>
        <v>C0528cam10</v>
      </c>
      <c r="I8469">
        <f>DATEDIF(data[[#This Row],[join_date]],data[[#This Row],[buy_date]],"M")</f>
        <v>4</v>
      </c>
    </row>
    <row r="8470" spans="1:9" x14ac:dyDescent="0.25">
      <c r="A8470" t="s">
        <v>2153</v>
      </c>
      <c r="B8470" t="s">
        <v>22</v>
      </c>
      <c r="C8470" s="1">
        <v>44913</v>
      </c>
      <c r="D8470" s="1">
        <v>45064</v>
      </c>
      <c r="E8470">
        <f>VLOOKUP(data[[#This Row],[id_campaign]],campaign[],4,FALSE)</f>
        <v>66</v>
      </c>
      <c r="F8470" t="str">
        <f>VLOOKUP(data[[#This Row],[id_campaign]],campaign[],2,FALSE)</f>
        <v>NonUSTravel</v>
      </c>
      <c r="G8470" t="str">
        <f>VLOOKUP(data[[#This Row],[id_customer]],customer[],2,FALSE)</f>
        <v>Demetris Stockall</v>
      </c>
      <c r="H8470" t="str">
        <f>data[[#This Row],[id_customer]]&amp;data[[#This Row],[id_campaign]]</f>
        <v>C0528cam10</v>
      </c>
      <c r="I8470">
        <f>DATEDIF(data[[#This Row],[join_date]],data[[#This Row],[buy_date]],"M")</f>
        <v>5</v>
      </c>
    </row>
    <row r="8471" spans="1:9" x14ac:dyDescent="0.25">
      <c r="A8471" t="s">
        <v>2157</v>
      </c>
      <c r="B8471" t="s">
        <v>16</v>
      </c>
      <c r="C8471" s="1">
        <v>44676</v>
      </c>
      <c r="D8471" s="1">
        <v>44676</v>
      </c>
      <c r="E8471">
        <f>VLOOKUP(data[[#This Row],[id_campaign]],campaign[],4,FALSE)</f>
        <v>25</v>
      </c>
      <c r="F8471" t="str">
        <f>VLOOKUP(data[[#This Row],[id_campaign]],campaign[],2,FALSE)</f>
        <v>BuysViaMailOrder</v>
      </c>
      <c r="G8471" t="str">
        <f>VLOOKUP(data[[#This Row],[id_customer]],customer[],2,FALSE)</f>
        <v>Romain Pountney</v>
      </c>
      <c r="H8471" t="str">
        <f>data[[#This Row],[id_customer]]&amp;data[[#This Row],[id_campaign]]</f>
        <v>C0529cam07</v>
      </c>
      <c r="I8471">
        <f>DATEDIF(data[[#This Row],[join_date]],data[[#This Row],[buy_date]],"M")</f>
        <v>0</v>
      </c>
    </row>
    <row r="8472" spans="1:9" x14ac:dyDescent="0.25">
      <c r="A8472" t="s">
        <v>2157</v>
      </c>
      <c r="B8472" t="s">
        <v>16</v>
      </c>
      <c r="C8472" s="1">
        <v>44676</v>
      </c>
      <c r="D8472" s="1">
        <v>44711</v>
      </c>
      <c r="E8472">
        <f>VLOOKUP(data[[#This Row],[id_campaign]],campaign[],4,FALSE)</f>
        <v>25</v>
      </c>
      <c r="F8472" t="str">
        <f>VLOOKUP(data[[#This Row],[id_campaign]],campaign[],2,FALSE)</f>
        <v>BuysViaMailOrder</v>
      </c>
      <c r="G8472" t="str">
        <f>VLOOKUP(data[[#This Row],[id_customer]],customer[],2,FALSE)</f>
        <v>Romain Pountney</v>
      </c>
      <c r="H8472" t="str">
        <f>data[[#This Row],[id_customer]]&amp;data[[#This Row],[id_campaign]]</f>
        <v>C0529cam07</v>
      </c>
      <c r="I8472">
        <f>DATEDIF(data[[#This Row],[join_date]],data[[#This Row],[buy_date]],"M")</f>
        <v>1</v>
      </c>
    </row>
    <row r="8473" spans="1:9" x14ac:dyDescent="0.25">
      <c r="A8473" t="s">
        <v>2157</v>
      </c>
      <c r="B8473" t="s">
        <v>16</v>
      </c>
      <c r="C8473" s="1">
        <v>44676</v>
      </c>
      <c r="D8473" s="1">
        <v>44715</v>
      </c>
      <c r="E8473">
        <f>VLOOKUP(data[[#This Row],[id_campaign]],campaign[],4,FALSE)</f>
        <v>25</v>
      </c>
      <c r="F8473" t="str">
        <f>VLOOKUP(data[[#This Row],[id_campaign]],campaign[],2,FALSE)</f>
        <v>BuysViaMailOrder</v>
      </c>
      <c r="G8473" t="str">
        <f>VLOOKUP(data[[#This Row],[id_customer]],customer[],2,FALSE)</f>
        <v>Romain Pountney</v>
      </c>
      <c r="H8473" t="str">
        <f>data[[#This Row],[id_customer]]&amp;data[[#This Row],[id_campaign]]</f>
        <v>C0529cam07</v>
      </c>
      <c r="I8473">
        <f>DATEDIF(data[[#This Row],[join_date]],data[[#This Row],[buy_date]],"M")</f>
        <v>1</v>
      </c>
    </row>
    <row r="8474" spans="1:9" x14ac:dyDescent="0.25">
      <c r="A8474" t="s">
        <v>2157</v>
      </c>
      <c r="B8474" t="s">
        <v>16</v>
      </c>
      <c r="C8474" s="1">
        <v>44676</v>
      </c>
      <c r="D8474" s="1">
        <v>44768</v>
      </c>
      <c r="E8474">
        <f>VLOOKUP(data[[#This Row],[id_campaign]],campaign[],4,FALSE)</f>
        <v>25</v>
      </c>
      <c r="F8474" t="str">
        <f>VLOOKUP(data[[#This Row],[id_campaign]],campaign[],2,FALSE)</f>
        <v>BuysViaMailOrder</v>
      </c>
      <c r="G8474" t="str">
        <f>VLOOKUP(data[[#This Row],[id_customer]],customer[],2,FALSE)</f>
        <v>Romain Pountney</v>
      </c>
      <c r="H8474" t="str">
        <f>data[[#This Row],[id_customer]]&amp;data[[#This Row],[id_campaign]]</f>
        <v>C0529cam07</v>
      </c>
      <c r="I8474">
        <f>DATEDIF(data[[#This Row],[join_date]],data[[#This Row],[buy_date]],"M")</f>
        <v>3</v>
      </c>
    </row>
    <row r="8475" spans="1:9" x14ac:dyDescent="0.25">
      <c r="A8475" t="s">
        <v>2157</v>
      </c>
      <c r="B8475" t="s">
        <v>16</v>
      </c>
      <c r="C8475" s="1">
        <v>44676</v>
      </c>
      <c r="D8475" s="1">
        <v>44809</v>
      </c>
      <c r="E8475">
        <f>VLOOKUP(data[[#This Row],[id_campaign]],campaign[],4,FALSE)</f>
        <v>25</v>
      </c>
      <c r="F8475" t="str">
        <f>VLOOKUP(data[[#This Row],[id_campaign]],campaign[],2,FALSE)</f>
        <v>BuysViaMailOrder</v>
      </c>
      <c r="G8475" t="str">
        <f>VLOOKUP(data[[#This Row],[id_customer]],customer[],2,FALSE)</f>
        <v>Romain Pountney</v>
      </c>
      <c r="H8475" t="str">
        <f>data[[#This Row],[id_customer]]&amp;data[[#This Row],[id_campaign]]</f>
        <v>C0529cam07</v>
      </c>
      <c r="I8475">
        <f>DATEDIF(data[[#This Row],[join_date]],data[[#This Row],[buy_date]],"M")</f>
        <v>4</v>
      </c>
    </row>
    <row r="8476" spans="1:9" x14ac:dyDescent="0.25">
      <c r="A8476" t="s">
        <v>2157</v>
      </c>
      <c r="B8476" t="s">
        <v>16</v>
      </c>
      <c r="C8476" s="1">
        <v>44676</v>
      </c>
      <c r="D8476" s="1">
        <v>44898</v>
      </c>
      <c r="E8476">
        <f>VLOOKUP(data[[#This Row],[id_campaign]],campaign[],4,FALSE)</f>
        <v>25</v>
      </c>
      <c r="F8476" t="str">
        <f>VLOOKUP(data[[#This Row],[id_campaign]],campaign[],2,FALSE)</f>
        <v>BuysViaMailOrder</v>
      </c>
      <c r="G8476" t="str">
        <f>VLOOKUP(data[[#This Row],[id_customer]],customer[],2,FALSE)</f>
        <v>Romain Pountney</v>
      </c>
      <c r="H8476" t="str">
        <f>data[[#This Row],[id_customer]]&amp;data[[#This Row],[id_campaign]]</f>
        <v>C0529cam07</v>
      </c>
      <c r="I8476">
        <f>DATEDIF(data[[#This Row],[join_date]],data[[#This Row],[buy_date]],"M")</f>
        <v>7</v>
      </c>
    </row>
    <row r="8477" spans="1:9" x14ac:dyDescent="0.25">
      <c r="A8477" t="s">
        <v>2157</v>
      </c>
      <c r="B8477" t="s">
        <v>16</v>
      </c>
      <c r="C8477" s="1">
        <v>44676</v>
      </c>
      <c r="D8477" s="1">
        <v>44931</v>
      </c>
      <c r="E8477">
        <f>VLOOKUP(data[[#This Row],[id_campaign]],campaign[],4,FALSE)</f>
        <v>25</v>
      </c>
      <c r="F8477" t="str">
        <f>VLOOKUP(data[[#This Row],[id_campaign]],campaign[],2,FALSE)</f>
        <v>BuysViaMailOrder</v>
      </c>
      <c r="G8477" t="str">
        <f>VLOOKUP(data[[#This Row],[id_customer]],customer[],2,FALSE)</f>
        <v>Romain Pountney</v>
      </c>
      <c r="H8477" t="str">
        <f>data[[#This Row],[id_customer]]&amp;data[[#This Row],[id_campaign]]</f>
        <v>C0529cam07</v>
      </c>
      <c r="I8477">
        <f>DATEDIF(data[[#This Row],[join_date]],data[[#This Row],[buy_date]],"M")</f>
        <v>8</v>
      </c>
    </row>
    <row r="8478" spans="1:9" x14ac:dyDescent="0.25">
      <c r="A8478" t="s">
        <v>2157</v>
      </c>
      <c r="B8478" t="s">
        <v>16</v>
      </c>
      <c r="C8478" s="1">
        <v>44676</v>
      </c>
      <c r="D8478" s="1">
        <v>44964</v>
      </c>
      <c r="E8478">
        <f>VLOOKUP(data[[#This Row],[id_campaign]],campaign[],4,FALSE)</f>
        <v>25</v>
      </c>
      <c r="F8478" t="str">
        <f>VLOOKUP(data[[#This Row],[id_campaign]],campaign[],2,FALSE)</f>
        <v>BuysViaMailOrder</v>
      </c>
      <c r="G8478" t="str">
        <f>VLOOKUP(data[[#This Row],[id_customer]],customer[],2,FALSE)</f>
        <v>Romain Pountney</v>
      </c>
      <c r="H8478" t="str">
        <f>data[[#This Row],[id_customer]]&amp;data[[#This Row],[id_campaign]]</f>
        <v>C0529cam07</v>
      </c>
      <c r="I8478">
        <f>DATEDIF(data[[#This Row],[join_date]],data[[#This Row],[buy_date]],"M")</f>
        <v>9</v>
      </c>
    </row>
    <row r="8479" spans="1:9" x14ac:dyDescent="0.25">
      <c r="A8479" t="s">
        <v>2157</v>
      </c>
      <c r="B8479" t="s">
        <v>16</v>
      </c>
      <c r="C8479" s="1">
        <v>44676</v>
      </c>
      <c r="D8479" s="1">
        <v>45014</v>
      </c>
      <c r="E8479">
        <f>VLOOKUP(data[[#This Row],[id_campaign]],campaign[],4,FALSE)</f>
        <v>25</v>
      </c>
      <c r="F8479" t="str">
        <f>VLOOKUP(data[[#This Row],[id_campaign]],campaign[],2,FALSE)</f>
        <v>BuysViaMailOrder</v>
      </c>
      <c r="G8479" t="str">
        <f>VLOOKUP(data[[#This Row],[id_customer]],customer[],2,FALSE)</f>
        <v>Romain Pountney</v>
      </c>
      <c r="H8479" t="str">
        <f>data[[#This Row],[id_customer]]&amp;data[[#This Row],[id_campaign]]</f>
        <v>C0529cam07</v>
      </c>
      <c r="I8479">
        <f>DATEDIF(data[[#This Row],[join_date]],data[[#This Row],[buy_date]],"M")</f>
        <v>11</v>
      </c>
    </row>
    <row r="8480" spans="1:9" x14ac:dyDescent="0.25">
      <c r="A8480" t="s">
        <v>2157</v>
      </c>
      <c r="B8480" t="s">
        <v>16</v>
      </c>
      <c r="C8480" s="1">
        <v>44676</v>
      </c>
      <c r="D8480" s="1">
        <v>45023</v>
      </c>
      <c r="E8480">
        <f>VLOOKUP(data[[#This Row],[id_campaign]],campaign[],4,FALSE)</f>
        <v>25</v>
      </c>
      <c r="F8480" t="str">
        <f>VLOOKUP(data[[#This Row],[id_campaign]],campaign[],2,FALSE)</f>
        <v>BuysViaMailOrder</v>
      </c>
      <c r="G8480" t="str">
        <f>VLOOKUP(data[[#This Row],[id_customer]],customer[],2,FALSE)</f>
        <v>Romain Pountney</v>
      </c>
      <c r="H8480" t="str">
        <f>data[[#This Row],[id_customer]]&amp;data[[#This Row],[id_campaign]]</f>
        <v>C0529cam07</v>
      </c>
      <c r="I8480">
        <f>DATEDIF(data[[#This Row],[join_date]],data[[#This Row],[buy_date]],"M")</f>
        <v>11</v>
      </c>
    </row>
    <row r="8481" spans="1:9" x14ac:dyDescent="0.25">
      <c r="A8481" t="s">
        <v>2157</v>
      </c>
      <c r="B8481" t="s">
        <v>16</v>
      </c>
      <c r="C8481" s="1">
        <v>44676</v>
      </c>
      <c r="D8481" s="1">
        <v>45074</v>
      </c>
      <c r="E8481">
        <f>VLOOKUP(data[[#This Row],[id_campaign]],campaign[],4,FALSE)</f>
        <v>25</v>
      </c>
      <c r="F8481" t="str">
        <f>VLOOKUP(data[[#This Row],[id_campaign]],campaign[],2,FALSE)</f>
        <v>BuysViaMailOrder</v>
      </c>
      <c r="G8481" t="str">
        <f>VLOOKUP(data[[#This Row],[id_customer]],customer[],2,FALSE)</f>
        <v>Romain Pountney</v>
      </c>
      <c r="H8481" t="str">
        <f>data[[#This Row],[id_customer]]&amp;data[[#This Row],[id_campaign]]</f>
        <v>C0529cam07</v>
      </c>
      <c r="I8481">
        <f>DATEDIF(data[[#This Row],[join_date]],data[[#This Row],[buy_date]],"M")</f>
        <v>13</v>
      </c>
    </row>
    <row r="8482" spans="1:9" x14ac:dyDescent="0.25">
      <c r="A8482" t="s">
        <v>2157</v>
      </c>
      <c r="B8482" t="s">
        <v>34</v>
      </c>
      <c r="C8482" s="1">
        <v>45022</v>
      </c>
      <c r="D8482" s="1">
        <v>45022</v>
      </c>
      <c r="E8482">
        <f>VLOOKUP(data[[#This Row],[id_campaign]],campaign[],4,FALSE)</f>
        <v>16</v>
      </c>
      <c r="F8482" t="str">
        <f>VLOOKUP(data[[#This Row],[id_campaign]],campaign[],2,FALSE)</f>
        <v>MadeCallToRetentionTeam</v>
      </c>
      <c r="G8482" t="str">
        <f>VLOOKUP(data[[#This Row],[id_customer]],customer[],2,FALSE)</f>
        <v>Romain Pountney</v>
      </c>
      <c r="H8482" t="str">
        <f>data[[#This Row],[id_customer]]&amp;data[[#This Row],[id_campaign]]</f>
        <v>C0529cam16</v>
      </c>
      <c r="I8482">
        <f>DATEDIF(data[[#This Row],[join_date]],data[[#This Row],[buy_date]],"M")</f>
        <v>0</v>
      </c>
    </row>
    <row r="8483" spans="1:9" x14ac:dyDescent="0.25">
      <c r="A8483" t="s">
        <v>2157</v>
      </c>
      <c r="B8483" t="s">
        <v>34</v>
      </c>
      <c r="C8483" s="1">
        <v>45022</v>
      </c>
      <c r="D8483" s="1">
        <v>45056</v>
      </c>
      <c r="E8483">
        <f>VLOOKUP(data[[#This Row],[id_campaign]],campaign[],4,FALSE)</f>
        <v>16</v>
      </c>
      <c r="F8483" t="str">
        <f>VLOOKUP(data[[#This Row],[id_campaign]],campaign[],2,FALSE)</f>
        <v>MadeCallToRetentionTeam</v>
      </c>
      <c r="G8483" t="str">
        <f>VLOOKUP(data[[#This Row],[id_customer]],customer[],2,FALSE)</f>
        <v>Romain Pountney</v>
      </c>
      <c r="H8483" t="str">
        <f>data[[#This Row],[id_customer]]&amp;data[[#This Row],[id_campaign]]</f>
        <v>C0529cam16</v>
      </c>
      <c r="I8483">
        <f>DATEDIF(data[[#This Row],[join_date]],data[[#This Row],[buy_date]],"M")</f>
        <v>1</v>
      </c>
    </row>
    <row r="8484" spans="1:9" x14ac:dyDescent="0.25">
      <c r="A8484" t="s">
        <v>2161</v>
      </c>
      <c r="B8484" t="s">
        <v>6</v>
      </c>
      <c r="C8484" s="1">
        <v>44674</v>
      </c>
      <c r="D8484" s="1">
        <v>44674</v>
      </c>
      <c r="E8484">
        <f>VLOOKUP(data[[#This Row],[id_campaign]],campaign[],4,FALSE)</f>
        <v>26</v>
      </c>
      <c r="F8484" t="str">
        <f>VLOOKUP(data[[#This Row],[id_campaign]],campaign[],2,FALSE)</f>
        <v>HandsetRefurbished</v>
      </c>
      <c r="G8484" t="str">
        <f>VLOOKUP(data[[#This Row],[id_customer]],customer[],2,FALSE)</f>
        <v>Harald Elsworth</v>
      </c>
      <c r="H8484" t="str">
        <f>data[[#This Row],[id_customer]]&amp;data[[#This Row],[id_campaign]]</f>
        <v>C0530cam02</v>
      </c>
      <c r="I8484">
        <f>DATEDIF(data[[#This Row],[join_date]],data[[#This Row],[buy_date]],"M")</f>
        <v>0</v>
      </c>
    </row>
    <row r="8485" spans="1:9" x14ac:dyDescent="0.25">
      <c r="A8485" t="s">
        <v>2161</v>
      </c>
      <c r="B8485" t="s">
        <v>6</v>
      </c>
      <c r="C8485" s="1">
        <v>44674</v>
      </c>
      <c r="D8485" s="1">
        <v>44709</v>
      </c>
      <c r="E8485">
        <f>VLOOKUP(data[[#This Row],[id_campaign]],campaign[],4,FALSE)</f>
        <v>26</v>
      </c>
      <c r="F8485" t="str">
        <f>VLOOKUP(data[[#This Row],[id_campaign]],campaign[],2,FALSE)</f>
        <v>HandsetRefurbished</v>
      </c>
      <c r="G8485" t="str">
        <f>VLOOKUP(data[[#This Row],[id_customer]],customer[],2,FALSE)</f>
        <v>Harald Elsworth</v>
      </c>
      <c r="H8485" t="str">
        <f>data[[#This Row],[id_customer]]&amp;data[[#This Row],[id_campaign]]</f>
        <v>C0530cam02</v>
      </c>
      <c r="I8485">
        <f>DATEDIF(data[[#This Row],[join_date]],data[[#This Row],[buy_date]],"M")</f>
        <v>1</v>
      </c>
    </row>
    <row r="8486" spans="1:9" x14ac:dyDescent="0.25">
      <c r="A8486" t="s">
        <v>2161</v>
      </c>
      <c r="B8486" t="s">
        <v>6</v>
      </c>
      <c r="C8486" s="1">
        <v>44674</v>
      </c>
      <c r="D8486" s="1">
        <v>44717</v>
      </c>
      <c r="E8486">
        <f>VLOOKUP(data[[#This Row],[id_campaign]],campaign[],4,FALSE)</f>
        <v>26</v>
      </c>
      <c r="F8486" t="str">
        <f>VLOOKUP(data[[#This Row],[id_campaign]],campaign[],2,FALSE)</f>
        <v>HandsetRefurbished</v>
      </c>
      <c r="G8486" t="str">
        <f>VLOOKUP(data[[#This Row],[id_customer]],customer[],2,FALSE)</f>
        <v>Harald Elsworth</v>
      </c>
      <c r="H8486" t="str">
        <f>data[[#This Row],[id_customer]]&amp;data[[#This Row],[id_campaign]]</f>
        <v>C0530cam02</v>
      </c>
      <c r="I8486">
        <f>DATEDIF(data[[#This Row],[join_date]],data[[#This Row],[buy_date]],"M")</f>
        <v>1</v>
      </c>
    </row>
    <row r="8487" spans="1:9" x14ac:dyDescent="0.25">
      <c r="A8487" t="s">
        <v>2161</v>
      </c>
      <c r="B8487" t="s">
        <v>6</v>
      </c>
      <c r="C8487" s="1">
        <v>44674</v>
      </c>
      <c r="D8487" s="1">
        <v>44744</v>
      </c>
      <c r="E8487">
        <f>VLOOKUP(data[[#This Row],[id_campaign]],campaign[],4,FALSE)</f>
        <v>26</v>
      </c>
      <c r="F8487" t="str">
        <f>VLOOKUP(data[[#This Row],[id_campaign]],campaign[],2,FALSE)</f>
        <v>HandsetRefurbished</v>
      </c>
      <c r="G8487" t="str">
        <f>VLOOKUP(data[[#This Row],[id_customer]],customer[],2,FALSE)</f>
        <v>Harald Elsworth</v>
      </c>
      <c r="H8487" t="str">
        <f>data[[#This Row],[id_customer]]&amp;data[[#This Row],[id_campaign]]</f>
        <v>C0530cam02</v>
      </c>
      <c r="I8487">
        <f>DATEDIF(data[[#This Row],[join_date]],data[[#This Row],[buy_date]],"M")</f>
        <v>2</v>
      </c>
    </row>
    <row r="8488" spans="1:9" x14ac:dyDescent="0.25">
      <c r="A8488" t="s">
        <v>2161</v>
      </c>
      <c r="B8488" t="s">
        <v>6</v>
      </c>
      <c r="C8488" s="1">
        <v>44674</v>
      </c>
      <c r="D8488" s="1">
        <v>44803</v>
      </c>
      <c r="E8488">
        <f>VLOOKUP(data[[#This Row],[id_campaign]],campaign[],4,FALSE)</f>
        <v>26</v>
      </c>
      <c r="F8488" t="str">
        <f>VLOOKUP(data[[#This Row],[id_campaign]],campaign[],2,FALSE)</f>
        <v>HandsetRefurbished</v>
      </c>
      <c r="G8488" t="str">
        <f>VLOOKUP(data[[#This Row],[id_customer]],customer[],2,FALSE)</f>
        <v>Harald Elsworth</v>
      </c>
      <c r="H8488" t="str">
        <f>data[[#This Row],[id_customer]]&amp;data[[#This Row],[id_campaign]]</f>
        <v>C0530cam02</v>
      </c>
      <c r="I8488">
        <f>DATEDIF(data[[#This Row],[join_date]],data[[#This Row],[buy_date]],"M")</f>
        <v>4</v>
      </c>
    </row>
    <row r="8489" spans="1:9" x14ac:dyDescent="0.25">
      <c r="A8489" t="s">
        <v>2161</v>
      </c>
      <c r="B8489" t="s">
        <v>6</v>
      </c>
      <c r="C8489" s="1">
        <v>44674</v>
      </c>
      <c r="D8489" s="1">
        <v>44808</v>
      </c>
      <c r="E8489">
        <f>VLOOKUP(data[[#This Row],[id_campaign]],campaign[],4,FALSE)</f>
        <v>26</v>
      </c>
      <c r="F8489" t="str">
        <f>VLOOKUP(data[[#This Row],[id_campaign]],campaign[],2,FALSE)</f>
        <v>HandsetRefurbished</v>
      </c>
      <c r="G8489" t="str">
        <f>VLOOKUP(data[[#This Row],[id_customer]],customer[],2,FALSE)</f>
        <v>Harald Elsworth</v>
      </c>
      <c r="H8489" t="str">
        <f>data[[#This Row],[id_customer]]&amp;data[[#This Row],[id_campaign]]</f>
        <v>C0530cam02</v>
      </c>
      <c r="I8489">
        <f>DATEDIF(data[[#This Row],[join_date]],data[[#This Row],[buy_date]],"M")</f>
        <v>4</v>
      </c>
    </row>
    <row r="8490" spans="1:9" x14ac:dyDescent="0.25">
      <c r="A8490" t="s">
        <v>2161</v>
      </c>
      <c r="B8490" t="s">
        <v>6</v>
      </c>
      <c r="C8490" s="1">
        <v>44674</v>
      </c>
      <c r="D8490" s="1">
        <v>44837</v>
      </c>
      <c r="E8490">
        <f>VLOOKUP(data[[#This Row],[id_campaign]],campaign[],4,FALSE)</f>
        <v>26</v>
      </c>
      <c r="F8490" t="str">
        <f>VLOOKUP(data[[#This Row],[id_campaign]],campaign[],2,FALSE)</f>
        <v>HandsetRefurbished</v>
      </c>
      <c r="G8490" t="str">
        <f>VLOOKUP(data[[#This Row],[id_customer]],customer[],2,FALSE)</f>
        <v>Harald Elsworth</v>
      </c>
      <c r="H8490" t="str">
        <f>data[[#This Row],[id_customer]]&amp;data[[#This Row],[id_campaign]]</f>
        <v>C0530cam02</v>
      </c>
      <c r="I8490">
        <f>DATEDIF(data[[#This Row],[join_date]],data[[#This Row],[buy_date]],"M")</f>
        <v>5</v>
      </c>
    </row>
    <row r="8491" spans="1:9" x14ac:dyDescent="0.25">
      <c r="A8491" t="s">
        <v>2161</v>
      </c>
      <c r="B8491" t="s">
        <v>6</v>
      </c>
      <c r="C8491" s="1">
        <v>44674</v>
      </c>
      <c r="D8491" s="1">
        <v>44866</v>
      </c>
      <c r="E8491">
        <f>VLOOKUP(data[[#This Row],[id_campaign]],campaign[],4,FALSE)</f>
        <v>26</v>
      </c>
      <c r="F8491" t="str">
        <f>VLOOKUP(data[[#This Row],[id_campaign]],campaign[],2,FALSE)</f>
        <v>HandsetRefurbished</v>
      </c>
      <c r="G8491" t="str">
        <f>VLOOKUP(data[[#This Row],[id_customer]],customer[],2,FALSE)</f>
        <v>Harald Elsworth</v>
      </c>
      <c r="H8491" t="str">
        <f>data[[#This Row],[id_customer]]&amp;data[[#This Row],[id_campaign]]</f>
        <v>C0530cam02</v>
      </c>
      <c r="I8491">
        <f>DATEDIF(data[[#This Row],[join_date]],data[[#This Row],[buy_date]],"M")</f>
        <v>6</v>
      </c>
    </row>
    <row r="8492" spans="1:9" x14ac:dyDescent="0.25">
      <c r="A8492" t="s">
        <v>2161</v>
      </c>
      <c r="B8492" t="s">
        <v>6</v>
      </c>
      <c r="C8492" s="1">
        <v>44674</v>
      </c>
      <c r="D8492" s="1">
        <v>44902</v>
      </c>
      <c r="E8492">
        <f>VLOOKUP(data[[#This Row],[id_campaign]],campaign[],4,FALSE)</f>
        <v>26</v>
      </c>
      <c r="F8492" t="str">
        <f>VLOOKUP(data[[#This Row],[id_campaign]],campaign[],2,FALSE)</f>
        <v>HandsetRefurbished</v>
      </c>
      <c r="G8492" t="str">
        <f>VLOOKUP(data[[#This Row],[id_customer]],customer[],2,FALSE)</f>
        <v>Harald Elsworth</v>
      </c>
      <c r="H8492" t="str">
        <f>data[[#This Row],[id_customer]]&amp;data[[#This Row],[id_campaign]]</f>
        <v>C0530cam02</v>
      </c>
      <c r="I8492">
        <f>DATEDIF(data[[#This Row],[join_date]],data[[#This Row],[buy_date]],"M")</f>
        <v>7</v>
      </c>
    </row>
    <row r="8493" spans="1:9" x14ac:dyDescent="0.25">
      <c r="A8493" t="s">
        <v>2161</v>
      </c>
      <c r="B8493" t="s">
        <v>6</v>
      </c>
      <c r="C8493" s="1">
        <v>44674</v>
      </c>
      <c r="D8493" s="1">
        <v>44953</v>
      </c>
      <c r="E8493">
        <f>VLOOKUP(data[[#This Row],[id_campaign]],campaign[],4,FALSE)</f>
        <v>26</v>
      </c>
      <c r="F8493" t="str">
        <f>VLOOKUP(data[[#This Row],[id_campaign]],campaign[],2,FALSE)</f>
        <v>HandsetRefurbished</v>
      </c>
      <c r="G8493" t="str">
        <f>VLOOKUP(data[[#This Row],[id_customer]],customer[],2,FALSE)</f>
        <v>Harald Elsworth</v>
      </c>
      <c r="H8493" t="str">
        <f>data[[#This Row],[id_customer]]&amp;data[[#This Row],[id_campaign]]</f>
        <v>C0530cam02</v>
      </c>
      <c r="I8493">
        <f>DATEDIF(data[[#This Row],[join_date]],data[[#This Row],[buy_date]],"M")</f>
        <v>9</v>
      </c>
    </row>
    <row r="8494" spans="1:9" x14ac:dyDescent="0.25">
      <c r="A8494" t="s">
        <v>2161</v>
      </c>
      <c r="B8494" t="s">
        <v>6</v>
      </c>
      <c r="C8494" s="1">
        <v>44674</v>
      </c>
      <c r="D8494" s="1">
        <v>44962</v>
      </c>
      <c r="E8494">
        <f>VLOOKUP(data[[#This Row],[id_campaign]],campaign[],4,FALSE)</f>
        <v>26</v>
      </c>
      <c r="F8494" t="str">
        <f>VLOOKUP(data[[#This Row],[id_campaign]],campaign[],2,FALSE)</f>
        <v>HandsetRefurbished</v>
      </c>
      <c r="G8494" t="str">
        <f>VLOOKUP(data[[#This Row],[id_customer]],customer[],2,FALSE)</f>
        <v>Harald Elsworth</v>
      </c>
      <c r="H8494" t="str">
        <f>data[[#This Row],[id_customer]]&amp;data[[#This Row],[id_campaign]]</f>
        <v>C0530cam02</v>
      </c>
      <c r="I8494">
        <f>DATEDIF(data[[#This Row],[join_date]],data[[#This Row],[buy_date]],"M")</f>
        <v>9</v>
      </c>
    </row>
    <row r="8495" spans="1:9" x14ac:dyDescent="0.25">
      <c r="A8495" t="s">
        <v>2161</v>
      </c>
      <c r="B8495" t="s">
        <v>6</v>
      </c>
      <c r="C8495" s="1">
        <v>44674</v>
      </c>
      <c r="D8495" s="1">
        <v>44993</v>
      </c>
      <c r="E8495">
        <f>VLOOKUP(data[[#This Row],[id_campaign]],campaign[],4,FALSE)</f>
        <v>26</v>
      </c>
      <c r="F8495" t="str">
        <f>VLOOKUP(data[[#This Row],[id_campaign]],campaign[],2,FALSE)</f>
        <v>HandsetRefurbished</v>
      </c>
      <c r="G8495" t="str">
        <f>VLOOKUP(data[[#This Row],[id_customer]],customer[],2,FALSE)</f>
        <v>Harald Elsworth</v>
      </c>
      <c r="H8495" t="str">
        <f>data[[#This Row],[id_customer]]&amp;data[[#This Row],[id_campaign]]</f>
        <v>C0530cam02</v>
      </c>
      <c r="I8495">
        <f>DATEDIF(data[[#This Row],[join_date]],data[[#This Row],[buy_date]],"M")</f>
        <v>10</v>
      </c>
    </row>
    <row r="8496" spans="1:9" x14ac:dyDescent="0.25">
      <c r="A8496" t="s">
        <v>2161</v>
      </c>
      <c r="B8496" t="s">
        <v>6</v>
      </c>
      <c r="C8496" s="1">
        <v>44674</v>
      </c>
      <c r="D8496" s="1">
        <v>45020</v>
      </c>
      <c r="E8496">
        <f>VLOOKUP(data[[#This Row],[id_campaign]],campaign[],4,FALSE)</f>
        <v>26</v>
      </c>
      <c r="F8496" t="str">
        <f>VLOOKUP(data[[#This Row],[id_campaign]],campaign[],2,FALSE)</f>
        <v>HandsetRefurbished</v>
      </c>
      <c r="G8496" t="str">
        <f>VLOOKUP(data[[#This Row],[id_customer]],customer[],2,FALSE)</f>
        <v>Harald Elsworth</v>
      </c>
      <c r="H8496" t="str">
        <f>data[[#This Row],[id_customer]]&amp;data[[#This Row],[id_campaign]]</f>
        <v>C0530cam02</v>
      </c>
      <c r="I8496">
        <f>DATEDIF(data[[#This Row],[join_date]],data[[#This Row],[buy_date]],"M")</f>
        <v>11</v>
      </c>
    </row>
    <row r="8497" spans="1:9" x14ac:dyDescent="0.25">
      <c r="A8497" t="s">
        <v>2161</v>
      </c>
      <c r="B8497" t="s">
        <v>6</v>
      </c>
      <c r="C8497" s="1">
        <v>44674</v>
      </c>
      <c r="D8497" s="1">
        <v>45054</v>
      </c>
      <c r="E8497">
        <f>VLOOKUP(data[[#This Row],[id_campaign]],campaign[],4,FALSE)</f>
        <v>26</v>
      </c>
      <c r="F8497" t="str">
        <f>VLOOKUP(data[[#This Row],[id_campaign]],campaign[],2,FALSE)</f>
        <v>HandsetRefurbished</v>
      </c>
      <c r="G8497" t="str">
        <f>VLOOKUP(data[[#This Row],[id_customer]],customer[],2,FALSE)</f>
        <v>Harald Elsworth</v>
      </c>
      <c r="H8497" t="str">
        <f>data[[#This Row],[id_customer]]&amp;data[[#This Row],[id_campaign]]</f>
        <v>C0530cam02</v>
      </c>
      <c r="I8497">
        <f>DATEDIF(data[[#This Row],[join_date]],data[[#This Row],[buy_date]],"M")</f>
        <v>12</v>
      </c>
    </row>
    <row r="8498" spans="1:9" x14ac:dyDescent="0.25">
      <c r="A8498" t="s">
        <v>2161</v>
      </c>
      <c r="B8498" t="s">
        <v>6</v>
      </c>
      <c r="C8498" s="1">
        <v>44674</v>
      </c>
      <c r="D8498" s="1">
        <v>45079</v>
      </c>
      <c r="E8498">
        <f>VLOOKUP(data[[#This Row],[id_campaign]],campaign[],4,FALSE)</f>
        <v>26</v>
      </c>
      <c r="F8498" t="str">
        <f>VLOOKUP(data[[#This Row],[id_campaign]],campaign[],2,FALSE)</f>
        <v>HandsetRefurbished</v>
      </c>
      <c r="G8498" t="str">
        <f>VLOOKUP(data[[#This Row],[id_customer]],customer[],2,FALSE)</f>
        <v>Harald Elsworth</v>
      </c>
      <c r="H8498" t="str">
        <f>data[[#This Row],[id_customer]]&amp;data[[#This Row],[id_campaign]]</f>
        <v>C0530cam02</v>
      </c>
      <c r="I8498">
        <f>DATEDIF(data[[#This Row],[join_date]],data[[#This Row],[buy_date]],"M")</f>
        <v>13</v>
      </c>
    </row>
    <row r="8499" spans="1:9" x14ac:dyDescent="0.25">
      <c r="A8499" t="s">
        <v>2165</v>
      </c>
      <c r="B8499" t="s">
        <v>28</v>
      </c>
      <c r="C8499" s="1">
        <v>44699</v>
      </c>
      <c r="D8499" s="1">
        <v>44699</v>
      </c>
      <c r="E8499">
        <f>VLOOKUP(data[[#This Row],[id_campaign]],campaign[],4,FALSE)</f>
        <v>25</v>
      </c>
      <c r="F8499" t="str">
        <f>VLOOKUP(data[[#This Row],[id_campaign]],campaign[],2,FALSE)</f>
        <v>NewCellphoneUser</v>
      </c>
      <c r="G8499" t="str">
        <f>VLOOKUP(data[[#This Row],[id_customer]],customer[],2,FALSE)</f>
        <v>Nye MacRirie</v>
      </c>
      <c r="H8499" t="str">
        <f>data[[#This Row],[id_customer]]&amp;data[[#This Row],[id_campaign]]</f>
        <v>C0531cam13</v>
      </c>
      <c r="I8499">
        <f>DATEDIF(data[[#This Row],[join_date]],data[[#This Row],[buy_date]],"M")</f>
        <v>0</v>
      </c>
    </row>
    <row r="8500" spans="1:9" x14ac:dyDescent="0.25">
      <c r="A8500" t="s">
        <v>2165</v>
      </c>
      <c r="B8500" t="s">
        <v>28</v>
      </c>
      <c r="C8500" s="1">
        <v>44699</v>
      </c>
      <c r="D8500" s="1">
        <v>44741</v>
      </c>
      <c r="E8500">
        <f>VLOOKUP(data[[#This Row],[id_campaign]],campaign[],4,FALSE)</f>
        <v>25</v>
      </c>
      <c r="F8500" t="str">
        <f>VLOOKUP(data[[#This Row],[id_campaign]],campaign[],2,FALSE)</f>
        <v>NewCellphoneUser</v>
      </c>
      <c r="G8500" t="str">
        <f>VLOOKUP(data[[#This Row],[id_customer]],customer[],2,FALSE)</f>
        <v>Nye MacRirie</v>
      </c>
      <c r="H8500" t="str">
        <f>data[[#This Row],[id_customer]]&amp;data[[#This Row],[id_campaign]]</f>
        <v>C0531cam13</v>
      </c>
      <c r="I8500">
        <f>DATEDIF(data[[#This Row],[join_date]],data[[#This Row],[buy_date]],"M")</f>
        <v>1</v>
      </c>
    </row>
    <row r="8501" spans="1:9" x14ac:dyDescent="0.25">
      <c r="A8501" t="s">
        <v>2165</v>
      </c>
      <c r="B8501" t="s">
        <v>28</v>
      </c>
      <c r="C8501" s="1">
        <v>44699</v>
      </c>
      <c r="D8501" s="1">
        <v>44764</v>
      </c>
      <c r="E8501">
        <f>VLOOKUP(data[[#This Row],[id_campaign]],campaign[],4,FALSE)</f>
        <v>25</v>
      </c>
      <c r="F8501" t="str">
        <f>VLOOKUP(data[[#This Row],[id_campaign]],campaign[],2,FALSE)</f>
        <v>NewCellphoneUser</v>
      </c>
      <c r="G8501" t="str">
        <f>VLOOKUP(data[[#This Row],[id_customer]],customer[],2,FALSE)</f>
        <v>Nye MacRirie</v>
      </c>
      <c r="H8501" t="str">
        <f>data[[#This Row],[id_customer]]&amp;data[[#This Row],[id_campaign]]</f>
        <v>C0531cam13</v>
      </c>
      <c r="I8501">
        <f>DATEDIF(data[[#This Row],[join_date]],data[[#This Row],[buy_date]],"M")</f>
        <v>2</v>
      </c>
    </row>
    <row r="8502" spans="1:9" x14ac:dyDescent="0.25">
      <c r="A8502" t="s">
        <v>2165</v>
      </c>
      <c r="B8502" t="s">
        <v>28</v>
      </c>
      <c r="C8502" s="1">
        <v>44699</v>
      </c>
      <c r="D8502" s="1">
        <v>44795</v>
      </c>
      <c r="E8502">
        <f>VLOOKUP(data[[#This Row],[id_campaign]],campaign[],4,FALSE)</f>
        <v>25</v>
      </c>
      <c r="F8502" t="str">
        <f>VLOOKUP(data[[#This Row],[id_campaign]],campaign[],2,FALSE)</f>
        <v>NewCellphoneUser</v>
      </c>
      <c r="G8502" t="str">
        <f>VLOOKUP(data[[#This Row],[id_customer]],customer[],2,FALSE)</f>
        <v>Nye MacRirie</v>
      </c>
      <c r="H8502" t="str">
        <f>data[[#This Row],[id_customer]]&amp;data[[#This Row],[id_campaign]]</f>
        <v>C0531cam13</v>
      </c>
      <c r="I8502">
        <f>DATEDIF(data[[#This Row],[join_date]],data[[#This Row],[buy_date]],"M")</f>
        <v>3</v>
      </c>
    </row>
    <row r="8503" spans="1:9" x14ac:dyDescent="0.25">
      <c r="A8503" t="s">
        <v>2165</v>
      </c>
      <c r="B8503" t="s">
        <v>28</v>
      </c>
      <c r="C8503" s="1">
        <v>44699</v>
      </c>
      <c r="D8503" s="1">
        <v>44837</v>
      </c>
      <c r="E8503">
        <f>VLOOKUP(data[[#This Row],[id_campaign]],campaign[],4,FALSE)</f>
        <v>25</v>
      </c>
      <c r="F8503" t="str">
        <f>VLOOKUP(data[[#This Row],[id_campaign]],campaign[],2,FALSE)</f>
        <v>NewCellphoneUser</v>
      </c>
      <c r="G8503" t="str">
        <f>VLOOKUP(data[[#This Row],[id_customer]],customer[],2,FALSE)</f>
        <v>Nye MacRirie</v>
      </c>
      <c r="H8503" t="str">
        <f>data[[#This Row],[id_customer]]&amp;data[[#This Row],[id_campaign]]</f>
        <v>C0531cam13</v>
      </c>
      <c r="I8503">
        <f>DATEDIF(data[[#This Row],[join_date]],data[[#This Row],[buy_date]],"M")</f>
        <v>4</v>
      </c>
    </row>
    <row r="8504" spans="1:9" x14ac:dyDescent="0.25">
      <c r="A8504" t="s">
        <v>2165</v>
      </c>
      <c r="B8504" t="s">
        <v>28</v>
      </c>
      <c r="C8504" s="1">
        <v>44699</v>
      </c>
      <c r="D8504" s="1">
        <v>44894</v>
      </c>
      <c r="E8504">
        <f>VLOOKUP(data[[#This Row],[id_campaign]],campaign[],4,FALSE)</f>
        <v>25</v>
      </c>
      <c r="F8504" t="str">
        <f>VLOOKUP(data[[#This Row],[id_campaign]],campaign[],2,FALSE)</f>
        <v>NewCellphoneUser</v>
      </c>
      <c r="G8504" t="str">
        <f>VLOOKUP(data[[#This Row],[id_customer]],customer[],2,FALSE)</f>
        <v>Nye MacRirie</v>
      </c>
      <c r="H8504" t="str">
        <f>data[[#This Row],[id_customer]]&amp;data[[#This Row],[id_campaign]]</f>
        <v>C0531cam13</v>
      </c>
      <c r="I8504">
        <f>DATEDIF(data[[#This Row],[join_date]],data[[#This Row],[buy_date]],"M")</f>
        <v>6</v>
      </c>
    </row>
    <row r="8505" spans="1:9" x14ac:dyDescent="0.25">
      <c r="A8505" t="s">
        <v>2165</v>
      </c>
      <c r="B8505" t="s">
        <v>28</v>
      </c>
      <c r="C8505" s="1">
        <v>44699</v>
      </c>
      <c r="D8505" s="1">
        <v>44923</v>
      </c>
      <c r="E8505">
        <f>VLOOKUP(data[[#This Row],[id_campaign]],campaign[],4,FALSE)</f>
        <v>25</v>
      </c>
      <c r="F8505" t="str">
        <f>VLOOKUP(data[[#This Row],[id_campaign]],campaign[],2,FALSE)</f>
        <v>NewCellphoneUser</v>
      </c>
      <c r="G8505" t="str">
        <f>VLOOKUP(data[[#This Row],[id_customer]],customer[],2,FALSE)</f>
        <v>Nye MacRirie</v>
      </c>
      <c r="H8505" t="str">
        <f>data[[#This Row],[id_customer]]&amp;data[[#This Row],[id_campaign]]</f>
        <v>C0531cam13</v>
      </c>
      <c r="I8505">
        <f>DATEDIF(data[[#This Row],[join_date]],data[[#This Row],[buy_date]],"M")</f>
        <v>7</v>
      </c>
    </row>
    <row r="8506" spans="1:9" x14ac:dyDescent="0.25">
      <c r="A8506" t="s">
        <v>2165</v>
      </c>
      <c r="B8506" t="s">
        <v>28</v>
      </c>
      <c r="C8506" s="1">
        <v>44699</v>
      </c>
      <c r="D8506" s="1">
        <v>44944</v>
      </c>
      <c r="E8506">
        <f>VLOOKUP(data[[#This Row],[id_campaign]],campaign[],4,FALSE)</f>
        <v>25</v>
      </c>
      <c r="F8506" t="str">
        <f>VLOOKUP(data[[#This Row],[id_campaign]],campaign[],2,FALSE)</f>
        <v>NewCellphoneUser</v>
      </c>
      <c r="G8506" t="str">
        <f>VLOOKUP(data[[#This Row],[id_customer]],customer[],2,FALSE)</f>
        <v>Nye MacRirie</v>
      </c>
      <c r="H8506" t="str">
        <f>data[[#This Row],[id_customer]]&amp;data[[#This Row],[id_campaign]]</f>
        <v>C0531cam13</v>
      </c>
      <c r="I8506">
        <f>DATEDIF(data[[#This Row],[join_date]],data[[#This Row],[buy_date]],"M")</f>
        <v>8</v>
      </c>
    </row>
    <row r="8507" spans="1:9" x14ac:dyDescent="0.25">
      <c r="A8507" t="s">
        <v>2165</v>
      </c>
      <c r="B8507" t="s">
        <v>28</v>
      </c>
      <c r="C8507" s="1">
        <v>44699</v>
      </c>
      <c r="D8507" s="1">
        <v>44982</v>
      </c>
      <c r="E8507">
        <f>VLOOKUP(data[[#This Row],[id_campaign]],campaign[],4,FALSE)</f>
        <v>25</v>
      </c>
      <c r="F8507" t="str">
        <f>VLOOKUP(data[[#This Row],[id_campaign]],campaign[],2,FALSE)</f>
        <v>NewCellphoneUser</v>
      </c>
      <c r="G8507" t="str">
        <f>VLOOKUP(data[[#This Row],[id_customer]],customer[],2,FALSE)</f>
        <v>Nye MacRirie</v>
      </c>
      <c r="H8507" t="str">
        <f>data[[#This Row],[id_customer]]&amp;data[[#This Row],[id_campaign]]</f>
        <v>C0531cam13</v>
      </c>
      <c r="I8507">
        <f>DATEDIF(data[[#This Row],[join_date]],data[[#This Row],[buy_date]],"M")</f>
        <v>9</v>
      </c>
    </row>
    <row r="8508" spans="1:9" x14ac:dyDescent="0.25">
      <c r="A8508" t="s">
        <v>2165</v>
      </c>
      <c r="B8508" t="s">
        <v>28</v>
      </c>
      <c r="C8508" s="1">
        <v>44699</v>
      </c>
      <c r="D8508" s="1">
        <v>44990</v>
      </c>
      <c r="E8508">
        <f>VLOOKUP(data[[#This Row],[id_campaign]],campaign[],4,FALSE)</f>
        <v>25</v>
      </c>
      <c r="F8508" t="str">
        <f>VLOOKUP(data[[#This Row],[id_campaign]],campaign[],2,FALSE)</f>
        <v>NewCellphoneUser</v>
      </c>
      <c r="G8508" t="str">
        <f>VLOOKUP(data[[#This Row],[id_customer]],customer[],2,FALSE)</f>
        <v>Nye MacRirie</v>
      </c>
      <c r="H8508" t="str">
        <f>data[[#This Row],[id_customer]]&amp;data[[#This Row],[id_campaign]]</f>
        <v>C0531cam13</v>
      </c>
      <c r="I8508">
        <f>DATEDIF(data[[#This Row],[join_date]],data[[#This Row],[buy_date]],"M")</f>
        <v>9</v>
      </c>
    </row>
    <row r="8509" spans="1:9" x14ac:dyDescent="0.25">
      <c r="A8509" t="s">
        <v>2165</v>
      </c>
      <c r="B8509" t="s">
        <v>28</v>
      </c>
      <c r="C8509" s="1">
        <v>44699</v>
      </c>
      <c r="D8509" s="1">
        <v>45037</v>
      </c>
      <c r="E8509">
        <f>VLOOKUP(data[[#This Row],[id_campaign]],campaign[],4,FALSE)</f>
        <v>25</v>
      </c>
      <c r="F8509" t="str">
        <f>VLOOKUP(data[[#This Row],[id_campaign]],campaign[],2,FALSE)</f>
        <v>NewCellphoneUser</v>
      </c>
      <c r="G8509" t="str">
        <f>VLOOKUP(data[[#This Row],[id_customer]],customer[],2,FALSE)</f>
        <v>Nye MacRirie</v>
      </c>
      <c r="H8509" t="str">
        <f>data[[#This Row],[id_customer]]&amp;data[[#This Row],[id_campaign]]</f>
        <v>C0531cam13</v>
      </c>
      <c r="I8509">
        <f>DATEDIF(data[[#This Row],[join_date]],data[[#This Row],[buy_date]],"M")</f>
        <v>11</v>
      </c>
    </row>
    <row r="8510" spans="1:9" x14ac:dyDescent="0.25">
      <c r="A8510" t="s">
        <v>2165</v>
      </c>
      <c r="B8510" t="s">
        <v>28</v>
      </c>
      <c r="C8510" s="1">
        <v>44699</v>
      </c>
      <c r="D8510" s="1">
        <v>45049</v>
      </c>
      <c r="E8510">
        <f>VLOOKUP(data[[#This Row],[id_campaign]],campaign[],4,FALSE)</f>
        <v>25</v>
      </c>
      <c r="F8510" t="str">
        <f>VLOOKUP(data[[#This Row],[id_campaign]],campaign[],2,FALSE)</f>
        <v>NewCellphoneUser</v>
      </c>
      <c r="G8510" t="str">
        <f>VLOOKUP(data[[#This Row],[id_customer]],customer[],2,FALSE)</f>
        <v>Nye MacRirie</v>
      </c>
      <c r="H8510" t="str">
        <f>data[[#This Row],[id_customer]]&amp;data[[#This Row],[id_campaign]]</f>
        <v>C0531cam13</v>
      </c>
      <c r="I8510">
        <f>DATEDIF(data[[#This Row],[join_date]],data[[#This Row],[buy_date]],"M")</f>
        <v>11</v>
      </c>
    </row>
    <row r="8511" spans="1:9" x14ac:dyDescent="0.25">
      <c r="A8511" t="s">
        <v>2165</v>
      </c>
      <c r="B8511" t="s">
        <v>14</v>
      </c>
      <c r="C8511" s="1">
        <v>44762</v>
      </c>
      <c r="D8511" s="1">
        <v>44762</v>
      </c>
      <c r="E8511">
        <f>VLOOKUP(data[[#This Row],[id_campaign]],campaign[],4,FALSE)</f>
        <v>13</v>
      </c>
      <c r="F8511" t="str">
        <f>VLOOKUP(data[[#This Row],[id_campaign]],campaign[],2,FALSE)</f>
        <v>Homeownership</v>
      </c>
      <c r="G8511" t="str">
        <f>VLOOKUP(data[[#This Row],[id_customer]],customer[],2,FALSE)</f>
        <v>Nye MacRirie</v>
      </c>
      <c r="H8511" t="str">
        <f>data[[#This Row],[id_customer]]&amp;data[[#This Row],[id_campaign]]</f>
        <v>C0531cam06</v>
      </c>
      <c r="I8511">
        <f>DATEDIF(data[[#This Row],[join_date]],data[[#This Row],[buy_date]],"M")</f>
        <v>0</v>
      </c>
    </row>
    <row r="8512" spans="1:9" x14ac:dyDescent="0.25">
      <c r="A8512" t="s">
        <v>2165</v>
      </c>
      <c r="B8512" t="s">
        <v>14</v>
      </c>
      <c r="C8512" s="1">
        <v>44762</v>
      </c>
      <c r="D8512" s="1">
        <v>44799</v>
      </c>
      <c r="E8512">
        <f>VLOOKUP(data[[#This Row],[id_campaign]],campaign[],4,FALSE)</f>
        <v>13</v>
      </c>
      <c r="F8512" t="str">
        <f>VLOOKUP(data[[#This Row],[id_campaign]],campaign[],2,FALSE)</f>
        <v>Homeownership</v>
      </c>
      <c r="G8512" t="str">
        <f>VLOOKUP(data[[#This Row],[id_customer]],customer[],2,FALSE)</f>
        <v>Nye MacRirie</v>
      </c>
      <c r="H8512" t="str">
        <f>data[[#This Row],[id_customer]]&amp;data[[#This Row],[id_campaign]]</f>
        <v>C0531cam06</v>
      </c>
      <c r="I8512">
        <f>DATEDIF(data[[#This Row],[join_date]],data[[#This Row],[buy_date]],"M")</f>
        <v>1</v>
      </c>
    </row>
    <row r="8513" spans="1:9" x14ac:dyDescent="0.25">
      <c r="A8513" t="s">
        <v>2165</v>
      </c>
      <c r="B8513" t="s">
        <v>14</v>
      </c>
      <c r="C8513" s="1">
        <v>44762</v>
      </c>
      <c r="D8513" s="1">
        <v>44825</v>
      </c>
      <c r="E8513">
        <f>VLOOKUP(data[[#This Row],[id_campaign]],campaign[],4,FALSE)</f>
        <v>13</v>
      </c>
      <c r="F8513" t="str">
        <f>VLOOKUP(data[[#This Row],[id_campaign]],campaign[],2,FALSE)</f>
        <v>Homeownership</v>
      </c>
      <c r="G8513" t="str">
        <f>VLOOKUP(data[[#This Row],[id_customer]],customer[],2,FALSE)</f>
        <v>Nye MacRirie</v>
      </c>
      <c r="H8513" t="str">
        <f>data[[#This Row],[id_customer]]&amp;data[[#This Row],[id_campaign]]</f>
        <v>C0531cam06</v>
      </c>
      <c r="I8513">
        <f>DATEDIF(data[[#This Row],[join_date]],data[[#This Row],[buy_date]],"M")</f>
        <v>2</v>
      </c>
    </row>
    <row r="8514" spans="1:9" x14ac:dyDescent="0.25">
      <c r="A8514" t="s">
        <v>2165</v>
      </c>
      <c r="B8514" t="s">
        <v>14</v>
      </c>
      <c r="C8514" s="1">
        <v>44762</v>
      </c>
      <c r="D8514" s="1">
        <v>44864</v>
      </c>
      <c r="E8514">
        <f>VLOOKUP(data[[#This Row],[id_campaign]],campaign[],4,FALSE)</f>
        <v>13</v>
      </c>
      <c r="F8514" t="str">
        <f>VLOOKUP(data[[#This Row],[id_campaign]],campaign[],2,FALSE)</f>
        <v>Homeownership</v>
      </c>
      <c r="G8514" t="str">
        <f>VLOOKUP(data[[#This Row],[id_customer]],customer[],2,FALSE)</f>
        <v>Nye MacRirie</v>
      </c>
      <c r="H8514" t="str">
        <f>data[[#This Row],[id_customer]]&amp;data[[#This Row],[id_campaign]]</f>
        <v>C0531cam06</v>
      </c>
      <c r="I8514">
        <f>DATEDIF(data[[#This Row],[join_date]],data[[#This Row],[buy_date]],"M")</f>
        <v>3</v>
      </c>
    </row>
    <row r="8515" spans="1:9" x14ac:dyDescent="0.25">
      <c r="A8515" t="s">
        <v>2165</v>
      </c>
      <c r="B8515" t="s">
        <v>14</v>
      </c>
      <c r="C8515" s="1">
        <v>44762</v>
      </c>
      <c r="D8515" s="1">
        <v>44885</v>
      </c>
      <c r="E8515">
        <f>VLOOKUP(data[[#This Row],[id_campaign]],campaign[],4,FALSE)</f>
        <v>13</v>
      </c>
      <c r="F8515" t="str">
        <f>VLOOKUP(data[[#This Row],[id_campaign]],campaign[],2,FALSE)</f>
        <v>Homeownership</v>
      </c>
      <c r="G8515" t="str">
        <f>VLOOKUP(data[[#This Row],[id_customer]],customer[],2,FALSE)</f>
        <v>Nye MacRirie</v>
      </c>
      <c r="H8515" t="str">
        <f>data[[#This Row],[id_customer]]&amp;data[[#This Row],[id_campaign]]</f>
        <v>C0531cam06</v>
      </c>
      <c r="I8515">
        <f>DATEDIF(data[[#This Row],[join_date]],data[[#This Row],[buy_date]],"M")</f>
        <v>4</v>
      </c>
    </row>
    <row r="8516" spans="1:9" x14ac:dyDescent="0.25">
      <c r="A8516" t="s">
        <v>2165</v>
      </c>
      <c r="B8516" t="s">
        <v>14</v>
      </c>
      <c r="C8516" s="1">
        <v>44762</v>
      </c>
      <c r="D8516" s="1">
        <v>44917</v>
      </c>
      <c r="E8516">
        <f>VLOOKUP(data[[#This Row],[id_campaign]],campaign[],4,FALSE)</f>
        <v>13</v>
      </c>
      <c r="F8516" t="str">
        <f>VLOOKUP(data[[#This Row],[id_campaign]],campaign[],2,FALSE)</f>
        <v>Homeownership</v>
      </c>
      <c r="G8516" t="str">
        <f>VLOOKUP(data[[#This Row],[id_customer]],customer[],2,FALSE)</f>
        <v>Nye MacRirie</v>
      </c>
      <c r="H8516" t="str">
        <f>data[[#This Row],[id_customer]]&amp;data[[#This Row],[id_campaign]]</f>
        <v>C0531cam06</v>
      </c>
      <c r="I8516">
        <f>DATEDIF(data[[#This Row],[join_date]],data[[#This Row],[buy_date]],"M")</f>
        <v>5</v>
      </c>
    </row>
    <row r="8517" spans="1:9" x14ac:dyDescent="0.25">
      <c r="A8517" t="s">
        <v>2165</v>
      </c>
      <c r="B8517" t="s">
        <v>14</v>
      </c>
      <c r="C8517" s="1">
        <v>44762</v>
      </c>
      <c r="D8517" s="1">
        <v>44991</v>
      </c>
      <c r="E8517">
        <f>VLOOKUP(data[[#This Row],[id_campaign]],campaign[],4,FALSE)</f>
        <v>13</v>
      </c>
      <c r="F8517" t="str">
        <f>VLOOKUP(data[[#This Row],[id_campaign]],campaign[],2,FALSE)</f>
        <v>Homeownership</v>
      </c>
      <c r="G8517" t="str">
        <f>VLOOKUP(data[[#This Row],[id_customer]],customer[],2,FALSE)</f>
        <v>Nye MacRirie</v>
      </c>
      <c r="H8517" t="str">
        <f>data[[#This Row],[id_customer]]&amp;data[[#This Row],[id_campaign]]</f>
        <v>C0531cam06</v>
      </c>
      <c r="I8517">
        <f>DATEDIF(data[[#This Row],[join_date]],data[[#This Row],[buy_date]],"M")</f>
        <v>7</v>
      </c>
    </row>
    <row r="8518" spans="1:9" x14ac:dyDescent="0.25">
      <c r="A8518" t="s">
        <v>2165</v>
      </c>
      <c r="B8518" t="s">
        <v>14</v>
      </c>
      <c r="C8518" s="1">
        <v>44762</v>
      </c>
      <c r="D8518" s="1">
        <v>45018</v>
      </c>
      <c r="E8518">
        <f>VLOOKUP(data[[#This Row],[id_campaign]],campaign[],4,FALSE)</f>
        <v>13</v>
      </c>
      <c r="F8518" t="str">
        <f>VLOOKUP(data[[#This Row],[id_campaign]],campaign[],2,FALSE)</f>
        <v>Homeownership</v>
      </c>
      <c r="G8518" t="str">
        <f>VLOOKUP(data[[#This Row],[id_customer]],customer[],2,FALSE)</f>
        <v>Nye MacRirie</v>
      </c>
      <c r="H8518" t="str">
        <f>data[[#This Row],[id_customer]]&amp;data[[#This Row],[id_campaign]]</f>
        <v>C0531cam06</v>
      </c>
      <c r="I8518">
        <f>DATEDIF(data[[#This Row],[join_date]],data[[#This Row],[buy_date]],"M")</f>
        <v>8</v>
      </c>
    </row>
    <row r="8519" spans="1:9" x14ac:dyDescent="0.25">
      <c r="A8519" t="s">
        <v>2165</v>
      </c>
      <c r="B8519" t="s">
        <v>14</v>
      </c>
      <c r="C8519" s="1">
        <v>44762</v>
      </c>
      <c r="D8519" s="1">
        <v>45050</v>
      </c>
      <c r="E8519">
        <f>VLOOKUP(data[[#This Row],[id_campaign]],campaign[],4,FALSE)</f>
        <v>13</v>
      </c>
      <c r="F8519" t="str">
        <f>VLOOKUP(data[[#This Row],[id_campaign]],campaign[],2,FALSE)</f>
        <v>Homeownership</v>
      </c>
      <c r="G8519" t="str">
        <f>VLOOKUP(data[[#This Row],[id_customer]],customer[],2,FALSE)</f>
        <v>Nye MacRirie</v>
      </c>
      <c r="H8519" t="str">
        <f>data[[#This Row],[id_customer]]&amp;data[[#This Row],[id_campaign]]</f>
        <v>C0531cam06</v>
      </c>
      <c r="I8519">
        <f>DATEDIF(data[[#This Row],[join_date]],data[[#This Row],[buy_date]],"M")</f>
        <v>9</v>
      </c>
    </row>
    <row r="8520" spans="1:9" x14ac:dyDescent="0.25">
      <c r="A8520" t="s">
        <v>2165</v>
      </c>
      <c r="B8520" t="s">
        <v>14</v>
      </c>
      <c r="C8520" s="1">
        <v>44762</v>
      </c>
      <c r="D8520" s="1">
        <v>45080</v>
      </c>
      <c r="E8520">
        <f>VLOOKUP(data[[#This Row],[id_campaign]],campaign[],4,FALSE)</f>
        <v>13</v>
      </c>
      <c r="F8520" t="str">
        <f>VLOOKUP(data[[#This Row],[id_campaign]],campaign[],2,FALSE)</f>
        <v>Homeownership</v>
      </c>
      <c r="G8520" t="str">
        <f>VLOOKUP(data[[#This Row],[id_customer]],customer[],2,FALSE)</f>
        <v>Nye MacRirie</v>
      </c>
      <c r="H8520" t="str">
        <f>data[[#This Row],[id_customer]]&amp;data[[#This Row],[id_campaign]]</f>
        <v>C0531cam06</v>
      </c>
      <c r="I8520">
        <f>DATEDIF(data[[#This Row],[join_date]],data[[#This Row],[buy_date]],"M")</f>
        <v>10</v>
      </c>
    </row>
    <row r="8521" spans="1:9" x14ac:dyDescent="0.25">
      <c r="A8521" t="s">
        <v>2169</v>
      </c>
      <c r="B8521" t="s">
        <v>34</v>
      </c>
      <c r="C8521" s="1">
        <v>44744</v>
      </c>
      <c r="D8521" s="1">
        <v>44744</v>
      </c>
      <c r="E8521">
        <f>VLOOKUP(data[[#This Row],[id_campaign]],campaign[],4,FALSE)</f>
        <v>16</v>
      </c>
      <c r="F8521" t="str">
        <f>VLOOKUP(data[[#This Row],[id_campaign]],campaign[],2,FALSE)</f>
        <v>MadeCallToRetentionTeam</v>
      </c>
      <c r="G8521" t="str">
        <f>VLOOKUP(data[[#This Row],[id_customer]],customer[],2,FALSE)</f>
        <v>Lilyan Moughtin</v>
      </c>
      <c r="H8521" t="str">
        <f>data[[#This Row],[id_customer]]&amp;data[[#This Row],[id_campaign]]</f>
        <v>C0532cam16</v>
      </c>
      <c r="I8521">
        <f>DATEDIF(data[[#This Row],[join_date]],data[[#This Row],[buy_date]],"M")</f>
        <v>0</v>
      </c>
    </row>
    <row r="8522" spans="1:9" x14ac:dyDescent="0.25">
      <c r="A8522" t="s">
        <v>2169</v>
      </c>
      <c r="B8522" t="s">
        <v>34</v>
      </c>
      <c r="C8522" s="1">
        <v>44744</v>
      </c>
      <c r="D8522" s="1">
        <v>44790</v>
      </c>
      <c r="E8522">
        <f>VLOOKUP(data[[#This Row],[id_campaign]],campaign[],4,FALSE)</f>
        <v>16</v>
      </c>
      <c r="F8522" t="str">
        <f>VLOOKUP(data[[#This Row],[id_campaign]],campaign[],2,FALSE)</f>
        <v>MadeCallToRetentionTeam</v>
      </c>
      <c r="G8522" t="str">
        <f>VLOOKUP(data[[#This Row],[id_customer]],customer[],2,FALSE)</f>
        <v>Lilyan Moughtin</v>
      </c>
      <c r="H8522" t="str">
        <f>data[[#This Row],[id_customer]]&amp;data[[#This Row],[id_campaign]]</f>
        <v>C0532cam16</v>
      </c>
      <c r="I8522">
        <f>DATEDIF(data[[#This Row],[join_date]],data[[#This Row],[buy_date]],"M")</f>
        <v>1</v>
      </c>
    </row>
    <row r="8523" spans="1:9" x14ac:dyDescent="0.25">
      <c r="A8523" t="s">
        <v>2169</v>
      </c>
      <c r="B8523" t="s">
        <v>34</v>
      </c>
      <c r="C8523" s="1">
        <v>44744</v>
      </c>
      <c r="D8523" s="1">
        <v>44943</v>
      </c>
      <c r="E8523">
        <f>VLOOKUP(data[[#This Row],[id_campaign]],campaign[],4,FALSE)</f>
        <v>16</v>
      </c>
      <c r="F8523" t="str">
        <f>VLOOKUP(data[[#This Row],[id_campaign]],campaign[],2,FALSE)</f>
        <v>MadeCallToRetentionTeam</v>
      </c>
      <c r="G8523" t="str">
        <f>VLOOKUP(data[[#This Row],[id_customer]],customer[],2,FALSE)</f>
        <v>Lilyan Moughtin</v>
      </c>
      <c r="H8523" t="str">
        <f>data[[#This Row],[id_customer]]&amp;data[[#This Row],[id_campaign]]</f>
        <v>C0532cam16</v>
      </c>
      <c r="I8523">
        <f>DATEDIF(data[[#This Row],[join_date]],data[[#This Row],[buy_date]],"M")</f>
        <v>6</v>
      </c>
    </row>
    <row r="8524" spans="1:9" x14ac:dyDescent="0.25">
      <c r="A8524" t="s">
        <v>2169</v>
      </c>
      <c r="B8524" t="s">
        <v>34</v>
      </c>
      <c r="C8524" s="1">
        <v>44744</v>
      </c>
      <c r="D8524" s="1">
        <v>44970</v>
      </c>
      <c r="E8524">
        <f>VLOOKUP(data[[#This Row],[id_campaign]],campaign[],4,FALSE)</f>
        <v>16</v>
      </c>
      <c r="F8524" t="str">
        <f>VLOOKUP(data[[#This Row],[id_campaign]],campaign[],2,FALSE)</f>
        <v>MadeCallToRetentionTeam</v>
      </c>
      <c r="G8524" t="str">
        <f>VLOOKUP(data[[#This Row],[id_customer]],customer[],2,FALSE)</f>
        <v>Lilyan Moughtin</v>
      </c>
      <c r="H8524" t="str">
        <f>data[[#This Row],[id_customer]]&amp;data[[#This Row],[id_campaign]]</f>
        <v>C0532cam16</v>
      </c>
      <c r="I8524">
        <f>DATEDIF(data[[#This Row],[join_date]],data[[#This Row],[buy_date]],"M")</f>
        <v>7</v>
      </c>
    </row>
    <row r="8525" spans="1:9" x14ac:dyDescent="0.25">
      <c r="A8525" t="s">
        <v>2169</v>
      </c>
      <c r="B8525" t="s">
        <v>34</v>
      </c>
      <c r="C8525" s="1">
        <v>44744</v>
      </c>
      <c r="D8525" s="1">
        <v>44995</v>
      </c>
      <c r="E8525">
        <f>VLOOKUP(data[[#This Row],[id_campaign]],campaign[],4,FALSE)</f>
        <v>16</v>
      </c>
      <c r="F8525" t="str">
        <f>VLOOKUP(data[[#This Row],[id_campaign]],campaign[],2,FALSE)</f>
        <v>MadeCallToRetentionTeam</v>
      </c>
      <c r="G8525" t="str">
        <f>VLOOKUP(data[[#This Row],[id_customer]],customer[],2,FALSE)</f>
        <v>Lilyan Moughtin</v>
      </c>
      <c r="H8525" t="str">
        <f>data[[#This Row],[id_customer]]&amp;data[[#This Row],[id_campaign]]</f>
        <v>C0532cam16</v>
      </c>
      <c r="I8525">
        <f>DATEDIF(data[[#This Row],[join_date]],data[[#This Row],[buy_date]],"M")</f>
        <v>8</v>
      </c>
    </row>
    <row r="8526" spans="1:9" x14ac:dyDescent="0.25">
      <c r="A8526" t="s">
        <v>2169</v>
      </c>
      <c r="B8526" t="s">
        <v>34</v>
      </c>
      <c r="C8526" s="1">
        <v>44744</v>
      </c>
      <c r="D8526" s="1">
        <v>45022</v>
      </c>
      <c r="E8526">
        <f>VLOOKUP(data[[#This Row],[id_campaign]],campaign[],4,FALSE)</f>
        <v>16</v>
      </c>
      <c r="F8526" t="str">
        <f>VLOOKUP(data[[#This Row],[id_campaign]],campaign[],2,FALSE)</f>
        <v>MadeCallToRetentionTeam</v>
      </c>
      <c r="G8526" t="str">
        <f>VLOOKUP(data[[#This Row],[id_customer]],customer[],2,FALSE)</f>
        <v>Lilyan Moughtin</v>
      </c>
      <c r="H8526" t="str">
        <f>data[[#This Row],[id_customer]]&amp;data[[#This Row],[id_campaign]]</f>
        <v>C0532cam16</v>
      </c>
      <c r="I8526">
        <f>DATEDIF(data[[#This Row],[join_date]],data[[#This Row],[buy_date]],"M")</f>
        <v>9</v>
      </c>
    </row>
    <row r="8527" spans="1:9" x14ac:dyDescent="0.25">
      <c r="A8527" t="s">
        <v>2169</v>
      </c>
      <c r="B8527" t="s">
        <v>34</v>
      </c>
      <c r="C8527" s="1">
        <v>44744</v>
      </c>
      <c r="D8527" s="1">
        <v>45058</v>
      </c>
      <c r="E8527">
        <f>VLOOKUP(data[[#This Row],[id_campaign]],campaign[],4,FALSE)</f>
        <v>16</v>
      </c>
      <c r="F8527" t="str">
        <f>VLOOKUP(data[[#This Row],[id_campaign]],campaign[],2,FALSE)</f>
        <v>MadeCallToRetentionTeam</v>
      </c>
      <c r="G8527" t="str">
        <f>VLOOKUP(data[[#This Row],[id_customer]],customer[],2,FALSE)</f>
        <v>Lilyan Moughtin</v>
      </c>
      <c r="H8527" t="str">
        <f>data[[#This Row],[id_customer]]&amp;data[[#This Row],[id_campaign]]</f>
        <v>C0532cam16</v>
      </c>
      <c r="I8527">
        <f>DATEDIF(data[[#This Row],[join_date]],data[[#This Row],[buy_date]],"M")</f>
        <v>10</v>
      </c>
    </row>
    <row r="8528" spans="1:9" x14ac:dyDescent="0.25">
      <c r="A8528" t="s">
        <v>2169</v>
      </c>
      <c r="B8528" t="s">
        <v>12</v>
      </c>
      <c r="C8528" s="1">
        <v>44941</v>
      </c>
      <c r="D8528" s="1">
        <v>44941</v>
      </c>
      <c r="E8528">
        <f>VLOOKUP(data[[#This Row],[id_campaign]],campaign[],4,FALSE)</f>
        <v>22</v>
      </c>
      <c r="F8528" t="str">
        <f>VLOOKUP(data[[#This Row],[id_campaign]],campaign[],2,FALSE)</f>
        <v>RVOwner</v>
      </c>
      <c r="G8528" t="str">
        <f>VLOOKUP(data[[#This Row],[id_customer]],customer[],2,FALSE)</f>
        <v>Lilyan Moughtin</v>
      </c>
      <c r="H8528" t="str">
        <f>data[[#This Row],[id_customer]]&amp;data[[#This Row],[id_campaign]]</f>
        <v>C0532cam05</v>
      </c>
      <c r="I8528">
        <f>DATEDIF(data[[#This Row],[join_date]],data[[#This Row],[buy_date]],"M")</f>
        <v>0</v>
      </c>
    </row>
    <row r="8529" spans="1:9" x14ac:dyDescent="0.25">
      <c r="A8529" t="s">
        <v>2169</v>
      </c>
      <c r="B8529" t="s">
        <v>12</v>
      </c>
      <c r="C8529" s="1">
        <v>44941</v>
      </c>
      <c r="D8529" s="1">
        <v>44980</v>
      </c>
      <c r="E8529">
        <f>VLOOKUP(data[[#This Row],[id_campaign]],campaign[],4,FALSE)</f>
        <v>22</v>
      </c>
      <c r="F8529" t="str">
        <f>VLOOKUP(data[[#This Row],[id_campaign]],campaign[],2,FALSE)</f>
        <v>RVOwner</v>
      </c>
      <c r="G8529" t="str">
        <f>VLOOKUP(data[[#This Row],[id_customer]],customer[],2,FALSE)</f>
        <v>Lilyan Moughtin</v>
      </c>
      <c r="H8529" t="str">
        <f>data[[#This Row],[id_customer]]&amp;data[[#This Row],[id_campaign]]</f>
        <v>C0532cam05</v>
      </c>
      <c r="I8529">
        <f>DATEDIF(data[[#This Row],[join_date]],data[[#This Row],[buy_date]],"M")</f>
        <v>1</v>
      </c>
    </row>
    <row r="8530" spans="1:9" x14ac:dyDescent="0.25">
      <c r="A8530" t="s">
        <v>2169</v>
      </c>
      <c r="B8530" t="s">
        <v>12</v>
      </c>
      <c r="C8530" s="1">
        <v>44941</v>
      </c>
      <c r="D8530" s="1">
        <v>44987</v>
      </c>
      <c r="E8530">
        <f>VLOOKUP(data[[#This Row],[id_campaign]],campaign[],4,FALSE)</f>
        <v>22</v>
      </c>
      <c r="F8530" t="str">
        <f>VLOOKUP(data[[#This Row],[id_campaign]],campaign[],2,FALSE)</f>
        <v>RVOwner</v>
      </c>
      <c r="G8530" t="str">
        <f>VLOOKUP(data[[#This Row],[id_customer]],customer[],2,FALSE)</f>
        <v>Lilyan Moughtin</v>
      </c>
      <c r="H8530" t="str">
        <f>data[[#This Row],[id_customer]]&amp;data[[#This Row],[id_campaign]]</f>
        <v>C0532cam05</v>
      </c>
      <c r="I8530">
        <f>DATEDIF(data[[#This Row],[join_date]],data[[#This Row],[buy_date]],"M")</f>
        <v>1</v>
      </c>
    </row>
    <row r="8531" spans="1:9" x14ac:dyDescent="0.25">
      <c r="A8531" t="s">
        <v>2169</v>
      </c>
      <c r="B8531" t="s">
        <v>12</v>
      </c>
      <c r="C8531" s="1">
        <v>44941</v>
      </c>
      <c r="D8531" s="1">
        <v>45037</v>
      </c>
      <c r="E8531">
        <f>VLOOKUP(data[[#This Row],[id_campaign]],campaign[],4,FALSE)</f>
        <v>22</v>
      </c>
      <c r="F8531" t="str">
        <f>VLOOKUP(data[[#This Row],[id_campaign]],campaign[],2,FALSE)</f>
        <v>RVOwner</v>
      </c>
      <c r="G8531" t="str">
        <f>VLOOKUP(data[[#This Row],[id_customer]],customer[],2,FALSE)</f>
        <v>Lilyan Moughtin</v>
      </c>
      <c r="H8531" t="str">
        <f>data[[#This Row],[id_customer]]&amp;data[[#This Row],[id_campaign]]</f>
        <v>C0532cam05</v>
      </c>
      <c r="I8531">
        <f>DATEDIF(data[[#This Row],[join_date]],data[[#This Row],[buy_date]],"M")</f>
        <v>3</v>
      </c>
    </row>
    <row r="8532" spans="1:9" x14ac:dyDescent="0.25">
      <c r="A8532" t="s">
        <v>2169</v>
      </c>
      <c r="B8532" t="s">
        <v>12</v>
      </c>
      <c r="C8532" s="1">
        <v>44941</v>
      </c>
      <c r="D8532" s="1">
        <v>45067</v>
      </c>
      <c r="E8532">
        <f>VLOOKUP(data[[#This Row],[id_campaign]],campaign[],4,FALSE)</f>
        <v>22</v>
      </c>
      <c r="F8532" t="str">
        <f>VLOOKUP(data[[#This Row],[id_campaign]],campaign[],2,FALSE)</f>
        <v>RVOwner</v>
      </c>
      <c r="G8532" t="str">
        <f>VLOOKUP(data[[#This Row],[id_customer]],customer[],2,FALSE)</f>
        <v>Lilyan Moughtin</v>
      </c>
      <c r="H8532" t="str">
        <f>data[[#This Row],[id_customer]]&amp;data[[#This Row],[id_campaign]]</f>
        <v>C0532cam05</v>
      </c>
      <c r="I8532">
        <f>DATEDIF(data[[#This Row],[join_date]],data[[#This Row],[buy_date]],"M")</f>
        <v>4</v>
      </c>
    </row>
    <row r="8533" spans="1:9" x14ac:dyDescent="0.25">
      <c r="A8533" t="s">
        <v>2173</v>
      </c>
      <c r="B8533" t="s">
        <v>14</v>
      </c>
      <c r="C8533" s="1">
        <v>44771</v>
      </c>
      <c r="D8533" s="1">
        <v>44771</v>
      </c>
      <c r="E8533">
        <f>VLOOKUP(data[[#This Row],[id_campaign]],campaign[],4,FALSE)</f>
        <v>13</v>
      </c>
      <c r="F8533" t="str">
        <f>VLOOKUP(data[[#This Row],[id_campaign]],campaign[],2,FALSE)</f>
        <v>Homeownership</v>
      </c>
      <c r="G8533" t="str">
        <f>VLOOKUP(data[[#This Row],[id_customer]],customer[],2,FALSE)</f>
        <v>Brock Jentet</v>
      </c>
      <c r="H8533" t="str">
        <f>data[[#This Row],[id_customer]]&amp;data[[#This Row],[id_campaign]]</f>
        <v>C0533cam06</v>
      </c>
      <c r="I8533">
        <f>DATEDIF(data[[#This Row],[join_date]],data[[#This Row],[buy_date]],"M")</f>
        <v>0</v>
      </c>
    </row>
    <row r="8534" spans="1:9" x14ac:dyDescent="0.25">
      <c r="A8534" t="s">
        <v>2173</v>
      </c>
      <c r="B8534" t="s">
        <v>14</v>
      </c>
      <c r="C8534" s="1">
        <v>44771</v>
      </c>
      <c r="D8534" s="1">
        <v>44815</v>
      </c>
      <c r="E8534">
        <f>VLOOKUP(data[[#This Row],[id_campaign]],campaign[],4,FALSE)</f>
        <v>13</v>
      </c>
      <c r="F8534" t="str">
        <f>VLOOKUP(data[[#This Row],[id_campaign]],campaign[],2,FALSE)</f>
        <v>Homeownership</v>
      </c>
      <c r="G8534" t="str">
        <f>VLOOKUP(data[[#This Row],[id_customer]],customer[],2,FALSE)</f>
        <v>Brock Jentet</v>
      </c>
      <c r="H8534" t="str">
        <f>data[[#This Row],[id_customer]]&amp;data[[#This Row],[id_campaign]]</f>
        <v>C0533cam06</v>
      </c>
      <c r="I8534">
        <f>DATEDIF(data[[#This Row],[join_date]],data[[#This Row],[buy_date]],"M")</f>
        <v>1</v>
      </c>
    </row>
    <row r="8535" spans="1:9" x14ac:dyDescent="0.25">
      <c r="A8535" t="s">
        <v>2173</v>
      </c>
      <c r="B8535" t="s">
        <v>14</v>
      </c>
      <c r="C8535" s="1">
        <v>44771</v>
      </c>
      <c r="D8535" s="1">
        <v>44874</v>
      </c>
      <c r="E8535">
        <f>VLOOKUP(data[[#This Row],[id_campaign]],campaign[],4,FALSE)</f>
        <v>13</v>
      </c>
      <c r="F8535" t="str">
        <f>VLOOKUP(data[[#This Row],[id_campaign]],campaign[],2,FALSE)</f>
        <v>Homeownership</v>
      </c>
      <c r="G8535" t="str">
        <f>VLOOKUP(data[[#This Row],[id_customer]],customer[],2,FALSE)</f>
        <v>Brock Jentet</v>
      </c>
      <c r="H8535" t="str">
        <f>data[[#This Row],[id_customer]]&amp;data[[#This Row],[id_campaign]]</f>
        <v>C0533cam06</v>
      </c>
      <c r="I8535">
        <f>DATEDIF(data[[#This Row],[join_date]],data[[#This Row],[buy_date]],"M")</f>
        <v>3</v>
      </c>
    </row>
    <row r="8536" spans="1:9" x14ac:dyDescent="0.25">
      <c r="A8536" t="s">
        <v>2173</v>
      </c>
      <c r="B8536" t="s">
        <v>14</v>
      </c>
      <c r="C8536" s="1">
        <v>44771</v>
      </c>
      <c r="D8536" s="1">
        <v>44897</v>
      </c>
      <c r="E8536">
        <f>VLOOKUP(data[[#This Row],[id_campaign]],campaign[],4,FALSE)</f>
        <v>13</v>
      </c>
      <c r="F8536" t="str">
        <f>VLOOKUP(data[[#This Row],[id_campaign]],campaign[],2,FALSE)</f>
        <v>Homeownership</v>
      </c>
      <c r="G8536" t="str">
        <f>VLOOKUP(data[[#This Row],[id_customer]],customer[],2,FALSE)</f>
        <v>Brock Jentet</v>
      </c>
      <c r="H8536" t="str">
        <f>data[[#This Row],[id_customer]]&amp;data[[#This Row],[id_campaign]]</f>
        <v>C0533cam06</v>
      </c>
      <c r="I8536">
        <f>DATEDIF(data[[#This Row],[join_date]],data[[#This Row],[buy_date]],"M")</f>
        <v>4</v>
      </c>
    </row>
    <row r="8537" spans="1:9" x14ac:dyDescent="0.25">
      <c r="A8537" t="s">
        <v>2173</v>
      </c>
      <c r="B8537" t="s">
        <v>14</v>
      </c>
      <c r="C8537" s="1">
        <v>44771</v>
      </c>
      <c r="D8537" s="1">
        <v>44933</v>
      </c>
      <c r="E8537">
        <f>VLOOKUP(data[[#This Row],[id_campaign]],campaign[],4,FALSE)</f>
        <v>13</v>
      </c>
      <c r="F8537" t="str">
        <f>VLOOKUP(data[[#This Row],[id_campaign]],campaign[],2,FALSE)</f>
        <v>Homeownership</v>
      </c>
      <c r="G8537" t="str">
        <f>VLOOKUP(data[[#This Row],[id_customer]],customer[],2,FALSE)</f>
        <v>Brock Jentet</v>
      </c>
      <c r="H8537" t="str">
        <f>data[[#This Row],[id_customer]]&amp;data[[#This Row],[id_campaign]]</f>
        <v>C0533cam06</v>
      </c>
      <c r="I8537">
        <f>DATEDIF(data[[#This Row],[join_date]],data[[#This Row],[buy_date]],"M")</f>
        <v>5</v>
      </c>
    </row>
    <row r="8538" spans="1:9" x14ac:dyDescent="0.25">
      <c r="A8538" t="s">
        <v>2173</v>
      </c>
      <c r="B8538" t="s">
        <v>14</v>
      </c>
      <c r="C8538" s="1">
        <v>44771</v>
      </c>
      <c r="D8538" s="1">
        <v>44967</v>
      </c>
      <c r="E8538">
        <f>VLOOKUP(data[[#This Row],[id_campaign]],campaign[],4,FALSE)</f>
        <v>13</v>
      </c>
      <c r="F8538" t="str">
        <f>VLOOKUP(data[[#This Row],[id_campaign]],campaign[],2,FALSE)</f>
        <v>Homeownership</v>
      </c>
      <c r="G8538" t="str">
        <f>VLOOKUP(data[[#This Row],[id_customer]],customer[],2,FALSE)</f>
        <v>Brock Jentet</v>
      </c>
      <c r="H8538" t="str">
        <f>data[[#This Row],[id_customer]]&amp;data[[#This Row],[id_campaign]]</f>
        <v>C0533cam06</v>
      </c>
      <c r="I8538">
        <f>DATEDIF(data[[#This Row],[join_date]],data[[#This Row],[buy_date]],"M")</f>
        <v>6</v>
      </c>
    </row>
    <row r="8539" spans="1:9" x14ac:dyDescent="0.25">
      <c r="A8539" t="s">
        <v>2173</v>
      </c>
      <c r="B8539" t="s">
        <v>14</v>
      </c>
      <c r="C8539" s="1">
        <v>44771</v>
      </c>
      <c r="D8539" s="1">
        <v>44991</v>
      </c>
      <c r="E8539">
        <f>VLOOKUP(data[[#This Row],[id_campaign]],campaign[],4,FALSE)</f>
        <v>13</v>
      </c>
      <c r="F8539" t="str">
        <f>VLOOKUP(data[[#This Row],[id_campaign]],campaign[],2,FALSE)</f>
        <v>Homeownership</v>
      </c>
      <c r="G8539" t="str">
        <f>VLOOKUP(data[[#This Row],[id_customer]],customer[],2,FALSE)</f>
        <v>Brock Jentet</v>
      </c>
      <c r="H8539" t="str">
        <f>data[[#This Row],[id_customer]]&amp;data[[#This Row],[id_campaign]]</f>
        <v>C0533cam06</v>
      </c>
      <c r="I8539">
        <f>DATEDIF(data[[#This Row],[join_date]],data[[#This Row],[buy_date]],"M")</f>
        <v>7</v>
      </c>
    </row>
    <row r="8540" spans="1:9" x14ac:dyDescent="0.25">
      <c r="A8540" t="s">
        <v>2173</v>
      </c>
      <c r="B8540" t="s">
        <v>14</v>
      </c>
      <c r="C8540" s="1">
        <v>44771</v>
      </c>
      <c r="D8540" s="1">
        <v>45018</v>
      </c>
      <c r="E8540">
        <f>VLOOKUP(data[[#This Row],[id_campaign]],campaign[],4,FALSE)</f>
        <v>13</v>
      </c>
      <c r="F8540" t="str">
        <f>VLOOKUP(data[[#This Row],[id_campaign]],campaign[],2,FALSE)</f>
        <v>Homeownership</v>
      </c>
      <c r="G8540" t="str">
        <f>VLOOKUP(data[[#This Row],[id_customer]],customer[],2,FALSE)</f>
        <v>Brock Jentet</v>
      </c>
      <c r="H8540" t="str">
        <f>data[[#This Row],[id_customer]]&amp;data[[#This Row],[id_campaign]]</f>
        <v>C0533cam06</v>
      </c>
      <c r="I8540">
        <f>DATEDIF(data[[#This Row],[join_date]],data[[#This Row],[buy_date]],"M")</f>
        <v>8</v>
      </c>
    </row>
    <row r="8541" spans="1:9" x14ac:dyDescent="0.25">
      <c r="A8541" t="s">
        <v>2173</v>
      </c>
      <c r="B8541" t="s">
        <v>14</v>
      </c>
      <c r="C8541" s="1">
        <v>44771</v>
      </c>
      <c r="D8541" s="1">
        <v>45087</v>
      </c>
      <c r="E8541">
        <f>VLOOKUP(data[[#This Row],[id_campaign]],campaign[],4,FALSE)</f>
        <v>13</v>
      </c>
      <c r="F8541" t="str">
        <f>VLOOKUP(data[[#This Row],[id_campaign]],campaign[],2,FALSE)</f>
        <v>Homeownership</v>
      </c>
      <c r="G8541" t="str">
        <f>VLOOKUP(data[[#This Row],[id_customer]],customer[],2,FALSE)</f>
        <v>Brock Jentet</v>
      </c>
      <c r="H8541" t="str">
        <f>data[[#This Row],[id_customer]]&amp;data[[#This Row],[id_campaign]]</f>
        <v>C0533cam06</v>
      </c>
      <c r="I8541">
        <f>DATEDIF(data[[#This Row],[join_date]],data[[#This Row],[buy_date]],"M")</f>
        <v>10</v>
      </c>
    </row>
    <row r="8542" spans="1:9" x14ac:dyDescent="0.25">
      <c r="A8542" t="s">
        <v>2173</v>
      </c>
      <c r="B8542" t="s">
        <v>8</v>
      </c>
      <c r="C8542" s="1">
        <v>44866</v>
      </c>
      <c r="D8542" s="1">
        <v>44866</v>
      </c>
      <c r="E8542">
        <f>VLOOKUP(data[[#This Row],[id_campaign]],campaign[],4,FALSE)</f>
        <v>62</v>
      </c>
      <c r="F8542" t="str">
        <f>VLOOKUP(data[[#This Row],[id_campaign]],campaign[],2,FALSE)</f>
        <v>HandsetWebCapable</v>
      </c>
      <c r="G8542" t="str">
        <f>VLOOKUP(data[[#This Row],[id_customer]],customer[],2,FALSE)</f>
        <v>Brock Jentet</v>
      </c>
      <c r="H8542" t="str">
        <f>data[[#This Row],[id_customer]]&amp;data[[#This Row],[id_campaign]]</f>
        <v>C0533cam03</v>
      </c>
      <c r="I8542">
        <f>DATEDIF(data[[#This Row],[join_date]],data[[#This Row],[buy_date]],"M")</f>
        <v>0</v>
      </c>
    </row>
    <row r="8543" spans="1:9" x14ac:dyDescent="0.25">
      <c r="A8543" t="s">
        <v>2173</v>
      </c>
      <c r="B8543" t="s">
        <v>8</v>
      </c>
      <c r="C8543" s="1">
        <v>44866</v>
      </c>
      <c r="D8543" s="1">
        <v>44896</v>
      </c>
      <c r="E8543">
        <f>VLOOKUP(data[[#This Row],[id_campaign]],campaign[],4,FALSE)</f>
        <v>62</v>
      </c>
      <c r="F8543" t="str">
        <f>VLOOKUP(data[[#This Row],[id_campaign]],campaign[],2,FALSE)</f>
        <v>HandsetWebCapable</v>
      </c>
      <c r="G8543" t="str">
        <f>VLOOKUP(data[[#This Row],[id_customer]],customer[],2,FALSE)</f>
        <v>Brock Jentet</v>
      </c>
      <c r="H8543" t="str">
        <f>data[[#This Row],[id_customer]]&amp;data[[#This Row],[id_campaign]]</f>
        <v>C0533cam03</v>
      </c>
      <c r="I8543">
        <f>DATEDIF(data[[#This Row],[join_date]],data[[#This Row],[buy_date]],"M")</f>
        <v>1</v>
      </c>
    </row>
    <row r="8544" spans="1:9" x14ac:dyDescent="0.25">
      <c r="A8544" t="s">
        <v>2173</v>
      </c>
      <c r="B8544" t="s">
        <v>8</v>
      </c>
      <c r="C8544" s="1">
        <v>44866</v>
      </c>
      <c r="D8544" s="1">
        <v>44929</v>
      </c>
      <c r="E8544">
        <f>VLOOKUP(data[[#This Row],[id_campaign]],campaign[],4,FALSE)</f>
        <v>62</v>
      </c>
      <c r="F8544" t="str">
        <f>VLOOKUP(data[[#This Row],[id_campaign]],campaign[],2,FALSE)</f>
        <v>HandsetWebCapable</v>
      </c>
      <c r="G8544" t="str">
        <f>VLOOKUP(data[[#This Row],[id_customer]],customer[],2,FALSE)</f>
        <v>Brock Jentet</v>
      </c>
      <c r="H8544" t="str">
        <f>data[[#This Row],[id_customer]]&amp;data[[#This Row],[id_campaign]]</f>
        <v>C0533cam03</v>
      </c>
      <c r="I8544">
        <f>DATEDIF(data[[#This Row],[join_date]],data[[#This Row],[buy_date]],"M")</f>
        <v>2</v>
      </c>
    </row>
    <row r="8545" spans="1:9" x14ac:dyDescent="0.25">
      <c r="A8545" t="s">
        <v>2173</v>
      </c>
      <c r="B8545" t="s">
        <v>8</v>
      </c>
      <c r="C8545" s="1">
        <v>44866</v>
      </c>
      <c r="D8545" s="1">
        <v>44971</v>
      </c>
      <c r="E8545">
        <f>VLOOKUP(data[[#This Row],[id_campaign]],campaign[],4,FALSE)</f>
        <v>62</v>
      </c>
      <c r="F8545" t="str">
        <f>VLOOKUP(data[[#This Row],[id_campaign]],campaign[],2,FALSE)</f>
        <v>HandsetWebCapable</v>
      </c>
      <c r="G8545" t="str">
        <f>VLOOKUP(data[[#This Row],[id_customer]],customer[],2,FALSE)</f>
        <v>Brock Jentet</v>
      </c>
      <c r="H8545" t="str">
        <f>data[[#This Row],[id_customer]]&amp;data[[#This Row],[id_campaign]]</f>
        <v>C0533cam03</v>
      </c>
      <c r="I8545">
        <f>DATEDIF(data[[#This Row],[join_date]],data[[#This Row],[buy_date]],"M")</f>
        <v>3</v>
      </c>
    </row>
    <row r="8546" spans="1:9" x14ac:dyDescent="0.25">
      <c r="A8546" t="s">
        <v>2173</v>
      </c>
      <c r="B8546" t="s">
        <v>8</v>
      </c>
      <c r="C8546" s="1">
        <v>44866</v>
      </c>
      <c r="D8546" s="1">
        <v>44991</v>
      </c>
      <c r="E8546">
        <f>VLOOKUP(data[[#This Row],[id_campaign]],campaign[],4,FALSE)</f>
        <v>62</v>
      </c>
      <c r="F8546" t="str">
        <f>VLOOKUP(data[[#This Row],[id_campaign]],campaign[],2,FALSE)</f>
        <v>HandsetWebCapable</v>
      </c>
      <c r="G8546" t="str">
        <f>VLOOKUP(data[[#This Row],[id_customer]],customer[],2,FALSE)</f>
        <v>Brock Jentet</v>
      </c>
      <c r="H8546" t="str">
        <f>data[[#This Row],[id_customer]]&amp;data[[#This Row],[id_campaign]]</f>
        <v>C0533cam03</v>
      </c>
      <c r="I8546">
        <f>DATEDIF(data[[#This Row],[join_date]],data[[#This Row],[buy_date]],"M")</f>
        <v>4</v>
      </c>
    </row>
    <row r="8547" spans="1:9" x14ac:dyDescent="0.25">
      <c r="A8547" t="s">
        <v>2173</v>
      </c>
      <c r="B8547" t="s">
        <v>8</v>
      </c>
      <c r="C8547" s="1">
        <v>44866</v>
      </c>
      <c r="D8547" s="1">
        <v>45017</v>
      </c>
      <c r="E8547">
        <f>VLOOKUP(data[[#This Row],[id_campaign]],campaign[],4,FALSE)</f>
        <v>62</v>
      </c>
      <c r="F8547" t="str">
        <f>VLOOKUP(data[[#This Row],[id_campaign]],campaign[],2,FALSE)</f>
        <v>HandsetWebCapable</v>
      </c>
      <c r="G8547" t="str">
        <f>VLOOKUP(data[[#This Row],[id_customer]],customer[],2,FALSE)</f>
        <v>Brock Jentet</v>
      </c>
      <c r="H8547" t="str">
        <f>data[[#This Row],[id_customer]]&amp;data[[#This Row],[id_campaign]]</f>
        <v>C0533cam03</v>
      </c>
      <c r="I8547">
        <f>DATEDIF(data[[#This Row],[join_date]],data[[#This Row],[buy_date]],"M")</f>
        <v>5</v>
      </c>
    </row>
    <row r="8548" spans="1:9" x14ac:dyDescent="0.25">
      <c r="A8548" t="s">
        <v>2173</v>
      </c>
      <c r="B8548" t="s">
        <v>8</v>
      </c>
      <c r="C8548" s="1">
        <v>44866</v>
      </c>
      <c r="D8548" s="1">
        <v>45051</v>
      </c>
      <c r="E8548">
        <f>VLOOKUP(data[[#This Row],[id_campaign]],campaign[],4,FALSE)</f>
        <v>62</v>
      </c>
      <c r="F8548" t="str">
        <f>VLOOKUP(data[[#This Row],[id_campaign]],campaign[],2,FALSE)</f>
        <v>HandsetWebCapable</v>
      </c>
      <c r="G8548" t="str">
        <f>VLOOKUP(data[[#This Row],[id_customer]],customer[],2,FALSE)</f>
        <v>Brock Jentet</v>
      </c>
      <c r="H8548" t="str">
        <f>data[[#This Row],[id_customer]]&amp;data[[#This Row],[id_campaign]]</f>
        <v>C0533cam03</v>
      </c>
      <c r="I8548">
        <f>DATEDIF(data[[#This Row],[join_date]],data[[#This Row],[buy_date]],"M")</f>
        <v>6</v>
      </c>
    </row>
    <row r="8549" spans="1:9" x14ac:dyDescent="0.25">
      <c r="A8549" t="s">
        <v>2177</v>
      </c>
      <c r="B8549" t="s">
        <v>14</v>
      </c>
      <c r="C8549" s="1">
        <v>44701</v>
      </c>
      <c r="D8549" s="1">
        <v>44701</v>
      </c>
      <c r="E8549">
        <f>VLOOKUP(data[[#This Row],[id_campaign]],campaign[],4,FALSE)</f>
        <v>13</v>
      </c>
      <c r="F8549" t="str">
        <f>VLOOKUP(data[[#This Row],[id_campaign]],campaign[],2,FALSE)</f>
        <v>Homeownership</v>
      </c>
      <c r="G8549" t="str">
        <f>VLOOKUP(data[[#This Row],[id_customer]],customer[],2,FALSE)</f>
        <v>Kaylil Schule</v>
      </c>
      <c r="H8549" t="str">
        <f>data[[#This Row],[id_customer]]&amp;data[[#This Row],[id_campaign]]</f>
        <v>C0534cam06</v>
      </c>
      <c r="I8549">
        <f>DATEDIF(data[[#This Row],[join_date]],data[[#This Row],[buy_date]],"M")</f>
        <v>0</v>
      </c>
    </row>
    <row r="8550" spans="1:9" x14ac:dyDescent="0.25">
      <c r="A8550" t="s">
        <v>2177</v>
      </c>
      <c r="B8550" t="s">
        <v>14</v>
      </c>
      <c r="C8550" s="1">
        <v>44701</v>
      </c>
      <c r="D8550" s="1">
        <v>44766</v>
      </c>
      <c r="E8550">
        <f>VLOOKUP(data[[#This Row],[id_campaign]],campaign[],4,FALSE)</f>
        <v>13</v>
      </c>
      <c r="F8550" t="str">
        <f>VLOOKUP(data[[#This Row],[id_campaign]],campaign[],2,FALSE)</f>
        <v>Homeownership</v>
      </c>
      <c r="G8550" t="str">
        <f>VLOOKUP(data[[#This Row],[id_customer]],customer[],2,FALSE)</f>
        <v>Kaylil Schule</v>
      </c>
      <c r="H8550" t="str">
        <f>data[[#This Row],[id_customer]]&amp;data[[#This Row],[id_campaign]]</f>
        <v>C0534cam06</v>
      </c>
      <c r="I8550">
        <f>DATEDIF(data[[#This Row],[join_date]],data[[#This Row],[buy_date]],"M")</f>
        <v>2</v>
      </c>
    </row>
    <row r="8551" spans="1:9" x14ac:dyDescent="0.25">
      <c r="A8551" t="s">
        <v>2177</v>
      </c>
      <c r="B8551" t="s">
        <v>14</v>
      </c>
      <c r="C8551" s="1">
        <v>44701</v>
      </c>
      <c r="D8551" s="1">
        <v>44797</v>
      </c>
      <c r="E8551">
        <f>VLOOKUP(data[[#This Row],[id_campaign]],campaign[],4,FALSE)</f>
        <v>13</v>
      </c>
      <c r="F8551" t="str">
        <f>VLOOKUP(data[[#This Row],[id_campaign]],campaign[],2,FALSE)</f>
        <v>Homeownership</v>
      </c>
      <c r="G8551" t="str">
        <f>VLOOKUP(data[[#This Row],[id_customer]],customer[],2,FALSE)</f>
        <v>Kaylil Schule</v>
      </c>
      <c r="H8551" t="str">
        <f>data[[#This Row],[id_customer]]&amp;data[[#This Row],[id_campaign]]</f>
        <v>C0534cam06</v>
      </c>
      <c r="I8551">
        <f>DATEDIF(data[[#This Row],[join_date]],data[[#This Row],[buy_date]],"M")</f>
        <v>3</v>
      </c>
    </row>
    <row r="8552" spans="1:9" x14ac:dyDescent="0.25">
      <c r="A8552" t="s">
        <v>2177</v>
      </c>
      <c r="B8552" t="s">
        <v>14</v>
      </c>
      <c r="C8552" s="1">
        <v>44701</v>
      </c>
      <c r="D8552" s="1">
        <v>44829</v>
      </c>
      <c r="E8552">
        <f>VLOOKUP(data[[#This Row],[id_campaign]],campaign[],4,FALSE)</f>
        <v>13</v>
      </c>
      <c r="F8552" t="str">
        <f>VLOOKUP(data[[#This Row],[id_campaign]],campaign[],2,FALSE)</f>
        <v>Homeownership</v>
      </c>
      <c r="G8552" t="str">
        <f>VLOOKUP(data[[#This Row],[id_customer]],customer[],2,FALSE)</f>
        <v>Kaylil Schule</v>
      </c>
      <c r="H8552" t="str">
        <f>data[[#This Row],[id_customer]]&amp;data[[#This Row],[id_campaign]]</f>
        <v>C0534cam06</v>
      </c>
      <c r="I8552">
        <f>DATEDIF(data[[#This Row],[join_date]],data[[#This Row],[buy_date]],"M")</f>
        <v>4</v>
      </c>
    </row>
    <row r="8553" spans="1:9" x14ac:dyDescent="0.25">
      <c r="A8553" t="s">
        <v>2177</v>
      </c>
      <c r="B8553" t="s">
        <v>14</v>
      </c>
      <c r="C8553" s="1">
        <v>44701</v>
      </c>
      <c r="D8553" s="1">
        <v>44856</v>
      </c>
      <c r="E8553">
        <f>VLOOKUP(data[[#This Row],[id_campaign]],campaign[],4,FALSE)</f>
        <v>13</v>
      </c>
      <c r="F8553" t="str">
        <f>VLOOKUP(data[[#This Row],[id_campaign]],campaign[],2,FALSE)</f>
        <v>Homeownership</v>
      </c>
      <c r="G8553" t="str">
        <f>VLOOKUP(data[[#This Row],[id_customer]],customer[],2,FALSE)</f>
        <v>Kaylil Schule</v>
      </c>
      <c r="H8553" t="str">
        <f>data[[#This Row],[id_customer]]&amp;data[[#This Row],[id_campaign]]</f>
        <v>C0534cam06</v>
      </c>
      <c r="I8553">
        <f>DATEDIF(data[[#This Row],[join_date]],data[[#This Row],[buy_date]],"M")</f>
        <v>5</v>
      </c>
    </row>
    <row r="8554" spans="1:9" x14ac:dyDescent="0.25">
      <c r="A8554" t="s">
        <v>2177</v>
      </c>
      <c r="B8554" t="s">
        <v>14</v>
      </c>
      <c r="C8554" s="1">
        <v>44701</v>
      </c>
      <c r="D8554" s="1">
        <v>44869</v>
      </c>
      <c r="E8554">
        <f>VLOOKUP(data[[#This Row],[id_campaign]],campaign[],4,FALSE)</f>
        <v>13</v>
      </c>
      <c r="F8554" t="str">
        <f>VLOOKUP(data[[#This Row],[id_campaign]],campaign[],2,FALSE)</f>
        <v>Homeownership</v>
      </c>
      <c r="G8554" t="str">
        <f>VLOOKUP(data[[#This Row],[id_customer]],customer[],2,FALSE)</f>
        <v>Kaylil Schule</v>
      </c>
      <c r="H8554" t="str">
        <f>data[[#This Row],[id_customer]]&amp;data[[#This Row],[id_campaign]]</f>
        <v>C0534cam06</v>
      </c>
      <c r="I8554">
        <f>DATEDIF(data[[#This Row],[join_date]],data[[#This Row],[buy_date]],"M")</f>
        <v>5</v>
      </c>
    </row>
    <row r="8555" spans="1:9" x14ac:dyDescent="0.25">
      <c r="A8555" t="s">
        <v>2177</v>
      </c>
      <c r="B8555" t="s">
        <v>14</v>
      </c>
      <c r="C8555" s="1">
        <v>44701</v>
      </c>
      <c r="D8555" s="1">
        <v>44917</v>
      </c>
      <c r="E8555">
        <f>VLOOKUP(data[[#This Row],[id_campaign]],campaign[],4,FALSE)</f>
        <v>13</v>
      </c>
      <c r="F8555" t="str">
        <f>VLOOKUP(data[[#This Row],[id_campaign]],campaign[],2,FALSE)</f>
        <v>Homeownership</v>
      </c>
      <c r="G8555" t="str">
        <f>VLOOKUP(data[[#This Row],[id_customer]],customer[],2,FALSE)</f>
        <v>Kaylil Schule</v>
      </c>
      <c r="H8555" t="str">
        <f>data[[#This Row],[id_customer]]&amp;data[[#This Row],[id_campaign]]</f>
        <v>C0534cam06</v>
      </c>
      <c r="I8555">
        <f>DATEDIF(data[[#This Row],[join_date]],data[[#This Row],[buy_date]],"M")</f>
        <v>7</v>
      </c>
    </row>
    <row r="8556" spans="1:9" x14ac:dyDescent="0.25">
      <c r="A8556" t="s">
        <v>2177</v>
      </c>
      <c r="B8556" t="s">
        <v>14</v>
      </c>
      <c r="C8556" s="1">
        <v>44701</v>
      </c>
      <c r="D8556" s="1">
        <v>44928</v>
      </c>
      <c r="E8556">
        <f>VLOOKUP(data[[#This Row],[id_campaign]],campaign[],4,FALSE)</f>
        <v>13</v>
      </c>
      <c r="F8556" t="str">
        <f>VLOOKUP(data[[#This Row],[id_campaign]],campaign[],2,FALSE)</f>
        <v>Homeownership</v>
      </c>
      <c r="G8556" t="str">
        <f>VLOOKUP(data[[#This Row],[id_customer]],customer[],2,FALSE)</f>
        <v>Kaylil Schule</v>
      </c>
      <c r="H8556" t="str">
        <f>data[[#This Row],[id_customer]]&amp;data[[#This Row],[id_campaign]]</f>
        <v>C0534cam06</v>
      </c>
      <c r="I8556">
        <f>DATEDIF(data[[#This Row],[join_date]],data[[#This Row],[buy_date]],"M")</f>
        <v>7</v>
      </c>
    </row>
    <row r="8557" spans="1:9" x14ac:dyDescent="0.25">
      <c r="A8557" t="s">
        <v>2177</v>
      </c>
      <c r="B8557" t="s">
        <v>14</v>
      </c>
      <c r="C8557" s="1">
        <v>44701</v>
      </c>
      <c r="D8557" s="1">
        <v>45009</v>
      </c>
      <c r="E8557">
        <f>VLOOKUP(data[[#This Row],[id_campaign]],campaign[],4,FALSE)</f>
        <v>13</v>
      </c>
      <c r="F8557" t="str">
        <f>VLOOKUP(data[[#This Row],[id_campaign]],campaign[],2,FALSE)</f>
        <v>Homeownership</v>
      </c>
      <c r="G8557" t="str">
        <f>VLOOKUP(data[[#This Row],[id_customer]],customer[],2,FALSE)</f>
        <v>Kaylil Schule</v>
      </c>
      <c r="H8557" t="str">
        <f>data[[#This Row],[id_customer]]&amp;data[[#This Row],[id_campaign]]</f>
        <v>C0534cam06</v>
      </c>
      <c r="I8557">
        <f>DATEDIF(data[[#This Row],[join_date]],data[[#This Row],[buy_date]],"M")</f>
        <v>10</v>
      </c>
    </row>
    <row r="8558" spans="1:9" x14ac:dyDescent="0.25">
      <c r="A8558" t="s">
        <v>2177</v>
      </c>
      <c r="B8558" t="s">
        <v>14</v>
      </c>
      <c r="C8558" s="1">
        <v>44701</v>
      </c>
      <c r="D8558" s="1">
        <v>45070</v>
      </c>
      <c r="E8558">
        <f>VLOOKUP(data[[#This Row],[id_campaign]],campaign[],4,FALSE)</f>
        <v>13</v>
      </c>
      <c r="F8558" t="str">
        <f>VLOOKUP(data[[#This Row],[id_campaign]],campaign[],2,FALSE)</f>
        <v>Homeownership</v>
      </c>
      <c r="G8558" t="str">
        <f>VLOOKUP(data[[#This Row],[id_customer]],customer[],2,FALSE)</f>
        <v>Kaylil Schule</v>
      </c>
      <c r="H8558" t="str">
        <f>data[[#This Row],[id_customer]]&amp;data[[#This Row],[id_campaign]]</f>
        <v>C0534cam06</v>
      </c>
      <c r="I8558">
        <f>DATEDIF(data[[#This Row],[join_date]],data[[#This Row],[buy_date]],"M")</f>
        <v>12</v>
      </c>
    </row>
    <row r="8559" spans="1:9" x14ac:dyDescent="0.25">
      <c r="A8559" t="s">
        <v>2177</v>
      </c>
      <c r="B8559" t="s">
        <v>4</v>
      </c>
      <c r="C8559" s="1">
        <v>44970</v>
      </c>
      <c r="D8559" s="1">
        <v>44970</v>
      </c>
      <c r="E8559">
        <f>VLOOKUP(data[[#This Row],[id_campaign]],campaign[],4,FALSE)</f>
        <v>10</v>
      </c>
      <c r="F8559" t="str">
        <f>VLOOKUP(data[[#This Row],[id_campaign]],campaign[],2,FALSE)</f>
        <v>ChildrenInHH</v>
      </c>
      <c r="G8559" t="str">
        <f>VLOOKUP(data[[#This Row],[id_customer]],customer[],2,FALSE)</f>
        <v>Kaylil Schule</v>
      </c>
      <c r="H8559" t="str">
        <f>data[[#This Row],[id_customer]]&amp;data[[#This Row],[id_campaign]]</f>
        <v>C0534cam01</v>
      </c>
      <c r="I8559">
        <f>DATEDIF(data[[#This Row],[join_date]],data[[#This Row],[buy_date]],"M")</f>
        <v>0</v>
      </c>
    </row>
    <row r="8560" spans="1:9" x14ac:dyDescent="0.25">
      <c r="A8560" t="s">
        <v>2177</v>
      </c>
      <c r="B8560" t="s">
        <v>4</v>
      </c>
      <c r="C8560" s="1">
        <v>44970</v>
      </c>
      <c r="D8560" s="1">
        <v>45007</v>
      </c>
      <c r="E8560">
        <f>VLOOKUP(data[[#This Row],[id_campaign]],campaign[],4,FALSE)</f>
        <v>10</v>
      </c>
      <c r="F8560" t="str">
        <f>VLOOKUP(data[[#This Row],[id_campaign]],campaign[],2,FALSE)</f>
        <v>ChildrenInHH</v>
      </c>
      <c r="G8560" t="str">
        <f>VLOOKUP(data[[#This Row],[id_customer]],customer[],2,FALSE)</f>
        <v>Kaylil Schule</v>
      </c>
      <c r="H8560" t="str">
        <f>data[[#This Row],[id_customer]]&amp;data[[#This Row],[id_campaign]]</f>
        <v>C0534cam01</v>
      </c>
      <c r="I8560">
        <f>DATEDIF(data[[#This Row],[join_date]],data[[#This Row],[buy_date]],"M")</f>
        <v>1</v>
      </c>
    </row>
    <row r="8561" spans="1:9" x14ac:dyDescent="0.25">
      <c r="A8561" t="s">
        <v>2177</v>
      </c>
      <c r="B8561" t="s">
        <v>4</v>
      </c>
      <c r="C8561" s="1">
        <v>44970</v>
      </c>
      <c r="D8561" s="1">
        <v>45042</v>
      </c>
      <c r="E8561">
        <f>VLOOKUP(data[[#This Row],[id_campaign]],campaign[],4,FALSE)</f>
        <v>10</v>
      </c>
      <c r="F8561" t="str">
        <f>VLOOKUP(data[[#This Row],[id_campaign]],campaign[],2,FALSE)</f>
        <v>ChildrenInHH</v>
      </c>
      <c r="G8561" t="str">
        <f>VLOOKUP(data[[#This Row],[id_customer]],customer[],2,FALSE)</f>
        <v>Kaylil Schule</v>
      </c>
      <c r="H8561" t="str">
        <f>data[[#This Row],[id_customer]]&amp;data[[#This Row],[id_campaign]]</f>
        <v>C0534cam01</v>
      </c>
      <c r="I8561">
        <f>DATEDIF(data[[#This Row],[join_date]],data[[#This Row],[buy_date]],"M")</f>
        <v>2</v>
      </c>
    </row>
    <row r="8562" spans="1:9" x14ac:dyDescent="0.25">
      <c r="A8562" t="s">
        <v>2177</v>
      </c>
      <c r="B8562" t="s">
        <v>4</v>
      </c>
      <c r="C8562" s="1">
        <v>44970</v>
      </c>
      <c r="D8562" s="1">
        <v>45061</v>
      </c>
      <c r="E8562">
        <f>VLOOKUP(data[[#This Row],[id_campaign]],campaign[],4,FALSE)</f>
        <v>10</v>
      </c>
      <c r="F8562" t="str">
        <f>VLOOKUP(data[[#This Row],[id_campaign]],campaign[],2,FALSE)</f>
        <v>ChildrenInHH</v>
      </c>
      <c r="G8562" t="str">
        <f>VLOOKUP(data[[#This Row],[id_customer]],customer[],2,FALSE)</f>
        <v>Kaylil Schule</v>
      </c>
      <c r="H8562" t="str">
        <f>data[[#This Row],[id_customer]]&amp;data[[#This Row],[id_campaign]]</f>
        <v>C0534cam01</v>
      </c>
      <c r="I8562">
        <f>DATEDIF(data[[#This Row],[join_date]],data[[#This Row],[buy_date]],"M")</f>
        <v>3</v>
      </c>
    </row>
    <row r="8563" spans="1:9" x14ac:dyDescent="0.25">
      <c r="A8563" t="s">
        <v>2181</v>
      </c>
      <c r="B8563" t="s">
        <v>24</v>
      </c>
      <c r="C8563" s="1">
        <v>44674</v>
      </c>
      <c r="D8563" s="1">
        <v>44674</v>
      </c>
      <c r="E8563">
        <f>VLOOKUP(data[[#This Row],[id_campaign]],campaign[],4,FALSE)</f>
        <v>62</v>
      </c>
      <c r="F8563" t="str">
        <f>VLOOKUP(data[[#This Row],[id_campaign]],campaign[],2,FALSE)</f>
        <v>OwnsComputer</v>
      </c>
      <c r="G8563" t="str">
        <f>VLOOKUP(data[[#This Row],[id_customer]],customer[],2,FALSE)</f>
        <v>Timi Levings</v>
      </c>
      <c r="H8563" t="str">
        <f>data[[#This Row],[id_customer]]&amp;data[[#This Row],[id_campaign]]</f>
        <v>C0535cam11</v>
      </c>
      <c r="I8563">
        <f>DATEDIF(data[[#This Row],[join_date]],data[[#This Row],[buy_date]],"M")</f>
        <v>0</v>
      </c>
    </row>
    <row r="8564" spans="1:9" x14ac:dyDescent="0.25">
      <c r="A8564" t="s">
        <v>2181</v>
      </c>
      <c r="B8564" t="s">
        <v>24</v>
      </c>
      <c r="C8564" s="1">
        <v>44674</v>
      </c>
      <c r="D8564" s="1">
        <v>44712</v>
      </c>
      <c r="E8564">
        <f>VLOOKUP(data[[#This Row],[id_campaign]],campaign[],4,FALSE)</f>
        <v>62</v>
      </c>
      <c r="F8564" t="str">
        <f>VLOOKUP(data[[#This Row],[id_campaign]],campaign[],2,FALSE)</f>
        <v>OwnsComputer</v>
      </c>
      <c r="G8564" t="str">
        <f>VLOOKUP(data[[#This Row],[id_customer]],customer[],2,FALSE)</f>
        <v>Timi Levings</v>
      </c>
      <c r="H8564" t="str">
        <f>data[[#This Row],[id_customer]]&amp;data[[#This Row],[id_campaign]]</f>
        <v>C0535cam11</v>
      </c>
      <c r="I8564">
        <f>DATEDIF(data[[#This Row],[join_date]],data[[#This Row],[buy_date]],"M")</f>
        <v>1</v>
      </c>
    </row>
    <row r="8565" spans="1:9" x14ac:dyDescent="0.25">
      <c r="A8565" t="s">
        <v>2181</v>
      </c>
      <c r="B8565" t="s">
        <v>24</v>
      </c>
      <c r="C8565" s="1">
        <v>44674</v>
      </c>
      <c r="D8565" s="1">
        <v>44717</v>
      </c>
      <c r="E8565">
        <f>VLOOKUP(data[[#This Row],[id_campaign]],campaign[],4,FALSE)</f>
        <v>62</v>
      </c>
      <c r="F8565" t="str">
        <f>VLOOKUP(data[[#This Row],[id_campaign]],campaign[],2,FALSE)</f>
        <v>OwnsComputer</v>
      </c>
      <c r="G8565" t="str">
        <f>VLOOKUP(data[[#This Row],[id_customer]],customer[],2,FALSE)</f>
        <v>Timi Levings</v>
      </c>
      <c r="H8565" t="str">
        <f>data[[#This Row],[id_customer]]&amp;data[[#This Row],[id_campaign]]</f>
        <v>C0535cam11</v>
      </c>
      <c r="I8565">
        <f>DATEDIF(data[[#This Row],[join_date]],data[[#This Row],[buy_date]],"M")</f>
        <v>1</v>
      </c>
    </row>
    <row r="8566" spans="1:9" x14ac:dyDescent="0.25">
      <c r="A8566" t="s">
        <v>2181</v>
      </c>
      <c r="B8566" t="s">
        <v>24</v>
      </c>
      <c r="C8566" s="1">
        <v>44674</v>
      </c>
      <c r="D8566" s="1">
        <v>44796</v>
      </c>
      <c r="E8566">
        <f>VLOOKUP(data[[#This Row],[id_campaign]],campaign[],4,FALSE)</f>
        <v>62</v>
      </c>
      <c r="F8566" t="str">
        <f>VLOOKUP(data[[#This Row],[id_campaign]],campaign[],2,FALSE)</f>
        <v>OwnsComputer</v>
      </c>
      <c r="G8566" t="str">
        <f>VLOOKUP(data[[#This Row],[id_customer]],customer[],2,FALSE)</f>
        <v>Timi Levings</v>
      </c>
      <c r="H8566" t="str">
        <f>data[[#This Row],[id_customer]]&amp;data[[#This Row],[id_campaign]]</f>
        <v>C0535cam11</v>
      </c>
      <c r="I8566">
        <f>DATEDIF(data[[#This Row],[join_date]],data[[#This Row],[buy_date]],"M")</f>
        <v>4</v>
      </c>
    </row>
    <row r="8567" spans="1:9" x14ac:dyDescent="0.25">
      <c r="A8567" t="s">
        <v>2181</v>
      </c>
      <c r="B8567" t="s">
        <v>24</v>
      </c>
      <c r="C8567" s="1">
        <v>44674</v>
      </c>
      <c r="D8567" s="1">
        <v>44833</v>
      </c>
      <c r="E8567">
        <f>VLOOKUP(data[[#This Row],[id_campaign]],campaign[],4,FALSE)</f>
        <v>62</v>
      </c>
      <c r="F8567" t="str">
        <f>VLOOKUP(data[[#This Row],[id_campaign]],campaign[],2,FALSE)</f>
        <v>OwnsComputer</v>
      </c>
      <c r="G8567" t="str">
        <f>VLOOKUP(data[[#This Row],[id_customer]],customer[],2,FALSE)</f>
        <v>Timi Levings</v>
      </c>
      <c r="H8567" t="str">
        <f>data[[#This Row],[id_customer]]&amp;data[[#This Row],[id_campaign]]</f>
        <v>C0535cam11</v>
      </c>
      <c r="I8567">
        <f>DATEDIF(data[[#This Row],[join_date]],data[[#This Row],[buy_date]],"M")</f>
        <v>5</v>
      </c>
    </row>
    <row r="8568" spans="1:9" x14ac:dyDescent="0.25">
      <c r="A8568" t="s">
        <v>2181</v>
      </c>
      <c r="B8568" t="s">
        <v>24</v>
      </c>
      <c r="C8568" s="1">
        <v>44674</v>
      </c>
      <c r="D8568" s="1">
        <v>44839</v>
      </c>
      <c r="E8568">
        <f>VLOOKUP(data[[#This Row],[id_campaign]],campaign[],4,FALSE)</f>
        <v>62</v>
      </c>
      <c r="F8568" t="str">
        <f>VLOOKUP(data[[#This Row],[id_campaign]],campaign[],2,FALSE)</f>
        <v>OwnsComputer</v>
      </c>
      <c r="G8568" t="str">
        <f>VLOOKUP(data[[#This Row],[id_customer]],customer[],2,FALSE)</f>
        <v>Timi Levings</v>
      </c>
      <c r="H8568" t="str">
        <f>data[[#This Row],[id_customer]]&amp;data[[#This Row],[id_campaign]]</f>
        <v>C0535cam11</v>
      </c>
      <c r="I8568">
        <f>DATEDIF(data[[#This Row],[join_date]],data[[#This Row],[buy_date]],"M")</f>
        <v>5</v>
      </c>
    </row>
    <row r="8569" spans="1:9" x14ac:dyDescent="0.25">
      <c r="A8569" t="s">
        <v>2181</v>
      </c>
      <c r="B8569" t="s">
        <v>24</v>
      </c>
      <c r="C8569" s="1">
        <v>44674</v>
      </c>
      <c r="D8569" s="1">
        <v>44962</v>
      </c>
      <c r="E8569">
        <f>VLOOKUP(data[[#This Row],[id_campaign]],campaign[],4,FALSE)</f>
        <v>62</v>
      </c>
      <c r="F8569" t="str">
        <f>VLOOKUP(data[[#This Row],[id_campaign]],campaign[],2,FALSE)</f>
        <v>OwnsComputer</v>
      </c>
      <c r="G8569" t="str">
        <f>VLOOKUP(data[[#This Row],[id_customer]],customer[],2,FALSE)</f>
        <v>Timi Levings</v>
      </c>
      <c r="H8569" t="str">
        <f>data[[#This Row],[id_customer]]&amp;data[[#This Row],[id_campaign]]</f>
        <v>C0535cam11</v>
      </c>
      <c r="I8569">
        <f>DATEDIF(data[[#This Row],[join_date]],data[[#This Row],[buy_date]],"M")</f>
        <v>9</v>
      </c>
    </row>
    <row r="8570" spans="1:9" x14ac:dyDescent="0.25">
      <c r="A8570" t="s">
        <v>2181</v>
      </c>
      <c r="B8570" t="s">
        <v>24</v>
      </c>
      <c r="C8570" s="1">
        <v>44674</v>
      </c>
      <c r="D8570" s="1">
        <v>45012</v>
      </c>
      <c r="E8570">
        <f>VLOOKUP(data[[#This Row],[id_campaign]],campaign[],4,FALSE)</f>
        <v>62</v>
      </c>
      <c r="F8570" t="str">
        <f>VLOOKUP(data[[#This Row],[id_campaign]],campaign[],2,FALSE)</f>
        <v>OwnsComputer</v>
      </c>
      <c r="G8570" t="str">
        <f>VLOOKUP(data[[#This Row],[id_customer]],customer[],2,FALSE)</f>
        <v>Timi Levings</v>
      </c>
      <c r="H8570" t="str">
        <f>data[[#This Row],[id_customer]]&amp;data[[#This Row],[id_campaign]]</f>
        <v>C0535cam11</v>
      </c>
      <c r="I8570">
        <f>DATEDIF(data[[#This Row],[join_date]],data[[#This Row],[buy_date]],"M")</f>
        <v>11</v>
      </c>
    </row>
    <row r="8571" spans="1:9" x14ac:dyDescent="0.25">
      <c r="A8571" t="s">
        <v>2181</v>
      </c>
      <c r="B8571" t="s">
        <v>24</v>
      </c>
      <c r="C8571" s="1">
        <v>44674</v>
      </c>
      <c r="D8571" s="1">
        <v>45075</v>
      </c>
      <c r="E8571">
        <f>VLOOKUP(data[[#This Row],[id_campaign]],campaign[],4,FALSE)</f>
        <v>62</v>
      </c>
      <c r="F8571" t="str">
        <f>VLOOKUP(data[[#This Row],[id_campaign]],campaign[],2,FALSE)</f>
        <v>OwnsComputer</v>
      </c>
      <c r="G8571" t="str">
        <f>VLOOKUP(data[[#This Row],[id_customer]],customer[],2,FALSE)</f>
        <v>Timi Levings</v>
      </c>
      <c r="H8571" t="str">
        <f>data[[#This Row],[id_customer]]&amp;data[[#This Row],[id_campaign]]</f>
        <v>C0535cam11</v>
      </c>
      <c r="I8571">
        <f>DATEDIF(data[[#This Row],[join_date]],data[[#This Row],[buy_date]],"M")</f>
        <v>13</v>
      </c>
    </row>
    <row r="8572" spans="1:9" x14ac:dyDescent="0.25">
      <c r="A8572" t="s">
        <v>2181</v>
      </c>
      <c r="B8572" t="s">
        <v>32</v>
      </c>
      <c r="C8572" s="1">
        <v>44900</v>
      </c>
      <c r="D8572" s="1">
        <v>44900</v>
      </c>
      <c r="E8572">
        <f>VLOOKUP(data[[#This Row],[id_campaign]],campaign[],4,FALSE)</f>
        <v>14</v>
      </c>
      <c r="F8572" t="str">
        <f>VLOOKUP(data[[#This Row],[id_campaign]],campaign[],2,FALSE)</f>
        <v>OwnsMotorcycle</v>
      </c>
      <c r="G8572" t="str">
        <f>VLOOKUP(data[[#This Row],[id_customer]],customer[],2,FALSE)</f>
        <v>Timi Levings</v>
      </c>
      <c r="H8572" t="str">
        <f>data[[#This Row],[id_customer]]&amp;data[[#This Row],[id_campaign]]</f>
        <v>C0535cam15</v>
      </c>
      <c r="I8572">
        <f>DATEDIF(data[[#This Row],[join_date]],data[[#This Row],[buy_date]],"M")</f>
        <v>0</v>
      </c>
    </row>
    <row r="8573" spans="1:9" x14ac:dyDescent="0.25">
      <c r="A8573" t="s">
        <v>2181</v>
      </c>
      <c r="B8573" t="s">
        <v>32</v>
      </c>
      <c r="C8573" s="1">
        <v>44900</v>
      </c>
      <c r="D8573" s="1">
        <v>44942</v>
      </c>
      <c r="E8573">
        <f>VLOOKUP(data[[#This Row],[id_campaign]],campaign[],4,FALSE)</f>
        <v>14</v>
      </c>
      <c r="F8573" t="str">
        <f>VLOOKUP(data[[#This Row],[id_campaign]],campaign[],2,FALSE)</f>
        <v>OwnsMotorcycle</v>
      </c>
      <c r="G8573" t="str">
        <f>VLOOKUP(data[[#This Row],[id_customer]],customer[],2,FALSE)</f>
        <v>Timi Levings</v>
      </c>
      <c r="H8573" t="str">
        <f>data[[#This Row],[id_customer]]&amp;data[[#This Row],[id_campaign]]</f>
        <v>C0535cam15</v>
      </c>
      <c r="I8573">
        <f>DATEDIF(data[[#This Row],[join_date]],data[[#This Row],[buy_date]],"M")</f>
        <v>1</v>
      </c>
    </row>
    <row r="8574" spans="1:9" x14ac:dyDescent="0.25">
      <c r="A8574" t="s">
        <v>2181</v>
      </c>
      <c r="B8574" t="s">
        <v>32</v>
      </c>
      <c r="C8574" s="1">
        <v>44900</v>
      </c>
      <c r="D8574" s="1">
        <v>44971</v>
      </c>
      <c r="E8574">
        <f>VLOOKUP(data[[#This Row],[id_campaign]],campaign[],4,FALSE)</f>
        <v>14</v>
      </c>
      <c r="F8574" t="str">
        <f>VLOOKUP(data[[#This Row],[id_campaign]],campaign[],2,FALSE)</f>
        <v>OwnsMotorcycle</v>
      </c>
      <c r="G8574" t="str">
        <f>VLOOKUP(data[[#This Row],[id_customer]],customer[],2,FALSE)</f>
        <v>Timi Levings</v>
      </c>
      <c r="H8574" t="str">
        <f>data[[#This Row],[id_customer]]&amp;data[[#This Row],[id_campaign]]</f>
        <v>C0535cam15</v>
      </c>
      <c r="I8574">
        <f>DATEDIF(data[[#This Row],[join_date]],data[[#This Row],[buy_date]],"M")</f>
        <v>2</v>
      </c>
    </row>
    <row r="8575" spans="1:9" x14ac:dyDescent="0.25">
      <c r="A8575" t="s">
        <v>2181</v>
      </c>
      <c r="B8575" t="s">
        <v>32</v>
      </c>
      <c r="C8575" s="1">
        <v>44900</v>
      </c>
      <c r="D8575" s="1">
        <v>44999</v>
      </c>
      <c r="E8575">
        <f>VLOOKUP(data[[#This Row],[id_campaign]],campaign[],4,FALSE)</f>
        <v>14</v>
      </c>
      <c r="F8575" t="str">
        <f>VLOOKUP(data[[#This Row],[id_campaign]],campaign[],2,FALSE)</f>
        <v>OwnsMotorcycle</v>
      </c>
      <c r="G8575" t="str">
        <f>VLOOKUP(data[[#This Row],[id_customer]],customer[],2,FALSE)</f>
        <v>Timi Levings</v>
      </c>
      <c r="H8575" t="str">
        <f>data[[#This Row],[id_customer]]&amp;data[[#This Row],[id_campaign]]</f>
        <v>C0535cam15</v>
      </c>
      <c r="I8575">
        <f>DATEDIF(data[[#This Row],[join_date]],data[[#This Row],[buy_date]],"M")</f>
        <v>3</v>
      </c>
    </row>
    <row r="8576" spans="1:9" x14ac:dyDescent="0.25">
      <c r="A8576" t="s">
        <v>2181</v>
      </c>
      <c r="B8576" t="s">
        <v>32</v>
      </c>
      <c r="C8576" s="1">
        <v>44900</v>
      </c>
      <c r="D8576" s="1">
        <v>45029</v>
      </c>
      <c r="E8576">
        <f>VLOOKUP(data[[#This Row],[id_campaign]],campaign[],4,FALSE)</f>
        <v>14</v>
      </c>
      <c r="F8576" t="str">
        <f>VLOOKUP(data[[#This Row],[id_campaign]],campaign[],2,FALSE)</f>
        <v>OwnsMotorcycle</v>
      </c>
      <c r="G8576" t="str">
        <f>VLOOKUP(data[[#This Row],[id_customer]],customer[],2,FALSE)</f>
        <v>Timi Levings</v>
      </c>
      <c r="H8576" t="str">
        <f>data[[#This Row],[id_customer]]&amp;data[[#This Row],[id_campaign]]</f>
        <v>C0535cam15</v>
      </c>
      <c r="I8576">
        <f>DATEDIF(data[[#This Row],[join_date]],data[[#This Row],[buy_date]],"M")</f>
        <v>4</v>
      </c>
    </row>
    <row r="8577" spans="1:9" x14ac:dyDescent="0.25">
      <c r="A8577" t="s">
        <v>2181</v>
      </c>
      <c r="B8577" t="s">
        <v>32</v>
      </c>
      <c r="C8577" s="1">
        <v>44900</v>
      </c>
      <c r="D8577" s="1">
        <v>45056</v>
      </c>
      <c r="E8577">
        <f>VLOOKUP(data[[#This Row],[id_campaign]],campaign[],4,FALSE)</f>
        <v>14</v>
      </c>
      <c r="F8577" t="str">
        <f>VLOOKUP(data[[#This Row],[id_campaign]],campaign[],2,FALSE)</f>
        <v>OwnsMotorcycle</v>
      </c>
      <c r="G8577" t="str">
        <f>VLOOKUP(data[[#This Row],[id_customer]],customer[],2,FALSE)</f>
        <v>Timi Levings</v>
      </c>
      <c r="H8577" t="str">
        <f>data[[#This Row],[id_customer]]&amp;data[[#This Row],[id_campaign]]</f>
        <v>C0535cam15</v>
      </c>
      <c r="I8577">
        <f>DATEDIF(data[[#This Row],[join_date]],data[[#This Row],[buy_date]],"M")</f>
        <v>5</v>
      </c>
    </row>
    <row r="8578" spans="1:9" x14ac:dyDescent="0.25">
      <c r="A8578" t="s">
        <v>2185</v>
      </c>
      <c r="B8578" t="s">
        <v>32</v>
      </c>
      <c r="C8578" s="1">
        <v>44570</v>
      </c>
      <c r="D8578" s="1">
        <v>44570</v>
      </c>
      <c r="E8578">
        <f>VLOOKUP(data[[#This Row],[id_campaign]],campaign[],4,FALSE)</f>
        <v>14</v>
      </c>
      <c r="F8578" t="str">
        <f>VLOOKUP(data[[#This Row],[id_campaign]],campaign[],2,FALSE)</f>
        <v>OwnsMotorcycle</v>
      </c>
      <c r="G8578" t="str">
        <f>VLOOKUP(data[[#This Row],[id_customer]],customer[],2,FALSE)</f>
        <v>Iormina Rudderham</v>
      </c>
      <c r="H8578" t="str">
        <f>data[[#This Row],[id_customer]]&amp;data[[#This Row],[id_campaign]]</f>
        <v>C0536cam15</v>
      </c>
      <c r="I8578">
        <f>DATEDIF(data[[#This Row],[join_date]],data[[#This Row],[buy_date]],"M")</f>
        <v>0</v>
      </c>
    </row>
    <row r="8579" spans="1:9" x14ac:dyDescent="0.25">
      <c r="A8579" t="s">
        <v>2185</v>
      </c>
      <c r="B8579" t="s">
        <v>32</v>
      </c>
      <c r="C8579" s="1">
        <v>44570</v>
      </c>
      <c r="D8579" s="1">
        <v>44608</v>
      </c>
      <c r="E8579">
        <f>VLOOKUP(data[[#This Row],[id_campaign]],campaign[],4,FALSE)</f>
        <v>14</v>
      </c>
      <c r="F8579" t="str">
        <f>VLOOKUP(data[[#This Row],[id_campaign]],campaign[],2,FALSE)</f>
        <v>OwnsMotorcycle</v>
      </c>
      <c r="G8579" t="str">
        <f>VLOOKUP(data[[#This Row],[id_customer]],customer[],2,FALSE)</f>
        <v>Iormina Rudderham</v>
      </c>
      <c r="H8579" t="str">
        <f>data[[#This Row],[id_customer]]&amp;data[[#This Row],[id_campaign]]</f>
        <v>C0536cam15</v>
      </c>
      <c r="I8579">
        <f>DATEDIF(data[[#This Row],[join_date]],data[[#This Row],[buy_date]],"M")</f>
        <v>1</v>
      </c>
    </row>
    <row r="8580" spans="1:9" x14ac:dyDescent="0.25">
      <c r="A8580" t="s">
        <v>2185</v>
      </c>
      <c r="B8580" t="s">
        <v>32</v>
      </c>
      <c r="C8580" s="1">
        <v>44570</v>
      </c>
      <c r="D8580" s="1">
        <v>44632</v>
      </c>
      <c r="E8580">
        <f>VLOOKUP(data[[#This Row],[id_campaign]],campaign[],4,FALSE)</f>
        <v>14</v>
      </c>
      <c r="F8580" t="str">
        <f>VLOOKUP(data[[#This Row],[id_campaign]],campaign[],2,FALSE)</f>
        <v>OwnsMotorcycle</v>
      </c>
      <c r="G8580" t="str">
        <f>VLOOKUP(data[[#This Row],[id_customer]],customer[],2,FALSE)</f>
        <v>Iormina Rudderham</v>
      </c>
      <c r="H8580" t="str">
        <f>data[[#This Row],[id_customer]]&amp;data[[#This Row],[id_campaign]]</f>
        <v>C0536cam15</v>
      </c>
      <c r="I8580">
        <f>DATEDIF(data[[#This Row],[join_date]],data[[#This Row],[buy_date]],"M")</f>
        <v>2</v>
      </c>
    </row>
    <row r="8581" spans="1:9" x14ac:dyDescent="0.25">
      <c r="A8581" t="s">
        <v>2185</v>
      </c>
      <c r="B8581" t="s">
        <v>32</v>
      </c>
      <c r="C8581" s="1">
        <v>44570</v>
      </c>
      <c r="D8581" s="1">
        <v>44762</v>
      </c>
      <c r="E8581">
        <f>VLOOKUP(data[[#This Row],[id_campaign]],campaign[],4,FALSE)</f>
        <v>14</v>
      </c>
      <c r="F8581" t="str">
        <f>VLOOKUP(data[[#This Row],[id_campaign]],campaign[],2,FALSE)</f>
        <v>OwnsMotorcycle</v>
      </c>
      <c r="G8581" t="str">
        <f>VLOOKUP(data[[#This Row],[id_customer]],customer[],2,FALSE)</f>
        <v>Iormina Rudderham</v>
      </c>
      <c r="H8581" t="str">
        <f>data[[#This Row],[id_customer]]&amp;data[[#This Row],[id_campaign]]</f>
        <v>C0536cam15</v>
      </c>
      <c r="I8581">
        <f>DATEDIF(data[[#This Row],[join_date]],data[[#This Row],[buy_date]],"M")</f>
        <v>6</v>
      </c>
    </row>
    <row r="8582" spans="1:9" x14ac:dyDescent="0.25">
      <c r="A8582" t="s">
        <v>2185</v>
      </c>
      <c r="B8582" t="s">
        <v>32</v>
      </c>
      <c r="C8582" s="1">
        <v>44570</v>
      </c>
      <c r="D8582" s="1">
        <v>44823</v>
      </c>
      <c r="E8582">
        <f>VLOOKUP(data[[#This Row],[id_campaign]],campaign[],4,FALSE)</f>
        <v>14</v>
      </c>
      <c r="F8582" t="str">
        <f>VLOOKUP(data[[#This Row],[id_campaign]],campaign[],2,FALSE)</f>
        <v>OwnsMotorcycle</v>
      </c>
      <c r="G8582" t="str">
        <f>VLOOKUP(data[[#This Row],[id_customer]],customer[],2,FALSE)</f>
        <v>Iormina Rudderham</v>
      </c>
      <c r="H8582" t="str">
        <f>data[[#This Row],[id_customer]]&amp;data[[#This Row],[id_campaign]]</f>
        <v>C0536cam15</v>
      </c>
      <c r="I8582">
        <f>DATEDIF(data[[#This Row],[join_date]],data[[#This Row],[buy_date]],"M")</f>
        <v>8</v>
      </c>
    </row>
    <row r="8583" spans="1:9" x14ac:dyDescent="0.25">
      <c r="A8583" t="s">
        <v>2185</v>
      </c>
      <c r="B8583" t="s">
        <v>32</v>
      </c>
      <c r="C8583" s="1">
        <v>44570</v>
      </c>
      <c r="D8583" s="1">
        <v>44854</v>
      </c>
      <c r="E8583">
        <f>VLOOKUP(data[[#This Row],[id_campaign]],campaign[],4,FALSE)</f>
        <v>14</v>
      </c>
      <c r="F8583" t="str">
        <f>VLOOKUP(data[[#This Row],[id_campaign]],campaign[],2,FALSE)</f>
        <v>OwnsMotorcycle</v>
      </c>
      <c r="G8583" t="str">
        <f>VLOOKUP(data[[#This Row],[id_customer]],customer[],2,FALSE)</f>
        <v>Iormina Rudderham</v>
      </c>
      <c r="H8583" t="str">
        <f>data[[#This Row],[id_customer]]&amp;data[[#This Row],[id_campaign]]</f>
        <v>C0536cam15</v>
      </c>
      <c r="I8583">
        <f>DATEDIF(data[[#This Row],[join_date]],data[[#This Row],[buy_date]],"M")</f>
        <v>9</v>
      </c>
    </row>
    <row r="8584" spans="1:9" x14ac:dyDescent="0.25">
      <c r="A8584" t="s">
        <v>2185</v>
      </c>
      <c r="B8584" t="s">
        <v>32</v>
      </c>
      <c r="C8584" s="1">
        <v>44570</v>
      </c>
      <c r="D8584" s="1">
        <v>44879</v>
      </c>
      <c r="E8584">
        <f>VLOOKUP(data[[#This Row],[id_campaign]],campaign[],4,FALSE)</f>
        <v>14</v>
      </c>
      <c r="F8584" t="str">
        <f>VLOOKUP(data[[#This Row],[id_campaign]],campaign[],2,FALSE)</f>
        <v>OwnsMotorcycle</v>
      </c>
      <c r="G8584" t="str">
        <f>VLOOKUP(data[[#This Row],[id_customer]],customer[],2,FALSE)</f>
        <v>Iormina Rudderham</v>
      </c>
      <c r="H8584" t="str">
        <f>data[[#This Row],[id_customer]]&amp;data[[#This Row],[id_campaign]]</f>
        <v>C0536cam15</v>
      </c>
      <c r="I8584">
        <f>DATEDIF(data[[#This Row],[join_date]],data[[#This Row],[buy_date]],"M")</f>
        <v>10</v>
      </c>
    </row>
    <row r="8585" spans="1:9" x14ac:dyDescent="0.25">
      <c r="A8585" t="s">
        <v>2185</v>
      </c>
      <c r="B8585" t="s">
        <v>32</v>
      </c>
      <c r="C8585" s="1">
        <v>44570</v>
      </c>
      <c r="D8585" s="1">
        <v>44904</v>
      </c>
      <c r="E8585">
        <f>VLOOKUP(data[[#This Row],[id_campaign]],campaign[],4,FALSE)</f>
        <v>14</v>
      </c>
      <c r="F8585" t="str">
        <f>VLOOKUP(data[[#This Row],[id_campaign]],campaign[],2,FALSE)</f>
        <v>OwnsMotorcycle</v>
      </c>
      <c r="G8585" t="str">
        <f>VLOOKUP(data[[#This Row],[id_customer]],customer[],2,FALSE)</f>
        <v>Iormina Rudderham</v>
      </c>
      <c r="H8585" t="str">
        <f>data[[#This Row],[id_customer]]&amp;data[[#This Row],[id_campaign]]</f>
        <v>C0536cam15</v>
      </c>
      <c r="I8585">
        <f>DATEDIF(data[[#This Row],[join_date]],data[[#This Row],[buy_date]],"M")</f>
        <v>11</v>
      </c>
    </row>
    <row r="8586" spans="1:9" x14ac:dyDescent="0.25">
      <c r="A8586" t="s">
        <v>2185</v>
      </c>
      <c r="B8586" t="s">
        <v>32</v>
      </c>
      <c r="C8586" s="1">
        <v>44570</v>
      </c>
      <c r="D8586" s="1">
        <v>45004</v>
      </c>
      <c r="E8586">
        <f>VLOOKUP(data[[#This Row],[id_campaign]],campaign[],4,FALSE)</f>
        <v>14</v>
      </c>
      <c r="F8586" t="str">
        <f>VLOOKUP(data[[#This Row],[id_campaign]],campaign[],2,FALSE)</f>
        <v>OwnsMotorcycle</v>
      </c>
      <c r="G8586" t="str">
        <f>VLOOKUP(data[[#This Row],[id_customer]],customer[],2,FALSE)</f>
        <v>Iormina Rudderham</v>
      </c>
      <c r="H8586" t="str">
        <f>data[[#This Row],[id_customer]]&amp;data[[#This Row],[id_campaign]]</f>
        <v>C0536cam15</v>
      </c>
      <c r="I8586">
        <f>DATEDIF(data[[#This Row],[join_date]],data[[#This Row],[buy_date]],"M")</f>
        <v>14</v>
      </c>
    </row>
    <row r="8587" spans="1:9" x14ac:dyDescent="0.25">
      <c r="A8587" t="s">
        <v>2185</v>
      </c>
      <c r="B8587" t="s">
        <v>32</v>
      </c>
      <c r="C8587" s="1">
        <v>44570</v>
      </c>
      <c r="D8587" s="1">
        <v>45062</v>
      </c>
      <c r="E8587">
        <f>VLOOKUP(data[[#This Row],[id_campaign]],campaign[],4,FALSE)</f>
        <v>14</v>
      </c>
      <c r="F8587" t="str">
        <f>VLOOKUP(data[[#This Row],[id_campaign]],campaign[],2,FALSE)</f>
        <v>OwnsMotorcycle</v>
      </c>
      <c r="G8587" t="str">
        <f>VLOOKUP(data[[#This Row],[id_customer]],customer[],2,FALSE)</f>
        <v>Iormina Rudderham</v>
      </c>
      <c r="H8587" t="str">
        <f>data[[#This Row],[id_customer]]&amp;data[[#This Row],[id_campaign]]</f>
        <v>C0536cam15</v>
      </c>
      <c r="I8587">
        <f>DATEDIF(data[[#This Row],[join_date]],data[[#This Row],[buy_date]],"M")</f>
        <v>16</v>
      </c>
    </row>
    <row r="8588" spans="1:9" x14ac:dyDescent="0.25">
      <c r="A8588" t="s">
        <v>2185</v>
      </c>
      <c r="B8588" t="s">
        <v>28</v>
      </c>
      <c r="C8588" s="1">
        <v>44678</v>
      </c>
      <c r="D8588" s="1">
        <v>44678</v>
      </c>
      <c r="E8588">
        <f>VLOOKUP(data[[#This Row],[id_campaign]],campaign[],4,FALSE)</f>
        <v>25</v>
      </c>
      <c r="F8588" t="str">
        <f>VLOOKUP(data[[#This Row],[id_campaign]],campaign[],2,FALSE)</f>
        <v>NewCellphoneUser</v>
      </c>
      <c r="G8588" t="str">
        <f>VLOOKUP(data[[#This Row],[id_customer]],customer[],2,FALSE)</f>
        <v>Iormina Rudderham</v>
      </c>
      <c r="H8588" t="str">
        <f>data[[#This Row],[id_customer]]&amp;data[[#This Row],[id_campaign]]</f>
        <v>C0536cam13</v>
      </c>
      <c r="I8588">
        <f>DATEDIF(data[[#This Row],[join_date]],data[[#This Row],[buy_date]],"M")</f>
        <v>0</v>
      </c>
    </row>
    <row r="8589" spans="1:9" x14ac:dyDescent="0.25">
      <c r="A8589" t="s">
        <v>2185</v>
      </c>
      <c r="B8589" t="s">
        <v>28</v>
      </c>
      <c r="C8589" s="1">
        <v>44678</v>
      </c>
      <c r="D8589" s="1">
        <v>44723</v>
      </c>
      <c r="E8589">
        <f>VLOOKUP(data[[#This Row],[id_campaign]],campaign[],4,FALSE)</f>
        <v>25</v>
      </c>
      <c r="F8589" t="str">
        <f>VLOOKUP(data[[#This Row],[id_campaign]],campaign[],2,FALSE)</f>
        <v>NewCellphoneUser</v>
      </c>
      <c r="G8589" t="str">
        <f>VLOOKUP(data[[#This Row],[id_customer]],customer[],2,FALSE)</f>
        <v>Iormina Rudderham</v>
      </c>
      <c r="H8589" t="str">
        <f>data[[#This Row],[id_customer]]&amp;data[[#This Row],[id_campaign]]</f>
        <v>C0536cam13</v>
      </c>
      <c r="I8589">
        <f>DATEDIF(data[[#This Row],[join_date]],data[[#This Row],[buy_date]],"M")</f>
        <v>1</v>
      </c>
    </row>
    <row r="8590" spans="1:9" x14ac:dyDescent="0.25">
      <c r="A8590" t="s">
        <v>2185</v>
      </c>
      <c r="B8590" t="s">
        <v>28</v>
      </c>
      <c r="C8590" s="1">
        <v>44678</v>
      </c>
      <c r="D8590" s="1">
        <v>44835</v>
      </c>
      <c r="E8590">
        <f>VLOOKUP(data[[#This Row],[id_campaign]],campaign[],4,FALSE)</f>
        <v>25</v>
      </c>
      <c r="F8590" t="str">
        <f>VLOOKUP(data[[#This Row],[id_campaign]],campaign[],2,FALSE)</f>
        <v>NewCellphoneUser</v>
      </c>
      <c r="G8590" t="str">
        <f>VLOOKUP(data[[#This Row],[id_customer]],customer[],2,FALSE)</f>
        <v>Iormina Rudderham</v>
      </c>
      <c r="H8590" t="str">
        <f>data[[#This Row],[id_customer]]&amp;data[[#This Row],[id_campaign]]</f>
        <v>C0536cam13</v>
      </c>
      <c r="I8590">
        <f>DATEDIF(data[[#This Row],[join_date]],data[[#This Row],[buy_date]],"M")</f>
        <v>5</v>
      </c>
    </row>
    <row r="8591" spans="1:9" x14ac:dyDescent="0.25">
      <c r="A8591" t="s">
        <v>2185</v>
      </c>
      <c r="B8591" t="s">
        <v>28</v>
      </c>
      <c r="C8591" s="1">
        <v>44678</v>
      </c>
      <c r="D8591" s="1">
        <v>44926</v>
      </c>
      <c r="E8591">
        <f>VLOOKUP(data[[#This Row],[id_campaign]],campaign[],4,FALSE)</f>
        <v>25</v>
      </c>
      <c r="F8591" t="str">
        <f>VLOOKUP(data[[#This Row],[id_campaign]],campaign[],2,FALSE)</f>
        <v>NewCellphoneUser</v>
      </c>
      <c r="G8591" t="str">
        <f>VLOOKUP(data[[#This Row],[id_customer]],customer[],2,FALSE)</f>
        <v>Iormina Rudderham</v>
      </c>
      <c r="H8591" t="str">
        <f>data[[#This Row],[id_customer]]&amp;data[[#This Row],[id_campaign]]</f>
        <v>C0536cam13</v>
      </c>
      <c r="I8591">
        <f>DATEDIF(data[[#This Row],[join_date]],data[[#This Row],[buy_date]],"M")</f>
        <v>8</v>
      </c>
    </row>
    <row r="8592" spans="1:9" x14ac:dyDescent="0.25">
      <c r="A8592" t="s">
        <v>2185</v>
      </c>
      <c r="B8592" t="s">
        <v>28</v>
      </c>
      <c r="C8592" s="1">
        <v>44678</v>
      </c>
      <c r="D8592" s="1">
        <v>44995</v>
      </c>
      <c r="E8592">
        <f>VLOOKUP(data[[#This Row],[id_campaign]],campaign[],4,FALSE)</f>
        <v>25</v>
      </c>
      <c r="F8592" t="str">
        <f>VLOOKUP(data[[#This Row],[id_campaign]],campaign[],2,FALSE)</f>
        <v>NewCellphoneUser</v>
      </c>
      <c r="G8592" t="str">
        <f>VLOOKUP(data[[#This Row],[id_customer]],customer[],2,FALSE)</f>
        <v>Iormina Rudderham</v>
      </c>
      <c r="H8592" t="str">
        <f>data[[#This Row],[id_customer]]&amp;data[[#This Row],[id_campaign]]</f>
        <v>C0536cam13</v>
      </c>
      <c r="I8592">
        <f>DATEDIF(data[[#This Row],[join_date]],data[[#This Row],[buy_date]],"M")</f>
        <v>10</v>
      </c>
    </row>
    <row r="8593" spans="1:9" x14ac:dyDescent="0.25">
      <c r="A8593" t="s">
        <v>2185</v>
      </c>
      <c r="B8593" t="s">
        <v>28</v>
      </c>
      <c r="C8593" s="1">
        <v>44678</v>
      </c>
      <c r="D8593" s="1">
        <v>45020</v>
      </c>
      <c r="E8593">
        <f>VLOOKUP(data[[#This Row],[id_campaign]],campaign[],4,FALSE)</f>
        <v>25</v>
      </c>
      <c r="F8593" t="str">
        <f>VLOOKUP(data[[#This Row],[id_campaign]],campaign[],2,FALSE)</f>
        <v>NewCellphoneUser</v>
      </c>
      <c r="G8593" t="str">
        <f>VLOOKUP(data[[#This Row],[id_customer]],customer[],2,FALSE)</f>
        <v>Iormina Rudderham</v>
      </c>
      <c r="H8593" t="str">
        <f>data[[#This Row],[id_customer]]&amp;data[[#This Row],[id_campaign]]</f>
        <v>C0536cam13</v>
      </c>
      <c r="I8593">
        <f>DATEDIF(data[[#This Row],[join_date]],data[[#This Row],[buy_date]],"M")</f>
        <v>11</v>
      </c>
    </row>
    <row r="8594" spans="1:9" x14ac:dyDescent="0.25">
      <c r="A8594" t="s">
        <v>2185</v>
      </c>
      <c r="B8594" t="s">
        <v>28</v>
      </c>
      <c r="C8594" s="1">
        <v>44678</v>
      </c>
      <c r="D8594" s="1">
        <v>45083</v>
      </c>
      <c r="E8594">
        <f>VLOOKUP(data[[#This Row],[id_campaign]],campaign[],4,FALSE)</f>
        <v>25</v>
      </c>
      <c r="F8594" t="str">
        <f>VLOOKUP(data[[#This Row],[id_campaign]],campaign[],2,FALSE)</f>
        <v>NewCellphoneUser</v>
      </c>
      <c r="G8594" t="str">
        <f>VLOOKUP(data[[#This Row],[id_customer]],customer[],2,FALSE)</f>
        <v>Iormina Rudderham</v>
      </c>
      <c r="H8594" t="str">
        <f>data[[#This Row],[id_customer]]&amp;data[[#This Row],[id_campaign]]</f>
        <v>C0536cam13</v>
      </c>
      <c r="I8594">
        <f>DATEDIF(data[[#This Row],[join_date]],data[[#This Row],[buy_date]],"M")</f>
        <v>13</v>
      </c>
    </row>
    <row r="8595" spans="1:9" x14ac:dyDescent="0.25">
      <c r="A8595" t="s">
        <v>2189</v>
      </c>
      <c r="B8595" t="s">
        <v>14</v>
      </c>
      <c r="C8595" s="1">
        <v>44648</v>
      </c>
      <c r="D8595" s="1">
        <v>44648</v>
      </c>
      <c r="E8595">
        <f>VLOOKUP(data[[#This Row],[id_campaign]],campaign[],4,FALSE)</f>
        <v>13</v>
      </c>
      <c r="F8595" t="str">
        <f>VLOOKUP(data[[#This Row],[id_campaign]],campaign[],2,FALSE)</f>
        <v>Homeownership</v>
      </c>
      <c r="G8595" t="str">
        <f>VLOOKUP(data[[#This Row],[id_customer]],customer[],2,FALSE)</f>
        <v>Quincy Jacqueme</v>
      </c>
      <c r="H8595" t="str">
        <f>data[[#This Row],[id_customer]]&amp;data[[#This Row],[id_campaign]]</f>
        <v>C0537cam06</v>
      </c>
      <c r="I8595">
        <f>DATEDIF(data[[#This Row],[join_date]],data[[#This Row],[buy_date]],"M")</f>
        <v>0</v>
      </c>
    </row>
    <row r="8596" spans="1:9" x14ac:dyDescent="0.25">
      <c r="A8596" t="s">
        <v>2189</v>
      </c>
      <c r="B8596" t="s">
        <v>14</v>
      </c>
      <c r="C8596" s="1">
        <v>44648</v>
      </c>
      <c r="D8596" s="1">
        <v>44684</v>
      </c>
      <c r="E8596">
        <f>VLOOKUP(data[[#This Row],[id_campaign]],campaign[],4,FALSE)</f>
        <v>13</v>
      </c>
      <c r="F8596" t="str">
        <f>VLOOKUP(data[[#This Row],[id_campaign]],campaign[],2,FALSE)</f>
        <v>Homeownership</v>
      </c>
      <c r="G8596" t="str">
        <f>VLOOKUP(data[[#This Row],[id_customer]],customer[],2,FALSE)</f>
        <v>Quincy Jacqueme</v>
      </c>
      <c r="H8596" t="str">
        <f>data[[#This Row],[id_customer]]&amp;data[[#This Row],[id_campaign]]</f>
        <v>C0537cam06</v>
      </c>
      <c r="I8596">
        <f>DATEDIF(data[[#This Row],[join_date]],data[[#This Row],[buy_date]],"M")</f>
        <v>1</v>
      </c>
    </row>
    <row r="8597" spans="1:9" x14ac:dyDescent="0.25">
      <c r="A8597" t="s">
        <v>2189</v>
      </c>
      <c r="B8597" t="s">
        <v>14</v>
      </c>
      <c r="C8597" s="1">
        <v>44648</v>
      </c>
      <c r="D8597" s="1">
        <v>44722</v>
      </c>
      <c r="E8597">
        <f>VLOOKUP(data[[#This Row],[id_campaign]],campaign[],4,FALSE)</f>
        <v>13</v>
      </c>
      <c r="F8597" t="str">
        <f>VLOOKUP(data[[#This Row],[id_campaign]],campaign[],2,FALSE)</f>
        <v>Homeownership</v>
      </c>
      <c r="G8597" t="str">
        <f>VLOOKUP(data[[#This Row],[id_customer]],customer[],2,FALSE)</f>
        <v>Quincy Jacqueme</v>
      </c>
      <c r="H8597" t="str">
        <f>data[[#This Row],[id_customer]]&amp;data[[#This Row],[id_campaign]]</f>
        <v>C0537cam06</v>
      </c>
      <c r="I8597">
        <f>DATEDIF(data[[#This Row],[join_date]],data[[#This Row],[buy_date]],"M")</f>
        <v>2</v>
      </c>
    </row>
    <row r="8598" spans="1:9" x14ac:dyDescent="0.25">
      <c r="A8598" t="s">
        <v>2189</v>
      </c>
      <c r="B8598" t="s">
        <v>14</v>
      </c>
      <c r="C8598" s="1">
        <v>44648</v>
      </c>
      <c r="D8598" s="1">
        <v>44743</v>
      </c>
      <c r="E8598">
        <f>VLOOKUP(data[[#This Row],[id_campaign]],campaign[],4,FALSE)</f>
        <v>13</v>
      </c>
      <c r="F8598" t="str">
        <f>VLOOKUP(data[[#This Row],[id_campaign]],campaign[],2,FALSE)</f>
        <v>Homeownership</v>
      </c>
      <c r="G8598" t="str">
        <f>VLOOKUP(data[[#This Row],[id_customer]],customer[],2,FALSE)</f>
        <v>Quincy Jacqueme</v>
      </c>
      <c r="H8598" t="str">
        <f>data[[#This Row],[id_customer]]&amp;data[[#This Row],[id_campaign]]</f>
        <v>C0537cam06</v>
      </c>
      <c r="I8598">
        <f>DATEDIF(data[[#This Row],[join_date]],data[[#This Row],[buy_date]],"M")</f>
        <v>3</v>
      </c>
    </row>
    <row r="8599" spans="1:9" x14ac:dyDescent="0.25">
      <c r="A8599" t="s">
        <v>2189</v>
      </c>
      <c r="B8599" t="s">
        <v>14</v>
      </c>
      <c r="C8599" s="1">
        <v>44648</v>
      </c>
      <c r="D8599" s="1">
        <v>44813</v>
      </c>
      <c r="E8599">
        <f>VLOOKUP(data[[#This Row],[id_campaign]],campaign[],4,FALSE)</f>
        <v>13</v>
      </c>
      <c r="F8599" t="str">
        <f>VLOOKUP(data[[#This Row],[id_campaign]],campaign[],2,FALSE)</f>
        <v>Homeownership</v>
      </c>
      <c r="G8599" t="str">
        <f>VLOOKUP(data[[#This Row],[id_customer]],customer[],2,FALSE)</f>
        <v>Quincy Jacqueme</v>
      </c>
      <c r="H8599" t="str">
        <f>data[[#This Row],[id_customer]]&amp;data[[#This Row],[id_campaign]]</f>
        <v>C0537cam06</v>
      </c>
      <c r="I8599">
        <f>DATEDIF(data[[#This Row],[join_date]],data[[#This Row],[buy_date]],"M")</f>
        <v>5</v>
      </c>
    </row>
    <row r="8600" spans="1:9" x14ac:dyDescent="0.25">
      <c r="A8600" t="s">
        <v>2189</v>
      </c>
      <c r="B8600" t="s">
        <v>14</v>
      </c>
      <c r="C8600" s="1">
        <v>44648</v>
      </c>
      <c r="D8600" s="1">
        <v>44877</v>
      </c>
      <c r="E8600">
        <f>VLOOKUP(data[[#This Row],[id_campaign]],campaign[],4,FALSE)</f>
        <v>13</v>
      </c>
      <c r="F8600" t="str">
        <f>VLOOKUP(data[[#This Row],[id_campaign]],campaign[],2,FALSE)</f>
        <v>Homeownership</v>
      </c>
      <c r="G8600" t="str">
        <f>VLOOKUP(data[[#This Row],[id_customer]],customer[],2,FALSE)</f>
        <v>Quincy Jacqueme</v>
      </c>
      <c r="H8600" t="str">
        <f>data[[#This Row],[id_customer]]&amp;data[[#This Row],[id_campaign]]</f>
        <v>C0537cam06</v>
      </c>
      <c r="I8600">
        <f>DATEDIF(data[[#This Row],[join_date]],data[[#This Row],[buy_date]],"M")</f>
        <v>7</v>
      </c>
    </row>
    <row r="8601" spans="1:9" x14ac:dyDescent="0.25">
      <c r="A8601" t="s">
        <v>2189</v>
      </c>
      <c r="B8601" t="s">
        <v>14</v>
      </c>
      <c r="C8601" s="1">
        <v>44648</v>
      </c>
      <c r="D8601" s="1">
        <v>44907</v>
      </c>
      <c r="E8601">
        <f>VLOOKUP(data[[#This Row],[id_campaign]],campaign[],4,FALSE)</f>
        <v>13</v>
      </c>
      <c r="F8601" t="str">
        <f>VLOOKUP(data[[#This Row],[id_campaign]],campaign[],2,FALSE)</f>
        <v>Homeownership</v>
      </c>
      <c r="G8601" t="str">
        <f>VLOOKUP(data[[#This Row],[id_customer]],customer[],2,FALSE)</f>
        <v>Quincy Jacqueme</v>
      </c>
      <c r="H8601" t="str">
        <f>data[[#This Row],[id_customer]]&amp;data[[#This Row],[id_campaign]]</f>
        <v>C0537cam06</v>
      </c>
      <c r="I8601">
        <f>DATEDIF(data[[#This Row],[join_date]],data[[#This Row],[buy_date]],"M")</f>
        <v>8</v>
      </c>
    </row>
    <row r="8602" spans="1:9" x14ac:dyDescent="0.25">
      <c r="A8602" t="s">
        <v>2189</v>
      </c>
      <c r="B8602" t="s">
        <v>14</v>
      </c>
      <c r="C8602" s="1">
        <v>44648</v>
      </c>
      <c r="D8602" s="1">
        <v>44956</v>
      </c>
      <c r="E8602">
        <f>VLOOKUP(data[[#This Row],[id_campaign]],campaign[],4,FALSE)</f>
        <v>13</v>
      </c>
      <c r="F8602" t="str">
        <f>VLOOKUP(data[[#This Row],[id_campaign]],campaign[],2,FALSE)</f>
        <v>Homeownership</v>
      </c>
      <c r="G8602" t="str">
        <f>VLOOKUP(data[[#This Row],[id_customer]],customer[],2,FALSE)</f>
        <v>Quincy Jacqueme</v>
      </c>
      <c r="H8602" t="str">
        <f>data[[#This Row],[id_customer]]&amp;data[[#This Row],[id_campaign]]</f>
        <v>C0537cam06</v>
      </c>
      <c r="I8602">
        <f>DATEDIF(data[[#This Row],[join_date]],data[[#This Row],[buy_date]],"M")</f>
        <v>10</v>
      </c>
    </row>
    <row r="8603" spans="1:9" x14ac:dyDescent="0.25">
      <c r="A8603" t="s">
        <v>2189</v>
      </c>
      <c r="B8603" t="s">
        <v>14</v>
      </c>
      <c r="C8603" s="1">
        <v>44648</v>
      </c>
      <c r="D8603" s="1">
        <v>44959</v>
      </c>
      <c r="E8603">
        <f>VLOOKUP(data[[#This Row],[id_campaign]],campaign[],4,FALSE)</f>
        <v>13</v>
      </c>
      <c r="F8603" t="str">
        <f>VLOOKUP(data[[#This Row],[id_campaign]],campaign[],2,FALSE)</f>
        <v>Homeownership</v>
      </c>
      <c r="G8603" t="str">
        <f>VLOOKUP(data[[#This Row],[id_customer]],customer[],2,FALSE)</f>
        <v>Quincy Jacqueme</v>
      </c>
      <c r="H8603" t="str">
        <f>data[[#This Row],[id_customer]]&amp;data[[#This Row],[id_campaign]]</f>
        <v>C0537cam06</v>
      </c>
      <c r="I8603">
        <f>DATEDIF(data[[#This Row],[join_date]],data[[#This Row],[buy_date]],"M")</f>
        <v>10</v>
      </c>
    </row>
    <row r="8604" spans="1:9" x14ac:dyDescent="0.25">
      <c r="A8604" t="s">
        <v>2189</v>
      </c>
      <c r="B8604" t="s">
        <v>14</v>
      </c>
      <c r="C8604" s="1">
        <v>44648</v>
      </c>
      <c r="D8604" s="1">
        <v>45016</v>
      </c>
      <c r="E8604">
        <f>VLOOKUP(data[[#This Row],[id_campaign]],campaign[],4,FALSE)</f>
        <v>13</v>
      </c>
      <c r="F8604" t="str">
        <f>VLOOKUP(data[[#This Row],[id_campaign]],campaign[],2,FALSE)</f>
        <v>Homeownership</v>
      </c>
      <c r="G8604" t="str">
        <f>VLOOKUP(data[[#This Row],[id_customer]],customer[],2,FALSE)</f>
        <v>Quincy Jacqueme</v>
      </c>
      <c r="H8604" t="str">
        <f>data[[#This Row],[id_customer]]&amp;data[[#This Row],[id_campaign]]</f>
        <v>C0537cam06</v>
      </c>
      <c r="I8604">
        <f>DATEDIF(data[[#This Row],[join_date]],data[[#This Row],[buy_date]],"M")</f>
        <v>12</v>
      </c>
    </row>
    <row r="8605" spans="1:9" x14ac:dyDescent="0.25">
      <c r="A8605" t="s">
        <v>2189</v>
      </c>
      <c r="B8605" t="s">
        <v>14</v>
      </c>
      <c r="C8605" s="1">
        <v>44648</v>
      </c>
      <c r="D8605" s="1">
        <v>45078</v>
      </c>
      <c r="E8605">
        <f>VLOOKUP(data[[#This Row],[id_campaign]],campaign[],4,FALSE)</f>
        <v>13</v>
      </c>
      <c r="F8605" t="str">
        <f>VLOOKUP(data[[#This Row],[id_campaign]],campaign[],2,FALSE)</f>
        <v>Homeownership</v>
      </c>
      <c r="G8605" t="str">
        <f>VLOOKUP(data[[#This Row],[id_customer]],customer[],2,FALSE)</f>
        <v>Quincy Jacqueme</v>
      </c>
      <c r="H8605" t="str">
        <f>data[[#This Row],[id_customer]]&amp;data[[#This Row],[id_campaign]]</f>
        <v>C0537cam06</v>
      </c>
      <c r="I8605">
        <f>DATEDIF(data[[#This Row],[join_date]],data[[#This Row],[buy_date]],"M")</f>
        <v>14</v>
      </c>
    </row>
    <row r="8606" spans="1:9" x14ac:dyDescent="0.25">
      <c r="A8606" t="s">
        <v>2189</v>
      </c>
      <c r="B8606" t="s">
        <v>24</v>
      </c>
      <c r="C8606" s="1">
        <v>44728</v>
      </c>
      <c r="D8606" s="1">
        <v>44728</v>
      </c>
      <c r="E8606">
        <f>VLOOKUP(data[[#This Row],[id_campaign]],campaign[],4,FALSE)</f>
        <v>62</v>
      </c>
      <c r="F8606" t="str">
        <f>VLOOKUP(data[[#This Row],[id_campaign]],campaign[],2,FALSE)</f>
        <v>OwnsComputer</v>
      </c>
      <c r="G8606" t="str">
        <f>VLOOKUP(data[[#This Row],[id_customer]],customer[],2,FALSE)</f>
        <v>Quincy Jacqueme</v>
      </c>
      <c r="H8606" t="str">
        <f>data[[#This Row],[id_customer]]&amp;data[[#This Row],[id_campaign]]</f>
        <v>C0537cam11</v>
      </c>
      <c r="I8606">
        <f>DATEDIF(data[[#This Row],[join_date]],data[[#This Row],[buy_date]],"M")</f>
        <v>0</v>
      </c>
    </row>
    <row r="8607" spans="1:9" x14ac:dyDescent="0.25">
      <c r="A8607" t="s">
        <v>2189</v>
      </c>
      <c r="B8607" t="s">
        <v>24</v>
      </c>
      <c r="C8607" s="1">
        <v>44728</v>
      </c>
      <c r="D8607" s="1">
        <v>44758</v>
      </c>
      <c r="E8607">
        <f>VLOOKUP(data[[#This Row],[id_campaign]],campaign[],4,FALSE)</f>
        <v>62</v>
      </c>
      <c r="F8607" t="str">
        <f>VLOOKUP(data[[#This Row],[id_campaign]],campaign[],2,FALSE)</f>
        <v>OwnsComputer</v>
      </c>
      <c r="G8607" t="str">
        <f>VLOOKUP(data[[#This Row],[id_customer]],customer[],2,FALSE)</f>
        <v>Quincy Jacqueme</v>
      </c>
      <c r="H8607" t="str">
        <f>data[[#This Row],[id_customer]]&amp;data[[#This Row],[id_campaign]]</f>
        <v>C0537cam11</v>
      </c>
      <c r="I8607">
        <f>DATEDIF(data[[#This Row],[join_date]],data[[#This Row],[buy_date]],"M")</f>
        <v>1</v>
      </c>
    </row>
    <row r="8608" spans="1:9" x14ac:dyDescent="0.25">
      <c r="A8608" t="s">
        <v>2189</v>
      </c>
      <c r="B8608" t="s">
        <v>24</v>
      </c>
      <c r="C8608" s="1">
        <v>44728</v>
      </c>
      <c r="D8608" s="1">
        <v>44803</v>
      </c>
      <c r="E8608">
        <f>VLOOKUP(data[[#This Row],[id_campaign]],campaign[],4,FALSE)</f>
        <v>62</v>
      </c>
      <c r="F8608" t="str">
        <f>VLOOKUP(data[[#This Row],[id_campaign]],campaign[],2,FALSE)</f>
        <v>OwnsComputer</v>
      </c>
      <c r="G8608" t="str">
        <f>VLOOKUP(data[[#This Row],[id_customer]],customer[],2,FALSE)</f>
        <v>Quincy Jacqueme</v>
      </c>
      <c r="H8608" t="str">
        <f>data[[#This Row],[id_customer]]&amp;data[[#This Row],[id_campaign]]</f>
        <v>C0537cam11</v>
      </c>
      <c r="I8608">
        <f>DATEDIF(data[[#This Row],[join_date]],data[[#This Row],[buy_date]],"M")</f>
        <v>2</v>
      </c>
    </row>
    <row r="8609" spans="1:9" x14ac:dyDescent="0.25">
      <c r="A8609" t="s">
        <v>2189</v>
      </c>
      <c r="B8609" t="s">
        <v>24</v>
      </c>
      <c r="C8609" s="1">
        <v>44728</v>
      </c>
      <c r="D8609" s="1">
        <v>44820</v>
      </c>
      <c r="E8609">
        <f>VLOOKUP(data[[#This Row],[id_campaign]],campaign[],4,FALSE)</f>
        <v>62</v>
      </c>
      <c r="F8609" t="str">
        <f>VLOOKUP(data[[#This Row],[id_campaign]],campaign[],2,FALSE)</f>
        <v>OwnsComputer</v>
      </c>
      <c r="G8609" t="str">
        <f>VLOOKUP(data[[#This Row],[id_customer]],customer[],2,FALSE)</f>
        <v>Quincy Jacqueme</v>
      </c>
      <c r="H8609" t="str">
        <f>data[[#This Row],[id_customer]]&amp;data[[#This Row],[id_campaign]]</f>
        <v>C0537cam11</v>
      </c>
      <c r="I8609">
        <f>DATEDIF(data[[#This Row],[join_date]],data[[#This Row],[buy_date]],"M")</f>
        <v>3</v>
      </c>
    </row>
    <row r="8610" spans="1:9" x14ac:dyDescent="0.25">
      <c r="A8610" t="s">
        <v>2189</v>
      </c>
      <c r="B8610" t="s">
        <v>24</v>
      </c>
      <c r="C8610" s="1">
        <v>44728</v>
      </c>
      <c r="D8610" s="1">
        <v>44851</v>
      </c>
      <c r="E8610">
        <f>VLOOKUP(data[[#This Row],[id_campaign]],campaign[],4,FALSE)</f>
        <v>62</v>
      </c>
      <c r="F8610" t="str">
        <f>VLOOKUP(data[[#This Row],[id_campaign]],campaign[],2,FALSE)</f>
        <v>OwnsComputer</v>
      </c>
      <c r="G8610" t="str">
        <f>VLOOKUP(data[[#This Row],[id_customer]],customer[],2,FALSE)</f>
        <v>Quincy Jacqueme</v>
      </c>
      <c r="H8610" t="str">
        <f>data[[#This Row],[id_customer]]&amp;data[[#This Row],[id_campaign]]</f>
        <v>C0537cam11</v>
      </c>
      <c r="I8610">
        <f>DATEDIF(data[[#This Row],[join_date]],data[[#This Row],[buy_date]],"M")</f>
        <v>4</v>
      </c>
    </row>
    <row r="8611" spans="1:9" x14ac:dyDescent="0.25">
      <c r="A8611" t="s">
        <v>2189</v>
      </c>
      <c r="B8611" t="s">
        <v>24</v>
      </c>
      <c r="C8611" s="1">
        <v>44728</v>
      </c>
      <c r="D8611" s="1">
        <v>44881</v>
      </c>
      <c r="E8611">
        <f>VLOOKUP(data[[#This Row],[id_campaign]],campaign[],4,FALSE)</f>
        <v>62</v>
      </c>
      <c r="F8611" t="str">
        <f>VLOOKUP(data[[#This Row],[id_campaign]],campaign[],2,FALSE)</f>
        <v>OwnsComputer</v>
      </c>
      <c r="G8611" t="str">
        <f>VLOOKUP(data[[#This Row],[id_customer]],customer[],2,FALSE)</f>
        <v>Quincy Jacqueme</v>
      </c>
      <c r="H8611" t="str">
        <f>data[[#This Row],[id_customer]]&amp;data[[#This Row],[id_campaign]]</f>
        <v>C0537cam11</v>
      </c>
      <c r="I8611">
        <f>DATEDIF(data[[#This Row],[join_date]],data[[#This Row],[buy_date]],"M")</f>
        <v>5</v>
      </c>
    </row>
    <row r="8612" spans="1:9" x14ac:dyDescent="0.25">
      <c r="A8612" t="s">
        <v>2189</v>
      </c>
      <c r="B8612" t="s">
        <v>24</v>
      </c>
      <c r="C8612" s="1">
        <v>44728</v>
      </c>
      <c r="D8612" s="1">
        <v>44942</v>
      </c>
      <c r="E8612">
        <f>VLOOKUP(data[[#This Row],[id_campaign]],campaign[],4,FALSE)</f>
        <v>62</v>
      </c>
      <c r="F8612" t="str">
        <f>VLOOKUP(data[[#This Row],[id_campaign]],campaign[],2,FALSE)</f>
        <v>OwnsComputer</v>
      </c>
      <c r="G8612" t="str">
        <f>VLOOKUP(data[[#This Row],[id_customer]],customer[],2,FALSE)</f>
        <v>Quincy Jacqueme</v>
      </c>
      <c r="H8612" t="str">
        <f>data[[#This Row],[id_customer]]&amp;data[[#This Row],[id_campaign]]</f>
        <v>C0537cam11</v>
      </c>
      <c r="I8612">
        <f>DATEDIF(data[[#This Row],[join_date]],data[[#This Row],[buy_date]],"M")</f>
        <v>7</v>
      </c>
    </row>
    <row r="8613" spans="1:9" x14ac:dyDescent="0.25">
      <c r="A8613" t="s">
        <v>2189</v>
      </c>
      <c r="B8613" t="s">
        <v>24</v>
      </c>
      <c r="C8613" s="1">
        <v>44728</v>
      </c>
      <c r="D8613" s="1">
        <v>45007</v>
      </c>
      <c r="E8613">
        <f>VLOOKUP(data[[#This Row],[id_campaign]],campaign[],4,FALSE)</f>
        <v>62</v>
      </c>
      <c r="F8613" t="str">
        <f>VLOOKUP(data[[#This Row],[id_campaign]],campaign[],2,FALSE)</f>
        <v>OwnsComputer</v>
      </c>
      <c r="G8613" t="str">
        <f>VLOOKUP(data[[#This Row],[id_customer]],customer[],2,FALSE)</f>
        <v>Quincy Jacqueme</v>
      </c>
      <c r="H8613" t="str">
        <f>data[[#This Row],[id_customer]]&amp;data[[#This Row],[id_campaign]]</f>
        <v>C0537cam11</v>
      </c>
      <c r="I8613">
        <f>DATEDIF(data[[#This Row],[join_date]],data[[#This Row],[buy_date]],"M")</f>
        <v>9</v>
      </c>
    </row>
    <row r="8614" spans="1:9" x14ac:dyDescent="0.25">
      <c r="A8614" t="s">
        <v>2189</v>
      </c>
      <c r="B8614" t="s">
        <v>24</v>
      </c>
      <c r="C8614" s="1">
        <v>44728</v>
      </c>
      <c r="D8614" s="1">
        <v>45033</v>
      </c>
      <c r="E8614">
        <f>VLOOKUP(data[[#This Row],[id_campaign]],campaign[],4,FALSE)</f>
        <v>62</v>
      </c>
      <c r="F8614" t="str">
        <f>VLOOKUP(data[[#This Row],[id_campaign]],campaign[],2,FALSE)</f>
        <v>OwnsComputer</v>
      </c>
      <c r="G8614" t="str">
        <f>VLOOKUP(data[[#This Row],[id_customer]],customer[],2,FALSE)</f>
        <v>Quincy Jacqueme</v>
      </c>
      <c r="H8614" t="str">
        <f>data[[#This Row],[id_customer]]&amp;data[[#This Row],[id_campaign]]</f>
        <v>C0537cam11</v>
      </c>
      <c r="I8614">
        <f>DATEDIF(data[[#This Row],[join_date]],data[[#This Row],[buy_date]],"M")</f>
        <v>10</v>
      </c>
    </row>
    <row r="8615" spans="1:9" x14ac:dyDescent="0.25">
      <c r="A8615" t="s">
        <v>2189</v>
      </c>
      <c r="B8615" t="s">
        <v>24</v>
      </c>
      <c r="C8615" s="1">
        <v>44728</v>
      </c>
      <c r="D8615" s="1">
        <v>45068</v>
      </c>
      <c r="E8615">
        <f>VLOOKUP(data[[#This Row],[id_campaign]],campaign[],4,FALSE)</f>
        <v>62</v>
      </c>
      <c r="F8615" t="str">
        <f>VLOOKUP(data[[#This Row],[id_campaign]],campaign[],2,FALSE)</f>
        <v>OwnsComputer</v>
      </c>
      <c r="G8615" t="str">
        <f>VLOOKUP(data[[#This Row],[id_customer]],customer[],2,FALSE)</f>
        <v>Quincy Jacqueme</v>
      </c>
      <c r="H8615" t="str">
        <f>data[[#This Row],[id_customer]]&amp;data[[#This Row],[id_campaign]]</f>
        <v>C0537cam11</v>
      </c>
      <c r="I8615">
        <f>DATEDIF(data[[#This Row],[join_date]],data[[#This Row],[buy_date]],"M")</f>
        <v>11</v>
      </c>
    </row>
    <row r="8616" spans="1:9" x14ac:dyDescent="0.25">
      <c r="A8616" t="s">
        <v>2193</v>
      </c>
      <c r="B8616" t="s">
        <v>6</v>
      </c>
      <c r="C8616" s="1">
        <v>44882</v>
      </c>
      <c r="D8616" s="1">
        <v>44882</v>
      </c>
      <c r="E8616">
        <f>VLOOKUP(data[[#This Row],[id_campaign]],campaign[],4,FALSE)</f>
        <v>26</v>
      </c>
      <c r="F8616" t="str">
        <f>VLOOKUP(data[[#This Row],[id_campaign]],campaign[],2,FALSE)</f>
        <v>HandsetRefurbished</v>
      </c>
      <c r="G8616" t="str">
        <f>VLOOKUP(data[[#This Row],[id_customer]],customer[],2,FALSE)</f>
        <v>Casey Doohey</v>
      </c>
      <c r="H8616" t="str">
        <f>data[[#This Row],[id_customer]]&amp;data[[#This Row],[id_campaign]]</f>
        <v>C0538cam02</v>
      </c>
      <c r="I8616">
        <f>DATEDIF(data[[#This Row],[join_date]],data[[#This Row],[buy_date]],"M")</f>
        <v>0</v>
      </c>
    </row>
    <row r="8617" spans="1:9" x14ac:dyDescent="0.25">
      <c r="A8617" t="s">
        <v>2193</v>
      </c>
      <c r="B8617" t="s">
        <v>6</v>
      </c>
      <c r="C8617" s="1">
        <v>44882</v>
      </c>
      <c r="D8617" s="1">
        <v>44922</v>
      </c>
      <c r="E8617">
        <f>VLOOKUP(data[[#This Row],[id_campaign]],campaign[],4,FALSE)</f>
        <v>26</v>
      </c>
      <c r="F8617" t="str">
        <f>VLOOKUP(data[[#This Row],[id_campaign]],campaign[],2,FALSE)</f>
        <v>HandsetRefurbished</v>
      </c>
      <c r="G8617" t="str">
        <f>VLOOKUP(data[[#This Row],[id_customer]],customer[],2,FALSE)</f>
        <v>Casey Doohey</v>
      </c>
      <c r="H8617" t="str">
        <f>data[[#This Row],[id_customer]]&amp;data[[#This Row],[id_campaign]]</f>
        <v>C0538cam02</v>
      </c>
      <c r="I8617">
        <f>DATEDIF(data[[#This Row],[join_date]],data[[#This Row],[buy_date]],"M")</f>
        <v>1</v>
      </c>
    </row>
    <row r="8618" spans="1:9" x14ac:dyDescent="0.25">
      <c r="A8618" t="s">
        <v>2193</v>
      </c>
      <c r="B8618" t="s">
        <v>6</v>
      </c>
      <c r="C8618" s="1">
        <v>44882</v>
      </c>
      <c r="D8618" s="1">
        <v>44954</v>
      </c>
      <c r="E8618">
        <f>VLOOKUP(data[[#This Row],[id_campaign]],campaign[],4,FALSE)</f>
        <v>26</v>
      </c>
      <c r="F8618" t="str">
        <f>VLOOKUP(data[[#This Row],[id_campaign]],campaign[],2,FALSE)</f>
        <v>HandsetRefurbished</v>
      </c>
      <c r="G8618" t="str">
        <f>VLOOKUP(data[[#This Row],[id_customer]],customer[],2,FALSE)</f>
        <v>Casey Doohey</v>
      </c>
      <c r="H8618" t="str">
        <f>data[[#This Row],[id_customer]]&amp;data[[#This Row],[id_campaign]]</f>
        <v>C0538cam02</v>
      </c>
      <c r="I8618">
        <f>DATEDIF(data[[#This Row],[join_date]],data[[#This Row],[buy_date]],"M")</f>
        <v>2</v>
      </c>
    </row>
    <row r="8619" spans="1:9" x14ac:dyDescent="0.25">
      <c r="A8619" t="s">
        <v>2193</v>
      </c>
      <c r="B8619" t="s">
        <v>6</v>
      </c>
      <c r="C8619" s="1">
        <v>44882</v>
      </c>
      <c r="D8619" s="1">
        <v>44979</v>
      </c>
      <c r="E8619">
        <f>VLOOKUP(data[[#This Row],[id_campaign]],campaign[],4,FALSE)</f>
        <v>26</v>
      </c>
      <c r="F8619" t="str">
        <f>VLOOKUP(data[[#This Row],[id_campaign]],campaign[],2,FALSE)</f>
        <v>HandsetRefurbished</v>
      </c>
      <c r="G8619" t="str">
        <f>VLOOKUP(data[[#This Row],[id_customer]],customer[],2,FALSE)</f>
        <v>Casey Doohey</v>
      </c>
      <c r="H8619" t="str">
        <f>data[[#This Row],[id_customer]]&amp;data[[#This Row],[id_campaign]]</f>
        <v>C0538cam02</v>
      </c>
      <c r="I8619">
        <f>DATEDIF(data[[#This Row],[join_date]],data[[#This Row],[buy_date]],"M")</f>
        <v>3</v>
      </c>
    </row>
    <row r="8620" spans="1:9" x14ac:dyDescent="0.25">
      <c r="A8620" t="s">
        <v>2193</v>
      </c>
      <c r="B8620" t="s">
        <v>6</v>
      </c>
      <c r="C8620" s="1">
        <v>44882</v>
      </c>
      <c r="D8620" s="1">
        <v>45014</v>
      </c>
      <c r="E8620">
        <f>VLOOKUP(data[[#This Row],[id_campaign]],campaign[],4,FALSE)</f>
        <v>26</v>
      </c>
      <c r="F8620" t="str">
        <f>VLOOKUP(data[[#This Row],[id_campaign]],campaign[],2,FALSE)</f>
        <v>HandsetRefurbished</v>
      </c>
      <c r="G8620" t="str">
        <f>VLOOKUP(data[[#This Row],[id_customer]],customer[],2,FALSE)</f>
        <v>Casey Doohey</v>
      </c>
      <c r="H8620" t="str">
        <f>data[[#This Row],[id_customer]]&amp;data[[#This Row],[id_campaign]]</f>
        <v>C0538cam02</v>
      </c>
      <c r="I8620">
        <f>DATEDIF(data[[#This Row],[join_date]],data[[#This Row],[buy_date]],"M")</f>
        <v>4</v>
      </c>
    </row>
    <row r="8621" spans="1:9" x14ac:dyDescent="0.25">
      <c r="A8621" t="s">
        <v>2193</v>
      </c>
      <c r="B8621" t="s">
        <v>6</v>
      </c>
      <c r="C8621" s="1">
        <v>44882</v>
      </c>
      <c r="D8621" s="1">
        <v>45037</v>
      </c>
      <c r="E8621">
        <f>VLOOKUP(data[[#This Row],[id_campaign]],campaign[],4,FALSE)</f>
        <v>26</v>
      </c>
      <c r="F8621" t="str">
        <f>VLOOKUP(data[[#This Row],[id_campaign]],campaign[],2,FALSE)</f>
        <v>HandsetRefurbished</v>
      </c>
      <c r="G8621" t="str">
        <f>VLOOKUP(data[[#This Row],[id_customer]],customer[],2,FALSE)</f>
        <v>Casey Doohey</v>
      </c>
      <c r="H8621" t="str">
        <f>data[[#This Row],[id_customer]]&amp;data[[#This Row],[id_campaign]]</f>
        <v>C0538cam02</v>
      </c>
      <c r="I8621">
        <f>DATEDIF(data[[#This Row],[join_date]],data[[#This Row],[buy_date]],"M")</f>
        <v>5</v>
      </c>
    </row>
    <row r="8622" spans="1:9" x14ac:dyDescent="0.25">
      <c r="A8622" t="s">
        <v>2193</v>
      </c>
      <c r="B8622" t="s">
        <v>6</v>
      </c>
      <c r="C8622" s="1">
        <v>44882</v>
      </c>
      <c r="D8622" s="1">
        <v>45070</v>
      </c>
      <c r="E8622">
        <f>VLOOKUP(data[[#This Row],[id_campaign]],campaign[],4,FALSE)</f>
        <v>26</v>
      </c>
      <c r="F8622" t="str">
        <f>VLOOKUP(data[[#This Row],[id_campaign]],campaign[],2,FALSE)</f>
        <v>HandsetRefurbished</v>
      </c>
      <c r="G8622" t="str">
        <f>VLOOKUP(data[[#This Row],[id_customer]],customer[],2,FALSE)</f>
        <v>Casey Doohey</v>
      </c>
      <c r="H8622" t="str">
        <f>data[[#This Row],[id_customer]]&amp;data[[#This Row],[id_campaign]]</f>
        <v>C0538cam02</v>
      </c>
      <c r="I8622">
        <f>DATEDIF(data[[#This Row],[join_date]],data[[#This Row],[buy_date]],"M")</f>
        <v>6</v>
      </c>
    </row>
    <row r="8623" spans="1:9" x14ac:dyDescent="0.25">
      <c r="A8623" t="s">
        <v>2193</v>
      </c>
      <c r="B8623" t="s">
        <v>6</v>
      </c>
      <c r="C8623" s="1">
        <v>44882</v>
      </c>
      <c r="D8623" s="1">
        <v>45078</v>
      </c>
      <c r="E8623">
        <f>VLOOKUP(data[[#This Row],[id_campaign]],campaign[],4,FALSE)</f>
        <v>26</v>
      </c>
      <c r="F8623" t="str">
        <f>VLOOKUP(data[[#This Row],[id_campaign]],campaign[],2,FALSE)</f>
        <v>HandsetRefurbished</v>
      </c>
      <c r="G8623" t="str">
        <f>VLOOKUP(data[[#This Row],[id_customer]],customer[],2,FALSE)</f>
        <v>Casey Doohey</v>
      </c>
      <c r="H8623" t="str">
        <f>data[[#This Row],[id_customer]]&amp;data[[#This Row],[id_campaign]]</f>
        <v>C0538cam02</v>
      </c>
      <c r="I8623">
        <f>DATEDIF(data[[#This Row],[join_date]],data[[#This Row],[buy_date]],"M")</f>
        <v>6</v>
      </c>
    </row>
    <row r="8624" spans="1:9" x14ac:dyDescent="0.25">
      <c r="A8624" t="s">
        <v>2197</v>
      </c>
      <c r="B8624" t="s">
        <v>24</v>
      </c>
      <c r="C8624" s="1">
        <v>44886</v>
      </c>
      <c r="D8624" s="1">
        <v>44886</v>
      </c>
      <c r="E8624">
        <f>VLOOKUP(data[[#This Row],[id_campaign]],campaign[],4,FALSE)</f>
        <v>62</v>
      </c>
      <c r="F8624" t="str">
        <f>VLOOKUP(data[[#This Row],[id_campaign]],campaign[],2,FALSE)</f>
        <v>OwnsComputer</v>
      </c>
      <c r="G8624" t="str">
        <f>VLOOKUP(data[[#This Row],[id_customer]],customer[],2,FALSE)</f>
        <v>Franz Terren</v>
      </c>
      <c r="H8624" t="str">
        <f>data[[#This Row],[id_customer]]&amp;data[[#This Row],[id_campaign]]</f>
        <v>C0539cam11</v>
      </c>
      <c r="I8624">
        <f>DATEDIF(data[[#This Row],[join_date]],data[[#This Row],[buy_date]],"M")</f>
        <v>0</v>
      </c>
    </row>
    <row r="8625" spans="1:9" x14ac:dyDescent="0.25">
      <c r="A8625" t="s">
        <v>2197</v>
      </c>
      <c r="B8625" t="s">
        <v>24</v>
      </c>
      <c r="C8625" s="1">
        <v>44886</v>
      </c>
      <c r="D8625" s="1">
        <v>44918</v>
      </c>
      <c r="E8625">
        <f>VLOOKUP(data[[#This Row],[id_campaign]],campaign[],4,FALSE)</f>
        <v>62</v>
      </c>
      <c r="F8625" t="str">
        <f>VLOOKUP(data[[#This Row],[id_campaign]],campaign[],2,FALSE)</f>
        <v>OwnsComputer</v>
      </c>
      <c r="G8625" t="str">
        <f>VLOOKUP(data[[#This Row],[id_customer]],customer[],2,FALSE)</f>
        <v>Franz Terren</v>
      </c>
      <c r="H8625" t="str">
        <f>data[[#This Row],[id_customer]]&amp;data[[#This Row],[id_campaign]]</f>
        <v>C0539cam11</v>
      </c>
      <c r="I8625">
        <f>DATEDIF(data[[#This Row],[join_date]],data[[#This Row],[buy_date]],"M")</f>
        <v>1</v>
      </c>
    </row>
    <row r="8626" spans="1:9" x14ac:dyDescent="0.25">
      <c r="A8626" t="s">
        <v>2197</v>
      </c>
      <c r="B8626" t="s">
        <v>24</v>
      </c>
      <c r="C8626" s="1">
        <v>44886</v>
      </c>
      <c r="D8626" s="1">
        <v>44948</v>
      </c>
      <c r="E8626">
        <f>VLOOKUP(data[[#This Row],[id_campaign]],campaign[],4,FALSE)</f>
        <v>62</v>
      </c>
      <c r="F8626" t="str">
        <f>VLOOKUP(data[[#This Row],[id_campaign]],campaign[],2,FALSE)</f>
        <v>OwnsComputer</v>
      </c>
      <c r="G8626" t="str">
        <f>VLOOKUP(data[[#This Row],[id_customer]],customer[],2,FALSE)</f>
        <v>Franz Terren</v>
      </c>
      <c r="H8626" t="str">
        <f>data[[#This Row],[id_customer]]&amp;data[[#This Row],[id_campaign]]</f>
        <v>C0539cam11</v>
      </c>
      <c r="I8626">
        <f>DATEDIF(data[[#This Row],[join_date]],data[[#This Row],[buy_date]],"M")</f>
        <v>2</v>
      </c>
    </row>
    <row r="8627" spans="1:9" x14ac:dyDescent="0.25">
      <c r="A8627" t="s">
        <v>2197</v>
      </c>
      <c r="B8627" t="s">
        <v>24</v>
      </c>
      <c r="C8627" s="1">
        <v>44886</v>
      </c>
      <c r="D8627" s="1">
        <v>44958</v>
      </c>
      <c r="E8627">
        <f>VLOOKUP(data[[#This Row],[id_campaign]],campaign[],4,FALSE)</f>
        <v>62</v>
      </c>
      <c r="F8627" t="str">
        <f>VLOOKUP(data[[#This Row],[id_campaign]],campaign[],2,FALSE)</f>
        <v>OwnsComputer</v>
      </c>
      <c r="G8627" t="str">
        <f>VLOOKUP(data[[#This Row],[id_customer]],customer[],2,FALSE)</f>
        <v>Franz Terren</v>
      </c>
      <c r="H8627" t="str">
        <f>data[[#This Row],[id_customer]]&amp;data[[#This Row],[id_campaign]]</f>
        <v>C0539cam11</v>
      </c>
      <c r="I8627">
        <f>DATEDIF(data[[#This Row],[join_date]],data[[#This Row],[buy_date]],"M")</f>
        <v>2</v>
      </c>
    </row>
    <row r="8628" spans="1:9" x14ac:dyDescent="0.25">
      <c r="A8628" t="s">
        <v>2197</v>
      </c>
      <c r="B8628" t="s">
        <v>24</v>
      </c>
      <c r="C8628" s="1">
        <v>44886</v>
      </c>
      <c r="D8628" s="1">
        <v>45016</v>
      </c>
      <c r="E8628">
        <f>VLOOKUP(data[[#This Row],[id_campaign]],campaign[],4,FALSE)</f>
        <v>62</v>
      </c>
      <c r="F8628" t="str">
        <f>VLOOKUP(data[[#This Row],[id_campaign]],campaign[],2,FALSE)</f>
        <v>OwnsComputer</v>
      </c>
      <c r="G8628" t="str">
        <f>VLOOKUP(data[[#This Row],[id_customer]],customer[],2,FALSE)</f>
        <v>Franz Terren</v>
      </c>
      <c r="H8628" t="str">
        <f>data[[#This Row],[id_customer]]&amp;data[[#This Row],[id_campaign]]</f>
        <v>C0539cam11</v>
      </c>
      <c r="I8628">
        <f>DATEDIF(data[[#This Row],[join_date]],data[[#This Row],[buy_date]],"M")</f>
        <v>4</v>
      </c>
    </row>
    <row r="8629" spans="1:9" x14ac:dyDescent="0.25">
      <c r="A8629" t="s">
        <v>2197</v>
      </c>
      <c r="B8629" t="s">
        <v>24</v>
      </c>
      <c r="C8629" s="1">
        <v>44886</v>
      </c>
      <c r="D8629" s="1">
        <v>45042</v>
      </c>
      <c r="E8629">
        <f>VLOOKUP(data[[#This Row],[id_campaign]],campaign[],4,FALSE)</f>
        <v>62</v>
      </c>
      <c r="F8629" t="str">
        <f>VLOOKUP(data[[#This Row],[id_campaign]],campaign[],2,FALSE)</f>
        <v>OwnsComputer</v>
      </c>
      <c r="G8629" t="str">
        <f>VLOOKUP(data[[#This Row],[id_customer]],customer[],2,FALSE)</f>
        <v>Franz Terren</v>
      </c>
      <c r="H8629" t="str">
        <f>data[[#This Row],[id_customer]]&amp;data[[#This Row],[id_campaign]]</f>
        <v>C0539cam11</v>
      </c>
      <c r="I8629">
        <f>DATEDIF(data[[#This Row],[join_date]],data[[#This Row],[buy_date]],"M")</f>
        <v>5</v>
      </c>
    </row>
    <row r="8630" spans="1:9" x14ac:dyDescent="0.25">
      <c r="A8630" t="s">
        <v>2197</v>
      </c>
      <c r="B8630" t="s">
        <v>24</v>
      </c>
      <c r="C8630" s="1">
        <v>44886</v>
      </c>
      <c r="D8630" s="1">
        <v>45078</v>
      </c>
      <c r="E8630">
        <f>VLOOKUP(data[[#This Row],[id_campaign]],campaign[],4,FALSE)</f>
        <v>62</v>
      </c>
      <c r="F8630" t="str">
        <f>VLOOKUP(data[[#This Row],[id_campaign]],campaign[],2,FALSE)</f>
        <v>OwnsComputer</v>
      </c>
      <c r="G8630" t="str">
        <f>VLOOKUP(data[[#This Row],[id_customer]],customer[],2,FALSE)</f>
        <v>Franz Terren</v>
      </c>
      <c r="H8630" t="str">
        <f>data[[#This Row],[id_customer]]&amp;data[[#This Row],[id_campaign]]</f>
        <v>C0539cam11</v>
      </c>
      <c r="I8630">
        <f>DATEDIF(data[[#This Row],[join_date]],data[[#This Row],[buy_date]],"M")</f>
        <v>6</v>
      </c>
    </row>
    <row r="8631" spans="1:9" x14ac:dyDescent="0.25">
      <c r="A8631" t="s">
        <v>2197</v>
      </c>
      <c r="B8631" t="s">
        <v>34</v>
      </c>
      <c r="C8631" s="1">
        <v>45010</v>
      </c>
      <c r="D8631" s="1">
        <v>45010</v>
      </c>
      <c r="E8631">
        <f>VLOOKUP(data[[#This Row],[id_campaign]],campaign[],4,FALSE)</f>
        <v>16</v>
      </c>
      <c r="F8631" t="str">
        <f>VLOOKUP(data[[#This Row],[id_campaign]],campaign[],2,FALSE)</f>
        <v>MadeCallToRetentionTeam</v>
      </c>
      <c r="G8631" t="str">
        <f>VLOOKUP(data[[#This Row],[id_customer]],customer[],2,FALSE)</f>
        <v>Franz Terren</v>
      </c>
      <c r="H8631" t="str">
        <f>data[[#This Row],[id_customer]]&amp;data[[#This Row],[id_campaign]]</f>
        <v>C0539cam16</v>
      </c>
      <c r="I8631">
        <f>DATEDIF(data[[#This Row],[join_date]],data[[#This Row],[buy_date]],"M")</f>
        <v>0</v>
      </c>
    </row>
    <row r="8632" spans="1:9" x14ac:dyDescent="0.25">
      <c r="A8632" t="s">
        <v>2197</v>
      </c>
      <c r="B8632" t="s">
        <v>34</v>
      </c>
      <c r="C8632" s="1">
        <v>45010</v>
      </c>
      <c r="D8632" s="1">
        <v>45042</v>
      </c>
      <c r="E8632">
        <f>VLOOKUP(data[[#This Row],[id_campaign]],campaign[],4,FALSE)</f>
        <v>16</v>
      </c>
      <c r="F8632" t="str">
        <f>VLOOKUP(data[[#This Row],[id_campaign]],campaign[],2,FALSE)</f>
        <v>MadeCallToRetentionTeam</v>
      </c>
      <c r="G8632" t="str">
        <f>VLOOKUP(data[[#This Row],[id_customer]],customer[],2,FALSE)</f>
        <v>Franz Terren</v>
      </c>
      <c r="H8632" t="str">
        <f>data[[#This Row],[id_customer]]&amp;data[[#This Row],[id_campaign]]</f>
        <v>C0539cam16</v>
      </c>
      <c r="I8632">
        <f>DATEDIF(data[[#This Row],[join_date]],data[[#This Row],[buy_date]],"M")</f>
        <v>1</v>
      </c>
    </row>
    <row r="8633" spans="1:9" x14ac:dyDescent="0.25">
      <c r="A8633" t="s">
        <v>2197</v>
      </c>
      <c r="B8633" t="s">
        <v>34</v>
      </c>
      <c r="C8633" s="1">
        <v>45010</v>
      </c>
      <c r="D8633" s="1">
        <v>45053</v>
      </c>
      <c r="E8633">
        <f>VLOOKUP(data[[#This Row],[id_campaign]],campaign[],4,FALSE)</f>
        <v>16</v>
      </c>
      <c r="F8633" t="str">
        <f>VLOOKUP(data[[#This Row],[id_campaign]],campaign[],2,FALSE)</f>
        <v>MadeCallToRetentionTeam</v>
      </c>
      <c r="G8633" t="str">
        <f>VLOOKUP(data[[#This Row],[id_customer]],customer[],2,FALSE)</f>
        <v>Franz Terren</v>
      </c>
      <c r="H8633" t="str">
        <f>data[[#This Row],[id_customer]]&amp;data[[#This Row],[id_campaign]]</f>
        <v>C0539cam16</v>
      </c>
      <c r="I8633">
        <f>DATEDIF(data[[#This Row],[join_date]],data[[#This Row],[buy_date]],"M")</f>
        <v>1</v>
      </c>
    </row>
    <row r="8634" spans="1:9" x14ac:dyDescent="0.25">
      <c r="A8634" t="s">
        <v>2197</v>
      </c>
      <c r="B8634" t="s">
        <v>34</v>
      </c>
      <c r="C8634" s="1">
        <v>45010</v>
      </c>
      <c r="D8634" s="1">
        <v>45081</v>
      </c>
      <c r="E8634">
        <f>VLOOKUP(data[[#This Row],[id_campaign]],campaign[],4,FALSE)</f>
        <v>16</v>
      </c>
      <c r="F8634" t="str">
        <f>VLOOKUP(data[[#This Row],[id_campaign]],campaign[],2,FALSE)</f>
        <v>MadeCallToRetentionTeam</v>
      </c>
      <c r="G8634" t="str">
        <f>VLOOKUP(data[[#This Row],[id_customer]],customer[],2,FALSE)</f>
        <v>Franz Terren</v>
      </c>
      <c r="H8634" t="str">
        <f>data[[#This Row],[id_customer]]&amp;data[[#This Row],[id_campaign]]</f>
        <v>C0539cam16</v>
      </c>
      <c r="I8634">
        <f>DATEDIF(data[[#This Row],[join_date]],data[[#This Row],[buy_date]],"M")</f>
        <v>2</v>
      </c>
    </row>
    <row r="8635" spans="1:9" x14ac:dyDescent="0.25">
      <c r="A8635" t="s">
        <v>2201</v>
      </c>
      <c r="B8635" t="s">
        <v>36</v>
      </c>
      <c r="C8635" s="1">
        <v>44942</v>
      </c>
      <c r="D8635" s="1">
        <v>44942</v>
      </c>
      <c r="E8635">
        <f>VLOOKUP(data[[#This Row],[id_campaign]],campaign[],4,FALSE)</f>
        <v>29</v>
      </c>
      <c r="F8635" t="str">
        <f>VLOOKUP(data[[#This Row],[id_campaign]],campaign[],2,FALSE)</f>
        <v>MaritalStatus</v>
      </c>
      <c r="G8635" t="str">
        <f>VLOOKUP(data[[#This Row],[id_customer]],customer[],2,FALSE)</f>
        <v>Rena Robens</v>
      </c>
      <c r="H8635" t="str">
        <f>data[[#This Row],[id_customer]]&amp;data[[#This Row],[id_campaign]]</f>
        <v>C0540cam17</v>
      </c>
      <c r="I8635">
        <f>DATEDIF(data[[#This Row],[join_date]],data[[#This Row],[buy_date]],"M")</f>
        <v>0</v>
      </c>
    </row>
    <row r="8636" spans="1:9" x14ac:dyDescent="0.25">
      <c r="A8636" t="s">
        <v>2201</v>
      </c>
      <c r="B8636" t="s">
        <v>36</v>
      </c>
      <c r="C8636" s="1">
        <v>44942</v>
      </c>
      <c r="D8636" s="1">
        <v>44976</v>
      </c>
      <c r="E8636">
        <f>VLOOKUP(data[[#This Row],[id_campaign]],campaign[],4,FALSE)</f>
        <v>29</v>
      </c>
      <c r="F8636" t="str">
        <f>VLOOKUP(data[[#This Row],[id_campaign]],campaign[],2,FALSE)</f>
        <v>MaritalStatus</v>
      </c>
      <c r="G8636" t="str">
        <f>VLOOKUP(data[[#This Row],[id_customer]],customer[],2,FALSE)</f>
        <v>Rena Robens</v>
      </c>
      <c r="H8636" t="str">
        <f>data[[#This Row],[id_customer]]&amp;data[[#This Row],[id_campaign]]</f>
        <v>C0540cam17</v>
      </c>
      <c r="I8636">
        <f>DATEDIF(data[[#This Row],[join_date]],data[[#This Row],[buy_date]],"M")</f>
        <v>1</v>
      </c>
    </row>
    <row r="8637" spans="1:9" x14ac:dyDescent="0.25">
      <c r="A8637" t="s">
        <v>2201</v>
      </c>
      <c r="B8637" t="s">
        <v>36</v>
      </c>
      <c r="C8637" s="1">
        <v>44942</v>
      </c>
      <c r="D8637" s="1">
        <v>44987</v>
      </c>
      <c r="E8637">
        <f>VLOOKUP(data[[#This Row],[id_campaign]],campaign[],4,FALSE)</f>
        <v>29</v>
      </c>
      <c r="F8637" t="str">
        <f>VLOOKUP(data[[#This Row],[id_campaign]],campaign[],2,FALSE)</f>
        <v>MaritalStatus</v>
      </c>
      <c r="G8637" t="str">
        <f>VLOOKUP(data[[#This Row],[id_customer]],customer[],2,FALSE)</f>
        <v>Rena Robens</v>
      </c>
      <c r="H8637" t="str">
        <f>data[[#This Row],[id_customer]]&amp;data[[#This Row],[id_campaign]]</f>
        <v>C0540cam17</v>
      </c>
      <c r="I8637">
        <f>DATEDIF(data[[#This Row],[join_date]],data[[#This Row],[buy_date]],"M")</f>
        <v>1</v>
      </c>
    </row>
    <row r="8638" spans="1:9" x14ac:dyDescent="0.25">
      <c r="A8638" t="s">
        <v>2201</v>
      </c>
      <c r="B8638" t="s">
        <v>36</v>
      </c>
      <c r="C8638" s="1">
        <v>44942</v>
      </c>
      <c r="D8638" s="1">
        <v>45041</v>
      </c>
      <c r="E8638">
        <f>VLOOKUP(data[[#This Row],[id_campaign]],campaign[],4,FALSE)</f>
        <v>29</v>
      </c>
      <c r="F8638" t="str">
        <f>VLOOKUP(data[[#This Row],[id_campaign]],campaign[],2,FALSE)</f>
        <v>MaritalStatus</v>
      </c>
      <c r="G8638" t="str">
        <f>VLOOKUP(data[[#This Row],[id_customer]],customer[],2,FALSE)</f>
        <v>Rena Robens</v>
      </c>
      <c r="H8638" t="str">
        <f>data[[#This Row],[id_customer]]&amp;data[[#This Row],[id_campaign]]</f>
        <v>C0540cam17</v>
      </c>
      <c r="I8638">
        <f>DATEDIF(data[[#This Row],[join_date]],data[[#This Row],[buy_date]],"M")</f>
        <v>3</v>
      </c>
    </row>
    <row r="8639" spans="1:9" x14ac:dyDescent="0.25">
      <c r="A8639" t="s">
        <v>2201</v>
      </c>
      <c r="B8639" t="s">
        <v>36</v>
      </c>
      <c r="C8639" s="1">
        <v>44942</v>
      </c>
      <c r="D8639" s="1">
        <v>45076</v>
      </c>
      <c r="E8639">
        <f>VLOOKUP(data[[#This Row],[id_campaign]],campaign[],4,FALSE)</f>
        <v>29</v>
      </c>
      <c r="F8639" t="str">
        <f>VLOOKUP(data[[#This Row],[id_campaign]],campaign[],2,FALSE)</f>
        <v>MaritalStatus</v>
      </c>
      <c r="G8639" t="str">
        <f>VLOOKUP(data[[#This Row],[id_customer]],customer[],2,FALSE)</f>
        <v>Rena Robens</v>
      </c>
      <c r="H8639" t="str">
        <f>data[[#This Row],[id_customer]]&amp;data[[#This Row],[id_campaign]]</f>
        <v>C0540cam17</v>
      </c>
      <c r="I8639">
        <f>DATEDIF(data[[#This Row],[join_date]],data[[#This Row],[buy_date]],"M")</f>
        <v>4</v>
      </c>
    </row>
    <row r="8640" spans="1:9" x14ac:dyDescent="0.25">
      <c r="A8640" t="s">
        <v>2201</v>
      </c>
      <c r="B8640" t="s">
        <v>10</v>
      </c>
      <c r="C8640" s="1">
        <v>45022</v>
      </c>
      <c r="D8640" s="1">
        <v>45022</v>
      </c>
      <c r="E8640">
        <f>VLOOKUP(data[[#This Row],[id_campaign]],campaign[],4,FALSE)</f>
        <v>26</v>
      </c>
      <c r="F8640" t="str">
        <f>VLOOKUP(data[[#This Row],[id_campaign]],campaign[],2,FALSE)</f>
        <v>TruckOwner</v>
      </c>
      <c r="G8640" t="str">
        <f>VLOOKUP(data[[#This Row],[id_customer]],customer[],2,FALSE)</f>
        <v>Rena Robens</v>
      </c>
      <c r="H8640" t="str">
        <f>data[[#This Row],[id_customer]]&amp;data[[#This Row],[id_campaign]]</f>
        <v>C0540cam04</v>
      </c>
      <c r="I8640">
        <f>DATEDIF(data[[#This Row],[join_date]],data[[#This Row],[buy_date]],"M")</f>
        <v>0</v>
      </c>
    </row>
    <row r="8641" spans="1:9" x14ac:dyDescent="0.25">
      <c r="A8641" t="s">
        <v>2201</v>
      </c>
      <c r="B8641" t="s">
        <v>10</v>
      </c>
      <c r="C8641" s="1">
        <v>45022</v>
      </c>
      <c r="D8641" s="1">
        <v>45056</v>
      </c>
      <c r="E8641">
        <f>VLOOKUP(data[[#This Row],[id_campaign]],campaign[],4,FALSE)</f>
        <v>26</v>
      </c>
      <c r="F8641" t="str">
        <f>VLOOKUP(data[[#This Row],[id_campaign]],campaign[],2,FALSE)</f>
        <v>TruckOwner</v>
      </c>
      <c r="G8641" t="str">
        <f>VLOOKUP(data[[#This Row],[id_customer]],customer[],2,FALSE)</f>
        <v>Rena Robens</v>
      </c>
      <c r="H8641" t="str">
        <f>data[[#This Row],[id_customer]]&amp;data[[#This Row],[id_campaign]]</f>
        <v>C0540cam04</v>
      </c>
      <c r="I8641">
        <f>DATEDIF(data[[#This Row],[join_date]],data[[#This Row],[buy_date]],"M")</f>
        <v>1</v>
      </c>
    </row>
    <row r="8642" spans="1:9" x14ac:dyDescent="0.25">
      <c r="A8642" t="s">
        <v>2205</v>
      </c>
      <c r="B8642" t="s">
        <v>22</v>
      </c>
      <c r="C8642" s="1">
        <v>44633</v>
      </c>
      <c r="D8642" s="1">
        <v>44633</v>
      </c>
      <c r="E8642">
        <f>VLOOKUP(data[[#This Row],[id_campaign]],campaign[],4,FALSE)</f>
        <v>66</v>
      </c>
      <c r="F8642" t="str">
        <f>VLOOKUP(data[[#This Row],[id_campaign]],campaign[],2,FALSE)</f>
        <v>NonUSTravel</v>
      </c>
      <c r="G8642" t="str">
        <f>VLOOKUP(data[[#This Row],[id_customer]],customer[],2,FALSE)</f>
        <v>Theobald Hathaway</v>
      </c>
      <c r="H8642" t="str">
        <f>data[[#This Row],[id_customer]]&amp;data[[#This Row],[id_campaign]]</f>
        <v>C0541cam10</v>
      </c>
      <c r="I8642">
        <f>DATEDIF(data[[#This Row],[join_date]],data[[#This Row],[buy_date]],"M")</f>
        <v>0</v>
      </c>
    </row>
    <row r="8643" spans="1:9" x14ac:dyDescent="0.25">
      <c r="A8643" t="s">
        <v>2205</v>
      </c>
      <c r="B8643" t="s">
        <v>22</v>
      </c>
      <c r="C8643" s="1">
        <v>44633</v>
      </c>
      <c r="D8643" s="1">
        <v>44670</v>
      </c>
      <c r="E8643">
        <f>VLOOKUP(data[[#This Row],[id_campaign]],campaign[],4,FALSE)</f>
        <v>66</v>
      </c>
      <c r="F8643" t="str">
        <f>VLOOKUP(data[[#This Row],[id_campaign]],campaign[],2,FALSE)</f>
        <v>NonUSTravel</v>
      </c>
      <c r="G8643" t="str">
        <f>VLOOKUP(data[[#This Row],[id_customer]],customer[],2,FALSE)</f>
        <v>Theobald Hathaway</v>
      </c>
      <c r="H8643" t="str">
        <f>data[[#This Row],[id_customer]]&amp;data[[#This Row],[id_campaign]]</f>
        <v>C0541cam10</v>
      </c>
      <c r="I8643">
        <f>DATEDIF(data[[#This Row],[join_date]],data[[#This Row],[buy_date]],"M")</f>
        <v>1</v>
      </c>
    </row>
    <row r="8644" spans="1:9" x14ac:dyDescent="0.25">
      <c r="A8644" t="s">
        <v>2205</v>
      </c>
      <c r="B8644" t="s">
        <v>22</v>
      </c>
      <c r="C8644" s="1">
        <v>44633</v>
      </c>
      <c r="D8644" s="1">
        <v>44703</v>
      </c>
      <c r="E8644">
        <f>VLOOKUP(data[[#This Row],[id_campaign]],campaign[],4,FALSE)</f>
        <v>66</v>
      </c>
      <c r="F8644" t="str">
        <f>VLOOKUP(data[[#This Row],[id_campaign]],campaign[],2,FALSE)</f>
        <v>NonUSTravel</v>
      </c>
      <c r="G8644" t="str">
        <f>VLOOKUP(data[[#This Row],[id_customer]],customer[],2,FALSE)</f>
        <v>Theobald Hathaway</v>
      </c>
      <c r="H8644" t="str">
        <f>data[[#This Row],[id_customer]]&amp;data[[#This Row],[id_campaign]]</f>
        <v>C0541cam10</v>
      </c>
      <c r="I8644">
        <f>DATEDIF(data[[#This Row],[join_date]],data[[#This Row],[buy_date]],"M")</f>
        <v>2</v>
      </c>
    </row>
    <row r="8645" spans="1:9" x14ac:dyDescent="0.25">
      <c r="A8645" t="s">
        <v>2205</v>
      </c>
      <c r="B8645" t="s">
        <v>22</v>
      </c>
      <c r="C8645" s="1">
        <v>44633</v>
      </c>
      <c r="D8645" s="1">
        <v>44738</v>
      </c>
      <c r="E8645">
        <f>VLOOKUP(data[[#This Row],[id_campaign]],campaign[],4,FALSE)</f>
        <v>66</v>
      </c>
      <c r="F8645" t="str">
        <f>VLOOKUP(data[[#This Row],[id_campaign]],campaign[],2,FALSE)</f>
        <v>NonUSTravel</v>
      </c>
      <c r="G8645" t="str">
        <f>VLOOKUP(data[[#This Row],[id_customer]],customer[],2,FALSE)</f>
        <v>Theobald Hathaway</v>
      </c>
      <c r="H8645" t="str">
        <f>data[[#This Row],[id_customer]]&amp;data[[#This Row],[id_campaign]]</f>
        <v>C0541cam10</v>
      </c>
      <c r="I8645">
        <f>DATEDIF(data[[#This Row],[join_date]],data[[#This Row],[buy_date]],"M")</f>
        <v>3</v>
      </c>
    </row>
    <row r="8646" spans="1:9" x14ac:dyDescent="0.25">
      <c r="A8646" t="s">
        <v>2205</v>
      </c>
      <c r="B8646" t="s">
        <v>22</v>
      </c>
      <c r="C8646" s="1">
        <v>44633</v>
      </c>
      <c r="D8646" s="1">
        <v>44765</v>
      </c>
      <c r="E8646">
        <f>VLOOKUP(data[[#This Row],[id_campaign]],campaign[],4,FALSE)</f>
        <v>66</v>
      </c>
      <c r="F8646" t="str">
        <f>VLOOKUP(data[[#This Row],[id_campaign]],campaign[],2,FALSE)</f>
        <v>NonUSTravel</v>
      </c>
      <c r="G8646" t="str">
        <f>VLOOKUP(data[[#This Row],[id_customer]],customer[],2,FALSE)</f>
        <v>Theobald Hathaway</v>
      </c>
      <c r="H8646" t="str">
        <f>data[[#This Row],[id_customer]]&amp;data[[#This Row],[id_campaign]]</f>
        <v>C0541cam10</v>
      </c>
      <c r="I8646">
        <f>DATEDIF(data[[#This Row],[join_date]],data[[#This Row],[buy_date]],"M")</f>
        <v>4</v>
      </c>
    </row>
    <row r="8647" spans="1:9" x14ac:dyDescent="0.25">
      <c r="A8647" t="s">
        <v>2205</v>
      </c>
      <c r="B8647" t="s">
        <v>22</v>
      </c>
      <c r="C8647" s="1">
        <v>44633</v>
      </c>
      <c r="D8647" s="1">
        <v>44794</v>
      </c>
      <c r="E8647">
        <f>VLOOKUP(data[[#This Row],[id_campaign]],campaign[],4,FALSE)</f>
        <v>66</v>
      </c>
      <c r="F8647" t="str">
        <f>VLOOKUP(data[[#This Row],[id_campaign]],campaign[],2,FALSE)</f>
        <v>NonUSTravel</v>
      </c>
      <c r="G8647" t="str">
        <f>VLOOKUP(data[[#This Row],[id_customer]],customer[],2,FALSE)</f>
        <v>Theobald Hathaway</v>
      </c>
      <c r="H8647" t="str">
        <f>data[[#This Row],[id_customer]]&amp;data[[#This Row],[id_campaign]]</f>
        <v>C0541cam10</v>
      </c>
      <c r="I8647">
        <f>DATEDIF(data[[#This Row],[join_date]],data[[#This Row],[buy_date]],"M")</f>
        <v>5</v>
      </c>
    </row>
    <row r="8648" spans="1:9" x14ac:dyDescent="0.25">
      <c r="A8648" t="s">
        <v>2205</v>
      </c>
      <c r="B8648" t="s">
        <v>22</v>
      </c>
      <c r="C8648" s="1">
        <v>44633</v>
      </c>
      <c r="D8648" s="1">
        <v>44821</v>
      </c>
      <c r="E8648">
        <f>VLOOKUP(data[[#This Row],[id_campaign]],campaign[],4,FALSE)</f>
        <v>66</v>
      </c>
      <c r="F8648" t="str">
        <f>VLOOKUP(data[[#This Row],[id_campaign]],campaign[],2,FALSE)</f>
        <v>NonUSTravel</v>
      </c>
      <c r="G8648" t="str">
        <f>VLOOKUP(data[[#This Row],[id_customer]],customer[],2,FALSE)</f>
        <v>Theobald Hathaway</v>
      </c>
      <c r="H8648" t="str">
        <f>data[[#This Row],[id_customer]]&amp;data[[#This Row],[id_campaign]]</f>
        <v>C0541cam10</v>
      </c>
      <c r="I8648">
        <f>DATEDIF(data[[#This Row],[join_date]],data[[#This Row],[buy_date]],"M")</f>
        <v>6</v>
      </c>
    </row>
    <row r="8649" spans="1:9" x14ac:dyDescent="0.25">
      <c r="A8649" t="s">
        <v>2205</v>
      </c>
      <c r="B8649" t="s">
        <v>22</v>
      </c>
      <c r="C8649" s="1">
        <v>44633</v>
      </c>
      <c r="D8649" s="1">
        <v>44860</v>
      </c>
      <c r="E8649">
        <f>VLOOKUP(data[[#This Row],[id_campaign]],campaign[],4,FALSE)</f>
        <v>66</v>
      </c>
      <c r="F8649" t="str">
        <f>VLOOKUP(data[[#This Row],[id_campaign]],campaign[],2,FALSE)</f>
        <v>NonUSTravel</v>
      </c>
      <c r="G8649" t="str">
        <f>VLOOKUP(data[[#This Row],[id_customer]],customer[],2,FALSE)</f>
        <v>Theobald Hathaway</v>
      </c>
      <c r="H8649" t="str">
        <f>data[[#This Row],[id_customer]]&amp;data[[#This Row],[id_campaign]]</f>
        <v>C0541cam10</v>
      </c>
      <c r="I8649">
        <f>DATEDIF(data[[#This Row],[join_date]],data[[#This Row],[buy_date]],"M")</f>
        <v>7</v>
      </c>
    </row>
    <row r="8650" spans="1:9" x14ac:dyDescent="0.25">
      <c r="A8650" t="s">
        <v>2205</v>
      </c>
      <c r="B8650" t="s">
        <v>22</v>
      </c>
      <c r="C8650" s="1">
        <v>44633</v>
      </c>
      <c r="D8650" s="1">
        <v>44892</v>
      </c>
      <c r="E8650">
        <f>VLOOKUP(data[[#This Row],[id_campaign]],campaign[],4,FALSE)</f>
        <v>66</v>
      </c>
      <c r="F8650" t="str">
        <f>VLOOKUP(data[[#This Row],[id_campaign]],campaign[],2,FALSE)</f>
        <v>NonUSTravel</v>
      </c>
      <c r="G8650" t="str">
        <f>VLOOKUP(data[[#This Row],[id_customer]],customer[],2,FALSE)</f>
        <v>Theobald Hathaway</v>
      </c>
      <c r="H8650" t="str">
        <f>data[[#This Row],[id_customer]]&amp;data[[#This Row],[id_campaign]]</f>
        <v>C0541cam10</v>
      </c>
      <c r="I8650">
        <f>DATEDIF(data[[#This Row],[join_date]],data[[#This Row],[buy_date]],"M")</f>
        <v>8</v>
      </c>
    </row>
    <row r="8651" spans="1:9" x14ac:dyDescent="0.25">
      <c r="A8651" t="s">
        <v>2205</v>
      </c>
      <c r="B8651" t="s">
        <v>22</v>
      </c>
      <c r="C8651" s="1">
        <v>44633</v>
      </c>
      <c r="D8651" s="1">
        <v>44978</v>
      </c>
      <c r="E8651">
        <f>VLOOKUP(data[[#This Row],[id_campaign]],campaign[],4,FALSE)</f>
        <v>66</v>
      </c>
      <c r="F8651" t="str">
        <f>VLOOKUP(data[[#This Row],[id_campaign]],campaign[],2,FALSE)</f>
        <v>NonUSTravel</v>
      </c>
      <c r="G8651" t="str">
        <f>VLOOKUP(data[[#This Row],[id_customer]],customer[],2,FALSE)</f>
        <v>Theobald Hathaway</v>
      </c>
      <c r="H8651" t="str">
        <f>data[[#This Row],[id_customer]]&amp;data[[#This Row],[id_campaign]]</f>
        <v>C0541cam10</v>
      </c>
      <c r="I8651">
        <f>DATEDIF(data[[#This Row],[join_date]],data[[#This Row],[buy_date]],"M")</f>
        <v>11</v>
      </c>
    </row>
    <row r="8652" spans="1:9" x14ac:dyDescent="0.25">
      <c r="A8652" t="s">
        <v>2205</v>
      </c>
      <c r="B8652" t="s">
        <v>22</v>
      </c>
      <c r="C8652" s="1">
        <v>44633</v>
      </c>
      <c r="D8652" s="1">
        <v>45010</v>
      </c>
      <c r="E8652">
        <f>VLOOKUP(data[[#This Row],[id_campaign]],campaign[],4,FALSE)</f>
        <v>66</v>
      </c>
      <c r="F8652" t="str">
        <f>VLOOKUP(data[[#This Row],[id_campaign]],campaign[],2,FALSE)</f>
        <v>NonUSTravel</v>
      </c>
      <c r="G8652" t="str">
        <f>VLOOKUP(data[[#This Row],[id_customer]],customer[],2,FALSE)</f>
        <v>Theobald Hathaway</v>
      </c>
      <c r="H8652" t="str">
        <f>data[[#This Row],[id_customer]]&amp;data[[#This Row],[id_campaign]]</f>
        <v>C0541cam10</v>
      </c>
      <c r="I8652">
        <f>DATEDIF(data[[#This Row],[join_date]],data[[#This Row],[buy_date]],"M")</f>
        <v>12</v>
      </c>
    </row>
    <row r="8653" spans="1:9" x14ac:dyDescent="0.25">
      <c r="A8653" t="s">
        <v>2205</v>
      </c>
      <c r="B8653" t="s">
        <v>22</v>
      </c>
      <c r="C8653" s="1">
        <v>44633</v>
      </c>
      <c r="D8653" s="1">
        <v>45040</v>
      </c>
      <c r="E8653">
        <f>VLOOKUP(data[[#This Row],[id_campaign]],campaign[],4,FALSE)</f>
        <v>66</v>
      </c>
      <c r="F8653" t="str">
        <f>VLOOKUP(data[[#This Row],[id_campaign]],campaign[],2,FALSE)</f>
        <v>NonUSTravel</v>
      </c>
      <c r="G8653" t="str">
        <f>VLOOKUP(data[[#This Row],[id_customer]],customer[],2,FALSE)</f>
        <v>Theobald Hathaway</v>
      </c>
      <c r="H8653" t="str">
        <f>data[[#This Row],[id_customer]]&amp;data[[#This Row],[id_campaign]]</f>
        <v>C0541cam10</v>
      </c>
      <c r="I8653">
        <f>DATEDIF(data[[#This Row],[join_date]],data[[#This Row],[buy_date]],"M")</f>
        <v>13</v>
      </c>
    </row>
    <row r="8654" spans="1:9" x14ac:dyDescent="0.25">
      <c r="A8654" t="s">
        <v>2205</v>
      </c>
      <c r="B8654" t="s">
        <v>22</v>
      </c>
      <c r="C8654" s="1">
        <v>44633</v>
      </c>
      <c r="D8654" s="1">
        <v>45074</v>
      </c>
      <c r="E8654">
        <f>VLOOKUP(data[[#This Row],[id_campaign]],campaign[],4,FALSE)</f>
        <v>66</v>
      </c>
      <c r="F8654" t="str">
        <f>VLOOKUP(data[[#This Row],[id_campaign]],campaign[],2,FALSE)</f>
        <v>NonUSTravel</v>
      </c>
      <c r="G8654" t="str">
        <f>VLOOKUP(data[[#This Row],[id_customer]],customer[],2,FALSE)</f>
        <v>Theobald Hathaway</v>
      </c>
      <c r="H8654" t="str">
        <f>data[[#This Row],[id_customer]]&amp;data[[#This Row],[id_campaign]]</f>
        <v>C0541cam10</v>
      </c>
      <c r="I8654">
        <f>DATEDIF(data[[#This Row],[join_date]],data[[#This Row],[buy_date]],"M")</f>
        <v>14</v>
      </c>
    </row>
    <row r="8655" spans="1:9" x14ac:dyDescent="0.25">
      <c r="A8655" t="s">
        <v>2205</v>
      </c>
      <c r="B8655" t="s">
        <v>16</v>
      </c>
      <c r="C8655" s="1">
        <v>44790</v>
      </c>
      <c r="D8655" s="1">
        <v>44790</v>
      </c>
      <c r="E8655">
        <f>VLOOKUP(data[[#This Row],[id_campaign]],campaign[],4,FALSE)</f>
        <v>25</v>
      </c>
      <c r="F8655" t="str">
        <f>VLOOKUP(data[[#This Row],[id_campaign]],campaign[],2,FALSE)</f>
        <v>BuysViaMailOrder</v>
      </c>
      <c r="G8655" t="str">
        <f>VLOOKUP(data[[#This Row],[id_customer]],customer[],2,FALSE)</f>
        <v>Theobald Hathaway</v>
      </c>
      <c r="H8655" t="str">
        <f>data[[#This Row],[id_customer]]&amp;data[[#This Row],[id_campaign]]</f>
        <v>C0541cam07</v>
      </c>
      <c r="I8655">
        <f>DATEDIF(data[[#This Row],[join_date]],data[[#This Row],[buy_date]],"M")</f>
        <v>0</v>
      </c>
    </row>
    <row r="8656" spans="1:9" x14ac:dyDescent="0.25">
      <c r="A8656" t="s">
        <v>2205</v>
      </c>
      <c r="B8656" t="s">
        <v>16</v>
      </c>
      <c r="C8656" s="1">
        <v>44790</v>
      </c>
      <c r="D8656" s="1">
        <v>44823</v>
      </c>
      <c r="E8656">
        <f>VLOOKUP(data[[#This Row],[id_campaign]],campaign[],4,FALSE)</f>
        <v>25</v>
      </c>
      <c r="F8656" t="str">
        <f>VLOOKUP(data[[#This Row],[id_campaign]],campaign[],2,FALSE)</f>
        <v>BuysViaMailOrder</v>
      </c>
      <c r="G8656" t="str">
        <f>VLOOKUP(data[[#This Row],[id_customer]],customer[],2,FALSE)</f>
        <v>Theobald Hathaway</v>
      </c>
      <c r="H8656" t="str">
        <f>data[[#This Row],[id_customer]]&amp;data[[#This Row],[id_campaign]]</f>
        <v>C0541cam07</v>
      </c>
      <c r="I8656">
        <f>DATEDIF(data[[#This Row],[join_date]],data[[#This Row],[buy_date]],"M")</f>
        <v>1</v>
      </c>
    </row>
    <row r="8657" spans="1:9" x14ac:dyDescent="0.25">
      <c r="A8657" t="s">
        <v>2205</v>
      </c>
      <c r="B8657" t="s">
        <v>16</v>
      </c>
      <c r="C8657" s="1">
        <v>44790</v>
      </c>
      <c r="D8657" s="1">
        <v>44864</v>
      </c>
      <c r="E8657">
        <f>VLOOKUP(data[[#This Row],[id_campaign]],campaign[],4,FALSE)</f>
        <v>25</v>
      </c>
      <c r="F8657" t="str">
        <f>VLOOKUP(data[[#This Row],[id_campaign]],campaign[],2,FALSE)</f>
        <v>BuysViaMailOrder</v>
      </c>
      <c r="G8657" t="str">
        <f>VLOOKUP(data[[#This Row],[id_customer]],customer[],2,FALSE)</f>
        <v>Theobald Hathaway</v>
      </c>
      <c r="H8657" t="str">
        <f>data[[#This Row],[id_customer]]&amp;data[[#This Row],[id_campaign]]</f>
        <v>C0541cam07</v>
      </c>
      <c r="I8657">
        <f>DATEDIF(data[[#This Row],[join_date]],data[[#This Row],[buy_date]],"M")</f>
        <v>2</v>
      </c>
    </row>
    <row r="8658" spans="1:9" x14ac:dyDescent="0.25">
      <c r="A8658" t="s">
        <v>2205</v>
      </c>
      <c r="B8658" t="s">
        <v>16</v>
      </c>
      <c r="C8658" s="1">
        <v>44790</v>
      </c>
      <c r="D8658" s="1">
        <v>44866</v>
      </c>
      <c r="E8658">
        <f>VLOOKUP(data[[#This Row],[id_campaign]],campaign[],4,FALSE)</f>
        <v>25</v>
      </c>
      <c r="F8658" t="str">
        <f>VLOOKUP(data[[#This Row],[id_campaign]],campaign[],2,FALSE)</f>
        <v>BuysViaMailOrder</v>
      </c>
      <c r="G8658" t="str">
        <f>VLOOKUP(data[[#This Row],[id_customer]],customer[],2,FALSE)</f>
        <v>Theobald Hathaway</v>
      </c>
      <c r="H8658" t="str">
        <f>data[[#This Row],[id_customer]]&amp;data[[#This Row],[id_campaign]]</f>
        <v>C0541cam07</v>
      </c>
      <c r="I8658">
        <f>DATEDIF(data[[#This Row],[join_date]],data[[#This Row],[buy_date]],"M")</f>
        <v>2</v>
      </c>
    </row>
    <row r="8659" spans="1:9" x14ac:dyDescent="0.25">
      <c r="A8659" t="s">
        <v>2205</v>
      </c>
      <c r="B8659" t="s">
        <v>16</v>
      </c>
      <c r="C8659" s="1">
        <v>44790</v>
      </c>
      <c r="D8659" s="1">
        <v>44917</v>
      </c>
      <c r="E8659">
        <f>VLOOKUP(data[[#This Row],[id_campaign]],campaign[],4,FALSE)</f>
        <v>25</v>
      </c>
      <c r="F8659" t="str">
        <f>VLOOKUP(data[[#This Row],[id_campaign]],campaign[],2,FALSE)</f>
        <v>BuysViaMailOrder</v>
      </c>
      <c r="G8659" t="str">
        <f>VLOOKUP(data[[#This Row],[id_customer]],customer[],2,FALSE)</f>
        <v>Theobald Hathaway</v>
      </c>
      <c r="H8659" t="str">
        <f>data[[#This Row],[id_customer]]&amp;data[[#This Row],[id_campaign]]</f>
        <v>C0541cam07</v>
      </c>
      <c r="I8659">
        <f>DATEDIF(data[[#This Row],[join_date]],data[[#This Row],[buy_date]],"M")</f>
        <v>4</v>
      </c>
    </row>
    <row r="8660" spans="1:9" x14ac:dyDescent="0.25">
      <c r="A8660" t="s">
        <v>2205</v>
      </c>
      <c r="B8660" t="s">
        <v>16</v>
      </c>
      <c r="C8660" s="1">
        <v>44790</v>
      </c>
      <c r="D8660" s="1">
        <v>44947</v>
      </c>
      <c r="E8660">
        <f>VLOOKUP(data[[#This Row],[id_campaign]],campaign[],4,FALSE)</f>
        <v>25</v>
      </c>
      <c r="F8660" t="str">
        <f>VLOOKUP(data[[#This Row],[id_campaign]],campaign[],2,FALSE)</f>
        <v>BuysViaMailOrder</v>
      </c>
      <c r="G8660" t="str">
        <f>VLOOKUP(data[[#This Row],[id_customer]],customer[],2,FALSE)</f>
        <v>Theobald Hathaway</v>
      </c>
      <c r="H8660" t="str">
        <f>data[[#This Row],[id_customer]]&amp;data[[#This Row],[id_campaign]]</f>
        <v>C0541cam07</v>
      </c>
      <c r="I8660">
        <f>DATEDIF(data[[#This Row],[join_date]],data[[#This Row],[buy_date]],"M")</f>
        <v>5</v>
      </c>
    </row>
    <row r="8661" spans="1:9" x14ac:dyDescent="0.25">
      <c r="A8661" t="s">
        <v>2205</v>
      </c>
      <c r="B8661" t="s">
        <v>16</v>
      </c>
      <c r="C8661" s="1">
        <v>44790</v>
      </c>
      <c r="D8661" s="1">
        <v>44978</v>
      </c>
      <c r="E8661">
        <f>VLOOKUP(data[[#This Row],[id_campaign]],campaign[],4,FALSE)</f>
        <v>25</v>
      </c>
      <c r="F8661" t="str">
        <f>VLOOKUP(data[[#This Row],[id_campaign]],campaign[],2,FALSE)</f>
        <v>BuysViaMailOrder</v>
      </c>
      <c r="G8661" t="str">
        <f>VLOOKUP(data[[#This Row],[id_customer]],customer[],2,FALSE)</f>
        <v>Theobald Hathaway</v>
      </c>
      <c r="H8661" t="str">
        <f>data[[#This Row],[id_customer]]&amp;data[[#This Row],[id_campaign]]</f>
        <v>C0541cam07</v>
      </c>
      <c r="I8661">
        <f>DATEDIF(data[[#This Row],[join_date]],data[[#This Row],[buy_date]],"M")</f>
        <v>6</v>
      </c>
    </row>
    <row r="8662" spans="1:9" x14ac:dyDescent="0.25">
      <c r="A8662" t="s">
        <v>2205</v>
      </c>
      <c r="B8662" t="s">
        <v>16</v>
      </c>
      <c r="C8662" s="1">
        <v>44790</v>
      </c>
      <c r="D8662" s="1">
        <v>45012</v>
      </c>
      <c r="E8662">
        <f>VLOOKUP(data[[#This Row],[id_campaign]],campaign[],4,FALSE)</f>
        <v>25</v>
      </c>
      <c r="F8662" t="str">
        <f>VLOOKUP(data[[#This Row],[id_campaign]],campaign[],2,FALSE)</f>
        <v>BuysViaMailOrder</v>
      </c>
      <c r="G8662" t="str">
        <f>VLOOKUP(data[[#This Row],[id_customer]],customer[],2,FALSE)</f>
        <v>Theobald Hathaway</v>
      </c>
      <c r="H8662" t="str">
        <f>data[[#This Row],[id_customer]]&amp;data[[#This Row],[id_campaign]]</f>
        <v>C0541cam07</v>
      </c>
      <c r="I8662">
        <f>DATEDIF(data[[#This Row],[join_date]],data[[#This Row],[buy_date]],"M")</f>
        <v>7</v>
      </c>
    </row>
    <row r="8663" spans="1:9" x14ac:dyDescent="0.25">
      <c r="A8663" t="s">
        <v>2205</v>
      </c>
      <c r="B8663" t="s">
        <v>16</v>
      </c>
      <c r="C8663" s="1">
        <v>44790</v>
      </c>
      <c r="D8663" s="1">
        <v>45042</v>
      </c>
      <c r="E8663">
        <f>VLOOKUP(data[[#This Row],[id_campaign]],campaign[],4,FALSE)</f>
        <v>25</v>
      </c>
      <c r="F8663" t="str">
        <f>VLOOKUP(data[[#This Row],[id_campaign]],campaign[],2,FALSE)</f>
        <v>BuysViaMailOrder</v>
      </c>
      <c r="G8663" t="str">
        <f>VLOOKUP(data[[#This Row],[id_customer]],customer[],2,FALSE)</f>
        <v>Theobald Hathaway</v>
      </c>
      <c r="H8663" t="str">
        <f>data[[#This Row],[id_customer]]&amp;data[[#This Row],[id_campaign]]</f>
        <v>C0541cam07</v>
      </c>
      <c r="I8663">
        <f>DATEDIF(data[[#This Row],[join_date]],data[[#This Row],[buy_date]],"M")</f>
        <v>8</v>
      </c>
    </row>
    <row r="8664" spans="1:9" x14ac:dyDescent="0.25">
      <c r="A8664" t="s">
        <v>2205</v>
      </c>
      <c r="B8664" t="s">
        <v>16</v>
      </c>
      <c r="C8664" s="1">
        <v>44790</v>
      </c>
      <c r="D8664" s="1">
        <v>45069</v>
      </c>
      <c r="E8664">
        <f>VLOOKUP(data[[#This Row],[id_campaign]],campaign[],4,FALSE)</f>
        <v>25</v>
      </c>
      <c r="F8664" t="str">
        <f>VLOOKUP(data[[#This Row],[id_campaign]],campaign[],2,FALSE)</f>
        <v>BuysViaMailOrder</v>
      </c>
      <c r="G8664" t="str">
        <f>VLOOKUP(data[[#This Row],[id_customer]],customer[],2,FALSE)</f>
        <v>Theobald Hathaway</v>
      </c>
      <c r="H8664" t="str">
        <f>data[[#This Row],[id_customer]]&amp;data[[#This Row],[id_campaign]]</f>
        <v>C0541cam07</v>
      </c>
      <c r="I8664">
        <f>DATEDIF(data[[#This Row],[join_date]],data[[#This Row],[buy_date]],"M")</f>
        <v>9</v>
      </c>
    </row>
    <row r="8665" spans="1:9" x14ac:dyDescent="0.25">
      <c r="A8665" t="s">
        <v>2209</v>
      </c>
      <c r="B8665" t="s">
        <v>16</v>
      </c>
      <c r="C8665" s="1">
        <v>44719</v>
      </c>
      <c r="D8665" s="1">
        <v>44719</v>
      </c>
      <c r="E8665">
        <f>VLOOKUP(data[[#This Row],[id_campaign]],campaign[],4,FALSE)</f>
        <v>25</v>
      </c>
      <c r="F8665" t="str">
        <f>VLOOKUP(data[[#This Row],[id_campaign]],campaign[],2,FALSE)</f>
        <v>BuysViaMailOrder</v>
      </c>
      <c r="G8665" t="str">
        <f>VLOOKUP(data[[#This Row],[id_customer]],customer[],2,FALSE)</f>
        <v>Barnard Hollow</v>
      </c>
      <c r="H8665" t="str">
        <f>data[[#This Row],[id_customer]]&amp;data[[#This Row],[id_campaign]]</f>
        <v>C0542cam07</v>
      </c>
      <c r="I8665">
        <f>DATEDIF(data[[#This Row],[join_date]],data[[#This Row],[buy_date]],"M")</f>
        <v>0</v>
      </c>
    </row>
    <row r="8666" spans="1:9" x14ac:dyDescent="0.25">
      <c r="A8666" t="s">
        <v>2209</v>
      </c>
      <c r="B8666" t="s">
        <v>16</v>
      </c>
      <c r="C8666" s="1">
        <v>44719</v>
      </c>
      <c r="D8666" s="1">
        <v>44755</v>
      </c>
      <c r="E8666">
        <f>VLOOKUP(data[[#This Row],[id_campaign]],campaign[],4,FALSE)</f>
        <v>25</v>
      </c>
      <c r="F8666" t="str">
        <f>VLOOKUP(data[[#This Row],[id_campaign]],campaign[],2,FALSE)</f>
        <v>BuysViaMailOrder</v>
      </c>
      <c r="G8666" t="str">
        <f>VLOOKUP(data[[#This Row],[id_customer]],customer[],2,FALSE)</f>
        <v>Barnard Hollow</v>
      </c>
      <c r="H8666" t="str">
        <f>data[[#This Row],[id_customer]]&amp;data[[#This Row],[id_campaign]]</f>
        <v>C0542cam07</v>
      </c>
      <c r="I8666">
        <f>DATEDIF(data[[#This Row],[join_date]],data[[#This Row],[buy_date]],"M")</f>
        <v>1</v>
      </c>
    </row>
    <row r="8667" spans="1:9" x14ac:dyDescent="0.25">
      <c r="A8667" t="s">
        <v>2209</v>
      </c>
      <c r="B8667" t="s">
        <v>16</v>
      </c>
      <c r="C8667" s="1">
        <v>44719</v>
      </c>
      <c r="D8667" s="1">
        <v>44780</v>
      </c>
      <c r="E8667">
        <f>VLOOKUP(data[[#This Row],[id_campaign]],campaign[],4,FALSE)</f>
        <v>25</v>
      </c>
      <c r="F8667" t="str">
        <f>VLOOKUP(data[[#This Row],[id_campaign]],campaign[],2,FALSE)</f>
        <v>BuysViaMailOrder</v>
      </c>
      <c r="G8667" t="str">
        <f>VLOOKUP(data[[#This Row],[id_customer]],customer[],2,FALSE)</f>
        <v>Barnard Hollow</v>
      </c>
      <c r="H8667" t="str">
        <f>data[[#This Row],[id_customer]]&amp;data[[#This Row],[id_campaign]]</f>
        <v>C0542cam07</v>
      </c>
      <c r="I8667">
        <f>DATEDIF(data[[#This Row],[join_date]],data[[#This Row],[buy_date]],"M")</f>
        <v>2</v>
      </c>
    </row>
    <row r="8668" spans="1:9" x14ac:dyDescent="0.25">
      <c r="A8668" t="s">
        <v>2209</v>
      </c>
      <c r="B8668" t="s">
        <v>16</v>
      </c>
      <c r="C8668" s="1">
        <v>44719</v>
      </c>
      <c r="D8668" s="1">
        <v>44821</v>
      </c>
      <c r="E8668">
        <f>VLOOKUP(data[[#This Row],[id_campaign]],campaign[],4,FALSE)</f>
        <v>25</v>
      </c>
      <c r="F8668" t="str">
        <f>VLOOKUP(data[[#This Row],[id_campaign]],campaign[],2,FALSE)</f>
        <v>BuysViaMailOrder</v>
      </c>
      <c r="G8668" t="str">
        <f>VLOOKUP(data[[#This Row],[id_customer]],customer[],2,FALSE)</f>
        <v>Barnard Hollow</v>
      </c>
      <c r="H8668" t="str">
        <f>data[[#This Row],[id_customer]]&amp;data[[#This Row],[id_campaign]]</f>
        <v>C0542cam07</v>
      </c>
      <c r="I8668">
        <f>DATEDIF(data[[#This Row],[join_date]],data[[#This Row],[buy_date]],"M")</f>
        <v>3</v>
      </c>
    </row>
    <row r="8669" spans="1:9" x14ac:dyDescent="0.25">
      <c r="A8669" t="s">
        <v>2209</v>
      </c>
      <c r="B8669" t="s">
        <v>16</v>
      </c>
      <c r="C8669" s="1">
        <v>44719</v>
      </c>
      <c r="D8669" s="1">
        <v>44856</v>
      </c>
      <c r="E8669">
        <f>VLOOKUP(data[[#This Row],[id_campaign]],campaign[],4,FALSE)</f>
        <v>25</v>
      </c>
      <c r="F8669" t="str">
        <f>VLOOKUP(data[[#This Row],[id_campaign]],campaign[],2,FALSE)</f>
        <v>BuysViaMailOrder</v>
      </c>
      <c r="G8669" t="str">
        <f>VLOOKUP(data[[#This Row],[id_customer]],customer[],2,FALSE)</f>
        <v>Barnard Hollow</v>
      </c>
      <c r="H8669" t="str">
        <f>data[[#This Row],[id_customer]]&amp;data[[#This Row],[id_campaign]]</f>
        <v>C0542cam07</v>
      </c>
      <c r="I8669">
        <f>DATEDIF(data[[#This Row],[join_date]],data[[#This Row],[buy_date]],"M")</f>
        <v>4</v>
      </c>
    </row>
    <row r="8670" spans="1:9" x14ac:dyDescent="0.25">
      <c r="A8670" t="s">
        <v>2209</v>
      </c>
      <c r="B8670" t="s">
        <v>16</v>
      </c>
      <c r="C8670" s="1">
        <v>44719</v>
      </c>
      <c r="D8670" s="1">
        <v>44876</v>
      </c>
      <c r="E8670">
        <f>VLOOKUP(data[[#This Row],[id_campaign]],campaign[],4,FALSE)</f>
        <v>25</v>
      </c>
      <c r="F8670" t="str">
        <f>VLOOKUP(data[[#This Row],[id_campaign]],campaign[],2,FALSE)</f>
        <v>BuysViaMailOrder</v>
      </c>
      <c r="G8670" t="str">
        <f>VLOOKUP(data[[#This Row],[id_customer]],customer[],2,FALSE)</f>
        <v>Barnard Hollow</v>
      </c>
      <c r="H8670" t="str">
        <f>data[[#This Row],[id_customer]]&amp;data[[#This Row],[id_campaign]]</f>
        <v>C0542cam07</v>
      </c>
      <c r="I8670">
        <f>DATEDIF(data[[#This Row],[join_date]],data[[#This Row],[buy_date]],"M")</f>
        <v>5</v>
      </c>
    </row>
    <row r="8671" spans="1:9" x14ac:dyDescent="0.25">
      <c r="A8671" t="s">
        <v>2209</v>
      </c>
      <c r="B8671" t="s">
        <v>16</v>
      </c>
      <c r="C8671" s="1">
        <v>44719</v>
      </c>
      <c r="D8671" s="1">
        <v>44916</v>
      </c>
      <c r="E8671">
        <f>VLOOKUP(data[[#This Row],[id_campaign]],campaign[],4,FALSE)</f>
        <v>25</v>
      </c>
      <c r="F8671" t="str">
        <f>VLOOKUP(data[[#This Row],[id_campaign]],campaign[],2,FALSE)</f>
        <v>BuysViaMailOrder</v>
      </c>
      <c r="G8671" t="str">
        <f>VLOOKUP(data[[#This Row],[id_customer]],customer[],2,FALSE)</f>
        <v>Barnard Hollow</v>
      </c>
      <c r="H8671" t="str">
        <f>data[[#This Row],[id_customer]]&amp;data[[#This Row],[id_campaign]]</f>
        <v>C0542cam07</v>
      </c>
      <c r="I8671">
        <f>DATEDIF(data[[#This Row],[join_date]],data[[#This Row],[buy_date]],"M")</f>
        <v>6</v>
      </c>
    </row>
    <row r="8672" spans="1:9" x14ac:dyDescent="0.25">
      <c r="A8672" t="s">
        <v>2209</v>
      </c>
      <c r="B8672" t="s">
        <v>16</v>
      </c>
      <c r="C8672" s="1">
        <v>44719</v>
      </c>
      <c r="D8672" s="1">
        <v>44946</v>
      </c>
      <c r="E8672">
        <f>VLOOKUP(data[[#This Row],[id_campaign]],campaign[],4,FALSE)</f>
        <v>25</v>
      </c>
      <c r="F8672" t="str">
        <f>VLOOKUP(data[[#This Row],[id_campaign]],campaign[],2,FALSE)</f>
        <v>BuysViaMailOrder</v>
      </c>
      <c r="G8672" t="str">
        <f>VLOOKUP(data[[#This Row],[id_customer]],customer[],2,FALSE)</f>
        <v>Barnard Hollow</v>
      </c>
      <c r="H8672" t="str">
        <f>data[[#This Row],[id_customer]]&amp;data[[#This Row],[id_campaign]]</f>
        <v>C0542cam07</v>
      </c>
      <c r="I8672">
        <f>DATEDIF(data[[#This Row],[join_date]],data[[#This Row],[buy_date]],"M")</f>
        <v>7</v>
      </c>
    </row>
    <row r="8673" spans="1:9" x14ac:dyDescent="0.25">
      <c r="A8673" t="s">
        <v>2209</v>
      </c>
      <c r="B8673" t="s">
        <v>16</v>
      </c>
      <c r="C8673" s="1">
        <v>44719</v>
      </c>
      <c r="D8673" s="1">
        <v>44978</v>
      </c>
      <c r="E8673">
        <f>VLOOKUP(data[[#This Row],[id_campaign]],campaign[],4,FALSE)</f>
        <v>25</v>
      </c>
      <c r="F8673" t="str">
        <f>VLOOKUP(data[[#This Row],[id_campaign]],campaign[],2,FALSE)</f>
        <v>BuysViaMailOrder</v>
      </c>
      <c r="G8673" t="str">
        <f>VLOOKUP(data[[#This Row],[id_customer]],customer[],2,FALSE)</f>
        <v>Barnard Hollow</v>
      </c>
      <c r="H8673" t="str">
        <f>data[[#This Row],[id_customer]]&amp;data[[#This Row],[id_campaign]]</f>
        <v>C0542cam07</v>
      </c>
      <c r="I8673">
        <f>DATEDIF(data[[#This Row],[join_date]],data[[#This Row],[buy_date]],"M")</f>
        <v>8</v>
      </c>
    </row>
    <row r="8674" spans="1:9" x14ac:dyDescent="0.25">
      <c r="A8674" t="s">
        <v>2209</v>
      </c>
      <c r="B8674" t="s">
        <v>16</v>
      </c>
      <c r="C8674" s="1">
        <v>44719</v>
      </c>
      <c r="D8674" s="1">
        <v>45001</v>
      </c>
      <c r="E8674">
        <f>VLOOKUP(data[[#This Row],[id_campaign]],campaign[],4,FALSE)</f>
        <v>25</v>
      </c>
      <c r="F8674" t="str">
        <f>VLOOKUP(data[[#This Row],[id_campaign]],campaign[],2,FALSE)</f>
        <v>BuysViaMailOrder</v>
      </c>
      <c r="G8674" t="str">
        <f>VLOOKUP(data[[#This Row],[id_customer]],customer[],2,FALSE)</f>
        <v>Barnard Hollow</v>
      </c>
      <c r="H8674" t="str">
        <f>data[[#This Row],[id_customer]]&amp;data[[#This Row],[id_campaign]]</f>
        <v>C0542cam07</v>
      </c>
      <c r="I8674">
        <f>DATEDIF(data[[#This Row],[join_date]],data[[#This Row],[buy_date]],"M")</f>
        <v>9</v>
      </c>
    </row>
    <row r="8675" spans="1:9" x14ac:dyDescent="0.25">
      <c r="A8675" t="s">
        <v>2209</v>
      </c>
      <c r="B8675" t="s">
        <v>16</v>
      </c>
      <c r="C8675" s="1">
        <v>44719</v>
      </c>
      <c r="D8675" s="1">
        <v>45026</v>
      </c>
      <c r="E8675">
        <f>VLOOKUP(data[[#This Row],[id_campaign]],campaign[],4,FALSE)</f>
        <v>25</v>
      </c>
      <c r="F8675" t="str">
        <f>VLOOKUP(data[[#This Row],[id_campaign]],campaign[],2,FALSE)</f>
        <v>BuysViaMailOrder</v>
      </c>
      <c r="G8675" t="str">
        <f>VLOOKUP(data[[#This Row],[id_customer]],customer[],2,FALSE)</f>
        <v>Barnard Hollow</v>
      </c>
      <c r="H8675" t="str">
        <f>data[[#This Row],[id_customer]]&amp;data[[#This Row],[id_campaign]]</f>
        <v>C0542cam07</v>
      </c>
      <c r="I8675">
        <f>DATEDIF(data[[#This Row],[join_date]],data[[#This Row],[buy_date]],"M")</f>
        <v>10</v>
      </c>
    </row>
    <row r="8676" spans="1:9" x14ac:dyDescent="0.25">
      <c r="A8676" t="s">
        <v>2209</v>
      </c>
      <c r="B8676" t="s">
        <v>16</v>
      </c>
      <c r="C8676" s="1">
        <v>44719</v>
      </c>
      <c r="D8676" s="1">
        <v>45054</v>
      </c>
      <c r="E8676">
        <f>VLOOKUP(data[[#This Row],[id_campaign]],campaign[],4,FALSE)</f>
        <v>25</v>
      </c>
      <c r="F8676" t="str">
        <f>VLOOKUP(data[[#This Row],[id_campaign]],campaign[],2,FALSE)</f>
        <v>BuysViaMailOrder</v>
      </c>
      <c r="G8676" t="str">
        <f>VLOOKUP(data[[#This Row],[id_customer]],customer[],2,FALSE)</f>
        <v>Barnard Hollow</v>
      </c>
      <c r="H8676" t="str">
        <f>data[[#This Row],[id_customer]]&amp;data[[#This Row],[id_campaign]]</f>
        <v>C0542cam07</v>
      </c>
      <c r="I8676">
        <f>DATEDIF(data[[#This Row],[join_date]],data[[#This Row],[buy_date]],"M")</f>
        <v>11</v>
      </c>
    </row>
    <row r="8677" spans="1:9" x14ac:dyDescent="0.25">
      <c r="A8677" t="s">
        <v>2209</v>
      </c>
      <c r="B8677" t="s">
        <v>28</v>
      </c>
      <c r="C8677" s="1">
        <v>44853</v>
      </c>
      <c r="D8677" s="1">
        <v>44853</v>
      </c>
      <c r="E8677">
        <f>VLOOKUP(data[[#This Row],[id_campaign]],campaign[],4,FALSE)</f>
        <v>25</v>
      </c>
      <c r="F8677" t="str">
        <f>VLOOKUP(data[[#This Row],[id_campaign]],campaign[],2,FALSE)</f>
        <v>NewCellphoneUser</v>
      </c>
      <c r="G8677" t="str">
        <f>VLOOKUP(data[[#This Row],[id_customer]],customer[],2,FALSE)</f>
        <v>Barnard Hollow</v>
      </c>
      <c r="H8677" t="str">
        <f>data[[#This Row],[id_customer]]&amp;data[[#This Row],[id_campaign]]</f>
        <v>C0542cam13</v>
      </c>
      <c r="I8677">
        <f>DATEDIF(data[[#This Row],[join_date]],data[[#This Row],[buy_date]],"M")</f>
        <v>0</v>
      </c>
    </row>
    <row r="8678" spans="1:9" x14ac:dyDescent="0.25">
      <c r="A8678" t="s">
        <v>2209</v>
      </c>
      <c r="B8678" t="s">
        <v>28</v>
      </c>
      <c r="C8678" s="1">
        <v>44853</v>
      </c>
      <c r="D8678" s="1">
        <v>44894</v>
      </c>
      <c r="E8678">
        <f>VLOOKUP(data[[#This Row],[id_campaign]],campaign[],4,FALSE)</f>
        <v>25</v>
      </c>
      <c r="F8678" t="str">
        <f>VLOOKUP(data[[#This Row],[id_campaign]],campaign[],2,FALSE)</f>
        <v>NewCellphoneUser</v>
      </c>
      <c r="G8678" t="str">
        <f>VLOOKUP(data[[#This Row],[id_customer]],customer[],2,FALSE)</f>
        <v>Barnard Hollow</v>
      </c>
      <c r="H8678" t="str">
        <f>data[[#This Row],[id_customer]]&amp;data[[#This Row],[id_campaign]]</f>
        <v>C0542cam13</v>
      </c>
      <c r="I8678">
        <f>DATEDIF(data[[#This Row],[join_date]],data[[#This Row],[buy_date]],"M")</f>
        <v>1</v>
      </c>
    </row>
    <row r="8679" spans="1:9" x14ac:dyDescent="0.25">
      <c r="A8679" t="s">
        <v>2209</v>
      </c>
      <c r="B8679" t="s">
        <v>28</v>
      </c>
      <c r="C8679" s="1">
        <v>44853</v>
      </c>
      <c r="D8679" s="1">
        <v>44896</v>
      </c>
      <c r="E8679">
        <f>VLOOKUP(data[[#This Row],[id_campaign]],campaign[],4,FALSE)</f>
        <v>25</v>
      </c>
      <c r="F8679" t="str">
        <f>VLOOKUP(data[[#This Row],[id_campaign]],campaign[],2,FALSE)</f>
        <v>NewCellphoneUser</v>
      </c>
      <c r="G8679" t="str">
        <f>VLOOKUP(data[[#This Row],[id_customer]],customer[],2,FALSE)</f>
        <v>Barnard Hollow</v>
      </c>
      <c r="H8679" t="str">
        <f>data[[#This Row],[id_customer]]&amp;data[[#This Row],[id_campaign]]</f>
        <v>C0542cam13</v>
      </c>
      <c r="I8679">
        <f>DATEDIF(data[[#This Row],[join_date]],data[[#This Row],[buy_date]],"M")</f>
        <v>1</v>
      </c>
    </row>
    <row r="8680" spans="1:9" x14ac:dyDescent="0.25">
      <c r="A8680" t="s">
        <v>2209</v>
      </c>
      <c r="B8680" t="s">
        <v>28</v>
      </c>
      <c r="C8680" s="1">
        <v>44853</v>
      </c>
      <c r="D8680" s="1">
        <v>44954</v>
      </c>
      <c r="E8680">
        <f>VLOOKUP(data[[#This Row],[id_campaign]],campaign[],4,FALSE)</f>
        <v>25</v>
      </c>
      <c r="F8680" t="str">
        <f>VLOOKUP(data[[#This Row],[id_campaign]],campaign[],2,FALSE)</f>
        <v>NewCellphoneUser</v>
      </c>
      <c r="G8680" t="str">
        <f>VLOOKUP(data[[#This Row],[id_customer]],customer[],2,FALSE)</f>
        <v>Barnard Hollow</v>
      </c>
      <c r="H8680" t="str">
        <f>data[[#This Row],[id_customer]]&amp;data[[#This Row],[id_campaign]]</f>
        <v>C0542cam13</v>
      </c>
      <c r="I8680">
        <f>DATEDIF(data[[#This Row],[join_date]],data[[#This Row],[buy_date]],"M")</f>
        <v>3</v>
      </c>
    </row>
    <row r="8681" spans="1:9" x14ac:dyDescent="0.25">
      <c r="A8681" t="s">
        <v>2209</v>
      </c>
      <c r="B8681" t="s">
        <v>28</v>
      </c>
      <c r="C8681" s="1">
        <v>44853</v>
      </c>
      <c r="D8681" s="1">
        <v>45008</v>
      </c>
      <c r="E8681">
        <f>VLOOKUP(data[[#This Row],[id_campaign]],campaign[],4,FALSE)</f>
        <v>25</v>
      </c>
      <c r="F8681" t="str">
        <f>VLOOKUP(data[[#This Row],[id_campaign]],campaign[],2,FALSE)</f>
        <v>NewCellphoneUser</v>
      </c>
      <c r="G8681" t="str">
        <f>VLOOKUP(data[[#This Row],[id_customer]],customer[],2,FALSE)</f>
        <v>Barnard Hollow</v>
      </c>
      <c r="H8681" t="str">
        <f>data[[#This Row],[id_customer]]&amp;data[[#This Row],[id_campaign]]</f>
        <v>C0542cam13</v>
      </c>
      <c r="I8681">
        <f>DATEDIF(data[[#This Row],[join_date]],data[[#This Row],[buy_date]],"M")</f>
        <v>5</v>
      </c>
    </row>
    <row r="8682" spans="1:9" x14ac:dyDescent="0.25">
      <c r="A8682" t="s">
        <v>2209</v>
      </c>
      <c r="B8682" t="s">
        <v>28</v>
      </c>
      <c r="C8682" s="1">
        <v>44853</v>
      </c>
      <c r="D8682" s="1">
        <v>45017</v>
      </c>
      <c r="E8682">
        <f>VLOOKUP(data[[#This Row],[id_campaign]],campaign[],4,FALSE)</f>
        <v>25</v>
      </c>
      <c r="F8682" t="str">
        <f>VLOOKUP(data[[#This Row],[id_campaign]],campaign[],2,FALSE)</f>
        <v>NewCellphoneUser</v>
      </c>
      <c r="G8682" t="str">
        <f>VLOOKUP(data[[#This Row],[id_customer]],customer[],2,FALSE)</f>
        <v>Barnard Hollow</v>
      </c>
      <c r="H8682" t="str">
        <f>data[[#This Row],[id_customer]]&amp;data[[#This Row],[id_campaign]]</f>
        <v>C0542cam13</v>
      </c>
      <c r="I8682">
        <f>DATEDIF(data[[#This Row],[join_date]],data[[#This Row],[buy_date]],"M")</f>
        <v>5</v>
      </c>
    </row>
    <row r="8683" spans="1:9" x14ac:dyDescent="0.25">
      <c r="A8683" t="s">
        <v>2209</v>
      </c>
      <c r="B8683" t="s">
        <v>28</v>
      </c>
      <c r="C8683" s="1">
        <v>44853</v>
      </c>
      <c r="D8683" s="1">
        <v>45077</v>
      </c>
      <c r="E8683">
        <f>VLOOKUP(data[[#This Row],[id_campaign]],campaign[],4,FALSE)</f>
        <v>25</v>
      </c>
      <c r="F8683" t="str">
        <f>VLOOKUP(data[[#This Row],[id_campaign]],campaign[],2,FALSE)</f>
        <v>NewCellphoneUser</v>
      </c>
      <c r="G8683" t="str">
        <f>VLOOKUP(data[[#This Row],[id_customer]],customer[],2,FALSE)</f>
        <v>Barnard Hollow</v>
      </c>
      <c r="H8683" t="str">
        <f>data[[#This Row],[id_customer]]&amp;data[[#This Row],[id_campaign]]</f>
        <v>C0542cam13</v>
      </c>
      <c r="I8683">
        <f>DATEDIF(data[[#This Row],[join_date]],data[[#This Row],[buy_date]],"M")</f>
        <v>7</v>
      </c>
    </row>
    <row r="8684" spans="1:9" x14ac:dyDescent="0.25">
      <c r="A8684" t="s">
        <v>2213</v>
      </c>
      <c r="B8684" t="s">
        <v>10</v>
      </c>
      <c r="C8684" s="1">
        <v>44805</v>
      </c>
      <c r="D8684" s="1">
        <v>44805</v>
      </c>
      <c r="E8684">
        <f>VLOOKUP(data[[#This Row],[id_campaign]],campaign[],4,FALSE)</f>
        <v>26</v>
      </c>
      <c r="F8684" t="str">
        <f>VLOOKUP(data[[#This Row],[id_campaign]],campaign[],2,FALSE)</f>
        <v>TruckOwner</v>
      </c>
      <c r="G8684" t="str">
        <f>VLOOKUP(data[[#This Row],[id_customer]],customer[],2,FALSE)</f>
        <v>Aura Bruckner</v>
      </c>
      <c r="H8684" t="str">
        <f>data[[#This Row],[id_customer]]&amp;data[[#This Row],[id_campaign]]</f>
        <v>C0543cam04</v>
      </c>
      <c r="I8684">
        <f>DATEDIF(data[[#This Row],[join_date]],data[[#This Row],[buy_date]],"M")</f>
        <v>0</v>
      </c>
    </row>
    <row r="8685" spans="1:9" x14ac:dyDescent="0.25">
      <c r="A8685" t="s">
        <v>2213</v>
      </c>
      <c r="B8685" t="s">
        <v>10</v>
      </c>
      <c r="C8685" s="1">
        <v>44805</v>
      </c>
      <c r="D8685" s="1">
        <v>44835</v>
      </c>
      <c r="E8685">
        <f>VLOOKUP(data[[#This Row],[id_campaign]],campaign[],4,FALSE)</f>
        <v>26</v>
      </c>
      <c r="F8685" t="str">
        <f>VLOOKUP(data[[#This Row],[id_campaign]],campaign[],2,FALSE)</f>
        <v>TruckOwner</v>
      </c>
      <c r="G8685" t="str">
        <f>VLOOKUP(data[[#This Row],[id_customer]],customer[],2,FALSE)</f>
        <v>Aura Bruckner</v>
      </c>
      <c r="H8685" t="str">
        <f>data[[#This Row],[id_customer]]&amp;data[[#This Row],[id_campaign]]</f>
        <v>C0543cam04</v>
      </c>
      <c r="I8685">
        <f>DATEDIF(data[[#This Row],[join_date]],data[[#This Row],[buy_date]],"M")</f>
        <v>1</v>
      </c>
    </row>
    <row r="8686" spans="1:9" x14ac:dyDescent="0.25">
      <c r="A8686" t="s">
        <v>2213</v>
      </c>
      <c r="B8686" t="s">
        <v>10</v>
      </c>
      <c r="C8686" s="1">
        <v>44805</v>
      </c>
      <c r="D8686" s="1">
        <v>44876</v>
      </c>
      <c r="E8686">
        <f>VLOOKUP(data[[#This Row],[id_campaign]],campaign[],4,FALSE)</f>
        <v>26</v>
      </c>
      <c r="F8686" t="str">
        <f>VLOOKUP(data[[#This Row],[id_campaign]],campaign[],2,FALSE)</f>
        <v>TruckOwner</v>
      </c>
      <c r="G8686" t="str">
        <f>VLOOKUP(data[[#This Row],[id_customer]],customer[],2,FALSE)</f>
        <v>Aura Bruckner</v>
      </c>
      <c r="H8686" t="str">
        <f>data[[#This Row],[id_customer]]&amp;data[[#This Row],[id_campaign]]</f>
        <v>C0543cam04</v>
      </c>
      <c r="I8686">
        <f>DATEDIF(data[[#This Row],[join_date]],data[[#This Row],[buy_date]],"M")</f>
        <v>2</v>
      </c>
    </row>
    <row r="8687" spans="1:9" x14ac:dyDescent="0.25">
      <c r="A8687" t="s">
        <v>2213</v>
      </c>
      <c r="B8687" t="s">
        <v>10</v>
      </c>
      <c r="C8687" s="1">
        <v>44805</v>
      </c>
      <c r="D8687" s="1">
        <v>44906</v>
      </c>
      <c r="E8687">
        <f>VLOOKUP(data[[#This Row],[id_campaign]],campaign[],4,FALSE)</f>
        <v>26</v>
      </c>
      <c r="F8687" t="str">
        <f>VLOOKUP(data[[#This Row],[id_campaign]],campaign[],2,FALSE)</f>
        <v>TruckOwner</v>
      </c>
      <c r="G8687" t="str">
        <f>VLOOKUP(data[[#This Row],[id_customer]],customer[],2,FALSE)</f>
        <v>Aura Bruckner</v>
      </c>
      <c r="H8687" t="str">
        <f>data[[#This Row],[id_customer]]&amp;data[[#This Row],[id_campaign]]</f>
        <v>C0543cam04</v>
      </c>
      <c r="I8687">
        <f>DATEDIF(data[[#This Row],[join_date]],data[[#This Row],[buy_date]],"M")</f>
        <v>3</v>
      </c>
    </row>
    <row r="8688" spans="1:9" x14ac:dyDescent="0.25">
      <c r="A8688" t="s">
        <v>2213</v>
      </c>
      <c r="B8688" t="s">
        <v>10</v>
      </c>
      <c r="C8688" s="1">
        <v>44805</v>
      </c>
      <c r="D8688" s="1">
        <v>44936</v>
      </c>
      <c r="E8688">
        <f>VLOOKUP(data[[#This Row],[id_campaign]],campaign[],4,FALSE)</f>
        <v>26</v>
      </c>
      <c r="F8688" t="str">
        <f>VLOOKUP(data[[#This Row],[id_campaign]],campaign[],2,FALSE)</f>
        <v>TruckOwner</v>
      </c>
      <c r="G8688" t="str">
        <f>VLOOKUP(data[[#This Row],[id_customer]],customer[],2,FALSE)</f>
        <v>Aura Bruckner</v>
      </c>
      <c r="H8688" t="str">
        <f>data[[#This Row],[id_customer]]&amp;data[[#This Row],[id_campaign]]</f>
        <v>C0543cam04</v>
      </c>
      <c r="I8688">
        <f>DATEDIF(data[[#This Row],[join_date]],data[[#This Row],[buy_date]],"M")</f>
        <v>4</v>
      </c>
    </row>
    <row r="8689" spans="1:9" x14ac:dyDescent="0.25">
      <c r="A8689" t="s">
        <v>2213</v>
      </c>
      <c r="B8689" t="s">
        <v>10</v>
      </c>
      <c r="C8689" s="1">
        <v>44805</v>
      </c>
      <c r="D8689" s="1">
        <v>44968</v>
      </c>
      <c r="E8689">
        <f>VLOOKUP(data[[#This Row],[id_campaign]],campaign[],4,FALSE)</f>
        <v>26</v>
      </c>
      <c r="F8689" t="str">
        <f>VLOOKUP(data[[#This Row],[id_campaign]],campaign[],2,FALSE)</f>
        <v>TruckOwner</v>
      </c>
      <c r="G8689" t="str">
        <f>VLOOKUP(data[[#This Row],[id_customer]],customer[],2,FALSE)</f>
        <v>Aura Bruckner</v>
      </c>
      <c r="H8689" t="str">
        <f>data[[#This Row],[id_customer]]&amp;data[[#This Row],[id_campaign]]</f>
        <v>C0543cam04</v>
      </c>
      <c r="I8689">
        <f>DATEDIF(data[[#This Row],[join_date]],data[[#This Row],[buy_date]],"M")</f>
        <v>5</v>
      </c>
    </row>
    <row r="8690" spans="1:9" x14ac:dyDescent="0.25">
      <c r="A8690" t="s">
        <v>2213</v>
      </c>
      <c r="B8690" t="s">
        <v>10</v>
      </c>
      <c r="C8690" s="1">
        <v>44805</v>
      </c>
      <c r="D8690" s="1">
        <v>44999</v>
      </c>
      <c r="E8690">
        <f>VLOOKUP(data[[#This Row],[id_campaign]],campaign[],4,FALSE)</f>
        <v>26</v>
      </c>
      <c r="F8690" t="str">
        <f>VLOOKUP(data[[#This Row],[id_campaign]],campaign[],2,FALSE)</f>
        <v>TruckOwner</v>
      </c>
      <c r="G8690" t="str">
        <f>VLOOKUP(data[[#This Row],[id_customer]],customer[],2,FALSE)</f>
        <v>Aura Bruckner</v>
      </c>
      <c r="H8690" t="str">
        <f>data[[#This Row],[id_customer]]&amp;data[[#This Row],[id_campaign]]</f>
        <v>C0543cam04</v>
      </c>
      <c r="I8690">
        <f>DATEDIF(data[[#This Row],[join_date]],data[[#This Row],[buy_date]],"M")</f>
        <v>6</v>
      </c>
    </row>
    <row r="8691" spans="1:9" x14ac:dyDescent="0.25">
      <c r="A8691" t="s">
        <v>2213</v>
      </c>
      <c r="B8691" t="s">
        <v>10</v>
      </c>
      <c r="C8691" s="1">
        <v>44805</v>
      </c>
      <c r="D8691" s="1">
        <v>45028</v>
      </c>
      <c r="E8691">
        <f>VLOOKUP(data[[#This Row],[id_campaign]],campaign[],4,FALSE)</f>
        <v>26</v>
      </c>
      <c r="F8691" t="str">
        <f>VLOOKUP(data[[#This Row],[id_campaign]],campaign[],2,FALSE)</f>
        <v>TruckOwner</v>
      </c>
      <c r="G8691" t="str">
        <f>VLOOKUP(data[[#This Row],[id_customer]],customer[],2,FALSE)</f>
        <v>Aura Bruckner</v>
      </c>
      <c r="H8691" t="str">
        <f>data[[#This Row],[id_customer]]&amp;data[[#This Row],[id_campaign]]</f>
        <v>C0543cam04</v>
      </c>
      <c r="I8691">
        <f>DATEDIF(data[[#This Row],[join_date]],data[[#This Row],[buy_date]],"M")</f>
        <v>7</v>
      </c>
    </row>
    <row r="8692" spans="1:9" x14ac:dyDescent="0.25">
      <c r="A8692" t="s">
        <v>2213</v>
      </c>
      <c r="B8692" t="s">
        <v>10</v>
      </c>
      <c r="C8692" s="1">
        <v>44805</v>
      </c>
      <c r="D8692" s="1">
        <v>45058</v>
      </c>
      <c r="E8692">
        <f>VLOOKUP(data[[#This Row],[id_campaign]],campaign[],4,FALSE)</f>
        <v>26</v>
      </c>
      <c r="F8692" t="str">
        <f>VLOOKUP(data[[#This Row],[id_campaign]],campaign[],2,FALSE)</f>
        <v>TruckOwner</v>
      </c>
      <c r="G8692" t="str">
        <f>VLOOKUP(data[[#This Row],[id_customer]],customer[],2,FALSE)</f>
        <v>Aura Bruckner</v>
      </c>
      <c r="H8692" t="str">
        <f>data[[#This Row],[id_customer]]&amp;data[[#This Row],[id_campaign]]</f>
        <v>C0543cam04</v>
      </c>
      <c r="I8692">
        <f>DATEDIF(data[[#This Row],[join_date]],data[[#This Row],[buy_date]],"M")</f>
        <v>8</v>
      </c>
    </row>
    <row r="8693" spans="1:9" x14ac:dyDescent="0.25">
      <c r="A8693" t="s">
        <v>2213</v>
      </c>
      <c r="B8693" t="s">
        <v>12</v>
      </c>
      <c r="C8693" s="1">
        <v>44816</v>
      </c>
      <c r="D8693" s="1">
        <v>44816</v>
      </c>
      <c r="E8693">
        <f>VLOOKUP(data[[#This Row],[id_campaign]],campaign[],4,FALSE)</f>
        <v>22</v>
      </c>
      <c r="F8693" t="str">
        <f>VLOOKUP(data[[#This Row],[id_campaign]],campaign[],2,FALSE)</f>
        <v>RVOwner</v>
      </c>
      <c r="G8693" t="str">
        <f>VLOOKUP(data[[#This Row],[id_customer]],customer[],2,FALSE)</f>
        <v>Aura Bruckner</v>
      </c>
      <c r="H8693" t="str">
        <f>data[[#This Row],[id_customer]]&amp;data[[#This Row],[id_campaign]]</f>
        <v>C0543cam05</v>
      </c>
      <c r="I8693">
        <f>DATEDIF(data[[#This Row],[join_date]],data[[#This Row],[buy_date]],"M")</f>
        <v>0</v>
      </c>
    </row>
    <row r="8694" spans="1:9" x14ac:dyDescent="0.25">
      <c r="A8694" t="s">
        <v>2213</v>
      </c>
      <c r="B8694" t="s">
        <v>12</v>
      </c>
      <c r="C8694" s="1">
        <v>44816</v>
      </c>
      <c r="D8694" s="1">
        <v>44856</v>
      </c>
      <c r="E8694">
        <f>VLOOKUP(data[[#This Row],[id_campaign]],campaign[],4,FALSE)</f>
        <v>22</v>
      </c>
      <c r="F8694" t="str">
        <f>VLOOKUP(data[[#This Row],[id_campaign]],campaign[],2,FALSE)</f>
        <v>RVOwner</v>
      </c>
      <c r="G8694" t="str">
        <f>VLOOKUP(data[[#This Row],[id_customer]],customer[],2,FALSE)</f>
        <v>Aura Bruckner</v>
      </c>
      <c r="H8694" t="str">
        <f>data[[#This Row],[id_customer]]&amp;data[[#This Row],[id_campaign]]</f>
        <v>C0543cam05</v>
      </c>
      <c r="I8694">
        <f>DATEDIF(data[[#This Row],[join_date]],data[[#This Row],[buy_date]],"M")</f>
        <v>1</v>
      </c>
    </row>
    <row r="8695" spans="1:9" x14ac:dyDescent="0.25">
      <c r="A8695" t="s">
        <v>2213</v>
      </c>
      <c r="B8695" t="s">
        <v>12</v>
      </c>
      <c r="C8695" s="1">
        <v>44816</v>
      </c>
      <c r="D8695" s="1">
        <v>44890</v>
      </c>
      <c r="E8695">
        <f>VLOOKUP(data[[#This Row],[id_campaign]],campaign[],4,FALSE)</f>
        <v>22</v>
      </c>
      <c r="F8695" t="str">
        <f>VLOOKUP(data[[#This Row],[id_campaign]],campaign[],2,FALSE)</f>
        <v>RVOwner</v>
      </c>
      <c r="G8695" t="str">
        <f>VLOOKUP(data[[#This Row],[id_customer]],customer[],2,FALSE)</f>
        <v>Aura Bruckner</v>
      </c>
      <c r="H8695" t="str">
        <f>data[[#This Row],[id_customer]]&amp;data[[#This Row],[id_campaign]]</f>
        <v>C0543cam05</v>
      </c>
      <c r="I8695">
        <f>DATEDIF(data[[#This Row],[join_date]],data[[#This Row],[buy_date]],"M")</f>
        <v>2</v>
      </c>
    </row>
    <row r="8696" spans="1:9" x14ac:dyDescent="0.25">
      <c r="A8696" t="s">
        <v>2213</v>
      </c>
      <c r="B8696" t="s">
        <v>12</v>
      </c>
      <c r="C8696" s="1">
        <v>44816</v>
      </c>
      <c r="D8696" s="1">
        <v>44919</v>
      </c>
      <c r="E8696">
        <f>VLOOKUP(data[[#This Row],[id_campaign]],campaign[],4,FALSE)</f>
        <v>22</v>
      </c>
      <c r="F8696" t="str">
        <f>VLOOKUP(data[[#This Row],[id_campaign]],campaign[],2,FALSE)</f>
        <v>RVOwner</v>
      </c>
      <c r="G8696" t="str">
        <f>VLOOKUP(data[[#This Row],[id_customer]],customer[],2,FALSE)</f>
        <v>Aura Bruckner</v>
      </c>
      <c r="H8696" t="str">
        <f>data[[#This Row],[id_customer]]&amp;data[[#This Row],[id_campaign]]</f>
        <v>C0543cam05</v>
      </c>
      <c r="I8696">
        <f>DATEDIF(data[[#This Row],[join_date]],data[[#This Row],[buy_date]],"M")</f>
        <v>3</v>
      </c>
    </row>
    <row r="8697" spans="1:9" x14ac:dyDescent="0.25">
      <c r="A8697" t="s">
        <v>2213</v>
      </c>
      <c r="B8697" t="s">
        <v>12</v>
      </c>
      <c r="C8697" s="1">
        <v>44816</v>
      </c>
      <c r="D8697" s="1">
        <v>44944</v>
      </c>
      <c r="E8697">
        <f>VLOOKUP(data[[#This Row],[id_campaign]],campaign[],4,FALSE)</f>
        <v>22</v>
      </c>
      <c r="F8697" t="str">
        <f>VLOOKUP(data[[#This Row],[id_campaign]],campaign[],2,FALSE)</f>
        <v>RVOwner</v>
      </c>
      <c r="G8697" t="str">
        <f>VLOOKUP(data[[#This Row],[id_customer]],customer[],2,FALSE)</f>
        <v>Aura Bruckner</v>
      </c>
      <c r="H8697" t="str">
        <f>data[[#This Row],[id_customer]]&amp;data[[#This Row],[id_campaign]]</f>
        <v>C0543cam05</v>
      </c>
      <c r="I8697">
        <f>DATEDIF(data[[#This Row],[join_date]],data[[#This Row],[buy_date]],"M")</f>
        <v>4</v>
      </c>
    </row>
    <row r="8698" spans="1:9" x14ac:dyDescent="0.25">
      <c r="A8698" t="s">
        <v>2213</v>
      </c>
      <c r="B8698" t="s">
        <v>12</v>
      </c>
      <c r="C8698" s="1">
        <v>44816</v>
      </c>
      <c r="D8698" s="1">
        <v>44976</v>
      </c>
      <c r="E8698">
        <f>VLOOKUP(data[[#This Row],[id_campaign]],campaign[],4,FALSE)</f>
        <v>22</v>
      </c>
      <c r="F8698" t="str">
        <f>VLOOKUP(data[[#This Row],[id_campaign]],campaign[],2,FALSE)</f>
        <v>RVOwner</v>
      </c>
      <c r="G8698" t="str">
        <f>VLOOKUP(data[[#This Row],[id_customer]],customer[],2,FALSE)</f>
        <v>Aura Bruckner</v>
      </c>
      <c r="H8698" t="str">
        <f>data[[#This Row],[id_customer]]&amp;data[[#This Row],[id_campaign]]</f>
        <v>C0543cam05</v>
      </c>
      <c r="I8698">
        <f>DATEDIF(data[[#This Row],[join_date]],data[[#This Row],[buy_date]],"M")</f>
        <v>5</v>
      </c>
    </row>
    <row r="8699" spans="1:9" x14ac:dyDescent="0.25">
      <c r="A8699" t="s">
        <v>2213</v>
      </c>
      <c r="B8699" t="s">
        <v>12</v>
      </c>
      <c r="C8699" s="1">
        <v>44816</v>
      </c>
      <c r="D8699" s="1">
        <v>45008</v>
      </c>
      <c r="E8699">
        <f>VLOOKUP(data[[#This Row],[id_campaign]],campaign[],4,FALSE)</f>
        <v>22</v>
      </c>
      <c r="F8699" t="str">
        <f>VLOOKUP(data[[#This Row],[id_campaign]],campaign[],2,FALSE)</f>
        <v>RVOwner</v>
      </c>
      <c r="G8699" t="str">
        <f>VLOOKUP(data[[#This Row],[id_customer]],customer[],2,FALSE)</f>
        <v>Aura Bruckner</v>
      </c>
      <c r="H8699" t="str">
        <f>data[[#This Row],[id_customer]]&amp;data[[#This Row],[id_campaign]]</f>
        <v>C0543cam05</v>
      </c>
      <c r="I8699">
        <f>DATEDIF(data[[#This Row],[join_date]],data[[#This Row],[buy_date]],"M")</f>
        <v>6</v>
      </c>
    </row>
    <row r="8700" spans="1:9" x14ac:dyDescent="0.25">
      <c r="A8700" t="s">
        <v>2213</v>
      </c>
      <c r="B8700" t="s">
        <v>12</v>
      </c>
      <c r="C8700" s="1">
        <v>44816</v>
      </c>
      <c r="D8700" s="1">
        <v>45031</v>
      </c>
      <c r="E8700">
        <f>VLOOKUP(data[[#This Row],[id_campaign]],campaign[],4,FALSE)</f>
        <v>22</v>
      </c>
      <c r="F8700" t="str">
        <f>VLOOKUP(data[[#This Row],[id_campaign]],campaign[],2,FALSE)</f>
        <v>RVOwner</v>
      </c>
      <c r="G8700" t="str">
        <f>VLOOKUP(data[[#This Row],[id_customer]],customer[],2,FALSE)</f>
        <v>Aura Bruckner</v>
      </c>
      <c r="H8700" t="str">
        <f>data[[#This Row],[id_customer]]&amp;data[[#This Row],[id_campaign]]</f>
        <v>C0543cam05</v>
      </c>
      <c r="I8700">
        <f>DATEDIF(data[[#This Row],[join_date]],data[[#This Row],[buy_date]],"M")</f>
        <v>7</v>
      </c>
    </row>
    <row r="8701" spans="1:9" x14ac:dyDescent="0.25">
      <c r="A8701" t="s">
        <v>2213</v>
      </c>
      <c r="B8701" t="s">
        <v>12</v>
      </c>
      <c r="C8701" s="1">
        <v>44816</v>
      </c>
      <c r="D8701" s="1">
        <v>45059</v>
      </c>
      <c r="E8701">
        <f>VLOOKUP(data[[#This Row],[id_campaign]],campaign[],4,FALSE)</f>
        <v>22</v>
      </c>
      <c r="F8701" t="str">
        <f>VLOOKUP(data[[#This Row],[id_campaign]],campaign[],2,FALSE)</f>
        <v>RVOwner</v>
      </c>
      <c r="G8701" t="str">
        <f>VLOOKUP(data[[#This Row],[id_customer]],customer[],2,FALSE)</f>
        <v>Aura Bruckner</v>
      </c>
      <c r="H8701" t="str">
        <f>data[[#This Row],[id_customer]]&amp;data[[#This Row],[id_campaign]]</f>
        <v>C0543cam05</v>
      </c>
      <c r="I8701">
        <f>DATEDIF(data[[#This Row],[join_date]],data[[#This Row],[buy_date]],"M")</f>
        <v>8</v>
      </c>
    </row>
    <row r="8702" spans="1:9" x14ac:dyDescent="0.25">
      <c r="A8702" t="s">
        <v>2217</v>
      </c>
      <c r="B8702" t="s">
        <v>6</v>
      </c>
      <c r="C8702" s="1">
        <v>44568</v>
      </c>
      <c r="D8702" s="1">
        <v>44568</v>
      </c>
      <c r="E8702">
        <f>VLOOKUP(data[[#This Row],[id_campaign]],campaign[],4,FALSE)</f>
        <v>26</v>
      </c>
      <c r="F8702" t="str">
        <f>VLOOKUP(data[[#This Row],[id_campaign]],campaign[],2,FALSE)</f>
        <v>HandsetRefurbished</v>
      </c>
      <c r="G8702" t="str">
        <f>VLOOKUP(data[[#This Row],[id_customer]],customer[],2,FALSE)</f>
        <v>Rosaleen Frackiewicz</v>
      </c>
      <c r="H8702" t="str">
        <f>data[[#This Row],[id_customer]]&amp;data[[#This Row],[id_campaign]]</f>
        <v>C0544cam02</v>
      </c>
      <c r="I8702">
        <f>DATEDIF(data[[#This Row],[join_date]],data[[#This Row],[buy_date]],"M")</f>
        <v>0</v>
      </c>
    </row>
    <row r="8703" spans="1:9" x14ac:dyDescent="0.25">
      <c r="A8703" t="s">
        <v>2217</v>
      </c>
      <c r="B8703" t="s">
        <v>6</v>
      </c>
      <c r="C8703" s="1">
        <v>44568</v>
      </c>
      <c r="D8703" s="1">
        <v>44612</v>
      </c>
      <c r="E8703">
        <f>VLOOKUP(data[[#This Row],[id_campaign]],campaign[],4,FALSE)</f>
        <v>26</v>
      </c>
      <c r="F8703" t="str">
        <f>VLOOKUP(data[[#This Row],[id_campaign]],campaign[],2,FALSE)</f>
        <v>HandsetRefurbished</v>
      </c>
      <c r="G8703" t="str">
        <f>VLOOKUP(data[[#This Row],[id_customer]],customer[],2,FALSE)</f>
        <v>Rosaleen Frackiewicz</v>
      </c>
      <c r="H8703" t="str">
        <f>data[[#This Row],[id_customer]]&amp;data[[#This Row],[id_campaign]]</f>
        <v>C0544cam02</v>
      </c>
      <c r="I8703">
        <f>DATEDIF(data[[#This Row],[join_date]],data[[#This Row],[buy_date]],"M")</f>
        <v>1</v>
      </c>
    </row>
    <row r="8704" spans="1:9" x14ac:dyDescent="0.25">
      <c r="A8704" t="s">
        <v>2217</v>
      </c>
      <c r="B8704" t="s">
        <v>6</v>
      </c>
      <c r="C8704" s="1">
        <v>44568</v>
      </c>
      <c r="D8704" s="1">
        <v>44631</v>
      </c>
      <c r="E8704">
        <f>VLOOKUP(data[[#This Row],[id_campaign]],campaign[],4,FALSE)</f>
        <v>26</v>
      </c>
      <c r="F8704" t="str">
        <f>VLOOKUP(data[[#This Row],[id_campaign]],campaign[],2,FALSE)</f>
        <v>HandsetRefurbished</v>
      </c>
      <c r="G8704" t="str">
        <f>VLOOKUP(data[[#This Row],[id_customer]],customer[],2,FALSE)</f>
        <v>Rosaleen Frackiewicz</v>
      </c>
      <c r="H8704" t="str">
        <f>data[[#This Row],[id_customer]]&amp;data[[#This Row],[id_campaign]]</f>
        <v>C0544cam02</v>
      </c>
      <c r="I8704">
        <f>DATEDIF(data[[#This Row],[join_date]],data[[#This Row],[buy_date]],"M")</f>
        <v>2</v>
      </c>
    </row>
    <row r="8705" spans="1:9" x14ac:dyDescent="0.25">
      <c r="A8705" t="s">
        <v>2217</v>
      </c>
      <c r="B8705" t="s">
        <v>6</v>
      </c>
      <c r="C8705" s="1">
        <v>44568</v>
      </c>
      <c r="D8705" s="1">
        <v>44659</v>
      </c>
      <c r="E8705">
        <f>VLOOKUP(data[[#This Row],[id_campaign]],campaign[],4,FALSE)</f>
        <v>26</v>
      </c>
      <c r="F8705" t="str">
        <f>VLOOKUP(data[[#This Row],[id_campaign]],campaign[],2,FALSE)</f>
        <v>HandsetRefurbished</v>
      </c>
      <c r="G8705" t="str">
        <f>VLOOKUP(data[[#This Row],[id_customer]],customer[],2,FALSE)</f>
        <v>Rosaleen Frackiewicz</v>
      </c>
      <c r="H8705" t="str">
        <f>data[[#This Row],[id_customer]]&amp;data[[#This Row],[id_campaign]]</f>
        <v>C0544cam02</v>
      </c>
      <c r="I8705">
        <f>DATEDIF(data[[#This Row],[join_date]],data[[#This Row],[buy_date]],"M")</f>
        <v>3</v>
      </c>
    </row>
    <row r="8706" spans="1:9" x14ac:dyDescent="0.25">
      <c r="A8706" t="s">
        <v>2217</v>
      </c>
      <c r="B8706" t="s">
        <v>6</v>
      </c>
      <c r="C8706" s="1">
        <v>44568</v>
      </c>
      <c r="D8706" s="1">
        <v>44696</v>
      </c>
      <c r="E8706">
        <f>VLOOKUP(data[[#This Row],[id_campaign]],campaign[],4,FALSE)</f>
        <v>26</v>
      </c>
      <c r="F8706" t="str">
        <f>VLOOKUP(data[[#This Row],[id_campaign]],campaign[],2,FALSE)</f>
        <v>HandsetRefurbished</v>
      </c>
      <c r="G8706" t="str">
        <f>VLOOKUP(data[[#This Row],[id_customer]],customer[],2,FALSE)</f>
        <v>Rosaleen Frackiewicz</v>
      </c>
      <c r="H8706" t="str">
        <f>data[[#This Row],[id_customer]]&amp;data[[#This Row],[id_campaign]]</f>
        <v>C0544cam02</v>
      </c>
      <c r="I8706">
        <f>DATEDIF(data[[#This Row],[join_date]],data[[#This Row],[buy_date]],"M")</f>
        <v>4</v>
      </c>
    </row>
    <row r="8707" spans="1:9" x14ac:dyDescent="0.25">
      <c r="A8707" t="s">
        <v>2217</v>
      </c>
      <c r="B8707" t="s">
        <v>6</v>
      </c>
      <c r="C8707" s="1">
        <v>44568</v>
      </c>
      <c r="D8707" s="1">
        <v>44760</v>
      </c>
      <c r="E8707">
        <f>VLOOKUP(data[[#This Row],[id_campaign]],campaign[],4,FALSE)</f>
        <v>26</v>
      </c>
      <c r="F8707" t="str">
        <f>VLOOKUP(data[[#This Row],[id_campaign]],campaign[],2,FALSE)</f>
        <v>HandsetRefurbished</v>
      </c>
      <c r="G8707" t="str">
        <f>VLOOKUP(data[[#This Row],[id_customer]],customer[],2,FALSE)</f>
        <v>Rosaleen Frackiewicz</v>
      </c>
      <c r="H8707" t="str">
        <f>data[[#This Row],[id_customer]]&amp;data[[#This Row],[id_campaign]]</f>
        <v>C0544cam02</v>
      </c>
      <c r="I8707">
        <f>DATEDIF(data[[#This Row],[join_date]],data[[#This Row],[buy_date]],"M")</f>
        <v>6</v>
      </c>
    </row>
    <row r="8708" spans="1:9" x14ac:dyDescent="0.25">
      <c r="A8708" t="s">
        <v>2217</v>
      </c>
      <c r="B8708" t="s">
        <v>6</v>
      </c>
      <c r="C8708" s="1">
        <v>44568</v>
      </c>
      <c r="D8708" s="1">
        <v>44787</v>
      </c>
      <c r="E8708">
        <f>VLOOKUP(data[[#This Row],[id_campaign]],campaign[],4,FALSE)</f>
        <v>26</v>
      </c>
      <c r="F8708" t="str">
        <f>VLOOKUP(data[[#This Row],[id_campaign]],campaign[],2,FALSE)</f>
        <v>HandsetRefurbished</v>
      </c>
      <c r="G8708" t="str">
        <f>VLOOKUP(data[[#This Row],[id_customer]],customer[],2,FALSE)</f>
        <v>Rosaleen Frackiewicz</v>
      </c>
      <c r="H8708" t="str">
        <f>data[[#This Row],[id_customer]]&amp;data[[#This Row],[id_campaign]]</f>
        <v>C0544cam02</v>
      </c>
      <c r="I8708">
        <f>DATEDIF(data[[#This Row],[join_date]],data[[#This Row],[buy_date]],"M")</f>
        <v>7</v>
      </c>
    </row>
    <row r="8709" spans="1:9" x14ac:dyDescent="0.25">
      <c r="A8709" t="s">
        <v>2217</v>
      </c>
      <c r="B8709" t="s">
        <v>6</v>
      </c>
      <c r="C8709" s="1">
        <v>44568</v>
      </c>
      <c r="D8709" s="1">
        <v>44818</v>
      </c>
      <c r="E8709">
        <f>VLOOKUP(data[[#This Row],[id_campaign]],campaign[],4,FALSE)</f>
        <v>26</v>
      </c>
      <c r="F8709" t="str">
        <f>VLOOKUP(data[[#This Row],[id_campaign]],campaign[],2,FALSE)</f>
        <v>HandsetRefurbished</v>
      </c>
      <c r="G8709" t="str">
        <f>VLOOKUP(data[[#This Row],[id_customer]],customer[],2,FALSE)</f>
        <v>Rosaleen Frackiewicz</v>
      </c>
      <c r="H8709" t="str">
        <f>data[[#This Row],[id_customer]]&amp;data[[#This Row],[id_campaign]]</f>
        <v>C0544cam02</v>
      </c>
      <c r="I8709">
        <f>DATEDIF(data[[#This Row],[join_date]],data[[#This Row],[buy_date]],"M")</f>
        <v>8</v>
      </c>
    </row>
    <row r="8710" spans="1:9" x14ac:dyDescent="0.25">
      <c r="A8710" t="s">
        <v>2217</v>
      </c>
      <c r="B8710" t="s">
        <v>6</v>
      </c>
      <c r="C8710" s="1">
        <v>44568</v>
      </c>
      <c r="D8710" s="1">
        <v>44851</v>
      </c>
      <c r="E8710">
        <f>VLOOKUP(data[[#This Row],[id_campaign]],campaign[],4,FALSE)</f>
        <v>26</v>
      </c>
      <c r="F8710" t="str">
        <f>VLOOKUP(data[[#This Row],[id_campaign]],campaign[],2,FALSE)</f>
        <v>HandsetRefurbished</v>
      </c>
      <c r="G8710" t="str">
        <f>VLOOKUP(data[[#This Row],[id_customer]],customer[],2,FALSE)</f>
        <v>Rosaleen Frackiewicz</v>
      </c>
      <c r="H8710" t="str">
        <f>data[[#This Row],[id_customer]]&amp;data[[#This Row],[id_campaign]]</f>
        <v>C0544cam02</v>
      </c>
      <c r="I8710">
        <f>DATEDIF(data[[#This Row],[join_date]],data[[#This Row],[buy_date]],"M")</f>
        <v>9</v>
      </c>
    </row>
    <row r="8711" spans="1:9" x14ac:dyDescent="0.25">
      <c r="A8711" t="s">
        <v>2217</v>
      </c>
      <c r="B8711" t="s">
        <v>6</v>
      </c>
      <c r="C8711" s="1">
        <v>44568</v>
      </c>
      <c r="D8711" s="1">
        <v>44885</v>
      </c>
      <c r="E8711">
        <f>VLOOKUP(data[[#This Row],[id_campaign]],campaign[],4,FALSE)</f>
        <v>26</v>
      </c>
      <c r="F8711" t="str">
        <f>VLOOKUP(data[[#This Row],[id_campaign]],campaign[],2,FALSE)</f>
        <v>HandsetRefurbished</v>
      </c>
      <c r="G8711" t="str">
        <f>VLOOKUP(data[[#This Row],[id_customer]],customer[],2,FALSE)</f>
        <v>Rosaleen Frackiewicz</v>
      </c>
      <c r="H8711" t="str">
        <f>data[[#This Row],[id_customer]]&amp;data[[#This Row],[id_campaign]]</f>
        <v>C0544cam02</v>
      </c>
      <c r="I8711">
        <f>DATEDIF(data[[#This Row],[join_date]],data[[#This Row],[buy_date]],"M")</f>
        <v>10</v>
      </c>
    </row>
    <row r="8712" spans="1:9" x14ac:dyDescent="0.25">
      <c r="A8712" t="s">
        <v>2217</v>
      </c>
      <c r="B8712" t="s">
        <v>6</v>
      </c>
      <c r="C8712" s="1">
        <v>44568</v>
      </c>
      <c r="D8712" s="1">
        <v>44916</v>
      </c>
      <c r="E8712">
        <f>VLOOKUP(data[[#This Row],[id_campaign]],campaign[],4,FALSE)</f>
        <v>26</v>
      </c>
      <c r="F8712" t="str">
        <f>VLOOKUP(data[[#This Row],[id_campaign]],campaign[],2,FALSE)</f>
        <v>HandsetRefurbished</v>
      </c>
      <c r="G8712" t="str">
        <f>VLOOKUP(data[[#This Row],[id_customer]],customer[],2,FALSE)</f>
        <v>Rosaleen Frackiewicz</v>
      </c>
      <c r="H8712" t="str">
        <f>data[[#This Row],[id_customer]]&amp;data[[#This Row],[id_campaign]]</f>
        <v>C0544cam02</v>
      </c>
      <c r="I8712">
        <f>DATEDIF(data[[#This Row],[join_date]],data[[#This Row],[buy_date]],"M")</f>
        <v>11</v>
      </c>
    </row>
    <row r="8713" spans="1:9" x14ac:dyDescent="0.25">
      <c r="A8713" t="s">
        <v>2217</v>
      </c>
      <c r="B8713" t="s">
        <v>6</v>
      </c>
      <c r="C8713" s="1">
        <v>44568</v>
      </c>
      <c r="D8713" s="1">
        <v>44964</v>
      </c>
      <c r="E8713">
        <f>VLOOKUP(data[[#This Row],[id_campaign]],campaign[],4,FALSE)</f>
        <v>26</v>
      </c>
      <c r="F8713" t="str">
        <f>VLOOKUP(data[[#This Row],[id_campaign]],campaign[],2,FALSE)</f>
        <v>HandsetRefurbished</v>
      </c>
      <c r="G8713" t="str">
        <f>VLOOKUP(data[[#This Row],[id_customer]],customer[],2,FALSE)</f>
        <v>Rosaleen Frackiewicz</v>
      </c>
      <c r="H8713" t="str">
        <f>data[[#This Row],[id_customer]]&amp;data[[#This Row],[id_campaign]]</f>
        <v>C0544cam02</v>
      </c>
      <c r="I8713">
        <f>DATEDIF(data[[#This Row],[join_date]],data[[#This Row],[buy_date]],"M")</f>
        <v>13</v>
      </c>
    </row>
    <row r="8714" spans="1:9" x14ac:dyDescent="0.25">
      <c r="A8714" t="s">
        <v>2217</v>
      </c>
      <c r="B8714" t="s">
        <v>6</v>
      </c>
      <c r="C8714" s="1">
        <v>44568</v>
      </c>
      <c r="D8714" s="1">
        <v>45003</v>
      </c>
      <c r="E8714">
        <f>VLOOKUP(data[[#This Row],[id_campaign]],campaign[],4,FALSE)</f>
        <v>26</v>
      </c>
      <c r="F8714" t="str">
        <f>VLOOKUP(data[[#This Row],[id_campaign]],campaign[],2,FALSE)</f>
        <v>HandsetRefurbished</v>
      </c>
      <c r="G8714" t="str">
        <f>VLOOKUP(data[[#This Row],[id_customer]],customer[],2,FALSE)</f>
        <v>Rosaleen Frackiewicz</v>
      </c>
      <c r="H8714" t="str">
        <f>data[[#This Row],[id_customer]]&amp;data[[#This Row],[id_campaign]]</f>
        <v>C0544cam02</v>
      </c>
      <c r="I8714">
        <f>DATEDIF(data[[#This Row],[join_date]],data[[#This Row],[buy_date]],"M")</f>
        <v>14</v>
      </c>
    </row>
    <row r="8715" spans="1:9" x14ac:dyDescent="0.25">
      <c r="A8715" t="s">
        <v>2217</v>
      </c>
      <c r="B8715" t="s">
        <v>6</v>
      </c>
      <c r="C8715" s="1">
        <v>44568</v>
      </c>
      <c r="D8715" s="1">
        <v>45030</v>
      </c>
      <c r="E8715">
        <f>VLOOKUP(data[[#This Row],[id_campaign]],campaign[],4,FALSE)</f>
        <v>26</v>
      </c>
      <c r="F8715" t="str">
        <f>VLOOKUP(data[[#This Row],[id_campaign]],campaign[],2,FALSE)</f>
        <v>HandsetRefurbished</v>
      </c>
      <c r="G8715" t="str">
        <f>VLOOKUP(data[[#This Row],[id_customer]],customer[],2,FALSE)</f>
        <v>Rosaleen Frackiewicz</v>
      </c>
      <c r="H8715" t="str">
        <f>data[[#This Row],[id_customer]]&amp;data[[#This Row],[id_campaign]]</f>
        <v>C0544cam02</v>
      </c>
      <c r="I8715">
        <f>DATEDIF(data[[#This Row],[join_date]],data[[#This Row],[buy_date]],"M")</f>
        <v>15</v>
      </c>
    </row>
    <row r="8716" spans="1:9" x14ac:dyDescent="0.25">
      <c r="A8716" t="s">
        <v>2217</v>
      </c>
      <c r="B8716" t="s">
        <v>6</v>
      </c>
      <c r="C8716" s="1">
        <v>44568</v>
      </c>
      <c r="D8716" s="1">
        <v>45054</v>
      </c>
      <c r="E8716">
        <f>VLOOKUP(data[[#This Row],[id_campaign]],campaign[],4,FALSE)</f>
        <v>26</v>
      </c>
      <c r="F8716" t="str">
        <f>VLOOKUP(data[[#This Row],[id_campaign]],campaign[],2,FALSE)</f>
        <v>HandsetRefurbished</v>
      </c>
      <c r="G8716" t="str">
        <f>VLOOKUP(data[[#This Row],[id_customer]],customer[],2,FALSE)</f>
        <v>Rosaleen Frackiewicz</v>
      </c>
      <c r="H8716" t="str">
        <f>data[[#This Row],[id_customer]]&amp;data[[#This Row],[id_campaign]]</f>
        <v>C0544cam02</v>
      </c>
      <c r="I8716">
        <f>DATEDIF(data[[#This Row],[join_date]],data[[#This Row],[buy_date]],"M")</f>
        <v>16</v>
      </c>
    </row>
    <row r="8717" spans="1:9" x14ac:dyDescent="0.25">
      <c r="A8717" t="s">
        <v>2217</v>
      </c>
      <c r="B8717" t="s">
        <v>24</v>
      </c>
      <c r="C8717" s="1">
        <v>44810</v>
      </c>
      <c r="D8717" s="1">
        <v>44810</v>
      </c>
      <c r="E8717">
        <f>VLOOKUP(data[[#This Row],[id_campaign]],campaign[],4,FALSE)</f>
        <v>62</v>
      </c>
      <c r="F8717" t="str">
        <f>VLOOKUP(data[[#This Row],[id_campaign]],campaign[],2,FALSE)</f>
        <v>OwnsComputer</v>
      </c>
      <c r="G8717" t="str">
        <f>VLOOKUP(data[[#This Row],[id_customer]],customer[],2,FALSE)</f>
        <v>Rosaleen Frackiewicz</v>
      </c>
      <c r="H8717" t="str">
        <f>data[[#This Row],[id_customer]]&amp;data[[#This Row],[id_campaign]]</f>
        <v>C0544cam11</v>
      </c>
      <c r="I8717">
        <f>DATEDIF(data[[#This Row],[join_date]],data[[#This Row],[buy_date]],"M")</f>
        <v>0</v>
      </c>
    </row>
    <row r="8718" spans="1:9" x14ac:dyDescent="0.25">
      <c r="A8718" t="s">
        <v>2217</v>
      </c>
      <c r="B8718" t="s">
        <v>24</v>
      </c>
      <c r="C8718" s="1">
        <v>44810</v>
      </c>
      <c r="D8718" s="1">
        <v>44848</v>
      </c>
      <c r="E8718">
        <f>VLOOKUP(data[[#This Row],[id_campaign]],campaign[],4,FALSE)</f>
        <v>62</v>
      </c>
      <c r="F8718" t="str">
        <f>VLOOKUP(data[[#This Row],[id_campaign]],campaign[],2,FALSE)</f>
        <v>OwnsComputer</v>
      </c>
      <c r="G8718" t="str">
        <f>VLOOKUP(data[[#This Row],[id_customer]],customer[],2,FALSE)</f>
        <v>Rosaleen Frackiewicz</v>
      </c>
      <c r="H8718" t="str">
        <f>data[[#This Row],[id_customer]]&amp;data[[#This Row],[id_campaign]]</f>
        <v>C0544cam11</v>
      </c>
      <c r="I8718">
        <f>DATEDIF(data[[#This Row],[join_date]],data[[#This Row],[buy_date]],"M")</f>
        <v>1</v>
      </c>
    </row>
    <row r="8719" spans="1:9" x14ac:dyDescent="0.25">
      <c r="A8719" t="s">
        <v>2217</v>
      </c>
      <c r="B8719" t="s">
        <v>24</v>
      </c>
      <c r="C8719" s="1">
        <v>44810</v>
      </c>
      <c r="D8719" s="1">
        <v>44885</v>
      </c>
      <c r="E8719">
        <f>VLOOKUP(data[[#This Row],[id_campaign]],campaign[],4,FALSE)</f>
        <v>62</v>
      </c>
      <c r="F8719" t="str">
        <f>VLOOKUP(data[[#This Row],[id_campaign]],campaign[],2,FALSE)</f>
        <v>OwnsComputer</v>
      </c>
      <c r="G8719" t="str">
        <f>VLOOKUP(data[[#This Row],[id_customer]],customer[],2,FALSE)</f>
        <v>Rosaleen Frackiewicz</v>
      </c>
      <c r="H8719" t="str">
        <f>data[[#This Row],[id_customer]]&amp;data[[#This Row],[id_campaign]]</f>
        <v>C0544cam11</v>
      </c>
      <c r="I8719">
        <f>DATEDIF(data[[#This Row],[join_date]],data[[#This Row],[buy_date]],"M")</f>
        <v>2</v>
      </c>
    </row>
    <row r="8720" spans="1:9" x14ac:dyDescent="0.25">
      <c r="A8720" t="s">
        <v>2217</v>
      </c>
      <c r="B8720" t="s">
        <v>24</v>
      </c>
      <c r="C8720" s="1">
        <v>44810</v>
      </c>
      <c r="D8720" s="1">
        <v>44901</v>
      </c>
      <c r="E8720">
        <f>VLOOKUP(data[[#This Row],[id_campaign]],campaign[],4,FALSE)</f>
        <v>62</v>
      </c>
      <c r="F8720" t="str">
        <f>VLOOKUP(data[[#This Row],[id_campaign]],campaign[],2,FALSE)</f>
        <v>OwnsComputer</v>
      </c>
      <c r="G8720" t="str">
        <f>VLOOKUP(data[[#This Row],[id_customer]],customer[],2,FALSE)</f>
        <v>Rosaleen Frackiewicz</v>
      </c>
      <c r="H8720" t="str">
        <f>data[[#This Row],[id_customer]]&amp;data[[#This Row],[id_campaign]]</f>
        <v>C0544cam11</v>
      </c>
      <c r="I8720">
        <f>DATEDIF(data[[#This Row],[join_date]],data[[#This Row],[buy_date]],"M")</f>
        <v>3</v>
      </c>
    </row>
    <row r="8721" spans="1:9" x14ac:dyDescent="0.25">
      <c r="A8721" t="s">
        <v>2217</v>
      </c>
      <c r="B8721" t="s">
        <v>24</v>
      </c>
      <c r="C8721" s="1">
        <v>44810</v>
      </c>
      <c r="D8721" s="1">
        <v>44945</v>
      </c>
      <c r="E8721">
        <f>VLOOKUP(data[[#This Row],[id_campaign]],campaign[],4,FALSE)</f>
        <v>62</v>
      </c>
      <c r="F8721" t="str">
        <f>VLOOKUP(data[[#This Row],[id_campaign]],campaign[],2,FALSE)</f>
        <v>OwnsComputer</v>
      </c>
      <c r="G8721" t="str">
        <f>VLOOKUP(data[[#This Row],[id_customer]],customer[],2,FALSE)</f>
        <v>Rosaleen Frackiewicz</v>
      </c>
      <c r="H8721" t="str">
        <f>data[[#This Row],[id_customer]]&amp;data[[#This Row],[id_campaign]]</f>
        <v>C0544cam11</v>
      </c>
      <c r="I8721">
        <f>DATEDIF(data[[#This Row],[join_date]],data[[#This Row],[buy_date]],"M")</f>
        <v>4</v>
      </c>
    </row>
    <row r="8722" spans="1:9" x14ac:dyDescent="0.25">
      <c r="A8722" t="s">
        <v>2217</v>
      </c>
      <c r="B8722" t="s">
        <v>24</v>
      </c>
      <c r="C8722" s="1">
        <v>44810</v>
      </c>
      <c r="D8722" s="1">
        <v>44974</v>
      </c>
      <c r="E8722">
        <f>VLOOKUP(data[[#This Row],[id_campaign]],campaign[],4,FALSE)</f>
        <v>62</v>
      </c>
      <c r="F8722" t="str">
        <f>VLOOKUP(data[[#This Row],[id_campaign]],campaign[],2,FALSE)</f>
        <v>OwnsComputer</v>
      </c>
      <c r="G8722" t="str">
        <f>VLOOKUP(data[[#This Row],[id_customer]],customer[],2,FALSE)</f>
        <v>Rosaleen Frackiewicz</v>
      </c>
      <c r="H8722" t="str">
        <f>data[[#This Row],[id_customer]]&amp;data[[#This Row],[id_campaign]]</f>
        <v>C0544cam11</v>
      </c>
      <c r="I8722">
        <f>DATEDIF(data[[#This Row],[join_date]],data[[#This Row],[buy_date]],"M")</f>
        <v>5</v>
      </c>
    </row>
    <row r="8723" spans="1:9" x14ac:dyDescent="0.25">
      <c r="A8723" t="s">
        <v>2217</v>
      </c>
      <c r="B8723" t="s">
        <v>24</v>
      </c>
      <c r="C8723" s="1">
        <v>44810</v>
      </c>
      <c r="D8723" s="1">
        <v>45002</v>
      </c>
      <c r="E8723">
        <f>VLOOKUP(data[[#This Row],[id_campaign]],campaign[],4,FALSE)</f>
        <v>62</v>
      </c>
      <c r="F8723" t="str">
        <f>VLOOKUP(data[[#This Row],[id_campaign]],campaign[],2,FALSE)</f>
        <v>OwnsComputer</v>
      </c>
      <c r="G8723" t="str">
        <f>VLOOKUP(data[[#This Row],[id_customer]],customer[],2,FALSE)</f>
        <v>Rosaleen Frackiewicz</v>
      </c>
      <c r="H8723" t="str">
        <f>data[[#This Row],[id_customer]]&amp;data[[#This Row],[id_campaign]]</f>
        <v>C0544cam11</v>
      </c>
      <c r="I8723">
        <f>DATEDIF(data[[#This Row],[join_date]],data[[#This Row],[buy_date]],"M")</f>
        <v>6</v>
      </c>
    </row>
    <row r="8724" spans="1:9" x14ac:dyDescent="0.25">
      <c r="A8724" t="s">
        <v>2217</v>
      </c>
      <c r="B8724" t="s">
        <v>24</v>
      </c>
      <c r="C8724" s="1">
        <v>44810</v>
      </c>
      <c r="D8724" s="1">
        <v>45025</v>
      </c>
      <c r="E8724">
        <f>VLOOKUP(data[[#This Row],[id_campaign]],campaign[],4,FALSE)</f>
        <v>62</v>
      </c>
      <c r="F8724" t="str">
        <f>VLOOKUP(data[[#This Row],[id_campaign]],campaign[],2,FALSE)</f>
        <v>OwnsComputer</v>
      </c>
      <c r="G8724" t="str">
        <f>VLOOKUP(data[[#This Row],[id_customer]],customer[],2,FALSE)</f>
        <v>Rosaleen Frackiewicz</v>
      </c>
      <c r="H8724" t="str">
        <f>data[[#This Row],[id_customer]]&amp;data[[#This Row],[id_campaign]]</f>
        <v>C0544cam11</v>
      </c>
      <c r="I8724">
        <f>DATEDIF(data[[#This Row],[join_date]],data[[#This Row],[buy_date]],"M")</f>
        <v>7</v>
      </c>
    </row>
    <row r="8725" spans="1:9" x14ac:dyDescent="0.25">
      <c r="A8725" t="s">
        <v>2217</v>
      </c>
      <c r="B8725" t="s">
        <v>24</v>
      </c>
      <c r="C8725" s="1">
        <v>44810</v>
      </c>
      <c r="D8725" s="1">
        <v>45053</v>
      </c>
      <c r="E8725">
        <f>VLOOKUP(data[[#This Row],[id_campaign]],campaign[],4,FALSE)</f>
        <v>62</v>
      </c>
      <c r="F8725" t="str">
        <f>VLOOKUP(data[[#This Row],[id_campaign]],campaign[],2,FALSE)</f>
        <v>OwnsComputer</v>
      </c>
      <c r="G8725" t="str">
        <f>VLOOKUP(data[[#This Row],[id_customer]],customer[],2,FALSE)</f>
        <v>Rosaleen Frackiewicz</v>
      </c>
      <c r="H8725" t="str">
        <f>data[[#This Row],[id_customer]]&amp;data[[#This Row],[id_campaign]]</f>
        <v>C0544cam11</v>
      </c>
      <c r="I8725">
        <f>DATEDIF(data[[#This Row],[join_date]],data[[#This Row],[buy_date]],"M")</f>
        <v>8</v>
      </c>
    </row>
    <row r="8726" spans="1:9" x14ac:dyDescent="0.25">
      <c r="A8726" t="s">
        <v>2221</v>
      </c>
      <c r="B8726" t="s">
        <v>30</v>
      </c>
      <c r="C8726" s="1">
        <v>44564</v>
      </c>
      <c r="D8726" s="1">
        <v>44564</v>
      </c>
      <c r="E8726">
        <f>VLOOKUP(data[[#This Row],[id_campaign]],campaign[],4,FALSE)</f>
        <v>28</v>
      </c>
      <c r="F8726" t="str">
        <f>VLOOKUP(data[[#This Row],[id_campaign]],campaign[],2,FALSE)</f>
        <v>NotNewCellphoneUser</v>
      </c>
      <c r="G8726" t="str">
        <f>VLOOKUP(data[[#This Row],[id_customer]],customer[],2,FALSE)</f>
        <v>Aldric Newman</v>
      </c>
      <c r="H8726" t="str">
        <f>data[[#This Row],[id_customer]]&amp;data[[#This Row],[id_campaign]]</f>
        <v>C0545cam14</v>
      </c>
      <c r="I8726">
        <f>DATEDIF(data[[#This Row],[join_date]],data[[#This Row],[buy_date]],"M")</f>
        <v>0</v>
      </c>
    </row>
    <row r="8727" spans="1:9" x14ac:dyDescent="0.25">
      <c r="A8727" t="s">
        <v>2221</v>
      </c>
      <c r="B8727" t="s">
        <v>30</v>
      </c>
      <c r="C8727" s="1">
        <v>44564</v>
      </c>
      <c r="D8727" s="1">
        <v>44604</v>
      </c>
      <c r="E8727">
        <f>VLOOKUP(data[[#This Row],[id_campaign]],campaign[],4,FALSE)</f>
        <v>28</v>
      </c>
      <c r="F8727" t="str">
        <f>VLOOKUP(data[[#This Row],[id_campaign]],campaign[],2,FALSE)</f>
        <v>NotNewCellphoneUser</v>
      </c>
      <c r="G8727" t="str">
        <f>VLOOKUP(data[[#This Row],[id_customer]],customer[],2,FALSE)</f>
        <v>Aldric Newman</v>
      </c>
      <c r="H8727" t="str">
        <f>data[[#This Row],[id_customer]]&amp;data[[#This Row],[id_campaign]]</f>
        <v>C0545cam14</v>
      </c>
      <c r="I8727">
        <f>DATEDIF(data[[#This Row],[join_date]],data[[#This Row],[buy_date]],"M")</f>
        <v>1</v>
      </c>
    </row>
    <row r="8728" spans="1:9" x14ac:dyDescent="0.25">
      <c r="A8728" t="s">
        <v>2221</v>
      </c>
      <c r="B8728" t="s">
        <v>30</v>
      </c>
      <c r="C8728" s="1">
        <v>44564</v>
      </c>
      <c r="D8728" s="1">
        <v>44638</v>
      </c>
      <c r="E8728">
        <f>VLOOKUP(data[[#This Row],[id_campaign]],campaign[],4,FALSE)</f>
        <v>28</v>
      </c>
      <c r="F8728" t="str">
        <f>VLOOKUP(data[[#This Row],[id_campaign]],campaign[],2,FALSE)</f>
        <v>NotNewCellphoneUser</v>
      </c>
      <c r="G8728" t="str">
        <f>VLOOKUP(data[[#This Row],[id_customer]],customer[],2,FALSE)</f>
        <v>Aldric Newman</v>
      </c>
      <c r="H8728" t="str">
        <f>data[[#This Row],[id_customer]]&amp;data[[#This Row],[id_campaign]]</f>
        <v>C0545cam14</v>
      </c>
      <c r="I8728">
        <f>DATEDIF(data[[#This Row],[join_date]],data[[#This Row],[buy_date]],"M")</f>
        <v>2</v>
      </c>
    </row>
    <row r="8729" spans="1:9" x14ac:dyDescent="0.25">
      <c r="A8729" t="s">
        <v>2221</v>
      </c>
      <c r="B8729" t="s">
        <v>30</v>
      </c>
      <c r="C8729" s="1">
        <v>44564</v>
      </c>
      <c r="D8729" s="1">
        <v>44698</v>
      </c>
      <c r="E8729">
        <f>VLOOKUP(data[[#This Row],[id_campaign]],campaign[],4,FALSE)</f>
        <v>28</v>
      </c>
      <c r="F8729" t="str">
        <f>VLOOKUP(data[[#This Row],[id_campaign]],campaign[],2,FALSE)</f>
        <v>NotNewCellphoneUser</v>
      </c>
      <c r="G8729" t="str">
        <f>VLOOKUP(data[[#This Row],[id_customer]],customer[],2,FALSE)</f>
        <v>Aldric Newman</v>
      </c>
      <c r="H8729" t="str">
        <f>data[[#This Row],[id_customer]]&amp;data[[#This Row],[id_campaign]]</f>
        <v>C0545cam14</v>
      </c>
      <c r="I8729">
        <f>DATEDIF(data[[#This Row],[join_date]],data[[#This Row],[buy_date]],"M")</f>
        <v>4</v>
      </c>
    </row>
    <row r="8730" spans="1:9" x14ac:dyDescent="0.25">
      <c r="A8730" t="s">
        <v>2221</v>
      </c>
      <c r="B8730" t="s">
        <v>30</v>
      </c>
      <c r="C8730" s="1">
        <v>44564</v>
      </c>
      <c r="D8730" s="1">
        <v>44726</v>
      </c>
      <c r="E8730">
        <f>VLOOKUP(data[[#This Row],[id_campaign]],campaign[],4,FALSE)</f>
        <v>28</v>
      </c>
      <c r="F8730" t="str">
        <f>VLOOKUP(data[[#This Row],[id_campaign]],campaign[],2,FALSE)</f>
        <v>NotNewCellphoneUser</v>
      </c>
      <c r="G8730" t="str">
        <f>VLOOKUP(data[[#This Row],[id_customer]],customer[],2,FALSE)</f>
        <v>Aldric Newman</v>
      </c>
      <c r="H8730" t="str">
        <f>data[[#This Row],[id_customer]]&amp;data[[#This Row],[id_campaign]]</f>
        <v>C0545cam14</v>
      </c>
      <c r="I8730">
        <f>DATEDIF(data[[#This Row],[join_date]],data[[#This Row],[buy_date]],"M")</f>
        <v>5</v>
      </c>
    </row>
    <row r="8731" spans="1:9" x14ac:dyDescent="0.25">
      <c r="A8731" t="s">
        <v>2221</v>
      </c>
      <c r="B8731" t="s">
        <v>30</v>
      </c>
      <c r="C8731" s="1">
        <v>44564</v>
      </c>
      <c r="D8731" s="1">
        <v>44786</v>
      </c>
      <c r="E8731">
        <f>VLOOKUP(data[[#This Row],[id_campaign]],campaign[],4,FALSE)</f>
        <v>28</v>
      </c>
      <c r="F8731" t="str">
        <f>VLOOKUP(data[[#This Row],[id_campaign]],campaign[],2,FALSE)</f>
        <v>NotNewCellphoneUser</v>
      </c>
      <c r="G8731" t="str">
        <f>VLOOKUP(data[[#This Row],[id_customer]],customer[],2,FALSE)</f>
        <v>Aldric Newman</v>
      </c>
      <c r="H8731" t="str">
        <f>data[[#This Row],[id_customer]]&amp;data[[#This Row],[id_campaign]]</f>
        <v>C0545cam14</v>
      </c>
      <c r="I8731">
        <f>DATEDIF(data[[#This Row],[join_date]],data[[#This Row],[buy_date]],"M")</f>
        <v>7</v>
      </c>
    </row>
    <row r="8732" spans="1:9" x14ac:dyDescent="0.25">
      <c r="A8732" t="s">
        <v>2221</v>
      </c>
      <c r="B8732" t="s">
        <v>30</v>
      </c>
      <c r="C8732" s="1">
        <v>44564</v>
      </c>
      <c r="D8732" s="1">
        <v>44810</v>
      </c>
      <c r="E8732">
        <f>VLOOKUP(data[[#This Row],[id_campaign]],campaign[],4,FALSE)</f>
        <v>28</v>
      </c>
      <c r="F8732" t="str">
        <f>VLOOKUP(data[[#This Row],[id_campaign]],campaign[],2,FALSE)</f>
        <v>NotNewCellphoneUser</v>
      </c>
      <c r="G8732" t="str">
        <f>VLOOKUP(data[[#This Row],[id_customer]],customer[],2,FALSE)</f>
        <v>Aldric Newman</v>
      </c>
      <c r="H8732" t="str">
        <f>data[[#This Row],[id_customer]]&amp;data[[#This Row],[id_campaign]]</f>
        <v>C0545cam14</v>
      </c>
      <c r="I8732">
        <f>DATEDIF(data[[#This Row],[join_date]],data[[#This Row],[buy_date]],"M")</f>
        <v>8</v>
      </c>
    </row>
    <row r="8733" spans="1:9" x14ac:dyDescent="0.25">
      <c r="A8733" t="s">
        <v>2221</v>
      </c>
      <c r="B8733" t="s">
        <v>30</v>
      </c>
      <c r="C8733" s="1">
        <v>44564</v>
      </c>
      <c r="D8733" s="1">
        <v>44842</v>
      </c>
      <c r="E8733">
        <f>VLOOKUP(data[[#This Row],[id_campaign]],campaign[],4,FALSE)</f>
        <v>28</v>
      </c>
      <c r="F8733" t="str">
        <f>VLOOKUP(data[[#This Row],[id_campaign]],campaign[],2,FALSE)</f>
        <v>NotNewCellphoneUser</v>
      </c>
      <c r="G8733" t="str">
        <f>VLOOKUP(data[[#This Row],[id_customer]],customer[],2,FALSE)</f>
        <v>Aldric Newman</v>
      </c>
      <c r="H8733" t="str">
        <f>data[[#This Row],[id_customer]]&amp;data[[#This Row],[id_campaign]]</f>
        <v>C0545cam14</v>
      </c>
      <c r="I8733">
        <f>DATEDIF(data[[#This Row],[join_date]],data[[#This Row],[buy_date]],"M")</f>
        <v>9</v>
      </c>
    </row>
    <row r="8734" spans="1:9" x14ac:dyDescent="0.25">
      <c r="A8734" t="s">
        <v>2221</v>
      </c>
      <c r="B8734" t="s">
        <v>30</v>
      </c>
      <c r="C8734" s="1">
        <v>44564</v>
      </c>
      <c r="D8734" s="1">
        <v>44879</v>
      </c>
      <c r="E8734">
        <f>VLOOKUP(data[[#This Row],[id_campaign]],campaign[],4,FALSE)</f>
        <v>28</v>
      </c>
      <c r="F8734" t="str">
        <f>VLOOKUP(data[[#This Row],[id_campaign]],campaign[],2,FALSE)</f>
        <v>NotNewCellphoneUser</v>
      </c>
      <c r="G8734" t="str">
        <f>VLOOKUP(data[[#This Row],[id_customer]],customer[],2,FALSE)</f>
        <v>Aldric Newman</v>
      </c>
      <c r="H8734" t="str">
        <f>data[[#This Row],[id_customer]]&amp;data[[#This Row],[id_campaign]]</f>
        <v>C0545cam14</v>
      </c>
      <c r="I8734">
        <f>DATEDIF(data[[#This Row],[join_date]],data[[#This Row],[buy_date]],"M")</f>
        <v>10</v>
      </c>
    </row>
    <row r="8735" spans="1:9" x14ac:dyDescent="0.25">
      <c r="A8735" t="s">
        <v>2221</v>
      </c>
      <c r="B8735" t="s">
        <v>30</v>
      </c>
      <c r="C8735" s="1">
        <v>44564</v>
      </c>
      <c r="D8735" s="1">
        <v>44975</v>
      </c>
      <c r="E8735">
        <f>VLOOKUP(data[[#This Row],[id_campaign]],campaign[],4,FALSE)</f>
        <v>28</v>
      </c>
      <c r="F8735" t="str">
        <f>VLOOKUP(data[[#This Row],[id_campaign]],campaign[],2,FALSE)</f>
        <v>NotNewCellphoneUser</v>
      </c>
      <c r="G8735" t="str">
        <f>VLOOKUP(data[[#This Row],[id_customer]],customer[],2,FALSE)</f>
        <v>Aldric Newman</v>
      </c>
      <c r="H8735" t="str">
        <f>data[[#This Row],[id_customer]]&amp;data[[#This Row],[id_campaign]]</f>
        <v>C0545cam14</v>
      </c>
      <c r="I8735">
        <f>DATEDIF(data[[#This Row],[join_date]],data[[#This Row],[buy_date]],"M")</f>
        <v>13</v>
      </c>
    </row>
    <row r="8736" spans="1:9" x14ac:dyDescent="0.25">
      <c r="A8736" t="s">
        <v>2221</v>
      </c>
      <c r="B8736" t="s">
        <v>30</v>
      </c>
      <c r="C8736" s="1">
        <v>44564</v>
      </c>
      <c r="D8736" s="1">
        <v>44991</v>
      </c>
      <c r="E8736">
        <f>VLOOKUP(data[[#This Row],[id_campaign]],campaign[],4,FALSE)</f>
        <v>28</v>
      </c>
      <c r="F8736" t="str">
        <f>VLOOKUP(data[[#This Row],[id_campaign]],campaign[],2,FALSE)</f>
        <v>NotNewCellphoneUser</v>
      </c>
      <c r="G8736" t="str">
        <f>VLOOKUP(data[[#This Row],[id_customer]],customer[],2,FALSE)</f>
        <v>Aldric Newman</v>
      </c>
      <c r="H8736" t="str">
        <f>data[[#This Row],[id_customer]]&amp;data[[#This Row],[id_campaign]]</f>
        <v>C0545cam14</v>
      </c>
      <c r="I8736">
        <f>DATEDIF(data[[#This Row],[join_date]],data[[#This Row],[buy_date]],"M")</f>
        <v>14</v>
      </c>
    </row>
    <row r="8737" spans="1:9" x14ac:dyDescent="0.25">
      <c r="A8737" t="s">
        <v>2221</v>
      </c>
      <c r="B8737" t="s">
        <v>30</v>
      </c>
      <c r="C8737" s="1">
        <v>44564</v>
      </c>
      <c r="D8737" s="1">
        <v>45030</v>
      </c>
      <c r="E8737">
        <f>VLOOKUP(data[[#This Row],[id_campaign]],campaign[],4,FALSE)</f>
        <v>28</v>
      </c>
      <c r="F8737" t="str">
        <f>VLOOKUP(data[[#This Row],[id_campaign]],campaign[],2,FALSE)</f>
        <v>NotNewCellphoneUser</v>
      </c>
      <c r="G8737" t="str">
        <f>VLOOKUP(data[[#This Row],[id_customer]],customer[],2,FALSE)</f>
        <v>Aldric Newman</v>
      </c>
      <c r="H8737" t="str">
        <f>data[[#This Row],[id_customer]]&amp;data[[#This Row],[id_campaign]]</f>
        <v>C0545cam14</v>
      </c>
      <c r="I8737">
        <f>DATEDIF(data[[#This Row],[join_date]],data[[#This Row],[buy_date]],"M")</f>
        <v>15</v>
      </c>
    </row>
    <row r="8738" spans="1:9" x14ac:dyDescent="0.25">
      <c r="A8738" t="s">
        <v>2221</v>
      </c>
      <c r="B8738" t="s">
        <v>30</v>
      </c>
      <c r="C8738" s="1">
        <v>44564</v>
      </c>
      <c r="D8738" s="1">
        <v>45064</v>
      </c>
      <c r="E8738">
        <f>VLOOKUP(data[[#This Row],[id_campaign]],campaign[],4,FALSE)</f>
        <v>28</v>
      </c>
      <c r="F8738" t="str">
        <f>VLOOKUP(data[[#This Row],[id_campaign]],campaign[],2,FALSE)</f>
        <v>NotNewCellphoneUser</v>
      </c>
      <c r="G8738" t="str">
        <f>VLOOKUP(data[[#This Row],[id_customer]],customer[],2,FALSE)</f>
        <v>Aldric Newman</v>
      </c>
      <c r="H8738" t="str">
        <f>data[[#This Row],[id_customer]]&amp;data[[#This Row],[id_campaign]]</f>
        <v>C0545cam14</v>
      </c>
      <c r="I8738">
        <f>DATEDIF(data[[#This Row],[join_date]],data[[#This Row],[buy_date]],"M")</f>
        <v>16</v>
      </c>
    </row>
    <row r="8739" spans="1:9" x14ac:dyDescent="0.25">
      <c r="A8739" t="s">
        <v>2221</v>
      </c>
      <c r="B8739" t="s">
        <v>24</v>
      </c>
      <c r="C8739" s="1">
        <v>44704</v>
      </c>
      <c r="D8739" s="1">
        <v>44704</v>
      </c>
      <c r="E8739">
        <f>VLOOKUP(data[[#This Row],[id_campaign]],campaign[],4,FALSE)</f>
        <v>62</v>
      </c>
      <c r="F8739" t="str">
        <f>VLOOKUP(data[[#This Row],[id_campaign]],campaign[],2,FALSE)</f>
        <v>OwnsComputer</v>
      </c>
      <c r="G8739" t="str">
        <f>VLOOKUP(data[[#This Row],[id_customer]],customer[],2,FALSE)</f>
        <v>Aldric Newman</v>
      </c>
      <c r="H8739" t="str">
        <f>data[[#This Row],[id_customer]]&amp;data[[#This Row],[id_campaign]]</f>
        <v>C0545cam11</v>
      </c>
      <c r="I8739">
        <f>DATEDIF(data[[#This Row],[join_date]],data[[#This Row],[buy_date]],"M")</f>
        <v>0</v>
      </c>
    </row>
    <row r="8740" spans="1:9" x14ac:dyDescent="0.25">
      <c r="A8740" t="s">
        <v>2221</v>
      </c>
      <c r="B8740" t="s">
        <v>24</v>
      </c>
      <c r="C8740" s="1">
        <v>44704</v>
      </c>
      <c r="D8740" s="1">
        <v>44773</v>
      </c>
      <c r="E8740">
        <f>VLOOKUP(data[[#This Row],[id_campaign]],campaign[],4,FALSE)</f>
        <v>62</v>
      </c>
      <c r="F8740" t="str">
        <f>VLOOKUP(data[[#This Row],[id_campaign]],campaign[],2,FALSE)</f>
        <v>OwnsComputer</v>
      </c>
      <c r="G8740" t="str">
        <f>VLOOKUP(data[[#This Row],[id_customer]],customer[],2,FALSE)</f>
        <v>Aldric Newman</v>
      </c>
      <c r="H8740" t="str">
        <f>data[[#This Row],[id_customer]]&amp;data[[#This Row],[id_campaign]]</f>
        <v>C0545cam11</v>
      </c>
      <c r="I8740">
        <f>DATEDIF(data[[#This Row],[join_date]],data[[#This Row],[buy_date]],"M")</f>
        <v>2</v>
      </c>
    </row>
    <row r="8741" spans="1:9" x14ac:dyDescent="0.25">
      <c r="A8741" t="s">
        <v>2221</v>
      </c>
      <c r="B8741" t="s">
        <v>24</v>
      </c>
      <c r="C8741" s="1">
        <v>44704</v>
      </c>
      <c r="D8741" s="1">
        <v>44779</v>
      </c>
      <c r="E8741">
        <f>VLOOKUP(data[[#This Row],[id_campaign]],campaign[],4,FALSE)</f>
        <v>62</v>
      </c>
      <c r="F8741" t="str">
        <f>VLOOKUP(data[[#This Row],[id_campaign]],campaign[],2,FALSE)</f>
        <v>OwnsComputer</v>
      </c>
      <c r="G8741" t="str">
        <f>VLOOKUP(data[[#This Row],[id_customer]],customer[],2,FALSE)</f>
        <v>Aldric Newman</v>
      </c>
      <c r="H8741" t="str">
        <f>data[[#This Row],[id_customer]]&amp;data[[#This Row],[id_campaign]]</f>
        <v>C0545cam11</v>
      </c>
      <c r="I8741">
        <f>DATEDIF(data[[#This Row],[join_date]],data[[#This Row],[buy_date]],"M")</f>
        <v>2</v>
      </c>
    </row>
    <row r="8742" spans="1:9" x14ac:dyDescent="0.25">
      <c r="A8742" t="s">
        <v>2221</v>
      </c>
      <c r="B8742" t="s">
        <v>24</v>
      </c>
      <c r="C8742" s="1">
        <v>44704</v>
      </c>
      <c r="D8742" s="1">
        <v>44810</v>
      </c>
      <c r="E8742">
        <f>VLOOKUP(data[[#This Row],[id_campaign]],campaign[],4,FALSE)</f>
        <v>62</v>
      </c>
      <c r="F8742" t="str">
        <f>VLOOKUP(data[[#This Row],[id_campaign]],campaign[],2,FALSE)</f>
        <v>OwnsComputer</v>
      </c>
      <c r="G8742" t="str">
        <f>VLOOKUP(data[[#This Row],[id_customer]],customer[],2,FALSE)</f>
        <v>Aldric Newman</v>
      </c>
      <c r="H8742" t="str">
        <f>data[[#This Row],[id_customer]]&amp;data[[#This Row],[id_campaign]]</f>
        <v>C0545cam11</v>
      </c>
      <c r="I8742">
        <f>DATEDIF(data[[#This Row],[join_date]],data[[#This Row],[buy_date]],"M")</f>
        <v>3</v>
      </c>
    </row>
    <row r="8743" spans="1:9" x14ac:dyDescent="0.25">
      <c r="A8743" t="s">
        <v>2221</v>
      </c>
      <c r="B8743" t="s">
        <v>24</v>
      </c>
      <c r="C8743" s="1">
        <v>44704</v>
      </c>
      <c r="D8743" s="1">
        <v>44842</v>
      </c>
      <c r="E8743">
        <f>VLOOKUP(data[[#This Row],[id_campaign]],campaign[],4,FALSE)</f>
        <v>62</v>
      </c>
      <c r="F8743" t="str">
        <f>VLOOKUP(data[[#This Row],[id_campaign]],campaign[],2,FALSE)</f>
        <v>OwnsComputer</v>
      </c>
      <c r="G8743" t="str">
        <f>VLOOKUP(data[[#This Row],[id_customer]],customer[],2,FALSE)</f>
        <v>Aldric Newman</v>
      </c>
      <c r="H8743" t="str">
        <f>data[[#This Row],[id_customer]]&amp;data[[#This Row],[id_campaign]]</f>
        <v>C0545cam11</v>
      </c>
      <c r="I8743">
        <f>DATEDIF(data[[#This Row],[join_date]],data[[#This Row],[buy_date]],"M")</f>
        <v>4</v>
      </c>
    </row>
    <row r="8744" spans="1:9" x14ac:dyDescent="0.25">
      <c r="A8744" t="s">
        <v>2221</v>
      </c>
      <c r="B8744" t="s">
        <v>24</v>
      </c>
      <c r="C8744" s="1">
        <v>44704</v>
      </c>
      <c r="D8744" s="1">
        <v>44872</v>
      </c>
      <c r="E8744">
        <f>VLOOKUP(data[[#This Row],[id_campaign]],campaign[],4,FALSE)</f>
        <v>62</v>
      </c>
      <c r="F8744" t="str">
        <f>VLOOKUP(data[[#This Row],[id_campaign]],campaign[],2,FALSE)</f>
        <v>OwnsComputer</v>
      </c>
      <c r="G8744" t="str">
        <f>VLOOKUP(data[[#This Row],[id_customer]],customer[],2,FALSE)</f>
        <v>Aldric Newman</v>
      </c>
      <c r="H8744" t="str">
        <f>data[[#This Row],[id_customer]]&amp;data[[#This Row],[id_campaign]]</f>
        <v>C0545cam11</v>
      </c>
      <c r="I8744">
        <f>DATEDIF(data[[#This Row],[join_date]],data[[#This Row],[buy_date]],"M")</f>
        <v>5</v>
      </c>
    </row>
    <row r="8745" spans="1:9" x14ac:dyDescent="0.25">
      <c r="A8745" t="s">
        <v>2221</v>
      </c>
      <c r="B8745" t="s">
        <v>24</v>
      </c>
      <c r="C8745" s="1">
        <v>44704</v>
      </c>
      <c r="D8745" s="1">
        <v>44925</v>
      </c>
      <c r="E8745">
        <f>VLOOKUP(data[[#This Row],[id_campaign]],campaign[],4,FALSE)</f>
        <v>62</v>
      </c>
      <c r="F8745" t="str">
        <f>VLOOKUP(data[[#This Row],[id_campaign]],campaign[],2,FALSE)</f>
        <v>OwnsComputer</v>
      </c>
      <c r="G8745" t="str">
        <f>VLOOKUP(data[[#This Row],[id_customer]],customer[],2,FALSE)</f>
        <v>Aldric Newman</v>
      </c>
      <c r="H8745" t="str">
        <f>data[[#This Row],[id_customer]]&amp;data[[#This Row],[id_campaign]]</f>
        <v>C0545cam11</v>
      </c>
      <c r="I8745">
        <f>DATEDIF(data[[#This Row],[join_date]],data[[#This Row],[buy_date]],"M")</f>
        <v>7</v>
      </c>
    </row>
    <row r="8746" spans="1:9" x14ac:dyDescent="0.25">
      <c r="A8746" t="s">
        <v>2221</v>
      </c>
      <c r="B8746" t="s">
        <v>24</v>
      </c>
      <c r="C8746" s="1">
        <v>44704</v>
      </c>
      <c r="D8746" s="1">
        <v>44932</v>
      </c>
      <c r="E8746">
        <f>VLOOKUP(data[[#This Row],[id_campaign]],campaign[],4,FALSE)</f>
        <v>62</v>
      </c>
      <c r="F8746" t="str">
        <f>VLOOKUP(data[[#This Row],[id_campaign]],campaign[],2,FALSE)</f>
        <v>OwnsComputer</v>
      </c>
      <c r="G8746" t="str">
        <f>VLOOKUP(data[[#This Row],[id_customer]],customer[],2,FALSE)</f>
        <v>Aldric Newman</v>
      </c>
      <c r="H8746" t="str">
        <f>data[[#This Row],[id_customer]]&amp;data[[#This Row],[id_campaign]]</f>
        <v>C0545cam11</v>
      </c>
      <c r="I8746">
        <f>DATEDIF(data[[#This Row],[join_date]],data[[#This Row],[buy_date]],"M")</f>
        <v>7</v>
      </c>
    </row>
    <row r="8747" spans="1:9" x14ac:dyDescent="0.25">
      <c r="A8747" t="s">
        <v>2221</v>
      </c>
      <c r="B8747" t="s">
        <v>24</v>
      </c>
      <c r="C8747" s="1">
        <v>44704</v>
      </c>
      <c r="D8747" s="1">
        <v>44959</v>
      </c>
      <c r="E8747">
        <f>VLOOKUP(data[[#This Row],[id_campaign]],campaign[],4,FALSE)</f>
        <v>62</v>
      </c>
      <c r="F8747" t="str">
        <f>VLOOKUP(data[[#This Row],[id_campaign]],campaign[],2,FALSE)</f>
        <v>OwnsComputer</v>
      </c>
      <c r="G8747" t="str">
        <f>VLOOKUP(data[[#This Row],[id_customer]],customer[],2,FALSE)</f>
        <v>Aldric Newman</v>
      </c>
      <c r="H8747" t="str">
        <f>data[[#This Row],[id_customer]]&amp;data[[#This Row],[id_campaign]]</f>
        <v>C0545cam11</v>
      </c>
      <c r="I8747">
        <f>DATEDIF(data[[#This Row],[join_date]],data[[#This Row],[buy_date]],"M")</f>
        <v>8</v>
      </c>
    </row>
    <row r="8748" spans="1:9" x14ac:dyDescent="0.25">
      <c r="A8748" t="s">
        <v>2221</v>
      </c>
      <c r="B8748" t="s">
        <v>24</v>
      </c>
      <c r="C8748" s="1">
        <v>44704</v>
      </c>
      <c r="D8748" s="1">
        <v>45008</v>
      </c>
      <c r="E8748">
        <f>VLOOKUP(data[[#This Row],[id_campaign]],campaign[],4,FALSE)</f>
        <v>62</v>
      </c>
      <c r="F8748" t="str">
        <f>VLOOKUP(data[[#This Row],[id_campaign]],campaign[],2,FALSE)</f>
        <v>OwnsComputer</v>
      </c>
      <c r="G8748" t="str">
        <f>VLOOKUP(data[[#This Row],[id_customer]],customer[],2,FALSE)</f>
        <v>Aldric Newman</v>
      </c>
      <c r="H8748" t="str">
        <f>data[[#This Row],[id_customer]]&amp;data[[#This Row],[id_campaign]]</f>
        <v>C0545cam11</v>
      </c>
      <c r="I8748">
        <f>DATEDIF(data[[#This Row],[join_date]],data[[#This Row],[buy_date]],"M")</f>
        <v>10</v>
      </c>
    </row>
    <row r="8749" spans="1:9" x14ac:dyDescent="0.25">
      <c r="A8749" t="s">
        <v>2221</v>
      </c>
      <c r="B8749" t="s">
        <v>24</v>
      </c>
      <c r="C8749" s="1">
        <v>44704</v>
      </c>
      <c r="D8749" s="1">
        <v>45040</v>
      </c>
      <c r="E8749">
        <f>VLOOKUP(data[[#This Row],[id_campaign]],campaign[],4,FALSE)</f>
        <v>62</v>
      </c>
      <c r="F8749" t="str">
        <f>VLOOKUP(data[[#This Row],[id_campaign]],campaign[],2,FALSE)</f>
        <v>OwnsComputer</v>
      </c>
      <c r="G8749" t="str">
        <f>VLOOKUP(data[[#This Row],[id_customer]],customer[],2,FALSE)</f>
        <v>Aldric Newman</v>
      </c>
      <c r="H8749" t="str">
        <f>data[[#This Row],[id_customer]]&amp;data[[#This Row],[id_campaign]]</f>
        <v>C0545cam11</v>
      </c>
      <c r="I8749">
        <f>DATEDIF(data[[#This Row],[join_date]],data[[#This Row],[buy_date]],"M")</f>
        <v>11</v>
      </c>
    </row>
    <row r="8750" spans="1:9" x14ac:dyDescent="0.25">
      <c r="A8750" t="s">
        <v>2221</v>
      </c>
      <c r="B8750" t="s">
        <v>24</v>
      </c>
      <c r="C8750" s="1">
        <v>44704</v>
      </c>
      <c r="D8750" s="1">
        <v>45073</v>
      </c>
      <c r="E8750">
        <f>VLOOKUP(data[[#This Row],[id_campaign]],campaign[],4,FALSE)</f>
        <v>62</v>
      </c>
      <c r="F8750" t="str">
        <f>VLOOKUP(data[[#This Row],[id_campaign]],campaign[],2,FALSE)</f>
        <v>OwnsComputer</v>
      </c>
      <c r="G8750" t="str">
        <f>VLOOKUP(data[[#This Row],[id_customer]],customer[],2,FALSE)</f>
        <v>Aldric Newman</v>
      </c>
      <c r="H8750" t="str">
        <f>data[[#This Row],[id_customer]]&amp;data[[#This Row],[id_campaign]]</f>
        <v>C0545cam11</v>
      </c>
      <c r="I8750">
        <f>DATEDIF(data[[#This Row],[join_date]],data[[#This Row],[buy_date]],"M")</f>
        <v>12</v>
      </c>
    </row>
    <row r="8751" spans="1:9" x14ac:dyDescent="0.25">
      <c r="A8751" t="s">
        <v>2225</v>
      </c>
      <c r="B8751" t="s">
        <v>8</v>
      </c>
      <c r="C8751" s="1">
        <v>44680</v>
      </c>
      <c r="D8751" s="1">
        <v>44680</v>
      </c>
      <c r="E8751">
        <f>VLOOKUP(data[[#This Row],[id_campaign]],campaign[],4,FALSE)</f>
        <v>62</v>
      </c>
      <c r="F8751" t="str">
        <f>VLOOKUP(data[[#This Row],[id_campaign]],campaign[],2,FALSE)</f>
        <v>HandsetWebCapable</v>
      </c>
      <c r="G8751" t="str">
        <f>VLOOKUP(data[[#This Row],[id_customer]],customer[],2,FALSE)</f>
        <v>Emmaline Steadman</v>
      </c>
      <c r="H8751" t="str">
        <f>data[[#This Row],[id_customer]]&amp;data[[#This Row],[id_campaign]]</f>
        <v>C0546cam03</v>
      </c>
      <c r="I8751">
        <f>DATEDIF(data[[#This Row],[join_date]],data[[#This Row],[buy_date]],"M")</f>
        <v>0</v>
      </c>
    </row>
    <row r="8752" spans="1:9" x14ac:dyDescent="0.25">
      <c r="A8752" t="s">
        <v>2225</v>
      </c>
      <c r="B8752" t="s">
        <v>8</v>
      </c>
      <c r="C8752" s="1">
        <v>44680</v>
      </c>
      <c r="D8752" s="1">
        <v>44773</v>
      </c>
      <c r="E8752">
        <f>VLOOKUP(data[[#This Row],[id_campaign]],campaign[],4,FALSE)</f>
        <v>62</v>
      </c>
      <c r="F8752" t="str">
        <f>VLOOKUP(data[[#This Row],[id_campaign]],campaign[],2,FALSE)</f>
        <v>HandsetWebCapable</v>
      </c>
      <c r="G8752" t="str">
        <f>VLOOKUP(data[[#This Row],[id_customer]],customer[],2,FALSE)</f>
        <v>Emmaline Steadman</v>
      </c>
      <c r="H8752" t="str">
        <f>data[[#This Row],[id_customer]]&amp;data[[#This Row],[id_campaign]]</f>
        <v>C0546cam03</v>
      </c>
      <c r="I8752">
        <f>DATEDIF(data[[#This Row],[join_date]],data[[#This Row],[buy_date]],"M")</f>
        <v>3</v>
      </c>
    </row>
    <row r="8753" spans="1:9" x14ac:dyDescent="0.25">
      <c r="A8753" t="s">
        <v>2225</v>
      </c>
      <c r="B8753" t="s">
        <v>8</v>
      </c>
      <c r="C8753" s="1">
        <v>44680</v>
      </c>
      <c r="D8753" s="1">
        <v>44775</v>
      </c>
      <c r="E8753">
        <f>VLOOKUP(data[[#This Row],[id_campaign]],campaign[],4,FALSE)</f>
        <v>62</v>
      </c>
      <c r="F8753" t="str">
        <f>VLOOKUP(data[[#This Row],[id_campaign]],campaign[],2,FALSE)</f>
        <v>HandsetWebCapable</v>
      </c>
      <c r="G8753" t="str">
        <f>VLOOKUP(data[[#This Row],[id_customer]],customer[],2,FALSE)</f>
        <v>Emmaline Steadman</v>
      </c>
      <c r="H8753" t="str">
        <f>data[[#This Row],[id_customer]]&amp;data[[#This Row],[id_campaign]]</f>
        <v>C0546cam03</v>
      </c>
      <c r="I8753">
        <f>DATEDIF(data[[#This Row],[join_date]],data[[#This Row],[buy_date]],"M")</f>
        <v>3</v>
      </c>
    </row>
    <row r="8754" spans="1:9" x14ac:dyDescent="0.25">
      <c r="A8754" t="s">
        <v>2225</v>
      </c>
      <c r="B8754" t="s">
        <v>8</v>
      </c>
      <c r="C8754" s="1">
        <v>44680</v>
      </c>
      <c r="D8754" s="1">
        <v>44904</v>
      </c>
      <c r="E8754">
        <f>VLOOKUP(data[[#This Row],[id_campaign]],campaign[],4,FALSE)</f>
        <v>62</v>
      </c>
      <c r="F8754" t="str">
        <f>VLOOKUP(data[[#This Row],[id_campaign]],campaign[],2,FALSE)</f>
        <v>HandsetWebCapable</v>
      </c>
      <c r="G8754" t="str">
        <f>VLOOKUP(data[[#This Row],[id_customer]],customer[],2,FALSE)</f>
        <v>Emmaline Steadman</v>
      </c>
      <c r="H8754" t="str">
        <f>data[[#This Row],[id_customer]]&amp;data[[#This Row],[id_campaign]]</f>
        <v>C0546cam03</v>
      </c>
      <c r="I8754">
        <f>DATEDIF(data[[#This Row],[join_date]],data[[#This Row],[buy_date]],"M")</f>
        <v>7</v>
      </c>
    </row>
    <row r="8755" spans="1:9" x14ac:dyDescent="0.25">
      <c r="A8755" t="s">
        <v>2225</v>
      </c>
      <c r="B8755" t="s">
        <v>8</v>
      </c>
      <c r="C8755" s="1">
        <v>44680</v>
      </c>
      <c r="D8755" s="1">
        <v>44934</v>
      </c>
      <c r="E8755">
        <f>VLOOKUP(data[[#This Row],[id_campaign]],campaign[],4,FALSE)</f>
        <v>62</v>
      </c>
      <c r="F8755" t="str">
        <f>VLOOKUP(data[[#This Row],[id_campaign]],campaign[],2,FALSE)</f>
        <v>HandsetWebCapable</v>
      </c>
      <c r="G8755" t="str">
        <f>VLOOKUP(data[[#This Row],[id_customer]],customer[],2,FALSE)</f>
        <v>Emmaline Steadman</v>
      </c>
      <c r="H8755" t="str">
        <f>data[[#This Row],[id_customer]]&amp;data[[#This Row],[id_campaign]]</f>
        <v>C0546cam03</v>
      </c>
      <c r="I8755">
        <f>DATEDIF(data[[#This Row],[join_date]],data[[#This Row],[buy_date]],"M")</f>
        <v>8</v>
      </c>
    </row>
    <row r="8756" spans="1:9" x14ac:dyDescent="0.25">
      <c r="A8756" t="s">
        <v>2225</v>
      </c>
      <c r="B8756" t="s">
        <v>8</v>
      </c>
      <c r="C8756" s="1">
        <v>44680</v>
      </c>
      <c r="D8756" s="1">
        <v>44959</v>
      </c>
      <c r="E8756">
        <f>VLOOKUP(data[[#This Row],[id_campaign]],campaign[],4,FALSE)</f>
        <v>62</v>
      </c>
      <c r="F8756" t="str">
        <f>VLOOKUP(data[[#This Row],[id_campaign]],campaign[],2,FALSE)</f>
        <v>HandsetWebCapable</v>
      </c>
      <c r="G8756" t="str">
        <f>VLOOKUP(data[[#This Row],[id_customer]],customer[],2,FALSE)</f>
        <v>Emmaline Steadman</v>
      </c>
      <c r="H8756" t="str">
        <f>data[[#This Row],[id_customer]]&amp;data[[#This Row],[id_campaign]]</f>
        <v>C0546cam03</v>
      </c>
      <c r="I8756">
        <f>DATEDIF(data[[#This Row],[join_date]],data[[#This Row],[buy_date]],"M")</f>
        <v>9</v>
      </c>
    </row>
    <row r="8757" spans="1:9" x14ac:dyDescent="0.25">
      <c r="A8757" t="s">
        <v>2225</v>
      </c>
      <c r="B8757" t="s">
        <v>8</v>
      </c>
      <c r="C8757" s="1">
        <v>44680</v>
      </c>
      <c r="D8757" s="1">
        <v>45022</v>
      </c>
      <c r="E8757">
        <f>VLOOKUP(data[[#This Row],[id_campaign]],campaign[],4,FALSE)</f>
        <v>62</v>
      </c>
      <c r="F8757" t="str">
        <f>VLOOKUP(data[[#This Row],[id_campaign]],campaign[],2,FALSE)</f>
        <v>HandsetWebCapable</v>
      </c>
      <c r="G8757" t="str">
        <f>VLOOKUP(data[[#This Row],[id_customer]],customer[],2,FALSE)</f>
        <v>Emmaline Steadman</v>
      </c>
      <c r="H8757" t="str">
        <f>data[[#This Row],[id_customer]]&amp;data[[#This Row],[id_campaign]]</f>
        <v>C0546cam03</v>
      </c>
      <c r="I8757">
        <f>DATEDIF(data[[#This Row],[join_date]],data[[#This Row],[buy_date]],"M")</f>
        <v>11</v>
      </c>
    </row>
    <row r="8758" spans="1:9" x14ac:dyDescent="0.25">
      <c r="A8758" t="s">
        <v>2225</v>
      </c>
      <c r="B8758" t="s">
        <v>8</v>
      </c>
      <c r="C8758" s="1">
        <v>44680</v>
      </c>
      <c r="D8758" s="1">
        <v>45051</v>
      </c>
      <c r="E8758">
        <f>VLOOKUP(data[[#This Row],[id_campaign]],campaign[],4,FALSE)</f>
        <v>62</v>
      </c>
      <c r="F8758" t="str">
        <f>VLOOKUP(data[[#This Row],[id_campaign]],campaign[],2,FALSE)</f>
        <v>HandsetWebCapable</v>
      </c>
      <c r="G8758" t="str">
        <f>VLOOKUP(data[[#This Row],[id_customer]],customer[],2,FALSE)</f>
        <v>Emmaline Steadman</v>
      </c>
      <c r="H8758" t="str">
        <f>data[[#This Row],[id_customer]]&amp;data[[#This Row],[id_campaign]]</f>
        <v>C0546cam03</v>
      </c>
      <c r="I8758">
        <f>DATEDIF(data[[#This Row],[join_date]],data[[#This Row],[buy_date]],"M")</f>
        <v>12</v>
      </c>
    </row>
    <row r="8759" spans="1:9" x14ac:dyDescent="0.25">
      <c r="A8759" t="s">
        <v>2225</v>
      </c>
      <c r="B8759" t="s">
        <v>30</v>
      </c>
      <c r="C8759" s="1">
        <v>45036</v>
      </c>
      <c r="D8759" s="1">
        <v>45036</v>
      </c>
      <c r="E8759">
        <f>VLOOKUP(data[[#This Row],[id_campaign]],campaign[],4,FALSE)</f>
        <v>28</v>
      </c>
      <c r="F8759" t="str">
        <f>VLOOKUP(data[[#This Row],[id_campaign]],campaign[],2,FALSE)</f>
        <v>NotNewCellphoneUser</v>
      </c>
      <c r="G8759" t="str">
        <f>VLOOKUP(data[[#This Row],[id_customer]],customer[],2,FALSE)</f>
        <v>Emmaline Steadman</v>
      </c>
      <c r="H8759" t="str">
        <f>data[[#This Row],[id_customer]]&amp;data[[#This Row],[id_campaign]]</f>
        <v>C0546cam14</v>
      </c>
      <c r="I8759">
        <f>DATEDIF(data[[#This Row],[join_date]],data[[#This Row],[buy_date]],"M")</f>
        <v>0</v>
      </c>
    </row>
    <row r="8760" spans="1:9" x14ac:dyDescent="0.25">
      <c r="A8760" t="s">
        <v>2225</v>
      </c>
      <c r="B8760" t="s">
        <v>30</v>
      </c>
      <c r="C8760" s="1">
        <v>45036</v>
      </c>
      <c r="D8760" s="1">
        <v>45073</v>
      </c>
      <c r="E8760">
        <f>VLOOKUP(data[[#This Row],[id_campaign]],campaign[],4,FALSE)</f>
        <v>28</v>
      </c>
      <c r="F8760" t="str">
        <f>VLOOKUP(data[[#This Row],[id_campaign]],campaign[],2,FALSE)</f>
        <v>NotNewCellphoneUser</v>
      </c>
      <c r="G8760" t="str">
        <f>VLOOKUP(data[[#This Row],[id_customer]],customer[],2,FALSE)</f>
        <v>Emmaline Steadman</v>
      </c>
      <c r="H8760" t="str">
        <f>data[[#This Row],[id_customer]]&amp;data[[#This Row],[id_campaign]]</f>
        <v>C0546cam14</v>
      </c>
      <c r="I8760">
        <f>DATEDIF(data[[#This Row],[join_date]],data[[#This Row],[buy_date]],"M")</f>
        <v>1</v>
      </c>
    </row>
    <row r="8761" spans="1:9" x14ac:dyDescent="0.25">
      <c r="A8761" t="s">
        <v>2225</v>
      </c>
      <c r="B8761" t="s">
        <v>30</v>
      </c>
      <c r="C8761" s="1">
        <v>45036</v>
      </c>
      <c r="D8761" s="1">
        <v>45078</v>
      </c>
      <c r="E8761">
        <f>VLOOKUP(data[[#This Row],[id_campaign]],campaign[],4,FALSE)</f>
        <v>28</v>
      </c>
      <c r="F8761" t="str">
        <f>VLOOKUP(data[[#This Row],[id_campaign]],campaign[],2,FALSE)</f>
        <v>NotNewCellphoneUser</v>
      </c>
      <c r="G8761" t="str">
        <f>VLOOKUP(data[[#This Row],[id_customer]],customer[],2,FALSE)</f>
        <v>Emmaline Steadman</v>
      </c>
      <c r="H8761" t="str">
        <f>data[[#This Row],[id_customer]]&amp;data[[#This Row],[id_campaign]]</f>
        <v>C0546cam14</v>
      </c>
      <c r="I8761">
        <f>DATEDIF(data[[#This Row],[join_date]],data[[#This Row],[buy_date]],"M")</f>
        <v>1</v>
      </c>
    </row>
    <row r="8762" spans="1:9" x14ac:dyDescent="0.25">
      <c r="A8762" t="s">
        <v>2229</v>
      </c>
      <c r="B8762" t="s">
        <v>36</v>
      </c>
      <c r="C8762" s="1">
        <v>44764</v>
      </c>
      <c r="D8762" s="1">
        <v>44764</v>
      </c>
      <c r="E8762">
        <f>VLOOKUP(data[[#This Row],[id_campaign]],campaign[],4,FALSE)</f>
        <v>29</v>
      </c>
      <c r="F8762" t="str">
        <f>VLOOKUP(data[[#This Row],[id_campaign]],campaign[],2,FALSE)</f>
        <v>MaritalStatus</v>
      </c>
      <c r="G8762" t="str">
        <f>VLOOKUP(data[[#This Row],[id_customer]],customer[],2,FALSE)</f>
        <v>Tristam Lafrentz</v>
      </c>
      <c r="H8762" t="str">
        <f>data[[#This Row],[id_customer]]&amp;data[[#This Row],[id_campaign]]</f>
        <v>C0547cam17</v>
      </c>
      <c r="I8762">
        <f>DATEDIF(data[[#This Row],[join_date]],data[[#This Row],[buy_date]],"M")</f>
        <v>0</v>
      </c>
    </row>
    <row r="8763" spans="1:9" x14ac:dyDescent="0.25">
      <c r="A8763" t="s">
        <v>2229</v>
      </c>
      <c r="B8763" t="s">
        <v>36</v>
      </c>
      <c r="C8763" s="1">
        <v>44764</v>
      </c>
      <c r="D8763" s="1">
        <v>44799</v>
      </c>
      <c r="E8763">
        <f>VLOOKUP(data[[#This Row],[id_campaign]],campaign[],4,FALSE)</f>
        <v>29</v>
      </c>
      <c r="F8763" t="str">
        <f>VLOOKUP(data[[#This Row],[id_campaign]],campaign[],2,FALSE)</f>
        <v>MaritalStatus</v>
      </c>
      <c r="G8763" t="str">
        <f>VLOOKUP(data[[#This Row],[id_customer]],customer[],2,FALSE)</f>
        <v>Tristam Lafrentz</v>
      </c>
      <c r="H8763" t="str">
        <f>data[[#This Row],[id_customer]]&amp;data[[#This Row],[id_campaign]]</f>
        <v>C0547cam17</v>
      </c>
      <c r="I8763">
        <f>DATEDIF(data[[#This Row],[join_date]],data[[#This Row],[buy_date]],"M")</f>
        <v>1</v>
      </c>
    </row>
    <row r="8764" spans="1:9" x14ac:dyDescent="0.25">
      <c r="A8764" t="s">
        <v>2229</v>
      </c>
      <c r="B8764" t="s">
        <v>36</v>
      </c>
      <c r="C8764" s="1">
        <v>44764</v>
      </c>
      <c r="D8764" s="1">
        <v>44831</v>
      </c>
      <c r="E8764">
        <f>VLOOKUP(data[[#This Row],[id_campaign]],campaign[],4,FALSE)</f>
        <v>29</v>
      </c>
      <c r="F8764" t="str">
        <f>VLOOKUP(data[[#This Row],[id_campaign]],campaign[],2,FALSE)</f>
        <v>MaritalStatus</v>
      </c>
      <c r="G8764" t="str">
        <f>VLOOKUP(data[[#This Row],[id_customer]],customer[],2,FALSE)</f>
        <v>Tristam Lafrentz</v>
      </c>
      <c r="H8764" t="str">
        <f>data[[#This Row],[id_customer]]&amp;data[[#This Row],[id_campaign]]</f>
        <v>C0547cam17</v>
      </c>
      <c r="I8764">
        <f>DATEDIF(data[[#This Row],[join_date]],data[[#This Row],[buy_date]],"M")</f>
        <v>2</v>
      </c>
    </row>
    <row r="8765" spans="1:9" x14ac:dyDescent="0.25">
      <c r="A8765" t="s">
        <v>2229</v>
      </c>
      <c r="B8765" t="s">
        <v>36</v>
      </c>
      <c r="C8765" s="1">
        <v>44764</v>
      </c>
      <c r="D8765" s="1">
        <v>44836</v>
      </c>
      <c r="E8765">
        <f>VLOOKUP(data[[#This Row],[id_campaign]],campaign[],4,FALSE)</f>
        <v>29</v>
      </c>
      <c r="F8765" t="str">
        <f>VLOOKUP(data[[#This Row],[id_campaign]],campaign[],2,FALSE)</f>
        <v>MaritalStatus</v>
      </c>
      <c r="G8765" t="str">
        <f>VLOOKUP(data[[#This Row],[id_customer]],customer[],2,FALSE)</f>
        <v>Tristam Lafrentz</v>
      </c>
      <c r="H8765" t="str">
        <f>data[[#This Row],[id_customer]]&amp;data[[#This Row],[id_campaign]]</f>
        <v>C0547cam17</v>
      </c>
      <c r="I8765">
        <f>DATEDIF(data[[#This Row],[join_date]],data[[#This Row],[buy_date]],"M")</f>
        <v>2</v>
      </c>
    </row>
    <row r="8766" spans="1:9" x14ac:dyDescent="0.25">
      <c r="A8766" t="s">
        <v>2229</v>
      </c>
      <c r="B8766" t="s">
        <v>36</v>
      </c>
      <c r="C8766" s="1">
        <v>44764</v>
      </c>
      <c r="D8766" s="1">
        <v>44888</v>
      </c>
      <c r="E8766">
        <f>VLOOKUP(data[[#This Row],[id_campaign]],campaign[],4,FALSE)</f>
        <v>29</v>
      </c>
      <c r="F8766" t="str">
        <f>VLOOKUP(data[[#This Row],[id_campaign]],campaign[],2,FALSE)</f>
        <v>MaritalStatus</v>
      </c>
      <c r="G8766" t="str">
        <f>VLOOKUP(data[[#This Row],[id_customer]],customer[],2,FALSE)</f>
        <v>Tristam Lafrentz</v>
      </c>
      <c r="H8766" t="str">
        <f>data[[#This Row],[id_customer]]&amp;data[[#This Row],[id_campaign]]</f>
        <v>C0547cam17</v>
      </c>
      <c r="I8766">
        <f>DATEDIF(data[[#This Row],[join_date]],data[[#This Row],[buy_date]],"M")</f>
        <v>4</v>
      </c>
    </row>
    <row r="8767" spans="1:9" x14ac:dyDescent="0.25">
      <c r="A8767" t="s">
        <v>2229</v>
      </c>
      <c r="B8767" t="s">
        <v>36</v>
      </c>
      <c r="C8767" s="1">
        <v>44764</v>
      </c>
      <c r="D8767" s="1">
        <v>44899</v>
      </c>
      <c r="E8767">
        <f>VLOOKUP(data[[#This Row],[id_campaign]],campaign[],4,FALSE)</f>
        <v>29</v>
      </c>
      <c r="F8767" t="str">
        <f>VLOOKUP(data[[#This Row],[id_campaign]],campaign[],2,FALSE)</f>
        <v>MaritalStatus</v>
      </c>
      <c r="G8767" t="str">
        <f>VLOOKUP(data[[#This Row],[id_customer]],customer[],2,FALSE)</f>
        <v>Tristam Lafrentz</v>
      </c>
      <c r="H8767" t="str">
        <f>data[[#This Row],[id_customer]]&amp;data[[#This Row],[id_campaign]]</f>
        <v>C0547cam17</v>
      </c>
      <c r="I8767">
        <f>DATEDIF(data[[#This Row],[join_date]],data[[#This Row],[buy_date]],"M")</f>
        <v>4</v>
      </c>
    </row>
    <row r="8768" spans="1:9" x14ac:dyDescent="0.25">
      <c r="A8768" t="s">
        <v>2229</v>
      </c>
      <c r="B8768" t="s">
        <v>36</v>
      </c>
      <c r="C8768" s="1">
        <v>44764</v>
      </c>
      <c r="D8768" s="1">
        <v>44931</v>
      </c>
      <c r="E8768">
        <f>VLOOKUP(data[[#This Row],[id_campaign]],campaign[],4,FALSE)</f>
        <v>29</v>
      </c>
      <c r="F8768" t="str">
        <f>VLOOKUP(data[[#This Row],[id_campaign]],campaign[],2,FALSE)</f>
        <v>MaritalStatus</v>
      </c>
      <c r="G8768" t="str">
        <f>VLOOKUP(data[[#This Row],[id_customer]],customer[],2,FALSE)</f>
        <v>Tristam Lafrentz</v>
      </c>
      <c r="H8768" t="str">
        <f>data[[#This Row],[id_customer]]&amp;data[[#This Row],[id_campaign]]</f>
        <v>C0547cam17</v>
      </c>
      <c r="I8768">
        <f>DATEDIF(data[[#This Row],[join_date]],data[[#This Row],[buy_date]],"M")</f>
        <v>5</v>
      </c>
    </row>
    <row r="8769" spans="1:9" x14ac:dyDescent="0.25">
      <c r="A8769" t="s">
        <v>2229</v>
      </c>
      <c r="B8769" t="s">
        <v>36</v>
      </c>
      <c r="C8769" s="1">
        <v>44764</v>
      </c>
      <c r="D8769" s="1">
        <v>44958</v>
      </c>
      <c r="E8769">
        <f>VLOOKUP(data[[#This Row],[id_campaign]],campaign[],4,FALSE)</f>
        <v>29</v>
      </c>
      <c r="F8769" t="str">
        <f>VLOOKUP(data[[#This Row],[id_campaign]],campaign[],2,FALSE)</f>
        <v>MaritalStatus</v>
      </c>
      <c r="G8769" t="str">
        <f>VLOOKUP(data[[#This Row],[id_customer]],customer[],2,FALSE)</f>
        <v>Tristam Lafrentz</v>
      </c>
      <c r="H8769" t="str">
        <f>data[[#This Row],[id_customer]]&amp;data[[#This Row],[id_campaign]]</f>
        <v>C0547cam17</v>
      </c>
      <c r="I8769">
        <f>DATEDIF(data[[#This Row],[join_date]],data[[#This Row],[buy_date]],"M")</f>
        <v>6</v>
      </c>
    </row>
    <row r="8770" spans="1:9" x14ac:dyDescent="0.25">
      <c r="A8770" t="s">
        <v>2229</v>
      </c>
      <c r="B8770" t="s">
        <v>36</v>
      </c>
      <c r="C8770" s="1">
        <v>44764</v>
      </c>
      <c r="D8770" s="1">
        <v>44994</v>
      </c>
      <c r="E8770">
        <f>VLOOKUP(data[[#This Row],[id_campaign]],campaign[],4,FALSE)</f>
        <v>29</v>
      </c>
      <c r="F8770" t="str">
        <f>VLOOKUP(data[[#This Row],[id_campaign]],campaign[],2,FALSE)</f>
        <v>MaritalStatus</v>
      </c>
      <c r="G8770" t="str">
        <f>VLOOKUP(data[[#This Row],[id_customer]],customer[],2,FALSE)</f>
        <v>Tristam Lafrentz</v>
      </c>
      <c r="H8770" t="str">
        <f>data[[#This Row],[id_customer]]&amp;data[[#This Row],[id_campaign]]</f>
        <v>C0547cam17</v>
      </c>
      <c r="I8770">
        <f>DATEDIF(data[[#This Row],[join_date]],data[[#This Row],[buy_date]],"M")</f>
        <v>7</v>
      </c>
    </row>
    <row r="8771" spans="1:9" x14ac:dyDescent="0.25">
      <c r="A8771" t="s">
        <v>2229</v>
      </c>
      <c r="B8771" t="s">
        <v>36</v>
      </c>
      <c r="C8771" s="1">
        <v>44764</v>
      </c>
      <c r="D8771" s="1">
        <v>45051</v>
      </c>
      <c r="E8771">
        <f>VLOOKUP(data[[#This Row],[id_campaign]],campaign[],4,FALSE)</f>
        <v>29</v>
      </c>
      <c r="F8771" t="str">
        <f>VLOOKUP(data[[#This Row],[id_campaign]],campaign[],2,FALSE)</f>
        <v>MaritalStatus</v>
      </c>
      <c r="G8771" t="str">
        <f>VLOOKUP(data[[#This Row],[id_customer]],customer[],2,FALSE)</f>
        <v>Tristam Lafrentz</v>
      </c>
      <c r="H8771" t="str">
        <f>data[[#This Row],[id_customer]]&amp;data[[#This Row],[id_campaign]]</f>
        <v>C0547cam17</v>
      </c>
      <c r="I8771">
        <f>DATEDIF(data[[#This Row],[join_date]],data[[#This Row],[buy_date]],"M")</f>
        <v>9</v>
      </c>
    </row>
    <row r="8772" spans="1:9" x14ac:dyDescent="0.25">
      <c r="A8772" t="s">
        <v>2229</v>
      </c>
      <c r="B8772" t="s">
        <v>36</v>
      </c>
      <c r="C8772" s="1">
        <v>44764</v>
      </c>
      <c r="D8772" s="1">
        <v>45082</v>
      </c>
      <c r="E8772">
        <f>VLOOKUP(data[[#This Row],[id_campaign]],campaign[],4,FALSE)</f>
        <v>29</v>
      </c>
      <c r="F8772" t="str">
        <f>VLOOKUP(data[[#This Row],[id_campaign]],campaign[],2,FALSE)</f>
        <v>MaritalStatus</v>
      </c>
      <c r="G8772" t="str">
        <f>VLOOKUP(data[[#This Row],[id_customer]],customer[],2,FALSE)</f>
        <v>Tristam Lafrentz</v>
      </c>
      <c r="H8772" t="str">
        <f>data[[#This Row],[id_customer]]&amp;data[[#This Row],[id_campaign]]</f>
        <v>C0547cam17</v>
      </c>
      <c r="I8772">
        <f>DATEDIF(data[[#This Row],[join_date]],data[[#This Row],[buy_date]],"M")</f>
        <v>10</v>
      </c>
    </row>
    <row r="8773" spans="1:9" x14ac:dyDescent="0.25">
      <c r="A8773" t="s">
        <v>2229</v>
      </c>
      <c r="B8773" t="s">
        <v>10</v>
      </c>
      <c r="C8773" s="1">
        <v>44860</v>
      </c>
      <c r="D8773" s="1">
        <v>44860</v>
      </c>
      <c r="E8773">
        <f>VLOOKUP(data[[#This Row],[id_campaign]],campaign[],4,FALSE)</f>
        <v>26</v>
      </c>
      <c r="F8773" t="str">
        <f>VLOOKUP(data[[#This Row],[id_campaign]],campaign[],2,FALSE)</f>
        <v>TruckOwner</v>
      </c>
      <c r="G8773" t="str">
        <f>VLOOKUP(data[[#This Row],[id_customer]],customer[],2,FALSE)</f>
        <v>Tristam Lafrentz</v>
      </c>
      <c r="H8773" t="str">
        <f>data[[#This Row],[id_customer]]&amp;data[[#This Row],[id_campaign]]</f>
        <v>C0547cam04</v>
      </c>
      <c r="I8773">
        <f>DATEDIF(data[[#This Row],[join_date]],data[[#This Row],[buy_date]],"M")</f>
        <v>0</v>
      </c>
    </row>
    <row r="8774" spans="1:9" x14ac:dyDescent="0.25">
      <c r="A8774" t="s">
        <v>2229</v>
      </c>
      <c r="B8774" t="s">
        <v>10</v>
      </c>
      <c r="C8774" s="1">
        <v>44860</v>
      </c>
      <c r="D8774" s="1">
        <v>44924</v>
      </c>
      <c r="E8774">
        <f>VLOOKUP(data[[#This Row],[id_campaign]],campaign[],4,FALSE)</f>
        <v>26</v>
      </c>
      <c r="F8774" t="str">
        <f>VLOOKUP(data[[#This Row],[id_campaign]],campaign[],2,FALSE)</f>
        <v>TruckOwner</v>
      </c>
      <c r="G8774" t="str">
        <f>VLOOKUP(data[[#This Row],[id_customer]],customer[],2,FALSE)</f>
        <v>Tristam Lafrentz</v>
      </c>
      <c r="H8774" t="str">
        <f>data[[#This Row],[id_customer]]&amp;data[[#This Row],[id_campaign]]</f>
        <v>C0547cam04</v>
      </c>
      <c r="I8774">
        <f>DATEDIF(data[[#This Row],[join_date]],data[[#This Row],[buy_date]],"M")</f>
        <v>2</v>
      </c>
    </row>
    <row r="8775" spans="1:9" x14ac:dyDescent="0.25">
      <c r="A8775" t="s">
        <v>2229</v>
      </c>
      <c r="B8775" t="s">
        <v>10</v>
      </c>
      <c r="C8775" s="1">
        <v>44860</v>
      </c>
      <c r="D8775" s="1">
        <v>44954</v>
      </c>
      <c r="E8775">
        <f>VLOOKUP(data[[#This Row],[id_campaign]],campaign[],4,FALSE)</f>
        <v>26</v>
      </c>
      <c r="F8775" t="str">
        <f>VLOOKUP(data[[#This Row],[id_campaign]],campaign[],2,FALSE)</f>
        <v>TruckOwner</v>
      </c>
      <c r="G8775" t="str">
        <f>VLOOKUP(data[[#This Row],[id_customer]],customer[],2,FALSE)</f>
        <v>Tristam Lafrentz</v>
      </c>
      <c r="H8775" t="str">
        <f>data[[#This Row],[id_customer]]&amp;data[[#This Row],[id_campaign]]</f>
        <v>C0547cam04</v>
      </c>
      <c r="I8775">
        <f>DATEDIF(data[[#This Row],[join_date]],data[[#This Row],[buy_date]],"M")</f>
        <v>3</v>
      </c>
    </row>
    <row r="8776" spans="1:9" x14ac:dyDescent="0.25">
      <c r="A8776" t="s">
        <v>2229</v>
      </c>
      <c r="B8776" t="s">
        <v>10</v>
      </c>
      <c r="C8776" s="1">
        <v>44860</v>
      </c>
      <c r="D8776" s="1">
        <v>44984</v>
      </c>
      <c r="E8776">
        <f>VLOOKUP(data[[#This Row],[id_campaign]],campaign[],4,FALSE)</f>
        <v>26</v>
      </c>
      <c r="F8776" t="str">
        <f>VLOOKUP(data[[#This Row],[id_campaign]],campaign[],2,FALSE)</f>
        <v>TruckOwner</v>
      </c>
      <c r="G8776" t="str">
        <f>VLOOKUP(data[[#This Row],[id_customer]],customer[],2,FALSE)</f>
        <v>Tristam Lafrentz</v>
      </c>
      <c r="H8776" t="str">
        <f>data[[#This Row],[id_customer]]&amp;data[[#This Row],[id_campaign]]</f>
        <v>C0547cam04</v>
      </c>
      <c r="I8776">
        <f>DATEDIF(data[[#This Row],[join_date]],data[[#This Row],[buy_date]],"M")</f>
        <v>4</v>
      </c>
    </row>
    <row r="8777" spans="1:9" x14ac:dyDescent="0.25">
      <c r="A8777" t="s">
        <v>2229</v>
      </c>
      <c r="B8777" t="s">
        <v>10</v>
      </c>
      <c r="C8777" s="1">
        <v>44860</v>
      </c>
      <c r="D8777" s="1">
        <v>44987</v>
      </c>
      <c r="E8777">
        <f>VLOOKUP(data[[#This Row],[id_campaign]],campaign[],4,FALSE)</f>
        <v>26</v>
      </c>
      <c r="F8777" t="str">
        <f>VLOOKUP(data[[#This Row],[id_campaign]],campaign[],2,FALSE)</f>
        <v>TruckOwner</v>
      </c>
      <c r="G8777" t="str">
        <f>VLOOKUP(data[[#This Row],[id_customer]],customer[],2,FALSE)</f>
        <v>Tristam Lafrentz</v>
      </c>
      <c r="H8777" t="str">
        <f>data[[#This Row],[id_customer]]&amp;data[[#This Row],[id_campaign]]</f>
        <v>C0547cam04</v>
      </c>
      <c r="I8777">
        <f>DATEDIF(data[[#This Row],[join_date]],data[[#This Row],[buy_date]],"M")</f>
        <v>4</v>
      </c>
    </row>
    <row r="8778" spans="1:9" x14ac:dyDescent="0.25">
      <c r="A8778" t="s">
        <v>2229</v>
      </c>
      <c r="B8778" t="s">
        <v>10</v>
      </c>
      <c r="C8778" s="1">
        <v>44860</v>
      </c>
      <c r="D8778" s="1">
        <v>45019</v>
      </c>
      <c r="E8778">
        <f>VLOOKUP(data[[#This Row],[id_campaign]],campaign[],4,FALSE)</f>
        <v>26</v>
      </c>
      <c r="F8778" t="str">
        <f>VLOOKUP(data[[#This Row],[id_campaign]],campaign[],2,FALSE)</f>
        <v>TruckOwner</v>
      </c>
      <c r="G8778" t="str">
        <f>VLOOKUP(data[[#This Row],[id_customer]],customer[],2,FALSE)</f>
        <v>Tristam Lafrentz</v>
      </c>
      <c r="H8778" t="str">
        <f>data[[#This Row],[id_customer]]&amp;data[[#This Row],[id_campaign]]</f>
        <v>C0547cam04</v>
      </c>
      <c r="I8778">
        <f>DATEDIF(data[[#This Row],[join_date]],data[[#This Row],[buy_date]],"M")</f>
        <v>5</v>
      </c>
    </row>
    <row r="8779" spans="1:9" x14ac:dyDescent="0.25">
      <c r="A8779" t="s">
        <v>2229</v>
      </c>
      <c r="B8779" t="s">
        <v>10</v>
      </c>
      <c r="C8779" s="1">
        <v>44860</v>
      </c>
      <c r="D8779" s="1">
        <v>45074</v>
      </c>
      <c r="E8779">
        <f>VLOOKUP(data[[#This Row],[id_campaign]],campaign[],4,FALSE)</f>
        <v>26</v>
      </c>
      <c r="F8779" t="str">
        <f>VLOOKUP(data[[#This Row],[id_campaign]],campaign[],2,FALSE)</f>
        <v>TruckOwner</v>
      </c>
      <c r="G8779" t="str">
        <f>VLOOKUP(data[[#This Row],[id_customer]],customer[],2,FALSE)</f>
        <v>Tristam Lafrentz</v>
      </c>
      <c r="H8779" t="str">
        <f>data[[#This Row],[id_customer]]&amp;data[[#This Row],[id_campaign]]</f>
        <v>C0547cam04</v>
      </c>
      <c r="I8779">
        <f>DATEDIF(data[[#This Row],[join_date]],data[[#This Row],[buy_date]],"M")</f>
        <v>7</v>
      </c>
    </row>
    <row r="8780" spans="1:9" x14ac:dyDescent="0.25">
      <c r="A8780" t="s">
        <v>2229</v>
      </c>
      <c r="B8780" t="s">
        <v>10</v>
      </c>
      <c r="C8780" s="1">
        <v>44860</v>
      </c>
      <c r="D8780" s="1">
        <v>45084</v>
      </c>
      <c r="E8780">
        <f>VLOOKUP(data[[#This Row],[id_campaign]],campaign[],4,FALSE)</f>
        <v>26</v>
      </c>
      <c r="F8780" t="str">
        <f>VLOOKUP(data[[#This Row],[id_campaign]],campaign[],2,FALSE)</f>
        <v>TruckOwner</v>
      </c>
      <c r="G8780" t="str">
        <f>VLOOKUP(data[[#This Row],[id_customer]],customer[],2,FALSE)</f>
        <v>Tristam Lafrentz</v>
      </c>
      <c r="H8780" t="str">
        <f>data[[#This Row],[id_customer]]&amp;data[[#This Row],[id_campaign]]</f>
        <v>C0547cam04</v>
      </c>
      <c r="I8780">
        <f>DATEDIF(data[[#This Row],[join_date]],data[[#This Row],[buy_date]],"M")</f>
        <v>7</v>
      </c>
    </row>
    <row r="8781" spans="1:9" x14ac:dyDescent="0.25">
      <c r="A8781" t="s">
        <v>2233</v>
      </c>
      <c r="B8781" t="s">
        <v>12</v>
      </c>
      <c r="C8781" s="1">
        <v>44692</v>
      </c>
      <c r="D8781" s="1">
        <v>44692</v>
      </c>
      <c r="E8781">
        <f>VLOOKUP(data[[#This Row],[id_campaign]],campaign[],4,FALSE)</f>
        <v>22</v>
      </c>
      <c r="F8781" t="str">
        <f>VLOOKUP(data[[#This Row],[id_campaign]],campaign[],2,FALSE)</f>
        <v>RVOwner</v>
      </c>
      <c r="G8781" t="str">
        <f>VLOOKUP(data[[#This Row],[id_customer]],customer[],2,FALSE)</f>
        <v>Melinda Purser</v>
      </c>
      <c r="H8781" t="str">
        <f>data[[#This Row],[id_customer]]&amp;data[[#This Row],[id_campaign]]</f>
        <v>C0548cam05</v>
      </c>
      <c r="I8781">
        <f>DATEDIF(data[[#This Row],[join_date]],data[[#This Row],[buy_date]],"M")</f>
        <v>0</v>
      </c>
    </row>
    <row r="8782" spans="1:9" x14ac:dyDescent="0.25">
      <c r="A8782" t="s">
        <v>2233</v>
      </c>
      <c r="B8782" t="s">
        <v>12</v>
      </c>
      <c r="C8782" s="1">
        <v>44692</v>
      </c>
      <c r="D8782" s="1">
        <v>44733</v>
      </c>
      <c r="E8782">
        <f>VLOOKUP(data[[#This Row],[id_campaign]],campaign[],4,FALSE)</f>
        <v>22</v>
      </c>
      <c r="F8782" t="str">
        <f>VLOOKUP(data[[#This Row],[id_campaign]],campaign[],2,FALSE)</f>
        <v>RVOwner</v>
      </c>
      <c r="G8782" t="str">
        <f>VLOOKUP(data[[#This Row],[id_customer]],customer[],2,FALSE)</f>
        <v>Melinda Purser</v>
      </c>
      <c r="H8782" t="str">
        <f>data[[#This Row],[id_customer]]&amp;data[[#This Row],[id_campaign]]</f>
        <v>C0548cam05</v>
      </c>
      <c r="I8782">
        <f>DATEDIF(data[[#This Row],[join_date]],data[[#This Row],[buy_date]],"M")</f>
        <v>1</v>
      </c>
    </row>
    <row r="8783" spans="1:9" x14ac:dyDescent="0.25">
      <c r="A8783" t="s">
        <v>2233</v>
      </c>
      <c r="B8783" t="s">
        <v>12</v>
      </c>
      <c r="C8783" s="1">
        <v>44692</v>
      </c>
      <c r="D8783" s="1">
        <v>44767</v>
      </c>
      <c r="E8783">
        <f>VLOOKUP(data[[#This Row],[id_campaign]],campaign[],4,FALSE)</f>
        <v>22</v>
      </c>
      <c r="F8783" t="str">
        <f>VLOOKUP(data[[#This Row],[id_campaign]],campaign[],2,FALSE)</f>
        <v>RVOwner</v>
      </c>
      <c r="G8783" t="str">
        <f>VLOOKUP(data[[#This Row],[id_customer]],customer[],2,FALSE)</f>
        <v>Melinda Purser</v>
      </c>
      <c r="H8783" t="str">
        <f>data[[#This Row],[id_customer]]&amp;data[[#This Row],[id_campaign]]</f>
        <v>C0548cam05</v>
      </c>
      <c r="I8783">
        <f>DATEDIF(data[[#This Row],[join_date]],data[[#This Row],[buy_date]],"M")</f>
        <v>2</v>
      </c>
    </row>
    <row r="8784" spans="1:9" x14ac:dyDescent="0.25">
      <c r="A8784" t="s">
        <v>2233</v>
      </c>
      <c r="B8784" t="s">
        <v>12</v>
      </c>
      <c r="C8784" s="1">
        <v>44692</v>
      </c>
      <c r="D8784" s="1">
        <v>44797</v>
      </c>
      <c r="E8784">
        <f>VLOOKUP(data[[#This Row],[id_campaign]],campaign[],4,FALSE)</f>
        <v>22</v>
      </c>
      <c r="F8784" t="str">
        <f>VLOOKUP(data[[#This Row],[id_campaign]],campaign[],2,FALSE)</f>
        <v>RVOwner</v>
      </c>
      <c r="G8784" t="str">
        <f>VLOOKUP(data[[#This Row],[id_customer]],customer[],2,FALSE)</f>
        <v>Melinda Purser</v>
      </c>
      <c r="H8784" t="str">
        <f>data[[#This Row],[id_customer]]&amp;data[[#This Row],[id_campaign]]</f>
        <v>C0548cam05</v>
      </c>
      <c r="I8784">
        <f>DATEDIF(data[[#This Row],[join_date]],data[[#This Row],[buy_date]],"M")</f>
        <v>3</v>
      </c>
    </row>
    <row r="8785" spans="1:9" x14ac:dyDescent="0.25">
      <c r="A8785" t="s">
        <v>2233</v>
      </c>
      <c r="B8785" t="s">
        <v>12</v>
      </c>
      <c r="C8785" s="1">
        <v>44692</v>
      </c>
      <c r="D8785" s="1">
        <v>44827</v>
      </c>
      <c r="E8785">
        <f>VLOOKUP(data[[#This Row],[id_campaign]],campaign[],4,FALSE)</f>
        <v>22</v>
      </c>
      <c r="F8785" t="str">
        <f>VLOOKUP(data[[#This Row],[id_campaign]],campaign[],2,FALSE)</f>
        <v>RVOwner</v>
      </c>
      <c r="G8785" t="str">
        <f>VLOOKUP(data[[#This Row],[id_customer]],customer[],2,FALSE)</f>
        <v>Melinda Purser</v>
      </c>
      <c r="H8785" t="str">
        <f>data[[#This Row],[id_customer]]&amp;data[[#This Row],[id_campaign]]</f>
        <v>C0548cam05</v>
      </c>
      <c r="I8785">
        <f>DATEDIF(data[[#This Row],[join_date]],data[[#This Row],[buy_date]],"M")</f>
        <v>4</v>
      </c>
    </row>
    <row r="8786" spans="1:9" x14ac:dyDescent="0.25">
      <c r="A8786" t="s">
        <v>2233</v>
      </c>
      <c r="B8786" t="s">
        <v>12</v>
      </c>
      <c r="C8786" s="1">
        <v>44692</v>
      </c>
      <c r="D8786" s="1">
        <v>44846</v>
      </c>
      <c r="E8786">
        <f>VLOOKUP(data[[#This Row],[id_campaign]],campaign[],4,FALSE)</f>
        <v>22</v>
      </c>
      <c r="F8786" t="str">
        <f>VLOOKUP(data[[#This Row],[id_campaign]],campaign[],2,FALSE)</f>
        <v>RVOwner</v>
      </c>
      <c r="G8786" t="str">
        <f>VLOOKUP(data[[#This Row],[id_customer]],customer[],2,FALSE)</f>
        <v>Melinda Purser</v>
      </c>
      <c r="H8786" t="str">
        <f>data[[#This Row],[id_customer]]&amp;data[[#This Row],[id_campaign]]</f>
        <v>C0548cam05</v>
      </c>
      <c r="I8786">
        <f>DATEDIF(data[[#This Row],[join_date]],data[[#This Row],[buy_date]],"M")</f>
        <v>5</v>
      </c>
    </row>
    <row r="8787" spans="1:9" x14ac:dyDescent="0.25">
      <c r="A8787" t="s">
        <v>2233</v>
      </c>
      <c r="B8787" t="s">
        <v>12</v>
      </c>
      <c r="C8787" s="1">
        <v>44692</v>
      </c>
      <c r="D8787" s="1">
        <v>44887</v>
      </c>
      <c r="E8787">
        <f>VLOOKUP(data[[#This Row],[id_campaign]],campaign[],4,FALSE)</f>
        <v>22</v>
      </c>
      <c r="F8787" t="str">
        <f>VLOOKUP(data[[#This Row],[id_campaign]],campaign[],2,FALSE)</f>
        <v>RVOwner</v>
      </c>
      <c r="G8787" t="str">
        <f>VLOOKUP(data[[#This Row],[id_customer]],customer[],2,FALSE)</f>
        <v>Melinda Purser</v>
      </c>
      <c r="H8787" t="str">
        <f>data[[#This Row],[id_customer]]&amp;data[[#This Row],[id_campaign]]</f>
        <v>C0548cam05</v>
      </c>
      <c r="I8787">
        <f>DATEDIF(data[[#This Row],[join_date]],data[[#This Row],[buy_date]],"M")</f>
        <v>6</v>
      </c>
    </row>
    <row r="8788" spans="1:9" x14ac:dyDescent="0.25">
      <c r="A8788" t="s">
        <v>2233</v>
      </c>
      <c r="B8788" t="s">
        <v>12</v>
      </c>
      <c r="C8788" s="1">
        <v>44692</v>
      </c>
      <c r="D8788" s="1">
        <v>44941</v>
      </c>
      <c r="E8788">
        <f>VLOOKUP(data[[#This Row],[id_campaign]],campaign[],4,FALSE)</f>
        <v>22</v>
      </c>
      <c r="F8788" t="str">
        <f>VLOOKUP(data[[#This Row],[id_campaign]],campaign[],2,FALSE)</f>
        <v>RVOwner</v>
      </c>
      <c r="G8788" t="str">
        <f>VLOOKUP(data[[#This Row],[id_customer]],customer[],2,FALSE)</f>
        <v>Melinda Purser</v>
      </c>
      <c r="H8788" t="str">
        <f>data[[#This Row],[id_customer]]&amp;data[[#This Row],[id_campaign]]</f>
        <v>C0548cam05</v>
      </c>
      <c r="I8788">
        <f>DATEDIF(data[[#This Row],[join_date]],data[[#This Row],[buy_date]],"M")</f>
        <v>8</v>
      </c>
    </row>
    <row r="8789" spans="1:9" x14ac:dyDescent="0.25">
      <c r="A8789" t="s">
        <v>2233</v>
      </c>
      <c r="B8789" t="s">
        <v>12</v>
      </c>
      <c r="C8789" s="1">
        <v>44692</v>
      </c>
      <c r="D8789" s="1">
        <v>44970</v>
      </c>
      <c r="E8789">
        <f>VLOOKUP(data[[#This Row],[id_campaign]],campaign[],4,FALSE)</f>
        <v>22</v>
      </c>
      <c r="F8789" t="str">
        <f>VLOOKUP(data[[#This Row],[id_campaign]],campaign[],2,FALSE)</f>
        <v>RVOwner</v>
      </c>
      <c r="G8789" t="str">
        <f>VLOOKUP(data[[#This Row],[id_customer]],customer[],2,FALSE)</f>
        <v>Melinda Purser</v>
      </c>
      <c r="H8789" t="str">
        <f>data[[#This Row],[id_customer]]&amp;data[[#This Row],[id_campaign]]</f>
        <v>C0548cam05</v>
      </c>
      <c r="I8789">
        <f>DATEDIF(data[[#This Row],[join_date]],data[[#This Row],[buy_date]],"M")</f>
        <v>9</v>
      </c>
    </row>
    <row r="8790" spans="1:9" x14ac:dyDescent="0.25">
      <c r="A8790" t="s">
        <v>2233</v>
      </c>
      <c r="B8790" t="s">
        <v>12</v>
      </c>
      <c r="C8790" s="1">
        <v>44692</v>
      </c>
      <c r="D8790" s="1">
        <v>45010</v>
      </c>
      <c r="E8790">
        <f>VLOOKUP(data[[#This Row],[id_campaign]],campaign[],4,FALSE)</f>
        <v>22</v>
      </c>
      <c r="F8790" t="str">
        <f>VLOOKUP(data[[#This Row],[id_campaign]],campaign[],2,FALSE)</f>
        <v>RVOwner</v>
      </c>
      <c r="G8790" t="str">
        <f>VLOOKUP(data[[#This Row],[id_customer]],customer[],2,FALSE)</f>
        <v>Melinda Purser</v>
      </c>
      <c r="H8790" t="str">
        <f>data[[#This Row],[id_customer]]&amp;data[[#This Row],[id_campaign]]</f>
        <v>C0548cam05</v>
      </c>
      <c r="I8790">
        <f>DATEDIF(data[[#This Row],[join_date]],data[[#This Row],[buy_date]],"M")</f>
        <v>10</v>
      </c>
    </row>
    <row r="8791" spans="1:9" x14ac:dyDescent="0.25">
      <c r="A8791" t="s">
        <v>2233</v>
      </c>
      <c r="B8791" t="s">
        <v>12</v>
      </c>
      <c r="C8791" s="1">
        <v>44692</v>
      </c>
      <c r="D8791" s="1">
        <v>45027</v>
      </c>
      <c r="E8791">
        <f>VLOOKUP(data[[#This Row],[id_campaign]],campaign[],4,FALSE)</f>
        <v>22</v>
      </c>
      <c r="F8791" t="str">
        <f>VLOOKUP(data[[#This Row],[id_campaign]],campaign[],2,FALSE)</f>
        <v>RVOwner</v>
      </c>
      <c r="G8791" t="str">
        <f>VLOOKUP(data[[#This Row],[id_customer]],customer[],2,FALSE)</f>
        <v>Melinda Purser</v>
      </c>
      <c r="H8791" t="str">
        <f>data[[#This Row],[id_customer]]&amp;data[[#This Row],[id_campaign]]</f>
        <v>C0548cam05</v>
      </c>
      <c r="I8791">
        <f>DATEDIF(data[[#This Row],[join_date]],data[[#This Row],[buy_date]],"M")</f>
        <v>11</v>
      </c>
    </row>
    <row r="8792" spans="1:9" x14ac:dyDescent="0.25">
      <c r="A8792" t="s">
        <v>2233</v>
      </c>
      <c r="B8792" t="s">
        <v>12</v>
      </c>
      <c r="C8792" s="1">
        <v>44692</v>
      </c>
      <c r="D8792" s="1">
        <v>45072</v>
      </c>
      <c r="E8792">
        <f>VLOOKUP(data[[#This Row],[id_campaign]],campaign[],4,FALSE)</f>
        <v>22</v>
      </c>
      <c r="F8792" t="str">
        <f>VLOOKUP(data[[#This Row],[id_campaign]],campaign[],2,FALSE)</f>
        <v>RVOwner</v>
      </c>
      <c r="G8792" t="str">
        <f>VLOOKUP(data[[#This Row],[id_customer]],customer[],2,FALSE)</f>
        <v>Melinda Purser</v>
      </c>
      <c r="H8792" t="str">
        <f>data[[#This Row],[id_customer]]&amp;data[[#This Row],[id_campaign]]</f>
        <v>C0548cam05</v>
      </c>
      <c r="I8792">
        <f>DATEDIF(data[[#This Row],[join_date]],data[[#This Row],[buy_date]],"M")</f>
        <v>12</v>
      </c>
    </row>
    <row r="8793" spans="1:9" x14ac:dyDescent="0.25">
      <c r="A8793" t="s">
        <v>2233</v>
      </c>
      <c r="B8793" t="s">
        <v>8</v>
      </c>
      <c r="C8793" s="1">
        <v>44831</v>
      </c>
      <c r="D8793" s="1">
        <v>44831</v>
      </c>
      <c r="E8793">
        <f>VLOOKUP(data[[#This Row],[id_campaign]],campaign[],4,FALSE)</f>
        <v>62</v>
      </c>
      <c r="F8793" t="str">
        <f>VLOOKUP(data[[#This Row],[id_campaign]],campaign[],2,FALSE)</f>
        <v>HandsetWebCapable</v>
      </c>
      <c r="G8793" t="str">
        <f>VLOOKUP(data[[#This Row],[id_customer]],customer[],2,FALSE)</f>
        <v>Melinda Purser</v>
      </c>
      <c r="H8793" t="str">
        <f>data[[#This Row],[id_customer]]&amp;data[[#This Row],[id_campaign]]</f>
        <v>C0548cam03</v>
      </c>
      <c r="I8793">
        <f>DATEDIF(data[[#This Row],[join_date]],data[[#This Row],[buy_date]],"M")</f>
        <v>0</v>
      </c>
    </row>
    <row r="8794" spans="1:9" x14ac:dyDescent="0.25">
      <c r="A8794" t="s">
        <v>2233</v>
      </c>
      <c r="B8794" t="s">
        <v>8</v>
      </c>
      <c r="C8794" s="1">
        <v>44831</v>
      </c>
      <c r="D8794" s="1">
        <v>44861</v>
      </c>
      <c r="E8794">
        <f>VLOOKUP(data[[#This Row],[id_campaign]],campaign[],4,FALSE)</f>
        <v>62</v>
      </c>
      <c r="F8794" t="str">
        <f>VLOOKUP(data[[#This Row],[id_campaign]],campaign[],2,FALSE)</f>
        <v>HandsetWebCapable</v>
      </c>
      <c r="G8794" t="str">
        <f>VLOOKUP(data[[#This Row],[id_customer]],customer[],2,FALSE)</f>
        <v>Melinda Purser</v>
      </c>
      <c r="H8794" t="str">
        <f>data[[#This Row],[id_customer]]&amp;data[[#This Row],[id_campaign]]</f>
        <v>C0548cam03</v>
      </c>
      <c r="I8794">
        <f>DATEDIF(data[[#This Row],[join_date]],data[[#This Row],[buy_date]],"M")</f>
        <v>1</v>
      </c>
    </row>
    <row r="8795" spans="1:9" x14ac:dyDescent="0.25">
      <c r="A8795" t="s">
        <v>2233</v>
      </c>
      <c r="B8795" t="s">
        <v>8</v>
      </c>
      <c r="C8795" s="1">
        <v>44831</v>
      </c>
      <c r="D8795" s="1">
        <v>44872</v>
      </c>
      <c r="E8795">
        <f>VLOOKUP(data[[#This Row],[id_campaign]],campaign[],4,FALSE)</f>
        <v>62</v>
      </c>
      <c r="F8795" t="str">
        <f>VLOOKUP(data[[#This Row],[id_campaign]],campaign[],2,FALSE)</f>
        <v>HandsetWebCapable</v>
      </c>
      <c r="G8795" t="str">
        <f>VLOOKUP(data[[#This Row],[id_customer]],customer[],2,FALSE)</f>
        <v>Melinda Purser</v>
      </c>
      <c r="H8795" t="str">
        <f>data[[#This Row],[id_customer]]&amp;data[[#This Row],[id_campaign]]</f>
        <v>C0548cam03</v>
      </c>
      <c r="I8795">
        <f>DATEDIF(data[[#This Row],[join_date]],data[[#This Row],[buy_date]],"M")</f>
        <v>1</v>
      </c>
    </row>
    <row r="8796" spans="1:9" x14ac:dyDescent="0.25">
      <c r="A8796" t="s">
        <v>2233</v>
      </c>
      <c r="B8796" t="s">
        <v>8</v>
      </c>
      <c r="C8796" s="1">
        <v>44831</v>
      </c>
      <c r="D8796" s="1">
        <v>44926</v>
      </c>
      <c r="E8796">
        <f>VLOOKUP(data[[#This Row],[id_campaign]],campaign[],4,FALSE)</f>
        <v>62</v>
      </c>
      <c r="F8796" t="str">
        <f>VLOOKUP(data[[#This Row],[id_campaign]],campaign[],2,FALSE)</f>
        <v>HandsetWebCapable</v>
      </c>
      <c r="G8796" t="str">
        <f>VLOOKUP(data[[#This Row],[id_customer]],customer[],2,FALSE)</f>
        <v>Melinda Purser</v>
      </c>
      <c r="H8796" t="str">
        <f>data[[#This Row],[id_customer]]&amp;data[[#This Row],[id_campaign]]</f>
        <v>C0548cam03</v>
      </c>
      <c r="I8796">
        <f>DATEDIF(data[[#This Row],[join_date]],data[[#This Row],[buy_date]],"M")</f>
        <v>3</v>
      </c>
    </row>
    <row r="8797" spans="1:9" x14ac:dyDescent="0.25">
      <c r="A8797" t="s">
        <v>2233</v>
      </c>
      <c r="B8797" t="s">
        <v>8</v>
      </c>
      <c r="C8797" s="1">
        <v>44831</v>
      </c>
      <c r="D8797" s="1">
        <v>44928</v>
      </c>
      <c r="E8797">
        <f>VLOOKUP(data[[#This Row],[id_campaign]],campaign[],4,FALSE)</f>
        <v>62</v>
      </c>
      <c r="F8797" t="str">
        <f>VLOOKUP(data[[#This Row],[id_campaign]],campaign[],2,FALSE)</f>
        <v>HandsetWebCapable</v>
      </c>
      <c r="G8797" t="str">
        <f>VLOOKUP(data[[#This Row],[id_customer]],customer[],2,FALSE)</f>
        <v>Melinda Purser</v>
      </c>
      <c r="H8797" t="str">
        <f>data[[#This Row],[id_customer]]&amp;data[[#This Row],[id_campaign]]</f>
        <v>C0548cam03</v>
      </c>
      <c r="I8797">
        <f>DATEDIF(data[[#This Row],[join_date]],data[[#This Row],[buy_date]],"M")</f>
        <v>3</v>
      </c>
    </row>
    <row r="8798" spans="1:9" x14ac:dyDescent="0.25">
      <c r="A8798" t="s">
        <v>2233</v>
      </c>
      <c r="B8798" t="s">
        <v>8</v>
      </c>
      <c r="C8798" s="1">
        <v>44831</v>
      </c>
      <c r="D8798" s="1">
        <v>44959</v>
      </c>
      <c r="E8798">
        <f>VLOOKUP(data[[#This Row],[id_campaign]],campaign[],4,FALSE)</f>
        <v>62</v>
      </c>
      <c r="F8798" t="str">
        <f>VLOOKUP(data[[#This Row],[id_campaign]],campaign[],2,FALSE)</f>
        <v>HandsetWebCapable</v>
      </c>
      <c r="G8798" t="str">
        <f>VLOOKUP(data[[#This Row],[id_customer]],customer[],2,FALSE)</f>
        <v>Melinda Purser</v>
      </c>
      <c r="H8798" t="str">
        <f>data[[#This Row],[id_customer]]&amp;data[[#This Row],[id_campaign]]</f>
        <v>C0548cam03</v>
      </c>
      <c r="I8798">
        <f>DATEDIF(data[[#This Row],[join_date]],data[[#This Row],[buy_date]],"M")</f>
        <v>4</v>
      </c>
    </row>
    <row r="8799" spans="1:9" x14ac:dyDescent="0.25">
      <c r="A8799" t="s">
        <v>2233</v>
      </c>
      <c r="B8799" t="s">
        <v>8</v>
      </c>
      <c r="C8799" s="1">
        <v>44831</v>
      </c>
      <c r="D8799" s="1">
        <v>45014</v>
      </c>
      <c r="E8799">
        <f>VLOOKUP(data[[#This Row],[id_campaign]],campaign[],4,FALSE)</f>
        <v>62</v>
      </c>
      <c r="F8799" t="str">
        <f>VLOOKUP(data[[#This Row],[id_campaign]],campaign[],2,FALSE)</f>
        <v>HandsetWebCapable</v>
      </c>
      <c r="G8799" t="str">
        <f>VLOOKUP(data[[#This Row],[id_customer]],customer[],2,FALSE)</f>
        <v>Melinda Purser</v>
      </c>
      <c r="H8799" t="str">
        <f>data[[#This Row],[id_customer]]&amp;data[[#This Row],[id_campaign]]</f>
        <v>C0548cam03</v>
      </c>
      <c r="I8799">
        <f>DATEDIF(data[[#This Row],[join_date]],data[[#This Row],[buy_date]],"M")</f>
        <v>6</v>
      </c>
    </row>
    <row r="8800" spans="1:9" x14ac:dyDescent="0.25">
      <c r="A8800" t="s">
        <v>2233</v>
      </c>
      <c r="B8800" t="s">
        <v>8</v>
      </c>
      <c r="C8800" s="1">
        <v>44831</v>
      </c>
      <c r="D8800" s="1">
        <v>45045</v>
      </c>
      <c r="E8800">
        <f>VLOOKUP(data[[#This Row],[id_campaign]],campaign[],4,FALSE)</f>
        <v>62</v>
      </c>
      <c r="F8800" t="str">
        <f>VLOOKUP(data[[#This Row],[id_campaign]],campaign[],2,FALSE)</f>
        <v>HandsetWebCapable</v>
      </c>
      <c r="G8800" t="str">
        <f>VLOOKUP(data[[#This Row],[id_customer]],customer[],2,FALSE)</f>
        <v>Melinda Purser</v>
      </c>
      <c r="H8800" t="str">
        <f>data[[#This Row],[id_customer]]&amp;data[[#This Row],[id_campaign]]</f>
        <v>C0548cam03</v>
      </c>
      <c r="I8800">
        <f>DATEDIF(data[[#This Row],[join_date]],data[[#This Row],[buy_date]],"M")</f>
        <v>7</v>
      </c>
    </row>
    <row r="8801" spans="1:9" x14ac:dyDescent="0.25">
      <c r="A8801" t="s">
        <v>2233</v>
      </c>
      <c r="B8801" t="s">
        <v>8</v>
      </c>
      <c r="C8801" s="1">
        <v>44831</v>
      </c>
      <c r="D8801" s="1">
        <v>45074</v>
      </c>
      <c r="E8801">
        <f>VLOOKUP(data[[#This Row],[id_campaign]],campaign[],4,FALSE)</f>
        <v>62</v>
      </c>
      <c r="F8801" t="str">
        <f>VLOOKUP(data[[#This Row],[id_campaign]],campaign[],2,FALSE)</f>
        <v>HandsetWebCapable</v>
      </c>
      <c r="G8801" t="str">
        <f>VLOOKUP(data[[#This Row],[id_customer]],customer[],2,FALSE)</f>
        <v>Melinda Purser</v>
      </c>
      <c r="H8801" t="str">
        <f>data[[#This Row],[id_customer]]&amp;data[[#This Row],[id_campaign]]</f>
        <v>C0548cam03</v>
      </c>
      <c r="I8801">
        <f>DATEDIF(data[[#This Row],[join_date]],data[[#This Row],[buy_date]],"M")</f>
        <v>8</v>
      </c>
    </row>
    <row r="8802" spans="1:9" x14ac:dyDescent="0.25">
      <c r="A8802" t="s">
        <v>2233</v>
      </c>
      <c r="B8802" t="s">
        <v>8</v>
      </c>
      <c r="C8802" s="1">
        <v>44831</v>
      </c>
      <c r="D8802" s="1">
        <v>45084</v>
      </c>
      <c r="E8802">
        <f>VLOOKUP(data[[#This Row],[id_campaign]],campaign[],4,FALSE)</f>
        <v>62</v>
      </c>
      <c r="F8802" t="str">
        <f>VLOOKUP(data[[#This Row],[id_campaign]],campaign[],2,FALSE)</f>
        <v>HandsetWebCapable</v>
      </c>
      <c r="G8802" t="str">
        <f>VLOOKUP(data[[#This Row],[id_customer]],customer[],2,FALSE)</f>
        <v>Melinda Purser</v>
      </c>
      <c r="H8802" t="str">
        <f>data[[#This Row],[id_customer]]&amp;data[[#This Row],[id_campaign]]</f>
        <v>C0548cam03</v>
      </c>
      <c r="I8802">
        <f>DATEDIF(data[[#This Row],[join_date]],data[[#This Row],[buy_date]],"M")</f>
        <v>8</v>
      </c>
    </row>
    <row r="8803" spans="1:9" x14ac:dyDescent="0.25">
      <c r="A8803" t="s">
        <v>2237</v>
      </c>
      <c r="B8803" t="s">
        <v>18</v>
      </c>
      <c r="C8803" s="1">
        <v>44923</v>
      </c>
      <c r="D8803" s="1">
        <v>44923</v>
      </c>
      <c r="E8803">
        <f>VLOOKUP(data[[#This Row],[id_campaign]],campaign[],4,FALSE)</f>
        <v>27</v>
      </c>
      <c r="F8803" t="str">
        <f>VLOOKUP(data[[#This Row],[id_campaign]],campaign[],2,FALSE)</f>
        <v>RespondsToMailOffers</v>
      </c>
      <c r="G8803" t="str">
        <f>VLOOKUP(data[[#This Row],[id_customer]],customer[],2,FALSE)</f>
        <v>Iorgo Kinnar</v>
      </c>
      <c r="H8803" t="str">
        <f>data[[#This Row],[id_customer]]&amp;data[[#This Row],[id_campaign]]</f>
        <v>C0549cam08</v>
      </c>
      <c r="I8803">
        <f>DATEDIF(data[[#This Row],[join_date]],data[[#This Row],[buy_date]],"M")</f>
        <v>0</v>
      </c>
    </row>
    <row r="8804" spans="1:9" x14ac:dyDescent="0.25">
      <c r="A8804" t="s">
        <v>2237</v>
      </c>
      <c r="B8804" t="s">
        <v>18</v>
      </c>
      <c r="C8804" s="1">
        <v>44923</v>
      </c>
      <c r="D8804" s="1">
        <v>44956</v>
      </c>
      <c r="E8804">
        <f>VLOOKUP(data[[#This Row],[id_campaign]],campaign[],4,FALSE)</f>
        <v>27</v>
      </c>
      <c r="F8804" t="str">
        <f>VLOOKUP(data[[#This Row],[id_campaign]],campaign[],2,FALSE)</f>
        <v>RespondsToMailOffers</v>
      </c>
      <c r="G8804" t="str">
        <f>VLOOKUP(data[[#This Row],[id_customer]],customer[],2,FALSE)</f>
        <v>Iorgo Kinnar</v>
      </c>
      <c r="H8804" t="str">
        <f>data[[#This Row],[id_customer]]&amp;data[[#This Row],[id_campaign]]</f>
        <v>C0549cam08</v>
      </c>
      <c r="I8804">
        <f>DATEDIF(data[[#This Row],[join_date]],data[[#This Row],[buy_date]],"M")</f>
        <v>1</v>
      </c>
    </row>
    <row r="8805" spans="1:9" x14ac:dyDescent="0.25">
      <c r="A8805" t="s">
        <v>2237</v>
      </c>
      <c r="B8805" t="s">
        <v>18</v>
      </c>
      <c r="C8805" s="1">
        <v>44923</v>
      </c>
      <c r="D8805" s="1">
        <v>44962</v>
      </c>
      <c r="E8805">
        <f>VLOOKUP(data[[#This Row],[id_campaign]],campaign[],4,FALSE)</f>
        <v>27</v>
      </c>
      <c r="F8805" t="str">
        <f>VLOOKUP(data[[#This Row],[id_campaign]],campaign[],2,FALSE)</f>
        <v>RespondsToMailOffers</v>
      </c>
      <c r="G8805" t="str">
        <f>VLOOKUP(data[[#This Row],[id_customer]],customer[],2,FALSE)</f>
        <v>Iorgo Kinnar</v>
      </c>
      <c r="H8805" t="str">
        <f>data[[#This Row],[id_customer]]&amp;data[[#This Row],[id_campaign]]</f>
        <v>C0549cam08</v>
      </c>
      <c r="I8805">
        <f>DATEDIF(data[[#This Row],[join_date]],data[[#This Row],[buy_date]],"M")</f>
        <v>1</v>
      </c>
    </row>
    <row r="8806" spans="1:9" x14ac:dyDescent="0.25">
      <c r="A8806" t="s">
        <v>2237</v>
      </c>
      <c r="B8806" t="s">
        <v>18</v>
      </c>
      <c r="C8806" s="1">
        <v>44923</v>
      </c>
      <c r="D8806" s="1">
        <v>45000</v>
      </c>
      <c r="E8806">
        <f>VLOOKUP(data[[#This Row],[id_campaign]],campaign[],4,FALSE)</f>
        <v>27</v>
      </c>
      <c r="F8806" t="str">
        <f>VLOOKUP(data[[#This Row],[id_campaign]],campaign[],2,FALSE)</f>
        <v>RespondsToMailOffers</v>
      </c>
      <c r="G8806" t="str">
        <f>VLOOKUP(data[[#This Row],[id_customer]],customer[],2,FALSE)</f>
        <v>Iorgo Kinnar</v>
      </c>
      <c r="H8806" t="str">
        <f>data[[#This Row],[id_customer]]&amp;data[[#This Row],[id_campaign]]</f>
        <v>C0549cam08</v>
      </c>
      <c r="I8806">
        <f>DATEDIF(data[[#This Row],[join_date]],data[[#This Row],[buy_date]],"M")</f>
        <v>2</v>
      </c>
    </row>
    <row r="8807" spans="1:9" x14ac:dyDescent="0.25">
      <c r="A8807" t="s">
        <v>2237</v>
      </c>
      <c r="B8807" t="s">
        <v>18</v>
      </c>
      <c r="C8807" s="1">
        <v>44923</v>
      </c>
      <c r="D8807" s="1">
        <v>45025</v>
      </c>
      <c r="E8807">
        <f>VLOOKUP(data[[#This Row],[id_campaign]],campaign[],4,FALSE)</f>
        <v>27</v>
      </c>
      <c r="F8807" t="str">
        <f>VLOOKUP(data[[#This Row],[id_campaign]],campaign[],2,FALSE)</f>
        <v>RespondsToMailOffers</v>
      </c>
      <c r="G8807" t="str">
        <f>VLOOKUP(data[[#This Row],[id_customer]],customer[],2,FALSE)</f>
        <v>Iorgo Kinnar</v>
      </c>
      <c r="H8807" t="str">
        <f>data[[#This Row],[id_customer]]&amp;data[[#This Row],[id_campaign]]</f>
        <v>C0549cam08</v>
      </c>
      <c r="I8807">
        <f>DATEDIF(data[[#This Row],[join_date]],data[[#This Row],[buy_date]],"M")</f>
        <v>3</v>
      </c>
    </row>
    <row r="8808" spans="1:9" x14ac:dyDescent="0.25">
      <c r="A8808" t="s">
        <v>2237</v>
      </c>
      <c r="B8808" t="s">
        <v>18</v>
      </c>
      <c r="C8808" s="1">
        <v>44923</v>
      </c>
      <c r="D8808" s="1">
        <v>45050</v>
      </c>
      <c r="E8808">
        <f>VLOOKUP(data[[#This Row],[id_campaign]],campaign[],4,FALSE)</f>
        <v>27</v>
      </c>
      <c r="F8808" t="str">
        <f>VLOOKUP(data[[#This Row],[id_campaign]],campaign[],2,FALSE)</f>
        <v>RespondsToMailOffers</v>
      </c>
      <c r="G8808" t="str">
        <f>VLOOKUP(data[[#This Row],[id_customer]],customer[],2,FALSE)</f>
        <v>Iorgo Kinnar</v>
      </c>
      <c r="H8808" t="str">
        <f>data[[#This Row],[id_customer]]&amp;data[[#This Row],[id_campaign]]</f>
        <v>C0549cam08</v>
      </c>
      <c r="I8808">
        <f>DATEDIF(data[[#This Row],[join_date]],data[[#This Row],[buy_date]],"M")</f>
        <v>4</v>
      </c>
    </row>
    <row r="8809" spans="1:9" x14ac:dyDescent="0.25">
      <c r="A8809" t="s">
        <v>2237</v>
      </c>
      <c r="B8809" t="s">
        <v>18</v>
      </c>
      <c r="C8809" s="1">
        <v>44923</v>
      </c>
      <c r="D8809" s="1">
        <v>45080</v>
      </c>
      <c r="E8809">
        <f>VLOOKUP(data[[#This Row],[id_campaign]],campaign[],4,FALSE)</f>
        <v>27</v>
      </c>
      <c r="F8809" t="str">
        <f>VLOOKUP(data[[#This Row],[id_campaign]],campaign[],2,FALSE)</f>
        <v>RespondsToMailOffers</v>
      </c>
      <c r="G8809" t="str">
        <f>VLOOKUP(data[[#This Row],[id_customer]],customer[],2,FALSE)</f>
        <v>Iorgo Kinnar</v>
      </c>
      <c r="H8809" t="str">
        <f>data[[#This Row],[id_customer]]&amp;data[[#This Row],[id_campaign]]</f>
        <v>C0549cam08</v>
      </c>
      <c r="I8809">
        <f>DATEDIF(data[[#This Row],[join_date]],data[[#This Row],[buy_date]],"M")</f>
        <v>5</v>
      </c>
    </row>
    <row r="8810" spans="1:9" x14ac:dyDescent="0.25">
      <c r="A8810" t="s">
        <v>2241</v>
      </c>
      <c r="B8810" t="s">
        <v>34</v>
      </c>
      <c r="C8810" s="1">
        <v>44600</v>
      </c>
      <c r="D8810" s="1">
        <v>44600</v>
      </c>
      <c r="E8810">
        <f>VLOOKUP(data[[#This Row],[id_campaign]],campaign[],4,FALSE)</f>
        <v>16</v>
      </c>
      <c r="F8810" t="str">
        <f>VLOOKUP(data[[#This Row],[id_campaign]],campaign[],2,FALSE)</f>
        <v>MadeCallToRetentionTeam</v>
      </c>
      <c r="G8810" t="str">
        <f>VLOOKUP(data[[#This Row],[id_customer]],customer[],2,FALSE)</f>
        <v>Oliy Thomasson</v>
      </c>
      <c r="H8810" t="str">
        <f>data[[#This Row],[id_customer]]&amp;data[[#This Row],[id_campaign]]</f>
        <v>C0550cam16</v>
      </c>
      <c r="I8810">
        <f>DATEDIF(data[[#This Row],[join_date]],data[[#This Row],[buy_date]],"M")</f>
        <v>0</v>
      </c>
    </row>
    <row r="8811" spans="1:9" x14ac:dyDescent="0.25">
      <c r="A8811" t="s">
        <v>2241</v>
      </c>
      <c r="B8811" t="s">
        <v>34</v>
      </c>
      <c r="C8811" s="1">
        <v>44600</v>
      </c>
      <c r="D8811" s="1">
        <v>44636</v>
      </c>
      <c r="E8811">
        <f>VLOOKUP(data[[#This Row],[id_campaign]],campaign[],4,FALSE)</f>
        <v>16</v>
      </c>
      <c r="F8811" t="str">
        <f>VLOOKUP(data[[#This Row],[id_campaign]],campaign[],2,FALSE)</f>
        <v>MadeCallToRetentionTeam</v>
      </c>
      <c r="G8811" t="str">
        <f>VLOOKUP(data[[#This Row],[id_customer]],customer[],2,FALSE)</f>
        <v>Oliy Thomasson</v>
      </c>
      <c r="H8811" t="str">
        <f>data[[#This Row],[id_customer]]&amp;data[[#This Row],[id_campaign]]</f>
        <v>C0550cam16</v>
      </c>
      <c r="I8811">
        <f>DATEDIF(data[[#This Row],[join_date]],data[[#This Row],[buy_date]],"M")</f>
        <v>1</v>
      </c>
    </row>
    <row r="8812" spans="1:9" x14ac:dyDescent="0.25">
      <c r="A8812" t="s">
        <v>2241</v>
      </c>
      <c r="B8812" t="s">
        <v>34</v>
      </c>
      <c r="C8812" s="1">
        <v>44600</v>
      </c>
      <c r="D8812" s="1">
        <v>44692</v>
      </c>
      <c r="E8812">
        <f>VLOOKUP(data[[#This Row],[id_campaign]],campaign[],4,FALSE)</f>
        <v>16</v>
      </c>
      <c r="F8812" t="str">
        <f>VLOOKUP(data[[#This Row],[id_campaign]],campaign[],2,FALSE)</f>
        <v>MadeCallToRetentionTeam</v>
      </c>
      <c r="G8812" t="str">
        <f>VLOOKUP(data[[#This Row],[id_customer]],customer[],2,FALSE)</f>
        <v>Oliy Thomasson</v>
      </c>
      <c r="H8812" t="str">
        <f>data[[#This Row],[id_customer]]&amp;data[[#This Row],[id_campaign]]</f>
        <v>C0550cam16</v>
      </c>
      <c r="I8812">
        <f>DATEDIF(data[[#This Row],[join_date]],data[[#This Row],[buy_date]],"M")</f>
        <v>3</v>
      </c>
    </row>
    <row r="8813" spans="1:9" x14ac:dyDescent="0.25">
      <c r="A8813" t="s">
        <v>2241</v>
      </c>
      <c r="B8813" t="s">
        <v>34</v>
      </c>
      <c r="C8813" s="1">
        <v>44600</v>
      </c>
      <c r="D8813" s="1">
        <v>44720</v>
      </c>
      <c r="E8813">
        <f>VLOOKUP(data[[#This Row],[id_campaign]],campaign[],4,FALSE)</f>
        <v>16</v>
      </c>
      <c r="F8813" t="str">
        <f>VLOOKUP(data[[#This Row],[id_campaign]],campaign[],2,FALSE)</f>
        <v>MadeCallToRetentionTeam</v>
      </c>
      <c r="G8813" t="str">
        <f>VLOOKUP(data[[#This Row],[id_customer]],customer[],2,FALSE)</f>
        <v>Oliy Thomasson</v>
      </c>
      <c r="H8813" t="str">
        <f>data[[#This Row],[id_customer]]&amp;data[[#This Row],[id_campaign]]</f>
        <v>C0550cam16</v>
      </c>
      <c r="I8813">
        <f>DATEDIF(data[[#This Row],[join_date]],data[[#This Row],[buy_date]],"M")</f>
        <v>4</v>
      </c>
    </row>
    <row r="8814" spans="1:9" x14ac:dyDescent="0.25">
      <c r="A8814" t="s">
        <v>2241</v>
      </c>
      <c r="B8814" t="s">
        <v>34</v>
      </c>
      <c r="C8814" s="1">
        <v>44600</v>
      </c>
      <c r="D8814" s="1">
        <v>44754</v>
      </c>
      <c r="E8814">
        <f>VLOOKUP(data[[#This Row],[id_campaign]],campaign[],4,FALSE)</f>
        <v>16</v>
      </c>
      <c r="F8814" t="str">
        <f>VLOOKUP(data[[#This Row],[id_campaign]],campaign[],2,FALSE)</f>
        <v>MadeCallToRetentionTeam</v>
      </c>
      <c r="G8814" t="str">
        <f>VLOOKUP(data[[#This Row],[id_customer]],customer[],2,FALSE)</f>
        <v>Oliy Thomasson</v>
      </c>
      <c r="H8814" t="str">
        <f>data[[#This Row],[id_customer]]&amp;data[[#This Row],[id_campaign]]</f>
        <v>C0550cam16</v>
      </c>
      <c r="I8814">
        <f>DATEDIF(data[[#This Row],[join_date]],data[[#This Row],[buy_date]],"M")</f>
        <v>5</v>
      </c>
    </row>
    <row r="8815" spans="1:9" x14ac:dyDescent="0.25">
      <c r="A8815" t="s">
        <v>2241</v>
      </c>
      <c r="B8815" t="s">
        <v>34</v>
      </c>
      <c r="C8815" s="1">
        <v>44600</v>
      </c>
      <c r="D8815" s="1">
        <v>44849</v>
      </c>
      <c r="E8815">
        <f>VLOOKUP(data[[#This Row],[id_campaign]],campaign[],4,FALSE)</f>
        <v>16</v>
      </c>
      <c r="F8815" t="str">
        <f>VLOOKUP(data[[#This Row],[id_campaign]],campaign[],2,FALSE)</f>
        <v>MadeCallToRetentionTeam</v>
      </c>
      <c r="G8815" t="str">
        <f>VLOOKUP(data[[#This Row],[id_customer]],customer[],2,FALSE)</f>
        <v>Oliy Thomasson</v>
      </c>
      <c r="H8815" t="str">
        <f>data[[#This Row],[id_customer]]&amp;data[[#This Row],[id_campaign]]</f>
        <v>C0550cam16</v>
      </c>
      <c r="I8815">
        <f>DATEDIF(data[[#This Row],[join_date]],data[[#This Row],[buy_date]],"M")</f>
        <v>8</v>
      </c>
    </row>
    <row r="8816" spans="1:9" x14ac:dyDescent="0.25">
      <c r="A8816" t="s">
        <v>2241</v>
      </c>
      <c r="B8816" t="s">
        <v>34</v>
      </c>
      <c r="C8816" s="1">
        <v>44600</v>
      </c>
      <c r="D8816" s="1">
        <v>44881</v>
      </c>
      <c r="E8816">
        <f>VLOOKUP(data[[#This Row],[id_campaign]],campaign[],4,FALSE)</f>
        <v>16</v>
      </c>
      <c r="F8816" t="str">
        <f>VLOOKUP(data[[#This Row],[id_campaign]],campaign[],2,FALSE)</f>
        <v>MadeCallToRetentionTeam</v>
      </c>
      <c r="G8816" t="str">
        <f>VLOOKUP(data[[#This Row],[id_customer]],customer[],2,FALSE)</f>
        <v>Oliy Thomasson</v>
      </c>
      <c r="H8816" t="str">
        <f>data[[#This Row],[id_customer]]&amp;data[[#This Row],[id_campaign]]</f>
        <v>C0550cam16</v>
      </c>
      <c r="I8816">
        <f>DATEDIF(data[[#This Row],[join_date]],data[[#This Row],[buy_date]],"M")</f>
        <v>9</v>
      </c>
    </row>
    <row r="8817" spans="1:9" x14ac:dyDescent="0.25">
      <c r="A8817" t="s">
        <v>2241</v>
      </c>
      <c r="B8817" t="s">
        <v>34</v>
      </c>
      <c r="C8817" s="1">
        <v>44600</v>
      </c>
      <c r="D8817" s="1">
        <v>44904</v>
      </c>
      <c r="E8817">
        <f>VLOOKUP(data[[#This Row],[id_campaign]],campaign[],4,FALSE)</f>
        <v>16</v>
      </c>
      <c r="F8817" t="str">
        <f>VLOOKUP(data[[#This Row],[id_campaign]],campaign[],2,FALSE)</f>
        <v>MadeCallToRetentionTeam</v>
      </c>
      <c r="G8817" t="str">
        <f>VLOOKUP(data[[#This Row],[id_customer]],customer[],2,FALSE)</f>
        <v>Oliy Thomasson</v>
      </c>
      <c r="H8817" t="str">
        <f>data[[#This Row],[id_customer]]&amp;data[[#This Row],[id_campaign]]</f>
        <v>C0550cam16</v>
      </c>
      <c r="I8817">
        <f>DATEDIF(data[[#This Row],[join_date]],data[[#This Row],[buy_date]],"M")</f>
        <v>10</v>
      </c>
    </row>
    <row r="8818" spans="1:9" x14ac:dyDescent="0.25">
      <c r="A8818" t="s">
        <v>2241</v>
      </c>
      <c r="B8818" t="s">
        <v>34</v>
      </c>
      <c r="C8818" s="1">
        <v>44600</v>
      </c>
      <c r="D8818" s="1">
        <v>44970</v>
      </c>
      <c r="E8818">
        <f>VLOOKUP(data[[#This Row],[id_campaign]],campaign[],4,FALSE)</f>
        <v>16</v>
      </c>
      <c r="F8818" t="str">
        <f>VLOOKUP(data[[#This Row],[id_campaign]],campaign[],2,FALSE)</f>
        <v>MadeCallToRetentionTeam</v>
      </c>
      <c r="G8818" t="str">
        <f>VLOOKUP(data[[#This Row],[id_customer]],customer[],2,FALSE)</f>
        <v>Oliy Thomasson</v>
      </c>
      <c r="H8818" t="str">
        <f>data[[#This Row],[id_customer]]&amp;data[[#This Row],[id_campaign]]</f>
        <v>C0550cam16</v>
      </c>
      <c r="I8818">
        <f>DATEDIF(data[[#This Row],[join_date]],data[[#This Row],[buy_date]],"M")</f>
        <v>12</v>
      </c>
    </row>
    <row r="8819" spans="1:9" x14ac:dyDescent="0.25">
      <c r="A8819" t="s">
        <v>2241</v>
      </c>
      <c r="B8819" t="s">
        <v>34</v>
      </c>
      <c r="C8819" s="1">
        <v>44600</v>
      </c>
      <c r="D8819" s="1">
        <v>45003</v>
      </c>
      <c r="E8819">
        <f>VLOOKUP(data[[#This Row],[id_campaign]],campaign[],4,FALSE)</f>
        <v>16</v>
      </c>
      <c r="F8819" t="str">
        <f>VLOOKUP(data[[#This Row],[id_campaign]],campaign[],2,FALSE)</f>
        <v>MadeCallToRetentionTeam</v>
      </c>
      <c r="G8819" t="str">
        <f>VLOOKUP(data[[#This Row],[id_customer]],customer[],2,FALSE)</f>
        <v>Oliy Thomasson</v>
      </c>
      <c r="H8819" t="str">
        <f>data[[#This Row],[id_customer]]&amp;data[[#This Row],[id_campaign]]</f>
        <v>C0550cam16</v>
      </c>
      <c r="I8819">
        <f>DATEDIF(data[[#This Row],[join_date]],data[[#This Row],[buy_date]],"M")</f>
        <v>13</v>
      </c>
    </row>
    <row r="8820" spans="1:9" x14ac:dyDescent="0.25">
      <c r="A8820" t="s">
        <v>2241</v>
      </c>
      <c r="B8820" t="s">
        <v>34</v>
      </c>
      <c r="C8820" s="1">
        <v>44600</v>
      </c>
      <c r="D8820" s="1">
        <v>45035</v>
      </c>
      <c r="E8820">
        <f>VLOOKUP(data[[#This Row],[id_campaign]],campaign[],4,FALSE)</f>
        <v>16</v>
      </c>
      <c r="F8820" t="str">
        <f>VLOOKUP(data[[#This Row],[id_campaign]],campaign[],2,FALSE)</f>
        <v>MadeCallToRetentionTeam</v>
      </c>
      <c r="G8820" t="str">
        <f>VLOOKUP(data[[#This Row],[id_customer]],customer[],2,FALSE)</f>
        <v>Oliy Thomasson</v>
      </c>
      <c r="H8820" t="str">
        <f>data[[#This Row],[id_customer]]&amp;data[[#This Row],[id_campaign]]</f>
        <v>C0550cam16</v>
      </c>
      <c r="I8820">
        <f>DATEDIF(data[[#This Row],[join_date]],data[[#This Row],[buy_date]],"M")</f>
        <v>14</v>
      </c>
    </row>
    <row r="8821" spans="1:9" x14ac:dyDescent="0.25">
      <c r="A8821" t="s">
        <v>2241</v>
      </c>
      <c r="B8821" t="s">
        <v>34</v>
      </c>
      <c r="C8821" s="1">
        <v>44600</v>
      </c>
      <c r="D8821" s="1">
        <v>45056</v>
      </c>
      <c r="E8821">
        <f>VLOOKUP(data[[#This Row],[id_campaign]],campaign[],4,FALSE)</f>
        <v>16</v>
      </c>
      <c r="F8821" t="str">
        <f>VLOOKUP(data[[#This Row],[id_campaign]],campaign[],2,FALSE)</f>
        <v>MadeCallToRetentionTeam</v>
      </c>
      <c r="G8821" t="str">
        <f>VLOOKUP(data[[#This Row],[id_customer]],customer[],2,FALSE)</f>
        <v>Oliy Thomasson</v>
      </c>
      <c r="H8821" t="str">
        <f>data[[#This Row],[id_customer]]&amp;data[[#This Row],[id_campaign]]</f>
        <v>C0550cam16</v>
      </c>
      <c r="I8821">
        <f>DATEDIF(data[[#This Row],[join_date]],data[[#This Row],[buy_date]],"M")</f>
        <v>15</v>
      </c>
    </row>
    <row r="8822" spans="1:9" x14ac:dyDescent="0.25">
      <c r="A8822" t="s">
        <v>2241</v>
      </c>
      <c r="B8822" t="s">
        <v>18</v>
      </c>
      <c r="C8822" s="1">
        <v>44938</v>
      </c>
      <c r="D8822" s="1">
        <v>44938</v>
      </c>
      <c r="E8822">
        <f>VLOOKUP(data[[#This Row],[id_campaign]],campaign[],4,FALSE)</f>
        <v>27</v>
      </c>
      <c r="F8822" t="str">
        <f>VLOOKUP(data[[#This Row],[id_campaign]],campaign[],2,FALSE)</f>
        <v>RespondsToMailOffers</v>
      </c>
      <c r="G8822" t="str">
        <f>VLOOKUP(data[[#This Row],[id_customer]],customer[],2,FALSE)</f>
        <v>Oliy Thomasson</v>
      </c>
      <c r="H8822" t="str">
        <f>data[[#This Row],[id_customer]]&amp;data[[#This Row],[id_campaign]]</f>
        <v>C0550cam08</v>
      </c>
      <c r="I8822">
        <f>DATEDIF(data[[#This Row],[join_date]],data[[#This Row],[buy_date]],"M")</f>
        <v>0</v>
      </c>
    </row>
    <row r="8823" spans="1:9" x14ac:dyDescent="0.25">
      <c r="A8823" t="s">
        <v>2241</v>
      </c>
      <c r="B8823" t="s">
        <v>18</v>
      </c>
      <c r="C8823" s="1">
        <v>44938</v>
      </c>
      <c r="D8823" s="1">
        <v>44979</v>
      </c>
      <c r="E8823">
        <f>VLOOKUP(data[[#This Row],[id_campaign]],campaign[],4,FALSE)</f>
        <v>27</v>
      </c>
      <c r="F8823" t="str">
        <f>VLOOKUP(data[[#This Row],[id_campaign]],campaign[],2,FALSE)</f>
        <v>RespondsToMailOffers</v>
      </c>
      <c r="G8823" t="str">
        <f>VLOOKUP(data[[#This Row],[id_customer]],customer[],2,FALSE)</f>
        <v>Oliy Thomasson</v>
      </c>
      <c r="H8823" t="str">
        <f>data[[#This Row],[id_customer]]&amp;data[[#This Row],[id_campaign]]</f>
        <v>C0550cam08</v>
      </c>
      <c r="I8823">
        <f>DATEDIF(data[[#This Row],[join_date]],data[[#This Row],[buy_date]],"M")</f>
        <v>1</v>
      </c>
    </row>
    <row r="8824" spans="1:9" x14ac:dyDescent="0.25">
      <c r="A8824" t="s">
        <v>2241</v>
      </c>
      <c r="B8824" t="s">
        <v>18</v>
      </c>
      <c r="C8824" s="1">
        <v>44938</v>
      </c>
      <c r="D8824" s="1">
        <v>45011</v>
      </c>
      <c r="E8824">
        <f>VLOOKUP(data[[#This Row],[id_campaign]],campaign[],4,FALSE)</f>
        <v>27</v>
      </c>
      <c r="F8824" t="str">
        <f>VLOOKUP(data[[#This Row],[id_campaign]],campaign[],2,FALSE)</f>
        <v>RespondsToMailOffers</v>
      </c>
      <c r="G8824" t="str">
        <f>VLOOKUP(data[[#This Row],[id_customer]],customer[],2,FALSE)</f>
        <v>Oliy Thomasson</v>
      </c>
      <c r="H8824" t="str">
        <f>data[[#This Row],[id_customer]]&amp;data[[#This Row],[id_campaign]]</f>
        <v>C0550cam08</v>
      </c>
      <c r="I8824">
        <f>DATEDIF(data[[#This Row],[join_date]],data[[#This Row],[buy_date]],"M")</f>
        <v>2</v>
      </c>
    </row>
    <row r="8825" spans="1:9" x14ac:dyDescent="0.25">
      <c r="A8825" t="s">
        <v>2241</v>
      </c>
      <c r="B8825" t="s">
        <v>18</v>
      </c>
      <c r="C8825" s="1">
        <v>44938</v>
      </c>
      <c r="D8825" s="1">
        <v>45031</v>
      </c>
      <c r="E8825">
        <f>VLOOKUP(data[[#This Row],[id_campaign]],campaign[],4,FALSE)</f>
        <v>27</v>
      </c>
      <c r="F8825" t="str">
        <f>VLOOKUP(data[[#This Row],[id_campaign]],campaign[],2,FALSE)</f>
        <v>RespondsToMailOffers</v>
      </c>
      <c r="G8825" t="str">
        <f>VLOOKUP(data[[#This Row],[id_customer]],customer[],2,FALSE)</f>
        <v>Oliy Thomasson</v>
      </c>
      <c r="H8825" t="str">
        <f>data[[#This Row],[id_customer]]&amp;data[[#This Row],[id_campaign]]</f>
        <v>C0550cam08</v>
      </c>
      <c r="I8825">
        <f>DATEDIF(data[[#This Row],[join_date]],data[[#This Row],[buy_date]],"M")</f>
        <v>3</v>
      </c>
    </row>
    <row r="8826" spans="1:9" x14ac:dyDescent="0.25">
      <c r="A8826" t="s">
        <v>2241</v>
      </c>
      <c r="B8826" t="s">
        <v>18</v>
      </c>
      <c r="C8826" s="1">
        <v>44938</v>
      </c>
      <c r="D8826" s="1">
        <v>45061</v>
      </c>
      <c r="E8826">
        <f>VLOOKUP(data[[#This Row],[id_campaign]],campaign[],4,FALSE)</f>
        <v>27</v>
      </c>
      <c r="F8826" t="str">
        <f>VLOOKUP(data[[#This Row],[id_campaign]],campaign[],2,FALSE)</f>
        <v>RespondsToMailOffers</v>
      </c>
      <c r="G8826" t="str">
        <f>VLOOKUP(data[[#This Row],[id_customer]],customer[],2,FALSE)</f>
        <v>Oliy Thomasson</v>
      </c>
      <c r="H8826" t="str">
        <f>data[[#This Row],[id_customer]]&amp;data[[#This Row],[id_campaign]]</f>
        <v>C0550cam08</v>
      </c>
      <c r="I8826">
        <f>DATEDIF(data[[#This Row],[join_date]],data[[#This Row],[buy_date]],"M")</f>
        <v>4</v>
      </c>
    </row>
    <row r="8827" spans="1:9" x14ac:dyDescent="0.25">
      <c r="A8827" t="s">
        <v>2245</v>
      </c>
      <c r="B8827" t="s">
        <v>32</v>
      </c>
      <c r="C8827" s="1">
        <v>44585</v>
      </c>
      <c r="D8827" s="1">
        <v>44585</v>
      </c>
      <c r="E8827">
        <f>VLOOKUP(data[[#This Row],[id_campaign]],campaign[],4,FALSE)</f>
        <v>14</v>
      </c>
      <c r="F8827" t="str">
        <f>VLOOKUP(data[[#This Row],[id_campaign]],campaign[],2,FALSE)</f>
        <v>OwnsMotorcycle</v>
      </c>
      <c r="G8827" t="str">
        <f>VLOOKUP(data[[#This Row],[id_customer]],customer[],2,FALSE)</f>
        <v>Wyn Scutchin</v>
      </c>
      <c r="H8827" t="str">
        <f>data[[#This Row],[id_customer]]&amp;data[[#This Row],[id_campaign]]</f>
        <v>C0551cam15</v>
      </c>
      <c r="I8827">
        <f>DATEDIF(data[[#This Row],[join_date]],data[[#This Row],[buy_date]],"M")</f>
        <v>0</v>
      </c>
    </row>
    <row r="8828" spans="1:9" x14ac:dyDescent="0.25">
      <c r="A8828" t="s">
        <v>2245</v>
      </c>
      <c r="B8828" t="s">
        <v>32</v>
      </c>
      <c r="C8828" s="1">
        <v>44585</v>
      </c>
      <c r="D8828" s="1">
        <v>44651</v>
      </c>
      <c r="E8828">
        <f>VLOOKUP(data[[#This Row],[id_campaign]],campaign[],4,FALSE)</f>
        <v>14</v>
      </c>
      <c r="F8828" t="str">
        <f>VLOOKUP(data[[#This Row],[id_campaign]],campaign[],2,FALSE)</f>
        <v>OwnsMotorcycle</v>
      </c>
      <c r="G8828" t="str">
        <f>VLOOKUP(data[[#This Row],[id_customer]],customer[],2,FALSE)</f>
        <v>Wyn Scutchin</v>
      </c>
      <c r="H8828" t="str">
        <f>data[[#This Row],[id_customer]]&amp;data[[#This Row],[id_campaign]]</f>
        <v>C0551cam15</v>
      </c>
      <c r="I8828">
        <f>DATEDIF(data[[#This Row],[join_date]],data[[#This Row],[buy_date]],"M")</f>
        <v>2</v>
      </c>
    </row>
    <row r="8829" spans="1:9" x14ac:dyDescent="0.25">
      <c r="A8829" t="s">
        <v>2245</v>
      </c>
      <c r="B8829" t="s">
        <v>32</v>
      </c>
      <c r="C8829" s="1">
        <v>44585</v>
      </c>
      <c r="D8829" s="1">
        <v>44675</v>
      </c>
      <c r="E8829">
        <f>VLOOKUP(data[[#This Row],[id_campaign]],campaign[],4,FALSE)</f>
        <v>14</v>
      </c>
      <c r="F8829" t="str">
        <f>VLOOKUP(data[[#This Row],[id_campaign]],campaign[],2,FALSE)</f>
        <v>OwnsMotorcycle</v>
      </c>
      <c r="G8829" t="str">
        <f>VLOOKUP(data[[#This Row],[id_customer]],customer[],2,FALSE)</f>
        <v>Wyn Scutchin</v>
      </c>
      <c r="H8829" t="str">
        <f>data[[#This Row],[id_customer]]&amp;data[[#This Row],[id_campaign]]</f>
        <v>C0551cam15</v>
      </c>
      <c r="I8829">
        <f>DATEDIF(data[[#This Row],[join_date]],data[[#This Row],[buy_date]],"M")</f>
        <v>3</v>
      </c>
    </row>
    <row r="8830" spans="1:9" x14ac:dyDescent="0.25">
      <c r="A8830" t="s">
        <v>2245</v>
      </c>
      <c r="B8830" t="s">
        <v>32</v>
      </c>
      <c r="C8830" s="1">
        <v>44585</v>
      </c>
      <c r="D8830" s="1">
        <v>44719</v>
      </c>
      <c r="E8830">
        <f>VLOOKUP(data[[#This Row],[id_campaign]],campaign[],4,FALSE)</f>
        <v>14</v>
      </c>
      <c r="F8830" t="str">
        <f>VLOOKUP(data[[#This Row],[id_campaign]],campaign[],2,FALSE)</f>
        <v>OwnsMotorcycle</v>
      </c>
      <c r="G8830" t="str">
        <f>VLOOKUP(data[[#This Row],[id_customer]],customer[],2,FALSE)</f>
        <v>Wyn Scutchin</v>
      </c>
      <c r="H8830" t="str">
        <f>data[[#This Row],[id_customer]]&amp;data[[#This Row],[id_campaign]]</f>
        <v>C0551cam15</v>
      </c>
      <c r="I8830">
        <f>DATEDIF(data[[#This Row],[join_date]],data[[#This Row],[buy_date]],"M")</f>
        <v>4</v>
      </c>
    </row>
    <row r="8831" spans="1:9" x14ac:dyDescent="0.25">
      <c r="A8831" t="s">
        <v>2245</v>
      </c>
      <c r="B8831" t="s">
        <v>32</v>
      </c>
      <c r="C8831" s="1">
        <v>44585</v>
      </c>
      <c r="D8831" s="1">
        <v>44749</v>
      </c>
      <c r="E8831">
        <f>VLOOKUP(data[[#This Row],[id_campaign]],campaign[],4,FALSE)</f>
        <v>14</v>
      </c>
      <c r="F8831" t="str">
        <f>VLOOKUP(data[[#This Row],[id_campaign]],campaign[],2,FALSE)</f>
        <v>OwnsMotorcycle</v>
      </c>
      <c r="G8831" t="str">
        <f>VLOOKUP(data[[#This Row],[id_customer]],customer[],2,FALSE)</f>
        <v>Wyn Scutchin</v>
      </c>
      <c r="H8831" t="str">
        <f>data[[#This Row],[id_customer]]&amp;data[[#This Row],[id_campaign]]</f>
        <v>C0551cam15</v>
      </c>
      <c r="I8831">
        <f>DATEDIF(data[[#This Row],[join_date]],data[[#This Row],[buy_date]],"M")</f>
        <v>5</v>
      </c>
    </row>
    <row r="8832" spans="1:9" x14ac:dyDescent="0.25">
      <c r="A8832" t="s">
        <v>2245</v>
      </c>
      <c r="B8832" t="s">
        <v>32</v>
      </c>
      <c r="C8832" s="1">
        <v>44585</v>
      </c>
      <c r="D8832" s="1">
        <v>44799</v>
      </c>
      <c r="E8832">
        <f>VLOOKUP(data[[#This Row],[id_campaign]],campaign[],4,FALSE)</f>
        <v>14</v>
      </c>
      <c r="F8832" t="str">
        <f>VLOOKUP(data[[#This Row],[id_campaign]],campaign[],2,FALSE)</f>
        <v>OwnsMotorcycle</v>
      </c>
      <c r="G8832" t="str">
        <f>VLOOKUP(data[[#This Row],[id_customer]],customer[],2,FALSE)</f>
        <v>Wyn Scutchin</v>
      </c>
      <c r="H8832" t="str">
        <f>data[[#This Row],[id_customer]]&amp;data[[#This Row],[id_campaign]]</f>
        <v>C0551cam15</v>
      </c>
      <c r="I8832">
        <f>DATEDIF(data[[#This Row],[join_date]],data[[#This Row],[buy_date]],"M")</f>
        <v>7</v>
      </c>
    </row>
    <row r="8833" spans="1:9" x14ac:dyDescent="0.25">
      <c r="A8833" t="s">
        <v>2245</v>
      </c>
      <c r="B8833" t="s">
        <v>32</v>
      </c>
      <c r="C8833" s="1">
        <v>44585</v>
      </c>
      <c r="D8833" s="1">
        <v>44828</v>
      </c>
      <c r="E8833">
        <f>VLOOKUP(data[[#This Row],[id_campaign]],campaign[],4,FALSE)</f>
        <v>14</v>
      </c>
      <c r="F8833" t="str">
        <f>VLOOKUP(data[[#This Row],[id_campaign]],campaign[],2,FALSE)</f>
        <v>OwnsMotorcycle</v>
      </c>
      <c r="G8833" t="str">
        <f>VLOOKUP(data[[#This Row],[id_customer]],customer[],2,FALSE)</f>
        <v>Wyn Scutchin</v>
      </c>
      <c r="H8833" t="str">
        <f>data[[#This Row],[id_customer]]&amp;data[[#This Row],[id_campaign]]</f>
        <v>C0551cam15</v>
      </c>
      <c r="I8833">
        <f>DATEDIF(data[[#This Row],[join_date]],data[[#This Row],[buy_date]],"M")</f>
        <v>8</v>
      </c>
    </row>
    <row r="8834" spans="1:9" x14ac:dyDescent="0.25">
      <c r="A8834" t="s">
        <v>2245</v>
      </c>
      <c r="B8834" t="s">
        <v>32</v>
      </c>
      <c r="C8834" s="1">
        <v>44585</v>
      </c>
      <c r="D8834" s="1">
        <v>44863</v>
      </c>
      <c r="E8834">
        <f>VLOOKUP(data[[#This Row],[id_campaign]],campaign[],4,FALSE)</f>
        <v>14</v>
      </c>
      <c r="F8834" t="str">
        <f>VLOOKUP(data[[#This Row],[id_campaign]],campaign[],2,FALSE)</f>
        <v>OwnsMotorcycle</v>
      </c>
      <c r="G8834" t="str">
        <f>VLOOKUP(data[[#This Row],[id_customer]],customer[],2,FALSE)</f>
        <v>Wyn Scutchin</v>
      </c>
      <c r="H8834" t="str">
        <f>data[[#This Row],[id_customer]]&amp;data[[#This Row],[id_campaign]]</f>
        <v>C0551cam15</v>
      </c>
      <c r="I8834">
        <f>DATEDIF(data[[#This Row],[join_date]],data[[#This Row],[buy_date]],"M")</f>
        <v>9</v>
      </c>
    </row>
    <row r="8835" spans="1:9" x14ac:dyDescent="0.25">
      <c r="A8835" t="s">
        <v>2245</v>
      </c>
      <c r="B8835" t="s">
        <v>32</v>
      </c>
      <c r="C8835" s="1">
        <v>44585</v>
      </c>
      <c r="D8835" s="1">
        <v>44889</v>
      </c>
      <c r="E8835">
        <f>VLOOKUP(data[[#This Row],[id_campaign]],campaign[],4,FALSE)</f>
        <v>14</v>
      </c>
      <c r="F8835" t="str">
        <f>VLOOKUP(data[[#This Row],[id_campaign]],campaign[],2,FALSE)</f>
        <v>OwnsMotorcycle</v>
      </c>
      <c r="G8835" t="str">
        <f>VLOOKUP(data[[#This Row],[id_customer]],customer[],2,FALSE)</f>
        <v>Wyn Scutchin</v>
      </c>
      <c r="H8835" t="str">
        <f>data[[#This Row],[id_customer]]&amp;data[[#This Row],[id_campaign]]</f>
        <v>C0551cam15</v>
      </c>
      <c r="I8835">
        <f>DATEDIF(data[[#This Row],[join_date]],data[[#This Row],[buy_date]],"M")</f>
        <v>10</v>
      </c>
    </row>
    <row r="8836" spans="1:9" x14ac:dyDescent="0.25">
      <c r="A8836" t="s">
        <v>2245</v>
      </c>
      <c r="B8836" t="s">
        <v>32</v>
      </c>
      <c r="C8836" s="1">
        <v>44585</v>
      </c>
      <c r="D8836" s="1">
        <v>44896</v>
      </c>
      <c r="E8836">
        <f>VLOOKUP(data[[#This Row],[id_campaign]],campaign[],4,FALSE)</f>
        <v>14</v>
      </c>
      <c r="F8836" t="str">
        <f>VLOOKUP(data[[#This Row],[id_campaign]],campaign[],2,FALSE)</f>
        <v>OwnsMotorcycle</v>
      </c>
      <c r="G8836" t="str">
        <f>VLOOKUP(data[[#This Row],[id_customer]],customer[],2,FALSE)</f>
        <v>Wyn Scutchin</v>
      </c>
      <c r="H8836" t="str">
        <f>data[[#This Row],[id_customer]]&amp;data[[#This Row],[id_campaign]]</f>
        <v>C0551cam15</v>
      </c>
      <c r="I8836">
        <f>DATEDIF(data[[#This Row],[join_date]],data[[#This Row],[buy_date]],"M")</f>
        <v>10</v>
      </c>
    </row>
    <row r="8837" spans="1:9" x14ac:dyDescent="0.25">
      <c r="A8837" t="s">
        <v>2245</v>
      </c>
      <c r="B8837" t="s">
        <v>32</v>
      </c>
      <c r="C8837" s="1">
        <v>44585</v>
      </c>
      <c r="D8837" s="1">
        <v>44960</v>
      </c>
      <c r="E8837">
        <f>VLOOKUP(data[[#This Row],[id_campaign]],campaign[],4,FALSE)</f>
        <v>14</v>
      </c>
      <c r="F8837" t="str">
        <f>VLOOKUP(data[[#This Row],[id_campaign]],campaign[],2,FALSE)</f>
        <v>OwnsMotorcycle</v>
      </c>
      <c r="G8837" t="str">
        <f>VLOOKUP(data[[#This Row],[id_customer]],customer[],2,FALSE)</f>
        <v>Wyn Scutchin</v>
      </c>
      <c r="H8837" t="str">
        <f>data[[#This Row],[id_customer]]&amp;data[[#This Row],[id_campaign]]</f>
        <v>C0551cam15</v>
      </c>
      <c r="I8837">
        <f>DATEDIF(data[[#This Row],[join_date]],data[[#This Row],[buy_date]],"M")</f>
        <v>12</v>
      </c>
    </row>
    <row r="8838" spans="1:9" x14ac:dyDescent="0.25">
      <c r="A8838" t="s">
        <v>2245</v>
      </c>
      <c r="B8838" t="s">
        <v>32</v>
      </c>
      <c r="C8838" s="1">
        <v>44585</v>
      </c>
      <c r="D8838" s="1">
        <v>44986</v>
      </c>
      <c r="E8838">
        <f>VLOOKUP(data[[#This Row],[id_campaign]],campaign[],4,FALSE)</f>
        <v>14</v>
      </c>
      <c r="F8838" t="str">
        <f>VLOOKUP(data[[#This Row],[id_campaign]],campaign[],2,FALSE)</f>
        <v>OwnsMotorcycle</v>
      </c>
      <c r="G8838" t="str">
        <f>VLOOKUP(data[[#This Row],[id_customer]],customer[],2,FALSE)</f>
        <v>Wyn Scutchin</v>
      </c>
      <c r="H8838" t="str">
        <f>data[[#This Row],[id_customer]]&amp;data[[#This Row],[id_campaign]]</f>
        <v>C0551cam15</v>
      </c>
      <c r="I8838">
        <f>DATEDIF(data[[#This Row],[join_date]],data[[#This Row],[buy_date]],"M")</f>
        <v>13</v>
      </c>
    </row>
    <row r="8839" spans="1:9" x14ac:dyDescent="0.25">
      <c r="A8839" t="s">
        <v>2245</v>
      </c>
      <c r="B8839" t="s">
        <v>32</v>
      </c>
      <c r="C8839" s="1">
        <v>44585</v>
      </c>
      <c r="D8839" s="1">
        <v>45020</v>
      </c>
      <c r="E8839">
        <f>VLOOKUP(data[[#This Row],[id_campaign]],campaign[],4,FALSE)</f>
        <v>14</v>
      </c>
      <c r="F8839" t="str">
        <f>VLOOKUP(data[[#This Row],[id_campaign]],campaign[],2,FALSE)</f>
        <v>OwnsMotorcycle</v>
      </c>
      <c r="G8839" t="str">
        <f>VLOOKUP(data[[#This Row],[id_customer]],customer[],2,FALSE)</f>
        <v>Wyn Scutchin</v>
      </c>
      <c r="H8839" t="str">
        <f>data[[#This Row],[id_customer]]&amp;data[[#This Row],[id_campaign]]</f>
        <v>C0551cam15</v>
      </c>
      <c r="I8839">
        <f>DATEDIF(data[[#This Row],[join_date]],data[[#This Row],[buy_date]],"M")</f>
        <v>14</v>
      </c>
    </row>
    <row r="8840" spans="1:9" x14ac:dyDescent="0.25">
      <c r="A8840" t="s">
        <v>2249</v>
      </c>
      <c r="B8840" t="s">
        <v>14</v>
      </c>
      <c r="C8840" s="1">
        <v>44865</v>
      </c>
      <c r="D8840" s="1">
        <v>44865</v>
      </c>
      <c r="E8840">
        <f>VLOOKUP(data[[#This Row],[id_campaign]],campaign[],4,FALSE)</f>
        <v>13</v>
      </c>
      <c r="F8840" t="str">
        <f>VLOOKUP(data[[#This Row],[id_campaign]],campaign[],2,FALSE)</f>
        <v>Homeownership</v>
      </c>
      <c r="G8840" t="str">
        <f>VLOOKUP(data[[#This Row],[id_customer]],customer[],2,FALSE)</f>
        <v>Kelcie Gaddes</v>
      </c>
      <c r="H8840" t="str">
        <f>data[[#This Row],[id_customer]]&amp;data[[#This Row],[id_campaign]]</f>
        <v>C0552cam06</v>
      </c>
      <c r="I8840">
        <f>DATEDIF(data[[#This Row],[join_date]],data[[#This Row],[buy_date]],"M")</f>
        <v>0</v>
      </c>
    </row>
    <row r="8841" spans="1:9" x14ac:dyDescent="0.25">
      <c r="A8841" t="s">
        <v>2249</v>
      </c>
      <c r="B8841" t="s">
        <v>14</v>
      </c>
      <c r="C8841" s="1">
        <v>44865</v>
      </c>
      <c r="D8841" s="1">
        <v>44895</v>
      </c>
      <c r="E8841">
        <f>VLOOKUP(data[[#This Row],[id_campaign]],campaign[],4,FALSE)</f>
        <v>13</v>
      </c>
      <c r="F8841" t="str">
        <f>VLOOKUP(data[[#This Row],[id_campaign]],campaign[],2,FALSE)</f>
        <v>Homeownership</v>
      </c>
      <c r="G8841" t="str">
        <f>VLOOKUP(data[[#This Row],[id_customer]],customer[],2,FALSE)</f>
        <v>Kelcie Gaddes</v>
      </c>
      <c r="H8841" t="str">
        <f>data[[#This Row],[id_customer]]&amp;data[[#This Row],[id_campaign]]</f>
        <v>C0552cam06</v>
      </c>
      <c r="I8841">
        <f>DATEDIF(data[[#This Row],[join_date]],data[[#This Row],[buy_date]],"M")</f>
        <v>0</v>
      </c>
    </row>
    <row r="8842" spans="1:9" x14ac:dyDescent="0.25">
      <c r="A8842" t="s">
        <v>2249</v>
      </c>
      <c r="B8842" t="s">
        <v>14</v>
      </c>
      <c r="C8842" s="1">
        <v>44865</v>
      </c>
      <c r="D8842" s="1">
        <v>44901</v>
      </c>
      <c r="E8842">
        <f>VLOOKUP(data[[#This Row],[id_campaign]],campaign[],4,FALSE)</f>
        <v>13</v>
      </c>
      <c r="F8842" t="str">
        <f>VLOOKUP(data[[#This Row],[id_campaign]],campaign[],2,FALSE)</f>
        <v>Homeownership</v>
      </c>
      <c r="G8842" t="str">
        <f>VLOOKUP(data[[#This Row],[id_customer]],customer[],2,FALSE)</f>
        <v>Kelcie Gaddes</v>
      </c>
      <c r="H8842" t="str">
        <f>data[[#This Row],[id_customer]]&amp;data[[#This Row],[id_campaign]]</f>
        <v>C0552cam06</v>
      </c>
      <c r="I8842">
        <f>DATEDIF(data[[#This Row],[join_date]],data[[#This Row],[buy_date]],"M")</f>
        <v>1</v>
      </c>
    </row>
    <row r="8843" spans="1:9" x14ac:dyDescent="0.25">
      <c r="A8843" t="s">
        <v>2249</v>
      </c>
      <c r="B8843" t="s">
        <v>14</v>
      </c>
      <c r="C8843" s="1">
        <v>44865</v>
      </c>
      <c r="D8843" s="1">
        <v>44933</v>
      </c>
      <c r="E8843">
        <f>VLOOKUP(data[[#This Row],[id_campaign]],campaign[],4,FALSE)</f>
        <v>13</v>
      </c>
      <c r="F8843" t="str">
        <f>VLOOKUP(data[[#This Row],[id_campaign]],campaign[],2,FALSE)</f>
        <v>Homeownership</v>
      </c>
      <c r="G8843" t="str">
        <f>VLOOKUP(data[[#This Row],[id_customer]],customer[],2,FALSE)</f>
        <v>Kelcie Gaddes</v>
      </c>
      <c r="H8843" t="str">
        <f>data[[#This Row],[id_customer]]&amp;data[[#This Row],[id_campaign]]</f>
        <v>C0552cam06</v>
      </c>
      <c r="I8843">
        <f>DATEDIF(data[[#This Row],[join_date]],data[[#This Row],[buy_date]],"M")</f>
        <v>2</v>
      </c>
    </row>
    <row r="8844" spans="1:9" x14ac:dyDescent="0.25">
      <c r="A8844" t="s">
        <v>2249</v>
      </c>
      <c r="B8844" t="s">
        <v>14</v>
      </c>
      <c r="C8844" s="1">
        <v>44865</v>
      </c>
      <c r="D8844" s="1">
        <v>44967</v>
      </c>
      <c r="E8844">
        <f>VLOOKUP(data[[#This Row],[id_campaign]],campaign[],4,FALSE)</f>
        <v>13</v>
      </c>
      <c r="F8844" t="str">
        <f>VLOOKUP(data[[#This Row],[id_campaign]],campaign[],2,FALSE)</f>
        <v>Homeownership</v>
      </c>
      <c r="G8844" t="str">
        <f>VLOOKUP(data[[#This Row],[id_customer]],customer[],2,FALSE)</f>
        <v>Kelcie Gaddes</v>
      </c>
      <c r="H8844" t="str">
        <f>data[[#This Row],[id_customer]]&amp;data[[#This Row],[id_campaign]]</f>
        <v>C0552cam06</v>
      </c>
      <c r="I8844">
        <f>DATEDIF(data[[#This Row],[join_date]],data[[#This Row],[buy_date]],"M")</f>
        <v>3</v>
      </c>
    </row>
    <row r="8845" spans="1:9" x14ac:dyDescent="0.25">
      <c r="A8845" t="s">
        <v>2249</v>
      </c>
      <c r="B8845" t="s">
        <v>14</v>
      </c>
      <c r="C8845" s="1">
        <v>44865</v>
      </c>
      <c r="D8845" s="1">
        <v>45016</v>
      </c>
      <c r="E8845">
        <f>VLOOKUP(data[[#This Row],[id_campaign]],campaign[],4,FALSE)</f>
        <v>13</v>
      </c>
      <c r="F8845" t="str">
        <f>VLOOKUP(data[[#This Row],[id_campaign]],campaign[],2,FALSE)</f>
        <v>Homeownership</v>
      </c>
      <c r="G8845" t="str">
        <f>VLOOKUP(data[[#This Row],[id_customer]],customer[],2,FALSE)</f>
        <v>Kelcie Gaddes</v>
      </c>
      <c r="H8845" t="str">
        <f>data[[#This Row],[id_customer]]&amp;data[[#This Row],[id_campaign]]</f>
        <v>C0552cam06</v>
      </c>
      <c r="I8845">
        <f>DATEDIF(data[[#This Row],[join_date]],data[[#This Row],[buy_date]],"M")</f>
        <v>5</v>
      </c>
    </row>
    <row r="8846" spans="1:9" x14ac:dyDescent="0.25">
      <c r="A8846" t="s">
        <v>2249</v>
      </c>
      <c r="B8846" t="s">
        <v>14</v>
      </c>
      <c r="C8846" s="1">
        <v>44865</v>
      </c>
      <c r="D8846" s="1">
        <v>45020</v>
      </c>
      <c r="E8846">
        <f>VLOOKUP(data[[#This Row],[id_campaign]],campaign[],4,FALSE)</f>
        <v>13</v>
      </c>
      <c r="F8846" t="str">
        <f>VLOOKUP(data[[#This Row],[id_campaign]],campaign[],2,FALSE)</f>
        <v>Homeownership</v>
      </c>
      <c r="G8846" t="str">
        <f>VLOOKUP(data[[#This Row],[id_customer]],customer[],2,FALSE)</f>
        <v>Kelcie Gaddes</v>
      </c>
      <c r="H8846" t="str">
        <f>data[[#This Row],[id_customer]]&amp;data[[#This Row],[id_campaign]]</f>
        <v>C0552cam06</v>
      </c>
      <c r="I8846">
        <f>DATEDIF(data[[#This Row],[join_date]],data[[#This Row],[buy_date]],"M")</f>
        <v>5</v>
      </c>
    </row>
    <row r="8847" spans="1:9" x14ac:dyDescent="0.25">
      <c r="A8847" t="s">
        <v>2249</v>
      </c>
      <c r="B8847" t="s">
        <v>14</v>
      </c>
      <c r="C8847" s="1">
        <v>44865</v>
      </c>
      <c r="D8847" s="1">
        <v>45057</v>
      </c>
      <c r="E8847">
        <f>VLOOKUP(data[[#This Row],[id_campaign]],campaign[],4,FALSE)</f>
        <v>13</v>
      </c>
      <c r="F8847" t="str">
        <f>VLOOKUP(data[[#This Row],[id_campaign]],campaign[],2,FALSE)</f>
        <v>Homeownership</v>
      </c>
      <c r="G8847" t="str">
        <f>VLOOKUP(data[[#This Row],[id_customer]],customer[],2,FALSE)</f>
        <v>Kelcie Gaddes</v>
      </c>
      <c r="H8847" t="str">
        <f>data[[#This Row],[id_customer]]&amp;data[[#This Row],[id_campaign]]</f>
        <v>C0552cam06</v>
      </c>
      <c r="I8847">
        <f>DATEDIF(data[[#This Row],[join_date]],data[[#This Row],[buy_date]],"M")</f>
        <v>6</v>
      </c>
    </row>
    <row r="8848" spans="1:9" x14ac:dyDescent="0.25">
      <c r="A8848" t="s">
        <v>2249</v>
      </c>
      <c r="B8848" t="s">
        <v>26</v>
      </c>
      <c r="C8848" s="1">
        <v>44975</v>
      </c>
      <c r="D8848" s="1">
        <v>44975</v>
      </c>
      <c r="E8848">
        <f>VLOOKUP(data[[#This Row],[id_campaign]],campaign[],4,FALSE)</f>
        <v>65</v>
      </c>
      <c r="F8848" t="str">
        <f>VLOOKUP(data[[#This Row],[id_campaign]],campaign[],2,FALSE)</f>
        <v>HasCreditCard</v>
      </c>
      <c r="G8848" t="str">
        <f>VLOOKUP(data[[#This Row],[id_customer]],customer[],2,FALSE)</f>
        <v>Kelcie Gaddes</v>
      </c>
      <c r="H8848" t="str">
        <f>data[[#This Row],[id_customer]]&amp;data[[#This Row],[id_campaign]]</f>
        <v>C0552cam12</v>
      </c>
      <c r="I8848">
        <f>DATEDIF(data[[#This Row],[join_date]],data[[#This Row],[buy_date]],"M")</f>
        <v>0</v>
      </c>
    </row>
    <row r="8849" spans="1:9" x14ac:dyDescent="0.25">
      <c r="A8849" t="s">
        <v>2249</v>
      </c>
      <c r="B8849" t="s">
        <v>26</v>
      </c>
      <c r="C8849" s="1">
        <v>44975</v>
      </c>
      <c r="D8849" s="1">
        <v>45008</v>
      </c>
      <c r="E8849">
        <f>VLOOKUP(data[[#This Row],[id_campaign]],campaign[],4,FALSE)</f>
        <v>65</v>
      </c>
      <c r="F8849" t="str">
        <f>VLOOKUP(data[[#This Row],[id_campaign]],campaign[],2,FALSE)</f>
        <v>HasCreditCard</v>
      </c>
      <c r="G8849" t="str">
        <f>VLOOKUP(data[[#This Row],[id_customer]],customer[],2,FALSE)</f>
        <v>Kelcie Gaddes</v>
      </c>
      <c r="H8849" t="str">
        <f>data[[#This Row],[id_customer]]&amp;data[[#This Row],[id_campaign]]</f>
        <v>C0552cam12</v>
      </c>
      <c r="I8849">
        <f>DATEDIF(data[[#This Row],[join_date]],data[[#This Row],[buy_date]],"M")</f>
        <v>1</v>
      </c>
    </row>
    <row r="8850" spans="1:9" x14ac:dyDescent="0.25">
      <c r="A8850" t="s">
        <v>2249</v>
      </c>
      <c r="B8850" t="s">
        <v>26</v>
      </c>
      <c r="C8850" s="1">
        <v>44975</v>
      </c>
      <c r="D8850" s="1">
        <v>45046</v>
      </c>
      <c r="E8850">
        <f>VLOOKUP(data[[#This Row],[id_campaign]],campaign[],4,FALSE)</f>
        <v>65</v>
      </c>
      <c r="F8850" t="str">
        <f>VLOOKUP(data[[#This Row],[id_campaign]],campaign[],2,FALSE)</f>
        <v>HasCreditCard</v>
      </c>
      <c r="G8850" t="str">
        <f>VLOOKUP(data[[#This Row],[id_customer]],customer[],2,FALSE)</f>
        <v>Kelcie Gaddes</v>
      </c>
      <c r="H8850" t="str">
        <f>data[[#This Row],[id_customer]]&amp;data[[#This Row],[id_campaign]]</f>
        <v>C0552cam12</v>
      </c>
      <c r="I8850">
        <f>DATEDIF(data[[#This Row],[join_date]],data[[#This Row],[buy_date]],"M")</f>
        <v>2</v>
      </c>
    </row>
    <row r="8851" spans="1:9" x14ac:dyDescent="0.25">
      <c r="A8851" t="s">
        <v>2249</v>
      </c>
      <c r="B8851" t="s">
        <v>26</v>
      </c>
      <c r="C8851" s="1">
        <v>44975</v>
      </c>
      <c r="D8851" s="1">
        <v>45048</v>
      </c>
      <c r="E8851">
        <f>VLOOKUP(data[[#This Row],[id_campaign]],campaign[],4,FALSE)</f>
        <v>65</v>
      </c>
      <c r="F8851" t="str">
        <f>VLOOKUP(data[[#This Row],[id_campaign]],campaign[],2,FALSE)</f>
        <v>HasCreditCard</v>
      </c>
      <c r="G8851" t="str">
        <f>VLOOKUP(data[[#This Row],[id_customer]],customer[],2,FALSE)</f>
        <v>Kelcie Gaddes</v>
      </c>
      <c r="H8851" t="str">
        <f>data[[#This Row],[id_customer]]&amp;data[[#This Row],[id_campaign]]</f>
        <v>C0552cam12</v>
      </c>
      <c r="I8851">
        <f>DATEDIF(data[[#This Row],[join_date]],data[[#This Row],[buy_date]],"M")</f>
        <v>2</v>
      </c>
    </row>
    <row r="8852" spans="1:9" x14ac:dyDescent="0.25">
      <c r="A8852" t="s">
        <v>2249</v>
      </c>
      <c r="B8852" t="s">
        <v>26</v>
      </c>
      <c r="C8852" s="1">
        <v>44975</v>
      </c>
      <c r="D8852" s="1">
        <v>45078</v>
      </c>
      <c r="E8852">
        <f>VLOOKUP(data[[#This Row],[id_campaign]],campaign[],4,FALSE)</f>
        <v>65</v>
      </c>
      <c r="F8852" t="str">
        <f>VLOOKUP(data[[#This Row],[id_campaign]],campaign[],2,FALSE)</f>
        <v>HasCreditCard</v>
      </c>
      <c r="G8852" t="str">
        <f>VLOOKUP(data[[#This Row],[id_customer]],customer[],2,FALSE)</f>
        <v>Kelcie Gaddes</v>
      </c>
      <c r="H8852" t="str">
        <f>data[[#This Row],[id_customer]]&amp;data[[#This Row],[id_campaign]]</f>
        <v>C0552cam12</v>
      </c>
      <c r="I8852">
        <f>DATEDIF(data[[#This Row],[join_date]],data[[#This Row],[buy_date]],"M")</f>
        <v>3</v>
      </c>
    </row>
    <row r="8853" spans="1:9" x14ac:dyDescent="0.25">
      <c r="A8853" t="s">
        <v>2253</v>
      </c>
      <c r="B8853" t="s">
        <v>34</v>
      </c>
      <c r="C8853" s="1">
        <v>44659</v>
      </c>
      <c r="D8853" s="1">
        <v>44659</v>
      </c>
      <c r="E8853">
        <f>VLOOKUP(data[[#This Row],[id_campaign]],campaign[],4,FALSE)</f>
        <v>16</v>
      </c>
      <c r="F8853" t="str">
        <f>VLOOKUP(data[[#This Row],[id_campaign]],campaign[],2,FALSE)</f>
        <v>MadeCallToRetentionTeam</v>
      </c>
      <c r="G8853" t="str">
        <f>VLOOKUP(data[[#This Row],[id_customer]],customer[],2,FALSE)</f>
        <v>Burnard Coade</v>
      </c>
      <c r="H8853" t="str">
        <f>data[[#This Row],[id_customer]]&amp;data[[#This Row],[id_campaign]]</f>
        <v>C0553cam16</v>
      </c>
      <c r="I8853">
        <f>DATEDIF(data[[#This Row],[join_date]],data[[#This Row],[buy_date]],"M")</f>
        <v>0</v>
      </c>
    </row>
    <row r="8854" spans="1:9" x14ac:dyDescent="0.25">
      <c r="A8854" t="s">
        <v>2253</v>
      </c>
      <c r="B8854" t="s">
        <v>34</v>
      </c>
      <c r="C8854" s="1">
        <v>44659</v>
      </c>
      <c r="D8854" s="1">
        <v>44691</v>
      </c>
      <c r="E8854">
        <f>VLOOKUP(data[[#This Row],[id_campaign]],campaign[],4,FALSE)</f>
        <v>16</v>
      </c>
      <c r="F8854" t="str">
        <f>VLOOKUP(data[[#This Row],[id_campaign]],campaign[],2,FALSE)</f>
        <v>MadeCallToRetentionTeam</v>
      </c>
      <c r="G8854" t="str">
        <f>VLOOKUP(data[[#This Row],[id_customer]],customer[],2,FALSE)</f>
        <v>Burnard Coade</v>
      </c>
      <c r="H8854" t="str">
        <f>data[[#This Row],[id_customer]]&amp;data[[#This Row],[id_campaign]]</f>
        <v>C0553cam16</v>
      </c>
      <c r="I8854">
        <f>DATEDIF(data[[#This Row],[join_date]],data[[#This Row],[buy_date]],"M")</f>
        <v>1</v>
      </c>
    </row>
    <row r="8855" spans="1:9" x14ac:dyDescent="0.25">
      <c r="A8855" t="s">
        <v>2253</v>
      </c>
      <c r="B8855" t="s">
        <v>34</v>
      </c>
      <c r="C8855" s="1">
        <v>44659</v>
      </c>
      <c r="D8855" s="1">
        <v>44725</v>
      </c>
      <c r="E8855">
        <f>VLOOKUP(data[[#This Row],[id_campaign]],campaign[],4,FALSE)</f>
        <v>16</v>
      </c>
      <c r="F8855" t="str">
        <f>VLOOKUP(data[[#This Row],[id_campaign]],campaign[],2,FALSE)</f>
        <v>MadeCallToRetentionTeam</v>
      </c>
      <c r="G8855" t="str">
        <f>VLOOKUP(data[[#This Row],[id_customer]],customer[],2,FALSE)</f>
        <v>Burnard Coade</v>
      </c>
      <c r="H8855" t="str">
        <f>data[[#This Row],[id_customer]]&amp;data[[#This Row],[id_campaign]]</f>
        <v>C0553cam16</v>
      </c>
      <c r="I8855">
        <f>DATEDIF(data[[#This Row],[join_date]],data[[#This Row],[buy_date]],"M")</f>
        <v>2</v>
      </c>
    </row>
    <row r="8856" spans="1:9" x14ac:dyDescent="0.25">
      <c r="A8856" t="s">
        <v>2253</v>
      </c>
      <c r="B8856" t="s">
        <v>34</v>
      </c>
      <c r="C8856" s="1">
        <v>44659</v>
      </c>
      <c r="D8856" s="1">
        <v>44751</v>
      </c>
      <c r="E8856">
        <f>VLOOKUP(data[[#This Row],[id_campaign]],campaign[],4,FALSE)</f>
        <v>16</v>
      </c>
      <c r="F8856" t="str">
        <f>VLOOKUP(data[[#This Row],[id_campaign]],campaign[],2,FALSE)</f>
        <v>MadeCallToRetentionTeam</v>
      </c>
      <c r="G8856" t="str">
        <f>VLOOKUP(data[[#This Row],[id_customer]],customer[],2,FALSE)</f>
        <v>Burnard Coade</v>
      </c>
      <c r="H8856" t="str">
        <f>data[[#This Row],[id_customer]]&amp;data[[#This Row],[id_campaign]]</f>
        <v>C0553cam16</v>
      </c>
      <c r="I8856">
        <f>DATEDIF(data[[#This Row],[join_date]],data[[#This Row],[buy_date]],"M")</f>
        <v>3</v>
      </c>
    </row>
    <row r="8857" spans="1:9" x14ac:dyDescent="0.25">
      <c r="A8857" t="s">
        <v>2253</v>
      </c>
      <c r="B8857" t="s">
        <v>34</v>
      </c>
      <c r="C8857" s="1">
        <v>44659</v>
      </c>
      <c r="D8857" s="1">
        <v>44795</v>
      </c>
      <c r="E8857">
        <f>VLOOKUP(data[[#This Row],[id_campaign]],campaign[],4,FALSE)</f>
        <v>16</v>
      </c>
      <c r="F8857" t="str">
        <f>VLOOKUP(data[[#This Row],[id_campaign]],campaign[],2,FALSE)</f>
        <v>MadeCallToRetentionTeam</v>
      </c>
      <c r="G8857" t="str">
        <f>VLOOKUP(data[[#This Row],[id_customer]],customer[],2,FALSE)</f>
        <v>Burnard Coade</v>
      </c>
      <c r="H8857" t="str">
        <f>data[[#This Row],[id_customer]]&amp;data[[#This Row],[id_campaign]]</f>
        <v>C0553cam16</v>
      </c>
      <c r="I8857">
        <f>DATEDIF(data[[#This Row],[join_date]],data[[#This Row],[buy_date]],"M")</f>
        <v>4</v>
      </c>
    </row>
    <row r="8858" spans="1:9" x14ac:dyDescent="0.25">
      <c r="A8858" t="s">
        <v>2253</v>
      </c>
      <c r="B8858" t="s">
        <v>34</v>
      </c>
      <c r="C8858" s="1">
        <v>44659</v>
      </c>
      <c r="D8858" s="1">
        <v>44820</v>
      </c>
      <c r="E8858">
        <f>VLOOKUP(data[[#This Row],[id_campaign]],campaign[],4,FALSE)</f>
        <v>16</v>
      </c>
      <c r="F8858" t="str">
        <f>VLOOKUP(data[[#This Row],[id_campaign]],campaign[],2,FALSE)</f>
        <v>MadeCallToRetentionTeam</v>
      </c>
      <c r="G8858" t="str">
        <f>VLOOKUP(data[[#This Row],[id_customer]],customer[],2,FALSE)</f>
        <v>Burnard Coade</v>
      </c>
      <c r="H8858" t="str">
        <f>data[[#This Row],[id_customer]]&amp;data[[#This Row],[id_campaign]]</f>
        <v>C0553cam16</v>
      </c>
      <c r="I8858">
        <f>DATEDIF(data[[#This Row],[join_date]],data[[#This Row],[buy_date]],"M")</f>
        <v>5</v>
      </c>
    </row>
    <row r="8859" spans="1:9" x14ac:dyDescent="0.25">
      <c r="A8859" t="s">
        <v>2253</v>
      </c>
      <c r="B8859" t="s">
        <v>34</v>
      </c>
      <c r="C8859" s="1">
        <v>44659</v>
      </c>
      <c r="D8859" s="1">
        <v>44847</v>
      </c>
      <c r="E8859">
        <f>VLOOKUP(data[[#This Row],[id_campaign]],campaign[],4,FALSE)</f>
        <v>16</v>
      </c>
      <c r="F8859" t="str">
        <f>VLOOKUP(data[[#This Row],[id_campaign]],campaign[],2,FALSE)</f>
        <v>MadeCallToRetentionTeam</v>
      </c>
      <c r="G8859" t="str">
        <f>VLOOKUP(data[[#This Row],[id_customer]],customer[],2,FALSE)</f>
        <v>Burnard Coade</v>
      </c>
      <c r="H8859" t="str">
        <f>data[[#This Row],[id_customer]]&amp;data[[#This Row],[id_campaign]]</f>
        <v>C0553cam16</v>
      </c>
      <c r="I8859">
        <f>DATEDIF(data[[#This Row],[join_date]],data[[#This Row],[buy_date]],"M")</f>
        <v>6</v>
      </c>
    </row>
    <row r="8860" spans="1:9" x14ac:dyDescent="0.25">
      <c r="A8860" t="s">
        <v>2253</v>
      </c>
      <c r="B8860" t="s">
        <v>34</v>
      </c>
      <c r="C8860" s="1">
        <v>44659</v>
      </c>
      <c r="D8860" s="1">
        <v>44874</v>
      </c>
      <c r="E8860">
        <f>VLOOKUP(data[[#This Row],[id_campaign]],campaign[],4,FALSE)</f>
        <v>16</v>
      </c>
      <c r="F8860" t="str">
        <f>VLOOKUP(data[[#This Row],[id_campaign]],campaign[],2,FALSE)</f>
        <v>MadeCallToRetentionTeam</v>
      </c>
      <c r="G8860" t="str">
        <f>VLOOKUP(data[[#This Row],[id_customer]],customer[],2,FALSE)</f>
        <v>Burnard Coade</v>
      </c>
      <c r="H8860" t="str">
        <f>data[[#This Row],[id_customer]]&amp;data[[#This Row],[id_campaign]]</f>
        <v>C0553cam16</v>
      </c>
      <c r="I8860">
        <f>DATEDIF(data[[#This Row],[join_date]],data[[#This Row],[buy_date]],"M")</f>
        <v>7</v>
      </c>
    </row>
    <row r="8861" spans="1:9" x14ac:dyDescent="0.25">
      <c r="A8861" t="s">
        <v>2253</v>
      </c>
      <c r="B8861" t="s">
        <v>34</v>
      </c>
      <c r="C8861" s="1">
        <v>44659</v>
      </c>
      <c r="D8861" s="1">
        <v>44915</v>
      </c>
      <c r="E8861">
        <f>VLOOKUP(data[[#This Row],[id_campaign]],campaign[],4,FALSE)</f>
        <v>16</v>
      </c>
      <c r="F8861" t="str">
        <f>VLOOKUP(data[[#This Row],[id_campaign]],campaign[],2,FALSE)</f>
        <v>MadeCallToRetentionTeam</v>
      </c>
      <c r="G8861" t="str">
        <f>VLOOKUP(data[[#This Row],[id_customer]],customer[],2,FALSE)</f>
        <v>Burnard Coade</v>
      </c>
      <c r="H8861" t="str">
        <f>data[[#This Row],[id_customer]]&amp;data[[#This Row],[id_campaign]]</f>
        <v>C0553cam16</v>
      </c>
      <c r="I8861">
        <f>DATEDIF(data[[#This Row],[join_date]],data[[#This Row],[buy_date]],"M")</f>
        <v>8</v>
      </c>
    </row>
    <row r="8862" spans="1:9" x14ac:dyDescent="0.25">
      <c r="A8862" t="s">
        <v>2253</v>
      </c>
      <c r="B8862" t="s">
        <v>34</v>
      </c>
      <c r="C8862" s="1">
        <v>44659</v>
      </c>
      <c r="D8862" s="1">
        <v>44940</v>
      </c>
      <c r="E8862">
        <f>VLOOKUP(data[[#This Row],[id_campaign]],campaign[],4,FALSE)</f>
        <v>16</v>
      </c>
      <c r="F8862" t="str">
        <f>VLOOKUP(data[[#This Row],[id_campaign]],campaign[],2,FALSE)</f>
        <v>MadeCallToRetentionTeam</v>
      </c>
      <c r="G8862" t="str">
        <f>VLOOKUP(data[[#This Row],[id_customer]],customer[],2,FALSE)</f>
        <v>Burnard Coade</v>
      </c>
      <c r="H8862" t="str">
        <f>data[[#This Row],[id_customer]]&amp;data[[#This Row],[id_campaign]]</f>
        <v>C0553cam16</v>
      </c>
      <c r="I8862">
        <f>DATEDIF(data[[#This Row],[join_date]],data[[#This Row],[buy_date]],"M")</f>
        <v>9</v>
      </c>
    </row>
    <row r="8863" spans="1:9" x14ac:dyDescent="0.25">
      <c r="A8863" t="s">
        <v>2253</v>
      </c>
      <c r="B8863" t="s">
        <v>34</v>
      </c>
      <c r="C8863" s="1">
        <v>44659</v>
      </c>
      <c r="D8863" s="1">
        <v>44965</v>
      </c>
      <c r="E8863">
        <f>VLOOKUP(data[[#This Row],[id_campaign]],campaign[],4,FALSE)</f>
        <v>16</v>
      </c>
      <c r="F8863" t="str">
        <f>VLOOKUP(data[[#This Row],[id_campaign]],campaign[],2,FALSE)</f>
        <v>MadeCallToRetentionTeam</v>
      </c>
      <c r="G8863" t="str">
        <f>VLOOKUP(data[[#This Row],[id_customer]],customer[],2,FALSE)</f>
        <v>Burnard Coade</v>
      </c>
      <c r="H8863" t="str">
        <f>data[[#This Row],[id_customer]]&amp;data[[#This Row],[id_campaign]]</f>
        <v>C0553cam16</v>
      </c>
      <c r="I8863">
        <f>DATEDIF(data[[#This Row],[join_date]],data[[#This Row],[buy_date]],"M")</f>
        <v>10</v>
      </c>
    </row>
    <row r="8864" spans="1:9" x14ac:dyDescent="0.25">
      <c r="A8864" t="s">
        <v>2253</v>
      </c>
      <c r="B8864" t="s">
        <v>34</v>
      </c>
      <c r="C8864" s="1">
        <v>44659</v>
      </c>
      <c r="D8864" s="1">
        <v>44993</v>
      </c>
      <c r="E8864">
        <f>VLOOKUP(data[[#This Row],[id_campaign]],campaign[],4,FALSE)</f>
        <v>16</v>
      </c>
      <c r="F8864" t="str">
        <f>VLOOKUP(data[[#This Row],[id_campaign]],campaign[],2,FALSE)</f>
        <v>MadeCallToRetentionTeam</v>
      </c>
      <c r="G8864" t="str">
        <f>VLOOKUP(data[[#This Row],[id_customer]],customer[],2,FALSE)</f>
        <v>Burnard Coade</v>
      </c>
      <c r="H8864" t="str">
        <f>data[[#This Row],[id_customer]]&amp;data[[#This Row],[id_campaign]]</f>
        <v>C0553cam16</v>
      </c>
      <c r="I8864">
        <f>DATEDIF(data[[#This Row],[join_date]],data[[#This Row],[buy_date]],"M")</f>
        <v>11</v>
      </c>
    </row>
    <row r="8865" spans="1:9" x14ac:dyDescent="0.25">
      <c r="A8865" t="s">
        <v>2253</v>
      </c>
      <c r="B8865" t="s">
        <v>34</v>
      </c>
      <c r="C8865" s="1">
        <v>44659</v>
      </c>
      <c r="D8865" s="1">
        <v>45039</v>
      </c>
      <c r="E8865">
        <f>VLOOKUP(data[[#This Row],[id_campaign]],campaign[],4,FALSE)</f>
        <v>16</v>
      </c>
      <c r="F8865" t="str">
        <f>VLOOKUP(data[[#This Row],[id_campaign]],campaign[],2,FALSE)</f>
        <v>MadeCallToRetentionTeam</v>
      </c>
      <c r="G8865" t="str">
        <f>VLOOKUP(data[[#This Row],[id_customer]],customer[],2,FALSE)</f>
        <v>Burnard Coade</v>
      </c>
      <c r="H8865" t="str">
        <f>data[[#This Row],[id_customer]]&amp;data[[#This Row],[id_campaign]]</f>
        <v>C0553cam16</v>
      </c>
      <c r="I8865">
        <f>DATEDIF(data[[#This Row],[join_date]],data[[#This Row],[buy_date]],"M")</f>
        <v>12</v>
      </c>
    </row>
    <row r="8866" spans="1:9" x14ac:dyDescent="0.25">
      <c r="A8866" t="s">
        <v>2253</v>
      </c>
      <c r="B8866" t="s">
        <v>34</v>
      </c>
      <c r="C8866" s="1">
        <v>44659</v>
      </c>
      <c r="D8866" s="1">
        <v>45057</v>
      </c>
      <c r="E8866">
        <f>VLOOKUP(data[[#This Row],[id_campaign]],campaign[],4,FALSE)</f>
        <v>16</v>
      </c>
      <c r="F8866" t="str">
        <f>VLOOKUP(data[[#This Row],[id_campaign]],campaign[],2,FALSE)</f>
        <v>MadeCallToRetentionTeam</v>
      </c>
      <c r="G8866" t="str">
        <f>VLOOKUP(data[[#This Row],[id_customer]],customer[],2,FALSE)</f>
        <v>Burnard Coade</v>
      </c>
      <c r="H8866" t="str">
        <f>data[[#This Row],[id_customer]]&amp;data[[#This Row],[id_campaign]]</f>
        <v>C0553cam16</v>
      </c>
      <c r="I8866">
        <f>DATEDIF(data[[#This Row],[join_date]],data[[#This Row],[buy_date]],"M")</f>
        <v>13</v>
      </c>
    </row>
    <row r="8867" spans="1:9" x14ac:dyDescent="0.25">
      <c r="A8867" t="s">
        <v>2257</v>
      </c>
      <c r="B8867" t="s">
        <v>18</v>
      </c>
      <c r="C8867" s="1">
        <v>44896</v>
      </c>
      <c r="D8867" s="1">
        <v>44896</v>
      </c>
      <c r="E8867">
        <f>VLOOKUP(data[[#This Row],[id_campaign]],campaign[],4,FALSE)</f>
        <v>27</v>
      </c>
      <c r="F8867" t="str">
        <f>VLOOKUP(data[[#This Row],[id_campaign]],campaign[],2,FALSE)</f>
        <v>RespondsToMailOffers</v>
      </c>
      <c r="G8867" t="str">
        <f>VLOOKUP(data[[#This Row],[id_customer]],customer[],2,FALSE)</f>
        <v>Edgar Joburn</v>
      </c>
      <c r="H8867" t="str">
        <f>data[[#This Row],[id_customer]]&amp;data[[#This Row],[id_campaign]]</f>
        <v>C0554cam08</v>
      </c>
      <c r="I8867">
        <f>DATEDIF(data[[#This Row],[join_date]],data[[#This Row],[buy_date]],"M")</f>
        <v>0</v>
      </c>
    </row>
    <row r="8868" spans="1:9" x14ac:dyDescent="0.25">
      <c r="A8868" t="s">
        <v>2257</v>
      </c>
      <c r="B8868" t="s">
        <v>18</v>
      </c>
      <c r="C8868" s="1">
        <v>44896</v>
      </c>
      <c r="D8868" s="1">
        <v>44939</v>
      </c>
      <c r="E8868">
        <f>VLOOKUP(data[[#This Row],[id_campaign]],campaign[],4,FALSE)</f>
        <v>27</v>
      </c>
      <c r="F8868" t="str">
        <f>VLOOKUP(data[[#This Row],[id_campaign]],campaign[],2,FALSE)</f>
        <v>RespondsToMailOffers</v>
      </c>
      <c r="G8868" t="str">
        <f>VLOOKUP(data[[#This Row],[id_customer]],customer[],2,FALSE)</f>
        <v>Edgar Joburn</v>
      </c>
      <c r="H8868" t="str">
        <f>data[[#This Row],[id_customer]]&amp;data[[#This Row],[id_campaign]]</f>
        <v>C0554cam08</v>
      </c>
      <c r="I8868">
        <f>DATEDIF(data[[#This Row],[join_date]],data[[#This Row],[buy_date]],"M")</f>
        <v>1</v>
      </c>
    </row>
    <row r="8869" spans="1:9" x14ac:dyDescent="0.25">
      <c r="A8869" t="s">
        <v>2257</v>
      </c>
      <c r="B8869" t="s">
        <v>18</v>
      </c>
      <c r="C8869" s="1">
        <v>44896</v>
      </c>
      <c r="D8869" s="1">
        <v>44963</v>
      </c>
      <c r="E8869">
        <f>VLOOKUP(data[[#This Row],[id_campaign]],campaign[],4,FALSE)</f>
        <v>27</v>
      </c>
      <c r="F8869" t="str">
        <f>VLOOKUP(data[[#This Row],[id_campaign]],campaign[],2,FALSE)</f>
        <v>RespondsToMailOffers</v>
      </c>
      <c r="G8869" t="str">
        <f>VLOOKUP(data[[#This Row],[id_customer]],customer[],2,FALSE)</f>
        <v>Edgar Joburn</v>
      </c>
      <c r="H8869" t="str">
        <f>data[[#This Row],[id_customer]]&amp;data[[#This Row],[id_campaign]]</f>
        <v>C0554cam08</v>
      </c>
      <c r="I8869">
        <f>DATEDIF(data[[#This Row],[join_date]],data[[#This Row],[buy_date]],"M")</f>
        <v>2</v>
      </c>
    </row>
    <row r="8870" spans="1:9" x14ac:dyDescent="0.25">
      <c r="A8870" t="s">
        <v>2257</v>
      </c>
      <c r="B8870" t="s">
        <v>18</v>
      </c>
      <c r="C8870" s="1">
        <v>44896</v>
      </c>
      <c r="D8870" s="1">
        <v>44993</v>
      </c>
      <c r="E8870">
        <f>VLOOKUP(data[[#This Row],[id_campaign]],campaign[],4,FALSE)</f>
        <v>27</v>
      </c>
      <c r="F8870" t="str">
        <f>VLOOKUP(data[[#This Row],[id_campaign]],campaign[],2,FALSE)</f>
        <v>RespondsToMailOffers</v>
      </c>
      <c r="G8870" t="str">
        <f>VLOOKUP(data[[#This Row],[id_customer]],customer[],2,FALSE)</f>
        <v>Edgar Joburn</v>
      </c>
      <c r="H8870" t="str">
        <f>data[[#This Row],[id_customer]]&amp;data[[#This Row],[id_campaign]]</f>
        <v>C0554cam08</v>
      </c>
      <c r="I8870">
        <f>DATEDIF(data[[#This Row],[join_date]],data[[#This Row],[buy_date]],"M")</f>
        <v>3</v>
      </c>
    </row>
    <row r="8871" spans="1:9" x14ac:dyDescent="0.25">
      <c r="A8871" t="s">
        <v>2257</v>
      </c>
      <c r="B8871" t="s">
        <v>18</v>
      </c>
      <c r="C8871" s="1">
        <v>44896</v>
      </c>
      <c r="D8871" s="1">
        <v>45029</v>
      </c>
      <c r="E8871">
        <f>VLOOKUP(data[[#This Row],[id_campaign]],campaign[],4,FALSE)</f>
        <v>27</v>
      </c>
      <c r="F8871" t="str">
        <f>VLOOKUP(data[[#This Row],[id_campaign]],campaign[],2,FALSE)</f>
        <v>RespondsToMailOffers</v>
      </c>
      <c r="G8871" t="str">
        <f>VLOOKUP(data[[#This Row],[id_customer]],customer[],2,FALSE)</f>
        <v>Edgar Joburn</v>
      </c>
      <c r="H8871" t="str">
        <f>data[[#This Row],[id_customer]]&amp;data[[#This Row],[id_campaign]]</f>
        <v>C0554cam08</v>
      </c>
      <c r="I8871">
        <f>DATEDIF(data[[#This Row],[join_date]],data[[#This Row],[buy_date]],"M")</f>
        <v>4</v>
      </c>
    </row>
    <row r="8872" spans="1:9" x14ac:dyDescent="0.25">
      <c r="A8872" t="s">
        <v>2257</v>
      </c>
      <c r="B8872" t="s">
        <v>18</v>
      </c>
      <c r="C8872" s="1">
        <v>44896</v>
      </c>
      <c r="D8872" s="1">
        <v>45049</v>
      </c>
      <c r="E8872">
        <f>VLOOKUP(data[[#This Row],[id_campaign]],campaign[],4,FALSE)</f>
        <v>27</v>
      </c>
      <c r="F8872" t="str">
        <f>VLOOKUP(data[[#This Row],[id_campaign]],campaign[],2,FALSE)</f>
        <v>RespondsToMailOffers</v>
      </c>
      <c r="G8872" t="str">
        <f>VLOOKUP(data[[#This Row],[id_customer]],customer[],2,FALSE)</f>
        <v>Edgar Joburn</v>
      </c>
      <c r="H8872" t="str">
        <f>data[[#This Row],[id_customer]]&amp;data[[#This Row],[id_campaign]]</f>
        <v>C0554cam08</v>
      </c>
      <c r="I8872">
        <f>DATEDIF(data[[#This Row],[join_date]],data[[#This Row],[buy_date]],"M")</f>
        <v>5</v>
      </c>
    </row>
    <row r="8873" spans="1:9" x14ac:dyDescent="0.25">
      <c r="A8873" t="s">
        <v>2257</v>
      </c>
      <c r="B8873" t="s">
        <v>24</v>
      </c>
      <c r="C8873" s="1">
        <v>44919</v>
      </c>
      <c r="D8873" s="1">
        <v>44919</v>
      </c>
      <c r="E8873">
        <f>VLOOKUP(data[[#This Row],[id_campaign]],campaign[],4,FALSE)</f>
        <v>62</v>
      </c>
      <c r="F8873" t="str">
        <f>VLOOKUP(data[[#This Row],[id_campaign]],campaign[],2,FALSE)</f>
        <v>OwnsComputer</v>
      </c>
      <c r="G8873" t="str">
        <f>VLOOKUP(data[[#This Row],[id_customer]],customer[],2,FALSE)</f>
        <v>Edgar Joburn</v>
      </c>
      <c r="H8873" t="str">
        <f>data[[#This Row],[id_customer]]&amp;data[[#This Row],[id_campaign]]</f>
        <v>C0554cam11</v>
      </c>
      <c r="I8873">
        <f>DATEDIF(data[[#This Row],[join_date]],data[[#This Row],[buy_date]],"M")</f>
        <v>0</v>
      </c>
    </row>
    <row r="8874" spans="1:9" x14ac:dyDescent="0.25">
      <c r="A8874" t="s">
        <v>2257</v>
      </c>
      <c r="B8874" t="s">
        <v>24</v>
      </c>
      <c r="C8874" s="1">
        <v>44919</v>
      </c>
      <c r="D8874" s="1">
        <v>44950</v>
      </c>
      <c r="E8874">
        <f>VLOOKUP(data[[#This Row],[id_campaign]],campaign[],4,FALSE)</f>
        <v>62</v>
      </c>
      <c r="F8874" t="str">
        <f>VLOOKUP(data[[#This Row],[id_campaign]],campaign[],2,FALSE)</f>
        <v>OwnsComputer</v>
      </c>
      <c r="G8874" t="str">
        <f>VLOOKUP(data[[#This Row],[id_customer]],customer[],2,FALSE)</f>
        <v>Edgar Joburn</v>
      </c>
      <c r="H8874" t="str">
        <f>data[[#This Row],[id_customer]]&amp;data[[#This Row],[id_campaign]]</f>
        <v>C0554cam11</v>
      </c>
      <c r="I8874">
        <f>DATEDIF(data[[#This Row],[join_date]],data[[#This Row],[buy_date]],"M")</f>
        <v>1</v>
      </c>
    </row>
    <row r="8875" spans="1:9" x14ac:dyDescent="0.25">
      <c r="A8875" t="s">
        <v>2257</v>
      </c>
      <c r="B8875" t="s">
        <v>24</v>
      </c>
      <c r="C8875" s="1">
        <v>44919</v>
      </c>
      <c r="D8875" s="1">
        <v>44965</v>
      </c>
      <c r="E8875">
        <f>VLOOKUP(data[[#This Row],[id_campaign]],campaign[],4,FALSE)</f>
        <v>62</v>
      </c>
      <c r="F8875" t="str">
        <f>VLOOKUP(data[[#This Row],[id_campaign]],campaign[],2,FALSE)</f>
        <v>OwnsComputer</v>
      </c>
      <c r="G8875" t="str">
        <f>VLOOKUP(data[[#This Row],[id_customer]],customer[],2,FALSE)</f>
        <v>Edgar Joburn</v>
      </c>
      <c r="H8875" t="str">
        <f>data[[#This Row],[id_customer]]&amp;data[[#This Row],[id_campaign]]</f>
        <v>C0554cam11</v>
      </c>
      <c r="I8875">
        <f>DATEDIF(data[[#This Row],[join_date]],data[[#This Row],[buy_date]],"M")</f>
        <v>1</v>
      </c>
    </row>
    <row r="8876" spans="1:9" x14ac:dyDescent="0.25">
      <c r="A8876" t="s">
        <v>2257</v>
      </c>
      <c r="B8876" t="s">
        <v>24</v>
      </c>
      <c r="C8876" s="1">
        <v>44919</v>
      </c>
      <c r="D8876" s="1">
        <v>45010</v>
      </c>
      <c r="E8876">
        <f>VLOOKUP(data[[#This Row],[id_campaign]],campaign[],4,FALSE)</f>
        <v>62</v>
      </c>
      <c r="F8876" t="str">
        <f>VLOOKUP(data[[#This Row],[id_campaign]],campaign[],2,FALSE)</f>
        <v>OwnsComputer</v>
      </c>
      <c r="G8876" t="str">
        <f>VLOOKUP(data[[#This Row],[id_customer]],customer[],2,FALSE)</f>
        <v>Edgar Joburn</v>
      </c>
      <c r="H8876" t="str">
        <f>data[[#This Row],[id_customer]]&amp;data[[#This Row],[id_campaign]]</f>
        <v>C0554cam11</v>
      </c>
      <c r="I8876">
        <f>DATEDIF(data[[#This Row],[join_date]],data[[#This Row],[buy_date]],"M")</f>
        <v>3</v>
      </c>
    </row>
    <row r="8877" spans="1:9" x14ac:dyDescent="0.25">
      <c r="A8877" t="s">
        <v>2257</v>
      </c>
      <c r="B8877" t="s">
        <v>24</v>
      </c>
      <c r="C8877" s="1">
        <v>44919</v>
      </c>
      <c r="D8877" s="1">
        <v>45023</v>
      </c>
      <c r="E8877">
        <f>VLOOKUP(data[[#This Row],[id_campaign]],campaign[],4,FALSE)</f>
        <v>62</v>
      </c>
      <c r="F8877" t="str">
        <f>VLOOKUP(data[[#This Row],[id_campaign]],campaign[],2,FALSE)</f>
        <v>OwnsComputer</v>
      </c>
      <c r="G8877" t="str">
        <f>VLOOKUP(data[[#This Row],[id_customer]],customer[],2,FALSE)</f>
        <v>Edgar Joburn</v>
      </c>
      <c r="H8877" t="str">
        <f>data[[#This Row],[id_customer]]&amp;data[[#This Row],[id_campaign]]</f>
        <v>C0554cam11</v>
      </c>
      <c r="I8877">
        <f>DATEDIF(data[[#This Row],[join_date]],data[[#This Row],[buy_date]],"M")</f>
        <v>3</v>
      </c>
    </row>
    <row r="8878" spans="1:9" x14ac:dyDescent="0.25">
      <c r="A8878" t="s">
        <v>2257</v>
      </c>
      <c r="B8878" t="s">
        <v>24</v>
      </c>
      <c r="C8878" s="1">
        <v>44919</v>
      </c>
      <c r="D8878" s="1">
        <v>45053</v>
      </c>
      <c r="E8878">
        <f>VLOOKUP(data[[#This Row],[id_campaign]],campaign[],4,FALSE)</f>
        <v>62</v>
      </c>
      <c r="F8878" t="str">
        <f>VLOOKUP(data[[#This Row],[id_campaign]],campaign[],2,FALSE)</f>
        <v>OwnsComputer</v>
      </c>
      <c r="G8878" t="str">
        <f>VLOOKUP(data[[#This Row],[id_customer]],customer[],2,FALSE)</f>
        <v>Edgar Joburn</v>
      </c>
      <c r="H8878" t="str">
        <f>data[[#This Row],[id_customer]]&amp;data[[#This Row],[id_campaign]]</f>
        <v>C0554cam11</v>
      </c>
      <c r="I8878">
        <f>DATEDIF(data[[#This Row],[join_date]],data[[#This Row],[buy_date]],"M")</f>
        <v>4</v>
      </c>
    </row>
    <row r="8879" spans="1:9" x14ac:dyDescent="0.25">
      <c r="A8879" t="s">
        <v>2257</v>
      </c>
      <c r="B8879" t="s">
        <v>24</v>
      </c>
      <c r="C8879" s="1">
        <v>44919</v>
      </c>
      <c r="D8879" s="1">
        <v>45080</v>
      </c>
      <c r="E8879">
        <f>VLOOKUP(data[[#This Row],[id_campaign]],campaign[],4,FALSE)</f>
        <v>62</v>
      </c>
      <c r="F8879" t="str">
        <f>VLOOKUP(data[[#This Row],[id_campaign]],campaign[],2,FALSE)</f>
        <v>OwnsComputer</v>
      </c>
      <c r="G8879" t="str">
        <f>VLOOKUP(data[[#This Row],[id_customer]],customer[],2,FALSE)</f>
        <v>Edgar Joburn</v>
      </c>
      <c r="H8879" t="str">
        <f>data[[#This Row],[id_customer]]&amp;data[[#This Row],[id_campaign]]</f>
        <v>C0554cam11</v>
      </c>
      <c r="I8879">
        <f>DATEDIF(data[[#This Row],[join_date]],data[[#This Row],[buy_date]],"M")</f>
        <v>5</v>
      </c>
    </row>
    <row r="8880" spans="1:9" x14ac:dyDescent="0.25">
      <c r="A8880" t="s">
        <v>2261</v>
      </c>
      <c r="B8880" t="s">
        <v>22</v>
      </c>
      <c r="C8880" s="1">
        <v>44605</v>
      </c>
      <c r="D8880" s="1">
        <v>44605</v>
      </c>
      <c r="E8880">
        <f>VLOOKUP(data[[#This Row],[id_campaign]],campaign[],4,FALSE)</f>
        <v>66</v>
      </c>
      <c r="F8880" t="str">
        <f>VLOOKUP(data[[#This Row],[id_campaign]],campaign[],2,FALSE)</f>
        <v>NonUSTravel</v>
      </c>
      <c r="G8880" t="str">
        <f>VLOOKUP(data[[#This Row],[id_customer]],customer[],2,FALSE)</f>
        <v>Marley Canero</v>
      </c>
      <c r="H8880" t="str">
        <f>data[[#This Row],[id_customer]]&amp;data[[#This Row],[id_campaign]]</f>
        <v>C0555cam10</v>
      </c>
      <c r="I8880">
        <f>DATEDIF(data[[#This Row],[join_date]],data[[#This Row],[buy_date]],"M")</f>
        <v>0</v>
      </c>
    </row>
    <row r="8881" spans="1:9" x14ac:dyDescent="0.25">
      <c r="A8881" t="s">
        <v>2261</v>
      </c>
      <c r="B8881" t="s">
        <v>22</v>
      </c>
      <c r="C8881" s="1">
        <v>44605</v>
      </c>
      <c r="D8881" s="1">
        <v>44634</v>
      </c>
      <c r="E8881">
        <f>VLOOKUP(data[[#This Row],[id_campaign]],campaign[],4,FALSE)</f>
        <v>66</v>
      </c>
      <c r="F8881" t="str">
        <f>VLOOKUP(data[[#This Row],[id_campaign]],campaign[],2,FALSE)</f>
        <v>NonUSTravel</v>
      </c>
      <c r="G8881" t="str">
        <f>VLOOKUP(data[[#This Row],[id_customer]],customer[],2,FALSE)</f>
        <v>Marley Canero</v>
      </c>
      <c r="H8881" t="str">
        <f>data[[#This Row],[id_customer]]&amp;data[[#This Row],[id_campaign]]</f>
        <v>C0555cam10</v>
      </c>
      <c r="I8881">
        <f>DATEDIF(data[[#This Row],[join_date]],data[[#This Row],[buy_date]],"M")</f>
        <v>1</v>
      </c>
    </row>
    <row r="8882" spans="1:9" x14ac:dyDescent="0.25">
      <c r="A8882" t="s">
        <v>2261</v>
      </c>
      <c r="B8882" t="s">
        <v>22</v>
      </c>
      <c r="C8882" s="1">
        <v>44605</v>
      </c>
      <c r="D8882" s="1">
        <v>44664</v>
      </c>
      <c r="E8882">
        <f>VLOOKUP(data[[#This Row],[id_campaign]],campaign[],4,FALSE)</f>
        <v>66</v>
      </c>
      <c r="F8882" t="str">
        <f>VLOOKUP(data[[#This Row],[id_campaign]],campaign[],2,FALSE)</f>
        <v>NonUSTravel</v>
      </c>
      <c r="G8882" t="str">
        <f>VLOOKUP(data[[#This Row],[id_customer]],customer[],2,FALSE)</f>
        <v>Marley Canero</v>
      </c>
      <c r="H8882" t="str">
        <f>data[[#This Row],[id_customer]]&amp;data[[#This Row],[id_campaign]]</f>
        <v>C0555cam10</v>
      </c>
      <c r="I8882">
        <f>DATEDIF(data[[#This Row],[join_date]],data[[#This Row],[buy_date]],"M")</f>
        <v>2</v>
      </c>
    </row>
    <row r="8883" spans="1:9" x14ac:dyDescent="0.25">
      <c r="A8883" t="s">
        <v>2261</v>
      </c>
      <c r="B8883" t="s">
        <v>22</v>
      </c>
      <c r="C8883" s="1">
        <v>44605</v>
      </c>
      <c r="D8883" s="1">
        <v>44703</v>
      </c>
      <c r="E8883">
        <f>VLOOKUP(data[[#This Row],[id_campaign]],campaign[],4,FALSE)</f>
        <v>66</v>
      </c>
      <c r="F8883" t="str">
        <f>VLOOKUP(data[[#This Row],[id_campaign]],campaign[],2,FALSE)</f>
        <v>NonUSTravel</v>
      </c>
      <c r="G8883" t="str">
        <f>VLOOKUP(data[[#This Row],[id_customer]],customer[],2,FALSE)</f>
        <v>Marley Canero</v>
      </c>
      <c r="H8883" t="str">
        <f>data[[#This Row],[id_customer]]&amp;data[[#This Row],[id_campaign]]</f>
        <v>C0555cam10</v>
      </c>
      <c r="I8883">
        <f>DATEDIF(data[[#This Row],[join_date]],data[[#This Row],[buy_date]],"M")</f>
        <v>3</v>
      </c>
    </row>
    <row r="8884" spans="1:9" x14ac:dyDescent="0.25">
      <c r="A8884" t="s">
        <v>2261</v>
      </c>
      <c r="B8884" t="s">
        <v>22</v>
      </c>
      <c r="C8884" s="1">
        <v>44605</v>
      </c>
      <c r="D8884" s="1">
        <v>44730</v>
      </c>
      <c r="E8884">
        <f>VLOOKUP(data[[#This Row],[id_campaign]],campaign[],4,FALSE)</f>
        <v>66</v>
      </c>
      <c r="F8884" t="str">
        <f>VLOOKUP(data[[#This Row],[id_campaign]],campaign[],2,FALSE)</f>
        <v>NonUSTravel</v>
      </c>
      <c r="G8884" t="str">
        <f>VLOOKUP(data[[#This Row],[id_customer]],customer[],2,FALSE)</f>
        <v>Marley Canero</v>
      </c>
      <c r="H8884" t="str">
        <f>data[[#This Row],[id_customer]]&amp;data[[#This Row],[id_campaign]]</f>
        <v>C0555cam10</v>
      </c>
      <c r="I8884">
        <f>DATEDIF(data[[#This Row],[join_date]],data[[#This Row],[buy_date]],"M")</f>
        <v>4</v>
      </c>
    </row>
    <row r="8885" spans="1:9" x14ac:dyDescent="0.25">
      <c r="A8885" t="s">
        <v>2261</v>
      </c>
      <c r="B8885" t="s">
        <v>22</v>
      </c>
      <c r="C8885" s="1">
        <v>44605</v>
      </c>
      <c r="D8885" s="1">
        <v>44757</v>
      </c>
      <c r="E8885">
        <f>VLOOKUP(data[[#This Row],[id_campaign]],campaign[],4,FALSE)</f>
        <v>66</v>
      </c>
      <c r="F8885" t="str">
        <f>VLOOKUP(data[[#This Row],[id_campaign]],campaign[],2,FALSE)</f>
        <v>NonUSTravel</v>
      </c>
      <c r="G8885" t="str">
        <f>VLOOKUP(data[[#This Row],[id_customer]],customer[],2,FALSE)</f>
        <v>Marley Canero</v>
      </c>
      <c r="H8885" t="str">
        <f>data[[#This Row],[id_customer]]&amp;data[[#This Row],[id_campaign]]</f>
        <v>C0555cam10</v>
      </c>
      <c r="I8885">
        <f>DATEDIF(data[[#This Row],[join_date]],data[[#This Row],[buy_date]],"M")</f>
        <v>5</v>
      </c>
    </row>
    <row r="8886" spans="1:9" x14ac:dyDescent="0.25">
      <c r="A8886" t="s">
        <v>2261</v>
      </c>
      <c r="B8886" t="s">
        <v>22</v>
      </c>
      <c r="C8886" s="1">
        <v>44605</v>
      </c>
      <c r="D8886" s="1">
        <v>44794</v>
      </c>
      <c r="E8886">
        <f>VLOOKUP(data[[#This Row],[id_campaign]],campaign[],4,FALSE)</f>
        <v>66</v>
      </c>
      <c r="F8886" t="str">
        <f>VLOOKUP(data[[#This Row],[id_campaign]],campaign[],2,FALSE)</f>
        <v>NonUSTravel</v>
      </c>
      <c r="G8886" t="str">
        <f>VLOOKUP(data[[#This Row],[id_customer]],customer[],2,FALSE)</f>
        <v>Marley Canero</v>
      </c>
      <c r="H8886" t="str">
        <f>data[[#This Row],[id_customer]]&amp;data[[#This Row],[id_campaign]]</f>
        <v>C0555cam10</v>
      </c>
      <c r="I8886">
        <f>DATEDIF(data[[#This Row],[join_date]],data[[#This Row],[buy_date]],"M")</f>
        <v>6</v>
      </c>
    </row>
    <row r="8887" spans="1:9" x14ac:dyDescent="0.25">
      <c r="A8887" t="s">
        <v>2261</v>
      </c>
      <c r="B8887" t="s">
        <v>22</v>
      </c>
      <c r="C8887" s="1">
        <v>44605</v>
      </c>
      <c r="D8887" s="1">
        <v>44851</v>
      </c>
      <c r="E8887">
        <f>VLOOKUP(data[[#This Row],[id_campaign]],campaign[],4,FALSE)</f>
        <v>66</v>
      </c>
      <c r="F8887" t="str">
        <f>VLOOKUP(data[[#This Row],[id_campaign]],campaign[],2,FALSE)</f>
        <v>NonUSTravel</v>
      </c>
      <c r="G8887" t="str">
        <f>VLOOKUP(data[[#This Row],[id_customer]],customer[],2,FALSE)</f>
        <v>Marley Canero</v>
      </c>
      <c r="H8887" t="str">
        <f>data[[#This Row],[id_customer]]&amp;data[[#This Row],[id_campaign]]</f>
        <v>C0555cam10</v>
      </c>
      <c r="I8887">
        <f>DATEDIF(data[[#This Row],[join_date]],data[[#This Row],[buy_date]],"M")</f>
        <v>8</v>
      </c>
    </row>
    <row r="8888" spans="1:9" x14ac:dyDescent="0.25">
      <c r="A8888" t="s">
        <v>2261</v>
      </c>
      <c r="B8888" t="s">
        <v>22</v>
      </c>
      <c r="C8888" s="1">
        <v>44605</v>
      </c>
      <c r="D8888" s="1">
        <v>44879</v>
      </c>
      <c r="E8888">
        <f>VLOOKUP(data[[#This Row],[id_campaign]],campaign[],4,FALSE)</f>
        <v>66</v>
      </c>
      <c r="F8888" t="str">
        <f>VLOOKUP(data[[#This Row],[id_campaign]],campaign[],2,FALSE)</f>
        <v>NonUSTravel</v>
      </c>
      <c r="G8888" t="str">
        <f>VLOOKUP(data[[#This Row],[id_customer]],customer[],2,FALSE)</f>
        <v>Marley Canero</v>
      </c>
      <c r="H8888" t="str">
        <f>data[[#This Row],[id_customer]]&amp;data[[#This Row],[id_campaign]]</f>
        <v>C0555cam10</v>
      </c>
      <c r="I8888">
        <f>DATEDIF(data[[#This Row],[join_date]],data[[#This Row],[buy_date]],"M")</f>
        <v>9</v>
      </c>
    </row>
    <row r="8889" spans="1:9" x14ac:dyDescent="0.25">
      <c r="A8889" t="s">
        <v>2261</v>
      </c>
      <c r="B8889" t="s">
        <v>22</v>
      </c>
      <c r="C8889" s="1">
        <v>44605</v>
      </c>
      <c r="D8889" s="1">
        <v>44911</v>
      </c>
      <c r="E8889">
        <f>VLOOKUP(data[[#This Row],[id_campaign]],campaign[],4,FALSE)</f>
        <v>66</v>
      </c>
      <c r="F8889" t="str">
        <f>VLOOKUP(data[[#This Row],[id_campaign]],campaign[],2,FALSE)</f>
        <v>NonUSTravel</v>
      </c>
      <c r="G8889" t="str">
        <f>VLOOKUP(data[[#This Row],[id_customer]],customer[],2,FALSE)</f>
        <v>Marley Canero</v>
      </c>
      <c r="H8889" t="str">
        <f>data[[#This Row],[id_customer]]&amp;data[[#This Row],[id_campaign]]</f>
        <v>C0555cam10</v>
      </c>
      <c r="I8889">
        <f>DATEDIF(data[[#This Row],[join_date]],data[[#This Row],[buy_date]],"M")</f>
        <v>10</v>
      </c>
    </row>
    <row r="8890" spans="1:9" x14ac:dyDescent="0.25">
      <c r="A8890" t="s">
        <v>2261</v>
      </c>
      <c r="B8890" t="s">
        <v>22</v>
      </c>
      <c r="C8890" s="1">
        <v>44605</v>
      </c>
      <c r="D8890" s="1">
        <v>44952</v>
      </c>
      <c r="E8890">
        <f>VLOOKUP(data[[#This Row],[id_campaign]],campaign[],4,FALSE)</f>
        <v>66</v>
      </c>
      <c r="F8890" t="str">
        <f>VLOOKUP(data[[#This Row],[id_campaign]],campaign[],2,FALSE)</f>
        <v>NonUSTravel</v>
      </c>
      <c r="G8890" t="str">
        <f>VLOOKUP(data[[#This Row],[id_customer]],customer[],2,FALSE)</f>
        <v>Marley Canero</v>
      </c>
      <c r="H8890" t="str">
        <f>data[[#This Row],[id_customer]]&amp;data[[#This Row],[id_campaign]]</f>
        <v>C0555cam10</v>
      </c>
      <c r="I8890">
        <f>DATEDIF(data[[#This Row],[join_date]],data[[#This Row],[buy_date]],"M")</f>
        <v>11</v>
      </c>
    </row>
    <row r="8891" spans="1:9" x14ac:dyDescent="0.25">
      <c r="A8891" t="s">
        <v>2261</v>
      </c>
      <c r="B8891" t="s">
        <v>22</v>
      </c>
      <c r="C8891" s="1">
        <v>44605</v>
      </c>
      <c r="D8891" s="1">
        <v>44970</v>
      </c>
      <c r="E8891">
        <f>VLOOKUP(data[[#This Row],[id_campaign]],campaign[],4,FALSE)</f>
        <v>66</v>
      </c>
      <c r="F8891" t="str">
        <f>VLOOKUP(data[[#This Row],[id_campaign]],campaign[],2,FALSE)</f>
        <v>NonUSTravel</v>
      </c>
      <c r="G8891" t="str">
        <f>VLOOKUP(data[[#This Row],[id_customer]],customer[],2,FALSE)</f>
        <v>Marley Canero</v>
      </c>
      <c r="H8891" t="str">
        <f>data[[#This Row],[id_customer]]&amp;data[[#This Row],[id_campaign]]</f>
        <v>C0555cam10</v>
      </c>
      <c r="I8891">
        <f>DATEDIF(data[[#This Row],[join_date]],data[[#This Row],[buy_date]],"M")</f>
        <v>12</v>
      </c>
    </row>
    <row r="8892" spans="1:9" x14ac:dyDescent="0.25">
      <c r="A8892" t="s">
        <v>2261</v>
      </c>
      <c r="B8892" t="s">
        <v>22</v>
      </c>
      <c r="C8892" s="1">
        <v>44605</v>
      </c>
      <c r="D8892" s="1">
        <v>45013</v>
      </c>
      <c r="E8892">
        <f>VLOOKUP(data[[#This Row],[id_campaign]],campaign[],4,FALSE)</f>
        <v>66</v>
      </c>
      <c r="F8892" t="str">
        <f>VLOOKUP(data[[#This Row],[id_campaign]],campaign[],2,FALSE)</f>
        <v>NonUSTravel</v>
      </c>
      <c r="G8892" t="str">
        <f>VLOOKUP(data[[#This Row],[id_customer]],customer[],2,FALSE)</f>
        <v>Marley Canero</v>
      </c>
      <c r="H8892" t="str">
        <f>data[[#This Row],[id_customer]]&amp;data[[#This Row],[id_campaign]]</f>
        <v>C0555cam10</v>
      </c>
      <c r="I8892">
        <f>DATEDIF(data[[#This Row],[join_date]],data[[#This Row],[buy_date]],"M")</f>
        <v>13</v>
      </c>
    </row>
    <row r="8893" spans="1:9" x14ac:dyDescent="0.25">
      <c r="A8893" t="s">
        <v>2261</v>
      </c>
      <c r="B8893" t="s">
        <v>22</v>
      </c>
      <c r="C8893" s="1">
        <v>44605</v>
      </c>
      <c r="D8893" s="1">
        <v>45035</v>
      </c>
      <c r="E8893">
        <f>VLOOKUP(data[[#This Row],[id_campaign]],campaign[],4,FALSE)</f>
        <v>66</v>
      </c>
      <c r="F8893" t="str">
        <f>VLOOKUP(data[[#This Row],[id_campaign]],campaign[],2,FALSE)</f>
        <v>NonUSTravel</v>
      </c>
      <c r="G8893" t="str">
        <f>VLOOKUP(data[[#This Row],[id_customer]],customer[],2,FALSE)</f>
        <v>Marley Canero</v>
      </c>
      <c r="H8893" t="str">
        <f>data[[#This Row],[id_customer]]&amp;data[[#This Row],[id_campaign]]</f>
        <v>C0555cam10</v>
      </c>
      <c r="I8893">
        <f>DATEDIF(data[[#This Row],[join_date]],data[[#This Row],[buy_date]],"M")</f>
        <v>14</v>
      </c>
    </row>
    <row r="8894" spans="1:9" x14ac:dyDescent="0.25">
      <c r="A8894" t="s">
        <v>2261</v>
      </c>
      <c r="B8894" t="s">
        <v>22</v>
      </c>
      <c r="C8894" s="1">
        <v>44605</v>
      </c>
      <c r="D8894" s="1">
        <v>45065</v>
      </c>
      <c r="E8894">
        <f>VLOOKUP(data[[#This Row],[id_campaign]],campaign[],4,FALSE)</f>
        <v>66</v>
      </c>
      <c r="F8894" t="str">
        <f>VLOOKUP(data[[#This Row],[id_campaign]],campaign[],2,FALSE)</f>
        <v>NonUSTravel</v>
      </c>
      <c r="G8894" t="str">
        <f>VLOOKUP(data[[#This Row],[id_customer]],customer[],2,FALSE)</f>
        <v>Marley Canero</v>
      </c>
      <c r="H8894" t="str">
        <f>data[[#This Row],[id_customer]]&amp;data[[#This Row],[id_campaign]]</f>
        <v>C0555cam10</v>
      </c>
      <c r="I8894">
        <f>DATEDIF(data[[#This Row],[join_date]],data[[#This Row],[buy_date]],"M")</f>
        <v>15</v>
      </c>
    </row>
    <row r="8895" spans="1:9" x14ac:dyDescent="0.25">
      <c r="A8895" t="s">
        <v>2261</v>
      </c>
      <c r="B8895" t="s">
        <v>16</v>
      </c>
      <c r="C8895" s="1">
        <v>44701</v>
      </c>
      <c r="D8895" s="1">
        <v>44701</v>
      </c>
      <c r="E8895">
        <f>VLOOKUP(data[[#This Row],[id_campaign]],campaign[],4,FALSE)</f>
        <v>25</v>
      </c>
      <c r="F8895" t="str">
        <f>VLOOKUP(data[[#This Row],[id_campaign]],campaign[],2,FALSE)</f>
        <v>BuysViaMailOrder</v>
      </c>
      <c r="G8895" t="str">
        <f>VLOOKUP(data[[#This Row],[id_customer]],customer[],2,FALSE)</f>
        <v>Marley Canero</v>
      </c>
      <c r="H8895" t="str">
        <f>data[[#This Row],[id_customer]]&amp;data[[#This Row],[id_campaign]]</f>
        <v>C0555cam07</v>
      </c>
      <c r="I8895">
        <f>DATEDIF(data[[#This Row],[join_date]],data[[#This Row],[buy_date]],"M")</f>
        <v>0</v>
      </c>
    </row>
    <row r="8896" spans="1:9" x14ac:dyDescent="0.25">
      <c r="A8896" t="s">
        <v>2261</v>
      </c>
      <c r="B8896" t="s">
        <v>16</v>
      </c>
      <c r="C8896" s="1">
        <v>44701</v>
      </c>
      <c r="D8896" s="1">
        <v>44733</v>
      </c>
      <c r="E8896">
        <f>VLOOKUP(data[[#This Row],[id_campaign]],campaign[],4,FALSE)</f>
        <v>25</v>
      </c>
      <c r="F8896" t="str">
        <f>VLOOKUP(data[[#This Row],[id_campaign]],campaign[],2,FALSE)</f>
        <v>BuysViaMailOrder</v>
      </c>
      <c r="G8896" t="str">
        <f>VLOOKUP(data[[#This Row],[id_customer]],customer[],2,FALSE)</f>
        <v>Marley Canero</v>
      </c>
      <c r="H8896" t="str">
        <f>data[[#This Row],[id_customer]]&amp;data[[#This Row],[id_campaign]]</f>
        <v>C0555cam07</v>
      </c>
      <c r="I8896">
        <f>DATEDIF(data[[#This Row],[join_date]],data[[#This Row],[buy_date]],"M")</f>
        <v>1</v>
      </c>
    </row>
    <row r="8897" spans="1:9" x14ac:dyDescent="0.25">
      <c r="A8897" t="s">
        <v>2261</v>
      </c>
      <c r="B8897" t="s">
        <v>16</v>
      </c>
      <c r="C8897" s="1">
        <v>44701</v>
      </c>
      <c r="D8897" s="1">
        <v>44768</v>
      </c>
      <c r="E8897">
        <f>VLOOKUP(data[[#This Row],[id_campaign]],campaign[],4,FALSE)</f>
        <v>25</v>
      </c>
      <c r="F8897" t="str">
        <f>VLOOKUP(data[[#This Row],[id_campaign]],campaign[],2,FALSE)</f>
        <v>BuysViaMailOrder</v>
      </c>
      <c r="G8897" t="str">
        <f>VLOOKUP(data[[#This Row],[id_customer]],customer[],2,FALSE)</f>
        <v>Marley Canero</v>
      </c>
      <c r="H8897" t="str">
        <f>data[[#This Row],[id_customer]]&amp;data[[#This Row],[id_campaign]]</f>
        <v>C0555cam07</v>
      </c>
      <c r="I8897">
        <f>DATEDIF(data[[#This Row],[join_date]],data[[#This Row],[buy_date]],"M")</f>
        <v>2</v>
      </c>
    </row>
    <row r="8898" spans="1:9" x14ac:dyDescent="0.25">
      <c r="A8898" t="s">
        <v>2261</v>
      </c>
      <c r="B8898" t="s">
        <v>16</v>
      </c>
      <c r="C8898" s="1">
        <v>44701</v>
      </c>
      <c r="D8898" s="1">
        <v>44803</v>
      </c>
      <c r="E8898">
        <f>VLOOKUP(data[[#This Row],[id_campaign]],campaign[],4,FALSE)</f>
        <v>25</v>
      </c>
      <c r="F8898" t="str">
        <f>VLOOKUP(data[[#This Row],[id_campaign]],campaign[],2,FALSE)</f>
        <v>BuysViaMailOrder</v>
      </c>
      <c r="G8898" t="str">
        <f>VLOOKUP(data[[#This Row],[id_customer]],customer[],2,FALSE)</f>
        <v>Marley Canero</v>
      </c>
      <c r="H8898" t="str">
        <f>data[[#This Row],[id_customer]]&amp;data[[#This Row],[id_campaign]]</f>
        <v>C0555cam07</v>
      </c>
      <c r="I8898">
        <f>DATEDIF(data[[#This Row],[join_date]],data[[#This Row],[buy_date]],"M")</f>
        <v>3</v>
      </c>
    </row>
    <row r="8899" spans="1:9" x14ac:dyDescent="0.25">
      <c r="A8899" t="s">
        <v>2261</v>
      </c>
      <c r="B8899" t="s">
        <v>16</v>
      </c>
      <c r="C8899" s="1">
        <v>44701</v>
      </c>
      <c r="D8899" s="1">
        <v>44806</v>
      </c>
      <c r="E8899">
        <f>VLOOKUP(data[[#This Row],[id_campaign]],campaign[],4,FALSE)</f>
        <v>25</v>
      </c>
      <c r="F8899" t="str">
        <f>VLOOKUP(data[[#This Row],[id_campaign]],campaign[],2,FALSE)</f>
        <v>BuysViaMailOrder</v>
      </c>
      <c r="G8899" t="str">
        <f>VLOOKUP(data[[#This Row],[id_customer]],customer[],2,FALSE)</f>
        <v>Marley Canero</v>
      </c>
      <c r="H8899" t="str">
        <f>data[[#This Row],[id_customer]]&amp;data[[#This Row],[id_campaign]]</f>
        <v>C0555cam07</v>
      </c>
      <c r="I8899">
        <f>DATEDIF(data[[#This Row],[join_date]],data[[#This Row],[buy_date]],"M")</f>
        <v>3</v>
      </c>
    </row>
    <row r="8900" spans="1:9" x14ac:dyDescent="0.25">
      <c r="A8900" t="s">
        <v>2261</v>
      </c>
      <c r="B8900" t="s">
        <v>16</v>
      </c>
      <c r="C8900" s="1">
        <v>44701</v>
      </c>
      <c r="D8900" s="1">
        <v>44889</v>
      </c>
      <c r="E8900">
        <f>VLOOKUP(data[[#This Row],[id_campaign]],campaign[],4,FALSE)</f>
        <v>25</v>
      </c>
      <c r="F8900" t="str">
        <f>VLOOKUP(data[[#This Row],[id_campaign]],campaign[],2,FALSE)</f>
        <v>BuysViaMailOrder</v>
      </c>
      <c r="G8900" t="str">
        <f>VLOOKUP(data[[#This Row],[id_customer]],customer[],2,FALSE)</f>
        <v>Marley Canero</v>
      </c>
      <c r="H8900" t="str">
        <f>data[[#This Row],[id_customer]]&amp;data[[#This Row],[id_campaign]]</f>
        <v>C0555cam07</v>
      </c>
      <c r="I8900">
        <f>DATEDIF(data[[#This Row],[join_date]],data[[#This Row],[buy_date]],"M")</f>
        <v>6</v>
      </c>
    </row>
    <row r="8901" spans="1:9" x14ac:dyDescent="0.25">
      <c r="A8901" t="s">
        <v>2261</v>
      </c>
      <c r="B8901" t="s">
        <v>16</v>
      </c>
      <c r="C8901" s="1">
        <v>44701</v>
      </c>
      <c r="D8901" s="1">
        <v>44900</v>
      </c>
      <c r="E8901">
        <f>VLOOKUP(data[[#This Row],[id_campaign]],campaign[],4,FALSE)</f>
        <v>25</v>
      </c>
      <c r="F8901" t="str">
        <f>VLOOKUP(data[[#This Row],[id_campaign]],campaign[],2,FALSE)</f>
        <v>BuysViaMailOrder</v>
      </c>
      <c r="G8901" t="str">
        <f>VLOOKUP(data[[#This Row],[id_customer]],customer[],2,FALSE)</f>
        <v>Marley Canero</v>
      </c>
      <c r="H8901" t="str">
        <f>data[[#This Row],[id_customer]]&amp;data[[#This Row],[id_campaign]]</f>
        <v>C0555cam07</v>
      </c>
      <c r="I8901">
        <f>DATEDIF(data[[#This Row],[join_date]],data[[#This Row],[buy_date]],"M")</f>
        <v>6</v>
      </c>
    </row>
    <row r="8902" spans="1:9" x14ac:dyDescent="0.25">
      <c r="A8902" t="s">
        <v>2261</v>
      </c>
      <c r="B8902" t="s">
        <v>16</v>
      </c>
      <c r="C8902" s="1">
        <v>44701</v>
      </c>
      <c r="D8902" s="1">
        <v>44947</v>
      </c>
      <c r="E8902">
        <f>VLOOKUP(data[[#This Row],[id_campaign]],campaign[],4,FALSE)</f>
        <v>25</v>
      </c>
      <c r="F8902" t="str">
        <f>VLOOKUP(data[[#This Row],[id_campaign]],campaign[],2,FALSE)</f>
        <v>BuysViaMailOrder</v>
      </c>
      <c r="G8902" t="str">
        <f>VLOOKUP(data[[#This Row],[id_customer]],customer[],2,FALSE)</f>
        <v>Marley Canero</v>
      </c>
      <c r="H8902" t="str">
        <f>data[[#This Row],[id_customer]]&amp;data[[#This Row],[id_campaign]]</f>
        <v>C0555cam07</v>
      </c>
      <c r="I8902">
        <f>DATEDIF(data[[#This Row],[join_date]],data[[#This Row],[buy_date]],"M")</f>
        <v>8</v>
      </c>
    </row>
    <row r="8903" spans="1:9" x14ac:dyDescent="0.25">
      <c r="A8903" t="s">
        <v>2261</v>
      </c>
      <c r="B8903" t="s">
        <v>16</v>
      </c>
      <c r="C8903" s="1">
        <v>44701</v>
      </c>
      <c r="D8903" s="1">
        <v>44978</v>
      </c>
      <c r="E8903">
        <f>VLOOKUP(data[[#This Row],[id_campaign]],campaign[],4,FALSE)</f>
        <v>25</v>
      </c>
      <c r="F8903" t="str">
        <f>VLOOKUP(data[[#This Row],[id_campaign]],campaign[],2,FALSE)</f>
        <v>BuysViaMailOrder</v>
      </c>
      <c r="G8903" t="str">
        <f>VLOOKUP(data[[#This Row],[id_customer]],customer[],2,FALSE)</f>
        <v>Marley Canero</v>
      </c>
      <c r="H8903" t="str">
        <f>data[[#This Row],[id_customer]]&amp;data[[#This Row],[id_campaign]]</f>
        <v>C0555cam07</v>
      </c>
      <c r="I8903">
        <f>DATEDIF(data[[#This Row],[join_date]],data[[#This Row],[buy_date]],"M")</f>
        <v>9</v>
      </c>
    </row>
    <row r="8904" spans="1:9" x14ac:dyDescent="0.25">
      <c r="A8904" t="s">
        <v>2261</v>
      </c>
      <c r="B8904" t="s">
        <v>16</v>
      </c>
      <c r="C8904" s="1">
        <v>44701</v>
      </c>
      <c r="D8904" s="1">
        <v>45006</v>
      </c>
      <c r="E8904">
        <f>VLOOKUP(data[[#This Row],[id_campaign]],campaign[],4,FALSE)</f>
        <v>25</v>
      </c>
      <c r="F8904" t="str">
        <f>VLOOKUP(data[[#This Row],[id_campaign]],campaign[],2,FALSE)</f>
        <v>BuysViaMailOrder</v>
      </c>
      <c r="G8904" t="str">
        <f>VLOOKUP(data[[#This Row],[id_customer]],customer[],2,FALSE)</f>
        <v>Marley Canero</v>
      </c>
      <c r="H8904" t="str">
        <f>data[[#This Row],[id_customer]]&amp;data[[#This Row],[id_campaign]]</f>
        <v>C0555cam07</v>
      </c>
      <c r="I8904">
        <f>DATEDIF(data[[#This Row],[join_date]],data[[#This Row],[buy_date]],"M")</f>
        <v>10</v>
      </c>
    </row>
    <row r="8905" spans="1:9" x14ac:dyDescent="0.25">
      <c r="A8905" t="s">
        <v>2261</v>
      </c>
      <c r="B8905" t="s">
        <v>16</v>
      </c>
      <c r="C8905" s="1">
        <v>44701</v>
      </c>
      <c r="D8905" s="1">
        <v>45037</v>
      </c>
      <c r="E8905">
        <f>VLOOKUP(data[[#This Row],[id_campaign]],campaign[],4,FALSE)</f>
        <v>25</v>
      </c>
      <c r="F8905" t="str">
        <f>VLOOKUP(data[[#This Row],[id_campaign]],campaign[],2,FALSE)</f>
        <v>BuysViaMailOrder</v>
      </c>
      <c r="G8905" t="str">
        <f>VLOOKUP(data[[#This Row],[id_customer]],customer[],2,FALSE)</f>
        <v>Marley Canero</v>
      </c>
      <c r="H8905" t="str">
        <f>data[[#This Row],[id_customer]]&amp;data[[#This Row],[id_campaign]]</f>
        <v>C0555cam07</v>
      </c>
      <c r="I8905">
        <f>DATEDIF(data[[#This Row],[join_date]],data[[#This Row],[buy_date]],"M")</f>
        <v>11</v>
      </c>
    </row>
    <row r="8906" spans="1:9" x14ac:dyDescent="0.25">
      <c r="A8906" t="s">
        <v>2265</v>
      </c>
      <c r="B8906" t="s">
        <v>16</v>
      </c>
      <c r="C8906" s="1">
        <v>44927</v>
      </c>
      <c r="D8906" s="1">
        <v>44927</v>
      </c>
      <c r="E8906">
        <f>VLOOKUP(data[[#This Row],[id_campaign]],campaign[],4,FALSE)</f>
        <v>25</v>
      </c>
      <c r="F8906" t="str">
        <f>VLOOKUP(data[[#This Row],[id_campaign]],campaign[],2,FALSE)</f>
        <v>BuysViaMailOrder</v>
      </c>
      <c r="G8906" t="str">
        <f>VLOOKUP(data[[#This Row],[id_customer]],customer[],2,FALSE)</f>
        <v>Deane Sach</v>
      </c>
      <c r="H8906" t="str">
        <f>data[[#This Row],[id_customer]]&amp;data[[#This Row],[id_campaign]]</f>
        <v>C0556cam07</v>
      </c>
      <c r="I8906">
        <f>DATEDIF(data[[#This Row],[join_date]],data[[#This Row],[buy_date]],"M")</f>
        <v>0</v>
      </c>
    </row>
    <row r="8907" spans="1:9" x14ac:dyDescent="0.25">
      <c r="A8907" t="s">
        <v>2265</v>
      </c>
      <c r="B8907" t="s">
        <v>16</v>
      </c>
      <c r="C8907" s="1">
        <v>44927</v>
      </c>
      <c r="D8907" s="1">
        <v>44961</v>
      </c>
      <c r="E8907">
        <f>VLOOKUP(data[[#This Row],[id_campaign]],campaign[],4,FALSE)</f>
        <v>25</v>
      </c>
      <c r="F8907" t="str">
        <f>VLOOKUP(data[[#This Row],[id_campaign]],campaign[],2,FALSE)</f>
        <v>BuysViaMailOrder</v>
      </c>
      <c r="G8907" t="str">
        <f>VLOOKUP(data[[#This Row],[id_customer]],customer[],2,FALSE)</f>
        <v>Deane Sach</v>
      </c>
      <c r="H8907" t="str">
        <f>data[[#This Row],[id_customer]]&amp;data[[#This Row],[id_campaign]]</f>
        <v>C0556cam07</v>
      </c>
      <c r="I8907">
        <f>DATEDIF(data[[#This Row],[join_date]],data[[#This Row],[buy_date]],"M")</f>
        <v>1</v>
      </c>
    </row>
    <row r="8908" spans="1:9" x14ac:dyDescent="0.25">
      <c r="A8908" t="s">
        <v>2265</v>
      </c>
      <c r="B8908" t="s">
        <v>16</v>
      </c>
      <c r="C8908" s="1">
        <v>44927</v>
      </c>
      <c r="D8908" s="1">
        <v>44990</v>
      </c>
      <c r="E8908">
        <f>VLOOKUP(data[[#This Row],[id_campaign]],campaign[],4,FALSE)</f>
        <v>25</v>
      </c>
      <c r="F8908" t="str">
        <f>VLOOKUP(data[[#This Row],[id_campaign]],campaign[],2,FALSE)</f>
        <v>BuysViaMailOrder</v>
      </c>
      <c r="G8908" t="str">
        <f>VLOOKUP(data[[#This Row],[id_customer]],customer[],2,FALSE)</f>
        <v>Deane Sach</v>
      </c>
      <c r="H8908" t="str">
        <f>data[[#This Row],[id_customer]]&amp;data[[#This Row],[id_campaign]]</f>
        <v>C0556cam07</v>
      </c>
      <c r="I8908">
        <f>DATEDIF(data[[#This Row],[join_date]],data[[#This Row],[buy_date]],"M")</f>
        <v>2</v>
      </c>
    </row>
    <row r="8909" spans="1:9" x14ac:dyDescent="0.25">
      <c r="A8909" t="s">
        <v>2265</v>
      </c>
      <c r="B8909" t="s">
        <v>16</v>
      </c>
      <c r="C8909" s="1">
        <v>44927</v>
      </c>
      <c r="D8909" s="1">
        <v>45026</v>
      </c>
      <c r="E8909">
        <f>VLOOKUP(data[[#This Row],[id_campaign]],campaign[],4,FALSE)</f>
        <v>25</v>
      </c>
      <c r="F8909" t="str">
        <f>VLOOKUP(data[[#This Row],[id_campaign]],campaign[],2,FALSE)</f>
        <v>BuysViaMailOrder</v>
      </c>
      <c r="G8909" t="str">
        <f>VLOOKUP(data[[#This Row],[id_customer]],customer[],2,FALSE)</f>
        <v>Deane Sach</v>
      </c>
      <c r="H8909" t="str">
        <f>data[[#This Row],[id_customer]]&amp;data[[#This Row],[id_campaign]]</f>
        <v>C0556cam07</v>
      </c>
      <c r="I8909">
        <f>DATEDIF(data[[#This Row],[join_date]],data[[#This Row],[buy_date]],"M")</f>
        <v>3</v>
      </c>
    </row>
    <row r="8910" spans="1:9" x14ac:dyDescent="0.25">
      <c r="A8910" t="s">
        <v>2265</v>
      </c>
      <c r="B8910" t="s">
        <v>16</v>
      </c>
      <c r="C8910" s="1">
        <v>44927</v>
      </c>
      <c r="D8910" s="1">
        <v>45059</v>
      </c>
      <c r="E8910">
        <f>VLOOKUP(data[[#This Row],[id_campaign]],campaign[],4,FALSE)</f>
        <v>25</v>
      </c>
      <c r="F8910" t="str">
        <f>VLOOKUP(data[[#This Row],[id_campaign]],campaign[],2,FALSE)</f>
        <v>BuysViaMailOrder</v>
      </c>
      <c r="G8910" t="str">
        <f>VLOOKUP(data[[#This Row],[id_customer]],customer[],2,FALSE)</f>
        <v>Deane Sach</v>
      </c>
      <c r="H8910" t="str">
        <f>data[[#This Row],[id_customer]]&amp;data[[#This Row],[id_campaign]]</f>
        <v>C0556cam07</v>
      </c>
      <c r="I8910">
        <f>DATEDIF(data[[#This Row],[join_date]],data[[#This Row],[buy_date]],"M")</f>
        <v>4</v>
      </c>
    </row>
    <row r="8911" spans="1:9" x14ac:dyDescent="0.25">
      <c r="A8911" t="s">
        <v>2265</v>
      </c>
      <c r="B8911" t="s">
        <v>12</v>
      </c>
      <c r="C8911" s="1">
        <v>44986</v>
      </c>
      <c r="D8911" s="1">
        <v>44986</v>
      </c>
      <c r="E8911">
        <f>VLOOKUP(data[[#This Row],[id_campaign]],campaign[],4,FALSE)</f>
        <v>22</v>
      </c>
      <c r="F8911" t="str">
        <f>VLOOKUP(data[[#This Row],[id_campaign]],campaign[],2,FALSE)</f>
        <v>RVOwner</v>
      </c>
      <c r="G8911" t="str">
        <f>VLOOKUP(data[[#This Row],[id_customer]],customer[],2,FALSE)</f>
        <v>Deane Sach</v>
      </c>
      <c r="H8911" t="str">
        <f>data[[#This Row],[id_customer]]&amp;data[[#This Row],[id_campaign]]</f>
        <v>C0556cam05</v>
      </c>
      <c r="I8911">
        <f>DATEDIF(data[[#This Row],[join_date]],data[[#This Row],[buy_date]],"M")</f>
        <v>0</v>
      </c>
    </row>
    <row r="8912" spans="1:9" x14ac:dyDescent="0.25">
      <c r="A8912" t="s">
        <v>2265</v>
      </c>
      <c r="B8912" t="s">
        <v>12</v>
      </c>
      <c r="C8912" s="1">
        <v>44986</v>
      </c>
      <c r="D8912" s="1">
        <v>45022</v>
      </c>
      <c r="E8912">
        <f>VLOOKUP(data[[#This Row],[id_campaign]],campaign[],4,FALSE)</f>
        <v>22</v>
      </c>
      <c r="F8912" t="str">
        <f>VLOOKUP(data[[#This Row],[id_campaign]],campaign[],2,FALSE)</f>
        <v>RVOwner</v>
      </c>
      <c r="G8912" t="str">
        <f>VLOOKUP(data[[#This Row],[id_customer]],customer[],2,FALSE)</f>
        <v>Deane Sach</v>
      </c>
      <c r="H8912" t="str">
        <f>data[[#This Row],[id_customer]]&amp;data[[#This Row],[id_campaign]]</f>
        <v>C0556cam05</v>
      </c>
      <c r="I8912">
        <f>DATEDIF(data[[#This Row],[join_date]],data[[#This Row],[buy_date]],"M")</f>
        <v>1</v>
      </c>
    </row>
    <row r="8913" spans="1:9" x14ac:dyDescent="0.25">
      <c r="A8913" t="s">
        <v>2265</v>
      </c>
      <c r="B8913" t="s">
        <v>12</v>
      </c>
      <c r="C8913" s="1">
        <v>44986</v>
      </c>
      <c r="D8913" s="1">
        <v>45047</v>
      </c>
      <c r="E8913">
        <f>VLOOKUP(data[[#This Row],[id_campaign]],campaign[],4,FALSE)</f>
        <v>22</v>
      </c>
      <c r="F8913" t="str">
        <f>VLOOKUP(data[[#This Row],[id_campaign]],campaign[],2,FALSE)</f>
        <v>RVOwner</v>
      </c>
      <c r="G8913" t="str">
        <f>VLOOKUP(data[[#This Row],[id_customer]],customer[],2,FALSE)</f>
        <v>Deane Sach</v>
      </c>
      <c r="H8913" t="str">
        <f>data[[#This Row],[id_customer]]&amp;data[[#This Row],[id_campaign]]</f>
        <v>C0556cam05</v>
      </c>
      <c r="I8913">
        <f>DATEDIF(data[[#This Row],[join_date]],data[[#This Row],[buy_date]],"M")</f>
        <v>2</v>
      </c>
    </row>
    <row r="8914" spans="1:9" x14ac:dyDescent="0.25">
      <c r="A8914" t="s">
        <v>2269</v>
      </c>
      <c r="B8914" t="s">
        <v>4</v>
      </c>
      <c r="C8914" s="1">
        <v>44825</v>
      </c>
      <c r="D8914" s="1">
        <v>44825</v>
      </c>
      <c r="E8914">
        <f>VLOOKUP(data[[#This Row],[id_campaign]],campaign[],4,FALSE)</f>
        <v>10</v>
      </c>
      <c r="F8914" t="str">
        <f>VLOOKUP(data[[#This Row],[id_campaign]],campaign[],2,FALSE)</f>
        <v>ChildrenInHH</v>
      </c>
      <c r="G8914" t="str">
        <f>VLOOKUP(data[[#This Row],[id_customer]],customer[],2,FALSE)</f>
        <v>Roman Deval</v>
      </c>
      <c r="H8914" t="str">
        <f>data[[#This Row],[id_customer]]&amp;data[[#This Row],[id_campaign]]</f>
        <v>C0557cam01</v>
      </c>
      <c r="I8914">
        <f>DATEDIF(data[[#This Row],[join_date]],data[[#This Row],[buy_date]],"M")</f>
        <v>0</v>
      </c>
    </row>
    <row r="8915" spans="1:9" x14ac:dyDescent="0.25">
      <c r="A8915" t="s">
        <v>2269</v>
      </c>
      <c r="B8915" t="s">
        <v>4</v>
      </c>
      <c r="C8915" s="1">
        <v>44825</v>
      </c>
      <c r="D8915" s="1">
        <v>44862</v>
      </c>
      <c r="E8915">
        <f>VLOOKUP(data[[#This Row],[id_campaign]],campaign[],4,FALSE)</f>
        <v>10</v>
      </c>
      <c r="F8915" t="str">
        <f>VLOOKUP(data[[#This Row],[id_campaign]],campaign[],2,FALSE)</f>
        <v>ChildrenInHH</v>
      </c>
      <c r="G8915" t="str">
        <f>VLOOKUP(data[[#This Row],[id_customer]],customer[],2,FALSE)</f>
        <v>Roman Deval</v>
      </c>
      <c r="H8915" t="str">
        <f>data[[#This Row],[id_customer]]&amp;data[[#This Row],[id_campaign]]</f>
        <v>C0557cam01</v>
      </c>
      <c r="I8915">
        <f>DATEDIF(data[[#This Row],[join_date]],data[[#This Row],[buy_date]],"M")</f>
        <v>1</v>
      </c>
    </row>
    <row r="8916" spans="1:9" x14ac:dyDescent="0.25">
      <c r="A8916" t="s">
        <v>2269</v>
      </c>
      <c r="B8916" t="s">
        <v>4</v>
      </c>
      <c r="C8916" s="1">
        <v>44825</v>
      </c>
      <c r="D8916" s="1">
        <v>44955</v>
      </c>
      <c r="E8916">
        <f>VLOOKUP(data[[#This Row],[id_campaign]],campaign[],4,FALSE)</f>
        <v>10</v>
      </c>
      <c r="F8916" t="str">
        <f>VLOOKUP(data[[#This Row],[id_campaign]],campaign[],2,FALSE)</f>
        <v>ChildrenInHH</v>
      </c>
      <c r="G8916" t="str">
        <f>VLOOKUP(data[[#This Row],[id_customer]],customer[],2,FALSE)</f>
        <v>Roman Deval</v>
      </c>
      <c r="H8916" t="str">
        <f>data[[#This Row],[id_customer]]&amp;data[[#This Row],[id_campaign]]</f>
        <v>C0557cam01</v>
      </c>
      <c r="I8916">
        <f>DATEDIF(data[[#This Row],[join_date]],data[[#This Row],[buy_date]],"M")</f>
        <v>4</v>
      </c>
    </row>
    <row r="8917" spans="1:9" x14ac:dyDescent="0.25">
      <c r="A8917" t="s">
        <v>2269</v>
      </c>
      <c r="B8917" t="s">
        <v>4</v>
      </c>
      <c r="C8917" s="1">
        <v>44825</v>
      </c>
      <c r="D8917" s="1">
        <v>45006</v>
      </c>
      <c r="E8917">
        <f>VLOOKUP(data[[#This Row],[id_campaign]],campaign[],4,FALSE)</f>
        <v>10</v>
      </c>
      <c r="F8917" t="str">
        <f>VLOOKUP(data[[#This Row],[id_campaign]],campaign[],2,FALSE)</f>
        <v>ChildrenInHH</v>
      </c>
      <c r="G8917" t="str">
        <f>VLOOKUP(data[[#This Row],[id_customer]],customer[],2,FALSE)</f>
        <v>Roman Deval</v>
      </c>
      <c r="H8917" t="str">
        <f>data[[#This Row],[id_customer]]&amp;data[[#This Row],[id_campaign]]</f>
        <v>C0557cam01</v>
      </c>
      <c r="I8917">
        <f>DATEDIF(data[[#This Row],[join_date]],data[[#This Row],[buy_date]],"M")</f>
        <v>6</v>
      </c>
    </row>
    <row r="8918" spans="1:9" x14ac:dyDescent="0.25">
      <c r="A8918" t="s">
        <v>2269</v>
      </c>
      <c r="B8918" t="s">
        <v>4</v>
      </c>
      <c r="C8918" s="1">
        <v>44825</v>
      </c>
      <c r="D8918" s="1">
        <v>45037</v>
      </c>
      <c r="E8918">
        <f>VLOOKUP(data[[#This Row],[id_campaign]],campaign[],4,FALSE)</f>
        <v>10</v>
      </c>
      <c r="F8918" t="str">
        <f>VLOOKUP(data[[#This Row],[id_campaign]],campaign[],2,FALSE)</f>
        <v>ChildrenInHH</v>
      </c>
      <c r="G8918" t="str">
        <f>VLOOKUP(data[[#This Row],[id_customer]],customer[],2,FALSE)</f>
        <v>Roman Deval</v>
      </c>
      <c r="H8918" t="str">
        <f>data[[#This Row],[id_customer]]&amp;data[[#This Row],[id_campaign]]</f>
        <v>C0557cam01</v>
      </c>
      <c r="I8918">
        <f>DATEDIF(data[[#This Row],[join_date]],data[[#This Row],[buy_date]],"M")</f>
        <v>7</v>
      </c>
    </row>
    <row r="8919" spans="1:9" x14ac:dyDescent="0.25">
      <c r="A8919" t="s">
        <v>2273</v>
      </c>
      <c r="B8919" t="s">
        <v>28</v>
      </c>
      <c r="C8919" s="1">
        <v>44596</v>
      </c>
      <c r="D8919" s="1">
        <v>44596</v>
      </c>
      <c r="E8919">
        <f>VLOOKUP(data[[#This Row],[id_campaign]],campaign[],4,FALSE)</f>
        <v>25</v>
      </c>
      <c r="F8919" t="str">
        <f>VLOOKUP(data[[#This Row],[id_campaign]],campaign[],2,FALSE)</f>
        <v>NewCellphoneUser</v>
      </c>
      <c r="G8919" t="str">
        <f>VLOOKUP(data[[#This Row],[id_customer]],customer[],2,FALSE)</f>
        <v>Coraline Lane</v>
      </c>
      <c r="H8919" t="str">
        <f>data[[#This Row],[id_customer]]&amp;data[[#This Row],[id_campaign]]</f>
        <v>C0558cam13</v>
      </c>
      <c r="I8919">
        <f>DATEDIF(data[[#This Row],[join_date]],data[[#This Row],[buy_date]],"M")</f>
        <v>0</v>
      </c>
    </row>
    <row r="8920" spans="1:9" x14ac:dyDescent="0.25">
      <c r="A8920" t="s">
        <v>2273</v>
      </c>
      <c r="B8920" t="s">
        <v>28</v>
      </c>
      <c r="C8920" s="1">
        <v>44596</v>
      </c>
      <c r="D8920" s="1">
        <v>44626</v>
      </c>
      <c r="E8920">
        <f>VLOOKUP(data[[#This Row],[id_campaign]],campaign[],4,FALSE)</f>
        <v>25</v>
      </c>
      <c r="F8920" t="str">
        <f>VLOOKUP(data[[#This Row],[id_campaign]],campaign[],2,FALSE)</f>
        <v>NewCellphoneUser</v>
      </c>
      <c r="G8920" t="str">
        <f>VLOOKUP(data[[#This Row],[id_customer]],customer[],2,FALSE)</f>
        <v>Coraline Lane</v>
      </c>
      <c r="H8920" t="str">
        <f>data[[#This Row],[id_customer]]&amp;data[[#This Row],[id_campaign]]</f>
        <v>C0558cam13</v>
      </c>
      <c r="I8920">
        <f>DATEDIF(data[[#This Row],[join_date]],data[[#This Row],[buy_date]],"M")</f>
        <v>1</v>
      </c>
    </row>
    <row r="8921" spans="1:9" x14ac:dyDescent="0.25">
      <c r="A8921" t="s">
        <v>2273</v>
      </c>
      <c r="B8921" t="s">
        <v>28</v>
      </c>
      <c r="C8921" s="1">
        <v>44596</v>
      </c>
      <c r="D8921" s="1">
        <v>44687</v>
      </c>
      <c r="E8921">
        <f>VLOOKUP(data[[#This Row],[id_campaign]],campaign[],4,FALSE)</f>
        <v>25</v>
      </c>
      <c r="F8921" t="str">
        <f>VLOOKUP(data[[#This Row],[id_campaign]],campaign[],2,FALSE)</f>
        <v>NewCellphoneUser</v>
      </c>
      <c r="G8921" t="str">
        <f>VLOOKUP(data[[#This Row],[id_customer]],customer[],2,FALSE)</f>
        <v>Coraline Lane</v>
      </c>
      <c r="H8921" t="str">
        <f>data[[#This Row],[id_customer]]&amp;data[[#This Row],[id_campaign]]</f>
        <v>C0558cam13</v>
      </c>
      <c r="I8921">
        <f>DATEDIF(data[[#This Row],[join_date]],data[[#This Row],[buy_date]],"M")</f>
        <v>3</v>
      </c>
    </row>
    <row r="8922" spans="1:9" x14ac:dyDescent="0.25">
      <c r="A8922" t="s">
        <v>2273</v>
      </c>
      <c r="B8922" t="s">
        <v>28</v>
      </c>
      <c r="C8922" s="1">
        <v>44596</v>
      </c>
      <c r="D8922" s="1">
        <v>44721</v>
      </c>
      <c r="E8922">
        <f>VLOOKUP(data[[#This Row],[id_campaign]],campaign[],4,FALSE)</f>
        <v>25</v>
      </c>
      <c r="F8922" t="str">
        <f>VLOOKUP(data[[#This Row],[id_campaign]],campaign[],2,FALSE)</f>
        <v>NewCellphoneUser</v>
      </c>
      <c r="G8922" t="str">
        <f>VLOOKUP(data[[#This Row],[id_customer]],customer[],2,FALSE)</f>
        <v>Coraline Lane</v>
      </c>
      <c r="H8922" t="str">
        <f>data[[#This Row],[id_customer]]&amp;data[[#This Row],[id_campaign]]</f>
        <v>C0558cam13</v>
      </c>
      <c r="I8922">
        <f>DATEDIF(data[[#This Row],[join_date]],data[[#This Row],[buy_date]],"M")</f>
        <v>4</v>
      </c>
    </row>
    <row r="8923" spans="1:9" x14ac:dyDescent="0.25">
      <c r="A8923" t="s">
        <v>2273</v>
      </c>
      <c r="B8923" t="s">
        <v>28</v>
      </c>
      <c r="C8923" s="1">
        <v>44596</v>
      </c>
      <c r="D8923" s="1">
        <v>44785</v>
      </c>
      <c r="E8923">
        <f>VLOOKUP(data[[#This Row],[id_campaign]],campaign[],4,FALSE)</f>
        <v>25</v>
      </c>
      <c r="F8923" t="str">
        <f>VLOOKUP(data[[#This Row],[id_campaign]],campaign[],2,FALSE)</f>
        <v>NewCellphoneUser</v>
      </c>
      <c r="G8923" t="str">
        <f>VLOOKUP(data[[#This Row],[id_customer]],customer[],2,FALSE)</f>
        <v>Coraline Lane</v>
      </c>
      <c r="H8923" t="str">
        <f>data[[#This Row],[id_customer]]&amp;data[[#This Row],[id_campaign]]</f>
        <v>C0558cam13</v>
      </c>
      <c r="I8923">
        <f>DATEDIF(data[[#This Row],[join_date]],data[[#This Row],[buy_date]],"M")</f>
        <v>6</v>
      </c>
    </row>
    <row r="8924" spans="1:9" x14ac:dyDescent="0.25">
      <c r="A8924" t="s">
        <v>2273</v>
      </c>
      <c r="B8924" t="s">
        <v>28</v>
      </c>
      <c r="C8924" s="1">
        <v>44596</v>
      </c>
      <c r="D8924" s="1">
        <v>44815</v>
      </c>
      <c r="E8924">
        <f>VLOOKUP(data[[#This Row],[id_campaign]],campaign[],4,FALSE)</f>
        <v>25</v>
      </c>
      <c r="F8924" t="str">
        <f>VLOOKUP(data[[#This Row],[id_campaign]],campaign[],2,FALSE)</f>
        <v>NewCellphoneUser</v>
      </c>
      <c r="G8924" t="str">
        <f>VLOOKUP(data[[#This Row],[id_customer]],customer[],2,FALSE)</f>
        <v>Coraline Lane</v>
      </c>
      <c r="H8924" t="str">
        <f>data[[#This Row],[id_customer]]&amp;data[[#This Row],[id_campaign]]</f>
        <v>C0558cam13</v>
      </c>
      <c r="I8924">
        <f>DATEDIF(data[[#This Row],[join_date]],data[[#This Row],[buy_date]],"M")</f>
        <v>7</v>
      </c>
    </row>
    <row r="8925" spans="1:9" x14ac:dyDescent="0.25">
      <c r="A8925" t="s">
        <v>2273</v>
      </c>
      <c r="B8925" t="s">
        <v>28</v>
      </c>
      <c r="C8925" s="1">
        <v>44596</v>
      </c>
      <c r="D8925" s="1">
        <v>44849</v>
      </c>
      <c r="E8925">
        <f>VLOOKUP(data[[#This Row],[id_campaign]],campaign[],4,FALSE)</f>
        <v>25</v>
      </c>
      <c r="F8925" t="str">
        <f>VLOOKUP(data[[#This Row],[id_campaign]],campaign[],2,FALSE)</f>
        <v>NewCellphoneUser</v>
      </c>
      <c r="G8925" t="str">
        <f>VLOOKUP(data[[#This Row],[id_customer]],customer[],2,FALSE)</f>
        <v>Coraline Lane</v>
      </c>
      <c r="H8925" t="str">
        <f>data[[#This Row],[id_customer]]&amp;data[[#This Row],[id_campaign]]</f>
        <v>C0558cam13</v>
      </c>
      <c r="I8925">
        <f>DATEDIF(data[[#This Row],[join_date]],data[[#This Row],[buy_date]],"M")</f>
        <v>8</v>
      </c>
    </row>
    <row r="8926" spans="1:9" x14ac:dyDescent="0.25">
      <c r="A8926" t="s">
        <v>2273</v>
      </c>
      <c r="B8926" t="s">
        <v>28</v>
      </c>
      <c r="C8926" s="1">
        <v>44596</v>
      </c>
      <c r="D8926" s="1">
        <v>44877</v>
      </c>
      <c r="E8926">
        <f>VLOOKUP(data[[#This Row],[id_campaign]],campaign[],4,FALSE)</f>
        <v>25</v>
      </c>
      <c r="F8926" t="str">
        <f>VLOOKUP(data[[#This Row],[id_campaign]],campaign[],2,FALSE)</f>
        <v>NewCellphoneUser</v>
      </c>
      <c r="G8926" t="str">
        <f>VLOOKUP(data[[#This Row],[id_customer]],customer[],2,FALSE)</f>
        <v>Coraline Lane</v>
      </c>
      <c r="H8926" t="str">
        <f>data[[#This Row],[id_customer]]&amp;data[[#This Row],[id_campaign]]</f>
        <v>C0558cam13</v>
      </c>
      <c r="I8926">
        <f>DATEDIF(data[[#This Row],[join_date]],data[[#This Row],[buy_date]],"M")</f>
        <v>9</v>
      </c>
    </row>
    <row r="8927" spans="1:9" x14ac:dyDescent="0.25">
      <c r="A8927" t="s">
        <v>2273</v>
      </c>
      <c r="B8927" t="s">
        <v>28</v>
      </c>
      <c r="C8927" s="1">
        <v>44596</v>
      </c>
      <c r="D8927" s="1">
        <v>44902</v>
      </c>
      <c r="E8927">
        <f>VLOOKUP(data[[#This Row],[id_campaign]],campaign[],4,FALSE)</f>
        <v>25</v>
      </c>
      <c r="F8927" t="str">
        <f>VLOOKUP(data[[#This Row],[id_campaign]],campaign[],2,FALSE)</f>
        <v>NewCellphoneUser</v>
      </c>
      <c r="G8927" t="str">
        <f>VLOOKUP(data[[#This Row],[id_customer]],customer[],2,FALSE)</f>
        <v>Coraline Lane</v>
      </c>
      <c r="H8927" t="str">
        <f>data[[#This Row],[id_customer]]&amp;data[[#This Row],[id_campaign]]</f>
        <v>C0558cam13</v>
      </c>
      <c r="I8927">
        <f>DATEDIF(data[[#This Row],[join_date]],data[[#This Row],[buy_date]],"M")</f>
        <v>10</v>
      </c>
    </row>
    <row r="8928" spans="1:9" x14ac:dyDescent="0.25">
      <c r="A8928" t="s">
        <v>2273</v>
      </c>
      <c r="B8928" t="s">
        <v>28</v>
      </c>
      <c r="C8928" s="1">
        <v>44596</v>
      </c>
      <c r="D8928" s="1">
        <v>44938</v>
      </c>
      <c r="E8928">
        <f>VLOOKUP(data[[#This Row],[id_campaign]],campaign[],4,FALSE)</f>
        <v>25</v>
      </c>
      <c r="F8928" t="str">
        <f>VLOOKUP(data[[#This Row],[id_campaign]],campaign[],2,FALSE)</f>
        <v>NewCellphoneUser</v>
      </c>
      <c r="G8928" t="str">
        <f>VLOOKUP(data[[#This Row],[id_customer]],customer[],2,FALSE)</f>
        <v>Coraline Lane</v>
      </c>
      <c r="H8928" t="str">
        <f>data[[#This Row],[id_customer]]&amp;data[[#This Row],[id_campaign]]</f>
        <v>C0558cam13</v>
      </c>
      <c r="I8928">
        <f>DATEDIF(data[[#This Row],[join_date]],data[[#This Row],[buy_date]],"M")</f>
        <v>11</v>
      </c>
    </row>
    <row r="8929" spans="1:9" x14ac:dyDescent="0.25">
      <c r="A8929" t="s">
        <v>2273</v>
      </c>
      <c r="B8929" t="s">
        <v>28</v>
      </c>
      <c r="C8929" s="1">
        <v>44596</v>
      </c>
      <c r="D8929" s="1">
        <v>44971</v>
      </c>
      <c r="E8929">
        <f>VLOOKUP(data[[#This Row],[id_campaign]],campaign[],4,FALSE)</f>
        <v>25</v>
      </c>
      <c r="F8929" t="str">
        <f>VLOOKUP(data[[#This Row],[id_campaign]],campaign[],2,FALSE)</f>
        <v>NewCellphoneUser</v>
      </c>
      <c r="G8929" t="str">
        <f>VLOOKUP(data[[#This Row],[id_customer]],customer[],2,FALSE)</f>
        <v>Coraline Lane</v>
      </c>
      <c r="H8929" t="str">
        <f>data[[#This Row],[id_customer]]&amp;data[[#This Row],[id_campaign]]</f>
        <v>C0558cam13</v>
      </c>
      <c r="I8929">
        <f>DATEDIF(data[[#This Row],[join_date]],data[[#This Row],[buy_date]],"M")</f>
        <v>12</v>
      </c>
    </row>
    <row r="8930" spans="1:9" x14ac:dyDescent="0.25">
      <c r="A8930" t="s">
        <v>2273</v>
      </c>
      <c r="B8930" t="s">
        <v>28</v>
      </c>
      <c r="C8930" s="1">
        <v>44596</v>
      </c>
      <c r="D8930" s="1">
        <v>45020</v>
      </c>
      <c r="E8930">
        <f>VLOOKUP(data[[#This Row],[id_campaign]],campaign[],4,FALSE)</f>
        <v>25</v>
      </c>
      <c r="F8930" t="str">
        <f>VLOOKUP(data[[#This Row],[id_campaign]],campaign[],2,FALSE)</f>
        <v>NewCellphoneUser</v>
      </c>
      <c r="G8930" t="str">
        <f>VLOOKUP(data[[#This Row],[id_customer]],customer[],2,FALSE)</f>
        <v>Coraline Lane</v>
      </c>
      <c r="H8930" t="str">
        <f>data[[#This Row],[id_customer]]&amp;data[[#This Row],[id_campaign]]</f>
        <v>C0558cam13</v>
      </c>
      <c r="I8930">
        <f>DATEDIF(data[[#This Row],[join_date]],data[[#This Row],[buy_date]],"M")</f>
        <v>14</v>
      </c>
    </row>
    <row r="8931" spans="1:9" x14ac:dyDescent="0.25">
      <c r="A8931" t="s">
        <v>2273</v>
      </c>
      <c r="B8931" t="s">
        <v>14</v>
      </c>
      <c r="C8931" s="1">
        <v>44748</v>
      </c>
      <c r="D8931" s="1">
        <v>44748</v>
      </c>
      <c r="E8931">
        <f>VLOOKUP(data[[#This Row],[id_campaign]],campaign[],4,FALSE)</f>
        <v>13</v>
      </c>
      <c r="F8931" t="str">
        <f>VLOOKUP(data[[#This Row],[id_campaign]],campaign[],2,FALSE)</f>
        <v>Homeownership</v>
      </c>
      <c r="G8931" t="str">
        <f>VLOOKUP(data[[#This Row],[id_customer]],customer[],2,FALSE)</f>
        <v>Coraline Lane</v>
      </c>
      <c r="H8931" t="str">
        <f>data[[#This Row],[id_customer]]&amp;data[[#This Row],[id_campaign]]</f>
        <v>C0558cam06</v>
      </c>
      <c r="I8931">
        <f>DATEDIF(data[[#This Row],[join_date]],data[[#This Row],[buy_date]],"M")</f>
        <v>0</v>
      </c>
    </row>
    <row r="8932" spans="1:9" x14ac:dyDescent="0.25">
      <c r="A8932" t="s">
        <v>2273</v>
      </c>
      <c r="B8932" t="s">
        <v>14</v>
      </c>
      <c r="C8932" s="1">
        <v>44748</v>
      </c>
      <c r="D8932" s="1">
        <v>44794</v>
      </c>
      <c r="E8932">
        <f>VLOOKUP(data[[#This Row],[id_campaign]],campaign[],4,FALSE)</f>
        <v>13</v>
      </c>
      <c r="F8932" t="str">
        <f>VLOOKUP(data[[#This Row],[id_campaign]],campaign[],2,FALSE)</f>
        <v>Homeownership</v>
      </c>
      <c r="G8932" t="str">
        <f>VLOOKUP(data[[#This Row],[id_customer]],customer[],2,FALSE)</f>
        <v>Coraline Lane</v>
      </c>
      <c r="H8932" t="str">
        <f>data[[#This Row],[id_customer]]&amp;data[[#This Row],[id_campaign]]</f>
        <v>C0558cam06</v>
      </c>
      <c r="I8932">
        <f>DATEDIF(data[[#This Row],[join_date]],data[[#This Row],[buy_date]],"M")</f>
        <v>1</v>
      </c>
    </row>
    <row r="8933" spans="1:9" x14ac:dyDescent="0.25">
      <c r="A8933" t="s">
        <v>2273</v>
      </c>
      <c r="B8933" t="s">
        <v>14</v>
      </c>
      <c r="C8933" s="1">
        <v>44748</v>
      </c>
      <c r="D8933" s="1">
        <v>44825</v>
      </c>
      <c r="E8933">
        <f>VLOOKUP(data[[#This Row],[id_campaign]],campaign[],4,FALSE)</f>
        <v>13</v>
      </c>
      <c r="F8933" t="str">
        <f>VLOOKUP(data[[#This Row],[id_campaign]],campaign[],2,FALSE)</f>
        <v>Homeownership</v>
      </c>
      <c r="G8933" t="str">
        <f>VLOOKUP(data[[#This Row],[id_customer]],customer[],2,FALSE)</f>
        <v>Coraline Lane</v>
      </c>
      <c r="H8933" t="str">
        <f>data[[#This Row],[id_customer]]&amp;data[[#This Row],[id_campaign]]</f>
        <v>C0558cam06</v>
      </c>
      <c r="I8933">
        <f>DATEDIF(data[[#This Row],[join_date]],data[[#This Row],[buy_date]],"M")</f>
        <v>2</v>
      </c>
    </row>
    <row r="8934" spans="1:9" x14ac:dyDescent="0.25">
      <c r="A8934" t="s">
        <v>2273</v>
      </c>
      <c r="B8934" t="s">
        <v>14</v>
      </c>
      <c r="C8934" s="1">
        <v>44748</v>
      </c>
      <c r="D8934" s="1">
        <v>44850</v>
      </c>
      <c r="E8934">
        <f>VLOOKUP(data[[#This Row],[id_campaign]],campaign[],4,FALSE)</f>
        <v>13</v>
      </c>
      <c r="F8934" t="str">
        <f>VLOOKUP(data[[#This Row],[id_campaign]],campaign[],2,FALSE)</f>
        <v>Homeownership</v>
      </c>
      <c r="G8934" t="str">
        <f>VLOOKUP(data[[#This Row],[id_customer]],customer[],2,FALSE)</f>
        <v>Coraline Lane</v>
      </c>
      <c r="H8934" t="str">
        <f>data[[#This Row],[id_customer]]&amp;data[[#This Row],[id_campaign]]</f>
        <v>C0558cam06</v>
      </c>
      <c r="I8934">
        <f>DATEDIF(data[[#This Row],[join_date]],data[[#This Row],[buy_date]],"M")</f>
        <v>3</v>
      </c>
    </row>
    <row r="8935" spans="1:9" x14ac:dyDescent="0.25">
      <c r="A8935" t="s">
        <v>2273</v>
      </c>
      <c r="B8935" t="s">
        <v>14</v>
      </c>
      <c r="C8935" s="1">
        <v>44748</v>
      </c>
      <c r="D8935" s="1">
        <v>44883</v>
      </c>
      <c r="E8935">
        <f>VLOOKUP(data[[#This Row],[id_campaign]],campaign[],4,FALSE)</f>
        <v>13</v>
      </c>
      <c r="F8935" t="str">
        <f>VLOOKUP(data[[#This Row],[id_campaign]],campaign[],2,FALSE)</f>
        <v>Homeownership</v>
      </c>
      <c r="G8935" t="str">
        <f>VLOOKUP(data[[#This Row],[id_customer]],customer[],2,FALSE)</f>
        <v>Coraline Lane</v>
      </c>
      <c r="H8935" t="str">
        <f>data[[#This Row],[id_customer]]&amp;data[[#This Row],[id_campaign]]</f>
        <v>C0558cam06</v>
      </c>
      <c r="I8935">
        <f>DATEDIF(data[[#This Row],[join_date]],data[[#This Row],[buy_date]],"M")</f>
        <v>4</v>
      </c>
    </row>
    <row r="8936" spans="1:9" x14ac:dyDescent="0.25">
      <c r="A8936" t="s">
        <v>2273</v>
      </c>
      <c r="B8936" t="s">
        <v>14</v>
      </c>
      <c r="C8936" s="1">
        <v>44748</v>
      </c>
      <c r="D8936" s="1">
        <v>44911</v>
      </c>
      <c r="E8936">
        <f>VLOOKUP(data[[#This Row],[id_campaign]],campaign[],4,FALSE)</f>
        <v>13</v>
      </c>
      <c r="F8936" t="str">
        <f>VLOOKUP(data[[#This Row],[id_campaign]],campaign[],2,FALSE)</f>
        <v>Homeownership</v>
      </c>
      <c r="G8936" t="str">
        <f>VLOOKUP(data[[#This Row],[id_customer]],customer[],2,FALSE)</f>
        <v>Coraline Lane</v>
      </c>
      <c r="H8936" t="str">
        <f>data[[#This Row],[id_customer]]&amp;data[[#This Row],[id_campaign]]</f>
        <v>C0558cam06</v>
      </c>
      <c r="I8936">
        <f>DATEDIF(data[[#This Row],[join_date]],data[[#This Row],[buy_date]],"M")</f>
        <v>5</v>
      </c>
    </row>
    <row r="8937" spans="1:9" x14ac:dyDescent="0.25">
      <c r="A8937" t="s">
        <v>2273</v>
      </c>
      <c r="B8937" t="s">
        <v>14</v>
      </c>
      <c r="C8937" s="1">
        <v>44748</v>
      </c>
      <c r="D8937" s="1">
        <v>44935</v>
      </c>
      <c r="E8937">
        <f>VLOOKUP(data[[#This Row],[id_campaign]],campaign[],4,FALSE)</f>
        <v>13</v>
      </c>
      <c r="F8937" t="str">
        <f>VLOOKUP(data[[#This Row],[id_campaign]],campaign[],2,FALSE)</f>
        <v>Homeownership</v>
      </c>
      <c r="G8937" t="str">
        <f>VLOOKUP(data[[#This Row],[id_customer]],customer[],2,FALSE)</f>
        <v>Coraline Lane</v>
      </c>
      <c r="H8937" t="str">
        <f>data[[#This Row],[id_customer]]&amp;data[[#This Row],[id_campaign]]</f>
        <v>C0558cam06</v>
      </c>
      <c r="I8937">
        <f>DATEDIF(data[[#This Row],[join_date]],data[[#This Row],[buy_date]],"M")</f>
        <v>6</v>
      </c>
    </row>
    <row r="8938" spans="1:9" x14ac:dyDescent="0.25">
      <c r="A8938" t="s">
        <v>2273</v>
      </c>
      <c r="B8938" t="s">
        <v>14</v>
      </c>
      <c r="C8938" s="1">
        <v>44748</v>
      </c>
      <c r="D8938" s="1">
        <v>44993</v>
      </c>
      <c r="E8938">
        <f>VLOOKUP(data[[#This Row],[id_campaign]],campaign[],4,FALSE)</f>
        <v>13</v>
      </c>
      <c r="F8938" t="str">
        <f>VLOOKUP(data[[#This Row],[id_campaign]],campaign[],2,FALSE)</f>
        <v>Homeownership</v>
      </c>
      <c r="G8938" t="str">
        <f>VLOOKUP(data[[#This Row],[id_customer]],customer[],2,FALSE)</f>
        <v>Coraline Lane</v>
      </c>
      <c r="H8938" t="str">
        <f>data[[#This Row],[id_customer]]&amp;data[[#This Row],[id_campaign]]</f>
        <v>C0558cam06</v>
      </c>
      <c r="I8938">
        <f>DATEDIF(data[[#This Row],[join_date]],data[[#This Row],[buy_date]],"M")</f>
        <v>8</v>
      </c>
    </row>
    <row r="8939" spans="1:9" x14ac:dyDescent="0.25">
      <c r="A8939" t="s">
        <v>2273</v>
      </c>
      <c r="B8939" t="s">
        <v>14</v>
      </c>
      <c r="C8939" s="1">
        <v>44748</v>
      </c>
      <c r="D8939" s="1">
        <v>45028</v>
      </c>
      <c r="E8939">
        <f>VLOOKUP(data[[#This Row],[id_campaign]],campaign[],4,FALSE)</f>
        <v>13</v>
      </c>
      <c r="F8939" t="str">
        <f>VLOOKUP(data[[#This Row],[id_campaign]],campaign[],2,FALSE)</f>
        <v>Homeownership</v>
      </c>
      <c r="G8939" t="str">
        <f>VLOOKUP(data[[#This Row],[id_customer]],customer[],2,FALSE)</f>
        <v>Coraline Lane</v>
      </c>
      <c r="H8939" t="str">
        <f>data[[#This Row],[id_customer]]&amp;data[[#This Row],[id_campaign]]</f>
        <v>C0558cam06</v>
      </c>
      <c r="I8939">
        <f>DATEDIF(data[[#This Row],[join_date]],data[[#This Row],[buy_date]],"M")</f>
        <v>9</v>
      </c>
    </row>
    <row r="8940" spans="1:9" x14ac:dyDescent="0.25">
      <c r="A8940" t="s">
        <v>2273</v>
      </c>
      <c r="B8940" t="s">
        <v>14</v>
      </c>
      <c r="C8940" s="1">
        <v>44748</v>
      </c>
      <c r="D8940" s="1">
        <v>45063</v>
      </c>
      <c r="E8940">
        <f>VLOOKUP(data[[#This Row],[id_campaign]],campaign[],4,FALSE)</f>
        <v>13</v>
      </c>
      <c r="F8940" t="str">
        <f>VLOOKUP(data[[#This Row],[id_campaign]],campaign[],2,FALSE)</f>
        <v>Homeownership</v>
      </c>
      <c r="G8940" t="str">
        <f>VLOOKUP(data[[#This Row],[id_customer]],customer[],2,FALSE)</f>
        <v>Coraline Lane</v>
      </c>
      <c r="H8940" t="str">
        <f>data[[#This Row],[id_customer]]&amp;data[[#This Row],[id_campaign]]</f>
        <v>C0558cam06</v>
      </c>
      <c r="I8940">
        <f>DATEDIF(data[[#This Row],[join_date]],data[[#This Row],[buy_date]],"M")</f>
        <v>10</v>
      </c>
    </row>
    <row r="8941" spans="1:9" x14ac:dyDescent="0.25">
      <c r="A8941" t="s">
        <v>2277</v>
      </c>
      <c r="B8941" t="s">
        <v>14</v>
      </c>
      <c r="C8941" s="1">
        <v>44715</v>
      </c>
      <c r="D8941" s="1">
        <v>44715</v>
      </c>
      <c r="E8941">
        <f>VLOOKUP(data[[#This Row],[id_campaign]],campaign[],4,FALSE)</f>
        <v>13</v>
      </c>
      <c r="F8941" t="str">
        <f>VLOOKUP(data[[#This Row],[id_campaign]],campaign[],2,FALSE)</f>
        <v>Homeownership</v>
      </c>
      <c r="G8941" t="str">
        <f>VLOOKUP(data[[#This Row],[id_customer]],customer[],2,FALSE)</f>
        <v>Jessi Broe</v>
      </c>
      <c r="H8941" t="str">
        <f>data[[#This Row],[id_customer]]&amp;data[[#This Row],[id_campaign]]</f>
        <v>C0559cam06</v>
      </c>
      <c r="I8941">
        <f>DATEDIF(data[[#This Row],[join_date]],data[[#This Row],[buy_date]],"M")</f>
        <v>0</v>
      </c>
    </row>
    <row r="8942" spans="1:9" x14ac:dyDescent="0.25">
      <c r="A8942" t="s">
        <v>2277</v>
      </c>
      <c r="B8942" t="s">
        <v>14</v>
      </c>
      <c r="C8942" s="1">
        <v>44715</v>
      </c>
      <c r="D8942" s="1">
        <v>44757</v>
      </c>
      <c r="E8942">
        <f>VLOOKUP(data[[#This Row],[id_campaign]],campaign[],4,FALSE)</f>
        <v>13</v>
      </c>
      <c r="F8942" t="str">
        <f>VLOOKUP(data[[#This Row],[id_campaign]],campaign[],2,FALSE)</f>
        <v>Homeownership</v>
      </c>
      <c r="G8942" t="str">
        <f>VLOOKUP(data[[#This Row],[id_customer]],customer[],2,FALSE)</f>
        <v>Jessi Broe</v>
      </c>
      <c r="H8942" t="str">
        <f>data[[#This Row],[id_customer]]&amp;data[[#This Row],[id_campaign]]</f>
        <v>C0559cam06</v>
      </c>
      <c r="I8942">
        <f>DATEDIF(data[[#This Row],[join_date]],data[[#This Row],[buy_date]],"M")</f>
        <v>1</v>
      </c>
    </row>
    <row r="8943" spans="1:9" x14ac:dyDescent="0.25">
      <c r="A8943" t="s">
        <v>2277</v>
      </c>
      <c r="B8943" t="s">
        <v>14</v>
      </c>
      <c r="C8943" s="1">
        <v>44715</v>
      </c>
      <c r="D8943" s="1">
        <v>44788</v>
      </c>
      <c r="E8943">
        <f>VLOOKUP(data[[#This Row],[id_campaign]],campaign[],4,FALSE)</f>
        <v>13</v>
      </c>
      <c r="F8943" t="str">
        <f>VLOOKUP(data[[#This Row],[id_campaign]],campaign[],2,FALSE)</f>
        <v>Homeownership</v>
      </c>
      <c r="G8943" t="str">
        <f>VLOOKUP(data[[#This Row],[id_customer]],customer[],2,FALSE)</f>
        <v>Jessi Broe</v>
      </c>
      <c r="H8943" t="str">
        <f>data[[#This Row],[id_customer]]&amp;data[[#This Row],[id_campaign]]</f>
        <v>C0559cam06</v>
      </c>
      <c r="I8943">
        <f>DATEDIF(data[[#This Row],[join_date]],data[[#This Row],[buy_date]],"M")</f>
        <v>2</v>
      </c>
    </row>
    <row r="8944" spans="1:9" x14ac:dyDescent="0.25">
      <c r="A8944" t="s">
        <v>2277</v>
      </c>
      <c r="B8944" t="s">
        <v>14</v>
      </c>
      <c r="C8944" s="1">
        <v>44715</v>
      </c>
      <c r="D8944" s="1">
        <v>44814</v>
      </c>
      <c r="E8944">
        <f>VLOOKUP(data[[#This Row],[id_campaign]],campaign[],4,FALSE)</f>
        <v>13</v>
      </c>
      <c r="F8944" t="str">
        <f>VLOOKUP(data[[#This Row],[id_campaign]],campaign[],2,FALSE)</f>
        <v>Homeownership</v>
      </c>
      <c r="G8944" t="str">
        <f>VLOOKUP(data[[#This Row],[id_customer]],customer[],2,FALSE)</f>
        <v>Jessi Broe</v>
      </c>
      <c r="H8944" t="str">
        <f>data[[#This Row],[id_customer]]&amp;data[[#This Row],[id_campaign]]</f>
        <v>C0559cam06</v>
      </c>
      <c r="I8944">
        <f>DATEDIF(data[[#This Row],[join_date]],data[[#This Row],[buy_date]],"M")</f>
        <v>3</v>
      </c>
    </row>
    <row r="8945" spans="1:9" x14ac:dyDescent="0.25">
      <c r="A8945" t="s">
        <v>2277</v>
      </c>
      <c r="B8945" t="s">
        <v>14</v>
      </c>
      <c r="C8945" s="1">
        <v>44715</v>
      </c>
      <c r="D8945" s="1">
        <v>44848</v>
      </c>
      <c r="E8945">
        <f>VLOOKUP(data[[#This Row],[id_campaign]],campaign[],4,FALSE)</f>
        <v>13</v>
      </c>
      <c r="F8945" t="str">
        <f>VLOOKUP(data[[#This Row],[id_campaign]],campaign[],2,FALSE)</f>
        <v>Homeownership</v>
      </c>
      <c r="G8945" t="str">
        <f>VLOOKUP(data[[#This Row],[id_customer]],customer[],2,FALSE)</f>
        <v>Jessi Broe</v>
      </c>
      <c r="H8945" t="str">
        <f>data[[#This Row],[id_customer]]&amp;data[[#This Row],[id_campaign]]</f>
        <v>C0559cam06</v>
      </c>
      <c r="I8945">
        <f>DATEDIF(data[[#This Row],[join_date]],data[[#This Row],[buy_date]],"M")</f>
        <v>4</v>
      </c>
    </row>
    <row r="8946" spans="1:9" x14ac:dyDescent="0.25">
      <c r="A8946" t="s">
        <v>2277</v>
      </c>
      <c r="B8946" t="s">
        <v>14</v>
      </c>
      <c r="C8946" s="1">
        <v>44715</v>
      </c>
      <c r="D8946" s="1">
        <v>44871</v>
      </c>
      <c r="E8946">
        <f>VLOOKUP(data[[#This Row],[id_campaign]],campaign[],4,FALSE)</f>
        <v>13</v>
      </c>
      <c r="F8946" t="str">
        <f>VLOOKUP(data[[#This Row],[id_campaign]],campaign[],2,FALSE)</f>
        <v>Homeownership</v>
      </c>
      <c r="G8946" t="str">
        <f>VLOOKUP(data[[#This Row],[id_customer]],customer[],2,FALSE)</f>
        <v>Jessi Broe</v>
      </c>
      <c r="H8946" t="str">
        <f>data[[#This Row],[id_customer]]&amp;data[[#This Row],[id_campaign]]</f>
        <v>C0559cam06</v>
      </c>
      <c r="I8946">
        <f>DATEDIF(data[[#This Row],[join_date]],data[[#This Row],[buy_date]],"M")</f>
        <v>5</v>
      </c>
    </row>
    <row r="8947" spans="1:9" x14ac:dyDescent="0.25">
      <c r="A8947" t="s">
        <v>2277</v>
      </c>
      <c r="B8947" t="s">
        <v>14</v>
      </c>
      <c r="C8947" s="1">
        <v>44715</v>
      </c>
      <c r="D8947" s="1">
        <v>44906</v>
      </c>
      <c r="E8947">
        <f>VLOOKUP(data[[#This Row],[id_campaign]],campaign[],4,FALSE)</f>
        <v>13</v>
      </c>
      <c r="F8947" t="str">
        <f>VLOOKUP(data[[#This Row],[id_campaign]],campaign[],2,FALSE)</f>
        <v>Homeownership</v>
      </c>
      <c r="G8947" t="str">
        <f>VLOOKUP(data[[#This Row],[id_customer]],customer[],2,FALSE)</f>
        <v>Jessi Broe</v>
      </c>
      <c r="H8947" t="str">
        <f>data[[#This Row],[id_customer]]&amp;data[[#This Row],[id_campaign]]</f>
        <v>C0559cam06</v>
      </c>
      <c r="I8947">
        <f>DATEDIF(data[[#This Row],[join_date]],data[[#This Row],[buy_date]],"M")</f>
        <v>6</v>
      </c>
    </row>
    <row r="8948" spans="1:9" x14ac:dyDescent="0.25">
      <c r="A8948" t="s">
        <v>2277</v>
      </c>
      <c r="B8948" t="s">
        <v>14</v>
      </c>
      <c r="C8948" s="1">
        <v>44715</v>
      </c>
      <c r="D8948" s="1">
        <v>44941</v>
      </c>
      <c r="E8948">
        <f>VLOOKUP(data[[#This Row],[id_campaign]],campaign[],4,FALSE)</f>
        <v>13</v>
      </c>
      <c r="F8948" t="str">
        <f>VLOOKUP(data[[#This Row],[id_campaign]],campaign[],2,FALSE)</f>
        <v>Homeownership</v>
      </c>
      <c r="G8948" t="str">
        <f>VLOOKUP(data[[#This Row],[id_customer]],customer[],2,FALSE)</f>
        <v>Jessi Broe</v>
      </c>
      <c r="H8948" t="str">
        <f>data[[#This Row],[id_customer]]&amp;data[[#This Row],[id_campaign]]</f>
        <v>C0559cam06</v>
      </c>
      <c r="I8948">
        <f>DATEDIF(data[[#This Row],[join_date]],data[[#This Row],[buy_date]],"M")</f>
        <v>7</v>
      </c>
    </row>
    <row r="8949" spans="1:9" x14ac:dyDescent="0.25">
      <c r="A8949" t="s">
        <v>2277</v>
      </c>
      <c r="B8949" t="s">
        <v>14</v>
      </c>
      <c r="C8949" s="1">
        <v>44715</v>
      </c>
      <c r="D8949" s="1">
        <v>44997</v>
      </c>
      <c r="E8949">
        <f>VLOOKUP(data[[#This Row],[id_campaign]],campaign[],4,FALSE)</f>
        <v>13</v>
      </c>
      <c r="F8949" t="str">
        <f>VLOOKUP(data[[#This Row],[id_campaign]],campaign[],2,FALSE)</f>
        <v>Homeownership</v>
      </c>
      <c r="G8949" t="str">
        <f>VLOOKUP(data[[#This Row],[id_customer]],customer[],2,FALSE)</f>
        <v>Jessi Broe</v>
      </c>
      <c r="H8949" t="str">
        <f>data[[#This Row],[id_customer]]&amp;data[[#This Row],[id_campaign]]</f>
        <v>C0559cam06</v>
      </c>
      <c r="I8949">
        <f>DATEDIF(data[[#This Row],[join_date]],data[[#This Row],[buy_date]],"M")</f>
        <v>9</v>
      </c>
    </row>
    <row r="8950" spans="1:9" x14ac:dyDescent="0.25">
      <c r="A8950" t="s">
        <v>2277</v>
      </c>
      <c r="B8950" t="s">
        <v>14</v>
      </c>
      <c r="C8950" s="1">
        <v>44715</v>
      </c>
      <c r="D8950" s="1">
        <v>45028</v>
      </c>
      <c r="E8950">
        <f>VLOOKUP(data[[#This Row],[id_campaign]],campaign[],4,FALSE)</f>
        <v>13</v>
      </c>
      <c r="F8950" t="str">
        <f>VLOOKUP(data[[#This Row],[id_campaign]],campaign[],2,FALSE)</f>
        <v>Homeownership</v>
      </c>
      <c r="G8950" t="str">
        <f>VLOOKUP(data[[#This Row],[id_customer]],customer[],2,FALSE)</f>
        <v>Jessi Broe</v>
      </c>
      <c r="H8950" t="str">
        <f>data[[#This Row],[id_customer]]&amp;data[[#This Row],[id_campaign]]</f>
        <v>C0559cam06</v>
      </c>
      <c r="I8950">
        <f>DATEDIF(data[[#This Row],[join_date]],data[[#This Row],[buy_date]],"M")</f>
        <v>10</v>
      </c>
    </row>
    <row r="8951" spans="1:9" x14ac:dyDescent="0.25">
      <c r="A8951" t="s">
        <v>2277</v>
      </c>
      <c r="B8951" t="s">
        <v>14</v>
      </c>
      <c r="C8951" s="1">
        <v>44715</v>
      </c>
      <c r="D8951" s="1">
        <v>45050</v>
      </c>
      <c r="E8951">
        <f>VLOOKUP(data[[#This Row],[id_campaign]],campaign[],4,FALSE)</f>
        <v>13</v>
      </c>
      <c r="F8951" t="str">
        <f>VLOOKUP(data[[#This Row],[id_campaign]],campaign[],2,FALSE)</f>
        <v>Homeownership</v>
      </c>
      <c r="G8951" t="str">
        <f>VLOOKUP(data[[#This Row],[id_customer]],customer[],2,FALSE)</f>
        <v>Jessi Broe</v>
      </c>
      <c r="H8951" t="str">
        <f>data[[#This Row],[id_customer]]&amp;data[[#This Row],[id_campaign]]</f>
        <v>C0559cam06</v>
      </c>
      <c r="I8951">
        <f>DATEDIF(data[[#This Row],[join_date]],data[[#This Row],[buy_date]],"M")</f>
        <v>11</v>
      </c>
    </row>
    <row r="8952" spans="1:9" x14ac:dyDescent="0.25">
      <c r="A8952" t="s">
        <v>2277</v>
      </c>
      <c r="B8952" t="s">
        <v>8</v>
      </c>
      <c r="C8952" s="1">
        <v>44736</v>
      </c>
      <c r="D8952" s="1">
        <v>44736</v>
      </c>
      <c r="E8952">
        <f>VLOOKUP(data[[#This Row],[id_campaign]],campaign[],4,FALSE)</f>
        <v>62</v>
      </c>
      <c r="F8952" t="str">
        <f>VLOOKUP(data[[#This Row],[id_campaign]],campaign[],2,FALSE)</f>
        <v>HandsetWebCapable</v>
      </c>
      <c r="G8952" t="str">
        <f>VLOOKUP(data[[#This Row],[id_customer]],customer[],2,FALSE)</f>
        <v>Jessi Broe</v>
      </c>
      <c r="H8952" t="str">
        <f>data[[#This Row],[id_customer]]&amp;data[[#This Row],[id_campaign]]</f>
        <v>C0559cam03</v>
      </c>
      <c r="I8952">
        <f>DATEDIF(data[[#This Row],[join_date]],data[[#This Row],[buy_date]],"M")</f>
        <v>0</v>
      </c>
    </row>
    <row r="8953" spans="1:9" x14ac:dyDescent="0.25">
      <c r="A8953" t="s">
        <v>2277</v>
      </c>
      <c r="B8953" t="s">
        <v>8</v>
      </c>
      <c r="C8953" s="1">
        <v>44736</v>
      </c>
      <c r="D8953" s="1">
        <v>44771</v>
      </c>
      <c r="E8953">
        <f>VLOOKUP(data[[#This Row],[id_campaign]],campaign[],4,FALSE)</f>
        <v>62</v>
      </c>
      <c r="F8953" t="str">
        <f>VLOOKUP(data[[#This Row],[id_campaign]],campaign[],2,FALSE)</f>
        <v>HandsetWebCapable</v>
      </c>
      <c r="G8953" t="str">
        <f>VLOOKUP(data[[#This Row],[id_customer]],customer[],2,FALSE)</f>
        <v>Jessi Broe</v>
      </c>
      <c r="H8953" t="str">
        <f>data[[#This Row],[id_customer]]&amp;data[[#This Row],[id_campaign]]</f>
        <v>C0559cam03</v>
      </c>
      <c r="I8953">
        <f>DATEDIF(data[[#This Row],[join_date]],data[[#This Row],[buy_date]],"M")</f>
        <v>1</v>
      </c>
    </row>
    <row r="8954" spans="1:9" x14ac:dyDescent="0.25">
      <c r="A8954" t="s">
        <v>2277</v>
      </c>
      <c r="B8954" t="s">
        <v>8</v>
      </c>
      <c r="C8954" s="1">
        <v>44736</v>
      </c>
      <c r="D8954" s="1">
        <v>44777</v>
      </c>
      <c r="E8954">
        <f>VLOOKUP(data[[#This Row],[id_campaign]],campaign[],4,FALSE)</f>
        <v>62</v>
      </c>
      <c r="F8954" t="str">
        <f>VLOOKUP(data[[#This Row],[id_campaign]],campaign[],2,FALSE)</f>
        <v>HandsetWebCapable</v>
      </c>
      <c r="G8954" t="str">
        <f>VLOOKUP(data[[#This Row],[id_customer]],customer[],2,FALSE)</f>
        <v>Jessi Broe</v>
      </c>
      <c r="H8954" t="str">
        <f>data[[#This Row],[id_customer]]&amp;data[[#This Row],[id_campaign]]</f>
        <v>C0559cam03</v>
      </c>
      <c r="I8954">
        <f>DATEDIF(data[[#This Row],[join_date]],data[[#This Row],[buy_date]],"M")</f>
        <v>1</v>
      </c>
    </row>
    <row r="8955" spans="1:9" x14ac:dyDescent="0.25">
      <c r="A8955" t="s">
        <v>2277</v>
      </c>
      <c r="B8955" t="s">
        <v>8</v>
      </c>
      <c r="C8955" s="1">
        <v>44736</v>
      </c>
      <c r="D8955" s="1">
        <v>44806</v>
      </c>
      <c r="E8955">
        <f>VLOOKUP(data[[#This Row],[id_campaign]],campaign[],4,FALSE)</f>
        <v>62</v>
      </c>
      <c r="F8955" t="str">
        <f>VLOOKUP(data[[#This Row],[id_campaign]],campaign[],2,FALSE)</f>
        <v>HandsetWebCapable</v>
      </c>
      <c r="G8955" t="str">
        <f>VLOOKUP(data[[#This Row],[id_customer]],customer[],2,FALSE)</f>
        <v>Jessi Broe</v>
      </c>
      <c r="H8955" t="str">
        <f>data[[#This Row],[id_customer]]&amp;data[[#This Row],[id_campaign]]</f>
        <v>C0559cam03</v>
      </c>
      <c r="I8955">
        <f>DATEDIF(data[[#This Row],[join_date]],data[[#This Row],[buy_date]],"M")</f>
        <v>2</v>
      </c>
    </row>
    <row r="8956" spans="1:9" x14ac:dyDescent="0.25">
      <c r="A8956" t="s">
        <v>2277</v>
      </c>
      <c r="B8956" t="s">
        <v>8</v>
      </c>
      <c r="C8956" s="1">
        <v>44736</v>
      </c>
      <c r="D8956" s="1">
        <v>44835</v>
      </c>
      <c r="E8956">
        <f>VLOOKUP(data[[#This Row],[id_campaign]],campaign[],4,FALSE)</f>
        <v>62</v>
      </c>
      <c r="F8956" t="str">
        <f>VLOOKUP(data[[#This Row],[id_campaign]],campaign[],2,FALSE)</f>
        <v>HandsetWebCapable</v>
      </c>
      <c r="G8956" t="str">
        <f>VLOOKUP(data[[#This Row],[id_customer]],customer[],2,FALSE)</f>
        <v>Jessi Broe</v>
      </c>
      <c r="H8956" t="str">
        <f>data[[#This Row],[id_customer]]&amp;data[[#This Row],[id_campaign]]</f>
        <v>C0559cam03</v>
      </c>
      <c r="I8956">
        <f>DATEDIF(data[[#This Row],[join_date]],data[[#This Row],[buy_date]],"M")</f>
        <v>3</v>
      </c>
    </row>
    <row r="8957" spans="1:9" x14ac:dyDescent="0.25">
      <c r="A8957" t="s">
        <v>2277</v>
      </c>
      <c r="B8957" t="s">
        <v>8</v>
      </c>
      <c r="C8957" s="1">
        <v>44736</v>
      </c>
      <c r="D8957" s="1">
        <v>44867</v>
      </c>
      <c r="E8957">
        <f>VLOOKUP(data[[#This Row],[id_campaign]],campaign[],4,FALSE)</f>
        <v>62</v>
      </c>
      <c r="F8957" t="str">
        <f>VLOOKUP(data[[#This Row],[id_campaign]],campaign[],2,FALSE)</f>
        <v>HandsetWebCapable</v>
      </c>
      <c r="G8957" t="str">
        <f>VLOOKUP(data[[#This Row],[id_customer]],customer[],2,FALSE)</f>
        <v>Jessi Broe</v>
      </c>
      <c r="H8957" t="str">
        <f>data[[#This Row],[id_customer]]&amp;data[[#This Row],[id_campaign]]</f>
        <v>C0559cam03</v>
      </c>
      <c r="I8957">
        <f>DATEDIF(data[[#This Row],[join_date]],data[[#This Row],[buy_date]],"M")</f>
        <v>4</v>
      </c>
    </row>
    <row r="8958" spans="1:9" x14ac:dyDescent="0.25">
      <c r="A8958" t="s">
        <v>2277</v>
      </c>
      <c r="B8958" t="s">
        <v>8</v>
      </c>
      <c r="C8958" s="1">
        <v>44736</v>
      </c>
      <c r="D8958" s="1">
        <v>44923</v>
      </c>
      <c r="E8958">
        <f>VLOOKUP(data[[#This Row],[id_campaign]],campaign[],4,FALSE)</f>
        <v>62</v>
      </c>
      <c r="F8958" t="str">
        <f>VLOOKUP(data[[#This Row],[id_campaign]],campaign[],2,FALSE)</f>
        <v>HandsetWebCapable</v>
      </c>
      <c r="G8958" t="str">
        <f>VLOOKUP(data[[#This Row],[id_customer]],customer[],2,FALSE)</f>
        <v>Jessi Broe</v>
      </c>
      <c r="H8958" t="str">
        <f>data[[#This Row],[id_customer]]&amp;data[[#This Row],[id_campaign]]</f>
        <v>C0559cam03</v>
      </c>
      <c r="I8958">
        <f>DATEDIF(data[[#This Row],[join_date]],data[[#This Row],[buy_date]],"M")</f>
        <v>6</v>
      </c>
    </row>
    <row r="8959" spans="1:9" x14ac:dyDescent="0.25">
      <c r="A8959" t="s">
        <v>2277</v>
      </c>
      <c r="B8959" t="s">
        <v>8</v>
      </c>
      <c r="C8959" s="1">
        <v>44736</v>
      </c>
      <c r="D8959" s="1">
        <v>44927</v>
      </c>
      <c r="E8959">
        <f>VLOOKUP(data[[#This Row],[id_campaign]],campaign[],4,FALSE)</f>
        <v>62</v>
      </c>
      <c r="F8959" t="str">
        <f>VLOOKUP(data[[#This Row],[id_campaign]],campaign[],2,FALSE)</f>
        <v>HandsetWebCapable</v>
      </c>
      <c r="G8959" t="str">
        <f>VLOOKUP(data[[#This Row],[id_customer]],customer[],2,FALSE)</f>
        <v>Jessi Broe</v>
      </c>
      <c r="H8959" t="str">
        <f>data[[#This Row],[id_customer]]&amp;data[[#This Row],[id_campaign]]</f>
        <v>C0559cam03</v>
      </c>
      <c r="I8959">
        <f>DATEDIF(data[[#This Row],[join_date]],data[[#This Row],[buy_date]],"M")</f>
        <v>6</v>
      </c>
    </row>
    <row r="8960" spans="1:9" x14ac:dyDescent="0.25">
      <c r="A8960" t="s">
        <v>2277</v>
      </c>
      <c r="B8960" t="s">
        <v>8</v>
      </c>
      <c r="C8960" s="1">
        <v>44736</v>
      </c>
      <c r="D8960" s="1">
        <v>44981</v>
      </c>
      <c r="E8960">
        <f>VLOOKUP(data[[#This Row],[id_campaign]],campaign[],4,FALSE)</f>
        <v>62</v>
      </c>
      <c r="F8960" t="str">
        <f>VLOOKUP(data[[#This Row],[id_campaign]],campaign[],2,FALSE)</f>
        <v>HandsetWebCapable</v>
      </c>
      <c r="G8960" t="str">
        <f>VLOOKUP(data[[#This Row],[id_customer]],customer[],2,FALSE)</f>
        <v>Jessi Broe</v>
      </c>
      <c r="H8960" t="str">
        <f>data[[#This Row],[id_customer]]&amp;data[[#This Row],[id_campaign]]</f>
        <v>C0559cam03</v>
      </c>
      <c r="I8960">
        <f>DATEDIF(data[[#This Row],[join_date]],data[[#This Row],[buy_date]],"M")</f>
        <v>8</v>
      </c>
    </row>
    <row r="8961" spans="1:9" x14ac:dyDescent="0.25">
      <c r="A8961" t="s">
        <v>2277</v>
      </c>
      <c r="B8961" t="s">
        <v>8</v>
      </c>
      <c r="C8961" s="1">
        <v>44736</v>
      </c>
      <c r="D8961" s="1">
        <v>44996</v>
      </c>
      <c r="E8961">
        <f>VLOOKUP(data[[#This Row],[id_campaign]],campaign[],4,FALSE)</f>
        <v>62</v>
      </c>
      <c r="F8961" t="str">
        <f>VLOOKUP(data[[#This Row],[id_campaign]],campaign[],2,FALSE)</f>
        <v>HandsetWebCapable</v>
      </c>
      <c r="G8961" t="str">
        <f>VLOOKUP(data[[#This Row],[id_customer]],customer[],2,FALSE)</f>
        <v>Jessi Broe</v>
      </c>
      <c r="H8961" t="str">
        <f>data[[#This Row],[id_customer]]&amp;data[[#This Row],[id_campaign]]</f>
        <v>C0559cam03</v>
      </c>
      <c r="I8961">
        <f>DATEDIF(data[[#This Row],[join_date]],data[[#This Row],[buy_date]],"M")</f>
        <v>8</v>
      </c>
    </row>
    <row r="8962" spans="1:9" x14ac:dyDescent="0.25">
      <c r="A8962" t="s">
        <v>2277</v>
      </c>
      <c r="B8962" t="s">
        <v>8</v>
      </c>
      <c r="C8962" s="1">
        <v>44736</v>
      </c>
      <c r="D8962" s="1">
        <v>45044</v>
      </c>
      <c r="E8962">
        <f>VLOOKUP(data[[#This Row],[id_campaign]],campaign[],4,FALSE)</f>
        <v>62</v>
      </c>
      <c r="F8962" t="str">
        <f>VLOOKUP(data[[#This Row],[id_campaign]],campaign[],2,FALSE)</f>
        <v>HandsetWebCapable</v>
      </c>
      <c r="G8962" t="str">
        <f>VLOOKUP(data[[#This Row],[id_customer]],customer[],2,FALSE)</f>
        <v>Jessi Broe</v>
      </c>
      <c r="H8962" t="str">
        <f>data[[#This Row],[id_customer]]&amp;data[[#This Row],[id_campaign]]</f>
        <v>C0559cam03</v>
      </c>
      <c r="I8962">
        <f>DATEDIF(data[[#This Row],[join_date]],data[[#This Row],[buy_date]],"M")</f>
        <v>10</v>
      </c>
    </row>
    <row r="8963" spans="1:9" x14ac:dyDescent="0.25">
      <c r="A8963" t="s">
        <v>2277</v>
      </c>
      <c r="B8963" t="s">
        <v>8</v>
      </c>
      <c r="C8963" s="1">
        <v>44736</v>
      </c>
      <c r="D8963" s="1">
        <v>45055</v>
      </c>
      <c r="E8963">
        <f>VLOOKUP(data[[#This Row],[id_campaign]],campaign[],4,FALSE)</f>
        <v>62</v>
      </c>
      <c r="F8963" t="str">
        <f>VLOOKUP(data[[#This Row],[id_campaign]],campaign[],2,FALSE)</f>
        <v>HandsetWebCapable</v>
      </c>
      <c r="G8963" t="str">
        <f>VLOOKUP(data[[#This Row],[id_customer]],customer[],2,FALSE)</f>
        <v>Jessi Broe</v>
      </c>
      <c r="H8963" t="str">
        <f>data[[#This Row],[id_customer]]&amp;data[[#This Row],[id_campaign]]</f>
        <v>C0559cam03</v>
      </c>
      <c r="I8963">
        <f>DATEDIF(data[[#This Row],[join_date]],data[[#This Row],[buy_date]],"M")</f>
        <v>10</v>
      </c>
    </row>
    <row r="8964" spans="1:9" x14ac:dyDescent="0.25">
      <c r="A8964" t="s">
        <v>2277</v>
      </c>
      <c r="B8964" t="s">
        <v>8</v>
      </c>
      <c r="C8964" s="1">
        <v>44736</v>
      </c>
      <c r="D8964" s="1">
        <v>45082</v>
      </c>
      <c r="E8964">
        <f>VLOOKUP(data[[#This Row],[id_campaign]],campaign[],4,FALSE)</f>
        <v>62</v>
      </c>
      <c r="F8964" t="str">
        <f>VLOOKUP(data[[#This Row],[id_campaign]],campaign[],2,FALSE)</f>
        <v>HandsetWebCapable</v>
      </c>
      <c r="G8964" t="str">
        <f>VLOOKUP(data[[#This Row],[id_customer]],customer[],2,FALSE)</f>
        <v>Jessi Broe</v>
      </c>
      <c r="H8964" t="str">
        <f>data[[#This Row],[id_customer]]&amp;data[[#This Row],[id_campaign]]</f>
        <v>C0559cam03</v>
      </c>
      <c r="I8964">
        <f>DATEDIF(data[[#This Row],[join_date]],data[[#This Row],[buy_date]],"M")</f>
        <v>11</v>
      </c>
    </row>
    <row r="8965" spans="1:9" x14ac:dyDescent="0.25">
      <c r="A8965" t="s">
        <v>2281</v>
      </c>
      <c r="B8965" t="s">
        <v>10</v>
      </c>
      <c r="C8965" s="1">
        <v>44870</v>
      </c>
      <c r="D8965" s="1">
        <v>44870</v>
      </c>
      <c r="E8965">
        <f>VLOOKUP(data[[#This Row],[id_campaign]],campaign[],4,FALSE)</f>
        <v>26</v>
      </c>
      <c r="F8965" t="str">
        <f>VLOOKUP(data[[#This Row],[id_campaign]],campaign[],2,FALSE)</f>
        <v>TruckOwner</v>
      </c>
      <c r="G8965" t="str">
        <f>VLOOKUP(data[[#This Row],[id_customer]],customer[],2,FALSE)</f>
        <v>Rudolph Ramalho</v>
      </c>
      <c r="H8965" t="str">
        <f>data[[#This Row],[id_customer]]&amp;data[[#This Row],[id_campaign]]</f>
        <v>C0560cam04</v>
      </c>
      <c r="I8965">
        <f>DATEDIF(data[[#This Row],[join_date]],data[[#This Row],[buy_date]],"M")</f>
        <v>0</v>
      </c>
    </row>
    <row r="8966" spans="1:9" x14ac:dyDescent="0.25">
      <c r="A8966" t="s">
        <v>2281</v>
      </c>
      <c r="B8966" t="s">
        <v>10</v>
      </c>
      <c r="C8966" s="1">
        <v>44870</v>
      </c>
      <c r="D8966" s="1">
        <v>44911</v>
      </c>
      <c r="E8966">
        <f>VLOOKUP(data[[#This Row],[id_campaign]],campaign[],4,FALSE)</f>
        <v>26</v>
      </c>
      <c r="F8966" t="str">
        <f>VLOOKUP(data[[#This Row],[id_campaign]],campaign[],2,FALSE)</f>
        <v>TruckOwner</v>
      </c>
      <c r="G8966" t="str">
        <f>VLOOKUP(data[[#This Row],[id_customer]],customer[],2,FALSE)</f>
        <v>Rudolph Ramalho</v>
      </c>
      <c r="H8966" t="str">
        <f>data[[#This Row],[id_customer]]&amp;data[[#This Row],[id_campaign]]</f>
        <v>C0560cam04</v>
      </c>
      <c r="I8966">
        <f>DATEDIF(data[[#This Row],[join_date]],data[[#This Row],[buy_date]],"M")</f>
        <v>1</v>
      </c>
    </row>
    <row r="8967" spans="1:9" x14ac:dyDescent="0.25">
      <c r="A8967" t="s">
        <v>2281</v>
      </c>
      <c r="B8967" t="s">
        <v>10</v>
      </c>
      <c r="C8967" s="1">
        <v>44870</v>
      </c>
      <c r="D8967" s="1">
        <v>44933</v>
      </c>
      <c r="E8967">
        <f>VLOOKUP(data[[#This Row],[id_campaign]],campaign[],4,FALSE)</f>
        <v>26</v>
      </c>
      <c r="F8967" t="str">
        <f>VLOOKUP(data[[#This Row],[id_campaign]],campaign[],2,FALSE)</f>
        <v>TruckOwner</v>
      </c>
      <c r="G8967" t="str">
        <f>VLOOKUP(data[[#This Row],[id_customer]],customer[],2,FALSE)</f>
        <v>Rudolph Ramalho</v>
      </c>
      <c r="H8967" t="str">
        <f>data[[#This Row],[id_customer]]&amp;data[[#This Row],[id_campaign]]</f>
        <v>C0560cam04</v>
      </c>
      <c r="I8967">
        <f>DATEDIF(data[[#This Row],[join_date]],data[[#This Row],[buy_date]],"M")</f>
        <v>2</v>
      </c>
    </row>
    <row r="8968" spans="1:9" x14ac:dyDescent="0.25">
      <c r="A8968" t="s">
        <v>2281</v>
      </c>
      <c r="B8968" t="s">
        <v>10</v>
      </c>
      <c r="C8968" s="1">
        <v>44870</v>
      </c>
      <c r="D8968" s="1">
        <v>44975</v>
      </c>
      <c r="E8968">
        <f>VLOOKUP(data[[#This Row],[id_campaign]],campaign[],4,FALSE)</f>
        <v>26</v>
      </c>
      <c r="F8968" t="str">
        <f>VLOOKUP(data[[#This Row],[id_campaign]],campaign[],2,FALSE)</f>
        <v>TruckOwner</v>
      </c>
      <c r="G8968" t="str">
        <f>VLOOKUP(data[[#This Row],[id_customer]],customer[],2,FALSE)</f>
        <v>Rudolph Ramalho</v>
      </c>
      <c r="H8968" t="str">
        <f>data[[#This Row],[id_customer]]&amp;data[[#This Row],[id_campaign]]</f>
        <v>C0560cam04</v>
      </c>
      <c r="I8968">
        <f>DATEDIF(data[[#This Row],[join_date]],data[[#This Row],[buy_date]],"M")</f>
        <v>3</v>
      </c>
    </row>
    <row r="8969" spans="1:9" x14ac:dyDescent="0.25">
      <c r="A8969" t="s">
        <v>2281</v>
      </c>
      <c r="B8969" t="s">
        <v>10</v>
      </c>
      <c r="C8969" s="1">
        <v>44870</v>
      </c>
      <c r="D8969" s="1">
        <v>45003</v>
      </c>
      <c r="E8969">
        <f>VLOOKUP(data[[#This Row],[id_campaign]],campaign[],4,FALSE)</f>
        <v>26</v>
      </c>
      <c r="F8969" t="str">
        <f>VLOOKUP(data[[#This Row],[id_campaign]],campaign[],2,FALSE)</f>
        <v>TruckOwner</v>
      </c>
      <c r="G8969" t="str">
        <f>VLOOKUP(data[[#This Row],[id_customer]],customer[],2,FALSE)</f>
        <v>Rudolph Ramalho</v>
      </c>
      <c r="H8969" t="str">
        <f>data[[#This Row],[id_customer]]&amp;data[[#This Row],[id_campaign]]</f>
        <v>C0560cam04</v>
      </c>
      <c r="I8969">
        <f>DATEDIF(data[[#This Row],[join_date]],data[[#This Row],[buy_date]],"M")</f>
        <v>4</v>
      </c>
    </row>
    <row r="8970" spans="1:9" x14ac:dyDescent="0.25">
      <c r="A8970" t="s">
        <v>2281</v>
      </c>
      <c r="B8970" t="s">
        <v>10</v>
      </c>
      <c r="C8970" s="1">
        <v>44870</v>
      </c>
      <c r="D8970" s="1">
        <v>45027</v>
      </c>
      <c r="E8970">
        <f>VLOOKUP(data[[#This Row],[id_campaign]],campaign[],4,FALSE)</f>
        <v>26</v>
      </c>
      <c r="F8970" t="str">
        <f>VLOOKUP(data[[#This Row],[id_campaign]],campaign[],2,FALSE)</f>
        <v>TruckOwner</v>
      </c>
      <c r="G8970" t="str">
        <f>VLOOKUP(data[[#This Row],[id_customer]],customer[],2,FALSE)</f>
        <v>Rudolph Ramalho</v>
      </c>
      <c r="H8970" t="str">
        <f>data[[#This Row],[id_customer]]&amp;data[[#This Row],[id_campaign]]</f>
        <v>C0560cam04</v>
      </c>
      <c r="I8970">
        <f>DATEDIF(data[[#This Row],[join_date]],data[[#This Row],[buy_date]],"M")</f>
        <v>5</v>
      </c>
    </row>
    <row r="8971" spans="1:9" x14ac:dyDescent="0.25">
      <c r="A8971" t="s">
        <v>2281</v>
      </c>
      <c r="B8971" t="s">
        <v>10</v>
      </c>
      <c r="C8971" s="1">
        <v>44870</v>
      </c>
      <c r="D8971" s="1">
        <v>45063</v>
      </c>
      <c r="E8971">
        <f>VLOOKUP(data[[#This Row],[id_campaign]],campaign[],4,FALSE)</f>
        <v>26</v>
      </c>
      <c r="F8971" t="str">
        <f>VLOOKUP(data[[#This Row],[id_campaign]],campaign[],2,FALSE)</f>
        <v>TruckOwner</v>
      </c>
      <c r="G8971" t="str">
        <f>VLOOKUP(data[[#This Row],[id_customer]],customer[],2,FALSE)</f>
        <v>Rudolph Ramalho</v>
      </c>
      <c r="H8971" t="str">
        <f>data[[#This Row],[id_customer]]&amp;data[[#This Row],[id_campaign]]</f>
        <v>C0560cam04</v>
      </c>
      <c r="I8971">
        <f>DATEDIF(data[[#This Row],[join_date]],data[[#This Row],[buy_date]],"M")</f>
        <v>6</v>
      </c>
    </row>
    <row r="8972" spans="1:9" x14ac:dyDescent="0.25">
      <c r="A8972" t="s">
        <v>2281</v>
      </c>
      <c r="B8972" t="s">
        <v>18</v>
      </c>
      <c r="C8972" s="1">
        <v>44932</v>
      </c>
      <c r="D8972" s="1">
        <v>44932</v>
      </c>
      <c r="E8972">
        <f>VLOOKUP(data[[#This Row],[id_campaign]],campaign[],4,FALSE)</f>
        <v>27</v>
      </c>
      <c r="F8972" t="str">
        <f>VLOOKUP(data[[#This Row],[id_campaign]],campaign[],2,FALSE)</f>
        <v>RespondsToMailOffers</v>
      </c>
      <c r="G8972" t="str">
        <f>VLOOKUP(data[[#This Row],[id_customer]],customer[],2,FALSE)</f>
        <v>Rudolph Ramalho</v>
      </c>
      <c r="H8972" t="str">
        <f>data[[#This Row],[id_customer]]&amp;data[[#This Row],[id_campaign]]</f>
        <v>C0560cam08</v>
      </c>
      <c r="I8972">
        <f>DATEDIF(data[[#This Row],[join_date]],data[[#This Row],[buy_date]],"M")</f>
        <v>0</v>
      </c>
    </row>
    <row r="8973" spans="1:9" x14ac:dyDescent="0.25">
      <c r="A8973" t="s">
        <v>2281</v>
      </c>
      <c r="B8973" t="s">
        <v>18</v>
      </c>
      <c r="C8973" s="1">
        <v>44932</v>
      </c>
      <c r="D8973" s="1">
        <v>44966</v>
      </c>
      <c r="E8973">
        <f>VLOOKUP(data[[#This Row],[id_campaign]],campaign[],4,FALSE)</f>
        <v>27</v>
      </c>
      <c r="F8973" t="str">
        <f>VLOOKUP(data[[#This Row],[id_campaign]],campaign[],2,FALSE)</f>
        <v>RespondsToMailOffers</v>
      </c>
      <c r="G8973" t="str">
        <f>VLOOKUP(data[[#This Row],[id_customer]],customer[],2,FALSE)</f>
        <v>Rudolph Ramalho</v>
      </c>
      <c r="H8973" t="str">
        <f>data[[#This Row],[id_customer]]&amp;data[[#This Row],[id_campaign]]</f>
        <v>C0560cam08</v>
      </c>
      <c r="I8973">
        <f>DATEDIF(data[[#This Row],[join_date]],data[[#This Row],[buy_date]],"M")</f>
        <v>1</v>
      </c>
    </row>
    <row r="8974" spans="1:9" x14ac:dyDescent="0.25">
      <c r="A8974" t="s">
        <v>2281</v>
      </c>
      <c r="B8974" t="s">
        <v>18</v>
      </c>
      <c r="C8974" s="1">
        <v>44932</v>
      </c>
      <c r="D8974" s="1">
        <v>45004</v>
      </c>
      <c r="E8974">
        <f>VLOOKUP(data[[#This Row],[id_campaign]],campaign[],4,FALSE)</f>
        <v>27</v>
      </c>
      <c r="F8974" t="str">
        <f>VLOOKUP(data[[#This Row],[id_campaign]],campaign[],2,FALSE)</f>
        <v>RespondsToMailOffers</v>
      </c>
      <c r="G8974" t="str">
        <f>VLOOKUP(data[[#This Row],[id_customer]],customer[],2,FALSE)</f>
        <v>Rudolph Ramalho</v>
      </c>
      <c r="H8974" t="str">
        <f>data[[#This Row],[id_customer]]&amp;data[[#This Row],[id_campaign]]</f>
        <v>C0560cam08</v>
      </c>
      <c r="I8974">
        <f>DATEDIF(data[[#This Row],[join_date]],data[[#This Row],[buy_date]],"M")</f>
        <v>2</v>
      </c>
    </row>
    <row r="8975" spans="1:9" x14ac:dyDescent="0.25">
      <c r="A8975" t="s">
        <v>2281</v>
      </c>
      <c r="B8975" t="s">
        <v>18</v>
      </c>
      <c r="C8975" s="1">
        <v>44932</v>
      </c>
      <c r="D8975" s="1">
        <v>45034</v>
      </c>
      <c r="E8975">
        <f>VLOOKUP(data[[#This Row],[id_campaign]],campaign[],4,FALSE)</f>
        <v>27</v>
      </c>
      <c r="F8975" t="str">
        <f>VLOOKUP(data[[#This Row],[id_campaign]],campaign[],2,FALSE)</f>
        <v>RespondsToMailOffers</v>
      </c>
      <c r="G8975" t="str">
        <f>VLOOKUP(data[[#This Row],[id_customer]],customer[],2,FALSE)</f>
        <v>Rudolph Ramalho</v>
      </c>
      <c r="H8975" t="str">
        <f>data[[#This Row],[id_customer]]&amp;data[[#This Row],[id_campaign]]</f>
        <v>C0560cam08</v>
      </c>
      <c r="I8975">
        <f>DATEDIF(data[[#This Row],[join_date]],data[[#This Row],[buy_date]],"M")</f>
        <v>3</v>
      </c>
    </row>
    <row r="8976" spans="1:9" x14ac:dyDescent="0.25">
      <c r="A8976" t="s">
        <v>2281</v>
      </c>
      <c r="B8976" t="s">
        <v>18</v>
      </c>
      <c r="C8976" s="1">
        <v>44932</v>
      </c>
      <c r="D8976" s="1">
        <v>45053</v>
      </c>
      <c r="E8976">
        <f>VLOOKUP(data[[#This Row],[id_campaign]],campaign[],4,FALSE)</f>
        <v>27</v>
      </c>
      <c r="F8976" t="str">
        <f>VLOOKUP(data[[#This Row],[id_campaign]],campaign[],2,FALSE)</f>
        <v>RespondsToMailOffers</v>
      </c>
      <c r="G8976" t="str">
        <f>VLOOKUP(data[[#This Row],[id_customer]],customer[],2,FALSE)</f>
        <v>Rudolph Ramalho</v>
      </c>
      <c r="H8976" t="str">
        <f>data[[#This Row],[id_customer]]&amp;data[[#This Row],[id_campaign]]</f>
        <v>C0560cam08</v>
      </c>
      <c r="I8976">
        <f>DATEDIF(data[[#This Row],[join_date]],data[[#This Row],[buy_date]],"M")</f>
        <v>4</v>
      </c>
    </row>
    <row r="8977" spans="1:9" x14ac:dyDescent="0.25">
      <c r="A8977" t="s">
        <v>2285</v>
      </c>
      <c r="B8977" t="s">
        <v>28</v>
      </c>
      <c r="C8977" s="1">
        <v>44733</v>
      </c>
      <c r="D8977" s="1">
        <v>44733</v>
      </c>
      <c r="E8977">
        <f>VLOOKUP(data[[#This Row],[id_campaign]],campaign[],4,FALSE)</f>
        <v>25</v>
      </c>
      <c r="F8977" t="str">
        <f>VLOOKUP(data[[#This Row],[id_campaign]],campaign[],2,FALSE)</f>
        <v>NewCellphoneUser</v>
      </c>
      <c r="G8977" t="str">
        <f>VLOOKUP(data[[#This Row],[id_customer]],customer[],2,FALSE)</f>
        <v>Duff Fishpool</v>
      </c>
      <c r="H8977" t="str">
        <f>data[[#This Row],[id_customer]]&amp;data[[#This Row],[id_campaign]]</f>
        <v>C0561cam13</v>
      </c>
      <c r="I8977">
        <f>DATEDIF(data[[#This Row],[join_date]],data[[#This Row],[buy_date]],"M")</f>
        <v>0</v>
      </c>
    </row>
    <row r="8978" spans="1:9" x14ac:dyDescent="0.25">
      <c r="A8978" t="s">
        <v>2285</v>
      </c>
      <c r="B8978" t="s">
        <v>28</v>
      </c>
      <c r="C8978" s="1">
        <v>44733</v>
      </c>
      <c r="D8978" s="1">
        <v>44764</v>
      </c>
      <c r="E8978">
        <f>VLOOKUP(data[[#This Row],[id_campaign]],campaign[],4,FALSE)</f>
        <v>25</v>
      </c>
      <c r="F8978" t="str">
        <f>VLOOKUP(data[[#This Row],[id_campaign]],campaign[],2,FALSE)</f>
        <v>NewCellphoneUser</v>
      </c>
      <c r="G8978" t="str">
        <f>VLOOKUP(data[[#This Row],[id_customer]],customer[],2,FALSE)</f>
        <v>Duff Fishpool</v>
      </c>
      <c r="H8978" t="str">
        <f>data[[#This Row],[id_customer]]&amp;data[[#This Row],[id_campaign]]</f>
        <v>C0561cam13</v>
      </c>
      <c r="I8978">
        <f>DATEDIF(data[[#This Row],[join_date]],data[[#This Row],[buy_date]],"M")</f>
        <v>1</v>
      </c>
    </row>
    <row r="8979" spans="1:9" x14ac:dyDescent="0.25">
      <c r="A8979" t="s">
        <v>2285</v>
      </c>
      <c r="B8979" t="s">
        <v>28</v>
      </c>
      <c r="C8979" s="1">
        <v>44733</v>
      </c>
      <c r="D8979" s="1">
        <v>44801</v>
      </c>
      <c r="E8979">
        <f>VLOOKUP(data[[#This Row],[id_campaign]],campaign[],4,FALSE)</f>
        <v>25</v>
      </c>
      <c r="F8979" t="str">
        <f>VLOOKUP(data[[#This Row],[id_campaign]],campaign[],2,FALSE)</f>
        <v>NewCellphoneUser</v>
      </c>
      <c r="G8979" t="str">
        <f>VLOOKUP(data[[#This Row],[id_customer]],customer[],2,FALSE)</f>
        <v>Duff Fishpool</v>
      </c>
      <c r="H8979" t="str">
        <f>data[[#This Row],[id_customer]]&amp;data[[#This Row],[id_campaign]]</f>
        <v>C0561cam13</v>
      </c>
      <c r="I8979">
        <f>DATEDIF(data[[#This Row],[join_date]],data[[#This Row],[buy_date]],"M")</f>
        <v>2</v>
      </c>
    </row>
    <row r="8980" spans="1:9" x14ac:dyDescent="0.25">
      <c r="A8980" t="s">
        <v>2285</v>
      </c>
      <c r="B8980" t="s">
        <v>28</v>
      </c>
      <c r="C8980" s="1">
        <v>44733</v>
      </c>
      <c r="D8980" s="1">
        <v>44863</v>
      </c>
      <c r="E8980">
        <f>VLOOKUP(data[[#This Row],[id_campaign]],campaign[],4,FALSE)</f>
        <v>25</v>
      </c>
      <c r="F8980" t="str">
        <f>VLOOKUP(data[[#This Row],[id_campaign]],campaign[],2,FALSE)</f>
        <v>NewCellphoneUser</v>
      </c>
      <c r="G8980" t="str">
        <f>VLOOKUP(data[[#This Row],[id_customer]],customer[],2,FALSE)</f>
        <v>Duff Fishpool</v>
      </c>
      <c r="H8980" t="str">
        <f>data[[#This Row],[id_customer]]&amp;data[[#This Row],[id_campaign]]</f>
        <v>C0561cam13</v>
      </c>
      <c r="I8980">
        <f>DATEDIF(data[[#This Row],[join_date]],data[[#This Row],[buy_date]],"M")</f>
        <v>4</v>
      </c>
    </row>
    <row r="8981" spans="1:9" x14ac:dyDescent="0.25">
      <c r="A8981" t="s">
        <v>2285</v>
      </c>
      <c r="B8981" t="s">
        <v>28</v>
      </c>
      <c r="C8981" s="1">
        <v>44733</v>
      </c>
      <c r="D8981" s="1">
        <v>44870</v>
      </c>
      <c r="E8981">
        <f>VLOOKUP(data[[#This Row],[id_campaign]],campaign[],4,FALSE)</f>
        <v>25</v>
      </c>
      <c r="F8981" t="str">
        <f>VLOOKUP(data[[#This Row],[id_campaign]],campaign[],2,FALSE)</f>
        <v>NewCellphoneUser</v>
      </c>
      <c r="G8981" t="str">
        <f>VLOOKUP(data[[#This Row],[id_customer]],customer[],2,FALSE)</f>
        <v>Duff Fishpool</v>
      </c>
      <c r="H8981" t="str">
        <f>data[[#This Row],[id_customer]]&amp;data[[#This Row],[id_campaign]]</f>
        <v>C0561cam13</v>
      </c>
      <c r="I8981">
        <f>DATEDIF(data[[#This Row],[join_date]],data[[#This Row],[buy_date]],"M")</f>
        <v>4</v>
      </c>
    </row>
    <row r="8982" spans="1:9" x14ac:dyDescent="0.25">
      <c r="A8982" t="s">
        <v>2285</v>
      </c>
      <c r="B8982" t="s">
        <v>28</v>
      </c>
      <c r="C8982" s="1">
        <v>44733</v>
      </c>
      <c r="D8982" s="1">
        <v>44897</v>
      </c>
      <c r="E8982">
        <f>VLOOKUP(data[[#This Row],[id_campaign]],campaign[],4,FALSE)</f>
        <v>25</v>
      </c>
      <c r="F8982" t="str">
        <f>VLOOKUP(data[[#This Row],[id_campaign]],campaign[],2,FALSE)</f>
        <v>NewCellphoneUser</v>
      </c>
      <c r="G8982" t="str">
        <f>VLOOKUP(data[[#This Row],[id_customer]],customer[],2,FALSE)</f>
        <v>Duff Fishpool</v>
      </c>
      <c r="H8982" t="str">
        <f>data[[#This Row],[id_customer]]&amp;data[[#This Row],[id_campaign]]</f>
        <v>C0561cam13</v>
      </c>
      <c r="I8982">
        <f>DATEDIF(data[[#This Row],[join_date]],data[[#This Row],[buy_date]],"M")</f>
        <v>5</v>
      </c>
    </row>
    <row r="8983" spans="1:9" x14ac:dyDescent="0.25">
      <c r="A8983" t="s">
        <v>2285</v>
      </c>
      <c r="B8983" t="s">
        <v>28</v>
      </c>
      <c r="C8983" s="1">
        <v>44733</v>
      </c>
      <c r="D8983" s="1">
        <v>44957</v>
      </c>
      <c r="E8983">
        <f>VLOOKUP(data[[#This Row],[id_campaign]],campaign[],4,FALSE)</f>
        <v>25</v>
      </c>
      <c r="F8983" t="str">
        <f>VLOOKUP(data[[#This Row],[id_campaign]],campaign[],2,FALSE)</f>
        <v>NewCellphoneUser</v>
      </c>
      <c r="G8983" t="str">
        <f>VLOOKUP(data[[#This Row],[id_customer]],customer[],2,FALSE)</f>
        <v>Duff Fishpool</v>
      </c>
      <c r="H8983" t="str">
        <f>data[[#This Row],[id_customer]]&amp;data[[#This Row],[id_campaign]]</f>
        <v>C0561cam13</v>
      </c>
      <c r="I8983">
        <f>DATEDIF(data[[#This Row],[join_date]],data[[#This Row],[buy_date]],"M")</f>
        <v>7</v>
      </c>
    </row>
    <row r="8984" spans="1:9" x14ac:dyDescent="0.25">
      <c r="A8984" t="s">
        <v>2285</v>
      </c>
      <c r="B8984" t="s">
        <v>28</v>
      </c>
      <c r="C8984" s="1">
        <v>44733</v>
      </c>
      <c r="D8984" s="1">
        <v>44979</v>
      </c>
      <c r="E8984">
        <f>VLOOKUP(data[[#This Row],[id_campaign]],campaign[],4,FALSE)</f>
        <v>25</v>
      </c>
      <c r="F8984" t="str">
        <f>VLOOKUP(data[[#This Row],[id_campaign]],campaign[],2,FALSE)</f>
        <v>NewCellphoneUser</v>
      </c>
      <c r="G8984" t="str">
        <f>VLOOKUP(data[[#This Row],[id_customer]],customer[],2,FALSE)</f>
        <v>Duff Fishpool</v>
      </c>
      <c r="H8984" t="str">
        <f>data[[#This Row],[id_customer]]&amp;data[[#This Row],[id_campaign]]</f>
        <v>C0561cam13</v>
      </c>
      <c r="I8984">
        <f>DATEDIF(data[[#This Row],[join_date]],data[[#This Row],[buy_date]],"M")</f>
        <v>8</v>
      </c>
    </row>
    <row r="8985" spans="1:9" x14ac:dyDescent="0.25">
      <c r="A8985" t="s">
        <v>2285</v>
      </c>
      <c r="B8985" t="s">
        <v>28</v>
      </c>
      <c r="C8985" s="1">
        <v>44733</v>
      </c>
      <c r="D8985" s="1">
        <v>45009</v>
      </c>
      <c r="E8985">
        <f>VLOOKUP(data[[#This Row],[id_campaign]],campaign[],4,FALSE)</f>
        <v>25</v>
      </c>
      <c r="F8985" t="str">
        <f>VLOOKUP(data[[#This Row],[id_campaign]],campaign[],2,FALSE)</f>
        <v>NewCellphoneUser</v>
      </c>
      <c r="G8985" t="str">
        <f>VLOOKUP(data[[#This Row],[id_customer]],customer[],2,FALSE)</f>
        <v>Duff Fishpool</v>
      </c>
      <c r="H8985" t="str">
        <f>data[[#This Row],[id_customer]]&amp;data[[#This Row],[id_campaign]]</f>
        <v>C0561cam13</v>
      </c>
      <c r="I8985">
        <f>DATEDIF(data[[#This Row],[join_date]],data[[#This Row],[buy_date]],"M")</f>
        <v>9</v>
      </c>
    </row>
    <row r="8986" spans="1:9" x14ac:dyDescent="0.25">
      <c r="A8986" t="s">
        <v>2285</v>
      </c>
      <c r="B8986" t="s">
        <v>28</v>
      </c>
      <c r="C8986" s="1">
        <v>44733</v>
      </c>
      <c r="D8986" s="1">
        <v>45044</v>
      </c>
      <c r="E8986">
        <f>VLOOKUP(data[[#This Row],[id_campaign]],campaign[],4,FALSE)</f>
        <v>25</v>
      </c>
      <c r="F8986" t="str">
        <f>VLOOKUP(data[[#This Row],[id_campaign]],campaign[],2,FALSE)</f>
        <v>NewCellphoneUser</v>
      </c>
      <c r="G8986" t="str">
        <f>VLOOKUP(data[[#This Row],[id_customer]],customer[],2,FALSE)</f>
        <v>Duff Fishpool</v>
      </c>
      <c r="H8986" t="str">
        <f>data[[#This Row],[id_customer]]&amp;data[[#This Row],[id_campaign]]</f>
        <v>C0561cam13</v>
      </c>
      <c r="I8986">
        <f>DATEDIF(data[[#This Row],[join_date]],data[[#This Row],[buy_date]],"M")</f>
        <v>10</v>
      </c>
    </row>
    <row r="8987" spans="1:9" x14ac:dyDescent="0.25">
      <c r="A8987" t="s">
        <v>2285</v>
      </c>
      <c r="B8987" t="s">
        <v>28</v>
      </c>
      <c r="C8987" s="1">
        <v>44733</v>
      </c>
      <c r="D8987" s="1">
        <v>45067</v>
      </c>
      <c r="E8987">
        <f>VLOOKUP(data[[#This Row],[id_campaign]],campaign[],4,FALSE)</f>
        <v>25</v>
      </c>
      <c r="F8987" t="str">
        <f>VLOOKUP(data[[#This Row],[id_campaign]],campaign[],2,FALSE)</f>
        <v>NewCellphoneUser</v>
      </c>
      <c r="G8987" t="str">
        <f>VLOOKUP(data[[#This Row],[id_customer]],customer[],2,FALSE)</f>
        <v>Duff Fishpool</v>
      </c>
      <c r="H8987" t="str">
        <f>data[[#This Row],[id_customer]]&amp;data[[#This Row],[id_campaign]]</f>
        <v>C0561cam13</v>
      </c>
      <c r="I8987">
        <f>DATEDIF(data[[#This Row],[join_date]],data[[#This Row],[buy_date]],"M")</f>
        <v>11</v>
      </c>
    </row>
    <row r="8988" spans="1:9" x14ac:dyDescent="0.25">
      <c r="A8988" t="s">
        <v>2285</v>
      </c>
      <c r="B8988" t="s">
        <v>12</v>
      </c>
      <c r="C8988" s="1">
        <v>44924</v>
      </c>
      <c r="D8988" s="1">
        <v>44924</v>
      </c>
      <c r="E8988">
        <f>VLOOKUP(data[[#This Row],[id_campaign]],campaign[],4,FALSE)</f>
        <v>22</v>
      </c>
      <c r="F8988" t="str">
        <f>VLOOKUP(data[[#This Row],[id_campaign]],campaign[],2,FALSE)</f>
        <v>RVOwner</v>
      </c>
      <c r="G8988" t="str">
        <f>VLOOKUP(data[[#This Row],[id_customer]],customer[],2,FALSE)</f>
        <v>Duff Fishpool</v>
      </c>
      <c r="H8988" t="str">
        <f>data[[#This Row],[id_customer]]&amp;data[[#This Row],[id_campaign]]</f>
        <v>C0561cam05</v>
      </c>
      <c r="I8988">
        <f>DATEDIF(data[[#This Row],[join_date]],data[[#This Row],[buy_date]],"M")</f>
        <v>0</v>
      </c>
    </row>
    <row r="8989" spans="1:9" x14ac:dyDescent="0.25">
      <c r="A8989" t="s">
        <v>2285</v>
      </c>
      <c r="B8989" t="s">
        <v>12</v>
      </c>
      <c r="C8989" s="1">
        <v>44924</v>
      </c>
      <c r="D8989" s="1">
        <v>44967</v>
      </c>
      <c r="E8989">
        <f>VLOOKUP(data[[#This Row],[id_campaign]],campaign[],4,FALSE)</f>
        <v>22</v>
      </c>
      <c r="F8989" t="str">
        <f>VLOOKUP(data[[#This Row],[id_campaign]],campaign[],2,FALSE)</f>
        <v>RVOwner</v>
      </c>
      <c r="G8989" t="str">
        <f>VLOOKUP(data[[#This Row],[id_customer]],customer[],2,FALSE)</f>
        <v>Duff Fishpool</v>
      </c>
      <c r="H8989" t="str">
        <f>data[[#This Row],[id_customer]]&amp;data[[#This Row],[id_campaign]]</f>
        <v>C0561cam05</v>
      </c>
      <c r="I8989">
        <f>DATEDIF(data[[#This Row],[join_date]],data[[#This Row],[buy_date]],"M")</f>
        <v>1</v>
      </c>
    </row>
    <row r="8990" spans="1:9" x14ac:dyDescent="0.25">
      <c r="A8990" t="s">
        <v>2285</v>
      </c>
      <c r="B8990" t="s">
        <v>12</v>
      </c>
      <c r="C8990" s="1">
        <v>44924</v>
      </c>
      <c r="D8990" s="1">
        <v>44987</v>
      </c>
      <c r="E8990">
        <f>VLOOKUP(data[[#This Row],[id_campaign]],campaign[],4,FALSE)</f>
        <v>22</v>
      </c>
      <c r="F8990" t="str">
        <f>VLOOKUP(data[[#This Row],[id_campaign]],campaign[],2,FALSE)</f>
        <v>RVOwner</v>
      </c>
      <c r="G8990" t="str">
        <f>VLOOKUP(data[[#This Row],[id_customer]],customer[],2,FALSE)</f>
        <v>Duff Fishpool</v>
      </c>
      <c r="H8990" t="str">
        <f>data[[#This Row],[id_customer]]&amp;data[[#This Row],[id_campaign]]</f>
        <v>C0561cam05</v>
      </c>
      <c r="I8990">
        <f>DATEDIF(data[[#This Row],[join_date]],data[[#This Row],[buy_date]],"M")</f>
        <v>2</v>
      </c>
    </row>
    <row r="8991" spans="1:9" x14ac:dyDescent="0.25">
      <c r="A8991" t="s">
        <v>2285</v>
      </c>
      <c r="B8991" t="s">
        <v>12</v>
      </c>
      <c r="C8991" s="1">
        <v>44924</v>
      </c>
      <c r="D8991" s="1">
        <v>45020</v>
      </c>
      <c r="E8991">
        <f>VLOOKUP(data[[#This Row],[id_campaign]],campaign[],4,FALSE)</f>
        <v>22</v>
      </c>
      <c r="F8991" t="str">
        <f>VLOOKUP(data[[#This Row],[id_campaign]],campaign[],2,FALSE)</f>
        <v>RVOwner</v>
      </c>
      <c r="G8991" t="str">
        <f>VLOOKUP(data[[#This Row],[id_customer]],customer[],2,FALSE)</f>
        <v>Duff Fishpool</v>
      </c>
      <c r="H8991" t="str">
        <f>data[[#This Row],[id_customer]]&amp;data[[#This Row],[id_campaign]]</f>
        <v>C0561cam05</v>
      </c>
      <c r="I8991">
        <f>DATEDIF(data[[#This Row],[join_date]],data[[#This Row],[buy_date]],"M")</f>
        <v>3</v>
      </c>
    </row>
    <row r="8992" spans="1:9" x14ac:dyDescent="0.25">
      <c r="A8992" t="s">
        <v>2285</v>
      </c>
      <c r="B8992" t="s">
        <v>12</v>
      </c>
      <c r="C8992" s="1">
        <v>44924</v>
      </c>
      <c r="D8992" s="1">
        <v>45059</v>
      </c>
      <c r="E8992">
        <f>VLOOKUP(data[[#This Row],[id_campaign]],campaign[],4,FALSE)</f>
        <v>22</v>
      </c>
      <c r="F8992" t="str">
        <f>VLOOKUP(data[[#This Row],[id_campaign]],campaign[],2,FALSE)</f>
        <v>RVOwner</v>
      </c>
      <c r="G8992" t="str">
        <f>VLOOKUP(data[[#This Row],[id_customer]],customer[],2,FALSE)</f>
        <v>Duff Fishpool</v>
      </c>
      <c r="H8992" t="str">
        <f>data[[#This Row],[id_customer]]&amp;data[[#This Row],[id_campaign]]</f>
        <v>C0561cam05</v>
      </c>
      <c r="I8992">
        <f>DATEDIF(data[[#This Row],[join_date]],data[[#This Row],[buy_date]],"M")</f>
        <v>4</v>
      </c>
    </row>
    <row r="8993" spans="1:9" x14ac:dyDescent="0.25">
      <c r="A8993" t="s">
        <v>2285</v>
      </c>
      <c r="B8993" t="s">
        <v>12</v>
      </c>
      <c r="C8993" s="1">
        <v>44924</v>
      </c>
      <c r="D8993" s="1">
        <v>45090</v>
      </c>
      <c r="E8993">
        <f>VLOOKUP(data[[#This Row],[id_campaign]],campaign[],4,FALSE)</f>
        <v>22</v>
      </c>
      <c r="F8993" t="str">
        <f>VLOOKUP(data[[#This Row],[id_campaign]],campaign[],2,FALSE)</f>
        <v>RVOwner</v>
      </c>
      <c r="G8993" t="str">
        <f>VLOOKUP(data[[#This Row],[id_customer]],customer[],2,FALSE)</f>
        <v>Duff Fishpool</v>
      </c>
      <c r="H8993" t="str">
        <f>data[[#This Row],[id_customer]]&amp;data[[#This Row],[id_campaign]]</f>
        <v>C0561cam05</v>
      </c>
      <c r="I8993">
        <f>DATEDIF(data[[#This Row],[join_date]],data[[#This Row],[buy_date]],"M")</f>
        <v>5</v>
      </c>
    </row>
    <row r="8994" spans="1:9" x14ac:dyDescent="0.25">
      <c r="A8994" t="s">
        <v>2289</v>
      </c>
      <c r="B8994" t="s">
        <v>26</v>
      </c>
      <c r="C8994" s="1">
        <v>44616</v>
      </c>
      <c r="D8994" s="1">
        <v>44616</v>
      </c>
      <c r="E8994">
        <f>VLOOKUP(data[[#This Row],[id_campaign]],campaign[],4,FALSE)</f>
        <v>65</v>
      </c>
      <c r="F8994" t="str">
        <f>VLOOKUP(data[[#This Row],[id_campaign]],campaign[],2,FALSE)</f>
        <v>HasCreditCard</v>
      </c>
      <c r="G8994" t="str">
        <f>VLOOKUP(data[[#This Row],[id_customer]],customer[],2,FALSE)</f>
        <v>Matthias Dinesen</v>
      </c>
      <c r="H8994" t="str">
        <f>data[[#This Row],[id_customer]]&amp;data[[#This Row],[id_campaign]]</f>
        <v>C0562cam12</v>
      </c>
      <c r="I8994">
        <f>DATEDIF(data[[#This Row],[join_date]],data[[#This Row],[buy_date]],"M")</f>
        <v>0</v>
      </c>
    </row>
    <row r="8995" spans="1:9" x14ac:dyDescent="0.25">
      <c r="A8995" t="s">
        <v>2289</v>
      </c>
      <c r="B8995" t="s">
        <v>26</v>
      </c>
      <c r="C8995" s="1">
        <v>44616</v>
      </c>
      <c r="D8995" s="1">
        <v>44650</v>
      </c>
      <c r="E8995">
        <f>VLOOKUP(data[[#This Row],[id_campaign]],campaign[],4,FALSE)</f>
        <v>65</v>
      </c>
      <c r="F8995" t="str">
        <f>VLOOKUP(data[[#This Row],[id_campaign]],campaign[],2,FALSE)</f>
        <v>HasCreditCard</v>
      </c>
      <c r="G8995" t="str">
        <f>VLOOKUP(data[[#This Row],[id_customer]],customer[],2,FALSE)</f>
        <v>Matthias Dinesen</v>
      </c>
      <c r="H8995" t="str">
        <f>data[[#This Row],[id_customer]]&amp;data[[#This Row],[id_campaign]]</f>
        <v>C0562cam12</v>
      </c>
      <c r="I8995">
        <f>DATEDIF(data[[#This Row],[join_date]],data[[#This Row],[buy_date]],"M")</f>
        <v>1</v>
      </c>
    </row>
    <row r="8996" spans="1:9" x14ac:dyDescent="0.25">
      <c r="A8996" t="s">
        <v>2289</v>
      </c>
      <c r="B8996" t="s">
        <v>26</v>
      </c>
      <c r="C8996" s="1">
        <v>44616</v>
      </c>
      <c r="D8996" s="1">
        <v>44658</v>
      </c>
      <c r="E8996">
        <f>VLOOKUP(data[[#This Row],[id_campaign]],campaign[],4,FALSE)</f>
        <v>65</v>
      </c>
      <c r="F8996" t="str">
        <f>VLOOKUP(data[[#This Row],[id_campaign]],campaign[],2,FALSE)</f>
        <v>HasCreditCard</v>
      </c>
      <c r="G8996" t="str">
        <f>VLOOKUP(data[[#This Row],[id_customer]],customer[],2,FALSE)</f>
        <v>Matthias Dinesen</v>
      </c>
      <c r="H8996" t="str">
        <f>data[[#This Row],[id_customer]]&amp;data[[#This Row],[id_campaign]]</f>
        <v>C0562cam12</v>
      </c>
      <c r="I8996">
        <f>DATEDIF(data[[#This Row],[join_date]],data[[#This Row],[buy_date]],"M")</f>
        <v>1</v>
      </c>
    </row>
    <row r="8997" spans="1:9" x14ac:dyDescent="0.25">
      <c r="A8997" t="s">
        <v>2289</v>
      </c>
      <c r="B8997" t="s">
        <v>26</v>
      </c>
      <c r="C8997" s="1">
        <v>44616</v>
      </c>
      <c r="D8997" s="1">
        <v>44716</v>
      </c>
      <c r="E8997">
        <f>VLOOKUP(data[[#This Row],[id_campaign]],campaign[],4,FALSE)</f>
        <v>65</v>
      </c>
      <c r="F8997" t="str">
        <f>VLOOKUP(data[[#This Row],[id_campaign]],campaign[],2,FALSE)</f>
        <v>HasCreditCard</v>
      </c>
      <c r="G8997" t="str">
        <f>VLOOKUP(data[[#This Row],[id_customer]],customer[],2,FALSE)</f>
        <v>Matthias Dinesen</v>
      </c>
      <c r="H8997" t="str">
        <f>data[[#This Row],[id_customer]]&amp;data[[#This Row],[id_campaign]]</f>
        <v>C0562cam12</v>
      </c>
      <c r="I8997">
        <f>DATEDIF(data[[#This Row],[join_date]],data[[#This Row],[buy_date]],"M")</f>
        <v>3</v>
      </c>
    </row>
    <row r="8998" spans="1:9" x14ac:dyDescent="0.25">
      <c r="A8998" t="s">
        <v>2289</v>
      </c>
      <c r="B8998" t="s">
        <v>26</v>
      </c>
      <c r="C8998" s="1">
        <v>44616</v>
      </c>
      <c r="D8998" s="1">
        <v>44751</v>
      </c>
      <c r="E8998">
        <f>VLOOKUP(data[[#This Row],[id_campaign]],campaign[],4,FALSE)</f>
        <v>65</v>
      </c>
      <c r="F8998" t="str">
        <f>VLOOKUP(data[[#This Row],[id_campaign]],campaign[],2,FALSE)</f>
        <v>HasCreditCard</v>
      </c>
      <c r="G8998" t="str">
        <f>VLOOKUP(data[[#This Row],[id_customer]],customer[],2,FALSE)</f>
        <v>Matthias Dinesen</v>
      </c>
      <c r="H8998" t="str">
        <f>data[[#This Row],[id_customer]]&amp;data[[#This Row],[id_campaign]]</f>
        <v>C0562cam12</v>
      </c>
      <c r="I8998">
        <f>DATEDIF(data[[#This Row],[join_date]],data[[#This Row],[buy_date]],"M")</f>
        <v>4</v>
      </c>
    </row>
    <row r="8999" spans="1:9" x14ac:dyDescent="0.25">
      <c r="A8999" t="s">
        <v>2289</v>
      </c>
      <c r="B8999" t="s">
        <v>26</v>
      </c>
      <c r="C8999" s="1">
        <v>44616</v>
      </c>
      <c r="D8999" s="1">
        <v>44799</v>
      </c>
      <c r="E8999">
        <f>VLOOKUP(data[[#This Row],[id_campaign]],campaign[],4,FALSE)</f>
        <v>65</v>
      </c>
      <c r="F8999" t="str">
        <f>VLOOKUP(data[[#This Row],[id_campaign]],campaign[],2,FALSE)</f>
        <v>HasCreditCard</v>
      </c>
      <c r="G8999" t="str">
        <f>VLOOKUP(data[[#This Row],[id_customer]],customer[],2,FALSE)</f>
        <v>Matthias Dinesen</v>
      </c>
      <c r="H8999" t="str">
        <f>data[[#This Row],[id_customer]]&amp;data[[#This Row],[id_campaign]]</f>
        <v>C0562cam12</v>
      </c>
      <c r="I8999">
        <f>DATEDIF(data[[#This Row],[join_date]],data[[#This Row],[buy_date]],"M")</f>
        <v>6</v>
      </c>
    </row>
    <row r="9000" spans="1:9" x14ac:dyDescent="0.25">
      <c r="A9000" t="s">
        <v>2289</v>
      </c>
      <c r="B9000" t="s">
        <v>26</v>
      </c>
      <c r="C9000" s="1">
        <v>44616</v>
      </c>
      <c r="D9000" s="1">
        <v>44809</v>
      </c>
      <c r="E9000">
        <f>VLOOKUP(data[[#This Row],[id_campaign]],campaign[],4,FALSE)</f>
        <v>65</v>
      </c>
      <c r="F9000" t="str">
        <f>VLOOKUP(data[[#This Row],[id_campaign]],campaign[],2,FALSE)</f>
        <v>HasCreditCard</v>
      </c>
      <c r="G9000" t="str">
        <f>VLOOKUP(data[[#This Row],[id_customer]],customer[],2,FALSE)</f>
        <v>Matthias Dinesen</v>
      </c>
      <c r="H9000" t="str">
        <f>data[[#This Row],[id_customer]]&amp;data[[#This Row],[id_campaign]]</f>
        <v>C0562cam12</v>
      </c>
      <c r="I9000">
        <f>DATEDIF(data[[#This Row],[join_date]],data[[#This Row],[buy_date]],"M")</f>
        <v>6</v>
      </c>
    </row>
    <row r="9001" spans="1:9" x14ac:dyDescent="0.25">
      <c r="A9001" t="s">
        <v>2289</v>
      </c>
      <c r="B9001" t="s">
        <v>26</v>
      </c>
      <c r="C9001" s="1">
        <v>44616</v>
      </c>
      <c r="D9001" s="1">
        <v>44838</v>
      </c>
      <c r="E9001">
        <f>VLOOKUP(data[[#This Row],[id_campaign]],campaign[],4,FALSE)</f>
        <v>65</v>
      </c>
      <c r="F9001" t="str">
        <f>VLOOKUP(data[[#This Row],[id_campaign]],campaign[],2,FALSE)</f>
        <v>HasCreditCard</v>
      </c>
      <c r="G9001" t="str">
        <f>VLOOKUP(data[[#This Row],[id_customer]],customer[],2,FALSE)</f>
        <v>Matthias Dinesen</v>
      </c>
      <c r="H9001" t="str">
        <f>data[[#This Row],[id_customer]]&amp;data[[#This Row],[id_campaign]]</f>
        <v>C0562cam12</v>
      </c>
      <c r="I9001">
        <f>DATEDIF(data[[#This Row],[join_date]],data[[#This Row],[buy_date]],"M")</f>
        <v>7</v>
      </c>
    </row>
    <row r="9002" spans="1:9" x14ac:dyDescent="0.25">
      <c r="A9002" t="s">
        <v>2289</v>
      </c>
      <c r="B9002" t="s">
        <v>26</v>
      </c>
      <c r="C9002" s="1">
        <v>44616</v>
      </c>
      <c r="D9002" s="1">
        <v>44872</v>
      </c>
      <c r="E9002">
        <f>VLOOKUP(data[[#This Row],[id_campaign]],campaign[],4,FALSE)</f>
        <v>65</v>
      </c>
      <c r="F9002" t="str">
        <f>VLOOKUP(data[[#This Row],[id_campaign]],campaign[],2,FALSE)</f>
        <v>HasCreditCard</v>
      </c>
      <c r="G9002" t="str">
        <f>VLOOKUP(data[[#This Row],[id_customer]],customer[],2,FALSE)</f>
        <v>Matthias Dinesen</v>
      </c>
      <c r="H9002" t="str">
        <f>data[[#This Row],[id_customer]]&amp;data[[#This Row],[id_campaign]]</f>
        <v>C0562cam12</v>
      </c>
      <c r="I9002">
        <f>DATEDIF(data[[#This Row],[join_date]],data[[#This Row],[buy_date]],"M")</f>
        <v>8</v>
      </c>
    </row>
    <row r="9003" spans="1:9" x14ac:dyDescent="0.25">
      <c r="A9003" t="s">
        <v>2289</v>
      </c>
      <c r="B9003" t="s">
        <v>26</v>
      </c>
      <c r="C9003" s="1">
        <v>44616</v>
      </c>
      <c r="D9003" s="1">
        <v>44926</v>
      </c>
      <c r="E9003">
        <f>VLOOKUP(data[[#This Row],[id_campaign]],campaign[],4,FALSE)</f>
        <v>65</v>
      </c>
      <c r="F9003" t="str">
        <f>VLOOKUP(data[[#This Row],[id_campaign]],campaign[],2,FALSE)</f>
        <v>HasCreditCard</v>
      </c>
      <c r="G9003" t="str">
        <f>VLOOKUP(data[[#This Row],[id_customer]],customer[],2,FALSE)</f>
        <v>Matthias Dinesen</v>
      </c>
      <c r="H9003" t="str">
        <f>data[[#This Row],[id_customer]]&amp;data[[#This Row],[id_campaign]]</f>
        <v>C0562cam12</v>
      </c>
      <c r="I9003">
        <f>DATEDIF(data[[#This Row],[join_date]],data[[#This Row],[buy_date]],"M")</f>
        <v>10</v>
      </c>
    </row>
    <row r="9004" spans="1:9" x14ac:dyDescent="0.25">
      <c r="A9004" t="s">
        <v>2289</v>
      </c>
      <c r="B9004" t="s">
        <v>26</v>
      </c>
      <c r="C9004" s="1">
        <v>44616</v>
      </c>
      <c r="D9004" s="1">
        <v>44928</v>
      </c>
      <c r="E9004">
        <f>VLOOKUP(data[[#This Row],[id_campaign]],campaign[],4,FALSE)</f>
        <v>65</v>
      </c>
      <c r="F9004" t="str">
        <f>VLOOKUP(data[[#This Row],[id_campaign]],campaign[],2,FALSE)</f>
        <v>HasCreditCard</v>
      </c>
      <c r="G9004" t="str">
        <f>VLOOKUP(data[[#This Row],[id_customer]],customer[],2,FALSE)</f>
        <v>Matthias Dinesen</v>
      </c>
      <c r="H9004" t="str">
        <f>data[[#This Row],[id_customer]]&amp;data[[#This Row],[id_campaign]]</f>
        <v>C0562cam12</v>
      </c>
      <c r="I9004">
        <f>DATEDIF(data[[#This Row],[join_date]],data[[#This Row],[buy_date]],"M")</f>
        <v>10</v>
      </c>
    </row>
    <row r="9005" spans="1:9" x14ac:dyDescent="0.25">
      <c r="A9005" t="s">
        <v>2289</v>
      </c>
      <c r="B9005" t="s">
        <v>26</v>
      </c>
      <c r="C9005" s="1">
        <v>44616</v>
      </c>
      <c r="D9005" s="1">
        <v>44963</v>
      </c>
      <c r="E9005">
        <f>VLOOKUP(data[[#This Row],[id_campaign]],campaign[],4,FALSE)</f>
        <v>65</v>
      </c>
      <c r="F9005" t="str">
        <f>VLOOKUP(data[[#This Row],[id_campaign]],campaign[],2,FALSE)</f>
        <v>HasCreditCard</v>
      </c>
      <c r="G9005" t="str">
        <f>VLOOKUP(data[[#This Row],[id_customer]],customer[],2,FALSE)</f>
        <v>Matthias Dinesen</v>
      </c>
      <c r="H9005" t="str">
        <f>data[[#This Row],[id_customer]]&amp;data[[#This Row],[id_campaign]]</f>
        <v>C0562cam12</v>
      </c>
      <c r="I9005">
        <f>DATEDIF(data[[#This Row],[join_date]],data[[#This Row],[buy_date]],"M")</f>
        <v>11</v>
      </c>
    </row>
    <row r="9006" spans="1:9" x14ac:dyDescent="0.25">
      <c r="A9006" t="s">
        <v>2289</v>
      </c>
      <c r="B9006" t="s">
        <v>26</v>
      </c>
      <c r="C9006" s="1">
        <v>44616</v>
      </c>
      <c r="D9006" s="1">
        <v>45012</v>
      </c>
      <c r="E9006">
        <f>VLOOKUP(data[[#This Row],[id_campaign]],campaign[],4,FALSE)</f>
        <v>65</v>
      </c>
      <c r="F9006" t="str">
        <f>VLOOKUP(data[[#This Row],[id_campaign]],campaign[],2,FALSE)</f>
        <v>HasCreditCard</v>
      </c>
      <c r="G9006" t="str">
        <f>VLOOKUP(data[[#This Row],[id_customer]],customer[],2,FALSE)</f>
        <v>Matthias Dinesen</v>
      </c>
      <c r="H9006" t="str">
        <f>data[[#This Row],[id_customer]]&amp;data[[#This Row],[id_campaign]]</f>
        <v>C0562cam12</v>
      </c>
      <c r="I9006">
        <f>DATEDIF(data[[#This Row],[join_date]],data[[#This Row],[buy_date]],"M")</f>
        <v>13</v>
      </c>
    </row>
    <row r="9007" spans="1:9" x14ac:dyDescent="0.25">
      <c r="A9007" t="s">
        <v>2289</v>
      </c>
      <c r="B9007" t="s">
        <v>26</v>
      </c>
      <c r="C9007" s="1">
        <v>44616</v>
      </c>
      <c r="D9007" s="1">
        <v>45023</v>
      </c>
      <c r="E9007">
        <f>VLOOKUP(data[[#This Row],[id_campaign]],campaign[],4,FALSE)</f>
        <v>65</v>
      </c>
      <c r="F9007" t="str">
        <f>VLOOKUP(data[[#This Row],[id_campaign]],campaign[],2,FALSE)</f>
        <v>HasCreditCard</v>
      </c>
      <c r="G9007" t="str">
        <f>VLOOKUP(data[[#This Row],[id_customer]],customer[],2,FALSE)</f>
        <v>Matthias Dinesen</v>
      </c>
      <c r="H9007" t="str">
        <f>data[[#This Row],[id_customer]]&amp;data[[#This Row],[id_campaign]]</f>
        <v>C0562cam12</v>
      </c>
      <c r="I9007">
        <f>DATEDIF(data[[#This Row],[join_date]],data[[#This Row],[buy_date]],"M")</f>
        <v>13</v>
      </c>
    </row>
    <row r="9008" spans="1:9" x14ac:dyDescent="0.25">
      <c r="A9008" t="s">
        <v>2289</v>
      </c>
      <c r="B9008" t="s">
        <v>26</v>
      </c>
      <c r="C9008" s="1">
        <v>44616</v>
      </c>
      <c r="D9008" s="1">
        <v>45074</v>
      </c>
      <c r="E9008">
        <f>VLOOKUP(data[[#This Row],[id_campaign]],campaign[],4,FALSE)</f>
        <v>65</v>
      </c>
      <c r="F9008" t="str">
        <f>VLOOKUP(data[[#This Row],[id_campaign]],campaign[],2,FALSE)</f>
        <v>HasCreditCard</v>
      </c>
      <c r="G9008" t="str">
        <f>VLOOKUP(data[[#This Row],[id_customer]],customer[],2,FALSE)</f>
        <v>Matthias Dinesen</v>
      </c>
      <c r="H9008" t="str">
        <f>data[[#This Row],[id_customer]]&amp;data[[#This Row],[id_campaign]]</f>
        <v>C0562cam12</v>
      </c>
      <c r="I9008">
        <f>DATEDIF(data[[#This Row],[join_date]],data[[#This Row],[buy_date]],"M")</f>
        <v>15</v>
      </c>
    </row>
    <row r="9009" spans="1:9" x14ac:dyDescent="0.25">
      <c r="A9009" t="s">
        <v>2289</v>
      </c>
      <c r="B9009" t="s">
        <v>26</v>
      </c>
      <c r="C9009" s="1">
        <v>44616</v>
      </c>
      <c r="D9009" s="1">
        <v>45078</v>
      </c>
      <c r="E9009">
        <f>VLOOKUP(data[[#This Row],[id_campaign]],campaign[],4,FALSE)</f>
        <v>65</v>
      </c>
      <c r="F9009" t="str">
        <f>VLOOKUP(data[[#This Row],[id_campaign]],campaign[],2,FALSE)</f>
        <v>HasCreditCard</v>
      </c>
      <c r="G9009" t="str">
        <f>VLOOKUP(data[[#This Row],[id_customer]],customer[],2,FALSE)</f>
        <v>Matthias Dinesen</v>
      </c>
      <c r="H9009" t="str">
        <f>data[[#This Row],[id_customer]]&amp;data[[#This Row],[id_campaign]]</f>
        <v>C0562cam12</v>
      </c>
      <c r="I9009">
        <f>DATEDIF(data[[#This Row],[join_date]],data[[#This Row],[buy_date]],"M")</f>
        <v>15</v>
      </c>
    </row>
    <row r="9010" spans="1:9" x14ac:dyDescent="0.25">
      <c r="A9010" t="s">
        <v>2289</v>
      </c>
      <c r="B9010" t="s">
        <v>36</v>
      </c>
      <c r="C9010" s="1">
        <v>44837</v>
      </c>
      <c r="D9010" s="1">
        <v>44837</v>
      </c>
      <c r="E9010">
        <f>VLOOKUP(data[[#This Row],[id_campaign]],campaign[],4,FALSE)</f>
        <v>29</v>
      </c>
      <c r="F9010" t="str">
        <f>VLOOKUP(data[[#This Row],[id_campaign]],campaign[],2,FALSE)</f>
        <v>MaritalStatus</v>
      </c>
      <c r="G9010" t="str">
        <f>VLOOKUP(data[[#This Row],[id_customer]],customer[],2,FALSE)</f>
        <v>Matthias Dinesen</v>
      </c>
      <c r="H9010" t="str">
        <f>data[[#This Row],[id_customer]]&amp;data[[#This Row],[id_campaign]]</f>
        <v>C0562cam17</v>
      </c>
      <c r="I9010">
        <f>DATEDIF(data[[#This Row],[join_date]],data[[#This Row],[buy_date]],"M")</f>
        <v>0</v>
      </c>
    </row>
    <row r="9011" spans="1:9" x14ac:dyDescent="0.25">
      <c r="A9011" t="s">
        <v>2289</v>
      </c>
      <c r="B9011" t="s">
        <v>36</v>
      </c>
      <c r="C9011" s="1">
        <v>44837</v>
      </c>
      <c r="D9011" s="1">
        <v>44871</v>
      </c>
      <c r="E9011">
        <f>VLOOKUP(data[[#This Row],[id_campaign]],campaign[],4,FALSE)</f>
        <v>29</v>
      </c>
      <c r="F9011" t="str">
        <f>VLOOKUP(data[[#This Row],[id_campaign]],campaign[],2,FALSE)</f>
        <v>MaritalStatus</v>
      </c>
      <c r="G9011" t="str">
        <f>VLOOKUP(data[[#This Row],[id_customer]],customer[],2,FALSE)</f>
        <v>Matthias Dinesen</v>
      </c>
      <c r="H9011" t="str">
        <f>data[[#This Row],[id_customer]]&amp;data[[#This Row],[id_campaign]]</f>
        <v>C0562cam17</v>
      </c>
      <c r="I9011">
        <f>DATEDIF(data[[#This Row],[join_date]],data[[#This Row],[buy_date]],"M")</f>
        <v>1</v>
      </c>
    </row>
    <row r="9012" spans="1:9" x14ac:dyDescent="0.25">
      <c r="A9012" t="s">
        <v>2289</v>
      </c>
      <c r="B9012" t="s">
        <v>36</v>
      </c>
      <c r="C9012" s="1">
        <v>44837</v>
      </c>
      <c r="D9012" s="1">
        <v>44906</v>
      </c>
      <c r="E9012">
        <f>VLOOKUP(data[[#This Row],[id_campaign]],campaign[],4,FALSE)</f>
        <v>29</v>
      </c>
      <c r="F9012" t="str">
        <f>VLOOKUP(data[[#This Row],[id_campaign]],campaign[],2,FALSE)</f>
        <v>MaritalStatus</v>
      </c>
      <c r="G9012" t="str">
        <f>VLOOKUP(data[[#This Row],[id_customer]],customer[],2,FALSE)</f>
        <v>Matthias Dinesen</v>
      </c>
      <c r="H9012" t="str">
        <f>data[[#This Row],[id_customer]]&amp;data[[#This Row],[id_campaign]]</f>
        <v>C0562cam17</v>
      </c>
      <c r="I9012">
        <f>DATEDIF(data[[#This Row],[join_date]],data[[#This Row],[buy_date]],"M")</f>
        <v>2</v>
      </c>
    </row>
    <row r="9013" spans="1:9" x14ac:dyDescent="0.25">
      <c r="A9013" t="s">
        <v>2289</v>
      </c>
      <c r="B9013" t="s">
        <v>36</v>
      </c>
      <c r="C9013" s="1">
        <v>44837</v>
      </c>
      <c r="D9013" s="1">
        <v>44936</v>
      </c>
      <c r="E9013">
        <f>VLOOKUP(data[[#This Row],[id_campaign]],campaign[],4,FALSE)</f>
        <v>29</v>
      </c>
      <c r="F9013" t="str">
        <f>VLOOKUP(data[[#This Row],[id_campaign]],campaign[],2,FALSE)</f>
        <v>MaritalStatus</v>
      </c>
      <c r="G9013" t="str">
        <f>VLOOKUP(data[[#This Row],[id_customer]],customer[],2,FALSE)</f>
        <v>Matthias Dinesen</v>
      </c>
      <c r="H9013" t="str">
        <f>data[[#This Row],[id_customer]]&amp;data[[#This Row],[id_campaign]]</f>
        <v>C0562cam17</v>
      </c>
      <c r="I9013">
        <f>DATEDIF(data[[#This Row],[join_date]],data[[#This Row],[buy_date]],"M")</f>
        <v>3</v>
      </c>
    </row>
    <row r="9014" spans="1:9" x14ac:dyDescent="0.25">
      <c r="A9014" t="s">
        <v>2289</v>
      </c>
      <c r="B9014" t="s">
        <v>36</v>
      </c>
      <c r="C9014" s="1">
        <v>44837</v>
      </c>
      <c r="D9014" s="1">
        <v>44963</v>
      </c>
      <c r="E9014">
        <f>VLOOKUP(data[[#This Row],[id_campaign]],campaign[],4,FALSE)</f>
        <v>29</v>
      </c>
      <c r="F9014" t="str">
        <f>VLOOKUP(data[[#This Row],[id_campaign]],campaign[],2,FALSE)</f>
        <v>MaritalStatus</v>
      </c>
      <c r="G9014" t="str">
        <f>VLOOKUP(data[[#This Row],[id_customer]],customer[],2,FALSE)</f>
        <v>Matthias Dinesen</v>
      </c>
      <c r="H9014" t="str">
        <f>data[[#This Row],[id_customer]]&amp;data[[#This Row],[id_campaign]]</f>
        <v>C0562cam17</v>
      </c>
      <c r="I9014">
        <f>DATEDIF(data[[#This Row],[join_date]],data[[#This Row],[buy_date]],"M")</f>
        <v>4</v>
      </c>
    </row>
    <row r="9015" spans="1:9" x14ac:dyDescent="0.25">
      <c r="A9015" t="s">
        <v>2289</v>
      </c>
      <c r="B9015" t="s">
        <v>36</v>
      </c>
      <c r="C9015" s="1">
        <v>44837</v>
      </c>
      <c r="D9015" s="1">
        <v>44994</v>
      </c>
      <c r="E9015">
        <f>VLOOKUP(data[[#This Row],[id_campaign]],campaign[],4,FALSE)</f>
        <v>29</v>
      </c>
      <c r="F9015" t="str">
        <f>VLOOKUP(data[[#This Row],[id_campaign]],campaign[],2,FALSE)</f>
        <v>MaritalStatus</v>
      </c>
      <c r="G9015" t="str">
        <f>VLOOKUP(data[[#This Row],[id_customer]],customer[],2,FALSE)</f>
        <v>Matthias Dinesen</v>
      </c>
      <c r="H9015" t="str">
        <f>data[[#This Row],[id_customer]]&amp;data[[#This Row],[id_campaign]]</f>
        <v>C0562cam17</v>
      </c>
      <c r="I9015">
        <f>DATEDIF(data[[#This Row],[join_date]],data[[#This Row],[buy_date]],"M")</f>
        <v>5</v>
      </c>
    </row>
    <row r="9016" spans="1:9" x14ac:dyDescent="0.25">
      <c r="A9016" t="s">
        <v>2289</v>
      </c>
      <c r="B9016" t="s">
        <v>36</v>
      </c>
      <c r="C9016" s="1">
        <v>44837</v>
      </c>
      <c r="D9016" s="1">
        <v>45023</v>
      </c>
      <c r="E9016">
        <f>VLOOKUP(data[[#This Row],[id_campaign]],campaign[],4,FALSE)</f>
        <v>29</v>
      </c>
      <c r="F9016" t="str">
        <f>VLOOKUP(data[[#This Row],[id_campaign]],campaign[],2,FALSE)</f>
        <v>MaritalStatus</v>
      </c>
      <c r="G9016" t="str">
        <f>VLOOKUP(data[[#This Row],[id_customer]],customer[],2,FALSE)</f>
        <v>Matthias Dinesen</v>
      </c>
      <c r="H9016" t="str">
        <f>data[[#This Row],[id_customer]]&amp;data[[#This Row],[id_campaign]]</f>
        <v>C0562cam17</v>
      </c>
      <c r="I9016">
        <f>DATEDIF(data[[#This Row],[join_date]],data[[#This Row],[buy_date]],"M")</f>
        <v>6</v>
      </c>
    </row>
    <row r="9017" spans="1:9" x14ac:dyDescent="0.25">
      <c r="A9017" t="s">
        <v>2289</v>
      </c>
      <c r="B9017" t="s">
        <v>36</v>
      </c>
      <c r="C9017" s="1">
        <v>44837</v>
      </c>
      <c r="D9017" s="1">
        <v>45058</v>
      </c>
      <c r="E9017">
        <f>VLOOKUP(data[[#This Row],[id_campaign]],campaign[],4,FALSE)</f>
        <v>29</v>
      </c>
      <c r="F9017" t="str">
        <f>VLOOKUP(data[[#This Row],[id_campaign]],campaign[],2,FALSE)</f>
        <v>MaritalStatus</v>
      </c>
      <c r="G9017" t="str">
        <f>VLOOKUP(data[[#This Row],[id_customer]],customer[],2,FALSE)</f>
        <v>Matthias Dinesen</v>
      </c>
      <c r="H9017" t="str">
        <f>data[[#This Row],[id_customer]]&amp;data[[#This Row],[id_campaign]]</f>
        <v>C0562cam17</v>
      </c>
      <c r="I9017">
        <f>DATEDIF(data[[#This Row],[join_date]],data[[#This Row],[buy_date]],"M")</f>
        <v>7</v>
      </c>
    </row>
    <row r="9018" spans="1:9" x14ac:dyDescent="0.25">
      <c r="A9018" t="s">
        <v>2293</v>
      </c>
      <c r="B9018" t="s">
        <v>24</v>
      </c>
      <c r="C9018" s="1">
        <v>44850</v>
      </c>
      <c r="D9018" s="1">
        <v>44850</v>
      </c>
      <c r="E9018">
        <f>VLOOKUP(data[[#This Row],[id_campaign]],campaign[],4,FALSE)</f>
        <v>62</v>
      </c>
      <c r="F9018" t="str">
        <f>VLOOKUP(data[[#This Row],[id_campaign]],campaign[],2,FALSE)</f>
        <v>OwnsComputer</v>
      </c>
      <c r="G9018" t="str">
        <f>VLOOKUP(data[[#This Row],[id_customer]],customer[],2,FALSE)</f>
        <v>Connie Erie</v>
      </c>
      <c r="H9018" t="str">
        <f>data[[#This Row],[id_customer]]&amp;data[[#This Row],[id_campaign]]</f>
        <v>C0563cam11</v>
      </c>
      <c r="I9018">
        <f>DATEDIF(data[[#This Row],[join_date]],data[[#This Row],[buy_date]],"M")</f>
        <v>0</v>
      </c>
    </row>
    <row r="9019" spans="1:9" x14ac:dyDescent="0.25">
      <c r="A9019" t="s">
        <v>2293</v>
      </c>
      <c r="B9019" t="s">
        <v>24</v>
      </c>
      <c r="C9019" s="1">
        <v>44850</v>
      </c>
      <c r="D9019" s="1">
        <v>44891</v>
      </c>
      <c r="E9019">
        <f>VLOOKUP(data[[#This Row],[id_campaign]],campaign[],4,FALSE)</f>
        <v>62</v>
      </c>
      <c r="F9019" t="str">
        <f>VLOOKUP(data[[#This Row],[id_campaign]],campaign[],2,FALSE)</f>
        <v>OwnsComputer</v>
      </c>
      <c r="G9019" t="str">
        <f>VLOOKUP(data[[#This Row],[id_customer]],customer[],2,FALSE)</f>
        <v>Connie Erie</v>
      </c>
      <c r="H9019" t="str">
        <f>data[[#This Row],[id_customer]]&amp;data[[#This Row],[id_campaign]]</f>
        <v>C0563cam11</v>
      </c>
      <c r="I9019">
        <f>DATEDIF(data[[#This Row],[join_date]],data[[#This Row],[buy_date]],"M")</f>
        <v>1</v>
      </c>
    </row>
    <row r="9020" spans="1:9" x14ac:dyDescent="0.25">
      <c r="A9020" t="s">
        <v>2293</v>
      </c>
      <c r="B9020" t="s">
        <v>24</v>
      </c>
      <c r="C9020" s="1">
        <v>44850</v>
      </c>
      <c r="D9020" s="1">
        <v>44919</v>
      </c>
      <c r="E9020">
        <f>VLOOKUP(data[[#This Row],[id_campaign]],campaign[],4,FALSE)</f>
        <v>62</v>
      </c>
      <c r="F9020" t="str">
        <f>VLOOKUP(data[[#This Row],[id_campaign]],campaign[],2,FALSE)</f>
        <v>OwnsComputer</v>
      </c>
      <c r="G9020" t="str">
        <f>VLOOKUP(data[[#This Row],[id_customer]],customer[],2,FALSE)</f>
        <v>Connie Erie</v>
      </c>
      <c r="H9020" t="str">
        <f>data[[#This Row],[id_customer]]&amp;data[[#This Row],[id_campaign]]</f>
        <v>C0563cam11</v>
      </c>
      <c r="I9020">
        <f>DATEDIF(data[[#This Row],[join_date]],data[[#This Row],[buy_date]],"M")</f>
        <v>2</v>
      </c>
    </row>
    <row r="9021" spans="1:9" x14ac:dyDescent="0.25">
      <c r="A9021" t="s">
        <v>2293</v>
      </c>
      <c r="B9021" t="s">
        <v>24</v>
      </c>
      <c r="C9021" s="1">
        <v>44850</v>
      </c>
      <c r="D9021" s="1">
        <v>44943</v>
      </c>
      <c r="E9021">
        <f>VLOOKUP(data[[#This Row],[id_campaign]],campaign[],4,FALSE)</f>
        <v>62</v>
      </c>
      <c r="F9021" t="str">
        <f>VLOOKUP(data[[#This Row],[id_campaign]],campaign[],2,FALSE)</f>
        <v>OwnsComputer</v>
      </c>
      <c r="G9021" t="str">
        <f>VLOOKUP(data[[#This Row],[id_customer]],customer[],2,FALSE)</f>
        <v>Connie Erie</v>
      </c>
      <c r="H9021" t="str">
        <f>data[[#This Row],[id_customer]]&amp;data[[#This Row],[id_campaign]]</f>
        <v>C0563cam11</v>
      </c>
      <c r="I9021">
        <f>DATEDIF(data[[#This Row],[join_date]],data[[#This Row],[buy_date]],"M")</f>
        <v>3</v>
      </c>
    </row>
    <row r="9022" spans="1:9" x14ac:dyDescent="0.25">
      <c r="A9022" t="s">
        <v>2293</v>
      </c>
      <c r="B9022" t="s">
        <v>24</v>
      </c>
      <c r="C9022" s="1">
        <v>44850</v>
      </c>
      <c r="D9022" s="1">
        <v>44982</v>
      </c>
      <c r="E9022">
        <f>VLOOKUP(data[[#This Row],[id_campaign]],campaign[],4,FALSE)</f>
        <v>62</v>
      </c>
      <c r="F9022" t="str">
        <f>VLOOKUP(data[[#This Row],[id_campaign]],campaign[],2,FALSE)</f>
        <v>OwnsComputer</v>
      </c>
      <c r="G9022" t="str">
        <f>VLOOKUP(data[[#This Row],[id_customer]],customer[],2,FALSE)</f>
        <v>Connie Erie</v>
      </c>
      <c r="H9022" t="str">
        <f>data[[#This Row],[id_customer]]&amp;data[[#This Row],[id_campaign]]</f>
        <v>C0563cam11</v>
      </c>
      <c r="I9022">
        <f>DATEDIF(data[[#This Row],[join_date]],data[[#This Row],[buy_date]],"M")</f>
        <v>4</v>
      </c>
    </row>
    <row r="9023" spans="1:9" x14ac:dyDescent="0.25">
      <c r="A9023" t="s">
        <v>2293</v>
      </c>
      <c r="B9023" t="s">
        <v>24</v>
      </c>
      <c r="C9023" s="1">
        <v>44850</v>
      </c>
      <c r="D9023" s="1">
        <v>45013</v>
      </c>
      <c r="E9023">
        <f>VLOOKUP(data[[#This Row],[id_campaign]],campaign[],4,FALSE)</f>
        <v>62</v>
      </c>
      <c r="F9023" t="str">
        <f>VLOOKUP(data[[#This Row],[id_campaign]],campaign[],2,FALSE)</f>
        <v>OwnsComputer</v>
      </c>
      <c r="G9023" t="str">
        <f>VLOOKUP(data[[#This Row],[id_customer]],customer[],2,FALSE)</f>
        <v>Connie Erie</v>
      </c>
      <c r="H9023" t="str">
        <f>data[[#This Row],[id_customer]]&amp;data[[#This Row],[id_campaign]]</f>
        <v>C0563cam11</v>
      </c>
      <c r="I9023">
        <f>DATEDIF(data[[#This Row],[join_date]],data[[#This Row],[buy_date]],"M")</f>
        <v>5</v>
      </c>
    </row>
    <row r="9024" spans="1:9" x14ac:dyDescent="0.25">
      <c r="A9024" t="s">
        <v>2293</v>
      </c>
      <c r="B9024" t="s">
        <v>24</v>
      </c>
      <c r="C9024" s="1">
        <v>44850</v>
      </c>
      <c r="D9024" s="1">
        <v>45043</v>
      </c>
      <c r="E9024">
        <f>VLOOKUP(data[[#This Row],[id_campaign]],campaign[],4,FALSE)</f>
        <v>62</v>
      </c>
      <c r="F9024" t="str">
        <f>VLOOKUP(data[[#This Row],[id_campaign]],campaign[],2,FALSE)</f>
        <v>OwnsComputer</v>
      </c>
      <c r="G9024" t="str">
        <f>VLOOKUP(data[[#This Row],[id_customer]],customer[],2,FALSE)</f>
        <v>Connie Erie</v>
      </c>
      <c r="H9024" t="str">
        <f>data[[#This Row],[id_customer]]&amp;data[[#This Row],[id_campaign]]</f>
        <v>C0563cam11</v>
      </c>
      <c r="I9024">
        <f>DATEDIF(data[[#This Row],[join_date]],data[[#This Row],[buy_date]],"M")</f>
        <v>6</v>
      </c>
    </row>
    <row r="9025" spans="1:9" x14ac:dyDescent="0.25">
      <c r="A9025" t="s">
        <v>2293</v>
      </c>
      <c r="B9025" t="s">
        <v>24</v>
      </c>
      <c r="C9025" s="1">
        <v>44850</v>
      </c>
      <c r="D9025" s="1">
        <v>45076</v>
      </c>
      <c r="E9025">
        <f>VLOOKUP(data[[#This Row],[id_campaign]],campaign[],4,FALSE)</f>
        <v>62</v>
      </c>
      <c r="F9025" t="str">
        <f>VLOOKUP(data[[#This Row],[id_campaign]],campaign[],2,FALSE)</f>
        <v>OwnsComputer</v>
      </c>
      <c r="G9025" t="str">
        <f>VLOOKUP(data[[#This Row],[id_customer]],customer[],2,FALSE)</f>
        <v>Connie Erie</v>
      </c>
      <c r="H9025" t="str">
        <f>data[[#This Row],[id_customer]]&amp;data[[#This Row],[id_campaign]]</f>
        <v>C0563cam11</v>
      </c>
      <c r="I9025">
        <f>DATEDIF(data[[#This Row],[join_date]],data[[#This Row],[buy_date]],"M")</f>
        <v>7</v>
      </c>
    </row>
    <row r="9026" spans="1:9" x14ac:dyDescent="0.25">
      <c r="A9026" t="s">
        <v>2297</v>
      </c>
      <c r="B9026" t="s">
        <v>22</v>
      </c>
      <c r="C9026" s="1">
        <v>44847</v>
      </c>
      <c r="D9026" s="1">
        <v>44847</v>
      </c>
      <c r="E9026">
        <f>VLOOKUP(data[[#This Row],[id_campaign]],campaign[],4,FALSE)</f>
        <v>66</v>
      </c>
      <c r="F9026" t="str">
        <f>VLOOKUP(data[[#This Row],[id_campaign]],campaign[],2,FALSE)</f>
        <v>NonUSTravel</v>
      </c>
      <c r="G9026" t="str">
        <f>VLOOKUP(data[[#This Row],[id_customer]],customer[],2,FALSE)</f>
        <v>Bernardo Hazelhurst</v>
      </c>
      <c r="H9026" t="str">
        <f>data[[#This Row],[id_customer]]&amp;data[[#This Row],[id_campaign]]</f>
        <v>C0564cam10</v>
      </c>
      <c r="I9026">
        <f>DATEDIF(data[[#This Row],[join_date]],data[[#This Row],[buy_date]],"M")</f>
        <v>0</v>
      </c>
    </row>
    <row r="9027" spans="1:9" x14ac:dyDescent="0.25">
      <c r="A9027" t="s">
        <v>2297</v>
      </c>
      <c r="B9027" t="s">
        <v>22</v>
      </c>
      <c r="C9027" s="1">
        <v>44847</v>
      </c>
      <c r="D9027" s="1">
        <v>44878</v>
      </c>
      <c r="E9027">
        <f>VLOOKUP(data[[#This Row],[id_campaign]],campaign[],4,FALSE)</f>
        <v>66</v>
      </c>
      <c r="F9027" t="str">
        <f>VLOOKUP(data[[#This Row],[id_campaign]],campaign[],2,FALSE)</f>
        <v>NonUSTravel</v>
      </c>
      <c r="G9027" t="str">
        <f>VLOOKUP(data[[#This Row],[id_customer]],customer[],2,FALSE)</f>
        <v>Bernardo Hazelhurst</v>
      </c>
      <c r="H9027" t="str">
        <f>data[[#This Row],[id_customer]]&amp;data[[#This Row],[id_campaign]]</f>
        <v>C0564cam10</v>
      </c>
      <c r="I9027">
        <f>DATEDIF(data[[#This Row],[join_date]],data[[#This Row],[buy_date]],"M")</f>
        <v>1</v>
      </c>
    </row>
    <row r="9028" spans="1:9" x14ac:dyDescent="0.25">
      <c r="A9028" t="s">
        <v>2297</v>
      </c>
      <c r="B9028" t="s">
        <v>22</v>
      </c>
      <c r="C9028" s="1">
        <v>44847</v>
      </c>
      <c r="D9028" s="1">
        <v>44920</v>
      </c>
      <c r="E9028">
        <f>VLOOKUP(data[[#This Row],[id_campaign]],campaign[],4,FALSE)</f>
        <v>66</v>
      </c>
      <c r="F9028" t="str">
        <f>VLOOKUP(data[[#This Row],[id_campaign]],campaign[],2,FALSE)</f>
        <v>NonUSTravel</v>
      </c>
      <c r="G9028" t="str">
        <f>VLOOKUP(data[[#This Row],[id_customer]],customer[],2,FALSE)</f>
        <v>Bernardo Hazelhurst</v>
      </c>
      <c r="H9028" t="str">
        <f>data[[#This Row],[id_customer]]&amp;data[[#This Row],[id_campaign]]</f>
        <v>C0564cam10</v>
      </c>
      <c r="I9028">
        <f>DATEDIF(data[[#This Row],[join_date]],data[[#This Row],[buy_date]],"M")</f>
        <v>2</v>
      </c>
    </row>
    <row r="9029" spans="1:9" x14ac:dyDescent="0.25">
      <c r="A9029" t="s">
        <v>2297</v>
      </c>
      <c r="B9029" t="s">
        <v>22</v>
      </c>
      <c r="C9029" s="1">
        <v>44847</v>
      </c>
      <c r="D9029" s="1">
        <v>44945</v>
      </c>
      <c r="E9029">
        <f>VLOOKUP(data[[#This Row],[id_campaign]],campaign[],4,FALSE)</f>
        <v>66</v>
      </c>
      <c r="F9029" t="str">
        <f>VLOOKUP(data[[#This Row],[id_campaign]],campaign[],2,FALSE)</f>
        <v>NonUSTravel</v>
      </c>
      <c r="G9029" t="str">
        <f>VLOOKUP(data[[#This Row],[id_customer]],customer[],2,FALSE)</f>
        <v>Bernardo Hazelhurst</v>
      </c>
      <c r="H9029" t="str">
        <f>data[[#This Row],[id_customer]]&amp;data[[#This Row],[id_campaign]]</f>
        <v>C0564cam10</v>
      </c>
      <c r="I9029">
        <f>DATEDIF(data[[#This Row],[join_date]],data[[#This Row],[buy_date]],"M")</f>
        <v>3</v>
      </c>
    </row>
    <row r="9030" spans="1:9" x14ac:dyDescent="0.25">
      <c r="A9030" t="s">
        <v>2297</v>
      </c>
      <c r="B9030" t="s">
        <v>22</v>
      </c>
      <c r="C9030" s="1">
        <v>44847</v>
      </c>
      <c r="D9030" s="1">
        <v>44976</v>
      </c>
      <c r="E9030">
        <f>VLOOKUP(data[[#This Row],[id_campaign]],campaign[],4,FALSE)</f>
        <v>66</v>
      </c>
      <c r="F9030" t="str">
        <f>VLOOKUP(data[[#This Row],[id_campaign]],campaign[],2,FALSE)</f>
        <v>NonUSTravel</v>
      </c>
      <c r="G9030" t="str">
        <f>VLOOKUP(data[[#This Row],[id_customer]],customer[],2,FALSE)</f>
        <v>Bernardo Hazelhurst</v>
      </c>
      <c r="H9030" t="str">
        <f>data[[#This Row],[id_customer]]&amp;data[[#This Row],[id_campaign]]</f>
        <v>C0564cam10</v>
      </c>
      <c r="I9030">
        <f>DATEDIF(data[[#This Row],[join_date]],data[[#This Row],[buy_date]],"M")</f>
        <v>4</v>
      </c>
    </row>
    <row r="9031" spans="1:9" x14ac:dyDescent="0.25">
      <c r="A9031" t="s">
        <v>2297</v>
      </c>
      <c r="B9031" t="s">
        <v>22</v>
      </c>
      <c r="C9031" s="1">
        <v>44847</v>
      </c>
      <c r="D9031" s="1">
        <v>45004</v>
      </c>
      <c r="E9031">
        <f>VLOOKUP(data[[#This Row],[id_campaign]],campaign[],4,FALSE)</f>
        <v>66</v>
      </c>
      <c r="F9031" t="str">
        <f>VLOOKUP(data[[#This Row],[id_campaign]],campaign[],2,FALSE)</f>
        <v>NonUSTravel</v>
      </c>
      <c r="G9031" t="str">
        <f>VLOOKUP(data[[#This Row],[id_customer]],customer[],2,FALSE)</f>
        <v>Bernardo Hazelhurst</v>
      </c>
      <c r="H9031" t="str">
        <f>data[[#This Row],[id_customer]]&amp;data[[#This Row],[id_campaign]]</f>
        <v>C0564cam10</v>
      </c>
      <c r="I9031">
        <f>DATEDIF(data[[#This Row],[join_date]],data[[#This Row],[buy_date]],"M")</f>
        <v>5</v>
      </c>
    </row>
    <row r="9032" spans="1:9" x14ac:dyDescent="0.25">
      <c r="A9032" t="s">
        <v>2297</v>
      </c>
      <c r="B9032" t="s">
        <v>22</v>
      </c>
      <c r="C9032" s="1">
        <v>44847</v>
      </c>
      <c r="D9032" s="1">
        <v>45031</v>
      </c>
      <c r="E9032">
        <f>VLOOKUP(data[[#This Row],[id_campaign]],campaign[],4,FALSE)</f>
        <v>66</v>
      </c>
      <c r="F9032" t="str">
        <f>VLOOKUP(data[[#This Row],[id_campaign]],campaign[],2,FALSE)</f>
        <v>NonUSTravel</v>
      </c>
      <c r="G9032" t="str">
        <f>VLOOKUP(data[[#This Row],[id_customer]],customer[],2,FALSE)</f>
        <v>Bernardo Hazelhurst</v>
      </c>
      <c r="H9032" t="str">
        <f>data[[#This Row],[id_customer]]&amp;data[[#This Row],[id_campaign]]</f>
        <v>C0564cam10</v>
      </c>
      <c r="I9032">
        <f>DATEDIF(data[[#This Row],[join_date]],data[[#This Row],[buy_date]],"M")</f>
        <v>6</v>
      </c>
    </row>
    <row r="9033" spans="1:9" x14ac:dyDescent="0.25">
      <c r="A9033" t="s">
        <v>2297</v>
      </c>
      <c r="B9033" t="s">
        <v>22</v>
      </c>
      <c r="C9033" s="1">
        <v>44847</v>
      </c>
      <c r="D9033" s="1">
        <v>45074</v>
      </c>
      <c r="E9033">
        <f>VLOOKUP(data[[#This Row],[id_campaign]],campaign[],4,FALSE)</f>
        <v>66</v>
      </c>
      <c r="F9033" t="str">
        <f>VLOOKUP(data[[#This Row],[id_campaign]],campaign[],2,FALSE)</f>
        <v>NonUSTravel</v>
      </c>
      <c r="G9033" t="str">
        <f>VLOOKUP(data[[#This Row],[id_customer]],customer[],2,FALSE)</f>
        <v>Bernardo Hazelhurst</v>
      </c>
      <c r="H9033" t="str">
        <f>data[[#This Row],[id_customer]]&amp;data[[#This Row],[id_campaign]]</f>
        <v>C0564cam10</v>
      </c>
      <c r="I9033">
        <f>DATEDIF(data[[#This Row],[join_date]],data[[#This Row],[buy_date]],"M")</f>
        <v>7</v>
      </c>
    </row>
    <row r="9034" spans="1:9" x14ac:dyDescent="0.25">
      <c r="A9034" t="s">
        <v>2297</v>
      </c>
      <c r="B9034" t="s">
        <v>36</v>
      </c>
      <c r="C9034" s="1">
        <v>44989</v>
      </c>
      <c r="D9034" s="1">
        <v>44989</v>
      </c>
      <c r="E9034">
        <f>VLOOKUP(data[[#This Row],[id_campaign]],campaign[],4,FALSE)</f>
        <v>29</v>
      </c>
      <c r="F9034" t="str">
        <f>VLOOKUP(data[[#This Row],[id_campaign]],campaign[],2,FALSE)</f>
        <v>MaritalStatus</v>
      </c>
      <c r="G9034" t="str">
        <f>VLOOKUP(data[[#This Row],[id_customer]],customer[],2,FALSE)</f>
        <v>Bernardo Hazelhurst</v>
      </c>
      <c r="H9034" t="str">
        <f>data[[#This Row],[id_customer]]&amp;data[[#This Row],[id_campaign]]</f>
        <v>C0564cam17</v>
      </c>
      <c r="I9034">
        <f>DATEDIF(data[[#This Row],[join_date]],data[[#This Row],[buy_date]],"M")</f>
        <v>0</v>
      </c>
    </row>
    <row r="9035" spans="1:9" x14ac:dyDescent="0.25">
      <c r="A9035" t="s">
        <v>2297</v>
      </c>
      <c r="B9035" t="s">
        <v>36</v>
      </c>
      <c r="C9035" s="1">
        <v>44989</v>
      </c>
      <c r="D9035" s="1">
        <v>45021</v>
      </c>
      <c r="E9035">
        <f>VLOOKUP(data[[#This Row],[id_campaign]],campaign[],4,FALSE)</f>
        <v>29</v>
      </c>
      <c r="F9035" t="str">
        <f>VLOOKUP(data[[#This Row],[id_campaign]],campaign[],2,FALSE)</f>
        <v>MaritalStatus</v>
      </c>
      <c r="G9035" t="str">
        <f>VLOOKUP(data[[#This Row],[id_customer]],customer[],2,FALSE)</f>
        <v>Bernardo Hazelhurst</v>
      </c>
      <c r="H9035" t="str">
        <f>data[[#This Row],[id_customer]]&amp;data[[#This Row],[id_campaign]]</f>
        <v>C0564cam17</v>
      </c>
      <c r="I9035">
        <f>DATEDIF(data[[#This Row],[join_date]],data[[#This Row],[buy_date]],"M")</f>
        <v>1</v>
      </c>
    </row>
    <row r="9036" spans="1:9" x14ac:dyDescent="0.25">
      <c r="A9036" t="s">
        <v>2297</v>
      </c>
      <c r="B9036" t="s">
        <v>36</v>
      </c>
      <c r="C9036" s="1">
        <v>44989</v>
      </c>
      <c r="D9036" s="1">
        <v>45057</v>
      </c>
      <c r="E9036">
        <f>VLOOKUP(data[[#This Row],[id_campaign]],campaign[],4,FALSE)</f>
        <v>29</v>
      </c>
      <c r="F9036" t="str">
        <f>VLOOKUP(data[[#This Row],[id_campaign]],campaign[],2,FALSE)</f>
        <v>MaritalStatus</v>
      </c>
      <c r="G9036" t="str">
        <f>VLOOKUP(data[[#This Row],[id_customer]],customer[],2,FALSE)</f>
        <v>Bernardo Hazelhurst</v>
      </c>
      <c r="H9036" t="str">
        <f>data[[#This Row],[id_customer]]&amp;data[[#This Row],[id_campaign]]</f>
        <v>C0564cam17</v>
      </c>
      <c r="I9036">
        <f>DATEDIF(data[[#This Row],[join_date]],data[[#This Row],[buy_date]],"M")</f>
        <v>2</v>
      </c>
    </row>
    <row r="9037" spans="1:9" x14ac:dyDescent="0.25">
      <c r="A9037" t="s">
        <v>2301</v>
      </c>
      <c r="B9037" t="s">
        <v>28</v>
      </c>
      <c r="C9037" s="1">
        <v>44766</v>
      </c>
      <c r="D9037" s="1">
        <v>44766</v>
      </c>
      <c r="E9037">
        <f>VLOOKUP(data[[#This Row],[id_campaign]],campaign[],4,FALSE)</f>
        <v>25</v>
      </c>
      <c r="F9037" t="str">
        <f>VLOOKUP(data[[#This Row],[id_campaign]],campaign[],2,FALSE)</f>
        <v>NewCellphoneUser</v>
      </c>
      <c r="G9037" t="str">
        <f>VLOOKUP(data[[#This Row],[id_customer]],customer[],2,FALSE)</f>
        <v>Rafaellle Largen</v>
      </c>
      <c r="H9037" t="str">
        <f>data[[#This Row],[id_customer]]&amp;data[[#This Row],[id_campaign]]</f>
        <v>C0565cam13</v>
      </c>
      <c r="I9037">
        <f>DATEDIF(data[[#This Row],[join_date]],data[[#This Row],[buy_date]],"M")</f>
        <v>0</v>
      </c>
    </row>
    <row r="9038" spans="1:9" x14ac:dyDescent="0.25">
      <c r="A9038" t="s">
        <v>2301</v>
      </c>
      <c r="B9038" t="s">
        <v>28</v>
      </c>
      <c r="C9038" s="1">
        <v>44766</v>
      </c>
      <c r="D9038" s="1">
        <v>44800</v>
      </c>
      <c r="E9038">
        <f>VLOOKUP(data[[#This Row],[id_campaign]],campaign[],4,FALSE)</f>
        <v>25</v>
      </c>
      <c r="F9038" t="str">
        <f>VLOOKUP(data[[#This Row],[id_campaign]],campaign[],2,FALSE)</f>
        <v>NewCellphoneUser</v>
      </c>
      <c r="G9038" t="str">
        <f>VLOOKUP(data[[#This Row],[id_customer]],customer[],2,FALSE)</f>
        <v>Rafaellle Largen</v>
      </c>
      <c r="H9038" t="str">
        <f>data[[#This Row],[id_customer]]&amp;data[[#This Row],[id_campaign]]</f>
        <v>C0565cam13</v>
      </c>
      <c r="I9038">
        <f>DATEDIF(data[[#This Row],[join_date]],data[[#This Row],[buy_date]],"M")</f>
        <v>1</v>
      </c>
    </row>
    <row r="9039" spans="1:9" x14ac:dyDescent="0.25">
      <c r="A9039" t="s">
        <v>2301</v>
      </c>
      <c r="B9039" t="s">
        <v>28</v>
      </c>
      <c r="C9039" s="1">
        <v>44766</v>
      </c>
      <c r="D9039" s="1">
        <v>44834</v>
      </c>
      <c r="E9039">
        <f>VLOOKUP(data[[#This Row],[id_campaign]],campaign[],4,FALSE)</f>
        <v>25</v>
      </c>
      <c r="F9039" t="str">
        <f>VLOOKUP(data[[#This Row],[id_campaign]],campaign[],2,FALSE)</f>
        <v>NewCellphoneUser</v>
      </c>
      <c r="G9039" t="str">
        <f>VLOOKUP(data[[#This Row],[id_customer]],customer[],2,FALSE)</f>
        <v>Rafaellle Largen</v>
      </c>
      <c r="H9039" t="str">
        <f>data[[#This Row],[id_customer]]&amp;data[[#This Row],[id_campaign]]</f>
        <v>C0565cam13</v>
      </c>
      <c r="I9039">
        <f>DATEDIF(data[[#This Row],[join_date]],data[[#This Row],[buy_date]],"M")</f>
        <v>2</v>
      </c>
    </row>
    <row r="9040" spans="1:9" x14ac:dyDescent="0.25">
      <c r="A9040" t="s">
        <v>2301</v>
      </c>
      <c r="B9040" t="s">
        <v>28</v>
      </c>
      <c r="C9040" s="1">
        <v>44766</v>
      </c>
      <c r="D9040" s="1">
        <v>44870</v>
      </c>
      <c r="E9040">
        <f>VLOOKUP(data[[#This Row],[id_campaign]],campaign[],4,FALSE)</f>
        <v>25</v>
      </c>
      <c r="F9040" t="str">
        <f>VLOOKUP(data[[#This Row],[id_campaign]],campaign[],2,FALSE)</f>
        <v>NewCellphoneUser</v>
      </c>
      <c r="G9040" t="str">
        <f>VLOOKUP(data[[#This Row],[id_customer]],customer[],2,FALSE)</f>
        <v>Rafaellle Largen</v>
      </c>
      <c r="H9040" t="str">
        <f>data[[#This Row],[id_customer]]&amp;data[[#This Row],[id_campaign]]</f>
        <v>C0565cam13</v>
      </c>
      <c r="I9040">
        <f>DATEDIF(data[[#This Row],[join_date]],data[[#This Row],[buy_date]],"M")</f>
        <v>3</v>
      </c>
    </row>
    <row r="9041" spans="1:9" x14ac:dyDescent="0.25">
      <c r="A9041" t="s">
        <v>2301</v>
      </c>
      <c r="B9041" t="s">
        <v>28</v>
      </c>
      <c r="C9041" s="1">
        <v>44766</v>
      </c>
      <c r="D9041" s="1">
        <v>44900</v>
      </c>
      <c r="E9041">
        <f>VLOOKUP(data[[#This Row],[id_campaign]],campaign[],4,FALSE)</f>
        <v>25</v>
      </c>
      <c r="F9041" t="str">
        <f>VLOOKUP(data[[#This Row],[id_campaign]],campaign[],2,FALSE)</f>
        <v>NewCellphoneUser</v>
      </c>
      <c r="G9041" t="str">
        <f>VLOOKUP(data[[#This Row],[id_customer]],customer[],2,FALSE)</f>
        <v>Rafaellle Largen</v>
      </c>
      <c r="H9041" t="str">
        <f>data[[#This Row],[id_customer]]&amp;data[[#This Row],[id_campaign]]</f>
        <v>C0565cam13</v>
      </c>
      <c r="I9041">
        <f>DATEDIF(data[[#This Row],[join_date]],data[[#This Row],[buy_date]],"M")</f>
        <v>4</v>
      </c>
    </row>
    <row r="9042" spans="1:9" x14ac:dyDescent="0.25">
      <c r="A9042" t="s">
        <v>2301</v>
      </c>
      <c r="B9042" t="s">
        <v>28</v>
      </c>
      <c r="C9042" s="1">
        <v>44766</v>
      </c>
      <c r="D9042" s="1">
        <v>44962</v>
      </c>
      <c r="E9042">
        <f>VLOOKUP(data[[#This Row],[id_campaign]],campaign[],4,FALSE)</f>
        <v>25</v>
      </c>
      <c r="F9042" t="str">
        <f>VLOOKUP(data[[#This Row],[id_campaign]],campaign[],2,FALSE)</f>
        <v>NewCellphoneUser</v>
      </c>
      <c r="G9042" t="str">
        <f>VLOOKUP(data[[#This Row],[id_customer]],customer[],2,FALSE)</f>
        <v>Rafaellle Largen</v>
      </c>
      <c r="H9042" t="str">
        <f>data[[#This Row],[id_customer]]&amp;data[[#This Row],[id_campaign]]</f>
        <v>C0565cam13</v>
      </c>
      <c r="I9042">
        <f>DATEDIF(data[[#This Row],[join_date]],data[[#This Row],[buy_date]],"M")</f>
        <v>6</v>
      </c>
    </row>
    <row r="9043" spans="1:9" x14ac:dyDescent="0.25">
      <c r="A9043" t="s">
        <v>2301</v>
      </c>
      <c r="B9043" t="s">
        <v>28</v>
      </c>
      <c r="C9043" s="1">
        <v>44766</v>
      </c>
      <c r="D9043" s="1">
        <v>44994</v>
      </c>
      <c r="E9043">
        <f>VLOOKUP(data[[#This Row],[id_campaign]],campaign[],4,FALSE)</f>
        <v>25</v>
      </c>
      <c r="F9043" t="str">
        <f>VLOOKUP(data[[#This Row],[id_campaign]],campaign[],2,FALSE)</f>
        <v>NewCellphoneUser</v>
      </c>
      <c r="G9043" t="str">
        <f>VLOOKUP(data[[#This Row],[id_customer]],customer[],2,FALSE)</f>
        <v>Rafaellle Largen</v>
      </c>
      <c r="H9043" t="str">
        <f>data[[#This Row],[id_customer]]&amp;data[[#This Row],[id_campaign]]</f>
        <v>C0565cam13</v>
      </c>
      <c r="I9043">
        <f>DATEDIF(data[[#This Row],[join_date]],data[[#This Row],[buy_date]],"M")</f>
        <v>7</v>
      </c>
    </row>
    <row r="9044" spans="1:9" x14ac:dyDescent="0.25">
      <c r="A9044" t="s">
        <v>2301</v>
      </c>
      <c r="B9044" t="s">
        <v>28</v>
      </c>
      <c r="C9044" s="1">
        <v>44766</v>
      </c>
      <c r="D9044" s="1">
        <v>45023</v>
      </c>
      <c r="E9044">
        <f>VLOOKUP(data[[#This Row],[id_campaign]],campaign[],4,FALSE)</f>
        <v>25</v>
      </c>
      <c r="F9044" t="str">
        <f>VLOOKUP(data[[#This Row],[id_campaign]],campaign[],2,FALSE)</f>
        <v>NewCellphoneUser</v>
      </c>
      <c r="G9044" t="str">
        <f>VLOOKUP(data[[#This Row],[id_customer]],customer[],2,FALSE)</f>
        <v>Rafaellle Largen</v>
      </c>
      <c r="H9044" t="str">
        <f>data[[#This Row],[id_customer]]&amp;data[[#This Row],[id_campaign]]</f>
        <v>C0565cam13</v>
      </c>
      <c r="I9044">
        <f>DATEDIF(data[[#This Row],[join_date]],data[[#This Row],[buy_date]],"M")</f>
        <v>8</v>
      </c>
    </row>
    <row r="9045" spans="1:9" x14ac:dyDescent="0.25">
      <c r="A9045" t="s">
        <v>2301</v>
      </c>
      <c r="B9045" t="s">
        <v>28</v>
      </c>
      <c r="C9045" s="1">
        <v>44766</v>
      </c>
      <c r="D9045" s="1">
        <v>45052</v>
      </c>
      <c r="E9045">
        <f>VLOOKUP(data[[#This Row],[id_campaign]],campaign[],4,FALSE)</f>
        <v>25</v>
      </c>
      <c r="F9045" t="str">
        <f>VLOOKUP(data[[#This Row],[id_campaign]],campaign[],2,FALSE)</f>
        <v>NewCellphoneUser</v>
      </c>
      <c r="G9045" t="str">
        <f>VLOOKUP(data[[#This Row],[id_customer]],customer[],2,FALSE)</f>
        <v>Rafaellle Largen</v>
      </c>
      <c r="H9045" t="str">
        <f>data[[#This Row],[id_customer]]&amp;data[[#This Row],[id_campaign]]</f>
        <v>C0565cam13</v>
      </c>
      <c r="I9045">
        <f>DATEDIF(data[[#This Row],[join_date]],data[[#This Row],[buy_date]],"M")</f>
        <v>9</v>
      </c>
    </row>
    <row r="9046" spans="1:9" x14ac:dyDescent="0.25">
      <c r="A9046" t="s">
        <v>2301</v>
      </c>
      <c r="B9046" t="s">
        <v>14</v>
      </c>
      <c r="C9046" s="1">
        <v>44976</v>
      </c>
      <c r="D9046" s="1">
        <v>44976</v>
      </c>
      <c r="E9046">
        <f>VLOOKUP(data[[#This Row],[id_campaign]],campaign[],4,FALSE)</f>
        <v>13</v>
      </c>
      <c r="F9046" t="str">
        <f>VLOOKUP(data[[#This Row],[id_campaign]],campaign[],2,FALSE)</f>
        <v>Homeownership</v>
      </c>
      <c r="G9046" t="str">
        <f>VLOOKUP(data[[#This Row],[id_customer]],customer[],2,FALSE)</f>
        <v>Rafaellle Largen</v>
      </c>
      <c r="H9046" t="str">
        <f>data[[#This Row],[id_customer]]&amp;data[[#This Row],[id_campaign]]</f>
        <v>C0565cam06</v>
      </c>
      <c r="I9046">
        <f>DATEDIF(data[[#This Row],[join_date]],data[[#This Row],[buy_date]],"M")</f>
        <v>0</v>
      </c>
    </row>
    <row r="9047" spans="1:9" x14ac:dyDescent="0.25">
      <c r="A9047" t="s">
        <v>2301</v>
      </c>
      <c r="B9047" t="s">
        <v>14</v>
      </c>
      <c r="C9047" s="1">
        <v>44976</v>
      </c>
      <c r="D9047" s="1">
        <v>45005</v>
      </c>
      <c r="E9047">
        <f>VLOOKUP(data[[#This Row],[id_campaign]],campaign[],4,FALSE)</f>
        <v>13</v>
      </c>
      <c r="F9047" t="str">
        <f>VLOOKUP(data[[#This Row],[id_campaign]],campaign[],2,FALSE)</f>
        <v>Homeownership</v>
      </c>
      <c r="G9047" t="str">
        <f>VLOOKUP(data[[#This Row],[id_customer]],customer[],2,FALSE)</f>
        <v>Rafaellle Largen</v>
      </c>
      <c r="H9047" t="str">
        <f>data[[#This Row],[id_customer]]&amp;data[[#This Row],[id_campaign]]</f>
        <v>C0565cam06</v>
      </c>
      <c r="I9047">
        <f>DATEDIF(data[[#This Row],[join_date]],data[[#This Row],[buy_date]],"M")</f>
        <v>1</v>
      </c>
    </row>
    <row r="9048" spans="1:9" x14ac:dyDescent="0.25">
      <c r="A9048" t="s">
        <v>2301</v>
      </c>
      <c r="B9048" t="s">
        <v>14</v>
      </c>
      <c r="C9048" s="1">
        <v>44976</v>
      </c>
      <c r="D9048" s="1">
        <v>45017</v>
      </c>
      <c r="E9048">
        <f>VLOOKUP(data[[#This Row],[id_campaign]],campaign[],4,FALSE)</f>
        <v>13</v>
      </c>
      <c r="F9048" t="str">
        <f>VLOOKUP(data[[#This Row],[id_campaign]],campaign[],2,FALSE)</f>
        <v>Homeownership</v>
      </c>
      <c r="G9048" t="str">
        <f>VLOOKUP(data[[#This Row],[id_customer]],customer[],2,FALSE)</f>
        <v>Rafaellle Largen</v>
      </c>
      <c r="H9048" t="str">
        <f>data[[#This Row],[id_customer]]&amp;data[[#This Row],[id_campaign]]</f>
        <v>C0565cam06</v>
      </c>
      <c r="I9048">
        <f>DATEDIF(data[[#This Row],[join_date]],data[[#This Row],[buy_date]],"M")</f>
        <v>1</v>
      </c>
    </row>
    <row r="9049" spans="1:9" x14ac:dyDescent="0.25">
      <c r="A9049" t="s">
        <v>2301</v>
      </c>
      <c r="B9049" t="s">
        <v>14</v>
      </c>
      <c r="C9049" s="1">
        <v>44976</v>
      </c>
      <c r="D9049" s="1">
        <v>45071</v>
      </c>
      <c r="E9049">
        <f>VLOOKUP(data[[#This Row],[id_campaign]],campaign[],4,FALSE)</f>
        <v>13</v>
      </c>
      <c r="F9049" t="str">
        <f>VLOOKUP(data[[#This Row],[id_campaign]],campaign[],2,FALSE)</f>
        <v>Homeownership</v>
      </c>
      <c r="G9049" t="str">
        <f>VLOOKUP(data[[#This Row],[id_customer]],customer[],2,FALSE)</f>
        <v>Rafaellle Largen</v>
      </c>
      <c r="H9049" t="str">
        <f>data[[#This Row],[id_customer]]&amp;data[[#This Row],[id_campaign]]</f>
        <v>C0565cam06</v>
      </c>
      <c r="I9049">
        <f>DATEDIF(data[[#This Row],[join_date]],data[[#This Row],[buy_date]],"M")</f>
        <v>3</v>
      </c>
    </row>
    <row r="9050" spans="1:9" x14ac:dyDescent="0.25">
      <c r="A9050" t="s">
        <v>2305</v>
      </c>
      <c r="B9050" t="s">
        <v>14</v>
      </c>
      <c r="C9050" s="1">
        <v>44719</v>
      </c>
      <c r="D9050" s="1">
        <v>44719</v>
      </c>
      <c r="E9050">
        <f>VLOOKUP(data[[#This Row],[id_campaign]],campaign[],4,FALSE)</f>
        <v>13</v>
      </c>
      <c r="F9050" t="str">
        <f>VLOOKUP(data[[#This Row],[id_campaign]],campaign[],2,FALSE)</f>
        <v>Homeownership</v>
      </c>
      <c r="G9050" t="str">
        <f>VLOOKUP(data[[#This Row],[id_customer]],customer[],2,FALSE)</f>
        <v>Lombard McJerrow</v>
      </c>
      <c r="H9050" t="str">
        <f>data[[#This Row],[id_customer]]&amp;data[[#This Row],[id_campaign]]</f>
        <v>C0566cam06</v>
      </c>
      <c r="I9050">
        <f>DATEDIF(data[[#This Row],[join_date]],data[[#This Row],[buy_date]],"M")</f>
        <v>0</v>
      </c>
    </row>
    <row r="9051" spans="1:9" x14ac:dyDescent="0.25">
      <c r="A9051" t="s">
        <v>2305</v>
      </c>
      <c r="B9051" t="s">
        <v>14</v>
      </c>
      <c r="C9051" s="1">
        <v>44719</v>
      </c>
      <c r="D9051" s="1">
        <v>44761</v>
      </c>
      <c r="E9051">
        <f>VLOOKUP(data[[#This Row],[id_campaign]],campaign[],4,FALSE)</f>
        <v>13</v>
      </c>
      <c r="F9051" t="str">
        <f>VLOOKUP(data[[#This Row],[id_campaign]],campaign[],2,FALSE)</f>
        <v>Homeownership</v>
      </c>
      <c r="G9051" t="str">
        <f>VLOOKUP(data[[#This Row],[id_customer]],customer[],2,FALSE)</f>
        <v>Lombard McJerrow</v>
      </c>
      <c r="H9051" t="str">
        <f>data[[#This Row],[id_customer]]&amp;data[[#This Row],[id_campaign]]</f>
        <v>C0566cam06</v>
      </c>
      <c r="I9051">
        <f>DATEDIF(data[[#This Row],[join_date]],data[[#This Row],[buy_date]],"M")</f>
        <v>1</v>
      </c>
    </row>
    <row r="9052" spans="1:9" x14ac:dyDescent="0.25">
      <c r="A9052" t="s">
        <v>2305</v>
      </c>
      <c r="B9052" t="s">
        <v>14</v>
      </c>
      <c r="C9052" s="1">
        <v>44719</v>
      </c>
      <c r="D9052" s="1">
        <v>44783</v>
      </c>
      <c r="E9052">
        <f>VLOOKUP(data[[#This Row],[id_campaign]],campaign[],4,FALSE)</f>
        <v>13</v>
      </c>
      <c r="F9052" t="str">
        <f>VLOOKUP(data[[#This Row],[id_campaign]],campaign[],2,FALSE)</f>
        <v>Homeownership</v>
      </c>
      <c r="G9052" t="str">
        <f>VLOOKUP(data[[#This Row],[id_customer]],customer[],2,FALSE)</f>
        <v>Lombard McJerrow</v>
      </c>
      <c r="H9052" t="str">
        <f>data[[#This Row],[id_customer]]&amp;data[[#This Row],[id_campaign]]</f>
        <v>C0566cam06</v>
      </c>
      <c r="I9052">
        <f>DATEDIF(data[[#This Row],[join_date]],data[[#This Row],[buy_date]],"M")</f>
        <v>2</v>
      </c>
    </row>
    <row r="9053" spans="1:9" x14ac:dyDescent="0.25">
      <c r="A9053" t="s">
        <v>2305</v>
      </c>
      <c r="B9053" t="s">
        <v>14</v>
      </c>
      <c r="C9053" s="1">
        <v>44719</v>
      </c>
      <c r="D9053" s="1">
        <v>44825</v>
      </c>
      <c r="E9053">
        <f>VLOOKUP(data[[#This Row],[id_campaign]],campaign[],4,FALSE)</f>
        <v>13</v>
      </c>
      <c r="F9053" t="str">
        <f>VLOOKUP(data[[#This Row],[id_campaign]],campaign[],2,FALSE)</f>
        <v>Homeownership</v>
      </c>
      <c r="G9053" t="str">
        <f>VLOOKUP(data[[#This Row],[id_customer]],customer[],2,FALSE)</f>
        <v>Lombard McJerrow</v>
      </c>
      <c r="H9053" t="str">
        <f>data[[#This Row],[id_customer]]&amp;data[[#This Row],[id_campaign]]</f>
        <v>C0566cam06</v>
      </c>
      <c r="I9053">
        <f>DATEDIF(data[[#This Row],[join_date]],data[[#This Row],[buy_date]],"M")</f>
        <v>3</v>
      </c>
    </row>
    <row r="9054" spans="1:9" x14ac:dyDescent="0.25">
      <c r="A9054" t="s">
        <v>2305</v>
      </c>
      <c r="B9054" t="s">
        <v>14</v>
      </c>
      <c r="C9054" s="1">
        <v>44719</v>
      </c>
      <c r="D9054" s="1">
        <v>44937</v>
      </c>
      <c r="E9054">
        <f>VLOOKUP(data[[#This Row],[id_campaign]],campaign[],4,FALSE)</f>
        <v>13</v>
      </c>
      <c r="F9054" t="str">
        <f>VLOOKUP(data[[#This Row],[id_campaign]],campaign[],2,FALSE)</f>
        <v>Homeownership</v>
      </c>
      <c r="G9054" t="str">
        <f>VLOOKUP(data[[#This Row],[id_customer]],customer[],2,FALSE)</f>
        <v>Lombard McJerrow</v>
      </c>
      <c r="H9054" t="str">
        <f>data[[#This Row],[id_customer]]&amp;data[[#This Row],[id_campaign]]</f>
        <v>C0566cam06</v>
      </c>
      <c r="I9054">
        <f>DATEDIF(data[[#This Row],[join_date]],data[[#This Row],[buy_date]],"M")</f>
        <v>7</v>
      </c>
    </row>
    <row r="9055" spans="1:9" x14ac:dyDescent="0.25">
      <c r="A9055" t="s">
        <v>2305</v>
      </c>
      <c r="B9055" t="s">
        <v>14</v>
      </c>
      <c r="C9055" s="1">
        <v>44719</v>
      </c>
      <c r="D9055" s="1">
        <v>44968</v>
      </c>
      <c r="E9055">
        <f>VLOOKUP(data[[#This Row],[id_campaign]],campaign[],4,FALSE)</f>
        <v>13</v>
      </c>
      <c r="F9055" t="str">
        <f>VLOOKUP(data[[#This Row],[id_campaign]],campaign[],2,FALSE)</f>
        <v>Homeownership</v>
      </c>
      <c r="G9055" t="str">
        <f>VLOOKUP(data[[#This Row],[id_customer]],customer[],2,FALSE)</f>
        <v>Lombard McJerrow</v>
      </c>
      <c r="H9055" t="str">
        <f>data[[#This Row],[id_customer]]&amp;data[[#This Row],[id_campaign]]</f>
        <v>C0566cam06</v>
      </c>
      <c r="I9055">
        <f>DATEDIF(data[[#This Row],[join_date]],data[[#This Row],[buy_date]],"M")</f>
        <v>8</v>
      </c>
    </row>
    <row r="9056" spans="1:9" x14ac:dyDescent="0.25">
      <c r="A9056" t="s">
        <v>2305</v>
      </c>
      <c r="B9056" t="s">
        <v>14</v>
      </c>
      <c r="C9056" s="1">
        <v>44719</v>
      </c>
      <c r="D9056" s="1">
        <v>44992</v>
      </c>
      <c r="E9056">
        <f>VLOOKUP(data[[#This Row],[id_campaign]],campaign[],4,FALSE)</f>
        <v>13</v>
      </c>
      <c r="F9056" t="str">
        <f>VLOOKUP(data[[#This Row],[id_campaign]],campaign[],2,FALSE)</f>
        <v>Homeownership</v>
      </c>
      <c r="G9056" t="str">
        <f>VLOOKUP(data[[#This Row],[id_customer]],customer[],2,FALSE)</f>
        <v>Lombard McJerrow</v>
      </c>
      <c r="H9056" t="str">
        <f>data[[#This Row],[id_customer]]&amp;data[[#This Row],[id_campaign]]</f>
        <v>C0566cam06</v>
      </c>
      <c r="I9056">
        <f>DATEDIF(data[[#This Row],[join_date]],data[[#This Row],[buy_date]],"M")</f>
        <v>9</v>
      </c>
    </row>
    <row r="9057" spans="1:9" x14ac:dyDescent="0.25">
      <c r="A9057" t="s">
        <v>2305</v>
      </c>
      <c r="B9057" t="s">
        <v>14</v>
      </c>
      <c r="C9057" s="1">
        <v>44719</v>
      </c>
      <c r="D9057" s="1">
        <v>45064</v>
      </c>
      <c r="E9057">
        <f>VLOOKUP(data[[#This Row],[id_campaign]],campaign[],4,FALSE)</f>
        <v>13</v>
      </c>
      <c r="F9057" t="str">
        <f>VLOOKUP(data[[#This Row],[id_campaign]],campaign[],2,FALSE)</f>
        <v>Homeownership</v>
      </c>
      <c r="G9057" t="str">
        <f>VLOOKUP(data[[#This Row],[id_customer]],customer[],2,FALSE)</f>
        <v>Lombard McJerrow</v>
      </c>
      <c r="H9057" t="str">
        <f>data[[#This Row],[id_customer]]&amp;data[[#This Row],[id_campaign]]</f>
        <v>C0566cam06</v>
      </c>
      <c r="I9057">
        <f>DATEDIF(data[[#This Row],[join_date]],data[[#This Row],[buy_date]],"M")</f>
        <v>11</v>
      </c>
    </row>
    <row r="9058" spans="1:9" x14ac:dyDescent="0.25">
      <c r="A9058" t="s">
        <v>2305</v>
      </c>
      <c r="B9058" t="s">
        <v>12</v>
      </c>
      <c r="C9058" s="1">
        <v>44866</v>
      </c>
      <c r="D9058" s="1">
        <v>44866</v>
      </c>
      <c r="E9058">
        <f>VLOOKUP(data[[#This Row],[id_campaign]],campaign[],4,FALSE)</f>
        <v>22</v>
      </c>
      <c r="F9058" t="str">
        <f>VLOOKUP(data[[#This Row],[id_campaign]],campaign[],2,FALSE)</f>
        <v>RVOwner</v>
      </c>
      <c r="G9058" t="str">
        <f>VLOOKUP(data[[#This Row],[id_customer]],customer[],2,FALSE)</f>
        <v>Lombard McJerrow</v>
      </c>
      <c r="H9058" t="str">
        <f>data[[#This Row],[id_customer]]&amp;data[[#This Row],[id_campaign]]</f>
        <v>C0566cam05</v>
      </c>
      <c r="I9058">
        <f>DATEDIF(data[[#This Row],[join_date]],data[[#This Row],[buy_date]],"M")</f>
        <v>0</v>
      </c>
    </row>
    <row r="9059" spans="1:9" x14ac:dyDescent="0.25">
      <c r="A9059" t="s">
        <v>2305</v>
      </c>
      <c r="B9059" t="s">
        <v>12</v>
      </c>
      <c r="C9059" s="1">
        <v>44866</v>
      </c>
      <c r="D9059" s="1">
        <v>44901</v>
      </c>
      <c r="E9059">
        <f>VLOOKUP(data[[#This Row],[id_campaign]],campaign[],4,FALSE)</f>
        <v>22</v>
      </c>
      <c r="F9059" t="str">
        <f>VLOOKUP(data[[#This Row],[id_campaign]],campaign[],2,FALSE)</f>
        <v>RVOwner</v>
      </c>
      <c r="G9059" t="str">
        <f>VLOOKUP(data[[#This Row],[id_customer]],customer[],2,FALSE)</f>
        <v>Lombard McJerrow</v>
      </c>
      <c r="H9059" t="str">
        <f>data[[#This Row],[id_customer]]&amp;data[[#This Row],[id_campaign]]</f>
        <v>C0566cam05</v>
      </c>
      <c r="I9059">
        <f>DATEDIF(data[[#This Row],[join_date]],data[[#This Row],[buy_date]],"M")</f>
        <v>1</v>
      </c>
    </row>
    <row r="9060" spans="1:9" x14ac:dyDescent="0.25">
      <c r="A9060" t="s">
        <v>2305</v>
      </c>
      <c r="B9060" t="s">
        <v>12</v>
      </c>
      <c r="C9060" s="1">
        <v>44866</v>
      </c>
      <c r="D9060" s="1">
        <v>44940</v>
      </c>
      <c r="E9060">
        <f>VLOOKUP(data[[#This Row],[id_campaign]],campaign[],4,FALSE)</f>
        <v>22</v>
      </c>
      <c r="F9060" t="str">
        <f>VLOOKUP(data[[#This Row],[id_campaign]],campaign[],2,FALSE)</f>
        <v>RVOwner</v>
      </c>
      <c r="G9060" t="str">
        <f>VLOOKUP(data[[#This Row],[id_customer]],customer[],2,FALSE)</f>
        <v>Lombard McJerrow</v>
      </c>
      <c r="H9060" t="str">
        <f>data[[#This Row],[id_customer]]&amp;data[[#This Row],[id_campaign]]</f>
        <v>C0566cam05</v>
      </c>
      <c r="I9060">
        <f>DATEDIF(data[[#This Row],[join_date]],data[[#This Row],[buy_date]],"M")</f>
        <v>2</v>
      </c>
    </row>
    <row r="9061" spans="1:9" x14ac:dyDescent="0.25">
      <c r="A9061" t="s">
        <v>2305</v>
      </c>
      <c r="B9061" t="s">
        <v>12</v>
      </c>
      <c r="C9061" s="1">
        <v>44866</v>
      </c>
      <c r="D9061" s="1">
        <v>44962</v>
      </c>
      <c r="E9061">
        <f>VLOOKUP(data[[#This Row],[id_campaign]],campaign[],4,FALSE)</f>
        <v>22</v>
      </c>
      <c r="F9061" t="str">
        <f>VLOOKUP(data[[#This Row],[id_campaign]],campaign[],2,FALSE)</f>
        <v>RVOwner</v>
      </c>
      <c r="G9061" t="str">
        <f>VLOOKUP(data[[#This Row],[id_customer]],customer[],2,FALSE)</f>
        <v>Lombard McJerrow</v>
      </c>
      <c r="H9061" t="str">
        <f>data[[#This Row],[id_customer]]&amp;data[[#This Row],[id_campaign]]</f>
        <v>C0566cam05</v>
      </c>
      <c r="I9061">
        <f>DATEDIF(data[[#This Row],[join_date]],data[[#This Row],[buy_date]],"M")</f>
        <v>3</v>
      </c>
    </row>
    <row r="9062" spans="1:9" x14ac:dyDescent="0.25">
      <c r="A9062" t="s">
        <v>2305</v>
      </c>
      <c r="B9062" t="s">
        <v>12</v>
      </c>
      <c r="C9062" s="1">
        <v>44866</v>
      </c>
      <c r="D9062" s="1">
        <v>44989</v>
      </c>
      <c r="E9062">
        <f>VLOOKUP(data[[#This Row],[id_campaign]],campaign[],4,FALSE)</f>
        <v>22</v>
      </c>
      <c r="F9062" t="str">
        <f>VLOOKUP(data[[#This Row],[id_campaign]],campaign[],2,FALSE)</f>
        <v>RVOwner</v>
      </c>
      <c r="G9062" t="str">
        <f>VLOOKUP(data[[#This Row],[id_customer]],customer[],2,FALSE)</f>
        <v>Lombard McJerrow</v>
      </c>
      <c r="H9062" t="str">
        <f>data[[#This Row],[id_customer]]&amp;data[[#This Row],[id_campaign]]</f>
        <v>C0566cam05</v>
      </c>
      <c r="I9062">
        <f>DATEDIF(data[[#This Row],[join_date]],data[[#This Row],[buy_date]],"M")</f>
        <v>4</v>
      </c>
    </row>
    <row r="9063" spans="1:9" x14ac:dyDescent="0.25">
      <c r="A9063" t="s">
        <v>2305</v>
      </c>
      <c r="B9063" t="s">
        <v>12</v>
      </c>
      <c r="C9063" s="1">
        <v>44866</v>
      </c>
      <c r="D9063" s="1">
        <v>45021</v>
      </c>
      <c r="E9063">
        <f>VLOOKUP(data[[#This Row],[id_campaign]],campaign[],4,FALSE)</f>
        <v>22</v>
      </c>
      <c r="F9063" t="str">
        <f>VLOOKUP(data[[#This Row],[id_campaign]],campaign[],2,FALSE)</f>
        <v>RVOwner</v>
      </c>
      <c r="G9063" t="str">
        <f>VLOOKUP(data[[#This Row],[id_customer]],customer[],2,FALSE)</f>
        <v>Lombard McJerrow</v>
      </c>
      <c r="H9063" t="str">
        <f>data[[#This Row],[id_customer]]&amp;data[[#This Row],[id_campaign]]</f>
        <v>C0566cam05</v>
      </c>
      <c r="I9063">
        <f>DATEDIF(data[[#This Row],[join_date]],data[[#This Row],[buy_date]],"M")</f>
        <v>5</v>
      </c>
    </row>
    <row r="9064" spans="1:9" x14ac:dyDescent="0.25">
      <c r="A9064" t="s">
        <v>2305</v>
      </c>
      <c r="B9064" t="s">
        <v>12</v>
      </c>
      <c r="C9064" s="1">
        <v>44866</v>
      </c>
      <c r="D9064" s="1">
        <v>45055</v>
      </c>
      <c r="E9064">
        <f>VLOOKUP(data[[#This Row],[id_campaign]],campaign[],4,FALSE)</f>
        <v>22</v>
      </c>
      <c r="F9064" t="str">
        <f>VLOOKUP(data[[#This Row],[id_campaign]],campaign[],2,FALSE)</f>
        <v>RVOwner</v>
      </c>
      <c r="G9064" t="str">
        <f>VLOOKUP(data[[#This Row],[id_customer]],customer[],2,FALSE)</f>
        <v>Lombard McJerrow</v>
      </c>
      <c r="H9064" t="str">
        <f>data[[#This Row],[id_customer]]&amp;data[[#This Row],[id_campaign]]</f>
        <v>C0566cam05</v>
      </c>
      <c r="I9064">
        <f>DATEDIF(data[[#This Row],[join_date]],data[[#This Row],[buy_date]],"M")</f>
        <v>6</v>
      </c>
    </row>
    <row r="9065" spans="1:9" x14ac:dyDescent="0.25">
      <c r="A9065" t="s">
        <v>2309</v>
      </c>
      <c r="B9065" t="s">
        <v>34</v>
      </c>
      <c r="C9065" s="1">
        <v>45034</v>
      </c>
      <c r="D9065" s="1">
        <v>45034</v>
      </c>
      <c r="E9065">
        <f>VLOOKUP(data[[#This Row],[id_campaign]],campaign[],4,FALSE)</f>
        <v>16</v>
      </c>
      <c r="F9065" t="str">
        <f>VLOOKUP(data[[#This Row],[id_campaign]],campaign[],2,FALSE)</f>
        <v>MadeCallToRetentionTeam</v>
      </c>
      <c r="G9065" t="str">
        <f>VLOOKUP(data[[#This Row],[id_customer]],customer[],2,FALSE)</f>
        <v>Ragnar Palumbo</v>
      </c>
      <c r="H9065" t="str">
        <f>data[[#This Row],[id_customer]]&amp;data[[#This Row],[id_campaign]]</f>
        <v>C0567cam16</v>
      </c>
      <c r="I9065">
        <f>DATEDIF(data[[#This Row],[join_date]],data[[#This Row],[buy_date]],"M")</f>
        <v>0</v>
      </c>
    </row>
    <row r="9066" spans="1:9" x14ac:dyDescent="0.25">
      <c r="A9066" t="s">
        <v>2309</v>
      </c>
      <c r="B9066" t="s">
        <v>34</v>
      </c>
      <c r="C9066" s="1">
        <v>45034</v>
      </c>
      <c r="D9066" s="1">
        <v>45074</v>
      </c>
      <c r="E9066">
        <f>VLOOKUP(data[[#This Row],[id_campaign]],campaign[],4,FALSE)</f>
        <v>16</v>
      </c>
      <c r="F9066" t="str">
        <f>VLOOKUP(data[[#This Row],[id_campaign]],campaign[],2,FALSE)</f>
        <v>MadeCallToRetentionTeam</v>
      </c>
      <c r="G9066" t="str">
        <f>VLOOKUP(data[[#This Row],[id_customer]],customer[],2,FALSE)</f>
        <v>Ragnar Palumbo</v>
      </c>
      <c r="H9066" t="str">
        <f>data[[#This Row],[id_customer]]&amp;data[[#This Row],[id_campaign]]</f>
        <v>C0567cam16</v>
      </c>
      <c r="I9066">
        <f>DATEDIF(data[[#This Row],[join_date]],data[[#This Row],[buy_date]],"M")</f>
        <v>1</v>
      </c>
    </row>
    <row r="9067" spans="1:9" x14ac:dyDescent="0.25">
      <c r="A9067" t="s">
        <v>2309</v>
      </c>
      <c r="B9067" t="s">
        <v>34</v>
      </c>
      <c r="C9067" s="1">
        <v>45034</v>
      </c>
      <c r="D9067" s="1">
        <v>45078</v>
      </c>
      <c r="E9067">
        <f>VLOOKUP(data[[#This Row],[id_campaign]],campaign[],4,FALSE)</f>
        <v>16</v>
      </c>
      <c r="F9067" t="str">
        <f>VLOOKUP(data[[#This Row],[id_campaign]],campaign[],2,FALSE)</f>
        <v>MadeCallToRetentionTeam</v>
      </c>
      <c r="G9067" t="str">
        <f>VLOOKUP(data[[#This Row],[id_customer]],customer[],2,FALSE)</f>
        <v>Ragnar Palumbo</v>
      </c>
      <c r="H9067" t="str">
        <f>data[[#This Row],[id_customer]]&amp;data[[#This Row],[id_campaign]]</f>
        <v>C0567cam16</v>
      </c>
      <c r="I9067">
        <f>DATEDIF(data[[#This Row],[join_date]],data[[#This Row],[buy_date]],"M")</f>
        <v>1</v>
      </c>
    </row>
    <row r="9068" spans="1:9" x14ac:dyDescent="0.25">
      <c r="A9068" t="s">
        <v>2309</v>
      </c>
      <c r="B9068" t="s">
        <v>32</v>
      </c>
      <c r="C9068" s="1">
        <v>45044</v>
      </c>
      <c r="D9068" s="1">
        <v>45044</v>
      </c>
      <c r="E9068">
        <f>VLOOKUP(data[[#This Row],[id_campaign]],campaign[],4,FALSE)</f>
        <v>14</v>
      </c>
      <c r="F9068" t="str">
        <f>VLOOKUP(data[[#This Row],[id_campaign]],campaign[],2,FALSE)</f>
        <v>OwnsMotorcycle</v>
      </c>
      <c r="G9068" t="str">
        <f>VLOOKUP(data[[#This Row],[id_customer]],customer[],2,FALSE)</f>
        <v>Ragnar Palumbo</v>
      </c>
      <c r="H9068" t="str">
        <f>data[[#This Row],[id_customer]]&amp;data[[#This Row],[id_campaign]]</f>
        <v>C0567cam15</v>
      </c>
      <c r="I9068">
        <f>DATEDIF(data[[#This Row],[join_date]],data[[#This Row],[buy_date]],"M")</f>
        <v>0</v>
      </c>
    </row>
    <row r="9069" spans="1:9" x14ac:dyDescent="0.25">
      <c r="A9069" t="s">
        <v>2309</v>
      </c>
      <c r="B9069" t="s">
        <v>32</v>
      </c>
      <c r="C9069" s="1">
        <v>45044</v>
      </c>
      <c r="D9069" s="1">
        <v>45075</v>
      </c>
      <c r="E9069">
        <f>VLOOKUP(data[[#This Row],[id_campaign]],campaign[],4,FALSE)</f>
        <v>14</v>
      </c>
      <c r="F9069" t="str">
        <f>VLOOKUP(data[[#This Row],[id_campaign]],campaign[],2,FALSE)</f>
        <v>OwnsMotorcycle</v>
      </c>
      <c r="G9069" t="str">
        <f>VLOOKUP(data[[#This Row],[id_customer]],customer[],2,FALSE)</f>
        <v>Ragnar Palumbo</v>
      </c>
      <c r="H9069" t="str">
        <f>data[[#This Row],[id_customer]]&amp;data[[#This Row],[id_campaign]]</f>
        <v>C0567cam15</v>
      </c>
      <c r="I9069">
        <f>DATEDIF(data[[#This Row],[join_date]],data[[#This Row],[buy_date]],"M")</f>
        <v>1</v>
      </c>
    </row>
    <row r="9070" spans="1:9" x14ac:dyDescent="0.25">
      <c r="A9070" t="s">
        <v>2309</v>
      </c>
      <c r="B9070" t="s">
        <v>32</v>
      </c>
      <c r="C9070" s="1">
        <v>45044</v>
      </c>
      <c r="D9070" s="1">
        <v>45084</v>
      </c>
      <c r="E9070">
        <f>VLOOKUP(data[[#This Row],[id_campaign]],campaign[],4,FALSE)</f>
        <v>14</v>
      </c>
      <c r="F9070" t="str">
        <f>VLOOKUP(data[[#This Row],[id_campaign]],campaign[],2,FALSE)</f>
        <v>OwnsMotorcycle</v>
      </c>
      <c r="G9070" t="str">
        <f>VLOOKUP(data[[#This Row],[id_customer]],customer[],2,FALSE)</f>
        <v>Ragnar Palumbo</v>
      </c>
      <c r="H9070" t="str">
        <f>data[[#This Row],[id_customer]]&amp;data[[#This Row],[id_campaign]]</f>
        <v>C0567cam15</v>
      </c>
      <c r="I9070">
        <f>DATEDIF(data[[#This Row],[join_date]],data[[#This Row],[buy_date]],"M")</f>
        <v>1</v>
      </c>
    </row>
    <row r="9071" spans="1:9" x14ac:dyDescent="0.25">
      <c r="A9071" t="s">
        <v>2313</v>
      </c>
      <c r="B9071" t="s">
        <v>34</v>
      </c>
      <c r="C9071" s="1">
        <v>44908</v>
      </c>
      <c r="D9071" s="1">
        <v>44908</v>
      </c>
      <c r="E9071">
        <f>VLOOKUP(data[[#This Row],[id_campaign]],campaign[],4,FALSE)</f>
        <v>16</v>
      </c>
      <c r="F9071" t="str">
        <f>VLOOKUP(data[[#This Row],[id_campaign]],campaign[],2,FALSE)</f>
        <v>MadeCallToRetentionTeam</v>
      </c>
      <c r="G9071" t="str">
        <f>VLOOKUP(data[[#This Row],[id_customer]],customer[],2,FALSE)</f>
        <v>Gisella Woffinden</v>
      </c>
      <c r="H9071" t="str">
        <f>data[[#This Row],[id_customer]]&amp;data[[#This Row],[id_campaign]]</f>
        <v>C0568cam16</v>
      </c>
      <c r="I9071">
        <f>DATEDIF(data[[#This Row],[join_date]],data[[#This Row],[buy_date]],"M")</f>
        <v>0</v>
      </c>
    </row>
    <row r="9072" spans="1:9" x14ac:dyDescent="0.25">
      <c r="A9072" t="s">
        <v>2313</v>
      </c>
      <c r="B9072" t="s">
        <v>34</v>
      </c>
      <c r="C9072" s="1">
        <v>44908</v>
      </c>
      <c r="D9072" s="1">
        <v>44949</v>
      </c>
      <c r="E9072">
        <f>VLOOKUP(data[[#This Row],[id_campaign]],campaign[],4,FALSE)</f>
        <v>16</v>
      </c>
      <c r="F9072" t="str">
        <f>VLOOKUP(data[[#This Row],[id_campaign]],campaign[],2,FALSE)</f>
        <v>MadeCallToRetentionTeam</v>
      </c>
      <c r="G9072" t="str">
        <f>VLOOKUP(data[[#This Row],[id_customer]],customer[],2,FALSE)</f>
        <v>Gisella Woffinden</v>
      </c>
      <c r="H9072" t="str">
        <f>data[[#This Row],[id_customer]]&amp;data[[#This Row],[id_campaign]]</f>
        <v>C0568cam16</v>
      </c>
      <c r="I9072">
        <f>DATEDIF(data[[#This Row],[join_date]],data[[#This Row],[buy_date]],"M")</f>
        <v>1</v>
      </c>
    </row>
    <row r="9073" spans="1:9" x14ac:dyDescent="0.25">
      <c r="A9073" t="s">
        <v>2313</v>
      </c>
      <c r="B9073" t="s">
        <v>34</v>
      </c>
      <c r="C9073" s="1">
        <v>44908</v>
      </c>
      <c r="D9073" s="1">
        <v>44982</v>
      </c>
      <c r="E9073">
        <f>VLOOKUP(data[[#This Row],[id_campaign]],campaign[],4,FALSE)</f>
        <v>16</v>
      </c>
      <c r="F9073" t="str">
        <f>VLOOKUP(data[[#This Row],[id_campaign]],campaign[],2,FALSE)</f>
        <v>MadeCallToRetentionTeam</v>
      </c>
      <c r="G9073" t="str">
        <f>VLOOKUP(data[[#This Row],[id_customer]],customer[],2,FALSE)</f>
        <v>Gisella Woffinden</v>
      </c>
      <c r="H9073" t="str">
        <f>data[[#This Row],[id_customer]]&amp;data[[#This Row],[id_campaign]]</f>
        <v>C0568cam16</v>
      </c>
      <c r="I9073">
        <f>DATEDIF(data[[#This Row],[join_date]],data[[#This Row],[buy_date]],"M")</f>
        <v>2</v>
      </c>
    </row>
    <row r="9074" spans="1:9" x14ac:dyDescent="0.25">
      <c r="A9074" t="s">
        <v>2313</v>
      </c>
      <c r="B9074" t="s">
        <v>34</v>
      </c>
      <c r="C9074" s="1">
        <v>44908</v>
      </c>
      <c r="D9074" s="1">
        <v>45010</v>
      </c>
      <c r="E9074">
        <f>VLOOKUP(data[[#This Row],[id_campaign]],campaign[],4,FALSE)</f>
        <v>16</v>
      </c>
      <c r="F9074" t="str">
        <f>VLOOKUP(data[[#This Row],[id_campaign]],campaign[],2,FALSE)</f>
        <v>MadeCallToRetentionTeam</v>
      </c>
      <c r="G9074" t="str">
        <f>VLOOKUP(data[[#This Row],[id_customer]],customer[],2,FALSE)</f>
        <v>Gisella Woffinden</v>
      </c>
      <c r="H9074" t="str">
        <f>data[[#This Row],[id_customer]]&amp;data[[#This Row],[id_campaign]]</f>
        <v>C0568cam16</v>
      </c>
      <c r="I9074">
        <f>DATEDIF(data[[#This Row],[join_date]],data[[#This Row],[buy_date]],"M")</f>
        <v>3</v>
      </c>
    </row>
    <row r="9075" spans="1:9" x14ac:dyDescent="0.25">
      <c r="A9075" t="s">
        <v>2313</v>
      </c>
      <c r="B9075" t="s">
        <v>34</v>
      </c>
      <c r="C9075" s="1">
        <v>44908</v>
      </c>
      <c r="D9075" s="1">
        <v>45032</v>
      </c>
      <c r="E9075">
        <f>VLOOKUP(data[[#This Row],[id_campaign]],campaign[],4,FALSE)</f>
        <v>16</v>
      </c>
      <c r="F9075" t="str">
        <f>VLOOKUP(data[[#This Row],[id_campaign]],campaign[],2,FALSE)</f>
        <v>MadeCallToRetentionTeam</v>
      </c>
      <c r="G9075" t="str">
        <f>VLOOKUP(data[[#This Row],[id_customer]],customer[],2,FALSE)</f>
        <v>Gisella Woffinden</v>
      </c>
      <c r="H9075" t="str">
        <f>data[[#This Row],[id_customer]]&amp;data[[#This Row],[id_campaign]]</f>
        <v>C0568cam16</v>
      </c>
      <c r="I9075">
        <f>DATEDIF(data[[#This Row],[join_date]],data[[#This Row],[buy_date]],"M")</f>
        <v>4</v>
      </c>
    </row>
    <row r="9076" spans="1:9" x14ac:dyDescent="0.25">
      <c r="A9076" t="s">
        <v>2313</v>
      </c>
      <c r="B9076" t="s">
        <v>34</v>
      </c>
      <c r="C9076" s="1">
        <v>44908</v>
      </c>
      <c r="D9076" s="1">
        <v>45064</v>
      </c>
      <c r="E9076">
        <f>VLOOKUP(data[[#This Row],[id_campaign]],campaign[],4,FALSE)</f>
        <v>16</v>
      </c>
      <c r="F9076" t="str">
        <f>VLOOKUP(data[[#This Row],[id_campaign]],campaign[],2,FALSE)</f>
        <v>MadeCallToRetentionTeam</v>
      </c>
      <c r="G9076" t="str">
        <f>VLOOKUP(data[[#This Row],[id_customer]],customer[],2,FALSE)</f>
        <v>Gisella Woffinden</v>
      </c>
      <c r="H9076" t="str">
        <f>data[[#This Row],[id_customer]]&amp;data[[#This Row],[id_campaign]]</f>
        <v>C0568cam16</v>
      </c>
      <c r="I9076">
        <f>DATEDIF(data[[#This Row],[join_date]],data[[#This Row],[buy_date]],"M")</f>
        <v>5</v>
      </c>
    </row>
    <row r="9077" spans="1:9" x14ac:dyDescent="0.25">
      <c r="A9077" t="s">
        <v>2313</v>
      </c>
      <c r="B9077" t="s">
        <v>6</v>
      </c>
      <c r="C9077" s="1">
        <v>44942</v>
      </c>
      <c r="D9077" s="1">
        <v>44942</v>
      </c>
      <c r="E9077">
        <f>VLOOKUP(data[[#This Row],[id_campaign]],campaign[],4,FALSE)</f>
        <v>26</v>
      </c>
      <c r="F9077" t="str">
        <f>VLOOKUP(data[[#This Row],[id_campaign]],campaign[],2,FALSE)</f>
        <v>HandsetRefurbished</v>
      </c>
      <c r="G9077" t="str">
        <f>VLOOKUP(data[[#This Row],[id_customer]],customer[],2,FALSE)</f>
        <v>Gisella Woffinden</v>
      </c>
      <c r="H9077" t="str">
        <f>data[[#This Row],[id_customer]]&amp;data[[#This Row],[id_campaign]]</f>
        <v>C0568cam02</v>
      </c>
      <c r="I9077">
        <f>DATEDIF(data[[#This Row],[join_date]],data[[#This Row],[buy_date]],"M")</f>
        <v>0</v>
      </c>
    </row>
    <row r="9078" spans="1:9" x14ac:dyDescent="0.25">
      <c r="A9078" t="s">
        <v>2313</v>
      </c>
      <c r="B9078" t="s">
        <v>6</v>
      </c>
      <c r="C9078" s="1">
        <v>44942</v>
      </c>
      <c r="D9078" s="1">
        <v>44980</v>
      </c>
      <c r="E9078">
        <f>VLOOKUP(data[[#This Row],[id_campaign]],campaign[],4,FALSE)</f>
        <v>26</v>
      </c>
      <c r="F9078" t="str">
        <f>VLOOKUP(data[[#This Row],[id_campaign]],campaign[],2,FALSE)</f>
        <v>HandsetRefurbished</v>
      </c>
      <c r="G9078" t="str">
        <f>VLOOKUP(data[[#This Row],[id_customer]],customer[],2,FALSE)</f>
        <v>Gisella Woffinden</v>
      </c>
      <c r="H9078" t="str">
        <f>data[[#This Row],[id_customer]]&amp;data[[#This Row],[id_campaign]]</f>
        <v>C0568cam02</v>
      </c>
      <c r="I9078">
        <f>DATEDIF(data[[#This Row],[join_date]],data[[#This Row],[buy_date]],"M")</f>
        <v>1</v>
      </c>
    </row>
    <row r="9079" spans="1:9" x14ac:dyDescent="0.25">
      <c r="A9079" t="s">
        <v>2313</v>
      </c>
      <c r="B9079" t="s">
        <v>6</v>
      </c>
      <c r="C9079" s="1">
        <v>44942</v>
      </c>
      <c r="D9079" s="1">
        <v>45001</v>
      </c>
      <c r="E9079">
        <f>VLOOKUP(data[[#This Row],[id_campaign]],campaign[],4,FALSE)</f>
        <v>26</v>
      </c>
      <c r="F9079" t="str">
        <f>VLOOKUP(data[[#This Row],[id_campaign]],campaign[],2,FALSE)</f>
        <v>HandsetRefurbished</v>
      </c>
      <c r="G9079" t="str">
        <f>VLOOKUP(data[[#This Row],[id_customer]],customer[],2,FALSE)</f>
        <v>Gisella Woffinden</v>
      </c>
      <c r="H9079" t="str">
        <f>data[[#This Row],[id_customer]]&amp;data[[#This Row],[id_campaign]]</f>
        <v>C0568cam02</v>
      </c>
      <c r="I9079">
        <f>DATEDIF(data[[#This Row],[join_date]],data[[#This Row],[buy_date]],"M")</f>
        <v>2</v>
      </c>
    </row>
    <row r="9080" spans="1:9" x14ac:dyDescent="0.25">
      <c r="A9080" t="s">
        <v>2313</v>
      </c>
      <c r="B9080" t="s">
        <v>6</v>
      </c>
      <c r="C9080" s="1">
        <v>44942</v>
      </c>
      <c r="D9080" s="1">
        <v>45034</v>
      </c>
      <c r="E9080">
        <f>VLOOKUP(data[[#This Row],[id_campaign]],campaign[],4,FALSE)</f>
        <v>26</v>
      </c>
      <c r="F9080" t="str">
        <f>VLOOKUP(data[[#This Row],[id_campaign]],campaign[],2,FALSE)</f>
        <v>HandsetRefurbished</v>
      </c>
      <c r="G9080" t="str">
        <f>VLOOKUP(data[[#This Row],[id_customer]],customer[],2,FALSE)</f>
        <v>Gisella Woffinden</v>
      </c>
      <c r="H9080" t="str">
        <f>data[[#This Row],[id_customer]]&amp;data[[#This Row],[id_campaign]]</f>
        <v>C0568cam02</v>
      </c>
      <c r="I9080">
        <f>DATEDIF(data[[#This Row],[join_date]],data[[#This Row],[buy_date]],"M")</f>
        <v>3</v>
      </c>
    </row>
    <row r="9081" spans="1:9" x14ac:dyDescent="0.25">
      <c r="A9081" t="s">
        <v>2313</v>
      </c>
      <c r="B9081" t="s">
        <v>6</v>
      </c>
      <c r="C9081" s="1">
        <v>44942</v>
      </c>
      <c r="D9081" s="1">
        <v>45067</v>
      </c>
      <c r="E9081">
        <f>VLOOKUP(data[[#This Row],[id_campaign]],campaign[],4,FALSE)</f>
        <v>26</v>
      </c>
      <c r="F9081" t="str">
        <f>VLOOKUP(data[[#This Row],[id_campaign]],campaign[],2,FALSE)</f>
        <v>HandsetRefurbished</v>
      </c>
      <c r="G9081" t="str">
        <f>VLOOKUP(data[[#This Row],[id_customer]],customer[],2,FALSE)</f>
        <v>Gisella Woffinden</v>
      </c>
      <c r="H9081" t="str">
        <f>data[[#This Row],[id_customer]]&amp;data[[#This Row],[id_campaign]]</f>
        <v>C0568cam02</v>
      </c>
      <c r="I9081">
        <f>DATEDIF(data[[#This Row],[join_date]],data[[#This Row],[buy_date]],"M")</f>
        <v>4</v>
      </c>
    </row>
    <row r="9082" spans="1:9" x14ac:dyDescent="0.25">
      <c r="A9082" t="s">
        <v>2317</v>
      </c>
      <c r="B9082" t="s">
        <v>28</v>
      </c>
      <c r="C9082" s="1">
        <v>44699</v>
      </c>
      <c r="D9082" s="1">
        <v>44699</v>
      </c>
      <c r="E9082">
        <f>VLOOKUP(data[[#This Row],[id_campaign]],campaign[],4,FALSE)</f>
        <v>25</v>
      </c>
      <c r="F9082" t="str">
        <f>VLOOKUP(data[[#This Row],[id_campaign]],campaign[],2,FALSE)</f>
        <v>NewCellphoneUser</v>
      </c>
      <c r="G9082" t="str">
        <f>VLOOKUP(data[[#This Row],[id_customer]],customer[],2,FALSE)</f>
        <v>Therese Dooley</v>
      </c>
      <c r="H9082" t="str">
        <f>data[[#This Row],[id_customer]]&amp;data[[#This Row],[id_campaign]]</f>
        <v>C0569cam13</v>
      </c>
      <c r="I9082">
        <f>DATEDIF(data[[#This Row],[join_date]],data[[#This Row],[buy_date]],"M")</f>
        <v>0</v>
      </c>
    </row>
    <row r="9083" spans="1:9" x14ac:dyDescent="0.25">
      <c r="A9083" t="s">
        <v>2317</v>
      </c>
      <c r="B9083" t="s">
        <v>28</v>
      </c>
      <c r="C9083" s="1">
        <v>44699</v>
      </c>
      <c r="D9083" s="1">
        <v>44767</v>
      </c>
      <c r="E9083">
        <f>VLOOKUP(data[[#This Row],[id_campaign]],campaign[],4,FALSE)</f>
        <v>25</v>
      </c>
      <c r="F9083" t="str">
        <f>VLOOKUP(data[[#This Row],[id_campaign]],campaign[],2,FALSE)</f>
        <v>NewCellphoneUser</v>
      </c>
      <c r="G9083" t="str">
        <f>VLOOKUP(data[[#This Row],[id_customer]],customer[],2,FALSE)</f>
        <v>Therese Dooley</v>
      </c>
      <c r="H9083" t="str">
        <f>data[[#This Row],[id_customer]]&amp;data[[#This Row],[id_campaign]]</f>
        <v>C0569cam13</v>
      </c>
      <c r="I9083">
        <f>DATEDIF(data[[#This Row],[join_date]],data[[#This Row],[buy_date]],"M")</f>
        <v>2</v>
      </c>
    </row>
    <row r="9084" spans="1:9" x14ac:dyDescent="0.25">
      <c r="A9084" t="s">
        <v>2317</v>
      </c>
      <c r="B9084" t="s">
        <v>28</v>
      </c>
      <c r="C9084" s="1">
        <v>44699</v>
      </c>
      <c r="D9084" s="1">
        <v>44797</v>
      </c>
      <c r="E9084">
        <f>VLOOKUP(data[[#This Row],[id_campaign]],campaign[],4,FALSE)</f>
        <v>25</v>
      </c>
      <c r="F9084" t="str">
        <f>VLOOKUP(data[[#This Row],[id_campaign]],campaign[],2,FALSE)</f>
        <v>NewCellphoneUser</v>
      </c>
      <c r="G9084" t="str">
        <f>VLOOKUP(data[[#This Row],[id_customer]],customer[],2,FALSE)</f>
        <v>Therese Dooley</v>
      </c>
      <c r="H9084" t="str">
        <f>data[[#This Row],[id_customer]]&amp;data[[#This Row],[id_campaign]]</f>
        <v>C0569cam13</v>
      </c>
      <c r="I9084">
        <f>DATEDIF(data[[#This Row],[join_date]],data[[#This Row],[buy_date]],"M")</f>
        <v>3</v>
      </c>
    </row>
    <row r="9085" spans="1:9" x14ac:dyDescent="0.25">
      <c r="A9085" t="s">
        <v>2317</v>
      </c>
      <c r="B9085" t="s">
        <v>28</v>
      </c>
      <c r="C9085" s="1">
        <v>44699</v>
      </c>
      <c r="D9085" s="1">
        <v>44826</v>
      </c>
      <c r="E9085">
        <f>VLOOKUP(data[[#This Row],[id_campaign]],campaign[],4,FALSE)</f>
        <v>25</v>
      </c>
      <c r="F9085" t="str">
        <f>VLOOKUP(data[[#This Row],[id_campaign]],campaign[],2,FALSE)</f>
        <v>NewCellphoneUser</v>
      </c>
      <c r="G9085" t="str">
        <f>VLOOKUP(data[[#This Row],[id_customer]],customer[],2,FALSE)</f>
        <v>Therese Dooley</v>
      </c>
      <c r="H9085" t="str">
        <f>data[[#This Row],[id_customer]]&amp;data[[#This Row],[id_campaign]]</f>
        <v>C0569cam13</v>
      </c>
      <c r="I9085">
        <f>DATEDIF(data[[#This Row],[join_date]],data[[#This Row],[buy_date]],"M")</f>
        <v>4</v>
      </c>
    </row>
    <row r="9086" spans="1:9" x14ac:dyDescent="0.25">
      <c r="A9086" t="s">
        <v>2317</v>
      </c>
      <c r="B9086" t="s">
        <v>28</v>
      </c>
      <c r="C9086" s="1">
        <v>44699</v>
      </c>
      <c r="D9086" s="1">
        <v>44853</v>
      </c>
      <c r="E9086">
        <f>VLOOKUP(data[[#This Row],[id_campaign]],campaign[],4,FALSE)</f>
        <v>25</v>
      </c>
      <c r="F9086" t="str">
        <f>VLOOKUP(data[[#This Row],[id_campaign]],campaign[],2,FALSE)</f>
        <v>NewCellphoneUser</v>
      </c>
      <c r="G9086" t="str">
        <f>VLOOKUP(data[[#This Row],[id_customer]],customer[],2,FALSE)</f>
        <v>Therese Dooley</v>
      </c>
      <c r="H9086" t="str">
        <f>data[[#This Row],[id_customer]]&amp;data[[#This Row],[id_campaign]]</f>
        <v>C0569cam13</v>
      </c>
      <c r="I9086">
        <f>DATEDIF(data[[#This Row],[join_date]],data[[#This Row],[buy_date]],"M")</f>
        <v>5</v>
      </c>
    </row>
    <row r="9087" spans="1:9" x14ac:dyDescent="0.25">
      <c r="A9087" t="s">
        <v>2317</v>
      </c>
      <c r="B9087" t="s">
        <v>28</v>
      </c>
      <c r="C9087" s="1">
        <v>44699</v>
      </c>
      <c r="D9087" s="1">
        <v>44887</v>
      </c>
      <c r="E9087">
        <f>VLOOKUP(data[[#This Row],[id_campaign]],campaign[],4,FALSE)</f>
        <v>25</v>
      </c>
      <c r="F9087" t="str">
        <f>VLOOKUP(data[[#This Row],[id_campaign]],campaign[],2,FALSE)</f>
        <v>NewCellphoneUser</v>
      </c>
      <c r="G9087" t="str">
        <f>VLOOKUP(data[[#This Row],[id_customer]],customer[],2,FALSE)</f>
        <v>Therese Dooley</v>
      </c>
      <c r="H9087" t="str">
        <f>data[[#This Row],[id_customer]]&amp;data[[#This Row],[id_campaign]]</f>
        <v>C0569cam13</v>
      </c>
      <c r="I9087">
        <f>DATEDIF(data[[#This Row],[join_date]],data[[#This Row],[buy_date]],"M")</f>
        <v>6</v>
      </c>
    </row>
    <row r="9088" spans="1:9" x14ac:dyDescent="0.25">
      <c r="A9088" t="s">
        <v>2317</v>
      </c>
      <c r="B9088" t="s">
        <v>28</v>
      </c>
      <c r="C9088" s="1">
        <v>44699</v>
      </c>
      <c r="D9088" s="1">
        <v>44917</v>
      </c>
      <c r="E9088">
        <f>VLOOKUP(data[[#This Row],[id_campaign]],campaign[],4,FALSE)</f>
        <v>25</v>
      </c>
      <c r="F9088" t="str">
        <f>VLOOKUP(data[[#This Row],[id_campaign]],campaign[],2,FALSE)</f>
        <v>NewCellphoneUser</v>
      </c>
      <c r="G9088" t="str">
        <f>VLOOKUP(data[[#This Row],[id_customer]],customer[],2,FALSE)</f>
        <v>Therese Dooley</v>
      </c>
      <c r="H9088" t="str">
        <f>data[[#This Row],[id_customer]]&amp;data[[#This Row],[id_campaign]]</f>
        <v>C0569cam13</v>
      </c>
      <c r="I9088">
        <f>DATEDIF(data[[#This Row],[join_date]],data[[#This Row],[buy_date]],"M")</f>
        <v>7</v>
      </c>
    </row>
    <row r="9089" spans="1:9" x14ac:dyDescent="0.25">
      <c r="A9089" t="s">
        <v>2317</v>
      </c>
      <c r="B9089" t="s">
        <v>28</v>
      </c>
      <c r="C9089" s="1">
        <v>44699</v>
      </c>
      <c r="D9089" s="1">
        <v>44948</v>
      </c>
      <c r="E9089">
        <f>VLOOKUP(data[[#This Row],[id_campaign]],campaign[],4,FALSE)</f>
        <v>25</v>
      </c>
      <c r="F9089" t="str">
        <f>VLOOKUP(data[[#This Row],[id_campaign]],campaign[],2,FALSE)</f>
        <v>NewCellphoneUser</v>
      </c>
      <c r="G9089" t="str">
        <f>VLOOKUP(data[[#This Row],[id_customer]],customer[],2,FALSE)</f>
        <v>Therese Dooley</v>
      </c>
      <c r="H9089" t="str">
        <f>data[[#This Row],[id_customer]]&amp;data[[#This Row],[id_campaign]]</f>
        <v>C0569cam13</v>
      </c>
      <c r="I9089">
        <f>DATEDIF(data[[#This Row],[join_date]],data[[#This Row],[buy_date]],"M")</f>
        <v>8</v>
      </c>
    </row>
    <row r="9090" spans="1:9" x14ac:dyDescent="0.25">
      <c r="A9090" t="s">
        <v>2317</v>
      </c>
      <c r="B9090" t="s">
        <v>28</v>
      </c>
      <c r="C9090" s="1">
        <v>44699</v>
      </c>
      <c r="D9090" s="1">
        <v>44978</v>
      </c>
      <c r="E9090">
        <f>VLOOKUP(data[[#This Row],[id_campaign]],campaign[],4,FALSE)</f>
        <v>25</v>
      </c>
      <c r="F9090" t="str">
        <f>VLOOKUP(data[[#This Row],[id_campaign]],campaign[],2,FALSE)</f>
        <v>NewCellphoneUser</v>
      </c>
      <c r="G9090" t="str">
        <f>VLOOKUP(data[[#This Row],[id_customer]],customer[],2,FALSE)</f>
        <v>Therese Dooley</v>
      </c>
      <c r="H9090" t="str">
        <f>data[[#This Row],[id_customer]]&amp;data[[#This Row],[id_campaign]]</f>
        <v>C0569cam13</v>
      </c>
      <c r="I9090">
        <f>DATEDIF(data[[#This Row],[join_date]],data[[#This Row],[buy_date]],"M")</f>
        <v>9</v>
      </c>
    </row>
    <row r="9091" spans="1:9" x14ac:dyDescent="0.25">
      <c r="A9091" t="s">
        <v>2317</v>
      </c>
      <c r="B9091" t="s">
        <v>28</v>
      </c>
      <c r="C9091" s="1">
        <v>44699</v>
      </c>
      <c r="D9091" s="1">
        <v>44989</v>
      </c>
      <c r="E9091">
        <f>VLOOKUP(data[[#This Row],[id_campaign]],campaign[],4,FALSE)</f>
        <v>25</v>
      </c>
      <c r="F9091" t="str">
        <f>VLOOKUP(data[[#This Row],[id_campaign]],campaign[],2,FALSE)</f>
        <v>NewCellphoneUser</v>
      </c>
      <c r="G9091" t="str">
        <f>VLOOKUP(data[[#This Row],[id_customer]],customer[],2,FALSE)</f>
        <v>Therese Dooley</v>
      </c>
      <c r="H9091" t="str">
        <f>data[[#This Row],[id_customer]]&amp;data[[#This Row],[id_campaign]]</f>
        <v>C0569cam13</v>
      </c>
      <c r="I9091">
        <f>DATEDIF(data[[#This Row],[join_date]],data[[#This Row],[buy_date]],"M")</f>
        <v>9</v>
      </c>
    </row>
    <row r="9092" spans="1:9" x14ac:dyDescent="0.25">
      <c r="A9092" t="s">
        <v>2317</v>
      </c>
      <c r="B9092" t="s">
        <v>28</v>
      </c>
      <c r="C9092" s="1">
        <v>44699</v>
      </c>
      <c r="D9092" s="1">
        <v>45049</v>
      </c>
      <c r="E9092">
        <f>VLOOKUP(data[[#This Row],[id_campaign]],campaign[],4,FALSE)</f>
        <v>25</v>
      </c>
      <c r="F9092" t="str">
        <f>VLOOKUP(data[[#This Row],[id_campaign]],campaign[],2,FALSE)</f>
        <v>NewCellphoneUser</v>
      </c>
      <c r="G9092" t="str">
        <f>VLOOKUP(data[[#This Row],[id_customer]],customer[],2,FALSE)</f>
        <v>Therese Dooley</v>
      </c>
      <c r="H9092" t="str">
        <f>data[[#This Row],[id_customer]]&amp;data[[#This Row],[id_campaign]]</f>
        <v>C0569cam13</v>
      </c>
      <c r="I9092">
        <f>DATEDIF(data[[#This Row],[join_date]],data[[#This Row],[buy_date]],"M")</f>
        <v>11</v>
      </c>
    </row>
    <row r="9093" spans="1:9" x14ac:dyDescent="0.25">
      <c r="A9093" t="s">
        <v>2317</v>
      </c>
      <c r="B9093" t="s">
        <v>26</v>
      </c>
      <c r="C9093" s="1">
        <v>44875</v>
      </c>
      <c r="D9093" s="1">
        <v>44875</v>
      </c>
      <c r="E9093">
        <f>VLOOKUP(data[[#This Row],[id_campaign]],campaign[],4,FALSE)</f>
        <v>65</v>
      </c>
      <c r="F9093" t="str">
        <f>VLOOKUP(data[[#This Row],[id_campaign]],campaign[],2,FALSE)</f>
        <v>HasCreditCard</v>
      </c>
      <c r="G9093" t="str">
        <f>VLOOKUP(data[[#This Row],[id_customer]],customer[],2,FALSE)</f>
        <v>Therese Dooley</v>
      </c>
      <c r="H9093" t="str">
        <f>data[[#This Row],[id_customer]]&amp;data[[#This Row],[id_campaign]]</f>
        <v>C0569cam12</v>
      </c>
      <c r="I9093">
        <f>DATEDIF(data[[#This Row],[join_date]],data[[#This Row],[buy_date]],"M")</f>
        <v>0</v>
      </c>
    </row>
    <row r="9094" spans="1:9" x14ac:dyDescent="0.25">
      <c r="A9094" t="s">
        <v>2317</v>
      </c>
      <c r="B9094" t="s">
        <v>26</v>
      </c>
      <c r="C9094" s="1">
        <v>44875</v>
      </c>
      <c r="D9094" s="1">
        <v>44911</v>
      </c>
      <c r="E9094">
        <f>VLOOKUP(data[[#This Row],[id_campaign]],campaign[],4,FALSE)</f>
        <v>65</v>
      </c>
      <c r="F9094" t="str">
        <f>VLOOKUP(data[[#This Row],[id_campaign]],campaign[],2,FALSE)</f>
        <v>HasCreditCard</v>
      </c>
      <c r="G9094" t="str">
        <f>VLOOKUP(data[[#This Row],[id_customer]],customer[],2,FALSE)</f>
        <v>Therese Dooley</v>
      </c>
      <c r="H9094" t="str">
        <f>data[[#This Row],[id_customer]]&amp;data[[#This Row],[id_campaign]]</f>
        <v>C0569cam12</v>
      </c>
      <c r="I9094">
        <f>DATEDIF(data[[#This Row],[join_date]],data[[#This Row],[buy_date]],"M")</f>
        <v>1</v>
      </c>
    </row>
    <row r="9095" spans="1:9" x14ac:dyDescent="0.25">
      <c r="A9095" t="s">
        <v>2317</v>
      </c>
      <c r="B9095" t="s">
        <v>26</v>
      </c>
      <c r="C9095" s="1">
        <v>44875</v>
      </c>
      <c r="D9095" s="1">
        <v>44949</v>
      </c>
      <c r="E9095">
        <f>VLOOKUP(data[[#This Row],[id_campaign]],campaign[],4,FALSE)</f>
        <v>65</v>
      </c>
      <c r="F9095" t="str">
        <f>VLOOKUP(data[[#This Row],[id_campaign]],campaign[],2,FALSE)</f>
        <v>HasCreditCard</v>
      </c>
      <c r="G9095" t="str">
        <f>VLOOKUP(data[[#This Row],[id_customer]],customer[],2,FALSE)</f>
        <v>Therese Dooley</v>
      </c>
      <c r="H9095" t="str">
        <f>data[[#This Row],[id_customer]]&amp;data[[#This Row],[id_campaign]]</f>
        <v>C0569cam12</v>
      </c>
      <c r="I9095">
        <f>DATEDIF(data[[#This Row],[join_date]],data[[#This Row],[buy_date]],"M")</f>
        <v>2</v>
      </c>
    </row>
    <row r="9096" spans="1:9" x14ac:dyDescent="0.25">
      <c r="A9096" t="s">
        <v>2317</v>
      </c>
      <c r="B9096" t="s">
        <v>26</v>
      </c>
      <c r="C9096" s="1">
        <v>44875</v>
      </c>
      <c r="D9096" s="1">
        <v>44970</v>
      </c>
      <c r="E9096">
        <f>VLOOKUP(data[[#This Row],[id_campaign]],campaign[],4,FALSE)</f>
        <v>65</v>
      </c>
      <c r="F9096" t="str">
        <f>VLOOKUP(data[[#This Row],[id_campaign]],campaign[],2,FALSE)</f>
        <v>HasCreditCard</v>
      </c>
      <c r="G9096" t="str">
        <f>VLOOKUP(data[[#This Row],[id_customer]],customer[],2,FALSE)</f>
        <v>Therese Dooley</v>
      </c>
      <c r="H9096" t="str">
        <f>data[[#This Row],[id_customer]]&amp;data[[#This Row],[id_campaign]]</f>
        <v>C0569cam12</v>
      </c>
      <c r="I9096">
        <f>DATEDIF(data[[#This Row],[join_date]],data[[#This Row],[buy_date]],"M")</f>
        <v>3</v>
      </c>
    </row>
    <row r="9097" spans="1:9" x14ac:dyDescent="0.25">
      <c r="A9097" t="s">
        <v>2317</v>
      </c>
      <c r="B9097" t="s">
        <v>26</v>
      </c>
      <c r="C9097" s="1">
        <v>44875</v>
      </c>
      <c r="D9097" s="1">
        <v>45008</v>
      </c>
      <c r="E9097">
        <f>VLOOKUP(data[[#This Row],[id_campaign]],campaign[],4,FALSE)</f>
        <v>65</v>
      </c>
      <c r="F9097" t="str">
        <f>VLOOKUP(data[[#This Row],[id_campaign]],campaign[],2,FALSE)</f>
        <v>HasCreditCard</v>
      </c>
      <c r="G9097" t="str">
        <f>VLOOKUP(data[[#This Row],[id_customer]],customer[],2,FALSE)</f>
        <v>Therese Dooley</v>
      </c>
      <c r="H9097" t="str">
        <f>data[[#This Row],[id_customer]]&amp;data[[#This Row],[id_campaign]]</f>
        <v>C0569cam12</v>
      </c>
      <c r="I9097">
        <f>DATEDIF(data[[#This Row],[join_date]],data[[#This Row],[buy_date]],"M")</f>
        <v>4</v>
      </c>
    </row>
    <row r="9098" spans="1:9" x14ac:dyDescent="0.25">
      <c r="A9098" t="s">
        <v>2317</v>
      </c>
      <c r="B9098" t="s">
        <v>26</v>
      </c>
      <c r="C9098" s="1">
        <v>44875</v>
      </c>
      <c r="D9098" s="1">
        <v>45041</v>
      </c>
      <c r="E9098">
        <f>VLOOKUP(data[[#This Row],[id_campaign]],campaign[],4,FALSE)</f>
        <v>65</v>
      </c>
      <c r="F9098" t="str">
        <f>VLOOKUP(data[[#This Row],[id_campaign]],campaign[],2,FALSE)</f>
        <v>HasCreditCard</v>
      </c>
      <c r="G9098" t="str">
        <f>VLOOKUP(data[[#This Row],[id_customer]],customer[],2,FALSE)</f>
        <v>Therese Dooley</v>
      </c>
      <c r="H9098" t="str">
        <f>data[[#This Row],[id_customer]]&amp;data[[#This Row],[id_campaign]]</f>
        <v>C0569cam12</v>
      </c>
      <c r="I9098">
        <f>DATEDIF(data[[#This Row],[join_date]],data[[#This Row],[buy_date]],"M")</f>
        <v>5</v>
      </c>
    </row>
    <row r="9099" spans="1:9" x14ac:dyDescent="0.25">
      <c r="A9099" t="s">
        <v>2317</v>
      </c>
      <c r="B9099" t="s">
        <v>26</v>
      </c>
      <c r="C9099" s="1">
        <v>44875</v>
      </c>
      <c r="D9099" s="1">
        <v>45066</v>
      </c>
      <c r="E9099">
        <f>VLOOKUP(data[[#This Row],[id_campaign]],campaign[],4,FALSE)</f>
        <v>65</v>
      </c>
      <c r="F9099" t="str">
        <f>VLOOKUP(data[[#This Row],[id_campaign]],campaign[],2,FALSE)</f>
        <v>HasCreditCard</v>
      </c>
      <c r="G9099" t="str">
        <f>VLOOKUP(data[[#This Row],[id_customer]],customer[],2,FALSE)</f>
        <v>Therese Dooley</v>
      </c>
      <c r="H9099" t="str">
        <f>data[[#This Row],[id_customer]]&amp;data[[#This Row],[id_campaign]]</f>
        <v>C0569cam12</v>
      </c>
      <c r="I9099">
        <f>DATEDIF(data[[#This Row],[join_date]],data[[#This Row],[buy_date]],"M")</f>
        <v>6</v>
      </c>
    </row>
    <row r="9100" spans="1:9" x14ac:dyDescent="0.25">
      <c r="A9100" t="s">
        <v>2321</v>
      </c>
      <c r="B9100" t="s">
        <v>32</v>
      </c>
      <c r="C9100" s="1">
        <v>44712</v>
      </c>
      <c r="D9100" s="1">
        <v>44712</v>
      </c>
      <c r="E9100">
        <f>VLOOKUP(data[[#This Row],[id_campaign]],campaign[],4,FALSE)</f>
        <v>14</v>
      </c>
      <c r="F9100" t="str">
        <f>VLOOKUP(data[[#This Row],[id_campaign]],campaign[],2,FALSE)</f>
        <v>OwnsMotorcycle</v>
      </c>
      <c r="G9100" t="str">
        <f>VLOOKUP(data[[#This Row],[id_customer]],customer[],2,FALSE)</f>
        <v>Anna-diana Stuchberry</v>
      </c>
      <c r="H9100" t="str">
        <f>data[[#This Row],[id_customer]]&amp;data[[#This Row],[id_campaign]]</f>
        <v>C0570cam15</v>
      </c>
      <c r="I9100">
        <f>DATEDIF(data[[#This Row],[join_date]],data[[#This Row],[buy_date]],"M")</f>
        <v>0</v>
      </c>
    </row>
    <row r="9101" spans="1:9" x14ac:dyDescent="0.25">
      <c r="A9101" t="s">
        <v>2321</v>
      </c>
      <c r="B9101" t="s">
        <v>32</v>
      </c>
      <c r="C9101" s="1">
        <v>44712</v>
      </c>
      <c r="D9101" s="1">
        <v>44756</v>
      </c>
      <c r="E9101">
        <f>VLOOKUP(data[[#This Row],[id_campaign]],campaign[],4,FALSE)</f>
        <v>14</v>
      </c>
      <c r="F9101" t="str">
        <f>VLOOKUP(data[[#This Row],[id_campaign]],campaign[],2,FALSE)</f>
        <v>OwnsMotorcycle</v>
      </c>
      <c r="G9101" t="str">
        <f>VLOOKUP(data[[#This Row],[id_customer]],customer[],2,FALSE)</f>
        <v>Anna-diana Stuchberry</v>
      </c>
      <c r="H9101" t="str">
        <f>data[[#This Row],[id_customer]]&amp;data[[#This Row],[id_campaign]]</f>
        <v>C0570cam15</v>
      </c>
      <c r="I9101">
        <f>DATEDIF(data[[#This Row],[join_date]],data[[#This Row],[buy_date]],"M")</f>
        <v>1</v>
      </c>
    </row>
    <row r="9102" spans="1:9" x14ac:dyDescent="0.25">
      <c r="A9102" t="s">
        <v>2321</v>
      </c>
      <c r="B9102" t="s">
        <v>32</v>
      </c>
      <c r="C9102" s="1">
        <v>44712</v>
      </c>
      <c r="D9102" s="1">
        <v>44774</v>
      </c>
      <c r="E9102">
        <f>VLOOKUP(data[[#This Row],[id_campaign]],campaign[],4,FALSE)</f>
        <v>14</v>
      </c>
      <c r="F9102" t="str">
        <f>VLOOKUP(data[[#This Row],[id_campaign]],campaign[],2,FALSE)</f>
        <v>OwnsMotorcycle</v>
      </c>
      <c r="G9102" t="str">
        <f>VLOOKUP(data[[#This Row],[id_customer]],customer[],2,FALSE)</f>
        <v>Anna-diana Stuchberry</v>
      </c>
      <c r="H9102" t="str">
        <f>data[[#This Row],[id_customer]]&amp;data[[#This Row],[id_campaign]]</f>
        <v>C0570cam15</v>
      </c>
      <c r="I9102">
        <f>DATEDIF(data[[#This Row],[join_date]],data[[#This Row],[buy_date]],"M")</f>
        <v>2</v>
      </c>
    </row>
    <row r="9103" spans="1:9" x14ac:dyDescent="0.25">
      <c r="A9103" t="s">
        <v>2321</v>
      </c>
      <c r="B9103" t="s">
        <v>32</v>
      </c>
      <c r="C9103" s="1">
        <v>44712</v>
      </c>
      <c r="D9103" s="1">
        <v>44810</v>
      </c>
      <c r="E9103">
        <f>VLOOKUP(data[[#This Row],[id_campaign]],campaign[],4,FALSE)</f>
        <v>14</v>
      </c>
      <c r="F9103" t="str">
        <f>VLOOKUP(data[[#This Row],[id_campaign]],campaign[],2,FALSE)</f>
        <v>OwnsMotorcycle</v>
      </c>
      <c r="G9103" t="str">
        <f>VLOOKUP(data[[#This Row],[id_customer]],customer[],2,FALSE)</f>
        <v>Anna-diana Stuchberry</v>
      </c>
      <c r="H9103" t="str">
        <f>data[[#This Row],[id_customer]]&amp;data[[#This Row],[id_campaign]]</f>
        <v>C0570cam15</v>
      </c>
      <c r="I9103">
        <f>DATEDIF(data[[#This Row],[join_date]],data[[#This Row],[buy_date]],"M")</f>
        <v>3</v>
      </c>
    </row>
    <row r="9104" spans="1:9" x14ac:dyDescent="0.25">
      <c r="A9104" t="s">
        <v>2321</v>
      </c>
      <c r="B9104" t="s">
        <v>32</v>
      </c>
      <c r="C9104" s="1">
        <v>44712</v>
      </c>
      <c r="D9104" s="1">
        <v>44843</v>
      </c>
      <c r="E9104">
        <f>VLOOKUP(data[[#This Row],[id_campaign]],campaign[],4,FALSE)</f>
        <v>14</v>
      </c>
      <c r="F9104" t="str">
        <f>VLOOKUP(data[[#This Row],[id_campaign]],campaign[],2,FALSE)</f>
        <v>OwnsMotorcycle</v>
      </c>
      <c r="G9104" t="str">
        <f>VLOOKUP(data[[#This Row],[id_customer]],customer[],2,FALSE)</f>
        <v>Anna-diana Stuchberry</v>
      </c>
      <c r="H9104" t="str">
        <f>data[[#This Row],[id_customer]]&amp;data[[#This Row],[id_campaign]]</f>
        <v>C0570cam15</v>
      </c>
      <c r="I9104">
        <f>DATEDIF(data[[#This Row],[join_date]],data[[#This Row],[buy_date]],"M")</f>
        <v>4</v>
      </c>
    </row>
    <row r="9105" spans="1:9" x14ac:dyDescent="0.25">
      <c r="A9105" t="s">
        <v>2321</v>
      </c>
      <c r="B9105" t="s">
        <v>32</v>
      </c>
      <c r="C9105" s="1">
        <v>44712</v>
      </c>
      <c r="D9105" s="1">
        <v>44926</v>
      </c>
      <c r="E9105">
        <f>VLOOKUP(data[[#This Row],[id_campaign]],campaign[],4,FALSE)</f>
        <v>14</v>
      </c>
      <c r="F9105" t="str">
        <f>VLOOKUP(data[[#This Row],[id_campaign]],campaign[],2,FALSE)</f>
        <v>OwnsMotorcycle</v>
      </c>
      <c r="G9105" t="str">
        <f>VLOOKUP(data[[#This Row],[id_customer]],customer[],2,FALSE)</f>
        <v>Anna-diana Stuchberry</v>
      </c>
      <c r="H9105" t="str">
        <f>data[[#This Row],[id_customer]]&amp;data[[#This Row],[id_campaign]]</f>
        <v>C0570cam15</v>
      </c>
      <c r="I9105">
        <f>DATEDIF(data[[#This Row],[join_date]],data[[#This Row],[buy_date]],"M")</f>
        <v>7</v>
      </c>
    </row>
    <row r="9106" spans="1:9" x14ac:dyDescent="0.25">
      <c r="A9106" t="s">
        <v>2321</v>
      </c>
      <c r="B9106" t="s">
        <v>32</v>
      </c>
      <c r="C9106" s="1">
        <v>44712</v>
      </c>
      <c r="D9106" s="1">
        <v>44936</v>
      </c>
      <c r="E9106">
        <f>VLOOKUP(data[[#This Row],[id_campaign]],campaign[],4,FALSE)</f>
        <v>14</v>
      </c>
      <c r="F9106" t="str">
        <f>VLOOKUP(data[[#This Row],[id_campaign]],campaign[],2,FALSE)</f>
        <v>OwnsMotorcycle</v>
      </c>
      <c r="G9106" t="str">
        <f>VLOOKUP(data[[#This Row],[id_customer]],customer[],2,FALSE)</f>
        <v>Anna-diana Stuchberry</v>
      </c>
      <c r="H9106" t="str">
        <f>data[[#This Row],[id_customer]]&amp;data[[#This Row],[id_campaign]]</f>
        <v>C0570cam15</v>
      </c>
      <c r="I9106">
        <f>DATEDIF(data[[#This Row],[join_date]],data[[#This Row],[buy_date]],"M")</f>
        <v>7</v>
      </c>
    </row>
    <row r="9107" spans="1:9" x14ac:dyDescent="0.25">
      <c r="A9107" t="s">
        <v>2321</v>
      </c>
      <c r="B9107" t="s">
        <v>32</v>
      </c>
      <c r="C9107" s="1">
        <v>44712</v>
      </c>
      <c r="D9107" s="1">
        <v>44969</v>
      </c>
      <c r="E9107">
        <f>VLOOKUP(data[[#This Row],[id_campaign]],campaign[],4,FALSE)</f>
        <v>14</v>
      </c>
      <c r="F9107" t="str">
        <f>VLOOKUP(data[[#This Row],[id_campaign]],campaign[],2,FALSE)</f>
        <v>OwnsMotorcycle</v>
      </c>
      <c r="G9107" t="str">
        <f>VLOOKUP(data[[#This Row],[id_customer]],customer[],2,FALSE)</f>
        <v>Anna-diana Stuchberry</v>
      </c>
      <c r="H9107" t="str">
        <f>data[[#This Row],[id_customer]]&amp;data[[#This Row],[id_campaign]]</f>
        <v>C0570cam15</v>
      </c>
      <c r="I9107">
        <f>DATEDIF(data[[#This Row],[join_date]],data[[#This Row],[buy_date]],"M")</f>
        <v>8</v>
      </c>
    </row>
    <row r="9108" spans="1:9" x14ac:dyDescent="0.25">
      <c r="A9108" t="s">
        <v>2321</v>
      </c>
      <c r="B9108" t="s">
        <v>32</v>
      </c>
      <c r="C9108" s="1">
        <v>44712</v>
      </c>
      <c r="D9108" s="1">
        <v>45017</v>
      </c>
      <c r="E9108">
        <f>VLOOKUP(data[[#This Row],[id_campaign]],campaign[],4,FALSE)</f>
        <v>14</v>
      </c>
      <c r="F9108" t="str">
        <f>VLOOKUP(data[[#This Row],[id_campaign]],campaign[],2,FALSE)</f>
        <v>OwnsMotorcycle</v>
      </c>
      <c r="G9108" t="str">
        <f>VLOOKUP(data[[#This Row],[id_customer]],customer[],2,FALSE)</f>
        <v>Anna-diana Stuchberry</v>
      </c>
      <c r="H9108" t="str">
        <f>data[[#This Row],[id_customer]]&amp;data[[#This Row],[id_campaign]]</f>
        <v>C0570cam15</v>
      </c>
      <c r="I9108">
        <f>DATEDIF(data[[#This Row],[join_date]],data[[#This Row],[buy_date]],"M")</f>
        <v>10</v>
      </c>
    </row>
    <row r="9109" spans="1:9" x14ac:dyDescent="0.25">
      <c r="A9109" t="s">
        <v>2321</v>
      </c>
      <c r="B9109" t="s">
        <v>32</v>
      </c>
      <c r="C9109" s="1">
        <v>44712</v>
      </c>
      <c r="D9109" s="1">
        <v>45052</v>
      </c>
      <c r="E9109">
        <f>VLOOKUP(data[[#This Row],[id_campaign]],campaign[],4,FALSE)</f>
        <v>14</v>
      </c>
      <c r="F9109" t="str">
        <f>VLOOKUP(data[[#This Row],[id_campaign]],campaign[],2,FALSE)</f>
        <v>OwnsMotorcycle</v>
      </c>
      <c r="G9109" t="str">
        <f>VLOOKUP(data[[#This Row],[id_customer]],customer[],2,FALSE)</f>
        <v>Anna-diana Stuchberry</v>
      </c>
      <c r="H9109" t="str">
        <f>data[[#This Row],[id_customer]]&amp;data[[#This Row],[id_campaign]]</f>
        <v>C0570cam15</v>
      </c>
      <c r="I9109">
        <f>DATEDIF(data[[#This Row],[join_date]],data[[#This Row],[buy_date]],"M")</f>
        <v>11</v>
      </c>
    </row>
    <row r="9110" spans="1:9" x14ac:dyDescent="0.25">
      <c r="A9110" t="s">
        <v>2321</v>
      </c>
      <c r="B9110" t="s">
        <v>10</v>
      </c>
      <c r="C9110" s="1">
        <v>44885</v>
      </c>
      <c r="D9110" s="1">
        <v>44885</v>
      </c>
      <c r="E9110">
        <f>VLOOKUP(data[[#This Row],[id_campaign]],campaign[],4,FALSE)</f>
        <v>26</v>
      </c>
      <c r="F9110" t="str">
        <f>VLOOKUP(data[[#This Row],[id_campaign]],campaign[],2,FALSE)</f>
        <v>TruckOwner</v>
      </c>
      <c r="G9110" t="str">
        <f>VLOOKUP(data[[#This Row],[id_customer]],customer[],2,FALSE)</f>
        <v>Anna-diana Stuchberry</v>
      </c>
      <c r="H9110" t="str">
        <f>data[[#This Row],[id_customer]]&amp;data[[#This Row],[id_campaign]]</f>
        <v>C0570cam04</v>
      </c>
      <c r="I9110">
        <f>DATEDIF(data[[#This Row],[join_date]],data[[#This Row],[buy_date]],"M")</f>
        <v>0</v>
      </c>
    </row>
    <row r="9111" spans="1:9" x14ac:dyDescent="0.25">
      <c r="A9111" t="s">
        <v>2321</v>
      </c>
      <c r="B9111" t="s">
        <v>10</v>
      </c>
      <c r="C9111" s="1">
        <v>44885</v>
      </c>
      <c r="D9111" s="1">
        <v>44918</v>
      </c>
      <c r="E9111">
        <f>VLOOKUP(data[[#This Row],[id_campaign]],campaign[],4,FALSE)</f>
        <v>26</v>
      </c>
      <c r="F9111" t="str">
        <f>VLOOKUP(data[[#This Row],[id_campaign]],campaign[],2,FALSE)</f>
        <v>TruckOwner</v>
      </c>
      <c r="G9111" t="str">
        <f>VLOOKUP(data[[#This Row],[id_customer]],customer[],2,FALSE)</f>
        <v>Anna-diana Stuchberry</v>
      </c>
      <c r="H9111" t="str">
        <f>data[[#This Row],[id_customer]]&amp;data[[#This Row],[id_campaign]]</f>
        <v>C0570cam04</v>
      </c>
      <c r="I9111">
        <f>DATEDIF(data[[#This Row],[join_date]],data[[#This Row],[buy_date]],"M")</f>
        <v>1</v>
      </c>
    </row>
    <row r="9112" spans="1:9" x14ac:dyDescent="0.25">
      <c r="A9112" t="s">
        <v>2321</v>
      </c>
      <c r="B9112" t="s">
        <v>10</v>
      </c>
      <c r="C9112" s="1">
        <v>44885</v>
      </c>
      <c r="D9112" s="1">
        <v>44952</v>
      </c>
      <c r="E9112">
        <f>VLOOKUP(data[[#This Row],[id_campaign]],campaign[],4,FALSE)</f>
        <v>26</v>
      </c>
      <c r="F9112" t="str">
        <f>VLOOKUP(data[[#This Row],[id_campaign]],campaign[],2,FALSE)</f>
        <v>TruckOwner</v>
      </c>
      <c r="G9112" t="str">
        <f>VLOOKUP(data[[#This Row],[id_customer]],customer[],2,FALSE)</f>
        <v>Anna-diana Stuchberry</v>
      </c>
      <c r="H9112" t="str">
        <f>data[[#This Row],[id_customer]]&amp;data[[#This Row],[id_campaign]]</f>
        <v>C0570cam04</v>
      </c>
      <c r="I9112">
        <f>DATEDIF(data[[#This Row],[join_date]],data[[#This Row],[buy_date]],"M")</f>
        <v>2</v>
      </c>
    </row>
    <row r="9113" spans="1:9" x14ac:dyDescent="0.25">
      <c r="A9113" t="s">
        <v>2321</v>
      </c>
      <c r="B9113" t="s">
        <v>10</v>
      </c>
      <c r="C9113" s="1">
        <v>44885</v>
      </c>
      <c r="D9113" s="1">
        <v>44985</v>
      </c>
      <c r="E9113">
        <f>VLOOKUP(data[[#This Row],[id_campaign]],campaign[],4,FALSE)</f>
        <v>26</v>
      </c>
      <c r="F9113" t="str">
        <f>VLOOKUP(data[[#This Row],[id_campaign]],campaign[],2,FALSE)</f>
        <v>TruckOwner</v>
      </c>
      <c r="G9113" t="str">
        <f>VLOOKUP(data[[#This Row],[id_customer]],customer[],2,FALSE)</f>
        <v>Anna-diana Stuchberry</v>
      </c>
      <c r="H9113" t="str">
        <f>data[[#This Row],[id_customer]]&amp;data[[#This Row],[id_campaign]]</f>
        <v>C0570cam04</v>
      </c>
      <c r="I9113">
        <f>DATEDIF(data[[#This Row],[join_date]],data[[#This Row],[buy_date]],"M")</f>
        <v>3</v>
      </c>
    </row>
    <row r="9114" spans="1:9" x14ac:dyDescent="0.25">
      <c r="A9114" t="s">
        <v>2321</v>
      </c>
      <c r="B9114" t="s">
        <v>10</v>
      </c>
      <c r="C9114" s="1">
        <v>44885</v>
      </c>
      <c r="D9114" s="1">
        <v>45007</v>
      </c>
      <c r="E9114">
        <f>VLOOKUP(data[[#This Row],[id_campaign]],campaign[],4,FALSE)</f>
        <v>26</v>
      </c>
      <c r="F9114" t="str">
        <f>VLOOKUP(data[[#This Row],[id_campaign]],campaign[],2,FALSE)</f>
        <v>TruckOwner</v>
      </c>
      <c r="G9114" t="str">
        <f>VLOOKUP(data[[#This Row],[id_customer]],customer[],2,FALSE)</f>
        <v>Anna-diana Stuchberry</v>
      </c>
      <c r="H9114" t="str">
        <f>data[[#This Row],[id_customer]]&amp;data[[#This Row],[id_campaign]]</f>
        <v>C0570cam04</v>
      </c>
      <c r="I9114">
        <f>DATEDIF(data[[#This Row],[join_date]],data[[#This Row],[buy_date]],"M")</f>
        <v>4</v>
      </c>
    </row>
    <row r="9115" spans="1:9" x14ac:dyDescent="0.25">
      <c r="A9115" t="s">
        <v>2321</v>
      </c>
      <c r="B9115" t="s">
        <v>10</v>
      </c>
      <c r="C9115" s="1">
        <v>44885</v>
      </c>
      <c r="D9115" s="1">
        <v>45044</v>
      </c>
      <c r="E9115">
        <f>VLOOKUP(data[[#This Row],[id_campaign]],campaign[],4,FALSE)</f>
        <v>26</v>
      </c>
      <c r="F9115" t="str">
        <f>VLOOKUP(data[[#This Row],[id_campaign]],campaign[],2,FALSE)</f>
        <v>TruckOwner</v>
      </c>
      <c r="G9115" t="str">
        <f>VLOOKUP(data[[#This Row],[id_customer]],customer[],2,FALSE)</f>
        <v>Anna-diana Stuchberry</v>
      </c>
      <c r="H9115" t="str">
        <f>data[[#This Row],[id_customer]]&amp;data[[#This Row],[id_campaign]]</f>
        <v>C0570cam04</v>
      </c>
      <c r="I9115">
        <f>DATEDIF(data[[#This Row],[join_date]],data[[#This Row],[buy_date]],"M")</f>
        <v>5</v>
      </c>
    </row>
    <row r="9116" spans="1:9" x14ac:dyDescent="0.25">
      <c r="A9116" t="s">
        <v>2321</v>
      </c>
      <c r="B9116" t="s">
        <v>10</v>
      </c>
      <c r="C9116" s="1">
        <v>44885</v>
      </c>
      <c r="D9116" s="1">
        <v>45077</v>
      </c>
      <c r="E9116">
        <f>VLOOKUP(data[[#This Row],[id_campaign]],campaign[],4,FALSE)</f>
        <v>26</v>
      </c>
      <c r="F9116" t="str">
        <f>VLOOKUP(data[[#This Row],[id_campaign]],campaign[],2,FALSE)</f>
        <v>TruckOwner</v>
      </c>
      <c r="G9116" t="str">
        <f>VLOOKUP(data[[#This Row],[id_customer]],customer[],2,FALSE)</f>
        <v>Anna-diana Stuchberry</v>
      </c>
      <c r="H9116" t="str">
        <f>data[[#This Row],[id_customer]]&amp;data[[#This Row],[id_campaign]]</f>
        <v>C0570cam04</v>
      </c>
      <c r="I9116">
        <f>DATEDIF(data[[#This Row],[join_date]],data[[#This Row],[buy_date]],"M")</f>
        <v>6</v>
      </c>
    </row>
    <row r="9117" spans="1:9" x14ac:dyDescent="0.25">
      <c r="A9117" t="s">
        <v>2321</v>
      </c>
      <c r="B9117" t="s">
        <v>10</v>
      </c>
      <c r="C9117" s="1">
        <v>44885</v>
      </c>
      <c r="D9117" s="1">
        <v>45081</v>
      </c>
      <c r="E9117">
        <f>VLOOKUP(data[[#This Row],[id_campaign]],campaign[],4,FALSE)</f>
        <v>26</v>
      </c>
      <c r="F9117" t="str">
        <f>VLOOKUP(data[[#This Row],[id_campaign]],campaign[],2,FALSE)</f>
        <v>TruckOwner</v>
      </c>
      <c r="G9117" t="str">
        <f>VLOOKUP(data[[#This Row],[id_customer]],customer[],2,FALSE)</f>
        <v>Anna-diana Stuchberry</v>
      </c>
      <c r="H9117" t="str">
        <f>data[[#This Row],[id_customer]]&amp;data[[#This Row],[id_campaign]]</f>
        <v>C0570cam04</v>
      </c>
      <c r="I9117">
        <f>DATEDIF(data[[#This Row],[join_date]],data[[#This Row],[buy_date]],"M")</f>
        <v>6</v>
      </c>
    </row>
    <row r="9118" spans="1:9" x14ac:dyDescent="0.25">
      <c r="A9118" t="s">
        <v>2325</v>
      </c>
      <c r="B9118" t="s">
        <v>22</v>
      </c>
      <c r="C9118" s="1">
        <v>44956</v>
      </c>
      <c r="D9118" s="1">
        <v>44956</v>
      </c>
      <c r="E9118">
        <f>VLOOKUP(data[[#This Row],[id_campaign]],campaign[],4,FALSE)</f>
        <v>66</v>
      </c>
      <c r="F9118" t="str">
        <f>VLOOKUP(data[[#This Row],[id_campaign]],campaign[],2,FALSE)</f>
        <v>NonUSTravel</v>
      </c>
      <c r="G9118" t="str">
        <f>VLOOKUP(data[[#This Row],[id_customer]],customer[],2,FALSE)</f>
        <v>Seamus Screen</v>
      </c>
      <c r="H9118" t="str">
        <f>data[[#This Row],[id_customer]]&amp;data[[#This Row],[id_campaign]]</f>
        <v>C0571cam10</v>
      </c>
      <c r="I9118">
        <f>DATEDIF(data[[#This Row],[join_date]],data[[#This Row],[buy_date]],"M")</f>
        <v>0</v>
      </c>
    </row>
    <row r="9119" spans="1:9" x14ac:dyDescent="0.25">
      <c r="A9119" t="s">
        <v>2325</v>
      </c>
      <c r="B9119" t="s">
        <v>22</v>
      </c>
      <c r="C9119" s="1">
        <v>44956</v>
      </c>
      <c r="D9119" s="1">
        <v>44986</v>
      </c>
      <c r="E9119">
        <f>VLOOKUP(data[[#This Row],[id_campaign]],campaign[],4,FALSE)</f>
        <v>66</v>
      </c>
      <c r="F9119" t="str">
        <f>VLOOKUP(data[[#This Row],[id_campaign]],campaign[],2,FALSE)</f>
        <v>NonUSTravel</v>
      </c>
      <c r="G9119" t="str">
        <f>VLOOKUP(data[[#This Row],[id_customer]],customer[],2,FALSE)</f>
        <v>Seamus Screen</v>
      </c>
      <c r="H9119" t="str">
        <f>data[[#This Row],[id_customer]]&amp;data[[#This Row],[id_campaign]]</f>
        <v>C0571cam10</v>
      </c>
      <c r="I9119">
        <f>DATEDIF(data[[#This Row],[join_date]],data[[#This Row],[buy_date]],"M")</f>
        <v>1</v>
      </c>
    </row>
    <row r="9120" spans="1:9" x14ac:dyDescent="0.25">
      <c r="A9120" t="s">
        <v>2325</v>
      </c>
      <c r="B9120" t="s">
        <v>22</v>
      </c>
      <c r="C9120" s="1">
        <v>44956</v>
      </c>
      <c r="D9120" s="1">
        <v>45029</v>
      </c>
      <c r="E9120">
        <f>VLOOKUP(data[[#This Row],[id_campaign]],campaign[],4,FALSE)</f>
        <v>66</v>
      </c>
      <c r="F9120" t="str">
        <f>VLOOKUP(data[[#This Row],[id_campaign]],campaign[],2,FALSE)</f>
        <v>NonUSTravel</v>
      </c>
      <c r="G9120" t="str">
        <f>VLOOKUP(data[[#This Row],[id_customer]],customer[],2,FALSE)</f>
        <v>Seamus Screen</v>
      </c>
      <c r="H9120" t="str">
        <f>data[[#This Row],[id_customer]]&amp;data[[#This Row],[id_campaign]]</f>
        <v>C0571cam10</v>
      </c>
      <c r="I9120">
        <f>DATEDIF(data[[#This Row],[join_date]],data[[#This Row],[buy_date]],"M")</f>
        <v>2</v>
      </c>
    </row>
    <row r="9121" spans="1:9" x14ac:dyDescent="0.25">
      <c r="A9121" t="s">
        <v>2325</v>
      </c>
      <c r="B9121" t="s">
        <v>22</v>
      </c>
      <c r="C9121" s="1">
        <v>44956</v>
      </c>
      <c r="D9121" s="1">
        <v>45053</v>
      </c>
      <c r="E9121">
        <f>VLOOKUP(data[[#This Row],[id_campaign]],campaign[],4,FALSE)</f>
        <v>66</v>
      </c>
      <c r="F9121" t="str">
        <f>VLOOKUP(data[[#This Row],[id_campaign]],campaign[],2,FALSE)</f>
        <v>NonUSTravel</v>
      </c>
      <c r="G9121" t="str">
        <f>VLOOKUP(data[[#This Row],[id_customer]],customer[],2,FALSE)</f>
        <v>Seamus Screen</v>
      </c>
      <c r="H9121" t="str">
        <f>data[[#This Row],[id_customer]]&amp;data[[#This Row],[id_campaign]]</f>
        <v>C0571cam10</v>
      </c>
      <c r="I9121">
        <f>DATEDIF(data[[#This Row],[join_date]],data[[#This Row],[buy_date]],"M")</f>
        <v>3</v>
      </c>
    </row>
    <row r="9122" spans="1:9" x14ac:dyDescent="0.25">
      <c r="A9122" t="s">
        <v>2329</v>
      </c>
      <c r="B9122" t="s">
        <v>6</v>
      </c>
      <c r="C9122" s="1">
        <v>44943</v>
      </c>
      <c r="D9122" s="1">
        <v>44943</v>
      </c>
      <c r="E9122">
        <f>VLOOKUP(data[[#This Row],[id_campaign]],campaign[],4,FALSE)</f>
        <v>26</v>
      </c>
      <c r="F9122" t="str">
        <f>VLOOKUP(data[[#This Row],[id_campaign]],campaign[],2,FALSE)</f>
        <v>HandsetRefurbished</v>
      </c>
      <c r="G9122" t="str">
        <f>VLOOKUP(data[[#This Row],[id_customer]],customer[],2,FALSE)</f>
        <v>Pam Maling</v>
      </c>
      <c r="H9122" t="str">
        <f>data[[#This Row],[id_customer]]&amp;data[[#This Row],[id_campaign]]</f>
        <v>C0572cam02</v>
      </c>
      <c r="I9122">
        <f>DATEDIF(data[[#This Row],[join_date]],data[[#This Row],[buy_date]],"M")</f>
        <v>0</v>
      </c>
    </row>
    <row r="9123" spans="1:9" x14ac:dyDescent="0.25">
      <c r="A9123" t="s">
        <v>2329</v>
      </c>
      <c r="B9123" t="s">
        <v>6</v>
      </c>
      <c r="C9123" s="1">
        <v>44943</v>
      </c>
      <c r="D9123" s="1">
        <v>44985</v>
      </c>
      <c r="E9123">
        <f>VLOOKUP(data[[#This Row],[id_campaign]],campaign[],4,FALSE)</f>
        <v>26</v>
      </c>
      <c r="F9123" t="str">
        <f>VLOOKUP(data[[#This Row],[id_campaign]],campaign[],2,FALSE)</f>
        <v>HandsetRefurbished</v>
      </c>
      <c r="G9123" t="str">
        <f>VLOOKUP(data[[#This Row],[id_customer]],customer[],2,FALSE)</f>
        <v>Pam Maling</v>
      </c>
      <c r="H9123" t="str">
        <f>data[[#This Row],[id_customer]]&amp;data[[#This Row],[id_campaign]]</f>
        <v>C0572cam02</v>
      </c>
      <c r="I9123">
        <f>DATEDIF(data[[#This Row],[join_date]],data[[#This Row],[buy_date]],"M")</f>
        <v>1</v>
      </c>
    </row>
    <row r="9124" spans="1:9" x14ac:dyDescent="0.25">
      <c r="A9124" t="s">
        <v>2329</v>
      </c>
      <c r="B9124" t="s">
        <v>6</v>
      </c>
      <c r="C9124" s="1">
        <v>44943</v>
      </c>
      <c r="D9124" s="1">
        <v>44989</v>
      </c>
      <c r="E9124">
        <f>VLOOKUP(data[[#This Row],[id_campaign]],campaign[],4,FALSE)</f>
        <v>26</v>
      </c>
      <c r="F9124" t="str">
        <f>VLOOKUP(data[[#This Row],[id_campaign]],campaign[],2,FALSE)</f>
        <v>HandsetRefurbished</v>
      </c>
      <c r="G9124" t="str">
        <f>VLOOKUP(data[[#This Row],[id_customer]],customer[],2,FALSE)</f>
        <v>Pam Maling</v>
      </c>
      <c r="H9124" t="str">
        <f>data[[#This Row],[id_customer]]&amp;data[[#This Row],[id_campaign]]</f>
        <v>C0572cam02</v>
      </c>
      <c r="I9124">
        <f>DATEDIF(data[[#This Row],[join_date]],data[[#This Row],[buy_date]],"M")</f>
        <v>1</v>
      </c>
    </row>
    <row r="9125" spans="1:9" x14ac:dyDescent="0.25">
      <c r="A9125" t="s">
        <v>2329</v>
      </c>
      <c r="B9125" t="s">
        <v>6</v>
      </c>
      <c r="C9125" s="1">
        <v>44943</v>
      </c>
      <c r="D9125" s="1">
        <v>45041</v>
      </c>
      <c r="E9125">
        <f>VLOOKUP(data[[#This Row],[id_campaign]],campaign[],4,FALSE)</f>
        <v>26</v>
      </c>
      <c r="F9125" t="str">
        <f>VLOOKUP(data[[#This Row],[id_campaign]],campaign[],2,FALSE)</f>
        <v>HandsetRefurbished</v>
      </c>
      <c r="G9125" t="str">
        <f>VLOOKUP(data[[#This Row],[id_customer]],customer[],2,FALSE)</f>
        <v>Pam Maling</v>
      </c>
      <c r="H9125" t="str">
        <f>data[[#This Row],[id_customer]]&amp;data[[#This Row],[id_campaign]]</f>
        <v>C0572cam02</v>
      </c>
      <c r="I9125">
        <f>DATEDIF(data[[#This Row],[join_date]],data[[#This Row],[buy_date]],"M")</f>
        <v>3</v>
      </c>
    </row>
    <row r="9126" spans="1:9" x14ac:dyDescent="0.25">
      <c r="A9126" t="s">
        <v>2329</v>
      </c>
      <c r="B9126" t="s">
        <v>6</v>
      </c>
      <c r="C9126" s="1">
        <v>44943</v>
      </c>
      <c r="D9126" s="1">
        <v>45077</v>
      </c>
      <c r="E9126">
        <f>VLOOKUP(data[[#This Row],[id_campaign]],campaign[],4,FALSE)</f>
        <v>26</v>
      </c>
      <c r="F9126" t="str">
        <f>VLOOKUP(data[[#This Row],[id_campaign]],campaign[],2,FALSE)</f>
        <v>HandsetRefurbished</v>
      </c>
      <c r="G9126" t="str">
        <f>VLOOKUP(data[[#This Row],[id_customer]],customer[],2,FALSE)</f>
        <v>Pam Maling</v>
      </c>
      <c r="H9126" t="str">
        <f>data[[#This Row],[id_customer]]&amp;data[[#This Row],[id_campaign]]</f>
        <v>C0572cam02</v>
      </c>
      <c r="I9126">
        <f>DATEDIF(data[[#This Row],[join_date]],data[[#This Row],[buy_date]],"M")</f>
        <v>4</v>
      </c>
    </row>
    <row r="9127" spans="1:9" x14ac:dyDescent="0.25">
      <c r="A9127" t="s">
        <v>2329</v>
      </c>
      <c r="B9127" t="s">
        <v>6</v>
      </c>
      <c r="C9127" s="1">
        <v>44943</v>
      </c>
      <c r="D9127" s="1">
        <v>45078</v>
      </c>
      <c r="E9127">
        <f>VLOOKUP(data[[#This Row],[id_campaign]],campaign[],4,FALSE)</f>
        <v>26</v>
      </c>
      <c r="F9127" t="str">
        <f>VLOOKUP(data[[#This Row],[id_campaign]],campaign[],2,FALSE)</f>
        <v>HandsetRefurbished</v>
      </c>
      <c r="G9127" t="str">
        <f>VLOOKUP(data[[#This Row],[id_customer]],customer[],2,FALSE)</f>
        <v>Pam Maling</v>
      </c>
      <c r="H9127" t="str">
        <f>data[[#This Row],[id_customer]]&amp;data[[#This Row],[id_campaign]]</f>
        <v>C0572cam02</v>
      </c>
      <c r="I9127">
        <f>DATEDIF(data[[#This Row],[join_date]],data[[#This Row],[buy_date]],"M")</f>
        <v>4</v>
      </c>
    </row>
    <row r="9128" spans="1:9" x14ac:dyDescent="0.25">
      <c r="A9128" t="s">
        <v>2329</v>
      </c>
      <c r="B9128" t="s">
        <v>18</v>
      </c>
      <c r="C9128" s="1">
        <v>45014</v>
      </c>
      <c r="D9128" s="1">
        <v>45014</v>
      </c>
      <c r="E9128">
        <f>VLOOKUP(data[[#This Row],[id_campaign]],campaign[],4,FALSE)</f>
        <v>27</v>
      </c>
      <c r="F9128" t="str">
        <f>VLOOKUP(data[[#This Row],[id_campaign]],campaign[],2,FALSE)</f>
        <v>RespondsToMailOffers</v>
      </c>
      <c r="G9128" t="str">
        <f>VLOOKUP(data[[#This Row],[id_customer]],customer[],2,FALSE)</f>
        <v>Pam Maling</v>
      </c>
      <c r="H9128" t="str">
        <f>data[[#This Row],[id_customer]]&amp;data[[#This Row],[id_campaign]]</f>
        <v>C0572cam08</v>
      </c>
      <c r="I9128">
        <f>DATEDIF(data[[#This Row],[join_date]],data[[#This Row],[buy_date]],"M")</f>
        <v>0</v>
      </c>
    </row>
    <row r="9129" spans="1:9" x14ac:dyDescent="0.25">
      <c r="A9129" t="s">
        <v>2329</v>
      </c>
      <c r="B9129" t="s">
        <v>18</v>
      </c>
      <c r="C9129" s="1">
        <v>45014</v>
      </c>
      <c r="D9129" s="1">
        <v>45046</v>
      </c>
      <c r="E9129">
        <f>VLOOKUP(data[[#This Row],[id_campaign]],campaign[],4,FALSE)</f>
        <v>27</v>
      </c>
      <c r="F9129" t="str">
        <f>VLOOKUP(data[[#This Row],[id_campaign]],campaign[],2,FALSE)</f>
        <v>RespondsToMailOffers</v>
      </c>
      <c r="G9129" t="str">
        <f>VLOOKUP(data[[#This Row],[id_customer]],customer[],2,FALSE)</f>
        <v>Pam Maling</v>
      </c>
      <c r="H9129" t="str">
        <f>data[[#This Row],[id_customer]]&amp;data[[#This Row],[id_campaign]]</f>
        <v>C0572cam08</v>
      </c>
      <c r="I9129">
        <f>DATEDIF(data[[#This Row],[join_date]],data[[#This Row],[buy_date]],"M")</f>
        <v>1</v>
      </c>
    </row>
    <row r="9130" spans="1:9" x14ac:dyDescent="0.25">
      <c r="A9130" t="s">
        <v>2329</v>
      </c>
      <c r="B9130" t="s">
        <v>18</v>
      </c>
      <c r="C9130" s="1">
        <v>45014</v>
      </c>
      <c r="D9130" s="1">
        <v>45056</v>
      </c>
      <c r="E9130">
        <f>VLOOKUP(data[[#This Row],[id_campaign]],campaign[],4,FALSE)</f>
        <v>27</v>
      </c>
      <c r="F9130" t="str">
        <f>VLOOKUP(data[[#This Row],[id_campaign]],campaign[],2,FALSE)</f>
        <v>RespondsToMailOffers</v>
      </c>
      <c r="G9130" t="str">
        <f>VLOOKUP(data[[#This Row],[id_customer]],customer[],2,FALSE)</f>
        <v>Pam Maling</v>
      </c>
      <c r="H9130" t="str">
        <f>data[[#This Row],[id_customer]]&amp;data[[#This Row],[id_campaign]]</f>
        <v>C0572cam08</v>
      </c>
      <c r="I9130">
        <f>DATEDIF(data[[#This Row],[join_date]],data[[#This Row],[buy_date]],"M")</f>
        <v>1</v>
      </c>
    </row>
    <row r="9131" spans="1:9" x14ac:dyDescent="0.25">
      <c r="A9131" t="s">
        <v>2329</v>
      </c>
      <c r="B9131" t="s">
        <v>18</v>
      </c>
      <c r="C9131" s="1">
        <v>45014</v>
      </c>
      <c r="D9131" s="1">
        <v>45083</v>
      </c>
      <c r="E9131">
        <f>VLOOKUP(data[[#This Row],[id_campaign]],campaign[],4,FALSE)</f>
        <v>27</v>
      </c>
      <c r="F9131" t="str">
        <f>VLOOKUP(data[[#This Row],[id_campaign]],campaign[],2,FALSE)</f>
        <v>RespondsToMailOffers</v>
      </c>
      <c r="G9131" t="str">
        <f>VLOOKUP(data[[#This Row],[id_customer]],customer[],2,FALSE)</f>
        <v>Pam Maling</v>
      </c>
      <c r="H9131" t="str">
        <f>data[[#This Row],[id_customer]]&amp;data[[#This Row],[id_campaign]]</f>
        <v>C0572cam08</v>
      </c>
      <c r="I9131">
        <f>DATEDIF(data[[#This Row],[join_date]],data[[#This Row],[buy_date]],"M")</f>
        <v>2</v>
      </c>
    </row>
    <row r="9132" spans="1:9" x14ac:dyDescent="0.25">
      <c r="A9132" t="s">
        <v>2333</v>
      </c>
      <c r="B9132" t="s">
        <v>12</v>
      </c>
      <c r="C9132" s="1">
        <v>44701</v>
      </c>
      <c r="D9132" s="1">
        <v>44701</v>
      </c>
      <c r="E9132">
        <f>VLOOKUP(data[[#This Row],[id_campaign]],campaign[],4,FALSE)</f>
        <v>22</v>
      </c>
      <c r="F9132" t="str">
        <f>VLOOKUP(data[[#This Row],[id_campaign]],campaign[],2,FALSE)</f>
        <v>RVOwner</v>
      </c>
      <c r="G9132" t="str">
        <f>VLOOKUP(data[[#This Row],[id_customer]],customer[],2,FALSE)</f>
        <v>Prinz Redholls</v>
      </c>
      <c r="H9132" t="str">
        <f>data[[#This Row],[id_customer]]&amp;data[[#This Row],[id_campaign]]</f>
        <v>C0573cam05</v>
      </c>
      <c r="I9132">
        <f>DATEDIF(data[[#This Row],[join_date]],data[[#This Row],[buy_date]],"M")</f>
        <v>0</v>
      </c>
    </row>
    <row r="9133" spans="1:9" x14ac:dyDescent="0.25">
      <c r="A9133" t="s">
        <v>2333</v>
      </c>
      <c r="B9133" t="s">
        <v>12</v>
      </c>
      <c r="C9133" s="1">
        <v>44701</v>
      </c>
      <c r="D9133" s="1">
        <v>44735</v>
      </c>
      <c r="E9133">
        <f>VLOOKUP(data[[#This Row],[id_campaign]],campaign[],4,FALSE)</f>
        <v>22</v>
      </c>
      <c r="F9133" t="str">
        <f>VLOOKUP(data[[#This Row],[id_campaign]],campaign[],2,FALSE)</f>
        <v>RVOwner</v>
      </c>
      <c r="G9133" t="str">
        <f>VLOOKUP(data[[#This Row],[id_customer]],customer[],2,FALSE)</f>
        <v>Prinz Redholls</v>
      </c>
      <c r="H9133" t="str">
        <f>data[[#This Row],[id_customer]]&amp;data[[#This Row],[id_campaign]]</f>
        <v>C0573cam05</v>
      </c>
      <c r="I9133">
        <f>DATEDIF(data[[#This Row],[join_date]],data[[#This Row],[buy_date]],"M")</f>
        <v>1</v>
      </c>
    </row>
    <row r="9134" spans="1:9" x14ac:dyDescent="0.25">
      <c r="A9134" t="s">
        <v>2333</v>
      </c>
      <c r="B9134" t="s">
        <v>12</v>
      </c>
      <c r="C9134" s="1">
        <v>44701</v>
      </c>
      <c r="D9134" s="1">
        <v>44746</v>
      </c>
      <c r="E9134">
        <f>VLOOKUP(data[[#This Row],[id_campaign]],campaign[],4,FALSE)</f>
        <v>22</v>
      </c>
      <c r="F9134" t="str">
        <f>VLOOKUP(data[[#This Row],[id_campaign]],campaign[],2,FALSE)</f>
        <v>RVOwner</v>
      </c>
      <c r="G9134" t="str">
        <f>VLOOKUP(data[[#This Row],[id_customer]],customer[],2,FALSE)</f>
        <v>Prinz Redholls</v>
      </c>
      <c r="H9134" t="str">
        <f>data[[#This Row],[id_customer]]&amp;data[[#This Row],[id_campaign]]</f>
        <v>C0573cam05</v>
      </c>
      <c r="I9134">
        <f>DATEDIF(data[[#This Row],[join_date]],data[[#This Row],[buy_date]],"M")</f>
        <v>1</v>
      </c>
    </row>
    <row r="9135" spans="1:9" x14ac:dyDescent="0.25">
      <c r="A9135" t="s">
        <v>2333</v>
      </c>
      <c r="B9135" t="s">
        <v>12</v>
      </c>
      <c r="C9135" s="1">
        <v>44701</v>
      </c>
      <c r="D9135" s="1">
        <v>44859</v>
      </c>
      <c r="E9135">
        <f>VLOOKUP(data[[#This Row],[id_campaign]],campaign[],4,FALSE)</f>
        <v>22</v>
      </c>
      <c r="F9135" t="str">
        <f>VLOOKUP(data[[#This Row],[id_campaign]],campaign[],2,FALSE)</f>
        <v>RVOwner</v>
      </c>
      <c r="G9135" t="str">
        <f>VLOOKUP(data[[#This Row],[id_customer]],customer[],2,FALSE)</f>
        <v>Prinz Redholls</v>
      </c>
      <c r="H9135" t="str">
        <f>data[[#This Row],[id_customer]]&amp;data[[#This Row],[id_campaign]]</f>
        <v>C0573cam05</v>
      </c>
      <c r="I9135">
        <f>DATEDIF(data[[#This Row],[join_date]],data[[#This Row],[buy_date]],"M")</f>
        <v>5</v>
      </c>
    </row>
    <row r="9136" spans="1:9" x14ac:dyDescent="0.25">
      <c r="A9136" t="s">
        <v>2333</v>
      </c>
      <c r="B9136" t="s">
        <v>12</v>
      </c>
      <c r="C9136" s="1">
        <v>44701</v>
      </c>
      <c r="D9136" s="1">
        <v>44893</v>
      </c>
      <c r="E9136">
        <f>VLOOKUP(data[[#This Row],[id_campaign]],campaign[],4,FALSE)</f>
        <v>22</v>
      </c>
      <c r="F9136" t="str">
        <f>VLOOKUP(data[[#This Row],[id_campaign]],campaign[],2,FALSE)</f>
        <v>RVOwner</v>
      </c>
      <c r="G9136" t="str">
        <f>VLOOKUP(data[[#This Row],[id_customer]],customer[],2,FALSE)</f>
        <v>Prinz Redholls</v>
      </c>
      <c r="H9136" t="str">
        <f>data[[#This Row],[id_customer]]&amp;data[[#This Row],[id_campaign]]</f>
        <v>C0573cam05</v>
      </c>
      <c r="I9136">
        <f>DATEDIF(data[[#This Row],[join_date]],data[[#This Row],[buy_date]],"M")</f>
        <v>6</v>
      </c>
    </row>
    <row r="9137" spans="1:9" x14ac:dyDescent="0.25">
      <c r="A9137" t="s">
        <v>2333</v>
      </c>
      <c r="B9137" t="s">
        <v>12</v>
      </c>
      <c r="C9137" s="1">
        <v>44701</v>
      </c>
      <c r="D9137" s="1">
        <v>44896</v>
      </c>
      <c r="E9137">
        <f>VLOOKUP(data[[#This Row],[id_campaign]],campaign[],4,FALSE)</f>
        <v>22</v>
      </c>
      <c r="F9137" t="str">
        <f>VLOOKUP(data[[#This Row],[id_campaign]],campaign[],2,FALSE)</f>
        <v>RVOwner</v>
      </c>
      <c r="G9137" t="str">
        <f>VLOOKUP(data[[#This Row],[id_customer]],customer[],2,FALSE)</f>
        <v>Prinz Redholls</v>
      </c>
      <c r="H9137" t="str">
        <f>data[[#This Row],[id_customer]]&amp;data[[#This Row],[id_campaign]]</f>
        <v>C0573cam05</v>
      </c>
      <c r="I9137">
        <f>DATEDIF(data[[#This Row],[join_date]],data[[#This Row],[buy_date]],"M")</f>
        <v>6</v>
      </c>
    </row>
    <row r="9138" spans="1:9" x14ac:dyDescent="0.25">
      <c r="A9138" t="s">
        <v>2333</v>
      </c>
      <c r="B9138" t="s">
        <v>12</v>
      </c>
      <c r="C9138" s="1">
        <v>44701</v>
      </c>
      <c r="D9138" s="1">
        <v>44979</v>
      </c>
      <c r="E9138">
        <f>VLOOKUP(data[[#This Row],[id_campaign]],campaign[],4,FALSE)</f>
        <v>22</v>
      </c>
      <c r="F9138" t="str">
        <f>VLOOKUP(data[[#This Row],[id_campaign]],campaign[],2,FALSE)</f>
        <v>RVOwner</v>
      </c>
      <c r="G9138" t="str">
        <f>VLOOKUP(data[[#This Row],[id_customer]],customer[],2,FALSE)</f>
        <v>Prinz Redholls</v>
      </c>
      <c r="H9138" t="str">
        <f>data[[#This Row],[id_customer]]&amp;data[[#This Row],[id_campaign]]</f>
        <v>C0573cam05</v>
      </c>
      <c r="I9138">
        <f>DATEDIF(data[[#This Row],[join_date]],data[[#This Row],[buy_date]],"M")</f>
        <v>9</v>
      </c>
    </row>
    <row r="9139" spans="1:9" x14ac:dyDescent="0.25">
      <c r="A9139" t="s">
        <v>2333</v>
      </c>
      <c r="B9139" t="s">
        <v>12</v>
      </c>
      <c r="C9139" s="1">
        <v>44701</v>
      </c>
      <c r="D9139" s="1">
        <v>44987</v>
      </c>
      <c r="E9139">
        <f>VLOOKUP(data[[#This Row],[id_campaign]],campaign[],4,FALSE)</f>
        <v>22</v>
      </c>
      <c r="F9139" t="str">
        <f>VLOOKUP(data[[#This Row],[id_campaign]],campaign[],2,FALSE)</f>
        <v>RVOwner</v>
      </c>
      <c r="G9139" t="str">
        <f>VLOOKUP(data[[#This Row],[id_customer]],customer[],2,FALSE)</f>
        <v>Prinz Redholls</v>
      </c>
      <c r="H9139" t="str">
        <f>data[[#This Row],[id_customer]]&amp;data[[#This Row],[id_campaign]]</f>
        <v>C0573cam05</v>
      </c>
      <c r="I9139">
        <f>DATEDIF(data[[#This Row],[join_date]],data[[#This Row],[buy_date]],"M")</f>
        <v>9</v>
      </c>
    </row>
    <row r="9140" spans="1:9" x14ac:dyDescent="0.25">
      <c r="A9140" t="s">
        <v>2333</v>
      </c>
      <c r="B9140" t="s">
        <v>12</v>
      </c>
      <c r="C9140" s="1">
        <v>44701</v>
      </c>
      <c r="D9140" s="1">
        <v>45036</v>
      </c>
      <c r="E9140">
        <f>VLOOKUP(data[[#This Row],[id_campaign]],campaign[],4,FALSE)</f>
        <v>22</v>
      </c>
      <c r="F9140" t="str">
        <f>VLOOKUP(data[[#This Row],[id_campaign]],campaign[],2,FALSE)</f>
        <v>RVOwner</v>
      </c>
      <c r="G9140" t="str">
        <f>VLOOKUP(data[[#This Row],[id_customer]],customer[],2,FALSE)</f>
        <v>Prinz Redholls</v>
      </c>
      <c r="H9140" t="str">
        <f>data[[#This Row],[id_customer]]&amp;data[[#This Row],[id_campaign]]</f>
        <v>C0573cam05</v>
      </c>
      <c r="I9140">
        <f>DATEDIF(data[[#This Row],[join_date]],data[[#This Row],[buy_date]],"M")</f>
        <v>11</v>
      </c>
    </row>
    <row r="9141" spans="1:9" x14ac:dyDescent="0.25">
      <c r="A9141" t="s">
        <v>2333</v>
      </c>
      <c r="B9141" t="s">
        <v>12</v>
      </c>
      <c r="C9141" s="1">
        <v>44701</v>
      </c>
      <c r="D9141" s="1">
        <v>45070</v>
      </c>
      <c r="E9141">
        <f>VLOOKUP(data[[#This Row],[id_campaign]],campaign[],4,FALSE)</f>
        <v>22</v>
      </c>
      <c r="F9141" t="str">
        <f>VLOOKUP(data[[#This Row],[id_campaign]],campaign[],2,FALSE)</f>
        <v>RVOwner</v>
      </c>
      <c r="G9141" t="str">
        <f>VLOOKUP(data[[#This Row],[id_customer]],customer[],2,FALSE)</f>
        <v>Prinz Redholls</v>
      </c>
      <c r="H9141" t="str">
        <f>data[[#This Row],[id_customer]]&amp;data[[#This Row],[id_campaign]]</f>
        <v>C0573cam05</v>
      </c>
      <c r="I9141">
        <f>DATEDIF(data[[#This Row],[join_date]],data[[#This Row],[buy_date]],"M")</f>
        <v>12</v>
      </c>
    </row>
    <row r="9142" spans="1:9" x14ac:dyDescent="0.25">
      <c r="A9142" t="s">
        <v>2333</v>
      </c>
      <c r="B9142" t="s">
        <v>28</v>
      </c>
      <c r="C9142" s="1">
        <v>45035</v>
      </c>
      <c r="D9142" s="1">
        <v>45035</v>
      </c>
      <c r="E9142">
        <f>VLOOKUP(data[[#This Row],[id_campaign]],campaign[],4,FALSE)</f>
        <v>25</v>
      </c>
      <c r="F9142" t="str">
        <f>VLOOKUP(data[[#This Row],[id_campaign]],campaign[],2,FALSE)</f>
        <v>NewCellphoneUser</v>
      </c>
      <c r="G9142" t="str">
        <f>VLOOKUP(data[[#This Row],[id_customer]],customer[],2,FALSE)</f>
        <v>Prinz Redholls</v>
      </c>
      <c r="H9142" t="str">
        <f>data[[#This Row],[id_customer]]&amp;data[[#This Row],[id_campaign]]</f>
        <v>C0573cam13</v>
      </c>
      <c r="I9142">
        <f>DATEDIF(data[[#This Row],[join_date]],data[[#This Row],[buy_date]],"M")</f>
        <v>0</v>
      </c>
    </row>
    <row r="9143" spans="1:9" x14ac:dyDescent="0.25">
      <c r="A9143" t="s">
        <v>2333</v>
      </c>
      <c r="B9143" t="s">
        <v>28</v>
      </c>
      <c r="C9143" s="1">
        <v>45035</v>
      </c>
      <c r="D9143" s="1">
        <v>45065</v>
      </c>
      <c r="E9143">
        <f>VLOOKUP(data[[#This Row],[id_campaign]],campaign[],4,FALSE)</f>
        <v>25</v>
      </c>
      <c r="F9143" t="str">
        <f>VLOOKUP(data[[#This Row],[id_campaign]],campaign[],2,FALSE)</f>
        <v>NewCellphoneUser</v>
      </c>
      <c r="G9143" t="str">
        <f>VLOOKUP(data[[#This Row],[id_customer]],customer[],2,FALSE)</f>
        <v>Prinz Redholls</v>
      </c>
      <c r="H9143" t="str">
        <f>data[[#This Row],[id_customer]]&amp;data[[#This Row],[id_campaign]]</f>
        <v>C0573cam13</v>
      </c>
      <c r="I9143">
        <f>DATEDIF(data[[#This Row],[join_date]],data[[#This Row],[buy_date]],"M")</f>
        <v>1</v>
      </c>
    </row>
    <row r="9144" spans="1:9" x14ac:dyDescent="0.25">
      <c r="A9144" t="s">
        <v>2333</v>
      </c>
      <c r="B9144" t="s">
        <v>28</v>
      </c>
      <c r="C9144" s="1">
        <v>45035</v>
      </c>
      <c r="D9144" s="1">
        <v>45078</v>
      </c>
      <c r="E9144">
        <f>VLOOKUP(data[[#This Row],[id_campaign]],campaign[],4,FALSE)</f>
        <v>25</v>
      </c>
      <c r="F9144" t="str">
        <f>VLOOKUP(data[[#This Row],[id_campaign]],campaign[],2,FALSE)</f>
        <v>NewCellphoneUser</v>
      </c>
      <c r="G9144" t="str">
        <f>VLOOKUP(data[[#This Row],[id_customer]],customer[],2,FALSE)</f>
        <v>Prinz Redholls</v>
      </c>
      <c r="H9144" t="str">
        <f>data[[#This Row],[id_customer]]&amp;data[[#This Row],[id_campaign]]</f>
        <v>C0573cam13</v>
      </c>
      <c r="I9144">
        <f>DATEDIF(data[[#This Row],[join_date]],data[[#This Row],[buy_date]],"M")</f>
        <v>1</v>
      </c>
    </row>
    <row r="9145" spans="1:9" x14ac:dyDescent="0.25">
      <c r="A9145" t="s">
        <v>2337</v>
      </c>
      <c r="B9145" t="s">
        <v>10</v>
      </c>
      <c r="C9145" s="1">
        <v>44868</v>
      </c>
      <c r="D9145" s="1">
        <v>44868</v>
      </c>
      <c r="E9145">
        <f>VLOOKUP(data[[#This Row],[id_campaign]],campaign[],4,FALSE)</f>
        <v>26</v>
      </c>
      <c r="F9145" t="str">
        <f>VLOOKUP(data[[#This Row],[id_campaign]],campaign[],2,FALSE)</f>
        <v>TruckOwner</v>
      </c>
      <c r="G9145" t="str">
        <f>VLOOKUP(data[[#This Row],[id_customer]],customer[],2,FALSE)</f>
        <v>Paulita Tuddenham</v>
      </c>
      <c r="H9145" t="str">
        <f>data[[#This Row],[id_customer]]&amp;data[[#This Row],[id_campaign]]</f>
        <v>C0574cam04</v>
      </c>
      <c r="I9145">
        <f>DATEDIF(data[[#This Row],[join_date]],data[[#This Row],[buy_date]],"M")</f>
        <v>0</v>
      </c>
    </row>
    <row r="9146" spans="1:9" x14ac:dyDescent="0.25">
      <c r="A9146" t="s">
        <v>2337</v>
      </c>
      <c r="B9146" t="s">
        <v>10</v>
      </c>
      <c r="C9146" s="1">
        <v>44868</v>
      </c>
      <c r="D9146" s="1">
        <v>44908</v>
      </c>
      <c r="E9146">
        <f>VLOOKUP(data[[#This Row],[id_campaign]],campaign[],4,FALSE)</f>
        <v>26</v>
      </c>
      <c r="F9146" t="str">
        <f>VLOOKUP(data[[#This Row],[id_campaign]],campaign[],2,FALSE)</f>
        <v>TruckOwner</v>
      </c>
      <c r="G9146" t="str">
        <f>VLOOKUP(data[[#This Row],[id_customer]],customer[],2,FALSE)</f>
        <v>Paulita Tuddenham</v>
      </c>
      <c r="H9146" t="str">
        <f>data[[#This Row],[id_customer]]&amp;data[[#This Row],[id_campaign]]</f>
        <v>C0574cam04</v>
      </c>
      <c r="I9146">
        <f>DATEDIF(data[[#This Row],[join_date]],data[[#This Row],[buy_date]],"M")</f>
        <v>1</v>
      </c>
    </row>
    <row r="9147" spans="1:9" x14ac:dyDescent="0.25">
      <c r="A9147" t="s">
        <v>2337</v>
      </c>
      <c r="B9147" t="s">
        <v>10</v>
      </c>
      <c r="C9147" s="1">
        <v>44868</v>
      </c>
      <c r="D9147" s="1">
        <v>44940</v>
      </c>
      <c r="E9147">
        <f>VLOOKUP(data[[#This Row],[id_campaign]],campaign[],4,FALSE)</f>
        <v>26</v>
      </c>
      <c r="F9147" t="str">
        <f>VLOOKUP(data[[#This Row],[id_campaign]],campaign[],2,FALSE)</f>
        <v>TruckOwner</v>
      </c>
      <c r="G9147" t="str">
        <f>VLOOKUP(data[[#This Row],[id_customer]],customer[],2,FALSE)</f>
        <v>Paulita Tuddenham</v>
      </c>
      <c r="H9147" t="str">
        <f>data[[#This Row],[id_customer]]&amp;data[[#This Row],[id_campaign]]</f>
        <v>C0574cam04</v>
      </c>
      <c r="I9147">
        <f>DATEDIF(data[[#This Row],[join_date]],data[[#This Row],[buy_date]],"M")</f>
        <v>2</v>
      </c>
    </row>
    <row r="9148" spans="1:9" x14ac:dyDescent="0.25">
      <c r="A9148" t="s">
        <v>2337</v>
      </c>
      <c r="B9148" t="s">
        <v>10</v>
      </c>
      <c r="C9148" s="1">
        <v>44868</v>
      </c>
      <c r="D9148" s="1">
        <v>44960</v>
      </c>
      <c r="E9148">
        <f>VLOOKUP(data[[#This Row],[id_campaign]],campaign[],4,FALSE)</f>
        <v>26</v>
      </c>
      <c r="F9148" t="str">
        <f>VLOOKUP(data[[#This Row],[id_campaign]],campaign[],2,FALSE)</f>
        <v>TruckOwner</v>
      </c>
      <c r="G9148" t="str">
        <f>VLOOKUP(data[[#This Row],[id_customer]],customer[],2,FALSE)</f>
        <v>Paulita Tuddenham</v>
      </c>
      <c r="H9148" t="str">
        <f>data[[#This Row],[id_customer]]&amp;data[[#This Row],[id_campaign]]</f>
        <v>C0574cam04</v>
      </c>
      <c r="I9148">
        <f>DATEDIF(data[[#This Row],[join_date]],data[[#This Row],[buy_date]],"M")</f>
        <v>3</v>
      </c>
    </row>
    <row r="9149" spans="1:9" x14ac:dyDescent="0.25">
      <c r="A9149" t="s">
        <v>2337</v>
      </c>
      <c r="B9149" t="s">
        <v>10</v>
      </c>
      <c r="C9149" s="1">
        <v>44868</v>
      </c>
      <c r="D9149" s="1">
        <v>44993</v>
      </c>
      <c r="E9149">
        <f>VLOOKUP(data[[#This Row],[id_campaign]],campaign[],4,FALSE)</f>
        <v>26</v>
      </c>
      <c r="F9149" t="str">
        <f>VLOOKUP(data[[#This Row],[id_campaign]],campaign[],2,FALSE)</f>
        <v>TruckOwner</v>
      </c>
      <c r="G9149" t="str">
        <f>VLOOKUP(data[[#This Row],[id_customer]],customer[],2,FALSE)</f>
        <v>Paulita Tuddenham</v>
      </c>
      <c r="H9149" t="str">
        <f>data[[#This Row],[id_customer]]&amp;data[[#This Row],[id_campaign]]</f>
        <v>C0574cam04</v>
      </c>
      <c r="I9149">
        <f>DATEDIF(data[[#This Row],[join_date]],data[[#This Row],[buy_date]],"M")</f>
        <v>4</v>
      </c>
    </row>
    <row r="9150" spans="1:9" x14ac:dyDescent="0.25">
      <c r="A9150" t="s">
        <v>2337</v>
      </c>
      <c r="B9150" t="s">
        <v>10</v>
      </c>
      <c r="C9150" s="1">
        <v>44868</v>
      </c>
      <c r="D9150" s="1">
        <v>45023</v>
      </c>
      <c r="E9150">
        <f>VLOOKUP(data[[#This Row],[id_campaign]],campaign[],4,FALSE)</f>
        <v>26</v>
      </c>
      <c r="F9150" t="str">
        <f>VLOOKUP(data[[#This Row],[id_campaign]],campaign[],2,FALSE)</f>
        <v>TruckOwner</v>
      </c>
      <c r="G9150" t="str">
        <f>VLOOKUP(data[[#This Row],[id_customer]],customer[],2,FALSE)</f>
        <v>Paulita Tuddenham</v>
      </c>
      <c r="H9150" t="str">
        <f>data[[#This Row],[id_customer]]&amp;data[[#This Row],[id_campaign]]</f>
        <v>C0574cam04</v>
      </c>
      <c r="I9150">
        <f>DATEDIF(data[[#This Row],[join_date]],data[[#This Row],[buy_date]],"M")</f>
        <v>5</v>
      </c>
    </row>
    <row r="9151" spans="1:9" x14ac:dyDescent="0.25">
      <c r="A9151" t="s">
        <v>2337</v>
      </c>
      <c r="B9151" t="s">
        <v>10</v>
      </c>
      <c r="C9151" s="1">
        <v>44868</v>
      </c>
      <c r="D9151" s="1">
        <v>45052</v>
      </c>
      <c r="E9151">
        <f>VLOOKUP(data[[#This Row],[id_campaign]],campaign[],4,FALSE)</f>
        <v>26</v>
      </c>
      <c r="F9151" t="str">
        <f>VLOOKUP(data[[#This Row],[id_campaign]],campaign[],2,FALSE)</f>
        <v>TruckOwner</v>
      </c>
      <c r="G9151" t="str">
        <f>VLOOKUP(data[[#This Row],[id_customer]],customer[],2,FALSE)</f>
        <v>Paulita Tuddenham</v>
      </c>
      <c r="H9151" t="str">
        <f>data[[#This Row],[id_customer]]&amp;data[[#This Row],[id_campaign]]</f>
        <v>C0574cam04</v>
      </c>
      <c r="I9151">
        <f>DATEDIF(data[[#This Row],[join_date]],data[[#This Row],[buy_date]],"M")</f>
        <v>6</v>
      </c>
    </row>
    <row r="9152" spans="1:9" x14ac:dyDescent="0.25">
      <c r="A9152" t="s">
        <v>2337</v>
      </c>
      <c r="B9152" t="s">
        <v>34</v>
      </c>
      <c r="C9152" s="1">
        <v>44958</v>
      </c>
      <c r="D9152" s="1">
        <v>44958</v>
      </c>
      <c r="E9152">
        <f>VLOOKUP(data[[#This Row],[id_campaign]],campaign[],4,FALSE)</f>
        <v>16</v>
      </c>
      <c r="F9152" t="str">
        <f>VLOOKUP(data[[#This Row],[id_campaign]],campaign[],2,FALSE)</f>
        <v>MadeCallToRetentionTeam</v>
      </c>
      <c r="G9152" t="str">
        <f>VLOOKUP(data[[#This Row],[id_customer]],customer[],2,FALSE)</f>
        <v>Paulita Tuddenham</v>
      </c>
      <c r="H9152" t="str">
        <f>data[[#This Row],[id_customer]]&amp;data[[#This Row],[id_campaign]]</f>
        <v>C0574cam16</v>
      </c>
      <c r="I9152">
        <f>DATEDIF(data[[#This Row],[join_date]],data[[#This Row],[buy_date]],"M")</f>
        <v>0</v>
      </c>
    </row>
    <row r="9153" spans="1:9" x14ac:dyDescent="0.25">
      <c r="A9153" t="s">
        <v>2337</v>
      </c>
      <c r="B9153" t="s">
        <v>34</v>
      </c>
      <c r="C9153" s="1">
        <v>44958</v>
      </c>
      <c r="D9153" s="1">
        <v>44991</v>
      </c>
      <c r="E9153">
        <f>VLOOKUP(data[[#This Row],[id_campaign]],campaign[],4,FALSE)</f>
        <v>16</v>
      </c>
      <c r="F9153" t="str">
        <f>VLOOKUP(data[[#This Row],[id_campaign]],campaign[],2,FALSE)</f>
        <v>MadeCallToRetentionTeam</v>
      </c>
      <c r="G9153" t="str">
        <f>VLOOKUP(data[[#This Row],[id_customer]],customer[],2,FALSE)</f>
        <v>Paulita Tuddenham</v>
      </c>
      <c r="H9153" t="str">
        <f>data[[#This Row],[id_customer]]&amp;data[[#This Row],[id_campaign]]</f>
        <v>C0574cam16</v>
      </c>
      <c r="I9153">
        <f>DATEDIF(data[[#This Row],[join_date]],data[[#This Row],[buy_date]],"M")</f>
        <v>1</v>
      </c>
    </row>
    <row r="9154" spans="1:9" x14ac:dyDescent="0.25">
      <c r="A9154" t="s">
        <v>2337</v>
      </c>
      <c r="B9154" t="s">
        <v>34</v>
      </c>
      <c r="C9154" s="1">
        <v>44958</v>
      </c>
      <c r="D9154" s="1">
        <v>45031</v>
      </c>
      <c r="E9154">
        <f>VLOOKUP(data[[#This Row],[id_campaign]],campaign[],4,FALSE)</f>
        <v>16</v>
      </c>
      <c r="F9154" t="str">
        <f>VLOOKUP(data[[#This Row],[id_campaign]],campaign[],2,FALSE)</f>
        <v>MadeCallToRetentionTeam</v>
      </c>
      <c r="G9154" t="str">
        <f>VLOOKUP(data[[#This Row],[id_customer]],customer[],2,FALSE)</f>
        <v>Paulita Tuddenham</v>
      </c>
      <c r="H9154" t="str">
        <f>data[[#This Row],[id_customer]]&amp;data[[#This Row],[id_campaign]]</f>
        <v>C0574cam16</v>
      </c>
      <c r="I9154">
        <f>DATEDIF(data[[#This Row],[join_date]],data[[#This Row],[buy_date]],"M")</f>
        <v>2</v>
      </c>
    </row>
    <row r="9155" spans="1:9" x14ac:dyDescent="0.25">
      <c r="A9155" t="s">
        <v>2337</v>
      </c>
      <c r="B9155" t="s">
        <v>34</v>
      </c>
      <c r="C9155" s="1">
        <v>44958</v>
      </c>
      <c r="D9155" s="1">
        <v>45062</v>
      </c>
      <c r="E9155">
        <f>VLOOKUP(data[[#This Row],[id_campaign]],campaign[],4,FALSE)</f>
        <v>16</v>
      </c>
      <c r="F9155" t="str">
        <f>VLOOKUP(data[[#This Row],[id_campaign]],campaign[],2,FALSE)</f>
        <v>MadeCallToRetentionTeam</v>
      </c>
      <c r="G9155" t="str">
        <f>VLOOKUP(data[[#This Row],[id_customer]],customer[],2,FALSE)</f>
        <v>Paulita Tuddenham</v>
      </c>
      <c r="H9155" t="str">
        <f>data[[#This Row],[id_customer]]&amp;data[[#This Row],[id_campaign]]</f>
        <v>C0574cam16</v>
      </c>
      <c r="I9155">
        <f>DATEDIF(data[[#This Row],[join_date]],data[[#This Row],[buy_date]],"M")</f>
        <v>3</v>
      </c>
    </row>
    <row r="9156" spans="1:9" x14ac:dyDescent="0.25">
      <c r="A9156" t="s">
        <v>2341</v>
      </c>
      <c r="B9156" t="s">
        <v>16</v>
      </c>
      <c r="C9156" s="1">
        <v>44757</v>
      </c>
      <c r="D9156" s="1">
        <v>44757</v>
      </c>
      <c r="E9156">
        <f>VLOOKUP(data[[#This Row],[id_campaign]],campaign[],4,FALSE)</f>
        <v>25</v>
      </c>
      <c r="F9156" t="str">
        <f>VLOOKUP(data[[#This Row],[id_campaign]],campaign[],2,FALSE)</f>
        <v>BuysViaMailOrder</v>
      </c>
      <c r="G9156" t="str">
        <f>VLOOKUP(data[[#This Row],[id_customer]],customer[],2,FALSE)</f>
        <v>Aguie Guppy</v>
      </c>
      <c r="H9156" t="str">
        <f>data[[#This Row],[id_customer]]&amp;data[[#This Row],[id_campaign]]</f>
        <v>C0575cam07</v>
      </c>
      <c r="I9156">
        <f>DATEDIF(data[[#This Row],[join_date]],data[[#This Row],[buy_date]],"M")</f>
        <v>0</v>
      </c>
    </row>
    <row r="9157" spans="1:9" x14ac:dyDescent="0.25">
      <c r="A9157" t="s">
        <v>2341</v>
      </c>
      <c r="B9157" t="s">
        <v>16</v>
      </c>
      <c r="C9157" s="1">
        <v>44757</v>
      </c>
      <c r="D9157" s="1">
        <v>44796</v>
      </c>
      <c r="E9157">
        <f>VLOOKUP(data[[#This Row],[id_campaign]],campaign[],4,FALSE)</f>
        <v>25</v>
      </c>
      <c r="F9157" t="str">
        <f>VLOOKUP(data[[#This Row],[id_campaign]],campaign[],2,FALSE)</f>
        <v>BuysViaMailOrder</v>
      </c>
      <c r="G9157" t="str">
        <f>VLOOKUP(data[[#This Row],[id_customer]],customer[],2,FALSE)</f>
        <v>Aguie Guppy</v>
      </c>
      <c r="H9157" t="str">
        <f>data[[#This Row],[id_customer]]&amp;data[[#This Row],[id_campaign]]</f>
        <v>C0575cam07</v>
      </c>
      <c r="I9157">
        <f>DATEDIF(data[[#This Row],[join_date]],data[[#This Row],[buy_date]],"M")</f>
        <v>1</v>
      </c>
    </row>
    <row r="9158" spans="1:9" x14ac:dyDescent="0.25">
      <c r="A9158" t="s">
        <v>2341</v>
      </c>
      <c r="B9158" t="s">
        <v>16</v>
      </c>
      <c r="C9158" s="1">
        <v>44757</v>
      </c>
      <c r="D9158" s="1">
        <v>44821</v>
      </c>
      <c r="E9158">
        <f>VLOOKUP(data[[#This Row],[id_campaign]],campaign[],4,FALSE)</f>
        <v>25</v>
      </c>
      <c r="F9158" t="str">
        <f>VLOOKUP(data[[#This Row],[id_campaign]],campaign[],2,FALSE)</f>
        <v>BuysViaMailOrder</v>
      </c>
      <c r="G9158" t="str">
        <f>VLOOKUP(data[[#This Row],[id_customer]],customer[],2,FALSE)</f>
        <v>Aguie Guppy</v>
      </c>
      <c r="H9158" t="str">
        <f>data[[#This Row],[id_customer]]&amp;data[[#This Row],[id_campaign]]</f>
        <v>C0575cam07</v>
      </c>
      <c r="I9158">
        <f>DATEDIF(data[[#This Row],[join_date]],data[[#This Row],[buy_date]],"M")</f>
        <v>2</v>
      </c>
    </row>
    <row r="9159" spans="1:9" x14ac:dyDescent="0.25">
      <c r="A9159" t="s">
        <v>2341</v>
      </c>
      <c r="B9159" t="s">
        <v>16</v>
      </c>
      <c r="C9159" s="1">
        <v>44757</v>
      </c>
      <c r="D9159" s="1">
        <v>44862</v>
      </c>
      <c r="E9159">
        <f>VLOOKUP(data[[#This Row],[id_campaign]],campaign[],4,FALSE)</f>
        <v>25</v>
      </c>
      <c r="F9159" t="str">
        <f>VLOOKUP(data[[#This Row],[id_campaign]],campaign[],2,FALSE)</f>
        <v>BuysViaMailOrder</v>
      </c>
      <c r="G9159" t="str">
        <f>VLOOKUP(data[[#This Row],[id_customer]],customer[],2,FALSE)</f>
        <v>Aguie Guppy</v>
      </c>
      <c r="H9159" t="str">
        <f>data[[#This Row],[id_customer]]&amp;data[[#This Row],[id_campaign]]</f>
        <v>C0575cam07</v>
      </c>
      <c r="I9159">
        <f>DATEDIF(data[[#This Row],[join_date]],data[[#This Row],[buy_date]],"M")</f>
        <v>3</v>
      </c>
    </row>
    <row r="9160" spans="1:9" x14ac:dyDescent="0.25">
      <c r="A9160" t="s">
        <v>2341</v>
      </c>
      <c r="B9160" t="s">
        <v>16</v>
      </c>
      <c r="C9160" s="1">
        <v>44757</v>
      </c>
      <c r="D9160" s="1">
        <v>44894</v>
      </c>
      <c r="E9160">
        <f>VLOOKUP(data[[#This Row],[id_campaign]],campaign[],4,FALSE)</f>
        <v>25</v>
      </c>
      <c r="F9160" t="str">
        <f>VLOOKUP(data[[#This Row],[id_campaign]],campaign[],2,FALSE)</f>
        <v>BuysViaMailOrder</v>
      </c>
      <c r="G9160" t="str">
        <f>VLOOKUP(data[[#This Row],[id_customer]],customer[],2,FALSE)</f>
        <v>Aguie Guppy</v>
      </c>
      <c r="H9160" t="str">
        <f>data[[#This Row],[id_customer]]&amp;data[[#This Row],[id_campaign]]</f>
        <v>C0575cam07</v>
      </c>
      <c r="I9160">
        <f>DATEDIF(data[[#This Row],[join_date]],data[[#This Row],[buy_date]],"M")</f>
        <v>4</v>
      </c>
    </row>
    <row r="9161" spans="1:9" x14ac:dyDescent="0.25">
      <c r="A9161" t="s">
        <v>2341</v>
      </c>
      <c r="B9161" t="s">
        <v>16</v>
      </c>
      <c r="C9161" s="1">
        <v>44757</v>
      </c>
      <c r="D9161" s="1">
        <v>44911</v>
      </c>
      <c r="E9161">
        <f>VLOOKUP(data[[#This Row],[id_campaign]],campaign[],4,FALSE)</f>
        <v>25</v>
      </c>
      <c r="F9161" t="str">
        <f>VLOOKUP(data[[#This Row],[id_campaign]],campaign[],2,FALSE)</f>
        <v>BuysViaMailOrder</v>
      </c>
      <c r="G9161" t="str">
        <f>VLOOKUP(data[[#This Row],[id_customer]],customer[],2,FALSE)</f>
        <v>Aguie Guppy</v>
      </c>
      <c r="H9161" t="str">
        <f>data[[#This Row],[id_customer]]&amp;data[[#This Row],[id_campaign]]</f>
        <v>C0575cam07</v>
      </c>
      <c r="I9161">
        <f>DATEDIF(data[[#This Row],[join_date]],data[[#This Row],[buy_date]],"M")</f>
        <v>5</v>
      </c>
    </row>
    <row r="9162" spans="1:9" x14ac:dyDescent="0.25">
      <c r="A9162" t="s">
        <v>2341</v>
      </c>
      <c r="B9162" t="s">
        <v>16</v>
      </c>
      <c r="C9162" s="1">
        <v>44757</v>
      </c>
      <c r="D9162" s="1">
        <v>44949</v>
      </c>
      <c r="E9162">
        <f>VLOOKUP(data[[#This Row],[id_campaign]],campaign[],4,FALSE)</f>
        <v>25</v>
      </c>
      <c r="F9162" t="str">
        <f>VLOOKUP(data[[#This Row],[id_campaign]],campaign[],2,FALSE)</f>
        <v>BuysViaMailOrder</v>
      </c>
      <c r="G9162" t="str">
        <f>VLOOKUP(data[[#This Row],[id_customer]],customer[],2,FALSE)</f>
        <v>Aguie Guppy</v>
      </c>
      <c r="H9162" t="str">
        <f>data[[#This Row],[id_customer]]&amp;data[[#This Row],[id_campaign]]</f>
        <v>C0575cam07</v>
      </c>
      <c r="I9162">
        <f>DATEDIF(data[[#This Row],[join_date]],data[[#This Row],[buy_date]],"M")</f>
        <v>6</v>
      </c>
    </row>
    <row r="9163" spans="1:9" x14ac:dyDescent="0.25">
      <c r="A9163" t="s">
        <v>2341</v>
      </c>
      <c r="B9163" t="s">
        <v>16</v>
      </c>
      <c r="C9163" s="1">
        <v>44757</v>
      </c>
      <c r="D9163" s="1">
        <v>44973</v>
      </c>
      <c r="E9163">
        <f>VLOOKUP(data[[#This Row],[id_campaign]],campaign[],4,FALSE)</f>
        <v>25</v>
      </c>
      <c r="F9163" t="str">
        <f>VLOOKUP(data[[#This Row],[id_campaign]],campaign[],2,FALSE)</f>
        <v>BuysViaMailOrder</v>
      </c>
      <c r="G9163" t="str">
        <f>VLOOKUP(data[[#This Row],[id_customer]],customer[],2,FALSE)</f>
        <v>Aguie Guppy</v>
      </c>
      <c r="H9163" t="str">
        <f>data[[#This Row],[id_customer]]&amp;data[[#This Row],[id_campaign]]</f>
        <v>C0575cam07</v>
      </c>
      <c r="I9163">
        <f>DATEDIF(data[[#This Row],[join_date]],data[[#This Row],[buy_date]],"M")</f>
        <v>7</v>
      </c>
    </row>
    <row r="9164" spans="1:9" x14ac:dyDescent="0.25">
      <c r="A9164" t="s">
        <v>2341</v>
      </c>
      <c r="B9164" t="s">
        <v>16</v>
      </c>
      <c r="C9164" s="1">
        <v>44757</v>
      </c>
      <c r="D9164" s="1">
        <v>45004</v>
      </c>
      <c r="E9164">
        <f>VLOOKUP(data[[#This Row],[id_campaign]],campaign[],4,FALSE)</f>
        <v>25</v>
      </c>
      <c r="F9164" t="str">
        <f>VLOOKUP(data[[#This Row],[id_campaign]],campaign[],2,FALSE)</f>
        <v>BuysViaMailOrder</v>
      </c>
      <c r="G9164" t="str">
        <f>VLOOKUP(data[[#This Row],[id_customer]],customer[],2,FALSE)</f>
        <v>Aguie Guppy</v>
      </c>
      <c r="H9164" t="str">
        <f>data[[#This Row],[id_customer]]&amp;data[[#This Row],[id_campaign]]</f>
        <v>C0575cam07</v>
      </c>
      <c r="I9164">
        <f>DATEDIF(data[[#This Row],[join_date]],data[[#This Row],[buy_date]],"M")</f>
        <v>8</v>
      </c>
    </row>
    <row r="9165" spans="1:9" x14ac:dyDescent="0.25">
      <c r="A9165" t="s">
        <v>2341</v>
      </c>
      <c r="B9165" t="s">
        <v>16</v>
      </c>
      <c r="C9165" s="1">
        <v>44757</v>
      </c>
      <c r="D9165" s="1">
        <v>45034</v>
      </c>
      <c r="E9165">
        <f>VLOOKUP(data[[#This Row],[id_campaign]],campaign[],4,FALSE)</f>
        <v>25</v>
      </c>
      <c r="F9165" t="str">
        <f>VLOOKUP(data[[#This Row],[id_campaign]],campaign[],2,FALSE)</f>
        <v>BuysViaMailOrder</v>
      </c>
      <c r="G9165" t="str">
        <f>VLOOKUP(data[[#This Row],[id_customer]],customer[],2,FALSE)</f>
        <v>Aguie Guppy</v>
      </c>
      <c r="H9165" t="str">
        <f>data[[#This Row],[id_customer]]&amp;data[[#This Row],[id_campaign]]</f>
        <v>C0575cam07</v>
      </c>
      <c r="I9165">
        <f>DATEDIF(data[[#This Row],[join_date]],data[[#This Row],[buy_date]],"M")</f>
        <v>9</v>
      </c>
    </row>
    <row r="9166" spans="1:9" x14ac:dyDescent="0.25">
      <c r="A9166" t="s">
        <v>2341</v>
      </c>
      <c r="B9166" t="s">
        <v>16</v>
      </c>
      <c r="C9166" s="1">
        <v>44757</v>
      </c>
      <c r="D9166" s="1">
        <v>45066</v>
      </c>
      <c r="E9166">
        <f>VLOOKUP(data[[#This Row],[id_campaign]],campaign[],4,FALSE)</f>
        <v>25</v>
      </c>
      <c r="F9166" t="str">
        <f>VLOOKUP(data[[#This Row],[id_campaign]],campaign[],2,FALSE)</f>
        <v>BuysViaMailOrder</v>
      </c>
      <c r="G9166" t="str">
        <f>VLOOKUP(data[[#This Row],[id_customer]],customer[],2,FALSE)</f>
        <v>Aguie Guppy</v>
      </c>
      <c r="H9166" t="str">
        <f>data[[#This Row],[id_customer]]&amp;data[[#This Row],[id_campaign]]</f>
        <v>C0575cam07</v>
      </c>
      <c r="I9166">
        <f>DATEDIF(data[[#This Row],[join_date]],data[[#This Row],[buy_date]],"M")</f>
        <v>10</v>
      </c>
    </row>
    <row r="9167" spans="1:9" x14ac:dyDescent="0.25">
      <c r="A9167" t="s">
        <v>2341</v>
      </c>
      <c r="B9167" t="s">
        <v>22</v>
      </c>
      <c r="C9167" s="1">
        <v>44825</v>
      </c>
      <c r="D9167" s="1">
        <v>44825</v>
      </c>
      <c r="E9167">
        <f>VLOOKUP(data[[#This Row],[id_campaign]],campaign[],4,FALSE)</f>
        <v>66</v>
      </c>
      <c r="F9167" t="str">
        <f>VLOOKUP(data[[#This Row],[id_campaign]],campaign[],2,FALSE)</f>
        <v>NonUSTravel</v>
      </c>
      <c r="G9167" t="str">
        <f>VLOOKUP(data[[#This Row],[id_customer]],customer[],2,FALSE)</f>
        <v>Aguie Guppy</v>
      </c>
      <c r="H9167" t="str">
        <f>data[[#This Row],[id_customer]]&amp;data[[#This Row],[id_campaign]]</f>
        <v>C0575cam10</v>
      </c>
      <c r="I9167">
        <f>DATEDIF(data[[#This Row],[join_date]],data[[#This Row],[buy_date]],"M")</f>
        <v>0</v>
      </c>
    </row>
    <row r="9168" spans="1:9" x14ac:dyDescent="0.25">
      <c r="A9168" t="s">
        <v>2341</v>
      </c>
      <c r="B9168" t="s">
        <v>22</v>
      </c>
      <c r="C9168" s="1">
        <v>44825</v>
      </c>
      <c r="D9168" s="1">
        <v>44863</v>
      </c>
      <c r="E9168">
        <f>VLOOKUP(data[[#This Row],[id_campaign]],campaign[],4,FALSE)</f>
        <v>66</v>
      </c>
      <c r="F9168" t="str">
        <f>VLOOKUP(data[[#This Row],[id_campaign]],campaign[],2,FALSE)</f>
        <v>NonUSTravel</v>
      </c>
      <c r="G9168" t="str">
        <f>VLOOKUP(data[[#This Row],[id_customer]],customer[],2,FALSE)</f>
        <v>Aguie Guppy</v>
      </c>
      <c r="H9168" t="str">
        <f>data[[#This Row],[id_customer]]&amp;data[[#This Row],[id_campaign]]</f>
        <v>C0575cam10</v>
      </c>
      <c r="I9168">
        <f>DATEDIF(data[[#This Row],[join_date]],data[[#This Row],[buy_date]],"M")</f>
        <v>1</v>
      </c>
    </row>
    <row r="9169" spans="1:9" x14ac:dyDescent="0.25">
      <c r="A9169" t="s">
        <v>2341</v>
      </c>
      <c r="B9169" t="s">
        <v>22</v>
      </c>
      <c r="C9169" s="1">
        <v>44825</v>
      </c>
      <c r="D9169" s="1">
        <v>44891</v>
      </c>
      <c r="E9169">
        <f>VLOOKUP(data[[#This Row],[id_campaign]],campaign[],4,FALSE)</f>
        <v>66</v>
      </c>
      <c r="F9169" t="str">
        <f>VLOOKUP(data[[#This Row],[id_campaign]],campaign[],2,FALSE)</f>
        <v>NonUSTravel</v>
      </c>
      <c r="G9169" t="str">
        <f>VLOOKUP(data[[#This Row],[id_customer]],customer[],2,FALSE)</f>
        <v>Aguie Guppy</v>
      </c>
      <c r="H9169" t="str">
        <f>data[[#This Row],[id_customer]]&amp;data[[#This Row],[id_campaign]]</f>
        <v>C0575cam10</v>
      </c>
      <c r="I9169">
        <f>DATEDIF(data[[#This Row],[join_date]],data[[#This Row],[buy_date]],"M")</f>
        <v>2</v>
      </c>
    </row>
    <row r="9170" spans="1:9" x14ac:dyDescent="0.25">
      <c r="A9170" t="s">
        <v>2341</v>
      </c>
      <c r="B9170" t="s">
        <v>22</v>
      </c>
      <c r="C9170" s="1">
        <v>44825</v>
      </c>
      <c r="D9170" s="1">
        <v>44898</v>
      </c>
      <c r="E9170">
        <f>VLOOKUP(data[[#This Row],[id_campaign]],campaign[],4,FALSE)</f>
        <v>66</v>
      </c>
      <c r="F9170" t="str">
        <f>VLOOKUP(data[[#This Row],[id_campaign]],campaign[],2,FALSE)</f>
        <v>NonUSTravel</v>
      </c>
      <c r="G9170" t="str">
        <f>VLOOKUP(data[[#This Row],[id_customer]],customer[],2,FALSE)</f>
        <v>Aguie Guppy</v>
      </c>
      <c r="H9170" t="str">
        <f>data[[#This Row],[id_customer]]&amp;data[[#This Row],[id_campaign]]</f>
        <v>C0575cam10</v>
      </c>
      <c r="I9170">
        <f>DATEDIF(data[[#This Row],[join_date]],data[[#This Row],[buy_date]],"M")</f>
        <v>2</v>
      </c>
    </row>
    <row r="9171" spans="1:9" x14ac:dyDescent="0.25">
      <c r="A9171" t="s">
        <v>2341</v>
      </c>
      <c r="B9171" t="s">
        <v>22</v>
      </c>
      <c r="C9171" s="1">
        <v>44825</v>
      </c>
      <c r="D9171" s="1">
        <v>44957</v>
      </c>
      <c r="E9171">
        <f>VLOOKUP(data[[#This Row],[id_campaign]],campaign[],4,FALSE)</f>
        <v>66</v>
      </c>
      <c r="F9171" t="str">
        <f>VLOOKUP(data[[#This Row],[id_campaign]],campaign[],2,FALSE)</f>
        <v>NonUSTravel</v>
      </c>
      <c r="G9171" t="str">
        <f>VLOOKUP(data[[#This Row],[id_customer]],customer[],2,FALSE)</f>
        <v>Aguie Guppy</v>
      </c>
      <c r="H9171" t="str">
        <f>data[[#This Row],[id_customer]]&amp;data[[#This Row],[id_campaign]]</f>
        <v>C0575cam10</v>
      </c>
      <c r="I9171">
        <f>DATEDIF(data[[#This Row],[join_date]],data[[#This Row],[buy_date]],"M")</f>
        <v>4</v>
      </c>
    </row>
    <row r="9172" spans="1:9" x14ac:dyDescent="0.25">
      <c r="A9172" t="s">
        <v>2341</v>
      </c>
      <c r="B9172" t="s">
        <v>22</v>
      </c>
      <c r="C9172" s="1">
        <v>44825</v>
      </c>
      <c r="D9172" s="1">
        <v>44983</v>
      </c>
      <c r="E9172">
        <f>VLOOKUP(data[[#This Row],[id_campaign]],campaign[],4,FALSE)</f>
        <v>66</v>
      </c>
      <c r="F9172" t="str">
        <f>VLOOKUP(data[[#This Row],[id_campaign]],campaign[],2,FALSE)</f>
        <v>NonUSTravel</v>
      </c>
      <c r="G9172" t="str">
        <f>VLOOKUP(data[[#This Row],[id_customer]],customer[],2,FALSE)</f>
        <v>Aguie Guppy</v>
      </c>
      <c r="H9172" t="str">
        <f>data[[#This Row],[id_customer]]&amp;data[[#This Row],[id_campaign]]</f>
        <v>C0575cam10</v>
      </c>
      <c r="I9172">
        <f>DATEDIF(data[[#This Row],[join_date]],data[[#This Row],[buy_date]],"M")</f>
        <v>5</v>
      </c>
    </row>
    <row r="9173" spans="1:9" x14ac:dyDescent="0.25">
      <c r="A9173" t="s">
        <v>2341</v>
      </c>
      <c r="B9173" t="s">
        <v>22</v>
      </c>
      <c r="C9173" s="1">
        <v>44825</v>
      </c>
      <c r="D9173" s="1">
        <v>44993</v>
      </c>
      <c r="E9173">
        <f>VLOOKUP(data[[#This Row],[id_campaign]],campaign[],4,FALSE)</f>
        <v>66</v>
      </c>
      <c r="F9173" t="str">
        <f>VLOOKUP(data[[#This Row],[id_campaign]],campaign[],2,FALSE)</f>
        <v>NonUSTravel</v>
      </c>
      <c r="G9173" t="str">
        <f>VLOOKUP(data[[#This Row],[id_customer]],customer[],2,FALSE)</f>
        <v>Aguie Guppy</v>
      </c>
      <c r="H9173" t="str">
        <f>data[[#This Row],[id_customer]]&amp;data[[#This Row],[id_campaign]]</f>
        <v>C0575cam10</v>
      </c>
      <c r="I9173">
        <f>DATEDIF(data[[#This Row],[join_date]],data[[#This Row],[buy_date]],"M")</f>
        <v>5</v>
      </c>
    </row>
    <row r="9174" spans="1:9" x14ac:dyDescent="0.25">
      <c r="A9174" t="s">
        <v>2341</v>
      </c>
      <c r="B9174" t="s">
        <v>22</v>
      </c>
      <c r="C9174" s="1">
        <v>44825</v>
      </c>
      <c r="D9174" s="1">
        <v>45043</v>
      </c>
      <c r="E9174">
        <f>VLOOKUP(data[[#This Row],[id_campaign]],campaign[],4,FALSE)</f>
        <v>66</v>
      </c>
      <c r="F9174" t="str">
        <f>VLOOKUP(data[[#This Row],[id_campaign]],campaign[],2,FALSE)</f>
        <v>NonUSTravel</v>
      </c>
      <c r="G9174" t="str">
        <f>VLOOKUP(data[[#This Row],[id_customer]],customer[],2,FALSE)</f>
        <v>Aguie Guppy</v>
      </c>
      <c r="H9174" t="str">
        <f>data[[#This Row],[id_customer]]&amp;data[[#This Row],[id_campaign]]</f>
        <v>C0575cam10</v>
      </c>
      <c r="I9174">
        <f>DATEDIF(data[[#This Row],[join_date]],data[[#This Row],[buy_date]],"M")</f>
        <v>7</v>
      </c>
    </row>
    <row r="9175" spans="1:9" x14ac:dyDescent="0.25">
      <c r="A9175" t="s">
        <v>2341</v>
      </c>
      <c r="B9175" t="s">
        <v>22</v>
      </c>
      <c r="C9175" s="1">
        <v>44825</v>
      </c>
      <c r="D9175" s="1">
        <v>45077</v>
      </c>
      <c r="E9175">
        <f>VLOOKUP(data[[#This Row],[id_campaign]],campaign[],4,FALSE)</f>
        <v>66</v>
      </c>
      <c r="F9175" t="str">
        <f>VLOOKUP(data[[#This Row],[id_campaign]],campaign[],2,FALSE)</f>
        <v>NonUSTravel</v>
      </c>
      <c r="G9175" t="str">
        <f>VLOOKUP(data[[#This Row],[id_customer]],customer[],2,FALSE)</f>
        <v>Aguie Guppy</v>
      </c>
      <c r="H9175" t="str">
        <f>data[[#This Row],[id_customer]]&amp;data[[#This Row],[id_campaign]]</f>
        <v>C0575cam10</v>
      </c>
      <c r="I9175">
        <f>DATEDIF(data[[#This Row],[join_date]],data[[#This Row],[buy_date]],"M")</f>
        <v>8</v>
      </c>
    </row>
    <row r="9176" spans="1:9" x14ac:dyDescent="0.25">
      <c r="A9176" t="s">
        <v>2345</v>
      </c>
      <c r="B9176" t="s">
        <v>14</v>
      </c>
      <c r="C9176" s="1">
        <v>44796</v>
      </c>
      <c r="D9176" s="1">
        <v>44796</v>
      </c>
      <c r="E9176">
        <f>VLOOKUP(data[[#This Row],[id_campaign]],campaign[],4,FALSE)</f>
        <v>13</v>
      </c>
      <c r="F9176" t="str">
        <f>VLOOKUP(data[[#This Row],[id_campaign]],campaign[],2,FALSE)</f>
        <v>Homeownership</v>
      </c>
      <c r="G9176" t="str">
        <f>VLOOKUP(data[[#This Row],[id_customer]],customer[],2,FALSE)</f>
        <v>Hugh Pigney</v>
      </c>
      <c r="H9176" t="str">
        <f>data[[#This Row],[id_customer]]&amp;data[[#This Row],[id_campaign]]</f>
        <v>C0576cam06</v>
      </c>
      <c r="I9176">
        <f>DATEDIF(data[[#This Row],[join_date]],data[[#This Row],[buy_date]],"M")</f>
        <v>0</v>
      </c>
    </row>
    <row r="9177" spans="1:9" x14ac:dyDescent="0.25">
      <c r="A9177" t="s">
        <v>2345</v>
      </c>
      <c r="B9177" t="s">
        <v>14</v>
      </c>
      <c r="C9177" s="1">
        <v>44796</v>
      </c>
      <c r="D9177" s="1">
        <v>44831</v>
      </c>
      <c r="E9177">
        <f>VLOOKUP(data[[#This Row],[id_campaign]],campaign[],4,FALSE)</f>
        <v>13</v>
      </c>
      <c r="F9177" t="str">
        <f>VLOOKUP(data[[#This Row],[id_campaign]],campaign[],2,FALSE)</f>
        <v>Homeownership</v>
      </c>
      <c r="G9177" t="str">
        <f>VLOOKUP(data[[#This Row],[id_customer]],customer[],2,FALSE)</f>
        <v>Hugh Pigney</v>
      </c>
      <c r="H9177" t="str">
        <f>data[[#This Row],[id_customer]]&amp;data[[#This Row],[id_campaign]]</f>
        <v>C0576cam06</v>
      </c>
      <c r="I9177">
        <f>DATEDIF(data[[#This Row],[join_date]],data[[#This Row],[buy_date]],"M")</f>
        <v>1</v>
      </c>
    </row>
    <row r="9178" spans="1:9" x14ac:dyDescent="0.25">
      <c r="A9178" t="s">
        <v>2345</v>
      </c>
      <c r="B9178" t="s">
        <v>14</v>
      </c>
      <c r="C9178" s="1">
        <v>44796</v>
      </c>
      <c r="D9178" s="1">
        <v>44842</v>
      </c>
      <c r="E9178">
        <f>VLOOKUP(data[[#This Row],[id_campaign]],campaign[],4,FALSE)</f>
        <v>13</v>
      </c>
      <c r="F9178" t="str">
        <f>VLOOKUP(data[[#This Row],[id_campaign]],campaign[],2,FALSE)</f>
        <v>Homeownership</v>
      </c>
      <c r="G9178" t="str">
        <f>VLOOKUP(data[[#This Row],[id_customer]],customer[],2,FALSE)</f>
        <v>Hugh Pigney</v>
      </c>
      <c r="H9178" t="str">
        <f>data[[#This Row],[id_customer]]&amp;data[[#This Row],[id_campaign]]</f>
        <v>C0576cam06</v>
      </c>
      <c r="I9178">
        <f>DATEDIF(data[[#This Row],[join_date]],data[[#This Row],[buy_date]],"M")</f>
        <v>1</v>
      </c>
    </row>
    <row r="9179" spans="1:9" x14ac:dyDescent="0.25">
      <c r="A9179" t="s">
        <v>2345</v>
      </c>
      <c r="B9179" t="s">
        <v>14</v>
      </c>
      <c r="C9179" s="1">
        <v>44796</v>
      </c>
      <c r="D9179" s="1">
        <v>44868</v>
      </c>
      <c r="E9179">
        <f>VLOOKUP(data[[#This Row],[id_campaign]],campaign[],4,FALSE)</f>
        <v>13</v>
      </c>
      <c r="F9179" t="str">
        <f>VLOOKUP(data[[#This Row],[id_campaign]],campaign[],2,FALSE)</f>
        <v>Homeownership</v>
      </c>
      <c r="G9179" t="str">
        <f>VLOOKUP(data[[#This Row],[id_customer]],customer[],2,FALSE)</f>
        <v>Hugh Pigney</v>
      </c>
      <c r="H9179" t="str">
        <f>data[[#This Row],[id_customer]]&amp;data[[#This Row],[id_campaign]]</f>
        <v>C0576cam06</v>
      </c>
      <c r="I9179">
        <f>DATEDIF(data[[#This Row],[join_date]],data[[#This Row],[buy_date]],"M")</f>
        <v>2</v>
      </c>
    </row>
    <row r="9180" spans="1:9" x14ac:dyDescent="0.25">
      <c r="A9180" t="s">
        <v>2345</v>
      </c>
      <c r="B9180" t="s">
        <v>14</v>
      </c>
      <c r="C9180" s="1">
        <v>44796</v>
      </c>
      <c r="D9180" s="1">
        <v>44896</v>
      </c>
      <c r="E9180">
        <f>VLOOKUP(data[[#This Row],[id_campaign]],campaign[],4,FALSE)</f>
        <v>13</v>
      </c>
      <c r="F9180" t="str">
        <f>VLOOKUP(data[[#This Row],[id_campaign]],campaign[],2,FALSE)</f>
        <v>Homeownership</v>
      </c>
      <c r="G9180" t="str">
        <f>VLOOKUP(data[[#This Row],[id_customer]],customer[],2,FALSE)</f>
        <v>Hugh Pigney</v>
      </c>
      <c r="H9180" t="str">
        <f>data[[#This Row],[id_customer]]&amp;data[[#This Row],[id_campaign]]</f>
        <v>C0576cam06</v>
      </c>
      <c r="I9180">
        <f>DATEDIF(data[[#This Row],[join_date]],data[[#This Row],[buy_date]],"M")</f>
        <v>3</v>
      </c>
    </row>
    <row r="9181" spans="1:9" x14ac:dyDescent="0.25">
      <c r="A9181" t="s">
        <v>2345</v>
      </c>
      <c r="B9181" t="s">
        <v>14</v>
      </c>
      <c r="C9181" s="1">
        <v>44796</v>
      </c>
      <c r="D9181" s="1">
        <v>44933</v>
      </c>
      <c r="E9181">
        <f>VLOOKUP(data[[#This Row],[id_campaign]],campaign[],4,FALSE)</f>
        <v>13</v>
      </c>
      <c r="F9181" t="str">
        <f>VLOOKUP(data[[#This Row],[id_campaign]],campaign[],2,FALSE)</f>
        <v>Homeownership</v>
      </c>
      <c r="G9181" t="str">
        <f>VLOOKUP(data[[#This Row],[id_customer]],customer[],2,FALSE)</f>
        <v>Hugh Pigney</v>
      </c>
      <c r="H9181" t="str">
        <f>data[[#This Row],[id_customer]]&amp;data[[#This Row],[id_campaign]]</f>
        <v>C0576cam06</v>
      </c>
      <c r="I9181">
        <f>DATEDIF(data[[#This Row],[join_date]],data[[#This Row],[buy_date]],"M")</f>
        <v>4</v>
      </c>
    </row>
    <row r="9182" spans="1:9" x14ac:dyDescent="0.25">
      <c r="A9182" t="s">
        <v>2345</v>
      </c>
      <c r="B9182" t="s">
        <v>14</v>
      </c>
      <c r="C9182" s="1">
        <v>44796</v>
      </c>
      <c r="D9182" s="1">
        <v>44961</v>
      </c>
      <c r="E9182">
        <f>VLOOKUP(data[[#This Row],[id_campaign]],campaign[],4,FALSE)</f>
        <v>13</v>
      </c>
      <c r="F9182" t="str">
        <f>VLOOKUP(data[[#This Row],[id_campaign]],campaign[],2,FALSE)</f>
        <v>Homeownership</v>
      </c>
      <c r="G9182" t="str">
        <f>VLOOKUP(data[[#This Row],[id_customer]],customer[],2,FALSE)</f>
        <v>Hugh Pigney</v>
      </c>
      <c r="H9182" t="str">
        <f>data[[#This Row],[id_customer]]&amp;data[[#This Row],[id_campaign]]</f>
        <v>C0576cam06</v>
      </c>
      <c r="I9182">
        <f>DATEDIF(data[[#This Row],[join_date]],data[[#This Row],[buy_date]],"M")</f>
        <v>5</v>
      </c>
    </row>
    <row r="9183" spans="1:9" x14ac:dyDescent="0.25">
      <c r="A9183" t="s">
        <v>2345</v>
      </c>
      <c r="B9183" t="s">
        <v>14</v>
      </c>
      <c r="C9183" s="1">
        <v>44796</v>
      </c>
      <c r="D9183" s="1">
        <v>44990</v>
      </c>
      <c r="E9183">
        <f>VLOOKUP(data[[#This Row],[id_campaign]],campaign[],4,FALSE)</f>
        <v>13</v>
      </c>
      <c r="F9183" t="str">
        <f>VLOOKUP(data[[#This Row],[id_campaign]],campaign[],2,FALSE)</f>
        <v>Homeownership</v>
      </c>
      <c r="G9183" t="str">
        <f>VLOOKUP(data[[#This Row],[id_customer]],customer[],2,FALSE)</f>
        <v>Hugh Pigney</v>
      </c>
      <c r="H9183" t="str">
        <f>data[[#This Row],[id_customer]]&amp;data[[#This Row],[id_campaign]]</f>
        <v>C0576cam06</v>
      </c>
      <c r="I9183">
        <f>DATEDIF(data[[#This Row],[join_date]],data[[#This Row],[buy_date]],"M")</f>
        <v>6</v>
      </c>
    </row>
    <row r="9184" spans="1:9" x14ac:dyDescent="0.25">
      <c r="A9184" t="s">
        <v>2345</v>
      </c>
      <c r="B9184" t="s">
        <v>14</v>
      </c>
      <c r="C9184" s="1">
        <v>44796</v>
      </c>
      <c r="D9184" s="1">
        <v>45020</v>
      </c>
      <c r="E9184">
        <f>VLOOKUP(data[[#This Row],[id_campaign]],campaign[],4,FALSE)</f>
        <v>13</v>
      </c>
      <c r="F9184" t="str">
        <f>VLOOKUP(data[[#This Row],[id_campaign]],campaign[],2,FALSE)</f>
        <v>Homeownership</v>
      </c>
      <c r="G9184" t="str">
        <f>VLOOKUP(data[[#This Row],[id_customer]],customer[],2,FALSE)</f>
        <v>Hugh Pigney</v>
      </c>
      <c r="H9184" t="str">
        <f>data[[#This Row],[id_customer]]&amp;data[[#This Row],[id_campaign]]</f>
        <v>C0576cam06</v>
      </c>
      <c r="I9184">
        <f>DATEDIF(data[[#This Row],[join_date]],data[[#This Row],[buy_date]],"M")</f>
        <v>7</v>
      </c>
    </row>
    <row r="9185" spans="1:9" x14ac:dyDescent="0.25">
      <c r="A9185" t="s">
        <v>2345</v>
      </c>
      <c r="B9185" t="s">
        <v>14</v>
      </c>
      <c r="C9185" s="1">
        <v>44796</v>
      </c>
      <c r="D9185" s="1">
        <v>45049</v>
      </c>
      <c r="E9185">
        <f>VLOOKUP(data[[#This Row],[id_campaign]],campaign[],4,FALSE)</f>
        <v>13</v>
      </c>
      <c r="F9185" t="str">
        <f>VLOOKUP(data[[#This Row],[id_campaign]],campaign[],2,FALSE)</f>
        <v>Homeownership</v>
      </c>
      <c r="G9185" t="str">
        <f>VLOOKUP(data[[#This Row],[id_customer]],customer[],2,FALSE)</f>
        <v>Hugh Pigney</v>
      </c>
      <c r="H9185" t="str">
        <f>data[[#This Row],[id_customer]]&amp;data[[#This Row],[id_campaign]]</f>
        <v>C0576cam06</v>
      </c>
      <c r="I9185">
        <f>DATEDIF(data[[#This Row],[join_date]],data[[#This Row],[buy_date]],"M")</f>
        <v>8</v>
      </c>
    </row>
    <row r="9186" spans="1:9" x14ac:dyDescent="0.25">
      <c r="A9186" t="s">
        <v>2345</v>
      </c>
      <c r="B9186" t="s">
        <v>14</v>
      </c>
      <c r="C9186" s="1">
        <v>44796</v>
      </c>
      <c r="D9186" s="1">
        <v>45080</v>
      </c>
      <c r="E9186">
        <f>VLOOKUP(data[[#This Row],[id_campaign]],campaign[],4,FALSE)</f>
        <v>13</v>
      </c>
      <c r="F9186" t="str">
        <f>VLOOKUP(data[[#This Row],[id_campaign]],campaign[],2,FALSE)</f>
        <v>Homeownership</v>
      </c>
      <c r="G9186" t="str">
        <f>VLOOKUP(data[[#This Row],[id_customer]],customer[],2,FALSE)</f>
        <v>Hugh Pigney</v>
      </c>
      <c r="H9186" t="str">
        <f>data[[#This Row],[id_customer]]&amp;data[[#This Row],[id_campaign]]</f>
        <v>C0576cam06</v>
      </c>
      <c r="I9186">
        <f>DATEDIF(data[[#This Row],[join_date]],data[[#This Row],[buy_date]],"M")</f>
        <v>9</v>
      </c>
    </row>
    <row r="9187" spans="1:9" x14ac:dyDescent="0.25">
      <c r="A9187" t="s">
        <v>2349</v>
      </c>
      <c r="B9187" t="s">
        <v>24</v>
      </c>
      <c r="C9187" s="1">
        <v>44815</v>
      </c>
      <c r="D9187" s="1">
        <v>44815</v>
      </c>
      <c r="E9187">
        <f>VLOOKUP(data[[#This Row],[id_campaign]],campaign[],4,FALSE)</f>
        <v>62</v>
      </c>
      <c r="F9187" t="str">
        <f>VLOOKUP(data[[#This Row],[id_campaign]],campaign[],2,FALSE)</f>
        <v>OwnsComputer</v>
      </c>
      <c r="G9187" t="str">
        <f>VLOOKUP(data[[#This Row],[id_customer]],customer[],2,FALSE)</f>
        <v>Florry Bilbrey</v>
      </c>
      <c r="H9187" t="str">
        <f>data[[#This Row],[id_customer]]&amp;data[[#This Row],[id_campaign]]</f>
        <v>C0577cam11</v>
      </c>
      <c r="I9187">
        <f>DATEDIF(data[[#This Row],[join_date]],data[[#This Row],[buy_date]],"M")</f>
        <v>0</v>
      </c>
    </row>
    <row r="9188" spans="1:9" x14ac:dyDescent="0.25">
      <c r="A9188" t="s">
        <v>2349</v>
      </c>
      <c r="B9188" t="s">
        <v>24</v>
      </c>
      <c r="C9188" s="1">
        <v>44815</v>
      </c>
      <c r="D9188" s="1">
        <v>44853</v>
      </c>
      <c r="E9188">
        <f>VLOOKUP(data[[#This Row],[id_campaign]],campaign[],4,FALSE)</f>
        <v>62</v>
      </c>
      <c r="F9188" t="str">
        <f>VLOOKUP(data[[#This Row],[id_campaign]],campaign[],2,FALSE)</f>
        <v>OwnsComputer</v>
      </c>
      <c r="G9188" t="str">
        <f>VLOOKUP(data[[#This Row],[id_customer]],customer[],2,FALSE)</f>
        <v>Florry Bilbrey</v>
      </c>
      <c r="H9188" t="str">
        <f>data[[#This Row],[id_customer]]&amp;data[[#This Row],[id_campaign]]</f>
        <v>C0577cam11</v>
      </c>
      <c r="I9188">
        <f>DATEDIF(data[[#This Row],[join_date]],data[[#This Row],[buy_date]],"M")</f>
        <v>1</v>
      </c>
    </row>
    <row r="9189" spans="1:9" x14ac:dyDescent="0.25">
      <c r="A9189" t="s">
        <v>2349</v>
      </c>
      <c r="B9189" t="s">
        <v>24</v>
      </c>
      <c r="C9189" s="1">
        <v>44815</v>
      </c>
      <c r="D9189" s="1">
        <v>44891</v>
      </c>
      <c r="E9189">
        <f>VLOOKUP(data[[#This Row],[id_campaign]],campaign[],4,FALSE)</f>
        <v>62</v>
      </c>
      <c r="F9189" t="str">
        <f>VLOOKUP(data[[#This Row],[id_campaign]],campaign[],2,FALSE)</f>
        <v>OwnsComputer</v>
      </c>
      <c r="G9189" t="str">
        <f>VLOOKUP(data[[#This Row],[id_customer]],customer[],2,FALSE)</f>
        <v>Florry Bilbrey</v>
      </c>
      <c r="H9189" t="str">
        <f>data[[#This Row],[id_customer]]&amp;data[[#This Row],[id_campaign]]</f>
        <v>C0577cam11</v>
      </c>
      <c r="I9189">
        <f>DATEDIF(data[[#This Row],[join_date]],data[[#This Row],[buy_date]],"M")</f>
        <v>2</v>
      </c>
    </row>
    <row r="9190" spans="1:9" x14ac:dyDescent="0.25">
      <c r="A9190" t="s">
        <v>2349</v>
      </c>
      <c r="B9190" t="s">
        <v>24</v>
      </c>
      <c r="C9190" s="1">
        <v>44815</v>
      </c>
      <c r="D9190" s="1">
        <v>44913</v>
      </c>
      <c r="E9190">
        <f>VLOOKUP(data[[#This Row],[id_campaign]],campaign[],4,FALSE)</f>
        <v>62</v>
      </c>
      <c r="F9190" t="str">
        <f>VLOOKUP(data[[#This Row],[id_campaign]],campaign[],2,FALSE)</f>
        <v>OwnsComputer</v>
      </c>
      <c r="G9190" t="str">
        <f>VLOOKUP(data[[#This Row],[id_customer]],customer[],2,FALSE)</f>
        <v>Florry Bilbrey</v>
      </c>
      <c r="H9190" t="str">
        <f>data[[#This Row],[id_customer]]&amp;data[[#This Row],[id_campaign]]</f>
        <v>C0577cam11</v>
      </c>
      <c r="I9190">
        <f>DATEDIF(data[[#This Row],[join_date]],data[[#This Row],[buy_date]],"M")</f>
        <v>3</v>
      </c>
    </row>
    <row r="9191" spans="1:9" x14ac:dyDescent="0.25">
      <c r="A9191" t="s">
        <v>2349</v>
      </c>
      <c r="B9191" t="s">
        <v>24</v>
      </c>
      <c r="C9191" s="1">
        <v>44815</v>
      </c>
      <c r="D9191" s="1">
        <v>44937</v>
      </c>
      <c r="E9191">
        <f>VLOOKUP(data[[#This Row],[id_campaign]],campaign[],4,FALSE)</f>
        <v>62</v>
      </c>
      <c r="F9191" t="str">
        <f>VLOOKUP(data[[#This Row],[id_campaign]],campaign[],2,FALSE)</f>
        <v>OwnsComputer</v>
      </c>
      <c r="G9191" t="str">
        <f>VLOOKUP(data[[#This Row],[id_customer]],customer[],2,FALSE)</f>
        <v>Florry Bilbrey</v>
      </c>
      <c r="H9191" t="str">
        <f>data[[#This Row],[id_customer]]&amp;data[[#This Row],[id_campaign]]</f>
        <v>C0577cam11</v>
      </c>
      <c r="I9191">
        <f>DATEDIF(data[[#This Row],[join_date]],data[[#This Row],[buy_date]],"M")</f>
        <v>4</v>
      </c>
    </row>
    <row r="9192" spans="1:9" x14ac:dyDescent="0.25">
      <c r="A9192" t="s">
        <v>2349</v>
      </c>
      <c r="B9192" t="s">
        <v>24</v>
      </c>
      <c r="C9192" s="1">
        <v>44815</v>
      </c>
      <c r="D9192" s="1">
        <v>44975</v>
      </c>
      <c r="E9192">
        <f>VLOOKUP(data[[#This Row],[id_campaign]],campaign[],4,FALSE)</f>
        <v>62</v>
      </c>
      <c r="F9192" t="str">
        <f>VLOOKUP(data[[#This Row],[id_campaign]],campaign[],2,FALSE)</f>
        <v>OwnsComputer</v>
      </c>
      <c r="G9192" t="str">
        <f>VLOOKUP(data[[#This Row],[id_customer]],customer[],2,FALSE)</f>
        <v>Florry Bilbrey</v>
      </c>
      <c r="H9192" t="str">
        <f>data[[#This Row],[id_customer]]&amp;data[[#This Row],[id_campaign]]</f>
        <v>C0577cam11</v>
      </c>
      <c r="I9192">
        <f>DATEDIF(data[[#This Row],[join_date]],data[[#This Row],[buy_date]],"M")</f>
        <v>5</v>
      </c>
    </row>
    <row r="9193" spans="1:9" x14ac:dyDescent="0.25">
      <c r="A9193" t="s">
        <v>2349</v>
      </c>
      <c r="B9193" t="s">
        <v>24</v>
      </c>
      <c r="C9193" s="1">
        <v>44815</v>
      </c>
      <c r="D9193" s="1">
        <v>45008</v>
      </c>
      <c r="E9193">
        <f>VLOOKUP(data[[#This Row],[id_campaign]],campaign[],4,FALSE)</f>
        <v>62</v>
      </c>
      <c r="F9193" t="str">
        <f>VLOOKUP(data[[#This Row],[id_campaign]],campaign[],2,FALSE)</f>
        <v>OwnsComputer</v>
      </c>
      <c r="G9193" t="str">
        <f>VLOOKUP(data[[#This Row],[id_customer]],customer[],2,FALSE)</f>
        <v>Florry Bilbrey</v>
      </c>
      <c r="H9193" t="str">
        <f>data[[#This Row],[id_customer]]&amp;data[[#This Row],[id_campaign]]</f>
        <v>C0577cam11</v>
      </c>
      <c r="I9193">
        <f>DATEDIF(data[[#This Row],[join_date]],data[[#This Row],[buy_date]],"M")</f>
        <v>6</v>
      </c>
    </row>
    <row r="9194" spans="1:9" x14ac:dyDescent="0.25">
      <c r="A9194" t="s">
        <v>2349</v>
      </c>
      <c r="B9194" t="s">
        <v>24</v>
      </c>
      <c r="C9194" s="1">
        <v>44815</v>
      </c>
      <c r="D9194" s="1">
        <v>45039</v>
      </c>
      <c r="E9194">
        <f>VLOOKUP(data[[#This Row],[id_campaign]],campaign[],4,FALSE)</f>
        <v>62</v>
      </c>
      <c r="F9194" t="str">
        <f>VLOOKUP(data[[#This Row],[id_campaign]],campaign[],2,FALSE)</f>
        <v>OwnsComputer</v>
      </c>
      <c r="G9194" t="str">
        <f>VLOOKUP(data[[#This Row],[id_customer]],customer[],2,FALSE)</f>
        <v>Florry Bilbrey</v>
      </c>
      <c r="H9194" t="str">
        <f>data[[#This Row],[id_customer]]&amp;data[[#This Row],[id_campaign]]</f>
        <v>C0577cam11</v>
      </c>
      <c r="I9194">
        <f>DATEDIF(data[[#This Row],[join_date]],data[[#This Row],[buy_date]],"M")</f>
        <v>7</v>
      </c>
    </row>
    <row r="9195" spans="1:9" x14ac:dyDescent="0.25">
      <c r="A9195" t="s">
        <v>2349</v>
      </c>
      <c r="B9195" t="s">
        <v>24</v>
      </c>
      <c r="C9195" s="1">
        <v>44815</v>
      </c>
      <c r="D9195" s="1">
        <v>45069</v>
      </c>
      <c r="E9195">
        <f>VLOOKUP(data[[#This Row],[id_campaign]],campaign[],4,FALSE)</f>
        <v>62</v>
      </c>
      <c r="F9195" t="str">
        <f>VLOOKUP(data[[#This Row],[id_campaign]],campaign[],2,FALSE)</f>
        <v>OwnsComputer</v>
      </c>
      <c r="G9195" t="str">
        <f>VLOOKUP(data[[#This Row],[id_customer]],customer[],2,FALSE)</f>
        <v>Florry Bilbrey</v>
      </c>
      <c r="H9195" t="str">
        <f>data[[#This Row],[id_customer]]&amp;data[[#This Row],[id_campaign]]</f>
        <v>C0577cam11</v>
      </c>
      <c r="I9195">
        <f>DATEDIF(data[[#This Row],[join_date]],data[[#This Row],[buy_date]],"M")</f>
        <v>8</v>
      </c>
    </row>
    <row r="9196" spans="1:9" x14ac:dyDescent="0.25">
      <c r="A9196" t="s">
        <v>2349</v>
      </c>
      <c r="B9196" t="s">
        <v>6</v>
      </c>
      <c r="C9196" s="1">
        <v>44924</v>
      </c>
      <c r="D9196" s="1">
        <v>44924</v>
      </c>
      <c r="E9196">
        <f>VLOOKUP(data[[#This Row],[id_campaign]],campaign[],4,FALSE)</f>
        <v>26</v>
      </c>
      <c r="F9196" t="str">
        <f>VLOOKUP(data[[#This Row],[id_campaign]],campaign[],2,FALSE)</f>
        <v>HandsetRefurbished</v>
      </c>
      <c r="G9196" t="str">
        <f>VLOOKUP(data[[#This Row],[id_customer]],customer[],2,FALSE)</f>
        <v>Florry Bilbrey</v>
      </c>
      <c r="H9196" t="str">
        <f>data[[#This Row],[id_customer]]&amp;data[[#This Row],[id_campaign]]</f>
        <v>C0577cam02</v>
      </c>
      <c r="I9196">
        <f>DATEDIF(data[[#This Row],[join_date]],data[[#This Row],[buy_date]],"M")</f>
        <v>0</v>
      </c>
    </row>
    <row r="9197" spans="1:9" x14ac:dyDescent="0.25">
      <c r="A9197" t="s">
        <v>2349</v>
      </c>
      <c r="B9197" t="s">
        <v>6</v>
      </c>
      <c r="C9197" s="1">
        <v>44924</v>
      </c>
      <c r="D9197" s="1">
        <v>44968</v>
      </c>
      <c r="E9197">
        <f>VLOOKUP(data[[#This Row],[id_campaign]],campaign[],4,FALSE)</f>
        <v>26</v>
      </c>
      <c r="F9197" t="str">
        <f>VLOOKUP(data[[#This Row],[id_campaign]],campaign[],2,FALSE)</f>
        <v>HandsetRefurbished</v>
      </c>
      <c r="G9197" t="str">
        <f>VLOOKUP(data[[#This Row],[id_customer]],customer[],2,FALSE)</f>
        <v>Florry Bilbrey</v>
      </c>
      <c r="H9197" t="str">
        <f>data[[#This Row],[id_customer]]&amp;data[[#This Row],[id_campaign]]</f>
        <v>C0577cam02</v>
      </c>
      <c r="I9197">
        <f>DATEDIF(data[[#This Row],[join_date]],data[[#This Row],[buy_date]],"M")</f>
        <v>1</v>
      </c>
    </row>
    <row r="9198" spans="1:9" x14ac:dyDescent="0.25">
      <c r="A9198" t="s">
        <v>2349</v>
      </c>
      <c r="B9198" t="s">
        <v>6</v>
      </c>
      <c r="C9198" s="1">
        <v>44924</v>
      </c>
      <c r="D9198" s="1">
        <v>45015</v>
      </c>
      <c r="E9198">
        <f>VLOOKUP(data[[#This Row],[id_campaign]],campaign[],4,FALSE)</f>
        <v>26</v>
      </c>
      <c r="F9198" t="str">
        <f>VLOOKUP(data[[#This Row],[id_campaign]],campaign[],2,FALSE)</f>
        <v>HandsetRefurbished</v>
      </c>
      <c r="G9198" t="str">
        <f>VLOOKUP(data[[#This Row],[id_customer]],customer[],2,FALSE)</f>
        <v>Florry Bilbrey</v>
      </c>
      <c r="H9198" t="str">
        <f>data[[#This Row],[id_customer]]&amp;data[[#This Row],[id_campaign]]</f>
        <v>C0577cam02</v>
      </c>
      <c r="I9198">
        <f>DATEDIF(data[[#This Row],[join_date]],data[[#This Row],[buy_date]],"M")</f>
        <v>3</v>
      </c>
    </row>
    <row r="9199" spans="1:9" x14ac:dyDescent="0.25">
      <c r="A9199" t="s">
        <v>2349</v>
      </c>
      <c r="B9199" t="s">
        <v>6</v>
      </c>
      <c r="C9199" s="1">
        <v>44924</v>
      </c>
      <c r="D9199" s="1">
        <v>45022</v>
      </c>
      <c r="E9199">
        <f>VLOOKUP(data[[#This Row],[id_campaign]],campaign[],4,FALSE)</f>
        <v>26</v>
      </c>
      <c r="F9199" t="str">
        <f>VLOOKUP(data[[#This Row],[id_campaign]],campaign[],2,FALSE)</f>
        <v>HandsetRefurbished</v>
      </c>
      <c r="G9199" t="str">
        <f>VLOOKUP(data[[#This Row],[id_customer]],customer[],2,FALSE)</f>
        <v>Florry Bilbrey</v>
      </c>
      <c r="H9199" t="str">
        <f>data[[#This Row],[id_customer]]&amp;data[[#This Row],[id_campaign]]</f>
        <v>C0577cam02</v>
      </c>
      <c r="I9199">
        <f>DATEDIF(data[[#This Row],[join_date]],data[[#This Row],[buy_date]],"M")</f>
        <v>3</v>
      </c>
    </row>
    <row r="9200" spans="1:9" x14ac:dyDescent="0.25">
      <c r="A9200" t="s">
        <v>2349</v>
      </c>
      <c r="B9200" t="s">
        <v>6</v>
      </c>
      <c r="C9200" s="1">
        <v>44924</v>
      </c>
      <c r="D9200" s="1">
        <v>45047</v>
      </c>
      <c r="E9200">
        <f>VLOOKUP(data[[#This Row],[id_campaign]],campaign[],4,FALSE)</f>
        <v>26</v>
      </c>
      <c r="F9200" t="str">
        <f>VLOOKUP(data[[#This Row],[id_campaign]],campaign[],2,FALSE)</f>
        <v>HandsetRefurbished</v>
      </c>
      <c r="G9200" t="str">
        <f>VLOOKUP(data[[#This Row],[id_customer]],customer[],2,FALSE)</f>
        <v>Florry Bilbrey</v>
      </c>
      <c r="H9200" t="str">
        <f>data[[#This Row],[id_customer]]&amp;data[[#This Row],[id_campaign]]</f>
        <v>C0577cam02</v>
      </c>
      <c r="I9200">
        <f>DATEDIF(data[[#This Row],[join_date]],data[[#This Row],[buy_date]],"M")</f>
        <v>4</v>
      </c>
    </row>
    <row r="9201" spans="1:9" x14ac:dyDescent="0.25">
      <c r="A9201" t="s">
        <v>2349</v>
      </c>
      <c r="B9201" t="s">
        <v>6</v>
      </c>
      <c r="C9201" s="1">
        <v>44924</v>
      </c>
      <c r="D9201" s="1">
        <v>45084</v>
      </c>
      <c r="E9201">
        <f>VLOOKUP(data[[#This Row],[id_campaign]],campaign[],4,FALSE)</f>
        <v>26</v>
      </c>
      <c r="F9201" t="str">
        <f>VLOOKUP(data[[#This Row],[id_campaign]],campaign[],2,FALSE)</f>
        <v>HandsetRefurbished</v>
      </c>
      <c r="G9201" t="str">
        <f>VLOOKUP(data[[#This Row],[id_customer]],customer[],2,FALSE)</f>
        <v>Florry Bilbrey</v>
      </c>
      <c r="H9201" t="str">
        <f>data[[#This Row],[id_customer]]&amp;data[[#This Row],[id_campaign]]</f>
        <v>C0577cam02</v>
      </c>
      <c r="I9201">
        <f>DATEDIF(data[[#This Row],[join_date]],data[[#This Row],[buy_date]],"M")</f>
        <v>5</v>
      </c>
    </row>
    <row r="9202" spans="1:9" x14ac:dyDescent="0.25">
      <c r="A9202" t="s">
        <v>2353</v>
      </c>
      <c r="B9202" t="s">
        <v>28</v>
      </c>
      <c r="C9202" s="1">
        <v>44626</v>
      </c>
      <c r="D9202" s="1">
        <v>44626</v>
      </c>
      <c r="E9202">
        <f>VLOOKUP(data[[#This Row],[id_campaign]],campaign[],4,FALSE)</f>
        <v>25</v>
      </c>
      <c r="F9202" t="str">
        <f>VLOOKUP(data[[#This Row],[id_campaign]],campaign[],2,FALSE)</f>
        <v>NewCellphoneUser</v>
      </c>
      <c r="G9202" t="str">
        <f>VLOOKUP(data[[#This Row],[id_customer]],customer[],2,FALSE)</f>
        <v>Sidney Leither</v>
      </c>
      <c r="H9202" t="str">
        <f>data[[#This Row],[id_customer]]&amp;data[[#This Row],[id_campaign]]</f>
        <v>C0578cam13</v>
      </c>
      <c r="I9202">
        <f>DATEDIF(data[[#This Row],[join_date]],data[[#This Row],[buy_date]],"M")</f>
        <v>0</v>
      </c>
    </row>
    <row r="9203" spans="1:9" x14ac:dyDescent="0.25">
      <c r="A9203" t="s">
        <v>2353</v>
      </c>
      <c r="B9203" t="s">
        <v>28</v>
      </c>
      <c r="C9203" s="1">
        <v>44626</v>
      </c>
      <c r="D9203" s="1">
        <v>44658</v>
      </c>
      <c r="E9203">
        <f>VLOOKUP(data[[#This Row],[id_campaign]],campaign[],4,FALSE)</f>
        <v>25</v>
      </c>
      <c r="F9203" t="str">
        <f>VLOOKUP(data[[#This Row],[id_campaign]],campaign[],2,FALSE)</f>
        <v>NewCellphoneUser</v>
      </c>
      <c r="G9203" t="str">
        <f>VLOOKUP(data[[#This Row],[id_customer]],customer[],2,FALSE)</f>
        <v>Sidney Leither</v>
      </c>
      <c r="H9203" t="str">
        <f>data[[#This Row],[id_customer]]&amp;data[[#This Row],[id_campaign]]</f>
        <v>C0578cam13</v>
      </c>
      <c r="I9203">
        <f>DATEDIF(data[[#This Row],[join_date]],data[[#This Row],[buy_date]],"M")</f>
        <v>1</v>
      </c>
    </row>
    <row r="9204" spans="1:9" x14ac:dyDescent="0.25">
      <c r="A9204" t="s">
        <v>2353</v>
      </c>
      <c r="B9204" t="s">
        <v>28</v>
      </c>
      <c r="C9204" s="1">
        <v>44626</v>
      </c>
      <c r="D9204" s="1">
        <v>44730</v>
      </c>
      <c r="E9204">
        <f>VLOOKUP(data[[#This Row],[id_campaign]],campaign[],4,FALSE)</f>
        <v>25</v>
      </c>
      <c r="F9204" t="str">
        <f>VLOOKUP(data[[#This Row],[id_campaign]],campaign[],2,FALSE)</f>
        <v>NewCellphoneUser</v>
      </c>
      <c r="G9204" t="str">
        <f>VLOOKUP(data[[#This Row],[id_customer]],customer[],2,FALSE)</f>
        <v>Sidney Leither</v>
      </c>
      <c r="H9204" t="str">
        <f>data[[#This Row],[id_customer]]&amp;data[[#This Row],[id_campaign]]</f>
        <v>C0578cam13</v>
      </c>
      <c r="I9204">
        <f>DATEDIF(data[[#This Row],[join_date]],data[[#This Row],[buy_date]],"M")</f>
        <v>3</v>
      </c>
    </row>
    <row r="9205" spans="1:9" x14ac:dyDescent="0.25">
      <c r="A9205" t="s">
        <v>2353</v>
      </c>
      <c r="B9205" t="s">
        <v>28</v>
      </c>
      <c r="C9205" s="1">
        <v>44626</v>
      </c>
      <c r="D9205" s="1">
        <v>44872</v>
      </c>
      <c r="E9205">
        <f>VLOOKUP(data[[#This Row],[id_campaign]],campaign[],4,FALSE)</f>
        <v>25</v>
      </c>
      <c r="F9205" t="str">
        <f>VLOOKUP(data[[#This Row],[id_campaign]],campaign[],2,FALSE)</f>
        <v>NewCellphoneUser</v>
      </c>
      <c r="G9205" t="str">
        <f>VLOOKUP(data[[#This Row],[id_customer]],customer[],2,FALSE)</f>
        <v>Sidney Leither</v>
      </c>
      <c r="H9205" t="str">
        <f>data[[#This Row],[id_customer]]&amp;data[[#This Row],[id_campaign]]</f>
        <v>C0578cam13</v>
      </c>
      <c r="I9205">
        <f>DATEDIF(data[[#This Row],[join_date]],data[[#This Row],[buy_date]],"M")</f>
        <v>8</v>
      </c>
    </row>
    <row r="9206" spans="1:9" x14ac:dyDescent="0.25">
      <c r="A9206" t="s">
        <v>2353</v>
      </c>
      <c r="B9206" t="s">
        <v>28</v>
      </c>
      <c r="C9206" s="1">
        <v>44626</v>
      </c>
      <c r="D9206" s="1">
        <v>44906</v>
      </c>
      <c r="E9206">
        <f>VLOOKUP(data[[#This Row],[id_campaign]],campaign[],4,FALSE)</f>
        <v>25</v>
      </c>
      <c r="F9206" t="str">
        <f>VLOOKUP(data[[#This Row],[id_campaign]],campaign[],2,FALSE)</f>
        <v>NewCellphoneUser</v>
      </c>
      <c r="G9206" t="str">
        <f>VLOOKUP(data[[#This Row],[id_customer]],customer[],2,FALSE)</f>
        <v>Sidney Leither</v>
      </c>
      <c r="H9206" t="str">
        <f>data[[#This Row],[id_customer]]&amp;data[[#This Row],[id_campaign]]</f>
        <v>C0578cam13</v>
      </c>
      <c r="I9206">
        <f>DATEDIF(data[[#This Row],[join_date]],data[[#This Row],[buy_date]],"M")</f>
        <v>9</v>
      </c>
    </row>
    <row r="9207" spans="1:9" x14ac:dyDescent="0.25">
      <c r="A9207" t="s">
        <v>2353</v>
      </c>
      <c r="B9207" t="s">
        <v>28</v>
      </c>
      <c r="C9207" s="1">
        <v>44626</v>
      </c>
      <c r="D9207" s="1">
        <v>44969</v>
      </c>
      <c r="E9207">
        <f>VLOOKUP(data[[#This Row],[id_campaign]],campaign[],4,FALSE)</f>
        <v>25</v>
      </c>
      <c r="F9207" t="str">
        <f>VLOOKUP(data[[#This Row],[id_campaign]],campaign[],2,FALSE)</f>
        <v>NewCellphoneUser</v>
      </c>
      <c r="G9207" t="str">
        <f>VLOOKUP(data[[#This Row],[id_customer]],customer[],2,FALSE)</f>
        <v>Sidney Leither</v>
      </c>
      <c r="H9207" t="str">
        <f>data[[#This Row],[id_customer]]&amp;data[[#This Row],[id_campaign]]</f>
        <v>C0578cam13</v>
      </c>
      <c r="I9207">
        <f>DATEDIF(data[[#This Row],[join_date]],data[[#This Row],[buy_date]],"M")</f>
        <v>11</v>
      </c>
    </row>
    <row r="9208" spans="1:9" x14ac:dyDescent="0.25">
      <c r="A9208" t="s">
        <v>2353</v>
      </c>
      <c r="B9208" t="s">
        <v>28</v>
      </c>
      <c r="C9208" s="1">
        <v>44626</v>
      </c>
      <c r="D9208" s="1">
        <v>44997</v>
      </c>
      <c r="E9208">
        <f>VLOOKUP(data[[#This Row],[id_campaign]],campaign[],4,FALSE)</f>
        <v>25</v>
      </c>
      <c r="F9208" t="str">
        <f>VLOOKUP(data[[#This Row],[id_campaign]],campaign[],2,FALSE)</f>
        <v>NewCellphoneUser</v>
      </c>
      <c r="G9208" t="str">
        <f>VLOOKUP(data[[#This Row],[id_customer]],customer[],2,FALSE)</f>
        <v>Sidney Leither</v>
      </c>
      <c r="H9208" t="str">
        <f>data[[#This Row],[id_customer]]&amp;data[[#This Row],[id_campaign]]</f>
        <v>C0578cam13</v>
      </c>
      <c r="I9208">
        <f>DATEDIF(data[[#This Row],[join_date]],data[[#This Row],[buy_date]],"M")</f>
        <v>12</v>
      </c>
    </row>
    <row r="9209" spans="1:9" x14ac:dyDescent="0.25">
      <c r="A9209" t="s">
        <v>2353</v>
      </c>
      <c r="B9209" t="s">
        <v>28</v>
      </c>
      <c r="C9209" s="1">
        <v>44626</v>
      </c>
      <c r="D9209" s="1">
        <v>45067</v>
      </c>
      <c r="E9209">
        <f>VLOOKUP(data[[#This Row],[id_campaign]],campaign[],4,FALSE)</f>
        <v>25</v>
      </c>
      <c r="F9209" t="str">
        <f>VLOOKUP(data[[#This Row],[id_campaign]],campaign[],2,FALSE)</f>
        <v>NewCellphoneUser</v>
      </c>
      <c r="G9209" t="str">
        <f>VLOOKUP(data[[#This Row],[id_customer]],customer[],2,FALSE)</f>
        <v>Sidney Leither</v>
      </c>
      <c r="H9209" t="str">
        <f>data[[#This Row],[id_customer]]&amp;data[[#This Row],[id_campaign]]</f>
        <v>C0578cam13</v>
      </c>
      <c r="I9209">
        <f>DATEDIF(data[[#This Row],[join_date]],data[[#This Row],[buy_date]],"M")</f>
        <v>14</v>
      </c>
    </row>
    <row r="9210" spans="1:9" x14ac:dyDescent="0.25">
      <c r="A9210" t="s">
        <v>2353</v>
      </c>
      <c r="B9210" t="s">
        <v>6</v>
      </c>
      <c r="C9210" s="1">
        <v>44667</v>
      </c>
      <c r="D9210" s="1">
        <v>44667</v>
      </c>
      <c r="E9210">
        <f>VLOOKUP(data[[#This Row],[id_campaign]],campaign[],4,FALSE)</f>
        <v>26</v>
      </c>
      <c r="F9210" t="str">
        <f>VLOOKUP(data[[#This Row],[id_campaign]],campaign[],2,FALSE)</f>
        <v>HandsetRefurbished</v>
      </c>
      <c r="G9210" t="str">
        <f>VLOOKUP(data[[#This Row],[id_customer]],customer[],2,FALSE)</f>
        <v>Sidney Leither</v>
      </c>
      <c r="H9210" t="str">
        <f>data[[#This Row],[id_customer]]&amp;data[[#This Row],[id_campaign]]</f>
        <v>C0578cam02</v>
      </c>
      <c r="I9210">
        <f>DATEDIF(data[[#This Row],[join_date]],data[[#This Row],[buy_date]],"M")</f>
        <v>0</v>
      </c>
    </row>
    <row r="9211" spans="1:9" x14ac:dyDescent="0.25">
      <c r="A9211" t="s">
        <v>2353</v>
      </c>
      <c r="B9211" t="s">
        <v>6</v>
      </c>
      <c r="C9211" s="1">
        <v>44667</v>
      </c>
      <c r="D9211" s="1">
        <v>44702</v>
      </c>
      <c r="E9211">
        <f>VLOOKUP(data[[#This Row],[id_campaign]],campaign[],4,FALSE)</f>
        <v>26</v>
      </c>
      <c r="F9211" t="str">
        <f>VLOOKUP(data[[#This Row],[id_campaign]],campaign[],2,FALSE)</f>
        <v>HandsetRefurbished</v>
      </c>
      <c r="G9211" t="str">
        <f>VLOOKUP(data[[#This Row],[id_customer]],customer[],2,FALSE)</f>
        <v>Sidney Leither</v>
      </c>
      <c r="H9211" t="str">
        <f>data[[#This Row],[id_customer]]&amp;data[[#This Row],[id_campaign]]</f>
        <v>C0578cam02</v>
      </c>
      <c r="I9211">
        <f>DATEDIF(data[[#This Row],[join_date]],data[[#This Row],[buy_date]],"M")</f>
        <v>1</v>
      </c>
    </row>
    <row r="9212" spans="1:9" x14ac:dyDescent="0.25">
      <c r="A9212" t="s">
        <v>2353</v>
      </c>
      <c r="B9212" t="s">
        <v>6</v>
      </c>
      <c r="C9212" s="1">
        <v>44667</v>
      </c>
      <c r="D9212" s="1">
        <v>44763</v>
      </c>
      <c r="E9212">
        <f>VLOOKUP(data[[#This Row],[id_campaign]],campaign[],4,FALSE)</f>
        <v>26</v>
      </c>
      <c r="F9212" t="str">
        <f>VLOOKUP(data[[#This Row],[id_campaign]],campaign[],2,FALSE)</f>
        <v>HandsetRefurbished</v>
      </c>
      <c r="G9212" t="str">
        <f>VLOOKUP(data[[#This Row],[id_customer]],customer[],2,FALSE)</f>
        <v>Sidney Leither</v>
      </c>
      <c r="H9212" t="str">
        <f>data[[#This Row],[id_customer]]&amp;data[[#This Row],[id_campaign]]</f>
        <v>C0578cam02</v>
      </c>
      <c r="I9212">
        <f>DATEDIF(data[[#This Row],[join_date]],data[[#This Row],[buy_date]],"M")</f>
        <v>3</v>
      </c>
    </row>
    <row r="9213" spans="1:9" x14ac:dyDescent="0.25">
      <c r="A9213" t="s">
        <v>2353</v>
      </c>
      <c r="B9213" t="s">
        <v>6</v>
      </c>
      <c r="C9213" s="1">
        <v>44667</v>
      </c>
      <c r="D9213" s="1">
        <v>44828</v>
      </c>
      <c r="E9213">
        <f>VLOOKUP(data[[#This Row],[id_campaign]],campaign[],4,FALSE)</f>
        <v>26</v>
      </c>
      <c r="F9213" t="str">
        <f>VLOOKUP(data[[#This Row],[id_campaign]],campaign[],2,FALSE)</f>
        <v>HandsetRefurbished</v>
      </c>
      <c r="G9213" t="str">
        <f>VLOOKUP(data[[#This Row],[id_customer]],customer[],2,FALSE)</f>
        <v>Sidney Leither</v>
      </c>
      <c r="H9213" t="str">
        <f>data[[#This Row],[id_customer]]&amp;data[[#This Row],[id_campaign]]</f>
        <v>C0578cam02</v>
      </c>
      <c r="I9213">
        <f>DATEDIF(data[[#This Row],[join_date]],data[[#This Row],[buy_date]],"M")</f>
        <v>5</v>
      </c>
    </row>
    <row r="9214" spans="1:9" x14ac:dyDescent="0.25">
      <c r="A9214" t="s">
        <v>2353</v>
      </c>
      <c r="B9214" t="s">
        <v>6</v>
      </c>
      <c r="C9214" s="1">
        <v>44667</v>
      </c>
      <c r="D9214" s="1">
        <v>44853</v>
      </c>
      <c r="E9214">
        <f>VLOOKUP(data[[#This Row],[id_campaign]],campaign[],4,FALSE)</f>
        <v>26</v>
      </c>
      <c r="F9214" t="str">
        <f>VLOOKUP(data[[#This Row],[id_campaign]],campaign[],2,FALSE)</f>
        <v>HandsetRefurbished</v>
      </c>
      <c r="G9214" t="str">
        <f>VLOOKUP(data[[#This Row],[id_customer]],customer[],2,FALSE)</f>
        <v>Sidney Leither</v>
      </c>
      <c r="H9214" t="str">
        <f>data[[#This Row],[id_customer]]&amp;data[[#This Row],[id_campaign]]</f>
        <v>C0578cam02</v>
      </c>
      <c r="I9214">
        <f>DATEDIF(data[[#This Row],[join_date]],data[[#This Row],[buy_date]],"M")</f>
        <v>6</v>
      </c>
    </row>
    <row r="9215" spans="1:9" x14ac:dyDescent="0.25">
      <c r="A9215" t="s">
        <v>2353</v>
      </c>
      <c r="B9215" t="s">
        <v>6</v>
      </c>
      <c r="C9215" s="1">
        <v>44667</v>
      </c>
      <c r="D9215" s="1">
        <v>44885</v>
      </c>
      <c r="E9215">
        <f>VLOOKUP(data[[#This Row],[id_campaign]],campaign[],4,FALSE)</f>
        <v>26</v>
      </c>
      <c r="F9215" t="str">
        <f>VLOOKUP(data[[#This Row],[id_campaign]],campaign[],2,FALSE)</f>
        <v>HandsetRefurbished</v>
      </c>
      <c r="G9215" t="str">
        <f>VLOOKUP(data[[#This Row],[id_customer]],customer[],2,FALSE)</f>
        <v>Sidney Leither</v>
      </c>
      <c r="H9215" t="str">
        <f>data[[#This Row],[id_customer]]&amp;data[[#This Row],[id_campaign]]</f>
        <v>C0578cam02</v>
      </c>
      <c r="I9215">
        <f>DATEDIF(data[[#This Row],[join_date]],data[[#This Row],[buy_date]],"M")</f>
        <v>7</v>
      </c>
    </row>
    <row r="9216" spans="1:9" x14ac:dyDescent="0.25">
      <c r="A9216" t="s">
        <v>2353</v>
      </c>
      <c r="B9216" t="s">
        <v>6</v>
      </c>
      <c r="C9216" s="1">
        <v>44667</v>
      </c>
      <c r="D9216" s="1">
        <v>44915</v>
      </c>
      <c r="E9216">
        <f>VLOOKUP(data[[#This Row],[id_campaign]],campaign[],4,FALSE)</f>
        <v>26</v>
      </c>
      <c r="F9216" t="str">
        <f>VLOOKUP(data[[#This Row],[id_campaign]],campaign[],2,FALSE)</f>
        <v>HandsetRefurbished</v>
      </c>
      <c r="G9216" t="str">
        <f>VLOOKUP(data[[#This Row],[id_customer]],customer[],2,FALSE)</f>
        <v>Sidney Leither</v>
      </c>
      <c r="H9216" t="str">
        <f>data[[#This Row],[id_customer]]&amp;data[[#This Row],[id_campaign]]</f>
        <v>C0578cam02</v>
      </c>
      <c r="I9216">
        <f>DATEDIF(data[[#This Row],[join_date]],data[[#This Row],[buy_date]],"M")</f>
        <v>8</v>
      </c>
    </row>
    <row r="9217" spans="1:9" x14ac:dyDescent="0.25">
      <c r="A9217" t="s">
        <v>2353</v>
      </c>
      <c r="B9217" t="s">
        <v>6</v>
      </c>
      <c r="C9217" s="1">
        <v>44667</v>
      </c>
      <c r="D9217" s="1">
        <v>45015</v>
      </c>
      <c r="E9217">
        <f>VLOOKUP(data[[#This Row],[id_campaign]],campaign[],4,FALSE)</f>
        <v>26</v>
      </c>
      <c r="F9217" t="str">
        <f>VLOOKUP(data[[#This Row],[id_campaign]],campaign[],2,FALSE)</f>
        <v>HandsetRefurbished</v>
      </c>
      <c r="G9217" t="str">
        <f>VLOOKUP(data[[#This Row],[id_customer]],customer[],2,FALSE)</f>
        <v>Sidney Leither</v>
      </c>
      <c r="H9217" t="str">
        <f>data[[#This Row],[id_customer]]&amp;data[[#This Row],[id_campaign]]</f>
        <v>C0578cam02</v>
      </c>
      <c r="I9217">
        <f>DATEDIF(data[[#This Row],[join_date]],data[[#This Row],[buy_date]],"M")</f>
        <v>11</v>
      </c>
    </row>
    <row r="9218" spans="1:9" x14ac:dyDescent="0.25">
      <c r="A9218" t="s">
        <v>2353</v>
      </c>
      <c r="B9218" t="s">
        <v>6</v>
      </c>
      <c r="C9218" s="1">
        <v>44667</v>
      </c>
      <c r="D9218" s="1">
        <v>45045</v>
      </c>
      <c r="E9218">
        <f>VLOOKUP(data[[#This Row],[id_campaign]],campaign[],4,FALSE)</f>
        <v>26</v>
      </c>
      <c r="F9218" t="str">
        <f>VLOOKUP(data[[#This Row],[id_campaign]],campaign[],2,FALSE)</f>
        <v>HandsetRefurbished</v>
      </c>
      <c r="G9218" t="str">
        <f>VLOOKUP(data[[#This Row],[id_customer]],customer[],2,FALSE)</f>
        <v>Sidney Leither</v>
      </c>
      <c r="H9218" t="str">
        <f>data[[#This Row],[id_customer]]&amp;data[[#This Row],[id_campaign]]</f>
        <v>C0578cam02</v>
      </c>
      <c r="I9218">
        <f>DATEDIF(data[[#This Row],[join_date]],data[[#This Row],[buy_date]],"M")</f>
        <v>12</v>
      </c>
    </row>
    <row r="9219" spans="1:9" x14ac:dyDescent="0.25">
      <c r="A9219" t="s">
        <v>2357</v>
      </c>
      <c r="B9219" t="s">
        <v>34</v>
      </c>
      <c r="C9219" s="1">
        <v>44564</v>
      </c>
      <c r="D9219" s="1">
        <v>44564</v>
      </c>
      <c r="E9219">
        <f>VLOOKUP(data[[#This Row],[id_campaign]],campaign[],4,FALSE)</f>
        <v>16</v>
      </c>
      <c r="F9219" t="str">
        <f>VLOOKUP(data[[#This Row],[id_campaign]],campaign[],2,FALSE)</f>
        <v>MadeCallToRetentionTeam</v>
      </c>
      <c r="G9219" t="str">
        <f>VLOOKUP(data[[#This Row],[id_customer]],customer[],2,FALSE)</f>
        <v>Armin Sollitt</v>
      </c>
      <c r="H9219" t="str">
        <f>data[[#This Row],[id_customer]]&amp;data[[#This Row],[id_campaign]]</f>
        <v>C0579cam16</v>
      </c>
      <c r="I9219">
        <f>DATEDIF(data[[#This Row],[join_date]],data[[#This Row],[buy_date]],"M")</f>
        <v>0</v>
      </c>
    </row>
    <row r="9220" spans="1:9" x14ac:dyDescent="0.25">
      <c r="A9220" t="s">
        <v>2357</v>
      </c>
      <c r="B9220" t="s">
        <v>34</v>
      </c>
      <c r="C9220" s="1">
        <v>44564</v>
      </c>
      <c r="D9220" s="1">
        <v>44629</v>
      </c>
      <c r="E9220">
        <f>VLOOKUP(data[[#This Row],[id_campaign]],campaign[],4,FALSE)</f>
        <v>16</v>
      </c>
      <c r="F9220" t="str">
        <f>VLOOKUP(data[[#This Row],[id_campaign]],campaign[],2,FALSE)</f>
        <v>MadeCallToRetentionTeam</v>
      </c>
      <c r="G9220" t="str">
        <f>VLOOKUP(data[[#This Row],[id_customer]],customer[],2,FALSE)</f>
        <v>Armin Sollitt</v>
      </c>
      <c r="H9220" t="str">
        <f>data[[#This Row],[id_customer]]&amp;data[[#This Row],[id_campaign]]</f>
        <v>C0579cam16</v>
      </c>
      <c r="I9220">
        <f>DATEDIF(data[[#This Row],[join_date]],data[[#This Row],[buy_date]],"M")</f>
        <v>2</v>
      </c>
    </row>
    <row r="9221" spans="1:9" x14ac:dyDescent="0.25">
      <c r="A9221" t="s">
        <v>2357</v>
      </c>
      <c r="B9221" t="s">
        <v>34</v>
      </c>
      <c r="C9221" s="1">
        <v>44564</v>
      </c>
      <c r="D9221" s="1">
        <v>44663</v>
      </c>
      <c r="E9221">
        <f>VLOOKUP(data[[#This Row],[id_campaign]],campaign[],4,FALSE)</f>
        <v>16</v>
      </c>
      <c r="F9221" t="str">
        <f>VLOOKUP(data[[#This Row],[id_campaign]],campaign[],2,FALSE)</f>
        <v>MadeCallToRetentionTeam</v>
      </c>
      <c r="G9221" t="str">
        <f>VLOOKUP(data[[#This Row],[id_customer]],customer[],2,FALSE)</f>
        <v>Armin Sollitt</v>
      </c>
      <c r="H9221" t="str">
        <f>data[[#This Row],[id_customer]]&amp;data[[#This Row],[id_campaign]]</f>
        <v>C0579cam16</v>
      </c>
      <c r="I9221">
        <f>DATEDIF(data[[#This Row],[join_date]],data[[#This Row],[buy_date]],"M")</f>
        <v>3</v>
      </c>
    </row>
    <row r="9222" spans="1:9" x14ac:dyDescent="0.25">
      <c r="A9222" t="s">
        <v>2357</v>
      </c>
      <c r="B9222" t="s">
        <v>34</v>
      </c>
      <c r="C9222" s="1">
        <v>44564</v>
      </c>
      <c r="D9222" s="1">
        <v>44716</v>
      </c>
      <c r="E9222">
        <f>VLOOKUP(data[[#This Row],[id_campaign]],campaign[],4,FALSE)</f>
        <v>16</v>
      </c>
      <c r="F9222" t="str">
        <f>VLOOKUP(data[[#This Row],[id_campaign]],campaign[],2,FALSE)</f>
        <v>MadeCallToRetentionTeam</v>
      </c>
      <c r="G9222" t="str">
        <f>VLOOKUP(data[[#This Row],[id_customer]],customer[],2,FALSE)</f>
        <v>Armin Sollitt</v>
      </c>
      <c r="H9222" t="str">
        <f>data[[#This Row],[id_customer]]&amp;data[[#This Row],[id_campaign]]</f>
        <v>C0579cam16</v>
      </c>
      <c r="I9222">
        <f>DATEDIF(data[[#This Row],[join_date]],data[[#This Row],[buy_date]],"M")</f>
        <v>5</v>
      </c>
    </row>
    <row r="9223" spans="1:9" x14ac:dyDescent="0.25">
      <c r="A9223" t="s">
        <v>2357</v>
      </c>
      <c r="B9223" t="s">
        <v>34</v>
      </c>
      <c r="C9223" s="1">
        <v>44564</v>
      </c>
      <c r="D9223" s="1">
        <v>44746</v>
      </c>
      <c r="E9223">
        <f>VLOOKUP(data[[#This Row],[id_campaign]],campaign[],4,FALSE)</f>
        <v>16</v>
      </c>
      <c r="F9223" t="str">
        <f>VLOOKUP(data[[#This Row],[id_campaign]],campaign[],2,FALSE)</f>
        <v>MadeCallToRetentionTeam</v>
      </c>
      <c r="G9223" t="str">
        <f>VLOOKUP(data[[#This Row],[id_customer]],customer[],2,FALSE)</f>
        <v>Armin Sollitt</v>
      </c>
      <c r="H9223" t="str">
        <f>data[[#This Row],[id_customer]]&amp;data[[#This Row],[id_campaign]]</f>
        <v>C0579cam16</v>
      </c>
      <c r="I9223">
        <f>DATEDIF(data[[#This Row],[join_date]],data[[#This Row],[buy_date]],"M")</f>
        <v>6</v>
      </c>
    </row>
    <row r="9224" spans="1:9" x14ac:dyDescent="0.25">
      <c r="A9224" t="s">
        <v>2357</v>
      </c>
      <c r="B9224" t="s">
        <v>34</v>
      </c>
      <c r="C9224" s="1">
        <v>44564</v>
      </c>
      <c r="D9224" s="1">
        <v>44785</v>
      </c>
      <c r="E9224">
        <f>VLOOKUP(data[[#This Row],[id_campaign]],campaign[],4,FALSE)</f>
        <v>16</v>
      </c>
      <c r="F9224" t="str">
        <f>VLOOKUP(data[[#This Row],[id_campaign]],campaign[],2,FALSE)</f>
        <v>MadeCallToRetentionTeam</v>
      </c>
      <c r="G9224" t="str">
        <f>VLOOKUP(data[[#This Row],[id_customer]],customer[],2,FALSE)</f>
        <v>Armin Sollitt</v>
      </c>
      <c r="H9224" t="str">
        <f>data[[#This Row],[id_customer]]&amp;data[[#This Row],[id_campaign]]</f>
        <v>C0579cam16</v>
      </c>
      <c r="I9224">
        <f>DATEDIF(data[[#This Row],[join_date]],data[[#This Row],[buy_date]],"M")</f>
        <v>7</v>
      </c>
    </row>
    <row r="9225" spans="1:9" x14ac:dyDescent="0.25">
      <c r="A9225" t="s">
        <v>2357</v>
      </c>
      <c r="B9225" t="s">
        <v>34</v>
      </c>
      <c r="C9225" s="1">
        <v>44564</v>
      </c>
      <c r="D9225" s="1">
        <v>44814</v>
      </c>
      <c r="E9225">
        <f>VLOOKUP(data[[#This Row],[id_campaign]],campaign[],4,FALSE)</f>
        <v>16</v>
      </c>
      <c r="F9225" t="str">
        <f>VLOOKUP(data[[#This Row],[id_campaign]],campaign[],2,FALSE)</f>
        <v>MadeCallToRetentionTeam</v>
      </c>
      <c r="G9225" t="str">
        <f>VLOOKUP(data[[#This Row],[id_customer]],customer[],2,FALSE)</f>
        <v>Armin Sollitt</v>
      </c>
      <c r="H9225" t="str">
        <f>data[[#This Row],[id_customer]]&amp;data[[#This Row],[id_campaign]]</f>
        <v>C0579cam16</v>
      </c>
      <c r="I9225">
        <f>DATEDIF(data[[#This Row],[join_date]],data[[#This Row],[buy_date]],"M")</f>
        <v>8</v>
      </c>
    </row>
    <row r="9226" spans="1:9" x14ac:dyDescent="0.25">
      <c r="A9226" t="s">
        <v>2357</v>
      </c>
      <c r="B9226" t="s">
        <v>34</v>
      </c>
      <c r="C9226" s="1">
        <v>44564</v>
      </c>
      <c r="D9226" s="1">
        <v>44838</v>
      </c>
      <c r="E9226">
        <f>VLOOKUP(data[[#This Row],[id_campaign]],campaign[],4,FALSE)</f>
        <v>16</v>
      </c>
      <c r="F9226" t="str">
        <f>VLOOKUP(data[[#This Row],[id_campaign]],campaign[],2,FALSE)</f>
        <v>MadeCallToRetentionTeam</v>
      </c>
      <c r="G9226" t="str">
        <f>VLOOKUP(data[[#This Row],[id_customer]],customer[],2,FALSE)</f>
        <v>Armin Sollitt</v>
      </c>
      <c r="H9226" t="str">
        <f>data[[#This Row],[id_customer]]&amp;data[[#This Row],[id_campaign]]</f>
        <v>C0579cam16</v>
      </c>
      <c r="I9226">
        <f>DATEDIF(data[[#This Row],[join_date]],data[[#This Row],[buy_date]],"M")</f>
        <v>9</v>
      </c>
    </row>
    <row r="9227" spans="1:9" x14ac:dyDescent="0.25">
      <c r="A9227" t="s">
        <v>2357</v>
      </c>
      <c r="B9227" t="s">
        <v>34</v>
      </c>
      <c r="C9227" s="1">
        <v>44564</v>
      </c>
      <c r="D9227" s="1">
        <v>44868</v>
      </c>
      <c r="E9227">
        <f>VLOOKUP(data[[#This Row],[id_campaign]],campaign[],4,FALSE)</f>
        <v>16</v>
      </c>
      <c r="F9227" t="str">
        <f>VLOOKUP(data[[#This Row],[id_campaign]],campaign[],2,FALSE)</f>
        <v>MadeCallToRetentionTeam</v>
      </c>
      <c r="G9227" t="str">
        <f>VLOOKUP(data[[#This Row],[id_customer]],customer[],2,FALSE)</f>
        <v>Armin Sollitt</v>
      </c>
      <c r="H9227" t="str">
        <f>data[[#This Row],[id_customer]]&amp;data[[#This Row],[id_campaign]]</f>
        <v>C0579cam16</v>
      </c>
      <c r="I9227">
        <f>DATEDIF(data[[#This Row],[join_date]],data[[#This Row],[buy_date]],"M")</f>
        <v>10</v>
      </c>
    </row>
    <row r="9228" spans="1:9" x14ac:dyDescent="0.25">
      <c r="A9228" t="s">
        <v>2357</v>
      </c>
      <c r="B9228" t="s">
        <v>34</v>
      </c>
      <c r="C9228" s="1">
        <v>44564</v>
      </c>
      <c r="D9228" s="1">
        <v>44912</v>
      </c>
      <c r="E9228">
        <f>VLOOKUP(data[[#This Row],[id_campaign]],campaign[],4,FALSE)</f>
        <v>16</v>
      </c>
      <c r="F9228" t="str">
        <f>VLOOKUP(data[[#This Row],[id_campaign]],campaign[],2,FALSE)</f>
        <v>MadeCallToRetentionTeam</v>
      </c>
      <c r="G9228" t="str">
        <f>VLOOKUP(data[[#This Row],[id_customer]],customer[],2,FALSE)</f>
        <v>Armin Sollitt</v>
      </c>
      <c r="H9228" t="str">
        <f>data[[#This Row],[id_customer]]&amp;data[[#This Row],[id_campaign]]</f>
        <v>C0579cam16</v>
      </c>
      <c r="I9228">
        <f>DATEDIF(data[[#This Row],[join_date]],data[[#This Row],[buy_date]],"M")</f>
        <v>11</v>
      </c>
    </row>
    <row r="9229" spans="1:9" x14ac:dyDescent="0.25">
      <c r="A9229" t="s">
        <v>2357</v>
      </c>
      <c r="B9229" t="s">
        <v>34</v>
      </c>
      <c r="C9229" s="1">
        <v>44564</v>
      </c>
      <c r="D9229" s="1">
        <v>44938</v>
      </c>
      <c r="E9229">
        <f>VLOOKUP(data[[#This Row],[id_campaign]],campaign[],4,FALSE)</f>
        <v>16</v>
      </c>
      <c r="F9229" t="str">
        <f>VLOOKUP(data[[#This Row],[id_campaign]],campaign[],2,FALSE)</f>
        <v>MadeCallToRetentionTeam</v>
      </c>
      <c r="G9229" t="str">
        <f>VLOOKUP(data[[#This Row],[id_customer]],customer[],2,FALSE)</f>
        <v>Armin Sollitt</v>
      </c>
      <c r="H9229" t="str">
        <f>data[[#This Row],[id_customer]]&amp;data[[#This Row],[id_campaign]]</f>
        <v>C0579cam16</v>
      </c>
      <c r="I9229">
        <f>DATEDIF(data[[#This Row],[join_date]],data[[#This Row],[buy_date]],"M")</f>
        <v>12</v>
      </c>
    </row>
    <row r="9230" spans="1:9" x14ac:dyDescent="0.25">
      <c r="A9230" t="s">
        <v>2357</v>
      </c>
      <c r="B9230" t="s">
        <v>34</v>
      </c>
      <c r="C9230" s="1">
        <v>44564</v>
      </c>
      <c r="D9230" s="1">
        <v>44973</v>
      </c>
      <c r="E9230">
        <f>VLOOKUP(data[[#This Row],[id_campaign]],campaign[],4,FALSE)</f>
        <v>16</v>
      </c>
      <c r="F9230" t="str">
        <f>VLOOKUP(data[[#This Row],[id_campaign]],campaign[],2,FALSE)</f>
        <v>MadeCallToRetentionTeam</v>
      </c>
      <c r="G9230" t="str">
        <f>VLOOKUP(data[[#This Row],[id_customer]],customer[],2,FALSE)</f>
        <v>Armin Sollitt</v>
      </c>
      <c r="H9230" t="str">
        <f>data[[#This Row],[id_customer]]&amp;data[[#This Row],[id_campaign]]</f>
        <v>C0579cam16</v>
      </c>
      <c r="I9230">
        <f>DATEDIF(data[[#This Row],[join_date]],data[[#This Row],[buy_date]],"M")</f>
        <v>13</v>
      </c>
    </row>
    <row r="9231" spans="1:9" x14ac:dyDescent="0.25">
      <c r="A9231" t="s">
        <v>2357</v>
      </c>
      <c r="B9231" t="s">
        <v>34</v>
      </c>
      <c r="C9231" s="1">
        <v>44564</v>
      </c>
      <c r="D9231" s="1">
        <v>45000</v>
      </c>
      <c r="E9231">
        <f>VLOOKUP(data[[#This Row],[id_campaign]],campaign[],4,FALSE)</f>
        <v>16</v>
      </c>
      <c r="F9231" t="str">
        <f>VLOOKUP(data[[#This Row],[id_campaign]],campaign[],2,FALSE)</f>
        <v>MadeCallToRetentionTeam</v>
      </c>
      <c r="G9231" t="str">
        <f>VLOOKUP(data[[#This Row],[id_customer]],customer[],2,FALSE)</f>
        <v>Armin Sollitt</v>
      </c>
      <c r="H9231" t="str">
        <f>data[[#This Row],[id_customer]]&amp;data[[#This Row],[id_campaign]]</f>
        <v>C0579cam16</v>
      </c>
      <c r="I9231">
        <f>DATEDIF(data[[#This Row],[join_date]],data[[#This Row],[buy_date]],"M")</f>
        <v>14</v>
      </c>
    </row>
    <row r="9232" spans="1:9" x14ac:dyDescent="0.25">
      <c r="A9232" t="s">
        <v>2357</v>
      </c>
      <c r="B9232" t="s">
        <v>34</v>
      </c>
      <c r="C9232" s="1">
        <v>44564</v>
      </c>
      <c r="D9232" s="1">
        <v>45051</v>
      </c>
      <c r="E9232">
        <f>VLOOKUP(data[[#This Row],[id_campaign]],campaign[],4,FALSE)</f>
        <v>16</v>
      </c>
      <c r="F9232" t="str">
        <f>VLOOKUP(data[[#This Row],[id_campaign]],campaign[],2,FALSE)</f>
        <v>MadeCallToRetentionTeam</v>
      </c>
      <c r="G9232" t="str">
        <f>VLOOKUP(data[[#This Row],[id_customer]],customer[],2,FALSE)</f>
        <v>Armin Sollitt</v>
      </c>
      <c r="H9232" t="str">
        <f>data[[#This Row],[id_customer]]&amp;data[[#This Row],[id_campaign]]</f>
        <v>C0579cam16</v>
      </c>
      <c r="I9232">
        <f>DATEDIF(data[[#This Row],[join_date]],data[[#This Row],[buy_date]],"M")</f>
        <v>16</v>
      </c>
    </row>
    <row r="9233" spans="1:9" x14ac:dyDescent="0.25">
      <c r="A9233" t="s">
        <v>2357</v>
      </c>
      <c r="B9233" t="s">
        <v>4</v>
      </c>
      <c r="C9233" s="1">
        <v>44935</v>
      </c>
      <c r="D9233" s="1">
        <v>44935</v>
      </c>
      <c r="E9233">
        <f>VLOOKUP(data[[#This Row],[id_campaign]],campaign[],4,FALSE)</f>
        <v>10</v>
      </c>
      <c r="F9233" t="str">
        <f>VLOOKUP(data[[#This Row],[id_campaign]],campaign[],2,FALSE)</f>
        <v>ChildrenInHH</v>
      </c>
      <c r="G9233" t="str">
        <f>VLOOKUP(data[[#This Row],[id_customer]],customer[],2,FALSE)</f>
        <v>Armin Sollitt</v>
      </c>
      <c r="H9233" t="str">
        <f>data[[#This Row],[id_customer]]&amp;data[[#This Row],[id_campaign]]</f>
        <v>C0579cam01</v>
      </c>
      <c r="I9233">
        <f>DATEDIF(data[[#This Row],[join_date]],data[[#This Row],[buy_date]],"M")</f>
        <v>0</v>
      </c>
    </row>
    <row r="9234" spans="1:9" x14ac:dyDescent="0.25">
      <c r="A9234" t="s">
        <v>2357</v>
      </c>
      <c r="B9234" t="s">
        <v>4</v>
      </c>
      <c r="C9234" s="1">
        <v>44935</v>
      </c>
      <c r="D9234" s="1">
        <v>44980</v>
      </c>
      <c r="E9234">
        <f>VLOOKUP(data[[#This Row],[id_campaign]],campaign[],4,FALSE)</f>
        <v>10</v>
      </c>
      <c r="F9234" t="str">
        <f>VLOOKUP(data[[#This Row],[id_campaign]],campaign[],2,FALSE)</f>
        <v>ChildrenInHH</v>
      </c>
      <c r="G9234" t="str">
        <f>VLOOKUP(data[[#This Row],[id_customer]],customer[],2,FALSE)</f>
        <v>Armin Sollitt</v>
      </c>
      <c r="H9234" t="str">
        <f>data[[#This Row],[id_customer]]&amp;data[[#This Row],[id_campaign]]</f>
        <v>C0579cam01</v>
      </c>
      <c r="I9234">
        <f>DATEDIF(data[[#This Row],[join_date]],data[[#This Row],[buy_date]],"M")</f>
        <v>1</v>
      </c>
    </row>
    <row r="9235" spans="1:9" x14ac:dyDescent="0.25">
      <c r="A9235" t="s">
        <v>2357</v>
      </c>
      <c r="B9235" t="s">
        <v>4</v>
      </c>
      <c r="C9235" s="1">
        <v>44935</v>
      </c>
      <c r="D9235" s="1">
        <v>44995</v>
      </c>
      <c r="E9235">
        <f>VLOOKUP(data[[#This Row],[id_campaign]],campaign[],4,FALSE)</f>
        <v>10</v>
      </c>
      <c r="F9235" t="str">
        <f>VLOOKUP(data[[#This Row],[id_campaign]],campaign[],2,FALSE)</f>
        <v>ChildrenInHH</v>
      </c>
      <c r="G9235" t="str">
        <f>VLOOKUP(data[[#This Row],[id_customer]],customer[],2,FALSE)</f>
        <v>Armin Sollitt</v>
      </c>
      <c r="H9235" t="str">
        <f>data[[#This Row],[id_customer]]&amp;data[[#This Row],[id_campaign]]</f>
        <v>C0579cam01</v>
      </c>
      <c r="I9235">
        <f>DATEDIF(data[[#This Row],[join_date]],data[[#This Row],[buy_date]],"M")</f>
        <v>2</v>
      </c>
    </row>
    <row r="9236" spans="1:9" x14ac:dyDescent="0.25">
      <c r="A9236" t="s">
        <v>2357</v>
      </c>
      <c r="B9236" t="s">
        <v>4</v>
      </c>
      <c r="C9236" s="1">
        <v>44935</v>
      </c>
      <c r="D9236" s="1">
        <v>45028</v>
      </c>
      <c r="E9236">
        <f>VLOOKUP(data[[#This Row],[id_campaign]],campaign[],4,FALSE)</f>
        <v>10</v>
      </c>
      <c r="F9236" t="str">
        <f>VLOOKUP(data[[#This Row],[id_campaign]],campaign[],2,FALSE)</f>
        <v>ChildrenInHH</v>
      </c>
      <c r="G9236" t="str">
        <f>VLOOKUP(data[[#This Row],[id_customer]],customer[],2,FALSE)</f>
        <v>Armin Sollitt</v>
      </c>
      <c r="H9236" t="str">
        <f>data[[#This Row],[id_customer]]&amp;data[[#This Row],[id_campaign]]</f>
        <v>C0579cam01</v>
      </c>
      <c r="I9236">
        <f>DATEDIF(data[[#This Row],[join_date]],data[[#This Row],[buy_date]],"M")</f>
        <v>3</v>
      </c>
    </row>
    <row r="9237" spans="1:9" x14ac:dyDescent="0.25">
      <c r="A9237" t="s">
        <v>2357</v>
      </c>
      <c r="B9237" t="s">
        <v>4</v>
      </c>
      <c r="C9237" s="1">
        <v>44935</v>
      </c>
      <c r="D9237" s="1">
        <v>45059</v>
      </c>
      <c r="E9237">
        <f>VLOOKUP(data[[#This Row],[id_campaign]],campaign[],4,FALSE)</f>
        <v>10</v>
      </c>
      <c r="F9237" t="str">
        <f>VLOOKUP(data[[#This Row],[id_campaign]],campaign[],2,FALSE)</f>
        <v>ChildrenInHH</v>
      </c>
      <c r="G9237" t="str">
        <f>VLOOKUP(data[[#This Row],[id_customer]],customer[],2,FALSE)</f>
        <v>Armin Sollitt</v>
      </c>
      <c r="H9237" t="str">
        <f>data[[#This Row],[id_customer]]&amp;data[[#This Row],[id_campaign]]</f>
        <v>C0579cam01</v>
      </c>
      <c r="I9237">
        <f>DATEDIF(data[[#This Row],[join_date]],data[[#This Row],[buy_date]],"M")</f>
        <v>4</v>
      </c>
    </row>
    <row r="9238" spans="1:9" x14ac:dyDescent="0.25">
      <c r="A9238" t="s">
        <v>2361</v>
      </c>
      <c r="B9238" t="s">
        <v>14</v>
      </c>
      <c r="C9238" s="1">
        <v>45043</v>
      </c>
      <c r="D9238" s="1">
        <v>45043</v>
      </c>
      <c r="E9238">
        <f>VLOOKUP(data[[#This Row],[id_campaign]],campaign[],4,FALSE)</f>
        <v>13</v>
      </c>
      <c r="F9238" t="str">
        <f>VLOOKUP(data[[#This Row],[id_campaign]],campaign[],2,FALSE)</f>
        <v>Homeownership</v>
      </c>
      <c r="G9238" t="str">
        <f>VLOOKUP(data[[#This Row],[id_customer]],customer[],2,FALSE)</f>
        <v>Ariel Derrell</v>
      </c>
      <c r="H9238" t="str">
        <f>data[[#This Row],[id_customer]]&amp;data[[#This Row],[id_campaign]]</f>
        <v>C0580cam06</v>
      </c>
      <c r="I9238">
        <f>DATEDIF(data[[#This Row],[join_date]],data[[#This Row],[buy_date]],"M")</f>
        <v>0</v>
      </c>
    </row>
    <row r="9239" spans="1:9" x14ac:dyDescent="0.25">
      <c r="A9239" t="s">
        <v>2361</v>
      </c>
      <c r="B9239" t="s">
        <v>14</v>
      </c>
      <c r="C9239" s="1">
        <v>45043</v>
      </c>
      <c r="D9239" s="1">
        <v>45073</v>
      </c>
      <c r="E9239">
        <f>VLOOKUP(data[[#This Row],[id_campaign]],campaign[],4,FALSE)</f>
        <v>13</v>
      </c>
      <c r="F9239" t="str">
        <f>VLOOKUP(data[[#This Row],[id_campaign]],campaign[],2,FALSE)</f>
        <v>Homeownership</v>
      </c>
      <c r="G9239" t="str">
        <f>VLOOKUP(data[[#This Row],[id_customer]],customer[],2,FALSE)</f>
        <v>Ariel Derrell</v>
      </c>
      <c r="H9239" t="str">
        <f>data[[#This Row],[id_customer]]&amp;data[[#This Row],[id_campaign]]</f>
        <v>C0580cam06</v>
      </c>
      <c r="I9239">
        <f>DATEDIF(data[[#This Row],[join_date]],data[[#This Row],[buy_date]],"M")</f>
        <v>1</v>
      </c>
    </row>
    <row r="9240" spans="1:9" x14ac:dyDescent="0.25">
      <c r="A9240" t="s">
        <v>2361</v>
      </c>
      <c r="B9240" t="s">
        <v>14</v>
      </c>
      <c r="C9240" s="1">
        <v>45043</v>
      </c>
      <c r="D9240" s="1">
        <v>45084</v>
      </c>
      <c r="E9240">
        <f>VLOOKUP(data[[#This Row],[id_campaign]],campaign[],4,FALSE)</f>
        <v>13</v>
      </c>
      <c r="F9240" t="str">
        <f>VLOOKUP(data[[#This Row],[id_campaign]],campaign[],2,FALSE)</f>
        <v>Homeownership</v>
      </c>
      <c r="G9240" t="str">
        <f>VLOOKUP(data[[#This Row],[id_customer]],customer[],2,FALSE)</f>
        <v>Ariel Derrell</v>
      </c>
      <c r="H9240" t="str">
        <f>data[[#This Row],[id_customer]]&amp;data[[#This Row],[id_campaign]]</f>
        <v>C0580cam06</v>
      </c>
      <c r="I9240">
        <f>DATEDIF(data[[#This Row],[join_date]],data[[#This Row],[buy_date]],"M")</f>
        <v>1</v>
      </c>
    </row>
    <row r="9241" spans="1:9" x14ac:dyDescent="0.25">
      <c r="A9241" t="s">
        <v>2365</v>
      </c>
      <c r="B9241" t="s">
        <v>6</v>
      </c>
      <c r="C9241" s="1">
        <v>44581</v>
      </c>
      <c r="D9241" s="1">
        <v>44581</v>
      </c>
      <c r="E9241">
        <f>VLOOKUP(data[[#This Row],[id_campaign]],campaign[],4,FALSE)</f>
        <v>26</v>
      </c>
      <c r="F9241" t="str">
        <f>VLOOKUP(data[[#This Row],[id_campaign]],campaign[],2,FALSE)</f>
        <v>HandsetRefurbished</v>
      </c>
      <c r="G9241" t="str">
        <f>VLOOKUP(data[[#This Row],[id_customer]],customer[],2,FALSE)</f>
        <v>Benedikta Dunn</v>
      </c>
      <c r="H9241" t="str">
        <f>data[[#This Row],[id_customer]]&amp;data[[#This Row],[id_campaign]]</f>
        <v>C0581cam02</v>
      </c>
      <c r="I9241">
        <f>DATEDIF(data[[#This Row],[join_date]],data[[#This Row],[buy_date]],"M")</f>
        <v>0</v>
      </c>
    </row>
    <row r="9242" spans="1:9" x14ac:dyDescent="0.25">
      <c r="A9242" t="s">
        <v>2365</v>
      </c>
      <c r="B9242" t="s">
        <v>6</v>
      </c>
      <c r="C9242" s="1">
        <v>44581</v>
      </c>
      <c r="D9242" s="1">
        <v>44619</v>
      </c>
      <c r="E9242">
        <f>VLOOKUP(data[[#This Row],[id_campaign]],campaign[],4,FALSE)</f>
        <v>26</v>
      </c>
      <c r="F9242" t="str">
        <f>VLOOKUP(data[[#This Row],[id_campaign]],campaign[],2,FALSE)</f>
        <v>HandsetRefurbished</v>
      </c>
      <c r="G9242" t="str">
        <f>VLOOKUP(data[[#This Row],[id_customer]],customer[],2,FALSE)</f>
        <v>Benedikta Dunn</v>
      </c>
      <c r="H9242" t="str">
        <f>data[[#This Row],[id_customer]]&amp;data[[#This Row],[id_campaign]]</f>
        <v>C0581cam02</v>
      </c>
      <c r="I9242">
        <f>DATEDIF(data[[#This Row],[join_date]],data[[#This Row],[buy_date]],"M")</f>
        <v>1</v>
      </c>
    </row>
    <row r="9243" spans="1:9" x14ac:dyDescent="0.25">
      <c r="A9243" t="s">
        <v>2365</v>
      </c>
      <c r="B9243" t="s">
        <v>6</v>
      </c>
      <c r="C9243" s="1">
        <v>44581</v>
      </c>
      <c r="D9243" s="1">
        <v>44627</v>
      </c>
      <c r="E9243">
        <f>VLOOKUP(data[[#This Row],[id_campaign]],campaign[],4,FALSE)</f>
        <v>26</v>
      </c>
      <c r="F9243" t="str">
        <f>VLOOKUP(data[[#This Row],[id_campaign]],campaign[],2,FALSE)</f>
        <v>HandsetRefurbished</v>
      </c>
      <c r="G9243" t="str">
        <f>VLOOKUP(data[[#This Row],[id_customer]],customer[],2,FALSE)</f>
        <v>Benedikta Dunn</v>
      </c>
      <c r="H9243" t="str">
        <f>data[[#This Row],[id_customer]]&amp;data[[#This Row],[id_campaign]]</f>
        <v>C0581cam02</v>
      </c>
      <c r="I9243">
        <f>DATEDIF(data[[#This Row],[join_date]],data[[#This Row],[buy_date]],"M")</f>
        <v>1</v>
      </c>
    </row>
    <row r="9244" spans="1:9" x14ac:dyDescent="0.25">
      <c r="A9244" t="s">
        <v>2365</v>
      </c>
      <c r="B9244" t="s">
        <v>6</v>
      </c>
      <c r="C9244" s="1">
        <v>44581</v>
      </c>
      <c r="D9244" s="1">
        <v>44653</v>
      </c>
      <c r="E9244">
        <f>VLOOKUP(data[[#This Row],[id_campaign]],campaign[],4,FALSE)</f>
        <v>26</v>
      </c>
      <c r="F9244" t="str">
        <f>VLOOKUP(data[[#This Row],[id_campaign]],campaign[],2,FALSE)</f>
        <v>HandsetRefurbished</v>
      </c>
      <c r="G9244" t="str">
        <f>VLOOKUP(data[[#This Row],[id_customer]],customer[],2,FALSE)</f>
        <v>Benedikta Dunn</v>
      </c>
      <c r="H9244" t="str">
        <f>data[[#This Row],[id_customer]]&amp;data[[#This Row],[id_campaign]]</f>
        <v>C0581cam02</v>
      </c>
      <c r="I9244">
        <f>DATEDIF(data[[#This Row],[join_date]],data[[#This Row],[buy_date]],"M")</f>
        <v>2</v>
      </c>
    </row>
    <row r="9245" spans="1:9" x14ac:dyDescent="0.25">
      <c r="A9245" t="s">
        <v>2365</v>
      </c>
      <c r="B9245" t="s">
        <v>6</v>
      </c>
      <c r="C9245" s="1">
        <v>44581</v>
      </c>
      <c r="D9245" s="1">
        <v>44702</v>
      </c>
      <c r="E9245">
        <f>VLOOKUP(data[[#This Row],[id_campaign]],campaign[],4,FALSE)</f>
        <v>26</v>
      </c>
      <c r="F9245" t="str">
        <f>VLOOKUP(data[[#This Row],[id_campaign]],campaign[],2,FALSE)</f>
        <v>HandsetRefurbished</v>
      </c>
      <c r="G9245" t="str">
        <f>VLOOKUP(data[[#This Row],[id_customer]],customer[],2,FALSE)</f>
        <v>Benedikta Dunn</v>
      </c>
      <c r="H9245" t="str">
        <f>data[[#This Row],[id_customer]]&amp;data[[#This Row],[id_campaign]]</f>
        <v>C0581cam02</v>
      </c>
      <c r="I9245">
        <f>DATEDIF(data[[#This Row],[join_date]],data[[#This Row],[buy_date]],"M")</f>
        <v>4</v>
      </c>
    </row>
    <row r="9246" spans="1:9" x14ac:dyDescent="0.25">
      <c r="A9246" t="s">
        <v>2365</v>
      </c>
      <c r="B9246" t="s">
        <v>6</v>
      </c>
      <c r="C9246" s="1">
        <v>44581</v>
      </c>
      <c r="D9246" s="1">
        <v>44741</v>
      </c>
      <c r="E9246">
        <f>VLOOKUP(data[[#This Row],[id_campaign]],campaign[],4,FALSE)</f>
        <v>26</v>
      </c>
      <c r="F9246" t="str">
        <f>VLOOKUP(data[[#This Row],[id_campaign]],campaign[],2,FALSE)</f>
        <v>HandsetRefurbished</v>
      </c>
      <c r="G9246" t="str">
        <f>VLOOKUP(data[[#This Row],[id_customer]],customer[],2,FALSE)</f>
        <v>Benedikta Dunn</v>
      </c>
      <c r="H9246" t="str">
        <f>data[[#This Row],[id_customer]]&amp;data[[#This Row],[id_campaign]]</f>
        <v>C0581cam02</v>
      </c>
      <c r="I9246">
        <f>DATEDIF(data[[#This Row],[join_date]],data[[#This Row],[buy_date]],"M")</f>
        <v>5</v>
      </c>
    </row>
    <row r="9247" spans="1:9" x14ac:dyDescent="0.25">
      <c r="A9247" t="s">
        <v>2365</v>
      </c>
      <c r="B9247" t="s">
        <v>6</v>
      </c>
      <c r="C9247" s="1">
        <v>44581</v>
      </c>
      <c r="D9247" s="1">
        <v>44772</v>
      </c>
      <c r="E9247">
        <f>VLOOKUP(data[[#This Row],[id_campaign]],campaign[],4,FALSE)</f>
        <v>26</v>
      </c>
      <c r="F9247" t="str">
        <f>VLOOKUP(data[[#This Row],[id_campaign]],campaign[],2,FALSE)</f>
        <v>HandsetRefurbished</v>
      </c>
      <c r="G9247" t="str">
        <f>VLOOKUP(data[[#This Row],[id_customer]],customer[],2,FALSE)</f>
        <v>Benedikta Dunn</v>
      </c>
      <c r="H9247" t="str">
        <f>data[[#This Row],[id_customer]]&amp;data[[#This Row],[id_campaign]]</f>
        <v>C0581cam02</v>
      </c>
      <c r="I9247">
        <f>DATEDIF(data[[#This Row],[join_date]],data[[#This Row],[buy_date]],"M")</f>
        <v>6</v>
      </c>
    </row>
    <row r="9248" spans="1:9" x14ac:dyDescent="0.25">
      <c r="A9248" t="s">
        <v>2365</v>
      </c>
      <c r="B9248" t="s">
        <v>6</v>
      </c>
      <c r="C9248" s="1">
        <v>44581</v>
      </c>
      <c r="D9248" s="1">
        <v>44793</v>
      </c>
      <c r="E9248">
        <f>VLOOKUP(data[[#This Row],[id_campaign]],campaign[],4,FALSE)</f>
        <v>26</v>
      </c>
      <c r="F9248" t="str">
        <f>VLOOKUP(data[[#This Row],[id_campaign]],campaign[],2,FALSE)</f>
        <v>HandsetRefurbished</v>
      </c>
      <c r="G9248" t="str">
        <f>VLOOKUP(data[[#This Row],[id_customer]],customer[],2,FALSE)</f>
        <v>Benedikta Dunn</v>
      </c>
      <c r="H9248" t="str">
        <f>data[[#This Row],[id_customer]]&amp;data[[#This Row],[id_campaign]]</f>
        <v>C0581cam02</v>
      </c>
      <c r="I9248">
        <f>DATEDIF(data[[#This Row],[join_date]],data[[#This Row],[buy_date]],"M")</f>
        <v>7</v>
      </c>
    </row>
    <row r="9249" spans="1:9" x14ac:dyDescent="0.25">
      <c r="A9249" t="s">
        <v>2365</v>
      </c>
      <c r="B9249" t="s">
        <v>6</v>
      </c>
      <c r="C9249" s="1">
        <v>44581</v>
      </c>
      <c r="D9249" s="1">
        <v>44834</v>
      </c>
      <c r="E9249">
        <f>VLOOKUP(data[[#This Row],[id_campaign]],campaign[],4,FALSE)</f>
        <v>26</v>
      </c>
      <c r="F9249" t="str">
        <f>VLOOKUP(data[[#This Row],[id_campaign]],campaign[],2,FALSE)</f>
        <v>HandsetRefurbished</v>
      </c>
      <c r="G9249" t="str">
        <f>VLOOKUP(data[[#This Row],[id_customer]],customer[],2,FALSE)</f>
        <v>Benedikta Dunn</v>
      </c>
      <c r="H9249" t="str">
        <f>data[[#This Row],[id_customer]]&amp;data[[#This Row],[id_campaign]]</f>
        <v>C0581cam02</v>
      </c>
      <c r="I9249">
        <f>DATEDIF(data[[#This Row],[join_date]],data[[#This Row],[buy_date]],"M")</f>
        <v>8</v>
      </c>
    </row>
    <row r="9250" spans="1:9" x14ac:dyDescent="0.25">
      <c r="A9250" t="s">
        <v>2365</v>
      </c>
      <c r="B9250" t="s">
        <v>6</v>
      </c>
      <c r="C9250" s="1">
        <v>44581</v>
      </c>
      <c r="D9250" s="1">
        <v>44854</v>
      </c>
      <c r="E9250">
        <f>VLOOKUP(data[[#This Row],[id_campaign]],campaign[],4,FALSE)</f>
        <v>26</v>
      </c>
      <c r="F9250" t="str">
        <f>VLOOKUP(data[[#This Row],[id_campaign]],campaign[],2,FALSE)</f>
        <v>HandsetRefurbished</v>
      </c>
      <c r="G9250" t="str">
        <f>VLOOKUP(data[[#This Row],[id_customer]],customer[],2,FALSE)</f>
        <v>Benedikta Dunn</v>
      </c>
      <c r="H9250" t="str">
        <f>data[[#This Row],[id_customer]]&amp;data[[#This Row],[id_campaign]]</f>
        <v>C0581cam02</v>
      </c>
      <c r="I9250">
        <f>DATEDIF(data[[#This Row],[join_date]],data[[#This Row],[buy_date]],"M")</f>
        <v>9</v>
      </c>
    </row>
    <row r="9251" spans="1:9" x14ac:dyDescent="0.25">
      <c r="A9251" t="s">
        <v>2365</v>
      </c>
      <c r="B9251" t="s">
        <v>6</v>
      </c>
      <c r="C9251" s="1">
        <v>44581</v>
      </c>
      <c r="D9251" s="1">
        <v>44869</v>
      </c>
      <c r="E9251">
        <f>VLOOKUP(data[[#This Row],[id_campaign]],campaign[],4,FALSE)</f>
        <v>26</v>
      </c>
      <c r="F9251" t="str">
        <f>VLOOKUP(data[[#This Row],[id_campaign]],campaign[],2,FALSE)</f>
        <v>HandsetRefurbished</v>
      </c>
      <c r="G9251" t="str">
        <f>VLOOKUP(data[[#This Row],[id_customer]],customer[],2,FALSE)</f>
        <v>Benedikta Dunn</v>
      </c>
      <c r="H9251" t="str">
        <f>data[[#This Row],[id_customer]]&amp;data[[#This Row],[id_campaign]]</f>
        <v>C0581cam02</v>
      </c>
      <c r="I9251">
        <f>DATEDIF(data[[#This Row],[join_date]],data[[#This Row],[buy_date]],"M")</f>
        <v>9</v>
      </c>
    </row>
    <row r="9252" spans="1:9" x14ac:dyDescent="0.25">
      <c r="A9252" t="s">
        <v>2365</v>
      </c>
      <c r="B9252" t="s">
        <v>6</v>
      </c>
      <c r="C9252" s="1">
        <v>44581</v>
      </c>
      <c r="D9252" s="1">
        <v>44925</v>
      </c>
      <c r="E9252">
        <f>VLOOKUP(data[[#This Row],[id_campaign]],campaign[],4,FALSE)</f>
        <v>26</v>
      </c>
      <c r="F9252" t="str">
        <f>VLOOKUP(data[[#This Row],[id_campaign]],campaign[],2,FALSE)</f>
        <v>HandsetRefurbished</v>
      </c>
      <c r="G9252" t="str">
        <f>VLOOKUP(data[[#This Row],[id_customer]],customer[],2,FALSE)</f>
        <v>Benedikta Dunn</v>
      </c>
      <c r="H9252" t="str">
        <f>data[[#This Row],[id_customer]]&amp;data[[#This Row],[id_campaign]]</f>
        <v>C0581cam02</v>
      </c>
      <c r="I9252">
        <f>DATEDIF(data[[#This Row],[join_date]],data[[#This Row],[buy_date]],"M")</f>
        <v>11</v>
      </c>
    </row>
    <row r="9253" spans="1:9" x14ac:dyDescent="0.25">
      <c r="A9253" t="s">
        <v>2365</v>
      </c>
      <c r="B9253" t="s">
        <v>6</v>
      </c>
      <c r="C9253" s="1">
        <v>44581</v>
      </c>
      <c r="D9253" s="1">
        <v>44949</v>
      </c>
      <c r="E9253">
        <f>VLOOKUP(data[[#This Row],[id_campaign]],campaign[],4,FALSE)</f>
        <v>26</v>
      </c>
      <c r="F9253" t="str">
        <f>VLOOKUP(data[[#This Row],[id_campaign]],campaign[],2,FALSE)</f>
        <v>HandsetRefurbished</v>
      </c>
      <c r="G9253" t="str">
        <f>VLOOKUP(data[[#This Row],[id_customer]],customer[],2,FALSE)</f>
        <v>Benedikta Dunn</v>
      </c>
      <c r="H9253" t="str">
        <f>data[[#This Row],[id_customer]]&amp;data[[#This Row],[id_campaign]]</f>
        <v>C0581cam02</v>
      </c>
      <c r="I9253">
        <f>DATEDIF(data[[#This Row],[join_date]],data[[#This Row],[buy_date]],"M")</f>
        <v>12</v>
      </c>
    </row>
    <row r="9254" spans="1:9" x14ac:dyDescent="0.25">
      <c r="A9254" t="s">
        <v>2365</v>
      </c>
      <c r="B9254" t="s">
        <v>6</v>
      </c>
      <c r="C9254" s="1">
        <v>44581</v>
      </c>
      <c r="D9254" s="1">
        <v>44978</v>
      </c>
      <c r="E9254">
        <f>VLOOKUP(data[[#This Row],[id_campaign]],campaign[],4,FALSE)</f>
        <v>26</v>
      </c>
      <c r="F9254" t="str">
        <f>VLOOKUP(data[[#This Row],[id_campaign]],campaign[],2,FALSE)</f>
        <v>HandsetRefurbished</v>
      </c>
      <c r="G9254" t="str">
        <f>VLOOKUP(data[[#This Row],[id_customer]],customer[],2,FALSE)</f>
        <v>Benedikta Dunn</v>
      </c>
      <c r="H9254" t="str">
        <f>data[[#This Row],[id_customer]]&amp;data[[#This Row],[id_campaign]]</f>
        <v>C0581cam02</v>
      </c>
      <c r="I9254">
        <f>DATEDIF(data[[#This Row],[join_date]],data[[#This Row],[buy_date]],"M")</f>
        <v>13</v>
      </c>
    </row>
    <row r="9255" spans="1:9" x14ac:dyDescent="0.25">
      <c r="A9255" t="s">
        <v>2365</v>
      </c>
      <c r="B9255" t="s">
        <v>6</v>
      </c>
      <c r="C9255" s="1">
        <v>44581</v>
      </c>
      <c r="D9255" s="1">
        <v>44991</v>
      </c>
      <c r="E9255">
        <f>VLOOKUP(data[[#This Row],[id_campaign]],campaign[],4,FALSE)</f>
        <v>26</v>
      </c>
      <c r="F9255" t="str">
        <f>VLOOKUP(data[[#This Row],[id_campaign]],campaign[],2,FALSE)</f>
        <v>HandsetRefurbished</v>
      </c>
      <c r="G9255" t="str">
        <f>VLOOKUP(data[[#This Row],[id_customer]],customer[],2,FALSE)</f>
        <v>Benedikta Dunn</v>
      </c>
      <c r="H9255" t="str">
        <f>data[[#This Row],[id_customer]]&amp;data[[#This Row],[id_campaign]]</f>
        <v>C0581cam02</v>
      </c>
      <c r="I9255">
        <f>DATEDIF(data[[#This Row],[join_date]],data[[#This Row],[buy_date]],"M")</f>
        <v>13</v>
      </c>
    </row>
    <row r="9256" spans="1:9" x14ac:dyDescent="0.25">
      <c r="A9256" t="s">
        <v>2365</v>
      </c>
      <c r="B9256" t="s">
        <v>6</v>
      </c>
      <c r="C9256" s="1">
        <v>44581</v>
      </c>
      <c r="D9256" s="1">
        <v>45051</v>
      </c>
      <c r="E9256">
        <f>VLOOKUP(data[[#This Row],[id_campaign]],campaign[],4,FALSE)</f>
        <v>26</v>
      </c>
      <c r="F9256" t="str">
        <f>VLOOKUP(data[[#This Row],[id_campaign]],campaign[],2,FALSE)</f>
        <v>HandsetRefurbished</v>
      </c>
      <c r="G9256" t="str">
        <f>VLOOKUP(data[[#This Row],[id_customer]],customer[],2,FALSE)</f>
        <v>Benedikta Dunn</v>
      </c>
      <c r="H9256" t="str">
        <f>data[[#This Row],[id_customer]]&amp;data[[#This Row],[id_campaign]]</f>
        <v>C0581cam02</v>
      </c>
      <c r="I9256">
        <f>DATEDIF(data[[#This Row],[join_date]],data[[#This Row],[buy_date]],"M")</f>
        <v>15</v>
      </c>
    </row>
    <row r="9257" spans="1:9" x14ac:dyDescent="0.25">
      <c r="A9257" t="s">
        <v>2365</v>
      </c>
      <c r="B9257" t="s">
        <v>30</v>
      </c>
      <c r="C9257" s="1">
        <v>44782</v>
      </c>
      <c r="D9257" s="1">
        <v>44782</v>
      </c>
      <c r="E9257">
        <f>VLOOKUP(data[[#This Row],[id_campaign]],campaign[],4,FALSE)</f>
        <v>28</v>
      </c>
      <c r="F9257" t="str">
        <f>VLOOKUP(data[[#This Row],[id_campaign]],campaign[],2,FALSE)</f>
        <v>NotNewCellphoneUser</v>
      </c>
      <c r="G9257" t="str">
        <f>VLOOKUP(data[[#This Row],[id_customer]],customer[],2,FALSE)</f>
        <v>Benedikta Dunn</v>
      </c>
      <c r="H9257" t="str">
        <f>data[[#This Row],[id_customer]]&amp;data[[#This Row],[id_campaign]]</f>
        <v>C0581cam14</v>
      </c>
      <c r="I9257">
        <f>DATEDIF(data[[#This Row],[join_date]],data[[#This Row],[buy_date]],"M")</f>
        <v>0</v>
      </c>
    </row>
    <row r="9258" spans="1:9" x14ac:dyDescent="0.25">
      <c r="A9258" t="s">
        <v>2365</v>
      </c>
      <c r="B9258" t="s">
        <v>30</v>
      </c>
      <c r="C9258" s="1">
        <v>44782</v>
      </c>
      <c r="D9258" s="1">
        <v>44820</v>
      </c>
      <c r="E9258">
        <f>VLOOKUP(data[[#This Row],[id_campaign]],campaign[],4,FALSE)</f>
        <v>28</v>
      </c>
      <c r="F9258" t="str">
        <f>VLOOKUP(data[[#This Row],[id_campaign]],campaign[],2,FALSE)</f>
        <v>NotNewCellphoneUser</v>
      </c>
      <c r="G9258" t="str">
        <f>VLOOKUP(data[[#This Row],[id_customer]],customer[],2,FALSE)</f>
        <v>Benedikta Dunn</v>
      </c>
      <c r="H9258" t="str">
        <f>data[[#This Row],[id_customer]]&amp;data[[#This Row],[id_campaign]]</f>
        <v>C0581cam14</v>
      </c>
      <c r="I9258">
        <f>DATEDIF(data[[#This Row],[join_date]],data[[#This Row],[buy_date]],"M")</f>
        <v>1</v>
      </c>
    </row>
    <row r="9259" spans="1:9" x14ac:dyDescent="0.25">
      <c r="A9259" t="s">
        <v>2365</v>
      </c>
      <c r="B9259" t="s">
        <v>30</v>
      </c>
      <c r="C9259" s="1">
        <v>44782</v>
      </c>
      <c r="D9259" s="1">
        <v>44843</v>
      </c>
      <c r="E9259">
        <f>VLOOKUP(data[[#This Row],[id_campaign]],campaign[],4,FALSE)</f>
        <v>28</v>
      </c>
      <c r="F9259" t="str">
        <f>VLOOKUP(data[[#This Row],[id_campaign]],campaign[],2,FALSE)</f>
        <v>NotNewCellphoneUser</v>
      </c>
      <c r="G9259" t="str">
        <f>VLOOKUP(data[[#This Row],[id_customer]],customer[],2,FALSE)</f>
        <v>Benedikta Dunn</v>
      </c>
      <c r="H9259" t="str">
        <f>data[[#This Row],[id_customer]]&amp;data[[#This Row],[id_campaign]]</f>
        <v>C0581cam14</v>
      </c>
      <c r="I9259">
        <f>DATEDIF(data[[#This Row],[join_date]],data[[#This Row],[buy_date]],"M")</f>
        <v>2</v>
      </c>
    </row>
    <row r="9260" spans="1:9" x14ac:dyDescent="0.25">
      <c r="A9260" t="s">
        <v>2365</v>
      </c>
      <c r="B9260" t="s">
        <v>30</v>
      </c>
      <c r="C9260" s="1">
        <v>44782</v>
      </c>
      <c r="D9260" s="1">
        <v>44878</v>
      </c>
      <c r="E9260">
        <f>VLOOKUP(data[[#This Row],[id_campaign]],campaign[],4,FALSE)</f>
        <v>28</v>
      </c>
      <c r="F9260" t="str">
        <f>VLOOKUP(data[[#This Row],[id_campaign]],campaign[],2,FALSE)</f>
        <v>NotNewCellphoneUser</v>
      </c>
      <c r="G9260" t="str">
        <f>VLOOKUP(data[[#This Row],[id_customer]],customer[],2,FALSE)</f>
        <v>Benedikta Dunn</v>
      </c>
      <c r="H9260" t="str">
        <f>data[[#This Row],[id_customer]]&amp;data[[#This Row],[id_campaign]]</f>
        <v>C0581cam14</v>
      </c>
      <c r="I9260">
        <f>DATEDIF(data[[#This Row],[join_date]],data[[#This Row],[buy_date]],"M")</f>
        <v>3</v>
      </c>
    </row>
    <row r="9261" spans="1:9" x14ac:dyDescent="0.25">
      <c r="A9261" t="s">
        <v>2365</v>
      </c>
      <c r="B9261" t="s">
        <v>30</v>
      </c>
      <c r="C9261" s="1">
        <v>44782</v>
      </c>
      <c r="D9261" s="1">
        <v>44906</v>
      </c>
      <c r="E9261">
        <f>VLOOKUP(data[[#This Row],[id_campaign]],campaign[],4,FALSE)</f>
        <v>28</v>
      </c>
      <c r="F9261" t="str">
        <f>VLOOKUP(data[[#This Row],[id_campaign]],campaign[],2,FALSE)</f>
        <v>NotNewCellphoneUser</v>
      </c>
      <c r="G9261" t="str">
        <f>VLOOKUP(data[[#This Row],[id_customer]],customer[],2,FALSE)</f>
        <v>Benedikta Dunn</v>
      </c>
      <c r="H9261" t="str">
        <f>data[[#This Row],[id_customer]]&amp;data[[#This Row],[id_campaign]]</f>
        <v>C0581cam14</v>
      </c>
      <c r="I9261">
        <f>DATEDIF(data[[#This Row],[join_date]],data[[#This Row],[buy_date]],"M")</f>
        <v>4</v>
      </c>
    </row>
    <row r="9262" spans="1:9" x14ac:dyDescent="0.25">
      <c r="A9262" t="s">
        <v>2365</v>
      </c>
      <c r="B9262" t="s">
        <v>30</v>
      </c>
      <c r="C9262" s="1">
        <v>44782</v>
      </c>
      <c r="D9262" s="1">
        <v>44937</v>
      </c>
      <c r="E9262">
        <f>VLOOKUP(data[[#This Row],[id_campaign]],campaign[],4,FALSE)</f>
        <v>28</v>
      </c>
      <c r="F9262" t="str">
        <f>VLOOKUP(data[[#This Row],[id_campaign]],campaign[],2,FALSE)</f>
        <v>NotNewCellphoneUser</v>
      </c>
      <c r="G9262" t="str">
        <f>VLOOKUP(data[[#This Row],[id_customer]],customer[],2,FALSE)</f>
        <v>Benedikta Dunn</v>
      </c>
      <c r="H9262" t="str">
        <f>data[[#This Row],[id_customer]]&amp;data[[#This Row],[id_campaign]]</f>
        <v>C0581cam14</v>
      </c>
      <c r="I9262">
        <f>DATEDIF(data[[#This Row],[join_date]],data[[#This Row],[buy_date]],"M")</f>
        <v>5</v>
      </c>
    </row>
    <row r="9263" spans="1:9" x14ac:dyDescent="0.25">
      <c r="A9263" t="s">
        <v>2365</v>
      </c>
      <c r="B9263" t="s">
        <v>30</v>
      </c>
      <c r="C9263" s="1">
        <v>44782</v>
      </c>
      <c r="D9263" s="1">
        <v>44973</v>
      </c>
      <c r="E9263">
        <f>VLOOKUP(data[[#This Row],[id_campaign]],campaign[],4,FALSE)</f>
        <v>28</v>
      </c>
      <c r="F9263" t="str">
        <f>VLOOKUP(data[[#This Row],[id_campaign]],campaign[],2,FALSE)</f>
        <v>NotNewCellphoneUser</v>
      </c>
      <c r="G9263" t="str">
        <f>VLOOKUP(data[[#This Row],[id_customer]],customer[],2,FALSE)</f>
        <v>Benedikta Dunn</v>
      </c>
      <c r="H9263" t="str">
        <f>data[[#This Row],[id_customer]]&amp;data[[#This Row],[id_campaign]]</f>
        <v>C0581cam14</v>
      </c>
      <c r="I9263">
        <f>DATEDIF(data[[#This Row],[join_date]],data[[#This Row],[buy_date]],"M")</f>
        <v>6</v>
      </c>
    </row>
    <row r="9264" spans="1:9" x14ac:dyDescent="0.25">
      <c r="A9264" t="s">
        <v>2365</v>
      </c>
      <c r="B9264" t="s">
        <v>30</v>
      </c>
      <c r="C9264" s="1">
        <v>44782</v>
      </c>
      <c r="D9264" s="1">
        <v>44999</v>
      </c>
      <c r="E9264">
        <f>VLOOKUP(data[[#This Row],[id_campaign]],campaign[],4,FALSE)</f>
        <v>28</v>
      </c>
      <c r="F9264" t="str">
        <f>VLOOKUP(data[[#This Row],[id_campaign]],campaign[],2,FALSE)</f>
        <v>NotNewCellphoneUser</v>
      </c>
      <c r="G9264" t="str">
        <f>VLOOKUP(data[[#This Row],[id_customer]],customer[],2,FALSE)</f>
        <v>Benedikta Dunn</v>
      </c>
      <c r="H9264" t="str">
        <f>data[[#This Row],[id_customer]]&amp;data[[#This Row],[id_campaign]]</f>
        <v>C0581cam14</v>
      </c>
      <c r="I9264">
        <f>DATEDIF(data[[#This Row],[join_date]],data[[#This Row],[buy_date]],"M")</f>
        <v>7</v>
      </c>
    </row>
    <row r="9265" spans="1:9" x14ac:dyDescent="0.25">
      <c r="A9265" t="s">
        <v>2365</v>
      </c>
      <c r="B9265" t="s">
        <v>30</v>
      </c>
      <c r="C9265" s="1">
        <v>44782</v>
      </c>
      <c r="D9265" s="1">
        <v>45039</v>
      </c>
      <c r="E9265">
        <f>VLOOKUP(data[[#This Row],[id_campaign]],campaign[],4,FALSE)</f>
        <v>28</v>
      </c>
      <c r="F9265" t="str">
        <f>VLOOKUP(data[[#This Row],[id_campaign]],campaign[],2,FALSE)</f>
        <v>NotNewCellphoneUser</v>
      </c>
      <c r="G9265" t="str">
        <f>VLOOKUP(data[[#This Row],[id_customer]],customer[],2,FALSE)</f>
        <v>Benedikta Dunn</v>
      </c>
      <c r="H9265" t="str">
        <f>data[[#This Row],[id_customer]]&amp;data[[#This Row],[id_campaign]]</f>
        <v>C0581cam14</v>
      </c>
      <c r="I9265">
        <f>DATEDIF(data[[#This Row],[join_date]],data[[#This Row],[buy_date]],"M")</f>
        <v>8</v>
      </c>
    </row>
    <row r="9266" spans="1:9" x14ac:dyDescent="0.25">
      <c r="A9266" t="s">
        <v>2365</v>
      </c>
      <c r="B9266" t="s">
        <v>30</v>
      </c>
      <c r="C9266" s="1">
        <v>44782</v>
      </c>
      <c r="D9266" s="1">
        <v>45056</v>
      </c>
      <c r="E9266">
        <f>VLOOKUP(data[[#This Row],[id_campaign]],campaign[],4,FALSE)</f>
        <v>28</v>
      </c>
      <c r="F9266" t="str">
        <f>VLOOKUP(data[[#This Row],[id_campaign]],campaign[],2,FALSE)</f>
        <v>NotNewCellphoneUser</v>
      </c>
      <c r="G9266" t="str">
        <f>VLOOKUP(data[[#This Row],[id_customer]],customer[],2,FALSE)</f>
        <v>Benedikta Dunn</v>
      </c>
      <c r="H9266" t="str">
        <f>data[[#This Row],[id_customer]]&amp;data[[#This Row],[id_campaign]]</f>
        <v>C0581cam14</v>
      </c>
      <c r="I9266">
        <f>DATEDIF(data[[#This Row],[join_date]],data[[#This Row],[buy_date]],"M")</f>
        <v>9</v>
      </c>
    </row>
    <row r="9267" spans="1:9" x14ac:dyDescent="0.25">
      <c r="A9267" t="s">
        <v>2369</v>
      </c>
      <c r="B9267" t="s">
        <v>36</v>
      </c>
      <c r="C9267" s="1">
        <v>44942</v>
      </c>
      <c r="D9267" s="1">
        <v>44942</v>
      </c>
      <c r="E9267">
        <f>VLOOKUP(data[[#This Row],[id_campaign]],campaign[],4,FALSE)</f>
        <v>29</v>
      </c>
      <c r="F9267" t="str">
        <f>VLOOKUP(data[[#This Row],[id_campaign]],campaign[],2,FALSE)</f>
        <v>MaritalStatus</v>
      </c>
      <c r="G9267" t="str">
        <f>VLOOKUP(data[[#This Row],[id_customer]],customer[],2,FALSE)</f>
        <v>Brooks Cockburn</v>
      </c>
      <c r="H9267" t="str">
        <f>data[[#This Row],[id_customer]]&amp;data[[#This Row],[id_campaign]]</f>
        <v>C0582cam17</v>
      </c>
      <c r="I9267">
        <f>DATEDIF(data[[#This Row],[join_date]],data[[#This Row],[buy_date]],"M")</f>
        <v>0</v>
      </c>
    </row>
    <row r="9268" spans="1:9" x14ac:dyDescent="0.25">
      <c r="A9268" t="s">
        <v>2369</v>
      </c>
      <c r="B9268" t="s">
        <v>36</v>
      </c>
      <c r="C9268" s="1">
        <v>44942</v>
      </c>
      <c r="D9268" s="1">
        <v>44975</v>
      </c>
      <c r="E9268">
        <f>VLOOKUP(data[[#This Row],[id_campaign]],campaign[],4,FALSE)</f>
        <v>29</v>
      </c>
      <c r="F9268" t="str">
        <f>VLOOKUP(data[[#This Row],[id_campaign]],campaign[],2,FALSE)</f>
        <v>MaritalStatus</v>
      </c>
      <c r="G9268" t="str">
        <f>VLOOKUP(data[[#This Row],[id_customer]],customer[],2,FALSE)</f>
        <v>Brooks Cockburn</v>
      </c>
      <c r="H9268" t="str">
        <f>data[[#This Row],[id_customer]]&amp;data[[#This Row],[id_campaign]]</f>
        <v>C0582cam17</v>
      </c>
      <c r="I9268">
        <f>DATEDIF(data[[#This Row],[join_date]],data[[#This Row],[buy_date]],"M")</f>
        <v>1</v>
      </c>
    </row>
    <row r="9269" spans="1:9" x14ac:dyDescent="0.25">
      <c r="A9269" t="s">
        <v>2369</v>
      </c>
      <c r="B9269" t="s">
        <v>36</v>
      </c>
      <c r="C9269" s="1">
        <v>44942</v>
      </c>
      <c r="D9269" s="1">
        <v>44986</v>
      </c>
      <c r="E9269">
        <f>VLOOKUP(data[[#This Row],[id_campaign]],campaign[],4,FALSE)</f>
        <v>29</v>
      </c>
      <c r="F9269" t="str">
        <f>VLOOKUP(data[[#This Row],[id_campaign]],campaign[],2,FALSE)</f>
        <v>MaritalStatus</v>
      </c>
      <c r="G9269" t="str">
        <f>VLOOKUP(data[[#This Row],[id_customer]],customer[],2,FALSE)</f>
        <v>Brooks Cockburn</v>
      </c>
      <c r="H9269" t="str">
        <f>data[[#This Row],[id_customer]]&amp;data[[#This Row],[id_campaign]]</f>
        <v>C0582cam17</v>
      </c>
      <c r="I9269">
        <f>DATEDIF(data[[#This Row],[join_date]],data[[#This Row],[buy_date]],"M")</f>
        <v>1</v>
      </c>
    </row>
    <row r="9270" spans="1:9" x14ac:dyDescent="0.25">
      <c r="A9270" t="s">
        <v>2369</v>
      </c>
      <c r="B9270" t="s">
        <v>36</v>
      </c>
      <c r="C9270" s="1">
        <v>44942</v>
      </c>
      <c r="D9270" s="1">
        <v>45034</v>
      </c>
      <c r="E9270">
        <f>VLOOKUP(data[[#This Row],[id_campaign]],campaign[],4,FALSE)</f>
        <v>29</v>
      </c>
      <c r="F9270" t="str">
        <f>VLOOKUP(data[[#This Row],[id_campaign]],campaign[],2,FALSE)</f>
        <v>MaritalStatus</v>
      </c>
      <c r="G9270" t="str">
        <f>VLOOKUP(data[[#This Row],[id_customer]],customer[],2,FALSE)</f>
        <v>Brooks Cockburn</v>
      </c>
      <c r="H9270" t="str">
        <f>data[[#This Row],[id_customer]]&amp;data[[#This Row],[id_campaign]]</f>
        <v>C0582cam17</v>
      </c>
      <c r="I9270">
        <f>DATEDIF(data[[#This Row],[join_date]],data[[#This Row],[buy_date]],"M")</f>
        <v>3</v>
      </c>
    </row>
    <row r="9271" spans="1:9" x14ac:dyDescent="0.25">
      <c r="A9271" t="s">
        <v>2369</v>
      </c>
      <c r="B9271" t="s">
        <v>36</v>
      </c>
      <c r="C9271" s="1">
        <v>44942</v>
      </c>
      <c r="D9271" s="1">
        <v>45067</v>
      </c>
      <c r="E9271">
        <f>VLOOKUP(data[[#This Row],[id_campaign]],campaign[],4,FALSE)</f>
        <v>29</v>
      </c>
      <c r="F9271" t="str">
        <f>VLOOKUP(data[[#This Row],[id_campaign]],campaign[],2,FALSE)</f>
        <v>MaritalStatus</v>
      </c>
      <c r="G9271" t="str">
        <f>VLOOKUP(data[[#This Row],[id_customer]],customer[],2,FALSE)</f>
        <v>Brooks Cockburn</v>
      </c>
      <c r="H9271" t="str">
        <f>data[[#This Row],[id_customer]]&amp;data[[#This Row],[id_campaign]]</f>
        <v>C0582cam17</v>
      </c>
      <c r="I9271">
        <f>DATEDIF(data[[#This Row],[join_date]],data[[#This Row],[buy_date]],"M")</f>
        <v>4</v>
      </c>
    </row>
    <row r="9272" spans="1:9" x14ac:dyDescent="0.25">
      <c r="A9272" t="s">
        <v>2369</v>
      </c>
      <c r="B9272" t="s">
        <v>30</v>
      </c>
      <c r="C9272" s="1">
        <v>44976</v>
      </c>
      <c r="D9272" s="1">
        <v>44976</v>
      </c>
      <c r="E9272">
        <f>VLOOKUP(data[[#This Row],[id_campaign]],campaign[],4,FALSE)</f>
        <v>28</v>
      </c>
      <c r="F9272" t="str">
        <f>VLOOKUP(data[[#This Row],[id_campaign]],campaign[],2,FALSE)</f>
        <v>NotNewCellphoneUser</v>
      </c>
      <c r="G9272" t="str">
        <f>VLOOKUP(data[[#This Row],[id_customer]],customer[],2,FALSE)</f>
        <v>Brooks Cockburn</v>
      </c>
      <c r="H9272" t="str">
        <f>data[[#This Row],[id_customer]]&amp;data[[#This Row],[id_campaign]]</f>
        <v>C0582cam14</v>
      </c>
      <c r="I9272">
        <f>DATEDIF(data[[#This Row],[join_date]],data[[#This Row],[buy_date]],"M")</f>
        <v>0</v>
      </c>
    </row>
    <row r="9273" spans="1:9" x14ac:dyDescent="0.25">
      <c r="A9273" t="s">
        <v>2369</v>
      </c>
      <c r="B9273" t="s">
        <v>30</v>
      </c>
      <c r="C9273" s="1">
        <v>44976</v>
      </c>
      <c r="D9273" s="1">
        <v>45006</v>
      </c>
      <c r="E9273">
        <f>VLOOKUP(data[[#This Row],[id_campaign]],campaign[],4,FALSE)</f>
        <v>28</v>
      </c>
      <c r="F9273" t="str">
        <f>VLOOKUP(data[[#This Row],[id_campaign]],campaign[],2,FALSE)</f>
        <v>NotNewCellphoneUser</v>
      </c>
      <c r="G9273" t="str">
        <f>VLOOKUP(data[[#This Row],[id_customer]],customer[],2,FALSE)</f>
        <v>Brooks Cockburn</v>
      </c>
      <c r="H9273" t="str">
        <f>data[[#This Row],[id_customer]]&amp;data[[#This Row],[id_campaign]]</f>
        <v>C0582cam14</v>
      </c>
      <c r="I9273">
        <f>DATEDIF(data[[#This Row],[join_date]],data[[#This Row],[buy_date]],"M")</f>
        <v>1</v>
      </c>
    </row>
    <row r="9274" spans="1:9" x14ac:dyDescent="0.25">
      <c r="A9274" t="s">
        <v>2369</v>
      </c>
      <c r="B9274" t="s">
        <v>30</v>
      </c>
      <c r="C9274" s="1">
        <v>44976</v>
      </c>
      <c r="D9274" s="1">
        <v>45018</v>
      </c>
      <c r="E9274">
        <f>VLOOKUP(data[[#This Row],[id_campaign]],campaign[],4,FALSE)</f>
        <v>28</v>
      </c>
      <c r="F9274" t="str">
        <f>VLOOKUP(data[[#This Row],[id_campaign]],campaign[],2,FALSE)</f>
        <v>NotNewCellphoneUser</v>
      </c>
      <c r="G9274" t="str">
        <f>VLOOKUP(data[[#This Row],[id_customer]],customer[],2,FALSE)</f>
        <v>Brooks Cockburn</v>
      </c>
      <c r="H9274" t="str">
        <f>data[[#This Row],[id_customer]]&amp;data[[#This Row],[id_campaign]]</f>
        <v>C0582cam14</v>
      </c>
      <c r="I9274">
        <f>DATEDIF(data[[#This Row],[join_date]],data[[#This Row],[buy_date]],"M")</f>
        <v>1</v>
      </c>
    </row>
    <row r="9275" spans="1:9" x14ac:dyDescent="0.25">
      <c r="A9275" t="s">
        <v>2369</v>
      </c>
      <c r="B9275" t="s">
        <v>30</v>
      </c>
      <c r="C9275" s="1">
        <v>44976</v>
      </c>
      <c r="D9275" s="1">
        <v>45075</v>
      </c>
      <c r="E9275">
        <f>VLOOKUP(data[[#This Row],[id_campaign]],campaign[],4,FALSE)</f>
        <v>28</v>
      </c>
      <c r="F9275" t="str">
        <f>VLOOKUP(data[[#This Row],[id_campaign]],campaign[],2,FALSE)</f>
        <v>NotNewCellphoneUser</v>
      </c>
      <c r="G9275" t="str">
        <f>VLOOKUP(data[[#This Row],[id_customer]],customer[],2,FALSE)</f>
        <v>Brooks Cockburn</v>
      </c>
      <c r="H9275" t="str">
        <f>data[[#This Row],[id_customer]]&amp;data[[#This Row],[id_campaign]]</f>
        <v>C0582cam14</v>
      </c>
      <c r="I9275">
        <f>DATEDIF(data[[#This Row],[join_date]],data[[#This Row],[buy_date]],"M")</f>
        <v>3</v>
      </c>
    </row>
    <row r="9276" spans="1:9" x14ac:dyDescent="0.25">
      <c r="A9276" t="s">
        <v>2369</v>
      </c>
      <c r="B9276" t="s">
        <v>30</v>
      </c>
      <c r="C9276" s="1">
        <v>44976</v>
      </c>
      <c r="D9276" s="1">
        <v>45078</v>
      </c>
      <c r="E9276">
        <f>VLOOKUP(data[[#This Row],[id_campaign]],campaign[],4,FALSE)</f>
        <v>28</v>
      </c>
      <c r="F9276" t="str">
        <f>VLOOKUP(data[[#This Row],[id_campaign]],campaign[],2,FALSE)</f>
        <v>NotNewCellphoneUser</v>
      </c>
      <c r="G9276" t="str">
        <f>VLOOKUP(data[[#This Row],[id_customer]],customer[],2,FALSE)</f>
        <v>Brooks Cockburn</v>
      </c>
      <c r="H9276" t="str">
        <f>data[[#This Row],[id_customer]]&amp;data[[#This Row],[id_campaign]]</f>
        <v>C0582cam14</v>
      </c>
      <c r="I9276">
        <f>DATEDIF(data[[#This Row],[join_date]],data[[#This Row],[buy_date]],"M")</f>
        <v>3</v>
      </c>
    </row>
    <row r="9277" spans="1:9" x14ac:dyDescent="0.25">
      <c r="A9277" t="s">
        <v>2373</v>
      </c>
      <c r="B9277" t="s">
        <v>12</v>
      </c>
      <c r="C9277" s="1">
        <v>44676</v>
      </c>
      <c r="D9277" s="1">
        <v>44676</v>
      </c>
      <c r="E9277">
        <f>VLOOKUP(data[[#This Row],[id_campaign]],campaign[],4,FALSE)</f>
        <v>22</v>
      </c>
      <c r="F9277" t="str">
        <f>VLOOKUP(data[[#This Row],[id_campaign]],campaign[],2,FALSE)</f>
        <v>RVOwner</v>
      </c>
      <c r="G9277" t="str">
        <f>VLOOKUP(data[[#This Row],[id_customer]],customer[],2,FALSE)</f>
        <v>Jackelyn Dahmel</v>
      </c>
      <c r="H9277" t="str">
        <f>data[[#This Row],[id_customer]]&amp;data[[#This Row],[id_campaign]]</f>
        <v>C0583cam05</v>
      </c>
      <c r="I9277">
        <f>DATEDIF(data[[#This Row],[join_date]],data[[#This Row],[buy_date]],"M")</f>
        <v>0</v>
      </c>
    </row>
    <row r="9278" spans="1:9" x14ac:dyDescent="0.25">
      <c r="A9278" t="s">
        <v>2373</v>
      </c>
      <c r="B9278" t="s">
        <v>12</v>
      </c>
      <c r="C9278" s="1">
        <v>44676</v>
      </c>
      <c r="D9278" s="1">
        <v>44710</v>
      </c>
      <c r="E9278">
        <f>VLOOKUP(data[[#This Row],[id_campaign]],campaign[],4,FALSE)</f>
        <v>22</v>
      </c>
      <c r="F9278" t="str">
        <f>VLOOKUP(data[[#This Row],[id_campaign]],campaign[],2,FALSE)</f>
        <v>RVOwner</v>
      </c>
      <c r="G9278" t="str">
        <f>VLOOKUP(data[[#This Row],[id_customer]],customer[],2,FALSE)</f>
        <v>Jackelyn Dahmel</v>
      </c>
      <c r="H9278" t="str">
        <f>data[[#This Row],[id_customer]]&amp;data[[#This Row],[id_campaign]]</f>
        <v>C0583cam05</v>
      </c>
      <c r="I9278">
        <f>DATEDIF(data[[#This Row],[join_date]],data[[#This Row],[buy_date]],"M")</f>
        <v>1</v>
      </c>
    </row>
    <row r="9279" spans="1:9" x14ac:dyDescent="0.25">
      <c r="A9279" t="s">
        <v>2373</v>
      </c>
      <c r="B9279" t="s">
        <v>12</v>
      </c>
      <c r="C9279" s="1">
        <v>44676</v>
      </c>
      <c r="D9279" s="1">
        <v>44720</v>
      </c>
      <c r="E9279">
        <f>VLOOKUP(data[[#This Row],[id_campaign]],campaign[],4,FALSE)</f>
        <v>22</v>
      </c>
      <c r="F9279" t="str">
        <f>VLOOKUP(data[[#This Row],[id_campaign]],campaign[],2,FALSE)</f>
        <v>RVOwner</v>
      </c>
      <c r="G9279" t="str">
        <f>VLOOKUP(data[[#This Row],[id_customer]],customer[],2,FALSE)</f>
        <v>Jackelyn Dahmel</v>
      </c>
      <c r="H9279" t="str">
        <f>data[[#This Row],[id_customer]]&amp;data[[#This Row],[id_campaign]]</f>
        <v>C0583cam05</v>
      </c>
      <c r="I9279">
        <f>DATEDIF(data[[#This Row],[join_date]],data[[#This Row],[buy_date]],"M")</f>
        <v>1</v>
      </c>
    </row>
    <row r="9280" spans="1:9" x14ac:dyDescent="0.25">
      <c r="A9280" t="s">
        <v>2373</v>
      </c>
      <c r="B9280" t="s">
        <v>12</v>
      </c>
      <c r="C9280" s="1">
        <v>44676</v>
      </c>
      <c r="D9280" s="1">
        <v>44767</v>
      </c>
      <c r="E9280">
        <f>VLOOKUP(data[[#This Row],[id_campaign]],campaign[],4,FALSE)</f>
        <v>22</v>
      </c>
      <c r="F9280" t="str">
        <f>VLOOKUP(data[[#This Row],[id_campaign]],campaign[],2,FALSE)</f>
        <v>RVOwner</v>
      </c>
      <c r="G9280" t="str">
        <f>VLOOKUP(data[[#This Row],[id_customer]],customer[],2,FALSE)</f>
        <v>Jackelyn Dahmel</v>
      </c>
      <c r="H9280" t="str">
        <f>data[[#This Row],[id_customer]]&amp;data[[#This Row],[id_campaign]]</f>
        <v>C0583cam05</v>
      </c>
      <c r="I9280">
        <f>DATEDIF(data[[#This Row],[join_date]],data[[#This Row],[buy_date]],"M")</f>
        <v>3</v>
      </c>
    </row>
    <row r="9281" spans="1:9" x14ac:dyDescent="0.25">
      <c r="A9281" t="s">
        <v>2373</v>
      </c>
      <c r="B9281" t="s">
        <v>12</v>
      </c>
      <c r="C9281" s="1">
        <v>44676</v>
      </c>
      <c r="D9281" s="1">
        <v>44780</v>
      </c>
      <c r="E9281">
        <f>VLOOKUP(data[[#This Row],[id_campaign]],campaign[],4,FALSE)</f>
        <v>22</v>
      </c>
      <c r="F9281" t="str">
        <f>VLOOKUP(data[[#This Row],[id_campaign]],campaign[],2,FALSE)</f>
        <v>RVOwner</v>
      </c>
      <c r="G9281" t="str">
        <f>VLOOKUP(data[[#This Row],[id_customer]],customer[],2,FALSE)</f>
        <v>Jackelyn Dahmel</v>
      </c>
      <c r="H9281" t="str">
        <f>data[[#This Row],[id_customer]]&amp;data[[#This Row],[id_campaign]]</f>
        <v>C0583cam05</v>
      </c>
      <c r="I9281">
        <f>DATEDIF(data[[#This Row],[join_date]],data[[#This Row],[buy_date]],"M")</f>
        <v>3</v>
      </c>
    </row>
    <row r="9282" spans="1:9" x14ac:dyDescent="0.25">
      <c r="A9282" t="s">
        <v>2373</v>
      </c>
      <c r="B9282" t="s">
        <v>12</v>
      </c>
      <c r="C9282" s="1">
        <v>44676</v>
      </c>
      <c r="D9282" s="1">
        <v>44833</v>
      </c>
      <c r="E9282">
        <f>VLOOKUP(data[[#This Row],[id_campaign]],campaign[],4,FALSE)</f>
        <v>22</v>
      </c>
      <c r="F9282" t="str">
        <f>VLOOKUP(data[[#This Row],[id_campaign]],campaign[],2,FALSE)</f>
        <v>RVOwner</v>
      </c>
      <c r="G9282" t="str">
        <f>VLOOKUP(data[[#This Row],[id_customer]],customer[],2,FALSE)</f>
        <v>Jackelyn Dahmel</v>
      </c>
      <c r="H9282" t="str">
        <f>data[[#This Row],[id_customer]]&amp;data[[#This Row],[id_campaign]]</f>
        <v>C0583cam05</v>
      </c>
      <c r="I9282">
        <f>DATEDIF(data[[#This Row],[join_date]],data[[#This Row],[buy_date]],"M")</f>
        <v>5</v>
      </c>
    </row>
    <row r="9283" spans="1:9" x14ac:dyDescent="0.25">
      <c r="A9283" t="s">
        <v>2373</v>
      </c>
      <c r="B9283" t="s">
        <v>12</v>
      </c>
      <c r="C9283" s="1">
        <v>44676</v>
      </c>
      <c r="D9283" s="1">
        <v>44838</v>
      </c>
      <c r="E9283">
        <f>VLOOKUP(data[[#This Row],[id_campaign]],campaign[],4,FALSE)</f>
        <v>22</v>
      </c>
      <c r="F9283" t="str">
        <f>VLOOKUP(data[[#This Row],[id_campaign]],campaign[],2,FALSE)</f>
        <v>RVOwner</v>
      </c>
      <c r="G9283" t="str">
        <f>VLOOKUP(data[[#This Row],[id_customer]],customer[],2,FALSE)</f>
        <v>Jackelyn Dahmel</v>
      </c>
      <c r="H9283" t="str">
        <f>data[[#This Row],[id_customer]]&amp;data[[#This Row],[id_campaign]]</f>
        <v>C0583cam05</v>
      </c>
      <c r="I9283">
        <f>DATEDIF(data[[#This Row],[join_date]],data[[#This Row],[buy_date]],"M")</f>
        <v>5</v>
      </c>
    </row>
    <row r="9284" spans="1:9" x14ac:dyDescent="0.25">
      <c r="A9284" t="s">
        <v>2373</v>
      </c>
      <c r="B9284" t="s">
        <v>12</v>
      </c>
      <c r="C9284" s="1">
        <v>44676</v>
      </c>
      <c r="D9284" s="1">
        <v>44905</v>
      </c>
      <c r="E9284">
        <f>VLOOKUP(data[[#This Row],[id_campaign]],campaign[],4,FALSE)</f>
        <v>22</v>
      </c>
      <c r="F9284" t="str">
        <f>VLOOKUP(data[[#This Row],[id_campaign]],campaign[],2,FALSE)</f>
        <v>RVOwner</v>
      </c>
      <c r="G9284" t="str">
        <f>VLOOKUP(data[[#This Row],[id_customer]],customer[],2,FALSE)</f>
        <v>Jackelyn Dahmel</v>
      </c>
      <c r="H9284" t="str">
        <f>data[[#This Row],[id_customer]]&amp;data[[#This Row],[id_campaign]]</f>
        <v>C0583cam05</v>
      </c>
      <c r="I9284">
        <f>DATEDIF(data[[#This Row],[join_date]],data[[#This Row],[buy_date]],"M")</f>
        <v>7</v>
      </c>
    </row>
    <row r="9285" spans="1:9" x14ac:dyDescent="0.25">
      <c r="A9285" t="s">
        <v>2373</v>
      </c>
      <c r="B9285" t="s">
        <v>12</v>
      </c>
      <c r="C9285" s="1">
        <v>44676</v>
      </c>
      <c r="D9285" s="1">
        <v>44932</v>
      </c>
      <c r="E9285">
        <f>VLOOKUP(data[[#This Row],[id_campaign]],campaign[],4,FALSE)</f>
        <v>22</v>
      </c>
      <c r="F9285" t="str">
        <f>VLOOKUP(data[[#This Row],[id_campaign]],campaign[],2,FALSE)</f>
        <v>RVOwner</v>
      </c>
      <c r="G9285" t="str">
        <f>VLOOKUP(data[[#This Row],[id_customer]],customer[],2,FALSE)</f>
        <v>Jackelyn Dahmel</v>
      </c>
      <c r="H9285" t="str">
        <f>data[[#This Row],[id_customer]]&amp;data[[#This Row],[id_campaign]]</f>
        <v>C0583cam05</v>
      </c>
      <c r="I9285">
        <f>DATEDIF(data[[#This Row],[join_date]],data[[#This Row],[buy_date]],"M")</f>
        <v>8</v>
      </c>
    </row>
    <row r="9286" spans="1:9" x14ac:dyDescent="0.25">
      <c r="A9286" t="s">
        <v>2373</v>
      </c>
      <c r="B9286" t="s">
        <v>12</v>
      </c>
      <c r="C9286" s="1">
        <v>44676</v>
      </c>
      <c r="D9286" s="1">
        <v>45045</v>
      </c>
      <c r="E9286">
        <f>VLOOKUP(data[[#This Row],[id_campaign]],campaign[],4,FALSE)</f>
        <v>22</v>
      </c>
      <c r="F9286" t="str">
        <f>VLOOKUP(data[[#This Row],[id_campaign]],campaign[],2,FALSE)</f>
        <v>RVOwner</v>
      </c>
      <c r="G9286" t="str">
        <f>VLOOKUP(data[[#This Row],[id_customer]],customer[],2,FALSE)</f>
        <v>Jackelyn Dahmel</v>
      </c>
      <c r="H9286" t="str">
        <f>data[[#This Row],[id_customer]]&amp;data[[#This Row],[id_campaign]]</f>
        <v>C0583cam05</v>
      </c>
      <c r="I9286">
        <f>DATEDIF(data[[#This Row],[join_date]],data[[#This Row],[buy_date]],"M")</f>
        <v>12</v>
      </c>
    </row>
    <row r="9287" spans="1:9" x14ac:dyDescent="0.25">
      <c r="A9287" t="s">
        <v>2373</v>
      </c>
      <c r="B9287" t="s">
        <v>12</v>
      </c>
      <c r="C9287" s="1">
        <v>44676</v>
      </c>
      <c r="D9287" s="1">
        <v>45074</v>
      </c>
      <c r="E9287">
        <f>VLOOKUP(data[[#This Row],[id_campaign]],campaign[],4,FALSE)</f>
        <v>22</v>
      </c>
      <c r="F9287" t="str">
        <f>VLOOKUP(data[[#This Row],[id_campaign]],campaign[],2,FALSE)</f>
        <v>RVOwner</v>
      </c>
      <c r="G9287" t="str">
        <f>VLOOKUP(data[[#This Row],[id_customer]],customer[],2,FALSE)</f>
        <v>Jackelyn Dahmel</v>
      </c>
      <c r="H9287" t="str">
        <f>data[[#This Row],[id_customer]]&amp;data[[#This Row],[id_campaign]]</f>
        <v>C0583cam05</v>
      </c>
      <c r="I9287">
        <f>DATEDIF(data[[#This Row],[join_date]],data[[#This Row],[buy_date]],"M")</f>
        <v>13</v>
      </c>
    </row>
    <row r="9288" spans="1:9" x14ac:dyDescent="0.25">
      <c r="A9288" t="s">
        <v>2373</v>
      </c>
      <c r="B9288" t="s">
        <v>12</v>
      </c>
      <c r="C9288" s="1">
        <v>44676</v>
      </c>
      <c r="D9288" s="1">
        <v>45081</v>
      </c>
      <c r="E9288">
        <f>VLOOKUP(data[[#This Row],[id_campaign]],campaign[],4,FALSE)</f>
        <v>22</v>
      </c>
      <c r="F9288" t="str">
        <f>VLOOKUP(data[[#This Row],[id_campaign]],campaign[],2,FALSE)</f>
        <v>RVOwner</v>
      </c>
      <c r="G9288" t="str">
        <f>VLOOKUP(data[[#This Row],[id_customer]],customer[],2,FALSE)</f>
        <v>Jackelyn Dahmel</v>
      </c>
      <c r="H9288" t="str">
        <f>data[[#This Row],[id_customer]]&amp;data[[#This Row],[id_campaign]]</f>
        <v>C0583cam05</v>
      </c>
      <c r="I9288">
        <f>DATEDIF(data[[#This Row],[join_date]],data[[#This Row],[buy_date]],"M")</f>
        <v>13</v>
      </c>
    </row>
    <row r="9289" spans="1:9" x14ac:dyDescent="0.25">
      <c r="A9289" t="s">
        <v>2373</v>
      </c>
      <c r="B9289" t="s">
        <v>26</v>
      </c>
      <c r="C9289" s="1">
        <v>44683</v>
      </c>
      <c r="D9289" s="1">
        <v>44683</v>
      </c>
      <c r="E9289">
        <f>VLOOKUP(data[[#This Row],[id_campaign]],campaign[],4,FALSE)</f>
        <v>65</v>
      </c>
      <c r="F9289" t="str">
        <f>VLOOKUP(data[[#This Row],[id_campaign]],campaign[],2,FALSE)</f>
        <v>HasCreditCard</v>
      </c>
      <c r="G9289" t="str">
        <f>VLOOKUP(data[[#This Row],[id_customer]],customer[],2,FALSE)</f>
        <v>Jackelyn Dahmel</v>
      </c>
      <c r="H9289" t="str">
        <f>data[[#This Row],[id_customer]]&amp;data[[#This Row],[id_campaign]]</f>
        <v>C0583cam12</v>
      </c>
      <c r="I9289">
        <f>DATEDIF(data[[#This Row],[join_date]],data[[#This Row],[buy_date]],"M")</f>
        <v>0</v>
      </c>
    </row>
    <row r="9290" spans="1:9" x14ac:dyDescent="0.25">
      <c r="A9290" t="s">
        <v>2373</v>
      </c>
      <c r="B9290" t="s">
        <v>26</v>
      </c>
      <c r="C9290" s="1">
        <v>44683</v>
      </c>
      <c r="D9290" s="1">
        <v>44719</v>
      </c>
      <c r="E9290">
        <f>VLOOKUP(data[[#This Row],[id_campaign]],campaign[],4,FALSE)</f>
        <v>65</v>
      </c>
      <c r="F9290" t="str">
        <f>VLOOKUP(data[[#This Row],[id_campaign]],campaign[],2,FALSE)</f>
        <v>HasCreditCard</v>
      </c>
      <c r="G9290" t="str">
        <f>VLOOKUP(data[[#This Row],[id_customer]],customer[],2,FALSE)</f>
        <v>Jackelyn Dahmel</v>
      </c>
      <c r="H9290" t="str">
        <f>data[[#This Row],[id_customer]]&amp;data[[#This Row],[id_campaign]]</f>
        <v>C0583cam12</v>
      </c>
      <c r="I9290">
        <f>DATEDIF(data[[#This Row],[join_date]],data[[#This Row],[buy_date]],"M")</f>
        <v>1</v>
      </c>
    </row>
    <row r="9291" spans="1:9" x14ac:dyDescent="0.25">
      <c r="A9291" t="s">
        <v>2373</v>
      </c>
      <c r="B9291" t="s">
        <v>26</v>
      </c>
      <c r="C9291" s="1">
        <v>44683</v>
      </c>
      <c r="D9291" s="1">
        <v>44755</v>
      </c>
      <c r="E9291">
        <f>VLOOKUP(data[[#This Row],[id_campaign]],campaign[],4,FALSE)</f>
        <v>65</v>
      </c>
      <c r="F9291" t="str">
        <f>VLOOKUP(data[[#This Row],[id_campaign]],campaign[],2,FALSE)</f>
        <v>HasCreditCard</v>
      </c>
      <c r="G9291" t="str">
        <f>VLOOKUP(data[[#This Row],[id_customer]],customer[],2,FALSE)</f>
        <v>Jackelyn Dahmel</v>
      </c>
      <c r="H9291" t="str">
        <f>data[[#This Row],[id_customer]]&amp;data[[#This Row],[id_campaign]]</f>
        <v>C0583cam12</v>
      </c>
      <c r="I9291">
        <f>DATEDIF(data[[#This Row],[join_date]],data[[#This Row],[buy_date]],"M")</f>
        <v>2</v>
      </c>
    </row>
    <row r="9292" spans="1:9" x14ac:dyDescent="0.25">
      <c r="A9292" t="s">
        <v>2373</v>
      </c>
      <c r="B9292" t="s">
        <v>26</v>
      </c>
      <c r="C9292" s="1">
        <v>44683</v>
      </c>
      <c r="D9292" s="1">
        <v>44780</v>
      </c>
      <c r="E9292">
        <f>VLOOKUP(data[[#This Row],[id_campaign]],campaign[],4,FALSE)</f>
        <v>65</v>
      </c>
      <c r="F9292" t="str">
        <f>VLOOKUP(data[[#This Row],[id_campaign]],campaign[],2,FALSE)</f>
        <v>HasCreditCard</v>
      </c>
      <c r="G9292" t="str">
        <f>VLOOKUP(data[[#This Row],[id_customer]],customer[],2,FALSE)</f>
        <v>Jackelyn Dahmel</v>
      </c>
      <c r="H9292" t="str">
        <f>data[[#This Row],[id_customer]]&amp;data[[#This Row],[id_campaign]]</f>
        <v>C0583cam12</v>
      </c>
      <c r="I9292">
        <f>DATEDIF(data[[#This Row],[join_date]],data[[#This Row],[buy_date]],"M")</f>
        <v>3</v>
      </c>
    </row>
    <row r="9293" spans="1:9" x14ac:dyDescent="0.25">
      <c r="A9293" t="s">
        <v>2373</v>
      </c>
      <c r="B9293" t="s">
        <v>26</v>
      </c>
      <c r="C9293" s="1">
        <v>44683</v>
      </c>
      <c r="D9293" s="1">
        <v>44809</v>
      </c>
      <c r="E9293">
        <f>VLOOKUP(data[[#This Row],[id_campaign]],campaign[],4,FALSE)</f>
        <v>65</v>
      </c>
      <c r="F9293" t="str">
        <f>VLOOKUP(data[[#This Row],[id_campaign]],campaign[],2,FALSE)</f>
        <v>HasCreditCard</v>
      </c>
      <c r="G9293" t="str">
        <f>VLOOKUP(data[[#This Row],[id_customer]],customer[],2,FALSE)</f>
        <v>Jackelyn Dahmel</v>
      </c>
      <c r="H9293" t="str">
        <f>data[[#This Row],[id_customer]]&amp;data[[#This Row],[id_campaign]]</f>
        <v>C0583cam12</v>
      </c>
      <c r="I9293">
        <f>DATEDIF(data[[#This Row],[join_date]],data[[#This Row],[buy_date]],"M")</f>
        <v>4</v>
      </c>
    </row>
    <row r="9294" spans="1:9" x14ac:dyDescent="0.25">
      <c r="A9294" t="s">
        <v>2373</v>
      </c>
      <c r="B9294" t="s">
        <v>26</v>
      </c>
      <c r="C9294" s="1">
        <v>44683</v>
      </c>
      <c r="D9294" s="1">
        <v>44845</v>
      </c>
      <c r="E9294">
        <f>VLOOKUP(data[[#This Row],[id_campaign]],campaign[],4,FALSE)</f>
        <v>65</v>
      </c>
      <c r="F9294" t="str">
        <f>VLOOKUP(data[[#This Row],[id_campaign]],campaign[],2,FALSE)</f>
        <v>HasCreditCard</v>
      </c>
      <c r="G9294" t="str">
        <f>VLOOKUP(data[[#This Row],[id_customer]],customer[],2,FALSE)</f>
        <v>Jackelyn Dahmel</v>
      </c>
      <c r="H9294" t="str">
        <f>data[[#This Row],[id_customer]]&amp;data[[#This Row],[id_campaign]]</f>
        <v>C0583cam12</v>
      </c>
      <c r="I9294">
        <f>DATEDIF(data[[#This Row],[join_date]],data[[#This Row],[buy_date]],"M")</f>
        <v>5</v>
      </c>
    </row>
    <row r="9295" spans="1:9" x14ac:dyDescent="0.25">
      <c r="A9295" t="s">
        <v>2373</v>
      </c>
      <c r="B9295" t="s">
        <v>26</v>
      </c>
      <c r="C9295" s="1">
        <v>44683</v>
      </c>
      <c r="D9295" s="1">
        <v>44873</v>
      </c>
      <c r="E9295">
        <f>VLOOKUP(data[[#This Row],[id_campaign]],campaign[],4,FALSE)</f>
        <v>65</v>
      </c>
      <c r="F9295" t="str">
        <f>VLOOKUP(data[[#This Row],[id_campaign]],campaign[],2,FALSE)</f>
        <v>HasCreditCard</v>
      </c>
      <c r="G9295" t="str">
        <f>VLOOKUP(data[[#This Row],[id_customer]],customer[],2,FALSE)</f>
        <v>Jackelyn Dahmel</v>
      </c>
      <c r="H9295" t="str">
        <f>data[[#This Row],[id_customer]]&amp;data[[#This Row],[id_campaign]]</f>
        <v>C0583cam12</v>
      </c>
      <c r="I9295">
        <f>DATEDIF(data[[#This Row],[join_date]],data[[#This Row],[buy_date]],"M")</f>
        <v>6</v>
      </c>
    </row>
    <row r="9296" spans="1:9" x14ac:dyDescent="0.25">
      <c r="A9296" t="s">
        <v>2373</v>
      </c>
      <c r="B9296" t="s">
        <v>26</v>
      </c>
      <c r="C9296" s="1">
        <v>44683</v>
      </c>
      <c r="D9296" s="1">
        <v>44897</v>
      </c>
      <c r="E9296">
        <f>VLOOKUP(data[[#This Row],[id_campaign]],campaign[],4,FALSE)</f>
        <v>65</v>
      </c>
      <c r="F9296" t="str">
        <f>VLOOKUP(data[[#This Row],[id_campaign]],campaign[],2,FALSE)</f>
        <v>HasCreditCard</v>
      </c>
      <c r="G9296" t="str">
        <f>VLOOKUP(data[[#This Row],[id_customer]],customer[],2,FALSE)</f>
        <v>Jackelyn Dahmel</v>
      </c>
      <c r="H9296" t="str">
        <f>data[[#This Row],[id_customer]]&amp;data[[#This Row],[id_campaign]]</f>
        <v>C0583cam12</v>
      </c>
      <c r="I9296">
        <f>DATEDIF(data[[#This Row],[join_date]],data[[#This Row],[buy_date]],"M")</f>
        <v>7</v>
      </c>
    </row>
    <row r="9297" spans="1:9" x14ac:dyDescent="0.25">
      <c r="A9297" t="s">
        <v>2373</v>
      </c>
      <c r="B9297" t="s">
        <v>26</v>
      </c>
      <c r="C9297" s="1">
        <v>44683</v>
      </c>
      <c r="D9297" s="1">
        <v>44931</v>
      </c>
      <c r="E9297">
        <f>VLOOKUP(data[[#This Row],[id_campaign]],campaign[],4,FALSE)</f>
        <v>65</v>
      </c>
      <c r="F9297" t="str">
        <f>VLOOKUP(data[[#This Row],[id_campaign]],campaign[],2,FALSE)</f>
        <v>HasCreditCard</v>
      </c>
      <c r="G9297" t="str">
        <f>VLOOKUP(data[[#This Row],[id_customer]],customer[],2,FALSE)</f>
        <v>Jackelyn Dahmel</v>
      </c>
      <c r="H9297" t="str">
        <f>data[[#This Row],[id_customer]]&amp;data[[#This Row],[id_campaign]]</f>
        <v>C0583cam12</v>
      </c>
      <c r="I9297">
        <f>DATEDIF(data[[#This Row],[join_date]],data[[#This Row],[buy_date]],"M")</f>
        <v>8</v>
      </c>
    </row>
    <row r="9298" spans="1:9" x14ac:dyDescent="0.25">
      <c r="A9298" t="s">
        <v>2373</v>
      </c>
      <c r="B9298" t="s">
        <v>26</v>
      </c>
      <c r="C9298" s="1">
        <v>44683</v>
      </c>
      <c r="D9298" s="1">
        <v>44969</v>
      </c>
      <c r="E9298">
        <f>VLOOKUP(data[[#This Row],[id_campaign]],campaign[],4,FALSE)</f>
        <v>65</v>
      </c>
      <c r="F9298" t="str">
        <f>VLOOKUP(data[[#This Row],[id_campaign]],campaign[],2,FALSE)</f>
        <v>HasCreditCard</v>
      </c>
      <c r="G9298" t="str">
        <f>VLOOKUP(data[[#This Row],[id_customer]],customer[],2,FALSE)</f>
        <v>Jackelyn Dahmel</v>
      </c>
      <c r="H9298" t="str">
        <f>data[[#This Row],[id_customer]]&amp;data[[#This Row],[id_campaign]]</f>
        <v>C0583cam12</v>
      </c>
      <c r="I9298">
        <f>DATEDIF(data[[#This Row],[join_date]],data[[#This Row],[buy_date]],"M")</f>
        <v>9</v>
      </c>
    </row>
    <row r="9299" spans="1:9" x14ac:dyDescent="0.25">
      <c r="A9299" t="s">
        <v>2373</v>
      </c>
      <c r="B9299" t="s">
        <v>26</v>
      </c>
      <c r="C9299" s="1">
        <v>44683</v>
      </c>
      <c r="D9299" s="1">
        <v>45002</v>
      </c>
      <c r="E9299">
        <f>VLOOKUP(data[[#This Row],[id_campaign]],campaign[],4,FALSE)</f>
        <v>65</v>
      </c>
      <c r="F9299" t="str">
        <f>VLOOKUP(data[[#This Row],[id_campaign]],campaign[],2,FALSE)</f>
        <v>HasCreditCard</v>
      </c>
      <c r="G9299" t="str">
        <f>VLOOKUP(data[[#This Row],[id_customer]],customer[],2,FALSE)</f>
        <v>Jackelyn Dahmel</v>
      </c>
      <c r="H9299" t="str">
        <f>data[[#This Row],[id_customer]]&amp;data[[#This Row],[id_campaign]]</f>
        <v>C0583cam12</v>
      </c>
      <c r="I9299">
        <f>DATEDIF(data[[#This Row],[join_date]],data[[#This Row],[buy_date]],"M")</f>
        <v>10</v>
      </c>
    </row>
    <row r="9300" spans="1:9" x14ac:dyDescent="0.25">
      <c r="A9300" t="s">
        <v>2373</v>
      </c>
      <c r="B9300" t="s">
        <v>26</v>
      </c>
      <c r="C9300" s="1">
        <v>44683</v>
      </c>
      <c r="D9300" s="1">
        <v>45026</v>
      </c>
      <c r="E9300">
        <f>VLOOKUP(data[[#This Row],[id_campaign]],campaign[],4,FALSE)</f>
        <v>65</v>
      </c>
      <c r="F9300" t="str">
        <f>VLOOKUP(data[[#This Row],[id_campaign]],campaign[],2,FALSE)</f>
        <v>HasCreditCard</v>
      </c>
      <c r="G9300" t="str">
        <f>VLOOKUP(data[[#This Row],[id_customer]],customer[],2,FALSE)</f>
        <v>Jackelyn Dahmel</v>
      </c>
      <c r="H9300" t="str">
        <f>data[[#This Row],[id_customer]]&amp;data[[#This Row],[id_campaign]]</f>
        <v>C0583cam12</v>
      </c>
      <c r="I9300">
        <f>DATEDIF(data[[#This Row],[join_date]],data[[#This Row],[buy_date]],"M")</f>
        <v>11</v>
      </c>
    </row>
    <row r="9301" spans="1:9" x14ac:dyDescent="0.25">
      <c r="A9301" t="s">
        <v>2373</v>
      </c>
      <c r="B9301" t="s">
        <v>26</v>
      </c>
      <c r="C9301" s="1">
        <v>44683</v>
      </c>
      <c r="D9301" s="1">
        <v>45057</v>
      </c>
      <c r="E9301">
        <f>VLOOKUP(data[[#This Row],[id_campaign]],campaign[],4,FALSE)</f>
        <v>65</v>
      </c>
      <c r="F9301" t="str">
        <f>VLOOKUP(data[[#This Row],[id_campaign]],campaign[],2,FALSE)</f>
        <v>HasCreditCard</v>
      </c>
      <c r="G9301" t="str">
        <f>VLOOKUP(data[[#This Row],[id_customer]],customer[],2,FALSE)</f>
        <v>Jackelyn Dahmel</v>
      </c>
      <c r="H9301" t="str">
        <f>data[[#This Row],[id_customer]]&amp;data[[#This Row],[id_campaign]]</f>
        <v>C0583cam12</v>
      </c>
      <c r="I9301">
        <f>DATEDIF(data[[#This Row],[join_date]],data[[#This Row],[buy_date]],"M")</f>
        <v>12</v>
      </c>
    </row>
    <row r="9302" spans="1:9" x14ac:dyDescent="0.25">
      <c r="A9302" t="s">
        <v>2377</v>
      </c>
      <c r="B9302" t="s">
        <v>10</v>
      </c>
      <c r="C9302" s="1">
        <v>44610</v>
      </c>
      <c r="D9302" s="1">
        <v>44610</v>
      </c>
      <c r="E9302">
        <f>VLOOKUP(data[[#This Row],[id_campaign]],campaign[],4,FALSE)</f>
        <v>26</v>
      </c>
      <c r="F9302" t="str">
        <f>VLOOKUP(data[[#This Row],[id_campaign]],campaign[],2,FALSE)</f>
        <v>TruckOwner</v>
      </c>
      <c r="G9302" t="str">
        <f>VLOOKUP(data[[#This Row],[id_customer]],customer[],2,FALSE)</f>
        <v>Claiborne Poplee</v>
      </c>
      <c r="H9302" t="str">
        <f>data[[#This Row],[id_customer]]&amp;data[[#This Row],[id_campaign]]</f>
        <v>C0584cam04</v>
      </c>
      <c r="I9302">
        <f>DATEDIF(data[[#This Row],[join_date]],data[[#This Row],[buy_date]],"M")</f>
        <v>0</v>
      </c>
    </row>
    <row r="9303" spans="1:9" x14ac:dyDescent="0.25">
      <c r="A9303" t="s">
        <v>2377</v>
      </c>
      <c r="B9303" t="s">
        <v>10</v>
      </c>
      <c r="C9303" s="1">
        <v>44610</v>
      </c>
      <c r="D9303" s="1">
        <v>44643</v>
      </c>
      <c r="E9303">
        <f>VLOOKUP(data[[#This Row],[id_campaign]],campaign[],4,FALSE)</f>
        <v>26</v>
      </c>
      <c r="F9303" t="str">
        <f>VLOOKUP(data[[#This Row],[id_campaign]],campaign[],2,FALSE)</f>
        <v>TruckOwner</v>
      </c>
      <c r="G9303" t="str">
        <f>VLOOKUP(data[[#This Row],[id_customer]],customer[],2,FALSE)</f>
        <v>Claiborne Poplee</v>
      </c>
      <c r="H9303" t="str">
        <f>data[[#This Row],[id_customer]]&amp;data[[#This Row],[id_campaign]]</f>
        <v>C0584cam04</v>
      </c>
      <c r="I9303">
        <f>DATEDIF(data[[#This Row],[join_date]],data[[#This Row],[buy_date]],"M")</f>
        <v>1</v>
      </c>
    </row>
    <row r="9304" spans="1:9" x14ac:dyDescent="0.25">
      <c r="A9304" t="s">
        <v>2377</v>
      </c>
      <c r="B9304" t="s">
        <v>10</v>
      </c>
      <c r="C9304" s="1">
        <v>44610</v>
      </c>
      <c r="D9304" s="1">
        <v>44670</v>
      </c>
      <c r="E9304">
        <f>VLOOKUP(data[[#This Row],[id_campaign]],campaign[],4,FALSE)</f>
        <v>26</v>
      </c>
      <c r="F9304" t="str">
        <f>VLOOKUP(data[[#This Row],[id_campaign]],campaign[],2,FALSE)</f>
        <v>TruckOwner</v>
      </c>
      <c r="G9304" t="str">
        <f>VLOOKUP(data[[#This Row],[id_customer]],customer[],2,FALSE)</f>
        <v>Claiborne Poplee</v>
      </c>
      <c r="H9304" t="str">
        <f>data[[#This Row],[id_customer]]&amp;data[[#This Row],[id_campaign]]</f>
        <v>C0584cam04</v>
      </c>
      <c r="I9304">
        <f>DATEDIF(data[[#This Row],[join_date]],data[[#This Row],[buy_date]],"M")</f>
        <v>2</v>
      </c>
    </row>
    <row r="9305" spans="1:9" x14ac:dyDescent="0.25">
      <c r="A9305" t="s">
        <v>2377</v>
      </c>
      <c r="B9305" t="s">
        <v>10</v>
      </c>
      <c r="C9305" s="1">
        <v>44610</v>
      </c>
      <c r="D9305" s="1">
        <v>44707</v>
      </c>
      <c r="E9305">
        <f>VLOOKUP(data[[#This Row],[id_campaign]],campaign[],4,FALSE)</f>
        <v>26</v>
      </c>
      <c r="F9305" t="str">
        <f>VLOOKUP(data[[#This Row],[id_campaign]],campaign[],2,FALSE)</f>
        <v>TruckOwner</v>
      </c>
      <c r="G9305" t="str">
        <f>VLOOKUP(data[[#This Row],[id_customer]],customer[],2,FALSE)</f>
        <v>Claiborne Poplee</v>
      </c>
      <c r="H9305" t="str">
        <f>data[[#This Row],[id_customer]]&amp;data[[#This Row],[id_campaign]]</f>
        <v>C0584cam04</v>
      </c>
      <c r="I9305">
        <f>DATEDIF(data[[#This Row],[join_date]],data[[#This Row],[buy_date]],"M")</f>
        <v>3</v>
      </c>
    </row>
    <row r="9306" spans="1:9" x14ac:dyDescent="0.25">
      <c r="A9306" t="s">
        <v>2377</v>
      </c>
      <c r="B9306" t="s">
        <v>10</v>
      </c>
      <c r="C9306" s="1">
        <v>44610</v>
      </c>
      <c r="D9306" s="1">
        <v>44769</v>
      </c>
      <c r="E9306">
        <f>VLOOKUP(data[[#This Row],[id_campaign]],campaign[],4,FALSE)</f>
        <v>26</v>
      </c>
      <c r="F9306" t="str">
        <f>VLOOKUP(data[[#This Row],[id_campaign]],campaign[],2,FALSE)</f>
        <v>TruckOwner</v>
      </c>
      <c r="G9306" t="str">
        <f>VLOOKUP(data[[#This Row],[id_customer]],customer[],2,FALSE)</f>
        <v>Claiborne Poplee</v>
      </c>
      <c r="H9306" t="str">
        <f>data[[#This Row],[id_customer]]&amp;data[[#This Row],[id_campaign]]</f>
        <v>C0584cam04</v>
      </c>
      <c r="I9306">
        <f>DATEDIF(data[[#This Row],[join_date]],data[[#This Row],[buy_date]],"M")</f>
        <v>5</v>
      </c>
    </row>
    <row r="9307" spans="1:9" x14ac:dyDescent="0.25">
      <c r="A9307" t="s">
        <v>2377</v>
      </c>
      <c r="B9307" t="s">
        <v>10</v>
      </c>
      <c r="C9307" s="1">
        <v>44610</v>
      </c>
      <c r="D9307" s="1">
        <v>44802</v>
      </c>
      <c r="E9307">
        <f>VLOOKUP(data[[#This Row],[id_campaign]],campaign[],4,FALSE)</f>
        <v>26</v>
      </c>
      <c r="F9307" t="str">
        <f>VLOOKUP(data[[#This Row],[id_campaign]],campaign[],2,FALSE)</f>
        <v>TruckOwner</v>
      </c>
      <c r="G9307" t="str">
        <f>VLOOKUP(data[[#This Row],[id_customer]],customer[],2,FALSE)</f>
        <v>Claiborne Poplee</v>
      </c>
      <c r="H9307" t="str">
        <f>data[[#This Row],[id_customer]]&amp;data[[#This Row],[id_campaign]]</f>
        <v>C0584cam04</v>
      </c>
      <c r="I9307">
        <f>DATEDIF(data[[#This Row],[join_date]],data[[#This Row],[buy_date]],"M")</f>
        <v>6</v>
      </c>
    </row>
    <row r="9308" spans="1:9" x14ac:dyDescent="0.25">
      <c r="A9308" t="s">
        <v>2377</v>
      </c>
      <c r="B9308" t="s">
        <v>10</v>
      </c>
      <c r="C9308" s="1">
        <v>44610</v>
      </c>
      <c r="D9308" s="1">
        <v>44806</v>
      </c>
      <c r="E9308">
        <f>VLOOKUP(data[[#This Row],[id_campaign]],campaign[],4,FALSE)</f>
        <v>26</v>
      </c>
      <c r="F9308" t="str">
        <f>VLOOKUP(data[[#This Row],[id_campaign]],campaign[],2,FALSE)</f>
        <v>TruckOwner</v>
      </c>
      <c r="G9308" t="str">
        <f>VLOOKUP(data[[#This Row],[id_customer]],customer[],2,FALSE)</f>
        <v>Claiborne Poplee</v>
      </c>
      <c r="H9308" t="str">
        <f>data[[#This Row],[id_customer]]&amp;data[[#This Row],[id_campaign]]</f>
        <v>C0584cam04</v>
      </c>
      <c r="I9308">
        <f>DATEDIF(data[[#This Row],[join_date]],data[[#This Row],[buy_date]],"M")</f>
        <v>6</v>
      </c>
    </row>
    <row r="9309" spans="1:9" x14ac:dyDescent="0.25">
      <c r="A9309" t="s">
        <v>2377</v>
      </c>
      <c r="B9309" t="s">
        <v>10</v>
      </c>
      <c r="C9309" s="1">
        <v>44610</v>
      </c>
      <c r="D9309" s="1">
        <v>44855</v>
      </c>
      <c r="E9309">
        <f>VLOOKUP(data[[#This Row],[id_campaign]],campaign[],4,FALSE)</f>
        <v>26</v>
      </c>
      <c r="F9309" t="str">
        <f>VLOOKUP(data[[#This Row],[id_campaign]],campaign[],2,FALSE)</f>
        <v>TruckOwner</v>
      </c>
      <c r="G9309" t="str">
        <f>VLOOKUP(data[[#This Row],[id_customer]],customer[],2,FALSE)</f>
        <v>Claiborne Poplee</v>
      </c>
      <c r="H9309" t="str">
        <f>data[[#This Row],[id_customer]]&amp;data[[#This Row],[id_campaign]]</f>
        <v>C0584cam04</v>
      </c>
      <c r="I9309">
        <f>DATEDIF(data[[#This Row],[join_date]],data[[#This Row],[buy_date]],"M")</f>
        <v>8</v>
      </c>
    </row>
    <row r="9310" spans="1:9" x14ac:dyDescent="0.25">
      <c r="A9310" t="s">
        <v>2377</v>
      </c>
      <c r="B9310" t="s">
        <v>10</v>
      </c>
      <c r="C9310" s="1">
        <v>44610</v>
      </c>
      <c r="D9310" s="1">
        <v>44883</v>
      </c>
      <c r="E9310">
        <f>VLOOKUP(data[[#This Row],[id_campaign]],campaign[],4,FALSE)</f>
        <v>26</v>
      </c>
      <c r="F9310" t="str">
        <f>VLOOKUP(data[[#This Row],[id_campaign]],campaign[],2,FALSE)</f>
        <v>TruckOwner</v>
      </c>
      <c r="G9310" t="str">
        <f>VLOOKUP(data[[#This Row],[id_customer]],customer[],2,FALSE)</f>
        <v>Claiborne Poplee</v>
      </c>
      <c r="H9310" t="str">
        <f>data[[#This Row],[id_customer]]&amp;data[[#This Row],[id_campaign]]</f>
        <v>C0584cam04</v>
      </c>
      <c r="I9310">
        <f>DATEDIF(data[[#This Row],[join_date]],data[[#This Row],[buy_date]],"M")</f>
        <v>9</v>
      </c>
    </row>
    <row r="9311" spans="1:9" x14ac:dyDescent="0.25">
      <c r="A9311" t="s">
        <v>2377</v>
      </c>
      <c r="B9311" t="s">
        <v>10</v>
      </c>
      <c r="C9311" s="1">
        <v>44610</v>
      </c>
      <c r="D9311" s="1">
        <v>44898</v>
      </c>
      <c r="E9311">
        <f>VLOOKUP(data[[#This Row],[id_campaign]],campaign[],4,FALSE)</f>
        <v>26</v>
      </c>
      <c r="F9311" t="str">
        <f>VLOOKUP(data[[#This Row],[id_campaign]],campaign[],2,FALSE)</f>
        <v>TruckOwner</v>
      </c>
      <c r="G9311" t="str">
        <f>VLOOKUP(data[[#This Row],[id_customer]],customer[],2,FALSE)</f>
        <v>Claiborne Poplee</v>
      </c>
      <c r="H9311" t="str">
        <f>data[[#This Row],[id_customer]]&amp;data[[#This Row],[id_campaign]]</f>
        <v>C0584cam04</v>
      </c>
      <c r="I9311">
        <f>DATEDIF(data[[#This Row],[join_date]],data[[#This Row],[buy_date]],"M")</f>
        <v>9</v>
      </c>
    </row>
    <row r="9312" spans="1:9" x14ac:dyDescent="0.25">
      <c r="A9312" t="s">
        <v>2377</v>
      </c>
      <c r="B9312" t="s">
        <v>10</v>
      </c>
      <c r="C9312" s="1">
        <v>44610</v>
      </c>
      <c r="D9312" s="1">
        <v>44952</v>
      </c>
      <c r="E9312">
        <f>VLOOKUP(data[[#This Row],[id_campaign]],campaign[],4,FALSE)</f>
        <v>26</v>
      </c>
      <c r="F9312" t="str">
        <f>VLOOKUP(data[[#This Row],[id_campaign]],campaign[],2,FALSE)</f>
        <v>TruckOwner</v>
      </c>
      <c r="G9312" t="str">
        <f>VLOOKUP(data[[#This Row],[id_customer]],customer[],2,FALSE)</f>
        <v>Claiborne Poplee</v>
      </c>
      <c r="H9312" t="str">
        <f>data[[#This Row],[id_customer]]&amp;data[[#This Row],[id_campaign]]</f>
        <v>C0584cam04</v>
      </c>
      <c r="I9312">
        <f>DATEDIF(data[[#This Row],[join_date]],data[[#This Row],[buy_date]],"M")</f>
        <v>11</v>
      </c>
    </row>
    <row r="9313" spans="1:9" x14ac:dyDescent="0.25">
      <c r="A9313" t="s">
        <v>2377</v>
      </c>
      <c r="B9313" t="s">
        <v>10</v>
      </c>
      <c r="C9313" s="1">
        <v>44610</v>
      </c>
      <c r="D9313" s="1">
        <v>44984</v>
      </c>
      <c r="E9313">
        <f>VLOOKUP(data[[#This Row],[id_campaign]],campaign[],4,FALSE)</f>
        <v>26</v>
      </c>
      <c r="F9313" t="str">
        <f>VLOOKUP(data[[#This Row],[id_campaign]],campaign[],2,FALSE)</f>
        <v>TruckOwner</v>
      </c>
      <c r="G9313" t="str">
        <f>VLOOKUP(data[[#This Row],[id_customer]],customer[],2,FALSE)</f>
        <v>Claiborne Poplee</v>
      </c>
      <c r="H9313" t="str">
        <f>data[[#This Row],[id_customer]]&amp;data[[#This Row],[id_campaign]]</f>
        <v>C0584cam04</v>
      </c>
      <c r="I9313">
        <f>DATEDIF(data[[#This Row],[join_date]],data[[#This Row],[buy_date]],"M")</f>
        <v>12</v>
      </c>
    </row>
    <row r="9314" spans="1:9" x14ac:dyDescent="0.25">
      <c r="A9314" t="s">
        <v>2377</v>
      </c>
      <c r="B9314" t="s">
        <v>10</v>
      </c>
      <c r="C9314" s="1">
        <v>44610</v>
      </c>
      <c r="D9314" s="1">
        <v>45007</v>
      </c>
      <c r="E9314">
        <f>VLOOKUP(data[[#This Row],[id_campaign]],campaign[],4,FALSE)</f>
        <v>26</v>
      </c>
      <c r="F9314" t="str">
        <f>VLOOKUP(data[[#This Row],[id_campaign]],campaign[],2,FALSE)</f>
        <v>TruckOwner</v>
      </c>
      <c r="G9314" t="str">
        <f>VLOOKUP(data[[#This Row],[id_customer]],customer[],2,FALSE)</f>
        <v>Claiborne Poplee</v>
      </c>
      <c r="H9314" t="str">
        <f>data[[#This Row],[id_customer]]&amp;data[[#This Row],[id_campaign]]</f>
        <v>C0584cam04</v>
      </c>
      <c r="I9314">
        <f>DATEDIF(data[[#This Row],[join_date]],data[[#This Row],[buy_date]],"M")</f>
        <v>13</v>
      </c>
    </row>
    <row r="9315" spans="1:9" x14ac:dyDescent="0.25">
      <c r="A9315" t="s">
        <v>2377</v>
      </c>
      <c r="B9315" t="s">
        <v>10</v>
      </c>
      <c r="C9315" s="1">
        <v>44610</v>
      </c>
      <c r="D9315" s="1">
        <v>45042</v>
      </c>
      <c r="E9315">
        <f>VLOOKUP(data[[#This Row],[id_campaign]],campaign[],4,FALSE)</f>
        <v>26</v>
      </c>
      <c r="F9315" t="str">
        <f>VLOOKUP(data[[#This Row],[id_campaign]],campaign[],2,FALSE)</f>
        <v>TruckOwner</v>
      </c>
      <c r="G9315" t="str">
        <f>VLOOKUP(data[[#This Row],[id_customer]],customer[],2,FALSE)</f>
        <v>Claiborne Poplee</v>
      </c>
      <c r="H9315" t="str">
        <f>data[[#This Row],[id_customer]]&amp;data[[#This Row],[id_campaign]]</f>
        <v>C0584cam04</v>
      </c>
      <c r="I9315">
        <f>DATEDIF(data[[#This Row],[join_date]],data[[#This Row],[buy_date]],"M")</f>
        <v>14</v>
      </c>
    </row>
    <row r="9316" spans="1:9" x14ac:dyDescent="0.25">
      <c r="A9316" t="s">
        <v>2377</v>
      </c>
      <c r="B9316" t="s">
        <v>10</v>
      </c>
      <c r="C9316" s="1">
        <v>44610</v>
      </c>
      <c r="D9316" s="1">
        <v>45048</v>
      </c>
      <c r="E9316">
        <f>VLOOKUP(data[[#This Row],[id_campaign]],campaign[],4,FALSE)</f>
        <v>26</v>
      </c>
      <c r="F9316" t="str">
        <f>VLOOKUP(data[[#This Row],[id_campaign]],campaign[],2,FALSE)</f>
        <v>TruckOwner</v>
      </c>
      <c r="G9316" t="str">
        <f>VLOOKUP(data[[#This Row],[id_customer]],customer[],2,FALSE)</f>
        <v>Claiborne Poplee</v>
      </c>
      <c r="H9316" t="str">
        <f>data[[#This Row],[id_customer]]&amp;data[[#This Row],[id_campaign]]</f>
        <v>C0584cam04</v>
      </c>
      <c r="I9316">
        <f>DATEDIF(data[[#This Row],[join_date]],data[[#This Row],[buy_date]],"M")</f>
        <v>14</v>
      </c>
    </row>
    <row r="9317" spans="1:9" x14ac:dyDescent="0.25">
      <c r="A9317" t="s">
        <v>2377</v>
      </c>
      <c r="B9317" t="s">
        <v>8</v>
      </c>
      <c r="C9317" s="1">
        <v>44994</v>
      </c>
      <c r="D9317" s="1">
        <v>44994</v>
      </c>
      <c r="E9317">
        <f>VLOOKUP(data[[#This Row],[id_campaign]],campaign[],4,FALSE)</f>
        <v>62</v>
      </c>
      <c r="F9317" t="str">
        <f>VLOOKUP(data[[#This Row],[id_campaign]],campaign[],2,FALSE)</f>
        <v>HandsetWebCapable</v>
      </c>
      <c r="G9317" t="str">
        <f>VLOOKUP(data[[#This Row],[id_customer]],customer[],2,FALSE)</f>
        <v>Claiborne Poplee</v>
      </c>
      <c r="H9317" t="str">
        <f>data[[#This Row],[id_customer]]&amp;data[[#This Row],[id_campaign]]</f>
        <v>C0584cam03</v>
      </c>
      <c r="I9317">
        <f>DATEDIF(data[[#This Row],[join_date]],data[[#This Row],[buy_date]],"M")</f>
        <v>0</v>
      </c>
    </row>
    <row r="9318" spans="1:9" x14ac:dyDescent="0.25">
      <c r="A9318" t="s">
        <v>2377</v>
      </c>
      <c r="B9318" t="s">
        <v>8</v>
      </c>
      <c r="C9318" s="1">
        <v>44994</v>
      </c>
      <c r="D9318" s="1">
        <v>45032</v>
      </c>
      <c r="E9318">
        <f>VLOOKUP(data[[#This Row],[id_campaign]],campaign[],4,FALSE)</f>
        <v>62</v>
      </c>
      <c r="F9318" t="str">
        <f>VLOOKUP(data[[#This Row],[id_campaign]],campaign[],2,FALSE)</f>
        <v>HandsetWebCapable</v>
      </c>
      <c r="G9318" t="str">
        <f>VLOOKUP(data[[#This Row],[id_customer]],customer[],2,FALSE)</f>
        <v>Claiborne Poplee</v>
      </c>
      <c r="H9318" t="str">
        <f>data[[#This Row],[id_customer]]&amp;data[[#This Row],[id_campaign]]</f>
        <v>C0584cam03</v>
      </c>
      <c r="I9318">
        <f>DATEDIF(data[[#This Row],[join_date]],data[[#This Row],[buy_date]],"M")</f>
        <v>1</v>
      </c>
    </row>
    <row r="9319" spans="1:9" x14ac:dyDescent="0.25">
      <c r="A9319" t="s">
        <v>2377</v>
      </c>
      <c r="B9319" t="s">
        <v>8</v>
      </c>
      <c r="C9319" s="1">
        <v>44994</v>
      </c>
      <c r="D9319" s="1">
        <v>45060</v>
      </c>
      <c r="E9319">
        <f>VLOOKUP(data[[#This Row],[id_campaign]],campaign[],4,FALSE)</f>
        <v>62</v>
      </c>
      <c r="F9319" t="str">
        <f>VLOOKUP(data[[#This Row],[id_campaign]],campaign[],2,FALSE)</f>
        <v>HandsetWebCapable</v>
      </c>
      <c r="G9319" t="str">
        <f>VLOOKUP(data[[#This Row],[id_customer]],customer[],2,FALSE)</f>
        <v>Claiborne Poplee</v>
      </c>
      <c r="H9319" t="str">
        <f>data[[#This Row],[id_customer]]&amp;data[[#This Row],[id_campaign]]</f>
        <v>C0584cam03</v>
      </c>
      <c r="I9319">
        <f>DATEDIF(data[[#This Row],[join_date]],data[[#This Row],[buy_date]],"M")</f>
        <v>2</v>
      </c>
    </row>
    <row r="9320" spans="1:9" x14ac:dyDescent="0.25">
      <c r="A9320" t="s">
        <v>2381</v>
      </c>
      <c r="B9320" t="s">
        <v>14</v>
      </c>
      <c r="C9320" s="1">
        <v>44703</v>
      </c>
      <c r="D9320" s="1">
        <v>44703</v>
      </c>
      <c r="E9320">
        <f>VLOOKUP(data[[#This Row],[id_campaign]],campaign[],4,FALSE)</f>
        <v>13</v>
      </c>
      <c r="F9320" t="str">
        <f>VLOOKUP(data[[#This Row],[id_campaign]],campaign[],2,FALSE)</f>
        <v>Homeownership</v>
      </c>
      <c r="G9320" t="str">
        <f>VLOOKUP(data[[#This Row],[id_customer]],customer[],2,FALSE)</f>
        <v>Ingmar Cund</v>
      </c>
      <c r="H9320" t="str">
        <f>data[[#This Row],[id_customer]]&amp;data[[#This Row],[id_campaign]]</f>
        <v>C0585cam06</v>
      </c>
      <c r="I9320">
        <f>DATEDIF(data[[#This Row],[join_date]],data[[#This Row],[buy_date]],"M")</f>
        <v>0</v>
      </c>
    </row>
    <row r="9321" spans="1:9" x14ac:dyDescent="0.25">
      <c r="A9321" t="s">
        <v>2381</v>
      </c>
      <c r="B9321" t="s">
        <v>14</v>
      </c>
      <c r="C9321" s="1">
        <v>44703</v>
      </c>
      <c r="D9321" s="1">
        <v>44738</v>
      </c>
      <c r="E9321">
        <f>VLOOKUP(data[[#This Row],[id_campaign]],campaign[],4,FALSE)</f>
        <v>13</v>
      </c>
      <c r="F9321" t="str">
        <f>VLOOKUP(data[[#This Row],[id_campaign]],campaign[],2,FALSE)</f>
        <v>Homeownership</v>
      </c>
      <c r="G9321" t="str">
        <f>VLOOKUP(data[[#This Row],[id_customer]],customer[],2,FALSE)</f>
        <v>Ingmar Cund</v>
      </c>
      <c r="H9321" t="str">
        <f>data[[#This Row],[id_customer]]&amp;data[[#This Row],[id_campaign]]</f>
        <v>C0585cam06</v>
      </c>
      <c r="I9321">
        <f>DATEDIF(data[[#This Row],[join_date]],data[[#This Row],[buy_date]],"M")</f>
        <v>1</v>
      </c>
    </row>
    <row r="9322" spans="1:9" x14ac:dyDescent="0.25">
      <c r="A9322" t="s">
        <v>2381</v>
      </c>
      <c r="B9322" t="s">
        <v>14</v>
      </c>
      <c r="C9322" s="1">
        <v>44703</v>
      </c>
      <c r="D9322" s="1">
        <v>44744</v>
      </c>
      <c r="E9322">
        <f>VLOOKUP(data[[#This Row],[id_campaign]],campaign[],4,FALSE)</f>
        <v>13</v>
      </c>
      <c r="F9322" t="str">
        <f>VLOOKUP(data[[#This Row],[id_campaign]],campaign[],2,FALSE)</f>
        <v>Homeownership</v>
      </c>
      <c r="G9322" t="str">
        <f>VLOOKUP(data[[#This Row],[id_customer]],customer[],2,FALSE)</f>
        <v>Ingmar Cund</v>
      </c>
      <c r="H9322" t="str">
        <f>data[[#This Row],[id_customer]]&amp;data[[#This Row],[id_campaign]]</f>
        <v>C0585cam06</v>
      </c>
      <c r="I9322">
        <f>DATEDIF(data[[#This Row],[join_date]],data[[#This Row],[buy_date]],"M")</f>
        <v>1</v>
      </c>
    </row>
    <row r="9323" spans="1:9" x14ac:dyDescent="0.25">
      <c r="A9323" t="s">
        <v>2381</v>
      </c>
      <c r="B9323" t="s">
        <v>14</v>
      </c>
      <c r="C9323" s="1">
        <v>44703</v>
      </c>
      <c r="D9323" s="1">
        <v>44774</v>
      </c>
      <c r="E9323">
        <f>VLOOKUP(data[[#This Row],[id_campaign]],campaign[],4,FALSE)</f>
        <v>13</v>
      </c>
      <c r="F9323" t="str">
        <f>VLOOKUP(data[[#This Row],[id_campaign]],campaign[],2,FALSE)</f>
        <v>Homeownership</v>
      </c>
      <c r="G9323" t="str">
        <f>VLOOKUP(data[[#This Row],[id_customer]],customer[],2,FALSE)</f>
        <v>Ingmar Cund</v>
      </c>
      <c r="H9323" t="str">
        <f>data[[#This Row],[id_customer]]&amp;data[[#This Row],[id_campaign]]</f>
        <v>C0585cam06</v>
      </c>
      <c r="I9323">
        <f>DATEDIF(data[[#This Row],[join_date]],data[[#This Row],[buy_date]],"M")</f>
        <v>2</v>
      </c>
    </row>
    <row r="9324" spans="1:9" x14ac:dyDescent="0.25">
      <c r="A9324" t="s">
        <v>2381</v>
      </c>
      <c r="B9324" t="s">
        <v>14</v>
      </c>
      <c r="C9324" s="1">
        <v>44703</v>
      </c>
      <c r="D9324" s="1">
        <v>44865</v>
      </c>
      <c r="E9324">
        <f>VLOOKUP(data[[#This Row],[id_campaign]],campaign[],4,FALSE)</f>
        <v>13</v>
      </c>
      <c r="F9324" t="str">
        <f>VLOOKUP(data[[#This Row],[id_campaign]],campaign[],2,FALSE)</f>
        <v>Homeownership</v>
      </c>
      <c r="G9324" t="str">
        <f>VLOOKUP(data[[#This Row],[id_customer]],customer[],2,FALSE)</f>
        <v>Ingmar Cund</v>
      </c>
      <c r="H9324" t="str">
        <f>data[[#This Row],[id_customer]]&amp;data[[#This Row],[id_campaign]]</f>
        <v>C0585cam06</v>
      </c>
      <c r="I9324">
        <f>DATEDIF(data[[#This Row],[join_date]],data[[#This Row],[buy_date]],"M")</f>
        <v>5</v>
      </c>
    </row>
    <row r="9325" spans="1:9" x14ac:dyDescent="0.25">
      <c r="A9325" t="s">
        <v>2381</v>
      </c>
      <c r="B9325" t="s">
        <v>14</v>
      </c>
      <c r="C9325" s="1">
        <v>44703</v>
      </c>
      <c r="D9325" s="1">
        <v>44896</v>
      </c>
      <c r="E9325">
        <f>VLOOKUP(data[[#This Row],[id_campaign]],campaign[],4,FALSE)</f>
        <v>13</v>
      </c>
      <c r="F9325" t="str">
        <f>VLOOKUP(data[[#This Row],[id_campaign]],campaign[],2,FALSE)</f>
        <v>Homeownership</v>
      </c>
      <c r="G9325" t="str">
        <f>VLOOKUP(data[[#This Row],[id_customer]],customer[],2,FALSE)</f>
        <v>Ingmar Cund</v>
      </c>
      <c r="H9325" t="str">
        <f>data[[#This Row],[id_customer]]&amp;data[[#This Row],[id_campaign]]</f>
        <v>C0585cam06</v>
      </c>
      <c r="I9325">
        <f>DATEDIF(data[[#This Row],[join_date]],data[[#This Row],[buy_date]],"M")</f>
        <v>6</v>
      </c>
    </row>
    <row r="9326" spans="1:9" x14ac:dyDescent="0.25">
      <c r="A9326" t="s">
        <v>2381</v>
      </c>
      <c r="B9326" t="s">
        <v>14</v>
      </c>
      <c r="C9326" s="1">
        <v>44703</v>
      </c>
      <c r="D9326" s="1">
        <v>44930</v>
      </c>
      <c r="E9326">
        <f>VLOOKUP(data[[#This Row],[id_campaign]],campaign[],4,FALSE)</f>
        <v>13</v>
      </c>
      <c r="F9326" t="str">
        <f>VLOOKUP(data[[#This Row],[id_campaign]],campaign[],2,FALSE)</f>
        <v>Homeownership</v>
      </c>
      <c r="G9326" t="str">
        <f>VLOOKUP(data[[#This Row],[id_customer]],customer[],2,FALSE)</f>
        <v>Ingmar Cund</v>
      </c>
      <c r="H9326" t="str">
        <f>data[[#This Row],[id_customer]]&amp;data[[#This Row],[id_campaign]]</f>
        <v>C0585cam06</v>
      </c>
      <c r="I9326">
        <f>DATEDIF(data[[#This Row],[join_date]],data[[#This Row],[buy_date]],"M")</f>
        <v>7</v>
      </c>
    </row>
    <row r="9327" spans="1:9" x14ac:dyDescent="0.25">
      <c r="A9327" t="s">
        <v>2381</v>
      </c>
      <c r="B9327" t="s">
        <v>14</v>
      </c>
      <c r="C9327" s="1">
        <v>44703</v>
      </c>
      <c r="D9327" s="1">
        <v>44980</v>
      </c>
      <c r="E9327">
        <f>VLOOKUP(data[[#This Row],[id_campaign]],campaign[],4,FALSE)</f>
        <v>13</v>
      </c>
      <c r="F9327" t="str">
        <f>VLOOKUP(data[[#This Row],[id_campaign]],campaign[],2,FALSE)</f>
        <v>Homeownership</v>
      </c>
      <c r="G9327" t="str">
        <f>VLOOKUP(data[[#This Row],[id_customer]],customer[],2,FALSE)</f>
        <v>Ingmar Cund</v>
      </c>
      <c r="H9327" t="str">
        <f>data[[#This Row],[id_customer]]&amp;data[[#This Row],[id_campaign]]</f>
        <v>C0585cam06</v>
      </c>
      <c r="I9327">
        <f>DATEDIF(data[[#This Row],[join_date]],data[[#This Row],[buy_date]],"M")</f>
        <v>9</v>
      </c>
    </row>
    <row r="9328" spans="1:9" x14ac:dyDescent="0.25">
      <c r="A9328" t="s">
        <v>2381</v>
      </c>
      <c r="B9328" t="s">
        <v>14</v>
      </c>
      <c r="C9328" s="1">
        <v>44703</v>
      </c>
      <c r="D9328" s="1">
        <v>44988</v>
      </c>
      <c r="E9328">
        <f>VLOOKUP(data[[#This Row],[id_campaign]],campaign[],4,FALSE)</f>
        <v>13</v>
      </c>
      <c r="F9328" t="str">
        <f>VLOOKUP(data[[#This Row],[id_campaign]],campaign[],2,FALSE)</f>
        <v>Homeownership</v>
      </c>
      <c r="G9328" t="str">
        <f>VLOOKUP(data[[#This Row],[id_customer]],customer[],2,FALSE)</f>
        <v>Ingmar Cund</v>
      </c>
      <c r="H9328" t="str">
        <f>data[[#This Row],[id_customer]]&amp;data[[#This Row],[id_campaign]]</f>
        <v>C0585cam06</v>
      </c>
      <c r="I9328">
        <f>DATEDIF(data[[#This Row],[join_date]],data[[#This Row],[buy_date]],"M")</f>
        <v>9</v>
      </c>
    </row>
    <row r="9329" spans="1:9" x14ac:dyDescent="0.25">
      <c r="A9329" t="s">
        <v>2381</v>
      </c>
      <c r="B9329" t="s">
        <v>14</v>
      </c>
      <c r="C9329" s="1">
        <v>44703</v>
      </c>
      <c r="D9329" s="1">
        <v>45038</v>
      </c>
      <c r="E9329">
        <f>VLOOKUP(data[[#This Row],[id_campaign]],campaign[],4,FALSE)</f>
        <v>13</v>
      </c>
      <c r="F9329" t="str">
        <f>VLOOKUP(data[[#This Row],[id_campaign]],campaign[],2,FALSE)</f>
        <v>Homeownership</v>
      </c>
      <c r="G9329" t="str">
        <f>VLOOKUP(data[[#This Row],[id_customer]],customer[],2,FALSE)</f>
        <v>Ingmar Cund</v>
      </c>
      <c r="H9329" t="str">
        <f>data[[#This Row],[id_customer]]&amp;data[[#This Row],[id_campaign]]</f>
        <v>C0585cam06</v>
      </c>
      <c r="I9329">
        <f>DATEDIF(data[[#This Row],[join_date]],data[[#This Row],[buy_date]],"M")</f>
        <v>11</v>
      </c>
    </row>
    <row r="9330" spans="1:9" x14ac:dyDescent="0.25">
      <c r="A9330" t="s">
        <v>2381</v>
      </c>
      <c r="B9330" t="s">
        <v>14</v>
      </c>
      <c r="C9330" s="1">
        <v>44703</v>
      </c>
      <c r="D9330" s="1">
        <v>45069</v>
      </c>
      <c r="E9330">
        <f>VLOOKUP(data[[#This Row],[id_campaign]],campaign[],4,FALSE)</f>
        <v>13</v>
      </c>
      <c r="F9330" t="str">
        <f>VLOOKUP(data[[#This Row],[id_campaign]],campaign[],2,FALSE)</f>
        <v>Homeownership</v>
      </c>
      <c r="G9330" t="str">
        <f>VLOOKUP(data[[#This Row],[id_customer]],customer[],2,FALSE)</f>
        <v>Ingmar Cund</v>
      </c>
      <c r="H9330" t="str">
        <f>data[[#This Row],[id_customer]]&amp;data[[#This Row],[id_campaign]]</f>
        <v>C0585cam06</v>
      </c>
      <c r="I9330">
        <f>DATEDIF(data[[#This Row],[join_date]],data[[#This Row],[buy_date]],"M")</f>
        <v>12</v>
      </c>
    </row>
    <row r="9331" spans="1:9" x14ac:dyDescent="0.25">
      <c r="A9331" t="s">
        <v>2381</v>
      </c>
      <c r="B9331" t="s">
        <v>14</v>
      </c>
      <c r="C9331" s="1">
        <v>44703</v>
      </c>
      <c r="D9331" s="1">
        <v>45079</v>
      </c>
      <c r="E9331">
        <f>VLOOKUP(data[[#This Row],[id_campaign]],campaign[],4,FALSE)</f>
        <v>13</v>
      </c>
      <c r="F9331" t="str">
        <f>VLOOKUP(data[[#This Row],[id_campaign]],campaign[],2,FALSE)</f>
        <v>Homeownership</v>
      </c>
      <c r="G9331" t="str">
        <f>VLOOKUP(data[[#This Row],[id_customer]],customer[],2,FALSE)</f>
        <v>Ingmar Cund</v>
      </c>
      <c r="H9331" t="str">
        <f>data[[#This Row],[id_customer]]&amp;data[[#This Row],[id_campaign]]</f>
        <v>C0585cam06</v>
      </c>
      <c r="I9331">
        <f>DATEDIF(data[[#This Row],[join_date]],data[[#This Row],[buy_date]],"M")</f>
        <v>12</v>
      </c>
    </row>
    <row r="9332" spans="1:9" x14ac:dyDescent="0.25">
      <c r="A9332" t="s">
        <v>2385</v>
      </c>
      <c r="B9332" t="s">
        <v>26</v>
      </c>
      <c r="C9332" s="1">
        <v>44664</v>
      </c>
      <c r="D9332" s="1">
        <v>44664</v>
      </c>
      <c r="E9332">
        <f>VLOOKUP(data[[#This Row],[id_campaign]],campaign[],4,FALSE)</f>
        <v>65</v>
      </c>
      <c r="F9332" t="str">
        <f>VLOOKUP(data[[#This Row],[id_campaign]],campaign[],2,FALSE)</f>
        <v>HasCreditCard</v>
      </c>
      <c r="G9332" t="str">
        <f>VLOOKUP(data[[#This Row],[id_customer]],customer[],2,FALSE)</f>
        <v>Chrisy Kuzma</v>
      </c>
      <c r="H9332" t="str">
        <f>data[[#This Row],[id_customer]]&amp;data[[#This Row],[id_campaign]]</f>
        <v>C0586cam12</v>
      </c>
      <c r="I9332">
        <f>DATEDIF(data[[#This Row],[join_date]],data[[#This Row],[buy_date]],"M")</f>
        <v>0</v>
      </c>
    </row>
    <row r="9333" spans="1:9" x14ac:dyDescent="0.25">
      <c r="A9333" t="s">
        <v>2385</v>
      </c>
      <c r="B9333" t="s">
        <v>26</v>
      </c>
      <c r="C9333" s="1">
        <v>44664</v>
      </c>
      <c r="D9333" s="1">
        <v>44698</v>
      </c>
      <c r="E9333">
        <f>VLOOKUP(data[[#This Row],[id_campaign]],campaign[],4,FALSE)</f>
        <v>65</v>
      </c>
      <c r="F9333" t="str">
        <f>VLOOKUP(data[[#This Row],[id_campaign]],campaign[],2,FALSE)</f>
        <v>HasCreditCard</v>
      </c>
      <c r="G9333" t="str">
        <f>VLOOKUP(data[[#This Row],[id_customer]],customer[],2,FALSE)</f>
        <v>Chrisy Kuzma</v>
      </c>
      <c r="H9333" t="str">
        <f>data[[#This Row],[id_customer]]&amp;data[[#This Row],[id_campaign]]</f>
        <v>C0586cam12</v>
      </c>
      <c r="I9333">
        <f>DATEDIF(data[[#This Row],[join_date]],data[[#This Row],[buy_date]],"M")</f>
        <v>1</v>
      </c>
    </row>
    <row r="9334" spans="1:9" x14ac:dyDescent="0.25">
      <c r="A9334" t="s">
        <v>2385</v>
      </c>
      <c r="B9334" t="s">
        <v>26</v>
      </c>
      <c r="C9334" s="1">
        <v>44664</v>
      </c>
      <c r="D9334" s="1">
        <v>44739</v>
      </c>
      <c r="E9334">
        <f>VLOOKUP(data[[#This Row],[id_campaign]],campaign[],4,FALSE)</f>
        <v>65</v>
      </c>
      <c r="F9334" t="str">
        <f>VLOOKUP(data[[#This Row],[id_campaign]],campaign[],2,FALSE)</f>
        <v>HasCreditCard</v>
      </c>
      <c r="G9334" t="str">
        <f>VLOOKUP(data[[#This Row],[id_customer]],customer[],2,FALSE)</f>
        <v>Chrisy Kuzma</v>
      </c>
      <c r="H9334" t="str">
        <f>data[[#This Row],[id_customer]]&amp;data[[#This Row],[id_campaign]]</f>
        <v>C0586cam12</v>
      </c>
      <c r="I9334">
        <f>DATEDIF(data[[#This Row],[join_date]],data[[#This Row],[buy_date]],"M")</f>
        <v>2</v>
      </c>
    </row>
    <row r="9335" spans="1:9" x14ac:dyDescent="0.25">
      <c r="A9335" t="s">
        <v>2385</v>
      </c>
      <c r="B9335" t="s">
        <v>26</v>
      </c>
      <c r="C9335" s="1">
        <v>44664</v>
      </c>
      <c r="D9335" s="1">
        <v>44764</v>
      </c>
      <c r="E9335">
        <f>VLOOKUP(data[[#This Row],[id_campaign]],campaign[],4,FALSE)</f>
        <v>65</v>
      </c>
      <c r="F9335" t="str">
        <f>VLOOKUP(data[[#This Row],[id_campaign]],campaign[],2,FALSE)</f>
        <v>HasCreditCard</v>
      </c>
      <c r="G9335" t="str">
        <f>VLOOKUP(data[[#This Row],[id_customer]],customer[],2,FALSE)</f>
        <v>Chrisy Kuzma</v>
      </c>
      <c r="H9335" t="str">
        <f>data[[#This Row],[id_customer]]&amp;data[[#This Row],[id_campaign]]</f>
        <v>C0586cam12</v>
      </c>
      <c r="I9335">
        <f>DATEDIF(data[[#This Row],[join_date]],data[[#This Row],[buy_date]],"M")</f>
        <v>3</v>
      </c>
    </row>
    <row r="9336" spans="1:9" x14ac:dyDescent="0.25">
      <c r="A9336" t="s">
        <v>2385</v>
      </c>
      <c r="B9336" t="s">
        <v>26</v>
      </c>
      <c r="C9336" s="1">
        <v>44664</v>
      </c>
      <c r="D9336" s="1">
        <v>44788</v>
      </c>
      <c r="E9336">
        <f>VLOOKUP(data[[#This Row],[id_campaign]],campaign[],4,FALSE)</f>
        <v>65</v>
      </c>
      <c r="F9336" t="str">
        <f>VLOOKUP(data[[#This Row],[id_campaign]],campaign[],2,FALSE)</f>
        <v>HasCreditCard</v>
      </c>
      <c r="G9336" t="str">
        <f>VLOOKUP(data[[#This Row],[id_customer]],customer[],2,FALSE)</f>
        <v>Chrisy Kuzma</v>
      </c>
      <c r="H9336" t="str">
        <f>data[[#This Row],[id_customer]]&amp;data[[#This Row],[id_campaign]]</f>
        <v>C0586cam12</v>
      </c>
      <c r="I9336">
        <f>DATEDIF(data[[#This Row],[join_date]],data[[#This Row],[buy_date]],"M")</f>
        <v>4</v>
      </c>
    </row>
    <row r="9337" spans="1:9" x14ac:dyDescent="0.25">
      <c r="A9337" t="s">
        <v>2385</v>
      </c>
      <c r="B9337" t="s">
        <v>26</v>
      </c>
      <c r="C9337" s="1">
        <v>44664</v>
      </c>
      <c r="D9337" s="1">
        <v>44848</v>
      </c>
      <c r="E9337">
        <f>VLOOKUP(data[[#This Row],[id_campaign]],campaign[],4,FALSE)</f>
        <v>65</v>
      </c>
      <c r="F9337" t="str">
        <f>VLOOKUP(data[[#This Row],[id_campaign]],campaign[],2,FALSE)</f>
        <v>HasCreditCard</v>
      </c>
      <c r="G9337" t="str">
        <f>VLOOKUP(data[[#This Row],[id_customer]],customer[],2,FALSE)</f>
        <v>Chrisy Kuzma</v>
      </c>
      <c r="H9337" t="str">
        <f>data[[#This Row],[id_customer]]&amp;data[[#This Row],[id_campaign]]</f>
        <v>C0586cam12</v>
      </c>
      <c r="I9337">
        <f>DATEDIF(data[[#This Row],[join_date]],data[[#This Row],[buy_date]],"M")</f>
        <v>6</v>
      </c>
    </row>
    <row r="9338" spans="1:9" x14ac:dyDescent="0.25">
      <c r="A9338" t="s">
        <v>2385</v>
      </c>
      <c r="B9338" t="s">
        <v>26</v>
      </c>
      <c r="C9338" s="1">
        <v>44664</v>
      </c>
      <c r="D9338" s="1">
        <v>44888</v>
      </c>
      <c r="E9338">
        <f>VLOOKUP(data[[#This Row],[id_campaign]],campaign[],4,FALSE)</f>
        <v>65</v>
      </c>
      <c r="F9338" t="str">
        <f>VLOOKUP(data[[#This Row],[id_campaign]],campaign[],2,FALSE)</f>
        <v>HasCreditCard</v>
      </c>
      <c r="G9338" t="str">
        <f>VLOOKUP(data[[#This Row],[id_customer]],customer[],2,FALSE)</f>
        <v>Chrisy Kuzma</v>
      </c>
      <c r="H9338" t="str">
        <f>data[[#This Row],[id_customer]]&amp;data[[#This Row],[id_campaign]]</f>
        <v>C0586cam12</v>
      </c>
      <c r="I9338">
        <f>DATEDIF(data[[#This Row],[join_date]],data[[#This Row],[buy_date]],"M")</f>
        <v>7</v>
      </c>
    </row>
    <row r="9339" spans="1:9" x14ac:dyDescent="0.25">
      <c r="A9339" t="s">
        <v>2385</v>
      </c>
      <c r="B9339" t="s">
        <v>26</v>
      </c>
      <c r="C9339" s="1">
        <v>44664</v>
      </c>
      <c r="D9339" s="1">
        <v>44941</v>
      </c>
      <c r="E9339">
        <f>VLOOKUP(data[[#This Row],[id_campaign]],campaign[],4,FALSE)</f>
        <v>65</v>
      </c>
      <c r="F9339" t="str">
        <f>VLOOKUP(data[[#This Row],[id_campaign]],campaign[],2,FALSE)</f>
        <v>HasCreditCard</v>
      </c>
      <c r="G9339" t="str">
        <f>VLOOKUP(data[[#This Row],[id_customer]],customer[],2,FALSE)</f>
        <v>Chrisy Kuzma</v>
      </c>
      <c r="H9339" t="str">
        <f>data[[#This Row],[id_customer]]&amp;data[[#This Row],[id_campaign]]</f>
        <v>C0586cam12</v>
      </c>
      <c r="I9339">
        <f>DATEDIF(data[[#This Row],[join_date]],data[[#This Row],[buy_date]],"M")</f>
        <v>9</v>
      </c>
    </row>
    <row r="9340" spans="1:9" x14ac:dyDescent="0.25">
      <c r="A9340" t="s">
        <v>2385</v>
      </c>
      <c r="B9340" t="s">
        <v>26</v>
      </c>
      <c r="C9340" s="1">
        <v>44664</v>
      </c>
      <c r="D9340" s="1">
        <v>45009</v>
      </c>
      <c r="E9340">
        <f>VLOOKUP(data[[#This Row],[id_campaign]],campaign[],4,FALSE)</f>
        <v>65</v>
      </c>
      <c r="F9340" t="str">
        <f>VLOOKUP(data[[#This Row],[id_campaign]],campaign[],2,FALSE)</f>
        <v>HasCreditCard</v>
      </c>
      <c r="G9340" t="str">
        <f>VLOOKUP(data[[#This Row],[id_customer]],customer[],2,FALSE)</f>
        <v>Chrisy Kuzma</v>
      </c>
      <c r="H9340" t="str">
        <f>data[[#This Row],[id_customer]]&amp;data[[#This Row],[id_campaign]]</f>
        <v>C0586cam12</v>
      </c>
      <c r="I9340">
        <f>DATEDIF(data[[#This Row],[join_date]],data[[#This Row],[buy_date]],"M")</f>
        <v>11</v>
      </c>
    </row>
    <row r="9341" spans="1:9" x14ac:dyDescent="0.25">
      <c r="A9341" t="s">
        <v>2385</v>
      </c>
      <c r="B9341" t="s">
        <v>26</v>
      </c>
      <c r="C9341" s="1">
        <v>44664</v>
      </c>
      <c r="D9341" s="1">
        <v>45061</v>
      </c>
      <c r="E9341">
        <f>VLOOKUP(data[[#This Row],[id_campaign]],campaign[],4,FALSE)</f>
        <v>65</v>
      </c>
      <c r="F9341" t="str">
        <f>VLOOKUP(data[[#This Row],[id_campaign]],campaign[],2,FALSE)</f>
        <v>HasCreditCard</v>
      </c>
      <c r="G9341" t="str">
        <f>VLOOKUP(data[[#This Row],[id_customer]],customer[],2,FALSE)</f>
        <v>Chrisy Kuzma</v>
      </c>
      <c r="H9341" t="str">
        <f>data[[#This Row],[id_customer]]&amp;data[[#This Row],[id_campaign]]</f>
        <v>C0586cam12</v>
      </c>
      <c r="I9341">
        <f>DATEDIF(data[[#This Row],[join_date]],data[[#This Row],[buy_date]],"M")</f>
        <v>13</v>
      </c>
    </row>
    <row r="9342" spans="1:9" x14ac:dyDescent="0.25">
      <c r="A9342" t="s">
        <v>2385</v>
      </c>
      <c r="B9342" t="s">
        <v>28</v>
      </c>
      <c r="C9342" s="1">
        <v>45034</v>
      </c>
      <c r="D9342" s="1">
        <v>45034</v>
      </c>
      <c r="E9342">
        <f>VLOOKUP(data[[#This Row],[id_campaign]],campaign[],4,FALSE)</f>
        <v>25</v>
      </c>
      <c r="F9342" t="str">
        <f>VLOOKUP(data[[#This Row],[id_campaign]],campaign[],2,FALSE)</f>
        <v>NewCellphoneUser</v>
      </c>
      <c r="G9342" t="str">
        <f>VLOOKUP(data[[#This Row],[id_customer]],customer[],2,FALSE)</f>
        <v>Chrisy Kuzma</v>
      </c>
      <c r="H9342" t="str">
        <f>data[[#This Row],[id_customer]]&amp;data[[#This Row],[id_campaign]]</f>
        <v>C0586cam13</v>
      </c>
      <c r="I9342">
        <f>DATEDIF(data[[#This Row],[join_date]],data[[#This Row],[buy_date]],"M")</f>
        <v>0</v>
      </c>
    </row>
    <row r="9343" spans="1:9" x14ac:dyDescent="0.25">
      <c r="A9343" t="s">
        <v>2385</v>
      </c>
      <c r="B9343" t="s">
        <v>28</v>
      </c>
      <c r="C9343" s="1">
        <v>45034</v>
      </c>
      <c r="D9343" s="1">
        <v>45065</v>
      </c>
      <c r="E9343">
        <f>VLOOKUP(data[[#This Row],[id_campaign]],campaign[],4,FALSE)</f>
        <v>25</v>
      </c>
      <c r="F9343" t="str">
        <f>VLOOKUP(data[[#This Row],[id_campaign]],campaign[],2,FALSE)</f>
        <v>NewCellphoneUser</v>
      </c>
      <c r="G9343" t="str">
        <f>VLOOKUP(data[[#This Row],[id_customer]],customer[],2,FALSE)</f>
        <v>Chrisy Kuzma</v>
      </c>
      <c r="H9343" t="str">
        <f>data[[#This Row],[id_customer]]&amp;data[[#This Row],[id_campaign]]</f>
        <v>C0586cam13</v>
      </c>
      <c r="I9343">
        <f>DATEDIF(data[[#This Row],[join_date]],data[[#This Row],[buy_date]],"M")</f>
        <v>1</v>
      </c>
    </row>
    <row r="9344" spans="1:9" x14ac:dyDescent="0.25">
      <c r="A9344" t="s">
        <v>2385</v>
      </c>
      <c r="B9344" t="s">
        <v>28</v>
      </c>
      <c r="C9344" s="1">
        <v>45034</v>
      </c>
      <c r="D9344" s="1">
        <v>45079</v>
      </c>
      <c r="E9344">
        <f>VLOOKUP(data[[#This Row],[id_campaign]],campaign[],4,FALSE)</f>
        <v>25</v>
      </c>
      <c r="F9344" t="str">
        <f>VLOOKUP(data[[#This Row],[id_campaign]],campaign[],2,FALSE)</f>
        <v>NewCellphoneUser</v>
      </c>
      <c r="G9344" t="str">
        <f>VLOOKUP(data[[#This Row],[id_customer]],customer[],2,FALSE)</f>
        <v>Chrisy Kuzma</v>
      </c>
      <c r="H9344" t="str">
        <f>data[[#This Row],[id_customer]]&amp;data[[#This Row],[id_campaign]]</f>
        <v>C0586cam13</v>
      </c>
      <c r="I9344">
        <f>DATEDIF(data[[#This Row],[join_date]],data[[#This Row],[buy_date]],"M")</f>
        <v>1</v>
      </c>
    </row>
    <row r="9345" spans="1:9" x14ac:dyDescent="0.25">
      <c r="A9345" t="s">
        <v>2389</v>
      </c>
      <c r="B9345" t="s">
        <v>34</v>
      </c>
      <c r="C9345" s="1">
        <v>45043</v>
      </c>
      <c r="D9345" s="1">
        <v>45043</v>
      </c>
      <c r="E9345">
        <f>VLOOKUP(data[[#This Row],[id_campaign]],campaign[],4,FALSE)</f>
        <v>16</v>
      </c>
      <c r="F9345" t="str">
        <f>VLOOKUP(data[[#This Row],[id_campaign]],campaign[],2,FALSE)</f>
        <v>MadeCallToRetentionTeam</v>
      </c>
      <c r="G9345" t="str">
        <f>VLOOKUP(data[[#This Row],[id_customer]],customer[],2,FALSE)</f>
        <v>Loni Cartmail</v>
      </c>
      <c r="H9345" t="str">
        <f>data[[#This Row],[id_customer]]&amp;data[[#This Row],[id_campaign]]</f>
        <v>C0587cam16</v>
      </c>
      <c r="I9345">
        <f>DATEDIF(data[[#This Row],[join_date]],data[[#This Row],[buy_date]],"M")</f>
        <v>0</v>
      </c>
    </row>
    <row r="9346" spans="1:9" x14ac:dyDescent="0.25">
      <c r="A9346" t="s">
        <v>2389</v>
      </c>
      <c r="B9346" t="s">
        <v>34</v>
      </c>
      <c r="C9346" s="1">
        <v>45043</v>
      </c>
      <c r="D9346" s="1">
        <v>45074</v>
      </c>
      <c r="E9346">
        <f>VLOOKUP(data[[#This Row],[id_campaign]],campaign[],4,FALSE)</f>
        <v>16</v>
      </c>
      <c r="F9346" t="str">
        <f>VLOOKUP(data[[#This Row],[id_campaign]],campaign[],2,FALSE)</f>
        <v>MadeCallToRetentionTeam</v>
      </c>
      <c r="G9346" t="str">
        <f>VLOOKUP(data[[#This Row],[id_customer]],customer[],2,FALSE)</f>
        <v>Loni Cartmail</v>
      </c>
      <c r="H9346" t="str">
        <f>data[[#This Row],[id_customer]]&amp;data[[#This Row],[id_campaign]]</f>
        <v>C0587cam16</v>
      </c>
      <c r="I9346">
        <f>DATEDIF(data[[#This Row],[join_date]],data[[#This Row],[buy_date]],"M")</f>
        <v>1</v>
      </c>
    </row>
    <row r="9347" spans="1:9" x14ac:dyDescent="0.25">
      <c r="A9347" t="s">
        <v>2389</v>
      </c>
      <c r="B9347" t="s">
        <v>34</v>
      </c>
      <c r="C9347" s="1">
        <v>45043</v>
      </c>
      <c r="D9347" s="1">
        <v>45087</v>
      </c>
      <c r="E9347">
        <f>VLOOKUP(data[[#This Row],[id_campaign]],campaign[],4,FALSE)</f>
        <v>16</v>
      </c>
      <c r="F9347" t="str">
        <f>VLOOKUP(data[[#This Row],[id_campaign]],campaign[],2,FALSE)</f>
        <v>MadeCallToRetentionTeam</v>
      </c>
      <c r="G9347" t="str">
        <f>VLOOKUP(data[[#This Row],[id_customer]],customer[],2,FALSE)</f>
        <v>Loni Cartmail</v>
      </c>
      <c r="H9347" t="str">
        <f>data[[#This Row],[id_customer]]&amp;data[[#This Row],[id_campaign]]</f>
        <v>C0587cam16</v>
      </c>
      <c r="I9347">
        <f>DATEDIF(data[[#This Row],[join_date]],data[[#This Row],[buy_date]],"M")</f>
        <v>1</v>
      </c>
    </row>
    <row r="9348" spans="1:9" x14ac:dyDescent="0.25">
      <c r="A9348" t="s">
        <v>2393</v>
      </c>
      <c r="B9348" t="s">
        <v>18</v>
      </c>
      <c r="C9348" s="1">
        <v>44802</v>
      </c>
      <c r="D9348" s="1">
        <v>44802</v>
      </c>
      <c r="E9348">
        <f>VLOOKUP(data[[#This Row],[id_campaign]],campaign[],4,FALSE)</f>
        <v>27</v>
      </c>
      <c r="F9348" t="str">
        <f>VLOOKUP(data[[#This Row],[id_campaign]],campaign[],2,FALSE)</f>
        <v>RespondsToMailOffers</v>
      </c>
      <c r="G9348" t="str">
        <f>VLOOKUP(data[[#This Row],[id_customer]],customer[],2,FALSE)</f>
        <v>Maximo Clemits</v>
      </c>
      <c r="H9348" t="str">
        <f>data[[#This Row],[id_customer]]&amp;data[[#This Row],[id_campaign]]</f>
        <v>C0588cam08</v>
      </c>
      <c r="I9348">
        <f>DATEDIF(data[[#This Row],[join_date]],data[[#This Row],[buy_date]],"M")</f>
        <v>0</v>
      </c>
    </row>
    <row r="9349" spans="1:9" x14ac:dyDescent="0.25">
      <c r="A9349" t="s">
        <v>2393</v>
      </c>
      <c r="B9349" t="s">
        <v>18</v>
      </c>
      <c r="C9349" s="1">
        <v>44802</v>
      </c>
      <c r="D9349" s="1">
        <v>44841</v>
      </c>
      <c r="E9349">
        <f>VLOOKUP(data[[#This Row],[id_campaign]],campaign[],4,FALSE)</f>
        <v>27</v>
      </c>
      <c r="F9349" t="str">
        <f>VLOOKUP(data[[#This Row],[id_campaign]],campaign[],2,FALSE)</f>
        <v>RespondsToMailOffers</v>
      </c>
      <c r="G9349" t="str">
        <f>VLOOKUP(data[[#This Row],[id_customer]],customer[],2,FALSE)</f>
        <v>Maximo Clemits</v>
      </c>
      <c r="H9349" t="str">
        <f>data[[#This Row],[id_customer]]&amp;data[[#This Row],[id_campaign]]</f>
        <v>C0588cam08</v>
      </c>
      <c r="I9349">
        <f>DATEDIF(data[[#This Row],[join_date]],data[[#This Row],[buy_date]],"M")</f>
        <v>1</v>
      </c>
    </row>
    <row r="9350" spans="1:9" x14ac:dyDescent="0.25">
      <c r="A9350" t="s">
        <v>2393</v>
      </c>
      <c r="B9350" t="s">
        <v>18</v>
      </c>
      <c r="C9350" s="1">
        <v>44802</v>
      </c>
      <c r="D9350" s="1">
        <v>44878</v>
      </c>
      <c r="E9350">
        <f>VLOOKUP(data[[#This Row],[id_campaign]],campaign[],4,FALSE)</f>
        <v>27</v>
      </c>
      <c r="F9350" t="str">
        <f>VLOOKUP(data[[#This Row],[id_campaign]],campaign[],2,FALSE)</f>
        <v>RespondsToMailOffers</v>
      </c>
      <c r="G9350" t="str">
        <f>VLOOKUP(data[[#This Row],[id_customer]],customer[],2,FALSE)</f>
        <v>Maximo Clemits</v>
      </c>
      <c r="H9350" t="str">
        <f>data[[#This Row],[id_customer]]&amp;data[[#This Row],[id_campaign]]</f>
        <v>C0588cam08</v>
      </c>
      <c r="I9350">
        <f>DATEDIF(data[[#This Row],[join_date]],data[[#This Row],[buy_date]],"M")</f>
        <v>2</v>
      </c>
    </row>
    <row r="9351" spans="1:9" x14ac:dyDescent="0.25">
      <c r="A9351" t="s">
        <v>2393</v>
      </c>
      <c r="B9351" t="s">
        <v>18</v>
      </c>
      <c r="C9351" s="1">
        <v>44802</v>
      </c>
      <c r="D9351" s="1">
        <v>44926</v>
      </c>
      <c r="E9351">
        <f>VLOOKUP(data[[#This Row],[id_campaign]],campaign[],4,FALSE)</f>
        <v>27</v>
      </c>
      <c r="F9351" t="str">
        <f>VLOOKUP(data[[#This Row],[id_campaign]],campaign[],2,FALSE)</f>
        <v>RespondsToMailOffers</v>
      </c>
      <c r="G9351" t="str">
        <f>VLOOKUP(data[[#This Row],[id_customer]],customer[],2,FALSE)</f>
        <v>Maximo Clemits</v>
      </c>
      <c r="H9351" t="str">
        <f>data[[#This Row],[id_customer]]&amp;data[[#This Row],[id_campaign]]</f>
        <v>C0588cam08</v>
      </c>
      <c r="I9351">
        <f>DATEDIF(data[[#This Row],[join_date]],data[[#This Row],[buy_date]],"M")</f>
        <v>4</v>
      </c>
    </row>
    <row r="9352" spans="1:9" x14ac:dyDescent="0.25">
      <c r="A9352" t="s">
        <v>2393</v>
      </c>
      <c r="B9352" t="s">
        <v>18</v>
      </c>
      <c r="C9352" s="1">
        <v>44802</v>
      </c>
      <c r="D9352" s="1">
        <v>44956</v>
      </c>
      <c r="E9352">
        <f>VLOOKUP(data[[#This Row],[id_campaign]],campaign[],4,FALSE)</f>
        <v>27</v>
      </c>
      <c r="F9352" t="str">
        <f>VLOOKUP(data[[#This Row],[id_campaign]],campaign[],2,FALSE)</f>
        <v>RespondsToMailOffers</v>
      </c>
      <c r="G9352" t="str">
        <f>VLOOKUP(data[[#This Row],[id_customer]],customer[],2,FALSE)</f>
        <v>Maximo Clemits</v>
      </c>
      <c r="H9352" t="str">
        <f>data[[#This Row],[id_customer]]&amp;data[[#This Row],[id_campaign]]</f>
        <v>C0588cam08</v>
      </c>
      <c r="I9352">
        <f>DATEDIF(data[[#This Row],[join_date]],data[[#This Row],[buy_date]],"M")</f>
        <v>5</v>
      </c>
    </row>
    <row r="9353" spans="1:9" x14ac:dyDescent="0.25">
      <c r="A9353" t="s">
        <v>2393</v>
      </c>
      <c r="B9353" t="s">
        <v>18</v>
      </c>
      <c r="C9353" s="1">
        <v>44802</v>
      </c>
      <c r="D9353" s="1">
        <v>44968</v>
      </c>
      <c r="E9353">
        <f>VLOOKUP(data[[#This Row],[id_campaign]],campaign[],4,FALSE)</f>
        <v>27</v>
      </c>
      <c r="F9353" t="str">
        <f>VLOOKUP(data[[#This Row],[id_campaign]],campaign[],2,FALSE)</f>
        <v>RespondsToMailOffers</v>
      </c>
      <c r="G9353" t="str">
        <f>VLOOKUP(data[[#This Row],[id_customer]],customer[],2,FALSE)</f>
        <v>Maximo Clemits</v>
      </c>
      <c r="H9353" t="str">
        <f>data[[#This Row],[id_customer]]&amp;data[[#This Row],[id_campaign]]</f>
        <v>C0588cam08</v>
      </c>
      <c r="I9353">
        <f>DATEDIF(data[[#This Row],[join_date]],data[[#This Row],[buy_date]],"M")</f>
        <v>5</v>
      </c>
    </row>
    <row r="9354" spans="1:9" x14ac:dyDescent="0.25">
      <c r="A9354" t="s">
        <v>2393</v>
      </c>
      <c r="B9354" t="s">
        <v>18</v>
      </c>
      <c r="C9354" s="1">
        <v>44802</v>
      </c>
      <c r="D9354" s="1">
        <v>44997</v>
      </c>
      <c r="E9354">
        <f>VLOOKUP(data[[#This Row],[id_campaign]],campaign[],4,FALSE)</f>
        <v>27</v>
      </c>
      <c r="F9354" t="str">
        <f>VLOOKUP(data[[#This Row],[id_campaign]],campaign[],2,FALSE)</f>
        <v>RespondsToMailOffers</v>
      </c>
      <c r="G9354" t="str">
        <f>VLOOKUP(data[[#This Row],[id_customer]],customer[],2,FALSE)</f>
        <v>Maximo Clemits</v>
      </c>
      <c r="H9354" t="str">
        <f>data[[#This Row],[id_customer]]&amp;data[[#This Row],[id_campaign]]</f>
        <v>C0588cam08</v>
      </c>
      <c r="I9354">
        <f>DATEDIF(data[[#This Row],[join_date]],data[[#This Row],[buy_date]],"M")</f>
        <v>6</v>
      </c>
    </row>
    <row r="9355" spans="1:9" x14ac:dyDescent="0.25">
      <c r="A9355" t="s">
        <v>2393</v>
      </c>
      <c r="B9355" t="s">
        <v>18</v>
      </c>
      <c r="C9355" s="1">
        <v>44802</v>
      </c>
      <c r="D9355" s="1">
        <v>45024</v>
      </c>
      <c r="E9355">
        <f>VLOOKUP(data[[#This Row],[id_campaign]],campaign[],4,FALSE)</f>
        <v>27</v>
      </c>
      <c r="F9355" t="str">
        <f>VLOOKUP(data[[#This Row],[id_campaign]],campaign[],2,FALSE)</f>
        <v>RespondsToMailOffers</v>
      </c>
      <c r="G9355" t="str">
        <f>VLOOKUP(data[[#This Row],[id_customer]],customer[],2,FALSE)</f>
        <v>Maximo Clemits</v>
      </c>
      <c r="H9355" t="str">
        <f>data[[#This Row],[id_customer]]&amp;data[[#This Row],[id_campaign]]</f>
        <v>C0588cam08</v>
      </c>
      <c r="I9355">
        <f>DATEDIF(data[[#This Row],[join_date]],data[[#This Row],[buy_date]],"M")</f>
        <v>7</v>
      </c>
    </row>
    <row r="9356" spans="1:9" x14ac:dyDescent="0.25">
      <c r="A9356" t="s">
        <v>2393</v>
      </c>
      <c r="B9356" t="s">
        <v>18</v>
      </c>
      <c r="C9356" s="1">
        <v>44802</v>
      </c>
      <c r="D9356" s="1">
        <v>45047</v>
      </c>
      <c r="E9356">
        <f>VLOOKUP(data[[#This Row],[id_campaign]],campaign[],4,FALSE)</f>
        <v>27</v>
      </c>
      <c r="F9356" t="str">
        <f>VLOOKUP(data[[#This Row],[id_campaign]],campaign[],2,FALSE)</f>
        <v>RespondsToMailOffers</v>
      </c>
      <c r="G9356" t="str">
        <f>VLOOKUP(data[[#This Row],[id_customer]],customer[],2,FALSE)</f>
        <v>Maximo Clemits</v>
      </c>
      <c r="H9356" t="str">
        <f>data[[#This Row],[id_customer]]&amp;data[[#This Row],[id_campaign]]</f>
        <v>C0588cam08</v>
      </c>
      <c r="I9356">
        <f>DATEDIF(data[[#This Row],[join_date]],data[[#This Row],[buy_date]],"M")</f>
        <v>8</v>
      </c>
    </row>
    <row r="9357" spans="1:9" x14ac:dyDescent="0.25">
      <c r="A9357" t="s">
        <v>2393</v>
      </c>
      <c r="B9357" t="s">
        <v>18</v>
      </c>
      <c r="C9357" s="1">
        <v>44802</v>
      </c>
      <c r="D9357" s="1">
        <v>45081</v>
      </c>
      <c r="E9357">
        <f>VLOOKUP(data[[#This Row],[id_campaign]],campaign[],4,FALSE)</f>
        <v>27</v>
      </c>
      <c r="F9357" t="str">
        <f>VLOOKUP(data[[#This Row],[id_campaign]],campaign[],2,FALSE)</f>
        <v>RespondsToMailOffers</v>
      </c>
      <c r="G9357" t="str">
        <f>VLOOKUP(data[[#This Row],[id_customer]],customer[],2,FALSE)</f>
        <v>Maximo Clemits</v>
      </c>
      <c r="H9357" t="str">
        <f>data[[#This Row],[id_customer]]&amp;data[[#This Row],[id_campaign]]</f>
        <v>C0588cam08</v>
      </c>
      <c r="I9357">
        <f>DATEDIF(data[[#This Row],[join_date]],data[[#This Row],[buy_date]],"M")</f>
        <v>9</v>
      </c>
    </row>
    <row r="9358" spans="1:9" x14ac:dyDescent="0.25">
      <c r="A9358" t="s">
        <v>2393</v>
      </c>
      <c r="B9358" t="s">
        <v>14</v>
      </c>
      <c r="C9358" s="1">
        <v>44934</v>
      </c>
      <c r="D9358" s="1">
        <v>44934</v>
      </c>
      <c r="E9358">
        <f>VLOOKUP(data[[#This Row],[id_campaign]],campaign[],4,FALSE)</f>
        <v>13</v>
      </c>
      <c r="F9358" t="str">
        <f>VLOOKUP(data[[#This Row],[id_campaign]],campaign[],2,FALSE)</f>
        <v>Homeownership</v>
      </c>
      <c r="G9358" t="str">
        <f>VLOOKUP(data[[#This Row],[id_customer]],customer[],2,FALSE)</f>
        <v>Maximo Clemits</v>
      </c>
      <c r="H9358" t="str">
        <f>data[[#This Row],[id_customer]]&amp;data[[#This Row],[id_campaign]]</f>
        <v>C0588cam06</v>
      </c>
      <c r="I9358">
        <f>DATEDIF(data[[#This Row],[join_date]],data[[#This Row],[buy_date]],"M")</f>
        <v>0</v>
      </c>
    </row>
    <row r="9359" spans="1:9" x14ac:dyDescent="0.25">
      <c r="A9359" t="s">
        <v>2393</v>
      </c>
      <c r="B9359" t="s">
        <v>14</v>
      </c>
      <c r="C9359" s="1">
        <v>44934</v>
      </c>
      <c r="D9359" s="1">
        <v>44967</v>
      </c>
      <c r="E9359">
        <f>VLOOKUP(data[[#This Row],[id_campaign]],campaign[],4,FALSE)</f>
        <v>13</v>
      </c>
      <c r="F9359" t="str">
        <f>VLOOKUP(data[[#This Row],[id_campaign]],campaign[],2,FALSE)</f>
        <v>Homeownership</v>
      </c>
      <c r="G9359" t="str">
        <f>VLOOKUP(data[[#This Row],[id_customer]],customer[],2,FALSE)</f>
        <v>Maximo Clemits</v>
      </c>
      <c r="H9359" t="str">
        <f>data[[#This Row],[id_customer]]&amp;data[[#This Row],[id_campaign]]</f>
        <v>C0588cam06</v>
      </c>
      <c r="I9359">
        <f>DATEDIF(data[[#This Row],[join_date]],data[[#This Row],[buy_date]],"M")</f>
        <v>1</v>
      </c>
    </row>
    <row r="9360" spans="1:9" x14ac:dyDescent="0.25">
      <c r="A9360" t="s">
        <v>2393</v>
      </c>
      <c r="B9360" t="s">
        <v>14</v>
      </c>
      <c r="C9360" s="1">
        <v>44934</v>
      </c>
      <c r="D9360" s="1">
        <v>45000</v>
      </c>
      <c r="E9360">
        <f>VLOOKUP(data[[#This Row],[id_campaign]],campaign[],4,FALSE)</f>
        <v>13</v>
      </c>
      <c r="F9360" t="str">
        <f>VLOOKUP(data[[#This Row],[id_campaign]],campaign[],2,FALSE)</f>
        <v>Homeownership</v>
      </c>
      <c r="G9360" t="str">
        <f>VLOOKUP(data[[#This Row],[id_customer]],customer[],2,FALSE)</f>
        <v>Maximo Clemits</v>
      </c>
      <c r="H9360" t="str">
        <f>data[[#This Row],[id_customer]]&amp;data[[#This Row],[id_campaign]]</f>
        <v>C0588cam06</v>
      </c>
      <c r="I9360">
        <f>DATEDIF(data[[#This Row],[join_date]],data[[#This Row],[buy_date]],"M")</f>
        <v>2</v>
      </c>
    </row>
    <row r="9361" spans="1:9" x14ac:dyDescent="0.25">
      <c r="A9361" t="s">
        <v>2393</v>
      </c>
      <c r="B9361" t="s">
        <v>14</v>
      </c>
      <c r="C9361" s="1">
        <v>44934</v>
      </c>
      <c r="D9361" s="1">
        <v>45028</v>
      </c>
      <c r="E9361">
        <f>VLOOKUP(data[[#This Row],[id_campaign]],campaign[],4,FALSE)</f>
        <v>13</v>
      </c>
      <c r="F9361" t="str">
        <f>VLOOKUP(data[[#This Row],[id_campaign]],campaign[],2,FALSE)</f>
        <v>Homeownership</v>
      </c>
      <c r="G9361" t="str">
        <f>VLOOKUP(data[[#This Row],[id_customer]],customer[],2,FALSE)</f>
        <v>Maximo Clemits</v>
      </c>
      <c r="H9361" t="str">
        <f>data[[#This Row],[id_customer]]&amp;data[[#This Row],[id_campaign]]</f>
        <v>C0588cam06</v>
      </c>
      <c r="I9361">
        <f>DATEDIF(data[[#This Row],[join_date]],data[[#This Row],[buy_date]],"M")</f>
        <v>3</v>
      </c>
    </row>
    <row r="9362" spans="1:9" x14ac:dyDescent="0.25">
      <c r="A9362" t="s">
        <v>2393</v>
      </c>
      <c r="B9362" t="s">
        <v>14</v>
      </c>
      <c r="C9362" s="1">
        <v>44934</v>
      </c>
      <c r="D9362" s="1">
        <v>45059</v>
      </c>
      <c r="E9362">
        <f>VLOOKUP(data[[#This Row],[id_campaign]],campaign[],4,FALSE)</f>
        <v>13</v>
      </c>
      <c r="F9362" t="str">
        <f>VLOOKUP(data[[#This Row],[id_campaign]],campaign[],2,FALSE)</f>
        <v>Homeownership</v>
      </c>
      <c r="G9362" t="str">
        <f>VLOOKUP(data[[#This Row],[id_customer]],customer[],2,FALSE)</f>
        <v>Maximo Clemits</v>
      </c>
      <c r="H9362" t="str">
        <f>data[[#This Row],[id_customer]]&amp;data[[#This Row],[id_campaign]]</f>
        <v>C0588cam06</v>
      </c>
      <c r="I9362">
        <f>DATEDIF(data[[#This Row],[join_date]],data[[#This Row],[buy_date]],"M")</f>
        <v>4</v>
      </c>
    </row>
    <row r="9363" spans="1:9" x14ac:dyDescent="0.25">
      <c r="A9363" t="s">
        <v>2397</v>
      </c>
      <c r="B9363" t="s">
        <v>30</v>
      </c>
      <c r="C9363" s="1">
        <v>45019</v>
      </c>
      <c r="D9363" s="1">
        <v>45019</v>
      </c>
      <c r="E9363">
        <f>VLOOKUP(data[[#This Row],[id_campaign]],campaign[],4,FALSE)</f>
        <v>28</v>
      </c>
      <c r="F9363" t="str">
        <f>VLOOKUP(data[[#This Row],[id_campaign]],campaign[],2,FALSE)</f>
        <v>NotNewCellphoneUser</v>
      </c>
      <c r="G9363" t="str">
        <f>VLOOKUP(data[[#This Row],[id_customer]],customer[],2,FALSE)</f>
        <v>Amil Carvill</v>
      </c>
      <c r="H9363" t="str">
        <f>data[[#This Row],[id_customer]]&amp;data[[#This Row],[id_campaign]]</f>
        <v>C0589cam14</v>
      </c>
      <c r="I9363">
        <f>DATEDIF(data[[#This Row],[join_date]],data[[#This Row],[buy_date]],"M")</f>
        <v>0</v>
      </c>
    </row>
    <row r="9364" spans="1:9" x14ac:dyDescent="0.25">
      <c r="A9364" t="s">
        <v>2397</v>
      </c>
      <c r="B9364" t="s">
        <v>30</v>
      </c>
      <c r="C9364" s="1">
        <v>45019</v>
      </c>
      <c r="D9364" s="1">
        <v>45055</v>
      </c>
      <c r="E9364">
        <f>VLOOKUP(data[[#This Row],[id_campaign]],campaign[],4,FALSE)</f>
        <v>28</v>
      </c>
      <c r="F9364" t="str">
        <f>VLOOKUP(data[[#This Row],[id_campaign]],campaign[],2,FALSE)</f>
        <v>NotNewCellphoneUser</v>
      </c>
      <c r="G9364" t="str">
        <f>VLOOKUP(data[[#This Row],[id_customer]],customer[],2,FALSE)</f>
        <v>Amil Carvill</v>
      </c>
      <c r="H9364" t="str">
        <f>data[[#This Row],[id_customer]]&amp;data[[#This Row],[id_campaign]]</f>
        <v>C0589cam14</v>
      </c>
      <c r="I9364">
        <f>DATEDIF(data[[#This Row],[join_date]],data[[#This Row],[buy_date]],"M")</f>
        <v>1</v>
      </c>
    </row>
    <row r="9365" spans="1:9" x14ac:dyDescent="0.25">
      <c r="A9365" t="s">
        <v>2401</v>
      </c>
      <c r="B9365" t="s">
        <v>14</v>
      </c>
      <c r="C9365" s="1">
        <v>44710</v>
      </c>
      <c r="D9365" s="1">
        <v>44710</v>
      </c>
      <c r="E9365">
        <f>VLOOKUP(data[[#This Row],[id_campaign]],campaign[],4,FALSE)</f>
        <v>13</v>
      </c>
      <c r="F9365" t="str">
        <f>VLOOKUP(data[[#This Row],[id_campaign]],campaign[],2,FALSE)</f>
        <v>Homeownership</v>
      </c>
      <c r="G9365" t="str">
        <f>VLOOKUP(data[[#This Row],[id_customer]],customer[],2,FALSE)</f>
        <v>Kliment Sealy</v>
      </c>
      <c r="H9365" t="str">
        <f>data[[#This Row],[id_customer]]&amp;data[[#This Row],[id_campaign]]</f>
        <v>C0590cam06</v>
      </c>
      <c r="I9365">
        <f>DATEDIF(data[[#This Row],[join_date]],data[[#This Row],[buy_date]],"M")</f>
        <v>0</v>
      </c>
    </row>
    <row r="9366" spans="1:9" x14ac:dyDescent="0.25">
      <c r="A9366" t="s">
        <v>2401</v>
      </c>
      <c r="B9366" t="s">
        <v>14</v>
      </c>
      <c r="C9366" s="1">
        <v>44710</v>
      </c>
      <c r="D9366" s="1">
        <v>44833</v>
      </c>
      <c r="E9366">
        <f>VLOOKUP(data[[#This Row],[id_campaign]],campaign[],4,FALSE)</f>
        <v>13</v>
      </c>
      <c r="F9366" t="str">
        <f>VLOOKUP(data[[#This Row],[id_campaign]],campaign[],2,FALSE)</f>
        <v>Homeownership</v>
      </c>
      <c r="G9366" t="str">
        <f>VLOOKUP(data[[#This Row],[id_customer]],customer[],2,FALSE)</f>
        <v>Kliment Sealy</v>
      </c>
      <c r="H9366" t="str">
        <f>data[[#This Row],[id_customer]]&amp;data[[#This Row],[id_campaign]]</f>
        <v>C0590cam06</v>
      </c>
      <c r="I9366">
        <f>DATEDIF(data[[#This Row],[join_date]],data[[#This Row],[buy_date]],"M")</f>
        <v>4</v>
      </c>
    </row>
    <row r="9367" spans="1:9" x14ac:dyDescent="0.25">
      <c r="A9367" t="s">
        <v>2401</v>
      </c>
      <c r="B9367" t="s">
        <v>14</v>
      </c>
      <c r="C9367" s="1">
        <v>44710</v>
      </c>
      <c r="D9367" s="1">
        <v>44836</v>
      </c>
      <c r="E9367">
        <f>VLOOKUP(data[[#This Row],[id_campaign]],campaign[],4,FALSE)</f>
        <v>13</v>
      </c>
      <c r="F9367" t="str">
        <f>VLOOKUP(data[[#This Row],[id_campaign]],campaign[],2,FALSE)</f>
        <v>Homeownership</v>
      </c>
      <c r="G9367" t="str">
        <f>VLOOKUP(data[[#This Row],[id_customer]],customer[],2,FALSE)</f>
        <v>Kliment Sealy</v>
      </c>
      <c r="H9367" t="str">
        <f>data[[#This Row],[id_customer]]&amp;data[[#This Row],[id_campaign]]</f>
        <v>C0590cam06</v>
      </c>
      <c r="I9367">
        <f>DATEDIF(data[[#This Row],[join_date]],data[[#This Row],[buy_date]],"M")</f>
        <v>4</v>
      </c>
    </row>
    <row r="9368" spans="1:9" x14ac:dyDescent="0.25">
      <c r="A9368" t="s">
        <v>2401</v>
      </c>
      <c r="B9368" t="s">
        <v>14</v>
      </c>
      <c r="C9368" s="1">
        <v>44710</v>
      </c>
      <c r="D9368" s="1">
        <v>44956</v>
      </c>
      <c r="E9368">
        <f>VLOOKUP(data[[#This Row],[id_campaign]],campaign[],4,FALSE)</f>
        <v>13</v>
      </c>
      <c r="F9368" t="str">
        <f>VLOOKUP(data[[#This Row],[id_campaign]],campaign[],2,FALSE)</f>
        <v>Homeownership</v>
      </c>
      <c r="G9368" t="str">
        <f>VLOOKUP(data[[#This Row],[id_customer]],customer[],2,FALSE)</f>
        <v>Kliment Sealy</v>
      </c>
      <c r="H9368" t="str">
        <f>data[[#This Row],[id_customer]]&amp;data[[#This Row],[id_campaign]]</f>
        <v>C0590cam06</v>
      </c>
      <c r="I9368">
        <f>DATEDIF(data[[#This Row],[join_date]],data[[#This Row],[buy_date]],"M")</f>
        <v>8</v>
      </c>
    </row>
    <row r="9369" spans="1:9" x14ac:dyDescent="0.25">
      <c r="A9369" t="s">
        <v>2401</v>
      </c>
      <c r="B9369" t="s">
        <v>14</v>
      </c>
      <c r="C9369" s="1">
        <v>44710</v>
      </c>
      <c r="D9369" s="1">
        <v>44993</v>
      </c>
      <c r="E9369">
        <f>VLOOKUP(data[[#This Row],[id_campaign]],campaign[],4,FALSE)</f>
        <v>13</v>
      </c>
      <c r="F9369" t="str">
        <f>VLOOKUP(data[[#This Row],[id_campaign]],campaign[],2,FALSE)</f>
        <v>Homeownership</v>
      </c>
      <c r="G9369" t="str">
        <f>VLOOKUP(data[[#This Row],[id_customer]],customer[],2,FALSE)</f>
        <v>Kliment Sealy</v>
      </c>
      <c r="H9369" t="str">
        <f>data[[#This Row],[id_customer]]&amp;data[[#This Row],[id_campaign]]</f>
        <v>C0590cam06</v>
      </c>
      <c r="I9369">
        <f>DATEDIF(data[[#This Row],[join_date]],data[[#This Row],[buy_date]],"M")</f>
        <v>9</v>
      </c>
    </row>
    <row r="9370" spans="1:9" x14ac:dyDescent="0.25">
      <c r="A9370" t="s">
        <v>2401</v>
      </c>
      <c r="B9370" t="s">
        <v>14</v>
      </c>
      <c r="C9370" s="1">
        <v>44710</v>
      </c>
      <c r="D9370" s="1">
        <v>45019</v>
      </c>
      <c r="E9370">
        <f>VLOOKUP(data[[#This Row],[id_campaign]],campaign[],4,FALSE)</f>
        <v>13</v>
      </c>
      <c r="F9370" t="str">
        <f>VLOOKUP(data[[#This Row],[id_campaign]],campaign[],2,FALSE)</f>
        <v>Homeownership</v>
      </c>
      <c r="G9370" t="str">
        <f>VLOOKUP(data[[#This Row],[id_customer]],customer[],2,FALSE)</f>
        <v>Kliment Sealy</v>
      </c>
      <c r="H9370" t="str">
        <f>data[[#This Row],[id_customer]]&amp;data[[#This Row],[id_campaign]]</f>
        <v>C0590cam06</v>
      </c>
      <c r="I9370">
        <f>DATEDIF(data[[#This Row],[join_date]],data[[#This Row],[buy_date]],"M")</f>
        <v>10</v>
      </c>
    </row>
    <row r="9371" spans="1:9" x14ac:dyDescent="0.25">
      <c r="A9371" t="s">
        <v>2401</v>
      </c>
      <c r="B9371" t="s">
        <v>14</v>
      </c>
      <c r="C9371" s="1">
        <v>44710</v>
      </c>
      <c r="D9371" s="1">
        <v>45048</v>
      </c>
      <c r="E9371">
        <f>VLOOKUP(data[[#This Row],[id_campaign]],campaign[],4,FALSE)</f>
        <v>13</v>
      </c>
      <c r="F9371" t="str">
        <f>VLOOKUP(data[[#This Row],[id_campaign]],campaign[],2,FALSE)</f>
        <v>Homeownership</v>
      </c>
      <c r="G9371" t="str">
        <f>VLOOKUP(data[[#This Row],[id_customer]],customer[],2,FALSE)</f>
        <v>Kliment Sealy</v>
      </c>
      <c r="H9371" t="str">
        <f>data[[#This Row],[id_customer]]&amp;data[[#This Row],[id_campaign]]</f>
        <v>C0590cam06</v>
      </c>
      <c r="I9371">
        <f>DATEDIF(data[[#This Row],[join_date]],data[[#This Row],[buy_date]],"M")</f>
        <v>11</v>
      </c>
    </row>
    <row r="9372" spans="1:9" x14ac:dyDescent="0.25">
      <c r="A9372" t="s">
        <v>2401</v>
      </c>
      <c r="B9372" t="s">
        <v>18</v>
      </c>
      <c r="C9372" s="1">
        <v>44863</v>
      </c>
      <c r="D9372" s="1">
        <v>44863</v>
      </c>
      <c r="E9372">
        <f>VLOOKUP(data[[#This Row],[id_campaign]],campaign[],4,FALSE)</f>
        <v>27</v>
      </c>
      <c r="F9372" t="str">
        <f>VLOOKUP(data[[#This Row],[id_campaign]],campaign[],2,FALSE)</f>
        <v>RespondsToMailOffers</v>
      </c>
      <c r="G9372" t="str">
        <f>VLOOKUP(data[[#This Row],[id_customer]],customer[],2,FALSE)</f>
        <v>Kliment Sealy</v>
      </c>
      <c r="H9372" t="str">
        <f>data[[#This Row],[id_customer]]&amp;data[[#This Row],[id_campaign]]</f>
        <v>C0590cam08</v>
      </c>
      <c r="I9372">
        <f>DATEDIF(data[[#This Row],[join_date]],data[[#This Row],[buy_date]],"M")</f>
        <v>0</v>
      </c>
    </row>
    <row r="9373" spans="1:9" x14ac:dyDescent="0.25">
      <c r="A9373" t="s">
        <v>2401</v>
      </c>
      <c r="B9373" t="s">
        <v>18</v>
      </c>
      <c r="C9373" s="1">
        <v>44863</v>
      </c>
      <c r="D9373" s="1">
        <v>44896</v>
      </c>
      <c r="E9373">
        <f>VLOOKUP(data[[#This Row],[id_campaign]],campaign[],4,FALSE)</f>
        <v>27</v>
      </c>
      <c r="F9373" t="str">
        <f>VLOOKUP(data[[#This Row],[id_campaign]],campaign[],2,FALSE)</f>
        <v>RespondsToMailOffers</v>
      </c>
      <c r="G9373" t="str">
        <f>VLOOKUP(data[[#This Row],[id_customer]],customer[],2,FALSE)</f>
        <v>Kliment Sealy</v>
      </c>
      <c r="H9373" t="str">
        <f>data[[#This Row],[id_customer]]&amp;data[[#This Row],[id_campaign]]</f>
        <v>C0590cam08</v>
      </c>
      <c r="I9373">
        <f>DATEDIF(data[[#This Row],[join_date]],data[[#This Row],[buy_date]],"M")</f>
        <v>1</v>
      </c>
    </row>
    <row r="9374" spans="1:9" x14ac:dyDescent="0.25">
      <c r="A9374" t="s">
        <v>2401</v>
      </c>
      <c r="B9374" t="s">
        <v>18</v>
      </c>
      <c r="C9374" s="1">
        <v>44863</v>
      </c>
      <c r="D9374" s="1">
        <v>44936</v>
      </c>
      <c r="E9374">
        <f>VLOOKUP(data[[#This Row],[id_campaign]],campaign[],4,FALSE)</f>
        <v>27</v>
      </c>
      <c r="F9374" t="str">
        <f>VLOOKUP(data[[#This Row],[id_campaign]],campaign[],2,FALSE)</f>
        <v>RespondsToMailOffers</v>
      </c>
      <c r="G9374" t="str">
        <f>VLOOKUP(data[[#This Row],[id_customer]],customer[],2,FALSE)</f>
        <v>Kliment Sealy</v>
      </c>
      <c r="H9374" t="str">
        <f>data[[#This Row],[id_customer]]&amp;data[[#This Row],[id_campaign]]</f>
        <v>C0590cam08</v>
      </c>
      <c r="I9374">
        <f>DATEDIF(data[[#This Row],[join_date]],data[[#This Row],[buy_date]],"M")</f>
        <v>2</v>
      </c>
    </row>
    <row r="9375" spans="1:9" x14ac:dyDescent="0.25">
      <c r="A9375" t="s">
        <v>2401</v>
      </c>
      <c r="B9375" t="s">
        <v>18</v>
      </c>
      <c r="C9375" s="1">
        <v>44863</v>
      </c>
      <c r="D9375" s="1">
        <v>44961</v>
      </c>
      <c r="E9375">
        <f>VLOOKUP(data[[#This Row],[id_campaign]],campaign[],4,FALSE)</f>
        <v>27</v>
      </c>
      <c r="F9375" t="str">
        <f>VLOOKUP(data[[#This Row],[id_campaign]],campaign[],2,FALSE)</f>
        <v>RespondsToMailOffers</v>
      </c>
      <c r="G9375" t="str">
        <f>VLOOKUP(data[[#This Row],[id_customer]],customer[],2,FALSE)</f>
        <v>Kliment Sealy</v>
      </c>
      <c r="H9375" t="str">
        <f>data[[#This Row],[id_customer]]&amp;data[[#This Row],[id_campaign]]</f>
        <v>C0590cam08</v>
      </c>
      <c r="I9375">
        <f>DATEDIF(data[[#This Row],[join_date]],data[[#This Row],[buy_date]],"M")</f>
        <v>3</v>
      </c>
    </row>
    <row r="9376" spans="1:9" x14ac:dyDescent="0.25">
      <c r="A9376" t="s">
        <v>2401</v>
      </c>
      <c r="B9376" t="s">
        <v>18</v>
      </c>
      <c r="C9376" s="1">
        <v>44863</v>
      </c>
      <c r="D9376" s="1">
        <v>44988</v>
      </c>
      <c r="E9376">
        <f>VLOOKUP(data[[#This Row],[id_campaign]],campaign[],4,FALSE)</f>
        <v>27</v>
      </c>
      <c r="F9376" t="str">
        <f>VLOOKUP(data[[#This Row],[id_campaign]],campaign[],2,FALSE)</f>
        <v>RespondsToMailOffers</v>
      </c>
      <c r="G9376" t="str">
        <f>VLOOKUP(data[[#This Row],[id_customer]],customer[],2,FALSE)</f>
        <v>Kliment Sealy</v>
      </c>
      <c r="H9376" t="str">
        <f>data[[#This Row],[id_customer]]&amp;data[[#This Row],[id_campaign]]</f>
        <v>C0590cam08</v>
      </c>
      <c r="I9376">
        <f>DATEDIF(data[[#This Row],[join_date]],data[[#This Row],[buy_date]],"M")</f>
        <v>4</v>
      </c>
    </row>
    <row r="9377" spans="1:9" x14ac:dyDescent="0.25">
      <c r="A9377" t="s">
        <v>2401</v>
      </c>
      <c r="B9377" t="s">
        <v>18</v>
      </c>
      <c r="C9377" s="1">
        <v>44863</v>
      </c>
      <c r="D9377" s="1">
        <v>45019</v>
      </c>
      <c r="E9377">
        <f>VLOOKUP(data[[#This Row],[id_campaign]],campaign[],4,FALSE)</f>
        <v>27</v>
      </c>
      <c r="F9377" t="str">
        <f>VLOOKUP(data[[#This Row],[id_campaign]],campaign[],2,FALSE)</f>
        <v>RespondsToMailOffers</v>
      </c>
      <c r="G9377" t="str">
        <f>VLOOKUP(data[[#This Row],[id_customer]],customer[],2,FALSE)</f>
        <v>Kliment Sealy</v>
      </c>
      <c r="H9377" t="str">
        <f>data[[#This Row],[id_customer]]&amp;data[[#This Row],[id_campaign]]</f>
        <v>C0590cam08</v>
      </c>
      <c r="I9377">
        <f>DATEDIF(data[[#This Row],[join_date]],data[[#This Row],[buy_date]],"M")</f>
        <v>5</v>
      </c>
    </row>
    <row r="9378" spans="1:9" x14ac:dyDescent="0.25">
      <c r="A9378" t="s">
        <v>2401</v>
      </c>
      <c r="B9378" t="s">
        <v>18</v>
      </c>
      <c r="C9378" s="1">
        <v>44863</v>
      </c>
      <c r="D9378" s="1">
        <v>45075</v>
      </c>
      <c r="E9378">
        <f>VLOOKUP(data[[#This Row],[id_campaign]],campaign[],4,FALSE)</f>
        <v>27</v>
      </c>
      <c r="F9378" t="str">
        <f>VLOOKUP(data[[#This Row],[id_campaign]],campaign[],2,FALSE)</f>
        <v>RespondsToMailOffers</v>
      </c>
      <c r="G9378" t="str">
        <f>VLOOKUP(data[[#This Row],[id_customer]],customer[],2,FALSE)</f>
        <v>Kliment Sealy</v>
      </c>
      <c r="H9378" t="str">
        <f>data[[#This Row],[id_customer]]&amp;data[[#This Row],[id_campaign]]</f>
        <v>C0590cam08</v>
      </c>
      <c r="I9378">
        <f>DATEDIF(data[[#This Row],[join_date]],data[[#This Row],[buy_date]],"M")</f>
        <v>7</v>
      </c>
    </row>
    <row r="9379" spans="1:9" x14ac:dyDescent="0.25">
      <c r="A9379" t="s">
        <v>2401</v>
      </c>
      <c r="B9379" t="s">
        <v>18</v>
      </c>
      <c r="C9379" s="1">
        <v>44863</v>
      </c>
      <c r="D9379" s="1">
        <v>45080</v>
      </c>
      <c r="E9379">
        <f>VLOOKUP(data[[#This Row],[id_campaign]],campaign[],4,FALSE)</f>
        <v>27</v>
      </c>
      <c r="F9379" t="str">
        <f>VLOOKUP(data[[#This Row],[id_campaign]],campaign[],2,FALSE)</f>
        <v>RespondsToMailOffers</v>
      </c>
      <c r="G9379" t="str">
        <f>VLOOKUP(data[[#This Row],[id_customer]],customer[],2,FALSE)</f>
        <v>Kliment Sealy</v>
      </c>
      <c r="H9379" t="str">
        <f>data[[#This Row],[id_customer]]&amp;data[[#This Row],[id_campaign]]</f>
        <v>C0590cam08</v>
      </c>
      <c r="I9379">
        <f>DATEDIF(data[[#This Row],[join_date]],data[[#This Row],[buy_date]],"M")</f>
        <v>7</v>
      </c>
    </row>
    <row r="9380" spans="1:9" x14ac:dyDescent="0.25">
      <c r="A9380" t="s">
        <v>2405</v>
      </c>
      <c r="B9380" t="s">
        <v>8</v>
      </c>
      <c r="C9380" s="1">
        <v>44750</v>
      </c>
      <c r="D9380" s="1">
        <v>44750</v>
      </c>
      <c r="E9380">
        <f>VLOOKUP(data[[#This Row],[id_campaign]],campaign[],4,FALSE)</f>
        <v>62</v>
      </c>
      <c r="F9380" t="str">
        <f>VLOOKUP(data[[#This Row],[id_campaign]],campaign[],2,FALSE)</f>
        <v>HandsetWebCapable</v>
      </c>
      <c r="G9380" t="str">
        <f>VLOOKUP(data[[#This Row],[id_customer]],customer[],2,FALSE)</f>
        <v>Lolly Bleiman</v>
      </c>
      <c r="H9380" t="str">
        <f>data[[#This Row],[id_customer]]&amp;data[[#This Row],[id_campaign]]</f>
        <v>C0591cam03</v>
      </c>
      <c r="I9380">
        <f>DATEDIF(data[[#This Row],[join_date]],data[[#This Row],[buy_date]],"M")</f>
        <v>0</v>
      </c>
    </row>
    <row r="9381" spans="1:9" x14ac:dyDescent="0.25">
      <c r="A9381" t="s">
        <v>2405</v>
      </c>
      <c r="B9381" t="s">
        <v>8</v>
      </c>
      <c r="C9381" s="1">
        <v>44750</v>
      </c>
      <c r="D9381" s="1">
        <v>44822</v>
      </c>
      <c r="E9381">
        <f>VLOOKUP(data[[#This Row],[id_campaign]],campaign[],4,FALSE)</f>
        <v>62</v>
      </c>
      <c r="F9381" t="str">
        <f>VLOOKUP(data[[#This Row],[id_campaign]],campaign[],2,FALSE)</f>
        <v>HandsetWebCapable</v>
      </c>
      <c r="G9381" t="str">
        <f>VLOOKUP(data[[#This Row],[id_customer]],customer[],2,FALSE)</f>
        <v>Lolly Bleiman</v>
      </c>
      <c r="H9381" t="str">
        <f>data[[#This Row],[id_customer]]&amp;data[[#This Row],[id_campaign]]</f>
        <v>C0591cam03</v>
      </c>
      <c r="I9381">
        <f>DATEDIF(data[[#This Row],[join_date]],data[[#This Row],[buy_date]],"M")</f>
        <v>2</v>
      </c>
    </row>
    <row r="9382" spans="1:9" x14ac:dyDescent="0.25">
      <c r="A9382" t="s">
        <v>2405</v>
      </c>
      <c r="B9382" t="s">
        <v>8</v>
      </c>
      <c r="C9382" s="1">
        <v>44750</v>
      </c>
      <c r="D9382" s="1">
        <v>44852</v>
      </c>
      <c r="E9382">
        <f>VLOOKUP(data[[#This Row],[id_campaign]],campaign[],4,FALSE)</f>
        <v>62</v>
      </c>
      <c r="F9382" t="str">
        <f>VLOOKUP(data[[#This Row],[id_campaign]],campaign[],2,FALSE)</f>
        <v>HandsetWebCapable</v>
      </c>
      <c r="G9382" t="str">
        <f>VLOOKUP(data[[#This Row],[id_customer]],customer[],2,FALSE)</f>
        <v>Lolly Bleiman</v>
      </c>
      <c r="H9382" t="str">
        <f>data[[#This Row],[id_customer]]&amp;data[[#This Row],[id_campaign]]</f>
        <v>C0591cam03</v>
      </c>
      <c r="I9382">
        <f>DATEDIF(data[[#This Row],[join_date]],data[[#This Row],[buy_date]],"M")</f>
        <v>3</v>
      </c>
    </row>
    <row r="9383" spans="1:9" x14ac:dyDescent="0.25">
      <c r="A9383" t="s">
        <v>2405</v>
      </c>
      <c r="B9383" t="s">
        <v>8</v>
      </c>
      <c r="C9383" s="1">
        <v>44750</v>
      </c>
      <c r="D9383" s="1">
        <v>44873</v>
      </c>
      <c r="E9383">
        <f>VLOOKUP(data[[#This Row],[id_campaign]],campaign[],4,FALSE)</f>
        <v>62</v>
      </c>
      <c r="F9383" t="str">
        <f>VLOOKUP(data[[#This Row],[id_campaign]],campaign[],2,FALSE)</f>
        <v>HandsetWebCapable</v>
      </c>
      <c r="G9383" t="str">
        <f>VLOOKUP(data[[#This Row],[id_customer]],customer[],2,FALSE)</f>
        <v>Lolly Bleiman</v>
      </c>
      <c r="H9383" t="str">
        <f>data[[#This Row],[id_customer]]&amp;data[[#This Row],[id_campaign]]</f>
        <v>C0591cam03</v>
      </c>
      <c r="I9383">
        <f>DATEDIF(data[[#This Row],[join_date]],data[[#This Row],[buy_date]],"M")</f>
        <v>4</v>
      </c>
    </row>
    <row r="9384" spans="1:9" x14ac:dyDescent="0.25">
      <c r="A9384" t="s">
        <v>2405</v>
      </c>
      <c r="B9384" t="s">
        <v>8</v>
      </c>
      <c r="C9384" s="1">
        <v>44750</v>
      </c>
      <c r="D9384" s="1">
        <v>44908</v>
      </c>
      <c r="E9384">
        <f>VLOOKUP(data[[#This Row],[id_campaign]],campaign[],4,FALSE)</f>
        <v>62</v>
      </c>
      <c r="F9384" t="str">
        <f>VLOOKUP(data[[#This Row],[id_campaign]],campaign[],2,FALSE)</f>
        <v>HandsetWebCapable</v>
      </c>
      <c r="G9384" t="str">
        <f>VLOOKUP(data[[#This Row],[id_customer]],customer[],2,FALSE)</f>
        <v>Lolly Bleiman</v>
      </c>
      <c r="H9384" t="str">
        <f>data[[#This Row],[id_customer]]&amp;data[[#This Row],[id_campaign]]</f>
        <v>C0591cam03</v>
      </c>
      <c r="I9384">
        <f>DATEDIF(data[[#This Row],[join_date]],data[[#This Row],[buy_date]],"M")</f>
        <v>5</v>
      </c>
    </row>
    <row r="9385" spans="1:9" x14ac:dyDescent="0.25">
      <c r="A9385" t="s">
        <v>2405</v>
      </c>
      <c r="B9385" t="s">
        <v>8</v>
      </c>
      <c r="C9385" s="1">
        <v>44750</v>
      </c>
      <c r="D9385" s="1">
        <v>44942</v>
      </c>
      <c r="E9385">
        <f>VLOOKUP(data[[#This Row],[id_campaign]],campaign[],4,FALSE)</f>
        <v>62</v>
      </c>
      <c r="F9385" t="str">
        <f>VLOOKUP(data[[#This Row],[id_campaign]],campaign[],2,FALSE)</f>
        <v>HandsetWebCapable</v>
      </c>
      <c r="G9385" t="str">
        <f>VLOOKUP(data[[#This Row],[id_customer]],customer[],2,FALSE)</f>
        <v>Lolly Bleiman</v>
      </c>
      <c r="H9385" t="str">
        <f>data[[#This Row],[id_customer]]&amp;data[[#This Row],[id_campaign]]</f>
        <v>C0591cam03</v>
      </c>
      <c r="I9385">
        <f>DATEDIF(data[[#This Row],[join_date]],data[[#This Row],[buy_date]],"M")</f>
        <v>6</v>
      </c>
    </row>
    <row r="9386" spans="1:9" x14ac:dyDescent="0.25">
      <c r="A9386" t="s">
        <v>2405</v>
      </c>
      <c r="B9386" t="s">
        <v>8</v>
      </c>
      <c r="C9386" s="1">
        <v>44750</v>
      </c>
      <c r="D9386" s="1">
        <v>44967</v>
      </c>
      <c r="E9386">
        <f>VLOOKUP(data[[#This Row],[id_campaign]],campaign[],4,FALSE)</f>
        <v>62</v>
      </c>
      <c r="F9386" t="str">
        <f>VLOOKUP(data[[#This Row],[id_campaign]],campaign[],2,FALSE)</f>
        <v>HandsetWebCapable</v>
      </c>
      <c r="G9386" t="str">
        <f>VLOOKUP(data[[#This Row],[id_customer]],customer[],2,FALSE)</f>
        <v>Lolly Bleiman</v>
      </c>
      <c r="H9386" t="str">
        <f>data[[#This Row],[id_customer]]&amp;data[[#This Row],[id_campaign]]</f>
        <v>C0591cam03</v>
      </c>
      <c r="I9386">
        <f>DATEDIF(data[[#This Row],[join_date]],data[[#This Row],[buy_date]],"M")</f>
        <v>7</v>
      </c>
    </row>
    <row r="9387" spans="1:9" x14ac:dyDescent="0.25">
      <c r="A9387" t="s">
        <v>2405</v>
      </c>
      <c r="B9387" t="s">
        <v>8</v>
      </c>
      <c r="C9387" s="1">
        <v>44750</v>
      </c>
      <c r="D9387" s="1">
        <v>45064</v>
      </c>
      <c r="E9387">
        <f>VLOOKUP(data[[#This Row],[id_campaign]],campaign[],4,FALSE)</f>
        <v>62</v>
      </c>
      <c r="F9387" t="str">
        <f>VLOOKUP(data[[#This Row],[id_campaign]],campaign[],2,FALSE)</f>
        <v>HandsetWebCapable</v>
      </c>
      <c r="G9387" t="str">
        <f>VLOOKUP(data[[#This Row],[id_customer]],customer[],2,FALSE)</f>
        <v>Lolly Bleiman</v>
      </c>
      <c r="H9387" t="str">
        <f>data[[#This Row],[id_customer]]&amp;data[[#This Row],[id_campaign]]</f>
        <v>C0591cam03</v>
      </c>
      <c r="I9387">
        <f>DATEDIF(data[[#This Row],[join_date]],data[[#This Row],[buy_date]],"M")</f>
        <v>10</v>
      </c>
    </row>
    <row r="9388" spans="1:9" x14ac:dyDescent="0.25">
      <c r="A9388" t="s">
        <v>2405</v>
      </c>
      <c r="B9388" t="s">
        <v>16</v>
      </c>
      <c r="C9388" s="1">
        <v>44839</v>
      </c>
      <c r="D9388" s="1">
        <v>44839</v>
      </c>
      <c r="E9388">
        <f>VLOOKUP(data[[#This Row],[id_campaign]],campaign[],4,FALSE)</f>
        <v>25</v>
      </c>
      <c r="F9388" t="str">
        <f>VLOOKUP(data[[#This Row],[id_campaign]],campaign[],2,FALSE)</f>
        <v>BuysViaMailOrder</v>
      </c>
      <c r="G9388" t="str">
        <f>VLOOKUP(data[[#This Row],[id_customer]],customer[],2,FALSE)</f>
        <v>Lolly Bleiman</v>
      </c>
      <c r="H9388" t="str">
        <f>data[[#This Row],[id_customer]]&amp;data[[#This Row],[id_campaign]]</f>
        <v>C0591cam07</v>
      </c>
      <c r="I9388">
        <f>DATEDIF(data[[#This Row],[join_date]],data[[#This Row],[buy_date]],"M")</f>
        <v>0</v>
      </c>
    </row>
    <row r="9389" spans="1:9" x14ac:dyDescent="0.25">
      <c r="A9389" t="s">
        <v>2405</v>
      </c>
      <c r="B9389" t="s">
        <v>16</v>
      </c>
      <c r="C9389" s="1">
        <v>44839</v>
      </c>
      <c r="D9389" s="1">
        <v>44874</v>
      </c>
      <c r="E9389">
        <f>VLOOKUP(data[[#This Row],[id_campaign]],campaign[],4,FALSE)</f>
        <v>25</v>
      </c>
      <c r="F9389" t="str">
        <f>VLOOKUP(data[[#This Row],[id_campaign]],campaign[],2,FALSE)</f>
        <v>BuysViaMailOrder</v>
      </c>
      <c r="G9389" t="str">
        <f>VLOOKUP(data[[#This Row],[id_customer]],customer[],2,FALSE)</f>
        <v>Lolly Bleiman</v>
      </c>
      <c r="H9389" t="str">
        <f>data[[#This Row],[id_customer]]&amp;data[[#This Row],[id_campaign]]</f>
        <v>C0591cam07</v>
      </c>
      <c r="I9389">
        <f>DATEDIF(data[[#This Row],[join_date]],data[[#This Row],[buy_date]],"M")</f>
        <v>1</v>
      </c>
    </row>
    <row r="9390" spans="1:9" x14ac:dyDescent="0.25">
      <c r="A9390" t="s">
        <v>2405</v>
      </c>
      <c r="B9390" t="s">
        <v>16</v>
      </c>
      <c r="C9390" s="1">
        <v>44839</v>
      </c>
      <c r="D9390" s="1">
        <v>44915</v>
      </c>
      <c r="E9390">
        <f>VLOOKUP(data[[#This Row],[id_campaign]],campaign[],4,FALSE)</f>
        <v>25</v>
      </c>
      <c r="F9390" t="str">
        <f>VLOOKUP(data[[#This Row],[id_campaign]],campaign[],2,FALSE)</f>
        <v>BuysViaMailOrder</v>
      </c>
      <c r="G9390" t="str">
        <f>VLOOKUP(data[[#This Row],[id_customer]],customer[],2,FALSE)</f>
        <v>Lolly Bleiman</v>
      </c>
      <c r="H9390" t="str">
        <f>data[[#This Row],[id_customer]]&amp;data[[#This Row],[id_campaign]]</f>
        <v>C0591cam07</v>
      </c>
      <c r="I9390">
        <f>DATEDIF(data[[#This Row],[join_date]],data[[#This Row],[buy_date]],"M")</f>
        <v>2</v>
      </c>
    </row>
    <row r="9391" spans="1:9" x14ac:dyDescent="0.25">
      <c r="A9391" t="s">
        <v>2405</v>
      </c>
      <c r="B9391" t="s">
        <v>16</v>
      </c>
      <c r="C9391" s="1">
        <v>44839</v>
      </c>
      <c r="D9391" s="1">
        <v>44932</v>
      </c>
      <c r="E9391">
        <f>VLOOKUP(data[[#This Row],[id_campaign]],campaign[],4,FALSE)</f>
        <v>25</v>
      </c>
      <c r="F9391" t="str">
        <f>VLOOKUP(data[[#This Row],[id_campaign]],campaign[],2,FALSE)</f>
        <v>BuysViaMailOrder</v>
      </c>
      <c r="G9391" t="str">
        <f>VLOOKUP(data[[#This Row],[id_customer]],customer[],2,FALSE)</f>
        <v>Lolly Bleiman</v>
      </c>
      <c r="H9391" t="str">
        <f>data[[#This Row],[id_customer]]&amp;data[[#This Row],[id_campaign]]</f>
        <v>C0591cam07</v>
      </c>
      <c r="I9391">
        <f>DATEDIF(data[[#This Row],[join_date]],data[[#This Row],[buy_date]],"M")</f>
        <v>3</v>
      </c>
    </row>
    <row r="9392" spans="1:9" x14ac:dyDescent="0.25">
      <c r="A9392" t="s">
        <v>2405</v>
      </c>
      <c r="B9392" t="s">
        <v>16</v>
      </c>
      <c r="C9392" s="1">
        <v>44839</v>
      </c>
      <c r="D9392" s="1">
        <v>44966</v>
      </c>
      <c r="E9392">
        <f>VLOOKUP(data[[#This Row],[id_campaign]],campaign[],4,FALSE)</f>
        <v>25</v>
      </c>
      <c r="F9392" t="str">
        <f>VLOOKUP(data[[#This Row],[id_campaign]],campaign[],2,FALSE)</f>
        <v>BuysViaMailOrder</v>
      </c>
      <c r="G9392" t="str">
        <f>VLOOKUP(data[[#This Row],[id_customer]],customer[],2,FALSE)</f>
        <v>Lolly Bleiman</v>
      </c>
      <c r="H9392" t="str">
        <f>data[[#This Row],[id_customer]]&amp;data[[#This Row],[id_campaign]]</f>
        <v>C0591cam07</v>
      </c>
      <c r="I9392">
        <f>DATEDIF(data[[#This Row],[join_date]],data[[#This Row],[buy_date]],"M")</f>
        <v>4</v>
      </c>
    </row>
    <row r="9393" spans="1:9" x14ac:dyDescent="0.25">
      <c r="A9393" t="s">
        <v>2405</v>
      </c>
      <c r="B9393" t="s">
        <v>16</v>
      </c>
      <c r="C9393" s="1">
        <v>44839</v>
      </c>
      <c r="D9393" s="1">
        <v>44990</v>
      </c>
      <c r="E9393">
        <f>VLOOKUP(data[[#This Row],[id_campaign]],campaign[],4,FALSE)</f>
        <v>25</v>
      </c>
      <c r="F9393" t="str">
        <f>VLOOKUP(data[[#This Row],[id_campaign]],campaign[],2,FALSE)</f>
        <v>BuysViaMailOrder</v>
      </c>
      <c r="G9393" t="str">
        <f>VLOOKUP(data[[#This Row],[id_customer]],customer[],2,FALSE)</f>
        <v>Lolly Bleiman</v>
      </c>
      <c r="H9393" t="str">
        <f>data[[#This Row],[id_customer]]&amp;data[[#This Row],[id_campaign]]</f>
        <v>C0591cam07</v>
      </c>
      <c r="I9393">
        <f>DATEDIF(data[[#This Row],[join_date]],data[[#This Row],[buy_date]],"M")</f>
        <v>5</v>
      </c>
    </row>
    <row r="9394" spans="1:9" x14ac:dyDescent="0.25">
      <c r="A9394" t="s">
        <v>2405</v>
      </c>
      <c r="B9394" t="s">
        <v>16</v>
      </c>
      <c r="C9394" s="1">
        <v>44839</v>
      </c>
      <c r="D9394" s="1">
        <v>45031</v>
      </c>
      <c r="E9394">
        <f>VLOOKUP(data[[#This Row],[id_campaign]],campaign[],4,FALSE)</f>
        <v>25</v>
      </c>
      <c r="F9394" t="str">
        <f>VLOOKUP(data[[#This Row],[id_campaign]],campaign[],2,FALSE)</f>
        <v>BuysViaMailOrder</v>
      </c>
      <c r="G9394" t="str">
        <f>VLOOKUP(data[[#This Row],[id_customer]],customer[],2,FALSE)</f>
        <v>Lolly Bleiman</v>
      </c>
      <c r="H9394" t="str">
        <f>data[[#This Row],[id_customer]]&amp;data[[#This Row],[id_campaign]]</f>
        <v>C0591cam07</v>
      </c>
      <c r="I9394">
        <f>DATEDIF(data[[#This Row],[join_date]],data[[#This Row],[buy_date]],"M")</f>
        <v>6</v>
      </c>
    </row>
    <row r="9395" spans="1:9" x14ac:dyDescent="0.25">
      <c r="A9395" t="s">
        <v>2405</v>
      </c>
      <c r="B9395" t="s">
        <v>16</v>
      </c>
      <c r="C9395" s="1">
        <v>44839</v>
      </c>
      <c r="D9395" s="1">
        <v>45054</v>
      </c>
      <c r="E9395">
        <f>VLOOKUP(data[[#This Row],[id_campaign]],campaign[],4,FALSE)</f>
        <v>25</v>
      </c>
      <c r="F9395" t="str">
        <f>VLOOKUP(data[[#This Row],[id_campaign]],campaign[],2,FALSE)</f>
        <v>BuysViaMailOrder</v>
      </c>
      <c r="G9395" t="str">
        <f>VLOOKUP(data[[#This Row],[id_customer]],customer[],2,FALSE)</f>
        <v>Lolly Bleiman</v>
      </c>
      <c r="H9395" t="str">
        <f>data[[#This Row],[id_customer]]&amp;data[[#This Row],[id_campaign]]</f>
        <v>C0591cam07</v>
      </c>
      <c r="I9395">
        <f>DATEDIF(data[[#This Row],[join_date]],data[[#This Row],[buy_date]],"M")</f>
        <v>7</v>
      </c>
    </row>
    <row r="9396" spans="1:9" x14ac:dyDescent="0.25">
      <c r="A9396" t="s">
        <v>2409</v>
      </c>
      <c r="B9396" t="s">
        <v>28</v>
      </c>
      <c r="C9396" s="1">
        <v>44751</v>
      </c>
      <c r="D9396" s="1">
        <v>44751</v>
      </c>
      <c r="E9396">
        <f>VLOOKUP(data[[#This Row],[id_campaign]],campaign[],4,FALSE)</f>
        <v>25</v>
      </c>
      <c r="F9396" t="str">
        <f>VLOOKUP(data[[#This Row],[id_campaign]],campaign[],2,FALSE)</f>
        <v>NewCellphoneUser</v>
      </c>
      <c r="G9396" t="str">
        <f>VLOOKUP(data[[#This Row],[id_customer]],customer[],2,FALSE)</f>
        <v>Gennie Grady</v>
      </c>
      <c r="H9396" t="str">
        <f>data[[#This Row],[id_customer]]&amp;data[[#This Row],[id_campaign]]</f>
        <v>C0592cam13</v>
      </c>
      <c r="I9396">
        <f>DATEDIF(data[[#This Row],[join_date]],data[[#This Row],[buy_date]],"M")</f>
        <v>0</v>
      </c>
    </row>
    <row r="9397" spans="1:9" x14ac:dyDescent="0.25">
      <c r="A9397" t="s">
        <v>2409</v>
      </c>
      <c r="B9397" t="s">
        <v>28</v>
      </c>
      <c r="C9397" s="1">
        <v>44751</v>
      </c>
      <c r="D9397" s="1">
        <v>44791</v>
      </c>
      <c r="E9397">
        <f>VLOOKUP(data[[#This Row],[id_campaign]],campaign[],4,FALSE)</f>
        <v>25</v>
      </c>
      <c r="F9397" t="str">
        <f>VLOOKUP(data[[#This Row],[id_campaign]],campaign[],2,FALSE)</f>
        <v>NewCellphoneUser</v>
      </c>
      <c r="G9397" t="str">
        <f>VLOOKUP(data[[#This Row],[id_customer]],customer[],2,FALSE)</f>
        <v>Gennie Grady</v>
      </c>
      <c r="H9397" t="str">
        <f>data[[#This Row],[id_customer]]&amp;data[[#This Row],[id_campaign]]</f>
        <v>C0592cam13</v>
      </c>
      <c r="I9397">
        <f>DATEDIF(data[[#This Row],[join_date]],data[[#This Row],[buy_date]],"M")</f>
        <v>1</v>
      </c>
    </row>
    <row r="9398" spans="1:9" x14ac:dyDescent="0.25">
      <c r="A9398" t="s">
        <v>2409</v>
      </c>
      <c r="B9398" t="s">
        <v>28</v>
      </c>
      <c r="C9398" s="1">
        <v>44751</v>
      </c>
      <c r="D9398" s="1">
        <v>44820</v>
      </c>
      <c r="E9398">
        <f>VLOOKUP(data[[#This Row],[id_campaign]],campaign[],4,FALSE)</f>
        <v>25</v>
      </c>
      <c r="F9398" t="str">
        <f>VLOOKUP(data[[#This Row],[id_campaign]],campaign[],2,FALSE)</f>
        <v>NewCellphoneUser</v>
      </c>
      <c r="G9398" t="str">
        <f>VLOOKUP(data[[#This Row],[id_customer]],customer[],2,FALSE)</f>
        <v>Gennie Grady</v>
      </c>
      <c r="H9398" t="str">
        <f>data[[#This Row],[id_customer]]&amp;data[[#This Row],[id_campaign]]</f>
        <v>C0592cam13</v>
      </c>
      <c r="I9398">
        <f>DATEDIF(data[[#This Row],[join_date]],data[[#This Row],[buy_date]],"M")</f>
        <v>2</v>
      </c>
    </row>
    <row r="9399" spans="1:9" x14ac:dyDescent="0.25">
      <c r="A9399" t="s">
        <v>2409</v>
      </c>
      <c r="B9399" t="s">
        <v>28</v>
      </c>
      <c r="C9399" s="1">
        <v>44751</v>
      </c>
      <c r="D9399" s="1">
        <v>44853</v>
      </c>
      <c r="E9399">
        <f>VLOOKUP(data[[#This Row],[id_campaign]],campaign[],4,FALSE)</f>
        <v>25</v>
      </c>
      <c r="F9399" t="str">
        <f>VLOOKUP(data[[#This Row],[id_campaign]],campaign[],2,FALSE)</f>
        <v>NewCellphoneUser</v>
      </c>
      <c r="G9399" t="str">
        <f>VLOOKUP(data[[#This Row],[id_customer]],customer[],2,FALSE)</f>
        <v>Gennie Grady</v>
      </c>
      <c r="H9399" t="str">
        <f>data[[#This Row],[id_customer]]&amp;data[[#This Row],[id_campaign]]</f>
        <v>C0592cam13</v>
      </c>
      <c r="I9399">
        <f>DATEDIF(data[[#This Row],[join_date]],data[[#This Row],[buy_date]],"M")</f>
        <v>3</v>
      </c>
    </row>
    <row r="9400" spans="1:9" x14ac:dyDescent="0.25">
      <c r="A9400" t="s">
        <v>2409</v>
      </c>
      <c r="B9400" t="s">
        <v>28</v>
      </c>
      <c r="C9400" s="1">
        <v>44751</v>
      </c>
      <c r="D9400" s="1">
        <v>44888</v>
      </c>
      <c r="E9400">
        <f>VLOOKUP(data[[#This Row],[id_campaign]],campaign[],4,FALSE)</f>
        <v>25</v>
      </c>
      <c r="F9400" t="str">
        <f>VLOOKUP(data[[#This Row],[id_campaign]],campaign[],2,FALSE)</f>
        <v>NewCellphoneUser</v>
      </c>
      <c r="G9400" t="str">
        <f>VLOOKUP(data[[#This Row],[id_customer]],customer[],2,FALSE)</f>
        <v>Gennie Grady</v>
      </c>
      <c r="H9400" t="str">
        <f>data[[#This Row],[id_customer]]&amp;data[[#This Row],[id_campaign]]</f>
        <v>C0592cam13</v>
      </c>
      <c r="I9400">
        <f>DATEDIF(data[[#This Row],[join_date]],data[[#This Row],[buy_date]],"M")</f>
        <v>4</v>
      </c>
    </row>
    <row r="9401" spans="1:9" x14ac:dyDescent="0.25">
      <c r="A9401" t="s">
        <v>2409</v>
      </c>
      <c r="B9401" t="s">
        <v>28</v>
      </c>
      <c r="C9401" s="1">
        <v>44751</v>
      </c>
      <c r="D9401" s="1">
        <v>44912</v>
      </c>
      <c r="E9401">
        <f>VLOOKUP(data[[#This Row],[id_campaign]],campaign[],4,FALSE)</f>
        <v>25</v>
      </c>
      <c r="F9401" t="str">
        <f>VLOOKUP(data[[#This Row],[id_campaign]],campaign[],2,FALSE)</f>
        <v>NewCellphoneUser</v>
      </c>
      <c r="G9401" t="str">
        <f>VLOOKUP(data[[#This Row],[id_customer]],customer[],2,FALSE)</f>
        <v>Gennie Grady</v>
      </c>
      <c r="H9401" t="str">
        <f>data[[#This Row],[id_customer]]&amp;data[[#This Row],[id_campaign]]</f>
        <v>C0592cam13</v>
      </c>
      <c r="I9401">
        <f>DATEDIF(data[[#This Row],[join_date]],data[[#This Row],[buy_date]],"M")</f>
        <v>5</v>
      </c>
    </row>
    <row r="9402" spans="1:9" x14ac:dyDescent="0.25">
      <c r="A9402" t="s">
        <v>2409</v>
      </c>
      <c r="B9402" t="s">
        <v>28</v>
      </c>
      <c r="C9402" s="1">
        <v>44751</v>
      </c>
      <c r="D9402" s="1">
        <v>44947</v>
      </c>
      <c r="E9402">
        <f>VLOOKUP(data[[#This Row],[id_campaign]],campaign[],4,FALSE)</f>
        <v>25</v>
      </c>
      <c r="F9402" t="str">
        <f>VLOOKUP(data[[#This Row],[id_campaign]],campaign[],2,FALSE)</f>
        <v>NewCellphoneUser</v>
      </c>
      <c r="G9402" t="str">
        <f>VLOOKUP(data[[#This Row],[id_customer]],customer[],2,FALSE)</f>
        <v>Gennie Grady</v>
      </c>
      <c r="H9402" t="str">
        <f>data[[#This Row],[id_customer]]&amp;data[[#This Row],[id_campaign]]</f>
        <v>C0592cam13</v>
      </c>
      <c r="I9402">
        <f>DATEDIF(data[[#This Row],[join_date]],data[[#This Row],[buy_date]],"M")</f>
        <v>6</v>
      </c>
    </row>
    <row r="9403" spans="1:9" x14ac:dyDescent="0.25">
      <c r="A9403" t="s">
        <v>2409</v>
      </c>
      <c r="B9403" t="s">
        <v>28</v>
      </c>
      <c r="C9403" s="1">
        <v>44751</v>
      </c>
      <c r="D9403" s="1">
        <v>44971</v>
      </c>
      <c r="E9403">
        <f>VLOOKUP(data[[#This Row],[id_campaign]],campaign[],4,FALSE)</f>
        <v>25</v>
      </c>
      <c r="F9403" t="str">
        <f>VLOOKUP(data[[#This Row],[id_campaign]],campaign[],2,FALSE)</f>
        <v>NewCellphoneUser</v>
      </c>
      <c r="G9403" t="str">
        <f>VLOOKUP(data[[#This Row],[id_customer]],customer[],2,FALSE)</f>
        <v>Gennie Grady</v>
      </c>
      <c r="H9403" t="str">
        <f>data[[#This Row],[id_customer]]&amp;data[[#This Row],[id_campaign]]</f>
        <v>C0592cam13</v>
      </c>
      <c r="I9403">
        <f>DATEDIF(data[[#This Row],[join_date]],data[[#This Row],[buy_date]],"M")</f>
        <v>7</v>
      </c>
    </row>
    <row r="9404" spans="1:9" x14ac:dyDescent="0.25">
      <c r="A9404" t="s">
        <v>2409</v>
      </c>
      <c r="B9404" t="s">
        <v>28</v>
      </c>
      <c r="C9404" s="1">
        <v>44751</v>
      </c>
      <c r="D9404" s="1">
        <v>44998</v>
      </c>
      <c r="E9404">
        <f>VLOOKUP(data[[#This Row],[id_campaign]],campaign[],4,FALSE)</f>
        <v>25</v>
      </c>
      <c r="F9404" t="str">
        <f>VLOOKUP(data[[#This Row],[id_campaign]],campaign[],2,FALSE)</f>
        <v>NewCellphoneUser</v>
      </c>
      <c r="G9404" t="str">
        <f>VLOOKUP(data[[#This Row],[id_customer]],customer[],2,FALSE)</f>
        <v>Gennie Grady</v>
      </c>
      <c r="H9404" t="str">
        <f>data[[#This Row],[id_customer]]&amp;data[[#This Row],[id_campaign]]</f>
        <v>C0592cam13</v>
      </c>
      <c r="I9404">
        <f>DATEDIF(data[[#This Row],[join_date]],data[[#This Row],[buy_date]],"M")</f>
        <v>8</v>
      </c>
    </row>
    <row r="9405" spans="1:9" x14ac:dyDescent="0.25">
      <c r="A9405" t="s">
        <v>2409</v>
      </c>
      <c r="B9405" t="s">
        <v>28</v>
      </c>
      <c r="C9405" s="1">
        <v>44751</v>
      </c>
      <c r="D9405" s="1">
        <v>45065</v>
      </c>
      <c r="E9405">
        <f>VLOOKUP(data[[#This Row],[id_campaign]],campaign[],4,FALSE)</f>
        <v>25</v>
      </c>
      <c r="F9405" t="str">
        <f>VLOOKUP(data[[#This Row],[id_campaign]],campaign[],2,FALSE)</f>
        <v>NewCellphoneUser</v>
      </c>
      <c r="G9405" t="str">
        <f>VLOOKUP(data[[#This Row],[id_customer]],customer[],2,FALSE)</f>
        <v>Gennie Grady</v>
      </c>
      <c r="H9405" t="str">
        <f>data[[#This Row],[id_customer]]&amp;data[[#This Row],[id_campaign]]</f>
        <v>C0592cam13</v>
      </c>
      <c r="I9405">
        <f>DATEDIF(data[[#This Row],[join_date]],data[[#This Row],[buy_date]],"M")</f>
        <v>10</v>
      </c>
    </row>
    <row r="9406" spans="1:9" x14ac:dyDescent="0.25">
      <c r="A9406" t="s">
        <v>2409</v>
      </c>
      <c r="B9406" t="s">
        <v>4</v>
      </c>
      <c r="C9406" s="1">
        <v>44927</v>
      </c>
      <c r="D9406" s="1">
        <v>44927</v>
      </c>
      <c r="E9406">
        <f>VLOOKUP(data[[#This Row],[id_campaign]],campaign[],4,FALSE)</f>
        <v>10</v>
      </c>
      <c r="F9406" t="str">
        <f>VLOOKUP(data[[#This Row],[id_campaign]],campaign[],2,FALSE)</f>
        <v>ChildrenInHH</v>
      </c>
      <c r="G9406" t="str">
        <f>VLOOKUP(data[[#This Row],[id_customer]],customer[],2,FALSE)</f>
        <v>Gennie Grady</v>
      </c>
      <c r="H9406" t="str">
        <f>data[[#This Row],[id_customer]]&amp;data[[#This Row],[id_campaign]]</f>
        <v>C0592cam01</v>
      </c>
      <c r="I9406">
        <f>DATEDIF(data[[#This Row],[join_date]],data[[#This Row],[buy_date]],"M")</f>
        <v>0</v>
      </c>
    </row>
    <row r="9407" spans="1:9" x14ac:dyDescent="0.25">
      <c r="A9407" t="s">
        <v>2409</v>
      </c>
      <c r="B9407" t="s">
        <v>4</v>
      </c>
      <c r="C9407" s="1">
        <v>44927</v>
      </c>
      <c r="D9407" s="1">
        <v>44963</v>
      </c>
      <c r="E9407">
        <f>VLOOKUP(data[[#This Row],[id_campaign]],campaign[],4,FALSE)</f>
        <v>10</v>
      </c>
      <c r="F9407" t="str">
        <f>VLOOKUP(data[[#This Row],[id_campaign]],campaign[],2,FALSE)</f>
        <v>ChildrenInHH</v>
      </c>
      <c r="G9407" t="str">
        <f>VLOOKUP(data[[#This Row],[id_customer]],customer[],2,FALSE)</f>
        <v>Gennie Grady</v>
      </c>
      <c r="H9407" t="str">
        <f>data[[#This Row],[id_customer]]&amp;data[[#This Row],[id_campaign]]</f>
        <v>C0592cam01</v>
      </c>
      <c r="I9407">
        <f>DATEDIF(data[[#This Row],[join_date]],data[[#This Row],[buy_date]],"M")</f>
        <v>1</v>
      </c>
    </row>
    <row r="9408" spans="1:9" x14ac:dyDescent="0.25">
      <c r="A9408" t="s">
        <v>2409</v>
      </c>
      <c r="B9408" t="s">
        <v>4</v>
      </c>
      <c r="C9408" s="1">
        <v>44927</v>
      </c>
      <c r="D9408" s="1">
        <v>44989</v>
      </c>
      <c r="E9408">
        <f>VLOOKUP(data[[#This Row],[id_campaign]],campaign[],4,FALSE)</f>
        <v>10</v>
      </c>
      <c r="F9408" t="str">
        <f>VLOOKUP(data[[#This Row],[id_campaign]],campaign[],2,FALSE)</f>
        <v>ChildrenInHH</v>
      </c>
      <c r="G9408" t="str">
        <f>VLOOKUP(data[[#This Row],[id_customer]],customer[],2,FALSE)</f>
        <v>Gennie Grady</v>
      </c>
      <c r="H9408" t="str">
        <f>data[[#This Row],[id_customer]]&amp;data[[#This Row],[id_campaign]]</f>
        <v>C0592cam01</v>
      </c>
      <c r="I9408">
        <f>DATEDIF(data[[#This Row],[join_date]],data[[#This Row],[buy_date]],"M")</f>
        <v>2</v>
      </c>
    </row>
    <row r="9409" spans="1:9" x14ac:dyDescent="0.25">
      <c r="A9409" t="s">
        <v>2409</v>
      </c>
      <c r="B9409" t="s">
        <v>4</v>
      </c>
      <c r="C9409" s="1">
        <v>44927</v>
      </c>
      <c r="D9409" s="1">
        <v>45024</v>
      </c>
      <c r="E9409">
        <f>VLOOKUP(data[[#This Row],[id_campaign]],campaign[],4,FALSE)</f>
        <v>10</v>
      </c>
      <c r="F9409" t="str">
        <f>VLOOKUP(data[[#This Row],[id_campaign]],campaign[],2,FALSE)</f>
        <v>ChildrenInHH</v>
      </c>
      <c r="G9409" t="str">
        <f>VLOOKUP(data[[#This Row],[id_customer]],customer[],2,FALSE)</f>
        <v>Gennie Grady</v>
      </c>
      <c r="H9409" t="str">
        <f>data[[#This Row],[id_customer]]&amp;data[[#This Row],[id_campaign]]</f>
        <v>C0592cam01</v>
      </c>
      <c r="I9409">
        <f>DATEDIF(data[[#This Row],[join_date]],data[[#This Row],[buy_date]],"M")</f>
        <v>3</v>
      </c>
    </row>
    <row r="9410" spans="1:9" x14ac:dyDescent="0.25">
      <c r="A9410" t="s">
        <v>2409</v>
      </c>
      <c r="B9410" t="s">
        <v>4</v>
      </c>
      <c r="C9410" s="1">
        <v>44927</v>
      </c>
      <c r="D9410" s="1">
        <v>45051</v>
      </c>
      <c r="E9410">
        <f>VLOOKUP(data[[#This Row],[id_campaign]],campaign[],4,FALSE)</f>
        <v>10</v>
      </c>
      <c r="F9410" t="str">
        <f>VLOOKUP(data[[#This Row],[id_campaign]],campaign[],2,FALSE)</f>
        <v>ChildrenInHH</v>
      </c>
      <c r="G9410" t="str">
        <f>VLOOKUP(data[[#This Row],[id_customer]],customer[],2,FALSE)</f>
        <v>Gennie Grady</v>
      </c>
      <c r="H9410" t="str">
        <f>data[[#This Row],[id_customer]]&amp;data[[#This Row],[id_campaign]]</f>
        <v>C0592cam01</v>
      </c>
      <c r="I9410">
        <f>DATEDIF(data[[#This Row],[join_date]],data[[#This Row],[buy_date]],"M")</f>
        <v>4</v>
      </c>
    </row>
    <row r="9411" spans="1:9" x14ac:dyDescent="0.25">
      <c r="A9411" t="s">
        <v>2413</v>
      </c>
      <c r="B9411" t="s">
        <v>8</v>
      </c>
      <c r="C9411" s="1">
        <v>44834</v>
      </c>
      <c r="D9411" s="1">
        <v>44834</v>
      </c>
      <c r="E9411">
        <f>VLOOKUP(data[[#This Row],[id_campaign]],campaign[],4,FALSE)</f>
        <v>62</v>
      </c>
      <c r="F9411" t="str">
        <f>VLOOKUP(data[[#This Row],[id_campaign]],campaign[],2,FALSE)</f>
        <v>HandsetWebCapable</v>
      </c>
      <c r="G9411" t="str">
        <f>VLOOKUP(data[[#This Row],[id_customer]],customer[],2,FALSE)</f>
        <v>Sallie Hallgath</v>
      </c>
      <c r="H9411" t="str">
        <f>data[[#This Row],[id_customer]]&amp;data[[#This Row],[id_campaign]]</f>
        <v>C0593cam03</v>
      </c>
      <c r="I9411">
        <f>DATEDIF(data[[#This Row],[join_date]],data[[#This Row],[buy_date]],"M")</f>
        <v>0</v>
      </c>
    </row>
    <row r="9412" spans="1:9" x14ac:dyDescent="0.25">
      <c r="A9412" t="s">
        <v>2413</v>
      </c>
      <c r="B9412" t="s">
        <v>8</v>
      </c>
      <c r="C9412" s="1">
        <v>44834</v>
      </c>
      <c r="D9412" s="1">
        <v>44879</v>
      </c>
      <c r="E9412">
        <f>VLOOKUP(data[[#This Row],[id_campaign]],campaign[],4,FALSE)</f>
        <v>62</v>
      </c>
      <c r="F9412" t="str">
        <f>VLOOKUP(data[[#This Row],[id_campaign]],campaign[],2,FALSE)</f>
        <v>HandsetWebCapable</v>
      </c>
      <c r="G9412" t="str">
        <f>VLOOKUP(data[[#This Row],[id_customer]],customer[],2,FALSE)</f>
        <v>Sallie Hallgath</v>
      </c>
      <c r="H9412" t="str">
        <f>data[[#This Row],[id_customer]]&amp;data[[#This Row],[id_campaign]]</f>
        <v>C0593cam03</v>
      </c>
      <c r="I9412">
        <f>DATEDIF(data[[#This Row],[join_date]],data[[#This Row],[buy_date]],"M")</f>
        <v>1</v>
      </c>
    </row>
    <row r="9413" spans="1:9" x14ac:dyDescent="0.25">
      <c r="A9413" t="s">
        <v>2413</v>
      </c>
      <c r="B9413" t="s">
        <v>8</v>
      </c>
      <c r="C9413" s="1">
        <v>44834</v>
      </c>
      <c r="D9413" s="1">
        <v>44901</v>
      </c>
      <c r="E9413">
        <f>VLOOKUP(data[[#This Row],[id_campaign]],campaign[],4,FALSE)</f>
        <v>62</v>
      </c>
      <c r="F9413" t="str">
        <f>VLOOKUP(data[[#This Row],[id_campaign]],campaign[],2,FALSE)</f>
        <v>HandsetWebCapable</v>
      </c>
      <c r="G9413" t="str">
        <f>VLOOKUP(data[[#This Row],[id_customer]],customer[],2,FALSE)</f>
        <v>Sallie Hallgath</v>
      </c>
      <c r="H9413" t="str">
        <f>data[[#This Row],[id_customer]]&amp;data[[#This Row],[id_campaign]]</f>
        <v>C0593cam03</v>
      </c>
      <c r="I9413">
        <f>DATEDIF(data[[#This Row],[join_date]],data[[#This Row],[buy_date]],"M")</f>
        <v>2</v>
      </c>
    </row>
    <row r="9414" spans="1:9" x14ac:dyDescent="0.25">
      <c r="A9414" t="s">
        <v>2413</v>
      </c>
      <c r="B9414" t="s">
        <v>8</v>
      </c>
      <c r="C9414" s="1">
        <v>44834</v>
      </c>
      <c r="D9414" s="1">
        <v>44936</v>
      </c>
      <c r="E9414">
        <f>VLOOKUP(data[[#This Row],[id_campaign]],campaign[],4,FALSE)</f>
        <v>62</v>
      </c>
      <c r="F9414" t="str">
        <f>VLOOKUP(data[[#This Row],[id_campaign]],campaign[],2,FALSE)</f>
        <v>HandsetWebCapable</v>
      </c>
      <c r="G9414" t="str">
        <f>VLOOKUP(data[[#This Row],[id_customer]],customer[],2,FALSE)</f>
        <v>Sallie Hallgath</v>
      </c>
      <c r="H9414" t="str">
        <f>data[[#This Row],[id_customer]]&amp;data[[#This Row],[id_campaign]]</f>
        <v>C0593cam03</v>
      </c>
      <c r="I9414">
        <f>DATEDIF(data[[#This Row],[join_date]],data[[#This Row],[buy_date]],"M")</f>
        <v>3</v>
      </c>
    </row>
    <row r="9415" spans="1:9" x14ac:dyDescent="0.25">
      <c r="A9415" t="s">
        <v>2413</v>
      </c>
      <c r="B9415" t="s">
        <v>8</v>
      </c>
      <c r="C9415" s="1">
        <v>44834</v>
      </c>
      <c r="D9415" s="1">
        <v>44963</v>
      </c>
      <c r="E9415">
        <f>VLOOKUP(data[[#This Row],[id_campaign]],campaign[],4,FALSE)</f>
        <v>62</v>
      </c>
      <c r="F9415" t="str">
        <f>VLOOKUP(data[[#This Row],[id_campaign]],campaign[],2,FALSE)</f>
        <v>HandsetWebCapable</v>
      </c>
      <c r="G9415" t="str">
        <f>VLOOKUP(data[[#This Row],[id_customer]],customer[],2,FALSE)</f>
        <v>Sallie Hallgath</v>
      </c>
      <c r="H9415" t="str">
        <f>data[[#This Row],[id_customer]]&amp;data[[#This Row],[id_campaign]]</f>
        <v>C0593cam03</v>
      </c>
      <c r="I9415">
        <f>DATEDIF(data[[#This Row],[join_date]],data[[#This Row],[buy_date]],"M")</f>
        <v>4</v>
      </c>
    </row>
    <row r="9416" spans="1:9" x14ac:dyDescent="0.25">
      <c r="A9416" t="s">
        <v>2413</v>
      </c>
      <c r="B9416" t="s">
        <v>8</v>
      </c>
      <c r="C9416" s="1">
        <v>44834</v>
      </c>
      <c r="D9416" s="1">
        <v>44999</v>
      </c>
      <c r="E9416">
        <f>VLOOKUP(data[[#This Row],[id_campaign]],campaign[],4,FALSE)</f>
        <v>62</v>
      </c>
      <c r="F9416" t="str">
        <f>VLOOKUP(data[[#This Row],[id_campaign]],campaign[],2,FALSE)</f>
        <v>HandsetWebCapable</v>
      </c>
      <c r="G9416" t="str">
        <f>VLOOKUP(data[[#This Row],[id_customer]],customer[],2,FALSE)</f>
        <v>Sallie Hallgath</v>
      </c>
      <c r="H9416" t="str">
        <f>data[[#This Row],[id_customer]]&amp;data[[#This Row],[id_campaign]]</f>
        <v>C0593cam03</v>
      </c>
      <c r="I9416">
        <f>DATEDIF(data[[#This Row],[join_date]],data[[#This Row],[buy_date]],"M")</f>
        <v>5</v>
      </c>
    </row>
    <row r="9417" spans="1:9" x14ac:dyDescent="0.25">
      <c r="A9417" t="s">
        <v>2413</v>
      </c>
      <c r="B9417" t="s">
        <v>8</v>
      </c>
      <c r="C9417" s="1">
        <v>44834</v>
      </c>
      <c r="D9417" s="1">
        <v>45027</v>
      </c>
      <c r="E9417">
        <f>VLOOKUP(data[[#This Row],[id_campaign]],campaign[],4,FALSE)</f>
        <v>62</v>
      </c>
      <c r="F9417" t="str">
        <f>VLOOKUP(data[[#This Row],[id_campaign]],campaign[],2,FALSE)</f>
        <v>HandsetWebCapable</v>
      </c>
      <c r="G9417" t="str">
        <f>VLOOKUP(data[[#This Row],[id_customer]],customer[],2,FALSE)</f>
        <v>Sallie Hallgath</v>
      </c>
      <c r="H9417" t="str">
        <f>data[[#This Row],[id_customer]]&amp;data[[#This Row],[id_campaign]]</f>
        <v>C0593cam03</v>
      </c>
      <c r="I9417">
        <f>DATEDIF(data[[#This Row],[join_date]],data[[#This Row],[buy_date]],"M")</f>
        <v>6</v>
      </c>
    </row>
    <row r="9418" spans="1:9" x14ac:dyDescent="0.25">
      <c r="A9418" t="s">
        <v>2413</v>
      </c>
      <c r="B9418" t="s">
        <v>8</v>
      </c>
      <c r="C9418" s="1">
        <v>44834</v>
      </c>
      <c r="D9418" s="1">
        <v>45047</v>
      </c>
      <c r="E9418">
        <f>VLOOKUP(data[[#This Row],[id_campaign]],campaign[],4,FALSE)</f>
        <v>62</v>
      </c>
      <c r="F9418" t="str">
        <f>VLOOKUP(data[[#This Row],[id_campaign]],campaign[],2,FALSE)</f>
        <v>HandsetWebCapable</v>
      </c>
      <c r="G9418" t="str">
        <f>VLOOKUP(data[[#This Row],[id_customer]],customer[],2,FALSE)</f>
        <v>Sallie Hallgath</v>
      </c>
      <c r="H9418" t="str">
        <f>data[[#This Row],[id_customer]]&amp;data[[#This Row],[id_campaign]]</f>
        <v>C0593cam03</v>
      </c>
      <c r="I9418">
        <f>DATEDIF(data[[#This Row],[join_date]],data[[#This Row],[buy_date]],"M")</f>
        <v>7</v>
      </c>
    </row>
    <row r="9419" spans="1:9" x14ac:dyDescent="0.25">
      <c r="A9419" t="s">
        <v>2413</v>
      </c>
      <c r="B9419" t="s">
        <v>24</v>
      </c>
      <c r="C9419" s="1">
        <v>44909</v>
      </c>
      <c r="D9419" s="1">
        <v>44909</v>
      </c>
      <c r="E9419">
        <f>VLOOKUP(data[[#This Row],[id_campaign]],campaign[],4,FALSE)</f>
        <v>62</v>
      </c>
      <c r="F9419" t="str">
        <f>VLOOKUP(data[[#This Row],[id_campaign]],campaign[],2,FALSE)</f>
        <v>OwnsComputer</v>
      </c>
      <c r="G9419" t="str">
        <f>VLOOKUP(data[[#This Row],[id_customer]],customer[],2,FALSE)</f>
        <v>Sallie Hallgath</v>
      </c>
      <c r="H9419" t="str">
        <f>data[[#This Row],[id_customer]]&amp;data[[#This Row],[id_campaign]]</f>
        <v>C0593cam11</v>
      </c>
      <c r="I9419">
        <f>DATEDIF(data[[#This Row],[join_date]],data[[#This Row],[buy_date]],"M")</f>
        <v>0</v>
      </c>
    </row>
    <row r="9420" spans="1:9" x14ac:dyDescent="0.25">
      <c r="A9420" t="s">
        <v>2413</v>
      </c>
      <c r="B9420" t="s">
        <v>24</v>
      </c>
      <c r="C9420" s="1">
        <v>44909</v>
      </c>
      <c r="D9420" s="1">
        <v>44946</v>
      </c>
      <c r="E9420">
        <f>VLOOKUP(data[[#This Row],[id_campaign]],campaign[],4,FALSE)</f>
        <v>62</v>
      </c>
      <c r="F9420" t="str">
        <f>VLOOKUP(data[[#This Row],[id_campaign]],campaign[],2,FALSE)</f>
        <v>OwnsComputer</v>
      </c>
      <c r="G9420" t="str">
        <f>VLOOKUP(data[[#This Row],[id_customer]],customer[],2,FALSE)</f>
        <v>Sallie Hallgath</v>
      </c>
      <c r="H9420" t="str">
        <f>data[[#This Row],[id_customer]]&amp;data[[#This Row],[id_campaign]]</f>
        <v>C0593cam11</v>
      </c>
      <c r="I9420">
        <f>DATEDIF(data[[#This Row],[join_date]],data[[#This Row],[buy_date]],"M")</f>
        <v>1</v>
      </c>
    </row>
    <row r="9421" spans="1:9" x14ac:dyDescent="0.25">
      <c r="A9421" t="s">
        <v>2413</v>
      </c>
      <c r="B9421" t="s">
        <v>24</v>
      </c>
      <c r="C9421" s="1">
        <v>44909</v>
      </c>
      <c r="D9421" s="1">
        <v>44972</v>
      </c>
      <c r="E9421">
        <f>VLOOKUP(data[[#This Row],[id_campaign]],campaign[],4,FALSE)</f>
        <v>62</v>
      </c>
      <c r="F9421" t="str">
        <f>VLOOKUP(data[[#This Row],[id_campaign]],campaign[],2,FALSE)</f>
        <v>OwnsComputer</v>
      </c>
      <c r="G9421" t="str">
        <f>VLOOKUP(data[[#This Row],[id_customer]],customer[],2,FALSE)</f>
        <v>Sallie Hallgath</v>
      </c>
      <c r="H9421" t="str">
        <f>data[[#This Row],[id_customer]]&amp;data[[#This Row],[id_campaign]]</f>
        <v>C0593cam11</v>
      </c>
      <c r="I9421">
        <f>DATEDIF(data[[#This Row],[join_date]],data[[#This Row],[buy_date]],"M")</f>
        <v>2</v>
      </c>
    </row>
    <row r="9422" spans="1:9" x14ac:dyDescent="0.25">
      <c r="A9422" t="s">
        <v>2413</v>
      </c>
      <c r="B9422" t="s">
        <v>24</v>
      </c>
      <c r="C9422" s="1">
        <v>44909</v>
      </c>
      <c r="D9422" s="1">
        <v>45006</v>
      </c>
      <c r="E9422">
        <f>VLOOKUP(data[[#This Row],[id_campaign]],campaign[],4,FALSE)</f>
        <v>62</v>
      </c>
      <c r="F9422" t="str">
        <f>VLOOKUP(data[[#This Row],[id_campaign]],campaign[],2,FALSE)</f>
        <v>OwnsComputer</v>
      </c>
      <c r="G9422" t="str">
        <f>VLOOKUP(data[[#This Row],[id_customer]],customer[],2,FALSE)</f>
        <v>Sallie Hallgath</v>
      </c>
      <c r="H9422" t="str">
        <f>data[[#This Row],[id_customer]]&amp;data[[#This Row],[id_campaign]]</f>
        <v>C0593cam11</v>
      </c>
      <c r="I9422">
        <f>DATEDIF(data[[#This Row],[join_date]],data[[#This Row],[buy_date]],"M")</f>
        <v>3</v>
      </c>
    </row>
    <row r="9423" spans="1:9" x14ac:dyDescent="0.25">
      <c r="A9423" t="s">
        <v>2413</v>
      </c>
      <c r="B9423" t="s">
        <v>24</v>
      </c>
      <c r="C9423" s="1">
        <v>44909</v>
      </c>
      <c r="D9423" s="1">
        <v>45042</v>
      </c>
      <c r="E9423">
        <f>VLOOKUP(data[[#This Row],[id_campaign]],campaign[],4,FALSE)</f>
        <v>62</v>
      </c>
      <c r="F9423" t="str">
        <f>VLOOKUP(data[[#This Row],[id_campaign]],campaign[],2,FALSE)</f>
        <v>OwnsComputer</v>
      </c>
      <c r="G9423" t="str">
        <f>VLOOKUP(data[[#This Row],[id_customer]],customer[],2,FALSE)</f>
        <v>Sallie Hallgath</v>
      </c>
      <c r="H9423" t="str">
        <f>data[[#This Row],[id_customer]]&amp;data[[#This Row],[id_campaign]]</f>
        <v>C0593cam11</v>
      </c>
      <c r="I9423">
        <f>DATEDIF(data[[#This Row],[join_date]],data[[#This Row],[buy_date]],"M")</f>
        <v>4</v>
      </c>
    </row>
    <row r="9424" spans="1:9" x14ac:dyDescent="0.25">
      <c r="A9424" t="s">
        <v>2413</v>
      </c>
      <c r="B9424" t="s">
        <v>24</v>
      </c>
      <c r="C9424" s="1">
        <v>44909</v>
      </c>
      <c r="D9424" s="1">
        <v>45074</v>
      </c>
      <c r="E9424">
        <f>VLOOKUP(data[[#This Row],[id_campaign]],campaign[],4,FALSE)</f>
        <v>62</v>
      </c>
      <c r="F9424" t="str">
        <f>VLOOKUP(data[[#This Row],[id_campaign]],campaign[],2,FALSE)</f>
        <v>OwnsComputer</v>
      </c>
      <c r="G9424" t="str">
        <f>VLOOKUP(data[[#This Row],[id_customer]],customer[],2,FALSE)</f>
        <v>Sallie Hallgath</v>
      </c>
      <c r="H9424" t="str">
        <f>data[[#This Row],[id_customer]]&amp;data[[#This Row],[id_campaign]]</f>
        <v>C0593cam11</v>
      </c>
      <c r="I9424">
        <f>DATEDIF(data[[#This Row],[join_date]],data[[#This Row],[buy_date]],"M")</f>
        <v>5</v>
      </c>
    </row>
    <row r="9425" spans="1:9" x14ac:dyDescent="0.25">
      <c r="A9425" t="s">
        <v>2417</v>
      </c>
      <c r="B9425" t="s">
        <v>32</v>
      </c>
      <c r="C9425" s="1">
        <v>44586</v>
      </c>
      <c r="D9425" s="1">
        <v>44586</v>
      </c>
      <c r="E9425">
        <f>VLOOKUP(data[[#This Row],[id_campaign]],campaign[],4,FALSE)</f>
        <v>14</v>
      </c>
      <c r="F9425" t="str">
        <f>VLOOKUP(data[[#This Row],[id_campaign]],campaign[],2,FALSE)</f>
        <v>OwnsMotorcycle</v>
      </c>
      <c r="G9425" t="str">
        <f>VLOOKUP(data[[#This Row],[id_customer]],customer[],2,FALSE)</f>
        <v>Ethelin Mark</v>
      </c>
      <c r="H9425" t="str">
        <f>data[[#This Row],[id_customer]]&amp;data[[#This Row],[id_campaign]]</f>
        <v>C0594cam15</v>
      </c>
      <c r="I9425">
        <f>DATEDIF(data[[#This Row],[join_date]],data[[#This Row],[buy_date]],"M")</f>
        <v>0</v>
      </c>
    </row>
    <row r="9426" spans="1:9" x14ac:dyDescent="0.25">
      <c r="A9426" t="s">
        <v>2417</v>
      </c>
      <c r="B9426" t="s">
        <v>32</v>
      </c>
      <c r="C9426" s="1">
        <v>44586</v>
      </c>
      <c r="D9426" s="1">
        <v>44620</v>
      </c>
      <c r="E9426">
        <f>VLOOKUP(data[[#This Row],[id_campaign]],campaign[],4,FALSE)</f>
        <v>14</v>
      </c>
      <c r="F9426" t="str">
        <f>VLOOKUP(data[[#This Row],[id_campaign]],campaign[],2,FALSE)</f>
        <v>OwnsMotorcycle</v>
      </c>
      <c r="G9426" t="str">
        <f>VLOOKUP(data[[#This Row],[id_customer]],customer[],2,FALSE)</f>
        <v>Ethelin Mark</v>
      </c>
      <c r="H9426" t="str">
        <f>data[[#This Row],[id_customer]]&amp;data[[#This Row],[id_campaign]]</f>
        <v>C0594cam15</v>
      </c>
      <c r="I9426">
        <f>DATEDIF(data[[#This Row],[join_date]],data[[#This Row],[buy_date]],"M")</f>
        <v>1</v>
      </c>
    </row>
    <row r="9427" spans="1:9" x14ac:dyDescent="0.25">
      <c r="A9427" t="s">
        <v>2417</v>
      </c>
      <c r="B9427" t="s">
        <v>32</v>
      </c>
      <c r="C9427" s="1">
        <v>44586</v>
      </c>
      <c r="D9427" s="1">
        <v>44622</v>
      </c>
      <c r="E9427">
        <f>VLOOKUP(data[[#This Row],[id_campaign]],campaign[],4,FALSE)</f>
        <v>14</v>
      </c>
      <c r="F9427" t="str">
        <f>VLOOKUP(data[[#This Row],[id_campaign]],campaign[],2,FALSE)</f>
        <v>OwnsMotorcycle</v>
      </c>
      <c r="G9427" t="str">
        <f>VLOOKUP(data[[#This Row],[id_customer]],customer[],2,FALSE)</f>
        <v>Ethelin Mark</v>
      </c>
      <c r="H9427" t="str">
        <f>data[[#This Row],[id_customer]]&amp;data[[#This Row],[id_campaign]]</f>
        <v>C0594cam15</v>
      </c>
      <c r="I9427">
        <f>DATEDIF(data[[#This Row],[join_date]],data[[#This Row],[buy_date]],"M")</f>
        <v>1</v>
      </c>
    </row>
    <row r="9428" spans="1:9" x14ac:dyDescent="0.25">
      <c r="A9428" t="s">
        <v>2417</v>
      </c>
      <c r="B9428" t="s">
        <v>32</v>
      </c>
      <c r="C9428" s="1">
        <v>44586</v>
      </c>
      <c r="D9428" s="1">
        <v>44709</v>
      </c>
      <c r="E9428">
        <f>VLOOKUP(data[[#This Row],[id_campaign]],campaign[],4,FALSE)</f>
        <v>14</v>
      </c>
      <c r="F9428" t="str">
        <f>VLOOKUP(data[[#This Row],[id_campaign]],campaign[],2,FALSE)</f>
        <v>OwnsMotorcycle</v>
      </c>
      <c r="G9428" t="str">
        <f>VLOOKUP(data[[#This Row],[id_customer]],customer[],2,FALSE)</f>
        <v>Ethelin Mark</v>
      </c>
      <c r="H9428" t="str">
        <f>data[[#This Row],[id_customer]]&amp;data[[#This Row],[id_campaign]]</f>
        <v>C0594cam15</v>
      </c>
      <c r="I9428">
        <f>DATEDIF(data[[#This Row],[join_date]],data[[#This Row],[buy_date]],"M")</f>
        <v>4</v>
      </c>
    </row>
    <row r="9429" spans="1:9" x14ac:dyDescent="0.25">
      <c r="A9429" t="s">
        <v>2417</v>
      </c>
      <c r="B9429" t="s">
        <v>32</v>
      </c>
      <c r="C9429" s="1">
        <v>44586</v>
      </c>
      <c r="D9429" s="1">
        <v>44742</v>
      </c>
      <c r="E9429">
        <f>VLOOKUP(data[[#This Row],[id_campaign]],campaign[],4,FALSE)</f>
        <v>14</v>
      </c>
      <c r="F9429" t="str">
        <f>VLOOKUP(data[[#This Row],[id_campaign]],campaign[],2,FALSE)</f>
        <v>OwnsMotorcycle</v>
      </c>
      <c r="G9429" t="str">
        <f>VLOOKUP(data[[#This Row],[id_customer]],customer[],2,FALSE)</f>
        <v>Ethelin Mark</v>
      </c>
      <c r="H9429" t="str">
        <f>data[[#This Row],[id_customer]]&amp;data[[#This Row],[id_campaign]]</f>
        <v>C0594cam15</v>
      </c>
      <c r="I9429">
        <f>DATEDIF(data[[#This Row],[join_date]],data[[#This Row],[buy_date]],"M")</f>
        <v>5</v>
      </c>
    </row>
    <row r="9430" spans="1:9" x14ac:dyDescent="0.25">
      <c r="A9430" t="s">
        <v>2417</v>
      </c>
      <c r="B9430" t="s">
        <v>32</v>
      </c>
      <c r="C9430" s="1">
        <v>44586</v>
      </c>
      <c r="D9430" s="1">
        <v>44749</v>
      </c>
      <c r="E9430">
        <f>VLOOKUP(data[[#This Row],[id_campaign]],campaign[],4,FALSE)</f>
        <v>14</v>
      </c>
      <c r="F9430" t="str">
        <f>VLOOKUP(data[[#This Row],[id_campaign]],campaign[],2,FALSE)</f>
        <v>OwnsMotorcycle</v>
      </c>
      <c r="G9430" t="str">
        <f>VLOOKUP(data[[#This Row],[id_customer]],customer[],2,FALSE)</f>
        <v>Ethelin Mark</v>
      </c>
      <c r="H9430" t="str">
        <f>data[[#This Row],[id_customer]]&amp;data[[#This Row],[id_campaign]]</f>
        <v>C0594cam15</v>
      </c>
      <c r="I9430">
        <f>DATEDIF(data[[#This Row],[join_date]],data[[#This Row],[buy_date]],"M")</f>
        <v>5</v>
      </c>
    </row>
    <row r="9431" spans="1:9" x14ac:dyDescent="0.25">
      <c r="A9431" t="s">
        <v>2417</v>
      </c>
      <c r="B9431" t="s">
        <v>32</v>
      </c>
      <c r="C9431" s="1">
        <v>44586</v>
      </c>
      <c r="D9431" s="1">
        <v>44799</v>
      </c>
      <c r="E9431">
        <f>VLOOKUP(data[[#This Row],[id_campaign]],campaign[],4,FALSE)</f>
        <v>14</v>
      </c>
      <c r="F9431" t="str">
        <f>VLOOKUP(data[[#This Row],[id_campaign]],campaign[],2,FALSE)</f>
        <v>OwnsMotorcycle</v>
      </c>
      <c r="G9431" t="str">
        <f>VLOOKUP(data[[#This Row],[id_customer]],customer[],2,FALSE)</f>
        <v>Ethelin Mark</v>
      </c>
      <c r="H9431" t="str">
        <f>data[[#This Row],[id_customer]]&amp;data[[#This Row],[id_campaign]]</f>
        <v>C0594cam15</v>
      </c>
      <c r="I9431">
        <f>DATEDIF(data[[#This Row],[join_date]],data[[#This Row],[buy_date]],"M")</f>
        <v>7</v>
      </c>
    </row>
    <row r="9432" spans="1:9" x14ac:dyDescent="0.25">
      <c r="A9432" t="s">
        <v>2417</v>
      </c>
      <c r="B9432" t="s">
        <v>32</v>
      </c>
      <c r="C9432" s="1">
        <v>44586</v>
      </c>
      <c r="D9432" s="1">
        <v>44870</v>
      </c>
      <c r="E9432">
        <f>VLOOKUP(data[[#This Row],[id_campaign]],campaign[],4,FALSE)</f>
        <v>14</v>
      </c>
      <c r="F9432" t="str">
        <f>VLOOKUP(data[[#This Row],[id_campaign]],campaign[],2,FALSE)</f>
        <v>OwnsMotorcycle</v>
      </c>
      <c r="G9432" t="str">
        <f>VLOOKUP(data[[#This Row],[id_customer]],customer[],2,FALSE)</f>
        <v>Ethelin Mark</v>
      </c>
      <c r="H9432" t="str">
        <f>data[[#This Row],[id_customer]]&amp;data[[#This Row],[id_campaign]]</f>
        <v>C0594cam15</v>
      </c>
      <c r="I9432">
        <f>DATEDIF(data[[#This Row],[join_date]],data[[#This Row],[buy_date]],"M")</f>
        <v>9</v>
      </c>
    </row>
    <row r="9433" spans="1:9" x14ac:dyDescent="0.25">
      <c r="A9433" t="s">
        <v>2417</v>
      </c>
      <c r="B9433" t="s">
        <v>32</v>
      </c>
      <c r="C9433" s="1">
        <v>44586</v>
      </c>
      <c r="D9433" s="1">
        <v>44925</v>
      </c>
      <c r="E9433">
        <f>VLOOKUP(data[[#This Row],[id_campaign]],campaign[],4,FALSE)</f>
        <v>14</v>
      </c>
      <c r="F9433" t="str">
        <f>VLOOKUP(data[[#This Row],[id_campaign]],campaign[],2,FALSE)</f>
        <v>OwnsMotorcycle</v>
      </c>
      <c r="G9433" t="str">
        <f>VLOOKUP(data[[#This Row],[id_customer]],customer[],2,FALSE)</f>
        <v>Ethelin Mark</v>
      </c>
      <c r="H9433" t="str">
        <f>data[[#This Row],[id_customer]]&amp;data[[#This Row],[id_campaign]]</f>
        <v>C0594cam15</v>
      </c>
      <c r="I9433">
        <f>DATEDIF(data[[#This Row],[join_date]],data[[#This Row],[buy_date]],"M")</f>
        <v>11</v>
      </c>
    </row>
    <row r="9434" spans="1:9" x14ac:dyDescent="0.25">
      <c r="A9434" t="s">
        <v>2417</v>
      </c>
      <c r="B9434" t="s">
        <v>32</v>
      </c>
      <c r="C9434" s="1">
        <v>44586</v>
      </c>
      <c r="D9434" s="1">
        <v>45023</v>
      </c>
      <c r="E9434">
        <f>VLOOKUP(data[[#This Row],[id_campaign]],campaign[],4,FALSE)</f>
        <v>14</v>
      </c>
      <c r="F9434" t="str">
        <f>VLOOKUP(data[[#This Row],[id_campaign]],campaign[],2,FALSE)</f>
        <v>OwnsMotorcycle</v>
      </c>
      <c r="G9434" t="str">
        <f>VLOOKUP(data[[#This Row],[id_customer]],customer[],2,FALSE)</f>
        <v>Ethelin Mark</v>
      </c>
      <c r="H9434" t="str">
        <f>data[[#This Row],[id_customer]]&amp;data[[#This Row],[id_campaign]]</f>
        <v>C0594cam15</v>
      </c>
      <c r="I9434">
        <f>DATEDIF(data[[#This Row],[join_date]],data[[#This Row],[buy_date]],"M")</f>
        <v>14</v>
      </c>
    </row>
    <row r="9435" spans="1:9" x14ac:dyDescent="0.25">
      <c r="A9435" t="s">
        <v>2417</v>
      </c>
      <c r="B9435" t="s">
        <v>32</v>
      </c>
      <c r="C9435" s="1">
        <v>44586</v>
      </c>
      <c r="D9435" s="1">
        <v>45054</v>
      </c>
      <c r="E9435">
        <f>VLOOKUP(data[[#This Row],[id_campaign]],campaign[],4,FALSE)</f>
        <v>14</v>
      </c>
      <c r="F9435" t="str">
        <f>VLOOKUP(data[[#This Row],[id_campaign]],campaign[],2,FALSE)</f>
        <v>OwnsMotorcycle</v>
      </c>
      <c r="G9435" t="str">
        <f>VLOOKUP(data[[#This Row],[id_customer]],customer[],2,FALSE)</f>
        <v>Ethelin Mark</v>
      </c>
      <c r="H9435" t="str">
        <f>data[[#This Row],[id_customer]]&amp;data[[#This Row],[id_campaign]]</f>
        <v>C0594cam15</v>
      </c>
      <c r="I9435">
        <f>DATEDIF(data[[#This Row],[join_date]],data[[#This Row],[buy_date]],"M")</f>
        <v>15</v>
      </c>
    </row>
    <row r="9436" spans="1:9" x14ac:dyDescent="0.25">
      <c r="A9436" t="s">
        <v>2417</v>
      </c>
      <c r="B9436" t="s">
        <v>22</v>
      </c>
      <c r="C9436" s="1">
        <v>44858</v>
      </c>
      <c r="D9436" s="1">
        <v>44858</v>
      </c>
      <c r="E9436">
        <f>VLOOKUP(data[[#This Row],[id_campaign]],campaign[],4,FALSE)</f>
        <v>66</v>
      </c>
      <c r="F9436" t="str">
        <f>VLOOKUP(data[[#This Row],[id_campaign]],campaign[],2,FALSE)</f>
        <v>NonUSTravel</v>
      </c>
      <c r="G9436" t="str">
        <f>VLOOKUP(data[[#This Row],[id_customer]],customer[],2,FALSE)</f>
        <v>Ethelin Mark</v>
      </c>
      <c r="H9436" t="str">
        <f>data[[#This Row],[id_customer]]&amp;data[[#This Row],[id_campaign]]</f>
        <v>C0594cam10</v>
      </c>
      <c r="I9436">
        <f>DATEDIF(data[[#This Row],[join_date]],data[[#This Row],[buy_date]],"M")</f>
        <v>0</v>
      </c>
    </row>
    <row r="9437" spans="1:9" x14ac:dyDescent="0.25">
      <c r="A9437" t="s">
        <v>2417</v>
      </c>
      <c r="B9437" t="s">
        <v>22</v>
      </c>
      <c r="C9437" s="1">
        <v>44858</v>
      </c>
      <c r="D9437" s="1">
        <v>44894</v>
      </c>
      <c r="E9437">
        <f>VLOOKUP(data[[#This Row],[id_campaign]],campaign[],4,FALSE)</f>
        <v>66</v>
      </c>
      <c r="F9437" t="str">
        <f>VLOOKUP(data[[#This Row],[id_campaign]],campaign[],2,FALSE)</f>
        <v>NonUSTravel</v>
      </c>
      <c r="G9437" t="str">
        <f>VLOOKUP(data[[#This Row],[id_customer]],customer[],2,FALSE)</f>
        <v>Ethelin Mark</v>
      </c>
      <c r="H9437" t="str">
        <f>data[[#This Row],[id_customer]]&amp;data[[#This Row],[id_campaign]]</f>
        <v>C0594cam10</v>
      </c>
      <c r="I9437">
        <f>DATEDIF(data[[#This Row],[join_date]],data[[#This Row],[buy_date]],"M")</f>
        <v>1</v>
      </c>
    </row>
    <row r="9438" spans="1:9" x14ac:dyDescent="0.25">
      <c r="A9438" t="s">
        <v>2417</v>
      </c>
      <c r="B9438" t="s">
        <v>22</v>
      </c>
      <c r="C9438" s="1">
        <v>44858</v>
      </c>
      <c r="D9438" s="1">
        <v>44924</v>
      </c>
      <c r="E9438">
        <f>VLOOKUP(data[[#This Row],[id_campaign]],campaign[],4,FALSE)</f>
        <v>66</v>
      </c>
      <c r="F9438" t="str">
        <f>VLOOKUP(data[[#This Row],[id_campaign]],campaign[],2,FALSE)</f>
        <v>NonUSTravel</v>
      </c>
      <c r="G9438" t="str">
        <f>VLOOKUP(data[[#This Row],[id_customer]],customer[],2,FALSE)</f>
        <v>Ethelin Mark</v>
      </c>
      <c r="H9438" t="str">
        <f>data[[#This Row],[id_customer]]&amp;data[[#This Row],[id_campaign]]</f>
        <v>C0594cam10</v>
      </c>
      <c r="I9438">
        <f>DATEDIF(data[[#This Row],[join_date]],data[[#This Row],[buy_date]],"M")</f>
        <v>2</v>
      </c>
    </row>
    <row r="9439" spans="1:9" x14ac:dyDescent="0.25">
      <c r="A9439" t="s">
        <v>2417</v>
      </c>
      <c r="B9439" t="s">
        <v>22</v>
      </c>
      <c r="C9439" s="1">
        <v>44858</v>
      </c>
      <c r="D9439" s="1">
        <v>44929</v>
      </c>
      <c r="E9439">
        <f>VLOOKUP(data[[#This Row],[id_campaign]],campaign[],4,FALSE)</f>
        <v>66</v>
      </c>
      <c r="F9439" t="str">
        <f>VLOOKUP(data[[#This Row],[id_campaign]],campaign[],2,FALSE)</f>
        <v>NonUSTravel</v>
      </c>
      <c r="G9439" t="str">
        <f>VLOOKUP(data[[#This Row],[id_customer]],customer[],2,FALSE)</f>
        <v>Ethelin Mark</v>
      </c>
      <c r="H9439" t="str">
        <f>data[[#This Row],[id_customer]]&amp;data[[#This Row],[id_campaign]]</f>
        <v>C0594cam10</v>
      </c>
      <c r="I9439">
        <f>DATEDIF(data[[#This Row],[join_date]],data[[#This Row],[buy_date]],"M")</f>
        <v>2</v>
      </c>
    </row>
    <row r="9440" spans="1:9" x14ac:dyDescent="0.25">
      <c r="A9440" t="s">
        <v>2417</v>
      </c>
      <c r="B9440" t="s">
        <v>22</v>
      </c>
      <c r="C9440" s="1">
        <v>44858</v>
      </c>
      <c r="D9440" s="1">
        <v>44982</v>
      </c>
      <c r="E9440">
        <f>VLOOKUP(data[[#This Row],[id_campaign]],campaign[],4,FALSE)</f>
        <v>66</v>
      </c>
      <c r="F9440" t="str">
        <f>VLOOKUP(data[[#This Row],[id_campaign]],campaign[],2,FALSE)</f>
        <v>NonUSTravel</v>
      </c>
      <c r="G9440" t="str">
        <f>VLOOKUP(data[[#This Row],[id_customer]],customer[],2,FALSE)</f>
        <v>Ethelin Mark</v>
      </c>
      <c r="H9440" t="str">
        <f>data[[#This Row],[id_customer]]&amp;data[[#This Row],[id_campaign]]</f>
        <v>C0594cam10</v>
      </c>
      <c r="I9440">
        <f>DATEDIF(data[[#This Row],[join_date]],data[[#This Row],[buy_date]],"M")</f>
        <v>4</v>
      </c>
    </row>
    <row r="9441" spans="1:9" x14ac:dyDescent="0.25">
      <c r="A9441" t="s">
        <v>2417</v>
      </c>
      <c r="B9441" t="s">
        <v>22</v>
      </c>
      <c r="C9441" s="1">
        <v>44858</v>
      </c>
      <c r="D9441" s="1">
        <v>44990</v>
      </c>
      <c r="E9441">
        <f>VLOOKUP(data[[#This Row],[id_campaign]],campaign[],4,FALSE)</f>
        <v>66</v>
      </c>
      <c r="F9441" t="str">
        <f>VLOOKUP(data[[#This Row],[id_campaign]],campaign[],2,FALSE)</f>
        <v>NonUSTravel</v>
      </c>
      <c r="G9441" t="str">
        <f>VLOOKUP(data[[#This Row],[id_customer]],customer[],2,FALSE)</f>
        <v>Ethelin Mark</v>
      </c>
      <c r="H9441" t="str">
        <f>data[[#This Row],[id_customer]]&amp;data[[#This Row],[id_campaign]]</f>
        <v>C0594cam10</v>
      </c>
      <c r="I9441">
        <f>DATEDIF(data[[#This Row],[join_date]],data[[#This Row],[buy_date]],"M")</f>
        <v>4</v>
      </c>
    </row>
    <row r="9442" spans="1:9" x14ac:dyDescent="0.25">
      <c r="A9442" t="s">
        <v>2417</v>
      </c>
      <c r="B9442" t="s">
        <v>22</v>
      </c>
      <c r="C9442" s="1">
        <v>44858</v>
      </c>
      <c r="D9442" s="1">
        <v>45044</v>
      </c>
      <c r="E9442">
        <f>VLOOKUP(data[[#This Row],[id_campaign]],campaign[],4,FALSE)</f>
        <v>66</v>
      </c>
      <c r="F9442" t="str">
        <f>VLOOKUP(data[[#This Row],[id_campaign]],campaign[],2,FALSE)</f>
        <v>NonUSTravel</v>
      </c>
      <c r="G9442" t="str">
        <f>VLOOKUP(data[[#This Row],[id_customer]],customer[],2,FALSE)</f>
        <v>Ethelin Mark</v>
      </c>
      <c r="H9442" t="str">
        <f>data[[#This Row],[id_customer]]&amp;data[[#This Row],[id_campaign]]</f>
        <v>C0594cam10</v>
      </c>
      <c r="I9442">
        <f>DATEDIF(data[[#This Row],[join_date]],data[[#This Row],[buy_date]],"M")</f>
        <v>6</v>
      </c>
    </row>
    <row r="9443" spans="1:9" x14ac:dyDescent="0.25">
      <c r="A9443" t="s">
        <v>2417</v>
      </c>
      <c r="B9443" t="s">
        <v>22</v>
      </c>
      <c r="C9443" s="1">
        <v>44858</v>
      </c>
      <c r="D9443" s="1">
        <v>45077</v>
      </c>
      <c r="E9443">
        <f>VLOOKUP(data[[#This Row],[id_campaign]],campaign[],4,FALSE)</f>
        <v>66</v>
      </c>
      <c r="F9443" t="str">
        <f>VLOOKUP(data[[#This Row],[id_campaign]],campaign[],2,FALSE)</f>
        <v>NonUSTravel</v>
      </c>
      <c r="G9443" t="str">
        <f>VLOOKUP(data[[#This Row],[id_customer]],customer[],2,FALSE)</f>
        <v>Ethelin Mark</v>
      </c>
      <c r="H9443" t="str">
        <f>data[[#This Row],[id_customer]]&amp;data[[#This Row],[id_campaign]]</f>
        <v>C0594cam10</v>
      </c>
      <c r="I9443">
        <f>DATEDIF(data[[#This Row],[join_date]],data[[#This Row],[buy_date]],"M")</f>
        <v>7</v>
      </c>
    </row>
    <row r="9444" spans="1:9" x14ac:dyDescent="0.25">
      <c r="A9444" t="s">
        <v>2417</v>
      </c>
      <c r="B9444" t="s">
        <v>22</v>
      </c>
      <c r="C9444" s="1">
        <v>44858</v>
      </c>
      <c r="D9444" s="1">
        <v>45078</v>
      </c>
      <c r="E9444">
        <f>VLOOKUP(data[[#This Row],[id_campaign]],campaign[],4,FALSE)</f>
        <v>66</v>
      </c>
      <c r="F9444" t="str">
        <f>VLOOKUP(data[[#This Row],[id_campaign]],campaign[],2,FALSE)</f>
        <v>NonUSTravel</v>
      </c>
      <c r="G9444" t="str">
        <f>VLOOKUP(data[[#This Row],[id_customer]],customer[],2,FALSE)</f>
        <v>Ethelin Mark</v>
      </c>
      <c r="H9444" t="str">
        <f>data[[#This Row],[id_customer]]&amp;data[[#This Row],[id_campaign]]</f>
        <v>C0594cam10</v>
      </c>
      <c r="I9444">
        <f>DATEDIF(data[[#This Row],[join_date]],data[[#This Row],[buy_date]],"M")</f>
        <v>7</v>
      </c>
    </row>
    <row r="9445" spans="1:9" x14ac:dyDescent="0.25">
      <c r="A9445" t="s">
        <v>2421</v>
      </c>
      <c r="B9445" t="s">
        <v>22</v>
      </c>
      <c r="C9445" s="1">
        <v>44723</v>
      </c>
      <c r="D9445" s="1">
        <v>44723</v>
      </c>
      <c r="E9445">
        <f>VLOOKUP(data[[#This Row],[id_campaign]],campaign[],4,FALSE)</f>
        <v>66</v>
      </c>
      <c r="F9445" t="str">
        <f>VLOOKUP(data[[#This Row],[id_campaign]],campaign[],2,FALSE)</f>
        <v>NonUSTravel</v>
      </c>
      <c r="G9445" t="str">
        <f>VLOOKUP(data[[#This Row],[id_customer]],customer[],2,FALSE)</f>
        <v>Kial Mangon</v>
      </c>
      <c r="H9445" t="str">
        <f>data[[#This Row],[id_customer]]&amp;data[[#This Row],[id_campaign]]</f>
        <v>C0595cam10</v>
      </c>
      <c r="I9445">
        <f>DATEDIF(data[[#This Row],[join_date]],data[[#This Row],[buy_date]],"M")</f>
        <v>0</v>
      </c>
    </row>
    <row r="9446" spans="1:9" x14ac:dyDescent="0.25">
      <c r="A9446" t="s">
        <v>2421</v>
      </c>
      <c r="B9446" t="s">
        <v>22</v>
      </c>
      <c r="C9446" s="1">
        <v>44723</v>
      </c>
      <c r="D9446" s="1">
        <v>44762</v>
      </c>
      <c r="E9446">
        <f>VLOOKUP(data[[#This Row],[id_campaign]],campaign[],4,FALSE)</f>
        <v>66</v>
      </c>
      <c r="F9446" t="str">
        <f>VLOOKUP(data[[#This Row],[id_campaign]],campaign[],2,FALSE)</f>
        <v>NonUSTravel</v>
      </c>
      <c r="G9446" t="str">
        <f>VLOOKUP(data[[#This Row],[id_customer]],customer[],2,FALSE)</f>
        <v>Kial Mangon</v>
      </c>
      <c r="H9446" t="str">
        <f>data[[#This Row],[id_customer]]&amp;data[[#This Row],[id_campaign]]</f>
        <v>C0595cam10</v>
      </c>
      <c r="I9446">
        <f>DATEDIF(data[[#This Row],[join_date]],data[[#This Row],[buy_date]],"M")</f>
        <v>1</v>
      </c>
    </row>
    <row r="9447" spans="1:9" x14ac:dyDescent="0.25">
      <c r="A9447" t="s">
        <v>2421</v>
      </c>
      <c r="B9447" t="s">
        <v>22</v>
      </c>
      <c r="C9447" s="1">
        <v>44723</v>
      </c>
      <c r="D9447" s="1">
        <v>44788</v>
      </c>
      <c r="E9447">
        <f>VLOOKUP(data[[#This Row],[id_campaign]],campaign[],4,FALSE)</f>
        <v>66</v>
      </c>
      <c r="F9447" t="str">
        <f>VLOOKUP(data[[#This Row],[id_campaign]],campaign[],2,FALSE)</f>
        <v>NonUSTravel</v>
      </c>
      <c r="G9447" t="str">
        <f>VLOOKUP(data[[#This Row],[id_customer]],customer[],2,FALSE)</f>
        <v>Kial Mangon</v>
      </c>
      <c r="H9447" t="str">
        <f>data[[#This Row],[id_customer]]&amp;data[[#This Row],[id_campaign]]</f>
        <v>C0595cam10</v>
      </c>
      <c r="I9447">
        <f>DATEDIF(data[[#This Row],[join_date]],data[[#This Row],[buy_date]],"M")</f>
        <v>2</v>
      </c>
    </row>
    <row r="9448" spans="1:9" x14ac:dyDescent="0.25">
      <c r="A9448" t="s">
        <v>2421</v>
      </c>
      <c r="B9448" t="s">
        <v>22</v>
      </c>
      <c r="C9448" s="1">
        <v>44723</v>
      </c>
      <c r="D9448" s="1">
        <v>44819</v>
      </c>
      <c r="E9448">
        <f>VLOOKUP(data[[#This Row],[id_campaign]],campaign[],4,FALSE)</f>
        <v>66</v>
      </c>
      <c r="F9448" t="str">
        <f>VLOOKUP(data[[#This Row],[id_campaign]],campaign[],2,FALSE)</f>
        <v>NonUSTravel</v>
      </c>
      <c r="G9448" t="str">
        <f>VLOOKUP(data[[#This Row],[id_customer]],customer[],2,FALSE)</f>
        <v>Kial Mangon</v>
      </c>
      <c r="H9448" t="str">
        <f>data[[#This Row],[id_customer]]&amp;data[[#This Row],[id_campaign]]</f>
        <v>C0595cam10</v>
      </c>
      <c r="I9448">
        <f>DATEDIF(data[[#This Row],[join_date]],data[[#This Row],[buy_date]],"M")</f>
        <v>3</v>
      </c>
    </row>
    <row r="9449" spans="1:9" x14ac:dyDescent="0.25">
      <c r="A9449" t="s">
        <v>2421</v>
      </c>
      <c r="B9449" t="s">
        <v>22</v>
      </c>
      <c r="C9449" s="1">
        <v>44723</v>
      </c>
      <c r="D9449" s="1">
        <v>44854</v>
      </c>
      <c r="E9449">
        <f>VLOOKUP(data[[#This Row],[id_campaign]],campaign[],4,FALSE)</f>
        <v>66</v>
      </c>
      <c r="F9449" t="str">
        <f>VLOOKUP(data[[#This Row],[id_campaign]],campaign[],2,FALSE)</f>
        <v>NonUSTravel</v>
      </c>
      <c r="G9449" t="str">
        <f>VLOOKUP(data[[#This Row],[id_customer]],customer[],2,FALSE)</f>
        <v>Kial Mangon</v>
      </c>
      <c r="H9449" t="str">
        <f>data[[#This Row],[id_customer]]&amp;data[[#This Row],[id_campaign]]</f>
        <v>C0595cam10</v>
      </c>
      <c r="I9449">
        <f>DATEDIF(data[[#This Row],[join_date]],data[[#This Row],[buy_date]],"M")</f>
        <v>4</v>
      </c>
    </row>
    <row r="9450" spans="1:9" x14ac:dyDescent="0.25">
      <c r="A9450" t="s">
        <v>2421</v>
      </c>
      <c r="B9450" t="s">
        <v>22</v>
      </c>
      <c r="C9450" s="1">
        <v>44723</v>
      </c>
      <c r="D9450" s="1">
        <v>44888</v>
      </c>
      <c r="E9450">
        <f>VLOOKUP(data[[#This Row],[id_campaign]],campaign[],4,FALSE)</f>
        <v>66</v>
      </c>
      <c r="F9450" t="str">
        <f>VLOOKUP(data[[#This Row],[id_campaign]],campaign[],2,FALSE)</f>
        <v>NonUSTravel</v>
      </c>
      <c r="G9450" t="str">
        <f>VLOOKUP(data[[#This Row],[id_customer]],customer[],2,FALSE)</f>
        <v>Kial Mangon</v>
      </c>
      <c r="H9450" t="str">
        <f>data[[#This Row],[id_customer]]&amp;data[[#This Row],[id_campaign]]</f>
        <v>C0595cam10</v>
      </c>
      <c r="I9450">
        <f>DATEDIF(data[[#This Row],[join_date]],data[[#This Row],[buy_date]],"M")</f>
        <v>5</v>
      </c>
    </row>
    <row r="9451" spans="1:9" x14ac:dyDescent="0.25">
      <c r="A9451" t="s">
        <v>2421</v>
      </c>
      <c r="B9451" t="s">
        <v>22</v>
      </c>
      <c r="C9451" s="1">
        <v>44723</v>
      </c>
      <c r="D9451" s="1">
        <v>44946</v>
      </c>
      <c r="E9451">
        <f>VLOOKUP(data[[#This Row],[id_campaign]],campaign[],4,FALSE)</f>
        <v>66</v>
      </c>
      <c r="F9451" t="str">
        <f>VLOOKUP(data[[#This Row],[id_campaign]],campaign[],2,FALSE)</f>
        <v>NonUSTravel</v>
      </c>
      <c r="G9451" t="str">
        <f>VLOOKUP(data[[#This Row],[id_customer]],customer[],2,FALSE)</f>
        <v>Kial Mangon</v>
      </c>
      <c r="H9451" t="str">
        <f>data[[#This Row],[id_customer]]&amp;data[[#This Row],[id_campaign]]</f>
        <v>C0595cam10</v>
      </c>
      <c r="I9451">
        <f>DATEDIF(data[[#This Row],[join_date]],data[[#This Row],[buy_date]],"M")</f>
        <v>7</v>
      </c>
    </row>
    <row r="9452" spans="1:9" x14ac:dyDescent="0.25">
      <c r="A9452" t="s">
        <v>2421</v>
      </c>
      <c r="B9452" t="s">
        <v>22</v>
      </c>
      <c r="C9452" s="1">
        <v>44723</v>
      </c>
      <c r="D9452" s="1">
        <v>44996</v>
      </c>
      <c r="E9452">
        <f>VLOOKUP(data[[#This Row],[id_campaign]],campaign[],4,FALSE)</f>
        <v>66</v>
      </c>
      <c r="F9452" t="str">
        <f>VLOOKUP(data[[#This Row],[id_campaign]],campaign[],2,FALSE)</f>
        <v>NonUSTravel</v>
      </c>
      <c r="G9452" t="str">
        <f>VLOOKUP(data[[#This Row],[id_customer]],customer[],2,FALSE)</f>
        <v>Kial Mangon</v>
      </c>
      <c r="H9452" t="str">
        <f>data[[#This Row],[id_customer]]&amp;data[[#This Row],[id_campaign]]</f>
        <v>C0595cam10</v>
      </c>
      <c r="I9452">
        <f>DATEDIF(data[[#This Row],[join_date]],data[[#This Row],[buy_date]],"M")</f>
        <v>9</v>
      </c>
    </row>
    <row r="9453" spans="1:9" x14ac:dyDescent="0.25">
      <c r="A9453" t="s">
        <v>2421</v>
      </c>
      <c r="B9453" t="s">
        <v>22</v>
      </c>
      <c r="C9453" s="1">
        <v>44723</v>
      </c>
      <c r="D9453" s="1">
        <v>45060</v>
      </c>
      <c r="E9453">
        <f>VLOOKUP(data[[#This Row],[id_campaign]],campaign[],4,FALSE)</f>
        <v>66</v>
      </c>
      <c r="F9453" t="str">
        <f>VLOOKUP(data[[#This Row],[id_campaign]],campaign[],2,FALSE)</f>
        <v>NonUSTravel</v>
      </c>
      <c r="G9453" t="str">
        <f>VLOOKUP(data[[#This Row],[id_customer]],customer[],2,FALSE)</f>
        <v>Kial Mangon</v>
      </c>
      <c r="H9453" t="str">
        <f>data[[#This Row],[id_customer]]&amp;data[[#This Row],[id_campaign]]</f>
        <v>C0595cam10</v>
      </c>
      <c r="I9453">
        <f>DATEDIF(data[[#This Row],[join_date]],data[[#This Row],[buy_date]],"M")</f>
        <v>11</v>
      </c>
    </row>
    <row r="9454" spans="1:9" x14ac:dyDescent="0.25">
      <c r="A9454" t="s">
        <v>2421</v>
      </c>
      <c r="B9454" t="s">
        <v>16</v>
      </c>
      <c r="C9454" s="1">
        <v>44884</v>
      </c>
      <c r="D9454" s="1">
        <v>44884</v>
      </c>
      <c r="E9454">
        <f>VLOOKUP(data[[#This Row],[id_campaign]],campaign[],4,FALSE)</f>
        <v>25</v>
      </c>
      <c r="F9454" t="str">
        <f>VLOOKUP(data[[#This Row],[id_campaign]],campaign[],2,FALSE)</f>
        <v>BuysViaMailOrder</v>
      </c>
      <c r="G9454" t="str">
        <f>VLOOKUP(data[[#This Row],[id_customer]],customer[],2,FALSE)</f>
        <v>Kial Mangon</v>
      </c>
      <c r="H9454" t="str">
        <f>data[[#This Row],[id_customer]]&amp;data[[#This Row],[id_campaign]]</f>
        <v>C0595cam07</v>
      </c>
      <c r="I9454">
        <f>DATEDIF(data[[#This Row],[join_date]],data[[#This Row],[buy_date]],"M")</f>
        <v>0</v>
      </c>
    </row>
    <row r="9455" spans="1:9" x14ac:dyDescent="0.25">
      <c r="A9455" t="s">
        <v>2421</v>
      </c>
      <c r="B9455" t="s">
        <v>16</v>
      </c>
      <c r="C9455" s="1">
        <v>44884</v>
      </c>
      <c r="D9455" s="1">
        <v>44926</v>
      </c>
      <c r="E9455">
        <f>VLOOKUP(data[[#This Row],[id_campaign]],campaign[],4,FALSE)</f>
        <v>25</v>
      </c>
      <c r="F9455" t="str">
        <f>VLOOKUP(data[[#This Row],[id_campaign]],campaign[],2,FALSE)</f>
        <v>BuysViaMailOrder</v>
      </c>
      <c r="G9455" t="str">
        <f>VLOOKUP(data[[#This Row],[id_customer]],customer[],2,FALSE)</f>
        <v>Kial Mangon</v>
      </c>
      <c r="H9455" t="str">
        <f>data[[#This Row],[id_customer]]&amp;data[[#This Row],[id_campaign]]</f>
        <v>C0595cam07</v>
      </c>
      <c r="I9455">
        <f>DATEDIF(data[[#This Row],[join_date]],data[[#This Row],[buy_date]],"M")</f>
        <v>1</v>
      </c>
    </row>
    <row r="9456" spans="1:9" x14ac:dyDescent="0.25">
      <c r="A9456" t="s">
        <v>2421</v>
      </c>
      <c r="B9456" t="s">
        <v>16</v>
      </c>
      <c r="C9456" s="1">
        <v>44884</v>
      </c>
      <c r="D9456" s="1">
        <v>44952</v>
      </c>
      <c r="E9456">
        <f>VLOOKUP(data[[#This Row],[id_campaign]],campaign[],4,FALSE)</f>
        <v>25</v>
      </c>
      <c r="F9456" t="str">
        <f>VLOOKUP(data[[#This Row],[id_campaign]],campaign[],2,FALSE)</f>
        <v>BuysViaMailOrder</v>
      </c>
      <c r="G9456" t="str">
        <f>VLOOKUP(data[[#This Row],[id_customer]],customer[],2,FALSE)</f>
        <v>Kial Mangon</v>
      </c>
      <c r="H9456" t="str">
        <f>data[[#This Row],[id_customer]]&amp;data[[#This Row],[id_campaign]]</f>
        <v>C0595cam07</v>
      </c>
      <c r="I9456">
        <f>DATEDIF(data[[#This Row],[join_date]],data[[#This Row],[buy_date]],"M")</f>
        <v>2</v>
      </c>
    </row>
    <row r="9457" spans="1:9" x14ac:dyDescent="0.25">
      <c r="A9457" t="s">
        <v>2421</v>
      </c>
      <c r="B9457" t="s">
        <v>16</v>
      </c>
      <c r="C9457" s="1">
        <v>44884</v>
      </c>
      <c r="D9457" s="1">
        <v>44959</v>
      </c>
      <c r="E9457">
        <f>VLOOKUP(data[[#This Row],[id_campaign]],campaign[],4,FALSE)</f>
        <v>25</v>
      </c>
      <c r="F9457" t="str">
        <f>VLOOKUP(data[[#This Row],[id_campaign]],campaign[],2,FALSE)</f>
        <v>BuysViaMailOrder</v>
      </c>
      <c r="G9457" t="str">
        <f>VLOOKUP(data[[#This Row],[id_customer]],customer[],2,FALSE)</f>
        <v>Kial Mangon</v>
      </c>
      <c r="H9457" t="str">
        <f>data[[#This Row],[id_customer]]&amp;data[[#This Row],[id_campaign]]</f>
        <v>C0595cam07</v>
      </c>
      <c r="I9457">
        <f>DATEDIF(data[[#This Row],[join_date]],data[[#This Row],[buy_date]],"M")</f>
        <v>2</v>
      </c>
    </row>
    <row r="9458" spans="1:9" x14ac:dyDescent="0.25">
      <c r="A9458" t="s">
        <v>2421</v>
      </c>
      <c r="B9458" t="s">
        <v>16</v>
      </c>
      <c r="C9458" s="1">
        <v>44884</v>
      </c>
      <c r="D9458" s="1">
        <v>45016</v>
      </c>
      <c r="E9458">
        <f>VLOOKUP(data[[#This Row],[id_campaign]],campaign[],4,FALSE)</f>
        <v>25</v>
      </c>
      <c r="F9458" t="str">
        <f>VLOOKUP(data[[#This Row],[id_campaign]],campaign[],2,FALSE)</f>
        <v>BuysViaMailOrder</v>
      </c>
      <c r="G9458" t="str">
        <f>VLOOKUP(data[[#This Row],[id_customer]],customer[],2,FALSE)</f>
        <v>Kial Mangon</v>
      </c>
      <c r="H9458" t="str">
        <f>data[[#This Row],[id_customer]]&amp;data[[#This Row],[id_campaign]]</f>
        <v>C0595cam07</v>
      </c>
      <c r="I9458">
        <f>DATEDIF(data[[#This Row],[join_date]],data[[#This Row],[buy_date]],"M")</f>
        <v>4</v>
      </c>
    </row>
    <row r="9459" spans="1:9" x14ac:dyDescent="0.25">
      <c r="A9459" t="s">
        <v>2421</v>
      </c>
      <c r="B9459" t="s">
        <v>16</v>
      </c>
      <c r="C9459" s="1">
        <v>44884</v>
      </c>
      <c r="D9459" s="1">
        <v>45043</v>
      </c>
      <c r="E9459">
        <f>VLOOKUP(data[[#This Row],[id_campaign]],campaign[],4,FALSE)</f>
        <v>25</v>
      </c>
      <c r="F9459" t="str">
        <f>VLOOKUP(data[[#This Row],[id_campaign]],campaign[],2,FALSE)</f>
        <v>BuysViaMailOrder</v>
      </c>
      <c r="G9459" t="str">
        <f>VLOOKUP(data[[#This Row],[id_customer]],customer[],2,FALSE)</f>
        <v>Kial Mangon</v>
      </c>
      <c r="H9459" t="str">
        <f>data[[#This Row],[id_customer]]&amp;data[[#This Row],[id_campaign]]</f>
        <v>C0595cam07</v>
      </c>
      <c r="I9459">
        <f>DATEDIF(data[[#This Row],[join_date]],data[[#This Row],[buy_date]],"M")</f>
        <v>5</v>
      </c>
    </row>
    <row r="9460" spans="1:9" x14ac:dyDescent="0.25">
      <c r="A9460" t="s">
        <v>2421</v>
      </c>
      <c r="B9460" t="s">
        <v>16</v>
      </c>
      <c r="C9460" s="1">
        <v>44884</v>
      </c>
      <c r="D9460" s="1">
        <v>45066</v>
      </c>
      <c r="E9460">
        <f>VLOOKUP(data[[#This Row],[id_campaign]],campaign[],4,FALSE)</f>
        <v>25</v>
      </c>
      <c r="F9460" t="str">
        <f>VLOOKUP(data[[#This Row],[id_campaign]],campaign[],2,FALSE)</f>
        <v>BuysViaMailOrder</v>
      </c>
      <c r="G9460" t="str">
        <f>VLOOKUP(data[[#This Row],[id_customer]],customer[],2,FALSE)</f>
        <v>Kial Mangon</v>
      </c>
      <c r="H9460" t="str">
        <f>data[[#This Row],[id_customer]]&amp;data[[#This Row],[id_campaign]]</f>
        <v>C0595cam07</v>
      </c>
      <c r="I9460">
        <f>DATEDIF(data[[#This Row],[join_date]],data[[#This Row],[buy_date]],"M")</f>
        <v>6</v>
      </c>
    </row>
    <row r="9461" spans="1:9" x14ac:dyDescent="0.25">
      <c r="A9461" t="s">
        <v>2421</v>
      </c>
      <c r="B9461" t="s">
        <v>16</v>
      </c>
      <c r="C9461" s="1">
        <v>44884</v>
      </c>
      <c r="D9461" s="1">
        <v>45078</v>
      </c>
      <c r="E9461">
        <f>VLOOKUP(data[[#This Row],[id_campaign]],campaign[],4,FALSE)</f>
        <v>25</v>
      </c>
      <c r="F9461" t="str">
        <f>VLOOKUP(data[[#This Row],[id_campaign]],campaign[],2,FALSE)</f>
        <v>BuysViaMailOrder</v>
      </c>
      <c r="G9461" t="str">
        <f>VLOOKUP(data[[#This Row],[id_customer]],customer[],2,FALSE)</f>
        <v>Kial Mangon</v>
      </c>
      <c r="H9461" t="str">
        <f>data[[#This Row],[id_customer]]&amp;data[[#This Row],[id_campaign]]</f>
        <v>C0595cam07</v>
      </c>
      <c r="I9461">
        <f>DATEDIF(data[[#This Row],[join_date]],data[[#This Row],[buy_date]],"M")</f>
        <v>6</v>
      </c>
    </row>
    <row r="9462" spans="1:9" x14ac:dyDescent="0.25">
      <c r="A9462" t="s">
        <v>2425</v>
      </c>
      <c r="B9462" t="s">
        <v>12</v>
      </c>
      <c r="C9462" s="1">
        <v>44701</v>
      </c>
      <c r="D9462" s="1">
        <v>44701</v>
      </c>
      <c r="E9462">
        <f>VLOOKUP(data[[#This Row],[id_campaign]],campaign[],4,FALSE)</f>
        <v>22</v>
      </c>
      <c r="F9462" t="str">
        <f>VLOOKUP(data[[#This Row],[id_campaign]],campaign[],2,FALSE)</f>
        <v>RVOwner</v>
      </c>
      <c r="G9462" t="str">
        <f>VLOOKUP(data[[#This Row],[id_customer]],customer[],2,FALSE)</f>
        <v>Beulah Applegarth</v>
      </c>
      <c r="H9462" t="str">
        <f>data[[#This Row],[id_customer]]&amp;data[[#This Row],[id_campaign]]</f>
        <v>C0596cam05</v>
      </c>
      <c r="I9462">
        <f>DATEDIF(data[[#This Row],[join_date]],data[[#This Row],[buy_date]],"M")</f>
        <v>0</v>
      </c>
    </row>
    <row r="9463" spans="1:9" x14ac:dyDescent="0.25">
      <c r="A9463" t="s">
        <v>2425</v>
      </c>
      <c r="B9463" t="s">
        <v>12</v>
      </c>
      <c r="C9463" s="1">
        <v>44701</v>
      </c>
      <c r="D9463" s="1">
        <v>44802</v>
      </c>
      <c r="E9463">
        <f>VLOOKUP(data[[#This Row],[id_campaign]],campaign[],4,FALSE)</f>
        <v>22</v>
      </c>
      <c r="F9463" t="str">
        <f>VLOOKUP(data[[#This Row],[id_campaign]],campaign[],2,FALSE)</f>
        <v>RVOwner</v>
      </c>
      <c r="G9463" t="str">
        <f>VLOOKUP(data[[#This Row],[id_customer]],customer[],2,FALSE)</f>
        <v>Beulah Applegarth</v>
      </c>
      <c r="H9463" t="str">
        <f>data[[#This Row],[id_customer]]&amp;data[[#This Row],[id_campaign]]</f>
        <v>C0596cam05</v>
      </c>
      <c r="I9463">
        <f>DATEDIF(data[[#This Row],[join_date]],data[[#This Row],[buy_date]],"M")</f>
        <v>3</v>
      </c>
    </row>
    <row r="9464" spans="1:9" x14ac:dyDescent="0.25">
      <c r="A9464" t="s">
        <v>2425</v>
      </c>
      <c r="B9464" t="s">
        <v>12</v>
      </c>
      <c r="C9464" s="1">
        <v>44701</v>
      </c>
      <c r="D9464" s="1">
        <v>44826</v>
      </c>
      <c r="E9464">
        <f>VLOOKUP(data[[#This Row],[id_campaign]],campaign[],4,FALSE)</f>
        <v>22</v>
      </c>
      <c r="F9464" t="str">
        <f>VLOOKUP(data[[#This Row],[id_campaign]],campaign[],2,FALSE)</f>
        <v>RVOwner</v>
      </c>
      <c r="G9464" t="str">
        <f>VLOOKUP(data[[#This Row],[id_customer]],customer[],2,FALSE)</f>
        <v>Beulah Applegarth</v>
      </c>
      <c r="H9464" t="str">
        <f>data[[#This Row],[id_customer]]&amp;data[[#This Row],[id_campaign]]</f>
        <v>C0596cam05</v>
      </c>
      <c r="I9464">
        <f>DATEDIF(data[[#This Row],[join_date]],data[[#This Row],[buy_date]],"M")</f>
        <v>4</v>
      </c>
    </row>
    <row r="9465" spans="1:9" x14ac:dyDescent="0.25">
      <c r="A9465" t="s">
        <v>2425</v>
      </c>
      <c r="B9465" t="s">
        <v>12</v>
      </c>
      <c r="C9465" s="1">
        <v>44701</v>
      </c>
      <c r="D9465" s="1">
        <v>44854</v>
      </c>
      <c r="E9465">
        <f>VLOOKUP(data[[#This Row],[id_campaign]],campaign[],4,FALSE)</f>
        <v>22</v>
      </c>
      <c r="F9465" t="str">
        <f>VLOOKUP(data[[#This Row],[id_campaign]],campaign[],2,FALSE)</f>
        <v>RVOwner</v>
      </c>
      <c r="G9465" t="str">
        <f>VLOOKUP(data[[#This Row],[id_customer]],customer[],2,FALSE)</f>
        <v>Beulah Applegarth</v>
      </c>
      <c r="H9465" t="str">
        <f>data[[#This Row],[id_customer]]&amp;data[[#This Row],[id_campaign]]</f>
        <v>C0596cam05</v>
      </c>
      <c r="I9465">
        <f>DATEDIF(data[[#This Row],[join_date]],data[[#This Row],[buy_date]],"M")</f>
        <v>5</v>
      </c>
    </row>
    <row r="9466" spans="1:9" x14ac:dyDescent="0.25">
      <c r="A9466" t="s">
        <v>2425</v>
      </c>
      <c r="B9466" t="s">
        <v>12</v>
      </c>
      <c r="C9466" s="1">
        <v>44701</v>
      </c>
      <c r="D9466" s="1">
        <v>44868</v>
      </c>
      <c r="E9466">
        <f>VLOOKUP(data[[#This Row],[id_campaign]],campaign[],4,FALSE)</f>
        <v>22</v>
      </c>
      <c r="F9466" t="str">
        <f>VLOOKUP(data[[#This Row],[id_campaign]],campaign[],2,FALSE)</f>
        <v>RVOwner</v>
      </c>
      <c r="G9466" t="str">
        <f>VLOOKUP(data[[#This Row],[id_customer]],customer[],2,FALSE)</f>
        <v>Beulah Applegarth</v>
      </c>
      <c r="H9466" t="str">
        <f>data[[#This Row],[id_customer]]&amp;data[[#This Row],[id_campaign]]</f>
        <v>C0596cam05</v>
      </c>
      <c r="I9466">
        <f>DATEDIF(data[[#This Row],[join_date]],data[[#This Row],[buy_date]],"M")</f>
        <v>5</v>
      </c>
    </row>
    <row r="9467" spans="1:9" x14ac:dyDescent="0.25">
      <c r="A9467" t="s">
        <v>2425</v>
      </c>
      <c r="B9467" t="s">
        <v>12</v>
      </c>
      <c r="C9467" s="1">
        <v>44701</v>
      </c>
      <c r="D9467" s="1">
        <v>44919</v>
      </c>
      <c r="E9467">
        <f>VLOOKUP(data[[#This Row],[id_campaign]],campaign[],4,FALSE)</f>
        <v>22</v>
      </c>
      <c r="F9467" t="str">
        <f>VLOOKUP(data[[#This Row],[id_campaign]],campaign[],2,FALSE)</f>
        <v>RVOwner</v>
      </c>
      <c r="G9467" t="str">
        <f>VLOOKUP(data[[#This Row],[id_customer]],customer[],2,FALSE)</f>
        <v>Beulah Applegarth</v>
      </c>
      <c r="H9467" t="str">
        <f>data[[#This Row],[id_customer]]&amp;data[[#This Row],[id_campaign]]</f>
        <v>C0596cam05</v>
      </c>
      <c r="I9467">
        <f>DATEDIF(data[[#This Row],[join_date]],data[[#This Row],[buy_date]],"M")</f>
        <v>7</v>
      </c>
    </row>
    <row r="9468" spans="1:9" x14ac:dyDescent="0.25">
      <c r="A9468" t="s">
        <v>2425</v>
      </c>
      <c r="B9468" t="s">
        <v>12</v>
      </c>
      <c r="C9468" s="1">
        <v>44701</v>
      </c>
      <c r="D9468" s="1">
        <v>44948</v>
      </c>
      <c r="E9468">
        <f>VLOOKUP(data[[#This Row],[id_campaign]],campaign[],4,FALSE)</f>
        <v>22</v>
      </c>
      <c r="F9468" t="str">
        <f>VLOOKUP(data[[#This Row],[id_campaign]],campaign[],2,FALSE)</f>
        <v>RVOwner</v>
      </c>
      <c r="G9468" t="str">
        <f>VLOOKUP(data[[#This Row],[id_customer]],customer[],2,FALSE)</f>
        <v>Beulah Applegarth</v>
      </c>
      <c r="H9468" t="str">
        <f>data[[#This Row],[id_customer]]&amp;data[[#This Row],[id_campaign]]</f>
        <v>C0596cam05</v>
      </c>
      <c r="I9468">
        <f>DATEDIF(data[[#This Row],[join_date]],data[[#This Row],[buy_date]],"M")</f>
        <v>8</v>
      </c>
    </row>
    <row r="9469" spans="1:9" x14ac:dyDescent="0.25">
      <c r="A9469" t="s">
        <v>2425</v>
      </c>
      <c r="B9469" t="s">
        <v>12</v>
      </c>
      <c r="C9469" s="1">
        <v>44701</v>
      </c>
      <c r="D9469" s="1">
        <v>44987</v>
      </c>
      <c r="E9469">
        <f>VLOOKUP(data[[#This Row],[id_campaign]],campaign[],4,FALSE)</f>
        <v>22</v>
      </c>
      <c r="F9469" t="str">
        <f>VLOOKUP(data[[#This Row],[id_campaign]],campaign[],2,FALSE)</f>
        <v>RVOwner</v>
      </c>
      <c r="G9469" t="str">
        <f>VLOOKUP(data[[#This Row],[id_customer]],customer[],2,FALSE)</f>
        <v>Beulah Applegarth</v>
      </c>
      <c r="H9469" t="str">
        <f>data[[#This Row],[id_customer]]&amp;data[[#This Row],[id_campaign]]</f>
        <v>C0596cam05</v>
      </c>
      <c r="I9469">
        <f>DATEDIF(data[[#This Row],[join_date]],data[[#This Row],[buy_date]],"M")</f>
        <v>9</v>
      </c>
    </row>
    <row r="9470" spans="1:9" x14ac:dyDescent="0.25">
      <c r="A9470" t="s">
        <v>2425</v>
      </c>
      <c r="B9470" t="s">
        <v>12</v>
      </c>
      <c r="C9470" s="1">
        <v>44701</v>
      </c>
      <c r="D9470" s="1">
        <v>45041</v>
      </c>
      <c r="E9470">
        <f>VLOOKUP(data[[#This Row],[id_campaign]],campaign[],4,FALSE)</f>
        <v>22</v>
      </c>
      <c r="F9470" t="str">
        <f>VLOOKUP(data[[#This Row],[id_campaign]],campaign[],2,FALSE)</f>
        <v>RVOwner</v>
      </c>
      <c r="G9470" t="str">
        <f>VLOOKUP(data[[#This Row],[id_customer]],customer[],2,FALSE)</f>
        <v>Beulah Applegarth</v>
      </c>
      <c r="H9470" t="str">
        <f>data[[#This Row],[id_customer]]&amp;data[[#This Row],[id_campaign]]</f>
        <v>C0596cam05</v>
      </c>
      <c r="I9470">
        <f>DATEDIF(data[[#This Row],[join_date]],data[[#This Row],[buy_date]],"M")</f>
        <v>11</v>
      </c>
    </row>
    <row r="9471" spans="1:9" x14ac:dyDescent="0.25">
      <c r="A9471" t="s">
        <v>2425</v>
      </c>
      <c r="B9471" t="s">
        <v>30</v>
      </c>
      <c r="C9471" s="1">
        <v>44720</v>
      </c>
      <c r="D9471" s="1">
        <v>44720</v>
      </c>
      <c r="E9471">
        <f>VLOOKUP(data[[#This Row],[id_campaign]],campaign[],4,FALSE)</f>
        <v>28</v>
      </c>
      <c r="F9471" t="str">
        <f>VLOOKUP(data[[#This Row],[id_campaign]],campaign[],2,FALSE)</f>
        <v>NotNewCellphoneUser</v>
      </c>
      <c r="G9471" t="str">
        <f>VLOOKUP(data[[#This Row],[id_customer]],customer[],2,FALSE)</f>
        <v>Beulah Applegarth</v>
      </c>
      <c r="H9471" t="str">
        <f>data[[#This Row],[id_customer]]&amp;data[[#This Row],[id_campaign]]</f>
        <v>C0596cam14</v>
      </c>
      <c r="I9471">
        <f>DATEDIF(data[[#This Row],[join_date]],data[[#This Row],[buy_date]],"M")</f>
        <v>0</v>
      </c>
    </row>
    <row r="9472" spans="1:9" x14ac:dyDescent="0.25">
      <c r="A9472" t="s">
        <v>2425</v>
      </c>
      <c r="B9472" t="s">
        <v>30</v>
      </c>
      <c r="C9472" s="1">
        <v>44720</v>
      </c>
      <c r="D9472" s="1">
        <v>44750</v>
      </c>
      <c r="E9472">
        <f>VLOOKUP(data[[#This Row],[id_campaign]],campaign[],4,FALSE)</f>
        <v>28</v>
      </c>
      <c r="F9472" t="str">
        <f>VLOOKUP(data[[#This Row],[id_campaign]],campaign[],2,FALSE)</f>
        <v>NotNewCellphoneUser</v>
      </c>
      <c r="G9472" t="str">
        <f>VLOOKUP(data[[#This Row],[id_customer]],customer[],2,FALSE)</f>
        <v>Beulah Applegarth</v>
      </c>
      <c r="H9472" t="str">
        <f>data[[#This Row],[id_customer]]&amp;data[[#This Row],[id_campaign]]</f>
        <v>C0596cam14</v>
      </c>
      <c r="I9472">
        <f>DATEDIF(data[[#This Row],[join_date]],data[[#This Row],[buy_date]],"M")</f>
        <v>1</v>
      </c>
    </row>
    <row r="9473" spans="1:9" x14ac:dyDescent="0.25">
      <c r="A9473" t="s">
        <v>2425</v>
      </c>
      <c r="B9473" t="s">
        <v>30</v>
      </c>
      <c r="C9473" s="1">
        <v>44720</v>
      </c>
      <c r="D9473" s="1">
        <v>44787</v>
      </c>
      <c r="E9473">
        <f>VLOOKUP(data[[#This Row],[id_campaign]],campaign[],4,FALSE)</f>
        <v>28</v>
      </c>
      <c r="F9473" t="str">
        <f>VLOOKUP(data[[#This Row],[id_campaign]],campaign[],2,FALSE)</f>
        <v>NotNewCellphoneUser</v>
      </c>
      <c r="G9473" t="str">
        <f>VLOOKUP(data[[#This Row],[id_customer]],customer[],2,FALSE)</f>
        <v>Beulah Applegarth</v>
      </c>
      <c r="H9473" t="str">
        <f>data[[#This Row],[id_customer]]&amp;data[[#This Row],[id_campaign]]</f>
        <v>C0596cam14</v>
      </c>
      <c r="I9473">
        <f>DATEDIF(data[[#This Row],[join_date]],data[[#This Row],[buy_date]],"M")</f>
        <v>2</v>
      </c>
    </row>
    <row r="9474" spans="1:9" x14ac:dyDescent="0.25">
      <c r="A9474" t="s">
        <v>2425</v>
      </c>
      <c r="B9474" t="s">
        <v>30</v>
      </c>
      <c r="C9474" s="1">
        <v>44720</v>
      </c>
      <c r="D9474" s="1">
        <v>44814</v>
      </c>
      <c r="E9474">
        <f>VLOOKUP(data[[#This Row],[id_campaign]],campaign[],4,FALSE)</f>
        <v>28</v>
      </c>
      <c r="F9474" t="str">
        <f>VLOOKUP(data[[#This Row],[id_campaign]],campaign[],2,FALSE)</f>
        <v>NotNewCellphoneUser</v>
      </c>
      <c r="G9474" t="str">
        <f>VLOOKUP(data[[#This Row],[id_customer]],customer[],2,FALSE)</f>
        <v>Beulah Applegarth</v>
      </c>
      <c r="H9474" t="str">
        <f>data[[#This Row],[id_customer]]&amp;data[[#This Row],[id_campaign]]</f>
        <v>C0596cam14</v>
      </c>
      <c r="I9474">
        <f>DATEDIF(data[[#This Row],[join_date]],data[[#This Row],[buy_date]],"M")</f>
        <v>3</v>
      </c>
    </row>
    <row r="9475" spans="1:9" x14ac:dyDescent="0.25">
      <c r="A9475" t="s">
        <v>2425</v>
      </c>
      <c r="B9475" t="s">
        <v>30</v>
      </c>
      <c r="C9475" s="1">
        <v>44720</v>
      </c>
      <c r="D9475" s="1">
        <v>44853</v>
      </c>
      <c r="E9475">
        <f>VLOOKUP(data[[#This Row],[id_campaign]],campaign[],4,FALSE)</f>
        <v>28</v>
      </c>
      <c r="F9475" t="str">
        <f>VLOOKUP(data[[#This Row],[id_campaign]],campaign[],2,FALSE)</f>
        <v>NotNewCellphoneUser</v>
      </c>
      <c r="G9475" t="str">
        <f>VLOOKUP(data[[#This Row],[id_customer]],customer[],2,FALSE)</f>
        <v>Beulah Applegarth</v>
      </c>
      <c r="H9475" t="str">
        <f>data[[#This Row],[id_customer]]&amp;data[[#This Row],[id_campaign]]</f>
        <v>C0596cam14</v>
      </c>
      <c r="I9475">
        <f>DATEDIF(data[[#This Row],[join_date]],data[[#This Row],[buy_date]],"M")</f>
        <v>4</v>
      </c>
    </row>
    <row r="9476" spans="1:9" x14ac:dyDescent="0.25">
      <c r="A9476" t="s">
        <v>2425</v>
      </c>
      <c r="B9476" t="s">
        <v>30</v>
      </c>
      <c r="C9476" s="1">
        <v>44720</v>
      </c>
      <c r="D9476" s="1">
        <v>44883</v>
      </c>
      <c r="E9476">
        <f>VLOOKUP(data[[#This Row],[id_campaign]],campaign[],4,FALSE)</f>
        <v>28</v>
      </c>
      <c r="F9476" t="str">
        <f>VLOOKUP(data[[#This Row],[id_campaign]],campaign[],2,FALSE)</f>
        <v>NotNewCellphoneUser</v>
      </c>
      <c r="G9476" t="str">
        <f>VLOOKUP(data[[#This Row],[id_customer]],customer[],2,FALSE)</f>
        <v>Beulah Applegarth</v>
      </c>
      <c r="H9476" t="str">
        <f>data[[#This Row],[id_customer]]&amp;data[[#This Row],[id_campaign]]</f>
        <v>C0596cam14</v>
      </c>
      <c r="I9476">
        <f>DATEDIF(data[[#This Row],[join_date]],data[[#This Row],[buy_date]],"M")</f>
        <v>5</v>
      </c>
    </row>
    <row r="9477" spans="1:9" x14ac:dyDescent="0.25">
      <c r="A9477" t="s">
        <v>2425</v>
      </c>
      <c r="B9477" t="s">
        <v>30</v>
      </c>
      <c r="C9477" s="1">
        <v>44720</v>
      </c>
      <c r="D9477" s="1">
        <v>44907</v>
      </c>
      <c r="E9477">
        <f>VLOOKUP(data[[#This Row],[id_campaign]],campaign[],4,FALSE)</f>
        <v>28</v>
      </c>
      <c r="F9477" t="str">
        <f>VLOOKUP(data[[#This Row],[id_campaign]],campaign[],2,FALSE)</f>
        <v>NotNewCellphoneUser</v>
      </c>
      <c r="G9477" t="str">
        <f>VLOOKUP(data[[#This Row],[id_customer]],customer[],2,FALSE)</f>
        <v>Beulah Applegarth</v>
      </c>
      <c r="H9477" t="str">
        <f>data[[#This Row],[id_customer]]&amp;data[[#This Row],[id_campaign]]</f>
        <v>C0596cam14</v>
      </c>
      <c r="I9477">
        <f>DATEDIF(data[[#This Row],[join_date]],data[[#This Row],[buy_date]],"M")</f>
        <v>6</v>
      </c>
    </row>
    <row r="9478" spans="1:9" x14ac:dyDescent="0.25">
      <c r="A9478" t="s">
        <v>2425</v>
      </c>
      <c r="B9478" t="s">
        <v>30</v>
      </c>
      <c r="C9478" s="1">
        <v>44720</v>
      </c>
      <c r="D9478" s="1">
        <v>44946</v>
      </c>
      <c r="E9478">
        <f>VLOOKUP(data[[#This Row],[id_campaign]],campaign[],4,FALSE)</f>
        <v>28</v>
      </c>
      <c r="F9478" t="str">
        <f>VLOOKUP(data[[#This Row],[id_campaign]],campaign[],2,FALSE)</f>
        <v>NotNewCellphoneUser</v>
      </c>
      <c r="G9478" t="str">
        <f>VLOOKUP(data[[#This Row],[id_customer]],customer[],2,FALSE)</f>
        <v>Beulah Applegarth</v>
      </c>
      <c r="H9478" t="str">
        <f>data[[#This Row],[id_customer]]&amp;data[[#This Row],[id_campaign]]</f>
        <v>C0596cam14</v>
      </c>
      <c r="I9478">
        <f>DATEDIF(data[[#This Row],[join_date]],data[[#This Row],[buy_date]],"M")</f>
        <v>7</v>
      </c>
    </row>
    <row r="9479" spans="1:9" x14ac:dyDescent="0.25">
      <c r="A9479" t="s">
        <v>2425</v>
      </c>
      <c r="B9479" t="s">
        <v>30</v>
      </c>
      <c r="C9479" s="1">
        <v>44720</v>
      </c>
      <c r="D9479" s="1">
        <v>44971</v>
      </c>
      <c r="E9479">
        <f>VLOOKUP(data[[#This Row],[id_campaign]],campaign[],4,FALSE)</f>
        <v>28</v>
      </c>
      <c r="F9479" t="str">
        <f>VLOOKUP(data[[#This Row],[id_campaign]],campaign[],2,FALSE)</f>
        <v>NotNewCellphoneUser</v>
      </c>
      <c r="G9479" t="str">
        <f>VLOOKUP(data[[#This Row],[id_customer]],customer[],2,FALSE)</f>
        <v>Beulah Applegarth</v>
      </c>
      <c r="H9479" t="str">
        <f>data[[#This Row],[id_customer]]&amp;data[[#This Row],[id_campaign]]</f>
        <v>C0596cam14</v>
      </c>
      <c r="I9479">
        <f>DATEDIF(data[[#This Row],[join_date]],data[[#This Row],[buy_date]],"M")</f>
        <v>8</v>
      </c>
    </row>
    <row r="9480" spans="1:9" x14ac:dyDescent="0.25">
      <c r="A9480" t="s">
        <v>2425</v>
      </c>
      <c r="B9480" t="s">
        <v>30</v>
      </c>
      <c r="C9480" s="1">
        <v>44720</v>
      </c>
      <c r="D9480" s="1">
        <v>45002</v>
      </c>
      <c r="E9480">
        <f>VLOOKUP(data[[#This Row],[id_campaign]],campaign[],4,FALSE)</f>
        <v>28</v>
      </c>
      <c r="F9480" t="str">
        <f>VLOOKUP(data[[#This Row],[id_campaign]],campaign[],2,FALSE)</f>
        <v>NotNewCellphoneUser</v>
      </c>
      <c r="G9480" t="str">
        <f>VLOOKUP(data[[#This Row],[id_customer]],customer[],2,FALSE)</f>
        <v>Beulah Applegarth</v>
      </c>
      <c r="H9480" t="str">
        <f>data[[#This Row],[id_customer]]&amp;data[[#This Row],[id_campaign]]</f>
        <v>C0596cam14</v>
      </c>
      <c r="I9480">
        <f>DATEDIF(data[[#This Row],[join_date]],data[[#This Row],[buy_date]],"M")</f>
        <v>9</v>
      </c>
    </row>
    <row r="9481" spans="1:9" x14ac:dyDescent="0.25">
      <c r="A9481" t="s">
        <v>2425</v>
      </c>
      <c r="B9481" t="s">
        <v>30</v>
      </c>
      <c r="C9481" s="1">
        <v>44720</v>
      </c>
      <c r="D9481" s="1">
        <v>45036</v>
      </c>
      <c r="E9481">
        <f>VLOOKUP(data[[#This Row],[id_campaign]],campaign[],4,FALSE)</f>
        <v>28</v>
      </c>
      <c r="F9481" t="str">
        <f>VLOOKUP(data[[#This Row],[id_campaign]],campaign[],2,FALSE)</f>
        <v>NotNewCellphoneUser</v>
      </c>
      <c r="G9481" t="str">
        <f>VLOOKUP(data[[#This Row],[id_customer]],customer[],2,FALSE)</f>
        <v>Beulah Applegarth</v>
      </c>
      <c r="H9481" t="str">
        <f>data[[#This Row],[id_customer]]&amp;data[[#This Row],[id_campaign]]</f>
        <v>C0596cam14</v>
      </c>
      <c r="I9481">
        <f>DATEDIF(data[[#This Row],[join_date]],data[[#This Row],[buy_date]],"M")</f>
        <v>10</v>
      </c>
    </row>
    <row r="9482" spans="1:9" x14ac:dyDescent="0.25">
      <c r="A9482" t="s">
        <v>2429</v>
      </c>
      <c r="B9482" t="s">
        <v>30</v>
      </c>
      <c r="C9482" s="1">
        <v>44602</v>
      </c>
      <c r="D9482" s="1">
        <v>44602</v>
      </c>
      <c r="E9482">
        <f>VLOOKUP(data[[#This Row],[id_campaign]],campaign[],4,FALSE)</f>
        <v>28</v>
      </c>
      <c r="F9482" t="str">
        <f>VLOOKUP(data[[#This Row],[id_campaign]],campaign[],2,FALSE)</f>
        <v>NotNewCellphoneUser</v>
      </c>
      <c r="G9482" t="str">
        <f>VLOOKUP(data[[#This Row],[id_customer]],customer[],2,FALSE)</f>
        <v>Katine Bravington</v>
      </c>
      <c r="H9482" t="str">
        <f>data[[#This Row],[id_customer]]&amp;data[[#This Row],[id_campaign]]</f>
        <v>C0597cam14</v>
      </c>
      <c r="I9482">
        <f>DATEDIF(data[[#This Row],[join_date]],data[[#This Row],[buy_date]],"M")</f>
        <v>0</v>
      </c>
    </row>
    <row r="9483" spans="1:9" x14ac:dyDescent="0.25">
      <c r="A9483" t="s">
        <v>2429</v>
      </c>
      <c r="B9483" t="s">
        <v>30</v>
      </c>
      <c r="C9483" s="1">
        <v>44602</v>
      </c>
      <c r="D9483" s="1">
        <v>44643</v>
      </c>
      <c r="E9483">
        <f>VLOOKUP(data[[#This Row],[id_campaign]],campaign[],4,FALSE)</f>
        <v>28</v>
      </c>
      <c r="F9483" t="str">
        <f>VLOOKUP(data[[#This Row],[id_campaign]],campaign[],2,FALSE)</f>
        <v>NotNewCellphoneUser</v>
      </c>
      <c r="G9483" t="str">
        <f>VLOOKUP(data[[#This Row],[id_customer]],customer[],2,FALSE)</f>
        <v>Katine Bravington</v>
      </c>
      <c r="H9483" t="str">
        <f>data[[#This Row],[id_customer]]&amp;data[[#This Row],[id_campaign]]</f>
        <v>C0597cam14</v>
      </c>
      <c r="I9483">
        <f>DATEDIF(data[[#This Row],[join_date]],data[[#This Row],[buy_date]],"M")</f>
        <v>1</v>
      </c>
    </row>
    <row r="9484" spans="1:9" x14ac:dyDescent="0.25">
      <c r="A9484" t="s">
        <v>2429</v>
      </c>
      <c r="B9484" t="s">
        <v>30</v>
      </c>
      <c r="C9484" s="1">
        <v>44602</v>
      </c>
      <c r="D9484" s="1">
        <v>44701</v>
      </c>
      <c r="E9484">
        <f>VLOOKUP(data[[#This Row],[id_campaign]],campaign[],4,FALSE)</f>
        <v>28</v>
      </c>
      <c r="F9484" t="str">
        <f>VLOOKUP(data[[#This Row],[id_campaign]],campaign[],2,FALSE)</f>
        <v>NotNewCellphoneUser</v>
      </c>
      <c r="G9484" t="str">
        <f>VLOOKUP(data[[#This Row],[id_customer]],customer[],2,FALSE)</f>
        <v>Katine Bravington</v>
      </c>
      <c r="H9484" t="str">
        <f>data[[#This Row],[id_customer]]&amp;data[[#This Row],[id_campaign]]</f>
        <v>C0597cam14</v>
      </c>
      <c r="I9484">
        <f>DATEDIF(data[[#This Row],[join_date]],data[[#This Row],[buy_date]],"M")</f>
        <v>3</v>
      </c>
    </row>
    <row r="9485" spans="1:9" x14ac:dyDescent="0.25">
      <c r="A9485" t="s">
        <v>2429</v>
      </c>
      <c r="B9485" t="s">
        <v>30</v>
      </c>
      <c r="C9485" s="1">
        <v>44602</v>
      </c>
      <c r="D9485" s="1">
        <v>44759</v>
      </c>
      <c r="E9485">
        <f>VLOOKUP(data[[#This Row],[id_campaign]],campaign[],4,FALSE)</f>
        <v>28</v>
      </c>
      <c r="F9485" t="str">
        <f>VLOOKUP(data[[#This Row],[id_campaign]],campaign[],2,FALSE)</f>
        <v>NotNewCellphoneUser</v>
      </c>
      <c r="G9485" t="str">
        <f>VLOOKUP(data[[#This Row],[id_customer]],customer[],2,FALSE)</f>
        <v>Katine Bravington</v>
      </c>
      <c r="H9485" t="str">
        <f>data[[#This Row],[id_customer]]&amp;data[[#This Row],[id_campaign]]</f>
        <v>C0597cam14</v>
      </c>
      <c r="I9485">
        <f>DATEDIF(data[[#This Row],[join_date]],data[[#This Row],[buy_date]],"M")</f>
        <v>5</v>
      </c>
    </row>
    <row r="9486" spans="1:9" x14ac:dyDescent="0.25">
      <c r="A9486" t="s">
        <v>2429</v>
      </c>
      <c r="B9486" t="s">
        <v>30</v>
      </c>
      <c r="C9486" s="1">
        <v>44602</v>
      </c>
      <c r="D9486" s="1">
        <v>44798</v>
      </c>
      <c r="E9486">
        <f>VLOOKUP(data[[#This Row],[id_campaign]],campaign[],4,FALSE)</f>
        <v>28</v>
      </c>
      <c r="F9486" t="str">
        <f>VLOOKUP(data[[#This Row],[id_campaign]],campaign[],2,FALSE)</f>
        <v>NotNewCellphoneUser</v>
      </c>
      <c r="G9486" t="str">
        <f>VLOOKUP(data[[#This Row],[id_customer]],customer[],2,FALSE)</f>
        <v>Katine Bravington</v>
      </c>
      <c r="H9486" t="str">
        <f>data[[#This Row],[id_customer]]&amp;data[[#This Row],[id_campaign]]</f>
        <v>C0597cam14</v>
      </c>
      <c r="I9486">
        <f>DATEDIF(data[[#This Row],[join_date]],data[[#This Row],[buy_date]],"M")</f>
        <v>6</v>
      </c>
    </row>
    <row r="9487" spans="1:9" x14ac:dyDescent="0.25">
      <c r="A9487" t="s">
        <v>2429</v>
      </c>
      <c r="B9487" t="s">
        <v>30</v>
      </c>
      <c r="C9487" s="1">
        <v>44602</v>
      </c>
      <c r="D9487" s="1">
        <v>44816</v>
      </c>
      <c r="E9487">
        <f>VLOOKUP(data[[#This Row],[id_campaign]],campaign[],4,FALSE)</f>
        <v>28</v>
      </c>
      <c r="F9487" t="str">
        <f>VLOOKUP(data[[#This Row],[id_campaign]],campaign[],2,FALSE)</f>
        <v>NotNewCellphoneUser</v>
      </c>
      <c r="G9487" t="str">
        <f>VLOOKUP(data[[#This Row],[id_customer]],customer[],2,FALSE)</f>
        <v>Katine Bravington</v>
      </c>
      <c r="H9487" t="str">
        <f>data[[#This Row],[id_customer]]&amp;data[[#This Row],[id_campaign]]</f>
        <v>C0597cam14</v>
      </c>
      <c r="I9487">
        <f>DATEDIF(data[[#This Row],[join_date]],data[[#This Row],[buy_date]],"M")</f>
        <v>7</v>
      </c>
    </row>
    <row r="9488" spans="1:9" x14ac:dyDescent="0.25">
      <c r="A9488" t="s">
        <v>2429</v>
      </c>
      <c r="B9488" t="s">
        <v>30</v>
      </c>
      <c r="C9488" s="1">
        <v>44602</v>
      </c>
      <c r="D9488" s="1">
        <v>44846</v>
      </c>
      <c r="E9488">
        <f>VLOOKUP(data[[#This Row],[id_campaign]],campaign[],4,FALSE)</f>
        <v>28</v>
      </c>
      <c r="F9488" t="str">
        <f>VLOOKUP(data[[#This Row],[id_campaign]],campaign[],2,FALSE)</f>
        <v>NotNewCellphoneUser</v>
      </c>
      <c r="G9488" t="str">
        <f>VLOOKUP(data[[#This Row],[id_customer]],customer[],2,FALSE)</f>
        <v>Katine Bravington</v>
      </c>
      <c r="H9488" t="str">
        <f>data[[#This Row],[id_customer]]&amp;data[[#This Row],[id_campaign]]</f>
        <v>C0597cam14</v>
      </c>
      <c r="I9488">
        <f>DATEDIF(data[[#This Row],[join_date]],data[[#This Row],[buy_date]],"M")</f>
        <v>8</v>
      </c>
    </row>
    <row r="9489" spans="1:9" x14ac:dyDescent="0.25">
      <c r="A9489" t="s">
        <v>2429</v>
      </c>
      <c r="B9489" t="s">
        <v>30</v>
      </c>
      <c r="C9489" s="1">
        <v>44602</v>
      </c>
      <c r="D9489" s="1">
        <v>44878</v>
      </c>
      <c r="E9489">
        <f>VLOOKUP(data[[#This Row],[id_campaign]],campaign[],4,FALSE)</f>
        <v>28</v>
      </c>
      <c r="F9489" t="str">
        <f>VLOOKUP(data[[#This Row],[id_campaign]],campaign[],2,FALSE)</f>
        <v>NotNewCellphoneUser</v>
      </c>
      <c r="G9489" t="str">
        <f>VLOOKUP(data[[#This Row],[id_customer]],customer[],2,FALSE)</f>
        <v>Katine Bravington</v>
      </c>
      <c r="H9489" t="str">
        <f>data[[#This Row],[id_customer]]&amp;data[[#This Row],[id_campaign]]</f>
        <v>C0597cam14</v>
      </c>
      <c r="I9489">
        <f>DATEDIF(data[[#This Row],[join_date]],data[[#This Row],[buy_date]],"M")</f>
        <v>9</v>
      </c>
    </row>
    <row r="9490" spans="1:9" x14ac:dyDescent="0.25">
      <c r="A9490" t="s">
        <v>2429</v>
      </c>
      <c r="B9490" t="s">
        <v>30</v>
      </c>
      <c r="C9490" s="1">
        <v>44602</v>
      </c>
      <c r="D9490" s="1">
        <v>44918</v>
      </c>
      <c r="E9490">
        <f>VLOOKUP(data[[#This Row],[id_campaign]],campaign[],4,FALSE)</f>
        <v>28</v>
      </c>
      <c r="F9490" t="str">
        <f>VLOOKUP(data[[#This Row],[id_campaign]],campaign[],2,FALSE)</f>
        <v>NotNewCellphoneUser</v>
      </c>
      <c r="G9490" t="str">
        <f>VLOOKUP(data[[#This Row],[id_customer]],customer[],2,FALSE)</f>
        <v>Katine Bravington</v>
      </c>
      <c r="H9490" t="str">
        <f>data[[#This Row],[id_customer]]&amp;data[[#This Row],[id_campaign]]</f>
        <v>C0597cam14</v>
      </c>
      <c r="I9490">
        <f>DATEDIF(data[[#This Row],[join_date]],data[[#This Row],[buy_date]],"M")</f>
        <v>10</v>
      </c>
    </row>
    <row r="9491" spans="1:9" x14ac:dyDescent="0.25">
      <c r="A9491" t="s">
        <v>2429</v>
      </c>
      <c r="B9491" t="s">
        <v>30</v>
      </c>
      <c r="C9491" s="1">
        <v>44602</v>
      </c>
      <c r="D9491" s="1">
        <v>44944</v>
      </c>
      <c r="E9491">
        <f>VLOOKUP(data[[#This Row],[id_campaign]],campaign[],4,FALSE)</f>
        <v>28</v>
      </c>
      <c r="F9491" t="str">
        <f>VLOOKUP(data[[#This Row],[id_campaign]],campaign[],2,FALSE)</f>
        <v>NotNewCellphoneUser</v>
      </c>
      <c r="G9491" t="str">
        <f>VLOOKUP(data[[#This Row],[id_customer]],customer[],2,FALSE)</f>
        <v>Katine Bravington</v>
      </c>
      <c r="H9491" t="str">
        <f>data[[#This Row],[id_customer]]&amp;data[[#This Row],[id_campaign]]</f>
        <v>C0597cam14</v>
      </c>
      <c r="I9491">
        <f>DATEDIF(data[[#This Row],[join_date]],data[[#This Row],[buy_date]],"M")</f>
        <v>11</v>
      </c>
    </row>
    <row r="9492" spans="1:9" x14ac:dyDescent="0.25">
      <c r="A9492" t="s">
        <v>2429</v>
      </c>
      <c r="B9492" t="s">
        <v>30</v>
      </c>
      <c r="C9492" s="1">
        <v>44602</v>
      </c>
      <c r="D9492" s="1">
        <v>44977</v>
      </c>
      <c r="E9492">
        <f>VLOOKUP(data[[#This Row],[id_campaign]],campaign[],4,FALSE)</f>
        <v>28</v>
      </c>
      <c r="F9492" t="str">
        <f>VLOOKUP(data[[#This Row],[id_campaign]],campaign[],2,FALSE)</f>
        <v>NotNewCellphoneUser</v>
      </c>
      <c r="G9492" t="str">
        <f>VLOOKUP(data[[#This Row],[id_customer]],customer[],2,FALSE)</f>
        <v>Katine Bravington</v>
      </c>
      <c r="H9492" t="str">
        <f>data[[#This Row],[id_customer]]&amp;data[[#This Row],[id_campaign]]</f>
        <v>C0597cam14</v>
      </c>
      <c r="I9492">
        <f>DATEDIF(data[[#This Row],[join_date]],data[[#This Row],[buy_date]],"M")</f>
        <v>12</v>
      </c>
    </row>
    <row r="9493" spans="1:9" x14ac:dyDescent="0.25">
      <c r="A9493" t="s">
        <v>2429</v>
      </c>
      <c r="B9493" t="s">
        <v>30</v>
      </c>
      <c r="C9493" s="1">
        <v>44602</v>
      </c>
      <c r="D9493" s="1">
        <v>44998</v>
      </c>
      <c r="E9493">
        <f>VLOOKUP(data[[#This Row],[id_campaign]],campaign[],4,FALSE)</f>
        <v>28</v>
      </c>
      <c r="F9493" t="str">
        <f>VLOOKUP(data[[#This Row],[id_campaign]],campaign[],2,FALSE)</f>
        <v>NotNewCellphoneUser</v>
      </c>
      <c r="G9493" t="str">
        <f>VLOOKUP(data[[#This Row],[id_customer]],customer[],2,FALSE)</f>
        <v>Katine Bravington</v>
      </c>
      <c r="H9493" t="str">
        <f>data[[#This Row],[id_customer]]&amp;data[[#This Row],[id_campaign]]</f>
        <v>C0597cam14</v>
      </c>
      <c r="I9493">
        <f>DATEDIF(data[[#This Row],[join_date]],data[[#This Row],[buy_date]],"M")</f>
        <v>13</v>
      </c>
    </row>
    <row r="9494" spans="1:9" x14ac:dyDescent="0.25">
      <c r="A9494" t="s">
        <v>2429</v>
      </c>
      <c r="B9494" t="s">
        <v>30</v>
      </c>
      <c r="C9494" s="1">
        <v>44602</v>
      </c>
      <c r="D9494" s="1">
        <v>45036</v>
      </c>
      <c r="E9494">
        <f>VLOOKUP(data[[#This Row],[id_campaign]],campaign[],4,FALSE)</f>
        <v>28</v>
      </c>
      <c r="F9494" t="str">
        <f>VLOOKUP(data[[#This Row],[id_campaign]],campaign[],2,FALSE)</f>
        <v>NotNewCellphoneUser</v>
      </c>
      <c r="G9494" t="str">
        <f>VLOOKUP(data[[#This Row],[id_customer]],customer[],2,FALSE)</f>
        <v>Katine Bravington</v>
      </c>
      <c r="H9494" t="str">
        <f>data[[#This Row],[id_customer]]&amp;data[[#This Row],[id_campaign]]</f>
        <v>C0597cam14</v>
      </c>
      <c r="I9494">
        <f>DATEDIF(data[[#This Row],[join_date]],data[[#This Row],[buy_date]],"M")</f>
        <v>14</v>
      </c>
    </row>
    <row r="9495" spans="1:9" x14ac:dyDescent="0.25">
      <c r="A9495" t="s">
        <v>2429</v>
      </c>
      <c r="B9495" t="s">
        <v>30</v>
      </c>
      <c r="C9495" s="1">
        <v>44602</v>
      </c>
      <c r="D9495" s="1">
        <v>45063</v>
      </c>
      <c r="E9495">
        <f>VLOOKUP(data[[#This Row],[id_campaign]],campaign[],4,FALSE)</f>
        <v>28</v>
      </c>
      <c r="F9495" t="str">
        <f>VLOOKUP(data[[#This Row],[id_campaign]],campaign[],2,FALSE)</f>
        <v>NotNewCellphoneUser</v>
      </c>
      <c r="G9495" t="str">
        <f>VLOOKUP(data[[#This Row],[id_customer]],customer[],2,FALSE)</f>
        <v>Katine Bravington</v>
      </c>
      <c r="H9495" t="str">
        <f>data[[#This Row],[id_customer]]&amp;data[[#This Row],[id_campaign]]</f>
        <v>C0597cam14</v>
      </c>
      <c r="I9495">
        <f>DATEDIF(data[[#This Row],[join_date]],data[[#This Row],[buy_date]],"M")</f>
        <v>15</v>
      </c>
    </row>
    <row r="9496" spans="1:9" x14ac:dyDescent="0.25">
      <c r="A9496" t="s">
        <v>2429</v>
      </c>
      <c r="B9496" t="s">
        <v>22</v>
      </c>
      <c r="C9496" s="1">
        <v>44621</v>
      </c>
      <c r="D9496" s="1">
        <v>44621</v>
      </c>
      <c r="E9496">
        <f>VLOOKUP(data[[#This Row],[id_campaign]],campaign[],4,FALSE)</f>
        <v>66</v>
      </c>
      <c r="F9496" t="str">
        <f>VLOOKUP(data[[#This Row],[id_campaign]],campaign[],2,FALSE)</f>
        <v>NonUSTravel</v>
      </c>
      <c r="G9496" t="str">
        <f>VLOOKUP(data[[#This Row],[id_customer]],customer[],2,FALSE)</f>
        <v>Katine Bravington</v>
      </c>
      <c r="H9496" t="str">
        <f>data[[#This Row],[id_customer]]&amp;data[[#This Row],[id_campaign]]</f>
        <v>C0597cam10</v>
      </c>
      <c r="I9496">
        <f>DATEDIF(data[[#This Row],[join_date]],data[[#This Row],[buy_date]],"M")</f>
        <v>0</v>
      </c>
    </row>
    <row r="9497" spans="1:9" x14ac:dyDescent="0.25">
      <c r="A9497" t="s">
        <v>2429</v>
      </c>
      <c r="B9497" t="s">
        <v>22</v>
      </c>
      <c r="C9497" s="1">
        <v>44621</v>
      </c>
      <c r="D9497" s="1">
        <v>44654</v>
      </c>
      <c r="E9497">
        <f>VLOOKUP(data[[#This Row],[id_campaign]],campaign[],4,FALSE)</f>
        <v>66</v>
      </c>
      <c r="F9497" t="str">
        <f>VLOOKUP(data[[#This Row],[id_campaign]],campaign[],2,FALSE)</f>
        <v>NonUSTravel</v>
      </c>
      <c r="G9497" t="str">
        <f>VLOOKUP(data[[#This Row],[id_customer]],customer[],2,FALSE)</f>
        <v>Katine Bravington</v>
      </c>
      <c r="H9497" t="str">
        <f>data[[#This Row],[id_customer]]&amp;data[[#This Row],[id_campaign]]</f>
        <v>C0597cam10</v>
      </c>
      <c r="I9497">
        <f>DATEDIF(data[[#This Row],[join_date]],data[[#This Row],[buy_date]],"M")</f>
        <v>1</v>
      </c>
    </row>
    <row r="9498" spans="1:9" x14ac:dyDescent="0.25">
      <c r="A9498" t="s">
        <v>2429</v>
      </c>
      <c r="B9498" t="s">
        <v>22</v>
      </c>
      <c r="C9498" s="1">
        <v>44621</v>
      </c>
      <c r="D9498" s="1">
        <v>44687</v>
      </c>
      <c r="E9498">
        <f>VLOOKUP(data[[#This Row],[id_campaign]],campaign[],4,FALSE)</f>
        <v>66</v>
      </c>
      <c r="F9498" t="str">
        <f>VLOOKUP(data[[#This Row],[id_campaign]],campaign[],2,FALSE)</f>
        <v>NonUSTravel</v>
      </c>
      <c r="G9498" t="str">
        <f>VLOOKUP(data[[#This Row],[id_customer]],customer[],2,FALSE)</f>
        <v>Katine Bravington</v>
      </c>
      <c r="H9498" t="str">
        <f>data[[#This Row],[id_customer]]&amp;data[[#This Row],[id_campaign]]</f>
        <v>C0597cam10</v>
      </c>
      <c r="I9498">
        <f>DATEDIF(data[[#This Row],[join_date]],data[[#This Row],[buy_date]],"M")</f>
        <v>2</v>
      </c>
    </row>
    <row r="9499" spans="1:9" x14ac:dyDescent="0.25">
      <c r="A9499" t="s">
        <v>2429</v>
      </c>
      <c r="B9499" t="s">
        <v>22</v>
      </c>
      <c r="C9499" s="1">
        <v>44621</v>
      </c>
      <c r="D9499" s="1">
        <v>44721</v>
      </c>
      <c r="E9499">
        <f>VLOOKUP(data[[#This Row],[id_campaign]],campaign[],4,FALSE)</f>
        <v>66</v>
      </c>
      <c r="F9499" t="str">
        <f>VLOOKUP(data[[#This Row],[id_campaign]],campaign[],2,FALSE)</f>
        <v>NonUSTravel</v>
      </c>
      <c r="G9499" t="str">
        <f>VLOOKUP(data[[#This Row],[id_customer]],customer[],2,FALSE)</f>
        <v>Katine Bravington</v>
      </c>
      <c r="H9499" t="str">
        <f>data[[#This Row],[id_customer]]&amp;data[[#This Row],[id_campaign]]</f>
        <v>C0597cam10</v>
      </c>
      <c r="I9499">
        <f>DATEDIF(data[[#This Row],[join_date]],data[[#This Row],[buy_date]],"M")</f>
        <v>3</v>
      </c>
    </row>
    <row r="9500" spans="1:9" x14ac:dyDescent="0.25">
      <c r="A9500" t="s">
        <v>2429</v>
      </c>
      <c r="B9500" t="s">
        <v>22</v>
      </c>
      <c r="C9500" s="1">
        <v>44621</v>
      </c>
      <c r="D9500" s="1">
        <v>44744</v>
      </c>
      <c r="E9500">
        <f>VLOOKUP(data[[#This Row],[id_campaign]],campaign[],4,FALSE)</f>
        <v>66</v>
      </c>
      <c r="F9500" t="str">
        <f>VLOOKUP(data[[#This Row],[id_campaign]],campaign[],2,FALSE)</f>
        <v>NonUSTravel</v>
      </c>
      <c r="G9500" t="str">
        <f>VLOOKUP(data[[#This Row],[id_customer]],customer[],2,FALSE)</f>
        <v>Katine Bravington</v>
      </c>
      <c r="H9500" t="str">
        <f>data[[#This Row],[id_customer]]&amp;data[[#This Row],[id_campaign]]</f>
        <v>C0597cam10</v>
      </c>
      <c r="I9500">
        <f>DATEDIF(data[[#This Row],[join_date]],data[[#This Row],[buy_date]],"M")</f>
        <v>4</v>
      </c>
    </row>
    <row r="9501" spans="1:9" x14ac:dyDescent="0.25">
      <c r="A9501" t="s">
        <v>2429</v>
      </c>
      <c r="B9501" t="s">
        <v>22</v>
      </c>
      <c r="C9501" s="1">
        <v>44621</v>
      </c>
      <c r="D9501" s="1">
        <v>44774</v>
      </c>
      <c r="E9501">
        <f>VLOOKUP(data[[#This Row],[id_campaign]],campaign[],4,FALSE)</f>
        <v>66</v>
      </c>
      <c r="F9501" t="str">
        <f>VLOOKUP(data[[#This Row],[id_campaign]],campaign[],2,FALSE)</f>
        <v>NonUSTravel</v>
      </c>
      <c r="G9501" t="str">
        <f>VLOOKUP(data[[#This Row],[id_customer]],customer[],2,FALSE)</f>
        <v>Katine Bravington</v>
      </c>
      <c r="H9501" t="str">
        <f>data[[#This Row],[id_customer]]&amp;data[[#This Row],[id_campaign]]</f>
        <v>C0597cam10</v>
      </c>
      <c r="I9501">
        <f>DATEDIF(data[[#This Row],[join_date]],data[[#This Row],[buy_date]],"M")</f>
        <v>5</v>
      </c>
    </row>
    <row r="9502" spans="1:9" x14ac:dyDescent="0.25">
      <c r="A9502" t="s">
        <v>2429</v>
      </c>
      <c r="B9502" t="s">
        <v>22</v>
      </c>
      <c r="C9502" s="1">
        <v>44621</v>
      </c>
      <c r="D9502" s="1">
        <v>44809</v>
      </c>
      <c r="E9502">
        <f>VLOOKUP(data[[#This Row],[id_campaign]],campaign[],4,FALSE)</f>
        <v>66</v>
      </c>
      <c r="F9502" t="str">
        <f>VLOOKUP(data[[#This Row],[id_campaign]],campaign[],2,FALSE)</f>
        <v>NonUSTravel</v>
      </c>
      <c r="G9502" t="str">
        <f>VLOOKUP(data[[#This Row],[id_customer]],customer[],2,FALSE)</f>
        <v>Katine Bravington</v>
      </c>
      <c r="H9502" t="str">
        <f>data[[#This Row],[id_customer]]&amp;data[[#This Row],[id_campaign]]</f>
        <v>C0597cam10</v>
      </c>
      <c r="I9502">
        <f>DATEDIF(data[[#This Row],[join_date]],data[[#This Row],[buy_date]],"M")</f>
        <v>6</v>
      </c>
    </row>
    <row r="9503" spans="1:9" x14ac:dyDescent="0.25">
      <c r="A9503" t="s">
        <v>2429</v>
      </c>
      <c r="B9503" t="s">
        <v>22</v>
      </c>
      <c r="C9503" s="1">
        <v>44621</v>
      </c>
      <c r="D9503" s="1">
        <v>44842</v>
      </c>
      <c r="E9503">
        <f>VLOOKUP(data[[#This Row],[id_campaign]],campaign[],4,FALSE)</f>
        <v>66</v>
      </c>
      <c r="F9503" t="str">
        <f>VLOOKUP(data[[#This Row],[id_campaign]],campaign[],2,FALSE)</f>
        <v>NonUSTravel</v>
      </c>
      <c r="G9503" t="str">
        <f>VLOOKUP(data[[#This Row],[id_customer]],customer[],2,FALSE)</f>
        <v>Katine Bravington</v>
      </c>
      <c r="H9503" t="str">
        <f>data[[#This Row],[id_customer]]&amp;data[[#This Row],[id_campaign]]</f>
        <v>C0597cam10</v>
      </c>
      <c r="I9503">
        <f>DATEDIF(data[[#This Row],[join_date]],data[[#This Row],[buy_date]],"M")</f>
        <v>7</v>
      </c>
    </row>
    <row r="9504" spans="1:9" x14ac:dyDescent="0.25">
      <c r="A9504" t="s">
        <v>2429</v>
      </c>
      <c r="B9504" t="s">
        <v>22</v>
      </c>
      <c r="C9504" s="1">
        <v>44621</v>
      </c>
      <c r="D9504" s="1">
        <v>44906</v>
      </c>
      <c r="E9504">
        <f>VLOOKUP(data[[#This Row],[id_campaign]],campaign[],4,FALSE)</f>
        <v>66</v>
      </c>
      <c r="F9504" t="str">
        <f>VLOOKUP(data[[#This Row],[id_campaign]],campaign[],2,FALSE)</f>
        <v>NonUSTravel</v>
      </c>
      <c r="G9504" t="str">
        <f>VLOOKUP(data[[#This Row],[id_customer]],customer[],2,FALSE)</f>
        <v>Katine Bravington</v>
      </c>
      <c r="H9504" t="str">
        <f>data[[#This Row],[id_customer]]&amp;data[[#This Row],[id_campaign]]</f>
        <v>C0597cam10</v>
      </c>
      <c r="I9504">
        <f>DATEDIF(data[[#This Row],[join_date]],data[[#This Row],[buy_date]],"M")</f>
        <v>9</v>
      </c>
    </row>
    <row r="9505" spans="1:9" x14ac:dyDescent="0.25">
      <c r="A9505" t="s">
        <v>2429</v>
      </c>
      <c r="B9505" t="s">
        <v>22</v>
      </c>
      <c r="C9505" s="1">
        <v>44621</v>
      </c>
      <c r="D9505" s="1">
        <v>44930</v>
      </c>
      <c r="E9505">
        <f>VLOOKUP(data[[#This Row],[id_campaign]],campaign[],4,FALSE)</f>
        <v>66</v>
      </c>
      <c r="F9505" t="str">
        <f>VLOOKUP(data[[#This Row],[id_campaign]],campaign[],2,FALSE)</f>
        <v>NonUSTravel</v>
      </c>
      <c r="G9505" t="str">
        <f>VLOOKUP(data[[#This Row],[id_customer]],customer[],2,FALSE)</f>
        <v>Katine Bravington</v>
      </c>
      <c r="H9505" t="str">
        <f>data[[#This Row],[id_customer]]&amp;data[[#This Row],[id_campaign]]</f>
        <v>C0597cam10</v>
      </c>
      <c r="I9505">
        <f>DATEDIF(data[[#This Row],[join_date]],data[[#This Row],[buy_date]],"M")</f>
        <v>10</v>
      </c>
    </row>
    <row r="9506" spans="1:9" x14ac:dyDescent="0.25">
      <c r="A9506" t="s">
        <v>2429</v>
      </c>
      <c r="B9506" t="s">
        <v>22</v>
      </c>
      <c r="C9506" s="1">
        <v>44621</v>
      </c>
      <c r="D9506" s="1">
        <v>44973</v>
      </c>
      <c r="E9506">
        <f>VLOOKUP(data[[#This Row],[id_campaign]],campaign[],4,FALSE)</f>
        <v>66</v>
      </c>
      <c r="F9506" t="str">
        <f>VLOOKUP(data[[#This Row],[id_campaign]],campaign[],2,FALSE)</f>
        <v>NonUSTravel</v>
      </c>
      <c r="G9506" t="str">
        <f>VLOOKUP(data[[#This Row],[id_customer]],customer[],2,FALSE)</f>
        <v>Katine Bravington</v>
      </c>
      <c r="H9506" t="str">
        <f>data[[#This Row],[id_customer]]&amp;data[[#This Row],[id_campaign]]</f>
        <v>C0597cam10</v>
      </c>
      <c r="I9506">
        <f>DATEDIF(data[[#This Row],[join_date]],data[[#This Row],[buy_date]],"M")</f>
        <v>11</v>
      </c>
    </row>
    <row r="9507" spans="1:9" x14ac:dyDescent="0.25">
      <c r="A9507" t="s">
        <v>2429</v>
      </c>
      <c r="B9507" t="s">
        <v>22</v>
      </c>
      <c r="C9507" s="1">
        <v>44621</v>
      </c>
      <c r="D9507" s="1">
        <v>45030</v>
      </c>
      <c r="E9507">
        <f>VLOOKUP(data[[#This Row],[id_campaign]],campaign[],4,FALSE)</f>
        <v>66</v>
      </c>
      <c r="F9507" t="str">
        <f>VLOOKUP(data[[#This Row],[id_campaign]],campaign[],2,FALSE)</f>
        <v>NonUSTravel</v>
      </c>
      <c r="G9507" t="str">
        <f>VLOOKUP(data[[#This Row],[id_customer]],customer[],2,FALSE)</f>
        <v>Katine Bravington</v>
      </c>
      <c r="H9507" t="str">
        <f>data[[#This Row],[id_customer]]&amp;data[[#This Row],[id_campaign]]</f>
        <v>C0597cam10</v>
      </c>
      <c r="I9507">
        <f>DATEDIF(data[[#This Row],[join_date]],data[[#This Row],[buy_date]],"M")</f>
        <v>13</v>
      </c>
    </row>
    <row r="9508" spans="1:9" x14ac:dyDescent="0.25">
      <c r="A9508" t="s">
        <v>2429</v>
      </c>
      <c r="B9508" t="s">
        <v>22</v>
      </c>
      <c r="C9508" s="1">
        <v>44621</v>
      </c>
      <c r="D9508" s="1">
        <v>45055</v>
      </c>
      <c r="E9508">
        <f>VLOOKUP(data[[#This Row],[id_campaign]],campaign[],4,FALSE)</f>
        <v>66</v>
      </c>
      <c r="F9508" t="str">
        <f>VLOOKUP(data[[#This Row],[id_campaign]],campaign[],2,FALSE)</f>
        <v>NonUSTravel</v>
      </c>
      <c r="G9508" t="str">
        <f>VLOOKUP(data[[#This Row],[id_customer]],customer[],2,FALSE)</f>
        <v>Katine Bravington</v>
      </c>
      <c r="H9508" t="str">
        <f>data[[#This Row],[id_customer]]&amp;data[[#This Row],[id_campaign]]</f>
        <v>C0597cam10</v>
      </c>
      <c r="I9508">
        <f>DATEDIF(data[[#This Row],[join_date]],data[[#This Row],[buy_date]],"M")</f>
        <v>14</v>
      </c>
    </row>
    <row r="9509" spans="1:9" x14ac:dyDescent="0.25">
      <c r="A9509" t="s">
        <v>2433</v>
      </c>
      <c r="B9509" t="s">
        <v>32</v>
      </c>
      <c r="C9509" s="1">
        <v>44847</v>
      </c>
      <c r="D9509" s="1">
        <v>44847</v>
      </c>
      <c r="E9509">
        <f>VLOOKUP(data[[#This Row],[id_campaign]],campaign[],4,FALSE)</f>
        <v>14</v>
      </c>
      <c r="F9509" t="str">
        <f>VLOOKUP(data[[#This Row],[id_campaign]],campaign[],2,FALSE)</f>
        <v>OwnsMotorcycle</v>
      </c>
      <c r="G9509" t="str">
        <f>VLOOKUP(data[[#This Row],[id_customer]],customer[],2,FALSE)</f>
        <v>Carl Sleney</v>
      </c>
      <c r="H9509" t="str">
        <f>data[[#This Row],[id_customer]]&amp;data[[#This Row],[id_campaign]]</f>
        <v>C0598cam15</v>
      </c>
      <c r="I9509">
        <f>DATEDIF(data[[#This Row],[join_date]],data[[#This Row],[buy_date]],"M")</f>
        <v>0</v>
      </c>
    </row>
    <row r="9510" spans="1:9" x14ac:dyDescent="0.25">
      <c r="A9510" t="s">
        <v>2433</v>
      </c>
      <c r="B9510" t="s">
        <v>32</v>
      </c>
      <c r="C9510" s="1">
        <v>44847</v>
      </c>
      <c r="D9510" s="1">
        <v>44889</v>
      </c>
      <c r="E9510">
        <f>VLOOKUP(data[[#This Row],[id_campaign]],campaign[],4,FALSE)</f>
        <v>14</v>
      </c>
      <c r="F9510" t="str">
        <f>VLOOKUP(data[[#This Row],[id_campaign]],campaign[],2,FALSE)</f>
        <v>OwnsMotorcycle</v>
      </c>
      <c r="G9510" t="str">
        <f>VLOOKUP(data[[#This Row],[id_customer]],customer[],2,FALSE)</f>
        <v>Carl Sleney</v>
      </c>
      <c r="H9510" t="str">
        <f>data[[#This Row],[id_customer]]&amp;data[[#This Row],[id_campaign]]</f>
        <v>C0598cam15</v>
      </c>
      <c r="I9510">
        <f>DATEDIF(data[[#This Row],[join_date]],data[[#This Row],[buy_date]],"M")</f>
        <v>1</v>
      </c>
    </row>
    <row r="9511" spans="1:9" x14ac:dyDescent="0.25">
      <c r="A9511" t="s">
        <v>2433</v>
      </c>
      <c r="B9511" t="s">
        <v>32</v>
      </c>
      <c r="C9511" s="1">
        <v>44847</v>
      </c>
      <c r="D9511" s="1">
        <v>44912</v>
      </c>
      <c r="E9511">
        <f>VLOOKUP(data[[#This Row],[id_campaign]],campaign[],4,FALSE)</f>
        <v>14</v>
      </c>
      <c r="F9511" t="str">
        <f>VLOOKUP(data[[#This Row],[id_campaign]],campaign[],2,FALSE)</f>
        <v>OwnsMotorcycle</v>
      </c>
      <c r="G9511" t="str">
        <f>VLOOKUP(data[[#This Row],[id_customer]],customer[],2,FALSE)</f>
        <v>Carl Sleney</v>
      </c>
      <c r="H9511" t="str">
        <f>data[[#This Row],[id_customer]]&amp;data[[#This Row],[id_campaign]]</f>
        <v>C0598cam15</v>
      </c>
      <c r="I9511">
        <f>DATEDIF(data[[#This Row],[join_date]],data[[#This Row],[buy_date]],"M")</f>
        <v>2</v>
      </c>
    </row>
    <row r="9512" spans="1:9" x14ac:dyDescent="0.25">
      <c r="A9512" t="s">
        <v>2433</v>
      </c>
      <c r="B9512" t="s">
        <v>32</v>
      </c>
      <c r="C9512" s="1">
        <v>44847</v>
      </c>
      <c r="D9512" s="1">
        <v>44973</v>
      </c>
      <c r="E9512">
        <f>VLOOKUP(data[[#This Row],[id_campaign]],campaign[],4,FALSE)</f>
        <v>14</v>
      </c>
      <c r="F9512" t="str">
        <f>VLOOKUP(data[[#This Row],[id_campaign]],campaign[],2,FALSE)</f>
        <v>OwnsMotorcycle</v>
      </c>
      <c r="G9512" t="str">
        <f>VLOOKUP(data[[#This Row],[id_customer]],customer[],2,FALSE)</f>
        <v>Carl Sleney</v>
      </c>
      <c r="H9512" t="str">
        <f>data[[#This Row],[id_customer]]&amp;data[[#This Row],[id_campaign]]</f>
        <v>C0598cam15</v>
      </c>
      <c r="I9512">
        <f>DATEDIF(data[[#This Row],[join_date]],data[[#This Row],[buy_date]],"M")</f>
        <v>4</v>
      </c>
    </row>
    <row r="9513" spans="1:9" x14ac:dyDescent="0.25">
      <c r="A9513" t="s">
        <v>2433</v>
      </c>
      <c r="B9513" t="s">
        <v>32</v>
      </c>
      <c r="C9513" s="1">
        <v>44847</v>
      </c>
      <c r="D9513" s="1">
        <v>45012</v>
      </c>
      <c r="E9513">
        <f>VLOOKUP(data[[#This Row],[id_campaign]],campaign[],4,FALSE)</f>
        <v>14</v>
      </c>
      <c r="F9513" t="str">
        <f>VLOOKUP(data[[#This Row],[id_campaign]],campaign[],2,FALSE)</f>
        <v>OwnsMotorcycle</v>
      </c>
      <c r="G9513" t="str">
        <f>VLOOKUP(data[[#This Row],[id_customer]],customer[],2,FALSE)</f>
        <v>Carl Sleney</v>
      </c>
      <c r="H9513" t="str">
        <f>data[[#This Row],[id_customer]]&amp;data[[#This Row],[id_campaign]]</f>
        <v>C0598cam15</v>
      </c>
      <c r="I9513">
        <f>DATEDIF(data[[#This Row],[join_date]],data[[#This Row],[buy_date]],"M")</f>
        <v>5</v>
      </c>
    </row>
    <row r="9514" spans="1:9" x14ac:dyDescent="0.25">
      <c r="A9514" t="s">
        <v>2433</v>
      </c>
      <c r="B9514" t="s">
        <v>32</v>
      </c>
      <c r="C9514" s="1">
        <v>44847</v>
      </c>
      <c r="D9514" s="1">
        <v>45034</v>
      </c>
      <c r="E9514">
        <f>VLOOKUP(data[[#This Row],[id_campaign]],campaign[],4,FALSE)</f>
        <v>14</v>
      </c>
      <c r="F9514" t="str">
        <f>VLOOKUP(data[[#This Row],[id_campaign]],campaign[],2,FALSE)</f>
        <v>OwnsMotorcycle</v>
      </c>
      <c r="G9514" t="str">
        <f>VLOOKUP(data[[#This Row],[id_customer]],customer[],2,FALSE)</f>
        <v>Carl Sleney</v>
      </c>
      <c r="H9514" t="str">
        <f>data[[#This Row],[id_customer]]&amp;data[[#This Row],[id_campaign]]</f>
        <v>C0598cam15</v>
      </c>
      <c r="I9514">
        <f>DATEDIF(data[[#This Row],[join_date]],data[[#This Row],[buy_date]],"M")</f>
        <v>6</v>
      </c>
    </row>
    <row r="9515" spans="1:9" x14ac:dyDescent="0.25">
      <c r="A9515" t="s">
        <v>2433</v>
      </c>
      <c r="B9515" t="s">
        <v>32</v>
      </c>
      <c r="C9515" s="1">
        <v>44847</v>
      </c>
      <c r="D9515" s="1">
        <v>45070</v>
      </c>
      <c r="E9515">
        <f>VLOOKUP(data[[#This Row],[id_campaign]],campaign[],4,FALSE)</f>
        <v>14</v>
      </c>
      <c r="F9515" t="str">
        <f>VLOOKUP(data[[#This Row],[id_campaign]],campaign[],2,FALSE)</f>
        <v>OwnsMotorcycle</v>
      </c>
      <c r="G9515" t="str">
        <f>VLOOKUP(data[[#This Row],[id_customer]],customer[],2,FALSE)</f>
        <v>Carl Sleney</v>
      </c>
      <c r="H9515" t="str">
        <f>data[[#This Row],[id_customer]]&amp;data[[#This Row],[id_campaign]]</f>
        <v>C0598cam15</v>
      </c>
      <c r="I9515">
        <f>DATEDIF(data[[#This Row],[join_date]],data[[#This Row],[buy_date]],"M")</f>
        <v>7</v>
      </c>
    </row>
    <row r="9516" spans="1:9" x14ac:dyDescent="0.25">
      <c r="A9516" t="s">
        <v>2433</v>
      </c>
      <c r="B9516" t="s">
        <v>4</v>
      </c>
      <c r="C9516" s="1">
        <v>44984</v>
      </c>
      <c r="D9516" s="1">
        <v>44984</v>
      </c>
      <c r="E9516">
        <f>VLOOKUP(data[[#This Row],[id_campaign]],campaign[],4,FALSE)</f>
        <v>10</v>
      </c>
      <c r="F9516" t="str">
        <f>VLOOKUP(data[[#This Row],[id_campaign]],campaign[],2,FALSE)</f>
        <v>ChildrenInHH</v>
      </c>
      <c r="G9516" t="str">
        <f>VLOOKUP(data[[#This Row],[id_customer]],customer[],2,FALSE)</f>
        <v>Carl Sleney</v>
      </c>
      <c r="H9516" t="str">
        <f>data[[#This Row],[id_customer]]&amp;data[[#This Row],[id_campaign]]</f>
        <v>C0598cam01</v>
      </c>
      <c r="I9516">
        <f>DATEDIF(data[[#This Row],[join_date]],data[[#This Row],[buy_date]],"M")</f>
        <v>0</v>
      </c>
    </row>
    <row r="9517" spans="1:9" x14ac:dyDescent="0.25">
      <c r="A9517" t="s">
        <v>2433</v>
      </c>
      <c r="B9517" t="s">
        <v>4</v>
      </c>
      <c r="C9517" s="1">
        <v>44984</v>
      </c>
      <c r="D9517" s="1">
        <v>45045</v>
      </c>
      <c r="E9517">
        <f>VLOOKUP(data[[#This Row],[id_campaign]],campaign[],4,FALSE)</f>
        <v>10</v>
      </c>
      <c r="F9517" t="str">
        <f>VLOOKUP(data[[#This Row],[id_campaign]],campaign[],2,FALSE)</f>
        <v>ChildrenInHH</v>
      </c>
      <c r="G9517" t="str">
        <f>VLOOKUP(data[[#This Row],[id_customer]],customer[],2,FALSE)</f>
        <v>Carl Sleney</v>
      </c>
      <c r="H9517" t="str">
        <f>data[[#This Row],[id_customer]]&amp;data[[#This Row],[id_campaign]]</f>
        <v>C0598cam01</v>
      </c>
      <c r="I9517">
        <f>DATEDIF(data[[#This Row],[join_date]],data[[#This Row],[buy_date]],"M")</f>
        <v>2</v>
      </c>
    </row>
    <row r="9518" spans="1:9" x14ac:dyDescent="0.25">
      <c r="A9518" t="s">
        <v>2433</v>
      </c>
      <c r="B9518" t="s">
        <v>4</v>
      </c>
      <c r="C9518" s="1">
        <v>44984</v>
      </c>
      <c r="D9518" s="1">
        <v>45058</v>
      </c>
      <c r="E9518">
        <f>VLOOKUP(data[[#This Row],[id_campaign]],campaign[],4,FALSE)</f>
        <v>10</v>
      </c>
      <c r="F9518" t="str">
        <f>VLOOKUP(data[[#This Row],[id_campaign]],campaign[],2,FALSE)</f>
        <v>ChildrenInHH</v>
      </c>
      <c r="G9518" t="str">
        <f>VLOOKUP(data[[#This Row],[id_customer]],customer[],2,FALSE)</f>
        <v>Carl Sleney</v>
      </c>
      <c r="H9518" t="str">
        <f>data[[#This Row],[id_customer]]&amp;data[[#This Row],[id_campaign]]</f>
        <v>C0598cam01</v>
      </c>
      <c r="I9518">
        <f>DATEDIF(data[[#This Row],[join_date]],data[[#This Row],[buy_date]],"M")</f>
        <v>2</v>
      </c>
    </row>
    <row r="9519" spans="1:9" x14ac:dyDescent="0.25">
      <c r="A9519" t="s">
        <v>2433</v>
      </c>
      <c r="B9519" t="s">
        <v>4</v>
      </c>
      <c r="C9519" s="1">
        <v>44984</v>
      </c>
      <c r="D9519" s="1">
        <v>45088</v>
      </c>
      <c r="E9519">
        <f>VLOOKUP(data[[#This Row],[id_campaign]],campaign[],4,FALSE)</f>
        <v>10</v>
      </c>
      <c r="F9519" t="str">
        <f>VLOOKUP(data[[#This Row],[id_campaign]],campaign[],2,FALSE)</f>
        <v>ChildrenInHH</v>
      </c>
      <c r="G9519" t="str">
        <f>VLOOKUP(data[[#This Row],[id_customer]],customer[],2,FALSE)</f>
        <v>Carl Sleney</v>
      </c>
      <c r="H9519" t="str">
        <f>data[[#This Row],[id_customer]]&amp;data[[#This Row],[id_campaign]]</f>
        <v>C0598cam01</v>
      </c>
      <c r="I9519">
        <f>DATEDIF(data[[#This Row],[join_date]],data[[#This Row],[buy_date]],"M")</f>
        <v>3</v>
      </c>
    </row>
    <row r="9520" spans="1:9" x14ac:dyDescent="0.25">
      <c r="A9520" t="s">
        <v>2437</v>
      </c>
      <c r="B9520" t="s">
        <v>34</v>
      </c>
      <c r="C9520" s="1">
        <v>44844</v>
      </c>
      <c r="D9520" s="1">
        <v>44844</v>
      </c>
      <c r="E9520">
        <f>VLOOKUP(data[[#This Row],[id_campaign]],campaign[],4,FALSE)</f>
        <v>16</v>
      </c>
      <c r="F9520" t="str">
        <f>VLOOKUP(data[[#This Row],[id_campaign]],campaign[],2,FALSE)</f>
        <v>MadeCallToRetentionTeam</v>
      </c>
      <c r="G9520" t="str">
        <f>VLOOKUP(data[[#This Row],[id_customer]],customer[],2,FALSE)</f>
        <v>Franni O'Loughnan</v>
      </c>
      <c r="H9520" t="str">
        <f>data[[#This Row],[id_customer]]&amp;data[[#This Row],[id_campaign]]</f>
        <v>C0599cam16</v>
      </c>
      <c r="I9520">
        <f>DATEDIF(data[[#This Row],[join_date]],data[[#This Row],[buy_date]],"M")</f>
        <v>0</v>
      </c>
    </row>
    <row r="9521" spans="1:9" x14ac:dyDescent="0.25">
      <c r="A9521" t="s">
        <v>2437</v>
      </c>
      <c r="B9521" t="s">
        <v>34</v>
      </c>
      <c r="C9521" s="1">
        <v>44844</v>
      </c>
      <c r="D9521" s="1">
        <v>44879</v>
      </c>
      <c r="E9521">
        <f>VLOOKUP(data[[#This Row],[id_campaign]],campaign[],4,FALSE)</f>
        <v>16</v>
      </c>
      <c r="F9521" t="str">
        <f>VLOOKUP(data[[#This Row],[id_campaign]],campaign[],2,FALSE)</f>
        <v>MadeCallToRetentionTeam</v>
      </c>
      <c r="G9521" t="str">
        <f>VLOOKUP(data[[#This Row],[id_customer]],customer[],2,FALSE)</f>
        <v>Franni O'Loughnan</v>
      </c>
      <c r="H9521" t="str">
        <f>data[[#This Row],[id_customer]]&amp;data[[#This Row],[id_campaign]]</f>
        <v>C0599cam16</v>
      </c>
      <c r="I9521">
        <f>DATEDIF(data[[#This Row],[join_date]],data[[#This Row],[buy_date]],"M")</f>
        <v>1</v>
      </c>
    </row>
    <row r="9522" spans="1:9" x14ac:dyDescent="0.25">
      <c r="A9522" t="s">
        <v>2437</v>
      </c>
      <c r="B9522" t="s">
        <v>34</v>
      </c>
      <c r="C9522" s="1">
        <v>44844</v>
      </c>
      <c r="D9522" s="1">
        <v>44916</v>
      </c>
      <c r="E9522">
        <f>VLOOKUP(data[[#This Row],[id_campaign]],campaign[],4,FALSE)</f>
        <v>16</v>
      </c>
      <c r="F9522" t="str">
        <f>VLOOKUP(data[[#This Row],[id_campaign]],campaign[],2,FALSE)</f>
        <v>MadeCallToRetentionTeam</v>
      </c>
      <c r="G9522" t="str">
        <f>VLOOKUP(data[[#This Row],[id_customer]],customer[],2,FALSE)</f>
        <v>Franni O'Loughnan</v>
      </c>
      <c r="H9522" t="str">
        <f>data[[#This Row],[id_customer]]&amp;data[[#This Row],[id_campaign]]</f>
        <v>C0599cam16</v>
      </c>
      <c r="I9522">
        <f>DATEDIF(data[[#This Row],[join_date]],data[[#This Row],[buy_date]],"M")</f>
        <v>2</v>
      </c>
    </row>
    <row r="9523" spans="1:9" x14ac:dyDescent="0.25">
      <c r="A9523" t="s">
        <v>2437</v>
      </c>
      <c r="B9523" t="s">
        <v>34</v>
      </c>
      <c r="C9523" s="1">
        <v>44844</v>
      </c>
      <c r="D9523" s="1">
        <v>44944</v>
      </c>
      <c r="E9523">
        <f>VLOOKUP(data[[#This Row],[id_campaign]],campaign[],4,FALSE)</f>
        <v>16</v>
      </c>
      <c r="F9523" t="str">
        <f>VLOOKUP(data[[#This Row],[id_campaign]],campaign[],2,FALSE)</f>
        <v>MadeCallToRetentionTeam</v>
      </c>
      <c r="G9523" t="str">
        <f>VLOOKUP(data[[#This Row],[id_customer]],customer[],2,FALSE)</f>
        <v>Franni O'Loughnan</v>
      </c>
      <c r="H9523" t="str">
        <f>data[[#This Row],[id_customer]]&amp;data[[#This Row],[id_campaign]]</f>
        <v>C0599cam16</v>
      </c>
      <c r="I9523">
        <f>DATEDIF(data[[#This Row],[join_date]],data[[#This Row],[buy_date]],"M")</f>
        <v>3</v>
      </c>
    </row>
    <row r="9524" spans="1:9" x14ac:dyDescent="0.25">
      <c r="A9524" t="s">
        <v>2437</v>
      </c>
      <c r="B9524" t="s">
        <v>34</v>
      </c>
      <c r="C9524" s="1">
        <v>44844</v>
      </c>
      <c r="D9524" s="1">
        <v>44979</v>
      </c>
      <c r="E9524">
        <f>VLOOKUP(data[[#This Row],[id_campaign]],campaign[],4,FALSE)</f>
        <v>16</v>
      </c>
      <c r="F9524" t="str">
        <f>VLOOKUP(data[[#This Row],[id_campaign]],campaign[],2,FALSE)</f>
        <v>MadeCallToRetentionTeam</v>
      </c>
      <c r="G9524" t="str">
        <f>VLOOKUP(data[[#This Row],[id_customer]],customer[],2,FALSE)</f>
        <v>Franni O'Loughnan</v>
      </c>
      <c r="H9524" t="str">
        <f>data[[#This Row],[id_customer]]&amp;data[[#This Row],[id_campaign]]</f>
        <v>C0599cam16</v>
      </c>
      <c r="I9524">
        <f>DATEDIF(data[[#This Row],[join_date]],data[[#This Row],[buy_date]],"M")</f>
        <v>4</v>
      </c>
    </row>
    <row r="9525" spans="1:9" x14ac:dyDescent="0.25">
      <c r="A9525" t="s">
        <v>2437</v>
      </c>
      <c r="B9525" t="s">
        <v>34</v>
      </c>
      <c r="C9525" s="1">
        <v>44844</v>
      </c>
      <c r="D9525" s="1">
        <v>44998</v>
      </c>
      <c r="E9525">
        <f>VLOOKUP(data[[#This Row],[id_campaign]],campaign[],4,FALSE)</f>
        <v>16</v>
      </c>
      <c r="F9525" t="str">
        <f>VLOOKUP(data[[#This Row],[id_campaign]],campaign[],2,FALSE)</f>
        <v>MadeCallToRetentionTeam</v>
      </c>
      <c r="G9525" t="str">
        <f>VLOOKUP(data[[#This Row],[id_customer]],customer[],2,FALSE)</f>
        <v>Franni O'Loughnan</v>
      </c>
      <c r="H9525" t="str">
        <f>data[[#This Row],[id_customer]]&amp;data[[#This Row],[id_campaign]]</f>
        <v>C0599cam16</v>
      </c>
      <c r="I9525">
        <f>DATEDIF(data[[#This Row],[join_date]],data[[#This Row],[buy_date]],"M")</f>
        <v>5</v>
      </c>
    </row>
    <row r="9526" spans="1:9" x14ac:dyDescent="0.25">
      <c r="A9526" t="s">
        <v>2437</v>
      </c>
      <c r="B9526" t="s">
        <v>34</v>
      </c>
      <c r="C9526" s="1">
        <v>44844</v>
      </c>
      <c r="D9526" s="1">
        <v>45028</v>
      </c>
      <c r="E9526">
        <f>VLOOKUP(data[[#This Row],[id_campaign]],campaign[],4,FALSE)</f>
        <v>16</v>
      </c>
      <c r="F9526" t="str">
        <f>VLOOKUP(data[[#This Row],[id_campaign]],campaign[],2,FALSE)</f>
        <v>MadeCallToRetentionTeam</v>
      </c>
      <c r="G9526" t="str">
        <f>VLOOKUP(data[[#This Row],[id_customer]],customer[],2,FALSE)</f>
        <v>Franni O'Loughnan</v>
      </c>
      <c r="H9526" t="str">
        <f>data[[#This Row],[id_customer]]&amp;data[[#This Row],[id_campaign]]</f>
        <v>C0599cam16</v>
      </c>
      <c r="I9526">
        <f>DATEDIF(data[[#This Row],[join_date]],data[[#This Row],[buy_date]],"M")</f>
        <v>6</v>
      </c>
    </row>
    <row r="9527" spans="1:9" x14ac:dyDescent="0.25">
      <c r="A9527" t="s">
        <v>2437</v>
      </c>
      <c r="B9527" t="s">
        <v>34</v>
      </c>
      <c r="C9527" s="1">
        <v>44844</v>
      </c>
      <c r="D9527" s="1">
        <v>45069</v>
      </c>
      <c r="E9527">
        <f>VLOOKUP(data[[#This Row],[id_campaign]],campaign[],4,FALSE)</f>
        <v>16</v>
      </c>
      <c r="F9527" t="str">
        <f>VLOOKUP(data[[#This Row],[id_campaign]],campaign[],2,FALSE)</f>
        <v>MadeCallToRetentionTeam</v>
      </c>
      <c r="G9527" t="str">
        <f>VLOOKUP(data[[#This Row],[id_customer]],customer[],2,FALSE)</f>
        <v>Franni O'Loughnan</v>
      </c>
      <c r="H9527" t="str">
        <f>data[[#This Row],[id_customer]]&amp;data[[#This Row],[id_campaign]]</f>
        <v>C0599cam16</v>
      </c>
      <c r="I9527">
        <f>DATEDIF(data[[#This Row],[join_date]],data[[#This Row],[buy_date]],"M")</f>
        <v>7</v>
      </c>
    </row>
    <row r="9528" spans="1:9" x14ac:dyDescent="0.25">
      <c r="A9528" t="s">
        <v>2441</v>
      </c>
      <c r="B9528" t="s">
        <v>22</v>
      </c>
      <c r="C9528" s="1">
        <v>44994</v>
      </c>
      <c r="D9528" s="1">
        <v>44994</v>
      </c>
      <c r="E9528">
        <f>VLOOKUP(data[[#This Row],[id_campaign]],campaign[],4,FALSE)</f>
        <v>66</v>
      </c>
      <c r="F9528" t="str">
        <f>VLOOKUP(data[[#This Row],[id_campaign]],campaign[],2,FALSE)</f>
        <v>NonUSTravel</v>
      </c>
      <c r="G9528" t="str">
        <f>VLOOKUP(data[[#This Row],[id_customer]],customer[],2,FALSE)</f>
        <v>Nowell Bryden</v>
      </c>
      <c r="H9528" t="str">
        <f>data[[#This Row],[id_customer]]&amp;data[[#This Row],[id_campaign]]</f>
        <v>C0600cam10</v>
      </c>
      <c r="I9528">
        <f>DATEDIF(data[[#This Row],[join_date]],data[[#This Row],[buy_date]],"M")</f>
        <v>0</v>
      </c>
    </row>
    <row r="9529" spans="1:9" x14ac:dyDescent="0.25">
      <c r="A9529" t="s">
        <v>2441</v>
      </c>
      <c r="B9529" t="s">
        <v>22</v>
      </c>
      <c r="C9529" s="1">
        <v>44994</v>
      </c>
      <c r="D9529" s="1">
        <v>45027</v>
      </c>
      <c r="E9529">
        <f>VLOOKUP(data[[#This Row],[id_campaign]],campaign[],4,FALSE)</f>
        <v>66</v>
      </c>
      <c r="F9529" t="str">
        <f>VLOOKUP(data[[#This Row],[id_campaign]],campaign[],2,FALSE)</f>
        <v>NonUSTravel</v>
      </c>
      <c r="G9529" t="str">
        <f>VLOOKUP(data[[#This Row],[id_customer]],customer[],2,FALSE)</f>
        <v>Nowell Bryden</v>
      </c>
      <c r="H9529" t="str">
        <f>data[[#This Row],[id_customer]]&amp;data[[#This Row],[id_campaign]]</f>
        <v>C0600cam10</v>
      </c>
      <c r="I9529">
        <f>DATEDIF(data[[#This Row],[join_date]],data[[#This Row],[buy_date]],"M")</f>
        <v>1</v>
      </c>
    </row>
    <row r="9530" spans="1:9" x14ac:dyDescent="0.25">
      <c r="A9530" t="s">
        <v>2441</v>
      </c>
      <c r="B9530" t="s">
        <v>22</v>
      </c>
      <c r="C9530" s="1">
        <v>44994</v>
      </c>
      <c r="D9530" s="1">
        <v>45068</v>
      </c>
      <c r="E9530">
        <f>VLOOKUP(data[[#This Row],[id_campaign]],campaign[],4,FALSE)</f>
        <v>66</v>
      </c>
      <c r="F9530" t="str">
        <f>VLOOKUP(data[[#This Row],[id_campaign]],campaign[],2,FALSE)</f>
        <v>NonUSTravel</v>
      </c>
      <c r="G9530" t="str">
        <f>VLOOKUP(data[[#This Row],[id_customer]],customer[],2,FALSE)</f>
        <v>Nowell Bryden</v>
      </c>
      <c r="H9530" t="str">
        <f>data[[#This Row],[id_customer]]&amp;data[[#This Row],[id_campaign]]</f>
        <v>C0600cam10</v>
      </c>
      <c r="I9530">
        <f>DATEDIF(data[[#This Row],[join_date]],data[[#This Row],[buy_date]],"M")</f>
        <v>2</v>
      </c>
    </row>
    <row r="9531" spans="1:9" x14ac:dyDescent="0.25">
      <c r="A9531" t="s">
        <v>2441</v>
      </c>
      <c r="B9531" t="s">
        <v>4</v>
      </c>
      <c r="C9531" s="1">
        <v>45017</v>
      </c>
      <c r="D9531" s="1">
        <v>45017</v>
      </c>
      <c r="E9531">
        <f>VLOOKUP(data[[#This Row],[id_campaign]],campaign[],4,FALSE)</f>
        <v>10</v>
      </c>
      <c r="F9531" t="str">
        <f>VLOOKUP(data[[#This Row],[id_campaign]],campaign[],2,FALSE)</f>
        <v>ChildrenInHH</v>
      </c>
      <c r="G9531" t="str">
        <f>VLOOKUP(data[[#This Row],[id_customer]],customer[],2,FALSE)</f>
        <v>Nowell Bryden</v>
      </c>
      <c r="H9531" t="str">
        <f>data[[#This Row],[id_customer]]&amp;data[[#This Row],[id_campaign]]</f>
        <v>C0600cam01</v>
      </c>
      <c r="I9531">
        <f>DATEDIF(data[[#This Row],[join_date]],data[[#This Row],[buy_date]],"M")</f>
        <v>0</v>
      </c>
    </row>
    <row r="9532" spans="1:9" x14ac:dyDescent="0.25">
      <c r="A9532" t="s">
        <v>2441</v>
      </c>
      <c r="B9532" t="s">
        <v>4</v>
      </c>
      <c r="C9532" s="1">
        <v>45017</v>
      </c>
      <c r="D9532" s="1">
        <v>45055</v>
      </c>
      <c r="E9532">
        <f>VLOOKUP(data[[#This Row],[id_campaign]],campaign[],4,FALSE)</f>
        <v>10</v>
      </c>
      <c r="F9532" t="str">
        <f>VLOOKUP(data[[#This Row],[id_campaign]],campaign[],2,FALSE)</f>
        <v>ChildrenInHH</v>
      </c>
      <c r="G9532" t="str">
        <f>VLOOKUP(data[[#This Row],[id_customer]],customer[],2,FALSE)</f>
        <v>Nowell Bryden</v>
      </c>
      <c r="H9532" t="str">
        <f>data[[#This Row],[id_customer]]&amp;data[[#This Row],[id_campaign]]</f>
        <v>C0600cam01</v>
      </c>
      <c r="I9532">
        <f>DATEDIF(data[[#This Row],[join_date]],data[[#This Row],[buy_date]],"M")</f>
        <v>1</v>
      </c>
    </row>
    <row r="9533" spans="1:9" x14ac:dyDescent="0.25">
      <c r="A9533" t="s">
        <v>2445</v>
      </c>
      <c r="B9533" t="s">
        <v>16</v>
      </c>
      <c r="C9533" s="1">
        <v>44660</v>
      </c>
      <c r="D9533" s="1">
        <v>44660</v>
      </c>
      <c r="E9533">
        <f>VLOOKUP(data[[#This Row],[id_campaign]],campaign[],4,FALSE)</f>
        <v>25</v>
      </c>
      <c r="F9533" t="str">
        <f>VLOOKUP(data[[#This Row],[id_campaign]],campaign[],2,FALSE)</f>
        <v>BuysViaMailOrder</v>
      </c>
      <c r="G9533" t="str">
        <f>VLOOKUP(data[[#This Row],[id_customer]],customer[],2,FALSE)</f>
        <v>Magdaia Burch</v>
      </c>
      <c r="H9533" t="str">
        <f>data[[#This Row],[id_customer]]&amp;data[[#This Row],[id_campaign]]</f>
        <v>C0601cam07</v>
      </c>
      <c r="I9533">
        <f>DATEDIF(data[[#This Row],[join_date]],data[[#This Row],[buy_date]],"M")</f>
        <v>0</v>
      </c>
    </row>
    <row r="9534" spans="1:9" x14ac:dyDescent="0.25">
      <c r="A9534" t="s">
        <v>2445</v>
      </c>
      <c r="B9534" t="s">
        <v>16</v>
      </c>
      <c r="C9534" s="1">
        <v>44660</v>
      </c>
      <c r="D9534" s="1">
        <v>44730</v>
      </c>
      <c r="E9534">
        <f>VLOOKUP(data[[#This Row],[id_campaign]],campaign[],4,FALSE)</f>
        <v>25</v>
      </c>
      <c r="F9534" t="str">
        <f>VLOOKUP(data[[#This Row],[id_campaign]],campaign[],2,FALSE)</f>
        <v>BuysViaMailOrder</v>
      </c>
      <c r="G9534" t="str">
        <f>VLOOKUP(data[[#This Row],[id_customer]],customer[],2,FALSE)</f>
        <v>Magdaia Burch</v>
      </c>
      <c r="H9534" t="str">
        <f>data[[#This Row],[id_customer]]&amp;data[[#This Row],[id_campaign]]</f>
        <v>C0601cam07</v>
      </c>
      <c r="I9534">
        <f>DATEDIF(data[[#This Row],[join_date]],data[[#This Row],[buy_date]],"M")</f>
        <v>2</v>
      </c>
    </row>
    <row r="9535" spans="1:9" x14ac:dyDescent="0.25">
      <c r="A9535" t="s">
        <v>2445</v>
      </c>
      <c r="B9535" t="s">
        <v>16</v>
      </c>
      <c r="C9535" s="1">
        <v>44660</v>
      </c>
      <c r="D9535" s="1">
        <v>44765</v>
      </c>
      <c r="E9535">
        <f>VLOOKUP(data[[#This Row],[id_campaign]],campaign[],4,FALSE)</f>
        <v>25</v>
      </c>
      <c r="F9535" t="str">
        <f>VLOOKUP(data[[#This Row],[id_campaign]],campaign[],2,FALSE)</f>
        <v>BuysViaMailOrder</v>
      </c>
      <c r="G9535" t="str">
        <f>VLOOKUP(data[[#This Row],[id_customer]],customer[],2,FALSE)</f>
        <v>Magdaia Burch</v>
      </c>
      <c r="H9535" t="str">
        <f>data[[#This Row],[id_customer]]&amp;data[[#This Row],[id_campaign]]</f>
        <v>C0601cam07</v>
      </c>
      <c r="I9535">
        <f>DATEDIF(data[[#This Row],[join_date]],data[[#This Row],[buy_date]],"M")</f>
        <v>3</v>
      </c>
    </row>
    <row r="9536" spans="1:9" x14ac:dyDescent="0.25">
      <c r="A9536" t="s">
        <v>2445</v>
      </c>
      <c r="B9536" t="s">
        <v>16</v>
      </c>
      <c r="C9536" s="1">
        <v>44660</v>
      </c>
      <c r="D9536" s="1">
        <v>44789</v>
      </c>
      <c r="E9536">
        <f>VLOOKUP(data[[#This Row],[id_campaign]],campaign[],4,FALSE)</f>
        <v>25</v>
      </c>
      <c r="F9536" t="str">
        <f>VLOOKUP(data[[#This Row],[id_campaign]],campaign[],2,FALSE)</f>
        <v>BuysViaMailOrder</v>
      </c>
      <c r="G9536" t="str">
        <f>VLOOKUP(data[[#This Row],[id_customer]],customer[],2,FALSE)</f>
        <v>Magdaia Burch</v>
      </c>
      <c r="H9536" t="str">
        <f>data[[#This Row],[id_customer]]&amp;data[[#This Row],[id_campaign]]</f>
        <v>C0601cam07</v>
      </c>
      <c r="I9536">
        <f>DATEDIF(data[[#This Row],[join_date]],data[[#This Row],[buy_date]],"M")</f>
        <v>4</v>
      </c>
    </row>
    <row r="9537" spans="1:9" x14ac:dyDescent="0.25">
      <c r="A9537" t="s">
        <v>2445</v>
      </c>
      <c r="B9537" t="s">
        <v>16</v>
      </c>
      <c r="C9537" s="1">
        <v>44660</v>
      </c>
      <c r="D9537" s="1">
        <v>44817</v>
      </c>
      <c r="E9537">
        <f>VLOOKUP(data[[#This Row],[id_campaign]],campaign[],4,FALSE)</f>
        <v>25</v>
      </c>
      <c r="F9537" t="str">
        <f>VLOOKUP(data[[#This Row],[id_campaign]],campaign[],2,FALSE)</f>
        <v>BuysViaMailOrder</v>
      </c>
      <c r="G9537" t="str">
        <f>VLOOKUP(data[[#This Row],[id_customer]],customer[],2,FALSE)</f>
        <v>Magdaia Burch</v>
      </c>
      <c r="H9537" t="str">
        <f>data[[#This Row],[id_customer]]&amp;data[[#This Row],[id_campaign]]</f>
        <v>C0601cam07</v>
      </c>
      <c r="I9537">
        <f>DATEDIF(data[[#This Row],[join_date]],data[[#This Row],[buy_date]],"M")</f>
        <v>5</v>
      </c>
    </row>
    <row r="9538" spans="1:9" x14ac:dyDescent="0.25">
      <c r="A9538" t="s">
        <v>2445</v>
      </c>
      <c r="B9538" t="s">
        <v>16</v>
      </c>
      <c r="C9538" s="1">
        <v>44660</v>
      </c>
      <c r="D9538" s="1">
        <v>44844</v>
      </c>
      <c r="E9538">
        <f>VLOOKUP(data[[#This Row],[id_campaign]],campaign[],4,FALSE)</f>
        <v>25</v>
      </c>
      <c r="F9538" t="str">
        <f>VLOOKUP(data[[#This Row],[id_campaign]],campaign[],2,FALSE)</f>
        <v>BuysViaMailOrder</v>
      </c>
      <c r="G9538" t="str">
        <f>VLOOKUP(data[[#This Row],[id_customer]],customer[],2,FALSE)</f>
        <v>Magdaia Burch</v>
      </c>
      <c r="H9538" t="str">
        <f>data[[#This Row],[id_customer]]&amp;data[[#This Row],[id_campaign]]</f>
        <v>C0601cam07</v>
      </c>
      <c r="I9538">
        <f>DATEDIF(data[[#This Row],[join_date]],data[[#This Row],[buy_date]],"M")</f>
        <v>6</v>
      </c>
    </row>
    <row r="9539" spans="1:9" x14ac:dyDescent="0.25">
      <c r="A9539" t="s">
        <v>2445</v>
      </c>
      <c r="B9539" t="s">
        <v>16</v>
      </c>
      <c r="C9539" s="1">
        <v>44660</v>
      </c>
      <c r="D9539" s="1">
        <v>44885</v>
      </c>
      <c r="E9539">
        <f>VLOOKUP(data[[#This Row],[id_campaign]],campaign[],4,FALSE)</f>
        <v>25</v>
      </c>
      <c r="F9539" t="str">
        <f>VLOOKUP(data[[#This Row],[id_campaign]],campaign[],2,FALSE)</f>
        <v>BuysViaMailOrder</v>
      </c>
      <c r="G9539" t="str">
        <f>VLOOKUP(data[[#This Row],[id_customer]],customer[],2,FALSE)</f>
        <v>Magdaia Burch</v>
      </c>
      <c r="H9539" t="str">
        <f>data[[#This Row],[id_customer]]&amp;data[[#This Row],[id_campaign]]</f>
        <v>C0601cam07</v>
      </c>
      <c r="I9539">
        <f>DATEDIF(data[[#This Row],[join_date]],data[[#This Row],[buy_date]],"M")</f>
        <v>7</v>
      </c>
    </row>
    <row r="9540" spans="1:9" x14ac:dyDescent="0.25">
      <c r="A9540" t="s">
        <v>2445</v>
      </c>
      <c r="B9540" t="s">
        <v>16</v>
      </c>
      <c r="C9540" s="1">
        <v>44660</v>
      </c>
      <c r="D9540" s="1">
        <v>44935</v>
      </c>
      <c r="E9540">
        <f>VLOOKUP(data[[#This Row],[id_campaign]],campaign[],4,FALSE)</f>
        <v>25</v>
      </c>
      <c r="F9540" t="str">
        <f>VLOOKUP(data[[#This Row],[id_campaign]],campaign[],2,FALSE)</f>
        <v>BuysViaMailOrder</v>
      </c>
      <c r="G9540" t="str">
        <f>VLOOKUP(data[[#This Row],[id_customer]],customer[],2,FALSE)</f>
        <v>Magdaia Burch</v>
      </c>
      <c r="H9540" t="str">
        <f>data[[#This Row],[id_customer]]&amp;data[[#This Row],[id_campaign]]</f>
        <v>C0601cam07</v>
      </c>
      <c r="I9540">
        <f>DATEDIF(data[[#This Row],[join_date]],data[[#This Row],[buy_date]],"M")</f>
        <v>9</v>
      </c>
    </row>
    <row r="9541" spans="1:9" x14ac:dyDescent="0.25">
      <c r="A9541" t="s">
        <v>2445</v>
      </c>
      <c r="B9541" t="s">
        <v>16</v>
      </c>
      <c r="C9541" s="1">
        <v>44660</v>
      </c>
      <c r="D9541" s="1">
        <v>44979</v>
      </c>
      <c r="E9541">
        <f>VLOOKUP(data[[#This Row],[id_campaign]],campaign[],4,FALSE)</f>
        <v>25</v>
      </c>
      <c r="F9541" t="str">
        <f>VLOOKUP(data[[#This Row],[id_campaign]],campaign[],2,FALSE)</f>
        <v>BuysViaMailOrder</v>
      </c>
      <c r="G9541" t="str">
        <f>VLOOKUP(data[[#This Row],[id_customer]],customer[],2,FALSE)</f>
        <v>Magdaia Burch</v>
      </c>
      <c r="H9541" t="str">
        <f>data[[#This Row],[id_customer]]&amp;data[[#This Row],[id_campaign]]</f>
        <v>C0601cam07</v>
      </c>
      <c r="I9541">
        <f>DATEDIF(data[[#This Row],[join_date]],data[[#This Row],[buy_date]],"M")</f>
        <v>10</v>
      </c>
    </row>
    <row r="9542" spans="1:9" x14ac:dyDescent="0.25">
      <c r="A9542" t="s">
        <v>2445</v>
      </c>
      <c r="B9542" t="s">
        <v>16</v>
      </c>
      <c r="C9542" s="1">
        <v>44660</v>
      </c>
      <c r="D9542" s="1">
        <v>44994</v>
      </c>
      <c r="E9542">
        <f>VLOOKUP(data[[#This Row],[id_campaign]],campaign[],4,FALSE)</f>
        <v>25</v>
      </c>
      <c r="F9542" t="str">
        <f>VLOOKUP(data[[#This Row],[id_campaign]],campaign[],2,FALSE)</f>
        <v>BuysViaMailOrder</v>
      </c>
      <c r="G9542" t="str">
        <f>VLOOKUP(data[[#This Row],[id_customer]],customer[],2,FALSE)</f>
        <v>Magdaia Burch</v>
      </c>
      <c r="H9542" t="str">
        <f>data[[#This Row],[id_customer]]&amp;data[[#This Row],[id_campaign]]</f>
        <v>C0601cam07</v>
      </c>
      <c r="I9542">
        <f>DATEDIF(data[[#This Row],[join_date]],data[[#This Row],[buy_date]],"M")</f>
        <v>11</v>
      </c>
    </row>
    <row r="9543" spans="1:9" x14ac:dyDescent="0.25">
      <c r="A9543" t="s">
        <v>2445</v>
      </c>
      <c r="B9543" t="s">
        <v>16</v>
      </c>
      <c r="C9543" s="1">
        <v>44660</v>
      </c>
      <c r="D9543" s="1">
        <v>45030</v>
      </c>
      <c r="E9543">
        <f>VLOOKUP(data[[#This Row],[id_campaign]],campaign[],4,FALSE)</f>
        <v>25</v>
      </c>
      <c r="F9543" t="str">
        <f>VLOOKUP(data[[#This Row],[id_campaign]],campaign[],2,FALSE)</f>
        <v>BuysViaMailOrder</v>
      </c>
      <c r="G9543" t="str">
        <f>VLOOKUP(data[[#This Row],[id_customer]],customer[],2,FALSE)</f>
        <v>Magdaia Burch</v>
      </c>
      <c r="H9543" t="str">
        <f>data[[#This Row],[id_customer]]&amp;data[[#This Row],[id_campaign]]</f>
        <v>C0601cam07</v>
      </c>
      <c r="I9543">
        <f>DATEDIF(data[[#This Row],[join_date]],data[[#This Row],[buy_date]],"M")</f>
        <v>12</v>
      </c>
    </row>
    <row r="9544" spans="1:9" x14ac:dyDescent="0.25">
      <c r="A9544" t="s">
        <v>2445</v>
      </c>
      <c r="B9544" t="s">
        <v>16</v>
      </c>
      <c r="C9544" s="1">
        <v>44660</v>
      </c>
      <c r="D9544" s="1">
        <v>45070</v>
      </c>
      <c r="E9544">
        <f>VLOOKUP(data[[#This Row],[id_campaign]],campaign[],4,FALSE)</f>
        <v>25</v>
      </c>
      <c r="F9544" t="str">
        <f>VLOOKUP(data[[#This Row],[id_campaign]],campaign[],2,FALSE)</f>
        <v>BuysViaMailOrder</v>
      </c>
      <c r="G9544" t="str">
        <f>VLOOKUP(data[[#This Row],[id_customer]],customer[],2,FALSE)</f>
        <v>Magdaia Burch</v>
      </c>
      <c r="H9544" t="str">
        <f>data[[#This Row],[id_customer]]&amp;data[[#This Row],[id_campaign]]</f>
        <v>C0601cam07</v>
      </c>
      <c r="I9544">
        <f>DATEDIF(data[[#This Row],[join_date]],data[[#This Row],[buy_date]],"M")</f>
        <v>13</v>
      </c>
    </row>
    <row r="9545" spans="1:9" x14ac:dyDescent="0.25">
      <c r="A9545" t="s">
        <v>2445</v>
      </c>
      <c r="B9545" t="s">
        <v>4</v>
      </c>
      <c r="C9545" s="1">
        <v>44908</v>
      </c>
      <c r="D9545" s="1">
        <v>44908</v>
      </c>
      <c r="E9545">
        <f>VLOOKUP(data[[#This Row],[id_campaign]],campaign[],4,FALSE)</f>
        <v>10</v>
      </c>
      <c r="F9545" t="str">
        <f>VLOOKUP(data[[#This Row],[id_campaign]],campaign[],2,FALSE)</f>
        <v>ChildrenInHH</v>
      </c>
      <c r="G9545" t="str">
        <f>VLOOKUP(data[[#This Row],[id_customer]],customer[],2,FALSE)</f>
        <v>Magdaia Burch</v>
      </c>
      <c r="H9545" t="str">
        <f>data[[#This Row],[id_customer]]&amp;data[[#This Row],[id_campaign]]</f>
        <v>C0601cam01</v>
      </c>
      <c r="I9545">
        <f>DATEDIF(data[[#This Row],[join_date]],data[[#This Row],[buy_date]],"M")</f>
        <v>0</v>
      </c>
    </row>
    <row r="9546" spans="1:9" x14ac:dyDescent="0.25">
      <c r="A9546" t="s">
        <v>2445</v>
      </c>
      <c r="B9546" t="s">
        <v>4</v>
      </c>
      <c r="C9546" s="1">
        <v>44908</v>
      </c>
      <c r="D9546" s="1">
        <v>44942</v>
      </c>
      <c r="E9546">
        <f>VLOOKUP(data[[#This Row],[id_campaign]],campaign[],4,FALSE)</f>
        <v>10</v>
      </c>
      <c r="F9546" t="str">
        <f>VLOOKUP(data[[#This Row],[id_campaign]],campaign[],2,FALSE)</f>
        <v>ChildrenInHH</v>
      </c>
      <c r="G9546" t="str">
        <f>VLOOKUP(data[[#This Row],[id_customer]],customer[],2,FALSE)</f>
        <v>Magdaia Burch</v>
      </c>
      <c r="H9546" t="str">
        <f>data[[#This Row],[id_customer]]&amp;data[[#This Row],[id_campaign]]</f>
        <v>C0601cam01</v>
      </c>
      <c r="I9546">
        <f>DATEDIF(data[[#This Row],[join_date]],data[[#This Row],[buy_date]],"M")</f>
        <v>1</v>
      </c>
    </row>
    <row r="9547" spans="1:9" x14ac:dyDescent="0.25">
      <c r="A9547" t="s">
        <v>2445</v>
      </c>
      <c r="B9547" t="s">
        <v>4</v>
      </c>
      <c r="C9547" s="1">
        <v>44908</v>
      </c>
      <c r="D9547" s="1">
        <v>44981</v>
      </c>
      <c r="E9547">
        <f>VLOOKUP(data[[#This Row],[id_campaign]],campaign[],4,FALSE)</f>
        <v>10</v>
      </c>
      <c r="F9547" t="str">
        <f>VLOOKUP(data[[#This Row],[id_campaign]],campaign[],2,FALSE)</f>
        <v>ChildrenInHH</v>
      </c>
      <c r="G9547" t="str">
        <f>VLOOKUP(data[[#This Row],[id_customer]],customer[],2,FALSE)</f>
        <v>Magdaia Burch</v>
      </c>
      <c r="H9547" t="str">
        <f>data[[#This Row],[id_customer]]&amp;data[[#This Row],[id_campaign]]</f>
        <v>C0601cam01</v>
      </c>
      <c r="I9547">
        <f>DATEDIF(data[[#This Row],[join_date]],data[[#This Row],[buy_date]],"M")</f>
        <v>2</v>
      </c>
    </row>
    <row r="9548" spans="1:9" x14ac:dyDescent="0.25">
      <c r="A9548" t="s">
        <v>2445</v>
      </c>
      <c r="B9548" t="s">
        <v>4</v>
      </c>
      <c r="C9548" s="1">
        <v>44908</v>
      </c>
      <c r="D9548" s="1">
        <v>45007</v>
      </c>
      <c r="E9548">
        <f>VLOOKUP(data[[#This Row],[id_campaign]],campaign[],4,FALSE)</f>
        <v>10</v>
      </c>
      <c r="F9548" t="str">
        <f>VLOOKUP(data[[#This Row],[id_campaign]],campaign[],2,FALSE)</f>
        <v>ChildrenInHH</v>
      </c>
      <c r="G9548" t="str">
        <f>VLOOKUP(data[[#This Row],[id_customer]],customer[],2,FALSE)</f>
        <v>Magdaia Burch</v>
      </c>
      <c r="H9548" t="str">
        <f>data[[#This Row],[id_customer]]&amp;data[[#This Row],[id_campaign]]</f>
        <v>C0601cam01</v>
      </c>
      <c r="I9548">
        <f>DATEDIF(data[[#This Row],[join_date]],data[[#This Row],[buy_date]],"M")</f>
        <v>3</v>
      </c>
    </row>
    <row r="9549" spans="1:9" x14ac:dyDescent="0.25">
      <c r="A9549" t="s">
        <v>2445</v>
      </c>
      <c r="B9549" t="s">
        <v>4</v>
      </c>
      <c r="C9549" s="1">
        <v>44908</v>
      </c>
      <c r="D9549" s="1">
        <v>45033</v>
      </c>
      <c r="E9549">
        <f>VLOOKUP(data[[#This Row],[id_campaign]],campaign[],4,FALSE)</f>
        <v>10</v>
      </c>
      <c r="F9549" t="str">
        <f>VLOOKUP(data[[#This Row],[id_campaign]],campaign[],2,FALSE)</f>
        <v>ChildrenInHH</v>
      </c>
      <c r="G9549" t="str">
        <f>VLOOKUP(data[[#This Row],[id_customer]],customer[],2,FALSE)</f>
        <v>Magdaia Burch</v>
      </c>
      <c r="H9549" t="str">
        <f>data[[#This Row],[id_customer]]&amp;data[[#This Row],[id_campaign]]</f>
        <v>C0601cam01</v>
      </c>
      <c r="I9549">
        <f>DATEDIF(data[[#This Row],[join_date]],data[[#This Row],[buy_date]],"M")</f>
        <v>4</v>
      </c>
    </row>
    <row r="9550" spans="1:9" x14ac:dyDescent="0.25">
      <c r="A9550" t="s">
        <v>2449</v>
      </c>
      <c r="B9550" t="s">
        <v>12</v>
      </c>
      <c r="C9550" s="1">
        <v>44763</v>
      </c>
      <c r="D9550" s="1">
        <v>44763</v>
      </c>
      <c r="E9550">
        <f>VLOOKUP(data[[#This Row],[id_campaign]],campaign[],4,FALSE)</f>
        <v>22</v>
      </c>
      <c r="F9550" t="str">
        <f>VLOOKUP(data[[#This Row],[id_campaign]],campaign[],2,FALSE)</f>
        <v>RVOwner</v>
      </c>
      <c r="G9550" t="str">
        <f>VLOOKUP(data[[#This Row],[id_customer]],customer[],2,FALSE)</f>
        <v>Woody Bateson</v>
      </c>
      <c r="H9550" t="str">
        <f>data[[#This Row],[id_customer]]&amp;data[[#This Row],[id_campaign]]</f>
        <v>C0602cam05</v>
      </c>
      <c r="I9550">
        <f>DATEDIF(data[[#This Row],[join_date]],data[[#This Row],[buy_date]],"M")</f>
        <v>0</v>
      </c>
    </row>
    <row r="9551" spans="1:9" x14ac:dyDescent="0.25">
      <c r="A9551" t="s">
        <v>2449</v>
      </c>
      <c r="B9551" t="s">
        <v>12</v>
      </c>
      <c r="C9551" s="1">
        <v>44763</v>
      </c>
      <c r="D9551" s="1">
        <v>44808</v>
      </c>
      <c r="E9551">
        <f>VLOOKUP(data[[#This Row],[id_campaign]],campaign[],4,FALSE)</f>
        <v>22</v>
      </c>
      <c r="F9551" t="str">
        <f>VLOOKUP(data[[#This Row],[id_campaign]],campaign[],2,FALSE)</f>
        <v>RVOwner</v>
      </c>
      <c r="G9551" t="str">
        <f>VLOOKUP(data[[#This Row],[id_customer]],customer[],2,FALSE)</f>
        <v>Woody Bateson</v>
      </c>
      <c r="H9551" t="str">
        <f>data[[#This Row],[id_customer]]&amp;data[[#This Row],[id_campaign]]</f>
        <v>C0602cam05</v>
      </c>
      <c r="I9551">
        <f>DATEDIF(data[[#This Row],[join_date]],data[[#This Row],[buy_date]],"M")</f>
        <v>1</v>
      </c>
    </row>
    <row r="9552" spans="1:9" x14ac:dyDescent="0.25">
      <c r="A9552" t="s">
        <v>2449</v>
      </c>
      <c r="B9552" t="s">
        <v>12</v>
      </c>
      <c r="C9552" s="1">
        <v>44763</v>
      </c>
      <c r="D9552" s="1">
        <v>44838</v>
      </c>
      <c r="E9552">
        <f>VLOOKUP(data[[#This Row],[id_campaign]],campaign[],4,FALSE)</f>
        <v>22</v>
      </c>
      <c r="F9552" t="str">
        <f>VLOOKUP(data[[#This Row],[id_campaign]],campaign[],2,FALSE)</f>
        <v>RVOwner</v>
      </c>
      <c r="G9552" t="str">
        <f>VLOOKUP(data[[#This Row],[id_customer]],customer[],2,FALSE)</f>
        <v>Woody Bateson</v>
      </c>
      <c r="H9552" t="str">
        <f>data[[#This Row],[id_customer]]&amp;data[[#This Row],[id_campaign]]</f>
        <v>C0602cam05</v>
      </c>
      <c r="I9552">
        <f>DATEDIF(data[[#This Row],[join_date]],data[[#This Row],[buy_date]],"M")</f>
        <v>2</v>
      </c>
    </row>
    <row r="9553" spans="1:9" x14ac:dyDescent="0.25">
      <c r="A9553" t="s">
        <v>2449</v>
      </c>
      <c r="B9553" t="s">
        <v>12</v>
      </c>
      <c r="C9553" s="1">
        <v>44763</v>
      </c>
      <c r="D9553" s="1">
        <v>44866</v>
      </c>
      <c r="E9553">
        <f>VLOOKUP(data[[#This Row],[id_campaign]],campaign[],4,FALSE)</f>
        <v>22</v>
      </c>
      <c r="F9553" t="str">
        <f>VLOOKUP(data[[#This Row],[id_campaign]],campaign[],2,FALSE)</f>
        <v>RVOwner</v>
      </c>
      <c r="G9553" t="str">
        <f>VLOOKUP(data[[#This Row],[id_customer]],customer[],2,FALSE)</f>
        <v>Woody Bateson</v>
      </c>
      <c r="H9553" t="str">
        <f>data[[#This Row],[id_customer]]&amp;data[[#This Row],[id_campaign]]</f>
        <v>C0602cam05</v>
      </c>
      <c r="I9553">
        <f>DATEDIF(data[[#This Row],[join_date]],data[[#This Row],[buy_date]],"M")</f>
        <v>3</v>
      </c>
    </row>
    <row r="9554" spans="1:9" x14ac:dyDescent="0.25">
      <c r="A9554" t="s">
        <v>2449</v>
      </c>
      <c r="B9554" t="s">
        <v>12</v>
      </c>
      <c r="C9554" s="1">
        <v>44763</v>
      </c>
      <c r="D9554" s="1">
        <v>44916</v>
      </c>
      <c r="E9554">
        <f>VLOOKUP(data[[#This Row],[id_campaign]],campaign[],4,FALSE)</f>
        <v>22</v>
      </c>
      <c r="F9554" t="str">
        <f>VLOOKUP(data[[#This Row],[id_campaign]],campaign[],2,FALSE)</f>
        <v>RVOwner</v>
      </c>
      <c r="G9554" t="str">
        <f>VLOOKUP(data[[#This Row],[id_customer]],customer[],2,FALSE)</f>
        <v>Woody Bateson</v>
      </c>
      <c r="H9554" t="str">
        <f>data[[#This Row],[id_customer]]&amp;data[[#This Row],[id_campaign]]</f>
        <v>C0602cam05</v>
      </c>
      <c r="I9554">
        <f>DATEDIF(data[[#This Row],[join_date]],data[[#This Row],[buy_date]],"M")</f>
        <v>5</v>
      </c>
    </row>
    <row r="9555" spans="1:9" x14ac:dyDescent="0.25">
      <c r="A9555" t="s">
        <v>2449</v>
      </c>
      <c r="B9555" t="s">
        <v>12</v>
      </c>
      <c r="C9555" s="1">
        <v>44763</v>
      </c>
      <c r="D9555" s="1">
        <v>44980</v>
      </c>
      <c r="E9555">
        <f>VLOOKUP(data[[#This Row],[id_campaign]],campaign[],4,FALSE)</f>
        <v>22</v>
      </c>
      <c r="F9555" t="str">
        <f>VLOOKUP(data[[#This Row],[id_campaign]],campaign[],2,FALSE)</f>
        <v>RVOwner</v>
      </c>
      <c r="G9555" t="str">
        <f>VLOOKUP(data[[#This Row],[id_customer]],customer[],2,FALSE)</f>
        <v>Woody Bateson</v>
      </c>
      <c r="H9555" t="str">
        <f>data[[#This Row],[id_customer]]&amp;data[[#This Row],[id_campaign]]</f>
        <v>C0602cam05</v>
      </c>
      <c r="I9555">
        <f>DATEDIF(data[[#This Row],[join_date]],data[[#This Row],[buy_date]],"M")</f>
        <v>7</v>
      </c>
    </row>
    <row r="9556" spans="1:9" x14ac:dyDescent="0.25">
      <c r="A9556" t="s">
        <v>2449</v>
      </c>
      <c r="B9556" t="s">
        <v>12</v>
      </c>
      <c r="C9556" s="1">
        <v>44763</v>
      </c>
      <c r="D9556" s="1">
        <v>44988</v>
      </c>
      <c r="E9556">
        <f>VLOOKUP(data[[#This Row],[id_campaign]],campaign[],4,FALSE)</f>
        <v>22</v>
      </c>
      <c r="F9556" t="str">
        <f>VLOOKUP(data[[#This Row],[id_campaign]],campaign[],2,FALSE)</f>
        <v>RVOwner</v>
      </c>
      <c r="G9556" t="str">
        <f>VLOOKUP(data[[#This Row],[id_customer]],customer[],2,FALSE)</f>
        <v>Woody Bateson</v>
      </c>
      <c r="H9556" t="str">
        <f>data[[#This Row],[id_customer]]&amp;data[[#This Row],[id_campaign]]</f>
        <v>C0602cam05</v>
      </c>
      <c r="I9556">
        <f>DATEDIF(data[[#This Row],[join_date]],data[[#This Row],[buy_date]],"M")</f>
        <v>7</v>
      </c>
    </row>
    <row r="9557" spans="1:9" x14ac:dyDescent="0.25">
      <c r="A9557" t="s">
        <v>2449</v>
      </c>
      <c r="B9557" t="s">
        <v>12</v>
      </c>
      <c r="C9557" s="1">
        <v>44763</v>
      </c>
      <c r="D9557" s="1">
        <v>45019</v>
      </c>
      <c r="E9557">
        <f>VLOOKUP(data[[#This Row],[id_campaign]],campaign[],4,FALSE)</f>
        <v>22</v>
      </c>
      <c r="F9557" t="str">
        <f>VLOOKUP(data[[#This Row],[id_campaign]],campaign[],2,FALSE)</f>
        <v>RVOwner</v>
      </c>
      <c r="G9557" t="str">
        <f>VLOOKUP(data[[#This Row],[id_customer]],customer[],2,FALSE)</f>
        <v>Woody Bateson</v>
      </c>
      <c r="H9557" t="str">
        <f>data[[#This Row],[id_customer]]&amp;data[[#This Row],[id_campaign]]</f>
        <v>C0602cam05</v>
      </c>
      <c r="I9557">
        <f>DATEDIF(data[[#This Row],[join_date]],data[[#This Row],[buy_date]],"M")</f>
        <v>8</v>
      </c>
    </row>
    <row r="9558" spans="1:9" x14ac:dyDescent="0.25">
      <c r="A9558" t="s">
        <v>2449</v>
      </c>
      <c r="B9558" t="s">
        <v>12</v>
      </c>
      <c r="C9558" s="1">
        <v>44763</v>
      </c>
      <c r="D9558" s="1">
        <v>45047</v>
      </c>
      <c r="E9558">
        <f>VLOOKUP(data[[#This Row],[id_campaign]],campaign[],4,FALSE)</f>
        <v>22</v>
      </c>
      <c r="F9558" t="str">
        <f>VLOOKUP(data[[#This Row],[id_campaign]],campaign[],2,FALSE)</f>
        <v>RVOwner</v>
      </c>
      <c r="G9558" t="str">
        <f>VLOOKUP(data[[#This Row],[id_customer]],customer[],2,FALSE)</f>
        <v>Woody Bateson</v>
      </c>
      <c r="H9558" t="str">
        <f>data[[#This Row],[id_customer]]&amp;data[[#This Row],[id_campaign]]</f>
        <v>C0602cam05</v>
      </c>
      <c r="I9558">
        <f>DATEDIF(data[[#This Row],[join_date]],data[[#This Row],[buy_date]],"M")</f>
        <v>9</v>
      </c>
    </row>
    <row r="9559" spans="1:9" x14ac:dyDescent="0.25">
      <c r="A9559" t="s">
        <v>2449</v>
      </c>
      <c r="B9559" t="s">
        <v>32</v>
      </c>
      <c r="C9559" s="1">
        <v>45019</v>
      </c>
      <c r="D9559" s="1">
        <v>45019</v>
      </c>
      <c r="E9559">
        <f>VLOOKUP(data[[#This Row],[id_campaign]],campaign[],4,FALSE)</f>
        <v>14</v>
      </c>
      <c r="F9559" t="str">
        <f>VLOOKUP(data[[#This Row],[id_campaign]],campaign[],2,FALSE)</f>
        <v>OwnsMotorcycle</v>
      </c>
      <c r="G9559" t="str">
        <f>VLOOKUP(data[[#This Row],[id_customer]],customer[],2,FALSE)</f>
        <v>Woody Bateson</v>
      </c>
      <c r="H9559" t="str">
        <f>data[[#This Row],[id_customer]]&amp;data[[#This Row],[id_campaign]]</f>
        <v>C0602cam15</v>
      </c>
      <c r="I9559">
        <f>DATEDIF(data[[#This Row],[join_date]],data[[#This Row],[buy_date]],"M")</f>
        <v>0</v>
      </c>
    </row>
    <row r="9560" spans="1:9" x14ac:dyDescent="0.25">
      <c r="A9560" t="s">
        <v>2449</v>
      </c>
      <c r="B9560" t="s">
        <v>32</v>
      </c>
      <c r="C9560" s="1">
        <v>45019</v>
      </c>
      <c r="D9560" s="1">
        <v>45052</v>
      </c>
      <c r="E9560">
        <f>VLOOKUP(data[[#This Row],[id_campaign]],campaign[],4,FALSE)</f>
        <v>14</v>
      </c>
      <c r="F9560" t="str">
        <f>VLOOKUP(data[[#This Row],[id_campaign]],campaign[],2,FALSE)</f>
        <v>OwnsMotorcycle</v>
      </c>
      <c r="G9560" t="str">
        <f>VLOOKUP(data[[#This Row],[id_customer]],customer[],2,FALSE)</f>
        <v>Woody Bateson</v>
      </c>
      <c r="H9560" t="str">
        <f>data[[#This Row],[id_customer]]&amp;data[[#This Row],[id_campaign]]</f>
        <v>C0602cam15</v>
      </c>
      <c r="I9560">
        <f>DATEDIF(data[[#This Row],[join_date]],data[[#This Row],[buy_date]],"M")</f>
        <v>1</v>
      </c>
    </row>
    <row r="9561" spans="1:9" x14ac:dyDescent="0.25">
      <c r="A9561" t="s">
        <v>2453</v>
      </c>
      <c r="B9561" t="s">
        <v>18</v>
      </c>
      <c r="C9561" s="1">
        <v>44973</v>
      </c>
      <c r="D9561" s="1">
        <v>44973</v>
      </c>
      <c r="E9561">
        <f>VLOOKUP(data[[#This Row],[id_campaign]],campaign[],4,FALSE)</f>
        <v>27</v>
      </c>
      <c r="F9561" t="str">
        <f>VLOOKUP(data[[#This Row],[id_campaign]],campaign[],2,FALSE)</f>
        <v>RespondsToMailOffers</v>
      </c>
      <c r="G9561" t="str">
        <f>VLOOKUP(data[[#This Row],[id_customer]],customer[],2,FALSE)</f>
        <v>Gui Henden</v>
      </c>
      <c r="H9561" t="str">
        <f>data[[#This Row],[id_customer]]&amp;data[[#This Row],[id_campaign]]</f>
        <v>C0603cam08</v>
      </c>
      <c r="I9561">
        <f>DATEDIF(data[[#This Row],[join_date]],data[[#This Row],[buy_date]],"M")</f>
        <v>0</v>
      </c>
    </row>
    <row r="9562" spans="1:9" x14ac:dyDescent="0.25">
      <c r="A9562" t="s">
        <v>2453</v>
      </c>
      <c r="B9562" t="s">
        <v>18</v>
      </c>
      <c r="C9562" s="1">
        <v>44973</v>
      </c>
      <c r="D9562" s="1">
        <v>45009</v>
      </c>
      <c r="E9562">
        <f>VLOOKUP(data[[#This Row],[id_campaign]],campaign[],4,FALSE)</f>
        <v>27</v>
      </c>
      <c r="F9562" t="str">
        <f>VLOOKUP(data[[#This Row],[id_campaign]],campaign[],2,FALSE)</f>
        <v>RespondsToMailOffers</v>
      </c>
      <c r="G9562" t="str">
        <f>VLOOKUP(data[[#This Row],[id_customer]],customer[],2,FALSE)</f>
        <v>Gui Henden</v>
      </c>
      <c r="H9562" t="str">
        <f>data[[#This Row],[id_customer]]&amp;data[[#This Row],[id_campaign]]</f>
        <v>C0603cam08</v>
      </c>
      <c r="I9562">
        <f>DATEDIF(data[[#This Row],[join_date]],data[[#This Row],[buy_date]],"M")</f>
        <v>1</v>
      </c>
    </row>
    <row r="9563" spans="1:9" x14ac:dyDescent="0.25">
      <c r="A9563" t="s">
        <v>2453</v>
      </c>
      <c r="B9563" t="s">
        <v>18</v>
      </c>
      <c r="C9563" s="1">
        <v>44973</v>
      </c>
      <c r="D9563" s="1">
        <v>45041</v>
      </c>
      <c r="E9563">
        <f>VLOOKUP(data[[#This Row],[id_campaign]],campaign[],4,FALSE)</f>
        <v>27</v>
      </c>
      <c r="F9563" t="str">
        <f>VLOOKUP(data[[#This Row],[id_campaign]],campaign[],2,FALSE)</f>
        <v>RespondsToMailOffers</v>
      </c>
      <c r="G9563" t="str">
        <f>VLOOKUP(data[[#This Row],[id_customer]],customer[],2,FALSE)</f>
        <v>Gui Henden</v>
      </c>
      <c r="H9563" t="str">
        <f>data[[#This Row],[id_customer]]&amp;data[[#This Row],[id_campaign]]</f>
        <v>C0603cam08</v>
      </c>
      <c r="I9563">
        <f>DATEDIF(data[[#This Row],[join_date]],data[[#This Row],[buy_date]],"M")</f>
        <v>2</v>
      </c>
    </row>
    <row r="9564" spans="1:9" x14ac:dyDescent="0.25">
      <c r="A9564" t="s">
        <v>2453</v>
      </c>
      <c r="B9564" t="s">
        <v>18</v>
      </c>
      <c r="C9564" s="1">
        <v>44973</v>
      </c>
      <c r="D9564" s="1">
        <v>45074</v>
      </c>
      <c r="E9564">
        <f>VLOOKUP(data[[#This Row],[id_campaign]],campaign[],4,FALSE)</f>
        <v>27</v>
      </c>
      <c r="F9564" t="str">
        <f>VLOOKUP(data[[#This Row],[id_campaign]],campaign[],2,FALSE)</f>
        <v>RespondsToMailOffers</v>
      </c>
      <c r="G9564" t="str">
        <f>VLOOKUP(data[[#This Row],[id_customer]],customer[],2,FALSE)</f>
        <v>Gui Henden</v>
      </c>
      <c r="H9564" t="str">
        <f>data[[#This Row],[id_customer]]&amp;data[[#This Row],[id_campaign]]</f>
        <v>C0603cam08</v>
      </c>
      <c r="I9564">
        <f>DATEDIF(data[[#This Row],[join_date]],data[[#This Row],[buy_date]],"M")</f>
        <v>3</v>
      </c>
    </row>
    <row r="9565" spans="1:9" x14ac:dyDescent="0.25">
      <c r="A9565" t="s">
        <v>2457</v>
      </c>
      <c r="B9565" t="s">
        <v>20</v>
      </c>
      <c r="C9565" s="1">
        <v>44637</v>
      </c>
      <c r="D9565" s="1">
        <v>44637</v>
      </c>
      <c r="E9565">
        <f>VLOOKUP(data[[#This Row],[id_campaign]],campaign[],4,FALSE)</f>
        <v>75</v>
      </c>
      <c r="F9565" t="str">
        <f>VLOOKUP(data[[#This Row],[id_campaign]],campaign[],2,FALSE)</f>
        <v>OptOutMailings</v>
      </c>
      <c r="G9565" t="str">
        <f>VLOOKUP(data[[#This Row],[id_customer]],customer[],2,FALSE)</f>
        <v>Derwin Jorcke</v>
      </c>
      <c r="H9565" t="str">
        <f>data[[#This Row],[id_customer]]&amp;data[[#This Row],[id_campaign]]</f>
        <v>C0604cam09</v>
      </c>
      <c r="I9565">
        <f>DATEDIF(data[[#This Row],[join_date]],data[[#This Row],[buy_date]],"M")</f>
        <v>0</v>
      </c>
    </row>
    <row r="9566" spans="1:9" x14ac:dyDescent="0.25">
      <c r="A9566" t="s">
        <v>2457</v>
      </c>
      <c r="B9566" t="s">
        <v>20</v>
      </c>
      <c r="C9566" s="1">
        <v>44637</v>
      </c>
      <c r="D9566" s="1">
        <v>44675</v>
      </c>
      <c r="E9566">
        <f>VLOOKUP(data[[#This Row],[id_campaign]],campaign[],4,FALSE)</f>
        <v>75</v>
      </c>
      <c r="F9566" t="str">
        <f>VLOOKUP(data[[#This Row],[id_campaign]],campaign[],2,FALSE)</f>
        <v>OptOutMailings</v>
      </c>
      <c r="G9566" t="str">
        <f>VLOOKUP(data[[#This Row],[id_customer]],customer[],2,FALSE)</f>
        <v>Derwin Jorcke</v>
      </c>
      <c r="H9566" t="str">
        <f>data[[#This Row],[id_customer]]&amp;data[[#This Row],[id_campaign]]</f>
        <v>C0604cam09</v>
      </c>
      <c r="I9566">
        <f>DATEDIF(data[[#This Row],[join_date]],data[[#This Row],[buy_date]],"M")</f>
        <v>1</v>
      </c>
    </row>
    <row r="9567" spans="1:9" x14ac:dyDescent="0.25">
      <c r="A9567" t="s">
        <v>2457</v>
      </c>
      <c r="B9567" t="s">
        <v>20</v>
      </c>
      <c r="C9567" s="1">
        <v>44637</v>
      </c>
      <c r="D9567" s="1">
        <v>44699</v>
      </c>
      <c r="E9567">
        <f>VLOOKUP(data[[#This Row],[id_campaign]],campaign[],4,FALSE)</f>
        <v>75</v>
      </c>
      <c r="F9567" t="str">
        <f>VLOOKUP(data[[#This Row],[id_campaign]],campaign[],2,FALSE)</f>
        <v>OptOutMailings</v>
      </c>
      <c r="G9567" t="str">
        <f>VLOOKUP(data[[#This Row],[id_customer]],customer[],2,FALSE)</f>
        <v>Derwin Jorcke</v>
      </c>
      <c r="H9567" t="str">
        <f>data[[#This Row],[id_customer]]&amp;data[[#This Row],[id_campaign]]</f>
        <v>C0604cam09</v>
      </c>
      <c r="I9567">
        <f>DATEDIF(data[[#This Row],[join_date]],data[[#This Row],[buy_date]],"M")</f>
        <v>2</v>
      </c>
    </row>
    <row r="9568" spans="1:9" x14ac:dyDescent="0.25">
      <c r="A9568" t="s">
        <v>2457</v>
      </c>
      <c r="B9568" t="s">
        <v>20</v>
      </c>
      <c r="C9568" s="1">
        <v>44637</v>
      </c>
      <c r="D9568" s="1">
        <v>44738</v>
      </c>
      <c r="E9568">
        <f>VLOOKUP(data[[#This Row],[id_campaign]],campaign[],4,FALSE)</f>
        <v>75</v>
      </c>
      <c r="F9568" t="str">
        <f>VLOOKUP(data[[#This Row],[id_campaign]],campaign[],2,FALSE)</f>
        <v>OptOutMailings</v>
      </c>
      <c r="G9568" t="str">
        <f>VLOOKUP(data[[#This Row],[id_customer]],customer[],2,FALSE)</f>
        <v>Derwin Jorcke</v>
      </c>
      <c r="H9568" t="str">
        <f>data[[#This Row],[id_customer]]&amp;data[[#This Row],[id_campaign]]</f>
        <v>C0604cam09</v>
      </c>
      <c r="I9568">
        <f>DATEDIF(data[[#This Row],[join_date]],data[[#This Row],[buy_date]],"M")</f>
        <v>3</v>
      </c>
    </row>
    <row r="9569" spans="1:9" x14ac:dyDescent="0.25">
      <c r="A9569" t="s">
        <v>2457</v>
      </c>
      <c r="B9569" t="s">
        <v>20</v>
      </c>
      <c r="C9569" s="1">
        <v>44637</v>
      </c>
      <c r="D9569" s="1">
        <v>44769</v>
      </c>
      <c r="E9569">
        <f>VLOOKUP(data[[#This Row],[id_campaign]],campaign[],4,FALSE)</f>
        <v>75</v>
      </c>
      <c r="F9569" t="str">
        <f>VLOOKUP(data[[#This Row],[id_campaign]],campaign[],2,FALSE)</f>
        <v>OptOutMailings</v>
      </c>
      <c r="G9569" t="str">
        <f>VLOOKUP(data[[#This Row],[id_customer]],customer[],2,FALSE)</f>
        <v>Derwin Jorcke</v>
      </c>
      <c r="H9569" t="str">
        <f>data[[#This Row],[id_customer]]&amp;data[[#This Row],[id_campaign]]</f>
        <v>C0604cam09</v>
      </c>
      <c r="I9569">
        <f>DATEDIF(data[[#This Row],[join_date]],data[[#This Row],[buy_date]],"M")</f>
        <v>4</v>
      </c>
    </row>
    <row r="9570" spans="1:9" x14ac:dyDescent="0.25">
      <c r="A9570" t="s">
        <v>2457</v>
      </c>
      <c r="B9570" t="s">
        <v>20</v>
      </c>
      <c r="C9570" s="1">
        <v>44637</v>
      </c>
      <c r="D9570" s="1">
        <v>44804</v>
      </c>
      <c r="E9570">
        <f>VLOOKUP(data[[#This Row],[id_campaign]],campaign[],4,FALSE)</f>
        <v>75</v>
      </c>
      <c r="F9570" t="str">
        <f>VLOOKUP(data[[#This Row],[id_campaign]],campaign[],2,FALSE)</f>
        <v>OptOutMailings</v>
      </c>
      <c r="G9570" t="str">
        <f>VLOOKUP(data[[#This Row],[id_customer]],customer[],2,FALSE)</f>
        <v>Derwin Jorcke</v>
      </c>
      <c r="H9570" t="str">
        <f>data[[#This Row],[id_customer]]&amp;data[[#This Row],[id_campaign]]</f>
        <v>C0604cam09</v>
      </c>
      <c r="I9570">
        <f>DATEDIF(data[[#This Row],[join_date]],data[[#This Row],[buy_date]],"M")</f>
        <v>5</v>
      </c>
    </row>
    <row r="9571" spans="1:9" x14ac:dyDescent="0.25">
      <c r="A9571" t="s">
        <v>2457</v>
      </c>
      <c r="B9571" t="s">
        <v>20</v>
      </c>
      <c r="C9571" s="1">
        <v>44637</v>
      </c>
      <c r="D9571" s="1">
        <v>44824</v>
      </c>
      <c r="E9571">
        <f>VLOOKUP(data[[#This Row],[id_campaign]],campaign[],4,FALSE)</f>
        <v>75</v>
      </c>
      <c r="F9571" t="str">
        <f>VLOOKUP(data[[#This Row],[id_campaign]],campaign[],2,FALSE)</f>
        <v>OptOutMailings</v>
      </c>
      <c r="G9571" t="str">
        <f>VLOOKUP(data[[#This Row],[id_customer]],customer[],2,FALSE)</f>
        <v>Derwin Jorcke</v>
      </c>
      <c r="H9571" t="str">
        <f>data[[#This Row],[id_customer]]&amp;data[[#This Row],[id_campaign]]</f>
        <v>C0604cam09</v>
      </c>
      <c r="I9571">
        <f>DATEDIF(data[[#This Row],[join_date]],data[[#This Row],[buy_date]],"M")</f>
        <v>6</v>
      </c>
    </row>
    <row r="9572" spans="1:9" x14ac:dyDescent="0.25">
      <c r="A9572" t="s">
        <v>2457</v>
      </c>
      <c r="B9572" t="s">
        <v>20</v>
      </c>
      <c r="C9572" s="1">
        <v>44637</v>
      </c>
      <c r="D9572" s="1">
        <v>44852</v>
      </c>
      <c r="E9572">
        <f>VLOOKUP(data[[#This Row],[id_campaign]],campaign[],4,FALSE)</f>
        <v>75</v>
      </c>
      <c r="F9572" t="str">
        <f>VLOOKUP(data[[#This Row],[id_campaign]],campaign[],2,FALSE)</f>
        <v>OptOutMailings</v>
      </c>
      <c r="G9572" t="str">
        <f>VLOOKUP(data[[#This Row],[id_customer]],customer[],2,FALSE)</f>
        <v>Derwin Jorcke</v>
      </c>
      <c r="H9572" t="str">
        <f>data[[#This Row],[id_customer]]&amp;data[[#This Row],[id_campaign]]</f>
        <v>C0604cam09</v>
      </c>
      <c r="I9572">
        <f>DATEDIF(data[[#This Row],[join_date]],data[[#This Row],[buy_date]],"M")</f>
        <v>7</v>
      </c>
    </row>
    <row r="9573" spans="1:9" x14ac:dyDescent="0.25">
      <c r="A9573" t="s">
        <v>2457</v>
      </c>
      <c r="B9573" t="s">
        <v>20</v>
      </c>
      <c r="C9573" s="1">
        <v>44637</v>
      </c>
      <c r="D9573" s="1">
        <v>44866</v>
      </c>
      <c r="E9573">
        <f>VLOOKUP(data[[#This Row],[id_campaign]],campaign[],4,FALSE)</f>
        <v>75</v>
      </c>
      <c r="F9573" t="str">
        <f>VLOOKUP(data[[#This Row],[id_campaign]],campaign[],2,FALSE)</f>
        <v>OptOutMailings</v>
      </c>
      <c r="G9573" t="str">
        <f>VLOOKUP(data[[#This Row],[id_customer]],customer[],2,FALSE)</f>
        <v>Derwin Jorcke</v>
      </c>
      <c r="H9573" t="str">
        <f>data[[#This Row],[id_customer]]&amp;data[[#This Row],[id_campaign]]</f>
        <v>C0604cam09</v>
      </c>
      <c r="I9573">
        <f>DATEDIF(data[[#This Row],[join_date]],data[[#This Row],[buy_date]],"M")</f>
        <v>7</v>
      </c>
    </row>
    <row r="9574" spans="1:9" x14ac:dyDescent="0.25">
      <c r="A9574" t="s">
        <v>2457</v>
      </c>
      <c r="B9574" t="s">
        <v>20</v>
      </c>
      <c r="C9574" s="1">
        <v>44637</v>
      </c>
      <c r="D9574" s="1">
        <v>44917</v>
      </c>
      <c r="E9574">
        <f>VLOOKUP(data[[#This Row],[id_campaign]],campaign[],4,FALSE)</f>
        <v>75</v>
      </c>
      <c r="F9574" t="str">
        <f>VLOOKUP(data[[#This Row],[id_campaign]],campaign[],2,FALSE)</f>
        <v>OptOutMailings</v>
      </c>
      <c r="G9574" t="str">
        <f>VLOOKUP(data[[#This Row],[id_customer]],customer[],2,FALSE)</f>
        <v>Derwin Jorcke</v>
      </c>
      <c r="H9574" t="str">
        <f>data[[#This Row],[id_customer]]&amp;data[[#This Row],[id_campaign]]</f>
        <v>C0604cam09</v>
      </c>
      <c r="I9574">
        <f>DATEDIF(data[[#This Row],[join_date]],data[[#This Row],[buy_date]],"M")</f>
        <v>9</v>
      </c>
    </row>
    <row r="9575" spans="1:9" x14ac:dyDescent="0.25">
      <c r="A9575" t="s">
        <v>2457</v>
      </c>
      <c r="B9575" t="s">
        <v>20</v>
      </c>
      <c r="C9575" s="1">
        <v>44637</v>
      </c>
      <c r="D9575" s="1">
        <v>44976</v>
      </c>
      <c r="E9575">
        <f>VLOOKUP(data[[#This Row],[id_campaign]],campaign[],4,FALSE)</f>
        <v>75</v>
      </c>
      <c r="F9575" t="str">
        <f>VLOOKUP(data[[#This Row],[id_campaign]],campaign[],2,FALSE)</f>
        <v>OptOutMailings</v>
      </c>
      <c r="G9575" t="str">
        <f>VLOOKUP(data[[#This Row],[id_customer]],customer[],2,FALSE)</f>
        <v>Derwin Jorcke</v>
      </c>
      <c r="H9575" t="str">
        <f>data[[#This Row],[id_customer]]&amp;data[[#This Row],[id_campaign]]</f>
        <v>C0604cam09</v>
      </c>
      <c r="I9575">
        <f>DATEDIF(data[[#This Row],[join_date]],data[[#This Row],[buy_date]],"M")</f>
        <v>11</v>
      </c>
    </row>
    <row r="9576" spans="1:9" x14ac:dyDescent="0.25">
      <c r="A9576" t="s">
        <v>2457</v>
      </c>
      <c r="B9576" t="s">
        <v>20</v>
      </c>
      <c r="C9576" s="1">
        <v>44637</v>
      </c>
      <c r="D9576" s="1">
        <v>45013</v>
      </c>
      <c r="E9576">
        <f>VLOOKUP(data[[#This Row],[id_campaign]],campaign[],4,FALSE)</f>
        <v>75</v>
      </c>
      <c r="F9576" t="str">
        <f>VLOOKUP(data[[#This Row],[id_campaign]],campaign[],2,FALSE)</f>
        <v>OptOutMailings</v>
      </c>
      <c r="G9576" t="str">
        <f>VLOOKUP(data[[#This Row],[id_customer]],customer[],2,FALSE)</f>
        <v>Derwin Jorcke</v>
      </c>
      <c r="H9576" t="str">
        <f>data[[#This Row],[id_customer]]&amp;data[[#This Row],[id_campaign]]</f>
        <v>C0604cam09</v>
      </c>
      <c r="I9576">
        <f>DATEDIF(data[[#This Row],[join_date]],data[[#This Row],[buy_date]],"M")</f>
        <v>12</v>
      </c>
    </row>
    <row r="9577" spans="1:9" x14ac:dyDescent="0.25">
      <c r="A9577" t="s">
        <v>2457</v>
      </c>
      <c r="B9577" t="s">
        <v>20</v>
      </c>
      <c r="C9577" s="1">
        <v>44637</v>
      </c>
      <c r="D9577" s="1">
        <v>45046</v>
      </c>
      <c r="E9577">
        <f>VLOOKUP(data[[#This Row],[id_campaign]],campaign[],4,FALSE)</f>
        <v>75</v>
      </c>
      <c r="F9577" t="str">
        <f>VLOOKUP(data[[#This Row],[id_campaign]],campaign[],2,FALSE)</f>
        <v>OptOutMailings</v>
      </c>
      <c r="G9577" t="str">
        <f>VLOOKUP(data[[#This Row],[id_customer]],customer[],2,FALSE)</f>
        <v>Derwin Jorcke</v>
      </c>
      <c r="H9577" t="str">
        <f>data[[#This Row],[id_customer]]&amp;data[[#This Row],[id_campaign]]</f>
        <v>C0604cam09</v>
      </c>
      <c r="I9577">
        <f>DATEDIF(data[[#This Row],[join_date]],data[[#This Row],[buy_date]],"M")</f>
        <v>13</v>
      </c>
    </row>
    <row r="9578" spans="1:9" x14ac:dyDescent="0.25">
      <c r="A9578" t="s">
        <v>2457</v>
      </c>
      <c r="B9578" t="s">
        <v>20</v>
      </c>
      <c r="C9578" s="1">
        <v>44637</v>
      </c>
      <c r="D9578" s="1">
        <v>45074</v>
      </c>
      <c r="E9578">
        <f>VLOOKUP(data[[#This Row],[id_campaign]],campaign[],4,FALSE)</f>
        <v>75</v>
      </c>
      <c r="F9578" t="str">
        <f>VLOOKUP(data[[#This Row],[id_campaign]],campaign[],2,FALSE)</f>
        <v>OptOutMailings</v>
      </c>
      <c r="G9578" t="str">
        <f>VLOOKUP(data[[#This Row],[id_customer]],customer[],2,FALSE)</f>
        <v>Derwin Jorcke</v>
      </c>
      <c r="H9578" t="str">
        <f>data[[#This Row],[id_customer]]&amp;data[[#This Row],[id_campaign]]</f>
        <v>C0604cam09</v>
      </c>
      <c r="I9578">
        <f>DATEDIF(data[[#This Row],[join_date]],data[[#This Row],[buy_date]],"M")</f>
        <v>14</v>
      </c>
    </row>
    <row r="9579" spans="1:9" x14ac:dyDescent="0.25">
      <c r="A9579" t="s">
        <v>2457</v>
      </c>
      <c r="B9579" t="s">
        <v>34</v>
      </c>
      <c r="C9579" s="1">
        <v>44672</v>
      </c>
      <c r="D9579" s="1">
        <v>44672</v>
      </c>
      <c r="E9579">
        <f>VLOOKUP(data[[#This Row],[id_campaign]],campaign[],4,FALSE)</f>
        <v>16</v>
      </c>
      <c r="F9579" t="str">
        <f>VLOOKUP(data[[#This Row],[id_campaign]],campaign[],2,FALSE)</f>
        <v>MadeCallToRetentionTeam</v>
      </c>
      <c r="G9579" t="str">
        <f>VLOOKUP(data[[#This Row],[id_customer]],customer[],2,FALSE)</f>
        <v>Derwin Jorcke</v>
      </c>
      <c r="H9579" t="str">
        <f>data[[#This Row],[id_customer]]&amp;data[[#This Row],[id_campaign]]</f>
        <v>C0604cam16</v>
      </c>
      <c r="I9579">
        <f>DATEDIF(data[[#This Row],[join_date]],data[[#This Row],[buy_date]],"M")</f>
        <v>0</v>
      </c>
    </row>
    <row r="9580" spans="1:9" x14ac:dyDescent="0.25">
      <c r="A9580" t="s">
        <v>2457</v>
      </c>
      <c r="B9580" t="s">
        <v>34</v>
      </c>
      <c r="C9580" s="1">
        <v>44672</v>
      </c>
      <c r="D9580" s="1">
        <v>44712</v>
      </c>
      <c r="E9580">
        <f>VLOOKUP(data[[#This Row],[id_campaign]],campaign[],4,FALSE)</f>
        <v>16</v>
      </c>
      <c r="F9580" t="str">
        <f>VLOOKUP(data[[#This Row],[id_campaign]],campaign[],2,FALSE)</f>
        <v>MadeCallToRetentionTeam</v>
      </c>
      <c r="G9580" t="str">
        <f>VLOOKUP(data[[#This Row],[id_customer]],customer[],2,FALSE)</f>
        <v>Derwin Jorcke</v>
      </c>
      <c r="H9580" t="str">
        <f>data[[#This Row],[id_customer]]&amp;data[[#This Row],[id_campaign]]</f>
        <v>C0604cam16</v>
      </c>
      <c r="I9580">
        <f>DATEDIF(data[[#This Row],[join_date]],data[[#This Row],[buy_date]],"M")</f>
        <v>1</v>
      </c>
    </row>
    <row r="9581" spans="1:9" x14ac:dyDescent="0.25">
      <c r="A9581" t="s">
        <v>2457</v>
      </c>
      <c r="B9581" t="s">
        <v>34</v>
      </c>
      <c r="C9581" s="1">
        <v>44672</v>
      </c>
      <c r="D9581" s="1">
        <v>44739</v>
      </c>
      <c r="E9581">
        <f>VLOOKUP(data[[#This Row],[id_campaign]],campaign[],4,FALSE)</f>
        <v>16</v>
      </c>
      <c r="F9581" t="str">
        <f>VLOOKUP(data[[#This Row],[id_campaign]],campaign[],2,FALSE)</f>
        <v>MadeCallToRetentionTeam</v>
      </c>
      <c r="G9581" t="str">
        <f>VLOOKUP(data[[#This Row],[id_customer]],customer[],2,FALSE)</f>
        <v>Derwin Jorcke</v>
      </c>
      <c r="H9581" t="str">
        <f>data[[#This Row],[id_customer]]&amp;data[[#This Row],[id_campaign]]</f>
        <v>C0604cam16</v>
      </c>
      <c r="I9581">
        <f>DATEDIF(data[[#This Row],[join_date]],data[[#This Row],[buy_date]],"M")</f>
        <v>2</v>
      </c>
    </row>
    <row r="9582" spans="1:9" x14ac:dyDescent="0.25">
      <c r="A9582" t="s">
        <v>2457</v>
      </c>
      <c r="B9582" t="s">
        <v>34</v>
      </c>
      <c r="C9582" s="1">
        <v>44672</v>
      </c>
      <c r="D9582" s="1">
        <v>44744</v>
      </c>
      <c r="E9582">
        <f>VLOOKUP(data[[#This Row],[id_campaign]],campaign[],4,FALSE)</f>
        <v>16</v>
      </c>
      <c r="F9582" t="str">
        <f>VLOOKUP(data[[#This Row],[id_campaign]],campaign[],2,FALSE)</f>
        <v>MadeCallToRetentionTeam</v>
      </c>
      <c r="G9582" t="str">
        <f>VLOOKUP(data[[#This Row],[id_customer]],customer[],2,FALSE)</f>
        <v>Derwin Jorcke</v>
      </c>
      <c r="H9582" t="str">
        <f>data[[#This Row],[id_customer]]&amp;data[[#This Row],[id_campaign]]</f>
        <v>C0604cam16</v>
      </c>
      <c r="I9582">
        <f>DATEDIF(data[[#This Row],[join_date]],data[[#This Row],[buy_date]],"M")</f>
        <v>2</v>
      </c>
    </row>
    <row r="9583" spans="1:9" x14ac:dyDescent="0.25">
      <c r="A9583" t="s">
        <v>2457</v>
      </c>
      <c r="B9583" t="s">
        <v>34</v>
      </c>
      <c r="C9583" s="1">
        <v>44672</v>
      </c>
      <c r="D9583" s="1">
        <v>44796</v>
      </c>
      <c r="E9583">
        <f>VLOOKUP(data[[#This Row],[id_campaign]],campaign[],4,FALSE)</f>
        <v>16</v>
      </c>
      <c r="F9583" t="str">
        <f>VLOOKUP(data[[#This Row],[id_campaign]],campaign[],2,FALSE)</f>
        <v>MadeCallToRetentionTeam</v>
      </c>
      <c r="G9583" t="str">
        <f>VLOOKUP(data[[#This Row],[id_customer]],customer[],2,FALSE)</f>
        <v>Derwin Jorcke</v>
      </c>
      <c r="H9583" t="str">
        <f>data[[#This Row],[id_customer]]&amp;data[[#This Row],[id_campaign]]</f>
        <v>C0604cam16</v>
      </c>
      <c r="I9583">
        <f>DATEDIF(data[[#This Row],[join_date]],data[[#This Row],[buy_date]],"M")</f>
        <v>4</v>
      </c>
    </row>
    <row r="9584" spans="1:9" x14ac:dyDescent="0.25">
      <c r="A9584" t="s">
        <v>2457</v>
      </c>
      <c r="B9584" t="s">
        <v>34</v>
      </c>
      <c r="C9584" s="1">
        <v>44672</v>
      </c>
      <c r="D9584" s="1">
        <v>44831</v>
      </c>
      <c r="E9584">
        <f>VLOOKUP(data[[#This Row],[id_campaign]],campaign[],4,FALSE)</f>
        <v>16</v>
      </c>
      <c r="F9584" t="str">
        <f>VLOOKUP(data[[#This Row],[id_campaign]],campaign[],2,FALSE)</f>
        <v>MadeCallToRetentionTeam</v>
      </c>
      <c r="G9584" t="str">
        <f>VLOOKUP(data[[#This Row],[id_customer]],customer[],2,FALSE)</f>
        <v>Derwin Jorcke</v>
      </c>
      <c r="H9584" t="str">
        <f>data[[#This Row],[id_customer]]&amp;data[[#This Row],[id_campaign]]</f>
        <v>C0604cam16</v>
      </c>
      <c r="I9584">
        <f>DATEDIF(data[[#This Row],[join_date]],data[[#This Row],[buy_date]],"M")</f>
        <v>5</v>
      </c>
    </row>
    <row r="9585" spans="1:9" x14ac:dyDescent="0.25">
      <c r="A9585" t="s">
        <v>2457</v>
      </c>
      <c r="B9585" t="s">
        <v>34</v>
      </c>
      <c r="C9585" s="1">
        <v>44672</v>
      </c>
      <c r="D9585" s="1">
        <v>44838</v>
      </c>
      <c r="E9585">
        <f>VLOOKUP(data[[#This Row],[id_campaign]],campaign[],4,FALSE)</f>
        <v>16</v>
      </c>
      <c r="F9585" t="str">
        <f>VLOOKUP(data[[#This Row],[id_campaign]],campaign[],2,FALSE)</f>
        <v>MadeCallToRetentionTeam</v>
      </c>
      <c r="G9585" t="str">
        <f>VLOOKUP(data[[#This Row],[id_customer]],customer[],2,FALSE)</f>
        <v>Derwin Jorcke</v>
      </c>
      <c r="H9585" t="str">
        <f>data[[#This Row],[id_customer]]&amp;data[[#This Row],[id_campaign]]</f>
        <v>C0604cam16</v>
      </c>
      <c r="I9585">
        <f>DATEDIF(data[[#This Row],[join_date]],data[[#This Row],[buy_date]],"M")</f>
        <v>5</v>
      </c>
    </row>
    <row r="9586" spans="1:9" x14ac:dyDescent="0.25">
      <c r="A9586" t="s">
        <v>2457</v>
      </c>
      <c r="B9586" t="s">
        <v>34</v>
      </c>
      <c r="C9586" s="1">
        <v>44672</v>
      </c>
      <c r="D9586" s="1">
        <v>44868</v>
      </c>
      <c r="E9586">
        <f>VLOOKUP(data[[#This Row],[id_campaign]],campaign[],4,FALSE)</f>
        <v>16</v>
      </c>
      <c r="F9586" t="str">
        <f>VLOOKUP(data[[#This Row],[id_campaign]],campaign[],2,FALSE)</f>
        <v>MadeCallToRetentionTeam</v>
      </c>
      <c r="G9586" t="str">
        <f>VLOOKUP(data[[#This Row],[id_customer]],customer[],2,FALSE)</f>
        <v>Derwin Jorcke</v>
      </c>
      <c r="H9586" t="str">
        <f>data[[#This Row],[id_customer]]&amp;data[[#This Row],[id_campaign]]</f>
        <v>C0604cam16</v>
      </c>
      <c r="I9586">
        <f>DATEDIF(data[[#This Row],[join_date]],data[[#This Row],[buy_date]],"M")</f>
        <v>6</v>
      </c>
    </row>
    <row r="9587" spans="1:9" x14ac:dyDescent="0.25">
      <c r="A9587" t="s">
        <v>2457</v>
      </c>
      <c r="B9587" t="s">
        <v>34</v>
      </c>
      <c r="C9587" s="1">
        <v>44672</v>
      </c>
      <c r="D9587" s="1">
        <v>44921</v>
      </c>
      <c r="E9587">
        <f>VLOOKUP(data[[#This Row],[id_campaign]],campaign[],4,FALSE)</f>
        <v>16</v>
      </c>
      <c r="F9587" t="str">
        <f>VLOOKUP(data[[#This Row],[id_campaign]],campaign[],2,FALSE)</f>
        <v>MadeCallToRetentionTeam</v>
      </c>
      <c r="G9587" t="str">
        <f>VLOOKUP(data[[#This Row],[id_customer]],customer[],2,FALSE)</f>
        <v>Derwin Jorcke</v>
      </c>
      <c r="H9587" t="str">
        <f>data[[#This Row],[id_customer]]&amp;data[[#This Row],[id_campaign]]</f>
        <v>C0604cam16</v>
      </c>
      <c r="I9587">
        <f>DATEDIF(data[[#This Row],[join_date]],data[[#This Row],[buy_date]],"M")</f>
        <v>8</v>
      </c>
    </row>
    <row r="9588" spans="1:9" x14ac:dyDescent="0.25">
      <c r="A9588" t="s">
        <v>2457</v>
      </c>
      <c r="B9588" t="s">
        <v>34</v>
      </c>
      <c r="C9588" s="1">
        <v>44672</v>
      </c>
      <c r="D9588" s="1">
        <v>44927</v>
      </c>
      <c r="E9588">
        <f>VLOOKUP(data[[#This Row],[id_campaign]],campaign[],4,FALSE)</f>
        <v>16</v>
      </c>
      <c r="F9588" t="str">
        <f>VLOOKUP(data[[#This Row],[id_campaign]],campaign[],2,FALSE)</f>
        <v>MadeCallToRetentionTeam</v>
      </c>
      <c r="G9588" t="str">
        <f>VLOOKUP(data[[#This Row],[id_customer]],customer[],2,FALSE)</f>
        <v>Derwin Jorcke</v>
      </c>
      <c r="H9588" t="str">
        <f>data[[#This Row],[id_customer]]&amp;data[[#This Row],[id_campaign]]</f>
        <v>C0604cam16</v>
      </c>
      <c r="I9588">
        <f>DATEDIF(data[[#This Row],[join_date]],data[[#This Row],[buy_date]],"M")</f>
        <v>8</v>
      </c>
    </row>
    <row r="9589" spans="1:9" x14ac:dyDescent="0.25">
      <c r="A9589" t="s">
        <v>2457</v>
      </c>
      <c r="B9589" t="s">
        <v>34</v>
      </c>
      <c r="C9589" s="1">
        <v>44672</v>
      </c>
      <c r="D9589" s="1">
        <v>44962</v>
      </c>
      <c r="E9589">
        <f>VLOOKUP(data[[#This Row],[id_campaign]],campaign[],4,FALSE)</f>
        <v>16</v>
      </c>
      <c r="F9589" t="str">
        <f>VLOOKUP(data[[#This Row],[id_campaign]],campaign[],2,FALSE)</f>
        <v>MadeCallToRetentionTeam</v>
      </c>
      <c r="G9589" t="str">
        <f>VLOOKUP(data[[#This Row],[id_customer]],customer[],2,FALSE)</f>
        <v>Derwin Jorcke</v>
      </c>
      <c r="H9589" t="str">
        <f>data[[#This Row],[id_customer]]&amp;data[[#This Row],[id_campaign]]</f>
        <v>C0604cam16</v>
      </c>
      <c r="I9589">
        <f>DATEDIF(data[[#This Row],[join_date]],data[[#This Row],[buy_date]],"M")</f>
        <v>9</v>
      </c>
    </row>
    <row r="9590" spans="1:9" x14ac:dyDescent="0.25">
      <c r="A9590" t="s">
        <v>2457</v>
      </c>
      <c r="B9590" t="s">
        <v>34</v>
      </c>
      <c r="C9590" s="1">
        <v>44672</v>
      </c>
      <c r="D9590" s="1">
        <v>44991</v>
      </c>
      <c r="E9590">
        <f>VLOOKUP(data[[#This Row],[id_campaign]],campaign[],4,FALSE)</f>
        <v>16</v>
      </c>
      <c r="F9590" t="str">
        <f>VLOOKUP(data[[#This Row],[id_campaign]],campaign[],2,FALSE)</f>
        <v>MadeCallToRetentionTeam</v>
      </c>
      <c r="G9590" t="str">
        <f>VLOOKUP(data[[#This Row],[id_customer]],customer[],2,FALSE)</f>
        <v>Derwin Jorcke</v>
      </c>
      <c r="H9590" t="str">
        <f>data[[#This Row],[id_customer]]&amp;data[[#This Row],[id_campaign]]</f>
        <v>C0604cam16</v>
      </c>
      <c r="I9590">
        <f>DATEDIF(data[[#This Row],[join_date]],data[[#This Row],[buy_date]],"M")</f>
        <v>10</v>
      </c>
    </row>
    <row r="9591" spans="1:9" x14ac:dyDescent="0.25">
      <c r="A9591" t="s">
        <v>2457</v>
      </c>
      <c r="B9591" t="s">
        <v>34</v>
      </c>
      <c r="C9591" s="1">
        <v>44672</v>
      </c>
      <c r="D9591" s="1">
        <v>45069</v>
      </c>
      <c r="E9591">
        <f>VLOOKUP(data[[#This Row],[id_campaign]],campaign[],4,FALSE)</f>
        <v>16</v>
      </c>
      <c r="F9591" t="str">
        <f>VLOOKUP(data[[#This Row],[id_campaign]],campaign[],2,FALSE)</f>
        <v>MadeCallToRetentionTeam</v>
      </c>
      <c r="G9591" t="str">
        <f>VLOOKUP(data[[#This Row],[id_customer]],customer[],2,FALSE)</f>
        <v>Derwin Jorcke</v>
      </c>
      <c r="H9591" t="str">
        <f>data[[#This Row],[id_customer]]&amp;data[[#This Row],[id_campaign]]</f>
        <v>C0604cam16</v>
      </c>
      <c r="I9591">
        <f>DATEDIF(data[[#This Row],[join_date]],data[[#This Row],[buy_date]],"M")</f>
        <v>13</v>
      </c>
    </row>
    <row r="9592" spans="1:9" x14ac:dyDescent="0.25">
      <c r="A9592" t="s">
        <v>2461</v>
      </c>
      <c r="B9592" t="s">
        <v>6</v>
      </c>
      <c r="C9592" s="1">
        <v>44604</v>
      </c>
      <c r="D9592" s="1">
        <v>44604</v>
      </c>
      <c r="E9592">
        <f>VLOOKUP(data[[#This Row],[id_campaign]],campaign[],4,FALSE)</f>
        <v>26</v>
      </c>
      <c r="F9592" t="str">
        <f>VLOOKUP(data[[#This Row],[id_campaign]],campaign[],2,FALSE)</f>
        <v>HandsetRefurbished</v>
      </c>
      <c r="G9592" t="str">
        <f>VLOOKUP(data[[#This Row],[id_customer]],customer[],2,FALSE)</f>
        <v>Robers Martinon</v>
      </c>
      <c r="H9592" t="str">
        <f>data[[#This Row],[id_customer]]&amp;data[[#This Row],[id_campaign]]</f>
        <v>C0605cam02</v>
      </c>
      <c r="I9592">
        <f>DATEDIF(data[[#This Row],[join_date]],data[[#This Row],[buy_date]],"M")</f>
        <v>0</v>
      </c>
    </row>
    <row r="9593" spans="1:9" x14ac:dyDescent="0.25">
      <c r="A9593" t="s">
        <v>2461</v>
      </c>
      <c r="B9593" t="s">
        <v>6</v>
      </c>
      <c r="C9593" s="1">
        <v>44604</v>
      </c>
      <c r="D9593" s="1">
        <v>44643</v>
      </c>
      <c r="E9593">
        <f>VLOOKUP(data[[#This Row],[id_campaign]],campaign[],4,FALSE)</f>
        <v>26</v>
      </c>
      <c r="F9593" t="str">
        <f>VLOOKUP(data[[#This Row],[id_campaign]],campaign[],2,FALSE)</f>
        <v>HandsetRefurbished</v>
      </c>
      <c r="G9593" t="str">
        <f>VLOOKUP(data[[#This Row],[id_customer]],customer[],2,FALSE)</f>
        <v>Robers Martinon</v>
      </c>
      <c r="H9593" t="str">
        <f>data[[#This Row],[id_customer]]&amp;data[[#This Row],[id_campaign]]</f>
        <v>C0605cam02</v>
      </c>
      <c r="I9593">
        <f>DATEDIF(data[[#This Row],[join_date]],data[[#This Row],[buy_date]],"M")</f>
        <v>1</v>
      </c>
    </row>
    <row r="9594" spans="1:9" x14ac:dyDescent="0.25">
      <c r="A9594" t="s">
        <v>2461</v>
      </c>
      <c r="B9594" t="s">
        <v>6</v>
      </c>
      <c r="C9594" s="1">
        <v>44604</v>
      </c>
      <c r="D9594" s="1">
        <v>44673</v>
      </c>
      <c r="E9594">
        <f>VLOOKUP(data[[#This Row],[id_campaign]],campaign[],4,FALSE)</f>
        <v>26</v>
      </c>
      <c r="F9594" t="str">
        <f>VLOOKUP(data[[#This Row],[id_campaign]],campaign[],2,FALSE)</f>
        <v>HandsetRefurbished</v>
      </c>
      <c r="G9594" t="str">
        <f>VLOOKUP(data[[#This Row],[id_customer]],customer[],2,FALSE)</f>
        <v>Robers Martinon</v>
      </c>
      <c r="H9594" t="str">
        <f>data[[#This Row],[id_customer]]&amp;data[[#This Row],[id_campaign]]</f>
        <v>C0605cam02</v>
      </c>
      <c r="I9594">
        <f>DATEDIF(data[[#This Row],[join_date]],data[[#This Row],[buy_date]],"M")</f>
        <v>2</v>
      </c>
    </row>
    <row r="9595" spans="1:9" x14ac:dyDescent="0.25">
      <c r="A9595" t="s">
        <v>2461</v>
      </c>
      <c r="B9595" t="s">
        <v>6</v>
      </c>
      <c r="C9595" s="1">
        <v>44604</v>
      </c>
      <c r="D9595" s="1">
        <v>44707</v>
      </c>
      <c r="E9595">
        <f>VLOOKUP(data[[#This Row],[id_campaign]],campaign[],4,FALSE)</f>
        <v>26</v>
      </c>
      <c r="F9595" t="str">
        <f>VLOOKUP(data[[#This Row],[id_campaign]],campaign[],2,FALSE)</f>
        <v>HandsetRefurbished</v>
      </c>
      <c r="G9595" t="str">
        <f>VLOOKUP(data[[#This Row],[id_customer]],customer[],2,FALSE)</f>
        <v>Robers Martinon</v>
      </c>
      <c r="H9595" t="str">
        <f>data[[#This Row],[id_customer]]&amp;data[[#This Row],[id_campaign]]</f>
        <v>C0605cam02</v>
      </c>
      <c r="I9595">
        <f>DATEDIF(data[[#This Row],[join_date]],data[[#This Row],[buy_date]],"M")</f>
        <v>3</v>
      </c>
    </row>
    <row r="9596" spans="1:9" x14ac:dyDescent="0.25">
      <c r="A9596" t="s">
        <v>2461</v>
      </c>
      <c r="B9596" t="s">
        <v>6</v>
      </c>
      <c r="C9596" s="1">
        <v>44604</v>
      </c>
      <c r="D9596" s="1">
        <v>44732</v>
      </c>
      <c r="E9596">
        <f>VLOOKUP(data[[#This Row],[id_campaign]],campaign[],4,FALSE)</f>
        <v>26</v>
      </c>
      <c r="F9596" t="str">
        <f>VLOOKUP(data[[#This Row],[id_campaign]],campaign[],2,FALSE)</f>
        <v>HandsetRefurbished</v>
      </c>
      <c r="G9596" t="str">
        <f>VLOOKUP(data[[#This Row],[id_customer]],customer[],2,FALSE)</f>
        <v>Robers Martinon</v>
      </c>
      <c r="H9596" t="str">
        <f>data[[#This Row],[id_customer]]&amp;data[[#This Row],[id_campaign]]</f>
        <v>C0605cam02</v>
      </c>
      <c r="I9596">
        <f>DATEDIF(data[[#This Row],[join_date]],data[[#This Row],[buy_date]],"M")</f>
        <v>4</v>
      </c>
    </row>
    <row r="9597" spans="1:9" x14ac:dyDescent="0.25">
      <c r="A9597" t="s">
        <v>2461</v>
      </c>
      <c r="B9597" t="s">
        <v>6</v>
      </c>
      <c r="C9597" s="1">
        <v>44604</v>
      </c>
      <c r="D9597" s="1">
        <v>44762</v>
      </c>
      <c r="E9597">
        <f>VLOOKUP(data[[#This Row],[id_campaign]],campaign[],4,FALSE)</f>
        <v>26</v>
      </c>
      <c r="F9597" t="str">
        <f>VLOOKUP(data[[#This Row],[id_campaign]],campaign[],2,FALSE)</f>
        <v>HandsetRefurbished</v>
      </c>
      <c r="G9597" t="str">
        <f>VLOOKUP(data[[#This Row],[id_customer]],customer[],2,FALSE)</f>
        <v>Robers Martinon</v>
      </c>
      <c r="H9597" t="str">
        <f>data[[#This Row],[id_customer]]&amp;data[[#This Row],[id_campaign]]</f>
        <v>C0605cam02</v>
      </c>
      <c r="I9597">
        <f>DATEDIF(data[[#This Row],[join_date]],data[[#This Row],[buy_date]],"M")</f>
        <v>5</v>
      </c>
    </row>
    <row r="9598" spans="1:9" x14ac:dyDescent="0.25">
      <c r="A9598" t="s">
        <v>2461</v>
      </c>
      <c r="B9598" t="s">
        <v>6</v>
      </c>
      <c r="C9598" s="1">
        <v>44604</v>
      </c>
      <c r="D9598" s="1">
        <v>44788</v>
      </c>
      <c r="E9598">
        <f>VLOOKUP(data[[#This Row],[id_campaign]],campaign[],4,FALSE)</f>
        <v>26</v>
      </c>
      <c r="F9598" t="str">
        <f>VLOOKUP(data[[#This Row],[id_campaign]],campaign[],2,FALSE)</f>
        <v>HandsetRefurbished</v>
      </c>
      <c r="G9598" t="str">
        <f>VLOOKUP(data[[#This Row],[id_customer]],customer[],2,FALSE)</f>
        <v>Robers Martinon</v>
      </c>
      <c r="H9598" t="str">
        <f>data[[#This Row],[id_customer]]&amp;data[[#This Row],[id_campaign]]</f>
        <v>C0605cam02</v>
      </c>
      <c r="I9598">
        <f>DATEDIF(data[[#This Row],[join_date]],data[[#This Row],[buy_date]],"M")</f>
        <v>6</v>
      </c>
    </row>
    <row r="9599" spans="1:9" x14ac:dyDescent="0.25">
      <c r="A9599" t="s">
        <v>2461</v>
      </c>
      <c r="B9599" t="s">
        <v>6</v>
      </c>
      <c r="C9599" s="1">
        <v>44604</v>
      </c>
      <c r="D9599" s="1">
        <v>44828</v>
      </c>
      <c r="E9599">
        <f>VLOOKUP(data[[#This Row],[id_campaign]],campaign[],4,FALSE)</f>
        <v>26</v>
      </c>
      <c r="F9599" t="str">
        <f>VLOOKUP(data[[#This Row],[id_campaign]],campaign[],2,FALSE)</f>
        <v>HandsetRefurbished</v>
      </c>
      <c r="G9599" t="str">
        <f>VLOOKUP(data[[#This Row],[id_customer]],customer[],2,FALSE)</f>
        <v>Robers Martinon</v>
      </c>
      <c r="H9599" t="str">
        <f>data[[#This Row],[id_customer]]&amp;data[[#This Row],[id_campaign]]</f>
        <v>C0605cam02</v>
      </c>
      <c r="I9599">
        <f>DATEDIF(data[[#This Row],[join_date]],data[[#This Row],[buy_date]],"M")</f>
        <v>7</v>
      </c>
    </row>
    <row r="9600" spans="1:9" x14ac:dyDescent="0.25">
      <c r="A9600" t="s">
        <v>2461</v>
      </c>
      <c r="B9600" t="s">
        <v>6</v>
      </c>
      <c r="C9600" s="1">
        <v>44604</v>
      </c>
      <c r="D9600" s="1">
        <v>44846</v>
      </c>
      <c r="E9600">
        <f>VLOOKUP(data[[#This Row],[id_campaign]],campaign[],4,FALSE)</f>
        <v>26</v>
      </c>
      <c r="F9600" t="str">
        <f>VLOOKUP(data[[#This Row],[id_campaign]],campaign[],2,FALSE)</f>
        <v>HandsetRefurbished</v>
      </c>
      <c r="G9600" t="str">
        <f>VLOOKUP(data[[#This Row],[id_customer]],customer[],2,FALSE)</f>
        <v>Robers Martinon</v>
      </c>
      <c r="H9600" t="str">
        <f>data[[#This Row],[id_customer]]&amp;data[[#This Row],[id_campaign]]</f>
        <v>C0605cam02</v>
      </c>
      <c r="I9600">
        <f>DATEDIF(data[[#This Row],[join_date]],data[[#This Row],[buy_date]],"M")</f>
        <v>8</v>
      </c>
    </row>
    <row r="9601" spans="1:9" x14ac:dyDescent="0.25">
      <c r="A9601" t="s">
        <v>2461</v>
      </c>
      <c r="B9601" t="s">
        <v>6</v>
      </c>
      <c r="C9601" s="1">
        <v>44604</v>
      </c>
      <c r="D9601" s="1">
        <v>44910</v>
      </c>
      <c r="E9601">
        <f>VLOOKUP(data[[#This Row],[id_campaign]],campaign[],4,FALSE)</f>
        <v>26</v>
      </c>
      <c r="F9601" t="str">
        <f>VLOOKUP(data[[#This Row],[id_campaign]],campaign[],2,FALSE)</f>
        <v>HandsetRefurbished</v>
      </c>
      <c r="G9601" t="str">
        <f>VLOOKUP(data[[#This Row],[id_customer]],customer[],2,FALSE)</f>
        <v>Robers Martinon</v>
      </c>
      <c r="H9601" t="str">
        <f>data[[#This Row],[id_customer]]&amp;data[[#This Row],[id_campaign]]</f>
        <v>C0605cam02</v>
      </c>
      <c r="I9601">
        <f>DATEDIF(data[[#This Row],[join_date]],data[[#This Row],[buy_date]],"M")</f>
        <v>10</v>
      </c>
    </row>
    <row r="9602" spans="1:9" x14ac:dyDescent="0.25">
      <c r="A9602" t="s">
        <v>2461</v>
      </c>
      <c r="B9602" t="s">
        <v>6</v>
      </c>
      <c r="C9602" s="1">
        <v>44604</v>
      </c>
      <c r="D9602" s="1">
        <v>44941</v>
      </c>
      <c r="E9602">
        <f>VLOOKUP(data[[#This Row],[id_campaign]],campaign[],4,FALSE)</f>
        <v>26</v>
      </c>
      <c r="F9602" t="str">
        <f>VLOOKUP(data[[#This Row],[id_campaign]],campaign[],2,FALSE)</f>
        <v>HandsetRefurbished</v>
      </c>
      <c r="G9602" t="str">
        <f>VLOOKUP(data[[#This Row],[id_customer]],customer[],2,FALSE)</f>
        <v>Robers Martinon</v>
      </c>
      <c r="H9602" t="str">
        <f>data[[#This Row],[id_customer]]&amp;data[[#This Row],[id_campaign]]</f>
        <v>C0605cam02</v>
      </c>
      <c r="I9602">
        <f>DATEDIF(data[[#This Row],[join_date]],data[[#This Row],[buy_date]],"M")</f>
        <v>11</v>
      </c>
    </row>
    <row r="9603" spans="1:9" x14ac:dyDescent="0.25">
      <c r="A9603" t="s">
        <v>2461</v>
      </c>
      <c r="B9603" t="s">
        <v>6</v>
      </c>
      <c r="C9603" s="1">
        <v>44604</v>
      </c>
      <c r="D9603" s="1">
        <v>44983</v>
      </c>
      <c r="E9603">
        <f>VLOOKUP(data[[#This Row],[id_campaign]],campaign[],4,FALSE)</f>
        <v>26</v>
      </c>
      <c r="F9603" t="str">
        <f>VLOOKUP(data[[#This Row],[id_campaign]],campaign[],2,FALSE)</f>
        <v>HandsetRefurbished</v>
      </c>
      <c r="G9603" t="str">
        <f>VLOOKUP(data[[#This Row],[id_customer]],customer[],2,FALSE)</f>
        <v>Robers Martinon</v>
      </c>
      <c r="H9603" t="str">
        <f>data[[#This Row],[id_customer]]&amp;data[[#This Row],[id_campaign]]</f>
        <v>C0605cam02</v>
      </c>
      <c r="I9603">
        <f>DATEDIF(data[[#This Row],[join_date]],data[[#This Row],[buy_date]],"M")</f>
        <v>12</v>
      </c>
    </row>
    <row r="9604" spans="1:9" x14ac:dyDescent="0.25">
      <c r="A9604" t="s">
        <v>2461</v>
      </c>
      <c r="B9604" t="s">
        <v>6</v>
      </c>
      <c r="C9604" s="1">
        <v>44604</v>
      </c>
      <c r="D9604" s="1">
        <v>45072</v>
      </c>
      <c r="E9604">
        <f>VLOOKUP(data[[#This Row],[id_campaign]],campaign[],4,FALSE)</f>
        <v>26</v>
      </c>
      <c r="F9604" t="str">
        <f>VLOOKUP(data[[#This Row],[id_campaign]],campaign[],2,FALSE)</f>
        <v>HandsetRefurbished</v>
      </c>
      <c r="G9604" t="str">
        <f>VLOOKUP(data[[#This Row],[id_customer]],customer[],2,FALSE)</f>
        <v>Robers Martinon</v>
      </c>
      <c r="H9604" t="str">
        <f>data[[#This Row],[id_customer]]&amp;data[[#This Row],[id_campaign]]</f>
        <v>C0605cam02</v>
      </c>
      <c r="I9604">
        <f>DATEDIF(data[[#This Row],[join_date]],data[[#This Row],[buy_date]],"M")</f>
        <v>15</v>
      </c>
    </row>
    <row r="9605" spans="1:9" x14ac:dyDescent="0.25">
      <c r="A9605" t="s">
        <v>2461</v>
      </c>
      <c r="B9605" t="s">
        <v>26</v>
      </c>
      <c r="C9605" s="1">
        <v>44799</v>
      </c>
      <c r="D9605" s="1">
        <v>44799</v>
      </c>
      <c r="E9605">
        <f>VLOOKUP(data[[#This Row],[id_campaign]],campaign[],4,FALSE)</f>
        <v>65</v>
      </c>
      <c r="F9605" t="str">
        <f>VLOOKUP(data[[#This Row],[id_campaign]],campaign[],2,FALSE)</f>
        <v>HasCreditCard</v>
      </c>
      <c r="G9605" t="str">
        <f>VLOOKUP(data[[#This Row],[id_customer]],customer[],2,FALSE)</f>
        <v>Robers Martinon</v>
      </c>
      <c r="H9605" t="str">
        <f>data[[#This Row],[id_customer]]&amp;data[[#This Row],[id_campaign]]</f>
        <v>C0605cam12</v>
      </c>
      <c r="I9605">
        <f>DATEDIF(data[[#This Row],[join_date]],data[[#This Row],[buy_date]],"M")</f>
        <v>0</v>
      </c>
    </row>
    <row r="9606" spans="1:9" x14ac:dyDescent="0.25">
      <c r="A9606" t="s">
        <v>2461</v>
      </c>
      <c r="B9606" t="s">
        <v>26</v>
      </c>
      <c r="C9606" s="1">
        <v>44799</v>
      </c>
      <c r="D9606" s="1">
        <v>44838</v>
      </c>
      <c r="E9606">
        <f>VLOOKUP(data[[#This Row],[id_campaign]],campaign[],4,FALSE)</f>
        <v>65</v>
      </c>
      <c r="F9606" t="str">
        <f>VLOOKUP(data[[#This Row],[id_campaign]],campaign[],2,FALSE)</f>
        <v>HasCreditCard</v>
      </c>
      <c r="G9606" t="str">
        <f>VLOOKUP(data[[#This Row],[id_customer]],customer[],2,FALSE)</f>
        <v>Robers Martinon</v>
      </c>
      <c r="H9606" t="str">
        <f>data[[#This Row],[id_customer]]&amp;data[[#This Row],[id_campaign]]</f>
        <v>C0605cam12</v>
      </c>
      <c r="I9606">
        <f>DATEDIF(data[[#This Row],[join_date]],data[[#This Row],[buy_date]],"M")</f>
        <v>1</v>
      </c>
    </row>
    <row r="9607" spans="1:9" x14ac:dyDescent="0.25">
      <c r="A9607" t="s">
        <v>2461</v>
      </c>
      <c r="B9607" t="s">
        <v>26</v>
      </c>
      <c r="C9607" s="1">
        <v>44799</v>
      </c>
      <c r="D9607" s="1">
        <v>44895</v>
      </c>
      <c r="E9607">
        <f>VLOOKUP(data[[#This Row],[id_campaign]],campaign[],4,FALSE)</f>
        <v>65</v>
      </c>
      <c r="F9607" t="str">
        <f>VLOOKUP(data[[#This Row],[id_campaign]],campaign[],2,FALSE)</f>
        <v>HasCreditCard</v>
      </c>
      <c r="G9607" t="str">
        <f>VLOOKUP(data[[#This Row],[id_customer]],customer[],2,FALSE)</f>
        <v>Robers Martinon</v>
      </c>
      <c r="H9607" t="str">
        <f>data[[#This Row],[id_customer]]&amp;data[[#This Row],[id_campaign]]</f>
        <v>C0605cam12</v>
      </c>
      <c r="I9607">
        <f>DATEDIF(data[[#This Row],[join_date]],data[[#This Row],[buy_date]],"M")</f>
        <v>3</v>
      </c>
    </row>
    <row r="9608" spans="1:9" x14ac:dyDescent="0.25">
      <c r="A9608" t="s">
        <v>2461</v>
      </c>
      <c r="B9608" t="s">
        <v>26</v>
      </c>
      <c r="C9608" s="1">
        <v>44799</v>
      </c>
      <c r="D9608" s="1">
        <v>44921</v>
      </c>
      <c r="E9608">
        <f>VLOOKUP(data[[#This Row],[id_campaign]],campaign[],4,FALSE)</f>
        <v>65</v>
      </c>
      <c r="F9608" t="str">
        <f>VLOOKUP(data[[#This Row],[id_campaign]],campaign[],2,FALSE)</f>
        <v>HasCreditCard</v>
      </c>
      <c r="G9608" t="str">
        <f>VLOOKUP(data[[#This Row],[id_customer]],customer[],2,FALSE)</f>
        <v>Robers Martinon</v>
      </c>
      <c r="H9608" t="str">
        <f>data[[#This Row],[id_customer]]&amp;data[[#This Row],[id_campaign]]</f>
        <v>C0605cam12</v>
      </c>
      <c r="I9608">
        <f>DATEDIF(data[[#This Row],[join_date]],data[[#This Row],[buy_date]],"M")</f>
        <v>4</v>
      </c>
    </row>
    <row r="9609" spans="1:9" x14ac:dyDescent="0.25">
      <c r="A9609" t="s">
        <v>2461</v>
      </c>
      <c r="B9609" t="s">
        <v>26</v>
      </c>
      <c r="C9609" s="1">
        <v>44799</v>
      </c>
      <c r="D9609" s="1">
        <v>44934</v>
      </c>
      <c r="E9609">
        <f>VLOOKUP(data[[#This Row],[id_campaign]],campaign[],4,FALSE)</f>
        <v>65</v>
      </c>
      <c r="F9609" t="str">
        <f>VLOOKUP(data[[#This Row],[id_campaign]],campaign[],2,FALSE)</f>
        <v>HasCreditCard</v>
      </c>
      <c r="G9609" t="str">
        <f>VLOOKUP(data[[#This Row],[id_customer]],customer[],2,FALSE)</f>
        <v>Robers Martinon</v>
      </c>
      <c r="H9609" t="str">
        <f>data[[#This Row],[id_customer]]&amp;data[[#This Row],[id_campaign]]</f>
        <v>C0605cam12</v>
      </c>
      <c r="I9609">
        <f>DATEDIF(data[[#This Row],[join_date]],data[[#This Row],[buy_date]],"M")</f>
        <v>4</v>
      </c>
    </row>
    <row r="9610" spans="1:9" x14ac:dyDescent="0.25">
      <c r="A9610" t="s">
        <v>2461</v>
      </c>
      <c r="B9610" t="s">
        <v>26</v>
      </c>
      <c r="C9610" s="1">
        <v>44799</v>
      </c>
      <c r="D9610" s="1">
        <v>44965</v>
      </c>
      <c r="E9610">
        <f>VLOOKUP(data[[#This Row],[id_campaign]],campaign[],4,FALSE)</f>
        <v>65</v>
      </c>
      <c r="F9610" t="str">
        <f>VLOOKUP(data[[#This Row],[id_campaign]],campaign[],2,FALSE)</f>
        <v>HasCreditCard</v>
      </c>
      <c r="G9610" t="str">
        <f>VLOOKUP(data[[#This Row],[id_customer]],customer[],2,FALSE)</f>
        <v>Robers Martinon</v>
      </c>
      <c r="H9610" t="str">
        <f>data[[#This Row],[id_customer]]&amp;data[[#This Row],[id_campaign]]</f>
        <v>C0605cam12</v>
      </c>
      <c r="I9610">
        <f>DATEDIF(data[[#This Row],[join_date]],data[[#This Row],[buy_date]],"M")</f>
        <v>5</v>
      </c>
    </row>
    <row r="9611" spans="1:9" x14ac:dyDescent="0.25">
      <c r="A9611" t="s">
        <v>2461</v>
      </c>
      <c r="B9611" t="s">
        <v>26</v>
      </c>
      <c r="C9611" s="1">
        <v>44799</v>
      </c>
      <c r="D9611" s="1">
        <v>44986</v>
      </c>
      <c r="E9611">
        <f>VLOOKUP(data[[#This Row],[id_campaign]],campaign[],4,FALSE)</f>
        <v>65</v>
      </c>
      <c r="F9611" t="str">
        <f>VLOOKUP(data[[#This Row],[id_campaign]],campaign[],2,FALSE)</f>
        <v>HasCreditCard</v>
      </c>
      <c r="G9611" t="str">
        <f>VLOOKUP(data[[#This Row],[id_customer]],customer[],2,FALSE)</f>
        <v>Robers Martinon</v>
      </c>
      <c r="H9611" t="str">
        <f>data[[#This Row],[id_customer]]&amp;data[[#This Row],[id_campaign]]</f>
        <v>C0605cam12</v>
      </c>
      <c r="I9611">
        <f>DATEDIF(data[[#This Row],[join_date]],data[[#This Row],[buy_date]],"M")</f>
        <v>6</v>
      </c>
    </row>
    <row r="9612" spans="1:9" x14ac:dyDescent="0.25">
      <c r="A9612" t="s">
        <v>2461</v>
      </c>
      <c r="B9612" t="s">
        <v>26</v>
      </c>
      <c r="C9612" s="1">
        <v>44799</v>
      </c>
      <c r="D9612" s="1">
        <v>45024</v>
      </c>
      <c r="E9612">
        <f>VLOOKUP(data[[#This Row],[id_campaign]],campaign[],4,FALSE)</f>
        <v>65</v>
      </c>
      <c r="F9612" t="str">
        <f>VLOOKUP(data[[#This Row],[id_campaign]],campaign[],2,FALSE)</f>
        <v>HasCreditCard</v>
      </c>
      <c r="G9612" t="str">
        <f>VLOOKUP(data[[#This Row],[id_customer]],customer[],2,FALSE)</f>
        <v>Robers Martinon</v>
      </c>
      <c r="H9612" t="str">
        <f>data[[#This Row],[id_customer]]&amp;data[[#This Row],[id_campaign]]</f>
        <v>C0605cam12</v>
      </c>
      <c r="I9612">
        <f>DATEDIF(data[[#This Row],[join_date]],data[[#This Row],[buy_date]],"M")</f>
        <v>7</v>
      </c>
    </row>
    <row r="9613" spans="1:9" x14ac:dyDescent="0.25">
      <c r="A9613" t="s">
        <v>2461</v>
      </c>
      <c r="B9613" t="s">
        <v>26</v>
      </c>
      <c r="C9613" s="1">
        <v>44799</v>
      </c>
      <c r="D9613" s="1">
        <v>45078</v>
      </c>
      <c r="E9613">
        <f>VLOOKUP(data[[#This Row],[id_campaign]],campaign[],4,FALSE)</f>
        <v>65</v>
      </c>
      <c r="F9613" t="str">
        <f>VLOOKUP(data[[#This Row],[id_campaign]],campaign[],2,FALSE)</f>
        <v>HasCreditCard</v>
      </c>
      <c r="G9613" t="str">
        <f>VLOOKUP(data[[#This Row],[id_customer]],customer[],2,FALSE)</f>
        <v>Robers Martinon</v>
      </c>
      <c r="H9613" t="str">
        <f>data[[#This Row],[id_customer]]&amp;data[[#This Row],[id_campaign]]</f>
        <v>C0605cam12</v>
      </c>
      <c r="I9613">
        <f>DATEDIF(data[[#This Row],[join_date]],data[[#This Row],[buy_date]],"M")</f>
        <v>9</v>
      </c>
    </row>
    <row r="9614" spans="1:9" x14ac:dyDescent="0.25">
      <c r="A9614" t="s">
        <v>2465</v>
      </c>
      <c r="B9614" t="s">
        <v>8</v>
      </c>
      <c r="C9614" s="1">
        <v>44725</v>
      </c>
      <c r="D9614" s="1">
        <v>44725</v>
      </c>
      <c r="E9614">
        <f>VLOOKUP(data[[#This Row],[id_campaign]],campaign[],4,FALSE)</f>
        <v>62</v>
      </c>
      <c r="F9614" t="str">
        <f>VLOOKUP(data[[#This Row],[id_campaign]],campaign[],2,FALSE)</f>
        <v>HandsetWebCapable</v>
      </c>
      <c r="G9614" t="str">
        <f>VLOOKUP(data[[#This Row],[id_customer]],customer[],2,FALSE)</f>
        <v>Abbott Salazar</v>
      </c>
      <c r="H9614" t="str">
        <f>data[[#This Row],[id_customer]]&amp;data[[#This Row],[id_campaign]]</f>
        <v>C0606cam03</v>
      </c>
      <c r="I9614">
        <f>DATEDIF(data[[#This Row],[join_date]],data[[#This Row],[buy_date]],"M")</f>
        <v>0</v>
      </c>
    </row>
    <row r="9615" spans="1:9" x14ac:dyDescent="0.25">
      <c r="A9615" t="s">
        <v>2465</v>
      </c>
      <c r="B9615" t="s">
        <v>8</v>
      </c>
      <c r="C9615" s="1">
        <v>44725</v>
      </c>
      <c r="D9615" s="1">
        <v>44757</v>
      </c>
      <c r="E9615">
        <f>VLOOKUP(data[[#This Row],[id_campaign]],campaign[],4,FALSE)</f>
        <v>62</v>
      </c>
      <c r="F9615" t="str">
        <f>VLOOKUP(data[[#This Row],[id_campaign]],campaign[],2,FALSE)</f>
        <v>HandsetWebCapable</v>
      </c>
      <c r="G9615" t="str">
        <f>VLOOKUP(data[[#This Row],[id_customer]],customer[],2,FALSE)</f>
        <v>Abbott Salazar</v>
      </c>
      <c r="H9615" t="str">
        <f>data[[#This Row],[id_customer]]&amp;data[[#This Row],[id_campaign]]</f>
        <v>C0606cam03</v>
      </c>
      <c r="I9615">
        <f>DATEDIF(data[[#This Row],[join_date]],data[[#This Row],[buy_date]],"M")</f>
        <v>1</v>
      </c>
    </row>
    <row r="9616" spans="1:9" x14ac:dyDescent="0.25">
      <c r="A9616" t="s">
        <v>2465</v>
      </c>
      <c r="B9616" t="s">
        <v>8</v>
      </c>
      <c r="C9616" s="1">
        <v>44725</v>
      </c>
      <c r="D9616" s="1">
        <v>44825</v>
      </c>
      <c r="E9616">
        <f>VLOOKUP(data[[#This Row],[id_campaign]],campaign[],4,FALSE)</f>
        <v>62</v>
      </c>
      <c r="F9616" t="str">
        <f>VLOOKUP(data[[#This Row],[id_campaign]],campaign[],2,FALSE)</f>
        <v>HandsetWebCapable</v>
      </c>
      <c r="G9616" t="str">
        <f>VLOOKUP(data[[#This Row],[id_customer]],customer[],2,FALSE)</f>
        <v>Abbott Salazar</v>
      </c>
      <c r="H9616" t="str">
        <f>data[[#This Row],[id_customer]]&amp;data[[#This Row],[id_campaign]]</f>
        <v>C0606cam03</v>
      </c>
      <c r="I9616">
        <f>DATEDIF(data[[#This Row],[join_date]],data[[#This Row],[buy_date]],"M")</f>
        <v>3</v>
      </c>
    </row>
    <row r="9617" spans="1:9" x14ac:dyDescent="0.25">
      <c r="A9617" t="s">
        <v>2465</v>
      </c>
      <c r="B9617" t="s">
        <v>8</v>
      </c>
      <c r="C9617" s="1">
        <v>44725</v>
      </c>
      <c r="D9617" s="1">
        <v>44848</v>
      </c>
      <c r="E9617">
        <f>VLOOKUP(data[[#This Row],[id_campaign]],campaign[],4,FALSE)</f>
        <v>62</v>
      </c>
      <c r="F9617" t="str">
        <f>VLOOKUP(data[[#This Row],[id_campaign]],campaign[],2,FALSE)</f>
        <v>HandsetWebCapable</v>
      </c>
      <c r="G9617" t="str">
        <f>VLOOKUP(data[[#This Row],[id_customer]],customer[],2,FALSE)</f>
        <v>Abbott Salazar</v>
      </c>
      <c r="H9617" t="str">
        <f>data[[#This Row],[id_customer]]&amp;data[[#This Row],[id_campaign]]</f>
        <v>C0606cam03</v>
      </c>
      <c r="I9617">
        <f>DATEDIF(data[[#This Row],[join_date]],data[[#This Row],[buy_date]],"M")</f>
        <v>4</v>
      </c>
    </row>
    <row r="9618" spans="1:9" x14ac:dyDescent="0.25">
      <c r="A9618" t="s">
        <v>2465</v>
      </c>
      <c r="B9618" t="s">
        <v>8</v>
      </c>
      <c r="C9618" s="1">
        <v>44725</v>
      </c>
      <c r="D9618" s="1">
        <v>44893</v>
      </c>
      <c r="E9618">
        <f>VLOOKUP(data[[#This Row],[id_campaign]],campaign[],4,FALSE)</f>
        <v>62</v>
      </c>
      <c r="F9618" t="str">
        <f>VLOOKUP(data[[#This Row],[id_campaign]],campaign[],2,FALSE)</f>
        <v>HandsetWebCapable</v>
      </c>
      <c r="G9618" t="str">
        <f>VLOOKUP(data[[#This Row],[id_customer]],customer[],2,FALSE)</f>
        <v>Abbott Salazar</v>
      </c>
      <c r="H9618" t="str">
        <f>data[[#This Row],[id_customer]]&amp;data[[#This Row],[id_campaign]]</f>
        <v>C0606cam03</v>
      </c>
      <c r="I9618">
        <f>DATEDIF(data[[#This Row],[join_date]],data[[#This Row],[buy_date]],"M")</f>
        <v>5</v>
      </c>
    </row>
    <row r="9619" spans="1:9" x14ac:dyDescent="0.25">
      <c r="A9619" t="s">
        <v>2465</v>
      </c>
      <c r="B9619" t="s">
        <v>8</v>
      </c>
      <c r="C9619" s="1">
        <v>44725</v>
      </c>
      <c r="D9619" s="1">
        <v>44917</v>
      </c>
      <c r="E9619">
        <f>VLOOKUP(data[[#This Row],[id_campaign]],campaign[],4,FALSE)</f>
        <v>62</v>
      </c>
      <c r="F9619" t="str">
        <f>VLOOKUP(data[[#This Row],[id_campaign]],campaign[],2,FALSE)</f>
        <v>HandsetWebCapable</v>
      </c>
      <c r="G9619" t="str">
        <f>VLOOKUP(data[[#This Row],[id_customer]],customer[],2,FALSE)</f>
        <v>Abbott Salazar</v>
      </c>
      <c r="H9619" t="str">
        <f>data[[#This Row],[id_customer]]&amp;data[[#This Row],[id_campaign]]</f>
        <v>C0606cam03</v>
      </c>
      <c r="I9619">
        <f>DATEDIF(data[[#This Row],[join_date]],data[[#This Row],[buy_date]],"M")</f>
        <v>6</v>
      </c>
    </row>
    <row r="9620" spans="1:9" x14ac:dyDescent="0.25">
      <c r="A9620" t="s">
        <v>2465</v>
      </c>
      <c r="B9620" t="s">
        <v>8</v>
      </c>
      <c r="C9620" s="1">
        <v>44725</v>
      </c>
      <c r="D9620" s="1">
        <v>44980</v>
      </c>
      <c r="E9620">
        <f>VLOOKUP(data[[#This Row],[id_campaign]],campaign[],4,FALSE)</f>
        <v>62</v>
      </c>
      <c r="F9620" t="str">
        <f>VLOOKUP(data[[#This Row],[id_campaign]],campaign[],2,FALSE)</f>
        <v>HandsetWebCapable</v>
      </c>
      <c r="G9620" t="str">
        <f>VLOOKUP(data[[#This Row],[id_customer]],customer[],2,FALSE)</f>
        <v>Abbott Salazar</v>
      </c>
      <c r="H9620" t="str">
        <f>data[[#This Row],[id_customer]]&amp;data[[#This Row],[id_campaign]]</f>
        <v>C0606cam03</v>
      </c>
      <c r="I9620">
        <f>DATEDIF(data[[#This Row],[join_date]],data[[#This Row],[buy_date]],"M")</f>
        <v>8</v>
      </c>
    </row>
    <row r="9621" spans="1:9" x14ac:dyDescent="0.25">
      <c r="A9621" t="s">
        <v>2465</v>
      </c>
      <c r="B9621" t="s">
        <v>8</v>
      </c>
      <c r="C9621" s="1">
        <v>44725</v>
      </c>
      <c r="D9621" s="1">
        <v>45005</v>
      </c>
      <c r="E9621">
        <f>VLOOKUP(data[[#This Row],[id_campaign]],campaign[],4,FALSE)</f>
        <v>62</v>
      </c>
      <c r="F9621" t="str">
        <f>VLOOKUP(data[[#This Row],[id_campaign]],campaign[],2,FALSE)</f>
        <v>HandsetWebCapable</v>
      </c>
      <c r="G9621" t="str">
        <f>VLOOKUP(data[[#This Row],[id_customer]],customer[],2,FALSE)</f>
        <v>Abbott Salazar</v>
      </c>
      <c r="H9621" t="str">
        <f>data[[#This Row],[id_customer]]&amp;data[[#This Row],[id_campaign]]</f>
        <v>C0606cam03</v>
      </c>
      <c r="I9621">
        <f>DATEDIF(data[[#This Row],[join_date]],data[[#This Row],[buy_date]],"M")</f>
        <v>9</v>
      </c>
    </row>
    <row r="9622" spans="1:9" x14ac:dyDescent="0.25">
      <c r="A9622" t="s">
        <v>2465</v>
      </c>
      <c r="B9622" t="s">
        <v>8</v>
      </c>
      <c r="C9622" s="1">
        <v>44725</v>
      </c>
      <c r="D9622" s="1">
        <v>45034</v>
      </c>
      <c r="E9622">
        <f>VLOOKUP(data[[#This Row],[id_campaign]],campaign[],4,FALSE)</f>
        <v>62</v>
      </c>
      <c r="F9622" t="str">
        <f>VLOOKUP(data[[#This Row],[id_campaign]],campaign[],2,FALSE)</f>
        <v>HandsetWebCapable</v>
      </c>
      <c r="G9622" t="str">
        <f>VLOOKUP(data[[#This Row],[id_customer]],customer[],2,FALSE)</f>
        <v>Abbott Salazar</v>
      </c>
      <c r="H9622" t="str">
        <f>data[[#This Row],[id_customer]]&amp;data[[#This Row],[id_campaign]]</f>
        <v>C0606cam03</v>
      </c>
      <c r="I9622">
        <f>DATEDIF(data[[#This Row],[join_date]],data[[#This Row],[buy_date]],"M")</f>
        <v>10</v>
      </c>
    </row>
    <row r="9623" spans="1:9" x14ac:dyDescent="0.25">
      <c r="A9623" t="s">
        <v>2465</v>
      </c>
      <c r="B9623" t="s">
        <v>8</v>
      </c>
      <c r="C9623" s="1">
        <v>44725</v>
      </c>
      <c r="D9623" s="1">
        <v>45070</v>
      </c>
      <c r="E9623">
        <f>VLOOKUP(data[[#This Row],[id_campaign]],campaign[],4,FALSE)</f>
        <v>62</v>
      </c>
      <c r="F9623" t="str">
        <f>VLOOKUP(data[[#This Row],[id_campaign]],campaign[],2,FALSE)</f>
        <v>HandsetWebCapable</v>
      </c>
      <c r="G9623" t="str">
        <f>VLOOKUP(data[[#This Row],[id_customer]],customer[],2,FALSE)</f>
        <v>Abbott Salazar</v>
      </c>
      <c r="H9623" t="str">
        <f>data[[#This Row],[id_customer]]&amp;data[[#This Row],[id_campaign]]</f>
        <v>C0606cam03</v>
      </c>
      <c r="I9623">
        <f>DATEDIF(data[[#This Row],[join_date]],data[[#This Row],[buy_date]],"M")</f>
        <v>11</v>
      </c>
    </row>
    <row r="9624" spans="1:9" x14ac:dyDescent="0.25">
      <c r="A9624" t="s">
        <v>2465</v>
      </c>
      <c r="B9624" t="s">
        <v>28</v>
      </c>
      <c r="C9624" s="1">
        <v>45009</v>
      </c>
      <c r="D9624" s="1">
        <v>45009</v>
      </c>
      <c r="E9624">
        <f>VLOOKUP(data[[#This Row],[id_campaign]],campaign[],4,FALSE)</f>
        <v>25</v>
      </c>
      <c r="F9624" t="str">
        <f>VLOOKUP(data[[#This Row],[id_campaign]],campaign[],2,FALSE)</f>
        <v>NewCellphoneUser</v>
      </c>
      <c r="G9624" t="str">
        <f>VLOOKUP(data[[#This Row],[id_customer]],customer[],2,FALSE)</f>
        <v>Abbott Salazar</v>
      </c>
      <c r="H9624" t="str">
        <f>data[[#This Row],[id_customer]]&amp;data[[#This Row],[id_campaign]]</f>
        <v>C0606cam13</v>
      </c>
      <c r="I9624">
        <f>DATEDIF(data[[#This Row],[join_date]],data[[#This Row],[buy_date]],"M")</f>
        <v>0</v>
      </c>
    </row>
    <row r="9625" spans="1:9" x14ac:dyDescent="0.25">
      <c r="A9625" t="s">
        <v>2465</v>
      </c>
      <c r="B9625" t="s">
        <v>28</v>
      </c>
      <c r="C9625" s="1">
        <v>45009</v>
      </c>
      <c r="D9625" s="1">
        <v>45042</v>
      </c>
      <c r="E9625">
        <f>VLOOKUP(data[[#This Row],[id_campaign]],campaign[],4,FALSE)</f>
        <v>25</v>
      </c>
      <c r="F9625" t="str">
        <f>VLOOKUP(data[[#This Row],[id_campaign]],campaign[],2,FALSE)</f>
        <v>NewCellphoneUser</v>
      </c>
      <c r="G9625" t="str">
        <f>VLOOKUP(data[[#This Row],[id_customer]],customer[],2,FALSE)</f>
        <v>Abbott Salazar</v>
      </c>
      <c r="H9625" t="str">
        <f>data[[#This Row],[id_customer]]&amp;data[[#This Row],[id_campaign]]</f>
        <v>C0606cam13</v>
      </c>
      <c r="I9625">
        <f>DATEDIF(data[[#This Row],[join_date]],data[[#This Row],[buy_date]],"M")</f>
        <v>1</v>
      </c>
    </row>
    <row r="9626" spans="1:9" x14ac:dyDescent="0.25">
      <c r="A9626" t="s">
        <v>2465</v>
      </c>
      <c r="B9626" t="s">
        <v>28</v>
      </c>
      <c r="C9626" s="1">
        <v>45009</v>
      </c>
      <c r="D9626" s="1">
        <v>45055</v>
      </c>
      <c r="E9626">
        <f>VLOOKUP(data[[#This Row],[id_campaign]],campaign[],4,FALSE)</f>
        <v>25</v>
      </c>
      <c r="F9626" t="str">
        <f>VLOOKUP(data[[#This Row],[id_campaign]],campaign[],2,FALSE)</f>
        <v>NewCellphoneUser</v>
      </c>
      <c r="G9626" t="str">
        <f>VLOOKUP(data[[#This Row],[id_customer]],customer[],2,FALSE)</f>
        <v>Abbott Salazar</v>
      </c>
      <c r="H9626" t="str">
        <f>data[[#This Row],[id_customer]]&amp;data[[#This Row],[id_campaign]]</f>
        <v>C0606cam13</v>
      </c>
      <c r="I9626">
        <f>DATEDIF(data[[#This Row],[join_date]],data[[#This Row],[buy_date]],"M")</f>
        <v>1</v>
      </c>
    </row>
    <row r="9627" spans="1:9" x14ac:dyDescent="0.25">
      <c r="A9627" t="s">
        <v>2465</v>
      </c>
      <c r="B9627" t="s">
        <v>28</v>
      </c>
      <c r="C9627" s="1">
        <v>45009</v>
      </c>
      <c r="D9627" s="1">
        <v>45079</v>
      </c>
      <c r="E9627">
        <f>VLOOKUP(data[[#This Row],[id_campaign]],campaign[],4,FALSE)</f>
        <v>25</v>
      </c>
      <c r="F9627" t="str">
        <f>VLOOKUP(data[[#This Row],[id_campaign]],campaign[],2,FALSE)</f>
        <v>NewCellphoneUser</v>
      </c>
      <c r="G9627" t="str">
        <f>VLOOKUP(data[[#This Row],[id_customer]],customer[],2,FALSE)</f>
        <v>Abbott Salazar</v>
      </c>
      <c r="H9627" t="str">
        <f>data[[#This Row],[id_customer]]&amp;data[[#This Row],[id_campaign]]</f>
        <v>C0606cam13</v>
      </c>
      <c r="I9627">
        <f>DATEDIF(data[[#This Row],[join_date]],data[[#This Row],[buy_date]],"M")</f>
        <v>2</v>
      </c>
    </row>
    <row r="9628" spans="1:9" x14ac:dyDescent="0.25">
      <c r="A9628" t="s">
        <v>2469</v>
      </c>
      <c r="B9628" t="s">
        <v>26</v>
      </c>
      <c r="C9628" s="1">
        <v>44563</v>
      </c>
      <c r="D9628" s="1">
        <v>44563</v>
      </c>
      <c r="E9628">
        <f>VLOOKUP(data[[#This Row],[id_campaign]],campaign[],4,FALSE)</f>
        <v>65</v>
      </c>
      <c r="F9628" t="str">
        <f>VLOOKUP(data[[#This Row],[id_campaign]],campaign[],2,FALSE)</f>
        <v>HasCreditCard</v>
      </c>
      <c r="G9628" t="str">
        <f>VLOOKUP(data[[#This Row],[id_customer]],customer[],2,FALSE)</f>
        <v>Trumaine Knappett</v>
      </c>
      <c r="H9628" t="str">
        <f>data[[#This Row],[id_customer]]&amp;data[[#This Row],[id_campaign]]</f>
        <v>C0607cam12</v>
      </c>
      <c r="I9628">
        <f>DATEDIF(data[[#This Row],[join_date]],data[[#This Row],[buy_date]],"M")</f>
        <v>0</v>
      </c>
    </row>
    <row r="9629" spans="1:9" x14ac:dyDescent="0.25">
      <c r="A9629" t="s">
        <v>2469</v>
      </c>
      <c r="B9629" t="s">
        <v>26</v>
      </c>
      <c r="C9629" s="1">
        <v>44563</v>
      </c>
      <c r="D9629" s="1">
        <v>44625</v>
      </c>
      <c r="E9629">
        <f>VLOOKUP(data[[#This Row],[id_campaign]],campaign[],4,FALSE)</f>
        <v>65</v>
      </c>
      <c r="F9629" t="str">
        <f>VLOOKUP(data[[#This Row],[id_campaign]],campaign[],2,FALSE)</f>
        <v>HasCreditCard</v>
      </c>
      <c r="G9629" t="str">
        <f>VLOOKUP(data[[#This Row],[id_customer]],customer[],2,FALSE)</f>
        <v>Trumaine Knappett</v>
      </c>
      <c r="H9629" t="str">
        <f>data[[#This Row],[id_customer]]&amp;data[[#This Row],[id_campaign]]</f>
        <v>C0607cam12</v>
      </c>
      <c r="I9629">
        <f>DATEDIF(data[[#This Row],[join_date]],data[[#This Row],[buy_date]],"M")</f>
        <v>2</v>
      </c>
    </row>
    <row r="9630" spans="1:9" x14ac:dyDescent="0.25">
      <c r="A9630" t="s">
        <v>2469</v>
      </c>
      <c r="B9630" t="s">
        <v>26</v>
      </c>
      <c r="C9630" s="1">
        <v>44563</v>
      </c>
      <c r="D9630" s="1">
        <v>44662</v>
      </c>
      <c r="E9630">
        <f>VLOOKUP(data[[#This Row],[id_campaign]],campaign[],4,FALSE)</f>
        <v>65</v>
      </c>
      <c r="F9630" t="str">
        <f>VLOOKUP(data[[#This Row],[id_campaign]],campaign[],2,FALSE)</f>
        <v>HasCreditCard</v>
      </c>
      <c r="G9630" t="str">
        <f>VLOOKUP(data[[#This Row],[id_customer]],customer[],2,FALSE)</f>
        <v>Trumaine Knappett</v>
      </c>
      <c r="H9630" t="str">
        <f>data[[#This Row],[id_customer]]&amp;data[[#This Row],[id_campaign]]</f>
        <v>C0607cam12</v>
      </c>
      <c r="I9630">
        <f>DATEDIF(data[[#This Row],[join_date]],data[[#This Row],[buy_date]],"M")</f>
        <v>3</v>
      </c>
    </row>
    <row r="9631" spans="1:9" x14ac:dyDescent="0.25">
      <c r="A9631" t="s">
        <v>2469</v>
      </c>
      <c r="B9631" t="s">
        <v>26</v>
      </c>
      <c r="C9631" s="1">
        <v>44563</v>
      </c>
      <c r="D9631" s="1">
        <v>44693</v>
      </c>
      <c r="E9631">
        <f>VLOOKUP(data[[#This Row],[id_campaign]],campaign[],4,FALSE)</f>
        <v>65</v>
      </c>
      <c r="F9631" t="str">
        <f>VLOOKUP(data[[#This Row],[id_campaign]],campaign[],2,FALSE)</f>
        <v>HasCreditCard</v>
      </c>
      <c r="G9631" t="str">
        <f>VLOOKUP(data[[#This Row],[id_customer]],customer[],2,FALSE)</f>
        <v>Trumaine Knappett</v>
      </c>
      <c r="H9631" t="str">
        <f>data[[#This Row],[id_customer]]&amp;data[[#This Row],[id_campaign]]</f>
        <v>C0607cam12</v>
      </c>
      <c r="I9631">
        <f>DATEDIF(data[[#This Row],[join_date]],data[[#This Row],[buy_date]],"M")</f>
        <v>4</v>
      </c>
    </row>
    <row r="9632" spans="1:9" x14ac:dyDescent="0.25">
      <c r="A9632" t="s">
        <v>2469</v>
      </c>
      <c r="B9632" t="s">
        <v>26</v>
      </c>
      <c r="C9632" s="1">
        <v>44563</v>
      </c>
      <c r="D9632" s="1">
        <v>44721</v>
      </c>
      <c r="E9632">
        <f>VLOOKUP(data[[#This Row],[id_campaign]],campaign[],4,FALSE)</f>
        <v>65</v>
      </c>
      <c r="F9632" t="str">
        <f>VLOOKUP(data[[#This Row],[id_campaign]],campaign[],2,FALSE)</f>
        <v>HasCreditCard</v>
      </c>
      <c r="G9632" t="str">
        <f>VLOOKUP(data[[#This Row],[id_customer]],customer[],2,FALSE)</f>
        <v>Trumaine Knappett</v>
      </c>
      <c r="H9632" t="str">
        <f>data[[#This Row],[id_customer]]&amp;data[[#This Row],[id_campaign]]</f>
        <v>C0607cam12</v>
      </c>
      <c r="I9632">
        <f>DATEDIF(data[[#This Row],[join_date]],data[[#This Row],[buy_date]],"M")</f>
        <v>5</v>
      </c>
    </row>
    <row r="9633" spans="1:9" x14ac:dyDescent="0.25">
      <c r="A9633" t="s">
        <v>2469</v>
      </c>
      <c r="B9633" t="s">
        <v>26</v>
      </c>
      <c r="C9633" s="1">
        <v>44563</v>
      </c>
      <c r="D9633" s="1">
        <v>44744</v>
      </c>
      <c r="E9633">
        <f>VLOOKUP(data[[#This Row],[id_campaign]],campaign[],4,FALSE)</f>
        <v>65</v>
      </c>
      <c r="F9633" t="str">
        <f>VLOOKUP(data[[#This Row],[id_campaign]],campaign[],2,FALSE)</f>
        <v>HasCreditCard</v>
      </c>
      <c r="G9633" t="str">
        <f>VLOOKUP(data[[#This Row],[id_customer]],customer[],2,FALSE)</f>
        <v>Trumaine Knappett</v>
      </c>
      <c r="H9633" t="str">
        <f>data[[#This Row],[id_customer]]&amp;data[[#This Row],[id_campaign]]</f>
        <v>C0607cam12</v>
      </c>
      <c r="I9633">
        <f>DATEDIF(data[[#This Row],[join_date]],data[[#This Row],[buy_date]],"M")</f>
        <v>6</v>
      </c>
    </row>
    <row r="9634" spans="1:9" x14ac:dyDescent="0.25">
      <c r="A9634" t="s">
        <v>2469</v>
      </c>
      <c r="B9634" t="s">
        <v>26</v>
      </c>
      <c r="C9634" s="1">
        <v>44563</v>
      </c>
      <c r="D9634" s="1">
        <v>44777</v>
      </c>
      <c r="E9634">
        <f>VLOOKUP(data[[#This Row],[id_campaign]],campaign[],4,FALSE)</f>
        <v>65</v>
      </c>
      <c r="F9634" t="str">
        <f>VLOOKUP(data[[#This Row],[id_campaign]],campaign[],2,FALSE)</f>
        <v>HasCreditCard</v>
      </c>
      <c r="G9634" t="str">
        <f>VLOOKUP(data[[#This Row],[id_customer]],customer[],2,FALSE)</f>
        <v>Trumaine Knappett</v>
      </c>
      <c r="H9634" t="str">
        <f>data[[#This Row],[id_customer]]&amp;data[[#This Row],[id_campaign]]</f>
        <v>C0607cam12</v>
      </c>
      <c r="I9634">
        <f>DATEDIF(data[[#This Row],[join_date]],data[[#This Row],[buy_date]],"M")</f>
        <v>7</v>
      </c>
    </row>
    <row r="9635" spans="1:9" x14ac:dyDescent="0.25">
      <c r="A9635" t="s">
        <v>2469</v>
      </c>
      <c r="B9635" t="s">
        <v>26</v>
      </c>
      <c r="C9635" s="1">
        <v>44563</v>
      </c>
      <c r="D9635" s="1">
        <v>44812</v>
      </c>
      <c r="E9635">
        <f>VLOOKUP(data[[#This Row],[id_campaign]],campaign[],4,FALSE)</f>
        <v>65</v>
      </c>
      <c r="F9635" t="str">
        <f>VLOOKUP(data[[#This Row],[id_campaign]],campaign[],2,FALSE)</f>
        <v>HasCreditCard</v>
      </c>
      <c r="G9635" t="str">
        <f>VLOOKUP(data[[#This Row],[id_customer]],customer[],2,FALSE)</f>
        <v>Trumaine Knappett</v>
      </c>
      <c r="H9635" t="str">
        <f>data[[#This Row],[id_customer]]&amp;data[[#This Row],[id_campaign]]</f>
        <v>C0607cam12</v>
      </c>
      <c r="I9635">
        <f>DATEDIF(data[[#This Row],[join_date]],data[[#This Row],[buy_date]],"M")</f>
        <v>8</v>
      </c>
    </row>
    <row r="9636" spans="1:9" x14ac:dyDescent="0.25">
      <c r="A9636" t="s">
        <v>2469</v>
      </c>
      <c r="B9636" t="s">
        <v>26</v>
      </c>
      <c r="C9636" s="1">
        <v>44563</v>
      </c>
      <c r="D9636" s="1">
        <v>44844</v>
      </c>
      <c r="E9636">
        <f>VLOOKUP(data[[#This Row],[id_campaign]],campaign[],4,FALSE)</f>
        <v>65</v>
      </c>
      <c r="F9636" t="str">
        <f>VLOOKUP(data[[#This Row],[id_campaign]],campaign[],2,FALSE)</f>
        <v>HasCreditCard</v>
      </c>
      <c r="G9636" t="str">
        <f>VLOOKUP(data[[#This Row],[id_customer]],customer[],2,FALSE)</f>
        <v>Trumaine Knappett</v>
      </c>
      <c r="H9636" t="str">
        <f>data[[#This Row],[id_customer]]&amp;data[[#This Row],[id_campaign]]</f>
        <v>C0607cam12</v>
      </c>
      <c r="I9636">
        <f>DATEDIF(data[[#This Row],[join_date]],data[[#This Row],[buy_date]],"M")</f>
        <v>9</v>
      </c>
    </row>
    <row r="9637" spans="1:9" x14ac:dyDescent="0.25">
      <c r="A9637" t="s">
        <v>2469</v>
      </c>
      <c r="B9637" t="s">
        <v>26</v>
      </c>
      <c r="C9637" s="1">
        <v>44563</v>
      </c>
      <c r="D9637" s="1">
        <v>44897</v>
      </c>
      <c r="E9637">
        <f>VLOOKUP(data[[#This Row],[id_campaign]],campaign[],4,FALSE)</f>
        <v>65</v>
      </c>
      <c r="F9637" t="str">
        <f>VLOOKUP(data[[#This Row],[id_campaign]],campaign[],2,FALSE)</f>
        <v>HasCreditCard</v>
      </c>
      <c r="G9637" t="str">
        <f>VLOOKUP(data[[#This Row],[id_customer]],customer[],2,FALSE)</f>
        <v>Trumaine Knappett</v>
      </c>
      <c r="H9637" t="str">
        <f>data[[#This Row],[id_customer]]&amp;data[[#This Row],[id_campaign]]</f>
        <v>C0607cam12</v>
      </c>
      <c r="I9637">
        <f>DATEDIF(data[[#This Row],[join_date]],data[[#This Row],[buy_date]],"M")</f>
        <v>11</v>
      </c>
    </row>
    <row r="9638" spans="1:9" x14ac:dyDescent="0.25">
      <c r="A9638" t="s">
        <v>2469</v>
      </c>
      <c r="B9638" t="s">
        <v>26</v>
      </c>
      <c r="C9638" s="1">
        <v>44563</v>
      </c>
      <c r="D9638" s="1">
        <v>44941</v>
      </c>
      <c r="E9638">
        <f>VLOOKUP(data[[#This Row],[id_campaign]],campaign[],4,FALSE)</f>
        <v>65</v>
      </c>
      <c r="F9638" t="str">
        <f>VLOOKUP(data[[#This Row],[id_campaign]],campaign[],2,FALSE)</f>
        <v>HasCreditCard</v>
      </c>
      <c r="G9638" t="str">
        <f>VLOOKUP(data[[#This Row],[id_customer]],customer[],2,FALSE)</f>
        <v>Trumaine Knappett</v>
      </c>
      <c r="H9638" t="str">
        <f>data[[#This Row],[id_customer]]&amp;data[[#This Row],[id_campaign]]</f>
        <v>C0607cam12</v>
      </c>
      <c r="I9638">
        <f>DATEDIF(data[[#This Row],[join_date]],data[[#This Row],[buy_date]],"M")</f>
        <v>12</v>
      </c>
    </row>
    <row r="9639" spans="1:9" x14ac:dyDescent="0.25">
      <c r="A9639" t="s">
        <v>2469</v>
      </c>
      <c r="B9639" t="s">
        <v>26</v>
      </c>
      <c r="C9639" s="1">
        <v>44563</v>
      </c>
      <c r="D9639" s="1">
        <v>44960</v>
      </c>
      <c r="E9639">
        <f>VLOOKUP(data[[#This Row],[id_campaign]],campaign[],4,FALSE)</f>
        <v>65</v>
      </c>
      <c r="F9639" t="str">
        <f>VLOOKUP(data[[#This Row],[id_campaign]],campaign[],2,FALSE)</f>
        <v>HasCreditCard</v>
      </c>
      <c r="G9639" t="str">
        <f>VLOOKUP(data[[#This Row],[id_customer]],customer[],2,FALSE)</f>
        <v>Trumaine Knappett</v>
      </c>
      <c r="H9639" t="str">
        <f>data[[#This Row],[id_customer]]&amp;data[[#This Row],[id_campaign]]</f>
        <v>C0607cam12</v>
      </c>
      <c r="I9639">
        <f>DATEDIF(data[[#This Row],[join_date]],data[[#This Row],[buy_date]],"M")</f>
        <v>13</v>
      </c>
    </row>
    <row r="9640" spans="1:9" x14ac:dyDescent="0.25">
      <c r="A9640" t="s">
        <v>2469</v>
      </c>
      <c r="B9640" t="s">
        <v>26</v>
      </c>
      <c r="C9640" s="1">
        <v>44563</v>
      </c>
      <c r="D9640" s="1">
        <v>45032</v>
      </c>
      <c r="E9640">
        <f>VLOOKUP(data[[#This Row],[id_campaign]],campaign[],4,FALSE)</f>
        <v>65</v>
      </c>
      <c r="F9640" t="str">
        <f>VLOOKUP(data[[#This Row],[id_campaign]],campaign[],2,FALSE)</f>
        <v>HasCreditCard</v>
      </c>
      <c r="G9640" t="str">
        <f>VLOOKUP(data[[#This Row],[id_customer]],customer[],2,FALSE)</f>
        <v>Trumaine Knappett</v>
      </c>
      <c r="H9640" t="str">
        <f>data[[#This Row],[id_customer]]&amp;data[[#This Row],[id_campaign]]</f>
        <v>C0607cam12</v>
      </c>
      <c r="I9640">
        <f>DATEDIF(data[[#This Row],[join_date]],data[[#This Row],[buy_date]],"M")</f>
        <v>15</v>
      </c>
    </row>
    <row r="9641" spans="1:9" x14ac:dyDescent="0.25">
      <c r="A9641" t="s">
        <v>2469</v>
      </c>
      <c r="B9641" t="s">
        <v>26</v>
      </c>
      <c r="C9641" s="1">
        <v>44563</v>
      </c>
      <c r="D9641" s="1">
        <v>45063</v>
      </c>
      <c r="E9641">
        <f>VLOOKUP(data[[#This Row],[id_campaign]],campaign[],4,FALSE)</f>
        <v>65</v>
      </c>
      <c r="F9641" t="str">
        <f>VLOOKUP(data[[#This Row],[id_campaign]],campaign[],2,FALSE)</f>
        <v>HasCreditCard</v>
      </c>
      <c r="G9641" t="str">
        <f>VLOOKUP(data[[#This Row],[id_customer]],customer[],2,FALSE)</f>
        <v>Trumaine Knappett</v>
      </c>
      <c r="H9641" t="str">
        <f>data[[#This Row],[id_customer]]&amp;data[[#This Row],[id_campaign]]</f>
        <v>C0607cam12</v>
      </c>
      <c r="I9641">
        <f>DATEDIF(data[[#This Row],[join_date]],data[[#This Row],[buy_date]],"M")</f>
        <v>16</v>
      </c>
    </row>
    <row r="9642" spans="1:9" x14ac:dyDescent="0.25">
      <c r="A9642" t="s">
        <v>2469</v>
      </c>
      <c r="B9642" t="s">
        <v>30</v>
      </c>
      <c r="C9642" s="1">
        <v>44734</v>
      </c>
      <c r="D9642" s="1">
        <v>44734</v>
      </c>
      <c r="E9642">
        <f>VLOOKUP(data[[#This Row],[id_campaign]],campaign[],4,FALSE)</f>
        <v>28</v>
      </c>
      <c r="F9642" t="str">
        <f>VLOOKUP(data[[#This Row],[id_campaign]],campaign[],2,FALSE)</f>
        <v>NotNewCellphoneUser</v>
      </c>
      <c r="G9642" t="str">
        <f>VLOOKUP(data[[#This Row],[id_customer]],customer[],2,FALSE)</f>
        <v>Trumaine Knappett</v>
      </c>
      <c r="H9642" t="str">
        <f>data[[#This Row],[id_customer]]&amp;data[[#This Row],[id_campaign]]</f>
        <v>C0607cam14</v>
      </c>
      <c r="I9642">
        <f>DATEDIF(data[[#This Row],[join_date]],data[[#This Row],[buy_date]],"M")</f>
        <v>0</v>
      </c>
    </row>
    <row r="9643" spans="1:9" x14ac:dyDescent="0.25">
      <c r="A9643" t="s">
        <v>2469</v>
      </c>
      <c r="B9643" t="s">
        <v>30</v>
      </c>
      <c r="C9643" s="1">
        <v>44734</v>
      </c>
      <c r="D9643" s="1">
        <v>44766</v>
      </c>
      <c r="E9643">
        <f>VLOOKUP(data[[#This Row],[id_campaign]],campaign[],4,FALSE)</f>
        <v>28</v>
      </c>
      <c r="F9643" t="str">
        <f>VLOOKUP(data[[#This Row],[id_campaign]],campaign[],2,FALSE)</f>
        <v>NotNewCellphoneUser</v>
      </c>
      <c r="G9643" t="str">
        <f>VLOOKUP(data[[#This Row],[id_customer]],customer[],2,FALSE)</f>
        <v>Trumaine Knappett</v>
      </c>
      <c r="H9643" t="str">
        <f>data[[#This Row],[id_customer]]&amp;data[[#This Row],[id_campaign]]</f>
        <v>C0607cam14</v>
      </c>
      <c r="I9643">
        <f>DATEDIF(data[[#This Row],[join_date]],data[[#This Row],[buy_date]],"M")</f>
        <v>1</v>
      </c>
    </row>
    <row r="9644" spans="1:9" x14ac:dyDescent="0.25">
      <c r="A9644" t="s">
        <v>2469</v>
      </c>
      <c r="B9644" t="s">
        <v>30</v>
      </c>
      <c r="C9644" s="1">
        <v>44734</v>
      </c>
      <c r="D9644" s="1">
        <v>44795</v>
      </c>
      <c r="E9644">
        <f>VLOOKUP(data[[#This Row],[id_campaign]],campaign[],4,FALSE)</f>
        <v>28</v>
      </c>
      <c r="F9644" t="str">
        <f>VLOOKUP(data[[#This Row],[id_campaign]],campaign[],2,FALSE)</f>
        <v>NotNewCellphoneUser</v>
      </c>
      <c r="G9644" t="str">
        <f>VLOOKUP(data[[#This Row],[id_customer]],customer[],2,FALSE)</f>
        <v>Trumaine Knappett</v>
      </c>
      <c r="H9644" t="str">
        <f>data[[#This Row],[id_customer]]&amp;data[[#This Row],[id_campaign]]</f>
        <v>C0607cam14</v>
      </c>
      <c r="I9644">
        <f>DATEDIF(data[[#This Row],[join_date]],data[[#This Row],[buy_date]],"M")</f>
        <v>2</v>
      </c>
    </row>
    <row r="9645" spans="1:9" x14ac:dyDescent="0.25">
      <c r="A9645" t="s">
        <v>2469</v>
      </c>
      <c r="B9645" t="s">
        <v>30</v>
      </c>
      <c r="C9645" s="1">
        <v>44734</v>
      </c>
      <c r="D9645" s="1">
        <v>44805</v>
      </c>
      <c r="E9645">
        <f>VLOOKUP(data[[#This Row],[id_campaign]],campaign[],4,FALSE)</f>
        <v>28</v>
      </c>
      <c r="F9645" t="str">
        <f>VLOOKUP(data[[#This Row],[id_campaign]],campaign[],2,FALSE)</f>
        <v>NotNewCellphoneUser</v>
      </c>
      <c r="G9645" t="str">
        <f>VLOOKUP(data[[#This Row],[id_customer]],customer[],2,FALSE)</f>
        <v>Trumaine Knappett</v>
      </c>
      <c r="H9645" t="str">
        <f>data[[#This Row],[id_customer]]&amp;data[[#This Row],[id_campaign]]</f>
        <v>C0607cam14</v>
      </c>
      <c r="I9645">
        <f>DATEDIF(data[[#This Row],[join_date]],data[[#This Row],[buy_date]],"M")</f>
        <v>2</v>
      </c>
    </row>
    <row r="9646" spans="1:9" x14ac:dyDescent="0.25">
      <c r="A9646" t="s">
        <v>2469</v>
      </c>
      <c r="B9646" t="s">
        <v>30</v>
      </c>
      <c r="C9646" s="1">
        <v>44734</v>
      </c>
      <c r="D9646" s="1">
        <v>44864</v>
      </c>
      <c r="E9646">
        <f>VLOOKUP(data[[#This Row],[id_campaign]],campaign[],4,FALSE)</f>
        <v>28</v>
      </c>
      <c r="F9646" t="str">
        <f>VLOOKUP(data[[#This Row],[id_campaign]],campaign[],2,FALSE)</f>
        <v>NotNewCellphoneUser</v>
      </c>
      <c r="G9646" t="str">
        <f>VLOOKUP(data[[#This Row],[id_customer]],customer[],2,FALSE)</f>
        <v>Trumaine Knappett</v>
      </c>
      <c r="H9646" t="str">
        <f>data[[#This Row],[id_customer]]&amp;data[[#This Row],[id_campaign]]</f>
        <v>C0607cam14</v>
      </c>
      <c r="I9646">
        <f>DATEDIF(data[[#This Row],[join_date]],data[[#This Row],[buy_date]],"M")</f>
        <v>4</v>
      </c>
    </row>
    <row r="9647" spans="1:9" x14ac:dyDescent="0.25">
      <c r="A9647" t="s">
        <v>2469</v>
      </c>
      <c r="B9647" t="s">
        <v>30</v>
      </c>
      <c r="C9647" s="1">
        <v>44734</v>
      </c>
      <c r="D9647" s="1">
        <v>44871</v>
      </c>
      <c r="E9647">
        <f>VLOOKUP(data[[#This Row],[id_campaign]],campaign[],4,FALSE)</f>
        <v>28</v>
      </c>
      <c r="F9647" t="str">
        <f>VLOOKUP(data[[#This Row],[id_campaign]],campaign[],2,FALSE)</f>
        <v>NotNewCellphoneUser</v>
      </c>
      <c r="G9647" t="str">
        <f>VLOOKUP(data[[#This Row],[id_customer]],customer[],2,FALSE)</f>
        <v>Trumaine Knappett</v>
      </c>
      <c r="H9647" t="str">
        <f>data[[#This Row],[id_customer]]&amp;data[[#This Row],[id_campaign]]</f>
        <v>C0607cam14</v>
      </c>
      <c r="I9647">
        <f>DATEDIF(data[[#This Row],[join_date]],data[[#This Row],[buy_date]],"M")</f>
        <v>4</v>
      </c>
    </row>
    <row r="9648" spans="1:9" x14ac:dyDescent="0.25">
      <c r="A9648" t="s">
        <v>2469</v>
      </c>
      <c r="B9648" t="s">
        <v>30</v>
      </c>
      <c r="C9648" s="1">
        <v>44734</v>
      </c>
      <c r="D9648" s="1">
        <v>44917</v>
      </c>
      <c r="E9648">
        <f>VLOOKUP(data[[#This Row],[id_campaign]],campaign[],4,FALSE)</f>
        <v>28</v>
      </c>
      <c r="F9648" t="str">
        <f>VLOOKUP(data[[#This Row],[id_campaign]],campaign[],2,FALSE)</f>
        <v>NotNewCellphoneUser</v>
      </c>
      <c r="G9648" t="str">
        <f>VLOOKUP(data[[#This Row],[id_customer]],customer[],2,FALSE)</f>
        <v>Trumaine Knappett</v>
      </c>
      <c r="H9648" t="str">
        <f>data[[#This Row],[id_customer]]&amp;data[[#This Row],[id_campaign]]</f>
        <v>C0607cam14</v>
      </c>
      <c r="I9648">
        <f>DATEDIF(data[[#This Row],[join_date]],data[[#This Row],[buy_date]],"M")</f>
        <v>6</v>
      </c>
    </row>
    <row r="9649" spans="1:9" x14ac:dyDescent="0.25">
      <c r="A9649" t="s">
        <v>2469</v>
      </c>
      <c r="B9649" t="s">
        <v>30</v>
      </c>
      <c r="C9649" s="1">
        <v>44734</v>
      </c>
      <c r="D9649" s="1">
        <v>44931</v>
      </c>
      <c r="E9649">
        <f>VLOOKUP(data[[#This Row],[id_campaign]],campaign[],4,FALSE)</f>
        <v>28</v>
      </c>
      <c r="F9649" t="str">
        <f>VLOOKUP(data[[#This Row],[id_campaign]],campaign[],2,FALSE)</f>
        <v>NotNewCellphoneUser</v>
      </c>
      <c r="G9649" t="str">
        <f>VLOOKUP(data[[#This Row],[id_customer]],customer[],2,FALSE)</f>
        <v>Trumaine Knappett</v>
      </c>
      <c r="H9649" t="str">
        <f>data[[#This Row],[id_customer]]&amp;data[[#This Row],[id_campaign]]</f>
        <v>C0607cam14</v>
      </c>
      <c r="I9649">
        <f>DATEDIF(data[[#This Row],[join_date]],data[[#This Row],[buy_date]],"M")</f>
        <v>6</v>
      </c>
    </row>
    <row r="9650" spans="1:9" x14ac:dyDescent="0.25">
      <c r="A9650" t="s">
        <v>2469</v>
      </c>
      <c r="B9650" t="s">
        <v>30</v>
      </c>
      <c r="C9650" s="1">
        <v>44734</v>
      </c>
      <c r="D9650" s="1">
        <v>44961</v>
      </c>
      <c r="E9650">
        <f>VLOOKUP(data[[#This Row],[id_campaign]],campaign[],4,FALSE)</f>
        <v>28</v>
      </c>
      <c r="F9650" t="str">
        <f>VLOOKUP(data[[#This Row],[id_campaign]],campaign[],2,FALSE)</f>
        <v>NotNewCellphoneUser</v>
      </c>
      <c r="G9650" t="str">
        <f>VLOOKUP(data[[#This Row],[id_customer]],customer[],2,FALSE)</f>
        <v>Trumaine Knappett</v>
      </c>
      <c r="H9650" t="str">
        <f>data[[#This Row],[id_customer]]&amp;data[[#This Row],[id_campaign]]</f>
        <v>C0607cam14</v>
      </c>
      <c r="I9650">
        <f>DATEDIF(data[[#This Row],[join_date]],data[[#This Row],[buy_date]],"M")</f>
        <v>7</v>
      </c>
    </row>
    <row r="9651" spans="1:9" x14ac:dyDescent="0.25">
      <c r="A9651" t="s">
        <v>2469</v>
      </c>
      <c r="B9651" t="s">
        <v>30</v>
      </c>
      <c r="C9651" s="1">
        <v>44734</v>
      </c>
      <c r="D9651" s="1">
        <v>44988</v>
      </c>
      <c r="E9651">
        <f>VLOOKUP(data[[#This Row],[id_campaign]],campaign[],4,FALSE)</f>
        <v>28</v>
      </c>
      <c r="F9651" t="str">
        <f>VLOOKUP(data[[#This Row],[id_campaign]],campaign[],2,FALSE)</f>
        <v>NotNewCellphoneUser</v>
      </c>
      <c r="G9651" t="str">
        <f>VLOOKUP(data[[#This Row],[id_customer]],customer[],2,FALSE)</f>
        <v>Trumaine Knappett</v>
      </c>
      <c r="H9651" t="str">
        <f>data[[#This Row],[id_customer]]&amp;data[[#This Row],[id_campaign]]</f>
        <v>C0607cam14</v>
      </c>
      <c r="I9651">
        <f>DATEDIF(data[[#This Row],[join_date]],data[[#This Row],[buy_date]],"M")</f>
        <v>8</v>
      </c>
    </row>
    <row r="9652" spans="1:9" x14ac:dyDescent="0.25">
      <c r="A9652" t="s">
        <v>2469</v>
      </c>
      <c r="B9652" t="s">
        <v>30</v>
      </c>
      <c r="C9652" s="1">
        <v>44734</v>
      </c>
      <c r="D9652" s="1">
        <v>45044</v>
      </c>
      <c r="E9652">
        <f>VLOOKUP(data[[#This Row],[id_campaign]],campaign[],4,FALSE)</f>
        <v>28</v>
      </c>
      <c r="F9652" t="str">
        <f>VLOOKUP(data[[#This Row],[id_campaign]],campaign[],2,FALSE)</f>
        <v>NotNewCellphoneUser</v>
      </c>
      <c r="G9652" t="str">
        <f>VLOOKUP(data[[#This Row],[id_customer]],customer[],2,FALSE)</f>
        <v>Trumaine Knappett</v>
      </c>
      <c r="H9652" t="str">
        <f>data[[#This Row],[id_customer]]&amp;data[[#This Row],[id_campaign]]</f>
        <v>C0607cam14</v>
      </c>
      <c r="I9652">
        <f>DATEDIF(data[[#This Row],[join_date]],data[[#This Row],[buy_date]],"M")</f>
        <v>10</v>
      </c>
    </row>
    <row r="9653" spans="1:9" x14ac:dyDescent="0.25">
      <c r="A9653" t="s">
        <v>2469</v>
      </c>
      <c r="B9653" t="s">
        <v>30</v>
      </c>
      <c r="C9653" s="1">
        <v>44734</v>
      </c>
      <c r="D9653" s="1">
        <v>45050</v>
      </c>
      <c r="E9653">
        <f>VLOOKUP(data[[#This Row],[id_campaign]],campaign[],4,FALSE)</f>
        <v>28</v>
      </c>
      <c r="F9653" t="str">
        <f>VLOOKUP(data[[#This Row],[id_campaign]],campaign[],2,FALSE)</f>
        <v>NotNewCellphoneUser</v>
      </c>
      <c r="G9653" t="str">
        <f>VLOOKUP(data[[#This Row],[id_customer]],customer[],2,FALSE)</f>
        <v>Trumaine Knappett</v>
      </c>
      <c r="H9653" t="str">
        <f>data[[#This Row],[id_customer]]&amp;data[[#This Row],[id_campaign]]</f>
        <v>C0607cam14</v>
      </c>
      <c r="I9653">
        <f>DATEDIF(data[[#This Row],[join_date]],data[[#This Row],[buy_date]],"M")</f>
        <v>10</v>
      </c>
    </row>
    <row r="9654" spans="1:9" x14ac:dyDescent="0.25">
      <c r="A9654" t="s">
        <v>2469</v>
      </c>
      <c r="B9654" t="s">
        <v>30</v>
      </c>
      <c r="C9654" s="1">
        <v>44734</v>
      </c>
      <c r="D9654" s="1">
        <v>45080</v>
      </c>
      <c r="E9654">
        <f>VLOOKUP(data[[#This Row],[id_campaign]],campaign[],4,FALSE)</f>
        <v>28</v>
      </c>
      <c r="F9654" t="str">
        <f>VLOOKUP(data[[#This Row],[id_campaign]],campaign[],2,FALSE)</f>
        <v>NotNewCellphoneUser</v>
      </c>
      <c r="G9654" t="str">
        <f>VLOOKUP(data[[#This Row],[id_customer]],customer[],2,FALSE)</f>
        <v>Trumaine Knappett</v>
      </c>
      <c r="H9654" t="str">
        <f>data[[#This Row],[id_customer]]&amp;data[[#This Row],[id_campaign]]</f>
        <v>C0607cam14</v>
      </c>
      <c r="I9654">
        <f>DATEDIF(data[[#This Row],[join_date]],data[[#This Row],[buy_date]],"M")</f>
        <v>11</v>
      </c>
    </row>
    <row r="9655" spans="1:9" x14ac:dyDescent="0.25">
      <c r="A9655" t="s">
        <v>2473</v>
      </c>
      <c r="B9655" t="s">
        <v>34</v>
      </c>
      <c r="C9655" s="1">
        <v>44830</v>
      </c>
      <c r="D9655" s="1">
        <v>44830</v>
      </c>
      <c r="E9655">
        <f>VLOOKUP(data[[#This Row],[id_campaign]],campaign[],4,FALSE)</f>
        <v>16</v>
      </c>
      <c r="F9655" t="str">
        <f>VLOOKUP(data[[#This Row],[id_campaign]],campaign[],2,FALSE)</f>
        <v>MadeCallToRetentionTeam</v>
      </c>
      <c r="G9655" t="str">
        <f>VLOOKUP(data[[#This Row],[id_customer]],customer[],2,FALSE)</f>
        <v>Inessa Murphy</v>
      </c>
      <c r="H9655" t="str">
        <f>data[[#This Row],[id_customer]]&amp;data[[#This Row],[id_campaign]]</f>
        <v>C0608cam16</v>
      </c>
      <c r="I9655">
        <f>DATEDIF(data[[#This Row],[join_date]],data[[#This Row],[buy_date]],"M")</f>
        <v>0</v>
      </c>
    </row>
    <row r="9656" spans="1:9" x14ac:dyDescent="0.25">
      <c r="A9656" t="s">
        <v>2473</v>
      </c>
      <c r="B9656" t="s">
        <v>34</v>
      </c>
      <c r="C9656" s="1">
        <v>44830</v>
      </c>
      <c r="D9656" s="1">
        <v>44864</v>
      </c>
      <c r="E9656">
        <f>VLOOKUP(data[[#This Row],[id_campaign]],campaign[],4,FALSE)</f>
        <v>16</v>
      </c>
      <c r="F9656" t="str">
        <f>VLOOKUP(data[[#This Row],[id_campaign]],campaign[],2,FALSE)</f>
        <v>MadeCallToRetentionTeam</v>
      </c>
      <c r="G9656" t="str">
        <f>VLOOKUP(data[[#This Row],[id_customer]],customer[],2,FALSE)</f>
        <v>Inessa Murphy</v>
      </c>
      <c r="H9656" t="str">
        <f>data[[#This Row],[id_customer]]&amp;data[[#This Row],[id_campaign]]</f>
        <v>C0608cam16</v>
      </c>
      <c r="I9656">
        <f>DATEDIF(data[[#This Row],[join_date]],data[[#This Row],[buy_date]],"M")</f>
        <v>1</v>
      </c>
    </row>
    <row r="9657" spans="1:9" x14ac:dyDescent="0.25">
      <c r="A9657" t="s">
        <v>2473</v>
      </c>
      <c r="B9657" t="s">
        <v>34</v>
      </c>
      <c r="C9657" s="1">
        <v>44830</v>
      </c>
      <c r="D9657" s="1">
        <v>44897</v>
      </c>
      <c r="E9657">
        <f>VLOOKUP(data[[#This Row],[id_campaign]],campaign[],4,FALSE)</f>
        <v>16</v>
      </c>
      <c r="F9657" t="str">
        <f>VLOOKUP(data[[#This Row],[id_campaign]],campaign[],2,FALSE)</f>
        <v>MadeCallToRetentionTeam</v>
      </c>
      <c r="G9657" t="str">
        <f>VLOOKUP(data[[#This Row],[id_customer]],customer[],2,FALSE)</f>
        <v>Inessa Murphy</v>
      </c>
      <c r="H9657" t="str">
        <f>data[[#This Row],[id_customer]]&amp;data[[#This Row],[id_campaign]]</f>
        <v>C0608cam16</v>
      </c>
      <c r="I9657">
        <f>DATEDIF(data[[#This Row],[join_date]],data[[#This Row],[buy_date]],"M")</f>
        <v>2</v>
      </c>
    </row>
    <row r="9658" spans="1:9" x14ac:dyDescent="0.25">
      <c r="A9658" t="s">
        <v>2473</v>
      </c>
      <c r="B9658" t="s">
        <v>34</v>
      </c>
      <c r="C9658" s="1">
        <v>44830</v>
      </c>
      <c r="D9658" s="1">
        <v>44932</v>
      </c>
      <c r="E9658">
        <f>VLOOKUP(data[[#This Row],[id_campaign]],campaign[],4,FALSE)</f>
        <v>16</v>
      </c>
      <c r="F9658" t="str">
        <f>VLOOKUP(data[[#This Row],[id_campaign]],campaign[],2,FALSE)</f>
        <v>MadeCallToRetentionTeam</v>
      </c>
      <c r="G9658" t="str">
        <f>VLOOKUP(data[[#This Row],[id_customer]],customer[],2,FALSE)</f>
        <v>Inessa Murphy</v>
      </c>
      <c r="H9658" t="str">
        <f>data[[#This Row],[id_customer]]&amp;data[[#This Row],[id_campaign]]</f>
        <v>C0608cam16</v>
      </c>
      <c r="I9658">
        <f>DATEDIF(data[[#This Row],[join_date]],data[[#This Row],[buy_date]],"M")</f>
        <v>3</v>
      </c>
    </row>
    <row r="9659" spans="1:9" x14ac:dyDescent="0.25">
      <c r="A9659" t="s">
        <v>2473</v>
      </c>
      <c r="B9659" t="s">
        <v>34</v>
      </c>
      <c r="C9659" s="1">
        <v>44830</v>
      </c>
      <c r="D9659" s="1">
        <v>45014</v>
      </c>
      <c r="E9659">
        <f>VLOOKUP(data[[#This Row],[id_campaign]],campaign[],4,FALSE)</f>
        <v>16</v>
      </c>
      <c r="F9659" t="str">
        <f>VLOOKUP(data[[#This Row],[id_campaign]],campaign[],2,FALSE)</f>
        <v>MadeCallToRetentionTeam</v>
      </c>
      <c r="G9659" t="str">
        <f>VLOOKUP(data[[#This Row],[id_customer]],customer[],2,FALSE)</f>
        <v>Inessa Murphy</v>
      </c>
      <c r="H9659" t="str">
        <f>data[[#This Row],[id_customer]]&amp;data[[#This Row],[id_campaign]]</f>
        <v>C0608cam16</v>
      </c>
      <c r="I9659">
        <f>DATEDIF(data[[#This Row],[join_date]],data[[#This Row],[buy_date]],"M")</f>
        <v>6</v>
      </c>
    </row>
    <row r="9660" spans="1:9" x14ac:dyDescent="0.25">
      <c r="A9660" t="s">
        <v>2473</v>
      </c>
      <c r="B9660" t="s">
        <v>34</v>
      </c>
      <c r="C9660" s="1">
        <v>44830</v>
      </c>
      <c r="D9660" s="1">
        <v>45019</v>
      </c>
      <c r="E9660">
        <f>VLOOKUP(data[[#This Row],[id_campaign]],campaign[],4,FALSE)</f>
        <v>16</v>
      </c>
      <c r="F9660" t="str">
        <f>VLOOKUP(data[[#This Row],[id_campaign]],campaign[],2,FALSE)</f>
        <v>MadeCallToRetentionTeam</v>
      </c>
      <c r="G9660" t="str">
        <f>VLOOKUP(data[[#This Row],[id_customer]],customer[],2,FALSE)</f>
        <v>Inessa Murphy</v>
      </c>
      <c r="H9660" t="str">
        <f>data[[#This Row],[id_customer]]&amp;data[[#This Row],[id_campaign]]</f>
        <v>C0608cam16</v>
      </c>
      <c r="I9660">
        <f>DATEDIF(data[[#This Row],[join_date]],data[[#This Row],[buy_date]],"M")</f>
        <v>6</v>
      </c>
    </row>
    <row r="9661" spans="1:9" x14ac:dyDescent="0.25">
      <c r="A9661" t="s">
        <v>2473</v>
      </c>
      <c r="B9661" t="s">
        <v>34</v>
      </c>
      <c r="C9661" s="1">
        <v>44830</v>
      </c>
      <c r="D9661" s="1">
        <v>45079</v>
      </c>
      <c r="E9661">
        <f>VLOOKUP(data[[#This Row],[id_campaign]],campaign[],4,FALSE)</f>
        <v>16</v>
      </c>
      <c r="F9661" t="str">
        <f>VLOOKUP(data[[#This Row],[id_campaign]],campaign[],2,FALSE)</f>
        <v>MadeCallToRetentionTeam</v>
      </c>
      <c r="G9661" t="str">
        <f>VLOOKUP(data[[#This Row],[id_customer]],customer[],2,FALSE)</f>
        <v>Inessa Murphy</v>
      </c>
      <c r="H9661" t="str">
        <f>data[[#This Row],[id_customer]]&amp;data[[#This Row],[id_campaign]]</f>
        <v>C0608cam16</v>
      </c>
      <c r="I9661">
        <f>DATEDIF(data[[#This Row],[join_date]],data[[#This Row],[buy_date]],"M")</f>
        <v>8</v>
      </c>
    </row>
    <row r="9662" spans="1:9" x14ac:dyDescent="0.25">
      <c r="A9662" t="s">
        <v>2473</v>
      </c>
      <c r="B9662" t="s">
        <v>26</v>
      </c>
      <c r="C9662" s="1">
        <v>45006</v>
      </c>
      <c r="D9662" s="1">
        <v>45006</v>
      </c>
      <c r="E9662">
        <f>VLOOKUP(data[[#This Row],[id_campaign]],campaign[],4,FALSE)</f>
        <v>65</v>
      </c>
      <c r="F9662" t="str">
        <f>VLOOKUP(data[[#This Row],[id_campaign]],campaign[],2,FALSE)</f>
        <v>HasCreditCard</v>
      </c>
      <c r="G9662" t="str">
        <f>VLOOKUP(data[[#This Row],[id_customer]],customer[],2,FALSE)</f>
        <v>Inessa Murphy</v>
      </c>
      <c r="H9662" t="str">
        <f>data[[#This Row],[id_customer]]&amp;data[[#This Row],[id_campaign]]</f>
        <v>C0608cam12</v>
      </c>
      <c r="I9662">
        <f>DATEDIF(data[[#This Row],[join_date]],data[[#This Row],[buy_date]],"M")</f>
        <v>0</v>
      </c>
    </row>
    <row r="9663" spans="1:9" x14ac:dyDescent="0.25">
      <c r="A9663" t="s">
        <v>2473</v>
      </c>
      <c r="B9663" t="s">
        <v>26</v>
      </c>
      <c r="C9663" s="1">
        <v>45006</v>
      </c>
      <c r="D9663" s="1">
        <v>45040</v>
      </c>
      <c r="E9663">
        <f>VLOOKUP(data[[#This Row],[id_campaign]],campaign[],4,FALSE)</f>
        <v>65</v>
      </c>
      <c r="F9663" t="str">
        <f>VLOOKUP(data[[#This Row],[id_campaign]],campaign[],2,FALSE)</f>
        <v>HasCreditCard</v>
      </c>
      <c r="G9663" t="str">
        <f>VLOOKUP(data[[#This Row],[id_customer]],customer[],2,FALSE)</f>
        <v>Inessa Murphy</v>
      </c>
      <c r="H9663" t="str">
        <f>data[[#This Row],[id_customer]]&amp;data[[#This Row],[id_campaign]]</f>
        <v>C0608cam12</v>
      </c>
      <c r="I9663">
        <f>DATEDIF(data[[#This Row],[join_date]],data[[#This Row],[buy_date]],"M")</f>
        <v>1</v>
      </c>
    </row>
    <row r="9664" spans="1:9" x14ac:dyDescent="0.25">
      <c r="A9664" t="s">
        <v>2473</v>
      </c>
      <c r="B9664" t="s">
        <v>26</v>
      </c>
      <c r="C9664" s="1">
        <v>45006</v>
      </c>
      <c r="D9664" s="1">
        <v>45076</v>
      </c>
      <c r="E9664">
        <f>VLOOKUP(data[[#This Row],[id_campaign]],campaign[],4,FALSE)</f>
        <v>65</v>
      </c>
      <c r="F9664" t="str">
        <f>VLOOKUP(data[[#This Row],[id_campaign]],campaign[],2,FALSE)</f>
        <v>HasCreditCard</v>
      </c>
      <c r="G9664" t="str">
        <f>VLOOKUP(data[[#This Row],[id_customer]],customer[],2,FALSE)</f>
        <v>Inessa Murphy</v>
      </c>
      <c r="H9664" t="str">
        <f>data[[#This Row],[id_customer]]&amp;data[[#This Row],[id_campaign]]</f>
        <v>C0608cam12</v>
      </c>
      <c r="I9664">
        <f>DATEDIF(data[[#This Row],[join_date]],data[[#This Row],[buy_date]],"M")</f>
        <v>2</v>
      </c>
    </row>
    <row r="9665" spans="1:9" x14ac:dyDescent="0.25">
      <c r="A9665" t="s">
        <v>2473</v>
      </c>
      <c r="B9665" t="s">
        <v>26</v>
      </c>
      <c r="C9665" s="1">
        <v>45006</v>
      </c>
      <c r="D9665" s="1">
        <v>45082</v>
      </c>
      <c r="E9665">
        <f>VLOOKUP(data[[#This Row],[id_campaign]],campaign[],4,FALSE)</f>
        <v>65</v>
      </c>
      <c r="F9665" t="str">
        <f>VLOOKUP(data[[#This Row],[id_campaign]],campaign[],2,FALSE)</f>
        <v>HasCreditCard</v>
      </c>
      <c r="G9665" t="str">
        <f>VLOOKUP(data[[#This Row],[id_customer]],customer[],2,FALSE)</f>
        <v>Inessa Murphy</v>
      </c>
      <c r="H9665" t="str">
        <f>data[[#This Row],[id_customer]]&amp;data[[#This Row],[id_campaign]]</f>
        <v>C0608cam12</v>
      </c>
      <c r="I9665">
        <f>DATEDIF(data[[#This Row],[join_date]],data[[#This Row],[buy_date]],"M")</f>
        <v>2</v>
      </c>
    </row>
    <row r="9666" spans="1:9" x14ac:dyDescent="0.25">
      <c r="A9666" t="s">
        <v>2477</v>
      </c>
      <c r="B9666" t="s">
        <v>20</v>
      </c>
      <c r="C9666" s="1">
        <v>44990</v>
      </c>
      <c r="D9666" s="1">
        <v>44990</v>
      </c>
      <c r="E9666">
        <f>VLOOKUP(data[[#This Row],[id_campaign]],campaign[],4,FALSE)</f>
        <v>75</v>
      </c>
      <c r="F9666" t="str">
        <f>VLOOKUP(data[[#This Row],[id_campaign]],campaign[],2,FALSE)</f>
        <v>OptOutMailings</v>
      </c>
      <c r="G9666" t="str">
        <f>VLOOKUP(data[[#This Row],[id_customer]],customer[],2,FALSE)</f>
        <v>Chantalle Villa</v>
      </c>
      <c r="H9666" t="str">
        <f>data[[#This Row],[id_customer]]&amp;data[[#This Row],[id_campaign]]</f>
        <v>C0609cam09</v>
      </c>
      <c r="I9666">
        <f>DATEDIF(data[[#This Row],[join_date]],data[[#This Row],[buy_date]],"M")</f>
        <v>0</v>
      </c>
    </row>
    <row r="9667" spans="1:9" x14ac:dyDescent="0.25">
      <c r="A9667" t="s">
        <v>2477</v>
      </c>
      <c r="B9667" t="s">
        <v>20</v>
      </c>
      <c r="C9667" s="1">
        <v>44990</v>
      </c>
      <c r="D9667" s="1">
        <v>45025</v>
      </c>
      <c r="E9667">
        <f>VLOOKUP(data[[#This Row],[id_campaign]],campaign[],4,FALSE)</f>
        <v>75</v>
      </c>
      <c r="F9667" t="str">
        <f>VLOOKUP(data[[#This Row],[id_campaign]],campaign[],2,FALSE)</f>
        <v>OptOutMailings</v>
      </c>
      <c r="G9667" t="str">
        <f>VLOOKUP(data[[#This Row],[id_customer]],customer[],2,FALSE)</f>
        <v>Chantalle Villa</v>
      </c>
      <c r="H9667" t="str">
        <f>data[[#This Row],[id_customer]]&amp;data[[#This Row],[id_campaign]]</f>
        <v>C0609cam09</v>
      </c>
      <c r="I9667">
        <f>DATEDIF(data[[#This Row],[join_date]],data[[#This Row],[buy_date]],"M")</f>
        <v>1</v>
      </c>
    </row>
    <row r="9668" spans="1:9" x14ac:dyDescent="0.25">
      <c r="A9668" t="s">
        <v>2477</v>
      </c>
      <c r="B9668" t="s">
        <v>20</v>
      </c>
      <c r="C9668" s="1">
        <v>44990</v>
      </c>
      <c r="D9668" s="1">
        <v>45065</v>
      </c>
      <c r="E9668">
        <f>VLOOKUP(data[[#This Row],[id_campaign]],campaign[],4,FALSE)</f>
        <v>75</v>
      </c>
      <c r="F9668" t="str">
        <f>VLOOKUP(data[[#This Row],[id_campaign]],campaign[],2,FALSE)</f>
        <v>OptOutMailings</v>
      </c>
      <c r="G9668" t="str">
        <f>VLOOKUP(data[[#This Row],[id_customer]],customer[],2,FALSE)</f>
        <v>Chantalle Villa</v>
      </c>
      <c r="H9668" t="str">
        <f>data[[#This Row],[id_customer]]&amp;data[[#This Row],[id_campaign]]</f>
        <v>C0609cam09</v>
      </c>
      <c r="I9668">
        <f>DATEDIF(data[[#This Row],[join_date]],data[[#This Row],[buy_date]],"M")</f>
        <v>2</v>
      </c>
    </row>
    <row r="9669" spans="1:9" x14ac:dyDescent="0.25">
      <c r="A9669" t="s">
        <v>2477</v>
      </c>
      <c r="B9669" t="s">
        <v>16</v>
      </c>
      <c r="C9669" s="1">
        <v>45038</v>
      </c>
      <c r="D9669" s="1">
        <v>45038</v>
      </c>
      <c r="E9669">
        <f>VLOOKUP(data[[#This Row],[id_campaign]],campaign[],4,FALSE)</f>
        <v>25</v>
      </c>
      <c r="F9669" t="str">
        <f>VLOOKUP(data[[#This Row],[id_campaign]],campaign[],2,FALSE)</f>
        <v>BuysViaMailOrder</v>
      </c>
      <c r="G9669" t="str">
        <f>VLOOKUP(data[[#This Row],[id_customer]],customer[],2,FALSE)</f>
        <v>Chantalle Villa</v>
      </c>
      <c r="H9669" t="str">
        <f>data[[#This Row],[id_customer]]&amp;data[[#This Row],[id_campaign]]</f>
        <v>C0609cam07</v>
      </c>
      <c r="I9669">
        <f>DATEDIF(data[[#This Row],[join_date]],data[[#This Row],[buy_date]],"M")</f>
        <v>0</v>
      </c>
    </row>
    <row r="9670" spans="1:9" x14ac:dyDescent="0.25">
      <c r="A9670" t="s">
        <v>2477</v>
      </c>
      <c r="B9670" t="s">
        <v>16</v>
      </c>
      <c r="C9670" s="1">
        <v>45038</v>
      </c>
      <c r="D9670" s="1">
        <v>45070</v>
      </c>
      <c r="E9670">
        <f>VLOOKUP(data[[#This Row],[id_campaign]],campaign[],4,FALSE)</f>
        <v>25</v>
      </c>
      <c r="F9670" t="str">
        <f>VLOOKUP(data[[#This Row],[id_campaign]],campaign[],2,FALSE)</f>
        <v>BuysViaMailOrder</v>
      </c>
      <c r="G9670" t="str">
        <f>VLOOKUP(data[[#This Row],[id_customer]],customer[],2,FALSE)</f>
        <v>Chantalle Villa</v>
      </c>
      <c r="H9670" t="str">
        <f>data[[#This Row],[id_customer]]&amp;data[[#This Row],[id_campaign]]</f>
        <v>C0609cam07</v>
      </c>
      <c r="I9670">
        <f>DATEDIF(data[[#This Row],[join_date]],data[[#This Row],[buy_date]],"M")</f>
        <v>1</v>
      </c>
    </row>
    <row r="9671" spans="1:9" x14ac:dyDescent="0.25">
      <c r="A9671" t="s">
        <v>2477</v>
      </c>
      <c r="B9671" t="s">
        <v>16</v>
      </c>
      <c r="C9671" s="1">
        <v>45038</v>
      </c>
      <c r="D9671" s="1">
        <v>45081</v>
      </c>
      <c r="E9671">
        <f>VLOOKUP(data[[#This Row],[id_campaign]],campaign[],4,FALSE)</f>
        <v>25</v>
      </c>
      <c r="F9671" t="str">
        <f>VLOOKUP(data[[#This Row],[id_campaign]],campaign[],2,FALSE)</f>
        <v>BuysViaMailOrder</v>
      </c>
      <c r="G9671" t="str">
        <f>VLOOKUP(data[[#This Row],[id_customer]],customer[],2,FALSE)</f>
        <v>Chantalle Villa</v>
      </c>
      <c r="H9671" t="str">
        <f>data[[#This Row],[id_customer]]&amp;data[[#This Row],[id_campaign]]</f>
        <v>C0609cam07</v>
      </c>
      <c r="I9671">
        <f>DATEDIF(data[[#This Row],[join_date]],data[[#This Row],[buy_date]],"M")</f>
        <v>1</v>
      </c>
    </row>
    <row r="9672" spans="1:9" x14ac:dyDescent="0.25">
      <c r="A9672" t="s">
        <v>2481</v>
      </c>
      <c r="B9672" t="s">
        <v>4</v>
      </c>
      <c r="C9672" s="1">
        <v>44861</v>
      </c>
      <c r="D9672" s="1">
        <v>44861</v>
      </c>
      <c r="E9672">
        <f>VLOOKUP(data[[#This Row],[id_campaign]],campaign[],4,FALSE)</f>
        <v>10</v>
      </c>
      <c r="F9672" t="str">
        <f>VLOOKUP(data[[#This Row],[id_campaign]],campaign[],2,FALSE)</f>
        <v>ChildrenInHH</v>
      </c>
      <c r="G9672" t="str">
        <f>VLOOKUP(data[[#This Row],[id_customer]],customer[],2,FALSE)</f>
        <v>Vanda Pirnie</v>
      </c>
      <c r="H9672" t="str">
        <f>data[[#This Row],[id_customer]]&amp;data[[#This Row],[id_campaign]]</f>
        <v>C0610cam01</v>
      </c>
      <c r="I9672">
        <f>DATEDIF(data[[#This Row],[join_date]],data[[#This Row],[buy_date]],"M")</f>
        <v>0</v>
      </c>
    </row>
    <row r="9673" spans="1:9" x14ac:dyDescent="0.25">
      <c r="A9673" t="s">
        <v>2481</v>
      </c>
      <c r="B9673" t="s">
        <v>4</v>
      </c>
      <c r="C9673" s="1">
        <v>44861</v>
      </c>
      <c r="D9673" s="1">
        <v>44902</v>
      </c>
      <c r="E9673">
        <f>VLOOKUP(data[[#This Row],[id_campaign]],campaign[],4,FALSE)</f>
        <v>10</v>
      </c>
      <c r="F9673" t="str">
        <f>VLOOKUP(data[[#This Row],[id_campaign]],campaign[],2,FALSE)</f>
        <v>ChildrenInHH</v>
      </c>
      <c r="G9673" t="str">
        <f>VLOOKUP(data[[#This Row],[id_customer]],customer[],2,FALSE)</f>
        <v>Vanda Pirnie</v>
      </c>
      <c r="H9673" t="str">
        <f>data[[#This Row],[id_customer]]&amp;data[[#This Row],[id_campaign]]</f>
        <v>C0610cam01</v>
      </c>
      <c r="I9673">
        <f>DATEDIF(data[[#This Row],[join_date]],data[[#This Row],[buy_date]],"M")</f>
        <v>1</v>
      </c>
    </row>
    <row r="9674" spans="1:9" x14ac:dyDescent="0.25">
      <c r="A9674" t="s">
        <v>2481</v>
      </c>
      <c r="B9674" t="s">
        <v>4</v>
      </c>
      <c r="C9674" s="1">
        <v>44861</v>
      </c>
      <c r="D9674" s="1">
        <v>44931</v>
      </c>
      <c r="E9674">
        <f>VLOOKUP(data[[#This Row],[id_campaign]],campaign[],4,FALSE)</f>
        <v>10</v>
      </c>
      <c r="F9674" t="str">
        <f>VLOOKUP(data[[#This Row],[id_campaign]],campaign[],2,FALSE)</f>
        <v>ChildrenInHH</v>
      </c>
      <c r="G9674" t="str">
        <f>VLOOKUP(data[[#This Row],[id_customer]],customer[],2,FALSE)</f>
        <v>Vanda Pirnie</v>
      </c>
      <c r="H9674" t="str">
        <f>data[[#This Row],[id_customer]]&amp;data[[#This Row],[id_campaign]]</f>
        <v>C0610cam01</v>
      </c>
      <c r="I9674">
        <f>DATEDIF(data[[#This Row],[join_date]],data[[#This Row],[buy_date]],"M")</f>
        <v>2</v>
      </c>
    </row>
    <row r="9675" spans="1:9" x14ac:dyDescent="0.25">
      <c r="A9675" t="s">
        <v>2481</v>
      </c>
      <c r="B9675" t="s">
        <v>4</v>
      </c>
      <c r="C9675" s="1">
        <v>44861</v>
      </c>
      <c r="D9675" s="1">
        <v>44965</v>
      </c>
      <c r="E9675">
        <f>VLOOKUP(data[[#This Row],[id_campaign]],campaign[],4,FALSE)</f>
        <v>10</v>
      </c>
      <c r="F9675" t="str">
        <f>VLOOKUP(data[[#This Row],[id_campaign]],campaign[],2,FALSE)</f>
        <v>ChildrenInHH</v>
      </c>
      <c r="G9675" t="str">
        <f>VLOOKUP(data[[#This Row],[id_customer]],customer[],2,FALSE)</f>
        <v>Vanda Pirnie</v>
      </c>
      <c r="H9675" t="str">
        <f>data[[#This Row],[id_customer]]&amp;data[[#This Row],[id_campaign]]</f>
        <v>C0610cam01</v>
      </c>
      <c r="I9675">
        <f>DATEDIF(data[[#This Row],[join_date]],data[[#This Row],[buy_date]],"M")</f>
        <v>3</v>
      </c>
    </row>
    <row r="9676" spans="1:9" x14ac:dyDescent="0.25">
      <c r="A9676" t="s">
        <v>2481</v>
      </c>
      <c r="B9676" t="s">
        <v>4</v>
      </c>
      <c r="C9676" s="1">
        <v>44861</v>
      </c>
      <c r="D9676" s="1">
        <v>45012</v>
      </c>
      <c r="E9676">
        <f>VLOOKUP(data[[#This Row],[id_campaign]],campaign[],4,FALSE)</f>
        <v>10</v>
      </c>
      <c r="F9676" t="str">
        <f>VLOOKUP(data[[#This Row],[id_campaign]],campaign[],2,FALSE)</f>
        <v>ChildrenInHH</v>
      </c>
      <c r="G9676" t="str">
        <f>VLOOKUP(data[[#This Row],[id_customer]],customer[],2,FALSE)</f>
        <v>Vanda Pirnie</v>
      </c>
      <c r="H9676" t="str">
        <f>data[[#This Row],[id_customer]]&amp;data[[#This Row],[id_campaign]]</f>
        <v>C0610cam01</v>
      </c>
      <c r="I9676">
        <f>DATEDIF(data[[#This Row],[join_date]],data[[#This Row],[buy_date]],"M")</f>
        <v>5</v>
      </c>
    </row>
    <row r="9677" spans="1:9" x14ac:dyDescent="0.25">
      <c r="A9677" t="s">
        <v>2481</v>
      </c>
      <c r="B9677" t="s">
        <v>4</v>
      </c>
      <c r="C9677" s="1">
        <v>44861</v>
      </c>
      <c r="D9677" s="1">
        <v>45019</v>
      </c>
      <c r="E9677">
        <f>VLOOKUP(data[[#This Row],[id_campaign]],campaign[],4,FALSE)</f>
        <v>10</v>
      </c>
      <c r="F9677" t="str">
        <f>VLOOKUP(data[[#This Row],[id_campaign]],campaign[],2,FALSE)</f>
        <v>ChildrenInHH</v>
      </c>
      <c r="G9677" t="str">
        <f>VLOOKUP(data[[#This Row],[id_customer]],customer[],2,FALSE)</f>
        <v>Vanda Pirnie</v>
      </c>
      <c r="H9677" t="str">
        <f>data[[#This Row],[id_customer]]&amp;data[[#This Row],[id_campaign]]</f>
        <v>C0610cam01</v>
      </c>
      <c r="I9677">
        <f>DATEDIF(data[[#This Row],[join_date]],data[[#This Row],[buy_date]],"M")</f>
        <v>5</v>
      </c>
    </row>
    <row r="9678" spans="1:9" x14ac:dyDescent="0.25">
      <c r="A9678" t="s">
        <v>2481</v>
      </c>
      <c r="B9678" t="s">
        <v>4</v>
      </c>
      <c r="C9678" s="1">
        <v>44861</v>
      </c>
      <c r="D9678" s="1">
        <v>45075</v>
      </c>
      <c r="E9678">
        <f>VLOOKUP(data[[#This Row],[id_campaign]],campaign[],4,FALSE)</f>
        <v>10</v>
      </c>
      <c r="F9678" t="str">
        <f>VLOOKUP(data[[#This Row],[id_campaign]],campaign[],2,FALSE)</f>
        <v>ChildrenInHH</v>
      </c>
      <c r="G9678" t="str">
        <f>VLOOKUP(data[[#This Row],[id_customer]],customer[],2,FALSE)</f>
        <v>Vanda Pirnie</v>
      </c>
      <c r="H9678" t="str">
        <f>data[[#This Row],[id_customer]]&amp;data[[#This Row],[id_campaign]]</f>
        <v>C0610cam01</v>
      </c>
      <c r="I9678">
        <f>DATEDIF(data[[#This Row],[join_date]],data[[#This Row],[buy_date]],"M")</f>
        <v>7</v>
      </c>
    </row>
    <row r="9679" spans="1:9" x14ac:dyDescent="0.25">
      <c r="A9679" t="s">
        <v>2481</v>
      </c>
      <c r="B9679" t="s">
        <v>4</v>
      </c>
      <c r="C9679" s="1">
        <v>44861</v>
      </c>
      <c r="D9679" s="1">
        <v>45083</v>
      </c>
      <c r="E9679">
        <f>VLOOKUP(data[[#This Row],[id_campaign]],campaign[],4,FALSE)</f>
        <v>10</v>
      </c>
      <c r="F9679" t="str">
        <f>VLOOKUP(data[[#This Row],[id_campaign]],campaign[],2,FALSE)</f>
        <v>ChildrenInHH</v>
      </c>
      <c r="G9679" t="str">
        <f>VLOOKUP(data[[#This Row],[id_customer]],customer[],2,FALSE)</f>
        <v>Vanda Pirnie</v>
      </c>
      <c r="H9679" t="str">
        <f>data[[#This Row],[id_customer]]&amp;data[[#This Row],[id_campaign]]</f>
        <v>C0610cam01</v>
      </c>
      <c r="I9679">
        <f>DATEDIF(data[[#This Row],[join_date]],data[[#This Row],[buy_date]],"M")</f>
        <v>7</v>
      </c>
    </row>
    <row r="9680" spans="1:9" x14ac:dyDescent="0.25">
      <c r="A9680" t="s">
        <v>2485</v>
      </c>
      <c r="B9680" t="s">
        <v>14</v>
      </c>
      <c r="C9680" s="1">
        <v>44699</v>
      </c>
      <c r="D9680" s="1">
        <v>44699</v>
      </c>
      <c r="E9680">
        <f>VLOOKUP(data[[#This Row],[id_campaign]],campaign[],4,FALSE)</f>
        <v>13</v>
      </c>
      <c r="F9680" t="str">
        <f>VLOOKUP(data[[#This Row],[id_campaign]],campaign[],2,FALSE)</f>
        <v>Homeownership</v>
      </c>
      <c r="G9680" t="str">
        <f>VLOOKUP(data[[#This Row],[id_customer]],customer[],2,FALSE)</f>
        <v>Fredrick Gillitt</v>
      </c>
      <c r="H9680" t="str">
        <f>data[[#This Row],[id_customer]]&amp;data[[#This Row],[id_campaign]]</f>
        <v>C0611cam06</v>
      </c>
      <c r="I9680">
        <f>DATEDIF(data[[#This Row],[join_date]],data[[#This Row],[buy_date]],"M")</f>
        <v>0</v>
      </c>
    </row>
    <row r="9681" spans="1:9" x14ac:dyDescent="0.25">
      <c r="A9681" t="s">
        <v>2485</v>
      </c>
      <c r="B9681" t="s">
        <v>14</v>
      </c>
      <c r="C9681" s="1">
        <v>44699</v>
      </c>
      <c r="D9681" s="1">
        <v>44760</v>
      </c>
      <c r="E9681">
        <f>VLOOKUP(data[[#This Row],[id_campaign]],campaign[],4,FALSE)</f>
        <v>13</v>
      </c>
      <c r="F9681" t="str">
        <f>VLOOKUP(data[[#This Row],[id_campaign]],campaign[],2,FALSE)</f>
        <v>Homeownership</v>
      </c>
      <c r="G9681" t="str">
        <f>VLOOKUP(data[[#This Row],[id_customer]],customer[],2,FALSE)</f>
        <v>Fredrick Gillitt</v>
      </c>
      <c r="H9681" t="str">
        <f>data[[#This Row],[id_customer]]&amp;data[[#This Row],[id_campaign]]</f>
        <v>C0611cam06</v>
      </c>
      <c r="I9681">
        <f>DATEDIF(data[[#This Row],[join_date]],data[[#This Row],[buy_date]],"M")</f>
        <v>2</v>
      </c>
    </row>
    <row r="9682" spans="1:9" x14ac:dyDescent="0.25">
      <c r="A9682" t="s">
        <v>2485</v>
      </c>
      <c r="B9682" t="s">
        <v>14</v>
      </c>
      <c r="C9682" s="1">
        <v>44699</v>
      </c>
      <c r="D9682" s="1">
        <v>44800</v>
      </c>
      <c r="E9682">
        <f>VLOOKUP(data[[#This Row],[id_campaign]],campaign[],4,FALSE)</f>
        <v>13</v>
      </c>
      <c r="F9682" t="str">
        <f>VLOOKUP(data[[#This Row],[id_campaign]],campaign[],2,FALSE)</f>
        <v>Homeownership</v>
      </c>
      <c r="G9682" t="str">
        <f>VLOOKUP(data[[#This Row],[id_customer]],customer[],2,FALSE)</f>
        <v>Fredrick Gillitt</v>
      </c>
      <c r="H9682" t="str">
        <f>data[[#This Row],[id_customer]]&amp;data[[#This Row],[id_campaign]]</f>
        <v>C0611cam06</v>
      </c>
      <c r="I9682">
        <f>DATEDIF(data[[#This Row],[join_date]],data[[#This Row],[buy_date]],"M")</f>
        <v>3</v>
      </c>
    </row>
    <row r="9683" spans="1:9" x14ac:dyDescent="0.25">
      <c r="A9683" t="s">
        <v>2485</v>
      </c>
      <c r="B9683" t="s">
        <v>14</v>
      </c>
      <c r="C9683" s="1">
        <v>44699</v>
      </c>
      <c r="D9683" s="1">
        <v>44806</v>
      </c>
      <c r="E9683">
        <f>VLOOKUP(data[[#This Row],[id_campaign]],campaign[],4,FALSE)</f>
        <v>13</v>
      </c>
      <c r="F9683" t="str">
        <f>VLOOKUP(data[[#This Row],[id_campaign]],campaign[],2,FALSE)</f>
        <v>Homeownership</v>
      </c>
      <c r="G9683" t="str">
        <f>VLOOKUP(data[[#This Row],[id_customer]],customer[],2,FALSE)</f>
        <v>Fredrick Gillitt</v>
      </c>
      <c r="H9683" t="str">
        <f>data[[#This Row],[id_customer]]&amp;data[[#This Row],[id_campaign]]</f>
        <v>C0611cam06</v>
      </c>
      <c r="I9683">
        <f>DATEDIF(data[[#This Row],[join_date]],data[[#This Row],[buy_date]],"M")</f>
        <v>3</v>
      </c>
    </row>
    <row r="9684" spans="1:9" x14ac:dyDescent="0.25">
      <c r="A9684" t="s">
        <v>2485</v>
      </c>
      <c r="B9684" t="s">
        <v>14</v>
      </c>
      <c r="C9684" s="1">
        <v>44699</v>
      </c>
      <c r="D9684" s="1">
        <v>44854</v>
      </c>
      <c r="E9684">
        <f>VLOOKUP(data[[#This Row],[id_campaign]],campaign[],4,FALSE)</f>
        <v>13</v>
      </c>
      <c r="F9684" t="str">
        <f>VLOOKUP(data[[#This Row],[id_campaign]],campaign[],2,FALSE)</f>
        <v>Homeownership</v>
      </c>
      <c r="G9684" t="str">
        <f>VLOOKUP(data[[#This Row],[id_customer]],customer[],2,FALSE)</f>
        <v>Fredrick Gillitt</v>
      </c>
      <c r="H9684" t="str">
        <f>data[[#This Row],[id_customer]]&amp;data[[#This Row],[id_campaign]]</f>
        <v>C0611cam06</v>
      </c>
      <c r="I9684">
        <f>DATEDIF(data[[#This Row],[join_date]],data[[#This Row],[buy_date]],"M")</f>
        <v>5</v>
      </c>
    </row>
    <row r="9685" spans="1:9" x14ac:dyDescent="0.25">
      <c r="A9685" t="s">
        <v>2485</v>
      </c>
      <c r="B9685" t="s">
        <v>14</v>
      </c>
      <c r="C9685" s="1">
        <v>44699</v>
      </c>
      <c r="D9685" s="1">
        <v>44883</v>
      </c>
      <c r="E9685">
        <f>VLOOKUP(data[[#This Row],[id_campaign]],campaign[],4,FALSE)</f>
        <v>13</v>
      </c>
      <c r="F9685" t="str">
        <f>VLOOKUP(data[[#This Row],[id_campaign]],campaign[],2,FALSE)</f>
        <v>Homeownership</v>
      </c>
      <c r="G9685" t="str">
        <f>VLOOKUP(data[[#This Row],[id_customer]],customer[],2,FALSE)</f>
        <v>Fredrick Gillitt</v>
      </c>
      <c r="H9685" t="str">
        <f>data[[#This Row],[id_customer]]&amp;data[[#This Row],[id_campaign]]</f>
        <v>C0611cam06</v>
      </c>
      <c r="I9685">
        <f>DATEDIF(data[[#This Row],[join_date]],data[[#This Row],[buy_date]],"M")</f>
        <v>6</v>
      </c>
    </row>
    <row r="9686" spans="1:9" x14ac:dyDescent="0.25">
      <c r="A9686" t="s">
        <v>2485</v>
      </c>
      <c r="B9686" t="s">
        <v>14</v>
      </c>
      <c r="C9686" s="1">
        <v>44699</v>
      </c>
      <c r="D9686" s="1">
        <v>44958</v>
      </c>
      <c r="E9686">
        <f>VLOOKUP(data[[#This Row],[id_campaign]],campaign[],4,FALSE)</f>
        <v>13</v>
      </c>
      <c r="F9686" t="str">
        <f>VLOOKUP(data[[#This Row],[id_campaign]],campaign[],2,FALSE)</f>
        <v>Homeownership</v>
      </c>
      <c r="G9686" t="str">
        <f>VLOOKUP(data[[#This Row],[id_customer]],customer[],2,FALSE)</f>
        <v>Fredrick Gillitt</v>
      </c>
      <c r="H9686" t="str">
        <f>data[[#This Row],[id_customer]]&amp;data[[#This Row],[id_campaign]]</f>
        <v>C0611cam06</v>
      </c>
      <c r="I9686">
        <f>DATEDIF(data[[#This Row],[join_date]],data[[#This Row],[buy_date]],"M")</f>
        <v>8</v>
      </c>
    </row>
    <row r="9687" spans="1:9" x14ac:dyDescent="0.25">
      <c r="A9687" t="s">
        <v>2485</v>
      </c>
      <c r="B9687" t="s">
        <v>14</v>
      </c>
      <c r="C9687" s="1">
        <v>44699</v>
      </c>
      <c r="D9687" s="1">
        <v>44986</v>
      </c>
      <c r="E9687">
        <f>VLOOKUP(data[[#This Row],[id_campaign]],campaign[],4,FALSE)</f>
        <v>13</v>
      </c>
      <c r="F9687" t="str">
        <f>VLOOKUP(data[[#This Row],[id_campaign]],campaign[],2,FALSE)</f>
        <v>Homeownership</v>
      </c>
      <c r="G9687" t="str">
        <f>VLOOKUP(data[[#This Row],[id_customer]],customer[],2,FALSE)</f>
        <v>Fredrick Gillitt</v>
      </c>
      <c r="H9687" t="str">
        <f>data[[#This Row],[id_customer]]&amp;data[[#This Row],[id_campaign]]</f>
        <v>C0611cam06</v>
      </c>
      <c r="I9687">
        <f>DATEDIF(data[[#This Row],[join_date]],data[[#This Row],[buy_date]],"M")</f>
        <v>9</v>
      </c>
    </row>
    <row r="9688" spans="1:9" x14ac:dyDescent="0.25">
      <c r="A9688" t="s">
        <v>2485</v>
      </c>
      <c r="B9688" t="s">
        <v>14</v>
      </c>
      <c r="C9688" s="1">
        <v>44699</v>
      </c>
      <c r="D9688" s="1">
        <v>45036</v>
      </c>
      <c r="E9688">
        <f>VLOOKUP(data[[#This Row],[id_campaign]],campaign[],4,FALSE)</f>
        <v>13</v>
      </c>
      <c r="F9688" t="str">
        <f>VLOOKUP(data[[#This Row],[id_campaign]],campaign[],2,FALSE)</f>
        <v>Homeownership</v>
      </c>
      <c r="G9688" t="str">
        <f>VLOOKUP(data[[#This Row],[id_customer]],customer[],2,FALSE)</f>
        <v>Fredrick Gillitt</v>
      </c>
      <c r="H9688" t="str">
        <f>data[[#This Row],[id_customer]]&amp;data[[#This Row],[id_campaign]]</f>
        <v>C0611cam06</v>
      </c>
      <c r="I9688">
        <f>DATEDIF(data[[#This Row],[join_date]],data[[#This Row],[buy_date]],"M")</f>
        <v>11</v>
      </c>
    </row>
    <row r="9689" spans="1:9" x14ac:dyDescent="0.25">
      <c r="A9689" t="s">
        <v>2485</v>
      </c>
      <c r="B9689" t="s">
        <v>14</v>
      </c>
      <c r="C9689" s="1">
        <v>44699</v>
      </c>
      <c r="D9689" s="1">
        <v>45070</v>
      </c>
      <c r="E9689">
        <f>VLOOKUP(data[[#This Row],[id_campaign]],campaign[],4,FALSE)</f>
        <v>13</v>
      </c>
      <c r="F9689" t="str">
        <f>VLOOKUP(data[[#This Row],[id_campaign]],campaign[],2,FALSE)</f>
        <v>Homeownership</v>
      </c>
      <c r="G9689" t="str">
        <f>VLOOKUP(data[[#This Row],[id_customer]],customer[],2,FALSE)</f>
        <v>Fredrick Gillitt</v>
      </c>
      <c r="H9689" t="str">
        <f>data[[#This Row],[id_customer]]&amp;data[[#This Row],[id_campaign]]</f>
        <v>C0611cam06</v>
      </c>
      <c r="I9689">
        <f>DATEDIF(data[[#This Row],[join_date]],data[[#This Row],[buy_date]],"M")</f>
        <v>12</v>
      </c>
    </row>
    <row r="9690" spans="1:9" x14ac:dyDescent="0.25">
      <c r="A9690" t="s">
        <v>2485</v>
      </c>
      <c r="B9690" t="s">
        <v>20</v>
      </c>
      <c r="C9690" s="1">
        <v>44725</v>
      </c>
      <c r="D9690" s="1">
        <v>44725</v>
      </c>
      <c r="E9690">
        <f>VLOOKUP(data[[#This Row],[id_campaign]],campaign[],4,FALSE)</f>
        <v>75</v>
      </c>
      <c r="F9690" t="str">
        <f>VLOOKUP(data[[#This Row],[id_campaign]],campaign[],2,FALSE)</f>
        <v>OptOutMailings</v>
      </c>
      <c r="G9690" t="str">
        <f>VLOOKUP(data[[#This Row],[id_customer]],customer[],2,FALSE)</f>
        <v>Fredrick Gillitt</v>
      </c>
      <c r="H9690" t="str">
        <f>data[[#This Row],[id_customer]]&amp;data[[#This Row],[id_campaign]]</f>
        <v>C0611cam09</v>
      </c>
      <c r="I9690">
        <f>DATEDIF(data[[#This Row],[join_date]],data[[#This Row],[buy_date]],"M")</f>
        <v>0</v>
      </c>
    </row>
    <row r="9691" spans="1:9" x14ac:dyDescent="0.25">
      <c r="A9691" t="s">
        <v>2485</v>
      </c>
      <c r="B9691" t="s">
        <v>20</v>
      </c>
      <c r="C9691" s="1">
        <v>44725</v>
      </c>
      <c r="D9691" s="1">
        <v>44801</v>
      </c>
      <c r="E9691">
        <f>VLOOKUP(data[[#This Row],[id_campaign]],campaign[],4,FALSE)</f>
        <v>75</v>
      </c>
      <c r="F9691" t="str">
        <f>VLOOKUP(data[[#This Row],[id_campaign]],campaign[],2,FALSE)</f>
        <v>OptOutMailings</v>
      </c>
      <c r="G9691" t="str">
        <f>VLOOKUP(data[[#This Row],[id_customer]],customer[],2,FALSE)</f>
        <v>Fredrick Gillitt</v>
      </c>
      <c r="H9691" t="str">
        <f>data[[#This Row],[id_customer]]&amp;data[[#This Row],[id_campaign]]</f>
        <v>C0611cam09</v>
      </c>
      <c r="I9691">
        <f>DATEDIF(data[[#This Row],[join_date]],data[[#This Row],[buy_date]],"M")</f>
        <v>2</v>
      </c>
    </row>
    <row r="9692" spans="1:9" x14ac:dyDescent="0.25">
      <c r="A9692" t="s">
        <v>2485</v>
      </c>
      <c r="B9692" t="s">
        <v>20</v>
      </c>
      <c r="C9692" s="1">
        <v>44725</v>
      </c>
      <c r="D9692" s="1">
        <v>44828</v>
      </c>
      <c r="E9692">
        <f>VLOOKUP(data[[#This Row],[id_campaign]],campaign[],4,FALSE)</f>
        <v>75</v>
      </c>
      <c r="F9692" t="str">
        <f>VLOOKUP(data[[#This Row],[id_campaign]],campaign[],2,FALSE)</f>
        <v>OptOutMailings</v>
      </c>
      <c r="G9692" t="str">
        <f>VLOOKUP(data[[#This Row],[id_customer]],customer[],2,FALSE)</f>
        <v>Fredrick Gillitt</v>
      </c>
      <c r="H9692" t="str">
        <f>data[[#This Row],[id_customer]]&amp;data[[#This Row],[id_campaign]]</f>
        <v>C0611cam09</v>
      </c>
      <c r="I9692">
        <f>DATEDIF(data[[#This Row],[join_date]],data[[#This Row],[buy_date]],"M")</f>
        <v>3</v>
      </c>
    </row>
    <row r="9693" spans="1:9" x14ac:dyDescent="0.25">
      <c r="A9693" t="s">
        <v>2485</v>
      </c>
      <c r="B9693" t="s">
        <v>20</v>
      </c>
      <c r="C9693" s="1">
        <v>44725</v>
      </c>
      <c r="D9693" s="1">
        <v>44860</v>
      </c>
      <c r="E9693">
        <f>VLOOKUP(data[[#This Row],[id_campaign]],campaign[],4,FALSE)</f>
        <v>75</v>
      </c>
      <c r="F9693" t="str">
        <f>VLOOKUP(data[[#This Row],[id_campaign]],campaign[],2,FALSE)</f>
        <v>OptOutMailings</v>
      </c>
      <c r="G9693" t="str">
        <f>VLOOKUP(data[[#This Row],[id_customer]],customer[],2,FALSE)</f>
        <v>Fredrick Gillitt</v>
      </c>
      <c r="H9693" t="str">
        <f>data[[#This Row],[id_customer]]&amp;data[[#This Row],[id_campaign]]</f>
        <v>C0611cam09</v>
      </c>
      <c r="I9693">
        <f>DATEDIF(data[[#This Row],[join_date]],data[[#This Row],[buy_date]],"M")</f>
        <v>4</v>
      </c>
    </row>
    <row r="9694" spans="1:9" x14ac:dyDescent="0.25">
      <c r="A9694" t="s">
        <v>2485</v>
      </c>
      <c r="B9694" t="s">
        <v>20</v>
      </c>
      <c r="C9694" s="1">
        <v>44725</v>
      </c>
      <c r="D9694" s="1">
        <v>44891</v>
      </c>
      <c r="E9694">
        <f>VLOOKUP(data[[#This Row],[id_campaign]],campaign[],4,FALSE)</f>
        <v>75</v>
      </c>
      <c r="F9694" t="str">
        <f>VLOOKUP(data[[#This Row],[id_campaign]],campaign[],2,FALSE)</f>
        <v>OptOutMailings</v>
      </c>
      <c r="G9694" t="str">
        <f>VLOOKUP(data[[#This Row],[id_customer]],customer[],2,FALSE)</f>
        <v>Fredrick Gillitt</v>
      </c>
      <c r="H9694" t="str">
        <f>data[[#This Row],[id_customer]]&amp;data[[#This Row],[id_campaign]]</f>
        <v>C0611cam09</v>
      </c>
      <c r="I9694">
        <f>DATEDIF(data[[#This Row],[join_date]],data[[#This Row],[buy_date]],"M")</f>
        <v>5</v>
      </c>
    </row>
    <row r="9695" spans="1:9" x14ac:dyDescent="0.25">
      <c r="A9695" t="s">
        <v>2485</v>
      </c>
      <c r="B9695" t="s">
        <v>20</v>
      </c>
      <c r="C9695" s="1">
        <v>44725</v>
      </c>
      <c r="D9695" s="1">
        <v>45004</v>
      </c>
      <c r="E9695">
        <f>VLOOKUP(data[[#This Row],[id_campaign]],campaign[],4,FALSE)</f>
        <v>75</v>
      </c>
      <c r="F9695" t="str">
        <f>VLOOKUP(data[[#This Row],[id_campaign]],campaign[],2,FALSE)</f>
        <v>OptOutMailings</v>
      </c>
      <c r="G9695" t="str">
        <f>VLOOKUP(data[[#This Row],[id_customer]],customer[],2,FALSE)</f>
        <v>Fredrick Gillitt</v>
      </c>
      <c r="H9695" t="str">
        <f>data[[#This Row],[id_customer]]&amp;data[[#This Row],[id_campaign]]</f>
        <v>C0611cam09</v>
      </c>
      <c r="I9695">
        <f>DATEDIF(data[[#This Row],[join_date]],data[[#This Row],[buy_date]],"M")</f>
        <v>9</v>
      </c>
    </row>
    <row r="9696" spans="1:9" x14ac:dyDescent="0.25">
      <c r="A9696" t="s">
        <v>2485</v>
      </c>
      <c r="B9696" t="s">
        <v>20</v>
      </c>
      <c r="C9696" s="1">
        <v>44725</v>
      </c>
      <c r="D9696" s="1">
        <v>45034</v>
      </c>
      <c r="E9696">
        <f>VLOOKUP(data[[#This Row],[id_campaign]],campaign[],4,FALSE)</f>
        <v>75</v>
      </c>
      <c r="F9696" t="str">
        <f>VLOOKUP(data[[#This Row],[id_campaign]],campaign[],2,FALSE)</f>
        <v>OptOutMailings</v>
      </c>
      <c r="G9696" t="str">
        <f>VLOOKUP(data[[#This Row],[id_customer]],customer[],2,FALSE)</f>
        <v>Fredrick Gillitt</v>
      </c>
      <c r="H9696" t="str">
        <f>data[[#This Row],[id_customer]]&amp;data[[#This Row],[id_campaign]]</f>
        <v>C0611cam09</v>
      </c>
      <c r="I9696">
        <f>DATEDIF(data[[#This Row],[join_date]],data[[#This Row],[buy_date]],"M")</f>
        <v>10</v>
      </c>
    </row>
    <row r="9697" spans="1:9" x14ac:dyDescent="0.25">
      <c r="A9697" t="s">
        <v>2485</v>
      </c>
      <c r="B9697" t="s">
        <v>20</v>
      </c>
      <c r="C9697" s="1">
        <v>44725</v>
      </c>
      <c r="D9697" s="1">
        <v>45072</v>
      </c>
      <c r="E9697">
        <f>VLOOKUP(data[[#This Row],[id_campaign]],campaign[],4,FALSE)</f>
        <v>75</v>
      </c>
      <c r="F9697" t="str">
        <f>VLOOKUP(data[[#This Row],[id_campaign]],campaign[],2,FALSE)</f>
        <v>OptOutMailings</v>
      </c>
      <c r="G9697" t="str">
        <f>VLOOKUP(data[[#This Row],[id_customer]],customer[],2,FALSE)</f>
        <v>Fredrick Gillitt</v>
      </c>
      <c r="H9697" t="str">
        <f>data[[#This Row],[id_customer]]&amp;data[[#This Row],[id_campaign]]</f>
        <v>C0611cam09</v>
      </c>
      <c r="I9697">
        <f>DATEDIF(data[[#This Row],[join_date]],data[[#This Row],[buy_date]],"M")</f>
        <v>11</v>
      </c>
    </row>
    <row r="9698" spans="1:9" x14ac:dyDescent="0.25">
      <c r="A9698" t="s">
        <v>2489</v>
      </c>
      <c r="B9698" t="s">
        <v>28</v>
      </c>
      <c r="C9698" s="1">
        <v>44592</v>
      </c>
      <c r="D9698" s="1">
        <v>44592</v>
      </c>
      <c r="E9698">
        <f>VLOOKUP(data[[#This Row],[id_campaign]],campaign[],4,FALSE)</f>
        <v>25</v>
      </c>
      <c r="F9698" t="str">
        <f>VLOOKUP(data[[#This Row],[id_campaign]],campaign[],2,FALSE)</f>
        <v>NewCellphoneUser</v>
      </c>
      <c r="G9698" t="str">
        <f>VLOOKUP(data[[#This Row],[id_customer]],customer[],2,FALSE)</f>
        <v>Wallas Harcarse</v>
      </c>
      <c r="H9698" t="str">
        <f>data[[#This Row],[id_customer]]&amp;data[[#This Row],[id_campaign]]</f>
        <v>C0612cam13</v>
      </c>
      <c r="I9698">
        <f>DATEDIF(data[[#This Row],[join_date]],data[[#This Row],[buy_date]],"M")</f>
        <v>0</v>
      </c>
    </row>
    <row r="9699" spans="1:9" x14ac:dyDescent="0.25">
      <c r="A9699" t="s">
        <v>2489</v>
      </c>
      <c r="B9699" t="s">
        <v>28</v>
      </c>
      <c r="C9699" s="1">
        <v>44592</v>
      </c>
      <c r="D9699" s="1">
        <v>44621</v>
      </c>
      <c r="E9699">
        <f>VLOOKUP(data[[#This Row],[id_campaign]],campaign[],4,FALSE)</f>
        <v>25</v>
      </c>
      <c r="F9699" t="str">
        <f>VLOOKUP(data[[#This Row],[id_campaign]],campaign[],2,FALSE)</f>
        <v>NewCellphoneUser</v>
      </c>
      <c r="G9699" t="str">
        <f>VLOOKUP(data[[#This Row],[id_customer]],customer[],2,FALSE)</f>
        <v>Wallas Harcarse</v>
      </c>
      <c r="H9699" t="str">
        <f>data[[#This Row],[id_customer]]&amp;data[[#This Row],[id_campaign]]</f>
        <v>C0612cam13</v>
      </c>
      <c r="I9699">
        <f>DATEDIF(data[[#This Row],[join_date]],data[[#This Row],[buy_date]],"M")</f>
        <v>1</v>
      </c>
    </row>
    <row r="9700" spans="1:9" x14ac:dyDescent="0.25">
      <c r="A9700" t="s">
        <v>2489</v>
      </c>
      <c r="B9700" t="s">
        <v>28</v>
      </c>
      <c r="C9700" s="1">
        <v>44592</v>
      </c>
      <c r="D9700" s="1">
        <v>44659</v>
      </c>
      <c r="E9700">
        <f>VLOOKUP(data[[#This Row],[id_campaign]],campaign[],4,FALSE)</f>
        <v>25</v>
      </c>
      <c r="F9700" t="str">
        <f>VLOOKUP(data[[#This Row],[id_campaign]],campaign[],2,FALSE)</f>
        <v>NewCellphoneUser</v>
      </c>
      <c r="G9700" t="str">
        <f>VLOOKUP(data[[#This Row],[id_customer]],customer[],2,FALSE)</f>
        <v>Wallas Harcarse</v>
      </c>
      <c r="H9700" t="str">
        <f>data[[#This Row],[id_customer]]&amp;data[[#This Row],[id_campaign]]</f>
        <v>C0612cam13</v>
      </c>
      <c r="I9700">
        <f>DATEDIF(data[[#This Row],[join_date]],data[[#This Row],[buy_date]],"M")</f>
        <v>2</v>
      </c>
    </row>
    <row r="9701" spans="1:9" x14ac:dyDescent="0.25">
      <c r="A9701" t="s">
        <v>2489</v>
      </c>
      <c r="B9701" t="s">
        <v>28</v>
      </c>
      <c r="C9701" s="1">
        <v>44592</v>
      </c>
      <c r="D9701" s="1">
        <v>44712</v>
      </c>
      <c r="E9701">
        <f>VLOOKUP(data[[#This Row],[id_campaign]],campaign[],4,FALSE)</f>
        <v>25</v>
      </c>
      <c r="F9701" t="str">
        <f>VLOOKUP(data[[#This Row],[id_campaign]],campaign[],2,FALSE)</f>
        <v>NewCellphoneUser</v>
      </c>
      <c r="G9701" t="str">
        <f>VLOOKUP(data[[#This Row],[id_customer]],customer[],2,FALSE)</f>
        <v>Wallas Harcarse</v>
      </c>
      <c r="H9701" t="str">
        <f>data[[#This Row],[id_customer]]&amp;data[[#This Row],[id_campaign]]</f>
        <v>C0612cam13</v>
      </c>
      <c r="I9701">
        <f>DATEDIF(data[[#This Row],[join_date]],data[[#This Row],[buy_date]],"M")</f>
        <v>4</v>
      </c>
    </row>
    <row r="9702" spans="1:9" x14ac:dyDescent="0.25">
      <c r="A9702" t="s">
        <v>2489</v>
      </c>
      <c r="B9702" t="s">
        <v>28</v>
      </c>
      <c r="C9702" s="1">
        <v>44592</v>
      </c>
      <c r="D9702" s="1">
        <v>44774</v>
      </c>
      <c r="E9702">
        <f>VLOOKUP(data[[#This Row],[id_campaign]],campaign[],4,FALSE)</f>
        <v>25</v>
      </c>
      <c r="F9702" t="str">
        <f>VLOOKUP(data[[#This Row],[id_campaign]],campaign[],2,FALSE)</f>
        <v>NewCellphoneUser</v>
      </c>
      <c r="G9702" t="str">
        <f>VLOOKUP(data[[#This Row],[id_customer]],customer[],2,FALSE)</f>
        <v>Wallas Harcarse</v>
      </c>
      <c r="H9702" t="str">
        <f>data[[#This Row],[id_customer]]&amp;data[[#This Row],[id_campaign]]</f>
        <v>C0612cam13</v>
      </c>
      <c r="I9702">
        <f>DATEDIF(data[[#This Row],[join_date]],data[[#This Row],[buy_date]],"M")</f>
        <v>6</v>
      </c>
    </row>
    <row r="9703" spans="1:9" x14ac:dyDescent="0.25">
      <c r="A9703" t="s">
        <v>2489</v>
      </c>
      <c r="B9703" t="s">
        <v>28</v>
      </c>
      <c r="C9703" s="1">
        <v>44592</v>
      </c>
      <c r="D9703" s="1">
        <v>44838</v>
      </c>
      <c r="E9703">
        <f>VLOOKUP(data[[#This Row],[id_campaign]],campaign[],4,FALSE)</f>
        <v>25</v>
      </c>
      <c r="F9703" t="str">
        <f>VLOOKUP(data[[#This Row],[id_campaign]],campaign[],2,FALSE)</f>
        <v>NewCellphoneUser</v>
      </c>
      <c r="G9703" t="str">
        <f>VLOOKUP(data[[#This Row],[id_customer]],customer[],2,FALSE)</f>
        <v>Wallas Harcarse</v>
      </c>
      <c r="H9703" t="str">
        <f>data[[#This Row],[id_customer]]&amp;data[[#This Row],[id_campaign]]</f>
        <v>C0612cam13</v>
      </c>
      <c r="I9703">
        <f>DATEDIF(data[[#This Row],[join_date]],data[[#This Row],[buy_date]],"M")</f>
        <v>8</v>
      </c>
    </row>
    <row r="9704" spans="1:9" x14ac:dyDescent="0.25">
      <c r="A9704" t="s">
        <v>2489</v>
      </c>
      <c r="B9704" t="s">
        <v>28</v>
      </c>
      <c r="C9704" s="1">
        <v>44592</v>
      </c>
      <c r="D9704" s="1">
        <v>44927</v>
      </c>
      <c r="E9704">
        <f>VLOOKUP(data[[#This Row],[id_campaign]],campaign[],4,FALSE)</f>
        <v>25</v>
      </c>
      <c r="F9704" t="str">
        <f>VLOOKUP(data[[#This Row],[id_campaign]],campaign[],2,FALSE)</f>
        <v>NewCellphoneUser</v>
      </c>
      <c r="G9704" t="str">
        <f>VLOOKUP(data[[#This Row],[id_customer]],customer[],2,FALSE)</f>
        <v>Wallas Harcarse</v>
      </c>
      <c r="H9704" t="str">
        <f>data[[#This Row],[id_customer]]&amp;data[[#This Row],[id_campaign]]</f>
        <v>C0612cam13</v>
      </c>
      <c r="I9704">
        <f>DATEDIF(data[[#This Row],[join_date]],data[[#This Row],[buy_date]],"M")</f>
        <v>11</v>
      </c>
    </row>
    <row r="9705" spans="1:9" x14ac:dyDescent="0.25">
      <c r="A9705" t="s">
        <v>2489</v>
      </c>
      <c r="B9705" t="s">
        <v>28</v>
      </c>
      <c r="C9705" s="1">
        <v>44592</v>
      </c>
      <c r="D9705" s="1">
        <v>44967</v>
      </c>
      <c r="E9705">
        <f>VLOOKUP(data[[#This Row],[id_campaign]],campaign[],4,FALSE)</f>
        <v>25</v>
      </c>
      <c r="F9705" t="str">
        <f>VLOOKUP(data[[#This Row],[id_campaign]],campaign[],2,FALSE)</f>
        <v>NewCellphoneUser</v>
      </c>
      <c r="G9705" t="str">
        <f>VLOOKUP(data[[#This Row],[id_customer]],customer[],2,FALSE)</f>
        <v>Wallas Harcarse</v>
      </c>
      <c r="H9705" t="str">
        <f>data[[#This Row],[id_customer]]&amp;data[[#This Row],[id_campaign]]</f>
        <v>C0612cam13</v>
      </c>
      <c r="I9705">
        <f>DATEDIF(data[[#This Row],[join_date]],data[[#This Row],[buy_date]],"M")</f>
        <v>12</v>
      </c>
    </row>
    <row r="9706" spans="1:9" x14ac:dyDescent="0.25">
      <c r="A9706" t="s">
        <v>2489</v>
      </c>
      <c r="B9706" t="s">
        <v>28</v>
      </c>
      <c r="C9706" s="1">
        <v>44592</v>
      </c>
      <c r="D9706" s="1">
        <v>45029</v>
      </c>
      <c r="E9706">
        <f>VLOOKUP(data[[#This Row],[id_campaign]],campaign[],4,FALSE)</f>
        <v>25</v>
      </c>
      <c r="F9706" t="str">
        <f>VLOOKUP(data[[#This Row],[id_campaign]],campaign[],2,FALSE)</f>
        <v>NewCellphoneUser</v>
      </c>
      <c r="G9706" t="str">
        <f>VLOOKUP(data[[#This Row],[id_customer]],customer[],2,FALSE)</f>
        <v>Wallas Harcarse</v>
      </c>
      <c r="H9706" t="str">
        <f>data[[#This Row],[id_customer]]&amp;data[[#This Row],[id_campaign]]</f>
        <v>C0612cam13</v>
      </c>
      <c r="I9706">
        <f>DATEDIF(data[[#This Row],[join_date]],data[[#This Row],[buy_date]],"M")</f>
        <v>14</v>
      </c>
    </row>
    <row r="9707" spans="1:9" x14ac:dyDescent="0.25">
      <c r="A9707" t="s">
        <v>2489</v>
      </c>
      <c r="B9707" t="s">
        <v>22</v>
      </c>
      <c r="C9707" s="1">
        <v>44863</v>
      </c>
      <c r="D9707" s="1">
        <v>44863</v>
      </c>
      <c r="E9707">
        <f>VLOOKUP(data[[#This Row],[id_campaign]],campaign[],4,FALSE)</f>
        <v>66</v>
      </c>
      <c r="F9707" t="str">
        <f>VLOOKUP(data[[#This Row],[id_campaign]],campaign[],2,FALSE)</f>
        <v>NonUSTravel</v>
      </c>
      <c r="G9707" t="str">
        <f>VLOOKUP(data[[#This Row],[id_customer]],customer[],2,FALSE)</f>
        <v>Wallas Harcarse</v>
      </c>
      <c r="H9707" t="str">
        <f>data[[#This Row],[id_customer]]&amp;data[[#This Row],[id_campaign]]</f>
        <v>C0612cam10</v>
      </c>
      <c r="I9707">
        <f>DATEDIF(data[[#This Row],[join_date]],data[[#This Row],[buy_date]],"M")</f>
        <v>0</v>
      </c>
    </row>
    <row r="9708" spans="1:9" x14ac:dyDescent="0.25">
      <c r="A9708" t="s">
        <v>2489</v>
      </c>
      <c r="B9708" t="s">
        <v>22</v>
      </c>
      <c r="C9708" s="1">
        <v>44863</v>
      </c>
      <c r="D9708" s="1">
        <v>44899</v>
      </c>
      <c r="E9708">
        <f>VLOOKUP(data[[#This Row],[id_campaign]],campaign[],4,FALSE)</f>
        <v>66</v>
      </c>
      <c r="F9708" t="str">
        <f>VLOOKUP(data[[#This Row],[id_campaign]],campaign[],2,FALSE)</f>
        <v>NonUSTravel</v>
      </c>
      <c r="G9708" t="str">
        <f>VLOOKUP(data[[#This Row],[id_customer]],customer[],2,FALSE)</f>
        <v>Wallas Harcarse</v>
      </c>
      <c r="H9708" t="str">
        <f>data[[#This Row],[id_customer]]&amp;data[[#This Row],[id_campaign]]</f>
        <v>C0612cam10</v>
      </c>
      <c r="I9708">
        <f>DATEDIF(data[[#This Row],[join_date]],data[[#This Row],[buy_date]],"M")</f>
        <v>1</v>
      </c>
    </row>
    <row r="9709" spans="1:9" x14ac:dyDescent="0.25">
      <c r="A9709" t="s">
        <v>2489</v>
      </c>
      <c r="B9709" t="s">
        <v>22</v>
      </c>
      <c r="C9709" s="1">
        <v>44863</v>
      </c>
      <c r="D9709" s="1">
        <v>44927</v>
      </c>
      <c r="E9709">
        <f>VLOOKUP(data[[#This Row],[id_campaign]],campaign[],4,FALSE)</f>
        <v>66</v>
      </c>
      <c r="F9709" t="str">
        <f>VLOOKUP(data[[#This Row],[id_campaign]],campaign[],2,FALSE)</f>
        <v>NonUSTravel</v>
      </c>
      <c r="G9709" t="str">
        <f>VLOOKUP(data[[#This Row],[id_customer]],customer[],2,FALSE)</f>
        <v>Wallas Harcarse</v>
      </c>
      <c r="H9709" t="str">
        <f>data[[#This Row],[id_customer]]&amp;data[[#This Row],[id_campaign]]</f>
        <v>C0612cam10</v>
      </c>
      <c r="I9709">
        <f>DATEDIF(data[[#This Row],[join_date]],data[[#This Row],[buy_date]],"M")</f>
        <v>2</v>
      </c>
    </row>
    <row r="9710" spans="1:9" x14ac:dyDescent="0.25">
      <c r="A9710" t="s">
        <v>2489</v>
      </c>
      <c r="B9710" t="s">
        <v>22</v>
      </c>
      <c r="C9710" s="1">
        <v>44863</v>
      </c>
      <c r="D9710" s="1">
        <v>44970</v>
      </c>
      <c r="E9710">
        <f>VLOOKUP(data[[#This Row],[id_campaign]],campaign[],4,FALSE)</f>
        <v>66</v>
      </c>
      <c r="F9710" t="str">
        <f>VLOOKUP(data[[#This Row],[id_campaign]],campaign[],2,FALSE)</f>
        <v>NonUSTravel</v>
      </c>
      <c r="G9710" t="str">
        <f>VLOOKUP(data[[#This Row],[id_customer]],customer[],2,FALSE)</f>
        <v>Wallas Harcarse</v>
      </c>
      <c r="H9710" t="str">
        <f>data[[#This Row],[id_customer]]&amp;data[[#This Row],[id_campaign]]</f>
        <v>C0612cam10</v>
      </c>
      <c r="I9710">
        <f>DATEDIF(data[[#This Row],[join_date]],data[[#This Row],[buy_date]],"M")</f>
        <v>3</v>
      </c>
    </row>
    <row r="9711" spans="1:9" x14ac:dyDescent="0.25">
      <c r="A9711" t="s">
        <v>2489</v>
      </c>
      <c r="B9711" t="s">
        <v>22</v>
      </c>
      <c r="C9711" s="1">
        <v>44863</v>
      </c>
      <c r="D9711" s="1">
        <v>44991</v>
      </c>
      <c r="E9711">
        <f>VLOOKUP(data[[#This Row],[id_campaign]],campaign[],4,FALSE)</f>
        <v>66</v>
      </c>
      <c r="F9711" t="str">
        <f>VLOOKUP(data[[#This Row],[id_campaign]],campaign[],2,FALSE)</f>
        <v>NonUSTravel</v>
      </c>
      <c r="G9711" t="str">
        <f>VLOOKUP(data[[#This Row],[id_customer]],customer[],2,FALSE)</f>
        <v>Wallas Harcarse</v>
      </c>
      <c r="H9711" t="str">
        <f>data[[#This Row],[id_customer]]&amp;data[[#This Row],[id_campaign]]</f>
        <v>C0612cam10</v>
      </c>
      <c r="I9711">
        <f>DATEDIF(data[[#This Row],[join_date]],data[[#This Row],[buy_date]],"M")</f>
        <v>4</v>
      </c>
    </row>
    <row r="9712" spans="1:9" x14ac:dyDescent="0.25">
      <c r="A9712" t="s">
        <v>2489</v>
      </c>
      <c r="B9712" t="s">
        <v>22</v>
      </c>
      <c r="C9712" s="1">
        <v>44863</v>
      </c>
      <c r="D9712" s="1">
        <v>45046</v>
      </c>
      <c r="E9712">
        <f>VLOOKUP(data[[#This Row],[id_campaign]],campaign[],4,FALSE)</f>
        <v>66</v>
      </c>
      <c r="F9712" t="str">
        <f>VLOOKUP(data[[#This Row],[id_campaign]],campaign[],2,FALSE)</f>
        <v>NonUSTravel</v>
      </c>
      <c r="G9712" t="str">
        <f>VLOOKUP(data[[#This Row],[id_customer]],customer[],2,FALSE)</f>
        <v>Wallas Harcarse</v>
      </c>
      <c r="H9712" t="str">
        <f>data[[#This Row],[id_customer]]&amp;data[[#This Row],[id_campaign]]</f>
        <v>C0612cam10</v>
      </c>
      <c r="I9712">
        <f>DATEDIF(data[[#This Row],[join_date]],data[[#This Row],[buy_date]],"M")</f>
        <v>6</v>
      </c>
    </row>
    <row r="9713" spans="1:9" x14ac:dyDescent="0.25">
      <c r="A9713" t="s">
        <v>2489</v>
      </c>
      <c r="B9713" t="s">
        <v>22</v>
      </c>
      <c r="C9713" s="1">
        <v>44863</v>
      </c>
      <c r="D9713" s="1">
        <v>45058</v>
      </c>
      <c r="E9713">
        <f>VLOOKUP(data[[#This Row],[id_campaign]],campaign[],4,FALSE)</f>
        <v>66</v>
      </c>
      <c r="F9713" t="str">
        <f>VLOOKUP(data[[#This Row],[id_campaign]],campaign[],2,FALSE)</f>
        <v>NonUSTravel</v>
      </c>
      <c r="G9713" t="str">
        <f>VLOOKUP(data[[#This Row],[id_customer]],customer[],2,FALSE)</f>
        <v>Wallas Harcarse</v>
      </c>
      <c r="H9713" t="str">
        <f>data[[#This Row],[id_customer]]&amp;data[[#This Row],[id_campaign]]</f>
        <v>C0612cam10</v>
      </c>
      <c r="I9713">
        <f>DATEDIF(data[[#This Row],[join_date]],data[[#This Row],[buy_date]],"M")</f>
        <v>6</v>
      </c>
    </row>
    <row r="9714" spans="1:9" x14ac:dyDescent="0.25">
      <c r="A9714" t="s">
        <v>2489</v>
      </c>
      <c r="B9714" t="s">
        <v>22</v>
      </c>
      <c r="C9714" s="1">
        <v>44863</v>
      </c>
      <c r="D9714" s="1">
        <v>45089</v>
      </c>
      <c r="E9714">
        <f>VLOOKUP(data[[#This Row],[id_campaign]],campaign[],4,FALSE)</f>
        <v>66</v>
      </c>
      <c r="F9714" t="str">
        <f>VLOOKUP(data[[#This Row],[id_campaign]],campaign[],2,FALSE)</f>
        <v>NonUSTravel</v>
      </c>
      <c r="G9714" t="str">
        <f>VLOOKUP(data[[#This Row],[id_customer]],customer[],2,FALSE)</f>
        <v>Wallas Harcarse</v>
      </c>
      <c r="H9714" t="str">
        <f>data[[#This Row],[id_customer]]&amp;data[[#This Row],[id_campaign]]</f>
        <v>C0612cam10</v>
      </c>
      <c r="I9714">
        <f>DATEDIF(data[[#This Row],[join_date]],data[[#This Row],[buy_date]],"M")</f>
        <v>7</v>
      </c>
    </row>
    <row r="9715" spans="1:9" x14ac:dyDescent="0.25">
      <c r="A9715" t="s">
        <v>2493</v>
      </c>
      <c r="B9715" t="s">
        <v>16</v>
      </c>
      <c r="C9715" s="1">
        <v>44575</v>
      </c>
      <c r="D9715" s="1">
        <v>44575</v>
      </c>
      <c r="E9715">
        <f>VLOOKUP(data[[#This Row],[id_campaign]],campaign[],4,FALSE)</f>
        <v>25</v>
      </c>
      <c r="F9715" t="str">
        <f>VLOOKUP(data[[#This Row],[id_campaign]],campaign[],2,FALSE)</f>
        <v>BuysViaMailOrder</v>
      </c>
      <c r="G9715" t="str">
        <f>VLOOKUP(data[[#This Row],[id_customer]],customer[],2,FALSE)</f>
        <v>Nikki Durtnel</v>
      </c>
      <c r="H9715" t="str">
        <f>data[[#This Row],[id_customer]]&amp;data[[#This Row],[id_campaign]]</f>
        <v>C0613cam07</v>
      </c>
      <c r="I9715">
        <f>DATEDIF(data[[#This Row],[join_date]],data[[#This Row],[buy_date]],"M")</f>
        <v>0</v>
      </c>
    </row>
    <row r="9716" spans="1:9" x14ac:dyDescent="0.25">
      <c r="A9716" t="s">
        <v>2493</v>
      </c>
      <c r="B9716" t="s">
        <v>16</v>
      </c>
      <c r="C9716" s="1">
        <v>44575</v>
      </c>
      <c r="D9716" s="1">
        <v>44608</v>
      </c>
      <c r="E9716">
        <f>VLOOKUP(data[[#This Row],[id_campaign]],campaign[],4,FALSE)</f>
        <v>25</v>
      </c>
      <c r="F9716" t="str">
        <f>VLOOKUP(data[[#This Row],[id_campaign]],campaign[],2,FALSE)</f>
        <v>BuysViaMailOrder</v>
      </c>
      <c r="G9716" t="str">
        <f>VLOOKUP(data[[#This Row],[id_customer]],customer[],2,FALSE)</f>
        <v>Nikki Durtnel</v>
      </c>
      <c r="H9716" t="str">
        <f>data[[#This Row],[id_customer]]&amp;data[[#This Row],[id_campaign]]</f>
        <v>C0613cam07</v>
      </c>
      <c r="I9716">
        <f>DATEDIF(data[[#This Row],[join_date]],data[[#This Row],[buy_date]],"M")</f>
        <v>1</v>
      </c>
    </row>
    <row r="9717" spans="1:9" x14ac:dyDescent="0.25">
      <c r="A9717" t="s">
        <v>2493</v>
      </c>
      <c r="B9717" t="s">
        <v>16</v>
      </c>
      <c r="C9717" s="1">
        <v>44575</v>
      </c>
      <c r="D9717" s="1">
        <v>44645</v>
      </c>
      <c r="E9717">
        <f>VLOOKUP(data[[#This Row],[id_campaign]],campaign[],4,FALSE)</f>
        <v>25</v>
      </c>
      <c r="F9717" t="str">
        <f>VLOOKUP(data[[#This Row],[id_campaign]],campaign[],2,FALSE)</f>
        <v>BuysViaMailOrder</v>
      </c>
      <c r="G9717" t="str">
        <f>VLOOKUP(data[[#This Row],[id_customer]],customer[],2,FALSE)</f>
        <v>Nikki Durtnel</v>
      </c>
      <c r="H9717" t="str">
        <f>data[[#This Row],[id_customer]]&amp;data[[#This Row],[id_campaign]]</f>
        <v>C0613cam07</v>
      </c>
      <c r="I9717">
        <f>DATEDIF(data[[#This Row],[join_date]],data[[#This Row],[buy_date]],"M")</f>
        <v>2</v>
      </c>
    </row>
    <row r="9718" spans="1:9" x14ac:dyDescent="0.25">
      <c r="A9718" t="s">
        <v>2493</v>
      </c>
      <c r="B9718" t="s">
        <v>16</v>
      </c>
      <c r="C9718" s="1">
        <v>44575</v>
      </c>
      <c r="D9718" s="1">
        <v>44757</v>
      </c>
      <c r="E9718">
        <f>VLOOKUP(data[[#This Row],[id_campaign]],campaign[],4,FALSE)</f>
        <v>25</v>
      </c>
      <c r="F9718" t="str">
        <f>VLOOKUP(data[[#This Row],[id_campaign]],campaign[],2,FALSE)</f>
        <v>BuysViaMailOrder</v>
      </c>
      <c r="G9718" t="str">
        <f>VLOOKUP(data[[#This Row],[id_customer]],customer[],2,FALSE)</f>
        <v>Nikki Durtnel</v>
      </c>
      <c r="H9718" t="str">
        <f>data[[#This Row],[id_customer]]&amp;data[[#This Row],[id_campaign]]</f>
        <v>C0613cam07</v>
      </c>
      <c r="I9718">
        <f>DATEDIF(data[[#This Row],[join_date]],data[[#This Row],[buy_date]],"M")</f>
        <v>6</v>
      </c>
    </row>
    <row r="9719" spans="1:9" x14ac:dyDescent="0.25">
      <c r="A9719" t="s">
        <v>2493</v>
      </c>
      <c r="B9719" t="s">
        <v>16</v>
      </c>
      <c r="C9719" s="1">
        <v>44575</v>
      </c>
      <c r="D9719" s="1">
        <v>44800</v>
      </c>
      <c r="E9719">
        <f>VLOOKUP(data[[#This Row],[id_campaign]],campaign[],4,FALSE)</f>
        <v>25</v>
      </c>
      <c r="F9719" t="str">
        <f>VLOOKUP(data[[#This Row],[id_campaign]],campaign[],2,FALSE)</f>
        <v>BuysViaMailOrder</v>
      </c>
      <c r="G9719" t="str">
        <f>VLOOKUP(data[[#This Row],[id_customer]],customer[],2,FALSE)</f>
        <v>Nikki Durtnel</v>
      </c>
      <c r="H9719" t="str">
        <f>data[[#This Row],[id_customer]]&amp;data[[#This Row],[id_campaign]]</f>
        <v>C0613cam07</v>
      </c>
      <c r="I9719">
        <f>DATEDIF(data[[#This Row],[join_date]],data[[#This Row],[buy_date]],"M")</f>
        <v>7</v>
      </c>
    </row>
    <row r="9720" spans="1:9" x14ac:dyDescent="0.25">
      <c r="A9720" t="s">
        <v>2493</v>
      </c>
      <c r="B9720" t="s">
        <v>16</v>
      </c>
      <c r="C9720" s="1">
        <v>44575</v>
      </c>
      <c r="D9720" s="1">
        <v>44828</v>
      </c>
      <c r="E9720">
        <f>VLOOKUP(data[[#This Row],[id_campaign]],campaign[],4,FALSE)</f>
        <v>25</v>
      </c>
      <c r="F9720" t="str">
        <f>VLOOKUP(data[[#This Row],[id_campaign]],campaign[],2,FALSE)</f>
        <v>BuysViaMailOrder</v>
      </c>
      <c r="G9720" t="str">
        <f>VLOOKUP(data[[#This Row],[id_customer]],customer[],2,FALSE)</f>
        <v>Nikki Durtnel</v>
      </c>
      <c r="H9720" t="str">
        <f>data[[#This Row],[id_customer]]&amp;data[[#This Row],[id_campaign]]</f>
        <v>C0613cam07</v>
      </c>
      <c r="I9720">
        <f>DATEDIF(data[[#This Row],[join_date]],data[[#This Row],[buy_date]],"M")</f>
        <v>8</v>
      </c>
    </row>
    <row r="9721" spans="1:9" x14ac:dyDescent="0.25">
      <c r="A9721" t="s">
        <v>2493</v>
      </c>
      <c r="B9721" t="s">
        <v>16</v>
      </c>
      <c r="C9721" s="1">
        <v>44575</v>
      </c>
      <c r="D9721" s="1">
        <v>44861</v>
      </c>
      <c r="E9721">
        <f>VLOOKUP(data[[#This Row],[id_campaign]],campaign[],4,FALSE)</f>
        <v>25</v>
      </c>
      <c r="F9721" t="str">
        <f>VLOOKUP(data[[#This Row],[id_campaign]],campaign[],2,FALSE)</f>
        <v>BuysViaMailOrder</v>
      </c>
      <c r="G9721" t="str">
        <f>VLOOKUP(data[[#This Row],[id_customer]],customer[],2,FALSE)</f>
        <v>Nikki Durtnel</v>
      </c>
      <c r="H9721" t="str">
        <f>data[[#This Row],[id_customer]]&amp;data[[#This Row],[id_campaign]]</f>
        <v>C0613cam07</v>
      </c>
      <c r="I9721">
        <f>DATEDIF(data[[#This Row],[join_date]],data[[#This Row],[buy_date]],"M")</f>
        <v>9</v>
      </c>
    </row>
    <row r="9722" spans="1:9" x14ac:dyDescent="0.25">
      <c r="A9722" t="s">
        <v>2493</v>
      </c>
      <c r="B9722" t="s">
        <v>16</v>
      </c>
      <c r="C9722" s="1">
        <v>44575</v>
      </c>
      <c r="D9722" s="1">
        <v>44881</v>
      </c>
      <c r="E9722">
        <f>VLOOKUP(data[[#This Row],[id_campaign]],campaign[],4,FALSE)</f>
        <v>25</v>
      </c>
      <c r="F9722" t="str">
        <f>VLOOKUP(data[[#This Row],[id_campaign]],campaign[],2,FALSE)</f>
        <v>BuysViaMailOrder</v>
      </c>
      <c r="G9722" t="str">
        <f>VLOOKUP(data[[#This Row],[id_customer]],customer[],2,FALSE)</f>
        <v>Nikki Durtnel</v>
      </c>
      <c r="H9722" t="str">
        <f>data[[#This Row],[id_customer]]&amp;data[[#This Row],[id_campaign]]</f>
        <v>C0613cam07</v>
      </c>
      <c r="I9722">
        <f>DATEDIF(data[[#This Row],[join_date]],data[[#This Row],[buy_date]],"M")</f>
        <v>10</v>
      </c>
    </row>
    <row r="9723" spans="1:9" x14ac:dyDescent="0.25">
      <c r="A9723" t="s">
        <v>2493</v>
      </c>
      <c r="B9723" t="s">
        <v>16</v>
      </c>
      <c r="C9723" s="1">
        <v>44575</v>
      </c>
      <c r="D9723" s="1">
        <v>44913</v>
      </c>
      <c r="E9723">
        <f>VLOOKUP(data[[#This Row],[id_campaign]],campaign[],4,FALSE)</f>
        <v>25</v>
      </c>
      <c r="F9723" t="str">
        <f>VLOOKUP(data[[#This Row],[id_campaign]],campaign[],2,FALSE)</f>
        <v>BuysViaMailOrder</v>
      </c>
      <c r="G9723" t="str">
        <f>VLOOKUP(data[[#This Row],[id_customer]],customer[],2,FALSE)</f>
        <v>Nikki Durtnel</v>
      </c>
      <c r="H9723" t="str">
        <f>data[[#This Row],[id_customer]]&amp;data[[#This Row],[id_campaign]]</f>
        <v>C0613cam07</v>
      </c>
      <c r="I9723">
        <f>DATEDIF(data[[#This Row],[join_date]],data[[#This Row],[buy_date]],"M")</f>
        <v>11</v>
      </c>
    </row>
    <row r="9724" spans="1:9" x14ac:dyDescent="0.25">
      <c r="A9724" t="s">
        <v>2493</v>
      </c>
      <c r="B9724" t="s">
        <v>16</v>
      </c>
      <c r="C9724" s="1">
        <v>44575</v>
      </c>
      <c r="D9724" s="1">
        <v>44950</v>
      </c>
      <c r="E9724">
        <f>VLOOKUP(data[[#This Row],[id_campaign]],campaign[],4,FALSE)</f>
        <v>25</v>
      </c>
      <c r="F9724" t="str">
        <f>VLOOKUP(data[[#This Row],[id_campaign]],campaign[],2,FALSE)</f>
        <v>BuysViaMailOrder</v>
      </c>
      <c r="G9724" t="str">
        <f>VLOOKUP(data[[#This Row],[id_customer]],customer[],2,FALSE)</f>
        <v>Nikki Durtnel</v>
      </c>
      <c r="H9724" t="str">
        <f>data[[#This Row],[id_customer]]&amp;data[[#This Row],[id_campaign]]</f>
        <v>C0613cam07</v>
      </c>
      <c r="I9724">
        <f>DATEDIF(data[[#This Row],[join_date]],data[[#This Row],[buy_date]],"M")</f>
        <v>12</v>
      </c>
    </row>
    <row r="9725" spans="1:9" x14ac:dyDescent="0.25">
      <c r="A9725" t="s">
        <v>2493</v>
      </c>
      <c r="B9725" t="s">
        <v>16</v>
      </c>
      <c r="C9725" s="1">
        <v>44575</v>
      </c>
      <c r="D9725" s="1">
        <v>44975</v>
      </c>
      <c r="E9725">
        <f>VLOOKUP(data[[#This Row],[id_campaign]],campaign[],4,FALSE)</f>
        <v>25</v>
      </c>
      <c r="F9725" t="str">
        <f>VLOOKUP(data[[#This Row],[id_campaign]],campaign[],2,FALSE)</f>
        <v>BuysViaMailOrder</v>
      </c>
      <c r="G9725" t="str">
        <f>VLOOKUP(data[[#This Row],[id_customer]],customer[],2,FALSE)</f>
        <v>Nikki Durtnel</v>
      </c>
      <c r="H9725" t="str">
        <f>data[[#This Row],[id_customer]]&amp;data[[#This Row],[id_campaign]]</f>
        <v>C0613cam07</v>
      </c>
      <c r="I9725">
        <f>DATEDIF(data[[#This Row],[join_date]],data[[#This Row],[buy_date]],"M")</f>
        <v>13</v>
      </c>
    </row>
    <row r="9726" spans="1:9" x14ac:dyDescent="0.25">
      <c r="A9726" t="s">
        <v>2493</v>
      </c>
      <c r="B9726" t="s">
        <v>36</v>
      </c>
      <c r="C9726" s="1">
        <v>44823</v>
      </c>
      <c r="D9726" s="1">
        <v>44823</v>
      </c>
      <c r="E9726">
        <f>VLOOKUP(data[[#This Row],[id_campaign]],campaign[],4,FALSE)</f>
        <v>29</v>
      </c>
      <c r="F9726" t="str">
        <f>VLOOKUP(data[[#This Row],[id_campaign]],campaign[],2,FALSE)</f>
        <v>MaritalStatus</v>
      </c>
      <c r="G9726" t="str">
        <f>VLOOKUP(data[[#This Row],[id_customer]],customer[],2,FALSE)</f>
        <v>Nikki Durtnel</v>
      </c>
      <c r="H9726" t="str">
        <f>data[[#This Row],[id_customer]]&amp;data[[#This Row],[id_campaign]]</f>
        <v>C0613cam17</v>
      </c>
      <c r="I9726">
        <f>DATEDIF(data[[#This Row],[join_date]],data[[#This Row],[buy_date]],"M")</f>
        <v>0</v>
      </c>
    </row>
    <row r="9727" spans="1:9" x14ac:dyDescent="0.25">
      <c r="A9727" t="s">
        <v>2493</v>
      </c>
      <c r="B9727" t="s">
        <v>36</v>
      </c>
      <c r="C9727" s="1">
        <v>44823</v>
      </c>
      <c r="D9727" s="1">
        <v>44884</v>
      </c>
      <c r="E9727">
        <f>VLOOKUP(data[[#This Row],[id_campaign]],campaign[],4,FALSE)</f>
        <v>29</v>
      </c>
      <c r="F9727" t="str">
        <f>VLOOKUP(data[[#This Row],[id_campaign]],campaign[],2,FALSE)</f>
        <v>MaritalStatus</v>
      </c>
      <c r="G9727" t="str">
        <f>VLOOKUP(data[[#This Row],[id_customer]],customer[],2,FALSE)</f>
        <v>Nikki Durtnel</v>
      </c>
      <c r="H9727" t="str">
        <f>data[[#This Row],[id_customer]]&amp;data[[#This Row],[id_campaign]]</f>
        <v>C0613cam17</v>
      </c>
      <c r="I9727">
        <f>DATEDIF(data[[#This Row],[join_date]],data[[#This Row],[buy_date]],"M")</f>
        <v>2</v>
      </c>
    </row>
    <row r="9728" spans="1:9" x14ac:dyDescent="0.25">
      <c r="A9728" t="s">
        <v>2493</v>
      </c>
      <c r="B9728" t="s">
        <v>36</v>
      </c>
      <c r="C9728" s="1">
        <v>44823</v>
      </c>
      <c r="D9728" s="1">
        <v>44899</v>
      </c>
      <c r="E9728">
        <f>VLOOKUP(data[[#This Row],[id_campaign]],campaign[],4,FALSE)</f>
        <v>29</v>
      </c>
      <c r="F9728" t="str">
        <f>VLOOKUP(data[[#This Row],[id_campaign]],campaign[],2,FALSE)</f>
        <v>MaritalStatus</v>
      </c>
      <c r="G9728" t="str">
        <f>VLOOKUP(data[[#This Row],[id_customer]],customer[],2,FALSE)</f>
        <v>Nikki Durtnel</v>
      </c>
      <c r="H9728" t="str">
        <f>data[[#This Row],[id_customer]]&amp;data[[#This Row],[id_campaign]]</f>
        <v>C0613cam17</v>
      </c>
      <c r="I9728">
        <f>DATEDIF(data[[#This Row],[join_date]],data[[#This Row],[buy_date]],"M")</f>
        <v>2</v>
      </c>
    </row>
    <row r="9729" spans="1:9" x14ac:dyDescent="0.25">
      <c r="A9729" t="s">
        <v>2493</v>
      </c>
      <c r="B9729" t="s">
        <v>36</v>
      </c>
      <c r="C9729" s="1">
        <v>44823</v>
      </c>
      <c r="D9729" s="1">
        <v>44952</v>
      </c>
      <c r="E9729">
        <f>VLOOKUP(data[[#This Row],[id_campaign]],campaign[],4,FALSE)</f>
        <v>29</v>
      </c>
      <c r="F9729" t="str">
        <f>VLOOKUP(data[[#This Row],[id_campaign]],campaign[],2,FALSE)</f>
        <v>MaritalStatus</v>
      </c>
      <c r="G9729" t="str">
        <f>VLOOKUP(data[[#This Row],[id_customer]],customer[],2,FALSE)</f>
        <v>Nikki Durtnel</v>
      </c>
      <c r="H9729" t="str">
        <f>data[[#This Row],[id_customer]]&amp;data[[#This Row],[id_campaign]]</f>
        <v>C0613cam17</v>
      </c>
      <c r="I9729">
        <f>DATEDIF(data[[#This Row],[join_date]],data[[#This Row],[buy_date]],"M")</f>
        <v>4</v>
      </c>
    </row>
    <row r="9730" spans="1:9" x14ac:dyDescent="0.25">
      <c r="A9730" t="s">
        <v>2493</v>
      </c>
      <c r="B9730" t="s">
        <v>36</v>
      </c>
      <c r="C9730" s="1">
        <v>44823</v>
      </c>
      <c r="D9730" s="1">
        <v>44977</v>
      </c>
      <c r="E9730">
        <f>VLOOKUP(data[[#This Row],[id_campaign]],campaign[],4,FALSE)</f>
        <v>29</v>
      </c>
      <c r="F9730" t="str">
        <f>VLOOKUP(data[[#This Row],[id_campaign]],campaign[],2,FALSE)</f>
        <v>MaritalStatus</v>
      </c>
      <c r="G9730" t="str">
        <f>VLOOKUP(data[[#This Row],[id_customer]],customer[],2,FALSE)</f>
        <v>Nikki Durtnel</v>
      </c>
      <c r="H9730" t="str">
        <f>data[[#This Row],[id_customer]]&amp;data[[#This Row],[id_campaign]]</f>
        <v>C0613cam17</v>
      </c>
      <c r="I9730">
        <f>DATEDIF(data[[#This Row],[join_date]],data[[#This Row],[buy_date]],"M")</f>
        <v>5</v>
      </c>
    </row>
    <row r="9731" spans="1:9" x14ac:dyDescent="0.25">
      <c r="A9731" t="s">
        <v>2493</v>
      </c>
      <c r="B9731" t="s">
        <v>36</v>
      </c>
      <c r="C9731" s="1">
        <v>44823</v>
      </c>
      <c r="D9731" s="1">
        <v>45006</v>
      </c>
      <c r="E9731">
        <f>VLOOKUP(data[[#This Row],[id_campaign]],campaign[],4,FALSE)</f>
        <v>29</v>
      </c>
      <c r="F9731" t="str">
        <f>VLOOKUP(data[[#This Row],[id_campaign]],campaign[],2,FALSE)</f>
        <v>MaritalStatus</v>
      </c>
      <c r="G9731" t="str">
        <f>VLOOKUP(data[[#This Row],[id_customer]],customer[],2,FALSE)</f>
        <v>Nikki Durtnel</v>
      </c>
      <c r="H9731" t="str">
        <f>data[[#This Row],[id_customer]]&amp;data[[#This Row],[id_campaign]]</f>
        <v>C0613cam17</v>
      </c>
      <c r="I9731">
        <f>DATEDIF(data[[#This Row],[join_date]],data[[#This Row],[buy_date]],"M")</f>
        <v>6</v>
      </c>
    </row>
    <row r="9732" spans="1:9" x14ac:dyDescent="0.25">
      <c r="A9732" t="s">
        <v>2493</v>
      </c>
      <c r="B9732" t="s">
        <v>36</v>
      </c>
      <c r="C9732" s="1">
        <v>44823</v>
      </c>
      <c r="D9732" s="1">
        <v>45067</v>
      </c>
      <c r="E9732">
        <f>VLOOKUP(data[[#This Row],[id_campaign]],campaign[],4,FALSE)</f>
        <v>29</v>
      </c>
      <c r="F9732" t="str">
        <f>VLOOKUP(data[[#This Row],[id_campaign]],campaign[],2,FALSE)</f>
        <v>MaritalStatus</v>
      </c>
      <c r="G9732" t="str">
        <f>VLOOKUP(data[[#This Row],[id_customer]],customer[],2,FALSE)</f>
        <v>Nikki Durtnel</v>
      </c>
      <c r="H9732" t="str">
        <f>data[[#This Row],[id_customer]]&amp;data[[#This Row],[id_campaign]]</f>
        <v>C0613cam17</v>
      </c>
      <c r="I9732">
        <f>DATEDIF(data[[#This Row],[join_date]],data[[#This Row],[buy_date]],"M")</f>
        <v>8</v>
      </c>
    </row>
    <row r="9733" spans="1:9" x14ac:dyDescent="0.25">
      <c r="A9733" t="s">
        <v>2497</v>
      </c>
      <c r="B9733" t="s">
        <v>16</v>
      </c>
      <c r="C9733" s="1">
        <v>44584</v>
      </c>
      <c r="D9733" s="1">
        <v>44584</v>
      </c>
      <c r="E9733">
        <f>VLOOKUP(data[[#This Row],[id_campaign]],campaign[],4,FALSE)</f>
        <v>25</v>
      </c>
      <c r="F9733" t="str">
        <f>VLOOKUP(data[[#This Row],[id_campaign]],campaign[],2,FALSE)</f>
        <v>BuysViaMailOrder</v>
      </c>
      <c r="G9733" t="str">
        <f>VLOOKUP(data[[#This Row],[id_customer]],customer[],2,FALSE)</f>
        <v>Alfie Gatman</v>
      </c>
      <c r="H9733" t="str">
        <f>data[[#This Row],[id_customer]]&amp;data[[#This Row],[id_campaign]]</f>
        <v>C0614cam07</v>
      </c>
      <c r="I9733">
        <f>DATEDIF(data[[#This Row],[join_date]],data[[#This Row],[buy_date]],"M")</f>
        <v>0</v>
      </c>
    </row>
    <row r="9734" spans="1:9" x14ac:dyDescent="0.25">
      <c r="A9734" t="s">
        <v>2497</v>
      </c>
      <c r="B9734" t="s">
        <v>16</v>
      </c>
      <c r="C9734" s="1">
        <v>44584</v>
      </c>
      <c r="D9734" s="1">
        <v>44622</v>
      </c>
      <c r="E9734">
        <f>VLOOKUP(data[[#This Row],[id_campaign]],campaign[],4,FALSE)</f>
        <v>25</v>
      </c>
      <c r="F9734" t="str">
        <f>VLOOKUP(data[[#This Row],[id_campaign]],campaign[],2,FALSE)</f>
        <v>BuysViaMailOrder</v>
      </c>
      <c r="G9734" t="str">
        <f>VLOOKUP(data[[#This Row],[id_customer]],customer[],2,FALSE)</f>
        <v>Alfie Gatman</v>
      </c>
      <c r="H9734" t="str">
        <f>data[[#This Row],[id_customer]]&amp;data[[#This Row],[id_campaign]]</f>
        <v>C0614cam07</v>
      </c>
      <c r="I9734">
        <f>DATEDIF(data[[#This Row],[join_date]],data[[#This Row],[buy_date]],"M")</f>
        <v>1</v>
      </c>
    </row>
    <row r="9735" spans="1:9" x14ac:dyDescent="0.25">
      <c r="A9735" t="s">
        <v>2497</v>
      </c>
      <c r="B9735" t="s">
        <v>16</v>
      </c>
      <c r="C9735" s="1">
        <v>44584</v>
      </c>
      <c r="D9735" s="1">
        <v>44658</v>
      </c>
      <c r="E9735">
        <f>VLOOKUP(data[[#This Row],[id_campaign]],campaign[],4,FALSE)</f>
        <v>25</v>
      </c>
      <c r="F9735" t="str">
        <f>VLOOKUP(data[[#This Row],[id_campaign]],campaign[],2,FALSE)</f>
        <v>BuysViaMailOrder</v>
      </c>
      <c r="G9735" t="str">
        <f>VLOOKUP(data[[#This Row],[id_customer]],customer[],2,FALSE)</f>
        <v>Alfie Gatman</v>
      </c>
      <c r="H9735" t="str">
        <f>data[[#This Row],[id_customer]]&amp;data[[#This Row],[id_campaign]]</f>
        <v>C0614cam07</v>
      </c>
      <c r="I9735">
        <f>DATEDIF(data[[#This Row],[join_date]],data[[#This Row],[buy_date]],"M")</f>
        <v>2</v>
      </c>
    </row>
    <row r="9736" spans="1:9" x14ac:dyDescent="0.25">
      <c r="A9736" t="s">
        <v>2497</v>
      </c>
      <c r="B9736" t="s">
        <v>16</v>
      </c>
      <c r="C9736" s="1">
        <v>44584</v>
      </c>
      <c r="D9736" s="1">
        <v>44738</v>
      </c>
      <c r="E9736">
        <f>VLOOKUP(data[[#This Row],[id_campaign]],campaign[],4,FALSE)</f>
        <v>25</v>
      </c>
      <c r="F9736" t="str">
        <f>VLOOKUP(data[[#This Row],[id_campaign]],campaign[],2,FALSE)</f>
        <v>BuysViaMailOrder</v>
      </c>
      <c r="G9736" t="str">
        <f>VLOOKUP(data[[#This Row],[id_customer]],customer[],2,FALSE)</f>
        <v>Alfie Gatman</v>
      </c>
      <c r="H9736" t="str">
        <f>data[[#This Row],[id_customer]]&amp;data[[#This Row],[id_campaign]]</f>
        <v>C0614cam07</v>
      </c>
      <c r="I9736">
        <f>DATEDIF(data[[#This Row],[join_date]],data[[#This Row],[buy_date]],"M")</f>
        <v>5</v>
      </c>
    </row>
    <row r="9737" spans="1:9" x14ac:dyDescent="0.25">
      <c r="A9737" t="s">
        <v>2497</v>
      </c>
      <c r="B9737" t="s">
        <v>16</v>
      </c>
      <c r="C9737" s="1">
        <v>44584</v>
      </c>
      <c r="D9737" s="1">
        <v>44802</v>
      </c>
      <c r="E9737">
        <f>VLOOKUP(data[[#This Row],[id_campaign]],campaign[],4,FALSE)</f>
        <v>25</v>
      </c>
      <c r="F9737" t="str">
        <f>VLOOKUP(data[[#This Row],[id_campaign]],campaign[],2,FALSE)</f>
        <v>BuysViaMailOrder</v>
      </c>
      <c r="G9737" t="str">
        <f>VLOOKUP(data[[#This Row],[id_customer]],customer[],2,FALSE)</f>
        <v>Alfie Gatman</v>
      </c>
      <c r="H9737" t="str">
        <f>data[[#This Row],[id_customer]]&amp;data[[#This Row],[id_campaign]]</f>
        <v>C0614cam07</v>
      </c>
      <c r="I9737">
        <f>DATEDIF(data[[#This Row],[join_date]],data[[#This Row],[buy_date]],"M")</f>
        <v>7</v>
      </c>
    </row>
    <row r="9738" spans="1:9" x14ac:dyDescent="0.25">
      <c r="A9738" t="s">
        <v>2497</v>
      </c>
      <c r="B9738" t="s">
        <v>16</v>
      </c>
      <c r="C9738" s="1">
        <v>44584</v>
      </c>
      <c r="D9738" s="1">
        <v>44831</v>
      </c>
      <c r="E9738">
        <f>VLOOKUP(data[[#This Row],[id_campaign]],campaign[],4,FALSE)</f>
        <v>25</v>
      </c>
      <c r="F9738" t="str">
        <f>VLOOKUP(data[[#This Row],[id_campaign]],campaign[],2,FALSE)</f>
        <v>BuysViaMailOrder</v>
      </c>
      <c r="G9738" t="str">
        <f>VLOOKUP(data[[#This Row],[id_customer]],customer[],2,FALSE)</f>
        <v>Alfie Gatman</v>
      </c>
      <c r="H9738" t="str">
        <f>data[[#This Row],[id_customer]]&amp;data[[#This Row],[id_campaign]]</f>
        <v>C0614cam07</v>
      </c>
      <c r="I9738">
        <f>DATEDIF(data[[#This Row],[join_date]],data[[#This Row],[buy_date]],"M")</f>
        <v>8</v>
      </c>
    </row>
    <row r="9739" spans="1:9" x14ac:dyDescent="0.25">
      <c r="A9739" t="s">
        <v>2497</v>
      </c>
      <c r="B9739" t="s">
        <v>16</v>
      </c>
      <c r="C9739" s="1">
        <v>44584</v>
      </c>
      <c r="D9739" s="1">
        <v>44864</v>
      </c>
      <c r="E9739">
        <f>VLOOKUP(data[[#This Row],[id_campaign]],campaign[],4,FALSE)</f>
        <v>25</v>
      </c>
      <c r="F9739" t="str">
        <f>VLOOKUP(data[[#This Row],[id_campaign]],campaign[],2,FALSE)</f>
        <v>BuysViaMailOrder</v>
      </c>
      <c r="G9739" t="str">
        <f>VLOOKUP(data[[#This Row],[id_customer]],customer[],2,FALSE)</f>
        <v>Alfie Gatman</v>
      </c>
      <c r="H9739" t="str">
        <f>data[[#This Row],[id_customer]]&amp;data[[#This Row],[id_campaign]]</f>
        <v>C0614cam07</v>
      </c>
      <c r="I9739">
        <f>DATEDIF(data[[#This Row],[join_date]],data[[#This Row],[buy_date]],"M")</f>
        <v>9</v>
      </c>
    </row>
    <row r="9740" spans="1:9" x14ac:dyDescent="0.25">
      <c r="A9740" t="s">
        <v>2497</v>
      </c>
      <c r="B9740" t="s">
        <v>16</v>
      </c>
      <c r="C9740" s="1">
        <v>44584</v>
      </c>
      <c r="D9740" s="1">
        <v>44889</v>
      </c>
      <c r="E9740">
        <f>VLOOKUP(data[[#This Row],[id_campaign]],campaign[],4,FALSE)</f>
        <v>25</v>
      </c>
      <c r="F9740" t="str">
        <f>VLOOKUP(data[[#This Row],[id_campaign]],campaign[],2,FALSE)</f>
        <v>BuysViaMailOrder</v>
      </c>
      <c r="G9740" t="str">
        <f>VLOOKUP(data[[#This Row],[id_customer]],customer[],2,FALSE)</f>
        <v>Alfie Gatman</v>
      </c>
      <c r="H9740" t="str">
        <f>data[[#This Row],[id_customer]]&amp;data[[#This Row],[id_campaign]]</f>
        <v>C0614cam07</v>
      </c>
      <c r="I9740">
        <f>DATEDIF(data[[#This Row],[join_date]],data[[#This Row],[buy_date]],"M")</f>
        <v>10</v>
      </c>
    </row>
    <row r="9741" spans="1:9" x14ac:dyDescent="0.25">
      <c r="A9741" t="s">
        <v>2497</v>
      </c>
      <c r="B9741" t="s">
        <v>16</v>
      </c>
      <c r="C9741" s="1">
        <v>44584</v>
      </c>
      <c r="D9741" s="1">
        <v>44959</v>
      </c>
      <c r="E9741">
        <f>VLOOKUP(data[[#This Row],[id_campaign]],campaign[],4,FALSE)</f>
        <v>25</v>
      </c>
      <c r="F9741" t="str">
        <f>VLOOKUP(data[[#This Row],[id_campaign]],campaign[],2,FALSE)</f>
        <v>BuysViaMailOrder</v>
      </c>
      <c r="G9741" t="str">
        <f>VLOOKUP(data[[#This Row],[id_customer]],customer[],2,FALSE)</f>
        <v>Alfie Gatman</v>
      </c>
      <c r="H9741" t="str">
        <f>data[[#This Row],[id_customer]]&amp;data[[#This Row],[id_campaign]]</f>
        <v>C0614cam07</v>
      </c>
      <c r="I9741">
        <f>DATEDIF(data[[#This Row],[join_date]],data[[#This Row],[buy_date]],"M")</f>
        <v>12</v>
      </c>
    </row>
    <row r="9742" spans="1:9" x14ac:dyDescent="0.25">
      <c r="A9742" t="s">
        <v>2497</v>
      </c>
      <c r="B9742" t="s">
        <v>16</v>
      </c>
      <c r="C9742" s="1">
        <v>44584</v>
      </c>
      <c r="D9742" s="1">
        <v>44991</v>
      </c>
      <c r="E9742">
        <f>VLOOKUP(data[[#This Row],[id_campaign]],campaign[],4,FALSE)</f>
        <v>25</v>
      </c>
      <c r="F9742" t="str">
        <f>VLOOKUP(data[[#This Row],[id_campaign]],campaign[],2,FALSE)</f>
        <v>BuysViaMailOrder</v>
      </c>
      <c r="G9742" t="str">
        <f>VLOOKUP(data[[#This Row],[id_customer]],customer[],2,FALSE)</f>
        <v>Alfie Gatman</v>
      </c>
      <c r="H9742" t="str">
        <f>data[[#This Row],[id_customer]]&amp;data[[#This Row],[id_campaign]]</f>
        <v>C0614cam07</v>
      </c>
      <c r="I9742">
        <f>DATEDIF(data[[#This Row],[join_date]],data[[#This Row],[buy_date]],"M")</f>
        <v>13</v>
      </c>
    </row>
    <row r="9743" spans="1:9" x14ac:dyDescent="0.25">
      <c r="A9743" t="s">
        <v>2497</v>
      </c>
      <c r="B9743" t="s">
        <v>16</v>
      </c>
      <c r="C9743" s="1">
        <v>44584</v>
      </c>
      <c r="D9743" s="1">
        <v>45045</v>
      </c>
      <c r="E9743">
        <f>VLOOKUP(data[[#This Row],[id_campaign]],campaign[],4,FALSE)</f>
        <v>25</v>
      </c>
      <c r="F9743" t="str">
        <f>VLOOKUP(data[[#This Row],[id_campaign]],campaign[],2,FALSE)</f>
        <v>BuysViaMailOrder</v>
      </c>
      <c r="G9743" t="str">
        <f>VLOOKUP(data[[#This Row],[id_customer]],customer[],2,FALSE)</f>
        <v>Alfie Gatman</v>
      </c>
      <c r="H9743" t="str">
        <f>data[[#This Row],[id_customer]]&amp;data[[#This Row],[id_campaign]]</f>
        <v>C0614cam07</v>
      </c>
      <c r="I9743">
        <f>DATEDIF(data[[#This Row],[join_date]],data[[#This Row],[buy_date]],"M")</f>
        <v>15</v>
      </c>
    </row>
    <row r="9744" spans="1:9" x14ac:dyDescent="0.25">
      <c r="A9744" t="s">
        <v>2497</v>
      </c>
      <c r="B9744" t="s">
        <v>16</v>
      </c>
      <c r="C9744" s="1">
        <v>44584</v>
      </c>
      <c r="D9744" s="1">
        <v>45075</v>
      </c>
      <c r="E9744">
        <f>VLOOKUP(data[[#This Row],[id_campaign]],campaign[],4,FALSE)</f>
        <v>25</v>
      </c>
      <c r="F9744" t="str">
        <f>VLOOKUP(data[[#This Row],[id_campaign]],campaign[],2,FALSE)</f>
        <v>BuysViaMailOrder</v>
      </c>
      <c r="G9744" t="str">
        <f>VLOOKUP(data[[#This Row],[id_customer]],customer[],2,FALSE)</f>
        <v>Alfie Gatman</v>
      </c>
      <c r="H9744" t="str">
        <f>data[[#This Row],[id_customer]]&amp;data[[#This Row],[id_campaign]]</f>
        <v>C0614cam07</v>
      </c>
      <c r="I9744">
        <f>DATEDIF(data[[#This Row],[join_date]],data[[#This Row],[buy_date]],"M")</f>
        <v>16</v>
      </c>
    </row>
    <row r="9745" spans="1:9" x14ac:dyDescent="0.25">
      <c r="A9745" t="s">
        <v>2501</v>
      </c>
      <c r="B9745" t="s">
        <v>8</v>
      </c>
      <c r="C9745" s="1">
        <v>44899</v>
      </c>
      <c r="D9745" s="1">
        <v>44899</v>
      </c>
      <c r="E9745">
        <f>VLOOKUP(data[[#This Row],[id_campaign]],campaign[],4,FALSE)</f>
        <v>62</v>
      </c>
      <c r="F9745" t="str">
        <f>VLOOKUP(data[[#This Row],[id_campaign]],campaign[],2,FALSE)</f>
        <v>HandsetWebCapable</v>
      </c>
      <c r="G9745" t="str">
        <f>VLOOKUP(data[[#This Row],[id_customer]],customer[],2,FALSE)</f>
        <v>Gabriella Stannion</v>
      </c>
      <c r="H9745" t="str">
        <f>data[[#This Row],[id_customer]]&amp;data[[#This Row],[id_campaign]]</f>
        <v>C0615cam03</v>
      </c>
      <c r="I9745">
        <f>DATEDIF(data[[#This Row],[join_date]],data[[#This Row],[buy_date]],"M")</f>
        <v>0</v>
      </c>
    </row>
    <row r="9746" spans="1:9" x14ac:dyDescent="0.25">
      <c r="A9746" t="s">
        <v>2501</v>
      </c>
      <c r="B9746" t="s">
        <v>8</v>
      </c>
      <c r="C9746" s="1">
        <v>44899</v>
      </c>
      <c r="D9746" s="1">
        <v>44971</v>
      </c>
      <c r="E9746">
        <f>VLOOKUP(data[[#This Row],[id_campaign]],campaign[],4,FALSE)</f>
        <v>62</v>
      </c>
      <c r="F9746" t="str">
        <f>VLOOKUP(data[[#This Row],[id_campaign]],campaign[],2,FALSE)</f>
        <v>HandsetWebCapable</v>
      </c>
      <c r="G9746" t="str">
        <f>VLOOKUP(data[[#This Row],[id_customer]],customer[],2,FALSE)</f>
        <v>Gabriella Stannion</v>
      </c>
      <c r="H9746" t="str">
        <f>data[[#This Row],[id_customer]]&amp;data[[#This Row],[id_campaign]]</f>
        <v>C0615cam03</v>
      </c>
      <c r="I9746">
        <f>DATEDIF(data[[#This Row],[join_date]],data[[#This Row],[buy_date]],"M")</f>
        <v>2</v>
      </c>
    </row>
    <row r="9747" spans="1:9" x14ac:dyDescent="0.25">
      <c r="A9747" t="s">
        <v>2501</v>
      </c>
      <c r="B9747" t="s">
        <v>8</v>
      </c>
      <c r="C9747" s="1">
        <v>44899</v>
      </c>
      <c r="D9747" s="1">
        <v>44995</v>
      </c>
      <c r="E9747">
        <f>VLOOKUP(data[[#This Row],[id_campaign]],campaign[],4,FALSE)</f>
        <v>62</v>
      </c>
      <c r="F9747" t="str">
        <f>VLOOKUP(data[[#This Row],[id_campaign]],campaign[],2,FALSE)</f>
        <v>HandsetWebCapable</v>
      </c>
      <c r="G9747" t="str">
        <f>VLOOKUP(data[[#This Row],[id_customer]],customer[],2,FALSE)</f>
        <v>Gabriella Stannion</v>
      </c>
      <c r="H9747" t="str">
        <f>data[[#This Row],[id_customer]]&amp;data[[#This Row],[id_campaign]]</f>
        <v>C0615cam03</v>
      </c>
      <c r="I9747">
        <f>DATEDIF(data[[#This Row],[join_date]],data[[#This Row],[buy_date]],"M")</f>
        <v>3</v>
      </c>
    </row>
    <row r="9748" spans="1:9" x14ac:dyDescent="0.25">
      <c r="A9748" t="s">
        <v>2501</v>
      </c>
      <c r="B9748" t="s">
        <v>8</v>
      </c>
      <c r="C9748" s="1">
        <v>44899</v>
      </c>
      <c r="D9748" s="1">
        <v>45028</v>
      </c>
      <c r="E9748">
        <f>VLOOKUP(data[[#This Row],[id_campaign]],campaign[],4,FALSE)</f>
        <v>62</v>
      </c>
      <c r="F9748" t="str">
        <f>VLOOKUP(data[[#This Row],[id_campaign]],campaign[],2,FALSE)</f>
        <v>HandsetWebCapable</v>
      </c>
      <c r="G9748" t="str">
        <f>VLOOKUP(data[[#This Row],[id_customer]],customer[],2,FALSE)</f>
        <v>Gabriella Stannion</v>
      </c>
      <c r="H9748" t="str">
        <f>data[[#This Row],[id_customer]]&amp;data[[#This Row],[id_campaign]]</f>
        <v>C0615cam03</v>
      </c>
      <c r="I9748">
        <f>DATEDIF(data[[#This Row],[join_date]],data[[#This Row],[buy_date]],"M")</f>
        <v>4</v>
      </c>
    </row>
    <row r="9749" spans="1:9" x14ac:dyDescent="0.25">
      <c r="A9749" t="s">
        <v>2501</v>
      </c>
      <c r="B9749" t="s">
        <v>8</v>
      </c>
      <c r="C9749" s="1">
        <v>44899</v>
      </c>
      <c r="D9749" s="1">
        <v>45060</v>
      </c>
      <c r="E9749">
        <f>VLOOKUP(data[[#This Row],[id_campaign]],campaign[],4,FALSE)</f>
        <v>62</v>
      </c>
      <c r="F9749" t="str">
        <f>VLOOKUP(data[[#This Row],[id_campaign]],campaign[],2,FALSE)</f>
        <v>HandsetWebCapable</v>
      </c>
      <c r="G9749" t="str">
        <f>VLOOKUP(data[[#This Row],[id_customer]],customer[],2,FALSE)</f>
        <v>Gabriella Stannion</v>
      </c>
      <c r="H9749" t="str">
        <f>data[[#This Row],[id_customer]]&amp;data[[#This Row],[id_campaign]]</f>
        <v>C0615cam03</v>
      </c>
      <c r="I9749">
        <f>DATEDIF(data[[#This Row],[join_date]],data[[#This Row],[buy_date]],"M")</f>
        <v>5</v>
      </c>
    </row>
    <row r="9750" spans="1:9" x14ac:dyDescent="0.25">
      <c r="A9750" t="s">
        <v>2501</v>
      </c>
      <c r="B9750" t="s">
        <v>22</v>
      </c>
      <c r="C9750" s="1">
        <v>44945</v>
      </c>
      <c r="D9750" s="1">
        <v>44945</v>
      </c>
      <c r="E9750">
        <f>VLOOKUP(data[[#This Row],[id_campaign]],campaign[],4,FALSE)</f>
        <v>66</v>
      </c>
      <c r="F9750" t="str">
        <f>VLOOKUP(data[[#This Row],[id_campaign]],campaign[],2,FALSE)</f>
        <v>NonUSTravel</v>
      </c>
      <c r="G9750" t="str">
        <f>VLOOKUP(data[[#This Row],[id_customer]],customer[],2,FALSE)</f>
        <v>Gabriella Stannion</v>
      </c>
      <c r="H9750" t="str">
        <f>data[[#This Row],[id_customer]]&amp;data[[#This Row],[id_campaign]]</f>
        <v>C0615cam10</v>
      </c>
      <c r="I9750">
        <f>DATEDIF(data[[#This Row],[join_date]],data[[#This Row],[buy_date]],"M")</f>
        <v>0</v>
      </c>
    </row>
    <row r="9751" spans="1:9" x14ac:dyDescent="0.25">
      <c r="A9751" t="s">
        <v>2501</v>
      </c>
      <c r="B9751" t="s">
        <v>22</v>
      </c>
      <c r="C9751" s="1">
        <v>44945</v>
      </c>
      <c r="D9751" s="1">
        <v>44983</v>
      </c>
      <c r="E9751">
        <f>VLOOKUP(data[[#This Row],[id_campaign]],campaign[],4,FALSE)</f>
        <v>66</v>
      </c>
      <c r="F9751" t="str">
        <f>VLOOKUP(data[[#This Row],[id_campaign]],campaign[],2,FALSE)</f>
        <v>NonUSTravel</v>
      </c>
      <c r="G9751" t="str">
        <f>VLOOKUP(data[[#This Row],[id_customer]],customer[],2,FALSE)</f>
        <v>Gabriella Stannion</v>
      </c>
      <c r="H9751" t="str">
        <f>data[[#This Row],[id_customer]]&amp;data[[#This Row],[id_campaign]]</f>
        <v>C0615cam10</v>
      </c>
      <c r="I9751">
        <f>DATEDIF(data[[#This Row],[join_date]],data[[#This Row],[buy_date]],"M")</f>
        <v>1</v>
      </c>
    </row>
    <row r="9752" spans="1:9" x14ac:dyDescent="0.25">
      <c r="A9752" t="s">
        <v>2501</v>
      </c>
      <c r="B9752" t="s">
        <v>22</v>
      </c>
      <c r="C9752" s="1">
        <v>44945</v>
      </c>
      <c r="D9752" s="1">
        <v>44988</v>
      </c>
      <c r="E9752">
        <f>VLOOKUP(data[[#This Row],[id_campaign]],campaign[],4,FALSE)</f>
        <v>66</v>
      </c>
      <c r="F9752" t="str">
        <f>VLOOKUP(data[[#This Row],[id_campaign]],campaign[],2,FALSE)</f>
        <v>NonUSTravel</v>
      </c>
      <c r="G9752" t="str">
        <f>VLOOKUP(data[[#This Row],[id_customer]],customer[],2,FALSE)</f>
        <v>Gabriella Stannion</v>
      </c>
      <c r="H9752" t="str">
        <f>data[[#This Row],[id_customer]]&amp;data[[#This Row],[id_campaign]]</f>
        <v>C0615cam10</v>
      </c>
      <c r="I9752">
        <f>DATEDIF(data[[#This Row],[join_date]],data[[#This Row],[buy_date]],"M")</f>
        <v>1</v>
      </c>
    </row>
    <row r="9753" spans="1:9" x14ac:dyDescent="0.25">
      <c r="A9753" t="s">
        <v>2501</v>
      </c>
      <c r="B9753" t="s">
        <v>22</v>
      </c>
      <c r="C9753" s="1">
        <v>44945</v>
      </c>
      <c r="D9753" s="1">
        <v>45018</v>
      </c>
      <c r="E9753">
        <f>VLOOKUP(data[[#This Row],[id_campaign]],campaign[],4,FALSE)</f>
        <v>66</v>
      </c>
      <c r="F9753" t="str">
        <f>VLOOKUP(data[[#This Row],[id_campaign]],campaign[],2,FALSE)</f>
        <v>NonUSTravel</v>
      </c>
      <c r="G9753" t="str">
        <f>VLOOKUP(data[[#This Row],[id_customer]],customer[],2,FALSE)</f>
        <v>Gabriella Stannion</v>
      </c>
      <c r="H9753" t="str">
        <f>data[[#This Row],[id_customer]]&amp;data[[#This Row],[id_campaign]]</f>
        <v>C0615cam10</v>
      </c>
      <c r="I9753">
        <f>DATEDIF(data[[#This Row],[join_date]],data[[#This Row],[buy_date]],"M")</f>
        <v>2</v>
      </c>
    </row>
    <row r="9754" spans="1:9" x14ac:dyDescent="0.25">
      <c r="A9754" t="s">
        <v>2501</v>
      </c>
      <c r="B9754" t="s">
        <v>22</v>
      </c>
      <c r="C9754" s="1">
        <v>44945</v>
      </c>
      <c r="D9754" s="1">
        <v>45050</v>
      </c>
      <c r="E9754">
        <f>VLOOKUP(data[[#This Row],[id_campaign]],campaign[],4,FALSE)</f>
        <v>66</v>
      </c>
      <c r="F9754" t="str">
        <f>VLOOKUP(data[[#This Row],[id_campaign]],campaign[],2,FALSE)</f>
        <v>NonUSTravel</v>
      </c>
      <c r="G9754" t="str">
        <f>VLOOKUP(data[[#This Row],[id_customer]],customer[],2,FALSE)</f>
        <v>Gabriella Stannion</v>
      </c>
      <c r="H9754" t="str">
        <f>data[[#This Row],[id_customer]]&amp;data[[#This Row],[id_campaign]]</f>
        <v>C0615cam10</v>
      </c>
      <c r="I9754">
        <f>DATEDIF(data[[#This Row],[join_date]],data[[#This Row],[buy_date]],"M")</f>
        <v>3</v>
      </c>
    </row>
    <row r="9755" spans="1:9" x14ac:dyDescent="0.25">
      <c r="A9755" t="s">
        <v>2505</v>
      </c>
      <c r="B9755" t="s">
        <v>12</v>
      </c>
      <c r="C9755" s="1">
        <v>44839</v>
      </c>
      <c r="D9755" s="1">
        <v>44839</v>
      </c>
      <c r="E9755">
        <f>VLOOKUP(data[[#This Row],[id_campaign]],campaign[],4,FALSE)</f>
        <v>22</v>
      </c>
      <c r="F9755" t="str">
        <f>VLOOKUP(data[[#This Row],[id_campaign]],campaign[],2,FALSE)</f>
        <v>RVOwner</v>
      </c>
      <c r="G9755" t="str">
        <f>VLOOKUP(data[[#This Row],[id_customer]],customer[],2,FALSE)</f>
        <v>Lottie Tease</v>
      </c>
      <c r="H9755" t="str">
        <f>data[[#This Row],[id_customer]]&amp;data[[#This Row],[id_campaign]]</f>
        <v>C0616cam05</v>
      </c>
      <c r="I9755">
        <f>DATEDIF(data[[#This Row],[join_date]],data[[#This Row],[buy_date]],"M")</f>
        <v>0</v>
      </c>
    </row>
    <row r="9756" spans="1:9" x14ac:dyDescent="0.25">
      <c r="A9756" t="s">
        <v>2505</v>
      </c>
      <c r="B9756" t="s">
        <v>12</v>
      </c>
      <c r="C9756" s="1">
        <v>44839</v>
      </c>
      <c r="D9756" s="1">
        <v>44877</v>
      </c>
      <c r="E9756">
        <f>VLOOKUP(data[[#This Row],[id_campaign]],campaign[],4,FALSE)</f>
        <v>22</v>
      </c>
      <c r="F9756" t="str">
        <f>VLOOKUP(data[[#This Row],[id_campaign]],campaign[],2,FALSE)</f>
        <v>RVOwner</v>
      </c>
      <c r="G9756" t="str">
        <f>VLOOKUP(data[[#This Row],[id_customer]],customer[],2,FALSE)</f>
        <v>Lottie Tease</v>
      </c>
      <c r="H9756" t="str">
        <f>data[[#This Row],[id_customer]]&amp;data[[#This Row],[id_campaign]]</f>
        <v>C0616cam05</v>
      </c>
      <c r="I9756">
        <f>DATEDIF(data[[#This Row],[join_date]],data[[#This Row],[buy_date]],"M")</f>
        <v>1</v>
      </c>
    </row>
    <row r="9757" spans="1:9" x14ac:dyDescent="0.25">
      <c r="A9757" t="s">
        <v>2505</v>
      </c>
      <c r="B9757" t="s">
        <v>12</v>
      </c>
      <c r="C9757" s="1">
        <v>44839</v>
      </c>
      <c r="D9757" s="1">
        <v>44907</v>
      </c>
      <c r="E9757">
        <f>VLOOKUP(data[[#This Row],[id_campaign]],campaign[],4,FALSE)</f>
        <v>22</v>
      </c>
      <c r="F9757" t="str">
        <f>VLOOKUP(data[[#This Row],[id_campaign]],campaign[],2,FALSE)</f>
        <v>RVOwner</v>
      </c>
      <c r="G9757" t="str">
        <f>VLOOKUP(data[[#This Row],[id_customer]],customer[],2,FALSE)</f>
        <v>Lottie Tease</v>
      </c>
      <c r="H9757" t="str">
        <f>data[[#This Row],[id_customer]]&amp;data[[#This Row],[id_campaign]]</f>
        <v>C0616cam05</v>
      </c>
      <c r="I9757">
        <f>DATEDIF(data[[#This Row],[join_date]],data[[#This Row],[buy_date]],"M")</f>
        <v>2</v>
      </c>
    </row>
    <row r="9758" spans="1:9" x14ac:dyDescent="0.25">
      <c r="A9758" t="s">
        <v>2505</v>
      </c>
      <c r="B9758" t="s">
        <v>12</v>
      </c>
      <c r="C9758" s="1">
        <v>44839</v>
      </c>
      <c r="D9758" s="1">
        <v>44938</v>
      </c>
      <c r="E9758">
        <f>VLOOKUP(data[[#This Row],[id_campaign]],campaign[],4,FALSE)</f>
        <v>22</v>
      </c>
      <c r="F9758" t="str">
        <f>VLOOKUP(data[[#This Row],[id_campaign]],campaign[],2,FALSE)</f>
        <v>RVOwner</v>
      </c>
      <c r="G9758" t="str">
        <f>VLOOKUP(data[[#This Row],[id_customer]],customer[],2,FALSE)</f>
        <v>Lottie Tease</v>
      </c>
      <c r="H9758" t="str">
        <f>data[[#This Row],[id_customer]]&amp;data[[#This Row],[id_campaign]]</f>
        <v>C0616cam05</v>
      </c>
      <c r="I9758">
        <f>DATEDIF(data[[#This Row],[join_date]],data[[#This Row],[buy_date]],"M")</f>
        <v>3</v>
      </c>
    </row>
    <row r="9759" spans="1:9" x14ac:dyDescent="0.25">
      <c r="A9759" t="s">
        <v>2505</v>
      </c>
      <c r="B9759" t="s">
        <v>12</v>
      </c>
      <c r="C9759" s="1">
        <v>44839</v>
      </c>
      <c r="D9759" s="1">
        <v>44965</v>
      </c>
      <c r="E9759">
        <f>VLOOKUP(data[[#This Row],[id_campaign]],campaign[],4,FALSE)</f>
        <v>22</v>
      </c>
      <c r="F9759" t="str">
        <f>VLOOKUP(data[[#This Row],[id_campaign]],campaign[],2,FALSE)</f>
        <v>RVOwner</v>
      </c>
      <c r="G9759" t="str">
        <f>VLOOKUP(data[[#This Row],[id_customer]],customer[],2,FALSE)</f>
        <v>Lottie Tease</v>
      </c>
      <c r="H9759" t="str">
        <f>data[[#This Row],[id_customer]]&amp;data[[#This Row],[id_campaign]]</f>
        <v>C0616cam05</v>
      </c>
      <c r="I9759">
        <f>DATEDIF(data[[#This Row],[join_date]],data[[#This Row],[buy_date]],"M")</f>
        <v>4</v>
      </c>
    </row>
    <row r="9760" spans="1:9" x14ac:dyDescent="0.25">
      <c r="A9760" t="s">
        <v>2505</v>
      </c>
      <c r="B9760" t="s">
        <v>12</v>
      </c>
      <c r="C9760" s="1">
        <v>44839</v>
      </c>
      <c r="D9760" s="1">
        <v>45001</v>
      </c>
      <c r="E9760">
        <f>VLOOKUP(data[[#This Row],[id_campaign]],campaign[],4,FALSE)</f>
        <v>22</v>
      </c>
      <c r="F9760" t="str">
        <f>VLOOKUP(data[[#This Row],[id_campaign]],campaign[],2,FALSE)</f>
        <v>RVOwner</v>
      </c>
      <c r="G9760" t="str">
        <f>VLOOKUP(data[[#This Row],[id_customer]],customer[],2,FALSE)</f>
        <v>Lottie Tease</v>
      </c>
      <c r="H9760" t="str">
        <f>data[[#This Row],[id_customer]]&amp;data[[#This Row],[id_campaign]]</f>
        <v>C0616cam05</v>
      </c>
      <c r="I9760">
        <f>DATEDIF(data[[#This Row],[join_date]],data[[#This Row],[buy_date]],"M")</f>
        <v>5</v>
      </c>
    </row>
    <row r="9761" spans="1:9" x14ac:dyDescent="0.25">
      <c r="A9761" t="s">
        <v>2505</v>
      </c>
      <c r="B9761" t="s">
        <v>12</v>
      </c>
      <c r="C9761" s="1">
        <v>44839</v>
      </c>
      <c r="D9761" s="1">
        <v>45027</v>
      </c>
      <c r="E9761">
        <f>VLOOKUP(data[[#This Row],[id_campaign]],campaign[],4,FALSE)</f>
        <v>22</v>
      </c>
      <c r="F9761" t="str">
        <f>VLOOKUP(data[[#This Row],[id_campaign]],campaign[],2,FALSE)</f>
        <v>RVOwner</v>
      </c>
      <c r="G9761" t="str">
        <f>VLOOKUP(data[[#This Row],[id_customer]],customer[],2,FALSE)</f>
        <v>Lottie Tease</v>
      </c>
      <c r="H9761" t="str">
        <f>data[[#This Row],[id_customer]]&amp;data[[#This Row],[id_campaign]]</f>
        <v>C0616cam05</v>
      </c>
      <c r="I9761">
        <f>DATEDIF(data[[#This Row],[join_date]],data[[#This Row],[buy_date]],"M")</f>
        <v>6</v>
      </c>
    </row>
    <row r="9762" spans="1:9" x14ac:dyDescent="0.25">
      <c r="A9762" t="s">
        <v>2505</v>
      </c>
      <c r="B9762" t="s">
        <v>12</v>
      </c>
      <c r="C9762" s="1">
        <v>44839</v>
      </c>
      <c r="D9762" s="1">
        <v>45065</v>
      </c>
      <c r="E9762">
        <f>VLOOKUP(data[[#This Row],[id_campaign]],campaign[],4,FALSE)</f>
        <v>22</v>
      </c>
      <c r="F9762" t="str">
        <f>VLOOKUP(data[[#This Row],[id_campaign]],campaign[],2,FALSE)</f>
        <v>RVOwner</v>
      </c>
      <c r="G9762" t="str">
        <f>VLOOKUP(data[[#This Row],[id_customer]],customer[],2,FALSE)</f>
        <v>Lottie Tease</v>
      </c>
      <c r="H9762" t="str">
        <f>data[[#This Row],[id_customer]]&amp;data[[#This Row],[id_campaign]]</f>
        <v>C0616cam05</v>
      </c>
      <c r="I9762">
        <f>DATEDIF(data[[#This Row],[join_date]],data[[#This Row],[buy_date]],"M")</f>
        <v>7</v>
      </c>
    </row>
    <row r="9763" spans="1:9" x14ac:dyDescent="0.25">
      <c r="A9763" t="s">
        <v>2505</v>
      </c>
      <c r="B9763" t="s">
        <v>20</v>
      </c>
      <c r="C9763" s="1">
        <v>44894</v>
      </c>
      <c r="D9763" s="1">
        <v>44894</v>
      </c>
      <c r="E9763">
        <f>VLOOKUP(data[[#This Row],[id_campaign]],campaign[],4,FALSE)</f>
        <v>75</v>
      </c>
      <c r="F9763" t="str">
        <f>VLOOKUP(data[[#This Row],[id_campaign]],campaign[],2,FALSE)</f>
        <v>OptOutMailings</v>
      </c>
      <c r="G9763" t="str">
        <f>VLOOKUP(data[[#This Row],[id_customer]],customer[],2,FALSE)</f>
        <v>Lottie Tease</v>
      </c>
      <c r="H9763" t="str">
        <f>data[[#This Row],[id_customer]]&amp;data[[#This Row],[id_campaign]]</f>
        <v>C0616cam09</v>
      </c>
      <c r="I9763">
        <f>DATEDIF(data[[#This Row],[join_date]],data[[#This Row],[buy_date]],"M")</f>
        <v>0</v>
      </c>
    </row>
    <row r="9764" spans="1:9" x14ac:dyDescent="0.25">
      <c r="A9764" t="s">
        <v>2505</v>
      </c>
      <c r="B9764" t="s">
        <v>20</v>
      </c>
      <c r="C9764" s="1">
        <v>44894</v>
      </c>
      <c r="D9764" s="1">
        <v>44928</v>
      </c>
      <c r="E9764">
        <f>VLOOKUP(data[[#This Row],[id_campaign]],campaign[],4,FALSE)</f>
        <v>75</v>
      </c>
      <c r="F9764" t="str">
        <f>VLOOKUP(data[[#This Row],[id_campaign]],campaign[],2,FALSE)</f>
        <v>OptOutMailings</v>
      </c>
      <c r="G9764" t="str">
        <f>VLOOKUP(data[[#This Row],[id_customer]],customer[],2,FALSE)</f>
        <v>Lottie Tease</v>
      </c>
      <c r="H9764" t="str">
        <f>data[[#This Row],[id_customer]]&amp;data[[#This Row],[id_campaign]]</f>
        <v>C0616cam09</v>
      </c>
      <c r="I9764">
        <f>DATEDIF(data[[#This Row],[join_date]],data[[#This Row],[buy_date]],"M")</f>
        <v>1</v>
      </c>
    </row>
    <row r="9765" spans="1:9" x14ac:dyDescent="0.25">
      <c r="A9765" t="s">
        <v>2505</v>
      </c>
      <c r="B9765" t="s">
        <v>20</v>
      </c>
      <c r="C9765" s="1">
        <v>44894</v>
      </c>
      <c r="D9765" s="1">
        <v>44965</v>
      </c>
      <c r="E9765">
        <f>VLOOKUP(data[[#This Row],[id_campaign]],campaign[],4,FALSE)</f>
        <v>75</v>
      </c>
      <c r="F9765" t="str">
        <f>VLOOKUP(data[[#This Row],[id_campaign]],campaign[],2,FALSE)</f>
        <v>OptOutMailings</v>
      </c>
      <c r="G9765" t="str">
        <f>VLOOKUP(data[[#This Row],[id_customer]],customer[],2,FALSE)</f>
        <v>Lottie Tease</v>
      </c>
      <c r="H9765" t="str">
        <f>data[[#This Row],[id_customer]]&amp;data[[#This Row],[id_campaign]]</f>
        <v>C0616cam09</v>
      </c>
      <c r="I9765">
        <f>DATEDIF(data[[#This Row],[join_date]],data[[#This Row],[buy_date]],"M")</f>
        <v>2</v>
      </c>
    </row>
    <row r="9766" spans="1:9" x14ac:dyDescent="0.25">
      <c r="A9766" t="s">
        <v>2505</v>
      </c>
      <c r="B9766" t="s">
        <v>20</v>
      </c>
      <c r="C9766" s="1">
        <v>44894</v>
      </c>
      <c r="D9766" s="1">
        <v>44990</v>
      </c>
      <c r="E9766">
        <f>VLOOKUP(data[[#This Row],[id_campaign]],campaign[],4,FALSE)</f>
        <v>75</v>
      </c>
      <c r="F9766" t="str">
        <f>VLOOKUP(data[[#This Row],[id_campaign]],campaign[],2,FALSE)</f>
        <v>OptOutMailings</v>
      </c>
      <c r="G9766" t="str">
        <f>VLOOKUP(data[[#This Row],[id_customer]],customer[],2,FALSE)</f>
        <v>Lottie Tease</v>
      </c>
      <c r="H9766" t="str">
        <f>data[[#This Row],[id_customer]]&amp;data[[#This Row],[id_campaign]]</f>
        <v>C0616cam09</v>
      </c>
      <c r="I9766">
        <f>DATEDIF(data[[#This Row],[join_date]],data[[#This Row],[buy_date]],"M")</f>
        <v>3</v>
      </c>
    </row>
    <row r="9767" spans="1:9" x14ac:dyDescent="0.25">
      <c r="A9767" t="s">
        <v>2505</v>
      </c>
      <c r="B9767" t="s">
        <v>20</v>
      </c>
      <c r="C9767" s="1">
        <v>44894</v>
      </c>
      <c r="D9767" s="1">
        <v>45026</v>
      </c>
      <c r="E9767">
        <f>VLOOKUP(data[[#This Row],[id_campaign]],campaign[],4,FALSE)</f>
        <v>75</v>
      </c>
      <c r="F9767" t="str">
        <f>VLOOKUP(data[[#This Row],[id_campaign]],campaign[],2,FALSE)</f>
        <v>OptOutMailings</v>
      </c>
      <c r="G9767" t="str">
        <f>VLOOKUP(data[[#This Row],[id_customer]],customer[],2,FALSE)</f>
        <v>Lottie Tease</v>
      </c>
      <c r="H9767" t="str">
        <f>data[[#This Row],[id_customer]]&amp;data[[#This Row],[id_campaign]]</f>
        <v>C0616cam09</v>
      </c>
      <c r="I9767">
        <f>DATEDIF(data[[#This Row],[join_date]],data[[#This Row],[buy_date]],"M")</f>
        <v>4</v>
      </c>
    </row>
    <row r="9768" spans="1:9" x14ac:dyDescent="0.25">
      <c r="A9768" t="s">
        <v>2505</v>
      </c>
      <c r="B9768" t="s">
        <v>20</v>
      </c>
      <c r="C9768" s="1">
        <v>44894</v>
      </c>
      <c r="D9768" s="1">
        <v>45054</v>
      </c>
      <c r="E9768">
        <f>VLOOKUP(data[[#This Row],[id_campaign]],campaign[],4,FALSE)</f>
        <v>75</v>
      </c>
      <c r="F9768" t="str">
        <f>VLOOKUP(data[[#This Row],[id_campaign]],campaign[],2,FALSE)</f>
        <v>OptOutMailings</v>
      </c>
      <c r="G9768" t="str">
        <f>VLOOKUP(data[[#This Row],[id_customer]],customer[],2,FALSE)</f>
        <v>Lottie Tease</v>
      </c>
      <c r="H9768" t="str">
        <f>data[[#This Row],[id_customer]]&amp;data[[#This Row],[id_campaign]]</f>
        <v>C0616cam09</v>
      </c>
      <c r="I9768">
        <f>DATEDIF(data[[#This Row],[join_date]],data[[#This Row],[buy_date]],"M")</f>
        <v>5</v>
      </c>
    </row>
    <row r="9769" spans="1:9" x14ac:dyDescent="0.25">
      <c r="A9769" t="s">
        <v>2509</v>
      </c>
      <c r="B9769" t="s">
        <v>12</v>
      </c>
      <c r="C9769" s="1">
        <v>44660</v>
      </c>
      <c r="D9769" s="1">
        <v>44660</v>
      </c>
      <c r="E9769">
        <f>VLOOKUP(data[[#This Row],[id_campaign]],campaign[],4,FALSE)</f>
        <v>22</v>
      </c>
      <c r="F9769" t="str">
        <f>VLOOKUP(data[[#This Row],[id_campaign]],campaign[],2,FALSE)</f>
        <v>RVOwner</v>
      </c>
      <c r="G9769" t="str">
        <f>VLOOKUP(data[[#This Row],[id_customer]],customer[],2,FALSE)</f>
        <v>Brittan Fowlston</v>
      </c>
      <c r="H9769" t="str">
        <f>data[[#This Row],[id_customer]]&amp;data[[#This Row],[id_campaign]]</f>
        <v>C0617cam05</v>
      </c>
      <c r="I9769">
        <f>DATEDIF(data[[#This Row],[join_date]],data[[#This Row],[buy_date]],"M")</f>
        <v>0</v>
      </c>
    </row>
    <row r="9770" spans="1:9" x14ac:dyDescent="0.25">
      <c r="A9770" t="s">
        <v>2509</v>
      </c>
      <c r="B9770" t="s">
        <v>12</v>
      </c>
      <c r="C9770" s="1">
        <v>44660</v>
      </c>
      <c r="D9770" s="1">
        <v>44695</v>
      </c>
      <c r="E9770">
        <f>VLOOKUP(data[[#This Row],[id_campaign]],campaign[],4,FALSE)</f>
        <v>22</v>
      </c>
      <c r="F9770" t="str">
        <f>VLOOKUP(data[[#This Row],[id_campaign]],campaign[],2,FALSE)</f>
        <v>RVOwner</v>
      </c>
      <c r="G9770" t="str">
        <f>VLOOKUP(data[[#This Row],[id_customer]],customer[],2,FALSE)</f>
        <v>Brittan Fowlston</v>
      </c>
      <c r="H9770" t="str">
        <f>data[[#This Row],[id_customer]]&amp;data[[#This Row],[id_campaign]]</f>
        <v>C0617cam05</v>
      </c>
      <c r="I9770">
        <f>DATEDIF(data[[#This Row],[join_date]],data[[#This Row],[buy_date]],"M")</f>
        <v>1</v>
      </c>
    </row>
    <row r="9771" spans="1:9" x14ac:dyDescent="0.25">
      <c r="A9771" t="s">
        <v>2509</v>
      </c>
      <c r="B9771" t="s">
        <v>12</v>
      </c>
      <c r="C9771" s="1">
        <v>44660</v>
      </c>
      <c r="D9771" s="1">
        <v>44721</v>
      </c>
      <c r="E9771">
        <f>VLOOKUP(data[[#This Row],[id_campaign]],campaign[],4,FALSE)</f>
        <v>22</v>
      </c>
      <c r="F9771" t="str">
        <f>VLOOKUP(data[[#This Row],[id_campaign]],campaign[],2,FALSE)</f>
        <v>RVOwner</v>
      </c>
      <c r="G9771" t="str">
        <f>VLOOKUP(data[[#This Row],[id_customer]],customer[],2,FALSE)</f>
        <v>Brittan Fowlston</v>
      </c>
      <c r="H9771" t="str">
        <f>data[[#This Row],[id_customer]]&amp;data[[#This Row],[id_campaign]]</f>
        <v>C0617cam05</v>
      </c>
      <c r="I9771">
        <f>DATEDIF(data[[#This Row],[join_date]],data[[#This Row],[buy_date]],"M")</f>
        <v>2</v>
      </c>
    </row>
    <row r="9772" spans="1:9" x14ac:dyDescent="0.25">
      <c r="A9772" t="s">
        <v>2509</v>
      </c>
      <c r="B9772" t="s">
        <v>12</v>
      </c>
      <c r="C9772" s="1">
        <v>44660</v>
      </c>
      <c r="D9772" s="1">
        <v>44764</v>
      </c>
      <c r="E9772">
        <f>VLOOKUP(data[[#This Row],[id_campaign]],campaign[],4,FALSE)</f>
        <v>22</v>
      </c>
      <c r="F9772" t="str">
        <f>VLOOKUP(data[[#This Row],[id_campaign]],campaign[],2,FALSE)</f>
        <v>RVOwner</v>
      </c>
      <c r="G9772" t="str">
        <f>VLOOKUP(data[[#This Row],[id_customer]],customer[],2,FALSE)</f>
        <v>Brittan Fowlston</v>
      </c>
      <c r="H9772" t="str">
        <f>data[[#This Row],[id_customer]]&amp;data[[#This Row],[id_campaign]]</f>
        <v>C0617cam05</v>
      </c>
      <c r="I9772">
        <f>DATEDIF(data[[#This Row],[join_date]],data[[#This Row],[buy_date]],"M")</f>
        <v>3</v>
      </c>
    </row>
    <row r="9773" spans="1:9" x14ac:dyDescent="0.25">
      <c r="A9773" t="s">
        <v>2509</v>
      </c>
      <c r="B9773" t="s">
        <v>12</v>
      </c>
      <c r="C9773" s="1">
        <v>44660</v>
      </c>
      <c r="D9773" s="1">
        <v>44793</v>
      </c>
      <c r="E9773">
        <f>VLOOKUP(data[[#This Row],[id_campaign]],campaign[],4,FALSE)</f>
        <v>22</v>
      </c>
      <c r="F9773" t="str">
        <f>VLOOKUP(data[[#This Row],[id_campaign]],campaign[],2,FALSE)</f>
        <v>RVOwner</v>
      </c>
      <c r="G9773" t="str">
        <f>VLOOKUP(data[[#This Row],[id_customer]],customer[],2,FALSE)</f>
        <v>Brittan Fowlston</v>
      </c>
      <c r="H9773" t="str">
        <f>data[[#This Row],[id_customer]]&amp;data[[#This Row],[id_campaign]]</f>
        <v>C0617cam05</v>
      </c>
      <c r="I9773">
        <f>DATEDIF(data[[#This Row],[join_date]],data[[#This Row],[buy_date]],"M")</f>
        <v>4</v>
      </c>
    </row>
    <row r="9774" spans="1:9" x14ac:dyDescent="0.25">
      <c r="A9774" t="s">
        <v>2509</v>
      </c>
      <c r="B9774" t="s">
        <v>12</v>
      </c>
      <c r="C9774" s="1">
        <v>44660</v>
      </c>
      <c r="D9774" s="1">
        <v>44816</v>
      </c>
      <c r="E9774">
        <f>VLOOKUP(data[[#This Row],[id_campaign]],campaign[],4,FALSE)</f>
        <v>22</v>
      </c>
      <c r="F9774" t="str">
        <f>VLOOKUP(data[[#This Row],[id_campaign]],campaign[],2,FALSE)</f>
        <v>RVOwner</v>
      </c>
      <c r="G9774" t="str">
        <f>VLOOKUP(data[[#This Row],[id_customer]],customer[],2,FALSE)</f>
        <v>Brittan Fowlston</v>
      </c>
      <c r="H9774" t="str">
        <f>data[[#This Row],[id_customer]]&amp;data[[#This Row],[id_campaign]]</f>
        <v>C0617cam05</v>
      </c>
      <c r="I9774">
        <f>DATEDIF(data[[#This Row],[join_date]],data[[#This Row],[buy_date]],"M")</f>
        <v>5</v>
      </c>
    </row>
    <row r="9775" spans="1:9" x14ac:dyDescent="0.25">
      <c r="A9775" t="s">
        <v>2509</v>
      </c>
      <c r="B9775" t="s">
        <v>12</v>
      </c>
      <c r="C9775" s="1">
        <v>44660</v>
      </c>
      <c r="D9775" s="1">
        <v>44858</v>
      </c>
      <c r="E9775">
        <f>VLOOKUP(data[[#This Row],[id_campaign]],campaign[],4,FALSE)</f>
        <v>22</v>
      </c>
      <c r="F9775" t="str">
        <f>VLOOKUP(data[[#This Row],[id_campaign]],campaign[],2,FALSE)</f>
        <v>RVOwner</v>
      </c>
      <c r="G9775" t="str">
        <f>VLOOKUP(data[[#This Row],[id_customer]],customer[],2,FALSE)</f>
        <v>Brittan Fowlston</v>
      </c>
      <c r="H9775" t="str">
        <f>data[[#This Row],[id_customer]]&amp;data[[#This Row],[id_campaign]]</f>
        <v>C0617cam05</v>
      </c>
      <c r="I9775">
        <f>DATEDIF(data[[#This Row],[join_date]],data[[#This Row],[buy_date]],"M")</f>
        <v>6</v>
      </c>
    </row>
    <row r="9776" spans="1:9" x14ac:dyDescent="0.25">
      <c r="A9776" t="s">
        <v>2509</v>
      </c>
      <c r="B9776" t="s">
        <v>12</v>
      </c>
      <c r="C9776" s="1">
        <v>44660</v>
      </c>
      <c r="D9776" s="1">
        <v>44881</v>
      </c>
      <c r="E9776">
        <f>VLOOKUP(data[[#This Row],[id_campaign]],campaign[],4,FALSE)</f>
        <v>22</v>
      </c>
      <c r="F9776" t="str">
        <f>VLOOKUP(data[[#This Row],[id_campaign]],campaign[],2,FALSE)</f>
        <v>RVOwner</v>
      </c>
      <c r="G9776" t="str">
        <f>VLOOKUP(data[[#This Row],[id_customer]],customer[],2,FALSE)</f>
        <v>Brittan Fowlston</v>
      </c>
      <c r="H9776" t="str">
        <f>data[[#This Row],[id_customer]]&amp;data[[#This Row],[id_campaign]]</f>
        <v>C0617cam05</v>
      </c>
      <c r="I9776">
        <f>DATEDIF(data[[#This Row],[join_date]],data[[#This Row],[buy_date]],"M")</f>
        <v>7</v>
      </c>
    </row>
    <row r="9777" spans="1:9" x14ac:dyDescent="0.25">
      <c r="A9777" t="s">
        <v>2509</v>
      </c>
      <c r="B9777" t="s">
        <v>12</v>
      </c>
      <c r="C9777" s="1">
        <v>44660</v>
      </c>
      <c r="D9777" s="1">
        <v>44913</v>
      </c>
      <c r="E9777">
        <f>VLOOKUP(data[[#This Row],[id_campaign]],campaign[],4,FALSE)</f>
        <v>22</v>
      </c>
      <c r="F9777" t="str">
        <f>VLOOKUP(data[[#This Row],[id_campaign]],campaign[],2,FALSE)</f>
        <v>RVOwner</v>
      </c>
      <c r="G9777" t="str">
        <f>VLOOKUP(data[[#This Row],[id_customer]],customer[],2,FALSE)</f>
        <v>Brittan Fowlston</v>
      </c>
      <c r="H9777" t="str">
        <f>data[[#This Row],[id_customer]]&amp;data[[#This Row],[id_campaign]]</f>
        <v>C0617cam05</v>
      </c>
      <c r="I9777">
        <f>DATEDIF(data[[#This Row],[join_date]],data[[#This Row],[buy_date]],"M")</f>
        <v>8</v>
      </c>
    </row>
    <row r="9778" spans="1:9" x14ac:dyDescent="0.25">
      <c r="A9778" t="s">
        <v>2509</v>
      </c>
      <c r="B9778" t="s">
        <v>12</v>
      </c>
      <c r="C9778" s="1">
        <v>44660</v>
      </c>
      <c r="D9778" s="1">
        <v>44942</v>
      </c>
      <c r="E9778">
        <f>VLOOKUP(data[[#This Row],[id_campaign]],campaign[],4,FALSE)</f>
        <v>22</v>
      </c>
      <c r="F9778" t="str">
        <f>VLOOKUP(data[[#This Row],[id_campaign]],campaign[],2,FALSE)</f>
        <v>RVOwner</v>
      </c>
      <c r="G9778" t="str">
        <f>VLOOKUP(data[[#This Row],[id_customer]],customer[],2,FALSE)</f>
        <v>Brittan Fowlston</v>
      </c>
      <c r="H9778" t="str">
        <f>data[[#This Row],[id_customer]]&amp;data[[#This Row],[id_campaign]]</f>
        <v>C0617cam05</v>
      </c>
      <c r="I9778">
        <f>DATEDIF(data[[#This Row],[join_date]],data[[#This Row],[buy_date]],"M")</f>
        <v>9</v>
      </c>
    </row>
    <row r="9779" spans="1:9" x14ac:dyDescent="0.25">
      <c r="A9779" t="s">
        <v>2509</v>
      </c>
      <c r="B9779" t="s">
        <v>12</v>
      </c>
      <c r="C9779" s="1">
        <v>44660</v>
      </c>
      <c r="D9779" s="1">
        <v>44971</v>
      </c>
      <c r="E9779">
        <f>VLOOKUP(data[[#This Row],[id_campaign]],campaign[],4,FALSE)</f>
        <v>22</v>
      </c>
      <c r="F9779" t="str">
        <f>VLOOKUP(data[[#This Row],[id_campaign]],campaign[],2,FALSE)</f>
        <v>RVOwner</v>
      </c>
      <c r="G9779" t="str">
        <f>VLOOKUP(data[[#This Row],[id_customer]],customer[],2,FALSE)</f>
        <v>Brittan Fowlston</v>
      </c>
      <c r="H9779" t="str">
        <f>data[[#This Row],[id_customer]]&amp;data[[#This Row],[id_campaign]]</f>
        <v>C0617cam05</v>
      </c>
      <c r="I9779">
        <f>DATEDIF(data[[#This Row],[join_date]],data[[#This Row],[buy_date]],"M")</f>
        <v>10</v>
      </c>
    </row>
    <row r="9780" spans="1:9" x14ac:dyDescent="0.25">
      <c r="A9780" t="s">
        <v>2509</v>
      </c>
      <c r="B9780" t="s">
        <v>12</v>
      </c>
      <c r="C9780" s="1">
        <v>44660</v>
      </c>
      <c r="D9780" s="1">
        <v>44995</v>
      </c>
      <c r="E9780">
        <f>VLOOKUP(data[[#This Row],[id_campaign]],campaign[],4,FALSE)</f>
        <v>22</v>
      </c>
      <c r="F9780" t="str">
        <f>VLOOKUP(data[[#This Row],[id_campaign]],campaign[],2,FALSE)</f>
        <v>RVOwner</v>
      </c>
      <c r="G9780" t="str">
        <f>VLOOKUP(data[[#This Row],[id_customer]],customer[],2,FALSE)</f>
        <v>Brittan Fowlston</v>
      </c>
      <c r="H9780" t="str">
        <f>data[[#This Row],[id_customer]]&amp;data[[#This Row],[id_campaign]]</f>
        <v>C0617cam05</v>
      </c>
      <c r="I9780">
        <f>DATEDIF(data[[#This Row],[join_date]],data[[#This Row],[buy_date]],"M")</f>
        <v>11</v>
      </c>
    </row>
    <row r="9781" spans="1:9" x14ac:dyDescent="0.25">
      <c r="A9781" t="s">
        <v>2509</v>
      </c>
      <c r="B9781" t="s">
        <v>12</v>
      </c>
      <c r="C9781" s="1">
        <v>44660</v>
      </c>
      <c r="D9781" s="1">
        <v>45039</v>
      </c>
      <c r="E9781">
        <f>VLOOKUP(data[[#This Row],[id_campaign]],campaign[],4,FALSE)</f>
        <v>22</v>
      </c>
      <c r="F9781" t="str">
        <f>VLOOKUP(data[[#This Row],[id_campaign]],campaign[],2,FALSE)</f>
        <v>RVOwner</v>
      </c>
      <c r="G9781" t="str">
        <f>VLOOKUP(data[[#This Row],[id_customer]],customer[],2,FALSE)</f>
        <v>Brittan Fowlston</v>
      </c>
      <c r="H9781" t="str">
        <f>data[[#This Row],[id_customer]]&amp;data[[#This Row],[id_campaign]]</f>
        <v>C0617cam05</v>
      </c>
      <c r="I9781">
        <f>DATEDIF(data[[#This Row],[join_date]],data[[#This Row],[buy_date]],"M")</f>
        <v>12</v>
      </c>
    </row>
    <row r="9782" spans="1:9" x14ac:dyDescent="0.25">
      <c r="A9782" t="s">
        <v>2509</v>
      </c>
      <c r="B9782" t="s">
        <v>12</v>
      </c>
      <c r="C9782" s="1">
        <v>44660</v>
      </c>
      <c r="D9782" s="1">
        <v>45060</v>
      </c>
      <c r="E9782">
        <f>VLOOKUP(data[[#This Row],[id_campaign]],campaign[],4,FALSE)</f>
        <v>22</v>
      </c>
      <c r="F9782" t="str">
        <f>VLOOKUP(data[[#This Row],[id_campaign]],campaign[],2,FALSE)</f>
        <v>RVOwner</v>
      </c>
      <c r="G9782" t="str">
        <f>VLOOKUP(data[[#This Row],[id_customer]],customer[],2,FALSE)</f>
        <v>Brittan Fowlston</v>
      </c>
      <c r="H9782" t="str">
        <f>data[[#This Row],[id_customer]]&amp;data[[#This Row],[id_campaign]]</f>
        <v>C0617cam05</v>
      </c>
      <c r="I9782">
        <f>DATEDIF(data[[#This Row],[join_date]],data[[#This Row],[buy_date]],"M")</f>
        <v>13</v>
      </c>
    </row>
    <row r="9783" spans="1:9" x14ac:dyDescent="0.25">
      <c r="A9783" t="s">
        <v>2513</v>
      </c>
      <c r="B9783" t="s">
        <v>10</v>
      </c>
      <c r="C9783" s="1">
        <v>44608</v>
      </c>
      <c r="D9783" s="1">
        <v>44608</v>
      </c>
      <c r="E9783">
        <f>VLOOKUP(data[[#This Row],[id_campaign]],campaign[],4,FALSE)</f>
        <v>26</v>
      </c>
      <c r="F9783" t="str">
        <f>VLOOKUP(data[[#This Row],[id_campaign]],campaign[],2,FALSE)</f>
        <v>TruckOwner</v>
      </c>
      <c r="G9783" t="str">
        <f>VLOOKUP(data[[#This Row],[id_customer]],customer[],2,FALSE)</f>
        <v>Caprice Pyecroft</v>
      </c>
      <c r="H9783" t="str">
        <f>data[[#This Row],[id_customer]]&amp;data[[#This Row],[id_campaign]]</f>
        <v>C0618cam04</v>
      </c>
      <c r="I9783">
        <f>DATEDIF(data[[#This Row],[join_date]],data[[#This Row],[buy_date]],"M")</f>
        <v>0</v>
      </c>
    </row>
    <row r="9784" spans="1:9" x14ac:dyDescent="0.25">
      <c r="A9784" t="s">
        <v>2513</v>
      </c>
      <c r="B9784" t="s">
        <v>10</v>
      </c>
      <c r="C9784" s="1">
        <v>44608</v>
      </c>
      <c r="D9784" s="1">
        <v>44645</v>
      </c>
      <c r="E9784">
        <f>VLOOKUP(data[[#This Row],[id_campaign]],campaign[],4,FALSE)</f>
        <v>26</v>
      </c>
      <c r="F9784" t="str">
        <f>VLOOKUP(data[[#This Row],[id_campaign]],campaign[],2,FALSE)</f>
        <v>TruckOwner</v>
      </c>
      <c r="G9784" t="str">
        <f>VLOOKUP(data[[#This Row],[id_customer]],customer[],2,FALSE)</f>
        <v>Caprice Pyecroft</v>
      </c>
      <c r="H9784" t="str">
        <f>data[[#This Row],[id_customer]]&amp;data[[#This Row],[id_campaign]]</f>
        <v>C0618cam04</v>
      </c>
      <c r="I9784">
        <f>DATEDIF(data[[#This Row],[join_date]],data[[#This Row],[buy_date]],"M")</f>
        <v>1</v>
      </c>
    </row>
    <row r="9785" spans="1:9" x14ac:dyDescent="0.25">
      <c r="A9785" t="s">
        <v>2513</v>
      </c>
      <c r="B9785" t="s">
        <v>10</v>
      </c>
      <c r="C9785" s="1">
        <v>44608</v>
      </c>
      <c r="D9785" s="1">
        <v>44682</v>
      </c>
      <c r="E9785">
        <f>VLOOKUP(data[[#This Row],[id_campaign]],campaign[],4,FALSE)</f>
        <v>26</v>
      </c>
      <c r="F9785" t="str">
        <f>VLOOKUP(data[[#This Row],[id_campaign]],campaign[],2,FALSE)</f>
        <v>TruckOwner</v>
      </c>
      <c r="G9785" t="str">
        <f>VLOOKUP(data[[#This Row],[id_customer]],customer[],2,FALSE)</f>
        <v>Caprice Pyecroft</v>
      </c>
      <c r="H9785" t="str">
        <f>data[[#This Row],[id_customer]]&amp;data[[#This Row],[id_campaign]]</f>
        <v>C0618cam04</v>
      </c>
      <c r="I9785">
        <f>DATEDIF(data[[#This Row],[join_date]],data[[#This Row],[buy_date]],"M")</f>
        <v>2</v>
      </c>
    </row>
    <row r="9786" spans="1:9" x14ac:dyDescent="0.25">
      <c r="A9786" t="s">
        <v>2513</v>
      </c>
      <c r="B9786" t="s">
        <v>10</v>
      </c>
      <c r="C9786" s="1">
        <v>44608</v>
      </c>
      <c r="D9786" s="1">
        <v>44739</v>
      </c>
      <c r="E9786">
        <f>VLOOKUP(data[[#This Row],[id_campaign]],campaign[],4,FALSE)</f>
        <v>26</v>
      </c>
      <c r="F9786" t="str">
        <f>VLOOKUP(data[[#This Row],[id_campaign]],campaign[],2,FALSE)</f>
        <v>TruckOwner</v>
      </c>
      <c r="G9786" t="str">
        <f>VLOOKUP(data[[#This Row],[id_customer]],customer[],2,FALSE)</f>
        <v>Caprice Pyecroft</v>
      </c>
      <c r="H9786" t="str">
        <f>data[[#This Row],[id_customer]]&amp;data[[#This Row],[id_campaign]]</f>
        <v>C0618cam04</v>
      </c>
      <c r="I9786">
        <f>DATEDIF(data[[#This Row],[join_date]],data[[#This Row],[buy_date]],"M")</f>
        <v>4</v>
      </c>
    </row>
    <row r="9787" spans="1:9" x14ac:dyDescent="0.25">
      <c r="A9787" t="s">
        <v>2513</v>
      </c>
      <c r="B9787" t="s">
        <v>10</v>
      </c>
      <c r="C9787" s="1">
        <v>44608</v>
      </c>
      <c r="D9787" s="1">
        <v>44762</v>
      </c>
      <c r="E9787">
        <f>VLOOKUP(data[[#This Row],[id_campaign]],campaign[],4,FALSE)</f>
        <v>26</v>
      </c>
      <c r="F9787" t="str">
        <f>VLOOKUP(data[[#This Row],[id_campaign]],campaign[],2,FALSE)</f>
        <v>TruckOwner</v>
      </c>
      <c r="G9787" t="str">
        <f>VLOOKUP(data[[#This Row],[id_customer]],customer[],2,FALSE)</f>
        <v>Caprice Pyecroft</v>
      </c>
      <c r="H9787" t="str">
        <f>data[[#This Row],[id_customer]]&amp;data[[#This Row],[id_campaign]]</f>
        <v>C0618cam04</v>
      </c>
      <c r="I9787">
        <f>DATEDIF(data[[#This Row],[join_date]],data[[#This Row],[buy_date]],"M")</f>
        <v>5</v>
      </c>
    </row>
    <row r="9788" spans="1:9" x14ac:dyDescent="0.25">
      <c r="A9788" t="s">
        <v>2513</v>
      </c>
      <c r="B9788" t="s">
        <v>10</v>
      </c>
      <c r="C9788" s="1">
        <v>44608</v>
      </c>
      <c r="D9788" s="1">
        <v>44798</v>
      </c>
      <c r="E9788">
        <f>VLOOKUP(data[[#This Row],[id_campaign]],campaign[],4,FALSE)</f>
        <v>26</v>
      </c>
      <c r="F9788" t="str">
        <f>VLOOKUP(data[[#This Row],[id_campaign]],campaign[],2,FALSE)</f>
        <v>TruckOwner</v>
      </c>
      <c r="G9788" t="str">
        <f>VLOOKUP(data[[#This Row],[id_customer]],customer[],2,FALSE)</f>
        <v>Caprice Pyecroft</v>
      </c>
      <c r="H9788" t="str">
        <f>data[[#This Row],[id_customer]]&amp;data[[#This Row],[id_campaign]]</f>
        <v>C0618cam04</v>
      </c>
      <c r="I9788">
        <f>DATEDIF(data[[#This Row],[join_date]],data[[#This Row],[buy_date]],"M")</f>
        <v>6</v>
      </c>
    </row>
    <row r="9789" spans="1:9" x14ac:dyDescent="0.25">
      <c r="A9789" t="s">
        <v>2513</v>
      </c>
      <c r="B9789" t="s">
        <v>10</v>
      </c>
      <c r="C9789" s="1">
        <v>44608</v>
      </c>
      <c r="D9789" s="1">
        <v>44857</v>
      </c>
      <c r="E9789">
        <f>VLOOKUP(data[[#This Row],[id_campaign]],campaign[],4,FALSE)</f>
        <v>26</v>
      </c>
      <c r="F9789" t="str">
        <f>VLOOKUP(data[[#This Row],[id_campaign]],campaign[],2,FALSE)</f>
        <v>TruckOwner</v>
      </c>
      <c r="G9789" t="str">
        <f>VLOOKUP(data[[#This Row],[id_customer]],customer[],2,FALSE)</f>
        <v>Caprice Pyecroft</v>
      </c>
      <c r="H9789" t="str">
        <f>data[[#This Row],[id_customer]]&amp;data[[#This Row],[id_campaign]]</f>
        <v>C0618cam04</v>
      </c>
      <c r="I9789">
        <f>DATEDIF(data[[#This Row],[join_date]],data[[#This Row],[buy_date]],"M")</f>
        <v>8</v>
      </c>
    </row>
    <row r="9790" spans="1:9" x14ac:dyDescent="0.25">
      <c r="A9790" t="s">
        <v>2513</v>
      </c>
      <c r="B9790" t="s">
        <v>10</v>
      </c>
      <c r="C9790" s="1">
        <v>44608</v>
      </c>
      <c r="D9790" s="1">
        <v>44895</v>
      </c>
      <c r="E9790">
        <f>VLOOKUP(data[[#This Row],[id_campaign]],campaign[],4,FALSE)</f>
        <v>26</v>
      </c>
      <c r="F9790" t="str">
        <f>VLOOKUP(data[[#This Row],[id_campaign]],campaign[],2,FALSE)</f>
        <v>TruckOwner</v>
      </c>
      <c r="G9790" t="str">
        <f>VLOOKUP(data[[#This Row],[id_customer]],customer[],2,FALSE)</f>
        <v>Caprice Pyecroft</v>
      </c>
      <c r="H9790" t="str">
        <f>data[[#This Row],[id_customer]]&amp;data[[#This Row],[id_campaign]]</f>
        <v>C0618cam04</v>
      </c>
      <c r="I9790">
        <f>DATEDIF(data[[#This Row],[join_date]],data[[#This Row],[buy_date]],"M")</f>
        <v>9</v>
      </c>
    </row>
    <row r="9791" spans="1:9" x14ac:dyDescent="0.25">
      <c r="A9791" t="s">
        <v>2513</v>
      </c>
      <c r="B9791" t="s">
        <v>10</v>
      </c>
      <c r="C9791" s="1">
        <v>44608</v>
      </c>
      <c r="D9791" s="1">
        <v>44916</v>
      </c>
      <c r="E9791">
        <f>VLOOKUP(data[[#This Row],[id_campaign]],campaign[],4,FALSE)</f>
        <v>26</v>
      </c>
      <c r="F9791" t="str">
        <f>VLOOKUP(data[[#This Row],[id_campaign]],campaign[],2,FALSE)</f>
        <v>TruckOwner</v>
      </c>
      <c r="G9791" t="str">
        <f>VLOOKUP(data[[#This Row],[id_customer]],customer[],2,FALSE)</f>
        <v>Caprice Pyecroft</v>
      </c>
      <c r="H9791" t="str">
        <f>data[[#This Row],[id_customer]]&amp;data[[#This Row],[id_campaign]]</f>
        <v>C0618cam04</v>
      </c>
      <c r="I9791">
        <f>DATEDIF(data[[#This Row],[join_date]],data[[#This Row],[buy_date]],"M")</f>
        <v>10</v>
      </c>
    </row>
    <row r="9792" spans="1:9" x14ac:dyDescent="0.25">
      <c r="A9792" t="s">
        <v>2513</v>
      </c>
      <c r="B9792" t="s">
        <v>10</v>
      </c>
      <c r="C9792" s="1">
        <v>44608</v>
      </c>
      <c r="D9792" s="1">
        <v>45014</v>
      </c>
      <c r="E9792">
        <f>VLOOKUP(data[[#This Row],[id_campaign]],campaign[],4,FALSE)</f>
        <v>26</v>
      </c>
      <c r="F9792" t="str">
        <f>VLOOKUP(data[[#This Row],[id_campaign]],campaign[],2,FALSE)</f>
        <v>TruckOwner</v>
      </c>
      <c r="G9792" t="str">
        <f>VLOOKUP(data[[#This Row],[id_customer]],customer[],2,FALSE)</f>
        <v>Caprice Pyecroft</v>
      </c>
      <c r="H9792" t="str">
        <f>data[[#This Row],[id_customer]]&amp;data[[#This Row],[id_campaign]]</f>
        <v>C0618cam04</v>
      </c>
      <c r="I9792">
        <f>DATEDIF(data[[#This Row],[join_date]],data[[#This Row],[buy_date]],"M")</f>
        <v>13</v>
      </c>
    </row>
    <row r="9793" spans="1:9" x14ac:dyDescent="0.25">
      <c r="A9793" t="s">
        <v>2513</v>
      </c>
      <c r="B9793" t="s">
        <v>10</v>
      </c>
      <c r="C9793" s="1">
        <v>44608</v>
      </c>
      <c r="D9793" s="1">
        <v>45077</v>
      </c>
      <c r="E9793">
        <f>VLOOKUP(data[[#This Row],[id_campaign]],campaign[],4,FALSE)</f>
        <v>26</v>
      </c>
      <c r="F9793" t="str">
        <f>VLOOKUP(data[[#This Row],[id_campaign]],campaign[],2,FALSE)</f>
        <v>TruckOwner</v>
      </c>
      <c r="G9793" t="str">
        <f>VLOOKUP(data[[#This Row],[id_customer]],customer[],2,FALSE)</f>
        <v>Caprice Pyecroft</v>
      </c>
      <c r="H9793" t="str">
        <f>data[[#This Row],[id_customer]]&amp;data[[#This Row],[id_campaign]]</f>
        <v>C0618cam04</v>
      </c>
      <c r="I9793">
        <f>DATEDIF(data[[#This Row],[join_date]],data[[#This Row],[buy_date]],"M")</f>
        <v>15</v>
      </c>
    </row>
    <row r="9794" spans="1:9" x14ac:dyDescent="0.25">
      <c r="A9794" t="s">
        <v>2513</v>
      </c>
      <c r="B9794" t="s">
        <v>30</v>
      </c>
      <c r="C9794" s="1">
        <v>44942</v>
      </c>
      <c r="D9794" s="1">
        <v>44942</v>
      </c>
      <c r="E9794">
        <f>VLOOKUP(data[[#This Row],[id_campaign]],campaign[],4,FALSE)</f>
        <v>28</v>
      </c>
      <c r="F9794" t="str">
        <f>VLOOKUP(data[[#This Row],[id_campaign]],campaign[],2,FALSE)</f>
        <v>NotNewCellphoneUser</v>
      </c>
      <c r="G9794" t="str">
        <f>VLOOKUP(data[[#This Row],[id_customer]],customer[],2,FALSE)</f>
        <v>Caprice Pyecroft</v>
      </c>
      <c r="H9794" t="str">
        <f>data[[#This Row],[id_customer]]&amp;data[[#This Row],[id_campaign]]</f>
        <v>C0618cam14</v>
      </c>
      <c r="I9794">
        <f>DATEDIF(data[[#This Row],[join_date]],data[[#This Row],[buy_date]],"M")</f>
        <v>0</v>
      </c>
    </row>
    <row r="9795" spans="1:9" x14ac:dyDescent="0.25">
      <c r="A9795" t="s">
        <v>2513</v>
      </c>
      <c r="B9795" t="s">
        <v>30</v>
      </c>
      <c r="C9795" s="1">
        <v>44942</v>
      </c>
      <c r="D9795" s="1">
        <v>44975</v>
      </c>
      <c r="E9795">
        <f>VLOOKUP(data[[#This Row],[id_campaign]],campaign[],4,FALSE)</f>
        <v>28</v>
      </c>
      <c r="F9795" t="str">
        <f>VLOOKUP(data[[#This Row],[id_campaign]],campaign[],2,FALSE)</f>
        <v>NotNewCellphoneUser</v>
      </c>
      <c r="G9795" t="str">
        <f>VLOOKUP(data[[#This Row],[id_customer]],customer[],2,FALSE)</f>
        <v>Caprice Pyecroft</v>
      </c>
      <c r="H9795" t="str">
        <f>data[[#This Row],[id_customer]]&amp;data[[#This Row],[id_campaign]]</f>
        <v>C0618cam14</v>
      </c>
      <c r="I9795">
        <f>DATEDIF(data[[#This Row],[join_date]],data[[#This Row],[buy_date]],"M")</f>
        <v>1</v>
      </c>
    </row>
    <row r="9796" spans="1:9" x14ac:dyDescent="0.25">
      <c r="A9796" t="s">
        <v>2513</v>
      </c>
      <c r="B9796" t="s">
        <v>30</v>
      </c>
      <c r="C9796" s="1">
        <v>44942</v>
      </c>
      <c r="D9796" s="1">
        <v>45004</v>
      </c>
      <c r="E9796">
        <f>VLOOKUP(data[[#This Row],[id_campaign]],campaign[],4,FALSE)</f>
        <v>28</v>
      </c>
      <c r="F9796" t="str">
        <f>VLOOKUP(data[[#This Row],[id_campaign]],campaign[],2,FALSE)</f>
        <v>NotNewCellphoneUser</v>
      </c>
      <c r="G9796" t="str">
        <f>VLOOKUP(data[[#This Row],[id_customer]],customer[],2,FALSE)</f>
        <v>Caprice Pyecroft</v>
      </c>
      <c r="H9796" t="str">
        <f>data[[#This Row],[id_customer]]&amp;data[[#This Row],[id_campaign]]</f>
        <v>C0618cam14</v>
      </c>
      <c r="I9796">
        <f>DATEDIF(data[[#This Row],[join_date]],data[[#This Row],[buy_date]],"M")</f>
        <v>2</v>
      </c>
    </row>
    <row r="9797" spans="1:9" x14ac:dyDescent="0.25">
      <c r="A9797" t="s">
        <v>2513</v>
      </c>
      <c r="B9797" t="s">
        <v>30</v>
      </c>
      <c r="C9797" s="1">
        <v>44942</v>
      </c>
      <c r="D9797" s="1">
        <v>45041</v>
      </c>
      <c r="E9797">
        <f>VLOOKUP(data[[#This Row],[id_campaign]],campaign[],4,FALSE)</f>
        <v>28</v>
      </c>
      <c r="F9797" t="str">
        <f>VLOOKUP(data[[#This Row],[id_campaign]],campaign[],2,FALSE)</f>
        <v>NotNewCellphoneUser</v>
      </c>
      <c r="G9797" t="str">
        <f>VLOOKUP(data[[#This Row],[id_customer]],customer[],2,FALSE)</f>
        <v>Caprice Pyecroft</v>
      </c>
      <c r="H9797" t="str">
        <f>data[[#This Row],[id_customer]]&amp;data[[#This Row],[id_campaign]]</f>
        <v>C0618cam14</v>
      </c>
      <c r="I9797">
        <f>DATEDIF(data[[#This Row],[join_date]],data[[#This Row],[buy_date]],"M")</f>
        <v>3</v>
      </c>
    </row>
    <row r="9798" spans="1:9" x14ac:dyDescent="0.25">
      <c r="A9798" t="s">
        <v>2513</v>
      </c>
      <c r="B9798" t="s">
        <v>30</v>
      </c>
      <c r="C9798" s="1">
        <v>44942</v>
      </c>
      <c r="D9798" s="1">
        <v>45047</v>
      </c>
      <c r="E9798">
        <f>VLOOKUP(data[[#This Row],[id_campaign]],campaign[],4,FALSE)</f>
        <v>28</v>
      </c>
      <c r="F9798" t="str">
        <f>VLOOKUP(data[[#This Row],[id_campaign]],campaign[],2,FALSE)</f>
        <v>NotNewCellphoneUser</v>
      </c>
      <c r="G9798" t="str">
        <f>VLOOKUP(data[[#This Row],[id_customer]],customer[],2,FALSE)</f>
        <v>Caprice Pyecroft</v>
      </c>
      <c r="H9798" t="str">
        <f>data[[#This Row],[id_customer]]&amp;data[[#This Row],[id_campaign]]</f>
        <v>C0618cam14</v>
      </c>
      <c r="I9798">
        <f>DATEDIF(data[[#This Row],[join_date]],data[[#This Row],[buy_date]],"M")</f>
        <v>3</v>
      </c>
    </row>
    <row r="9799" spans="1:9" x14ac:dyDescent="0.25">
      <c r="A9799" t="s">
        <v>2517</v>
      </c>
      <c r="B9799" t="s">
        <v>4</v>
      </c>
      <c r="C9799" s="1">
        <v>44833</v>
      </c>
      <c r="D9799" s="1">
        <v>44833</v>
      </c>
      <c r="E9799">
        <f>VLOOKUP(data[[#This Row],[id_campaign]],campaign[],4,FALSE)</f>
        <v>10</v>
      </c>
      <c r="F9799" t="str">
        <f>VLOOKUP(data[[#This Row],[id_campaign]],campaign[],2,FALSE)</f>
        <v>ChildrenInHH</v>
      </c>
      <c r="G9799" t="str">
        <f>VLOOKUP(data[[#This Row],[id_customer]],customer[],2,FALSE)</f>
        <v>Casey Dorrian</v>
      </c>
      <c r="H9799" t="str">
        <f>data[[#This Row],[id_customer]]&amp;data[[#This Row],[id_campaign]]</f>
        <v>C0619cam01</v>
      </c>
      <c r="I9799">
        <f>DATEDIF(data[[#This Row],[join_date]],data[[#This Row],[buy_date]],"M")</f>
        <v>0</v>
      </c>
    </row>
    <row r="9800" spans="1:9" x14ac:dyDescent="0.25">
      <c r="A9800" t="s">
        <v>2517</v>
      </c>
      <c r="B9800" t="s">
        <v>4</v>
      </c>
      <c r="C9800" s="1">
        <v>44833</v>
      </c>
      <c r="D9800" s="1">
        <v>44895</v>
      </c>
      <c r="E9800">
        <f>VLOOKUP(data[[#This Row],[id_campaign]],campaign[],4,FALSE)</f>
        <v>10</v>
      </c>
      <c r="F9800" t="str">
        <f>VLOOKUP(data[[#This Row],[id_campaign]],campaign[],2,FALSE)</f>
        <v>ChildrenInHH</v>
      </c>
      <c r="G9800" t="str">
        <f>VLOOKUP(data[[#This Row],[id_customer]],customer[],2,FALSE)</f>
        <v>Casey Dorrian</v>
      </c>
      <c r="H9800" t="str">
        <f>data[[#This Row],[id_customer]]&amp;data[[#This Row],[id_campaign]]</f>
        <v>C0619cam01</v>
      </c>
      <c r="I9800">
        <f>DATEDIF(data[[#This Row],[join_date]],data[[#This Row],[buy_date]],"M")</f>
        <v>2</v>
      </c>
    </row>
    <row r="9801" spans="1:9" x14ac:dyDescent="0.25">
      <c r="A9801" t="s">
        <v>2517</v>
      </c>
      <c r="B9801" t="s">
        <v>4</v>
      </c>
      <c r="C9801" s="1">
        <v>44833</v>
      </c>
      <c r="D9801" s="1">
        <v>44901</v>
      </c>
      <c r="E9801">
        <f>VLOOKUP(data[[#This Row],[id_campaign]],campaign[],4,FALSE)</f>
        <v>10</v>
      </c>
      <c r="F9801" t="str">
        <f>VLOOKUP(data[[#This Row],[id_campaign]],campaign[],2,FALSE)</f>
        <v>ChildrenInHH</v>
      </c>
      <c r="G9801" t="str">
        <f>VLOOKUP(data[[#This Row],[id_customer]],customer[],2,FALSE)</f>
        <v>Casey Dorrian</v>
      </c>
      <c r="H9801" t="str">
        <f>data[[#This Row],[id_customer]]&amp;data[[#This Row],[id_campaign]]</f>
        <v>C0619cam01</v>
      </c>
      <c r="I9801">
        <f>DATEDIF(data[[#This Row],[join_date]],data[[#This Row],[buy_date]],"M")</f>
        <v>2</v>
      </c>
    </row>
    <row r="9802" spans="1:9" x14ac:dyDescent="0.25">
      <c r="A9802" t="s">
        <v>2517</v>
      </c>
      <c r="B9802" t="s">
        <v>4</v>
      </c>
      <c r="C9802" s="1">
        <v>44833</v>
      </c>
      <c r="D9802" s="1">
        <v>44932</v>
      </c>
      <c r="E9802">
        <f>VLOOKUP(data[[#This Row],[id_campaign]],campaign[],4,FALSE)</f>
        <v>10</v>
      </c>
      <c r="F9802" t="str">
        <f>VLOOKUP(data[[#This Row],[id_campaign]],campaign[],2,FALSE)</f>
        <v>ChildrenInHH</v>
      </c>
      <c r="G9802" t="str">
        <f>VLOOKUP(data[[#This Row],[id_customer]],customer[],2,FALSE)</f>
        <v>Casey Dorrian</v>
      </c>
      <c r="H9802" t="str">
        <f>data[[#This Row],[id_customer]]&amp;data[[#This Row],[id_campaign]]</f>
        <v>C0619cam01</v>
      </c>
      <c r="I9802">
        <f>DATEDIF(data[[#This Row],[join_date]],data[[#This Row],[buy_date]],"M")</f>
        <v>3</v>
      </c>
    </row>
    <row r="9803" spans="1:9" x14ac:dyDescent="0.25">
      <c r="A9803" t="s">
        <v>2517</v>
      </c>
      <c r="B9803" t="s">
        <v>4</v>
      </c>
      <c r="C9803" s="1">
        <v>44833</v>
      </c>
      <c r="D9803" s="1">
        <v>44964</v>
      </c>
      <c r="E9803">
        <f>VLOOKUP(data[[#This Row],[id_campaign]],campaign[],4,FALSE)</f>
        <v>10</v>
      </c>
      <c r="F9803" t="str">
        <f>VLOOKUP(data[[#This Row],[id_campaign]],campaign[],2,FALSE)</f>
        <v>ChildrenInHH</v>
      </c>
      <c r="G9803" t="str">
        <f>VLOOKUP(data[[#This Row],[id_customer]],customer[],2,FALSE)</f>
        <v>Casey Dorrian</v>
      </c>
      <c r="H9803" t="str">
        <f>data[[#This Row],[id_customer]]&amp;data[[#This Row],[id_campaign]]</f>
        <v>C0619cam01</v>
      </c>
      <c r="I9803">
        <f>DATEDIF(data[[#This Row],[join_date]],data[[#This Row],[buy_date]],"M")</f>
        <v>4</v>
      </c>
    </row>
    <row r="9804" spans="1:9" x14ac:dyDescent="0.25">
      <c r="A9804" t="s">
        <v>2517</v>
      </c>
      <c r="B9804" t="s">
        <v>4</v>
      </c>
      <c r="C9804" s="1">
        <v>44833</v>
      </c>
      <c r="D9804" s="1">
        <v>44989</v>
      </c>
      <c r="E9804">
        <f>VLOOKUP(data[[#This Row],[id_campaign]],campaign[],4,FALSE)</f>
        <v>10</v>
      </c>
      <c r="F9804" t="str">
        <f>VLOOKUP(data[[#This Row],[id_campaign]],campaign[],2,FALSE)</f>
        <v>ChildrenInHH</v>
      </c>
      <c r="G9804" t="str">
        <f>VLOOKUP(data[[#This Row],[id_customer]],customer[],2,FALSE)</f>
        <v>Casey Dorrian</v>
      </c>
      <c r="H9804" t="str">
        <f>data[[#This Row],[id_customer]]&amp;data[[#This Row],[id_campaign]]</f>
        <v>C0619cam01</v>
      </c>
      <c r="I9804">
        <f>DATEDIF(data[[#This Row],[join_date]],data[[#This Row],[buy_date]],"M")</f>
        <v>5</v>
      </c>
    </row>
    <row r="9805" spans="1:9" x14ac:dyDescent="0.25">
      <c r="A9805" t="s">
        <v>2517</v>
      </c>
      <c r="B9805" t="s">
        <v>4</v>
      </c>
      <c r="C9805" s="1">
        <v>44833</v>
      </c>
      <c r="D9805" s="1">
        <v>45024</v>
      </c>
      <c r="E9805">
        <f>VLOOKUP(data[[#This Row],[id_campaign]],campaign[],4,FALSE)</f>
        <v>10</v>
      </c>
      <c r="F9805" t="str">
        <f>VLOOKUP(data[[#This Row],[id_campaign]],campaign[],2,FALSE)</f>
        <v>ChildrenInHH</v>
      </c>
      <c r="G9805" t="str">
        <f>VLOOKUP(data[[#This Row],[id_customer]],customer[],2,FALSE)</f>
        <v>Casey Dorrian</v>
      </c>
      <c r="H9805" t="str">
        <f>data[[#This Row],[id_customer]]&amp;data[[#This Row],[id_campaign]]</f>
        <v>C0619cam01</v>
      </c>
      <c r="I9805">
        <f>DATEDIF(data[[#This Row],[join_date]],data[[#This Row],[buy_date]],"M")</f>
        <v>6</v>
      </c>
    </row>
    <row r="9806" spans="1:9" x14ac:dyDescent="0.25">
      <c r="A9806" t="s">
        <v>2517</v>
      </c>
      <c r="B9806" t="s">
        <v>4</v>
      </c>
      <c r="C9806" s="1">
        <v>44833</v>
      </c>
      <c r="D9806" s="1">
        <v>45057</v>
      </c>
      <c r="E9806">
        <f>VLOOKUP(data[[#This Row],[id_campaign]],campaign[],4,FALSE)</f>
        <v>10</v>
      </c>
      <c r="F9806" t="str">
        <f>VLOOKUP(data[[#This Row],[id_campaign]],campaign[],2,FALSE)</f>
        <v>ChildrenInHH</v>
      </c>
      <c r="G9806" t="str">
        <f>VLOOKUP(data[[#This Row],[id_customer]],customer[],2,FALSE)</f>
        <v>Casey Dorrian</v>
      </c>
      <c r="H9806" t="str">
        <f>data[[#This Row],[id_customer]]&amp;data[[#This Row],[id_campaign]]</f>
        <v>C0619cam01</v>
      </c>
      <c r="I9806">
        <f>DATEDIF(data[[#This Row],[join_date]],data[[#This Row],[buy_date]],"M")</f>
        <v>7</v>
      </c>
    </row>
    <row r="9807" spans="1:9" x14ac:dyDescent="0.25">
      <c r="A9807" t="s">
        <v>2517</v>
      </c>
      <c r="B9807" t="s">
        <v>4</v>
      </c>
      <c r="C9807" s="1">
        <v>44833</v>
      </c>
      <c r="D9807" s="1">
        <v>45080</v>
      </c>
      <c r="E9807">
        <f>VLOOKUP(data[[#This Row],[id_campaign]],campaign[],4,FALSE)</f>
        <v>10</v>
      </c>
      <c r="F9807" t="str">
        <f>VLOOKUP(data[[#This Row],[id_campaign]],campaign[],2,FALSE)</f>
        <v>ChildrenInHH</v>
      </c>
      <c r="G9807" t="str">
        <f>VLOOKUP(data[[#This Row],[id_customer]],customer[],2,FALSE)</f>
        <v>Casey Dorrian</v>
      </c>
      <c r="H9807" t="str">
        <f>data[[#This Row],[id_customer]]&amp;data[[#This Row],[id_campaign]]</f>
        <v>C0619cam01</v>
      </c>
      <c r="I9807">
        <f>DATEDIF(data[[#This Row],[join_date]],data[[#This Row],[buy_date]],"M")</f>
        <v>8</v>
      </c>
    </row>
    <row r="9808" spans="1:9" x14ac:dyDescent="0.25">
      <c r="A9808" t="s">
        <v>2521</v>
      </c>
      <c r="B9808" t="s">
        <v>30</v>
      </c>
      <c r="C9808" s="1">
        <v>44918</v>
      </c>
      <c r="D9808" s="1">
        <v>44918</v>
      </c>
      <c r="E9808">
        <f>VLOOKUP(data[[#This Row],[id_campaign]],campaign[],4,FALSE)</f>
        <v>28</v>
      </c>
      <c r="F9808" t="str">
        <f>VLOOKUP(data[[#This Row],[id_campaign]],campaign[],2,FALSE)</f>
        <v>NotNewCellphoneUser</v>
      </c>
      <c r="G9808" t="str">
        <f>VLOOKUP(data[[#This Row],[id_customer]],customer[],2,FALSE)</f>
        <v>Hyman Gawke</v>
      </c>
      <c r="H9808" t="str">
        <f>data[[#This Row],[id_customer]]&amp;data[[#This Row],[id_campaign]]</f>
        <v>C0620cam14</v>
      </c>
      <c r="I9808">
        <f>DATEDIF(data[[#This Row],[join_date]],data[[#This Row],[buy_date]],"M")</f>
        <v>0</v>
      </c>
    </row>
    <row r="9809" spans="1:9" x14ac:dyDescent="0.25">
      <c r="A9809" t="s">
        <v>2521</v>
      </c>
      <c r="B9809" t="s">
        <v>30</v>
      </c>
      <c r="C9809" s="1">
        <v>44918</v>
      </c>
      <c r="D9809" s="1">
        <v>44952</v>
      </c>
      <c r="E9809">
        <f>VLOOKUP(data[[#This Row],[id_campaign]],campaign[],4,FALSE)</f>
        <v>28</v>
      </c>
      <c r="F9809" t="str">
        <f>VLOOKUP(data[[#This Row],[id_campaign]],campaign[],2,FALSE)</f>
        <v>NotNewCellphoneUser</v>
      </c>
      <c r="G9809" t="str">
        <f>VLOOKUP(data[[#This Row],[id_customer]],customer[],2,FALSE)</f>
        <v>Hyman Gawke</v>
      </c>
      <c r="H9809" t="str">
        <f>data[[#This Row],[id_customer]]&amp;data[[#This Row],[id_campaign]]</f>
        <v>C0620cam14</v>
      </c>
      <c r="I9809">
        <f>DATEDIF(data[[#This Row],[join_date]],data[[#This Row],[buy_date]],"M")</f>
        <v>1</v>
      </c>
    </row>
    <row r="9810" spans="1:9" x14ac:dyDescent="0.25">
      <c r="A9810" t="s">
        <v>2521</v>
      </c>
      <c r="B9810" t="s">
        <v>30</v>
      </c>
      <c r="C9810" s="1">
        <v>44918</v>
      </c>
      <c r="D9810" s="1">
        <v>44959</v>
      </c>
      <c r="E9810">
        <f>VLOOKUP(data[[#This Row],[id_campaign]],campaign[],4,FALSE)</f>
        <v>28</v>
      </c>
      <c r="F9810" t="str">
        <f>VLOOKUP(data[[#This Row],[id_campaign]],campaign[],2,FALSE)</f>
        <v>NotNewCellphoneUser</v>
      </c>
      <c r="G9810" t="str">
        <f>VLOOKUP(data[[#This Row],[id_customer]],customer[],2,FALSE)</f>
        <v>Hyman Gawke</v>
      </c>
      <c r="H9810" t="str">
        <f>data[[#This Row],[id_customer]]&amp;data[[#This Row],[id_campaign]]</f>
        <v>C0620cam14</v>
      </c>
      <c r="I9810">
        <f>DATEDIF(data[[#This Row],[join_date]],data[[#This Row],[buy_date]],"M")</f>
        <v>1</v>
      </c>
    </row>
    <row r="9811" spans="1:9" x14ac:dyDescent="0.25">
      <c r="A9811" t="s">
        <v>2521</v>
      </c>
      <c r="B9811" t="s">
        <v>30</v>
      </c>
      <c r="C9811" s="1">
        <v>44918</v>
      </c>
      <c r="D9811" s="1">
        <v>45009</v>
      </c>
      <c r="E9811">
        <f>VLOOKUP(data[[#This Row],[id_campaign]],campaign[],4,FALSE)</f>
        <v>28</v>
      </c>
      <c r="F9811" t="str">
        <f>VLOOKUP(data[[#This Row],[id_campaign]],campaign[],2,FALSE)</f>
        <v>NotNewCellphoneUser</v>
      </c>
      <c r="G9811" t="str">
        <f>VLOOKUP(data[[#This Row],[id_customer]],customer[],2,FALSE)</f>
        <v>Hyman Gawke</v>
      </c>
      <c r="H9811" t="str">
        <f>data[[#This Row],[id_customer]]&amp;data[[#This Row],[id_campaign]]</f>
        <v>C0620cam14</v>
      </c>
      <c r="I9811">
        <f>DATEDIF(data[[#This Row],[join_date]],data[[#This Row],[buy_date]],"M")</f>
        <v>3</v>
      </c>
    </row>
    <row r="9812" spans="1:9" x14ac:dyDescent="0.25">
      <c r="A9812" t="s">
        <v>2521</v>
      </c>
      <c r="B9812" t="s">
        <v>30</v>
      </c>
      <c r="C9812" s="1">
        <v>44918</v>
      </c>
      <c r="D9812" s="1">
        <v>45045</v>
      </c>
      <c r="E9812">
        <f>VLOOKUP(data[[#This Row],[id_campaign]],campaign[],4,FALSE)</f>
        <v>28</v>
      </c>
      <c r="F9812" t="str">
        <f>VLOOKUP(data[[#This Row],[id_campaign]],campaign[],2,FALSE)</f>
        <v>NotNewCellphoneUser</v>
      </c>
      <c r="G9812" t="str">
        <f>VLOOKUP(data[[#This Row],[id_customer]],customer[],2,FALSE)</f>
        <v>Hyman Gawke</v>
      </c>
      <c r="H9812" t="str">
        <f>data[[#This Row],[id_customer]]&amp;data[[#This Row],[id_campaign]]</f>
        <v>C0620cam14</v>
      </c>
      <c r="I9812">
        <f>DATEDIF(data[[#This Row],[join_date]],data[[#This Row],[buy_date]],"M")</f>
        <v>4</v>
      </c>
    </row>
    <row r="9813" spans="1:9" x14ac:dyDescent="0.25">
      <c r="A9813" t="s">
        <v>2521</v>
      </c>
      <c r="B9813" t="s">
        <v>30</v>
      </c>
      <c r="C9813" s="1">
        <v>44918</v>
      </c>
      <c r="D9813" s="1">
        <v>45071</v>
      </c>
      <c r="E9813">
        <f>VLOOKUP(data[[#This Row],[id_campaign]],campaign[],4,FALSE)</f>
        <v>28</v>
      </c>
      <c r="F9813" t="str">
        <f>VLOOKUP(data[[#This Row],[id_campaign]],campaign[],2,FALSE)</f>
        <v>NotNewCellphoneUser</v>
      </c>
      <c r="G9813" t="str">
        <f>VLOOKUP(data[[#This Row],[id_customer]],customer[],2,FALSE)</f>
        <v>Hyman Gawke</v>
      </c>
      <c r="H9813" t="str">
        <f>data[[#This Row],[id_customer]]&amp;data[[#This Row],[id_campaign]]</f>
        <v>C0620cam14</v>
      </c>
      <c r="I9813">
        <f>DATEDIF(data[[#This Row],[join_date]],data[[#This Row],[buy_date]],"M")</f>
        <v>5</v>
      </c>
    </row>
    <row r="9814" spans="1:9" x14ac:dyDescent="0.25">
      <c r="A9814" t="s">
        <v>2521</v>
      </c>
      <c r="B9814" t="s">
        <v>30</v>
      </c>
      <c r="C9814" s="1">
        <v>44918</v>
      </c>
      <c r="D9814" s="1">
        <v>45084</v>
      </c>
      <c r="E9814">
        <f>VLOOKUP(data[[#This Row],[id_campaign]],campaign[],4,FALSE)</f>
        <v>28</v>
      </c>
      <c r="F9814" t="str">
        <f>VLOOKUP(data[[#This Row],[id_campaign]],campaign[],2,FALSE)</f>
        <v>NotNewCellphoneUser</v>
      </c>
      <c r="G9814" t="str">
        <f>VLOOKUP(data[[#This Row],[id_customer]],customer[],2,FALSE)</f>
        <v>Hyman Gawke</v>
      </c>
      <c r="H9814" t="str">
        <f>data[[#This Row],[id_customer]]&amp;data[[#This Row],[id_campaign]]</f>
        <v>C0620cam14</v>
      </c>
      <c r="I9814">
        <f>DATEDIF(data[[#This Row],[join_date]],data[[#This Row],[buy_date]],"M")</f>
        <v>5</v>
      </c>
    </row>
    <row r="9815" spans="1:9" x14ac:dyDescent="0.25">
      <c r="A9815" t="s">
        <v>2521</v>
      </c>
      <c r="B9815" t="s">
        <v>32</v>
      </c>
      <c r="C9815" s="1">
        <v>44961</v>
      </c>
      <c r="D9815" s="1">
        <v>44961</v>
      </c>
      <c r="E9815">
        <f>VLOOKUP(data[[#This Row],[id_campaign]],campaign[],4,FALSE)</f>
        <v>14</v>
      </c>
      <c r="F9815" t="str">
        <f>VLOOKUP(data[[#This Row],[id_campaign]],campaign[],2,FALSE)</f>
        <v>OwnsMotorcycle</v>
      </c>
      <c r="G9815" t="str">
        <f>VLOOKUP(data[[#This Row],[id_customer]],customer[],2,FALSE)</f>
        <v>Hyman Gawke</v>
      </c>
      <c r="H9815" t="str">
        <f>data[[#This Row],[id_customer]]&amp;data[[#This Row],[id_campaign]]</f>
        <v>C0620cam15</v>
      </c>
      <c r="I9815">
        <f>DATEDIF(data[[#This Row],[join_date]],data[[#This Row],[buy_date]],"M")</f>
        <v>0</v>
      </c>
    </row>
    <row r="9816" spans="1:9" x14ac:dyDescent="0.25">
      <c r="A9816" t="s">
        <v>2521</v>
      </c>
      <c r="B9816" t="s">
        <v>32</v>
      </c>
      <c r="C9816" s="1">
        <v>44961</v>
      </c>
      <c r="D9816" s="1">
        <v>45001</v>
      </c>
      <c r="E9816">
        <f>VLOOKUP(data[[#This Row],[id_campaign]],campaign[],4,FALSE)</f>
        <v>14</v>
      </c>
      <c r="F9816" t="str">
        <f>VLOOKUP(data[[#This Row],[id_campaign]],campaign[],2,FALSE)</f>
        <v>OwnsMotorcycle</v>
      </c>
      <c r="G9816" t="str">
        <f>VLOOKUP(data[[#This Row],[id_customer]],customer[],2,FALSE)</f>
        <v>Hyman Gawke</v>
      </c>
      <c r="H9816" t="str">
        <f>data[[#This Row],[id_customer]]&amp;data[[#This Row],[id_campaign]]</f>
        <v>C0620cam15</v>
      </c>
      <c r="I9816">
        <f>DATEDIF(data[[#This Row],[join_date]],data[[#This Row],[buy_date]],"M")</f>
        <v>1</v>
      </c>
    </row>
    <row r="9817" spans="1:9" x14ac:dyDescent="0.25">
      <c r="A9817" t="s">
        <v>2521</v>
      </c>
      <c r="B9817" t="s">
        <v>32</v>
      </c>
      <c r="C9817" s="1">
        <v>44961</v>
      </c>
      <c r="D9817" s="1">
        <v>45034</v>
      </c>
      <c r="E9817">
        <f>VLOOKUP(data[[#This Row],[id_campaign]],campaign[],4,FALSE)</f>
        <v>14</v>
      </c>
      <c r="F9817" t="str">
        <f>VLOOKUP(data[[#This Row],[id_campaign]],campaign[],2,FALSE)</f>
        <v>OwnsMotorcycle</v>
      </c>
      <c r="G9817" t="str">
        <f>VLOOKUP(data[[#This Row],[id_customer]],customer[],2,FALSE)</f>
        <v>Hyman Gawke</v>
      </c>
      <c r="H9817" t="str">
        <f>data[[#This Row],[id_customer]]&amp;data[[#This Row],[id_campaign]]</f>
        <v>C0620cam15</v>
      </c>
      <c r="I9817">
        <f>DATEDIF(data[[#This Row],[join_date]],data[[#This Row],[buy_date]],"M")</f>
        <v>2</v>
      </c>
    </row>
    <row r="9818" spans="1:9" x14ac:dyDescent="0.25">
      <c r="A9818" t="s">
        <v>2521</v>
      </c>
      <c r="B9818" t="s">
        <v>32</v>
      </c>
      <c r="C9818" s="1">
        <v>44961</v>
      </c>
      <c r="D9818" s="1">
        <v>45053</v>
      </c>
      <c r="E9818">
        <f>VLOOKUP(data[[#This Row],[id_campaign]],campaign[],4,FALSE)</f>
        <v>14</v>
      </c>
      <c r="F9818" t="str">
        <f>VLOOKUP(data[[#This Row],[id_campaign]],campaign[],2,FALSE)</f>
        <v>OwnsMotorcycle</v>
      </c>
      <c r="G9818" t="str">
        <f>VLOOKUP(data[[#This Row],[id_customer]],customer[],2,FALSE)</f>
        <v>Hyman Gawke</v>
      </c>
      <c r="H9818" t="str">
        <f>data[[#This Row],[id_customer]]&amp;data[[#This Row],[id_campaign]]</f>
        <v>C0620cam15</v>
      </c>
      <c r="I9818">
        <f>DATEDIF(data[[#This Row],[join_date]],data[[#This Row],[buy_date]],"M")</f>
        <v>3</v>
      </c>
    </row>
    <row r="9819" spans="1:9" x14ac:dyDescent="0.25">
      <c r="A9819" t="s">
        <v>2525</v>
      </c>
      <c r="B9819" t="s">
        <v>14</v>
      </c>
      <c r="C9819" s="1">
        <v>44808</v>
      </c>
      <c r="D9819" s="1">
        <v>44808</v>
      </c>
      <c r="E9819">
        <f>VLOOKUP(data[[#This Row],[id_campaign]],campaign[],4,FALSE)</f>
        <v>13</v>
      </c>
      <c r="F9819" t="str">
        <f>VLOOKUP(data[[#This Row],[id_campaign]],campaign[],2,FALSE)</f>
        <v>Homeownership</v>
      </c>
      <c r="G9819" t="str">
        <f>VLOOKUP(data[[#This Row],[id_customer]],customer[],2,FALSE)</f>
        <v>Charita Prisk</v>
      </c>
      <c r="H9819" t="str">
        <f>data[[#This Row],[id_customer]]&amp;data[[#This Row],[id_campaign]]</f>
        <v>C0621cam06</v>
      </c>
      <c r="I9819">
        <f>DATEDIF(data[[#This Row],[join_date]],data[[#This Row],[buy_date]],"M")</f>
        <v>0</v>
      </c>
    </row>
    <row r="9820" spans="1:9" x14ac:dyDescent="0.25">
      <c r="A9820" t="s">
        <v>2525</v>
      </c>
      <c r="B9820" t="s">
        <v>14</v>
      </c>
      <c r="C9820" s="1">
        <v>44808</v>
      </c>
      <c r="D9820" s="1">
        <v>44841</v>
      </c>
      <c r="E9820">
        <f>VLOOKUP(data[[#This Row],[id_campaign]],campaign[],4,FALSE)</f>
        <v>13</v>
      </c>
      <c r="F9820" t="str">
        <f>VLOOKUP(data[[#This Row],[id_campaign]],campaign[],2,FALSE)</f>
        <v>Homeownership</v>
      </c>
      <c r="G9820" t="str">
        <f>VLOOKUP(data[[#This Row],[id_customer]],customer[],2,FALSE)</f>
        <v>Charita Prisk</v>
      </c>
      <c r="H9820" t="str">
        <f>data[[#This Row],[id_customer]]&amp;data[[#This Row],[id_campaign]]</f>
        <v>C0621cam06</v>
      </c>
      <c r="I9820">
        <f>DATEDIF(data[[#This Row],[join_date]],data[[#This Row],[buy_date]],"M")</f>
        <v>1</v>
      </c>
    </row>
    <row r="9821" spans="1:9" x14ac:dyDescent="0.25">
      <c r="A9821" t="s">
        <v>2525</v>
      </c>
      <c r="B9821" t="s">
        <v>14</v>
      </c>
      <c r="C9821" s="1">
        <v>44808</v>
      </c>
      <c r="D9821" s="1">
        <v>44870</v>
      </c>
      <c r="E9821">
        <f>VLOOKUP(data[[#This Row],[id_campaign]],campaign[],4,FALSE)</f>
        <v>13</v>
      </c>
      <c r="F9821" t="str">
        <f>VLOOKUP(data[[#This Row],[id_campaign]],campaign[],2,FALSE)</f>
        <v>Homeownership</v>
      </c>
      <c r="G9821" t="str">
        <f>VLOOKUP(data[[#This Row],[id_customer]],customer[],2,FALSE)</f>
        <v>Charita Prisk</v>
      </c>
      <c r="H9821" t="str">
        <f>data[[#This Row],[id_customer]]&amp;data[[#This Row],[id_campaign]]</f>
        <v>C0621cam06</v>
      </c>
      <c r="I9821">
        <f>DATEDIF(data[[#This Row],[join_date]],data[[#This Row],[buy_date]],"M")</f>
        <v>2</v>
      </c>
    </row>
    <row r="9822" spans="1:9" x14ac:dyDescent="0.25">
      <c r="A9822" t="s">
        <v>2525</v>
      </c>
      <c r="B9822" t="s">
        <v>14</v>
      </c>
      <c r="C9822" s="1">
        <v>44808</v>
      </c>
      <c r="D9822" s="1">
        <v>44906</v>
      </c>
      <c r="E9822">
        <f>VLOOKUP(data[[#This Row],[id_campaign]],campaign[],4,FALSE)</f>
        <v>13</v>
      </c>
      <c r="F9822" t="str">
        <f>VLOOKUP(data[[#This Row],[id_campaign]],campaign[],2,FALSE)</f>
        <v>Homeownership</v>
      </c>
      <c r="G9822" t="str">
        <f>VLOOKUP(data[[#This Row],[id_customer]],customer[],2,FALSE)</f>
        <v>Charita Prisk</v>
      </c>
      <c r="H9822" t="str">
        <f>data[[#This Row],[id_customer]]&amp;data[[#This Row],[id_campaign]]</f>
        <v>C0621cam06</v>
      </c>
      <c r="I9822">
        <f>DATEDIF(data[[#This Row],[join_date]],data[[#This Row],[buy_date]],"M")</f>
        <v>3</v>
      </c>
    </row>
    <row r="9823" spans="1:9" x14ac:dyDescent="0.25">
      <c r="A9823" t="s">
        <v>2525</v>
      </c>
      <c r="B9823" t="s">
        <v>14</v>
      </c>
      <c r="C9823" s="1">
        <v>44808</v>
      </c>
      <c r="D9823" s="1">
        <v>44938</v>
      </c>
      <c r="E9823">
        <f>VLOOKUP(data[[#This Row],[id_campaign]],campaign[],4,FALSE)</f>
        <v>13</v>
      </c>
      <c r="F9823" t="str">
        <f>VLOOKUP(data[[#This Row],[id_campaign]],campaign[],2,FALSE)</f>
        <v>Homeownership</v>
      </c>
      <c r="G9823" t="str">
        <f>VLOOKUP(data[[#This Row],[id_customer]],customer[],2,FALSE)</f>
        <v>Charita Prisk</v>
      </c>
      <c r="H9823" t="str">
        <f>data[[#This Row],[id_customer]]&amp;data[[#This Row],[id_campaign]]</f>
        <v>C0621cam06</v>
      </c>
      <c r="I9823">
        <f>DATEDIF(data[[#This Row],[join_date]],data[[#This Row],[buy_date]],"M")</f>
        <v>4</v>
      </c>
    </row>
    <row r="9824" spans="1:9" x14ac:dyDescent="0.25">
      <c r="A9824" t="s">
        <v>2525</v>
      </c>
      <c r="B9824" t="s">
        <v>14</v>
      </c>
      <c r="C9824" s="1">
        <v>44808</v>
      </c>
      <c r="D9824" s="1">
        <v>44971</v>
      </c>
      <c r="E9824">
        <f>VLOOKUP(data[[#This Row],[id_campaign]],campaign[],4,FALSE)</f>
        <v>13</v>
      </c>
      <c r="F9824" t="str">
        <f>VLOOKUP(data[[#This Row],[id_campaign]],campaign[],2,FALSE)</f>
        <v>Homeownership</v>
      </c>
      <c r="G9824" t="str">
        <f>VLOOKUP(data[[#This Row],[id_customer]],customer[],2,FALSE)</f>
        <v>Charita Prisk</v>
      </c>
      <c r="H9824" t="str">
        <f>data[[#This Row],[id_customer]]&amp;data[[#This Row],[id_campaign]]</f>
        <v>C0621cam06</v>
      </c>
      <c r="I9824">
        <f>DATEDIF(data[[#This Row],[join_date]],data[[#This Row],[buy_date]],"M")</f>
        <v>5</v>
      </c>
    </row>
    <row r="9825" spans="1:9" x14ac:dyDescent="0.25">
      <c r="A9825" t="s">
        <v>2525</v>
      </c>
      <c r="B9825" t="s">
        <v>14</v>
      </c>
      <c r="C9825" s="1">
        <v>44808</v>
      </c>
      <c r="D9825" s="1">
        <v>45025</v>
      </c>
      <c r="E9825">
        <f>VLOOKUP(data[[#This Row],[id_campaign]],campaign[],4,FALSE)</f>
        <v>13</v>
      </c>
      <c r="F9825" t="str">
        <f>VLOOKUP(data[[#This Row],[id_campaign]],campaign[],2,FALSE)</f>
        <v>Homeownership</v>
      </c>
      <c r="G9825" t="str">
        <f>VLOOKUP(data[[#This Row],[id_customer]],customer[],2,FALSE)</f>
        <v>Charita Prisk</v>
      </c>
      <c r="H9825" t="str">
        <f>data[[#This Row],[id_customer]]&amp;data[[#This Row],[id_campaign]]</f>
        <v>C0621cam06</v>
      </c>
      <c r="I9825">
        <f>DATEDIF(data[[#This Row],[join_date]],data[[#This Row],[buy_date]],"M")</f>
        <v>7</v>
      </c>
    </row>
    <row r="9826" spans="1:9" x14ac:dyDescent="0.25">
      <c r="A9826" t="s">
        <v>2525</v>
      </c>
      <c r="B9826" t="s">
        <v>14</v>
      </c>
      <c r="C9826" s="1">
        <v>44808</v>
      </c>
      <c r="D9826" s="1">
        <v>45064</v>
      </c>
      <c r="E9826">
        <f>VLOOKUP(data[[#This Row],[id_campaign]],campaign[],4,FALSE)</f>
        <v>13</v>
      </c>
      <c r="F9826" t="str">
        <f>VLOOKUP(data[[#This Row],[id_campaign]],campaign[],2,FALSE)</f>
        <v>Homeownership</v>
      </c>
      <c r="G9826" t="str">
        <f>VLOOKUP(data[[#This Row],[id_customer]],customer[],2,FALSE)</f>
        <v>Charita Prisk</v>
      </c>
      <c r="H9826" t="str">
        <f>data[[#This Row],[id_customer]]&amp;data[[#This Row],[id_campaign]]</f>
        <v>C0621cam06</v>
      </c>
      <c r="I9826">
        <f>DATEDIF(data[[#This Row],[join_date]],data[[#This Row],[buy_date]],"M")</f>
        <v>8</v>
      </c>
    </row>
    <row r="9827" spans="1:9" x14ac:dyDescent="0.25">
      <c r="A9827" t="s">
        <v>2525</v>
      </c>
      <c r="B9827" t="s">
        <v>34</v>
      </c>
      <c r="C9827" s="1">
        <v>45023</v>
      </c>
      <c r="D9827" s="1">
        <v>45023</v>
      </c>
      <c r="E9827">
        <f>VLOOKUP(data[[#This Row],[id_campaign]],campaign[],4,FALSE)</f>
        <v>16</v>
      </c>
      <c r="F9827" t="str">
        <f>VLOOKUP(data[[#This Row],[id_campaign]],campaign[],2,FALSE)</f>
        <v>MadeCallToRetentionTeam</v>
      </c>
      <c r="G9827" t="str">
        <f>VLOOKUP(data[[#This Row],[id_customer]],customer[],2,FALSE)</f>
        <v>Charita Prisk</v>
      </c>
      <c r="H9827" t="str">
        <f>data[[#This Row],[id_customer]]&amp;data[[#This Row],[id_campaign]]</f>
        <v>C0621cam16</v>
      </c>
      <c r="I9827">
        <f>DATEDIF(data[[#This Row],[join_date]],data[[#This Row],[buy_date]],"M")</f>
        <v>0</v>
      </c>
    </row>
    <row r="9828" spans="1:9" x14ac:dyDescent="0.25">
      <c r="A9828" t="s">
        <v>2525</v>
      </c>
      <c r="B9828" t="s">
        <v>34</v>
      </c>
      <c r="C9828" s="1">
        <v>45023</v>
      </c>
      <c r="D9828" s="1">
        <v>45065</v>
      </c>
      <c r="E9828">
        <f>VLOOKUP(data[[#This Row],[id_campaign]],campaign[],4,FALSE)</f>
        <v>16</v>
      </c>
      <c r="F9828" t="str">
        <f>VLOOKUP(data[[#This Row],[id_campaign]],campaign[],2,FALSE)</f>
        <v>MadeCallToRetentionTeam</v>
      </c>
      <c r="G9828" t="str">
        <f>VLOOKUP(data[[#This Row],[id_customer]],customer[],2,FALSE)</f>
        <v>Charita Prisk</v>
      </c>
      <c r="H9828" t="str">
        <f>data[[#This Row],[id_customer]]&amp;data[[#This Row],[id_campaign]]</f>
        <v>C0621cam16</v>
      </c>
      <c r="I9828">
        <f>DATEDIF(data[[#This Row],[join_date]],data[[#This Row],[buy_date]],"M")</f>
        <v>1</v>
      </c>
    </row>
    <row r="9829" spans="1:9" x14ac:dyDescent="0.25">
      <c r="A9829" t="s">
        <v>2529</v>
      </c>
      <c r="B9829" t="s">
        <v>34</v>
      </c>
      <c r="C9829" s="1">
        <v>44731</v>
      </c>
      <c r="D9829" s="1">
        <v>44731</v>
      </c>
      <c r="E9829">
        <f>VLOOKUP(data[[#This Row],[id_campaign]],campaign[],4,FALSE)</f>
        <v>16</v>
      </c>
      <c r="F9829" t="str">
        <f>VLOOKUP(data[[#This Row],[id_campaign]],campaign[],2,FALSE)</f>
        <v>MadeCallToRetentionTeam</v>
      </c>
      <c r="G9829" t="str">
        <f>VLOOKUP(data[[#This Row],[id_customer]],customer[],2,FALSE)</f>
        <v>Garv Fowls</v>
      </c>
      <c r="H9829" t="str">
        <f>data[[#This Row],[id_customer]]&amp;data[[#This Row],[id_campaign]]</f>
        <v>C0622cam16</v>
      </c>
      <c r="I9829">
        <f>DATEDIF(data[[#This Row],[join_date]],data[[#This Row],[buy_date]],"M")</f>
        <v>0</v>
      </c>
    </row>
    <row r="9830" spans="1:9" x14ac:dyDescent="0.25">
      <c r="A9830" t="s">
        <v>2529</v>
      </c>
      <c r="B9830" t="s">
        <v>34</v>
      </c>
      <c r="C9830" s="1">
        <v>44731</v>
      </c>
      <c r="D9830" s="1">
        <v>44802</v>
      </c>
      <c r="E9830">
        <f>VLOOKUP(data[[#This Row],[id_campaign]],campaign[],4,FALSE)</f>
        <v>16</v>
      </c>
      <c r="F9830" t="str">
        <f>VLOOKUP(data[[#This Row],[id_campaign]],campaign[],2,FALSE)</f>
        <v>MadeCallToRetentionTeam</v>
      </c>
      <c r="G9830" t="str">
        <f>VLOOKUP(data[[#This Row],[id_customer]],customer[],2,FALSE)</f>
        <v>Garv Fowls</v>
      </c>
      <c r="H9830" t="str">
        <f>data[[#This Row],[id_customer]]&amp;data[[#This Row],[id_campaign]]</f>
        <v>C0622cam16</v>
      </c>
      <c r="I9830">
        <f>DATEDIF(data[[#This Row],[join_date]],data[[#This Row],[buy_date]],"M")</f>
        <v>2</v>
      </c>
    </row>
    <row r="9831" spans="1:9" x14ac:dyDescent="0.25">
      <c r="A9831" t="s">
        <v>2529</v>
      </c>
      <c r="B9831" t="s">
        <v>34</v>
      </c>
      <c r="C9831" s="1">
        <v>44731</v>
      </c>
      <c r="D9831" s="1">
        <v>44857</v>
      </c>
      <c r="E9831">
        <f>VLOOKUP(data[[#This Row],[id_campaign]],campaign[],4,FALSE)</f>
        <v>16</v>
      </c>
      <c r="F9831" t="str">
        <f>VLOOKUP(data[[#This Row],[id_campaign]],campaign[],2,FALSE)</f>
        <v>MadeCallToRetentionTeam</v>
      </c>
      <c r="G9831" t="str">
        <f>VLOOKUP(data[[#This Row],[id_customer]],customer[],2,FALSE)</f>
        <v>Garv Fowls</v>
      </c>
      <c r="H9831" t="str">
        <f>data[[#This Row],[id_customer]]&amp;data[[#This Row],[id_campaign]]</f>
        <v>C0622cam16</v>
      </c>
      <c r="I9831">
        <f>DATEDIF(data[[#This Row],[join_date]],data[[#This Row],[buy_date]],"M")</f>
        <v>4</v>
      </c>
    </row>
    <row r="9832" spans="1:9" x14ac:dyDescent="0.25">
      <c r="A9832" t="s">
        <v>2529</v>
      </c>
      <c r="B9832" t="s">
        <v>34</v>
      </c>
      <c r="C9832" s="1">
        <v>44731</v>
      </c>
      <c r="D9832" s="1">
        <v>44867</v>
      </c>
      <c r="E9832">
        <f>VLOOKUP(data[[#This Row],[id_campaign]],campaign[],4,FALSE)</f>
        <v>16</v>
      </c>
      <c r="F9832" t="str">
        <f>VLOOKUP(data[[#This Row],[id_campaign]],campaign[],2,FALSE)</f>
        <v>MadeCallToRetentionTeam</v>
      </c>
      <c r="G9832" t="str">
        <f>VLOOKUP(data[[#This Row],[id_customer]],customer[],2,FALSE)</f>
        <v>Garv Fowls</v>
      </c>
      <c r="H9832" t="str">
        <f>data[[#This Row],[id_customer]]&amp;data[[#This Row],[id_campaign]]</f>
        <v>C0622cam16</v>
      </c>
      <c r="I9832">
        <f>DATEDIF(data[[#This Row],[join_date]],data[[#This Row],[buy_date]],"M")</f>
        <v>4</v>
      </c>
    </row>
    <row r="9833" spans="1:9" x14ac:dyDescent="0.25">
      <c r="A9833" t="s">
        <v>2529</v>
      </c>
      <c r="B9833" t="s">
        <v>34</v>
      </c>
      <c r="C9833" s="1">
        <v>44731</v>
      </c>
      <c r="D9833" s="1">
        <v>44916</v>
      </c>
      <c r="E9833">
        <f>VLOOKUP(data[[#This Row],[id_campaign]],campaign[],4,FALSE)</f>
        <v>16</v>
      </c>
      <c r="F9833" t="str">
        <f>VLOOKUP(data[[#This Row],[id_campaign]],campaign[],2,FALSE)</f>
        <v>MadeCallToRetentionTeam</v>
      </c>
      <c r="G9833" t="str">
        <f>VLOOKUP(data[[#This Row],[id_customer]],customer[],2,FALSE)</f>
        <v>Garv Fowls</v>
      </c>
      <c r="H9833" t="str">
        <f>data[[#This Row],[id_customer]]&amp;data[[#This Row],[id_campaign]]</f>
        <v>C0622cam16</v>
      </c>
      <c r="I9833">
        <f>DATEDIF(data[[#This Row],[join_date]],data[[#This Row],[buy_date]],"M")</f>
        <v>6</v>
      </c>
    </row>
    <row r="9834" spans="1:9" x14ac:dyDescent="0.25">
      <c r="A9834" t="s">
        <v>2529</v>
      </c>
      <c r="B9834" t="s">
        <v>34</v>
      </c>
      <c r="C9834" s="1">
        <v>44731</v>
      </c>
      <c r="D9834" s="1">
        <v>44928</v>
      </c>
      <c r="E9834">
        <f>VLOOKUP(data[[#This Row],[id_campaign]],campaign[],4,FALSE)</f>
        <v>16</v>
      </c>
      <c r="F9834" t="str">
        <f>VLOOKUP(data[[#This Row],[id_campaign]],campaign[],2,FALSE)</f>
        <v>MadeCallToRetentionTeam</v>
      </c>
      <c r="G9834" t="str">
        <f>VLOOKUP(data[[#This Row],[id_customer]],customer[],2,FALSE)</f>
        <v>Garv Fowls</v>
      </c>
      <c r="H9834" t="str">
        <f>data[[#This Row],[id_customer]]&amp;data[[#This Row],[id_campaign]]</f>
        <v>C0622cam16</v>
      </c>
      <c r="I9834">
        <f>DATEDIF(data[[#This Row],[join_date]],data[[#This Row],[buy_date]],"M")</f>
        <v>6</v>
      </c>
    </row>
    <row r="9835" spans="1:9" x14ac:dyDescent="0.25">
      <c r="A9835" t="s">
        <v>2529</v>
      </c>
      <c r="B9835" t="s">
        <v>34</v>
      </c>
      <c r="C9835" s="1">
        <v>44731</v>
      </c>
      <c r="D9835" s="1">
        <v>44958</v>
      </c>
      <c r="E9835">
        <f>VLOOKUP(data[[#This Row],[id_campaign]],campaign[],4,FALSE)</f>
        <v>16</v>
      </c>
      <c r="F9835" t="str">
        <f>VLOOKUP(data[[#This Row],[id_campaign]],campaign[],2,FALSE)</f>
        <v>MadeCallToRetentionTeam</v>
      </c>
      <c r="G9835" t="str">
        <f>VLOOKUP(data[[#This Row],[id_customer]],customer[],2,FALSE)</f>
        <v>Garv Fowls</v>
      </c>
      <c r="H9835" t="str">
        <f>data[[#This Row],[id_customer]]&amp;data[[#This Row],[id_campaign]]</f>
        <v>C0622cam16</v>
      </c>
      <c r="I9835">
        <f>DATEDIF(data[[#This Row],[join_date]],data[[#This Row],[buy_date]],"M")</f>
        <v>7</v>
      </c>
    </row>
    <row r="9836" spans="1:9" x14ac:dyDescent="0.25">
      <c r="A9836" t="s">
        <v>2529</v>
      </c>
      <c r="B9836" t="s">
        <v>34</v>
      </c>
      <c r="C9836" s="1">
        <v>44731</v>
      </c>
      <c r="D9836" s="1">
        <v>44986</v>
      </c>
      <c r="E9836">
        <f>VLOOKUP(data[[#This Row],[id_campaign]],campaign[],4,FALSE)</f>
        <v>16</v>
      </c>
      <c r="F9836" t="str">
        <f>VLOOKUP(data[[#This Row],[id_campaign]],campaign[],2,FALSE)</f>
        <v>MadeCallToRetentionTeam</v>
      </c>
      <c r="G9836" t="str">
        <f>VLOOKUP(data[[#This Row],[id_customer]],customer[],2,FALSE)</f>
        <v>Garv Fowls</v>
      </c>
      <c r="H9836" t="str">
        <f>data[[#This Row],[id_customer]]&amp;data[[#This Row],[id_campaign]]</f>
        <v>C0622cam16</v>
      </c>
      <c r="I9836">
        <f>DATEDIF(data[[#This Row],[join_date]],data[[#This Row],[buy_date]],"M")</f>
        <v>8</v>
      </c>
    </row>
    <row r="9837" spans="1:9" x14ac:dyDescent="0.25">
      <c r="A9837" t="s">
        <v>2529</v>
      </c>
      <c r="B9837" t="s">
        <v>34</v>
      </c>
      <c r="C9837" s="1">
        <v>44731</v>
      </c>
      <c r="D9837" s="1">
        <v>45047</v>
      </c>
      <c r="E9837">
        <f>VLOOKUP(data[[#This Row],[id_campaign]],campaign[],4,FALSE)</f>
        <v>16</v>
      </c>
      <c r="F9837" t="str">
        <f>VLOOKUP(data[[#This Row],[id_campaign]],campaign[],2,FALSE)</f>
        <v>MadeCallToRetentionTeam</v>
      </c>
      <c r="G9837" t="str">
        <f>VLOOKUP(data[[#This Row],[id_customer]],customer[],2,FALSE)</f>
        <v>Garv Fowls</v>
      </c>
      <c r="H9837" t="str">
        <f>data[[#This Row],[id_customer]]&amp;data[[#This Row],[id_campaign]]</f>
        <v>C0622cam16</v>
      </c>
      <c r="I9837">
        <f>DATEDIF(data[[#This Row],[join_date]],data[[#This Row],[buy_date]],"M")</f>
        <v>10</v>
      </c>
    </row>
    <row r="9838" spans="1:9" x14ac:dyDescent="0.25">
      <c r="A9838" t="s">
        <v>2529</v>
      </c>
      <c r="B9838" t="s">
        <v>26</v>
      </c>
      <c r="C9838" s="1">
        <v>45028</v>
      </c>
      <c r="D9838" s="1">
        <v>45028</v>
      </c>
      <c r="E9838">
        <f>VLOOKUP(data[[#This Row],[id_campaign]],campaign[],4,FALSE)</f>
        <v>65</v>
      </c>
      <c r="F9838" t="str">
        <f>VLOOKUP(data[[#This Row],[id_campaign]],campaign[],2,FALSE)</f>
        <v>HasCreditCard</v>
      </c>
      <c r="G9838" t="str">
        <f>VLOOKUP(data[[#This Row],[id_customer]],customer[],2,FALSE)</f>
        <v>Garv Fowls</v>
      </c>
      <c r="H9838" t="str">
        <f>data[[#This Row],[id_customer]]&amp;data[[#This Row],[id_campaign]]</f>
        <v>C0622cam12</v>
      </c>
      <c r="I9838">
        <f>DATEDIF(data[[#This Row],[join_date]],data[[#This Row],[buy_date]],"M")</f>
        <v>0</v>
      </c>
    </row>
    <row r="9839" spans="1:9" x14ac:dyDescent="0.25">
      <c r="A9839" t="s">
        <v>2529</v>
      </c>
      <c r="B9839" t="s">
        <v>26</v>
      </c>
      <c r="C9839" s="1">
        <v>45028</v>
      </c>
      <c r="D9839" s="1">
        <v>45059</v>
      </c>
      <c r="E9839">
        <f>VLOOKUP(data[[#This Row],[id_campaign]],campaign[],4,FALSE)</f>
        <v>65</v>
      </c>
      <c r="F9839" t="str">
        <f>VLOOKUP(data[[#This Row],[id_campaign]],campaign[],2,FALSE)</f>
        <v>HasCreditCard</v>
      </c>
      <c r="G9839" t="str">
        <f>VLOOKUP(data[[#This Row],[id_customer]],customer[],2,FALSE)</f>
        <v>Garv Fowls</v>
      </c>
      <c r="H9839" t="str">
        <f>data[[#This Row],[id_customer]]&amp;data[[#This Row],[id_campaign]]</f>
        <v>C0622cam12</v>
      </c>
      <c r="I9839">
        <f>DATEDIF(data[[#This Row],[join_date]],data[[#This Row],[buy_date]],"M")</f>
        <v>1</v>
      </c>
    </row>
    <row r="9840" spans="1:9" x14ac:dyDescent="0.25">
      <c r="A9840" t="s">
        <v>2533</v>
      </c>
      <c r="B9840" t="s">
        <v>12</v>
      </c>
      <c r="C9840" s="1">
        <v>44686</v>
      </c>
      <c r="D9840" s="1">
        <v>44686</v>
      </c>
      <c r="E9840">
        <f>VLOOKUP(data[[#This Row],[id_campaign]],campaign[],4,FALSE)</f>
        <v>22</v>
      </c>
      <c r="F9840" t="str">
        <f>VLOOKUP(data[[#This Row],[id_campaign]],campaign[],2,FALSE)</f>
        <v>RVOwner</v>
      </c>
      <c r="G9840" t="str">
        <f>VLOOKUP(data[[#This Row],[id_customer]],customer[],2,FALSE)</f>
        <v>Henriette Olek</v>
      </c>
      <c r="H9840" t="str">
        <f>data[[#This Row],[id_customer]]&amp;data[[#This Row],[id_campaign]]</f>
        <v>C0623cam05</v>
      </c>
      <c r="I9840">
        <f>DATEDIF(data[[#This Row],[join_date]],data[[#This Row],[buy_date]],"M")</f>
        <v>0</v>
      </c>
    </row>
    <row r="9841" spans="1:9" x14ac:dyDescent="0.25">
      <c r="A9841" t="s">
        <v>2533</v>
      </c>
      <c r="B9841" t="s">
        <v>12</v>
      </c>
      <c r="C9841" s="1">
        <v>44686</v>
      </c>
      <c r="D9841" s="1">
        <v>44724</v>
      </c>
      <c r="E9841">
        <f>VLOOKUP(data[[#This Row],[id_campaign]],campaign[],4,FALSE)</f>
        <v>22</v>
      </c>
      <c r="F9841" t="str">
        <f>VLOOKUP(data[[#This Row],[id_campaign]],campaign[],2,FALSE)</f>
        <v>RVOwner</v>
      </c>
      <c r="G9841" t="str">
        <f>VLOOKUP(data[[#This Row],[id_customer]],customer[],2,FALSE)</f>
        <v>Henriette Olek</v>
      </c>
      <c r="H9841" t="str">
        <f>data[[#This Row],[id_customer]]&amp;data[[#This Row],[id_campaign]]</f>
        <v>C0623cam05</v>
      </c>
      <c r="I9841">
        <f>DATEDIF(data[[#This Row],[join_date]],data[[#This Row],[buy_date]],"M")</f>
        <v>1</v>
      </c>
    </row>
    <row r="9842" spans="1:9" x14ac:dyDescent="0.25">
      <c r="A9842" t="s">
        <v>2533</v>
      </c>
      <c r="B9842" t="s">
        <v>12</v>
      </c>
      <c r="C9842" s="1">
        <v>44686</v>
      </c>
      <c r="D9842" s="1">
        <v>44759</v>
      </c>
      <c r="E9842">
        <f>VLOOKUP(data[[#This Row],[id_campaign]],campaign[],4,FALSE)</f>
        <v>22</v>
      </c>
      <c r="F9842" t="str">
        <f>VLOOKUP(data[[#This Row],[id_campaign]],campaign[],2,FALSE)</f>
        <v>RVOwner</v>
      </c>
      <c r="G9842" t="str">
        <f>VLOOKUP(data[[#This Row],[id_customer]],customer[],2,FALSE)</f>
        <v>Henriette Olek</v>
      </c>
      <c r="H9842" t="str">
        <f>data[[#This Row],[id_customer]]&amp;data[[#This Row],[id_campaign]]</f>
        <v>C0623cam05</v>
      </c>
      <c r="I9842">
        <f>DATEDIF(data[[#This Row],[join_date]],data[[#This Row],[buy_date]],"M")</f>
        <v>2</v>
      </c>
    </row>
    <row r="9843" spans="1:9" x14ac:dyDescent="0.25">
      <c r="A9843" t="s">
        <v>2533</v>
      </c>
      <c r="B9843" t="s">
        <v>12</v>
      </c>
      <c r="C9843" s="1">
        <v>44686</v>
      </c>
      <c r="D9843" s="1">
        <v>44784</v>
      </c>
      <c r="E9843">
        <f>VLOOKUP(data[[#This Row],[id_campaign]],campaign[],4,FALSE)</f>
        <v>22</v>
      </c>
      <c r="F9843" t="str">
        <f>VLOOKUP(data[[#This Row],[id_campaign]],campaign[],2,FALSE)</f>
        <v>RVOwner</v>
      </c>
      <c r="G9843" t="str">
        <f>VLOOKUP(data[[#This Row],[id_customer]],customer[],2,FALSE)</f>
        <v>Henriette Olek</v>
      </c>
      <c r="H9843" t="str">
        <f>data[[#This Row],[id_customer]]&amp;data[[#This Row],[id_campaign]]</f>
        <v>C0623cam05</v>
      </c>
      <c r="I9843">
        <f>DATEDIF(data[[#This Row],[join_date]],data[[#This Row],[buy_date]],"M")</f>
        <v>3</v>
      </c>
    </row>
    <row r="9844" spans="1:9" x14ac:dyDescent="0.25">
      <c r="A9844" t="s">
        <v>2533</v>
      </c>
      <c r="B9844" t="s">
        <v>12</v>
      </c>
      <c r="C9844" s="1">
        <v>44686</v>
      </c>
      <c r="D9844" s="1">
        <v>44813</v>
      </c>
      <c r="E9844">
        <f>VLOOKUP(data[[#This Row],[id_campaign]],campaign[],4,FALSE)</f>
        <v>22</v>
      </c>
      <c r="F9844" t="str">
        <f>VLOOKUP(data[[#This Row],[id_campaign]],campaign[],2,FALSE)</f>
        <v>RVOwner</v>
      </c>
      <c r="G9844" t="str">
        <f>VLOOKUP(data[[#This Row],[id_customer]],customer[],2,FALSE)</f>
        <v>Henriette Olek</v>
      </c>
      <c r="H9844" t="str">
        <f>data[[#This Row],[id_customer]]&amp;data[[#This Row],[id_campaign]]</f>
        <v>C0623cam05</v>
      </c>
      <c r="I9844">
        <f>DATEDIF(data[[#This Row],[join_date]],data[[#This Row],[buy_date]],"M")</f>
        <v>4</v>
      </c>
    </row>
    <row r="9845" spans="1:9" x14ac:dyDescent="0.25">
      <c r="A9845" t="s">
        <v>2533</v>
      </c>
      <c r="B9845" t="s">
        <v>12</v>
      </c>
      <c r="C9845" s="1">
        <v>44686</v>
      </c>
      <c r="D9845" s="1">
        <v>44852</v>
      </c>
      <c r="E9845">
        <f>VLOOKUP(data[[#This Row],[id_campaign]],campaign[],4,FALSE)</f>
        <v>22</v>
      </c>
      <c r="F9845" t="str">
        <f>VLOOKUP(data[[#This Row],[id_campaign]],campaign[],2,FALSE)</f>
        <v>RVOwner</v>
      </c>
      <c r="G9845" t="str">
        <f>VLOOKUP(data[[#This Row],[id_customer]],customer[],2,FALSE)</f>
        <v>Henriette Olek</v>
      </c>
      <c r="H9845" t="str">
        <f>data[[#This Row],[id_customer]]&amp;data[[#This Row],[id_campaign]]</f>
        <v>C0623cam05</v>
      </c>
      <c r="I9845">
        <f>DATEDIF(data[[#This Row],[join_date]],data[[#This Row],[buy_date]],"M")</f>
        <v>5</v>
      </c>
    </row>
    <row r="9846" spans="1:9" x14ac:dyDescent="0.25">
      <c r="A9846" t="s">
        <v>2533</v>
      </c>
      <c r="B9846" t="s">
        <v>12</v>
      </c>
      <c r="C9846" s="1">
        <v>44686</v>
      </c>
      <c r="D9846" s="1">
        <v>44875</v>
      </c>
      <c r="E9846">
        <f>VLOOKUP(data[[#This Row],[id_campaign]],campaign[],4,FALSE)</f>
        <v>22</v>
      </c>
      <c r="F9846" t="str">
        <f>VLOOKUP(data[[#This Row],[id_campaign]],campaign[],2,FALSE)</f>
        <v>RVOwner</v>
      </c>
      <c r="G9846" t="str">
        <f>VLOOKUP(data[[#This Row],[id_customer]],customer[],2,FALSE)</f>
        <v>Henriette Olek</v>
      </c>
      <c r="H9846" t="str">
        <f>data[[#This Row],[id_customer]]&amp;data[[#This Row],[id_campaign]]</f>
        <v>C0623cam05</v>
      </c>
      <c r="I9846">
        <f>DATEDIF(data[[#This Row],[join_date]],data[[#This Row],[buy_date]],"M")</f>
        <v>6</v>
      </c>
    </row>
    <row r="9847" spans="1:9" x14ac:dyDescent="0.25">
      <c r="A9847" t="s">
        <v>2533</v>
      </c>
      <c r="B9847" t="s">
        <v>12</v>
      </c>
      <c r="C9847" s="1">
        <v>44686</v>
      </c>
      <c r="D9847" s="1">
        <v>44909</v>
      </c>
      <c r="E9847">
        <f>VLOOKUP(data[[#This Row],[id_campaign]],campaign[],4,FALSE)</f>
        <v>22</v>
      </c>
      <c r="F9847" t="str">
        <f>VLOOKUP(data[[#This Row],[id_campaign]],campaign[],2,FALSE)</f>
        <v>RVOwner</v>
      </c>
      <c r="G9847" t="str">
        <f>VLOOKUP(data[[#This Row],[id_customer]],customer[],2,FALSE)</f>
        <v>Henriette Olek</v>
      </c>
      <c r="H9847" t="str">
        <f>data[[#This Row],[id_customer]]&amp;data[[#This Row],[id_campaign]]</f>
        <v>C0623cam05</v>
      </c>
      <c r="I9847">
        <f>DATEDIF(data[[#This Row],[join_date]],data[[#This Row],[buy_date]],"M")</f>
        <v>7</v>
      </c>
    </row>
    <row r="9848" spans="1:9" x14ac:dyDescent="0.25">
      <c r="A9848" t="s">
        <v>2533</v>
      </c>
      <c r="B9848" t="s">
        <v>12</v>
      </c>
      <c r="C9848" s="1">
        <v>44686</v>
      </c>
      <c r="D9848" s="1">
        <v>44974</v>
      </c>
      <c r="E9848">
        <f>VLOOKUP(data[[#This Row],[id_campaign]],campaign[],4,FALSE)</f>
        <v>22</v>
      </c>
      <c r="F9848" t="str">
        <f>VLOOKUP(data[[#This Row],[id_campaign]],campaign[],2,FALSE)</f>
        <v>RVOwner</v>
      </c>
      <c r="G9848" t="str">
        <f>VLOOKUP(data[[#This Row],[id_customer]],customer[],2,FALSE)</f>
        <v>Henriette Olek</v>
      </c>
      <c r="H9848" t="str">
        <f>data[[#This Row],[id_customer]]&amp;data[[#This Row],[id_campaign]]</f>
        <v>C0623cam05</v>
      </c>
      <c r="I9848">
        <f>DATEDIF(data[[#This Row],[join_date]],data[[#This Row],[buy_date]],"M")</f>
        <v>9</v>
      </c>
    </row>
    <row r="9849" spans="1:9" x14ac:dyDescent="0.25">
      <c r="A9849" t="s">
        <v>2533</v>
      </c>
      <c r="B9849" t="s">
        <v>12</v>
      </c>
      <c r="C9849" s="1">
        <v>44686</v>
      </c>
      <c r="D9849" s="1">
        <v>44999</v>
      </c>
      <c r="E9849">
        <f>VLOOKUP(data[[#This Row],[id_campaign]],campaign[],4,FALSE)</f>
        <v>22</v>
      </c>
      <c r="F9849" t="str">
        <f>VLOOKUP(data[[#This Row],[id_campaign]],campaign[],2,FALSE)</f>
        <v>RVOwner</v>
      </c>
      <c r="G9849" t="str">
        <f>VLOOKUP(data[[#This Row],[id_customer]],customer[],2,FALSE)</f>
        <v>Henriette Olek</v>
      </c>
      <c r="H9849" t="str">
        <f>data[[#This Row],[id_customer]]&amp;data[[#This Row],[id_campaign]]</f>
        <v>C0623cam05</v>
      </c>
      <c r="I9849">
        <f>DATEDIF(data[[#This Row],[join_date]],data[[#This Row],[buy_date]],"M")</f>
        <v>10</v>
      </c>
    </row>
    <row r="9850" spans="1:9" x14ac:dyDescent="0.25">
      <c r="A9850" t="s">
        <v>2533</v>
      </c>
      <c r="B9850" t="s">
        <v>12</v>
      </c>
      <c r="C9850" s="1">
        <v>44686</v>
      </c>
      <c r="D9850" s="1">
        <v>45029</v>
      </c>
      <c r="E9850">
        <f>VLOOKUP(data[[#This Row],[id_campaign]],campaign[],4,FALSE)</f>
        <v>22</v>
      </c>
      <c r="F9850" t="str">
        <f>VLOOKUP(data[[#This Row],[id_campaign]],campaign[],2,FALSE)</f>
        <v>RVOwner</v>
      </c>
      <c r="G9850" t="str">
        <f>VLOOKUP(data[[#This Row],[id_customer]],customer[],2,FALSE)</f>
        <v>Henriette Olek</v>
      </c>
      <c r="H9850" t="str">
        <f>data[[#This Row],[id_customer]]&amp;data[[#This Row],[id_campaign]]</f>
        <v>C0623cam05</v>
      </c>
      <c r="I9850">
        <f>DATEDIF(data[[#This Row],[join_date]],data[[#This Row],[buy_date]],"M")</f>
        <v>11</v>
      </c>
    </row>
    <row r="9851" spans="1:9" x14ac:dyDescent="0.25">
      <c r="A9851" t="s">
        <v>2533</v>
      </c>
      <c r="B9851" t="s">
        <v>12</v>
      </c>
      <c r="C9851" s="1">
        <v>44686</v>
      </c>
      <c r="D9851" s="1">
        <v>45059</v>
      </c>
      <c r="E9851">
        <f>VLOOKUP(data[[#This Row],[id_campaign]],campaign[],4,FALSE)</f>
        <v>22</v>
      </c>
      <c r="F9851" t="str">
        <f>VLOOKUP(data[[#This Row],[id_campaign]],campaign[],2,FALSE)</f>
        <v>RVOwner</v>
      </c>
      <c r="G9851" t="str">
        <f>VLOOKUP(data[[#This Row],[id_customer]],customer[],2,FALSE)</f>
        <v>Henriette Olek</v>
      </c>
      <c r="H9851" t="str">
        <f>data[[#This Row],[id_customer]]&amp;data[[#This Row],[id_campaign]]</f>
        <v>C0623cam05</v>
      </c>
      <c r="I9851">
        <f>DATEDIF(data[[#This Row],[join_date]],data[[#This Row],[buy_date]],"M")</f>
        <v>12</v>
      </c>
    </row>
    <row r="9852" spans="1:9" x14ac:dyDescent="0.25">
      <c r="A9852" t="s">
        <v>2533</v>
      </c>
      <c r="B9852" t="s">
        <v>36</v>
      </c>
      <c r="C9852" s="1">
        <v>45039</v>
      </c>
      <c r="D9852" s="1">
        <v>45039</v>
      </c>
      <c r="E9852">
        <f>VLOOKUP(data[[#This Row],[id_campaign]],campaign[],4,FALSE)</f>
        <v>29</v>
      </c>
      <c r="F9852" t="str">
        <f>VLOOKUP(data[[#This Row],[id_campaign]],campaign[],2,FALSE)</f>
        <v>MaritalStatus</v>
      </c>
      <c r="G9852" t="str">
        <f>VLOOKUP(data[[#This Row],[id_customer]],customer[],2,FALSE)</f>
        <v>Henriette Olek</v>
      </c>
      <c r="H9852" t="str">
        <f>data[[#This Row],[id_customer]]&amp;data[[#This Row],[id_campaign]]</f>
        <v>C0623cam17</v>
      </c>
      <c r="I9852">
        <f>DATEDIF(data[[#This Row],[join_date]],data[[#This Row],[buy_date]],"M")</f>
        <v>0</v>
      </c>
    </row>
    <row r="9853" spans="1:9" x14ac:dyDescent="0.25">
      <c r="A9853" t="s">
        <v>2533</v>
      </c>
      <c r="B9853" t="s">
        <v>36</v>
      </c>
      <c r="C9853" s="1">
        <v>45039</v>
      </c>
      <c r="D9853" s="1">
        <v>45076</v>
      </c>
      <c r="E9853">
        <f>VLOOKUP(data[[#This Row],[id_campaign]],campaign[],4,FALSE)</f>
        <v>29</v>
      </c>
      <c r="F9853" t="str">
        <f>VLOOKUP(data[[#This Row],[id_campaign]],campaign[],2,FALSE)</f>
        <v>MaritalStatus</v>
      </c>
      <c r="G9853" t="str">
        <f>VLOOKUP(data[[#This Row],[id_customer]],customer[],2,FALSE)</f>
        <v>Henriette Olek</v>
      </c>
      <c r="H9853" t="str">
        <f>data[[#This Row],[id_customer]]&amp;data[[#This Row],[id_campaign]]</f>
        <v>C0623cam17</v>
      </c>
      <c r="I9853">
        <f>DATEDIF(data[[#This Row],[join_date]],data[[#This Row],[buy_date]],"M")</f>
        <v>1</v>
      </c>
    </row>
    <row r="9854" spans="1:9" x14ac:dyDescent="0.25">
      <c r="A9854" t="s">
        <v>2533</v>
      </c>
      <c r="B9854" t="s">
        <v>36</v>
      </c>
      <c r="C9854" s="1">
        <v>45039</v>
      </c>
      <c r="D9854" s="1">
        <v>45081</v>
      </c>
      <c r="E9854">
        <f>VLOOKUP(data[[#This Row],[id_campaign]],campaign[],4,FALSE)</f>
        <v>29</v>
      </c>
      <c r="F9854" t="str">
        <f>VLOOKUP(data[[#This Row],[id_campaign]],campaign[],2,FALSE)</f>
        <v>MaritalStatus</v>
      </c>
      <c r="G9854" t="str">
        <f>VLOOKUP(data[[#This Row],[id_customer]],customer[],2,FALSE)</f>
        <v>Henriette Olek</v>
      </c>
      <c r="H9854" t="str">
        <f>data[[#This Row],[id_customer]]&amp;data[[#This Row],[id_campaign]]</f>
        <v>C0623cam17</v>
      </c>
      <c r="I9854">
        <f>DATEDIF(data[[#This Row],[join_date]],data[[#This Row],[buy_date]],"M")</f>
        <v>1</v>
      </c>
    </row>
    <row r="9855" spans="1:9" x14ac:dyDescent="0.25">
      <c r="A9855" t="s">
        <v>2537</v>
      </c>
      <c r="B9855" t="s">
        <v>10</v>
      </c>
      <c r="C9855" s="1">
        <v>44716</v>
      </c>
      <c r="D9855" s="1">
        <v>44716</v>
      </c>
      <c r="E9855">
        <f>VLOOKUP(data[[#This Row],[id_campaign]],campaign[],4,FALSE)</f>
        <v>26</v>
      </c>
      <c r="F9855" t="str">
        <f>VLOOKUP(data[[#This Row],[id_campaign]],campaign[],2,FALSE)</f>
        <v>TruckOwner</v>
      </c>
      <c r="G9855" t="str">
        <f>VLOOKUP(data[[#This Row],[id_customer]],customer[],2,FALSE)</f>
        <v>Bettine Kitchener</v>
      </c>
      <c r="H9855" t="str">
        <f>data[[#This Row],[id_customer]]&amp;data[[#This Row],[id_campaign]]</f>
        <v>C0624cam04</v>
      </c>
      <c r="I9855">
        <f>DATEDIF(data[[#This Row],[join_date]],data[[#This Row],[buy_date]],"M")</f>
        <v>0</v>
      </c>
    </row>
    <row r="9856" spans="1:9" x14ac:dyDescent="0.25">
      <c r="A9856" t="s">
        <v>2537</v>
      </c>
      <c r="B9856" t="s">
        <v>10</v>
      </c>
      <c r="C9856" s="1">
        <v>44716</v>
      </c>
      <c r="D9856" s="1">
        <v>44757</v>
      </c>
      <c r="E9856">
        <f>VLOOKUP(data[[#This Row],[id_campaign]],campaign[],4,FALSE)</f>
        <v>26</v>
      </c>
      <c r="F9856" t="str">
        <f>VLOOKUP(data[[#This Row],[id_campaign]],campaign[],2,FALSE)</f>
        <v>TruckOwner</v>
      </c>
      <c r="G9856" t="str">
        <f>VLOOKUP(data[[#This Row],[id_customer]],customer[],2,FALSE)</f>
        <v>Bettine Kitchener</v>
      </c>
      <c r="H9856" t="str">
        <f>data[[#This Row],[id_customer]]&amp;data[[#This Row],[id_campaign]]</f>
        <v>C0624cam04</v>
      </c>
      <c r="I9856">
        <f>DATEDIF(data[[#This Row],[join_date]],data[[#This Row],[buy_date]],"M")</f>
        <v>1</v>
      </c>
    </row>
    <row r="9857" spans="1:9" x14ac:dyDescent="0.25">
      <c r="A9857" t="s">
        <v>2537</v>
      </c>
      <c r="B9857" t="s">
        <v>10</v>
      </c>
      <c r="C9857" s="1">
        <v>44716</v>
      </c>
      <c r="D9857" s="1">
        <v>44789</v>
      </c>
      <c r="E9857">
        <f>VLOOKUP(data[[#This Row],[id_campaign]],campaign[],4,FALSE)</f>
        <v>26</v>
      </c>
      <c r="F9857" t="str">
        <f>VLOOKUP(data[[#This Row],[id_campaign]],campaign[],2,FALSE)</f>
        <v>TruckOwner</v>
      </c>
      <c r="G9857" t="str">
        <f>VLOOKUP(data[[#This Row],[id_customer]],customer[],2,FALSE)</f>
        <v>Bettine Kitchener</v>
      </c>
      <c r="H9857" t="str">
        <f>data[[#This Row],[id_customer]]&amp;data[[#This Row],[id_campaign]]</f>
        <v>C0624cam04</v>
      </c>
      <c r="I9857">
        <f>DATEDIF(data[[#This Row],[join_date]],data[[#This Row],[buy_date]],"M")</f>
        <v>2</v>
      </c>
    </row>
    <row r="9858" spans="1:9" x14ac:dyDescent="0.25">
      <c r="A9858" t="s">
        <v>2537</v>
      </c>
      <c r="B9858" t="s">
        <v>10</v>
      </c>
      <c r="C9858" s="1">
        <v>44716</v>
      </c>
      <c r="D9858" s="1">
        <v>44846</v>
      </c>
      <c r="E9858">
        <f>VLOOKUP(data[[#This Row],[id_campaign]],campaign[],4,FALSE)</f>
        <v>26</v>
      </c>
      <c r="F9858" t="str">
        <f>VLOOKUP(data[[#This Row],[id_campaign]],campaign[],2,FALSE)</f>
        <v>TruckOwner</v>
      </c>
      <c r="G9858" t="str">
        <f>VLOOKUP(data[[#This Row],[id_customer]],customer[],2,FALSE)</f>
        <v>Bettine Kitchener</v>
      </c>
      <c r="H9858" t="str">
        <f>data[[#This Row],[id_customer]]&amp;data[[#This Row],[id_campaign]]</f>
        <v>C0624cam04</v>
      </c>
      <c r="I9858">
        <f>DATEDIF(data[[#This Row],[join_date]],data[[#This Row],[buy_date]],"M")</f>
        <v>4</v>
      </c>
    </row>
    <row r="9859" spans="1:9" x14ac:dyDescent="0.25">
      <c r="A9859" t="s">
        <v>2537</v>
      </c>
      <c r="B9859" t="s">
        <v>10</v>
      </c>
      <c r="C9859" s="1">
        <v>44716</v>
      </c>
      <c r="D9859" s="1">
        <v>44880</v>
      </c>
      <c r="E9859">
        <f>VLOOKUP(data[[#This Row],[id_campaign]],campaign[],4,FALSE)</f>
        <v>26</v>
      </c>
      <c r="F9859" t="str">
        <f>VLOOKUP(data[[#This Row],[id_campaign]],campaign[],2,FALSE)</f>
        <v>TruckOwner</v>
      </c>
      <c r="G9859" t="str">
        <f>VLOOKUP(data[[#This Row],[id_customer]],customer[],2,FALSE)</f>
        <v>Bettine Kitchener</v>
      </c>
      <c r="H9859" t="str">
        <f>data[[#This Row],[id_customer]]&amp;data[[#This Row],[id_campaign]]</f>
        <v>C0624cam04</v>
      </c>
      <c r="I9859">
        <f>DATEDIF(data[[#This Row],[join_date]],data[[#This Row],[buy_date]],"M")</f>
        <v>5</v>
      </c>
    </row>
    <row r="9860" spans="1:9" x14ac:dyDescent="0.25">
      <c r="A9860" t="s">
        <v>2537</v>
      </c>
      <c r="B9860" t="s">
        <v>10</v>
      </c>
      <c r="C9860" s="1">
        <v>44716</v>
      </c>
      <c r="D9860" s="1">
        <v>44930</v>
      </c>
      <c r="E9860">
        <f>VLOOKUP(data[[#This Row],[id_campaign]],campaign[],4,FALSE)</f>
        <v>26</v>
      </c>
      <c r="F9860" t="str">
        <f>VLOOKUP(data[[#This Row],[id_campaign]],campaign[],2,FALSE)</f>
        <v>TruckOwner</v>
      </c>
      <c r="G9860" t="str">
        <f>VLOOKUP(data[[#This Row],[id_customer]],customer[],2,FALSE)</f>
        <v>Bettine Kitchener</v>
      </c>
      <c r="H9860" t="str">
        <f>data[[#This Row],[id_customer]]&amp;data[[#This Row],[id_campaign]]</f>
        <v>C0624cam04</v>
      </c>
      <c r="I9860">
        <f>DATEDIF(data[[#This Row],[join_date]],data[[#This Row],[buy_date]],"M")</f>
        <v>7</v>
      </c>
    </row>
    <row r="9861" spans="1:9" x14ac:dyDescent="0.25">
      <c r="A9861" t="s">
        <v>2537</v>
      </c>
      <c r="B9861" t="s">
        <v>10</v>
      </c>
      <c r="C9861" s="1">
        <v>44716</v>
      </c>
      <c r="D9861" s="1">
        <v>44974</v>
      </c>
      <c r="E9861">
        <f>VLOOKUP(data[[#This Row],[id_campaign]],campaign[],4,FALSE)</f>
        <v>26</v>
      </c>
      <c r="F9861" t="str">
        <f>VLOOKUP(data[[#This Row],[id_campaign]],campaign[],2,FALSE)</f>
        <v>TruckOwner</v>
      </c>
      <c r="G9861" t="str">
        <f>VLOOKUP(data[[#This Row],[id_customer]],customer[],2,FALSE)</f>
        <v>Bettine Kitchener</v>
      </c>
      <c r="H9861" t="str">
        <f>data[[#This Row],[id_customer]]&amp;data[[#This Row],[id_campaign]]</f>
        <v>C0624cam04</v>
      </c>
      <c r="I9861">
        <f>DATEDIF(data[[#This Row],[join_date]],data[[#This Row],[buy_date]],"M")</f>
        <v>8</v>
      </c>
    </row>
    <row r="9862" spans="1:9" x14ac:dyDescent="0.25">
      <c r="A9862" t="s">
        <v>2537</v>
      </c>
      <c r="B9862" t="s">
        <v>10</v>
      </c>
      <c r="C9862" s="1">
        <v>44716</v>
      </c>
      <c r="D9862" s="1">
        <v>44993</v>
      </c>
      <c r="E9862">
        <f>VLOOKUP(data[[#This Row],[id_campaign]],campaign[],4,FALSE)</f>
        <v>26</v>
      </c>
      <c r="F9862" t="str">
        <f>VLOOKUP(data[[#This Row],[id_campaign]],campaign[],2,FALSE)</f>
        <v>TruckOwner</v>
      </c>
      <c r="G9862" t="str">
        <f>VLOOKUP(data[[#This Row],[id_customer]],customer[],2,FALSE)</f>
        <v>Bettine Kitchener</v>
      </c>
      <c r="H9862" t="str">
        <f>data[[#This Row],[id_customer]]&amp;data[[#This Row],[id_campaign]]</f>
        <v>C0624cam04</v>
      </c>
      <c r="I9862">
        <f>DATEDIF(data[[#This Row],[join_date]],data[[#This Row],[buy_date]],"M")</f>
        <v>9</v>
      </c>
    </row>
    <row r="9863" spans="1:9" x14ac:dyDescent="0.25">
      <c r="A9863" t="s">
        <v>2537</v>
      </c>
      <c r="B9863" t="s">
        <v>10</v>
      </c>
      <c r="C9863" s="1">
        <v>44716</v>
      </c>
      <c r="D9863" s="1">
        <v>45028</v>
      </c>
      <c r="E9863">
        <f>VLOOKUP(data[[#This Row],[id_campaign]],campaign[],4,FALSE)</f>
        <v>26</v>
      </c>
      <c r="F9863" t="str">
        <f>VLOOKUP(data[[#This Row],[id_campaign]],campaign[],2,FALSE)</f>
        <v>TruckOwner</v>
      </c>
      <c r="G9863" t="str">
        <f>VLOOKUP(data[[#This Row],[id_customer]],customer[],2,FALSE)</f>
        <v>Bettine Kitchener</v>
      </c>
      <c r="H9863" t="str">
        <f>data[[#This Row],[id_customer]]&amp;data[[#This Row],[id_campaign]]</f>
        <v>C0624cam04</v>
      </c>
      <c r="I9863">
        <f>DATEDIF(data[[#This Row],[join_date]],data[[#This Row],[buy_date]],"M")</f>
        <v>10</v>
      </c>
    </row>
    <row r="9864" spans="1:9" x14ac:dyDescent="0.25">
      <c r="A9864" t="s">
        <v>2537</v>
      </c>
      <c r="B9864" t="s">
        <v>10</v>
      </c>
      <c r="C9864" s="1">
        <v>44716</v>
      </c>
      <c r="D9864" s="1">
        <v>45065</v>
      </c>
      <c r="E9864">
        <f>VLOOKUP(data[[#This Row],[id_campaign]],campaign[],4,FALSE)</f>
        <v>26</v>
      </c>
      <c r="F9864" t="str">
        <f>VLOOKUP(data[[#This Row],[id_campaign]],campaign[],2,FALSE)</f>
        <v>TruckOwner</v>
      </c>
      <c r="G9864" t="str">
        <f>VLOOKUP(data[[#This Row],[id_customer]],customer[],2,FALSE)</f>
        <v>Bettine Kitchener</v>
      </c>
      <c r="H9864" t="str">
        <f>data[[#This Row],[id_customer]]&amp;data[[#This Row],[id_campaign]]</f>
        <v>C0624cam04</v>
      </c>
      <c r="I9864">
        <f>DATEDIF(data[[#This Row],[join_date]],data[[#This Row],[buy_date]],"M")</f>
        <v>11</v>
      </c>
    </row>
    <row r="9865" spans="1:9" x14ac:dyDescent="0.25">
      <c r="A9865" t="s">
        <v>2537</v>
      </c>
      <c r="B9865" t="s">
        <v>30</v>
      </c>
      <c r="C9865" s="1">
        <v>44900</v>
      </c>
      <c r="D9865" s="1">
        <v>44900</v>
      </c>
      <c r="E9865">
        <f>VLOOKUP(data[[#This Row],[id_campaign]],campaign[],4,FALSE)</f>
        <v>28</v>
      </c>
      <c r="F9865" t="str">
        <f>VLOOKUP(data[[#This Row],[id_campaign]],campaign[],2,FALSE)</f>
        <v>NotNewCellphoneUser</v>
      </c>
      <c r="G9865" t="str">
        <f>VLOOKUP(data[[#This Row],[id_customer]],customer[],2,FALSE)</f>
        <v>Bettine Kitchener</v>
      </c>
      <c r="H9865" t="str">
        <f>data[[#This Row],[id_customer]]&amp;data[[#This Row],[id_campaign]]</f>
        <v>C0624cam14</v>
      </c>
      <c r="I9865">
        <f>DATEDIF(data[[#This Row],[join_date]],data[[#This Row],[buy_date]],"M")</f>
        <v>0</v>
      </c>
    </row>
    <row r="9866" spans="1:9" x14ac:dyDescent="0.25">
      <c r="A9866" t="s">
        <v>2537</v>
      </c>
      <c r="B9866" t="s">
        <v>30</v>
      </c>
      <c r="C9866" s="1">
        <v>44900</v>
      </c>
      <c r="D9866" s="1">
        <v>44945</v>
      </c>
      <c r="E9866">
        <f>VLOOKUP(data[[#This Row],[id_campaign]],campaign[],4,FALSE)</f>
        <v>28</v>
      </c>
      <c r="F9866" t="str">
        <f>VLOOKUP(data[[#This Row],[id_campaign]],campaign[],2,FALSE)</f>
        <v>NotNewCellphoneUser</v>
      </c>
      <c r="G9866" t="str">
        <f>VLOOKUP(data[[#This Row],[id_customer]],customer[],2,FALSE)</f>
        <v>Bettine Kitchener</v>
      </c>
      <c r="H9866" t="str">
        <f>data[[#This Row],[id_customer]]&amp;data[[#This Row],[id_campaign]]</f>
        <v>C0624cam14</v>
      </c>
      <c r="I9866">
        <f>DATEDIF(data[[#This Row],[join_date]],data[[#This Row],[buy_date]],"M")</f>
        <v>1</v>
      </c>
    </row>
    <row r="9867" spans="1:9" x14ac:dyDescent="0.25">
      <c r="A9867" t="s">
        <v>2537</v>
      </c>
      <c r="B9867" t="s">
        <v>30</v>
      </c>
      <c r="C9867" s="1">
        <v>44900</v>
      </c>
      <c r="D9867" s="1">
        <v>44973</v>
      </c>
      <c r="E9867">
        <f>VLOOKUP(data[[#This Row],[id_campaign]],campaign[],4,FALSE)</f>
        <v>28</v>
      </c>
      <c r="F9867" t="str">
        <f>VLOOKUP(data[[#This Row],[id_campaign]],campaign[],2,FALSE)</f>
        <v>NotNewCellphoneUser</v>
      </c>
      <c r="G9867" t="str">
        <f>VLOOKUP(data[[#This Row],[id_customer]],customer[],2,FALSE)</f>
        <v>Bettine Kitchener</v>
      </c>
      <c r="H9867" t="str">
        <f>data[[#This Row],[id_customer]]&amp;data[[#This Row],[id_campaign]]</f>
        <v>C0624cam14</v>
      </c>
      <c r="I9867">
        <f>DATEDIF(data[[#This Row],[join_date]],data[[#This Row],[buy_date]],"M")</f>
        <v>2</v>
      </c>
    </row>
    <row r="9868" spans="1:9" x14ac:dyDescent="0.25">
      <c r="A9868" t="s">
        <v>2537</v>
      </c>
      <c r="B9868" t="s">
        <v>30</v>
      </c>
      <c r="C9868" s="1">
        <v>44900</v>
      </c>
      <c r="D9868" s="1">
        <v>45005</v>
      </c>
      <c r="E9868">
        <f>VLOOKUP(data[[#This Row],[id_campaign]],campaign[],4,FALSE)</f>
        <v>28</v>
      </c>
      <c r="F9868" t="str">
        <f>VLOOKUP(data[[#This Row],[id_campaign]],campaign[],2,FALSE)</f>
        <v>NotNewCellphoneUser</v>
      </c>
      <c r="G9868" t="str">
        <f>VLOOKUP(data[[#This Row],[id_customer]],customer[],2,FALSE)</f>
        <v>Bettine Kitchener</v>
      </c>
      <c r="H9868" t="str">
        <f>data[[#This Row],[id_customer]]&amp;data[[#This Row],[id_campaign]]</f>
        <v>C0624cam14</v>
      </c>
      <c r="I9868">
        <f>DATEDIF(data[[#This Row],[join_date]],data[[#This Row],[buy_date]],"M")</f>
        <v>3</v>
      </c>
    </row>
    <row r="9869" spans="1:9" x14ac:dyDescent="0.25">
      <c r="A9869" t="s">
        <v>2537</v>
      </c>
      <c r="B9869" t="s">
        <v>30</v>
      </c>
      <c r="C9869" s="1">
        <v>44900</v>
      </c>
      <c r="D9869" s="1">
        <v>45063</v>
      </c>
      <c r="E9869">
        <f>VLOOKUP(data[[#This Row],[id_campaign]],campaign[],4,FALSE)</f>
        <v>28</v>
      </c>
      <c r="F9869" t="str">
        <f>VLOOKUP(data[[#This Row],[id_campaign]],campaign[],2,FALSE)</f>
        <v>NotNewCellphoneUser</v>
      </c>
      <c r="G9869" t="str">
        <f>VLOOKUP(data[[#This Row],[id_customer]],customer[],2,FALSE)</f>
        <v>Bettine Kitchener</v>
      </c>
      <c r="H9869" t="str">
        <f>data[[#This Row],[id_customer]]&amp;data[[#This Row],[id_campaign]]</f>
        <v>C0624cam14</v>
      </c>
      <c r="I9869">
        <f>DATEDIF(data[[#This Row],[join_date]],data[[#This Row],[buy_date]],"M")</f>
        <v>5</v>
      </c>
    </row>
    <row r="9870" spans="1:9" x14ac:dyDescent="0.25">
      <c r="A9870" t="s">
        <v>2541</v>
      </c>
      <c r="B9870" t="s">
        <v>4</v>
      </c>
      <c r="C9870" s="1">
        <v>44867</v>
      </c>
      <c r="D9870" s="1">
        <v>44867</v>
      </c>
      <c r="E9870">
        <f>VLOOKUP(data[[#This Row],[id_campaign]],campaign[],4,FALSE)</f>
        <v>10</v>
      </c>
      <c r="F9870" t="str">
        <f>VLOOKUP(data[[#This Row],[id_campaign]],campaign[],2,FALSE)</f>
        <v>ChildrenInHH</v>
      </c>
      <c r="G9870" t="str">
        <f>VLOOKUP(data[[#This Row],[id_customer]],customer[],2,FALSE)</f>
        <v>Teresina Jerzycowski</v>
      </c>
      <c r="H9870" t="str">
        <f>data[[#This Row],[id_customer]]&amp;data[[#This Row],[id_campaign]]</f>
        <v>C0625cam01</v>
      </c>
      <c r="I9870">
        <f>DATEDIF(data[[#This Row],[join_date]],data[[#This Row],[buy_date]],"M")</f>
        <v>0</v>
      </c>
    </row>
    <row r="9871" spans="1:9" x14ac:dyDescent="0.25">
      <c r="A9871" t="s">
        <v>2541</v>
      </c>
      <c r="B9871" t="s">
        <v>4</v>
      </c>
      <c r="C9871" s="1">
        <v>44867</v>
      </c>
      <c r="D9871" s="1">
        <v>44908</v>
      </c>
      <c r="E9871">
        <f>VLOOKUP(data[[#This Row],[id_campaign]],campaign[],4,FALSE)</f>
        <v>10</v>
      </c>
      <c r="F9871" t="str">
        <f>VLOOKUP(data[[#This Row],[id_campaign]],campaign[],2,FALSE)</f>
        <v>ChildrenInHH</v>
      </c>
      <c r="G9871" t="str">
        <f>VLOOKUP(data[[#This Row],[id_customer]],customer[],2,FALSE)</f>
        <v>Teresina Jerzycowski</v>
      </c>
      <c r="H9871" t="str">
        <f>data[[#This Row],[id_customer]]&amp;data[[#This Row],[id_campaign]]</f>
        <v>C0625cam01</v>
      </c>
      <c r="I9871">
        <f>DATEDIF(data[[#This Row],[join_date]],data[[#This Row],[buy_date]],"M")</f>
        <v>1</v>
      </c>
    </row>
    <row r="9872" spans="1:9" x14ac:dyDescent="0.25">
      <c r="A9872" t="s">
        <v>2541</v>
      </c>
      <c r="B9872" t="s">
        <v>4</v>
      </c>
      <c r="C9872" s="1">
        <v>44867</v>
      </c>
      <c r="D9872" s="1">
        <v>44937</v>
      </c>
      <c r="E9872">
        <f>VLOOKUP(data[[#This Row],[id_campaign]],campaign[],4,FALSE)</f>
        <v>10</v>
      </c>
      <c r="F9872" t="str">
        <f>VLOOKUP(data[[#This Row],[id_campaign]],campaign[],2,FALSE)</f>
        <v>ChildrenInHH</v>
      </c>
      <c r="G9872" t="str">
        <f>VLOOKUP(data[[#This Row],[id_customer]],customer[],2,FALSE)</f>
        <v>Teresina Jerzycowski</v>
      </c>
      <c r="H9872" t="str">
        <f>data[[#This Row],[id_customer]]&amp;data[[#This Row],[id_campaign]]</f>
        <v>C0625cam01</v>
      </c>
      <c r="I9872">
        <f>DATEDIF(data[[#This Row],[join_date]],data[[#This Row],[buy_date]],"M")</f>
        <v>2</v>
      </c>
    </row>
    <row r="9873" spans="1:9" x14ac:dyDescent="0.25">
      <c r="A9873" t="s">
        <v>2541</v>
      </c>
      <c r="B9873" t="s">
        <v>4</v>
      </c>
      <c r="C9873" s="1">
        <v>44867</v>
      </c>
      <c r="D9873" s="1">
        <v>44971</v>
      </c>
      <c r="E9873">
        <f>VLOOKUP(data[[#This Row],[id_campaign]],campaign[],4,FALSE)</f>
        <v>10</v>
      </c>
      <c r="F9873" t="str">
        <f>VLOOKUP(data[[#This Row],[id_campaign]],campaign[],2,FALSE)</f>
        <v>ChildrenInHH</v>
      </c>
      <c r="G9873" t="str">
        <f>VLOOKUP(data[[#This Row],[id_customer]],customer[],2,FALSE)</f>
        <v>Teresina Jerzycowski</v>
      </c>
      <c r="H9873" t="str">
        <f>data[[#This Row],[id_customer]]&amp;data[[#This Row],[id_campaign]]</f>
        <v>C0625cam01</v>
      </c>
      <c r="I9873">
        <f>DATEDIF(data[[#This Row],[join_date]],data[[#This Row],[buy_date]],"M")</f>
        <v>3</v>
      </c>
    </row>
    <row r="9874" spans="1:9" x14ac:dyDescent="0.25">
      <c r="A9874" t="s">
        <v>2541</v>
      </c>
      <c r="B9874" t="s">
        <v>4</v>
      </c>
      <c r="C9874" s="1">
        <v>44867</v>
      </c>
      <c r="D9874" s="1">
        <v>44999</v>
      </c>
      <c r="E9874">
        <f>VLOOKUP(data[[#This Row],[id_campaign]],campaign[],4,FALSE)</f>
        <v>10</v>
      </c>
      <c r="F9874" t="str">
        <f>VLOOKUP(data[[#This Row],[id_campaign]],campaign[],2,FALSE)</f>
        <v>ChildrenInHH</v>
      </c>
      <c r="G9874" t="str">
        <f>VLOOKUP(data[[#This Row],[id_customer]],customer[],2,FALSE)</f>
        <v>Teresina Jerzycowski</v>
      </c>
      <c r="H9874" t="str">
        <f>data[[#This Row],[id_customer]]&amp;data[[#This Row],[id_campaign]]</f>
        <v>C0625cam01</v>
      </c>
      <c r="I9874">
        <f>DATEDIF(data[[#This Row],[join_date]],data[[#This Row],[buy_date]],"M")</f>
        <v>4</v>
      </c>
    </row>
    <row r="9875" spans="1:9" x14ac:dyDescent="0.25">
      <c r="A9875" t="s">
        <v>2541</v>
      </c>
      <c r="B9875" t="s">
        <v>4</v>
      </c>
      <c r="C9875" s="1">
        <v>44867</v>
      </c>
      <c r="D9875" s="1">
        <v>45026</v>
      </c>
      <c r="E9875">
        <f>VLOOKUP(data[[#This Row],[id_campaign]],campaign[],4,FALSE)</f>
        <v>10</v>
      </c>
      <c r="F9875" t="str">
        <f>VLOOKUP(data[[#This Row],[id_campaign]],campaign[],2,FALSE)</f>
        <v>ChildrenInHH</v>
      </c>
      <c r="G9875" t="str">
        <f>VLOOKUP(data[[#This Row],[id_customer]],customer[],2,FALSE)</f>
        <v>Teresina Jerzycowski</v>
      </c>
      <c r="H9875" t="str">
        <f>data[[#This Row],[id_customer]]&amp;data[[#This Row],[id_campaign]]</f>
        <v>C0625cam01</v>
      </c>
      <c r="I9875">
        <f>DATEDIF(data[[#This Row],[join_date]],data[[#This Row],[buy_date]],"M")</f>
        <v>5</v>
      </c>
    </row>
    <row r="9876" spans="1:9" x14ac:dyDescent="0.25">
      <c r="A9876" t="s">
        <v>2541</v>
      </c>
      <c r="B9876" t="s">
        <v>4</v>
      </c>
      <c r="C9876" s="1">
        <v>44867</v>
      </c>
      <c r="D9876" s="1">
        <v>45057</v>
      </c>
      <c r="E9876">
        <f>VLOOKUP(data[[#This Row],[id_campaign]],campaign[],4,FALSE)</f>
        <v>10</v>
      </c>
      <c r="F9876" t="str">
        <f>VLOOKUP(data[[#This Row],[id_campaign]],campaign[],2,FALSE)</f>
        <v>ChildrenInHH</v>
      </c>
      <c r="G9876" t="str">
        <f>VLOOKUP(data[[#This Row],[id_customer]],customer[],2,FALSE)</f>
        <v>Teresina Jerzycowski</v>
      </c>
      <c r="H9876" t="str">
        <f>data[[#This Row],[id_customer]]&amp;data[[#This Row],[id_campaign]]</f>
        <v>C0625cam01</v>
      </c>
      <c r="I9876">
        <f>DATEDIF(data[[#This Row],[join_date]],data[[#This Row],[buy_date]],"M")</f>
        <v>6</v>
      </c>
    </row>
    <row r="9877" spans="1:9" x14ac:dyDescent="0.25">
      <c r="A9877" t="s">
        <v>2541</v>
      </c>
      <c r="B9877" t="s">
        <v>12</v>
      </c>
      <c r="C9877" s="1">
        <v>45027</v>
      </c>
      <c r="D9877" s="1">
        <v>45027</v>
      </c>
      <c r="E9877">
        <f>VLOOKUP(data[[#This Row],[id_campaign]],campaign[],4,FALSE)</f>
        <v>22</v>
      </c>
      <c r="F9877" t="str">
        <f>VLOOKUP(data[[#This Row],[id_campaign]],campaign[],2,FALSE)</f>
        <v>RVOwner</v>
      </c>
      <c r="G9877" t="str">
        <f>VLOOKUP(data[[#This Row],[id_customer]],customer[],2,FALSE)</f>
        <v>Teresina Jerzycowski</v>
      </c>
      <c r="H9877" t="str">
        <f>data[[#This Row],[id_customer]]&amp;data[[#This Row],[id_campaign]]</f>
        <v>C0625cam05</v>
      </c>
      <c r="I9877">
        <f>DATEDIF(data[[#This Row],[join_date]],data[[#This Row],[buy_date]],"M")</f>
        <v>0</v>
      </c>
    </row>
    <row r="9878" spans="1:9" x14ac:dyDescent="0.25">
      <c r="A9878" t="s">
        <v>2541</v>
      </c>
      <c r="B9878" t="s">
        <v>12</v>
      </c>
      <c r="C9878" s="1">
        <v>45027</v>
      </c>
      <c r="D9878" s="1">
        <v>45062</v>
      </c>
      <c r="E9878">
        <f>VLOOKUP(data[[#This Row],[id_campaign]],campaign[],4,FALSE)</f>
        <v>22</v>
      </c>
      <c r="F9878" t="str">
        <f>VLOOKUP(data[[#This Row],[id_campaign]],campaign[],2,FALSE)</f>
        <v>RVOwner</v>
      </c>
      <c r="G9878" t="str">
        <f>VLOOKUP(data[[#This Row],[id_customer]],customer[],2,FALSE)</f>
        <v>Teresina Jerzycowski</v>
      </c>
      <c r="H9878" t="str">
        <f>data[[#This Row],[id_customer]]&amp;data[[#This Row],[id_campaign]]</f>
        <v>C0625cam05</v>
      </c>
      <c r="I9878">
        <f>DATEDIF(data[[#This Row],[join_date]],data[[#This Row],[buy_date]],"M")</f>
        <v>1</v>
      </c>
    </row>
    <row r="9879" spans="1:9" x14ac:dyDescent="0.25">
      <c r="A9879" t="s">
        <v>2545</v>
      </c>
      <c r="B9879" t="s">
        <v>8</v>
      </c>
      <c r="C9879" s="1">
        <v>44658</v>
      </c>
      <c r="D9879" s="1">
        <v>44658</v>
      </c>
      <c r="E9879">
        <f>VLOOKUP(data[[#This Row],[id_campaign]],campaign[],4,FALSE)</f>
        <v>62</v>
      </c>
      <c r="F9879" t="str">
        <f>VLOOKUP(data[[#This Row],[id_campaign]],campaign[],2,FALSE)</f>
        <v>HandsetWebCapable</v>
      </c>
      <c r="G9879" t="str">
        <f>VLOOKUP(data[[#This Row],[id_customer]],customer[],2,FALSE)</f>
        <v>Toby Mockett</v>
      </c>
      <c r="H9879" t="str">
        <f>data[[#This Row],[id_customer]]&amp;data[[#This Row],[id_campaign]]</f>
        <v>C0626cam03</v>
      </c>
      <c r="I9879">
        <f>DATEDIF(data[[#This Row],[join_date]],data[[#This Row],[buy_date]],"M")</f>
        <v>0</v>
      </c>
    </row>
    <row r="9880" spans="1:9" x14ac:dyDescent="0.25">
      <c r="A9880" t="s">
        <v>2545</v>
      </c>
      <c r="B9880" t="s">
        <v>8</v>
      </c>
      <c r="C9880" s="1">
        <v>44658</v>
      </c>
      <c r="D9880" s="1">
        <v>44697</v>
      </c>
      <c r="E9880">
        <f>VLOOKUP(data[[#This Row],[id_campaign]],campaign[],4,FALSE)</f>
        <v>62</v>
      </c>
      <c r="F9880" t="str">
        <f>VLOOKUP(data[[#This Row],[id_campaign]],campaign[],2,FALSE)</f>
        <v>HandsetWebCapable</v>
      </c>
      <c r="G9880" t="str">
        <f>VLOOKUP(data[[#This Row],[id_customer]],customer[],2,FALSE)</f>
        <v>Toby Mockett</v>
      </c>
      <c r="H9880" t="str">
        <f>data[[#This Row],[id_customer]]&amp;data[[#This Row],[id_campaign]]</f>
        <v>C0626cam03</v>
      </c>
      <c r="I9880">
        <f>DATEDIF(data[[#This Row],[join_date]],data[[#This Row],[buy_date]],"M")</f>
        <v>1</v>
      </c>
    </row>
    <row r="9881" spans="1:9" x14ac:dyDescent="0.25">
      <c r="A9881" t="s">
        <v>2545</v>
      </c>
      <c r="B9881" t="s">
        <v>8</v>
      </c>
      <c r="C9881" s="1">
        <v>44658</v>
      </c>
      <c r="D9881" s="1">
        <v>44727</v>
      </c>
      <c r="E9881">
        <f>VLOOKUP(data[[#This Row],[id_campaign]],campaign[],4,FALSE)</f>
        <v>62</v>
      </c>
      <c r="F9881" t="str">
        <f>VLOOKUP(data[[#This Row],[id_campaign]],campaign[],2,FALSE)</f>
        <v>HandsetWebCapable</v>
      </c>
      <c r="G9881" t="str">
        <f>VLOOKUP(data[[#This Row],[id_customer]],customer[],2,FALSE)</f>
        <v>Toby Mockett</v>
      </c>
      <c r="H9881" t="str">
        <f>data[[#This Row],[id_customer]]&amp;data[[#This Row],[id_campaign]]</f>
        <v>C0626cam03</v>
      </c>
      <c r="I9881">
        <f>DATEDIF(data[[#This Row],[join_date]],data[[#This Row],[buy_date]],"M")</f>
        <v>2</v>
      </c>
    </row>
    <row r="9882" spans="1:9" x14ac:dyDescent="0.25">
      <c r="A9882" t="s">
        <v>2545</v>
      </c>
      <c r="B9882" t="s">
        <v>8</v>
      </c>
      <c r="C9882" s="1">
        <v>44658</v>
      </c>
      <c r="D9882" s="1">
        <v>44790</v>
      </c>
      <c r="E9882">
        <f>VLOOKUP(data[[#This Row],[id_campaign]],campaign[],4,FALSE)</f>
        <v>62</v>
      </c>
      <c r="F9882" t="str">
        <f>VLOOKUP(data[[#This Row],[id_campaign]],campaign[],2,FALSE)</f>
        <v>HandsetWebCapable</v>
      </c>
      <c r="G9882" t="str">
        <f>VLOOKUP(data[[#This Row],[id_customer]],customer[],2,FALSE)</f>
        <v>Toby Mockett</v>
      </c>
      <c r="H9882" t="str">
        <f>data[[#This Row],[id_customer]]&amp;data[[#This Row],[id_campaign]]</f>
        <v>C0626cam03</v>
      </c>
      <c r="I9882">
        <f>DATEDIF(data[[#This Row],[join_date]],data[[#This Row],[buy_date]],"M")</f>
        <v>4</v>
      </c>
    </row>
    <row r="9883" spans="1:9" x14ac:dyDescent="0.25">
      <c r="A9883" t="s">
        <v>2545</v>
      </c>
      <c r="B9883" t="s">
        <v>8</v>
      </c>
      <c r="C9883" s="1">
        <v>44658</v>
      </c>
      <c r="D9883" s="1">
        <v>44852</v>
      </c>
      <c r="E9883">
        <f>VLOOKUP(data[[#This Row],[id_campaign]],campaign[],4,FALSE)</f>
        <v>62</v>
      </c>
      <c r="F9883" t="str">
        <f>VLOOKUP(data[[#This Row],[id_campaign]],campaign[],2,FALSE)</f>
        <v>HandsetWebCapable</v>
      </c>
      <c r="G9883" t="str">
        <f>VLOOKUP(data[[#This Row],[id_customer]],customer[],2,FALSE)</f>
        <v>Toby Mockett</v>
      </c>
      <c r="H9883" t="str">
        <f>data[[#This Row],[id_customer]]&amp;data[[#This Row],[id_campaign]]</f>
        <v>C0626cam03</v>
      </c>
      <c r="I9883">
        <f>DATEDIF(data[[#This Row],[join_date]],data[[#This Row],[buy_date]],"M")</f>
        <v>6</v>
      </c>
    </row>
    <row r="9884" spans="1:9" x14ac:dyDescent="0.25">
      <c r="A9884" t="s">
        <v>2545</v>
      </c>
      <c r="B9884" t="s">
        <v>8</v>
      </c>
      <c r="C9884" s="1">
        <v>44658</v>
      </c>
      <c r="D9884" s="1">
        <v>44887</v>
      </c>
      <c r="E9884">
        <f>VLOOKUP(data[[#This Row],[id_campaign]],campaign[],4,FALSE)</f>
        <v>62</v>
      </c>
      <c r="F9884" t="str">
        <f>VLOOKUP(data[[#This Row],[id_campaign]],campaign[],2,FALSE)</f>
        <v>HandsetWebCapable</v>
      </c>
      <c r="G9884" t="str">
        <f>VLOOKUP(data[[#This Row],[id_customer]],customer[],2,FALSE)</f>
        <v>Toby Mockett</v>
      </c>
      <c r="H9884" t="str">
        <f>data[[#This Row],[id_customer]]&amp;data[[#This Row],[id_campaign]]</f>
        <v>C0626cam03</v>
      </c>
      <c r="I9884">
        <f>DATEDIF(data[[#This Row],[join_date]],data[[#This Row],[buy_date]],"M")</f>
        <v>7</v>
      </c>
    </row>
    <row r="9885" spans="1:9" x14ac:dyDescent="0.25">
      <c r="A9885" t="s">
        <v>2545</v>
      </c>
      <c r="B9885" t="s">
        <v>8</v>
      </c>
      <c r="C9885" s="1">
        <v>44658</v>
      </c>
      <c r="D9885" s="1">
        <v>44912</v>
      </c>
      <c r="E9885">
        <f>VLOOKUP(data[[#This Row],[id_campaign]],campaign[],4,FALSE)</f>
        <v>62</v>
      </c>
      <c r="F9885" t="str">
        <f>VLOOKUP(data[[#This Row],[id_campaign]],campaign[],2,FALSE)</f>
        <v>HandsetWebCapable</v>
      </c>
      <c r="G9885" t="str">
        <f>VLOOKUP(data[[#This Row],[id_customer]],customer[],2,FALSE)</f>
        <v>Toby Mockett</v>
      </c>
      <c r="H9885" t="str">
        <f>data[[#This Row],[id_customer]]&amp;data[[#This Row],[id_campaign]]</f>
        <v>C0626cam03</v>
      </c>
      <c r="I9885">
        <f>DATEDIF(data[[#This Row],[join_date]],data[[#This Row],[buy_date]],"M")</f>
        <v>8</v>
      </c>
    </row>
    <row r="9886" spans="1:9" x14ac:dyDescent="0.25">
      <c r="A9886" t="s">
        <v>2545</v>
      </c>
      <c r="B9886" t="s">
        <v>8</v>
      </c>
      <c r="C9886" s="1">
        <v>44658</v>
      </c>
      <c r="D9886" s="1">
        <v>44966</v>
      </c>
      <c r="E9886">
        <f>VLOOKUP(data[[#This Row],[id_campaign]],campaign[],4,FALSE)</f>
        <v>62</v>
      </c>
      <c r="F9886" t="str">
        <f>VLOOKUP(data[[#This Row],[id_campaign]],campaign[],2,FALSE)</f>
        <v>HandsetWebCapable</v>
      </c>
      <c r="G9886" t="str">
        <f>VLOOKUP(data[[#This Row],[id_customer]],customer[],2,FALSE)</f>
        <v>Toby Mockett</v>
      </c>
      <c r="H9886" t="str">
        <f>data[[#This Row],[id_customer]]&amp;data[[#This Row],[id_campaign]]</f>
        <v>C0626cam03</v>
      </c>
      <c r="I9886">
        <f>DATEDIF(data[[#This Row],[join_date]],data[[#This Row],[buy_date]],"M")</f>
        <v>10</v>
      </c>
    </row>
    <row r="9887" spans="1:9" x14ac:dyDescent="0.25">
      <c r="A9887" t="s">
        <v>2545</v>
      </c>
      <c r="B9887" t="s">
        <v>8</v>
      </c>
      <c r="C9887" s="1">
        <v>44658</v>
      </c>
      <c r="D9887" s="1">
        <v>44997</v>
      </c>
      <c r="E9887">
        <f>VLOOKUP(data[[#This Row],[id_campaign]],campaign[],4,FALSE)</f>
        <v>62</v>
      </c>
      <c r="F9887" t="str">
        <f>VLOOKUP(data[[#This Row],[id_campaign]],campaign[],2,FALSE)</f>
        <v>HandsetWebCapable</v>
      </c>
      <c r="G9887" t="str">
        <f>VLOOKUP(data[[#This Row],[id_customer]],customer[],2,FALSE)</f>
        <v>Toby Mockett</v>
      </c>
      <c r="H9887" t="str">
        <f>data[[#This Row],[id_customer]]&amp;data[[#This Row],[id_campaign]]</f>
        <v>C0626cam03</v>
      </c>
      <c r="I9887">
        <f>DATEDIF(data[[#This Row],[join_date]],data[[#This Row],[buy_date]],"M")</f>
        <v>11</v>
      </c>
    </row>
    <row r="9888" spans="1:9" x14ac:dyDescent="0.25">
      <c r="A9888" t="s">
        <v>2545</v>
      </c>
      <c r="B9888" t="s">
        <v>8</v>
      </c>
      <c r="C9888" s="1">
        <v>44658</v>
      </c>
      <c r="D9888" s="1">
        <v>45030</v>
      </c>
      <c r="E9888">
        <f>VLOOKUP(data[[#This Row],[id_campaign]],campaign[],4,FALSE)</f>
        <v>62</v>
      </c>
      <c r="F9888" t="str">
        <f>VLOOKUP(data[[#This Row],[id_campaign]],campaign[],2,FALSE)</f>
        <v>HandsetWebCapable</v>
      </c>
      <c r="G9888" t="str">
        <f>VLOOKUP(data[[#This Row],[id_customer]],customer[],2,FALSE)</f>
        <v>Toby Mockett</v>
      </c>
      <c r="H9888" t="str">
        <f>data[[#This Row],[id_customer]]&amp;data[[#This Row],[id_campaign]]</f>
        <v>C0626cam03</v>
      </c>
      <c r="I9888">
        <f>DATEDIF(data[[#This Row],[join_date]],data[[#This Row],[buy_date]],"M")</f>
        <v>12</v>
      </c>
    </row>
    <row r="9889" spans="1:9" x14ac:dyDescent="0.25">
      <c r="A9889" t="s">
        <v>2545</v>
      </c>
      <c r="B9889" t="s">
        <v>8</v>
      </c>
      <c r="C9889" s="1">
        <v>44658</v>
      </c>
      <c r="D9889" s="1">
        <v>45053</v>
      </c>
      <c r="E9889">
        <f>VLOOKUP(data[[#This Row],[id_campaign]],campaign[],4,FALSE)</f>
        <v>62</v>
      </c>
      <c r="F9889" t="str">
        <f>VLOOKUP(data[[#This Row],[id_campaign]],campaign[],2,FALSE)</f>
        <v>HandsetWebCapable</v>
      </c>
      <c r="G9889" t="str">
        <f>VLOOKUP(data[[#This Row],[id_customer]],customer[],2,FALSE)</f>
        <v>Toby Mockett</v>
      </c>
      <c r="H9889" t="str">
        <f>data[[#This Row],[id_customer]]&amp;data[[#This Row],[id_campaign]]</f>
        <v>C0626cam03</v>
      </c>
      <c r="I9889">
        <f>DATEDIF(data[[#This Row],[join_date]],data[[#This Row],[buy_date]],"M")</f>
        <v>13</v>
      </c>
    </row>
    <row r="9890" spans="1:9" x14ac:dyDescent="0.25">
      <c r="A9890" t="s">
        <v>2545</v>
      </c>
      <c r="B9890" t="s">
        <v>34</v>
      </c>
      <c r="C9890" s="1">
        <v>44943</v>
      </c>
      <c r="D9890" s="1">
        <v>44943</v>
      </c>
      <c r="E9890">
        <f>VLOOKUP(data[[#This Row],[id_campaign]],campaign[],4,FALSE)</f>
        <v>16</v>
      </c>
      <c r="F9890" t="str">
        <f>VLOOKUP(data[[#This Row],[id_campaign]],campaign[],2,FALSE)</f>
        <v>MadeCallToRetentionTeam</v>
      </c>
      <c r="G9890" t="str">
        <f>VLOOKUP(data[[#This Row],[id_customer]],customer[],2,FALSE)</f>
        <v>Toby Mockett</v>
      </c>
      <c r="H9890" t="str">
        <f>data[[#This Row],[id_customer]]&amp;data[[#This Row],[id_campaign]]</f>
        <v>C0626cam16</v>
      </c>
      <c r="I9890">
        <f>DATEDIF(data[[#This Row],[join_date]],data[[#This Row],[buy_date]],"M")</f>
        <v>0</v>
      </c>
    </row>
    <row r="9891" spans="1:9" x14ac:dyDescent="0.25">
      <c r="A9891" t="s">
        <v>2545</v>
      </c>
      <c r="B9891" t="s">
        <v>34</v>
      </c>
      <c r="C9891" s="1">
        <v>44943</v>
      </c>
      <c r="D9891" s="1">
        <v>44985</v>
      </c>
      <c r="E9891">
        <f>VLOOKUP(data[[#This Row],[id_campaign]],campaign[],4,FALSE)</f>
        <v>16</v>
      </c>
      <c r="F9891" t="str">
        <f>VLOOKUP(data[[#This Row],[id_campaign]],campaign[],2,FALSE)</f>
        <v>MadeCallToRetentionTeam</v>
      </c>
      <c r="G9891" t="str">
        <f>VLOOKUP(data[[#This Row],[id_customer]],customer[],2,FALSE)</f>
        <v>Toby Mockett</v>
      </c>
      <c r="H9891" t="str">
        <f>data[[#This Row],[id_customer]]&amp;data[[#This Row],[id_campaign]]</f>
        <v>C0626cam16</v>
      </c>
      <c r="I9891">
        <f>DATEDIF(data[[#This Row],[join_date]],data[[#This Row],[buy_date]],"M")</f>
        <v>1</v>
      </c>
    </row>
    <row r="9892" spans="1:9" x14ac:dyDescent="0.25">
      <c r="A9892" t="s">
        <v>2545</v>
      </c>
      <c r="B9892" t="s">
        <v>34</v>
      </c>
      <c r="C9892" s="1">
        <v>44943</v>
      </c>
      <c r="D9892" s="1">
        <v>44987</v>
      </c>
      <c r="E9892">
        <f>VLOOKUP(data[[#This Row],[id_campaign]],campaign[],4,FALSE)</f>
        <v>16</v>
      </c>
      <c r="F9892" t="str">
        <f>VLOOKUP(data[[#This Row],[id_campaign]],campaign[],2,FALSE)</f>
        <v>MadeCallToRetentionTeam</v>
      </c>
      <c r="G9892" t="str">
        <f>VLOOKUP(data[[#This Row],[id_customer]],customer[],2,FALSE)</f>
        <v>Toby Mockett</v>
      </c>
      <c r="H9892" t="str">
        <f>data[[#This Row],[id_customer]]&amp;data[[#This Row],[id_campaign]]</f>
        <v>C0626cam16</v>
      </c>
      <c r="I9892">
        <f>DATEDIF(data[[#This Row],[join_date]],data[[#This Row],[buy_date]],"M")</f>
        <v>1</v>
      </c>
    </row>
    <row r="9893" spans="1:9" x14ac:dyDescent="0.25">
      <c r="A9893" t="s">
        <v>2545</v>
      </c>
      <c r="B9893" t="s">
        <v>34</v>
      </c>
      <c r="C9893" s="1">
        <v>44943</v>
      </c>
      <c r="D9893" s="1">
        <v>45035</v>
      </c>
      <c r="E9893">
        <f>VLOOKUP(data[[#This Row],[id_campaign]],campaign[],4,FALSE)</f>
        <v>16</v>
      </c>
      <c r="F9893" t="str">
        <f>VLOOKUP(data[[#This Row],[id_campaign]],campaign[],2,FALSE)</f>
        <v>MadeCallToRetentionTeam</v>
      </c>
      <c r="G9893" t="str">
        <f>VLOOKUP(data[[#This Row],[id_customer]],customer[],2,FALSE)</f>
        <v>Toby Mockett</v>
      </c>
      <c r="H9893" t="str">
        <f>data[[#This Row],[id_customer]]&amp;data[[#This Row],[id_campaign]]</f>
        <v>C0626cam16</v>
      </c>
      <c r="I9893">
        <f>DATEDIF(data[[#This Row],[join_date]],data[[#This Row],[buy_date]],"M")</f>
        <v>3</v>
      </c>
    </row>
    <row r="9894" spans="1:9" x14ac:dyDescent="0.25">
      <c r="A9894" t="s">
        <v>2545</v>
      </c>
      <c r="B9894" t="s">
        <v>34</v>
      </c>
      <c r="C9894" s="1">
        <v>44943</v>
      </c>
      <c r="D9894" s="1">
        <v>45075</v>
      </c>
      <c r="E9894">
        <f>VLOOKUP(data[[#This Row],[id_campaign]],campaign[],4,FALSE)</f>
        <v>16</v>
      </c>
      <c r="F9894" t="str">
        <f>VLOOKUP(data[[#This Row],[id_campaign]],campaign[],2,FALSE)</f>
        <v>MadeCallToRetentionTeam</v>
      </c>
      <c r="G9894" t="str">
        <f>VLOOKUP(data[[#This Row],[id_customer]],customer[],2,FALSE)</f>
        <v>Toby Mockett</v>
      </c>
      <c r="H9894" t="str">
        <f>data[[#This Row],[id_customer]]&amp;data[[#This Row],[id_campaign]]</f>
        <v>C0626cam16</v>
      </c>
      <c r="I9894">
        <f>DATEDIF(data[[#This Row],[join_date]],data[[#This Row],[buy_date]],"M")</f>
        <v>4</v>
      </c>
    </row>
    <row r="9895" spans="1:9" x14ac:dyDescent="0.25">
      <c r="A9895" t="s">
        <v>2549</v>
      </c>
      <c r="B9895" t="s">
        <v>26</v>
      </c>
      <c r="C9895" s="1">
        <v>44703</v>
      </c>
      <c r="D9895" s="1">
        <v>44703</v>
      </c>
      <c r="E9895">
        <f>VLOOKUP(data[[#This Row],[id_campaign]],campaign[],4,FALSE)</f>
        <v>65</v>
      </c>
      <c r="F9895" t="str">
        <f>VLOOKUP(data[[#This Row],[id_campaign]],campaign[],2,FALSE)</f>
        <v>HasCreditCard</v>
      </c>
      <c r="G9895" t="str">
        <f>VLOOKUP(data[[#This Row],[id_customer]],customer[],2,FALSE)</f>
        <v>Morgan Smith</v>
      </c>
      <c r="H9895" t="str">
        <f>data[[#This Row],[id_customer]]&amp;data[[#This Row],[id_campaign]]</f>
        <v>C0627cam12</v>
      </c>
      <c r="I9895">
        <f>DATEDIF(data[[#This Row],[join_date]],data[[#This Row],[buy_date]],"M")</f>
        <v>0</v>
      </c>
    </row>
    <row r="9896" spans="1:9" x14ac:dyDescent="0.25">
      <c r="A9896" t="s">
        <v>2549</v>
      </c>
      <c r="B9896" t="s">
        <v>26</v>
      </c>
      <c r="C9896" s="1">
        <v>44703</v>
      </c>
      <c r="D9896" s="1">
        <v>44737</v>
      </c>
      <c r="E9896">
        <f>VLOOKUP(data[[#This Row],[id_campaign]],campaign[],4,FALSE)</f>
        <v>65</v>
      </c>
      <c r="F9896" t="str">
        <f>VLOOKUP(data[[#This Row],[id_campaign]],campaign[],2,FALSE)</f>
        <v>HasCreditCard</v>
      </c>
      <c r="G9896" t="str">
        <f>VLOOKUP(data[[#This Row],[id_customer]],customer[],2,FALSE)</f>
        <v>Morgan Smith</v>
      </c>
      <c r="H9896" t="str">
        <f>data[[#This Row],[id_customer]]&amp;data[[#This Row],[id_campaign]]</f>
        <v>C0627cam12</v>
      </c>
      <c r="I9896">
        <f>DATEDIF(data[[#This Row],[join_date]],data[[#This Row],[buy_date]],"M")</f>
        <v>1</v>
      </c>
    </row>
    <row r="9897" spans="1:9" x14ac:dyDescent="0.25">
      <c r="A9897" t="s">
        <v>2549</v>
      </c>
      <c r="B9897" t="s">
        <v>26</v>
      </c>
      <c r="C9897" s="1">
        <v>44703</v>
      </c>
      <c r="D9897" s="1">
        <v>44773</v>
      </c>
      <c r="E9897">
        <f>VLOOKUP(data[[#This Row],[id_campaign]],campaign[],4,FALSE)</f>
        <v>65</v>
      </c>
      <c r="F9897" t="str">
        <f>VLOOKUP(data[[#This Row],[id_campaign]],campaign[],2,FALSE)</f>
        <v>HasCreditCard</v>
      </c>
      <c r="G9897" t="str">
        <f>VLOOKUP(data[[#This Row],[id_customer]],customer[],2,FALSE)</f>
        <v>Morgan Smith</v>
      </c>
      <c r="H9897" t="str">
        <f>data[[#This Row],[id_customer]]&amp;data[[#This Row],[id_campaign]]</f>
        <v>C0627cam12</v>
      </c>
      <c r="I9897">
        <f>DATEDIF(data[[#This Row],[join_date]],data[[#This Row],[buy_date]],"M")</f>
        <v>2</v>
      </c>
    </row>
    <row r="9898" spans="1:9" x14ac:dyDescent="0.25">
      <c r="A9898" t="s">
        <v>2549</v>
      </c>
      <c r="B9898" t="s">
        <v>26</v>
      </c>
      <c r="C9898" s="1">
        <v>44703</v>
      </c>
      <c r="D9898" s="1">
        <v>44795</v>
      </c>
      <c r="E9898">
        <f>VLOOKUP(data[[#This Row],[id_campaign]],campaign[],4,FALSE)</f>
        <v>65</v>
      </c>
      <c r="F9898" t="str">
        <f>VLOOKUP(data[[#This Row],[id_campaign]],campaign[],2,FALSE)</f>
        <v>HasCreditCard</v>
      </c>
      <c r="G9898" t="str">
        <f>VLOOKUP(data[[#This Row],[id_customer]],customer[],2,FALSE)</f>
        <v>Morgan Smith</v>
      </c>
      <c r="H9898" t="str">
        <f>data[[#This Row],[id_customer]]&amp;data[[#This Row],[id_campaign]]</f>
        <v>C0627cam12</v>
      </c>
      <c r="I9898">
        <f>DATEDIF(data[[#This Row],[join_date]],data[[#This Row],[buy_date]],"M")</f>
        <v>3</v>
      </c>
    </row>
    <row r="9899" spans="1:9" x14ac:dyDescent="0.25">
      <c r="A9899" t="s">
        <v>2549</v>
      </c>
      <c r="B9899" t="s">
        <v>26</v>
      </c>
      <c r="C9899" s="1">
        <v>44703</v>
      </c>
      <c r="D9899" s="1">
        <v>44831</v>
      </c>
      <c r="E9899">
        <f>VLOOKUP(data[[#This Row],[id_campaign]],campaign[],4,FALSE)</f>
        <v>65</v>
      </c>
      <c r="F9899" t="str">
        <f>VLOOKUP(data[[#This Row],[id_campaign]],campaign[],2,FALSE)</f>
        <v>HasCreditCard</v>
      </c>
      <c r="G9899" t="str">
        <f>VLOOKUP(data[[#This Row],[id_customer]],customer[],2,FALSE)</f>
        <v>Morgan Smith</v>
      </c>
      <c r="H9899" t="str">
        <f>data[[#This Row],[id_customer]]&amp;data[[#This Row],[id_campaign]]</f>
        <v>C0627cam12</v>
      </c>
      <c r="I9899">
        <f>DATEDIF(data[[#This Row],[join_date]],data[[#This Row],[buy_date]],"M")</f>
        <v>4</v>
      </c>
    </row>
    <row r="9900" spans="1:9" x14ac:dyDescent="0.25">
      <c r="A9900" t="s">
        <v>2549</v>
      </c>
      <c r="B9900" t="s">
        <v>26</v>
      </c>
      <c r="C9900" s="1">
        <v>44703</v>
      </c>
      <c r="D9900" s="1">
        <v>44890</v>
      </c>
      <c r="E9900">
        <f>VLOOKUP(data[[#This Row],[id_campaign]],campaign[],4,FALSE)</f>
        <v>65</v>
      </c>
      <c r="F9900" t="str">
        <f>VLOOKUP(data[[#This Row],[id_campaign]],campaign[],2,FALSE)</f>
        <v>HasCreditCard</v>
      </c>
      <c r="G9900" t="str">
        <f>VLOOKUP(data[[#This Row],[id_customer]],customer[],2,FALSE)</f>
        <v>Morgan Smith</v>
      </c>
      <c r="H9900" t="str">
        <f>data[[#This Row],[id_customer]]&amp;data[[#This Row],[id_campaign]]</f>
        <v>C0627cam12</v>
      </c>
      <c r="I9900">
        <f>DATEDIF(data[[#This Row],[join_date]],data[[#This Row],[buy_date]],"M")</f>
        <v>6</v>
      </c>
    </row>
    <row r="9901" spans="1:9" x14ac:dyDescent="0.25">
      <c r="A9901" t="s">
        <v>2549</v>
      </c>
      <c r="B9901" t="s">
        <v>26</v>
      </c>
      <c r="C9901" s="1">
        <v>44703</v>
      </c>
      <c r="D9901" s="1">
        <v>44921</v>
      </c>
      <c r="E9901">
        <f>VLOOKUP(data[[#This Row],[id_campaign]],campaign[],4,FALSE)</f>
        <v>65</v>
      </c>
      <c r="F9901" t="str">
        <f>VLOOKUP(data[[#This Row],[id_campaign]],campaign[],2,FALSE)</f>
        <v>HasCreditCard</v>
      </c>
      <c r="G9901" t="str">
        <f>VLOOKUP(data[[#This Row],[id_customer]],customer[],2,FALSE)</f>
        <v>Morgan Smith</v>
      </c>
      <c r="H9901" t="str">
        <f>data[[#This Row],[id_customer]]&amp;data[[#This Row],[id_campaign]]</f>
        <v>C0627cam12</v>
      </c>
      <c r="I9901">
        <f>DATEDIF(data[[#This Row],[join_date]],data[[#This Row],[buy_date]],"M")</f>
        <v>7</v>
      </c>
    </row>
    <row r="9902" spans="1:9" x14ac:dyDescent="0.25">
      <c r="A9902" t="s">
        <v>2549</v>
      </c>
      <c r="B9902" t="s">
        <v>26</v>
      </c>
      <c r="C9902" s="1">
        <v>44703</v>
      </c>
      <c r="D9902" s="1">
        <v>44957</v>
      </c>
      <c r="E9902">
        <f>VLOOKUP(data[[#This Row],[id_campaign]],campaign[],4,FALSE)</f>
        <v>65</v>
      </c>
      <c r="F9902" t="str">
        <f>VLOOKUP(data[[#This Row],[id_campaign]],campaign[],2,FALSE)</f>
        <v>HasCreditCard</v>
      </c>
      <c r="G9902" t="str">
        <f>VLOOKUP(data[[#This Row],[id_customer]],customer[],2,FALSE)</f>
        <v>Morgan Smith</v>
      </c>
      <c r="H9902" t="str">
        <f>data[[#This Row],[id_customer]]&amp;data[[#This Row],[id_campaign]]</f>
        <v>C0627cam12</v>
      </c>
      <c r="I9902">
        <f>DATEDIF(data[[#This Row],[join_date]],data[[#This Row],[buy_date]],"M")</f>
        <v>8</v>
      </c>
    </row>
    <row r="9903" spans="1:9" x14ac:dyDescent="0.25">
      <c r="A9903" t="s">
        <v>2549</v>
      </c>
      <c r="B9903" t="s">
        <v>26</v>
      </c>
      <c r="C9903" s="1">
        <v>44703</v>
      </c>
      <c r="D9903" s="1">
        <v>44979</v>
      </c>
      <c r="E9903">
        <f>VLOOKUP(data[[#This Row],[id_campaign]],campaign[],4,FALSE)</f>
        <v>65</v>
      </c>
      <c r="F9903" t="str">
        <f>VLOOKUP(data[[#This Row],[id_campaign]],campaign[],2,FALSE)</f>
        <v>HasCreditCard</v>
      </c>
      <c r="G9903" t="str">
        <f>VLOOKUP(data[[#This Row],[id_customer]],customer[],2,FALSE)</f>
        <v>Morgan Smith</v>
      </c>
      <c r="H9903" t="str">
        <f>data[[#This Row],[id_customer]]&amp;data[[#This Row],[id_campaign]]</f>
        <v>C0627cam12</v>
      </c>
      <c r="I9903">
        <f>DATEDIF(data[[#This Row],[join_date]],data[[#This Row],[buy_date]],"M")</f>
        <v>9</v>
      </c>
    </row>
    <row r="9904" spans="1:9" x14ac:dyDescent="0.25">
      <c r="A9904" t="s">
        <v>2549</v>
      </c>
      <c r="B9904" t="s">
        <v>26</v>
      </c>
      <c r="C9904" s="1">
        <v>44703</v>
      </c>
      <c r="D9904" s="1">
        <v>44988</v>
      </c>
      <c r="E9904">
        <f>VLOOKUP(data[[#This Row],[id_campaign]],campaign[],4,FALSE)</f>
        <v>65</v>
      </c>
      <c r="F9904" t="str">
        <f>VLOOKUP(data[[#This Row],[id_campaign]],campaign[],2,FALSE)</f>
        <v>HasCreditCard</v>
      </c>
      <c r="G9904" t="str">
        <f>VLOOKUP(data[[#This Row],[id_customer]],customer[],2,FALSE)</f>
        <v>Morgan Smith</v>
      </c>
      <c r="H9904" t="str">
        <f>data[[#This Row],[id_customer]]&amp;data[[#This Row],[id_campaign]]</f>
        <v>C0627cam12</v>
      </c>
      <c r="I9904">
        <f>DATEDIF(data[[#This Row],[join_date]],data[[#This Row],[buy_date]],"M")</f>
        <v>9</v>
      </c>
    </row>
    <row r="9905" spans="1:9" x14ac:dyDescent="0.25">
      <c r="A9905" t="s">
        <v>2549</v>
      </c>
      <c r="B9905" t="s">
        <v>26</v>
      </c>
      <c r="C9905" s="1">
        <v>44703</v>
      </c>
      <c r="D9905" s="1">
        <v>45017</v>
      </c>
      <c r="E9905">
        <f>VLOOKUP(data[[#This Row],[id_campaign]],campaign[],4,FALSE)</f>
        <v>65</v>
      </c>
      <c r="F9905" t="str">
        <f>VLOOKUP(data[[#This Row],[id_campaign]],campaign[],2,FALSE)</f>
        <v>HasCreditCard</v>
      </c>
      <c r="G9905" t="str">
        <f>VLOOKUP(data[[#This Row],[id_customer]],customer[],2,FALSE)</f>
        <v>Morgan Smith</v>
      </c>
      <c r="H9905" t="str">
        <f>data[[#This Row],[id_customer]]&amp;data[[#This Row],[id_campaign]]</f>
        <v>C0627cam12</v>
      </c>
      <c r="I9905">
        <f>DATEDIF(data[[#This Row],[join_date]],data[[#This Row],[buy_date]],"M")</f>
        <v>10</v>
      </c>
    </row>
    <row r="9906" spans="1:9" x14ac:dyDescent="0.25">
      <c r="A9906" t="s">
        <v>2549</v>
      </c>
      <c r="B9906" t="s">
        <v>26</v>
      </c>
      <c r="C9906" s="1">
        <v>44703</v>
      </c>
      <c r="D9906" s="1">
        <v>45072</v>
      </c>
      <c r="E9906">
        <f>VLOOKUP(data[[#This Row],[id_campaign]],campaign[],4,FALSE)</f>
        <v>65</v>
      </c>
      <c r="F9906" t="str">
        <f>VLOOKUP(data[[#This Row],[id_campaign]],campaign[],2,FALSE)</f>
        <v>HasCreditCard</v>
      </c>
      <c r="G9906" t="str">
        <f>VLOOKUP(data[[#This Row],[id_customer]],customer[],2,FALSE)</f>
        <v>Morgan Smith</v>
      </c>
      <c r="H9906" t="str">
        <f>data[[#This Row],[id_customer]]&amp;data[[#This Row],[id_campaign]]</f>
        <v>C0627cam12</v>
      </c>
      <c r="I9906">
        <f>DATEDIF(data[[#This Row],[join_date]],data[[#This Row],[buy_date]],"M")</f>
        <v>12</v>
      </c>
    </row>
    <row r="9907" spans="1:9" x14ac:dyDescent="0.25">
      <c r="A9907" t="s">
        <v>2549</v>
      </c>
      <c r="B9907" t="s">
        <v>36</v>
      </c>
      <c r="C9907" s="1">
        <v>44746</v>
      </c>
      <c r="D9907" s="1">
        <v>44746</v>
      </c>
      <c r="E9907">
        <f>VLOOKUP(data[[#This Row],[id_campaign]],campaign[],4,FALSE)</f>
        <v>29</v>
      </c>
      <c r="F9907" t="str">
        <f>VLOOKUP(data[[#This Row],[id_campaign]],campaign[],2,FALSE)</f>
        <v>MaritalStatus</v>
      </c>
      <c r="G9907" t="str">
        <f>VLOOKUP(data[[#This Row],[id_customer]],customer[],2,FALSE)</f>
        <v>Morgan Smith</v>
      </c>
      <c r="H9907" t="str">
        <f>data[[#This Row],[id_customer]]&amp;data[[#This Row],[id_campaign]]</f>
        <v>C0627cam17</v>
      </c>
      <c r="I9907">
        <f>DATEDIF(data[[#This Row],[join_date]],data[[#This Row],[buy_date]],"M")</f>
        <v>0</v>
      </c>
    </row>
    <row r="9908" spans="1:9" x14ac:dyDescent="0.25">
      <c r="A9908" t="s">
        <v>2549</v>
      </c>
      <c r="B9908" t="s">
        <v>36</v>
      </c>
      <c r="C9908" s="1">
        <v>44746</v>
      </c>
      <c r="D9908" s="1">
        <v>44777</v>
      </c>
      <c r="E9908">
        <f>VLOOKUP(data[[#This Row],[id_campaign]],campaign[],4,FALSE)</f>
        <v>29</v>
      </c>
      <c r="F9908" t="str">
        <f>VLOOKUP(data[[#This Row],[id_campaign]],campaign[],2,FALSE)</f>
        <v>MaritalStatus</v>
      </c>
      <c r="G9908" t="str">
        <f>VLOOKUP(data[[#This Row],[id_customer]],customer[],2,FALSE)</f>
        <v>Morgan Smith</v>
      </c>
      <c r="H9908" t="str">
        <f>data[[#This Row],[id_customer]]&amp;data[[#This Row],[id_campaign]]</f>
        <v>C0627cam17</v>
      </c>
      <c r="I9908">
        <f>DATEDIF(data[[#This Row],[join_date]],data[[#This Row],[buy_date]],"M")</f>
        <v>1</v>
      </c>
    </row>
    <row r="9909" spans="1:9" x14ac:dyDescent="0.25">
      <c r="A9909" t="s">
        <v>2549</v>
      </c>
      <c r="B9909" t="s">
        <v>36</v>
      </c>
      <c r="C9909" s="1">
        <v>44746</v>
      </c>
      <c r="D9909" s="1">
        <v>44850</v>
      </c>
      <c r="E9909">
        <f>VLOOKUP(data[[#This Row],[id_campaign]],campaign[],4,FALSE)</f>
        <v>29</v>
      </c>
      <c r="F9909" t="str">
        <f>VLOOKUP(data[[#This Row],[id_campaign]],campaign[],2,FALSE)</f>
        <v>MaritalStatus</v>
      </c>
      <c r="G9909" t="str">
        <f>VLOOKUP(data[[#This Row],[id_customer]],customer[],2,FALSE)</f>
        <v>Morgan Smith</v>
      </c>
      <c r="H9909" t="str">
        <f>data[[#This Row],[id_customer]]&amp;data[[#This Row],[id_campaign]]</f>
        <v>C0627cam17</v>
      </c>
      <c r="I9909">
        <f>DATEDIF(data[[#This Row],[join_date]],data[[#This Row],[buy_date]],"M")</f>
        <v>3</v>
      </c>
    </row>
    <row r="9910" spans="1:9" x14ac:dyDescent="0.25">
      <c r="A9910" t="s">
        <v>2549</v>
      </c>
      <c r="B9910" t="s">
        <v>36</v>
      </c>
      <c r="C9910" s="1">
        <v>44746</v>
      </c>
      <c r="D9910" s="1">
        <v>44873</v>
      </c>
      <c r="E9910">
        <f>VLOOKUP(data[[#This Row],[id_campaign]],campaign[],4,FALSE)</f>
        <v>29</v>
      </c>
      <c r="F9910" t="str">
        <f>VLOOKUP(data[[#This Row],[id_campaign]],campaign[],2,FALSE)</f>
        <v>MaritalStatus</v>
      </c>
      <c r="G9910" t="str">
        <f>VLOOKUP(data[[#This Row],[id_customer]],customer[],2,FALSE)</f>
        <v>Morgan Smith</v>
      </c>
      <c r="H9910" t="str">
        <f>data[[#This Row],[id_customer]]&amp;data[[#This Row],[id_campaign]]</f>
        <v>C0627cam17</v>
      </c>
      <c r="I9910">
        <f>DATEDIF(data[[#This Row],[join_date]],data[[#This Row],[buy_date]],"M")</f>
        <v>4</v>
      </c>
    </row>
    <row r="9911" spans="1:9" x14ac:dyDescent="0.25">
      <c r="A9911" t="s">
        <v>2549</v>
      </c>
      <c r="B9911" t="s">
        <v>36</v>
      </c>
      <c r="C9911" s="1">
        <v>44746</v>
      </c>
      <c r="D9911" s="1">
        <v>44935</v>
      </c>
      <c r="E9911">
        <f>VLOOKUP(data[[#This Row],[id_campaign]],campaign[],4,FALSE)</f>
        <v>29</v>
      </c>
      <c r="F9911" t="str">
        <f>VLOOKUP(data[[#This Row],[id_campaign]],campaign[],2,FALSE)</f>
        <v>MaritalStatus</v>
      </c>
      <c r="G9911" t="str">
        <f>VLOOKUP(data[[#This Row],[id_customer]],customer[],2,FALSE)</f>
        <v>Morgan Smith</v>
      </c>
      <c r="H9911" t="str">
        <f>data[[#This Row],[id_customer]]&amp;data[[#This Row],[id_campaign]]</f>
        <v>C0627cam17</v>
      </c>
      <c r="I9911">
        <f>DATEDIF(data[[#This Row],[join_date]],data[[#This Row],[buy_date]],"M")</f>
        <v>6</v>
      </c>
    </row>
    <row r="9912" spans="1:9" x14ac:dyDescent="0.25">
      <c r="A9912" t="s">
        <v>2549</v>
      </c>
      <c r="B9912" t="s">
        <v>36</v>
      </c>
      <c r="C9912" s="1">
        <v>44746</v>
      </c>
      <c r="D9912" s="1">
        <v>44973</v>
      </c>
      <c r="E9912">
        <f>VLOOKUP(data[[#This Row],[id_campaign]],campaign[],4,FALSE)</f>
        <v>29</v>
      </c>
      <c r="F9912" t="str">
        <f>VLOOKUP(data[[#This Row],[id_campaign]],campaign[],2,FALSE)</f>
        <v>MaritalStatus</v>
      </c>
      <c r="G9912" t="str">
        <f>VLOOKUP(data[[#This Row],[id_customer]],customer[],2,FALSE)</f>
        <v>Morgan Smith</v>
      </c>
      <c r="H9912" t="str">
        <f>data[[#This Row],[id_customer]]&amp;data[[#This Row],[id_campaign]]</f>
        <v>C0627cam17</v>
      </c>
      <c r="I9912">
        <f>DATEDIF(data[[#This Row],[join_date]],data[[#This Row],[buy_date]],"M")</f>
        <v>7</v>
      </c>
    </row>
    <row r="9913" spans="1:9" x14ac:dyDescent="0.25">
      <c r="A9913" t="s">
        <v>2549</v>
      </c>
      <c r="B9913" t="s">
        <v>36</v>
      </c>
      <c r="C9913" s="1">
        <v>44746</v>
      </c>
      <c r="D9913" s="1">
        <v>44994</v>
      </c>
      <c r="E9913">
        <f>VLOOKUP(data[[#This Row],[id_campaign]],campaign[],4,FALSE)</f>
        <v>29</v>
      </c>
      <c r="F9913" t="str">
        <f>VLOOKUP(data[[#This Row],[id_campaign]],campaign[],2,FALSE)</f>
        <v>MaritalStatus</v>
      </c>
      <c r="G9913" t="str">
        <f>VLOOKUP(data[[#This Row],[id_customer]],customer[],2,FALSE)</f>
        <v>Morgan Smith</v>
      </c>
      <c r="H9913" t="str">
        <f>data[[#This Row],[id_customer]]&amp;data[[#This Row],[id_campaign]]</f>
        <v>C0627cam17</v>
      </c>
      <c r="I9913">
        <f>DATEDIF(data[[#This Row],[join_date]],data[[#This Row],[buy_date]],"M")</f>
        <v>8</v>
      </c>
    </row>
    <row r="9914" spans="1:9" x14ac:dyDescent="0.25">
      <c r="A9914" t="s">
        <v>2549</v>
      </c>
      <c r="B9914" t="s">
        <v>36</v>
      </c>
      <c r="C9914" s="1">
        <v>44746</v>
      </c>
      <c r="D9914" s="1">
        <v>45030</v>
      </c>
      <c r="E9914">
        <f>VLOOKUP(data[[#This Row],[id_campaign]],campaign[],4,FALSE)</f>
        <v>29</v>
      </c>
      <c r="F9914" t="str">
        <f>VLOOKUP(data[[#This Row],[id_campaign]],campaign[],2,FALSE)</f>
        <v>MaritalStatus</v>
      </c>
      <c r="G9914" t="str">
        <f>VLOOKUP(data[[#This Row],[id_customer]],customer[],2,FALSE)</f>
        <v>Morgan Smith</v>
      </c>
      <c r="H9914" t="str">
        <f>data[[#This Row],[id_customer]]&amp;data[[#This Row],[id_campaign]]</f>
        <v>C0627cam17</v>
      </c>
      <c r="I9914">
        <f>DATEDIF(data[[#This Row],[join_date]],data[[#This Row],[buy_date]],"M")</f>
        <v>9</v>
      </c>
    </row>
    <row r="9915" spans="1:9" x14ac:dyDescent="0.25">
      <c r="A9915" t="s">
        <v>2549</v>
      </c>
      <c r="B9915" t="s">
        <v>36</v>
      </c>
      <c r="C9915" s="1">
        <v>44746</v>
      </c>
      <c r="D9915" s="1">
        <v>45053</v>
      </c>
      <c r="E9915">
        <f>VLOOKUP(data[[#This Row],[id_campaign]],campaign[],4,FALSE)</f>
        <v>29</v>
      </c>
      <c r="F9915" t="str">
        <f>VLOOKUP(data[[#This Row],[id_campaign]],campaign[],2,FALSE)</f>
        <v>MaritalStatus</v>
      </c>
      <c r="G9915" t="str">
        <f>VLOOKUP(data[[#This Row],[id_customer]],customer[],2,FALSE)</f>
        <v>Morgan Smith</v>
      </c>
      <c r="H9915" t="str">
        <f>data[[#This Row],[id_customer]]&amp;data[[#This Row],[id_campaign]]</f>
        <v>C0627cam17</v>
      </c>
      <c r="I9915">
        <f>DATEDIF(data[[#This Row],[join_date]],data[[#This Row],[buy_date]],"M")</f>
        <v>10</v>
      </c>
    </row>
    <row r="9916" spans="1:9" x14ac:dyDescent="0.25">
      <c r="A9916" t="s">
        <v>2553</v>
      </c>
      <c r="B9916" t="s">
        <v>14</v>
      </c>
      <c r="C9916" s="1">
        <v>44589</v>
      </c>
      <c r="D9916" s="1">
        <v>44589</v>
      </c>
      <c r="E9916">
        <f>VLOOKUP(data[[#This Row],[id_campaign]],campaign[],4,FALSE)</f>
        <v>13</v>
      </c>
      <c r="F9916" t="str">
        <f>VLOOKUP(data[[#This Row],[id_campaign]],campaign[],2,FALSE)</f>
        <v>Homeownership</v>
      </c>
      <c r="G9916" t="str">
        <f>VLOOKUP(data[[#This Row],[id_customer]],customer[],2,FALSE)</f>
        <v>Alma Copping</v>
      </c>
      <c r="H9916" t="str">
        <f>data[[#This Row],[id_customer]]&amp;data[[#This Row],[id_campaign]]</f>
        <v>C0628cam06</v>
      </c>
      <c r="I9916">
        <f>DATEDIF(data[[#This Row],[join_date]],data[[#This Row],[buy_date]],"M")</f>
        <v>0</v>
      </c>
    </row>
    <row r="9917" spans="1:9" x14ac:dyDescent="0.25">
      <c r="A9917" t="s">
        <v>2553</v>
      </c>
      <c r="B9917" t="s">
        <v>14</v>
      </c>
      <c r="C9917" s="1">
        <v>44589</v>
      </c>
      <c r="D9917" s="1">
        <v>44622</v>
      </c>
      <c r="E9917">
        <f>VLOOKUP(data[[#This Row],[id_campaign]],campaign[],4,FALSE)</f>
        <v>13</v>
      </c>
      <c r="F9917" t="str">
        <f>VLOOKUP(data[[#This Row],[id_campaign]],campaign[],2,FALSE)</f>
        <v>Homeownership</v>
      </c>
      <c r="G9917" t="str">
        <f>VLOOKUP(data[[#This Row],[id_customer]],customer[],2,FALSE)</f>
        <v>Alma Copping</v>
      </c>
      <c r="H9917" t="str">
        <f>data[[#This Row],[id_customer]]&amp;data[[#This Row],[id_campaign]]</f>
        <v>C0628cam06</v>
      </c>
      <c r="I9917">
        <f>DATEDIF(data[[#This Row],[join_date]],data[[#This Row],[buy_date]],"M")</f>
        <v>1</v>
      </c>
    </row>
    <row r="9918" spans="1:9" x14ac:dyDescent="0.25">
      <c r="A9918" t="s">
        <v>2553</v>
      </c>
      <c r="B9918" t="s">
        <v>14</v>
      </c>
      <c r="C9918" s="1">
        <v>44589</v>
      </c>
      <c r="D9918" s="1">
        <v>44679</v>
      </c>
      <c r="E9918">
        <f>VLOOKUP(data[[#This Row],[id_campaign]],campaign[],4,FALSE)</f>
        <v>13</v>
      </c>
      <c r="F9918" t="str">
        <f>VLOOKUP(data[[#This Row],[id_campaign]],campaign[],2,FALSE)</f>
        <v>Homeownership</v>
      </c>
      <c r="G9918" t="str">
        <f>VLOOKUP(data[[#This Row],[id_customer]],customer[],2,FALSE)</f>
        <v>Alma Copping</v>
      </c>
      <c r="H9918" t="str">
        <f>data[[#This Row],[id_customer]]&amp;data[[#This Row],[id_campaign]]</f>
        <v>C0628cam06</v>
      </c>
      <c r="I9918">
        <f>DATEDIF(data[[#This Row],[join_date]],data[[#This Row],[buy_date]],"M")</f>
        <v>3</v>
      </c>
    </row>
    <row r="9919" spans="1:9" x14ac:dyDescent="0.25">
      <c r="A9919" t="s">
        <v>2553</v>
      </c>
      <c r="B9919" t="s">
        <v>14</v>
      </c>
      <c r="C9919" s="1">
        <v>44589</v>
      </c>
      <c r="D9919" s="1">
        <v>44691</v>
      </c>
      <c r="E9919">
        <f>VLOOKUP(data[[#This Row],[id_campaign]],campaign[],4,FALSE)</f>
        <v>13</v>
      </c>
      <c r="F9919" t="str">
        <f>VLOOKUP(data[[#This Row],[id_campaign]],campaign[],2,FALSE)</f>
        <v>Homeownership</v>
      </c>
      <c r="G9919" t="str">
        <f>VLOOKUP(data[[#This Row],[id_customer]],customer[],2,FALSE)</f>
        <v>Alma Copping</v>
      </c>
      <c r="H9919" t="str">
        <f>data[[#This Row],[id_customer]]&amp;data[[#This Row],[id_campaign]]</f>
        <v>C0628cam06</v>
      </c>
      <c r="I9919">
        <f>DATEDIF(data[[#This Row],[join_date]],data[[#This Row],[buy_date]],"M")</f>
        <v>3</v>
      </c>
    </row>
    <row r="9920" spans="1:9" x14ac:dyDescent="0.25">
      <c r="A9920" t="s">
        <v>2553</v>
      </c>
      <c r="B9920" t="s">
        <v>14</v>
      </c>
      <c r="C9920" s="1">
        <v>44589</v>
      </c>
      <c r="D9920" s="1">
        <v>44716</v>
      </c>
      <c r="E9920">
        <f>VLOOKUP(data[[#This Row],[id_campaign]],campaign[],4,FALSE)</f>
        <v>13</v>
      </c>
      <c r="F9920" t="str">
        <f>VLOOKUP(data[[#This Row],[id_campaign]],campaign[],2,FALSE)</f>
        <v>Homeownership</v>
      </c>
      <c r="G9920" t="str">
        <f>VLOOKUP(data[[#This Row],[id_customer]],customer[],2,FALSE)</f>
        <v>Alma Copping</v>
      </c>
      <c r="H9920" t="str">
        <f>data[[#This Row],[id_customer]]&amp;data[[#This Row],[id_campaign]]</f>
        <v>C0628cam06</v>
      </c>
      <c r="I9920">
        <f>DATEDIF(data[[#This Row],[join_date]],data[[#This Row],[buy_date]],"M")</f>
        <v>4</v>
      </c>
    </row>
    <row r="9921" spans="1:9" x14ac:dyDescent="0.25">
      <c r="A9921" t="s">
        <v>2553</v>
      </c>
      <c r="B9921" t="s">
        <v>14</v>
      </c>
      <c r="C9921" s="1">
        <v>44589</v>
      </c>
      <c r="D9921" s="1">
        <v>44744</v>
      </c>
      <c r="E9921">
        <f>VLOOKUP(data[[#This Row],[id_campaign]],campaign[],4,FALSE)</f>
        <v>13</v>
      </c>
      <c r="F9921" t="str">
        <f>VLOOKUP(data[[#This Row],[id_campaign]],campaign[],2,FALSE)</f>
        <v>Homeownership</v>
      </c>
      <c r="G9921" t="str">
        <f>VLOOKUP(data[[#This Row],[id_customer]],customer[],2,FALSE)</f>
        <v>Alma Copping</v>
      </c>
      <c r="H9921" t="str">
        <f>data[[#This Row],[id_customer]]&amp;data[[#This Row],[id_campaign]]</f>
        <v>C0628cam06</v>
      </c>
      <c r="I9921">
        <f>DATEDIF(data[[#This Row],[join_date]],data[[#This Row],[buy_date]],"M")</f>
        <v>5</v>
      </c>
    </row>
    <row r="9922" spans="1:9" x14ac:dyDescent="0.25">
      <c r="A9922" t="s">
        <v>2553</v>
      </c>
      <c r="B9922" t="s">
        <v>14</v>
      </c>
      <c r="C9922" s="1">
        <v>44589</v>
      </c>
      <c r="D9922" s="1">
        <v>44780</v>
      </c>
      <c r="E9922">
        <f>VLOOKUP(data[[#This Row],[id_campaign]],campaign[],4,FALSE)</f>
        <v>13</v>
      </c>
      <c r="F9922" t="str">
        <f>VLOOKUP(data[[#This Row],[id_campaign]],campaign[],2,FALSE)</f>
        <v>Homeownership</v>
      </c>
      <c r="G9922" t="str">
        <f>VLOOKUP(data[[#This Row],[id_customer]],customer[],2,FALSE)</f>
        <v>Alma Copping</v>
      </c>
      <c r="H9922" t="str">
        <f>data[[#This Row],[id_customer]]&amp;data[[#This Row],[id_campaign]]</f>
        <v>C0628cam06</v>
      </c>
      <c r="I9922">
        <f>DATEDIF(data[[#This Row],[join_date]],data[[#This Row],[buy_date]],"M")</f>
        <v>6</v>
      </c>
    </row>
    <row r="9923" spans="1:9" x14ac:dyDescent="0.25">
      <c r="A9923" t="s">
        <v>2553</v>
      </c>
      <c r="B9923" t="s">
        <v>14</v>
      </c>
      <c r="C9923" s="1">
        <v>44589</v>
      </c>
      <c r="D9923" s="1">
        <v>44810</v>
      </c>
      <c r="E9923">
        <f>VLOOKUP(data[[#This Row],[id_campaign]],campaign[],4,FALSE)</f>
        <v>13</v>
      </c>
      <c r="F9923" t="str">
        <f>VLOOKUP(data[[#This Row],[id_campaign]],campaign[],2,FALSE)</f>
        <v>Homeownership</v>
      </c>
      <c r="G9923" t="str">
        <f>VLOOKUP(data[[#This Row],[id_customer]],customer[],2,FALSE)</f>
        <v>Alma Copping</v>
      </c>
      <c r="H9923" t="str">
        <f>data[[#This Row],[id_customer]]&amp;data[[#This Row],[id_campaign]]</f>
        <v>C0628cam06</v>
      </c>
      <c r="I9923">
        <f>DATEDIF(data[[#This Row],[join_date]],data[[#This Row],[buy_date]],"M")</f>
        <v>7</v>
      </c>
    </row>
    <row r="9924" spans="1:9" x14ac:dyDescent="0.25">
      <c r="A9924" t="s">
        <v>2553</v>
      </c>
      <c r="B9924" t="s">
        <v>14</v>
      </c>
      <c r="C9924" s="1">
        <v>44589</v>
      </c>
      <c r="D9924" s="1">
        <v>44835</v>
      </c>
      <c r="E9924">
        <f>VLOOKUP(data[[#This Row],[id_campaign]],campaign[],4,FALSE)</f>
        <v>13</v>
      </c>
      <c r="F9924" t="str">
        <f>VLOOKUP(data[[#This Row],[id_campaign]],campaign[],2,FALSE)</f>
        <v>Homeownership</v>
      </c>
      <c r="G9924" t="str">
        <f>VLOOKUP(data[[#This Row],[id_customer]],customer[],2,FALSE)</f>
        <v>Alma Copping</v>
      </c>
      <c r="H9924" t="str">
        <f>data[[#This Row],[id_customer]]&amp;data[[#This Row],[id_campaign]]</f>
        <v>C0628cam06</v>
      </c>
      <c r="I9924">
        <f>DATEDIF(data[[#This Row],[join_date]],data[[#This Row],[buy_date]],"M")</f>
        <v>8</v>
      </c>
    </row>
    <row r="9925" spans="1:9" x14ac:dyDescent="0.25">
      <c r="A9925" t="s">
        <v>2553</v>
      </c>
      <c r="B9925" t="s">
        <v>14</v>
      </c>
      <c r="C9925" s="1">
        <v>44589</v>
      </c>
      <c r="D9925" s="1">
        <v>44894</v>
      </c>
      <c r="E9925">
        <f>VLOOKUP(data[[#This Row],[id_campaign]],campaign[],4,FALSE)</f>
        <v>13</v>
      </c>
      <c r="F9925" t="str">
        <f>VLOOKUP(data[[#This Row],[id_campaign]],campaign[],2,FALSE)</f>
        <v>Homeownership</v>
      </c>
      <c r="G9925" t="str">
        <f>VLOOKUP(data[[#This Row],[id_customer]],customer[],2,FALSE)</f>
        <v>Alma Copping</v>
      </c>
      <c r="H9925" t="str">
        <f>data[[#This Row],[id_customer]]&amp;data[[#This Row],[id_campaign]]</f>
        <v>C0628cam06</v>
      </c>
      <c r="I9925">
        <f>DATEDIF(data[[#This Row],[join_date]],data[[#This Row],[buy_date]],"M")</f>
        <v>10</v>
      </c>
    </row>
    <row r="9926" spans="1:9" x14ac:dyDescent="0.25">
      <c r="A9926" t="s">
        <v>2553</v>
      </c>
      <c r="B9926" t="s">
        <v>14</v>
      </c>
      <c r="C9926" s="1">
        <v>44589</v>
      </c>
      <c r="D9926" s="1">
        <v>44923</v>
      </c>
      <c r="E9926">
        <f>VLOOKUP(data[[#This Row],[id_campaign]],campaign[],4,FALSE)</f>
        <v>13</v>
      </c>
      <c r="F9926" t="str">
        <f>VLOOKUP(data[[#This Row],[id_campaign]],campaign[],2,FALSE)</f>
        <v>Homeownership</v>
      </c>
      <c r="G9926" t="str">
        <f>VLOOKUP(data[[#This Row],[id_customer]],customer[],2,FALSE)</f>
        <v>Alma Copping</v>
      </c>
      <c r="H9926" t="str">
        <f>data[[#This Row],[id_customer]]&amp;data[[#This Row],[id_campaign]]</f>
        <v>C0628cam06</v>
      </c>
      <c r="I9926">
        <f>DATEDIF(data[[#This Row],[join_date]],data[[#This Row],[buy_date]],"M")</f>
        <v>11</v>
      </c>
    </row>
    <row r="9927" spans="1:9" x14ac:dyDescent="0.25">
      <c r="A9927" t="s">
        <v>2553</v>
      </c>
      <c r="B9927" t="s">
        <v>14</v>
      </c>
      <c r="C9927" s="1">
        <v>44589</v>
      </c>
      <c r="D9927" s="1">
        <v>44961</v>
      </c>
      <c r="E9927">
        <f>VLOOKUP(data[[#This Row],[id_campaign]],campaign[],4,FALSE)</f>
        <v>13</v>
      </c>
      <c r="F9927" t="str">
        <f>VLOOKUP(data[[#This Row],[id_campaign]],campaign[],2,FALSE)</f>
        <v>Homeownership</v>
      </c>
      <c r="G9927" t="str">
        <f>VLOOKUP(data[[#This Row],[id_customer]],customer[],2,FALSE)</f>
        <v>Alma Copping</v>
      </c>
      <c r="H9927" t="str">
        <f>data[[#This Row],[id_customer]]&amp;data[[#This Row],[id_campaign]]</f>
        <v>C0628cam06</v>
      </c>
      <c r="I9927">
        <f>DATEDIF(data[[#This Row],[join_date]],data[[#This Row],[buy_date]],"M")</f>
        <v>12</v>
      </c>
    </row>
    <row r="9928" spans="1:9" x14ac:dyDescent="0.25">
      <c r="A9928" t="s">
        <v>2553</v>
      </c>
      <c r="B9928" t="s">
        <v>14</v>
      </c>
      <c r="C9928" s="1">
        <v>44589</v>
      </c>
      <c r="D9928" s="1">
        <v>44993</v>
      </c>
      <c r="E9928">
        <f>VLOOKUP(data[[#This Row],[id_campaign]],campaign[],4,FALSE)</f>
        <v>13</v>
      </c>
      <c r="F9928" t="str">
        <f>VLOOKUP(data[[#This Row],[id_campaign]],campaign[],2,FALSE)</f>
        <v>Homeownership</v>
      </c>
      <c r="G9928" t="str">
        <f>VLOOKUP(data[[#This Row],[id_customer]],customer[],2,FALSE)</f>
        <v>Alma Copping</v>
      </c>
      <c r="H9928" t="str">
        <f>data[[#This Row],[id_customer]]&amp;data[[#This Row],[id_campaign]]</f>
        <v>C0628cam06</v>
      </c>
      <c r="I9928">
        <f>DATEDIF(data[[#This Row],[join_date]],data[[#This Row],[buy_date]],"M")</f>
        <v>13</v>
      </c>
    </row>
    <row r="9929" spans="1:9" x14ac:dyDescent="0.25">
      <c r="A9929" t="s">
        <v>2553</v>
      </c>
      <c r="B9929" t="s">
        <v>14</v>
      </c>
      <c r="C9929" s="1">
        <v>44589</v>
      </c>
      <c r="D9929" s="1">
        <v>45082</v>
      </c>
      <c r="E9929">
        <f>VLOOKUP(data[[#This Row],[id_campaign]],campaign[],4,FALSE)</f>
        <v>13</v>
      </c>
      <c r="F9929" t="str">
        <f>VLOOKUP(data[[#This Row],[id_campaign]],campaign[],2,FALSE)</f>
        <v>Homeownership</v>
      </c>
      <c r="G9929" t="str">
        <f>VLOOKUP(data[[#This Row],[id_customer]],customer[],2,FALSE)</f>
        <v>Alma Copping</v>
      </c>
      <c r="H9929" t="str">
        <f>data[[#This Row],[id_customer]]&amp;data[[#This Row],[id_campaign]]</f>
        <v>C0628cam06</v>
      </c>
      <c r="I9929">
        <f>DATEDIF(data[[#This Row],[join_date]],data[[#This Row],[buy_date]],"M")</f>
        <v>16</v>
      </c>
    </row>
    <row r="9930" spans="1:9" x14ac:dyDescent="0.25">
      <c r="A9930" t="s">
        <v>2553</v>
      </c>
      <c r="B9930" t="s">
        <v>4</v>
      </c>
      <c r="C9930" s="1">
        <v>44980</v>
      </c>
      <c r="D9930" s="1">
        <v>44980</v>
      </c>
      <c r="E9930">
        <f>VLOOKUP(data[[#This Row],[id_campaign]],campaign[],4,FALSE)</f>
        <v>10</v>
      </c>
      <c r="F9930" t="str">
        <f>VLOOKUP(data[[#This Row],[id_campaign]],campaign[],2,FALSE)</f>
        <v>ChildrenInHH</v>
      </c>
      <c r="G9930" t="str">
        <f>VLOOKUP(data[[#This Row],[id_customer]],customer[],2,FALSE)</f>
        <v>Alma Copping</v>
      </c>
      <c r="H9930" t="str">
        <f>data[[#This Row],[id_customer]]&amp;data[[#This Row],[id_campaign]]</f>
        <v>C0628cam01</v>
      </c>
      <c r="I9930">
        <f>DATEDIF(data[[#This Row],[join_date]],data[[#This Row],[buy_date]],"M")</f>
        <v>0</v>
      </c>
    </row>
    <row r="9931" spans="1:9" x14ac:dyDescent="0.25">
      <c r="A9931" t="s">
        <v>2553</v>
      </c>
      <c r="B9931" t="s">
        <v>4</v>
      </c>
      <c r="C9931" s="1">
        <v>44980</v>
      </c>
      <c r="D9931" s="1">
        <v>45012</v>
      </c>
      <c r="E9931">
        <f>VLOOKUP(data[[#This Row],[id_campaign]],campaign[],4,FALSE)</f>
        <v>10</v>
      </c>
      <c r="F9931" t="str">
        <f>VLOOKUP(data[[#This Row],[id_campaign]],campaign[],2,FALSE)</f>
        <v>ChildrenInHH</v>
      </c>
      <c r="G9931" t="str">
        <f>VLOOKUP(data[[#This Row],[id_customer]],customer[],2,FALSE)</f>
        <v>Alma Copping</v>
      </c>
      <c r="H9931" t="str">
        <f>data[[#This Row],[id_customer]]&amp;data[[#This Row],[id_campaign]]</f>
        <v>C0628cam01</v>
      </c>
      <c r="I9931">
        <f>DATEDIF(data[[#This Row],[join_date]],data[[#This Row],[buy_date]],"M")</f>
        <v>1</v>
      </c>
    </row>
    <row r="9932" spans="1:9" x14ac:dyDescent="0.25">
      <c r="A9932" t="s">
        <v>2553</v>
      </c>
      <c r="B9932" t="s">
        <v>4</v>
      </c>
      <c r="C9932" s="1">
        <v>44980</v>
      </c>
      <c r="D9932" s="1">
        <v>45043</v>
      </c>
      <c r="E9932">
        <f>VLOOKUP(data[[#This Row],[id_campaign]],campaign[],4,FALSE)</f>
        <v>10</v>
      </c>
      <c r="F9932" t="str">
        <f>VLOOKUP(data[[#This Row],[id_campaign]],campaign[],2,FALSE)</f>
        <v>ChildrenInHH</v>
      </c>
      <c r="G9932" t="str">
        <f>VLOOKUP(data[[#This Row],[id_customer]],customer[],2,FALSE)</f>
        <v>Alma Copping</v>
      </c>
      <c r="H9932" t="str">
        <f>data[[#This Row],[id_customer]]&amp;data[[#This Row],[id_campaign]]</f>
        <v>C0628cam01</v>
      </c>
      <c r="I9932">
        <f>DATEDIF(data[[#This Row],[join_date]],data[[#This Row],[buy_date]],"M")</f>
        <v>2</v>
      </c>
    </row>
    <row r="9933" spans="1:9" x14ac:dyDescent="0.25">
      <c r="A9933" t="s">
        <v>2553</v>
      </c>
      <c r="B9933" t="s">
        <v>4</v>
      </c>
      <c r="C9933" s="1">
        <v>44980</v>
      </c>
      <c r="D9933" s="1">
        <v>45054</v>
      </c>
      <c r="E9933">
        <f>VLOOKUP(data[[#This Row],[id_campaign]],campaign[],4,FALSE)</f>
        <v>10</v>
      </c>
      <c r="F9933" t="str">
        <f>VLOOKUP(data[[#This Row],[id_campaign]],campaign[],2,FALSE)</f>
        <v>ChildrenInHH</v>
      </c>
      <c r="G9933" t="str">
        <f>VLOOKUP(data[[#This Row],[id_customer]],customer[],2,FALSE)</f>
        <v>Alma Copping</v>
      </c>
      <c r="H9933" t="str">
        <f>data[[#This Row],[id_customer]]&amp;data[[#This Row],[id_campaign]]</f>
        <v>C0628cam01</v>
      </c>
      <c r="I9933">
        <f>DATEDIF(data[[#This Row],[join_date]],data[[#This Row],[buy_date]],"M")</f>
        <v>2</v>
      </c>
    </row>
    <row r="9934" spans="1:9" x14ac:dyDescent="0.25">
      <c r="A9934" t="s">
        <v>2553</v>
      </c>
      <c r="B9934" t="s">
        <v>4</v>
      </c>
      <c r="C9934" s="1">
        <v>44980</v>
      </c>
      <c r="D9934" s="1">
        <v>45081</v>
      </c>
      <c r="E9934">
        <f>VLOOKUP(data[[#This Row],[id_campaign]],campaign[],4,FALSE)</f>
        <v>10</v>
      </c>
      <c r="F9934" t="str">
        <f>VLOOKUP(data[[#This Row],[id_campaign]],campaign[],2,FALSE)</f>
        <v>ChildrenInHH</v>
      </c>
      <c r="G9934" t="str">
        <f>VLOOKUP(data[[#This Row],[id_customer]],customer[],2,FALSE)</f>
        <v>Alma Copping</v>
      </c>
      <c r="H9934" t="str">
        <f>data[[#This Row],[id_customer]]&amp;data[[#This Row],[id_campaign]]</f>
        <v>C0628cam01</v>
      </c>
      <c r="I9934">
        <f>DATEDIF(data[[#This Row],[join_date]],data[[#This Row],[buy_date]],"M")</f>
        <v>3</v>
      </c>
    </row>
    <row r="9935" spans="1:9" x14ac:dyDescent="0.25">
      <c r="A9935" t="s">
        <v>2557</v>
      </c>
      <c r="B9935" t="s">
        <v>10</v>
      </c>
      <c r="C9935" s="1">
        <v>44989</v>
      </c>
      <c r="D9935" s="1">
        <v>44989</v>
      </c>
      <c r="E9935">
        <f>VLOOKUP(data[[#This Row],[id_campaign]],campaign[],4,FALSE)</f>
        <v>26</v>
      </c>
      <c r="F9935" t="str">
        <f>VLOOKUP(data[[#This Row],[id_campaign]],campaign[],2,FALSE)</f>
        <v>TruckOwner</v>
      </c>
      <c r="G9935" t="str">
        <f>VLOOKUP(data[[#This Row],[id_customer]],customer[],2,FALSE)</f>
        <v>Orville Rankine</v>
      </c>
      <c r="H9935" t="str">
        <f>data[[#This Row],[id_customer]]&amp;data[[#This Row],[id_campaign]]</f>
        <v>C0629cam04</v>
      </c>
      <c r="I9935">
        <f>DATEDIF(data[[#This Row],[join_date]],data[[#This Row],[buy_date]],"M")</f>
        <v>0</v>
      </c>
    </row>
    <row r="9936" spans="1:9" x14ac:dyDescent="0.25">
      <c r="A9936" t="s">
        <v>2557</v>
      </c>
      <c r="B9936" t="s">
        <v>10</v>
      </c>
      <c r="C9936" s="1">
        <v>44989</v>
      </c>
      <c r="D9936" s="1">
        <v>45035</v>
      </c>
      <c r="E9936">
        <f>VLOOKUP(data[[#This Row],[id_campaign]],campaign[],4,FALSE)</f>
        <v>26</v>
      </c>
      <c r="F9936" t="str">
        <f>VLOOKUP(data[[#This Row],[id_campaign]],campaign[],2,FALSE)</f>
        <v>TruckOwner</v>
      </c>
      <c r="G9936" t="str">
        <f>VLOOKUP(data[[#This Row],[id_customer]],customer[],2,FALSE)</f>
        <v>Orville Rankine</v>
      </c>
      <c r="H9936" t="str">
        <f>data[[#This Row],[id_customer]]&amp;data[[#This Row],[id_campaign]]</f>
        <v>C0629cam04</v>
      </c>
      <c r="I9936">
        <f>DATEDIF(data[[#This Row],[join_date]],data[[#This Row],[buy_date]],"M")</f>
        <v>1</v>
      </c>
    </row>
    <row r="9937" spans="1:9" x14ac:dyDescent="0.25">
      <c r="A9937" t="s">
        <v>2557</v>
      </c>
      <c r="B9937" t="s">
        <v>10</v>
      </c>
      <c r="C9937" s="1">
        <v>44989</v>
      </c>
      <c r="D9937" s="1">
        <v>45050</v>
      </c>
      <c r="E9937">
        <f>VLOOKUP(data[[#This Row],[id_campaign]],campaign[],4,FALSE)</f>
        <v>26</v>
      </c>
      <c r="F9937" t="str">
        <f>VLOOKUP(data[[#This Row],[id_campaign]],campaign[],2,FALSE)</f>
        <v>TruckOwner</v>
      </c>
      <c r="G9937" t="str">
        <f>VLOOKUP(data[[#This Row],[id_customer]],customer[],2,FALSE)</f>
        <v>Orville Rankine</v>
      </c>
      <c r="H9937" t="str">
        <f>data[[#This Row],[id_customer]]&amp;data[[#This Row],[id_campaign]]</f>
        <v>C0629cam04</v>
      </c>
      <c r="I9937">
        <f>DATEDIF(data[[#This Row],[join_date]],data[[#This Row],[buy_date]],"M")</f>
        <v>2</v>
      </c>
    </row>
    <row r="9938" spans="1:9" x14ac:dyDescent="0.25">
      <c r="A9938" t="s">
        <v>2557</v>
      </c>
      <c r="B9938" t="s">
        <v>36</v>
      </c>
      <c r="C9938" s="1">
        <v>45045</v>
      </c>
      <c r="D9938" s="1">
        <v>45045</v>
      </c>
      <c r="E9938">
        <f>VLOOKUP(data[[#This Row],[id_campaign]],campaign[],4,FALSE)</f>
        <v>29</v>
      </c>
      <c r="F9938" t="str">
        <f>VLOOKUP(data[[#This Row],[id_campaign]],campaign[],2,FALSE)</f>
        <v>MaritalStatus</v>
      </c>
      <c r="G9938" t="str">
        <f>VLOOKUP(data[[#This Row],[id_customer]],customer[],2,FALSE)</f>
        <v>Orville Rankine</v>
      </c>
      <c r="H9938" t="str">
        <f>data[[#This Row],[id_customer]]&amp;data[[#This Row],[id_campaign]]</f>
        <v>C0629cam17</v>
      </c>
      <c r="I9938">
        <f>DATEDIF(data[[#This Row],[join_date]],data[[#This Row],[buy_date]],"M")</f>
        <v>0</v>
      </c>
    </row>
    <row r="9939" spans="1:9" x14ac:dyDescent="0.25">
      <c r="A9939" t="s">
        <v>2557</v>
      </c>
      <c r="B9939" t="s">
        <v>36</v>
      </c>
      <c r="C9939" s="1">
        <v>45045</v>
      </c>
      <c r="D9939" s="1">
        <v>45075</v>
      </c>
      <c r="E9939">
        <f>VLOOKUP(data[[#This Row],[id_campaign]],campaign[],4,FALSE)</f>
        <v>29</v>
      </c>
      <c r="F9939" t="str">
        <f>VLOOKUP(data[[#This Row],[id_campaign]],campaign[],2,FALSE)</f>
        <v>MaritalStatus</v>
      </c>
      <c r="G9939" t="str">
        <f>VLOOKUP(data[[#This Row],[id_customer]],customer[],2,FALSE)</f>
        <v>Orville Rankine</v>
      </c>
      <c r="H9939" t="str">
        <f>data[[#This Row],[id_customer]]&amp;data[[#This Row],[id_campaign]]</f>
        <v>C0629cam17</v>
      </c>
      <c r="I9939">
        <f>DATEDIF(data[[#This Row],[join_date]],data[[#This Row],[buy_date]],"M")</f>
        <v>1</v>
      </c>
    </row>
    <row r="9940" spans="1:9" x14ac:dyDescent="0.25">
      <c r="A9940" t="s">
        <v>2557</v>
      </c>
      <c r="B9940" t="s">
        <v>36</v>
      </c>
      <c r="C9940" s="1">
        <v>45045</v>
      </c>
      <c r="D9940" s="1">
        <v>45088</v>
      </c>
      <c r="E9940">
        <f>VLOOKUP(data[[#This Row],[id_campaign]],campaign[],4,FALSE)</f>
        <v>29</v>
      </c>
      <c r="F9940" t="str">
        <f>VLOOKUP(data[[#This Row],[id_campaign]],campaign[],2,FALSE)</f>
        <v>MaritalStatus</v>
      </c>
      <c r="G9940" t="str">
        <f>VLOOKUP(data[[#This Row],[id_customer]],customer[],2,FALSE)</f>
        <v>Orville Rankine</v>
      </c>
      <c r="H9940" t="str">
        <f>data[[#This Row],[id_customer]]&amp;data[[#This Row],[id_campaign]]</f>
        <v>C0629cam17</v>
      </c>
      <c r="I9940">
        <f>DATEDIF(data[[#This Row],[join_date]],data[[#This Row],[buy_date]],"M")</f>
        <v>1</v>
      </c>
    </row>
    <row r="9941" spans="1:9" x14ac:dyDescent="0.25">
      <c r="A9941" t="s">
        <v>2561</v>
      </c>
      <c r="B9941" t="s">
        <v>32</v>
      </c>
      <c r="C9941" s="1">
        <v>44573</v>
      </c>
      <c r="D9941" s="1">
        <v>44573</v>
      </c>
      <c r="E9941">
        <f>VLOOKUP(data[[#This Row],[id_campaign]],campaign[],4,FALSE)</f>
        <v>14</v>
      </c>
      <c r="F9941" t="str">
        <f>VLOOKUP(data[[#This Row],[id_campaign]],campaign[],2,FALSE)</f>
        <v>OwnsMotorcycle</v>
      </c>
      <c r="G9941" t="str">
        <f>VLOOKUP(data[[#This Row],[id_customer]],customer[],2,FALSE)</f>
        <v>Bay Chesswas</v>
      </c>
      <c r="H9941" t="str">
        <f>data[[#This Row],[id_customer]]&amp;data[[#This Row],[id_campaign]]</f>
        <v>C0630cam15</v>
      </c>
      <c r="I9941">
        <f>DATEDIF(data[[#This Row],[join_date]],data[[#This Row],[buy_date]],"M")</f>
        <v>0</v>
      </c>
    </row>
    <row r="9942" spans="1:9" x14ac:dyDescent="0.25">
      <c r="A9942" t="s">
        <v>2561</v>
      </c>
      <c r="B9942" t="s">
        <v>32</v>
      </c>
      <c r="C9942" s="1">
        <v>44573</v>
      </c>
      <c r="D9942" s="1">
        <v>44617</v>
      </c>
      <c r="E9942">
        <f>VLOOKUP(data[[#This Row],[id_campaign]],campaign[],4,FALSE)</f>
        <v>14</v>
      </c>
      <c r="F9942" t="str">
        <f>VLOOKUP(data[[#This Row],[id_campaign]],campaign[],2,FALSE)</f>
        <v>OwnsMotorcycle</v>
      </c>
      <c r="G9942" t="str">
        <f>VLOOKUP(data[[#This Row],[id_customer]],customer[],2,FALSE)</f>
        <v>Bay Chesswas</v>
      </c>
      <c r="H9942" t="str">
        <f>data[[#This Row],[id_customer]]&amp;data[[#This Row],[id_campaign]]</f>
        <v>C0630cam15</v>
      </c>
      <c r="I9942">
        <f>DATEDIF(data[[#This Row],[join_date]],data[[#This Row],[buy_date]],"M")</f>
        <v>1</v>
      </c>
    </row>
    <row r="9943" spans="1:9" x14ac:dyDescent="0.25">
      <c r="A9943" t="s">
        <v>2561</v>
      </c>
      <c r="B9943" t="s">
        <v>32</v>
      </c>
      <c r="C9943" s="1">
        <v>44573</v>
      </c>
      <c r="D9943" s="1">
        <v>44641</v>
      </c>
      <c r="E9943">
        <f>VLOOKUP(data[[#This Row],[id_campaign]],campaign[],4,FALSE)</f>
        <v>14</v>
      </c>
      <c r="F9943" t="str">
        <f>VLOOKUP(data[[#This Row],[id_campaign]],campaign[],2,FALSE)</f>
        <v>OwnsMotorcycle</v>
      </c>
      <c r="G9943" t="str">
        <f>VLOOKUP(data[[#This Row],[id_customer]],customer[],2,FALSE)</f>
        <v>Bay Chesswas</v>
      </c>
      <c r="H9943" t="str">
        <f>data[[#This Row],[id_customer]]&amp;data[[#This Row],[id_campaign]]</f>
        <v>C0630cam15</v>
      </c>
      <c r="I9943">
        <f>DATEDIF(data[[#This Row],[join_date]],data[[#This Row],[buy_date]],"M")</f>
        <v>2</v>
      </c>
    </row>
    <row r="9944" spans="1:9" x14ac:dyDescent="0.25">
      <c r="A9944" t="s">
        <v>2561</v>
      </c>
      <c r="B9944" t="s">
        <v>32</v>
      </c>
      <c r="C9944" s="1">
        <v>44573</v>
      </c>
      <c r="D9944" s="1">
        <v>44694</v>
      </c>
      <c r="E9944">
        <f>VLOOKUP(data[[#This Row],[id_campaign]],campaign[],4,FALSE)</f>
        <v>14</v>
      </c>
      <c r="F9944" t="str">
        <f>VLOOKUP(data[[#This Row],[id_campaign]],campaign[],2,FALSE)</f>
        <v>OwnsMotorcycle</v>
      </c>
      <c r="G9944" t="str">
        <f>VLOOKUP(data[[#This Row],[id_customer]],customer[],2,FALSE)</f>
        <v>Bay Chesswas</v>
      </c>
      <c r="H9944" t="str">
        <f>data[[#This Row],[id_customer]]&amp;data[[#This Row],[id_campaign]]</f>
        <v>C0630cam15</v>
      </c>
      <c r="I9944">
        <f>DATEDIF(data[[#This Row],[join_date]],data[[#This Row],[buy_date]],"M")</f>
        <v>4</v>
      </c>
    </row>
    <row r="9945" spans="1:9" x14ac:dyDescent="0.25">
      <c r="A9945" t="s">
        <v>2561</v>
      </c>
      <c r="B9945" t="s">
        <v>32</v>
      </c>
      <c r="C9945" s="1">
        <v>44573</v>
      </c>
      <c r="D9945" s="1">
        <v>44735</v>
      </c>
      <c r="E9945">
        <f>VLOOKUP(data[[#This Row],[id_campaign]],campaign[],4,FALSE)</f>
        <v>14</v>
      </c>
      <c r="F9945" t="str">
        <f>VLOOKUP(data[[#This Row],[id_campaign]],campaign[],2,FALSE)</f>
        <v>OwnsMotorcycle</v>
      </c>
      <c r="G9945" t="str">
        <f>VLOOKUP(data[[#This Row],[id_customer]],customer[],2,FALSE)</f>
        <v>Bay Chesswas</v>
      </c>
      <c r="H9945" t="str">
        <f>data[[#This Row],[id_customer]]&amp;data[[#This Row],[id_campaign]]</f>
        <v>C0630cam15</v>
      </c>
      <c r="I9945">
        <f>DATEDIF(data[[#This Row],[join_date]],data[[#This Row],[buy_date]],"M")</f>
        <v>5</v>
      </c>
    </row>
    <row r="9946" spans="1:9" x14ac:dyDescent="0.25">
      <c r="A9946" t="s">
        <v>2561</v>
      </c>
      <c r="B9946" t="s">
        <v>32</v>
      </c>
      <c r="C9946" s="1">
        <v>44573</v>
      </c>
      <c r="D9946" s="1">
        <v>44821</v>
      </c>
      <c r="E9946">
        <f>VLOOKUP(data[[#This Row],[id_campaign]],campaign[],4,FALSE)</f>
        <v>14</v>
      </c>
      <c r="F9946" t="str">
        <f>VLOOKUP(data[[#This Row],[id_campaign]],campaign[],2,FALSE)</f>
        <v>OwnsMotorcycle</v>
      </c>
      <c r="G9946" t="str">
        <f>VLOOKUP(data[[#This Row],[id_customer]],customer[],2,FALSE)</f>
        <v>Bay Chesswas</v>
      </c>
      <c r="H9946" t="str">
        <f>data[[#This Row],[id_customer]]&amp;data[[#This Row],[id_campaign]]</f>
        <v>C0630cam15</v>
      </c>
      <c r="I9946">
        <f>DATEDIF(data[[#This Row],[join_date]],data[[#This Row],[buy_date]],"M")</f>
        <v>8</v>
      </c>
    </row>
    <row r="9947" spans="1:9" x14ac:dyDescent="0.25">
      <c r="A9947" t="s">
        <v>2561</v>
      </c>
      <c r="B9947" t="s">
        <v>32</v>
      </c>
      <c r="C9947" s="1">
        <v>44573</v>
      </c>
      <c r="D9947" s="1">
        <v>44854</v>
      </c>
      <c r="E9947">
        <f>VLOOKUP(data[[#This Row],[id_campaign]],campaign[],4,FALSE)</f>
        <v>14</v>
      </c>
      <c r="F9947" t="str">
        <f>VLOOKUP(data[[#This Row],[id_campaign]],campaign[],2,FALSE)</f>
        <v>OwnsMotorcycle</v>
      </c>
      <c r="G9947" t="str">
        <f>VLOOKUP(data[[#This Row],[id_customer]],customer[],2,FALSE)</f>
        <v>Bay Chesswas</v>
      </c>
      <c r="H9947" t="str">
        <f>data[[#This Row],[id_customer]]&amp;data[[#This Row],[id_campaign]]</f>
        <v>C0630cam15</v>
      </c>
      <c r="I9947">
        <f>DATEDIF(data[[#This Row],[join_date]],data[[#This Row],[buy_date]],"M")</f>
        <v>9</v>
      </c>
    </row>
    <row r="9948" spans="1:9" x14ac:dyDescent="0.25">
      <c r="A9948" t="s">
        <v>2561</v>
      </c>
      <c r="B9948" t="s">
        <v>32</v>
      </c>
      <c r="C9948" s="1">
        <v>44573</v>
      </c>
      <c r="D9948" s="1">
        <v>44918</v>
      </c>
      <c r="E9948">
        <f>VLOOKUP(data[[#This Row],[id_campaign]],campaign[],4,FALSE)</f>
        <v>14</v>
      </c>
      <c r="F9948" t="str">
        <f>VLOOKUP(data[[#This Row],[id_campaign]],campaign[],2,FALSE)</f>
        <v>OwnsMotorcycle</v>
      </c>
      <c r="G9948" t="str">
        <f>VLOOKUP(data[[#This Row],[id_customer]],customer[],2,FALSE)</f>
        <v>Bay Chesswas</v>
      </c>
      <c r="H9948" t="str">
        <f>data[[#This Row],[id_customer]]&amp;data[[#This Row],[id_campaign]]</f>
        <v>C0630cam15</v>
      </c>
      <c r="I9948">
        <f>DATEDIF(data[[#This Row],[join_date]],data[[#This Row],[buy_date]],"M")</f>
        <v>11</v>
      </c>
    </row>
    <row r="9949" spans="1:9" x14ac:dyDescent="0.25">
      <c r="A9949" t="s">
        <v>2561</v>
      </c>
      <c r="B9949" t="s">
        <v>32</v>
      </c>
      <c r="C9949" s="1">
        <v>44573</v>
      </c>
      <c r="D9949" s="1">
        <v>44953</v>
      </c>
      <c r="E9949">
        <f>VLOOKUP(data[[#This Row],[id_campaign]],campaign[],4,FALSE)</f>
        <v>14</v>
      </c>
      <c r="F9949" t="str">
        <f>VLOOKUP(data[[#This Row],[id_campaign]],campaign[],2,FALSE)</f>
        <v>OwnsMotorcycle</v>
      </c>
      <c r="G9949" t="str">
        <f>VLOOKUP(data[[#This Row],[id_customer]],customer[],2,FALSE)</f>
        <v>Bay Chesswas</v>
      </c>
      <c r="H9949" t="str">
        <f>data[[#This Row],[id_customer]]&amp;data[[#This Row],[id_campaign]]</f>
        <v>C0630cam15</v>
      </c>
      <c r="I9949">
        <f>DATEDIF(data[[#This Row],[join_date]],data[[#This Row],[buy_date]],"M")</f>
        <v>12</v>
      </c>
    </row>
    <row r="9950" spans="1:9" x14ac:dyDescent="0.25">
      <c r="A9950" t="s">
        <v>2561</v>
      </c>
      <c r="B9950" t="s">
        <v>32</v>
      </c>
      <c r="C9950" s="1">
        <v>44573</v>
      </c>
      <c r="D9950" s="1">
        <v>44972</v>
      </c>
      <c r="E9950">
        <f>VLOOKUP(data[[#This Row],[id_campaign]],campaign[],4,FALSE)</f>
        <v>14</v>
      </c>
      <c r="F9950" t="str">
        <f>VLOOKUP(data[[#This Row],[id_campaign]],campaign[],2,FALSE)</f>
        <v>OwnsMotorcycle</v>
      </c>
      <c r="G9950" t="str">
        <f>VLOOKUP(data[[#This Row],[id_customer]],customer[],2,FALSE)</f>
        <v>Bay Chesswas</v>
      </c>
      <c r="H9950" t="str">
        <f>data[[#This Row],[id_customer]]&amp;data[[#This Row],[id_campaign]]</f>
        <v>C0630cam15</v>
      </c>
      <c r="I9950">
        <f>DATEDIF(data[[#This Row],[join_date]],data[[#This Row],[buy_date]],"M")</f>
        <v>13</v>
      </c>
    </row>
    <row r="9951" spans="1:9" x14ac:dyDescent="0.25">
      <c r="A9951" t="s">
        <v>2561</v>
      </c>
      <c r="B9951" t="s">
        <v>32</v>
      </c>
      <c r="C9951" s="1">
        <v>44573</v>
      </c>
      <c r="D9951" s="1">
        <v>45009</v>
      </c>
      <c r="E9951">
        <f>VLOOKUP(data[[#This Row],[id_campaign]],campaign[],4,FALSE)</f>
        <v>14</v>
      </c>
      <c r="F9951" t="str">
        <f>VLOOKUP(data[[#This Row],[id_campaign]],campaign[],2,FALSE)</f>
        <v>OwnsMotorcycle</v>
      </c>
      <c r="G9951" t="str">
        <f>VLOOKUP(data[[#This Row],[id_customer]],customer[],2,FALSE)</f>
        <v>Bay Chesswas</v>
      </c>
      <c r="H9951" t="str">
        <f>data[[#This Row],[id_customer]]&amp;data[[#This Row],[id_campaign]]</f>
        <v>C0630cam15</v>
      </c>
      <c r="I9951">
        <f>DATEDIF(data[[#This Row],[join_date]],data[[#This Row],[buy_date]],"M")</f>
        <v>14</v>
      </c>
    </row>
    <row r="9952" spans="1:9" x14ac:dyDescent="0.25">
      <c r="A9952" t="s">
        <v>2561</v>
      </c>
      <c r="B9952" t="s">
        <v>12</v>
      </c>
      <c r="C9952" s="1">
        <v>44978</v>
      </c>
      <c r="D9952" s="1">
        <v>44978</v>
      </c>
      <c r="E9952">
        <f>VLOOKUP(data[[#This Row],[id_campaign]],campaign[],4,FALSE)</f>
        <v>22</v>
      </c>
      <c r="F9952" t="str">
        <f>VLOOKUP(data[[#This Row],[id_campaign]],campaign[],2,FALSE)</f>
        <v>RVOwner</v>
      </c>
      <c r="G9952" t="str">
        <f>VLOOKUP(data[[#This Row],[id_customer]],customer[],2,FALSE)</f>
        <v>Bay Chesswas</v>
      </c>
      <c r="H9952" t="str">
        <f>data[[#This Row],[id_customer]]&amp;data[[#This Row],[id_campaign]]</f>
        <v>C0630cam05</v>
      </c>
      <c r="I9952">
        <f>DATEDIF(data[[#This Row],[join_date]],data[[#This Row],[buy_date]],"M")</f>
        <v>0</v>
      </c>
    </row>
    <row r="9953" spans="1:9" x14ac:dyDescent="0.25">
      <c r="A9953" t="s">
        <v>2561</v>
      </c>
      <c r="B9953" t="s">
        <v>12</v>
      </c>
      <c r="C9953" s="1">
        <v>44978</v>
      </c>
      <c r="D9953" s="1">
        <v>45009</v>
      </c>
      <c r="E9953">
        <f>VLOOKUP(data[[#This Row],[id_campaign]],campaign[],4,FALSE)</f>
        <v>22</v>
      </c>
      <c r="F9953" t="str">
        <f>VLOOKUP(data[[#This Row],[id_campaign]],campaign[],2,FALSE)</f>
        <v>RVOwner</v>
      </c>
      <c r="G9953" t="str">
        <f>VLOOKUP(data[[#This Row],[id_customer]],customer[],2,FALSE)</f>
        <v>Bay Chesswas</v>
      </c>
      <c r="H9953" t="str">
        <f>data[[#This Row],[id_customer]]&amp;data[[#This Row],[id_campaign]]</f>
        <v>C0630cam05</v>
      </c>
      <c r="I9953">
        <f>DATEDIF(data[[#This Row],[join_date]],data[[#This Row],[buy_date]],"M")</f>
        <v>1</v>
      </c>
    </row>
    <row r="9954" spans="1:9" x14ac:dyDescent="0.25">
      <c r="A9954" t="s">
        <v>2561</v>
      </c>
      <c r="B9954" t="s">
        <v>12</v>
      </c>
      <c r="C9954" s="1">
        <v>44978</v>
      </c>
      <c r="D9954" s="1">
        <v>45037</v>
      </c>
      <c r="E9954">
        <f>VLOOKUP(data[[#This Row],[id_campaign]],campaign[],4,FALSE)</f>
        <v>22</v>
      </c>
      <c r="F9954" t="str">
        <f>VLOOKUP(data[[#This Row],[id_campaign]],campaign[],2,FALSE)</f>
        <v>RVOwner</v>
      </c>
      <c r="G9954" t="str">
        <f>VLOOKUP(data[[#This Row],[id_customer]],customer[],2,FALSE)</f>
        <v>Bay Chesswas</v>
      </c>
      <c r="H9954" t="str">
        <f>data[[#This Row],[id_customer]]&amp;data[[#This Row],[id_campaign]]</f>
        <v>C0630cam05</v>
      </c>
      <c r="I9954">
        <f>DATEDIF(data[[#This Row],[join_date]],data[[#This Row],[buy_date]],"M")</f>
        <v>2</v>
      </c>
    </row>
    <row r="9955" spans="1:9" x14ac:dyDescent="0.25">
      <c r="A9955" t="s">
        <v>2561</v>
      </c>
      <c r="B9955" t="s">
        <v>12</v>
      </c>
      <c r="C9955" s="1">
        <v>44978</v>
      </c>
      <c r="D9955" s="1">
        <v>45077</v>
      </c>
      <c r="E9955">
        <f>VLOOKUP(data[[#This Row],[id_campaign]],campaign[],4,FALSE)</f>
        <v>22</v>
      </c>
      <c r="F9955" t="str">
        <f>VLOOKUP(data[[#This Row],[id_campaign]],campaign[],2,FALSE)</f>
        <v>RVOwner</v>
      </c>
      <c r="G9955" t="str">
        <f>VLOOKUP(data[[#This Row],[id_customer]],customer[],2,FALSE)</f>
        <v>Bay Chesswas</v>
      </c>
      <c r="H9955" t="str">
        <f>data[[#This Row],[id_customer]]&amp;data[[#This Row],[id_campaign]]</f>
        <v>C0630cam05</v>
      </c>
      <c r="I9955">
        <f>DATEDIF(data[[#This Row],[join_date]],data[[#This Row],[buy_date]],"M")</f>
        <v>3</v>
      </c>
    </row>
    <row r="9956" spans="1:9" x14ac:dyDescent="0.25">
      <c r="A9956" t="s">
        <v>2561</v>
      </c>
      <c r="B9956" t="s">
        <v>12</v>
      </c>
      <c r="C9956" s="1">
        <v>44978</v>
      </c>
      <c r="D9956" s="1">
        <v>45082</v>
      </c>
      <c r="E9956">
        <f>VLOOKUP(data[[#This Row],[id_campaign]],campaign[],4,FALSE)</f>
        <v>22</v>
      </c>
      <c r="F9956" t="str">
        <f>VLOOKUP(data[[#This Row],[id_campaign]],campaign[],2,FALSE)</f>
        <v>RVOwner</v>
      </c>
      <c r="G9956" t="str">
        <f>VLOOKUP(data[[#This Row],[id_customer]],customer[],2,FALSE)</f>
        <v>Bay Chesswas</v>
      </c>
      <c r="H9956" t="str">
        <f>data[[#This Row],[id_customer]]&amp;data[[#This Row],[id_campaign]]</f>
        <v>C0630cam05</v>
      </c>
      <c r="I9956">
        <f>DATEDIF(data[[#This Row],[join_date]],data[[#This Row],[buy_date]],"M")</f>
        <v>3</v>
      </c>
    </row>
    <row r="9957" spans="1:9" x14ac:dyDescent="0.25">
      <c r="A9957" t="s">
        <v>2565</v>
      </c>
      <c r="B9957" t="s">
        <v>12</v>
      </c>
      <c r="C9957" s="1">
        <v>44723</v>
      </c>
      <c r="D9957" s="1">
        <v>44723</v>
      </c>
      <c r="E9957">
        <f>VLOOKUP(data[[#This Row],[id_campaign]],campaign[],4,FALSE)</f>
        <v>22</v>
      </c>
      <c r="F9957" t="str">
        <f>VLOOKUP(data[[#This Row],[id_campaign]],campaign[],2,FALSE)</f>
        <v>RVOwner</v>
      </c>
      <c r="G9957" t="str">
        <f>VLOOKUP(data[[#This Row],[id_customer]],customer[],2,FALSE)</f>
        <v>Mikol Teasdale-Markie</v>
      </c>
      <c r="H9957" t="str">
        <f>data[[#This Row],[id_customer]]&amp;data[[#This Row],[id_campaign]]</f>
        <v>C0631cam05</v>
      </c>
      <c r="I9957">
        <f>DATEDIF(data[[#This Row],[join_date]],data[[#This Row],[buy_date]],"M")</f>
        <v>0</v>
      </c>
    </row>
    <row r="9958" spans="1:9" x14ac:dyDescent="0.25">
      <c r="A9958" t="s">
        <v>2565</v>
      </c>
      <c r="B9958" t="s">
        <v>12</v>
      </c>
      <c r="C9958" s="1">
        <v>44723</v>
      </c>
      <c r="D9958" s="1">
        <v>44756</v>
      </c>
      <c r="E9958">
        <f>VLOOKUP(data[[#This Row],[id_campaign]],campaign[],4,FALSE)</f>
        <v>22</v>
      </c>
      <c r="F9958" t="str">
        <f>VLOOKUP(data[[#This Row],[id_campaign]],campaign[],2,FALSE)</f>
        <v>RVOwner</v>
      </c>
      <c r="G9958" t="str">
        <f>VLOOKUP(data[[#This Row],[id_customer]],customer[],2,FALSE)</f>
        <v>Mikol Teasdale-Markie</v>
      </c>
      <c r="H9958" t="str">
        <f>data[[#This Row],[id_customer]]&amp;data[[#This Row],[id_campaign]]</f>
        <v>C0631cam05</v>
      </c>
      <c r="I9958">
        <f>DATEDIF(data[[#This Row],[join_date]],data[[#This Row],[buy_date]],"M")</f>
        <v>1</v>
      </c>
    </row>
    <row r="9959" spans="1:9" x14ac:dyDescent="0.25">
      <c r="A9959" t="s">
        <v>2565</v>
      </c>
      <c r="B9959" t="s">
        <v>12</v>
      </c>
      <c r="C9959" s="1">
        <v>44723</v>
      </c>
      <c r="D9959" s="1">
        <v>44792</v>
      </c>
      <c r="E9959">
        <f>VLOOKUP(data[[#This Row],[id_campaign]],campaign[],4,FALSE)</f>
        <v>22</v>
      </c>
      <c r="F9959" t="str">
        <f>VLOOKUP(data[[#This Row],[id_campaign]],campaign[],2,FALSE)</f>
        <v>RVOwner</v>
      </c>
      <c r="G9959" t="str">
        <f>VLOOKUP(data[[#This Row],[id_customer]],customer[],2,FALSE)</f>
        <v>Mikol Teasdale-Markie</v>
      </c>
      <c r="H9959" t="str">
        <f>data[[#This Row],[id_customer]]&amp;data[[#This Row],[id_campaign]]</f>
        <v>C0631cam05</v>
      </c>
      <c r="I9959">
        <f>DATEDIF(data[[#This Row],[join_date]],data[[#This Row],[buy_date]],"M")</f>
        <v>2</v>
      </c>
    </row>
    <row r="9960" spans="1:9" x14ac:dyDescent="0.25">
      <c r="A9960" t="s">
        <v>2565</v>
      </c>
      <c r="B9960" t="s">
        <v>12</v>
      </c>
      <c r="C9960" s="1">
        <v>44723</v>
      </c>
      <c r="D9960" s="1">
        <v>44827</v>
      </c>
      <c r="E9960">
        <f>VLOOKUP(data[[#This Row],[id_campaign]],campaign[],4,FALSE)</f>
        <v>22</v>
      </c>
      <c r="F9960" t="str">
        <f>VLOOKUP(data[[#This Row],[id_campaign]],campaign[],2,FALSE)</f>
        <v>RVOwner</v>
      </c>
      <c r="G9960" t="str">
        <f>VLOOKUP(data[[#This Row],[id_customer]],customer[],2,FALSE)</f>
        <v>Mikol Teasdale-Markie</v>
      </c>
      <c r="H9960" t="str">
        <f>data[[#This Row],[id_customer]]&amp;data[[#This Row],[id_campaign]]</f>
        <v>C0631cam05</v>
      </c>
      <c r="I9960">
        <f>DATEDIF(data[[#This Row],[join_date]],data[[#This Row],[buy_date]],"M")</f>
        <v>3</v>
      </c>
    </row>
    <row r="9961" spans="1:9" x14ac:dyDescent="0.25">
      <c r="A9961" t="s">
        <v>2565</v>
      </c>
      <c r="B9961" t="s">
        <v>12</v>
      </c>
      <c r="C9961" s="1">
        <v>44723</v>
      </c>
      <c r="D9961" s="1">
        <v>44860</v>
      </c>
      <c r="E9961">
        <f>VLOOKUP(data[[#This Row],[id_campaign]],campaign[],4,FALSE)</f>
        <v>22</v>
      </c>
      <c r="F9961" t="str">
        <f>VLOOKUP(data[[#This Row],[id_campaign]],campaign[],2,FALSE)</f>
        <v>RVOwner</v>
      </c>
      <c r="G9961" t="str">
        <f>VLOOKUP(data[[#This Row],[id_customer]],customer[],2,FALSE)</f>
        <v>Mikol Teasdale-Markie</v>
      </c>
      <c r="H9961" t="str">
        <f>data[[#This Row],[id_customer]]&amp;data[[#This Row],[id_campaign]]</f>
        <v>C0631cam05</v>
      </c>
      <c r="I9961">
        <f>DATEDIF(data[[#This Row],[join_date]],data[[#This Row],[buy_date]],"M")</f>
        <v>4</v>
      </c>
    </row>
    <row r="9962" spans="1:9" x14ac:dyDescent="0.25">
      <c r="A9962" t="s">
        <v>2565</v>
      </c>
      <c r="B9962" t="s">
        <v>12</v>
      </c>
      <c r="C9962" s="1">
        <v>44723</v>
      </c>
      <c r="D9962" s="1">
        <v>44880</v>
      </c>
      <c r="E9962">
        <f>VLOOKUP(data[[#This Row],[id_campaign]],campaign[],4,FALSE)</f>
        <v>22</v>
      </c>
      <c r="F9962" t="str">
        <f>VLOOKUP(data[[#This Row],[id_campaign]],campaign[],2,FALSE)</f>
        <v>RVOwner</v>
      </c>
      <c r="G9962" t="str">
        <f>VLOOKUP(data[[#This Row],[id_customer]],customer[],2,FALSE)</f>
        <v>Mikol Teasdale-Markie</v>
      </c>
      <c r="H9962" t="str">
        <f>data[[#This Row],[id_customer]]&amp;data[[#This Row],[id_campaign]]</f>
        <v>C0631cam05</v>
      </c>
      <c r="I9962">
        <f>DATEDIF(data[[#This Row],[join_date]],data[[#This Row],[buy_date]],"M")</f>
        <v>5</v>
      </c>
    </row>
    <row r="9963" spans="1:9" x14ac:dyDescent="0.25">
      <c r="A9963" t="s">
        <v>2565</v>
      </c>
      <c r="B9963" t="s">
        <v>12</v>
      </c>
      <c r="C9963" s="1">
        <v>44723</v>
      </c>
      <c r="D9963" s="1">
        <v>44948</v>
      </c>
      <c r="E9963">
        <f>VLOOKUP(data[[#This Row],[id_campaign]],campaign[],4,FALSE)</f>
        <v>22</v>
      </c>
      <c r="F9963" t="str">
        <f>VLOOKUP(data[[#This Row],[id_campaign]],campaign[],2,FALSE)</f>
        <v>RVOwner</v>
      </c>
      <c r="G9963" t="str">
        <f>VLOOKUP(data[[#This Row],[id_customer]],customer[],2,FALSE)</f>
        <v>Mikol Teasdale-Markie</v>
      </c>
      <c r="H9963" t="str">
        <f>data[[#This Row],[id_customer]]&amp;data[[#This Row],[id_campaign]]</f>
        <v>C0631cam05</v>
      </c>
      <c r="I9963">
        <f>DATEDIF(data[[#This Row],[join_date]],data[[#This Row],[buy_date]],"M")</f>
        <v>7</v>
      </c>
    </row>
    <row r="9964" spans="1:9" x14ac:dyDescent="0.25">
      <c r="A9964" t="s">
        <v>2565</v>
      </c>
      <c r="B9964" t="s">
        <v>12</v>
      </c>
      <c r="C9964" s="1">
        <v>44723</v>
      </c>
      <c r="D9964" s="1">
        <v>44978</v>
      </c>
      <c r="E9964">
        <f>VLOOKUP(data[[#This Row],[id_campaign]],campaign[],4,FALSE)</f>
        <v>22</v>
      </c>
      <c r="F9964" t="str">
        <f>VLOOKUP(data[[#This Row],[id_campaign]],campaign[],2,FALSE)</f>
        <v>RVOwner</v>
      </c>
      <c r="G9964" t="str">
        <f>VLOOKUP(data[[#This Row],[id_customer]],customer[],2,FALSE)</f>
        <v>Mikol Teasdale-Markie</v>
      </c>
      <c r="H9964" t="str">
        <f>data[[#This Row],[id_customer]]&amp;data[[#This Row],[id_campaign]]</f>
        <v>C0631cam05</v>
      </c>
      <c r="I9964">
        <f>DATEDIF(data[[#This Row],[join_date]],data[[#This Row],[buy_date]],"M")</f>
        <v>8</v>
      </c>
    </row>
    <row r="9965" spans="1:9" x14ac:dyDescent="0.25">
      <c r="A9965" t="s">
        <v>2565</v>
      </c>
      <c r="B9965" t="s">
        <v>12</v>
      </c>
      <c r="C9965" s="1">
        <v>44723</v>
      </c>
      <c r="D9965" s="1">
        <v>44996</v>
      </c>
      <c r="E9965">
        <f>VLOOKUP(data[[#This Row],[id_campaign]],campaign[],4,FALSE)</f>
        <v>22</v>
      </c>
      <c r="F9965" t="str">
        <f>VLOOKUP(data[[#This Row],[id_campaign]],campaign[],2,FALSE)</f>
        <v>RVOwner</v>
      </c>
      <c r="G9965" t="str">
        <f>VLOOKUP(data[[#This Row],[id_customer]],customer[],2,FALSE)</f>
        <v>Mikol Teasdale-Markie</v>
      </c>
      <c r="H9965" t="str">
        <f>data[[#This Row],[id_customer]]&amp;data[[#This Row],[id_campaign]]</f>
        <v>C0631cam05</v>
      </c>
      <c r="I9965">
        <f>DATEDIF(data[[#This Row],[join_date]],data[[#This Row],[buy_date]],"M")</f>
        <v>9</v>
      </c>
    </row>
    <row r="9966" spans="1:9" x14ac:dyDescent="0.25">
      <c r="A9966" t="s">
        <v>2565</v>
      </c>
      <c r="B9966" t="s">
        <v>12</v>
      </c>
      <c r="C9966" s="1">
        <v>44723</v>
      </c>
      <c r="D9966" s="1">
        <v>45037</v>
      </c>
      <c r="E9966">
        <f>VLOOKUP(data[[#This Row],[id_campaign]],campaign[],4,FALSE)</f>
        <v>22</v>
      </c>
      <c r="F9966" t="str">
        <f>VLOOKUP(data[[#This Row],[id_campaign]],campaign[],2,FALSE)</f>
        <v>RVOwner</v>
      </c>
      <c r="G9966" t="str">
        <f>VLOOKUP(data[[#This Row],[id_customer]],customer[],2,FALSE)</f>
        <v>Mikol Teasdale-Markie</v>
      </c>
      <c r="H9966" t="str">
        <f>data[[#This Row],[id_customer]]&amp;data[[#This Row],[id_campaign]]</f>
        <v>C0631cam05</v>
      </c>
      <c r="I9966">
        <f>DATEDIF(data[[#This Row],[join_date]],data[[#This Row],[buy_date]],"M")</f>
        <v>10</v>
      </c>
    </row>
    <row r="9967" spans="1:9" x14ac:dyDescent="0.25">
      <c r="A9967" t="s">
        <v>2565</v>
      </c>
      <c r="B9967" t="s">
        <v>12</v>
      </c>
      <c r="C9967" s="1">
        <v>44723</v>
      </c>
      <c r="D9967" s="1">
        <v>45067</v>
      </c>
      <c r="E9967">
        <f>VLOOKUP(data[[#This Row],[id_campaign]],campaign[],4,FALSE)</f>
        <v>22</v>
      </c>
      <c r="F9967" t="str">
        <f>VLOOKUP(data[[#This Row],[id_campaign]],campaign[],2,FALSE)</f>
        <v>RVOwner</v>
      </c>
      <c r="G9967" t="str">
        <f>VLOOKUP(data[[#This Row],[id_customer]],customer[],2,FALSE)</f>
        <v>Mikol Teasdale-Markie</v>
      </c>
      <c r="H9967" t="str">
        <f>data[[#This Row],[id_customer]]&amp;data[[#This Row],[id_campaign]]</f>
        <v>C0631cam05</v>
      </c>
      <c r="I9967">
        <f>DATEDIF(data[[#This Row],[join_date]],data[[#This Row],[buy_date]],"M")</f>
        <v>11</v>
      </c>
    </row>
    <row r="9968" spans="1:9" x14ac:dyDescent="0.25">
      <c r="A9968" t="s">
        <v>2565</v>
      </c>
      <c r="B9968" t="s">
        <v>36</v>
      </c>
      <c r="C9968" s="1">
        <v>44798</v>
      </c>
      <c r="D9968" s="1">
        <v>44798</v>
      </c>
      <c r="E9968">
        <f>VLOOKUP(data[[#This Row],[id_campaign]],campaign[],4,FALSE)</f>
        <v>29</v>
      </c>
      <c r="F9968" t="str">
        <f>VLOOKUP(data[[#This Row],[id_campaign]],campaign[],2,FALSE)</f>
        <v>MaritalStatus</v>
      </c>
      <c r="G9968" t="str">
        <f>VLOOKUP(data[[#This Row],[id_customer]],customer[],2,FALSE)</f>
        <v>Mikol Teasdale-Markie</v>
      </c>
      <c r="H9968" t="str">
        <f>data[[#This Row],[id_customer]]&amp;data[[#This Row],[id_campaign]]</f>
        <v>C0631cam17</v>
      </c>
      <c r="I9968">
        <f>DATEDIF(data[[#This Row],[join_date]],data[[#This Row],[buy_date]],"M")</f>
        <v>0</v>
      </c>
    </row>
    <row r="9969" spans="1:9" x14ac:dyDescent="0.25">
      <c r="A9969" t="s">
        <v>2565</v>
      </c>
      <c r="B9969" t="s">
        <v>36</v>
      </c>
      <c r="C9969" s="1">
        <v>44798</v>
      </c>
      <c r="D9969" s="1">
        <v>44831</v>
      </c>
      <c r="E9969">
        <f>VLOOKUP(data[[#This Row],[id_campaign]],campaign[],4,FALSE)</f>
        <v>29</v>
      </c>
      <c r="F9969" t="str">
        <f>VLOOKUP(data[[#This Row],[id_campaign]],campaign[],2,FALSE)</f>
        <v>MaritalStatus</v>
      </c>
      <c r="G9969" t="str">
        <f>VLOOKUP(data[[#This Row],[id_customer]],customer[],2,FALSE)</f>
        <v>Mikol Teasdale-Markie</v>
      </c>
      <c r="H9969" t="str">
        <f>data[[#This Row],[id_customer]]&amp;data[[#This Row],[id_campaign]]</f>
        <v>C0631cam17</v>
      </c>
      <c r="I9969">
        <f>DATEDIF(data[[#This Row],[join_date]],data[[#This Row],[buy_date]],"M")</f>
        <v>1</v>
      </c>
    </row>
    <row r="9970" spans="1:9" x14ac:dyDescent="0.25">
      <c r="A9970" t="s">
        <v>2565</v>
      </c>
      <c r="B9970" t="s">
        <v>36</v>
      </c>
      <c r="C9970" s="1">
        <v>44798</v>
      </c>
      <c r="D9970" s="1">
        <v>44839</v>
      </c>
      <c r="E9970">
        <f>VLOOKUP(data[[#This Row],[id_campaign]],campaign[],4,FALSE)</f>
        <v>29</v>
      </c>
      <c r="F9970" t="str">
        <f>VLOOKUP(data[[#This Row],[id_campaign]],campaign[],2,FALSE)</f>
        <v>MaritalStatus</v>
      </c>
      <c r="G9970" t="str">
        <f>VLOOKUP(data[[#This Row],[id_customer]],customer[],2,FALSE)</f>
        <v>Mikol Teasdale-Markie</v>
      </c>
      <c r="H9970" t="str">
        <f>data[[#This Row],[id_customer]]&amp;data[[#This Row],[id_campaign]]</f>
        <v>C0631cam17</v>
      </c>
      <c r="I9970">
        <f>DATEDIF(data[[#This Row],[join_date]],data[[#This Row],[buy_date]],"M")</f>
        <v>1</v>
      </c>
    </row>
    <row r="9971" spans="1:9" x14ac:dyDescent="0.25">
      <c r="A9971" t="s">
        <v>2565</v>
      </c>
      <c r="B9971" t="s">
        <v>36</v>
      </c>
      <c r="C9971" s="1">
        <v>44798</v>
      </c>
      <c r="D9971" s="1">
        <v>44867</v>
      </c>
      <c r="E9971">
        <f>VLOOKUP(data[[#This Row],[id_campaign]],campaign[],4,FALSE)</f>
        <v>29</v>
      </c>
      <c r="F9971" t="str">
        <f>VLOOKUP(data[[#This Row],[id_campaign]],campaign[],2,FALSE)</f>
        <v>MaritalStatus</v>
      </c>
      <c r="G9971" t="str">
        <f>VLOOKUP(data[[#This Row],[id_customer]],customer[],2,FALSE)</f>
        <v>Mikol Teasdale-Markie</v>
      </c>
      <c r="H9971" t="str">
        <f>data[[#This Row],[id_customer]]&amp;data[[#This Row],[id_campaign]]</f>
        <v>C0631cam17</v>
      </c>
      <c r="I9971">
        <f>DATEDIF(data[[#This Row],[join_date]],data[[#This Row],[buy_date]],"M")</f>
        <v>2</v>
      </c>
    </row>
    <row r="9972" spans="1:9" x14ac:dyDescent="0.25">
      <c r="A9972" t="s">
        <v>2565</v>
      </c>
      <c r="B9972" t="s">
        <v>36</v>
      </c>
      <c r="C9972" s="1">
        <v>44798</v>
      </c>
      <c r="D9972" s="1">
        <v>44905</v>
      </c>
      <c r="E9972">
        <f>VLOOKUP(data[[#This Row],[id_campaign]],campaign[],4,FALSE)</f>
        <v>29</v>
      </c>
      <c r="F9972" t="str">
        <f>VLOOKUP(data[[#This Row],[id_campaign]],campaign[],2,FALSE)</f>
        <v>MaritalStatus</v>
      </c>
      <c r="G9972" t="str">
        <f>VLOOKUP(data[[#This Row],[id_customer]],customer[],2,FALSE)</f>
        <v>Mikol Teasdale-Markie</v>
      </c>
      <c r="H9972" t="str">
        <f>data[[#This Row],[id_customer]]&amp;data[[#This Row],[id_campaign]]</f>
        <v>C0631cam17</v>
      </c>
      <c r="I9972">
        <f>DATEDIF(data[[#This Row],[join_date]],data[[#This Row],[buy_date]],"M")</f>
        <v>3</v>
      </c>
    </row>
    <row r="9973" spans="1:9" x14ac:dyDescent="0.25">
      <c r="A9973" t="s">
        <v>2565</v>
      </c>
      <c r="B9973" t="s">
        <v>36</v>
      </c>
      <c r="C9973" s="1">
        <v>44798</v>
      </c>
      <c r="D9973" s="1">
        <v>44931</v>
      </c>
      <c r="E9973">
        <f>VLOOKUP(data[[#This Row],[id_campaign]],campaign[],4,FALSE)</f>
        <v>29</v>
      </c>
      <c r="F9973" t="str">
        <f>VLOOKUP(data[[#This Row],[id_campaign]],campaign[],2,FALSE)</f>
        <v>MaritalStatus</v>
      </c>
      <c r="G9973" t="str">
        <f>VLOOKUP(data[[#This Row],[id_customer]],customer[],2,FALSE)</f>
        <v>Mikol Teasdale-Markie</v>
      </c>
      <c r="H9973" t="str">
        <f>data[[#This Row],[id_customer]]&amp;data[[#This Row],[id_campaign]]</f>
        <v>C0631cam17</v>
      </c>
      <c r="I9973">
        <f>DATEDIF(data[[#This Row],[join_date]],data[[#This Row],[buy_date]],"M")</f>
        <v>4</v>
      </c>
    </row>
    <row r="9974" spans="1:9" x14ac:dyDescent="0.25">
      <c r="A9974" t="s">
        <v>2565</v>
      </c>
      <c r="B9974" t="s">
        <v>36</v>
      </c>
      <c r="C9974" s="1">
        <v>44798</v>
      </c>
      <c r="D9974" s="1">
        <v>44960</v>
      </c>
      <c r="E9974">
        <f>VLOOKUP(data[[#This Row],[id_campaign]],campaign[],4,FALSE)</f>
        <v>29</v>
      </c>
      <c r="F9974" t="str">
        <f>VLOOKUP(data[[#This Row],[id_campaign]],campaign[],2,FALSE)</f>
        <v>MaritalStatus</v>
      </c>
      <c r="G9974" t="str">
        <f>VLOOKUP(data[[#This Row],[id_customer]],customer[],2,FALSE)</f>
        <v>Mikol Teasdale-Markie</v>
      </c>
      <c r="H9974" t="str">
        <f>data[[#This Row],[id_customer]]&amp;data[[#This Row],[id_campaign]]</f>
        <v>C0631cam17</v>
      </c>
      <c r="I9974">
        <f>DATEDIF(data[[#This Row],[join_date]],data[[#This Row],[buy_date]],"M")</f>
        <v>5</v>
      </c>
    </row>
    <row r="9975" spans="1:9" x14ac:dyDescent="0.25">
      <c r="A9975" t="s">
        <v>2565</v>
      </c>
      <c r="B9975" t="s">
        <v>36</v>
      </c>
      <c r="C9975" s="1">
        <v>44798</v>
      </c>
      <c r="D9975" s="1">
        <v>44995</v>
      </c>
      <c r="E9975">
        <f>VLOOKUP(data[[#This Row],[id_campaign]],campaign[],4,FALSE)</f>
        <v>29</v>
      </c>
      <c r="F9975" t="str">
        <f>VLOOKUP(data[[#This Row],[id_campaign]],campaign[],2,FALSE)</f>
        <v>MaritalStatus</v>
      </c>
      <c r="G9975" t="str">
        <f>VLOOKUP(data[[#This Row],[id_customer]],customer[],2,FALSE)</f>
        <v>Mikol Teasdale-Markie</v>
      </c>
      <c r="H9975" t="str">
        <f>data[[#This Row],[id_customer]]&amp;data[[#This Row],[id_campaign]]</f>
        <v>C0631cam17</v>
      </c>
      <c r="I9975">
        <f>DATEDIF(data[[#This Row],[join_date]],data[[#This Row],[buy_date]],"M")</f>
        <v>6</v>
      </c>
    </row>
    <row r="9976" spans="1:9" x14ac:dyDescent="0.25">
      <c r="A9976" t="s">
        <v>2565</v>
      </c>
      <c r="B9976" t="s">
        <v>36</v>
      </c>
      <c r="C9976" s="1">
        <v>44798</v>
      </c>
      <c r="D9976" s="1">
        <v>45041</v>
      </c>
      <c r="E9976">
        <f>VLOOKUP(data[[#This Row],[id_campaign]],campaign[],4,FALSE)</f>
        <v>29</v>
      </c>
      <c r="F9976" t="str">
        <f>VLOOKUP(data[[#This Row],[id_campaign]],campaign[],2,FALSE)</f>
        <v>MaritalStatus</v>
      </c>
      <c r="G9976" t="str">
        <f>VLOOKUP(data[[#This Row],[id_customer]],customer[],2,FALSE)</f>
        <v>Mikol Teasdale-Markie</v>
      </c>
      <c r="H9976" t="str">
        <f>data[[#This Row],[id_customer]]&amp;data[[#This Row],[id_campaign]]</f>
        <v>C0631cam17</v>
      </c>
      <c r="I9976">
        <f>DATEDIF(data[[#This Row],[join_date]],data[[#This Row],[buy_date]],"M")</f>
        <v>8</v>
      </c>
    </row>
    <row r="9977" spans="1:9" x14ac:dyDescent="0.25">
      <c r="A9977" t="s">
        <v>2565</v>
      </c>
      <c r="B9977" t="s">
        <v>36</v>
      </c>
      <c r="C9977" s="1">
        <v>44798</v>
      </c>
      <c r="D9977" s="1">
        <v>45077</v>
      </c>
      <c r="E9977">
        <f>VLOOKUP(data[[#This Row],[id_campaign]],campaign[],4,FALSE)</f>
        <v>29</v>
      </c>
      <c r="F9977" t="str">
        <f>VLOOKUP(data[[#This Row],[id_campaign]],campaign[],2,FALSE)</f>
        <v>MaritalStatus</v>
      </c>
      <c r="G9977" t="str">
        <f>VLOOKUP(data[[#This Row],[id_customer]],customer[],2,FALSE)</f>
        <v>Mikol Teasdale-Markie</v>
      </c>
      <c r="H9977" t="str">
        <f>data[[#This Row],[id_customer]]&amp;data[[#This Row],[id_campaign]]</f>
        <v>C0631cam17</v>
      </c>
      <c r="I9977">
        <f>DATEDIF(data[[#This Row],[join_date]],data[[#This Row],[buy_date]],"M")</f>
        <v>9</v>
      </c>
    </row>
    <row r="9978" spans="1:9" x14ac:dyDescent="0.25">
      <c r="A9978" t="s">
        <v>2565</v>
      </c>
      <c r="B9978" t="s">
        <v>36</v>
      </c>
      <c r="C9978" s="1">
        <v>44798</v>
      </c>
      <c r="D9978" s="1">
        <v>45084</v>
      </c>
      <c r="E9978">
        <f>VLOOKUP(data[[#This Row],[id_campaign]],campaign[],4,FALSE)</f>
        <v>29</v>
      </c>
      <c r="F9978" t="str">
        <f>VLOOKUP(data[[#This Row],[id_campaign]],campaign[],2,FALSE)</f>
        <v>MaritalStatus</v>
      </c>
      <c r="G9978" t="str">
        <f>VLOOKUP(data[[#This Row],[id_customer]],customer[],2,FALSE)</f>
        <v>Mikol Teasdale-Markie</v>
      </c>
      <c r="H9978" t="str">
        <f>data[[#This Row],[id_customer]]&amp;data[[#This Row],[id_campaign]]</f>
        <v>C0631cam17</v>
      </c>
      <c r="I9978">
        <f>DATEDIF(data[[#This Row],[join_date]],data[[#This Row],[buy_date]],"M")</f>
        <v>9</v>
      </c>
    </row>
    <row r="9979" spans="1:9" x14ac:dyDescent="0.25">
      <c r="A9979" t="s">
        <v>2569</v>
      </c>
      <c r="B9979" t="s">
        <v>12</v>
      </c>
      <c r="C9979" s="1">
        <v>44698</v>
      </c>
      <c r="D9979" s="1">
        <v>44698</v>
      </c>
      <c r="E9979">
        <f>VLOOKUP(data[[#This Row],[id_campaign]],campaign[],4,FALSE)</f>
        <v>22</v>
      </c>
      <c r="F9979" t="str">
        <f>VLOOKUP(data[[#This Row],[id_campaign]],campaign[],2,FALSE)</f>
        <v>RVOwner</v>
      </c>
      <c r="G9979" t="str">
        <f>VLOOKUP(data[[#This Row],[id_customer]],customer[],2,FALSE)</f>
        <v>Scotty Tume</v>
      </c>
      <c r="H9979" t="str">
        <f>data[[#This Row],[id_customer]]&amp;data[[#This Row],[id_campaign]]</f>
        <v>C0632cam05</v>
      </c>
      <c r="I9979">
        <f>DATEDIF(data[[#This Row],[join_date]],data[[#This Row],[buy_date]],"M")</f>
        <v>0</v>
      </c>
    </row>
    <row r="9980" spans="1:9" x14ac:dyDescent="0.25">
      <c r="A9980" t="s">
        <v>2569</v>
      </c>
      <c r="B9980" t="s">
        <v>12</v>
      </c>
      <c r="C9980" s="1">
        <v>44698</v>
      </c>
      <c r="D9980" s="1">
        <v>44730</v>
      </c>
      <c r="E9980">
        <f>VLOOKUP(data[[#This Row],[id_campaign]],campaign[],4,FALSE)</f>
        <v>22</v>
      </c>
      <c r="F9980" t="str">
        <f>VLOOKUP(data[[#This Row],[id_campaign]],campaign[],2,FALSE)</f>
        <v>RVOwner</v>
      </c>
      <c r="G9980" t="str">
        <f>VLOOKUP(data[[#This Row],[id_customer]],customer[],2,FALSE)</f>
        <v>Scotty Tume</v>
      </c>
      <c r="H9980" t="str">
        <f>data[[#This Row],[id_customer]]&amp;data[[#This Row],[id_campaign]]</f>
        <v>C0632cam05</v>
      </c>
      <c r="I9980">
        <f>DATEDIF(data[[#This Row],[join_date]],data[[#This Row],[buy_date]],"M")</f>
        <v>1</v>
      </c>
    </row>
    <row r="9981" spans="1:9" x14ac:dyDescent="0.25">
      <c r="A9981" t="s">
        <v>2569</v>
      </c>
      <c r="B9981" t="s">
        <v>12</v>
      </c>
      <c r="C9981" s="1">
        <v>44698</v>
      </c>
      <c r="D9981" s="1">
        <v>44763</v>
      </c>
      <c r="E9981">
        <f>VLOOKUP(data[[#This Row],[id_campaign]],campaign[],4,FALSE)</f>
        <v>22</v>
      </c>
      <c r="F9981" t="str">
        <f>VLOOKUP(data[[#This Row],[id_campaign]],campaign[],2,FALSE)</f>
        <v>RVOwner</v>
      </c>
      <c r="G9981" t="str">
        <f>VLOOKUP(data[[#This Row],[id_customer]],customer[],2,FALSE)</f>
        <v>Scotty Tume</v>
      </c>
      <c r="H9981" t="str">
        <f>data[[#This Row],[id_customer]]&amp;data[[#This Row],[id_campaign]]</f>
        <v>C0632cam05</v>
      </c>
      <c r="I9981">
        <f>DATEDIF(data[[#This Row],[join_date]],data[[#This Row],[buy_date]],"M")</f>
        <v>2</v>
      </c>
    </row>
    <row r="9982" spans="1:9" x14ac:dyDescent="0.25">
      <c r="A9982" t="s">
        <v>2569</v>
      </c>
      <c r="B9982" t="s">
        <v>12</v>
      </c>
      <c r="C9982" s="1">
        <v>44698</v>
      </c>
      <c r="D9982" s="1">
        <v>44895</v>
      </c>
      <c r="E9982">
        <f>VLOOKUP(data[[#This Row],[id_campaign]],campaign[],4,FALSE)</f>
        <v>22</v>
      </c>
      <c r="F9982" t="str">
        <f>VLOOKUP(data[[#This Row],[id_campaign]],campaign[],2,FALSE)</f>
        <v>RVOwner</v>
      </c>
      <c r="G9982" t="str">
        <f>VLOOKUP(data[[#This Row],[id_customer]],customer[],2,FALSE)</f>
        <v>Scotty Tume</v>
      </c>
      <c r="H9982" t="str">
        <f>data[[#This Row],[id_customer]]&amp;data[[#This Row],[id_campaign]]</f>
        <v>C0632cam05</v>
      </c>
      <c r="I9982">
        <f>DATEDIF(data[[#This Row],[join_date]],data[[#This Row],[buy_date]],"M")</f>
        <v>6</v>
      </c>
    </row>
    <row r="9983" spans="1:9" x14ac:dyDescent="0.25">
      <c r="A9983" t="s">
        <v>2569</v>
      </c>
      <c r="B9983" t="s">
        <v>12</v>
      </c>
      <c r="C9983" s="1">
        <v>44698</v>
      </c>
      <c r="D9983" s="1">
        <v>44924</v>
      </c>
      <c r="E9983">
        <f>VLOOKUP(data[[#This Row],[id_campaign]],campaign[],4,FALSE)</f>
        <v>22</v>
      </c>
      <c r="F9983" t="str">
        <f>VLOOKUP(data[[#This Row],[id_campaign]],campaign[],2,FALSE)</f>
        <v>RVOwner</v>
      </c>
      <c r="G9983" t="str">
        <f>VLOOKUP(data[[#This Row],[id_customer]],customer[],2,FALSE)</f>
        <v>Scotty Tume</v>
      </c>
      <c r="H9983" t="str">
        <f>data[[#This Row],[id_customer]]&amp;data[[#This Row],[id_campaign]]</f>
        <v>C0632cam05</v>
      </c>
      <c r="I9983">
        <f>DATEDIF(data[[#This Row],[join_date]],data[[#This Row],[buy_date]],"M")</f>
        <v>7</v>
      </c>
    </row>
    <row r="9984" spans="1:9" x14ac:dyDescent="0.25">
      <c r="A9984" t="s">
        <v>2569</v>
      </c>
      <c r="B9984" t="s">
        <v>12</v>
      </c>
      <c r="C9984" s="1">
        <v>44698</v>
      </c>
      <c r="D9984" s="1">
        <v>44956</v>
      </c>
      <c r="E9984">
        <f>VLOOKUP(data[[#This Row],[id_campaign]],campaign[],4,FALSE)</f>
        <v>22</v>
      </c>
      <c r="F9984" t="str">
        <f>VLOOKUP(data[[#This Row],[id_campaign]],campaign[],2,FALSE)</f>
        <v>RVOwner</v>
      </c>
      <c r="G9984" t="str">
        <f>VLOOKUP(data[[#This Row],[id_customer]],customer[],2,FALSE)</f>
        <v>Scotty Tume</v>
      </c>
      <c r="H9984" t="str">
        <f>data[[#This Row],[id_customer]]&amp;data[[#This Row],[id_campaign]]</f>
        <v>C0632cam05</v>
      </c>
      <c r="I9984">
        <f>DATEDIF(data[[#This Row],[join_date]],data[[#This Row],[buy_date]],"M")</f>
        <v>8</v>
      </c>
    </row>
    <row r="9985" spans="1:9" x14ac:dyDescent="0.25">
      <c r="A9985" t="s">
        <v>2569</v>
      </c>
      <c r="B9985" t="s">
        <v>12</v>
      </c>
      <c r="C9985" s="1">
        <v>44698</v>
      </c>
      <c r="D9985" s="1">
        <v>44958</v>
      </c>
      <c r="E9985">
        <f>VLOOKUP(data[[#This Row],[id_campaign]],campaign[],4,FALSE)</f>
        <v>22</v>
      </c>
      <c r="F9985" t="str">
        <f>VLOOKUP(data[[#This Row],[id_campaign]],campaign[],2,FALSE)</f>
        <v>RVOwner</v>
      </c>
      <c r="G9985" t="str">
        <f>VLOOKUP(data[[#This Row],[id_customer]],customer[],2,FALSE)</f>
        <v>Scotty Tume</v>
      </c>
      <c r="H9985" t="str">
        <f>data[[#This Row],[id_customer]]&amp;data[[#This Row],[id_campaign]]</f>
        <v>C0632cam05</v>
      </c>
      <c r="I9985">
        <f>DATEDIF(data[[#This Row],[join_date]],data[[#This Row],[buy_date]],"M")</f>
        <v>8</v>
      </c>
    </row>
    <row r="9986" spans="1:9" x14ac:dyDescent="0.25">
      <c r="A9986" t="s">
        <v>2569</v>
      </c>
      <c r="B9986" t="s">
        <v>12</v>
      </c>
      <c r="C9986" s="1">
        <v>44698</v>
      </c>
      <c r="D9986" s="1">
        <v>45006</v>
      </c>
      <c r="E9986">
        <f>VLOOKUP(data[[#This Row],[id_campaign]],campaign[],4,FALSE)</f>
        <v>22</v>
      </c>
      <c r="F9986" t="str">
        <f>VLOOKUP(data[[#This Row],[id_campaign]],campaign[],2,FALSE)</f>
        <v>RVOwner</v>
      </c>
      <c r="G9986" t="str">
        <f>VLOOKUP(data[[#This Row],[id_customer]],customer[],2,FALSE)</f>
        <v>Scotty Tume</v>
      </c>
      <c r="H9986" t="str">
        <f>data[[#This Row],[id_customer]]&amp;data[[#This Row],[id_campaign]]</f>
        <v>C0632cam05</v>
      </c>
      <c r="I9986">
        <f>DATEDIF(data[[#This Row],[join_date]],data[[#This Row],[buy_date]],"M")</f>
        <v>10</v>
      </c>
    </row>
    <row r="9987" spans="1:9" x14ac:dyDescent="0.25">
      <c r="A9987" t="s">
        <v>2569</v>
      </c>
      <c r="B9987" t="s">
        <v>12</v>
      </c>
      <c r="C9987" s="1">
        <v>44698</v>
      </c>
      <c r="D9987" s="1">
        <v>45071</v>
      </c>
      <c r="E9987">
        <f>VLOOKUP(data[[#This Row],[id_campaign]],campaign[],4,FALSE)</f>
        <v>22</v>
      </c>
      <c r="F9987" t="str">
        <f>VLOOKUP(data[[#This Row],[id_campaign]],campaign[],2,FALSE)</f>
        <v>RVOwner</v>
      </c>
      <c r="G9987" t="str">
        <f>VLOOKUP(data[[#This Row],[id_customer]],customer[],2,FALSE)</f>
        <v>Scotty Tume</v>
      </c>
      <c r="H9987" t="str">
        <f>data[[#This Row],[id_customer]]&amp;data[[#This Row],[id_campaign]]</f>
        <v>C0632cam05</v>
      </c>
      <c r="I9987">
        <f>DATEDIF(data[[#This Row],[join_date]],data[[#This Row],[buy_date]],"M")</f>
        <v>12</v>
      </c>
    </row>
    <row r="9988" spans="1:9" x14ac:dyDescent="0.25">
      <c r="A9988" t="s">
        <v>2569</v>
      </c>
      <c r="B9988" t="s">
        <v>8</v>
      </c>
      <c r="C9988" s="1">
        <v>44827</v>
      </c>
      <c r="D9988" s="1">
        <v>44827</v>
      </c>
      <c r="E9988">
        <f>VLOOKUP(data[[#This Row],[id_campaign]],campaign[],4,FALSE)</f>
        <v>62</v>
      </c>
      <c r="F9988" t="str">
        <f>VLOOKUP(data[[#This Row],[id_campaign]],campaign[],2,FALSE)</f>
        <v>HandsetWebCapable</v>
      </c>
      <c r="G9988" t="str">
        <f>VLOOKUP(data[[#This Row],[id_customer]],customer[],2,FALSE)</f>
        <v>Scotty Tume</v>
      </c>
      <c r="H9988" t="str">
        <f>data[[#This Row],[id_customer]]&amp;data[[#This Row],[id_campaign]]</f>
        <v>C0632cam03</v>
      </c>
      <c r="I9988">
        <f>DATEDIF(data[[#This Row],[join_date]],data[[#This Row],[buy_date]],"M")</f>
        <v>0</v>
      </c>
    </row>
    <row r="9989" spans="1:9" x14ac:dyDescent="0.25">
      <c r="A9989" t="s">
        <v>2569</v>
      </c>
      <c r="B9989" t="s">
        <v>8</v>
      </c>
      <c r="C9989" s="1">
        <v>44827</v>
      </c>
      <c r="D9989" s="1">
        <v>44860</v>
      </c>
      <c r="E9989">
        <f>VLOOKUP(data[[#This Row],[id_campaign]],campaign[],4,FALSE)</f>
        <v>62</v>
      </c>
      <c r="F9989" t="str">
        <f>VLOOKUP(data[[#This Row],[id_campaign]],campaign[],2,FALSE)</f>
        <v>HandsetWebCapable</v>
      </c>
      <c r="G9989" t="str">
        <f>VLOOKUP(data[[#This Row],[id_customer]],customer[],2,FALSE)</f>
        <v>Scotty Tume</v>
      </c>
      <c r="H9989" t="str">
        <f>data[[#This Row],[id_customer]]&amp;data[[#This Row],[id_campaign]]</f>
        <v>C0632cam03</v>
      </c>
      <c r="I9989">
        <f>DATEDIF(data[[#This Row],[join_date]],data[[#This Row],[buy_date]],"M")</f>
        <v>1</v>
      </c>
    </row>
    <row r="9990" spans="1:9" x14ac:dyDescent="0.25">
      <c r="A9990" t="s">
        <v>2569</v>
      </c>
      <c r="B9990" t="s">
        <v>8</v>
      </c>
      <c r="C9990" s="1">
        <v>44827</v>
      </c>
      <c r="D9990" s="1">
        <v>44870</v>
      </c>
      <c r="E9990">
        <f>VLOOKUP(data[[#This Row],[id_campaign]],campaign[],4,FALSE)</f>
        <v>62</v>
      </c>
      <c r="F9990" t="str">
        <f>VLOOKUP(data[[#This Row],[id_campaign]],campaign[],2,FALSE)</f>
        <v>HandsetWebCapable</v>
      </c>
      <c r="G9990" t="str">
        <f>VLOOKUP(data[[#This Row],[id_customer]],customer[],2,FALSE)</f>
        <v>Scotty Tume</v>
      </c>
      <c r="H9990" t="str">
        <f>data[[#This Row],[id_customer]]&amp;data[[#This Row],[id_campaign]]</f>
        <v>C0632cam03</v>
      </c>
      <c r="I9990">
        <f>DATEDIF(data[[#This Row],[join_date]],data[[#This Row],[buy_date]],"M")</f>
        <v>1</v>
      </c>
    </row>
    <row r="9991" spans="1:9" x14ac:dyDescent="0.25">
      <c r="A9991" t="s">
        <v>2569</v>
      </c>
      <c r="B9991" t="s">
        <v>8</v>
      </c>
      <c r="C9991" s="1">
        <v>44827</v>
      </c>
      <c r="D9991" s="1">
        <v>44899</v>
      </c>
      <c r="E9991">
        <f>VLOOKUP(data[[#This Row],[id_campaign]],campaign[],4,FALSE)</f>
        <v>62</v>
      </c>
      <c r="F9991" t="str">
        <f>VLOOKUP(data[[#This Row],[id_campaign]],campaign[],2,FALSE)</f>
        <v>HandsetWebCapable</v>
      </c>
      <c r="G9991" t="str">
        <f>VLOOKUP(data[[#This Row],[id_customer]],customer[],2,FALSE)</f>
        <v>Scotty Tume</v>
      </c>
      <c r="H9991" t="str">
        <f>data[[#This Row],[id_customer]]&amp;data[[#This Row],[id_campaign]]</f>
        <v>C0632cam03</v>
      </c>
      <c r="I9991">
        <f>DATEDIF(data[[#This Row],[join_date]],data[[#This Row],[buy_date]],"M")</f>
        <v>2</v>
      </c>
    </row>
    <row r="9992" spans="1:9" x14ac:dyDescent="0.25">
      <c r="A9992" t="s">
        <v>2569</v>
      </c>
      <c r="B9992" t="s">
        <v>8</v>
      </c>
      <c r="C9992" s="1">
        <v>44827</v>
      </c>
      <c r="D9992" s="1">
        <v>44956</v>
      </c>
      <c r="E9992">
        <f>VLOOKUP(data[[#This Row],[id_campaign]],campaign[],4,FALSE)</f>
        <v>62</v>
      </c>
      <c r="F9992" t="str">
        <f>VLOOKUP(data[[#This Row],[id_campaign]],campaign[],2,FALSE)</f>
        <v>HandsetWebCapable</v>
      </c>
      <c r="G9992" t="str">
        <f>VLOOKUP(data[[#This Row],[id_customer]],customer[],2,FALSE)</f>
        <v>Scotty Tume</v>
      </c>
      <c r="H9992" t="str">
        <f>data[[#This Row],[id_customer]]&amp;data[[#This Row],[id_campaign]]</f>
        <v>C0632cam03</v>
      </c>
      <c r="I9992">
        <f>DATEDIF(data[[#This Row],[join_date]],data[[#This Row],[buy_date]],"M")</f>
        <v>4</v>
      </c>
    </row>
    <row r="9993" spans="1:9" x14ac:dyDescent="0.25">
      <c r="A9993" t="s">
        <v>2569</v>
      </c>
      <c r="B9993" t="s">
        <v>8</v>
      </c>
      <c r="C9993" s="1">
        <v>44827</v>
      </c>
      <c r="D9993" s="1">
        <v>44984</v>
      </c>
      <c r="E9993">
        <f>VLOOKUP(data[[#This Row],[id_campaign]],campaign[],4,FALSE)</f>
        <v>62</v>
      </c>
      <c r="F9993" t="str">
        <f>VLOOKUP(data[[#This Row],[id_campaign]],campaign[],2,FALSE)</f>
        <v>HandsetWebCapable</v>
      </c>
      <c r="G9993" t="str">
        <f>VLOOKUP(data[[#This Row],[id_customer]],customer[],2,FALSE)</f>
        <v>Scotty Tume</v>
      </c>
      <c r="H9993" t="str">
        <f>data[[#This Row],[id_customer]]&amp;data[[#This Row],[id_campaign]]</f>
        <v>C0632cam03</v>
      </c>
      <c r="I9993">
        <f>DATEDIF(data[[#This Row],[join_date]],data[[#This Row],[buy_date]],"M")</f>
        <v>5</v>
      </c>
    </row>
    <row r="9994" spans="1:9" x14ac:dyDescent="0.25">
      <c r="A9994" t="s">
        <v>2569</v>
      </c>
      <c r="B9994" t="s">
        <v>8</v>
      </c>
      <c r="C9994" s="1">
        <v>44827</v>
      </c>
      <c r="D9994" s="1">
        <v>44994</v>
      </c>
      <c r="E9994">
        <f>VLOOKUP(data[[#This Row],[id_campaign]],campaign[],4,FALSE)</f>
        <v>62</v>
      </c>
      <c r="F9994" t="str">
        <f>VLOOKUP(data[[#This Row],[id_campaign]],campaign[],2,FALSE)</f>
        <v>HandsetWebCapable</v>
      </c>
      <c r="G9994" t="str">
        <f>VLOOKUP(data[[#This Row],[id_customer]],customer[],2,FALSE)</f>
        <v>Scotty Tume</v>
      </c>
      <c r="H9994" t="str">
        <f>data[[#This Row],[id_customer]]&amp;data[[#This Row],[id_campaign]]</f>
        <v>C0632cam03</v>
      </c>
      <c r="I9994">
        <f>DATEDIF(data[[#This Row],[join_date]],data[[#This Row],[buy_date]],"M")</f>
        <v>5</v>
      </c>
    </row>
    <row r="9995" spans="1:9" x14ac:dyDescent="0.25">
      <c r="A9995" t="s">
        <v>2569</v>
      </c>
      <c r="B9995" t="s">
        <v>8</v>
      </c>
      <c r="C9995" s="1">
        <v>44827</v>
      </c>
      <c r="D9995" s="1">
        <v>45053</v>
      </c>
      <c r="E9995">
        <f>VLOOKUP(data[[#This Row],[id_campaign]],campaign[],4,FALSE)</f>
        <v>62</v>
      </c>
      <c r="F9995" t="str">
        <f>VLOOKUP(data[[#This Row],[id_campaign]],campaign[],2,FALSE)</f>
        <v>HandsetWebCapable</v>
      </c>
      <c r="G9995" t="str">
        <f>VLOOKUP(data[[#This Row],[id_customer]],customer[],2,FALSE)</f>
        <v>Scotty Tume</v>
      </c>
      <c r="H9995" t="str">
        <f>data[[#This Row],[id_customer]]&amp;data[[#This Row],[id_campaign]]</f>
        <v>C0632cam03</v>
      </c>
      <c r="I9995">
        <f>DATEDIF(data[[#This Row],[join_date]],data[[#This Row],[buy_date]],"M")</f>
        <v>7</v>
      </c>
    </row>
    <row r="9996" spans="1:9" x14ac:dyDescent="0.25">
      <c r="A9996" t="s">
        <v>2573</v>
      </c>
      <c r="B9996" t="s">
        <v>6</v>
      </c>
      <c r="C9996" s="1">
        <v>44866</v>
      </c>
      <c r="D9996" s="1">
        <v>44866</v>
      </c>
      <c r="E9996">
        <f>VLOOKUP(data[[#This Row],[id_campaign]],campaign[],4,FALSE)</f>
        <v>26</v>
      </c>
      <c r="F9996" t="str">
        <f>VLOOKUP(data[[#This Row],[id_campaign]],campaign[],2,FALSE)</f>
        <v>HandsetRefurbished</v>
      </c>
      <c r="G9996" t="str">
        <f>VLOOKUP(data[[#This Row],[id_customer]],customer[],2,FALSE)</f>
        <v>Erv Pardey</v>
      </c>
      <c r="H9996" t="str">
        <f>data[[#This Row],[id_customer]]&amp;data[[#This Row],[id_campaign]]</f>
        <v>C0633cam02</v>
      </c>
      <c r="I9996">
        <f>DATEDIF(data[[#This Row],[join_date]],data[[#This Row],[buy_date]],"M")</f>
        <v>0</v>
      </c>
    </row>
    <row r="9997" spans="1:9" x14ac:dyDescent="0.25">
      <c r="A9997" t="s">
        <v>2573</v>
      </c>
      <c r="B9997" t="s">
        <v>6</v>
      </c>
      <c r="C9997" s="1">
        <v>44866</v>
      </c>
      <c r="D9997" s="1">
        <v>44899</v>
      </c>
      <c r="E9997">
        <f>VLOOKUP(data[[#This Row],[id_campaign]],campaign[],4,FALSE)</f>
        <v>26</v>
      </c>
      <c r="F9997" t="str">
        <f>VLOOKUP(data[[#This Row],[id_campaign]],campaign[],2,FALSE)</f>
        <v>HandsetRefurbished</v>
      </c>
      <c r="G9997" t="str">
        <f>VLOOKUP(data[[#This Row],[id_customer]],customer[],2,FALSE)</f>
        <v>Erv Pardey</v>
      </c>
      <c r="H9997" t="str">
        <f>data[[#This Row],[id_customer]]&amp;data[[#This Row],[id_campaign]]</f>
        <v>C0633cam02</v>
      </c>
      <c r="I9997">
        <f>DATEDIF(data[[#This Row],[join_date]],data[[#This Row],[buy_date]],"M")</f>
        <v>1</v>
      </c>
    </row>
    <row r="9998" spans="1:9" x14ac:dyDescent="0.25">
      <c r="A9998" t="s">
        <v>2573</v>
      </c>
      <c r="B9998" t="s">
        <v>6</v>
      </c>
      <c r="C9998" s="1">
        <v>44866</v>
      </c>
      <c r="D9998" s="1">
        <v>44940</v>
      </c>
      <c r="E9998">
        <f>VLOOKUP(data[[#This Row],[id_campaign]],campaign[],4,FALSE)</f>
        <v>26</v>
      </c>
      <c r="F9998" t="str">
        <f>VLOOKUP(data[[#This Row],[id_campaign]],campaign[],2,FALSE)</f>
        <v>HandsetRefurbished</v>
      </c>
      <c r="G9998" t="str">
        <f>VLOOKUP(data[[#This Row],[id_customer]],customer[],2,FALSE)</f>
        <v>Erv Pardey</v>
      </c>
      <c r="H9998" t="str">
        <f>data[[#This Row],[id_customer]]&amp;data[[#This Row],[id_campaign]]</f>
        <v>C0633cam02</v>
      </c>
      <c r="I9998">
        <f>DATEDIF(data[[#This Row],[join_date]],data[[#This Row],[buy_date]],"M")</f>
        <v>2</v>
      </c>
    </row>
    <row r="9999" spans="1:9" x14ac:dyDescent="0.25">
      <c r="A9999" t="s">
        <v>2573</v>
      </c>
      <c r="B9999" t="s">
        <v>6</v>
      </c>
      <c r="C9999" s="1">
        <v>44866</v>
      </c>
      <c r="D9999" s="1">
        <v>44966</v>
      </c>
      <c r="E9999">
        <f>VLOOKUP(data[[#This Row],[id_campaign]],campaign[],4,FALSE)</f>
        <v>26</v>
      </c>
      <c r="F9999" t="str">
        <f>VLOOKUP(data[[#This Row],[id_campaign]],campaign[],2,FALSE)</f>
        <v>HandsetRefurbished</v>
      </c>
      <c r="G9999" t="str">
        <f>VLOOKUP(data[[#This Row],[id_customer]],customer[],2,FALSE)</f>
        <v>Erv Pardey</v>
      </c>
      <c r="H9999" t="str">
        <f>data[[#This Row],[id_customer]]&amp;data[[#This Row],[id_campaign]]</f>
        <v>C0633cam02</v>
      </c>
      <c r="I9999">
        <f>DATEDIF(data[[#This Row],[join_date]],data[[#This Row],[buy_date]],"M")</f>
        <v>3</v>
      </c>
    </row>
    <row r="10000" spans="1:9" x14ac:dyDescent="0.25">
      <c r="A10000" t="s">
        <v>2573</v>
      </c>
      <c r="B10000" t="s">
        <v>6</v>
      </c>
      <c r="C10000" s="1">
        <v>44866</v>
      </c>
      <c r="D10000" s="1">
        <v>45000</v>
      </c>
      <c r="E10000">
        <f>VLOOKUP(data[[#This Row],[id_campaign]],campaign[],4,FALSE)</f>
        <v>26</v>
      </c>
      <c r="F10000" t="str">
        <f>VLOOKUP(data[[#This Row],[id_campaign]],campaign[],2,FALSE)</f>
        <v>HandsetRefurbished</v>
      </c>
      <c r="G10000" t="str">
        <f>VLOOKUP(data[[#This Row],[id_customer]],customer[],2,FALSE)</f>
        <v>Erv Pardey</v>
      </c>
      <c r="H10000" t="str">
        <f>data[[#This Row],[id_customer]]&amp;data[[#This Row],[id_campaign]]</f>
        <v>C0633cam02</v>
      </c>
      <c r="I10000">
        <f>DATEDIF(data[[#This Row],[join_date]],data[[#This Row],[buy_date]],"M")</f>
        <v>4</v>
      </c>
    </row>
    <row r="10001" spans="1:9" x14ac:dyDescent="0.25">
      <c r="A10001" t="s">
        <v>2573</v>
      </c>
      <c r="B10001" t="s">
        <v>6</v>
      </c>
      <c r="C10001" s="1">
        <v>44866</v>
      </c>
      <c r="D10001" s="1">
        <v>45028</v>
      </c>
      <c r="E10001">
        <f>VLOOKUP(data[[#This Row],[id_campaign]],campaign[],4,FALSE)</f>
        <v>26</v>
      </c>
      <c r="F10001" t="str">
        <f>VLOOKUP(data[[#This Row],[id_campaign]],campaign[],2,FALSE)</f>
        <v>HandsetRefurbished</v>
      </c>
      <c r="G10001" t="str">
        <f>VLOOKUP(data[[#This Row],[id_customer]],customer[],2,FALSE)</f>
        <v>Erv Pardey</v>
      </c>
      <c r="H10001" t="str">
        <f>data[[#This Row],[id_customer]]&amp;data[[#This Row],[id_campaign]]</f>
        <v>C0633cam02</v>
      </c>
      <c r="I10001">
        <f>DATEDIF(data[[#This Row],[join_date]],data[[#This Row],[buy_date]],"M")</f>
        <v>5</v>
      </c>
    </row>
    <row r="10002" spans="1:9" x14ac:dyDescent="0.25">
      <c r="A10002" t="s">
        <v>2573</v>
      </c>
      <c r="B10002" t="s">
        <v>6</v>
      </c>
      <c r="C10002" s="1">
        <v>44866</v>
      </c>
      <c r="D10002" s="1">
        <v>45062</v>
      </c>
      <c r="E10002">
        <f>VLOOKUP(data[[#This Row],[id_campaign]],campaign[],4,FALSE)</f>
        <v>26</v>
      </c>
      <c r="F10002" t="str">
        <f>VLOOKUP(data[[#This Row],[id_campaign]],campaign[],2,FALSE)</f>
        <v>HandsetRefurbished</v>
      </c>
      <c r="G10002" t="str">
        <f>VLOOKUP(data[[#This Row],[id_customer]],customer[],2,FALSE)</f>
        <v>Erv Pardey</v>
      </c>
      <c r="H10002" t="str">
        <f>data[[#This Row],[id_customer]]&amp;data[[#This Row],[id_campaign]]</f>
        <v>C0633cam02</v>
      </c>
      <c r="I10002">
        <f>DATEDIF(data[[#This Row],[join_date]],data[[#This Row],[buy_date]],"M")</f>
        <v>6</v>
      </c>
    </row>
    <row r="10003" spans="1:9" x14ac:dyDescent="0.25">
      <c r="A10003" t="s">
        <v>2573</v>
      </c>
      <c r="B10003" t="s">
        <v>24</v>
      </c>
      <c r="C10003" s="1">
        <v>44971</v>
      </c>
      <c r="D10003" s="1">
        <v>44971</v>
      </c>
      <c r="E10003">
        <f>VLOOKUP(data[[#This Row],[id_campaign]],campaign[],4,FALSE)</f>
        <v>62</v>
      </c>
      <c r="F10003" t="str">
        <f>VLOOKUP(data[[#This Row],[id_campaign]],campaign[],2,FALSE)</f>
        <v>OwnsComputer</v>
      </c>
      <c r="G10003" t="str">
        <f>VLOOKUP(data[[#This Row],[id_customer]],customer[],2,FALSE)</f>
        <v>Erv Pardey</v>
      </c>
      <c r="H10003" t="str">
        <f>data[[#This Row],[id_customer]]&amp;data[[#This Row],[id_campaign]]</f>
        <v>C0633cam11</v>
      </c>
      <c r="I10003">
        <f>DATEDIF(data[[#This Row],[join_date]],data[[#This Row],[buy_date]],"M")</f>
        <v>0</v>
      </c>
    </row>
    <row r="10004" spans="1:9" x14ac:dyDescent="0.25">
      <c r="A10004" t="s">
        <v>2573</v>
      </c>
      <c r="B10004" t="s">
        <v>24</v>
      </c>
      <c r="C10004" s="1">
        <v>44971</v>
      </c>
      <c r="D10004" s="1">
        <v>45001</v>
      </c>
      <c r="E10004">
        <f>VLOOKUP(data[[#This Row],[id_campaign]],campaign[],4,FALSE)</f>
        <v>62</v>
      </c>
      <c r="F10004" t="str">
        <f>VLOOKUP(data[[#This Row],[id_campaign]],campaign[],2,FALSE)</f>
        <v>OwnsComputer</v>
      </c>
      <c r="G10004" t="str">
        <f>VLOOKUP(data[[#This Row],[id_customer]],customer[],2,FALSE)</f>
        <v>Erv Pardey</v>
      </c>
      <c r="H10004" t="str">
        <f>data[[#This Row],[id_customer]]&amp;data[[#This Row],[id_campaign]]</f>
        <v>C0633cam11</v>
      </c>
      <c r="I10004">
        <f>DATEDIF(data[[#This Row],[join_date]],data[[#This Row],[buy_date]],"M")</f>
        <v>1</v>
      </c>
    </row>
    <row r="10005" spans="1:9" x14ac:dyDescent="0.25">
      <c r="A10005" t="s">
        <v>2573</v>
      </c>
      <c r="B10005" t="s">
        <v>24</v>
      </c>
      <c r="C10005" s="1">
        <v>44971</v>
      </c>
      <c r="D10005" s="1">
        <v>45034</v>
      </c>
      <c r="E10005">
        <f>VLOOKUP(data[[#This Row],[id_campaign]],campaign[],4,FALSE)</f>
        <v>62</v>
      </c>
      <c r="F10005" t="str">
        <f>VLOOKUP(data[[#This Row],[id_campaign]],campaign[],2,FALSE)</f>
        <v>OwnsComputer</v>
      </c>
      <c r="G10005" t="str">
        <f>VLOOKUP(data[[#This Row],[id_customer]],customer[],2,FALSE)</f>
        <v>Erv Pardey</v>
      </c>
      <c r="H10005" t="str">
        <f>data[[#This Row],[id_customer]]&amp;data[[#This Row],[id_campaign]]</f>
        <v>C0633cam11</v>
      </c>
      <c r="I10005">
        <f>DATEDIF(data[[#This Row],[join_date]],data[[#This Row],[buy_date]],"M")</f>
        <v>2</v>
      </c>
    </row>
    <row r="10006" spans="1:9" x14ac:dyDescent="0.25">
      <c r="A10006" t="s">
        <v>2573</v>
      </c>
      <c r="B10006" t="s">
        <v>24</v>
      </c>
      <c r="C10006" s="1">
        <v>44971</v>
      </c>
      <c r="D10006" s="1">
        <v>45064</v>
      </c>
      <c r="E10006">
        <f>VLOOKUP(data[[#This Row],[id_campaign]],campaign[],4,FALSE)</f>
        <v>62</v>
      </c>
      <c r="F10006" t="str">
        <f>VLOOKUP(data[[#This Row],[id_campaign]],campaign[],2,FALSE)</f>
        <v>OwnsComputer</v>
      </c>
      <c r="G10006" t="str">
        <f>VLOOKUP(data[[#This Row],[id_customer]],customer[],2,FALSE)</f>
        <v>Erv Pardey</v>
      </c>
      <c r="H10006" t="str">
        <f>data[[#This Row],[id_customer]]&amp;data[[#This Row],[id_campaign]]</f>
        <v>C0633cam11</v>
      </c>
      <c r="I10006">
        <f>DATEDIF(data[[#This Row],[join_date]],data[[#This Row],[buy_date]],"M")</f>
        <v>3</v>
      </c>
    </row>
    <row r="10007" spans="1:9" x14ac:dyDescent="0.25">
      <c r="A10007" t="s">
        <v>2577</v>
      </c>
      <c r="B10007" t="s">
        <v>22</v>
      </c>
      <c r="C10007" s="1">
        <v>44637</v>
      </c>
      <c r="D10007" s="1">
        <v>44637</v>
      </c>
      <c r="E10007">
        <f>VLOOKUP(data[[#This Row],[id_campaign]],campaign[],4,FALSE)</f>
        <v>66</v>
      </c>
      <c r="F10007" t="str">
        <f>VLOOKUP(data[[#This Row],[id_campaign]],campaign[],2,FALSE)</f>
        <v>NonUSTravel</v>
      </c>
      <c r="G10007" t="str">
        <f>VLOOKUP(data[[#This Row],[id_customer]],customer[],2,FALSE)</f>
        <v>Gordon Worgan</v>
      </c>
      <c r="H10007" t="str">
        <f>data[[#This Row],[id_customer]]&amp;data[[#This Row],[id_campaign]]</f>
        <v>C0634cam10</v>
      </c>
      <c r="I10007">
        <f>DATEDIF(data[[#This Row],[join_date]],data[[#This Row],[buy_date]],"M")</f>
        <v>0</v>
      </c>
    </row>
    <row r="10008" spans="1:9" x14ac:dyDescent="0.25">
      <c r="A10008" t="s">
        <v>2577</v>
      </c>
      <c r="B10008" t="s">
        <v>22</v>
      </c>
      <c r="C10008" s="1">
        <v>44637</v>
      </c>
      <c r="D10008" s="1">
        <v>44700</v>
      </c>
      <c r="E10008">
        <f>VLOOKUP(data[[#This Row],[id_campaign]],campaign[],4,FALSE)</f>
        <v>66</v>
      </c>
      <c r="F10008" t="str">
        <f>VLOOKUP(data[[#This Row],[id_campaign]],campaign[],2,FALSE)</f>
        <v>NonUSTravel</v>
      </c>
      <c r="G10008" t="str">
        <f>VLOOKUP(data[[#This Row],[id_customer]],customer[],2,FALSE)</f>
        <v>Gordon Worgan</v>
      </c>
      <c r="H10008" t="str">
        <f>data[[#This Row],[id_customer]]&amp;data[[#This Row],[id_campaign]]</f>
        <v>C0634cam10</v>
      </c>
      <c r="I10008">
        <f>DATEDIF(data[[#This Row],[join_date]],data[[#This Row],[buy_date]],"M")</f>
        <v>2</v>
      </c>
    </row>
    <row r="10009" spans="1:9" x14ac:dyDescent="0.25">
      <c r="A10009" t="s">
        <v>2577</v>
      </c>
      <c r="B10009" t="s">
        <v>22</v>
      </c>
      <c r="C10009" s="1">
        <v>44637</v>
      </c>
      <c r="D10009" s="1">
        <v>44735</v>
      </c>
      <c r="E10009">
        <f>VLOOKUP(data[[#This Row],[id_campaign]],campaign[],4,FALSE)</f>
        <v>66</v>
      </c>
      <c r="F10009" t="str">
        <f>VLOOKUP(data[[#This Row],[id_campaign]],campaign[],2,FALSE)</f>
        <v>NonUSTravel</v>
      </c>
      <c r="G10009" t="str">
        <f>VLOOKUP(data[[#This Row],[id_customer]],customer[],2,FALSE)</f>
        <v>Gordon Worgan</v>
      </c>
      <c r="H10009" t="str">
        <f>data[[#This Row],[id_customer]]&amp;data[[#This Row],[id_campaign]]</f>
        <v>C0634cam10</v>
      </c>
      <c r="I10009">
        <f>DATEDIF(data[[#This Row],[join_date]],data[[#This Row],[buy_date]],"M")</f>
        <v>3</v>
      </c>
    </row>
    <row r="10010" spans="1:9" x14ac:dyDescent="0.25">
      <c r="A10010" t="s">
        <v>2577</v>
      </c>
      <c r="B10010" t="s">
        <v>22</v>
      </c>
      <c r="C10010" s="1">
        <v>44637</v>
      </c>
      <c r="D10010" s="1">
        <v>44763</v>
      </c>
      <c r="E10010">
        <f>VLOOKUP(data[[#This Row],[id_campaign]],campaign[],4,FALSE)</f>
        <v>66</v>
      </c>
      <c r="F10010" t="str">
        <f>VLOOKUP(data[[#This Row],[id_campaign]],campaign[],2,FALSE)</f>
        <v>NonUSTravel</v>
      </c>
      <c r="G10010" t="str">
        <f>VLOOKUP(data[[#This Row],[id_customer]],customer[],2,FALSE)</f>
        <v>Gordon Worgan</v>
      </c>
      <c r="H10010" t="str">
        <f>data[[#This Row],[id_customer]]&amp;data[[#This Row],[id_campaign]]</f>
        <v>C0634cam10</v>
      </c>
      <c r="I10010">
        <f>DATEDIF(data[[#This Row],[join_date]],data[[#This Row],[buy_date]],"M")</f>
        <v>4</v>
      </c>
    </row>
    <row r="10011" spans="1:9" x14ac:dyDescent="0.25">
      <c r="A10011" t="s">
        <v>2577</v>
      </c>
      <c r="B10011" t="s">
        <v>22</v>
      </c>
      <c r="C10011" s="1">
        <v>44637</v>
      </c>
      <c r="D10011" s="1">
        <v>44834</v>
      </c>
      <c r="E10011">
        <f>VLOOKUP(data[[#This Row],[id_campaign]],campaign[],4,FALSE)</f>
        <v>66</v>
      </c>
      <c r="F10011" t="str">
        <f>VLOOKUP(data[[#This Row],[id_campaign]],campaign[],2,FALSE)</f>
        <v>NonUSTravel</v>
      </c>
      <c r="G10011" t="str">
        <f>VLOOKUP(data[[#This Row],[id_customer]],customer[],2,FALSE)</f>
        <v>Gordon Worgan</v>
      </c>
      <c r="H10011" t="str">
        <f>data[[#This Row],[id_customer]]&amp;data[[#This Row],[id_campaign]]</f>
        <v>C0634cam10</v>
      </c>
      <c r="I10011">
        <f>DATEDIF(data[[#This Row],[join_date]],data[[#This Row],[buy_date]],"M")</f>
        <v>6</v>
      </c>
    </row>
    <row r="10012" spans="1:9" x14ac:dyDescent="0.25">
      <c r="A10012" t="s">
        <v>2577</v>
      </c>
      <c r="B10012" t="s">
        <v>22</v>
      </c>
      <c r="C10012" s="1">
        <v>44637</v>
      </c>
      <c r="D10012" s="1">
        <v>44854</v>
      </c>
      <c r="E10012">
        <f>VLOOKUP(data[[#This Row],[id_campaign]],campaign[],4,FALSE)</f>
        <v>66</v>
      </c>
      <c r="F10012" t="str">
        <f>VLOOKUP(data[[#This Row],[id_campaign]],campaign[],2,FALSE)</f>
        <v>NonUSTravel</v>
      </c>
      <c r="G10012" t="str">
        <f>VLOOKUP(data[[#This Row],[id_customer]],customer[],2,FALSE)</f>
        <v>Gordon Worgan</v>
      </c>
      <c r="H10012" t="str">
        <f>data[[#This Row],[id_customer]]&amp;data[[#This Row],[id_campaign]]</f>
        <v>C0634cam10</v>
      </c>
      <c r="I10012">
        <f>DATEDIF(data[[#This Row],[join_date]],data[[#This Row],[buy_date]],"M")</f>
        <v>7</v>
      </c>
    </row>
    <row r="10013" spans="1:9" x14ac:dyDescent="0.25">
      <c r="A10013" t="s">
        <v>2577</v>
      </c>
      <c r="B10013" t="s">
        <v>22</v>
      </c>
      <c r="C10013" s="1">
        <v>44637</v>
      </c>
      <c r="D10013" s="1">
        <v>44866</v>
      </c>
      <c r="E10013">
        <f>VLOOKUP(data[[#This Row],[id_campaign]],campaign[],4,FALSE)</f>
        <v>66</v>
      </c>
      <c r="F10013" t="str">
        <f>VLOOKUP(data[[#This Row],[id_campaign]],campaign[],2,FALSE)</f>
        <v>NonUSTravel</v>
      </c>
      <c r="G10013" t="str">
        <f>VLOOKUP(data[[#This Row],[id_customer]],customer[],2,FALSE)</f>
        <v>Gordon Worgan</v>
      </c>
      <c r="H10013" t="str">
        <f>data[[#This Row],[id_customer]]&amp;data[[#This Row],[id_campaign]]</f>
        <v>C0634cam10</v>
      </c>
      <c r="I10013">
        <f>DATEDIF(data[[#This Row],[join_date]],data[[#This Row],[buy_date]],"M")</f>
        <v>7</v>
      </c>
    </row>
    <row r="10014" spans="1:9" x14ac:dyDescent="0.25">
      <c r="A10014" t="s">
        <v>2577</v>
      </c>
      <c r="B10014" t="s">
        <v>22</v>
      </c>
      <c r="C10014" s="1">
        <v>44637</v>
      </c>
      <c r="D10014" s="1">
        <v>44925</v>
      </c>
      <c r="E10014">
        <f>VLOOKUP(data[[#This Row],[id_campaign]],campaign[],4,FALSE)</f>
        <v>66</v>
      </c>
      <c r="F10014" t="str">
        <f>VLOOKUP(data[[#This Row],[id_campaign]],campaign[],2,FALSE)</f>
        <v>NonUSTravel</v>
      </c>
      <c r="G10014" t="str">
        <f>VLOOKUP(data[[#This Row],[id_customer]],customer[],2,FALSE)</f>
        <v>Gordon Worgan</v>
      </c>
      <c r="H10014" t="str">
        <f>data[[#This Row],[id_customer]]&amp;data[[#This Row],[id_campaign]]</f>
        <v>C0634cam10</v>
      </c>
      <c r="I10014">
        <f>DATEDIF(data[[#This Row],[join_date]],data[[#This Row],[buy_date]],"M")</f>
        <v>9</v>
      </c>
    </row>
    <row r="10015" spans="1:9" x14ac:dyDescent="0.25">
      <c r="A10015" t="s">
        <v>2577</v>
      </c>
      <c r="B10015" t="s">
        <v>22</v>
      </c>
      <c r="C10015" s="1">
        <v>44637</v>
      </c>
      <c r="D10015" s="1">
        <v>44976</v>
      </c>
      <c r="E10015">
        <f>VLOOKUP(data[[#This Row],[id_campaign]],campaign[],4,FALSE)</f>
        <v>66</v>
      </c>
      <c r="F10015" t="str">
        <f>VLOOKUP(data[[#This Row],[id_campaign]],campaign[],2,FALSE)</f>
        <v>NonUSTravel</v>
      </c>
      <c r="G10015" t="str">
        <f>VLOOKUP(data[[#This Row],[id_customer]],customer[],2,FALSE)</f>
        <v>Gordon Worgan</v>
      </c>
      <c r="H10015" t="str">
        <f>data[[#This Row],[id_customer]]&amp;data[[#This Row],[id_campaign]]</f>
        <v>C0634cam10</v>
      </c>
      <c r="I10015">
        <f>DATEDIF(data[[#This Row],[join_date]],data[[#This Row],[buy_date]],"M")</f>
        <v>11</v>
      </c>
    </row>
    <row r="10016" spans="1:9" x14ac:dyDescent="0.25">
      <c r="A10016" t="s">
        <v>2577</v>
      </c>
      <c r="B10016" t="s">
        <v>22</v>
      </c>
      <c r="C10016" s="1">
        <v>44637</v>
      </c>
      <c r="D10016" s="1">
        <v>45003</v>
      </c>
      <c r="E10016">
        <f>VLOOKUP(data[[#This Row],[id_campaign]],campaign[],4,FALSE)</f>
        <v>66</v>
      </c>
      <c r="F10016" t="str">
        <f>VLOOKUP(data[[#This Row],[id_campaign]],campaign[],2,FALSE)</f>
        <v>NonUSTravel</v>
      </c>
      <c r="G10016" t="str">
        <f>VLOOKUP(data[[#This Row],[id_customer]],customer[],2,FALSE)</f>
        <v>Gordon Worgan</v>
      </c>
      <c r="H10016" t="str">
        <f>data[[#This Row],[id_customer]]&amp;data[[#This Row],[id_campaign]]</f>
        <v>C0634cam10</v>
      </c>
      <c r="I10016">
        <f>DATEDIF(data[[#This Row],[join_date]],data[[#This Row],[buy_date]],"M")</f>
        <v>12</v>
      </c>
    </row>
    <row r="10017" spans="1:9" x14ac:dyDescent="0.25">
      <c r="A10017" t="s">
        <v>2577</v>
      </c>
      <c r="B10017" t="s">
        <v>22</v>
      </c>
      <c r="C10017" s="1">
        <v>44637</v>
      </c>
      <c r="D10017" s="1">
        <v>45036</v>
      </c>
      <c r="E10017">
        <f>VLOOKUP(data[[#This Row],[id_campaign]],campaign[],4,FALSE)</f>
        <v>66</v>
      </c>
      <c r="F10017" t="str">
        <f>VLOOKUP(data[[#This Row],[id_campaign]],campaign[],2,FALSE)</f>
        <v>NonUSTravel</v>
      </c>
      <c r="G10017" t="str">
        <f>VLOOKUP(data[[#This Row],[id_customer]],customer[],2,FALSE)</f>
        <v>Gordon Worgan</v>
      </c>
      <c r="H10017" t="str">
        <f>data[[#This Row],[id_customer]]&amp;data[[#This Row],[id_campaign]]</f>
        <v>C0634cam10</v>
      </c>
      <c r="I10017">
        <f>DATEDIF(data[[#This Row],[join_date]],data[[#This Row],[buy_date]],"M")</f>
        <v>13</v>
      </c>
    </row>
    <row r="10018" spans="1:9" x14ac:dyDescent="0.25">
      <c r="A10018" t="s">
        <v>2577</v>
      </c>
      <c r="B10018" t="s">
        <v>22</v>
      </c>
      <c r="C10018" s="1">
        <v>44637</v>
      </c>
      <c r="D10018" s="1">
        <v>45074</v>
      </c>
      <c r="E10018">
        <f>VLOOKUP(data[[#This Row],[id_campaign]],campaign[],4,FALSE)</f>
        <v>66</v>
      </c>
      <c r="F10018" t="str">
        <f>VLOOKUP(data[[#This Row],[id_campaign]],campaign[],2,FALSE)</f>
        <v>NonUSTravel</v>
      </c>
      <c r="G10018" t="str">
        <f>VLOOKUP(data[[#This Row],[id_customer]],customer[],2,FALSE)</f>
        <v>Gordon Worgan</v>
      </c>
      <c r="H10018" t="str">
        <f>data[[#This Row],[id_customer]]&amp;data[[#This Row],[id_campaign]]</f>
        <v>C0634cam10</v>
      </c>
      <c r="I10018">
        <f>DATEDIF(data[[#This Row],[join_date]],data[[#This Row],[buy_date]],"M")</f>
        <v>14</v>
      </c>
    </row>
    <row r="10019" spans="1:9" x14ac:dyDescent="0.25">
      <c r="A10019" t="s">
        <v>2577</v>
      </c>
      <c r="B10019" t="s">
        <v>16</v>
      </c>
      <c r="C10019" s="1">
        <v>44691</v>
      </c>
      <c r="D10019" s="1">
        <v>44691</v>
      </c>
      <c r="E10019">
        <f>VLOOKUP(data[[#This Row],[id_campaign]],campaign[],4,FALSE)</f>
        <v>25</v>
      </c>
      <c r="F10019" t="str">
        <f>VLOOKUP(data[[#This Row],[id_campaign]],campaign[],2,FALSE)</f>
        <v>BuysViaMailOrder</v>
      </c>
      <c r="G10019" t="str">
        <f>VLOOKUP(data[[#This Row],[id_customer]],customer[],2,FALSE)</f>
        <v>Gordon Worgan</v>
      </c>
      <c r="H10019" t="str">
        <f>data[[#This Row],[id_customer]]&amp;data[[#This Row],[id_campaign]]</f>
        <v>C0634cam07</v>
      </c>
      <c r="I10019">
        <f>DATEDIF(data[[#This Row],[join_date]],data[[#This Row],[buy_date]],"M")</f>
        <v>0</v>
      </c>
    </row>
    <row r="10020" spans="1:9" x14ac:dyDescent="0.25">
      <c r="A10020" t="s">
        <v>2577</v>
      </c>
      <c r="B10020" t="s">
        <v>16</v>
      </c>
      <c r="C10020" s="1">
        <v>44691</v>
      </c>
      <c r="D10020" s="1">
        <v>44785</v>
      </c>
      <c r="E10020">
        <f>VLOOKUP(data[[#This Row],[id_campaign]],campaign[],4,FALSE)</f>
        <v>25</v>
      </c>
      <c r="F10020" t="str">
        <f>VLOOKUP(data[[#This Row],[id_campaign]],campaign[],2,FALSE)</f>
        <v>BuysViaMailOrder</v>
      </c>
      <c r="G10020" t="str">
        <f>VLOOKUP(data[[#This Row],[id_customer]],customer[],2,FALSE)</f>
        <v>Gordon Worgan</v>
      </c>
      <c r="H10020" t="str">
        <f>data[[#This Row],[id_customer]]&amp;data[[#This Row],[id_campaign]]</f>
        <v>C0634cam07</v>
      </c>
      <c r="I10020">
        <f>DATEDIF(data[[#This Row],[join_date]],data[[#This Row],[buy_date]],"M")</f>
        <v>3</v>
      </c>
    </row>
    <row r="10021" spans="1:9" x14ac:dyDescent="0.25">
      <c r="A10021" t="s">
        <v>2577</v>
      </c>
      <c r="B10021" t="s">
        <v>16</v>
      </c>
      <c r="C10021" s="1">
        <v>44691</v>
      </c>
      <c r="D10021" s="1">
        <v>44818</v>
      </c>
      <c r="E10021">
        <f>VLOOKUP(data[[#This Row],[id_campaign]],campaign[],4,FALSE)</f>
        <v>25</v>
      </c>
      <c r="F10021" t="str">
        <f>VLOOKUP(data[[#This Row],[id_campaign]],campaign[],2,FALSE)</f>
        <v>BuysViaMailOrder</v>
      </c>
      <c r="G10021" t="str">
        <f>VLOOKUP(data[[#This Row],[id_customer]],customer[],2,FALSE)</f>
        <v>Gordon Worgan</v>
      </c>
      <c r="H10021" t="str">
        <f>data[[#This Row],[id_customer]]&amp;data[[#This Row],[id_campaign]]</f>
        <v>C0634cam07</v>
      </c>
      <c r="I10021">
        <f>DATEDIF(data[[#This Row],[join_date]],data[[#This Row],[buy_date]],"M")</f>
        <v>4</v>
      </c>
    </row>
    <row r="10022" spans="1:9" x14ac:dyDescent="0.25">
      <c r="A10022" t="s">
        <v>2577</v>
      </c>
      <c r="B10022" t="s">
        <v>16</v>
      </c>
      <c r="C10022" s="1">
        <v>44691</v>
      </c>
      <c r="D10022" s="1">
        <v>44857</v>
      </c>
      <c r="E10022">
        <f>VLOOKUP(data[[#This Row],[id_campaign]],campaign[],4,FALSE)</f>
        <v>25</v>
      </c>
      <c r="F10022" t="str">
        <f>VLOOKUP(data[[#This Row],[id_campaign]],campaign[],2,FALSE)</f>
        <v>BuysViaMailOrder</v>
      </c>
      <c r="G10022" t="str">
        <f>VLOOKUP(data[[#This Row],[id_customer]],customer[],2,FALSE)</f>
        <v>Gordon Worgan</v>
      </c>
      <c r="H10022" t="str">
        <f>data[[#This Row],[id_customer]]&amp;data[[#This Row],[id_campaign]]</f>
        <v>C0634cam07</v>
      </c>
      <c r="I10022">
        <f>DATEDIF(data[[#This Row],[join_date]],data[[#This Row],[buy_date]],"M")</f>
        <v>5</v>
      </c>
    </row>
    <row r="10023" spans="1:9" x14ac:dyDescent="0.25">
      <c r="A10023" t="s">
        <v>2577</v>
      </c>
      <c r="B10023" t="s">
        <v>16</v>
      </c>
      <c r="C10023" s="1">
        <v>44691</v>
      </c>
      <c r="D10023" s="1">
        <v>44888</v>
      </c>
      <c r="E10023">
        <f>VLOOKUP(data[[#This Row],[id_campaign]],campaign[],4,FALSE)</f>
        <v>25</v>
      </c>
      <c r="F10023" t="str">
        <f>VLOOKUP(data[[#This Row],[id_campaign]],campaign[],2,FALSE)</f>
        <v>BuysViaMailOrder</v>
      </c>
      <c r="G10023" t="str">
        <f>VLOOKUP(data[[#This Row],[id_customer]],customer[],2,FALSE)</f>
        <v>Gordon Worgan</v>
      </c>
      <c r="H10023" t="str">
        <f>data[[#This Row],[id_customer]]&amp;data[[#This Row],[id_campaign]]</f>
        <v>C0634cam07</v>
      </c>
      <c r="I10023">
        <f>DATEDIF(data[[#This Row],[join_date]],data[[#This Row],[buy_date]],"M")</f>
        <v>6</v>
      </c>
    </row>
    <row r="10024" spans="1:9" x14ac:dyDescent="0.25">
      <c r="A10024" t="s">
        <v>2577</v>
      </c>
      <c r="B10024" t="s">
        <v>16</v>
      </c>
      <c r="C10024" s="1">
        <v>44691</v>
      </c>
      <c r="D10024" s="1">
        <v>44912</v>
      </c>
      <c r="E10024">
        <f>VLOOKUP(data[[#This Row],[id_campaign]],campaign[],4,FALSE)</f>
        <v>25</v>
      </c>
      <c r="F10024" t="str">
        <f>VLOOKUP(data[[#This Row],[id_campaign]],campaign[],2,FALSE)</f>
        <v>BuysViaMailOrder</v>
      </c>
      <c r="G10024" t="str">
        <f>VLOOKUP(data[[#This Row],[id_customer]],customer[],2,FALSE)</f>
        <v>Gordon Worgan</v>
      </c>
      <c r="H10024" t="str">
        <f>data[[#This Row],[id_customer]]&amp;data[[#This Row],[id_campaign]]</f>
        <v>C0634cam07</v>
      </c>
      <c r="I10024">
        <f>DATEDIF(data[[#This Row],[join_date]],data[[#This Row],[buy_date]],"M")</f>
        <v>7</v>
      </c>
    </row>
    <row r="10025" spans="1:9" x14ac:dyDescent="0.25">
      <c r="A10025" t="s">
        <v>2577</v>
      </c>
      <c r="B10025" t="s">
        <v>16</v>
      </c>
      <c r="C10025" s="1">
        <v>44691</v>
      </c>
      <c r="D10025" s="1">
        <v>44940</v>
      </c>
      <c r="E10025">
        <f>VLOOKUP(data[[#This Row],[id_campaign]],campaign[],4,FALSE)</f>
        <v>25</v>
      </c>
      <c r="F10025" t="str">
        <f>VLOOKUP(data[[#This Row],[id_campaign]],campaign[],2,FALSE)</f>
        <v>BuysViaMailOrder</v>
      </c>
      <c r="G10025" t="str">
        <f>VLOOKUP(data[[#This Row],[id_customer]],customer[],2,FALSE)</f>
        <v>Gordon Worgan</v>
      </c>
      <c r="H10025" t="str">
        <f>data[[#This Row],[id_customer]]&amp;data[[#This Row],[id_campaign]]</f>
        <v>C0634cam07</v>
      </c>
      <c r="I10025">
        <f>DATEDIF(data[[#This Row],[join_date]],data[[#This Row],[buy_date]],"M")</f>
        <v>8</v>
      </c>
    </row>
    <row r="10026" spans="1:9" x14ac:dyDescent="0.25">
      <c r="A10026" t="s">
        <v>2577</v>
      </c>
      <c r="B10026" t="s">
        <v>16</v>
      </c>
      <c r="C10026" s="1">
        <v>44691</v>
      </c>
      <c r="D10026" s="1">
        <v>44978</v>
      </c>
      <c r="E10026">
        <f>VLOOKUP(data[[#This Row],[id_campaign]],campaign[],4,FALSE)</f>
        <v>25</v>
      </c>
      <c r="F10026" t="str">
        <f>VLOOKUP(data[[#This Row],[id_campaign]],campaign[],2,FALSE)</f>
        <v>BuysViaMailOrder</v>
      </c>
      <c r="G10026" t="str">
        <f>VLOOKUP(data[[#This Row],[id_customer]],customer[],2,FALSE)</f>
        <v>Gordon Worgan</v>
      </c>
      <c r="H10026" t="str">
        <f>data[[#This Row],[id_customer]]&amp;data[[#This Row],[id_campaign]]</f>
        <v>C0634cam07</v>
      </c>
      <c r="I10026">
        <f>DATEDIF(data[[#This Row],[join_date]],data[[#This Row],[buy_date]],"M")</f>
        <v>9</v>
      </c>
    </row>
    <row r="10027" spans="1:9" x14ac:dyDescent="0.25">
      <c r="A10027" t="s">
        <v>2577</v>
      </c>
      <c r="B10027" t="s">
        <v>16</v>
      </c>
      <c r="C10027" s="1">
        <v>44691</v>
      </c>
      <c r="D10027" s="1">
        <v>44995</v>
      </c>
      <c r="E10027">
        <f>VLOOKUP(data[[#This Row],[id_campaign]],campaign[],4,FALSE)</f>
        <v>25</v>
      </c>
      <c r="F10027" t="str">
        <f>VLOOKUP(data[[#This Row],[id_campaign]],campaign[],2,FALSE)</f>
        <v>BuysViaMailOrder</v>
      </c>
      <c r="G10027" t="str">
        <f>VLOOKUP(data[[#This Row],[id_customer]],customer[],2,FALSE)</f>
        <v>Gordon Worgan</v>
      </c>
      <c r="H10027" t="str">
        <f>data[[#This Row],[id_customer]]&amp;data[[#This Row],[id_campaign]]</f>
        <v>C0634cam07</v>
      </c>
      <c r="I10027">
        <f>DATEDIF(data[[#This Row],[join_date]],data[[#This Row],[buy_date]],"M")</f>
        <v>10</v>
      </c>
    </row>
    <row r="10028" spans="1:9" x14ac:dyDescent="0.25">
      <c r="A10028" t="s">
        <v>2577</v>
      </c>
      <c r="B10028" t="s">
        <v>16</v>
      </c>
      <c r="C10028" s="1">
        <v>44691</v>
      </c>
      <c r="D10028" s="1">
        <v>45057</v>
      </c>
      <c r="E10028">
        <f>VLOOKUP(data[[#This Row],[id_campaign]],campaign[],4,FALSE)</f>
        <v>25</v>
      </c>
      <c r="F10028" t="str">
        <f>VLOOKUP(data[[#This Row],[id_campaign]],campaign[],2,FALSE)</f>
        <v>BuysViaMailOrder</v>
      </c>
      <c r="G10028" t="str">
        <f>VLOOKUP(data[[#This Row],[id_customer]],customer[],2,FALSE)</f>
        <v>Gordon Worgan</v>
      </c>
      <c r="H10028" t="str">
        <f>data[[#This Row],[id_customer]]&amp;data[[#This Row],[id_campaign]]</f>
        <v>C0634cam07</v>
      </c>
      <c r="I10028">
        <f>DATEDIF(data[[#This Row],[join_date]],data[[#This Row],[buy_date]],"M")</f>
        <v>12</v>
      </c>
    </row>
    <row r="10029" spans="1:9" x14ac:dyDescent="0.25">
      <c r="A10029" t="s">
        <v>2581</v>
      </c>
      <c r="B10029" t="s">
        <v>34</v>
      </c>
      <c r="C10029" s="1">
        <v>44573</v>
      </c>
      <c r="D10029" s="1">
        <v>44573</v>
      </c>
      <c r="E10029">
        <f>VLOOKUP(data[[#This Row],[id_campaign]],campaign[],4,FALSE)</f>
        <v>16</v>
      </c>
      <c r="F10029" t="str">
        <f>VLOOKUP(data[[#This Row],[id_campaign]],campaign[],2,FALSE)</f>
        <v>MadeCallToRetentionTeam</v>
      </c>
      <c r="G10029" t="str">
        <f>VLOOKUP(data[[#This Row],[id_customer]],customer[],2,FALSE)</f>
        <v>Fraze Maestro</v>
      </c>
      <c r="H10029" t="str">
        <f>data[[#This Row],[id_customer]]&amp;data[[#This Row],[id_campaign]]</f>
        <v>C0635cam16</v>
      </c>
      <c r="I10029">
        <f>DATEDIF(data[[#This Row],[join_date]],data[[#This Row],[buy_date]],"M")</f>
        <v>0</v>
      </c>
    </row>
    <row r="10030" spans="1:9" x14ac:dyDescent="0.25">
      <c r="A10030" t="s">
        <v>2581</v>
      </c>
      <c r="B10030" t="s">
        <v>34</v>
      </c>
      <c r="C10030" s="1">
        <v>44573</v>
      </c>
      <c r="D10030" s="1">
        <v>44617</v>
      </c>
      <c r="E10030">
        <f>VLOOKUP(data[[#This Row],[id_campaign]],campaign[],4,FALSE)</f>
        <v>16</v>
      </c>
      <c r="F10030" t="str">
        <f>VLOOKUP(data[[#This Row],[id_campaign]],campaign[],2,FALSE)</f>
        <v>MadeCallToRetentionTeam</v>
      </c>
      <c r="G10030" t="str">
        <f>VLOOKUP(data[[#This Row],[id_customer]],customer[],2,FALSE)</f>
        <v>Fraze Maestro</v>
      </c>
      <c r="H10030" t="str">
        <f>data[[#This Row],[id_customer]]&amp;data[[#This Row],[id_campaign]]</f>
        <v>C0635cam16</v>
      </c>
      <c r="I10030">
        <f>DATEDIF(data[[#This Row],[join_date]],data[[#This Row],[buy_date]],"M")</f>
        <v>1</v>
      </c>
    </row>
    <row r="10031" spans="1:9" x14ac:dyDescent="0.25">
      <c r="A10031" t="s">
        <v>2581</v>
      </c>
      <c r="B10031" t="s">
        <v>34</v>
      </c>
      <c r="C10031" s="1">
        <v>44573</v>
      </c>
      <c r="D10031" s="1">
        <v>44700</v>
      </c>
      <c r="E10031">
        <f>VLOOKUP(data[[#This Row],[id_campaign]],campaign[],4,FALSE)</f>
        <v>16</v>
      </c>
      <c r="F10031" t="str">
        <f>VLOOKUP(data[[#This Row],[id_campaign]],campaign[],2,FALSE)</f>
        <v>MadeCallToRetentionTeam</v>
      </c>
      <c r="G10031" t="str">
        <f>VLOOKUP(data[[#This Row],[id_customer]],customer[],2,FALSE)</f>
        <v>Fraze Maestro</v>
      </c>
      <c r="H10031" t="str">
        <f>data[[#This Row],[id_customer]]&amp;data[[#This Row],[id_campaign]]</f>
        <v>C0635cam16</v>
      </c>
      <c r="I10031">
        <f>DATEDIF(data[[#This Row],[join_date]],data[[#This Row],[buy_date]],"M")</f>
        <v>4</v>
      </c>
    </row>
    <row r="10032" spans="1:9" x14ac:dyDescent="0.25">
      <c r="A10032" t="s">
        <v>2581</v>
      </c>
      <c r="B10032" t="s">
        <v>34</v>
      </c>
      <c r="C10032" s="1">
        <v>44573</v>
      </c>
      <c r="D10032" s="1">
        <v>44729</v>
      </c>
      <c r="E10032">
        <f>VLOOKUP(data[[#This Row],[id_campaign]],campaign[],4,FALSE)</f>
        <v>16</v>
      </c>
      <c r="F10032" t="str">
        <f>VLOOKUP(data[[#This Row],[id_campaign]],campaign[],2,FALSE)</f>
        <v>MadeCallToRetentionTeam</v>
      </c>
      <c r="G10032" t="str">
        <f>VLOOKUP(data[[#This Row],[id_customer]],customer[],2,FALSE)</f>
        <v>Fraze Maestro</v>
      </c>
      <c r="H10032" t="str">
        <f>data[[#This Row],[id_customer]]&amp;data[[#This Row],[id_campaign]]</f>
        <v>C0635cam16</v>
      </c>
      <c r="I10032">
        <f>DATEDIF(data[[#This Row],[join_date]],data[[#This Row],[buy_date]],"M")</f>
        <v>5</v>
      </c>
    </row>
    <row r="10033" spans="1:9" x14ac:dyDescent="0.25">
      <c r="A10033" t="s">
        <v>2581</v>
      </c>
      <c r="B10033" t="s">
        <v>34</v>
      </c>
      <c r="C10033" s="1">
        <v>44573</v>
      </c>
      <c r="D10033" s="1">
        <v>44759</v>
      </c>
      <c r="E10033">
        <f>VLOOKUP(data[[#This Row],[id_campaign]],campaign[],4,FALSE)</f>
        <v>16</v>
      </c>
      <c r="F10033" t="str">
        <f>VLOOKUP(data[[#This Row],[id_campaign]],campaign[],2,FALSE)</f>
        <v>MadeCallToRetentionTeam</v>
      </c>
      <c r="G10033" t="str">
        <f>VLOOKUP(data[[#This Row],[id_customer]],customer[],2,FALSE)</f>
        <v>Fraze Maestro</v>
      </c>
      <c r="H10033" t="str">
        <f>data[[#This Row],[id_customer]]&amp;data[[#This Row],[id_campaign]]</f>
        <v>C0635cam16</v>
      </c>
      <c r="I10033">
        <f>DATEDIF(data[[#This Row],[join_date]],data[[#This Row],[buy_date]],"M")</f>
        <v>6</v>
      </c>
    </row>
    <row r="10034" spans="1:9" x14ac:dyDescent="0.25">
      <c r="A10034" t="s">
        <v>2581</v>
      </c>
      <c r="B10034" t="s">
        <v>34</v>
      </c>
      <c r="C10034" s="1">
        <v>44573</v>
      </c>
      <c r="D10034" s="1">
        <v>44799</v>
      </c>
      <c r="E10034">
        <f>VLOOKUP(data[[#This Row],[id_campaign]],campaign[],4,FALSE)</f>
        <v>16</v>
      </c>
      <c r="F10034" t="str">
        <f>VLOOKUP(data[[#This Row],[id_campaign]],campaign[],2,FALSE)</f>
        <v>MadeCallToRetentionTeam</v>
      </c>
      <c r="G10034" t="str">
        <f>VLOOKUP(data[[#This Row],[id_customer]],customer[],2,FALSE)</f>
        <v>Fraze Maestro</v>
      </c>
      <c r="H10034" t="str">
        <f>data[[#This Row],[id_customer]]&amp;data[[#This Row],[id_campaign]]</f>
        <v>C0635cam16</v>
      </c>
      <c r="I10034">
        <f>DATEDIF(data[[#This Row],[join_date]],data[[#This Row],[buy_date]],"M")</f>
        <v>7</v>
      </c>
    </row>
    <row r="10035" spans="1:9" x14ac:dyDescent="0.25">
      <c r="A10035" t="s">
        <v>2581</v>
      </c>
      <c r="B10035" t="s">
        <v>34</v>
      </c>
      <c r="C10035" s="1">
        <v>44573</v>
      </c>
      <c r="D10035" s="1">
        <v>44852</v>
      </c>
      <c r="E10035">
        <f>VLOOKUP(data[[#This Row],[id_campaign]],campaign[],4,FALSE)</f>
        <v>16</v>
      </c>
      <c r="F10035" t="str">
        <f>VLOOKUP(data[[#This Row],[id_campaign]],campaign[],2,FALSE)</f>
        <v>MadeCallToRetentionTeam</v>
      </c>
      <c r="G10035" t="str">
        <f>VLOOKUP(data[[#This Row],[id_customer]],customer[],2,FALSE)</f>
        <v>Fraze Maestro</v>
      </c>
      <c r="H10035" t="str">
        <f>data[[#This Row],[id_customer]]&amp;data[[#This Row],[id_campaign]]</f>
        <v>C0635cam16</v>
      </c>
      <c r="I10035">
        <f>DATEDIF(data[[#This Row],[join_date]],data[[#This Row],[buy_date]],"M")</f>
        <v>9</v>
      </c>
    </row>
    <row r="10036" spans="1:9" x14ac:dyDescent="0.25">
      <c r="A10036" t="s">
        <v>2581</v>
      </c>
      <c r="B10036" t="s">
        <v>34</v>
      </c>
      <c r="C10036" s="1">
        <v>44573</v>
      </c>
      <c r="D10036" s="1">
        <v>44945</v>
      </c>
      <c r="E10036">
        <f>VLOOKUP(data[[#This Row],[id_campaign]],campaign[],4,FALSE)</f>
        <v>16</v>
      </c>
      <c r="F10036" t="str">
        <f>VLOOKUP(data[[#This Row],[id_campaign]],campaign[],2,FALSE)</f>
        <v>MadeCallToRetentionTeam</v>
      </c>
      <c r="G10036" t="str">
        <f>VLOOKUP(data[[#This Row],[id_customer]],customer[],2,FALSE)</f>
        <v>Fraze Maestro</v>
      </c>
      <c r="H10036" t="str">
        <f>data[[#This Row],[id_customer]]&amp;data[[#This Row],[id_campaign]]</f>
        <v>C0635cam16</v>
      </c>
      <c r="I10036">
        <f>DATEDIF(data[[#This Row],[join_date]],data[[#This Row],[buy_date]],"M")</f>
        <v>12</v>
      </c>
    </row>
    <row r="10037" spans="1:9" x14ac:dyDescent="0.25">
      <c r="A10037" t="s">
        <v>2581</v>
      </c>
      <c r="B10037" t="s">
        <v>34</v>
      </c>
      <c r="C10037" s="1">
        <v>44573</v>
      </c>
      <c r="D10037" s="1">
        <v>44984</v>
      </c>
      <c r="E10037">
        <f>VLOOKUP(data[[#This Row],[id_campaign]],campaign[],4,FALSE)</f>
        <v>16</v>
      </c>
      <c r="F10037" t="str">
        <f>VLOOKUP(data[[#This Row],[id_campaign]],campaign[],2,FALSE)</f>
        <v>MadeCallToRetentionTeam</v>
      </c>
      <c r="G10037" t="str">
        <f>VLOOKUP(data[[#This Row],[id_customer]],customer[],2,FALSE)</f>
        <v>Fraze Maestro</v>
      </c>
      <c r="H10037" t="str">
        <f>data[[#This Row],[id_customer]]&amp;data[[#This Row],[id_campaign]]</f>
        <v>C0635cam16</v>
      </c>
      <c r="I10037">
        <f>DATEDIF(data[[#This Row],[join_date]],data[[#This Row],[buy_date]],"M")</f>
        <v>13</v>
      </c>
    </row>
    <row r="10038" spans="1:9" x14ac:dyDescent="0.25">
      <c r="A10038" t="s">
        <v>2581</v>
      </c>
      <c r="B10038" t="s">
        <v>34</v>
      </c>
      <c r="C10038" s="1">
        <v>44573</v>
      </c>
      <c r="D10038" s="1">
        <v>44999</v>
      </c>
      <c r="E10038">
        <f>VLOOKUP(data[[#This Row],[id_campaign]],campaign[],4,FALSE)</f>
        <v>16</v>
      </c>
      <c r="F10038" t="str">
        <f>VLOOKUP(data[[#This Row],[id_campaign]],campaign[],2,FALSE)</f>
        <v>MadeCallToRetentionTeam</v>
      </c>
      <c r="G10038" t="str">
        <f>VLOOKUP(data[[#This Row],[id_customer]],customer[],2,FALSE)</f>
        <v>Fraze Maestro</v>
      </c>
      <c r="H10038" t="str">
        <f>data[[#This Row],[id_customer]]&amp;data[[#This Row],[id_campaign]]</f>
        <v>C0635cam16</v>
      </c>
      <c r="I10038">
        <f>DATEDIF(data[[#This Row],[join_date]],data[[#This Row],[buy_date]],"M")</f>
        <v>14</v>
      </c>
    </row>
    <row r="10039" spans="1:9" x14ac:dyDescent="0.25">
      <c r="A10039" t="s">
        <v>2581</v>
      </c>
      <c r="B10039" t="s">
        <v>34</v>
      </c>
      <c r="C10039" s="1">
        <v>44573</v>
      </c>
      <c r="D10039" s="1">
        <v>45029</v>
      </c>
      <c r="E10039">
        <f>VLOOKUP(data[[#This Row],[id_campaign]],campaign[],4,FALSE)</f>
        <v>16</v>
      </c>
      <c r="F10039" t="str">
        <f>VLOOKUP(data[[#This Row],[id_campaign]],campaign[],2,FALSE)</f>
        <v>MadeCallToRetentionTeam</v>
      </c>
      <c r="G10039" t="str">
        <f>VLOOKUP(data[[#This Row],[id_customer]],customer[],2,FALSE)</f>
        <v>Fraze Maestro</v>
      </c>
      <c r="H10039" t="str">
        <f>data[[#This Row],[id_customer]]&amp;data[[#This Row],[id_campaign]]</f>
        <v>C0635cam16</v>
      </c>
      <c r="I10039">
        <f>DATEDIF(data[[#This Row],[join_date]],data[[#This Row],[buy_date]],"M")</f>
        <v>15</v>
      </c>
    </row>
    <row r="10040" spans="1:9" x14ac:dyDescent="0.25">
      <c r="A10040" t="s">
        <v>2581</v>
      </c>
      <c r="B10040" t="s">
        <v>34</v>
      </c>
      <c r="C10040" s="1">
        <v>44573</v>
      </c>
      <c r="D10040" s="1">
        <v>45072</v>
      </c>
      <c r="E10040">
        <f>VLOOKUP(data[[#This Row],[id_campaign]],campaign[],4,FALSE)</f>
        <v>16</v>
      </c>
      <c r="F10040" t="str">
        <f>VLOOKUP(data[[#This Row],[id_campaign]],campaign[],2,FALSE)</f>
        <v>MadeCallToRetentionTeam</v>
      </c>
      <c r="G10040" t="str">
        <f>VLOOKUP(data[[#This Row],[id_customer]],customer[],2,FALSE)</f>
        <v>Fraze Maestro</v>
      </c>
      <c r="H10040" t="str">
        <f>data[[#This Row],[id_customer]]&amp;data[[#This Row],[id_campaign]]</f>
        <v>C0635cam16</v>
      </c>
      <c r="I10040">
        <f>DATEDIF(data[[#This Row],[join_date]],data[[#This Row],[buy_date]],"M")</f>
        <v>16</v>
      </c>
    </row>
    <row r="10041" spans="1:9" x14ac:dyDescent="0.25">
      <c r="A10041" t="s">
        <v>2581</v>
      </c>
      <c r="B10041" t="s">
        <v>10</v>
      </c>
      <c r="C10041" s="1">
        <v>44873</v>
      </c>
      <c r="D10041" s="1">
        <v>44873</v>
      </c>
      <c r="E10041">
        <f>VLOOKUP(data[[#This Row],[id_campaign]],campaign[],4,FALSE)</f>
        <v>26</v>
      </c>
      <c r="F10041" t="str">
        <f>VLOOKUP(data[[#This Row],[id_campaign]],campaign[],2,FALSE)</f>
        <v>TruckOwner</v>
      </c>
      <c r="G10041" t="str">
        <f>VLOOKUP(data[[#This Row],[id_customer]],customer[],2,FALSE)</f>
        <v>Fraze Maestro</v>
      </c>
      <c r="H10041" t="str">
        <f>data[[#This Row],[id_customer]]&amp;data[[#This Row],[id_campaign]]</f>
        <v>C0635cam04</v>
      </c>
      <c r="I10041">
        <f>DATEDIF(data[[#This Row],[join_date]],data[[#This Row],[buy_date]],"M")</f>
        <v>0</v>
      </c>
    </row>
    <row r="10042" spans="1:9" x14ac:dyDescent="0.25">
      <c r="A10042" t="s">
        <v>2581</v>
      </c>
      <c r="B10042" t="s">
        <v>10</v>
      </c>
      <c r="C10042" s="1">
        <v>44873</v>
      </c>
      <c r="D10042" s="1">
        <v>44909</v>
      </c>
      <c r="E10042">
        <f>VLOOKUP(data[[#This Row],[id_campaign]],campaign[],4,FALSE)</f>
        <v>26</v>
      </c>
      <c r="F10042" t="str">
        <f>VLOOKUP(data[[#This Row],[id_campaign]],campaign[],2,FALSE)</f>
        <v>TruckOwner</v>
      </c>
      <c r="G10042" t="str">
        <f>VLOOKUP(data[[#This Row],[id_customer]],customer[],2,FALSE)</f>
        <v>Fraze Maestro</v>
      </c>
      <c r="H10042" t="str">
        <f>data[[#This Row],[id_customer]]&amp;data[[#This Row],[id_campaign]]</f>
        <v>C0635cam04</v>
      </c>
      <c r="I10042">
        <f>DATEDIF(data[[#This Row],[join_date]],data[[#This Row],[buy_date]],"M")</f>
        <v>1</v>
      </c>
    </row>
    <row r="10043" spans="1:9" x14ac:dyDescent="0.25">
      <c r="A10043" t="s">
        <v>2581</v>
      </c>
      <c r="B10043" t="s">
        <v>10</v>
      </c>
      <c r="C10043" s="1">
        <v>44873</v>
      </c>
      <c r="D10043" s="1">
        <v>44939</v>
      </c>
      <c r="E10043">
        <f>VLOOKUP(data[[#This Row],[id_campaign]],campaign[],4,FALSE)</f>
        <v>26</v>
      </c>
      <c r="F10043" t="str">
        <f>VLOOKUP(data[[#This Row],[id_campaign]],campaign[],2,FALSE)</f>
        <v>TruckOwner</v>
      </c>
      <c r="G10043" t="str">
        <f>VLOOKUP(data[[#This Row],[id_customer]],customer[],2,FALSE)</f>
        <v>Fraze Maestro</v>
      </c>
      <c r="H10043" t="str">
        <f>data[[#This Row],[id_customer]]&amp;data[[#This Row],[id_campaign]]</f>
        <v>C0635cam04</v>
      </c>
      <c r="I10043">
        <f>DATEDIF(data[[#This Row],[join_date]],data[[#This Row],[buy_date]],"M")</f>
        <v>2</v>
      </c>
    </row>
    <row r="10044" spans="1:9" x14ac:dyDescent="0.25">
      <c r="A10044" t="s">
        <v>2581</v>
      </c>
      <c r="B10044" t="s">
        <v>10</v>
      </c>
      <c r="C10044" s="1">
        <v>44873</v>
      </c>
      <c r="D10044" s="1">
        <v>44978</v>
      </c>
      <c r="E10044">
        <f>VLOOKUP(data[[#This Row],[id_campaign]],campaign[],4,FALSE)</f>
        <v>26</v>
      </c>
      <c r="F10044" t="str">
        <f>VLOOKUP(data[[#This Row],[id_campaign]],campaign[],2,FALSE)</f>
        <v>TruckOwner</v>
      </c>
      <c r="G10044" t="str">
        <f>VLOOKUP(data[[#This Row],[id_customer]],customer[],2,FALSE)</f>
        <v>Fraze Maestro</v>
      </c>
      <c r="H10044" t="str">
        <f>data[[#This Row],[id_customer]]&amp;data[[#This Row],[id_campaign]]</f>
        <v>C0635cam04</v>
      </c>
      <c r="I10044">
        <f>DATEDIF(data[[#This Row],[join_date]],data[[#This Row],[buy_date]],"M")</f>
        <v>3</v>
      </c>
    </row>
    <row r="10045" spans="1:9" x14ac:dyDescent="0.25">
      <c r="A10045" t="s">
        <v>2581</v>
      </c>
      <c r="B10045" t="s">
        <v>10</v>
      </c>
      <c r="C10045" s="1">
        <v>44873</v>
      </c>
      <c r="D10045" s="1">
        <v>45006</v>
      </c>
      <c r="E10045">
        <f>VLOOKUP(data[[#This Row],[id_campaign]],campaign[],4,FALSE)</f>
        <v>26</v>
      </c>
      <c r="F10045" t="str">
        <f>VLOOKUP(data[[#This Row],[id_campaign]],campaign[],2,FALSE)</f>
        <v>TruckOwner</v>
      </c>
      <c r="G10045" t="str">
        <f>VLOOKUP(data[[#This Row],[id_customer]],customer[],2,FALSE)</f>
        <v>Fraze Maestro</v>
      </c>
      <c r="H10045" t="str">
        <f>data[[#This Row],[id_customer]]&amp;data[[#This Row],[id_campaign]]</f>
        <v>C0635cam04</v>
      </c>
      <c r="I10045">
        <f>DATEDIF(data[[#This Row],[join_date]],data[[#This Row],[buy_date]],"M")</f>
        <v>4</v>
      </c>
    </row>
    <row r="10046" spans="1:9" x14ac:dyDescent="0.25">
      <c r="A10046" t="s">
        <v>2581</v>
      </c>
      <c r="B10046" t="s">
        <v>10</v>
      </c>
      <c r="C10046" s="1">
        <v>44873</v>
      </c>
      <c r="D10046" s="1">
        <v>45037</v>
      </c>
      <c r="E10046">
        <f>VLOOKUP(data[[#This Row],[id_campaign]],campaign[],4,FALSE)</f>
        <v>26</v>
      </c>
      <c r="F10046" t="str">
        <f>VLOOKUP(data[[#This Row],[id_campaign]],campaign[],2,FALSE)</f>
        <v>TruckOwner</v>
      </c>
      <c r="G10046" t="str">
        <f>VLOOKUP(data[[#This Row],[id_customer]],customer[],2,FALSE)</f>
        <v>Fraze Maestro</v>
      </c>
      <c r="H10046" t="str">
        <f>data[[#This Row],[id_customer]]&amp;data[[#This Row],[id_campaign]]</f>
        <v>C0635cam04</v>
      </c>
      <c r="I10046">
        <f>DATEDIF(data[[#This Row],[join_date]],data[[#This Row],[buy_date]],"M")</f>
        <v>5</v>
      </c>
    </row>
    <row r="10047" spans="1:9" x14ac:dyDescent="0.25">
      <c r="A10047" t="s">
        <v>2581</v>
      </c>
      <c r="B10047" t="s">
        <v>10</v>
      </c>
      <c r="C10047" s="1">
        <v>44873</v>
      </c>
      <c r="D10047" s="1">
        <v>45065</v>
      </c>
      <c r="E10047">
        <f>VLOOKUP(data[[#This Row],[id_campaign]],campaign[],4,FALSE)</f>
        <v>26</v>
      </c>
      <c r="F10047" t="str">
        <f>VLOOKUP(data[[#This Row],[id_campaign]],campaign[],2,FALSE)</f>
        <v>TruckOwner</v>
      </c>
      <c r="G10047" t="str">
        <f>VLOOKUP(data[[#This Row],[id_customer]],customer[],2,FALSE)</f>
        <v>Fraze Maestro</v>
      </c>
      <c r="H10047" t="str">
        <f>data[[#This Row],[id_customer]]&amp;data[[#This Row],[id_campaign]]</f>
        <v>C0635cam04</v>
      </c>
      <c r="I10047">
        <f>DATEDIF(data[[#This Row],[join_date]],data[[#This Row],[buy_date]],"M")</f>
        <v>6</v>
      </c>
    </row>
    <row r="10048" spans="1:9" x14ac:dyDescent="0.25">
      <c r="A10048" t="s">
        <v>2585</v>
      </c>
      <c r="B10048" t="s">
        <v>14</v>
      </c>
      <c r="C10048" s="1">
        <v>44663</v>
      </c>
      <c r="D10048" s="1">
        <v>44663</v>
      </c>
      <c r="E10048">
        <f>VLOOKUP(data[[#This Row],[id_campaign]],campaign[],4,FALSE)</f>
        <v>13</v>
      </c>
      <c r="F10048" t="str">
        <f>VLOOKUP(data[[#This Row],[id_campaign]],campaign[],2,FALSE)</f>
        <v>Homeownership</v>
      </c>
      <c r="G10048" t="str">
        <f>VLOOKUP(data[[#This Row],[id_customer]],customer[],2,FALSE)</f>
        <v>Sherlocke McBean</v>
      </c>
      <c r="H10048" t="str">
        <f>data[[#This Row],[id_customer]]&amp;data[[#This Row],[id_campaign]]</f>
        <v>C0636cam06</v>
      </c>
      <c r="I10048">
        <f>DATEDIF(data[[#This Row],[join_date]],data[[#This Row],[buy_date]],"M")</f>
        <v>0</v>
      </c>
    </row>
    <row r="10049" spans="1:9" x14ac:dyDescent="0.25">
      <c r="A10049" t="s">
        <v>2585</v>
      </c>
      <c r="B10049" t="s">
        <v>14</v>
      </c>
      <c r="C10049" s="1">
        <v>44663</v>
      </c>
      <c r="D10049" s="1">
        <v>44729</v>
      </c>
      <c r="E10049">
        <f>VLOOKUP(data[[#This Row],[id_campaign]],campaign[],4,FALSE)</f>
        <v>13</v>
      </c>
      <c r="F10049" t="str">
        <f>VLOOKUP(data[[#This Row],[id_campaign]],campaign[],2,FALSE)</f>
        <v>Homeownership</v>
      </c>
      <c r="G10049" t="str">
        <f>VLOOKUP(data[[#This Row],[id_customer]],customer[],2,FALSE)</f>
        <v>Sherlocke McBean</v>
      </c>
      <c r="H10049" t="str">
        <f>data[[#This Row],[id_customer]]&amp;data[[#This Row],[id_campaign]]</f>
        <v>C0636cam06</v>
      </c>
      <c r="I10049">
        <f>DATEDIF(data[[#This Row],[join_date]],data[[#This Row],[buy_date]],"M")</f>
        <v>2</v>
      </c>
    </row>
    <row r="10050" spans="1:9" x14ac:dyDescent="0.25">
      <c r="A10050" t="s">
        <v>2585</v>
      </c>
      <c r="B10050" t="s">
        <v>14</v>
      </c>
      <c r="C10050" s="1">
        <v>44663</v>
      </c>
      <c r="D10050" s="1">
        <v>44768</v>
      </c>
      <c r="E10050">
        <f>VLOOKUP(data[[#This Row],[id_campaign]],campaign[],4,FALSE)</f>
        <v>13</v>
      </c>
      <c r="F10050" t="str">
        <f>VLOOKUP(data[[#This Row],[id_campaign]],campaign[],2,FALSE)</f>
        <v>Homeownership</v>
      </c>
      <c r="G10050" t="str">
        <f>VLOOKUP(data[[#This Row],[id_customer]],customer[],2,FALSE)</f>
        <v>Sherlocke McBean</v>
      </c>
      <c r="H10050" t="str">
        <f>data[[#This Row],[id_customer]]&amp;data[[#This Row],[id_campaign]]</f>
        <v>C0636cam06</v>
      </c>
      <c r="I10050">
        <f>DATEDIF(data[[#This Row],[join_date]],data[[#This Row],[buy_date]],"M")</f>
        <v>3</v>
      </c>
    </row>
    <row r="10051" spans="1:9" x14ac:dyDescent="0.25">
      <c r="A10051" t="s">
        <v>2585</v>
      </c>
      <c r="B10051" t="s">
        <v>14</v>
      </c>
      <c r="C10051" s="1">
        <v>44663</v>
      </c>
      <c r="D10051" s="1">
        <v>44786</v>
      </c>
      <c r="E10051">
        <f>VLOOKUP(data[[#This Row],[id_campaign]],campaign[],4,FALSE)</f>
        <v>13</v>
      </c>
      <c r="F10051" t="str">
        <f>VLOOKUP(data[[#This Row],[id_campaign]],campaign[],2,FALSE)</f>
        <v>Homeownership</v>
      </c>
      <c r="G10051" t="str">
        <f>VLOOKUP(data[[#This Row],[id_customer]],customer[],2,FALSE)</f>
        <v>Sherlocke McBean</v>
      </c>
      <c r="H10051" t="str">
        <f>data[[#This Row],[id_customer]]&amp;data[[#This Row],[id_campaign]]</f>
        <v>C0636cam06</v>
      </c>
      <c r="I10051">
        <f>DATEDIF(data[[#This Row],[join_date]],data[[#This Row],[buy_date]],"M")</f>
        <v>4</v>
      </c>
    </row>
    <row r="10052" spans="1:9" x14ac:dyDescent="0.25">
      <c r="A10052" t="s">
        <v>2585</v>
      </c>
      <c r="B10052" t="s">
        <v>14</v>
      </c>
      <c r="C10052" s="1">
        <v>44663</v>
      </c>
      <c r="D10052" s="1">
        <v>44831</v>
      </c>
      <c r="E10052">
        <f>VLOOKUP(data[[#This Row],[id_campaign]],campaign[],4,FALSE)</f>
        <v>13</v>
      </c>
      <c r="F10052" t="str">
        <f>VLOOKUP(data[[#This Row],[id_campaign]],campaign[],2,FALSE)</f>
        <v>Homeownership</v>
      </c>
      <c r="G10052" t="str">
        <f>VLOOKUP(data[[#This Row],[id_customer]],customer[],2,FALSE)</f>
        <v>Sherlocke McBean</v>
      </c>
      <c r="H10052" t="str">
        <f>data[[#This Row],[id_customer]]&amp;data[[#This Row],[id_campaign]]</f>
        <v>C0636cam06</v>
      </c>
      <c r="I10052">
        <f>DATEDIF(data[[#This Row],[join_date]],data[[#This Row],[buy_date]],"M")</f>
        <v>5</v>
      </c>
    </row>
    <row r="10053" spans="1:9" x14ac:dyDescent="0.25">
      <c r="A10053" t="s">
        <v>2585</v>
      </c>
      <c r="B10053" t="s">
        <v>14</v>
      </c>
      <c r="C10053" s="1">
        <v>44663</v>
      </c>
      <c r="D10053" s="1">
        <v>44887</v>
      </c>
      <c r="E10053">
        <f>VLOOKUP(data[[#This Row],[id_campaign]],campaign[],4,FALSE)</f>
        <v>13</v>
      </c>
      <c r="F10053" t="str">
        <f>VLOOKUP(data[[#This Row],[id_campaign]],campaign[],2,FALSE)</f>
        <v>Homeownership</v>
      </c>
      <c r="G10053" t="str">
        <f>VLOOKUP(data[[#This Row],[id_customer]],customer[],2,FALSE)</f>
        <v>Sherlocke McBean</v>
      </c>
      <c r="H10053" t="str">
        <f>data[[#This Row],[id_customer]]&amp;data[[#This Row],[id_campaign]]</f>
        <v>C0636cam06</v>
      </c>
      <c r="I10053">
        <f>DATEDIF(data[[#This Row],[join_date]],data[[#This Row],[buy_date]],"M")</f>
        <v>7</v>
      </c>
    </row>
    <row r="10054" spans="1:9" x14ac:dyDescent="0.25">
      <c r="A10054" t="s">
        <v>2585</v>
      </c>
      <c r="B10054" t="s">
        <v>14</v>
      </c>
      <c r="C10054" s="1">
        <v>44663</v>
      </c>
      <c r="D10054" s="1">
        <v>44908</v>
      </c>
      <c r="E10054">
        <f>VLOOKUP(data[[#This Row],[id_campaign]],campaign[],4,FALSE)</f>
        <v>13</v>
      </c>
      <c r="F10054" t="str">
        <f>VLOOKUP(data[[#This Row],[id_campaign]],campaign[],2,FALSE)</f>
        <v>Homeownership</v>
      </c>
      <c r="G10054" t="str">
        <f>VLOOKUP(data[[#This Row],[id_customer]],customer[],2,FALSE)</f>
        <v>Sherlocke McBean</v>
      </c>
      <c r="H10054" t="str">
        <f>data[[#This Row],[id_customer]]&amp;data[[#This Row],[id_campaign]]</f>
        <v>C0636cam06</v>
      </c>
      <c r="I10054">
        <f>DATEDIF(data[[#This Row],[join_date]],data[[#This Row],[buy_date]],"M")</f>
        <v>8</v>
      </c>
    </row>
    <row r="10055" spans="1:9" x14ac:dyDescent="0.25">
      <c r="A10055" t="s">
        <v>2585</v>
      </c>
      <c r="B10055" t="s">
        <v>14</v>
      </c>
      <c r="C10055" s="1">
        <v>44663</v>
      </c>
      <c r="D10055" s="1">
        <v>44943</v>
      </c>
      <c r="E10055">
        <f>VLOOKUP(data[[#This Row],[id_campaign]],campaign[],4,FALSE)</f>
        <v>13</v>
      </c>
      <c r="F10055" t="str">
        <f>VLOOKUP(data[[#This Row],[id_campaign]],campaign[],2,FALSE)</f>
        <v>Homeownership</v>
      </c>
      <c r="G10055" t="str">
        <f>VLOOKUP(data[[#This Row],[id_customer]],customer[],2,FALSE)</f>
        <v>Sherlocke McBean</v>
      </c>
      <c r="H10055" t="str">
        <f>data[[#This Row],[id_customer]]&amp;data[[#This Row],[id_campaign]]</f>
        <v>C0636cam06</v>
      </c>
      <c r="I10055">
        <f>DATEDIF(data[[#This Row],[join_date]],data[[#This Row],[buy_date]],"M")</f>
        <v>9</v>
      </c>
    </row>
    <row r="10056" spans="1:9" x14ac:dyDescent="0.25">
      <c r="A10056" t="s">
        <v>2585</v>
      </c>
      <c r="B10056" t="s">
        <v>14</v>
      </c>
      <c r="C10056" s="1">
        <v>44663</v>
      </c>
      <c r="D10056" s="1">
        <v>44982</v>
      </c>
      <c r="E10056">
        <f>VLOOKUP(data[[#This Row],[id_campaign]],campaign[],4,FALSE)</f>
        <v>13</v>
      </c>
      <c r="F10056" t="str">
        <f>VLOOKUP(data[[#This Row],[id_campaign]],campaign[],2,FALSE)</f>
        <v>Homeownership</v>
      </c>
      <c r="G10056" t="str">
        <f>VLOOKUP(data[[#This Row],[id_customer]],customer[],2,FALSE)</f>
        <v>Sherlocke McBean</v>
      </c>
      <c r="H10056" t="str">
        <f>data[[#This Row],[id_customer]]&amp;data[[#This Row],[id_campaign]]</f>
        <v>C0636cam06</v>
      </c>
      <c r="I10056">
        <f>DATEDIF(data[[#This Row],[join_date]],data[[#This Row],[buy_date]],"M")</f>
        <v>10</v>
      </c>
    </row>
    <row r="10057" spans="1:9" x14ac:dyDescent="0.25">
      <c r="A10057" t="s">
        <v>2585</v>
      </c>
      <c r="B10057" t="s">
        <v>14</v>
      </c>
      <c r="C10057" s="1">
        <v>44663</v>
      </c>
      <c r="D10057" s="1">
        <v>45040</v>
      </c>
      <c r="E10057">
        <f>VLOOKUP(data[[#This Row],[id_campaign]],campaign[],4,FALSE)</f>
        <v>13</v>
      </c>
      <c r="F10057" t="str">
        <f>VLOOKUP(data[[#This Row],[id_campaign]],campaign[],2,FALSE)</f>
        <v>Homeownership</v>
      </c>
      <c r="G10057" t="str">
        <f>VLOOKUP(data[[#This Row],[id_customer]],customer[],2,FALSE)</f>
        <v>Sherlocke McBean</v>
      </c>
      <c r="H10057" t="str">
        <f>data[[#This Row],[id_customer]]&amp;data[[#This Row],[id_campaign]]</f>
        <v>C0636cam06</v>
      </c>
      <c r="I10057">
        <f>DATEDIF(data[[#This Row],[join_date]],data[[#This Row],[buy_date]],"M")</f>
        <v>12</v>
      </c>
    </row>
    <row r="10058" spans="1:9" x14ac:dyDescent="0.25">
      <c r="A10058" t="s">
        <v>2585</v>
      </c>
      <c r="B10058" t="s">
        <v>14</v>
      </c>
      <c r="C10058" s="1">
        <v>44663</v>
      </c>
      <c r="D10058" s="1">
        <v>45067</v>
      </c>
      <c r="E10058">
        <f>VLOOKUP(data[[#This Row],[id_campaign]],campaign[],4,FALSE)</f>
        <v>13</v>
      </c>
      <c r="F10058" t="str">
        <f>VLOOKUP(data[[#This Row],[id_campaign]],campaign[],2,FALSE)</f>
        <v>Homeownership</v>
      </c>
      <c r="G10058" t="str">
        <f>VLOOKUP(data[[#This Row],[id_customer]],customer[],2,FALSE)</f>
        <v>Sherlocke McBean</v>
      </c>
      <c r="H10058" t="str">
        <f>data[[#This Row],[id_customer]]&amp;data[[#This Row],[id_campaign]]</f>
        <v>C0636cam06</v>
      </c>
      <c r="I10058">
        <f>DATEDIF(data[[#This Row],[join_date]],data[[#This Row],[buy_date]],"M")</f>
        <v>13</v>
      </c>
    </row>
    <row r="10059" spans="1:9" x14ac:dyDescent="0.25">
      <c r="A10059" t="s">
        <v>2585</v>
      </c>
      <c r="B10059" t="s">
        <v>28</v>
      </c>
      <c r="C10059" s="1">
        <v>44772</v>
      </c>
      <c r="D10059" s="1">
        <v>44772</v>
      </c>
      <c r="E10059">
        <f>VLOOKUP(data[[#This Row],[id_campaign]],campaign[],4,FALSE)</f>
        <v>25</v>
      </c>
      <c r="F10059" t="str">
        <f>VLOOKUP(data[[#This Row],[id_campaign]],campaign[],2,FALSE)</f>
        <v>NewCellphoneUser</v>
      </c>
      <c r="G10059" t="str">
        <f>VLOOKUP(data[[#This Row],[id_customer]],customer[],2,FALSE)</f>
        <v>Sherlocke McBean</v>
      </c>
      <c r="H10059" t="str">
        <f>data[[#This Row],[id_customer]]&amp;data[[#This Row],[id_campaign]]</f>
        <v>C0636cam13</v>
      </c>
      <c r="I10059">
        <f>DATEDIF(data[[#This Row],[join_date]],data[[#This Row],[buy_date]],"M")</f>
        <v>0</v>
      </c>
    </row>
    <row r="10060" spans="1:9" x14ac:dyDescent="0.25">
      <c r="A10060" t="s">
        <v>2585</v>
      </c>
      <c r="B10060" t="s">
        <v>28</v>
      </c>
      <c r="C10060" s="1">
        <v>44772</v>
      </c>
      <c r="D10060" s="1">
        <v>44803</v>
      </c>
      <c r="E10060">
        <f>VLOOKUP(data[[#This Row],[id_campaign]],campaign[],4,FALSE)</f>
        <v>25</v>
      </c>
      <c r="F10060" t="str">
        <f>VLOOKUP(data[[#This Row],[id_campaign]],campaign[],2,FALSE)</f>
        <v>NewCellphoneUser</v>
      </c>
      <c r="G10060" t="str">
        <f>VLOOKUP(data[[#This Row],[id_customer]],customer[],2,FALSE)</f>
        <v>Sherlocke McBean</v>
      </c>
      <c r="H10060" t="str">
        <f>data[[#This Row],[id_customer]]&amp;data[[#This Row],[id_campaign]]</f>
        <v>C0636cam13</v>
      </c>
      <c r="I10060">
        <f>DATEDIF(data[[#This Row],[join_date]],data[[#This Row],[buy_date]],"M")</f>
        <v>1</v>
      </c>
    </row>
    <row r="10061" spans="1:9" x14ac:dyDescent="0.25">
      <c r="A10061" t="s">
        <v>2585</v>
      </c>
      <c r="B10061" t="s">
        <v>28</v>
      </c>
      <c r="C10061" s="1">
        <v>44772</v>
      </c>
      <c r="D10061" s="1">
        <v>44811</v>
      </c>
      <c r="E10061">
        <f>VLOOKUP(data[[#This Row],[id_campaign]],campaign[],4,FALSE)</f>
        <v>25</v>
      </c>
      <c r="F10061" t="str">
        <f>VLOOKUP(data[[#This Row],[id_campaign]],campaign[],2,FALSE)</f>
        <v>NewCellphoneUser</v>
      </c>
      <c r="G10061" t="str">
        <f>VLOOKUP(data[[#This Row],[id_customer]],customer[],2,FALSE)</f>
        <v>Sherlocke McBean</v>
      </c>
      <c r="H10061" t="str">
        <f>data[[#This Row],[id_customer]]&amp;data[[#This Row],[id_campaign]]</f>
        <v>C0636cam13</v>
      </c>
      <c r="I10061">
        <f>DATEDIF(data[[#This Row],[join_date]],data[[#This Row],[buy_date]],"M")</f>
        <v>1</v>
      </c>
    </row>
    <row r="10062" spans="1:9" x14ac:dyDescent="0.25">
      <c r="A10062" t="s">
        <v>2585</v>
      </c>
      <c r="B10062" t="s">
        <v>28</v>
      </c>
      <c r="C10062" s="1">
        <v>44772</v>
      </c>
      <c r="D10062" s="1">
        <v>44876</v>
      </c>
      <c r="E10062">
        <f>VLOOKUP(data[[#This Row],[id_campaign]],campaign[],4,FALSE)</f>
        <v>25</v>
      </c>
      <c r="F10062" t="str">
        <f>VLOOKUP(data[[#This Row],[id_campaign]],campaign[],2,FALSE)</f>
        <v>NewCellphoneUser</v>
      </c>
      <c r="G10062" t="str">
        <f>VLOOKUP(data[[#This Row],[id_customer]],customer[],2,FALSE)</f>
        <v>Sherlocke McBean</v>
      </c>
      <c r="H10062" t="str">
        <f>data[[#This Row],[id_customer]]&amp;data[[#This Row],[id_campaign]]</f>
        <v>C0636cam13</v>
      </c>
      <c r="I10062">
        <f>DATEDIF(data[[#This Row],[join_date]],data[[#This Row],[buy_date]],"M")</f>
        <v>3</v>
      </c>
    </row>
    <row r="10063" spans="1:9" x14ac:dyDescent="0.25">
      <c r="A10063" t="s">
        <v>2585</v>
      </c>
      <c r="B10063" t="s">
        <v>28</v>
      </c>
      <c r="C10063" s="1">
        <v>44772</v>
      </c>
      <c r="D10063" s="1">
        <v>44901</v>
      </c>
      <c r="E10063">
        <f>VLOOKUP(data[[#This Row],[id_campaign]],campaign[],4,FALSE)</f>
        <v>25</v>
      </c>
      <c r="F10063" t="str">
        <f>VLOOKUP(data[[#This Row],[id_campaign]],campaign[],2,FALSE)</f>
        <v>NewCellphoneUser</v>
      </c>
      <c r="G10063" t="str">
        <f>VLOOKUP(data[[#This Row],[id_customer]],customer[],2,FALSE)</f>
        <v>Sherlocke McBean</v>
      </c>
      <c r="H10063" t="str">
        <f>data[[#This Row],[id_customer]]&amp;data[[#This Row],[id_campaign]]</f>
        <v>C0636cam13</v>
      </c>
      <c r="I10063">
        <f>DATEDIF(data[[#This Row],[join_date]],data[[#This Row],[buy_date]],"M")</f>
        <v>4</v>
      </c>
    </row>
    <row r="10064" spans="1:9" x14ac:dyDescent="0.25">
      <c r="A10064" t="s">
        <v>2585</v>
      </c>
      <c r="B10064" t="s">
        <v>28</v>
      </c>
      <c r="C10064" s="1">
        <v>44772</v>
      </c>
      <c r="D10064" s="1">
        <v>44928</v>
      </c>
      <c r="E10064">
        <f>VLOOKUP(data[[#This Row],[id_campaign]],campaign[],4,FALSE)</f>
        <v>25</v>
      </c>
      <c r="F10064" t="str">
        <f>VLOOKUP(data[[#This Row],[id_campaign]],campaign[],2,FALSE)</f>
        <v>NewCellphoneUser</v>
      </c>
      <c r="G10064" t="str">
        <f>VLOOKUP(data[[#This Row],[id_customer]],customer[],2,FALSE)</f>
        <v>Sherlocke McBean</v>
      </c>
      <c r="H10064" t="str">
        <f>data[[#This Row],[id_customer]]&amp;data[[#This Row],[id_campaign]]</f>
        <v>C0636cam13</v>
      </c>
      <c r="I10064">
        <f>DATEDIF(data[[#This Row],[join_date]],data[[#This Row],[buy_date]],"M")</f>
        <v>5</v>
      </c>
    </row>
    <row r="10065" spans="1:9" x14ac:dyDescent="0.25">
      <c r="A10065" t="s">
        <v>2585</v>
      </c>
      <c r="B10065" t="s">
        <v>28</v>
      </c>
      <c r="C10065" s="1">
        <v>44772</v>
      </c>
      <c r="D10065" s="1">
        <v>44959</v>
      </c>
      <c r="E10065">
        <f>VLOOKUP(data[[#This Row],[id_campaign]],campaign[],4,FALSE)</f>
        <v>25</v>
      </c>
      <c r="F10065" t="str">
        <f>VLOOKUP(data[[#This Row],[id_campaign]],campaign[],2,FALSE)</f>
        <v>NewCellphoneUser</v>
      </c>
      <c r="G10065" t="str">
        <f>VLOOKUP(data[[#This Row],[id_customer]],customer[],2,FALSE)</f>
        <v>Sherlocke McBean</v>
      </c>
      <c r="H10065" t="str">
        <f>data[[#This Row],[id_customer]]&amp;data[[#This Row],[id_campaign]]</f>
        <v>C0636cam13</v>
      </c>
      <c r="I10065">
        <f>DATEDIF(data[[#This Row],[join_date]],data[[#This Row],[buy_date]],"M")</f>
        <v>6</v>
      </c>
    </row>
    <row r="10066" spans="1:9" x14ac:dyDescent="0.25">
      <c r="A10066" t="s">
        <v>2585</v>
      </c>
      <c r="B10066" t="s">
        <v>28</v>
      </c>
      <c r="C10066" s="1">
        <v>44772</v>
      </c>
      <c r="D10066" s="1">
        <v>44995</v>
      </c>
      <c r="E10066">
        <f>VLOOKUP(data[[#This Row],[id_campaign]],campaign[],4,FALSE)</f>
        <v>25</v>
      </c>
      <c r="F10066" t="str">
        <f>VLOOKUP(data[[#This Row],[id_campaign]],campaign[],2,FALSE)</f>
        <v>NewCellphoneUser</v>
      </c>
      <c r="G10066" t="str">
        <f>VLOOKUP(data[[#This Row],[id_customer]],customer[],2,FALSE)</f>
        <v>Sherlocke McBean</v>
      </c>
      <c r="H10066" t="str">
        <f>data[[#This Row],[id_customer]]&amp;data[[#This Row],[id_campaign]]</f>
        <v>C0636cam13</v>
      </c>
      <c r="I10066">
        <f>DATEDIF(data[[#This Row],[join_date]],data[[#This Row],[buy_date]],"M")</f>
        <v>7</v>
      </c>
    </row>
    <row r="10067" spans="1:9" x14ac:dyDescent="0.25">
      <c r="A10067" t="s">
        <v>2585</v>
      </c>
      <c r="B10067" t="s">
        <v>28</v>
      </c>
      <c r="C10067" s="1">
        <v>44772</v>
      </c>
      <c r="D10067" s="1">
        <v>45021</v>
      </c>
      <c r="E10067">
        <f>VLOOKUP(data[[#This Row],[id_campaign]],campaign[],4,FALSE)</f>
        <v>25</v>
      </c>
      <c r="F10067" t="str">
        <f>VLOOKUP(data[[#This Row],[id_campaign]],campaign[],2,FALSE)</f>
        <v>NewCellphoneUser</v>
      </c>
      <c r="G10067" t="str">
        <f>VLOOKUP(data[[#This Row],[id_customer]],customer[],2,FALSE)</f>
        <v>Sherlocke McBean</v>
      </c>
      <c r="H10067" t="str">
        <f>data[[#This Row],[id_customer]]&amp;data[[#This Row],[id_campaign]]</f>
        <v>C0636cam13</v>
      </c>
      <c r="I10067">
        <f>DATEDIF(data[[#This Row],[join_date]],data[[#This Row],[buy_date]],"M")</f>
        <v>8</v>
      </c>
    </row>
    <row r="10068" spans="1:9" x14ac:dyDescent="0.25">
      <c r="A10068" t="s">
        <v>2585</v>
      </c>
      <c r="B10068" t="s">
        <v>28</v>
      </c>
      <c r="C10068" s="1">
        <v>44772</v>
      </c>
      <c r="D10068" s="1">
        <v>45048</v>
      </c>
      <c r="E10068">
        <f>VLOOKUP(data[[#This Row],[id_campaign]],campaign[],4,FALSE)</f>
        <v>25</v>
      </c>
      <c r="F10068" t="str">
        <f>VLOOKUP(data[[#This Row],[id_campaign]],campaign[],2,FALSE)</f>
        <v>NewCellphoneUser</v>
      </c>
      <c r="G10068" t="str">
        <f>VLOOKUP(data[[#This Row],[id_customer]],customer[],2,FALSE)</f>
        <v>Sherlocke McBean</v>
      </c>
      <c r="H10068" t="str">
        <f>data[[#This Row],[id_customer]]&amp;data[[#This Row],[id_campaign]]</f>
        <v>C0636cam13</v>
      </c>
      <c r="I10068">
        <f>DATEDIF(data[[#This Row],[join_date]],data[[#This Row],[buy_date]],"M")</f>
        <v>9</v>
      </c>
    </row>
    <row r="10069" spans="1:9" x14ac:dyDescent="0.25">
      <c r="A10069" t="s">
        <v>2589</v>
      </c>
      <c r="B10069" t="s">
        <v>8</v>
      </c>
      <c r="C10069" s="1">
        <v>44872</v>
      </c>
      <c r="D10069" s="1">
        <v>44872</v>
      </c>
      <c r="E10069">
        <f>VLOOKUP(data[[#This Row],[id_campaign]],campaign[],4,FALSE)</f>
        <v>62</v>
      </c>
      <c r="F10069" t="str">
        <f>VLOOKUP(data[[#This Row],[id_campaign]],campaign[],2,FALSE)</f>
        <v>HandsetWebCapable</v>
      </c>
      <c r="G10069" t="str">
        <f>VLOOKUP(data[[#This Row],[id_customer]],customer[],2,FALSE)</f>
        <v>Clarabelle Rugiero</v>
      </c>
      <c r="H10069" t="str">
        <f>data[[#This Row],[id_customer]]&amp;data[[#This Row],[id_campaign]]</f>
        <v>C0637cam03</v>
      </c>
      <c r="I10069">
        <f>DATEDIF(data[[#This Row],[join_date]],data[[#This Row],[buy_date]],"M")</f>
        <v>0</v>
      </c>
    </row>
    <row r="10070" spans="1:9" x14ac:dyDescent="0.25">
      <c r="A10070" t="s">
        <v>2589</v>
      </c>
      <c r="B10070" t="s">
        <v>8</v>
      </c>
      <c r="C10070" s="1">
        <v>44872</v>
      </c>
      <c r="D10070" s="1">
        <v>44914</v>
      </c>
      <c r="E10070">
        <f>VLOOKUP(data[[#This Row],[id_campaign]],campaign[],4,FALSE)</f>
        <v>62</v>
      </c>
      <c r="F10070" t="str">
        <f>VLOOKUP(data[[#This Row],[id_campaign]],campaign[],2,FALSE)</f>
        <v>HandsetWebCapable</v>
      </c>
      <c r="G10070" t="str">
        <f>VLOOKUP(data[[#This Row],[id_customer]],customer[],2,FALSE)</f>
        <v>Clarabelle Rugiero</v>
      </c>
      <c r="H10070" t="str">
        <f>data[[#This Row],[id_customer]]&amp;data[[#This Row],[id_campaign]]</f>
        <v>C0637cam03</v>
      </c>
      <c r="I10070">
        <f>DATEDIF(data[[#This Row],[join_date]],data[[#This Row],[buy_date]],"M")</f>
        <v>1</v>
      </c>
    </row>
    <row r="10071" spans="1:9" x14ac:dyDescent="0.25">
      <c r="A10071" t="s">
        <v>2589</v>
      </c>
      <c r="B10071" t="s">
        <v>8</v>
      </c>
      <c r="C10071" s="1">
        <v>44872</v>
      </c>
      <c r="D10071" s="1">
        <v>44944</v>
      </c>
      <c r="E10071">
        <f>VLOOKUP(data[[#This Row],[id_campaign]],campaign[],4,FALSE)</f>
        <v>62</v>
      </c>
      <c r="F10071" t="str">
        <f>VLOOKUP(data[[#This Row],[id_campaign]],campaign[],2,FALSE)</f>
        <v>HandsetWebCapable</v>
      </c>
      <c r="G10071" t="str">
        <f>VLOOKUP(data[[#This Row],[id_customer]],customer[],2,FALSE)</f>
        <v>Clarabelle Rugiero</v>
      </c>
      <c r="H10071" t="str">
        <f>data[[#This Row],[id_customer]]&amp;data[[#This Row],[id_campaign]]</f>
        <v>C0637cam03</v>
      </c>
      <c r="I10071">
        <f>DATEDIF(data[[#This Row],[join_date]],data[[#This Row],[buy_date]],"M")</f>
        <v>2</v>
      </c>
    </row>
    <row r="10072" spans="1:9" x14ac:dyDescent="0.25">
      <c r="A10072" t="s">
        <v>2589</v>
      </c>
      <c r="B10072" t="s">
        <v>8</v>
      </c>
      <c r="C10072" s="1">
        <v>44872</v>
      </c>
      <c r="D10072" s="1">
        <v>44979</v>
      </c>
      <c r="E10072">
        <f>VLOOKUP(data[[#This Row],[id_campaign]],campaign[],4,FALSE)</f>
        <v>62</v>
      </c>
      <c r="F10072" t="str">
        <f>VLOOKUP(data[[#This Row],[id_campaign]],campaign[],2,FALSE)</f>
        <v>HandsetWebCapable</v>
      </c>
      <c r="G10072" t="str">
        <f>VLOOKUP(data[[#This Row],[id_customer]],customer[],2,FALSE)</f>
        <v>Clarabelle Rugiero</v>
      </c>
      <c r="H10072" t="str">
        <f>data[[#This Row],[id_customer]]&amp;data[[#This Row],[id_campaign]]</f>
        <v>C0637cam03</v>
      </c>
      <c r="I10072">
        <f>DATEDIF(data[[#This Row],[join_date]],data[[#This Row],[buy_date]],"M")</f>
        <v>3</v>
      </c>
    </row>
    <row r="10073" spans="1:9" x14ac:dyDescent="0.25">
      <c r="A10073" t="s">
        <v>2589</v>
      </c>
      <c r="B10073" t="s">
        <v>8</v>
      </c>
      <c r="C10073" s="1">
        <v>44872</v>
      </c>
      <c r="D10073" s="1">
        <v>44996</v>
      </c>
      <c r="E10073">
        <f>VLOOKUP(data[[#This Row],[id_campaign]],campaign[],4,FALSE)</f>
        <v>62</v>
      </c>
      <c r="F10073" t="str">
        <f>VLOOKUP(data[[#This Row],[id_campaign]],campaign[],2,FALSE)</f>
        <v>HandsetWebCapable</v>
      </c>
      <c r="G10073" t="str">
        <f>VLOOKUP(data[[#This Row],[id_customer]],customer[],2,FALSE)</f>
        <v>Clarabelle Rugiero</v>
      </c>
      <c r="H10073" t="str">
        <f>data[[#This Row],[id_customer]]&amp;data[[#This Row],[id_campaign]]</f>
        <v>C0637cam03</v>
      </c>
      <c r="I10073">
        <f>DATEDIF(data[[#This Row],[join_date]],data[[#This Row],[buy_date]],"M")</f>
        <v>4</v>
      </c>
    </row>
    <row r="10074" spans="1:9" x14ac:dyDescent="0.25">
      <c r="A10074" t="s">
        <v>2589</v>
      </c>
      <c r="B10074" t="s">
        <v>8</v>
      </c>
      <c r="C10074" s="1">
        <v>44872</v>
      </c>
      <c r="D10074" s="1">
        <v>45033</v>
      </c>
      <c r="E10074">
        <f>VLOOKUP(data[[#This Row],[id_campaign]],campaign[],4,FALSE)</f>
        <v>62</v>
      </c>
      <c r="F10074" t="str">
        <f>VLOOKUP(data[[#This Row],[id_campaign]],campaign[],2,FALSE)</f>
        <v>HandsetWebCapable</v>
      </c>
      <c r="G10074" t="str">
        <f>VLOOKUP(data[[#This Row],[id_customer]],customer[],2,FALSE)</f>
        <v>Clarabelle Rugiero</v>
      </c>
      <c r="H10074" t="str">
        <f>data[[#This Row],[id_customer]]&amp;data[[#This Row],[id_campaign]]</f>
        <v>C0637cam03</v>
      </c>
      <c r="I10074">
        <f>DATEDIF(data[[#This Row],[join_date]],data[[#This Row],[buy_date]],"M")</f>
        <v>5</v>
      </c>
    </row>
    <row r="10075" spans="1:9" x14ac:dyDescent="0.25">
      <c r="A10075" t="s">
        <v>2589</v>
      </c>
      <c r="B10075" t="s">
        <v>8</v>
      </c>
      <c r="C10075" s="1">
        <v>44872</v>
      </c>
      <c r="D10075" s="1">
        <v>45063</v>
      </c>
      <c r="E10075">
        <f>VLOOKUP(data[[#This Row],[id_campaign]],campaign[],4,FALSE)</f>
        <v>62</v>
      </c>
      <c r="F10075" t="str">
        <f>VLOOKUP(data[[#This Row],[id_campaign]],campaign[],2,FALSE)</f>
        <v>HandsetWebCapable</v>
      </c>
      <c r="G10075" t="str">
        <f>VLOOKUP(data[[#This Row],[id_customer]],customer[],2,FALSE)</f>
        <v>Clarabelle Rugiero</v>
      </c>
      <c r="H10075" t="str">
        <f>data[[#This Row],[id_customer]]&amp;data[[#This Row],[id_campaign]]</f>
        <v>C0637cam03</v>
      </c>
      <c r="I10075">
        <f>DATEDIF(data[[#This Row],[join_date]],data[[#This Row],[buy_date]],"M")</f>
        <v>6</v>
      </c>
    </row>
    <row r="10076" spans="1:9" x14ac:dyDescent="0.25">
      <c r="A10076" t="s">
        <v>2589</v>
      </c>
      <c r="B10076" t="s">
        <v>28</v>
      </c>
      <c r="C10076" s="1">
        <v>44949</v>
      </c>
      <c r="D10076" s="1">
        <v>44949</v>
      </c>
      <c r="E10076">
        <f>VLOOKUP(data[[#This Row],[id_campaign]],campaign[],4,FALSE)</f>
        <v>25</v>
      </c>
      <c r="F10076" t="str">
        <f>VLOOKUP(data[[#This Row],[id_campaign]],campaign[],2,FALSE)</f>
        <v>NewCellphoneUser</v>
      </c>
      <c r="G10076" t="str">
        <f>VLOOKUP(data[[#This Row],[id_customer]],customer[],2,FALSE)</f>
        <v>Clarabelle Rugiero</v>
      </c>
      <c r="H10076" t="str">
        <f>data[[#This Row],[id_customer]]&amp;data[[#This Row],[id_campaign]]</f>
        <v>C0637cam13</v>
      </c>
      <c r="I10076">
        <f>DATEDIF(data[[#This Row],[join_date]],data[[#This Row],[buy_date]],"M")</f>
        <v>0</v>
      </c>
    </row>
    <row r="10077" spans="1:9" x14ac:dyDescent="0.25">
      <c r="A10077" t="s">
        <v>2589</v>
      </c>
      <c r="B10077" t="s">
        <v>28</v>
      </c>
      <c r="C10077" s="1">
        <v>44949</v>
      </c>
      <c r="D10077" s="1">
        <v>44981</v>
      </c>
      <c r="E10077">
        <f>VLOOKUP(data[[#This Row],[id_campaign]],campaign[],4,FALSE)</f>
        <v>25</v>
      </c>
      <c r="F10077" t="str">
        <f>VLOOKUP(data[[#This Row],[id_campaign]],campaign[],2,FALSE)</f>
        <v>NewCellphoneUser</v>
      </c>
      <c r="G10077" t="str">
        <f>VLOOKUP(data[[#This Row],[id_customer]],customer[],2,FALSE)</f>
        <v>Clarabelle Rugiero</v>
      </c>
      <c r="H10077" t="str">
        <f>data[[#This Row],[id_customer]]&amp;data[[#This Row],[id_campaign]]</f>
        <v>C0637cam13</v>
      </c>
      <c r="I10077">
        <f>DATEDIF(data[[#This Row],[join_date]],data[[#This Row],[buy_date]],"M")</f>
        <v>1</v>
      </c>
    </row>
    <row r="10078" spans="1:9" x14ac:dyDescent="0.25">
      <c r="A10078" t="s">
        <v>2589</v>
      </c>
      <c r="B10078" t="s">
        <v>28</v>
      </c>
      <c r="C10078" s="1">
        <v>44949</v>
      </c>
      <c r="D10078" s="1">
        <v>45009</v>
      </c>
      <c r="E10078">
        <f>VLOOKUP(data[[#This Row],[id_campaign]],campaign[],4,FALSE)</f>
        <v>25</v>
      </c>
      <c r="F10078" t="str">
        <f>VLOOKUP(data[[#This Row],[id_campaign]],campaign[],2,FALSE)</f>
        <v>NewCellphoneUser</v>
      </c>
      <c r="G10078" t="str">
        <f>VLOOKUP(data[[#This Row],[id_customer]],customer[],2,FALSE)</f>
        <v>Clarabelle Rugiero</v>
      </c>
      <c r="H10078" t="str">
        <f>data[[#This Row],[id_customer]]&amp;data[[#This Row],[id_campaign]]</f>
        <v>C0637cam13</v>
      </c>
      <c r="I10078">
        <f>DATEDIF(data[[#This Row],[join_date]],data[[#This Row],[buy_date]],"M")</f>
        <v>2</v>
      </c>
    </row>
    <row r="10079" spans="1:9" x14ac:dyDescent="0.25">
      <c r="A10079" t="s">
        <v>2589</v>
      </c>
      <c r="B10079" t="s">
        <v>28</v>
      </c>
      <c r="C10079" s="1">
        <v>44949</v>
      </c>
      <c r="D10079" s="1">
        <v>45044</v>
      </c>
      <c r="E10079">
        <f>VLOOKUP(data[[#This Row],[id_campaign]],campaign[],4,FALSE)</f>
        <v>25</v>
      </c>
      <c r="F10079" t="str">
        <f>VLOOKUP(data[[#This Row],[id_campaign]],campaign[],2,FALSE)</f>
        <v>NewCellphoneUser</v>
      </c>
      <c r="G10079" t="str">
        <f>VLOOKUP(data[[#This Row],[id_customer]],customer[],2,FALSE)</f>
        <v>Clarabelle Rugiero</v>
      </c>
      <c r="H10079" t="str">
        <f>data[[#This Row],[id_customer]]&amp;data[[#This Row],[id_campaign]]</f>
        <v>C0637cam13</v>
      </c>
      <c r="I10079">
        <f>DATEDIF(data[[#This Row],[join_date]],data[[#This Row],[buy_date]],"M")</f>
        <v>3</v>
      </c>
    </row>
    <row r="10080" spans="1:9" x14ac:dyDescent="0.25">
      <c r="A10080" t="s">
        <v>2589</v>
      </c>
      <c r="B10080" t="s">
        <v>28</v>
      </c>
      <c r="C10080" s="1">
        <v>44949</v>
      </c>
      <c r="D10080" s="1">
        <v>45051</v>
      </c>
      <c r="E10080">
        <f>VLOOKUP(data[[#This Row],[id_campaign]],campaign[],4,FALSE)</f>
        <v>25</v>
      </c>
      <c r="F10080" t="str">
        <f>VLOOKUP(data[[#This Row],[id_campaign]],campaign[],2,FALSE)</f>
        <v>NewCellphoneUser</v>
      </c>
      <c r="G10080" t="str">
        <f>VLOOKUP(data[[#This Row],[id_customer]],customer[],2,FALSE)</f>
        <v>Clarabelle Rugiero</v>
      </c>
      <c r="H10080" t="str">
        <f>data[[#This Row],[id_customer]]&amp;data[[#This Row],[id_campaign]]</f>
        <v>C0637cam13</v>
      </c>
      <c r="I10080">
        <f>DATEDIF(data[[#This Row],[join_date]],data[[#This Row],[buy_date]],"M")</f>
        <v>3</v>
      </c>
    </row>
    <row r="10081" spans="1:9" x14ac:dyDescent="0.25">
      <c r="A10081" t="s">
        <v>2589</v>
      </c>
      <c r="B10081" t="s">
        <v>28</v>
      </c>
      <c r="C10081" s="1">
        <v>44949</v>
      </c>
      <c r="D10081" s="1">
        <v>45084</v>
      </c>
      <c r="E10081">
        <f>VLOOKUP(data[[#This Row],[id_campaign]],campaign[],4,FALSE)</f>
        <v>25</v>
      </c>
      <c r="F10081" t="str">
        <f>VLOOKUP(data[[#This Row],[id_campaign]],campaign[],2,FALSE)</f>
        <v>NewCellphoneUser</v>
      </c>
      <c r="G10081" t="str">
        <f>VLOOKUP(data[[#This Row],[id_customer]],customer[],2,FALSE)</f>
        <v>Clarabelle Rugiero</v>
      </c>
      <c r="H10081" t="str">
        <f>data[[#This Row],[id_customer]]&amp;data[[#This Row],[id_campaign]]</f>
        <v>C0637cam13</v>
      </c>
      <c r="I10081">
        <f>DATEDIF(data[[#This Row],[join_date]],data[[#This Row],[buy_date]],"M")</f>
        <v>4</v>
      </c>
    </row>
    <row r="10082" spans="1:9" x14ac:dyDescent="0.25">
      <c r="A10082" t="s">
        <v>2593</v>
      </c>
      <c r="B10082" t="s">
        <v>10</v>
      </c>
      <c r="C10082" s="1">
        <v>44663</v>
      </c>
      <c r="D10082" s="1">
        <v>44663</v>
      </c>
      <c r="E10082">
        <f>VLOOKUP(data[[#This Row],[id_campaign]],campaign[],4,FALSE)</f>
        <v>26</v>
      </c>
      <c r="F10082" t="str">
        <f>VLOOKUP(data[[#This Row],[id_campaign]],campaign[],2,FALSE)</f>
        <v>TruckOwner</v>
      </c>
      <c r="G10082" t="str">
        <f>VLOOKUP(data[[#This Row],[id_customer]],customer[],2,FALSE)</f>
        <v>Celisse Idale</v>
      </c>
      <c r="H10082" t="str">
        <f>data[[#This Row],[id_customer]]&amp;data[[#This Row],[id_campaign]]</f>
        <v>C0638cam04</v>
      </c>
      <c r="I10082">
        <f>DATEDIF(data[[#This Row],[join_date]],data[[#This Row],[buy_date]],"M")</f>
        <v>0</v>
      </c>
    </row>
    <row r="10083" spans="1:9" x14ac:dyDescent="0.25">
      <c r="A10083" t="s">
        <v>2593</v>
      </c>
      <c r="B10083" t="s">
        <v>10</v>
      </c>
      <c r="C10083" s="1">
        <v>44663</v>
      </c>
      <c r="D10083" s="1">
        <v>44696</v>
      </c>
      <c r="E10083">
        <f>VLOOKUP(data[[#This Row],[id_campaign]],campaign[],4,FALSE)</f>
        <v>26</v>
      </c>
      <c r="F10083" t="str">
        <f>VLOOKUP(data[[#This Row],[id_campaign]],campaign[],2,FALSE)</f>
        <v>TruckOwner</v>
      </c>
      <c r="G10083" t="str">
        <f>VLOOKUP(data[[#This Row],[id_customer]],customer[],2,FALSE)</f>
        <v>Celisse Idale</v>
      </c>
      <c r="H10083" t="str">
        <f>data[[#This Row],[id_customer]]&amp;data[[#This Row],[id_campaign]]</f>
        <v>C0638cam04</v>
      </c>
      <c r="I10083">
        <f>DATEDIF(data[[#This Row],[join_date]],data[[#This Row],[buy_date]],"M")</f>
        <v>1</v>
      </c>
    </row>
    <row r="10084" spans="1:9" x14ac:dyDescent="0.25">
      <c r="A10084" t="s">
        <v>2593</v>
      </c>
      <c r="B10084" t="s">
        <v>10</v>
      </c>
      <c r="C10084" s="1">
        <v>44663</v>
      </c>
      <c r="D10084" s="1">
        <v>44788</v>
      </c>
      <c r="E10084">
        <f>VLOOKUP(data[[#This Row],[id_campaign]],campaign[],4,FALSE)</f>
        <v>26</v>
      </c>
      <c r="F10084" t="str">
        <f>VLOOKUP(data[[#This Row],[id_campaign]],campaign[],2,FALSE)</f>
        <v>TruckOwner</v>
      </c>
      <c r="G10084" t="str">
        <f>VLOOKUP(data[[#This Row],[id_customer]],customer[],2,FALSE)</f>
        <v>Celisse Idale</v>
      </c>
      <c r="H10084" t="str">
        <f>data[[#This Row],[id_customer]]&amp;data[[#This Row],[id_campaign]]</f>
        <v>C0638cam04</v>
      </c>
      <c r="I10084">
        <f>DATEDIF(data[[#This Row],[join_date]],data[[#This Row],[buy_date]],"M")</f>
        <v>4</v>
      </c>
    </row>
    <row r="10085" spans="1:9" x14ac:dyDescent="0.25">
      <c r="A10085" t="s">
        <v>2593</v>
      </c>
      <c r="B10085" t="s">
        <v>10</v>
      </c>
      <c r="C10085" s="1">
        <v>44663</v>
      </c>
      <c r="D10085" s="1">
        <v>44817</v>
      </c>
      <c r="E10085">
        <f>VLOOKUP(data[[#This Row],[id_campaign]],campaign[],4,FALSE)</f>
        <v>26</v>
      </c>
      <c r="F10085" t="str">
        <f>VLOOKUP(data[[#This Row],[id_campaign]],campaign[],2,FALSE)</f>
        <v>TruckOwner</v>
      </c>
      <c r="G10085" t="str">
        <f>VLOOKUP(data[[#This Row],[id_customer]],customer[],2,FALSE)</f>
        <v>Celisse Idale</v>
      </c>
      <c r="H10085" t="str">
        <f>data[[#This Row],[id_customer]]&amp;data[[#This Row],[id_campaign]]</f>
        <v>C0638cam04</v>
      </c>
      <c r="I10085">
        <f>DATEDIF(data[[#This Row],[join_date]],data[[#This Row],[buy_date]],"M")</f>
        <v>5</v>
      </c>
    </row>
    <row r="10086" spans="1:9" x14ac:dyDescent="0.25">
      <c r="A10086" t="s">
        <v>2593</v>
      </c>
      <c r="B10086" t="s">
        <v>10</v>
      </c>
      <c r="C10086" s="1">
        <v>44663</v>
      </c>
      <c r="D10086" s="1">
        <v>44975</v>
      </c>
      <c r="E10086">
        <f>VLOOKUP(data[[#This Row],[id_campaign]],campaign[],4,FALSE)</f>
        <v>26</v>
      </c>
      <c r="F10086" t="str">
        <f>VLOOKUP(data[[#This Row],[id_campaign]],campaign[],2,FALSE)</f>
        <v>TruckOwner</v>
      </c>
      <c r="G10086" t="str">
        <f>VLOOKUP(data[[#This Row],[id_customer]],customer[],2,FALSE)</f>
        <v>Celisse Idale</v>
      </c>
      <c r="H10086" t="str">
        <f>data[[#This Row],[id_customer]]&amp;data[[#This Row],[id_campaign]]</f>
        <v>C0638cam04</v>
      </c>
      <c r="I10086">
        <f>DATEDIF(data[[#This Row],[join_date]],data[[#This Row],[buy_date]],"M")</f>
        <v>10</v>
      </c>
    </row>
    <row r="10087" spans="1:9" x14ac:dyDescent="0.25">
      <c r="A10087" t="s">
        <v>2593</v>
      </c>
      <c r="B10087" t="s">
        <v>10</v>
      </c>
      <c r="C10087" s="1">
        <v>44663</v>
      </c>
      <c r="D10087" s="1">
        <v>45004</v>
      </c>
      <c r="E10087">
        <f>VLOOKUP(data[[#This Row],[id_campaign]],campaign[],4,FALSE)</f>
        <v>26</v>
      </c>
      <c r="F10087" t="str">
        <f>VLOOKUP(data[[#This Row],[id_campaign]],campaign[],2,FALSE)</f>
        <v>TruckOwner</v>
      </c>
      <c r="G10087" t="str">
        <f>VLOOKUP(data[[#This Row],[id_customer]],customer[],2,FALSE)</f>
        <v>Celisse Idale</v>
      </c>
      <c r="H10087" t="str">
        <f>data[[#This Row],[id_customer]]&amp;data[[#This Row],[id_campaign]]</f>
        <v>C0638cam04</v>
      </c>
      <c r="I10087">
        <f>DATEDIF(data[[#This Row],[join_date]],data[[#This Row],[buy_date]],"M")</f>
        <v>11</v>
      </c>
    </row>
    <row r="10088" spans="1:9" x14ac:dyDescent="0.25">
      <c r="A10088" t="s">
        <v>2593</v>
      </c>
      <c r="B10088" t="s">
        <v>10</v>
      </c>
      <c r="C10088" s="1">
        <v>44663</v>
      </c>
      <c r="D10088" s="1">
        <v>45034</v>
      </c>
      <c r="E10088">
        <f>VLOOKUP(data[[#This Row],[id_campaign]],campaign[],4,FALSE)</f>
        <v>26</v>
      </c>
      <c r="F10088" t="str">
        <f>VLOOKUP(data[[#This Row],[id_campaign]],campaign[],2,FALSE)</f>
        <v>TruckOwner</v>
      </c>
      <c r="G10088" t="str">
        <f>VLOOKUP(data[[#This Row],[id_customer]],customer[],2,FALSE)</f>
        <v>Celisse Idale</v>
      </c>
      <c r="H10088" t="str">
        <f>data[[#This Row],[id_customer]]&amp;data[[#This Row],[id_campaign]]</f>
        <v>C0638cam04</v>
      </c>
      <c r="I10088">
        <f>DATEDIF(data[[#This Row],[join_date]],data[[#This Row],[buy_date]],"M")</f>
        <v>12</v>
      </c>
    </row>
    <row r="10089" spans="1:9" x14ac:dyDescent="0.25">
      <c r="A10089" t="s">
        <v>2593</v>
      </c>
      <c r="B10089" t="s">
        <v>10</v>
      </c>
      <c r="C10089" s="1">
        <v>44663</v>
      </c>
      <c r="D10089" s="1">
        <v>45073</v>
      </c>
      <c r="E10089">
        <f>VLOOKUP(data[[#This Row],[id_campaign]],campaign[],4,FALSE)</f>
        <v>26</v>
      </c>
      <c r="F10089" t="str">
        <f>VLOOKUP(data[[#This Row],[id_campaign]],campaign[],2,FALSE)</f>
        <v>TruckOwner</v>
      </c>
      <c r="G10089" t="str">
        <f>VLOOKUP(data[[#This Row],[id_customer]],customer[],2,FALSE)</f>
        <v>Celisse Idale</v>
      </c>
      <c r="H10089" t="str">
        <f>data[[#This Row],[id_customer]]&amp;data[[#This Row],[id_campaign]]</f>
        <v>C0638cam04</v>
      </c>
      <c r="I10089">
        <f>DATEDIF(data[[#This Row],[join_date]],data[[#This Row],[buy_date]],"M")</f>
        <v>13</v>
      </c>
    </row>
    <row r="10090" spans="1:9" x14ac:dyDescent="0.25">
      <c r="A10090" t="s">
        <v>2593</v>
      </c>
      <c r="B10090" t="s">
        <v>8</v>
      </c>
      <c r="C10090" s="1">
        <v>44957</v>
      </c>
      <c r="D10090" s="1">
        <v>44957</v>
      </c>
      <c r="E10090">
        <f>VLOOKUP(data[[#This Row],[id_campaign]],campaign[],4,FALSE)</f>
        <v>62</v>
      </c>
      <c r="F10090" t="str">
        <f>VLOOKUP(data[[#This Row],[id_campaign]],campaign[],2,FALSE)</f>
        <v>HandsetWebCapable</v>
      </c>
      <c r="G10090" t="str">
        <f>VLOOKUP(data[[#This Row],[id_customer]],customer[],2,FALSE)</f>
        <v>Celisse Idale</v>
      </c>
      <c r="H10090" t="str">
        <f>data[[#This Row],[id_customer]]&amp;data[[#This Row],[id_campaign]]</f>
        <v>C0638cam03</v>
      </c>
      <c r="I10090">
        <f>DATEDIF(data[[#This Row],[join_date]],data[[#This Row],[buy_date]],"M")</f>
        <v>0</v>
      </c>
    </row>
    <row r="10091" spans="1:9" x14ac:dyDescent="0.25">
      <c r="A10091" t="s">
        <v>2593</v>
      </c>
      <c r="B10091" t="s">
        <v>8</v>
      </c>
      <c r="C10091" s="1">
        <v>44957</v>
      </c>
      <c r="D10091" s="1">
        <v>44992</v>
      </c>
      <c r="E10091">
        <f>VLOOKUP(data[[#This Row],[id_campaign]],campaign[],4,FALSE)</f>
        <v>62</v>
      </c>
      <c r="F10091" t="str">
        <f>VLOOKUP(data[[#This Row],[id_campaign]],campaign[],2,FALSE)</f>
        <v>HandsetWebCapable</v>
      </c>
      <c r="G10091" t="str">
        <f>VLOOKUP(data[[#This Row],[id_customer]],customer[],2,FALSE)</f>
        <v>Celisse Idale</v>
      </c>
      <c r="H10091" t="str">
        <f>data[[#This Row],[id_customer]]&amp;data[[#This Row],[id_campaign]]</f>
        <v>C0638cam03</v>
      </c>
      <c r="I10091">
        <f>DATEDIF(data[[#This Row],[join_date]],data[[#This Row],[buy_date]],"M")</f>
        <v>1</v>
      </c>
    </row>
    <row r="10092" spans="1:9" x14ac:dyDescent="0.25">
      <c r="A10092" t="s">
        <v>2593</v>
      </c>
      <c r="B10092" t="s">
        <v>8</v>
      </c>
      <c r="C10092" s="1">
        <v>44957</v>
      </c>
      <c r="D10092" s="1">
        <v>45024</v>
      </c>
      <c r="E10092">
        <f>VLOOKUP(data[[#This Row],[id_campaign]],campaign[],4,FALSE)</f>
        <v>62</v>
      </c>
      <c r="F10092" t="str">
        <f>VLOOKUP(data[[#This Row],[id_campaign]],campaign[],2,FALSE)</f>
        <v>HandsetWebCapable</v>
      </c>
      <c r="G10092" t="str">
        <f>VLOOKUP(data[[#This Row],[id_customer]],customer[],2,FALSE)</f>
        <v>Celisse Idale</v>
      </c>
      <c r="H10092" t="str">
        <f>data[[#This Row],[id_customer]]&amp;data[[#This Row],[id_campaign]]</f>
        <v>C0638cam03</v>
      </c>
      <c r="I10092">
        <f>DATEDIF(data[[#This Row],[join_date]],data[[#This Row],[buy_date]],"M")</f>
        <v>2</v>
      </c>
    </row>
    <row r="10093" spans="1:9" x14ac:dyDescent="0.25">
      <c r="A10093" t="s">
        <v>2593</v>
      </c>
      <c r="B10093" t="s">
        <v>8</v>
      </c>
      <c r="C10093" s="1">
        <v>44957</v>
      </c>
      <c r="D10093" s="1">
        <v>45060</v>
      </c>
      <c r="E10093">
        <f>VLOOKUP(data[[#This Row],[id_campaign]],campaign[],4,FALSE)</f>
        <v>62</v>
      </c>
      <c r="F10093" t="str">
        <f>VLOOKUP(data[[#This Row],[id_campaign]],campaign[],2,FALSE)</f>
        <v>HandsetWebCapable</v>
      </c>
      <c r="G10093" t="str">
        <f>VLOOKUP(data[[#This Row],[id_customer]],customer[],2,FALSE)</f>
        <v>Celisse Idale</v>
      </c>
      <c r="H10093" t="str">
        <f>data[[#This Row],[id_customer]]&amp;data[[#This Row],[id_campaign]]</f>
        <v>C0638cam03</v>
      </c>
      <c r="I10093">
        <f>DATEDIF(data[[#This Row],[join_date]],data[[#This Row],[buy_date]],"M")</f>
        <v>3</v>
      </c>
    </row>
    <row r="10094" spans="1:9" x14ac:dyDescent="0.25">
      <c r="A10094" t="s">
        <v>2597</v>
      </c>
      <c r="B10094" t="s">
        <v>34</v>
      </c>
      <c r="C10094" s="1">
        <v>44753</v>
      </c>
      <c r="D10094" s="1">
        <v>44753</v>
      </c>
      <c r="E10094">
        <f>VLOOKUP(data[[#This Row],[id_campaign]],campaign[],4,FALSE)</f>
        <v>16</v>
      </c>
      <c r="F10094" t="str">
        <f>VLOOKUP(data[[#This Row],[id_campaign]],campaign[],2,FALSE)</f>
        <v>MadeCallToRetentionTeam</v>
      </c>
      <c r="G10094" t="str">
        <f>VLOOKUP(data[[#This Row],[id_customer]],customer[],2,FALSE)</f>
        <v>Kareem Giblin</v>
      </c>
      <c r="H10094" t="str">
        <f>data[[#This Row],[id_customer]]&amp;data[[#This Row],[id_campaign]]</f>
        <v>C0639cam16</v>
      </c>
      <c r="I10094">
        <f>DATEDIF(data[[#This Row],[join_date]],data[[#This Row],[buy_date]],"M")</f>
        <v>0</v>
      </c>
    </row>
    <row r="10095" spans="1:9" x14ac:dyDescent="0.25">
      <c r="A10095" t="s">
        <v>2597</v>
      </c>
      <c r="B10095" t="s">
        <v>34</v>
      </c>
      <c r="C10095" s="1">
        <v>44753</v>
      </c>
      <c r="D10095" s="1">
        <v>44789</v>
      </c>
      <c r="E10095">
        <f>VLOOKUP(data[[#This Row],[id_campaign]],campaign[],4,FALSE)</f>
        <v>16</v>
      </c>
      <c r="F10095" t="str">
        <f>VLOOKUP(data[[#This Row],[id_campaign]],campaign[],2,FALSE)</f>
        <v>MadeCallToRetentionTeam</v>
      </c>
      <c r="G10095" t="str">
        <f>VLOOKUP(data[[#This Row],[id_customer]],customer[],2,FALSE)</f>
        <v>Kareem Giblin</v>
      </c>
      <c r="H10095" t="str">
        <f>data[[#This Row],[id_customer]]&amp;data[[#This Row],[id_campaign]]</f>
        <v>C0639cam16</v>
      </c>
      <c r="I10095">
        <f>DATEDIF(data[[#This Row],[join_date]],data[[#This Row],[buy_date]],"M")</f>
        <v>1</v>
      </c>
    </row>
    <row r="10096" spans="1:9" x14ac:dyDescent="0.25">
      <c r="A10096" t="s">
        <v>2597</v>
      </c>
      <c r="B10096" t="s">
        <v>34</v>
      </c>
      <c r="C10096" s="1">
        <v>44753</v>
      </c>
      <c r="D10096" s="1">
        <v>44829</v>
      </c>
      <c r="E10096">
        <f>VLOOKUP(data[[#This Row],[id_campaign]],campaign[],4,FALSE)</f>
        <v>16</v>
      </c>
      <c r="F10096" t="str">
        <f>VLOOKUP(data[[#This Row],[id_campaign]],campaign[],2,FALSE)</f>
        <v>MadeCallToRetentionTeam</v>
      </c>
      <c r="G10096" t="str">
        <f>VLOOKUP(data[[#This Row],[id_customer]],customer[],2,FALSE)</f>
        <v>Kareem Giblin</v>
      </c>
      <c r="H10096" t="str">
        <f>data[[#This Row],[id_customer]]&amp;data[[#This Row],[id_campaign]]</f>
        <v>C0639cam16</v>
      </c>
      <c r="I10096">
        <f>DATEDIF(data[[#This Row],[join_date]],data[[#This Row],[buy_date]],"M")</f>
        <v>2</v>
      </c>
    </row>
    <row r="10097" spans="1:9" x14ac:dyDescent="0.25">
      <c r="A10097" t="s">
        <v>2597</v>
      </c>
      <c r="B10097" t="s">
        <v>34</v>
      </c>
      <c r="C10097" s="1">
        <v>44753</v>
      </c>
      <c r="D10097" s="1">
        <v>44878</v>
      </c>
      <c r="E10097">
        <f>VLOOKUP(data[[#This Row],[id_campaign]],campaign[],4,FALSE)</f>
        <v>16</v>
      </c>
      <c r="F10097" t="str">
        <f>VLOOKUP(data[[#This Row],[id_campaign]],campaign[],2,FALSE)</f>
        <v>MadeCallToRetentionTeam</v>
      </c>
      <c r="G10097" t="str">
        <f>VLOOKUP(data[[#This Row],[id_customer]],customer[],2,FALSE)</f>
        <v>Kareem Giblin</v>
      </c>
      <c r="H10097" t="str">
        <f>data[[#This Row],[id_customer]]&amp;data[[#This Row],[id_campaign]]</f>
        <v>C0639cam16</v>
      </c>
      <c r="I10097">
        <f>DATEDIF(data[[#This Row],[join_date]],data[[#This Row],[buy_date]],"M")</f>
        <v>4</v>
      </c>
    </row>
    <row r="10098" spans="1:9" x14ac:dyDescent="0.25">
      <c r="A10098" t="s">
        <v>2597</v>
      </c>
      <c r="B10098" t="s">
        <v>34</v>
      </c>
      <c r="C10098" s="1">
        <v>44753</v>
      </c>
      <c r="D10098" s="1">
        <v>44906</v>
      </c>
      <c r="E10098">
        <f>VLOOKUP(data[[#This Row],[id_campaign]],campaign[],4,FALSE)</f>
        <v>16</v>
      </c>
      <c r="F10098" t="str">
        <f>VLOOKUP(data[[#This Row],[id_campaign]],campaign[],2,FALSE)</f>
        <v>MadeCallToRetentionTeam</v>
      </c>
      <c r="G10098" t="str">
        <f>VLOOKUP(data[[#This Row],[id_customer]],customer[],2,FALSE)</f>
        <v>Kareem Giblin</v>
      </c>
      <c r="H10098" t="str">
        <f>data[[#This Row],[id_customer]]&amp;data[[#This Row],[id_campaign]]</f>
        <v>C0639cam16</v>
      </c>
      <c r="I10098">
        <f>DATEDIF(data[[#This Row],[join_date]],data[[#This Row],[buy_date]],"M")</f>
        <v>5</v>
      </c>
    </row>
    <row r="10099" spans="1:9" x14ac:dyDescent="0.25">
      <c r="A10099" t="s">
        <v>2597</v>
      </c>
      <c r="B10099" t="s">
        <v>34</v>
      </c>
      <c r="C10099" s="1">
        <v>44753</v>
      </c>
      <c r="D10099" s="1">
        <v>44940</v>
      </c>
      <c r="E10099">
        <f>VLOOKUP(data[[#This Row],[id_campaign]],campaign[],4,FALSE)</f>
        <v>16</v>
      </c>
      <c r="F10099" t="str">
        <f>VLOOKUP(data[[#This Row],[id_campaign]],campaign[],2,FALSE)</f>
        <v>MadeCallToRetentionTeam</v>
      </c>
      <c r="G10099" t="str">
        <f>VLOOKUP(data[[#This Row],[id_customer]],customer[],2,FALSE)</f>
        <v>Kareem Giblin</v>
      </c>
      <c r="H10099" t="str">
        <f>data[[#This Row],[id_customer]]&amp;data[[#This Row],[id_campaign]]</f>
        <v>C0639cam16</v>
      </c>
      <c r="I10099">
        <f>DATEDIF(data[[#This Row],[join_date]],data[[#This Row],[buy_date]],"M")</f>
        <v>6</v>
      </c>
    </row>
    <row r="10100" spans="1:9" x14ac:dyDescent="0.25">
      <c r="A10100" t="s">
        <v>2597</v>
      </c>
      <c r="B10100" t="s">
        <v>34</v>
      </c>
      <c r="C10100" s="1">
        <v>44753</v>
      </c>
      <c r="D10100" s="1">
        <v>44997</v>
      </c>
      <c r="E10100">
        <f>VLOOKUP(data[[#This Row],[id_campaign]],campaign[],4,FALSE)</f>
        <v>16</v>
      </c>
      <c r="F10100" t="str">
        <f>VLOOKUP(data[[#This Row],[id_campaign]],campaign[],2,FALSE)</f>
        <v>MadeCallToRetentionTeam</v>
      </c>
      <c r="G10100" t="str">
        <f>VLOOKUP(data[[#This Row],[id_customer]],customer[],2,FALSE)</f>
        <v>Kareem Giblin</v>
      </c>
      <c r="H10100" t="str">
        <f>data[[#This Row],[id_customer]]&amp;data[[#This Row],[id_campaign]]</f>
        <v>C0639cam16</v>
      </c>
      <c r="I10100">
        <f>DATEDIF(data[[#This Row],[join_date]],data[[#This Row],[buy_date]],"M")</f>
        <v>8</v>
      </c>
    </row>
    <row r="10101" spans="1:9" x14ac:dyDescent="0.25">
      <c r="A10101" t="s">
        <v>2597</v>
      </c>
      <c r="B10101" t="s">
        <v>34</v>
      </c>
      <c r="C10101" s="1">
        <v>44753</v>
      </c>
      <c r="D10101" s="1">
        <v>45072</v>
      </c>
      <c r="E10101">
        <f>VLOOKUP(data[[#This Row],[id_campaign]],campaign[],4,FALSE)</f>
        <v>16</v>
      </c>
      <c r="F10101" t="str">
        <f>VLOOKUP(data[[#This Row],[id_campaign]],campaign[],2,FALSE)</f>
        <v>MadeCallToRetentionTeam</v>
      </c>
      <c r="G10101" t="str">
        <f>VLOOKUP(data[[#This Row],[id_customer]],customer[],2,FALSE)</f>
        <v>Kareem Giblin</v>
      </c>
      <c r="H10101" t="str">
        <f>data[[#This Row],[id_customer]]&amp;data[[#This Row],[id_campaign]]</f>
        <v>C0639cam16</v>
      </c>
      <c r="I10101">
        <f>DATEDIF(data[[#This Row],[join_date]],data[[#This Row],[buy_date]],"M")</f>
        <v>10</v>
      </c>
    </row>
    <row r="10102" spans="1:9" x14ac:dyDescent="0.25">
      <c r="A10102" t="s">
        <v>2597</v>
      </c>
      <c r="B10102" t="s">
        <v>32</v>
      </c>
      <c r="C10102" s="1">
        <v>44812</v>
      </c>
      <c r="D10102" s="1">
        <v>44812</v>
      </c>
      <c r="E10102">
        <f>VLOOKUP(data[[#This Row],[id_campaign]],campaign[],4,FALSE)</f>
        <v>14</v>
      </c>
      <c r="F10102" t="str">
        <f>VLOOKUP(data[[#This Row],[id_campaign]],campaign[],2,FALSE)</f>
        <v>OwnsMotorcycle</v>
      </c>
      <c r="G10102" t="str">
        <f>VLOOKUP(data[[#This Row],[id_customer]],customer[],2,FALSE)</f>
        <v>Kareem Giblin</v>
      </c>
      <c r="H10102" t="str">
        <f>data[[#This Row],[id_customer]]&amp;data[[#This Row],[id_campaign]]</f>
        <v>C0639cam15</v>
      </c>
      <c r="I10102">
        <f>DATEDIF(data[[#This Row],[join_date]],data[[#This Row],[buy_date]],"M")</f>
        <v>0</v>
      </c>
    </row>
    <row r="10103" spans="1:9" x14ac:dyDescent="0.25">
      <c r="A10103" t="s">
        <v>2597</v>
      </c>
      <c r="B10103" t="s">
        <v>32</v>
      </c>
      <c r="C10103" s="1">
        <v>44812</v>
      </c>
      <c r="D10103" s="1">
        <v>44846</v>
      </c>
      <c r="E10103">
        <f>VLOOKUP(data[[#This Row],[id_campaign]],campaign[],4,FALSE)</f>
        <v>14</v>
      </c>
      <c r="F10103" t="str">
        <f>VLOOKUP(data[[#This Row],[id_campaign]],campaign[],2,FALSE)</f>
        <v>OwnsMotorcycle</v>
      </c>
      <c r="G10103" t="str">
        <f>VLOOKUP(data[[#This Row],[id_customer]],customer[],2,FALSE)</f>
        <v>Kareem Giblin</v>
      </c>
      <c r="H10103" t="str">
        <f>data[[#This Row],[id_customer]]&amp;data[[#This Row],[id_campaign]]</f>
        <v>C0639cam15</v>
      </c>
      <c r="I10103">
        <f>DATEDIF(data[[#This Row],[join_date]],data[[#This Row],[buy_date]],"M")</f>
        <v>1</v>
      </c>
    </row>
    <row r="10104" spans="1:9" x14ac:dyDescent="0.25">
      <c r="A10104" t="s">
        <v>2597</v>
      </c>
      <c r="B10104" t="s">
        <v>32</v>
      </c>
      <c r="C10104" s="1">
        <v>44812</v>
      </c>
      <c r="D10104" s="1">
        <v>44874</v>
      </c>
      <c r="E10104">
        <f>VLOOKUP(data[[#This Row],[id_campaign]],campaign[],4,FALSE)</f>
        <v>14</v>
      </c>
      <c r="F10104" t="str">
        <f>VLOOKUP(data[[#This Row],[id_campaign]],campaign[],2,FALSE)</f>
        <v>OwnsMotorcycle</v>
      </c>
      <c r="G10104" t="str">
        <f>VLOOKUP(data[[#This Row],[id_customer]],customer[],2,FALSE)</f>
        <v>Kareem Giblin</v>
      </c>
      <c r="H10104" t="str">
        <f>data[[#This Row],[id_customer]]&amp;data[[#This Row],[id_campaign]]</f>
        <v>C0639cam15</v>
      </c>
      <c r="I10104">
        <f>DATEDIF(data[[#This Row],[join_date]],data[[#This Row],[buy_date]],"M")</f>
        <v>2</v>
      </c>
    </row>
    <row r="10105" spans="1:9" x14ac:dyDescent="0.25">
      <c r="A10105" t="s">
        <v>2597</v>
      </c>
      <c r="B10105" t="s">
        <v>32</v>
      </c>
      <c r="C10105" s="1">
        <v>44812</v>
      </c>
      <c r="D10105" s="1">
        <v>44905</v>
      </c>
      <c r="E10105">
        <f>VLOOKUP(data[[#This Row],[id_campaign]],campaign[],4,FALSE)</f>
        <v>14</v>
      </c>
      <c r="F10105" t="str">
        <f>VLOOKUP(data[[#This Row],[id_campaign]],campaign[],2,FALSE)</f>
        <v>OwnsMotorcycle</v>
      </c>
      <c r="G10105" t="str">
        <f>VLOOKUP(data[[#This Row],[id_customer]],customer[],2,FALSE)</f>
        <v>Kareem Giblin</v>
      </c>
      <c r="H10105" t="str">
        <f>data[[#This Row],[id_customer]]&amp;data[[#This Row],[id_campaign]]</f>
        <v>C0639cam15</v>
      </c>
      <c r="I10105">
        <f>DATEDIF(data[[#This Row],[join_date]],data[[#This Row],[buy_date]],"M")</f>
        <v>3</v>
      </c>
    </row>
    <row r="10106" spans="1:9" x14ac:dyDescent="0.25">
      <c r="A10106" t="s">
        <v>2597</v>
      </c>
      <c r="B10106" t="s">
        <v>32</v>
      </c>
      <c r="C10106" s="1">
        <v>44812</v>
      </c>
      <c r="D10106" s="1">
        <v>44935</v>
      </c>
      <c r="E10106">
        <f>VLOOKUP(data[[#This Row],[id_campaign]],campaign[],4,FALSE)</f>
        <v>14</v>
      </c>
      <c r="F10106" t="str">
        <f>VLOOKUP(data[[#This Row],[id_campaign]],campaign[],2,FALSE)</f>
        <v>OwnsMotorcycle</v>
      </c>
      <c r="G10106" t="str">
        <f>VLOOKUP(data[[#This Row],[id_customer]],customer[],2,FALSE)</f>
        <v>Kareem Giblin</v>
      </c>
      <c r="H10106" t="str">
        <f>data[[#This Row],[id_customer]]&amp;data[[#This Row],[id_campaign]]</f>
        <v>C0639cam15</v>
      </c>
      <c r="I10106">
        <f>DATEDIF(data[[#This Row],[join_date]],data[[#This Row],[buy_date]],"M")</f>
        <v>4</v>
      </c>
    </row>
    <row r="10107" spans="1:9" x14ac:dyDescent="0.25">
      <c r="A10107" t="s">
        <v>2597</v>
      </c>
      <c r="B10107" t="s">
        <v>32</v>
      </c>
      <c r="C10107" s="1">
        <v>44812</v>
      </c>
      <c r="D10107" s="1">
        <v>44973</v>
      </c>
      <c r="E10107">
        <f>VLOOKUP(data[[#This Row],[id_campaign]],campaign[],4,FALSE)</f>
        <v>14</v>
      </c>
      <c r="F10107" t="str">
        <f>VLOOKUP(data[[#This Row],[id_campaign]],campaign[],2,FALSE)</f>
        <v>OwnsMotorcycle</v>
      </c>
      <c r="G10107" t="str">
        <f>VLOOKUP(data[[#This Row],[id_customer]],customer[],2,FALSE)</f>
        <v>Kareem Giblin</v>
      </c>
      <c r="H10107" t="str">
        <f>data[[#This Row],[id_customer]]&amp;data[[#This Row],[id_campaign]]</f>
        <v>C0639cam15</v>
      </c>
      <c r="I10107">
        <f>DATEDIF(data[[#This Row],[join_date]],data[[#This Row],[buy_date]],"M")</f>
        <v>5</v>
      </c>
    </row>
    <row r="10108" spans="1:9" x14ac:dyDescent="0.25">
      <c r="A10108" t="s">
        <v>2597</v>
      </c>
      <c r="B10108" t="s">
        <v>32</v>
      </c>
      <c r="C10108" s="1">
        <v>44812</v>
      </c>
      <c r="D10108" s="1">
        <v>44995</v>
      </c>
      <c r="E10108">
        <f>VLOOKUP(data[[#This Row],[id_campaign]],campaign[],4,FALSE)</f>
        <v>14</v>
      </c>
      <c r="F10108" t="str">
        <f>VLOOKUP(data[[#This Row],[id_campaign]],campaign[],2,FALSE)</f>
        <v>OwnsMotorcycle</v>
      </c>
      <c r="G10108" t="str">
        <f>VLOOKUP(data[[#This Row],[id_customer]],customer[],2,FALSE)</f>
        <v>Kareem Giblin</v>
      </c>
      <c r="H10108" t="str">
        <f>data[[#This Row],[id_customer]]&amp;data[[#This Row],[id_campaign]]</f>
        <v>C0639cam15</v>
      </c>
      <c r="I10108">
        <f>DATEDIF(data[[#This Row],[join_date]],data[[#This Row],[buy_date]],"M")</f>
        <v>6</v>
      </c>
    </row>
    <row r="10109" spans="1:9" x14ac:dyDescent="0.25">
      <c r="A10109" t="s">
        <v>2597</v>
      </c>
      <c r="B10109" t="s">
        <v>32</v>
      </c>
      <c r="C10109" s="1">
        <v>44812</v>
      </c>
      <c r="D10109" s="1">
        <v>45036</v>
      </c>
      <c r="E10109">
        <f>VLOOKUP(data[[#This Row],[id_campaign]],campaign[],4,FALSE)</f>
        <v>14</v>
      </c>
      <c r="F10109" t="str">
        <f>VLOOKUP(data[[#This Row],[id_campaign]],campaign[],2,FALSE)</f>
        <v>OwnsMotorcycle</v>
      </c>
      <c r="G10109" t="str">
        <f>VLOOKUP(data[[#This Row],[id_customer]],customer[],2,FALSE)</f>
        <v>Kareem Giblin</v>
      </c>
      <c r="H10109" t="str">
        <f>data[[#This Row],[id_customer]]&amp;data[[#This Row],[id_campaign]]</f>
        <v>C0639cam15</v>
      </c>
      <c r="I10109">
        <f>DATEDIF(data[[#This Row],[join_date]],data[[#This Row],[buy_date]],"M")</f>
        <v>7</v>
      </c>
    </row>
    <row r="10110" spans="1:9" x14ac:dyDescent="0.25">
      <c r="A10110" t="s">
        <v>2597</v>
      </c>
      <c r="B10110" t="s">
        <v>32</v>
      </c>
      <c r="C10110" s="1">
        <v>44812</v>
      </c>
      <c r="D10110" s="1">
        <v>45067</v>
      </c>
      <c r="E10110">
        <f>VLOOKUP(data[[#This Row],[id_campaign]],campaign[],4,FALSE)</f>
        <v>14</v>
      </c>
      <c r="F10110" t="str">
        <f>VLOOKUP(data[[#This Row],[id_campaign]],campaign[],2,FALSE)</f>
        <v>OwnsMotorcycle</v>
      </c>
      <c r="G10110" t="str">
        <f>VLOOKUP(data[[#This Row],[id_customer]],customer[],2,FALSE)</f>
        <v>Kareem Giblin</v>
      </c>
      <c r="H10110" t="str">
        <f>data[[#This Row],[id_customer]]&amp;data[[#This Row],[id_campaign]]</f>
        <v>C0639cam15</v>
      </c>
      <c r="I10110">
        <f>DATEDIF(data[[#This Row],[join_date]],data[[#This Row],[buy_date]],"M")</f>
        <v>8</v>
      </c>
    </row>
    <row r="10111" spans="1:9" x14ac:dyDescent="0.25">
      <c r="A10111" t="s">
        <v>2601</v>
      </c>
      <c r="B10111" t="s">
        <v>4</v>
      </c>
      <c r="C10111" s="1">
        <v>44730</v>
      </c>
      <c r="D10111" s="1">
        <v>44730</v>
      </c>
      <c r="E10111">
        <f>VLOOKUP(data[[#This Row],[id_campaign]],campaign[],4,FALSE)</f>
        <v>10</v>
      </c>
      <c r="F10111" t="str">
        <f>VLOOKUP(data[[#This Row],[id_campaign]],campaign[],2,FALSE)</f>
        <v>ChildrenInHH</v>
      </c>
      <c r="G10111" t="str">
        <f>VLOOKUP(data[[#This Row],[id_customer]],customer[],2,FALSE)</f>
        <v>Diann Truter</v>
      </c>
      <c r="H10111" t="str">
        <f>data[[#This Row],[id_customer]]&amp;data[[#This Row],[id_campaign]]</f>
        <v>C0640cam01</v>
      </c>
      <c r="I10111">
        <f>DATEDIF(data[[#This Row],[join_date]],data[[#This Row],[buy_date]],"M")</f>
        <v>0</v>
      </c>
    </row>
    <row r="10112" spans="1:9" x14ac:dyDescent="0.25">
      <c r="A10112" t="s">
        <v>2601</v>
      </c>
      <c r="B10112" t="s">
        <v>4</v>
      </c>
      <c r="C10112" s="1">
        <v>44730</v>
      </c>
      <c r="D10112" s="1">
        <v>44773</v>
      </c>
      <c r="E10112">
        <f>VLOOKUP(data[[#This Row],[id_campaign]],campaign[],4,FALSE)</f>
        <v>10</v>
      </c>
      <c r="F10112" t="str">
        <f>VLOOKUP(data[[#This Row],[id_campaign]],campaign[],2,FALSE)</f>
        <v>ChildrenInHH</v>
      </c>
      <c r="G10112" t="str">
        <f>VLOOKUP(data[[#This Row],[id_customer]],customer[],2,FALSE)</f>
        <v>Diann Truter</v>
      </c>
      <c r="H10112" t="str">
        <f>data[[#This Row],[id_customer]]&amp;data[[#This Row],[id_campaign]]</f>
        <v>C0640cam01</v>
      </c>
      <c r="I10112">
        <f>DATEDIF(data[[#This Row],[join_date]],data[[#This Row],[buy_date]],"M")</f>
        <v>1</v>
      </c>
    </row>
    <row r="10113" spans="1:9" x14ac:dyDescent="0.25">
      <c r="A10113" t="s">
        <v>2601</v>
      </c>
      <c r="B10113" t="s">
        <v>4</v>
      </c>
      <c r="C10113" s="1">
        <v>44730</v>
      </c>
      <c r="D10113" s="1">
        <v>44803</v>
      </c>
      <c r="E10113">
        <f>VLOOKUP(data[[#This Row],[id_campaign]],campaign[],4,FALSE)</f>
        <v>10</v>
      </c>
      <c r="F10113" t="str">
        <f>VLOOKUP(data[[#This Row],[id_campaign]],campaign[],2,FALSE)</f>
        <v>ChildrenInHH</v>
      </c>
      <c r="G10113" t="str">
        <f>VLOOKUP(data[[#This Row],[id_customer]],customer[],2,FALSE)</f>
        <v>Diann Truter</v>
      </c>
      <c r="H10113" t="str">
        <f>data[[#This Row],[id_customer]]&amp;data[[#This Row],[id_campaign]]</f>
        <v>C0640cam01</v>
      </c>
      <c r="I10113">
        <f>DATEDIF(data[[#This Row],[join_date]],data[[#This Row],[buy_date]],"M")</f>
        <v>2</v>
      </c>
    </row>
    <row r="10114" spans="1:9" x14ac:dyDescent="0.25">
      <c r="A10114" t="s">
        <v>2601</v>
      </c>
      <c r="B10114" t="s">
        <v>4</v>
      </c>
      <c r="C10114" s="1">
        <v>44730</v>
      </c>
      <c r="D10114" s="1">
        <v>44859</v>
      </c>
      <c r="E10114">
        <f>VLOOKUP(data[[#This Row],[id_campaign]],campaign[],4,FALSE)</f>
        <v>10</v>
      </c>
      <c r="F10114" t="str">
        <f>VLOOKUP(data[[#This Row],[id_campaign]],campaign[],2,FALSE)</f>
        <v>ChildrenInHH</v>
      </c>
      <c r="G10114" t="str">
        <f>VLOOKUP(data[[#This Row],[id_customer]],customer[],2,FALSE)</f>
        <v>Diann Truter</v>
      </c>
      <c r="H10114" t="str">
        <f>data[[#This Row],[id_customer]]&amp;data[[#This Row],[id_campaign]]</f>
        <v>C0640cam01</v>
      </c>
      <c r="I10114">
        <f>DATEDIF(data[[#This Row],[join_date]],data[[#This Row],[buy_date]],"M")</f>
        <v>4</v>
      </c>
    </row>
    <row r="10115" spans="1:9" x14ac:dyDescent="0.25">
      <c r="A10115" t="s">
        <v>2601</v>
      </c>
      <c r="B10115" t="s">
        <v>4</v>
      </c>
      <c r="C10115" s="1">
        <v>44730</v>
      </c>
      <c r="D10115" s="1">
        <v>44889</v>
      </c>
      <c r="E10115">
        <f>VLOOKUP(data[[#This Row],[id_campaign]],campaign[],4,FALSE)</f>
        <v>10</v>
      </c>
      <c r="F10115" t="str">
        <f>VLOOKUP(data[[#This Row],[id_campaign]],campaign[],2,FALSE)</f>
        <v>ChildrenInHH</v>
      </c>
      <c r="G10115" t="str">
        <f>VLOOKUP(data[[#This Row],[id_customer]],customer[],2,FALSE)</f>
        <v>Diann Truter</v>
      </c>
      <c r="H10115" t="str">
        <f>data[[#This Row],[id_customer]]&amp;data[[#This Row],[id_campaign]]</f>
        <v>C0640cam01</v>
      </c>
      <c r="I10115">
        <f>DATEDIF(data[[#This Row],[join_date]],data[[#This Row],[buy_date]],"M")</f>
        <v>5</v>
      </c>
    </row>
    <row r="10116" spans="1:9" x14ac:dyDescent="0.25">
      <c r="A10116" t="s">
        <v>2601</v>
      </c>
      <c r="B10116" t="s">
        <v>4</v>
      </c>
      <c r="C10116" s="1">
        <v>44730</v>
      </c>
      <c r="D10116" s="1">
        <v>44945</v>
      </c>
      <c r="E10116">
        <f>VLOOKUP(data[[#This Row],[id_campaign]],campaign[],4,FALSE)</f>
        <v>10</v>
      </c>
      <c r="F10116" t="str">
        <f>VLOOKUP(data[[#This Row],[id_campaign]],campaign[],2,FALSE)</f>
        <v>ChildrenInHH</v>
      </c>
      <c r="G10116" t="str">
        <f>VLOOKUP(data[[#This Row],[id_customer]],customer[],2,FALSE)</f>
        <v>Diann Truter</v>
      </c>
      <c r="H10116" t="str">
        <f>data[[#This Row],[id_customer]]&amp;data[[#This Row],[id_campaign]]</f>
        <v>C0640cam01</v>
      </c>
      <c r="I10116">
        <f>DATEDIF(data[[#This Row],[join_date]],data[[#This Row],[buy_date]],"M")</f>
        <v>7</v>
      </c>
    </row>
    <row r="10117" spans="1:9" x14ac:dyDescent="0.25">
      <c r="A10117" t="s">
        <v>2601</v>
      </c>
      <c r="B10117" t="s">
        <v>4</v>
      </c>
      <c r="C10117" s="1">
        <v>44730</v>
      </c>
      <c r="D10117" s="1">
        <v>44980</v>
      </c>
      <c r="E10117">
        <f>VLOOKUP(data[[#This Row],[id_campaign]],campaign[],4,FALSE)</f>
        <v>10</v>
      </c>
      <c r="F10117" t="str">
        <f>VLOOKUP(data[[#This Row],[id_campaign]],campaign[],2,FALSE)</f>
        <v>ChildrenInHH</v>
      </c>
      <c r="G10117" t="str">
        <f>VLOOKUP(data[[#This Row],[id_customer]],customer[],2,FALSE)</f>
        <v>Diann Truter</v>
      </c>
      <c r="H10117" t="str">
        <f>data[[#This Row],[id_customer]]&amp;data[[#This Row],[id_campaign]]</f>
        <v>C0640cam01</v>
      </c>
      <c r="I10117">
        <f>DATEDIF(data[[#This Row],[join_date]],data[[#This Row],[buy_date]],"M")</f>
        <v>8</v>
      </c>
    </row>
    <row r="10118" spans="1:9" x14ac:dyDescent="0.25">
      <c r="A10118" t="s">
        <v>2601</v>
      </c>
      <c r="B10118" t="s">
        <v>4</v>
      </c>
      <c r="C10118" s="1">
        <v>44730</v>
      </c>
      <c r="D10118" s="1">
        <v>45010</v>
      </c>
      <c r="E10118">
        <f>VLOOKUP(data[[#This Row],[id_campaign]],campaign[],4,FALSE)</f>
        <v>10</v>
      </c>
      <c r="F10118" t="str">
        <f>VLOOKUP(data[[#This Row],[id_campaign]],campaign[],2,FALSE)</f>
        <v>ChildrenInHH</v>
      </c>
      <c r="G10118" t="str">
        <f>VLOOKUP(data[[#This Row],[id_customer]],customer[],2,FALSE)</f>
        <v>Diann Truter</v>
      </c>
      <c r="H10118" t="str">
        <f>data[[#This Row],[id_customer]]&amp;data[[#This Row],[id_campaign]]</f>
        <v>C0640cam01</v>
      </c>
      <c r="I10118">
        <f>DATEDIF(data[[#This Row],[join_date]],data[[#This Row],[buy_date]],"M")</f>
        <v>9</v>
      </c>
    </row>
    <row r="10119" spans="1:9" x14ac:dyDescent="0.25">
      <c r="A10119" t="s">
        <v>2601</v>
      </c>
      <c r="B10119" t="s">
        <v>4</v>
      </c>
      <c r="C10119" s="1">
        <v>44730</v>
      </c>
      <c r="D10119" s="1">
        <v>45037</v>
      </c>
      <c r="E10119">
        <f>VLOOKUP(data[[#This Row],[id_campaign]],campaign[],4,FALSE)</f>
        <v>10</v>
      </c>
      <c r="F10119" t="str">
        <f>VLOOKUP(data[[#This Row],[id_campaign]],campaign[],2,FALSE)</f>
        <v>ChildrenInHH</v>
      </c>
      <c r="G10119" t="str">
        <f>VLOOKUP(data[[#This Row],[id_customer]],customer[],2,FALSE)</f>
        <v>Diann Truter</v>
      </c>
      <c r="H10119" t="str">
        <f>data[[#This Row],[id_customer]]&amp;data[[#This Row],[id_campaign]]</f>
        <v>C0640cam01</v>
      </c>
      <c r="I10119">
        <f>DATEDIF(data[[#This Row],[join_date]],data[[#This Row],[buy_date]],"M")</f>
        <v>10</v>
      </c>
    </row>
    <row r="10120" spans="1:9" x14ac:dyDescent="0.25">
      <c r="A10120" t="s">
        <v>2601</v>
      </c>
      <c r="B10120" t="s">
        <v>4</v>
      </c>
      <c r="C10120" s="1">
        <v>44730</v>
      </c>
      <c r="D10120" s="1">
        <v>45074</v>
      </c>
      <c r="E10120">
        <f>VLOOKUP(data[[#This Row],[id_campaign]],campaign[],4,FALSE)</f>
        <v>10</v>
      </c>
      <c r="F10120" t="str">
        <f>VLOOKUP(data[[#This Row],[id_campaign]],campaign[],2,FALSE)</f>
        <v>ChildrenInHH</v>
      </c>
      <c r="G10120" t="str">
        <f>VLOOKUP(data[[#This Row],[id_customer]],customer[],2,FALSE)</f>
        <v>Diann Truter</v>
      </c>
      <c r="H10120" t="str">
        <f>data[[#This Row],[id_customer]]&amp;data[[#This Row],[id_campaign]]</f>
        <v>C0640cam01</v>
      </c>
      <c r="I10120">
        <f>DATEDIF(data[[#This Row],[join_date]],data[[#This Row],[buy_date]],"M")</f>
        <v>11</v>
      </c>
    </row>
    <row r="10121" spans="1:9" x14ac:dyDescent="0.25">
      <c r="A10121" t="s">
        <v>2601</v>
      </c>
      <c r="B10121" t="s">
        <v>28</v>
      </c>
      <c r="C10121" s="1">
        <v>44836</v>
      </c>
      <c r="D10121" s="1">
        <v>44836</v>
      </c>
      <c r="E10121">
        <f>VLOOKUP(data[[#This Row],[id_campaign]],campaign[],4,FALSE)</f>
        <v>25</v>
      </c>
      <c r="F10121" t="str">
        <f>VLOOKUP(data[[#This Row],[id_campaign]],campaign[],2,FALSE)</f>
        <v>NewCellphoneUser</v>
      </c>
      <c r="G10121" t="str">
        <f>VLOOKUP(data[[#This Row],[id_customer]],customer[],2,FALSE)</f>
        <v>Diann Truter</v>
      </c>
      <c r="H10121" t="str">
        <f>data[[#This Row],[id_customer]]&amp;data[[#This Row],[id_campaign]]</f>
        <v>C0640cam13</v>
      </c>
      <c r="I10121">
        <f>DATEDIF(data[[#This Row],[join_date]],data[[#This Row],[buy_date]],"M")</f>
        <v>0</v>
      </c>
    </row>
    <row r="10122" spans="1:9" x14ac:dyDescent="0.25">
      <c r="A10122" t="s">
        <v>2601</v>
      </c>
      <c r="B10122" t="s">
        <v>28</v>
      </c>
      <c r="C10122" s="1">
        <v>44836</v>
      </c>
      <c r="D10122" s="1">
        <v>44872</v>
      </c>
      <c r="E10122">
        <f>VLOOKUP(data[[#This Row],[id_campaign]],campaign[],4,FALSE)</f>
        <v>25</v>
      </c>
      <c r="F10122" t="str">
        <f>VLOOKUP(data[[#This Row],[id_campaign]],campaign[],2,FALSE)</f>
        <v>NewCellphoneUser</v>
      </c>
      <c r="G10122" t="str">
        <f>VLOOKUP(data[[#This Row],[id_customer]],customer[],2,FALSE)</f>
        <v>Diann Truter</v>
      </c>
      <c r="H10122" t="str">
        <f>data[[#This Row],[id_customer]]&amp;data[[#This Row],[id_campaign]]</f>
        <v>C0640cam13</v>
      </c>
      <c r="I10122">
        <f>DATEDIF(data[[#This Row],[join_date]],data[[#This Row],[buy_date]],"M")</f>
        <v>1</v>
      </c>
    </row>
    <row r="10123" spans="1:9" x14ac:dyDescent="0.25">
      <c r="A10123" t="s">
        <v>2601</v>
      </c>
      <c r="B10123" t="s">
        <v>28</v>
      </c>
      <c r="C10123" s="1">
        <v>44836</v>
      </c>
      <c r="D10123" s="1">
        <v>44907</v>
      </c>
      <c r="E10123">
        <f>VLOOKUP(data[[#This Row],[id_campaign]],campaign[],4,FALSE)</f>
        <v>25</v>
      </c>
      <c r="F10123" t="str">
        <f>VLOOKUP(data[[#This Row],[id_campaign]],campaign[],2,FALSE)</f>
        <v>NewCellphoneUser</v>
      </c>
      <c r="G10123" t="str">
        <f>VLOOKUP(data[[#This Row],[id_customer]],customer[],2,FALSE)</f>
        <v>Diann Truter</v>
      </c>
      <c r="H10123" t="str">
        <f>data[[#This Row],[id_customer]]&amp;data[[#This Row],[id_campaign]]</f>
        <v>C0640cam13</v>
      </c>
      <c r="I10123">
        <f>DATEDIF(data[[#This Row],[join_date]],data[[#This Row],[buy_date]],"M")</f>
        <v>2</v>
      </c>
    </row>
    <row r="10124" spans="1:9" x14ac:dyDescent="0.25">
      <c r="A10124" t="s">
        <v>2601</v>
      </c>
      <c r="B10124" t="s">
        <v>28</v>
      </c>
      <c r="C10124" s="1">
        <v>44836</v>
      </c>
      <c r="D10124" s="1">
        <v>44941</v>
      </c>
      <c r="E10124">
        <f>VLOOKUP(data[[#This Row],[id_campaign]],campaign[],4,FALSE)</f>
        <v>25</v>
      </c>
      <c r="F10124" t="str">
        <f>VLOOKUP(data[[#This Row],[id_campaign]],campaign[],2,FALSE)</f>
        <v>NewCellphoneUser</v>
      </c>
      <c r="G10124" t="str">
        <f>VLOOKUP(data[[#This Row],[id_customer]],customer[],2,FALSE)</f>
        <v>Diann Truter</v>
      </c>
      <c r="H10124" t="str">
        <f>data[[#This Row],[id_customer]]&amp;data[[#This Row],[id_campaign]]</f>
        <v>C0640cam13</v>
      </c>
      <c r="I10124">
        <f>DATEDIF(data[[#This Row],[join_date]],data[[#This Row],[buy_date]],"M")</f>
        <v>3</v>
      </c>
    </row>
    <row r="10125" spans="1:9" x14ac:dyDescent="0.25">
      <c r="A10125" t="s">
        <v>2601</v>
      </c>
      <c r="B10125" t="s">
        <v>28</v>
      </c>
      <c r="C10125" s="1">
        <v>44836</v>
      </c>
      <c r="D10125" s="1">
        <v>44960</v>
      </c>
      <c r="E10125">
        <f>VLOOKUP(data[[#This Row],[id_campaign]],campaign[],4,FALSE)</f>
        <v>25</v>
      </c>
      <c r="F10125" t="str">
        <f>VLOOKUP(data[[#This Row],[id_campaign]],campaign[],2,FALSE)</f>
        <v>NewCellphoneUser</v>
      </c>
      <c r="G10125" t="str">
        <f>VLOOKUP(data[[#This Row],[id_customer]],customer[],2,FALSE)</f>
        <v>Diann Truter</v>
      </c>
      <c r="H10125" t="str">
        <f>data[[#This Row],[id_customer]]&amp;data[[#This Row],[id_campaign]]</f>
        <v>C0640cam13</v>
      </c>
      <c r="I10125">
        <f>DATEDIF(data[[#This Row],[join_date]],data[[#This Row],[buy_date]],"M")</f>
        <v>4</v>
      </c>
    </row>
    <row r="10126" spans="1:9" x14ac:dyDescent="0.25">
      <c r="A10126" t="s">
        <v>2601</v>
      </c>
      <c r="B10126" t="s">
        <v>28</v>
      </c>
      <c r="C10126" s="1">
        <v>44836</v>
      </c>
      <c r="D10126" s="1">
        <v>45002</v>
      </c>
      <c r="E10126">
        <f>VLOOKUP(data[[#This Row],[id_campaign]],campaign[],4,FALSE)</f>
        <v>25</v>
      </c>
      <c r="F10126" t="str">
        <f>VLOOKUP(data[[#This Row],[id_campaign]],campaign[],2,FALSE)</f>
        <v>NewCellphoneUser</v>
      </c>
      <c r="G10126" t="str">
        <f>VLOOKUP(data[[#This Row],[id_customer]],customer[],2,FALSE)</f>
        <v>Diann Truter</v>
      </c>
      <c r="H10126" t="str">
        <f>data[[#This Row],[id_customer]]&amp;data[[#This Row],[id_campaign]]</f>
        <v>C0640cam13</v>
      </c>
      <c r="I10126">
        <f>DATEDIF(data[[#This Row],[join_date]],data[[#This Row],[buy_date]],"M")</f>
        <v>5</v>
      </c>
    </row>
    <row r="10127" spans="1:9" x14ac:dyDescent="0.25">
      <c r="A10127" t="s">
        <v>2601</v>
      </c>
      <c r="B10127" t="s">
        <v>28</v>
      </c>
      <c r="C10127" s="1">
        <v>44836</v>
      </c>
      <c r="D10127" s="1">
        <v>45023</v>
      </c>
      <c r="E10127">
        <f>VLOOKUP(data[[#This Row],[id_campaign]],campaign[],4,FALSE)</f>
        <v>25</v>
      </c>
      <c r="F10127" t="str">
        <f>VLOOKUP(data[[#This Row],[id_campaign]],campaign[],2,FALSE)</f>
        <v>NewCellphoneUser</v>
      </c>
      <c r="G10127" t="str">
        <f>VLOOKUP(data[[#This Row],[id_customer]],customer[],2,FALSE)</f>
        <v>Diann Truter</v>
      </c>
      <c r="H10127" t="str">
        <f>data[[#This Row],[id_customer]]&amp;data[[#This Row],[id_campaign]]</f>
        <v>C0640cam13</v>
      </c>
      <c r="I10127">
        <f>DATEDIF(data[[#This Row],[join_date]],data[[#This Row],[buy_date]],"M")</f>
        <v>6</v>
      </c>
    </row>
    <row r="10128" spans="1:9" x14ac:dyDescent="0.25">
      <c r="A10128" t="s">
        <v>2601</v>
      </c>
      <c r="B10128" t="s">
        <v>28</v>
      </c>
      <c r="C10128" s="1">
        <v>44836</v>
      </c>
      <c r="D10128" s="1">
        <v>45061</v>
      </c>
      <c r="E10128">
        <f>VLOOKUP(data[[#This Row],[id_campaign]],campaign[],4,FALSE)</f>
        <v>25</v>
      </c>
      <c r="F10128" t="str">
        <f>VLOOKUP(data[[#This Row],[id_campaign]],campaign[],2,FALSE)</f>
        <v>NewCellphoneUser</v>
      </c>
      <c r="G10128" t="str">
        <f>VLOOKUP(data[[#This Row],[id_customer]],customer[],2,FALSE)</f>
        <v>Diann Truter</v>
      </c>
      <c r="H10128" t="str">
        <f>data[[#This Row],[id_customer]]&amp;data[[#This Row],[id_campaign]]</f>
        <v>C0640cam13</v>
      </c>
      <c r="I10128">
        <f>DATEDIF(data[[#This Row],[join_date]],data[[#This Row],[buy_date]],"M")</f>
        <v>7</v>
      </c>
    </row>
    <row r="10129" spans="1:9" x14ac:dyDescent="0.25">
      <c r="A10129" t="s">
        <v>2605</v>
      </c>
      <c r="B10129" t="s">
        <v>32</v>
      </c>
      <c r="C10129" s="1">
        <v>44626</v>
      </c>
      <c r="D10129" s="1">
        <v>44626</v>
      </c>
      <c r="E10129">
        <f>VLOOKUP(data[[#This Row],[id_campaign]],campaign[],4,FALSE)</f>
        <v>14</v>
      </c>
      <c r="F10129" t="str">
        <f>VLOOKUP(data[[#This Row],[id_campaign]],campaign[],2,FALSE)</f>
        <v>OwnsMotorcycle</v>
      </c>
      <c r="G10129" t="str">
        <f>VLOOKUP(data[[#This Row],[id_customer]],customer[],2,FALSE)</f>
        <v>Tammi Wibberley</v>
      </c>
      <c r="H10129" t="str">
        <f>data[[#This Row],[id_customer]]&amp;data[[#This Row],[id_campaign]]</f>
        <v>C0641cam15</v>
      </c>
      <c r="I10129">
        <f>DATEDIF(data[[#This Row],[join_date]],data[[#This Row],[buy_date]],"M")</f>
        <v>0</v>
      </c>
    </row>
    <row r="10130" spans="1:9" x14ac:dyDescent="0.25">
      <c r="A10130" t="s">
        <v>2605</v>
      </c>
      <c r="B10130" t="s">
        <v>32</v>
      </c>
      <c r="C10130" s="1">
        <v>44626</v>
      </c>
      <c r="D10130" s="1">
        <v>44688</v>
      </c>
      <c r="E10130">
        <f>VLOOKUP(data[[#This Row],[id_campaign]],campaign[],4,FALSE)</f>
        <v>14</v>
      </c>
      <c r="F10130" t="str">
        <f>VLOOKUP(data[[#This Row],[id_campaign]],campaign[],2,FALSE)</f>
        <v>OwnsMotorcycle</v>
      </c>
      <c r="G10130" t="str">
        <f>VLOOKUP(data[[#This Row],[id_customer]],customer[],2,FALSE)</f>
        <v>Tammi Wibberley</v>
      </c>
      <c r="H10130" t="str">
        <f>data[[#This Row],[id_customer]]&amp;data[[#This Row],[id_campaign]]</f>
        <v>C0641cam15</v>
      </c>
      <c r="I10130">
        <f>DATEDIF(data[[#This Row],[join_date]],data[[#This Row],[buy_date]],"M")</f>
        <v>2</v>
      </c>
    </row>
    <row r="10131" spans="1:9" x14ac:dyDescent="0.25">
      <c r="A10131" t="s">
        <v>2605</v>
      </c>
      <c r="B10131" t="s">
        <v>32</v>
      </c>
      <c r="C10131" s="1">
        <v>44626</v>
      </c>
      <c r="D10131" s="1">
        <v>44751</v>
      </c>
      <c r="E10131">
        <f>VLOOKUP(data[[#This Row],[id_campaign]],campaign[],4,FALSE)</f>
        <v>14</v>
      </c>
      <c r="F10131" t="str">
        <f>VLOOKUP(data[[#This Row],[id_campaign]],campaign[],2,FALSE)</f>
        <v>OwnsMotorcycle</v>
      </c>
      <c r="G10131" t="str">
        <f>VLOOKUP(data[[#This Row],[id_customer]],customer[],2,FALSE)</f>
        <v>Tammi Wibberley</v>
      </c>
      <c r="H10131" t="str">
        <f>data[[#This Row],[id_customer]]&amp;data[[#This Row],[id_campaign]]</f>
        <v>C0641cam15</v>
      </c>
      <c r="I10131">
        <f>DATEDIF(data[[#This Row],[join_date]],data[[#This Row],[buy_date]],"M")</f>
        <v>4</v>
      </c>
    </row>
    <row r="10132" spans="1:9" x14ac:dyDescent="0.25">
      <c r="A10132" t="s">
        <v>2605</v>
      </c>
      <c r="B10132" t="s">
        <v>32</v>
      </c>
      <c r="C10132" s="1">
        <v>44626</v>
      </c>
      <c r="D10132" s="1">
        <v>44845</v>
      </c>
      <c r="E10132">
        <f>VLOOKUP(data[[#This Row],[id_campaign]],campaign[],4,FALSE)</f>
        <v>14</v>
      </c>
      <c r="F10132" t="str">
        <f>VLOOKUP(data[[#This Row],[id_campaign]],campaign[],2,FALSE)</f>
        <v>OwnsMotorcycle</v>
      </c>
      <c r="G10132" t="str">
        <f>VLOOKUP(data[[#This Row],[id_customer]],customer[],2,FALSE)</f>
        <v>Tammi Wibberley</v>
      </c>
      <c r="H10132" t="str">
        <f>data[[#This Row],[id_customer]]&amp;data[[#This Row],[id_campaign]]</f>
        <v>C0641cam15</v>
      </c>
      <c r="I10132">
        <f>DATEDIF(data[[#This Row],[join_date]],data[[#This Row],[buy_date]],"M")</f>
        <v>7</v>
      </c>
    </row>
    <row r="10133" spans="1:9" x14ac:dyDescent="0.25">
      <c r="A10133" t="s">
        <v>2605</v>
      </c>
      <c r="B10133" t="s">
        <v>32</v>
      </c>
      <c r="C10133" s="1">
        <v>44626</v>
      </c>
      <c r="D10133" s="1">
        <v>44913</v>
      </c>
      <c r="E10133">
        <f>VLOOKUP(data[[#This Row],[id_campaign]],campaign[],4,FALSE)</f>
        <v>14</v>
      </c>
      <c r="F10133" t="str">
        <f>VLOOKUP(data[[#This Row],[id_campaign]],campaign[],2,FALSE)</f>
        <v>OwnsMotorcycle</v>
      </c>
      <c r="G10133" t="str">
        <f>VLOOKUP(data[[#This Row],[id_customer]],customer[],2,FALSE)</f>
        <v>Tammi Wibberley</v>
      </c>
      <c r="H10133" t="str">
        <f>data[[#This Row],[id_customer]]&amp;data[[#This Row],[id_campaign]]</f>
        <v>C0641cam15</v>
      </c>
      <c r="I10133">
        <f>DATEDIF(data[[#This Row],[join_date]],data[[#This Row],[buy_date]],"M")</f>
        <v>9</v>
      </c>
    </row>
    <row r="10134" spans="1:9" x14ac:dyDescent="0.25">
      <c r="A10134" t="s">
        <v>2605</v>
      </c>
      <c r="B10134" t="s">
        <v>32</v>
      </c>
      <c r="C10134" s="1">
        <v>44626</v>
      </c>
      <c r="D10134" s="1">
        <v>44978</v>
      </c>
      <c r="E10134">
        <f>VLOOKUP(data[[#This Row],[id_campaign]],campaign[],4,FALSE)</f>
        <v>14</v>
      </c>
      <c r="F10134" t="str">
        <f>VLOOKUP(data[[#This Row],[id_campaign]],campaign[],2,FALSE)</f>
        <v>OwnsMotorcycle</v>
      </c>
      <c r="G10134" t="str">
        <f>VLOOKUP(data[[#This Row],[id_customer]],customer[],2,FALSE)</f>
        <v>Tammi Wibberley</v>
      </c>
      <c r="H10134" t="str">
        <f>data[[#This Row],[id_customer]]&amp;data[[#This Row],[id_campaign]]</f>
        <v>C0641cam15</v>
      </c>
      <c r="I10134">
        <f>DATEDIF(data[[#This Row],[join_date]],data[[#This Row],[buy_date]],"M")</f>
        <v>11</v>
      </c>
    </row>
    <row r="10135" spans="1:9" x14ac:dyDescent="0.25">
      <c r="A10135" t="s">
        <v>2605</v>
      </c>
      <c r="B10135" t="s">
        <v>32</v>
      </c>
      <c r="C10135" s="1">
        <v>44626</v>
      </c>
      <c r="D10135" s="1">
        <v>45026</v>
      </c>
      <c r="E10135">
        <f>VLOOKUP(data[[#This Row],[id_campaign]],campaign[],4,FALSE)</f>
        <v>14</v>
      </c>
      <c r="F10135" t="str">
        <f>VLOOKUP(data[[#This Row],[id_campaign]],campaign[],2,FALSE)</f>
        <v>OwnsMotorcycle</v>
      </c>
      <c r="G10135" t="str">
        <f>VLOOKUP(data[[#This Row],[id_customer]],customer[],2,FALSE)</f>
        <v>Tammi Wibberley</v>
      </c>
      <c r="H10135" t="str">
        <f>data[[#This Row],[id_customer]]&amp;data[[#This Row],[id_campaign]]</f>
        <v>C0641cam15</v>
      </c>
      <c r="I10135">
        <f>DATEDIF(data[[#This Row],[join_date]],data[[#This Row],[buy_date]],"M")</f>
        <v>13</v>
      </c>
    </row>
    <row r="10136" spans="1:9" x14ac:dyDescent="0.25">
      <c r="A10136" t="s">
        <v>2605</v>
      </c>
      <c r="B10136" t="s">
        <v>32</v>
      </c>
      <c r="C10136" s="1">
        <v>44626</v>
      </c>
      <c r="D10136" s="1">
        <v>45056</v>
      </c>
      <c r="E10136">
        <f>VLOOKUP(data[[#This Row],[id_campaign]],campaign[],4,FALSE)</f>
        <v>14</v>
      </c>
      <c r="F10136" t="str">
        <f>VLOOKUP(data[[#This Row],[id_campaign]],campaign[],2,FALSE)</f>
        <v>OwnsMotorcycle</v>
      </c>
      <c r="G10136" t="str">
        <f>VLOOKUP(data[[#This Row],[id_customer]],customer[],2,FALSE)</f>
        <v>Tammi Wibberley</v>
      </c>
      <c r="H10136" t="str">
        <f>data[[#This Row],[id_customer]]&amp;data[[#This Row],[id_campaign]]</f>
        <v>C0641cam15</v>
      </c>
      <c r="I10136">
        <f>DATEDIF(data[[#This Row],[join_date]],data[[#This Row],[buy_date]],"M")</f>
        <v>14</v>
      </c>
    </row>
    <row r="10137" spans="1:9" x14ac:dyDescent="0.25">
      <c r="A10137" t="s">
        <v>2605</v>
      </c>
      <c r="B10137" t="s">
        <v>4</v>
      </c>
      <c r="C10137" s="1">
        <v>44996</v>
      </c>
      <c r="D10137" s="1">
        <v>44996</v>
      </c>
      <c r="E10137">
        <f>VLOOKUP(data[[#This Row],[id_campaign]],campaign[],4,FALSE)</f>
        <v>10</v>
      </c>
      <c r="F10137" t="str">
        <f>VLOOKUP(data[[#This Row],[id_campaign]],campaign[],2,FALSE)</f>
        <v>ChildrenInHH</v>
      </c>
      <c r="G10137" t="str">
        <f>VLOOKUP(data[[#This Row],[id_customer]],customer[],2,FALSE)</f>
        <v>Tammi Wibberley</v>
      </c>
      <c r="H10137" t="str">
        <f>data[[#This Row],[id_customer]]&amp;data[[#This Row],[id_campaign]]</f>
        <v>C0641cam01</v>
      </c>
      <c r="I10137">
        <f>DATEDIF(data[[#This Row],[join_date]],data[[#This Row],[buy_date]],"M")</f>
        <v>0</v>
      </c>
    </row>
    <row r="10138" spans="1:9" x14ac:dyDescent="0.25">
      <c r="A10138" t="s">
        <v>2605</v>
      </c>
      <c r="B10138" t="s">
        <v>4</v>
      </c>
      <c r="C10138" s="1">
        <v>44996</v>
      </c>
      <c r="D10138" s="1">
        <v>45028</v>
      </c>
      <c r="E10138">
        <f>VLOOKUP(data[[#This Row],[id_campaign]],campaign[],4,FALSE)</f>
        <v>10</v>
      </c>
      <c r="F10138" t="str">
        <f>VLOOKUP(data[[#This Row],[id_campaign]],campaign[],2,FALSE)</f>
        <v>ChildrenInHH</v>
      </c>
      <c r="G10138" t="str">
        <f>VLOOKUP(data[[#This Row],[id_customer]],customer[],2,FALSE)</f>
        <v>Tammi Wibberley</v>
      </c>
      <c r="H10138" t="str">
        <f>data[[#This Row],[id_customer]]&amp;data[[#This Row],[id_campaign]]</f>
        <v>C0641cam01</v>
      </c>
      <c r="I10138">
        <f>DATEDIF(data[[#This Row],[join_date]],data[[#This Row],[buy_date]],"M")</f>
        <v>1</v>
      </c>
    </row>
    <row r="10139" spans="1:9" x14ac:dyDescent="0.25">
      <c r="A10139" t="s">
        <v>2605</v>
      </c>
      <c r="B10139" t="s">
        <v>4</v>
      </c>
      <c r="C10139" s="1">
        <v>44996</v>
      </c>
      <c r="D10139" s="1">
        <v>45072</v>
      </c>
      <c r="E10139">
        <f>VLOOKUP(data[[#This Row],[id_campaign]],campaign[],4,FALSE)</f>
        <v>10</v>
      </c>
      <c r="F10139" t="str">
        <f>VLOOKUP(data[[#This Row],[id_campaign]],campaign[],2,FALSE)</f>
        <v>ChildrenInHH</v>
      </c>
      <c r="G10139" t="str">
        <f>VLOOKUP(data[[#This Row],[id_customer]],customer[],2,FALSE)</f>
        <v>Tammi Wibberley</v>
      </c>
      <c r="H10139" t="str">
        <f>data[[#This Row],[id_customer]]&amp;data[[#This Row],[id_campaign]]</f>
        <v>C0641cam01</v>
      </c>
      <c r="I10139">
        <f>DATEDIF(data[[#This Row],[join_date]],data[[#This Row],[buy_date]],"M")</f>
        <v>2</v>
      </c>
    </row>
    <row r="10140" spans="1:9" x14ac:dyDescent="0.25">
      <c r="A10140" t="s">
        <v>2609</v>
      </c>
      <c r="B10140" t="s">
        <v>36</v>
      </c>
      <c r="C10140" s="1">
        <v>44873</v>
      </c>
      <c r="D10140" s="1">
        <v>44873</v>
      </c>
      <c r="E10140">
        <f>VLOOKUP(data[[#This Row],[id_campaign]],campaign[],4,FALSE)</f>
        <v>29</v>
      </c>
      <c r="F10140" t="str">
        <f>VLOOKUP(data[[#This Row],[id_campaign]],campaign[],2,FALSE)</f>
        <v>MaritalStatus</v>
      </c>
      <c r="G10140" t="str">
        <f>VLOOKUP(data[[#This Row],[id_customer]],customer[],2,FALSE)</f>
        <v>Pamelina Harbottle</v>
      </c>
      <c r="H10140" t="str">
        <f>data[[#This Row],[id_customer]]&amp;data[[#This Row],[id_campaign]]</f>
        <v>C0642cam17</v>
      </c>
      <c r="I10140">
        <f>DATEDIF(data[[#This Row],[join_date]],data[[#This Row],[buy_date]],"M")</f>
        <v>0</v>
      </c>
    </row>
    <row r="10141" spans="1:9" x14ac:dyDescent="0.25">
      <c r="A10141" t="s">
        <v>2609</v>
      </c>
      <c r="B10141" t="s">
        <v>36</v>
      </c>
      <c r="C10141" s="1">
        <v>44873</v>
      </c>
      <c r="D10141" s="1">
        <v>44914</v>
      </c>
      <c r="E10141">
        <f>VLOOKUP(data[[#This Row],[id_campaign]],campaign[],4,FALSE)</f>
        <v>29</v>
      </c>
      <c r="F10141" t="str">
        <f>VLOOKUP(data[[#This Row],[id_campaign]],campaign[],2,FALSE)</f>
        <v>MaritalStatus</v>
      </c>
      <c r="G10141" t="str">
        <f>VLOOKUP(data[[#This Row],[id_customer]],customer[],2,FALSE)</f>
        <v>Pamelina Harbottle</v>
      </c>
      <c r="H10141" t="str">
        <f>data[[#This Row],[id_customer]]&amp;data[[#This Row],[id_campaign]]</f>
        <v>C0642cam17</v>
      </c>
      <c r="I10141">
        <f>DATEDIF(data[[#This Row],[join_date]],data[[#This Row],[buy_date]],"M")</f>
        <v>1</v>
      </c>
    </row>
    <row r="10142" spans="1:9" x14ac:dyDescent="0.25">
      <c r="A10142" t="s">
        <v>2609</v>
      </c>
      <c r="B10142" t="s">
        <v>36</v>
      </c>
      <c r="C10142" s="1">
        <v>44873</v>
      </c>
      <c r="D10142" s="1">
        <v>44936</v>
      </c>
      <c r="E10142">
        <f>VLOOKUP(data[[#This Row],[id_campaign]],campaign[],4,FALSE)</f>
        <v>29</v>
      </c>
      <c r="F10142" t="str">
        <f>VLOOKUP(data[[#This Row],[id_campaign]],campaign[],2,FALSE)</f>
        <v>MaritalStatus</v>
      </c>
      <c r="G10142" t="str">
        <f>VLOOKUP(data[[#This Row],[id_customer]],customer[],2,FALSE)</f>
        <v>Pamelina Harbottle</v>
      </c>
      <c r="H10142" t="str">
        <f>data[[#This Row],[id_customer]]&amp;data[[#This Row],[id_campaign]]</f>
        <v>C0642cam17</v>
      </c>
      <c r="I10142">
        <f>DATEDIF(data[[#This Row],[join_date]],data[[#This Row],[buy_date]],"M")</f>
        <v>2</v>
      </c>
    </row>
    <row r="10143" spans="1:9" x14ac:dyDescent="0.25">
      <c r="A10143" t="s">
        <v>2609</v>
      </c>
      <c r="B10143" t="s">
        <v>36</v>
      </c>
      <c r="C10143" s="1">
        <v>44873</v>
      </c>
      <c r="D10143" s="1">
        <v>44967</v>
      </c>
      <c r="E10143">
        <f>VLOOKUP(data[[#This Row],[id_campaign]],campaign[],4,FALSE)</f>
        <v>29</v>
      </c>
      <c r="F10143" t="str">
        <f>VLOOKUP(data[[#This Row],[id_campaign]],campaign[],2,FALSE)</f>
        <v>MaritalStatus</v>
      </c>
      <c r="G10143" t="str">
        <f>VLOOKUP(data[[#This Row],[id_customer]],customer[],2,FALSE)</f>
        <v>Pamelina Harbottle</v>
      </c>
      <c r="H10143" t="str">
        <f>data[[#This Row],[id_customer]]&amp;data[[#This Row],[id_campaign]]</f>
        <v>C0642cam17</v>
      </c>
      <c r="I10143">
        <f>DATEDIF(data[[#This Row],[join_date]],data[[#This Row],[buy_date]],"M")</f>
        <v>3</v>
      </c>
    </row>
    <row r="10144" spans="1:9" x14ac:dyDescent="0.25">
      <c r="A10144" t="s">
        <v>2609</v>
      </c>
      <c r="B10144" t="s">
        <v>36</v>
      </c>
      <c r="C10144" s="1">
        <v>44873</v>
      </c>
      <c r="D10144" s="1">
        <v>45004</v>
      </c>
      <c r="E10144">
        <f>VLOOKUP(data[[#This Row],[id_campaign]],campaign[],4,FALSE)</f>
        <v>29</v>
      </c>
      <c r="F10144" t="str">
        <f>VLOOKUP(data[[#This Row],[id_campaign]],campaign[],2,FALSE)</f>
        <v>MaritalStatus</v>
      </c>
      <c r="G10144" t="str">
        <f>VLOOKUP(data[[#This Row],[id_customer]],customer[],2,FALSE)</f>
        <v>Pamelina Harbottle</v>
      </c>
      <c r="H10144" t="str">
        <f>data[[#This Row],[id_customer]]&amp;data[[#This Row],[id_campaign]]</f>
        <v>C0642cam17</v>
      </c>
      <c r="I10144">
        <f>DATEDIF(data[[#This Row],[join_date]],data[[#This Row],[buy_date]],"M")</f>
        <v>4</v>
      </c>
    </row>
    <row r="10145" spans="1:9" x14ac:dyDescent="0.25">
      <c r="A10145" t="s">
        <v>2609</v>
      </c>
      <c r="B10145" t="s">
        <v>36</v>
      </c>
      <c r="C10145" s="1">
        <v>44873</v>
      </c>
      <c r="D10145" s="1">
        <v>45038</v>
      </c>
      <c r="E10145">
        <f>VLOOKUP(data[[#This Row],[id_campaign]],campaign[],4,FALSE)</f>
        <v>29</v>
      </c>
      <c r="F10145" t="str">
        <f>VLOOKUP(data[[#This Row],[id_campaign]],campaign[],2,FALSE)</f>
        <v>MaritalStatus</v>
      </c>
      <c r="G10145" t="str">
        <f>VLOOKUP(data[[#This Row],[id_customer]],customer[],2,FALSE)</f>
        <v>Pamelina Harbottle</v>
      </c>
      <c r="H10145" t="str">
        <f>data[[#This Row],[id_customer]]&amp;data[[#This Row],[id_campaign]]</f>
        <v>C0642cam17</v>
      </c>
      <c r="I10145">
        <f>DATEDIF(data[[#This Row],[join_date]],data[[#This Row],[buy_date]],"M")</f>
        <v>5</v>
      </c>
    </row>
    <row r="10146" spans="1:9" x14ac:dyDescent="0.25">
      <c r="A10146" t="s">
        <v>2609</v>
      </c>
      <c r="B10146" t="s">
        <v>36</v>
      </c>
      <c r="C10146" s="1">
        <v>44873</v>
      </c>
      <c r="D10146" s="1">
        <v>45065</v>
      </c>
      <c r="E10146">
        <f>VLOOKUP(data[[#This Row],[id_campaign]],campaign[],4,FALSE)</f>
        <v>29</v>
      </c>
      <c r="F10146" t="str">
        <f>VLOOKUP(data[[#This Row],[id_campaign]],campaign[],2,FALSE)</f>
        <v>MaritalStatus</v>
      </c>
      <c r="G10146" t="str">
        <f>VLOOKUP(data[[#This Row],[id_customer]],customer[],2,FALSE)</f>
        <v>Pamelina Harbottle</v>
      </c>
      <c r="H10146" t="str">
        <f>data[[#This Row],[id_customer]]&amp;data[[#This Row],[id_campaign]]</f>
        <v>C0642cam17</v>
      </c>
      <c r="I10146">
        <f>DATEDIF(data[[#This Row],[join_date]],data[[#This Row],[buy_date]],"M")</f>
        <v>6</v>
      </c>
    </row>
    <row r="10147" spans="1:9" x14ac:dyDescent="0.25">
      <c r="A10147" t="s">
        <v>2613</v>
      </c>
      <c r="B10147" t="s">
        <v>20</v>
      </c>
      <c r="C10147" s="1">
        <v>44773</v>
      </c>
      <c r="D10147" s="1">
        <v>44773</v>
      </c>
      <c r="E10147">
        <f>VLOOKUP(data[[#This Row],[id_campaign]],campaign[],4,FALSE)</f>
        <v>75</v>
      </c>
      <c r="F10147" t="str">
        <f>VLOOKUP(data[[#This Row],[id_campaign]],campaign[],2,FALSE)</f>
        <v>OptOutMailings</v>
      </c>
      <c r="G10147" t="str">
        <f>VLOOKUP(data[[#This Row],[id_customer]],customer[],2,FALSE)</f>
        <v>Veda Culwen</v>
      </c>
      <c r="H10147" t="str">
        <f>data[[#This Row],[id_customer]]&amp;data[[#This Row],[id_campaign]]</f>
        <v>C0643cam09</v>
      </c>
      <c r="I10147">
        <f>DATEDIF(data[[#This Row],[join_date]],data[[#This Row],[buy_date]],"M")</f>
        <v>0</v>
      </c>
    </row>
    <row r="10148" spans="1:9" x14ac:dyDescent="0.25">
      <c r="A10148" t="s">
        <v>2613</v>
      </c>
      <c r="B10148" t="s">
        <v>20</v>
      </c>
      <c r="C10148" s="1">
        <v>44773</v>
      </c>
      <c r="D10148" s="1">
        <v>44809</v>
      </c>
      <c r="E10148">
        <f>VLOOKUP(data[[#This Row],[id_campaign]],campaign[],4,FALSE)</f>
        <v>75</v>
      </c>
      <c r="F10148" t="str">
        <f>VLOOKUP(data[[#This Row],[id_campaign]],campaign[],2,FALSE)</f>
        <v>OptOutMailings</v>
      </c>
      <c r="G10148" t="str">
        <f>VLOOKUP(data[[#This Row],[id_customer]],customer[],2,FALSE)</f>
        <v>Veda Culwen</v>
      </c>
      <c r="H10148" t="str">
        <f>data[[#This Row],[id_customer]]&amp;data[[#This Row],[id_campaign]]</f>
        <v>C0643cam09</v>
      </c>
      <c r="I10148">
        <f>DATEDIF(data[[#This Row],[join_date]],data[[#This Row],[buy_date]],"M")</f>
        <v>1</v>
      </c>
    </row>
    <row r="10149" spans="1:9" x14ac:dyDescent="0.25">
      <c r="A10149" t="s">
        <v>2613</v>
      </c>
      <c r="B10149" t="s">
        <v>20</v>
      </c>
      <c r="C10149" s="1">
        <v>44773</v>
      </c>
      <c r="D10149" s="1">
        <v>44840</v>
      </c>
      <c r="E10149">
        <f>VLOOKUP(data[[#This Row],[id_campaign]],campaign[],4,FALSE)</f>
        <v>75</v>
      </c>
      <c r="F10149" t="str">
        <f>VLOOKUP(data[[#This Row],[id_campaign]],campaign[],2,FALSE)</f>
        <v>OptOutMailings</v>
      </c>
      <c r="G10149" t="str">
        <f>VLOOKUP(data[[#This Row],[id_customer]],customer[],2,FALSE)</f>
        <v>Veda Culwen</v>
      </c>
      <c r="H10149" t="str">
        <f>data[[#This Row],[id_customer]]&amp;data[[#This Row],[id_campaign]]</f>
        <v>C0643cam09</v>
      </c>
      <c r="I10149">
        <f>DATEDIF(data[[#This Row],[join_date]],data[[#This Row],[buy_date]],"M")</f>
        <v>2</v>
      </c>
    </row>
    <row r="10150" spans="1:9" x14ac:dyDescent="0.25">
      <c r="A10150" t="s">
        <v>2613</v>
      </c>
      <c r="B10150" t="s">
        <v>20</v>
      </c>
      <c r="C10150" s="1">
        <v>44773</v>
      </c>
      <c r="D10150" s="1">
        <v>44876</v>
      </c>
      <c r="E10150">
        <f>VLOOKUP(data[[#This Row],[id_campaign]],campaign[],4,FALSE)</f>
        <v>75</v>
      </c>
      <c r="F10150" t="str">
        <f>VLOOKUP(data[[#This Row],[id_campaign]],campaign[],2,FALSE)</f>
        <v>OptOutMailings</v>
      </c>
      <c r="G10150" t="str">
        <f>VLOOKUP(data[[#This Row],[id_customer]],customer[],2,FALSE)</f>
        <v>Veda Culwen</v>
      </c>
      <c r="H10150" t="str">
        <f>data[[#This Row],[id_customer]]&amp;data[[#This Row],[id_campaign]]</f>
        <v>C0643cam09</v>
      </c>
      <c r="I10150">
        <f>DATEDIF(data[[#This Row],[join_date]],data[[#This Row],[buy_date]],"M")</f>
        <v>3</v>
      </c>
    </row>
    <row r="10151" spans="1:9" x14ac:dyDescent="0.25">
      <c r="A10151" t="s">
        <v>2613</v>
      </c>
      <c r="B10151" t="s">
        <v>20</v>
      </c>
      <c r="C10151" s="1">
        <v>44773</v>
      </c>
      <c r="D10151" s="1">
        <v>44898</v>
      </c>
      <c r="E10151">
        <f>VLOOKUP(data[[#This Row],[id_campaign]],campaign[],4,FALSE)</f>
        <v>75</v>
      </c>
      <c r="F10151" t="str">
        <f>VLOOKUP(data[[#This Row],[id_campaign]],campaign[],2,FALSE)</f>
        <v>OptOutMailings</v>
      </c>
      <c r="G10151" t="str">
        <f>VLOOKUP(data[[#This Row],[id_customer]],customer[],2,FALSE)</f>
        <v>Veda Culwen</v>
      </c>
      <c r="H10151" t="str">
        <f>data[[#This Row],[id_customer]]&amp;data[[#This Row],[id_campaign]]</f>
        <v>C0643cam09</v>
      </c>
      <c r="I10151">
        <f>DATEDIF(data[[#This Row],[join_date]],data[[#This Row],[buy_date]],"M")</f>
        <v>4</v>
      </c>
    </row>
    <row r="10152" spans="1:9" x14ac:dyDescent="0.25">
      <c r="A10152" t="s">
        <v>2613</v>
      </c>
      <c r="B10152" t="s">
        <v>20</v>
      </c>
      <c r="C10152" s="1">
        <v>44773</v>
      </c>
      <c r="D10152" s="1">
        <v>44927</v>
      </c>
      <c r="E10152">
        <f>VLOOKUP(data[[#This Row],[id_campaign]],campaign[],4,FALSE)</f>
        <v>75</v>
      </c>
      <c r="F10152" t="str">
        <f>VLOOKUP(data[[#This Row],[id_campaign]],campaign[],2,FALSE)</f>
        <v>OptOutMailings</v>
      </c>
      <c r="G10152" t="str">
        <f>VLOOKUP(data[[#This Row],[id_customer]],customer[],2,FALSE)</f>
        <v>Veda Culwen</v>
      </c>
      <c r="H10152" t="str">
        <f>data[[#This Row],[id_customer]]&amp;data[[#This Row],[id_campaign]]</f>
        <v>C0643cam09</v>
      </c>
      <c r="I10152">
        <f>DATEDIF(data[[#This Row],[join_date]],data[[#This Row],[buy_date]],"M")</f>
        <v>5</v>
      </c>
    </row>
    <row r="10153" spans="1:9" x14ac:dyDescent="0.25">
      <c r="A10153" t="s">
        <v>2613</v>
      </c>
      <c r="B10153" t="s">
        <v>20</v>
      </c>
      <c r="C10153" s="1">
        <v>44773</v>
      </c>
      <c r="D10153" s="1">
        <v>44998</v>
      </c>
      <c r="E10153">
        <f>VLOOKUP(data[[#This Row],[id_campaign]],campaign[],4,FALSE)</f>
        <v>75</v>
      </c>
      <c r="F10153" t="str">
        <f>VLOOKUP(data[[#This Row],[id_campaign]],campaign[],2,FALSE)</f>
        <v>OptOutMailings</v>
      </c>
      <c r="G10153" t="str">
        <f>VLOOKUP(data[[#This Row],[id_customer]],customer[],2,FALSE)</f>
        <v>Veda Culwen</v>
      </c>
      <c r="H10153" t="str">
        <f>data[[#This Row],[id_customer]]&amp;data[[#This Row],[id_campaign]]</f>
        <v>C0643cam09</v>
      </c>
      <c r="I10153">
        <f>DATEDIF(data[[#This Row],[join_date]],data[[#This Row],[buy_date]],"M")</f>
        <v>7</v>
      </c>
    </row>
    <row r="10154" spans="1:9" x14ac:dyDescent="0.25">
      <c r="A10154" t="s">
        <v>2613</v>
      </c>
      <c r="B10154" t="s">
        <v>20</v>
      </c>
      <c r="C10154" s="1">
        <v>44773</v>
      </c>
      <c r="D10154" s="1">
        <v>45018</v>
      </c>
      <c r="E10154">
        <f>VLOOKUP(data[[#This Row],[id_campaign]],campaign[],4,FALSE)</f>
        <v>75</v>
      </c>
      <c r="F10154" t="str">
        <f>VLOOKUP(data[[#This Row],[id_campaign]],campaign[],2,FALSE)</f>
        <v>OptOutMailings</v>
      </c>
      <c r="G10154" t="str">
        <f>VLOOKUP(data[[#This Row],[id_customer]],customer[],2,FALSE)</f>
        <v>Veda Culwen</v>
      </c>
      <c r="H10154" t="str">
        <f>data[[#This Row],[id_customer]]&amp;data[[#This Row],[id_campaign]]</f>
        <v>C0643cam09</v>
      </c>
      <c r="I10154">
        <f>DATEDIF(data[[#This Row],[join_date]],data[[#This Row],[buy_date]],"M")</f>
        <v>8</v>
      </c>
    </row>
    <row r="10155" spans="1:9" x14ac:dyDescent="0.25">
      <c r="A10155" t="s">
        <v>2613</v>
      </c>
      <c r="B10155" t="s">
        <v>20</v>
      </c>
      <c r="C10155" s="1">
        <v>44773</v>
      </c>
      <c r="D10155" s="1">
        <v>45058</v>
      </c>
      <c r="E10155">
        <f>VLOOKUP(data[[#This Row],[id_campaign]],campaign[],4,FALSE)</f>
        <v>75</v>
      </c>
      <c r="F10155" t="str">
        <f>VLOOKUP(data[[#This Row],[id_campaign]],campaign[],2,FALSE)</f>
        <v>OptOutMailings</v>
      </c>
      <c r="G10155" t="str">
        <f>VLOOKUP(data[[#This Row],[id_customer]],customer[],2,FALSE)</f>
        <v>Veda Culwen</v>
      </c>
      <c r="H10155" t="str">
        <f>data[[#This Row],[id_customer]]&amp;data[[#This Row],[id_campaign]]</f>
        <v>C0643cam09</v>
      </c>
      <c r="I10155">
        <f>DATEDIF(data[[#This Row],[join_date]],data[[#This Row],[buy_date]],"M")</f>
        <v>9</v>
      </c>
    </row>
    <row r="10156" spans="1:9" x14ac:dyDescent="0.25">
      <c r="A10156" t="s">
        <v>2613</v>
      </c>
      <c r="B10156" t="s">
        <v>32</v>
      </c>
      <c r="C10156" s="1">
        <v>44890</v>
      </c>
      <c r="D10156" s="1">
        <v>44890</v>
      </c>
      <c r="E10156">
        <f>VLOOKUP(data[[#This Row],[id_campaign]],campaign[],4,FALSE)</f>
        <v>14</v>
      </c>
      <c r="F10156" t="str">
        <f>VLOOKUP(data[[#This Row],[id_campaign]],campaign[],2,FALSE)</f>
        <v>OwnsMotorcycle</v>
      </c>
      <c r="G10156" t="str">
        <f>VLOOKUP(data[[#This Row],[id_customer]],customer[],2,FALSE)</f>
        <v>Veda Culwen</v>
      </c>
      <c r="H10156" t="str">
        <f>data[[#This Row],[id_customer]]&amp;data[[#This Row],[id_campaign]]</f>
        <v>C0643cam15</v>
      </c>
      <c r="I10156">
        <f>DATEDIF(data[[#This Row],[join_date]],data[[#This Row],[buy_date]],"M")</f>
        <v>0</v>
      </c>
    </row>
    <row r="10157" spans="1:9" x14ac:dyDescent="0.25">
      <c r="A10157" t="s">
        <v>2613</v>
      </c>
      <c r="B10157" t="s">
        <v>32</v>
      </c>
      <c r="C10157" s="1">
        <v>44890</v>
      </c>
      <c r="D10157" s="1">
        <v>44926</v>
      </c>
      <c r="E10157">
        <f>VLOOKUP(data[[#This Row],[id_campaign]],campaign[],4,FALSE)</f>
        <v>14</v>
      </c>
      <c r="F10157" t="str">
        <f>VLOOKUP(data[[#This Row],[id_campaign]],campaign[],2,FALSE)</f>
        <v>OwnsMotorcycle</v>
      </c>
      <c r="G10157" t="str">
        <f>VLOOKUP(data[[#This Row],[id_customer]],customer[],2,FALSE)</f>
        <v>Veda Culwen</v>
      </c>
      <c r="H10157" t="str">
        <f>data[[#This Row],[id_customer]]&amp;data[[#This Row],[id_campaign]]</f>
        <v>C0643cam15</v>
      </c>
      <c r="I10157">
        <f>DATEDIF(data[[#This Row],[join_date]],data[[#This Row],[buy_date]],"M")</f>
        <v>1</v>
      </c>
    </row>
    <row r="10158" spans="1:9" x14ac:dyDescent="0.25">
      <c r="A10158" t="s">
        <v>2613</v>
      </c>
      <c r="B10158" t="s">
        <v>32</v>
      </c>
      <c r="C10158" s="1">
        <v>44890</v>
      </c>
      <c r="D10158" s="1">
        <v>44952</v>
      </c>
      <c r="E10158">
        <f>VLOOKUP(data[[#This Row],[id_campaign]],campaign[],4,FALSE)</f>
        <v>14</v>
      </c>
      <c r="F10158" t="str">
        <f>VLOOKUP(data[[#This Row],[id_campaign]],campaign[],2,FALSE)</f>
        <v>OwnsMotorcycle</v>
      </c>
      <c r="G10158" t="str">
        <f>VLOOKUP(data[[#This Row],[id_customer]],customer[],2,FALSE)</f>
        <v>Veda Culwen</v>
      </c>
      <c r="H10158" t="str">
        <f>data[[#This Row],[id_customer]]&amp;data[[#This Row],[id_campaign]]</f>
        <v>C0643cam15</v>
      </c>
      <c r="I10158">
        <f>DATEDIF(data[[#This Row],[join_date]],data[[#This Row],[buy_date]],"M")</f>
        <v>2</v>
      </c>
    </row>
    <row r="10159" spans="1:9" x14ac:dyDescent="0.25">
      <c r="A10159" t="s">
        <v>2613</v>
      </c>
      <c r="B10159" t="s">
        <v>32</v>
      </c>
      <c r="C10159" s="1">
        <v>44890</v>
      </c>
      <c r="D10159" s="1">
        <v>44965</v>
      </c>
      <c r="E10159">
        <f>VLOOKUP(data[[#This Row],[id_campaign]],campaign[],4,FALSE)</f>
        <v>14</v>
      </c>
      <c r="F10159" t="str">
        <f>VLOOKUP(data[[#This Row],[id_campaign]],campaign[],2,FALSE)</f>
        <v>OwnsMotorcycle</v>
      </c>
      <c r="G10159" t="str">
        <f>VLOOKUP(data[[#This Row],[id_customer]],customer[],2,FALSE)</f>
        <v>Veda Culwen</v>
      </c>
      <c r="H10159" t="str">
        <f>data[[#This Row],[id_customer]]&amp;data[[#This Row],[id_campaign]]</f>
        <v>C0643cam15</v>
      </c>
      <c r="I10159">
        <f>DATEDIF(data[[#This Row],[join_date]],data[[#This Row],[buy_date]],"M")</f>
        <v>2</v>
      </c>
    </row>
    <row r="10160" spans="1:9" x14ac:dyDescent="0.25">
      <c r="A10160" t="s">
        <v>2613</v>
      </c>
      <c r="B10160" t="s">
        <v>32</v>
      </c>
      <c r="C10160" s="1">
        <v>44890</v>
      </c>
      <c r="D10160" s="1">
        <v>44995</v>
      </c>
      <c r="E10160">
        <f>VLOOKUP(data[[#This Row],[id_campaign]],campaign[],4,FALSE)</f>
        <v>14</v>
      </c>
      <c r="F10160" t="str">
        <f>VLOOKUP(data[[#This Row],[id_campaign]],campaign[],2,FALSE)</f>
        <v>OwnsMotorcycle</v>
      </c>
      <c r="G10160" t="str">
        <f>VLOOKUP(data[[#This Row],[id_customer]],customer[],2,FALSE)</f>
        <v>Veda Culwen</v>
      </c>
      <c r="H10160" t="str">
        <f>data[[#This Row],[id_customer]]&amp;data[[#This Row],[id_campaign]]</f>
        <v>C0643cam15</v>
      </c>
      <c r="I10160">
        <f>DATEDIF(data[[#This Row],[join_date]],data[[#This Row],[buy_date]],"M")</f>
        <v>3</v>
      </c>
    </row>
    <row r="10161" spans="1:9" x14ac:dyDescent="0.25">
      <c r="A10161" t="s">
        <v>2613</v>
      </c>
      <c r="B10161" t="s">
        <v>32</v>
      </c>
      <c r="C10161" s="1">
        <v>44890</v>
      </c>
      <c r="D10161" s="1">
        <v>45043</v>
      </c>
      <c r="E10161">
        <f>VLOOKUP(data[[#This Row],[id_campaign]],campaign[],4,FALSE)</f>
        <v>14</v>
      </c>
      <c r="F10161" t="str">
        <f>VLOOKUP(data[[#This Row],[id_campaign]],campaign[],2,FALSE)</f>
        <v>OwnsMotorcycle</v>
      </c>
      <c r="G10161" t="str">
        <f>VLOOKUP(data[[#This Row],[id_customer]],customer[],2,FALSE)</f>
        <v>Veda Culwen</v>
      </c>
      <c r="H10161" t="str">
        <f>data[[#This Row],[id_customer]]&amp;data[[#This Row],[id_campaign]]</f>
        <v>C0643cam15</v>
      </c>
      <c r="I10161">
        <f>DATEDIF(data[[#This Row],[join_date]],data[[#This Row],[buy_date]],"M")</f>
        <v>5</v>
      </c>
    </row>
    <row r="10162" spans="1:9" x14ac:dyDescent="0.25">
      <c r="A10162" t="s">
        <v>2613</v>
      </c>
      <c r="B10162" t="s">
        <v>32</v>
      </c>
      <c r="C10162" s="1">
        <v>44890</v>
      </c>
      <c r="D10162" s="1">
        <v>45052</v>
      </c>
      <c r="E10162">
        <f>VLOOKUP(data[[#This Row],[id_campaign]],campaign[],4,FALSE)</f>
        <v>14</v>
      </c>
      <c r="F10162" t="str">
        <f>VLOOKUP(data[[#This Row],[id_campaign]],campaign[],2,FALSE)</f>
        <v>OwnsMotorcycle</v>
      </c>
      <c r="G10162" t="str">
        <f>VLOOKUP(data[[#This Row],[id_customer]],customer[],2,FALSE)</f>
        <v>Veda Culwen</v>
      </c>
      <c r="H10162" t="str">
        <f>data[[#This Row],[id_customer]]&amp;data[[#This Row],[id_campaign]]</f>
        <v>C0643cam15</v>
      </c>
      <c r="I10162">
        <f>DATEDIF(data[[#This Row],[join_date]],data[[#This Row],[buy_date]],"M")</f>
        <v>5</v>
      </c>
    </row>
    <row r="10163" spans="1:9" x14ac:dyDescent="0.25">
      <c r="A10163" t="s">
        <v>2613</v>
      </c>
      <c r="B10163" t="s">
        <v>32</v>
      </c>
      <c r="C10163" s="1">
        <v>44890</v>
      </c>
      <c r="D10163" s="1">
        <v>45086</v>
      </c>
      <c r="E10163">
        <f>VLOOKUP(data[[#This Row],[id_campaign]],campaign[],4,FALSE)</f>
        <v>14</v>
      </c>
      <c r="F10163" t="str">
        <f>VLOOKUP(data[[#This Row],[id_campaign]],campaign[],2,FALSE)</f>
        <v>OwnsMotorcycle</v>
      </c>
      <c r="G10163" t="str">
        <f>VLOOKUP(data[[#This Row],[id_customer]],customer[],2,FALSE)</f>
        <v>Veda Culwen</v>
      </c>
      <c r="H10163" t="str">
        <f>data[[#This Row],[id_customer]]&amp;data[[#This Row],[id_campaign]]</f>
        <v>C0643cam15</v>
      </c>
      <c r="I10163">
        <f>DATEDIF(data[[#This Row],[join_date]],data[[#This Row],[buy_date]],"M")</f>
        <v>6</v>
      </c>
    </row>
    <row r="10164" spans="1:9" x14ac:dyDescent="0.25">
      <c r="A10164" t="s">
        <v>2617</v>
      </c>
      <c r="B10164" t="s">
        <v>12</v>
      </c>
      <c r="C10164" s="1">
        <v>44784</v>
      </c>
      <c r="D10164" s="1">
        <v>44784</v>
      </c>
      <c r="E10164">
        <f>VLOOKUP(data[[#This Row],[id_campaign]],campaign[],4,FALSE)</f>
        <v>22</v>
      </c>
      <c r="F10164" t="str">
        <f>VLOOKUP(data[[#This Row],[id_campaign]],campaign[],2,FALSE)</f>
        <v>RVOwner</v>
      </c>
      <c r="G10164" t="str">
        <f>VLOOKUP(data[[#This Row],[id_customer]],customer[],2,FALSE)</f>
        <v>Edouard Russam</v>
      </c>
      <c r="H10164" t="str">
        <f>data[[#This Row],[id_customer]]&amp;data[[#This Row],[id_campaign]]</f>
        <v>C0644cam05</v>
      </c>
      <c r="I10164">
        <f>DATEDIF(data[[#This Row],[join_date]],data[[#This Row],[buy_date]],"M")</f>
        <v>0</v>
      </c>
    </row>
    <row r="10165" spans="1:9" x14ac:dyDescent="0.25">
      <c r="A10165" t="s">
        <v>2617</v>
      </c>
      <c r="B10165" t="s">
        <v>12</v>
      </c>
      <c r="C10165" s="1">
        <v>44784</v>
      </c>
      <c r="D10165" s="1">
        <v>44822</v>
      </c>
      <c r="E10165">
        <f>VLOOKUP(data[[#This Row],[id_campaign]],campaign[],4,FALSE)</f>
        <v>22</v>
      </c>
      <c r="F10165" t="str">
        <f>VLOOKUP(data[[#This Row],[id_campaign]],campaign[],2,FALSE)</f>
        <v>RVOwner</v>
      </c>
      <c r="G10165" t="str">
        <f>VLOOKUP(data[[#This Row],[id_customer]],customer[],2,FALSE)</f>
        <v>Edouard Russam</v>
      </c>
      <c r="H10165" t="str">
        <f>data[[#This Row],[id_customer]]&amp;data[[#This Row],[id_campaign]]</f>
        <v>C0644cam05</v>
      </c>
      <c r="I10165">
        <f>DATEDIF(data[[#This Row],[join_date]],data[[#This Row],[buy_date]],"M")</f>
        <v>1</v>
      </c>
    </row>
    <row r="10166" spans="1:9" x14ac:dyDescent="0.25">
      <c r="A10166" t="s">
        <v>2617</v>
      </c>
      <c r="B10166" t="s">
        <v>12</v>
      </c>
      <c r="C10166" s="1">
        <v>44784</v>
      </c>
      <c r="D10166" s="1">
        <v>44850</v>
      </c>
      <c r="E10166">
        <f>VLOOKUP(data[[#This Row],[id_campaign]],campaign[],4,FALSE)</f>
        <v>22</v>
      </c>
      <c r="F10166" t="str">
        <f>VLOOKUP(data[[#This Row],[id_campaign]],campaign[],2,FALSE)</f>
        <v>RVOwner</v>
      </c>
      <c r="G10166" t="str">
        <f>VLOOKUP(data[[#This Row],[id_customer]],customer[],2,FALSE)</f>
        <v>Edouard Russam</v>
      </c>
      <c r="H10166" t="str">
        <f>data[[#This Row],[id_customer]]&amp;data[[#This Row],[id_campaign]]</f>
        <v>C0644cam05</v>
      </c>
      <c r="I10166">
        <f>DATEDIF(data[[#This Row],[join_date]],data[[#This Row],[buy_date]],"M")</f>
        <v>2</v>
      </c>
    </row>
    <row r="10167" spans="1:9" x14ac:dyDescent="0.25">
      <c r="A10167" t="s">
        <v>2617</v>
      </c>
      <c r="B10167" t="s">
        <v>12</v>
      </c>
      <c r="C10167" s="1">
        <v>44784</v>
      </c>
      <c r="D10167" s="1">
        <v>44890</v>
      </c>
      <c r="E10167">
        <f>VLOOKUP(data[[#This Row],[id_campaign]],campaign[],4,FALSE)</f>
        <v>22</v>
      </c>
      <c r="F10167" t="str">
        <f>VLOOKUP(data[[#This Row],[id_campaign]],campaign[],2,FALSE)</f>
        <v>RVOwner</v>
      </c>
      <c r="G10167" t="str">
        <f>VLOOKUP(data[[#This Row],[id_customer]],customer[],2,FALSE)</f>
        <v>Edouard Russam</v>
      </c>
      <c r="H10167" t="str">
        <f>data[[#This Row],[id_customer]]&amp;data[[#This Row],[id_campaign]]</f>
        <v>C0644cam05</v>
      </c>
      <c r="I10167">
        <f>DATEDIF(data[[#This Row],[join_date]],data[[#This Row],[buy_date]],"M")</f>
        <v>3</v>
      </c>
    </row>
    <row r="10168" spans="1:9" x14ac:dyDescent="0.25">
      <c r="A10168" t="s">
        <v>2617</v>
      </c>
      <c r="B10168" t="s">
        <v>12</v>
      </c>
      <c r="C10168" s="1">
        <v>44784</v>
      </c>
      <c r="D10168" s="1">
        <v>44952</v>
      </c>
      <c r="E10168">
        <f>VLOOKUP(data[[#This Row],[id_campaign]],campaign[],4,FALSE)</f>
        <v>22</v>
      </c>
      <c r="F10168" t="str">
        <f>VLOOKUP(data[[#This Row],[id_campaign]],campaign[],2,FALSE)</f>
        <v>RVOwner</v>
      </c>
      <c r="G10168" t="str">
        <f>VLOOKUP(data[[#This Row],[id_customer]],customer[],2,FALSE)</f>
        <v>Edouard Russam</v>
      </c>
      <c r="H10168" t="str">
        <f>data[[#This Row],[id_customer]]&amp;data[[#This Row],[id_campaign]]</f>
        <v>C0644cam05</v>
      </c>
      <c r="I10168">
        <f>DATEDIF(data[[#This Row],[join_date]],data[[#This Row],[buy_date]],"M")</f>
        <v>5</v>
      </c>
    </row>
    <row r="10169" spans="1:9" x14ac:dyDescent="0.25">
      <c r="A10169" t="s">
        <v>2617</v>
      </c>
      <c r="B10169" t="s">
        <v>12</v>
      </c>
      <c r="C10169" s="1">
        <v>44784</v>
      </c>
      <c r="D10169" s="1">
        <v>44971</v>
      </c>
      <c r="E10169">
        <f>VLOOKUP(data[[#This Row],[id_campaign]],campaign[],4,FALSE)</f>
        <v>22</v>
      </c>
      <c r="F10169" t="str">
        <f>VLOOKUP(data[[#This Row],[id_campaign]],campaign[],2,FALSE)</f>
        <v>RVOwner</v>
      </c>
      <c r="G10169" t="str">
        <f>VLOOKUP(data[[#This Row],[id_customer]],customer[],2,FALSE)</f>
        <v>Edouard Russam</v>
      </c>
      <c r="H10169" t="str">
        <f>data[[#This Row],[id_customer]]&amp;data[[#This Row],[id_campaign]]</f>
        <v>C0644cam05</v>
      </c>
      <c r="I10169">
        <f>DATEDIF(data[[#This Row],[join_date]],data[[#This Row],[buy_date]],"M")</f>
        <v>6</v>
      </c>
    </row>
    <row r="10170" spans="1:9" x14ac:dyDescent="0.25">
      <c r="A10170" t="s">
        <v>2617</v>
      </c>
      <c r="B10170" t="s">
        <v>12</v>
      </c>
      <c r="C10170" s="1">
        <v>44784</v>
      </c>
      <c r="D10170" s="1">
        <v>45000</v>
      </c>
      <c r="E10170">
        <f>VLOOKUP(data[[#This Row],[id_campaign]],campaign[],4,FALSE)</f>
        <v>22</v>
      </c>
      <c r="F10170" t="str">
        <f>VLOOKUP(data[[#This Row],[id_campaign]],campaign[],2,FALSE)</f>
        <v>RVOwner</v>
      </c>
      <c r="G10170" t="str">
        <f>VLOOKUP(data[[#This Row],[id_customer]],customer[],2,FALSE)</f>
        <v>Edouard Russam</v>
      </c>
      <c r="H10170" t="str">
        <f>data[[#This Row],[id_customer]]&amp;data[[#This Row],[id_campaign]]</f>
        <v>C0644cam05</v>
      </c>
      <c r="I10170">
        <f>DATEDIF(data[[#This Row],[join_date]],data[[#This Row],[buy_date]],"M")</f>
        <v>7</v>
      </c>
    </row>
    <row r="10171" spans="1:9" x14ac:dyDescent="0.25">
      <c r="A10171" t="s">
        <v>2617</v>
      </c>
      <c r="B10171" t="s">
        <v>12</v>
      </c>
      <c r="C10171" s="1">
        <v>44784</v>
      </c>
      <c r="D10171" s="1">
        <v>45029</v>
      </c>
      <c r="E10171">
        <f>VLOOKUP(data[[#This Row],[id_campaign]],campaign[],4,FALSE)</f>
        <v>22</v>
      </c>
      <c r="F10171" t="str">
        <f>VLOOKUP(data[[#This Row],[id_campaign]],campaign[],2,FALSE)</f>
        <v>RVOwner</v>
      </c>
      <c r="G10171" t="str">
        <f>VLOOKUP(data[[#This Row],[id_customer]],customer[],2,FALSE)</f>
        <v>Edouard Russam</v>
      </c>
      <c r="H10171" t="str">
        <f>data[[#This Row],[id_customer]]&amp;data[[#This Row],[id_campaign]]</f>
        <v>C0644cam05</v>
      </c>
      <c r="I10171">
        <f>DATEDIF(data[[#This Row],[join_date]],data[[#This Row],[buy_date]],"M")</f>
        <v>8</v>
      </c>
    </row>
    <row r="10172" spans="1:9" x14ac:dyDescent="0.25">
      <c r="A10172" t="s">
        <v>2617</v>
      </c>
      <c r="B10172" t="s">
        <v>30</v>
      </c>
      <c r="C10172" s="1">
        <v>44843</v>
      </c>
      <c r="D10172" s="1">
        <v>44843</v>
      </c>
      <c r="E10172">
        <f>VLOOKUP(data[[#This Row],[id_campaign]],campaign[],4,FALSE)</f>
        <v>28</v>
      </c>
      <c r="F10172" t="str">
        <f>VLOOKUP(data[[#This Row],[id_campaign]],campaign[],2,FALSE)</f>
        <v>NotNewCellphoneUser</v>
      </c>
      <c r="G10172" t="str">
        <f>VLOOKUP(data[[#This Row],[id_customer]],customer[],2,FALSE)</f>
        <v>Edouard Russam</v>
      </c>
      <c r="H10172" t="str">
        <f>data[[#This Row],[id_customer]]&amp;data[[#This Row],[id_campaign]]</f>
        <v>C0644cam14</v>
      </c>
      <c r="I10172">
        <f>DATEDIF(data[[#This Row],[join_date]],data[[#This Row],[buy_date]],"M")</f>
        <v>0</v>
      </c>
    </row>
    <row r="10173" spans="1:9" x14ac:dyDescent="0.25">
      <c r="A10173" t="s">
        <v>2617</v>
      </c>
      <c r="B10173" t="s">
        <v>30</v>
      </c>
      <c r="C10173" s="1">
        <v>44843</v>
      </c>
      <c r="D10173" s="1">
        <v>44883</v>
      </c>
      <c r="E10173">
        <f>VLOOKUP(data[[#This Row],[id_campaign]],campaign[],4,FALSE)</f>
        <v>28</v>
      </c>
      <c r="F10173" t="str">
        <f>VLOOKUP(data[[#This Row],[id_campaign]],campaign[],2,FALSE)</f>
        <v>NotNewCellphoneUser</v>
      </c>
      <c r="G10173" t="str">
        <f>VLOOKUP(data[[#This Row],[id_customer]],customer[],2,FALSE)</f>
        <v>Edouard Russam</v>
      </c>
      <c r="H10173" t="str">
        <f>data[[#This Row],[id_customer]]&amp;data[[#This Row],[id_campaign]]</f>
        <v>C0644cam14</v>
      </c>
      <c r="I10173">
        <f>DATEDIF(data[[#This Row],[join_date]],data[[#This Row],[buy_date]],"M")</f>
        <v>1</v>
      </c>
    </row>
    <row r="10174" spans="1:9" x14ac:dyDescent="0.25">
      <c r="A10174" t="s">
        <v>2617</v>
      </c>
      <c r="B10174" t="s">
        <v>30</v>
      </c>
      <c r="C10174" s="1">
        <v>44843</v>
      </c>
      <c r="D10174" s="1">
        <v>44948</v>
      </c>
      <c r="E10174">
        <f>VLOOKUP(data[[#This Row],[id_campaign]],campaign[],4,FALSE)</f>
        <v>28</v>
      </c>
      <c r="F10174" t="str">
        <f>VLOOKUP(data[[#This Row],[id_campaign]],campaign[],2,FALSE)</f>
        <v>NotNewCellphoneUser</v>
      </c>
      <c r="G10174" t="str">
        <f>VLOOKUP(data[[#This Row],[id_customer]],customer[],2,FALSE)</f>
        <v>Edouard Russam</v>
      </c>
      <c r="H10174" t="str">
        <f>data[[#This Row],[id_customer]]&amp;data[[#This Row],[id_campaign]]</f>
        <v>C0644cam14</v>
      </c>
      <c r="I10174">
        <f>DATEDIF(data[[#This Row],[join_date]],data[[#This Row],[buy_date]],"M")</f>
        <v>3</v>
      </c>
    </row>
    <row r="10175" spans="1:9" x14ac:dyDescent="0.25">
      <c r="A10175" t="s">
        <v>2617</v>
      </c>
      <c r="B10175" t="s">
        <v>30</v>
      </c>
      <c r="C10175" s="1">
        <v>44843</v>
      </c>
      <c r="D10175" s="1">
        <v>44971</v>
      </c>
      <c r="E10175">
        <f>VLOOKUP(data[[#This Row],[id_campaign]],campaign[],4,FALSE)</f>
        <v>28</v>
      </c>
      <c r="F10175" t="str">
        <f>VLOOKUP(data[[#This Row],[id_campaign]],campaign[],2,FALSE)</f>
        <v>NotNewCellphoneUser</v>
      </c>
      <c r="G10175" t="str">
        <f>VLOOKUP(data[[#This Row],[id_customer]],customer[],2,FALSE)</f>
        <v>Edouard Russam</v>
      </c>
      <c r="H10175" t="str">
        <f>data[[#This Row],[id_customer]]&amp;data[[#This Row],[id_campaign]]</f>
        <v>C0644cam14</v>
      </c>
      <c r="I10175">
        <f>DATEDIF(data[[#This Row],[join_date]],data[[#This Row],[buy_date]],"M")</f>
        <v>4</v>
      </c>
    </row>
    <row r="10176" spans="1:9" x14ac:dyDescent="0.25">
      <c r="A10176" t="s">
        <v>2617</v>
      </c>
      <c r="B10176" t="s">
        <v>30</v>
      </c>
      <c r="C10176" s="1">
        <v>44843</v>
      </c>
      <c r="D10176" s="1">
        <v>44994</v>
      </c>
      <c r="E10176">
        <f>VLOOKUP(data[[#This Row],[id_campaign]],campaign[],4,FALSE)</f>
        <v>28</v>
      </c>
      <c r="F10176" t="str">
        <f>VLOOKUP(data[[#This Row],[id_campaign]],campaign[],2,FALSE)</f>
        <v>NotNewCellphoneUser</v>
      </c>
      <c r="G10176" t="str">
        <f>VLOOKUP(data[[#This Row],[id_customer]],customer[],2,FALSE)</f>
        <v>Edouard Russam</v>
      </c>
      <c r="H10176" t="str">
        <f>data[[#This Row],[id_customer]]&amp;data[[#This Row],[id_campaign]]</f>
        <v>C0644cam14</v>
      </c>
      <c r="I10176">
        <f>DATEDIF(data[[#This Row],[join_date]],data[[#This Row],[buy_date]],"M")</f>
        <v>5</v>
      </c>
    </row>
    <row r="10177" spans="1:9" x14ac:dyDescent="0.25">
      <c r="A10177" t="s">
        <v>2617</v>
      </c>
      <c r="B10177" t="s">
        <v>30</v>
      </c>
      <c r="C10177" s="1">
        <v>44843</v>
      </c>
      <c r="D10177" s="1">
        <v>45025</v>
      </c>
      <c r="E10177">
        <f>VLOOKUP(data[[#This Row],[id_campaign]],campaign[],4,FALSE)</f>
        <v>28</v>
      </c>
      <c r="F10177" t="str">
        <f>VLOOKUP(data[[#This Row],[id_campaign]],campaign[],2,FALSE)</f>
        <v>NotNewCellphoneUser</v>
      </c>
      <c r="G10177" t="str">
        <f>VLOOKUP(data[[#This Row],[id_customer]],customer[],2,FALSE)</f>
        <v>Edouard Russam</v>
      </c>
      <c r="H10177" t="str">
        <f>data[[#This Row],[id_customer]]&amp;data[[#This Row],[id_campaign]]</f>
        <v>C0644cam14</v>
      </c>
      <c r="I10177">
        <f>DATEDIF(data[[#This Row],[join_date]],data[[#This Row],[buy_date]],"M")</f>
        <v>6</v>
      </c>
    </row>
    <row r="10178" spans="1:9" x14ac:dyDescent="0.25">
      <c r="A10178" t="s">
        <v>2617</v>
      </c>
      <c r="B10178" t="s">
        <v>30</v>
      </c>
      <c r="C10178" s="1">
        <v>44843</v>
      </c>
      <c r="D10178" s="1">
        <v>45070</v>
      </c>
      <c r="E10178">
        <f>VLOOKUP(data[[#This Row],[id_campaign]],campaign[],4,FALSE)</f>
        <v>28</v>
      </c>
      <c r="F10178" t="str">
        <f>VLOOKUP(data[[#This Row],[id_campaign]],campaign[],2,FALSE)</f>
        <v>NotNewCellphoneUser</v>
      </c>
      <c r="G10178" t="str">
        <f>VLOOKUP(data[[#This Row],[id_customer]],customer[],2,FALSE)</f>
        <v>Edouard Russam</v>
      </c>
      <c r="H10178" t="str">
        <f>data[[#This Row],[id_customer]]&amp;data[[#This Row],[id_campaign]]</f>
        <v>C0644cam14</v>
      </c>
      <c r="I10178">
        <f>DATEDIF(data[[#This Row],[join_date]],data[[#This Row],[buy_date]],"M")</f>
        <v>7</v>
      </c>
    </row>
    <row r="10179" spans="1:9" x14ac:dyDescent="0.25">
      <c r="A10179" t="s">
        <v>2621</v>
      </c>
      <c r="B10179" t="s">
        <v>36</v>
      </c>
      <c r="C10179" s="1">
        <v>44828</v>
      </c>
      <c r="D10179" s="1">
        <v>44828</v>
      </c>
      <c r="E10179">
        <f>VLOOKUP(data[[#This Row],[id_campaign]],campaign[],4,FALSE)</f>
        <v>29</v>
      </c>
      <c r="F10179" t="str">
        <f>VLOOKUP(data[[#This Row],[id_campaign]],campaign[],2,FALSE)</f>
        <v>MaritalStatus</v>
      </c>
      <c r="G10179" t="str">
        <f>VLOOKUP(data[[#This Row],[id_customer]],customer[],2,FALSE)</f>
        <v>Lorita Kordes</v>
      </c>
      <c r="H10179" t="str">
        <f>data[[#This Row],[id_customer]]&amp;data[[#This Row],[id_campaign]]</f>
        <v>C0645cam17</v>
      </c>
      <c r="I10179">
        <f>DATEDIF(data[[#This Row],[join_date]],data[[#This Row],[buy_date]],"M")</f>
        <v>0</v>
      </c>
    </row>
    <row r="10180" spans="1:9" x14ac:dyDescent="0.25">
      <c r="A10180" t="s">
        <v>2621</v>
      </c>
      <c r="B10180" t="s">
        <v>36</v>
      </c>
      <c r="C10180" s="1">
        <v>44828</v>
      </c>
      <c r="D10180" s="1">
        <v>44869</v>
      </c>
      <c r="E10180">
        <f>VLOOKUP(data[[#This Row],[id_campaign]],campaign[],4,FALSE)</f>
        <v>29</v>
      </c>
      <c r="F10180" t="str">
        <f>VLOOKUP(data[[#This Row],[id_campaign]],campaign[],2,FALSE)</f>
        <v>MaritalStatus</v>
      </c>
      <c r="G10180" t="str">
        <f>VLOOKUP(data[[#This Row],[id_customer]],customer[],2,FALSE)</f>
        <v>Lorita Kordes</v>
      </c>
      <c r="H10180" t="str">
        <f>data[[#This Row],[id_customer]]&amp;data[[#This Row],[id_campaign]]</f>
        <v>C0645cam17</v>
      </c>
      <c r="I10180">
        <f>DATEDIF(data[[#This Row],[join_date]],data[[#This Row],[buy_date]],"M")</f>
        <v>1</v>
      </c>
    </row>
    <row r="10181" spans="1:9" x14ac:dyDescent="0.25">
      <c r="A10181" t="s">
        <v>2621</v>
      </c>
      <c r="B10181" t="s">
        <v>36</v>
      </c>
      <c r="C10181" s="1">
        <v>44828</v>
      </c>
      <c r="D10181" s="1">
        <v>44896</v>
      </c>
      <c r="E10181">
        <f>VLOOKUP(data[[#This Row],[id_campaign]],campaign[],4,FALSE)</f>
        <v>29</v>
      </c>
      <c r="F10181" t="str">
        <f>VLOOKUP(data[[#This Row],[id_campaign]],campaign[],2,FALSE)</f>
        <v>MaritalStatus</v>
      </c>
      <c r="G10181" t="str">
        <f>VLOOKUP(data[[#This Row],[id_customer]],customer[],2,FALSE)</f>
        <v>Lorita Kordes</v>
      </c>
      <c r="H10181" t="str">
        <f>data[[#This Row],[id_customer]]&amp;data[[#This Row],[id_campaign]]</f>
        <v>C0645cam17</v>
      </c>
      <c r="I10181">
        <f>DATEDIF(data[[#This Row],[join_date]],data[[#This Row],[buy_date]],"M")</f>
        <v>2</v>
      </c>
    </row>
    <row r="10182" spans="1:9" x14ac:dyDescent="0.25">
      <c r="A10182" t="s">
        <v>2621</v>
      </c>
      <c r="B10182" t="s">
        <v>36</v>
      </c>
      <c r="C10182" s="1">
        <v>44828</v>
      </c>
      <c r="D10182" s="1">
        <v>44953</v>
      </c>
      <c r="E10182">
        <f>VLOOKUP(data[[#This Row],[id_campaign]],campaign[],4,FALSE)</f>
        <v>29</v>
      </c>
      <c r="F10182" t="str">
        <f>VLOOKUP(data[[#This Row],[id_campaign]],campaign[],2,FALSE)</f>
        <v>MaritalStatus</v>
      </c>
      <c r="G10182" t="str">
        <f>VLOOKUP(data[[#This Row],[id_customer]],customer[],2,FALSE)</f>
        <v>Lorita Kordes</v>
      </c>
      <c r="H10182" t="str">
        <f>data[[#This Row],[id_customer]]&amp;data[[#This Row],[id_campaign]]</f>
        <v>C0645cam17</v>
      </c>
      <c r="I10182">
        <f>DATEDIF(data[[#This Row],[join_date]],data[[#This Row],[buy_date]],"M")</f>
        <v>4</v>
      </c>
    </row>
    <row r="10183" spans="1:9" x14ac:dyDescent="0.25">
      <c r="A10183" t="s">
        <v>2621</v>
      </c>
      <c r="B10183" t="s">
        <v>36</v>
      </c>
      <c r="C10183" s="1">
        <v>44828</v>
      </c>
      <c r="D10183" s="1">
        <v>44958</v>
      </c>
      <c r="E10183">
        <f>VLOOKUP(data[[#This Row],[id_campaign]],campaign[],4,FALSE)</f>
        <v>29</v>
      </c>
      <c r="F10183" t="str">
        <f>VLOOKUP(data[[#This Row],[id_campaign]],campaign[],2,FALSE)</f>
        <v>MaritalStatus</v>
      </c>
      <c r="G10183" t="str">
        <f>VLOOKUP(data[[#This Row],[id_customer]],customer[],2,FALSE)</f>
        <v>Lorita Kordes</v>
      </c>
      <c r="H10183" t="str">
        <f>data[[#This Row],[id_customer]]&amp;data[[#This Row],[id_campaign]]</f>
        <v>C0645cam17</v>
      </c>
      <c r="I10183">
        <f>DATEDIF(data[[#This Row],[join_date]],data[[#This Row],[buy_date]],"M")</f>
        <v>4</v>
      </c>
    </row>
    <row r="10184" spans="1:9" x14ac:dyDescent="0.25">
      <c r="A10184" t="s">
        <v>2621</v>
      </c>
      <c r="B10184" t="s">
        <v>36</v>
      </c>
      <c r="C10184" s="1">
        <v>44828</v>
      </c>
      <c r="D10184" s="1">
        <v>45012</v>
      </c>
      <c r="E10184">
        <f>VLOOKUP(data[[#This Row],[id_campaign]],campaign[],4,FALSE)</f>
        <v>29</v>
      </c>
      <c r="F10184" t="str">
        <f>VLOOKUP(data[[#This Row],[id_campaign]],campaign[],2,FALSE)</f>
        <v>MaritalStatus</v>
      </c>
      <c r="G10184" t="str">
        <f>VLOOKUP(data[[#This Row],[id_customer]],customer[],2,FALSE)</f>
        <v>Lorita Kordes</v>
      </c>
      <c r="H10184" t="str">
        <f>data[[#This Row],[id_customer]]&amp;data[[#This Row],[id_campaign]]</f>
        <v>C0645cam17</v>
      </c>
      <c r="I10184">
        <f>DATEDIF(data[[#This Row],[join_date]],data[[#This Row],[buy_date]],"M")</f>
        <v>6</v>
      </c>
    </row>
    <row r="10185" spans="1:9" x14ac:dyDescent="0.25">
      <c r="A10185" t="s">
        <v>2621</v>
      </c>
      <c r="B10185" t="s">
        <v>36</v>
      </c>
      <c r="C10185" s="1">
        <v>44828</v>
      </c>
      <c r="D10185" s="1">
        <v>45041</v>
      </c>
      <c r="E10185">
        <f>VLOOKUP(data[[#This Row],[id_campaign]],campaign[],4,FALSE)</f>
        <v>29</v>
      </c>
      <c r="F10185" t="str">
        <f>VLOOKUP(data[[#This Row],[id_campaign]],campaign[],2,FALSE)</f>
        <v>MaritalStatus</v>
      </c>
      <c r="G10185" t="str">
        <f>VLOOKUP(data[[#This Row],[id_customer]],customer[],2,FALSE)</f>
        <v>Lorita Kordes</v>
      </c>
      <c r="H10185" t="str">
        <f>data[[#This Row],[id_customer]]&amp;data[[#This Row],[id_campaign]]</f>
        <v>C0645cam17</v>
      </c>
      <c r="I10185">
        <f>DATEDIF(data[[#This Row],[join_date]],data[[#This Row],[buy_date]],"M")</f>
        <v>7</v>
      </c>
    </row>
    <row r="10186" spans="1:9" x14ac:dyDescent="0.25">
      <c r="A10186" t="s">
        <v>2621</v>
      </c>
      <c r="B10186" t="s">
        <v>36</v>
      </c>
      <c r="C10186" s="1">
        <v>44828</v>
      </c>
      <c r="D10186" s="1">
        <v>45071</v>
      </c>
      <c r="E10186">
        <f>VLOOKUP(data[[#This Row],[id_campaign]],campaign[],4,FALSE)</f>
        <v>29</v>
      </c>
      <c r="F10186" t="str">
        <f>VLOOKUP(data[[#This Row],[id_campaign]],campaign[],2,FALSE)</f>
        <v>MaritalStatus</v>
      </c>
      <c r="G10186" t="str">
        <f>VLOOKUP(data[[#This Row],[id_customer]],customer[],2,FALSE)</f>
        <v>Lorita Kordes</v>
      </c>
      <c r="H10186" t="str">
        <f>data[[#This Row],[id_customer]]&amp;data[[#This Row],[id_campaign]]</f>
        <v>C0645cam17</v>
      </c>
      <c r="I10186">
        <f>DATEDIF(data[[#This Row],[join_date]],data[[#This Row],[buy_date]],"M")</f>
        <v>8</v>
      </c>
    </row>
    <row r="10187" spans="1:9" x14ac:dyDescent="0.25">
      <c r="A10187" t="s">
        <v>2621</v>
      </c>
      <c r="B10187" t="s">
        <v>36</v>
      </c>
      <c r="C10187" s="1">
        <v>44828</v>
      </c>
      <c r="D10187" s="1">
        <v>45085</v>
      </c>
      <c r="E10187">
        <f>VLOOKUP(data[[#This Row],[id_campaign]],campaign[],4,FALSE)</f>
        <v>29</v>
      </c>
      <c r="F10187" t="str">
        <f>VLOOKUP(data[[#This Row],[id_campaign]],campaign[],2,FALSE)</f>
        <v>MaritalStatus</v>
      </c>
      <c r="G10187" t="str">
        <f>VLOOKUP(data[[#This Row],[id_customer]],customer[],2,FALSE)</f>
        <v>Lorita Kordes</v>
      </c>
      <c r="H10187" t="str">
        <f>data[[#This Row],[id_customer]]&amp;data[[#This Row],[id_campaign]]</f>
        <v>C0645cam17</v>
      </c>
      <c r="I10187">
        <f>DATEDIF(data[[#This Row],[join_date]],data[[#This Row],[buy_date]],"M")</f>
        <v>8</v>
      </c>
    </row>
    <row r="10188" spans="1:9" x14ac:dyDescent="0.25">
      <c r="A10188" t="s">
        <v>2621</v>
      </c>
      <c r="B10188" t="s">
        <v>22</v>
      </c>
      <c r="C10188" s="1">
        <v>44910</v>
      </c>
      <c r="D10188" s="1">
        <v>44910</v>
      </c>
      <c r="E10188">
        <f>VLOOKUP(data[[#This Row],[id_campaign]],campaign[],4,FALSE)</f>
        <v>66</v>
      </c>
      <c r="F10188" t="str">
        <f>VLOOKUP(data[[#This Row],[id_campaign]],campaign[],2,FALSE)</f>
        <v>NonUSTravel</v>
      </c>
      <c r="G10188" t="str">
        <f>VLOOKUP(data[[#This Row],[id_customer]],customer[],2,FALSE)</f>
        <v>Lorita Kordes</v>
      </c>
      <c r="H10188" t="str">
        <f>data[[#This Row],[id_customer]]&amp;data[[#This Row],[id_campaign]]</f>
        <v>C0645cam10</v>
      </c>
      <c r="I10188">
        <f>DATEDIF(data[[#This Row],[join_date]],data[[#This Row],[buy_date]],"M")</f>
        <v>0</v>
      </c>
    </row>
    <row r="10189" spans="1:9" x14ac:dyDescent="0.25">
      <c r="A10189" t="s">
        <v>2621</v>
      </c>
      <c r="B10189" t="s">
        <v>22</v>
      </c>
      <c r="C10189" s="1">
        <v>44910</v>
      </c>
      <c r="D10189" s="1">
        <v>44952</v>
      </c>
      <c r="E10189">
        <f>VLOOKUP(data[[#This Row],[id_campaign]],campaign[],4,FALSE)</f>
        <v>66</v>
      </c>
      <c r="F10189" t="str">
        <f>VLOOKUP(data[[#This Row],[id_campaign]],campaign[],2,FALSE)</f>
        <v>NonUSTravel</v>
      </c>
      <c r="G10189" t="str">
        <f>VLOOKUP(data[[#This Row],[id_customer]],customer[],2,FALSE)</f>
        <v>Lorita Kordes</v>
      </c>
      <c r="H10189" t="str">
        <f>data[[#This Row],[id_customer]]&amp;data[[#This Row],[id_campaign]]</f>
        <v>C0645cam10</v>
      </c>
      <c r="I10189">
        <f>DATEDIF(data[[#This Row],[join_date]],data[[#This Row],[buy_date]],"M")</f>
        <v>1</v>
      </c>
    </row>
    <row r="10190" spans="1:9" x14ac:dyDescent="0.25">
      <c r="A10190" t="s">
        <v>2621</v>
      </c>
      <c r="B10190" t="s">
        <v>22</v>
      </c>
      <c r="C10190" s="1">
        <v>44910</v>
      </c>
      <c r="D10190" s="1">
        <v>44980</v>
      </c>
      <c r="E10190">
        <f>VLOOKUP(data[[#This Row],[id_campaign]],campaign[],4,FALSE)</f>
        <v>66</v>
      </c>
      <c r="F10190" t="str">
        <f>VLOOKUP(data[[#This Row],[id_campaign]],campaign[],2,FALSE)</f>
        <v>NonUSTravel</v>
      </c>
      <c r="G10190" t="str">
        <f>VLOOKUP(data[[#This Row],[id_customer]],customer[],2,FALSE)</f>
        <v>Lorita Kordes</v>
      </c>
      <c r="H10190" t="str">
        <f>data[[#This Row],[id_customer]]&amp;data[[#This Row],[id_campaign]]</f>
        <v>C0645cam10</v>
      </c>
      <c r="I10190">
        <f>DATEDIF(data[[#This Row],[join_date]],data[[#This Row],[buy_date]],"M")</f>
        <v>2</v>
      </c>
    </row>
    <row r="10191" spans="1:9" x14ac:dyDescent="0.25">
      <c r="A10191" t="s">
        <v>2621</v>
      </c>
      <c r="B10191" t="s">
        <v>22</v>
      </c>
      <c r="C10191" s="1">
        <v>44910</v>
      </c>
      <c r="D10191" s="1">
        <v>45008</v>
      </c>
      <c r="E10191">
        <f>VLOOKUP(data[[#This Row],[id_campaign]],campaign[],4,FALSE)</f>
        <v>66</v>
      </c>
      <c r="F10191" t="str">
        <f>VLOOKUP(data[[#This Row],[id_campaign]],campaign[],2,FALSE)</f>
        <v>NonUSTravel</v>
      </c>
      <c r="G10191" t="str">
        <f>VLOOKUP(data[[#This Row],[id_customer]],customer[],2,FALSE)</f>
        <v>Lorita Kordes</v>
      </c>
      <c r="H10191" t="str">
        <f>data[[#This Row],[id_customer]]&amp;data[[#This Row],[id_campaign]]</f>
        <v>C0645cam10</v>
      </c>
      <c r="I10191">
        <f>DATEDIF(data[[#This Row],[join_date]],data[[#This Row],[buy_date]],"M")</f>
        <v>3</v>
      </c>
    </row>
    <row r="10192" spans="1:9" x14ac:dyDescent="0.25">
      <c r="A10192" t="s">
        <v>2621</v>
      </c>
      <c r="B10192" t="s">
        <v>22</v>
      </c>
      <c r="C10192" s="1">
        <v>44910</v>
      </c>
      <c r="D10192" s="1">
        <v>45035</v>
      </c>
      <c r="E10192">
        <f>VLOOKUP(data[[#This Row],[id_campaign]],campaign[],4,FALSE)</f>
        <v>66</v>
      </c>
      <c r="F10192" t="str">
        <f>VLOOKUP(data[[#This Row],[id_campaign]],campaign[],2,FALSE)</f>
        <v>NonUSTravel</v>
      </c>
      <c r="G10192" t="str">
        <f>VLOOKUP(data[[#This Row],[id_customer]],customer[],2,FALSE)</f>
        <v>Lorita Kordes</v>
      </c>
      <c r="H10192" t="str">
        <f>data[[#This Row],[id_customer]]&amp;data[[#This Row],[id_campaign]]</f>
        <v>C0645cam10</v>
      </c>
      <c r="I10192">
        <f>DATEDIF(data[[#This Row],[join_date]],data[[#This Row],[buy_date]],"M")</f>
        <v>4</v>
      </c>
    </row>
    <row r="10193" spans="1:9" x14ac:dyDescent="0.25">
      <c r="A10193" t="s">
        <v>2621</v>
      </c>
      <c r="B10193" t="s">
        <v>22</v>
      </c>
      <c r="C10193" s="1">
        <v>44910</v>
      </c>
      <c r="D10193" s="1">
        <v>45065</v>
      </c>
      <c r="E10193">
        <f>VLOOKUP(data[[#This Row],[id_campaign]],campaign[],4,FALSE)</f>
        <v>66</v>
      </c>
      <c r="F10193" t="str">
        <f>VLOOKUP(data[[#This Row],[id_campaign]],campaign[],2,FALSE)</f>
        <v>NonUSTravel</v>
      </c>
      <c r="G10193" t="str">
        <f>VLOOKUP(data[[#This Row],[id_customer]],customer[],2,FALSE)</f>
        <v>Lorita Kordes</v>
      </c>
      <c r="H10193" t="str">
        <f>data[[#This Row],[id_customer]]&amp;data[[#This Row],[id_campaign]]</f>
        <v>C0645cam10</v>
      </c>
      <c r="I10193">
        <f>DATEDIF(data[[#This Row],[join_date]],data[[#This Row],[buy_date]],"M")</f>
        <v>5</v>
      </c>
    </row>
    <row r="10194" spans="1:9" x14ac:dyDescent="0.25">
      <c r="A10194" t="s">
        <v>2625</v>
      </c>
      <c r="B10194" t="s">
        <v>36</v>
      </c>
      <c r="C10194" s="1">
        <v>44868</v>
      </c>
      <c r="D10194" s="1">
        <v>44868</v>
      </c>
      <c r="E10194">
        <f>VLOOKUP(data[[#This Row],[id_campaign]],campaign[],4,FALSE)</f>
        <v>29</v>
      </c>
      <c r="F10194" t="str">
        <f>VLOOKUP(data[[#This Row],[id_campaign]],campaign[],2,FALSE)</f>
        <v>MaritalStatus</v>
      </c>
      <c r="G10194" t="str">
        <f>VLOOKUP(data[[#This Row],[id_customer]],customer[],2,FALSE)</f>
        <v>Brooks Haveline</v>
      </c>
      <c r="H10194" t="str">
        <f>data[[#This Row],[id_customer]]&amp;data[[#This Row],[id_campaign]]</f>
        <v>C0646cam17</v>
      </c>
      <c r="I10194">
        <f>DATEDIF(data[[#This Row],[join_date]],data[[#This Row],[buy_date]],"M")</f>
        <v>0</v>
      </c>
    </row>
    <row r="10195" spans="1:9" x14ac:dyDescent="0.25">
      <c r="A10195" t="s">
        <v>2625</v>
      </c>
      <c r="B10195" t="s">
        <v>36</v>
      </c>
      <c r="C10195" s="1">
        <v>44868</v>
      </c>
      <c r="D10195" s="1">
        <v>44900</v>
      </c>
      <c r="E10195">
        <f>VLOOKUP(data[[#This Row],[id_campaign]],campaign[],4,FALSE)</f>
        <v>29</v>
      </c>
      <c r="F10195" t="str">
        <f>VLOOKUP(data[[#This Row],[id_campaign]],campaign[],2,FALSE)</f>
        <v>MaritalStatus</v>
      </c>
      <c r="G10195" t="str">
        <f>VLOOKUP(data[[#This Row],[id_customer]],customer[],2,FALSE)</f>
        <v>Brooks Haveline</v>
      </c>
      <c r="H10195" t="str">
        <f>data[[#This Row],[id_customer]]&amp;data[[#This Row],[id_campaign]]</f>
        <v>C0646cam17</v>
      </c>
      <c r="I10195">
        <f>DATEDIF(data[[#This Row],[join_date]],data[[#This Row],[buy_date]],"M")</f>
        <v>1</v>
      </c>
    </row>
    <row r="10196" spans="1:9" x14ac:dyDescent="0.25">
      <c r="A10196" t="s">
        <v>2625</v>
      </c>
      <c r="B10196" t="s">
        <v>36</v>
      </c>
      <c r="C10196" s="1">
        <v>44868</v>
      </c>
      <c r="D10196" s="1">
        <v>44935</v>
      </c>
      <c r="E10196">
        <f>VLOOKUP(data[[#This Row],[id_campaign]],campaign[],4,FALSE)</f>
        <v>29</v>
      </c>
      <c r="F10196" t="str">
        <f>VLOOKUP(data[[#This Row],[id_campaign]],campaign[],2,FALSE)</f>
        <v>MaritalStatus</v>
      </c>
      <c r="G10196" t="str">
        <f>VLOOKUP(data[[#This Row],[id_customer]],customer[],2,FALSE)</f>
        <v>Brooks Haveline</v>
      </c>
      <c r="H10196" t="str">
        <f>data[[#This Row],[id_customer]]&amp;data[[#This Row],[id_campaign]]</f>
        <v>C0646cam17</v>
      </c>
      <c r="I10196">
        <f>DATEDIF(data[[#This Row],[join_date]],data[[#This Row],[buy_date]],"M")</f>
        <v>2</v>
      </c>
    </row>
    <row r="10197" spans="1:9" x14ac:dyDescent="0.25">
      <c r="A10197" t="s">
        <v>2625</v>
      </c>
      <c r="B10197" t="s">
        <v>36</v>
      </c>
      <c r="C10197" s="1">
        <v>44868</v>
      </c>
      <c r="D10197" s="1">
        <v>44973</v>
      </c>
      <c r="E10197">
        <f>VLOOKUP(data[[#This Row],[id_campaign]],campaign[],4,FALSE)</f>
        <v>29</v>
      </c>
      <c r="F10197" t="str">
        <f>VLOOKUP(data[[#This Row],[id_campaign]],campaign[],2,FALSE)</f>
        <v>MaritalStatus</v>
      </c>
      <c r="G10197" t="str">
        <f>VLOOKUP(data[[#This Row],[id_customer]],customer[],2,FALSE)</f>
        <v>Brooks Haveline</v>
      </c>
      <c r="H10197" t="str">
        <f>data[[#This Row],[id_customer]]&amp;data[[#This Row],[id_campaign]]</f>
        <v>C0646cam17</v>
      </c>
      <c r="I10197">
        <f>DATEDIF(data[[#This Row],[join_date]],data[[#This Row],[buy_date]],"M")</f>
        <v>3</v>
      </c>
    </row>
    <row r="10198" spans="1:9" x14ac:dyDescent="0.25">
      <c r="A10198" t="s">
        <v>2625</v>
      </c>
      <c r="B10198" t="s">
        <v>36</v>
      </c>
      <c r="C10198" s="1">
        <v>44868</v>
      </c>
      <c r="D10198" s="1">
        <v>45001</v>
      </c>
      <c r="E10198">
        <f>VLOOKUP(data[[#This Row],[id_campaign]],campaign[],4,FALSE)</f>
        <v>29</v>
      </c>
      <c r="F10198" t="str">
        <f>VLOOKUP(data[[#This Row],[id_campaign]],campaign[],2,FALSE)</f>
        <v>MaritalStatus</v>
      </c>
      <c r="G10198" t="str">
        <f>VLOOKUP(data[[#This Row],[id_customer]],customer[],2,FALSE)</f>
        <v>Brooks Haveline</v>
      </c>
      <c r="H10198" t="str">
        <f>data[[#This Row],[id_customer]]&amp;data[[#This Row],[id_campaign]]</f>
        <v>C0646cam17</v>
      </c>
      <c r="I10198">
        <f>DATEDIF(data[[#This Row],[join_date]],data[[#This Row],[buy_date]],"M")</f>
        <v>4</v>
      </c>
    </row>
    <row r="10199" spans="1:9" x14ac:dyDescent="0.25">
      <c r="A10199" t="s">
        <v>2625</v>
      </c>
      <c r="B10199" t="s">
        <v>36</v>
      </c>
      <c r="C10199" s="1">
        <v>44868</v>
      </c>
      <c r="D10199" s="1">
        <v>45026</v>
      </c>
      <c r="E10199">
        <f>VLOOKUP(data[[#This Row],[id_campaign]],campaign[],4,FALSE)</f>
        <v>29</v>
      </c>
      <c r="F10199" t="str">
        <f>VLOOKUP(data[[#This Row],[id_campaign]],campaign[],2,FALSE)</f>
        <v>MaritalStatus</v>
      </c>
      <c r="G10199" t="str">
        <f>VLOOKUP(data[[#This Row],[id_customer]],customer[],2,FALSE)</f>
        <v>Brooks Haveline</v>
      </c>
      <c r="H10199" t="str">
        <f>data[[#This Row],[id_customer]]&amp;data[[#This Row],[id_campaign]]</f>
        <v>C0646cam17</v>
      </c>
      <c r="I10199">
        <f>DATEDIF(data[[#This Row],[join_date]],data[[#This Row],[buy_date]],"M")</f>
        <v>5</v>
      </c>
    </row>
    <row r="10200" spans="1:9" x14ac:dyDescent="0.25">
      <c r="A10200" t="s">
        <v>2625</v>
      </c>
      <c r="B10200" t="s">
        <v>36</v>
      </c>
      <c r="C10200" s="1">
        <v>44868</v>
      </c>
      <c r="D10200" s="1">
        <v>45049</v>
      </c>
      <c r="E10200">
        <f>VLOOKUP(data[[#This Row],[id_campaign]],campaign[],4,FALSE)</f>
        <v>29</v>
      </c>
      <c r="F10200" t="str">
        <f>VLOOKUP(data[[#This Row],[id_campaign]],campaign[],2,FALSE)</f>
        <v>MaritalStatus</v>
      </c>
      <c r="G10200" t="str">
        <f>VLOOKUP(data[[#This Row],[id_customer]],customer[],2,FALSE)</f>
        <v>Brooks Haveline</v>
      </c>
      <c r="H10200" t="str">
        <f>data[[#This Row],[id_customer]]&amp;data[[#This Row],[id_campaign]]</f>
        <v>C0646cam17</v>
      </c>
      <c r="I10200">
        <f>DATEDIF(data[[#This Row],[join_date]],data[[#This Row],[buy_date]],"M")</f>
        <v>6</v>
      </c>
    </row>
    <row r="10201" spans="1:9" x14ac:dyDescent="0.25">
      <c r="A10201" t="s">
        <v>2625</v>
      </c>
      <c r="B10201" t="s">
        <v>32</v>
      </c>
      <c r="C10201" s="1">
        <v>44909</v>
      </c>
      <c r="D10201" s="1">
        <v>44909</v>
      </c>
      <c r="E10201">
        <f>VLOOKUP(data[[#This Row],[id_campaign]],campaign[],4,FALSE)</f>
        <v>14</v>
      </c>
      <c r="F10201" t="str">
        <f>VLOOKUP(data[[#This Row],[id_campaign]],campaign[],2,FALSE)</f>
        <v>OwnsMotorcycle</v>
      </c>
      <c r="G10201" t="str">
        <f>VLOOKUP(data[[#This Row],[id_customer]],customer[],2,FALSE)</f>
        <v>Brooks Haveline</v>
      </c>
      <c r="H10201" t="str">
        <f>data[[#This Row],[id_customer]]&amp;data[[#This Row],[id_campaign]]</f>
        <v>C0646cam15</v>
      </c>
      <c r="I10201">
        <f>DATEDIF(data[[#This Row],[join_date]],data[[#This Row],[buy_date]],"M")</f>
        <v>0</v>
      </c>
    </row>
    <row r="10202" spans="1:9" x14ac:dyDescent="0.25">
      <c r="A10202" t="s">
        <v>2625</v>
      </c>
      <c r="B10202" t="s">
        <v>32</v>
      </c>
      <c r="C10202" s="1">
        <v>44909</v>
      </c>
      <c r="D10202" s="1">
        <v>44953</v>
      </c>
      <c r="E10202">
        <f>VLOOKUP(data[[#This Row],[id_campaign]],campaign[],4,FALSE)</f>
        <v>14</v>
      </c>
      <c r="F10202" t="str">
        <f>VLOOKUP(data[[#This Row],[id_campaign]],campaign[],2,FALSE)</f>
        <v>OwnsMotorcycle</v>
      </c>
      <c r="G10202" t="str">
        <f>VLOOKUP(data[[#This Row],[id_customer]],customer[],2,FALSE)</f>
        <v>Brooks Haveline</v>
      </c>
      <c r="H10202" t="str">
        <f>data[[#This Row],[id_customer]]&amp;data[[#This Row],[id_campaign]]</f>
        <v>C0646cam15</v>
      </c>
      <c r="I10202">
        <f>DATEDIF(data[[#This Row],[join_date]],data[[#This Row],[buy_date]],"M")</f>
        <v>1</v>
      </c>
    </row>
    <row r="10203" spans="1:9" x14ac:dyDescent="0.25">
      <c r="A10203" t="s">
        <v>2625</v>
      </c>
      <c r="B10203" t="s">
        <v>32</v>
      </c>
      <c r="C10203" s="1">
        <v>44909</v>
      </c>
      <c r="D10203" s="1">
        <v>44982</v>
      </c>
      <c r="E10203">
        <f>VLOOKUP(data[[#This Row],[id_campaign]],campaign[],4,FALSE)</f>
        <v>14</v>
      </c>
      <c r="F10203" t="str">
        <f>VLOOKUP(data[[#This Row],[id_campaign]],campaign[],2,FALSE)</f>
        <v>OwnsMotorcycle</v>
      </c>
      <c r="G10203" t="str">
        <f>VLOOKUP(data[[#This Row],[id_customer]],customer[],2,FALSE)</f>
        <v>Brooks Haveline</v>
      </c>
      <c r="H10203" t="str">
        <f>data[[#This Row],[id_customer]]&amp;data[[#This Row],[id_campaign]]</f>
        <v>C0646cam15</v>
      </c>
      <c r="I10203">
        <f>DATEDIF(data[[#This Row],[join_date]],data[[#This Row],[buy_date]],"M")</f>
        <v>2</v>
      </c>
    </row>
    <row r="10204" spans="1:9" x14ac:dyDescent="0.25">
      <c r="A10204" t="s">
        <v>2625</v>
      </c>
      <c r="B10204" t="s">
        <v>32</v>
      </c>
      <c r="C10204" s="1">
        <v>44909</v>
      </c>
      <c r="D10204" s="1">
        <v>45008</v>
      </c>
      <c r="E10204">
        <f>VLOOKUP(data[[#This Row],[id_campaign]],campaign[],4,FALSE)</f>
        <v>14</v>
      </c>
      <c r="F10204" t="str">
        <f>VLOOKUP(data[[#This Row],[id_campaign]],campaign[],2,FALSE)</f>
        <v>OwnsMotorcycle</v>
      </c>
      <c r="G10204" t="str">
        <f>VLOOKUP(data[[#This Row],[id_customer]],customer[],2,FALSE)</f>
        <v>Brooks Haveline</v>
      </c>
      <c r="H10204" t="str">
        <f>data[[#This Row],[id_customer]]&amp;data[[#This Row],[id_campaign]]</f>
        <v>C0646cam15</v>
      </c>
      <c r="I10204">
        <f>DATEDIF(data[[#This Row],[join_date]],data[[#This Row],[buy_date]],"M")</f>
        <v>3</v>
      </c>
    </row>
    <row r="10205" spans="1:9" x14ac:dyDescent="0.25">
      <c r="A10205" t="s">
        <v>2625</v>
      </c>
      <c r="B10205" t="s">
        <v>32</v>
      </c>
      <c r="C10205" s="1">
        <v>44909</v>
      </c>
      <c r="D10205" s="1">
        <v>45031</v>
      </c>
      <c r="E10205">
        <f>VLOOKUP(data[[#This Row],[id_campaign]],campaign[],4,FALSE)</f>
        <v>14</v>
      </c>
      <c r="F10205" t="str">
        <f>VLOOKUP(data[[#This Row],[id_campaign]],campaign[],2,FALSE)</f>
        <v>OwnsMotorcycle</v>
      </c>
      <c r="G10205" t="str">
        <f>VLOOKUP(data[[#This Row],[id_customer]],customer[],2,FALSE)</f>
        <v>Brooks Haveline</v>
      </c>
      <c r="H10205" t="str">
        <f>data[[#This Row],[id_customer]]&amp;data[[#This Row],[id_campaign]]</f>
        <v>C0646cam15</v>
      </c>
      <c r="I10205">
        <f>DATEDIF(data[[#This Row],[join_date]],data[[#This Row],[buy_date]],"M")</f>
        <v>4</v>
      </c>
    </row>
    <row r="10206" spans="1:9" x14ac:dyDescent="0.25">
      <c r="A10206" t="s">
        <v>2625</v>
      </c>
      <c r="B10206" t="s">
        <v>32</v>
      </c>
      <c r="C10206" s="1">
        <v>44909</v>
      </c>
      <c r="D10206" s="1">
        <v>45071</v>
      </c>
      <c r="E10206">
        <f>VLOOKUP(data[[#This Row],[id_campaign]],campaign[],4,FALSE)</f>
        <v>14</v>
      </c>
      <c r="F10206" t="str">
        <f>VLOOKUP(data[[#This Row],[id_campaign]],campaign[],2,FALSE)</f>
        <v>OwnsMotorcycle</v>
      </c>
      <c r="G10206" t="str">
        <f>VLOOKUP(data[[#This Row],[id_customer]],customer[],2,FALSE)</f>
        <v>Brooks Haveline</v>
      </c>
      <c r="H10206" t="str">
        <f>data[[#This Row],[id_customer]]&amp;data[[#This Row],[id_campaign]]</f>
        <v>C0646cam15</v>
      </c>
      <c r="I10206">
        <f>DATEDIF(data[[#This Row],[join_date]],data[[#This Row],[buy_date]],"M")</f>
        <v>5</v>
      </c>
    </row>
    <row r="10207" spans="1:9" x14ac:dyDescent="0.25">
      <c r="A10207" t="s">
        <v>2629</v>
      </c>
      <c r="B10207" t="s">
        <v>30</v>
      </c>
      <c r="C10207" s="1">
        <v>44600</v>
      </c>
      <c r="D10207" s="1">
        <v>44600</v>
      </c>
      <c r="E10207">
        <f>VLOOKUP(data[[#This Row],[id_campaign]],campaign[],4,FALSE)</f>
        <v>28</v>
      </c>
      <c r="F10207" t="str">
        <f>VLOOKUP(data[[#This Row],[id_campaign]],campaign[],2,FALSE)</f>
        <v>NotNewCellphoneUser</v>
      </c>
      <c r="G10207" t="str">
        <f>VLOOKUP(data[[#This Row],[id_customer]],customer[],2,FALSE)</f>
        <v>Davey Kliement</v>
      </c>
      <c r="H10207" t="str">
        <f>data[[#This Row],[id_customer]]&amp;data[[#This Row],[id_campaign]]</f>
        <v>C0647cam14</v>
      </c>
      <c r="I10207">
        <f>DATEDIF(data[[#This Row],[join_date]],data[[#This Row],[buy_date]],"M")</f>
        <v>0</v>
      </c>
    </row>
    <row r="10208" spans="1:9" x14ac:dyDescent="0.25">
      <c r="A10208" t="s">
        <v>2629</v>
      </c>
      <c r="B10208" t="s">
        <v>30</v>
      </c>
      <c r="C10208" s="1">
        <v>44600</v>
      </c>
      <c r="D10208" s="1">
        <v>44632</v>
      </c>
      <c r="E10208">
        <f>VLOOKUP(data[[#This Row],[id_campaign]],campaign[],4,FALSE)</f>
        <v>28</v>
      </c>
      <c r="F10208" t="str">
        <f>VLOOKUP(data[[#This Row],[id_campaign]],campaign[],2,FALSE)</f>
        <v>NotNewCellphoneUser</v>
      </c>
      <c r="G10208" t="str">
        <f>VLOOKUP(data[[#This Row],[id_customer]],customer[],2,FALSE)</f>
        <v>Davey Kliement</v>
      </c>
      <c r="H10208" t="str">
        <f>data[[#This Row],[id_customer]]&amp;data[[#This Row],[id_campaign]]</f>
        <v>C0647cam14</v>
      </c>
      <c r="I10208">
        <f>DATEDIF(data[[#This Row],[join_date]],data[[#This Row],[buy_date]],"M")</f>
        <v>1</v>
      </c>
    </row>
    <row r="10209" spans="1:9" x14ac:dyDescent="0.25">
      <c r="A10209" t="s">
        <v>2629</v>
      </c>
      <c r="B10209" t="s">
        <v>30</v>
      </c>
      <c r="C10209" s="1">
        <v>44600</v>
      </c>
      <c r="D10209" s="1">
        <v>44672</v>
      </c>
      <c r="E10209">
        <f>VLOOKUP(data[[#This Row],[id_campaign]],campaign[],4,FALSE)</f>
        <v>28</v>
      </c>
      <c r="F10209" t="str">
        <f>VLOOKUP(data[[#This Row],[id_campaign]],campaign[],2,FALSE)</f>
        <v>NotNewCellphoneUser</v>
      </c>
      <c r="G10209" t="str">
        <f>VLOOKUP(data[[#This Row],[id_customer]],customer[],2,FALSE)</f>
        <v>Davey Kliement</v>
      </c>
      <c r="H10209" t="str">
        <f>data[[#This Row],[id_customer]]&amp;data[[#This Row],[id_campaign]]</f>
        <v>C0647cam14</v>
      </c>
      <c r="I10209">
        <f>DATEDIF(data[[#This Row],[join_date]],data[[#This Row],[buy_date]],"M")</f>
        <v>2</v>
      </c>
    </row>
    <row r="10210" spans="1:9" x14ac:dyDescent="0.25">
      <c r="A10210" t="s">
        <v>2629</v>
      </c>
      <c r="B10210" t="s">
        <v>30</v>
      </c>
      <c r="C10210" s="1">
        <v>44600</v>
      </c>
      <c r="D10210" s="1">
        <v>44724</v>
      </c>
      <c r="E10210">
        <f>VLOOKUP(data[[#This Row],[id_campaign]],campaign[],4,FALSE)</f>
        <v>28</v>
      </c>
      <c r="F10210" t="str">
        <f>VLOOKUP(data[[#This Row],[id_campaign]],campaign[],2,FALSE)</f>
        <v>NotNewCellphoneUser</v>
      </c>
      <c r="G10210" t="str">
        <f>VLOOKUP(data[[#This Row],[id_customer]],customer[],2,FALSE)</f>
        <v>Davey Kliement</v>
      </c>
      <c r="H10210" t="str">
        <f>data[[#This Row],[id_customer]]&amp;data[[#This Row],[id_campaign]]</f>
        <v>C0647cam14</v>
      </c>
      <c r="I10210">
        <f>DATEDIF(data[[#This Row],[join_date]],data[[#This Row],[buy_date]],"M")</f>
        <v>4</v>
      </c>
    </row>
    <row r="10211" spans="1:9" x14ac:dyDescent="0.25">
      <c r="A10211" t="s">
        <v>2629</v>
      </c>
      <c r="B10211" t="s">
        <v>30</v>
      </c>
      <c r="C10211" s="1">
        <v>44600</v>
      </c>
      <c r="D10211" s="1">
        <v>44750</v>
      </c>
      <c r="E10211">
        <f>VLOOKUP(data[[#This Row],[id_campaign]],campaign[],4,FALSE)</f>
        <v>28</v>
      </c>
      <c r="F10211" t="str">
        <f>VLOOKUP(data[[#This Row],[id_campaign]],campaign[],2,FALSE)</f>
        <v>NotNewCellphoneUser</v>
      </c>
      <c r="G10211" t="str">
        <f>VLOOKUP(data[[#This Row],[id_customer]],customer[],2,FALSE)</f>
        <v>Davey Kliement</v>
      </c>
      <c r="H10211" t="str">
        <f>data[[#This Row],[id_customer]]&amp;data[[#This Row],[id_campaign]]</f>
        <v>C0647cam14</v>
      </c>
      <c r="I10211">
        <f>DATEDIF(data[[#This Row],[join_date]],data[[#This Row],[buy_date]],"M")</f>
        <v>5</v>
      </c>
    </row>
    <row r="10212" spans="1:9" x14ac:dyDescent="0.25">
      <c r="A10212" t="s">
        <v>2629</v>
      </c>
      <c r="B10212" t="s">
        <v>30</v>
      </c>
      <c r="C10212" s="1">
        <v>44600</v>
      </c>
      <c r="D10212" s="1">
        <v>44792</v>
      </c>
      <c r="E10212">
        <f>VLOOKUP(data[[#This Row],[id_campaign]],campaign[],4,FALSE)</f>
        <v>28</v>
      </c>
      <c r="F10212" t="str">
        <f>VLOOKUP(data[[#This Row],[id_campaign]],campaign[],2,FALSE)</f>
        <v>NotNewCellphoneUser</v>
      </c>
      <c r="G10212" t="str">
        <f>VLOOKUP(data[[#This Row],[id_customer]],customer[],2,FALSE)</f>
        <v>Davey Kliement</v>
      </c>
      <c r="H10212" t="str">
        <f>data[[#This Row],[id_customer]]&amp;data[[#This Row],[id_campaign]]</f>
        <v>C0647cam14</v>
      </c>
      <c r="I10212">
        <f>DATEDIF(data[[#This Row],[join_date]],data[[#This Row],[buy_date]],"M")</f>
        <v>6</v>
      </c>
    </row>
    <row r="10213" spans="1:9" x14ac:dyDescent="0.25">
      <c r="A10213" t="s">
        <v>2629</v>
      </c>
      <c r="B10213" t="s">
        <v>30</v>
      </c>
      <c r="C10213" s="1">
        <v>44600</v>
      </c>
      <c r="D10213" s="1">
        <v>44813</v>
      </c>
      <c r="E10213">
        <f>VLOOKUP(data[[#This Row],[id_campaign]],campaign[],4,FALSE)</f>
        <v>28</v>
      </c>
      <c r="F10213" t="str">
        <f>VLOOKUP(data[[#This Row],[id_campaign]],campaign[],2,FALSE)</f>
        <v>NotNewCellphoneUser</v>
      </c>
      <c r="G10213" t="str">
        <f>VLOOKUP(data[[#This Row],[id_customer]],customer[],2,FALSE)</f>
        <v>Davey Kliement</v>
      </c>
      <c r="H10213" t="str">
        <f>data[[#This Row],[id_customer]]&amp;data[[#This Row],[id_campaign]]</f>
        <v>C0647cam14</v>
      </c>
      <c r="I10213">
        <f>DATEDIF(data[[#This Row],[join_date]],data[[#This Row],[buy_date]],"M")</f>
        <v>7</v>
      </c>
    </row>
    <row r="10214" spans="1:9" x14ac:dyDescent="0.25">
      <c r="A10214" t="s">
        <v>2629</v>
      </c>
      <c r="B10214" t="s">
        <v>30</v>
      </c>
      <c r="C10214" s="1">
        <v>44600</v>
      </c>
      <c r="D10214" s="1">
        <v>44849</v>
      </c>
      <c r="E10214">
        <f>VLOOKUP(data[[#This Row],[id_campaign]],campaign[],4,FALSE)</f>
        <v>28</v>
      </c>
      <c r="F10214" t="str">
        <f>VLOOKUP(data[[#This Row],[id_campaign]],campaign[],2,FALSE)</f>
        <v>NotNewCellphoneUser</v>
      </c>
      <c r="G10214" t="str">
        <f>VLOOKUP(data[[#This Row],[id_customer]],customer[],2,FALSE)</f>
        <v>Davey Kliement</v>
      </c>
      <c r="H10214" t="str">
        <f>data[[#This Row],[id_customer]]&amp;data[[#This Row],[id_campaign]]</f>
        <v>C0647cam14</v>
      </c>
      <c r="I10214">
        <f>DATEDIF(data[[#This Row],[join_date]],data[[#This Row],[buy_date]],"M")</f>
        <v>8</v>
      </c>
    </row>
    <row r="10215" spans="1:9" x14ac:dyDescent="0.25">
      <c r="A10215" t="s">
        <v>2629</v>
      </c>
      <c r="B10215" t="s">
        <v>30</v>
      </c>
      <c r="C10215" s="1">
        <v>44600</v>
      </c>
      <c r="D10215" s="1">
        <v>44887</v>
      </c>
      <c r="E10215">
        <f>VLOOKUP(data[[#This Row],[id_campaign]],campaign[],4,FALSE)</f>
        <v>28</v>
      </c>
      <c r="F10215" t="str">
        <f>VLOOKUP(data[[#This Row],[id_campaign]],campaign[],2,FALSE)</f>
        <v>NotNewCellphoneUser</v>
      </c>
      <c r="G10215" t="str">
        <f>VLOOKUP(data[[#This Row],[id_customer]],customer[],2,FALSE)</f>
        <v>Davey Kliement</v>
      </c>
      <c r="H10215" t="str">
        <f>data[[#This Row],[id_customer]]&amp;data[[#This Row],[id_campaign]]</f>
        <v>C0647cam14</v>
      </c>
      <c r="I10215">
        <f>DATEDIF(data[[#This Row],[join_date]],data[[#This Row],[buy_date]],"M")</f>
        <v>9</v>
      </c>
    </row>
    <row r="10216" spans="1:9" x14ac:dyDescent="0.25">
      <c r="A10216" t="s">
        <v>2629</v>
      </c>
      <c r="B10216" t="s">
        <v>30</v>
      </c>
      <c r="C10216" s="1">
        <v>44600</v>
      </c>
      <c r="D10216" s="1">
        <v>44906</v>
      </c>
      <c r="E10216">
        <f>VLOOKUP(data[[#This Row],[id_campaign]],campaign[],4,FALSE)</f>
        <v>28</v>
      </c>
      <c r="F10216" t="str">
        <f>VLOOKUP(data[[#This Row],[id_campaign]],campaign[],2,FALSE)</f>
        <v>NotNewCellphoneUser</v>
      </c>
      <c r="G10216" t="str">
        <f>VLOOKUP(data[[#This Row],[id_customer]],customer[],2,FALSE)</f>
        <v>Davey Kliement</v>
      </c>
      <c r="H10216" t="str">
        <f>data[[#This Row],[id_customer]]&amp;data[[#This Row],[id_campaign]]</f>
        <v>C0647cam14</v>
      </c>
      <c r="I10216">
        <f>DATEDIF(data[[#This Row],[join_date]],data[[#This Row],[buy_date]],"M")</f>
        <v>10</v>
      </c>
    </row>
    <row r="10217" spans="1:9" x14ac:dyDescent="0.25">
      <c r="A10217" t="s">
        <v>2629</v>
      </c>
      <c r="B10217" t="s">
        <v>30</v>
      </c>
      <c r="C10217" s="1">
        <v>44600</v>
      </c>
      <c r="D10217" s="1">
        <v>45031</v>
      </c>
      <c r="E10217">
        <f>VLOOKUP(data[[#This Row],[id_campaign]],campaign[],4,FALSE)</f>
        <v>28</v>
      </c>
      <c r="F10217" t="str">
        <f>VLOOKUP(data[[#This Row],[id_campaign]],campaign[],2,FALSE)</f>
        <v>NotNewCellphoneUser</v>
      </c>
      <c r="G10217" t="str">
        <f>VLOOKUP(data[[#This Row],[id_customer]],customer[],2,FALSE)</f>
        <v>Davey Kliement</v>
      </c>
      <c r="H10217" t="str">
        <f>data[[#This Row],[id_customer]]&amp;data[[#This Row],[id_campaign]]</f>
        <v>C0647cam14</v>
      </c>
      <c r="I10217">
        <f>DATEDIF(data[[#This Row],[join_date]],data[[#This Row],[buy_date]],"M")</f>
        <v>14</v>
      </c>
    </row>
    <row r="10218" spans="1:9" x14ac:dyDescent="0.25">
      <c r="A10218" t="s">
        <v>2629</v>
      </c>
      <c r="B10218" t="s">
        <v>30</v>
      </c>
      <c r="C10218" s="1">
        <v>44600</v>
      </c>
      <c r="D10218" s="1">
        <v>45066</v>
      </c>
      <c r="E10218">
        <f>VLOOKUP(data[[#This Row],[id_campaign]],campaign[],4,FALSE)</f>
        <v>28</v>
      </c>
      <c r="F10218" t="str">
        <f>VLOOKUP(data[[#This Row],[id_campaign]],campaign[],2,FALSE)</f>
        <v>NotNewCellphoneUser</v>
      </c>
      <c r="G10218" t="str">
        <f>VLOOKUP(data[[#This Row],[id_customer]],customer[],2,FALSE)</f>
        <v>Davey Kliement</v>
      </c>
      <c r="H10218" t="str">
        <f>data[[#This Row],[id_customer]]&amp;data[[#This Row],[id_campaign]]</f>
        <v>C0647cam14</v>
      </c>
      <c r="I10218">
        <f>DATEDIF(data[[#This Row],[join_date]],data[[#This Row],[buy_date]],"M")</f>
        <v>15</v>
      </c>
    </row>
    <row r="10219" spans="1:9" x14ac:dyDescent="0.25">
      <c r="A10219" t="s">
        <v>2629</v>
      </c>
      <c r="B10219" t="s">
        <v>36</v>
      </c>
      <c r="C10219" s="1">
        <v>44751</v>
      </c>
      <c r="D10219" s="1">
        <v>44751</v>
      </c>
      <c r="E10219">
        <f>VLOOKUP(data[[#This Row],[id_campaign]],campaign[],4,FALSE)</f>
        <v>29</v>
      </c>
      <c r="F10219" t="str">
        <f>VLOOKUP(data[[#This Row],[id_campaign]],campaign[],2,FALSE)</f>
        <v>MaritalStatus</v>
      </c>
      <c r="G10219" t="str">
        <f>VLOOKUP(data[[#This Row],[id_customer]],customer[],2,FALSE)</f>
        <v>Davey Kliement</v>
      </c>
      <c r="H10219" t="str">
        <f>data[[#This Row],[id_customer]]&amp;data[[#This Row],[id_campaign]]</f>
        <v>C0647cam17</v>
      </c>
      <c r="I10219">
        <f>DATEDIF(data[[#This Row],[join_date]],data[[#This Row],[buy_date]],"M")</f>
        <v>0</v>
      </c>
    </row>
    <row r="10220" spans="1:9" x14ac:dyDescent="0.25">
      <c r="A10220" t="s">
        <v>2629</v>
      </c>
      <c r="B10220" t="s">
        <v>36</v>
      </c>
      <c r="C10220" s="1">
        <v>44751</v>
      </c>
      <c r="D10220" s="1">
        <v>44785</v>
      </c>
      <c r="E10220">
        <f>VLOOKUP(data[[#This Row],[id_campaign]],campaign[],4,FALSE)</f>
        <v>29</v>
      </c>
      <c r="F10220" t="str">
        <f>VLOOKUP(data[[#This Row],[id_campaign]],campaign[],2,FALSE)</f>
        <v>MaritalStatus</v>
      </c>
      <c r="G10220" t="str">
        <f>VLOOKUP(data[[#This Row],[id_customer]],customer[],2,FALSE)</f>
        <v>Davey Kliement</v>
      </c>
      <c r="H10220" t="str">
        <f>data[[#This Row],[id_customer]]&amp;data[[#This Row],[id_campaign]]</f>
        <v>C0647cam17</v>
      </c>
      <c r="I10220">
        <f>DATEDIF(data[[#This Row],[join_date]],data[[#This Row],[buy_date]],"M")</f>
        <v>1</v>
      </c>
    </row>
    <row r="10221" spans="1:9" x14ac:dyDescent="0.25">
      <c r="A10221" t="s">
        <v>2629</v>
      </c>
      <c r="B10221" t="s">
        <v>36</v>
      </c>
      <c r="C10221" s="1">
        <v>44751</v>
      </c>
      <c r="D10221" s="1">
        <v>44818</v>
      </c>
      <c r="E10221">
        <f>VLOOKUP(data[[#This Row],[id_campaign]],campaign[],4,FALSE)</f>
        <v>29</v>
      </c>
      <c r="F10221" t="str">
        <f>VLOOKUP(data[[#This Row],[id_campaign]],campaign[],2,FALSE)</f>
        <v>MaritalStatus</v>
      </c>
      <c r="G10221" t="str">
        <f>VLOOKUP(data[[#This Row],[id_customer]],customer[],2,FALSE)</f>
        <v>Davey Kliement</v>
      </c>
      <c r="H10221" t="str">
        <f>data[[#This Row],[id_customer]]&amp;data[[#This Row],[id_campaign]]</f>
        <v>C0647cam17</v>
      </c>
      <c r="I10221">
        <f>DATEDIF(data[[#This Row],[join_date]],data[[#This Row],[buy_date]],"M")</f>
        <v>2</v>
      </c>
    </row>
    <row r="10222" spans="1:9" x14ac:dyDescent="0.25">
      <c r="A10222" t="s">
        <v>2629</v>
      </c>
      <c r="B10222" t="s">
        <v>36</v>
      </c>
      <c r="C10222" s="1">
        <v>44751</v>
      </c>
      <c r="D10222" s="1">
        <v>44853</v>
      </c>
      <c r="E10222">
        <f>VLOOKUP(data[[#This Row],[id_campaign]],campaign[],4,FALSE)</f>
        <v>29</v>
      </c>
      <c r="F10222" t="str">
        <f>VLOOKUP(data[[#This Row],[id_campaign]],campaign[],2,FALSE)</f>
        <v>MaritalStatus</v>
      </c>
      <c r="G10222" t="str">
        <f>VLOOKUP(data[[#This Row],[id_customer]],customer[],2,FALSE)</f>
        <v>Davey Kliement</v>
      </c>
      <c r="H10222" t="str">
        <f>data[[#This Row],[id_customer]]&amp;data[[#This Row],[id_campaign]]</f>
        <v>C0647cam17</v>
      </c>
      <c r="I10222">
        <f>DATEDIF(data[[#This Row],[join_date]],data[[#This Row],[buy_date]],"M")</f>
        <v>3</v>
      </c>
    </row>
    <row r="10223" spans="1:9" x14ac:dyDescent="0.25">
      <c r="A10223" t="s">
        <v>2629</v>
      </c>
      <c r="B10223" t="s">
        <v>36</v>
      </c>
      <c r="C10223" s="1">
        <v>44751</v>
      </c>
      <c r="D10223" s="1">
        <v>44881</v>
      </c>
      <c r="E10223">
        <f>VLOOKUP(data[[#This Row],[id_campaign]],campaign[],4,FALSE)</f>
        <v>29</v>
      </c>
      <c r="F10223" t="str">
        <f>VLOOKUP(data[[#This Row],[id_campaign]],campaign[],2,FALSE)</f>
        <v>MaritalStatus</v>
      </c>
      <c r="G10223" t="str">
        <f>VLOOKUP(data[[#This Row],[id_customer]],customer[],2,FALSE)</f>
        <v>Davey Kliement</v>
      </c>
      <c r="H10223" t="str">
        <f>data[[#This Row],[id_customer]]&amp;data[[#This Row],[id_campaign]]</f>
        <v>C0647cam17</v>
      </c>
      <c r="I10223">
        <f>DATEDIF(data[[#This Row],[join_date]],data[[#This Row],[buy_date]],"M")</f>
        <v>4</v>
      </c>
    </row>
    <row r="10224" spans="1:9" x14ac:dyDescent="0.25">
      <c r="A10224" t="s">
        <v>2629</v>
      </c>
      <c r="B10224" t="s">
        <v>36</v>
      </c>
      <c r="C10224" s="1">
        <v>44751</v>
      </c>
      <c r="D10224" s="1">
        <v>44943</v>
      </c>
      <c r="E10224">
        <f>VLOOKUP(data[[#This Row],[id_campaign]],campaign[],4,FALSE)</f>
        <v>29</v>
      </c>
      <c r="F10224" t="str">
        <f>VLOOKUP(data[[#This Row],[id_campaign]],campaign[],2,FALSE)</f>
        <v>MaritalStatus</v>
      </c>
      <c r="G10224" t="str">
        <f>VLOOKUP(data[[#This Row],[id_customer]],customer[],2,FALSE)</f>
        <v>Davey Kliement</v>
      </c>
      <c r="H10224" t="str">
        <f>data[[#This Row],[id_customer]]&amp;data[[#This Row],[id_campaign]]</f>
        <v>C0647cam17</v>
      </c>
      <c r="I10224">
        <f>DATEDIF(data[[#This Row],[join_date]],data[[#This Row],[buy_date]],"M")</f>
        <v>6</v>
      </c>
    </row>
    <row r="10225" spans="1:9" x14ac:dyDescent="0.25">
      <c r="A10225" t="s">
        <v>2629</v>
      </c>
      <c r="B10225" t="s">
        <v>36</v>
      </c>
      <c r="C10225" s="1">
        <v>44751</v>
      </c>
      <c r="D10225" s="1">
        <v>45008</v>
      </c>
      <c r="E10225">
        <f>VLOOKUP(data[[#This Row],[id_campaign]],campaign[],4,FALSE)</f>
        <v>29</v>
      </c>
      <c r="F10225" t="str">
        <f>VLOOKUP(data[[#This Row],[id_campaign]],campaign[],2,FALSE)</f>
        <v>MaritalStatus</v>
      </c>
      <c r="G10225" t="str">
        <f>VLOOKUP(data[[#This Row],[id_customer]],customer[],2,FALSE)</f>
        <v>Davey Kliement</v>
      </c>
      <c r="H10225" t="str">
        <f>data[[#This Row],[id_customer]]&amp;data[[#This Row],[id_campaign]]</f>
        <v>C0647cam17</v>
      </c>
      <c r="I10225">
        <f>DATEDIF(data[[#This Row],[join_date]],data[[#This Row],[buy_date]],"M")</f>
        <v>8</v>
      </c>
    </row>
    <row r="10226" spans="1:9" x14ac:dyDescent="0.25">
      <c r="A10226" t="s">
        <v>2629</v>
      </c>
      <c r="B10226" t="s">
        <v>36</v>
      </c>
      <c r="C10226" s="1">
        <v>44751</v>
      </c>
      <c r="D10226" s="1">
        <v>45032</v>
      </c>
      <c r="E10226">
        <f>VLOOKUP(data[[#This Row],[id_campaign]],campaign[],4,FALSE)</f>
        <v>29</v>
      </c>
      <c r="F10226" t="str">
        <f>VLOOKUP(data[[#This Row],[id_campaign]],campaign[],2,FALSE)</f>
        <v>MaritalStatus</v>
      </c>
      <c r="G10226" t="str">
        <f>VLOOKUP(data[[#This Row],[id_customer]],customer[],2,FALSE)</f>
        <v>Davey Kliement</v>
      </c>
      <c r="H10226" t="str">
        <f>data[[#This Row],[id_customer]]&amp;data[[#This Row],[id_campaign]]</f>
        <v>C0647cam17</v>
      </c>
      <c r="I10226">
        <f>DATEDIF(data[[#This Row],[join_date]],data[[#This Row],[buy_date]],"M")</f>
        <v>9</v>
      </c>
    </row>
    <row r="10227" spans="1:9" x14ac:dyDescent="0.25">
      <c r="A10227" t="s">
        <v>2629</v>
      </c>
      <c r="B10227" t="s">
        <v>36</v>
      </c>
      <c r="C10227" s="1">
        <v>44751</v>
      </c>
      <c r="D10227" s="1">
        <v>45057</v>
      </c>
      <c r="E10227">
        <f>VLOOKUP(data[[#This Row],[id_campaign]],campaign[],4,FALSE)</f>
        <v>29</v>
      </c>
      <c r="F10227" t="str">
        <f>VLOOKUP(data[[#This Row],[id_campaign]],campaign[],2,FALSE)</f>
        <v>MaritalStatus</v>
      </c>
      <c r="G10227" t="str">
        <f>VLOOKUP(data[[#This Row],[id_customer]],customer[],2,FALSE)</f>
        <v>Davey Kliement</v>
      </c>
      <c r="H10227" t="str">
        <f>data[[#This Row],[id_customer]]&amp;data[[#This Row],[id_campaign]]</f>
        <v>C0647cam17</v>
      </c>
      <c r="I10227">
        <f>DATEDIF(data[[#This Row],[join_date]],data[[#This Row],[buy_date]],"M")</f>
        <v>10</v>
      </c>
    </row>
    <row r="10228" spans="1:9" x14ac:dyDescent="0.25">
      <c r="A10228" t="s">
        <v>2633</v>
      </c>
      <c r="B10228" t="s">
        <v>34</v>
      </c>
      <c r="C10228" s="1">
        <v>44624</v>
      </c>
      <c r="D10228" s="1">
        <v>44624</v>
      </c>
      <c r="E10228">
        <f>VLOOKUP(data[[#This Row],[id_campaign]],campaign[],4,FALSE)</f>
        <v>16</v>
      </c>
      <c r="F10228" t="str">
        <f>VLOOKUP(data[[#This Row],[id_campaign]],campaign[],2,FALSE)</f>
        <v>MadeCallToRetentionTeam</v>
      </c>
      <c r="G10228" t="str">
        <f>VLOOKUP(data[[#This Row],[id_customer]],customer[],2,FALSE)</f>
        <v>Rance Maywood</v>
      </c>
      <c r="H10228" t="str">
        <f>data[[#This Row],[id_customer]]&amp;data[[#This Row],[id_campaign]]</f>
        <v>C0648cam16</v>
      </c>
      <c r="I10228">
        <f>DATEDIF(data[[#This Row],[join_date]],data[[#This Row],[buy_date]],"M")</f>
        <v>0</v>
      </c>
    </row>
    <row r="10229" spans="1:9" x14ac:dyDescent="0.25">
      <c r="A10229" t="s">
        <v>2633</v>
      </c>
      <c r="B10229" t="s">
        <v>34</v>
      </c>
      <c r="C10229" s="1">
        <v>44624</v>
      </c>
      <c r="D10229" s="1">
        <v>44669</v>
      </c>
      <c r="E10229">
        <f>VLOOKUP(data[[#This Row],[id_campaign]],campaign[],4,FALSE)</f>
        <v>16</v>
      </c>
      <c r="F10229" t="str">
        <f>VLOOKUP(data[[#This Row],[id_campaign]],campaign[],2,FALSE)</f>
        <v>MadeCallToRetentionTeam</v>
      </c>
      <c r="G10229" t="str">
        <f>VLOOKUP(data[[#This Row],[id_customer]],customer[],2,FALSE)</f>
        <v>Rance Maywood</v>
      </c>
      <c r="H10229" t="str">
        <f>data[[#This Row],[id_customer]]&amp;data[[#This Row],[id_campaign]]</f>
        <v>C0648cam16</v>
      </c>
      <c r="I10229">
        <f>DATEDIF(data[[#This Row],[join_date]],data[[#This Row],[buy_date]],"M")</f>
        <v>1</v>
      </c>
    </row>
    <row r="10230" spans="1:9" x14ac:dyDescent="0.25">
      <c r="A10230" t="s">
        <v>2633</v>
      </c>
      <c r="B10230" t="s">
        <v>34</v>
      </c>
      <c r="C10230" s="1">
        <v>44624</v>
      </c>
      <c r="D10230" s="1">
        <v>44685</v>
      </c>
      <c r="E10230">
        <f>VLOOKUP(data[[#This Row],[id_campaign]],campaign[],4,FALSE)</f>
        <v>16</v>
      </c>
      <c r="F10230" t="str">
        <f>VLOOKUP(data[[#This Row],[id_campaign]],campaign[],2,FALSE)</f>
        <v>MadeCallToRetentionTeam</v>
      </c>
      <c r="G10230" t="str">
        <f>VLOOKUP(data[[#This Row],[id_customer]],customer[],2,FALSE)</f>
        <v>Rance Maywood</v>
      </c>
      <c r="H10230" t="str">
        <f>data[[#This Row],[id_customer]]&amp;data[[#This Row],[id_campaign]]</f>
        <v>C0648cam16</v>
      </c>
      <c r="I10230">
        <f>DATEDIF(data[[#This Row],[join_date]],data[[#This Row],[buy_date]],"M")</f>
        <v>2</v>
      </c>
    </row>
    <row r="10231" spans="1:9" x14ac:dyDescent="0.25">
      <c r="A10231" t="s">
        <v>2633</v>
      </c>
      <c r="B10231" t="s">
        <v>34</v>
      </c>
      <c r="C10231" s="1">
        <v>44624</v>
      </c>
      <c r="D10231" s="1">
        <v>44756</v>
      </c>
      <c r="E10231">
        <f>VLOOKUP(data[[#This Row],[id_campaign]],campaign[],4,FALSE)</f>
        <v>16</v>
      </c>
      <c r="F10231" t="str">
        <f>VLOOKUP(data[[#This Row],[id_campaign]],campaign[],2,FALSE)</f>
        <v>MadeCallToRetentionTeam</v>
      </c>
      <c r="G10231" t="str">
        <f>VLOOKUP(data[[#This Row],[id_customer]],customer[],2,FALSE)</f>
        <v>Rance Maywood</v>
      </c>
      <c r="H10231" t="str">
        <f>data[[#This Row],[id_customer]]&amp;data[[#This Row],[id_campaign]]</f>
        <v>C0648cam16</v>
      </c>
      <c r="I10231">
        <f>DATEDIF(data[[#This Row],[join_date]],data[[#This Row],[buy_date]],"M")</f>
        <v>4</v>
      </c>
    </row>
    <row r="10232" spans="1:9" x14ac:dyDescent="0.25">
      <c r="A10232" t="s">
        <v>2633</v>
      </c>
      <c r="B10232" t="s">
        <v>34</v>
      </c>
      <c r="C10232" s="1">
        <v>44624</v>
      </c>
      <c r="D10232" s="1">
        <v>44870</v>
      </c>
      <c r="E10232">
        <f>VLOOKUP(data[[#This Row],[id_campaign]],campaign[],4,FALSE)</f>
        <v>16</v>
      </c>
      <c r="F10232" t="str">
        <f>VLOOKUP(data[[#This Row],[id_campaign]],campaign[],2,FALSE)</f>
        <v>MadeCallToRetentionTeam</v>
      </c>
      <c r="G10232" t="str">
        <f>VLOOKUP(data[[#This Row],[id_customer]],customer[],2,FALSE)</f>
        <v>Rance Maywood</v>
      </c>
      <c r="H10232" t="str">
        <f>data[[#This Row],[id_customer]]&amp;data[[#This Row],[id_campaign]]</f>
        <v>C0648cam16</v>
      </c>
      <c r="I10232">
        <f>DATEDIF(data[[#This Row],[join_date]],data[[#This Row],[buy_date]],"M")</f>
        <v>8</v>
      </c>
    </row>
    <row r="10233" spans="1:9" x14ac:dyDescent="0.25">
      <c r="A10233" t="s">
        <v>2633</v>
      </c>
      <c r="B10233" t="s">
        <v>28</v>
      </c>
      <c r="C10233" s="1">
        <v>44679</v>
      </c>
      <c r="D10233" s="1">
        <v>44679</v>
      </c>
      <c r="E10233">
        <f>VLOOKUP(data[[#This Row],[id_campaign]],campaign[],4,FALSE)</f>
        <v>25</v>
      </c>
      <c r="F10233" t="str">
        <f>VLOOKUP(data[[#This Row],[id_campaign]],campaign[],2,FALSE)</f>
        <v>NewCellphoneUser</v>
      </c>
      <c r="G10233" t="str">
        <f>VLOOKUP(data[[#This Row],[id_customer]],customer[],2,FALSE)</f>
        <v>Rance Maywood</v>
      </c>
      <c r="H10233" t="str">
        <f>data[[#This Row],[id_customer]]&amp;data[[#This Row],[id_campaign]]</f>
        <v>C0648cam13</v>
      </c>
      <c r="I10233">
        <f>DATEDIF(data[[#This Row],[join_date]],data[[#This Row],[buy_date]],"M")</f>
        <v>0</v>
      </c>
    </row>
    <row r="10234" spans="1:9" x14ac:dyDescent="0.25">
      <c r="A10234" t="s">
        <v>2633</v>
      </c>
      <c r="B10234" t="s">
        <v>28</v>
      </c>
      <c r="C10234" s="1">
        <v>44679</v>
      </c>
      <c r="D10234" s="1">
        <v>44718</v>
      </c>
      <c r="E10234">
        <f>VLOOKUP(data[[#This Row],[id_campaign]],campaign[],4,FALSE)</f>
        <v>25</v>
      </c>
      <c r="F10234" t="str">
        <f>VLOOKUP(data[[#This Row],[id_campaign]],campaign[],2,FALSE)</f>
        <v>NewCellphoneUser</v>
      </c>
      <c r="G10234" t="str">
        <f>VLOOKUP(data[[#This Row],[id_customer]],customer[],2,FALSE)</f>
        <v>Rance Maywood</v>
      </c>
      <c r="H10234" t="str">
        <f>data[[#This Row],[id_customer]]&amp;data[[#This Row],[id_campaign]]</f>
        <v>C0648cam13</v>
      </c>
      <c r="I10234">
        <f>DATEDIF(data[[#This Row],[join_date]],data[[#This Row],[buy_date]],"M")</f>
        <v>1</v>
      </c>
    </row>
    <row r="10235" spans="1:9" x14ac:dyDescent="0.25">
      <c r="A10235" t="s">
        <v>2633</v>
      </c>
      <c r="B10235" t="s">
        <v>28</v>
      </c>
      <c r="C10235" s="1">
        <v>44679</v>
      </c>
      <c r="D10235" s="1">
        <v>44770</v>
      </c>
      <c r="E10235">
        <f>VLOOKUP(data[[#This Row],[id_campaign]],campaign[],4,FALSE)</f>
        <v>25</v>
      </c>
      <c r="F10235" t="str">
        <f>VLOOKUP(data[[#This Row],[id_campaign]],campaign[],2,FALSE)</f>
        <v>NewCellphoneUser</v>
      </c>
      <c r="G10235" t="str">
        <f>VLOOKUP(data[[#This Row],[id_customer]],customer[],2,FALSE)</f>
        <v>Rance Maywood</v>
      </c>
      <c r="H10235" t="str">
        <f>data[[#This Row],[id_customer]]&amp;data[[#This Row],[id_campaign]]</f>
        <v>C0648cam13</v>
      </c>
      <c r="I10235">
        <f>DATEDIF(data[[#This Row],[join_date]],data[[#This Row],[buy_date]],"M")</f>
        <v>3</v>
      </c>
    </row>
    <row r="10236" spans="1:9" x14ac:dyDescent="0.25">
      <c r="A10236" t="s">
        <v>2633</v>
      </c>
      <c r="B10236" t="s">
        <v>28</v>
      </c>
      <c r="C10236" s="1">
        <v>44679</v>
      </c>
      <c r="D10236" s="1">
        <v>44846</v>
      </c>
      <c r="E10236">
        <f>VLOOKUP(data[[#This Row],[id_campaign]],campaign[],4,FALSE)</f>
        <v>25</v>
      </c>
      <c r="F10236" t="str">
        <f>VLOOKUP(data[[#This Row],[id_campaign]],campaign[],2,FALSE)</f>
        <v>NewCellphoneUser</v>
      </c>
      <c r="G10236" t="str">
        <f>VLOOKUP(data[[#This Row],[id_customer]],customer[],2,FALSE)</f>
        <v>Rance Maywood</v>
      </c>
      <c r="H10236" t="str">
        <f>data[[#This Row],[id_customer]]&amp;data[[#This Row],[id_campaign]]</f>
        <v>C0648cam13</v>
      </c>
      <c r="I10236">
        <f>DATEDIF(data[[#This Row],[join_date]],data[[#This Row],[buy_date]],"M")</f>
        <v>5</v>
      </c>
    </row>
    <row r="10237" spans="1:9" x14ac:dyDescent="0.25">
      <c r="A10237" t="s">
        <v>2633</v>
      </c>
      <c r="B10237" t="s">
        <v>28</v>
      </c>
      <c r="C10237" s="1">
        <v>44679</v>
      </c>
      <c r="D10237" s="1">
        <v>44871</v>
      </c>
      <c r="E10237">
        <f>VLOOKUP(data[[#This Row],[id_campaign]],campaign[],4,FALSE)</f>
        <v>25</v>
      </c>
      <c r="F10237" t="str">
        <f>VLOOKUP(data[[#This Row],[id_campaign]],campaign[],2,FALSE)</f>
        <v>NewCellphoneUser</v>
      </c>
      <c r="G10237" t="str">
        <f>VLOOKUP(data[[#This Row],[id_customer]],customer[],2,FALSE)</f>
        <v>Rance Maywood</v>
      </c>
      <c r="H10237" t="str">
        <f>data[[#This Row],[id_customer]]&amp;data[[#This Row],[id_campaign]]</f>
        <v>C0648cam13</v>
      </c>
      <c r="I10237">
        <f>DATEDIF(data[[#This Row],[join_date]],data[[#This Row],[buy_date]],"M")</f>
        <v>6</v>
      </c>
    </row>
    <row r="10238" spans="1:9" x14ac:dyDescent="0.25">
      <c r="A10238" t="s">
        <v>2633</v>
      </c>
      <c r="B10238" t="s">
        <v>28</v>
      </c>
      <c r="C10238" s="1">
        <v>44679</v>
      </c>
      <c r="D10238" s="1">
        <v>44905</v>
      </c>
      <c r="E10238">
        <f>VLOOKUP(data[[#This Row],[id_campaign]],campaign[],4,FALSE)</f>
        <v>25</v>
      </c>
      <c r="F10238" t="str">
        <f>VLOOKUP(data[[#This Row],[id_campaign]],campaign[],2,FALSE)</f>
        <v>NewCellphoneUser</v>
      </c>
      <c r="G10238" t="str">
        <f>VLOOKUP(data[[#This Row],[id_customer]],customer[],2,FALSE)</f>
        <v>Rance Maywood</v>
      </c>
      <c r="H10238" t="str">
        <f>data[[#This Row],[id_customer]]&amp;data[[#This Row],[id_campaign]]</f>
        <v>C0648cam13</v>
      </c>
      <c r="I10238">
        <f>DATEDIF(data[[#This Row],[join_date]],data[[#This Row],[buy_date]],"M")</f>
        <v>7</v>
      </c>
    </row>
    <row r="10239" spans="1:9" x14ac:dyDescent="0.25">
      <c r="A10239" t="s">
        <v>2633</v>
      </c>
      <c r="B10239" t="s">
        <v>28</v>
      </c>
      <c r="C10239" s="1">
        <v>44679</v>
      </c>
      <c r="D10239" s="1">
        <v>44932</v>
      </c>
      <c r="E10239">
        <f>VLOOKUP(data[[#This Row],[id_campaign]],campaign[],4,FALSE)</f>
        <v>25</v>
      </c>
      <c r="F10239" t="str">
        <f>VLOOKUP(data[[#This Row],[id_campaign]],campaign[],2,FALSE)</f>
        <v>NewCellphoneUser</v>
      </c>
      <c r="G10239" t="str">
        <f>VLOOKUP(data[[#This Row],[id_customer]],customer[],2,FALSE)</f>
        <v>Rance Maywood</v>
      </c>
      <c r="H10239" t="str">
        <f>data[[#This Row],[id_customer]]&amp;data[[#This Row],[id_campaign]]</f>
        <v>C0648cam13</v>
      </c>
      <c r="I10239">
        <f>DATEDIF(data[[#This Row],[join_date]],data[[#This Row],[buy_date]],"M")</f>
        <v>8</v>
      </c>
    </row>
    <row r="10240" spans="1:9" x14ac:dyDescent="0.25">
      <c r="A10240" t="s">
        <v>2633</v>
      </c>
      <c r="B10240" t="s">
        <v>28</v>
      </c>
      <c r="C10240" s="1">
        <v>44679</v>
      </c>
      <c r="D10240" s="1">
        <v>44958</v>
      </c>
      <c r="E10240">
        <f>VLOOKUP(data[[#This Row],[id_campaign]],campaign[],4,FALSE)</f>
        <v>25</v>
      </c>
      <c r="F10240" t="str">
        <f>VLOOKUP(data[[#This Row],[id_campaign]],campaign[],2,FALSE)</f>
        <v>NewCellphoneUser</v>
      </c>
      <c r="G10240" t="str">
        <f>VLOOKUP(data[[#This Row],[id_customer]],customer[],2,FALSE)</f>
        <v>Rance Maywood</v>
      </c>
      <c r="H10240" t="str">
        <f>data[[#This Row],[id_customer]]&amp;data[[#This Row],[id_campaign]]</f>
        <v>C0648cam13</v>
      </c>
      <c r="I10240">
        <f>DATEDIF(data[[#This Row],[join_date]],data[[#This Row],[buy_date]],"M")</f>
        <v>9</v>
      </c>
    </row>
    <row r="10241" spans="1:9" x14ac:dyDescent="0.25">
      <c r="A10241" t="s">
        <v>2633</v>
      </c>
      <c r="B10241" t="s">
        <v>28</v>
      </c>
      <c r="C10241" s="1">
        <v>44679</v>
      </c>
      <c r="D10241" s="1">
        <v>44995</v>
      </c>
      <c r="E10241">
        <f>VLOOKUP(data[[#This Row],[id_campaign]],campaign[],4,FALSE)</f>
        <v>25</v>
      </c>
      <c r="F10241" t="str">
        <f>VLOOKUP(data[[#This Row],[id_campaign]],campaign[],2,FALSE)</f>
        <v>NewCellphoneUser</v>
      </c>
      <c r="G10241" t="str">
        <f>VLOOKUP(data[[#This Row],[id_customer]],customer[],2,FALSE)</f>
        <v>Rance Maywood</v>
      </c>
      <c r="H10241" t="str">
        <f>data[[#This Row],[id_customer]]&amp;data[[#This Row],[id_campaign]]</f>
        <v>C0648cam13</v>
      </c>
      <c r="I10241">
        <f>DATEDIF(data[[#This Row],[join_date]],data[[#This Row],[buy_date]],"M")</f>
        <v>10</v>
      </c>
    </row>
    <row r="10242" spans="1:9" x14ac:dyDescent="0.25">
      <c r="A10242" t="s">
        <v>2633</v>
      </c>
      <c r="B10242" t="s">
        <v>28</v>
      </c>
      <c r="C10242" s="1">
        <v>44679</v>
      </c>
      <c r="D10242" s="1">
        <v>45044</v>
      </c>
      <c r="E10242">
        <f>VLOOKUP(data[[#This Row],[id_campaign]],campaign[],4,FALSE)</f>
        <v>25</v>
      </c>
      <c r="F10242" t="str">
        <f>VLOOKUP(data[[#This Row],[id_campaign]],campaign[],2,FALSE)</f>
        <v>NewCellphoneUser</v>
      </c>
      <c r="G10242" t="str">
        <f>VLOOKUP(data[[#This Row],[id_customer]],customer[],2,FALSE)</f>
        <v>Rance Maywood</v>
      </c>
      <c r="H10242" t="str">
        <f>data[[#This Row],[id_customer]]&amp;data[[#This Row],[id_campaign]]</f>
        <v>C0648cam13</v>
      </c>
      <c r="I10242">
        <f>DATEDIF(data[[#This Row],[join_date]],data[[#This Row],[buy_date]],"M")</f>
        <v>12</v>
      </c>
    </row>
    <row r="10243" spans="1:9" x14ac:dyDescent="0.25">
      <c r="A10243" t="s">
        <v>2633</v>
      </c>
      <c r="B10243" t="s">
        <v>28</v>
      </c>
      <c r="C10243" s="1">
        <v>44679</v>
      </c>
      <c r="D10243" s="1">
        <v>45052</v>
      </c>
      <c r="E10243">
        <f>VLOOKUP(data[[#This Row],[id_campaign]],campaign[],4,FALSE)</f>
        <v>25</v>
      </c>
      <c r="F10243" t="str">
        <f>VLOOKUP(data[[#This Row],[id_campaign]],campaign[],2,FALSE)</f>
        <v>NewCellphoneUser</v>
      </c>
      <c r="G10243" t="str">
        <f>VLOOKUP(data[[#This Row],[id_customer]],customer[],2,FALSE)</f>
        <v>Rance Maywood</v>
      </c>
      <c r="H10243" t="str">
        <f>data[[#This Row],[id_customer]]&amp;data[[#This Row],[id_campaign]]</f>
        <v>C0648cam13</v>
      </c>
      <c r="I10243">
        <f>DATEDIF(data[[#This Row],[join_date]],data[[#This Row],[buy_date]],"M")</f>
        <v>12</v>
      </c>
    </row>
    <row r="10244" spans="1:9" x14ac:dyDescent="0.25">
      <c r="A10244" t="s">
        <v>2633</v>
      </c>
      <c r="B10244" t="s">
        <v>28</v>
      </c>
      <c r="C10244" s="1">
        <v>44679</v>
      </c>
      <c r="D10244" s="1">
        <v>45082</v>
      </c>
      <c r="E10244">
        <f>VLOOKUP(data[[#This Row],[id_campaign]],campaign[],4,FALSE)</f>
        <v>25</v>
      </c>
      <c r="F10244" t="str">
        <f>VLOOKUP(data[[#This Row],[id_campaign]],campaign[],2,FALSE)</f>
        <v>NewCellphoneUser</v>
      </c>
      <c r="G10244" t="str">
        <f>VLOOKUP(data[[#This Row],[id_customer]],customer[],2,FALSE)</f>
        <v>Rance Maywood</v>
      </c>
      <c r="H10244" t="str">
        <f>data[[#This Row],[id_customer]]&amp;data[[#This Row],[id_campaign]]</f>
        <v>C0648cam13</v>
      </c>
      <c r="I10244">
        <f>DATEDIF(data[[#This Row],[join_date]],data[[#This Row],[buy_date]],"M")</f>
        <v>13</v>
      </c>
    </row>
    <row r="10245" spans="1:9" x14ac:dyDescent="0.25">
      <c r="A10245" t="s">
        <v>2637</v>
      </c>
      <c r="B10245" t="s">
        <v>6</v>
      </c>
      <c r="C10245" s="1">
        <v>44991</v>
      </c>
      <c r="D10245" s="1">
        <v>44991</v>
      </c>
      <c r="E10245">
        <f>VLOOKUP(data[[#This Row],[id_campaign]],campaign[],4,FALSE)</f>
        <v>26</v>
      </c>
      <c r="F10245" t="str">
        <f>VLOOKUP(data[[#This Row],[id_campaign]],campaign[],2,FALSE)</f>
        <v>HandsetRefurbished</v>
      </c>
      <c r="G10245" t="str">
        <f>VLOOKUP(data[[#This Row],[id_customer]],customer[],2,FALSE)</f>
        <v>Benedetta Moogan</v>
      </c>
      <c r="H10245" t="str">
        <f>data[[#This Row],[id_customer]]&amp;data[[#This Row],[id_campaign]]</f>
        <v>C0649cam02</v>
      </c>
      <c r="I10245">
        <f>DATEDIF(data[[#This Row],[join_date]],data[[#This Row],[buy_date]],"M")</f>
        <v>0</v>
      </c>
    </row>
    <row r="10246" spans="1:9" x14ac:dyDescent="0.25">
      <c r="A10246" t="s">
        <v>2637</v>
      </c>
      <c r="B10246" t="s">
        <v>6</v>
      </c>
      <c r="C10246" s="1">
        <v>44991</v>
      </c>
      <c r="D10246" s="1">
        <v>45037</v>
      </c>
      <c r="E10246">
        <f>VLOOKUP(data[[#This Row],[id_campaign]],campaign[],4,FALSE)</f>
        <v>26</v>
      </c>
      <c r="F10246" t="str">
        <f>VLOOKUP(data[[#This Row],[id_campaign]],campaign[],2,FALSE)</f>
        <v>HandsetRefurbished</v>
      </c>
      <c r="G10246" t="str">
        <f>VLOOKUP(data[[#This Row],[id_customer]],customer[],2,FALSE)</f>
        <v>Benedetta Moogan</v>
      </c>
      <c r="H10246" t="str">
        <f>data[[#This Row],[id_customer]]&amp;data[[#This Row],[id_campaign]]</f>
        <v>C0649cam02</v>
      </c>
      <c r="I10246">
        <f>DATEDIF(data[[#This Row],[join_date]],data[[#This Row],[buy_date]],"M")</f>
        <v>1</v>
      </c>
    </row>
    <row r="10247" spans="1:9" x14ac:dyDescent="0.25">
      <c r="A10247" t="s">
        <v>2637</v>
      </c>
      <c r="B10247" t="s">
        <v>6</v>
      </c>
      <c r="C10247" s="1">
        <v>44991</v>
      </c>
      <c r="D10247" s="1">
        <v>45054</v>
      </c>
      <c r="E10247">
        <f>VLOOKUP(data[[#This Row],[id_campaign]],campaign[],4,FALSE)</f>
        <v>26</v>
      </c>
      <c r="F10247" t="str">
        <f>VLOOKUP(data[[#This Row],[id_campaign]],campaign[],2,FALSE)</f>
        <v>HandsetRefurbished</v>
      </c>
      <c r="G10247" t="str">
        <f>VLOOKUP(data[[#This Row],[id_customer]],customer[],2,FALSE)</f>
        <v>Benedetta Moogan</v>
      </c>
      <c r="H10247" t="str">
        <f>data[[#This Row],[id_customer]]&amp;data[[#This Row],[id_campaign]]</f>
        <v>C0649cam02</v>
      </c>
      <c r="I10247">
        <f>DATEDIF(data[[#This Row],[join_date]],data[[#This Row],[buy_date]],"M")</f>
        <v>2</v>
      </c>
    </row>
    <row r="10248" spans="1:9" x14ac:dyDescent="0.25">
      <c r="A10248" t="s">
        <v>2641</v>
      </c>
      <c r="B10248" t="s">
        <v>28</v>
      </c>
      <c r="C10248" s="1">
        <v>44700</v>
      </c>
      <c r="D10248" s="1">
        <v>44700</v>
      </c>
      <c r="E10248">
        <f>VLOOKUP(data[[#This Row],[id_campaign]],campaign[],4,FALSE)</f>
        <v>25</v>
      </c>
      <c r="F10248" t="str">
        <f>VLOOKUP(data[[#This Row],[id_campaign]],campaign[],2,FALSE)</f>
        <v>NewCellphoneUser</v>
      </c>
      <c r="G10248" t="str">
        <f>VLOOKUP(data[[#This Row],[id_customer]],customer[],2,FALSE)</f>
        <v>Rivalee Souter</v>
      </c>
      <c r="H10248" t="str">
        <f>data[[#This Row],[id_customer]]&amp;data[[#This Row],[id_campaign]]</f>
        <v>C0650cam13</v>
      </c>
      <c r="I10248">
        <f>DATEDIF(data[[#This Row],[join_date]],data[[#This Row],[buy_date]],"M")</f>
        <v>0</v>
      </c>
    </row>
    <row r="10249" spans="1:9" x14ac:dyDescent="0.25">
      <c r="A10249" t="s">
        <v>2641</v>
      </c>
      <c r="B10249" t="s">
        <v>28</v>
      </c>
      <c r="C10249" s="1">
        <v>44700</v>
      </c>
      <c r="D10249" s="1">
        <v>44737</v>
      </c>
      <c r="E10249">
        <f>VLOOKUP(data[[#This Row],[id_campaign]],campaign[],4,FALSE)</f>
        <v>25</v>
      </c>
      <c r="F10249" t="str">
        <f>VLOOKUP(data[[#This Row],[id_campaign]],campaign[],2,FALSE)</f>
        <v>NewCellphoneUser</v>
      </c>
      <c r="G10249" t="str">
        <f>VLOOKUP(data[[#This Row],[id_customer]],customer[],2,FALSE)</f>
        <v>Rivalee Souter</v>
      </c>
      <c r="H10249" t="str">
        <f>data[[#This Row],[id_customer]]&amp;data[[#This Row],[id_campaign]]</f>
        <v>C0650cam13</v>
      </c>
      <c r="I10249">
        <f>DATEDIF(data[[#This Row],[join_date]],data[[#This Row],[buy_date]],"M")</f>
        <v>1</v>
      </c>
    </row>
    <row r="10250" spans="1:9" x14ac:dyDescent="0.25">
      <c r="A10250" t="s">
        <v>2641</v>
      </c>
      <c r="B10250" t="s">
        <v>28</v>
      </c>
      <c r="C10250" s="1">
        <v>44700</v>
      </c>
      <c r="D10250" s="1">
        <v>44768</v>
      </c>
      <c r="E10250">
        <f>VLOOKUP(data[[#This Row],[id_campaign]],campaign[],4,FALSE)</f>
        <v>25</v>
      </c>
      <c r="F10250" t="str">
        <f>VLOOKUP(data[[#This Row],[id_campaign]],campaign[],2,FALSE)</f>
        <v>NewCellphoneUser</v>
      </c>
      <c r="G10250" t="str">
        <f>VLOOKUP(data[[#This Row],[id_customer]],customer[],2,FALSE)</f>
        <v>Rivalee Souter</v>
      </c>
      <c r="H10250" t="str">
        <f>data[[#This Row],[id_customer]]&amp;data[[#This Row],[id_campaign]]</f>
        <v>C0650cam13</v>
      </c>
      <c r="I10250">
        <f>DATEDIF(data[[#This Row],[join_date]],data[[#This Row],[buy_date]],"M")</f>
        <v>2</v>
      </c>
    </row>
    <row r="10251" spans="1:9" x14ac:dyDescent="0.25">
      <c r="A10251" t="s">
        <v>2641</v>
      </c>
      <c r="B10251" t="s">
        <v>28</v>
      </c>
      <c r="C10251" s="1">
        <v>44700</v>
      </c>
      <c r="D10251" s="1">
        <v>44793</v>
      </c>
      <c r="E10251">
        <f>VLOOKUP(data[[#This Row],[id_campaign]],campaign[],4,FALSE)</f>
        <v>25</v>
      </c>
      <c r="F10251" t="str">
        <f>VLOOKUP(data[[#This Row],[id_campaign]],campaign[],2,FALSE)</f>
        <v>NewCellphoneUser</v>
      </c>
      <c r="G10251" t="str">
        <f>VLOOKUP(data[[#This Row],[id_customer]],customer[],2,FALSE)</f>
        <v>Rivalee Souter</v>
      </c>
      <c r="H10251" t="str">
        <f>data[[#This Row],[id_customer]]&amp;data[[#This Row],[id_campaign]]</f>
        <v>C0650cam13</v>
      </c>
      <c r="I10251">
        <f>DATEDIF(data[[#This Row],[join_date]],data[[#This Row],[buy_date]],"M")</f>
        <v>3</v>
      </c>
    </row>
    <row r="10252" spans="1:9" x14ac:dyDescent="0.25">
      <c r="A10252" t="s">
        <v>2641</v>
      </c>
      <c r="B10252" t="s">
        <v>28</v>
      </c>
      <c r="C10252" s="1">
        <v>44700</v>
      </c>
      <c r="D10252" s="1">
        <v>44824</v>
      </c>
      <c r="E10252">
        <f>VLOOKUP(data[[#This Row],[id_campaign]],campaign[],4,FALSE)</f>
        <v>25</v>
      </c>
      <c r="F10252" t="str">
        <f>VLOOKUP(data[[#This Row],[id_campaign]],campaign[],2,FALSE)</f>
        <v>NewCellphoneUser</v>
      </c>
      <c r="G10252" t="str">
        <f>VLOOKUP(data[[#This Row],[id_customer]],customer[],2,FALSE)</f>
        <v>Rivalee Souter</v>
      </c>
      <c r="H10252" t="str">
        <f>data[[#This Row],[id_customer]]&amp;data[[#This Row],[id_campaign]]</f>
        <v>C0650cam13</v>
      </c>
      <c r="I10252">
        <f>DATEDIF(data[[#This Row],[join_date]],data[[#This Row],[buy_date]],"M")</f>
        <v>4</v>
      </c>
    </row>
    <row r="10253" spans="1:9" x14ac:dyDescent="0.25">
      <c r="A10253" t="s">
        <v>2641</v>
      </c>
      <c r="B10253" t="s">
        <v>28</v>
      </c>
      <c r="C10253" s="1">
        <v>44700</v>
      </c>
      <c r="D10253" s="1">
        <v>44888</v>
      </c>
      <c r="E10253">
        <f>VLOOKUP(data[[#This Row],[id_campaign]],campaign[],4,FALSE)</f>
        <v>25</v>
      </c>
      <c r="F10253" t="str">
        <f>VLOOKUP(data[[#This Row],[id_campaign]],campaign[],2,FALSE)</f>
        <v>NewCellphoneUser</v>
      </c>
      <c r="G10253" t="str">
        <f>VLOOKUP(data[[#This Row],[id_customer]],customer[],2,FALSE)</f>
        <v>Rivalee Souter</v>
      </c>
      <c r="H10253" t="str">
        <f>data[[#This Row],[id_customer]]&amp;data[[#This Row],[id_campaign]]</f>
        <v>C0650cam13</v>
      </c>
      <c r="I10253">
        <f>DATEDIF(data[[#This Row],[join_date]],data[[#This Row],[buy_date]],"M")</f>
        <v>6</v>
      </c>
    </row>
    <row r="10254" spans="1:9" x14ac:dyDescent="0.25">
      <c r="A10254" t="s">
        <v>2641</v>
      </c>
      <c r="B10254" t="s">
        <v>28</v>
      </c>
      <c r="C10254" s="1">
        <v>44700</v>
      </c>
      <c r="D10254" s="1">
        <v>44923</v>
      </c>
      <c r="E10254">
        <f>VLOOKUP(data[[#This Row],[id_campaign]],campaign[],4,FALSE)</f>
        <v>25</v>
      </c>
      <c r="F10254" t="str">
        <f>VLOOKUP(data[[#This Row],[id_campaign]],campaign[],2,FALSE)</f>
        <v>NewCellphoneUser</v>
      </c>
      <c r="G10254" t="str">
        <f>VLOOKUP(data[[#This Row],[id_customer]],customer[],2,FALSE)</f>
        <v>Rivalee Souter</v>
      </c>
      <c r="H10254" t="str">
        <f>data[[#This Row],[id_customer]]&amp;data[[#This Row],[id_campaign]]</f>
        <v>C0650cam13</v>
      </c>
      <c r="I10254">
        <f>DATEDIF(data[[#This Row],[join_date]],data[[#This Row],[buy_date]],"M")</f>
        <v>7</v>
      </c>
    </row>
    <row r="10255" spans="1:9" x14ac:dyDescent="0.25">
      <c r="A10255" t="s">
        <v>2641</v>
      </c>
      <c r="B10255" t="s">
        <v>28</v>
      </c>
      <c r="C10255" s="1">
        <v>44700</v>
      </c>
      <c r="D10255" s="1">
        <v>44948</v>
      </c>
      <c r="E10255">
        <f>VLOOKUP(data[[#This Row],[id_campaign]],campaign[],4,FALSE)</f>
        <v>25</v>
      </c>
      <c r="F10255" t="str">
        <f>VLOOKUP(data[[#This Row],[id_campaign]],campaign[],2,FALSE)</f>
        <v>NewCellphoneUser</v>
      </c>
      <c r="G10255" t="str">
        <f>VLOOKUP(data[[#This Row],[id_customer]],customer[],2,FALSE)</f>
        <v>Rivalee Souter</v>
      </c>
      <c r="H10255" t="str">
        <f>data[[#This Row],[id_customer]]&amp;data[[#This Row],[id_campaign]]</f>
        <v>C0650cam13</v>
      </c>
      <c r="I10255">
        <f>DATEDIF(data[[#This Row],[join_date]],data[[#This Row],[buy_date]],"M")</f>
        <v>8</v>
      </c>
    </row>
    <row r="10256" spans="1:9" x14ac:dyDescent="0.25">
      <c r="A10256" t="s">
        <v>2641</v>
      </c>
      <c r="B10256" t="s">
        <v>28</v>
      </c>
      <c r="C10256" s="1">
        <v>44700</v>
      </c>
      <c r="D10256" s="1">
        <v>44984</v>
      </c>
      <c r="E10256">
        <f>VLOOKUP(data[[#This Row],[id_campaign]],campaign[],4,FALSE)</f>
        <v>25</v>
      </c>
      <c r="F10256" t="str">
        <f>VLOOKUP(data[[#This Row],[id_campaign]],campaign[],2,FALSE)</f>
        <v>NewCellphoneUser</v>
      </c>
      <c r="G10256" t="str">
        <f>VLOOKUP(data[[#This Row],[id_customer]],customer[],2,FALSE)</f>
        <v>Rivalee Souter</v>
      </c>
      <c r="H10256" t="str">
        <f>data[[#This Row],[id_customer]]&amp;data[[#This Row],[id_campaign]]</f>
        <v>C0650cam13</v>
      </c>
      <c r="I10256">
        <f>DATEDIF(data[[#This Row],[join_date]],data[[#This Row],[buy_date]],"M")</f>
        <v>9</v>
      </c>
    </row>
    <row r="10257" spans="1:9" x14ac:dyDescent="0.25">
      <c r="A10257" t="s">
        <v>2641</v>
      </c>
      <c r="B10257" t="s">
        <v>28</v>
      </c>
      <c r="C10257" s="1">
        <v>44700</v>
      </c>
      <c r="D10257" s="1">
        <v>44989</v>
      </c>
      <c r="E10257">
        <f>VLOOKUP(data[[#This Row],[id_campaign]],campaign[],4,FALSE)</f>
        <v>25</v>
      </c>
      <c r="F10257" t="str">
        <f>VLOOKUP(data[[#This Row],[id_campaign]],campaign[],2,FALSE)</f>
        <v>NewCellphoneUser</v>
      </c>
      <c r="G10257" t="str">
        <f>VLOOKUP(data[[#This Row],[id_customer]],customer[],2,FALSE)</f>
        <v>Rivalee Souter</v>
      </c>
      <c r="H10257" t="str">
        <f>data[[#This Row],[id_customer]]&amp;data[[#This Row],[id_campaign]]</f>
        <v>C0650cam13</v>
      </c>
      <c r="I10257">
        <f>DATEDIF(data[[#This Row],[join_date]],data[[#This Row],[buy_date]],"M")</f>
        <v>9</v>
      </c>
    </row>
    <row r="10258" spans="1:9" x14ac:dyDescent="0.25">
      <c r="A10258" t="s">
        <v>2641</v>
      </c>
      <c r="B10258" t="s">
        <v>28</v>
      </c>
      <c r="C10258" s="1">
        <v>44700</v>
      </c>
      <c r="D10258" s="1">
        <v>45035</v>
      </c>
      <c r="E10258">
        <f>VLOOKUP(data[[#This Row],[id_campaign]],campaign[],4,FALSE)</f>
        <v>25</v>
      </c>
      <c r="F10258" t="str">
        <f>VLOOKUP(data[[#This Row],[id_campaign]],campaign[],2,FALSE)</f>
        <v>NewCellphoneUser</v>
      </c>
      <c r="G10258" t="str">
        <f>VLOOKUP(data[[#This Row],[id_customer]],customer[],2,FALSE)</f>
        <v>Rivalee Souter</v>
      </c>
      <c r="H10258" t="str">
        <f>data[[#This Row],[id_customer]]&amp;data[[#This Row],[id_campaign]]</f>
        <v>C0650cam13</v>
      </c>
      <c r="I10258">
        <f>DATEDIF(data[[#This Row],[join_date]],data[[#This Row],[buy_date]],"M")</f>
        <v>11</v>
      </c>
    </row>
    <row r="10259" spans="1:9" x14ac:dyDescent="0.25">
      <c r="A10259" t="s">
        <v>2641</v>
      </c>
      <c r="B10259" t="s">
        <v>28</v>
      </c>
      <c r="C10259" s="1">
        <v>44700</v>
      </c>
      <c r="D10259" s="1">
        <v>45069</v>
      </c>
      <c r="E10259">
        <f>VLOOKUP(data[[#This Row],[id_campaign]],campaign[],4,FALSE)</f>
        <v>25</v>
      </c>
      <c r="F10259" t="str">
        <f>VLOOKUP(data[[#This Row],[id_campaign]],campaign[],2,FALSE)</f>
        <v>NewCellphoneUser</v>
      </c>
      <c r="G10259" t="str">
        <f>VLOOKUP(data[[#This Row],[id_customer]],customer[],2,FALSE)</f>
        <v>Rivalee Souter</v>
      </c>
      <c r="H10259" t="str">
        <f>data[[#This Row],[id_customer]]&amp;data[[#This Row],[id_campaign]]</f>
        <v>C0650cam13</v>
      </c>
      <c r="I10259">
        <f>DATEDIF(data[[#This Row],[join_date]],data[[#This Row],[buy_date]],"M")</f>
        <v>12</v>
      </c>
    </row>
    <row r="10260" spans="1:9" x14ac:dyDescent="0.25">
      <c r="A10260" t="s">
        <v>2641</v>
      </c>
      <c r="B10260" t="s">
        <v>8</v>
      </c>
      <c r="C10260" s="1">
        <v>44927</v>
      </c>
      <c r="D10260" s="1">
        <v>44927</v>
      </c>
      <c r="E10260">
        <f>VLOOKUP(data[[#This Row],[id_campaign]],campaign[],4,FALSE)</f>
        <v>62</v>
      </c>
      <c r="F10260" t="str">
        <f>VLOOKUP(data[[#This Row],[id_campaign]],campaign[],2,FALSE)</f>
        <v>HandsetWebCapable</v>
      </c>
      <c r="G10260" t="str">
        <f>VLOOKUP(data[[#This Row],[id_customer]],customer[],2,FALSE)</f>
        <v>Rivalee Souter</v>
      </c>
      <c r="H10260" t="str">
        <f>data[[#This Row],[id_customer]]&amp;data[[#This Row],[id_campaign]]</f>
        <v>C0650cam03</v>
      </c>
      <c r="I10260">
        <f>DATEDIF(data[[#This Row],[join_date]],data[[#This Row],[buy_date]],"M")</f>
        <v>0</v>
      </c>
    </row>
    <row r="10261" spans="1:9" x14ac:dyDescent="0.25">
      <c r="A10261" t="s">
        <v>2641</v>
      </c>
      <c r="B10261" t="s">
        <v>8</v>
      </c>
      <c r="C10261" s="1">
        <v>44927</v>
      </c>
      <c r="D10261" s="1">
        <v>44993</v>
      </c>
      <c r="E10261">
        <f>VLOOKUP(data[[#This Row],[id_campaign]],campaign[],4,FALSE)</f>
        <v>62</v>
      </c>
      <c r="F10261" t="str">
        <f>VLOOKUP(data[[#This Row],[id_campaign]],campaign[],2,FALSE)</f>
        <v>HandsetWebCapable</v>
      </c>
      <c r="G10261" t="str">
        <f>VLOOKUP(data[[#This Row],[id_customer]],customer[],2,FALSE)</f>
        <v>Rivalee Souter</v>
      </c>
      <c r="H10261" t="str">
        <f>data[[#This Row],[id_customer]]&amp;data[[#This Row],[id_campaign]]</f>
        <v>C0650cam03</v>
      </c>
      <c r="I10261">
        <f>DATEDIF(data[[#This Row],[join_date]],data[[#This Row],[buy_date]],"M")</f>
        <v>2</v>
      </c>
    </row>
    <row r="10262" spans="1:9" x14ac:dyDescent="0.25">
      <c r="A10262" t="s">
        <v>2641</v>
      </c>
      <c r="B10262" t="s">
        <v>8</v>
      </c>
      <c r="C10262" s="1">
        <v>44927</v>
      </c>
      <c r="D10262" s="1">
        <v>45027</v>
      </c>
      <c r="E10262">
        <f>VLOOKUP(data[[#This Row],[id_campaign]],campaign[],4,FALSE)</f>
        <v>62</v>
      </c>
      <c r="F10262" t="str">
        <f>VLOOKUP(data[[#This Row],[id_campaign]],campaign[],2,FALSE)</f>
        <v>HandsetWebCapable</v>
      </c>
      <c r="G10262" t="str">
        <f>VLOOKUP(data[[#This Row],[id_customer]],customer[],2,FALSE)</f>
        <v>Rivalee Souter</v>
      </c>
      <c r="H10262" t="str">
        <f>data[[#This Row],[id_customer]]&amp;data[[#This Row],[id_campaign]]</f>
        <v>C0650cam03</v>
      </c>
      <c r="I10262">
        <f>DATEDIF(data[[#This Row],[join_date]],data[[#This Row],[buy_date]],"M")</f>
        <v>3</v>
      </c>
    </row>
    <row r="10263" spans="1:9" x14ac:dyDescent="0.25">
      <c r="A10263" t="s">
        <v>2641</v>
      </c>
      <c r="B10263" t="s">
        <v>8</v>
      </c>
      <c r="C10263" s="1">
        <v>44927</v>
      </c>
      <c r="D10263" s="1">
        <v>45058</v>
      </c>
      <c r="E10263">
        <f>VLOOKUP(data[[#This Row],[id_campaign]],campaign[],4,FALSE)</f>
        <v>62</v>
      </c>
      <c r="F10263" t="str">
        <f>VLOOKUP(data[[#This Row],[id_campaign]],campaign[],2,FALSE)</f>
        <v>HandsetWebCapable</v>
      </c>
      <c r="G10263" t="str">
        <f>VLOOKUP(data[[#This Row],[id_customer]],customer[],2,FALSE)</f>
        <v>Rivalee Souter</v>
      </c>
      <c r="H10263" t="str">
        <f>data[[#This Row],[id_customer]]&amp;data[[#This Row],[id_campaign]]</f>
        <v>C0650cam03</v>
      </c>
      <c r="I10263">
        <f>DATEDIF(data[[#This Row],[join_date]],data[[#This Row],[buy_date]],"M")</f>
        <v>4</v>
      </c>
    </row>
    <row r="10264" spans="1:9" x14ac:dyDescent="0.25">
      <c r="A10264" t="s">
        <v>2645</v>
      </c>
      <c r="B10264" t="s">
        <v>28</v>
      </c>
      <c r="C10264" s="1">
        <v>44998</v>
      </c>
      <c r="D10264" s="1">
        <v>44998</v>
      </c>
      <c r="E10264">
        <f>VLOOKUP(data[[#This Row],[id_campaign]],campaign[],4,FALSE)</f>
        <v>25</v>
      </c>
      <c r="F10264" t="str">
        <f>VLOOKUP(data[[#This Row],[id_campaign]],campaign[],2,FALSE)</f>
        <v>NewCellphoneUser</v>
      </c>
      <c r="G10264" t="str">
        <f>VLOOKUP(data[[#This Row],[id_customer]],customer[],2,FALSE)</f>
        <v>Coleman Donaghy</v>
      </c>
      <c r="H10264" t="str">
        <f>data[[#This Row],[id_customer]]&amp;data[[#This Row],[id_campaign]]</f>
        <v>C0651cam13</v>
      </c>
      <c r="I10264">
        <f>DATEDIF(data[[#This Row],[join_date]],data[[#This Row],[buy_date]],"M")</f>
        <v>0</v>
      </c>
    </row>
    <row r="10265" spans="1:9" x14ac:dyDescent="0.25">
      <c r="A10265" t="s">
        <v>2645</v>
      </c>
      <c r="B10265" t="s">
        <v>28</v>
      </c>
      <c r="C10265" s="1">
        <v>44998</v>
      </c>
      <c r="D10265" s="1">
        <v>45043</v>
      </c>
      <c r="E10265">
        <f>VLOOKUP(data[[#This Row],[id_campaign]],campaign[],4,FALSE)</f>
        <v>25</v>
      </c>
      <c r="F10265" t="str">
        <f>VLOOKUP(data[[#This Row],[id_campaign]],campaign[],2,FALSE)</f>
        <v>NewCellphoneUser</v>
      </c>
      <c r="G10265" t="str">
        <f>VLOOKUP(data[[#This Row],[id_customer]],customer[],2,FALSE)</f>
        <v>Coleman Donaghy</v>
      </c>
      <c r="H10265" t="str">
        <f>data[[#This Row],[id_customer]]&amp;data[[#This Row],[id_campaign]]</f>
        <v>C0651cam13</v>
      </c>
      <c r="I10265">
        <f>DATEDIF(data[[#This Row],[join_date]],data[[#This Row],[buy_date]],"M")</f>
        <v>1</v>
      </c>
    </row>
    <row r="10266" spans="1:9" x14ac:dyDescent="0.25">
      <c r="A10266" t="s">
        <v>2645</v>
      </c>
      <c r="B10266" t="s">
        <v>28</v>
      </c>
      <c r="C10266" s="1">
        <v>44998</v>
      </c>
      <c r="D10266" s="1">
        <v>45066</v>
      </c>
      <c r="E10266">
        <f>VLOOKUP(data[[#This Row],[id_campaign]],campaign[],4,FALSE)</f>
        <v>25</v>
      </c>
      <c r="F10266" t="str">
        <f>VLOOKUP(data[[#This Row],[id_campaign]],campaign[],2,FALSE)</f>
        <v>NewCellphoneUser</v>
      </c>
      <c r="G10266" t="str">
        <f>VLOOKUP(data[[#This Row],[id_customer]],customer[],2,FALSE)</f>
        <v>Coleman Donaghy</v>
      </c>
      <c r="H10266" t="str">
        <f>data[[#This Row],[id_customer]]&amp;data[[#This Row],[id_campaign]]</f>
        <v>C0651cam13</v>
      </c>
      <c r="I10266">
        <f>DATEDIF(data[[#This Row],[join_date]],data[[#This Row],[buy_date]],"M")</f>
        <v>2</v>
      </c>
    </row>
    <row r="10267" spans="1:9" x14ac:dyDescent="0.25">
      <c r="A10267" t="s">
        <v>2645</v>
      </c>
      <c r="B10267" t="s">
        <v>4</v>
      </c>
      <c r="C10267" s="1">
        <v>45017</v>
      </c>
      <c r="D10267" s="1">
        <v>45017</v>
      </c>
      <c r="E10267">
        <f>VLOOKUP(data[[#This Row],[id_campaign]],campaign[],4,FALSE)</f>
        <v>10</v>
      </c>
      <c r="F10267" t="str">
        <f>VLOOKUP(data[[#This Row],[id_campaign]],campaign[],2,FALSE)</f>
        <v>ChildrenInHH</v>
      </c>
      <c r="G10267" t="str">
        <f>VLOOKUP(data[[#This Row],[id_customer]],customer[],2,FALSE)</f>
        <v>Coleman Donaghy</v>
      </c>
      <c r="H10267" t="str">
        <f>data[[#This Row],[id_customer]]&amp;data[[#This Row],[id_campaign]]</f>
        <v>C0651cam01</v>
      </c>
      <c r="I10267">
        <f>DATEDIF(data[[#This Row],[join_date]],data[[#This Row],[buy_date]],"M")</f>
        <v>0</v>
      </c>
    </row>
    <row r="10268" spans="1:9" x14ac:dyDescent="0.25">
      <c r="A10268" t="s">
        <v>2645</v>
      </c>
      <c r="B10268" t="s">
        <v>4</v>
      </c>
      <c r="C10268" s="1">
        <v>45017</v>
      </c>
      <c r="D10268" s="1">
        <v>45050</v>
      </c>
      <c r="E10268">
        <f>VLOOKUP(data[[#This Row],[id_campaign]],campaign[],4,FALSE)</f>
        <v>10</v>
      </c>
      <c r="F10268" t="str">
        <f>VLOOKUP(data[[#This Row],[id_campaign]],campaign[],2,FALSE)</f>
        <v>ChildrenInHH</v>
      </c>
      <c r="G10268" t="str">
        <f>VLOOKUP(data[[#This Row],[id_customer]],customer[],2,FALSE)</f>
        <v>Coleman Donaghy</v>
      </c>
      <c r="H10268" t="str">
        <f>data[[#This Row],[id_customer]]&amp;data[[#This Row],[id_campaign]]</f>
        <v>C0651cam01</v>
      </c>
      <c r="I10268">
        <f>DATEDIF(data[[#This Row],[join_date]],data[[#This Row],[buy_date]],"M")</f>
        <v>1</v>
      </c>
    </row>
    <row r="10269" spans="1:9" x14ac:dyDescent="0.25">
      <c r="A10269" t="s">
        <v>2649</v>
      </c>
      <c r="B10269" t="s">
        <v>28</v>
      </c>
      <c r="C10269" s="1">
        <v>44910</v>
      </c>
      <c r="D10269" s="1">
        <v>44910</v>
      </c>
      <c r="E10269">
        <f>VLOOKUP(data[[#This Row],[id_campaign]],campaign[],4,FALSE)</f>
        <v>25</v>
      </c>
      <c r="F10269" t="str">
        <f>VLOOKUP(data[[#This Row],[id_campaign]],campaign[],2,FALSE)</f>
        <v>NewCellphoneUser</v>
      </c>
      <c r="G10269" t="str">
        <f>VLOOKUP(data[[#This Row],[id_customer]],customer[],2,FALSE)</f>
        <v>Georgeanne Potapczuk</v>
      </c>
      <c r="H10269" t="str">
        <f>data[[#This Row],[id_customer]]&amp;data[[#This Row],[id_campaign]]</f>
        <v>C0652cam13</v>
      </c>
      <c r="I10269">
        <f>DATEDIF(data[[#This Row],[join_date]],data[[#This Row],[buy_date]],"M")</f>
        <v>0</v>
      </c>
    </row>
    <row r="10270" spans="1:9" x14ac:dyDescent="0.25">
      <c r="A10270" t="s">
        <v>2649</v>
      </c>
      <c r="B10270" t="s">
        <v>28</v>
      </c>
      <c r="C10270" s="1">
        <v>44910</v>
      </c>
      <c r="D10270" s="1">
        <v>44948</v>
      </c>
      <c r="E10270">
        <f>VLOOKUP(data[[#This Row],[id_campaign]],campaign[],4,FALSE)</f>
        <v>25</v>
      </c>
      <c r="F10270" t="str">
        <f>VLOOKUP(data[[#This Row],[id_campaign]],campaign[],2,FALSE)</f>
        <v>NewCellphoneUser</v>
      </c>
      <c r="G10270" t="str">
        <f>VLOOKUP(data[[#This Row],[id_customer]],customer[],2,FALSE)</f>
        <v>Georgeanne Potapczuk</v>
      </c>
      <c r="H10270" t="str">
        <f>data[[#This Row],[id_customer]]&amp;data[[#This Row],[id_campaign]]</f>
        <v>C0652cam13</v>
      </c>
      <c r="I10270">
        <f>DATEDIF(data[[#This Row],[join_date]],data[[#This Row],[buy_date]],"M")</f>
        <v>1</v>
      </c>
    </row>
    <row r="10271" spans="1:9" x14ac:dyDescent="0.25">
      <c r="A10271" t="s">
        <v>2649</v>
      </c>
      <c r="B10271" t="s">
        <v>28</v>
      </c>
      <c r="C10271" s="1">
        <v>44910</v>
      </c>
      <c r="D10271" s="1">
        <v>44978</v>
      </c>
      <c r="E10271">
        <f>VLOOKUP(data[[#This Row],[id_campaign]],campaign[],4,FALSE)</f>
        <v>25</v>
      </c>
      <c r="F10271" t="str">
        <f>VLOOKUP(data[[#This Row],[id_campaign]],campaign[],2,FALSE)</f>
        <v>NewCellphoneUser</v>
      </c>
      <c r="G10271" t="str">
        <f>VLOOKUP(data[[#This Row],[id_customer]],customer[],2,FALSE)</f>
        <v>Georgeanne Potapczuk</v>
      </c>
      <c r="H10271" t="str">
        <f>data[[#This Row],[id_customer]]&amp;data[[#This Row],[id_campaign]]</f>
        <v>C0652cam13</v>
      </c>
      <c r="I10271">
        <f>DATEDIF(data[[#This Row],[join_date]],data[[#This Row],[buy_date]],"M")</f>
        <v>2</v>
      </c>
    </row>
    <row r="10272" spans="1:9" x14ac:dyDescent="0.25">
      <c r="A10272" t="s">
        <v>2649</v>
      </c>
      <c r="B10272" t="s">
        <v>28</v>
      </c>
      <c r="C10272" s="1">
        <v>44910</v>
      </c>
      <c r="D10272" s="1">
        <v>45000</v>
      </c>
      <c r="E10272">
        <f>VLOOKUP(data[[#This Row],[id_campaign]],campaign[],4,FALSE)</f>
        <v>25</v>
      </c>
      <c r="F10272" t="str">
        <f>VLOOKUP(data[[#This Row],[id_campaign]],campaign[],2,FALSE)</f>
        <v>NewCellphoneUser</v>
      </c>
      <c r="G10272" t="str">
        <f>VLOOKUP(data[[#This Row],[id_customer]],customer[],2,FALSE)</f>
        <v>Georgeanne Potapczuk</v>
      </c>
      <c r="H10272" t="str">
        <f>data[[#This Row],[id_customer]]&amp;data[[#This Row],[id_campaign]]</f>
        <v>C0652cam13</v>
      </c>
      <c r="I10272">
        <f>DATEDIF(data[[#This Row],[join_date]],data[[#This Row],[buy_date]],"M")</f>
        <v>3</v>
      </c>
    </row>
    <row r="10273" spans="1:9" x14ac:dyDescent="0.25">
      <c r="A10273" t="s">
        <v>2649</v>
      </c>
      <c r="B10273" t="s">
        <v>28</v>
      </c>
      <c r="C10273" s="1">
        <v>44910</v>
      </c>
      <c r="D10273" s="1">
        <v>45032</v>
      </c>
      <c r="E10273">
        <f>VLOOKUP(data[[#This Row],[id_campaign]],campaign[],4,FALSE)</f>
        <v>25</v>
      </c>
      <c r="F10273" t="str">
        <f>VLOOKUP(data[[#This Row],[id_campaign]],campaign[],2,FALSE)</f>
        <v>NewCellphoneUser</v>
      </c>
      <c r="G10273" t="str">
        <f>VLOOKUP(data[[#This Row],[id_customer]],customer[],2,FALSE)</f>
        <v>Georgeanne Potapczuk</v>
      </c>
      <c r="H10273" t="str">
        <f>data[[#This Row],[id_customer]]&amp;data[[#This Row],[id_campaign]]</f>
        <v>C0652cam13</v>
      </c>
      <c r="I10273">
        <f>DATEDIF(data[[#This Row],[join_date]],data[[#This Row],[buy_date]],"M")</f>
        <v>4</v>
      </c>
    </row>
    <row r="10274" spans="1:9" x14ac:dyDescent="0.25">
      <c r="A10274" t="s">
        <v>2649</v>
      </c>
      <c r="B10274" t="s">
        <v>28</v>
      </c>
      <c r="C10274" s="1">
        <v>44910</v>
      </c>
      <c r="D10274" s="1">
        <v>45069</v>
      </c>
      <c r="E10274">
        <f>VLOOKUP(data[[#This Row],[id_campaign]],campaign[],4,FALSE)</f>
        <v>25</v>
      </c>
      <c r="F10274" t="str">
        <f>VLOOKUP(data[[#This Row],[id_campaign]],campaign[],2,FALSE)</f>
        <v>NewCellphoneUser</v>
      </c>
      <c r="G10274" t="str">
        <f>VLOOKUP(data[[#This Row],[id_customer]],customer[],2,FALSE)</f>
        <v>Georgeanne Potapczuk</v>
      </c>
      <c r="H10274" t="str">
        <f>data[[#This Row],[id_customer]]&amp;data[[#This Row],[id_campaign]]</f>
        <v>C0652cam13</v>
      </c>
      <c r="I10274">
        <f>DATEDIF(data[[#This Row],[join_date]],data[[#This Row],[buy_date]],"M")</f>
        <v>5</v>
      </c>
    </row>
    <row r="10275" spans="1:9" x14ac:dyDescent="0.25">
      <c r="A10275" t="s">
        <v>2649</v>
      </c>
      <c r="B10275" t="s">
        <v>18</v>
      </c>
      <c r="C10275" s="1">
        <v>44998</v>
      </c>
      <c r="D10275" s="1">
        <v>44998</v>
      </c>
      <c r="E10275">
        <f>VLOOKUP(data[[#This Row],[id_campaign]],campaign[],4,FALSE)</f>
        <v>27</v>
      </c>
      <c r="F10275" t="str">
        <f>VLOOKUP(data[[#This Row],[id_campaign]],campaign[],2,FALSE)</f>
        <v>RespondsToMailOffers</v>
      </c>
      <c r="G10275" t="str">
        <f>VLOOKUP(data[[#This Row],[id_customer]],customer[],2,FALSE)</f>
        <v>Georgeanne Potapczuk</v>
      </c>
      <c r="H10275" t="str">
        <f>data[[#This Row],[id_customer]]&amp;data[[#This Row],[id_campaign]]</f>
        <v>C0652cam08</v>
      </c>
      <c r="I10275">
        <f>DATEDIF(data[[#This Row],[join_date]],data[[#This Row],[buy_date]],"M")</f>
        <v>0</v>
      </c>
    </row>
    <row r="10276" spans="1:9" x14ac:dyDescent="0.25">
      <c r="A10276" t="s">
        <v>2649</v>
      </c>
      <c r="B10276" t="s">
        <v>18</v>
      </c>
      <c r="C10276" s="1">
        <v>44998</v>
      </c>
      <c r="D10276" s="1">
        <v>45036</v>
      </c>
      <c r="E10276">
        <f>VLOOKUP(data[[#This Row],[id_campaign]],campaign[],4,FALSE)</f>
        <v>27</v>
      </c>
      <c r="F10276" t="str">
        <f>VLOOKUP(data[[#This Row],[id_campaign]],campaign[],2,FALSE)</f>
        <v>RespondsToMailOffers</v>
      </c>
      <c r="G10276" t="str">
        <f>VLOOKUP(data[[#This Row],[id_customer]],customer[],2,FALSE)</f>
        <v>Georgeanne Potapczuk</v>
      </c>
      <c r="H10276" t="str">
        <f>data[[#This Row],[id_customer]]&amp;data[[#This Row],[id_campaign]]</f>
        <v>C0652cam08</v>
      </c>
      <c r="I10276">
        <f>DATEDIF(data[[#This Row],[join_date]],data[[#This Row],[buy_date]],"M")</f>
        <v>1</v>
      </c>
    </row>
    <row r="10277" spans="1:9" x14ac:dyDescent="0.25">
      <c r="A10277" t="s">
        <v>2649</v>
      </c>
      <c r="B10277" t="s">
        <v>18</v>
      </c>
      <c r="C10277" s="1">
        <v>44998</v>
      </c>
      <c r="D10277" s="1">
        <v>45060</v>
      </c>
      <c r="E10277">
        <f>VLOOKUP(data[[#This Row],[id_campaign]],campaign[],4,FALSE)</f>
        <v>27</v>
      </c>
      <c r="F10277" t="str">
        <f>VLOOKUP(data[[#This Row],[id_campaign]],campaign[],2,FALSE)</f>
        <v>RespondsToMailOffers</v>
      </c>
      <c r="G10277" t="str">
        <f>VLOOKUP(data[[#This Row],[id_customer]],customer[],2,FALSE)</f>
        <v>Georgeanne Potapczuk</v>
      </c>
      <c r="H10277" t="str">
        <f>data[[#This Row],[id_customer]]&amp;data[[#This Row],[id_campaign]]</f>
        <v>C0652cam08</v>
      </c>
      <c r="I10277">
        <f>DATEDIF(data[[#This Row],[join_date]],data[[#This Row],[buy_date]],"M")</f>
        <v>2</v>
      </c>
    </row>
    <row r="10278" spans="1:9" x14ac:dyDescent="0.25">
      <c r="A10278" t="s">
        <v>2653</v>
      </c>
      <c r="B10278" t="s">
        <v>32</v>
      </c>
      <c r="C10278" s="1">
        <v>44791</v>
      </c>
      <c r="D10278" s="1">
        <v>44791</v>
      </c>
      <c r="E10278">
        <f>VLOOKUP(data[[#This Row],[id_campaign]],campaign[],4,FALSE)</f>
        <v>14</v>
      </c>
      <c r="F10278" t="str">
        <f>VLOOKUP(data[[#This Row],[id_campaign]],campaign[],2,FALSE)</f>
        <v>OwnsMotorcycle</v>
      </c>
      <c r="G10278" t="str">
        <f>VLOOKUP(data[[#This Row],[id_customer]],customer[],2,FALSE)</f>
        <v>Consalve Edmeads</v>
      </c>
      <c r="H10278" t="str">
        <f>data[[#This Row],[id_customer]]&amp;data[[#This Row],[id_campaign]]</f>
        <v>C0653cam15</v>
      </c>
      <c r="I10278">
        <f>DATEDIF(data[[#This Row],[join_date]],data[[#This Row],[buy_date]],"M")</f>
        <v>0</v>
      </c>
    </row>
    <row r="10279" spans="1:9" x14ac:dyDescent="0.25">
      <c r="A10279" t="s">
        <v>2653</v>
      </c>
      <c r="B10279" t="s">
        <v>32</v>
      </c>
      <c r="C10279" s="1">
        <v>44791</v>
      </c>
      <c r="D10279" s="1">
        <v>44854</v>
      </c>
      <c r="E10279">
        <f>VLOOKUP(data[[#This Row],[id_campaign]],campaign[],4,FALSE)</f>
        <v>14</v>
      </c>
      <c r="F10279" t="str">
        <f>VLOOKUP(data[[#This Row],[id_campaign]],campaign[],2,FALSE)</f>
        <v>OwnsMotorcycle</v>
      </c>
      <c r="G10279" t="str">
        <f>VLOOKUP(data[[#This Row],[id_customer]],customer[],2,FALSE)</f>
        <v>Consalve Edmeads</v>
      </c>
      <c r="H10279" t="str">
        <f>data[[#This Row],[id_customer]]&amp;data[[#This Row],[id_campaign]]</f>
        <v>C0653cam15</v>
      </c>
      <c r="I10279">
        <f>DATEDIF(data[[#This Row],[join_date]],data[[#This Row],[buy_date]],"M")</f>
        <v>2</v>
      </c>
    </row>
    <row r="10280" spans="1:9" x14ac:dyDescent="0.25">
      <c r="A10280" t="s">
        <v>2653</v>
      </c>
      <c r="B10280" t="s">
        <v>32</v>
      </c>
      <c r="C10280" s="1">
        <v>44791</v>
      </c>
      <c r="D10280" s="1">
        <v>44889</v>
      </c>
      <c r="E10280">
        <f>VLOOKUP(data[[#This Row],[id_campaign]],campaign[],4,FALSE)</f>
        <v>14</v>
      </c>
      <c r="F10280" t="str">
        <f>VLOOKUP(data[[#This Row],[id_campaign]],campaign[],2,FALSE)</f>
        <v>OwnsMotorcycle</v>
      </c>
      <c r="G10280" t="str">
        <f>VLOOKUP(data[[#This Row],[id_customer]],customer[],2,FALSE)</f>
        <v>Consalve Edmeads</v>
      </c>
      <c r="H10280" t="str">
        <f>data[[#This Row],[id_customer]]&amp;data[[#This Row],[id_campaign]]</f>
        <v>C0653cam15</v>
      </c>
      <c r="I10280">
        <f>DATEDIF(data[[#This Row],[join_date]],data[[#This Row],[buy_date]],"M")</f>
        <v>3</v>
      </c>
    </row>
    <row r="10281" spans="1:9" x14ac:dyDescent="0.25">
      <c r="A10281" t="s">
        <v>2653</v>
      </c>
      <c r="B10281" t="s">
        <v>32</v>
      </c>
      <c r="C10281" s="1">
        <v>44791</v>
      </c>
      <c r="D10281" s="1">
        <v>44914</v>
      </c>
      <c r="E10281">
        <f>VLOOKUP(data[[#This Row],[id_campaign]],campaign[],4,FALSE)</f>
        <v>14</v>
      </c>
      <c r="F10281" t="str">
        <f>VLOOKUP(data[[#This Row],[id_campaign]],campaign[],2,FALSE)</f>
        <v>OwnsMotorcycle</v>
      </c>
      <c r="G10281" t="str">
        <f>VLOOKUP(data[[#This Row],[id_customer]],customer[],2,FALSE)</f>
        <v>Consalve Edmeads</v>
      </c>
      <c r="H10281" t="str">
        <f>data[[#This Row],[id_customer]]&amp;data[[#This Row],[id_campaign]]</f>
        <v>C0653cam15</v>
      </c>
      <c r="I10281">
        <f>DATEDIF(data[[#This Row],[join_date]],data[[#This Row],[buy_date]],"M")</f>
        <v>4</v>
      </c>
    </row>
    <row r="10282" spans="1:9" x14ac:dyDescent="0.25">
      <c r="A10282" t="s">
        <v>2653</v>
      </c>
      <c r="B10282" t="s">
        <v>32</v>
      </c>
      <c r="C10282" s="1">
        <v>44791</v>
      </c>
      <c r="D10282" s="1">
        <v>44927</v>
      </c>
      <c r="E10282">
        <f>VLOOKUP(data[[#This Row],[id_campaign]],campaign[],4,FALSE)</f>
        <v>14</v>
      </c>
      <c r="F10282" t="str">
        <f>VLOOKUP(data[[#This Row],[id_campaign]],campaign[],2,FALSE)</f>
        <v>OwnsMotorcycle</v>
      </c>
      <c r="G10282" t="str">
        <f>VLOOKUP(data[[#This Row],[id_customer]],customer[],2,FALSE)</f>
        <v>Consalve Edmeads</v>
      </c>
      <c r="H10282" t="str">
        <f>data[[#This Row],[id_customer]]&amp;data[[#This Row],[id_campaign]]</f>
        <v>C0653cam15</v>
      </c>
      <c r="I10282">
        <f>DATEDIF(data[[#This Row],[join_date]],data[[#This Row],[buy_date]],"M")</f>
        <v>4</v>
      </c>
    </row>
    <row r="10283" spans="1:9" x14ac:dyDescent="0.25">
      <c r="A10283" t="s">
        <v>2653</v>
      </c>
      <c r="B10283" t="s">
        <v>32</v>
      </c>
      <c r="C10283" s="1">
        <v>44791</v>
      </c>
      <c r="D10283" s="1">
        <v>44983</v>
      </c>
      <c r="E10283">
        <f>VLOOKUP(data[[#This Row],[id_campaign]],campaign[],4,FALSE)</f>
        <v>14</v>
      </c>
      <c r="F10283" t="str">
        <f>VLOOKUP(data[[#This Row],[id_campaign]],campaign[],2,FALSE)</f>
        <v>OwnsMotorcycle</v>
      </c>
      <c r="G10283" t="str">
        <f>VLOOKUP(data[[#This Row],[id_customer]],customer[],2,FALSE)</f>
        <v>Consalve Edmeads</v>
      </c>
      <c r="H10283" t="str">
        <f>data[[#This Row],[id_customer]]&amp;data[[#This Row],[id_campaign]]</f>
        <v>C0653cam15</v>
      </c>
      <c r="I10283">
        <f>DATEDIF(data[[#This Row],[join_date]],data[[#This Row],[buy_date]],"M")</f>
        <v>6</v>
      </c>
    </row>
    <row r="10284" spans="1:9" x14ac:dyDescent="0.25">
      <c r="A10284" t="s">
        <v>2653</v>
      </c>
      <c r="B10284" t="s">
        <v>32</v>
      </c>
      <c r="C10284" s="1">
        <v>44791</v>
      </c>
      <c r="D10284" s="1">
        <v>45006</v>
      </c>
      <c r="E10284">
        <f>VLOOKUP(data[[#This Row],[id_campaign]],campaign[],4,FALSE)</f>
        <v>14</v>
      </c>
      <c r="F10284" t="str">
        <f>VLOOKUP(data[[#This Row],[id_campaign]],campaign[],2,FALSE)</f>
        <v>OwnsMotorcycle</v>
      </c>
      <c r="G10284" t="str">
        <f>VLOOKUP(data[[#This Row],[id_customer]],customer[],2,FALSE)</f>
        <v>Consalve Edmeads</v>
      </c>
      <c r="H10284" t="str">
        <f>data[[#This Row],[id_customer]]&amp;data[[#This Row],[id_campaign]]</f>
        <v>C0653cam15</v>
      </c>
      <c r="I10284">
        <f>DATEDIF(data[[#This Row],[join_date]],data[[#This Row],[buy_date]],"M")</f>
        <v>7</v>
      </c>
    </row>
    <row r="10285" spans="1:9" x14ac:dyDescent="0.25">
      <c r="A10285" t="s">
        <v>2653</v>
      </c>
      <c r="B10285" t="s">
        <v>32</v>
      </c>
      <c r="C10285" s="1">
        <v>44791</v>
      </c>
      <c r="D10285" s="1">
        <v>45037</v>
      </c>
      <c r="E10285">
        <f>VLOOKUP(data[[#This Row],[id_campaign]],campaign[],4,FALSE)</f>
        <v>14</v>
      </c>
      <c r="F10285" t="str">
        <f>VLOOKUP(data[[#This Row],[id_campaign]],campaign[],2,FALSE)</f>
        <v>OwnsMotorcycle</v>
      </c>
      <c r="G10285" t="str">
        <f>VLOOKUP(data[[#This Row],[id_customer]],customer[],2,FALSE)</f>
        <v>Consalve Edmeads</v>
      </c>
      <c r="H10285" t="str">
        <f>data[[#This Row],[id_customer]]&amp;data[[#This Row],[id_campaign]]</f>
        <v>C0653cam15</v>
      </c>
      <c r="I10285">
        <f>DATEDIF(data[[#This Row],[join_date]],data[[#This Row],[buy_date]],"M")</f>
        <v>8</v>
      </c>
    </row>
    <row r="10286" spans="1:9" x14ac:dyDescent="0.25">
      <c r="A10286" t="s">
        <v>2653</v>
      </c>
      <c r="B10286" t="s">
        <v>32</v>
      </c>
      <c r="C10286" s="1">
        <v>44791</v>
      </c>
      <c r="D10286" s="1">
        <v>45048</v>
      </c>
      <c r="E10286">
        <f>VLOOKUP(data[[#This Row],[id_campaign]],campaign[],4,FALSE)</f>
        <v>14</v>
      </c>
      <c r="F10286" t="str">
        <f>VLOOKUP(data[[#This Row],[id_campaign]],campaign[],2,FALSE)</f>
        <v>OwnsMotorcycle</v>
      </c>
      <c r="G10286" t="str">
        <f>VLOOKUP(data[[#This Row],[id_customer]],customer[],2,FALSE)</f>
        <v>Consalve Edmeads</v>
      </c>
      <c r="H10286" t="str">
        <f>data[[#This Row],[id_customer]]&amp;data[[#This Row],[id_campaign]]</f>
        <v>C0653cam15</v>
      </c>
      <c r="I10286">
        <f>DATEDIF(data[[#This Row],[join_date]],data[[#This Row],[buy_date]],"M")</f>
        <v>8</v>
      </c>
    </row>
    <row r="10287" spans="1:9" x14ac:dyDescent="0.25">
      <c r="A10287" t="s">
        <v>2653</v>
      </c>
      <c r="B10287" t="s">
        <v>22</v>
      </c>
      <c r="C10287" s="1">
        <v>44939</v>
      </c>
      <c r="D10287" s="1">
        <v>44939</v>
      </c>
      <c r="E10287">
        <f>VLOOKUP(data[[#This Row],[id_campaign]],campaign[],4,FALSE)</f>
        <v>66</v>
      </c>
      <c r="F10287" t="str">
        <f>VLOOKUP(data[[#This Row],[id_campaign]],campaign[],2,FALSE)</f>
        <v>NonUSTravel</v>
      </c>
      <c r="G10287" t="str">
        <f>VLOOKUP(data[[#This Row],[id_customer]],customer[],2,FALSE)</f>
        <v>Consalve Edmeads</v>
      </c>
      <c r="H10287" t="str">
        <f>data[[#This Row],[id_customer]]&amp;data[[#This Row],[id_campaign]]</f>
        <v>C0653cam10</v>
      </c>
      <c r="I10287">
        <f>DATEDIF(data[[#This Row],[join_date]],data[[#This Row],[buy_date]],"M")</f>
        <v>0</v>
      </c>
    </row>
    <row r="10288" spans="1:9" x14ac:dyDescent="0.25">
      <c r="A10288" t="s">
        <v>2653</v>
      </c>
      <c r="B10288" t="s">
        <v>22</v>
      </c>
      <c r="C10288" s="1">
        <v>44939</v>
      </c>
      <c r="D10288" s="1">
        <v>44970</v>
      </c>
      <c r="E10288">
        <f>VLOOKUP(data[[#This Row],[id_campaign]],campaign[],4,FALSE)</f>
        <v>66</v>
      </c>
      <c r="F10288" t="str">
        <f>VLOOKUP(data[[#This Row],[id_campaign]],campaign[],2,FALSE)</f>
        <v>NonUSTravel</v>
      </c>
      <c r="G10288" t="str">
        <f>VLOOKUP(data[[#This Row],[id_customer]],customer[],2,FALSE)</f>
        <v>Consalve Edmeads</v>
      </c>
      <c r="H10288" t="str">
        <f>data[[#This Row],[id_customer]]&amp;data[[#This Row],[id_campaign]]</f>
        <v>C0653cam10</v>
      </c>
      <c r="I10288">
        <f>DATEDIF(data[[#This Row],[join_date]],data[[#This Row],[buy_date]],"M")</f>
        <v>1</v>
      </c>
    </row>
    <row r="10289" spans="1:9" x14ac:dyDescent="0.25">
      <c r="A10289" t="s">
        <v>2653</v>
      </c>
      <c r="B10289" t="s">
        <v>22</v>
      </c>
      <c r="C10289" s="1">
        <v>44939</v>
      </c>
      <c r="D10289" s="1">
        <v>45003</v>
      </c>
      <c r="E10289">
        <f>VLOOKUP(data[[#This Row],[id_campaign]],campaign[],4,FALSE)</f>
        <v>66</v>
      </c>
      <c r="F10289" t="str">
        <f>VLOOKUP(data[[#This Row],[id_campaign]],campaign[],2,FALSE)</f>
        <v>NonUSTravel</v>
      </c>
      <c r="G10289" t="str">
        <f>VLOOKUP(data[[#This Row],[id_customer]],customer[],2,FALSE)</f>
        <v>Consalve Edmeads</v>
      </c>
      <c r="H10289" t="str">
        <f>data[[#This Row],[id_customer]]&amp;data[[#This Row],[id_campaign]]</f>
        <v>C0653cam10</v>
      </c>
      <c r="I10289">
        <f>DATEDIF(data[[#This Row],[join_date]],data[[#This Row],[buy_date]],"M")</f>
        <v>2</v>
      </c>
    </row>
    <row r="10290" spans="1:9" x14ac:dyDescent="0.25">
      <c r="A10290" t="s">
        <v>2653</v>
      </c>
      <c r="B10290" t="s">
        <v>22</v>
      </c>
      <c r="C10290" s="1">
        <v>44939</v>
      </c>
      <c r="D10290" s="1">
        <v>45030</v>
      </c>
      <c r="E10290">
        <f>VLOOKUP(data[[#This Row],[id_campaign]],campaign[],4,FALSE)</f>
        <v>66</v>
      </c>
      <c r="F10290" t="str">
        <f>VLOOKUP(data[[#This Row],[id_campaign]],campaign[],2,FALSE)</f>
        <v>NonUSTravel</v>
      </c>
      <c r="G10290" t="str">
        <f>VLOOKUP(data[[#This Row],[id_customer]],customer[],2,FALSE)</f>
        <v>Consalve Edmeads</v>
      </c>
      <c r="H10290" t="str">
        <f>data[[#This Row],[id_customer]]&amp;data[[#This Row],[id_campaign]]</f>
        <v>C0653cam10</v>
      </c>
      <c r="I10290">
        <f>DATEDIF(data[[#This Row],[join_date]],data[[#This Row],[buy_date]],"M")</f>
        <v>3</v>
      </c>
    </row>
    <row r="10291" spans="1:9" x14ac:dyDescent="0.25">
      <c r="A10291" t="s">
        <v>2653</v>
      </c>
      <c r="B10291" t="s">
        <v>22</v>
      </c>
      <c r="C10291" s="1">
        <v>44939</v>
      </c>
      <c r="D10291" s="1">
        <v>45069</v>
      </c>
      <c r="E10291">
        <f>VLOOKUP(data[[#This Row],[id_campaign]],campaign[],4,FALSE)</f>
        <v>66</v>
      </c>
      <c r="F10291" t="str">
        <f>VLOOKUP(data[[#This Row],[id_campaign]],campaign[],2,FALSE)</f>
        <v>NonUSTravel</v>
      </c>
      <c r="G10291" t="str">
        <f>VLOOKUP(data[[#This Row],[id_customer]],customer[],2,FALSE)</f>
        <v>Consalve Edmeads</v>
      </c>
      <c r="H10291" t="str">
        <f>data[[#This Row],[id_customer]]&amp;data[[#This Row],[id_campaign]]</f>
        <v>C0653cam10</v>
      </c>
      <c r="I10291">
        <f>DATEDIF(data[[#This Row],[join_date]],data[[#This Row],[buy_date]],"M")</f>
        <v>4</v>
      </c>
    </row>
    <row r="10292" spans="1:9" x14ac:dyDescent="0.25">
      <c r="A10292" t="s">
        <v>2657</v>
      </c>
      <c r="B10292" t="s">
        <v>36</v>
      </c>
      <c r="C10292" s="1">
        <v>44788</v>
      </c>
      <c r="D10292" s="1">
        <v>44788</v>
      </c>
      <c r="E10292">
        <f>VLOOKUP(data[[#This Row],[id_campaign]],campaign[],4,FALSE)</f>
        <v>29</v>
      </c>
      <c r="F10292" t="str">
        <f>VLOOKUP(data[[#This Row],[id_campaign]],campaign[],2,FALSE)</f>
        <v>MaritalStatus</v>
      </c>
      <c r="G10292" t="str">
        <f>VLOOKUP(data[[#This Row],[id_customer]],customer[],2,FALSE)</f>
        <v>Kimbra Beddoe</v>
      </c>
      <c r="H10292" t="str">
        <f>data[[#This Row],[id_customer]]&amp;data[[#This Row],[id_campaign]]</f>
        <v>C0654cam17</v>
      </c>
      <c r="I10292">
        <f>DATEDIF(data[[#This Row],[join_date]],data[[#This Row],[buy_date]],"M")</f>
        <v>0</v>
      </c>
    </row>
    <row r="10293" spans="1:9" x14ac:dyDescent="0.25">
      <c r="A10293" t="s">
        <v>2657</v>
      </c>
      <c r="B10293" t="s">
        <v>36</v>
      </c>
      <c r="C10293" s="1">
        <v>44788</v>
      </c>
      <c r="D10293" s="1">
        <v>44829</v>
      </c>
      <c r="E10293">
        <f>VLOOKUP(data[[#This Row],[id_campaign]],campaign[],4,FALSE)</f>
        <v>29</v>
      </c>
      <c r="F10293" t="str">
        <f>VLOOKUP(data[[#This Row],[id_campaign]],campaign[],2,FALSE)</f>
        <v>MaritalStatus</v>
      </c>
      <c r="G10293" t="str">
        <f>VLOOKUP(data[[#This Row],[id_customer]],customer[],2,FALSE)</f>
        <v>Kimbra Beddoe</v>
      </c>
      <c r="H10293" t="str">
        <f>data[[#This Row],[id_customer]]&amp;data[[#This Row],[id_campaign]]</f>
        <v>C0654cam17</v>
      </c>
      <c r="I10293">
        <f>DATEDIF(data[[#This Row],[join_date]],data[[#This Row],[buy_date]],"M")</f>
        <v>1</v>
      </c>
    </row>
    <row r="10294" spans="1:9" x14ac:dyDescent="0.25">
      <c r="A10294" t="s">
        <v>2657</v>
      </c>
      <c r="B10294" t="s">
        <v>36</v>
      </c>
      <c r="C10294" s="1">
        <v>44788</v>
      </c>
      <c r="D10294" s="1">
        <v>44849</v>
      </c>
      <c r="E10294">
        <f>VLOOKUP(data[[#This Row],[id_campaign]],campaign[],4,FALSE)</f>
        <v>29</v>
      </c>
      <c r="F10294" t="str">
        <f>VLOOKUP(data[[#This Row],[id_campaign]],campaign[],2,FALSE)</f>
        <v>MaritalStatus</v>
      </c>
      <c r="G10294" t="str">
        <f>VLOOKUP(data[[#This Row],[id_customer]],customer[],2,FALSE)</f>
        <v>Kimbra Beddoe</v>
      </c>
      <c r="H10294" t="str">
        <f>data[[#This Row],[id_customer]]&amp;data[[#This Row],[id_campaign]]</f>
        <v>C0654cam17</v>
      </c>
      <c r="I10294">
        <f>DATEDIF(data[[#This Row],[join_date]],data[[#This Row],[buy_date]],"M")</f>
        <v>2</v>
      </c>
    </row>
    <row r="10295" spans="1:9" x14ac:dyDescent="0.25">
      <c r="A10295" t="s">
        <v>2657</v>
      </c>
      <c r="B10295" t="s">
        <v>36</v>
      </c>
      <c r="C10295" s="1">
        <v>44788</v>
      </c>
      <c r="D10295" s="1">
        <v>44889</v>
      </c>
      <c r="E10295">
        <f>VLOOKUP(data[[#This Row],[id_campaign]],campaign[],4,FALSE)</f>
        <v>29</v>
      </c>
      <c r="F10295" t="str">
        <f>VLOOKUP(data[[#This Row],[id_campaign]],campaign[],2,FALSE)</f>
        <v>MaritalStatus</v>
      </c>
      <c r="G10295" t="str">
        <f>VLOOKUP(data[[#This Row],[id_customer]],customer[],2,FALSE)</f>
        <v>Kimbra Beddoe</v>
      </c>
      <c r="H10295" t="str">
        <f>data[[#This Row],[id_customer]]&amp;data[[#This Row],[id_campaign]]</f>
        <v>C0654cam17</v>
      </c>
      <c r="I10295">
        <f>DATEDIF(data[[#This Row],[join_date]],data[[#This Row],[buy_date]],"M")</f>
        <v>3</v>
      </c>
    </row>
    <row r="10296" spans="1:9" x14ac:dyDescent="0.25">
      <c r="A10296" t="s">
        <v>2657</v>
      </c>
      <c r="B10296" t="s">
        <v>36</v>
      </c>
      <c r="C10296" s="1">
        <v>44788</v>
      </c>
      <c r="D10296" s="1">
        <v>44921</v>
      </c>
      <c r="E10296">
        <f>VLOOKUP(data[[#This Row],[id_campaign]],campaign[],4,FALSE)</f>
        <v>29</v>
      </c>
      <c r="F10296" t="str">
        <f>VLOOKUP(data[[#This Row],[id_campaign]],campaign[],2,FALSE)</f>
        <v>MaritalStatus</v>
      </c>
      <c r="G10296" t="str">
        <f>VLOOKUP(data[[#This Row],[id_customer]],customer[],2,FALSE)</f>
        <v>Kimbra Beddoe</v>
      </c>
      <c r="H10296" t="str">
        <f>data[[#This Row],[id_customer]]&amp;data[[#This Row],[id_campaign]]</f>
        <v>C0654cam17</v>
      </c>
      <c r="I10296">
        <f>DATEDIF(data[[#This Row],[join_date]],data[[#This Row],[buy_date]],"M")</f>
        <v>4</v>
      </c>
    </row>
    <row r="10297" spans="1:9" x14ac:dyDescent="0.25">
      <c r="A10297" t="s">
        <v>2657</v>
      </c>
      <c r="B10297" t="s">
        <v>36</v>
      </c>
      <c r="C10297" s="1">
        <v>44788</v>
      </c>
      <c r="D10297" s="1">
        <v>44953</v>
      </c>
      <c r="E10297">
        <f>VLOOKUP(data[[#This Row],[id_campaign]],campaign[],4,FALSE)</f>
        <v>29</v>
      </c>
      <c r="F10297" t="str">
        <f>VLOOKUP(data[[#This Row],[id_campaign]],campaign[],2,FALSE)</f>
        <v>MaritalStatus</v>
      </c>
      <c r="G10297" t="str">
        <f>VLOOKUP(data[[#This Row],[id_customer]],customer[],2,FALSE)</f>
        <v>Kimbra Beddoe</v>
      </c>
      <c r="H10297" t="str">
        <f>data[[#This Row],[id_customer]]&amp;data[[#This Row],[id_campaign]]</f>
        <v>C0654cam17</v>
      </c>
      <c r="I10297">
        <f>DATEDIF(data[[#This Row],[join_date]],data[[#This Row],[buy_date]],"M")</f>
        <v>5</v>
      </c>
    </row>
    <row r="10298" spans="1:9" x14ac:dyDescent="0.25">
      <c r="A10298" t="s">
        <v>2657</v>
      </c>
      <c r="B10298" t="s">
        <v>36</v>
      </c>
      <c r="C10298" s="1">
        <v>44788</v>
      </c>
      <c r="D10298" s="1">
        <v>44977</v>
      </c>
      <c r="E10298">
        <f>VLOOKUP(data[[#This Row],[id_campaign]],campaign[],4,FALSE)</f>
        <v>29</v>
      </c>
      <c r="F10298" t="str">
        <f>VLOOKUP(data[[#This Row],[id_campaign]],campaign[],2,FALSE)</f>
        <v>MaritalStatus</v>
      </c>
      <c r="G10298" t="str">
        <f>VLOOKUP(data[[#This Row],[id_customer]],customer[],2,FALSE)</f>
        <v>Kimbra Beddoe</v>
      </c>
      <c r="H10298" t="str">
        <f>data[[#This Row],[id_customer]]&amp;data[[#This Row],[id_campaign]]</f>
        <v>C0654cam17</v>
      </c>
      <c r="I10298">
        <f>DATEDIF(data[[#This Row],[join_date]],data[[#This Row],[buy_date]],"M")</f>
        <v>6</v>
      </c>
    </row>
    <row r="10299" spans="1:9" x14ac:dyDescent="0.25">
      <c r="A10299" t="s">
        <v>2657</v>
      </c>
      <c r="B10299" t="s">
        <v>36</v>
      </c>
      <c r="C10299" s="1">
        <v>44788</v>
      </c>
      <c r="D10299" s="1">
        <v>45009</v>
      </c>
      <c r="E10299">
        <f>VLOOKUP(data[[#This Row],[id_campaign]],campaign[],4,FALSE)</f>
        <v>29</v>
      </c>
      <c r="F10299" t="str">
        <f>VLOOKUP(data[[#This Row],[id_campaign]],campaign[],2,FALSE)</f>
        <v>MaritalStatus</v>
      </c>
      <c r="G10299" t="str">
        <f>VLOOKUP(data[[#This Row],[id_customer]],customer[],2,FALSE)</f>
        <v>Kimbra Beddoe</v>
      </c>
      <c r="H10299" t="str">
        <f>data[[#This Row],[id_customer]]&amp;data[[#This Row],[id_campaign]]</f>
        <v>C0654cam17</v>
      </c>
      <c r="I10299">
        <f>DATEDIF(data[[#This Row],[join_date]],data[[#This Row],[buy_date]],"M")</f>
        <v>7</v>
      </c>
    </row>
    <row r="10300" spans="1:9" x14ac:dyDescent="0.25">
      <c r="A10300" t="s">
        <v>2657</v>
      </c>
      <c r="B10300" t="s">
        <v>36</v>
      </c>
      <c r="C10300" s="1">
        <v>44788</v>
      </c>
      <c r="D10300" s="1">
        <v>45064</v>
      </c>
      <c r="E10300">
        <f>VLOOKUP(data[[#This Row],[id_campaign]],campaign[],4,FALSE)</f>
        <v>29</v>
      </c>
      <c r="F10300" t="str">
        <f>VLOOKUP(data[[#This Row],[id_campaign]],campaign[],2,FALSE)</f>
        <v>MaritalStatus</v>
      </c>
      <c r="G10300" t="str">
        <f>VLOOKUP(data[[#This Row],[id_customer]],customer[],2,FALSE)</f>
        <v>Kimbra Beddoe</v>
      </c>
      <c r="H10300" t="str">
        <f>data[[#This Row],[id_customer]]&amp;data[[#This Row],[id_campaign]]</f>
        <v>C0654cam17</v>
      </c>
      <c r="I10300">
        <f>DATEDIF(data[[#This Row],[join_date]],data[[#This Row],[buy_date]],"M")</f>
        <v>9</v>
      </c>
    </row>
    <row r="10301" spans="1:9" x14ac:dyDescent="0.25">
      <c r="A10301" t="s">
        <v>2657</v>
      </c>
      <c r="B10301" t="s">
        <v>24</v>
      </c>
      <c r="C10301" s="1">
        <v>44967</v>
      </c>
      <c r="D10301" s="1">
        <v>44967</v>
      </c>
      <c r="E10301">
        <f>VLOOKUP(data[[#This Row],[id_campaign]],campaign[],4,FALSE)</f>
        <v>62</v>
      </c>
      <c r="F10301" t="str">
        <f>VLOOKUP(data[[#This Row],[id_campaign]],campaign[],2,FALSE)</f>
        <v>OwnsComputer</v>
      </c>
      <c r="G10301" t="str">
        <f>VLOOKUP(data[[#This Row],[id_customer]],customer[],2,FALSE)</f>
        <v>Kimbra Beddoe</v>
      </c>
      <c r="H10301" t="str">
        <f>data[[#This Row],[id_customer]]&amp;data[[#This Row],[id_campaign]]</f>
        <v>C0654cam11</v>
      </c>
      <c r="I10301">
        <f>DATEDIF(data[[#This Row],[join_date]],data[[#This Row],[buy_date]],"M")</f>
        <v>0</v>
      </c>
    </row>
    <row r="10302" spans="1:9" x14ac:dyDescent="0.25">
      <c r="A10302" t="s">
        <v>2657</v>
      </c>
      <c r="B10302" t="s">
        <v>24</v>
      </c>
      <c r="C10302" s="1">
        <v>44967</v>
      </c>
      <c r="D10302" s="1">
        <v>45003</v>
      </c>
      <c r="E10302">
        <f>VLOOKUP(data[[#This Row],[id_campaign]],campaign[],4,FALSE)</f>
        <v>62</v>
      </c>
      <c r="F10302" t="str">
        <f>VLOOKUP(data[[#This Row],[id_campaign]],campaign[],2,FALSE)</f>
        <v>OwnsComputer</v>
      </c>
      <c r="G10302" t="str">
        <f>VLOOKUP(data[[#This Row],[id_customer]],customer[],2,FALSE)</f>
        <v>Kimbra Beddoe</v>
      </c>
      <c r="H10302" t="str">
        <f>data[[#This Row],[id_customer]]&amp;data[[#This Row],[id_campaign]]</f>
        <v>C0654cam11</v>
      </c>
      <c r="I10302">
        <f>DATEDIF(data[[#This Row],[join_date]],data[[#This Row],[buy_date]],"M")</f>
        <v>1</v>
      </c>
    </row>
    <row r="10303" spans="1:9" x14ac:dyDescent="0.25">
      <c r="A10303" t="s">
        <v>2657</v>
      </c>
      <c r="B10303" t="s">
        <v>24</v>
      </c>
      <c r="C10303" s="1">
        <v>44967</v>
      </c>
      <c r="D10303" s="1">
        <v>45034</v>
      </c>
      <c r="E10303">
        <f>VLOOKUP(data[[#This Row],[id_campaign]],campaign[],4,FALSE)</f>
        <v>62</v>
      </c>
      <c r="F10303" t="str">
        <f>VLOOKUP(data[[#This Row],[id_campaign]],campaign[],2,FALSE)</f>
        <v>OwnsComputer</v>
      </c>
      <c r="G10303" t="str">
        <f>VLOOKUP(data[[#This Row],[id_customer]],customer[],2,FALSE)</f>
        <v>Kimbra Beddoe</v>
      </c>
      <c r="H10303" t="str">
        <f>data[[#This Row],[id_customer]]&amp;data[[#This Row],[id_campaign]]</f>
        <v>C0654cam11</v>
      </c>
      <c r="I10303">
        <f>DATEDIF(data[[#This Row],[join_date]],data[[#This Row],[buy_date]],"M")</f>
        <v>2</v>
      </c>
    </row>
    <row r="10304" spans="1:9" x14ac:dyDescent="0.25">
      <c r="A10304" t="s">
        <v>2657</v>
      </c>
      <c r="B10304" t="s">
        <v>24</v>
      </c>
      <c r="C10304" s="1">
        <v>44967</v>
      </c>
      <c r="D10304" s="1">
        <v>45061</v>
      </c>
      <c r="E10304">
        <f>VLOOKUP(data[[#This Row],[id_campaign]],campaign[],4,FALSE)</f>
        <v>62</v>
      </c>
      <c r="F10304" t="str">
        <f>VLOOKUP(data[[#This Row],[id_campaign]],campaign[],2,FALSE)</f>
        <v>OwnsComputer</v>
      </c>
      <c r="G10304" t="str">
        <f>VLOOKUP(data[[#This Row],[id_customer]],customer[],2,FALSE)</f>
        <v>Kimbra Beddoe</v>
      </c>
      <c r="H10304" t="str">
        <f>data[[#This Row],[id_customer]]&amp;data[[#This Row],[id_campaign]]</f>
        <v>C0654cam11</v>
      </c>
      <c r="I10304">
        <f>DATEDIF(data[[#This Row],[join_date]],data[[#This Row],[buy_date]],"M")</f>
        <v>3</v>
      </c>
    </row>
    <row r="10305" spans="1:9" x14ac:dyDescent="0.25">
      <c r="A10305" t="s">
        <v>2661</v>
      </c>
      <c r="B10305" t="s">
        <v>30</v>
      </c>
      <c r="C10305" s="1">
        <v>44661</v>
      </c>
      <c r="D10305" s="1">
        <v>44661</v>
      </c>
      <c r="E10305">
        <f>VLOOKUP(data[[#This Row],[id_campaign]],campaign[],4,FALSE)</f>
        <v>28</v>
      </c>
      <c r="F10305" t="str">
        <f>VLOOKUP(data[[#This Row],[id_campaign]],campaign[],2,FALSE)</f>
        <v>NotNewCellphoneUser</v>
      </c>
      <c r="G10305" t="str">
        <f>VLOOKUP(data[[#This Row],[id_customer]],customer[],2,FALSE)</f>
        <v>Caldwell Buzzing</v>
      </c>
      <c r="H10305" t="str">
        <f>data[[#This Row],[id_customer]]&amp;data[[#This Row],[id_campaign]]</f>
        <v>C0655cam14</v>
      </c>
      <c r="I10305">
        <f>DATEDIF(data[[#This Row],[join_date]],data[[#This Row],[buy_date]],"M")</f>
        <v>0</v>
      </c>
    </row>
    <row r="10306" spans="1:9" x14ac:dyDescent="0.25">
      <c r="A10306" t="s">
        <v>2661</v>
      </c>
      <c r="B10306" t="s">
        <v>30</v>
      </c>
      <c r="C10306" s="1">
        <v>44661</v>
      </c>
      <c r="D10306" s="1">
        <v>44697</v>
      </c>
      <c r="E10306">
        <f>VLOOKUP(data[[#This Row],[id_campaign]],campaign[],4,FALSE)</f>
        <v>28</v>
      </c>
      <c r="F10306" t="str">
        <f>VLOOKUP(data[[#This Row],[id_campaign]],campaign[],2,FALSE)</f>
        <v>NotNewCellphoneUser</v>
      </c>
      <c r="G10306" t="str">
        <f>VLOOKUP(data[[#This Row],[id_customer]],customer[],2,FALSE)</f>
        <v>Caldwell Buzzing</v>
      </c>
      <c r="H10306" t="str">
        <f>data[[#This Row],[id_customer]]&amp;data[[#This Row],[id_campaign]]</f>
        <v>C0655cam14</v>
      </c>
      <c r="I10306">
        <f>DATEDIF(data[[#This Row],[join_date]],data[[#This Row],[buy_date]],"M")</f>
        <v>1</v>
      </c>
    </row>
    <row r="10307" spans="1:9" x14ac:dyDescent="0.25">
      <c r="A10307" t="s">
        <v>2661</v>
      </c>
      <c r="B10307" t="s">
        <v>30</v>
      </c>
      <c r="C10307" s="1">
        <v>44661</v>
      </c>
      <c r="D10307" s="1">
        <v>44732</v>
      </c>
      <c r="E10307">
        <f>VLOOKUP(data[[#This Row],[id_campaign]],campaign[],4,FALSE)</f>
        <v>28</v>
      </c>
      <c r="F10307" t="str">
        <f>VLOOKUP(data[[#This Row],[id_campaign]],campaign[],2,FALSE)</f>
        <v>NotNewCellphoneUser</v>
      </c>
      <c r="G10307" t="str">
        <f>VLOOKUP(data[[#This Row],[id_customer]],customer[],2,FALSE)</f>
        <v>Caldwell Buzzing</v>
      </c>
      <c r="H10307" t="str">
        <f>data[[#This Row],[id_customer]]&amp;data[[#This Row],[id_campaign]]</f>
        <v>C0655cam14</v>
      </c>
      <c r="I10307">
        <f>DATEDIF(data[[#This Row],[join_date]],data[[#This Row],[buy_date]],"M")</f>
        <v>2</v>
      </c>
    </row>
    <row r="10308" spans="1:9" x14ac:dyDescent="0.25">
      <c r="A10308" t="s">
        <v>2661</v>
      </c>
      <c r="B10308" t="s">
        <v>30</v>
      </c>
      <c r="C10308" s="1">
        <v>44661</v>
      </c>
      <c r="D10308" s="1">
        <v>44786</v>
      </c>
      <c r="E10308">
        <f>VLOOKUP(data[[#This Row],[id_campaign]],campaign[],4,FALSE)</f>
        <v>28</v>
      </c>
      <c r="F10308" t="str">
        <f>VLOOKUP(data[[#This Row],[id_campaign]],campaign[],2,FALSE)</f>
        <v>NotNewCellphoneUser</v>
      </c>
      <c r="G10308" t="str">
        <f>VLOOKUP(data[[#This Row],[id_customer]],customer[],2,FALSE)</f>
        <v>Caldwell Buzzing</v>
      </c>
      <c r="H10308" t="str">
        <f>data[[#This Row],[id_customer]]&amp;data[[#This Row],[id_campaign]]</f>
        <v>C0655cam14</v>
      </c>
      <c r="I10308">
        <f>DATEDIF(data[[#This Row],[join_date]],data[[#This Row],[buy_date]],"M")</f>
        <v>4</v>
      </c>
    </row>
    <row r="10309" spans="1:9" x14ac:dyDescent="0.25">
      <c r="A10309" t="s">
        <v>2661</v>
      </c>
      <c r="B10309" t="s">
        <v>30</v>
      </c>
      <c r="C10309" s="1">
        <v>44661</v>
      </c>
      <c r="D10309" s="1">
        <v>44819</v>
      </c>
      <c r="E10309">
        <f>VLOOKUP(data[[#This Row],[id_campaign]],campaign[],4,FALSE)</f>
        <v>28</v>
      </c>
      <c r="F10309" t="str">
        <f>VLOOKUP(data[[#This Row],[id_campaign]],campaign[],2,FALSE)</f>
        <v>NotNewCellphoneUser</v>
      </c>
      <c r="G10309" t="str">
        <f>VLOOKUP(data[[#This Row],[id_customer]],customer[],2,FALSE)</f>
        <v>Caldwell Buzzing</v>
      </c>
      <c r="H10309" t="str">
        <f>data[[#This Row],[id_customer]]&amp;data[[#This Row],[id_campaign]]</f>
        <v>C0655cam14</v>
      </c>
      <c r="I10309">
        <f>DATEDIF(data[[#This Row],[join_date]],data[[#This Row],[buy_date]],"M")</f>
        <v>5</v>
      </c>
    </row>
    <row r="10310" spans="1:9" x14ac:dyDescent="0.25">
      <c r="A10310" t="s">
        <v>2661</v>
      </c>
      <c r="B10310" t="s">
        <v>30</v>
      </c>
      <c r="C10310" s="1">
        <v>44661</v>
      </c>
      <c r="D10310" s="1">
        <v>44844</v>
      </c>
      <c r="E10310">
        <f>VLOOKUP(data[[#This Row],[id_campaign]],campaign[],4,FALSE)</f>
        <v>28</v>
      </c>
      <c r="F10310" t="str">
        <f>VLOOKUP(data[[#This Row],[id_campaign]],campaign[],2,FALSE)</f>
        <v>NotNewCellphoneUser</v>
      </c>
      <c r="G10310" t="str">
        <f>VLOOKUP(data[[#This Row],[id_customer]],customer[],2,FALSE)</f>
        <v>Caldwell Buzzing</v>
      </c>
      <c r="H10310" t="str">
        <f>data[[#This Row],[id_customer]]&amp;data[[#This Row],[id_campaign]]</f>
        <v>C0655cam14</v>
      </c>
      <c r="I10310">
        <f>DATEDIF(data[[#This Row],[join_date]],data[[#This Row],[buy_date]],"M")</f>
        <v>6</v>
      </c>
    </row>
    <row r="10311" spans="1:9" x14ac:dyDescent="0.25">
      <c r="A10311" t="s">
        <v>2661</v>
      </c>
      <c r="B10311" t="s">
        <v>30</v>
      </c>
      <c r="C10311" s="1">
        <v>44661</v>
      </c>
      <c r="D10311" s="1">
        <v>44882</v>
      </c>
      <c r="E10311">
        <f>VLOOKUP(data[[#This Row],[id_campaign]],campaign[],4,FALSE)</f>
        <v>28</v>
      </c>
      <c r="F10311" t="str">
        <f>VLOOKUP(data[[#This Row],[id_campaign]],campaign[],2,FALSE)</f>
        <v>NotNewCellphoneUser</v>
      </c>
      <c r="G10311" t="str">
        <f>VLOOKUP(data[[#This Row],[id_customer]],customer[],2,FALSE)</f>
        <v>Caldwell Buzzing</v>
      </c>
      <c r="H10311" t="str">
        <f>data[[#This Row],[id_customer]]&amp;data[[#This Row],[id_campaign]]</f>
        <v>C0655cam14</v>
      </c>
      <c r="I10311">
        <f>DATEDIF(data[[#This Row],[join_date]],data[[#This Row],[buy_date]],"M")</f>
        <v>7</v>
      </c>
    </row>
    <row r="10312" spans="1:9" x14ac:dyDescent="0.25">
      <c r="A10312" t="s">
        <v>2661</v>
      </c>
      <c r="B10312" t="s">
        <v>30</v>
      </c>
      <c r="C10312" s="1">
        <v>44661</v>
      </c>
      <c r="D10312" s="1">
        <v>44908</v>
      </c>
      <c r="E10312">
        <f>VLOOKUP(data[[#This Row],[id_campaign]],campaign[],4,FALSE)</f>
        <v>28</v>
      </c>
      <c r="F10312" t="str">
        <f>VLOOKUP(data[[#This Row],[id_campaign]],campaign[],2,FALSE)</f>
        <v>NotNewCellphoneUser</v>
      </c>
      <c r="G10312" t="str">
        <f>VLOOKUP(data[[#This Row],[id_customer]],customer[],2,FALSE)</f>
        <v>Caldwell Buzzing</v>
      </c>
      <c r="H10312" t="str">
        <f>data[[#This Row],[id_customer]]&amp;data[[#This Row],[id_campaign]]</f>
        <v>C0655cam14</v>
      </c>
      <c r="I10312">
        <f>DATEDIF(data[[#This Row],[join_date]],data[[#This Row],[buy_date]],"M")</f>
        <v>8</v>
      </c>
    </row>
    <row r="10313" spans="1:9" x14ac:dyDescent="0.25">
      <c r="A10313" t="s">
        <v>2661</v>
      </c>
      <c r="B10313" t="s">
        <v>30</v>
      </c>
      <c r="C10313" s="1">
        <v>44661</v>
      </c>
      <c r="D10313" s="1">
        <v>44941</v>
      </c>
      <c r="E10313">
        <f>VLOOKUP(data[[#This Row],[id_campaign]],campaign[],4,FALSE)</f>
        <v>28</v>
      </c>
      <c r="F10313" t="str">
        <f>VLOOKUP(data[[#This Row],[id_campaign]],campaign[],2,FALSE)</f>
        <v>NotNewCellphoneUser</v>
      </c>
      <c r="G10313" t="str">
        <f>VLOOKUP(data[[#This Row],[id_customer]],customer[],2,FALSE)</f>
        <v>Caldwell Buzzing</v>
      </c>
      <c r="H10313" t="str">
        <f>data[[#This Row],[id_customer]]&amp;data[[#This Row],[id_campaign]]</f>
        <v>C0655cam14</v>
      </c>
      <c r="I10313">
        <f>DATEDIF(data[[#This Row],[join_date]],data[[#This Row],[buy_date]],"M")</f>
        <v>9</v>
      </c>
    </row>
    <row r="10314" spans="1:9" x14ac:dyDescent="0.25">
      <c r="A10314" t="s">
        <v>2661</v>
      </c>
      <c r="B10314" t="s">
        <v>30</v>
      </c>
      <c r="C10314" s="1">
        <v>44661</v>
      </c>
      <c r="D10314" s="1">
        <v>44970</v>
      </c>
      <c r="E10314">
        <f>VLOOKUP(data[[#This Row],[id_campaign]],campaign[],4,FALSE)</f>
        <v>28</v>
      </c>
      <c r="F10314" t="str">
        <f>VLOOKUP(data[[#This Row],[id_campaign]],campaign[],2,FALSE)</f>
        <v>NotNewCellphoneUser</v>
      </c>
      <c r="G10314" t="str">
        <f>VLOOKUP(data[[#This Row],[id_customer]],customer[],2,FALSE)</f>
        <v>Caldwell Buzzing</v>
      </c>
      <c r="H10314" t="str">
        <f>data[[#This Row],[id_customer]]&amp;data[[#This Row],[id_campaign]]</f>
        <v>C0655cam14</v>
      </c>
      <c r="I10314">
        <f>DATEDIF(data[[#This Row],[join_date]],data[[#This Row],[buy_date]],"M")</f>
        <v>10</v>
      </c>
    </row>
    <row r="10315" spans="1:9" x14ac:dyDescent="0.25">
      <c r="A10315" t="s">
        <v>2661</v>
      </c>
      <c r="B10315" t="s">
        <v>30</v>
      </c>
      <c r="C10315" s="1">
        <v>44661</v>
      </c>
      <c r="D10315" s="1">
        <v>45007</v>
      </c>
      <c r="E10315">
        <f>VLOOKUP(data[[#This Row],[id_campaign]],campaign[],4,FALSE)</f>
        <v>28</v>
      </c>
      <c r="F10315" t="str">
        <f>VLOOKUP(data[[#This Row],[id_campaign]],campaign[],2,FALSE)</f>
        <v>NotNewCellphoneUser</v>
      </c>
      <c r="G10315" t="str">
        <f>VLOOKUP(data[[#This Row],[id_customer]],customer[],2,FALSE)</f>
        <v>Caldwell Buzzing</v>
      </c>
      <c r="H10315" t="str">
        <f>data[[#This Row],[id_customer]]&amp;data[[#This Row],[id_campaign]]</f>
        <v>C0655cam14</v>
      </c>
      <c r="I10315">
        <f>DATEDIF(data[[#This Row],[join_date]],data[[#This Row],[buy_date]],"M")</f>
        <v>11</v>
      </c>
    </row>
    <row r="10316" spans="1:9" x14ac:dyDescent="0.25">
      <c r="A10316" t="s">
        <v>2661</v>
      </c>
      <c r="B10316" t="s">
        <v>30</v>
      </c>
      <c r="C10316" s="1">
        <v>44661</v>
      </c>
      <c r="D10316" s="1">
        <v>45034</v>
      </c>
      <c r="E10316">
        <f>VLOOKUP(data[[#This Row],[id_campaign]],campaign[],4,FALSE)</f>
        <v>28</v>
      </c>
      <c r="F10316" t="str">
        <f>VLOOKUP(data[[#This Row],[id_campaign]],campaign[],2,FALSE)</f>
        <v>NotNewCellphoneUser</v>
      </c>
      <c r="G10316" t="str">
        <f>VLOOKUP(data[[#This Row],[id_customer]],customer[],2,FALSE)</f>
        <v>Caldwell Buzzing</v>
      </c>
      <c r="H10316" t="str">
        <f>data[[#This Row],[id_customer]]&amp;data[[#This Row],[id_campaign]]</f>
        <v>C0655cam14</v>
      </c>
      <c r="I10316">
        <f>DATEDIF(data[[#This Row],[join_date]],data[[#This Row],[buy_date]],"M")</f>
        <v>12</v>
      </c>
    </row>
    <row r="10317" spans="1:9" x14ac:dyDescent="0.25">
      <c r="A10317" t="s">
        <v>2661</v>
      </c>
      <c r="B10317" t="s">
        <v>30</v>
      </c>
      <c r="C10317" s="1">
        <v>44661</v>
      </c>
      <c r="D10317" s="1">
        <v>45068</v>
      </c>
      <c r="E10317">
        <f>VLOOKUP(data[[#This Row],[id_campaign]],campaign[],4,FALSE)</f>
        <v>28</v>
      </c>
      <c r="F10317" t="str">
        <f>VLOOKUP(data[[#This Row],[id_campaign]],campaign[],2,FALSE)</f>
        <v>NotNewCellphoneUser</v>
      </c>
      <c r="G10317" t="str">
        <f>VLOOKUP(data[[#This Row],[id_customer]],customer[],2,FALSE)</f>
        <v>Caldwell Buzzing</v>
      </c>
      <c r="H10317" t="str">
        <f>data[[#This Row],[id_customer]]&amp;data[[#This Row],[id_campaign]]</f>
        <v>C0655cam14</v>
      </c>
      <c r="I10317">
        <f>DATEDIF(data[[#This Row],[join_date]],data[[#This Row],[buy_date]],"M")</f>
        <v>13</v>
      </c>
    </row>
    <row r="10318" spans="1:9" x14ac:dyDescent="0.25">
      <c r="A10318" t="s">
        <v>2661</v>
      </c>
      <c r="B10318" t="s">
        <v>14</v>
      </c>
      <c r="C10318" s="1">
        <v>44885</v>
      </c>
      <c r="D10318" s="1">
        <v>44885</v>
      </c>
      <c r="E10318">
        <f>VLOOKUP(data[[#This Row],[id_campaign]],campaign[],4,FALSE)</f>
        <v>13</v>
      </c>
      <c r="F10318" t="str">
        <f>VLOOKUP(data[[#This Row],[id_campaign]],campaign[],2,FALSE)</f>
        <v>Homeownership</v>
      </c>
      <c r="G10318" t="str">
        <f>VLOOKUP(data[[#This Row],[id_customer]],customer[],2,FALSE)</f>
        <v>Caldwell Buzzing</v>
      </c>
      <c r="H10318" t="str">
        <f>data[[#This Row],[id_customer]]&amp;data[[#This Row],[id_campaign]]</f>
        <v>C0655cam06</v>
      </c>
      <c r="I10318">
        <f>DATEDIF(data[[#This Row],[join_date]],data[[#This Row],[buy_date]],"M")</f>
        <v>0</v>
      </c>
    </row>
    <row r="10319" spans="1:9" x14ac:dyDescent="0.25">
      <c r="A10319" t="s">
        <v>2661</v>
      </c>
      <c r="B10319" t="s">
        <v>14</v>
      </c>
      <c r="C10319" s="1">
        <v>44885</v>
      </c>
      <c r="D10319" s="1">
        <v>44922</v>
      </c>
      <c r="E10319">
        <f>VLOOKUP(data[[#This Row],[id_campaign]],campaign[],4,FALSE)</f>
        <v>13</v>
      </c>
      <c r="F10319" t="str">
        <f>VLOOKUP(data[[#This Row],[id_campaign]],campaign[],2,FALSE)</f>
        <v>Homeownership</v>
      </c>
      <c r="G10319" t="str">
        <f>VLOOKUP(data[[#This Row],[id_customer]],customer[],2,FALSE)</f>
        <v>Caldwell Buzzing</v>
      </c>
      <c r="H10319" t="str">
        <f>data[[#This Row],[id_customer]]&amp;data[[#This Row],[id_campaign]]</f>
        <v>C0655cam06</v>
      </c>
      <c r="I10319">
        <f>DATEDIF(data[[#This Row],[join_date]],data[[#This Row],[buy_date]],"M")</f>
        <v>1</v>
      </c>
    </row>
    <row r="10320" spans="1:9" x14ac:dyDescent="0.25">
      <c r="A10320" t="s">
        <v>2661</v>
      </c>
      <c r="B10320" t="s">
        <v>14</v>
      </c>
      <c r="C10320" s="1">
        <v>44885</v>
      </c>
      <c r="D10320" s="1">
        <v>44927</v>
      </c>
      <c r="E10320">
        <f>VLOOKUP(data[[#This Row],[id_campaign]],campaign[],4,FALSE)</f>
        <v>13</v>
      </c>
      <c r="F10320" t="str">
        <f>VLOOKUP(data[[#This Row],[id_campaign]],campaign[],2,FALSE)</f>
        <v>Homeownership</v>
      </c>
      <c r="G10320" t="str">
        <f>VLOOKUP(data[[#This Row],[id_customer]],customer[],2,FALSE)</f>
        <v>Caldwell Buzzing</v>
      </c>
      <c r="H10320" t="str">
        <f>data[[#This Row],[id_customer]]&amp;data[[#This Row],[id_campaign]]</f>
        <v>C0655cam06</v>
      </c>
      <c r="I10320">
        <f>DATEDIF(data[[#This Row],[join_date]],data[[#This Row],[buy_date]],"M")</f>
        <v>1</v>
      </c>
    </row>
    <row r="10321" spans="1:9" x14ac:dyDescent="0.25">
      <c r="A10321" t="s">
        <v>2661</v>
      </c>
      <c r="B10321" t="s">
        <v>14</v>
      </c>
      <c r="C10321" s="1">
        <v>44885</v>
      </c>
      <c r="D10321" s="1">
        <v>44978</v>
      </c>
      <c r="E10321">
        <f>VLOOKUP(data[[#This Row],[id_campaign]],campaign[],4,FALSE)</f>
        <v>13</v>
      </c>
      <c r="F10321" t="str">
        <f>VLOOKUP(data[[#This Row],[id_campaign]],campaign[],2,FALSE)</f>
        <v>Homeownership</v>
      </c>
      <c r="G10321" t="str">
        <f>VLOOKUP(data[[#This Row],[id_customer]],customer[],2,FALSE)</f>
        <v>Caldwell Buzzing</v>
      </c>
      <c r="H10321" t="str">
        <f>data[[#This Row],[id_customer]]&amp;data[[#This Row],[id_campaign]]</f>
        <v>C0655cam06</v>
      </c>
      <c r="I10321">
        <f>DATEDIF(data[[#This Row],[join_date]],data[[#This Row],[buy_date]],"M")</f>
        <v>3</v>
      </c>
    </row>
    <row r="10322" spans="1:9" x14ac:dyDescent="0.25">
      <c r="A10322" t="s">
        <v>2661</v>
      </c>
      <c r="B10322" t="s">
        <v>14</v>
      </c>
      <c r="C10322" s="1">
        <v>44885</v>
      </c>
      <c r="D10322" s="1">
        <v>45006</v>
      </c>
      <c r="E10322">
        <f>VLOOKUP(data[[#This Row],[id_campaign]],campaign[],4,FALSE)</f>
        <v>13</v>
      </c>
      <c r="F10322" t="str">
        <f>VLOOKUP(data[[#This Row],[id_campaign]],campaign[],2,FALSE)</f>
        <v>Homeownership</v>
      </c>
      <c r="G10322" t="str">
        <f>VLOOKUP(data[[#This Row],[id_customer]],customer[],2,FALSE)</f>
        <v>Caldwell Buzzing</v>
      </c>
      <c r="H10322" t="str">
        <f>data[[#This Row],[id_customer]]&amp;data[[#This Row],[id_campaign]]</f>
        <v>C0655cam06</v>
      </c>
      <c r="I10322">
        <f>DATEDIF(data[[#This Row],[join_date]],data[[#This Row],[buy_date]],"M")</f>
        <v>4</v>
      </c>
    </row>
    <row r="10323" spans="1:9" x14ac:dyDescent="0.25">
      <c r="A10323" t="s">
        <v>2661</v>
      </c>
      <c r="B10323" t="s">
        <v>14</v>
      </c>
      <c r="C10323" s="1">
        <v>44885</v>
      </c>
      <c r="D10323" s="1">
        <v>45037</v>
      </c>
      <c r="E10323">
        <f>VLOOKUP(data[[#This Row],[id_campaign]],campaign[],4,FALSE)</f>
        <v>13</v>
      </c>
      <c r="F10323" t="str">
        <f>VLOOKUP(data[[#This Row],[id_campaign]],campaign[],2,FALSE)</f>
        <v>Homeownership</v>
      </c>
      <c r="G10323" t="str">
        <f>VLOOKUP(data[[#This Row],[id_customer]],customer[],2,FALSE)</f>
        <v>Caldwell Buzzing</v>
      </c>
      <c r="H10323" t="str">
        <f>data[[#This Row],[id_customer]]&amp;data[[#This Row],[id_campaign]]</f>
        <v>C0655cam06</v>
      </c>
      <c r="I10323">
        <f>DATEDIF(data[[#This Row],[join_date]],data[[#This Row],[buy_date]],"M")</f>
        <v>5</v>
      </c>
    </row>
    <row r="10324" spans="1:9" x14ac:dyDescent="0.25">
      <c r="A10324" t="s">
        <v>2661</v>
      </c>
      <c r="B10324" t="s">
        <v>14</v>
      </c>
      <c r="C10324" s="1">
        <v>44885</v>
      </c>
      <c r="D10324" s="1">
        <v>45069</v>
      </c>
      <c r="E10324">
        <f>VLOOKUP(data[[#This Row],[id_campaign]],campaign[],4,FALSE)</f>
        <v>13</v>
      </c>
      <c r="F10324" t="str">
        <f>VLOOKUP(data[[#This Row],[id_campaign]],campaign[],2,FALSE)</f>
        <v>Homeownership</v>
      </c>
      <c r="G10324" t="str">
        <f>VLOOKUP(data[[#This Row],[id_customer]],customer[],2,FALSE)</f>
        <v>Caldwell Buzzing</v>
      </c>
      <c r="H10324" t="str">
        <f>data[[#This Row],[id_customer]]&amp;data[[#This Row],[id_campaign]]</f>
        <v>C0655cam06</v>
      </c>
      <c r="I10324">
        <f>DATEDIF(data[[#This Row],[join_date]],data[[#This Row],[buy_date]],"M")</f>
        <v>6</v>
      </c>
    </row>
    <row r="10325" spans="1:9" x14ac:dyDescent="0.25">
      <c r="A10325" t="s">
        <v>2661</v>
      </c>
      <c r="B10325" t="s">
        <v>14</v>
      </c>
      <c r="C10325" s="1">
        <v>44885</v>
      </c>
      <c r="D10325" s="1">
        <v>45081</v>
      </c>
      <c r="E10325">
        <f>VLOOKUP(data[[#This Row],[id_campaign]],campaign[],4,FALSE)</f>
        <v>13</v>
      </c>
      <c r="F10325" t="str">
        <f>VLOOKUP(data[[#This Row],[id_campaign]],campaign[],2,FALSE)</f>
        <v>Homeownership</v>
      </c>
      <c r="G10325" t="str">
        <f>VLOOKUP(data[[#This Row],[id_customer]],customer[],2,FALSE)</f>
        <v>Caldwell Buzzing</v>
      </c>
      <c r="H10325" t="str">
        <f>data[[#This Row],[id_customer]]&amp;data[[#This Row],[id_campaign]]</f>
        <v>C0655cam06</v>
      </c>
      <c r="I10325">
        <f>DATEDIF(data[[#This Row],[join_date]],data[[#This Row],[buy_date]],"M")</f>
        <v>6</v>
      </c>
    </row>
    <row r="10326" spans="1:9" x14ac:dyDescent="0.25">
      <c r="A10326" t="s">
        <v>2665</v>
      </c>
      <c r="B10326" t="s">
        <v>36</v>
      </c>
      <c r="C10326" s="1">
        <v>45022</v>
      </c>
      <c r="D10326" s="1">
        <v>45022</v>
      </c>
      <c r="E10326">
        <f>VLOOKUP(data[[#This Row],[id_campaign]],campaign[],4,FALSE)</f>
        <v>29</v>
      </c>
      <c r="F10326" t="str">
        <f>VLOOKUP(data[[#This Row],[id_campaign]],campaign[],2,FALSE)</f>
        <v>MaritalStatus</v>
      </c>
      <c r="G10326" t="str">
        <f>VLOOKUP(data[[#This Row],[id_customer]],customer[],2,FALSE)</f>
        <v>Arvin Hyndson</v>
      </c>
      <c r="H10326" t="str">
        <f>data[[#This Row],[id_customer]]&amp;data[[#This Row],[id_campaign]]</f>
        <v>C0656cam17</v>
      </c>
      <c r="I10326">
        <f>DATEDIF(data[[#This Row],[join_date]],data[[#This Row],[buy_date]],"M")</f>
        <v>0</v>
      </c>
    </row>
    <row r="10327" spans="1:9" x14ac:dyDescent="0.25">
      <c r="A10327" t="s">
        <v>2665</v>
      </c>
      <c r="B10327" t="s">
        <v>36</v>
      </c>
      <c r="C10327" s="1">
        <v>45022</v>
      </c>
      <c r="D10327" s="1">
        <v>45063</v>
      </c>
      <c r="E10327">
        <f>VLOOKUP(data[[#This Row],[id_campaign]],campaign[],4,FALSE)</f>
        <v>29</v>
      </c>
      <c r="F10327" t="str">
        <f>VLOOKUP(data[[#This Row],[id_campaign]],campaign[],2,FALSE)</f>
        <v>MaritalStatus</v>
      </c>
      <c r="G10327" t="str">
        <f>VLOOKUP(data[[#This Row],[id_customer]],customer[],2,FALSE)</f>
        <v>Arvin Hyndson</v>
      </c>
      <c r="H10327" t="str">
        <f>data[[#This Row],[id_customer]]&amp;data[[#This Row],[id_campaign]]</f>
        <v>C0656cam17</v>
      </c>
      <c r="I10327">
        <f>DATEDIF(data[[#This Row],[join_date]],data[[#This Row],[buy_date]],"M")</f>
        <v>1</v>
      </c>
    </row>
    <row r="10328" spans="1:9" x14ac:dyDescent="0.25">
      <c r="A10328" t="s">
        <v>2669</v>
      </c>
      <c r="B10328" t="s">
        <v>30</v>
      </c>
      <c r="C10328" s="1">
        <v>44831</v>
      </c>
      <c r="D10328" s="1">
        <v>44831</v>
      </c>
      <c r="E10328">
        <f>VLOOKUP(data[[#This Row],[id_campaign]],campaign[],4,FALSE)</f>
        <v>28</v>
      </c>
      <c r="F10328" t="str">
        <f>VLOOKUP(data[[#This Row],[id_campaign]],campaign[],2,FALSE)</f>
        <v>NotNewCellphoneUser</v>
      </c>
      <c r="G10328" t="str">
        <f>VLOOKUP(data[[#This Row],[id_customer]],customer[],2,FALSE)</f>
        <v>Nanny Trask</v>
      </c>
      <c r="H10328" t="str">
        <f>data[[#This Row],[id_customer]]&amp;data[[#This Row],[id_campaign]]</f>
        <v>C0657cam14</v>
      </c>
      <c r="I10328">
        <f>DATEDIF(data[[#This Row],[join_date]],data[[#This Row],[buy_date]],"M")</f>
        <v>0</v>
      </c>
    </row>
    <row r="10329" spans="1:9" x14ac:dyDescent="0.25">
      <c r="A10329" t="s">
        <v>2669</v>
      </c>
      <c r="B10329" t="s">
        <v>30</v>
      </c>
      <c r="C10329" s="1">
        <v>44831</v>
      </c>
      <c r="D10329" s="1">
        <v>44864</v>
      </c>
      <c r="E10329">
        <f>VLOOKUP(data[[#This Row],[id_campaign]],campaign[],4,FALSE)</f>
        <v>28</v>
      </c>
      <c r="F10329" t="str">
        <f>VLOOKUP(data[[#This Row],[id_campaign]],campaign[],2,FALSE)</f>
        <v>NotNewCellphoneUser</v>
      </c>
      <c r="G10329" t="str">
        <f>VLOOKUP(data[[#This Row],[id_customer]],customer[],2,FALSE)</f>
        <v>Nanny Trask</v>
      </c>
      <c r="H10329" t="str">
        <f>data[[#This Row],[id_customer]]&amp;data[[#This Row],[id_campaign]]</f>
        <v>C0657cam14</v>
      </c>
      <c r="I10329">
        <f>DATEDIF(data[[#This Row],[join_date]],data[[#This Row],[buy_date]],"M")</f>
        <v>1</v>
      </c>
    </row>
    <row r="10330" spans="1:9" x14ac:dyDescent="0.25">
      <c r="A10330" t="s">
        <v>2669</v>
      </c>
      <c r="B10330" t="s">
        <v>30</v>
      </c>
      <c r="C10330" s="1">
        <v>44831</v>
      </c>
      <c r="D10330" s="1">
        <v>44869</v>
      </c>
      <c r="E10330">
        <f>VLOOKUP(data[[#This Row],[id_campaign]],campaign[],4,FALSE)</f>
        <v>28</v>
      </c>
      <c r="F10330" t="str">
        <f>VLOOKUP(data[[#This Row],[id_campaign]],campaign[],2,FALSE)</f>
        <v>NotNewCellphoneUser</v>
      </c>
      <c r="G10330" t="str">
        <f>VLOOKUP(data[[#This Row],[id_customer]],customer[],2,FALSE)</f>
        <v>Nanny Trask</v>
      </c>
      <c r="H10330" t="str">
        <f>data[[#This Row],[id_customer]]&amp;data[[#This Row],[id_campaign]]</f>
        <v>C0657cam14</v>
      </c>
      <c r="I10330">
        <f>DATEDIF(data[[#This Row],[join_date]],data[[#This Row],[buy_date]],"M")</f>
        <v>1</v>
      </c>
    </row>
    <row r="10331" spans="1:9" x14ac:dyDescent="0.25">
      <c r="A10331" t="s">
        <v>2669</v>
      </c>
      <c r="B10331" t="s">
        <v>30</v>
      </c>
      <c r="C10331" s="1">
        <v>44831</v>
      </c>
      <c r="D10331" s="1">
        <v>44905</v>
      </c>
      <c r="E10331">
        <f>VLOOKUP(data[[#This Row],[id_campaign]],campaign[],4,FALSE)</f>
        <v>28</v>
      </c>
      <c r="F10331" t="str">
        <f>VLOOKUP(data[[#This Row],[id_campaign]],campaign[],2,FALSE)</f>
        <v>NotNewCellphoneUser</v>
      </c>
      <c r="G10331" t="str">
        <f>VLOOKUP(data[[#This Row],[id_customer]],customer[],2,FALSE)</f>
        <v>Nanny Trask</v>
      </c>
      <c r="H10331" t="str">
        <f>data[[#This Row],[id_customer]]&amp;data[[#This Row],[id_campaign]]</f>
        <v>C0657cam14</v>
      </c>
      <c r="I10331">
        <f>DATEDIF(data[[#This Row],[join_date]],data[[#This Row],[buy_date]],"M")</f>
        <v>2</v>
      </c>
    </row>
    <row r="10332" spans="1:9" x14ac:dyDescent="0.25">
      <c r="A10332" t="s">
        <v>2669</v>
      </c>
      <c r="B10332" t="s">
        <v>30</v>
      </c>
      <c r="C10332" s="1">
        <v>44831</v>
      </c>
      <c r="D10332" s="1">
        <v>44929</v>
      </c>
      <c r="E10332">
        <f>VLOOKUP(data[[#This Row],[id_campaign]],campaign[],4,FALSE)</f>
        <v>28</v>
      </c>
      <c r="F10332" t="str">
        <f>VLOOKUP(data[[#This Row],[id_campaign]],campaign[],2,FALSE)</f>
        <v>NotNewCellphoneUser</v>
      </c>
      <c r="G10332" t="str">
        <f>VLOOKUP(data[[#This Row],[id_customer]],customer[],2,FALSE)</f>
        <v>Nanny Trask</v>
      </c>
      <c r="H10332" t="str">
        <f>data[[#This Row],[id_customer]]&amp;data[[#This Row],[id_campaign]]</f>
        <v>C0657cam14</v>
      </c>
      <c r="I10332">
        <f>DATEDIF(data[[#This Row],[join_date]],data[[#This Row],[buy_date]],"M")</f>
        <v>3</v>
      </c>
    </row>
    <row r="10333" spans="1:9" x14ac:dyDescent="0.25">
      <c r="A10333" t="s">
        <v>2669</v>
      </c>
      <c r="B10333" t="s">
        <v>30</v>
      </c>
      <c r="C10333" s="1">
        <v>44831</v>
      </c>
      <c r="D10333" s="1">
        <v>44967</v>
      </c>
      <c r="E10333">
        <f>VLOOKUP(data[[#This Row],[id_campaign]],campaign[],4,FALSE)</f>
        <v>28</v>
      </c>
      <c r="F10333" t="str">
        <f>VLOOKUP(data[[#This Row],[id_campaign]],campaign[],2,FALSE)</f>
        <v>NotNewCellphoneUser</v>
      </c>
      <c r="G10333" t="str">
        <f>VLOOKUP(data[[#This Row],[id_customer]],customer[],2,FALSE)</f>
        <v>Nanny Trask</v>
      </c>
      <c r="H10333" t="str">
        <f>data[[#This Row],[id_customer]]&amp;data[[#This Row],[id_campaign]]</f>
        <v>C0657cam14</v>
      </c>
      <c r="I10333">
        <f>DATEDIF(data[[#This Row],[join_date]],data[[#This Row],[buy_date]],"M")</f>
        <v>4</v>
      </c>
    </row>
    <row r="10334" spans="1:9" x14ac:dyDescent="0.25">
      <c r="A10334" t="s">
        <v>2669</v>
      </c>
      <c r="B10334" t="s">
        <v>30</v>
      </c>
      <c r="C10334" s="1">
        <v>44831</v>
      </c>
      <c r="D10334" s="1">
        <v>44997</v>
      </c>
      <c r="E10334">
        <f>VLOOKUP(data[[#This Row],[id_campaign]],campaign[],4,FALSE)</f>
        <v>28</v>
      </c>
      <c r="F10334" t="str">
        <f>VLOOKUP(data[[#This Row],[id_campaign]],campaign[],2,FALSE)</f>
        <v>NotNewCellphoneUser</v>
      </c>
      <c r="G10334" t="str">
        <f>VLOOKUP(data[[#This Row],[id_customer]],customer[],2,FALSE)</f>
        <v>Nanny Trask</v>
      </c>
      <c r="H10334" t="str">
        <f>data[[#This Row],[id_customer]]&amp;data[[#This Row],[id_campaign]]</f>
        <v>C0657cam14</v>
      </c>
      <c r="I10334">
        <f>DATEDIF(data[[#This Row],[join_date]],data[[#This Row],[buy_date]],"M")</f>
        <v>5</v>
      </c>
    </row>
    <row r="10335" spans="1:9" x14ac:dyDescent="0.25">
      <c r="A10335" t="s">
        <v>2669</v>
      </c>
      <c r="B10335" t="s">
        <v>30</v>
      </c>
      <c r="C10335" s="1">
        <v>44831</v>
      </c>
      <c r="D10335" s="1">
        <v>45043</v>
      </c>
      <c r="E10335">
        <f>VLOOKUP(data[[#This Row],[id_campaign]],campaign[],4,FALSE)</f>
        <v>28</v>
      </c>
      <c r="F10335" t="str">
        <f>VLOOKUP(data[[#This Row],[id_campaign]],campaign[],2,FALSE)</f>
        <v>NotNewCellphoneUser</v>
      </c>
      <c r="G10335" t="str">
        <f>VLOOKUP(data[[#This Row],[id_customer]],customer[],2,FALSE)</f>
        <v>Nanny Trask</v>
      </c>
      <c r="H10335" t="str">
        <f>data[[#This Row],[id_customer]]&amp;data[[#This Row],[id_campaign]]</f>
        <v>C0657cam14</v>
      </c>
      <c r="I10335">
        <f>DATEDIF(data[[#This Row],[join_date]],data[[#This Row],[buy_date]],"M")</f>
        <v>7</v>
      </c>
    </row>
    <row r="10336" spans="1:9" x14ac:dyDescent="0.25">
      <c r="A10336" t="s">
        <v>2669</v>
      </c>
      <c r="B10336" t="s">
        <v>30</v>
      </c>
      <c r="C10336" s="1">
        <v>44831</v>
      </c>
      <c r="D10336" s="1">
        <v>45075</v>
      </c>
      <c r="E10336">
        <f>VLOOKUP(data[[#This Row],[id_campaign]],campaign[],4,FALSE)</f>
        <v>28</v>
      </c>
      <c r="F10336" t="str">
        <f>VLOOKUP(data[[#This Row],[id_campaign]],campaign[],2,FALSE)</f>
        <v>NotNewCellphoneUser</v>
      </c>
      <c r="G10336" t="str">
        <f>VLOOKUP(data[[#This Row],[id_customer]],customer[],2,FALSE)</f>
        <v>Nanny Trask</v>
      </c>
      <c r="H10336" t="str">
        <f>data[[#This Row],[id_customer]]&amp;data[[#This Row],[id_campaign]]</f>
        <v>C0657cam14</v>
      </c>
      <c r="I10336">
        <f>DATEDIF(data[[#This Row],[join_date]],data[[#This Row],[buy_date]],"M")</f>
        <v>8</v>
      </c>
    </row>
    <row r="10337" spans="1:9" x14ac:dyDescent="0.25">
      <c r="A10337" t="s">
        <v>2669</v>
      </c>
      <c r="B10337" t="s">
        <v>30</v>
      </c>
      <c r="C10337" s="1">
        <v>44831</v>
      </c>
      <c r="D10337" s="1">
        <v>45088</v>
      </c>
      <c r="E10337">
        <f>VLOOKUP(data[[#This Row],[id_campaign]],campaign[],4,FALSE)</f>
        <v>28</v>
      </c>
      <c r="F10337" t="str">
        <f>VLOOKUP(data[[#This Row],[id_campaign]],campaign[],2,FALSE)</f>
        <v>NotNewCellphoneUser</v>
      </c>
      <c r="G10337" t="str">
        <f>VLOOKUP(data[[#This Row],[id_customer]],customer[],2,FALSE)</f>
        <v>Nanny Trask</v>
      </c>
      <c r="H10337" t="str">
        <f>data[[#This Row],[id_customer]]&amp;data[[#This Row],[id_campaign]]</f>
        <v>C0657cam14</v>
      </c>
      <c r="I10337">
        <f>DATEDIF(data[[#This Row],[join_date]],data[[#This Row],[buy_date]],"M")</f>
        <v>8</v>
      </c>
    </row>
    <row r="10338" spans="1:9" x14ac:dyDescent="0.25">
      <c r="A10338" t="s">
        <v>2669</v>
      </c>
      <c r="B10338" t="s">
        <v>4</v>
      </c>
      <c r="C10338" s="1">
        <v>44892</v>
      </c>
      <c r="D10338" s="1">
        <v>44892</v>
      </c>
      <c r="E10338">
        <f>VLOOKUP(data[[#This Row],[id_campaign]],campaign[],4,FALSE)</f>
        <v>10</v>
      </c>
      <c r="F10338" t="str">
        <f>VLOOKUP(data[[#This Row],[id_campaign]],campaign[],2,FALSE)</f>
        <v>ChildrenInHH</v>
      </c>
      <c r="G10338" t="str">
        <f>VLOOKUP(data[[#This Row],[id_customer]],customer[],2,FALSE)</f>
        <v>Nanny Trask</v>
      </c>
      <c r="H10338" t="str">
        <f>data[[#This Row],[id_customer]]&amp;data[[#This Row],[id_campaign]]</f>
        <v>C0657cam01</v>
      </c>
      <c r="I10338">
        <f>DATEDIF(data[[#This Row],[join_date]],data[[#This Row],[buy_date]],"M")</f>
        <v>0</v>
      </c>
    </row>
    <row r="10339" spans="1:9" x14ac:dyDescent="0.25">
      <c r="A10339" t="s">
        <v>2669</v>
      </c>
      <c r="B10339" t="s">
        <v>4</v>
      </c>
      <c r="C10339" s="1">
        <v>44892</v>
      </c>
      <c r="D10339" s="1">
        <v>44923</v>
      </c>
      <c r="E10339">
        <f>VLOOKUP(data[[#This Row],[id_campaign]],campaign[],4,FALSE)</f>
        <v>10</v>
      </c>
      <c r="F10339" t="str">
        <f>VLOOKUP(data[[#This Row],[id_campaign]],campaign[],2,FALSE)</f>
        <v>ChildrenInHH</v>
      </c>
      <c r="G10339" t="str">
        <f>VLOOKUP(data[[#This Row],[id_customer]],customer[],2,FALSE)</f>
        <v>Nanny Trask</v>
      </c>
      <c r="H10339" t="str">
        <f>data[[#This Row],[id_customer]]&amp;data[[#This Row],[id_campaign]]</f>
        <v>C0657cam01</v>
      </c>
      <c r="I10339">
        <f>DATEDIF(data[[#This Row],[join_date]],data[[#This Row],[buy_date]],"M")</f>
        <v>1</v>
      </c>
    </row>
    <row r="10340" spans="1:9" x14ac:dyDescent="0.25">
      <c r="A10340" t="s">
        <v>2669</v>
      </c>
      <c r="B10340" t="s">
        <v>4</v>
      </c>
      <c r="C10340" s="1">
        <v>44892</v>
      </c>
      <c r="D10340" s="1">
        <v>44957</v>
      </c>
      <c r="E10340">
        <f>VLOOKUP(data[[#This Row],[id_campaign]],campaign[],4,FALSE)</f>
        <v>10</v>
      </c>
      <c r="F10340" t="str">
        <f>VLOOKUP(data[[#This Row],[id_campaign]],campaign[],2,FALSE)</f>
        <v>ChildrenInHH</v>
      </c>
      <c r="G10340" t="str">
        <f>VLOOKUP(data[[#This Row],[id_customer]],customer[],2,FALSE)</f>
        <v>Nanny Trask</v>
      </c>
      <c r="H10340" t="str">
        <f>data[[#This Row],[id_customer]]&amp;data[[#This Row],[id_campaign]]</f>
        <v>C0657cam01</v>
      </c>
      <c r="I10340">
        <f>DATEDIF(data[[#This Row],[join_date]],data[[#This Row],[buy_date]],"M")</f>
        <v>2</v>
      </c>
    </row>
    <row r="10341" spans="1:9" x14ac:dyDescent="0.25">
      <c r="A10341" t="s">
        <v>2669</v>
      </c>
      <c r="B10341" t="s">
        <v>4</v>
      </c>
      <c r="C10341" s="1">
        <v>44892</v>
      </c>
      <c r="D10341" s="1">
        <v>44964</v>
      </c>
      <c r="E10341">
        <f>VLOOKUP(data[[#This Row],[id_campaign]],campaign[],4,FALSE)</f>
        <v>10</v>
      </c>
      <c r="F10341" t="str">
        <f>VLOOKUP(data[[#This Row],[id_campaign]],campaign[],2,FALSE)</f>
        <v>ChildrenInHH</v>
      </c>
      <c r="G10341" t="str">
        <f>VLOOKUP(data[[#This Row],[id_customer]],customer[],2,FALSE)</f>
        <v>Nanny Trask</v>
      </c>
      <c r="H10341" t="str">
        <f>data[[#This Row],[id_customer]]&amp;data[[#This Row],[id_campaign]]</f>
        <v>C0657cam01</v>
      </c>
      <c r="I10341">
        <f>DATEDIF(data[[#This Row],[join_date]],data[[#This Row],[buy_date]],"M")</f>
        <v>2</v>
      </c>
    </row>
    <row r="10342" spans="1:9" x14ac:dyDescent="0.25">
      <c r="A10342" t="s">
        <v>2669</v>
      </c>
      <c r="B10342" t="s">
        <v>4</v>
      </c>
      <c r="C10342" s="1">
        <v>44892</v>
      </c>
      <c r="D10342" s="1">
        <v>44989</v>
      </c>
      <c r="E10342">
        <f>VLOOKUP(data[[#This Row],[id_campaign]],campaign[],4,FALSE)</f>
        <v>10</v>
      </c>
      <c r="F10342" t="str">
        <f>VLOOKUP(data[[#This Row],[id_campaign]],campaign[],2,FALSE)</f>
        <v>ChildrenInHH</v>
      </c>
      <c r="G10342" t="str">
        <f>VLOOKUP(data[[#This Row],[id_customer]],customer[],2,FALSE)</f>
        <v>Nanny Trask</v>
      </c>
      <c r="H10342" t="str">
        <f>data[[#This Row],[id_customer]]&amp;data[[#This Row],[id_campaign]]</f>
        <v>C0657cam01</v>
      </c>
      <c r="I10342">
        <f>DATEDIF(data[[#This Row],[join_date]],data[[#This Row],[buy_date]],"M")</f>
        <v>3</v>
      </c>
    </row>
    <row r="10343" spans="1:9" x14ac:dyDescent="0.25">
      <c r="A10343" t="s">
        <v>2669</v>
      </c>
      <c r="B10343" t="s">
        <v>4</v>
      </c>
      <c r="C10343" s="1">
        <v>44892</v>
      </c>
      <c r="D10343" s="1">
        <v>45044</v>
      </c>
      <c r="E10343">
        <f>VLOOKUP(data[[#This Row],[id_campaign]],campaign[],4,FALSE)</f>
        <v>10</v>
      </c>
      <c r="F10343" t="str">
        <f>VLOOKUP(data[[#This Row],[id_campaign]],campaign[],2,FALSE)</f>
        <v>ChildrenInHH</v>
      </c>
      <c r="G10343" t="str">
        <f>VLOOKUP(data[[#This Row],[id_customer]],customer[],2,FALSE)</f>
        <v>Nanny Trask</v>
      </c>
      <c r="H10343" t="str">
        <f>data[[#This Row],[id_customer]]&amp;data[[#This Row],[id_campaign]]</f>
        <v>C0657cam01</v>
      </c>
      <c r="I10343">
        <f>DATEDIF(data[[#This Row],[join_date]],data[[#This Row],[buy_date]],"M")</f>
        <v>5</v>
      </c>
    </row>
    <row r="10344" spans="1:9" x14ac:dyDescent="0.25">
      <c r="A10344" t="s">
        <v>2669</v>
      </c>
      <c r="B10344" t="s">
        <v>4</v>
      </c>
      <c r="C10344" s="1">
        <v>44892</v>
      </c>
      <c r="D10344" s="1">
        <v>45056</v>
      </c>
      <c r="E10344">
        <f>VLOOKUP(data[[#This Row],[id_campaign]],campaign[],4,FALSE)</f>
        <v>10</v>
      </c>
      <c r="F10344" t="str">
        <f>VLOOKUP(data[[#This Row],[id_campaign]],campaign[],2,FALSE)</f>
        <v>ChildrenInHH</v>
      </c>
      <c r="G10344" t="str">
        <f>VLOOKUP(data[[#This Row],[id_customer]],customer[],2,FALSE)</f>
        <v>Nanny Trask</v>
      </c>
      <c r="H10344" t="str">
        <f>data[[#This Row],[id_customer]]&amp;data[[#This Row],[id_campaign]]</f>
        <v>C0657cam01</v>
      </c>
      <c r="I10344">
        <f>DATEDIF(data[[#This Row],[join_date]],data[[#This Row],[buy_date]],"M")</f>
        <v>5</v>
      </c>
    </row>
    <row r="10345" spans="1:9" x14ac:dyDescent="0.25">
      <c r="A10345" t="s">
        <v>2669</v>
      </c>
      <c r="B10345" t="s">
        <v>4</v>
      </c>
      <c r="C10345" s="1">
        <v>44892</v>
      </c>
      <c r="D10345" s="1">
        <v>45079</v>
      </c>
      <c r="E10345">
        <f>VLOOKUP(data[[#This Row],[id_campaign]],campaign[],4,FALSE)</f>
        <v>10</v>
      </c>
      <c r="F10345" t="str">
        <f>VLOOKUP(data[[#This Row],[id_campaign]],campaign[],2,FALSE)</f>
        <v>ChildrenInHH</v>
      </c>
      <c r="G10345" t="str">
        <f>VLOOKUP(data[[#This Row],[id_customer]],customer[],2,FALSE)</f>
        <v>Nanny Trask</v>
      </c>
      <c r="H10345" t="str">
        <f>data[[#This Row],[id_customer]]&amp;data[[#This Row],[id_campaign]]</f>
        <v>C0657cam01</v>
      </c>
      <c r="I10345">
        <f>DATEDIF(data[[#This Row],[join_date]],data[[#This Row],[buy_date]],"M")</f>
        <v>6</v>
      </c>
    </row>
    <row r="10346" spans="1:9" x14ac:dyDescent="0.25">
      <c r="A10346" t="s">
        <v>2673</v>
      </c>
      <c r="B10346" t="s">
        <v>18</v>
      </c>
      <c r="C10346" s="1">
        <v>44894</v>
      </c>
      <c r="D10346" s="1">
        <v>44894</v>
      </c>
      <c r="E10346">
        <f>VLOOKUP(data[[#This Row],[id_campaign]],campaign[],4,FALSE)</f>
        <v>27</v>
      </c>
      <c r="F10346" t="str">
        <f>VLOOKUP(data[[#This Row],[id_campaign]],campaign[],2,FALSE)</f>
        <v>RespondsToMailOffers</v>
      </c>
      <c r="G10346" t="str">
        <f>VLOOKUP(data[[#This Row],[id_customer]],customer[],2,FALSE)</f>
        <v>Lief Cordner</v>
      </c>
      <c r="H10346" t="str">
        <f>data[[#This Row],[id_customer]]&amp;data[[#This Row],[id_campaign]]</f>
        <v>C0658cam08</v>
      </c>
      <c r="I10346">
        <f>DATEDIF(data[[#This Row],[join_date]],data[[#This Row],[buy_date]],"M")</f>
        <v>0</v>
      </c>
    </row>
    <row r="10347" spans="1:9" x14ac:dyDescent="0.25">
      <c r="A10347" t="s">
        <v>2673</v>
      </c>
      <c r="B10347" t="s">
        <v>18</v>
      </c>
      <c r="C10347" s="1">
        <v>44894</v>
      </c>
      <c r="D10347" s="1">
        <v>44932</v>
      </c>
      <c r="E10347">
        <f>VLOOKUP(data[[#This Row],[id_campaign]],campaign[],4,FALSE)</f>
        <v>27</v>
      </c>
      <c r="F10347" t="str">
        <f>VLOOKUP(data[[#This Row],[id_campaign]],campaign[],2,FALSE)</f>
        <v>RespondsToMailOffers</v>
      </c>
      <c r="G10347" t="str">
        <f>VLOOKUP(data[[#This Row],[id_customer]],customer[],2,FALSE)</f>
        <v>Lief Cordner</v>
      </c>
      <c r="H10347" t="str">
        <f>data[[#This Row],[id_customer]]&amp;data[[#This Row],[id_campaign]]</f>
        <v>C0658cam08</v>
      </c>
      <c r="I10347">
        <f>DATEDIF(data[[#This Row],[join_date]],data[[#This Row],[buy_date]],"M")</f>
        <v>1</v>
      </c>
    </row>
    <row r="10348" spans="1:9" x14ac:dyDescent="0.25">
      <c r="A10348" t="s">
        <v>2673</v>
      </c>
      <c r="B10348" t="s">
        <v>18</v>
      </c>
      <c r="C10348" s="1">
        <v>44894</v>
      </c>
      <c r="D10348" s="1">
        <v>44967</v>
      </c>
      <c r="E10348">
        <f>VLOOKUP(data[[#This Row],[id_campaign]],campaign[],4,FALSE)</f>
        <v>27</v>
      </c>
      <c r="F10348" t="str">
        <f>VLOOKUP(data[[#This Row],[id_campaign]],campaign[],2,FALSE)</f>
        <v>RespondsToMailOffers</v>
      </c>
      <c r="G10348" t="str">
        <f>VLOOKUP(data[[#This Row],[id_customer]],customer[],2,FALSE)</f>
        <v>Lief Cordner</v>
      </c>
      <c r="H10348" t="str">
        <f>data[[#This Row],[id_customer]]&amp;data[[#This Row],[id_campaign]]</f>
        <v>C0658cam08</v>
      </c>
      <c r="I10348">
        <f>DATEDIF(data[[#This Row],[join_date]],data[[#This Row],[buy_date]],"M")</f>
        <v>2</v>
      </c>
    </row>
    <row r="10349" spans="1:9" x14ac:dyDescent="0.25">
      <c r="A10349" t="s">
        <v>2673</v>
      </c>
      <c r="B10349" t="s">
        <v>18</v>
      </c>
      <c r="C10349" s="1">
        <v>44894</v>
      </c>
      <c r="D10349" s="1">
        <v>44994</v>
      </c>
      <c r="E10349">
        <f>VLOOKUP(data[[#This Row],[id_campaign]],campaign[],4,FALSE)</f>
        <v>27</v>
      </c>
      <c r="F10349" t="str">
        <f>VLOOKUP(data[[#This Row],[id_campaign]],campaign[],2,FALSE)</f>
        <v>RespondsToMailOffers</v>
      </c>
      <c r="G10349" t="str">
        <f>VLOOKUP(data[[#This Row],[id_customer]],customer[],2,FALSE)</f>
        <v>Lief Cordner</v>
      </c>
      <c r="H10349" t="str">
        <f>data[[#This Row],[id_customer]]&amp;data[[#This Row],[id_campaign]]</f>
        <v>C0658cam08</v>
      </c>
      <c r="I10349">
        <f>DATEDIF(data[[#This Row],[join_date]],data[[#This Row],[buy_date]],"M")</f>
        <v>3</v>
      </c>
    </row>
    <row r="10350" spans="1:9" x14ac:dyDescent="0.25">
      <c r="A10350" t="s">
        <v>2673</v>
      </c>
      <c r="B10350" t="s">
        <v>18</v>
      </c>
      <c r="C10350" s="1">
        <v>44894</v>
      </c>
      <c r="D10350" s="1">
        <v>45024</v>
      </c>
      <c r="E10350">
        <f>VLOOKUP(data[[#This Row],[id_campaign]],campaign[],4,FALSE)</f>
        <v>27</v>
      </c>
      <c r="F10350" t="str">
        <f>VLOOKUP(data[[#This Row],[id_campaign]],campaign[],2,FALSE)</f>
        <v>RespondsToMailOffers</v>
      </c>
      <c r="G10350" t="str">
        <f>VLOOKUP(data[[#This Row],[id_customer]],customer[],2,FALSE)</f>
        <v>Lief Cordner</v>
      </c>
      <c r="H10350" t="str">
        <f>data[[#This Row],[id_customer]]&amp;data[[#This Row],[id_campaign]]</f>
        <v>C0658cam08</v>
      </c>
      <c r="I10350">
        <f>DATEDIF(data[[#This Row],[join_date]],data[[#This Row],[buy_date]],"M")</f>
        <v>4</v>
      </c>
    </row>
    <row r="10351" spans="1:9" x14ac:dyDescent="0.25">
      <c r="A10351" t="s">
        <v>2673</v>
      </c>
      <c r="B10351" t="s">
        <v>18</v>
      </c>
      <c r="C10351" s="1">
        <v>44894</v>
      </c>
      <c r="D10351" s="1">
        <v>45076</v>
      </c>
      <c r="E10351">
        <f>VLOOKUP(data[[#This Row],[id_campaign]],campaign[],4,FALSE)</f>
        <v>27</v>
      </c>
      <c r="F10351" t="str">
        <f>VLOOKUP(data[[#This Row],[id_campaign]],campaign[],2,FALSE)</f>
        <v>RespondsToMailOffers</v>
      </c>
      <c r="G10351" t="str">
        <f>VLOOKUP(data[[#This Row],[id_customer]],customer[],2,FALSE)</f>
        <v>Lief Cordner</v>
      </c>
      <c r="H10351" t="str">
        <f>data[[#This Row],[id_customer]]&amp;data[[#This Row],[id_campaign]]</f>
        <v>C0658cam08</v>
      </c>
      <c r="I10351">
        <f>DATEDIF(data[[#This Row],[join_date]],data[[#This Row],[buy_date]],"M")</f>
        <v>6</v>
      </c>
    </row>
    <row r="10352" spans="1:9" x14ac:dyDescent="0.25">
      <c r="A10352" t="s">
        <v>2673</v>
      </c>
      <c r="B10352" t="s">
        <v>18</v>
      </c>
      <c r="C10352" s="1">
        <v>44894</v>
      </c>
      <c r="D10352" s="1">
        <v>45089</v>
      </c>
      <c r="E10352">
        <f>VLOOKUP(data[[#This Row],[id_campaign]],campaign[],4,FALSE)</f>
        <v>27</v>
      </c>
      <c r="F10352" t="str">
        <f>VLOOKUP(data[[#This Row],[id_campaign]],campaign[],2,FALSE)</f>
        <v>RespondsToMailOffers</v>
      </c>
      <c r="G10352" t="str">
        <f>VLOOKUP(data[[#This Row],[id_customer]],customer[],2,FALSE)</f>
        <v>Lief Cordner</v>
      </c>
      <c r="H10352" t="str">
        <f>data[[#This Row],[id_customer]]&amp;data[[#This Row],[id_campaign]]</f>
        <v>C0658cam08</v>
      </c>
      <c r="I10352">
        <f>DATEDIF(data[[#This Row],[join_date]],data[[#This Row],[buy_date]],"M")</f>
        <v>6</v>
      </c>
    </row>
    <row r="10353" spans="1:9" x14ac:dyDescent="0.25">
      <c r="A10353" t="s">
        <v>2673</v>
      </c>
      <c r="B10353" t="s">
        <v>4</v>
      </c>
      <c r="C10353" s="1">
        <v>45003</v>
      </c>
      <c r="D10353" s="1">
        <v>45003</v>
      </c>
      <c r="E10353">
        <f>VLOOKUP(data[[#This Row],[id_campaign]],campaign[],4,FALSE)</f>
        <v>10</v>
      </c>
      <c r="F10353" t="str">
        <f>VLOOKUP(data[[#This Row],[id_campaign]],campaign[],2,FALSE)</f>
        <v>ChildrenInHH</v>
      </c>
      <c r="G10353" t="str">
        <f>VLOOKUP(data[[#This Row],[id_customer]],customer[],2,FALSE)</f>
        <v>Lief Cordner</v>
      </c>
      <c r="H10353" t="str">
        <f>data[[#This Row],[id_customer]]&amp;data[[#This Row],[id_campaign]]</f>
        <v>C0658cam01</v>
      </c>
      <c r="I10353">
        <f>DATEDIF(data[[#This Row],[join_date]],data[[#This Row],[buy_date]],"M")</f>
        <v>0</v>
      </c>
    </row>
    <row r="10354" spans="1:9" x14ac:dyDescent="0.25">
      <c r="A10354" t="s">
        <v>2673</v>
      </c>
      <c r="B10354" t="s">
        <v>4</v>
      </c>
      <c r="C10354" s="1">
        <v>45003</v>
      </c>
      <c r="D10354" s="1">
        <v>45042</v>
      </c>
      <c r="E10354">
        <f>VLOOKUP(data[[#This Row],[id_campaign]],campaign[],4,FALSE)</f>
        <v>10</v>
      </c>
      <c r="F10354" t="str">
        <f>VLOOKUP(data[[#This Row],[id_campaign]],campaign[],2,FALSE)</f>
        <v>ChildrenInHH</v>
      </c>
      <c r="G10354" t="str">
        <f>VLOOKUP(data[[#This Row],[id_customer]],customer[],2,FALSE)</f>
        <v>Lief Cordner</v>
      </c>
      <c r="H10354" t="str">
        <f>data[[#This Row],[id_customer]]&amp;data[[#This Row],[id_campaign]]</f>
        <v>C0658cam01</v>
      </c>
      <c r="I10354">
        <f>DATEDIF(data[[#This Row],[join_date]],data[[#This Row],[buy_date]],"M")</f>
        <v>1</v>
      </c>
    </row>
    <row r="10355" spans="1:9" x14ac:dyDescent="0.25">
      <c r="A10355" t="s">
        <v>2673</v>
      </c>
      <c r="B10355" t="s">
        <v>4</v>
      </c>
      <c r="C10355" s="1">
        <v>45003</v>
      </c>
      <c r="D10355" s="1">
        <v>45049</v>
      </c>
      <c r="E10355">
        <f>VLOOKUP(data[[#This Row],[id_campaign]],campaign[],4,FALSE)</f>
        <v>10</v>
      </c>
      <c r="F10355" t="str">
        <f>VLOOKUP(data[[#This Row],[id_campaign]],campaign[],2,FALSE)</f>
        <v>ChildrenInHH</v>
      </c>
      <c r="G10355" t="str">
        <f>VLOOKUP(data[[#This Row],[id_customer]],customer[],2,FALSE)</f>
        <v>Lief Cordner</v>
      </c>
      <c r="H10355" t="str">
        <f>data[[#This Row],[id_customer]]&amp;data[[#This Row],[id_campaign]]</f>
        <v>C0658cam01</v>
      </c>
      <c r="I10355">
        <f>DATEDIF(data[[#This Row],[join_date]],data[[#This Row],[buy_date]],"M")</f>
        <v>1</v>
      </c>
    </row>
    <row r="10356" spans="1:9" x14ac:dyDescent="0.25">
      <c r="A10356" t="s">
        <v>2673</v>
      </c>
      <c r="B10356" t="s">
        <v>4</v>
      </c>
      <c r="C10356" s="1">
        <v>45003</v>
      </c>
      <c r="D10356" s="1">
        <v>45078</v>
      </c>
      <c r="E10356">
        <f>VLOOKUP(data[[#This Row],[id_campaign]],campaign[],4,FALSE)</f>
        <v>10</v>
      </c>
      <c r="F10356" t="str">
        <f>VLOOKUP(data[[#This Row],[id_campaign]],campaign[],2,FALSE)</f>
        <v>ChildrenInHH</v>
      </c>
      <c r="G10356" t="str">
        <f>VLOOKUP(data[[#This Row],[id_customer]],customer[],2,FALSE)</f>
        <v>Lief Cordner</v>
      </c>
      <c r="H10356" t="str">
        <f>data[[#This Row],[id_customer]]&amp;data[[#This Row],[id_campaign]]</f>
        <v>C0658cam01</v>
      </c>
      <c r="I10356">
        <f>DATEDIF(data[[#This Row],[join_date]],data[[#This Row],[buy_date]],"M")</f>
        <v>2</v>
      </c>
    </row>
    <row r="10357" spans="1:9" x14ac:dyDescent="0.25">
      <c r="A10357" t="s">
        <v>2677</v>
      </c>
      <c r="B10357" t="s">
        <v>14</v>
      </c>
      <c r="C10357" s="1">
        <v>44714</v>
      </c>
      <c r="D10357" s="1">
        <v>44714</v>
      </c>
      <c r="E10357">
        <f>VLOOKUP(data[[#This Row],[id_campaign]],campaign[],4,FALSE)</f>
        <v>13</v>
      </c>
      <c r="F10357" t="str">
        <f>VLOOKUP(data[[#This Row],[id_campaign]],campaign[],2,FALSE)</f>
        <v>Homeownership</v>
      </c>
      <c r="G10357" t="str">
        <f>VLOOKUP(data[[#This Row],[id_customer]],customer[],2,FALSE)</f>
        <v>Anabella Whittlesey</v>
      </c>
      <c r="H10357" t="str">
        <f>data[[#This Row],[id_customer]]&amp;data[[#This Row],[id_campaign]]</f>
        <v>C0659cam06</v>
      </c>
      <c r="I10357">
        <f>DATEDIF(data[[#This Row],[join_date]],data[[#This Row],[buy_date]],"M")</f>
        <v>0</v>
      </c>
    </row>
    <row r="10358" spans="1:9" x14ac:dyDescent="0.25">
      <c r="A10358" t="s">
        <v>2677</v>
      </c>
      <c r="B10358" t="s">
        <v>14</v>
      </c>
      <c r="C10358" s="1">
        <v>44714</v>
      </c>
      <c r="D10358" s="1">
        <v>44752</v>
      </c>
      <c r="E10358">
        <f>VLOOKUP(data[[#This Row],[id_campaign]],campaign[],4,FALSE)</f>
        <v>13</v>
      </c>
      <c r="F10358" t="str">
        <f>VLOOKUP(data[[#This Row],[id_campaign]],campaign[],2,FALSE)</f>
        <v>Homeownership</v>
      </c>
      <c r="G10358" t="str">
        <f>VLOOKUP(data[[#This Row],[id_customer]],customer[],2,FALSE)</f>
        <v>Anabella Whittlesey</v>
      </c>
      <c r="H10358" t="str">
        <f>data[[#This Row],[id_customer]]&amp;data[[#This Row],[id_campaign]]</f>
        <v>C0659cam06</v>
      </c>
      <c r="I10358">
        <f>DATEDIF(data[[#This Row],[join_date]],data[[#This Row],[buy_date]],"M")</f>
        <v>1</v>
      </c>
    </row>
    <row r="10359" spans="1:9" x14ac:dyDescent="0.25">
      <c r="A10359" t="s">
        <v>2677</v>
      </c>
      <c r="B10359" t="s">
        <v>14</v>
      </c>
      <c r="C10359" s="1">
        <v>44714</v>
      </c>
      <c r="D10359" s="1">
        <v>44837</v>
      </c>
      <c r="E10359">
        <f>VLOOKUP(data[[#This Row],[id_campaign]],campaign[],4,FALSE)</f>
        <v>13</v>
      </c>
      <c r="F10359" t="str">
        <f>VLOOKUP(data[[#This Row],[id_campaign]],campaign[],2,FALSE)</f>
        <v>Homeownership</v>
      </c>
      <c r="G10359" t="str">
        <f>VLOOKUP(data[[#This Row],[id_customer]],customer[],2,FALSE)</f>
        <v>Anabella Whittlesey</v>
      </c>
      <c r="H10359" t="str">
        <f>data[[#This Row],[id_customer]]&amp;data[[#This Row],[id_campaign]]</f>
        <v>C0659cam06</v>
      </c>
      <c r="I10359">
        <f>DATEDIF(data[[#This Row],[join_date]],data[[#This Row],[buy_date]],"M")</f>
        <v>4</v>
      </c>
    </row>
    <row r="10360" spans="1:9" x14ac:dyDescent="0.25">
      <c r="A10360" t="s">
        <v>2677</v>
      </c>
      <c r="B10360" t="s">
        <v>14</v>
      </c>
      <c r="C10360" s="1">
        <v>44714</v>
      </c>
      <c r="D10360" s="1">
        <v>44880</v>
      </c>
      <c r="E10360">
        <f>VLOOKUP(data[[#This Row],[id_campaign]],campaign[],4,FALSE)</f>
        <v>13</v>
      </c>
      <c r="F10360" t="str">
        <f>VLOOKUP(data[[#This Row],[id_campaign]],campaign[],2,FALSE)</f>
        <v>Homeownership</v>
      </c>
      <c r="G10360" t="str">
        <f>VLOOKUP(data[[#This Row],[id_customer]],customer[],2,FALSE)</f>
        <v>Anabella Whittlesey</v>
      </c>
      <c r="H10360" t="str">
        <f>data[[#This Row],[id_customer]]&amp;data[[#This Row],[id_campaign]]</f>
        <v>C0659cam06</v>
      </c>
      <c r="I10360">
        <f>DATEDIF(data[[#This Row],[join_date]],data[[#This Row],[buy_date]],"M")</f>
        <v>5</v>
      </c>
    </row>
    <row r="10361" spans="1:9" x14ac:dyDescent="0.25">
      <c r="A10361" t="s">
        <v>2677</v>
      </c>
      <c r="B10361" t="s">
        <v>14</v>
      </c>
      <c r="C10361" s="1">
        <v>44714</v>
      </c>
      <c r="D10361" s="1">
        <v>44939</v>
      </c>
      <c r="E10361">
        <f>VLOOKUP(data[[#This Row],[id_campaign]],campaign[],4,FALSE)</f>
        <v>13</v>
      </c>
      <c r="F10361" t="str">
        <f>VLOOKUP(data[[#This Row],[id_campaign]],campaign[],2,FALSE)</f>
        <v>Homeownership</v>
      </c>
      <c r="G10361" t="str">
        <f>VLOOKUP(data[[#This Row],[id_customer]],customer[],2,FALSE)</f>
        <v>Anabella Whittlesey</v>
      </c>
      <c r="H10361" t="str">
        <f>data[[#This Row],[id_customer]]&amp;data[[#This Row],[id_campaign]]</f>
        <v>C0659cam06</v>
      </c>
      <c r="I10361">
        <f>DATEDIF(data[[#This Row],[join_date]],data[[#This Row],[buy_date]],"M")</f>
        <v>7</v>
      </c>
    </row>
    <row r="10362" spans="1:9" x14ac:dyDescent="0.25">
      <c r="A10362" t="s">
        <v>2677</v>
      </c>
      <c r="B10362" t="s">
        <v>14</v>
      </c>
      <c r="C10362" s="1">
        <v>44714</v>
      </c>
      <c r="D10362" s="1">
        <v>44965</v>
      </c>
      <c r="E10362">
        <f>VLOOKUP(data[[#This Row],[id_campaign]],campaign[],4,FALSE)</f>
        <v>13</v>
      </c>
      <c r="F10362" t="str">
        <f>VLOOKUP(data[[#This Row],[id_campaign]],campaign[],2,FALSE)</f>
        <v>Homeownership</v>
      </c>
      <c r="G10362" t="str">
        <f>VLOOKUP(data[[#This Row],[id_customer]],customer[],2,FALSE)</f>
        <v>Anabella Whittlesey</v>
      </c>
      <c r="H10362" t="str">
        <f>data[[#This Row],[id_customer]]&amp;data[[#This Row],[id_campaign]]</f>
        <v>C0659cam06</v>
      </c>
      <c r="I10362">
        <f>DATEDIF(data[[#This Row],[join_date]],data[[#This Row],[buy_date]],"M")</f>
        <v>8</v>
      </c>
    </row>
    <row r="10363" spans="1:9" x14ac:dyDescent="0.25">
      <c r="A10363" t="s">
        <v>2677</v>
      </c>
      <c r="B10363" t="s">
        <v>14</v>
      </c>
      <c r="C10363" s="1">
        <v>44714</v>
      </c>
      <c r="D10363" s="1">
        <v>44995</v>
      </c>
      <c r="E10363">
        <f>VLOOKUP(data[[#This Row],[id_campaign]],campaign[],4,FALSE)</f>
        <v>13</v>
      </c>
      <c r="F10363" t="str">
        <f>VLOOKUP(data[[#This Row],[id_campaign]],campaign[],2,FALSE)</f>
        <v>Homeownership</v>
      </c>
      <c r="G10363" t="str">
        <f>VLOOKUP(data[[#This Row],[id_customer]],customer[],2,FALSE)</f>
        <v>Anabella Whittlesey</v>
      </c>
      <c r="H10363" t="str">
        <f>data[[#This Row],[id_customer]]&amp;data[[#This Row],[id_campaign]]</f>
        <v>C0659cam06</v>
      </c>
      <c r="I10363">
        <f>DATEDIF(data[[#This Row],[join_date]],data[[#This Row],[buy_date]],"M")</f>
        <v>9</v>
      </c>
    </row>
    <row r="10364" spans="1:9" x14ac:dyDescent="0.25">
      <c r="A10364" t="s">
        <v>2677</v>
      </c>
      <c r="B10364" t="s">
        <v>14</v>
      </c>
      <c r="C10364" s="1">
        <v>44714</v>
      </c>
      <c r="D10364" s="1">
        <v>45022</v>
      </c>
      <c r="E10364">
        <f>VLOOKUP(data[[#This Row],[id_campaign]],campaign[],4,FALSE)</f>
        <v>13</v>
      </c>
      <c r="F10364" t="str">
        <f>VLOOKUP(data[[#This Row],[id_campaign]],campaign[],2,FALSE)</f>
        <v>Homeownership</v>
      </c>
      <c r="G10364" t="str">
        <f>VLOOKUP(data[[#This Row],[id_customer]],customer[],2,FALSE)</f>
        <v>Anabella Whittlesey</v>
      </c>
      <c r="H10364" t="str">
        <f>data[[#This Row],[id_customer]]&amp;data[[#This Row],[id_campaign]]</f>
        <v>C0659cam06</v>
      </c>
      <c r="I10364">
        <f>DATEDIF(data[[#This Row],[join_date]],data[[#This Row],[buy_date]],"M")</f>
        <v>10</v>
      </c>
    </row>
    <row r="10365" spans="1:9" x14ac:dyDescent="0.25">
      <c r="A10365" t="s">
        <v>2677</v>
      </c>
      <c r="B10365" t="s">
        <v>14</v>
      </c>
      <c r="C10365" s="1">
        <v>44714</v>
      </c>
      <c r="D10365" s="1">
        <v>45059</v>
      </c>
      <c r="E10365">
        <f>VLOOKUP(data[[#This Row],[id_campaign]],campaign[],4,FALSE)</f>
        <v>13</v>
      </c>
      <c r="F10365" t="str">
        <f>VLOOKUP(data[[#This Row],[id_campaign]],campaign[],2,FALSE)</f>
        <v>Homeownership</v>
      </c>
      <c r="G10365" t="str">
        <f>VLOOKUP(data[[#This Row],[id_customer]],customer[],2,FALSE)</f>
        <v>Anabella Whittlesey</v>
      </c>
      <c r="H10365" t="str">
        <f>data[[#This Row],[id_customer]]&amp;data[[#This Row],[id_campaign]]</f>
        <v>C0659cam06</v>
      </c>
      <c r="I10365">
        <f>DATEDIF(data[[#This Row],[join_date]],data[[#This Row],[buy_date]],"M")</f>
        <v>11</v>
      </c>
    </row>
    <row r="10366" spans="1:9" x14ac:dyDescent="0.25">
      <c r="A10366" t="s">
        <v>2677</v>
      </c>
      <c r="B10366" t="s">
        <v>18</v>
      </c>
      <c r="C10366" s="1">
        <v>44968</v>
      </c>
      <c r="D10366" s="1">
        <v>44968</v>
      </c>
      <c r="E10366">
        <f>VLOOKUP(data[[#This Row],[id_campaign]],campaign[],4,FALSE)</f>
        <v>27</v>
      </c>
      <c r="F10366" t="str">
        <f>VLOOKUP(data[[#This Row],[id_campaign]],campaign[],2,FALSE)</f>
        <v>RespondsToMailOffers</v>
      </c>
      <c r="G10366" t="str">
        <f>VLOOKUP(data[[#This Row],[id_customer]],customer[],2,FALSE)</f>
        <v>Anabella Whittlesey</v>
      </c>
      <c r="H10366" t="str">
        <f>data[[#This Row],[id_customer]]&amp;data[[#This Row],[id_campaign]]</f>
        <v>C0659cam08</v>
      </c>
      <c r="I10366">
        <f>DATEDIF(data[[#This Row],[join_date]],data[[#This Row],[buy_date]],"M")</f>
        <v>0</v>
      </c>
    </row>
    <row r="10367" spans="1:9" x14ac:dyDescent="0.25">
      <c r="A10367" t="s">
        <v>2677</v>
      </c>
      <c r="B10367" t="s">
        <v>18</v>
      </c>
      <c r="C10367" s="1">
        <v>44968</v>
      </c>
      <c r="D10367" s="1">
        <v>44996</v>
      </c>
      <c r="E10367">
        <f>VLOOKUP(data[[#This Row],[id_campaign]],campaign[],4,FALSE)</f>
        <v>27</v>
      </c>
      <c r="F10367" t="str">
        <f>VLOOKUP(data[[#This Row],[id_campaign]],campaign[],2,FALSE)</f>
        <v>RespondsToMailOffers</v>
      </c>
      <c r="G10367" t="str">
        <f>VLOOKUP(data[[#This Row],[id_customer]],customer[],2,FALSE)</f>
        <v>Anabella Whittlesey</v>
      </c>
      <c r="H10367" t="str">
        <f>data[[#This Row],[id_customer]]&amp;data[[#This Row],[id_campaign]]</f>
        <v>C0659cam08</v>
      </c>
      <c r="I10367">
        <f>DATEDIF(data[[#This Row],[join_date]],data[[#This Row],[buy_date]],"M")</f>
        <v>1</v>
      </c>
    </row>
    <row r="10368" spans="1:9" x14ac:dyDescent="0.25">
      <c r="A10368" t="s">
        <v>2677</v>
      </c>
      <c r="B10368" t="s">
        <v>18</v>
      </c>
      <c r="C10368" s="1">
        <v>44968</v>
      </c>
      <c r="D10368" s="1">
        <v>45033</v>
      </c>
      <c r="E10368">
        <f>VLOOKUP(data[[#This Row],[id_campaign]],campaign[],4,FALSE)</f>
        <v>27</v>
      </c>
      <c r="F10368" t="str">
        <f>VLOOKUP(data[[#This Row],[id_campaign]],campaign[],2,FALSE)</f>
        <v>RespondsToMailOffers</v>
      </c>
      <c r="G10368" t="str">
        <f>VLOOKUP(data[[#This Row],[id_customer]],customer[],2,FALSE)</f>
        <v>Anabella Whittlesey</v>
      </c>
      <c r="H10368" t="str">
        <f>data[[#This Row],[id_customer]]&amp;data[[#This Row],[id_campaign]]</f>
        <v>C0659cam08</v>
      </c>
      <c r="I10368">
        <f>DATEDIF(data[[#This Row],[join_date]],data[[#This Row],[buy_date]],"M")</f>
        <v>2</v>
      </c>
    </row>
    <row r="10369" spans="1:9" x14ac:dyDescent="0.25">
      <c r="A10369" t="s">
        <v>2677</v>
      </c>
      <c r="B10369" t="s">
        <v>18</v>
      </c>
      <c r="C10369" s="1">
        <v>44968</v>
      </c>
      <c r="D10369" s="1">
        <v>45059</v>
      </c>
      <c r="E10369">
        <f>VLOOKUP(data[[#This Row],[id_campaign]],campaign[],4,FALSE)</f>
        <v>27</v>
      </c>
      <c r="F10369" t="str">
        <f>VLOOKUP(data[[#This Row],[id_campaign]],campaign[],2,FALSE)</f>
        <v>RespondsToMailOffers</v>
      </c>
      <c r="G10369" t="str">
        <f>VLOOKUP(data[[#This Row],[id_customer]],customer[],2,FALSE)</f>
        <v>Anabella Whittlesey</v>
      </c>
      <c r="H10369" t="str">
        <f>data[[#This Row],[id_customer]]&amp;data[[#This Row],[id_campaign]]</f>
        <v>C0659cam08</v>
      </c>
      <c r="I10369">
        <f>DATEDIF(data[[#This Row],[join_date]],data[[#This Row],[buy_date]],"M")</f>
        <v>3</v>
      </c>
    </row>
    <row r="10370" spans="1:9" x14ac:dyDescent="0.25">
      <c r="A10370" t="s">
        <v>2681</v>
      </c>
      <c r="B10370" t="s">
        <v>6</v>
      </c>
      <c r="C10370" s="1">
        <v>44615</v>
      </c>
      <c r="D10370" s="1">
        <v>44615</v>
      </c>
      <c r="E10370">
        <f>VLOOKUP(data[[#This Row],[id_campaign]],campaign[],4,FALSE)</f>
        <v>26</v>
      </c>
      <c r="F10370" t="str">
        <f>VLOOKUP(data[[#This Row],[id_campaign]],campaign[],2,FALSE)</f>
        <v>HandsetRefurbished</v>
      </c>
      <c r="G10370" t="str">
        <f>VLOOKUP(data[[#This Row],[id_customer]],customer[],2,FALSE)</f>
        <v>Jonas Gumbley</v>
      </c>
      <c r="H10370" t="str">
        <f>data[[#This Row],[id_customer]]&amp;data[[#This Row],[id_campaign]]</f>
        <v>C0660cam02</v>
      </c>
      <c r="I10370">
        <f>DATEDIF(data[[#This Row],[join_date]],data[[#This Row],[buy_date]],"M")</f>
        <v>0</v>
      </c>
    </row>
    <row r="10371" spans="1:9" x14ac:dyDescent="0.25">
      <c r="A10371" t="s">
        <v>2681</v>
      </c>
      <c r="B10371" t="s">
        <v>6</v>
      </c>
      <c r="C10371" s="1">
        <v>44615</v>
      </c>
      <c r="D10371" s="1">
        <v>44646</v>
      </c>
      <c r="E10371">
        <f>VLOOKUP(data[[#This Row],[id_campaign]],campaign[],4,FALSE)</f>
        <v>26</v>
      </c>
      <c r="F10371" t="str">
        <f>VLOOKUP(data[[#This Row],[id_campaign]],campaign[],2,FALSE)</f>
        <v>HandsetRefurbished</v>
      </c>
      <c r="G10371" t="str">
        <f>VLOOKUP(data[[#This Row],[id_customer]],customer[],2,FALSE)</f>
        <v>Jonas Gumbley</v>
      </c>
      <c r="H10371" t="str">
        <f>data[[#This Row],[id_customer]]&amp;data[[#This Row],[id_campaign]]</f>
        <v>C0660cam02</v>
      </c>
      <c r="I10371">
        <f>DATEDIF(data[[#This Row],[join_date]],data[[#This Row],[buy_date]],"M")</f>
        <v>1</v>
      </c>
    </row>
    <row r="10372" spans="1:9" x14ac:dyDescent="0.25">
      <c r="A10372" t="s">
        <v>2681</v>
      </c>
      <c r="B10372" t="s">
        <v>6</v>
      </c>
      <c r="C10372" s="1">
        <v>44615</v>
      </c>
      <c r="D10372" s="1">
        <v>44656</v>
      </c>
      <c r="E10372">
        <f>VLOOKUP(data[[#This Row],[id_campaign]],campaign[],4,FALSE)</f>
        <v>26</v>
      </c>
      <c r="F10372" t="str">
        <f>VLOOKUP(data[[#This Row],[id_campaign]],campaign[],2,FALSE)</f>
        <v>HandsetRefurbished</v>
      </c>
      <c r="G10372" t="str">
        <f>VLOOKUP(data[[#This Row],[id_customer]],customer[],2,FALSE)</f>
        <v>Jonas Gumbley</v>
      </c>
      <c r="H10372" t="str">
        <f>data[[#This Row],[id_customer]]&amp;data[[#This Row],[id_campaign]]</f>
        <v>C0660cam02</v>
      </c>
      <c r="I10372">
        <f>DATEDIF(data[[#This Row],[join_date]],data[[#This Row],[buy_date]],"M")</f>
        <v>1</v>
      </c>
    </row>
    <row r="10373" spans="1:9" x14ac:dyDescent="0.25">
      <c r="A10373" t="s">
        <v>2681</v>
      </c>
      <c r="B10373" t="s">
        <v>6</v>
      </c>
      <c r="C10373" s="1">
        <v>44615</v>
      </c>
      <c r="D10373" s="1">
        <v>44766</v>
      </c>
      <c r="E10373">
        <f>VLOOKUP(data[[#This Row],[id_campaign]],campaign[],4,FALSE)</f>
        <v>26</v>
      </c>
      <c r="F10373" t="str">
        <f>VLOOKUP(data[[#This Row],[id_campaign]],campaign[],2,FALSE)</f>
        <v>HandsetRefurbished</v>
      </c>
      <c r="G10373" t="str">
        <f>VLOOKUP(data[[#This Row],[id_customer]],customer[],2,FALSE)</f>
        <v>Jonas Gumbley</v>
      </c>
      <c r="H10373" t="str">
        <f>data[[#This Row],[id_customer]]&amp;data[[#This Row],[id_campaign]]</f>
        <v>C0660cam02</v>
      </c>
      <c r="I10373">
        <f>DATEDIF(data[[#This Row],[join_date]],data[[#This Row],[buy_date]],"M")</f>
        <v>5</v>
      </c>
    </row>
    <row r="10374" spans="1:9" x14ac:dyDescent="0.25">
      <c r="A10374" t="s">
        <v>2681</v>
      </c>
      <c r="B10374" t="s">
        <v>6</v>
      </c>
      <c r="C10374" s="1">
        <v>44615</v>
      </c>
      <c r="D10374" s="1">
        <v>44775</v>
      </c>
      <c r="E10374">
        <f>VLOOKUP(data[[#This Row],[id_campaign]],campaign[],4,FALSE)</f>
        <v>26</v>
      </c>
      <c r="F10374" t="str">
        <f>VLOOKUP(data[[#This Row],[id_campaign]],campaign[],2,FALSE)</f>
        <v>HandsetRefurbished</v>
      </c>
      <c r="G10374" t="str">
        <f>VLOOKUP(data[[#This Row],[id_customer]],customer[],2,FALSE)</f>
        <v>Jonas Gumbley</v>
      </c>
      <c r="H10374" t="str">
        <f>data[[#This Row],[id_customer]]&amp;data[[#This Row],[id_campaign]]</f>
        <v>C0660cam02</v>
      </c>
      <c r="I10374">
        <f>DATEDIF(data[[#This Row],[join_date]],data[[#This Row],[buy_date]],"M")</f>
        <v>5</v>
      </c>
    </row>
    <row r="10375" spans="1:9" x14ac:dyDescent="0.25">
      <c r="A10375" t="s">
        <v>2681</v>
      </c>
      <c r="B10375" t="s">
        <v>6</v>
      </c>
      <c r="C10375" s="1">
        <v>44615</v>
      </c>
      <c r="D10375" s="1">
        <v>44831</v>
      </c>
      <c r="E10375">
        <f>VLOOKUP(data[[#This Row],[id_campaign]],campaign[],4,FALSE)</f>
        <v>26</v>
      </c>
      <c r="F10375" t="str">
        <f>VLOOKUP(data[[#This Row],[id_campaign]],campaign[],2,FALSE)</f>
        <v>HandsetRefurbished</v>
      </c>
      <c r="G10375" t="str">
        <f>VLOOKUP(data[[#This Row],[id_customer]],customer[],2,FALSE)</f>
        <v>Jonas Gumbley</v>
      </c>
      <c r="H10375" t="str">
        <f>data[[#This Row],[id_customer]]&amp;data[[#This Row],[id_campaign]]</f>
        <v>C0660cam02</v>
      </c>
      <c r="I10375">
        <f>DATEDIF(data[[#This Row],[join_date]],data[[#This Row],[buy_date]],"M")</f>
        <v>7</v>
      </c>
    </row>
    <row r="10376" spans="1:9" x14ac:dyDescent="0.25">
      <c r="A10376" t="s">
        <v>2681</v>
      </c>
      <c r="B10376" t="s">
        <v>6</v>
      </c>
      <c r="C10376" s="1">
        <v>44615</v>
      </c>
      <c r="D10376" s="1">
        <v>44835</v>
      </c>
      <c r="E10376">
        <f>VLOOKUP(data[[#This Row],[id_campaign]],campaign[],4,FALSE)</f>
        <v>26</v>
      </c>
      <c r="F10376" t="str">
        <f>VLOOKUP(data[[#This Row],[id_campaign]],campaign[],2,FALSE)</f>
        <v>HandsetRefurbished</v>
      </c>
      <c r="G10376" t="str">
        <f>VLOOKUP(data[[#This Row],[id_customer]],customer[],2,FALSE)</f>
        <v>Jonas Gumbley</v>
      </c>
      <c r="H10376" t="str">
        <f>data[[#This Row],[id_customer]]&amp;data[[#This Row],[id_campaign]]</f>
        <v>C0660cam02</v>
      </c>
      <c r="I10376">
        <f>DATEDIF(data[[#This Row],[join_date]],data[[#This Row],[buy_date]],"M")</f>
        <v>7</v>
      </c>
    </row>
    <row r="10377" spans="1:9" x14ac:dyDescent="0.25">
      <c r="A10377" t="s">
        <v>2681</v>
      </c>
      <c r="B10377" t="s">
        <v>6</v>
      </c>
      <c r="C10377" s="1">
        <v>44615</v>
      </c>
      <c r="D10377" s="1">
        <v>44894</v>
      </c>
      <c r="E10377">
        <f>VLOOKUP(data[[#This Row],[id_campaign]],campaign[],4,FALSE)</f>
        <v>26</v>
      </c>
      <c r="F10377" t="str">
        <f>VLOOKUP(data[[#This Row],[id_campaign]],campaign[],2,FALSE)</f>
        <v>HandsetRefurbished</v>
      </c>
      <c r="G10377" t="str">
        <f>VLOOKUP(data[[#This Row],[id_customer]],customer[],2,FALSE)</f>
        <v>Jonas Gumbley</v>
      </c>
      <c r="H10377" t="str">
        <f>data[[#This Row],[id_customer]]&amp;data[[#This Row],[id_campaign]]</f>
        <v>C0660cam02</v>
      </c>
      <c r="I10377">
        <f>DATEDIF(data[[#This Row],[join_date]],data[[#This Row],[buy_date]],"M")</f>
        <v>9</v>
      </c>
    </row>
    <row r="10378" spans="1:9" x14ac:dyDescent="0.25">
      <c r="A10378" t="s">
        <v>2681</v>
      </c>
      <c r="B10378" t="s">
        <v>6</v>
      </c>
      <c r="C10378" s="1">
        <v>44615</v>
      </c>
      <c r="D10378" s="1">
        <v>44924</v>
      </c>
      <c r="E10378">
        <f>VLOOKUP(data[[#This Row],[id_campaign]],campaign[],4,FALSE)</f>
        <v>26</v>
      </c>
      <c r="F10378" t="str">
        <f>VLOOKUP(data[[#This Row],[id_campaign]],campaign[],2,FALSE)</f>
        <v>HandsetRefurbished</v>
      </c>
      <c r="G10378" t="str">
        <f>VLOOKUP(data[[#This Row],[id_customer]],customer[],2,FALSE)</f>
        <v>Jonas Gumbley</v>
      </c>
      <c r="H10378" t="str">
        <f>data[[#This Row],[id_customer]]&amp;data[[#This Row],[id_campaign]]</f>
        <v>C0660cam02</v>
      </c>
      <c r="I10378">
        <f>DATEDIF(data[[#This Row],[join_date]],data[[#This Row],[buy_date]],"M")</f>
        <v>10</v>
      </c>
    </row>
    <row r="10379" spans="1:9" x14ac:dyDescent="0.25">
      <c r="A10379" t="s">
        <v>2681</v>
      </c>
      <c r="B10379" t="s">
        <v>6</v>
      </c>
      <c r="C10379" s="1">
        <v>44615</v>
      </c>
      <c r="D10379" s="1">
        <v>44954</v>
      </c>
      <c r="E10379">
        <f>VLOOKUP(data[[#This Row],[id_campaign]],campaign[],4,FALSE)</f>
        <v>26</v>
      </c>
      <c r="F10379" t="str">
        <f>VLOOKUP(data[[#This Row],[id_campaign]],campaign[],2,FALSE)</f>
        <v>HandsetRefurbished</v>
      </c>
      <c r="G10379" t="str">
        <f>VLOOKUP(data[[#This Row],[id_customer]],customer[],2,FALSE)</f>
        <v>Jonas Gumbley</v>
      </c>
      <c r="H10379" t="str">
        <f>data[[#This Row],[id_customer]]&amp;data[[#This Row],[id_campaign]]</f>
        <v>C0660cam02</v>
      </c>
      <c r="I10379">
        <f>DATEDIF(data[[#This Row],[join_date]],data[[#This Row],[buy_date]],"M")</f>
        <v>11</v>
      </c>
    </row>
    <row r="10380" spans="1:9" x14ac:dyDescent="0.25">
      <c r="A10380" t="s">
        <v>2681</v>
      </c>
      <c r="B10380" t="s">
        <v>6</v>
      </c>
      <c r="C10380" s="1">
        <v>44615</v>
      </c>
      <c r="D10380" s="1">
        <v>44961</v>
      </c>
      <c r="E10380">
        <f>VLOOKUP(data[[#This Row],[id_campaign]],campaign[],4,FALSE)</f>
        <v>26</v>
      </c>
      <c r="F10380" t="str">
        <f>VLOOKUP(data[[#This Row],[id_campaign]],campaign[],2,FALSE)</f>
        <v>HandsetRefurbished</v>
      </c>
      <c r="G10380" t="str">
        <f>VLOOKUP(data[[#This Row],[id_customer]],customer[],2,FALSE)</f>
        <v>Jonas Gumbley</v>
      </c>
      <c r="H10380" t="str">
        <f>data[[#This Row],[id_customer]]&amp;data[[#This Row],[id_campaign]]</f>
        <v>C0660cam02</v>
      </c>
      <c r="I10380">
        <f>DATEDIF(data[[#This Row],[join_date]],data[[#This Row],[buy_date]],"M")</f>
        <v>11</v>
      </c>
    </row>
    <row r="10381" spans="1:9" x14ac:dyDescent="0.25">
      <c r="A10381" t="s">
        <v>2681</v>
      </c>
      <c r="B10381" t="s">
        <v>6</v>
      </c>
      <c r="C10381" s="1">
        <v>44615</v>
      </c>
      <c r="D10381" s="1">
        <v>44994</v>
      </c>
      <c r="E10381">
        <f>VLOOKUP(data[[#This Row],[id_campaign]],campaign[],4,FALSE)</f>
        <v>26</v>
      </c>
      <c r="F10381" t="str">
        <f>VLOOKUP(data[[#This Row],[id_campaign]],campaign[],2,FALSE)</f>
        <v>HandsetRefurbished</v>
      </c>
      <c r="G10381" t="str">
        <f>VLOOKUP(data[[#This Row],[id_customer]],customer[],2,FALSE)</f>
        <v>Jonas Gumbley</v>
      </c>
      <c r="H10381" t="str">
        <f>data[[#This Row],[id_customer]]&amp;data[[#This Row],[id_campaign]]</f>
        <v>C0660cam02</v>
      </c>
      <c r="I10381">
        <f>DATEDIF(data[[#This Row],[join_date]],data[[#This Row],[buy_date]],"M")</f>
        <v>12</v>
      </c>
    </row>
    <row r="10382" spans="1:9" x14ac:dyDescent="0.25">
      <c r="A10382" t="s">
        <v>2681</v>
      </c>
      <c r="B10382" t="s">
        <v>6</v>
      </c>
      <c r="C10382" s="1">
        <v>44615</v>
      </c>
      <c r="D10382" s="1">
        <v>45069</v>
      </c>
      <c r="E10382">
        <f>VLOOKUP(data[[#This Row],[id_campaign]],campaign[],4,FALSE)</f>
        <v>26</v>
      </c>
      <c r="F10382" t="str">
        <f>VLOOKUP(data[[#This Row],[id_campaign]],campaign[],2,FALSE)</f>
        <v>HandsetRefurbished</v>
      </c>
      <c r="G10382" t="str">
        <f>VLOOKUP(data[[#This Row],[id_customer]],customer[],2,FALSE)</f>
        <v>Jonas Gumbley</v>
      </c>
      <c r="H10382" t="str">
        <f>data[[#This Row],[id_customer]]&amp;data[[#This Row],[id_campaign]]</f>
        <v>C0660cam02</v>
      </c>
      <c r="I10382">
        <f>DATEDIF(data[[#This Row],[join_date]],data[[#This Row],[buy_date]],"M")</f>
        <v>15</v>
      </c>
    </row>
    <row r="10383" spans="1:9" x14ac:dyDescent="0.25">
      <c r="A10383" t="s">
        <v>2681</v>
      </c>
      <c r="B10383" t="s">
        <v>14</v>
      </c>
      <c r="C10383" s="1">
        <v>45036</v>
      </c>
      <c r="D10383" s="1">
        <v>45036</v>
      </c>
      <c r="E10383">
        <f>VLOOKUP(data[[#This Row],[id_campaign]],campaign[],4,FALSE)</f>
        <v>13</v>
      </c>
      <c r="F10383" t="str">
        <f>VLOOKUP(data[[#This Row],[id_campaign]],campaign[],2,FALSE)</f>
        <v>Homeownership</v>
      </c>
      <c r="G10383" t="str">
        <f>VLOOKUP(data[[#This Row],[id_customer]],customer[],2,FALSE)</f>
        <v>Jonas Gumbley</v>
      </c>
      <c r="H10383" t="str">
        <f>data[[#This Row],[id_customer]]&amp;data[[#This Row],[id_campaign]]</f>
        <v>C0660cam06</v>
      </c>
      <c r="I10383">
        <f>DATEDIF(data[[#This Row],[join_date]],data[[#This Row],[buy_date]],"M")</f>
        <v>0</v>
      </c>
    </row>
    <row r="10384" spans="1:9" x14ac:dyDescent="0.25">
      <c r="A10384" t="s">
        <v>2681</v>
      </c>
      <c r="B10384" t="s">
        <v>14</v>
      </c>
      <c r="C10384" s="1">
        <v>45036</v>
      </c>
      <c r="D10384" s="1">
        <v>45069</v>
      </c>
      <c r="E10384">
        <f>VLOOKUP(data[[#This Row],[id_campaign]],campaign[],4,FALSE)</f>
        <v>13</v>
      </c>
      <c r="F10384" t="str">
        <f>VLOOKUP(data[[#This Row],[id_campaign]],campaign[],2,FALSE)</f>
        <v>Homeownership</v>
      </c>
      <c r="G10384" t="str">
        <f>VLOOKUP(data[[#This Row],[id_customer]],customer[],2,FALSE)</f>
        <v>Jonas Gumbley</v>
      </c>
      <c r="H10384" t="str">
        <f>data[[#This Row],[id_customer]]&amp;data[[#This Row],[id_campaign]]</f>
        <v>C0660cam06</v>
      </c>
      <c r="I10384">
        <f>DATEDIF(data[[#This Row],[join_date]],data[[#This Row],[buy_date]],"M")</f>
        <v>1</v>
      </c>
    </row>
    <row r="10385" spans="1:9" x14ac:dyDescent="0.25">
      <c r="A10385" t="s">
        <v>2681</v>
      </c>
      <c r="B10385" t="s">
        <v>14</v>
      </c>
      <c r="C10385" s="1">
        <v>45036</v>
      </c>
      <c r="D10385" s="1">
        <v>45081</v>
      </c>
      <c r="E10385">
        <f>VLOOKUP(data[[#This Row],[id_campaign]],campaign[],4,FALSE)</f>
        <v>13</v>
      </c>
      <c r="F10385" t="str">
        <f>VLOOKUP(data[[#This Row],[id_campaign]],campaign[],2,FALSE)</f>
        <v>Homeownership</v>
      </c>
      <c r="G10385" t="str">
        <f>VLOOKUP(data[[#This Row],[id_customer]],customer[],2,FALSE)</f>
        <v>Jonas Gumbley</v>
      </c>
      <c r="H10385" t="str">
        <f>data[[#This Row],[id_customer]]&amp;data[[#This Row],[id_campaign]]</f>
        <v>C0660cam06</v>
      </c>
      <c r="I10385">
        <f>DATEDIF(data[[#This Row],[join_date]],data[[#This Row],[buy_date]],"M")</f>
        <v>1</v>
      </c>
    </row>
    <row r="10386" spans="1:9" x14ac:dyDescent="0.25">
      <c r="A10386" t="s">
        <v>2685</v>
      </c>
      <c r="B10386" t="s">
        <v>28</v>
      </c>
      <c r="C10386" s="1">
        <v>44597</v>
      </c>
      <c r="D10386" s="1">
        <v>44597</v>
      </c>
      <c r="E10386">
        <f>VLOOKUP(data[[#This Row],[id_campaign]],campaign[],4,FALSE)</f>
        <v>25</v>
      </c>
      <c r="F10386" t="str">
        <f>VLOOKUP(data[[#This Row],[id_campaign]],campaign[],2,FALSE)</f>
        <v>NewCellphoneUser</v>
      </c>
      <c r="G10386" t="str">
        <f>VLOOKUP(data[[#This Row],[id_customer]],customer[],2,FALSE)</f>
        <v>Mic Belton</v>
      </c>
      <c r="H10386" t="str">
        <f>data[[#This Row],[id_customer]]&amp;data[[#This Row],[id_campaign]]</f>
        <v>C0661cam13</v>
      </c>
      <c r="I10386">
        <f>DATEDIF(data[[#This Row],[join_date]],data[[#This Row],[buy_date]],"M")</f>
        <v>0</v>
      </c>
    </row>
    <row r="10387" spans="1:9" x14ac:dyDescent="0.25">
      <c r="A10387" t="s">
        <v>2685</v>
      </c>
      <c r="B10387" t="s">
        <v>28</v>
      </c>
      <c r="C10387" s="1">
        <v>44597</v>
      </c>
      <c r="D10387" s="1">
        <v>44633</v>
      </c>
      <c r="E10387">
        <f>VLOOKUP(data[[#This Row],[id_campaign]],campaign[],4,FALSE)</f>
        <v>25</v>
      </c>
      <c r="F10387" t="str">
        <f>VLOOKUP(data[[#This Row],[id_campaign]],campaign[],2,FALSE)</f>
        <v>NewCellphoneUser</v>
      </c>
      <c r="G10387" t="str">
        <f>VLOOKUP(data[[#This Row],[id_customer]],customer[],2,FALSE)</f>
        <v>Mic Belton</v>
      </c>
      <c r="H10387" t="str">
        <f>data[[#This Row],[id_customer]]&amp;data[[#This Row],[id_campaign]]</f>
        <v>C0661cam13</v>
      </c>
      <c r="I10387">
        <f>DATEDIF(data[[#This Row],[join_date]],data[[#This Row],[buy_date]],"M")</f>
        <v>1</v>
      </c>
    </row>
    <row r="10388" spans="1:9" x14ac:dyDescent="0.25">
      <c r="A10388" t="s">
        <v>2685</v>
      </c>
      <c r="B10388" t="s">
        <v>28</v>
      </c>
      <c r="C10388" s="1">
        <v>44597</v>
      </c>
      <c r="D10388" s="1">
        <v>44662</v>
      </c>
      <c r="E10388">
        <f>VLOOKUP(data[[#This Row],[id_campaign]],campaign[],4,FALSE)</f>
        <v>25</v>
      </c>
      <c r="F10388" t="str">
        <f>VLOOKUP(data[[#This Row],[id_campaign]],campaign[],2,FALSE)</f>
        <v>NewCellphoneUser</v>
      </c>
      <c r="G10388" t="str">
        <f>VLOOKUP(data[[#This Row],[id_customer]],customer[],2,FALSE)</f>
        <v>Mic Belton</v>
      </c>
      <c r="H10388" t="str">
        <f>data[[#This Row],[id_customer]]&amp;data[[#This Row],[id_campaign]]</f>
        <v>C0661cam13</v>
      </c>
      <c r="I10388">
        <f>DATEDIF(data[[#This Row],[join_date]],data[[#This Row],[buy_date]],"M")</f>
        <v>2</v>
      </c>
    </row>
    <row r="10389" spans="1:9" x14ac:dyDescent="0.25">
      <c r="A10389" t="s">
        <v>2685</v>
      </c>
      <c r="B10389" t="s">
        <v>28</v>
      </c>
      <c r="C10389" s="1">
        <v>44597</v>
      </c>
      <c r="D10389" s="1">
        <v>44691</v>
      </c>
      <c r="E10389">
        <f>VLOOKUP(data[[#This Row],[id_campaign]],campaign[],4,FALSE)</f>
        <v>25</v>
      </c>
      <c r="F10389" t="str">
        <f>VLOOKUP(data[[#This Row],[id_campaign]],campaign[],2,FALSE)</f>
        <v>NewCellphoneUser</v>
      </c>
      <c r="G10389" t="str">
        <f>VLOOKUP(data[[#This Row],[id_customer]],customer[],2,FALSE)</f>
        <v>Mic Belton</v>
      </c>
      <c r="H10389" t="str">
        <f>data[[#This Row],[id_customer]]&amp;data[[#This Row],[id_campaign]]</f>
        <v>C0661cam13</v>
      </c>
      <c r="I10389">
        <f>DATEDIF(data[[#This Row],[join_date]],data[[#This Row],[buy_date]],"M")</f>
        <v>3</v>
      </c>
    </row>
    <row r="10390" spans="1:9" x14ac:dyDescent="0.25">
      <c r="A10390" t="s">
        <v>2685</v>
      </c>
      <c r="B10390" t="s">
        <v>28</v>
      </c>
      <c r="C10390" s="1">
        <v>44597</v>
      </c>
      <c r="D10390" s="1">
        <v>44719</v>
      </c>
      <c r="E10390">
        <f>VLOOKUP(data[[#This Row],[id_campaign]],campaign[],4,FALSE)</f>
        <v>25</v>
      </c>
      <c r="F10390" t="str">
        <f>VLOOKUP(data[[#This Row],[id_campaign]],campaign[],2,FALSE)</f>
        <v>NewCellphoneUser</v>
      </c>
      <c r="G10390" t="str">
        <f>VLOOKUP(data[[#This Row],[id_customer]],customer[],2,FALSE)</f>
        <v>Mic Belton</v>
      </c>
      <c r="H10390" t="str">
        <f>data[[#This Row],[id_customer]]&amp;data[[#This Row],[id_campaign]]</f>
        <v>C0661cam13</v>
      </c>
      <c r="I10390">
        <f>DATEDIF(data[[#This Row],[join_date]],data[[#This Row],[buy_date]],"M")</f>
        <v>4</v>
      </c>
    </row>
    <row r="10391" spans="1:9" x14ac:dyDescent="0.25">
      <c r="A10391" t="s">
        <v>2685</v>
      </c>
      <c r="B10391" t="s">
        <v>28</v>
      </c>
      <c r="C10391" s="1">
        <v>44597</v>
      </c>
      <c r="D10391" s="1">
        <v>44759</v>
      </c>
      <c r="E10391">
        <f>VLOOKUP(data[[#This Row],[id_campaign]],campaign[],4,FALSE)</f>
        <v>25</v>
      </c>
      <c r="F10391" t="str">
        <f>VLOOKUP(data[[#This Row],[id_campaign]],campaign[],2,FALSE)</f>
        <v>NewCellphoneUser</v>
      </c>
      <c r="G10391" t="str">
        <f>VLOOKUP(data[[#This Row],[id_customer]],customer[],2,FALSE)</f>
        <v>Mic Belton</v>
      </c>
      <c r="H10391" t="str">
        <f>data[[#This Row],[id_customer]]&amp;data[[#This Row],[id_campaign]]</f>
        <v>C0661cam13</v>
      </c>
      <c r="I10391">
        <f>DATEDIF(data[[#This Row],[join_date]],data[[#This Row],[buy_date]],"M")</f>
        <v>5</v>
      </c>
    </row>
    <row r="10392" spans="1:9" x14ac:dyDescent="0.25">
      <c r="A10392" t="s">
        <v>2685</v>
      </c>
      <c r="B10392" t="s">
        <v>28</v>
      </c>
      <c r="C10392" s="1">
        <v>44597</v>
      </c>
      <c r="D10392" s="1">
        <v>44821</v>
      </c>
      <c r="E10392">
        <f>VLOOKUP(data[[#This Row],[id_campaign]],campaign[],4,FALSE)</f>
        <v>25</v>
      </c>
      <c r="F10392" t="str">
        <f>VLOOKUP(data[[#This Row],[id_campaign]],campaign[],2,FALSE)</f>
        <v>NewCellphoneUser</v>
      </c>
      <c r="G10392" t="str">
        <f>VLOOKUP(data[[#This Row],[id_customer]],customer[],2,FALSE)</f>
        <v>Mic Belton</v>
      </c>
      <c r="H10392" t="str">
        <f>data[[#This Row],[id_customer]]&amp;data[[#This Row],[id_campaign]]</f>
        <v>C0661cam13</v>
      </c>
      <c r="I10392">
        <f>DATEDIF(data[[#This Row],[join_date]],data[[#This Row],[buy_date]],"M")</f>
        <v>7</v>
      </c>
    </row>
    <row r="10393" spans="1:9" x14ac:dyDescent="0.25">
      <c r="A10393" t="s">
        <v>2685</v>
      </c>
      <c r="B10393" t="s">
        <v>28</v>
      </c>
      <c r="C10393" s="1">
        <v>44597</v>
      </c>
      <c r="D10393" s="1">
        <v>44846</v>
      </c>
      <c r="E10393">
        <f>VLOOKUP(data[[#This Row],[id_campaign]],campaign[],4,FALSE)</f>
        <v>25</v>
      </c>
      <c r="F10393" t="str">
        <f>VLOOKUP(data[[#This Row],[id_campaign]],campaign[],2,FALSE)</f>
        <v>NewCellphoneUser</v>
      </c>
      <c r="G10393" t="str">
        <f>VLOOKUP(data[[#This Row],[id_customer]],customer[],2,FALSE)</f>
        <v>Mic Belton</v>
      </c>
      <c r="H10393" t="str">
        <f>data[[#This Row],[id_customer]]&amp;data[[#This Row],[id_campaign]]</f>
        <v>C0661cam13</v>
      </c>
      <c r="I10393">
        <f>DATEDIF(data[[#This Row],[join_date]],data[[#This Row],[buy_date]],"M")</f>
        <v>8</v>
      </c>
    </row>
    <row r="10394" spans="1:9" x14ac:dyDescent="0.25">
      <c r="A10394" t="s">
        <v>2685</v>
      </c>
      <c r="B10394" t="s">
        <v>28</v>
      </c>
      <c r="C10394" s="1">
        <v>44597</v>
      </c>
      <c r="D10394" s="1">
        <v>44871</v>
      </c>
      <c r="E10394">
        <f>VLOOKUP(data[[#This Row],[id_campaign]],campaign[],4,FALSE)</f>
        <v>25</v>
      </c>
      <c r="F10394" t="str">
        <f>VLOOKUP(data[[#This Row],[id_campaign]],campaign[],2,FALSE)</f>
        <v>NewCellphoneUser</v>
      </c>
      <c r="G10394" t="str">
        <f>VLOOKUP(data[[#This Row],[id_customer]],customer[],2,FALSE)</f>
        <v>Mic Belton</v>
      </c>
      <c r="H10394" t="str">
        <f>data[[#This Row],[id_customer]]&amp;data[[#This Row],[id_campaign]]</f>
        <v>C0661cam13</v>
      </c>
      <c r="I10394">
        <f>DATEDIF(data[[#This Row],[join_date]],data[[#This Row],[buy_date]],"M")</f>
        <v>9</v>
      </c>
    </row>
    <row r="10395" spans="1:9" x14ac:dyDescent="0.25">
      <c r="A10395" t="s">
        <v>2685</v>
      </c>
      <c r="B10395" t="s">
        <v>28</v>
      </c>
      <c r="C10395" s="1">
        <v>44597</v>
      </c>
      <c r="D10395" s="1">
        <v>44907</v>
      </c>
      <c r="E10395">
        <f>VLOOKUP(data[[#This Row],[id_campaign]],campaign[],4,FALSE)</f>
        <v>25</v>
      </c>
      <c r="F10395" t="str">
        <f>VLOOKUP(data[[#This Row],[id_campaign]],campaign[],2,FALSE)</f>
        <v>NewCellphoneUser</v>
      </c>
      <c r="G10395" t="str">
        <f>VLOOKUP(data[[#This Row],[id_customer]],customer[],2,FALSE)</f>
        <v>Mic Belton</v>
      </c>
      <c r="H10395" t="str">
        <f>data[[#This Row],[id_customer]]&amp;data[[#This Row],[id_campaign]]</f>
        <v>C0661cam13</v>
      </c>
      <c r="I10395">
        <f>DATEDIF(data[[#This Row],[join_date]],data[[#This Row],[buy_date]],"M")</f>
        <v>10</v>
      </c>
    </row>
    <row r="10396" spans="1:9" x14ac:dyDescent="0.25">
      <c r="A10396" t="s">
        <v>2685</v>
      </c>
      <c r="B10396" t="s">
        <v>28</v>
      </c>
      <c r="C10396" s="1">
        <v>44597</v>
      </c>
      <c r="D10396" s="1">
        <v>44936</v>
      </c>
      <c r="E10396">
        <f>VLOOKUP(data[[#This Row],[id_campaign]],campaign[],4,FALSE)</f>
        <v>25</v>
      </c>
      <c r="F10396" t="str">
        <f>VLOOKUP(data[[#This Row],[id_campaign]],campaign[],2,FALSE)</f>
        <v>NewCellphoneUser</v>
      </c>
      <c r="G10396" t="str">
        <f>VLOOKUP(data[[#This Row],[id_customer]],customer[],2,FALSE)</f>
        <v>Mic Belton</v>
      </c>
      <c r="H10396" t="str">
        <f>data[[#This Row],[id_customer]]&amp;data[[#This Row],[id_campaign]]</f>
        <v>C0661cam13</v>
      </c>
      <c r="I10396">
        <f>DATEDIF(data[[#This Row],[join_date]],data[[#This Row],[buy_date]],"M")</f>
        <v>11</v>
      </c>
    </row>
    <row r="10397" spans="1:9" x14ac:dyDescent="0.25">
      <c r="A10397" t="s">
        <v>2685</v>
      </c>
      <c r="B10397" t="s">
        <v>28</v>
      </c>
      <c r="C10397" s="1">
        <v>44597</v>
      </c>
      <c r="D10397" s="1">
        <v>44973</v>
      </c>
      <c r="E10397">
        <f>VLOOKUP(data[[#This Row],[id_campaign]],campaign[],4,FALSE)</f>
        <v>25</v>
      </c>
      <c r="F10397" t="str">
        <f>VLOOKUP(data[[#This Row],[id_campaign]],campaign[],2,FALSE)</f>
        <v>NewCellphoneUser</v>
      </c>
      <c r="G10397" t="str">
        <f>VLOOKUP(data[[#This Row],[id_customer]],customer[],2,FALSE)</f>
        <v>Mic Belton</v>
      </c>
      <c r="H10397" t="str">
        <f>data[[#This Row],[id_customer]]&amp;data[[#This Row],[id_campaign]]</f>
        <v>C0661cam13</v>
      </c>
      <c r="I10397">
        <f>DATEDIF(data[[#This Row],[join_date]],data[[#This Row],[buy_date]],"M")</f>
        <v>12</v>
      </c>
    </row>
    <row r="10398" spans="1:9" x14ac:dyDescent="0.25">
      <c r="A10398" t="s">
        <v>2685</v>
      </c>
      <c r="B10398" t="s">
        <v>28</v>
      </c>
      <c r="C10398" s="1">
        <v>44597</v>
      </c>
      <c r="D10398" s="1">
        <v>45031</v>
      </c>
      <c r="E10398">
        <f>VLOOKUP(data[[#This Row],[id_campaign]],campaign[],4,FALSE)</f>
        <v>25</v>
      </c>
      <c r="F10398" t="str">
        <f>VLOOKUP(data[[#This Row],[id_campaign]],campaign[],2,FALSE)</f>
        <v>NewCellphoneUser</v>
      </c>
      <c r="G10398" t="str">
        <f>VLOOKUP(data[[#This Row],[id_customer]],customer[],2,FALSE)</f>
        <v>Mic Belton</v>
      </c>
      <c r="H10398" t="str">
        <f>data[[#This Row],[id_customer]]&amp;data[[#This Row],[id_campaign]]</f>
        <v>C0661cam13</v>
      </c>
      <c r="I10398">
        <f>DATEDIF(data[[#This Row],[join_date]],data[[#This Row],[buy_date]],"M")</f>
        <v>14</v>
      </c>
    </row>
    <row r="10399" spans="1:9" x14ac:dyDescent="0.25">
      <c r="A10399" t="s">
        <v>2685</v>
      </c>
      <c r="B10399" t="s">
        <v>28</v>
      </c>
      <c r="C10399" s="1">
        <v>44597</v>
      </c>
      <c r="D10399" s="1">
        <v>45061</v>
      </c>
      <c r="E10399">
        <f>VLOOKUP(data[[#This Row],[id_campaign]],campaign[],4,FALSE)</f>
        <v>25</v>
      </c>
      <c r="F10399" t="str">
        <f>VLOOKUP(data[[#This Row],[id_campaign]],campaign[],2,FALSE)</f>
        <v>NewCellphoneUser</v>
      </c>
      <c r="G10399" t="str">
        <f>VLOOKUP(data[[#This Row],[id_customer]],customer[],2,FALSE)</f>
        <v>Mic Belton</v>
      </c>
      <c r="H10399" t="str">
        <f>data[[#This Row],[id_customer]]&amp;data[[#This Row],[id_campaign]]</f>
        <v>C0661cam13</v>
      </c>
      <c r="I10399">
        <f>DATEDIF(data[[#This Row],[join_date]],data[[#This Row],[buy_date]],"M")</f>
        <v>15</v>
      </c>
    </row>
    <row r="10400" spans="1:9" x14ac:dyDescent="0.25">
      <c r="A10400" t="s">
        <v>2685</v>
      </c>
      <c r="B10400" t="s">
        <v>24</v>
      </c>
      <c r="C10400" s="1">
        <v>44852</v>
      </c>
      <c r="D10400" s="1">
        <v>44852</v>
      </c>
      <c r="E10400">
        <f>VLOOKUP(data[[#This Row],[id_campaign]],campaign[],4,FALSE)</f>
        <v>62</v>
      </c>
      <c r="F10400" t="str">
        <f>VLOOKUP(data[[#This Row],[id_campaign]],campaign[],2,FALSE)</f>
        <v>OwnsComputer</v>
      </c>
      <c r="G10400" t="str">
        <f>VLOOKUP(data[[#This Row],[id_customer]],customer[],2,FALSE)</f>
        <v>Mic Belton</v>
      </c>
      <c r="H10400" t="str">
        <f>data[[#This Row],[id_customer]]&amp;data[[#This Row],[id_campaign]]</f>
        <v>C0661cam11</v>
      </c>
      <c r="I10400">
        <f>DATEDIF(data[[#This Row],[join_date]],data[[#This Row],[buy_date]],"M")</f>
        <v>0</v>
      </c>
    </row>
    <row r="10401" spans="1:9" x14ac:dyDescent="0.25">
      <c r="A10401" t="s">
        <v>2685</v>
      </c>
      <c r="B10401" t="s">
        <v>24</v>
      </c>
      <c r="C10401" s="1">
        <v>44852</v>
      </c>
      <c r="D10401" s="1">
        <v>44892</v>
      </c>
      <c r="E10401">
        <f>VLOOKUP(data[[#This Row],[id_campaign]],campaign[],4,FALSE)</f>
        <v>62</v>
      </c>
      <c r="F10401" t="str">
        <f>VLOOKUP(data[[#This Row],[id_campaign]],campaign[],2,FALSE)</f>
        <v>OwnsComputer</v>
      </c>
      <c r="G10401" t="str">
        <f>VLOOKUP(data[[#This Row],[id_customer]],customer[],2,FALSE)</f>
        <v>Mic Belton</v>
      </c>
      <c r="H10401" t="str">
        <f>data[[#This Row],[id_customer]]&amp;data[[#This Row],[id_campaign]]</f>
        <v>C0661cam11</v>
      </c>
      <c r="I10401">
        <f>DATEDIF(data[[#This Row],[join_date]],data[[#This Row],[buy_date]],"M")</f>
        <v>1</v>
      </c>
    </row>
    <row r="10402" spans="1:9" x14ac:dyDescent="0.25">
      <c r="A10402" t="s">
        <v>2685</v>
      </c>
      <c r="B10402" t="s">
        <v>24</v>
      </c>
      <c r="C10402" s="1">
        <v>44852</v>
      </c>
      <c r="D10402" s="1">
        <v>44913</v>
      </c>
      <c r="E10402">
        <f>VLOOKUP(data[[#This Row],[id_campaign]],campaign[],4,FALSE)</f>
        <v>62</v>
      </c>
      <c r="F10402" t="str">
        <f>VLOOKUP(data[[#This Row],[id_campaign]],campaign[],2,FALSE)</f>
        <v>OwnsComputer</v>
      </c>
      <c r="G10402" t="str">
        <f>VLOOKUP(data[[#This Row],[id_customer]],customer[],2,FALSE)</f>
        <v>Mic Belton</v>
      </c>
      <c r="H10402" t="str">
        <f>data[[#This Row],[id_customer]]&amp;data[[#This Row],[id_campaign]]</f>
        <v>C0661cam11</v>
      </c>
      <c r="I10402">
        <f>DATEDIF(data[[#This Row],[join_date]],data[[#This Row],[buy_date]],"M")</f>
        <v>2</v>
      </c>
    </row>
    <row r="10403" spans="1:9" x14ac:dyDescent="0.25">
      <c r="A10403" t="s">
        <v>2685</v>
      </c>
      <c r="B10403" t="s">
        <v>24</v>
      </c>
      <c r="C10403" s="1">
        <v>44852</v>
      </c>
      <c r="D10403" s="1">
        <v>44946</v>
      </c>
      <c r="E10403">
        <f>VLOOKUP(data[[#This Row],[id_campaign]],campaign[],4,FALSE)</f>
        <v>62</v>
      </c>
      <c r="F10403" t="str">
        <f>VLOOKUP(data[[#This Row],[id_campaign]],campaign[],2,FALSE)</f>
        <v>OwnsComputer</v>
      </c>
      <c r="G10403" t="str">
        <f>VLOOKUP(data[[#This Row],[id_customer]],customer[],2,FALSE)</f>
        <v>Mic Belton</v>
      </c>
      <c r="H10403" t="str">
        <f>data[[#This Row],[id_customer]]&amp;data[[#This Row],[id_campaign]]</f>
        <v>C0661cam11</v>
      </c>
      <c r="I10403">
        <f>DATEDIF(data[[#This Row],[join_date]],data[[#This Row],[buy_date]],"M")</f>
        <v>3</v>
      </c>
    </row>
    <row r="10404" spans="1:9" x14ac:dyDescent="0.25">
      <c r="A10404" t="s">
        <v>2685</v>
      </c>
      <c r="B10404" t="s">
        <v>24</v>
      </c>
      <c r="C10404" s="1">
        <v>44852</v>
      </c>
      <c r="D10404" s="1">
        <v>44959</v>
      </c>
      <c r="E10404">
        <f>VLOOKUP(data[[#This Row],[id_campaign]],campaign[],4,FALSE)</f>
        <v>62</v>
      </c>
      <c r="F10404" t="str">
        <f>VLOOKUP(data[[#This Row],[id_campaign]],campaign[],2,FALSE)</f>
        <v>OwnsComputer</v>
      </c>
      <c r="G10404" t="str">
        <f>VLOOKUP(data[[#This Row],[id_customer]],customer[],2,FALSE)</f>
        <v>Mic Belton</v>
      </c>
      <c r="H10404" t="str">
        <f>data[[#This Row],[id_customer]]&amp;data[[#This Row],[id_campaign]]</f>
        <v>C0661cam11</v>
      </c>
      <c r="I10404">
        <f>DATEDIF(data[[#This Row],[join_date]],data[[#This Row],[buy_date]],"M")</f>
        <v>3</v>
      </c>
    </row>
    <row r="10405" spans="1:9" x14ac:dyDescent="0.25">
      <c r="A10405" t="s">
        <v>2685</v>
      </c>
      <c r="B10405" t="s">
        <v>24</v>
      </c>
      <c r="C10405" s="1">
        <v>44852</v>
      </c>
      <c r="D10405" s="1">
        <v>45007</v>
      </c>
      <c r="E10405">
        <f>VLOOKUP(data[[#This Row],[id_campaign]],campaign[],4,FALSE)</f>
        <v>62</v>
      </c>
      <c r="F10405" t="str">
        <f>VLOOKUP(data[[#This Row],[id_campaign]],campaign[],2,FALSE)</f>
        <v>OwnsComputer</v>
      </c>
      <c r="G10405" t="str">
        <f>VLOOKUP(data[[#This Row],[id_customer]],customer[],2,FALSE)</f>
        <v>Mic Belton</v>
      </c>
      <c r="H10405" t="str">
        <f>data[[#This Row],[id_customer]]&amp;data[[#This Row],[id_campaign]]</f>
        <v>C0661cam11</v>
      </c>
      <c r="I10405">
        <f>DATEDIF(data[[#This Row],[join_date]],data[[#This Row],[buy_date]],"M")</f>
        <v>5</v>
      </c>
    </row>
    <row r="10406" spans="1:9" x14ac:dyDescent="0.25">
      <c r="A10406" t="s">
        <v>2685</v>
      </c>
      <c r="B10406" t="s">
        <v>24</v>
      </c>
      <c r="C10406" s="1">
        <v>44852</v>
      </c>
      <c r="D10406" s="1">
        <v>45034</v>
      </c>
      <c r="E10406">
        <f>VLOOKUP(data[[#This Row],[id_campaign]],campaign[],4,FALSE)</f>
        <v>62</v>
      </c>
      <c r="F10406" t="str">
        <f>VLOOKUP(data[[#This Row],[id_campaign]],campaign[],2,FALSE)</f>
        <v>OwnsComputer</v>
      </c>
      <c r="G10406" t="str">
        <f>VLOOKUP(data[[#This Row],[id_customer]],customer[],2,FALSE)</f>
        <v>Mic Belton</v>
      </c>
      <c r="H10406" t="str">
        <f>data[[#This Row],[id_customer]]&amp;data[[#This Row],[id_campaign]]</f>
        <v>C0661cam11</v>
      </c>
      <c r="I10406">
        <f>DATEDIF(data[[#This Row],[join_date]],data[[#This Row],[buy_date]],"M")</f>
        <v>6</v>
      </c>
    </row>
    <row r="10407" spans="1:9" x14ac:dyDescent="0.25">
      <c r="A10407" t="s">
        <v>2685</v>
      </c>
      <c r="B10407" t="s">
        <v>24</v>
      </c>
      <c r="C10407" s="1">
        <v>44852</v>
      </c>
      <c r="D10407" s="1">
        <v>45068</v>
      </c>
      <c r="E10407">
        <f>VLOOKUP(data[[#This Row],[id_campaign]],campaign[],4,FALSE)</f>
        <v>62</v>
      </c>
      <c r="F10407" t="str">
        <f>VLOOKUP(data[[#This Row],[id_campaign]],campaign[],2,FALSE)</f>
        <v>OwnsComputer</v>
      </c>
      <c r="G10407" t="str">
        <f>VLOOKUP(data[[#This Row],[id_customer]],customer[],2,FALSE)</f>
        <v>Mic Belton</v>
      </c>
      <c r="H10407" t="str">
        <f>data[[#This Row],[id_customer]]&amp;data[[#This Row],[id_campaign]]</f>
        <v>C0661cam11</v>
      </c>
      <c r="I10407">
        <f>DATEDIF(data[[#This Row],[join_date]],data[[#This Row],[buy_date]],"M")</f>
        <v>7</v>
      </c>
    </row>
    <row r="10408" spans="1:9" x14ac:dyDescent="0.25">
      <c r="A10408" t="s">
        <v>2685</v>
      </c>
      <c r="B10408" t="s">
        <v>24</v>
      </c>
      <c r="C10408" s="1">
        <v>44852</v>
      </c>
      <c r="D10408" s="1">
        <v>45078</v>
      </c>
      <c r="E10408">
        <f>VLOOKUP(data[[#This Row],[id_campaign]],campaign[],4,FALSE)</f>
        <v>62</v>
      </c>
      <c r="F10408" t="str">
        <f>VLOOKUP(data[[#This Row],[id_campaign]],campaign[],2,FALSE)</f>
        <v>OwnsComputer</v>
      </c>
      <c r="G10408" t="str">
        <f>VLOOKUP(data[[#This Row],[id_customer]],customer[],2,FALSE)</f>
        <v>Mic Belton</v>
      </c>
      <c r="H10408" t="str">
        <f>data[[#This Row],[id_customer]]&amp;data[[#This Row],[id_campaign]]</f>
        <v>C0661cam11</v>
      </c>
      <c r="I10408">
        <f>DATEDIF(data[[#This Row],[join_date]],data[[#This Row],[buy_date]],"M")</f>
        <v>7</v>
      </c>
    </row>
    <row r="10409" spans="1:9" x14ac:dyDescent="0.25">
      <c r="A10409" t="s">
        <v>2689</v>
      </c>
      <c r="B10409" t="s">
        <v>16</v>
      </c>
      <c r="C10409" s="1">
        <v>44608</v>
      </c>
      <c r="D10409" s="1">
        <v>44608</v>
      </c>
      <c r="E10409">
        <f>VLOOKUP(data[[#This Row],[id_campaign]],campaign[],4,FALSE)</f>
        <v>25</v>
      </c>
      <c r="F10409" t="str">
        <f>VLOOKUP(data[[#This Row],[id_campaign]],campaign[],2,FALSE)</f>
        <v>BuysViaMailOrder</v>
      </c>
      <c r="G10409" t="str">
        <f>VLOOKUP(data[[#This Row],[id_customer]],customer[],2,FALSE)</f>
        <v>Russ Halson</v>
      </c>
      <c r="H10409" t="str">
        <f>data[[#This Row],[id_customer]]&amp;data[[#This Row],[id_campaign]]</f>
        <v>C0662cam07</v>
      </c>
      <c r="I10409">
        <f>DATEDIF(data[[#This Row],[join_date]],data[[#This Row],[buy_date]],"M")</f>
        <v>0</v>
      </c>
    </row>
    <row r="10410" spans="1:9" x14ac:dyDescent="0.25">
      <c r="A10410" t="s">
        <v>2689</v>
      </c>
      <c r="B10410" t="s">
        <v>16</v>
      </c>
      <c r="C10410" s="1">
        <v>44608</v>
      </c>
      <c r="D10410" s="1">
        <v>44643</v>
      </c>
      <c r="E10410">
        <f>VLOOKUP(data[[#This Row],[id_campaign]],campaign[],4,FALSE)</f>
        <v>25</v>
      </c>
      <c r="F10410" t="str">
        <f>VLOOKUP(data[[#This Row],[id_campaign]],campaign[],2,FALSE)</f>
        <v>BuysViaMailOrder</v>
      </c>
      <c r="G10410" t="str">
        <f>VLOOKUP(data[[#This Row],[id_customer]],customer[],2,FALSE)</f>
        <v>Russ Halson</v>
      </c>
      <c r="H10410" t="str">
        <f>data[[#This Row],[id_customer]]&amp;data[[#This Row],[id_campaign]]</f>
        <v>C0662cam07</v>
      </c>
      <c r="I10410">
        <f>DATEDIF(data[[#This Row],[join_date]],data[[#This Row],[buy_date]],"M")</f>
        <v>1</v>
      </c>
    </row>
    <row r="10411" spans="1:9" x14ac:dyDescent="0.25">
      <c r="A10411" t="s">
        <v>2689</v>
      </c>
      <c r="B10411" t="s">
        <v>16</v>
      </c>
      <c r="C10411" s="1">
        <v>44608</v>
      </c>
      <c r="D10411" s="1">
        <v>44674</v>
      </c>
      <c r="E10411">
        <f>VLOOKUP(data[[#This Row],[id_campaign]],campaign[],4,FALSE)</f>
        <v>25</v>
      </c>
      <c r="F10411" t="str">
        <f>VLOOKUP(data[[#This Row],[id_campaign]],campaign[],2,FALSE)</f>
        <v>BuysViaMailOrder</v>
      </c>
      <c r="G10411" t="str">
        <f>VLOOKUP(data[[#This Row],[id_customer]],customer[],2,FALSE)</f>
        <v>Russ Halson</v>
      </c>
      <c r="H10411" t="str">
        <f>data[[#This Row],[id_customer]]&amp;data[[#This Row],[id_campaign]]</f>
        <v>C0662cam07</v>
      </c>
      <c r="I10411">
        <f>DATEDIF(data[[#This Row],[join_date]],data[[#This Row],[buy_date]],"M")</f>
        <v>2</v>
      </c>
    </row>
    <row r="10412" spans="1:9" x14ac:dyDescent="0.25">
      <c r="A10412" t="s">
        <v>2689</v>
      </c>
      <c r="B10412" t="s">
        <v>16</v>
      </c>
      <c r="C10412" s="1">
        <v>44608</v>
      </c>
      <c r="D10412" s="1">
        <v>44829</v>
      </c>
      <c r="E10412">
        <f>VLOOKUP(data[[#This Row],[id_campaign]],campaign[],4,FALSE)</f>
        <v>25</v>
      </c>
      <c r="F10412" t="str">
        <f>VLOOKUP(data[[#This Row],[id_campaign]],campaign[],2,FALSE)</f>
        <v>BuysViaMailOrder</v>
      </c>
      <c r="G10412" t="str">
        <f>VLOOKUP(data[[#This Row],[id_customer]],customer[],2,FALSE)</f>
        <v>Russ Halson</v>
      </c>
      <c r="H10412" t="str">
        <f>data[[#This Row],[id_customer]]&amp;data[[#This Row],[id_campaign]]</f>
        <v>C0662cam07</v>
      </c>
      <c r="I10412">
        <f>DATEDIF(data[[#This Row],[join_date]],data[[#This Row],[buy_date]],"M")</f>
        <v>7</v>
      </c>
    </row>
    <row r="10413" spans="1:9" x14ac:dyDescent="0.25">
      <c r="A10413" t="s">
        <v>2689</v>
      </c>
      <c r="B10413" t="s">
        <v>16</v>
      </c>
      <c r="C10413" s="1">
        <v>44608</v>
      </c>
      <c r="D10413" s="1">
        <v>44924</v>
      </c>
      <c r="E10413">
        <f>VLOOKUP(data[[#This Row],[id_campaign]],campaign[],4,FALSE)</f>
        <v>25</v>
      </c>
      <c r="F10413" t="str">
        <f>VLOOKUP(data[[#This Row],[id_campaign]],campaign[],2,FALSE)</f>
        <v>BuysViaMailOrder</v>
      </c>
      <c r="G10413" t="str">
        <f>VLOOKUP(data[[#This Row],[id_customer]],customer[],2,FALSE)</f>
        <v>Russ Halson</v>
      </c>
      <c r="H10413" t="str">
        <f>data[[#This Row],[id_customer]]&amp;data[[#This Row],[id_campaign]]</f>
        <v>C0662cam07</v>
      </c>
      <c r="I10413">
        <f>DATEDIF(data[[#This Row],[join_date]],data[[#This Row],[buy_date]],"M")</f>
        <v>10</v>
      </c>
    </row>
    <row r="10414" spans="1:9" x14ac:dyDescent="0.25">
      <c r="A10414" t="s">
        <v>2689</v>
      </c>
      <c r="B10414" t="s">
        <v>16</v>
      </c>
      <c r="C10414" s="1">
        <v>44608</v>
      </c>
      <c r="D10414" s="1">
        <v>44977</v>
      </c>
      <c r="E10414">
        <f>VLOOKUP(data[[#This Row],[id_campaign]],campaign[],4,FALSE)</f>
        <v>25</v>
      </c>
      <c r="F10414" t="str">
        <f>VLOOKUP(data[[#This Row],[id_campaign]],campaign[],2,FALSE)</f>
        <v>BuysViaMailOrder</v>
      </c>
      <c r="G10414" t="str">
        <f>VLOOKUP(data[[#This Row],[id_customer]],customer[],2,FALSE)</f>
        <v>Russ Halson</v>
      </c>
      <c r="H10414" t="str">
        <f>data[[#This Row],[id_customer]]&amp;data[[#This Row],[id_campaign]]</f>
        <v>C0662cam07</v>
      </c>
      <c r="I10414">
        <f>DATEDIF(data[[#This Row],[join_date]],data[[#This Row],[buy_date]],"M")</f>
        <v>12</v>
      </c>
    </row>
    <row r="10415" spans="1:9" x14ac:dyDescent="0.25">
      <c r="A10415" t="s">
        <v>2689</v>
      </c>
      <c r="B10415" t="s">
        <v>16</v>
      </c>
      <c r="C10415" s="1">
        <v>44608</v>
      </c>
      <c r="D10415" s="1">
        <v>45032</v>
      </c>
      <c r="E10415">
        <f>VLOOKUP(data[[#This Row],[id_campaign]],campaign[],4,FALSE)</f>
        <v>25</v>
      </c>
      <c r="F10415" t="str">
        <f>VLOOKUP(data[[#This Row],[id_campaign]],campaign[],2,FALSE)</f>
        <v>BuysViaMailOrder</v>
      </c>
      <c r="G10415" t="str">
        <f>VLOOKUP(data[[#This Row],[id_customer]],customer[],2,FALSE)</f>
        <v>Russ Halson</v>
      </c>
      <c r="H10415" t="str">
        <f>data[[#This Row],[id_customer]]&amp;data[[#This Row],[id_campaign]]</f>
        <v>C0662cam07</v>
      </c>
      <c r="I10415">
        <f>DATEDIF(data[[#This Row],[join_date]],data[[#This Row],[buy_date]],"M")</f>
        <v>14</v>
      </c>
    </row>
    <row r="10416" spans="1:9" x14ac:dyDescent="0.25">
      <c r="A10416" t="s">
        <v>2689</v>
      </c>
      <c r="B10416" t="s">
        <v>16</v>
      </c>
      <c r="C10416" s="1">
        <v>44608</v>
      </c>
      <c r="D10416" s="1">
        <v>45074</v>
      </c>
      <c r="E10416">
        <f>VLOOKUP(data[[#This Row],[id_campaign]],campaign[],4,FALSE)</f>
        <v>25</v>
      </c>
      <c r="F10416" t="str">
        <f>VLOOKUP(data[[#This Row],[id_campaign]],campaign[],2,FALSE)</f>
        <v>BuysViaMailOrder</v>
      </c>
      <c r="G10416" t="str">
        <f>VLOOKUP(data[[#This Row],[id_customer]],customer[],2,FALSE)</f>
        <v>Russ Halson</v>
      </c>
      <c r="H10416" t="str">
        <f>data[[#This Row],[id_customer]]&amp;data[[#This Row],[id_campaign]]</f>
        <v>C0662cam07</v>
      </c>
      <c r="I10416">
        <f>DATEDIF(data[[#This Row],[join_date]],data[[#This Row],[buy_date]],"M")</f>
        <v>15</v>
      </c>
    </row>
    <row r="10417" spans="1:9" x14ac:dyDescent="0.25">
      <c r="A10417" t="s">
        <v>2689</v>
      </c>
      <c r="B10417" t="s">
        <v>26</v>
      </c>
      <c r="C10417" s="1">
        <v>44837</v>
      </c>
      <c r="D10417" s="1">
        <v>44837</v>
      </c>
      <c r="E10417">
        <f>VLOOKUP(data[[#This Row],[id_campaign]],campaign[],4,FALSE)</f>
        <v>65</v>
      </c>
      <c r="F10417" t="str">
        <f>VLOOKUP(data[[#This Row],[id_campaign]],campaign[],2,FALSE)</f>
        <v>HasCreditCard</v>
      </c>
      <c r="G10417" t="str">
        <f>VLOOKUP(data[[#This Row],[id_customer]],customer[],2,FALSE)</f>
        <v>Russ Halson</v>
      </c>
      <c r="H10417" t="str">
        <f>data[[#This Row],[id_customer]]&amp;data[[#This Row],[id_campaign]]</f>
        <v>C0662cam12</v>
      </c>
      <c r="I10417">
        <f>DATEDIF(data[[#This Row],[join_date]],data[[#This Row],[buy_date]],"M")</f>
        <v>0</v>
      </c>
    </row>
    <row r="10418" spans="1:9" x14ac:dyDescent="0.25">
      <c r="A10418" t="s">
        <v>2689</v>
      </c>
      <c r="B10418" t="s">
        <v>26</v>
      </c>
      <c r="C10418" s="1">
        <v>44837</v>
      </c>
      <c r="D10418" s="1">
        <v>44880</v>
      </c>
      <c r="E10418">
        <f>VLOOKUP(data[[#This Row],[id_campaign]],campaign[],4,FALSE)</f>
        <v>65</v>
      </c>
      <c r="F10418" t="str">
        <f>VLOOKUP(data[[#This Row],[id_campaign]],campaign[],2,FALSE)</f>
        <v>HasCreditCard</v>
      </c>
      <c r="G10418" t="str">
        <f>VLOOKUP(data[[#This Row],[id_customer]],customer[],2,FALSE)</f>
        <v>Russ Halson</v>
      </c>
      <c r="H10418" t="str">
        <f>data[[#This Row],[id_customer]]&amp;data[[#This Row],[id_campaign]]</f>
        <v>C0662cam12</v>
      </c>
      <c r="I10418">
        <f>DATEDIF(data[[#This Row],[join_date]],data[[#This Row],[buy_date]],"M")</f>
        <v>1</v>
      </c>
    </row>
    <row r="10419" spans="1:9" x14ac:dyDescent="0.25">
      <c r="A10419" t="s">
        <v>2689</v>
      </c>
      <c r="B10419" t="s">
        <v>26</v>
      </c>
      <c r="C10419" s="1">
        <v>44837</v>
      </c>
      <c r="D10419" s="1">
        <v>44905</v>
      </c>
      <c r="E10419">
        <f>VLOOKUP(data[[#This Row],[id_campaign]],campaign[],4,FALSE)</f>
        <v>65</v>
      </c>
      <c r="F10419" t="str">
        <f>VLOOKUP(data[[#This Row],[id_campaign]],campaign[],2,FALSE)</f>
        <v>HasCreditCard</v>
      </c>
      <c r="G10419" t="str">
        <f>VLOOKUP(data[[#This Row],[id_customer]],customer[],2,FALSE)</f>
        <v>Russ Halson</v>
      </c>
      <c r="H10419" t="str">
        <f>data[[#This Row],[id_customer]]&amp;data[[#This Row],[id_campaign]]</f>
        <v>C0662cam12</v>
      </c>
      <c r="I10419">
        <f>DATEDIF(data[[#This Row],[join_date]],data[[#This Row],[buy_date]],"M")</f>
        <v>2</v>
      </c>
    </row>
    <row r="10420" spans="1:9" x14ac:dyDescent="0.25">
      <c r="A10420" t="s">
        <v>2689</v>
      </c>
      <c r="B10420" t="s">
        <v>26</v>
      </c>
      <c r="C10420" s="1">
        <v>44837</v>
      </c>
      <c r="D10420" s="1">
        <v>44994</v>
      </c>
      <c r="E10420">
        <f>VLOOKUP(data[[#This Row],[id_campaign]],campaign[],4,FALSE)</f>
        <v>65</v>
      </c>
      <c r="F10420" t="str">
        <f>VLOOKUP(data[[#This Row],[id_campaign]],campaign[],2,FALSE)</f>
        <v>HasCreditCard</v>
      </c>
      <c r="G10420" t="str">
        <f>VLOOKUP(data[[#This Row],[id_customer]],customer[],2,FALSE)</f>
        <v>Russ Halson</v>
      </c>
      <c r="H10420" t="str">
        <f>data[[#This Row],[id_customer]]&amp;data[[#This Row],[id_campaign]]</f>
        <v>C0662cam12</v>
      </c>
      <c r="I10420">
        <f>DATEDIF(data[[#This Row],[join_date]],data[[#This Row],[buy_date]],"M")</f>
        <v>5</v>
      </c>
    </row>
    <row r="10421" spans="1:9" x14ac:dyDescent="0.25">
      <c r="A10421" t="s">
        <v>2689</v>
      </c>
      <c r="B10421" t="s">
        <v>26</v>
      </c>
      <c r="C10421" s="1">
        <v>44837</v>
      </c>
      <c r="D10421" s="1">
        <v>45021</v>
      </c>
      <c r="E10421">
        <f>VLOOKUP(data[[#This Row],[id_campaign]],campaign[],4,FALSE)</f>
        <v>65</v>
      </c>
      <c r="F10421" t="str">
        <f>VLOOKUP(data[[#This Row],[id_campaign]],campaign[],2,FALSE)</f>
        <v>HasCreditCard</v>
      </c>
      <c r="G10421" t="str">
        <f>VLOOKUP(data[[#This Row],[id_customer]],customer[],2,FALSE)</f>
        <v>Russ Halson</v>
      </c>
      <c r="H10421" t="str">
        <f>data[[#This Row],[id_customer]]&amp;data[[#This Row],[id_campaign]]</f>
        <v>C0662cam12</v>
      </c>
      <c r="I10421">
        <f>DATEDIF(data[[#This Row],[join_date]],data[[#This Row],[buy_date]],"M")</f>
        <v>6</v>
      </c>
    </row>
    <row r="10422" spans="1:9" x14ac:dyDescent="0.25">
      <c r="A10422" t="s">
        <v>2693</v>
      </c>
      <c r="B10422" t="s">
        <v>4</v>
      </c>
      <c r="C10422" s="1">
        <v>44741</v>
      </c>
      <c r="D10422" s="1">
        <v>44741</v>
      </c>
      <c r="E10422">
        <f>VLOOKUP(data[[#This Row],[id_campaign]],campaign[],4,FALSE)</f>
        <v>10</v>
      </c>
      <c r="F10422" t="str">
        <f>VLOOKUP(data[[#This Row],[id_campaign]],campaign[],2,FALSE)</f>
        <v>ChildrenInHH</v>
      </c>
      <c r="G10422" t="str">
        <f>VLOOKUP(data[[#This Row],[id_customer]],customer[],2,FALSE)</f>
        <v>Lauree Collisson</v>
      </c>
      <c r="H10422" t="str">
        <f>data[[#This Row],[id_customer]]&amp;data[[#This Row],[id_campaign]]</f>
        <v>C0663cam01</v>
      </c>
      <c r="I10422">
        <f>DATEDIF(data[[#This Row],[join_date]],data[[#This Row],[buy_date]],"M")</f>
        <v>0</v>
      </c>
    </row>
    <row r="10423" spans="1:9" x14ac:dyDescent="0.25">
      <c r="A10423" t="s">
        <v>2693</v>
      </c>
      <c r="B10423" t="s">
        <v>4</v>
      </c>
      <c r="C10423" s="1">
        <v>44741</v>
      </c>
      <c r="D10423" s="1">
        <v>44772</v>
      </c>
      <c r="E10423">
        <f>VLOOKUP(data[[#This Row],[id_campaign]],campaign[],4,FALSE)</f>
        <v>10</v>
      </c>
      <c r="F10423" t="str">
        <f>VLOOKUP(data[[#This Row],[id_campaign]],campaign[],2,FALSE)</f>
        <v>ChildrenInHH</v>
      </c>
      <c r="G10423" t="str">
        <f>VLOOKUP(data[[#This Row],[id_customer]],customer[],2,FALSE)</f>
        <v>Lauree Collisson</v>
      </c>
      <c r="H10423" t="str">
        <f>data[[#This Row],[id_customer]]&amp;data[[#This Row],[id_campaign]]</f>
        <v>C0663cam01</v>
      </c>
      <c r="I10423">
        <f>DATEDIF(data[[#This Row],[join_date]],data[[#This Row],[buy_date]],"M")</f>
        <v>1</v>
      </c>
    </row>
    <row r="10424" spans="1:9" x14ac:dyDescent="0.25">
      <c r="A10424" t="s">
        <v>2693</v>
      </c>
      <c r="B10424" t="s">
        <v>4</v>
      </c>
      <c r="C10424" s="1">
        <v>44741</v>
      </c>
      <c r="D10424" s="1">
        <v>44782</v>
      </c>
      <c r="E10424">
        <f>VLOOKUP(data[[#This Row],[id_campaign]],campaign[],4,FALSE)</f>
        <v>10</v>
      </c>
      <c r="F10424" t="str">
        <f>VLOOKUP(data[[#This Row],[id_campaign]],campaign[],2,FALSE)</f>
        <v>ChildrenInHH</v>
      </c>
      <c r="G10424" t="str">
        <f>VLOOKUP(data[[#This Row],[id_customer]],customer[],2,FALSE)</f>
        <v>Lauree Collisson</v>
      </c>
      <c r="H10424" t="str">
        <f>data[[#This Row],[id_customer]]&amp;data[[#This Row],[id_campaign]]</f>
        <v>C0663cam01</v>
      </c>
      <c r="I10424">
        <f>DATEDIF(data[[#This Row],[join_date]],data[[#This Row],[buy_date]],"M")</f>
        <v>1</v>
      </c>
    </row>
    <row r="10425" spans="1:9" x14ac:dyDescent="0.25">
      <c r="A10425" t="s">
        <v>2693</v>
      </c>
      <c r="B10425" t="s">
        <v>4</v>
      </c>
      <c r="C10425" s="1">
        <v>44741</v>
      </c>
      <c r="D10425" s="1">
        <v>44815</v>
      </c>
      <c r="E10425">
        <f>VLOOKUP(data[[#This Row],[id_campaign]],campaign[],4,FALSE)</f>
        <v>10</v>
      </c>
      <c r="F10425" t="str">
        <f>VLOOKUP(data[[#This Row],[id_campaign]],campaign[],2,FALSE)</f>
        <v>ChildrenInHH</v>
      </c>
      <c r="G10425" t="str">
        <f>VLOOKUP(data[[#This Row],[id_customer]],customer[],2,FALSE)</f>
        <v>Lauree Collisson</v>
      </c>
      <c r="H10425" t="str">
        <f>data[[#This Row],[id_customer]]&amp;data[[#This Row],[id_campaign]]</f>
        <v>C0663cam01</v>
      </c>
      <c r="I10425">
        <f>DATEDIF(data[[#This Row],[join_date]],data[[#This Row],[buy_date]],"M")</f>
        <v>2</v>
      </c>
    </row>
    <row r="10426" spans="1:9" x14ac:dyDescent="0.25">
      <c r="A10426" t="s">
        <v>2693</v>
      </c>
      <c r="B10426" t="s">
        <v>4</v>
      </c>
      <c r="C10426" s="1">
        <v>44741</v>
      </c>
      <c r="D10426" s="1">
        <v>44838</v>
      </c>
      <c r="E10426">
        <f>VLOOKUP(data[[#This Row],[id_campaign]],campaign[],4,FALSE)</f>
        <v>10</v>
      </c>
      <c r="F10426" t="str">
        <f>VLOOKUP(data[[#This Row],[id_campaign]],campaign[],2,FALSE)</f>
        <v>ChildrenInHH</v>
      </c>
      <c r="G10426" t="str">
        <f>VLOOKUP(data[[#This Row],[id_customer]],customer[],2,FALSE)</f>
        <v>Lauree Collisson</v>
      </c>
      <c r="H10426" t="str">
        <f>data[[#This Row],[id_customer]]&amp;data[[#This Row],[id_campaign]]</f>
        <v>C0663cam01</v>
      </c>
      <c r="I10426">
        <f>DATEDIF(data[[#This Row],[join_date]],data[[#This Row],[buy_date]],"M")</f>
        <v>3</v>
      </c>
    </row>
    <row r="10427" spans="1:9" x14ac:dyDescent="0.25">
      <c r="A10427" t="s">
        <v>2693</v>
      </c>
      <c r="B10427" t="s">
        <v>4</v>
      </c>
      <c r="C10427" s="1">
        <v>44741</v>
      </c>
      <c r="D10427" s="1">
        <v>44871</v>
      </c>
      <c r="E10427">
        <f>VLOOKUP(data[[#This Row],[id_campaign]],campaign[],4,FALSE)</f>
        <v>10</v>
      </c>
      <c r="F10427" t="str">
        <f>VLOOKUP(data[[#This Row],[id_campaign]],campaign[],2,FALSE)</f>
        <v>ChildrenInHH</v>
      </c>
      <c r="G10427" t="str">
        <f>VLOOKUP(data[[#This Row],[id_customer]],customer[],2,FALSE)</f>
        <v>Lauree Collisson</v>
      </c>
      <c r="H10427" t="str">
        <f>data[[#This Row],[id_customer]]&amp;data[[#This Row],[id_campaign]]</f>
        <v>C0663cam01</v>
      </c>
      <c r="I10427">
        <f>DATEDIF(data[[#This Row],[join_date]],data[[#This Row],[buy_date]],"M")</f>
        <v>4</v>
      </c>
    </row>
    <row r="10428" spans="1:9" x14ac:dyDescent="0.25">
      <c r="A10428" t="s">
        <v>2693</v>
      </c>
      <c r="B10428" t="s">
        <v>4</v>
      </c>
      <c r="C10428" s="1">
        <v>44741</v>
      </c>
      <c r="D10428" s="1">
        <v>44903</v>
      </c>
      <c r="E10428">
        <f>VLOOKUP(data[[#This Row],[id_campaign]],campaign[],4,FALSE)</f>
        <v>10</v>
      </c>
      <c r="F10428" t="str">
        <f>VLOOKUP(data[[#This Row],[id_campaign]],campaign[],2,FALSE)</f>
        <v>ChildrenInHH</v>
      </c>
      <c r="G10428" t="str">
        <f>VLOOKUP(data[[#This Row],[id_customer]],customer[],2,FALSE)</f>
        <v>Lauree Collisson</v>
      </c>
      <c r="H10428" t="str">
        <f>data[[#This Row],[id_customer]]&amp;data[[#This Row],[id_campaign]]</f>
        <v>C0663cam01</v>
      </c>
      <c r="I10428">
        <f>DATEDIF(data[[#This Row],[join_date]],data[[#This Row],[buy_date]],"M")</f>
        <v>5</v>
      </c>
    </row>
    <row r="10429" spans="1:9" x14ac:dyDescent="0.25">
      <c r="A10429" t="s">
        <v>2693</v>
      </c>
      <c r="B10429" t="s">
        <v>4</v>
      </c>
      <c r="C10429" s="1">
        <v>44741</v>
      </c>
      <c r="D10429" s="1">
        <v>44938</v>
      </c>
      <c r="E10429">
        <f>VLOOKUP(data[[#This Row],[id_campaign]],campaign[],4,FALSE)</f>
        <v>10</v>
      </c>
      <c r="F10429" t="str">
        <f>VLOOKUP(data[[#This Row],[id_campaign]],campaign[],2,FALSE)</f>
        <v>ChildrenInHH</v>
      </c>
      <c r="G10429" t="str">
        <f>VLOOKUP(data[[#This Row],[id_customer]],customer[],2,FALSE)</f>
        <v>Lauree Collisson</v>
      </c>
      <c r="H10429" t="str">
        <f>data[[#This Row],[id_customer]]&amp;data[[#This Row],[id_campaign]]</f>
        <v>C0663cam01</v>
      </c>
      <c r="I10429">
        <f>DATEDIF(data[[#This Row],[join_date]],data[[#This Row],[buy_date]],"M")</f>
        <v>6</v>
      </c>
    </row>
    <row r="10430" spans="1:9" x14ac:dyDescent="0.25">
      <c r="A10430" t="s">
        <v>2693</v>
      </c>
      <c r="B10430" t="s">
        <v>4</v>
      </c>
      <c r="C10430" s="1">
        <v>44741</v>
      </c>
      <c r="D10430" s="1">
        <v>44968</v>
      </c>
      <c r="E10430">
        <f>VLOOKUP(data[[#This Row],[id_campaign]],campaign[],4,FALSE)</f>
        <v>10</v>
      </c>
      <c r="F10430" t="str">
        <f>VLOOKUP(data[[#This Row],[id_campaign]],campaign[],2,FALSE)</f>
        <v>ChildrenInHH</v>
      </c>
      <c r="G10430" t="str">
        <f>VLOOKUP(data[[#This Row],[id_customer]],customer[],2,FALSE)</f>
        <v>Lauree Collisson</v>
      </c>
      <c r="H10430" t="str">
        <f>data[[#This Row],[id_customer]]&amp;data[[#This Row],[id_campaign]]</f>
        <v>C0663cam01</v>
      </c>
      <c r="I10430">
        <f>DATEDIF(data[[#This Row],[join_date]],data[[#This Row],[buy_date]],"M")</f>
        <v>7</v>
      </c>
    </row>
    <row r="10431" spans="1:9" x14ac:dyDescent="0.25">
      <c r="A10431" t="s">
        <v>2693</v>
      </c>
      <c r="B10431" t="s">
        <v>4</v>
      </c>
      <c r="C10431" s="1">
        <v>44741</v>
      </c>
      <c r="D10431" s="1">
        <v>44992</v>
      </c>
      <c r="E10431">
        <f>VLOOKUP(data[[#This Row],[id_campaign]],campaign[],4,FALSE)</f>
        <v>10</v>
      </c>
      <c r="F10431" t="str">
        <f>VLOOKUP(data[[#This Row],[id_campaign]],campaign[],2,FALSE)</f>
        <v>ChildrenInHH</v>
      </c>
      <c r="G10431" t="str">
        <f>VLOOKUP(data[[#This Row],[id_customer]],customer[],2,FALSE)</f>
        <v>Lauree Collisson</v>
      </c>
      <c r="H10431" t="str">
        <f>data[[#This Row],[id_customer]]&amp;data[[#This Row],[id_campaign]]</f>
        <v>C0663cam01</v>
      </c>
      <c r="I10431">
        <f>DATEDIF(data[[#This Row],[join_date]],data[[#This Row],[buy_date]],"M")</f>
        <v>8</v>
      </c>
    </row>
    <row r="10432" spans="1:9" x14ac:dyDescent="0.25">
      <c r="A10432" t="s">
        <v>2693</v>
      </c>
      <c r="B10432" t="s">
        <v>4</v>
      </c>
      <c r="C10432" s="1">
        <v>44741</v>
      </c>
      <c r="D10432" s="1">
        <v>45017</v>
      </c>
      <c r="E10432">
        <f>VLOOKUP(data[[#This Row],[id_campaign]],campaign[],4,FALSE)</f>
        <v>10</v>
      </c>
      <c r="F10432" t="str">
        <f>VLOOKUP(data[[#This Row],[id_campaign]],campaign[],2,FALSE)</f>
        <v>ChildrenInHH</v>
      </c>
      <c r="G10432" t="str">
        <f>VLOOKUP(data[[#This Row],[id_customer]],customer[],2,FALSE)</f>
        <v>Lauree Collisson</v>
      </c>
      <c r="H10432" t="str">
        <f>data[[#This Row],[id_customer]]&amp;data[[#This Row],[id_campaign]]</f>
        <v>C0663cam01</v>
      </c>
      <c r="I10432">
        <f>DATEDIF(data[[#This Row],[join_date]],data[[#This Row],[buy_date]],"M")</f>
        <v>9</v>
      </c>
    </row>
    <row r="10433" spans="1:9" x14ac:dyDescent="0.25">
      <c r="A10433" t="s">
        <v>2693</v>
      </c>
      <c r="B10433" t="s">
        <v>4</v>
      </c>
      <c r="C10433" s="1">
        <v>44741</v>
      </c>
      <c r="D10433" s="1">
        <v>45054</v>
      </c>
      <c r="E10433">
        <f>VLOOKUP(data[[#This Row],[id_campaign]],campaign[],4,FALSE)</f>
        <v>10</v>
      </c>
      <c r="F10433" t="str">
        <f>VLOOKUP(data[[#This Row],[id_campaign]],campaign[],2,FALSE)</f>
        <v>ChildrenInHH</v>
      </c>
      <c r="G10433" t="str">
        <f>VLOOKUP(data[[#This Row],[id_customer]],customer[],2,FALSE)</f>
        <v>Lauree Collisson</v>
      </c>
      <c r="H10433" t="str">
        <f>data[[#This Row],[id_customer]]&amp;data[[#This Row],[id_campaign]]</f>
        <v>C0663cam01</v>
      </c>
      <c r="I10433">
        <f>DATEDIF(data[[#This Row],[join_date]],data[[#This Row],[buy_date]],"M")</f>
        <v>10</v>
      </c>
    </row>
    <row r="10434" spans="1:9" x14ac:dyDescent="0.25">
      <c r="A10434" t="s">
        <v>2693</v>
      </c>
      <c r="B10434" t="s">
        <v>20</v>
      </c>
      <c r="C10434" s="1">
        <v>44857</v>
      </c>
      <c r="D10434" s="1">
        <v>44857</v>
      </c>
      <c r="E10434">
        <f>VLOOKUP(data[[#This Row],[id_campaign]],campaign[],4,FALSE)</f>
        <v>75</v>
      </c>
      <c r="F10434" t="str">
        <f>VLOOKUP(data[[#This Row],[id_campaign]],campaign[],2,FALSE)</f>
        <v>OptOutMailings</v>
      </c>
      <c r="G10434" t="str">
        <f>VLOOKUP(data[[#This Row],[id_customer]],customer[],2,FALSE)</f>
        <v>Lauree Collisson</v>
      </c>
      <c r="H10434" t="str">
        <f>data[[#This Row],[id_customer]]&amp;data[[#This Row],[id_campaign]]</f>
        <v>C0663cam09</v>
      </c>
      <c r="I10434">
        <f>DATEDIF(data[[#This Row],[join_date]],data[[#This Row],[buy_date]],"M")</f>
        <v>0</v>
      </c>
    </row>
    <row r="10435" spans="1:9" x14ac:dyDescent="0.25">
      <c r="A10435" t="s">
        <v>2693</v>
      </c>
      <c r="B10435" t="s">
        <v>20</v>
      </c>
      <c r="C10435" s="1">
        <v>44857</v>
      </c>
      <c r="D10435" s="1">
        <v>44889</v>
      </c>
      <c r="E10435">
        <f>VLOOKUP(data[[#This Row],[id_campaign]],campaign[],4,FALSE)</f>
        <v>75</v>
      </c>
      <c r="F10435" t="str">
        <f>VLOOKUP(data[[#This Row],[id_campaign]],campaign[],2,FALSE)</f>
        <v>OptOutMailings</v>
      </c>
      <c r="G10435" t="str">
        <f>VLOOKUP(data[[#This Row],[id_customer]],customer[],2,FALSE)</f>
        <v>Lauree Collisson</v>
      </c>
      <c r="H10435" t="str">
        <f>data[[#This Row],[id_customer]]&amp;data[[#This Row],[id_campaign]]</f>
        <v>C0663cam09</v>
      </c>
      <c r="I10435">
        <f>DATEDIF(data[[#This Row],[join_date]],data[[#This Row],[buy_date]],"M")</f>
        <v>1</v>
      </c>
    </row>
    <row r="10436" spans="1:9" x14ac:dyDescent="0.25">
      <c r="A10436" t="s">
        <v>2693</v>
      </c>
      <c r="B10436" t="s">
        <v>20</v>
      </c>
      <c r="C10436" s="1">
        <v>44857</v>
      </c>
      <c r="D10436" s="1">
        <v>44918</v>
      </c>
      <c r="E10436">
        <f>VLOOKUP(data[[#This Row],[id_campaign]],campaign[],4,FALSE)</f>
        <v>75</v>
      </c>
      <c r="F10436" t="str">
        <f>VLOOKUP(data[[#This Row],[id_campaign]],campaign[],2,FALSE)</f>
        <v>OptOutMailings</v>
      </c>
      <c r="G10436" t="str">
        <f>VLOOKUP(data[[#This Row],[id_customer]],customer[],2,FALSE)</f>
        <v>Lauree Collisson</v>
      </c>
      <c r="H10436" t="str">
        <f>data[[#This Row],[id_customer]]&amp;data[[#This Row],[id_campaign]]</f>
        <v>C0663cam09</v>
      </c>
      <c r="I10436">
        <f>DATEDIF(data[[#This Row],[join_date]],data[[#This Row],[buy_date]],"M")</f>
        <v>2</v>
      </c>
    </row>
    <row r="10437" spans="1:9" x14ac:dyDescent="0.25">
      <c r="A10437" t="s">
        <v>2693</v>
      </c>
      <c r="B10437" t="s">
        <v>20</v>
      </c>
      <c r="C10437" s="1">
        <v>44857</v>
      </c>
      <c r="D10437" s="1">
        <v>44955</v>
      </c>
      <c r="E10437">
        <f>VLOOKUP(data[[#This Row],[id_campaign]],campaign[],4,FALSE)</f>
        <v>75</v>
      </c>
      <c r="F10437" t="str">
        <f>VLOOKUP(data[[#This Row],[id_campaign]],campaign[],2,FALSE)</f>
        <v>OptOutMailings</v>
      </c>
      <c r="G10437" t="str">
        <f>VLOOKUP(data[[#This Row],[id_customer]],customer[],2,FALSE)</f>
        <v>Lauree Collisson</v>
      </c>
      <c r="H10437" t="str">
        <f>data[[#This Row],[id_customer]]&amp;data[[#This Row],[id_campaign]]</f>
        <v>C0663cam09</v>
      </c>
      <c r="I10437">
        <f>DATEDIF(data[[#This Row],[join_date]],data[[#This Row],[buy_date]],"M")</f>
        <v>3</v>
      </c>
    </row>
    <row r="10438" spans="1:9" x14ac:dyDescent="0.25">
      <c r="A10438" t="s">
        <v>2693</v>
      </c>
      <c r="B10438" t="s">
        <v>20</v>
      </c>
      <c r="C10438" s="1">
        <v>44857</v>
      </c>
      <c r="D10438" s="1">
        <v>44982</v>
      </c>
      <c r="E10438">
        <f>VLOOKUP(data[[#This Row],[id_campaign]],campaign[],4,FALSE)</f>
        <v>75</v>
      </c>
      <c r="F10438" t="str">
        <f>VLOOKUP(data[[#This Row],[id_campaign]],campaign[],2,FALSE)</f>
        <v>OptOutMailings</v>
      </c>
      <c r="G10438" t="str">
        <f>VLOOKUP(data[[#This Row],[id_customer]],customer[],2,FALSE)</f>
        <v>Lauree Collisson</v>
      </c>
      <c r="H10438" t="str">
        <f>data[[#This Row],[id_customer]]&amp;data[[#This Row],[id_campaign]]</f>
        <v>C0663cam09</v>
      </c>
      <c r="I10438">
        <f>DATEDIF(data[[#This Row],[join_date]],data[[#This Row],[buy_date]],"M")</f>
        <v>4</v>
      </c>
    </row>
    <row r="10439" spans="1:9" x14ac:dyDescent="0.25">
      <c r="A10439" t="s">
        <v>2693</v>
      </c>
      <c r="B10439" t="s">
        <v>20</v>
      </c>
      <c r="C10439" s="1">
        <v>44857</v>
      </c>
      <c r="D10439" s="1">
        <v>44993</v>
      </c>
      <c r="E10439">
        <f>VLOOKUP(data[[#This Row],[id_campaign]],campaign[],4,FALSE)</f>
        <v>75</v>
      </c>
      <c r="F10439" t="str">
        <f>VLOOKUP(data[[#This Row],[id_campaign]],campaign[],2,FALSE)</f>
        <v>OptOutMailings</v>
      </c>
      <c r="G10439" t="str">
        <f>VLOOKUP(data[[#This Row],[id_customer]],customer[],2,FALSE)</f>
        <v>Lauree Collisson</v>
      </c>
      <c r="H10439" t="str">
        <f>data[[#This Row],[id_customer]]&amp;data[[#This Row],[id_campaign]]</f>
        <v>C0663cam09</v>
      </c>
      <c r="I10439">
        <f>DATEDIF(data[[#This Row],[join_date]],data[[#This Row],[buy_date]],"M")</f>
        <v>4</v>
      </c>
    </row>
    <row r="10440" spans="1:9" x14ac:dyDescent="0.25">
      <c r="A10440" t="s">
        <v>2693</v>
      </c>
      <c r="B10440" t="s">
        <v>20</v>
      </c>
      <c r="C10440" s="1">
        <v>44857</v>
      </c>
      <c r="D10440" s="1">
        <v>45021</v>
      </c>
      <c r="E10440">
        <f>VLOOKUP(data[[#This Row],[id_campaign]],campaign[],4,FALSE)</f>
        <v>75</v>
      </c>
      <c r="F10440" t="str">
        <f>VLOOKUP(data[[#This Row],[id_campaign]],campaign[],2,FALSE)</f>
        <v>OptOutMailings</v>
      </c>
      <c r="G10440" t="str">
        <f>VLOOKUP(data[[#This Row],[id_customer]],customer[],2,FALSE)</f>
        <v>Lauree Collisson</v>
      </c>
      <c r="H10440" t="str">
        <f>data[[#This Row],[id_customer]]&amp;data[[#This Row],[id_campaign]]</f>
        <v>C0663cam09</v>
      </c>
      <c r="I10440">
        <f>DATEDIF(data[[#This Row],[join_date]],data[[#This Row],[buy_date]],"M")</f>
        <v>5</v>
      </c>
    </row>
    <row r="10441" spans="1:9" x14ac:dyDescent="0.25">
      <c r="A10441" t="s">
        <v>2693</v>
      </c>
      <c r="B10441" t="s">
        <v>20</v>
      </c>
      <c r="C10441" s="1">
        <v>44857</v>
      </c>
      <c r="D10441" s="1">
        <v>45049</v>
      </c>
      <c r="E10441">
        <f>VLOOKUP(data[[#This Row],[id_campaign]],campaign[],4,FALSE)</f>
        <v>75</v>
      </c>
      <c r="F10441" t="str">
        <f>VLOOKUP(data[[#This Row],[id_campaign]],campaign[],2,FALSE)</f>
        <v>OptOutMailings</v>
      </c>
      <c r="G10441" t="str">
        <f>VLOOKUP(data[[#This Row],[id_customer]],customer[],2,FALSE)</f>
        <v>Lauree Collisson</v>
      </c>
      <c r="H10441" t="str">
        <f>data[[#This Row],[id_customer]]&amp;data[[#This Row],[id_campaign]]</f>
        <v>C0663cam09</v>
      </c>
      <c r="I10441">
        <f>DATEDIF(data[[#This Row],[join_date]],data[[#This Row],[buy_date]],"M")</f>
        <v>6</v>
      </c>
    </row>
    <row r="10442" spans="1:9" x14ac:dyDescent="0.25">
      <c r="A10442" t="s">
        <v>2693</v>
      </c>
      <c r="B10442" t="s">
        <v>20</v>
      </c>
      <c r="C10442" s="1">
        <v>44857</v>
      </c>
      <c r="D10442" s="1">
        <v>45081</v>
      </c>
      <c r="E10442">
        <f>VLOOKUP(data[[#This Row],[id_campaign]],campaign[],4,FALSE)</f>
        <v>75</v>
      </c>
      <c r="F10442" t="str">
        <f>VLOOKUP(data[[#This Row],[id_campaign]],campaign[],2,FALSE)</f>
        <v>OptOutMailings</v>
      </c>
      <c r="G10442" t="str">
        <f>VLOOKUP(data[[#This Row],[id_customer]],customer[],2,FALSE)</f>
        <v>Lauree Collisson</v>
      </c>
      <c r="H10442" t="str">
        <f>data[[#This Row],[id_customer]]&amp;data[[#This Row],[id_campaign]]</f>
        <v>C0663cam09</v>
      </c>
      <c r="I10442">
        <f>DATEDIF(data[[#This Row],[join_date]],data[[#This Row],[buy_date]],"M")</f>
        <v>7</v>
      </c>
    </row>
    <row r="10443" spans="1:9" x14ac:dyDescent="0.25">
      <c r="A10443" t="s">
        <v>2697</v>
      </c>
      <c r="B10443" t="s">
        <v>34</v>
      </c>
      <c r="C10443" s="1">
        <v>44649</v>
      </c>
      <c r="D10443" s="1">
        <v>44649</v>
      </c>
      <c r="E10443">
        <f>VLOOKUP(data[[#This Row],[id_campaign]],campaign[],4,FALSE)</f>
        <v>16</v>
      </c>
      <c r="F10443" t="str">
        <f>VLOOKUP(data[[#This Row],[id_campaign]],campaign[],2,FALSE)</f>
        <v>MadeCallToRetentionTeam</v>
      </c>
      <c r="G10443" t="str">
        <f>VLOOKUP(data[[#This Row],[id_customer]],customer[],2,FALSE)</f>
        <v>Ezri Wayt</v>
      </c>
      <c r="H10443" t="str">
        <f>data[[#This Row],[id_customer]]&amp;data[[#This Row],[id_campaign]]</f>
        <v>C0664cam16</v>
      </c>
      <c r="I10443">
        <f>DATEDIF(data[[#This Row],[join_date]],data[[#This Row],[buy_date]],"M")</f>
        <v>0</v>
      </c>
    </row>
    <row r="10444" spans="1:9" x14ac:dyDescent="0.25">
      <c r="A10444" t="s">
        <v>2697</v>
      </c>
      <c r="B10444" t="s">
        <v>34</v>
      </c>
      <c r="C10444" s="1">
        <v>44649</v>
      </c>
      <c r="D10444" s="1">
        <v>44681</v>
      </c>
      <c r="E10444">
        <f>VLOOKUP(data[[#This Row],[id_campaign]],campaign[],4,FALSE)</f>
        <v>16</v>
      </c>
      <c r="F10444" t="str">
        <f>VLOOKUP(data[[#This Row],[id_campaign]],campaign[],2,FALSE)</f>
        <v>MadeCallToRetentionTeam</v>
      </c>
      <c r="G10444" t="str">
        <f>VLOOKUP(data[[#This Row],[id_customer]],customer[],2,FALSE)</f>
        <v>Ezri Wayt</v>
      </c>
      <c r="H10444" t="str">
        <f>data[[#This Row],[id_customer]]&amp;data[[#This Row],[id_campaign]]</f>
        <v>C0664cam16</v>
      </c>
      <c r="I10444">
        <f>DATEDIF(data[[#This Row],[join_date]],data[[#This Row],[buy_date]],"M")</f>
        <v>1</v>
      </c>
    </row>
    <row r="10445" spans="1:9" x14ac:dyDescent="0.25">
      <c r="A10445" t="s">
        <v>2697</v>
      </c>
      <c r="B10445" t="s">
        <v>34</v>
      </c>
      <c r="C10445" s="1">
        <v>44649</v>
      </c>
      <c r="D10445" s="1">
        <v>44682</v>
      </c>
      <c r="E10445">
        <f>VLOOKUP(data[[#This Row],[id_campaign]],campaign[],4,FALSE)</f>
        <v>16</v>
      </c>
      <c r="F10445" t="str">
        <f>VLOOKUP(data[[#This Row],[id_campaign]],campaign[],2,FALSE)</f>
        <v>MadeCallToRetentionTeam</v>
      </c>
      <c r="G10445" t="str">
        <f>VLOOKUP(data[[#This Row],[id_customer]],customer[],2,FALSE)</f>
        <v>Ezri Wayt</v>
      </c>
      <c r="H10445" t="str">
        <f>data[[#This Row],[id_customer]]&amp;data[[#This Row],[id_campaign]]</f>
        <v>C0664cam16</v>
      </c>
      <c r="I10445">
        <f>DATEDIF(data[[#This Row],[join_date]],data[[#This Row],[buy_date]],"M")</f>
        <v>1</v>
      </c>
    </row>
    <row r="10446" spans="1:9" x14ac:dyDescent="0.25">
      <c r="A10446" t="s">
        <v>2697</v>
      </c>
      <c r="B10446" t="s">
        <v>34</v>
      </c>
      <c r="C10446" s="1">
        <v>44649</v>
      </c>
      <c r="D10446" s="1">
        <v>44714</v>
      </c>
      <c r="E10446">
        <f>VLOOKUP(data[[#This Row],[id_campaign]],campaign[],4,FALSE)</f>
        <v>16</v>
      </c>
      <c r="F10446" t="str">
        <f>VLOOKUP(data[[#This Row],[id_campaign]],campaign[],2,FALSE)</f>
        <v>MadeCallToRetentionTeam</v>
      </c>
      <c r="G10446" t="str">
        <f>VLOOKUP(data[[#This Row],[id_customer]],customer[],2,FALSE)</f>
        <v>Ezri Wayt</v>
      </c>
      <c r="H10446" t="str">
        <f>data[[#This Row],[id_customer]]&amp;data[[#This Row],[id_campaign]]</f>
        <v>C0664cam16</v>
      </c>
      <c r="I10446">
        <f>DATEDIF(data[[#This Row],[join_date]],data[[#This Row],[buy_date]],"M")</f>
        <v>2</v>
      </c>
    </row>
    <row r="10447" spans="1:9" x14ac:dyDescent="0.25">
      <c r="A10447" t="s">
        <v>2697</v>
      </c>
      <c r="B10447" t="s">
        <v>34</v>
      </c>
      <c r="C10447" s="1">
        <v>44649</v>
      </c>
      <c r="D10447" s="1">
        <v>44773</v>
      </c>
      <c r="E10447">
        <f>VLOOKUP(data[[#This Row],[id_campaign]],campaign[],4,FALSE)</f>
        <v>16</v>
      </c>
      <c r="F10447" t="str">
        <f>VLOOKUP(data[[#This Row],[id_campaign]],campaign[],2,FALSE)</f>
        <v>MadeCallToRetentionTeam</v>
      </c>
      <c r="G10447" t="str">
        <f>VLOOKUP(data[[#This Row],[id_customer]],customer[],2,FALSE)</f>
        <v>Ezri Wayt</v>
      </c>
      <c r="H10447" t="str">
        <f>data[[#This Row],[id_customer]]&amp;data[[#This Row],[id_campaign]]</f>
        <v>C0664cam16</v>
      </c>
      <c r="I10447">
        <f>DATEDIF(data[[#This Row],[join_date]],data[[#This Row],[buy_date]],"M")</f>
        <v>4</v>
      </c>
    </row>
    <row r="10448" spans="1:9" x14ac:dyDescent="0.25">
      <c r="A10448" t="s">
        <v>2697</v>
      </c>
      <c r="B10448" t="s">
        <v>34</v>
      </c>
      <c r="C10448" s="1">
        <v>44649</v>
      </c>
      <c r="D10448" s="1">
        <v>44803</v>
      </c>
      <c r="E10448">
        <f>VLOOKUP(data[[#This Row],[id_campaign]],campaign[],4,FALSE)</f>
        <v>16</v>
      </c>
      <c r="F10448" t="str">
        <f>VLOOKUP(data[[#This Row],[id_campaign]],campaign[],2,FALSE)</f>
        <v>MadeCallToRetentionTeam</v>
      </c>
      <c r="G10448" t="str">
        <f>VLOOKUP(data[[#This Row],[id_customer]],customer[],2,FALSE)</f>
        <v>Ezri Wayt</v>
      </c>
      <c r="H10448" t="str">
        <f>data[[#This Row],[id_customer]]&amp;data[[#This Row],[id_campaign]]</f>
        <v>C0664cam16</v>
      </c>
      <c r="I10448">
        <f>DATEDIF(data[[#This Row],[join_date]],data[[#This Row],[buy_date]],"M")</f>
        <v>5</v>
      </c>
    </row>
    <row r="10449" spans="1:9" x14ac:dyDescent="0.25">
      <c r="A10449" t="s">
        <v>2697</v>
      </c>
      <c r="B10449" t="s">
        <v>34</v>
      </c>
      <c r="C10449" s="1">
        <v>44649</v>
      </c>
      <c r="D10449" s="1">
        <v>44809</v>
      </c>
      <c r="E10449">
        <f>VLOOKUP(data[[#This Row],[id_campaign]],campaign[],4,FALSE)</f>
        <v>16</v>
      </c>
      <c r="F10449" t="str">
        <f>VLOOKUP(data[[#This Row],[id_campaign]],campaign[],2,FALSE)</f>
        <v>MadeCallToRetentionTeam</v>
      </c>
      <c r="G10449" t="str">
        <f>VLOOKUP(data[[#This Row],[id_customer]],customer[],2,FALSE)</f>
        <v>Ezri Wayt</v>
      </c>
      <c r="H10449" t="str">
        <f>data[[#This Row],[id_customer]]&amp;data[[#This Row],[id_campaign]]</f>
        <v>C0664cam16</v>
      </c>
      <c r="I10449">
        <f>DATEDIF(data[[#This Row],[join_date]],data[[#This Row],[buy_date]],"M")</f>
        <v>5</v>
      </c>
    </row>
    <row r="10450" spans="1:9" x14ac:dyDescent="0.25">
      <c r="A10450" t="s">
        <v>2697</v>
      </c>
      <c r="B10450" t="s">
        <v>34</v>
      </c>
      <c r="C10450" s="1">
        <v>44649</v>
      </c>
      <c r="D10450" s="1">
        <v>44837</v>
      </c>
      <c r="E10450">
        <f>VLOOKUP(data[[#This Row],[id_campaign]],campaign[],4,FALSE)</f>
        <v>16</v>
      </c>
      <c r="F10450" t="str">
        <f>VLOOKUP(data[[#This Row],[id_campaign]],campaign[],2,FALSE)</f>
        <v>MadeCallToRetentionTeam</v>
      </c>
      <c r="G10450" t="str">
        <f>VLOOKUP(data[[#This Row],[id_customer]],customer[],2,FALSE)</f>
        <v>Ezri Wayt</v>
      </c>
      <c r="H10450" t="str">
        <f>data[[#This Row],[id_customer]]&amp;data[[#This Row],[id_campaign]]</f>
        <v>C0664cam16</v>
      </c>
      <c r="I10450">
        <f>DATEDIF(data[[#This Row],[join_date]],data[[#This Row],[buy_date]],"M")</f>
        <v>6</v>
      </c>
    </row>
    <row r="10451" spans="1:9" x14ac:dyDescent="0.25">
      <c r="A10451" t="s">
        <v>2697</v>
      </c>
      <c r="B10451" t="s">
        <v>34</v>
      </c>
      <c r="C10451" s="1">
        <v>44649</v>
      </c>
      <c r="D10451" s="1">
        <v>44871</v>
      </c>
      <c r="E10451">
        <f>VLOOKUP(data[[#This Row],[id_campaign]],campaign[],4,FALSE)</f>
        <v>16</v>
      </c>
      <c r="F10451" t="str">
        <f>VLOOKUP(data[[#This Row],[id_campaign]],campaign[],2,FALSE)</f>
        <v>MadeCallToRetentionTeam</v>
      </c>
      <c r="G10451" t="str">
        <f>VLOOKUP(data[[#This Row],[id_customer]],customer[],2,FALSE)</f>
        <v>Ezri Wayt</v>
      </c>
      <c r="H10451" t="str">
        <f>data[[#This Row],[id_customer]]&amp;data[[#This Row],[id_campaign]]</f>
        <v>C0664cam16</v>
      </c>
      <c r="I10451">
        <f>DATEDIF(data[[#This Row],[join_date]],data[[#This Row],[buy_date]],"M")</f>
        <v>7</v>
      </c>
    </row>
    <row r="10452" spans="1:9" x14ac:dyDescent="0.25">
      <c r="A10452" t="s">
        <v>2697</v>
      </c>
      <c r="B10452" t="s">
        <v>34</v>
      </c>
      <c r="C10452" s="1">
        <v>44649</v>
      </c>
      <c r="D10452" s="1">
        <v>44995</v>
      </c>
      <c r="E10452">
        <f>VLOOKUP(data[[#This Row],[id_campaign]],campaign[],4,FALSE)</f>
        <v>16</v>
      </c>
      <c r="F10452" t="str">
        <f>VLOOKUP(data[[#This Row],[id_campaign]],campaign[],2,FALSE)</f>
        <v>MadeCallToRetentionTeam</v>
      </c>
      <c r="G10452" t="str">
        <f>VLOOKUP(data[[#This Row],[id_customer]],customer[],2,FALSE)</f>
        <v>Ezri Wayt</v>
      </c>
      <c r="H10452" t="str">
        <f>data[[#This Row],[id_customer]]&amp;data[[#This Row],[id_campaign]]</f>
        <v>C0664cam16</v>
      </c>
      <c r="I10452">
        <f>DATEDIF(data[[#This Row],[join_date]],data[[#This Row],[buy_date]],"M")</f>
        <v>11</v>
      </c>
    </row>
    <row r="10453" spans="1:9" x14ac:dyDescent="0.25">
      <c r="A10453" t="s">
        <v>2697</v>
      </c>
      <c r="B10453" t="s">
        <v>34</v>
      </c>
      <c r="C10453" s="1">
        <v>44649</v>
      </c>
      <c r="D10453" s="1">
        <v>45027</v>
      </c>
      <c r="E10453">
        <f>VLOOKUP(data[[#This Row],[id_campaign]],campaign[],4,FALSE)</f>
        <v>16</v>
      </c>
      <c r="F10453" t="str">
        <f>VLOOKUP(data[[#This Row],[id_campaign]],campaign[],2,FALSE)</f>
        <v>MadeCallToRetentionTeam</v>
      </c>
      <c r="G10453" t="str">
        <f>VLOOKUP(data[[#This Row],[id_customer]],customer[],2,FALSE)</f>
        <v>Ezri Wayt</v>
      </c>
      <c r="H10453" t="str">
        <f>data[[#This Row],[id_customer]]&amp;data[[#This Row],[id_campaign]]</f>
        <v>C0664cam16</v>
      </c>
      <c r="I10453">
        <f>DATEDIF(data[[#This Row],[join_date]],data[[#This Row],[buy_date]],"M")</f>
        <v>12</v>
      </c>
    </row>
    <row r="10454" spans="1:9" x14ac:dyDescent="0.25">
      <c r="A10454" t="s">
        <v>2697</v>
      </c>
      <c r="B10454" t="s">
        <v>34</v>
      </c>
      <c r="C10454" s="1">
        <v>44649</v>
      </c>
      <c r="D10454" s="1">
        <v>45080</v>
      </c>
      <c r="E10454">
        <f>VLOOKUP(data[[#This Row],[id_campaign]],campaign[],4,FALSE)</f>
        <v>16</v>
      </c>
      <c r="F10454" t="str">
        <f>VLOOKUP(data[[#This Row],[id_campaign]],campaign[],2,FALSE)</f>
        <v>MadeCallToRetentionTeam</v>
      </c>
      <c r="G10454" t="str">
        <f>VLOOKUP(data[[#This Row],[id_customer]],customer[],2,FALSE)</f>
        <v>Ezri Wayt</v>
      </c>
      <c r="H10454" t="str">
        <f>data[[#This Row],[id_customer]]&amp;data[[#This Row],[id_campaign]]</f>
        <v>C0664cam16</v>
      </c>
      <c r="I10454">
        <f>DATEDIF(data[[#This Row],[join_date]],data[[#This Row],[buy_date]],"M")</f>
        <v>14</v>
      </c>
    </row>
    <row r="10455" spans="1:9" x14ac:dyDescent="0.25">
      <c r="A10455" t="s">
        <v>2697</v>
      </c>
      <c r="B10455" t="s">
        <v>10</v>
      </c>
      <c r="C10455" s="1">
        <v>44967</v>
      </c>
      <c r="D10455" s="1">
        <v>44967</v>
      </c>
      <c r="E10455">
        <f>VLOOKUP(data[[#This Row],[id_campaign]],campaign[],4,FALSE)</f>
        <v>26</v>
      </c>
      <c r="F10455" t="str">
        <f>VLOOKUP(data[[#This Row],[id_campaign]],campaign[],2,FALSE)</f>
        <v>TruckOwner</v>
      </c>
      <c r="G10455" t="str">
        <f>VLOOKUP(data[[#This Row],[id_customer]],customer[],2,FALSE)</f>
        <v>Ezri Wayt</v>
      </c>
      <c r="H10455" t="str">
        <f>data[[#This Row],[id_customer]]&amp;data[[#This Row],[id_campaign]]</f>
        <v>C0664cam04</v>
      </c>
      <c r="I10455">
        <f>DATEDIF(data[[#This Row],[join_date]],data[[#This Row],[buy_date]],"M")</f>
        <v>0</v>
      </c>
    </row>
    <row r="10456" spans="1:9" x14ac:dyDescent="0.25">
      <c r="A10456" t="s">
        <v>2697</v>
      </c>
      <c r="B10456" t="s">
        <v>10</v>
      </c>
      <c r="C10456" s="1">
        <v>44967</v>
      </c>
      <c r="D10456" s="1">
        <v>45004</v>
      </c>
      <c r="E10456">
        <f>VLOOKUP(data[[#This Row],[id_campaign]],campaign[],4,FALSE)</f>
        <v>26</v>
      </c>
      <c r="F10456" t="str">
        <f>VLOOKUP(data[[#This Row],[id_campaign]],campaign[],2,FALSE)</f>
        <v>TruckOwner</v>
      </c>
      <c r="G10456" t="str">
        <f>VLOOKUP(data[[#This Row],[id_customer]],customer[],2,FALSE)</f>
        <v>Ezri Wayt</v>
      </c>
      <c r="H10456" t="str">
        <f>data[[#This Row],[id_customer]]&amp;data[[#This Row],[id_campaign]]</f>
        <v>C0664cam04</v>
      </c>
      <c r="I10456">
        <f>DATEDIF(data[[#This Row],[join_date]],data[[#This Row],[buy_date]],"M")</f>
        <v>1</v>
      </c>
    </row>
    <row r="10457" spans="1:9" x14ac:dyDescent="0.25">
      <c r="A10457" t="s">
        <v>2697</v>
      </c>
      <c r="B10457" t="s">
        <v>10</v>
      </c>
      <c r="C10457" s="1">
        <v>44967</v>
      </c>
      <c r="D10457" s="1">
        <v>45034</v>
      </c>
      <c r="E10457">
        <f>VLOOKUP(data[[#This Row],[id_campaign]],campaign[],4,FALSE)</f>
        <v>26</v>
      </c>
      <c r="F10457" t="str">
        <f>VLOOKUP(data[[#This Row],[id_campaign]],campaign[],2,FALSE)</f>
        <v>TruckOwner</v>
      </c>
      <c r="G10457" t="str">
        <f>VLOOKUP(data[[#This Row],[id_customer]],customer[],2,FALSE)</f>
        <v>Ezri Wayt</v>
      </c>
      <c r="H10457" t="str">
        <f>data[[#This Row],[id_customer]]&amp;data[[#This Row],[id_campaign]]</f>
        <v>C0664cam04</v>
      </c>
      <c r="I10457">
        <f>DATEDIF(data[[#This Row],[join_date]],data[[#This Row],[buy_date]],"M")</f>
        <v>2</v>
      </c>
    </row>
    <row r="10458" spans="1:9" x14ac:dyDescent="0.25">
      <c r="A10458" t="s">
        <v>2697</v>
      </c>
      <c r="B10458" t="s">
        <v>10</v>
      </c>
      <c r="C10458" s="1">
        <v>44967</v>
      </c>
      <c r="D10458" s="1">
        <v>45059</v>
      </c>
      <c r="E10458">
        <f>VLOOKUP(data[[#This Row],[id_campaign]],campaign[],4,FALSE)</f>
        <v>26</v>
      </c>
      <c r="F10458" t="str">
        <f>VLOOKUP(data[[#This Row],[id_campaign]],campaign[],2,FALSE)</f>
        <v>TruckOwner</v>
      </c>
      <c r="G10458" t="str">
        <f>VLOOKUP(data[[#This Row],[id_customer]],customer[],2,FALSE)</f>
        <v>Ezri Wayt</v>
      </c>
      <c r="H10458" t="str">
        <f>data[[#This Row],[id_customer]]&amp;data[[#This Row],[id_campaign]]</f>
        <v>C0664cam04</v>
      </c>
      <c r="I10458">
        <f>DATEDIF(data[[#This Row],[join_date]],data[[#This Row],[buy_date]],"M")</f>
        <v>3</v>
      </c>
    </row>
    <row r="10459" spans="1:9" x14ac:dyDescent="0.25">
      <c r="A10459" t="s">
        <v>2701</v>
      </c>
      <c r="B10459" t="s">
        <v>10</v>
      </c>
      <c r="C10459" s="1">
        <v>44691</v>
      </c>
      <c r="D10459" s="1">
        <v>44691</v>
      </c>
      <c r="E10459">
        <f>VLOOKUP(data[[#This Row],[id_campaign]],campaign[],4,FALSE)</f>
        <v>26</v>
      </c>
      <c r="F10459" t="str">
        <f>VLOOKUP(data[[#This Row],[id_campaign]],campaign[],2,FALSE)</f>
        <v>TruckOwner</v>
      </c>
      <c r="G10459" t="str">
        <f>VLOOKUP(data[[#This Row],[id_customer]],customer[],2,FALSE)</f>
        <v>Jaquelyn McFarlane</v>
      </c>
      <c r="H10459" t="str">
        <f>data[[#This Row],[id_customer]]&amp;data[[#This Row],[id_campaign]]</f>
        <v>C0665cam04</v>
      </c>
      <c r="I10459">
        <f>DATEDIF(data[[#This Row],[join_date]],data[[#This Row],[buy_date]],"M")</f>
        <v>0</v>
      </c>
    </row>
    <row r="10460" spans="1:9" x14ac:dyDescent="0.25">
      <c r="A10460" t="s">
        <v>2701</v>
      </c>
      <c r="B10460" t="s">
        <v>10</v>
      </c>
      <c r="C10460" s="1">
        <v>44691</v>
      </c>
      <c r="D10460" s="1">
        <v>44728</v>
      </c>
      <c r="E10460">
        <f>VLOOKUP(data[[#This Row],[id_campaign]],campaign[],4,FALSE)</f>
        <v>26</v>
      </c>
      <c r="F10460" t="str">
        <f>VLOOKUP(data[[#This Row],[id_campaign]],campaign[],2,FALSE)</f>
        <v>TruckOwner</v>
      </c>
      <c r="G10460" t="str">
        <f>VLOOKUP(data[[#This Row],[id_customer]],customer[],2,FALSE)</f>
        <v>Jaquelyn McFarlane</v>
      </c>
      <c r="H10460" t="str">
        <f>data[[#This Row],[id_customer]]&amp;data[[#This Row],[id_campaign]]</f>
        <v>C0665cam04</v>
      </c>
      <c r="I10460">
        <f>DATEDIF(data[[#This Row],[join_date]],data[[#This Row],[buy_date]],"M")</f>
        <v>1</v>
      </c>
    </row>
    <row r="10461" spans="1:9" x14ac:dyDescent="0.25">
      <c r="A10461" t="s">
        <v>2701</v>
      </c>
      <c r="B10461" t="s">
        <v>10</v>
      </c>
      <c r="C10461" s="1">
        <v>44691</v>
      </c>
      <c r="D10461" s="1">
        <v>44765</v>
      </c>
      <c r="E10461">
        <f>VLOOKUP(data[[#This Row],[id_campaign]],campaign[],4,FALSE)</f>
        <v>26</v>
      </c>
      <c r="F10461" t="str">
        <f>VLOOKUP(data[[#This Row],[id_campaign]],campaign[],2,FALSE)</f>
        <v>TruckOwner</v>
      </c>
      <c r="G10461" t="str">
        <f>VLOOKUP(data[[#This Row],[id_customer]],customer[],2,FALSE)</f>
        <v>Jaquelyn McFarlane</v>
      </c>
      <c r="H10461" t="str">
        <f>data[[#This Row],[id_customer]]&amp;data[[#This Row],[id_campaign]]</f>
        <v>C0665cam04</v>
      </c>
      <c r="I10461">
        <f>DATEDIF(data[[#This Row],[join_date]],data[[#This Row],[buy_date]],"M")</f>
        <v>2</v>
      </c>
    </row>
    <row r="10462" spans="1:9" x14ac:dyDescent="0.25">
      <c r="A10462" t="s">
        <v>2701</v>
      </c>
      <c r="B10462" t="s">
        <v>10</v>
      </c>
      <c r="C10462" s="1">
        <v>44691</v>
      </c>
      <c r="D10462" s="1">
        <v>44783</v>
      </c>
      <c r="E10462">
        <f>VLOOKUP(data[[#This Row],[id_campaign]],campaign[],4,FALSE)</f>
        <v>26</v>
      </c>
      <c r="F10462" t="str">
        <f>VLOOKUP(data[[#This Row],[id_campaign]],campaign[],2,FALSE)</f>
        <v>TruckOwner</v>
      </c>
      <c r="G10462" t="str">
        <f>VLOOKUP(data[[#This Row],[id_customer]],customer[],2,FALSE)</f>
        <v>Jaquelyn McFarlane</v>
      </c>
      <c r="H10462" t="str">
        <f>data[[#This Row],[id_customer]]&amp;data[[#This Row],[id_campaign]]</f>
        <v>C0665cam04</v>
      </c>
      <c r="I10462">
        <f>DATEDIF(data[[#This Row],[join_date]],data[[#This Row],[buy_date]],"M")</f>
        <v>3</v>
      </c>
    </row>
    <row r="10463" spans="1:9" x14ac:dyDescent="0.25">
      <c r="A10463" t="s">
        <v>2701</v>
      </c>
      <c r="B10463" t="s">
        <v>10</v>
      </c>
      <c r="C10463" s="1">
        <v>44691</v>
      </c>
      <c r="D10463" s="1">
        <v>44823</v>
      </c>
      <c r="E10463">
        <f>VLOOKUP(data[[#This Row],[id_campaign]],campaign[],4,FALSE)</f>
        <v>26</v>
      </c>
      <c r="F10463" t="str">
        <f>VLOOKUP(data[[#This Row],[id_campaign]],campaign[],2,FALSE)</f>
        <v>TruckOwner</v>
      </c>
      <c r="G10463" t="str">
        <f>VLOOKUP(data[[#This Row],[id_customer]],customer[],2,FALSE)</f>
        <v>Jaquelyn McFarlane</v>
      </c>
      <c r="H10463" t="str">
        <f>data[[#This Row],[id_customer]]&amp;data[[#This Row],[id_campaign]]</f>
        <v>C0665cam04</v>
      </c>
      <c r="I10463">
        <f>DATEDIF(data[[#This Row],[join_date]],data[[#This Row],[buy_date]],"M")</f>
        <v>4</v>
      </c>
    </row>
    <row r="10464" spans="1:9" x14ac:dyDescent="0.25">
      <c r="A10464" t="s">
        <v>2701</v>
      </c>
      <c r="B10464" t="s">
        <v>10</v>
      </c>
      <c r="C10464" s="1">
        <v>44691</v>
      </c>
      <c r="D10464" s="1">
        <v>44854</v>
      </c>
      <c r="E10464">
        <f>VLOOKUP(data[[#This Row],[id_campaign]],campaign[],4,FALSE)</f>
        <v>26</v>
      </c>
      <c r="F10464" t="str">
        <f>VLOOKUP(data[[#This Row],[id_campaign]],campaign[],2,FALSE)</f>
        <v>TruckOwner</v>
      </c>
      <c r="G10464" t="str">
        <f>VLOOKUP(data[[#This Row],[id_customer]],customer[],2,FALSE)</f>
        <v>Jaquelyn McFarlane</v>
      </c>
      <c r="H10464" t="str">
        <f>data[[#This Row],[id_customer]]&amp;data[[#This Row],[id_campaign]]</f>
        <v>C0665cam04</v>
      </c>
      <c r="I10464">
        <f>DATEDIF(data[[#This Row],[join_date]],data[[#This Row],[buy_date]],"M")</f>
        <v>5</v>
      </c>
    </row>
    <row r="10465" spans="1:9" x14ac:dyDescent="0.25">
      <c r="A10465" t="s">
        <v>2701</v>
      </c>
      <c r="B10465" t="s">
        <v>10</v>
      </c>
      <c r="C10465" s="1">
        <v>44691</v>
      </c>
      <c r="D10465" s="1">
        <v>44890</v>
      </c>
      <c r="E10465">
        <f>VLOOKUP(data[[#This Row],[id_campaign]],campaign[],4,FALSE)</f>
        <v>26</v>
      </c>
      <c r="F10465" t="str">
        <f>VLOOKUP(data[[#This Row],[id_campaign]],campaign[],2,FALSE)</f>
        <v>TruckOwner</v>
      </c>
      <c r="G10465" t="str">
        <f>VLOOKUP(data[[#This Row],[id_customer]],customer[],2,FALSE)</f>
        <v>Jaquelyn McFarlane</v>
      </c>
      <c r="H10465" t="str">
        <f>data[[#This Row],[id_customer]]&amp;data[[#This Row],[id_campaign]]</f>
        <v>C0665cam04</v>
      </c>
      <c r="I10465">
        <f>DATEDIF(data[[#This Row],[join_date]],data[[#This Row],[buy_date]],"M")</f>
        <v>6</v>
      </c>
    </row>
    <row r="10466" spans="1:9" x14ac:dyDescent="0.25">
      <c r="A10466" t="s">
        <v>2701</v>
      </c>
      <c r="B10466" t="s">
        <v>10</v>
      </c>
      <c r="C10466" s="1">
        <v>44691</v>
      </c>
      <c r="D10466" s="1">
        <v>44910</v>
      </c>
      <c r="E10466">
        <f>VLOOKUP(data[[#This Row],[id_campaign]],campaign[],4,FALSE)</f>
        <v>26</v>
      </c>
      <c r="F10466" t="str">
        <f>VLOOKUP(data[[#This Row],[id_campaign]],campaign[],2,FALSE)</f>
        <v>TruckOwner</v>
      </c>
      <c r="G10466" t="str">
        <f>VLOOKUP(data[[#This Row],[id_customer]],customer[],2,FALSE)</f>
        <v>Jaquelyn McFarlane</v>
      </c>
      <c r="H10466" t="str">
        <f>data[[#This Row],[id_customer]]&amp;data[[#This Row],[id_campaign]]</f>
        <v>C0665cam04</v>
      </c>
      <c r="I10466">
        <f>DATEDIF(data[[#This Row],[join_date]],data[[#This Row],[buy_date]],"M")</f>
        <v>7</v>
      </c>
    </row>
    <row r="10467" spans="1:9" x14ac:dyDescent="0.25">
      <c r="A10467" t="s">
        <v>2701</v>
      </c>
      <c r="B10467" t="s">
        <v>10</v>
      </c>
      <c r="C10467" s="1">
        <v>44691</v>
      </c>
      <c r="D10467" s="1">
        <v>44950</v>
      </c>
      <c r="E10467">
        <f>VLOOKUP(data[[#This Row],[id_campaign]],campaign[],4,FALSE)</f>
        <v>26</v>
      </c>
      <c r="F10467" t="str">
        <f>VLOOKUP(data[[#This Row],[id_campaign]],campaign[],2,FALSE)</f>
        <v>TruckOwner</v>
      </c>
      <c r="G10467" t="str">
        <f>VLOOKUP(data[[#This Row],[id_customer]],customer[],2,FALSE)</f>
        <v>Jaquelyn McFarlane</v>
      </c>
      <c r="H10467" t="str">
        <f>data[[#This Row],[id_customer]]&amp;data[[#This Row],[id_campaign]]</f>
        <v>C0665cam04</v>
      </c>
      <c r="I10467">
        <f>DATEDIF(data[[#This Row],[join_date]],data[[#This Row],[buy_date]],"M")</f>
        <v>8</v>
      </c>
    </row>
    <row r="10468" spans="1:9" x14ac:dyDescent="0.25">
      <c r="A10468" t="s">
        <v>2701</v>
      </c>
      <c r="B10468" t="s">
        <v>10</v>
      </c>
      <c r="C10468" s="1">
        <v>44691</v>
      </c>
      <c r="D10468" s="1">
        <v>45008</v>
      </c>
      <c r="E10468">
        <f>VLOOKUP(data[[#This Row],[id_campaign]],campaign[],4,FALSE)</f>
        <v>26</v>
      </c>
      <c r="F10468" t="str">
        <f>VLOOKUP(data[[#This Row],[id_campaign]],campaign[],2,FALSE)</f>
        <v>TruckOwner</v>
      </c>
      <c r="G10468" t="str">
        <f>VLOOKUP(data[[#This Row],[id_customer]],customer[],2,FALSE)</f>
        <v>Jaquelyn McFarlane</v>
      </c>
      <c r="H10468" t="str">
        <f>data[[#This Row],[id_customer]]&amp;data[[#This Row],[id_campaign]]</f>
        <v>C0665cam04</v>
      </c>
      <c r="I10468">
        <f>DATEDIF(data[[#This Row],[join_date]],data[[#This Row],[buy_date]],"M")</f>
        <v>10</v>
      </c>
    </row>
    <row r="10469" spans="1:9" x14ac:dyDescent="0.25">
      <c r="A10469" t="s">
        <v>2701</v>
      </c>
      <c r="B10469" t="s">
        <v>10</v>
      </c>
      <c r="C10469" s="1">
        <v>44691</v>
      </c>
      <c r="D10469" s="1">
        <v>45029</v>
      </c>
      <c r="E10469">
        <f>VLOOKUP(data[[#This Row],[id_campaign]],campaign[],4,FALSE)</f>
        <v>26</v>
      </c>
      <c r="F10469" t="str">
        <f>VLOOKUP(data[[#This Row],[id_campaign]],campaign[],2,FALSE)</f>
        <v>TruckOwner</v>
      </c>
      <c r="G10469" t="str">
        <f>VLOOKUP(data[[#This Row],[id_customer]],customer[],2,FALSE)</f>
        <v>Jaquelyn McFarlane</v>
      </c>
      <c r="H10469" t="str">
        <f>data[[#This Row],[id_customer]]&amp;data[[#This Row],[id_campaign]]</f>
        <v>C0665cam04</v>
      </c>
      <c r="I10469">
        <f>DATEDIF(data[[#This Row],[join_date]],data[[#This Row],[buy_date]],"M")</f>
        <v>11</v>
      </c>
    </row>
    <row r="10470" spans="1:9" x14ac:dyDescent="0.25">
      <c r="A10470" t="s">
        <v>2701</v>
      </c>
      <c r="B10470" t="s">
        <v>10</v>
      </c>
      <c r="C10470" s="1">
        <v>44691</v>
      </c>
      <c r="D10470" s="1">
        <v>45058</v>
      </c>
      <c r="E10470">
        <f>VLOOKUP(data[[#This Row],[id_campaign]],campaign[],4,FALSE)</f>
        <v>26</v>
      </c>
      <c r="F10470" t="str">
        <f>VLOOKUP(data[[#This Row],[id_campaign]],campaign[],2,FALSE)</f>
        <v>TruckOwner</v>
      </c>
      <c r="G10470" t="str">
        <f>VLOOKUP(data[[#This Row],[id_customer]],customer[],2,FALSE)</f>
        <v>Jaquelyn McFarlane</v>
      </c>
      <c r="H10470" t="str">
        <f>data[[#This Row],[id_customer]]&amp;data[[#This Row],[id_campaign]]</f>
        <v>C0665cam04</v>
      </c>
      <c r="I10470">
        <f>DATEDIF(data[[#This Row],[join_date]],data[[#This Row],[buy_date]],"M")</f>
        <v>12</v>
      </c>
    </row>
    <row r="10471" spans="1:9" x14ac:dyDescent="0.25">
      <c r="A10471" t="s">
        <v>2701</v>
      </c>
      <c r="B10471" t="s">
        <v>12</v>
      </c>
      <c r="C10471" s="1">
        <v>44789</v>
      </c>
      <c r="D10471" s="1">
        <v>44789</v>
      </c>
      <c r="E10471">
        <f>VLOOKUP(data[[#This Row],[id_campaign]],campaign[],4,FALSE)</f>
        <v>22</v>
      </c>
      <c r="F10471" t="str">
        <f>VLOOKUP(data[[#This Row],[id_campaign]],campaign[],2,FALSE)</f>
        <v>RVOwner</v>
      </c>
      <c r="G10471" t="str">
        <f>VLOOKUP(data[[#This Row],[id_customer]],customer[],2,FALSE)</f>
        <v>Jaquelyn McFarlane</v>
      </c>
      <c r="H10471" t="str">
        <f>data[[#This Row],[id_customer]]&amp;data[[#This Row],[id_campaign]]</f>
        <v>C0665cam05</v>
      </c>
      <c r="I10471">
        <f>DATEDIF(data[[#This Row],[join_date]],data[[#This Row],[buy_date]],"M")</f>
        <v>0</v>
      </c>
    </row>
    <row r="10472" spans="1:9" x14ac:dyDescent="0.25">
      <c r="A10472" t="s">
        <v>2701</v>
      </c>
      <c r="B10472" t="s">
        <v>12</v>
      </c>
      <c r="C10472" s="1">
        <v>44789</v>
      </c>
      <c r="D10472" s="1">
        <v>44821</v>
      </c>
      <c r="E10472">
        <f>VLOOKUP(data[[#This Row],[id_campaign]],campaign[],4,FALSE)</f>
        <v>22</v>
      </c>
      <c r="F10472" t="str">
        <f>VLOOKUP(data[[#This Row],[id_campaign]],campaign[],2,FALSE)</f>
        <v>RVOwner</v>
      </c>
      <c r="G10472" t="str">
        <f>VLOOKUP(data[[#This Row],[id_customer]],customer[],2,FALSE)</f>
        <v>Jaquelyn McFarlane</v>
      </c>
      <c r="H10472" t="str">
        <f>data[[#This Row],[id_customer]]&amp;data[[#This Row],[id_campaign]]</f>
        <v>C0665cam05</v>
      </c>
      <c r="I10472">
        <f>DATEDIF(data[[#This Row],[join_date]],data[[#This Row],[buy_date]],"M")</f>
        <v>1</v>
      </c>
    </row>
    <row r="10473" spans="1:9" x14ac:dyDescent="0.25">
      <c r="A10473" t="s">
        <v>2701</v>
      </c>
      <c r="B10473" t="s">
        <v>12</v>
      </c>
      <c r="C10473" s="1">
        <v>44789</v>
      </c>
      <c r="D10473" s="1">
        <v>44859</v>
      </c>
      <c r="E10473">
        <f>VLOOKUP(data[[#This Row],[id_campaign]],campaign[],4,FALSE)</f>
        <v>22</v>
      </c>
      <c r="F10473" t="str">
        <f>VLOOKUP(data[[#This Row],[id_campaign]],campaign[],2,FALSE)</f>
        <v>RVOwner</v>
      </c>
      <c r="G10473" t="str">
        <f>VLOOKUP(data[[#This Row],[id_customer]],customer[],2,FALSE)</f>
        <v>Jaquelyn McFarlane</v>
      </c>
      <c r="H10473" t="str">
        <f>data[[#This Row],[id_customer]]&amp;data[[#This Row],[id_campaign]]</f>
        <v>C0665cam05</v>
      </c>
      <c r="I10473">
        <f>DATEDIF(data[[#This Row],[join_date]],data[[#This Row],[buy_date]],"M")</f>
        <v>2</v>
      </c>
    </row>
    <row r="10474" spans="1:9" x14ac:dyDescent="0.25">
      <c r="A10474" t="s">
        <v>2701</v>
      </c>
      <c r="B10474" t="s">
        <v>12</v>
      </c>
      <c r="C10474" s="1">
        <v>44789</v>
      </c>
      <c r="D10474" s="1">
        <v>44884</v>
      </c>
      <c r="E10474">
        <f>VLOOKUP(data[[#This Row],[id_campaign]],campaign[],4,FALSE)</f>
        <v>22</v>
      </c>
      <c r="F10474" t="str">
        <f>VLOOKUP(data[[#This Row],[id_campaign]],campaign[],2,FALSE)</f>
        <v>RVOwner</v>
      </c>
      <c r="G10474" t="str">
        <f>VLOOKUP(data[[#This Row],[id_customer]],customer[],2,FALSE)</f>
        <v>Jaquelyn McFarlane</v>
      </c>
      <c r="H10474" t="str">
        <f>data[[#This Row],[id_customer]]&amp;data[[#This Row],[id_campaign]]</f>
        <v>C0665cam05</v>
      </c>
      <c r="I10474">
        <f>DATEDIF(data[[#This Row],[join_date]],data[[#This Row],[buy_date]],"M")</f>
        <v>3</v>
      </c>
    </row>
    <row r="10475" spans="1:9" x14ac:dyDescent="0.25">
      <c r="A10475" t="s">
        <v>2701</v>
      </c>
      <c r="B10475" t="s">
        <v>12</v>
      </c>
      <c r="C10475" s="1">
        <v>44789</v>
      </c>
      <c r="D10475" s="1">
        <v>44913</v>
      </c>
      <c r="E10475">
        <f>VLOOKUP(data[[#This Row],[id_campaign]],campaign[],4,FALSE)</f>
        <v>22</v>
      </c>
      <c r="F10475" t="str">
        <f>VLOOKUP(data[[#This Row],[id_campaign]],campaign[],2,FALSE)</f>
        <v>RVOwner</v>
      </c>
      <c r="G10475" t="str">
        <f>VLOOKUP(data[[#This Row],[id_customer]],customer[],2,FALSE)</f>
        <v>Jaquelyn McFarlane</v>
      </c>
      <c r="H10475" t="str">
        <f>data[[#This Row],[id_customer]]&amp;data[[#This Row],[id_campaign]]</f>
        <v>C0665cam05</v>
      </c>
      <c r="I10475">
        <f>DATEDIF(data[[#This Row],[join_date]],data[[#This Row],[buy_date]],"M")</f>
        <v>4</v>
      </c>
    </row>
    <row r="10476" spans="1:9" x14ac:dyDescent="0.25">
      <c r="A10476" t="s">
        <v>2701</v>
      </c>
      <c r="B10476" t="s">
        <v>12</v>
      </c>
      <c r="C10476" s="1">
        <v>44789</v>
      </c>
      <c r="D10476" s="1">
        <v>44942</v>
      </c>
      <c r="E10476">
        <f>VLOOKUP(data[[#This Row],[id_campaign]],campaign[],4,FALSE)</f>
        <v>22</v>
      </c>
      <c r="F10476" t="str">
        <f>VLOOKUP(data[[#This Row],[id_campaign]],campaign[],2,FALSE)</f>
        <v>RVOwner</v>
      </c>
      <c r="G10476" t="str">
        <f>VLOOKUP(data[[#This Row],[id_customer]],customer[],2,FALSE)</f>
        <v>Jaquelyn McFarlane</v>
      </c>
      <c r="H10476" t="str">
        <f>data[[#This Row],[id_customer]]&amp;data[[#This Row],[id_campaign]]</f>
        <v>C0665cam05</v>
      </c>
      <c r="I10476">
        <f>DATEDIF(data[[#This Row],[join_date]],data[[#This Row],[buy_date]],"M")</f>
        <v>5</v>
      </c>
    </row>
    <row r="10477" spans="1:9" x14ac:dyDescent="0.25">
      <c r="A10477" t="s">
        <v>2701</v>
      </c>
      <c r="B10477" t="s">
        <v>12</v>
      </c>
      <c r="C10477" s="1">
        <v>44789</v>
      </c>
      <c r="D10477" s="1">
        <v>44984</v>
      </c>
      <c r="E10477">
        <f>VLOOKUP(data[[#This Row],[id_campaign]],campaign[],4,FALSE)</f>
        <v>22</v>
      </c>
      <c r="F10477" t="str">
        <f>VLOOKUP(data[[#This Row],[id_campaign]],campaign[],2,FALSE)</f>
        <v>RVOwner</v>
      </c>
      <c r="G10477" t="str">
        <f>VLOOKUP(data[[#This Row],[id_customer]],customer[],2,FALSE)</f>
        <v>Jaquelyn McFarlane</v>
      </c>
      <c r="H10477" t="str">
        <f>data[[#This Row],[id_customer]]&amp;data[[#This Row],[id_campaign]]</f>
        <v>C0665cam05</v>
      </c>
      <c r="I10477">
        <f>DATEDIF(data[[#This Row],[join_date]],data[[#This Row],[buy_date]],"M")</f>
        <v>6</v>
      </c>
    </row>
    <row r="10478" spans="1:9" x14ac:dyDescent="0.25">
      <c r="A10478" t="s">
        <v>2701</v>
      </c>
      <c r="B10478" t="s">
        <v>12</v>
      </c>
      <c r="C10478" s="1">
        <v>44789</v>
      </c>
      <c r="D10478" s="1">
        <v>45005</v>
      </c>
      <c r="E10478">
        <f>VLOOKUP(data[[#This Row],[id_campaign]],campaign[],4,FALSE)</f>
        <v>22</v>
      </c>
      <c r="F10478" t="str">
        <f>VLOOKUP(data[[#This Row],[id_campaign]],campaign[],2,FALSE)</f>
        <v>RVOwner</v>
      </c>
      <c r="G10478" t="str">
        <f>VLOOKUP(data[[#This Row],[id_customer]],customer[],2,FALSE)</f>
        <v>Jaquelyn McFarlane</v>
      </c>
      <c r="H10478" t="str">
        <f>data[[#This Row],[id_customer]]&amp;data[[#This Row],[id_campaign]]</f>
        <v>C0665cam05</v>
      </c>
      <c r="I10478">
        <f>DATEDIF(data[[#This Row],[join_date]],data[[#This Row],[buy_date]],"M")</f>
        <v>7</v>
      </c>
    </row>
    <row r="10479" spans="1:9" x14ac:dyDescent="0.25">
      <c r="A10479" t="s">
        <v>2701</v>
      </c>
      <c r="B10479" t="s">
        <v>12</v>
      </c>
      <c r="C10479" s="1">
        <v>44789</v>
      </c>
      <c r="D10479" s="1">
        <v>45044</v>
      </c>
      <c r="E10479">
        <f>VLOOKUP(data[[#This Row],[id_campaign]],campaign[],4,FALSE)</f>
        <v>22</v>
      </c>
      <c r="F10479" t="str">
        <f>VLOOKUP(data[[#This Row],[id_campaign]],campaign[],2,FALSE)</f>
        <v>RVOwner</v>
      </c>
      <c r="G10479" t="str">
        <f>VLOOKUP(data[[#This Row],[id_customer]],customer[],2,FALSE)</f>
        <v>Jaquelyn McFarlane</v>
      </c>
      <c r="H10479" t="str">
        <f>data[[#This Row],[id_customer]]&amp;data[[#This Row],[id_campaign]]</f>
        <v>C0665cam05</v>
      </c>
      <c r="I10479">
        <f>DATEDIF(data[[#This Row],[join_date]],data[[#This Row],[buy_date]],"M")</f>
        <v>8</v>
      </c>
    </row>
    <row r="10480" spans="1:9" x14ac:dyDescent="0.25">
      <c r="A10480" t="s">
        <v>2701</v>
      </c>
      <c r="B10480" t="s">
        <v>12</v>
      </c>
      <c r="C10480" s="1">
        <v>44789</v>
      </c>
      <c r="D10480" s="1">
        <v>45062</v>
      </c>
      <c r="E10480">
        <f>VLOOKUP(data[[#This Row],[id_campaign]],campaign[],4,FALSE)</f>
        <v>22</v>
      </c>
      <c r="F10480" t="str">
        <f>VLOOKUP(data[[#This Row],[id_campaign]],campaign[],2,FALSE)</f>
        <v>RVOwner</v>
      </c>
      <c r="G10480" t="str">
        <f>VLOOKUP(data[[#This Row],[id_customer]],customer[],2,FALSE)</f>
        <v>Jaquelyn McFarlane</v>
      </c>
      <c r="H10480" t="str">
        <f>data[[#This Row],[id_customer]]&amp;data[[#This Row],[id_campaign]]</f>
        <v>C0665cam05</v>
      </c>
      <c r="I10480">
        <f>DATEDIF(data[[#This Row],[join_date]],data[[#This Row],[buy_date]],"M")</f>
        <v>9</v>
      </c>
    </row>
    <row r="10481" spans="1:9" x14ac:dyDescent="0.25">
      <c r="A10481" t="s">
        <v>2705</v>
      </c>
      <c r="B10481" t="s">
        <v>20</v>
      </c>
      <c r="C10481" s="1">
        <v>44581</v>
      </c>
      <c r="D10481" s="1">
        <v>44581</v>
      </c>
      <c r="E10481">
        <f>VLOOKUP(data[[#This Row],[id_campaign]],campaign[],4,FALSE)</f>
        <v>75</v>
      </c>
      <c r="F10481" t="str">
        <f>VLOOKUP(data[[#This Row],[id_campaign]],campaign[],2,FALSE)</f>
        <v>OptOutMailings</v>
      </c>
      <c r="G10481" t="str">
        <f>VLOOKUP(data[[#This Row],[id_customer]],customer[],2,FALSE)</f>
        <v>Genevieve Simonetto</v>
      </c>
      <c r="H10481" t="str">
        <f>data[[#This Row],[id_customer]]&amp;data[[#This Row],[id_campaign]]</f>
        <v>C0666cam09</v>
      </c>
      <c r="I10481">
        <f>DATEDIF(data[[#This Row],[join_date]],data[[#This Row],[buy_date]],"M")</f>
        <v>0</v>
      </c>
    </row>
    <row r="10482" spans="1:9" x14ac:dyDescent="0.25">
      <c r="A10482" t="s">
        <v>2705</v>
      </c>
      <c r="B10482" t="s">
        <v>20</v>
      </c>
      <c r="C10482" s="1">
        <v>44581</v>
      </c>
      <c r="D10482" s="1">
        <v>44616</v>
      </c>
      <c r="E10482">
        <f>VLOOKUP(data[[#This Row],[id_campaign]],campaign[],4,FALSE)</f>
        <v>75</v>
      </c>
      <c r="F10482" t="str">
        <f>VLOOKUP(data[[#This Row],[id_campaign]],campaign[],2,FALSE)</f>
        <v>OptOutMailings</v>
      </c>
      <c r="G10482" t="str">
        <f>VLOOKUP(data[[#This Row],[id_customer]],customer[],2,FALSE)</f>
        <v>Genevieve Simonetto</v>
      </c>
      <c r="H10482" t="str">
        <f>data[[#This Row],[id_customer]]&amp;data[[#This Row],[id_campaign]]</f>
        <v>C0666cam09</v>
      </c>
      <c r="I10482">
        <f>DATEDIF(data[[#This Row],[join_date]],data[[#This Row],[buy_date]],"M")</f>
        <v>1</v>
      </c>
    </row>
    <row r="10483" spans="1:9" x14ac:dyDescent="0.25">
      <c r="A10483" t="s">
        <v>2705</v>
      </c>
      <c r="B10483" t="s">
        <v>20</v>
      </c>
      <c r="C10483" s="1">
        <v>44581</v>
      </c>
      <c r="D10483" s="1">
        <v>44640</v>
      </c>
      <c r="E10483">
        <f>VLOOKUP(data[[#This Row],[id_campaign]],campaign[],4,FALSE)</f>
        <v>75</v>
      </c>
      <c r="F10483" t="str">
        <f>VLOOKUP(data[[#This Row],[id_campaign]],campaign[],2,FALSE)</f>
        <v>OptOutMailings</v>
      </c>
      <c r="G10483" t="str">
        <f>VLOOKUP(data[[#This Row],[id_customer]],customer[],2,FALSE)</f>
        <v>Genevieve Simonetto</v>
      </c>
      <c r="H10483" t="str">
        <f>data[[#This Row],[id_customer]]&amp;data[[#This Row],[id_campaign]]</f>
        <v>C0666cam09</v>
      </c>
      <c r="I10483">
        <f>DATEDIF(data[[#This Row],[join_date]],data[[#This Row],[buy_date]],"M")</f>
        <v>2</v>
      </c>
    </row>
    <row r="10484" spans="1:9" x14ac:dyDescent="0.25">
      <c r="A10484" t="s">
        <v>2705</v>
      </c>
      <c r="B10484" t="s">
        <v>20</v>
      </c>
      <c r="C10484" s="1">
        <v>44581</v>
      </c>
      <c r="D10484" s="1">
        <v>44681</v>
      </c>
      <c r="E10484">
        <f>VLOOKUP(data[[#This Row],[id_campaign]],campaign[],4,FALSE)</f>
        <v>75</v>
      </c>
      <c r="F10484" t="str">
        <f>VLOOKUP(data[[#This Row],[id_campaign]],campaign[],2,FALSE)</f>
        <v>OptOutMailings</v>
      </c>
      <c r="G10484" t="str">
        <f>VLOOKUP(data[[#This Row],[id_customer]],customer[],2,FALSE)</f>
        <v>Genevieve Simonetto</v>
      </c>
      <c r="H10484" t="str">
        <f>data[[#This Row],[id_customer]]&amp;data[[#This Row],[id_campaign]]</f>
        <v>C0666cam09</v>
      </c>
      <c r="I10484">
        <f>DATEDIF(data[[#This Row],[join_date]],data[[#This Row],[buy_date]],"M")</f>
        <v>3</v>
      </c>
    </row>
    <row r="10485" spans="1:9" x14ac:dyDescent="0.25">
      <c r="A10485" t="s">
        <v>2705</v>
      </c>
      <c r="B10485" t="s">
        <v>20</v>
      </c>
      <c r="C10485" s="1">
        <v>44581</v>
      </c>
      <c r="D10485" s="1">
        <v>44711</v>
      </c>
      <c r="E10485">
        <f>VLOOKUP(data[[#This Row],[id_campaign]],campaign[],4,FALSE)</f>
        <v>75</v>
      </c>
      <c r="F10485" t="str">
        <f>VLOOKUP(data[[#This Row],[id_campaign]],campaign[],2,FALSE)</f>
        <v>OptOutMailings</v>
      </c>
      <c r="G10485" t="str">
        <f>VLOOKUP(data[[#This Row],[id_customer]],customer[],2,FALSE)</f>
        <v>Genevieve Simonetto</v>
      </c>
      <c r="H10485" t="str">
        <f>data[[#This Row],[id_customer]]&amp;data[[#This Row],[id_campaign]]</f>
        <v>C0666cam09</v>
      </c>
      <c r="I10485">
        <f>DATEDIF(data[[#This Row],[join_date]],data[[#This Row],[buy_date]],"M")</f>
        <v>4</v>
      </c>
    </row>
    <row r="10486" spans="1:9" x14ac:dyDescent="0.25">
      <c r="A10486" t="s">
        <v>2705</v>
      </c>
      <c r="B10486" t="s">
        <v>20</v>
      </c>
      <c r="C10486" s="1">
        <v>44581</v>
      </c>
      <c r="D10486" s="1">
        <v>44738</v>
      </c>
      <c r="E10486">
        <f>VLOOKUP(data[[#This Row],[id_campaign]],campaign[],4,FALSE)</f>
        <v>75</v>
      </c>
      <c r="F10486" t="str">
        <f>VLOOKUP(data[[#This Row],[id_campaign]],campaign[],2,FALSE)</f>
        <v>OptOutMailings</v>
      </c>
      <c r="G10486" t="str">
        <f>VLOOKUP(data[[#This Row],[id_customer]],customer[],2,FALSE)</f>
        <v>Genevieve Simonetto</v>
      </c>
      <c r="H10486" t="str">
        <f>data[[#This Row],[id_customer]]&amp;data[[#This Row],[id_campaign]]</f>
        <v>C0666cam09</v>
      </c>
      <c r="I10486">
        <f>DATEDIF(data[[#This Row],[join_date]],data[[#This Row],[buy_date]],"M")</f>
        <v>5</v>
      </c>
    </row>
    <row r="10487" spans="1:9" x14ac:dyDescent="0.25">
      <c r="A10487" t="s">
        <v>2705</v>
      </c>
      <c r="B10487" t="s">
        <v>20</v>
      </c>
      <c r="C10487" s="1">
        <v>44581</v>
      </c>
      <c r="D10487" s="1">
        <v>44767</v>
      </c>
      <c r="E10487">
        <f>VLOOKUP(data[[#This Row],[id_campaign]],campaign[],4,FALSE)</f>
        <v>75</v>
      </c>
      <c r="F10487" t="str">
        <f>VLOOKUP(data[[#This Row],[id_campaign]],campaign[],2,FALSE)</f>
        <v>OptOutMailings</v>
      </c>
      <c r="G10487" t="str">
        <f>VLOOKUP(data[[#This Row],[id_customer]],customer[],2,FALSE)</f>
        <v>Genevieve Simonetto</v>
      </c>
      <c r="H10487" t="str">
        <f>data[[#This Row],[id_customer]]&amp;data[[#This Row],[id_campaign]]</f>
        <v>C0666cam09</v>
      </c>
      <c r="I10487">
        <f>DATEDIF(data[[#This Row],[join_date]],data[[#This Row],[buy_date]],"M")</f>
        <v>6</v>
      </c>
    </row>
    <row r="10488" spans="1:9" x14ac:dyDescent="0.25">
      <c r="A10488" t="s">
        <v>2705</v>
      </c>
      <c r="B10488" t="s">
        <v>20</v>
      </c>
      <c r="C10488" s="1">
        <v>44581</v>
      </c>
      <c r="D10488" s="1">
        <v>44777</v>
      </c>
      <c r="E10488">
        <f>VLOOKUP(data[[#This Row],[id_campaign]],campaign[],4,FALSE)</f>
        <v>75</v>
      </c>
      <c r="F10488" t="str">
        <f>VLOOKUP(data[[#This Row],[id_campaign]],campaign[],2,FALSE)</f>
        <v>OptOutMailings</v>
      </c>
      <c r="G10488" t="str">
        <f>VLOOKUP(data[[#This Row],[id_customer]],customer[],2,FALSE)</f>
        <v>Genevieve Simonetto</v>
      </c>
      <c r="H10488" t="str">
        <f>data[[#This Row],[id_customer]]&amp;data[[#This Row],[id_campaign]]</f>
        <v>C0666cam09</v>
      </c>
      <c r="I10488">
        <f>DATEDIF(data[[#This Row],[join_date]],data[[#This Row],[buy_date]],"M")</f>
        <v>6</v>
      </c>
    </row>
    <row r="10489" spans="1:9" x14ac:dyDescent="0.25">
      <c r="A10489" t="s">
        <v>2705</v>
      </c>
      <c r="B10489" t="s">
        <v>20</v>
      </c>
      <c r="C10489" s="1">
        <v>44581</v>
      </c>
      <c r="D10489" s="1">
        <v>44828</v>
      </c>
      <c r="E10489">
        <f>VLOOKUP(data[[#This Row],[id_campaign]],campaign[],4,FALSE)</f>
        <v>75</v>
      </c>
      <c r="F10489" t="str">
        <f>VLOOKUP(data[[#This Row],[id_campaign]],campaign[],2,FALSE)</f>
        <v>OptOutMailings</v>
      </c>
      <c r="G10489" t="str">
        <f>VLOOKUP(data[[#This Row],[id_customer]],customer[],2,FALSE)</f>
        <v>Genevieve Simonetto</v>
      </c>
      <c r="H10489" t="str">
        <f>data[[#This Row],[id_customer]]&amp;data[[#This Row],[id_campaign]]</f>
        <v>C0666cam09</v>
      </c>
      <c r="I10489">
        <f>DATEDIF(data[[#This Row],[join_date]],data[[#This Row],[buy_date]],"M")</f>
        <v>8</v>
      </c>
    </row>
    <row r="10490" spans="1:9" x14ac:dyDescent="0.25">
      <c r="A10490" t="s">
        <v>2705</v>
      </c>
      <c r="B10490" t="s">
        <v>20</v>
      </c>
      <c r="C10490" s="1">
        <v>44581</v>
      </c>
      <c r="D10490" s="1">
        <v>44865</v>
      </c>
      <c r="E10490">
        <f>VLOOKUP(data[[#This Row],[id_campaign]],campaign[],4,FALSE)</f>
        <v>75</v>
      </c>
      <c r="F10490" t="str">
        <f>VLOOKUP(data[[#This Row],[id_campaign]],campaign[],2,FALSE)</f>
        <v>OptOutMailings</v>
      </c>
      <c r="G10490" t="str">
        <f>VLOOKUP(data[[#This Row],[id_customer]],customer[],2,FALSE)</f>
        <v>Genevieve Simonetto</v>
      </c>
      <c r="H10490" t="str">
        <f>data[[#This Row],[id_customer]]&amp;data[[#This Row],[id_campaign]]</f>
        <v>C0666cam09</v>
      </c>
      <c r="I10490">
        <f>DATEDIF(data[[#This Row],[join_date]],data[[#This Row],[buy_date]],"M")</f>
        <v>9</v>
      </c>
    </row>
    <row r="10491" spans="1:9" x14ac:dyDescent="0.25">
      <c r="A10491" t="s">
        <v>2705</v>
      </c>
      <c r="B10491" t="s">
        <v>20</v>
      </c>
      <c r="C10491" s="1">
        <v>44581</v>
      </c>
      <c r="D10491" s="1">
        <v>44886</v>
      </c>
      <c r="E10491">
        <f>VLOOKUP(data[[#This Row],[id_campaign]],campaign[],4,FALSE)</f>
        <v>75</v>
      </c>
      <c r="F10491" t="str">
        <f>VLOOKUP(data[[#This Row],[id_campaign]],campaign[],2,FALSE)</f>
        <v>OptOutMailings</v>
      </c>
      <c r="G10491" t="str">
        <f>VLOOKUP(data[[#This Row],[id_customer]],customer[],2,FALSE)</f>
        <v>Genevieve Simonetto</v>
      </c>
      <c r="H10491" t="str">
        <f>data[[#This Row],[id_customer]]&amp;data[[#This Row],[id_campaign]]</f>
        <v>C0666cam09</v>
      </c>
      <c r="I10491">
        <f>DATEDIF(data[[#This Row],[join_date]],data[[#This Row],[buy_date]],"M")</f>
        <v>10</v>
      </c>
    </row>
    <row r="10492" spans="1:9" x14ac:dyDescent="0.25">
      <c r="A10492" t="s">
        <v>2705</v>
      </c>
      <c r="B10492" t="s">
        <v>20</v>
      </c>
      <c r="C10492" s="1">
        <v>44581</v>
      </c>
      <c r="D10492" s="1">
        <v>44921</v>
      </c>
      <c r="E10492">
        <f>VLOOKUP(data[[#This Row],[id_campaign]],campaign[],4,FALSE)</f>
        <v>75</v>
      </c>
      <c r="F10492" t="str">
        <f>VLOOKUP(data[[#This Row],[id_campaign]],campaign[],2,FALSE)</f>
        <v>OptOutMailings</v>
      </c>
      <c r="G10492" t="str">
        <f>VLOOKUP(data[[#This Row],[id_customer]],customer[],2,FALSE)</f>
        <v>Genevieve Simonetto</v>
      </c>
      <c r="H10492" t="str">
        <f>data[[#This Row],[id_customer]]&amp;data[[#This Row],[id_campaign]]</f>
        <v>C0666cam09</v>
      </c>
      <c r="I10492">
        <f>DATEDIF(data[[#This Row],[join_date]],data[[#This Row],[buy_date]],"M")</f>
        <v>11</v>
      </c>
    </row>
    <row r="10493" spans="1:9" x14ac:dyDescent="0.25">
      <c r="A10493" t="s">
        <v>2705</v>
      </c>
      <c r="B10493" t="s">
        <v>20</v>
      </c>
      <c r="C10493" s="1">
        <v>44581</v>
      </c>
      <c r="D10493" s="1">
        <v>44930</v>
      </c>
      <c r="E10493">
        <f>VLOOKUP(data[[#This Row],[id_campaign]],campaign[],4,FALSE)</f>
        <v>75</v>
      </c>
      <c r="F10493" t="str">
        <f>VLOOKUP(data[[#This Row],[id_campaign]],campaign[],2,FALSE)</f>
        <v>OptOutMailings</v>
      </c>
      <c r="G10493" t="str">
        <f>VLOOKUP(data[[#This Row],[id_customer]],customer[],2,FALSE)</f>
        <v>Genevieve Simonetto</v>
      </c>
      <c r="H10493" t="str">
        <f>data[[#This Row],[id_customer]]&amp;data[[#This Row],[id_campaign]]</f>
        <v>C0666cam09</v>
      </c>
      <c r="I10493">
        <f>DATEDIF(data[[#This Row],[join_date]],data[[#This Row],[buy_date]],"M")</f>
        <v>11</v>
      </c>
    </row>
    <row r="10494" spans="1:9" x14ac:dyDescent="0.25">
      <c r="A10494" t="s">
        <v>2705</v>
      </c>
      <c r="B10494" t="s">
        <v>20</v>
      </c>
      <c r="C10494" s="1">
        <v>44581</v>
      </c>
      <c r="D10494" s="1">
        <v>44977</v>
      </c>
      <c r="E10494">
        <f>VLOOKUP(data[[#This Row],[id_campaign]],campaign[],4,FALSE)</f>
        <v>75</v>
      </c>
      <c r="F10494" t="str">
        <f>VLOOKUP(data[[#This Row],[id_campaign]],campaign[],2,FALSE)</f>
        <v>OptOutMailings</v>
      </c>
      <c r="G10494" t="str">
        <f>VLOOKUP(data[[#This Row],[id_customer]],customer[],2,FALSE)</f>
        <v>Genevieve Simonetto</v>
      </c>
      <c r="H10494" t="str">
        <f>data[[#This Row],[id_customer]]&amp;data[[#This Row],[id_campaign]]</f>
        <v>C0666cam09</v>
      </c>
      <c r="I10494">
        <f>DATEDIF(data[[#This Row],[join_date]],data[[#This Row],[buy_date]],"M")</f>
        <v>13</v>
      </c>
    </row>
    <row r="10495" spans="1:9" x14ac:dyDescent="0.25">
      <c r="A10495" t="s">
        <v>2705</v>
      </c>
      <c r="B10495" t="s">
        <v>20</v>
      </c>
      <c r="C10495" s="1">
        <v>44581</v>
      </c>
      <c r="D10495" s="1">
        <v>45005</v>
      </c>
      <c r="E10495">
        <f>VLOOKUP(data[[#This Row],[id_campaign]],campaign[],4,FALSE)</f>
        <v>75</v>
      </c>
      <c r="F10495" t="str">
        <f>VLOOKUP(data[[#This Row],[id_campaign]],campaign[],2,FALSE)</f>
        <v>OptOutMailings</v>
      </c>
      <c r="G10495" t="str">
        <f>VLOOKUP(data[[#This Row],[id_customer]],customer[],2,FALSE)</f>
        <v>Genevieve Simonetto</v>
      </c>
      <c r="H10495" t="str">
        <f>data[[#This Row],[id_customer]]&amp;data[[#This Row],[id_campaign]]</f>
        <v>C0666cam09</v>
      </c>
      <c r="I10495">
        <f>DATEDIF(data[[#This Row],[join_date]],data[[#This Row],[buy_date]],"M")</f>
        <v>14</v>
      </c>
    </row>
    <row r="10496" spans="1:9" x14ac:dyDescent="0.25">
      <c r="A10496" t="s">
        <v>2705</v>
      </c>
      <c r="B10496" t="s">
        <v>20</v>
      </c>
      <c r="C10496" s="1">
        <v>44581</v>
      </c>
      <c r="D10496" s="1">
        <v>45050</v>
      </c>
      <c r="E10496">
        <f>VLOOKUP(data[[#This Row],[id_campaign]],campaign[],4,FALSE)</f>
        <v>75</v>
      </c>
      <c r="F10496" t="str">
        <f>VLOOKUP(data[[#This Row],[id_campaign]],campaign[],2,FALSE)</f>
        <v>OptOutMailings</v>
      </c>
      <c r="G10496" t="str">
        <f>VLOOKUP(data[[#This Row],[id_customer]],customer[],2,FALSE)</f>
        <v>Genevieve Simonetto</v>
      </c>
      <c r="H10496" t="str">
        <f>data[[#This Row],[id_customer]]&amp;data[[#This Row],[id_campaign]]</f>
        <v>C0666cam09</v>
      </c>
      <c r="I10496">
        <f>DATEDIF(data[[#This Row],[join_date]],data[[#This Row],[buy_date]],"M")</f>
        <v>15</v>
      </c>
    </row>
    <row r="10497" spans="1:9" x14ac:dyDescent="0.25">
      <c r="A10497" t="s">
        <v>2705</v>
      </c>
      <c r="B10497" t="s">
        <v>20</v>
      </c>
      <c r="C10497" s="1">
        <v>44581</v>
      </c>
      <c r="D10497" s="1">
        <v>45080</v>
      </c>
      <c r="E10497">
        <f>VLOOKUP(data[[#This Row],[id_campaign]],campaign[],4,FALSE)</f>
        <v>75</v>
      </c>
      <c r="F10497" t="str">
        <f>VLOOKUP(data[[#This Row],[id_campaign]],campaign[],2,FALSE)</f>
        <v>OptOutMailings</v>
      </c>
      <c r="G10497" t="str">
        <f>VLOOKUP(data[[#This Row],[id_customer]],customer[],2,FALSE)</f>
        <v>Genevieve Simonetto</v>
      </c>
      <c r="H10497" t="str">
        <f>data[[#This Row],[id_customer]]&amp;data[[#This Row],[id_campaign]]</f>
        <v>C0666cam09</v>
      </c>
      <c r="I10497">
        <f>DATEDIF(data[[#This Row],[join_date]],data[[#This Row],[buy_date]],"M")</f>
        <v>16</v>
      </c>
    </row>
    <row r="10498" spans="1:9" x14ac:dyDescent="0.25">
      <c r="A10498" t="s">
        <v>2705</v>
      </c>
      <c r="B10498" t="s">
        <v>16</v>
      </c>
      <c r="C10498" s="1">
        <v>45020</v>
      </c>
      <c r="D10498" s="1">
        <v>45020</v>
      </c>
      <c r="E10498">
        <f>VLOOKUP(data[[#This Row],[id_campaign]],campaign[],4,FALSE)</f>
        <v>25</v>
      </c>
      <c r="F10498" t="str">
        <f>VLOOKUP(data[[#This Row],[id_campaign]],campaign[],2,FALSE)</f>
        <v>BuysViaMailOrder</v>
      </c>
      <c r="G10498" t="str">
        <f>VLOOKUP(data[[#This Row],[id_customer]],customer[],2,FALSE)</f>
        <v>Genevieve Simonetto</v>
      </c>
      <c r="H10498" t="str">
        <f>data[[#This Row],[id_customer]]&amp;data[[#This Row],[id_campaign]]</f>
        <v>C0666cam07</v>
      </c>
      <c r="I10498">
        <f>DATEDIF(data[[#This Row],[join_date]],data[[#This Row],[buy_date]],"M")</f>
        <v>0</v>
      </c>
    </row>
    <row r="10499" spans="1:9" x14ac:dyDescent="0.25">
      <c r="A10499" t="s">
        <v>2705</v>
      </c>
      <c r="B10499" t="s">
        <v>16</v>
      </c>
      <c r="C10499" s="1">
        <v>45020</v>
      </c>
      <c r="D10499" s="1">
        <v>45056</v>
      </c>
      <c r="E10499">
        <f>VLOOKUP(data[[#This Row],[id_campaign]],campaign[],4,FALSE)</f>
        <v>25</v>
      </c>
      <c r="F10499" t="str">
        <f>VLOOKUP(data[[#This Row],[id_campaign]],campaign[],2,FALSE)</f>
        <v>BuysViaMailOrder</v>
      </c>
      <c r="G10499" t="str">
        <f>VLOOKUP(data[[#This Row],[id_customer]],customer[],2,FALSE)</f>
        <v>Genevieve Simonetto</v>
      </c>
      <c r="H10499" t="str">
        <f>data[[#This Row],[id_customer]]&amp;data[[#This Row],[id_campaign]]</f>
        <v>C0666cam07</v>
      </c>
      <c r="I10499">
        <f>DATEDIF(data[[#This Row],[join_date]],data[[#This Row],[buy_date]],"M")</f>
        <v>1</v>
      </c>
    </row>
    <row r="10500" spans="1:9" x14ac:dyDescent="0.25">
      <c r="A10500" t="s">
        <v>2709</v>
      </c>
      <c r="B10500" t="s">
        <v>20</v>
      </c>
      <c r="C10500" s="1">
        <v>44796</v>
      </c>
      <c r="D10500" s="1">
        <v>44796</v>
      </c>
      <c r="E10500">
        <f>VLOOKUP(data[[#This Row],[id_campaign]],campaign[],4,FALSE)</f>
        <v>75</v>
      </c>
      <c r="F10500" t="str">
        <f>VLOOKUP(data[[#This Row],[id_campaign]],campaign[],2,FALSE)</f>
        <v>OptOutMailings</v>
      </c>
      <c r="G10500" t="str">
        <f>VLOOKUP(data[[#This Row],[id_customer]],customer[],2,FALSE)</f>
        <v>Aline Le Barr</v>
      </c>
      <c r="H10500" t="str">
        <f>data[[#This Row],[id_customer]]&amp;data[[#This Row],[id_campaign]]</f>
        <v>C0667cam09</v>
      </c>
      <c r="I10500">
        <f>DATEDIF(data[[#This Row],[join_date]],data[[#This Row],[buy_date]],"M")</f>
        <v>0</v>
      </c>
    </row>
    <row r="10501" spans="1:9" x14ac:dyDescent="0.25">
      <c r="A10501" t="s">
        <v>2709</v>
      </c>
      <c r="B10501" t="s">
        <v>20</v>
      </c>
      <c r="C10501" s="1">
        <v>44796</v>
      </c>
      <c r="D10501" s="1">
        <v>44861</v>
      </c>
      <c r="E10501">
        <f>VLOOKUP(data[[#This Row],[id_campaign]],campaign[],4,FALSE)</f>
        <v>75</v>
      </c>
      <c r="F10501" t="str">
        <f>VLOOKUP(data[[#This Row],[id_campaign]],campaign[],2,FALSE)</f>
        <v>OptOutMailings</v>
      </c>
      <c r="G10501" t="str">
        <f>VLOOKUP(data[[#This Row],[id_customer]],customer[],2,FALSE)</f>
        <v>Aline Le Barr</v>
      </c>
      <c r="H10501" t="str">
        <f>data[[#This Row],[id_customer]]&amp;data[[#This Row],[id_campaign]]</f>
        <v>C0667cam09</v>
      </c>
      <c r="I10501">
        <f>DATEDIF(data[[#This Row],[join_date]],data[[#This Row],[buy_date]],"M")</f>
        <v>2</v>
      </c>
    </row>
    <row r="10502" spans="1:9" x14ac:dyDescent="0.25">
      <c r="A10502" t="s">
        <v>2709</v>
      </c>
      <c r="B10502" t="s">
        <v>20</v>
      </c>
      <c r="C10502" s="1">
        <v>44796</v>
      </c>
      <c r="D10502" s="1">
        <v>44890</v>
      </c>
      <c r="E10502">
        <f>VLOOKUP(data[[#This Row],[id_campaign]],campaign[],4,FALSE)</f>
        <v>75</v>
      </c>
      <c r="F10502" t="str">
        <f>VLOOKUP(data[[#This Row],[id_campaign]],campaign[],2,FALSE)</f>
        <v>OptOutMailings</v>
      </c>
      <c r="G10502" t="str">
        <f>VLOOKUP(data[[#This Row],[id_customer]],customer[],2,FALSE)</f>
        <v>Aline Le Barr</v>
      </c>
      <c r="H10502" t="str">
        <f>data[[#This Row],[id_customer]]&amp;data[[#This Row],[id_campaign]]</f>
        <v>C0667cam09</v>
      </c>
      <c r="I10502">
        <f>DATEDIF(data[[#This Row],[join_date]],data[[#This Row],[buy_date]],"M")</f>
        <v>3</v>
      </c>
    </row>
    <row r="10503" spans="1:9" x14ac:dyDescent="0.25">
      <c r="A10503" t="s">
        <v>2709</v>
      </c>
      <c r="B10503" t="s">
        <v>20</v>
      </c>
      <c r="C10503" s="1">
        <v>44796</v>
      </c>
      <c r="D10503" s="1">
        <v>44921</v>
      </c>
      <c r="E10503">
        <f>VLOOKUP(data[[#This Row],[id_campaign]],campaign[],4,FALSE)</f>
        <v>75</v>
      </c>
      <c r="F10503" t="str">
        <f>VLOOKUP(data[[#This Row],[id_campaign]],campaign[],2,FALSE)</f>
        <v>OptOutMailings</v>
      </c>
      <c r="G10503" t="str">
        <f>VLOOKUP(data[[#This Row],[id_customer]],customer[],2,FALSE)</f>
        <v>Aline Le Barr</v>
      </c>
      <c r="H10503" t="str">
        <f>data[[#This Row],[id_customer]]&amp;data[[#This Row],[id_campaign]]</f>
        <v>C0667cam09</v>
      </c>
      <c r="I10503">
        <f>DATEDIF(data[[#This Row],[join_date]],data[[#This Row],[buy_date]],"M")</f>
        <v>4</v>
      </c>
    </row>
    <row r="10504" spans="1:9" x14ac:dyDescent="0.25">
      <c r="A10504" t="s">
        <v>2709</v>
      </c>
      <c r="B10504" t="s">
        <v>20</v>
      </c>
      <c r="C10504" s="1">
        <v>44796</v>
      </c>
      <c r="D10504" s="1">
        <v>44929</v>
      </c>
      <c r="E10504">
        <f>VLOOKUP(data[[#This Row],[id_campaign]],campaign[],4,FALSE)</f>
        <v>75</v>
      </c>
      <c r="F10504" t="str">
        <f>VLOOKUP(data[[#This Row],[id_campaign]],campaign[],2,FALSE)</f>
        <v>OptOutMailings</v>
      </c>
      <c r="G10504" t="str">
        <f>VLOOKUP(data[[#This Row],[id_customer]],customer[],2,FALSE)</f>
        <v>Aline Le Barr</v>
      </c>
      <c r="H10504" t="str">
        <f>data[[#This Row],[id_customer]]&amp;data[[#This Row],[id_campaign]]</f>
        <v>C0667cam09</v>
      </c>
      <c r="I10504">
        <f>DATEDIF(data[[#This Row],[join_date]],data[[#This Row],[buy_date]],"M")</f>
        <v>4</v>
      </c>
    </row>
    <row r="10505" spans="1:9" x14ac:dyDescent="0.25">
      <c r="A10505" t="s">
        <v>2709</v>
      </c>
      <c r="B10505" t="s">
        <v>20</v>
      </c>
      <c r="C10505" s="1">
        <v>44796</v>
      </c>
      <c r="D10505" s="1">
        <v>45021</v>
      </c>
      <c r="E10505">
        <f>VLOOKUP(data[[#This Row],[id_campaign]],campaign[],4,FALSE)</f>
        <v>75</v>
      </c>
      <c r="F10505" t="str">
        <f>VLOOKUP(data[[#This Row],[id_campaign]],campaign[],2,FALSE)</f>
        <v>OptOutMailings</v>
      </c>
      <c r="G10505" t="str">
        <f>VLOOKUP(data[[#This Row],[id_customer]],customer[],2,FALSE)</f>
        <v>Aline Le Barr</v>
      </c>
      <c r="H10505" t="str">
        <f>data[[#This Row],[id_customer]]&amp;data[[#This Row],[id_campaign]]</f>
        <v>C0667cam09</v>
      </c>
      <c r="I10505">
        <f>DATEDIF(data[[#This Row],[join_date]],data[[#This Row],[buy_date]],"M")</f>
        <v>7</v>
      </c>
    </row>
    <row r="10506" spans="1:9" x14ac:dyDescent="0.25">
      <c r="A10506" t="s">
        <v>2709</v>
      </c>
      <c r="B10506" t="s">
        <v>20</v>
      </c>
      <c r="C10506" s="1">
        <v>44796</v>
      </c>
      <c r="D10506" s="1">
        <v>45071</v>
      </c>
      <c r="E10506">
        <f>VLOOKUP(data[[#This Row],[id_campaign]],campaign[],4,FALSE)</f>
        <v>75</v>
      </c>
      <c r="F10506" t="str">
        <f>VLOOKUP(data[[#This Row],[id_campaign]],campaign[],2,FALSE)</f>
        <v>OptOutMailings</v>
      </c>
      <c r="G10506" t="str">
        <f>VLOOKUP(data[[#This Row],[id_customer]],customer[],2,FALSE)</f>
        <v>Aline Le Barr</v>
      </c>
      <c r="H10506" t="str">
        <f>data[[#This Row],[id_customer]]&amp;data[[#This Row],[id_campaign]]</f>
        <v>C0667cam09</v>
      </c>
      <c r="I10506">
        <f>DATEDIF(data[[#This Row],[join_date]],data[[#This Row],[buy_date]],"M")</f>
        <v>9</v>
      </c>
    </row>
    <row r="10507" spans="1:9" x14ac:dyDescent="0.25">
      <c r="A10507" t="s">
        <v>2709</v>
      </c>
      <c r="B10507" t="s">
        <v>20</v>
      </c>
      <c r="C10507" s="1">
        <v>44796</v>
      </c>
      <c r="D10507" s="1">
        <v>45082</v>
      </c>
      <c r="E10507">
        <f>VLOOKUP(data[[#This Row],[id_campaign]],campaign[],4,FALSE)</f>
        <v>75</v>
      </c>
      <c r="F10507" t="str">
        <f>VLOOKUP(data[[#This Row],[id_campaign]],campaign[],2,FALSE)</f>
        <v>OptOutMailings</v>
      </c>
      <c r="G10507" t="str">
        <f>VLOOKUP(data[[#This Row],[id_customer]],customer[],2,FALSE)</f>
        <v>Aline Le Barr</v>
      </c>
      <c r="H10507" t="str">
        <f>data[[#This Row],[id_customer]]&amp;data[[#This Row],[id_campaign]]</f>
        <v>C0667cam09</v>
      </c>
      <c r="I10507">
        <f>DATEDIF(data[[#This Row],[join_date]],data[[#This Row],[buy_date]],"M")</f>
        <v>9</v>
      </c>
    </row>
    <row r="10508" spans="1:9" x14ac:dyDescent="0.25">
      <c r="A10508" t="s">
        <v>2709</v>
      </c>
      <c r="B10508" t="s">
        <v>6</v>
      </c>
      <c r="C10508" s="1">
        <v>44924</v>
      </c>
      <c r="D10508" s="1">
        <v>44924</v>
      </c>
      <c r="E10508">
        <f>VLOOKUP(data[[#This Row],[id_campaign]],campaign[],4,FALSE)</f>
        <v>26</v>
      </c>
      <c r="F10508" t="str">
        <f>VLOOKUP(data[[#This Row],[id_campaign]],campaign[],2,FALSE)</f>
        <v>HandsetRefurbished</v>
      </c>
      <c r="G10508" t="str">
        <f>VLOOKUP(data[[#This Row],[id_customer]],customer[],2,FALSE)</f>
        <v>Aline Le Barr</v>
      </c>
      <c r="H10508" t="str">
        <f>data[[#This Row],[id_customer]]&amp;data[[#This Row],[id_campaign]]</f>
        <v>C0667cam02</v>
      </c>
      <c r="I10508">
        <f>DATEDIF(data[[#This Row],[join_date]],data[[#This Row],[buy_date]],"M")</f>
        <v>0</v>
      </c>
    </row>
    <row r="10509" spans="1:9" x14ac:dyDescent="0.25">
      <c r="A10509" t="s">
        <v>2709</v>
      </c>
      <c r="B10509" t="s">
        <v>6</v>
      </c>
      <c r="C10509" s="1">
        <v>44924</v>
      </c>
      <c r="D10509" s="1">
        <v>44965</v>
      </c>
      <c r="E10509">
        <f>VLOOKUP(data[[#This Row],[id_campaign]],campaign[],4,FALSE)</f>
        <v>26</v>
      </c>
      <c r="F10509" t="str">
        <f>VLOOKUP(data[[#This Row],[id_campaign]],campaign[],2,FALSE)</f>
        <v>HandsetRefurbished</v>
      </c>
      <c r="G10509" t="str">
        <f>VLOOKUP(data[[#This Row],[id_customer]],customer[],2,FALSE)</f>
        <v>Aline Le Barr</v>
      </c>
      <c r="H10509" t="str">
        <f>data[[#This Row],[id_customer]]&amp;data[[#This Row],[id_campaign]]</f>
        <v>C0667cam02</v>
      </c>
      <c r="I10509">
        <f>DATEDIF(data[[#This Row],[join_date]],data[[#This Row],[buy_date]],"M")</f>
        <v>1</v>
      </c>
    </row>
    <row r="10510" spans="1:9" x14ac:dyDescent="0.25">
      <c r="A10510" t="s">
        <v>2709</v>
      </c>
      <c r="B10510" t="s">
        <v>6</v>
      </c>
      <c r="C10510" s="1">
        <v>44924</v>
      </c>
      <c r="D10510" s="1">
        <v>44991</v>
      </c>
      <c r="E10510">
        <f>VLOOKUP(data[[#This Row],[id_campaign]],campaign[],4,FALSE)</f>
        <v>26</v>
      </c>
      <c r="F10510" t="str">
        <f>VLOOKUP(data[[#This Row],[id_campaign]],campaign[],2,FALSE)</f>
        <v>HandsetRefurbished</v>
      </c>
      <c r="G10510" t="str">
        <f>VLOOKUP(data[[#This Row],[id_customer]],customer[],2,FALSE)</f>
        <v>Aline Le Barr</v>
      </c>
      <c r="H10510" t="str">
        <f>data[[#This Row],[id_customer]]&amp;data[[#This Row],[id_campaign]]</f>
        <v>C0667cam02</v>
      </c>
      <c r="I10510">
        <f>DATEDIF(data[[#This Row],[join_date]],data[[#This Row],[buy_date]],"M")</f>
        <v>2</v>
      </c>
    </row>
    <row r="10511" spans="1:9" x14ac:dyDescent="0.25">
      <c r="A10511" t="s">
        <v>2709</v>
      </c>
      <c r="B10511" t="s">
        <v>6</v>
      </c>
      <c r="C10511" s="1">
        <v>44924</v>
      </c>
      <c r="D10511" s="1">
        <v>45017</v>
      </c>
      <c r="E10511">
        <f>VLOOKUP(data[[#This Row],[id_campaign]],campaign[],4,FALSE)</f>
        <v>26</v>
      </c>
      <c r="F10511" t="str">
        <f>VLOOKUP(data[[#This Row],[id_campaign]],campaign[],2,FALSE)</f>
        <v>HandsetRefurbished</v>
      </c>
      <c r="G10511" t="str">
        <f>VLOOKUP(data[[#This Row],[id_customer]],customer[],2,FALSE)</f>
        <v>Aline Le Barr</v>
      </c>
      <c r="H10511" t="str">
        <f>data[[#This Row],[id_customer]]&amp;data[[#This Row],[id_campaign]]</f>
        <v>C0667cam02</v>
      </c>
      <c r="I10511">
        <f>DATEDIF(data[[#This Row],[join_date]],data[[#This Row],[buy_date]],"M")</f>
        <v>3</v>
      </c>
    </row>
    <row r="10512" spans="1:9" x14ac:dyDescent="0.25">
      <c r="A10512" t="s">
        <v>2709</v>
      </c>
      <c r="B10512" t="s">
        <v>6</v>
      </c>
      <c r="C10512" s="1">
        <v>44924</v>
      </c>
      <c r="D10512" s="1">
        <v>45060</v>
      </c>
      <c r="E10512">
        <f>VLOOKUP(data[[#This Row],[id_campaign]],campaign[],4,FALSE)</f>
        <v>26</v>
      </c>
      <c r="F10512" t="str">
        <f>VLOOKUP(data[[#This Row],[id_campaign]],campaign[],2,FALSE)</f>
        <v>HandsetRefurbished</v>
      </c>
      <c r="G10512" t="str">
        <f>VLOOKUP(data[[#This Row],[id_customer]],customer[],2,FALSE)</f>
        <v>Aline Le Barr</v>
      </c>
      <c r="H10512" t="str">
        <f>data[[#This Row],[id_customer]]&amp;data[[#This Row],[id_campaign]]</f>
        <v>C0667cam02</v>
      </c>
      <c r="I10512">
        <f>DATEDIF(data[[#This Row],[join_date]],data[[#This Row],[buy_date]],"M")</f>
        <v>4</v>
      </c>
    </row>
    <row r="10513" spans="1:9" x14ac:dyDescent="0.25">
      <c r="A10513" t="s">
        <v>2709</v>
      </c>
      <c r="B10513" t="s">
        <v>6</v>
      </c>
      <c r="C10513" s="1">
        <v>44924</v>
      </c>
      <c r="D10513" s="1">
        <v>45088</v>
      </c>
      <c r="E10513">
        <f>VLOOKUP(data[[#This Row],[id_campaign]],campaign[],4,FALSE)</f>
        <v>26</v>
      </c>
      <c r="F10513" t="str">
        <f>VLOOKUP(data[[#This Row],[id_campaign]],campaign[],2,FALSE)</f>
        <v>HandsetRefurbished</v>
      </c>
      <c r="G10513" t="str">
        <f>VLOOKUP(data[[#This Row],[id_customer]],customer[],2,FALSE)</f>
        <v>Aline Le Barr</v>
      </c>
      <c r="H10513" t="str">
        <f>data[[#This Row],[id_customer]]&amp;data[[#This Row],[id_campaign]]</f>
        <v>C0667cam02</v>
      </c>
      <c r="I10513">
        <f>DATEDIF(data[[#This Row],[join_date]],data[[#This Row],[buy_date]],"M")</f>
        <v>5</v>
      </c>
    </row>
    <row r="10514" spans="1:9" x14ac:dyDescent="0.25">
      <c r="A10514" t="s">
        <v>2713</v>
      </c>
      <c r="B10514" t="s">
        <v>12</v>
      </c>
      <c r="C10514" s="1">
        <v>44683</v>
      </c>
      <c r="D10514" s="1">
        <v>44683</v>
      </c>
      <c r="E10514">
        <f>VLOOKUP(data[[#This Row],[id_campaign]],campaign[],4,FALSE)</f>
        <v>22</v>
      </c>
      <c r="F10514" t="str">
        <f>VLOOKUP(data[[#This Row],[id_campaign]],campaign[],2,FALSE)</f>
        <v>RVOwner</v>
      </c>
      <c r="G10514" t="str">
        <f>VLOOKUP(data[[#This Row],[id_customer]],customer[],2,FALSE)</f>
        <v>Halli Wixey</v>
      </c>
      <c r="H10514" t="str">
        <f>data[[#This Row],[id_customer]]&amp;data[[#This Row],[id_campaign]]</f>
        <v>C0668cam05</v>
      </c>
      <c r="I10514">
        <f>DATEDIF(data[[#This Row],[join_date]],data[[#This Row],[buy_date]],"M")</f>
        <v>0</v>
      </c>
    </row>
    <row r="10515" spans="1:9" x14ac:dyDescent="0.25">
      <c r="A10515" t="s">
        <v>2713</v>
      </c>
      <c r="B10515" t="s">
        <v>12</v>
      </c>
      <c r="C10515" s="1">
        <v>44683</v>
      </c>
      <c r="D10515" s="1">
        <v>44722</v>
      </c>
      <c r="E10515">
        <f>VLOOKUP(data[[#This Row],[id_campaign]],campaign[],4,FALSE)</f>
        <v>22</v>
      </c>
      <c r="F10515" t="str">
        <f>VLOOKUP(data[[#This Row],[id_campaign]],campaign[],2,FALSE)</f>
        <v>RVOwner</v>
      </c>
      <c r="G10515" t="str">
        <f>VLOOKUP(data[[#This Row],[id_customer]],customer[],2,FALSE)</f>
        <v>Halli Wixey</v>
      </c>
      <c r="H10515" t="str">
        <f>data[[#This Row],[id_customer]]&amp;data[[#This Row],[id_campaign]]</f>
        <v>C0668cam05</v>
      </c>
      <c r="I10515">
        <f>DATEDIF(data[[#This Row],[join_date]],data[[#This Row],[buy_date]],"M")</f>
        <v>1</v>
      </c>
    </row>
    <row r="10516" spans="1:9" x14ac:dyDescent="0.25">
      <c r="A10516" t="s">
        <v>2713</v>
      </c>
      <c r="B10516" t="s">
        <v>12</v>
      </c>
      <c r="C10516" s="1">
        <v>44683</v>
      </c>
      <c r="D10516" s="1">
        <v>44756</v>
      </c>
      <c r="E10516">
        <f>VLOOKUP(data[[#This Row],[id_campaign]],campaign[],4,FALSE)</f>
        <v>22</v>
      </c>
      <c r="F10516" t="str">
        <f>VLOOKUP(data[[#This Row],[id_campaign]],campaign[],2,FALSE)</f>
        <v>RVOwner</v>
      </c>
      <c r="G10516" t="str">
        <f>VLOOKUP(data[[#This Row],[id_customer]],customer[],2,FALSE)</f>
        <v>Halli Wixey</v>
      </c>
      <c r="H10516" t="str">
        <f>data[[#This Row],[id_customer]]&amp;data[[#This Row],[id_campaign]]</f>
        <v>C0668cam05</v>
      </c>
      <c r="I10516">
        <f>DATEDIF(data[[#This Row],[join_date]],data[[#This Row],[buy_date]],"M")</f>
        <v>2</v>
      </c>
    </row>
    <row r="10517" spans="1:9" x14ac:dyDescent="0.25">
      <c r="A10517" t="s">
        <v>2713</v>
      </c>
      <c r="B10517" t="s">
        <v>12</v>
      </c>
      <c r="C10517" s="1">
        <v>44683</v>
      </c>
      <c r="D10517" s="1">
        <v>44782</v>
      </c>
      <c r="E10517">
        <f>VLOOKUP(data[[#This Row],[id_campaign]],campaign[],4,FALSE)</f>
        <v>22</v>
      </c>
      <c r="F10517" t="str">
        <f>VLOOKUP(data[[#This Row],[id_campaign]],campaign[],2,FALSE)</f>
        <v>RVOwner</v>
      </c>
      <c r="G10517" t="str">
        <f>VLOOKUP(data[[#This Row],[id_customer]],customer[],2,FALSE)</f>
        <v>Halli Wixey</v>
      </c>
      <c r="H10517" t="str">
        <f>data[[#This Row],[id_customer]]&amp;data[[#This Row],[id_campaign]]</f>
        <v>C0668cam05</v>
      </c>
      <c r="I10517">
        <f>DATEDIF(data[[#This Row],[join_date]],data[[#This Row],[buy_date]],"M")</f>
        <v>3</v>
      </c>
    </row>
    <row r="10518" spans="1:9" x14ac:dyDescent="0.25">
      <c r="A10518" t="s">
        <v>2713</v>
      </c>
      <c r="B10518" t="s">
        <v>12</v>
      </c>
      <c r="C10518" s="1">
        <v>44683</v>
      </c>
      <c r="D10518" s="1">
        <v>44837</v>
      </c>
      <c r="E10518">
        <f>VLOOKUP(data[[#This Row],[id_campaign]],campaign[],4,FALSE)</f>
        <v>22</v>
      </c>
      <c r="F10518" t="str">
        <f>VLOOKUP(data[[#This Row],[id_campaign]],campaign[],2,FALSE)</f>
        <v>RVOwner</v>
      </c>
      <c r="G10518" t="str">
        <f>VLOOKUP(data[[#This Row],[id_customer]],customer[],2,FALSE)</f>
        <v>Halli Wixey</v>
      </c>
      <c r="H10518" t="str">
        <f>data[[#This Row],[id_customer]]&amp;data[[#This Row],[id_campaign]]</f>
        <v>C0668cam05</v>
      </c>
      <c r="I10518">
        <f>DATEDIF(data[[#This Row],[join_date]],data[[#This Row],[buy_date]],"M")</f>
        <v>5</v>
      </c>
    </row>
    <row r="10519" spans="1:9" x14ac:dyDescent="0.25">
      <c r="A10519" t="s">
        <v>2713</v>
      </c>
      <c r="B10519" t="s">
        <v>12</v>
      </c>
      <c r="C10519" s="1">
        <v>44683</v>
      </c>
      <c r="D10519" s="1">
        <v>44877</v>
      </c>
      <c r="E10519">
        <f>VLOOKUP(data[[#This Row],[id_campaign]],campaign[],4,FALSE)</f>
        <v>22</v>
      </c>
      <c r="F10519" t="str">
        <f>VLOOKUP(data[[#This Row],[id_campaign]],campaign[],2,FALSE)</f>
        <v>RVOwner</v>
      </c>
      <c r="G10519" t="str">
        <f>VLOOKUP(data[[#This Row],[id_customer]],customer[],2,FALSE)</f>
        <v>Halli Wixey</v>
      </c>
      <c r="H10519" t="str">
        <f>data[[#This Row],[id_customer]]&amp;data[[#This Row],[id_campaign]]</f>
        <v>C0668cam05</v>
      </c>
      <c r="I10519">
        <f>DATEDIF(data[[#This Row],[join_date]],data[[#This Row],[buy_date]],"M")</f>
        <v>6</v>
      </c>
    </row>
    <row r="10520" spans="1:9" x14ac:dyDescent="0.25">
      <c r="A10520" t="s">
        <v>2713</v>
      </c>
      <c r="B10520" t="s">
        <v>12</v>
      </c>
      <c r="C10520" s="1">
        <v>44683</v>
      </c>
      <c r="D10520" s="1">
        <v>44902</v>
      </c>
      <c r="E10520">
        <f>VLOOKUP(data[[#This Row],[id_campaign]],campaign[],4,FALSE)</f>
        <v>22</v>
      </c>
      <c r="F10520" t="str">
        <f>VLOOKUP(data[[#This Row],[id_campaign]],campaign[],2,FALSE)</f>
        <v>RVOwner</v>
      </c>
      <c r="G10520" t="str">
        <f>VLOOKUP(data[[#This Row],[id_customer]],customer[],2,FALSE)</f>
        <v>Halli Wixey</v>
      </c>
      <c r="H10520" t="str">
        <f>data[[#This Row],[id_customer]]&amp;data[[#This Row],[id_campaign]]</f>
        <v>C0668cam05</v>
      </c>
      <c r="I10520">
        <f>DATEDIF(data[[#This Row],[join_date]],data[[#This Row],[buy_date]],"M")</f>
        <v>7</v>
      </c>
    </row>
    <row r="10521" spans="1:9" x14ac:dyDescent="0.25">
      <c r="A10521" t="s">
        <v>2713</v>
      </c>
      <c r="B10521" t="s">
        <v>12</v>
      </c>
      <c r="C10521" s="1">
        <v>44683</v>
      </c>
      <c r="D10521" s="1">
        <v>44940</v>
      </c>
      <c r="E10521">
        <f>VLOOKUP(data[[#This Row],[id_campaign]],campaign[],4,FALSE)</f>
        <v>22</v>
      </c>
      <c r="F10521" t="str">
        <f>VLOOKUP(data[[#This Row],[id_campaign]],campaign[],2,FALSE)</f>
        <v>RVOwner</v>
      </c>
      <c r="G10521" t="str">
        <f>VLOOKUP(data[[#This Row],[id_customer]],customer[],2,FALSE)</f>
        <v>Halli Wixey</v>
      </c>
      <c r="H10521" t="str">
        <f>data[[#This Row],[id_customer]]&amp;data[[#This Row],[id_campaign]]</f>
        <v>C0668cam05</v>
      </c>
      <c r="I10521">
        <f>DATEDIF(data[[#This Row],[join_date]],data[[#This Row],[buy_date]],"M")</f>
        <v>8</v>
      </c>
    </row>
    <row r="10522" spans="1:9" x14ac:dyDescent="0.25">
      <c r="A10522" t="s">
        <v>2713</v>
      </c>
      <c r="B10522" t="s">
        <v>12</v>
      </c>
      <c r="C10522" s="1">
        <v>44683</v>
      </c>
      <c r="D10522" s="1">
        <v>44973</v>
      </c>
      <c r="E10522">
        <f>VLOOKUP(data[[#This Row],[id_campaign]],campaign[],4,FALSE)</f>
        <v>22</v>
      </c>
      <c r="F10522" t="str">
        <f>VLOOKUP(data[[#This Row],[id_campaign]],campaign[],2,FALSE)</f>
        <v>RVOwner</v>
      </c>
      <c r="G10522" t="str">
        <f>VLOOKUP(data[[#This Row],[id_customer]],customer[],2,FALSE)</f>
        <v>Halli Wixey</v>
      </c>
      <c r="H10522" t="str">
        <f>data[[#This Row],[id_customer]]&amp;data[[#This Row],[id_campaign]]</f>
        <v>C0668cam05</v>
      </c>
      <c r="I10522">
        <f>DATEDIF(data[[#This Row],[join_date]],data[[#This Row],[buy_date]],"M")</f>
        <v>9</v>
      </c>
    </row>
    <row r="10523" spans="1:9" x14ac:dyDescent="0.25">
      <c r="A10523" t="s">
        <v>2713</v>
      </c>
      <c r="B10523" t="s">
        <v>12</v>
      </c>
      <c r="C10523" s="1">
        <v>44683</v>
      </c>
      <c r="D10523" s="1">
        <v>44997</v>
      </c>
      <c r="E10523">
        <f>VLOOKUP(data[[#This Row],[id_campaign]],campaign[],4,FALSE)</f>
        <v>22</v>
      </c>
      <c r="F10523" t="str">
        <f>VLOOKUP(data[[#This Row],[id_campaign]],campaign[],2,FALSE)</f>
        <v>RVOwner</v>
      </c>
      <c r="G10523" t="str">
        <f>VLOOKUP(data[[#This Row],[id_customer]],customer[],2,FALSE)</f>
        <v>Halli Wixey</v>
      </c>
      <c r="H10523" t="str">
        <f>data[[#This Row],[id_customer]]&amp;data[[#This Row],[id_campaign]]</f>
        <v>C0668cam05</v>
      </c>
      <c r="I10523">
        <f>DATEDIF(data[[#This Row],[join_date]],data[[#This Row],[buy_date]],"M")</f>
        <v>10</v>
      </c>
    </row>
    <row r="10524" spans="1:9" x14ac:dyDescent="0.25">
      <c r="A10524" t="s">
        <v>2713</v>
      </c>
      <c r="B10524" t="s">
        <v>12</v>
      </c>
      <c r="C10524" s="1">
        <v>44683</v>
      </c>
      <c r="D10524" s="1">
        <v>45030</v>
      </c>
      <c r="E10524">
        <f>VLOOKUP(data[[#This Row],[id_campaign]],campaign[],4,FALSE)</f>
        <v>22</v>
      </c>
      <c r="F10524" t="str">
        <f>VLOOKUP(data[[#This Row],[id_campaign]],campaign[],2,FALSE)</f>
        <v>RVOwner</v>
      </c>
      <c r="G10524" t="str">
        <f>VLOOKUP(data[[#This Row],[id_customer]],customer[],2,FALSE)</f>
        <v>Halli Wixey</v>
      </c>
      <c r="H10524" t="str">
        <f>data[[#This Row],[id_customer]]&amp;data[[#This Row],[id_campaign]]</f>
        <v>C0668cam05</v>
      </c>
      <c r="I10524">
        <f>DATEDIF(data[[#This Row],[join_date]],data[[#This Row],[buy_date]],"M")</f>
        <v>11</v>
      </c>
    </row>
    <row r="10525" spans="1:9" x14ac:dyDescent="0.25">
      <c r="A10525" t="s">
        <v>2713</v>
      </c>
      <c r="B10525" t="s">
        <v>12</v>
      </c>
      <c r="C10525" s="1">
        <v>44683</v>
      </c>
      <c r="D10525" s="1">
        <v>45054</v>
      </c>
      <c r="E10525">
        <f>VLOOKUP(data[[#This Row],[id_campaign]],campaign[],4,FALSE)</f>
        <v>22</v>
      </c>
      <c r="F10525" t="str">
        <f>VLOOKUP(data[[#This Row],[id_campaign]],campaign[],2,FALSE)</f>
        <v>RVOwner</v>
      </c>
      <c r="G10525" t="str">
        <f>VLOOKUP(data[[#This Row],[id_customer]],customer[],2,FALSE)</f>
        <v>Halli Wixey</v>
      </c>
      <c r="H10525" t="str">
        <f>data[[#This Row],[id_customer]]&amp;data[[#This Row],[id_campaign]]</f>
        <v>C0668cam05</v>
      </c>
      <c r="I10525">
        <f>DATEDIF(data[[#This Row],[join_date]],data[[#This Row],[buy_date]],"M")</f>
        <v>12</v>
      </c>
    </row>
    <row r="10526" spans="1:9" x14ac:dyDescent="0.25">
      <c r="A10526" t="s">
        <v>2713</v>
      </c>
      <c r="B10526" t="s">
        <v>28</v>
      </c>
      <c r="C10526" s="1">
        <v>44884</v>
      </c>
      <c r="D10526" s="1">
        <v>44884</v>
      </c>
      <c r="E10526">
        <f>VLOOKUP(data[[#This Row],[id_campaign]],campaign[],4,FALSE)</f>
        <v>25</v>
      </c>
      <c r="F10526" t="str">
        <f>VLOOKUP(data[[#This Row],[id_campaign]],campaign[],2,FALSE)</f>
        <v>NewCellphoneUser</v>
      </c>
      <c r="G10526" t="str">
        <f>VLOOKUP(data[[#This Row],[id_customer]],customer[],2,FALSE)</f>
        <v>Halli Wixey</v>
      </c>
      <c r="H10526" t="str">
        <f>data[[#This Row],[id_customer]]&amp;data[[#This Row],[id_campaign]]</f>
        <v>C0668cam13</v>
      </c>
      <c r="I10526">
        <f>DATEDIF(data[[#This Row],[join_date]],data[[#This Row],[buy_date]],"M")</f>
        <v>0</v>
      </c>
    </row>
    <row r="10527" spans="1:9" x14ac:dyDescent="0.25">
      <c r="A10527" t="s">
        <v>2713</v>
      </c>
      <c r="B10527" t="s">
        <v>28</v>
      </c>
      <c r="C10527" s="1">
        <v>44884</v>
      </c>
      <c r="D10527" s="1">
        <v>44921</v>
      </c>
      <c r="E10527">
        <f>VLOOKUP(data[[#This Row],[id_campaign]],campaign[],4,FALSE)</f>
        <v>25</v>
      </c>
      <c r="F10527" t="str">
        <f>VLOOKUP(data[[#This Row],[id_campaign]],campaign[],2,FALSE)</f>
        <v>NewCellphoneUser</v>
      </c>
      <c r="G10527" t="str">
        <f>VLOOKUP(data[[#This Row],[id_customer]],customer[],2,FALSE)</f>
        <v>Halli Wixey</v>
      </c>
      <c r="H10527" t="str">
        <f>data[[#This Row],[id_customer]]&amp;data[[#This Row],[id_campaign]]</f>
        <v>C0668cam13</v>
      </c>
      <c r="I10527">
        <f>DATEDIF(data[[#This Row],[join_date]],data[[#This Row],[buy_date]],"M")</f>
        <v>1</v>
      </c>
    </row>
    <row r="10528" spans="1:9" x14ac:dyDescent="0.25">
      <c r="A10528" t="s">
        <v>2713</v>
      </c>
      <c r="B10528" t="s">
        <v>28</v>
      </c>
      <c r="C10528" s="1">
        <v>44884</v>
      </c>
      <c r="D10528" s="1">
        <v>44951</v>
      </c>
      <c r="E10528">
        <f>VLOOKUP(data[[#This Row],[id_campaign]],campaign[],4,FALSE)</f>
        <v>25</v>
      </c>
      <c r="F10528" t="str">
        <f>VLOOKUP(data[[#This Row],[id_campaign]],campaign[],2,FALSE)</f>
        <v>NewCellphoneUser</v>
      </c>
      <c r="G10528" t="str">
        <f>VLOOKUP(data[[#This Row],[id_customer]],customer[],2,FALSE)</f>
        <v>Halli Wixey</v>
      </c>
      <c r="H10528" t="str">
        <f>data[[#This Row],[id_customer]]&amp;data[[#This Row],[id_campaign]]</f>
        <v>C0668cam13</v>
      </c>
      <c r="I10528">
        <f>DATEDIF(data[[#This Row],[join_date]],data[[#This Row],[buy_date]],"M")</f>
        <v>2</v>
      </c>
    </row>
    <row r="10529" spans="1:9" x14ac:dyDescent="0.25">
      <c r="A10529" t="s">
        <v>2713</v>
      </c>
      <c r="B10529" t="s">
        <v>28</v>
      </c>
      <c r="C10529" s="1">
        <v>44884</v>
      </c>
      <c r="D10529" s="1">
        <v>44977</v>
      </c>
      <c r="E10529">
        <f>VLOOKUP(data[[#This Row],[id_campaign]],campaign[],4,FALSE)</f>
        <v>25</v>
      </c>
      <c r="F10529" t="str">
        <f>VLOOKUP(data[[#This Row],[id_campaign]],campaign[],2,FALSE)</f>
        <v>NewCellphoneUser</v>
      </c>
      <c r="G10529" t="str">
        <f>VLOOKUP(data[[#This Row],[id_customer]],customer[],2,FALSE)</f>
        <v>Halli Wixey</v>
      </c>
      <c r="H10529" t="str">
        <f>data[[#This Row],[id_customer]]&amp;data[[#This Row],[id_campaign]]</f>
        <v>C0668cam13</v>
      </c>
      <c r="I10529">
        <f>DATEDIF(data[[#This Row],[join_date]],data[[#This Row],[buy_date]],"M")</f>
        <v>3</v>
      </c>
    </row>
    <row r="10530" spans="1:9" x14ac:dyDescent="0.25">
      <c r="A10530" t="s">
        <v>2713</v>
      </c>
      <c r="B10530" t="s">
        <v>28</v>
      </c>
      <c r="C10530" s="1">
        <v>44884</v>
      </c>
      <c r="D10530" s="1">
        <v>45011</v>
      </c>
      <c r="E10530">
        <f>VLOOKUP(data[[#This Row],[id_campaign]],campaign[],4,FALSE)</f>
        <v>25</v>
      </c>
      <c r="F10530" t="str">
        <f>VLOOKUP(data[[#This Row],[id_campaign]],campaign[],2,FALSE)</f>
        <v>NewCellphoneUser</v>
      </c>
      <c r="G10530" t="str">
        <f>VLOOKUP(data[[#This Row],[id_customer]],customer[],2,FALSE)</f>
        <v>Halli Wixey</v>
      </c>
      <c r="H10530" t="str">
        <f>data[[#This Row],[id_customer]]&amp;data[[#This Row],[id_campaign]]</f>
        <v>C0668cam13</v>
      </c>
      <c r="I10530">
        <f>DATEDIF(data[[#This Row],[join_date]],data[[#This Row],[buy_date]],"M")</f>
        <v>4</v>
      </c>
    </row>
    <row r="10531" spans="1:9" x14ac:dyDescent="0.25">
      <c r="A10531" t="s">
        <v>2713</v>
      </c>
      <c r="B10531" t="s">
        <v>28</v>
      </c>
      <c r="C10531" s="1">
        <v>44884</v>
      </c>
      <c r="D10531" s="1">
        <v>45040</v>
      </c>
      <c r="E10531">
        <f>VLOOKUP(data[[#This Row],[id_campaign]],campaign[],4,FALSE)</f>
        <v>25</v>
      </c>
      <c r="F10531" t="str">
        <f>VLOOKUP(data[[#This Row],[id_campaign]],campaign[],2,FALSE)</f>
        <v>NewCellphoneUser</v>
      </c>
      <c r="G10531" t="str">
        <f>VLOOKUP(data[[#This Row],[id_customer]],customer[],2,FALSE)</f>
        <v>Halli Wixey</v>
      </c>
      <c r="H10531" t="str">
        <f>data[[#This Row],[id_customer]]&amp;data[[#This Row],[id_campaign]]</f>
        <v>C0668cam13</v>
      </c>
      <c r="I10531">
        <f>DATEDIF(data[[#This Row],[join_date]],data[[#This Row],[buy_date]],"M")</f>
        <v>5</v>
      </c>
    </row>
    <row r="10532" spans="1:9" x14ac:dyDescent="0.25">
      <c r="A10532" t="s">
        <v>2713</v>
      </c>
      <c r="B10532" t="s">
        <v>28</v>
      </c>
      <c r="C10532" s="1">
        <v>44884</v>
      </c>
      <c r="D10532" s="1">
        <v>45079</v>
      </c>
      <c r="E10532">
        <f>VLOOKUP(data[[#This Row],[id_campaign]],campaign[],4,FALSE)</f>
        <v>25</v>
      </c>
      <c r="F10532" t="str">
        <f>VLOOKUP(data[[#This Row],[id_campaign]],campaign[],2,FALSE)</f>
        <v>NewCellphoneUser</v>
      </c>
      <c r="G10532" t="str">
        <f>VLOOKUP(data[[#This Row],[id_customer]],customer[],2,FALSE)</f>
        <v>Halli Wixey</v>
      </c>
      <c r="H10532" t="str">
        <f>data[[#This Row],[id_customer]]&amp;data[[#This Row],[id_campaign]]</f>
        <v>C0668cam13</v>
      </c>
      <c r="I10532">
        <f>DATEDIF(data[[#This Row],[join_date]],data[[#This Row],[buy_date]],"M")</f>
        <v>6</v>
      </c>
    </row>
    <row r="10533" spans="1:9" x14ac:dyDescent="0.25">
      <c r="A10533" t="s">
        <v>2717</v>
      </c>
      <c r="B10533" t="s">
        <v>6</v>
      </c>
      <c r="C10533" s="1">
        <v>44782</v>
      </c>
      <c r="D10533" s="1">
        <v>44782</v>
      </c>
      <c r="E10533">
        <f>VLOOKUP(data[[#This Row],[id_campaign]],campaign[],4,FALSE)</f>
        <v>26</v>
      </c>
      <c r="F10533" t="str">
        <f>VLOOKUP(data[[#This Row],[id_campaign]],campaign[],2,FALSE)</f>
        <v>HandsetRefurbished</v>
      </c>
      <c r="G10533" t="str">
        <f>VLOOKUP(data[[#This Row],[id_customer]],customer[],2,FALSE)</f>
        <v>Sybil Tribbeck</v>
      </c>
      <c r="H10533" t="str">
        <f>data[[#This Row],[id_customer]]&amp;data[[#This Row],[id_campaign]]</f>
        <v>C0669cam02</v>
      </c>
      <c r="I10533">
        <f>DATEDIF(data[[#This Row],[join_date]],data[[#This Row],[buy_date]],"M")</f>
        <v>0</v>
      </c>
    </row>
    <row r="10534" spans="1:9" x14ac:dyDescent="0.25">
      <c r="A10534" t="s">
        <v>2717</v>
      </c>
      <c r="B10534" t="s">
        <v>6</v>
      </c>
      <c r="C10534" s="1">
        <v>44782</v>
      </c>
      <c r="D10534" s="1">
        <v>44815</v>
      </c>
      <c r="E10534">
        <f>VLOOKUP(data[[#This Row],[id_campaign]],campaign[],4,FALSE)</f>
        <v>26</v>
      </c>
      <c r="F10534" t="str">
        <f>VLOOKUP(data[[#This Row],[id_campaign]],campaign[],2,FALSE)</f>
        <v>HandsetRefurbished</v>
      </c>
      <c r="G10534" t="str">
        <f>VLOOKUP(data[[#This Row],[id_customer]],customer[],2,FALSE)</f>
        <v>Sybil Tribbeck</v>
      </c>
      <c r="H10534" t="str">
        <f>data[[#This Row],[id_customer]]&amp;data[[#This Row],[id_campaign]]</f>
        <v>C0669cam02</v>
      </c>
      <c r="I10534">
        <f>DATEDIF(data[[#This Row],[join_date]],data[[#This Row],[buy_date]],"M")</f>
        <v>1</v>
      </c>
    </row>
    <row r="10535" spans="1:9" x14ac:dyDescent="0.25">
      <c r="A10535" t="s">
        <v>2717</v>
      </c>
      <c r="B10535" t="s">
        <v>6</v>
      </c>
      <c r="C10535" s="1">
        <v>44782</v>
      </c>
      <c r="D10535" s="1">
        <v>44853</v>
      </c>
      <c r="E10535">
        <f>VLOOKUP(data[[#This Row],[id_campaign]],campaign[],4,FALSE)</f>
        <v>26</v>
      </c>
      <c r="F10535" t="str">
        <f>VLOOKUP(data[[#This Row],[id_campaign]],campaign[],2,FALSE)</f>
        <v>HandsetRefurbished</v>
      </c>
      <c r="G10535" t="str">
        <f>VLOOKUP(data[[#This Row],[id_customer]],customer[],2,FALSE)</f>
        <v>Sybil Tribbeck</v>
      </c>
      <c r="H10535" t="str">
        <f>data[[#This Row],[id_customer]]&amp;data[[#This Row],[id_campaign]]</f>
        <v>C0669cam02</v>
      </c>
      <c r="I10535">
        <f>DATEDIF(data[[#This Row],[join_date]],data[[#This Row],[buy_date]],"M")</f>
        <v>2</v>
      </c>
    </row>
    <row r="10536" spans="1:9" x14ac:dyDescent="0.25">
      <c r="A10536" t="s">
        <v>2717</v>
      </c>
      <c r="B10536" t="s">
        <v>6</v>
      </c>
      <c r="C10536" s="1">
        <v>44782</v>
      </c>
      <c r="D10536" s="1">
        <v>44912</v>
      </c>
      <c r="E10536">
        <f>VLOOKUP(data[[#This Row],[id_campaign]],campaign[],4,FALSE)</f>
        <v>26</v>
      </c>
      <c r="F10536" t="str">
        <f>VLOOKUP(data[[#This Row],[id_campaign]],campaign[],2,FALSE)</f>
        <v>HandsetRefurbished</v>
      </c>
      <c r="G10536" t="str">
        <f>VLOOKUP(data[[#This Row],[id_customer]],customer[],2,FALSE)</f>
        <v>Sybil Tribbeck</v>
      </c>
      <c r="H10536" t="str">
        <f>data[[#This Row],[id_customer]]&amp;data[[#This Row],[id_campaign]]</f>
        <v>C0669cam02</v>
      </c>
      <c r="I10536">
        <f>DATEDIF(data[[#This Row],[join_date]],data[[#This Row],[buy_date]],"M")</f>
        <v>4</v>
      </c>
    </row>
    <row r="10537" spans="1:9" x14ac:dyDescent="0.25">
      <c r="A10537" t="s">
        <v>2717</v>
      </c>
      <c r="B10537" t="s">
        <v>6</v>
      </c>
      <c r="C10537" s="1">
        <v>44782</v>
      </c>
      <c r="D10537" s="1">
        <v>44945</v>
      </c>
      <c r="E10537">
        <f>VLOOKUP(data[[#This Row],[id_campaign]],campaign[],4,FALSE)</f>
        <v>26</v>
      </c>
      <c r="F10537" t="str">
        <f>VLOOKUP(data[[#This Row],[id_campaign]],campaign[],2,FALSE)</f>
        <v>HandsetRefurbished</v>
      </c>
      <c r="G10537" t="str">
        <f>VLOOKUP(data[[#This Row],[id_customer]],customer[],2,FALSE)</f>
        <v>Sybil Tribbeck</v>
      </c>
      <c r="H10537" t="str">
        <f>data[[#This Row],[id_customer]]&amp;data[[#This Row],[id_campaign]]</f>
        <v>C0669cam02</v>
      </c>
      <c r="I10537">
        <f>DATEDIF(data[[#This Row],[join_date]],data[[#This Row],[buy_date]],"M")</f>
        <v>5</v>
      </c>
    </row>
    <row r="10538" spans="1:9" x14ac:dyDescent="0.25">
      <c r="A10538" t="s">
        <v>2717</v>
      </c>
      <c r="B10538" t="s">
        <v>6</v>
      </c>
      <c r="C10538" s="1">
        <v>44782</v>
      </c>
      <c r="D10538" s="1">
        <v>44978</v>
      </c>
      <c r="E10538">
        <f>VLOOKUP(data[[#This Row],[id_campaign]],campaign[],4,FALSE)</f>
        <v>26</v>
      </c>
      <c r="F10538" t="str">
        <f>VLOOKUP(data[[#This Row],[id_campaign]],campaign[],2,FALSE)</f>
        <v>HandsetRefurbished</v>
      </c>
      <c r="G10538" t="str">
        <f>VLOOKUP(data[[#This Row],[id_customer]],customer[],2,FALSE)</f>
        <v>Sybil Tribbeck</v>
      </c>
      <c r="H10538" t="str">
        <f>data[[#This Row],[id_customer]]&amp;data[[#This Row],[id_campaign]]</f>
        <v>C0669cam02</v>
      </c>
      <c r="I10538">
        <f>DATEDIF(data[[#This Row],[join_date]],data[[#This Row],[buy_date]],"M")</f>
        <v>6</v>
      </c>
    </row>
    <row r="10539" spans="1:9" x14ac:dyDescent="0.25">
      <c r="A10539" t="s">
        <v>2717</v>
      </c>
      <c r="B10539" t="s">
        <v>6</v>
      </c>
      <c r="C10539" s="1">
        <v>44782</v>
      </c>
      <c r="D10539" s="1">
        <v>44994</v>
      </c>
      <c r="E10539">
        <f>VLOOKUP(data[[#This Row],[id_campaign]],campaign[],4,FALSE)</f>
        <v>26</v>
      </c>
      <c r="F10539" t="str">
        <f>VLOOKUP(data[[#This Row],[id_campaign]],campaign[],2,FALSE)</f>
        <v>HandsetRefurbished</v>
      </c>
      <c r="G10539" t="str">
        <f>VLOOKUP(data[[#This Row],[id_customer]],customer[],2,FALSE)</f>
        <v>Sybil Tribbeck</v>
      </c>
      <c r="H10539" t="str">
        <f>data[[#This Row],[id_customer]]&amp;data[[#This Row],[id_campaign]]</f>
        <v>C0669cam02</v>
      </c>
      <c r="I10539">
        <f>DATEDIF(data[[#This Row],[join_date]],data[[#This Row],[buy_date]],"M")</f>
        <v>7</v>
      </c>
    </row>
    <row r="10540" spans="1:9" x14ac:dyDescent="0.25">
      <c r="A10540" t="s">
        <v>2717</v>
      </c>
      <c r="B10540" t="s">
        <v>6</v>
      </c>
      <c r="C10540" s="1">
        <v>44782</v>
      </c>
      <c r="D10540" s="1">
        <v>45030</v>
      </c>
      <c r="E10540">
        <f>VLOOKUP(data[[#This Row],[id_campaign]],campaign[],4,FALSE)</f>
        <v>26</v>
      </c>
      <c r="F10540" t="str">
        <f>VLOOKUP(data[[#This Row],[id_campaign]],campaign[],2,FALSE)</f>
        <v>HandsetRefurbished</v>
      </c>
      <c r="G10540" t="str">
        <f>VLOOKUP(data[[#This Row],[id_customer]],customer[],2,FALSE)</f>
        <v>Sybil Tribbeck</v>
      </c>
      <c r="H10540" t="str">
        <f>data[[#This Row],[id_customer]]&amp;data[[#This Row],[id_campaign]]</f>
        <v>C0669cam02</v>
      </c>
      <c r="I10540">
        <f>DATEDIF(data[[#This Row],[join_date]],data[[#This Row],[buy_date]],"M")</f>
        <v>8</v>
      </c>
    </row>
    <row r="10541" spans="1:9" x14ac:dyDescent="0.25">
      <c r="A10541" t="s">
        <v>2717</v>
      </c>
      <c r="B10541" t="s">
        <v>6</v>
      </c>
      <c r="C10541" s="1">
        <v>44782</v>
      </c>
      <c r="D10541" s="1">
        <v>45061</v>
      </c>
      <c r="E10541">
        <f>VLOOKUP(data[[#This Row],[id_campaign]],campaign[],4,FALSE)</f>
        <v>26</v>
      </c>
      <c r="F10541" t="str">
        <f>VLOOKUP(data[[#This Row],[id_campaign]],campaign[],2,FALSE)</f>
        <v>HandsetRefurbished</v>
      </c>
      <c r="G10541" t="str">
        <f>VLOOKUP(data[[#This Row],[id_customer]],customer[],2,FALSE)</f>
        <v>Sybil Tribbeck</v>
      </c>
      <c r="H10541" t="str">
        <f>data[[#This Row],[id_customer]]&amp;data[[#This Row],[id_campaign]]</f>
        <v>C0669cam02</v>
      </c>
      <c r="I10541">
        <f>DATEDIF(data[[#This Row],[join_date]],data[[#This Row],[buy_date]],"M")</f>
        <v>9</v>
      </c>
    </row>
    <row r="10542" spans="1:9" x14ac:dyDescent="0.25">
      <c r="A10542" t="s">
        <v>2717</v>
      </c>
      <c r="B10542" t="s">
        <v>18</v>
      </c>
      <c r="C10542" s="1">
        <v>44981</v>
      </c>
      <c r="D10542" s="1">
        <v>44981</v>
      </c>
      <c r="E10542">
        <f>VLOOKUP(data[[#This Row],[id_campaign]],campaign[],4,FALSE)</f>
        <v>27</v>
      </c>
      <c r="F10542" t="str">
        <f>VLOOKUP(data[[#This Row],[id_campaign]],campaign[],2,FALSE)</f>
        <v>RespondsToMailOffers</v>
      </c>
      <c r="G10542" t="str">
        <f>VLOOKUP(data[[#This Row],[id_customer]],customer[],2,FALSE)</f>
        <v>Sybil Tribbeck</v>
      </c>
      <c r="H10542" t="str">
        <f>data[[#This Row],[id_customer]]&amp;data[[#This Row],[id_campaign]]</f>
        <v>C0669cam08</v>
      </c>
      <c r="I10542">
        <f>DATEDIF(data[[#This Row],[join_date]],data[[#This Row],[buy_date]],"M")</f>
        <v>0</v>
      </c>
    </row>
    <row r="10543" spans="1:9" x14ac:dyDescent="0.25">
      <c r="A10543" t="s">
        <v>2717</v>
      </c>
      <c r="B10543" t="s">
        <v>18</v>
      </c>
      <c r="C10543" s="1">
        <v>44981</v>
      </c>
      <c r="D10543" s="1">
        <v>45016</v>
      </c>
      <c r="E10543">
        <f>VLOOKUP(data[[#This Row],[id_campaign]],campaign[],4,FALSE)</f>
        <v>27</v>
      </c>
      <c r="F10543" t="str">
        <f>VLOOKUP(data[[#This Row],[id_campaign]],campaign[],2,FALSE)</f>
        <v>RespondsToMailOffers</v>
      </c>
      <c r="G10543" t="str">
        <f>VLOOKUP(data[[#This Row],[id_customer]],customer[],2,FALSE)</f>
        <v>Sybil Tribbeck</v>
      </c>
      <c r="H10543" t="str">
        <f>data[[#This Row],[id_customer]]&amp;data[[#This Row],[id_campaign]]</f>
        <v>C0669cam08</v>
      </c>
      <c r="I10543">
        <f>DATEDIF(data[[#This Row],[join_date]],data[[#This Row],[buy_date]],"M")</f>
        <v>1</v>
      </c>
    </row>
    <row r="10544" spans="1:9" x14ac:dyDescent="0.25">
      <c r="A10544" t="s">
        <v>2717</v>
      </c>
      <c r="B10544" t="s">
        <v>18</v>
      </c>
      <c r="C10544" s="1">
        <v>44981</v>
      </c>
      <c r="D10544" s="1">
        <v>45023</v>
      </c>
      <c r="E10544">
        <f>VLOOKUP(data[[#This Row],[id_campaign]],campaign[],4,FALSE)</f>
        <v>27</v>
      </c>
      <c r="F10544" t="str">
        <f>VLOOKUP(data[[#This Row],[id_campaign]],campaign[],2,FALSE)</f>
        <v>RespondsToMailOffers</v>
      </c>
      <c r="G10544" t="str">
        <f>VLOOKUP(data[[#This Row],[id_customer]],customer[],2,FALSE)</f>
        <v>Sybil Tribbeck</v>
      </c>
      <c r="H10544" t="str">
        <f>data[[#This Row],[id_customer]]&amp;data[[#This Row],[id_campaign]]</f>
        <v>C0669cam08</v>
      </c>
      <c r="I10544">
        <f>DATEDIF(data[[#This Row],[join_date]],data[[#This Row],[buy_date]],"M")</f>
        <v>1</v>
      </c>
    </row>
    <row r="10545" spans="1:9" x14ac:dyDescent="0.25">
      <c r="A10545" t="s">
        <v>2717</v>
      </c>
      <c r="B10545" t="s">
        <v>18</v>
      </c>
      <c r="C10545" s="1">
        <v>44981</v>
      </c>
      <c r="D10545" s="1">
        <v>45050</v>
      </c>
      <c r="E10545">
        <f>VLOOKUP(data[[#This Row],[id_campaign]],campaign[],4,FALSE)</f>
        <v>27</v>
      </c>
      <c r="F10545" t="str">
        <f>VLOOKUP(data[[#This Row],[id_campaign]],campaign[],2,FALSE)</f>
        <v>RespondsToMailOffers</v>
      </c>
      <c r="G10545" t="str">
        <f>VLOOKUP(data[[#This Row],[id_customer]],customer[],2,FALSE)</f>
        <v>Sybil Tribbeck</v>
      </c>
      <c r="H10545" t="str">
        <f>data[[#This Row],[id_customer]]&amp;data[[#This Row],[id_campaign]]</f>
        <v>C0669cam08</v>
      </c>
      <c r="I10545">
        <f>DATEDIF(data[[#This Row],[join_date]],data[[#This Row],[buy_date]],"M")</f>
        <v>2</v>
      </c>
    </row>
    <row r="10546" spans="1:9" x14ac:dyDescent="0.25">
      <c r="A10546" t="s">
        <v>2717</v>
      </c>
      <c r="B10546" t="s">
        <v>18</v>
      </c>
      <c r="C10546" s="1">
        <v>44981</v>
      </c>
      <c r="D10546" s="1">
        <v>45078</v>
      </c>
      <c r="E10546">
        <f>VLOOKUP(data[[#This Row],[id_campaign]],campaign[],4,FALSE)</f>
        <v>27</v>
      </c>
      <c r="F10546" t="str">
        <f>VLOOKUP(data[[#This Row],[id_campaign]],campaign[],2,FALSE)</f>
        <v>RespondsToMailOffers</v>
      </c>
      <c r="G10546" t="str">
        <f>VLOOKUP(data[[#This Row],[id_customer]],customer[],2,FALSE)</f>
        <v>Sybil Tribbeck</v>
      </c>
      <c r="H10546" t="str">
        <f>data[[#This Row],[id_customer]]&amp;data[[#This Row],[id_campaign]]</f>
        <v>C0669cam08</v>
      </c>
      <c r="I10546">
        <f>DATEDIF(data[[#This Row],[join_date]],data[[#This Row],[buy_date]],"M")</f>
        <v>3</v>
      </c>
    </row>
    <row r="10547" spans="1:9" x14ac:dyDescent="0.25">
      <c r="A10547" t="s">
        <v>2721</v>
      </c>
      <c r="B10547" t="s">
        <v>24</v>
      </c>
      <c r="C10547" s="1">
        <v>44623</v>
      </c>
      <c r="D10547" s="1">
        <v>44623</v>
      </c>
      <c r="E10547">
        <f>VLOOKUP(data[[#This Row],[id_campaign]],campaign[],4,FALSE)</f>
        <v>62</v>
      </c>
      <c r="F10547" t="str">
        <f>VLOOKUP(data[[#This Row],[id_campaign]],campaign[],2,FALSE)</f>
        <v>OwnsComputer</v>
      </c>
      <c r="G10547" t="str">
        <f>VLOOKUP(data[[#This Row],[id_customer]],customer[],2,FALSE)</f>
        <v>Cointon Goodson</v>
      </c>
      <c r="H10547" t="str">
        <f>data[[#This Row],[id_customer]]&amp;data[[#This Row],[id_campaign]]</f>
        <v>C0670cam11</v>
      </c>
      <c r="I10547">
        <f>DATEDIF(data[[#This Row],[join_date]],data[[#This Row],[buy_date]],"M")</f>
        <v>0</v>
      </c>
    </row>
    <row r="10548" spans="1:9" x14ac:dyDescent="0.25">
      <c r="A10548" t="s">
        <v>2721</v>
      </c>
      <c r="B10548" t="s">
        <v>24</v>
      </c>
      <c r="C10548" s="1">
        <v>44623</v>
      </c>
      <c r="D10548" s="1">
        <v>44665</v>
      </c>
      <c r="E10548">
        <f>VLOOKUP(data[[#This Row],[id_campaign]],campaign[],4,FALSE)</f>
        <v>62</v>
      </c>
      <c r="F10548" t="str">
        <f>VLOOKUP(data[[#This Row],[id_campaign]],campaign[],2,FALSE)</f>
        <v>OwnsComputer</v>
      </c>
      <c r="G10548" t="str">
        <f>VLOOKUP(data[[#This Row],[id_customer]],customer[],2,FALSE)</f>
        <v>Cointon Goodson</v>
      </c>
      <c r="H10548" t="str">
        <f>data[[#This Row],[id_customer]]&amp;data[[#This Row],[id_campaign]]</f>
        <v>C0670cam11</v>
      </c>
      <c r="I10548">
        <f>DATEDIF(data[[#This Row],[join_date]],data[[#This Row],[buy_date]],"M")</f>
        <v>1</v>
      </c>
    </row>
    <row r="10549" spans="1:9" x14ac:dyDescent="0.25">
      <c r="A10549" t="s">
        <v>2721</v>
      </c>
      <c r="B10549" t="s">
        <v>24</v>
      </c>
      <c r="C10549" s="1">
        <v>44623</v>
      </c>
      <c r="D10549" s="1">
        <v>44694</v>
      </c>
      <c r="E10549">
        <f>VLOOKUP(data[[#This Row],[id_campaign]],campaign[],4,FALSE)</f>
        <v>62</v>
      </c>
      <c r="F10549" t="str">
        <f>VLOOKUP(data[[#This Row],[id_campaign]],campaign[],2,FALSE)</f>
        <v>OwnsComputer</v>
      </c>
      <c r="G10549" t="str">
        <f>VLOOKUP(data[[#This Row],[id_customer]],customer[],2,FALSE)</f>
        <v>Cointon Goodson</v>
      </c>
      <c r="H10549" t="str">
        <f>data[[#This Row],[id_customer]]&amp;data[[#This Row],[id_campaign]]</f>
        <v>C0670cam11</v>
      </c>
      <c r="I10549">
        <f>DATEDIF(data[[#This Row],[join_date]],data[[#This Row],[buy_date]],"M")</f>
        <v>2</v>
      </c>
    </row>
    <row r="10550" spans="1:9" x14ac:dyDescent="0.25">
      <c r="A10550" t="s">
        <v>2721</v>
      </c>
      <c r="B10550" t="s">
        <v>24</v>
      </c>
      <c r="C10550" s="1">
        <v>44623</v>
      </c>
      <c r="D10550" s="1">
        <v>44719</v>
      </c>
      <c r="E10550">
        <f>VLOOKUP(data[[#This Row],[id_campaign]],campaign[],4,FALSE)</f>
        <v>62</v>
      </c>
      <c r="F10550" t="str">
        <f>VLOOKUP(data[[#This Row],[id_campaign]],campaign[],2,FALSE)</f>
        <v>OwnsComputer</v>
      </c>
      <c r="G10550" t="str">
        <f>VLOOKUP(data[[#This Row],[id_customer]],customer[],2,FALSE)</f>
        <v>Cointon Goodson</v>
      </c>
      <c r="H10550" t="str">
        <f>data[[#This Row],[id_customer]]&amp;data[[#This Row],[id_campaign]]</f>
        <v>C0670cam11</v>
      </c>
      <c r="I10550">
        <f>DATEDIF(data[[#This Row],[join_date]],data[[#This Row],[buy_date]],"M")</f>
        <v>3</v>
      </c>
    </row>
    <row r="10551" spans="1:9" x14ac:dyDescent="0.25">
      <c r="A10551" t="s">
        <v>2721</v>
      </c>
      <c r="B10551" t="s">
        <v>24</v>
      </c>
      <c r="C10551" s="1">
        <v>44623</v>
      </c>
      <c r="D10551" s="1">
        <v>44747</v>
      </c>
      <c r="E10551">
        <f>VLOOKUP(data[[#This Row],[id_campaign]],campaign[],4,FALSE)</f>
        <v>62</v>
      </c>
      <c r="F10551" t="str">
        <f>VLOOKUP(data[[#This Row],[id_campaign]],campaign[],2,FALSE)</f>
        <v>OwnsComputer</v>
      </c>
      <c r="G10551" t="str">
        <f>VLOOKUP(data[[#This Row],[id_customer]],customer[],2,FALSE)</f>
        <v>Cointon Goodson</v>
      </c>
      <c r="H10551" t="str">
        <f>data[[#This Row],[id_customer]]&amp;data[[#This Row],[id_campaign]]</f>
        <v>C0670cam11</v>
      </c>
      <c r="I10551">
        <f>DATEDIF(data[[#This Row],[join_date]],data[[#This Row],[buy_date]],"M")</f>
        <v>4</v>
      </c>
    </row>
    <row r="10552" spans="1:9" x14ac:dyDescent="0.25">
      <c r="A10552" t="s">
        <v>2721</v>
      </c>
      <c r="B10552" t="s">
        <v>24</v>
      </c>
      <c r="C10552" s="1">
        <v>44623</v>
      </c>
      <c r="D10552" s="1">
        <v>44780</v>
      </c>
      <c r="E10552">
        <f>VLOOKUP(data[[#This Row],[id_campaign]],campaign[],4,FALSE)</f>
        <v>62</v>
      </c>
      <c r="F10552" t="str">
        <f>VLOOKUP(data[[#This Row],[id_campaign]],campaign[],2,FALSE)</f>
        <v>OwnsComputer</v>
      </c>
      <c r="G10552" t="str">
        <f>VLOOKUP(data[[#This Row],[id_customer]],customer[],2,FALSE)</f>
        <v>Cointon Goodson</v>
      </c>
      <c r="H10552" t="str">
        <f>data[[#This Row],[id_customer]]&amp;data[[#This Row],[id_campaign]]</f>
        <v>C0670cam11</v>
      </c>
      <c r="I10552">
        <f>DATEDIF(data[[#This Row],[join_date]],data[[#This Row],[buy_date]],"M")</f>
        <v>5</v>
      </c>
    </row>
    <row r="10553" spans="1:9" x14ac:dyDescent="0.25">
      <c r="A10553" t="s">
        <v>2721</v>
      </c>
      <c r="B10553" t="s">
        <v>24</v>
      </c>
      <c r="C10553" s="1">
        <v>44623</v>
      </c>
      <c r="D10553" s="1">
        <v>44822</v>
      </c>
      <c r="E10553">
        <f>VLOOKUP(data[[#This Row],[id_campaign]],campaign[],4,FALSE)</f>
        <v>62</v>
      </c>
      <c r="F10553" t="str">
        <f>VLOOKUP(data[[#This Row],[id_campaign]],campaign[],2,FALSE)</f>
        <v>OwnsComputer</v>
      </c>
      <c r="G10553" t="str">
        <f>VLOOKUP(data[[#This Row],[id_customer]],customer[],2,FALSE)</f>
        <v>Cointon Goodson</v>
      </c>
      <c r="H10553" t="str">
        <f>data[[#This Row],[id_customer]]&amp;data[[#This Row],[id_campaign]]</f>
        <v>C0670cam11</v>
      </c>
      <c r="I10553">
        <f>DATEDIF(data[[#This Row],[join_date]],data[[#This Row],[buy_date]],"M")</f>
        <v>6</v>
      </c>
    </row>
    <row r="10554" spans="1:9" x14ac:dyDescent="0.25">
      <c r="A10554" t="s">
        <v>2721</v>
      </c>
      <c r="B10554" t="s">
        <v>24</v>
      </c>
      <c r="C10554" s="1">
        <v>44623</v>
      </c>
      <c r="D10554" s="1">
        <v>44849</v>
      </c>
      <c r="E10554">
        <f>VLOOKUP(data[[#This Row],[id_campaign]],campaign[],4,FALSE)</f>
        <v>62</v>
      </c>
      <c r="F10554" t="str">
        <f>VLOOKUP(data[[#This Row],[id_campaign]],campaign[],2,FALSE)</f>
        <v>OwnsComputer</v>
      </c>
      <c r="G10554" t="str">
        <f>VLOOKUP(data[[#This Row],[id_customer]],customer[],2,FALSE)</f>
        <v>Cointon Goodson</v>
      </c>
      <c r="H10554" t="str">
        <f>data[[#This Row],[id_customer]]&amp;data[[#This Row],[id_campaign]]</f>
        <v>C0670cam11</v>
      </c>
      <c r="I10554">
        <f>DATEDIF(data[[#This Row],[join_date]],data[[#This Row],[buy_date]],"M")</f>
        <v>7</v>
      </c>
    </row>
    <row r="10555" spans="1:9" x14ac:dyDescent="0.25">
      <c r="A10555" t="s">
        <v>2721</v>
      </c>
      <c r="B10555" t="s">
        <v>24</v>
      </c>
      <c r="C10555" s="1">
        <v>44623</v>
      </c>
      <c r="D10555" s="1">
        <v>44883</v>
      </c>
      <c r="E10555">
        <f>VLOOKUP(data[[#This Row],[id_campaign]],campaign[],4,FALSE)</f>
        <v>62</v>
      </c>
      <c r="F10555" t="str">
        <f>VLOOKUP(data[[#This Row],[id_campaign]],campaign[],2,FALSE)</f>
        <v>OwnsComputer</v>
      </c>
      <c r="G10555" t="str">
        <f>VLOOKUP(data[[#This Row],[id_customer]],customer[],2,FALSE)</f>
        <v>Cointon Goodson</v>
      </c>
      <c r="H10555" t="str">
        <f>data[[#This Row],[id_customer]]&amp;data[[#This Row],[id_campaign]]</f>
        <v>C0670cam11</v>
      </c>
      <c r="I10555">
        <f>DATEDIF(data[[#This Row],[join_date]],data[[#This Row],[buy_date]],"M")</f>
        <v>8</v>
      </c>
    </row>
    <row r="10556" spans="1:9" x14ac:dyDescent="0.25">
      <c r="A10556" t="s">
        <v>2721</v>
      </c>
      <c r="B10556" t="s">
        <v>24</v>
      </c>
      <c r="C10556" s="1">
        <v>44623</v>
      </c>
      <c r="D10556" s="1">
        <v>44902</v>
      </c>
      <c r="E10556">
        <f>VLOOKUP(data[[#This Row],[id_campaign]],campaign[],4,FALSE)</f>
        <v>62</v>
      </c>
      <c r="F10556" t="str">
        <f>VLOOKUP(data[[#This Row],[id_campaign]],campaign[],2,FALSE)</f>
        <v>OwnsComputer</v>
      </c>
      <c r="G10556" t="str">
        <f>VLOOKUP(data[[#This Row],[id_customer]],customer[],2,FALSE)</f>
        <v>Cointon Goodson</v>
      </c>
      <c r="H10556" t="str">
        <f>data[[#This Row],[id_customer]]&amp;data[[#This Row],[id_campaign]]</f>
        <v>C0670cam11</v>
      </c>
      <c r="I10556">
        <f>DATEDIF(data[[#This Row],[join_date]],data[[#This Row],[buy_date]],"M")</f>
        <v>9</v>
      </c>
    </row>
    <row r="10557" spans="1:9" x14ac:dyDescent="0.25">
      <c r="A10557" t="s">
        <v>2721</v>
      </c>
      <c r="B10557" t="s">
        <v>24</v>
      </c>
      <c r="C10557" s="1">
        <v>44623</v>
      </c>
      <c r="D10557" s="1">
        <v>44934</v>
      </c>
      <c r="E10557">
        <f>VLOOKUP(data[[#This Row],[id_campaign]],campaign[],4,FALSE)</f>
        <v>62</v>
      </c>
      <c r="F10557" t="str">
        <f>VLOOKUP(data[[#This Row],[id_campaign]],campaign[],2,FALSE)</f>
        <v>OwnsComputer</v>
      </c>
      <c r="G10557" t="str">
        <f>VLOOKUP(data[[#This Row],[id_customer]],customer[],2,FALSE)</f>
        <v>Cointon Goodson</v>
      </c>
      <c r="H10557" t="str">
        <f>data[[#This Row],[id_customer]]&amp;data[[#This Row],[id_campaign]]</f>
        <v>C0670cam11</v>
      </c>
      <c r="I10557">
        <f>DATEDIF(data[[#This Row],[join_date]],data[[#This Row],[buy_date]],"M")</f>
        <v>10</v>
      </c>
    </row>
    <row r="10558" spans="1:9" x14ac:dyDescent="0.25">
      <c r="A10558" t="s">
        <v>2721</v>
      </c>
      <c r="B10558" t="s">
        <v>24</v>
      </c>
      <c r="C10558" s="1">
        <v>44623</v>
      </c>
      <c r="D10558" s="1">
        <v>44963</v>
      </c>
      <c r="E10558">
        <f>VLOOKUP(data[[#This Row],[id_campaign]],campaign[],4,FALSE)</f>
        <v>62</v>
      </c>
      <c r="F10558" t="str">
        <f>VLOOKUP(data[[#This Row],[id_campaign]],campaign[],2,FALSE)</f>
        <v>OwnsComputer</v>
      </c>
      <c r="G10558" t="str">
        <f>VLOOKUP(data[[#This Row],[id_customer]],customer[],2,FALSE)</f>
        <v>Cointon Goodson</v>
      </c>
      <c r="H10558" t="str">
        <f>data[[#This Row],[id_customer]]&amp;data[[#This Row],[id_campaign]]</f>
        <v>C0670cam11</v>
      </c>
      <c r="I10558">
        <f>DATEDIF(data[[#This Row],[join_date]],data[[#This Row],[buy_date]],"M")</f>
        <v>11</v>
      </c>
    </row>
    <row r="10559" spans="1:9" x14ac:dyDescent="0.25">
      <c r="A10559" t="s">
        <v>2721</v>
      </c>
      <c r="B10559" t="s">
        <v>24</v>
      </c>
      <c r="C10559" s="1">
        <v>44623</v>
      </c>
      <c r="D10559" s="1">
        <v>44993</v>
      </c>
      <c r="E10559">
        <f>VLOOKUP(data[[#This Row],[id_campaign]],campaign[],4,FALSE)</f>
        <v>62</v>
      </c>
      <c r="F10559" t="str">
        <f>VLOOKUP(data[[#This Row],[id_campaign]],campaign[],2,FALSE)</f>
        <v>OwnsComputer</v>
      </c>
      <c r="G10559" t="str">
        <f>VLOOKUP(data[[#This Row],[id_customer]],customer[],2,FALSE)</f>
        <v>Cointon Goodson</v>
      </c>
      <c r="H10559" t="str">
        <f>data[[#This Row],[id_customer]]&amp;data[[#This Row],[id_campaign]]</f>
        <v>C0670cam11</v>
      </c>
      <c r="I10559">
        <f>DATEDIF(data[[#This Row],[join_date]],data[[#This Row],[buy_date]],"M")</f>
        <v>12</v>
      </c>
    </row>
    <row r="10560" spans="1:9" x14ac:dyDescent="0.25">
      <c r="A10560" t="s">
        <v>2721</v>
      </c>
      <c r="B10560" t="s">
        <v>24</v>
      </c>
      <c r="C10560" s="1">
        <v>44623</v>
      </c>
      <c r="D10560" s="1">
        <v>45031</v>
      </c>
      <c r="E10560">
        <f>VLOOKUP(data[[#This Row],[id_campaign]],campaign[],4,FALSE)</f>
        <v>62</v>
      </c>
      <c r="F10560" t="str">
        <f>VLOOKUP(data[[#This Row],[id_campaign]],campaign[],2,FALSE)</f>
        <v>OwnsComputer</v>
      </c>
      <c r="G10560" t="str">
        <f>VLOOKUP(data[[#This Row],[id_customer]],customer[],2,FALSE)</f>
        <v>Cointon Goodson</v>
      </c>
      <c r="H10560" t="str">
        <f>data[[#This Row],[id_customer]]&amp;data[[#This Row],[id_campaign]]</f>
        <v>C0670cam11</v>
      </c>
      <c r="I10560">
        <f>DATEDIF(data[[#This Row],[join_date]],data[[#This Row],[buy_date]],"M")</f>
        <v>13</v>
      </c>
    </row>
    <row r="10561" spans="1:9" x14ac:dyDescent="0.25">
      <c r="A10561" t="s">
        <v>2721</v>
      </c>
      <c r="B10561" t="s">
        <v>24</v>
      </c>
      <c r="C10561" s="1">
        <v>44623</v>
      </c>
      <c r="D10561" s="1">
        <v>45062</v>
      </c>
      <c r="E10561">
        <f>VLOOKUP(data[[#This Row],[id_campaign]],campaign[],4,FALSE)</f>
        <v>62</v>
      </c>
      <c r="F10561" t="str">
        <f>VLOOKUP(data[[#This Row],[id_campaign]],campaign[],2,FALSE)</f>
        <v>OwnsComputer</v>
      </c>
      <c r="G10561" t="str">
        <f>VLOOKUP(data[[#This Row],[id_customer]],customer[],2,FALSE)</f>
        <v>Cointon Goodson</v>
      </c>
      <c r="H10561" t="str">
        <f>data[[#This Row],[id_customer]]&amp;data[[#This Row],[id_campaign]]</f>
        <v>C0670cam11</v>
      </c>
      <c r="I10561">
        <f>DATEDIF(data[[#This Row],[join_date]],data[[#This Row],[buy_date]],"M")</f>
        <v>14</v>
      </c>
    </row>
    <row r="10562" spans="1:9" x14ac:dyDescent="0.25">
      <c r="A10562" t="s">
        <v>2725</v>
      </c>
      <c r="B10562" t="s">
        <v>22</v>
      </c>
      <c r="C10562" s="1">
        <v>44686</v>
      </c>
      <c r="D10562" s="1">
        <v>44686</v>
      </c>
      <c r="E10562">
        <f>VLOOKUP(data[[#This Row],[id_campaign]],campaign[],4,FALSE)</f>
        <v>66</v>
      </c>
      <c r="F10562" t="str">
        <f>VLOOKUP(data[[#This Row],[id_campaign]],campaign[],2,FALSE)</f>
        <v>NonUSTravel</v>
      </c>
      <c r="G10562" t="str">
        <f>VLOOKUP(data[[#This Row],[id_customer]],customer[],2,FALSE)</f>
        <v>Lou Pyper</v>
      </c>
      <c r="H10562" t="str">
        <f>data[[#This Row],[id_customer]]&amp;data[[#This Row],[id_campaign]]</f>
        <v>C0671cam10</v>
      </c>
      <c r="I10562">
        <f>DATEDIF(data[[#This Row],[join_date]],data[[#This Row],[buy_date]],"M")</f>
        <v>0</v>
      </c>
    </row>
    <row r="10563" spans="1:9" x14ac:dyDescent="0.25">
      <c r="A10563" t="s">
        <v>2725</v>
      </c>
      <c r="B10563" t="s">
        <v>22</v>
      </c>
      <c r="C10563" s="1">
        <v>44686</v>
      </c>
      <c r="D10563" s="1">
        <v>44748</v>
      </c>
      <c r="E10563">
        <f>VLOOKUP(data[[#This Row],[id_campaign]],campaign[],4,FALSE)</f>
        <v>66</v>
      </c>
      <c r="F10563" t="str">
        <f>VLOOKUP(data[[#This Row],[id_campaign]],campaign[],2,FALSE)</f>
        <v>NonUSTravel</v>
      </c>
      <c r="G10563" t="str">
        <f>VLOOKUP(data[[#This Row],[id_customer]],customer[],2,FALSE)</f>
        <v>Lou Pyper</v>
      </c>
      <c r="H10563" t="str">
        <f>data[[#This Row],[id_customer]]&amp;data[[#This Row],[id_campaign]]</f>
        <v>C0671cam10</v>
      </c>
      <c r="I10563">
        <f>DATEDIF(data[[#This Row],[join_date]],data[[#This Row],[buy_date]],"M")</f>
        <v>2</v>
      </c>
    </row>
    <row r="10564" spans="1:9" x14ac:dyDescent="0.25">
      <c r="A10564" t="s">
        <v>2725</v>
      </c>
      <c r="B10564" t="s">
        <v>22</v>
      </c>
      <c r="C10564" s="1">
        <v>44686</v>
      </c>
      <c r="D10564" s="1">
        <v>44788</v>
      </c>
      <c r="E10564">
        <f>VLOOKUP(data[[#This Row],[id_campaign]],campaign[],4,FALSE)</f>
        <v>66</v>
      </c>
      <c r="F10564" t="str">
        <f>VLOOKUP(data[[#This Row],[id_campaign]],campaign[],2,FALSE)</f>
        <v>NonUSTravel</v>
      </c>
      <c r="G10564" t="str">
        <f>VLOOKUP(data[[#This Row],[id_customer]],customer[],2,FALSE)</f>
        <v>Lou Pyper</v>
      </c>
      <c r="H10564" t="str">
        <f>data[[#This Row],[id_customer]]&amp;data[[#This Row],[id_campaign]]</f>
        <v>C0671cam10</v>
      </c>
      <c r="I10564">
        <f>DATEDIF(data[[#This Row],[join_date]],data[[#This Row],[buy_date]],"M")</f>
        <v>3</v>
      </c>
    </row>
    <row r="10565" spans="1:9" x14ac:dyDescent="0.25">
      <c r="A10565" t="s">
        <v>2725</v>
      </c>
      <c r="B10565" t="s">
        <v>22</v>
      </c>
      <c r="C10565" s="1">
        <v>44686</v>
      </c>
      <c r="D10565" s="1">
        <v>44811</v>
      </c>
      <c r="E10565">
        <f>VLOOKUP(data[[#This Row],[id_campaign]],campaign[],4,FALSE)</f>
        <v>66</v>
      </c>
      <c r="F10565" t="str">
        <f>VLOOKUP(data[[#This Row],[id_campaign]],campaign[],2,FALSE)</f>
        <v>NonUSTravel</v>
      </c>
      <c r="G10565" t="str">
        <f>VLOOKUP(data[[#This Row],[id_customer]],customer[],2,FALSE)</f>
        <v>Lou Pyper</v>
      </c>
      <c r="H10565" t="str">
        <f>data[[#This Row],[id_customer]]&amp;data[[#This Row],[id_campaign]]</f>
        <v>C0671cam10</v>
      </c>
      <c r="I10565">
        <f>DATEDIF(data[[#This Row],[join_date]],data[[#This Row],[buy_date]],"M")</f>
        <v>4</v>
      </c>
    </row>
    <row r="10566" spans="1:9" x14ac:dyDescent="0.25">
      <c r="A10566" t="s">
        <v>2725</v>
      </c>
      <c r="B10566" t="s">
        <v>22</v>
      </c>
      <c r="C10566" s="1">
        <v>44686</v>
      </c>
      <c r="D10566" s="1">
        <v>44843</v>
      </c>
      <c r="E10566">
        <f>VLOOKUP(data[[#This Row],[id_campaign]],campaign[],4,FALSE)</f>
        <v>66</v>
      </c>
      <c r="F10566" t="str">
        <f>VLOOKUP(data[[#This Row],[id_campaign]],campaign[],2,FALSE)</f>
        <v>NonUSTravel</v>
      </c>
      <c r="G10566" t="str">
        <f>VLOOKUP(data[[#This Row],[id_customer]],customer[],2,FALSE)</f>
        <v>Lou Pyper</v>
      </c>
      <c r="H10566" t="str">
        <f>data[[#This Row],[id_customer]]&amp;data[[#This Row],[id_campaign]]</f>
        <v>C0671cam10</v>
      </c>
      <c r="I10566">
        <f>DATEDIF(data[[#This Row],[join_date]],data[[#This Row],[buy_date]],"M")</f>
        <v>5</v>
      </c>
    </row>
    <row r="10567" spans="1:9" x14ac:dyDescent="0.25">
      <c r="A10567" t="s">
        <v>2725</v>
      </c>
      <c r="B10567" t="s">
        <v>22</v>
      </c>
      <c r="C10567" s="1">
        <v>44686</v>
      </c>
      <c r="D10567" s="1">
        <v>44871</v>
      </c>
      <c r="E10567">
        <f>VLOOKUP(data[[#This Row],[id_campaign]],campaign[],4,FALSE)</f>
        <v>66</v>
      </c>
      <c r="F10567" t="str">
        <f>VLOOKUP(data[[#This Row],[id_campaign]],campaign[],2,FALSE)</f>
        <v>NonUSTravel</v>
      </c>
      <c r="G10567" t="str">
        <f>VLOOKUP(data[[#This Row],[id_customer]],customer[],2,FALSE)</f>
        <v>Lou Pyper</v>
      </c>
      <c r="H10567" t="str">
        <f>data[[#This Row],[id_customer]]&amp;data[[#This Row],[id_campaign]]</f>
        <v>C0671cam10</v>
      </c>
      <c r="I10567">
        <f>DATEDIF(data[[#This Row],[join_date]],data[[#This Row],[buy_date]],"M")</f>
        <v>6</v>
      </c>
    </row>
    <row r="10568" spans="1:9" x14ac:dyDescent="0.25">
      <c r="A10568" t="s">
        <v>2725</v>
      </c>
      <c r="B10568" t="s">
        <v>22</v>
      </c>
      <c r="C10568" s="1">
        <v>44686</v>
      </c>
      <c r="D10568" s="1">
        <v>44906</v>
      </c>
      <c r="E10568">
        <f>VLOOKUP(data[[#This Row],[id_campaign]],campaign[],4,FALSE)</f>
        <v>66</v>
      </c>
      <c r="F10568" t="str">
        <f>VLOOKUP(data[[#This Row],[id_campaign]],campaign[],2,FALSE)</f>
        <v>NonUSTravel</v>
      </c>
      <c r="G10568" t="str">
        <f>VLOOKUP(data[[#This Row],[id_customer]],customer[],2,FALSE)</f>
        <v>Lou Pyper</v>
      </c>
      <c r="H10568" t="str">
        <f>data[[#This Row],[id_customer]]&amp;data[[#This Row],[id_campaign]]</f>
        <v>C0671cam10</v>
      </c>
      <c r="I10568">
        <f>DATEDIF(data[[#This Row],[join_date]],data[[#This Row],[buy_date]],"M")</f>
        <v>7</v>
      </c>
    </row>
    <row r="10569" spans="1:9" x14ac:dyDescent="0.25">
      <c r="A10569" t="s">
        <v>2725</v>
      </c>
      <c r="B10569" t="s">
        <v>22</v>
      </c>
      <c r="C10569" s="1">
        <v>44686</v>
      </c>
      <c r="D10569" s="1">
        <v>44935</v>
      </c>
      <c r="E10569">
        <f>VLOOKUP(data[[#This Row],[id_campaign]],campaign[],4,FALSE)</f>
        <v>66</v>
      </c>
      <c r="F10569" t="str">
        <f>VLOOKUP(data[[#This Row],[id_campaign]],campaign[],2,FALSE)</f>
        <v>NonUSTravel</v>
      </c>
      <c r="G10569" t="str">
        <f>VLOOKUP(data[[#This Row],[id_customer]],customer[],2,FALSE)</f>
        <v>Lou Pyper</v>
      </c>
      <c r="H10569" t="str">
        <f>data[[#This Row],[id_customer]]&amp;data[[#This Row],[id_campaign]]</f>
        <v>C0671cam10</v>
      </c>
      <c r="I10569">
        <f>DATEDIF(data[[#This Row],[join_date]],data[[#This Row],[buy_date]],"M")</f>
        <v>8</v>
      </c>
    </row>
    <row r="10570" spans="1:9" x14ac:dyDescent="0.25">
      <c r="A10570" t="s">
        <v>2725</v>
      </c>
      <c r="B10570" t="s">
        <v>22</v>
      </c>
      <c r="C10570" s="1">
        <v>44686</v>
      </c>
      <c r="D10570" s="1">
        <v>44963</v>
      </c>
      <c r="E10570">
        <f>VLOOKUP(data[[#This Row],[id_campaign]],campaign[],4,FALSE)</f>
        <v>66</v>
      </c>
      <c r="F10570" t="str">
        <f>VLOOKUP(data[[#This Row],[id_campaign]],campaign[],2,FALSE)</f>
        <v>NonUSTravel</v>
      </c>
      <c r="G10570" t="str">
        <f>VLOOKUP(data[[#This Row],[id_customer]],customer[],2,FALSE)</f>
        <v>Lou Pyper</v>
      </c>
      <c r="H10570" t="str">
        <f>data[[#This Row],[id_customer]]&amp;data[[#This Row],[id_campaign]]</f>
        <v>C0671cam10</v>
      </c>
      <c r="I10570">
        <f>DATEDIF(data[[#This Row],[join_date]],data[[#This Row],[buy_date]],"M")</f>
        <v>9</v>
      </c>
    </row>
    <row r="10571" spans="1:9" x14ac:dyDescent="0.25">
      <c r="A10571" t="s">
        <v>2725</v>
      </c>
      <c r="B10571" t="s">
        <v>22</v>
      </c>
      <c r="C10571" s="1">
        <v>44686</v>
      </c>
      <c r="D10571" s="1">
        <v>44997</v>
      </c>
      <c r="E10571">
        <f>VLOOKUP(data[[#This Row],[id_campaign]],campaign[],4,FALSE)</f>
        <v>66</v>
      </c>
      <c r="F10571" t="str">
        <f>VLOOKUP(data[[#This Row],[id_campaign]],campaign[],2,FALSE)</f>
        <v>NonUSTravel</v>
      </c>
      <c r="G10571" t="str">
        <f>VLOOKUP(data[[#This Row],[id_customer]],customer[],2,FALSE)</f>
        <v>Lou Pyper</v>
      </c>
      <c r="H10571" t="str">
        <f>data[[#This Row],[id_customer]]&amp;data[[#This Row],[id_campaign]]</f>
        <v>C0671cam10</v>
      </c>
      <c r="I10571">
        <f>DATEDIF(data[[#This Row],[join_date]],data[[#This Row],[buy_date]],"M")</f>
        <v>10</v>
      </c>
    </row>
    <row r="10572" spans="1:9" x14ac:dyDescent="0.25">
      <c r="A10572" t="s">
        <v>2725</v>
      </c>
      <c r="B10572" t="s">
        <v>22</v>
      </c>
      <c r="C10572" s="1">
        <v>44686</v>
      </c>
      <c r="D10572" s="1">
        <v>45027</v>
      </c>
      <c r="E10572">
        <f>VLOOKUP(data[[#This Row],[id_campaign]],campaign[],4,FALSE)</f>
        <v>66</v>
      </c>
      <c r="F10572" t="str">
        <f>VLOOKUP(data[[#This Row],[id_campaign]],campaign[],2,FALSE)</f>
        <v>NonUSTravel</v>
      </c>
      <c r="G10572" t="str">
        <f>VLOOKUP(data[[#This Row],[id_customer]],customer[],2,FALSE)</f>
        <v>Lou Pyper</v>
      </c>
      <c r="H10572" t="str">
        <f>data[[#This Row],[id_customer]]&amp;data[[#This Row],[id_campaign]]</f>
        <v>C0671cam10</v>
      </c>
      <c r="I10572">
        <f>DATEDIF(data[[#This Row],[join_date]],data[[#This Row],[buy_date]],"M")</f>
        <v>11</v>
      </c>
    </row>
    <row r="10573" spans="1:9" x14ac:dyDescent="0.25">
      <c r="A10573" t="s">
        <v>2725</v>
      </c>
      <c r="B10573" t="s">
        <v>22</v>
      </c>
      <c r="C10573" s="1">
        <v>44686</v>
      </c>
      <c r="D10573" s="1">
        <v>45053</v>
      </c>
      <c r="E10573">
        <f>VLOOKUP(data[[#This Row],[id_campaign]],campaign[],4,FALSE)</f>
        <v>66</v>
      </c>
      <c r="F10573" t="str">
        <f>VLOOKUP(data[[#This Row],[id_campaign]],campaign[],2,FALSE)</f>
        <v>NonUSTravel</v>
      </c>
      <c r="G10573" t="str">
        <f>VLOOKUP(data[[#This Row],[id_customer]],customer[],2,FALSE)</f>
        <v>Lou Pyper</v>
      </c>
      <c r="H10573" t="str">
        <f>data[[#This Row],[id_customer]]&amp;data[[#This Row],[id_campaign]]</f>
        <v>C0671cam10</v>
      </c>
      <c r="I10573">
        <f>DATEDIF(data[[#This Row],[join_date]],data[[#This Row],[buy_date]],"M")</f>
        <v>12</v>
      </c>
    </row>
    <row r="10574" spans="1:9" x14ac:dyDescent="0.25">
      <c r="A10574" t="s">
        <v>2725</v>
      </c>
      <c r="B10574" t="s">
        <v>30</v>
      </c>
      <c r="C10574" s="1">
        <v>45008</v>
      </c>
      <c r="D10574" s="1">
        <v>45008</v>
      </c>
      <c r="E10574">
        <f>VLOOKUP(data[[#This Row],[id_campaign]],campaign[],4,FALSE)</f>
        <v>28</v>
      </c>
      <c r="F10574" t="str">
        <f>VLOOKUP(data[[#This Row],[id_campaign]],campaign[],2,FALSE)</f>
        <v>NotNewCellphoneUser</v>
      </c>
      <c r="G10574" t="str">
        <f>VLOOKUP(data[[#This Row],[id_customer]],customer[],2,FALSE)</f>
        <v>Lou Pyper</v>
      </c>
      <c r="H10574" t="str">
        <f>data[[#This Row],[id_customer]]&amp;data[[#This Row],[id_campaign]]</f>
        <v>C0671cam14</v>
      </c>
      <c r="I10574">
        <f>DATEDIF(data[[#This Row],[join_date]],data[[#This Row],[buy_date]],"M")</f>
        <v>0</v>
      </c>
    </row>
    <row r="10575" spans="1:9" x14ac:dyDescent="0.25">
      <c r="A10575" t="s">
        <v>2725</v>
      </c>
      <c r="B10575" t="s">
        <v>30</v>
      </c>
      <c r="C10575" s="1">
        <v>45008</v>
      </c>
      <c r="D10575" s="1">
        <v>45046</v>
      </c>
      <c r="E10575">
        <f>VLOOKUP(data[[#This Row],[id_campaign]],campaign[],4,FALSE)</f>
        <v>28</v>
      </c>
      <c r="F10575" t="str">
        <f>VLOOKUP(data[[#This Row],[id_campaign]],campaign[],2,FALSE)</f>
        <v>NotNewCellphoneUser</v>
      </c>
      <c r="G10575" t="str">
        <f>VLOOKUP(data[[#This Row],[id_customer]],customer[],2,FALSE)</f>
        <v>Lou Pyper</v>
      </c>
      <c r="H10575" t="str">
        <f>data[[#This Row],[id_customer]]&amp;data[[#This Row],[id_campaign]]</f>
        <v>C0671cam14</v>
      </c>
      <c r="I10575">
        <f>DATEDIF(data[[#This Row],[join_date]],data[[#This Row],[buy_date]],"M")</f>
        <v>1</v>
      </c>
    </row>
    <row r="10576" spans="1:9" x14ac:dyDescent="0.25">
      <c r="A10576" t="s">
        <v>2725</v>
      </c>
      <c r="B10576" t="s">
        <v>30</v>
      </c>
      <c r="C10576" s="1">
        <v>45008</v>
      </c>
      <c r="D10576" s="1">
        <v>45049</v>
      </c>
      <c r="E10576">
        <f>VLOOKUP(data[[#This Row],[id_campaign]],campaign[],4,FALSE)</f>
        <v>28</v>
      </c>
      <c r="F10576" t="str">
        <f>VLOOKUP(data[[#This Row],[id_campaign]],campaign[],2,FALSE)</f>
        <v>NotNewCellphoneUser</v>
      </c>
      <c r="G10576" t="str">
        <f>VLOOKUP(data[[#This Row],[id_customer]],customer[],2,FALSE)</f>
        <v>Lou Pyper</v>
      </c>
      <c r="H10576" t="str">
        <f>data[[#This Row],[id_customer]]&amp;data[[#This Row],[id_campaign]]</f>
        <v>C0671cam14</v>
      </c>
      <c r="I10576">
        <f>DATEDIF(data[[#This Row],[join_date]],data[[#This Row],[buy_date]],"M")</f>
        <v>1</v>
      </c>
    </row>
    <row r="10577" spans="1:9" x14ac:dyDescent="0.25">
      <c r="A10577" t="s">
        <v>2725</v>
      </c>
      <c r="B10577" t="s">
        <v>30</v>
      </c>
      <c r="C10577" s="1">
        <v>45008</v>
      </c>
      <c r="D10577" s="1">
        <v>45082</v>
      </c>
      <c r="E10577">
        <f>VLOOKUP(data[[#This Row],[id_campaign]],campaign[],4,FALSE)</f>
        <v>28</v>
      </c>
      <c r="F10577" t="str">
        <f>VLOOKUP(data[[#This Row],[id_campaign]],campaign[],2,FALSE)</f>
        <v>NotNewCellphoneUser</v>
      </c>
      <c r="G10577" t="str">
        <f>VLOOKUP(data[[#This Row],[id_customer]],customer[],2,FALSE)</f>
        <v>Lou Pyper</v>
      </c>
      <c r="H10577" t="str">
        <f>data[[#This Row],[id_customer]]&amp;data[[#This Row],[id_campaign]]</f>
        <v>C0671cam14</v>
      </c>
      <c r="I10577">
        <f>DATEDIF(data[[#This Row],[join_date]],data[[#This Row],[buy_date]],"M")</f>
        <v>2</v>
      </c>
    </row>
    <row r="10578" spans="1:9" x14ac:dyDescent="0.25">
      <c r="A10578" t="s">
        <v>2729</v>
      </c>
      <c r="B10578" t="s">
        <v>30</v>
      </c>
      <c r="C10578" s="1">
        <v>44758</v>
      </c>
      <c r="D10578" s="1">
        <v>44758</v>
      </c>
      <c r="E10578">
        <f>VLOOKUP(data[[#This Row],[id_campaign]],campaign[],4,FALSE)</f>
        <v>28</v>
      </c>
      <c r="F10578" t="str">
        <f>VLOOKUP(data[[#This Row],[id_campaign]],campaign[],2,FALSE)</f>
        <v>NotNewCellphoneUser</v>
      </c>
      <c r="G10578" t="str">
        <f>VLOOKUP(data[[#This Row],[id_customer]],customer[],2,FALSE)</f>
        <v>Lucias McCreery</v>
      </c>
      <c r="H10578" t="str">
        <f>data[[#This Row],[id_customer]]&amp;data[[#This Row],[id_campaign]]</f>
        <v>C0672cam14</v>
      </c>
      <c r="I10578">
        <f>DATEDIF(data[[#This Row],[join_date]],data[[#This Row],[buy_date]],"M")</f>
        <v>0</v>
      </c>
    </row>
    <row r="10579" spans="1:9" x14ac:dyDescent="0.25">
      <c r="A10579" t="s">
        <v>2729</v>
      </c>
      <c r="B10579" t="s">
        <v>30</v>
      </c>
      <c r="C10579" s="1">
        <v>44758</v>
      </c>
      <c r="D10579" s="1">
        <v>44797</v>
      </c>
      <c r="E10579">
        <f>VLOOKUP(data[[#This Row],[id_campaign]],campaign[],4,FALSE)</f>
        <v>28</v>
      </c>
      <c r="F10579" t="str">
        <f>VLOOKUP(data[[#This Row],[id_campaign]],campaign[],2,FALSE)</f>
        <v>NotNewCellphoneUser</v>
      </c>
      <c r="G10579" t="str">
        <f>VLOOKUP(data[[#This Row],[id_customer]],customer[],2,FALSE)</f>
        <v>Lucias McCreery</v>
      </c>
      <c r="H10579" t="str">
        <f>data[[#This Row],[id_customer]]&amp;data[[#This Row],[id_campaign]]</f>
        <v>C0672cam14</v>
      </c>
      <c r="I10579">
        <f>DATEDIF(data[[#This Row],[join_date]],data[[#This Row],[buy_date]],"M")</f>
        <v>1</v>
      </c>
    </row>
    <row r="10580" spans="1:9" x14ac:dyDescent="0.25">
      <c r="A10580" t="s">
        <v>2729</v>
      </c>
      <c r="B10580" t="s">
        <v>30</v>
      </c>
      <c r="C10580" s="1">
        <v>44758</v>
      </c>
      <c r="D10580" s="1">
        <v>44829</v>
      </c>
      <c r="E10580">
        <f>VLOOKUP(data[[#This Row],[id_campaign]],campaign[],4,FALSE)</f>
        <v>28</v>
      </c>
      <c r="F10580" t="str">
        <f>VLOOKUP(data[[#This Row],[id_campaign]],campaign[],2,FALSE)</f>
        <v>NotNewCellphoneUser</v>
      </c>
      <c r="G10580" t="str">
        <f>VLOOKUP(data[[#This Row],[id_customer]],customer[],2,FALSE)</f>
        <v>Lucias McCreery</v>
      </c>
      <c r="H10580" t="str">
        <f>data[[#This Row],[id_customer]]&amp;data[[#This Row],[id_campaign]]</f>
        <v>C0672cam14</v>
      </c>
      <c r="I10580">
        <f>DATEDIF(data[[#This Row],[join_date]],data[[#This Row],[buy_date]],"M")</f>
        <v>2</v>
      </c>
    </row>
    <row r="10581" spans="1:9" x14ac:dyDescent="0.25">
      <c r="A10581" t="s">
        <v>2729</v>
      </c>
      <c r="B10581" t="s">
        <v>30</v>
      </c>
      <c r="C10581" s="1">
        <v>44758</v>
      </c>
      <c r="D10581" s="1">
        <v>44857</v>
      </c>
      <c r="E10581">
        <f>VLOOKUP(data[[#This Row],[id_campaign]],campaign[],4,FALSE)</f>
        <v>28</v>
      </c>
      <c r="F10581" t="str">
        <f>VLOOKUP(data[[#This Row],[id_campaign]],campaign[],2,FALSE)</f>
        <v>NotNewCellphoneUser</v>
      </c>
      <c r="G10581" t="str">
        <f>VLOOKUP(data[[#This Row],[id_customer]],customer[],2,FALSE)</f>
        <v>Lucias McCreery</v>
      </c>
      <c r="H10581" t="str">
        <f>data[[#This Row],[id_customer]]&amp;data[[#This Row],[id_campaign]]</f>
        <v>C0672cam14</v>
      </c>
      <c r="I10581">
        <f>DATEDIF(data[[#This Row],[join_date]],data[[#This Row],[buy_date]],"M")</f>
        <v>3</v>
      </c>
    </row>
    <row r="10582" spans="1:9" x14ac:dyDescent="0.25">
      <c r="A10582" t="s">
        <v>2729</v>
      </c>
      <c r="B10582" t="s">
        <v>30</v>
      </c>
      <c r="C10582" s="1">
        <v>44758</v>
      </c>
      <c r="D10582" s="1">
        <v>44881</v>
      </c>
      <c r="E10582">
        <f>VLOOKUP(data[[#This Row],[id_campaign]],campaign[],4,FALSE)</f>
        <v>28</v>
      </c>
      <c r="F10582" t="str">
        <f>VLOOKUP(data[[#This Row],[id_campaign]],campaign[],2,FALSE)</f>
        <v>NotNewCellphoneUser</v>
      </c>
      <c r="G10582" t="str">
        <f>VLOOKUP(data[[#This Row],[id_customer]],customer[],2,FALSE)</f>
        <v>Lucias McCreery</v>
      </c>
      <c r="H10582" t="str">
        <f>data[[#This Row],[id_customer]]&amp;data[[#This Row],[id_campaign]]</f>
        <v>C0672cam14</v>
      </c>
      <c r="I10582">
        <f>DATEDIF(data[[#This Row],[join_date]],data[[#This Row],[buy_date]],"M")</f>
        <v>4</v>
      </c>
    </row>
    <row r="10583" spans="1:9" x14ac:dyDescent="0.25">
      <c r="A10583" t="s">
        <v>2729</v>
      </c>
      <c r="B10583" t="s">
        <v>30</v>
      </c>
      <c r="C10583" s="1">
        <v>44758</v>
      </c>
      <c r="D10583" s="1">
        <v>44926</v>
      </c>
      <c r="E10583">
        <f>VLOOKUP(data[[#This Row],[id_campaign]],campaign[],4,FALSE)</f>
        <v>28</v>
      </c>
      <c r="F10583" t="str">
        <f>VLOOKUP(data[[#This Row],[id_campaign]],campaign[],2,FALSE)</f>
        <v>NotNewCellphoneUser</v>
      </c>
      <c r="G10583" t="str">
        <f>VLOOKUP(data[[#This Row],[id_customer]],customer[],2,FALSE)</f>
        <v>Lucias McCreery</v>
      </c>
      <c r="H10583" t="str">
        <f>data[[#This Row],[id_customer]]&amp;data[[#This Row],[id_campaign]]</f>
        <v>C0672cam14</v>
      </c>
      <c r="I10583">
        <f>DATEDIF(data[[#This Row],[join_date]],data[[#This Row],[buy_date]],"M")</f>
        <v>5</v>
      </c>
    </row>
    <row r="10584" spans="1:9" x14ac:dyDescent="0.25">
      <c r="A10584" t="s">
        <v>2729</v>
      </c>
      <c r="B10584" t="s">
        <v>30</v>
      </c>
      <c r="C10584" s="1">
        <v>44758</v>
      </c>
      <c r="D10584" s="1">
        <v>44955</v>
      </c>
      <c r="E10584">
        <f>VLOOKUP(data[[#This Row],[id_campaign]],campaign[],4,FALSE)</f>
        <v>28</v>
      </c>
      <c r="F10584" t="str">
        <f>VLOOKUP(data[[#This Row],[id_campaign]],campaign[],2,FALSE)</f>
        <v>NotNewCellphoneUser</v>
      </c>
      <c r="G10584" t="str">
        <f>VLOOKUP(data[[#This Row],[id_customer]],customer[],2,FALSE)</f>
        <v>Lucias McCreery</v>
      </c>
      <c r="H10584" t="str">
        <f>data[[#This Row],[id_customer]]&amp;data[[#This Row],[id_campaign]]</f>
        <v>C0672cam14</v>
      </c>
      <c r="I10584">
        <f>DATEDIF(data[[#This Row],[join_date]],data[[#This Row],[buy_date]],"M")</f>
        <v>6</v>
      </c>
    </row>
    <row r="10585" spans="1:9" x14ac:dyDescent="0.25">
      <c r="A10585" t="s">
        <v>2729</v>
      </c>
      <c r="B10585" t="s">
        <v>30</v>
      </c>
      <c r="C10585" s="1">
        <v>44758</v>
      </c>
      <c r="D10585" s="1">
        <v>44980</v>
      </c>
      <c r="E10585">
        <f>VLOOKUP(data[[#This Row],[id_campaign]],campaign[],4,FALSE)</f>
        <v>28</v>
      </c>
      <c r="F10585" t="str">
        <f>VLOOKUP(data[[#This Row],[id_campaign]],campaign[],2,FALSE)</f>
        <v>NotNewCellphoneUser</v>
      </c>
      <c r="G10585" t="str">
        <f>VLOOKUP(data[[#This Row],[id_customer]],customer[],2,FALSE)</f>
        <v>Lucias McCreery</v>
      </c>
      <c r="H10585" t="str">
        <f>data[[#This Row],[id_customer]]&amp;data[[#This Row],[id_campaign]]</f>
        <v>C0672cam14</v>
      </c>
      <c r="I10585">
        <f>DATEDIF(data[[#This Row],[join_date]],data[[#This Row],[buy_date]],"M")</f>
        <v>7</v>
      </c>
    </row>
    <row r="10586" spans="1:9" x14ac:dyDescent="0.25">
      <c r="A10586" t="s">
        <v>2729</v>
      </c>
      <c r="B10586" t="s">
        <v>30</v>
      </c>
      <c r="C10586" s="1">
        <v>44758</v>
      </c>
      <c r="D10586" s="1">
        <v>45013</v>
      </c>
      <c r="E10586">
        <f>VLOOKUP(data[[#This Row],[id_campaign]],campaign[],4,FALSE)</f>
        <v>28</v>
      </c>
      <c r="F10586" t="str">
        <f>VLOOKUP(data[[#This Row],[id_campaign]],campaign[],2,FALSE)</f>
        <v>NotNewCellphoneUser</v>
      </c>
      <c r="G10586" t="str">
        <f>VLOOKUP(data[[#This Row],[id_customer]],customer[],2,FALSE)</f>
        <v>Lucias McCreery</v>
      </c>
      <c r="H10586" t="str">
        <f>data[[#This Row],[id_customer]]&amp;data[[#This Row],[id_campaign]]</f>
        <v>C0672cam14</v>
      </c>
      <c r="I10586">
        <f>DATEDIF(data[[#This Row],[join_date]],data[[#This Row],[buy_date]],"M")</f>
        <v>8</v>
      </c>
    </row>
    <row r="10587" spans="1:9" x14ac:dyDescent="0.25">
      <c r="A10587" t="s">
        <v>2729</v>
      </c>
      <c r="B10587" t="s">
        <v>30</v>
      </c>
      <c r="C10587" s="1">
        <v>44758</v>
      </c>
      <c r="D10587" s="1">
        <v>45032</v>
      </c>
      <c r="E10587">
        <f>VLOOKUP(data[[#This Row],[id_campaign]],campaign[],4,FALSE)</f>
        <v>28</v>
      </c>
      <c r="F10587" t="str">
        <f>VLOOKUP(data[[#This Row],[id_campaign]],campaign[],2,FALSE)</f>
        <v>NotNewCellphoneUser</v>
      </c>
      <c r="G10587" t="str">
        <f>VLOOKUP(data[[#This Row],[id_customer]],customer[],2,FALSE)</f>
        <v>Lucias McCreery</v>
      </c>
      <c r="H10587" t="str">
        <f>data[[#This Row],[id_customer]]&amp;data[[#This Row],[id_campaign]]</f>
        <v>C0672cam14</v>
      </c>
      <c r="I10587">
        <f>DATEDIF(data[[#This Row],[join_date]],data[[#This Row],[buy_date]],"M")</f>
        <v>9</v>
      </c>
    </row>
    <row r="10588" spans="1:9" x14ac:dyDescent="0.25">
      <c r="A10588" t="s">
        <v>2729</v>
      </c>
      <c r="B10588" t="s">
        <v>30</v>
      </c>
      <c r="C10588" s="1">
        <v>44758</v>
      </c>
      <c r="D10588" s="1">
        <v>45062</v>
      </c>
      <c r="E10588">
        <f>VLOOKUP(data[[#This Row],[id_campaign]],campaign[],4,FALSE)</f>
        <v>28</v>
      </c>
      <c r="F10588" t="str">
        <f>VLOOKUP(data[[#This Row],[id_campaign]],campaign[],2,FALSE)</f>
        <v>NotNewCellphoneUser</v>
      </c>
      <c r="G10588" t="str">
        <f>VLOOKUP(data[[#This Row],[id_customer]],customer[],2,FALSE)</f>
        <v>Lucias McCreery</v>
      </c>
      <c r="H10588" t="str">
        <f>data[[#This Row],[id_customer]]&amp;data[[#This Row],[id_campaign]]</f>
        <v>C0672cam14</v>
      </c>
      <c r="I10588">
        <f>DATEDIF(data[[#This Row],[join_date]],data[[#This Row],[buy_date]],"M")</f>
        <v>10</v>
      </c>
    </row>
    <row r="10589" spans="1:9" x14ac:dyDescent="0.25">
      <c r="A10589" t="s">
        <v>2729</v>
      </c>
      <c r="B10589" t="s">
        <v>12</v>
      </c>
      <c r="C10589" s="1">
        <v>44900</v>
      </c>
      <c r="D10589" s="1">
        <v>44900</v>
      </c>
      <c r="E10589">
        <f>VLOOKUP(data[[#This Row],[id_campaign]],campaign[],4,FALSE)</f>
        <v>22</v>
      </c>
      <c r="F10589" t="str">
        <f>VLOOKUP(data[[#This Row],[id_campaign]],campaign[],2,FALSE)</f>
        <v>RVOwner</v>
      </c>
      <c r="G10589" t="str">
        <f>VLOOKUP(data[[#This Row],[id_customer]],customer[],2,FALSE)</f>
        <v>Lucias McCreery</v>
      </c>
      <c r="H10589" t="str">
        <f>data[[#This Row],[id_customer]]&amp;data[[#This Row],[id_campaign]]</f>
        <v>C0672cam05</v>
      </c>
      <c r="I10589">
        <f>DATEDIF(data[[#This Row],[join_date]],data[[#This Row],[buy_date]],"M")</f>
        <v>0</v>
      </c>
    </row>
    <row r="10590" spans="1:9" x14ac:dyDescent="0.25">
      <c r="A10590" t="s">
        <v>2729</v>
      </c>
      <c r="B10590" t="s">
        <v>12</v>
      </c>
      <c r="C10590" s="1">
        <v>44900</v>
      </c>
      <c r="D10590" s="1">
        <v>44940</v>
      </c>
      <c r="E10590">
        <f>VLOOKUP(data[[#This Row],[id_campaign]],campaign[],4,FALSE)</f>
        <v>22</v>
      </c>
      <c r="F10590" t="str">
        <f>VLOOKUP(data[[#This Row],[id_campaign]],campaign[],2,FALSE)</f>
        <v>RVOwner</v>
      </c>
      <c r="G10590" t="str">
        <f>VLOOKUP(data[[#This Row],[id_customer]],customer[],2,FALSE)</f>
        <v>Lucias McCreery</v>
      </c>
      <c r="H10590" t="str">
        <f>data[[#This Row],[id_customer]]&amp;data[[#This Row],[id_campaign]]</f>
        <v>C0672cam05</v>
      </c>
      <c r="I10590">
        <f>DATEDIF(data[[#This Row],[join_date]],data[[#This Row],[buy_date]],"M")</f>
        <v>1</v>
      </c>
    </row>
    <row r="10591" spans="1:9" x14ac:dyDescent="0.25">
      <c r="A10591" t="s">
        <v>2729</v>
      </c>
      <c r="B10591" t="s">
        <v>12</v>
      </c>
      <c r="C10591" s="1">
        <v>44900</v>
      </c>
      <c r="D10591" s="1">
        <v>44976</v>
      </c>
      <c r="E10591">
        <f>VLOOKUP(data[[#This Row],[id_campaign]],campaign[],4,FALSE)</f>
        <v>22</v>
      </c>
      <c r="F10591" t="str">
        <f>VLOOKUP(data[[#This Row],[id_campaign]],campaign[],2,FALSE)</f>
        <v>RVOwner</v>
      </c>
      <c r="G10591" t="str">
        <f>VLOOKUP(data[[#This Row],[id_customer]],customer[],2,FALSE)</f>
        <v>Lucias McCreery</v>
      </c>
      <c r="H10591" t="str">
        <f>data[[#This Row],[id_customer]]&amp;data[[#This Row],[id_campaign]]</f>
        <v>C0672cam05</v>
      </c>
      <c r="I10591">
        <f>DATEDIF(data[[#This Row],[join_date]],data[[#This Row],[buy_date]],"M")</f>
        <v>2</v>
      </c>
    </row>
    <row r="10592" spans="1:9" x14ac:dyDescent="0.25">
      <c r="A10592" t="s">
        <v>2729</v>
      </c>
      <c r="B10592" t="s">
        <v>12</v>
      </c>
      <c r="C10592" s="1">
        <v>44900</v>
      </c>
      <c r="D10592" s="1">
        <v>44992</v>
      </c>
      <c r="E10592">
        <f>VLOOKUP(data[[#This Row],[id_campaign]],campaign[],4,FALSE)</f>
        <v>22</v>
      </c>
      <c r="F10592" t="str">
        <f>VLOOKUP(data[[#This Row],[id_campaign]],campaign[],2,FALSE)</f>
        <v>RVOwner</v>
      </c>
      <c r="G10592" t="str">
        <f>VLOOKUP(data[[#This Row],[id_customer]],customer[],2,FALSE)</f>
        <v>Lucias McCreery</v>
      </c>
      <c r="H10592" t="str">
        <f>data[[#This Row],[id_customer]]&amp;data[[#This Row],[id_campaign]]</f>
        <v>C0672cam05</v>
      </c>
      <c r="I10592">
        <f>DATEDIF(data[[#This Row],[join_date]],data[[#This Row],[buy_date]],"M")</f>
        <v>3</v>
      </c>
    </row>
    <row r="10593" spans="1:9" x14ac:dyDescent="0.25">
      <c r="A10593" t="s">
        <v>2729</v>
      </c>
      <c r="B10593" t="s">
        <v>12</v>
      </c>
      <c r="C10593" s="1">
        <v>44900</v>
      </c>
      <c r="D10593" s="1">
        <v>45022</v>
      </c>
      <c r="E10593">
        <f>VLOOKUP(data[[#This Row],[id_campaign]],campaign[],4,FALSE)</f>
        <v>22</v>
      </c>
      <c r="F10593" t="str">
        <f>VLOOKUP(data[[#This Row],[id_campaign]],campaign[],2,FALSE)</f>
        <v>RVOwner</v>
      </c>
      <c r="G10593" t="str">
        <f>VLOOKUP(data[[#This Row],[id_customer]],customer[],2,FALSE)</f>
        <v>Lucias McCreery</v>
      </c>
      <c r="H10593" t="str">
        <f>data[[#This Row],[id_customer]]&amp;data[[#This Row],[id_campaign]]</f>
        <v>C0672cam05</v>
      </c>
      <c r="I10593">
        <f>DATEDIF(data[[#This Row],[join_date]],data[[#This Row],[buy_date]],"M")</f>
        <v>4</v>
      </c>
    </row>
    <row r="10594" spans="1:9" x14ac:dyDescent="0.25">
      <c r="A10594" t="s">
        <v>2729</v>
      </c>
      <c r="B10594" t="s">
        <v>12</v>
      </c>
      <c r="C10594" s="1">
        <v>44900</v>
      </c>
      <c r="D10594" s="1">
        <v>45052</v>
      </c>
      <c r="E10594">
        <f>VLOOKUP(data[[#This Row],[id_campaign]],campaign[],4,FALSE)</f>
        <v>22</v>
      </c>
      <c r="F10594" t="str">
        <f>VLOOKUP(data[[#This Row],[id_campaign]],campaign[],2,FALSE)</f>
        <v>RVOwner</v>
      </c>
      <c r="G10594" t="str">
        <f>VLOOKUP(data[[#This Row],[id_customer]],customer[],2,FALSE)</f>
        <v>Lucias McCreery</v>
      </c>
      <c r="H10594" t="str">
        <f>data[[#This Row],[id_customer]]&amp;data[[#This Row],[id_campaign]]</f>
        <v>C0672cam05</v>
      </c>
      <c r="I10594">
        <f>DATEDIF(data[[#This Row],[join_date]],data[[#This Row],[buy_date]],"M")</f>
        <v>5</v>
      </c>
    </row>
    <row r="10595" spans="1:9" x14ac:dyDescent="0.25">
      <c r="A10595" t="s">
        <v>2733</v>
      </c>
      <c r="B10595" t="s">
        <v>36</v>
      </c>
      <c r="C10595" s="1">
        <v>44773</v>
      </c>
      <c r="D10595" s="1">
        <v>44773</v>
      </c>
      <c r="E10595">
        <f>VLOOKUP(data[[#This Row],[id_campaign]],campaign[],4,FALSE)</f>
        <v>29</v>
      </c>
      <c r="F10595" t="str">
        <f>VLOOKUP(data[[#This Row],[id_campaign]],campaign[],2,FALSE)</f>
        <v>MaritalStatus</v>
      </c>
      <c r="G10595" t="str">
        <f>VLOOKUP(data[[#This Row],[id_customer]],customer[],2,FALSE)</f>
        <v>Ethe Giffaut</v>
      </c>
      <c r="H10595" t="str">
        <f>data[[#This Row],[id_customer]]&amp;data[[#This Row],[id_campaign]]</f>
        <v>C0673cam17</v>
      </c>
      <c r="I10595">
        <f>DATEDIF(data[[#This Row],[join_date]],data[[#This Row],[buy_date]],"M")</f>
        <v>0</v>
      </c>
    </row>
    <row r="10596" spans="1:9" x14ac:dyDescent="0.25">
      <c r="A10596" t="s">
        <v>2733</v>
      </c>
      <c r="B10596" t="s">
        <v>36</v>
      </c>
      <c r="C10596" s="1">
        <v>44773</v>
      </c>
      <c r="D10596" s="1">
        <v>44814</v>
      </c>
      <c r="E10596">
        <f>VLOOKUP(data[[#This Row],[id_campaign]],campaign[],4,FALSE)</f>
        <v>29</v>
      </c>
      <c r="F10596" t="str">
        <f>VLOOKUP(data[[#This Row],[id_campaign]],campaign[],2,FALSE)</f>
        <v>MaritalStatus</v>
      </c>
      <c r="G10596" t="str">
        <f>VLOOKUP(data[[#This Row],[id_customer]],customer[],2,FALSE)</f>
        <v>Ethe Giffaut</v>
      </c>
      <c r="H10596" t="str">
        <f>data[[#This Row],[id_customer]]&amp;data[[#This Row],[id_campaign]]</f>
        <v>C0673cam17</v>
      </c>
      <c r="I10596">
        <f>DATEDIF(data[[#This Row],[join_date]],data[[#This Row],[buy_date]],"M")</f>
        <v>1</v>
      </c>
    </row>
    <row r="10597" spans="1:9" x14ac:dyDescent="0.25">
      <c r="A10597" t="s">
        <v>2733</v>
      </c>
      <c r="B10597" t="s">
        <v>36</v>
      </c>
      <c r="C10597" s="1">
        <v>44773</v>
      </c>
      <c r="D10597" s="1">
        <v>44837</v>
      </c>
      <c r="E10597">
        <f>VLOOKUP(data[[#This Row],[id_campaign]],campaign[],4,FALSE)</f>
        <v>29</v>
      </c>
      <c r="F10597" t="str">
        <f>VLOOKUP(data[[#This Row],[id_campaign]],campaign[],2,FALSE)</f>
        <v>MaritalStatus</v>
      </c>
      <c r="G10597" t="str">
        <f>VLOOKUP(data[[#This Row],[id_customer]],customer[],2,FALSE)</f>
        <v>Ethe Giffaut</v>
      </c>
      <c r="H10597" t="str">
        <f>data[[#This Row],[id_customer]]&amp;data[[#This Row],[id_campaign]]</f>
        <v>C0673cam17</v>
      </c>
      <c r="I10597">
        <f>DATEDIF(data[[#This Row],[join_date]],data[[#This Row],[buy_date]],"M")</f>
        <v>2</v>
      </c>
    </row>
    <row r="10598" spans="1:9" x14ac:dyDescent="0.25">
      <c r="A10598" t="s">
        <v>2733</v>
      </c>
      <c r="B10598" t="s">
        <v>36</v>
      </c>
      <c r="C10598" s="1">
        <v>44773</v>
      </c>
      <c r="D10598" s="1">
        <v>44871</v>
      </c>
      <c r="E10598">
        <f>VLOOKUP(data[[#This Row],[id_campaign]],campaign[],4,FALSE)</f>
        <v>29</v>
      </c>
      <c r="F10598" t="str">
        <f>VLOOKUP(data[[#This Row],[id_campaign]],campaign[],2,FALSE)</f>
        <v>MaritalStatus</v>
      </c>
      <c r="G10598" t="str">
        <f>VLOOKUP(data[[#This Row],[id_customer]],customer[],2,FALSE)</f>
        <v>Ethe Giffaut</v>
      </c>
      <c r="H10598" t="str">
        <f>data[[#This Row],[id_customer]]&amp;data[[#This Row],[id_campaign]]</f>
        <v>C0673cam17</v>
      </c>
      <c r="I10598">
        <f>DATEDIF(data[[#This Row],[join_date]],data[[#This Row],[buy_date]],"M")</f>
        <v>3</v>
      </c>
    </row>
    <row r="10599" spans="1:9" x14ac:dyDescent="0.25">
      <c r="A10599" t="s">
        <v>2733</v>
      </c>
      <c r="B10599" t="s">
        <v>36</v>
      </c>
      <c r="C10599" s="1">
        <v>44773</v>
      </c>
      <c r="D10599" s="1">
        <v>44957</v>
      </c>
      <c r="E10599">
        <f>VLOOKUP(data[[#This Row],[id_campaign]],campaign[],4,FALSE)</f>
        <v>29</v>
      </c>
      <c r="F10599" t="str">
        <f>VLOOKUP(data[[#This Row],[id_campaign]],campaign[],2,FALSE)</f>
        <v>MaritalStatus</v>
      </c>
      <c r="G10599" t="str">
        <f>VLOOKUP(data[[#This Row],[id_customer]],customer[],2,FALSE)</f>
        <v>Ethe Giffaut</v>
      </c>
      <c r="H10599" t="str">
        <f>data[[#This Row],[id_customer]]&amp;data[[#This Row],[id_campaign]]</f>
        <v>C0673cam17</v>
      </c>
      <c r="I10599">
        <f>DATEDIF(data[[#This Row],[join_date]],data[[#This Row],[buy_date]],"M")</f>
        <v>6</v>
      </c>
    </row>
    <row r="10600" spans="1:9" x14ac:dyDescent="0.25">
      <c r="A10600" t="s">
        <v>2733</v>
      </c>
      <c r="B10600" t="s">
        <v>36</v>
      </c>
      <c r="C10600" s="1">
        <v>44773</v>
      </c>
      <c r="D10600" s="1">
        <v>44970</v>
      </c>
      <c r="E10600">
        <f>VLOOKUP(data[[#This Row],[id_campaign]],campaign[],4,FALSE)</f>
        <v>29</v>
      </c>
      <c r="F10600" t="str">
        <f>VLOOKUP(data[[#This Row],[id_campaign]],campaign[],2,FALSE)</f>
        <v>MaritalStatus</v>
      </c>
      <c r="G10600" t="str">
        <f>VLOOKUP(data[[#This Row],[id_customer]],customer[],2,FALSE)</f>
        <v>Ethe Giffaut</v>
      </c>
      <c r="H10600" t="str">
        <f>data[[#This Row],[id_customer]]&amp;data[[#This Row],[id_campaign]]</f>
        <v>C0673cam17</v>
      </c>
      <c r="I10600">
        <f>DATEDIF(data[[#This Row],[join_date]],data[[#This Row],[buy_date]],"M")</f>
        <v>6</v>
      </c>
    </row>
    <row r="10601" spans="1:9" x14ac:dyDescent="0.25">
      <c r="A10601" t="s">
        <v>2733</v>
      </c>
      <c r="B10601" t="s">
        <v>36</v>
      </c>
      <c r="C10601" s="1">
        <v>44773</v>
      </c>
      <c r="D10601" s="1">
        <v>45056</v>
      </c>
      <c r="E10601">
        <f>VLOOKUP(data[[#This Row],[id_campaign]],campaign[],4,FALSE)</f>
        <v>29</v>
      </c>
      <c r="F10601" t="str">
        <f>VLOOKUP(data[[#This Row],[id_campaign]],campaign[],2,FALSE)</f>
        <v>MaritalStatus</v>
      </c>
      <c r="G10601" t="str">
        <f>VLOOKUP(data[[#This Row],[id_customer]],customer[],2,FALSE)</f>
        <v>Ethe Giffaut</v>
      </c>
      <c r="H10601" t="str">
        <f>data[[#This Row],[id_customer]]&amp;data[[#This Row],[id_campaign]]</f>
        <v>C0673cam17</v>
      </c>
      <c r="I10601">
        <f>DATEDIF(data[[#This Row],[join_date]],data[[#This Row],[buy_date]],"M")</f>
        <v>9</v>
      </c>
    </row>
    <row r="10602" spans="1:9" x14ac:dyDescent="0.25">
      <c r="A10602" t="s">
        <v>2737</v>
      </c>
      <c r="B10602" t="s">
        <v>36</v>
      </c>
      <c r="C10602" s="1">
        <v>44845</v>
      </c>
      <c r="D10602" s="1">
        <v>44845</v>
      </c>
      <c r="E10602">
        <f>VLOOKUP(data[[#This Row],[id_campaign]],campaign[],4,FALSE)</f>
        <v>29</v>
      </c>
      <c r="F10602" t="str">
        <f>VLOOKUP(data[[#This Row],[id_campaign]],campaign[],2,FALSE)</f>
        <v>MaritalStatus</v>
      </c>
      <c r="G10602" t="str">
        <f>VLOOKUP(data[[#This Row],[id_customer]],customer[],2,FALSE)</f>
        <v>Curtis Schwandner</v>
      </c>
      <c r="H10602" t="str">
        <f>data[[#This Row],[id_customer]]&amp;data[[#This Row],[id_campaign]]</f>
        <v>C0674cam17</v>
      </c>
      <c r="I10602">
        <f>DATEDIF(data[[#This Row],[join_date]],data[[#This Row],[buy_date]],"M")</f>
        <v>0</v>
      </c>
    </row>
    <row r="10603" spans="1:9" x14ac:dyDescent="0.25">
      <c r="A10603" t="s">
        <v>2737</v>
      </c>
      <c r="B10603" t="s">
        <v>36</v>
      </c>
      <c r="C10603" s="1">
        <v>44845</v>
      </c>
      <c r="D10603" s="1">
        <v>44884</v>
      </c>
      <c r="E10603">
        <f>VLOOKUP(data[[#This Row],[id_campaign]],campaign[],4,FALSE)</f>
        <v>29</v>
      </c>
      <c r="F10603" t="str">
        <f>VLOOKUP(data[[#This Row],[id_campaign]],campaign[],2,FALSE)</f>
        <v>MaritalStatus</v>
      </c>
      <c r="G10603" t="str">
        <f>VLOOKUP(data[[#This Row],[id_customer]],customer[],2,FALSE)</f>
        <v>Curtis Schwandner</v>
      </c>
      <c r="H10603" t="str">
        <f>data[[#This Row],[id_customer]]&amp;data[[#This Row],[id_campaign]]</f>
        <v>C0674cam17</v>
      </c>
      <c r="I10603">
        <f>DATEDIF(data[[#This Row],[join_date]],data[[#This Row],[buy_date]],"M")</f>
        <v>1</v>
      </c>
    </row>
    <row r="10604" spans="1:9" x14ac:dyDescent="0.25">
      <c r="A10604" t="s">
        <v>2737</v>
      </c>
      <c r="B10604" t="s">
        <v>36</v>
      </c>
      <c r="C10604" s="1">
        <v>44845</v>
      </c>
      <c r="D10604" s="1">
        <v>44914</v>
      </c>
      <c r="E10604">
        <f>VLOOKUP(data[[#This Row],[id_campaign]],campaign[],4,FALSE)</f>
        <v>29</v>
      </c>
      <c r="F10604" t="str">
        <f>VLOOKUP(data[[#This Row],[id_campaign]],campaign[],2,FALSE)</f>
        <v>MaritalStatus</v>
      </c>
      <c r="G10604" t="str">
        <f>VLOOKUP(data[[#This Row],[id_customer]],customer[],2,FALSE)</f>
        <v>Curtis Schwandner</v>
      </c>
      <c r="H10604" t="str">
        <f>data[[#This Row],[id_customer]]&amp;data[[#This Row],[id_campaign]]</f>
        <v>C0674cam17</v>
      </c>
      <c r="I10604">
        <f>DATEDIF(data[[#This Row],[join_date]],data[[#This Row],[buy_date]],"M")</f>
        <v>2</v>
      </c>
    </row>
    <row r="10605" spans="1:9" x14ac:dyDescent="0.25">
      <c r="A10605" t="s">
        <v>2737</v>
      </c>
      <c r="B10605" t="s">
        <v>36</v>
      </c>
      <c r="C10605" s="1">
        <v>44845</v>
      </c>
      <c r="D10605" s="1">
        <v>44941</v>
      </c>
      <c r="E10605">
        <f>VLOOKUP(data[[#This Row],[id_campaign]],campaign[],4,FALSE)</f>
        <v>29</v>
      </c>
      <c r="F10605" t="str">
        <f>VLOOKUP(data[[#This Row],[id_campaign]],campaign[],2,FALSE)</f>
        <v>MaritalStatus</v>
      </c>
      <c r="G10605" t="str">
        <f>VLOOKUP(data[[#This Row],[id_customer]],customer[],2,FALSE)</f>
        <v>Curtis Schwandner</v>
      </c>
      <c r="H10605" t="str">
        <f>data[[#This Row],[id_customer]]&amp;data[[#This Row],[id_campaign]]</f>
        <v>C0674cam17</v>
      </c>
      <c r="I10605">
        <f>DATEDIF(data[[#This Row],[join_date]],data[[#This Row],[buy_date]],"M")</f>
        <v>3</v>
      </c>
    </row>
    <row r="10606" spans="1:9" x14ac:dyDescent="0.25">
      <c r="A10606" t="s">
        <v>2737</v>
      </c>
      <c r="B10606" t="s">
        <v>36</v>
      </c>
      <c r="C10606" s="1">
        <v>44845</v>
      </c>
      <c r="D10606" s="1">
        <v>44970</v>
      </c>
      <c r="E10606">
        <f>VLOOKUP(data[[#This Row],[id_campaign]],campaign[],4,FALSE)</f>
        <v>29</v>
      </c>
      <c r="F10606" t="str">
        <f>VLOOKUP(data[[#This Row],[id_campaign]],campaign[],2,FALSE)</f>
        <v>MaritalStatus</v>
      </c>
      <c r="G10606" t="str">
        <f>VLOOKUP(data[[#This Row],[id_customer]],customer[],2,FALSE)</f>
        <v>Curtis Schwandner</v>
      </c>
      <c r="H10606" t="str">
        <f>data[[#This Row],[id_customer]]&amp;data[[#This Row],[id_campaign]]</f>
        <v>C0674cam17</v>
      </c>
      <c r="I10606">
        <f>DATEDIF(data[[#This Row],[join_date]],data[[#This Row],[buy_date]],"M")</f>
        <v>4</v>
      </c>
    </row>
    <row r="10607" spans="1:9" x14ac:dyDescent="0.25">
      <c r="A10607" t="s">
        <v>2737</v>
      </c>
      <c r="B10607" t="s">
        <v>36</v>
      </c>
      <c r="C10607" s="1">
        <v>44845</v>
      </c>
      <c r="D10607" s="1">
        <v>45002</v>
      </c>
      <c r="E10607">
        <f>VLOOKUP(data[[#This Row],[id_campaign]],campaign[],4,FALSE)</f>
        <v>29</v>
      </c>
      <c r="F10607" t="str">
        <f>VLOOKUP(data[[#This Row],[id_campaign]],campaign[],2,FALSE)</f>
        <v>MaritalStatus</v>
      </c>
      <c r="G10607" t="str">
        <f>VLOOKUP(data[[#This Row],[id_customer]],customer[],2,FALSE)</f>
        <v>Curtis Schwandner</v>
      </c>
      <c r="H10607" t="str">
        <f>data[[#This Row],[id_customer]]&amp;data[[#This Row],[id_campaign]]</f>
        <v>C0674cam17</v>
      </c>
      <c r="I10607">
        <f>DATEDIF(data[[#This Row],[join_date]],data[[#This Row],[buy_date]],"M")</f>
        <v>5</v>
      </c>
    </row>
    <row r="10608" spans="1:9" x14ac:dyDescent="0.25">
      <c r="A10608" t="s">
        <v>2737</v>
      </c>
      <c r="B10608" t="s">
        <v>36</v>
      </c>
      <c r="C10608" s="1">
        <v>44845</v>
      </c>
      <c r="D10608" s="1">
        <v>45031</v>
      </c>
      <c r="E10608">
        <f>VLOOKUP(data[[#This Row],[id_campaign]],campaign[],4,FALSE)</f>
        <v>29</v>
      </c>
      <c r="F10608" t="str">
        <f>VLOOKUP(data[[#This Row],[id_campaign]],campaign[],2,FALSE)</f>
        <v>MaritalStatus</v>
      </c>
      <c r="G10608" t="str">
        <f>VLOOKUP(data[[#This Row],[id_customer]],customer[],2,FALSE)</f>
        <v>Curtis Schwandner</v>
      </c>
      <c r="H10608" t="str">
        <f>data[[#This Row],[id_customer]]&amp;data[[#This Row],[id_campaign]]</f>
        <v>C0674cam17</v>
      </c>
      <c r="I10608">
        <f>DATEDIF(data[[#This Row],[join_date]],data[[#This Row],[buy_date]],"M")</f>
        <v>6</v>
      </c>
    </row>
    <row r="10609" spans="1:9" x14ac:dyDescent="0.25">
      <c r="A10609" t="s">
        <v>2737</v>
      </c>
      <c r="B10609" t="s">
        <v>32</v>
      </c>
      <c r="C10609" s="1">
        <v>44958</v>
      </c>
      <c r="D10609" s="1">
        <v>44958</v>
      </c>
      <c r="E10609">
        <f>VLOOKUP(data[[#This Row],[id_campaign]],campaign[],4,FALSE)</f>
        <v>14</v>
      </c>
      <c r="F10609" t="str">
        <f>VLOOKUP(data[[#This Row],[id_campaign]],campaign[],2,FALSE)</f>
        <v>OwnsMotorcycle</v>
      </c>
      <c r="G10609" t="str">
        <f>VLOOKUP(data[[#This Row],[id_customer]],customer[],2,FALSE)</f>
        <v>Curtis Schwandner</v>
      </c>
      <c r="H10609" t="str">
        <f>data[[#This Row],[id_customer]]&amp;data[[#This Row],[id_campaign]]</f>
        <v>C0674cam15</v>
      </c>
      <c r="I10609">
        <f>DATEDIF(data[[#This Row],[join_date]],data[[#This Row],[buy_date]],"M")</f>
        <v>0</v>
      </c>
    </row>
    <row r="10610" spans="1:9" x14ac:dyDescent="0.25">
      <c r="A10610" t="s">
        <v>2737</v>
      </c>
      <c r="B10610" t="s">
        <v>32</v>
      </c>
      <c r="C10610" s="1">
        <v>44958</v>
      </c>
      <c r="D10610" s="1">
        <v>44990</v>
      </c>
      <c r="E10610">
        <f>VLOOKUP(data[[#This Row],[id_campaign]],campaign[],4,FALSE)</f>
        <v>14</v>
      </c>
      <c r="F10610" t="str">
        <f>VLOOKUP(data[[#This Row],[id_campaign]],campaign[],2,FALSE)</f>
        <v>OwnsMotorcycle</v>
      </c>
      <c r="G10610" t="str">
        <f>VLOOKUP(data[[#This Row],[id_customer]],customer[],2,FALSE)</f>
        <v>Curtis Schwandner</v>
      </c>
      <c r="H10610" t="str">
        <f>data[[#This Row],[id_customer]]&amp;data[[#This Row],[id_campaign]]</f>
        <v>C0674cam15</v>
      </c>
      <c r="I10610">
        <f>DATEDIF(data[[#This Row],[join_date]],data[[#This Row],[buy_date]],"M")</f>
        <v>1</v>
      </c>
    </row>
    <row r="10611" spans="1:9" x14ac:dyDescent="0.25">
      <c r="A10611" t="s">
        <v>2737</v>
      </c>
      <c r="B10611" t="s">
        <v>32</v>
      </c>
      <c r="C10611" s="1">
        <v>44958</v>
      </c>
      <c r="D10611" s="1">
        <v>45032</v>
      </c>
      <c r="E10611">
        <f>VLOOKUP(data[[#This Row],[id_campaign]],campaign[],4,FALSE)</f>
        <v>14</v>
      </c>
      <c r="F10611" t="str">
        <f>VLOOKUP(data[[#This Row],[id_campaign]],campaign[],2,FALSE)</f>
        <v>OwnsMotorcycle</v>
      </c>
      <c r="G10611" t="str">
        <f>VLOOKUP(data[[#This Row],[id_customer]],customer[],2,FALSE)</f>
        <v>Curtis Schwandner</v>
      </c>
      <c r="H10611" t="str">
        <f>data[[#This Row],[id_customer]]&amp;data[[#This Row],[id_campaign]]</f>
        <v>C0674cam15</v>
      </c>
      <c r="I10611">
        <f>DATEDIF(data[[#This Row],[join_date]],data[[#This Row],[buy_date]],"M")</f>
        <v>2</v>
      </c>
    </row>
    <row r="10612" spans="1:9" x14ac:dyDescent="0.25">
      <c r="A10612" t="s">
        <v>2737</v>
      </c>
      <c r="B10612" t="s">
        <v>32</v>
      </c>
      <c r="C10612" s="1">
        <v>44958</v>
      </c>
      <c r="D10612" s="1">
        <v>45056</v>
      </c>
      <c r="E10612">
        <f>VLOOKUP(data[[#This Row],[id_campaign]],campaign[],4,FALSE)</f>
        <v>14</v>
      </c>
      <c r="F10612" t="str">
        <f>VLOOKUP(data[[#This Row],[id_campaign]],campaign[],2,FALSE)</f>
        <v>OwnsMotorcycle</v>
      </c>
      <c r="G10612" t="str">
        <f>VLOOKUP(data[[#This Row],[id_customer]],customer[],2,FALSE)</f>
        <v>Curtis Schwandner</v>
      </c>
      <c r="H10612" t="str">
        <f>data[[#This Row],[id_customer]]&amp;data[[#This Row],[id_campaign]]</f>
        <v>C0674cam15</v>
      </c>
      <c r="I10612">
        <f>DATEDIF(data[[#This Row],[join_date]],data[[#This Row],[buy_date]],"M")</f>
        <v>3</v>
      </c>
    </row>
    <row r="10613" spans="1:9" x14ac:dyDescent="0.25">
      <c r="A10613" t="s">
        <v>2741</v>
      </c>
      <c r="B10613" t="s">
        <v>8</v>
      </c>
      <c r="C10613" s="1">
        <v>44883</v>
      </c>
      <c r="D10613" s="1">
        <v>44883</v>
      </c>
      <c r="E10613">
        <f>VLOOKUP(data[[#This Row],[id_campaign]],campaign[],4,FALSE)</f>
        <v>62</v>
      </c>
      <c r="F10613" t="str">
        <f>VLOOKUP(data[[#This Row],[id_campaign]],campaign[],2,FALSE)</f>
        <v>HandsetWebCapable</v>
      </c>
      <c r="G10613" t="str">
        <f>VLOOKUP(data[[#This Row],[id_customer]],customer[],2,FALSE)</f>
        <v>Reed Glasscock</v>
      </c>
      <c r="H10613" t="str">
        <f>data[[#This Row],[id_customer]]&amp;data[[#This Row],[id_campaign]]</f>
        <v>C0675cam03</v>
      </c>
      <c r="I10613">
        <f>DATEDIF(data[[#This Row],[join_date]],data[[#This Row],[buy_date]],"M")</f>
        <v>0</v>
      </c>
    </row>
    <row r="10614" spans="1:9" x14ac:dyDescent="0.25">
      <c r="A10614" t="s">
        <v>2741</v>
      </c>
      <c r="B10614" t="s">
        <v>8</v>
      </c>
      <c r="C10614" s="1">
        <v>44883</v>
      </c>
      <c r="D10614" s="1">
        <v>44919</v>
      </c>
      <c r="E10614">
        <f>VLOOKUP(data[[#This Row],[id_campaign]],campaign[],4,FALSE)</f>
        <v>62</v>
      </c>
      <c r="F10614" t="str">
        <f>VLOOKUP(data[[#This Row],[id_campaign]],campaign[],2,FALSE)</f>
        <v>HandsetWebCapable</v>
      </c>
      <c r="G10614" t="str">
        <f>VLOOKUP(data[[#This Row],[id_customer]],customer[],2,FALSE)</f>
        <v>Reed Glasscock</v>
      </c>
      <c r="H10614" t="str">
        <f>data[[#This Row],[id_customer]]&amp;data[[#This Row],[id_campaign]]</f>
        <v>C0675cam03</v>
      </c>
      <c r="I10614">
        <f>DATEDIF(data[[#This Row],[join_date]],data[[#This Row],[buy_date]],"M")</f>
        <v>1</v>
      </c>
    </row>
    <row r="10615" spans="1:9" x14ac:dyDescent="0.25">
      <c r="A10615" t="s">
        <v>2741</v>
      </c>
      <c r="B10615" t="s">
        <v>8</v>
      </c>
      <c r="C10615" s="1">
        <v>44883</v>
      </c>
      <c r="D10615" s="1">
        <v>44927</v>
      </c>
      <c r="E10615">
        <f>VLOOKUP(data[[#This Row],[id_campaign]],campaign[],4,FALSE)</f>
        <v>62</v>
      </c>
      <c r="F10615" t="str">
        <f>VLOOKUP(data[[#This Row],[id_campaign]],campaign[],2,FALSE)</f>
        <v>HandsetWebCapable</v>
      </c>
      <c r="G10615" t="str">
        <f>VLOOKUP(data[[#This Row],[id_customer]],customer[],2,FALSE)</f>
        <v>Reed Glasscock</v>
      </c>
      <c r="H10615" t="str">
        <f>data[[#This Row],[id_customer]]&amp;data[[#This Row],[id_campaign]]</f>
        <v>C0675cam03</v>
      </c>
      <c r="I10615">
        <f>DATEDIF(data[[#This Row],[join_date]],data[[#This Row],[buy_date]],"M")</f>
        <v>1</v>
      </c>
    </row>
    <row r="10616" spans="1:9" x14ac:dyDescent="0.25">
      <c r="A10616" t="s">
        <v>2741</v>
      </c>
      <c r="B10616" t="s">
        <v>8</v>
      </c>
      <c r="C10616" s="1">
        <v>44883</v>
      </c>
      <c r="D10616" s="1">
        <v>44983</v>
      </c>
      <c r="E10616">
        <f>VLOOKUP(data[[#This Row],[id_campaign]],campaign[],4,FALSE)</f>
        <v>62</v>
      </c>
      <c r="F10616" t="str">
        <f>VLOOKUP(data[[#This Row],[id_campaign]],campaign[],2,FALSE)</f>
        <v>HandsetWebCapable</v>
      </c>
      <c r="G10616" t="str">
        <f>VLOOKUP(data[[#This Row],[id_customer]],customer[],2,FALSE)</f>
        <v>Reed Glasscock</v>
      </c>
      <c r="H10616" t="str">
        <f>data[[#This Row],[id_customer]]&amp;data[[#This Row],[id_campaign]]</f>
        <v>C0675cam03</v>
      </c>
      <c r="I10616">
        <f>DATEDIF(data[[#This Row],[join_date]],data[[#This Row],[buy_date]],"M")</f>
        <v>3</v>
      </c>
    </row>
    <row r="10617" spans="1:9" x14ac:dyDescent="0.25">
      <c r="A10617" t="s">
        <v>2741</v>
      </c>
      <c r="B10617" t="s">
        <v>8</v>
      </c>
      <c r="C10617" s="1">
        <v>44883</v>
      </c>
      <c r="D10617" s="1">
        <v>45011</v>
      </c>
      <c r="E10617">
        <f>VLOOKUP(data[[#This Row],[id_campaign]],campaign[],4,FALSE)</f>
        <v>62</v>
      </c>
      <c r="F10617" t="str">
        <f>VLOOKUP(data[[#This Row],[id_campaign]],campaign[],2,FALSE)</f>
        <v>HandsetWebCapable</v>
      </c>
      <c r="G10617" t="str">
        <f>VLOOKUP(data[[#This Row],[id_customer]],customer[],2,FALSE)</f>
        <v>Reed Glasscock</v>
      </c>
      <c r="H10617" t="str">
        <f>data[[#This Row],[id_customer]]&amp;data[[#This Row],[id_campaign]]</f>
        <v>C0675cam03</v>
      </c>
      <c r="I10617">
        <f>DATEDIF(data[[#This Row],[join_date]],data[[#This Row],[buy_date]],"M")</f>
        <v>4</v>
      </c>
    </row>
    <row r="10618" spans="1:9" x14ac:dyDescent="0.25">
      <c r="A10618" t="s">
        <v>2741</v>
      </c>
      <c r="B10618" t="s">
        <v>8</v>
      </c>
      <c r="C10618" s="1">
        <v>44883</v>
      </c>
      <c r="D10618" s="1">
        <v>45039</v>
      </c>
      <c r="E10618">
        <f>VLOOKUP(data[[#This Row],[id_campaign]],campaign[],4,FALSE)</f>
        <v>62</v>
      </c>
      <c r="F10618" t="str">
        <f>VLOOKUP(data[[#This Row],[id_campaign]],campaign[],2,FALSE)</f>
        <v>HandsetWebCapable</v>
      </c>
      <c r="G10618" t="str">
        <f>VLOOKUP(data[[#This Row],[id_customer]],customer[],2,FALSE)</f>
        <v>Reed Glasscock</v>
      </c>
      <c r="H10618" t="str">
        <f>data[[#This Row],[id_customer]]&amp;data[[#This Row],[id_campaign]]</f>
        <v>C0675cam03</v>
      </c>
      <c r="I10618">
        <f>DATEDIF(data[[#This Row],[join_date]],data[[#This Row],[buy_date]],"M")</f>
        <v>5</v>
      </c>
    </row>
    <row r="10619" spans="1:9" x14ac:dyDescent="0.25">
      <c r="A10619" t="s">
        <v>2741</v>
      </c>
      <c r="B10619" t="s">
        <v>26</v>
      </c>
      <c r="C10619" s="1">
        <v>45017</v>
      </c>
      <c r="D10619" s="1">
        <v>45017</v>
      </c>
      <c r="E10619">
        <f>VLOOKUP(data[[#This Row],[id_campaign]],campaign[],4,FALSE)</f>
        <v>65</v>
      </c>
      <c r="F10619" t="str">
        <f>VLOOKUP(data[[#This Row],[id_campaign]],campaign[],2,FALSE)</f>
        <v>HasCreditCard</v>
      </c>
      <c r="G10619" t="str">
        <f>VLOOKUP(data[[#This Row],[id_customer]],customer[],2,FALSE)</f>
        <v>Reed Glasscock</v>
      </c>
      <c r="H10619" t="str">
        <f>data[[#This Row],[id_customer]]&amp;data[[#This Row],[id_campaign]]</f>
        <v>C0675cam12</v>
      </c>
      <c r="I10619">
        <f>DATEDIF(data[[#This Row],[join_date]],data[[#This Row],[buy_date]],"M")</f>
        <v>0</v>
      </c>
    </row>
    <row r="10620" spans="1:9" x14ac:dyDescent="0.25">
      <c r="A10620" t="s">
        <v>2741</v>
      </c>
      <c r="B10620" t="s">
        <v>26</v>
      </c>
      <c r="C10620" s="1">
        <v>45017</v>
      </c>
      <c r="D10620" s="1">
        <v>45059</v>
      </c>
      <c r="E10620">
        <f>VLOOKUP(data[[#This Row],[id_campaign]],campaign[],4,FALSE)</f>
        <v>65</v>
      </c>
      <c r="F10620" t="str">
        <f>VLOOKUP(data[[#This Row],[id_campaign]],campaign[],2,FALSE)</f>
        <v>HasCreditCard</v>
      </c>
      <c r="G10620" t="str">
        <f>VLOOKUP(data[[#This Row],[id_customer]],customer[],2,FALSE)</f>
        <v>Reed Glasscock</v>
      </c>
      <c r="H10620" t="str">
        <f>data[[#This Row],[id_customer]]&amp;data[[#This Row],[id_campaign]]</f>
        <v>C0675cam12</v>
      </c>
      <c r="I10620">
        <f>DATEDIF(data[[#This Row],[join_date]],data[[#This Row],[buy_date]],"M")</f>
        <v>1</v>
      </c>
    </row>
    <row r="10621" spans="1:9" x14ac:dyDescent="0.25">
      <c r="A10621" t="s">
        <v>2745</v>
      </c>
      <c r="B10621" t="s">
        <v>32</v>
      </c>
      <c r="C10621" s="1">
        <v>44693</v>
      </c>
      <c r="D10621" s="1">
        <v>44693</v>
      </c>
      <c r="E10621">
        <f>VLOOKUP(data[[#This Row],[id_campaign]],campaign[],4,FALSE)</f>
        <v>14</v>
      </c>
      <c r="F10621" t="str">
        <f>VLOOKUP(data[[#This Row],[id_campaign]],campaign[],2,FALSE)</f>
        <v>OwnsMotorcycle</v>
      </c>
      <c r="G10621" t="str">
        <f>VLOOKUP(data[[#This Row],[id_customer]],customer[],2,FALSE)</f>
        <v>Pauly Vannuccinii</v>
      </c>
      <c r="H10621" t="str">
        <f>data[[#This Row],[id_customer]]&amp;data[[#This Row],[id_campaign]]</f>
        <v>C0676cam15</v>
      </c>
      <c r="I10621">
        <f>DATEDIF(data[[#This Row],[join_date]],data[[#This Row],[buy_date]],"M")</f>
        <v>0</v>
      </c>
    </row>
    <row r="10622" spans="1:9" x14ac:dyDescent="0.25">
      <c r="A10622" t="s">
        <v>2745</v>
      </c>
      <c r="B10622" t="s">
        <v>32</v>
      </c>
      <c r="C10622" s="1">
        <v>44693</v>
      </c>
      <c r="D10622" s="1">
        <v>44735</v>
      </c>
      <c r="E10622">
        <f>VLOOKUP(data[[#This Row],[id_campaign]],campaign[],4,FALSE)</f>
        <v>14</v>
      </c>
      <c r="F10622" t="str">
        <f>VLOOKUP(data[[#This Row],[id_campaign]],campaign[],2,FALSE)</f>
        <v>OwnsMotorcycle</v>
      </c>
      <c r="G10622" t="str">
        <f>VLOOKUP(data[[#This Row],[id_customer]],customer[],2,FALSE)</f>
        <v>Pauly Vannuccinii</v>
      </c>
      <c r="H10622" t="str">
        <f>data[[#This Row],[id_customer]]&amp;data[[#This Row],[id_campaign]]</f>
        <v>C0676cam15</v>
      </c>
      <c r="I10622">
        <f>DATEDIF(data[[#This Row],[join_date]],data[[#This Row],[buy_date]],"M")</f>
        <v>1</v>
      </c>
    </row>
    <row r="10623" spans="1:9" x14ac:dyDescent="0.25">
      <c r="A10623" t="s">
        <v>2745</v>
      </c>
      <c r="B10623" t="s">
        <v>32</v>
      </c>
      <c r="C10623" s="1">
        <v>44693</v>
      </c>
      <c r="D10623" s="1">
        <v>44755</v>
      </c>
      <c r="E10623">
        <f>VLOOKUP(data[[#This Row],[id_campaign]],campaign[],4,FALSE)</f>
        <v>14</v>
      </c>
      <c r="F10623" t="str">
        <f>VLOOKUP(data[[#This Row],[id_campaign]],campaign[],2,FALSE)</f>
        <v>OwnsMotorcycle</v>
      </c>
      <c r="G10623" t="str">
        <f>VLOOKUP(data[[#This Row],[id_customer]],customer[],2,FALSE)</f>
        <v>Pauly Vannuccinii</v>
      </c>
      <c r="H10623" t="str">
        <f>data[[#This Row],[id_customer]]&amp;data[[#This Row],[id_campaign]]</f>
        <v>C0676cam15</v>
      </c>
      <c r="I10623">
        <f>DATEDIF(data[[#This Row],[join_date]],data[[#This Row],[buy_date]],"M")</f>
        <v>2</v>
      </c>
    </row>
    <row r="10624" spans="1:9" x14ac:dyDescent="0.25">
      <c r="A10624" t="s">
        <v>2745</v>
      </c>
      <c r="B10624" t="s">
        <v>32</v>
      </c>
      <c r="C10624" s="1">
        <v>44693</v>
      </c>
      <c r="D10624" s="1">
        <v>44830</v>
      </c>
      <c r="E10624">
        <f>VLOOKUP(data[[#This Row],[id_campaign]],campaign[],4,FALSE)</f>
        <v>14</v>
      </c>
      <c r="F10624" t="str">
        <f>VLOOKUP(data[[#This Row],[id_campaign]],campaign[],2,FALSE)</f>
        <v>OwnsMotorcycle</v>
      </c>
      <c r="G10624" t="str">
        <f>VLOOKUP(data[[#This Row],[id_customer]],customer[],2,FALSE)</f>
        <v>Pauly Vannuccinii</v>
      </c>
      <c r="H10624" t="str">
        <f>data[[#This Row],[id_customer]]&amp;data[[#This Row],[id_campaign]]</f>
        <v>C0676cam15</v>
      </c>
      <c r="I10624">
        <f>DATEDIF(data[[#This Row],[join_date]],data[[#This Row],[buy_date]],"M")</f>
        <v>4</v>
      </c>
    </row>
    <row r="10625" spans="1:9" x14ac:dyDescent="0.25">
      <c r="A10625" t="s">
        <v>2745</v>
      </c>
      <c r="B10625" t="s">
        <v>32</v>
      </c>
      <c r="C10625" s="1">
        <v>44693</v>
      </c>
      <c r="D10625" s="1">
        <v>44861</v>
      </c>
      <c r="E10625">
        <f>VLOOKUP(data[[#This Row],[id_campaign]],campaign[],4,FALSE)</f>
        <v>14</v>
      </c>
      <c r="F10625" t="str">
        <f>VLOOKUP(data[[#This Row],[id_campaign]],campaign[],2,FALSE)</f>
        <v>OwnsMotorcycle</v>
      </c>
      <c r="G10625" t="str">
        <f>VLOOKUP(data[[#This Row],[id_customer]],customer[],2,FALSE)</f>
        <v>Pauly Vannuccinii</v>
      </c>
      <c r="H10625" t="str">
        <f>data[[#This Row],[id_customer]]&amp;data[[#This Row],[id_campaign]]</f>
        <v>C0676cam15</v>
      </c>
      <c r="I10625">
        <f>DATEDIF(data[[#This Row],[join_date]],data[[#This Row],[buy_date]],"M")</f>
        <v>5</v>
      </c>
    </row>
    <row r="10626" spans="1:9" x14ac:dyDescent="0.25">
      <c r="A10626" t="s">
        <v>2745</v>
      </c>
      <c r="B10626" t="s">
        <v>32</v>
      </c>
      <c r="C10626" s="1">
        <v>44693</v>
      </c>
      <c r="D10626" s="1">
        <v>44889</v>
      </c>
      <c r="E10626">
        <f>VLOOKUP(data[[#This Row],[id_campaign]],campaign[],4,FALSE)</f>
        <v>14</v>
      </c>
      <c r="F10626" t="str">
        <f>VLOOKUP(data[[#This Row],[id_campaign]],campaign[],2,FALSE)</f>
        <v>OwnsMotorcycle</v>
      </c>
      <c r="G10626" t="str">
        <f>VLOOKUP(data[[#This Row],[id_customer]],customer[],2,FALSE)</f>
        <v>Pauly Vannuccinii</v>
      </c>
      <c r="H10626" t="str">
        <f>data[[#This Row],[id_customer]]&amp;data[[#This Row],[id_campaign]]</f>
        <v>C0676cam15</v>
      </c>
      <c r="I10626">
        <f>DATEDIF(data[[#This Row],[join_date]],data[[#This Row],[buy_date]],"M")</f>
        <v>6</v>
      </c>
    </row>
    <row r="10627" spans="1:9" x14ac:dyDescent="0.25">
      <c r="A10627" t="s">
        <v>2745</v>
      </c>
      <c r="B10627" t="s">
        <v>32</v>
      </c>
      <c r="C10627" s="1">
        <v>44693</v>
      </c>
      <c r="D10627" s="1">
        <v>45030</v>
      </c>
      <c r="E10627">
        <f>VLOOKUP(data[[#This Row],[id_campaign]],campaign[],4,FALSE)</f>
        <v>14</v>
      </c>
      <c r="F10627" t="str">
        <f>VLOOKUP(data[[#This Row],[id_campaign]],campaign[],2,FALSE)</f>
        <v>OwnsMotorcycle</v>
      </c>
      <c r="G10627" t="str">
        <f>VLOOKUP(data[[#This Row],[id_customer]],customer[],2,FALSE)</f>
        <v>Pauly Vannuccinii</v>
      </c>
      <c r="H10627" t="str">
        <f>data[[#This Row],[id_customer]]&amp;data[[#This Row],[id_campaign]]</f>
        <v>C0676cam15</v>
      </c>
      <c r="I10627">
        <f>DATEDIF(data[[#This Row],[join_date]],data[[#This Row],[buy_date]],"M")</f>
        <v>11</v>
      </c>
    </row>
    <row r="10628" spans="1:9" x14ac:dyDescent="0.25">
      <c r="A10628" t="s">
        <v>2745</v>
      </c>
      <c r="B10628" t="s">
        <v>32</v>
      </c>
      <c r="C10628" s="1">
        <v>44693</v>
      </c>
      <c r="D10628" s="1">
        <v>45068</v>
      </c>
      <c r="E10628">
        <f>VLOOKUP(data[[#This Row],[id_campaign]],campaign[],4,FALSE)</f>
        <v>14</v>
      </c>
      <c r="F10628" t="str">
        <f>VLOOKUP(data[[#This Row],[id_campaign]],campaign[],2,FALSE)</f>
        <v>OwnsMotorcycle</v>
      </c>
      <c r="G10628" t="str">
        <f>VLOOKUP(data[[#This Row],[id_customer]],customer[],2,FALSE)</f>
        <v>Pauly Vannuccinii</v>
      </c>
      <c r="H10628" t="str">
        <f>data[[#This Row],[id_customer]]&amp;data[[#This Row],[id_campaign]]</f>
        <v>C0676cam15</v>
      </c>
      <c r="I10628">
        <f>DATEDIF(data[[#This Row],[join_date]],data[[#This Row],[buy_date]],"M")</f>
        <v>12</v>
      </c>
    </row>
    <row r="10629" spans="1:9" x14ac:dyDescent="0.25">
      <c r="A10629" t="s">
        <v>2745</v>
      </c>
      <c r="B10629" t="s">
        <v>30</v>
      </c>
      <c r="C10629" s="1">
        <v>44978</v>
      </c>
      <c r="D10629" s="1">
        <v>44978</v>
      </c>
      <c r="E10629">
        <f>VLOOKUP(data[[#This Row],[id_campaign]],campaign[],4,FALSE)</f>
        <v>28</v>
      </c>
      <c r="F10629" t="str">
        <f>VLOOKUP(data[[#This Row],[id_campaign]],campaign[],2,FALSE)</f>
        <v>NotNewCellphoneUser</v>
      </c>
      <c r="G10629" t="str">
        <f>VLOOKUP(data[[#This Row],[id_customer]],customer[],2,FALSE)</f>
        <v>Pauly Vannuccinii</v>
      </c>
      <c r="H10629" t="str">
        <f>data[[#This Row],[id_customer]]&amp;data[[#This Row],[id_campaign]]</f>
        <v>C0676cam14</v>
      </c>
      <c r="I10629">
        <f>DATEDIF(data[[#This Row],[join_date]],data[[#This Row],[buy_date]],"M")</f>
        <v>0</v>
      </c>
    </row>
    <row r="10630" spans="1:9" x14ac:dyDescent="0.25">
      <c r="A10630" t="s">
        <v>2745</v>
      </c>
      <c r="B10630" t="s">
        <v>30</v>
      </c>
      <c r="C10630" s="1">
        <v>44978</v>
      </c>
      <c r="D10630" s="1">
        <v>45016</v>
      </c>
      <c r="E10630">
        <f>VLOOKUP(data[[#This Row],[id_campaign]],campaign[],4,FALSE)</f>
        <v>28</v>
      </c>
      <c r="F10630" t="str">
        <f>VLOOKUP(data[[#This Row],[id_campaign]],campaign[],2,FALSE)</f>
        <v>NotNewCellphoneUser</v>
      </c>
      <c r="G10630" t="str">
        <f>VLOOKUP(data[[#This Row],[id_customer]],customer[],2,FALSE)</f>
        <v>Pauly Vannuccinii</v>
      </c>
      <c r="H10630" t="str">
        <f>data[[#This Row],[id_customer]]&amp;data[[#This Row],[id_campaign]]</f>
        <v>C0676cam14</v>
      </c>
      <c r="I10630">
        <f>DATEDIF(data[[#This Row],[join_date]],data[[#This Row],[buy_date]],"M")</f>
        <v>1</v>
      </c>
    </row>
    <row r="10631" spans="1:9" x14ac:dyDescent="0.25">
      <c r="A10631" t="s">
        <v>2745</v>
      </c>
      <c r="B10631" t="s">
        <v>30</v>
      </c>
      <c r="C10631" s="1">
        <v>44978</v>
      </c>
      <c r="D10631" s="1">
        <v>45017</v>
      </c>
      <c r="E10631">
        <f>VLOOKUP(data[[#This Row],[id_campaign]],campaign[],4,FALSE)</f>
        <v>28</v>
      </c>
      <c r="F10631" t="str">
        <f>VLOOKUP(data[[#This Row],[id_campaign]],campaign[],2,FALSE)</f>
        <v>NotNewCellphoneUser</v>
      </c>
      <c r="G10631" t="str">
        <f>VLOOKUP(data[[#This Row],[id_customer]],customer[],2,FALSE)</f>
        <v>Pauly Vannuccinii</v>
      </c>
      <c r="H10631" t="str">
        <f>data[[#This Row],[id_customer]]&amp;data[[#This Row],[id_campaign]]</f>
        <v>C0676cam14</v>
      </c>
      <c r="I10631">
        <f>DATEDIF(data[[#This Row],[join_date]],data[[#This Row],[buy_date]],"M")</f>
        <v>1</v>
      </c>
    </row>
    <row r="10632" spans="1:9" x14ac:dyDescent="0.25">
      <c r="A10632" t="s">
        <v>2745</v>
      </c>
      <c r="B10632" t="s">
        <v>30</v>
      </c>
      <c r="C10632" s="1">
        <v>44978</v>
      </c>
      <c r="D10632" s="1">
        <v>45069</v>
      </c>
      <c r="E10632">
        <f>VLOOKUP(data[[#This Row],[id_campaign]],campaign[],4,FALSE)</f>
        <v>28</v>
      </c>
      <c r="F10632" t="str">
        <f>VLOOKUP(data[[#This Row],[id_campaign]],campaign[],2,FALSE)</f>
        <v>NotNewCellphoneUser</v>
      </c>
      <c r="G10632" t="str">
        <f>VLOOKUP(data[[#This Row],[id_customer]],customer[],2,FALSE)</f>
        <v>Pauly Vannuccinii</v>
      </c>
      <c r="H10632" t="str">
        <f>data[[#This Row],[id_customer]]&amp;data[[#This Row],[id_campaign]]</f>
        <v>C0676cam14</v>
      </c>
      <c r="I10632">
        <f>DATEDIF(data[[#This Row],[join_date]],data[[#This Row],[buy_date]],"M")</f>
        <v>3</v>
      </c>
    </row>
    <row r="10633" spans="1:9" x14ac:dyDescent="0.25">
      <c r="A10633" t="s">
        <v>2745</v>
      </c>
      <c r="B10633" t="s">
        <v>30</v>
      </c>
      <c r="C10633" s="1">
        <v>44978</v>
      </c>
      <c r="D10633" s="1">
        <v>45082</v>
      </c>
      <c r="E10633">
        <f>VLOOKUP(data[[#This Row],[id_campaign]],campaign[],4,FALSE)</f>
        <v>28</v>
      </c>
      <c r="F10633" t="str">
        <f>VLOOKUP(data[[#This Row],[id_campaign]],campaign[],2,FALSE)</f>
        <v>NotNewCellphoneUser</v>
      </c>
      <c r="G10633" t="str">
        <f>VLOOKUP(data[[#This Row],[id_customer]],customer[],2,FALSE)</f>
        <v>Pauly Vannuccinii</v>
      </c>
      <c r="H10633" t="str">
        <f>data[[#This Row],[id_customer]]&amp;data[[#This Row],[id_campaign]]</f>
        <v>C0676cam14</v>
      </c>
      <c r="I10633">
        <f>DATEDIF(data[[#This Row],[join_date]],data[[#This Row],[buy_date]],"M")</f>
        <v>3</v>
      </c>
    </row>
    <row r="10634" spans="1:9" x14ac:dyDescent="0.25">
      <c r="A10634" t="s">
        <v>2749</v>
      </c>
      <c r="B10634" t="s">
        <v>24</v>
      </c>
      <c r="C10634" s="1">
        <v>44905</v>
      </c>
      <c r="D10634" s="1">
        <v>44905</v>
      </c>
      <c r="E10634">
        <f>VLOOKUP(data[[#This Row],[id_campaign]],campaign[],4,FALSE)</f>
        <v>62</v>
      </c>
      <c r="F10634" t="str">
        <f>VLOOKUP(data[[#This Row],[id_campaign]],campaign[],2,FALSE)</f>
        <v>OwnsComputer</v>
      </c>
      <c r="G10634" t="str">
        <f>VLOOKUP(data[[#This Row],[id_customer]],customer[],2,FALSE)</f>
        <v>Zacharia Martusewicz</v>
      </c>
      <c r="H10634" t="str">
        <f>data[[#This Row],[id_customer]]&amp;data[[#This Row],[id_campaign]]</f>
        <v>C0677cam11</v>
      </c>
      <c r="I10634">
        <f>DATEDIF(data[[#This Row],[join_date]],data[[#This Row],[buy_date]],"M")</f>
        <v>0</v>
      </c>
    </row>
    <row r="10635" spans="1:9" x14ac:dyDescent="0.25">
      <c r="A10635" t="s">
        <v>2749</v>
      </c>
      <c r="B10635" t="s">
        <v>24</v>
      </c>
      <c r="C10635" s="1">
        <v>44905</v>
      </c>
      <c r="D10635" s="1">
        <v>44946</v>
      </c>
      <c r="E10635">
        <f>VLOOKUP(data[[#This Row],[id_campaign]],campaign[],4,FALSE)</f>
        <v>62</v>
      </c>
      <c r="F10635" t="str">
        <f>VLOOKUP(data[[#This Row],[id_campaign]],campaign[],2,FALSE)</f>
        <v>OwnsComputer</v>
      </c>
      <c r="G10635" t="str">
        <f>VLOOKUP(data[[#This Row],[id_customer]],customer[],2,FALSE)</f>
        <v>Zacharia Martusewicz</v>
      </c>
      <c r="H10635" t="str">
        <f>data[[#This Row],[id_customer]]&amp;data[[#This Row],[id_campaign]]</f>
        <v>C0677cam11</v>
      </c>
      <c r="I10635">
        <f>DATEDIF(data[[#This Row],[join_date]],data[[#This Row],[buy_date]],"M")</f>
        <v>1</v>
      </c>
    </row>
    <row r="10636" spans="1:9" x14ac:dyDescent="0.25">
      <c r="A10636" t="s">
        <v>2749</v>
      </c>
      <c r="B10636" t="s">
        <v>24</v>
      </c>
      <c r="C10636" s="1">
        <v>44905</v>
      </c>
      <c r="D10636" s="1">
        <v>44972</v>
      </c>
      <c r="E10636">
        <f>VLOOKUP(data[[#This Row],[id_campaign]],campaign[],4,FALSE)</f>
        <v>62</v>
      </c>
      <c r="F10636" t="str">
        <f>VLOOKUP(data[[#This Row],[id_campaign]],campaign[],2,FALSE)</f>
        <v>OwnsComputer</v>
      </c>
      <c r="G10636" t="str">
        <f>VLOOKUP(data[[#This Row],[id_customer]],customer[],2,FALSE)</f>
        <v>Zacharia Martusewicz</v>
      </c>
      <c r="H10636" t="str">
        <f>data[[#This Row],[id_customer]]&amp;data[[#This Row],[id_campaign]]</f>
        <v>C0677cam11</v>
      </c>
      <c r="I10636">
        <f>DATEDIF(data[[#This Row],[join_date]],data[[#This Row],[buy_date]],"M")</f>
        <v>2</v>
      </c>
    </row>
    <row r="10637" spans="1:9" x14ac:dyDescent="0.25">
      <c r="A10637" t="s">
        <v>2749</v>
      </c>
      <c r="B10637" t="s">
        <v>24</v>
      </c>
      <c r="C10637" s="1">
        <v>44905</v>
      </c>
      <c r="D10637" s="1">
        <v>44995</v>
      </c>
      <c r="E10637">
        <f>VLOOKUP(data[[#This Row],[id_campaign]],campaign[],4,FALSE)</f>
        <v>62</v>
      </c>
      <c r="F10637" t="str">
        <f>VLOOKUP(data[[#This Row],[id_campaign]],campaign[],2,FALSE)</f>
        <v>OwnsComputer</v>
      </c>
      <c r="G10637" t="str">
        <f>VLOOKUP(data[[#This Row],[id_customer]],customer[],2,FALSE)</f>
        <v>Zacharia Martusewicz</v>
      </c>
      <c r="H10637" t="str">
        <f>data[[#This Row],[id_customer]]&amp;data[[#This Row],[id_campaign]]</f>
        <v>C0677cam11</v>
      </c>
      <c r="I10637">
        <f>DATEDIF(data[[#This Row],[join_date]],data[[#This Row],[buy_date]],"M")</f>
        <v>3</v>
      </c>
    </row>
    <row r="10638" spans="1:9" x14ac:dyDescent="0.25">
      <c r="A10638" t="s">
        <v>2749</v>
      </c>
      <c r="B10638" t="s">
        <v>24</v>
      </c>
      <c r="C10638" s="1">
        <v>44905</v>
      </c>
      <c r="D10638" s="1">
        <v>45032</v>
      </c>
      <c r="E10638">
        <f>VLOOKUP(data[[#This Row],[id_campaign]],campaign[],4,FALSE)</f>
        <v>62</v>
      </c>
      <c r="F10638" t="str">
        <f>VLOOKUP(data[[#This Row],[id_campaign]],campaign[],2,FALSE)</f>
        <v>OwnsComputer</v>
      </c>
      <c r="G10638" t="str">
        <f>VLOOKUP(data[[#This Row],[id_customer]],customer[],2,FALSE)</f>
        <v>Zacharia Martusewicz</v>
      </c>
      <c r="H10638" t="str">
        <f>data[[#This Row],[id_customer]]&amp;data[[#This Row],[id_campaign]]</f>
        <v>C0677cam11</v>
      </c>
      <c r="I10638">
        <f>DATEDIF(data[[#This Row],[join_date]],data[[#This Row],[buy_date]],"M")</f>
        <v>4</v>
      </c>
    </row>
    <row r="10639" spans="1:9" x14ac:dyDescent="0.25">
      <c r="A10639" t="s">
        <v>2749</v>
      </c>
      <c r="B10639" t="s">
        <v>24</v>
      </c>
      <c r="C10639" s="1">
        <v>44905</v>
      </c>
      <c r="D10639" s="1">
        <v>45069</v>
      </c>
      <c r="E10639">
        <f>VLOOKUP(data[[#This Row],[id_campaign]],campaign[],4,FALSE)</f>
        <v>62</v>
      </c>
      <c r="F10639" t="str">
        <f>VLOOKUP(data[[#This Row],[id_campaign]],campaign[],2,FALSE)</f>
        <v>OwnsComputer</v>
      </c>
      <c r="G10639" t="str">
        <f>VLOOKUP(data[[#This Row],[id_customer]],customer[],2,FALSE)</f>
        <v>Zacharia Martusewicz</v>
      </c>
      <c r="H10639" t="str">
        <f>data[[#This Row],[id_customer]]&amp;data[[#This Row],[id_campaign]]</f>
        <v>C0677cam11</v>
      </c>
      <c r="I10639">
        <f>DATEDIF(data[[#This Row],[join_date]],data[[#This Row],[buy_date]],"M")</f>
        <v>5</v>
      </c>
    </row>
    <row r="10640" spans="1:9" x14ac:dyDescent="0.25">
      <c r="A10640" t="s">
        <v>2749</v>
      </c>
      <c r="B10640" t="s">
        <v>34</v>
      </c>
      <c r="C10640" s="1">
        <v>45000</v>
      </c>
      <c r="D10640" s="1">
        <v>45000</v>
      </c>
      <c r="E10640">
        <f>VLOOKUP(data[[#This Row],[id_campaign]],campaign[],4,FALSE)</f>
        <v>16</v>
      </c>
      <c r="F10640" t="str">
        <f>VLOOKUP(data[[#This Row],[id_campaign]],campaign[],2,FALSE)</f>
        <v>MadeCallToRetentionTeam</v>
      </c>
      <c r="G10640" t="str">
        <f>VLOOKUP(data[[#This Row],[id_customer]],customer[],2,FALSE)</f>
        <v>Zacharia Martusewicz</v>
      </c>
      <c r="H10640" t="str">
        <f>data[[#This Row],[id_customer]]&amp;data[[#This Row],[id_campaign]]</f>
        <v>C0677cam16</v>
      </c>
      <c r="I10640">
        <f>DATEDIF(data[[#This Row],[join_date]],data[[#This Row],[buy_date]],"M")</f>
        <v>0</v>
      </c>
    </row>
    <row r="10641" spans="1:9" x14ac:dyDescent="0.25">
      <c r="A10641" t="s">
        <v>2749</v>
      </c>
      <c r="B10641" t="s">
        <v>34</v>
      </c>
      <c r="C10641" s="1">
        <v>45000</v>
      </c>
      <c r="D10641" s="1">
        <v>45042</v>
      </c>
      <c r="E10641">
        <f>VLOOKUP(data[[#This Row],[id_campaign]],campaign[],4,FALSE)</f>
        <v>16</v>
      </c>
      <c r="F10641" t="str">
        <f>VLOOKUP(data[[#This Row],[id_campaign]],campaign[],2,FALSE)</f>
        <v>MadeCallToRetentionTeam</v>
      </c>
      <c r="G10641" t="str">
        <f>VLOOKUP(data[[#This Row],[id_customer]],customer[],2,FALSE)</f>
        <v>Zacharia Martusewicz</v>
      </c>
      <c r="H10641" t="str">
        <f>data[[#This Row],[id_customer]]&amp;data[[#This Row],[id_campaign]]</f>
        <v>C0677cam16</v>
      </c>
      <c r="I10641">
        <f>DATEDIF(data[[#This Row],[join_date]],data[[#This Row],[buy_date]],"M")</f>
        <v>1</v>
      </c>
    </row>
    <row r="10642" spans="1:9" x14ac:dyDescent="0.25">
      <c r="A10642" t="s">
        <v>2749</v>
      </c>
      <c r="B10642" t="s">
        <v>34</v>
      </c>
      <c r="C10642" s="1">
        <v>45000</v>
      </c>
      <c r="D10642" s="1">
        <v>45067</v>
      </c>
      <c r="E10642">
        <f>VLOOKUP(data[[#This Row],[id_campaign]],campaign[],4,FALSE)</f>
        <v>16</v>
      </c>
      <c r="F10642" t="str">
        <f>VLOOKUP(data[[#This Row],[id_campaign]],campaign[],2,FALSE)</f>
        <v>MadeCallToRetentionTeam</v>
      </c>
      <c r="G10642" t="str">
        <f>VLOOKUP(data[[#This Row],[id_customer]],customer[],2,FALSE)</f>
        <v>Zacharia Martusewicz</v>
      </c>
      <c r="H10642" t="str">
        <f>data[[#This Row],[id_customer]]&amp;data[[#This Row],[id_campaign]]</f>
        <v>C0677cam16</v>
      </c>
      <c r="I10642">
        <f>DATEDIF(data[[#This Row],[join_date]],data[[#This Row],[buy_date]],"M")</f>
        <v>2</v>
      </c>
    </row>
    <row r="10643" spans="1:9" x14ac:dyDescent="0.25">
      <c r="A10643" t="s">
        <v>2753</v>
      </c>
      <c r="B10643" t="s">
        <v>28</v>
      </c>
      <c r="C10643" s="1">
        <v>44574</v>
      </c>
      <c r="D10643" s="1">
        <v>44574</v>
      </c>
      <c r="E10643">
        <f>VLOOKUP(data[[#This Row],[id_campaign]],campaign[],4,FALSE)</f>
        <v>25</v>
      </c>
      <c r="F10643" t="str">
        <f>VLOOKUP(data[[#This Row],[id_campaign]],campaign[],2,FALSE)</f>
        <v>NewCellphoneUser</v>
      </c>
      <c r="G10643" t="str">
        <f>VLOOKUP(data[[#This Row],[id_customer]],customer[],2,FALSE)</f>
        <v>Edlin Parkes</v>
      </c>
      <c r="H10643" t="str">
        <f>data[[#This Row],[id_customer]]&amp;data[[#This Row],[id_campaign]]</f>
        <v>C0678cam13</v>
      </c>
      <c r="I10643">
        <f>DATEDIF(data[[#This Row],[join_date]],data[[#This Row],[buy_date]],"M")</f>
        <v>0</v>
      </c>
    </row>
    <row r="10644" spans="1:9" x14ac:dyDescent="0.25">
      <c r="A10644" t="s">
        <v>2753</v>
      </c>
      <c r="B10644" t="s">
        <v>28</v>
      </c>
      <c r="C10644" s="1">
        <v>44574</v>
      </c>
      <c r="D10644" s="1">
        <v>44605</v>
      </c>
      <c r="E10644">
        <f>VLOOKUP(data[[#This Row],[id_campaign]],campaign[],4,FALSE)</f>
        <v>25</v>
      </c>
      <c r="F10644" t="str">
        <f>VLOOKUP(data[[#This Row],[id_campaign]],campaign[],2,FALSE)</f>
        <v>NewCellphoneUser</v>
      </c>
      <c r="G10644" t="str">
        <f>VLOOKUP(data[[#This Row],[id_customer]],customer[],2,FALSE)</f>
        <v>Edlin Parkes</v>
      </c>
      <c r="H10644" t="str">
        <f>data[[#This Row],[id_customer]]&amp;data[[#This Row],[id_campaign]]</f>
        <v>C0678cam13</v>
      </c>
      <c r="I10644">
        <f>DATEDIF(data[[#This Row],[join_date]],data[[#This Row],[buy_date]],"M")</f>
        <v>1</v>
      </c>
    </row>
    <row r="10645" spans="1:9" x14ac:dyDescent="0.25">
      <c r="A10645" t="s">
        <v>2753</v>
      </c>
      <c r="B10645" t="s">
        <v>28</v>
      </c>
      <c r="C10645" s="1">
        <v>44574</v>
      </c>
      <c r="D10645" s="1">
        <v>44669</v>
      </c>
      <c r="E10645">
        <f>VLOOKUP(data[[#This Row],[id_campaign]],campaign[],4,FALSE)</f>
        <v>25</v>
      </c>
      <c r="F10645" t="str">
        <f>VLOOKUP(data[[#This Row],[id_campaign]],campaign[],2,FALSE)</f>
        <v>NewCellphoneUser</v>
      </c>
      <c r="G10645" t="str">
        <f>VLOOKUP(data[[#This Row],[id_customer]],customer[],2,FALSE)</f>
        <v>Edlin Parkes</v>
      </c>
      <c r="H10645" t="str">
        <f>data[[#This Row],[id_customer]]&amp;data[[#This Row],[id_campaign]]</f>
        <v>C0678cam13</v>
      </c>
      <c r="I10645">
        <f>DATEDIF(data[[#This Row],[join_date]],data[[#This Row],[buy_date]],"M")</f>
        <v>3</v>
      </c>
    </row>
    <row r="10646" spans="1:9" x14ac:dyDescent="0.25">
      <c r="A10646" t="s">
        <v>2753</v>
      </c>
      <c r="B10646" t="s">
        <v>28</v>
      </c>
      <c r="C10646" s="1">
        <v>44574</v>
      </c>
      <c r="D10646" s="1">
        <v>44707</v>
      </c>
      <c r="E10646">
        <f>VLOOKUP(data[[#This Row],[id_campaign]],campaign[],4,FALSE)</f>
        <v>25</v>
      </c>
      <c r="F10646" t="str">
        <f>VLOOKUP(data[[#This Row],[id_campaign]],campaign[],2,FALSE)</f>
        <v>NewCellphoneUser</v>
      </c>
      <c r="G10646" t="str">
        <f>VLOOKUP(data[[#This Row],[id_customer]],customer[],2,FALSE)</f>
        <v>Edlin Parkes</v>
      </c>
      <c r="H10646" t="str">
        <f>data[[#This Row],[id_customer]]&amp;data[[#This Row],[id_campaign]]</f>
        <v>C0678cam13</v>
      </c>
      <c r="I10646">
        <f>DATEDIF(data[[#This Row],[join_date]],data[[#This Row],[buy_date]],"M")</f>
        <v>4</v>
      </c>
    </row>
    <row r="10647" spans="1:9" x14ac:dyDescent="0.25">
      <c r="A10647" t="s">
        <v>2753</v>
      </c>
      <c r="B10647" t="s">
        <v>28</v>
      </c>
      <c r="C10647" s="1">
        <v>44574</v>
      </c>
      <c r="D10647" s="1">
        <v>44792</v>
      </c>
      <c r="E10647">
        <f>VLOOKUP(data[[#This Row],[id_campaign]],campaign[],4,FALSE)</f>
        <v>25</v>
      </c>
      <c r="F10647" t="str">
        <f>VLOOKUP(data[[#This Row],[id_campaign]],campaign[],2,FALSE)</f>
        <v>NewCellphoneUser</v>
      </c>
      <c r="G10647" t="str">
        <f>VLOOKUP(data[[#This Row],[id_customer]],customer[],2,FALSE)</f>
        <v>Edlin Parkes</v>
      </c>
      <c r="H10647" t="str">
        <f>data[[#This Row],[id_customer]]&amp;data[[#This Row],[id_campaign]]</f>
        <v>C0678cam13</v>
      </c>
      <c r="I10647">
        <f>DATEDIF(data[[#This Row],[join_date]],data[[#This Row],[buy_date]],"M")</f>
        <v>7</v>
      </c>
    </row>
    <row r="10648" spans="1:9" x14ac:dyDescent="0.25">
      <c r="A10648" t="s">
        <v>2753</v>
      </c>
      <c r="B10648" t="s">
        <v>28</v>
      </c>
      <c r="C10648" s="1">
        <v>44574</v>
      </c>
      <c r="D10648" s="1">
        <v>44818</v>
      </c>
      <c r="E10648">
        <f>VLOOKUP(data[[#This Row],[id_campaign]],campaign[],4,FALSE)</f>
        <v>25</v>
      </c>
      <c r="F10648" t="str">
        <f>VLOOKUP(data[[#This Row],[id_campaign]],campaign[],2,FALSE)</f>
        <v>NewCellphoneUser</v>
      </c>
      <c r="G10648" t="str">
        <f>VLOOKUP(data[[#This Row],[id_customer]],customer[],2,FALSE)</f>
        <v>Edlin Parkes</v>
      </c>
      <c r="H10648" t="str">
        <f>data[[#This Row],[id_customer]]&amp;data[[#This Row],[id_campaign]]</f>
        <v>C0678cam13</v>
      </c>
      <c r="I10648">
        <f>DATEDIF(data[[#This Row],[join_date]],data[[#This Row],[buy_date]],"M")</f>
        <v>8</v>
      </c>
    </row>
    <row r="10649" spans="1:9" x14ac:dyDescent="0.25">
      <c r="A10649" t="s">
        <v>2753</v>
      </c>
      <c r="B10649" t="s">
        <v>28</v>
      </c>
      <c r="C10649" s="1">
        <v>44574</v>
      </c>
      <c r="D10649" s="1">
        <v>44851</v>
      </c>
      <c r="E10649">
        <f>VLOOKUP(data[[#This Row],[id_campaign]],campaign[],4,FALSE)</f>
        <v>25</v>
      </c>
      <c r="F10649" t="str">
        <f>VLOOKUP(data[[#This Row],[id_campaign]],campaign[],2,FALSE)</f>
        <v>NewCellphoneUser</v>
      </c>
      <c r="G10649" t="str">
        <f>VLOOKUP(data[[#This Row],[id_customer]],customer[],2,FALSE)</f>
        <v>Edlin Parkes</v>
      </c>
      <c r="H10649" t="str">
        <f>data[[#This Row],[id_customer]]&amp;data[[#This Row],[id_campaign]]</f>
        <v>C0678cam13</v>
      </c>
      <c r="I10649">
        <f>DATEDIF(data[[#This Row],[join_date]],data[[#This Row],[buy_date]],"M")</f>
        <v>9</v>
      </c>
    </row>
    <row r="10650" spans="1:9" x14ac:dyDescent="0.25">
      <c r="A10650" t="s">
        <v>2753</v>
      </c>
      <c r="B10650" t="s">
        <v>28</v>
      </c>
      <c r="C10650" s="1">
        <v>44574</v>
      </c>
      <c r="D10650" s="1">
        <v>44888</v>
      </c>
      <c r="E10650">
        <f>VLOOKUP(data[[#This Row],[id_campaign]],campaign[],4,FALSE)</f>
        <v>25</v>
      </c>
      <c r="F10650" t="str">
        <f>VLOOKUP(data[[#This Row],[id_campaign]],campaign[],2,FALSE)</f>
        <v>NewCellphoneUser</v>
      </c>
      <c r="G10650" t="str">
        <f>VLOOKUP(data[[#This Row],[id_customer]],customer[],2,FALSE)</f>
        <v>Edlin Parkes</v>
      </c>
      <c r="H10650" t="str">
        <f>data[[#This Row],[id_customer]]&amp;data[[#This Row],[id_campaign]]</f>
        <v>C0678cam13</v>
      </c>
      <c r="I10650">
        <f>DATEDIF(data[[#This Row],[join_date]],data[[#This Row],[buy_date]],"M")</f>
        <v>10</v>
      </c>
    </row>
    <row r="10651" spans="1:9" x14ac:dyDescent="0.25">
      <c r="A10651" t="s">
        <v>2753</v>
      </c>
      <c r="B10651" t="s">
        <v>28</v>
      </c>
      <c r="C10651" s="1">
        <v>44574</v>
      </c>
      <c r="D10651" s="1">
        <v>44923</v>
      </c>
      <c r="E10651">
        <f>VLOOKUP(data[[#This Row],[id_campaign]],campaign[],4,FALSE)</f>
        <v>25</v>
      </c>
      <c r="F10651" t="str">
        <f>VLOOKUP(data[[#This Row],[id_campaign]],campaign[],2,FALSE)</f>
        <v>NewCellphoneUser</v>
      </c>
      <c r="G10651" t="str">
        <f>VLOOKUP(data[[#This Row],[id_customer]],customer[],2,FALSE)</f>
        <v>Edlin Parkes</v>
      </c>
      <c r="H10651" t="str">
        <f>data[[#This Row],[id_customer]]&amp;data[[#This Row],[id_campaign]]</f>
        <v>C0678cam13</v>
      </c>
      <c r="I10651">
        <f>DATEDIF(data[[#This Row],[join_date]],data[[#This Row],[buy_date]],"M")</f>
        <v>11</v>
      </c>
    </row>
    <row r="10652" spans="1:9" x14ac:dyDescent="0.25">
      <c r="A10652" t="s">
        <v>2753</v>
      </c>
      <c r="B10652" t="s">
        <v>28</v>
      </c>
      <c r="C10652" s="1">
        <v>44574</v>
      </c>
      <c r="D10652" s="1">
        <v>44942</v>
      </c>
      <c r="E10652">
        <f>VLOOKUP(data[[#This Row],[id_campaign]],campaign[],4,FALSE)</f>
        <v>25</v>
      </c>
      <c r="F10652" t="str">
        <f>VLOOKUP(data[[#This Row],[id_campaign]],campaign[],2,FALSE)</f>
        <v>NewCellphoneUser</v>
      </c>
      <c r="G10652" t="str">
        <f>VLOOKUP(data[[#This Row],[id_customer]],customer[],2,FALSE)</f>
        <v>Edlin Parkes</v>
      </c>
      <c r="H10652" t="str">
        <f>data[[#This Row],[id_customer]]&amp;data[[#This Row],[id_campaign]]</f>
        <v>C0678cam13</v>
      </c>
      <c r="I10652">
        <f>DATEDIF(data[[#This Row],[join_date]],data[[#This Row],[buy_date]],"M")</f>
        <v>12</v>
      </c>
    </row>
    <row r="10653" spans="1:9" x14ac:dyDescent="0.25">
      <c r="A10653" t="s">
        <v>2753</v>
      </c>
      <c r="B10653" t="s">
        <v>28</v>
      </c>
      <c r="C10653" s="1">
        <v>44574</v>
      </c>
      <c r="D10653" s="1">
        <v>44983</v>
      </c>
      <c r="E10653">
        <f>VLOOKUP(data[[#This Row],[id_campaign]],campaign[],4,FALSE)</f>
        <v>25</v>
      </c>
      <c r="F10653" t="str">
        <f>VLOOKUP(data[[#This Row],[id_campaign]],campaign[],2,FALSE)</f>
        <v>NewCellphoneUser</v>
      </c>
      <c r="G10653" t="str">
        <f>VLOOKUP(data[[#This Row],[id_customer]],customer[],2,FALSE)</f>
        <v>Edlin Parkes</v>
      </c>
      <c r="H10653" t="str">
        <f>data[[#This Row],[id_customer]]&amp;data[[#This Row],[id_campaign]]</f>
        <v>C0678cam13</v>
      </c>
      <c r="I10653">
        <f>DATEDIF(data[[#This Row],[join_date]],data[[#This Row],[buy_date]],"M")</f>
        <v>13</v>
      </c>
    </row>
    <row r="10654" spans="1:9" x14ac:dyDescent="0.25">
      <c r="A10654" t="s">
        <v>2753</v>
      </c>
      <c r="B10654" t="s">
        <v>32</v>
      </c>
      <c r="C10654" s="1">
        <v>44601</v>
      </c>
      <c r="D10654" s="1">
        <v>44601</v>
      </c>
      <c r="E10654">
        <f>VLOOKUP(data[[#This Row],[id_campaign]],campaign[],4,FALSE)</f>
        <v>14</v>
      </c>
      <c r="F10654" t="str">
        <f>VLOOKUP(data[[#This Row],[id_campaign]],campaign[],2,FALSE)</f>
        <v>OwnsMotorcycle</v>
      </c>
      <c r="G10654" t="str">
        <f>VLOOKUP(data[[#This Row],[id_customer]],customer[],2,FALSE)</f>
        <v>Edlin Parkes</v>
      </c>
      <c r="H10654" t="str">
        <f>data[[#This Row],[id_customer]]&amp;data[[#This Row],[id_campaign]]</f>
        <v>C0678cam15</v>
      </c>
      <c r="I10654">
        <f>DATEDIF(data[[#This Row],[join_date]],data[[#This Row],[buy_date]],"M")</f>
        <v>0</v>
      </c>
    </row>
    <row r="10655" spans="1:9" x14ac:dyDescent="0.25">
      <c r="A10655" t="s">
        <v>2753</v>
      </c>
      <c r="B10655" t="s">
        <v>32</v>
      </c>
      <c r="C10655" s="1">
        <v>44601</v>
      </c>
      <c r="D10655" s="1">
        <v>44641</v>
      </c>
      <c r="E10655">
        <f>VLOOKUP(data[[#This Row],[id_campaign]],campaign[],4,FALSE)</f>
        <v>14</v>
      </c>
      <c r="F10655" t="str">
        <f>VLOOKUP(data[[#This Row],[id_campaign]],campaign[],2,FALSE)</f>
        <v>OwnsMotorcycle</v>
      </c>
      <c r="G10655" t="str">
        <f>VLOOKUP(data[[#This Row],[id_customer]],customer[],2,FALSE)</f>
        <v>Edlin Parkes</v>
      </c>
      <c r="H10655" t="str">
        <f>data[[#This Row],[id_customer]]&amp;data[[#This Row],[id_campaign]]</f>
        <v>C0678cam15</v>
      </c>
      <c r="I10655">
        <f>DATEDIF(data[[#This Row],[join_date]],data[[#This Row],[buy_date]],"M")</f>
        <v>1</v>
      </c>
    </row>
    <row r="10656" spans="1:9" x14ac:dyDescent="0.25">
      <c r="A10656" t="s">
        <v>2753</v>
      </c>
      <c r="B10656" t="s">
        <v>32</v>
      </c>
      <c r="C10656" s="1">
        <v>44601</v>
      </c>
      <c r="D10656" s="1">
        <v>44669</v>
      </c>
      <c r="E10656">
        <f>VLOOKUP(data[[#This Row],[id_campaign]],campaign[],4,FALSE)</f>
        <v>14</v>
      </c>
      <c r="F10656" t="str">
        <f>VLOOKUP(data[[#This Row],[id_campaign]],campaign[],2,FALSE)</f>
        <v>OwnsMotorcycle</v>
      </c>
      <c r="G10656" t="str">
        <f>VLOOKUP(data[[#This Row],[id_customer]],customer[],2,FALSE)</f>
        <v>Edlin Parkes</v>
      </c>
      <c r="H10656" t="str">
        <f>data[[#This Row],[id_customer]]&amp;data[[#This Row],[id_campaign]]</f>
        <v>C0678cam15</v>
      </c>
      <c r="I10656">
        <f>DATEDIF(data[[#This Row],[join_date]],data[[#This Row],[buy_date]],"M")</f>
        <v>2</v>
      </c>
    </row>
    <row r="10657" spans="1:9" x14ac:dyDescent="0.25">
      <c r="A10657" t="s">
        <v>2753</v>
      </c>
      <c r="B10657" t="s">
        <v>32</v>
      </c>
      <c r="C10657" s="1">
        <v>44601</v>
      </c>
      <c r="D10657" s="1">
        <v>44703</v>
      </c>
      <c r="E10657">
        <f>VLOOKUP(data[[#This Row],[id_campaign]],campaign[],4,FALSE)</f>
        <v>14</v>
      </c>
      <c r="F10657" t="str">
        <f>VLOOKUP(data[[#This Row],[id_campaign]],campaign[],2,FALSE)</f>
        <v>OwnsMotorcycle</v>
      </c>
      <c r="G10657" t="str">
        <f>VLOOKUP(data[[#This Row],[id_customer]],customer[],2,FALSE)</f>
        <v>Edlin Parkes</v>
      </c>
      <c r="H10657" t="str">
        <f>data[[#This Row],[id_customer]]&amp;data[[#This Row],[id_campaign]]</f>
        <v>C0678cam15</v>
      </c>
      <c r="I10657">
        <f>DATEDIF(data[[#This Row],[join_date]],data[[#This Row],[buy_date]],"M")</f>
        <v>3</v>
      </c>
    </row>
    <row r="10658" spans="1:9" x14ac:dyDescent="0.25">
      <c r="A10658" t="s">
        <v>2753</v>
      </c>
      <c r="B10658" t="s">
        <v>32</v>
      </c>
      <c r="C10658" s="1">
        <v>44601</v>
      </c>
      <c r="D10658" s="1">
        <v>44725</v>
      </c>
      <c r="E10658">
        <f>VLOOKUP(data[[#This Row],[id_campaign]],campaign[],4,FALSE)</f>
        <v>14</v>
      </c>
      <c r="F10658" t="str">
        <f>VLOOKUP(data[[#This Row],[id_campaign]],campaign[],2,FALSE)</f>
        <v>OwnsMotorcycle</v>
      </c>
      <c r="G10658" t="str">
        <f>VLOOKUP(data[[#This Row],[id_customer]],customer[],2,FALSE)</f>
        <v>Edlin Parkes</v>
      </c>
      <c r="H10658" t="str">
        <f>data[[#This Row],[id_customer]]&amp;data[[#This Row],[id_campaign]]</f>
        <v>C0678cam15</v>
      </c>
      <c r="I10658">
        <f>DATEDIF(data[[#This Row],[join_date]],data[[#This Row],[buy_date]],"M")</f>
        <v>4</v>
      </c>
    </row>
    <row r="10659" spans="1:9" x14ac:dyDescent="0.25">
      <c r="A10659" t="s">
        <v>2753</v>
      </c>
      <c r="B10659" t="s">
        <v>32</v>
      </c>
      <c r="C10659" s="1">
        <v>44601</v>
      </c>
      <c r="D10659" s="1">
        <v>44758</v>
      </c>
      <c r="E10659">
        <f>VLOOKUP(data[[#This Row],[id_campaign]],campaign[],4,FALSE)</f>
        <v>14</v>
      </c>
      <c r="F10659" t="str">
        <f>VLOOKUP(data[[#This Row],[id_campaign]],campaign[],2,FALSE)</f>
        <v>OwnsMotorcycle</v>
      </c>
      <c r="G10659" t="str">
        <f>VLOOKUP(data[[#This Row],[id_customer]],customer[],2,FALSE)</f>
        <v>Edlin Parkes</v>
      </c>
      <c r="H10659" t="str">
        <f>data[[#This Row],[id_customer]]&amp;data[[#This Row],[id_campaign]]</f>
        <v>C0678cam15</v>
      </c>
      <c r="I10659">
        <f>DATEDIF(data[[#This Row],[join_date]],data[[#This Row],[buy_date]],"M")</f>
        <v>5</v>
      </c>
    </row>
    <row r="10660" spans="1:9" x14ac:dyDescent="0.25">
      <c r="A10660" t="s">
        <v>2753</v>
      </c>
      <c r="B10660" t="s">
        <v>32</v>
      </c>
      <c r="C10660" s="1">
        <v>44601</v>
      </c>
      <c r="D10660" s="1">
        <v>44826</v>
      </c>
      <c r="E10660">
        <f>VLOOKUP(data[[#This Row],[id_campaign]],campaign[],4,FALSE)</f>
        <v>14</v>
      </c>
      <c r="F10660" t="str">
        <f>VLOOKUP(data[[#This Row],[id_campaign]],campaign[],2,FALSE)</f>
        <v>OwnsMotorcycle</v>
      </c>
      <c r="G10660" t="str">
        <f>VLOOKUP(data[[#This Row],[id_customer]],customer[],2,FALSE)</f>
        <v>Edlin Parkes</v>
      </c>
      <c r="H10660" t="str">
        <f>data[[#This Row],[id_customer]]&amp;data[[#This Row],[id_campaign]]</f>
        <v>C0678cam15</v>
      </c>
      <c r="I10660">
        <f>DATEDIF(data[[#This Row],[join_date]],data[[#This Row],[buy_date]],"M")</f>
        <v>7</v>
      </c>
    </row>
    <row r="10661" spans="1:9" x14ac:dyDescent="0.25">
      <c r="A10661" t="s">
        <v>2753</v>
      </c>
      <c r="B10661" t="s">
        <v>32</v>
      </c>
      <c r="C10661" s="1">
        <v>44601</v>
      </c>
      <c r="D10661" s="1">
        <v>44847</v>
      </c>
      <c r="E10661">
        <f>VLOOKUP(data[[#This Row],[id_campaign]],campaign[],4,FALSE)</f>
        <v>14</v>
      </c>
      <c r="F10661" t="str">
        <f>VLOOKUP(data[[#This Row],[id_campaign]],campaign[],2,FALSE)</f>
        <v>OwnsMotorcycle</v>
      </c>
      <c r="G10661" t="str">
        <f>VLOOKUP(data[[#This Row],[id_customer]],customer[],2,FALSE)</f>
        <v>Edlin Parkes</v>
      </c>
      <c r="H10661" t="str">
        <f>data[[#This Row],[id_customer]]&amp;data[[#This Row],[id_campaign]]</f>
        <v>C0678cam15</v>
      </c>
      <c r="I10661">
        <f>DATEDIF(data[[#This Row],[join_date]],data[[#This Row],[buy_date]],"M")</f>
        <v>8</v>
      </c>
    </row>
    <row r="10662" spans="1:9" x14ac:dyDescent="0.25">
      <c r="A10662" t="s">
        <v>2753</v>
      </c>
      <c r="B10662" t="s">
        <v>32</v>
      </c>
      <c r="C10662" s="1">
        <v>44601</v>
      </c>
      <c r="D10662" s="1">
        <v>44916</v>
      </c>
      <c r="E10662">
        <f>VLOOKUP(data[[#This Row],[id_campaign]],campaign[],4,FALSE)</f>
        <v>14</v>
      </c>
      <c r="F10662" t="str">
        <f>VLOOKUP(data[[#This Row],[id_campaign]],campaign[],2,FALSE)</f>
        <v>OwnsMotorcycle</v>
      </c>
      <c r="G10662" t="str">
        <f>VLOOKUP(data[[#This Row],[id_customer]],customer[],2,FALSE)</f>
        <v>Edlin Parkes</v>
      </c>
      <c r="H10662" t="str">
        <f>data[[#This Row],[id_customer]]&amp;data[[#This Row],[id_campaign]]</f>
        <v>C0678cam15</v>
      </c>
      <c r="I10662">
        <f>DATEDIF(data[[#This Row],[join_date]],data[[#This Row],[buy_date]],"M")</f>
        <v>10</v>
      </c>
    </row>
    <row r="10663" spans="1:9" x14ac:dyDescent="0.25">
      <c r="A10663" t="s">
        <v>2753</v>
      </c>
      <c r="B10663" t="s">
        <v>32</v>
      </c>
      <c r="C10663" s="1">
        <v>44601</v>
      </c>
      <c r="D10663" s="1">
        <v>44975</v>
      </c>
      <c r="E10663">
        <f>VLOOKUP(data[[#This Row],[id_campaign]],campaign[],4,FALSE)</f>
        <v>14</v>
      </c>
      <c r="F10663" t="str">
        <f>VLOOKUP(data[[#This Row],[id_campaign]],campaign[],2,FALSE)</f>
        <v>OwnsMotorcycle</v>
      </c>
      <c r="G10663" t="str">
        <f>VLOOKUP(data[[#This Row],[id_customer]],customer[],2,FALSE)</f>
        <v>Edlin Parkes</v>
      </c>
      <c r="H10663" t="str">
        <f>data[[#This Row],[id_customer]]&amp;data[[#This Row],[id_campaign]]</f>
        <v>C0678cam15</v>
      </c>
      <c r="I10663">
        <f>DATEDIF(data[[#This Row],[join_date]],data[[#This Row],[buy_date]],"M")</f>
        <v>12</v>
      </c>
    </row>
    <row r="10664" spans="1:9" x14ac:dyDescent="0.25">
      <c r="A10664" t="s">
        <v>2753</v>
      </c>
      <c r="B10664" t="s">
        <v>32</v>
      </c>
      <c r="C10664" s="1">
        <v>44601</v>
      </c>
      <c r="D10664" s="1">
        <v>45006</v>
      </c>
      <c r="E10664">
        <f>VLOOKUP(data[[#This Row],[id_campaign]],campaign[],4,FALSE)</f>
        <v>14</v>
      </c>
      <c r="F10664" t="str">
        <f>VLOOKUP(data[[#This Row],[id_campaign]],campaign[],2,FALSE)</f>
        <v>OwnsMotorcycle</v>
      </c>
      <c r="G10664" t="str">
        <f>VLOOKUP(data[[#This Row],[id_customer]],customer[],2,FALSE)</f>
        <v>Edlin Parkes</v>
      </c>
      <c r="H10664" t="str">
        <f>data[[#This Row],[id_customer]]&amp;data[[#This Row],[id_campaign]]</f>
        <v>C0678cam15</v>
      </c>
      <c r="I10664">
        <f>DATEDIF(data[[#This Row],[join_date]],data[[#This Row],[buy_date]],"M")</f>
        <v>13</v>
      </c>
    </row>
    <row r="10665" spans="1:9" x14ac:dyDescent="0.25">
      <c r="A10665" t="s">
        <v>2753</v>
      </c>
      <c r="B10665" t="s">
        <v>32</v>
      </c>
      <c r="C10665" s="1">
        <v>44601</v>
      </c>
      <c r="D10665" s="1">
        <v>45033</v>
      </c>
      <c r="E10665">
        <f>VLOOKUP(data[[#This Row],[id_campaign]],campaign[],4,FALSE)</f>
        <v>14</v>
      </c>
      <c r="F10665" t="str">
        <f>VLOOKUP(data[[#This Row],[id_campaign]],campaign[],2,FALSE)</f>
        <v>OwnsMotorcycle</v>
      </c>
      <c r="G10665" t="str">
        <f>VLOOKUP(data[[#This Row],[id_customer]],customer[],2,FALSE)</f>
        <v>Edlin Parkes</v>
      </c>
      <c r="H10665" t="str">
        <f>data[[#This Row],[id_customer]]&amp;data[[#This Row],[id_campaign]]</f>
        <v>C0678cam15</v>
      </c>
      <c r="I10665">
        <f>DATEDIF(data[[#This Row],[join_date]],data[[#This Row],[buy_date]],"M")</f>
        <v>14</v>
      </c>
    </row>
    <row r="10666" spans="1:9" x14ac:dyDescent="0.25">
      <c r="A10666" t="s">
        <v>2757</v>
      </c>
      <c r="B10666" t="s">
        <v>32</v>
      </c>
      <c r="C10666" s="1">
        <v>44743</v>
      </c>
      <c r="D10666" s="1">
        <v>44743</v>
      </c>
      <c r="E10666">
        <f>VLOOKUP(data[[#This Row],[id_campaign]],campaign[],4,FALSE)</f>
        <v>14</v>
      </c>
      <c r="F10666" t="str">
        <f>VLOOKUP(data[[#This Row],[id_campaign]],campaign[],2,FALSE)</f>
        <v>OwnsMotorcycle</v>
      </c>
      <c r="G10666" t="str">
        <f>VLOOKUP(data[[#This Row],[id_customer]],customer[],2,FALSE)</f>
        <v>Mathe Saich</v>
      </c>
      <c r="H10666" t="str">
        <f>data[[#This Row],[id_customer]]&amp;data[[#This Row],[id_campaign]]</f>
        <v>C0679cam15</v>
      </c>
      <c r="I10666">
        <f>DATEDIF(data[[#This Row],[join_date]],data[[#This Row],[buy_date]],"M")</f>
        <v>0</v>
      </c>
    </row>
    <row r="10667" spans="1:9" x14ac:dyDescent="0.25">
      <c r="A10667" t="s">
        <v>2757</v>
      </c>
      <c r="B10667" t="s">
        <v>32</v>
      </c>
      <c r="C10667" s="1">
        <v>44743</v>
      </c>
      <c r="D10667" s="1">
        <v>44787</v>
      </c>
      <c r="E10667">
        <f>VLOOKUP(data[[#This Row],[id_campaign]],campaign[],4,FALSE)</f>
        <v>14</v>
      </c>
      <c r="F10667" t="str">
        <f>VLOOKUP(data[[#This Row],[id_campaign]],campaign[],2,FALSE)</f>
        <v>OwnsMotorcycle</v>
      </c>
      <c r="G10667" t="str">
        <f>VLOOKUP(data[[#This Row],[id_customer]],customer[],2,FALSE)</f>
        <v>Mathe Saich</v>
      </c>
      <c r="H10667" t="str">
        <f>data[[#This Row],[id_customer]]&amp;data[[#This Row],[id_campaign]]</f>
        <v>C0679cam15</v>
      </c>
      <c r="I10667">
        <f>DATEDIF(data[[#This Row],[join_date]],data[[#This Row],[buy_date]],"M")</f>
        <v>1</v>
      </c>
    </row>
    <row r="10668" spans="1:9" x14ac:dyDescent="0.25">
      <c r="A10668" t="s">
        <v>2757</v>
      </c>
      <c r="B10668" t="s">
        <v>32</v>
      </c>
      <c r="C10668" s="1">
        <v>44743</v>
      </c>
      <c r="D10668" s="1">
        <v>44809</v>
      </c>
      <c r="E10668">
        <f>VLOOKUP(data[[#This Row],[id_campaign]],campaign[],4,FALSE)</f>
        <v>14</v>
      </c>
      <c r="F10668" t="str">
        <f>VLOOKUP(data[[#This Row],[id_campaign]],campaign[],2,FALSE)</f>
        <v>OwnsMotorcycle</v>
      </c>
      <c r="G10668" t="str">
        <f>VLOOKUP(data[[#This Row],[id_customer]],customer[],2,FALSE)</f>
        <v>Mathe Saich</v>
      </c>
      <c r="H10668" t="str">
        <f>data[[#This Row],[id_customer]]&amp;data[[#This Row],[id_campaign]]</f>
        <v>C0679cam15</v>
      </c>
      <c r="I10668">
        <f>DATEDIF(data[[#This Row],[join_date]],data[[#This Row],[buy_date]],"M")</f>
        <v>2</v>
      </c>
    </row>
    <row r="10669" spans="1:9" x14ac:dyDescent="0.25">
      <c r="A10669" t="s">
        <v>2757</v>
      </c>
      <c r="B10669" t="s">
        <v>32</v>
      </c>
      <c r="C10669" s="1">
        <v>44743</v>
      </c>
      <c r="D10669" s="1">
        <v>44879</v>
      </c>
      <c r="E10669">
        <f>VLOOKUP(data[[#This Row],[id_campaign]],campaign[],4,FALSE)</f>
        <v>14</v>
      </c>
      <c r="F10669" t="str">
        <f>VLOOKUP(data[[#This Row],[id_campaign]],campaign[],2,FALSE)</f>
        <v>OwnsMotorcycle</v>
      </c>
      <c r="G10669" t="str">
        <f>VLOOKUP(data[[#This Row],[id_customer]],customer[],2,FALSE)</f>
        <v>Mathe Saich</v>
      </c>
      <c r="H10669" t="str">
        <f>data[[#This Row],[id_customer]]&amp;data[[#This Row],[id_campaign]]</f>
        <v>C0679cam15</v>
      </c>
      <c r="I10669">
        <f>DATEDIF(data[[#This Row],[join_date]],data[[#This Row],[buy_date]],"M")</f>
        <v>4</v>
      </c>
    </row>
    <row r="10670" spans="1:9" x14ac:dyDescent="0.25">
      <c r="A10670" t="s">
        <v>2757</v>
      </c>
      <c r="B10670" t="s">
        <v>32</v>
      </c>
      <c r="C10670" s="1">
        <v>44743</v>
      </c>
      <c r="D10670" s="1">
        <v>44897</v>
      </c>
      <c r="E10670">
        <f>VLOOKUP(data[[#This Row],[id_campaign]],campaign[],4,FALSE)</f>
        <v>14</v>
      </c>
      <c r="F10670" t="str">
        <f>VLOOKUP(data[[#This Row],[id_campaign]],campaign[],2,FALSE)</f>
        <v>OwnsMotorcycle</v>
      </c>
      <c r="G10670" t="str">
        <f>VLOOKUP(data[[#This Row],[id_customer]],customer[],2,FALSE)</f>
        <v>Mathe Saich</v>
      </c>
      <c r="H10670" t="str">
        <f>data[[#This Row],[id_customer]]&amp;data[[#This Row],[id_campaign]]</f>
        <v>C0679cam15</v>
      </c>
      <c r="I10670">
        <f>DATEDIF(data[[#This Row],[join_date]],data[[#This Row],[buy_date]],"M")</f>
        <v>5</v>
      </c>
    </row>
    <row r="10671" spans="1:9" x14ac:dyDescent="0.25">
      <c r="A10671" t="s">
        <v>2757</v>
      </c>
      <c r="B10671" t="s">
        <v>32</v>
      </c>
      <c r="C10671" s="1">
        <v>44743</v>
      </c>
      <c r="D10671" s="1">
        <v>44962</v>
      </c>
      <c r="E10671">
        <f>VLOOKUP(data[[#This Row],[id_campaign]],campaign[],4,FALSE)</f>
        <v>14</v>
      </c>
      <c r="F10671" t="str">
        <f>VLOOKUP(data[[#This Row],[id_campaign]],campaign[],2,FALSE)</f>
        <v>OwnsMotorcycle</v>
      </c>
      <c r="G10671" t="str">
        <f>VLOOKUP(data[[#This Row],[id_customer]],customer[],2,FALSE)</f>
        <v>Mathe Saich</v>
      </c>
      <c r="H10671" t="str">
        <f>data[[#This Row],[id_customer]]&amp;data[[#This Row],[id_campaign]]</f>
        <v>C0679cam15</v>
      </c>
      <c r="I10671">
        <f>DATEDIF(data[[#This Row],[join_date]],data[[#This Row],[buy_date]],"M")</f>
        <v>7</v>
      </c>
    </row>
    <row r="10672" spans="1:9" x14ac:dyDescent="0.25">
      <c r="A10672" t="s">
        <v>2757</v>
      </c>
      <c r="B10672" t="s">
        <v>32</v>
      </c>
      <c r="C10672" s="1">
        <v>44743</v>
      </c>
      <c r="D10672" s="1">
        <v>44989</v>
      </c>
      <c r="E10672">
        <f>VLOOKUP(data[[#This Row],[id_campaign]],campaign[],4,FALSE)</f>
        <v>14</v>
      </c>
      <c r="F10672" t="str">
        <f>VLOOKUP(data[[#This Row],[id_campaign]],campaign[],2,FALSE)</f>
        <v>OwnsMotorcycle</v>
      </c>
      <c r="G10672" t="str">
        <f>VLOOKUP(data[[#This Row],[id_customer]],customer[],2,FALSE)</f>
        <v>Mathe Saich</v>
      </c>
      <c r="H10672" t="str">
        <f>data[[#This Row],[id_customer]]&amp;data[[#This Row],[id_campaign]]</f>
        <v>C0679cam15</v>
      </c>
      <c r="I10672">
        <f>DATEDIF(data[[#This Row],[join_date]],data[[#This Row],[buy_date]],"M")</f>
        <v>8</v>
      </c>
    </row>
    <row r="10673" spans="1:9" x14ac:dyDescent="0.25">
      <c r="A10673" t="s">
        <v>2757</v>
      </c>
      <c r="B10673" t="s">
        <v>32</v>
      </c>
      <c r="C10673" s="1">
        <v>44743</v>
      </c>
      <c r="D10673" s="1">
        <v>45029</v>
      </c>
      <c r="E10673">
        <f>VLOOKUP(data[[#This Row],[id_campaign]],campaign[],4,FALSE)</f>
        <v>14</v>
      </c>
      <c r="F10673" t="str">
        <f>VLOOKUP(data[[#This Row],[id_campaign]],campaign[],2,FALSE)</f>
        <v>OwnsMotorcycle</v>
      </c>
      <c r="G10673" t="str">
        <f>VLOOKUP(data[[#This Row],[id_customer]],customer[],2,FALSE)</f>
        <v>Mathe Saich</v>
      </c>
      <c r="H10673" t="str">
        <f>data[[#This Row],[id_customer]]&amp;data[[#This Row],[id_campaign]]</f>
        <v>C0679cam15</v>
      </c>
      <c r="I10673">
        <f>DATEDIF(data[[#This Row],[join_date]],data[[#This Row],[buy_date]],"M")</f>
        <v>9</v>
      </c>
    </row>
    <row r="10674" spans="1:9" x14ac:dyDescent="0.25">
      <c r="A10674" t="s">
        <v>2757</v>
      </c>
      <c r="B10674" t="s">
        <v>32</v>
      </c>
      <c r="C10674" s="1">
        <v>44743</v>
      </c>
      <c r="D10674" s="1">
        <v>45060</v>
      </c>
      <c r="E10674">
        <f>VLOOKUP(data[[#This Row],[id_campaign]],campaign[],4,FALSE)</f>
        <v>14</v>
      </c>
      <c r="F10674" t="str">
        <f>VLOOKUP(data[[#This Row],[id_campaign]],campaign[],2,FALSE)</f>
        <v>OwnsMotorcycle</v>
      </c>
      <c r="G10674" t="str">
        <f>VLOOKUP(data[[#This Row],[id_customer]],customer[],2,FALSE)</f>
        <v>Mathe Saich</v>
      </c>
      <c r="H10674" t="str">
        <f>data[[#This Row],[id_customer]]&amp;data[[#This Row],[id_campaign]]</f>
        <v>C0679cam15</v>
      </c>
      <c r="I10674">
        <f>DATEDIF(data[[#This Row],[join_date]],data[[#This Row],[buy_date]],"M")</f>
        <v>10</v>
      </c>
    </row>
    <row r="10675" spans="1:9" x14ac:dyDescent="0.25">
      <c r="A10675" t="s">
        <v>2757</v>
      </c>
      <c r="B10675" t="s">
        <v>16</v>
      </c>
      <c r="C10675" s="1">
        <v>44895</v>
      </c>
      <c r="D10675" s="1">
        <v>44895</v>
      </c>
      <c r="E10675">
        <f>VLOOKUP(data[[#This Row],[id_campaign]],campaign[],4,FALSE)</f>
        <v>25</v>
      </c>
      <c r="F10675" t="str">
        <f>VLOOKUP(data[[#This Row],[id_campaign]],campaign[],2,FALSE)</f>
        <v>BuysViaMailOrder</v>
      </c>
      <c r="G10675" t="str">
        <f>VLOOKUP(data[[#This Row],[id_customer]],customer[],2,FALSE)</f>
        <v>Mathe Saich</v>
      </c>
      <c r="H10675" t="str">
        <f>data[[#This Row],[id_customer]]&amp;data[[#This Row],[id_campaign]]</f>
        <v>C0679cam07</v>
      </c>
      <c r="I10675">
        <f>DATEDIF(data[[#This Row],[join_date]],data[[#This Row],[buy_date]],"M")</f>
        <v>0</v>
      </c>
    </row>
    <row r="10676" spans="1:9" x14ac:dyDescent="0.25">
      <c r="A10676" t="s">
        <v>2757</v>
      </c>
      <c r="B10676" t="s">
        <v>16</v>
      </c>
      <c r="C10676" s="1">
        <v>44895</v>
      </c>
      <c r="D10676" s="1">
        <v>44938</v>
      </c>
      <c r="E10676">
        <f>VLOOKUP(data[[#This Row],[id_campaign]],campaign[],4,FALSE)</f>
        <v>25</v>
      </c>
      <c r="F10676" t="str">
        <f>VLOOKUP(data[[#This Row],[id_campaign]],campaign[],2,FALSE)</f>
        <v>BuysViaMailOrder</v>
      </c>
      <c r="G10676" t="str">
        <f>VLOOKUP(data[[#This Row],[id_customer]],customer[],2,FALSE)</f>
        <v>Mathe Saich</v>
      </c>
      <c r="H10676" t="str">
        <f>data[[#This Row],[id_customer]]&amp;data[[#This Row],[id_campaign]]</f>
        <v>C0679cam07</v>
      </c>
      <c r="I10676">
        <f>DATEDIF(data[[#This Row],[join_date]],data[[#This Row],[buy_date]],"M")</f>
        <v>1</v>
      </c>
    </row>
    <row r="10677" spans="1:9" x14ac:dyDescent="0.25">
      <c r="A10677" t="s">
        <v>2757</v>
      </c>
      <c r="B10677" t="s">
        <v>16</v>
      </c>
      <c r="C10677" s="1">
        <v>44895</v>
      </c>
      <c r="D10677" s="1">
        <v>44961</v>
      </c>
      <c r="E10677">
        <f>VLOOKUP(data[[#This Row],[id_campaign]],campaign[],4,FALSE)</f>
        <v>25</v>
      </c>
      <c r="F10677" t="str">
        <f>VLOOKUP(data[[#This Row],[id_campaign]],campaign[],2,FALSE)</f>
        <v>BuysViaMailOrder</v>
      </c>
      <c r="G10677" t="str">
        <f>VLOOKUP(data[[#This Row],[id_customer]],customer[],2,FALSE)</f>
        <v>Mathe Saich</v>
      </c>
      <c r="H10677" t="str">
        <f>data[[#This Row],[id_customer]]&amp;data[[#This Row],[id_campaign]]</f>
        <v>C0679cam07</v>
      </c>
      <c r="I10677">
        <f>DATEDIF(data[[#This Row],[join_date]],data[[#This Row],[buy_date]],"M")</f>
        <v>2</v>
      </c>
    </row>
    <row r="10678" spans="1:9" x14ac:dyDescent="0.25">
      <c r="A10678" t="s">
        <v>2757</v>
      </c>
      <c r="B10678" t="s">
        <v>16</v>
      </c>
      <c r="C10678" s="1">
        <v>44895</v>
      </c>
      <c r="D10678" s="1">
        <v>44992</v>
      </c>
      <c r="E10678">
        <f>VLOOKUP(data[[#This Row],[id_campaign]],campaign[],4,FALSE)</f>
        <v>25</v>
      </c>
      <c r="F10678" t="str">
        <f>VLOOKUP(data[[#This Row],[id_campaign]],campaign[],2,FALSE)</f>
        <v>BuysViaMailOrder</v>
      </c>
      <c r="G10678" t="str">
        <f>VLOOKUP(data[[#This Row],[id_customer]],customer[],2,FALSE)</f>
        <v>Mathe Saich</v>
      </c>
      <c r="H10678" t="str">
        <f>data[[#This Row],[id_customer]]&amp;data[[#This Row],[id_campaign]]</f>
        <v>C0679cam07</v>
      </c>
      <c r="I10678">
        <f>DATEDIF(data[[#This Row],[join_date]],data[[#This Row],[buy_date]],"M")</f>
        <v>3</v>
      </c>
    </row>
    <row r="10679" spans="1:9" x14ac:dyDescent="0.25">
      <c r="A10679" t="s">
        <v>2757</v>
      </c>
      <c r="B10679" t="s">
        <v>16</v>
      </c>
      <c r="C10679" s="1">
        <v>44895</v>
      </c>
      <c r="D10679" s="1">
        <v>45025</v>
      </c>
      <c r="E10679">
        <f>VLOOKUP(data[[#This Row],[id_campaign]],campaign[],4,FALSE)</f>
        <v>25</v>
      </c>
      <c r="F10679" t="str">
        <f>VLOOKUP(data[[#This Row],[id_campaign]],campaign[],2,FALSE)</f>
        <v>BuysViaMailOrder</v>
      </c>
      <c r="G10679" t="str">
        <f>VLOOKUP(data[[#This Row],[id_customer]],customer[],2,FALSE)</f>
        <v>Mathe Saich</v>
      </c>
      <c r="H10679" t="str">
        <f>data[[#This Row],[id_customer]]&amp;data[[#This Row],[id_campaign]]</f>
        <v>C0679cam07</v>
      </c>
      <c r="I10679">
        <f>DATEDIF(data[[#This Row],[join_date]],data[[#This Row],[buy_date]],"M")</f>
        <v>4</v>
      </c>
    </row>
    <row r="10680" spans="1:9" x14ac:dyDescent="0.25">
      <c r="A10680" t="s">
        <v>2757</v>
      </c>
      <c r="B10680" t="s">
        <v>16</v>
      </c>
      <c r="C10680" s="1">
        <v>44895</v>
      </c>
      <c r="D10680" s="1">
        <v>45055</v>
      </c>
      <c r="E10680">
        <f>VLOOKUP(data[[#This Row],[id_campaign]],campaign[],4,FALSE)</f>
        <v>25</v>
      </c>
      <c r="F10680" t="str">
        <f>VLOOKUP(data[[#This Row],[id_campaign]],campaign[],2,FALSE)</f>
        <v>BuysViaMailOrder</v>
      </c>
      <c r="G10680" t="str">
        <f>VLOOKUP(data[[#This Row],[id_customer]],customer[],2,FALSE)</f>
        <v>Mathe Saich</v>
      </c>
      <c r="H10680" t="str">
        <f>data[[#This Row],[id_customer]]&amp;data[[#This Row],[id_campaign]]</f>
        <v>C0679cam07</v>
      </c>
      <c r="I10680">
        <f>DATEDIF(data[[#This Row],[join_date]],data[[#This Row],[buy_date]],"M")</f>
        <v>5</v>
      </c>
    </row>
    <row r="10681" spans="1:9" x14ac:dyDescent="0.25">
      <c r="A10681" t="s">
        <v>2761</v>
      </c>
      <c r="B10681" t="s">
        <v>10</v>
      </c>
      <c r="C10681" s="1">
        <v>44715</v>
      </c>
      <c r="D10681" s="1">
        <v>44715</v>
      </c>
      <c r="E10681">
        <f>VLOOKUP(data[[#This Row],[id_campaign]],campaign[],4,FALSE)</f>
        <v>26</v>
      </c>
      <c r="F10681" t="str">
        <f>VLOOKUP(data[[#This Row],[id_campaign]],campaign[],2,FALSE)</f>
        <v>TruckOwner</v>
      </c>
      <c r="G10681" t="str">
        <f>VLOOKUP(data[[#This Row],[id_customer]],customer[],2,FALSE)</f>
        <v>Clark Joynt</v>
      </c>
      <c r="H10681" t="str">
        <f>data[[#This Row],[id_customer]]&amp;data[[#This Row],[id_campaign]]</f>
        <v>C0680cam04</v>
      </c>
      <c r="I10681">
        <f>DATEDIF(data[[#This Row],[join_date]],data[[#This Row],[buy_date]],"M")</f>
        <v>0</v>
      </c>
    </row>
    <row r="10682" spans="1:9" x14ac:dyDescent="0.25">
      <c r="A10682" t="s">
        <v>2761</v>
      </c>
      <c r="B10682" t="s">
        <v>10</v>
      </c>
      <c r="C10682" s="1">
        <v>44715</v>
      </c>
      <c r="D10682" s="1">
        <v>44753</v>
      </c>
      <c r="E10682">
        <f>VLOOKUP(data[[#This Row],[id_campaign]],campaign[],4,FALSE)</f>
        <v>26</v>
      </c>
      <c r="F10682" t="str">
        <f>VLOOKUP(data[[#This Row],[id_campaign]],campaign[],2,FALSE)</f>
        <v>TruckOwner</v>
      </c>
      <c r="G10682" t="str">
        <f>VLOOKUP(data[[#This Row],[id_customer]],customer[],2,FALSE)</f>
        <v>Clark Joynt</v>
      </c>
      <c r="H10682" t="str">
        <f>data[[#This Row],[id_customer]]&amp;data[[#This Row],[id_campaign]]</f>
        <v>C0680cam04</v>
      </c>
      <c r="I10682">
        <f>DATEDIF(data[[#This Row],[join_date]],data[[#This Row],[buy_date]],"M")</f>
        <v>1</v>
      </c>
    </row>
    <row r="10683" spans="1:9" x14ac:dyDescent="0.25">
      <c r="A10683" t="s">
        <v>2761</v>
      </c>
      <c r="B10683" t="s">
        <v>10</v>
      </c>
      <c r="C10683" s="1">
        <v>44715</v>
      </c>
      <c r="D10683" s="1">
        <v>44777</v>
      </c>
      <c r="E10683">
        <f>VLOOKUP(data[[#This Row],[id_campaign]],campaign[],4,FALSE)</f>
        <v>26</v>
      </c>
      <c r="F10683" t="str">
        <f>VLOOKUP(data[[#This Row],[id_campaign]],campaign[],2,FALSE)</f>
        <v>TruckOwner</v>
      </c>
      <c r="G10683" t="str">
        <f>VLOOKUP(data[[#This Row],[id_customer]],customer[],2,FALSE)</f>
        <v>Clark Joynt</v>
      </c>
      <c r="H10683" t="str">
        <f>data[[#This Row],[id_customer]]&amp;data[[#This Row],[id_campaign]]</f>
        <v>C0680cam04</v>
      </c>
      <c r="I10683">
        <f>DATEDIF(data[[#This Row],[join_date]],data[[#This Row],[buy_date]],"M")</f>
        <v>2</v>
      </c>
    </row>
    <row r="10684" spans="1:9" x14ac:dyDescent="0.25">
      <c r="A10684" t="s">
        <v>2761</v>
      </c>
      <c r="B10684" t="s">
        <v>10</v>
      </c>
      <c r="C10684" s="1">
        <v>44715</v>
      </c>
      <c r="D10684" s="1">
        <v>44811</v>
      </c>
      <c r="E10684">
        <f>VLOOKUP(data[[#This Row],[id_campaign]],campaign[],4,FALSE)</f>
        <v>26</v>
      </c>
      <c r="F10684" t="str">
        <f>VLOOKUP(data[[#This Row],[id_campaign]],campaign[],2,FALSE)</f>
        <v>TruckOwner</v>
      </c>
      <c r="G10684" t="str">
        <f>VLOOKUP(data[[#This Row],[id_customer]],customer[],2,FALSE)</f>
        <v>Clark Joynt</v>
      </c>
      <c r="H10684" t="str">
        <f>data[[#This Row],[id_customer]]&amp;data[[#This Row],[id_campaign]]</f>
        <v>C0680cam04</v>
      </c>
      <c r="I10684">
        <f>DATEDIF(data[[#This Row],[join_date]],data[[#This Row],[buy_date]],"M")</f>
        <v>3</v>
      </c>
    </row>
    <row r="10685" spans="1:9" x14ac:dyDescent="0.25">
      <c r="A10685" t="s">
        <v>2761</v>
      </c>
      <c r="B10685" t="s">
        <v>10</v>
      </c>
      <c r="C10685" s="1">
        <v>44715</v>
      </c>
      <c r="D10685" s="1">
        <v>44908</v>
      </c>
      <c r="E10685">
        <f>VLOOKUP(data[[#This Row],[id_campaign]],campaign[],4,FALSE)</f>
        <v>26</v>
      </c>
      <c r="F10685" t="str">
        <f>VLOOKUP(data[[#This Row],[id_campaign]],campaign[],2,FALSE)</f>
        <v>TruckOwner</v>
      </c>
      <c r="G10685" t="str">
        <f>VLOOKUP(data[[#This Row],[id_customer]],customer[],2,FALSE)</f>
        <v>Clark Joynt</v>
      </c>
      <c r="H10685" t="str">
        <f>data[[#This Row],[id_customer]]&amp;data[[#This Row],[id_campaign]]</f>
        <v>C0680cam04</v>
      </c>
      <c r="I10685">
        <f>DATEDIF(data[[#This Row],[join_date]],data[[#This Row],[buy_date]],"M")</f>
        <v>6</v>
      </c>
    </row>
    <row r="10686" spans="1:9" x14ac:dyDescent="0.25">
      <c r="A10686" t="s">
        <v>2761</v>
      </c>
      <c r="B10686" t="s">
        <v>10</v>
      </c>
      <c r="C10686" s="1">
        <v>44715</v>
      </c>
      <c r="D10686" s="1">
        <v>44933</v>
      </c>
      <c r="E10686">
        <f>VLOOKUP(data[[#This Row],[id_campaign]],campaign[],4,FALSE)</f>
        <v>26</v>
      </c>
      <c r="F10686" t="str">
        <f>VLOOKUP(data[[#This Row],[id_campaign]],campaign[],2,FALSE)</f>
        <v>TruckOwner</v>
      </c>
      <c r="G10686" t="str">
        <f>VLOOKUP(data[[#This Row],[id_customer]],customer[],2,FALSE)</f>
        <v>Clark Joynt</v>
      </c>
      <c r="H10686" t="str">
        <f>data[[#This Row],[id_customer]]&amp;data[[#This Row],[id_campaign]]</f>
        <v>C0680cam04</v>
      </c>
      <c r="I10686">
        <f>DATEDIF(data[[#This Row],[join_date]],data[[#This Row],[buy_date]],"M")</f>
        <v>7</v>
      </c>
    </row>
    <row r="10687" spans="1:9" x14ac:dyDescent="0.25">
      <c r="A10687" t="s">
        <v>2761</v>
      </c>
      <c r="B10687" t="s">
        <v>10</v>
      </c>
      <c r="C10687" s="1">
        <v>44715</v>
      </c>
      <c r="D10687" s="1">
        <v>44961</v>
      </c>
      <c r="E10687">
        <f>VLOOKUP(data[[#This Row],[id_campaign]],campaign[],4,FALSE)</f>
        <v>26</v>
      </c>
      <c r="F10687" t="str">
        <f>VLOOKUP(data[[#This Row],[id_campaign]],campaign[],2,FALSE)</f>
        <v>TruckOwner</v>
      </c>
      <c r="G10687" t="str">
        <f>VLOOKUP(data[[#This Row],[id_customer]],customer[],2,FALSE)</f>
        <v>Clark Joynt</v>
      </c>
      <c r="H10687" t="str">
        <f>data[[#This Row],[id_customer]]&amp;data[[#This Row],[id_campaign]]</f>
        <v>C0680cam04</v>
      </c>
      <c r="I10687">
        <f>DATEDIF(data[[#This Row],[join_date]],data[[#This Row],[buy_date]],"M")</f>
        <v>8</v>
      </c>
    </row>
    <row r="10688" spans="1:9" x14ac:dyDescent="0.25">
      <c r="A10688" t="s">
        <v>2761</v>
      </c>
      <c r="B10688" t="s">
        <v>10</v>
      </c>
      <c r="C10688" s="1">
        <v>44715</v>
      </c>
      <c r="D10688" s="1">
        <v>44994</v>
      </c>
      <c r="E10688">
        <f>VLOOKUP(data[[#This Row],[id_campaign]],campaign[],4,FALSE)</f>
        <v>26</v>
      </c>
      <c r="F10688" t="str">
        <f>VLOOKUP(data[[#This Row],[id_campaign]],campaign[],2,FALSE)</f>
        <v>TruckOwner</v>
      </c>
      <c r="G10688" t="str">
        <f>VLOOKUP(data[[#This Row],[id_customer]],customer[],2,FALSE)</f>
        <v>Clark Joynt</v>
      </c>
      <c r="H10688" t="str">
        <f>data[[#This Row],[id_customer]]&amp;data[[#This Row],[id_campaign]]</f>
        <v>C0680cam04</v>
      </c>
      <c r="I10688">
        <f>DATEDIF(data[[#This Row],[join_date]],data[[#This Row],[buy_date]],"M")</f>
        <v>9</v>
      </c>
    </row>
    <row r="10689" spans="1:9" x14ac:dyDescent="0.25">
      <c r="A10689" t="s">
        <v>2761</v>
      </c>
      <c r="B10689" t="s">
        <v>10</v>
      </c>
      <c r="C10689" s="1">
        <v>44715</v>
      </c>
      <c r="D10689" s="1">
        <v>45033</v>
      </c>
      <c r="E10689">
        <f>VLOOKUP(data[[#This Row],[id_campaign]],campaign[],4,FALSE)</f>
        <v>26</v>
      </c>
      <c r="F10689" t="str">
        <f>VLOOKUP(data[[#This Row],[id_campaign]],campaign[],2,FALSE)</f>
        <v>TruckOwner</v>
      </c>
      <c r="G10689" t="str">
        <f>VLOOKUP(data[[#This Row],[id_customer]],customer[],2,FALSE)</f>
        <v>Clark Joynt</v>
      </c>
      <c r="H10689" t="str">
        <f>data[[#This Row],[id_customer]]&amp;data[[#This Row],[id_campaign]]</f>
        <v>C0680cam04</v>
      </c>
      <c r="I10689">
        <f>DATEDIF(data[[#This Row],[join_date]],data[[#This Row],[buy_date]],"M")</f>
        <v>10</v>
      </c>
    </row>
    <row r="10690" spans="1:9" x14ac:dyDescent="0.25">
      <c r="A10690" t="s">
        <v>2761</v>
      </c>
      <c r="B10690" t="s">
        <v>10</v>
      </c>
      <c r="C10690" s="1">
        <v>44715</v>
      </c>
      <c r="D10690" s="1">
        <v>45058</v>
      </c>
      <c r="E10690">
        <f>VLOOKUP(data[[#This Row],[id_campaign]],campaign[],4,FALSE)</f>
        <v>26</v>
      </c>
      <c r="F10690" t="str">
        <f>VLOOKUP(data[[#This Row],[id_campaign]],campaign[],2,FALSE)</f>
        <v>TruckOwner</v>
      </c>
      <c r="G10690" t="str">
        <f>VLOOKUP(data[[#This Row],[id_customer]],customer[],2,FALSE)</f>
        <v>Clark Joynt</v>
      </c>
      <c r="H10690" t="str">
        <f>data[[#This Row],[id_customer]]&amp;data[[#This Row],[id_campaign]]</f>
        <v>C0680cam04</v>
      </c>
      <c r="I10690">
        <f>DATEDIF(data[[#This Row],[join_date]],data[[#This Row],[buy_date]],"M")</f>
        <v>11</v>
      </c>
    </row>
    <row r="10691" spans="1:9" x14ac:dyDescent="0.25">
      <c r="A10691" t="s">
        <v>2761</v>
      </c>
      <c r="B10691" t="s">
        <v>24</v>
      </c>
      <c r="C10691" s="1">
        <v>44892</v>
      </c>
      <c r="D10691" s="1">
        <v>44892</v>
      </c>
      <c r="E10691">
        <f>VLOOKUP(data[[#This Row],[id_campaign]],campaign[],4,FALSE)</f>
        <v>62</v>
      </c>
      <c r="F10691" t="str">
        <f>VLOOKUP(data[[#This Row],[id_campaign]],campaign[],2,FALSE)</f>
        <v>OwnsComputer</v>
      </c>
      <c r="G10691" t="str">
        <f>VLOOKUP(data[[#This Row],[id_customer]],customer[],2,FALSE)</f>
        <v>Clark Joynt</v>
      </c>
      <c r="H10691" t="str">
        <f>data[[#This Row],[id_customer]]&amp;data[[#This Row],[id_campaign]]</f>
        <v>C0680cam11</v>
      </c>
      <c r="I10691">
        <f>DATEDIF(data[[#This Row],[join_date]],data[[#This Row],[buy_date]],"M")</f>
        <v>0</v>
      </c>
    </row>
    <row r="10692" spans="1:9" x14ac:dyDescent="0.25">
      <c r="A10692" t="s">
        <v>2761</v>
      </c>
      <c r="B10692" t="s">
        <v>24</v>
      </c>
      <c r="C10692" s="1">
        <v>44892</v>
      </c>
      <c r="D10692" s="1">
        <v>44923</v>
      </c>
      <c r="E10692">
        <f>VLOOKUP(data[[#This Row],[id_campaign]],campaign[],4,FALSE)</f>
        <v>62</v>
      </c>
      <c r="F10692" t="str">
        <f>VLOOKUP(data[[#This Row],[id_campaign]],campaign[],2,FALSE)</f>
        <v>OwnsComputer</v>
      </c>
      <c r="G10692" t="str">
        <f>VLOOKUP(data[[#This Row],[id_customer]],customer[],2,FALSE)</f>
        <v>Clark Joynt</v>
      </c>
      <c r="H10692" t="str">
        <f>data[[#This Row],[id_customer]]&amp;data[[#This Row],[id_campaign]]</f>
        <v>C0680cam11</v>
      </c>
      <c r="I10692">
        <f>DATEDIF(data[[#This Row],[join_date]],data[[#This Row],[buy_date]],"M")</f>
        <v>1</v>
      </c>
    </row>
    <row r="10693" spans="1:9" x14ac:dyDescent="0.25">
      <c r="A10693" t="s">
        <v>2761</v>
      </c>
      <c r="B10693" t="s">
        <v>24</v>
      </c>
      <c r="C10693" s="1">
        <v>44892</v>
      </c>
      <c r="D10693" s="1">
        <v>44935</v>
      </c>
      <c r="E10693">
        <f>VLOOKUP(data[[#This Row],[id_campaign]],campaign[],4,FALSE)</f>
        <v>62</v>
      </c>
      <c r="F10693" t="str">
        <f>VLOOKUP(data[[#This Row],[id_campaign]],campaign[],2,FALSE)</f>
        <v>OwnsComputer</v>
      </c>
      <c r="G10693" t="str">
        <f>VLOOKUP(data[[#This Row],[id_customer]],customer[],2,FALSE)</f>
        <v>Clark Joynt</v>
      </c>
      <c r="H10693" t="str">
        <f>data[[#This Row],[id_customer]]&amp;data[[#This Row],[id_campaign]]</f>
        <v>C0680cam11</v>
      </c>
      <c r="I10693">
        <f>DATEDIF(data[[#This Row],[join_date]],data[[#This Row],[buy_date]],"M")</f>
        <v>1</v>
      </c>
    </row>
    <row r="10694" spans="1:9" x14ac:dyDescent="0.25">
      <c r="A10694" t="s">
        <v>2761</v>
      </c>
      <c r="B10694" t="s">
        <v>24</v>
      </c>
      <c r="C10694" s="1">
        <v>44892</v>
      </c>
      <c r="D10694" s="1">
        <v>44998</v>
      </c>
      <c r="E10694">
        <f>VLOOKUP(data[[#This Row],[id_campaign]],campaign[],4,FALSE)</f>
        <v>62</v>
      </c>
      <c r="F10694" t="str">
        <f>VLOOKUP(data[[#This Row],[id_campaign]],campaign[],2,FALSE)</f>
        <v>OwnsComputer</v>
      </c>
      <c r="G10694" t="str">
        <f>VLOOKUP(data[[#This Row],[id_customer]],customer[],2,FALSE)</f>
        <v>Clark Joynt</v>
      </c>
      <c r="H10694" t="str">
        <f>data[[#This Row],[id_customer]]&amp;data[[#This Row],[id_campaign]]</f>
        <v>C0680cam11</v>
      </c>
      <c r="I10694">
        <f>DATEDIF(data[[#This Row],[join_date]],data[[#This Row],[buy_date]],"M")</f>
        <v>3</v>
      </c>
    </row>
    <row r="10695" spans="1:9" x14ac:dyDescent="0.25">
      <c r="A10695" t="s">
        <v>2761</v>
      </c>
      <c r="B10695" t="s">
        <v>24</v>
      </c>
      <c r="C10695" s="1">
        <v>44892</v>
      </c>
      <c r="D10695" s="1">
        <v>45022</v>
      </c>
      <c r="E10695">
        <f>VLOOKUP(data[[#This Row],[id_campaign]],campaign[],4,FALSE)</f>
        <v>62</v>
      </c>
      <c r="F10695" t="str">
        <f>VLOOKUP(data[[#This Row],[id_campaign]],campaign[],2,FALSE)</f>
        <v>OwnsComputer</v>
      </c>
      <c r="G10695" t="str">
        <f>VLOOKUP(data[[#This Row],[id_customer]],customer[],2,FALSE)</f>
        <v>Clark Joynt</v>
      </c>
      <c r="H10695" t="str">
        <f>data[[#This Row],[id_customer]]&amp;data[[#This Row],[id_campaign]]</f>
        <v>C0680cam11</v>
      </c>
      <c r="I10695">
        <f>DATEDIF(data[[#This Row],[join_date]],data[[#This Row],[buy_date]],"M")</f>
        <v>4</v>
      </c>
    </row>
    <row r="10696" spans="1:9" x14ac:dyDescent="0.25">
      <c r="A10696" t="s">
        <v>2761</v>
      </c>
      <c r="B10696" t="s">
        <v>24</v>
      </c>
      <c r="C10696" s="1">
        <v>44892</v>
      </c>
      <c r="D10696" s="1">
        <v>45051</v>
      </c>
      <c r="E10696">
        <f>VLOOKUP(data[[#This Row],[id_campaign]],campaign[],4,FALSE)</f>
        <v>62</v>
      </c>
      <c r="F10696" t="str">
        <f>VLOOKUP(data[[#This Row],[id_campaign]],campaign[],2,FALSE)</f>
        <v>OwnsComputer</v>
      </c>
      <c r="G10696" t="str">
        <f>VLOOKUP(data[[#This Row],[id_customer]],customer[],2,FALSE)</f>
        <v>Clark Joynt</v>
      </c>
      <c r="H10696" t="str">
        <f>data[[#This Row],[id_customer]]&amp;data[[#This Row],[id_campaign]]</f>
        <v>C0680cam11</v>
      </c>
      <c r="I10696">
        <f>DATEDIF(data[[#This Row],[join_date]],data[[#This Row],[buy_date]],"M")</f>
        <v>5</v>
      </c>
    </row>
    <row r="10697" spans="1:9" x14ac:dyDescent="0.25">
      <c r="A10697" t="s">
        <v>2761</v>
      </c>
      <c r="B10697" t="s">
        <v>24</v>
      </c>
      <c r="C10697" s="1">
        <v>44892</v>
      </c>
      <c r="D10697" s="1">
        <v>45082</v>
      </c>
      <c r="E10697">
        <f>VLOOKUP(data[[#This Row],[id_campaign]],campaign[],4,FALSE)</f>
        <v>62</v>
      </c>
      <c r="F10697" t="str">
        <f>VLOOKUP(data[[#This Row],[id_campaign]],campaign[],2,FALSE)</f>
        <v>OwnsComputer</v>
      </c>
      <c r="G10697" t="str">
        <f>VLOOKUP(data[[#This Row],[id_customer]],customer[],2,FALSE)</f>
        <v>Clark Joynt</v>
      </c>
      <c r="H10697" t="str">
        <f>data[[#This Row],[id_customer]]&amp;data[[#This Row],[id_campaign]]</f>
        <v>C0680cam11</v>
      </c>
      <c r="I10697">
        <f>DATEDIF(data[[#This Row],[join_date]],data[[#This Row],[buy_date]],"M")</f>
        <v>6</v>
      </c>
    </row>
    <row r="10698" spans="1:9" x14ac:dyDescent="0.25">
      <c r="A10698" t="s">
        <v>2765</v>
      </c>
      <c r="B10698" t="s">
        <v>22</v>
      </c>
      <c r="C10698" s="1">
        <v>44940</v>
      </c>
      <c r="D10698" s="1">
        <v>44940</v>
      </c>
      <c r="E10698">
        <f>VLOOKUP(data[[#This Row],[id_campaign]],campaign[],4,FALSE)</f>
        <v>66</v>
      </c>
      <c r="F10698" t="str">
        <f>VLOOKUP(data[[#This Row],[id_campaign]],campaign[],2,FALSE)</f>
        <v>NonUSTravel</v>
      </c>
      <c r="G10698" t="str">
        <f>VLOOKUP(data[[#This Row],[id_customer]],customer[],2,FALSE)</f>
        <v>Zahara Sedgman</v>
      </c>
      <c r="H10698" t="str">
        <f>data[[#This Row],[id_customer]]&amp;data[[#This Row],[id_campaign]]</f>
        <v>C0681cam10</v>
      </c>
      <c r="I10698">
        <f>DATEDIF(data[[#This Row],[join_date]],data[[#This Row],[buy_date]],"M")</f>
        <v>0</v>
      </c>
    </row>
    <row r="10699" spans="1:9" x14ac:dyDescent="0.25">
      <c r="A10699" t="s">
        <v>2765</v>
      </c>
      <c r="B10699" t="s">
        <v>22</v>
      </c>
      <c r="C10699" s="1">
        <v>44940</v>
      </c>
      <c r="D10699" s="1">
        <v>44982</v>
      </c>
      <c r="E10699">
        <f>VLOOKUP(data[[#This Row],[id_campaign]],campaign[],4,FALSE)</f>
        <v>66</v>
      </c>
      <c r="F10699" t="str">
        <f>VLOOKUP(data[[#This Row],[id_campaign]],campaign[],2,FALSE)</f>
        <v>NonUSTravel</v>
      </c>
      <c r="G10699" t="str">
        <f>VLOOKUP(data[[#This Row],[id_customer]],customer[],2,FALSE)</f>
        <v>Zahara Sedgman</v>
      </c>
      <c r="H10699" t="str">
        <f>data[[#This Row],[id_customer]]&amp;data[[#This Row],[id_campaign]]</f>
        <v>C0681cam10</v>
      </c>
      <c r="I10699">
        <f>DATEDIF(data[[#This Row],[join_date]],data[[#This Row],[buy_date]],"M")</f>
        <v>1</v>
      </c>
    </row>
    <row r="10700" spans="1:9" x14ac:dyDescent="0.25">
      <c r="A10700" t="s">
        <v>2765</v>
      </c>
      <c r="B10700" t="s">
        <v>22</v>
      </c>
      <c r="C10700" s="1">
        <v>44940</v>
      </c>
      <c r="D10700" s="1">
        <v>44999</v>
      </c>
      <c r="E10700">
        <f>VLOOKUP(data[[#This Row],[id_campaign]],campaign[],4,FALSE)</f>
        <v>66</v>
      </c>
      <c r="F10700" t="str">
        <f>VLOOKUP(data[[#This Row],[id_campaign]],campaign[],2,FALSE)</f>
        <v>NonUSTravel</v>
      </c>
      <c r="G10700" t="str">
        <f>VLOOKUP(data[[#This Row],[id_customer]],customer[],2,FALSE)</f>
        <v>Zahara Sedgman</v>
      </c>
      <c r="H10700" t="str">
        <f>data[[#This Row],[id_customer]]&amp;data[[#This Row],[id_campaign]]</f>
        <v>C0681cam10</v>
      </c>
      <c r="I10700">
        <f>DATEDIF(data[[#This Row],[join_date]],data[[#This Row],[buy_date]],"M")</f>
        <v>2</v>
      </c>
    </row>
    <row r="10701" spans="1:9" x14ac:dyDescent="0.25">
      <c r="A10701" t="s">
        <v>2765</v>
      </c>
      <c r="B10701" t="s">
        <v>22</v>
      </c>
      <c r="C10701" s="1">
        <v>44940</v>
      </c>
      <c r="D10701" s="1">
        <v>45036</v>
      </c>
      <c r="E10701">
        <f>VLOOKUP(data[[#This Row],[id_campaign]],campaign[],4,FALSE)</f>
        <v>66</v>
      </c>
      <c r="F10701" t="str">
        <f>VLOOKUP(data[[#This Row],[id_campaign]],campaign[],2,FALSE)</f>
        <v>NonUSTravel</v>
      </c>
      <c r="G10701" t="str">
        <f>VLOOKUP(data[[#This Row],[id_customer]],customer[],2,FALSE)</f>
        <v>Zahara Sedgman</v>
      </c>
      <c r="H10701" t="str">
        <f>data[[#This Row],[id_customer]]&amp;data[[#This Row],[id_campaign]]</f>
        <v>C0681cam10</v>
      </c>
      <c r="I10701">
        <f>DATEDIF(data[[#This Row],[join_date]],data[[#This Row],[buy_date]],"M")</f>
        <v>3</v>
      </c>
    </row>
    <row r="10702" spans="1:9" x14ac:dyDescent="0.25">
      <c r="A10702" t="s">
        <v>2765</v>
      </c>
      <c r="B10702" t="s">
        <v>22</v>
      </c>
      <c r="C10702" s="1">
        <v>44940</v>
      </c>
      <c r="D10702" s="1">
        <v>45061</v>
      </c>
      <c r="E10702">
        <f>VLOOKUP(data[[#This Row],[id_campaign]],campaign[],4,FALSE)</f>
        <v>66</v>
      </c>
      <c r="F10702" t="str">
        <f>VLOOKUP(data[[#This Row],[id_campaign]],campaign[],2,FALSE)</f>
        <v>NonUSTravel</v>
      </c>
      <c r="G10702" t="str">
        <f>VLOOKUP(data[[#This Row],[id_customer]],customer[],2,FALSE)</f>
        <v>Zahara Sedgman</v>
      </c>
      <c r="H10702" t="str">
        <f>data[[#This Row],[id_customer]]&amp;data[[#This Row],[id_campaign]]</f>
        <v>C0681cam10</v>
      </c>
      <c r="I10702">
        <f>DATEDIF(data[[#This Row],[join_date]],data[[#This Row],[buy_date]],"M")</f>
        <v>4</v>
      </c>
    </row>
    <row r="10703" spans="1:9" x14ac:dyDescent="0.25">
      <c r="A10703" t="s">
        <v>2765</v>
      </c>
      <c r="B10703" t="s">
        <v>10</v>
      </c>
      <c r="C10703" s="1">
        <v>44964</v>
      </c>
      <c r="D10703" s="1">
        <v>44964</v>
      </c>
      <c r="E10703">
        <f>VLOOKUP(data[[#This Row],[id_campaign]],campaign[],4,FALSE)</f>
        <v>26</v>
      </c>
      <c r="F10703" t="str">
        <f>VLOOKUP(data[[#This Row],[id_campaign]],campaign[],2,FALSE)</f>
        <v>TruckOwner</v>
      </c>
      <c r="G10703" t="str">
        <f>VLOOKUP(data[[#This Row],[id_customer]],customer[],2,FALSE)</f>
        <v>Zahara Sedgman</v>
      </c>
      <c r="H10703" t="str">
        <f>data[[#This Row],[id_customer]]&amp;data[[#This Row],[id_campaign]]</f>
        <v>C0681cam04</v>
      </c>
      <c r="I10703">
        <f>DATEDIF(data[[#This Row],[join_date]],data[[#This Row],[buy_date]],"M")</f>
        <v>0</v>
      </c>
    </row>
    <row r="10704" spans="1:9" x14ac:dyDescent="0.25">
      <c r="A10704" t="s">
        <v>2765</v>
      </c>
      <c r="B10704" t="s">
        <v>10</v>
      </c>
      <c r="C10704" s="1">
        <v>44964</v>
      </c>
      <c r="D10704" s="1">
        <v>45004</v>
      </c>
      <c r="E10704">
        <f>VLOOKUP(data[[#This Row],[id_campaign]],campaign[],4,FALSE)</f>
        <v>26</v>
      </c>
      <c r="F10704" t="str">
        <f>VLOOKUP(data[[#This Row],[id_campaign]],campaign[],2,FALSE)</f>
        <v>TruckOwner</v>
      </c>
      <c r="G10704" t="str">
        <f>VLOOKUP(data[[#This Row],[id_customer]],customer[],2,FALSE)</f>
        <v>Zahara Sedgman</v>
      </c>
      <c r="H10704" t="str">
        <f>data[[#This Row],[id_customer]]&amp;data[[#This Row],[id_campaign]]</f>
        <v>C0681cam04</v>
      </c>
      <c r="I10704">
        <f>DATEDIF(data[[#This Row],[join_date]],data[[#This Row],[buy_date]],"M")</f>
        <v>1</v>
      </c>
    </row>
    <row r="10705" spans="1:9" x14ac:dyDescent="0.25">
      <c r="A10705" t="s">
        <v>2765</v>
      </c>
      <c r="B10705" t="s">
        <v>10</v>
      </c>
      <c r="C10705" s="1">
        <v>44964</v>
      </c>
      <c r="D10705" s="1">
        <v>45024</v>
      </c>
      <c r="E10705">
        <f>VLOOKUP(data[[#This Row],[id_campaign]],campaign[],4,FALSE)</f>
        <v>26</v>
      </c>
      <c r="F10705" t="str">
        <f>VLOOKUP(data[[#This Row],[id_campaign]],campaign[],2,FALSE)</f>
        <v>TruckOwner</v>
      </c>
      <c r="G10705" t="str">
        <f>VLOOKUP(data[[#This Row],[id_customer]],customer[],2,FALSE)</f>
        <v>Zahara Sedgman</v>
      </c>
      <c r="H10705" t="str">
        <f>data[[#This Row],[id_customer]]&amp;data[[#This Row],[id_campaign]]</f>
        <v>C0681cam04</v>
      </c>
      <c r="I10705">
        <f>DATEDIF(data[[#This Row],[join_date]],data[[#This Row],[buy_date]],"M")</f>
        <v>2</v>
      </c>
    </row>
    <row r="10706" spans="1:9" x14ac:dyDescent="0.25">
      <c r="A10706" t="s">
        <v>2765</v>
      </c>
      <c r="B10706" t="s">
        <v>10</v>
      </c>
      <c r="C10706" s="1">
        <v>44964</v>
      </c>
      <c r="D10706" s="1">
        <v>45066</v>
      </c>
      <c r="E10706">
        <f>VLOOKUP(data[[#This Row],[id_campaign]],campaign[],4,FALSE)</f>
        <v>26</v>
      </c>
      <c r="F10706" t="str">
        <f>VLOOKUP(data[[#This Row],[id_campaign]],campaign[],2,FALSE)</f>
        <v>TruckOwner</v>
      </c>
      <c r="G10706" t="str">
        <f>VLOOKUP(data[[#This Row],[id_customer]],customer[],2,FALSE)</f>
        <v>Zahara Sedgman</v>
      </c>
      <c r="H10706" t="str">
        <f>data[[#This Row],[id_customer]]&amp;data[[#This Row],[id_campaign]]</f>
        <v>C0681cam04</v>
      </c>
      <c r="I10706">
        <f>DATEDIF(data[[#This Row],[join_date]],data[[#This Row],[buy_date]],"M")</f>
        <v>3</v>
      </c>
    </row>
    <row r="10707" spans="1:9" x14ac:dyDescent="0.25">
      <c r="A10707" t="s">
        <v>2769</v>
      </c>
      <c r="B10707" t="s">
        <v>26</v>
      </c>
      <c r="C10707" s="1">
        <v>44739</v>
      </c>
      <c r="D10707" s="1">
        <v>44739</v>
      </c>
      <c r="E10707">
        <f>VLOOKUP(data[[#This Row],[id_campaign]],campaign[],4,FALSE)</f>
        <v>65</v>
      </c>
      <c r="F10707" t="str">
        <f>VLOOKUP(data[[#This Row],[id_campaign]],campaign[],2,FALSE)</f>
        <v>HasCreditCard</v>
      </c>
      <c r="G10707" t="str">
        <f>VLOOKUP(data[[#This Row],[id_customer]],customer[],2,FALSE)</f>
        <v>Isac Valsler</v>
      </c>
      <c r="H10707" t="str">
        <f>data[[#This Row],[id_customer]]&amp;data[[#This Row],[id_campaign]]</f>
        <v>C0682cam12</v>
      </c>
      <c r="I10707">
        <f>DATEDIF(data[[#This Row],[join_date]],data[[#This Row],[buy_date]],"M")</f>
        <v>0</v>
      </c>
    </row>
    <row r="10708" spans="1:9" x14ac:dyDescent="0.25">
      <c r="A10708" t="s">
        <v>2769</v>
      </c>
      <c r="B10708" t="s">
        <v>26</v>
      </c>
      <c r="C10708" s="1">
        <v>44739</v>
      </c>
      <c r="D10708" s="1">
        <v>44815</v>
      </c>
      <c r="E10708">
        <f>VLOOKUP(data[[#This Row],[id_campaign]],campaign[],4,FALSE)</f>
        <v>65</v>
      </c>
      <c r="F10708" t="str">
        <f>VLOOKUP(data[[#This Row],[id_campaign]],campaign[],2,FALSE)</f>
        <v>HasCreditCard</v>
      </c>
      <c r="G10708" t="str">
        <f>VLOOKUP(data[[#This Row],[id_customer]],customer[],2,FALSE)</f>
        <v>Isac Valsler</v>
      </c>
      <c r="H10708" t="str">
        <f>data[[#This Row],[id_customer]]&amp;data[[#This Row],[id_campaign]]</f>
        <v>C0682cam12</v>
      </c>
      <c r="I10708">
        <f>DATEDIF(data[[#This Row],[join_date]],data[[#This Row],[buy_date]],"M")</f>
        <v>2</v>
      </c>
    </row>
    <row r="10709" spans="1:9" x14ac:dyDescent="0.25">
      <c r="A10709" t="s">
        <v>2769</v>
      </c>
      <c r="B10709" t="s">
        <v>26</v>
      </c>
      <c r="C10709" s="1">
        <v>44739</v>
      </c>
      <c r="D10709" s="1">
        <v>44842</v>
      </c>
      <c r="E10709">
        <f>VLOOKUP(data[[#This Row],[id_campaign]],campaign[],4,FALSE)</f>
        <v>65</v>
      </c>
      <c r="F10709" t="str">
        <f>VLOOKUP(data[[#This Row],[id_campaign]],campaign[],2,FALSE)</f>
        <v>HasCreditCard</v>
      </c>
      <c r="G10709" t="str">
        <f>VLOOKUP(data[[#This Row],[id_customer]],customer[],2,FALSE)</f>
        <v>Isac Valsler</v>
      </c>
      <c r="H10709" t="str">
        <f>data[[#This Row],[id_customer]]&amp;data[[#This Row],[id_campaign]]</f>
        <v>C0682cam12</v>
      </c>
      <c r="I10709">
        <f>DATEDIF(data[[#This Row],[join_date]],data[[#This Row],[buy_date]],"M")</f>
        <v>3</v>
      </c>
    </row>
    <row r="10710" spans="1:9" x14ac:dyDescent="0.25">
      <c r="A10710" t="s">
        <v>2769</v>
      </c>
      <c r="B10710" t="s">
        <v>26</v>
      </c>
      <c r="C10710" s="1">
        <v>44739</v>
      </c>
      <c r="D10710" s="1">
        <v>44869</v>
      </c>
      <c r="E10710">
        <f>VLOOKUP(data[[#This Row],[id_campaign]],campaign[],4,FALSE)</f>
        <v>65</v>
      </c>
      <c r="F10710" t="str">
        <f>VLOOKUP(data[[#This Row],[id_campaign]],campaign[],2,FALSE)</f>
        <v>HasCreditCard</v>
      </c>
      <c r="G10710" t="str">
        <f>VLOOKUP(data[[#This Row],[id_customer]],customer[],2,FALSE)</f>
        <v>Isac Valsler</v>
      </c>
      <c r="H10710" t="str">
        <f>data[[#This Row],[id_customer]]&amp;data[[#This Row],[id_campaign]]</f>
        <v>C0682cam12</v>
      </c>
      <c r="I10710">
        <f>DATEDIF(data[[#This Row],[join_date]],data[[#This Row],[buy_date]],"M")</f>
        <v>4</v>
      </c>
    </row>
    <row r="10711" spans="1:9" x14ac:dyDescent="0.25">
      <c r="A10711" t="s">
        <v>2769</v>
      </c>
      <c r="B10711" t="s">
        <v>26</v>
      </c>
      <c r="C10711" s="1">
        <v>44739</v>
      </c>
      <c r="D10711" s="1">
        <v>44924</v>
      </c>
      <c r="E10711">
        <f>VLOOKUP(data[[#This Row],[id_campaign]],campaign[],4,FALSE)</f>
        <v>65</v>
      </c>
      <c r="F10711" t="str">
        <f>VLOOKUP(data[[#This Row],[id_campaign]],campaign[],2,FALSE)</f>
        <v>HasCreditCard</v>
      </c>
      <c r="G10711" t="str">
        <f>VLOOKUP(data[[#This Row],[id_customer]],customer[],2,FALSE)</f>
        <v>Isac Valsler</v>
      </c>
      <c r="H10711" t="str">
        <f>data[[#This Row],[id_customer]]&amp;data[[#This Row],[id_campaign]]</f>
        <v>C0682cam12</v>
      </c>
      <c r="I10711">
        <f>DATEDIF(data[[#This Row],[join_date]],data[[#This Row],[buy_date]],"M")</f>
        <v>6</v>
      </c>
    </row>
    <row r="10712" spans="1:9" x14ac:dyDescent="0.25">
      <c r="A10712" t="s">
        <v>2769</v>
      </c>
      <c r="B10712" t="s">
        <v>26</v>
      </c>
      <c r="C10712" s="1">
        <v>44739</v>
      </c>
      <c r="D10712" s="1">
        <v>45015</v>
      </c>
      <c r="E10712">
        <f>VLOOKUP(data[[#This Row],[id_campaign]],campaign[],4,FALSE)</f>
        <v>65</v>
      </c>
      <c r="F10712" t="str">
        <f>VLOOKUP(data[[#This Row],[id_campaign]],campaign[],2,FALSE)</f>
        <v>HasCreditCard</v>
      </c>
      <c r="G10712" t="str">
        <f>VLOOKUP(data[[#This Row],[id_customer]],customer[],2,FALSE)</f>
        <v>Isac Valsler</v>
      </c>
      <c r="H10712" t="str">
        <f>data[[#This Row],[id_customer]]&amp;data[[#This Row],[id_campaign]]</f>
        <v>C0682cam12</v>
      </c>
      <c r="I10712">
        <f>DATEDIF(data[[#This Row],[join_date]],data[[#This Row],[buy_date]],"M")</f>
        <v>9</v>
      </c>
    </row>
    <row r="10713" spans="1:9" x14ac:dyDescent="0.25">
      <c r="A10713" t="s">
        <v>2769</v>
      </c>
      <c r="B10713" t="s">
        <v>26</v>
      </c>
      <c r="C10713" s="1">
        <v>44739</v>
      </c>
      <c r="D10713" s="1">
        <v>45077</v>
      </c>
      <c r="E10713">
        <f>VLOOKUP(data[[#This Row],[id_campaign]],campaign[],4,FALSE)</f>
        <v>65</v>
      </c>
      <c r="F10713" t="str">
        <f>VLOOKUP(data[[#This Row],[id_campaign]],campaign[],2,FALSE)</f>
        <v>HasCreditCard</v>
      </c>
      <c r="G10713" t="str">
        <f>VLOOKUP(data[[#This Row],[id_customer]],customer[],2,FALSE)</f>
        <v>Isac Valsler</v>
      </c>
      <c r="H10713" t="str">
        <f>data[[#This Row],[id_customer]]&amp;data[[#This Row],[id_campaign]]</f>
        <v>C0682cam12</v>
      </c>
      <c r="I10713">
        <f>DATEDIF(data[[#This Row],[join_date]],data[[#This Row],[buy_date]],"M")</f>
        <v>11</v>
      </c>
    </row>
    <row r="10714" spans="1:9" x14ac:dyDescent="0.25">
      <c r="A10714" t="s">
        <v>2769</v>
      </c>
      <c r="B10714" t="s">
        <v>26</v>
      </c>
      <c r="C10714" s="1">
        <v>44739</v>
      </c>
      <c r="D10714" s="1">
        <v>45082</v>
      </c>
      <c r="E10714">
        <f>VLOOKUP(data[[#This Row],[id_campaign]],campaign[],4,FALSE)</f>
        <v>65</v>
      </c>
      <c r="F10714" t="str">
        <f>VLOOKUP(data[[#This Row],[id_campaign]],campaign[],2,FALSE)</f>
        <v>HasCreditCard</v>
      </c>
      <c r="G10714" t="str">
        <f>VLOOKUP(data[[#This Row],[id_customer]],customer[],2,FALSE)</f>
        <v>Isac Valsler</v>
      </c>
      <c r="H10714" t="str">
        <f>data[[#This Row],[id_customer]]&amp;data[[#This Row],[id_campaign]]</f>
        <v>C0682cam12</v>
      </c>
      <c r="I10714">
        <f>DATEDIF(data[[#This Row],[join_date]],data[[#This Row],[buy_date]],"M")</f>
        <v>11</v>
      </c>
    </row>
    <row r="10715" spans="1:9" x14ac:dyDescent="0.25">
      <c r="A10715" t="s">
        <v>2769</v>
      </c>
      <c r="B10715" t="s">
        <v>28</v>
      </c>
      <c r="C10715" s="1">
        <v>44863</v>
      </c>
      <c r="D10715" s="1">
        <v>44863</v>
      </c>
      <c r="E10715">
        <f>VLOOKUP(data[[#This Row],[id_campaign]],campaign[],4,FALSE)</f>
        <v>25</v>
      </c>
      <c r="F10715" t="str">
        <f>VLOOKUP(data[[#This Row],[id_campaign]],campaign[],2,FALSE)</f>
        <v>NewCellphoneUser</v>
      </c>
      <c r="G10715" t="str">
        <f>VLOOKUP(data[[#This Row],[id_customer]],customer[],2,FALSE)</f>
        <v>Isac Valsler</v>
      </c>
      <c r="H10715" t="str">
        <f>data[[#This Row],[id_customer]]&amp;data[[#This Row],[id_campaign]]</f>
        <v>C0682cam13</v>
      </c>
      <c r="I10715">
        <f>DATEDIF(data[[#This Row],[join_date]],data[[#This Row],[buy_date]],"M")</f>
        <v>0</v>
      </c>
    </row>
    <row r="10716" spans="1:9" x14ac:dyDescent="0.25">
      <c r="A10716" t="s">
        <v>2769</v>
      </c>
      <c r="B10716" t="s">
        <v>28</v>
      </c>
      <c r="C10716" s="1">
        <v>44863</v>
      </c>
      <c r="D10716" s="1">
        <v>44968</v>
      </c>
      <c r="E10716">
        <f>VLOOKUP(data[[#This Row],[id_campaign]],campaign[],4,FALSE)</f>
        <v>25</v>
      </c>
      <c r="F10716" t="str">
        <f>VLOOKUP(data[[#This Row],[id_campaign]],campaign[],2,FALSE)</f>
        <v>NewCellphoneUser</v>
      </c>
      <c r="G10716" t="str">
        <f>VLOOKUP(data[[#This Row],[id_customer]],customer[],2,FALSE)</f>
        <v>Isac Valsler</v>
      </c>
      <c r="H10716" t="str">
        <f>data[[#This Row],[id_customer]]&amp;data[[#This Row],[id_campaign]]</f>
        <v>C0682cam13</v>
      </c>
      <c r="I10716">
        <f>DATEDIF(data[[#This Row],[join_date]],data[[#This Row],[buy_date]],"M")</f>
        <v>3</v>
      </c>
    </row>
    <row r="10717" spans="1:9" x14ac:dyDescent="0.25">
      <c r="A10717" t="s">
        <v>2769</v>
      </c>
      <c r="B10717" t="s">
        <v>28</v>
      </c>
      <c r="C10717" s="1">
        <v>44863</v>
      </c>
      <c r="D10717" s="1">
        <v>44993</v>
      </c>
      <c r="E10717">
        <f>VLOOKUP(data[[#This Row],[id_campaign]],campaign[],4,FALSE)</f>
        <v>25</v>
      </c>
      <c r="F10717" t="str">
        <f>VLOOKUP(data[[#This Row],[id_campaign]],campaign[],2,FALSE)</f>
        <v>NewCellphoneUser</v>
      </c>
      <c r="G10717" t="str">
        <f>VLOOKUP(data[[#This Row],[id_customer]],customer[],2,FALSE)</f>
        <v>Isac Valsler</v>
      </c>
      <c r="H10717" t="str">
        <f>data[[#This Row],[id_customer]]&amp;data[[#This Row],[id_campaign]]</f>
        <v>C0682cam13</v>
      </c>
      <c r="I10717">
        <f>DATEDIF(data[[#This Row],[join_date]],data[[#This Row],[buy_date]],"M")</f>
        <v>4</v>
      </c>
    </row>
    <row r="10718" spans="1:9" x14ac:dyDescent="0.25">
      <c r="A10718" t="s">
        <v>2769</v>
      </c>
      <c r="B10718" t="s">
        <v>28</v>
      </c>
      <c r="C10718" s="1">
        <v>44863</v>
      </c>
      <c r="D10718" s="1">
        <v>45021</v>
      </c>
      <c r="E10718">
        <f>VLOOKUP(data[[#This Row],[id_campaign]],campaign[],4,FALSE)</f>
        <v>25</v>
      </c>
      <c r="F10718" t="str">
        <f>VLOOKUP(data[[#This Row],[id_campaign]],campaign[],2,FALSE)</f>
        <v>NewCellphoneUser</v>
      </c>
      <c r="G10718" t="str">
        <f>VLOOKUP(data[[#This Row],[id_customer]],customer[],2,FALSE)</f>
        <v>Isac Valsler</v>
      </c>
      <c r="H10718" t="str">
        <f>data[[#This Row],[id_customer]]&amp;data[[#This Row],[id_campaign]]</f>
        <v>C0682cam13</v>
      </c>
      <c r="I10718">
        <f>DATEDIF(data[[#This Row],[join_date]],data[[#This Row],[buy_date]],"M")</f>
        <v>5</v>
      </c>
    </row>
    <row r="10719" spans="1:9" x14ac:dyDescent="0.25">
      <c r="A10719" t="s">
        <v>2769</v>
      </c>
      <c r="B10719" t="s">
        <v>28</v>
      </c>
      <c r="C10719" s="1">
        <v>44863</v>
      </c>
      <c r="D10719" s="1">
        <v>45060</v>
      </c>
      <c r="E10719">
        <f>VLOOKUP(data[[#This Row],[id_campaign]],campaign[],4,FALSE)</f>
        <v>25</v>
      </c>
      <c r="F10719" t="str">
        <f>VLOOKUP(data[[#This Row],[id_campaign]],campaign[],2,FALSE)</f>
        <v>NewCellphoneUser</v>
      </c>
      <c r="G10719" t="str">
        <f>VLOOKUP(data[[#This Row],[id_customer]],customer[],2,FALSE)</f>
        <v>Isac Valsler</v>
      </c>
      <c r="H10719" t="str">
        <f>data[[#This Row],[id_customer]]&amp;data[[#This Row],[id_campaign]]</f>
        <v>C0682cam13</v>
      </c>
      <c r="I10719">
        <f>DATEDIF(data[[#This Row],[join_date]],data[[#This Row],[buy_date]],"M")</f>
        <v>6</v>
      </c>
    </row>
    <row r="10720" spans="1:9" x14ac:dyDescent="0.25">
      <c r="A10720" t="s">
        <v>2769</v>
      </c>
      <c r="B10720" t="s">
        <v>28</v>
      </c>
      <c r="C10720" s="1">
        <v>44863</v>
      </c>
      <c r="D10720" s="1">
        <v>45078</v>
      </c>
      <c r="E10720">
        <f>VLOOKUP(data[[#This Row],[id_campaign]],campaign[],4,FALSE)</f>
        <v>25</v>
      </c>
      <c r="F10720" t="str">
        <f>VLOOKUP(data[[#This Row],[id_campaign]],campaign[],2,FALSE)</f>
        <v>NewCellphoneUser</v>
      </c>
      <c r="G10720" t="str">
        <f>VLOOKUP(data[[#This Row],[id_customer]],customer[],2,FALSE)</f>
        <v>Isac Valsler</v>
      </c>
      <c r="H10720" t="str">
        <f>data[[#This Row],[id_customer]]&amp;data[[#This Row],[id_campaign]]</f>
        <v>C0682cam13</v>
      </c>
      <c r="I10720">
        <f>DATEDIF(data[[#This Row],[join_date]],data[[#This Row],[buy_date]],"M")</f>
        <v>7</v>
      </c>
    </row>
    <row r="10721" spans="1:9" x14ac:dyDescent="0.25">
      <c r="A10721" t="s">
        <v>2773</v>
      </c>
      <c r="B10721" t="s">
        <v>14</v>
      </c>
      <c r="C10721" s="1">
        <v>44711</v>
      </c>
      <c r="D10721" s="1">
        <v>44711</v>
      </c>
      <c r="E10721">
        <f>VLOOKUP(data[[#This Row],[id_campaign]],campaign[],4,FALSE)</f>
        <v>13</v>
      </c>
      <c r="F10721" t="str">
        <f>VLOOKUP(data[[#This Row],[id_campaign]],campaign[],2,FALSE)</f>
        <v>Homeownership</v>
      </c>
      <c r="G10721" t="str">
        <f>VLOOKUP(data[[#This Row],[id_customer]],customer[],2,FALSE)</f>
        <v>Templeton Davies</v>
      </c>
      <c r="H10721" t="str">
        <f>data[[#This Row],[id_customer]]&amp;data[[#This Row],[id_campaign]]</f>
        <v>C0683cam06</v>
      </c>
      <c r="I10721">
        <f>DATEDIF(data[[#This Row],[join_date]],data[[#This Row],[buy_date]],"M")</f>
        <v>0</v>
      </c>
    </row>
    <row r="10722" spans="1:9" x14ac:dyDescent="0.25">
      <c r="A10722" t="s">
        <v>2773</v>
      </c>
      <c r="B10722" t="s">
        <v>14</v>
      </c>
      <c r="C10722" s="1">
        <v>44711</v>
      </c>
      <c r="D10722" s="1">
        <v>44754</v>
      </c>
      <c r="E10722">
        <f>VLOOKUP(data[[#This Row],[id_campaign]],campaign[],4,FALSE)</f>
        <v>13</v>
      </c>
      <c r="F10722" t="str">
        <f>VLOOKUP(data[[#This Row],[id_campaign]],campaign[],2,FALSE)</f>
        <v>Homeownership</v>
      </c>
      <c r="G10722" t="str">
        <f>VLOOKUP(data[[#This Row],[id_customer]],customer[],2,FALSE)</f>
        <v>Templeton Davies</v>
      </c>
      <c r="H10722" t="str">
        <f>data[[#This Row],[id_customer]]&amp;data[[#This Row],[id_campaign]]</f>
        <v>C0683cam06</v>
      </c>
      <c r="I10722">
        <f>DATEDIF(data[[#This Row],[join_date]],data[[#This Row],[buy_date]],"M")</f>
        <v>1</v>
      </c>
    </row>
    <row r="10723" spans="1:9" x14ac:dyDescent="0.25">
      <c r="A10723" t="s">
        <v>2773</v>
      </c>
      <c r="B10723" t="s">
        <v>14</v>
      </c>
      <c r="C10723" s="1">
        <v>44711</v>
      </c>
      <c r="D10723" s="1">
        <v>44776</v>
      </c>
      <c r="E10723">
        <f>VLOOKUP(data[[#This Row],[id_campaign]],campaign[],4,FALSE)</f>
        <v>13</v>
      </c>
      <c r="F10723" t="str">
        <f>VLOOKUP(data[[#This Row],[id_campaign]],campaign[],2,FALSE)</f>
        <v>Homeownership</v>
      </c>
      <c r="G10723" t="str">
        <f>VLOOKUP(data[[#This Row],[id_customer]],customer[],2,FALSE)</f>
        <v>Templeton Davies</v>
      </c>
      <c r="H10723" t="str">
        <f>data[[#This Row],[id_customer]]&amp;data[[#This Row],[id_campaign]]</f>
        <v>C0683cam06</v>
      </c>
      <c r="I10723">
        <f>DATEDIF(data[[#This Row],[join_date]],data[[#This Row],[buy_date]],"M")</f>
        <v>2</v>
      </c>
    </row>
    <row r="10724" spans="1:9" x14ac:dyDescent="0.25">
      <c r="A10724" t="s">
        <v>2773</v>
      </c>
      <c r="B10724" t="s">
        <v>14</v>
      </c>
      <c r="C10724" s="1">
        <v>44711</v>
      </c>
      <c r="D10724" s="1">
        <v>44815</v>
      </c>
      <c r="E10724">
        <f>VLOOKUP(data[[#This Row],[id_campaign]],campaign[],4,FALSE)</f>
        <v>13</v>
      </c>
      <c r="F10724" t="str">
        <f>VLOOKUP(data[[#This Row],[id_campaign]],campaign[],2,FALSE)</f>
        <v>Homeownership</v>
      </c>
      <c r="G10724" t="str">
        <f>VLOOKUP(data[[#This Row],[id_customer]],customer[],2,FALSE)</f>
        <v>Templeton Davies</v>
      </c>
      <c r="H10724" t="str">
        <f>data[[#This Row],[id_customer]]&amp;data[[#This Row],[id_campaign]]</f>
        <v>C0683cam06</v>
      </c>
      <c r="I10724">
        <f>DATEDIF(data[[#This Row],[join_date]],data[[#This Row],[buy_date]],"M")</f>
        <v>3</v>
      </c>
    </row>
    <row r="10725" spans="1:9" x14ac:dyDescent="0.25">
      <c r="A10725" t="s">
        <v>2773</v>
      </c>
      <c r="B10725" t="s">
        <v>14</v>
      </c>
      <c r="C10725" s="1">
        <v>44711</v>
      </c>
      <c r="D10725" s="1">
        <v>44845</v>
      </c>
      <c r="E10725">
        <f>VLOOKUP(data[[#This Row],[id_campaign]],campaign[],4,FALSE)</f>
        <v>13</v>
      </c>
      <c r="F10725" t="str">
        <f>VLOOKUP(data[[#This Row],[id_campaign]],campaign[],2,FALSE)</f>
        <v>Homeownership</v>
      </c>
      <c r="G10725" t="str">
        <f>VLOOKUP(data[[#This Row],[id_customer]],customer[],2,FALSE)</f>
        <v>Templeton Davies</v>
      </c>
      <c r="H10725" t="str">
        <f>data[[#This Row],[id_customer]]&amp;data[[#This Row],[id_campaign]]</f>
        <v>C0683cam06</v>
      </c>
      <c r="I10725">
        <f>DATEDIF(data[[#This Row],[join_date]],data[[#This Row],[buy_date]],"M")</f>
        <v>4</v>
      </c>
    </row>
    <row r="10726" spans="1:9" x14ac:dyDescent="0.25">
      <c r="A10726" t="s">
        <v>2773</v>
      </c>
      <c r="B10726" t="s">
        <v>14</v>
      </c>
      <c r="C10726" s="1">
        <v>44711</v>
      </c>
      <c r="D10726" s="1">
        <v>44879</v>
      </c>
      <c r="E10726">
        <f>VLOOKUP(data[[#This Row],[id_campaign]],campaign[],4,FALSE)</f>
        <v>13</v>
      </c>
      <c r="F10726" t="str">
        <f>VLOOKUP(data[[#This Row],[id_campaign]],campaign[],2,FALSE)</f>
        <v>Homeownership</v>
      </c>
      <c r="G10726" t="str">
        <f>VLOOKUP(data[[#This Row],[id_customer]],customer[],2,FALSE)</f>
        <v>Templeton Davies</v>
      </c>
      <c r="H10726" t="str">
        <f>data[[#This Row],[id_customer]]&amp;data[[#This Row],[id_campaign]]</f>
        <v>C0683cam06</v>
      </c>
      <c r="I10726">
        <f>DATEDIF(data[[#This Row],[join_date]],data[[#This Row],[buy_date]],"M")</f>
        <v>5</v>
      </c>
    </row>
    <row r="10727" spans="1:9" x14ac:dyDescent="0.25">
      <c r="A10727" t="s">
        <v>2773</v>
      </c>
      <c r="B10727" t="s">
        <v>14</v>
      </c>
      <c r="C10727" s="1">
        <v>44711</v>
      </c>
      <c r="D10727" s="1">
        <v>44903</v>
      </c>
      <c r="E10727">
        <f>VLOOKUP(data[[#This Row],[id_campaign]],campaign[],4,FALSE)</f>
        <v>13</v>
      </c>
      <c r="F10727" t="str">
        <f>VLOOKUP(data[[#This Row],[id_campaign]],campaign[],2,FALSE)</f>
        <v>Homeownership</v>
      </c>
      <c r="G10727" t="str">
        <f>VLOOKUP(data[[#This Row],[id_customer]],customer[],2,FALSE)</f>
        <v>Templeton Davies</v>
      </c>
      <c r="H10727" t="str">
        <f>data[[#This Row],[id_customer]]&amp;data[[#This Row],[id_campaign]]</f>
        <v>C0683cam06</v>
      </c>
      <c r="I10727">
        <f>DATEDIF(data[[#This Row],[join_date]],data[[#This Row],[buy_date]],"M")</f>
        <v>6</v>
      </c>
    </row>
    <row r="10728" spans="1:9" x14ac:dyDescent="0.25">
      <c r="A10728" t="s">
        <v>2773</v>
      </c>
      <c r="B10728" t="s">
        <v>14</v>
      </c>
      <c r="C10728" s="1">
        <v>44711</v>
      </c>
      <c r="D10728" s="1">
        <v>44932</v>
      </c>
      <c r="E10728">
        <f>VLOOKUP(data[[#This Row],[id_campaign]],campaign[],4,FALSE)</f>
        <v>13</v>
      </c>
      <c r="F10728" t="str">
        <f>VLOOKUP(data[[#This Row],[id_campaign]],campaign[],2,FALSE)</f>
        <v>Homeownership</v>
      </c>
      <c r="G10728" t="str">
        <f>VLOOKUP(data[[#This Row],[id_customer]],customer[],2,FALSE)</f>
        <v>Templeton Davies</v>
      </c>
      <c r="H10728" t="str">
        <f>data[[#This Row],[id_customer]]&amp;data[[#This Row],[id_campaign]]</f>
        <v>C0683cam06</v>
      </c>
      <c r="I10728">
        <f>DATEDIF(data[[#This Row],[join_date]],data[[#This Row],[buy_date]],"M")</f>
        <v>7</v>
      </c>
    </row>
    <row r="10729" spans="1:9" x14ac:dyDescent="0.25">
      <c r="A10729" t="s">
        <v>2773</v>
      </c>
      <c r="B10729" t="s">
        <v>14</v>
      </c>
      <c r="C10729" s="1">
        <v>44711</v>
      </c>
      <c r="D10729" s="1">
        <v>44969</v>
      </c>
      <c r="E10729">
        <f>VLOOKUP(data[[#This Row],[id_campaign]],campaign[],4,FALSE)</f>
        <v>13</v>
      </c>
      <c r="F10729" t="str">
        <f>VLOOKUP(data[[#This Row],[id_campaign]],campaign[],2,FALSE)</f>
        <v>Homeownership</v>
      </c>
      <c r="G10729" t="str">
        <f>VLOOKUP(data[[#This Row],[id_customer]],customer[],2,FALSE)</f>
        <v>Templeton Davies</v>
      </c>
      <c r="H10729" t="str">
        <f>data[[#This Row],[id_customer]]&amp;data[[#This Row],[id_campaign]]</f>
        <v>C0683cam06</v>
      </c>
      <c r="I10729">
        <f>DATEDIF(data[[#This Row],[join_date]],data[[#This Row],[buy_date]],"M")</f>
        <v>8</v>
      </c>
    </row>
    <row r="10730" spans="1:9" x14ac:dyDescent="0.25">
      <c r="A10730" t="s">
        <v>2773</v>
      </c>
      <c r="B10730" t="s">
        <v>14</v>
      </c>
      <c r="C10730" s="1">
        <v>44711</v>
      </c>
      <c r="D10730" s="1">
        <v>44986</v>
      </c>
      <c r="E10730">
        <f>VLOOKUP(data[[#This Row],[id_campaign]],campaign[],4,FALSE)</f>
        <v>13</v>
      </c>
      <c r="F10730" t="str">
        <f>VLOOKUP(data[[#This Row],[id_campaign]],campaign[],2,FALSE)</f>
        <v>Homeownership</v>
      </c>
      <c r="G10730" t="str">
        <f>VLOOKUP(data[[#This Row],[id_customer]],customer[],2,FALSE)</f>
        <v>Templeton Davies</v>
      </c>
      <c r="H10730" t="str">
        <f>data[[#This Row],[id_customer]]&amp;data[[#This Row],[id_campaign]]</f>
        <v>C0683cam06</v>
      </c>
      <c r="I10730">
        <f>DATEDIF(data[[#This Row],[join_date]],data[[#This Row],[buy_date]],"M")</f>
        <v>9</v>
      </c>
    </row>
    <row r="10731" spans="1:9" x14ac:dyDescent="0.25">
      <c r="A10731" t="s">
        <v>2773</v>
      </c>
      <c r="B10731" t="s">
        <v>14</v>
      </c>
      <c r="C10731" s="1">
        <v>44711</v>
      </c>
      <c r="D10731" s="1">
        <v>45053</v>
      </c>
      <c r="E10731">
        <f>VLOOKUP(data[[#This Row],[id_campaign]],campaign[],4,FALSE)</f>
        <v>13</v>
      </c>
      <c r="F10731" t="str">
        <f>VLOOKUP(data[[#This Row],[id_campaign]],campaign[],2,FALSE)</f>
        <v>Homeownership</v>
      </c>
      <c r="G10731" t="str">
        <f>VLOOKUP(data[[#This Row],[id_customer]],customer[],2,FALSE)</f>
        <v>Templeton Davies</v>
      </c>
      <c r="H10731" t="str">
        <f>data[[#This Row],[id_customer]]&amp;data[[#This Row],[id_campaign]]</f>
        <v>C0683cam06</v>
      </c>
      <c r="I10731">
        <f>DATEDIF(data[[#This Row],[join_date]],data[[#This Row],[buy_date]],"M")</f>
        <v>11</v>
      </c>
    </row>
    <row r="10732" spans="1:9" x14ac:dyDescent="0.25">
      <c r="A10732" t="s">
        <v>2777</v>
      </c>
      <c r="B10732" t="s">
        <v>22</v>
      </c>
      <c r="C10732" s="1">
        <v>44576</v>
      </c>
      <c r="D10732" s="1">
        <v>44576</v>
      </c>
      <c r="E10732">
        <f>VLOOKUP(data[[#This Row],[id_campaign]],campaign[],4,FALSE)</f>
        <v>66</v>
      </c>
      <c r="F10732" t="str">
        <f>VLOOKUP(data[[#This Row],[id_campaign]],campaign[],2,FALSE)</f>
        <v>NonUSTravel</v>
      </c>
      <c r="G10732" t="str">
        <f>VLOOKUP(data[[#This Row],[id_customer]],customer[],2,FALSE)</f>
        <v>Adan Doghartie</v>
      </c>
      <c r="H10732" t="str">
        <f>data[[#This Row],[id_customer]]&amp;data[[#This Row],[id_campaign]]</f>
        <v>C0684cam10</v>
      </c>
      <c r="I10732">
        <f>DATEDIF(data[[#This Row],[join_date]],data[[#This Row],[buy_date]],"M")</f>
        <v>0</v>
      </c>
    </row>
    <row r="10733" spans="1:9" x14ac:dyDescent="0.25">
      <c r="A10733" t="s">
        <v>2777</v>
      </c>
      <c r="B10733" t="s">
        <v>22</v>
      </c>
      <c r="C10733" s="1">
        <v>44576</v>
      </c>
      <c r="D10733" s="1">
        <v>44617</v>
      </c>
      <c r="E10733">
        <f>VLOOKUP(data[[#This Row],[id_campaign]],campaign[],4,FALSE)</f>
        <v>66</v>
      </c>
      <c r="F10733" t="str">
        <f>VLOOKUP(data[[#This Row],[id_campaign]],campaign[],2,FALSE)</f>
        <v>NonUSTravel</v>
      </c>
      <c r="G10733" t="str">
        <f>VLOOKUP(data[[#This Row],[id_customer]],customer[],2,FALSE)</f>
        <v>Adan Doghartie</v>
      </c>
      <c r="H10733" t="str">
        <f>data[[#This Row],[id_customer]]&amp;data[[#This Row],[id_campaign]]</f>
        <v>C0684cam10</v>
      </c>
      <c r="I10733">
        <f>DATEDIF(data[[#This Row],[join_date]],data[[#This Row],[buy_date]],"M")</f>
        <v>1</v>
      </c>
    </row>
    <row r="10734" spans="1:9" x14ac:dyDescent="0.25">
      <c r="A10734" t="s">
        <v>2777</v>
      </c>
      <c r="B10734" t="s">
        <v>22</v>
      </c>
      <c r="C10734" s="1">
        <v>44576</v>
      </c>
      <c r="D10734" s="1">
        <v>44643</v>
      </c>
      <c r="E10734">
        <f>VLOOKUP(data[[#This Row],[id_campaign]],campaign[],4,FALSE)</f>
        <v>66</v>
      </c>
      <c r="F10734" t="str">
        <f>VLOOKUP(data[[#This Row],[id_campaign]],campaign[],2,FALSE)</f>
        <v>NonUSTravel</v>
      </c>
      <c r="G10734" t="str">
        <f>VLOOKUP(data[[#This Row],[id_customer]],customer[],2,FALSE)</f>
        <v>Adan Doghartie</v>
      </c>
      <c r="H10734" t="str">
        <f>data[[#This Row],[id_customer]]&amp;data[[#This Row],[id_campaign]]</f>
        <v>C0684cam10</v>
      </c>
      <c r="I10734">
        <f>DATEDIF(data[[#This Row],[join_date]],data[[#This Row],[buy_date]],"M")</f>
        <v>2</v>
      </c>
    </row>
    <row r="10735" spans="1:9" x14ac:dyDescent="0.25">
      <c r="A10735" t="s">
        <v>2777</v>
      </c>
      <c r="B10735" t="s">
        <v>22</v>
      </c>
      <c r="C10735" s="1">
        <v>44576</v>
      </c>
      <c r="D10735" s="1">
        <v>44676</v>
      </c>
      <c r="E10735">
        <f>VLOOKUP(data[[#This Row],[id_campaign]],campaign[],4,FALSE)</f>
        <v>66</v>
      </c>
      <c r="F10735" t="str">
        <f>VLOOKUP(data[[#This Row],[id_campaign]],campaign[],2,FALSE)</f>
        <v>NonUSTravel</v>
      </c>
      <c r="G10735" t="str">
        <f>VLOOKUP(data[[#This Row],[id_customer]],customer[],2,FALSE)</f>
        <v>Adan Doghartie</v>
      </c>
      <c r="H10735" t="str">
        <f>data[[#This Row],[id_customer]]&amp;data[[#This Row],[id_campaign]]</f>
        <v>C0684cam10</v>
      </c>
      <c r="I10735">
        <f>DATEDIF(data[[#This Row],[join_date]],data[[#This Row],[buy_date]],"M")</f>
        <v>3</v>
      </c>
    </row>
    <row r="10736" spans="1:9" x14ac:dyDescent="0.25">
      <c r="A10736" t="s">
        <v>2777</v>
      </c>
      <c r="B10736" t="s">
        <v>22</v>
      </c>
      <c r="C10736" s="1">
        <v>44576</v>
      </c>
      <c r="D10736" s="1">
        <v>44731</v>
      </c>
      <c r="E10736">
        <f>VLOOKUP(data[[#This Row],[id_campaign]],campaign[],4,FALSE)</f>
        <v>66</v>
      </c>
      <c r="F10736" t="str">
        <f>VLOOKUP(data[[#This Row],[id_campaign]],campaign[],2,FALSE)</f>
        <v>NonUSTravel</v>
      </c>
      <c r="G10736" t="str">
        <f>VLOOKUP(data[[#This Row],[id_customer]],customer[],2,FALSE)</f>
        <v>Adan Doghartie</v>
      </c>
      <c r="H10736" t="str">
        <f>data[[#This Row],[id_customer]]&amp;data[[#This Row],[id_campaign]]</f>
        <v>C0684cam10</v>
      </c>
      <c r="I10736">
        <f>DATEDIF(data[[#This Row],[join_date]],data[[#This Row],[buy_date]],"M")</f>
        <v>5</v>
      </c>
    </row>
    <row r="10737" spans="1:9" x14ac:dyDescent="0.25">
      <c r="A10737" t="s">
        <v>2777</v>
      </c>
      <c r="B10737" t="s">
        <v>22</v>
      </c>
      <c r="C10737" s="1">
        <v>44576</v>
      </c>
      <c r="D10737" s="1">
        <v>44789</v>
      </c>
      <c r="E10737">
        <f>VLOOKUP(data[[#This Row],[id_campaign]],campaign[],4,FALSE)</f>
        <v>66</v>
      </c>
      <c r="F10737" t="str">
        <f>VLOOKUP(data[[#This Row],[id_campaign]],campaign[],2,FALSE)</f>
        <v>NonUSTravel</v>
      </c>
      <c r="G10737" t="str">
        <f>VLOOKUP(data[[#This Row],[id_customer]],customer[],2,FALSE)</f>
        <v>Adan Doghartie</v>
      </c>
      <c r="H10737" t="str">
        <f>data[[#This Row],[id_customer]]&amp;data[[#This Row],[id_campaign]]</f>
        <v>C0684cam10</v>
      </c>
      <c r="I10737">
        <f>DATEDIF(data[[#This Row],[join_date]],data[[#This Row],[buy_date]],"M")</f>
        <v>7</v>
      </c>
    </row>
    <row r="10738" spans="1:9" x14ac:dyDescent="0.25">
      <c r="A10738" t="s">
        <v>2777</v>
      </c>
      <c r="B10738" t="s">
        <v>22</v>
      </c>
      <c r="C10738" s="1">
        <v>44576</v>
      </c>
      <c r="D10738" s="1">
        <v>44821</v>
      </c>
      <c r="E10738">
        <f>VLOOKUP(data[[#This Row],[id_campaign]],campaign[],4,FALSE)</f>
        <v>66</v>
      </c>
      <c r="F10738" t="str">
        <f>VLOOKUP(data[[#This Row],[id_campaign]],campaign[],2,FALSE)</f>
        <v>NonUSTravel</v>
      </c>
      <c r="G10738" t="str">
        <f>VLOOKUP(data[[#This Row],[id_customer]],customer[],2,FALSE)</f>
        <v>Adan Doghartie</v>
      </c>
      <c r="H10738" t="str">
        <f>data[[#This Row],[id_customer]]&amp;data[[#This Row],[id_campaign]]</f>
        <v>C0684cam10</v>
      </c>
      <c r="I10738">
        <f>DATEDIF(data[[#This Row],[join_date]],data[[#This Row],[buy_date]],"M")</f>
        <v>8</v>
      </c>
    </row>
    <row r="10739" spans="1:9" x14ac:dyDescent="0.25">
      <c r="A10739" t="s">
        <v>2777</v>
      </c>
      <c r="B10739" t="s">
        <v>22</v>
      </c>
      <c r="C10739" s="1">
        <v>44576</v>
      </c>
      <c r="D10739" s="1">
        <v>44864</v>
      </c>
      <c r="E10739">
        <f>VLOOKUP(data[[#This Row],[id_campaign]],campaign[],4,FALSE)</f>
        <v>66</v>
      </c>
      <c r="F10739" t="str">
        <f>VLOOKUP(data[[#This Row],[id_campaign]],campaign[],2,FALSE)</f>
        <v>NonUSTravel</v>
      </c>
      <c r="G10739" t="str">
        <f>VLOOKUP(data[[#This Row],[id_customer]],customer[],2,FALSE)</f>
        <v>Adan Doghartie</v>
      </c>
      <c r="H10739" t="str">
        <f>data[[#This Row],[id_customer]]&amp;data[[#This Row],[id_campaign]]</f>
        <v>C0684cam10</v>
      </c>
      <c r="I10739">
        <f>DATEDIF(data[[#This Row],[join_date]],data[[#This Row],[buy_date]],"M")</f>
        <v>9</v>
      </c>
    </row>
    <row r="10740" spans="1:9" x14ac:dyDescent="0.25">
      <c r="A10740" t="s">
        <v>2777</v>
      </c>
      <c r="B10740" t="s">
        <v>22</v>
      </c>
      <c r="C10740" s="1">
        <v>44576</v>
      </c>
      <c r="D10740" s="1">
        <v>44893</v>
      </c>
      <c r="E10740">
        <f>VLOOKUP(data[[#This Row],[id_campaign]],campaign[],4,FALSE)</f>
        <v>66</v>
      </c>
      <c r="F10740" t="str">
        <f>VLOOKUP(data[[#This Row],[id_campaign]],campaign[],2,FALSE)</f>
        <v>NonUSTravel</v>
      </c>
      <c r="G10740" t="str">
        <f>VLOOKUP(data[[#This Row],[id_customer]],customer[],2,FALSE)</f>
        <v>Adan Doghartie</v>
      </c>
      <c r="H10740" t="str">
        <f>data[[#This Row],[id_customer]]&amp;data[[#This Row],[id_campaign]]</f>
        <v>C0684cam10</v>
      </c>
      <c r="I10740">
        <f>DATEDIF(data[[#This Row],[join_date]],data[[#This Row],[buy_date]],"M")</f>
        <v>10</v>
      </c>
    </row>
    <row r="10741" spans="1:9" x14ac:dyDescent="0.25">
      <c r="A10741" t="s">
        <v>2777</v>
      </c>
      <c r="B10741" t="s">
        <v>22</v>
      </c>
      <c r="C10741" s="1">
        <v>44576</v>
      </c>
      <c r="D10741" s="1">
        <v>44920</v>
      </c>
      <c r="E10741">
        <f>VLOOKUP(data[[#This Row],[id_campaign]],campaign[],4,FALSE)</f>
        <v>66</v>
      </c>
      <c r="F10741" t="str">
        <f>VLOOKUP(data[[#This Row],[id_campaign]],campaign[],2,FALSE)</f>
        <v>NonUSTravel</v>
      </c>
      <c r="G10741" t="str">
        <f>VLOOKUP(data[[#This Row],[id_customer]],customer[],2,FALSE)</f>
        <v>Adan Doghartie</v>
      </c>
      <c r="H10741" t="str">
        <f>data[[#This Row],[id_customer]]&amp;data[[#This Row],[id_campaign]]</f>
        <v>C0684cam10</v>
      </c>
      <c r="I10741">
        <f>DATEDIF(data[[#This Row],[join_date]],data[[#This Row],[buy_date]],"M")</f>
        <v>11</v>
      </c>
    </row>
    <row r="10742" spans="1:9" x14ac:dyDescent="0.25">
      <c r="A10742" t="s">
        <v>2777</v>
      </c>
      <c r="B10742" t="s">
        <v>22</v>
      </c>
      <c r="C10742" s="1">
        <v>44576</v>
      </c>
      <c r="D10742" s="1">
        <v>44949</v>
      </c>
      <c r="E10742">
        <f>VLOOKUP(data[[#This Row],[id_campaign]],campaign[],4,FALSE)</f>
        <v>66</v>
      </c>
      <c r="F10742" t="str">
        <f>VLOOKUP(data[[#This Row],[id_campaign]],campaign[],2,FALSE)</f>
        <v>NonUSTravel</v>
      </c>
      <c r="G10742" t="str">
        <f>VLOOKUP(data[[#This Row],[id_customer]],customer[],2,FALSE)</f>
        <v>Adan Doghartie</v>
      </c>
      <c r="H10742" t="str">
        <f>data[[#This Row],[id_customer]]&amp;data[[#This Row],[id_campaign]]</f>
        <v>C0684cam10</v>
      </c>
      <c r="I10742">
        <f>DATEDIF(data[[#This Row],[join_date]],data[[#This Row],[buy_date]],"M")</f>
        <v>12</v>
      </c>
    </row>
    <row r="10743" spans="1:9" x14ac:dyDescent="0.25">
      <c r="A10743" t="s">
        <v>2777</v>
      </c>
      <c r="B10743" t="s">
        <v>22</v>
      </c>
      <c r="C10743" s="1">
        <v>44576</v>
      </c>
      <c r="D10743" s="1">
        <v>45008</v>
      </c>
      <c r="E10743">
        <f>VLOOKUP(data[[#This Row],[id_campaign]],campaign[],4,FALSE)</f>
        <v>66</v>
      </c>
      <c r="F10743" t="str">
        <f>VLOOKUP(data[[#This Row],[id_campaign]],campaign[],2,FALSE)</f>
        <v>NonUSTravel</v>
      </c>
      <c r="G10743" t="str">
        <f>VLOOKUP(data[[#This Row],[id_customer]],customer[],2,FALSE)</f>
        <v>Adan Doghartie</v>
      </c>
      <c r="H10743" t="str">
        <f>data[[#This Row],[id_customer]]&amp;data[[#This Row],[id_campaign]]</f>
        <v>C0684cam10</v>
      </c>
      <c r="I10743">
        <f>DATEDIF(data[[#This Row],[join_date]],data[[#This Row],[buy_date]],"M")</f>
        <v>14</v>
      </c>
    </row>
    <row r="10744" spans="1:9" x14ac:dyDescent="0.25">
      <c r="A10744" t="s">
        <v>2777</v>
      </c>
      <c r="B10744" t="s">
        <v>22</v>
      </c>
      <c r="C10744" s="1">
        <v>44576</v>
      </c>
      <c r="D10744" s="1">
        <v>45035</v>
      </c>
      <c r="E10744">
        <f>VLOOKUP(data[[#This Row],[id_campaign]],campaign[],4,FALSE)</f>
        <v>66</v>
      </c>
      <c r="F10744" t="str">
        <f>VLOOKUP(data[[#This Row],[id_campaign]],campaign[],2,FALSE)</f>
        <v>NonUSTravel</v>
      </c>
      <c r="G10744" t="str">
        <f>VLOOKUP(data[[#This Row],[id_customer]],customer[],2,FALSE)</f>
        <v>Adan Doghartie</v>
      </c>
      <c r="H10744" t="str">
        <f>data[[#This Row],[id_customer]]&amp;data[[#This Row],[id_campaign]]</f>
        <v>C0684cam10</v>
      </c>
      <c r="I10744">
        <f>DATEDIF(data[[#This Row],[join_date]],data[[#This Row],[buy_date]],"M")</f>
        <v>15</v>
      </c>
    </row>
    <row r="10745" spans="1:9" x14ac:dyDescent="0.25">
      <c r="A10745" t="s">
        <v>2777</v>
      </c>
      <c r="B10745" t="s">
        <v>6</v>
      </c>
      <c r="C10745" s="1">
        <v>44961</v>
      </c>
      <c r="D10745" s="1">
        <v>44961</v>
      </c>
      <c r="E10745">
        <f>VLOOKUP(data[[#This Row],[id_campaign]],campaign[],4,FALSE)</f>
        <v>26</v>
      </c>
      <c r="F10745" t="str">
        <f>VLOOKUP(data[[#This Row],[id_campaign]],campaign[],2,FALSE)</f>
        <v>HandsetRefurbished</v>
      </c>
      <c r="G10745" t="str">
        <f>VLOOKUP(data[[#This Row],[id_customer]],customer[],2,FALSE)</f>
        <v>Adan Doghartie</v>
      </c>
      <c r="H10745" t="str">
        <f>data[[#This Row],[id_customer]]&amp;data[[#This Row],[id_campaign]]</f>
        <v>C0684cam02</v>
      </c>
      <c r="I10745">
        <f>DATEDIF(data[[#This Row],[join_date]],data[[#This Row],[buy_date]],"M")</f>
        <v>0</v>
      </c>
    </row>
    <row r="10746" spans="1:9" x14ac:dyDescent="0.25">
      <c r="A10746" t="s">
        <v>2777</v>
      </c>
      <c r="B10746" t="s">
        <v>6</v>
      </c>
      <c r="C10746" s="1">
        <v>44961</v>
      </c>
      <c r="D10746" s="1">
        <v>45004</v>
      </c>
      <c r="E10746">
        <f>VLOOKUP(data[[#This Row],[id_campaign]],campaign[],4,FALSE)</f>
        <v>26</v>
      </c>
      <c r="F10746" t="str">
        <f>VLOOKUP(data[[#This Row],[id_campaign]],campaign[],2,FALSE)</f>
        <v>HandsetRefurbished</v>
      </c>
      <c r="G10746" t="str">
        <f>VLOOKUP(data[[#This Row],[id_customer]],customer[],2,FALSE)</f>
        <v>Adan Doghartie</v>
      </c>
      <c r="H10746" t="str">
        <f>data[[#This Row],[id_customer]]&amp;data[[#This Row],[id_campaign]]</f>
        <v>C0684cam02</v>
      </c>
      <c r="I10746">
        <f>DATEDIF(data[[#This Row],[join_date]],data[[#This Row],[buy_date]],"M")</f>
        <v>1</v>
      </c>
    </row>
    <row r="10747" spans="1:9" x14ac:dyDescent="0.25">
      <c r="A10747" t="s">
        <v>2777</v>
      </c>
      <c r="B10747" t="s">
        <v>6</v>
      </c>
      <c r="C10747" s="1">
        <v>44961</v>
      </c>
      <c r="D10747" s="1">
        <v>45032</v>
      </c>
      <c r="E10747">
        <f>VLOOKUP(data[[#This Row],[id_campaign]],campaign[],4,FALSE)</f>
        <v>26</v>
      </c>
      <c r="F10747" t="str">
        <f>VLOOKUP(data[[#This Row],[id_campaign]],campaign[],2,FALSE)</f>
        <v>HandsetRefurbished</v>
      </c>
      <c r="G10747" t="str">
        <f>VLOOKUP(data[[#This Row],[id_customer]],customer[],2,FALSE)</f>
        <v>Adan Doghartie</v>
      </c>
      <c r="H10747" t="str">
        <f>data[[#This Row],[id_customer]]&amp;data[[#This Row],[id_campaign]]</f>
        <v>C0684cam02</v>
      </c>
      <c r="I10747">
        <f>DATEDIF(data[[#This Row],[join_date]],data[[#This Row],[buy_date]],"M")</f>
        <v>2</v>
      </c>
    </row>
    <row r="10748" spans="1:9" x14ac:dyDescent="0.25">
      <c r="A10748" t="s">
        <v>2777</v>
      </c>
      <c r="B10748" t="s">
        <v>6</v>
      </c>
      <c r="C10748" s="1">
        <v>44961</v>
      </c>
      <c r="D10748" s="1">
        <v>45056</v>
      </c>
      <c r="E10748">
        <f>VLOOKUP(data[[#This Row],[id_campaign]],campaign[],4,FALSE)</f>
        <v>26</v>
      </c>
      <c r="F10748" t="str">
        <f>VLOOKUP(data[[#This Row],[id_campaign]],campaign[],2,FALSE)</f>
        <v>HandsetRefurbished</v>
      </c>
      <c r="G10748" t="str">
        <f>VLOOKUP(data[[#This Row],[id_customer]],customer[],2,FALSE)</f>
        <v>Adan Doghartie</v>
      </c>
      <c r="H10748" t="str">
        <f>data[[#This Row],[id_customer]]&amp;data[[#This Row],[id_campaign]]</f>
        <v>C0684cam02</v>
      </c>
      <c r="I10748">
        <f>DATEDIF(data[[#This Row],[join_date]],data[[#This Row],[buy_date]],"M")</f>
        <v>3</v>
      </c>
    </row>
    <row r="10749" spans="1:9" x14ac:dyDescent="0.25">
      <c r="A10749" t="s">
        <v>2781</v>
      </c>
      <c r="B10749" t="s">
        <v>4</v>
      </c>
      <c r="C10749" s="1">
        <v>44721</v>
      </c>
      <c r="D10749" s="1">
        <v>44721</v>
      </c>
      <c r="E10749">
        <f>VLOOKUP(data[[#This Row],[id_campaign]],campaign[],4,FALSE)</f>
        <v>10</v>
      </c>
      <c r="F10749" t="str">
        <f>VLOOKUP(data[[#This Row],[id_campaign]],campaign[],2,FALSE)</f>
        <v>ChildrenInHH</v>
      </c>
      <c r="G10749" t="str">
        <f>VLOOKUP(data[[#This Row],[id_customer]],customer[],2,FALSE)</f>
        <v>Tallulah Alekseev</v>
      </c>
      <c r="H10749" t="str">
        <f>data[[#This Row],[id_customer]]&amp;data[[#This Row],[id_campaign]]</f>
        <v>C0685cam01</v>
      </c>
      <c r="I10749">
        <f>DATEDIF(data[[#This Row],[join_date]],data[[#This Row],[buy_date]],"M")</f>
        <v>0</v>
      </c>
    </row>
    <row r="10750" spans="1:9" x14ac:dyDescent="0.25">
      <c r="A10750" t="s">
        <v>2781</v>
      </c>
      <c r="B10750" t="s">
        <v>4</v>
      </c>
      <c r="C10750" s="1">
        <v>44721</v>
      </c>
      <c r="D10750" s="1">
        <v>44759</v>
      </c>
      <c r="E10750">
        <f>VLOOKUP(data[[#This Row],[id_campaign]],campaign[],4,FALSE)</f>
        <v>10</v>
      </c>
      <c r="F10750" t="str">
        <f>VLOOKUP(data[[#This Row],[id_campaign]],campaign[],2,FALSE)</f>
        <v>ChildrenInHH</v>
      </c>
      <c r="G10750" t="str">
        <f>VLOOKUP(data[[#This Row],[id_customer]],customer[],2,FALSE)</f>
        <v>Tallulah Alekseev</v>
      </c>
      <c r="H10750" t="str">
        <f>data[[#This Row],[id_customer]]&amp;data[[#This Row],[id_campaign]]</f>
        <v>C0685cam01</v>
      </c>
      <c r="I10750">
        <f>DATEDIF(data[[#This Row],[join_date]],data[[#This Row],[buy_date]],"M")</f>
        <v>1</v>
      </c>
    </row>
    <row r="10751" spans="1:9" x14ac:dyDescent="0.25">
      <c r="A10751" t="s">
        <v>2781</v>
      </c>
      <c r="B10751" t="s">
        <v>4</v>
      </c>
      <c r="C10751" s="1">
        <v>44721</v>
      </c>
      <c r="D10751" s="1">
        <v>44797</v>
      </c>
      <c r="E10751">
        <f>VLOOKUP(data[[#This Row],[id_campaign]],campaign[],4,FALSE)</f>
        <v>10</v>
      </c>
      <c r="F10751" t="str">
        <f>VLOOKUP(data[[#This Row],[id_campaign]],campaign[],2,FALSE)</f>
        <v>ChildrenInHH</v>
      </c>
      <c r="G10751" t="str">
        <f>VLOOKUP(data[[#This Row],[id_customer]],customer[],2,FALSE)</f>
        <v>Tallulah Alekseev</v>
      </c>
      <c r="H10751" t="str">
        <f>data[[#This Row],[id_customer]]&amp;data[[#This Row],[id_campaign]]</f>
        <v>C0685cam01</v>
      </c>
      <c r="I10751">
        <f>DATEDIF(data[[#This Row],[join_date]],data[[#This Row],[buy_date]],"M")</f>
        <v>2</v>
      </c>
    </row>
    <row r="10752" spans="1:9" x14ac:dyDescent="0.25">
      <c r="A10752" t="s">
        <v>2781</v>
      </c>
      <c r="B10752" t="s">
        <v>4</v>
      </c>
      <c r="C10752" s="1">
        <v>44721</v>
      </c>
      <c r="D10752" s="1">
        <v>44826</v>
      </c>
      <c r="E10752">
        <f>VLOOKUP(data[[#This Row],[id_campaign]],campaign[],4,FALSE)</f>
        <v>10</v>
      </c>
      <c r="F10752" t="str">
        <f>VLOOKUP(data[[#This Row],[id_campaign]],campaign[],2,FALSE)</f>
        <v>ChildrenInHH</v>
      </c>
      <c r="G10752" t="str">
        <f>VLOOKUP(data[[#This Row],[id_customer]],customer[],2,FALSE)</f>
        <v>Tallulah Alekseev</v>
      </c>
      <c r="H10752" t="str">
        <f>data[[#This Row],[id_customer]]&amp;data[[#This Row],[id_campaign]]</f>
        <v>C0685cam01</v>
      </c>
      <c r="I10752">
        <f>DATEDIF(data[[#This Row],[join_date]],data[[#This Row],[buy_date]],"M")</f>
        <v>3</v>
      </c>
    </row>
    <row r="10753" spans="1:9" x14ac:dyDescent="0.25">
      <c r="A10753" t="s">
        <v>2781</v>
      </c>
      <c r="B10753" t="s">
        <v>4</v>
      </c>
      <c r="C10753" s="1">
        <v>44721</v>
      </c>
      <c r="D10753" s="1">
        <v>44874</v>
      </c>
      <c r="E10753">
        <f>VLOOKUP(data[[#This Row],[id_campaign]],campaign[],4,FALSE)</f>
        <v>10</v>
      </c>
      <c r="F10753" t="str">
        <f>VLOOKUP(data[[#This Row],[id_campaign]],campaign[],2,FALSE)</f>
        <v>ChildrenInHH</v>
      </c>
      <c r="G10753" t="str">
        <f>VLOOKUP(data[[#This Row],[id_customer]],customer[],2,FALSE)</f>
        <v>Tallulah Alekseev</v>
      </c>
      <c r="H10753" t="str">
        <f>data[[#This Row],[id_customer]]&amp;data[[#This Row],[id_campaign]]</f>
        <v>C0685cam01</v>
      </c>
      <c r="I10753">
        <f>DATEDIF(data[[#This Row],[join_date]],data[[#This Row],[buy_date]],"M")</f>
        <v>5</v>
      </c>
    </row>
    <row r="10754" spans="1:9" x14ac:dyDescent="0.25">
      <c r="A10754" t="s">
        <v>2781</v>
      </c>
      <c r="B10754" t="s">
        <v>4</v>
      </c>
      <c r="C10754" s="1">
        <v>44721</v>
      </c>
      <c r="D10754" s="1">
        <v>45033</v>
      </c>
      <c r="E10754">
        <f>VLOOKUP(data[[#This Row],[id_campaign]],campaign[],4,FALSE)</f>
        <v>10</v>
      </c>
      <c r="F10754" t="str">
        <f>VLOOKUP(data[[#This Row],[id_campaign]],campaign[],2,FALSE)</f>
        <v>ChildrenInHH</v>
      </c>
      <c r="G10754" t="str">
        <f>VLOOKUP(data[[#This Row],[id_customer]],customer[],2,FALSE)</f>
        <v>Tallulah Alekseev</v>
      </c>
      <c r="H10754" t="str">
        <f>data[[#This Row],[id_customer]]&amp;data[[#This Row],[id_campaign]]</f>
        <v>C0685cam01</v>
      </c>
      <c r="I10754">
        <f>DATEDIF(data[[#This Row],[join_date]],data[[#This Row],[buy_date]],"M")</f>
        <v>10</v>
      </c>
    </row>
    <row r="10755" spans="1:9" x14ac:dyDescent="0.25">
      <c r="A10755" t="s">
        <v>2781</v>
      </c>
      <c r="B10755" t="s">
        <v>4</v>
      </c>
      <c r="C10755" s="1">
        <v>44721</v>
      </c>
      <c r="D10755" s="1">
        <v>45064</v>
      </c>
      <c r="E10755">
        <f>VLOOKUP(data[[#This Row],[id_campaign]],campaign[],4,FALSE)</f>
        <v>10</v>
      </c>
      <c r="F10755" t="str">
        <f>VLOOKUP(data[[#This Row],[id_campaign]],campaign[],2,FALSE)</f>
        <v>ChildrenInHH</v>
      </c>
      <c r="G10755" t="str">
        <f>VLOOKUP(data[[#This Row],[id_customer]],customer[],2,FALSE)</f>
        <v>Tallulah Alekseev</v>
      </c>
      <c r="H10755" t="str">
        <f>data[[#This Row],[id_customer]]&amp;data[[#This Row],[id_campaign]]</f>
        <v>C0685cam01</v>
      </c>
      <c r="I10755">
        <f>DATEDIF(data[[#This Row],[join_date]],data[[#This Row],[buy_date]],"M")</f>
        <v>11</v>
      </c>
    </row>
    <row r="10756" spans="1:9" x14ac:dyDescent="0.25">
      <c r="A10756" t="s">
        <v>2785</v>
      </c>
      <c r="B10756" t="s">
        <v>24</v>
      </c>
      <c r="C10756" s="1">
        <v>44693</v>
      </c>
      <c r="D10756" s="1">
        <v>44693</v>
      </c>
      <c r="E10756">
        <f>VLOOKUP(data[[#This Row],[id_campaign]],campaign[],4,FALSE)</f>
        <v>62</v>
      </c>
      <c r="F10756" t="str">
        <f>VLOOKUP(data[[#This Row],[id_campaign]],campaign[],2,FALSE)</f>
        <v>OwnsComputer</v>
      </c>
      <c r="G10756" t="str">
        <f>VLOOKUP(data[[#This Row],[id_customer]],customer[],2,FALSE)</f>
        <v>Rance Persey</v>
      </c>
      <c r="H10756" t="str">
        <f>data[[#This Row],[id_customer]]&amp;data[[#This Row],[id_campaign]]</f>
        <v>C0686cam11</v>
      </c>
      <c r="I10756">
        <f>DATEDIF(data[[#This Row],[join_date]],data[[#This Row],[buy_date]],"M")</f>
        <v>0</v>
      </c>
    </row>
    <row r="10757" spans="1:9" x14ac:dyDescent="0.25">
      <c r="A10757" t="s">
        <v>2785</v>
      </c>
      <c r="B10757" t="s">
        <v>24</v>
      </c>
      <c r="C10757" s="1">
        <v>44693</v>
      </c>
      <c r="D10757" s="1">
        <v>44760</v>
      </c>
      <c r="E10757">
        <f>VLOOKUP(data[[#This Row],[id_campaign]],campaign[],4,FALSE)</f>
        <v>62</v>
      </c>
      <c r="F10757" t="str">
        <f>VLOOKUP(data[[#This Row],[id_campaign]],campaign[],2,FALSE)</f>
        <v>OwnsComputer</v>
      </c>
      <c r="G10757" t="str">
        <f>VLOOKUP(data[[#This Row],[id_customer]],customer[],2,FALSE)</f>
        <v>Rance Persey</v>
      </c>
      <c r="H10757" t="str">
        <f>data[[#This Row],[id_customer]]&amp;data[[#This Row],[id_campaign]]</f>
        <v>C0686cam11</v>
      </c>
      <c r="I10757">
        <f>DATEDIF(data[[#This Row],[join_date]],data[[#This Row],[buy_date]],"M")</f>
        <v>2</v>
      </c>
    </row>
    <row r="10758" spans="1:9" x14ac:dyDescent="0.25">
      <c r="A10758" t="s">
        <v>2785</v>
      </c>
      <c r="B10758" t="s">
        <v>24</v>
      </c>
      <c r="C10758" s="1">
        <v>44693</v>
      </c>
      <c r="D10758" s="1">
        <v>44794</v>
      </c>
      <c r="E10758">
        <f>VLOOKUP(data[[#This Row],[id_campaign]],campaign[],4,FALSE)</f>
        <v>62</v>
      </c>
      <c r="F10758" t="str">
        <f>VLOOKUP(data[[#This Row],[id_campaign]],campaign[],2,FALSE)</f>
        <v>OwnsComputer</v>
      </c>
      <c r="G10758" t="str">
        <f>VLOOKUP(data[[#This Row],[id_customer]],customer[],2,FALSE)</f>
        <v>Rance Persey</v>
      </c>
      <c r="H10758" t="str">
        <f>data[[#This Row],[id_customer]]&amp;data[[#This Row],[id_campaign]]</f>
        <v>C0686cam11</v>
      </c>
      <c r="I10758">
        <f>DATEDIF(data[[#This Row],[join_date]],data[[#This Row],[buy_date]],"M")</f>
        <v>3</v>
      </c>
    </row>
    <row r="10759" spans="1:9" x14ac:dyDescent="0.25">
      <c r="A10759" t="s">
        <v>2785</v>
      </c>
      <c r="B10759" t="s">
        <v>24</v>
      </c>
      <c r="C10759" s="1">
        <v>44693</v>
      </c>
      <c r="D10759" s="1">
        <v>44817</v>
      </c>
      <c r="E10759">
        <f>VLOOKUP(data[[#This Row],[id_campaign]],campaign[],4,FALSE)</f>
        <v>62</v>
      </c>
      <c r="F10759" t="str">
        <f>VLOOKUP(data[[#This Row],[id_campaign]],campaign[],2,FALSE)</f>
        <v>OwnsComputer</v>
      </c>
      <c r="G10759" t="str">
        <f>VLOOKUP(data[[#This Row],[id_customer]],customer[],2,FALSE)</f>
        <v>Rance Persey</v>
      </c>
      <c r="H10759" t="str">
        <f>data[[#This Row],[id_customer]]&amp;data[[#This Row],[id_campaign]]</f>
        <v>C0686cam11</v>
      </c>
      <c r="I10759">
        <f>DATEDIF(data[[#This Row],[join_date]],data[[#This Row],[buy_date]],"M")</f>
        <v>4</v>
      </c>
    </row>
    <row r="10760" spans="1:9" x14ac:dyDescent="0.25">
      <c r="A10760" t="s">
        <v>2785</v>
      </c>
      <c r="B10760" t="s">
        <v>24</v>
      </c>
      <c r="C10760" s="1">
        <v>44693</v>
      </c>
      <c r="D10760" s="1">
        <v>44860</v>
      </c>
      <c r="E10760">
        <f>VLOOKUP(data[[#This Row],[id_campaign]],campaign[],4,FALSE)</f>
        <v>62</v>
      </c>
      <c r="F10760" t="str">
        <f>VLOOKUP(data[[#This Row],[id_campaign]],campaign[],2,FALSE)</f>
        <v>OwnsComputer</v>
      </c>
      <c r="G10760" t="str">
        <f>VLOOKUP(data[[#This Row],[id_customer]],customer[],2,FALSE)</f>
        <v>Rance Persey</v>
      </c>
      <c r="H10760" t="str">
        <f>data[[#This Row],[id_customer]]&amp;data[[#This Row],[id_campaign]]</f>
        <v>C0686cam11</v>
      </c>
      <c r="I10760">
        <f>DATEDIF(data[[#This Row],[join_date]],data[[#This Row],[buy_date]],"M")</f>
        <v>5</v>
      </c>
    </row>
    <row r="10761" spans="1:9" x14ac:dyDescent="0.25">
      <c r="A10761" t="s">
        <v>2785</v>
      </c>
      <c r="B10761" t="s">
        <v>24</v>
      </c>
      <c r="C10761" s="1">
        <v>44693</v>
      </c>
      <c r="D10761" s="1">
        <v>44913</v>
      </c>
      <c r="E10761">
        <f>VLOOKUP(data[[#This Row],[id_campaign]],campaign[],4,FALSE)</f>
        <v>62</v>
      </c>
      <c r="F10761" t="str">
        <f>VLOOKUP(data[[#This Row],[id_campaign]],campaign[],2,FALSE)</f>
        <v>OwnsComputer</v>
      </c>
      <c r="G10761" t="str">
        <f>VLOOKUP(data[[#This Row],[id_customer]],customer[],2,FALSE)</f>
        <v>Rance Persey</v>
      </c>
      <c r="H10761" t="str">
        <f>data[[#This Row],[id_customer]]&amp;data[[#This Row],[id_campaign]]</f>
        <v>C0686cam11</v>
      </c>
      <c r="I10761">
        <f>DATEDIF(data[[#This Row],[join_date]],data[[#This Row],[buy_date]],"M")</f>
        <v>7</v>
      </c>
    </row>
    <row r="10762" spans="1:9" x14ac:dyDescent="0.25">
      <c r="A10762" t="s">
        <v>2785</v>
      </c>
      <c r="B10762" t="s">
        <v>24</v>
      </c>
      <c r="C10762" s="1">
        <v>44693</v>
      </c>
      <c r="D10762" s="1">
        <v>44943</v>
      </c>
      <c r="E10762">
        <f>VLOOKUP(data[[#This Row],[id_campaign]],campaign[],4,FALSE)</f>
        <v>62</v>
      </c>
      <c r="F10762" t="str">
        <f>VLOOKUP(data[[#This Row],[id_campaign]],campaign[],2,FALSE)</f>
        <v>OwnsComputer</v>
      </c>
      <c r="G10762" t="str">
        <f>VLOOKUP(data[[#This Row],[id_customer]],customer[],2,FALSE)</f>
        <v>Rance Persey</v>
      </c>
      <c r="H10762" t="str">
        <f>data[[#This Row],[id_customer]]&amp;data[[#This Row],[id_campaign]]</f>
        <v>C0686cam11</v>
      </c>
      <c r="I10762">
        <f>DATEDIF(data[[#This Row],[join_date]],data[[#This Row],[buy_date]],"M")</f>
        <v>8</v>
      </c>
    </row>
    <row r="10763" spans="1:9" x14ac:dyDescent="0.25">
      <c r="A10763" t="s">
        <v>2785</v>
      </c>
      <c r="B10763" t="s">
        <v>24</v>
      </c>
      <c r="C10763" s="1">
        <v>44693</v>
      </c>
      <c r="D10763" s="1">
        <v>44981</v>
      </c>
      <c r="E10763">
        <f>VLOOKUP(data[[#This Row],[id_campaign]],campaign[],4,FALSE)</f>
        <v>62</v>
      </c>
      <c r="F10763" t="str">
        <f>VLOOKUP(data[[#This Row],[id_campaign]],campaign[],2,FALSE)</f>
        <v>OwnsComputer</v>
      </c>
      <c r="G10763" t="str">
        <f>VLOOKUP(data[[#This Row],[id_customer]],customer[],2,FALSE)</f>
        <v>Rance Persey</v>
      </c>
      <c r="H10763" t="str">
        <f>data[[#This Row],[id_customer]]&amp;data[[#This Row],[id_campaign]]</f>
        <v>C0686cam11</v>
      </c>
      <c r="I10763">
        <f>DATEDIF(data[[#This Row],[join_date]],data[[#This Row],[buy_date]],"M")</f>
        <v>9</v>
      </c>
    </row>
    <row r="10764" spans="1:9" x14ac:dyDescent="0.25">
      <c r="A10764" t="s">
        <v>2785</v>
      </c>
      <c r="B10764" t="s">
        <v>24</v>
      </c>
      <c r="C10764" s="1">
        <v>44693</v>
      </c>
      <c r="D10764" s="1">
        <v>45007</v>
      </c>
      <c r="E10764">
        <f>VLOOKUP(data[[#This Row],[id_campaign]],campaign[],4,FALSE)</f>
        <v>62</v>
      </c>
      <c r="F10764" t="str">
        <f>VLOOKUP(data[[#This Row],[id_campaign]],campaign[],2,FALSE)</f>
        <v>OwnsComputer</v>
      </c>
      <c r="G10764" t="str">
        <f>VLOOKUP(data[[#This Row],[id_customer]],customer[],2,FALSE)</f>
        <v>Rance Persey</v>
      </c>
      <c r="H10764" t="str">
        <f>data[[#This Row],[id_customer]]&amp;data[[#This Row],[id_campaign]]</f>
        <v>C0686cam11</v>
      </c>
      <c r="I10764">
        <f>DATEDIF(data[[#This Row],[join_date]],data[[#This Row],[buy_date]],"M")</f>
        <v>10</v>
      </c>
    </row>
    <row r="10765" spans="1:9" x14ac:dyDescent="0.25">
      <c r="A10765" t="s">
        <v>2785</v>
      </c>
      <c r="B10765" t="s">
        <v>24</v>
      </c>
      <c r="C10765" s="1">
        <v>44693</v>
      </c>
      <c r="D10765" s="1">
        <v>45033</v>
      </c>
      <c r="E10765">
        <f>VLOOKUP(data[[#This Row],[id_campaign]],campaign[],4,FALSE)</f>
        <v>62</v>
      </c>
      <c r="F10765" t="str">
        <f>VLOOKUP(data[[#This Row],[id_campaign]],campaign[],2,FALSE)</f>
        <v>OwnsComputer</v>
      </c>
      <c r="G10765" t="str">
        <f>VLOOKUP(data[[#This Row],[id_customer]],customer[],2,FALSE)</f>
        <v>Rance Persey</v>
      </c>
      <c r="H10765" t="str">
        <f>data[[#This Row],[id_customer]]&amp;data[[#This Row],[id_campaign]]</f>
        <v>C0686cam11</v>
      </c>
      <c r="I10765">
        <f>DATEDIF(data[[#This Row],[join_date]],data[[#This Row],[buy_date]],"M")</f>
        <v>11</v>
      </c>
    </row>
    <row r="10766" spans="1:9" x14ac:dyDescent="0.25">
      <c r="A10766" t="s">
        <v>2785</v>
      </c>
      <c r="B10766" t="s">
        <v>24</v>
      </c>
      <c r="C10766" s="1">
        <v>44693</v>
      </c>
      <c r="D10766" s="1">
        <v>45065</v>
      </c>
      <c r="E10766">
        <f>VLOOKUP(data[[#This Row],[id_campaign]],campaign[],4,FALSE)</f>
        <v>62</v>
      </c>
      <c r="F10766" t="str">
        <f>VLOOKUP(data[[#This Row],[id_campaign]],campaign[],2,FALSE)</f>
        <v>OwnsComputer</v>
      </c>
      <c r="G10766" t="str">
        <f>VLOOKUP(data[[#This Row],[id_customer]],customer[],2,FALSE)</f>
        <v>Rance Persey</v>
      </c>
      <c r="H10766" t="str">
        <f>data[[#This Row],[id_customer]]&amp;data[[#This Row],[id_campaign]]</f>
        <v>C0686cam11</v>
      </c>
      <c r="I10766">
        <f>DATEDIF(data[[#This Row],[join_date]],data[[#This Row],[buy_date]],"M")</f>
        <v>12</v>
      </c>
    </row>
    <row r="10767" spans="1:9" x14ac:dyDescent="0.25">
      <c r="A10767" t="s">
        <v>2785</v>
      </c>
      <c r="B10767" t="s">
        <v>32</v>
      </c>
      <c r="C10767" s="1">
        <v>44996</v>
      </c>
      <c r="D10767" s="1">
        <v>44996</v>
      </c>
      <c r="E10767">
        <f>VLOOKUP(data[[#This Row],[id_campaign]],campaign[],4,FALSE)</f>
        <v>14</v>
      </c>
      <c r="F10767" t="str">
        <f>VLOOKUP(data[[#This Row],[id_campaign]],campaign[],2,FALSE)</f>
        <v>OwnsMotorcycle</v>
      </c>
      <c r="G10767" t="str">
        <f>VLOOKUP(data[[#This Row],[id_customer]],customer[],2,FALSE)</f>
        <v>Rance Persey</v>
      </c>
      <c r="H10767" t="str">
        <f>data[[#This Row],[id_customer]]&amp;data[[#This Row],[id_campaign]]</f>
        <v>C0686cam15</v>
      </c>
      <c r="I10767">
        <f>DATEDIF(data[[#This Row],[join_date]],data[[#This Row],[buy_date]],"M")</f>
        <v>0</v>
      </c>
    </row>
    <row r="10768" spans="1:9" x14ac:dyDescent="0.25">
      <c r="A10768" t="s">
        <v>2785</v>
      </c>
      <c r="B10768" t="s">
        <v>32</v>
      </c>
      <c r="C10768" s="1">
        <v>44996</v>
      </c>
      <c r="D10768" s="1">
        <v>45029</v>
      </c>
      <c r="E10768">
        <f>VLOOKUP(data[[#This Row],[id_campaign]],campaign[],4,FALSE)</f>
        <v>14</v>
      </c>
      <c r="F10768" t="str">
        <f>VLOOKUP(data[[#This Row],[id_campaign]],campaign[],2,FALSE)</f>
        <v>OwnsMotorcycle</v>
      </c>
      <c r="G10768" t="str">
        <f>VLOOKUP(data[[#This Row],[id_customer]],customer[],2,FALSE)</f>
        <v>Rance Persey</v>
      </c>
      <c r="H10768" t="str">
        <f>data[[#This Row],[id_customer]]&amp;data[[#This Row],[id_campaign]]</f>
        <v>C0686cam15</v>
      </c>
      <c r="I10768">
        <f>DATEDIF(data[[#This Row],[join_date]],data[[#This Row],[buy_date]],"M")</f>
        <v>1</v>
      </c>
    </row>
    <row r="10769" spans="1:9" x14ac:dyDescent="0.25">
      <c r="A10769" t="s">
        <v>2785</v>
      </c>
      <c r="B10769" t="s">
        <v>32</v>
      </c>
      <c r="C10769" s="1">
        <v>44996</v>
      </c>
      <c r="D10769" s="1">
        <v>45057</v>
      </c>
      <c r="E10769">
        <f>VLOOKUP(data[[#This Row],[id_campaign]],campaign[],4,FALSE)</f>
        <v>14</v>
      </c>
      <c r="F10769" t="str">
        <f>VLOOKUP(data[[#This Row],[id_campaign]],campaign[],2,FALSE)</f>
        <v>OwnsMotorcycle</v>
      </c>
      <c r="G10769" t="str">
        <f>VLOOKUP(data[[#This Row],[id_customer]],customer[],2,FALSE)</f>
        <v>Rance Persey</v>
      </c>
      <c r="H10769" t="str">
        <f>data[[#This Row],[id_customer]]&amp;data[[#This Row],[id_campaign]]</f>
        <v>C0686cam15</v>
      </c>
      <c r="I10769">
        <f>DATEDIF(data[[#This Row],[join_date]],data[[#This Row],[buy_date]],"M")</f>
        <v>2</v>
      </c>
    </row>
    <row r="10770" spans="1:9" x14ac:dyDescent="0.25">
      <c r="A10770" t="s">
        <v>2789</v>
      </c>
      <c r="B10770" t="s">
        <v>18</v>
      </c>
      <c r="C10770" s="1">
        <v>44812</v>
      </c>
      <c r="D10770" s="1">
        <v>44812</v>
      </c>
      <c r="E10770">
        <f>VLOOKUP(data[[#This Row],[id_campaign]],campaign[],4,FALSE)</f>
        <v>27</v>
      </c>
      <c r="F10770" t="str">
        <f>VLOOKUP(data[[#This Row],[id_campaign]],campaign[],2,FALSE)</f>
        <v>RespondsToMailOffers</v>
      </c>
      <c r="G10770" t="str">
        <f>VLOOKUP(data[[#This Row],[id_customer]],customer[],2,FALSE)</f>
        <v>Petunia Swinbourne</v>
      </c>
      <c r="H10770" t="str">
        <f>data[[#This Row],[id_customer]]&amp;data[[#This Row],[id_campaign]]</f>
        <v>C0687cam08</v>
      </c>
      <c r="I10770">
        <f>DATEDIF(data[[#This Row],[join_date]],data[[#This Row],[buy_date]],"M")</f>
        <v>0</v>
      </c>
    </row>
    <row r="10771" spans="1:9" x14ac:dyDescent="0.25">
      <c r="A10771" t="s">
        <v>2789</v>
      </c>
      <c r="B10771" t="s">
        <v>18</v>
      </c>
      <c r="C10771" s="1">
        <v>44812</v>
      </c>
      <c r="D10771" s="1">
        <v>44855</v>
      </c>
      <c r="E10771">
        <f>VLOOKUP(data[[#This Row],[id_campaign]],campaign[],4,FALSE)</f>
        <v>27</v>
      </c>
      <c r="F10771" t="str">
        <f>VLOOKUP(data[[#This Row],[id_campaign]],campaign[],2,FALSE)</f>
        <v>RespondsToMailOffers</v>
      </c>
      <c r="G10771" t="str">
        <f>VLOOKUP(data[[#This Row],[id_customer]],customer[],2,FALSE)</f>
        <v>Petunia Swinbourne</v>
      </c>
      <c r="H10771" t="str">
        <f>data[[#This Row],[id_customer]]&amp;data[[#This Row],[id_campaign]]</f>
        <v>C0687cam08</v>
      </c>
      <c r="I10771">
        <f>DATEDIF(data[[#This Row],[join_date]],data[[#This Row],[buy_date]],"M")</f>
        <v>1</v>
      </c>
    </row>
    <row r="10772" spans="1:9" x14ac:dyDescent="0.25">
      <c r="A10772" t="s">
        <v>2789</v>
      </c>
      <c r="B10772" t="s">
        <v>18</v>
      </c>
      <c r="C10772" s="1">
        <v>44812</v>
      </c>
      <c r="D10772" s="1">
        <v>44880</v>
      </c>
      <c r="E10772">
        <f>VLOOKUP(data[[#This Row],[id_campaign]],campaign[],4,FALSE)</f>
        <v>27</v>
      </c>
      <c r="F10772" t="str">
        <f>VLOOKUP(data[[#This Row],[id_campaign]],campaign[],2,FALSE)</f>
        <v>RespondsToMailOffers</v>
      </c>
      <c r="G10772" t="str">
        <f>VLOOKUP(data[[#This Row],[id_customer]],customer[],2,FALSE)</f>
        <v>Petunia Swinbourne</v>
      </c>
      <c r="H10772" t="str">
        <f>data[[#This Row],[id_customer]]&amp;data[[#This Row],[id_campaign]]</f>
        <v>C0687cam08</v>
      </c>
      <c r="I10772">
        <f>DATEDIF(data[[#This Row],[join_date]],data[[#This Row],[buy_date]],"M")</f>
        <v>2</v>
      </c>
    </row>
    <row r="10773" spans="1:9" x14ac:dyDescent="0.25">
      <c r="A10773" t="s">
        <v>2789</v>
      </c>
      <c r="B10773" t="s">
        <v>18</v>
      </c>
      <c r="C10773" s="1">
        <v>44812</v>
      </c>
      <c r="D10773" s="1">
        <v>44910</v>
      </c>
      <c r="E10773">
        <f>VLOOKUP(data[[#This Row],[id_campaign]],campaign[],4,FALSE)</f>
        <v>27</v>
      </c>
      <c r="F10773" t="str">
        <f>VLOOKUP(data[[#This Row],[id_campaign]],campaign[],2,FALSE)</f>
        <v>RespondsToMailOffers</v>
      </c>
      <c r="G10773" t="str">
        <f>VLOOKUP(data[[#This Row],[id_customer]],customer[],2,FALSE)</f>
        <v>Petunia Swinbourne</v>
      </c>
      <c r="H10773" t="str">
        <f>data[[#This Row],[id_customer]]&amp;data[[#This Row],[id_campaign]]</f>
        <v>C0687cam08</v>
      </c>
      <c r="I10773">
        <f>DATEDIF(data[[#This Row],[join_date]],data[[#This Row],[buy_date]],"M")</f>
        <v>3</v>
      </c>
    </row>
    <row r="10774" spans="1:9" x14ac:dyDescent="0.25">
      <c r="A10774" t="s">
        <v>2789</v>
      </c>
      <c r="B10774" t="s">
        <v>18</v>
      </c>
      <c r="C10774" s="1">
        <v>44812</v>
      </c>
      <c r="D10774" s="1">
        <v>44946</v>
      </c>
      <c r="E10774">
        <f>VLOOKUP(data[[#This Row],[id_campaign]],campaign[],4,FALSE)</f>
        <v>27</v>
      </c>
      <c r="F10774" t="str">
        <f>VLOOKUP(data[[#This Row],[id_campaign]],campaign[],2,FALSE)</f>
        <v>RespondsToMailOffers</v>
      </c>
      <c r="G10774" t="str">
        <f>VLOOKUP(data[[#This Row],[id_customer]],customer[],2,FALSE)</f>
        <v>Petunia Swinbourne</v>
      </c>
      <c r="H10774" t="str">
        <f>data[[#This Row],[id_customer]]&amp;data[[#This Row],[id_campaign]]</f>
        <v>C0687cam08</v>
      </c>
      <c r="I10774">
        <f>DATEDIF(data[[#This Row],[join_date]],data[[#This Row],[buy_date]],"M")</f>
        <v>4</v>
      </c>
    </row>
    <row r="10775" spans="1:9" x14ac:dyDescent="0.25">
      <c r="A10775" t="s">
        <v>2789</v>
      </c>
      <c r="B10775" t="s">
        <v>18</v>
      </c>
      <c r="C10775" s="1">
        <v>44812</v>
      </c>
      <c r="D10775" s="1">
        <v>44973</v>
      </c>
      <c r="E10775">
        <f>VLOOKUP(data[[#This Row],[id_campaign]],campaign[],4,FALSE)</f>
        <v>27</v>
      </c>
      <c r="F10775" t="str">
        <f>VLOOKUP(data[[#This Row],[id_campaign]],campaign[],2,FALSE)</f>
        <v>RespondsToMailOffers</v>
      </c>
      <c r="G10775" t="str">
        <f>VLOOKUP(data[[#This Row],[id_customer]],customer[],2,FALSE)</f>
        <v>Petunia Swinbourne</v>
      </c>
      <c r="H10775" t="str">
        <f>data[[#This Row],[id_customer]]&amp;data[[#This Row],[id_campaign]]</f>
        <v>C0687cam08</v>
      </c>
      <c r="I10775">
        <f>DATEDIF(data[[#This Row],[join_date]],data[[#This Row],[buy_date]],"M")</f>
        <v>5</v>
      </c>
    </row>
    <row r="10776" spans="1:9" x14ac:dyDescent="0.25">
      <c r="A10776" t="s">
        <v>2789</v>
      </c>
      <c r="B10776" t="s">
        <v>18</v>
      </c>
      <c r="C10776" s="1">
        <v>44812</v>
      </c>
      <c r="D10776" s="1">
        <v>45007</v>
      </c>
      <c r="E10776">
        <f>VLOOKUP(data[[#This Row],[id_campaign]],campaign[],4,FALSE)</f>
        <v>27</v>
      </c>
      <c r="F10776" t="str">
        <f>VLOOKUP(data[[#This Row],[id_campaign]],campaign[],2,FALSE)</f>
        <v>RespondsToMailOffers</v>
      </c>
      <c r="G10776" t="str">
        <f>VLOOKUP(data[[#This Row],[id_customer]],customer[],2,FALSE)</f>
        <v>Petunia Swinbourne</v>
      </c>
      <c r="H10776" t="str">
        <f>data[[#This Row],[id_customer]]&amp;data[[#This Row],[id_campaign]]</f>
        <v>C0687cam08</v>
      </c>
      <c r="I10776">
        <f>DATEDIF(data[[#This Row],[join_date]],data[[#This Row],[buy_date]],"M")</f>
        <v>6</v>
      </c>
    </row>
    <row r="10777" spans="1:9" x14ac:dyDescent="0.25">
      <c r="A10777" t="s">
        <v>2789</v>
      </c>
      <c r="B10777" t="s">
        <v>18</v>
      </c>
      <c r="C10777" s="1">
        <v>44812</v>
      </c>
      <c r="D10777" s="1">
        <v>45025</v>
      </c>
      <c r="E10777">
        <f>VLOOKUP(data[[#This Row],[id_campaign]],campaign[],4,FALSE)</f>
        <v>27</v>
      </c>
      <c r="F10777" t="str">
        <f>VLOOKUP(data[[#This Row],[id_campaign]],campaign[],2,FALSE)</f>
        <v>RespondsToMailOffers</v>
      </c>
      <c r="G10777" t="str">
        <f>VLOOKUP(data[[#This Row],[id_customer]],customer[],2,FALSE)</f>
        <v>Petunia Swinbourne</v>
      </c>
      <c r="H10777" t="str">
        <f>data[[#This Row],[id_customer]]&amp;data[[#This Row],[id_campaign]]</f>
        <v>C0687cam08</v>
      </c>
      <c r="I10777">
        <f>DATEDIF(data[[#This Row],[join_date]],data[[#This Row],[buy_date]],"M")</f>
        <v>7</v>
      </c>
    </row>
    <row r="10778" spans="1:9" x14ac:dyDescent="0.25">
      <c r="A10778" t="s">
        <v>2789</v>
      </c>
      <c r="B10778" t="s">
        <v>18</v>
      </c>
      <c r="C10778" s="1">
        <v>44812</v>
      </c>
      <c r="D10778" s="1">
        <v>45061</v>
      </c>
      <c r="E10778">
        <f>VLOOKUP(data[[#This Row],[id_campaign]],campaign[],4,FALSE)</f>
        <v>27</v>
      </c>
      <c r="F10778" t="str">
        <f>VLOOKUP(data[[#This Row],[id_campaign]],campaign[],2,FALSE)</f>
        <v>RespondsToMailOffers</v>
      </c>
      <c r="G10778" t="str">
        <f>VLOOKUP(data[[#This Row],[id_customer]],customer[],2,FALSE)</f>
        <v>Petunia Swinbourne</v>
      </c>
      <c r="H10778" t="str">
        <f>data[[#This Row],[id_customer]]&amp;data[[#This Row],[id_campaign]]</f>
        <v>C0687cam08</v>
      </c>
      <c r="I10778">
        <f>DATEDIF(data[[#This Row],[join_date]],data[[#This Row],[buy_date]],"M")</f>
        <v>8</v>
      </c>
    </row>
    <row r="10779" spans="1:9" x14ac:dyDescent="0.25">
      <c r="A10779" t="s">
        <v>2789</v>
      </c>
      <c r="B10779" t="s">
        <v>8</v>
      </c>
      <c r="C10779" s="1">
        <v>44840</v>
      </c>
      <c r="D10779" s="1">
        <v>44840</v>
      </c>
      <c r="E10779">
        <f>VLOOKUP(data[[#This Row],[id_campaign]],campaign[],4,FALSE)</f>
        <v>62</v>
      </c>
      <c r="F10779" t="str">
        <f>VLOOKUP(data[[#This Row],[id_campaign]],campaign[],2,FALSE)</f>
        <v>HandsetWebCapable</v>
      </c>
      <c r="G10779" t="str">
        <f>VLOOKUP(data[[#This Row],[id_customer]],customer[],2,FALSE)</f>
        <v>Petunia Swinbourne</v>
      </c>
      <c r="H10779" t="str">
        <f>data[[#This Row],[id_customer]]&amp;data[[#This Row],[id_campaign]]</f>
        <v>C0687cam03</v>
      </c>
      <c r="I10779">
        <f>DATEDIF(data[[#This Row],[join_date]],data[[#This Row],[buy_date]],"M")</f>
        <v>0</v>
      </c>
    </row>
    <row r="10780" spans="1:9" x14ac:dyDescent="0.25">
      <c r="A10780" t="s">
        <v>2789</v>
      </c>
      <c r="B10780" t="s">
        <v>8</v>
      </c>
      <c r="C10780" s="1">
        <v>44840</v>
      </c>
      <c r="D10780" s="1">
        <v>44876</v>
      </c>
      <c r="E10780">
        <f>VLOOKUP(data[[#This Row],[id_campaign]],campaign[],4,FALSE)</f>
        <v>62</v>
      </c>
      <c r="F10780" t="str">
        <f>VLOOKUP(data[[#This Row],[id_campaign]],campaign[],2,FALSE)</f>
        <v>HandsetWebCapable</v>
      </c>
      <c r="G10780" t="str">
        <f>VLOOKUP(data[[#This Row],[id_customer]],customer[],2,FALSE)</f>
        <v>Petunia Swinbourne</v>
      </c>
      <c r="H10780" t="str">
        <f>data[[#This Row],[id_customer]]&amp;data[[#This Row],[id_campaign]]</f>
        <v>C0687cam03</v>
      </c>
      <c r="I10780">
        <f>DATEDIF(data[[#This Row],[join_date]],data[[#This Row],[buy_date]],"M")</f>
        <v>1</v>
      </c>
    </row>
    <row r="10781" spans="1:9" x14ac:dyDescent="0.25">
      <c r="A10781" t="s">
        <v>2789</v>
      </c>
      <c r="B10781" t="s">
        <v>8</v>
      </c>
      <c r="C10781" s="1">
        <v>44840</v>
      </c>
      <c r="D10781" s="1">
        <v>44916</v>
      </c>
      <c r="E10781">
        <f>VLOOKUP(data[[#This Row],[id_campaign]],campaign[],4,FALSE)</f>
        <v>62</v>
      </c>
      <c r="F10781" t="str">
        <f>VLOOKUP(data[[#This Row],[id_campaign]],campaign[],2,FALSE)</f>
        <v>HandsetWebCapable</v>
      </c>
      <c r="G10781" t="str">
        <f>VLOOKUP(data[[#This Row],[id_customer]],customer[],2,FALSE)</f>
        <v>Petunia Swinbourne</v>
      </c>
      <c r="H10781" t="str">
        <f>data[[#This Row],[id_customer]]&amp;data[[#This Row],[id_campaign]]</f>
        <v>C0687cam03</v>
      </c>
      <c r="I10781">
        <f>DATEDIF(data[[#This Row],[join_date]],data[[#This Row],[buy_date]],"M")</f>
        <v>2</v>
      </c>
    </row>
    <row r="10782" spans="1:9" x14ac:dyDescent="0.25">
      <c r="A10782" t="s">
        <v>2789</v>
      </c>
      <c r="B10782" t="s">
        <v>8</v>
      </c>
      <c r="C10782" s="1">
        <v>44840</v>
      </c>
      <c r="D10782" s="1">
        <v>44936</v>
      </c>
      <c r="E10782">
        <f>VLOOKUP(data[[#This Row],[id_campaign]],campaign[],4,FALSE)</f>
        <v>62</v>
      </c>
      <c r="F10782" t="str">
        <f>VLOOKUP(data[[#This Row],[id_campaign]],campaign[],2,FALSE)</f>
        <v>HandsetWebCapable</v>
      </c>
      <c r="G10782" t="str">
        <f>VLOOKUP(data[[#This Row],[id_customer]],customer[],2,FALSE)</f>
        <v>Petunia Swinbourne</v>
      </c>
      <c r="H10782" t="str">
        <f>data[[#This Row],[id_customer]]&amp;data[[#This Row],[id_campaign]]</f>
        <v>C0687cam03</v>
      </c>
      <c r="I10782">
        <f>DATEDIF(data[[#This Row],[join_date]],data[[#This Row],[buy_date]],"M")</f>
        <v>3</v>
      </c>
    </row>
    <row r="10783" spans="1:9" x14ac:dyDescent="0.25">
      <c r="A10783" t="s">
        <v>2789</v>
      </c>
      <c r="B10783" t="s">
        <v>8</v>
      </c>
      <c r="C10783" s="1">
        <v>44840</v>
      </c>
      <c r="D10783" s="1">
        <v>44967</v>
      </c>
      <c r="E10783">
        <f>VLOOKUP(data[[#This Row],[id_campaign]],campaign[],4,FALSE)</f>
        <v>62</v>
      </c>
      <c r="F10783" t="str">
        <f>VLOOKUP(data[[#This Row],[id_campaign]],campaign[],2,FALSE)</f>
        <v>HandsetWebCapable</v>
      </c>
      <c r="G10783" t="str">
        <f>VLOOKUP(data[[#This Row],[id_customer]],customer[],2,FALSE)</f>
        <v>Petunia Swinbourne</v>
      </c>
      <c r="H10783" t="str">
        <f>data[[#This Row],[id_customer]]&amp;data[[#This Row],[id_campaign]]</f>
        <v>C0687cam03</v>
      </c>
      <c r="I10783">
        <f>DATEDIF(data[[#This Row],[join_date]],data[[#This Row],[buy_date]],"M")</f>
        <v>4</v>
      </c>
    </row>
    <row r="10784" spans="1:9" x14ac:dyDescent="0.25">
      <c r="A10784" t="s">
        <v>2789</v>
      </c>
      <c r="B10784" t="s">
        <v>8</v>
      </c>
      <c r="C10784" s="1">
        <v>44840</v>
      </c>
      <c r="D10784" s="1">
        <v>45031</v>
      </c>
      <c r="E10784">
        <f>VLOOKUP(data[[#This Row],[id_campaign]],campaign[],4,FALSE)</f>
        <v>62</v>
      </c>
      <c r="F10784" t="str">
        <f>VLOOKUP(data[[#This Row],[id_campaign]],campaign[],2,FALSE)</f>
        <v>HandsetWebCapable</v>
      </c>
      <c r="G10784" t="str">
        <f>VLOOKUP(data[[#This Row],[id_customer]],customer[],2,FALSE)</f>
        <v>Petunia Swinbourne</v>
      </c>
      <c r="H10784" t="str">
        <f>data[[#This Row],[id_customer]]&amp;data[[#This Row],[id_campaign]]</f>
        <v>C0687cam03</v>
      </c>
      <c r="I10784">
        <f>DATEDIF(data[[#This Row],[join_date]],data[[#This Row],[buy_date]],"M")</f>
        <v>6</v>
      </c>
    </row>
    <row r="10785" spans="1:9" x14ac:dyDescent="0.25">
      <c r="A10785" t="s">
        <v>2789</v>
      </c>
      <c r="B10785" t="s">
        <v>8</v>
      </c>
      <c r="C10785" s="1">
        <v>44840</v>
      </c>
      <c r="D10785" s="1">
        <v>45064</v>
      </c>
      <c r="E10785">
        <f>VLOOKUP(data[[#This Row],[id_campaign]],campaign[],4,FALSE)</f>
        <v>62</v>
      </c>
      <c r="F10785" t="str">
        <f>VLOOKUP(data[[#This Row],[id_campaign]],campaign[],2,FALSE)</f>
        <v>HandsetWebCapable</v>
      </c>
      <c r="G10785" t="str">
        <f>VLOOKUP(data[[#This Row],[id_customer]],customer[],2,FALSE)</f>
        <v>Petunia Swinbourne</v>
      </c>
      <c r="H10785" t="str">
        <f>data[[#This Row],[id_customer]]&amp;data[[#This Row],[id_campaign]]</f>
        <v>C0687cam03</v>
      </c>
      <c r="I10785">
        <f>DATEDIF(data[[#This Row],[join_date]],data[[#This Row],[buy_date]],"M")</f>
        <v>7</v>
      </c>
    </row>
    <row r="10786" spans="1:9" x14ac:dyDescent="0.25">
      <c r="A10786" t="s">
        <v>2793</v>
      </c>
      <c r="B10786" t="s">
        <v>4</v>
      </c>
      <c r="C10786" s="1">
        <v>44767</v>
      </c>
      <c r="D10786" s="1">
        <v>44767</v>
      </c>
      <c r="E10786">
        <f>VLOOKUP(data[[#This Row],[id_campaign]],campaign[],4,FALSE)</f>
        <v>10</v>
      </c>
      <c r="F10786" t="str">
        <f>VLOOKUP(data[[#This Row],[id_campaign]],campaign[],2,FALSE)</f>
        <v>ChildrenInHH</v>
      </c>
      <c r="G10786" t="str">
        <f>VLOOKUP(data[[#This Row],[id_customer]],customer[],2,FALSE)</f>
        <v>Glory Nutter</v>
      </c>
      <c r="H10786" t="str">
        <f>data[[#This Row],[id_customer]]&amp;data[[#This Row],[id_campaign]]</f>
        <v>C0688cam01</v>
      </c>
      <c r="I10786">
        <f>DATEDIF(data[[#This Row],[join_date]],data[[#This Row],[buy_date]],"M")</f>
        <v>0</v>
      </c>
    </row>
    <row r="10787" spans="1:9" x14ac:dyDescent="0.25">
      <c r="A10787" t="s">
        <v>2793</v>
      </c>
      <c r="B10787" t="s">
        <v>4</v>
      </c>
      <c r="C10787" s="1">
        <v>44767</v>
      </c>
      <c r="D10787" s="1">
        <v>44861</v>
      </c>
      <c r="E10787">
        <f>VLOOKUP(data[[#This Row],[id_campaign]],campaign[],4,FALSE)</f>
        <v>10</v>
      </c>
      <c r="F10787" t="str">
        <f>VLOOKUP(data[[#This Row],[id_campaign]],campaign[],2,FALSE)</f>
        <v>ChildrenInHH</v>
      </c>
      <c r="G10787" t="str">
        <f>VLOOKUP(data[[#This Row],[id_customer]],customer[],2,FALSE)</f>
        <v>Glory Nutter</v>
      </c>
      <c r="H10787" t="str">
        <f>data[[#This Row],[id_customer]]&amp;data[[#This Row],[id_campaign]]</f>
        <v>C0688cam01</v>
      </c>
      <c r="I10787">
        <f>DATEDIF(data[[#This Row],[join_date]],data[[#This Row],[buy_date]],"M")</f>
        <v>3</v>
      </c>
    </row>
    <row r="10788" spans="1:9" x14ac:dyDescent="0.25">
      <c r="A10788" t="s">
        <v>2793</v>
      </c>
      <c r="B10788" t="s">
        <v>4</v>
      </c>
      <c r="C10788" s="1">
        <v>44767</v>
      </c>
      <c r="D10788" s="1">
        <v>44891</v>
      </c>
      <c r="E10788">
        <f>VLOOKUP(data[[#This Row],[id_campaign]],campaign[],4,FALSE)</f>
        <v>10</v>
      </c>
      <c r="F10788" t="str">
        <f>VLOOKUP(data[[#This Row],[id_campaign]],campaign[],2,FALSE)</f>
        <v>ChildrenInHH</v>
      </c>
      <c r="G10788" t="str">
        <f>VLOOKUP(data[[#This Row],[id_customer]],customer[],2,FALSE)</f>
        <v>Glory Nutter</v>
      </c>
      <c r="H10788" t="str">
        <f>data[[#This Row],[id_customer]]&amp;data[[#This Row],[id_campaign]]</f>
        <v>C0688cam01</v>
      </c>
      <c r="I10788">
        <f>DATEDIF(data[[#This Row],[join_date]],data[[#This Row],[buy_date]],"M")</f>
        <v>4</v>
      </c>
    </row>
    <row r="10789" spans="1:9" x14ac:dyDescent="0.25">
      <c r="A10789" t="s">
        <v>2793</v>
      </c>
      <c r="B10789" t="s">
        <v>4</v>
      </c>
      <c r="C10789" s="1">
        <v>44767</v>
      </c>
      <c r="D10789" s="1">
        <v>44905</v>
      </c>
      <c r="E10789">
        <f>VLOOKUP(data[[#This Row],[id_campaign]],campaign[],4,FALSE)</f>
        <v>10</v>
      </c>
      <c r="F10789" t="str">
        <f>VLOOKUP(data[[#This Row],[id_campaign]],campaign[],2,FALSE)</f>
        <v>ChildrenInHH</v>
      </c>
      <c r="G10789" t="str">
        <f>VLOOKUP(data[[#This Row],[id_customer]],customer[],2,FALSE)</f>
        <v>Glory Nutter</v>
      </c>
      <c r="H10789" t="str">
        <f>data[[#This Row],[id_customer]]&amp;data[[#This Row],[id_campaign]]</f>
        <v>C0688cam01</v>
      </c>
      <c r="I10789">
        <f>DATEDIF(data[[#This Row],[join_date]],data[[#This Row],[buy_date]],"M")</f>
        <v>4</v>
      </c>
    </row>
    <row r="10790" spans="1:9" x14ac:dyDescent="0.25">
      <c r="A10790" t="s">
        <v>2793</v>
      </c>
      <c r="B10790" t="s">
        <v>4</v>
      </c>
      <c r="C10790" s="1">
        <v>44767</v>
      </c>
      <c r="D10790" s="1">
        <v>44997</v>
      </c>
      <c r="E10790">
        <f>VLOOKUP(data[[#This Row],[id_campaign]],campaign[],4,FALSE)</f>
        <v>10</v>
      </c>
      <c r="F10790" t="str">
        <f>VLOOKUP(data[[#This Row],[id_campaign]],campaign[],2,FALSE)</f>
        <v>ChildrenInHH</v>
      </c>
      <c r="G10790" t="str">
        <f>VLOOKUP(data[[#This Row],[id_customer]],customer[],2,FALSE)</f>
        <v>Glory Nutter</v>
      </c>
      <c r="H10790" t="str">
        <f>data[[#This Row],[id_customer]]&amp;data[[#This Row],[id_campaign]]</f>
        <v>C0688cam01</v>
      </c>
      <c r="I10790">
        <f>DATEDIF(data[[#This Row],[join_date]],data[[#This Row],[buy_date]],"M")</f>
        <v>7</v>
      </c>
    </row>
    <row r="10791" spans="1:9" x14ac:dyDescent="0.25">
      <c r="A10791" t="s">
        <v>2793</v>
      </c>
      <c r="B10791" t="s">
        <v>4</v>
      </c>
      <c r="C10791" s="1">
        <v>44767</v>
      </c>
      <c r="D10791" s="1">
        <v>45042</v>
      </c>
      <c r="E10791">
        <f>VLOOKUP(data[[#This Row],[id_campaign]],campaign[],4,FALSE)</f>
        <v>10</v>
      </c>
      <c r="F10791" t="str">
        <f>VLOOKUP(data[[#This Row],[id_campaign]],campaign[],2,FALSE)</f>
        <v>ChildrenInHH</v>
      </c>
      <c r="G10791" t="str">
        <f>VLOOKUP(data[[#This Row],[id_customer]],customer[],2,FALSE)</f>
        <v>Glory Nutter</v>
      </c>
      <c r="H10791" t="str">
        <f>data[[#This Row],[id_customer]]&amp;data[[#This Row],[id_campaign]]</f>
        <v>C0688cam01</v>
      </c>
      <c r="I10791">
        <f>DATEDIF(data[[#This Row],[join_date]],data[[#This Row],[buy_date]],"M")</f>
        <v>9</v>
      </c>
    </row>
    <row r="10792" spans="1:9" x14ac:dyDescent="0.25">
      <c r="A10792" t="s">
        <v>2793</v>
      </c>
      <c r="B10792" t="s">
        <v>4</v>
      </c>
      <c r="C10792" s="1">
        <v>44767</v>
      </c>
      <c r="D10792" s="1">
        <v>45072</v>
      </c>
      <c r="E10792">
        <f>VLOOKUP(data[[#This Row],[id_campaign]],campaign[],4,FALSE)</f>
        <v>10</v>
      </c>
      <c r="F10792" t="str">
        <f>VLOOKUP(data[[#This Row],[id_campaign]],campaign[],2,FALSE)</f>
        <v>ChildrenInHH</v>
      </c>
      <c r="G10792" t="str">
        <f>VLOOKUP(data[[#This Row],[id_customer]],customer[],2,FALSE)</f>
        <v>Glory Nutter</v>
      </c>
      <c r="H10792" t="str">
        <f>data[[#This Row],[id_customer]]&amp;data[[#This Row],[id_campaign]]</f>
        <v>C0688cam01</v>
      </c>
      <c r="I10792">
        <f>DATEDIF(data[[#This Row],[join_date]],data[[#This Row],[buy_date]],"M")</f>
        <v>10</v>
      </c>
    </row>
    <row r="10793" spans="1:9" x14ac:dyDescent="0.25">
      <c r="A10793" t="s">
        <v>2793</v>
      </c>
      <c r="B10793" t="s">
        <v>4</v>
      </c>
      <c r="C10793" s="1">
        <v>44767</v>
      </c>
      <c r="D10793" s="1">
        <v>45085</v>
      </c>
      <c r="E10793">
        <f>VLOOKUP(data[[#This Row],[id_campaign]],campaign[],4,FALSE)</f>
        <v>10</v>
      </c>
      <c r="F10793" t="str">
        <f>VLOOKUP(data[[#This Row],[id_campaign]],campaign[],2,FALSE)</f>
        <v>ChildrenInHH</v>
      </c>
      <c r="G10793" t="str">
        <f>VLOOKUP(data[[#This Row],[id_customer]],customer[],2,FALSE)</f>
        <v>Glory Nutter</v>
      </c>
      <c r="H10793" t="str">
        <f>data[[#This Row],[id_customer]]&amp;data[[#This Row],[id_campaign]]</f>
        <v>C0688cam01</v>
      </c>
      <c r="I10793">
        <f>DATEDIF(data[[#This Row],[join_date]],data[[#This Row],[buy_date]],"M")</f>
        <v>10</v>
      </c>
    </row>
    <row r="10794" spans="1:9" x14ac:dyDescent="0.25">
      <c r="A10794" t="s">
        <v>2793</v>
      </c>
      <c r="B10794" t="s">
        <v>36</v>
      </c>
      <c r="C10794" s="1">
        <v>44845</v>
      </c>
      <c r="D10794" s="1">
        <v>44845</v>
      </c>
      <c r="E10794">
        <f>VLOOKUP(data[[#This Row],[id_campaign]],campaign[],4,FALSE)</f>
        <v>29</v>
      </c>
      <c r="F10794" t="str">
        <f>VLOOKUP(data[[#This Row],[id_campaign]],campaign[],2,FALSE)</f>
        <v>MaritalStatus</v>
      </c>
      <c r="G10794" t="str">
        <f>VLOOKUP(data[[#This Row],[id_customer]],customer[],2,FALSE)</f>
        <v>Glory Nutter</v>
      </c>
      <c r="H10794" t="str">
        <f>data[[#This Row],[id_customer]]&amp;data[[#This Row],[id_campaign]]</f>
        <v>C0688cam17</v>
      </c>
      <c r="I10794">
        <f>DATEDIF(data[[#This Row],[join_date]],data[[#This Row],[buy_date]],"M")</f>
        <v>0</v>
      </c>
    </row>
    <row r="10795" spans="1:9" x14ac:dyDescent="0.25">
      <c r="A10795" t="s">
        <v>2793</v>
      </c>
      <c r="B10795" t="s">
        <v>36</v>
      </c>
      <c r="C10795" s="1">
        <v>44845</v>
      </c>
      <c r="D10795" s="1">
        <v>44906</v>
      </c>
      <c r="E10795">
        <f>VLOOKUP(data[[#This Row],[id_campaign]],campaign[],4,FALSE)</f>
        <v>29</v>
      </c>
      <c r="F10795" t="str">
        <f>VLOOKUP(data[[#This Row],[id_campaign]],campaign[],2,FALSE)</f>
        <v>MaritalStatus</v>
      </c>
      <c r="G10795" t="str">
        <f>VLOOKUP(data[[#This Row],[id_customer]],customer[],2,FALSE)</f>
        <v>Glory Nutter</v>
      </c>
      <c r="H10795" t="str">
        <f>data[[#This Row],[id_customer]]&amp;data[[#This Row],[id_campaign]]</f>
        <v>C0688cam17</v>
      </c>
      <c r="I10795">
        <f>DATEDIF(data[[#This Row],[join_date]],data[[#This Row],[buy_date]],"M")</f>
        <v>2</v>
      </c>
    </row>
    <row r="10796" spans="1:9" x14ac:dyDescent="0.25">
      <c r="A10796" t="s">
        <v>2793</v>
      </c>
      <c r="B10796" t="s">
        <v>36</v>
      </c>
      <c r="C10796" s="1">
        <v>44845</v>
      </c>
      <c r="D10796" s="1">
        <v>44980</v>
      </c>
      <c r="E10796">
        <f>VLOOKUP(data[[#This Row],[id_campaign]],campaign[],4,FALSE)</f>
        <v>29</v>
      </c>
      <c r="F10796" t="str">
        <f>VLOOKUP(data[[#This Row],[id_campaign]],campaign[],2,FALSE)</f>
        <v>MaritalStatus</v>
      </c>
      <c r="G10796" t="str">
        <f>VLOOKUP(data[[#This Row],[id_customer]],customer[],2,FALSE)</f>
        <v>Glory Nutter</v>
      </c>
      <c r="H10796" t="str">
        <f>data[[#This Row],[id_customer]]&amp;data[[#This Row],[id_campaign]]</f>
        <v>C0688cam17</v>
      </c>
      <c r="I10796">
        <f>DATEDIF(data[[#This Row],[join_date]],data[[#This Row],[buy_date]],"M")</f>
        <v>4</v>
      </c>
    </row>
    <row r="10797" spans="1:9" x14ac:dyDescent="0.25">
      <c r="A10797" t="s">
        <v>2793</v>
      </c>
      <c r="B10797" t="s">
        <v>36</v>
      </c>
      <c r="C10797" s="1">
        <v>44845</v>
      </c>
      <c r="D10797" s="1">
        <v>45003</v>
      </c>
      <c r="E10797">
        <f>VLOOKUP(data[[#This Row],[id_campaign]],campaign[],4,FALSE)</f>
        <v>29</v>
      </c>
      <c r="F10797" t="str">
        <f>VLOOKUP(data[[#This Row],[id_campaign]],campaign[],2,FALSE)</f>
        <v>MaritalStatus</v>
      </c>
      <c r="G10797" t="str">
        <f>VLOOKUP(data[[#This Row],[id_customer]],customer[],2,FALSE)</f>
        <v>Glory Nutter</v>
      </c>
      <c r="H10797" t="str">
        <f>data[[#This Row],[id_customer]]&amp;data[[#This Row],[id_campaign]]</f>
        <v>C0688cam17</v>
      </c>
      <c r="I10797">
        <f>DATEDIF(data[[#This Row],[join_date]],data[[#This Row],[buy_date]],"M")</f>
        <v>5</v>
      </c>
    </row>
    <row r="10798" spans="1:9" x14ac:dyDescent="0.25">
      <c r="A10798" t="s">
        <v>2793</v>
      </c>
      <c r="B10798" t="s">
        <v>36</v>
      </c>
      <c r="C10798" s="1">
        <v>44845</v>
      </c>
      <c r="D10798" s="1">
        <v>45031</v>
      </c>
      <c r="E10798">
        <f>VLOOKUP(data[[#This Row],[id_campaign]],campaign[],4,FALSE)</f>
        <v>29</v>
      </c>
      <c r="F10798" t="str">
        <f>VLOOKUP(data[[#This Row],[id_campaign]],campaign[],2,FALSE)</f>
        <v>MaritalStatus</v>
      </c>
      <c r="G10798" t="str">
        <f>VLOOKUP(data[[#This Row],[id_customer]],customer[],2,FALSE)</f>
        <v>Glory Nutter</v>
      </c>
      <c r="H10798" t="str">
        <f>data[[#This Row],[id_customer]]&amp;data[[#This Row],[id_campaign]]</f>
        <v>C0688cam17</v>
      </c>
      <c r="I10798">
        <f>DATEDIF(data[[#This Row],[join_date]],data[[#This Row],[buy_date]],"M")</f>
        <v>6</v>
      </c>
    </row>
    <row r="10799" spans="1:9" x14ac:dyDescent="0.25">
      <c r="A10799" t="s">
        <v>2797</v>
      </c>
      <c r="B10799" t="s">
        <v>8</v>
      </c>
      <c r="C10799" s="1">
        <v>44601</v>
      </c>
      <c r="D10799" s="1">
        <v>44601</v>
      </c>
      <c r="E10799">
        <f>VLOOKUP(data[[#This Row],[id_campaign]],campaign[],4,FALSE)</f>
        <v>62</v>
      </c>
      <c r="F10799" t="str">
        <f>VLOOKUP(data[[#This Row],[id_campaign]],campaign[],2,FALSE)</f>
        <v>HandsetWebCapable</v>
      </c>
      <c r="G10799" t="str">
        <f>VLOOKUP(data[[#This Row],[id_customer]],customer[],2,FALSE)</f>
        <v>Farlay Pellitt</v>
      </c>
      <c r="H10799" t="str">
        <f>data[[#This Row],[id_customer]]&amp;data[[#This Row],[id_campaign]]</f>
        <v>C0689cam03</v>
      </c>
      <c r="I10799">
        <f>DATEDIF(data[[#This Row],[join_date]],data[[#This Row],[buy_date]],"M")</f>
        <v>0</v>
      </c>
    </row>
    <row r="10800" spans="1:9" x14ac:dyDescent="0.25">
      <c r="A10800" t="s">
        <v>2797</v>
      </c>
      <c r="B10800" t="s">
        <v>8</v>
      </c>
      <c r="C10800" s="1">
        <v>44601</v>
      </c>
      <c r="D10800" s="1">
        <v>44637</v>
      </c>
      <c r="E10800">
        <f>VLOOKUP(data[[#This Row],[id_campaign]],campaign[],4,FALSE)</f>
        <v>62</v>
      </c>
      <c r="F10800" t="str">
        <f>VLOOKUP(data[[#This Row],[id_campaign]],campaign[],2,FALSE)</f>
        <v>HandsetWebCapable</v>
      </c>
      <c r="G10800" t="str">
        <f>VLOOKUP(data[[#This Row],[id_customer]],customer[],2,FALSE)</f>
        <v>Farlay Pellitt</v>
      </c>
      <c r="H10800" t="str">
        <f>data[[#This Row],[id_customer]]&amp;data[[#This Row],[id_campaign]]</f>
        <v>C0689cam03</v>
      </c>
      <c r="I10800">
        <f>DATEDIF(data[[#This Row],[join_date]],data[[#This Row],[buy_date]],"M")</f>
        <v>1</v>
      </c>
    </row>
    <row r="10801" spans="1:9" x14ac:dyDescent="0.25">
      <c r="A10801" t="s">
        <v>2797</v>
      </c>
      <c r="B10801" t="s">
        <v>8</v>
      </c>
      <c r="C10801" s="1">
        <v>44601</v>
      </c>
      <c r="D10801" s="1">
        <v>44663</v>
      </c>
      <c r="E10801">
        <f>VLOOKUP(data[[#This Row],[id_campaign]],campaign[],4,FALSE)</f>
        <v>62</v>
      </c>
      <c r="F10801" t="str">
        <f>VLOOKUP(data[[#This Row],[id_campaign]],campaign[],2,FALSE)</f>
        <v>HandsetWebCapable</v>
      </c>
      <c r="G10801" t="str">
        <f>VLOOKUP(data[[#This Row],[id_customer]],customer[],2,FALSE)</f>
        <v>Farlay Pellitt</v>
      </c>
      <c r="H10801" t="str">
        <f>data[[#This Row],[id_customer]]&amp;data[[#This Row],[id_campaign]]</f>
        <v>C0689cam03</v>
      </c>
      <c r="I10801">
        <f>DATEDIF(data[[#This Row],[join_date]],data[[#This Row],[buy_date]],"M")</f>
        <v>2</v>
      </c>
    </row>
    <row r="10802" spans="1:9" x14ac:dyDescent="0.25">
      <c r="A10802" t="s">
        <v>2797</v>
      </c>
      <c r="B10802" t="s">
        <v>8</v>
      </c>
      <c r="C10802" s="1">
        <v>44601</v>
      </c>
      <c r="D10802" s="1">
        <v>44697</v>
      </c>
      <c r="E10802">
        <f>VLOOKUP(data[[#This Row],[id_campaign]],campaign[],4,FALSE)</f>
        <v>62</v>
      </c>
      <c r="F10802" t="str">
        <f>VLOOKUP(data[[#This Row],[id_campaign]],campaign[],2,FALSE)</f>
        <v>HandsetWebCapable</v>
      </c>
      <c r="G10802" t="str">
        <f>VLOOKUP(data[[#This Row],[id_customer]],customer[],2,FALSE)</f>
        <v>Farlay Pellitt</v>
      </c>
      <c r="H10802" t="str">
        <f>data[[#This Row],[id_customer]]&amp;data[[#This Row],[id_campaign]]</f>
        <v>C0689cam03</v>
      </c>
      <c r="I10802">
        <f>DATEDIF(data[[#This Row],[join_date]],data[[#This Row],[buy_date]],"M")</f>
        <v>3</v>
      </c>
    </row>
    <row r="10803" spans="1:9" x14ac:dyDescent="0.25">
      <c r="A10803" t="s">
        <v>2797</v>
      </c>
      <c r="B10803" t="s">
        <v>8</v>
      </c>
      <c r="C10803" s="1">
        <v>44601</v>
      </c>
      <c r="D10803" s="1">
        <v>44732</v>
      </c>
      <c r="E10803">
        <f>VLOOKUP(data[[#This Row],[id_campaign]],campaign[],4,FALSE)</f>
        <v>62</v>
      </c>
      <c r="F10803" t="str">
        <f>VLOOKUP(data[[#This Row],[id_campaign]],campaign[],2,FALSE)</f>
        <v>HandsetWebCapable</v>
      </c>
      <c r="G10803" t="str">
        <f>VLOOKUP(data[[#This Row],[id_customer]],customer[],2,FALSE)</f>
        <v>Farlay Pellitt</v>
      </c>
      <c r="H10803" t="str">
        <f>data[[#This Row],[id_customer]]&amp;data[[#This Row],[id_campaign]]</f>
        <v>C0689cam03</v>
      </c>
      <c r="I10803">
        <f>DATEDIF(data[[#This Row],[join_date]],data[[#This Row],[buy_date]],"M")</f>
        <v>4</v>
      </c>
    </row>
    <row r="10804" spans="1:9" x14ac:dyDescent="0.25">
      <c r="A10804" t="s">
        <v>2797</v>
      </c>
      <c r="B10804" t="s">
        <v>8</v>
      </c>
      <c r="C10804" s="1">
        <v>44601</v>
      </c>
      <c r="D10804" s="1">
        <v>44756</v>
      </c>
      <c r="E10804">
        <f>VLOOKUP(data[[#This Row],[id_campaign]],campaign[],4,FALSE)</f>
        <v>62</v>
      </c>
      <c r="F10804" t="str">
        <f>VLOOKUP(data[[#This Row],[id_campaign]],campaign[],2,FALSE)</f>
        <v>HandsetWebCapable</v>
      </c>
      <c r="G10804" t="str">
        <f>VLOOKUP(data[[#This Row],[id_customer]],customer[],2,FALSE)</f>
        <v>Farlay Pellitt</v>
      </c>
      <c r="H10804" t="str">
        <f>data[[#This Row],[id_customer]]&amp;data[[#This Row],[id_campaign]]</f>
        <v>C0689cam03</v>
      </c>
      <c r="I10804">
        <f>DATEDIF(data[[#This Row],[join_date]],data[[#This Row],[buy_date]],"M")</f>
        <v>5</v>
      </c>
    </row>
    <row r="10805" spans="1:9" x14ac:dyDescent="0.25">
      <c r="A10805" t="s">
        <v>2797</v>
      </c>
      <c r="B10805" t="s">
        <v>8</v>
      </c>
      <c r="C10805" s="1">
        <v>44601</v>
      </c>
      <c r="D10805" s="1">
        <v>44793</v>
      </c>
      <c r="E10805">
        <f>VLOOKUP(data[[#This Row],[id_campaign]],campaign[],4,FALSE)</f>
        <v>62</v>
      </c>
      <c r="F10805" t="str">
        <f>VLOOKUP(data[[#This Row],[id_campaign]],campaign[],2,FALSE)</f>
        <v>HandsetWebCapable</v>
      </c>
      <c r="G10805" t="str">
        <f>VLOOKUP(data[[#This Row],[id_customer]],customer[],2,FALSE)</f>
        <v>Farlay Pellitt</v>
      </c>
      <c r="H10805" t="str">
        <f>data[[#This Row],[id_customer]]&amp;data[[#This Row],[id_campaign]]</f>
        <v>C0689cam03</v>
      </c>
      <c r="I10805">
        <f>DATEDIF(data[[#This Row],[join_date]],data[[#This Row],[buy_date]],"M")</f>
        <v>6</v>
      </c>
    </row>
    <row r="10806" spans="1:9" x14ac:dyDescent="0.25">
      <c r="A10806" t="s">
        <v>2797</v>
      </c>
      <c r="B10806" t="s">
        <v>8</v>
      </c>
      <c r="C10806" s="1">
        <v>44601</v>
      </c>
      <c r="D10806" s="1">
        <v>44850</v>
      </c>
      <c r="E10806">
        <f>VLOOKUP(data[[#This Row],[id_campaign]],campaign[],4,FALSE)</f>
        <v>62</v>
      </c>
      <c r="F10806" t="str">
        <f>VLOOKUP(data[[#This Row],[id_campaign]],campaign[],2,FALSE)</f>
        <v>HandsetWebCapable</v>
      </c>
      <c r="G10806" t="str">
        <f>VLOOKUP(data[[#This Row],[id_customer]],customer[],2,FALSE)</f>
        <v>Farlay Pellitt</v>
      </c>
      <c r="H10806" t="str">
        <f>data[[#This Row],[id_customer]]&amp;data[[#This Row],[id_campaign]]</f>
        <v>C0689cam03</v>
      </c>
      <c r="I10806">
        <f>DATEDIF(data[[#This Row],[join_date]],data[[#This Row],[buy_date]],"M")</f>
        <v>8</v>
      </c>
    </row>
    <row r="10807" spans="1:9" x14ac:dyDescent="0.25">
      <c r="A10807" t="s">
        <v>2797</v>
      </c>
      <c r="B10807" t="s">
        <v>8</v>
      </c>
      <c r="C10807" s="1">
        <v>44601</v>
      </c>
      <c r="D10807" s="1">
        <v>44883</v>
      </c>
      <c r="E10807">
        <f>VLOOKUP(data[[#This Row],[id_campaign]],campaign[],4,FALSE)</f>
        <v>62</v>
      </c>
      <c r="F10807" t="str">
        <f>VLOOKUP(data[[#This Row],[id_campaign]],campaign[],2,FALSE)</f>
        <v>HandsetWebCapable</v>
      </c>
      <c r="G10807" t="str">
        <f>VLOOKUP(data[[#This Row],[id_customer]],customer[],2,FALSE)</f>
        <v>Farlay Pellitt</v>
      </c>
      <c r="H10807" t="str">
        <f>data[[#This Row],[id_customer]]&amp;data[[#This Row],[id_campaign]]</f>
        <v>C0689cam03</v>
      </c>
      <c r="I10807">
        <f>DATEDIF(data[[#This Row],[join_date]],data[[#This Row],[buy_date]],"M")</f>
        <v>9</v>
      </c>
    </row>
    <row r="10808" spans="1:9" x14ac:dyDescent="0.25">
      <c r="A10808" t="s">
        <v>2797</v>
      </c>
      <c r="B10808" t="s">
        <v>8</v>
      </c>
      <c r="C10808" s="1">
        <v>44601</v>
      </c>
      <c r="D10808" s="1">
        <v>44905</v>
      </c>
      <c r="E10808">
        <f>VLOOKUP(data[[#This Row],[id_campaign]],campaign[],4,FALSE)</f>
        <v>62</v>
      </c>
      <c r="F10808" t="str">
        <f>VLOOKUP(data[[#This Row],[id_campaign]],campaign[],2,FALSE)</f>
        <v>HandsetWebCapable</v>
      </c>
      <c r="G10808" t="str">
        <f>VLOOKUP(data[[#This Row],[id_customer]],customer[],2,FALSE)</f>
        <v>Farlay Pellitt</v>
      </c>
      <c r="H10808" t="str">
        <f>data[[#This Row],[id_customer]]&amp;data[[#This Row],[id_campaign]]</f>
        <v>C0689cam03</v>
      </c>
      <c r="I10808">
        <f>DATEDIF(data[[#This Row],[join_date]],data[[#This Row],[buy_date]],"M")</f>
        <v>10</v>
      </c>
    </row>
    <row r="10809" spans="1:9" x14ac:dyDescent="0.25">
      <c r="A10809" t="s">
        <v>2797</v>
      </c>
      <c r="B10809" t="s">
        <v>8</v>
      </c>
      <c r="C10809" s="1">
        <v>44601</v>
      </c>
      <c r="D10809" s="1">
        <v>44937</v>
      </c>
      <c r="E10809">
        <f>VLOOKUP(data[[#This Row],[id_campaign]],campaign[],4,FALSE)</f>
        <v>62</v>
      </c>
      <c r="F10809" t="str">
        <f>VLOOKUP(data[[#This Row],[id_campaign]],campaign[],2,FALSE)</f>
        <v>HandsetWebCapable</v>
      </c>
      <c r="G10809" t="str">
        <f>VLOOKUP(data[[#This Row],[id_customer]],customer[],2,FALSE)</f>
        <v>Farlay Pellitt</v>
      </c>
      <c r="H10809" t="str">
        <f>data[[#This Row],[id_customer]]&amp;data[[#This Row],[id_campaign]]</f>
        <v>C0689cam03</v>
      </c>
      <c r="I10809">
        <f>DATEDIF(data[[#This Row],[join_date]],data[[#This Row],[buy_date]],"M")</f>
        <v>11</v>
      </c>
    </row>
    <row r="10810" spans="1:9" x14ac:dyDescent="0.25">
      <c r="A10810" t="s">
        <v>2797</v>
      </c>
      <c r="B10810" t="s">
        <v>8</v>
      </c>
      <c r="C10810" s="1">
        <v>44601</v>
      </c>
      <c r="D10810" s="1">
        <v>44968</v>
      </c>
      <c r="E10810">
        <f>VLOOKUP(data[[#This Row],[id_campaign]],campaign[],4,FALSE)</f>
        <v>62</v>
      </c>
      <c r="F10810" t="str">
        <f>VLOOKUP(data[[#This Row],[id_campaign]],campaign[],2,FALSE)</f>
        <v>HandsetWebCapable</v>
      </c>
      <c r="G10810" t="str">
        <f>VLOOKUP(data[[#This Row],[id_customer]],customer[],2,FALSE)</f>
        <v>Farlay Pellitt</v>
      </c>
      <c r="H10810" t="str">
        <f>data[[#This Row],[id_customer]]&amp;data[[#This Row],[id_campaign]]</f>
        <v>C0689cam03</v>
      </c>
      <c r="I10810">
        <f>DATEDIF(data[[#This Row],[join_date]],data[[#This Row],[buy_date]],"M")</f>
        <v>12</v>
      </c>
    </row>
    <row r="10811" spans="1:9" x14ac:dyDescent="0.25">
      <c r="A10811" t="s">
        <v>2797</v>
      </c>
      <c r="B10811" t="s">
        <v>8</v>
      </c>
      <c r="C10811" s="1">
        <v>44601</v>
      </c>
      <c r="D10811" s="1">
        <v>45005</v>
      </c>
      <c r="E10811">
        <f>VLOOKUP(data[[#This Row],[id_campaign]],campaign[],4,FALSE)</f>
        <v>62</v>
      </c>
      <c r="F10811" t="str">
        <f>VLOOKUP(data[[#This Row],[id_campaign]],campaign[],2,FALSE)</f>
        <v>HandsetWebCapable</v>
      </c>
      <c r="G10811" t="str">
        <f>VLOOKUP(data[[#This Row],[id_customer]],customer[],2,FALSE)</f>
        <v>Farlay Pellitt</v>
      </c>
      <c r="H10811" t="str">
        <f>data[[#This Row],[id_customer]]&amp;data[[#This Row],[id_campaign]]</f>
        <v>C0689cam03</v>
      </c>
      <c r="I10811">
        <f>DATEDIF(data[[#This Row],[join_date]],data[[#This Row],[buy_date]],"M")</f>
        <v>13</v>
      </c>
    </row>
    <row r="10812" spans="1:9" x14ac:dyDescent="0.25">
      <c r="A10812" t="s">
        <v>2797</v>
      </c>
      <c r="B10812" t="s">
        <v>8</v>
      </c>
      <c r="C10812" s="1">
        <v>44601</v>
      </c>
      <c r="D10812" s="1">
        <v>45028</v>
      </c>
      <c r="E10812">
        <f>VLOOKUP(data[[#This Row],[id_campaign]],campaign[],4,FALSE)</f>
        <v>62</v>
      </c>
      <c r="F10812" t="str">
        <f>VLOOKUP(data[[#This Row],[id_campaign]],campaign[],2,FALSE)</f>
        <v>HandsetWebCapable</v>
      </c>
      <c r="G10812" t="str">
        <f>VLOOKUP(data[[#This Row],[id_customer]],customer[],2,FALSE)</f>
        <v>Farlay Pellitt</v>
      </c>
      <c r="H10812" t="str">
        <f>data[[#This Row],[id_customer]]&amp;data[[#This Row],[id_campaign]]</f>
        <v>C0689cam03</v>
      </c>
      <c r="I10812">
        <f>DATEDIF(data[[#This Row],[join_date]],data[[#This Row],[buy_date]],"M")</f>
        <v>14</v>
      </c>
    </row>
    <row r="10813" spans="1:9" x14ac:dyDescent="0.25">
      <c r="A10813" t="s">
        <v>2797</v>
      </c>
      <c r="B10813" t="s">
        <v>8</v>
      </c>
      <c r="C10813" s="1">
        <v>44601</v>
      </c>
      <c r="D10813" s="1">
        <v>45062</v>
      </c>
      <c r="E10813">
        <f>VLOOKUP(data[[#This Row],[id_campaign]],campaign[],4,FALSE)</f>
        <v>62</v>
      </c>
      <c r="F10813" t="str">
        <f>VLOOKUP(data[[#This Row],[id_campaign]],campaign[],2,FALSE)</f>
        <v>HandsetWebCapable</v>
      </c>
      <c r="G10813" t="str">
        <f>VLOOKUP(data[[#This Row],[id_customer]],customer[],2,FALSE)</f>
        <v>Farlay Pellitt</v>
      </c>
      <c r="H10813" t="str">
        <f>data[[#This Row],[id_customer]]&amp;data[[#This Row],[id_campaign]]</f>
        <v>C0689cam03</v>
      </c>
      <c r="I10813">
        <f>DATEDIF(data[[#This Row],[join_date]],data[[#This Row],[buy_date]],"M")</f>
        <v>15</v>
      </c>
    </row>
    <row r="10814" spans="1:9" x14ac:dyDescent="0.25">
      <c r="A10814" t="s">
        <v>2801</v>
      </c>
      <c r="B10814" t="s">
        <v>18</v>
      </c>
      <c r="C10814" s="1">
        <v>44860</v>
      </c>
      <c r="D10814" s="1">
        <v>44860</v>
      </c>
      <c r="E10814">
        <f>VLOOKUP(data[[#This Row],[id_campaign]],campaign[],4,FALSE)</f>
        <v>27</v>
      </c>
      <c r="F10814" t="str">
        <f>VLOOKUP(data[[#This Row],[id_campaign]],campaign[],2,FALSE)</f>
        <v>RespondsToMailOffers</v>
      </c>
      <c r="G10814" t="str">
        <f>VLOOKUP(data[[#This Row],[id_customer]],customer[],2,FALSE)</f>
        <v>Koressa Burril</v>
      </c>
      <c r="H10814" t="str">
        <f>data[[#This Row],[id_customer]]&amp;data[[#This Row],[id_campaign]]</f>
        <v>C0690cam08</v>
      </c>
      <c r="I10814">
        <f>DATEDIF(data[[#This Row],[join_date]],data[[#This Row],[buy_date]],"M")</f>
        <v>0</v>
      </c>
    </row>
    <row r="10815" spans="1:9" x14ac:dyDescent="0.25">
      <c r="A10815" t="s">
        <v>2801</v>
      </c>
      <c r="B10815" t="s">
        <v>18</v>
      </c>
      <c r="C10815" s="1">
        <v>44860</v>
      </c>
      <c r="D10815" s="1">
        <v>44895</v>
      </c>
      <c r="E10815">
        <f>VLOOKUP(data[[#This Row],[id_campaign]],campaign[],4,FALSE)</f>
        <v>27</v>
      </c>
      <c r="F10815" t="str">
        <f>VLOOKUP(data[[#This Row],[id_campaign]],campaign[],2,FALSE)</f>
        <v>RespondsToMailOffers</v>
      </c>
      <c r="G10815" t="str">
        <f>VLOOKUP(data[[#This Row],[id_customer]],customer[],2,FALSE)</f>
        <v>Koressa Burril</v>
      </c>
      <c r="H10815" t="str">
        <f>data[[#This Row],[id_customer]]&amp;data[[#This Row],[id_campaign]]</f>
        <v>C0690cam08</v>
      </c>
      <c r="I10815">
        <f>DATEDIF(data[[#This Row],[join_date]],data[[#This Row],[buy_date]],"M")</f>
        <v>1</v>
      </c>
    </row>
    <row r="10816" spans="1:9" x14ac:dyDescent="0.25">
      <c r="A10816" t="s">
        <v>2801</v>
      </c>
      <c r="B10816" t="s">
        <v>18</v>
      </c>
      <c r="C10816" s="1">
        <v>44860</v>
      </c>
      <c r="D10816" s="1">
        <v>44921</v>
      </c>
      <c r="E10816">
        <f>VLOOKUP(data[[#This Row],[id_campaign]],campaign[],4,FALSE)</f>
        <v>27</v>
      </c>
      <c r="F10816" t="str">
        <f>VLOOKUP(data[[#This Row],[id_campaign]],campaign[],2,FALSE)</f>
        <v>RespondsToMailOffers</v>
      </c>
      <c r="G10816" t="str">
        <f>VLOOKUP(data[[#This Row],[id_customer]],customer[],2,FALSE)</f>
        <v>Koressa Burril</v>
      </c>
      <c r="H10816" t="str">
        <f>data[[#This Row],[id_customer]]&amp;data[[#This Row],[id_campaign]]</f>
        <v>C0690cam08</v>
      </c>
      <c r="I10816">
        <f>DATEDIF(data[[#This Row],[join_date]],data[[#This Row],[buy_date]],"M")</f>
        <v>2</v>
      </c>
    </row>
    <row r="10817" spans="1:9" x14ac:dyDescent="0.25">
      <c r="A10817" t="s">
        <v>2801</v>
      </c>
      <c r="B10817" t="s">
        <v>18</v>
      </c>
      <c r="C10817" s="1">
        <v>44860</v>
      </c>
      <c r="D10817" s="1">
        <v>44927</v>
      </c>
      <c r="E10817">
        <f>VLOOKUP(data[[#This Row],[id_campaign]],campaign[],4,FALSE)</f>
        <v>27</v>
      </c>
      <c r="F10817" t="str">
        <f>VLOOKUP(data[[#This Row],[id_campaign]],campaign[],2,FALSE)</f>
        <v>RespondsToMailOffers</v>
      </c>
      <c r="G10817" t="str">
        <f>VLOOKUP(data[[#This Row],[id_customer]],customer[],2,FALSE)</f>
        <v>Koressa Burril</v>
      </c>
      <c r="H10817" t="str">
        <f>data[[#This Row],[id_customer]]&amp;data[[#This Row],[id_campaign]]</f>
        <v>C0690cam08</v>
      </c>
      <c r="I10817">
        <f>DATEDIF(data[[#This Row],[join_date]],data[[#This Row],[buy_date]],"M")</f>
        <v>2</v>
      </c>
    </row>
    <row r="10818" spans="1:9" x14ac:dyDescent="0.25">
      <c r="A10818" t="s">
        <v>2801</v>
      </c>
      <c r="B10818" t="s">
        <v>18</v>
      </c>
      <c r="C10818" s="1">
        <v>44860</v>
      </c>
      <c r="D10818" s="1">
        <v>44984</v>
      </c>
      <c r="E10818">
        <f>VLOOKUP(data[[#This Row],[id_campaign]],campaign[],4,FALSE)</f>
        <v>27</v>
      </c>
      <c r="F10818" t="str">
        <f>VLOOKUP(data[[#This Row],[id_campaign]],campaign[],2,FALSE)</f>
        <v>RespondsToMailOffers</v>
      </c>
      <c r="G10818" t="str">
        <f>VLOOKUP(data[[#This Row],[id_customer]],customer[],2,FALSE)</f>
        <v>Koressa Burril</v>
      </c>
      <c r="H10818" t="str">
        <f>data[[#This Row],[id_customer]]&amp;data[[#This Row],[id_campaign]]</f>
        <v>C0690cam08</v>
      </c>
      <c r="I10818">
        <f>DATEDIF(data[[#This Row],[join_date]],data[[#This Row],[buy_date]],"M")</f>
        <v>4</v>
      </c>
    </row>
    <row r="10819" spans="1:9" x14ac:dyDescent="0.25">
      <c r="A10819" t="s">
        <v>2801</v>
      </c>
      <c r="B10819" t="s">
        <v>18</v>
      </c>
      <c r="C10819" s="1">
        <v>44860</v>
      </c>
      <c r="D10819" s="1">
        <v>45015</v>
      </c>
      <c r="E10819">
        <f>VLOOKUP(data[[#This Row],[id_campaign]],campaign[],4,FALSE)</f>
        <v>27</v>
      </c>
      <c r="F10819" t="str">
        <f>VLOOKUP(data[[#This Row],[id_campaign]],campaign[],2,FALSE)</f>
        <v>RespondsToMailOffers</v>
      </c>
      <c r="G10819" t="str">
        <f>VLOOKUP(data[[#This Row],[id_customer]],customer[],2,FALSE)</f>
        <v>Koressa Burril</v>
      </c>
      <c r="H10819" t="str">
        <f>data[[#This Row],[id_customer]]&amp;data[[#This Row],[id_campaign]]</f>
        <v>C0690cam08</v>
      </c>
      <c r="I10819">
        <f>DATEDIF(data[[#This Row],[join_date]],data[[#This Row],[buy_date]],"M")</f>
        <v>5</v>
      </c>
    </row>
    <row r="10820" spans="1:9" x14ac:dyDescent="0.25">
      <c r="A10820" t="s">
        <v>2801</v>
      </c>
      <c r="B10820" t="s">
        <v>18</v>
      </c>
      <c r="C10820" s="1">
        <v>44860</v>
      </c>
      <c r="D10820" s="1">
        <v>45043</v>
      </c>
      <c r="E10820">
        <f>VLOOKUP(data[[#This Row],[id_campaign]],campaign[],4,FALSE)</f>
        <v>27</v>
      </c>
      <c r="F10820" t="str">
        <f>VLOOKUP(data[[#This Row],[id_campaign]],campaign[],2,FALSE)</f>
        <v>RespondsToMailOffers</v>
      </c>
      <c r="G10820" t="str">
        <f>VLOOKUP(data[[#This Row],[id_customer]],customer[],2,FALSE)</f>
        <v>Koressa Burril</v>
      </c>
      <c r="H10820" t="str">
        <f>data[[#This Row],[id_customer]]&amp;data[[#This Row],[id_campaign]]</f>
        <v>C0690cam08</v>
      </c>
      <c r="I10820">
        <f>DATEDIF(data[[#This Row],[join_date]],data[[#This Row],[buy_date]],"M")</f>
        <v>6</v>
      </c>
    </row>
    <row r="10821" spans="1:9" x14ac:dyDescent="0.25">
      <c r="A10821" t="s">
        <v>2801</v>
      </c>
      <c r="B10821" t="s">
        <v>18</v>
      </c>
      <c r="C10821" s="1">
        <v>44860</v>
      </c>
      <c r="D10821" s="1">
        <v>45074</v>
      </c>
      <c r="E10821">
        <f>VLOOKUP(data[[#This Row],[id_campaign]],campaign[],4,FALSE)</f>
        <v>27</v>
      </c>
      <c r="F10821" t="str">
        <f>VLOOKUP(data[[#This Row],[id_campaign]],campaign[],2,FALSE)</f>
        <v>RespondsToMailOffers</v>
      </c>
      <c r="G10821" t="str">
        <f>VLOOKUP(data[[#This Row],[id_customer]],customer[],2,FALSE)</f>
        <v>Koressa Burril</v>
      </c>
      <c r="H10821" t="str">
        <f>data[[#This Row],[id_customer]]&amp;data[[#This Row],[id_campaign]]</f>
        <v>C0690cam08</v>
      </c>
      <c r="I10821">
        <f>DATEDIF(data[[#This Row],[join_date]],data[[#This Row],[buy_date]],"M")</f>
        <v>7</v>
      </c>
    </row>
    <row r="10822" spans="1:9" x14ac:dyDescent="0.25">
      <c r="A10822" t="s">
        <v>2801</v>
      </c>
      <c r="B10822" t="s">
        <v>18</v>
      </c>
      <c r="C10822" s="1">
        <v>44860</v>
      </c>
      <c r="D10822" s="1">
        <v>45084</v>
      </c>
      <c r="E10822">
        <f>VLOOKUP(data[[#This Row],[id_campaign]],campaign[],4,FALSE)</f>
        <v>27</v>
      </c>
      <c r="F10822" t="str">
        <f>VLOOKUP(data[[#This Row],[id_campaign]],campaign[],2,FALSE)</f>
        <v>RespondsToMailOffers</v>
      </c>
      <c r="G10822" t="str">
        <f>VLOOKUP(data[[#This Row],[id_customer]],customer[],2,FALSE)</f>
        <v>Koressa Burril</v>
      </c>
      <c r="H10822" t="str">
        <f>data[[#This Row],[id_customer]]&amp;data[[#This Row],[id_campaign]]</f>
        <v>C0690cam08</v>
      </c>
      <c r="I10822">
        <f>DATEDIF(data[[#This Row],[join_date]],data[[#This Row],[buy_date]],"M")</f>
        <v>7</v>
      </c>
    </row>
    <row r="10823" spans="1:9" x14ac:dyDescent="0.25">
      <c r="A10823" t="s">
        <v>2801</v>
      </c>
      <c r="B10823" t="s">
        <v>28</v>
      </c>
      <c r="C10823" s="1">
        <v>45012</v>
      </c>
      <c r="D10823" s="1">
        <v>45012</v>
      </c>
      <c r="E10823">
        <f>VLOOKUP(data[[#This Row],[id_campaign]],campaign[],4,FALSE)</f>
        <v>25</v>
      </c>
      <c r="F10823" t="str">
        <f>VLOOKUP(data[[#This Row],[id_campaign]],campaign[],2,FALSE)</f>
        <v>NewCellphoneUser</v>
      </c>
      <c r="G10823" t="str">
        <f>VLOOKUP(data[[#This Row],[id_customer]],customer[],2,FALSE)</f>
        <v>Koressa Burril</v>
      </c>
      <c r="H10823" t="str">
        <f>data[[#This Row],[id_customer]]&amp;data[[#This Row],[id_campaign]]</f>
        <v>C0690cam13</v>
      </c>
      <c r="I10823">
        <f>DATEDIF(data[[#This Row],[join_date]],data[[#This Row],[buy_date]],"M")</f>
        <v>0</v>
      </c>
    </row>
    <row r="10824" spans="1:9" x14ac:dyDescent="0.25">
      <c r="A10824" t="s">
        <v>2801</v>
      </c>
      <c r="B10824" t="s">
        <v>28</v>
      </c>
      <c r="C10824" s="1">
        <v>45012</v>
      </c>
      <c r="D10824" s="1">
        <v>45044</v>
      </c>
      <c r="E10824">
        <f>VLOOKUP(data[[#This Row],[id_campaign]],campaign[],4,FALSE)</f>
        <v>25</v>
      </c>
      <c r="F10824" t="str">
        <f>VLOOKUP(data[[#This Row],[id_campaign]],campaign[],2,FALSE)</f>
        <v>NewCellphoneUser</v>
      </c>
      <c r="G10824" t="str">
        <f>VLOOKUP(data[[#This Row],[id_customer]],customer[],2,FALSE)</f>
        <v>Koressa Burril</v>
      </c>
      <c r="H10824" t="str">
        <f>data[[#This Row],[id_customer]]&amp;data[[#This Row],[id_campaign]]</f>
        <v>C0690cam13</v>
      </c>
      <c r="I10824">
        <f>DATEDIF(data[[#This Row],[join_date]],data[[#This Row],[buy_date]],"M")</f>
        <v>1</v>
      </c>
    </row>
    <row r="10825" spans="1:9" x14ac:dyDescent="0.25">
      <c r="A10825" t="s">
        <v>2801</v>
      </c>
      <c r="B10825" t="s">
        <v>28</v>
      </c>
      <c r="C10825" s="1">
        <v>45012</v>
      </c>
      <c r="D10825" s="1">
        <v>45050</v>
      </c>
      <c r="E10825">
        <f>VLOOKUP(data[[#This Row],[id_campaign]],campaign[],4,FALSE)</f>
        <v>25</v>
      </c>
      <c r="F10825" t="str">
        <f>VLOOKUP(data[[#This Row],[id_campaign]],campaign[],2,FALSE)</f>
        <v>NewCellphoneUser</v>
      </c>
      <c r="G10825" t="str">
        <f>VLOOKUP(data[[#This Row],[id_customer]],customer[],2,FALSE)</f>
        <v>Koressa Burril</v>
      </c>
      <c r="H10825" t="str">
        <f>data[[#This Row],[id_customer]]&amp;data[[#This Row],[id_campaign]]</f>
        <v>C0690cam13</v>
      </c>
      <c r="I10825">
        <f>DATEDIF(data[[#This Row],[join_date]],data[[#This Row],[buy_date]],"M")</f>
        <v>1</v>
      </c>
    </row>
    <row r="10826" spans="1:9" x14ac:dyDescent="0.25">
      <c r="A10826" t="s">
        <v>2801</v>
      </c>
      <c r="B10826" t="s">
        <v>28</v>
      </c>
      <c r="C10826" s="1">
        <v>45012</v>
      </c>
      <c r="D10826" s="1">
        <v>45085</v>
      </c>
      <c r="E10826">
        <f>VLOOKUP(data[[#This Row],[id_campaign]],campaign[],4,FALSE)</f>
        <v>25</v>
      </c>
      <c r="F10826" t="str">
        <f>VLOOKUP(data[[#This Row],[id_campaign]],campaign[],2,FALSE)</f>
        <v>NewCellphoneUser</v>
      </c>
      <c r="G10826" t="str">
        <f>VLOOKUP(data[[#This Row],[id_customer]],customer[],2,FALSE)</f>
        <v>Koressa Burril</v>
      </c>
      <c r="H10826" t="str">
        <f>data[[#This Row],[id_customer]]&amp;data[[#This Row],[id_campaign]]</f>
        <v>C0690cam13</v>
      </c>
      <c r="I10826">
        <f>DATEDIF(data[[#This Row],[join_date]],data[[#This Row],[buy_date]],"M")</f>
        <v>2</v>
      </c>
    </row>
    <row r="10827" spans="1:9" x14ac:dyDescent="0.25">
      <c r="A10827" t="s">
        <v>2805</v>
      </c>
      <c r="B10827" t="s">
        <v>4</v>
      </c>
      <c r="C10827" s="1">
        <v>44739</v>
      </c>
      <c r="D10827" s="1">
        <v>44739</v>
      </c>
      <c r="E10827">
        <f>VLOOKUP(data[[#This Row],[id_campaign]],campaign[],4,FALSE)</f>
        <v>10</v>
      </c>
      <c r="F10827" t="str">
        <f>VLOOKUP(data[[#This Row],[id_campaign]],campaign[],2,FALSE)</f>
        <v>ChildrenInHH</v>
      </c>
      <c r="G10827" t="str">
        <f>VLOOKUP(data[[#This Row],[id_customer]],customer[],2,FALSE)</f>
        <v>Niall Joskowitz</v>
      </c>
      <c r="H10827" t="str">
        <f>data[[#This Row],[id_customer]]&amp;data[[#This Row],[id_campaign]]</f>
        <v>C0691cam01</v>
      </c>
      <c r="I10827">
        <f>DATEDIF(data[[#This Row],[join_date]],data[[#This Row],[buy_date]],"M")</f>
        <v>0</v>
      </c>
    </row>
    <row r="10828" spans="1:9" x14ac:dyDescent="0.25">
      <c r="A10828" t="s">
        <v>2805</v>
      </c>
      <c r="B10828" t="s">
        <v>4</v>
      </c>
      <c r="C10828" s="1">
        <v>44739</v>
      </c>
      <c r="D10828" s="1">
        <v>44801</v>
      </c>
      <c r="E10828">
        <f>VLOOKUP(data[[#This Row],[id_campaign]],campaign[],4,FALSE)</f>
        <v>10</v>
      </c>
      <c r="F10828" t="str">
        <f>VLOOKUP(data[[#This Row],[id_campaign]],campaign[],2,FALSE)</f>
        <v>ChildrenInHH</v>
      </c>
      <c r="G10828" t="str">
        <f>VLOOKUP(data[[#This Row],[id_customer]],customer[],2,FALSE)</f>
        <v>Niall Joskowitz</v>
      </c>
      <c r="H10828" t="str">
        <f>data[[#This Row],[id_customer]]&amp;data[[#This Row],[id_campaign]]</f>
        <v>C0691cam01</v>
      </c>
      <c r="I10828">
        <f>DATEDIF(data[[#This Row],[join_date]],data[[#This Row],[buy_date]],"M")</f>
        <v>2</v>
      </c>
    </row>
    <row r="10829" spans="1:9" x14ac:dyDescent="0.25">
      <c r="A10829" t="s">
        <v>2805</v>
      </c>
      <c r="B10829" t="s">
        <v>4</v>
      </c>
      <c r="C10829" s="1">
        <v>44739</v>
      </c>
      <c r="D10829" s="1">
        <v>44811</v>
      </c>
      <c r="E10829">
        <f>VLOOKUP(data[[#This Row],[id_campaign]],campaign[],4,FALSE)</f>
        <v>10</v>
      </c>
      <c r="F10829" t="str">
        <f>VLOOKUP(data[[#This Row],[id_campaign]],campaign[],2,FALSE)</f>
        <v>ChildrenInHH</v>
      </c>
      <c r="G10829" t="str">
        <f>VLOOKUP(data[[#This Row],[id_customer]],customer[],2,FALSE)</f>
        <v>Niall Joskowitz</v>
      </c>
      <c r="H10829" t="str">
        <f>data[[#This Row],[id_customer]]&amp;data[[#This Row],[id_campaign]]</f>
        <v>C0691cam01</v>
      </c>
      <c r="I10829">
        <f>DATEDIF(data[[#This Row],[join_date]],data[[#This Row],[buy_date]],"M")</f>
        <v>2</v>
      </c>
    </row>
    <row r="10830" spans="1:9" x14ac:dyDescent="0.25">
      <c r="A10830" t="s">
        <v>2805</v>
      </c>
      <c r="B10830" t="s">
        <v>4</v>
      </c>
      <c r="C10830" s="1">
        <v>44739</v>
      </c>
      <c r="D10830" s="1">
        <v>44861</v>
      </c>
      <c r="E10830">
        <f>VLOOKUP(data[[#This Row],[id_campaign]],campaign[],4,FALSE)</f>
        <v>10</v>
      </c>
      <c r="F10830" t="str">
        <f>VLOOKUP(data[[#This Row],[id_campaign]],campaign[],2,FALSE)</f>
        <v>ChildrenInHH</v>
      </c>
      <c r="G10830" t="str">
        <f>VLOOKUP(data[[#This Row],[id_customer]],customer[],2,FALSE)</f>
        <v>Niall Joskowitz</v>
      </c>
      <c r="H10830" t="str">
        <f>data[[#This Row],[id_customer]]&amp;data[[#This Row],[id_campaign]]</f>
        <v>C0691cam01</v>
      </c>
      <c r="I10830">
        <f>DATEDIF(data[[#This Row],[join_date]],data[[#This Row],[buy_date]],"M")</f>
        <v>4</v>
      </c>
    </row>
    <row r="10831" spans="1:9" x14ac:dyDescent="0.25">
      <c r="A10831" t="s">
        <v>2805</v>
      </c>
      <c r="B10831" t="s">
        <v>4</v>
      </c>
      <c r="C10831" s="1">
        <v>44739</v>
      </c>
      <c r="D10831" s="1">
        <v>44902</v>
      </c>
      <c r="E10831">
        <f>VLOOKUP(data[[#This Row],[id_campaign]],campaign[],4,FALSE)</f>
        <v>10</v>
      </c>
      <c r="F10831" t="str">
        <f>VLOOKUP(data[[#This Row],[id_campaign]],campaign[],2,FALSE)</f>
        <v>ChildrenInHH</v>
      </c>
      <c r="G10831" t="str">
        <f>VLOOKUP(data[[#This Row],[id_customer]],customer[],2,FALSE)</f>
        <v>Niall Joskowitz</v>
      </c>
      <c r="H10831" t="str">
        <f>data[[#This Row],[id_customer]]&amp;data[[#This Row],[id_campaign]]</f>
        <v>C0691cam01</v>
      </c>
      <c r="I10831">
        <f>DATEDIF(data[[#This Row],[join_date]],data[[#This Row],[buy_date]],"M")</f>
        <v>5</v>
      </c>
    </row>
    <row r="10832" spans="1:9" x14ac:dyDescent="0.25">
      <c r="A10832" t="s">
        <v>2805</v>
      </c>
      <c r="B10832" t="s">
        <v>4</v>
      </c>
      <c r="C10832" s="1">
        <v>44739</v>
      </c>
      <c r="D10832" s="1">
        <v>44953</v>
      </c>
      <c r="E10832">
        <f>VLOOKUP(data[[#This Row],[id_campaign]],campaign[],4,FALSE)</f>
        <v>10</v>
      </c>
      <c r="F10832" t="str">
        <f>VLOOKUP(data[[#This Row],[id_campaign]],campaign[],2,FALSE)</f>
        <v>ChildrenInHH</v>
      </c>
      <c r="G10832" t="str">
        <f>VLOOKUP(data[[#This Row],[id_customer]],customer[],2,FALSE)</f>
        <v>Niall Joskowitz</v>
      </c>
      <c r="H10832" t="str">
        <f>data[[#This Row],[id_customer]]&amp;data[[#This Row],[id_campaign]]</f>
        <v>C0691cam01</v>
      </c>
      <c r="I10832">
        <f>DATEDIF(data[[#This Row],[join_date]],data[[#This Row],[buy_date]],"M")</f>
        <v>7</v>
      </c>
    </row>
    <row r="10833" spans="1:9" x14ac:dyDescent="0.25">
      <c r="A10833" t="s">
        <v>2805</v>
      </c>
      <c r="B10833" t="s">
        <v>4</v>
      </c>
      <c r="C10833" s="1">
        <v>44739</v>
      </c>
      <c r="D10833" s="1">
        <v>44959</v>
      </c>
      <c r="E10833">
        <f>VLOOKUP(data[[#This Row],[id_campaign]],campaign[],4,FALSE)</f>
        <v>10</v>
      </c>
      <c r="F10833" t="str">
        <f>VLOOKUP(data[[#This Row],[id_campaign]],campaign[],2,FALSE)</f>
        <v>ChildrenInHH</v>
      </c>
      <c r="G10833" t="str">
        <f>VLOOKUP(data[[#This Row],[id_customer]],customer[],2,FALSE)</f>
        <v>Niall Joskowitz</v>
      </c>
      <c r="H10833" t="str">
        <f>data[[#This Row],[id_customer]]&amp;data[[#This Row],[id_campaign]]</f>
        <v>C0691cam01</v>
      </c>
      <c r="I10833">
        <f>DATEDIF(data[[#This Row],[join_date]],data[[#This Row],[buy_date]],"M")</f>
        <v>7</v>
      </c>
    </row>
    <row r="10834" spans="1:9" x14ac:dyDescent="0.25">
      <c r="A10834" t="s">
        <v>2805</v>
      </c>
      <c r="B10834" t="s">
        <v>4</v>
      </c>
      <c r="C10834" s="1">
        <v>44739</v>
      </c>
      <c r="D10834" s="1">
        <v>44995</v>
      </c>
      <c r="E10834">
        <f>VLOOKUP(data[[#This Row],[id_campaign]],campaign[],4,FALSE)</f>
        <v>10</v>
      </c>
      <c r="F10834" t="str">
        <f>VLOOKUP(data[[#This Row],[id_campaign]],campaign[],2,FALSE)</f>
        <v>ChildrenInHH</v>
      </c>
      <c r="G10834" t="str">
        <f>VLOOKUP(data[[#This Row],[id_customer]],customer[],2,FALSE)</f>
        <v>Niall Joskowitz</v>
      </c>
      <c r="H10834" t="str">
        <f>data[[#This Row],[id_customer]]&amp;data[[#This Row],[id_campaign]]</f>
        <v>C0691cam01</v>
      </c>
      <c r="I10834">
        <f>DATEDIF(data[[#This Row],[join_date]],data[[#This Row],[buy_date]],"M")</f>
        <v>8</v>
      </c>
    </row>
    <row r="10835" spans="1:9" x14ac:dyDescent="0.25">
      <c r="A10835" t="s">
        <v>2805</v>
      </c>
      <c r="B10835" t="s">
        <v>4</v>
      </c>
      <c r="C10835" s="1">
        <v>44739</v>
      </c>
      <c r="D10835" s="1">
        <v>45021</v>
      </c>
      <c r="E10835">
        <f>VLOOKUP(data[[#This Row],[id_campaign]],campaign[],4,FALSE)</f>
        <v>10</v>
      </c>
      <c r="F10835" t="str">
        <f>VLOOKUP(data[[#This Row],[id_campaign]],campaign[],2,FALSE)</f>
        <v>ChildrenInHH</v>
      </c>
      <c r="G10835" t="str">
        <f>VLOOKUP(data[[#This Row],[id_customer]],customer[],2,FALSE)</f>
        <v>Niall Joskowitz</v>
      </c>
      <c r="H10835" t="str">
        <f>data[[#This Row],[id_customer]]&amp;data[[#This Row],[id_campaign]]</f>
        <v>C0691cam01</v>
      </c>
      <c r="I10835">
        <f>DATEDIF(data[[#This Row],[join_date]],data[[#This Row],[buy_date]],"M")</f>
        <v>9</v>
      </c>
    </row>
    <row r="10836" spans="1:9" x14ac:dyDescent="0.25">
      <c r="A10836" t="s">
        <v>2805</v>
      </c>
      <c r="B10836" t="s">
        <v>4</v>
      </c>
      <c r="C10836" s="1">
        <v>44739</v>
      </c>
      <c r="D10836" s="1">
        <v>45052</v>
      </c>
      <c r="E10836">
        <f>VLOOKUP(data[[#This Row],[id_campaign]],campaign[],4,FALSE)</f>
        <v>10</v>
      </c>
      <c r="F10836" t="str">
        <f>VLOOKUP(data[[#This Row],[id_campaign]],campaign[],2,FALSE)</f>
        <v>ChildrenInHH</v>
      </c>
      <c r="G10836" t="str">
        <f>VLOOKUP(data[[#This Row],[id_customer]],customer[],2,FALSE)</f>
        <v>Niall Joskowitz</v>
      </c>
      <c r="H10836" t="str">
        <f>data[[#This Row],[id_customer]]&amp;data[[#This Row],[id_campaign]]</f>
        <v>C0691cam01</v>
      </c>
      <c r="I10836">
        <f>DATEDIF(data[[#This Row],[join_date]],data[[#This Row],[buy_date]],"M")</f>
        <v>10</v>
      </c>
    </row>
    <row r="10837" spans="1:9" x14ac:dyDescent="0.25">
      <c r="A10837" t="s">
        <v>2805</v>
      </c>
      <c r="B10837" t="s">
        <v>4</v>
      </c>
      <c r="C10837" s="1">
        <v>44739</v>
      </c>
      <c r="D10837" s="1">
        <v>45083</v>
      </c>
      <c r="E10837">
        <f>VLOOKUP(data[[#This Row],[id_campaign]],campaign[],4,FALSE)</f>
        <v>10</v>
      </c>
      <c r="F10837" t="str">
        <f>VLOOKUP(data[[#This Row],[id_campaign]],campaign[],2,FALSE)</f>
        <v>ChildrenInHH</v>
      </c>
      <c r="G10837" t="str">
        <f>VLOOKUP(data[[#This Row],[id_customer]],customer[],2,FALSE)</f>
        <v>Niall Joskowitz</v>
      </c>
      <c r="H10837" t="str">
        <f>data[[#This Row],[id_customer]]&amp;data[[#This Row],[id_campaign]]</f>
        <v>C0691cam01</v>
      </c>
      <c r="I10837">
        <f>DATEDIF(data[[#This Row],[join_date]],data[[#This Row],[buy_date]],"M")</f>
        <v>11</v>
      </c>
    </row>
    <row r="10838" spans="1:9" x14ac:dyDescent="0.25">
      <c r="A10838" t="s">
        <v>2805</v>
      </c>
      <c r="B10838" t="s">
        <v>6</v>
      </c>
      <c r="C10838" s="1">
        <v>44854</v>
      </c>
      <c r="D10838" s="1">
        <v>44854</v>
      </c>
      <c r="E10838">
        <f>VLOOKUP(data[[#This Row],[id_campaign]],campaign[],4,FALSE)</f>
        <v>26</v>
      </c>
      <c r="F10838" t="str">
        <f>VLOOKUP(data[[#This Row],[id_campaign]],campaign[],2,FALSE)</f>
        <v>HandsetRefurbished</v>
      </c>
      <c r="G10838" t="str">
        <f>VLOOKUP(data[[#This Row],[id_customer]],customer[],2,FALSE)</f>
        <v>Niall Joskowitz</v>
      </c>
      <c r="H10838" t="str">
        <f>data[[#This Row],[id_customer]]&amp;data[[#This Row],[id_campaign]]</f>
        <v>C0691cam02</v>
      </c>
      <c r="I10838">
        <f>DATEDIF(data[[#This Row],[join_date]],data[[#This Row],[buy_date]],"M")</f>
        <v>0</v>
      </c>
    </row>
    <row r="10839" spans="1:9" x14ac:dyDescent="0.25">
      <c r="A10839" t="s">
        <v>2805</v>
      </c>
      <c r="B10839" t="s">
        <v>6</v>
      </c>
      <c r="C10839" s="1">
        <v>44854</v>
      </c>
      <c r="D10839" s="1">
        <v>44886</v>
      </c>
      <c r="E10839">
        <f>VLOOKUP(data[[#This Row],[id_campaign]],campaign[],4,FALSE)</f>
        <v>26</v>
      </c>
      <c r="F10839" t="str">
        <f>VLOOKUP(data[[#This Row],[id_campaign]],campaign[],2,FALSE)</f>
        <v>HandsetRefurbished</v>
      </c>
      <c r="G10839" t="str">
        <f>VLOOKUP(data[[#This Row],[id_customer]],customer[],2,FALSE)</f>
        <v>Niall Joskowitz</v>
      </c>
      <c r="H10839" t="str">
        <f>data[[#This Row],[id_customer]]&amp;data[[#This Row],[id_campaign]]</f>
        <v>C0691cam02</v>
      </c>
      <c r="I10839">
        <f>DATEDIF(data[[#This Row],[join_date]],data[[#This Row],[buy_date]],"M")</f>
        <v>1</v>
      </c>
    </row>
    <row r="10840" spans="1:9" x14ac:dyDescent="0.25">
      <c r="A10840" t="s">
        <v>2805</v>
      </c>
      <c r="B10840" t="s">
        <v>6</v>
      </c>
      <c r="C10840" s="1">
        <v>44854</v>
      </c>
      <c r="D10840" s="1">
        <v>44899</v>
      </c>
      <c r="E10840">
        <f>VLOOKUP(data[[#This Row],[id_campaign]],campaign[],4,FALSE)</f>
        <v>26</v>
      </c>
      <c r="F10840" t="str">
        <f>VLOOKUP(data[[#This Row],[id_campaign]],campaign[],2,FALSE)</f>
        <v>HandsetRefurbished</v>
      </c>
      <c r="G10840" t="str">
        <f>VLOOKUP(data[[#This Row],[id_customer]],customer[],2,FALSE)</f>
        <v>Niall Joskowitz</v>
      </c>
      <c r="H10840" t="str">
        <f>data[[#This Row],[id_customer]]&amp;data[[#This Row],[id_campaign]]</f>
        <v>C0691cam02</v>
      </c>
      <c r="I10840">
        <f>DATEDIF(data[[#This Row],[join_date]],data[[#This Row],[buy_date]],"M")</f>
        <v>1</v>
      </c>
    </row>
    <row r="10841" spans="1:9" x14ac:dyDescent="0.25">
      <c r="A10841" t="s">
        <v>2805</v>
      </c>
      <c r="B10841" t="s">
        <v>6</v>
      </c>
      <c r="C10841" s="1">
        <v>44854</v>
      </c>
      <c r="D10841" s="1">
        <v>44948</v>
      </c>
      <c r="E10841">
        <f>VLOOKUP(data[[#This Row],[id_campaign]],campaign[],4,FALSE)</f>
        <v>26</v>
      </c>
      <c r="F10841" t="str">
        <f>VLOOKUP(data[[#This Row],[id_campaign]],campaign[],2,FALSE)</f>
        <v>HandsetRefurbished</v>
      </c>
      <c r="G10841" t="str">
        <f>VLOOKUP(data[[#This Row],[id_customer]],customer[],2,FALSE)</f>
        <v>Niall Joskowitz</v>
      </c>
      <c r="H10841" t="str">
        <f>data[[#This Row],[id_customer]]&amp;data[[#This Row],[id_campaign]]</f>
        <v>C0691cam02</v>
      </c>
      <c r="I10841">
        <f>DATEDIF(data[[#This Row],[join_date]],data[[#This Row],[buy_date]],"M")</f>
        <v>3</v>
      </c>
    </row>
    <row r="10842" spans="1:9" x14ac:dyDescent="0.25">
      <c r="A10842" t="s">
        <v>2805</v>
      </c>
      <c r="B10842" t="s">
        <v>6</v>
      </c>
      <c r="C10842" s="1">
        <v>44854</v>
      </c>
      <c r="D10842" s="1">
        <v>45009</v>
      </c>
      <c r="E10842">
        <f>VLOOKUP(data[[#This Row],[id_campaign]],campaign[],4,FALSE)</f>
        <v>26</v>
      </c>
      <c r="F10842" t="str">
        <f>VLOOKUP(data[[#This Row],[id_campaign]],campaign[],2,FALSE)</f>
        <v>HandsetRefurbished</v>
      </c>
      <c r="G10842" t="str">
        <f>VLOOKUP(data[[#This Row],[id_customer]],customer[],2,FALSE)</f>
        <v>Niall Joskowitz</v>
      </c>
      <c r="H10842" t="str">
        <f>data[[#This Row],[id_customer]]&amp;data[[#This Row],[id_campaign]]</f>
        <v>C0691cam02</v>
      </c>
      <c r="I10842">
        <f>DATEDIF(data[[#This Row],[join_date]],data[[#This Row],[buy_date]],"M")</f>
        <v>5</v>
      </c>
    </row>
    <row r="10843" spans="1:9" x14ac:dyDescent="0.25">
      <c r="A10843" t="s">
        <v>2805</v>
      </c>
      <c r="B10843" t="s">
        <v>6</v>
      </c>
      <c r="C10843" s="1">
        <v>44854</v>
      </c>
      <c r="D10843" s="1">
        <v>45040</v>
      </c>
      <c r="E10843">
        <f>VLOOKUP(data[[#This Row],[id_campaign]],campaign[],4,FALSE)</f>
        <v>26</v>
      </c>
      <c r="F10843" t="str">
        <f>VLOOKUP(data[[#This Row],[id_campaign]],campaign[],2,FALSE)</f>
        <v>HandsetRefurbished</v>
      </c>
      <c r="G10843" t="str">
        <f>VLOOKUP(data[[#This Row],[id_customer]],customer[],2,FALSE)</f>
        <v>Niall Joskowitz</v>
      </c>
      <c r="H10843" t="str">
        <f>data[[#This Row],[id_customer]]&amp;data[[#This Row],[id_campaign]]</f>
        <v>C0691cam02</v>
      </c>
      <c r="I10843">
        <f>DATEDIF(data[[#This Row],[join_date]],data[[#This Row],[buy_date]],"M")</f>
        <v>6</v>
      </c>
    </row>
    <row r="10844" spans="1:9" x14ac:dyDescent="0.25">
      <c r="A10844" t="s">
        <v>2805</v>
      </c>
      <c r="B10844" t="s">
        <v>6</v>
      </c>
      <c r="C10844" s="1">
        <v>44854</v>
      </c>
      <c r="D10844" s="1">
        <v>45073</v>
      </c>
      <c r="E10844">
        <f>VLOOKUP(data[[#This Row],[id_campaign]],campaign[],4,FALSE)</f>
        <v>26</v>
      </c>
      <c r="F10844" t="str">
        <f>VLOOKUP(data[[#This Row],[id_campaign]],campaign[],2,FALSE)</f>
        <v>HandsetRefurbished</v>
      </c>
      <c r="G10844" t="str">
        <f>VLOOKUP(data[[#This Row],[id_customer]],customer[],2,FALSE)</f>
        <v>Niall Joskowitz</v>
      </c>
      <c r="H10844" t="str">
        <f>data[[#This Row],[id_customer]]&amp;data[[#This Row],[id_campaign]]</f>
        <v>C0691cam02</v>
      </c>
      <c r="I10844">
        <f>DATEDIF(data[[#This Row],[join_date]],data[[#This Row],[buy_date]],"M")</f>
        <v>7</v>
      </c>
    </row>
    <row r="10845" spans="1:9" x14ac:dyDescent="0.25">
      <c r="A10845" t="s">
        <v>2805</v>
      </c>
      <c r="B10845" t="s">
        <v>6</v>
      </c>
      <c r="C10845" s="1">
        <v>44854</v>
      </c>
      <c r="D10845" s="1">
        <v>45078</v>
      </c>
      <c r="E10845">
        <f>VLOOKUP(data[[#This Row],[id_campaign]],campaign[],4,FALSE)</f>
        <v>26</v>
      </c>
      <c r="F10845" t="str">
        <f>VLOOKUP(data[[#This Row],[id_campaign]],campaign[],2,FALSE)</f>
        <v>HandsetRefurbished</v>
      </c>
      <c r="G10845" t="str">
        <f>VLOOKUP(data[[#This Row],[id_customer]],customer[],2,FALSE)</f>
        <v>Niall Joskowitz</v>
      </c>
      <c r="H10845" t="str">
        <f>data[[#This Row],[id_customer]]&amp;data[[#This Row],[id_campaign]]</f>
        <v>C0691cam02</v>
      </c>
      <c r="I10845">
        <f>DATEDIF(data[[#This Row],[join_date]],data[[#This Row],[buy_date]],"M")</f>
        <v>7</v>
      </c>
    </row>
    <row r="10846" spans="1:9" x14ac:dyDescent="0.25">
      <c r="A10846" t="s">
        <v>2809</v>
      </c>
      <c r="B10846" t="s">
        <v>30</v>
      </c>
      <c r="C10846" s="1">
        <v>44769</v>
      </c>
      <c r="D10846" s="1">
        <v>44769</v>
      </c>
      <c r="E10846">
        <f>VLOOKUP(data[[#This Row],[id_campaign]],campaign[],4,FALSE)</f>
        <v>28</v>
      </c>
      <c r="F10846" t="str">
        <f>VLOOKUP(data[[#This Row],[id_campaign]],campaign[],2,FALSE)</f>
        <v>NotNewCellphoneUser</v>
      </c>
      <c r="G10846" t="str">
        <f>VLOOKUP(data[[#This Row],[id_customer]],customer[],2,FALSE)</f>
        <v>Jillana Garken</v>
      </c>
      <c r="H10846" t="str">
        <f>data[[#This Row],[id_customer]]&amp;data[[#This Row],[id_campaign]]</f>
        <v>C0692cam14</v>
      </c>
      <c r="I10846">
        <f>DATEDIF(data[[#This Row],[join_date]],data[[#This Row],[buy_date]],"M")</f>
        <v>0</v>
      </c>
    </row>
    <row r="10847" spans="1:9" x14ac:dyDescent="0.25">
      <c r="A10847" t="s">
        <v>2809</v>
      </c>
      <c r="B10847" t="s">
        <v>30</v>
      </c>
      <c r="C10847" s="1">
        <v>44769</v>
      </c>
      <c r="D10847" s="1">
        <v>44804</v>
      </c>
      <c r="E10847">
        <f>VLOOKUP(data[[#This Row],[id_campaign]],campaign[],4,FALSE)</f>
        <v>28</v>
      </c>
      <c r="F10847" t="str">
        <f>VLOOKUP(data[[#This Row],[id_campaign]],campaign[],2,FALSE)</f>
        <v>NotNewCellphoneUser</v>
      </c>
      <c r="G10847" t="str">
        <f>VLOOKUP(data[[#This Row],[id_customer]],customer[],2,FALSE)</f>
        <v>Jillana Garken</v>
      </c>
      <c r="H10847" t="str">
        <f>data[[#This Row],[id_customer]]&amp;data[[#This Row],[id_campaign]]</f>
        <v>C0692cam14</v>
      </c>
      <c r="I10847">
        <f>DATEDIF(data[[#This Row],[join_date]],data[[#This Row],[buy_date]],"M")</f>
        <v>1</v>
      </c>
    </row>
    <row r="10848" spans="1:9" x14ac:dyDescent="0.25">
      <c r="A10848" t="s">
        <v>2809</v>
      </c>
      <c r="B10848" t="s">
        <v>30</v>
      </c>
      <c r="C10848" s="1">
        <v>44769</v>
      </c>
      <c r="D10848" s="1">
        <v>44805</v>
      </c>
      <c r="E10848">
        <f>VLOOKUP(data[[#This Row],[id_campaign]],campaign[],4,FALSE)</f>
        <v>28</v>
      </c>
      <c r="F10848" t="str">
        <f>VLOOKUP(data[[#This Row],[id_campaign]],campaign[],2,FALSE)</f>
        <v>NotNewCellphoneUser</v>
      </c>
      <c r="G10848" t="str">
        <f>VLOOKUP(data[[#This Row],[id_customer]],customer[],2,FALSE)</f>
        <v>Jillana Garken</v>
      </c>
      <c r="H10848" t="str">
        <f>data[[#This Row],[id_customer]]&amp;data[[#This Row],[id_campaign]]</f>
        <v>C0692cam14</v>
      </c>
      <c r="I10848">
        <f>DATEDIF(data[[#This Row],[join_date]],data[[#This Row],[buy_date]],"M")</f>
        <v>1</v>
      </c>
    </row>
    <row r="10849" spans="1:9" x14ac:dyDescent="0.25">
      <c r="A10849" t="s">
        <v>2809</v>
      </c>
      <c r="B10849" t="s">
        <v>30</v>
      </c>
      <c r="C10849" s="1">
        <v>44769</v>
      </c>
      <c r="D10849" s="1">
        <v>44865</v>
      </c>
      <c r="E10849">
        <f>VLOOKUP(data[[#This Row],[id_campaign]],campaign[],4,FALSE)</f>
        <v>28</v>
      </c>
      <c r="F10849" t="str">
        <f>VLOOKUP(data[[#This Row],[id_campaign]],campaign[],2,FALSE)</f>
        <v>NotNewCellphoneUser</v>
      </c>
      <c r="G10849" t="str">
        <f>VLOOKUP(data[[#This Row],[id_customer]],customer[],2,FALSE)</f>
        <v>Jillana Garken</v>
      </c>
      <c r="H10849" t="str">
        <f>data[[#This Row],[id_customer]]&amp;data[[#This Row],[id_campaign]]</f>
        <v>C0692cam14</v>
      </c>
      <c r="I10849">
        <f>DATEDIF(data[[#This Row],[join_date]],data[[#This Row],[buy_date]],"M")</f>
        <v>3</v>
      </c>
    </row>
    <row r="10850" spans="1:9" x14ac:dyDescent="0.25">
      <c r="A10850" t="s">
        <v>2809</v>
      </c>
      <c r="B10850" t="s">
        <v>30</v>
      </c>
      <c r="C10850" s="1">
        <v>44769</v>
      </c>
      <c r="D10850" s="1">
        <v>44905</v>
      </c>
      <c r="E10850">
        <f>VLOOKUP(data[[#This Row],[id_campaign]],campaign[],4,FALSE)</f>
        <v>28</v>
      </c>
      <c r="F10850" t="str">
        <f>VLOOKUP(data[[#This Row],[id_campaign]],campaign[],2,FALSE)</f>
        <v>NotNewCellphoneUser</v>
      </c>
      <c r="G10850" t="str">
        <f>VLOOKUP(data[[#This Row],[id_customer]],customer[],2,FALSE)</f>
        <v>Jillana Garken</v>
      </c>
      <c r="H10850" t="str">
        <f>data[[#This Row],[id_customer]]&amp;data[[#This Row],[id_campaign]]</f>
        <v>C0692cam14</v>
      </c>
      <c r="I10850">
        <f>DATEDIF(data[[#This Row],[join_date]],data[[#This Row],[buy_date]],"M")</f>
        <v>4</v>
      </c>
    </row>
    <row r="10851" spans="1:9" x14ac:dyDescent="0.25">
      <c r="A10851" t="s">
        <v>2809</v>
      </c>
      <c r="B10851" t="s">
        <v>30</v>
      </c>
      <c r="C10851" s="1">
        <v>44769</v>
      </c>
      <c r="D10851" s="1">
        <v>44931</v>
      </c>
      <c r="E10851">
        <f>VLOOKUP(data[[#This Row],[id_campaign]],campaign[],4,FALSE)</f>
        <v>28</v>
      </c>
      <c r="F10851" t="str">
        <f>VLOOKUP(data[[#This Row],[id_campaign]],campaign[],2,FALSE)</f>
        <v>NotNewCellphoneUser</v>
      </c>
      <c r="G10851" t="str">
        <f>VLOOKUP(data[[#This Row],[id_customer]],customer[],2,FALSE)</f>
        <v>Jillana Garken</v>
      </c>
      <c r="H10851" t="str">
        <f>data[[#This Row],[id_customer]]&amp;data[[#This Row],[id_campaign]]</f>
        <v>C0692cam14</v>
      </c>
      <c r="I10851">
        <f>DATEDIF(data[[#This Row],[join_date]],data[[#This Row],[buy_date]],"M")</f>
        <v>5</v>
      </c>
    </row>
    <row r="10852" spans="1:9" x14ac:dyDescent="0.25">
      <c r="A10852" t="s">
        <v>2809</v>
      </c>
      <c r="B10852" t="s">
        <v>30</v>
      </c>
      <c r="C10852" s="1">
        <v>44769</v>
      </c>
      <c r="D10852" s="1">
        <v>44966</v>
      </c>
      <c r="E10852">
        <f>VLOOKUP(data[[#This Row],[id_campaign]],campaign[],4,FALSE)</f>
        <v>28</v>
      </c>
      <c r="F10852" t="str">
        <f>VLOOKUP(data[[#This Row],[id_campaign]],campaign[],2,FALSE)</f>
        <v>NotNewCellphoneUser</v>
      </c>
      <c r="G10852" t="str">
        <f>VLOOKUP(data[[#This Row],[id_customer]],customer[],2,FALSE)</f>
        <v>Jillana Garken</v>
      </c>
      <c r="H10852" t="str">
        <f>data[[#This Row],[id_customer]]&amp;data[[#This Row],[id_campaign]]</f>
        <v>C0692cam14</v>
      </c>
      <c r="I10852">
        <f>DATEDIF(data[[#This Row],[join_date]],data[[#This Row],[buy_date]],"M")</f>
        <v>6</v>
      </c>
    </row>
    <row r="10853" spans="1:9" x14ac:dyDescent="0.25">
      <c r="A10853" t="s">
        <v>2809</v>
      </c>
      <c r="B10853" t="s">
        <v>30</v>
      </c>
      <c r="C10853" s="1">
        <v>44769</v>
      </c>
      <c r="D10853" s="1">
        <v>45014</v>
      </c>
      <c r="E10853">
        <f>VLOOKUP(data[[#This Row],[id_campaign]],campaign[],4,FALSE)</f>
        <v>28</v>
      </c>
      <c r="F10853" t="str">
        <f>VLOOKUP(data[[#This Row],[id_campaign]],campaign[],2,FALSE)</f>
        <v>NotNewCellphoneUser</v>
      </c>
      <c r="G10853" t="str">
        <f>VLOOKUP(data[[#This Row],[id_customer]],customer[],2,FALSE)</f>
        <v>Jillana Garken</v>
      </c>
      <c r="H10853" t="str">
        <f>data[[#This Row],[id_customer]]&amp;data[[#This Row],[id_campaign]]</f>
        <v>C0692cam14</v>
      </c>
      <c r="I10853">
        <f>DATEDIF(data[[#This Row],[join_date]],data[[#This Row],[buy_date]],"M")</f>
        <v>8</v>
      </c>
    </row>
    <row r="10854" spans="1:9" x14ac:dyDescent="0.25">
      <c r="A10854" t="s">
        <v>2809</v>
      </c>
      <c r="B10854" t="s">
        <v>30</v>
      </c>
      <c r="C10854" s="1">
        <v>44769</v>
      </c>
      <c r="D10854" s="1">
        <v>45018</v>
      </c>
      <c r="E10854">
        <f>VLOOKUP(data[[#This Row],[id_campaign]],campaign[],4,FALSE)</f>
        <v>28</v>
      </c>
      <c r="F10854" t="str">
        <f>VLOOKUP(data[[#This Row],[id_campaign]],campaign[],2,FALSE)</f>
        <v>NotNewCellphoneUser</v>
      </c>
      <c r="G10854" t="str">
        <f>VLOOKUP(data[[#This Row],[id_customer]],customer[],2,FALSE)</f>
        <v>Jillana Garken</v>
      </c>
      <c r="H10854" t="str">
        <f>data[[#This Row],[id_customer]]&amp;data[[#This Row],[id_campaign]]</f>
        <v>C0692cam14</v>
      </c>
      <c r="I10854">
        <f>DATEDIF(data[[#This Row],[join_date]],data[[#This Row],[buy_date]],"M")</f>
        <v>8</v>
      </c>
    </row>
    <row r="10855" spans="1:9" x14ac:dyDescent="0.25">
      <c r="A10855" t="s">
        <v>2809</v>
      </c>
      <c r="B10855" t="s">
        <v>30</v>
      </c>
      <c r="C10855" s="1">
        <v>44769</v>
      </c>
      <c r="D10855" s="1">
        <v>45076</v>
      </c>
      <c r="E10855">
        <f>VLOOKUP(data[[#This Row],[id_campaign]],campaign[],4,FALSE)</f>
        <v>28</v>
      </c>
      <c r="F10855" t="str">
        <f>VLOOKUP(data[[#This Row],[id_campaign]],campaign[],2,FALSE)</f>
        <v>NotNewCellphoneUser</v>
      </c>
      <c r="G10855" t="str">
        <f>VLOOKUP(data[[#This Row],[id_customer]],customer[],2,FALSE)</f>
        <v>Jillana Garken</v>
      </c>
      <c r="H10855" t="str">
        <f>data[[#This Row],[id_customer]]&amp;data[[#This Row],[id_campaign]]</f>
        <v>C0692cam14</v>
      </c>
      <c r="I10855">
        <f>DATEDIF(data[[#This Row],[join_date]],data[[#This Row],[buy_date]],"M")</f>
        <v>10</v>
      </c>
    </row>
    <row r="10856" spans="1:9" x14ac:dyDescent="0.25">
      <c r="A10856" t="s">
        <v>2809</v>
      </c>
      <c r="B10856" t="s">
        <v>36</v>
      </c>
      <c r="C10856" s="1">
        <v>44893</v>
      </c>
      <c r="D10856" s="1">
        <v>44893</v>
      </c>
      <c r="E10856">
        <f>VLOOKUP(data[[#This Row],[id_campaign]],campaign[],4,FALSE)</f>
        <v>29</v>
      </c>
      <c r="F10856" t="str">
        <f>VLOOKUP(data[[#This Row],[id_campaign]],campaign[],2,FALSE)</f>
        <v>MaritalStatus</v>
      </c>
      <c r="G10856" t="str">
        <f>VLOOKUP(data[[#This Row],[id_customer]],customer[],2,FALSE)</f>
        <v>Jillana Garken</v>
      </c>
      <c r="H10856" t="str">
        <f>data[[#This Row],[id_customer]]&amp;data[[#This Row],[id_campaign]]</f>
        <v>C0692cam17</v>
      </c>
      <c r="I10856">
        <f>DATEDIF(data[[#This Row],[join_date]],data[[#This Row],[buy_date]],"M")</f>
        <v>0</v>
      </c>
    </row>
    <row r="10857" spans="1:9" x14ac:dyDescent="0.25">
      <c r="A10857" t="s">
        <v>2809</v>
      </c>
      <c r="B10857" t="s">
        <v>36</v>
      </c>
      <c r="C10857" s="1">
        <v>44893</v>
      </c>
      <c r="D10857" s="1">
        <v>44932</v>
      </c>
      <c r="E10857">
        <f>VLOOKUP(data[[#This Row],[id_campaign]],campaign[],4,FALSE)</f>
        <v>29</v>
      </c>
      <c r="F10857" t="str">
        <f>VLOOKUP(data[[#This Row],[id_campaign]],campaign[],2,FALSE)</f>
        <v>MaritalStatus</v>
      </c>
      <c r="G10857" t="str">
        <f>VLOOKUP(data[[#This Row],[id_customer]],customer[],2,FALSE)</f>
        <v>Jillana Garken</v>
      </c>
      <c r="H10857" t="str">
        <f>data[[#This Row],[id_customer]]&amp;data[[#This Row],[id_campaign]]</f>
        <v>C0692cam17</v>
      </c>
      <c r="I10857">
        <f>DATEDIF(data[[#This Row],[join_date]],data[[#This Row],[buy_date]],"M")</f>
        <v>1</v>
      </c>
    </row>
    <row r="10858" spans="1:9" x14ac:dyDescent="0.25">
      <c r="A10858" t="s">
        <v>2809</v>
      </c>
      <c r="B10858" t="s">
        <v>36</v>
      </c>
      <c r="C10858" s="1">
        <v>44893</v>
      </c>
      <c r="D10858" s="1">
        <v>44964</v>
      </c>
      <c r="E10858">
        <f>VLOOKUP(data[[#This Row],[id_campaign]],campaign[],4,FALSE)</f>
        <v>29</v>
      </c>
      <c r="F10858" t="str">
        <f>VLOOKUP(data[[#This Row],[id_campaign]],campaign[],2,FALSE)</f>
        <v>MaritalStatus</v>
      </c>
      <c r="G10858" t="str">
        <f>VLOOKUP(data[[#This Row],[id_customer]],customer[],2,FALSE)</f>
        <v>Jillana Garken</v>
      </c>
      <c r="H10858" t="str">
        <f>data[[#This Row],[id_customer]]&amp;data[[#This Row],[id_campaign]]</f>
        <v>C0692cam17</v>
      </c>
      <c r="I10858">
        <f>DATEDIF(data[[#This Row],[join_date]],data[[#This Row],[buy_date]],"M")</f>
        <v>2</v>
      </c>
    </row>
    <row r="10859" spans="1:9" x14ac:dyDescent="0.25">
      <c r="A10859" t="s">
        <v>2809</v>
      </c>
      <c r="B10859" t="s">
        <v>36</v>
      </c>
      <c r="C10859" s="1">
        <v>44893</v>
      </c>
      <c r="D10859" s="1">
        <v>45000</v>
      </c>
      <c r="E10859">
        <f>VLOOKUP(data[[#This Row],[id_campaign]],campaign[],4,FALSE)</f>
        <v>29</v>
      </c>
      <c r="F10859" t="str">
        <f>VLOOKUP(data[[#This Row],[id_campaign]],campaign[],2,FALSE)</f>
        <v>MaritalStatus</v>
      </c>
      <c r="G10859" t="str">
        <f>VLOOKUP(data[[#This Row],[id_customer]],customer[],2,FALSE)</f>
        <v>Jillana Garken</v>
      </c>
      <c r="H10859" t="str">
        <f>data[[#This Row],[id_customer]]&amp;data[[#This Row],[id_campaign]]</f>
        <v>C0692cam17</v>
      </c>
      <c r="I10859">
        <f>DATEDIF(data[[#This Row],[join_date]],data[[#This Row],[buy_date]],"M")</f>
        <v>3</v>
      </c>
    </row>
    <row r="10860" spans="1:9" x14ac:dyDescent="0.25">
      <c r="A10860" t="s">
        <v>2809</v>
      </c>
      <c r="B10860" t="s">
        <v>36</v>
      </c>
      <c r="C10860" s="1">
        <v>44893</v>
      </c>
      <c r="D10860" s="1">
        <v>45017</v>
      </c>
      <c r="E10860">
        <f>VLOOKUP(data[[#This Row],[id_campaign]],campaign[],4,FALSE)</f>
        <v>29</v>
      </c>
      <c r="F10860" t="str">
        <f>VLOOKUP(data[[#This Row],[id_campaign]],campaign[],2,FALSE)</f>
        <v>MaritalStatus</v>
      </c>
      <c r="G10860" t="str">
        <f>VLOOKUP(data[[#This Row],[id_customer]],customer[],2,FALSE)</f>
        <v>Jillana Garken</v>
      </c>
      <c r="H10860" t="str">
        <f>data[[#This Row],[id_customer]]&amp;data[[#This Row],[id_campaign]]</f>
        <v>C0692cam17</v>
      </c>
      <c r="I10860">
        <f>DATEDIF(data[[#This Row],[join_date]],data[[#This Row],[buy_date]],"M")</f>
        <v>4</v>
      </c>
    </row>
    <row r="10861" spans="1:9" x14ac:dyDescent="0.25">
      <c r="A10861" t="s">
        <v>2809</v>
      </c>
      <c r="B10861" t="s">
        <v>36</v>
      </c>
      <c r="C10861" s="1">
        <v>44893</v>
      </c>
      <c r="D10861" s="1">
        <v>45053</v>
      </c>
      <c r="E10861">
        <f>VLOOKUP(data[[#This Row],[id_campaign]],campaign[],4,FALSE)</f>
        <v>29</v>
      </c>
      <c r="F10861" t="str">
        <f>VLOOKUP(data[[#This Row],[id_campaign]],campaign[],2,FALSE)</f>
        <v>MaritalStatus</v>
      </c>
      <c r="G10861" t="str">
        <f>VLOOKUP(data[[#This Row],[id_customer]],customer[],2,FALSE)</f>
        <v>Jillana Garken</v>
      </c>
      <c r="H10861" t="str">
        <f>data[[#This Row],[id_customer]]&amp;data[[#This Row],[id_campaign]]</f>
        <v>C0692cam17</v>
      </c>
      <c r="I10861">
        <f>DATEDIF(data[[#This Row],[join_date]],data[[#This Row],[buy_date]],"M")</f>
        <v>5</v>
      </c>
    </row>
    <row r="10862" spans="1:9" x14ac:dyDescent="0.25">
      <c r="A10862" t="s">
        <v>2809</v>
      </c>
      <c r="B10862" t="s">
        <v>36</v>
      </c>
      <c r="C10862" s="1">
        <v>44893</v>
      </c>
      <c r="D10862" s="1">
        <v>45084</v>
      </c>
      <c r="E10862">
        <f>VLOOKUP(data[[#This Row],[id_campaign]],campaign[],4,FALSE)</f>
        <v>29</v>
      </c>
      <c r="F10862" t="str">
        <f>VLOOKUP(data[[#This Row],[id_campaign]],campaign[],2,FALSE)</f>
        <v>MaritalStatus</v>
      </c>
      <c r="G10862" t="str">
        <f>VLOOKUP(data[[#This Row],[id_customer]],customer[],2,FALSE)</f>
        <v>Jillana Garken</v>
      </c>
      <c r="H10862" t="str">
        <f>data[[#This Row],[id_customer]]&amp;data[[#This Row],[id_campaign]]</f>
        <v>C0692cam17</v>
      </c>
      <c r="I10862">
        <f>DATEDIF(data[[#This Row],[join_date]],data[[#This Row],[buy_date]],"M")</f>
        <v>6</v>
      </c>
    </row>
    <row r="10863" spans="1:9" x14ac:dyDescent="0.25">
      <c r="A10863" t="s">
        <v>2813</v>
      </c>
      <c r="B10863" t="s">
        <v>36</v>
      </c>
      <c r="C10863" s="1">
        <v>44931</v>
      </c>
      <c r="D10863" s="1">
        <v>44931</v>
      </c>
      <c r="E10863">
        <f>VLOOKUP(data[[#This Row],[id_campaign]],campaign[],4,FALSE)</f>
        <v>29</v>
      </c>
      <c r="F10863" t="str">
        <f>VLOOKUP(data[[#This Row],[id_campaign]],campaign[],2,FALSE)</f>
        <v>MaritalStatus</v>
      </c>
      <c r="G10863" t="str">
        <f>VLOOKUP(data[[#This Row],[id_customer]],customer[],2,FALSE)</f>
        <v>Annalise Indruch</v>
      </c>
      <c r="H10863" t="str">
        <f>data[[#This Row],[id_customer]]&amp;data[[#This Row],[id_campaign]]</f>
        <v>C0693cam17</v>
      </c>
      <c r="I10863">
        <f>DATEDIF(data[[#This Row],[join_date]],data[[#This Row],[buy_date]],"M")</f>
        <v>0</v>
      </c>
    </row>
    <row r="10864" spans="1:9" x14ac:dyDescent="0.25">
      <c r="A10864" t="s">
        <v>2813</v>
      </c>
      <c r="B10864" t="s">
        <v>36</v>
      </c>
      <c r="C10864" s="1">
        <v>44931</v>
      </c>
      <c r="D10864" s="1">
        <v>44970</v>
      </c>
      <c r="E10864">
        <f>VLOOKUP(data[[#This Row],[id_campaign]],campaign[],4,FALSE)</f>
        <v>29</v>
      </c>
      <c r="F10864" t="str">
        <f>VLOOKUP(data[[#This Row],[id_campaign]],campaign[],2,FALSE)</f>
        <v>MaritalStatus</v>
      </c>
      <c r="G10864" t="str">
        <f>VLOOKUP(data[[#This Row],[id_customer]],customer[],2,FALSE)</f>
        <v>Annalise Indruch</v>
      </c>
      <c r="H10864" t="str">
        <f>data[[#This Row],[id_customer]]&amp;data[[#This Row],[id_campaign]]</f>
        <v>C0693cam17</v>
      </c>
      <c r="I10864">
        <f>DATEDIF(data[[#This Row],[join_date]],data[[#This Row],[buy_date]],"M")</f>
        <v>1</v>
      </c>
    </row>
    <row r="10865" spans="1:9" x14ac:dyDescent="0.25">
      <c r="A10865" t="s">
        <v>2813</v>
      </c>
      <c r="B10865" t="s">
        <v>36</v>
      </c>
      <c r="C10865" s="1">
        <v>44931</v>
      </c>
      <c r="D10865" s="1">
        <v>44996</v>
      </c>
      <c r="E10865">
        <f>VLOOKUP(data[[#This Row],[id_campaign]],campaign[],4,FALSE)</f>
        <v>29</v>
      </c>
      <c r="F10865" t="str">
        <f>VLOOKUP(data[[#This Row],[id_campaign]],campaign[],2,FALSE)</f>
        <v>MaritalStatus</v>
      </c>
      <c r="G10865" t="str">
        <f>VLOOKUP(data[[#This Row],[id_customer]],customer[],2,FALSE)</f>
        <v>Annalise Indruch</v>
      </c>
      <c r="H10865" t="str">
        <f>data[[#This Row],[id_customer]]&amp;data[[#This Row],[id_campaign]]</f>
        <v>C0693cam17</v>
      </c>
      <c r="I10865">
        <f>DATEDIF(data[[#This Row],[join_date]],data[[#This Row],[buy_date]],"M")</f>
        <v>2</v>
      </c>
    </row>
    <row r="10866" spans="1:9" x14ac:dyDescent="0.25">
      <c r="A10866" t="s">
        <v>2813</v>
      </c>
      <c r="B10866" t="s">
        <v>36</v>
      </c>
      <c r="C10866" s="1">
        <v>44931</v>
      </c>
      <c r="D10866" s="1">
        <v>45033</v>
      </c>
      <c r="E10866">
        <f>VLOOKUP(data[[#This Row],[id_campaign]],campaign[],4,FALSE)</f>
        <v>29</v>
      </c>
      <c r="F10866" t="str">
        <f>VLOOKUP(data[[#This Row],[id_campaign]],campaign[],2,FALSE)</f>
        <v>MaritalStatus</v>
      </c>
      <c r="G10866" t="str">
        <f>VLOOKUP(data[[#This Row],[id_customer]],customer[],2,FALSE)</f>
        <v>Annalise Indruch</v>
      </c>
      <c r="H10866" t="str">
        <f>data[[#This Row],[id_customer]]&amp;data[[#This Row],[id_campaign]]</f>
        <v>C0693cam17</v>
      </c>
      <c r="I10866">
        <f>DATEDIF(data[[#This Row],[join_date]],data[[#This Row],[buy_date]],"M")</f>
        <v>3</v>
      </c>
    </row>
    <row r="10867" spans="1:9" x14ac:dyDescent="0.25">
      <c r="A10867" t="s">
        <v>2813</v>
      </c>
      <c r="B10867" t="s">
        <v>36</v>
      </c>
      <c r="C10867" s="1">
        <v>44931</v>
      </c>
      <c r="D10867" s="1">
        <v>45054</v>
      </c>
      <c r="E10867">
        <f>VLOOKUP(data[[#This Row],[id_campaign]],campaign[],4,FALSE)</f>
        <v>29</v>
      </c>
      <c r="F10867" t="str">
        <f>VLOOKUP(data[[#This Row],[id_campaign]],campaign[],2,FALSE)</f>
        <v>MaritalStatus</v>
      </c>
      <c r="G10867" t="str">
        <f>VLOOKUP(data[[#This Row],[id_customer]],customer[],2,FALSE)</f>
        <v>Annalise Indruch</v>
      </c>
      <c r="H10867" t="str">
        <f>data[[#This Row],[id_customer]]&amp;data[[#This Row],[id_campaign]]</f>
        <v>C0693cam17</v>
      </c>
      <c r="I10867">
        <f>DATEDIF(data[[#This Row],[join_date]],data[[#This Row],[buy_date]],"M")</f>
        <v>4</v>
      </c>
    </row>
    <row r="10868" spans="1:9" x14ac:dyDescent="0.25">
      <c r="A10868" t="s">
        <v>2817</v>
      </c>
      <c r="B10868" t="s">
        <v>34</v>
      </c>
      <c r="C10868" s="1">
        <v>44566</v>
      </c>
      <c r="D10868" s="1">
        <v>44566</v>
      </c>
      <c r="E10868">
        <f>VLOOKUP(data[[#This Row],[id_campaign]],campaign[],4,FALSE)</f>
        <v>16</v>
      </c>
      <c r="F10868" t="str">
        <f>VLOOKUP(data[[#This Row],[id_campaign]],campaign[],2,FALSE)</f>
        <v>MadeCallToRetentionTeam</v>
      </c>
      <c r="G10868" t="str">
        <f>VLOOKUP(data[[#This Row],[id_customer]],customer[],2,FALSE)</f>
        <v>Inez Constantinou</v>
      </c>
      <c r="H10868" t="str">
        <f>data[[#This Row],[id_customer]]&amp;data[[#This Row],[id_campaign]]</f>
        <v>C0694cam16</v>
      </c>
      <c r="I10868">
        <f>DATEDIF(data[[#This Row],[join_date]],data[[#This Row],[buy_date]],"M")</f>
        <v>0</v>
      </c>
    </row>
    <row r="10869" spans="1:9" x14ac:dyDescent="0.25">
      <c r="A10869" t="s">
        <v>2817</v>
      </c>
      <c r="B10869" t="s">
        <v>34</v>
      </c>
      <c r="C10869" s="1">
        <v>44566</v>
      </c>
      <c r="D10869" s="1">
        <v>44689</v>
      </c>
      <c r="E10869">
        <f>VLOOKUP(data[[#This Row],[id_campaign]],campaign[],4,FALSE)</f>
        <v>16</v>
      </c>
      <c r="F10869" t="str">
        <f>VLOOKUP(data[[#This Row],[id_campaign]],campaign[],2,FALSE)</f>
        <v>MadeCallToRetentionTeam</v>
      </c>
      <c r="G10869" t="str">
        <f>VLOOKUP(data[[#This Row],[id_customer]],customer[],2,FALSE)</f>
        <v>Inez Constantinou</v>
      </c>
      <c r="H10869" t="str">
        <f>data[[#This Row],[id_customer]]&amp;data[[#This Row],[id_campaign]]</f>
        <v>C0694cam16</v>
      </c>
      <c r="I10869">
        <f>DATEDIF(data[[#This Row],[join_date]],data[[#This Row],[buy_date]],"M")</f>
        <v>4</v>
      </c>
    </row>
    <row r="10870" spans="1:9" x14ac:dyDescent="0.25">
      <c r="A10870" t="s">
        <v>2817</v>
      </c>
      <c r="B10870" t="s">
        <v>34</v>
      </c>
      <c r="C10870" s="1">
        <v>44566</v>
      </c>
      <c r="D10870" s="1">
        <v>44722</v>
      </c>
      <c r="E10870">
        <f>VLOOKUP(data[[#This Row],[id_campaign]],campaign[],4,FALSE)</f>
        <v>16</v>
      </c>
      <c r="F10870" t="str">
        <f>VLOOKUP(data[[#This Row],[id_campaign]],campaign[],2,FALSE)</f>
        <v>MadeCallToRetentionTeam</v>
      </c>
      <c r="G10870" t="str">
        <f>VLOOKUP(data[[#This Row],[id_customer]],customer[],2,FALSE)</f>
        <v>Inez Constantinou</v>
      </c>
      <c r="H10870" t="str">
        <f>data[[#This Row],[id_customer]]&amp;data[[#This Row],[id_campaign]]</f>
        <v>C0694cam16</v>
      </c>
      <c r="I10870">
        <f>DATEDIF(data[[#This Row],[join_date]],data[[#This Row],[buy_date]],"M")</f>
        <v>5</v>
      </c>
    </row>
    <row r="10871" spans="1:9" x14ac:dyDescent="0.25">
      <c r="A10871" t="s">
        <v>2817</v>
      </c>
      <c r="B10871" t="s">
        <v>34</v>
      </c>
      <c r="C10871" s="1">
        <v>44566</v>
      </c>
      <c r="D10871" s="1">
        <v>44749</v>
      </c>
      <c r="E10871">
        <f>VLOOKUP(data[[#This Row],[id_campaign]],campaign[],4,FALSE)</f>
        <v>16</v>
      </c>
      <c r="F10871" t="str">
        <f>VLOOKUP(data[[#This Row],[id_campaign]],campaign[],2,FALSE)</f>
        <v>MadeCallToRetentionTeam</v>
      </c>
      <c r="G10871" t="str">
        <f>VLOOKUP(data[[#This Row],[id_customer]],customer[],2,FALSE)</f>
        <v>Inez Constantinou</v>
      </c>
      <c r="H10871" t="str">
        <f>data[[#This Row],[id_customer]]&amp;data[[#This Row],[id_campaign]]</f>
        <v>C0694cam16</v>
      </c>
      <c r="I10871">
        <f>DATEDIF(data[[#This Row],[join_date]],data[[#This Row],[buy_date]],"M")</f>
        <v>6</v>
      </c>
    </row>
    <row r="10872" spans="1:9" x14ac:dyDescent="0.25">
      <c r="A10872" t="s">
        <v>2817</v>
      </c>
      <c r="B10872" t="s">
        <v>34</v>
      </c>
      <c r="C10872" s="1">
        <v>44566</v>
      </c>
      <c r="D10872" s="1">
        <v>44782</v>
      </c>
      <c r="E10872">
        <f>VLOOKUP(data[[#This Row],[id_campaign]],campaign[],4,FALSE)</f>
        <v>16</v>
      </c>
      <c r="F10872" t="str">
        <f>VLOOKUP(data[[#This Row],[id_campaign]],campaign[],2,FALSE)</f>
        <v>MadeCallToRetentionTeam</v>
      </c>
      <c r="G10872" t="str">
        <f>VLOOKUP(data[[#This Row],[id_customer]],customer[],2,FALSE)</f>
        <v>Inez Constantinou</v>
      </c>
      <c r="H10872" t="str">
        <f>data[[#This Row],[id_customer]]&amp;data[[#This Row],[id_campaign]]</f>
        <v>C0694cam16</v>
      </c>
      <c r="I10872">
        <f>DATEDIF(data[[#This Row],[join_date]],data[[#This Row],[buy_date]],"M")</f>
        <v>7</v>
      </c>
    </row>
    <row r="10873" spans="1:9" x14ac:dyDescent="0.25">
      <c r="A10873" t="s">
        <v>2817</v>
      </c>
      <c r="B10873" t="s">
        <v>34</v>
      </c>
      <c r="C10873" s="1">
        <v>44566</v>
      </c>
      <c r="D10873" s="1">
        <v>44849</v>
      </c>
      <c r="E10873">
        <f>VLOOKUP(data[[#This Row],[id_campaign]],campaign[],4,FALSE)</f>
        <v>16</v>
      </c>
      <c r="F10873" t="str">
        <f>VLOOKUP(data[[#This Row],[id_campaign]],campaign[],2,FALSE)</f>
        <v>MadeCallToRetentionTeam</v>
      </c>
      <c r="G10873" t="str">
        <f>VLOOKUP(data[[#This Row],[id_customer]],customer[],2,FALSE)</f>
        <v>Inez Constantinou</v>
      </c>
      <c r="H10873" t="str">
        <f>data[[#This Row],[id_customer]]&amp;data[[#This Row],[id_campaign]]</f>
        <v>C0694cam16</v>
      </c>
      <c r="I10873">
        <f>DATEDIF(data[[#This Row],[join_date]],data[[#This Row],[buy_date]],"M")</f>
        <v>9</v>
      </c>
    </row>
    <row r="10874" spans="1:9" x14ac:dyDescent="0.25">
      <c r="A10874" t="s">
        <v>2817</v>
      </c>
      <c r="B10874" t="s">
        <v>34</v>
      </c>
      <c r="C10874" s="1">
        <v>44566</v>
      </c>
      <c r="D10874" s="1">
        <v>44885</v>
      </c>
      <c r="E10874">
        <f>VLOOKUP(data[[#This Row],[id_campaign]],campaign[],4,FALSE)</f>
        <v>16</v>
      </c>
      <c r="F10874" t="str">
        <f>VLOOKUP(data[[#This Row],[id_campaign]],campaign[],2,FALSE)</f>
        <v>MadeCallToRetentionTeam</v>
      </c>
      <c r="G10874" t="str">
        <f>VLOOKUP(data[[#This Row],[id_customer]],customer[],2,FALSE)</f>
        <v>Inez Constantinou</v>
      </c>
      <c r="H10874" t="str">
        <f>data[[#This Row],[id_customer]]&amp;data[[#This Row],[id_campaign]]</f>
        <v>C0694cam16</v>
      </c>
      <c r="I10874">
        <f>DATEDIF(data[[#This Row],[join_date]],data[[#This Row],[buy_date]],"M")</f>
        <v>10</v>
      </c>
    </row>
    <row r="10875" spans="1:9" x14ac:dyDescent="0.25">
      <c r="A10875" t="s">
        <v>2817</v>
      </c>
      <c r="B10875" t="s">
        <v>34</v>
      </c>
      <c r="C10875" s="1">
        <v>44566</v>
      </c>
      <c r="D10875" s="1">
        <v>44906</v>
      </c>
      <c r="E10875">
        <f>VLOOKUP(data[[#This Row],[id_campaign]],campaign[],4,FALSE)</f>
        <v>16</v>
      </c>
      <c r="F10875" t="str">
        <f>VLOOKUP(data[[#This Row],[id_campaign]],campaign[],2,FALSE)</f>
        <v>MadeCallToRetentionTeam</v>
      </c>
      <c r="G10875" t="str">
        <f>VLOOKUP(data[[#This Row],[id_customer]],customer[],2,FALSE)</f>
        <v>Inez Constantinou</v>
      </c>
      <c r="H10875" t="str">
        <f>data[[#This Row],[id_customer]]&amp;data[[#This Row],[id_campaign]]</f>
        <v>C0694cam16</v>
      </c>
      <c r="I10875">
        <f>DATEDIF(data[[#This Row],[join_date]],data[[#This Row],[buy_date]],"M")</f>
        <v>11</v>
      </c>
    </row>
    <row r="10876" spans="1:9" x14ac:dyDescent="0.25">
      <c r="A10876" t="s">
        <v>2817</v>
      </c>
      <c r="B10876" t="s">
        <v>34</v>
      </c>
      <c r="C10876" s="1">
        <v>44566</v>
      </c>
      <c r="D10876" s="1">
        <v>44937</v>
      </c>
      <c r="E10876">
        <f>VLOOKUP(data[[#This Row],[id_campaign]],campaign[],4,FALSE)</f>
        <v>16</v>
      </c>
      <c r="F10876" t="str">
        <f>VLOOKUP(data[[#This Row],[id_campaign]],campaign[],2,FALSE)</f>
        <v>MadeCallToRetentionTeam</v>
      </c>
      <c r="G10876" t="str">
        <f>VLOOKUP(data[[#This Row],[id_customer]],customer[],2,FALSE)</f>
        <v>Inez Constantinou</v>
      </c>
      <c r="H10876" t="str">
        <f>data[[#This Row],[id_customer]]&amp;data[[#This Row],[id_campaign]]</f>
        <v>C0694cam16</v>
      </c>
      <c r="I10876">
        <f>DATEDIF(data[[#This Row],[join_date]],data[[#This Row],[buy_date]],"M")</f>
        <v>12</v>
      </c>
    </row>
    <row r="10877" spans="1:9" x14ac:dyDescent="0.25">
      <c r="A10877" t="s">
        <v>2817</v>
      </c>
      <c r="B10877" t="s">
        <v>34</v>
      </c>
      <c r="C10877" s="1">
        <v>44566</v>
      </c>
      <c r="D10877" s="1">
        <v>44968</v>
      </c>
      <c r="E10877">
        <f>VLOOKUP(data[[#This Row],[id_campaign]],campaign[],4,FALSE)</f>
        <v>16</v>
      </c>
      <c r="F10877" t="str">
        <f>VLOOKUP(data[[#This Row],[id_campaign]],campaign[],2,FALSE)</f>
        <v>MadeCallToRetentionTeam</v>
      </c>
      <c r="G10877" t="str">
        <f>VLOOKUP(data[[#This Row],[id_customer]],customer[],2,FALSE)</f>
        <v>Inez Constantinou</v>
      </c>
      <c r="H10877" t="str">
        <f>data[[#This Row],[id_customer]]&amp;data[[#This Row],[id_campaign]]</f>
        <v>C0694cam16</v>
      </c>
      <c r="I10877">
        <f>DATEDIF(data[[#This Row],[join_date]],data[[#This Row],[buy_date]],"M")</f>
        <v>13</v>
      </c>
    </row>
    <row r="10878" spans="1:9" x14ac:dyDescent="0.25">
      <c r="A10878" t="s">
        <v>2817</v>
      </c>
      <c r="B10878" t="s">
        <v>34</v>
      </c>
      <c r="C10878" s="1">
        <v>44566</v>
      </c>
      <c r="D10878" s="1">
        <v>44998</v>
      </c>
      <c r="E10878">
        <f>VLOOKUP(data[[#This Row],[id_campaign]],campaign[],4,FALSE)</f>
        <v>16</v>
      </c>
      <c r="F10878" t="str">
        <f>VLOOKUP(data[[#This Row],[id_campaign]],campaign[],2,FALSE)</f>
        <v>MadeCallToRetentionTeam</v>
      </c>
      <c r="G10878" t="str">
        <f>VLOOKUP(data[[#This Row],[id_customer]],customer[],2,FALSE)</f>
        <v>Inez Constantinou</v>
      </c>
      <c r="H10878" t="str">
        <f>data[[#This Row],[id_customer]]&amp;data[[#This Row],[id_campaign]]</f>
        <v>C0694cam16</v>
      </c>
      <c r="I10878">
        <f>DATEDIF(data[[#This Row],[join_date]],data[[#This Row],[buy_date]],"M")</f>
        <v>14</v>
      </c>
    </row>
    <row r="10879" spans="1:9" x14ac:dyDescent="0.25">
      <c r="A10879" t="s">
        <v>2817</v>
      </c>
      <c r="B10879" t="s">
        <v>34</v>
      </c>
      <c r="C10879" s="1">
        <v>44566</v>
      </c>
      <c r="D10879" s="1">
        <v>45029</v>
      </c>
      <c r="E10879">
        <f>VLOOKUP(data[[#This Row],[id_campaign]],campaign[],4,FALSE)</f>
        <v>16</v>
      </c>
      <c r="F10879" t="str">
        <f>VLOOKUP(data[[#This Row],[id_campaign]],campaign[],2,FALSE)</f>
        <v>MadeCallToRetentionTeam</v>
      </c>
      <c r="G10879" t="str">
        <f>VLOOKUP(data[[#This Row],[id_customer]],customer[],2,FALSE)</f>
        <v>Inez Constantinou</v>
      </c>
      <c r="H10879" t="str">
        <f>data[[#This Row],[id_customer]]&amp;data[[#This Row],[id_campaign]]</f>
        <v>C0694cam16</v>
      </c>
      <c r="I10879">
        <f>DATEDIF(data[[#This Row],[join_date]],data[[#This Row],[buy_date]],"M")</f>
        <v>15</v>
      </c>
    </row>
    <row r="10880" spans="1:9" x14ac:dyDescent="0.25">
      <c r="A10880" t="s">
        <v>2817</v>
      </c>
      <c r="B10880" t="s">
        <v>20</v>
      </c>
      <c r="C10880" s="1">
        <v>44684</v>
      </c>
      <c r="D10880" s="1">
        <v>44684</v>
      </c>
      <c r="E10880">
        <f>VLOOKUP(data[[#This Row],[id_campaign]],campaign[],4,FALSE)</f>
        <v>75</v>
      </c>
      <c r="F10880" t="str">
        <f>VLOOKUP(data[[#This Row],[id_campaign]],campaign[],2,FALSE)</f>
        <v>OptOutMailings</v>
      </c>
      <c r="G10880" t="str">
        <f>VLOOKUP(data[[#This Row],[id_customer]],customer[],2,FALSE)</f>
        <v>Inez Constantinou</v>
      </c>
      <c r="H10880" t="str">
        <f>data[[#This Row],[id_customer]]&amp;data[[#This Row],[id_campaign]]</f>
        <v>C0694cam09</v>
      </c>
      <c r="I10880">
        <f>DATEDIF(data[[#This Row],[join_date]],data[[#This Row],[buy_date]],"M")</f>
        <v>0</v>
      </c>
    </row>
    <row r="10881" spans="1:9" x14ac:dyDescent="0.25">
      <c r="A10881" t="s">
        <v>2817</v>
      </c>
      <c r="B10881" t="s">
        <v>20</v>
      </c>
      <c r="C10881" s="1">
        <v>44684</v>
      </c>
      <c r="D10881" s="1">
        <v>44729</v>
      </c>
      <c r="E10881">
        <f>VLOOKUP(data[[#This Row],[id_campaign]],campaign[],4,FALSE)</f>
        <v>75</v>
      </c>
      <c r="F10881" t="str">
        <f>VLOOKUP(data[[#This Row],[id_campaign]],campaign[],2,FALSE)</f>
        <v>OptOutMailings</v>
      </c>
      <c r="G10881" t="str">
        <f>VLOOKUP(data[[#This Row],[id_customer]],customer[],2,FALSE)</f>
        <v>Inez Constantinou</v>
      </c>
      <c r="H10881" t="str">
        <f>data[[#This Row],[id_customer]]&amp;data[[#This Row],[id_campaign]]</f>
        <v>C0694cam09</v>
      </c>
      <c r="I10881">
        <f>DATEDIF(data[[#This Row],[join_date]],data[[#This Row],[buy_date]],"M")</f>
        <v>1</v>
      </c>
    </row>
    <row r="10882" spans="1:9" x14ac:dyDescent="0.25">
      <c r="A10882" t="s">
        <v>2817</v>
      </c>
      <c r="B10882" t="s">
        <v>20</v>
      </c>
      <c r="C10882" s="1">
        <v>44684</v>
      </c>
      <c r="D10882" s="1">
        <v>44750</v>
      </c>
      <c r="E10882">
        <f>VLOOKUP(data[[#This Row],[id_campaign]],campaign[],4,FALSE)</f>
        <v>75</v>
      </c>
      <c r="F10882" t="str">
        <f>VLOOKUP(data[[#This Row],[id_campaign]],campaign[],2,FALSE)</f>
        <v>OptOutMailings</v>
      </c>
      <c r="G10882" t="str">
        <f>VLOOKUP(data[[#This Row],[id_customer]],customer[],2,FALSE)</f>
        <v>Inez Constantinou</v>
      </c>
      <c r="H10882" t="str">
        <f>data[[#This Row],[id_customer]]&amp;data[[#This Row],[id_campaign]]</f>
        <v>C0694cam09</v>
      </c>
      <c r="I10882">
        <f>DATEDIF(data[[#This Row],[join_date]],data[[#This Row],[buy_date]],"M")</f>
        <v>2</v>
      </c>
    </row>
    <row r="10883" spans="1:9" x14ac:dyDescent="0.25">
      <c r="A10883" t="s">
        <v>2817</v>
      </c>
      <c r="B10883" t="s">
        <v>20</v>
      </c>
      <c r="C10883" s="1">
        <v>44684</v>
      </c>
      <c r="D10883" s="1">
        <v>44783</v>
      </c>
      <c r="E10883">
        <f>VLOOKUP(data[[#This Row],[id_campaign]],campaign[],4,FALSE)</f>
        <v>75</v>
      </c>
      <c r="F10883" t="str">
        <f>VLOOKUP(data[[#This Row],[id_campaign]],campaign[],2,FALSE)</f>
        <v>OptOutMailings</v>
      </c>
      <c r="G10883" t="str">
        <f>VLOOKUP(data[[#This Row],[id_customer]],customer[],2,FALSE)</f>
        <v>Inez Constantinou</v>
      </c>
      <c r="H10883" t="str">
        <f>data[[#This Row],[id_customer]]&amp;data[[#This Row],[id_campaign]]</f>
        <v>C0694cam09</v>
      </c>
      <c r="I10883">
        <f>DATEDIF(data[[#This Row],[join_date]],data[[#This Row],[buy_date]],"M")</f>
        <v>3</v>
      </c>
    </row>
    <row r="10884" spans="1:9" x14ac:dyDescent="0.25">
      <c r="A10884" t="s">
        <v>2817</v>
      </c>
      <c r="B10884" t="s">
        <v>20</v>
      </c>
      <c r="C10884" s="1">
        <v>44684</v>
      </c>
      <c r="D10884" s="1">
        <v>44812</v>
      </c>
      <c r="E10884">
        <f>VLOOKUP(data[[#This Row],[id_campaign]],campaign[],4,FALSE)</f>
        <v>75</v>
      </c>
      <c r="F10884" t="str">
        <f>VLOOKUP(data[[#This Row],[id_campaign]],campaign[],2,FALSE)</f>
        <v>OptOutMailings</v>
      </c>
      <c r="G10884" t="str">
        <f>VLOOKUP(data[[#This Row],[id_customer]],customer[],2,FALSE)</f>
        <v>Inez Constantinou</v>
      </c>
      <c r="H10884" t="str">
        <f>data[[#This Row],[id_customer]]&amp;data[[#This Row],[id_campaign]]</f>
        <v>C0694cam09</v>
      </c>
      <c r="I10884">
        <f>DATEDIF(data[[#This Row],[join_date]],data[[#This Row],[buy_date]],"M")</f>
        <v>4</v>
      </c>
    </row>
    <row r="10885" spans="1:9" x14ac:dyDescent="0.25">
      <c r="A10885" t="s">
        <v>2817</v>
      </c>
      <c r="B10885" t="s">
        <v>20</v>
      </c>
      <c r="C10885" s="1">
        <v>44684</v>
      </c>
      <c r="D10885" s="1">
        <v>44875</v>
      </c>
      <c r="E10885">
        <f>VLOOKUP(data[[#This Row],[id_campaign]],campaign[],4,FALSE)</f>
        <v>75</v>
      </c>
      <c r="F10885" t="str">
        <f>VLOOKUP(data[[#This Row],[id_campaign]],campaign[],2,FALSE)</f>
        <v>OptOutMailings</v>
      </c>
      <c r="G10885" t="str">
        <f>VLOOKUP(data[[#This Row],[id_customer]],customer[],2,FALSE)</f>
        <v>Inez Constantinou</v>
      </c>
      <c r="H10885" t="str">
        <f>data[[#This Row],[id_customer]]&amp;data[[#This Row],[id_campaign]]</f>
        <v>C0694cam09</v>
      </c>
      <c r="I10885">
        <f>DATEDIF(data[[#This Row],[join_date]],data[[#This Row],[buy_date]],"M")</f>
        <v>6</v>
      </c>
    </row>
    <row r="10886" spans="1:9" x14ac:dyDescent="0.25">
      <c r="A10886" t="s">
        <v>2817</v>
      </c>
      <c r="B10886" t="s">
        <v>20</v>
      </c>
      <c r="C10886" s="1">
        <v>44684</v>
      </c>
      <c r="D10886" s="1">
        <v>44911</v>
      </c>
      <c r="E10886">
        <f>VLOOKUP(data[[#This Row],[id_campaign]],campaign[],4,FALSE)</f>
        <v>75</v>
      </c>
      <c r="F10886" t="str">
        <f>VLOOKUP(data[[#This Row],[id_campaign]],campaign[],2,FALSE)</f>
        <v>OptOutMailings</v>
      </c>
      <c r="G10886" t="str">
        <f>VLOOKUP(data[[#This Row],[id_customer]],customer[],2,FALSE)</f>
        <v>Inez Constantinou</v>
      </c>
      <c r="H10886" t="str">
        <f>data[[#This Row],[id_customer]]&amp;data[[#This Row],[id_campaign]]</f>
        <v>C0694cam09</v>
      </c>
      <c r="I10886">
        <f>DATEDIF(data[[#This Row],[join_date]],data[[#This Row],[buy_date]],"M")</f>
        <v>7</v>
      </c>
    </row>
    <row r="10887" spans="1:9" x14ac:dyDescent="0.25">
      <c r="A10887" t="s">
        <v>2817</v>
      </c>
      <c r="B10887" t="s">
        <v>20</v>
      </c>
      <c r="C10887" s="1">
        <v>44684</v>
      </c>
      <c r="D10887" s="1">
        <v>44944</v>
      </c>
      <c r="E10887">
        <f>VLOOKUP(data[[#This Row],[id_campaign]],campaign[],4,FALSE)</f>
        <v>75</v>
      </c>
      <c r="F10887" t="str">
        <f>VLOOKUP(data[[#This Row],[id_campaign]],campaign[],2,FALSE)</f>
        <v>OptOutMailings</v>
      </c>
      <c r="G10887" t="str">
        <f>VLOOKUP(data[[#This Row],[id_customer]],customer[],2,FALSE)</f>
        <v>Inez Constantinou</v>
      </c>
      <c r="H10887" t="str">
        <f>data[[#This Row],[id_customer]]&amp;data[[#This Row],[id_campaign]]</f>
        <v>C0694cam09</v>
      </c>
      <c r="I10887">
        <f>DATEDIF(data[[#This Row],[join_date]],data[[#This Row],[buy_date]],"M")</f>
        <v>8</v>
      </c>
    </row>
    <row r="10888" spans="1:9" x14ac:dyDescent="0.25">
      <c r="A10888" t="s">
        <v>2817</v>
      </c>
      <c r="B10888" t="s">
        <v>20</v>
      </c>
      <c r="C10888" s="1">
        <v>44684</v>
      </c>
      <c r="D10888" s="1">
        <v>44967</v>
      </c>
      <c r="E10888">
        <f>VLOOKUP(data[[#This Row],[id_campaign]],campaign[],4,FALSE)</f>
        <v>75</v>
      </c>
      <c r="F10888" t="str">
        <f>VLOOKUP(data[[#This Row],[id_campaign]],campaign[],2,FALSE)</f>
        <v>OptOutMailings</v>
      </c>
      <c r="G10888" t="str">
        <f>VLOOKUP(data[[#This Row],[id_customer]],customer[],2,FALSE)</f>
        <v>Inez Constantinou</v>
      </c>
      <c r="H10888" t="str">
        <f>data[[#This Row],[id_customer]]&amp;data[[#This Row],[id_campaign]]</f>
        <v>C0694cam09</v>
      </c>
      <c r="I10888">
        <f>DATEDIF(data[[#This Row],[join_date]],data[[#This Row],[buy_date]],"M")</f>
        <v>9</v>
      </c>
    </row>
    <row r="10889" spans="1:9" x14ac:dyDescent="0.25">
      <c r="A10889" t="s">
        <v>2817</v>
      </c>
      <c r="B10889" t="s">
        <v>20</v>
      </c>
      <c r="C10889" s="1">
        <v>44684</v>
      </c>
      <c r="D10889" s="1">
        <v>44988</v>
      </c>
      <c r="E10889">
        <f>VLOOKUP(data[[#This Row],[id_campaign]],campaign[],4,FALSE)</f>
        <v>75</v>
      </c>
      <c r="F10889" t="str">
        <f>VLOOKUP(data[[#This Row],[id_campaign]],campaign[],2,FALSE)</f>
        <v>OptOutMailings</v>
      </c>
      <c r="G10889" t="str">
        <f>VLOOKUP(data[[#This Row],[id_customer]],customer[],2,FALSE)</f>
        <v>Inez Constantinou</v>
      </c>
      <c r="H10889" t="str">
        <f>data[[#This Row],[id_customer]]&amp;data[[#This Row],[id_campaign]]</f>
        <v>C0694cam09</v>
      </c>
      <c r="I10889">
        <f>DATEDIF(data[[#This Row],[join_date]],data[[#This Row],[buy_date]],"M")</f>
        <v>10</v>
      </c>
    </row>
    <row r="10890" spans="1:9" x14ac:dyDescent="0.25">
      <c r="A10890" t="s">
        <v>2817</v>
      </c>
      <c r="B10890" t="s">
        <v>20</v>
      </c>
      <c r="C10890" s="1">
        <v>44684</v>
      </c>
      <c r="D10890" s="1">
        <v>45033</v>
      </c>
      <c r="E10890">
        <f>VLOOKUP(data[[#This Row],[id_campaign]],campaign[],4,FALSE)</f>
        <v>75</v>
      </c>
      <c r="F10890" t="str">
        <f>VLOOKUP(data[[#This Row],[id_campaign]],campaign[],2,FALSE)</f>
        <v>OptOutMailings</v>
      </c>
      <c r="G10890" t="str">
        <f>VLOOKUP(data[[#This Row],[id_customer]],customer[],2,FALSE)</f>
        <v>Inez Constantinou</v>
      </c>
      <c r="H10890" t="str">
        <f>data[[#This Row],[id_customer]]&amp;data[[#This Row],[id_campaign]]</f>
        <v>C0694cam09</v>
      </c>
      <c r="I10890">
        <f>DATEDIF(data[[#This Row],[join_date]],data[[#This Row],[buy_date]],"M")</f>
        <v>11</v>
      </c>
    </row>
    <row r="10891" spans="1:9" x14ac:dyDescent="0.25">
      <c r="A10891" t="s">
        <v>2821</v>
      </c>
      <c r="B10891" t="s">
        <v>34</v>
      </c>
      <c r="C10891" s="1">
        <v>44724</v>
      </c>
      <c r="D10891" s="1">
        <v>44724</v>
      </c>
      <c r="E10891">
        <f>VLOOKUP(data[[#This Row],[id_campaign]],campaign[],4,FALSE)</f>
        <v>16</v>
      </c>
      <c r="F10891" t="str">
        <f>VLOOKUP(data[[#This Row],[id_campaign]],campaign[],2,FALSE)</f>
        <v>MadeCallToRetentionTeam</v>
      </c>
      <c r="G10891" t="str">
        <f>VLOOKUP(data[[#This Row],[id_customer]],customer[],2,FALSE)</f>
        <v>Bettina Fothergill</v>
      </c>
      <c r="H10891" t="str">
        <f>data[[#This Row],[id_customer]]&amp;data[[#This Row],[id_campaign]]</f>
        <v>C0695cam16</v>
      </c>
      <c r="I10891">
        <f>DATEDIF(data[[#This Row],[join_date]],data[[#This Row],[buy_date]],"M")</f>
        <v>0</v>
      </c>
    </row>
    <row r="10892" spans="1:9" x14ac:dyDescent="0.25">
      <c r="A10892" t="s">
        <v>2821</v>
      </c>
      <c r="B10892" t="s">
        <v>34</v>
      </c>
      <c r="C10892" s="1">
        <v>44724</v>
      </c>
      <c r="D10892" s="1">
        <v>44769</v>
      </c>
      <c r="E10892">
        <f>VLOOKUP(data[[#This Row],[id_campaign]],campaign[],4,FALSE)</f>
        <v>16</v>
      </c>
      <c r="F10892" t="str">
        <f>VLOOKUP(data[[#This Row],[id_campaign]],campaign[],2,FALSE)</f>
        <v>MadeCallToRetentionTeam</v>
      </c>
      <c r="G10892" t="str">
        <f>VLOOKUP(data[[#This Row],[id_customer]],customer[],2,FALSE)</f>
        <v>Bettina Fothergill</v>
      </c>
      <c r="H10892" t="str">
        <f>data[[#This Row],[id_customer]]&amp;data[[#This Row],[id_campaign]]</f>
        <v>C0695cam16</v>
      </c>
      <c r="I10892">
        <f>DATEDIF(data[[#This Row],[join_date]],data[[#This Row],[buy_date]],"M")</f>
        <v>1</v>
      </c>
    </row>
    <row r="10893" spans="1:9" x14ac:dyDescent="0.25">
      <c r="A10893" t="s">
        <v>2821</v>
      </c>
      <c r="B10893" t="s">
        <v>34</v>
      </c>
      <c r="C10893" s="1">
        <v>44724</v>
      </c>
      <c r="D10893" s="1">
        <v>44799</v>
      </c>
      <c r="E10893">
        <f>VLOOKUP(data[[#This Row],[id_campaign]],campaign[],4,FALSE)</f>
        <v>16</v>
      </c>
      <c r="F10893" t="str">
        <f>VLOOKUP(data[[#This Row],[id_campaign]],campaign[],2,FALSE)</f>
        <v>MadeCallToRetentionTeam</v>
      </c>
      <c r="G10893" t="str">
        <f>VLOOKUP(data[[#This Row],[id_customer]],customer[],2,FALSE)</f>
        <v>Bettina Fothergill</v>
      </c>
      <c r="H10893" t="str">
        <f>data[[#This Row],[id_customer]]&amp;data[[#This Row],[id_campaign]]</f>
        <v>C0695cam16</v>
      </c>
      <c r="I10893">
        <f>DATEDIF(data[[#This Row],[join_date]],data[[#This Row],[buy_date]],"M")</f>
        <v>2</v>
      </c>
    </row>
    <row r="10894" spans="1:9" x14ac:dyDescent="0.25">
      <c r="A10894" t="s">
        <v>2821</v>
      </c>
      <c r="B10894" t="s">
        <v>34</v>
      </c>
      <c r="C10894" s="1">
        <v>44724</v>
      </c>
      <c r="D10894" s="1">
        <v>44817</v>
      </c>
      <c r="E10894">
        <f>VLOOKUP(data[[#This Row],[id_campaign]],campaign[],4,FALSE)</f>
        <v>16</v>
      </c>
      <c r="F10894" t="str">
        <f>VLOOKUP(data[[#This Row],[id_campaign]],campaign[],2,FALSE)</f>
        <v>MadeCallToRetentionTeam</v>
      </c>
      <c r="G10894" t="str">
        <f>VLOOKUP(data[[#This Row],[id_customer]],customer[],2,FALSE)</f>
        <v>Bettina Fothergill</v>
      </c>
      <c r="H10894" t="str">
        <f>data[[#This Row],[id_customer]]&amp;data[[#This Row],[id_campaign]]</f>
        <v>C0695cam16</v>
      </c>
      <c r="I10894">
        <f>DATEDIF(data[[#This Row],[join_date]],data[[#This Row],[buy_date]],"M")</f>
        <v>3</v>
      </c>
    </row>
    <row r="10895" spans="1:9" x14ac:dyDescent="0.25">
      <c r="A10895" t="s">
        <v>2821</v>
      </c>
      <c r="B10895" t="s">
        <v>34</v>
      </c>
      <c r="C10895" s="1">
        <v>44724</v>
      </c>
      <c r="D10895" s="1">
        <v>44877</v>
      </c>
      <c r="E10895">
        <f>VLOOKUP(data[[#This Row],[id_campaign]],campaign[],4,FALSE)</f>
        <v>16</v>
      </c>
      <c r="F10895" t="str">
        <f>VLOOKUP(data[[#This Row],[id_campaign]],campaign[],2,FALSE)</f>
        <v>MadeCallToRetentionTeam</v>
      </c>
      <c r="G10895" t="str">
        <f>VLOOKUP(data[[#This Row],[id_customer]],customer[],2,FALSE)</f>
        <v>Bettina Fothergill</v>
      </c>
      <c r="H10895" t="str">
        <f>data[[#This Row],[id_customer]]&amp;data[[#This Row],[id_campaign]]</f>
        <v>C0695cam16</v>
      </c>
      <c r="I10895">
        <f>DATEDIF(data[[#This Row],[join_date]],data[[#This Row],[buy_date]],"M")</f>
        <v>5</v>
      </c>
    </row>
    <row r="10896" spans="1:9" x14ac:dyDescent="0.25">
      <c r="A10896" t="s">
        <v>2821</v>
      </c>
      <c r="B10896" t="s">
        <v>34</v>
      </c>
      <c r="C10896" s="1">
        <v>44724</v>
      </c>
      <c r="D10896" s="1">
        <v>44916</v>
      </c>
      <c r="E10896">
        <f>VLOOKUP(data[[#This Row],[id_campaign]],campaign[],4,FALSE)</f>
        <v>16</v>
      </c>
      <c r="F10896" t="str">
        <f>VLOOKUP(data[[#This Row],[id_campaign]],campaign[],2,FALSE)</f>
        <v>MadeCallToRetentionTeam</v>
      </c>
      <c r="G10896" t="str">
        <f>VLOOKUP(data[[#This Row],[id_customer]],customer[],2,FALSE)</f>
        <v>Bettina Fothergill</v>
      </c>
      <c r="H10896" t="str">
        <f>data[[#This Row],[id_customer]]&amp;data[[#This Row],[id_campaign]]</f>
        <v>C0695cam16</v>
      </c>
      <c r="I10896">
        <f>DATEDIF(data[[#This Row],[join_date]],data[[#This Row],[buy_date]],"M")</f>
        <v>6</v>
      </c>
    </row>
    <row r="10897" spans="1:9" x14ac:dyDescent="0.25">
      <c r="A10897" t="s">
        <v>2821</v>
      </c>
      <c r="B10897" t="s">
        <v>34</v>
      </c>
      <c r="C10897" s="1">
        <v>44724</v>
      </c>
      <c r="D10897" s="1">
        <v>44979</v>
      </c>
      <c r="E10897">
        <f>VLOOKUP(data[[#This Row],[id_campaign]],campaign[],4,FALSE)</f>
        <v>16</v>
      </c>
      <c r="F10897" t="str">
        <f>VLOOKUP(data[[#This Row],[id_campaign]],campaign[],2,FALSE)</f>
        <v>MadeCallToRetentionTeam</v>
      </c>
      <c r="G10897" t="str">
        <f>VLOOKUP(data[[#This Row],[id_customer]],customer[],2,FALSE)</f>
        <v>Bettina Fothergill</v>
      </c>
      <c r="H10897" t="str">
        <f>data[[#This Row],[id_customer]]&amp;data[[#This Row],[id_campaign]]</f>
        <v>C0695cam16</v>
      </c>
      <c r="I10897">
        <f>DATEDIF(data[[#This Row],[join_date]],data[[#This Row],[buy_date]],"M")</f>
        <v>8</v>
      </c>
    </row>
    <row r="10898" spans="1:9" x14ac:dyDescent="0.25">
      <c r="A10898" t="s">
        <v>2821</v>
      </c>
      <c r="B10898" t="s">
        <v>34</v>
      </c>
      <c r="C10898" s="1">
        <v>44724</v>
      </c>
      <c r="D10898" s="1">
        <v>45039</v>
      </c>
      <c r="E10898">
        <f>VLOOKUP(data[[#This Row],[id_campaign]],campaign[],4,FALSE)</f>
        <v>16</v>
      </c>
      <c r="F10898" t="str">
        <f>VLOOKUP(data[[#This Row],[id_campaign]],campaign[],2,FALSE)</f>
        <v>MadeCallToRetentionTeam</v>
      </c>
      <c r="G10898" t="str">
        <f>VLOOKUP(data[[#This Row],[id_customer]],customer[],2,FALSE)</f>
        <v>Bettina Fothergill</v>
      </c>
      <c r="H10898" t="str">
        <f>data[[#This Row],[id_customer]]&amp;data[[#This Row],[id_campaign]]</f>
        <v>C0695cam16</v>
      </c>
      <c r="I10898">
        <f>DATEDIF(data[[#This Row],[join_date]],data[[#This Row],[buy_date]],"M")</f>
        <v>10</v>
      </c>
    </row>
    <row r="10899" spans="1:9" x14ac:dyDescent="0.25">
      <c r="A10899" t="s">
        <v>2821</v>
      </c>
      <c r="B10899" t="s">
        <v>34</v>
      </c>
      <c r="C10899" s="1">
        <v>44724</v>
      </c>
      <c r="D10899" s="1">
        <v>45072</v>
      </c>
      <c r="E10899">
        <f>VLOOKUP(data[[#This Row],[id_campaign]],campaign[],4,FALSE)</f>
        <v>16</v>
      </c>
      <c r="F10899" t="str">
        <f>VLOOKUP(data[[#This Row],[id_campaign]],campaign[],2,FALSE)</f>
        <v>MadeCallToRetentionTeam</v>
      </c>
      <c r="G10899" t="str">
        <f>VLOOKUP(data[[#This Row],[id_customer]],customer[],2,FALSE)</f>
        <v>Bettina Fothergill</v>
      </c>
      <c r="H10899" t="str">
        <f>data[[#This Row],[id_customer]]&amp;data[[#This Row],[id_campaign]]</f>
        <v>C0695cam16</v>
      </c>
      <c r="I10899">
        <f>DATEDIF(data[[#This Row],[join_date]],data[[#This Row],[buy_date]],"M")</f>
        <v>11</v>
      </c>
    </row>
    <row r="10900" spans="1:9" x14ac:dyDescent="0.25">
      <c r="A10900" t="s">
        <v>2821</v>
      </c>
      <c r="B10900" t="s">
        <v>16</v>
      </c>
      <c r="C10900" s="1">
        <v>44859</v>
      </c>
      <c r="D10900" s="1">
        <v>44859</v>
      </c>
      <c r="E10900">
        <f>VLOOKUP(data[[#This Row],[id_campaign]],campaign[],4,FALSE)</f>
        <v>25</v>
      </c>
      <c r="F10900" t="str">
        <f>VLOOKUP(data[[#This Row],[id_campaign]],campaign[],2,FALSE)</f>
        <v>BuysViaMailOrder</v>
      </c>
      <c r="G10900" t="str">
        <f>VLOOKUP(data[[#This Row],[id_customer]],customer[],2,FALSE)</f>
        <v>Bettina Fothergill</v>
      </c>
      <c r="H10900" t="str">
        <f>data[[#This Row],[id_customer]]&amp;data[[#This Row],[id_campaign]]</f>
        <v>C0695cam07</v>
      </c>
      <c r="I10900">
        <f>DATEDIF(data[[#This Row],[join_date]],data[[#This Row],[buy_date]],"M")</f>
        <v>0</v>
      </c>
    </row>
    <row r="10901" spans="1:9" x14ac:dyDescent="0.25">
      <c r="A10901" t="s">
        <v>2821</v>
      </c>
      <c r="B10901" t="s">
        <v>16</v>
      </c>
      <c r="C10901" s="1">
        <v>44859</v>
      </c>
      <c r="D10901" s="1">
        <v>44896</v>
      </c>
      <c r="E10901">
        <f>VLOOKUP(data[[#This Row],[id_campaign]],campaign[],4,FALSE)</f>
        <v>25</v>
      </c>
      <c r="F10901" t="str">
        <f>VLOOKUP(data[[#This Row],[id_campaign]],campaign[],2,FALSE)</f>
        <v>BuysViaMailOrder</v>
      </c>
      <c r="G10901" t="str">
        <f>VLOOKUP(data[[#This Row],[id_customer]],customer[],2,FALSE)</f>
        <v>Bettina Fothergill</v>
      </c>
      <c r="H10901" t="str">
        <f>data[[#This Row],[id_customer]]&amp;data[[#This Row],[id_campaign]]</f>
        <v>C0695cam07</v>
      </c>
      <c r="I10901">
        <f>DATEDIF(data[[#This Row],[join_date]],data[[#This Row],[buy_date]],"M")</f>
        <v>1</v>
      </c>
    </row>
    <row r="10902" spans="1:9" x14ac:dyDescent="0.25">
      <c r="A10902" t="s">
        <v>2821</v>
      </c>
      <c r="B10902" t="s">
        <v>16</v>
      </c>
      <c r="C10902" s="1">
        <v>44859</v>
      </c>
      <c r="D10902" s="1">
        <v>44931</v>
      </c>
      <c r="E10902">
        <f>VLOOKUP(data[[#This Row],[id_campaign]],campaign[],4,FALSE)</f>
        <v>25</v>
      </c>
      <c r="F10902" t="str">
        <f>VLOOKUP(data[[#This Row],[id_campaign]],campaign[],2,FALSE)</f>
        <v>BuysViaMailOrder</v>
      </c>
      <c r="G10902" t="str">
        <f>VLOOKUP(data[[#This Row],[id_customer]],customer[],2,FALSE)</f>
        <v>Bettina Fothergill</v>
      </c>
      <c r="H10902" t="str">
        <f>data[[#This Row],[id_customer]]&amp;data[[#This Row],[id_campaign]]</f>
        <v>C0695cam07</v>
      </c>
      <c r="I10902">
        <f>DATEDIF(data[[#This Row],[join_date]],data[[#This Row],[buy_date]],"M")</f>
        <v>2</v>
      </c>
    </row>
    <row r="10903" spans="1:9" x14ac:dyDescent="0.25">
      <c r="A10903" t="s">
        <v>2821</v>
      </c>
      <c r="B10903" t="s">
        <v>16</v>
      </c>
      <c r="C10903" s="1">
        <v>44859</v>
      </c>
      <c r="D10903" s="1">
        <v>44983</v>
      </c>
      <c r="E10903">
        <f>VLOOKUP(data[[#This Row],[id_campaign]],campaign[],4,FALSE)</f>
        <v>25</v>
      </c>
      <c r="F10903" t="str">
        <f>VLOOKUP(data[[#This Row],[id_campaign]],campaign[],2,FALSE)</f>
        <v>BuysViaMailOrder</v>
      </c>
      <c r="G10903" t="str">
        <f>VLOOKUP(data[[#This Row],[id_customer]],customer[],2,FALSE)</f>
        <v>Bettina Fothergill</v>
      </c>
      <c r="H10903" t="str">
        <f>data[[#This Row],[id_customer]]&amp;data[[#This Row],[id_campaign]]</f>
        <v>C0695cam07</v>
      </c>
      <c r="I10903">
        <f>DATEDIF(data[[#This Row],[join_date]],data[[#This Row],[buy_date]],"M")</f>
        <v>4</v>
      </c>
    </row>
    <row r="10904" spans="1:9" x14ac:dyDescent="0.25">
      <c r="A10904" t="s">
        <v>2821</v>
      </c>
      <c r="B10904" t="s">
        <v>16</v>
      </c>
      <c r="C10904" s="1">
        <v>44859</v>
      </c>
      <c r="D10904" s="1">
        <v>45013</v>
      </c>
      <c r="E10904">
        <f>VLOOKUP(data[[#This Row],[id_campaign]],campaign[],4,FALSE)</f>
        <v>25</v>
      </c>
      <c r="F10904" t="str">
        <f>VLOOKUP(data[[#This Row],[id_campaign]],campaign[],2,FALSE)</f>
        <v>BuysViaMailOrder</v>
      </c>
      <c r="G10904" t="str">
        <f>VLOOKUP(data[[#This Row],[id_customer]],customer[],2,FALSE)</f>
        <v>Bettina Fothergill</v>
      </c>
      <c r="H10904" t="str">
        <f>data[[#This Row],[id_customer]]&amp;data[[#This Row],[id_campaign]]</f>
        <v>C0695cam07</v>
      </c>
      <c r="I10904">
        <f>DATEDIF(data[[#This Row],[join_date]],data[[#This Row],[buy_date]],"M")</f>
        <v>5</v>
      </c>
    </row>
    <row r="10905" spans="1:9" x14ac:dyDescent="0.25">
      <c r="A10905" t="s">
        <v>2821</v>
      </c>
      <c r="B10905" t="s">
        <v>16</v>
      </c>
      <c r="C10905" s="1">
        <v>44859</v>
      </c>
      <c r="D10905" s="1">
        <v>45041</v>
      </c>
      <c r="E10905">
        <f>VLOOKUP(data[[#This Row],[id_campaign]],campaign[],4,FALSE)</f>
        <v>25</v>
      </c>
      <c r="F10905" t="str">
        <f>VLOOKUP(data[[#This Row],[id_campaign]],campaign[],2,FALSE)</f>
        <v>BuysViaMailOrder</v>
      </c>
      <c r="G10905" t="str">
        <f>VLOOKUP(data[[#This Row],[id_customer]],customer[],2,FALSE)</f>
        <v>Bettina Fothergill</v>
      </c>
      <c r="H10905" t="str">
        <f>data[[#This Row],[id_customer]]&amp;data[[#This Row],[id_campaign]]</f>
        <v>C0695cam07</v>
      </c>
      <c r="I10905">
        <f>DATEDIF(data[[#This Row],[join_date]],data[[#This Row],[buy_date]],"M")</f>
        <v>6</v>
      </c>
    </row>
    <row r="10906" spans="1:9" x14ac:dyDescent="0.25">
      <c r="A10906" t="s">
        <v>2821</v>
      </c>
      <c r="B10906" t="s">
        <v>16</v>
      </c>
      <c r="C10906" s="1">
        <v>44859</v>
      </c>
      <c r="D10906" s="1">
        <v>45055</v>
      </c>
      <c r="E10906">
        <f>VLOOKUP(data[[#This Row],[id_campaign]],campaign[],4,FALSE)</f>
        <v>25</v>
      </c>
      <c r="F10906" t="str">
        <f>VLOOKUP(data[[#This Row],[id_campaign]],campaign[],2,FALSE)</f>
        <v>BuysViaMailOrder</v>
      </c>
      <c r="G10906" t="str">
        <f>VLOOKUP(data[[#This Row],[id_customer]],customer[],2,FALSE)</f>
        <v>Bettina Fothergill</v>
      </c>
      <c r="H10906" t="str">
        <f>data[[#This Row],[id_customer]]&amp;data[[#This Row],[id_campaign]]</f>
        <v>C0695cam07</v>
      </c>
      <c r="I10906">
        <f>DATEDIF(data[[#This Row],[join_date]],data[[#This Row],[buy_date]],"M")</f>
        <v>6</v>
      </c>
    </row>
    <row r="10907" spans="1:9" x14ac:dyDescent="0.25">
      <c r="A10907" t="s">
        <v>2821</v>
      </c>
      <c r="B10907" t="s">
        <v>16</v>
      </c>
      <c r="C10907" s="1">
        <v>44859</v>
      </c>
      <c r="D10907" s="1">
        <v>45078</v>
      </c>
      <c r="E10907">
        <f>VLOOKUP(data[[#This Row],[id_campaign]],campaign[],4,FALSE)</f>
        <v>25</v>
      </c>
      <c r="F10907" t="str">
        <f>VLOOKUP(data[[#This Row],[id_campaign]],campaign[],2,FALSE)</f>
        <v>BuysViaMailOrder</v>
      </c>
      <c r="G10907" t="str">
        <f>VLOOKUP(data[[#This Row],[id_customer]],customer[],2,FALSE)</f>
        <v>Bettina Fothergill</v>
      </c>
      <c r="H10907" t="str">
        <f>data[[#This Row],[id_customer]]&amp;data[[#This Row],[id_campaign]]</f>
        <v>C0695cam07</v>
      </c>
      <c r="I10907">
        <f>DATEDIF(data[[#This Row],[join_date]],data[[#This Row],[buy_date]],"M")</f>
        <v>7</v>
      </c>
    </row>
    <row r="10908" spans="1:9" x14ac:dyDescent="0.25">
      <c r="A10908" t="s">
        <v>2825</v>
      </c>
      <c r="B10908" t="s">
        <v>32</v>
      </c>
      <c r="C10908" s="1">
        <v>44670</v>
      </c>
      <c r="D10908" s="1">
        <v>44670</v>
      </c>
      <c r="E10908">
        <f>VLOOKUP(data[[#This Row],[id_campaign]],campaign[],4,FALSE)</f>
        <v>14</v>
      </c>
      <c r="F10908" t="str">
        <f>VLOOKUP(data[[#This Row],[id_campaign]],campaign[],2,FALSE)</f>
        <v>OwnsMotorcycle</v>
      </c>
      <c r="G10908" t="str">
        <f>VLOOKUP(data[[#This Row],[id_customer]],customer[],2,FALSE)</f>
        <v>Felic Phinnis</v>
      </c>
      <c r="H10908" t="str">
        <f>data[[#This Row],[id_customer]]&amp;data[[#This Row],[id_campaign]]</f>
        <v>C0696cam15</v>
      </c>
      <c r="I10908">
        <f>DATEDIF(data[[#This Row],[join_date]],data[[#This Row],[buy_date]],"M")</f>
        <v>0</v>
      </c>
    </row>
    <row r="10909" spans="1:9" x14ac:dyDescent="0.25">
      <c r="A10909" t="s">
        <v>2825</v>
      </c>
      <c r="B10909" t="s">
        <v>32</v>
      </c>
      <c r="C10909" s="1">
        <v>44670</v>
      </c>
      <c r="D10909" s="1">
        <v>44700</v>
      </c>
      <c r="E10909">
        <f>VLOOKUP(data[[#This Row],[id_campaign]],campaign[],4,FALSE)</f>
        <v>14</v>
      </c>
      <c r="F10909" t="str">
        <f>VLOOKUP(data[[#This Row],[id_campaign]],campaign[],2,FALSE)</f>
        <v>OwnsMotorcycle</v>
      </c>
      <c r="G10909" t="str">
        <f>VLOOKUP(data[[#This Row],[id_customer]],customer[],2,FALSE)</f>
        <v>Felic Phinnis</v>
      </c>
      <c r="H10909" t="str">
        <f>data[[#This Row],[id_customer]]&amp;data[[#This Row],[id_campaign]]</f>
        <v>C0696cam15</v>
      </c>
      <c r="I10909">
        <f>DATEDIF(data[[#This Row],[join_date]],data[[#This Row],[buy_date]],"M")</f>
        <v>1</v>
      </c>
    </row>
    <row r="10910" spans="1:9" x14ac:dyDescent="0.25">
      <c r="A10910" t="s">
        <v>2825</v>
      </c>
      <c r="B10910" t="s">
        <v>32</v>
      </c>
      <c r="C10910" s="1">
        <v>44670</v>
      </c>
      <c r="D10910" s="1">
        <v>44714</v>
      </c>
      <c r="E10910">
        <f>VLOOKUP(data[[#This Row],[id_campaign]],campaign[],4,FALSE)</f>
        <v>14</v>
      </c>
      <c r="F10910" t="str">
        <f>VLOOKUP(data[[#This Row],[id_campaign]],campaign[],2,FALSE)</f>
        <v>OwnsMotorcycle</v>
      </c>
      <c r="G10910" t="str">
        <f>VLOOKUP(data[[#This Row],[id_customer]],customer[],2,FALSE)</f>
        <v>Felic Phinnis</v>
      </c>
      <c r="H10910" t="str">
        <f>data[[#This Row],[id_customer]]&amp;data[[#This Row],[id_campaign]]</f>
        <v>C0696cam15</v>
      </c>
      <c r="I10910">
        <f>DATEDIF(data[[#This Row],[join_date]],data[[#This Row],[buy_date]],"M")</f>
        <v>1</v>
      </c>
    </row>
    <row r="10911" spans="1:9" x14ac:dyDescent="0.25">
      <c r="A10911" t="s">
        <v>2825</v>
      </c>
      <c r="B10911" t="s">
        <v>32</v>
      </c>
      <c r="C10911" s="1">
        <v>44670</v>
      </c>
      <c r="D10911" s="1">
        <v>44761</v>
      </c>
      <c r="E10911">
        <f>VLOOKUP(data[[#This Row],[id_campaign]],campaign[],4,FALSE)</f>
        <v>14</v>
      </c>
      <c r="F10911" t="str">
        <f>VLOOKUP(data[[#This Row],[id_campaign]],campaign[],2,FALSE)</f>
        <v>OwnsMotorcycle</v>
      </c>
      <c r="G10911" t="str">
        <f>VLOOKUP(data[[#This Row],[id_customer]],customer[],2,FALSE)</f>
        <v>Felic Phinnis</v>
      </c>
      <c r="H10911" t="str">
        <f>data[[#This Row],[id_customer]]&amp;data[[#This Row],[id_campaign]]</f>
        <v>C0696cam15</v>
      </c>
      <c r="I10911">
        <f>DATEDIF(data[[#This Row],[join_date]],data[[#This Row],[buy_date]],"M")</f>
        <v>3</v>
      </c>
    </row>
    <row r="10912" spans="1:9" x14ac:dyDescent="0.25">
      <c r="A10912" t="s">
        <v>2825</v>
      </c>
      <c r="B10912" t="s">
        <v>32</v>
      </c>
      <c r="C10912" s="1">
        <v>44670</v>
      </c>
      <c r="D10912" s="1">
        <v>44833</v>
      </c>
      <c r="E10912">
        <f>VLOOKUP(data[[#This Row],[id_campaign]],campaign[],4,FALSE)</f>
        <v>14</v>
      </c>
      <c r="F10912" t="str">
        <f>VLOOKUP(data[[#This Row],[id_campaign]],campaign[],2,FALSE)</f>
        <v>OwnsMotorcycle</v>
      </c>
      <c r="G10912" t="str">
        <f>VLOOKUP(data[[#This Row],[id_customer]],customer[],2,FALSE)</f>
        <v>Felic Phinnis</v>
      </c>
      <c r="H10912" t="str">
        <f>data[[#This Row],[id_customer]]&amp;data[[#This Row],[id_campaign]]</f>
        <v>C0696cam15</v>
      </c>
      <c r="I10912">
        <f>DATEDIF(data[[#This Row],[join_date]],data[[#This Row],[buy_date]],"M")</f>
        <v>5</v>
      </c>
    </row>
    <row r="10913" spans="1:9" x14ac:dyDescent="0.25">
      <c r="A10913" t="s">
        <v>2825</v>
      </c>
      <c r="B10913" t="s">
        <v>32</v>
      </c>
      <c r="C10913" s="1">
        <v>44670</v>
      </c>
      <c r="D10913" s="1">
        <v>44925</v>
      </c>
      <c r="E10913">
        <f>VLOOKUP(data[[#This Row],[id_campaign]],campaign[],4,FALSE)</f>
        <v>14</v>
      </c>
      <c r="F10913" t="str">
        <f>VLOOKUP(data[[#This Row],[id_campaign]],campaign[],2,FALSE)</f>
        <v>OwnsMotorcycle</v>
      </c>
      <c r="G10913" t="str">
        <f>VLOOKUP(data[[#This Row],[id_customer]],customer[],2,FALSE)</f>
        <v>Felic Phinnis</v>
      </c>
      <c r="H10913" t="str">
        <f>data[[#This Row],[id_customer]]&amp;data[[#This Row],[id_campaign]]</f>
        <v>C0696cam15</v>
      </c>
      <c r="I10913">
        <f>DATEDIF(data[[#This Row],[join_date]],data[[#This Row],[buy_date]],"M")</f>
        <v>8</v>
      </c>
    </row>
    <row r="10914" spans="1:9" x14ac:dyDescent="0.25">
      <c r="A10914" t="s">
        <v>2825</v>
      </c>
      <c r="B10914" t="s">
        <v>32</v>
      </c>
      <c r="C10914" s="1">
        <v>44670</v>
      </c>
      <c r="D10914" s="1">
        <v>44957</v>
      </c>
      <c r="E10914">
        <f>VLOOKUP(data[[#This Row],[id_campaign]],campaign[],4,FALSE)</f>
        <v>14</v>
      </c>
      <c r="F10914" t="str">
        <f>VLOOKUP(data[[#This Row],[id_campaign]],campaign[],2,FALSE)</f>
        <v>OwnsMotorcycle</v>
      </c>
      <c r="G10914" t="str">
        <f>VLOOKUP(data[[#This Row],[id_customer]],customer[],2,FALSE)</f>
        <v>Felic Phinnis</v>
      </c>
      <c r="H10914" t="str">
        <f>data[[#This Row],[id_customer]]&amp;data[[#This Row],[id_campaign]]</f>
        <v>C0696cam15</v>
      </c>
      <c r="I10914">
        <f>DATEDIF(data[[#This Row],[join_date]],data[[#This Row],[buy_date]],"M")</f>
        <v>9</v>
      </c>
    </row>
    <row r="10915" spans="1:9" x14ac:dyDescent="0.25">
      <c r="A10915" t="s">
        <v>2825</v>
      </c>
      <c r="B10915" t="s">
        <v>32</v>
      </c>
      <c r="C10915" s="1">
        <v>44670</v>
      </c>
      <c r="D10915" s="1">
        <v>44983</v>
      </c>
      <c r="E10915">
        <f>VLOOKUP(data[[#This Row],[id_campaign]],campaign[],4,FALSE)</f>
        <v>14</v>
      </c>
      <c r="F10915" t="str">
        <f>VLOOKUP(data[[#This Row],[id_campaign]],campaign[],2,FALSE)</f>
        <v>OwnsMotorcycle</v>
      </c>
      <c r="G10915" t="str">
        <f>VLOOKUP(data[[#This Row],[id_customer]],customer[],2,FALSE)</f>
        <v>Felic Phinnis</v>
      </c>
      <c r="H10915" t="str">
        <f>data[[#This Row],[id_customer]]&amp;data[[#This Row],[id_campaign]]</f>
        <v>C0696cam15</v>
      </c>
      <c r="I10915">
        <f>DATEDIF(data[[#This Row],[join_date]],data[[#This Row],[buy_date]],"M")</f>
        <v>10</v>
      </c>
    </row>
    <row r="10916" spans="1:9" x14ac:dyDescent="0.25">
      <c r="A10916" t="s">
        <v>2825</v>
      </c>
      <c r="B10916" t="s">
        <v>32</v>
      </c>
      <c r="C10916" s="1">
        <v>44670</v>
      </c>
      <c r="D10916" s="1">
        <v>45010</v>
      </c>
      <c r="E10916">
        <f>VLOOKUP(data[[#This Row],[id_campaign]],campaign[],4,FALSE)</f>
        <v>14</v>
      </c>
      <c r="F10916" t="str">
        <f>VLOOKUP(data[[#This Row],[id_campaign]],campaign[],2,FALSE)</f>
        <v>OwnsMotorcycle</v>
      </c>
      <c r="G10916" t="str">
        <f>VLOOKUP(data[[#This Row],[id_customer]],customer[],2,FALSE)</f>
        <v>Felic Phinnis</v>
      </c>
      <c r="H10916" t="str">
        <f>data[[#This Row],[id_customer]]&amp;data[[#This Row],[id_campaign]]</f>
        <v>C0696cam15</v>
      </c>
      <c r="I10916">
        <f>DATEDIF(data[[#This Row],[join_date]],data[[#This Row],[buy_date]],"M")</f>
        <v>11</v>
      </c>
    </row>
    <row r="10917" spans="1:9" x14ac:dyDescent="0.25">
      <c r="A10917" t="s">
        <v>2825</v>
      </c>
      <c r="B10917" t="s">
        <v>32</v>
      </c>
      <c r="C10917" s="1">
        <v>44670</v>
      </c>
      <c r="D10917" s="1">
        <v>45041</v>
      </c>
      <c r="E10917">
        <f>VLOOKUP(data[[#This Row],[id_campaign]],campaign[],4,FALSE)</f>
        <v>14</v>
      </c>
      <c r="F10917" t="str">
        <f>VLOOKUP(data[[#This Row],[id_campaign]],campaign[],2,FALSE)</f>
        <v>OwnsMotorcycle</v>
      </c>
      <c r="G10917" t="str">
        <f>VLOOKUP(data[[#This Row],[id_customer]],customer[],2,FALSE)</f>
        <v>Felic Phinnis</v>
      </c>
      <c r="H10917" t="str">
        <f>data[[#This Row],[id_customer]]&amp;data[[#This Row],[id_campaign]]</f>
        <v>C0696cam15</v>
      </c>
      <c r="I10917">
        <f>DATEDIF(data[[#This Row],[join_date]],data[[#This Row],[buy_date]],"M")</f>
        <v>12</v>
      </c>
    </row>
    <row r="10918" spans="1:9" x14ac:dyDescent="0.25">
      <c r="A10918" t="s">
        <v>2825</v>
      </c>
      <c r="B10918" t="s">
        <v>32</v>
      </c>
      <c r="C10918" s="1">
        <v>44670</v>
      </c>
      <c r="D10918" s="1">
        <v>45072</v>
      </c>
      <c r="E10918">
        <f>VLOOKUP(data[[#This Row],[id_campaign]],campaign[],4,FALSE)</f>
        <v>14</v>
      </c>
      <c r="F10918" t="str">
        <f>VLOOKUP(data[[#This Row],[id_campaign]],campaign[],2,FALSE)</f>
        <v>OwnsMotorcycle</v>
      </c>
      <c r="G10918" t="str">
        <f>VLOOKUP(data[[#This Row],[id_customer]],customer[],2,FALSE)</f>
        <v>Felic Phinnis</v>
      </c>
      <c r="H10918" t="str">
        <f>data[[#This Row],[id_customer]]&amp;data[[#This Row],[id_campaign]]</f>
        <v>C0696cam15</v>
      </c>
      <c r="I10918">
        <f>DATEDIF(data[[#This Row],[join_date]],data[[#This Row],[buy_date]],"M")</f>
        <v>13</v>
      </c>
    </row>
    <row r="10919" spans="1:9" x14ac:dyDescent="0.25">
      <c r="A10919" t="s">
        <v>2825</v>
      </c>
      <c r="B10919" t="s">
        <v>32</v>
      </c>
      <c r="C10919" s="1">
        <v>44670</v>
      </c>
      <c r="D10919" s="1">
        <v>45078</v>
      </c>
      <c r="E10919">
        <f>VLOOKUP(data[[#This Row],[id_campaign]],campaign[],4,FALSE)</f>
        <v>14</v>
      </c>
      <c r="F10919" t="str">
        <f>VLOOKUP(data[[#This Row],[id_campaign]],campaign[],2,FALSE)</f>
        <v>OwnsMotorcycle</v>
      </c>
      <c r="G10919" t="str">
        <f>VLOOKUP(data[[#This Row],[id_customer]],customer[],2,FALSE)</f>
        <v>Felic Phinnis</v>
      </c>
      <c r="H10919" t="str">
        <f>data[[#This Row],[id_customer]]&amp;data[[#This Row],[id_campaign]]</f>
        <v>C0696cam15</v>
      </c>
      <c r="I10919">
        <f>DATEDIF(data[[#This Row],[join_date]],data[[#This Row],[buy_date]],"M")</f>
        <v>13</v>
      </c>
    </row>
    <row r="10920" spans="1:9" x14ac:dyDescent="0.25">
      <c r="A10920" t="s">
        <v>2825</v>
      </c>
      <c r="B10920" t="s">
        <v>10</v>
      </c>
      <c r="C10920" s="1">
        <v>45035</v>
      </c>
      <c r="D10920" s="1">
        <v>45035</v>
      </c>
      <c r="E10920">
        <f>VLOOKUP(data[[#This Row],[id_campaign]],campaign[],4,FALSE)</f>
        <v>26</v>
      </c>
      <c r="F10920" t="str">
        <f>VLOOKUP(data[[#This Row],[id_campaign]],campaign[],2,FALSE)</f>
        <v>TruckOwner</v>
      </c>
      <c r="G10920" t="str">
        <f>VLOOKUP(data[[#This Row],[id_customer]],customer[],2,FALSE)</f>
        <v>Felic Phinnis</v>
      </c>
      <c r="H10920" t="str">
        <f>data[[#This Row],[id_customer]]&amp;data[[#This Row],[id_campaign]]</f>
        <v>C0696cam04</v>
      </c>
      <c r="I10920">
        <f>DATEDIF(data[[#This Row],[join_date]],data[[#This Row],[buy_date]],"M")</f>
        <v>0</v>
      </c>
    </row>
    <row r="10921" spans="1:9" x14ac:dyDescent="0.25">
      <c r="A10921" t="s">
        <v>2825</v>
      </c>
      <c r="B10921" t="s">
        <v>10</v>
      </c>
      <c r="C10921" s="1">
        <v>45035</v>
      </c>
      <c r="D10921" s="1">
        <v>45077</v>
      </c>
      <c r="E10921">
        <f>VLOOKUP(data[[#This Row],[id_campaign]],campaign[],4,FALSE)</f>
        <v>26</v>
      </c>
      <c r="F10921" t="str">
        <f>VLOOKUP(data[[#This Row],[id_campaign]],campaign[],2,FALSE)</f>
        <v>TruckOwner</v>
      </c>
      <c r="G10921" t="str">
        <f>VLOOKUP(data[[#This Row],[id_customer]],customer[],2,FALSE)</f>
        <v>Felic Phinnis</v>
      </c>
      <c r="H10921" t="str">
        <f>data[[#This Row],[id_customer]]&amp;data[[#This Row],[id_campaign]]</f>
        <v>C0696cam04</v>
      </c>
      <c r="I10921">
        <f>DATEDIF(data[[#This Row],[join_date]],data[[#This Row],[buy_date]],"M")</f>
        <v>1</v>
      </c>
    </row>
    <row r="10922" spans="1:9" x14ac:dyDescent="0.25">
      <c r="A10922" t="s">
        <v>2825</v>
      </c>
      <c r="B10922" t="s">
        <v>10</v>
      </c>
      <c r="C10922" s="1">
        <v>45035</v>
      </c>
      <c r="D10922" s="1">
        <v>45079</v>
      </c>
      <c r="E10922">
        <f>VLOOKUP(data[[#This Row],[id_campaign]],campaign[],4,FALSE)</f>
        <v>26</v>
      </c>
      <c r="F10922" t="str">
        <f>VLOOKUP(data[[#This Row],[id_campaign]],campaign[],2,FALSE)</f>
        <v>TruckOwner</v>
      </c>
      <c r="G10922" t="str">
        <f>VLOOKUP(data[[#This Row],[id_customer]],customer[],2,FALSE)</f>
        <v>Felic Phinnis</v>
      </c>
      <c r="H10922" t="str">
        <f>data[[#This Row],[id_customer]]&amp;data[[#This Row],[id_campaign]]</f>
        <v>C0696cam04</v>
      </c>
      <c r="I10922">
        <f>DATEDIF(data[[#This Row],[join_date]],data[[#This Row],[buy_date]],"M")</f>
        <v>1</v>
      </c>
    </row>
    <row r="10923" spans="1:9" x14ac:dyDescent="0.25">
      <c r="A10923" t="s">
        <v>2829</v>
      </c>
      <c r="B10923" t="s">
        <v>8</v>
      </c>
      <c r="C10923" s="1">
        <v>44634</v>
      </c>
      <c r="D10923" s="1">
        <v>44634</v>
      </c>
      <c r="E10923">
        <f>VLOOKUP(data[[#This Row],[id_campaign]],campaign[],4,FALSE)</f>
        <v>62</v>
      </c>
      <c r="F10923" t="str">
        <f>VLOOKUP(data[[#This Row],[id_campaign]],campaign[],2,FALSE)</f>
        <v>HandsetWebCapable</v>
      </c>
      <c r="G10923" t="str">
        <f>VLOOKUP(data[[#This Row],[id_customer]],customer[],2,FALSE)</f>
        <v>Dannie Hooks</v>
      </c>
      <c r="H10923" t="str">
        <f>data[[#This Row],[id_customer]]&amp;data[[#This Row],[id_campaign]]</f>
        <v>C0697cam03</v>
      </c>
      <c r="I10923">
        <f>DATEDIF(data[[#This Row],[join_date]],data[[#This Row],[buy_date]],"M")</f>
        <v>0</v>
      </c>
    </row>
    <row r="10924" spans="1:9" x14ac:dyDescent="0.25">
      <c r="A10924" t="s">
        <v>2829</v>
      </c>
      <c r="B10924" t="s">
        <v>8</v>
      </c>
      <c r="C10924" s="1">
        <v>44634</v>
      </c>
      <c r="D10924" s="1">
        <v>44674</v>
      </c>
      <c r="E10924">
        <f>VLOOKUP(data[[#This Row],[id_campaign]],campaign[],4,FALSE)</f>
        <v>62</v>
      </c>
      <c r="F10924" t="str">
        <f>VLOOKUP(data[[#This Row],[id_campaign]],campaign[],2,FALSE)</f>
        <v>HandsetWebCapable</v>
      </c>
      <c r="G10924" t="str">
        <f>VLOOKUP(data[[#This Row],[id_customer]],customer[],2,FALSE)</f>
        <v>Dannie Hooks</v>
      </c>
      <c r="H10924" t="str">
        <f>data[[#This Row],[id_customer]]&amp;data[[#This Row],[id_campaign]]</f>
        <v>C0697cam03</v>
      </c>
      <c r="I10924">
        <f>DATEDIF(data[[#This Row],[join_date]],data[[#This Row],[buy_date]],"M")</f>
        <v>1</v>
      </c>
    </row>
    <row r="10925" spans="1:9" x14ac:dyDescent="0.25">
      <c r="A10925" t="s">
        <v>2829</v>
      </c>
      <c r="B10925" t="s">
        <v>8</v>
      </c>
      <c r="C10925" s="1">
        <v>44634</v>
      </c>
      <c r="D10925" s="1">
        <v>44704</v>
      </c>
      <c r="E10925">
        <f>VLOOKUP(data[[#This Row],[id_campaign]],campaign[],4,FALSE)</f>
        <v>62</v>
      </c>
      <c r="F10925" t="str">
        <f>VLOOKUP(data[[#This Row],[id_campaign]],campaign[],2,FALSE)</f>
        <v>HandsetWebCapable</v>
      </c>
      <c r="G10925" t="str">
        <f>VLOOKUP(data[[#This Row],[id_customer]],customer[],2,FALSE)</f>
        <v>Dannie Hooks</v>
      </c>
      <c r="H10925" t="str">
        <f>data[[#This Row],[id_customer]]&amp;data[[#This Row],[id_campaign]]</f>
        <v>C0697cam03</v>
      </c>
      <c r="I10925">
        <f>DATEDIF(data[[#This Row],[join_date]],data[[#This Row],[buy_date]],"M")</f>
        <v>2</v>
      </c>
    </row>
    <row r="10926" spans="1:9" x14ac:dyDescent="0.25">
      <c r="A10926" t="s">
        <v>2829</v>
      </c>
      <c r="B10926" t="s">
        <v>8</v>
      </c>
      <c r="C10926" s="1">
        <v>44634</v>
      </c>
      <c r="D10926" s="1">
        <v>44761</v>
      </c>
      <c r="E10926">
        <f>VLOOKUP(data[[#This Row],[id_campaign]],campaign[],4,FALSE)</f>
        <v>62</v>
      </c>
      <c r="F10926" t="str">
        <f>VLOOKUP(data[[#This Row],[id_campaign]],campaign[],2,FALSE)</f>
        <v>HandsetWebCapable</v>
      </c>
      <c r="G10926" t="str">
        <f>VLOOKUP(data[[#This Row],[id_customer]],customer[],2,FALSE)</f>
        <v>Dannie Hooks</v>
      </c>
      <c r="H10926" t="str">
        <f>data[[#This Row],[id_customer]]&amp;data[[#This Row],[id_campaign]]</f>
        <v>C0697cam03</v>
      </c>
      <c r="I10926">
        <f>DATEDIF(data[[#This Row],[join_date]],data[[#This Row],[buy_date]],"M")</f>
        <v>4</v>
      </c>
    </row>
    <row r="10927" spans="1:9" x14ac:dyDescent="0.25">
      <c r="A10927" t="s">
        <v>2829</v>
      </c>
      <c r="B10927" t="s">
        <v>8</v>
      </c>
      <c r="C10927" s="1">
        <v>44634</v>
      </c>
      <c r="D10927" s="1">
        <v>44796</v>
      </c>
      <c r="E10927">
        <f>VLOOKUP(data[[#This Row],[id_campaign]],campaign[],4,FALSE)</f>
        <v>62</v>
      </c>
      <c r="F10927" t="str">
        <f>VLOOKUP(data[[#This Row],[id_campaign]],campaign[],2,FALSE)</f>
        <v>HandsetWebCapable</v>
      </c>
      <c r="G10927" t="str">
        <f>VLOOKUP(data[[#This Row],[id_customer]],customer[],2,FALSE)</f>
        <v>Dannie Hooks</v>
      </c>
      <c r="H10927" t="str">
        <f>data[[#This Row],[id_customer]]&amp;data[[#This Row],[id_campaign]]</f>
        <v>C0697cam03</v>
      </c>
      <c r="I10927">
        <f>DATEDIF(data[[#This Row],[join_date]],data[[#This Row],[buy_date]],"M")</f>
        <v>5</v>
      </c>
    </row>
    <row r="10928" spans="1:9" x14ac:dyDescent="0.25">
      <c r="A10928" t="s">
        <v>2829</v>
      </c>
      <c r="B10928" t="s">
        <v>8</v>
      </c>
      <c r="C10928" s="1">
        <v>44634</v>
      </c>
      <c r="D10928" s="1">
        <v>44828</v>
      </c>
      <c r="E10928">
        <f>VLOOKUP(data[[#This Row],[id_campaign]],campaign[],4,FALSE)</f>
        <v>62</v>
      </c>
      <c r="F10928" t="str">
        <f>VLOOKUP(data[[#This Row],[id_campaign]],campaign[],2,FALSE)</f>
        <v>HandsetWebCapable</v>
      </c>
      <c r="G10928" t="str">
        <f>VLOOKUP(data[[#This Row],[id_customer]],customer[],2,FALSE)</f>
        <v>Dannie Hooks</v>
      </c>
      <c r="H10928" t="str">
        <f>data[[#This Row],[id_customer]]&amp;data[[#This Row],[id_campaign]]</f>
        <v>C0697cam03</v>
      </c>
      <c r="I10928">
        <f>DATEDIF(data[[#This Row],[join_date]],data[[#This Row],[buy_date]],"M")</f>
        <v>6</v>
      </c>
    </row>
    <row r="10929" spans="1:9" x14ac:dyDescent="0.25">
      <c r="A10929" t="s">
        <v>2829</v>
      </c>
      <c r="B10929" t="s">
        <v>8</v>
      </c>
      <c r="C10929" s="1">
        <v>44634</v>
      </c>
      <c r="D10929" s="1">
        <v>44851</v>
      </c>
      <c r="E10929">
        <f>VLOOKUP(data[[#This Row],[id_campaign]],campaign[],4,FALSE)</f>
        <v>62</v>
      </c>
      <c r="F10929" t="str">
        <f>VLOOKUP(data[[#This Row],[id_campaign]],campaign[],2,FALSE)</f>
        <v>HandsetWebCapable</v>
      </c>
      <c r="G10929" t="str">
        <f>VLOOKUP(data[[#This Row],[id_customer]],customer[],2,FALSE)</f>
        <v>Dannie Hooks</v>
      </c>
      <c r="H10929" t="str">
        <f>data[[#This Row],[id_customer]]&amp;data[[#This Row],[id_campaign]]</f>
        <v>C0697cam03</v>
      </c>
      <c r="I10929">
        <f>DATEDIF(data[[#This Row],[join_date]],data[[#This Row],[buy_date]],"M")</f>
        <v>7</v>
      </c>
    </row>
    <row r="10930" spans="1:9" x14ac:dyDescent="0.25">
      <c r="A10930" t="s">
        <v>2829</v>
      </c>
      <c r="B10930" t="s">
        <v>8</v>
      </c>
      <c r="C10930" s="1">
        <v>44634</v>
      </c>
      <c r="D10930" s="1">
        <v>44890</v>
      </c>
      <c r="E10930">
        <f>VLOOKUP(data[[#This Row],[id_campaign]],campaign[],4,FALSE)</f>
        <v>62</v>
      </c>
      <c r="F10930" t="str">
        <f>VLOOKUP(data[[#This Row],[id_campaign]],campaign[],2,FALSE)</f>
        <v>HandsetWebCapable</v>
      </c>
      <c r="G10930" t="str">
        <f>VLOOKUP(data[[#This Row],[id_customer]],customer[],2,FALSE)</f>
        <v>Dannie Hooks</v>
      </c>
      <c r="H10930" t="str">
        <f>data[[#This Row],[id_customer]]&amp;data[[#This Row],[id_campaign]]</f>
        <v>C0697cam03</v>
      </c>
      <c r="I10930">
        <f>DATEDIF(data[[#This Row],[join_date]],data[[#This Row],[buy_date]],"M")</f>
        <v>8</v>
      </c>
    </row>
    <row r="10931" spans="1:9" x14ac:dyDescent="0.25">
      <c r="A10931" t="s">
        <v>2829</v>
      </c>
      <c r="B10931" t="s">
        <v>8</v>
      </c>
      <c r="C10931" s="1">
        <v>44634</v>
      </c>
      <c r="D10931" s="1">
        <v>44916</v>
      </c>
      <c r="E10931">
        <f>VLOOKUP(data[[#This Row],[id_campaign]],campaign[],4,FALSE)</f>
        <v>62</v>
      </c>
      <c r="F10931" t="str">
        <f>VLOOKUP(data[[#This Row],[id_campaign]],campaign[],2,FALSE)</f>
        <v>HandsetWebCapable</v>
      </c>
      <c r="G10931" t="str">
        <f>VLOOKUP(data[[#This Row],[id_customer]],customer[],2,FALSE)</f>
        <v>Dannie Hooks</v>
      </c>
      <c r="H10931" t="str">
        <f>data[[#This Row],[id_customer]]&amp;data[[#This Row],[id_campaign]]</f>
        <v>C0697cam03</v>
      </c>
      <c r="I10931">
        <f>DATEDIF(data[[#This Row],[join_date]],data[[#This Row],[buy_date]],"M")</f>
        <v>9</v>
      </c>
    </row>
    <row r="10932" spans="1:9" x14ac:dyDescent="0.25">
      <c r="A10932" t="s">
        <v>2829</v>
      </c>
      <c r="B10932" t="s">
        <v>8</v>
      </c>
      <c r="C10932" s="1">
        <v>44634</v>
      </c>
      <c r="D10932" s="1">
        <v>44972</v>
      </c>
      <c r="E10932">
        <f>VLOOKUP(data[[#This Row],[id_campaign]],campaign[],4,FALSE)</f>
        <v>62</v>
      </c>
      <c r="F10932" t="str">
        <f>VLOOKUP(data[[#This Row],[id_campaign]],campaign[],2,FALSE)</f>
        <v>HandsetWebCapable</v>
      </c>
      <c r="G10932" t="str">
        <f>VLOOKUP(data[[#This Row],[id_customer]],customer[],2,FALSE)</f>
        <v>Dannie Hooks</v>
      </c>
      <c r="H10932" t="str">
        <f>data[[#This Row],[id_customer]]&amp;data[[#This Row],[id_campaign]]</f>
        <v>C0697cam03</v>
      </c>
      <c r="I10932">
        <f>DATEDIF(data[[#This Row],[join_date]],data[[#This Row],[buy_date]],"M")</f>
        <v>11</v>
      </c>
    </row>
    <row r="10933" spans="1:9" x14ac:dyDescent="0.25">
      <c r="A10933" t="s">
        <v>2829</v>
      </c>
      <c r="B10933" t="s">
        <v>8</v>
      </c>
      <c r="C10933" s="1">
        <v>44634</v>
      </c>
      <c r="D10933" s="1">
        <v>45014</v>
      </c>
      <c r="E10933">
        <f>VLOOKUP(data[[#This Row],[id_campaign]],campaign[],4,FALSE)</f>
        <v>62</v>
      </c>
      <c r="F10933" t="str">
        <f>VLOOKUP(data[[#This Row],[id_campaign]],campaign[],2,FALSE)</f>
        <v>HandsetWebCapable</v>
      </c>
      <c r="G10933" t="str">
        <f>VLOOKUP(data[[#This Row],[id_customer]],customer[],2,FALSE)</f>
        <v>Dannie Hooks</v>
      </c>
      <c r="H10933" t="str">
        <f>data[[#This Row],[id_customer]]&amp;data[[#This Row],[id_campaign]]</f>
        <v>C0697cam03</v>
      </c>
      <c r="I10933">
        <f>DATEDIF(data[[#This Row],[join_date]],data[[#This Row],[buy_date]],"M")</f>
        <v>12</v>
      </c>
    </row>
    <row r="10934" spans="1:9" x14ac:dyDescent="0.25">
      <c r="A10934" t="s">
        <v>2829</v>
      </c>
      <c r="B10934" t="s">
        <v>8</v>
      </c>
      <c r="C10934" s="1">
        <v>44634</v>
      </c>
      <c r="D10934" s="1">
        <v>45031</v>
      </c>
      <c r="E10934">
        <f>VLOOKUP(data[[#This Row],[id_campaign]],campaign[],4,FALSE)</f>
        <v>62</v>
      </c>
      <c r="F10934" t="str">
        <f>VLOOKUP(data[[#This Row],[id_campaign]],campaign[],2,FALSE)</f>
        <v>HandsetWebCapable</v>
      </c>
      <c r="G10934" t="str">
        <f>VLOOKUP(data[[#This Row],[id_customer]],customer[],2,FALSE)</f>
        <v>Dannie Hooks</v>
      </c>
      <c r="H10934" t="str">
        <f>data[[#This Row],[id_customer]]&amp;data[[#This Row],[id_campaign]]</f>
        <v>C0697cam03</v>
      </c>
      <c r="I10934">
        <f>DATEDIF(data[[#This Row],[join_date]],data[[#This Row],[buy_date]],"M")</f>
        <v>13</v>
      </c>
    </row>
    <row r="10935" spans="1:9" x14ac:dyDescent="0.25">
      <c r="A10935" t="s">
        <v>2829</v>
      </c>
      <c r="B10935" t="s">
        <v>4</v>
      </c>
      <c r="C10935" s="1">
        <v>44951</v>
      </c>
      <c r="D10935" s="1">
        <v>44951</v>
      </c>
      <c r="E10935">
        <f>VLOOKUP(data[[#This Row],[id_campaign]],campaign[],4,FALSE)</f>
        <v>10</v>
      </c>
      <c r="F10935" t="str">
        <f>VLOOKUP(data[[#This Row],[id_campaign]],campaign[],2,FALSE)</f>
        <v>ChildrenInHH</v>
      </c>
      <c r="G10935" t="str">
        <f>VLOOKUP(data[[#This Row],[id_customer]],customer[],2,FALSE)</f>
        <v>Dannie Hooks</v>
      </c>
      <c r="H10935" t="str">
        <f>data[[#This Row],[id_customer]]&amp;data[[#This Row],[id_campaign]]</f>
        <v>C0697cam01</v>
      </c>
      <c r="I10935">
        <f>DATEDIF(data[[#This Row],[join_date]],data[[#This Row],[buy_date]],"M")</f>
        <v>0</v>
      </c>
    </row>
    <row r="10936" spans="1:9" x14ac:dyDescent="0.25">
      <c r="A10936" t="s">
        <v>2829</v>
      </c>
      <c r="B10936" t="s">
        <v>4</v>
      </c>
      <c r="C10936" s="1">
        <v>44951</v>
      </c>
      <c r="D10936" s="1">
        <v>44982</v>
      </c>
      <c r="E10936">
        <f>VLOOKUP(data[[#This Row],[id_campaign]],campaign[],4,FALSE)</f>
        <v>10</v>
      </c>
      <c r="F10936" t="str">
        <f>VLOOKUP(data[[#This Row],[id_campaign]],campaign[],2,FALSE)</f>
        <v>ChildrenInHH</v>
      </c>
      <c r="G10936" t="str">
        <f>VLOOKUP(data[[#This Row],[id_customer]],customer[],2,FALSE)</f>
        <v>Dannie Hooks</v>
      </c>
      <c r="H10936" t="str">
        <f>data[[#This Row],[id_customer]]&amp;data[[#This Row],[id_campaign]]</f>
        <v>C0697cam01</v>
      </c>
      <c r="I10936">
        <f>DATEDIF(data[[#This Row],[join_date]],data[[#This Row],[buy_date]],"M")</f>
        <v>1</v>
      </c>
    </row>
    <row r="10937" spans="1:9" x14ac:dyDescent="0.25">
      <c r="A10937" t="s">
        <v>2829</v>
      </c>
      <c r="B10937" t="s">
        <v>4</v>
      </c>
      <c r="C10937" s="1">
        <v>44951</v>
      </c>
      <c r="D10937" s="1">
        <v>44989</v>
      </c>
      <c r="E10937">
        <f>VLOOKUP(data[[#This Row],[id_campaign]],campaign[],4,FALSE)</f>
        <v>10</v>
      </c>
      <c r="F10937" t="str">
        <f>VLOOKUP(data[[#This Row],[id_campaign]],campaign[],2,FALSE)</f>
        <v>ChildrenInHH</v>
      </c>
      <c r="G10937" t="str">
        <f>VLOOKUP(data[[#This Row],[id_customer]],customer[],2,FALSE)</f>
        <v>Dannie Hooks</v>
      </c>
      <c r="H10937" t="str">
        <f>data[[#This Row],[id_customer]]&amp;data[[#This Row],[id_campaign]]</f>
        <v>C0697cam01</v>
      </c>
      <c r="I10937">
        <f>DATEDIF(data[[#This Row],[join_date]],data[[#This Row],[buy_date]],"M")</f>
        <v>1</v>
      </c>
    </row>
    <row r="10938" spans="1:9" x14ac:dyDescent="0.25">
      <c r="A10938" t="s">
        <v>2829</v>
      </c>
      <c r="B10938" t="s">
        <v>4</v>
      </c>
      <c r="C10938" s="1">
        <v>44951</v>
      </c>
      <c r="D10938" s="1">
        <v>45021</v>
      </c>
      <c r="E10938">
        <f>VLOOKUP(data[[#This Row],[id_campaign]],campaign[],4,FALSE)</f>
        <v>10</v>
      </c>
      <c r="F10938" t="str">
        <f>VLOOKUP(data[[#This Row],[id_campaign]],campaign[],2,FALSE)</f>
        <v>ChildrenInHH</v>
      </c>
      <c r="G10938" t="str">
        <f>VLOOKUP(data[[#This Row],[id_customer]],customer[],2,FALSE)</f>
        <v>Dannie Hooks</v>
      </c>
      <c r="H10938" t="str">
        <f>data[[#This Row],[id_customer]]&amp;data[[#This Row],[id_campaign]]</f>
        <v>C0697cam01</v>
      </c>
      <c r="I10938">
        <f>DATEDIF(data[[#This Row],[join_date]],data[[#This Row],[buy_date]],"M")</f>
        <v>2</v>
      </c>
    </row>
    <row r="10939" spans="1:9" x14ac:dyDescent="0.25">
      <c r="A10939" t="s">
        <v>2829</v>
      </c>
      <c r="B10939" t="s">
        <v>4</v>
      </c>
      <c r="C10939" s="1">
        <v>44951</v>
      </c>
      <c r="D10939" s="1">
        <v>45055</v>
      </c>
      <c r="E10939">
        <f>VLOOKUP(data[[#This Row],[id_campaign]],campaign[],4,FALSE)</f>
        <v>10</v>
      </c>
      <c r="F10939" t="str">
        <f>VLOOKUP(data[[#This Row],[id_campaign]],campaign[],2,FALSE)</f>
        <v>ChildrenInHH</v>
      </c>
      <c r="G10939" t="str">
        <f>VLOOKUP(data[[#This Row],[id_customer]],customer[],2,FALSE)</f>
        <v>Dannie Hooks</v>
      </c>
      <c r="H10939" t="str">
        <f>data[[#This Row],[id_customer]]&amp;data[[#This Row],[id_campaign]]</f>
        <v>C0697cam01</v>
      </c>
      <c r="I10939">
        <f>DATEDIF(data[[#This Row],[join_date]],data[[#This Row],[buy_date]],"M")</f>
        <v>3</v>
      </c>
    </row>
    <row r="10940" spans="1:9" x14ac:dyDescent="0.25">
      <c r="A10940" t="s">
        <v>2829</v>
      </c>
      <c r="B10940" t="s">
        <v>4</v>
      </c>
      <c r="C10940" s="1">
        <v>44951</v>
      </c>
      <c r="D10940" s="1">
        <v>45078</v>
      </c>
      <c r="E10940">
        <f>VLOOKUP(data[[#This Row],[id_campaign]],campaign[],4,FALSE)</f>
        <v>10</v>
      </c>
      <c r="F10940" t="str">
        <f>VLOOKUP(data[[#This Row],[id_campaign]],campaign[],2,FALSE)</f>
        <v>ChildrenInHH</v>
      </c>
      <c r="G10940" t="str">
        <f>VLOOKUP(data[[#This Row],[id_customer]],customer[],2,FALSE)</f>
        <v>Dannie Hooks</v>
      </c>
      <c r="H10940" t="str">
        <f>data[[#This Row],[id_customer]]&amp;data[[#This Row],[id_campaign]]</f>
        <v>C0697cam01</v>
      </c>
      <c r="I10940">
        <f>DATEDIF(data[[#This Row],[join_date]],data[[#This Row],[buy_date]],"M")</f>
        <v>4</v>
      </c>
    </row>
    <row r="10941" spans="1:9" x14ac:dyDescent="0.25">
      <c r="A10941" t="s">
        <v>2833</v>
      </c>
      <c r="B10941" t="s">
        <v>14</v>
      </c>
      <c r="C10941" s="1">
        <v>44895</v>
      </c>
      <c r="D10941" s="1">
        <v>44895</v>
      </c>
      <c r="E10941">
        <f>VLOOKUP(data[[#This Row],[id_campaign]],campaign[],4,FALSE)</f>
        <v>13</v>
      </c>
      <c r="F10941" t="str">
        <f>VLOOKUP(data[[#This Row],[id_campaign]],campaign[],2,FALSE)</f>
        <v>Homeownership</v>
      </c>
      <c r="G10941" t="str">
        <f>VLOOKUP(data[[#This Row],[id_customer]],customer[],2,FALSE)</f>
        <v>Jarid Tumbelty</v>
      </c>
      <c r="H10941" t="str">
        <f>data[[#This Row],[id_customer]]&amp;data[[#This Row],[id_campaign]]</f>
        <v>C0698cam06</v>
      </c>
      <c r="I10941">
        <f>DATEDIF(data[[#This Row],[join_date]],data[[#This Row],[buy_date]],"M")</f>
        <v>0</v>
      </c>
    </row>
    <row r="10942" spans="1:9" x14ac:dyDescent="0.25">
      <c r="A10942" t="s">
        <v>2833</v>
      </c>
      <c r="B10942" t="s">
        <v>14</v>
      </c>
      <c r="C10942" s="1">
        <v>44895</v>
      </c>
      <c r="D10942" s="1">
        <v>44925</v>
      </c>
      <c r="E10942">
        <f>VLOOKUP(data[[#This Row],[id_campaign]],campaign[],4,FALSE)</f>
        <v>13</v>
      </c>
      <c r="F10942" t="str">
        <f>VLOOKUP(data[[#This Row],[id_campaign]],campaign[],2,FALSE)</f>
        <v>Homeownership</v>
      </c>
      <c r="G10942" t="str">
        <f>VLOOKUP(data[[#This Row],[id_customer]],customer[],2,FALSE)</f>
        <v>Jarid Tumbelty</v>
      </c>
      <c r="H10942" t="str">
        <f>data[[#This Row],[id_customer]]&amp;data[[#This Row],[id_campaign]]</f>
        <v>C0698cam06</v>
      </c>
      <c r="I10942">
        <f>DATEDIF(data[[#This Row],[join_date]],data[[#This Row],[buy_date]],"M")</f>
        <v>1</v>
      </c>
    </row>
    <row r="10943" spans="1:9" x14ac:dyDescent="0.25">
      <c r="A10943" t="s">
        <v>2833</v>
      </c>
      <c r="B10943" t="s">
        <v>14</v>
      </c>
      <c r="C10943" s="1">
        <v>44895</v>
      </c>
      <c r="D10943" s="1">
        <v>44938</v>
      </c>
      <c r="E10943">
        <f>VLOOKUP(data[[#This Row],[id_campaign]],campaign[],4,FALSE)</f>
        <v>13</v>
      </c>
      <c r="F10943" t="str">
        <f>VLOOKUP(data[[#This Row],[id_campaign]],campaign[],2,FALSE)</f>
        <v>Homeownership</v>
      </c>
      <c r="G10943" t="str">
        <f>VLOOKUP(data[[#This Row],[id_customer]],customer[],2,FALSE)</f>
        <v>Jarid Tumbelty</v>
      </c>
      <c r="H10943" t="str">
        <f>data[[#This Row],[id_customer]]&amp;data[[#This Row],[id_campaign]]</f>
        <v>C0698cam06</v>
      </c>
      <c r="I10943">
        <f>DATEDIF(data[[#This Row],[join_date]],data[[#This Row],[buy_date]],"M")</f>
        <v>1</v>
      </c>
    </row>
    <row r="10944" spans="1:9" x14ac:dyDescent="0.25">
      <c r="A10944" t="s">
        <v>2833</v>
      </c>
      <c r="B10944" t="s">
        <v>14</v>
      </c>
      <c r="C10944" s="1">
        <v>44895</v>
      </c>
      <c r="D10944" s="1">
        <v>44968</v>
      </c>
      <c r="E10944">
        <f>VLOOKUP(data[[#This Row],[id_campaign]],campaign[],4,FALSE)</f>
        <v>13</v>
      </c>
      <c r="F10944" t="str">
        <f>VLOOKUP(data[[#This Row],[id_campaign]],campaign[],2,FALSE)</f>
        <v>Homeownership</v>
      </c>
      <c r="G10944" t="str">
        <f>VLOOKUP(data[[#This Row],[id_customer]],customer[],2,FALSE)</f>
        <v>Jarid Tumbelty</v>
      </c>
      <c r="H10944" t="str">
        <f>data[[#This Row],[id_customer]]&amp;data[[#This Row],[id_campaign]]</f>
        <v>C0698cam06</v>
      </c>
      <c r="I10944">
        <f>DATEDIF(data[[#This Row],[join_date]],data[[#This Row],[buy_date]],"M")</f>
        <v>2</v>
      </c>
    </row>
    <row r="10945" spans="1:9" x14ac:dyDescent="0.25">
      <c r="A10945" t="s">
        <v>2833</v>
      </c>
      <c r="B10945" t="s">
        <v>14</v>
      </c>
      <c r="C10945" s="1">
        <v>44895</v>
      </c>
      <c r="D10945" s="1">
        <v>45016</v>
      </c>
      <c r="E10945">
        <f>VLOOKUP(data[[#This Row],[id_campaign]],campaign[],4,FALSE)</f>
        <v>13</v>
      </c>
      <c r="F10945" t="str">
        <f>VLOOKUP(data[[#This Row],[id_campaign]],campaign[],2,FALSE)</f>
        <v>Homeownership</v>
      </c>
      <c r="G10945" t="str">
        <f>VLOOKUP(data[[#This Row],[id_customer]],customer[],2,FALSE)</f>
        <v>Jarid Tumbelty</v>
      </c>
      <c r="H10945" t="str">
        <f>data[[#This Row],[id_customer]]&amp;data[[#This Row],[id_campaign]]</f>
        <v>C0698cam06</v>
      </c>
      <c r="I10945">
        <f>DATEDIF(data[[#This Row],[join_date]],data[[#This Row],[buy_date]],"M")</f>
        <v>4</v>
      </c>
    </row>
    <row r="10946" spans="1:9" x14ac:dyDescent="0.25">
      <c r="A10946" t="s">
        <v>2833</v>
      </c>
      <c r="B10946" t="s">
        <v>14</v>
      </c>
      <c r="C10946" s="1">
        <v>44895</v>
      </c>
      <c r="D10946" s="1">
        <v>45028</v>
      </c>
      <c r="E10946">
        <f>VLOOKUP(data[[#This Row],[id_campaign]],campaign[],4,FALSE)</f>
        <v>13</v>
      </c>
      <c r="F10946" t="str">
        <f>VLOOKUP(data[[#This Row],[id_campaign]],campaign[],2,FALSE)</f>
        <v>Homeownership</v>
      </c>
      <c r="G10946" t="str">
        <f>VLOOKUP(data[[#This Row],[id_customer]],customer[],2,FALSE)</f>
        <v>Jarid Tumbelty</v>
      </c>
      <c r="H10946" t="str">
        <f>data[[#This Row],[id_customer]]&amp;data[[#This Row],[id_campaign]]</f>
        <v>C0698cam06</v>
      </c>
      <c r="I10946">
        <f>DATEDIF(data[[#This Row],[join_date]],data[[#This Row],[buy_date]],"M")</f>
        <v>4</v>
      </c>
    </row>
    <row r="10947" spans="1:9" x14ac:dyDescent="0.25">
      <c r="A10947" t="s">
        <v>2833</v>
      </c>
      <c r="B10947" t="s">
        <v>14</v>
      </c>
      <c r="C10947" s="1">
        <v>44895</v>
      </c>
      <c r="D10947" s="1">
        <v>45048</v>
      </c>
      <c r="E10947">
        <f>VLOOKUP(data[[#This Row],[id_campaign]],campaign[],4,FALSE)</f>
        <v>13</v>
      </c>
      <c r="F10947" t="str">
        <f>VLOOKUP(data[[#This Row],[id_campaign]],campaign[],2,FALSE)</f>
        <v>Homeownership</v>
      </c>
      <c r="G10947" t="str">
        <f>VLOOKUP(data[[#This Row],[id_customer]],customer[],2,FALSE)</f>
        <v>Jarid Tumbelty</v>
      </c>
      <c r="H10947" t="str">
        <f>data[[#This Row],[id_customer]]&amp;data[[#This Row],[id_campaign]]</f>
        <v>C0698cam06</v>
      </c>
      <c r="I10947">
        <f>DATEDIF(data[[#This Row],[join_date]],data[[#This Row],[buy_date]],"M")</f>
        <v>5</v>
      </c>
    </row>
    <row r="10948" spans="1:9" x14ac:dyDescent="0.25">
      <c r="A10948" t="s">
        <v>2833</v>
      </c>
      <c r="B10948" t="s">
        <v>4</v>
      </c>
      <c r="C10948" s="1">
        <v>44929</v>
      </c>
      <c r="D10948" s="1">
        <v>44929</v>
      </c>
      <c r="E10948">
        <f>VLOOKUP(data[[#This Row],[id_campaign]],campaign[],4,FALSE)</f>
        <v>10</v>
      </c>
      <c r="F10948" t="str">
        <f>VLOOKUP(data[[#This Row],[id_campaign]],campaign[],2,FALSE)</f>
        <v>ChildrenInHH</v>
      </c>
      <c r="G10948" t="str">
        <f>VLOOKUP(data[[#This Row],[id_customer]],customer[],2,FALSE)</f>
        <v>Jarid Tumbelty</v>
      </c>
      <c r="H10948" t="str">
        <f>data[[#This Row],[id_customer]]&amp;data[[#This Row],[id_campaign]]</f>
        <v>C0698cam01</v>
      </c>
      <c r="I10948">
        <f>DATEDIF(data[[#This Row],[join_date]],data[[#This Row],[buy_date]],"M")</f>
        <v>0</v>
      </c>
    </row>
    <row r="10949" spans="1:9" x14ac:dyDescent="0.25">
      <c r="A10949" t="s">
        <v>2833</v>
      </c>
      <c r="B10949" t="s">
        <v>4</v>
      </c>
      <c r="C10949" s="1">
        <v>44929</v>
      </c>
      <c r="D10949" s="1">
        <v>44975</v>
      </c>
      <c r="E10949">
        <f>VLOOKUP(data[[#This Row],[id_campaign]],campaign[],4,FALSE)</f>
        <v>10</v>
      </c>
      <c r="F10949" t="str">
        <f>VLOOKUP(data[[#This Row],[id_campaign]],campaign[],2,FALSE)</f>
        <v>ChildrenInHH</v>
      </c>
      <c r="G10949" t="str">
        <f>VLOOKUP(data[[#This Row],[id_customer]],customer[],2,FALSE)</f>
        <v>Jarid Tumbelty</v>
      </c>
      <c r="H10949" t="str">
        <f>data[[#This Row],[id_customer]]&amp;data[[#This Row],[id_campaign]]</f>
        <v>C0698cam01</v>
      </c>
      <c r="I10949">
        <f>DATEDIF(data[[#This Row],[join_date]],data[[#This Row],[buy_date]],"M")</f>
        <v>1</v>
      </c>
    </row>
    <row r="10950" spans="1:9" x14ac:dyDescent="0.25">
      <c r="A10950" t="s">
        <v>2833</v>
      </c>
      <c r="B10950" t="s">
        <v>4</v>
      </c>
      <c r="C10950" s="1">
        <v>44929</v>
      </c>
      <c r="D10950" s="1">
        <v>45001</v>
      </c>
      <c r="E10950">
        <f>VLOOKUP(data[[#This Row],[id_campaign]],campaign[],4,FALSE)</f>
        <v>10</v>
      </c>
      <c r="F10950" t="str">
        <f>VLOOKUP(data[[#This Row],[id_campaign]],campaign[],2,FALSE)</f>
        <v>ChildrenInHH</v>
      </c>
      <c r="G10950" t="str">
        <f>VLOOKUP(data[[#This Row],[id_customer]],customer[],2,FALSE)</f>
        <v>Jarid Tumbelty</v>
      </c>
      <c r="H10950" t="str">
        <f>data[[#This Row],[id_customer]]&amp;data[[#This Row],[id_campaign]]</f>
        <v>C0698cam01</v>
      </c>
      <c r="I10950">
        <f>DATEDIF(data[[#This Row],[join_date]],data[[#This Row],[buy_date]],"M")</f>
        <v>2</v>
      </c>
    </row>
    <row r="10951" spans="1:9" x14ac:dyDescent="0.25">
      <c r="A10951" t="s">
        <v>2833</v>
      </c>
      <c r="B10951" t="s">
        <v>4</v>
      </c>
      <c r="C10951" s="1">
        <v>44929</v>
      </c>
      <c r="D10951" s="1">
        <v>45031</v>
      </c>
      <c r="E10951">
        <f>VLOOKUP(data[[#This Row],[id_campaign]],campaign[],4,FALSE)</f>
        <v>10</v>
      </c>
      <c r="F10951" t="str">
        <f>VLOOKUP(data[[#This Row],[id_campaign]],campaign[],2,FALSE)</f>
        <v>ChildrenInHH</v>
      </c>
      <c r="G10951" t="str">
        <f>VLOOKUP(data[[#This Row],[id_customer]],customer[],2,FALSE)</f>
        <v>Jarid Tumbelty</v>
      </c>
      <c r="H10951" t="str">
        <f>data[[#This Row],[id_customer]]&amp;data[[#This Row],[id_campaign]]</f>
        <v>C0698cam01</v>
      </c>
      <c r="I10951">
        <f>DATEDIF(data[[#This Row],[join_date]],data[[#This Row],[buy_date]],"M")</f>
        <v>3</v>
      </c>
    </row>
    <row r="10952" spans="1:9" x14ac:dyDescent="0.25">
      <c r="A10952" t="s">
        <v>2833</v>
      </c>
      <c r="B10952" t="s">
        <v>4</v>
      </c>
      <c r="C10952" s="1">
        <v>44929</v>
      </c>
      <c r="D10952" s="1">
        <v>45055</v>
      </c>
      <c r="E10952">
        <f>VLOOKUP(data[[#This Row],[id_campaign]],campaign[],4,FALSE)</f>
        <v>10</v>
      </c>
      <c r="F10952" t="str">
        <f>VLOOKUP(data[[#This Row],[id_campaign]],campaign[],2,FALSE)</f>
        <v>ChildrenInHH</v>
      </c>
      <c r="G10952" t="str">
        <f>VLOOKUP(data[[#This Row],[id_customer]],customer[],2,FALSE)</f>
        <v>Jarid Tumbelty</v>
      </c>
      <c r="H10952" t="str">
        <f>data[[#This Row],[id_customer]]&amp;data[[#This Row],[id_campaign]]</f>
        <v>C0698cam01</v>
      </c>
      <c r="I10952">
        <f>DATEDIF(data[[#This Row],[join_date]],data[[#This Row],[buy_date]],"M")</f>
        <v>4</v>
      </c>
    </row>
    <row r="10953" spans="1:9" x14ac:dyDescent="0.25">
      <c r="A10953" t="s">
        <v>2837</v>
      </c>
      <c r="B10953" t="s">
        <v>32</v>
      </c>
      <c r="C10953" s="1">
        <v>44875</v>
      </c>
      <c r="D10953" s="1">
        <v>44875</v>
      </c>
      <c r="E10953">
        <f>VLOOKUP(data[[#This Row],[id_campaign]],campaign[],4,FALSE)</f>
        <v>14</v>
      </c>
      <c r="F10953" t="str">
        <f>VLOOKUP(data[[#This Row],[id_campaign]],campaign[],2,FALSE)</f>
        <v>OwnsMotorcycle</v>
      </c>
      <c r="G10953" t="str">
        <f>VLOOKUP(data[[#This Row],[id_customer]],customer[],2,FALSE)</f>
        <v>Corella Mowles</v>
      </c>
      <c r="H10953" t="str">
        <f>data[[#This Row],[id_customer]]&amp;data[[#This Row],[id_campaign]]</f>
        <v>C0699cam15</v>
      </c>
      <c r="I10953">
        <f>DATEDIF(data[[#This Row],[join_date]],data[[#This Row],[buy_date]],"M")</f>
        <v>0</v>
      </c>
    </row>
    <row r="10954" spans="1:9" x14ac:dyDescent="0.25">
      <c r="A10954" t="s">
        <v>2837</v>
      </c>
      <c r="B10954" t="s">
        <v>32</v>
      </c>
      <c r="C10954" s="1">
        <v>44875</v>
      </c>
      <c r="D10954" s="1">
        <v>44913</v>
      </c>
      <c r="E10954">
        <f>VLOOKUP(data[[#This Row],[id_campaign]],campaign[],4,FALSE)</f>
        <v>14</v>
      </c>
      <c r="F10954" t="str">
        <f>VLOOKUP(data[[#This Row],[id_campaign]],campaign[],2,FALSE)</f>
        <v>OwnsMotorcycle</v>
      </c>
      <c r="G10954" t="str">
        <f>VLOOKUP(data[[#This Row],[id_customer]],customer[],2,FALSE)</f>
        <v>Corella Mowles</v>
      </c>
      <c r="H10954" t="str">
        <f>data[[#This Row],[id_customer]]&amp;data[[#This Row],[id_campaign]]</f>
        <v>C0699cam15</v>
      </c>
      <c r="I10954">
        <f>DATEDIF(data[[#This Row],[join_date]],data[[#This Row],[buy_date]],"M")</f>
        <v>1</v>
      </c>
    </row>
    <row r="10955" spans="1:9" x14ac:dyDescent="0.25">
      <c r="A10955" t="s">
        <v>2837</v>
      </c>
      <c r="B10955" t="s">
        <v>32</v>
      </c>
      <c r="C10955" s="1">
        <v>44875</v>
      </c>
      <c r="D10955" s="1">
        <v>44943</v>
      </c>
      <c r="E10955">
        <f>VLOOKUP(data[[#This Row],[id_campaign]],campaign[],4,FALSE)</f>
        <v>14</v>
      </c>
      <c r="F10955" t="str">
        <f>VLOOKUP(data[[#This Row],[id_campaign]],campaign[],2,FALSE)</f>
        <v>OwnsMotorcycle</v>
      </c>
      <c r="G10955" t="str">
        <f>VLOOKUP(data[[#This Row],[id_customer]],customer[],2,FALSE)</f>
        <v>Corella Mowles</v>
      </c>
      <c r="H10955" t="str">
        <f>data[[#This Row],[id_customer]]&amp;data[[#This Row],[id_campaign]]</f>
        <v>C0699cam15</v>
      </c>
      <c r="I10955">
        <f>DATEDIF(data[[#This Row],[join_date]],data[[#This Row],[buy_date]],"M")</f>
        <v>2</v>
      </c>
    </row>
    <row r="10956" spans="1:9" x14ac:dyDescent="0.25">
      <c r="A10956" t="s">
        <v>2837</v>
      </c>
      <c r="B10956" t="s">
        <v>32</v>
      </c>
      <c r="C10956" s="1">
        <v>44875</v>
      </c>
      <c r="D10956" s="1">
        <v>44969</v>
      </c>
      <c r="E10956">
        <f>VLOOKUP(data[[#This Row],[id_campaign]],campaign[],4,FALSE)</f>
        <v>14</v>
      </c>
      <c r="F10956" t="str">
        <f>VLOOKUP(data[[#This Row],[id_campaign]],campaign[],2,FALSE)</f>
        <v>OwnsMotorcycle</v>
      </c>
      <c r="G10956" t="str">
        <f>VLOOKUP(data[[#This Row],[id_customer]],customer[],2,FALSE)</f>
        <v>Corella Mowles</v>
      </c>
      <c r="H10956" t="str">
        <f>data[[#This Row],[id_customer]]&amp;data[[#This Row],[id_campaign]]</f>
        <v>C0699cam15</v>
      </c>
      <c r="I10956">
        <f>DATEDIF(data[[#This Row],[join_date]],data[[#This Row],[buy_date]],"M")</f>
        <v>3</v>
      </c>
    </row>
    <row r="10957" spans="1:9" x14ac:dyDescent="0.25">
      <c r="A10957" t="s">
        <v>2837</v>
      </c>
      <c r="B10957" t="s">
        <v>32</v>
      </c>
      <c r="C10957" s="1">
        <v>44875</v>
      </c>
      <c r="D10957" s="1">
        <v>45009</v>
      </c>
      <c r="E10957">
        <f>VLOOKUP(data[[#This Row],[id_campaign]],campaign[],4,FALSE)</f>
        <v>14</v>
      </c>
      <c r="F10957" t="str">
        <f>VLOOKUP(data[[#This Row],[id_campaign]],campaign[],2,FALSE)</f>
        <v>OwnsMotorcycle</v>
      </c>
      <c r="G10957" t="str">
        <f>VLOOKUP(data[[#This Row],[id_customer]],customer[],2,FALSE)</f>
        <v>Corella Mowles</v>
      </c>
      <c r="H10957" t="str">
        <f>data[[#This Row],[id_customer]]&amp;data[[#This Row],[id_campaign]]</f>
        <v>C0699cam15</v>
      </c>
      <c r="I10957">
        <f>DATEDIF(data[[#This Row],[join_date]],data[[#This Row],[buy_date]],"M")</f>
        <v>4</v>
      </c>
    </row>
    <row r="10958" spans="1:9" x14ac:dyDescent="0.25">
      <c r="A10958" t="s">
        <v>2837</v>
      </c>
      <c r="B10958" t="s">
        <v>32</v>
      </c>
      <c r="C10958" s="1">
        <v>44875</v>
      </c>
      <c r="D10958" s="1">
        <v>45027</v>
      </c>
      <c r="E10958">
        <f>VLOOKUP(data[[#This Row],[id_campaign]],campaign[],4,FALSE)</f>
        <v>14</v>
      </c>
      <c r="F10958" t="str">
        <f>VLOOKUP(data[[#This Row],[id_campaign]],campaign[],2,FALSE)</f>
        <v>OwnsMotorcycle</v>
      </c>
      <c r="G10958" t="str">
        <f>VLOOKUP(data[[#This Row],[id_customer]],customer[],2,FALSE)</f>
        <v>Corella Mowles</v>
      </c>
      <c r="H10958" t="str">
        <f>data[[#This Row],[id_customer]]&amp;data[[#This Row],[id_campaign]]</f>
        <v>C0699cam15</v>
      </c>
      <c r="I10958">
        <f>DATEDIF(data[[#This Row],[join_date]],data[[#This Row],[buy_date]],"M")</f>
        <v>5</v>
      </c>
    </row>
    <row r="10959" spans="1:9" x14ac:dyDescent="0.25">
      <c r="A10959" t="s">
        <v>2837</v>
      </c>
      <c r="B10959" t="s">
        <v>32</v>
      </c>
      <c r="C10959" s="1">
        <v>44875</v>
      </c>
      <c r="D10959" s="1">
        <v>45057</v>
      </c>
      <c r="E10959">
        <f>VLOOKUP(data[[#This Row],[id_campaign]],campaign[],4,FALSE)</f>
        <v>14</v>
      </c>
      <c r="F10959" t="str">
        <f>VLOOKUP(data[[#This Row],[id_campaign]],campaign[],2,FALSE)</f>
        <v>OwnsMotorcycle</v>
      </c>
      <c r="G10959" t="str">
        <f>VLOOKUP(data[[#This Row],[id_customer]],customer[],2,FALSE)</f>
        <v>Corella Mowles</v>
      </c>
      <c r="H10959" t="str">
        <f>data[[#This Row],[id_customer]]&amp;data[[#This Row],[id_campaign]]</f>
        <v>C0699cam15</v>
      </c>
      <c r="I10959">
        <f>DATEDIF(data[[#This Row],[join_date]],data[[#This Row],[buy_date]],"M")</f>
        <v>6</v>
      </c>
    </row>
    <row r="10960" spans="1:9" x14ac:dyDescent="0.25">
      <c r="A10960" t="s">
        <v>2837</v>
      </c>
      <c r="B10960" t="s">
        <v>14</v>
      </c>
      <c r="C10960" s="1">
        <v>45005</v>
      </c>
      <c r="D10960" s="1">
        <v>45005</v>
      </c>
      <c r="E10960">
        <f>VLOOKUP(data[[#This Row],[id_campaign]],campaign[],4,FALSE)</f>
        <v>13</v>
      </c>
      <c r="F10960" t="str">
        <f>VLOOKUP(data[[#This Row],[id_campaign]],campaign[],2,FALSE)</f>
        <v>Homeownership</v>
      </c>
      <c r="G10960" t="str">
        <f>VLOOKUP(data[[#This Row],[id_customer]],customer[],2,FALSE)</f>
        <v>Corella Mowles</v>
      </c>
      <c r="H10960" t="str">
        <f>data[[#This Row],[id_customer]]&amp;data[[#This Row],[id_campaign]]</f>
        <v>C0699cam06</v>
      </c>
      <c r="I10960">
        <f>DATEDIF(data[[#This Row],[join_date]],data[[#This Row],[buy_date]],"M")</f>
        <v>0</v>
      </c>
    </row>
    <row r="10961" spans="1:9" x14ac:dyDescent="0.25">
      <c r="A10961" t="s">
        <v>2837</v>
      </c>
      <c r="B10961" t="s">
        <v>14</v>
      </c>
      <c r="C10961" s="1">
        <v>45005</v>
      </c>
      <c r="D10961" s="1">
        <v>45042</v>
      </c>
      <c r="E10961">
        <f>VLOOKUP(data[[#This Row],[id_campaign]],campaign[],4,FALSE)</f>
        <v>13</v>
      </c>
      <c r="F10961" t="str">
        <f>VLOOKUP(data[[#This Row],[id_campaign]],campaign[],2,FALSE)</f>
        <v>Homeownership</v>
      </c>
      <c r="G10961" t="str">
        <f>VLOOKUP(data[[#This Row],[id_customer]],customer[],2,FALSE)</f>
        <v>Corella Mowles</v>
      </c>
      <c r="H10961" t="str">
        <f>data[[#This Row],[id_customer]]&amp;data[[#This Row],[id_campaign]]</f>
        <v>C0699cam06</v>
      </c>
      <c r="I10961">
        <f>DATEDIF(data[[#This Row],[join_date]],data[[#This Row],[buy_date]],"M")</f>
        <v>1</v>
      </c>
    </row>
    <row r="10962" spans="1:9" x14ac:dyDescent="0.25">
      <c r="A10962" t="s">
        <v>2837</v>
      </c>
      <c r="B10962" t="s">
        <v>14</v>
      </c>
      <c r="C10962" s="1">
        <v>45005</v>
      </c>
      <c r="D10962" s="1">
        <v>45051</v>
      </c>
      <c r="E10962">
        <f>VLOOKUP(data[[#This Row],[id_campaign]],campaign[],4,FALSE)</f>
        <v>13</v>
      </c>
      <c r="F10962" t="str">
        <f>VLOOKUP(data[[#This Row],[id_campaign]],campaign[],2,FALSE)</f>
        <v>Homeownership</v>
      </c>
      <c r="G10962" t="str">
        <f>VLOOKUP(data[[#This Row],[id_customer]],customer[],2,FALSE)</f>
        <v>Corella Mowles</v>
      </c>
      <c r="H10962" t="str">
        <f>data[[#This Row],[id_customer]]&amp;data[[#This Row],[id_campaign]]</f>
        <v>C0699cam06</v>
      </c>
      <c r="I10962">
        <f>DATEDIF(data[[#This Row],[join_date]],data[[#This Row],[buy_date]],"M")</f>
        <v>1</v>
      </c>
    </row>
    <row r="10963" spans="1:9" x14ac:dyDescent="0.25">
      <c r="A10963" t="s">
        <v>2837</v>
      </c>
      <c r="B10963" t="s">
        <v>14</v>
      </c>
      <c r="C10963" s="1">
        <v>45005</v>
      </c>
      <c r="D10963" s="1">
        <v>45081</v>
      </c>
      <c r="E10963">
        <f>VLOOKUP(data[[#This Row],[id_campaign]],campaign[],4,FALSE)</f>
        <v>13</v>
      </c>
      <c r="F10963" t="str">
        <f>VLOOKUP(data[[#This Row],[id_campaign]],campaign[],2,FALSE)</f>
        <v>Homeownership</v>
      </c>
      <c r="G10963" t="str">
        <f>VLOOKUP(data[[#This Row],[id_customer]],customer[],2,FALSE)</f>
        <v>Corella Mowles</v>
      </c>
      <c r="H10963" t="str">
        <f>data[[#This Row],[id_customer]]&amp;data[[#This Row],[id_campaign]]</f>
        <v>C0699cam06</v>
      </c>
      <c r="I10963">
        <f>DATEDIF(data[[#This Row],[join_date]],data[[#This Row],[buy_date]],"M")</f>
        <v>2</v>
      </c>
    </row>
    <row r="10964" spans="1:9" x14ac:dyDescent="0.25">
      <c r="A10964" t="s">
        <v>2841</v>
      </c>
      <c r="B10964" t="s">
        <v>30</v>
      </c>
      <c r="C10964" s="1">
        <v>44718</v>
      </c>
      <c r="D10964" s="1">
        <v>44718</v>
      </c>
      <c r="E10964">
        <f>VLOOKUP(data[[#This Row],[id_campaign]],campaign[],4,FALSE)</f>
        <v>28</v>
      </c>
      <c r="F10964" t="str">
        <f>VLOOKUP(data[[#This Row],[id_campaign]],campaign[],2,FALSE)</f>
        <v>NotNewCellphoneUser</v>
      </c>
      <c r="G10964" t="str">
        <f>VLOOKUP(data[[#This Row],[id_customer]],customer[],2,FALSE)</f>
        <v>Bartholomeus Gerhardt</v>
      </c>
      <c r="H10964" t="str">
        <f>data[[#This Row],[id_customer]]&amp;data[[#This Row],[id_campaign]]</f>
        <v>C0700cam14</v>
      </c>
      <c r="I10964">
        <f>DATEDIF(data[[#This Row],[join_date]],data[[#This Row],[buy_date]],"M")</f>
        <v>0</v>
      </c>
    </row>
    <row r="10965" spans="1:9" x14ac:dyDescent="0.25">
      <c r="A10965" t="s">
        <v>2841</v>
      </c>
      <c r="B10965" t="s">
        <v>30</v>
      </c>
      <c r="C10965" s="1">
        <v>44718</v>
      </c>
      <c r="D10965" s="1">
        <v>44750</v>
      </c>
      <c r="E10965">
        <f>VLOOKUP(data[[#This Row],[id_campaign]],campaign[],4,FALSE)</f>
        <v>28</v>
      </c>
      <c r="F10965" t="str">
        <f>VLOOKUP(data[[#This Row],[id_campaign]],campaign[],2,FALSE)</f>
        <v>NotNewCellphoneUser</v>
      </c>
      <c r="G10965" t="str">
        <f>VLOOKUP(data[[#This Row],[id_customer]],customer[],2,FALSE)</f>
        <v>Bartholomeus Gerhardt</v>
      </c>
      <c r="H10965" t="str">
        <f>data[[#This Row],[id_customer]]&amp;data[[#This Row],[id_campaign]]</f>
        <v>C0700cam14</v>
      </c>
      <c r="I10965">
        <f>DATEDIF(data[[#This Row],[join_date]],data[[#This Row],[buy_date]],"M")</f>
        <v>1</v>
      </c>
    </row>
    <row r="10966" spans="1:9" x14ac:dyDescent="0.25">
      <c r="A10966" t="s">
        <v>2841</v>
      </c>
      <c r="B10966" t="s">
        <v>30</v>
      </c>
      <c r="C10966" s="1">
        <v>44718</v>
      </c>
      <c r="D10966" s="1">
        <v>44785</v>
      </c>
      <c r="E10966">
        <f>VLOOKUP(data[[#This Row],[id_campaign]],campaign[],4,FALSE)</f>
        <v>28</v>
      </c>
      <c r="F10966" t="str">
        <f>VLOOKUP(data[[#This Row],[id_campaign]],campaign[],2,FALSE)</f>
        <v>NotNewCellphoneUser</v>
      </c>
      <c r="G10966" t="str">
        <f>VLOOKUP(data[[#This Row],[id_customer]],customer[],2,FALSE)</f>
        <v>Bartholomeus Gerhardt</v>
      </c>
      <c r="H10966" t="str">
        <f>data[[#This Row],[id_customer]]&amp;data[[#This Row],[id_campaign]]</f>
        <v>C0700cam14</v>
      </c>
      <c r="I10966">
        <f>DATEDIF(data[[#This Row],[join_date]],data[[#This Row],[buy_date]],"M")</f>
        <v>2</v>
      </c>
    </row>
    <row r="10967" spans="1:9" x14ac:dyDescent="0.25">
      <c r="A10967" t="s">
        <v>2841</v>
      </c>
      <c r="B10967" t="s">
        <v>30</v>
      </c>
      <c r="C10967" s="1">
        <v>44718</v>
      </c>
      <c r="D10967" s="1">
        <v>44822</v>
      </c>
      <c r="E10967">
        <f>VLOOKUP(data[[#This Row],[id_campaign]],campaign[],4,FALSE)</f>
        <v>28</v>
      </c>
      <c r="F10967" t="str">
        <f>VLOOKUP(data[[#This Row],[id_campaign]],campaign[],2,FALSE)</f>
        <v>NotNewCellphoneUser</v>
      </c>
      <c r="G10967" t="str">
        <f>VLOOKUP(data[[#This Row],[id_customer]],customer[],2,FALSE)</f>
        <v>Bartholomeus Gerhardt</v>
      </c>
      <c r="H10967" t="str">
        <f>data[[#This Row],[id_customer]]&amp;data[[#This Row],[id_campaign]]</f>
        <v>C0700cam14</v>
      </c>
      <c r="I10967">
        <f>DATEDIF(data[[#This Row],[join_date]],data[[#This Row],[buy_date]],"M")</f>
        <v>3</v>
      </c>
    </row>
    <row r="10968" spans="1:9" x14ac:dyDescent="0.25">
      <c r="A10968" t="s">
        <v>2841</v>
      </c>
      <c r="B10968" t="s">
        <v>30</v>
      </c>
      <c r="C10968" s="1">
        <v>44718</v>
      </c>
      <c r="D10968" s="1">
        <v>44879</v>
      </c>
      <c r="E10968">
        <f>VLOOKUP(data[[#This Row],[id_campaign]],campaign[],4,FALSE)</f>
        <v>28</v>
      </c>
      <c r="F10968" t="str">
        <f>VLOOKUP(data[[#This Row],[id_campaign]],campaign[],2,FALSE)</f>
        <v>NotNewCellphoneUser</v>
      </c>
      <c r="G10968" t="str">
        <f>VLOOKUP(data[[#This Row],[id_customer]],customer[],2,FALSE)</f>
        <v>Bartholomeus Gerhardt</v>
      </c>
      <c r="H10968" t="str">
        <f>data[[#This Row],[id_customer]]&amp;data[[#This Row],[id_campaign]]</f>
        <v>C0700cam14</v>
      </c>
      <c r="I10968">
        <f>DATEDIF(data[[#This Row],[join_date]],data[[#This Row],[buy_date]],"M")</f>
        <v>5</v>
      </c>
    </row>
    <row r="10969" spans="1:9" x14ac:dyDescent="0.25">
      <c r="A10969" t="s">
        <v>2841</v>
      </c>
      <c r="B10969" t="s">
        <v>30</v>
      </c>
      <c r="C10969" s="1">
        <v>44718</v>
      </c>
      <c r="D10969" s="1">
        <v>44911</v>
      </c>
      <c r="E10969">
        <f>VLOOKUP(data[[#This Row],[id_campaign]],campaign[],4,FALSE)</f>
        <v>28</v>
      </c>
      <c r="F10969" t="str">
        <f>VLOOKUP(data[[#This Row],[id_campaign]],campaign[],2,FALSE)</f>
        <v>NotNewCellphoneUser</v>
      </c>
      <c r="G10969" t="str">
        <f>VLOOKUP(data[[#This Row],[id_customer]],customer[],2,FALSE)</f>
        <v>Bartholomeus Gerhardt</v>
      </c>
      <c r="H10969" t="str">
        <f>data[[#This Row],[id_customer]]&amp;data[[#This Row],[id_campaign]]</f>
        <v>C0700cam14</v>
      </c>
      <c r="I10969">
        <f>DATEDIF(data[[#This Row],[join_date]],data[[#This Row],[buy_date]],"M")</f>
        <v>6</v>
      </c>
    </row>
    <row r="10970" spans="1:9" x14ac:dyDescent="0.25">
      <c r="A10970" t="s">
        <v>2841</v>
      </c>
      <c r="B10970" t="s">
        <v>30</v>
      </c>
      <c r="C10970" s="1">
        <v>44718</v>
      </c>
      <c r="D10970" s="1">
        <v>44944</v>
      </c>
      <c r="E10970">
        <f>VLOOKUP(data[[#This Row],[id_campaign]],campaign[],4,FALSE)</f>
        <v>28</v>
      </c>
      <c r="F10970" t="str">
        <f>VLOOKUP(data[[#This Row],[id_campaign]],campaign[],2,FALSE)</f>
        <v>NotNewCellphoneUser</v>
      </c>
      <c r="G10970" t="str">
        <f>VLOOKUP(data[[#This Row],[id_customer]],customer[],2,FALSE)</f>
        <v>Bartholomeus Gerhardt</v>
      </c>
      <c r="H10970" t="str">
        <f>data[[#This Row],[id_customer]]&amp;data[[#This Row],[id_campaign]]</f>
        <v>C0700cam14</v>
      </c>
      <c r="I10970">
        <f>DATEDIF(data[[#This Row],[join_date]],data[[#This Row],[buy_date]],"M")</f>
        <v>7</v>
      </c>
    </row>
    <row r="10971" spans="1:9" x14ac:dyDescent="0.25">
      <c r="A10971" t="s">
        <v>2841</v>
      </c>
      <c r="B10971" t="s">
        <v>30</v>
      </c>
      <c r="C10971" s="1">
        <v>44718</v>
      </c>
      <c r="D10971" s="1">
        <v>44994</v>
      </c>
      <c r="E10971">
        <f>VLOOKUP(data[[#This Row],[id_campaign]],campaign[],4,FALSE)</f>
        <v>28</v>
      </c>
      <c r="F10971" t="str">
        <f>VLOOKUP(data[[#This Row],[id_campaign]],campaign[],2,FALSE)</f>
        <v>NotNewCellphoneUser</v>
      </c>
      <c r="G10971" t="str">
        <f>VLOOKUP(data[[#This Row],[id_customer]],customer[],2,FALSE)</f>
        <v>Bartholomeus Gerhardt</v>
      </c>
      <c r="H10971" t="str">
        <f>data[[#This Row],[id_customer]]&amp;data[[#This Row],[id_campaign]]</f>
        <v>C0700cam14</v>
      </c>
      <c r="I10971">
        <f>DATEDIF(data[[#This Row],[join_date]],data[[#This Row],[buy_date]],"M")</f>
        <v>9</v>
      </c>
    </row>
    <row r="10972" spans="1:9" x14ac:dyDescent="0.25">
      <c r="A10972" t="s">
        <v>2841</v>
      </c>
      <c r="B10972" t="s">
        <v>30</v>
      </c>
      <c r="C10972" s="1">
        <v>44718</v>
      </c>
      <c r="D10972" s="1">
        <v>45053</v>
      </c>
      <c r="E10972">
        <f>VLOOKUP(data[[#This Row],[id_campaign]],campaign[],4,FALSE)</f>
        <v>28</v>
      </c>
      <c r="F10972" t="str">
        <f>VLOOKUP(data[[#This Row],[id_campaign]],campaign[],2,FALSE)</f>
        <v>NotNewCellphoneUser</v>
      </c>
      <c r="G10972" t="str">
        <f>VLOOKUP(data[[#This Row],[id_customer]],customer[],2,FALSE)</f>
        <v>Bartholomeus Gerhardt</v>
      </c>
      <c r="H10972" t="str">
        <f>data[[#This Row],[id_customer]]&amp;data[[#This Row],[id_campaign]]</f>
        <v>C0700cam14</v>
      </c>
      <c r="I10972">
        <f>DATEDIF(data[[#This Row],[join_date]],data[[#This Row],[buy_date]],"M")</f>
        <v>11</v>
      </c>
    </row>
    <row r="10973" spans="1:9" x14ac:dyDescent="0.25">
      <c r="A10973" t="s">
        <v>2841</v>
      </c>
      <c r="B10973" t="s">
        <v>32</v>
      </c>
      <c r="C10973" s="1">
        <v>44908</v>
      </c>
      <c r="D10973" s="1">
        <v>44908</v>
      </c>
      <c r="E10973">
        <f>VLOOKUP(data[[#This Row],[id_campaign]],campaign[],4,FALSE)</f>
        <v>14</v>
      </c>
      <c r="F10973" t="str">
        <f>VLOOKUP(data[[#This Row],[id_campaign]],campaign[],2,FALSE)</f>
        <v>OwnsMotorcycle</v>
      </c>
      <c r="G10973" t="str">
        <f>VLOOKUP(data[[#This Row],[id_customer]],customer[],2,FALSE)</f>
        <v>Bartholomeus Gerhardt</v>
      </c>
      <c r="H10973" t="str">
        <f>data[[#This Row],[id_customer]]&amp;data[[#This Row],[id_campaign]]</f>
        <v>C0700cam15</v>
      </c>
      <c r="I10973">
        <f>DATEDIF(data[[#This Row],[join_date]],data[[#This Row],[buy_date]],"M")</f>
        <v>0</v>
      </c>
    </row>
    <row r="10974" spans="1:9" x14ac:dyDescent="0.25">
      <c r="A10974" t="s">
        <v>2841</v>
      </c>
      <c r="B10974" t="s">
        <v>32</v>
      </c>
      <c r="C10974" s="1">
        <v>44908</v>
      </c>
      <c r="D10974" s="1">
        <v>44940</v>
      </c>
      <c r="E10974">
        <f>VLOOKUP(data[[#This Row],[id_campaign]],campaign[],4,FALSE)</f>
        <v>14</v>
      </c>
      <c r="F10974" t="str">
        <f>VLOOKUP(data[[#This Row],[id_campaign]],campaign[],2,FALSE)</f>
        <v>OwnsMotorcycle</v>
      </c>
      <c r="G10974" t="str">
        <f>VLOOKUP(data[[#This Row],[id_customer]],customer[],2,FALSE)</f>
        <v>Bartholomeus Gerhardt</v>
      </c>
      <c r="H10974" t="str">
        <f>data[[#This Row],[id_customer]]&amp;data[[#This Row],[id_campaign]]</f>
        <v>C0700cam15</v>
      </c>
      <c r="I10974">
        <f>DATEDIF(data[[#This Row],[join_date]],data[[#This Row],[buy_date]],"M")</f>
        <v>1</v>
      </c>
    </row>
    <row r="10975" spans="1:9" x14ac:dyDescent="0.25">
      <c r="A10975" t="s">
        <v>2841</v>
      </c>
      <c r="B10975" t="s">
        <v>32</v>
      </c>
      <c r="C10975" s="1">
        <v>44908</v>
      </c>
      <c r="D10975" s="1">
        <v>44971</v>
      </c>
      <c r="E10975">
        <f>VLOOKUP(data[[#This Row],[id_campaign]],campaign[],4,FALSE)</f>
        <v>14</v>
      </c>
      <c r="F10975" t="str">
        <f>VLOOKUP(data[[#This Row],[id_campaign]],campaign[],2,FALSE)</f>
        <v>OwnsMotorcycle</v>
      </c>
      <c r="G10975" t="str">
        <f>VLOOKUP(data[[#This Row],[id_customer]],customer[],2,FALSE)</f>
        <v>Bartholomeus Gerhardt</v>
      </c>
      <c r="H10975" t="str">
        <f>data[[#This Row],[id_customer]]&amp;data[[#This Row],[id_campaign]]</f>
        <v>C0700cam15</v>
      </c>
      <c r="I10975">
        <f>DATEDIF(data[[#This Row],[join_date]],data[[#This Row],[buy_date]],"M")</f>
        <v>2</v>
      </c>
    </row>
    <row r="10976" spans="1:9" x14ac:dyDescent="0.25">
      <c r="A10976" t="s">
        <v>2841</v>
      </c>
      <c r="B10976" t="s">
        <v>32</v>
      </c>
      <c r="C10976" s="1">
        <v>44908</v>
      </c>
      <c r="D10976" s="1">
        <v>45011</v>
      </c>
      <c r="E10976">
        <f>VLOOKUP(data[[#This Row],[id_campaign]],campaign[],4,FALSE)</f>
        <v>14</v>
      </c>
      <c r="F10976" t="str">
        <f>VLOOKUP(data[[#This Row],[id_campaign]],campaign[],2,FALSE)</f>
        <v>OwnsMotorcycle</v>
      </c>
      <c r="G10976" t="str">
        <f>VLOOKUP(data[[#This Row],[id_customer]],customer[],2,FALSE)</f>
        <v>Bartholomeus Gerhardt</v>
      </c>
      <c r="H10976" t="str">
        <f>data[[#This Row],[id_customer]]&amp;data[[#This Row],[id_campaign]]</f>
        <v>C0700cam15</v>
      </c>
      <c r="I10976">
        <f>DATEDIF(data[[#This Row],[join_date]],data[[#This Row],[buy_date]],"M")</f>
        <v>3</v>
      </c>
    </row>
    <row r="10977" spans="1:9" x14ac:dyDescent="0.25">
      <c r="A10977" t="s">
        <v>2841</v>
      </c>
      <c r="B10977" t="s">
        <v>32</v>
      </c>
      <c r="C10977" s="1">
        <v>44908</v>
      </c>
      <c r="D10977" s="1">
        <v>45040</v>
      </c>
      <c r="E10977">
        <f>VLOOKUP(data[[#This Row],[id_campaign]],campaign[],4,FALSE)</f>
        <v>14</v>
      </c>
      <c r="F10977" t="str">
        <f>VLOOKUP(data[[#This Row],[id_campaign]],campaign[],2,FALSE)</f>
        <v>OwnsMotorcycle</v>
      </c>
      <c r="G10977" t="str">
        <f>VLOOKUP(data[[#This Row],[id_customer]],customer[],2,FALSE)</f>
        <v>Bartholomeus Gerhardt</v>
      </c>
      <c r="H10977" t="str">
        <f>data[[#This Row],[id_customer]]&amp;data[[#This Row],[id_campaign]]</f>
        <v>C0700cam15</v>
      </c>
      <c r="I10977">
        <f>DATEDIF(data[[#This Row],[join_date]],data[[#This Row],[buy_date]],"M")</f>
        <v>4</v>
      </c>
    </row>
    <row r="10978" spans="1:9" x14ac:dyDescent="0.25">
      <c r="A10978" t="s">
        <v>2841</v>
      </c>
      <c r="B10978" t="s">
        <v>32</v>
      </c>
      <c r="C10978" s="1">
        <v>44908</v>
      </c>
      <c r="D10978" s="1">
        <v>45062</v>
      </c>
      <c r="E10978">
        <f>VLOOKUP(data[[#This Row],[id_campaign]],campaign[],4,FALSE)</f>
        <v>14</v>
      </c>
      <c r="F10978" t="str">
        <f>VLOOKUP(data[[#This Row],[id_campaign]],campaign[],2,FALSE)</f>
        <v>OwnsMotorcycle</v>
      </c>
      <c r="G10978" t="str">
        <f>VLOOKUP(data[[#This Row],[id_customer]],customer[],2,FALSE)</f>
        <v>Bartholomeus Gerhardt</v>
      </c>
      <c r="H10978" t="str">
        <f>data[[#This Row],[id_customer]]&amp;data[[#This Row],[id_campaign]]</f>
        <v>C0700cam15</v>
      </c>
      <c r="I10978">
        <f>DATEDIF(data[[#This Row],[join_date]],data[[#This Row],[buy_date]],"M")</f>
        <v>5</v>
      </c>
    </row>
    <row r="10979" spans="1:9" x14ac:dyDescent="0.25">
      <c r="A10979" t="s">
        <v>2845</v>
      </c>
      <c r="B10979" t="s">
        <v>12</v>
      </c>
      <c r="C10979" s="1">
        <v>44579</v>
      </c>
      <c r="D10979" s="1">
        <v>44579</v>
      </c>
      <c r="E10979">
        <f>VLOOKUP(data[[#This Row],[id_campaign]],campaign[],4,FALSE)</f>
        <v>22</v>
      </c>
      <c r="F10979" t="str">
        <f>VLOOKUP(data[[#This Row],[id_campaign]],campaign[],2,FALSE)</f>
        <v>RVOwner</v>
      </c>
      <c r="G10979" t="str">
        <f>VLOOKUP(data[[#This Row],[id_customer]],customer[],2,FALSE)</f>
        <v>Alan Kennham</v>
      </c>
      <c r="H10979" t="str">
        <f>data[[#This Row],[id_customer]]&amp;data[[#This Row],[id_campaign]]</f>
        <v>C0701cam05</v>
      </c>
      <c r="I10979">
        <f>DATEDIF(data[[#This Row],[join_date]],data[[#This Row],[buy_date]],"M")</f>
        <v>0</v>
      </c>
    </row>
    <row r="10980" spans="1:9" x14ac:dyDescent="0.25">
      <c r="A10980" t="s">
        <v>2845</v>
      </c>
      <c r="B10980" t="s">
        <v>12</v>
      </c>
      <c r="C10980" s="1">
        <v>44579</v>
      </c>
      <c r="D10980" s="1">
        <v>44649</v>
      </c>
      <c r="E10980">
        <f>VLOOKUP(data[[#This Row],[id_campaign]],campaign[],4,FALSE)</f>
        <v>22</v>
      </c>
      <c r="F10980" t="str">
        <f>VLOOKUP(data[[#This Row],[id_campaign]],campaign[],2,FALSE)</f>
        <v>RVOwner</v>
      </c>
      <c r="G10980" t="str">
        <f>VLOOKUP(data[[#This Row],[id_customer]],customer[],2,FALSE)</f>
        <v>Alan Kennham</v>
      </c>
      <c r="H10980" t="str">
        <f>data[[#This Row],[id_customer]]&amp;data[[#This Row],[id_campaign]]</f>
        <v>C0701cam05</v>
      </c>
      <c r="I10980">
        <f>DATEDIF(data[[#This Row],[join_date]],data[[#This Row],[buy_date]],"M")</f>
        <v>2</v>
      </c>
    </row>
    <row r="10981" spans="1:9" x14ac:dyDescent="0.25">
      <c r="A10981" t="s">
        <v>2845</v>
      </c>
      <c r="B10981" t="s">
        <v>12</v>
      </c>
      <c r="C10981" s="1">
        <v>44579</v>
      </c>
      <c r="D10981" s="1">
        <v>44669</v>
      </c>
      <c r="E10981">
        <f>VLOOKUP(data[[#This Row],[id_campaign]],campaign[],4,FALSE)</f>
        <v>22</v>
      </c>
      <c r="F10981" t="str">
        <f>VLOOKUP(data[[#This Row],[id_campaign]],campaign[],2,FALSE)</f>
        <v>RVOwner</v>
      </c>
      <c r="G10981" t="str">
        <f>VLOOKUP(data[[#This Row],[id_customer]],customer[],2,FALSE)</f>
        <v>Alan Kennham</v>
      </c>
      <c r="H10981" t="str">
        <f>data[[#This Row],[id_customer]]&amp;data[[#This Row],[id_campaign]]</f>
        <v>C0701cam05</v>
      </c>
      <c r="I10981">
        <f>DATEDIF(data[[#This Row],[join_date]],data[[#This Row],[buy_date]],"M")</f>
        <v>3</v>
      </c>
    </row>
    <row r="10982" spans="1:9" x14ac:dyDescent="0.25">
      <c r="A10982" t="s">
        <v>2845</v>
      </c>
      <c r="B10982" t="s">
        <v>12</v>
      </c>
      <c r="C10982" s="1">
        <v>44579</v>
      </c>
      <c r="D10982" s="1">
        <v>44739</v>
      </c>
      <c r="E10982">
        <f>VLOOKUP(data[[#This Row],[id_campaign]],campaign[],4,FALSE)</f>
        <v>22</v>
      </c>
      <c r="F10982" t="str">
        <f>VLOOKUP(data[[#This Row],[id_campaign]],campaign[],2,FALSE)</f>
        <v>RVOwner</v>
      </c>
      <c r="G10982" t="str">
        <f>VLOOKUP(data[[#This Row],[id_customer]],customer[],2,FALSE)</f>
        <v>Alan Kennham</v>
      </c>
      <c r="H10982" t="str">
        <f>data[[#This Row],[id_customer]]&amp;data[[#This Row],[id_campaign]]</f>
        <v>C0701cam05</v>
      </c>
      <c r="I10982">
        <f>DATEDIF(data[[#This Row],[join_date]],data[[#This Row],[buy_date]],"M")</f>
        <v>5</v>
      </c>
    </row>
    <row r="10983" spans="1:9" x14ac:dyDescent="0.25">
      <c r="A10983" t="s">
        <v>2845</v>
      </c>
      <c r="B10983" t="s">
        <v>12</v>
      </c>
      <c r="C10983" s="1">
        <v>44579</v>
      </c>
      <c r="D10983" s="1">
        <v>44766</v>
      </c>
      <c r="E10983">
        <f>VLOOKUP(data[[#This Row],[id_campaign]],campaign[],4,FALSE)</f>
        <v>22</v>
      </c>
      <c r="F10983" t="str">
        <f>VLOOKUP(data[[#This Row],[id_campaign]],campaign[],2,FALSE)</f>
        <v>RVOwner</v>
      </c>
      <c r="G10983" t="str">
        <f>VLOOKUP(data[[#This Row],[id_customer]],customer[],2,FALSE)</f>
        <v>Alan Kennham</v>
      </c>
      <c r="H10983" t="str">
        <f>data[[#This Row],[id_customer]]&amp;data[[#This Row],[id_campaign]]</f>
        <v>C0701cam05</v>
      </c>
      <c r="I10983">
        <f>DATEDIF(data[[#This Row],[join_date]],data[[#This Row],[buy_date]],"M")</f>
        <v>6</v>
      </c>
    </row>
    <row r="10984" spans="1:9" x14ac:dyDescent="0.25">
      <c r="A10984" t="s">
        <v>2845</v>
      </c>
      <c r="B10984" t="s">
        <v>12</v>
      </c>
      <c r="C10984" s="1">
        <v>44579</v>
      </c>
      <c r="D10984" s="1">
        <v>44792</v>
      </c>
      <c r="E10984">
        <f>VLOOKUP(data[[#This Row],[id_campaign]],campaign[],4,FALSE)</f>
        <v>22</v>
      </c>
      <c r="F10984" t="str">
        <f>VLOOKUP(data[[#This Row],[id_campaign]],campaign[],2,FALSE)</f>
        <v>RVOwner</v>
      </c>
      <c r="G10984" t="str">
        <f>VLOOKUP(data[[#This Row],[id_customer]],customer[],2,FALSE)</f>
        <v>Alan Kennham</v>
      </c>
      <c r="H10984" t="str">
        <f>data[[#This Row],[id_customer]]&amp;data[[#This Row],[id_campaign]]</f>
        <v>C0701cam05</v>
      </c>
      <c r="I10984">
        <f>DATEDIF(data[[#This Row],[join_date]],data[[#This Row],[buy_date]],"M")</f>
        <v>7</v>
      </c>
    </row>
    <row r="10985" spans="1:9" x14ac:dyDescent="0.25">
      <c r="A10985" t="s">
        <v>2845</v>
      </c>
      <c r="B10985" t="s">
        <v>12</v>
      </c>
      <c r="C10985" s="1">
        <v>44579</v>
      </c>
      <c r="D10985" s="1">
        <v>44887</v>
      </c>
      <c r="E10985">
        <f>VLOOKUP(data[[#This Row],[id_campaign]],campaign[],4,FALSE)</f>
        <v>22</v>
      </c>
      <c r="F10985" t="str">
        <f>VLOOKUP(data[[#This Row],[id_campaign]],campaign[],2,FALSE)</f>
        <v>RVOwner</v>
      </c>
      <c r="G10985" t="str">
        <f>VLOOKUP(data[[#This Row],[id_customer]],customer[],2,FALSE)</f>
        <v>Alan Kennham</v>
      </c>
      <c r="H10985" t="str">
        <f>data[[#This Row],[id_customer]]&amp;data[[#This Row],[id_campaign]]</f>
        <v>C0701cam05</v>
      </c>
      <c r="I10985">
        <f>DATEDIF(data[[#This Row],[join_date]],data[[#This Row],[buy_date]],"M")</f>
        <v>10</v>
      </c>
    </row>
    <row r="10986" spans="1:9" x14ac:dyDescent="0.25">
      <c r="A10986" t="s">
        <v>2845</v>
      </c>
      <c r="B10986" t="s">
        <v>12</v>
      </c>
      <c r="C10986" s="1">
        <v>44579</v>
      </c>
      <c r="D10986" s="1">
        <v>44919</v>
      </c>
      <c r="E10986">
        <f>VLOOKUP(data[[#This Row],[id_campaign]],campaign[],4,FALSE)</f>
        <v>22</v>
      </c>
      <c r="F10986" t="str">
        <f>VLOOKUP(data[[#This Row],[id_campaign]],campaign[],2,FALSE)</f>
        <v>RVOwner</v>
      </c>
      <c r="G10986" t="str">
        <f>VLOOKUP(data[[#This Row],[id_customer]],customer[],2,FALSE)</f>
        <v>Alan Kennham</v>
      </c>
      <c r="H10986" t="str">
        <f>data[[#This Row],[id_customer]]&amp;data[[#This Row],[id_campaign]]</f>
        <v>C0701cam05</v>
      </c>
      <c r="I10986">
        <f>DATEDIF(data[[#This Row],[join_date]],data[[#This Row],[buy_date]],"M")</f>
        <v>11</v>
      </c>
    </row>
    <row r="10987" spans="1:9" x14ac:dyDescent="0.25">
      <c r="A10987" t="s">
        <v>2845</v>
      </c>
      <c r="B10987" t="s">
        <v>12</v>
      </c>
      <c r="C10987" s="1">
        <v>44579</v>
      </c>
      <c r="D10987" s="1">
        <v>45003</v>
      </c>
      <c r="E10987">
        <f>VLOOKUP(data[[#This Row],[id_campaign]],campaign[],4,FALSE)</f>
        <v>22</v>
      </c>
      <c r="F10987" t="str">
        <f>VLOOKUP(data[[#This Row],[id_campaign]],campaign[],2,FALSE)</f>
        <v>RVOwner</v>
      </c>
      <c r="G10987" t="str">
        <f>VLOOKUP(data[[#This Row],[id_customer]],customer[],2,FALSE)</f>
        <v>Alan Kennham</v>
      </c>
      <c r="H10987" t="str">
        <f>data[[#This Row],[id_customer]]&amp;data[[#This Row],[id_campaign]]</f>
        <v>C0701cam05</v>
      </c>
      <c r="I10987">
        <f>DATEDIF(data[[#This Row],[join_date]],data[[#This Row],[buy_date]],"M")</f>
        <v>14</v>
      </c>
    </row>
    <row r="10988" spans="1:9" x14ac:dyDescent="0.25">
      <c r="A10988" t="s">
        <v>2845</v>
      </c>
      <c r="B10988" t="s">
        <v>12</v>
      </c>
      <c r="C10988" s="1">
        <v>44579</v>
      </c>
      <c r="D10988" s="1">
        <v>45072</v>
      </c>
      <c r="E10988">
        <f>VLOOKUP(data[[#This Row],[id_campaign]],campaign[],4,FALSE)</f>
        <v>22</v>
      </c>
      <c r="F10988" t="str">
        <f>VLOOKUP(data[[#This Row],[id_campaign]],campaign[],2,FALSE)</f>
        <v>RVOwner</v>
      </c>
      <c r="G10988" t="str">
        <f>VLOOKUP(data[[#This Row],[id_customer]],customer[],2,FALSE)</f>
        <v>Alan Kennham</v>
      </c>
      <c r="H10988" t="str">
        <f>data[[#This Row],[id_customer]]&amp;data[[#This Row],[id_campaign]]</f>
        <v>C0701cam05</v>
      </c>
      <c r="I10988">
        <f>DATEDIF(data[[#This Row],[join_date]],data[[#This Row],[buy_date]],"M")</f>
        <v>16</v>
      </c>
    </row>
    <row r="10989" spans="1:9" x14ac:dyDescent="0.25">
      <c r="A10989" t="s">
        <v>2845</v>
      </c>
      <c r="B10989" t="s">
        <v>24</v>
      </c>
      <c r="C10989" s="1">
        <v>44770</v>
      </c>
      <c r="D10989" s="1">
        <v>44770</v>
      </c>
      <c r="E10989">
        <f>VLOOKUP(data[[#This Row],[id_campaign]],campaign[],4,FALSE)</f>
        <v>62</v>
      </c>
      <c r="F10989" t="str">
        <f>VLOOKUP(data[[#This Row],[id_campaign]],campaign[],2,FALSE)</f>
        <v>OwnsComputer</v>
      </c>
      <c r="G10989" t="str">
        <f>VLOOKUP(data[[#This Row],[id_customer]],customer[],2,FALSE)</f>
        <v>Alan Kennham</v>
      </c>
      <c r="H10989" t="str">
        <f>data[[#This Row],[id_customer]]&amp;data[[#This Row],[id_campaign]]</f>
        <v>C0701cam11</v>
      </c>
      <c r="I10989">
        <f>DATEDIF(data[[#This Row],[join_date]],data[[#This Row],[buy_date]],"M")</f>
        <v>0</v>
      </c>
    </row>
    <row r="10990" spans="1:9" x14ac:dyDescent="0.25">
      <c r="A10990" t="s">
        <v>2845</v>
      </c>
      <c r="B10990" t="s">
        <v>24</v>
      </c>
      <c r="C10990" s="1">
        <v>44770</v>
      </c>
      <c r="D10990" s="1">
        <v>44813</v>
      </c>
      <c r="E10990">
        <f>VLOOKUP(data[[#This Row],[id_campaign]],campaign[],4,FALSE)</f>
        <v>62</v>
      </c>
      <c r="F10990" t="str">
        <f>VLOOKUP(data[[#This Row],[id_campaign]],campaign[],2,FALSE)</f>
        <v>OwnsComputer</v>
      </c>
      <c r="G10990" t="str">
        <f>VLOOKUP(data[[#This Row],[id_customer]],customer[],2,FALSE)</f>
        <v>Alan Kennham</v>
      </c>
      <c r="H10990" t="str">
        <f>data[[#This Row],[id_customer]]&amp;data[[#This Row],[id_campaign]]</f>
        <v>C0701cam11</v>
      </c>
      <c r="I10990">
        <f>DATEDIF(data[[#This Row],[join_date]],data[[#This Row],[buy_date]],"M")</f>
        <v>1</v>
      </c>
    </row>
    <row r="10991" spans="1:9" x14ac:dyDescent="0.25">
      <c r="A10991" t="s">
        <v>2845</v>
      </c>
      <c r="B10991" t="s">
        <v>24</v>
      </c>
      <c r="C10991" s="1">
        <v>44770</v>
      </c>
      <c r="D10991" s="1">
        <v>44893</v>
      </c>
      <c r="E10991">
        <f>VLOOKUP(data[[#This Row],[id_campaign]],campaign[],4,FALSE)</f>
        <v>62</v>
      </c>
      <c r="F10991" t="str">
        <f>VLOOKUP(data[[#This Row],[id_campaign]],campaign[],2,FALSE)</f>
        <v>OwnsComputer</v>
      </c>
      <c r="G10991" t="str">
        <f>VLOOKUP(data[[#This Row],[id_customer]],customer[],2,FALSE)</f>
        <v>Alan Kennham</v>
      </c>
      <c r="H10991" t="str">
        <f>data[[#This Row],[id_customer]]&amp;data[[#This Row],[id_campaign]]</f>
        <v>C0701cam11</v>
      </c>
      <c r="I10991">
        <f>DATEDIF(data[[#This Row],[join_date]],data[[#This Row],[buy_date]],"M")</f>
        <v>4</v>
      </c>
    </row>
    <row r="10992" spans="1:9" x14ac:dyDescent="0.25">
      <c r="A10992" t="s">
        <v>2845</v>
      </c>
      <c r="B10992" t="s">
        <v>24</v>
      </c>
      <c r="C10992" s="1">
        <v>44770</v>
      </c>
      <c r="D10992" s="1">
        <v>44898</v>
      </c>
      <c r="E10992">
        <f>VLOOKUP(data[[#This Row],[id_campaign]],campaign[],4,FALSE)</f>
        <v>62</v>
      </c>
      <c r="F10992" t="str">
        <f>VLOOKUP(data[[#This Row],[id_campaign]],campaign[],2,FALSE)</f>
        <v>OwnsComputer</v>
      </c>
      <c r="G10992" t="str">
        <f>VLOOKUP(data[[#This Row],[id_customer]],customer[],2,FALSE)</f>
        <v>Alan Kennham</v>
      </c>
      <c r="H10992" t="str">
        <f>data[[#This Row],[id_customer]]&amp;data[[#This Row],[id_campaign]]</f>
        <v>C0701cam11</v>
      </c>
      <c r="I10992">
        <f>DATEDIF(data[[#This Row],[join_date]],data[[#This Row],[buy_date]],"M")</f>
        <v>4</v>
      </c>
    </row>
    <row r="10993" spans="1:9" x14ac:dyDescent="0.25">
      <c r="A10993" t="s">
        <v>2845</v>
      </c>
      <c r="B10993" t="s">
        <v>24</v>
      </c>
      <c r="C10993" s="1">
        <v>44770</v>
      </c>
      <c r="D10993" s="1">
        <v>44933</v>
      </c>
      <c r="E10993">
        <f>VLOOKUP(data[[#This Row],[id_campaign]],campaign[],4,FALSE)</f>
        <v>62</v>
      </c>
      <c r="F10993" t="str">
        <f>VLOOKUP(data[[#This Row],[id_campaign]],campaign[],2,FALSE)</f>
        <v>OwnsComputer</v>
      </c>
      <c r="G10993" t="str">
        <f>VLOOKUP(data[[#This Row],[id_customer]],customer[],2,FALSE)</f>
        <v>Alan Kennham</v>
      </c>
      <c r="H10993" t="str">
        <f>data[[#This Row],[id_customer]]&amp;data[[#This Row],[id_campaign]]</f>
        <v>C0701cam11</v>
      </c>
      <c r="I10993">
        <f>DATEDIF(data[[#This Row],[join_date]],data[[#This Row],[buy_date]],"M")</f>
        <v>5</v>
      </c>
    </row>
    <row r="10994" spans="1:9" x14ac:dyDescent="0.25">
      <c r="A10994" t="s">
        <v>2845</v>
      </c>
      <c r="B10994" t="s">
        <v>24</v>
      </c>
      <c r="C10994" s="1">
        <v>44770</v>
      </c>
      <c r="D10994" s="1">
        <v>44967</v>
      </c>
      <c r="E10994">
        <f>VLOOKUP(data[[#This Row],[id_campaign]],campaign[],4,FALSE)</f>
        <v>62</v>
      </c>
      <c r="F10994" t="str">
        <f>VLOOKUP(data[[#This Row],[id_campaign]],campaign[],2,FALSE)</f>
        <v>OwnsComputer</v>
      </c>
      <c r="G10994" t="str">
        <f>VLOOKUP(data[[#This Row],[id_customer]],customer[],2,FALSE)</f>
        <v>Alan Kennham</v>
      </c>
      <c r="H10994" t="str">
        <f>data[[#This Row],[id_customer]]&amp;data[[#This Row],[id_campaign]]</f>
        <v>C0701cam11</v>
      </c>
      <c r="I10994">
        <f>DATEDIF(data[[#This Row],[join_date]],data[[#This Row],[buy_date]],"M")</f>
        <v>6</v>
      </c>
    </row>
    <row r="10995" spans="1:9" x14ac:dyDescent="0.25">
      <c r="A10995" t="s">
        <v>2845</v>
      </c>
      <c r="B10995" t="s">
        <v>24</v>
      </c>
      <c r="C10995" s="1">
        <v>44770</v>
      </c>
      <c r="D10995" s="1">
        <v>44990</v>
      </c>
      <c r="E10995">
        <f>VLOOKUP(data[[#This Row],[id_campaign]],campaign[],4,FALSE)</f>
        <v>62</v>
      </c>
      <c r="F10995" t="str">
        <f>VLOOKUP(data[[#This Row],[id_campaign]],campaign[],2,FALSE)</f>
        <v>OwnsComputer</v>
      </c>
      <c r="G10995" t="str">
        <f>VLOOKUP(data[[#This Row],[id_customer]],customer[],2,FALSE)</f>
        <v>Alan Kennham</v>
      </c>
      <c r="H10995" t="str">
        <f>data[[#This Row],[id_customer]]&amp;data[[#This Row],[id_campaign]]</f>
        <v>C0701cam11</v>
      </c>
      <c r="I10995">
        <f>DATEDIF(data[[#This Row],[join_date]],data[[#This Row],[buy_date]],"M")</f>
        <v>7</v>
      </c>
    </row>
    <row r="10996" spans="1:9" x14ac:dyDescent="0.25">
      <c r="A10996" t="s">
        <v>2845</v>
      </c>
      <c r="B10996" t="s">
        <v>24</v>
      </c>
      <c r="C10996" s="1">
        <v>44770</v>
      </c>
      <c r="D10996" s="1">
        <v>45020</v>
      </c>
      <c r="E10996">
        <f>VLOOKUP(data[[#This Row],[id_campaign]],campaign[],4,FALSE)</f>
        <v>62</v>
      </c>
      <c r="F10996" t="str">
        <f>VLOOKUP(data[[#This Row],[id_campaign]],campaign[],2,FALSE)</f>
        <v>OwnsComputer</v>
      </c>
      <c r="G10996" t="str">
        <f>VLOOKUP(data[[#This Row],[id_customer]],customer[],2,FALSE)</f>
        <v>Alan Kennham</v>
      </c>
      <c r="H10996" t="str">
        <f>data[[#This Row],[id_customer]]&amp;data[[#This Row],[id_campaign]]</f>
        <v>C0701cam11</v>
      </c>
      <c r="I10996">
        <f>DATEDIF(data[[#This Row],[join_date]],data[[#This Row],[buy_date]],"M")</f>
        <v>8</v>
      </c>
    </row>
    <row r="10997" spans="1:9" x14ac:dyDescent="0.25">
      <c r="A10997" t="s">
        <v>2845</v>
      </c>
      <c r="B10997" t="s">
        <v>24</v>
      </c>
      <c r="C10997" s="1">
        <v>44770</v>
      </c>
      <c r="D10997" s="1">
        <v>45054</v>
      </c>
      <c r="E10997">
        <f>VLOOKUP(data[[#This Row],[id_campaign]],campaign[],4,FALSE)</f>
        <v>62</v>
      </c>
      <c r="F10997" t="str">
        <f>VLOOKUP(data[[#This Row],[id_campaign]],campaign[],2,FALSE)</f>
        <v>OwnsComputer</v>
      </c>
      <c r="G10997" t="str">
        <f>VLOOKUP(data[[#This Row],[id_customer]],customer[],2,FALSE)</f>
        <v>Alan Kennham</v>
      </c>
      <c r="H10997" t="str">
        <f>data[[#This Row],[id_customer]]&amp;data[[#This Row],[id_campaign]]</f>
        <v>C0701cam11</v>
      </c>
      <c r="I10997">
        <f>DATEDIF(data[[#This Row],[join_date]],data[[#This Row],[buy_date]],"M")</f>
        <v>9</v>
      </c>
    </row>
    <row r="10998" spans="1:9" x14ac:dyDescent="0.25">
      <c r="A10998" t="s">
        <v>2845</v>
      </c>
      <c r="B10998" t="s">
        <v>24</v>
      </c>
      <c r="C10998" s="1">
        <v>44770</v>
      </c>
      <c r="D10998" s="1">
        <v>45081</v>
      </c>
      <c r="E10998">
        <f>VLOOKUP(data[[#This Row],[id_campaign]],campaign[],4,FALSE)</f>
        <v>62</v>
      </c>
      <c r="F10998" t="str">
        <f>VLOOKUP(data[[#This Row],[id_campaign]],campaign[],2,FALSE)</f>
        <v>OwnsComputer</v>
      </c>
      <c r="G10998" t="str">
        <f>VLOOKUP(data[[#This Row],[id_customer]],customer[],2,FALSE)</f>
        <v>Alan Kennham</v>
      </c>
      <c r="H10998" t="str">
        <f>data[[#This Row],[id_customer]]&amp;data[[#This Row],[id_campaign]]</f>
        <v>C0701cam11</v>
      </c>
      <c r="I10998">
        <f>DATEDIF(data[[#This Row],[join_date]],data[[#This Row],[buy_date]],"M")</f>
        <v>10</v>
      </c>
    </row>
    <row r="10999" spans="1:9" x14ac:dyDescent="0.25">
      <c r="A10999" t="s">
        <v>2849</v>
      </c>
      <c r="B10999" t="s">
        <v>10</v>
      </c>
      <c r="C10999" s="1">
        <v>44623</v>
      </c>
      <c r="D10999" s="1">
        <v>44623</v>
      </c>
      <c r="E10999">
        <f>VLOOKUP(data[[#This Row],[id_campaign]],campaign[],4,FALSE)</f>
        <v>26</v>
      </c>
      <c r="F10999" t="str">
        <f>VLOOKUP(data[[#This Row],[id_campaign]],campaign[],2,FALSE)</f>
        <v>TruckOwner</v>
      </c>
      <c r="G10999" t="str">
        <f>VLOOKUP(data[[#This Row],[id_customer]],customer[],2,FALSE)</f>
        <v>Marietta Gladdish</v>
      </c>
      <c r="H10999" t="str">
        <f>data[[#This Row],[id_customer]]&amp;data[[#This Row],[id_campaign]]</f>
        <v>C0702cam04</v>
      </c>
      <c r="I10999">
        <f>DATEDIF(data[[#This Row],[join_date]],data[[#This Row],[buy_date]],"M")</f>
        <v>0</v>
      </c>
    </row>
    <row r="11000" spans="1:9" x14ac:dyDescent="0.25">
      <c r="A11000" t="s">
        <v>2849</v>
      </c>
      <c r="B11000" t="s">
        <v>10</v>
      </c>
      <c r="C11000" s="1">
        <v>44623</v>
      </c>
      <c r="D11000" s="1">
        <v>44665</v>
      </c>
      <c r="E11000">
        <f>VLOOKUP(data[[#This Row],[id_campaign]],campaign[],4,FALSE)</f>
        <v>26</v>
      </c>
      <c r="F11000" t="str">
        <f>VLOOKUP(data[[#This Row],[id_campaign]],campaign[],2,FALSE)</f>
        <v>TruckOwner</v>
      </c>
      <c r="G11000" t="str">
        <f>VLOOKUP(data[[#This Row],[id_customer]],customer[],2,FALSE)</f>
        <v>Marietta Gladdish</v>
      </c>
      <c r="H11000" t="str">
        <f>data[[#This Row],[id_customer]]&amp;data[[#This Row],[id_campaign]]</f>
        <v>C0702cam04</v>
      </c>
      <c r="I11000">
        <f>DATEDIF(data[[#This Row],[join_date]],data[[#This Row],[buy_date]],"M")</f>
        <v>1</v>
      </c>
    </row>
    <row r="11001" spans="1:9" x14ac:dyDescent="0.25">
      <c r="A11001" t="s">
        <v>2849</v>
      </c>
      <c r="B11001" t="s">
        <v>10</v>
      </c>
      <c r="C11001" s="1">
        <v>44623</v>
      </c>
      <c r="D11001" s="1">
        <v>44696</v>
      </c>
      <c r="E11001">
        <f>VLOOKUP(data[[#This Row],[id_campaign]],campaign[],4,FALSE)</f>
        <v>26</v>
      </c>
      <c r="F11001" t="str">
        <f>VLOOKUP(data[[#This Row],[id_campaign]],campaign[],2,FALSE)</f>
        <v>TruckOwner</v>
      </c>
      <c r="G11001" t="str">
        <f>VLOOKUP(data[[#This Row],[id_customer]],customer[],2,FALSE)</f>
        <v>Marietta Gladdish</v>
      </c>
      <c r="H11001" t="str">
        <f>data[[#This Row],[id_customer]]&amp;data[[#This Row],[id_campaign]]</f>
        <v>C0702cam04</v>
      </c>
      <c r="I11001">
        <f>DATEDIF(data[[#This Row],[join_date]],data[[#This Row],[buy_date]],"M")</f>
        <v>2</v>
      </c>
    </row>
    <row r="11002" spans="1:9" x14ac:dyDescent="0.25">
      <c r="A11002" t="s">
        <v>2849</v>
      </c>
      <c r="B11002" t="s">
        <v>10</v>
      </c>
      <c r="C11002" s="1">
        <v>44623</v>
      </c>
      <c r="D11002" s="1">
        <v>44726</v>
      </c>
      <c r="E11002">
        <f>VLOOKUP(data[[#This Row],[id_campaign]],campaign[],4,FALSE)</f>
        <v>26</v>
      </c>
      <c r="F11002" t="str">
        <f>VLOOKUP(data[[#This Row],[id_campaign]],campaign[],2,FALSE)</f>
        <v>TruckOwner</v>
      </c>
      <c r="G11002" t="str">
        <f>VLOOKUP(data[[#This Row],[id_customer]],customer[],2,FALSE)</f>
        <v>Marietta Gladdish</v>
      </c>
      <c r="H11002" t="str">
        <f>data[[#This Row],[id_customer]]&amp;data[[#This Row],[id_campaign]]</f>
        <v>C0702cam04</v>
      </c>
      <c r="I11002">
        <f>DATEDIF(data[[#This Row],[join_date]],data[[#This Row],[buy_date]],"M")</f>
        <v>3</v>
      </c>
    </row>
    <row r="11003" spans="1:9" x14ac:dyDescent="0.25">
      <c r="A11003" t="s">
        <v>2849</v>
      </c>
      <c r="B11003" t="s">
        <v>10</v>
      </c>
      <c r="C11003" s="1">
        <v>44623</v>
      </c>
      <c r="D11003" s="1">
        <v>44749</v>
      </c>
      <c r="E11003">
        <f>VLOOKUP(data[[#This Row],[id_campaign]],campaign[],4,FALSE)</f>
        <v>26</v>
      </c>
      <c r="F11003" t="str">
        <f>VLOOKUP(data[[#This Row],[id_campaign]],campaign[],2,FALSE)</f>
        <v>TruckOwner</v>
      </c>
      <c r="G11003" t="str">
        <f>VLOOKUP(data[[#This Row],[id_customer]],customer[],2,FALSE)</f>
        <v>Marietta Gladdish</v>
      </c>
      <c r="H11003" t="str">
        <f>data[[#This Row],[id_customer]]&amp;data[[#This Row],[id_campaign]]</f>
        <v>C0702cam04</v>
      </c>
      <c r="I11003">
        <f>DATEDIF(data[[#This Row],[join_date]],data[[#This Row],[buy_date]],"M")</f>
        <v>4</v>
      </c>
    </row>
    <row r="11004" spans="1:9" x14ac:dyDescent="0.25">
      <c r="A11004" t="s">
        <v>2849</v>
      </c>
      <c r="B11004" t="s">
        <v>10</v>
      </c>
      <c r="C11004" s="1">
        <v>44623</v>
      </c>
      <c r="D11004" s="1">
        <v>44778</v>
      </c>
      <c r="E11004">
        <f>VLOOKUP(data[[#This Row],[id_campaign]],campaign[],4,FALSE)</f>
        <v>26</v>
      </c>
      <c r="F11004" t="str">
        <f>VLOOKUP(data[[#This Row],[id_campaign]],campaign[],2,FALSE)</f>
        <v>TruckOwner</v>
      </c>
      <c r="G11004" t="str">
        <f>VLOOKUP(data[[#This Row],[id_customer]],customer[],2,FALSE)</f>
        <v>Marietta Gladdish</v>
      </c>
      <c r="H11004" t="str">
        <f>data[[#This Row],[id_customer]]&amp;data[[#This Row],[id_campaign]]</f>
        <v>C0702cam04</v>
      </c>
      <c r="I11004">
        <f>DATEDIF(data[[#This Row],[join_date]],data[[#This Row],[buy_date]],"M")</f>
        <v>5</v>
      </c>
    </row>
    <row r="11005" spans="1:9" x14ac:dyDescent="0.25">
      <c r="A11005" t="s">
        <v>2849</v>
      </c>
      <c r="B11005" t="s">
        <v>10</v>
      </c>
      <c r="C11005" s="1">
        <v>44623</v>
      </c>
      <c r="D11005" s="1">
        <v>44846</v>
      </c>
      <c r="E11005">
        <f>VLOOKUP(data[[#This Row],[id_campaign]],campaign[],4,FALSE)</f>
        <v>26</v>
      </c>
      <c r="F11005" t="str">
        <f>VLOOKUP(data[[#This Row],[id_campaign]],campaign[],2,FALSE)</f>
        <v>TruckOwner</v>
      </c>
      <c r="G11005" t="str">
        <f>VLOOKUP(data[[#This Row],[id_customer]],customer[],2,FALSE)</f>
        <v>Marietta Gladdish</v>
      </c>
      <c r="H11005" t="str">
        <f>data[[#This Row],[id_customer]]&amp;data[[#This Row],[id_campaign]]</f>
        <v>C0702cam04</v>
      </c>
      <c r="I11005">
        <f>DATEDIF(data[[#This Row],[join_date]],data[[#This Row],[buy_date]],"M")</f>
        <v>7</v>
      </c>
    </row>
    <row r="11006" spans="1:9" x14ac:dyDescent="0.25">
      <c r="A11006" t="s">
        <v>2849</v>
      </c>
      <c r="B11006" t="s">
        <v>10</v>
      </c>
      <c r="C11006" s="1">
        <v>44623</v>
      </c>
      <c r="D11006" s="1">
        <v>44872</v>
      </c>
      <c r="E11006">
        <f>VLOOKUP(data[[#This Row],[id_campaign]],campaign[],4,FALSE)</f>
        <v>26</v>
      </c>
      <c r="F11006" t="str">
        <f>VLOOKUP(data[[#This Row],[id_campaign]],campaign[],2,FALSE)</f>
        <v>TruckOwner</v>
      </c>
      <c r="G11006" t="str">
        <f>VLOOKUP(data[[#This Row],[id_customer]],customer[],2,FALSE)</f>
        <v>Marietta Gladdish</v>
      </c>
      <c r="H11006" t="str">
        <f>data[[#This Row],[id_customer]]&amp;data[[#This Row],[id_campaign]]</f>
        <v>C0702cam04</v>
      </c>
      <c r="I11006">
        <f>DATEDIF(data[[#This Row],[join_date]],data[[#This Row],[buy_date]],"M")</f>
        <v>8</v>
      </c>
    </row>
    <row r="11007" spans="1:9" x14ac:dyDescent="0.25">
      <c r="A11007" t="s">
        <v>2849</v>
      </c>
      <c r="B11007" t="s">
        <v>10</v>
      </c>
      <c r="C11007" s="1">
        <v>44623</v>
      </c>
      <c r="D11007" s="1">
        <v>44966</v>
      </c>
      <c r="E11007">
        <f>VLOOKUP(data[[#This Row],[id_campaign]],campaign[],4,FALSE)</f>
        <v>26</v>
      </c>
      <c r="F11007" t="str">
        <f>VLOOKUP(data[[#This Row],[id_campaign]],campaign[],2,FALSE)</f>
        <v>TruckOwner</v>
      </c>
      <c r="G11007" t="str">
        <f>VLOOKUP(data[[#This Row],[id_customer]],customer[],2,FALSE)</f>
        <v>Marietta Gladdish</v>
      </c>
      <c r="H11007" t="str">
        <f>data[[#This Row],[id_customer]]&amp;data[[#This Row],[id_campaign]]</f>
        <v>C0702cam04</v>
      </c>
      <c r="I11007">
        <f>DATEDIF(data[[#This Row],[join_date]],data[[#This Row],[buy_date]],"M")</f>
        <v>11</v>
      </c>
    </row>
    <row r="11008" spans="1:9" x14ac:dyDescent="0.25">
      <c r="A11008" t="s">
        <v>2849</v>
      </c>
      <c r="B11008" t="s">
        <v>10</v>
      </c>
      <c r="C11008" s="1">
        <v>44623</v>
      </c>
      <c r="D11008" s="1">
        <v>45026</v>
      </c>
      <c r="E11008">
        <f>VLOOKUP(data[[#This Row],[id_campaign]],campaign[],4,FALSE)</f>
        <v>26</v>
      </c>
      <c r="F11008" t="str">
        <f>VLOOKUP(data[[#This Row],[id_campaign]],campaign[],2,FALSE)</f>
        <v>TruckOwner</v>
      </c>
      <c r="G11008" t="str">
        <f>VLOOKUP(data[[#This Row],[id_customer]],customer[],2,FALSE)</f>
        <v>Marietta Gladdish</v>
      </c>
      <c r="H11008" t="str">
        <f>data[[#This Row],[id_customer]]&amp;data[[#This Row],[id_campaign]]</f>
        <v>C0702cam04</v>
      </c>
      <c r="I11008">
        <f>DATEDIF(data[[#This Row],[join_date]],data[[#This Row],[buy_date]],"M")</f>
        <v>13</v>
      </c>
    </row>
    <row r="11009" spans="1:9" x14ac:dyDescent="0.25">
      <c r="A11009" t="s">
        <v>2849</v>
      </c>
      <c r="B11009" t="s">
        <v>10</v>
      </c>
      <c r="C11009" s="1">
        <v>44623</v>
      </c>
      <c r="D11009" s="1">
        <v>45064</v>
      </c>
      <c r="E11009">
        <f>VLOOKUP(data[[#This Row],[id_campaign]],campaign[],4,FALSE)</f>
        <v>26</v>
      </c>
      <c r="F11009" t="str">
        <f>VLOOKUP(data[[#This Row],[id_campaign]],campaign[],2,FALSE)</f>
        <v>TruckOwner</v>
      </c>
      <c r="G11009" t="str">
        <f>VLOOKUP(data[[#This Row],[id_customer]],customer[],2,FALSE)</f>
        <v>Marietta Gladdish</v>
      </c>
      <c r="H11009" t="str">
        <f>data[[#This Row],[id_customer]]&amp;data[[#This Row],[id_campaign]]</f>
        <v>C0702cam04</v>
      </c>
      <c r="I11009">
        <f>DATEDIF(data[[#This Row],[join_date]],data[[#This Row],[buy_date]],"M")</f>
        <v>14</v>
      </c>
    </row>
    <row r="11010" spans="1:9" x14ac:dyDescent="0.25">
      <c r="A11010" t="s">
        <v>2849</v>
      </c>
      <c r="B11010" t="s">
        <v>12</v>
      </c>
      <c r="C11010" s="1">
        <v>45027</v>
      </c>
      <c r="D11010" s="1">
        <v>45027</v>
      </c>
      <c r="E11010">
        <f>VLOOKUP(data[[#This Row],[id_campaign]],campaign[],4,FALSE)</f>
        <v>22</v>
      </c>
      <c r="F11010" t="str">
        <f>VLOOKUP(data[[#This Row],[id_campaign]],campaign[],2,FALSE)</f>
        <v>RVOwner</v>
      </c>
      <c r="G11010" t="str">
        <f>VLOOKUP(data[[#This Row],[id_customer]],customer[],2,FALSE)</f>
        <v>Marietta Gladdish</v>
      </c>
      <c r="H11010" t="str">
        <f>data[[#This Row],[id_customer]]&amp;data[[#This Row],[id_campaign]]</f>
        <v>C0702cam05</v>
      </c>
      <c r="I11010">
        <f>DATEDIF(data[[#This Row],[join_date]],data[[#This Row],[buy_date]],"M")</f>
        <v>0</v>
      </c>
    </row>
    <row r="11011" spans="1:9" x14ac:dyDescent="0.25">
      <c r="A11011" t="s">
        <v>2849</v>
      </c>
      <c r="B11011" t="s">
        <v>12</v>
      </c>
      <c r="C11011" s="1">
        <v>45027</v>
      </c>
      <c r="D11011" s="1">
        <v>45061</v>
      </c>
      <c r="E11011">
        <f>VLOOKUP(data[[#This Row],[id_campaign]],campaign[],4,FALSE)</f>
        <v>22</v>
      </c>
      <c r="F11011" t="str">
        <f>VLOOKUP(data[[#This Row],[id_campaign]],campaign[],2,FALSE)</f>
        <v>RVOwner</v>
      </c>
      <c r="G11011" t="str">
        <f>VLOOKUP(data[[#This Row],[id_customer]],customer[],2,FALSE)</f>
        <v>Marietta Gladdish</v>
      </c>
      <c r="H11011" t="str">
        <f>data[[#This Row],[id_customer]]&amp;data[[#This Row],[id_campaign]]</f>
        <v>C0702cam05</v>
      </c>
      <c r="I11011">
        <f>DATEDIF(data[[#This Row],[join_date]],data[[#This Row],[buy_date]],"M")</f>
        <v>1</v>
      </c>
    </row>
    <row r="11012" spans="1:9" x14ac:dyDescent="0.25">
      <c r="A11012" t="s">
        <v>2853</v>
      </c>
      <c r="B11012" t="s">
        <v>18</v>
      </c>
      <c r="C11012" s="1">
        <v>44891</v>
      </c>
      <c r="D11012" s="1">
        <v>44891</v>
      </c>
      <c r="E11012">
        <f>VLOOKUP(data[[#This Row],[id_campaign]],campaign[],4,FALSE)</f>
        <v>27</v>
      </c>
      <c r="F11012" t="str">
        <f>VLOOKUP(data[[#This Row],[id_campaign]],campaign[],2,FALSE)</f>
        <v>RespondsToMailOffers</v>
      </c>
      <c r="G11012" t="str">
        <f>VLOOKUP(data[[#This Row],[id_customer]],customer[],2,FALSE)</f>
        <v>Misti Figg</v>
      </c>
      <c r="H11012" t="str">
        <f>data[[#This Row],[id_customer]]&amp;data[[#This Row],[id_campaign]]</f>
        <v>C0703cam08</v>
      </c>
      <c r="I11012">
        <f>DATEDIF(data[[#This Row],[join_date]],data[[#This Row],[buy_date]],"M")</f>
        <v>0</v>
      </c>
    </row>
    <row r="11013" spans="1:9" x14ac:dyDescent="0.25">
      <c r="A11013" t="s">
        <v>2853</v>
      </c>
      <c r="B11013" t="s">
        <v>18</v>
      </c>
      <c r="C11013" s="1">
        <v>44891</v>
      </c>
      <c r="D11013" s="1">
        <v>44923</v>
      </c>
      <c r="E11013">
        <f>VLOOKUP(data[[#This Row],[id_campaign]],campaign[],4,FALSE)</f>
        <v>27</v>
      </c>
      <c r="F11013" t="str">
        <f>VLOOKUP(data[[#This Row],[id_campaign]],campaign[],2,FALSE)</f>
        <v>RespondsToMailOffers</v>
      </c>
      <c r="G11013" t="str">
        <f>VLOOKUP(data[[#This Row],[id_customer]],customer[],2,FALSE)</f>
        <v>Misti Figg</v>
      </c>
      <c r="H11013" t="str">
        <f>data[[#This Row],[id_customer]]&amp;data[[#This Row],[id_campaign]]</f>
        <v>C0703cam08</v>
      </c>
      <c r="I11013">
        <f>DATEDIF(data[[#This Row],[join_date]],data[[#This Row],[buy_date]],"M")</f>
        <v>1</v>
      </c>
    </row>
    <row r="11014" spans="1:9" x14ac:dyDescent="0.25">
      <c r="A11014" t="s">
        <v>2853</v>
      </c>
      <c r="B11014" t="s">
        <v>18</v>
      </c>
      <c r="C11014" s="1">
        <v>44891</v>
      </c>
      <c r="D11014" s="1">
        <v>44962</v>
      </c>
      <c r="E11014">
        <f>VLOOKUP(data[[#This Row],[id_campaign]],campaign[],4,FALSE)</f>
        <v>27</v>
      </c>
      <c r="F11014" t="str">
        <f>VLOOKUP(data[[#This Row],[id_campaign]],campaign[],2,FALSE)</f>
        <v>RespondsToMailOffers</v>
      </c>
      <c r="G11014" t="str">
        <f>VLOOKUP(data[[#This Row],[id_customer]],customer[],2,FALSE)</f>
        <v>Misti Figg</v>
      </c>
      <c r="H11014" t="str">
        <f>data[[#This Row],[id_customer]]&amp;data[[#This Row],[id_campaign]]</f>
        <v>C0703cam08</v>
      </c>
      <c r="I11014">
        <f>DATEDIF(data[[#This Row],[join_date]],data[[#This Row],[buy_date]],"M")</f>
        <v>2</v>
      </c>
    </row>
    <row r="11015" spans="1:9" x14ac:dyDescent="0.25">
      <c r="A11015" t="s">
        <v>2853</v>
      </c>
      <c r="B11015" t="s">
        <v>18</v>
      </c>
      <c r="C11015" s="1">
        <v>44891</v>
      </c>
      <c r="D11015" s="1">
        <v>45014</v>
      </c>
      <c r="E11015">
        <f>VLOOKUP(data[[#This Row],[id_campaign]],campaign[],4,FALSE)</f>
        <v>27</v>
      </c>
      <c r="F11015" t="str">
        <f>VLOOKUP(data[[#This Row],[id_campaign]],campaign[],2,FALSE)</f>
        <v>RespondsToMailOffers</v>
      </c>
      <c r="G11015" t="str">
        <f>VLOOKUP(data[[#This Row],[id_customer]],customer[],2,FALSE)</f>
        <v>Misti Figg</v>
      </c>
      <c r="H11015" t="str">
        <f>data[[#This Row],[id_customer]]&amp;data[[#This Row],[id_campaign]]</f>
        <v>C0703cam08</v>
      </c>
      <c r="I11015">
        <f>DATEDIF(data[[#This Row],[join_date]],data[[#This Row],[buy_date]],"M")</f>
        <v>4</v>
      </c>
    </row>
    <row r="11016" spans="1:9" x14ac:dyDescent="0.25">
      <c r="A11016" t="s">
        <v>2853</v>
      </c>
      <c r="B11016" t="s">
        <v>18</v>
      </c>
      <c r="C11016" s="1">
        <v>44891</v>
      </c>
      <c r="D11016" s="1">
        <v>45018</v>
      </c>
      <c r="E11016">
        <f>VLOOKUP(data[[#This Row],[id_campaign]],campaign[],4,FALSE)</f>
        <v>27</v>
      </c>
      <c r="F11016" t="str">
        <f>VLOOKUP(data[[#This Row],[id_campaign]],campaign[],2,FALSE)</f>
        <v>RespondsToMailOffers</v>
      </c>
      <c r="G11016" t="str">
        <f>VLOOKUP(data[[#This Row],[id_customer]],customer[],2,FALSE)</f>
        <v>Misti Figg</v>
      </c>
      <c r="H11016" t="str">
        <f>data[[#This Row],[id_customer]]&amp;data[[#This Row],[id_campaign]]</f>
        <v>C0703cam08</v>
      </c>
      <c r="I11016">
        <f>DATEDIF(data[[#This Row],[join_date]],data[[#This Row],[buy_date]],"M")</f>
        <v>4</v>
      </c>
    </row>
    <row r="11017" spans="1:9" x14ac:dyDescent="0.25">
      <c r="A11017" t="s">
        <v>2853</v>
      </c>
      <c r="B11017" t="s">
        <v>18</v>
      </c>
      <c r="C11017" s="1">
        <v>44891</v>
      </c>
      <c r="D11017" s="1">
        <v>45073</v>
      </c>
      <c r="E11017">
        <f>VLOOKUP(data[[#This Row],[id_campaign]],campaign[],4,FALSE)</f>
        <v>27</v>
      </c>
      <c r="F11017" t="str">
        <f>VLOOKUP(data[[#This Row],[id_campaign]],campaign[],2,FALSE)</f>
        <v>RespondsToMailOffers</v>
      </c>
      <c r="G11017" t="str">
        <f>VLOOKUP(data[[#This Row],[id_customer]],customer[],2,FALSE)</f>
        <v>Misti Figg</v>
      </c>
      <c r="H11017" t="str">
        <f>data[[#This Row],[id_customer]]&amp;data[[#This Row],[id_campaign]]</f>
        <v>C0703cam08</v>
      </c>
      <c r="I11017">
        <f>DATEDIF(data[[#This Row],[join_date]],data[[#This Row],[buy_date]],"M")</f>
        <v>6</v>
      </c>
    </row>
    <row r="11018" spans="1:9" x14ac:dyDescent="0.25">
      <c r="A11018" t="s">
        <v>2853</v>
      </c>
      <c r="B11018" t="s">
        <v>18</v>
      </c>
      <c r="C11018" s="1">
        <v>44891</v>
      </c>
      <c r="D11018" s="1">
        <v>45084</v>
      </c>
      <c r="E11018">
        <f>VLOOKUP(data[[#This Row],[id_campaign]],campaign[],4,FALSE)</f>
        <v>27</v>
      </c>
      <c r="F11018" t="str">
        <f>VLOOKUP(data[[#This Row],[id_campaign]],campaign[],2,FALSE)</f>
        <v>RespondsToMailOffers</v>
      </c>
      <c r="G11018" t="str">
        <f>VLOOKUP(data[[#This Row],[id_customer]],customer[],2,FALSE)</f>
        <v>Misti Figg</v>
      </c>
      <c r="H11018" t="str">
        <f>data[[#This Row],[id_customer]]&amp;data[[#This Row],[id_campaign]]</f>
        <v>C0703cam08</v>
      </c>
      <c r="I11018">
        <f>DATEDIF(data[[#This Row],[join_date]],data[[#This Row],[buy_date]],"M")</f>
        <v>6</v>
      </c>
    </row>
    <row r="11019" spans="1:9" x14ac:dyDescent="0.25">
      <c r="A11019" t="s">
        <v>2857</v>
      </c>
      <c r="B11019" t="s">
        <v>16</v>
      </c>
      <c r="C11019" s="1">
        <v>44855</v>
      </c>
      <c r="D11019" s="1">
        <v>44855</v>
      </c>
      <c r="E11019">
        <f>VLOOKUP(data[[#This Row],[id_campaign]],campaign[],4,FALSE)</f>
        <v>25</v>
      </c>
      <c r="F11019" t="str">
        <f>VLOOKUP(data[[#This Row],[id_campaign]],campaign[],2,FALSE)</f>
        <v>BuysViaMailOrder</v>
      </c>
      <c r="G11019" t="str">
        <f>VLOOKUP(data[[#This Row],[id_customer]],customer[],2,FALSE)</f>
        <v>Nicky Hegge</v>
      </c>
      <c r="H11019" t="str">
        <f>data[[#This Row],[id_customer]]&amp;data[[#This Row],[id_campaign]]</f>
        <v>C0704cam07</v>
      </c>
      <c r="I11019">
        <f>DATEDIF(data[[#This Row],[join_date]],data[[#This Row],[buy_date]],"M")</f>
        <v>0</v>
      </c>
    </row>
    <row r="11020" spans="1:9" x14ac:dyDescent="0.25">
      <c r="A11020" t="s">
        <v>2857</v>
      </c>
      <c r="B11020" t="s">
        <v>16</v>
      </c>
      <c r="C11020" s="1">
        <v>44855</v>
      </c>
      <c r="D11020" s="1">
        <v>44895</v>
      </c>
      <c r="E11020">
        <f>VLOOKUP(data[[#This Row],[id_campaign]],campaign[],4,FALSE)</f>
        <v>25</v>
      </c>
      <c r="F11020" t="str">
        <f>VLOOKUP(data[[#This Row],[id_campaign]],campaign[],2,FALSE)</f>
        <v>BuysViaMailOrder</v>
      </c>
      <c r="G11020" t="str">
        <f>VLOOKUP(data[[#This Row],[id_customer]],customer[],2,FALSE)</f>
        <v>Nicky Hegge</v>
      </c>
      <c r="H11020" t="str">
        <f>data[[#This Row],[id_customer]]&amp;data[[#This Row],[id_campaign]]</f>
        <v>C0704cam07</v>
      </c>
      <c r="I11020">
        <f>DATEDIF(data[[#This Row],[join_date]],data[[#This Row],[buy_date]],"M")</f>
        <v>1</v>
      </c>
    </row>
    <row r="11021" spans="1:9" x14ac:dyDescent="0.25">
      <c r="A11021" t="s">
        <v>2857</v>
      </c>
      <c r="B11021" t="s">
        <v>16</v>
      </c>
      <c r="C11021" s="1">
        <v>44855</v>
      </c>
      <c r="D11021" s="1">
        <v>44897</v>
      </c>
      <c r="E11021">
        <f>VLOOKUP(data[[#This Row],[id_campaign]],campaign[],4,FALSE)</f>
        <v>25</v>
      </c>
      <c r="F11021" t="str">
        <f>VLOOKUP(data[[#This Row],[id_campaign]],campaign[],2,FALSE)</f>
        <v>BuysViaMailOrder</v>
      </c>
      <c r="G11021" t="str">
        <f>VLOOKUP(data[[#This Row],[id_customer]],customer[],2,FALSE)</f>
        <v>Nicky Hegge</v>
      </c>
      <c r="H11021" t="str">
        <f>data[[#This Row],[id_customer]]&amp;data[[#This Row],[id_campaign]]</f>
        <v>C0704cam07</v>
      </c>
      <c r="I11021">
        <f>DATEDIF(data[[#This Row],[join_date]],data[[#This Row],[buy_date]],"M")</f>
        <v>1</v>
      </c>
    </row>
    <row r="11022" spans="1:9" x14ac:dyDescent="0.25">
      <c r="A11022" t="s">
        <v>2857</v>
      </c>
      <c r="B11022" t="s">
        <v>16</v>
      </c>
      <c r="C11022" s="1">
        <v>44855</v>
      </c>
      <c r="D11022" s="1">
        <v>44948</v>
      </c>
      <c r="E11022">
        <f>VLOOKUP(data[[#This Row],[id_campaign]],campaign[],4,FALSE)</f>
        <v>25</v>
      </c>
      <c r="F11022" t="str">
        <f>VLOOKUP(data[[#This Row],[id_campaign]],campaign[],2,FALSE)</f>
        <v>BuysViaMailOrder</v>
      </c>
      <c r="G11022" t="str">
        <f>VLOOKUP(data[[#This Row],[id_customer]],customer[],2,FALSE)</f>
        <v>Nicky Hegge</v>
      </c>
      <c r="H11022" t="str">
        <f>data[[#This Row],[id_customer]]&amp;data[[#This Row],[id_campaign]]</f>
        <v>C0704cam07</v>
      </c>
      <c r="I11022">
        <f>DATEDIF(data[[#This Row],[join_date]],data[[#This Row],[buy_date]],"M")</f>
        <v>3</v>
      </c>
    </row>
    <row r="11023" spans="1:9" x14ac:dyDescent="0.25">
      <c r="A11023" t="s">
        <v>2857</v>
      </c>
      <c r="B11023" t="s">
        <v>16</v>
      </c>
      <c r="C11023" s="1">
        <v>44855</v>
      </c>
      <c r="D11023" s="1">
        <v>44985</v>
      </c>
      <c r="E11023">
        <f>VLOOKUP(data[[#This Row],[id_campaign]],campaign[],4,FALSE)</f>
        <v>25</v>
      </c>
      <c r="F11023" t="str">
        <f>VLOOKUP(data[[#This Row],[id_campaign]],campaign[],2,FALSE)</f>
        <v>BuysViaMailOrder</v>
      </c>
      <c r="G11023" t="str">
        <f>VLOOKUP(data[[#This Row],[id_customer]],customer[],2,FALSE)</f>
        <v>Nicky Hegge</v>
      </c>
      <c r="H11023" t="str">
        <f>data[[#This Row],[id_customer]]&amp;data[[#This Row],[id_campaign]]</f>
        <v>C0704cam07</v>
      </c>
      <c r="I11023">
        <f>DATEDIF(data[[#This Row],[join_date]],data[[#This Row],[buy_date]],"M")</f>
        <v>4</v>
      </c>
    </row>
    <row r="11024" spans="1:9" x14ac:dyDescent="0.25">
      <c r="A11024" t="s">
        <v>2857</v>
      </c>
      <c r="B11024" t="s">
        <v>16</v>
      </c>
      <c r="C11024" s="1">
        <v>44855</v>
      </c>
      <c r="D11024" s="1">
        <v>44990</v>
      </c>
      <c r="E11024">
        <f>VLOOKUP(data[[#This Row],[id_campaign]],campaign[],4,FALSE)</f>
        <v>25</v>
      </c>
      <c r="F11024" t="str">
        <f>VLOOKUP(data[[#This Row],[id_campaign]],campaign[],2,FALSE)</f>
        <v>BuysViaMailOrder</v>
      </c>
      <c r="G11024" t="str">
        <f>VLOOKUP(data[[#This Row],[id_customer]],customer[],2,FALSE)</f>
        <v>Nicky Hegge</v>
      </c>
      <c r="H11024" t="str">
        <f>data[[#This Row],[id_customer]]&amp;data[[#This Row],[id_campaign]]</f>
        <v>C0704cam07</v>
      </c>
      <c r="I11024">
        <f>DATEDIF(data[[#This Row],[join_date]],data[[#This Row],[buy_date]],"M")</f>
        <v>4</v>
      </c>
    </row>
    <row r="11025" spans="1:9" x14ac:dyDescent="0.25">
      <c r="A11025" t="s">
        <v>2857</v>
      </c>
      <c r="B11025" t="s">
        <v>16</v>
      </c>
      <c r="C11025" s="1">
        <v>44855</v>
      </c>
      <c r="D11025" s="1">
        <v>45043</v>
      </c>
      <c r="E11025">
        <f>VLOOKUP(data[[#This Row],[id_campaign]],campaign[],4,FALSE)</f>
        <v>25</v>
      </c>
      <c r="F11025" t="str">
        <f>VLOOKUP(data[[#This Row],[id_campaign]],campaign[],2,FALSE)</f>
        <v>BuysViaMailOrder</v>
      </c>
      <c r="G11025" t="str">
        <f>VLOOKUP(data[[#This Row],[id_customer]],customer[],2,FALSE)</f>
        <v>Nicky Hegge</v>
      </c>
      <c r="H11025" t="str">
        <f>data[[#This Row],[id_customer]]&amp;data[[#This Row],[id_campaign]]</f>
        <v>C0704cam07</v>
      </c>
      <c r="I11025">
        <f>DATEDIF(data[[#This Row],[join_date]],data[[#This Row],[buy_date]],"M")</f>
        <v>6</v>
      </c>
    </row>
    <row r="11026" spans="1:9" x14ac:dyDescent="0.25">
      <c r="A11026" t="s">
        <v>2857</v>
      </c>
      <c r="B11026" t="s">
        <v>16</v>
      </c>
      <c r="C11026" s="1">
        <v>44855</v>
      </c>
      <c r="D11026" s="1">
        <v>45075</v>
      </c>
      <c r="E11026">
        <f>VLOOKUP(data[[#This Row],[id_campaign]],campaign[],4,FALSE)</f>
        <v>25</v>
      </c>
      <c r="F11026" t="str">
        <f>VLOOKUP(data[[#This Row],[id_campaign]],campaign[],2,FALSE)</f>
        <v>BuysViaMailOrder</v>
      </c>
      <c r="G11026" t="str">
        <f>VLOOKUP(data[[#This Row],[id_customer]],customer[],2,FALSE)</f>
        <v>Nicky Hegge</v>
      </c>
      <c r="H11026" t="str">
        <f>data[[#This Row],[id_customer]]&amp;data[[#This Row],[id_campaign]]</f>
        <v>C0704cam07</v>
      </c>
      <c r="I11026">
        <f>DATEDIF(data[[#This Row],[join_date]],data[[#This Row],[buy_date]],"M")</f>
        <v>7</v>
      </c>
    </row>
    <row r="11027" spans="1:9" x14ac:dyDescent="0.25">
      <c r="A11027" t="s">
        <v>2857</v>
      </c>
      <c r="B11027" t="s">
        <v>16</v>
      </c>
      <c r="C11027" s="1">
        <v>44855</v>
      </c>
      <c r="D11027" s="1">
        <v>45081</v>
      </c>
      <c r="E11027">
        <f>VLOOKUP(data[[#This Row],[id_campaign]],campaign[],4,FALSE)</f>
        <v>25</v>
      </c>
      <c r="F11027" t="str">
        <f>VLOOKUP(data[[#This Row],[id_campaign]],campaign[],2,FALSE)</f>
        <v>BuysViaMailOrder</v>
      </c>
      <c r="G11027" t="str">
        <f>VLOOKUP(data[[#This Row],[id_customer]],customer[],2,FALSE)</f>
        <v>Nicky Hegge</v>
      </c>
      <c r="H11027" t="str">
        <f>data[[#This Row],[id_customer]]&amp;data[[#This Row],[id_campaign]]</f>
        <v>C0704cam07</v>
      </c>
      <c r="I11027">
        <f>DATEDIF(data[[#This Row],[join_date]],data[[#This Row],[buy_date]],"M")</f>
        <v>7</v>
      </c>
    </row>
    <row r="11028" spans="1:9" x14ac:dyDescent="0.25">
      <c r="A11028" t="s">
        <v>2861</v>
      </c>
      <c r="B11028" t="s">
        <v>32</v>
      </c>
      <c r="C11028" s="1">
        <v>44744</v>
      </c>
      <c r="D11028" s="1">
        <v>44744</v>
      </c>
      <c r="E11028">
        <f>VLOOKUP(data[[#This Row],[id_campaign]],campaign[],4,FALSE)</f>
        <v>14</v>
      </c>
      <c r="F11028" t="str">
        <f>VLOOKUP(data[[#This Row],[id_campaign]],campaign[],2,FALSE)</f>
        <v>OwnsMotorcycle</v>
      </c>
      <c r="G11028" t="str">
        <f>VLOOKUP(data[[#This Row],[id_customer]],customer[],2,FALSE)</f>
        <v>Hillyer Darthe</v>
      </c>
      <c r="H11028" t="str">
        <f>data[[#This Row],[id_customer]]&amp;data[[#This Row],[id_campaign]]</f>
        <v>C0705cam15</v>
      </c>
      <c r="I11028">
        <f>DATEDIF(data[[#This Row],[join_date]],data[[#This Row],[buy_date]],"M")</f>
        <v>0</v>
      </c>
    </row>
    <row r="11029" spans="1:9" x14ac:dyDescent="0.25">
      <c r="A11029" t="s">
        <v>2861</v>
      </c>
      <c r="B11029" t="s">
        <v>32</v>
      </c>
      <c r="C11029" s="1">
        <v>44744</v>
      </c>
      <c r="D11029" s="1">
        <v>44810</v>
      </c>
      <c r="E11029">
        <f>VLOOKUP(data[[#This Row],[id_campaign]],campaign[],4,FALSE)</f>
        <v>14</v>
      </c>
      <c r="F11029" t="str">
        <f>VLOOKUP(data[[#This Row],[id_campaign]],campaign[],2,FALSE)</f>
        <v>OwnsMotorcycle</v>
      </c>
      <c r="G11029" t="str">
        <f>VLOOKUP(data[[#This Row],[id_customer]],customer[],2,FALSE)</f>
        <v>Hillyer Darthe</v>
      </c>
      <c r="H11029" t="str">
        <f>data[[#This Row],[id_customer]]&amp;data[[#This Row],[id_campaign]]</f>
        <v>C0705cam15</v>
      </c>
      <c r="I11029">
        <f>DATEDIF(data[[#This Row],[join_date]],data[[#This Row],[buy_date]],"M")</f>
        <v>2</v>
      </c>
    </row>
    <row r="11030" spans="1:9" x14ac:dyDescent="0.25">
      <c r="A11030" t="s">
        <v>2861</v>
      </c>
      <c r="B11030" t="s">
        <v>32</v>
      </c>
      <c r="C11030" s="1">
        <v>44744</v>
      </c>
      <c r="D11030" s="1">
        <v>44851</v>
      </c>
      <c r="E11030">
        <f>VLOOKUP(data[[#This Row],[id_campaign]],campaign[],4,FALSE)</f>
        <v>14</v>
      </c>
      <c r="F11030" t="str">
        <f>VLOOKUP(data[[#This Row],[id_campaign]],campaign[],2,FALSE)</f>
        <v>OwnsMotorcycle</v>
      </c>
      <c r="G11030" t="str">
        <f>VLOOKUP(data[[#This Row],[id_customer]],customer[],2,FALSE)</f>
        <v>Hillyer Darthe</v>
      </c>
      <c r="H11030" t="str">
        <f>data[[#This Row],[id_customer]]&amp;data[[#This Row],[id_campaign]]</f>
        <v>C0705cam15</v>
      </c>
      <c r="I11030">
        <f>DATEDIF(data[[#This Row],[join_date]],data[[#This Row],[buy_date]],"M")</f>
        <v>3</v>
      </c>
    </row>
    <row r="11031" spans="1:9" x14ac:dyDescent="0.25">
      <c r="A11031" t="s">
        <v>2861</v>
      </c>
      <c r="B11031" t="s">
        <v>32</v>
      </c>
      <c r="C11031" s="1">
        <v>44744</v>
      </c>
      <c r="D11031" s="1">
        <v>44878</v>
      </c>
      <c r="E11031">
        <f>VLOOKUP(data[[#This Row],[id_campaign]],campaign[],4,FALSE)</f>
        <v>14</v>
      </c>
      <c r="F11031" t="str">
        <f>VLOOKUP(data[[#This Row],[id_campaign]],campaign[],2,FALSE)</f>
        <v>OwnsMotorcycle</v>
      </c>
      <c r="G11031" t="str">
        <f>VLOOKUP(data[[#This Row],[id_customer]],customer[],2,FALSE)</f>
        <v>Hillyer Darthe</v>
      </c>
      <c r="H11031" t="str">
        <f>data[[#This Row],[id_customer]]&amp;data[[#This Row],[id_campaign]]</f>
        <v>C0705cam15</v>
      </c>
      <c r="I11031">
        <f>DATEDIF(data[[#This Row],[join_date]],data[[#This Row],[buy_date]],"M")</f>
        <v>4</v>
      </c>
    </row>
    <row r="11032" spans="1:9" x14ac:dyDescent="0.25">
      <c r="A11032" t="s">
        <v>2861</v>
      </c>
      <c r="B11032" t="s">
        <v>32</v>
      </c>
      <c r="C11032" s="1">
        <v>44744</v>
      </c>
      <c r="D11032" s="1">
        <v>44903</v>
      </c>
      <c r="E11032">
        <f>VLOOKUP(data[[#This Row],[id_campaign]],campaign[],4,FALSE)</f>
        <v>14</v>
      </c>
      <c r="F11032" t="str">
        <f>VLOOKUP(data[[#This Row],[id_campaign]],campaign[],2,FALSE)</f>
        <v>OwnsMotorcycle</v>
      </c>
      <c r="G11032" t="str">
        <f>VLOOKUP(data[[#This Row],[id_customer]],customer[],2,FALSE)</f>
        <v>Hillyer Darthe</v>
      </c>
      <c r="H11032" t="str">
        <f>data[[#This Row],[id_customer]]&amp;data[[#This Row],[id_campaign]]</f>
        <v>C0705cam15</v>
      </c>
      <c r="I11032">
        <f>DATEDIF(data[[#This Row],[join_date]],data[[#This Row],[buy_date]],"M")</f>
        <v>5</v>
      </c>
    </row>
    <row r="11033" spans="1:9" x14ac:dyDescent="0.25">
      <c r="A11033" t="s">
        <v>2861</v>
      </c>
      <c r="B11033" t="s">
        <v>32</v>
      </c>
      <c r="C11033" s="1">
        <v>44744</v>
      </c>
      <c r="D11033" s="1">
        <v>44928</v>
      </c>
      <c r="E11033">
        <f>VLOOKUP(data[[#This Row],[id_campaign]],campaign[],4,FALSE)</f>
        <v>14</v>
      </c>
      <c r="F11033" t="str">
        <f>VLOOKUP(data[[#This Row],[id_campaign]],campaign[],2,FALSE)</f>
        <v>OwnsMotorcycle</v>
      </c>
      <c r="G11033" t="str">
        <f>VLOOKUP(data[[#This Row],[id_customer]],customer[],2,FALSE)</f>
        <v>Hillyer Darthe</v>
      </c>
      <c r="H11033" t="str">
        <f>data[[#This Row],[id_customer]]&amp;data[[#This Row],[id_campaign]]</f>
        <v>C0705cam15</v>
      </c>
      <c r="I11033">
        <f>DATEDIF(data[[#This Row],[join_date]],data[[#This Row],[buy_date]],"M")</f>
        <v>6</v>
      </c>
    </row>
    <row r="11034" spans="1:9" x14ac:dyDescent="0.25">
      <c r="A11034" t="s">
        <v>2861</v>
      </c>
      <c r="B11034" t="s">
        <v>32</v>
      </c>
      <c r="C11034" s="1">
        <v>44744</v>
      </c>
      <c r="D11034" s="1">
        <v>44967</v>
      </c>
      <c r="E11034">
        <f>VLOOKUP(data[[#This Row],[id_campaign]],campaign[],4,FALSE)</f>
        <v>14</v>
      </c>
      <c r="F11034" t="str">
        <f>VLOOKUP(data[[#This Row],[id_campaign]],campaign[],2,FALSE)</f>
        <v>OwnsMotorcycle</v>
      </c>
      <c r="G11034" t="str">
        <f>VLOOKUP(data[[#This Row],[id_customer]],customer[],2,FALSE)</f>
        <v>Hillyer Darthe</v>
      </c>
      <c r="H11034" t="str">
        <f>data[[#This Row],[id_customer]]&amp;data[[#This Row],[id_campaign]]</f>
        <v>C0705cam15</v>
      </c>
      <c r="I11034">
        <f>DATEDIF(data[[#This Row],[join_date]],data[[#This Row],[buy_date]],"M")</f>
        <v>7</v>
      </c>
    </row>
    <row r="11035" spans="1:9" x14ac:dyDescent="0.25">
      <c r="A11035" t="s">
        <v>2861</v>
      </c>
      <c r="B11035" t="s">
        <v>32</v>
      </c>
      <c r="C11035" s="1">
        <v>44744</v>
      </c>
      <c r="D11035" s="1">
        <v>45023</v>
      </c>
      <c r="E11035">
        <f>VLOOKUP(data[[#This Row],[id_campaign]],campaign[],4,FALSE)</f>
        <v>14</v>
      </c>
      <c r="F11035" t="str">
        <f>VLOOKUP(data[[#This Row],[id_campaign]],campaign[],2,FALSE)</f>
        <v>OwnsMotorcycle</v>
      </c>
      <c r="G11035" t="str">
        <f>VLOOKUP(data[[#This Row],[id_customer]],customer[],2,FALSE)</f>
        <v>Hillyer Darthe</v>
      </c>
      <c r="H11035" t="str">
        <f>data[[#This Row],[id_customer]]&amp;data[[#This Row],[id_campaign]]</f>
        <v>C0705cam15</v>
      </c>
      <c r="I11035">
        <f>DATEDIF(data[[#This Row],[join_date]],data[[#This Row],[buy_date]],"M")</f>
        <v>9</v>
      </c>
    </row>
    <row r="11036" spans="1:9" x14ac:dyDescent="0.25">
      <c r="A11036" t="s">
        <v>2861</v>
      </c>
      <c r="B11036" t="s">
        <v>36</v>
      </c>
      <c r="C11036" s="1">
        <v>45018</v>
      </c>
      <c r="D11036" s="1">
        <v>45018</v>
      </c>
      <c r="E11036">
        <f>VLOOKUP(data[[#This Row],[id_campaign]],campaign[],4,FALSE)</f>
        <v>29</v>
      </c>
      <c r="F11036" t="str">
        <f>VLOOKUP(data[[#This Row],[id_campaign]],campaign[],2,FALSE)</f>
        <v>MaritalStatus</v>
      </c>
      <c r="G11036" t="str">
        <f>VLOOKUP(data[[#This Row],[id_customer]],customer[],2,FALSE)</f>
        <v>Hillyer Darthe</v>
      </c>
      <c r="H11036" t="str">
        <f>data[[#This Row],[id_customer]]&amp;data[[#This Row],[id_campaign]]</f>
        <v>C0705cam17</v>
      </c>
      <c r="I11036">
        <f>DATEDIF(data[[#This Row],[join_date]],data[[#This Row],[buy_date]],"M")</f>
        <v>0</v>
      </c>
    </row>
    <row r="11037" spans="1:9" x14ac:dyDescent="0.25">
      <c r="A11037" t="s">
        <v>2861</v>
      </c>
      <c r="B11037" t="s">
        <v>36</v>
      </c>
      <c r="C11037" s="1">
        <v>45018</v>
      </c>
      <c r="D11037" s="1">
        <v>45059</v>
      </c>
      <c r="E11037">
        <f>VLOOKUP(data[[#This Row],[id_campaign]],campaign[],4,FALSE)</f>
        <v>29</v>
      </c>
      <c r="F11037" t="str">
        <f>VLOOKUP(data[[#This Row],[id_campaign]],campaign[],2,FALSE)</f>
        <v>MaritalStatus</v>
      </c>
      <c r="G11037" t="str">
        <f>VLOOKUP(data[[#This Row],[id_customer]],customer[],2,FALSE)</f>
        <v>Hillyer Darthe</v>
      </c>
      <c r="H11037" t="str">
        <f>data[[#This Row],[id_customer]]&amp;data[[#This Row],[id_campaign]]</f>
        <v>C0705cam17</v>
      </c>
      <c r="I11037">
        <f>DATEDIF(data[[#This Row],[join_date]],data[[#This Row],[buy_date]],"M")</f>
        <v>1</v>
      </c>
    </row>
    <row r="11038" spans="1:9" x14ac:dyDescent="0.25">
      <c r="A11038" t="s">
        <v>2865</v>
      </c>
      <c r="B11038" t="s">
        <v>12</v>
      </c>
      <c r="C11038" s="1">
        <v>44755</v>
      </c>
      <c r="D11038" s="1">
        <v>44755</v>
      </c>
      <c r="E11038">
        <f>VLOOKUP(data[[#This Row],[id_campaign]],campaign[],4,FALSE)</f>
        <v>22</v>
      </c>
      <c r="F11038" t="str">
        <f>VLOOKUP(data[[#This Row],[id_campaign]],campaign[],2,FALSE)</f>
        <v>RVOwner</v>
      </c>
      <c r="G11038" t="str">
        <f>VLOOKUP(data[[#This Row],[id_customer]],customer[],2,FALSE)</f>
        <v>See Blaisdale</v>
      </c>
      <c r="H11038" t="str">
        <f>data[[#This Row],[id_customer]]&amp;data[[#This Row],[id_campaign]]</f>
        <v>C0706cam05</v>
      </c>
      <c r="I11038">
        <f>DATEDIF(data[[#This Row],[join_date]],data[[#This Row],[buy_date]],"M")</f>
        <v>0</v>
      </c>
    </row>
    <row r="11039" spans="1:9" x14ac:dyDescent="0.25">
      <c r="A11039" t="s">
        <v>2865</v>
      </c>
      <c r="B11039" t="s">
        <v>12</v>
      </c>
      <c r="C11039" s="1">
        <v>44755</v>
      </c>
      <c r="D11039" s="1">
        <v>44791</v>
      </c>
      <c r="E11039">
        <f>VLOOKUP(data[[#This Row],[id_campaign]],campaign[],4,FALSE)</f>
        <v>22</v>
      </c>
      <c r="F11039" t="str">
        <f>VLOOKUP(data[[#This Row],[id_campaign]],campaign[],2,FALSE)</f>
        <v>RVOwner</v>
      </c>
      <c r="G11039" t="str">
        <f>VLOOKUP(data[[#This Row],[id_customer]],customer[],2,FALSE)</f>
        <v>See Blaisdale</v>
      </c>
      <c r="H11039" t="str">
        <f>data[[#This Row],[id_customer]]&amp;data[[#This Row],[id_campaign]]</f>
        <v>C0706cam05</v>
      </c>
      <c r="I11039">
        <f>DATEDIF(data[[#This Row],[join_date]],data[[#This Row],[buy_date]],"M")</f>
        <v>1</v>
      </c>
    </row>
    <row r="11040" spans="1:9" x14ac:dyDescent="0.25">
      <c r="A11040" t="s">
        <v>2865</v>
      </c>
      <c r="B11040" t="s">
        <v>12</v>
      </c>
      <c r="C11040" s="1">
        <v>44755</v>
      </c>
      <c r="D11040" s="1">
        <v>44859</v>
      </c>
      <c r="E11040">
        <f>VLOOKUP(data[[#This Row],[id_campaign]],campaign[],4,FALSE)</f>
        <v>22</v>
      </c>
      <c r="F11040" t="str">
        <f>VLOOKUP(data[[#This Row],[id_campaign]],campaign[],2,FALSE)</f>
        <v>RVOwner</v>
      </c>
      <c r="G11040" t="str">
        <f>VLOOKUP(data[[#This Row],[id_customer]],customer[],2,FALSE)</f>
        <v>See Blaisdale</v>
      </c>
      <c r="H11040" t="str">
        <f>data[[#This Row],[id_customer]]&amp;data[[#This Row],[id_campaign]]</f>
        <v>C0706cam05</v>
      </c>
      <c r="I11040">
        <f>DATEDIF(data[[#This Row],[join_date]],data[[#This Row],[buy_date]],"M")</f>
        <v>3</v>
      </c>
    </row>
    <row r="11041" spans="1:9" x14ac:dyDescent="0.25">
      <c r="A11041" t="s">
        <v>2865</v>
      </c>
      <c r="B11041" t="s">
        <v>12</v>
      </c>
      <c r="C11041" s="1">
        <v>44755</v>
      </c>
      <c r="D11041" s="1">
        <v>44887</v>
      </c>
      <c r="E11041">
        <f>VLOOKUP(data[[#This Row],[id_campaign]],campaign[],4,FALSE)</f>
        <v>22</v>
      </c>
      <c r="F11041" t="str">
        <f>VLOOKUP(data[[#This Row],[id_campaign]],campaign[],2,FALSE)</f>
        <v>RVOwner</v>
      </c>
      <c r="G11041" t="str">
        <f>VLOOKUP(data[[#This Row],[id_customer]],customer[],2,FALSE)</f>
        <v>See Blaisdale</v>
      </c>
      <c r="H11041" t="str">
        <f>data[[#This Row],[id_customer]]&amp;data[[#This Row],[id_campaign]]</f>
        <v>C0706cam05</v>
      </c>
      <c r="I11041">
        <f>DATEDIF(data[[#This Row],[join_date]],data[[#This Row],[buy_date]],"M")</f>
        <v>4</v>
      </c>
    </row>
    <row r="11042" spans="1:9" x14ac:dyDescent="0.25">
      <c r="A11042" t="s">
        <v>2865</v>
      </c>
      <c r="B11042" t="s">
        <v>12</v>
      </c>
      <c r="C11042" s="1">
        <v>44755</v>
      </c>
      <c r="D11042" s="1">
        <v>44948</v>
      </c>
      <c r="E11042">
        <f>VLOOKUP(data[[#This Row],[id_campaign]],campaign[],4,FALSE)</f>
        <v>22</v>
      </c>
      <c r="F11042" t="str">
        <f>VLOOKUP(data[[#This Row],[id_campaign]],campaign[],2,FALSE)</f>
        <v>RVOwner</v>
      </c>
      <c r="G11042" t="str">
        <f>VLOOKUP(data[[#This Row],[id_customer]],customer[],2,FALSE)</f>
        <v>See Blaisdale</v>
      </c>
      <c r="H11042" t="str">
        <f>data[[#This Row],[id_customer]]&amp;data[[#This Row],[id_campaign]]</f>
        <v>C0706cam05</v>
      </c>
      <c r="I11042">
        <f>DATEDIF(data[[#This Row],[join_date]],data[[#This Row],[buy_date]],"M")</f>
        <v>6</v>
      </c>
    </row>
    <row r="11043" spans="1:9" x14ac:dyDescent="0.25">
      <c r="A11043" t="s">
        <v>2865</v>
      </c>
      <c r="B11043" t="s">
        <v>12</v>
      </c>
      <c r="C11043" s="1">
        <v>44755</v>
      </c>
      <c r="D11043" s="1">
        <v>44973</v>
      </c>
      <c r="E11043">
        <f>VLOOKUP(data[[#This Row],[id_campaign]],campaign[],4,FALSE)</f>
        <v>22</v>
      </c>
      <c r="F11043" t="str">
        <f>VLOOKUP(data[[#This Row],[id_campaign]],campaign[],2,FALSE)</f>
        <v>RVOwner</v>
      </c>
      <c r="G11043" t="str">
        <f>VLOOKUP(data[[#This Row],[id_customer]],customer[],2,FALSE)</f>
        <v>See Blaisdale</v>
      </c>
      <c r="H11043" t="str">
        <f>data[[#This Row],[id_customer]]&amp;data[[#This Row],[id_campaign]]</f>
        <v>C0706cam05</v>
      </c>
      <c r="I11043">
        <f>DATEDIF(data[[#This Row],[join_date]],data[[#This Row],[buy_date]],"M")</f>
        <v>7</v>
      </c>
    </row>
    <row r="11044" spans="1:9" x14ac:dyDescent="0.25">
      <c r="A11044" t="s">
        <v>2865</v>
      </c>
      <c r="B11044" t="s">
        <v>12</v>
      </c>
      <c r="C11044" s="1">
        <v>44755</v>
      </c>
      <c r="D11044" s="1">
        <v>45041</v>
      </c>
      <c r="E11044">
        <f>VLOOKUP(data[[#This Row],[id_campaign]],campaign[],4,FALSE)</f>
        <v>22</v>
      </c>
      <c r="F11044" t="str">
        <f>VLOOKUP(data[[#This Row],[id_campaign]],campaign[],2,FALSE)</f>
        <v>RVOwner</v>
      </c>
      <c r="G11044" t="str">
        <f>VLOOKUP(data[[#This Row],[id_customer]],customer[],2,FALSE)</f>
        <v>See Blaisdale</v>
      </c>
      <c r="H11044" t="str">
        <f>data[[#This Row],[id_customer]]&amp;data[[#This Row],[id_campaign]]</f>
        <v>C0706cam05</v>
      </c>
      <c r="I11044">
        <f>DATEDIF(data[[#This Row],[join_date]],data[[#This Row],[buy_date]],"M")</f>
        <v>9</v>
      </c>
    </row>
    <row r="11045" spans="1:9" x14ac:dyDescent="0.25">
      <c r="A11045" t="s">
        <v>2865</v>
      </c>
      <c r="B11045" t="s">
        <v>12</v>
      </c>
      <c r="C11045" s="1">
        <v>44755</v>
      </c>
      <c r="D11045" s="1">
        <v>45070</v>
      </c>
      <c r="E11045">
        <f>VLOOKUP(data[[#This Row],[id_campaign]],campaign[],4,FALSE)</f>
        <v>22</v>
      </c>
      <c r="F11045" t="str">
        <f>VLOOKUP(data[[#This Row],[id_campaign]],campaign[],2,FALSE)</f>
        <v>RVOwner</v>
      </c>
      <c r="G11045" t="str">
        <f>VLOOKUP(data[[#This Row],[id_customer]],customer[],2,FALSE)</f>
        <v>See Blaisdale</v>
      </c>
      <c r="H11045" t="str">
        <f>data[[#This Row],[id_customer]]&amp;data[[#This Row],[id_campaign]]</f>
        <v>C0706cam05</v>
      </c>
      <c r="I11045">
        <f>DATEDIF(data[[#This Row],[join_date]],data[[#This Row],[buy_date]],"M")</f>
        <v>10</v>
      </c>
    </row>
    <row r="11046" spans="1:9" x14ac:dyDescent="0.25">
      <c r="A11046" t="s">
        <v>2865</v>
      </c>
      <c r="B11046" t="s">
        <v>32</v>
      </c>
      <c r="C11046" s="1">
        <v>44769</v>
      </c>
      <c r="D11046" s="1">
        <v>44769</v>
      </c>
      <c r="E11046">
        <f>VLOOKUP(data[[#This Row],[id_campaign]],campaign[],4,FALSE)</f>
        <v>14</v>
      </c>
      <c r="F11046" t="str">
        <f>VLOOKUP(data[[#This Row],[id_campaign]],campaign[],2,FALSE)</f>
        <v>OwnsMotorcycle</v>
      </c>
      <c r="G11046" t="str">
        <f>VLOOKUP(data[[#This Row],[id_customer]],customer[],2,FALSE)</f>
        <v>See Blaisdale</v>
      </c>
      <c r="H11046" t="str">
        <f>data[[#This Row],[id_customer]]&amp;data[[#This Row],[id_campaign]]</f>
        <v>C0706cam15</v>
      </c>
      <c r="I11046">
        <f>DATEDIF(data[[#This Row],[join_date]],data[[#This Row],[buy_date]],"M")</f>
        <v>0</v>
      </c>
    </row>
    <row r="11047" spans="1:9" x14ac:dyDescent="0.25">
      <c r="A11047" t="s">
        <v>2865</v>
      </c>
      <c r="B11047" t="s">
        <v>32</v>
      </c>
      <c r="C11047" s="1">
        <v>44769</v>
      </c>
      <c r="D11047" s="1">
        <v>44805</v>
      </c>
      <c r="E11047">
        <f>VLOOKUP(data[[#This Row],[id_campaign]],campaign[],4,FALSE)</f>
        <v>14</v>
      </c>
      <c r="F11047" t="str">
        <f>VLOOKUP(data[[#This Row],[id_campaign]],campaign[],2,FALSE)</f>
        <v>OwnsMotorcycle</v>
      </c>
      <c r="G11047" t="str">
        <f>VLOOKUP(data[[#This Row],[id_customer]],customer[],2,FALSE)</f>
        <v>See Blaisdale</v>
      </c>
      <c r="H11047" t="str">
        <f>data[[#This Row],[id_customer]]&amp;data[[#This Row],[id_campaign]]</f>
        <v>C0706cam15</v>
      </c>
      <c r="I11047">
        <f>DATEDIF(data[[#This Row],[join_date]],data[[#This Row],[buy_date]],"M")</f>
        <v>1</v>
      </c>
    </row>
    <row r="11048" spans="1:9" x14ac:dyDescent="0.25">
      <c r="A11048" t="s">
        <v>2865</v>
      </c>
      <c r="B11048" t="s">
        <v>32</v>
      </c>
      <c r="C11048" s="1">
        <v>44769</v>
      </c>
      <c r="D11048" s="1">
        <v>44863</v>
      </c>
      <c r="E11048">
        <f>VLOOKUP(data[[#This Row],[id_campaign]],campaign[],4,FALSE)</f>
        <v>14</v>
      </c>
      <c r="F11048" t="str">
        <f>VLOOKUP(data[[#This Row],[id_campaign]],campaign[],2,FALSE)</f>
        <v>OwnsMotorcycle</v>
      </c>
      <c r="G11048" t="str">
        <f>VLOOKUP(data[[#This Row],[id_customer]],customer[],2,FALSE)</f>
        <v>See Blaisdale</v>
      </c>
      <c r="H11048" t="str">
        <f>data[[#This Row],[id_customer]]&amp;data[[#This Row],[id_campaign]]</f>
        <v>C0706cam15</v>
      </c>
      <c r="I11048">
        <f>DATEDIF(data[[#This Row],[join_date]],data[[#This Row],[buy_date]],"M")</f>
        <v>3</v>
      </c>
    </row>
    <row r="11049" spans="1:9" x14ac:dyDescent="0.25">
      <c r="A11049" t="s">
        <v>2865</v>
      </c>
      <c r="B11049" t="s">
        <v>32</v>
      </c>
      <c r="C11049" s="1">
        <v>44769</v>
      </c>
      <c r="D11049" s="1">
        <v>44868</v>
      </c>
      <c r="E11049">
        <f>VLOOKUP(data[[#This Row],[id_campaign]],campaign[],4,FALSE)</f>
        <v>14</v>
      </c>
      <c r="F11049" t="str">
        <f>VLOOKUP(data[[#This Row],[id_campaign]],campaign[],2,FALSE)</f>
        <v>OwnsMotorcycle</v>
      </c>
      <c r="G11049" t="str">
        <f>VLOOKUP(data[[#This Row],[id_customer]],customer[],2,FALSE)</f>
        <v>See Blaisdale</v>
      </c>
      <c r="H11049" t="str">
        <f>data[[#This Row],[id_customer]]&amp;data[[#This Row],[id_campaign]]</f>
        <v>C0706cam15</v>
      </c>
      <c r="I11049">
        <f>DATEDIF(data[[#This Row],[join_date]],data[[#This Row],[buy_date]],"M")</f>
        <v>3</v>
      </c>
    </row>
    <row r="11050" spans="1:9" x14ac:dyDescent="0.25">
      <c r="A11050" t="s">
        <v>2865</v>
      </c>
      <c r="B11050" t="s">
        <v>32</v>
      </c>
      <c r="C11050" s="1">
        <v>44769</v>
      </c>
      <c r="D11050" s="1">
        <v>44902</v>
      </c>
      <c r="E11050">
        <f>VLOOKUP(data[[#This Row],[id_campaign]],campaign[],4,FALSE)</f>
        <v>14</v>
      </c>
      <c r="F11050" t="str">
        <f>VLOOKUP(data[[#This Row],[id_campaign]],campaign[],2,FALSE)</f>
        <v>OwnsMotorcycle</v>
      </c>
      <c r="G11050" t="str">
        <f>VLOOKUP(data[[#This Row],[id_customer]],customer[],2,FALSE)</f>
        <v>See Blaisdale</v>
      </c>
      <c r="H11050" t="str">
        <f>data[[#This Row],[id_customer]]&amp;data[[#This Row],[id_campaign]]</f>
        <v>C0706cam15</v>
      </c>
      <c r="I11050">
        <f>DATEDIF(data[[#This Row],[join_date]],data[[#This Row],[buy_date]],"M")</f>
        <v>4</v>
      </c>
    </row>
    <row r="11051" spans="1:9" x14ac:dyDescent="0.25">
      <c r="A11051" t="s">
        <v>2865</v>
      </c>
      <c r="B11051" t="s">
        <v>32</v>
      </c>
      <c r="C11051" s="1">
        <v>44769</v>
      </c>
      <c r="D11051" s="1">
        <v>44934</v>
      </c>
      <c r="E11051">
        <f>VLOOKUP(data[[#This Row],[id_campaign]],campaign[],4,FALSE)</f>
        <v>14</v>
      </c>
      <c r="F11051" t="str">
        <f>VLOOKUP(data[[#This Row],[id_campaign]],campaign[],2,FALSE)</f>
        <v>OwnsMotorcycle</v>
      </c>
      <c r="G11051" t="str">
        <f>VLOOKUP(data[[#This Row],[id_customer]],customer[],2,FALSE)</f>
        <v>See Blaisdale</v>
      </c>
      <c r="H11051" t="str">
        <f>data[[#This Row],[id_customer]]&amp;data[[#This Row],[id_campaign]]</f>
        <v>C0706cam15</v>
      </c>
      <c r="I11051">
        <f>DATEDIF(data[[#This Row],[join_date]],data[[#This Row],[buy_date]],"M")</f>
        <v>5</v>
      </c>
    </row>
    <row r="11052" spans="1:9" x14ac:dyDescent="0.25">
      <c r="A11052" t="s">
        <v>2865</v>
      </c>
      <c r="B11052" t="s">
        <v>32</v>
      </c>
      <c r="C11052" s="1">
        <v>44769</v>
      </c>
      <c r="D11052" s="1">
        <v>44966</v>
      </c>
      <c r="E11052">
        <f>VLOOKUP(data[[#This Row],[id_campaign]],campaign[],4,FALSE)</f>
        <v>14</v>
      </c>
      <c r="F11052" t="str">
        <f>VLOOKUP(data[[#This Row],[id_campaign]],campaign[],2,FALSE)</f>
        <v>OwnsMotorcycle</v>
      </c>
      <c r="G11052" t="str">
        <f>VLOOKUP(data[[#This Row],[id_customer]],customer[],2,FALSE)</f>
        <v>See Blaisdale</v>
      </c>
      <c r="H11052" t="str">
        <f>data[[#This Row],[id_customer]]&amp;data[[#This Row],[id_campaign]]</f>
        <v>C0706cam15</v>
      </c>
      <c r="I11052">
        <f>DATEDIF(data[[#This Row],[join_date]],data[[#This Row],[buy_date]],"M")</f>
        <v>6</v>
      </c>
    </row>
    <row r="11053" spans="1:9" x14ac:dyDescent="0.25">
      <c r="A11053" t="s">
        <v>2865</v>
      </c>
      <c r="B11053" t="s">
        <v>32</v>
      </c>
      <c r="C11053" s="1">
        <v>44769</v>
      </c>
      <c r="D11053" s="1">
        <v>44996</v>
      </c>
      <c r="E11053">
        <f>VLOOKUP(data[[#This Row],[id_campaign]],campaign[],4,FALSE)</f>
        <v>14</v>
      </c>
      <c r="F11053" t="str">
        <f>VLOOKUP(data[[#This Row],[id_campaign]],campaign[],2,FALSE)</f>
        <v>OwnsMotorcycle</v>
      </c>
      <c r="G11053" t="str">
        <f>VLOOKUP(data[[#This Row],[id_customer]],customer[],2,FALSE)</f>
        <v>See Blaisdale</v>
      </c>
      <c r="H11053" t="str">
        <f>data[[#This Row],[id_customer]]&amp;data[[#This Row],[id_campaign]]</f>
        <v>C0706cam15</v>
      </c>
      <c r="I11053">
        <f>DATEDIF(data[[#This Row],[join_date]],data[[#This Row],[buy_date]],"M")</f>
        <v>7</v>
      </c>
    </row>
    <row r="11054" spans="1:9" x14ac:dyDescent="0.25">
      <c r="A11054" t="s">
        <v>2865</v>
      </c>
      <c r="B11054" t="s">
        <v>32</v>
      </c>
      <c r="C11054" s="1">
        <v>44769</v>
      </c>
      <c r="D11054" s="1">
        <v>45058</v>
      </c>
      <c r="E11054">
        <f>VLOOKUP(data[[#This Row],[id_campaign]],campaign[],4,FALSE)</f>
        <v>14</v>
      </c>
      <c r="F11054" t="str">
        <f>VLOOKUP(data[[#This Row],[id_campaign]],campaign[],2,FALSE)</f>
        <v>OwnsMotorcycle</v>
      </c>
      <c r="G11054" t="str">
        <f>VLOOKUP(data[[#This Row],[id_customer]],customer[],2,FALSE)</f>
        <v>See Blaisdale</v>
      </c>
      <c r="H11054" t="str">
        <f>data[[#This Row],[id_customer]]&amp;data[[#This Row],[id_campaign]]</f>
        <v>C0706cam15</v>
      </c>
      <c r="I11054">
        <f>DATEDIF(data[[#This Row],[join_date]],data[[#This Row],[buy_date]],"M")</f>
        <v>9</v>
      </c>
    </row>
    <row r="11055" spans="1:9" x14ac:dyDescent="0.25">
      <c r="A11055" t="s">
        <v>2865</v>
      </c>
      <c r="B11055" t="s">
        <v>32</v>
      </c>
      <c r="C11055" s="1">
        <v>44769</v>
      </c>
      <c r="D11055" s="1">
        <v>45078</v>
      </c>
      <c r="E11055">
        <f>VLOOKUP(data[[#This Row],[id_campaign]],campaign[],4,FALSE)</f>
        <v>14</v>
      </c>
      <c r="F11055" t="str">
        <f>VLOOKUP(data[[#This Row],[id_campaign]],campaign[],2,FALSE)</f>
        <v>OwnsMotorcycle</v>
      </c>
      <c r="G11055" t="str">
        <f>VLOOKUP(data[[#This Row],[id_customer]],customer[],2,FALSE)</f>
        <v>See Blaisdale</v>
      </c>
      <c r="H11055" t="str">
        <f>data[[#This Row],[id_customer]]&amp;data[[#This Row],[id_campaign]]</f>
        <v>C0706cam15</v>
      </c>
      <c r="I11055">
        <f>DATEDIF(data[[#This Row],[join_date]],data[[#This Row],[buy_date]],"M")</f>
        <v>10</v>
      </c>
    </row>
    <row r="11056" spans="1:9" x14ac:dyDescent="0.25">
      <c r="A11056" t="s">
        <v>2869</v>
      </c>
      <c r="B11056" t="s">
        <v>30</v>
      </c>
      <c r="C11056" s="1">
        <v>44886</v>
      </c>
      <c r="D11056" s="1">
        <v>44886</v>
      </c>
      <c r="E11056">
        <f>VLOOKUP(data[[#This Row],[id_campaign]],campaign[],4,FALSE)</f>
        <v>28</v>
      </c>
      <c r="F11056" t="str">
        <f>VLOOKUP(data[[#This Row],[id_campaign]],campaign[],2,FALSE)</f>
        <v>NotNewCellphoneUser</v>
      </c>
      <c r="G11056" t="str">
        <f>VLOOKUP(data[[#This Row],[id_customer]],customer[],2,FALSE)</f>
        <v>Ashby Goose</v>
      </c>
      <c r="H11056" t="str">
        <f>data[[#This Row],[id_customer]]&amp;data[[#This Row],[id_campaign]]</f>
        <v>C0707cam14</v>
      </c>
      <c r="I11056">
        <f>DATEDIF(data[[#This Row],[join_date]],data[[#This Row],[buy_date]],"M")</f>
        <v>0</v>
      </c>
    </row>
    <row r="11057" spans="1:9" x14ac:dyDescent="0.25">
      <c r="A11057" t="s">
        <v>2869</v>
      </c>
      <c r="B11057" t="s">
        <v>30</v>
      </c>
      <c r="C11057" s="1">
        <v>44886</v>
      </c>
      <c r="D11057" s="1">
        <v>44918</v>
      </c>
      <c r="E11057">
        <f>VLOOKUP(data[[#This Row],[id_campaign]],campaign[],4,FALSE)</f>
        <v>28</v>
      </c>
      <c r="F11057" t="str">
        <f>VLOOKUP(data[[#This Row],[id_campaign]],campaign[],2,FALSE)</f>
        <v>NotNewCellphoneUser</v>
      </c>
      <c r="G11057" t="str">
        <f>VLOOKUP(data[[#This Row],[id_customer]],customer[],2,FALSE)</f>
        <v>Ashby Goose</v>
      </c>
      <c r="H11057" t="str">
        <f>data[[#This Row],[id_customer]]&amp;data[[#This Row],[id_campaign]]</f>
        <v>C0707cam14</v>
      </c>
      <c r="I11057">
        <f>DATEDIF(data[[#This Row],[join_date]],data[[#This Row],[buy_date]],"M")</f>
        <v>1</v>
      </c>
    </row>
    <row r="11058" spans="1:9" x14ac:dyDescent="0.25">
      <c r="A11058" t="s">
        <v>2869</v>
      </c>
      <c r="B11058" t="s">
        <v>30</v>
      </c>
      <c r="C11058" s="1">
        <v>44886</v>
      </c>
      <c r="D11058" s="1">
        <v>44947</v>
      </c>
      <c r="E11058">
        <f>VLOOKUP(data[[#This Row],[id_campaign]],campaign[],4,FALSE)</f>
        <v>28</v>
      </c>
      <c r="F11058" t="str">
        <f>VLOOKUP(data[[#This Row],[id_campaign]],campaign[],2,FALSE)</f>
        <v>NotNewCellphoneUser</v>
      </c>
      <c r="G11058" t="str">
        <f>VLOOKUP(data[[#This Row],[id_customer]],customer[],2,FALSE)</f>
        <v>Ashby Goose</v>
      </c>
      <c r="H11058" t="str">
        <f>data[[#This Row],[id_customer]]&amp;data[[#This Row],[id_campaign]]</f>
        <v>C0707cam14</v>
      </c>
      <c r="I11058">
        <f>DATEDIF(data[[#This Row],[join_date]],data[[#This Row],[buy_date]],"M")</f>
        <v>2</v>
      </c>
    </row>
    <row r="11059" spans="1:9" x14ac:dyDescent="0.25">
      <c r="A11059" t="s">
        <v>2869</v>
      </c>
      <c r="B11059" t="s">
        <v>30</v>
      </c>
      <c r="C11059" s="1">
        <v>44886</v>
      </c>
      <c r="D11059" s="1">
        <v>44961</v>
      </c>
      <c r="E11059">
        <f>VLOOKUP(data[[#This Row],[id_campaign]],campaign[],4,FALSE)</f>
        <v>28</v>
      </c>
      <c r="F11059" t="str">
        <f>VLOOKUP(data[[#This Row],[id_campaign]],campaign[],2,FALSE)</f>
        <v>NotNewCellphoneUser</v>
      </c>
      <c r="G11059" t="str">
        <f>VLOOKUP(data[[#This Row],[id_customer]],customer[],2,FALSE)</f>
        <v>Ashby Goose</v>
      </c>
      <c r="H11059" t="str">
        <f>data[[#This Row],[id_customer]]&amp;data[[#This Row],[id_campaign]]</f>
        <v>C0707cam14</v>
      </c>
      <c r="I11059">
        <f>DATEDIF(data[[#This Row],[join_date]],data[[#This Row],[buy_date]],"M")</f>
        <v>2</v>
      </c>
    </row>
    <row r="11060" spans="1:9" x14ac:dyDescent="0.25">
      <c r="A11060" t="s">
        <v>2869</v>
      </c>
      <c r="B11060" t="s">
        <v>30</v>
      </c>
      <c r="C11060" s="1">
        <v>44886</v>
      </c>
      <c r="D11060" s="1">
        <v>45012</v>
      </c>
      <c r="E11060">
        <f>VLOOKUP(data[[#This Row],[id_campaign]],campaign[],4,FALSE)</f>
        <v>28</v>
      </c>
      <c r="F11060" t="str">
        <f>VLOOKUP(data[[#This Row],[id_campaign]],campaign[],2,FALSE)</f>
        <v>NotNewCellphoneUser</v>
      </c>
      <c r="G11060" t="str">
        <f>VLOOKUP(data[[#This Row],[id_customer]],customer[],2,FALSE)</f>
        <v>Ashby Goose</v>
      </c>
      <c r="H11060" t="str">
        <f>data[[#This Row],[id_customer]]&amp;data[[#This Row],[id_campaign]]</f>
        <v>C0707cam14</v>
      </c>
      <c r="I11060">
        <f>DATEDIF(data[[#This Row],[join_date]],data[[#This Row],[buy_date]],"M")</f>
        <v>4</v>
      </c>
    </row>
    <row r="11061" spans="1:9" x14ac:dyDescent="0.25">
      <c r="A11061" t="s">
        <v>2869</v>
      </c>
      <c r="B11061" t="s">
        <v>30</v>
      </c>
      <c r="C11061" s="1">
        <v>44886</v>
      </c>
      <c r="D11061" s="1">
        <v>45044</v>
      </c>
      <c r="E11061">
        <f>VLOOKUP(data[[#This Row],[id_campaign]],campaign[],4,FALSE)</f>
        <v>28</v>
      </c>
      <c r="F11061" t="str">
        <f>VLOOKUP(data[[#This Row],[id_campaign]],campaign[],2,FALSE)</f>
        <v>NotNewCellphoneUser</v>
      </c>
      <c r="G11061" t="str">
        <f>VLOOKUP(data[[#This Row],[id_customer]],customer[],2,FALSE)</f>
        <v>Ashby Goose</v>
      </c>
      <c r="H11061" t="str">
        <f>data[[#This Row],[id_customer]]&amp;data[[#This Row],[id_campaign]]</f>
        <v>C0707cam14</v>
      </c>
      <c r="I11061">
        <f>DATEDIF(data[[#This Row],[join_date]],data[[#This Row],[buy_date]],"M")</f>
        <v>5</v>
      </c>
    </row>
    <row r="11062" spans="1:9" x14ac:dyDescent="0.25">
      <c r="A11062" t="s">
        <v>2869</v>
      </c>
      <c r="B11062" t="s">
        <v>30</v>
      </c>
      <c r="C11062" s="1">
        <v>44886</v>
      </c>
      <c r="D11062" s="1">
        <v>45070</v>
      </c>
      <c r="E11062">
        <f>VLOOKUP(data[[#This Row],[id_campaign]],campaign[],4,FALSE)</f>
        <v>28</v>
      </c>
      <c r="F11062" t="str">
        <f>VLOOKUP(data[[#This Row],[id_campaign]],campaign[],2,FALSE)</f>
        <v>NotNewCellphoneUser</v>
      </c>
      <c r="G11062" t="str">
        <f>VLOOKUP(data[[#This Row],[id_customer]],customer[],2,FALSE)</f>
        <v>Ashby Goose</v>
      </c>
      <c r="H11062" t="str">
        <f>data[[#This Row],[id_customer]]&amp;data[[#This Row],[id_campaign]]</f>
        <v>C0707cam14</v>
      </c>
      <c r="I11062">
        <f>DATEDIF(data[[#This Row],[join_date]],data[[#This Row],[buy_date]],"M")</f>
        <v>6</v>
      </c>
    </row>
    <row r="11063" spans="1:9" x14ac:dyDescent="0.25">
      <c r="A11063" t="s">
        <v>2869</v>
      </c>
      <c r="B11063" t="s">
        <v>30</v>
      </c>
      <c r="C11063" s="1">
        <v>44886</v>
      </c>
      <c r="D11063" s="1">
        <v>45079</v>
      </c>
      <c r="E11063">
        <f>VLOOKUP(data[[#This Row],[id_campaign]],campaign[],4,FALSE)</f>
        <v>28</v>
      </c>
      <c r="F11063" t="str">
        <f>VLOOKUP(data[[#This Row],[id_campaign]],campaign[],2,FALSE)</f>
        <v>NotNewCellphoneUser</v>
      </c>
      <c r="G11063" t="str">
        <f>VLOOKUP(data[[#This Row],[id_customer]],customer[],2,FALSE)</f>
        <v>Ashby Goose</v>
      </c>
      <c r="H11063" t="str">
        <f>data[[#This Row],[id_customer]]&amp;data[[#This Row],[id_campaign]]</f>
        <v>C0707cam14</v>
      </c>
      <c r="I11063">
        <f>DATEDIF(data[[#This Row],[join_date]],data[[#This Row],[buy_date]],"M")</f>
        <v>6</v>
      </c>
    </row>
    <row r="11064" spans="1:9" x14ac:dyDescent="0.25">
      <c r="A11064" t="s">
        <v>2873</v>
      </c>
      <c r="B11064" t="s">
        <v>32</v>
      </c>
      <c r="C11064" s="1">
        <v>44746</v>
      </c>
      <c r="D11064" s="1">
        <v>44746</v>
      </c>
      <c r="E11064">
        <f>VLOOKUP(data[[#This Row],[id_campaign]],campaign[],4,FALSE)</f>
        <v>14</v>
      </c>
      <c r="F11064" t="str">
        <f>VLOOKUP(data[[#This Row],[id_campaign]],campaign[],2,FALSE)</f>
        <v>OwnsMotorcycle</v>
      </c>
      <c r="G11064" t="str">
        <f>VLOOKUP(data[[#This Row],[id_customer]],customer[],2,FALSE)</f>
        <v>Ki Gresswell</v>
      </c>
      <c r="H11064" t="str">
        <f>data[[#This Row],[id_customer]]&amp;data[[#This Row],[id_campaign]]</f>
        <v>C0708cam15</v>
      </c>
      <c r="I11064">
        <f>DATEDIF(data[[#This Row],[join_date]],data[[#This Row],[buy_date]],"M")</f>
        <v>0</v>
      </c>
    </row>
    <row r="11065" spans="1:9" x14ac:dyDescent="0.25">
      <c r="A11065" t="s">
        <v>2873</v>
      </c>
      <c r="B11065" t="s">
        <v>32</v>
      </c>
      <c r="C11065" s="1">
        <v>44746</v>
      </c>
      <c r="D11065" s="1">
        <v>44822</v>
      </c>
      <c r="E11065">
        <f>VLOOKUP(data[[#This Row],[id_campaign]],campaign[],4,FALSE)</f>
        <v>14</v>
      </c>
      <c r="F11065" t="str">
        <f>VLOOKUP(data[[#This Row],[id_campaign]],campaign[],2,FALSE)</f>
        <v>OwnsMotorcycle</v>
      </c>
      <c r="G11065" t="str">
        <f>VLOOKUP(data[[#This Row],[id_customer]],customer[],2,FALSE)</f>
        <v>Ki Gresswell</v>
      </c>
      <c r="H11065" t="str">
        <f>data[[#This Row],[id_customer]]&amp;data[[#This Row],[id_campaign]]</f>
        <v>C0708cam15</v>
      </c>
      <c r="I11065">
        <f>DATEDIF(data[[#This Row],[join_date]],data[[#This Row],[buy_date]],"M")</f>
        <v>2</v>
      </c>
    </row>
    <row r="11066" spans="1:9" x14ac:dyDescent="0.25">
      <c r="A11066" t="s">
        <v>2873</v>
      </c>
      <c r="B11066" t="s">
        <v>32</v>
      </c>
      <c r="C11066" s="1">
        <v>44746</v>
      </c>
      <c r="D11066" s="1">
        <v>44843</v>
      </c>
      <c r="E11066">
        <f>VLOOKUP(data[[#This Row],[id_campaign]],campaign[],4,FALSE)</f>
        <v>14</v>
      </c>
      <c r="F11066" t="str">
        <f>VLOOKUP(data[[#This Row],[id_campaign]],campaign[],2,FALSE)</f>
        <v>OwnsMotorcycle</v>
      </c>
      <c r="G11066" t="str">
        <f>VLOOKUP(data[[#This Row],[id_customer]],customer[],2,FALSE)</f>
        <v>Ki Gresswell</v>
      </c>
      <c r="H11066" t="str">
        <f>data[[#This Row],[id_customer]]&amp;data[[#This Row],[id_campaign]]</f>
        <v>C0708cam15</v>
      </c>
      <c r="I11066">
        <f>DATEDIF(data[[#This Row],[join_date]],data[[#This Row],[buy_date]],"M")</f>
        <v>3</v>
      </c>
    </row>
    <row r="11067" spans="1:9" x14ac:dyDescent="0.25">
      <c r="A11067" t="s">
        <v>2873</v>
      </c>
      <c r="B11067" t="s">
        <v>32</v>
      </c>
      <c r="C11067" s="1">
        <v>44746</v>
      </c>
      <c r="D11067" s="1">
        <v>44880</v>
      </c>
      <c r="E11067">
        <f>VLOOKUP(data[[#This Row],[id_campaign]],campaign[],4,FALSE)</f>
        <v>14</v>
      </c>
      <c r="F11067" t="str">
        <f>VLOOKUP(data[[#This Row],[id_campaign]],campaign[],2,FALSE)</f>
        <v>OwnsMotorcycle</v>
      </c>
      <c r="G11067" t="str">
        <f>VLOOKUP(data[[#This Row],[id_customer]],customer[],2,FALSE)</f>
        <v>Ki Gresswell</v>
      </c>
      <c r="H11067" t="str">
        <f>data[[#This Row],[id_customer]]&amp;data[[#This Row],[id_campaign]]</f>
        <v>C0708cam15</v>
      </c>
      <c r="I11067">
        <f>DATEDIF(data[[#This Row],[join_date]],data[[#This Row],[buy_date]],"M")</f>
        <v>4</v>
      </c>
    </row>
    <row r="11068" spans="1:9" x14ac:dyDescent="0.25">
      <c r="A11068" t="s">
        <v>2873</v>
      </c>
      <c r="B11068" t="s">
        <v>32</v>
      </c>
      <c r="C11068" s="1">
        <v>44746</v>
      </c>
      <c r="D11068" s="1">
        <v>44912</v>
      </c>
      <c r="E11068">
        <f>VLOOKUP(data[[#This Row],[id_campaign]],campaign[],4,FALSE)</f>
        <v>14</v>
      </c>
      <c r="F11068" t="str">
        <f>VLOOKUP(data[[#This Row],[id_campaign]],campaign[],2,FALSE)</f>
        <v>OwnsMotorcycle</v>
      </c>
      <c r="G11068" t="str">
        <f>VLOOKUP(data[[#This Row],[id_customer]],customer[],2,FALSE)</f>
        <v>Ki Gresswell</v>
      </c>
      <c r="H11068" t="str">
        <f>data[[#This Row],[id_customer]]&amp;data[[#This Row],[id_campaign]]</f>
        <v>C0708cam15</v>
      </c>
      <c r="I11068">
        <f>DATEDIF(data[[#This Row],[join_date]],data[[#This Row],[buy_date]],"M")</f>
        <v>5</v>
      </c>
    </row>
    <row r="11069" spans="1:9" x14ac:dyDescent="0.25">
      <c r="A11069" t="s">
        <v>2873</v>
      </c>
      <c r="B11069" t="s">
        <v>32</v>
      </c>
      <c r="C11069" s="1">
        <v>44746</v>
      </c>
      <c r="D11069" s="1">
        <v>44937</v>
      </c>
      <c r="E11069">
        <f>VLOOKUP(data[[#This Row],[id_campaign]],campaign[],4,FALSE)</f>
        <v>14</v>
      </c>
      <c r="F11069" t="str">
        <f>VLOOKUP(data[[#This Row],[id_campaign]],campaign[],2,FALSE)</f>
        <v>OwnsMotorcycle</v>
      </c>
      <c r="G11069" t="str">
        <f>VLOOKUP(data[[#This Row],[id_customer]],customer[],2,FALSE)</f>
        <v>Ki Gresswell</v>
      </c>
      <c r="H11069" t="str">
        <f>data[[#This Row],[id_customer]]&amp;data[[#This Row],[id_campaign]]</f>
        <v>C0708cam15</v>
      </c>
      <c r="I11069">
        <f>DATEDIF(data[[#This Row],[join_date]],data[[#This Row],[buy_date]],"M")</f>
        <v>6</v>
      </c>
    </row>
    <row r="11070" spans="1:9" x14ac:dyDescent="0.25">
      <c r="A11070" t="s">
        <v>2873</v>
      </c>
      <c r="B11070" t="s">
        <v>32</v>
      </c>
      <c r="C11070" s="1">
        <v>44746</v>
      </c>
      <c r="D11070" s="1">
        <v>44998</v>
      </c>
      <c r="E11070">
        <f>VLOOKUP(data[[#This Row],[id_campaign]],campaign[],4,FALSE)</f>
        <v>14</v>
      </c>
      <c r="F11070" t="str">
        <f>VLOOKUP(data[[#This Row],[id_campaign]],campaign[],2,FALSE)</f>
        <v>OwnsMotorcycle</v>
      </c>
      <c r="G11070" t="str">
        <f>VLOOKUP(data[[#This Row],[id_customer]],customer[],2,FALSE)</f>
        <v>Ki Gresswell</v>
      </c>
      <c r="H11070" t="str">
        <f>data[[#This Row],[id_customer]]&amp;data[[#This Row],[id_campaign]]</f>
        <v>C0708cam15</v>
      </c>
      <c r="I11070">
        <f>DATEDIF(data[[#This Row],[join_date]],data[[#This Row],[buy_date]],"M")</f>
        <v>8</v>
      </c>
    </row>
    <row r="11071" spans="1:9" x14ac:dyDescent="0.25">
      <c r="A11071" t="s">
        <v>2873</v>
      </c>
      <c r="B11071" t="s">
        <v>32</v>
      </c>
      <c r="C11071" s="1">
        <v>44746</v>
      </c>
      <c r="D11071" s="1">
        <v>45025</v>
      </c>
      <c r="E11071">
        <f>VLOOKUP(data[[#This Row],[id_campaign]],campaign[],4,FALSE)</f>
        <v>14</v>
      </c>
      <c r="F11071" t="str">
        <f>VLOOKUP(data[[#This Row],[id_campaign]],campaign[],2,FALSE)</f>
        <v>OwnsMotorcycle</v>
      </c>
      <c r="G11071" t="str">
        <f>VLOOKUP(data[[#This Row],[id_customer]],customer[],2,FALSE)</f>
        <v>Ki Gresswell</v>
      </c>
      <c r="H11071" t="str">
        <f>data[[#This Row],[id_customer]]&amp;data[[#This Row],[id_campaign]]</f>
        <v>C0708cam15</v>
      </c>
      <c r="I11071">
        <f>DATEDIF(data[[#This Row],[join_date]],data[[#This Row],[buy_date]],"M")</f>
        <v>9</v>
      </c>
    </row>
    <row r="11072" spans="1:9" x14ac:dyDescent="0.25">
      <c r="A11072" t="s">
        <v>2873</v>
      </c>
      <c r="B11072" t="s">
        <v>32</v>
      </c>
      <c r="C11072" s="1">
        <v>44746</v>
      </c>
      <c r="D11072" s="1">
        <v>45062</v>
      </c>
      <c r="E11072">
        <f>VLOOKUP(data[[#This Row],[id_campaign]],campaign[],4,FALSE)</f>
        <v>14</v>
      </c>
      <c r="F11072" t="str">
        <f>VLOOKUP(data[[#This Row],[id_campaign]],campaign[],2,FALSE)</f>
        <v>OwnsMotorcycle</v>
      </c>
      <c r="G11072" t="str">
        <f>VLOOKUP(data[[#This Row],[id_customer]],customer[],2,FALSE)</f>
        <v>Ki Gresswell</v>
      </c>
      <c r="H11072" t="str">
        <f>data[[#This Row],[id_customer]]&amp;data[[#This Row],[id_campaign]]</f>
        <v>C0708cam15</v>
      </c>
      <c r="I11072">
        <f>DATEDIF(data[[#This Row],[join_date]],data[[#This Row],[buy_date]],"M")</f>
        <v>10</v>
      </c>
    </row>
    <row r="11073" spans="1:9" x14ac:dyDescent="0.25">
      <c r="A11073" t="s">
        <v>2873</v>
      </c>
      <c r="B11073" t="s">
        <v>10</v>
      </c>
      <c r="C11073" s="1">
        <v>44776</v>
      </c>
      <c r="D11073" s="1">
        <v>44776</v>
      </c>
      <c r="E11073">
        <f>VLOOKUP(data[[#This Row],[id_campaign]],campaign[],4,FALSE)</f>
        <v>26</v>
      </c>
      <c r="F11073" t="str">
        <f>VLOOKUP(data[[#This Row],[id_campaign]],campaign[],2,FALSE)</f>
        <v>TruckOwner</v>
      </c>
      <c r="G11073" t="str">
        <f>VLOOKUP(data[[#This Row],[id_customer]],customer[],2,FALSE)</f>
        <v>Ki Gresswell</v>
      </c>
      <c r="H11073" t="str">
        <f>data[[#This Row],[id_customer]]&amp;data[[#This Row],[id_campaign]]</f>
        <v>C0708cam04</v>
      </c>
      <c r="I11073">
        <f>DATEDIF(data[[#This Row],[join_date]],data[[#This Row],[buy_date]],"M")</f>
        <v>0</v>
      </c>
    </row>
    <row r="11074" spans="1:9" x14ac:dyDescent="0.25">
      <c r="A11074" t="s">
        <v>2873</v>
      </c>
      <c r="B11074" t="s">
        <v>10</v>
      </c>
      <c r="C11074" s="1">
        <v>44776</v>
      </c>
      <c r="D11074" s="1">
        <v>44841</v>
      </c>
      <c r="E11074">
        <f>VLOOKUP(data[[#This Row],[id_campaign]],campaign[],4,FALSE)</f>
        <v>26</v>
      </c>
      <c r="F11074" t="str">
        <f>VLOOKUP(data[[#This Row],[id_campaign]],campaign[],2,FALSE)</f>
        <v>TruckOwner</v>
      </c>
      <c r="G11074" t="str">
        <f>VLOOKUP(data[[#This Row],[id_customer]],customer[],2,FALSE)</f>
        <v>Ki Gresswell</v>
      </c>
      <c r="H11074" t="str">
        <f>data[[#This Row],[id_customer]]&amp;data[[#This Row],[id_campaign]]</f>
        <v>C0708cam04</v>
      </c>
      <c r="I11074">
        <f>DATEDIF(data[[#This Row],[join_date]],data[[#This Row],[buy_date]],"M")</f>
        <v>2</v>
      </c>
    </row>
    <row r="11075" spans="1:9" x14ac:dyDescent="0.25">
      <c r="A11075" t="s">
        <v>2873</v>
      </c>
      <c r="B11075" t="s">
        <v>10</v>
      </c>
      <c r="C11075" s="1">
        <v>44776</v>
      </c>
      <c r="D11075" s="1">
        <v>44870</v>
      </c>
      <c r="E11075">
        <f>VLOOKUP(data[[#This Row],[id_campaign]],campaign[],4,FALSE)</f>
        <v>26</v>
      </c>
      <c r="F11075" t="str">
        <f>VLOOKUP(data[[#This Row],[id_campaign]],campaign[],2,FALSE)</f>
        <v>TruckOwner</v>
      </c>
      <c r="G11075" t="str">
        <f>VLOOKUP(data[[#This Row],[id_customer]],customer[],2,FALSE)</f>
        <v>Ki Gresswell</v>
      </c>
      <c r="H11075" t="str">
        <f>data[[#This Row],[id_customer]]&amp;data[[#This Row],[id_campaign]]</f>
        <v>C0708cam04</v>
      </c>
      <c r="I11075">
        <f>DATEDIF(data[[#This Row],[join_date]],data[[#This Row],[buy_date]],"M")</f>
        <v>3</v>
      </c>
    </row>
    <row r="11076" spans="1:9" x14ac:dyDescent="0.25">
      <c r="A11076" t="s">
        <v>2873</v>
      </c>
      <c r="B11076" t="s">
        <v>10</v>
      </c>
      <c r="C11076" s="1">
        <v>44776</v>
      </c>
      <c r="D11076" s="1">
        <v>44913</v>
      </c>
      <c r="E11076">
        <f>VLOOKUP(data[[#This Row],[id_campaign]],campaign[],4,FALSE)</f>
        <v>26</v>
      </c>
      <c r="F11076" t="str">
        <f>VLOOKUP(data[[#This Row],[id_campaign]],campaign[],2,FALSE)</f>
        <v>TruckOwner</v>
      </c>
      <c r="G11076" t="str">
        <f>VLOOKUP(data[[#This Row],[id_customer]],customer[],2,FALSE)</f>
        <v>Ki Gresswell</v>
      </c>
      <c r="H11076" t="str">
        <f>data[[#This Row],[id_customer]]&amp;data[[#This Row],[id_campaign]]</f>
        <v>C0708cam04</v>
      </c>
      <c r="I11076">
        <f>DATEDIF(data[[#This Row],[join_date]],data[[#This Row],[buy_date]],"M")</f>
        <v>4</v>
      </c>
    </row>
    <row r="11077" spans="1:9" x14ac:dyDescent="0.25">
      <c r="A11077" t="s">
        <v>2873</v>
      </c>
      <c r="B11077" t="s">
        <v>10</v>
      </c>
      <c r="C11077" s="1">
        <v>44776</v>
      </c>
      <c r="D11077" s="1">
        <v>44964</v>
      </c>
      <c r="E11077">
        <f>VLOOKUP(data[[#This Row],[id_campaign]],campaign[],4,FALSE)</f>
        <v>26</v>
      </c>
      <c r="F11077" t="str">
        <f>VLOOKUP(data[[#This Row],[id_campaign]],campaign[],2,FALSE)</f>
        <v>TruckOwner</v>
      </c>
      <c r="G11077" t="str">
        <f>VLOOKUP(data[[#This Row],[id_customer]],customer[],2,FALSE)</f>
        <v>Ki Gresswell</v>
      </c>
      <c r="H11077" t="str">
        <f>data[[#This Row],[id_customer]]&amp;data[[#This Row],[id_campaign]]</f>
        <v>C0708cam04</v>
      </c>
      <c r="I11077">
        <f>DATEDIF(data[[#This Row],[join_date]],data[[#This Row],[buy_date]],"M")</f>
        <v>6</v>
      </c>
    </row>
    <row r="11078" spans="1:9" x14ac:dyDescent="0.25">
      <c r="A11078" t="s">
        <v>2873</v>
      </c>
      <c r="B11078" t="s">
        <v>10</v>
      </c>
      <c r="C11078" s="1">
        <v>44776</v>
      </c>
      <c r="D11078" s="1">
        <v>44990</v>
      </c>
      <c r="E11078">
        <f>VLOOKUP(data[[#This Row],[id_campaign]],campaign[],4,FALSE)</f>
        <v>26</v>
      </c>
      <c r="F11078" t="str">
        <f>VLOOKUP(data[[#This Row],[id_campaign]],campaign[],2,FALSE)</f>
        <v>TruckOwner</v>
      </c>
      <c r="G11078" t="str">
        <f>VLOOKUP(data[[#This Row],[id_customer]],customer[],2,FALSE)</f>
        <v>Ki Gresswell</v>
      </c>
      <c r="H11078" t="str">
        <f>data[[#This Row],[id_customer]]&amp;data[[#This Row],[id_campaign]]</f>
        <v>C0708cam04</v>
      </c>
      <c r="I11078">
        <f>DATEDIF(data[[#This Row],[join_date]],data[[#This Row],[buy_date]],"M")</f>
        <v>7</v>
      </c>
    </row>
    <row r="11079" spans="1:9" x14ac:dyDescent="0.25">
      <c r="A11079" t="s">
        <v>2873</v>
      </c>
      <c r="B11079" t="s">
        <v>10</v>
      </c>
      <c r="C11079" s="1">
        <v>44776</v>
      </c>
      <c r="D11079" s="1">
        <v>45032</v>
      </c>
      <c r="E11079">
        <f>VLOOKUP(data[[#This Row],[id_campaign]],campaign[],4,FALSE)</f>
        <v>26</v>
      </c>
      <c r="F11079" t="str">
        <f>VLOOKUP(data[[#This Row],[id_campaign]],campaign[],2,FALSE)</f>
        <v>TruckOwner</v>
      </c>
      <c r="G11079" t="str">
        <f>VLOOKUP(data[[#This Row],[id_customer]],customer[],2,FALSE)</f>
        <v>Ki Gresswell</v>
      </c>
      <c r="H11079" t="str">
        <f>data[[#This Row],[id_customer]]&amp;data[[#This Row],[id_campaign]]</f>
        <v>C0708cam04</v>
      </c>
      <c r="I11079">
        <f>DATEDIF(data[[#This Row],[join_date]],data[[#This Row],[buy_date]],"M")</f>
        <v>8</v>
      </c>
    </row>
    <row r="11080" spans="1:9" x14ac:dyDescent="0.25">
      <c r="A11080" t="s">
        <v>2873</v>
      </c>
      <c r="B11080" t="s">
        <v>10</v>
      </c>
      <c r="C11080" s="1">
        <v>44776</v>
      </c>
      <c r="D11080" s="1">
        <v>45057</v>
      </c>
      <c r="E11080">
        <f>VLOOKUP(data[[#This Row],[id_campaign]],campaign[],4,FALSE)</f>
        <v>26</v>
      </c>
      <c r="F11080" t="str">
        <f>VLOOKUP(data[[#This Row],[id_campaign]],campaign[],2,FALSE)</f>
        <v>TruckOwner</v>
      </c>
      <c r="G11080" t="str">
        <f>VLOOKUP(data[[#This Row],[id_customer]],customer[],2,FALSE)</f>
        <v>Ki Gresswell</v>
      </c>
      <c r="H11080" t="str">
        <f>data[[#This Row],[id_customer]]&amp;data[[#This Row],[id_campaign]]</f>
        <v>C0708cam04</v>
      </c>
      <c r="I11080">
        <f>DATEDIF(data[[#This Row],[join_date]],data[[#This Row],[buy_date]],"M")</f>
        <v>9</v>
      </c>
    </row>
    <row r="11081" spans="1:9" x14ac:dyDescent="0.25">
      <c r="A11081" t="s">
        <v>2877</v>
      </c>
      <c r="B11081" t="s">
        <v>34</v>
      </c>
      <c r="C11081" s="1">
        <v>44900</v>
      </c>
      <c r="D11081" s="1">
        <v>44900</v>
      </c>
      <c r="E11081">
        <f>VLOOKUP(data[[#This Row],[id_campaign]],campaign[],4,FALSE)</f>
        <v>16</v>
      </c>
      <c r="F11081" t="str">
        <f>VLOOKUP(data[[#This Row],[id_campaign]],campaign[],2,FALSE)</f>
        <v>MadeCallToRetentionTeam</v>
      </c>
      <c r="G11081" t="str">
        <f>VLOOKUP(data[[#This Row],[id_customer]],customer[],2,FALSE)</f>
        <v>Sigmund Moncaster</v>
      </c>
      <c r="H11081" t="str">
        <f>data[[#This Row],[id_customer]]&amp;data[[#This Row],[id_campaign]]</f>
        <v>C0709cam16</v>
      </c>
      <c r="I11081">
        <f>DATEDIF(data[[#This Row],[join_date]],data[[#This Row],[buy_date]],"M")</f>
        <v>0</v>
      </c>
    </row>
    <row r="11082" spans="1:9" x14ac:dyDescent="0.25">
      <c r="A11082" t="s">
        <v>2877</v>
      </c>
      <c r="B11082" t="s">
        <v>34</v>
      </c>
      <c r="C11082" s="1">
        <v>44900</v>
      </c>
      <c r="D11082" s="1">
        <v>44946</v>
      </c>
      <c r="E11082">
        <f>VLOOKUP(data[[#This Row],[id_campaign]],campaign[],4,FALSE)</f>
        <v>16</v>
      </c>
      <c r="F11082" t="str">
        <f>VLOOKUP(data[[#This Row],[id_campaign]],campaign[],2,FALSE)</f>
        <v>MadeCallToRetentionTeam</v>
      </c>
      <c r="G11082" t="str">
        <f>VLOOKUP(data[[#This Row],[id_customer]],customer[],2,FALSE)</f>
        <v>Sigmund Moncaster</v>
      </c>
      <c r="H11082" t="str">
        <f>data[[#This Row],[id_customer]]&amp;data[[#This Row],[id_campaign]]</f>
        <v>C0709cam16</v>
      </c>
      <c r="I11082">
        <f>DATEDIF(data[[#This Row],[join_date]],data[[#This Row],[buy_date]],"M")</f>
        <v>1</v>
      </c>
    </row>
    <row r="11083" spans="1:9" x14ac:dyDescent="0.25">
      <c r="A11083" t="s">
        <v>2877</v>
      </c>
      <c r="B11083" t="s">
        <v>34</v>
      </c>
      <c r="C11083" s="1">
        <v>44900</v>
      </c>
      <c r="D11083" s="1">
        <v>44967</v>
      </c>
      <c r="E11083">
        <f>VLOOKUP(data[[#This Row],[id_campaign]],campaign[],4,FALSE)</f>
        <v>16</v>
      </c>
      <c r="F11083" t="str">
        <f>VLOOKUP(data[[#This Row],[id_campaign]],campaign[],2,FALSE)</f>
        <v>MadeCallToRetentionTeam</v>
      </c>
      <c r="G11083" t="str">
        <f>VLOOKUP(data[[#This Row],[id_customer]],customer[],2,FALSE)</f>
        <v>Sigmund Moncaster</v>
      </c>
      <c r="H11083" t="str">
        <f>data[[#This Row],[id_customer]]&amp;data[[#This Row],[id_campaign]]</f>
        <v>C0709cam16</v>
      </c>
      <c r="I11083">
        <f>DATEDIF(data[[#This Row],[join_date]],data[[#This Row],[buy_date]],"M")</f>
        <v>2</v>
      </c>
    </row>
    <row r="11084" spans="1:9" x14ac:dyDescent="0.25">
      <c r="A11084" t="s">
        <v>2877</v>
      </c>
      <c r="B11084" t="s">
        <v>34</v>
      </c>
      <c r="C11084" s="1">
        <v>44900</v>
      </c>
      <c r="D11084" s="1">
        <v>44998</v>
      </c>
      <c r="E11084">
        <f>VLOOKUP(data[[#This Row],[id_campaign]],campaign[],4,FALSE)</f>
        <v>16</v>
      </c>
      <c r="F11084" t="str">
        <f>VLOOKUP(data[[#This Row],[id_campaign]],campaign[],2,FALSE)</f>
        <v>MadeCallToRetentionTeam</v>
      </c>
      <c r="G11084" t="str">
        <f>VLOOKUP(data[[#This Row],[id_customer]],customer[],2,FALSE)</f>
        <v>Sigmund Moncaster</v>
      </c>
      <c r="H11084" t="str">
        <f>data[[#This Row],[id_customer]]&amp;data[[#This Row],[id_campaign]]</f>
        <v>C0709cam16</v>
      </c>
      <c r="I11084">
        <f>DATEDIF(data[[#This Row],[join_date]],data[[#This Row],[buy_date]],"M")</f>
        <v>3</v>
      </c>
    </row>
    <row r="11085" spans="1:9" x14ac:dyDescent="0.25">
      <c r="A11085" t="s">
        <v>2877</v>
      </c>
      <c r="B11085" t="s">
        <v>34</v>
      </c>
      <c r="C11085" s="1">
        <v>44900</v>
      </c>
      <c r="D11085" s="1">
        <v>45025</v>
      </c>
      <c r="E11085">
        <f>VLOOKUP(data[[#This Row],[id_campaign]],campaign[],4,FALSE)</f>
        <v>16</v>
      </c>
      <c r="F11085" t="str">
        <f>VLOOKUP(data[[#This Row],[id_campaign]],campaign[],2,FALSE)</f>
        <v>MadeCallToRetentionTeam</v>
      </c>
      <c r="G11085" t="str">
        <f>VLOOKUP(data[[#This Row],[id_customer]],customer[],2,FALSE)</f>
        <v>Sigmund Moncaster</v>
      </c>
      <c r="H11085" t="str">
        <f>data[[#This Row],[id_customer]]&amp;data[[#This Row],[id_campaign]]</f>
        <v>C0709cam16</v>
      </c>
      <c r="I11085">
        <f>DATEDIF(data[[#This Row],[join_date]],data[[#This Row],[buy_date]],"M")</f>
        <v>4</v>
      </c>
    </row>
    <row r="11086" spans="1:9" x14ac:dyDescent="0.25">
      <c r="A11086" t="s">
        <v>2877</v>
      </c>
      <c r="B11086" t="s">
        <v>34</v>
      </c>
      <c r="C11086" s="1">
        <v>44900</v>
      </c>
      <c r="D11086" s="1">
        <v>45061</v>
      </c>
      <c r="E11086">
        <f>VLOOKUP(data[[#This Row],[id_campaign]],campaign[],4,FALSE)</f>
        <v>16</v>
      </c>
      <c r="F11086" t="str">
        <f>VLOOKUP(data[[#This Row],[id_campaign]],campaign[],2,FALSE)</f>
        <v>MadeCallToRetentionTeam</v>
      </c>
      <c r="G11086" t="str">
        <f>VLOOKUP(data[[#This Row],[id_customer]],customer[],2,FALSE)</f>
        <v>Sigmund Moncaster</v>
      </c>
      <c r="H11086" t="str">
        <f>data[[#This Row],[id_customer]]&amp;data[[#This Row],[id_campaign]]</f>
        <v>C0709cam16</v>
      </c>
      <c r="I11086">
        <f>DATEDIF(data[[#This Row],[join_date]],data[[#This Row],[buy_date]],"M")</f>
        <v>5</v>
      </c>
    </row>
    <row r="11087" spans="1:9" x14ac:dyDescent="0.25">
      <c r="A11087" t="s">
        <v>2877</v>
      </c>
      <c r="B11087" t="s">
        <v>32</v>
      </c>
      <c r="C11087" s="1">
        <v>44902</v>
      </c>
      <c r="D11087" s="1">
        <v>44902</v>
      </c>
      <c r="E11087">
        <f>VLOOKUP(data[[#This Row],[id_campaign]],campaign[],4,FALSE)</f>
        <v>14</v>
      </c>
      <c r="F11087" t="str">
        <f>VLOOKUP(data[[#This Row],[id_campaign]],campaign[],2,FALSE)</f>
        <v>OwnsMotorcycle</v>
      </c>
      <c r="G11087" t="str">
        <f>VLOOKUP(data[[#This Row],[id_customer]],customer[],2,FALSE)</f>
        <v>Sigmund Moncaster</v>
      </c>
      <c r="H11087" t="str">
        <f>data[[#This Row],[id_customer]]&amp;data[[#This Row],[id_campaign]]</f>
        <v>C0709cam15</v>
      </c>
      <c r="I11087">
        <f>DATEDIF(data[[#This Row],[join_date]],data[[#This Row],[buy_date]],"M")</f>
        <v>0</v>
      </c>
    </row>
    <row r="11088" spans="1:9" x14ac:dyDescent="0.25">
      <c r="A11088" t="s">
        <v>2877</v>
      </c>
      <c r="B11088" t="s">
        <v>32</v>
      </c>
      <c r="C11088" s="1">
        <v>44902</v>
      </c>
      <c r="D11088" s="1">
        <v>44943</v>
      </c>
      <c r="E11088">
        <f>VLOOKUP(data[[#This Row],[id_campaign]],campaign[],4,FALSE)</f>
        <v>14</v>
      </c>
      <c r="F11088" t="str">
        <f>VLOOKUP(data[[#This Row],[id_campaign]],campaign[],2,FALSE)</f>
        <v>OwnsMotorcycle</v>
      </c>
      <c r="G11088" t="str">
        <f>VLOOKUP(data[[#This Row],[id_customer]],customer[],2,FALSE)</f>
        <v>Sigmund Moncaster</v>
      </c>
      <c r="H11088" t="str">
        <f>data[[#This Row],[id_customer]]&amp;data[[#This Row],[id_campaign]]</f>
        <v>C0709cam15</v>
      </c>
      <c r="I11088">
        <f>DATEDIF(data[[#This Row],[join_date]],data[[#This Row],[buy_date]],"M")</f>
        <v>1</v>
      </c>
    </row>
    <row r="11089" spans="1:9" x14ac:dyDescent="0.25">
      <c r="A11089" t="s">
        <v>2877</v>
      </c>
      <c r="B11089" t="s">
        <v>32</v>
      </c>
      <c r="C11089" s="1">
        <v>44902</v>
      </c>
      <c r="D11089" s="1">
        <v>44971</v>
      </c>
      <c r="E11089">
        <f>VLOOKUP(data[[#This Row],[id_campaign]],campaign[],4,FALSE)</f>
        <v>14</v>
      </c>
      <c r="F11089" t="str">
        <f>VLOOKUP(data[[#This Row],[id_campaign]],campaign[],2,FALSE)</f>
        <v>OwnsMotorcycle</v>
      </c>
      <c r="G11089" t="str">
        <f>VLOOKUP(data[[#This Row],[id_customer]],customer[],2,FALSE)</f>
        <v>Sigmund Moncaster</v>
      </c>
      <c r="H11089" t="str">
        <f>data[[#This Row],[id_customer]]&amp;data[[#This Row],[id_campaign]]</f>
        <v>C0709cam15</v>
      </c>
      <c r="I11089">
        <f>DATEDIF(data[[#This Row],[join_date]],data[[#This Row],[buy_date]],"M")</f>
        <v>2</v>
      </c>
    </row>
    <row r="11090" spans="1:9" x14ac:dyDescent="0.25">
      <c r="A11090" t="s">
        <v>2877</v>
      </c>
      <c r="B11090" t="s">
        <v>32</v>
      </c>
      <c r="C11090" s="1">
        <v>44902</v>
      </c>
      <c r="D11090" s="1">
        <v>44995</v>
      </c>
      <c r="E11090">
        <f>VLOOKUP(data[[#This Row],[id_campaign]],campaign[],4,FALSE)</f>
        <v>14</v>
      </c>
      <c r="F11090" t="str">
        <f>VLOOKUP(data[[#This Row],[id_campaign]],campaign[],2,FALSE)</f>
        <v>OwnsMotorcycle</v>
      </c>
      <c r="G11090" t="str">
        <f>VLOOKUP(data[[#This Row],[id_customer]],customer[],2,FALSE)</f>
        <v>Sigmund Moncaster</v>
      </c>
      <c r="H11090" t="str">
        <f>data[[#This Row],[id_customer]]&amp;data[[#This Row],[id_campaign]]</f>
        <v>C0709cam15</v>
      </c>
      <c r="I11090">
        <f>DATEDIF(data[[#This Row],[join_date]],data[[#This Row],[buy_date]],"M")</f>
        <v>3</v>
      </c>
    </row>
    <row r="11091" spans="1:9" x14ac:dyDescent="0.25">
      <c r="A11091" t="s">
        <v>2877</v>
      </c>
      <c r="B11091" t="s">
        <v>32</v>
      </c>
      <c r="C11091" s="1">
        <v>44902</v>
      </c>
      <c r="D11091" s="1">
        <v>45023</v>
      </c>
      <c r="E11091">
        <f>VLOOKUP(data[[#This Row],[id_campaign]],campaign[],4,FALSE)</f>
        <v>14</v>
      </c>
      <c r="F11091" t="str">
        <f>VLOOKUP(data[[#This Row],[id_campaign]],campaign[],2,FALSE)</f>
        <v>OwnsMotorcycle</v>
      </c>
      <c r="G11091" t="str">
        <f>VLOOKUP(data[[#This Row],[id_customer]],customer[],2,FALSE)</f>
        <v>Sigmund Moncaster</v>
      </c>
      <c r="H11091" t="str">
        <f>data[[#This Row],[id_customer]]&amp;data[[#This Row],[id_campaign]]</f>
        <v>C0709cam15</v>
      </c>
      <c r="I11091">
        <f>DATEDIF(data[[#This Row],[join_date]],data[[#This Row],[buy_date]],"M")</f>
        <v>4</v>
      </c>
    </row>
    <row r="11092" spans="1:9" x14ac:dyDescent="0.25">
      <c r="A11092" t="s">
        <v>2877</v>
      </c>
      <c r="B11092" t="s">
        <v>32</v>
      </c>
      <c r="C11092" s="1">
        <v>44902</v>
      </c>
      <c r="D11092" s="1">
        <v>45053</v>
      </c>
      <c r="E11092">
        <f>VLOOKUP(data[[#This Row],[id_campaign]],campaign[],4,FALSE)</f>
        <v>14</v>
      </c>
      <c r="F11092" t="str">
        <f>VLOOKUP(data[[#This Row],[id_campaign]],campaign[],2,FALSE)</f>
        <v>OwnsMotorcycle</v>
      </c>
      <c r="G11092" t="str">
        <f>VLOOKUP(data[[#This Row],[id_customer]],customer[],2,FALSE)</f>
        <v>Sigmund Moncaster</v>
      </c>
      <c r="H11092" t="str">
        <f>data[[#This Row],[id_customer]]&amp;data[[#This Row],[id_campaign]]</f>
        <v>C0709cam15</v>
      </c>
      <c r="I11092">
        <f>DATEDIF(data[[#This Row],[join_date]],data[[#This Row],[buy_date]],"M")</f>
        <v>5</v>
      </c>
    </row>
    <row r="11093" spans="1:9" x14ac:dyDescent="0.25">
      <c r="A11093" t="s">
        <v>2881</v>
      </c>
      <c r="B11093" t="s">
        <v>10</v>
      </c>
      <c r="C11093" s="1">
        <v>44819</v>
      </c>
      <c r="D11093" s="1">
        <v>44819</v>
      </c>
      <c r="E11093">
        <f>VLOOKUP(data[[#This Row],[id_campaign]],campaign[],4,FALSE)</f>
        <v>26</v>
      </c>
      <c r="F11093" t="str">
        <f>VLOOKUP(data[[#This Row],[id_campaign]],campaign[],2,FALSE)</f>
        <v>TruckOwner</v>
      </c>
      <c r="G11093" t="str">
        <f>VLOOKUP(data[[#This Row],[id_customer]],customer[],2,FALSE)</f>
        <v>Haywood Ransfield</v>
      </c>
      <c r="H11093" t="str">
        <f>data[[#This Row],[id_customer]]&amp;data[[#This Row],[id_campaign]]</f>
        <v>C0710cam04</v>
      </c>
      <c r="I11093">
        <f>DATEDIF(data[[#This Row],[join_date]],data[[#This Row],[buy_date]],"M")</f>
        <v>0</v>
      </c>
    </row>
    <row r="11094" spans="1:9" x14ac:dyDescent="0.25">
      <c r="A11094" t="s">
        <v>2881</v>
      </c>
      <c r="B11094" t="s">
        <v>10</v>
      </c>
      <c r="C11094" s="1">
        <v>44819</v>
      </c>
      <c r="D11094" s="1">
        <v>44861</v>
      </c>
      <c r="E11094">
        <f>VLOOKUP(data[[#This Row],[id_campaign]],campaign[],4,FALSE)</f>
        <v>26</v>
      </c>
      <c r="F11094" t="str">
        <f>VLOOKUP(data[[#This Row],[id_campaign]],campaign[],2,FALSE)</f>
        <v>TruckOwner</v>
      </c>
      <c r="G11094" t="str">
        <f>VLOOKUP(data[[#This Row],[id_customer]],customer[],2,FALSE)</f>
        <v>Haywood Ransfield</v>
      </c>
      <c r="H11094" t="str">
        <f>data[[#This Row],[id_customer]]&amp;data[[#This Row],[id_campaign]]</f>
        <v>C0710cam04</v>
      </c>
      <c r="I11094">
        <f>DATEDIF(data[[#This Row],[join_date]],data[[#This Row],[buy_date]],"M")</f>
        <v>1</v>
      </c>
    </row>
    <row r="11095" spans="1:9" x14ac:dyDescent="0.25">
      <c r="A11095" t="s">
        <v>2881</v>
      </c>
      <c r="B11095" t="s">
        <v>10</v>
      </c>
      <c r="C11095" s="1">
        <v>44819</v>
      </c>
      <c r="D11095" s="1">
        <v>44921</v>
      </c>
      <c r="E11095">
        <f>VLOOKUP(data[[#This Row],[id_campaign]],campaign[],4,FALSE)</f>
        <v>26</v>
      </c>
      <c r="F11095" t="str">
        <f>VLOOKUP(data[[#This Row],[id_campaign]],campaign[],2,FALSE)</f>
        <v>TruckOwner</v>
      </c>
      <c r="G11095" t="str">
        <f>VLOOKUP(data[[#This Row],[id_customer]],customer[],2,FALSE)</f>
        <v>Haywood Ransfield</v>
      </c>
      <c r="H11095" t="str">
        <f>data[[#This Row],[id_customer]]&amp;data[[#This Row],[id_campaign]]</f>
        <v>C0710cam04</v>
      </c>
      <c r="I11095">
        <f>DATEDIF(data[[#This Row],[join_date]],data[[#This Row],[buy_date]],"M")</f>
        <v>3</v>
      </c>
    </row>
    <row r="11096" spans="1:9" x14ac:dyDescent="0.25">
      <c r="A11096" t="s">
        <v>2881</v>
      </c>
      <c r="B11096" t="s">
        <v>10</v>
      </c>
      <c r="C11096" s="1">
        <v>44819</v>
      </c>
      <c r="D11096" s="1">
        <v>44956</v>
      </c>
      <c r="E11096">
        <f>VLOOKUP(data[[#This Row],[id_campaign]],campaign[],4,FALSE)</f>
        <v>26</v>
      </c>
      <c r="F11096" t="str">
        <f>VLOOKUP(data[[#This Row],[id_campaign]],campaign[],2,FALSE)</f>
        <v>TruckOwner</v>
      </c>
      <c r="G11096" t="str">
        <f>VLOOKUP(data[[#This Row],[id_customer]],customer[],2,FALSE)</f>
        <v>Haywood Ransfield</v>
      </c>
      <c r="H11096" t="str">
        <f>data[[#This Row],[id_customer]]&amp;data[[#This Row],[id_campaign]]</f>
        <v>C0710cam04</v>
      </c>
      <c r="I11096">
        <f>DATEDIF(data[[#This Row],[join_date]],data[[#This Row],[buy_date]],"M")</f>
        <v>4</v>
      </c>
    </row>
    <row r="11097" spans="1:9" x14ac:dyDescent="0.25">
      <c r="A11097" t="s">
        <v>2881</v>
      </c>
      <c r="B11097" t="s">
        <v>10</v>
      </c>
      <c r="C11097" s="1">
        <v>44819</v>
      </c>
      <c r="D11097" s="1">
        <v>45009</v>
      </c>
      <c r="E11097">
        <f>VLOOKUP(data[[#This Row],[id_campaign]],campaign[],4,FALSE)</f>
        <v>26</v>
      </c>
      <c r="F11097" t="str">
        <f>VLOOKUP(data[[#This Row],[id_campaign]],campaign[],2,FALSE)</f>
        <v>TruckOwner</v>
      </c>
      <c r="G11097" t="str">
        <f>VLOOKUP(data[[#This Row],[id_customer]],customer[],2,FALSE)</f>
        <v>Haywood Ransfield</v>
      </c>
      <c r="H11097" t="str">
        <f>data[[#This Row],[id_customer]]&amp;data[[#This Row],[id_campaign]]</f>
        <v>C0710cam04</v>
      </c>
      <c r="I11097">
        <f>DATEDIF(data[[#This Row],[join_date]],data[[#This Row],[buy_date]],"M")</f>
        <v>6</v>
      </c>
    </row>
    <row r="11098" spans="1:9" x14ac:dyDescent="0.25">
      <c r="A11098" t="s">
        <v>2881</v>
      </c>
      <c r="B11098" t="s">
        <v>10</v>
      </c>
      <c r="C11098" s="1">
        <v>44819</v>
      </c>
      <c r="D11098" s="1">
        <v>45035</v>
      </c>
      <c r="E11098">
        <f>VLOOKUP(data[[#This Row],[id_campaign]],campaign[],4,FALSE)</f>
        <v>26</v>
      </c>
      <c r="F11098" t="str">
        <f>VLOOKUP(data[[#This Row],[id_campaign]],campaign[],2,FALSE)</f>
        <v>TruckOwner</v>
      </c>
      <c r="G11098" t="str">
        <f>VLOOKUP(data[[#This Row],[id_customer]],customer[],2,FALSE)</f>
        <v>Haywood Ransfield</v>
      </c>
      <c r="H11098" t="str">
        <f>data[[#This Row],[id_customer]]&amp;data[[#This Row],[id_campaign]]</f>
        <v>C0710cam04</v>
      </c>
      <c r="I11098">
        <f>DATEDIF(data[[#This Row],[join_date]],data[[#This Row],[buy_date]],"M")</f>
        <v>7</v>
      </c>
    </row>
    <row r="11099" spans="1:9" x14ac:dyDescent="0.25">
      <c r="A11099" t="s">
        <v>2881</v>
      </c>
      <c r="B11099" t="s">
        <v>10</v>
      </c>
      <c r="C11099" s="1">
        <v>44819</v>
      </c>
      <c r="D11099" s="1">
        <v>45063</v>
      </c>
      <c r="E11099">
        <f>VLOOKUP(data[[#This Row],[id_campaign]],campaign[],4,FALSE)</f>
        <v>26</v>
      </c>
      <c r="F11099" t="str">
        <f>VLOOKUP(data[[#This Row],[id_campaign]],campaign[],2,FALSE)</f>
        <v>TruckOwner</v>
      </c>
      <c r="G11099" t="str">
        <f>VLOOKUP(data[[#This Row],[id_customer]],customer[],2,FALSE)</f>
        <v>Haywood Ransfield</v>
      </c>
      <c r="H11099" t="str">
        <f>data[[#This Row],[id_customer]]&amp;data[[#This Row],[id_campaign]]</f>
        <v>C0710cam04</v>
      </c>
      <c r="I11099">
        <f>DATEDIF(data[[#This Row],[join_date]],data[[#This Row],[buy_date]],"M")</f>
        <v>8</v>
      </c>
    </row>
    <row r="11100" spans="1:9" x14ac:dyDescent="0.25">
      <c r="A11100" t="s">
        <v>2881</v>
      </c>
      <c r="B11100" t="s">
        <v>22</v>
      </c>
      <c r="C11100" s="1">
        <v>45036</v>
      </c>
      <c r="D11100" s="1">
        <v>45036</v>
      </c>
      <c r="E11100">
        <f>VLOOKUP(data[[#This Row],[id_campaign]],campaign[],4,FALSE)</f>
        <v>66</v>
      </c>
      <c r="F11100" t="str">
        <f>VLOOKUP(data[[#This Row],[id_campaign]],campaign[],2,FALSE)</f>
        <v>NonUSTravel</v>
      </c>
      <c r="G11100" t="str">
        <f>VLOOKUP(data[[#This Row],[id_customer]],customer[],2,FALSE)</f>
        <v>Haywood Ransfield</v>
      </c>
      <c r="H11100" t="str">
        <f>data[[#This Row],[id_customer]]&amp;data[[#This Row],[id_campaign]]</f>
        <v>C0710cam10</v>
      </c>
      <c r="I11100">
        <f>DATEDIF(data[[#This Row],[join_date]],data[[#This Row],[buy_date]],"M")</f>
        <v>0</v>
      </c>
    </row>
    <row r="11101" spans="1:9" x14ac:dyDescent="0.25">
      <c r="A11101" t="s">
        <v>2881</v>
      </c>
      <c r="B11101" t="s">
        <v>22</v>
      </c>
      <c r="C11101" s="1">
        <v>45036</v>
      </c>
      <c r="D11101" s="1">
        <v>45073</v>
      </c>
      <c r="E11101">
        <f>VLOOKUP(data[[#This Row],[id_campaign]],campaign[],4,FALSE)</f>
        <v>66</v>
      </c>
      <c r="F11101" t="str">
        <f>VLOOKUP(data[[#This Row],[id_campaign]],campaign[],2,FALSE)</f>
        <v>NonUSTravel</v>
      </c>
      <c r="G11101" t="str">
        <f>VLOOKUP(data[[#This Row],[id_customer]],customer[],2,FALSE)</f>
        <v>Haywood Ransfield</v>
      </c>
      <c r="H11101" t="str">
        <f>data[[#This Row],[id_customer]]&amp;data[[#This Row],[id_campaign]]</f>
        <v>C0710cam10</v>
      </c>
      <c r="I11101">
        <f>DATEDIF(data[[#This Row],[join_date]],data[[#This Row],[buy_date]],"M")</f>
        <v>1</v>
      </c>
    </row>
    <row r="11102" spans="1:9" x14ac:dyDescent="0.25">
      <c r="A11102" t="s">
        <v>2881</v>
      </c>
      <c r="B11102" t="s">
        <v>22</v>
      </c>
      <c r="C11102" s="1">
        <v>45036</v>
      </c>
      <c r="D11102" s="1">
        <v>45081</v>
      </c>
      <c r="E11102">
        <f>VLOOKUP(data[[#This Row],[id_campaign]],campaign[],4,FALSE)</f>
        <v>66</v>
      </c>
      <c r="F11102" t="str">
        <f>VLOOKUP(data[[#This Row],[id_campaign]],campaign[],2,FALSE)</f>
        <v>NonUSTravel</v>
      </c>
      <c r="G11102" t="str">
        <f>VLOOKUP(data[[#This Row],[id_customer]],customer[],2,FALSE)</f>
        <v>Haywood Ransfield</v>
      </c>
      <c r="H11102" t="str">
        <f>data[[#This Row],[id_customer]]&amp;data[[#This Row],[id_campaign]]</f>
        <v>C0710cam10</v>
      </c>
      <c r="I11102">
        <f>DATEDIF(data[[#This Row],[join_date]],data[[#This Row],[buy_date]],"M")</f>
        <v>1</v>
      </c>
    </row>
    <row r="11103" spans="1:9" x14ac:dyDescent="0.25">
      <c r="A11103" t="s">
        <v>2885</v>
      </c>
      <c r="B11103" t="s">
        <v>12</v>
      </c>
      <c r="C11103" s="1">
        <v>44876</v>
      </c>
      <c r="D11103" s="1">
        <v>44876</v>
      </c>
      <c r="E11103">
        <f>VLOOKUP(data[[#This Row],[id_campaign]],campaign[],4,FALSE)</f>
        <v>22</v>
      </c>
      <c r="F11103" t="str">
        <f>VLOOKUP(data[[#This Row],[id_campaign]],campaign[],2,FALSE)</f>
        <v>RVOwner</v>
      </c>
      <c r="G11103" t="str">
        <f>VLOOKUP(data[[#This Row],[id_customer]],customer[],2,FALSE)</f>
        <v>Evelina Jurisch</v>
      </c>
      <c r="H11103" t="str">
        <f>data[[#This Row],[id_customer]]&amp;data[[#This Row],[id_campaign]]</f>
        <v>C0711cam05</v>
      </c>
      <c r="I11103">
        <f>DATEDIF(data[[#This Row],[join_date]],data[[#This Row],[buy_date]],"M")</f>
        <v>0</v>
      </c>
    </row>
    <row r="11104" spans="1:9" x14ac:dyDescent="0.25">
      <c r="A11104" t="s">
        <v>2885</v>
      </c>
      <c r="B11104" t="s">
        <v>12</v>
      </c>
      <c r="C11104" s="1">
        <v>44876</v>
      </c>
      <c r="D11104" s="1">
        <v>44920</v>
      </c>
      <c r="E11104">
        <f>VLOOKUP(data[[#This Row],[id_campaign]],campaign[],4,FALSE)</f>
        <v>22</v>
      </c>
      <c r="F11104" t="str">
        <f>VLOOKUP(data[[#This Row],[id_campaign]],campaign[],2,FALSE)</f>
        <v>RVOwner</v>
      </c>
      <c r="G11104" t="str">
        <f>VLOOKUP(data[[#This Row],[id_customer]],customer[],2,FALSE)</f>
        <v>Evelina Jurisch</v>
      </c>
      <c r="H11104" t="str">
        <f>data[[#This Row],[id_customer]]&amp;data[[#This Row],[id_campaign]]</f>
        <v>C0711cam05</v>
      </c>
      <c r="I11104">
        <f>DATEDIF(data[[#This Row],[join_date]],data[[#This Row],[buy_date]],"M")</f>
        <v>1</v>
      </c>
    </row>
    <row r="11105" spans="1:9" x14ac:dyDescent="0.25">
      <c r="A11105" t="s">
        <v>2885</v>
      </c>
      <c r="B11105" t="s">
        <v>12</v>
      </c>
      <c r="C11105" s="1">
        <v>44876</v>
      </c>
      <c r="D11105" s="1">
        <v>44947</v>
      </c>
      <c r="E11105">
        <f>VLOOKUP(data[[#This Row],[id_campaign]],campaign[],4,FALSE)</f>
        <v>22</v>
      </c>
      <c r="F11105" t="str">
        <f>VLOOKUP(data[[#This Row],[id_campaign]],campaign[],2,FALSE)</f>
        <v>RVOwner</v>
      </c>
      <c r="G11105" t="str">
        <f>VLOOKUP(data[[#This Row],[id_customer]],customer[],2,FALSE)</f>
        <v>Evelina Jurisch</v>
      </c>
      <c r="H11105" t="str">
        <f>data[[#This Row],[id_customer]]&amp;data[[#This Row],[id_campaign]]</f>
        <v>C0711cam05</v>
      </c>
      <c r="I11105">
        <f>DATEDIF(data[[#This Row],[join_date]],data[[#This Row],[buy_date]],"M")</f>
        <v>2</v>
      </c>
    </row>
    <row r="11106" spans="1:9" x14ac:dyDescent="0.25">
      <c r="A11106" t="s">
        <v>2885</v>
      </c>
      <c r="B11106" t="s">
        <v>12</v>
      </c>
      <c r="C11106" s="1">
        <v>44876</v>
      </c>
      <c r="D11106" s="1">
        <v>44983</v>
      </c>
      <c r="E11106">
        <f>VLOOKUP(data[[#This Row],[id_campaign]],campaign[],4,FALSE)</f>
        <v>22</v>
      </c>
      <c r="F11106" t="str">
        <f>VLOOKUP(data[[#This Row],[id_campaign]],campaign[],2,FALSE)</f>
        <v>RVOwner</v>
      </c>
      <c r="G11106" t="str">
        <f>VLOOKUP(data[[#This Row],[id_customer]],customer[],2,FALSE)</f>
        <v>Evelina Jurisch</v>
      </c>
      <c r="H11106" t="str">
        <f>data[[#This Row],[id_customer]]&amp;data[[#This Row],[id_campaign]]</f>
        <v>C0711cam05</v>
      </c>
      <c r="I11106">
        <f>DATEDIF(data[[#This Row],[join_date]],data[[#This Row],[buy_date]],"M")</f>
        <v>3</v>
      </c>
    </row>
    <row r="11107" spans="1:9" x14ac:dyDescent="0.25">
      <c r="A11107" t="s">
        <v>2885</v>
      </c>
      <c r="B11107" t="s">
        <v>12</v>
      </c>
      <c r="C11107" s="1">
        <v>44876</v>
      </c>
      <c r="D11107" s="1">
        <v>45006</v>
      </c>
      <c r="E11107">
        <f>VLOOKUP(data[[#This Row],[id_campaign]],campaign[],4,FALSE)</f>
        <v>22</v>
      </c>
      <c r="F11107" t="str">
        <f>VLOOKUP(data[[#This Row],[id_campaign]],campaign[],2,FALSE)</f>
        <v>RVOwner</v>
      </c>
      <c r="G11107" t="str">
        <f>VLOOKUP(data[[#This Row],[id_customer]],customer[],2,FALSE)</f>
        <v>Evelina Jurisch</v>
      </c>
      <c r="H11107" t="str">
        <f>data[[#This Row],[id_customer]]&amp;data[[#This Row],[id_campaign]]</f>
        <v>C0711cam05</v>
      </c>
      <c r="I11107">
        <f>DATEDIF(data[[#This Row],[join_date]],data[[#This Row],[buy_date]],"M")</f>
        <v>4</v>
      </c>
    </row>
    <row r="11108" spans="1:9" x14ac:dyDescent="0.25">
      <c r="A11108" t="s">
        <v>2885</v>
      </c>
      <c r="B11108" t="s">
        <v>12</v>
      </c>
      <c r="C11108" s="1">
        <v>44876</v>
      </c>
      <c r="D11108" s="1">
        <v>45038</v>
      </c>
      <c r="E11108">
        <f>VLOOKUP(data[[#This Row],[id_campaign]],campaign[],4,FALSE)</f>
        <v>22</v>
      </c>
      <c r="F11108" t="str">
        <f>VLOOKUP(data[[#This Row],[id_campaign]],campaign[],2,FALSE)</f>
        <v>RVOwner</v>
      </c>
      <c r="G11108" t="str">
        <f>VLOOKUP(data[[#This Row],[id_customer]],customer[],2,FALSE)</f>
        <v>Evelina Jurisch</v>
      </c>
      <c r="H11108" t="str">
        <f>data[[#This Row],[id_customer]]&amp;data[[#This Row],[id_campaign]]</f>
        <v>C0711cam05</v>
      </c>
      <c r="I11108">
        <f>DATEDIF(data[[#This Row],[join_date]],data[[#This Row],[buy_date]],"M")</f>
        <v>5</v>
      </c>
    </row>
    <row r="11109" spans="1:9" x14ac:dyDescent="0.25">
      <c r="A11109" t="s">
        <v>2885</v>
      </c>
      <c r="B11109" t="s">
        <v>12</v>
      </c>
      <c r="C11109" s="1">
        <v>44876</v>
      </c>
      <c r="D11109" s="1">
        <v>45061</v>
      </c>
      <c r="E11109">
        <f>VLOOKUP(data[[#This Row],[id_campaign]],campaign[],4,FALSE)</f>
        <v>22</v>
      </c>
      <c r="F11109" t="str">
        <f>VLOOKUP(data[[#This Row],[id_campaign]],campaign[],2,FALSE)</f>
        <v>RVOwner</v>
      </c>
      <c r="G11109" t="str">
        <f>VLOOKUP(data[[#This Row],[id_customer]],customer[],2,FALSE)</f>
        <v>Evelina Jurisch</v>
      </c>
      <c r="H11109" t="str">
        <f>data[[#This Row],[id_customer]]&amp;data[[#This Row],[id_campaign]]</f>
        <v>C0711cam05</v>
      </c>
      <c r="I11109">
        <f>DATEDIF(data[[#This Row],[join_date]],data[[#This Row],[buy_date]],"M")</f>
        <v>6</v>
      </c>
    </row>
    <row r="11110" spans="1:9" x14ac:dyDescent="0.25">
      <c r="A11110" t="s">
        <v>2885</v>
      </c>
      <c r="B11110" t="s">
        <v>20</v>
      </c>
      <c r="C11110" s="1">
        <v>45020</v>
      </c>
      <c r="D11110" s="1">
        <v>45020</v>
      </c>
      <c r="E11110">
        <f>VLOOKUP(data[[#This Row],[id_campaign]],campaign[],4,FALSE)</f>
        <v>75</v>
      </c>
      <c r="F11110" t="str">
        <f>VLOOKUP(data[[#This Row],[id_campaign]],campaign[],2,FALSE)</f>
        <v>OptOutMailings</v>
      </c>
      <c r="G11110" t="str">
        <f>VLOOKUP(data[[#This Row],[id_customer]],customer[],2,FALSE)</f>
        <v>Evelina Jurisch</v>
      </c>
      <c r="H11110" t="str">
        <f>data[[#This Row],[id_customer]]&amp;data[[#This Row],[id_campaign]]</f>
        <v>C0711cam09</v>
      </c>
      <c r="I11110">
        <f>DATEDIF(data[[#This Row],[join_date]],data[[#This Row],[buy_date]],"M")</f>
        <v>0</v>
      </c>
    </row>
    <row r="11111" spans="1:9" x14ac:dyDescent="0.25">
      <c r="A11111" t="s">
        <v>2885</v>
      </c>
      <c r="B11111" t="s">
        <v>20</v>
      </c>
      <c r="C11111" s="1">
        <v>45020</v>
      </c>
      <c r="D11111" s="1">
        <v>45057</v>
      </c>
      <c r="E11111">
        <f>VLOOKUP(data[[#This Row],[id_campaign]],campaign[],4,FALSE)</f>
        <v>75</v>
      </c>
      <c r="F11111" t="str">
        <f>VLOOKUP(data[[#This Row],[id_campaign]],campaign[],2,FALSE)</f>
        <v>OptOutMailings</v>
      </c>
      <c r="G11111" t="str">
        <f>VLOOKUP(data[[#This Row],[id_customer]],customer[],2,FALSE)</f>
        <v>Evelina Jurisch</v>
      </c>
      <c r="H11111" t="str">
        <f>data[[#This Row],[id_customer]]&amp;data[[#This Row],[id_campaign]]</f>
        <v>C0711cam09</v>
      </c>
      <c r="I11111">
        <f>DATEDIF(data[[#This Row],[join_date]],data[[#This Row],[buy_date]],"M")</f>
        <v>1</v>
      </c>
    </row>
    <row r="11112" spans="1:9" x14ac:dyDescent="0.25">
      <c r="A11112" t="s">
        <v>2889</v>
      </c>
      <c r="B11112" t="s">
        <v>22</v>
      </c>
      <c r="C11112" s="1">
        <v>44979</v>
      </c>
      <c r="D11112" s="1">
        <v>44979</v>
      </c>
      <c r="E11112">
        <f>VLOOKUP(data[[#This Row],[id_campaign]],campaign[],4,FALSE)</f>
        <v>66</v>
      </c>
      <c r="F11112" t="str">
        <f>VLOOKUP(data[[#This Row],[id_campaign]],campaign[],2,FALSE)</f>
        <v>NonUSTravel</v>
      </c>
      <c r="G11112" t="str">
        <f>VLOOKUP(data[[#This Row],[id_customer]],customer[],2,FALSE)</f>
        <v>Arvie Ilett</v>
      </c>
      <c r="H11112" t="str">
        <f>data[[#This Row],[id_customer]]&amp;data[[#This Row],[id_campaign]]</f>
        <v>C0712cam10</v>
      </c>
      <c r="I11112">
        <f>DATEDIF(data[[#This Row],[join_date]],data[[#This Row],[buy_date]],"M")</f>
        <v>0</v>
      </c>
    </row>
    <row r="11113" spans="1:9" x14ac:dyDescent="0.25">
      <c r="A11113" t="s">
        <v>2889</v>
      </c>
      <c r="B11113" t="s">
        <v>22</v>
      </c>
      <c r="C11113" s="1">
        <v>44979</v>
      </c>
      <c r="D11113" s="1">
        <v>45010</v>
      </c>
      <c r="E11113">
        <f>VLOOKUP(data[[#This Row],[id_campaign]],campaign[],4,FALSE)</f>
        <v>66</v>
      </c>
      <c r="F11113" t="str">
        <f>VLOOKUP(data[[#This Row],[id_campaign]],campaign[],2,FALSE)</f>
        <v>NonUSTravel</v>
      </c>
      <c r="G11113" t="str">
        <f>VLOOKUP(data[[#This Row],[id_customer]],customer[],2,FALSE)</f>
        <v>Arvie Ilett</v>
      </c>
      <c r="H11113" t="str">
        <f>data[[#This Row],[id_customer]]&amp;data[[#This Row],[id_campaign]]</f>
        <v>C0712cam10</v>
      </c>
      <c r="I11113">
        <f>DATEDIF(data[[#This Row],[join_date]],data[[#This Row],[buy_date]],"M")</f>
        <v>1</v>
      </c>
    </row>
    <row r="11114" spans="1:9" x14ac:dyDescent="0.25">
      <c r="A11114" t="s">
        <v>2889</v>
      </c>
      <c r="B11114" t="s">
        <v>22</v>
      </c>
      <c r="C11114" s="1">
        <v>44979</v>
      </c>
      <c r="D11114" s="1">
        <v>45040</v>
      </c>
      <c r="E11114">
        <f>VLOOKUP(data[[#This Row],[id_campaign]],campaign[],4,FALSE)</f>
        <v>66</v>
      </c>
      <c r="F11114" t="str">
        <f>VLOOKUP(data[[#This Row],[id_campaign]],campaign[],2,FALSE)</f>
        <v>NonUSTravel</v>
      </c>
      <c r="G11114" t="str">
        <f>VLOOKUP(data[[#This Row],[id_customer]],customer[],2,FALSE)</f>
        <v>Arvie Ilett</v>
      </c>
      <c r="H11114" t="str">
        <f>data[[#This Row],[id_customer]]&amp;data[[#This Row],[id_campaign]]</f>
        <v>C0712cam10</v>
      </c>
      <c r="I11114">
        <f>DATEDIF(data[[#This Row],[join_date]],data[[#This Row],[buy_date]],"M")</f>
        <v>2</v>
      </c>
    </row>
    <row r="11115" spans="1:9" x14ac:dyDescent="0.25">
      <c r="A11115" t="s">
        <v>2889</v>
      </c>
      <c r="B11115" t="s">
        <v>22</v>
      </c>
      <c r="C11115" s="1">
        <v>44979</v>
      </c>
      <c r="D11115" s="1">
        <v>45076</v>
      </c>
      <c r="E11115">
        <f>VLOOKUP(data[[#This Row],[id_campaign]],campaign[],4,FALSE)</f>
        <v>66</v>
      </c>
      <c r="F11115" t="str">
        <f>VLOOKUP(data[[#This Row],[id_campaign]],campaign[],2,FALSE)</f>
        <v>NonUSTravel</v>
      </c>
      <c r="G11115" t="str">
        <f>VLOOKUP(data[[#This Row],[id_customer]],customer[],2,FALSE)</f>
        <v>Arvie Ilett</v>
      </c>
      <c r="H11115" t="str">
        <f>data[[#This Row],[id_customer]]&amp;data[[#This Row],[id_campaign]]</f>
        <v>C0712cam10</v>
      </c>
      <c r="I11115">
        <f>DATEDIF(data[[#This Row],[join_date]],data[[#This Row],[buy_date]],"M")</f>
        <v>3</v>
      </c>
    </row>
    <row r="11116" spans="1:9" x14ac:dyDescent="0.25">
      <c r="A11116" t="s">
        <v>2889</v>
      </c>
      <c r="B11116" t="s">
        <v>22</v>
      </c>
      <c r="C11116" s="1">
        <v>44979</v>
      </c>
      <c r="D11116" s="1">
        <v>45083</v>
      </c>
      <c r="E11116">
        <f>VLOOKUP(data[[#This Row],[id_campaign]],campaign[],4,FALSE)</f>
        <v>66</v>
      </c>
      <c r="F11116" t="str">
        <f>VLOOKUP(data[[#This Row],[id_campaign]],campaign[],2,FALSE)</f>
        <v>NonUSTravel</v>
      </c>
      <c r="G11116" t="str">
        <f>VLOOKUP(data[[#This Row],[id_customer]],customer[],2,FALSE)</f>
        <v>Arvie Ilett</v>
      </c>
      <c r="H11116" t="str">
        <f>data[[#This Row],[id_customer]]&amp;data[[#This Row],[id_campaign]]</f>
        <v>C0712cam10</v>
      </c>
      <c r="I11116">
        <f>DATEDIF(data[[#This Row],[join_date]],data[[#This Row],[buy_date]],"M")</f>
        <v>3</v>
      </c>
    </row>
    <row r="11117" spans="1:9" x14ac:dyDescent="0.25">
      <c r="A11117" t="s">
        <v>2893</v>
      </c>
      <c r="B11117" t="s">
        <v>36</v>
      </c>
      <c r="C11117" s="1">
        <v>44864</v>
      </c>
      <c r="D11117" s="1">
        <v>44864</v>
      </c>
      <c r="E11117">
        <f>VLOOKUP(data[[#This Row],[id_campaign]],campaign[],4,FALSE)</f>
        <v>29</v>
      </c>
      <c r="F11117" t="str">
        <f>VLOOKUP(data[[#This Row],[id_campaign]],campaign[],2,FALSE)</f>
        <v>MaritalStatus</v>
      </c>
      <c r="G11117" t="str">
        <f>VLOOKUP(data[[#This Row],[id_customer]],customer[],2,FALSE)</f>
        <v>Georgia Blunden</v>
      </c>
      <c r="H11117" t="str">
        <f>data[[#This Row],[id_customer]]&amp;data[[#This Row],[id_campaign]]</f>
        <v>C0713cam17</v>
      </c>
      <c r="I11117">
        <f>DATEDIF(data[[#This Row],[join_date]],data[[#This Row],[buy_date]],"M")</f>
        <v>0</v>
      </c>
    </row>
    <row r="11118" spans="1:9" x14ac:dyDescent="0.25">
      <c r="A11118" t="s">
        <v>2893</v>
      </c>
      <c r="B11118" t="s">
        <v>36</v>
      </c>
      <c r="C11118" s="1">
        <v>44864</v>
      </c>
      <c r="D11118" s="1">
        <v>44895</v>
      </c>
      <c r="E11118">
        <f>VLOOKUP(data[[#This Row],[id_campaign]],campaign[],4,FALSE)</f>
        <v>29</v>
      </c>
      <c r="F11118" t="str">
        <f>VLOOKUP(data[[#This Row],[id_campaign]],campaign[],2,FALSE)</f>
        <v>MaritalStatus</v>
      </c>
      <c r="G11118" t="str">
        <f>VLOOKUP(data[[#This Row],[id_customer]],customer[],2,FALSE)</f>
        <v>Georgia Blunden</v>
      </c>
      <c r="H11118" t="str">
        <f>data[[#This Row],[id_customer]]&amp;data[[#This Row],[id_campaign]]</f>
        <v>C0713cam17</v>
      </c>
      <c r="I11118">
        <f>DATEDIF(data[[#This Row],[join_date]],data[[#This Row],[buy_date]],"M")</f>
        <v>1</v>
      </c>
    </row>
    <row r="11119" spans="1:9" x14ac:dyDescent="0.25">
      <c r="A11119" t="s">
        <v>2893</v>
      </c>
      <c r="B11119" t="s">
        <v>36</v>
      </c>
      <c r="C11119" s="1">
        <v>44864</v>
      </c>
      <c r="D11119" s="1">
        <v>44937</v>
      </c>
      <c r="E11119">
        <f>VLOOKUP(data[[#This Row],[id_campaign]],campaign[],4,FALSE)</f>
        <v>29</v>
      </c>
      <c r="F11119" t="str">
        <f>VLOOKUP(data[[#This Row],[id_campaign]],campaign[],2,FALSE)</f>
        <v>MaritalStatus</v>
      </c>
      <c r="G11119" t="str">
        <f>VLOOKUP(data[[#This Row],[id_customer]],customer[],2,FALSE)</f>
        <v>Georgia Blunden</v>
      </c>
      <c r="H11119" t="str">
        <f>data[[#This Row],[id_customer]]&amp;data[[#This Row],[id_campaign]]</f>
        <v>C0713cam17</v>
      </c>
      <c r="I11119">
        <f>DATEDIF(data[[#This Row],[join_date]],data[[#This Row],[buy_date]],"M")</f>
        <v>2</v>
      </c>
    </row>
    <row r="11120" spans="1:9" x14ac:dyDescent="0.25">
      <c r="A11120" t="s">
        <v>2893</v>
      </c>
      <c r="B11120" t="s">
        <v>36</v>
      </c>
      <c r="C11120" s="1">
        <v>44864</v>
      </c>
      <c r="D11120" s="1">
        <v>44985</v>
      </c>
      <c r="E11120">
        <f>VLOOKUP(data[[#This Row],[id_campaign]],campaign[],4,FALSE)</f>
        <v>29</v>
      </c>
      <c r="F11120" t="str">
        <f>VLOOKUP(data[[#This Row],[id_campaign]],campaign[],2,FALSE)</f>
        <v>MaritalStatus</v>
      </c>
      <c r="G11120" t="str">
        <f>VLOOKUP(data[[#This Row],[id_customer]],customer[],2,FALSE)</f>
        <v>Georgia Blunden</v>
      </c>
      <c r="H11120" t="str">
        <f>data[[#This Row],[id_customer]]&amp;data[[#This Row],[id_campaign]]</f>
        <v>C0713cam17</v>
      </c>
      <c r="I11120">
        <f>DATEDIF(data[[#This Row],[join_date]],data[[#This Row],[buy_date]],"M")</f>
        <v>3</v>
      </c>
    </row>
    <row r="11121" spans="1:9" x14ac:dyDescent="0.25">
      <c r="A11121" t="s">
        <v>2893</v>
      </c>
      <c r="B11121" t="s">
        <v>36</v>
      </c>
      <c r="C11121" s="1">
        <v>44864</v>
      </c>
      <c r="D11121" s="1">
        <v>44987</v>
      </c>
      <c r="E11121">
        <f>VLOOKUP(data[[#This Row],[id_campaign]],campaign[],4,FALSE)</f>
        <v>29</v>
      </c>
      <c r="F11121" t="str">
        <f>VLOOKUP(data[[#This Row],[id_campaign]],campaign[],2,FALSE)</f>
        <v>MaritalStatus</v>
      </c>
      <c r="G11121" t="str">
        <f>VLOOKUP(data[[#This Row],[id_customer]],customer[],2,FALSE)</f>
        <v>Georgia Blunden</v>
      </c>
      <c r="H11121" t="str">
        <f>data[[#This Row],[id_customer]]&amp;data[[#This Row],[id_campaign]]</f>
        <v>C0713cam17</v>
      </c>
      <c r="I11121">
        <f>DATEDIF(data[[#This Row],[join_date]],data[[#This Row],[buy_date]],"M")</f>
        <v>4</v>
      </c>
    </row>
    <row r="11122" spans="1:9" x14ac:dyDescent="0.25">
      <c r="A11122" t="s">
        <v>2893</v>
      </c>
      <c r="B11122" t="s">
        <v>36</v>
      </c>
      <c r="C11122" s="1">
        <v>44864</v>
      </c>
      <c r="D11122" s="1">
        <v>45030</v>
      </c>
      <c r="E11122">
        <f>VLOOKUP(data[[#This Row],[id_campaign]],campaign[],4,FALSE)</f>
        <v>29</v>
      </c>
      <c r="F11122" t="str">
        <f>VLOOKUP(data[[#This Row],[id_campaign]],campaign[],2,FALSE)</f>
        <v>MaritalStatus</v>
      </c>
      <c r="G11122" t="str">
        <f>VLOOKUP(data[[#This Row],[id_customer]],customer[],2,FALSE)</f>
        <v>Georgia Blunden</v>
      </c>
      <c r="H11122" t="str">
        <f>data[[#This Row],[id_customer]]&amp;data[[#This Row],[id_campaign]]</f>
        <v>C0713cam17</v>
      </c>
      <c r="I11122">
        <f>DATEDIF(data[[#This Row],[join_date]],data[[#This Row],[buy_date]],"M")</f>
        <v>5</v>
      </c>
    </row>
    <row r="11123" spans="1:9" x14ac:dyDescent="0.25">
      <c r="A11123" t="s">
        <v>2893</v>
      </c>
      <c r="B11123" t="s">
        <v>36</v>
      </c>
      <c r="C11123" s="1">
        <v>44864</v>
      </c>
      <c r="D11123" s="1">
        <v>45057</v>
      </c>
      <c r="E11123">
        <f>VLOOKUP(data[[#This Row],[id_campaign]],campaign[],4,FALSE)</f>
        <v>29</v>
      </c>
      <c r="F11123" t="str">
        <f>VLOOKUP(data[[#This Row],[id_campaign]],campaign[],2,FALSE)</f>
        <v>MaritalStatus</v>
      </c>
      <c r="G11123" t="str">
        <f>VLOOKUP(data[[#This Row],[id_customer]],customer[],2,FALSE)</f>
        <v>Georgia Blunden</v>
      </c>
      <c r="H11123" t="str">
        <f>data[[#This Row],[id_customer]]&amp;data[[#This Row],[id_campaign]]</f>
        <v>C0713cam17</v>
      </c>
      <c r="I11123">
        <f>DATEDIF(data[[#This Row],[join_date]],data[[#This Row],[buy_date]],"M")</f>
        <v>6</v>
      </c>
    </row>
    <row r="11124" spans="1:9" x14ac:dyDescent="0.25">
      <c r="A11124" t="s">
        <v>2893</v>
      </c>
      <c r="B11124" t="s">
        <v>4</v>
      </c>
      <c r="C11124" s="1">
        <v>45037</v>
      </c>
      <c r="D11124" s="1">
        <v>45037</v>
      </c>
      <c r="E11124">
        <f>VLOOKUP(data[[#This Row],[id_campaign]],campaign[],4,FALSE)</f>
        <v>10</v>
      </c>
      <c r="F11124" t="str">
        <f>VLOOKUP(data[[#This Row],[id_campaign]],campaign[],2,FALSE)</f>
        <v>ChildrenInHH</v>
      </c>
      <c r="G11124" t="str">
        <f>VLOOKUP(data[[#This Row],[id_customer]],customer[],2,FALSE)</f>
        <v>Georgia Blunden</v>
      </c>
      <c r="H11124" t="str">
        <f>data[[#This Row],[id_customer]]&amp;data[[#This Row],[id_campaign]]</f>
        <v>C0713cam01</v>
      </c>
      <c r="I11124">
        <f>DATEDIF(data[[#This Row],[join_date]],data[[#This Row],[buy_date]],"M")</f>
        <v>0</v>
      </c>
    </row>
    <row r="11125" spans="1:9" x14ac:dyDescent="0.25">
      <c r="A11125" t="s">
        <v>2893</v>
      </c>
      <c r="B11125" t="s">
        <v>4</v>
      </c>
      <c r="C11125" s="1">
        <v>45037</v>
      </c>
      <c r="D11125" s="1">
        <v>45072</v>
      </c>
      <c r="E11125">
        <f>VLOOKUP(data[[#This Row],[id_campaign]],campaign[],4,FALSE)</f>
        <v>10</v>
      </c>
      <c r="F11125" t="str">
        <f>VLOOKUP(data[[#This Row],[id_campaign]],campaign[],2,FALSE)</f>
        <v>ChildrenInHH</v>
      </c>
      <c r="G11125" t="str">
        <f>VLOOKUP(data[[#This Row],[id_customer]],customer[],2,FALSE)</f>
        <v>Georgia Blunden</v>
      </c>
      <c r="H11125" t="str">
        <f>data[[#This Row],[id_customer]]&amp;data[[#This Row],[id_campaign]]</f>
        <v>C0713cam01</v>
      </c>
      <c r="I11125">
        <f>DATEDIF(data[[#This Row],[join_date]],data[[#This Row],[buy_date]],"M")</f>
        <v>1</v>
      </c>
    </row>
    <row r="11126" spans="1:9" x14ac:dyDescent="0.25">
      <c r="A11126" t="s">
        <v>2893</v>
      </c>
      <c r="B11126" t="s">
        <v>4</v>
      </c>
      <c r="C11126" s="1">
        <v>45037</v>
      </c>
      <c r="D11126" s="1">
        <v>45080</v>
      </c>
      <c r="E11126">
        <f>VLOOKUP(data[[#This Row],[id_campaign]],campaign[],4,FALSE)</f>
        <v>10</v>
      </c>
      <c r="F11126" t="str">
        <f>VLOOKUP(data[[#This Row],[id_campaign]],campaign[],2,FALSE)</f>
        <v>ChildrenInHH</v>
      </c>
      <c r="G11126" t="str">
        <f>VLOOKUP(data[[#This Row],[id_customer]],customer[],2,FALSE)</f>
        <v>Georgia Blunden</v>
      </c>
      <c r="H11126" t="str">
        <f>data[[#This Row],[id_customer]]&amp;data[[#This Row],[id_campaign]]</f>
        <v>C0713cam01</v>
      </c>
      <c r="I11126">
        <f>DATEDIF(data[[#This Row],[join_date]],data[[#This Row],[buy_date]],"M")</f>
        <v>1</v>
      </c>
    </row>
    <row r="11127" spans="1:9" x14ac:dyDescent="0.25">
      <c r="A11127" t="s">
        <v>2897</v>
      </c>
      <c r="B11127" t="s">
        <v>24</v>
      </c>
      <c r="C11127" s="1">
        <v>44767</v>
      </c>
      <c r="D11127" s="1">
        <v>44767</v>
      </c>
      <c r="E11127">
        <f>VLOOKUP(data[[#This Row],[id_campaign]],campaign[],4,FALSE)</f>
        <v>62</v>
      </c>
      <c r="F11127" t="str">
        <f>VLOOKUP(data[[#This Row],[id_campaign]],campaign[],2,FALSE)</f>
        <v>OwnsComputer</v>
      </c>
      <c r="G11127" t="str">
        <f>VLOOKUP(data[[#This Row],[id_customer]],customer[],2,FALSE)</f>
        <v>Kevon Bax</v>
      </c>
      <c r="H11127" t="str">
        <f>data[[#This Row],[id_customer]]&amp;data[[#This Row],[id_campaign]]</f>
        <v>C0714cam11</v>
      </c>
      <c r="I11127">
        <f>DATEDIF(data[[#This Row],[join_date]],data[[#This Row],[buy_date]],"M")</f>
        <v>0</v>
      </c>
    </row>
    <row r="11128" spans="1:9" x14ac:dyDescent="0.25">
      <c r="A11128" t="s">
        <v>2897</v>
      </c>
      <c r="B11128" t="s">
        <v>24</v>
      </c>
      <c r="C11128" s="1">
        <v>44767</v>
      </c>
      <c r="D11128" s="1">
        <v>44798</v>
      </c>
      <c r="E11128">
        <f>VLOOKUP(data[[#This Row],[id_campaign]],campaign[],4,FALSE)</f>
        <v>62</v>
      </c>
      <c r="F11128" t="str">
        <f>VLOOKUP(data[[#This Row],[id_campaign]],campaign[],2,FALSE)</f>
        <v>OwnsComputer</v>
      </c>
      <c r="G11128" t="str">
        <f>VLOOKUP(data[[#This Row],[id_customer]],customer[],2,FALSE)</f>
        <v>Kevon Bax</v>
      </c>
      <c r="H11128" t="str">
        <f>data[[#This Row],[id_customer]]&amp;data[[#This Row],[id_campaign]]</f>
        <v>C0714cam11</v>
      </c>
      <c r="I11128">
        <f>DATEDIF(data[[#This Row],[join_date]],data[[#This Row],[buy_date]],"M")</f>
        <v>1</v>
      </c>
    </row>
    <row r="11129" spans="1:9" x14ac:dyDescent="0.25">
      <c r="A11129" t="s">
        <v>2897</v>
      </c>
      <c r="B11129" t="s">
        <v>24</v>
      </c>
      <c r="C11129" s="1">
        <v>44767</v>
      </c>
      <c r="D11129" s="1">
        <v>44812</v>
      </c>
      <c r="E11129">
        <f>VLOOKUP(data[[#This Row],[id_campaign]],campaign[],4,FALSE)</f>
        <v>62</v>
      </c>
      <c r="F11129" t="str">
        <f>VLOOKUP(data[[#This Row],[id_campaign]],campaign[],2,FALSE)</f>
        <v>OwnsComputer</v>
      </c>
      <c r="G11129" t="str">
        <f>VLOOKUP(data[[#This Row],[id_customer]],customer[],2,FALSE)</f>
        <v>Kevon Bax</v>
      </c>
      <c r="H11129" t="str">
        <f>data[[#This Row],[id_customer]]&amp;data[[#This Row],[id_campaign]]</f>
        <v>C0714cam11</v>
      </c>
      <c r="I11129">
        <f>DATEDIF(data[[#This Row],[join_date]],data[[#This Row],[buy_date]],"M")</f>
        <v>1</v>
      </c>
    </row>
    <row r="11130" spans="1:9" x14ac:dyDescent="0.25">
      <c r="A11130" t="s">
        <v>2897</v>
      </c>
      <c r="B11130" t="s">
        <v>24</v>
      </c>
      <c r="C11130" s="1">
        <v>44767</v>
      </c>
      <c r="D11130" s="1">
        <v>44840</v>
      </c>
      <c r="E11130">
        <f>VLOOKUP(data[[#This Row],[id_campaign]],campaign[],4,FALSE)</f>
        <v>62</v>
      </c>
      <c r="F11130" t="str">
        <f>VLOOKUP(data[[#This Row],[id_campaign]],campaign[],2,FALSE)</f>
        <v>OwnsComputer</v>
      </c>
      <c r="G11130" t="str">
        <f>VLOOKUP(data[[#This Row],[id_customer]],customer[],2,FALSE)</f>
        <v>Kevon Bax</v>
      </c>
      <c r="H11130" t="str">
        <f>data[[#This Row],[id_customer]]&amp;data[[#This Row],[id_campaign]]</f>
        <v>C0714cam11</v>
      </c>
      <c r="I11130">
        <f>DATEDIF(data[[#This Row],[join_date]],data[[#This Row],[buy_date]],"M")</f>
        <v>2</v>
      </c>
    </row>
    <row r="11131" spans="1:9" x14ac:dyDescent="0.25">
      <c r="A11131" t="s">
        <v>2897</v>
      </c>
      <c r="B11131" t="s">
        <v>24</v>
      </c>
      <c r="C11131" s="1">
        <v>44767</v>
      </c>
      <c r="D11131" s="1">
        <v>44867</v>
      </c>
      <c r="E11131">
        <f>VLOOKUP(data[[#This Row],[id_campaign]],campaign[],4,FALSE)</f>
        <v>62</v>
      </c>
      <c r="F11131" t="str">
        <f>VLOOKUP(data[[#This Row],[id_campaign]],campaign[],2,FALSE)</f>
        <v>OwnsComputer</v>
      </c>
      <c r="G11131" t="str">
        <f>VLOOKUP(data[[#This Row],[id_customer]],customer[],2,FALSE)</f>
        <v>Kevon Bax</v>
      </c>
      <c r="H11131" t="str">
        <f>data[[#This Row],[id_customer]]&amp;data[[#This Row],[id_campaign]]</f>
        <v>C0714cam11</v>
      </c>
      <c r="I11131">
        <f>DATEDIF(data[[#This Row],[join_date]],data[[#This Row],[buy_date]],"M")</f>
        <v>3</v>
      </c>
    </row>
    <row r="11132" spans="1:9" x14ac:dyDescent="0.25">
      <c r="A11132" t="s">
        <v>2897</v>
      </c>
      <c r="B11132" t="s">
        <v>24</v>
      </c>
      <c r="C11132" s="1">
        <v>44767</v>
      </c>
      <c r="D11132" s="1">
        <v>44896</v>
      </c>
      <c r="E11132">
        <f>VLOOKUP(data[[#This Row],[id_campaign]],campaign[],4,FALSE)</f>
        <v>62</v>
      </c>
      <c r="F11132" t="str">
        <f>VLOOKUP(data[[#This Row],[id_campaign]],campaign[],2,FALSE)</f>
        <v>OwnsComputer</v>
      </c>
      <c r="G11132" t="str">
        <f>VLOOKUP(data[[#This Row],[id_customer]],customer[],2,FALSE)</f>
        <v>Kevon Bax</v>
      </c>
      <c r="H11132" t="str">
        <f>data[[#This Row],[id_customer]]&amp;data[[#This Row],[id_campaign]]</f>
        <v>C0714cam11</v>
      </c>
      <c r="I11132">
        <f>DATEDIF(data[[#This Row],[join_date]],data[[#This Row],[buy_date]],"M")</f>
        <v>4</v>
      </c>
    </row>
    <row r="11133" spans="1:9" x14ac:dyDescent="0.25">
      <c r="A11133" t="s">
        <v>2897</v>
      </c>
      <c r="B11133" t="s">
        <v>24</v>
      </c>
      <c r="C11133" s="1">
        <v>44767</v>
      </c>
      <c r="D11133" s="1">
        <v>44957</v>
      </c>
      <c r="E11133">
        <f>VLOOKUP(data[[#This Row],[id_campaign]],campaign[],4,FALSE)</f>
        <v>62</v>
      </c>
      <c r="F11133" t="str">
        <f>VLOOKUP(data[[#This Row],[id_campaign]],campaign[],2,FALSE)</f>
        <v>OwnsComputer</v>
      </c>
      <c r="G11133" t="str">
        <f>VLOOKUP(data[[#This Row],[id_customer]],customer[],2,FALSE)</f>
        <v>Kevon Bax</v>
      </c>
      <c r="H11133" t="str">
        <f>data[[#This Row],[id_customer]]&amp;data[[#This Row],[id_campaign]]</f>
        <v>C0714cam11</v>
      </c>
      <c r="I11133">
        <f>DATEDIF(data[[#This Row],[join_date]],data[[#This Row],[buy_date]],"M")</f>
        <v>6</v>
      </c>
    </row>
    <row r="11134" spans="1:9" x14ac:dyDescent="0.25">
      <c r="A11134" t="s">
        <v>2897</v>
      </c>
      <c r="B11134" t="s">
        <v>24</v>
      </c>
      <c r="C11134" s="1">
        <v>44767</v>
      </c>
      <c r="D11134" s="1">
        <v>45011</v>
      </c>
      <c r="E11134">
        <f>VLOOKUP(data[[#This Row],[id_campaign]],campaign[],4,FALSE)</f>
        <v>62</v>
      </c>
      <c r="F11134" t="str">
        <f>VLOOKUP(data[[#This Row],[id_campaign]],campaign[],2,FALSE)</f>
        <v>OwnsComputer</v>
      </c>
      <c r="G11134" t="str">
        <f>VLOOKUP(data[[#This Row],[id_customer]],customer[],2,FALSE)</f>
        <v>Kevon Bax</v>
      </c>
      <c r="H11134" t="str">
        <f>data[[#This Row],[id_customer]]&amp;data[[#This Row],[id_campaign]]</f>
        <v>C0714cam11</v>
      </c>
      <c r="I11134">
        <f>DATEDIF(data[[#This Row],[join_date]],data[[#This Row],[buy_date]],"M")</f>
        <v>8</v>
      </c>
    </row>
    <row r="11135" spans="1:9" x14ac:dyDescent="0.25">
      <c r="A11135" t="s">
        <v>2897</v>
      </c>
      <c r="B11135" t="s">
        <v>24</v>
      </c>
      <c r="C11135" s="1">
        <v>44767</v>
      </c>
      <c r="D11135" s="1">
        <v>45020</v>
      </c>
      <c r="E11135">
        <f>VLOOKUP(data[[#This Row],[id_campaign]],campaign[],4,FALSE)</f>
        <v>62</v>
      </c>
      <c r="F11135" t="str">
        <f>VLOOKUP(data[[#This Row],[id_campaign]],campaign[],2,FALSE)</f>
        <v>OwnsComputer</v>
      </c>
      <c r="G11135" t="str">
        <f>VLOOKUP(data[[#This Row],[id_customer]],customer[],2,FALSE)</f>
        <v>Kevon Bax</v>
      </c>
      <c r="H11135" t="str">
        <f>data[[#This Row],[id_customer]]&amp;data[[#This Row],[id_campaign]]</f>
        <v>C0714cam11</v>
      </c>
      <c r="I11135">
        <f>DATEDIF(data[[#This Row],[join_date]],data[[#This Row],[buy_date]],"M")</f>
        <v>8</v>
      </c>
    </row>
    <row r="11136" spans="1:9" x14ac:dyDescent="0.25">
      <c r="A11136" t="s">
        <v>2897</v>
      </c>
      <c r="B11136" t="s">
        <v>24</v>
      </c>
      <c r="C11136" s="1">
        <v>44767</v>
      </c>
      <c r="D11136" s="1">
        <v>45055</v>
      </c>
      <c r="E11136">
        <f>VLOOKUP(data[[#This Row],[id_campaign]],campaign[],4,FALSE)</f>
        <v>62</v>
      </c>
      <c r="F11136" t="str">
        <f>VLOOKUP(data[[#This Row],[id_campaign]],campaign[],2,FALSE)</f>
        <v>OwnsComputer</v>
      </c>
      <c r="G11136" t="str">
        <f>VLOOKUP(data[[#This Row],[id_customer]],customer[],2,FALSE)</f>
        <v>Kevon Bax</v>
      </c>
      <c r="H11136" t="str">
        <f>data[[#This Row],[id_customer]]&amp;data[[#This Row],[id_campaign]]</f>
        <v>C0714cam11</v>
      </c>
      <c r="I11136">
        <f>DATEDIF(data[[#This Row],[join_date]],data[[#This Row],[buy_date]],"M")</f>
        <v>9</v>
      </c>
    </row>
    <row r="11137" spans="1:9" x14ac:dyDescent="0.25">
      <c r="A11137" t="s">
        <v>2897</v>
      </c>
      <c r="B11137" t="s">
        <v>24</v>
      </c>
      <c r="C11137" s="1">
        <v>44767</v>
      </c>
      <c r="D11137" s="1">
        <v>45085</v>
      </c>
      <c r="E11137">
        <f>VLOOKUP(data[[#This Row],[id_campaign]],campaign[],4,FALSE)</f>
        <v>62</v>
      </c>
      <c r="F11137" t="str">
        <f>VLOOKUP(data[[#This Row],[id_campaign]],campaign[],2,FALSE)</f>
        <v>OwnsComputer</v>
      </c>
      <c r="G11137" t="str">
        <f>VLOOKUP(data[[#This Row],[id_customer]],customer[],2,FALSE)</f>
        <v>Kevon Bax</v>
      </c>
      <c r="H11137" t="str">
        <f>data[[#This Row],[id_customer]]&amp;data[[#This Row],[id_campaign]]</f>
        <v>C0714cam11</v>
      </c>
      <c r="I11137">
        <f>DATEDIF(data[[#This Row],[join_date]],data[[#This Row],[buy_date]],"M")</f>
        <v>10</v>
      </c>
    </row>
    <row r="11138" spans="1:9" x14ac:dyDescent="0.25">
      <c r="A11138" t="s">
        <v>2897</v>
      </c>
      <c r="B11138" t="s">
        <v>30</v>
      </c>
      <c r="C11138" s="1">
        <v>45010</v>
      </c>
      <c r="D11138" s="1">
        <v>45010</v>
      </c>
      <c r="E11138">
        <f>VLOOKUP(data[[#This Row],[id_campaign]],campaign[],4,FALSE)</f>
        <v>28</v>
      </c>
      <c r="F11138" t="str">
        <f>VLOOKUP(data[[#This Row],[id_campaign]],campaign[],2,FALSE)</f>
        <v>NotNewCellphoneUser</v>
      </c>
      <c r="G11138" t="str">
        <f>VLOOKUP(data[[#This Row],[id_customer]],customer[],2,FALSE)</f>
        <v>Kevon Bax</v>
      </c>
      <c r="H11138" t="str">
        <f>data[[#This Row],[id_customer]]&amp;data[[#This Row],[id_campaign]]</f>
        <v>C0714cam14</v>
      </c>
      <c r="I11138">
        <f>DATEDIF(data[[#This Row],[join_date]],data[[#This Row],[buy_date]],"M")</f>
        <v>0</v>
      </c>
    </row>
    <row r="11139" spans="1:9" x14ac:dyDescent="0.25">
      <c r="A11139" t="s">
        <v>2897</v>
      </c>
      <c r="B11139" t="s">
        <v>30</v>
      </c>
      <c r="C11139" s="1">
        <v>45010</v>
      </c>
      <c r="D11139" s="1">
        <v>45045</v>
      </c>
      <c r="E11139">
        <f>VLOOKUP(data[[#This Row],[id_campaign]],campaign[],4,FALSE)</f>
        <v>28</v>
      </c>
      <c r="F11139" t="str">
        <f>VLOOKUP(data[[#This Row],[id_campaign]],campaign[],2,FALSE)</f>
        <v>NotNewCellphoneUser</v>
      </c>
      <c r="G11139" t="str">
        <f>VLOOKUP(data[[#This Row],[id_customer]],customer[],2,FALSE)</f>
        <v>Kevon Bax</v>
      </c>
      <c r="H11139" t="str">
        <f>data[[#This Row],[id_customer]]&amp;data[[#This Row],[id_campaign]]</f>
        <v>C0714cam14</v>
      </c>
      <c r="I11139">
        <f>DATEDIF(data[[#This Row],[join_date]],data[[#This Row],[buy_date]],"M")</f>
        <v>1</v>
      </c>
    </row>
    <row r="11140" spans="1:9" x14ac:dyDescent="0.25">
      <c r="A11140" t="s">
        <v>2897</v>
      </c>
      <c r="B11140" t="s">
        <v>30</v>
      </c>
      <c r="C11140" s="1">
        <v>45010</v>
      </c>
      <c r="D11140" s="1">
        <v>45077</v>
      </c>
      <c r="E11140">
        <f>VLOOKUP(data[[#This Row],[id_campaign]],campaign[],4,FALSE)</f>
        <v>28</v>
      </c>
      <c r="F11140" t="str">
        <f>VLOOKUP(data[[#This Row],[id_campaign]],campaign[],2,FALSE)</f>
        <v>NotNewCellphoneUser</v>
      </c>
      <c r="G11140" t="str">
        <f>VLOOKUP(data[[#This Row],[id_customer]],customer[],2,FALSE)</f>
        <v>Kevon Bax</v>
      </c>
      <c r="H11140" t="str">
        <f>data[[#This Row],[id_customer]]&amp;data[[#This Row],[id_campaign]]</f>
        <v>C0714cam14</v>
      </c>
      <c r="I11140">
        <f>DATEDIF(data[[#This Row],[join_date]],data[[#This Row],[buy_date]],"M")</f>
        <v>2</v>
      </c>
    </row>
    <row r="11141" spans="1:9" x14ac:dyDescent="0.25">
      <c r="A11141" t="s">
        <v>2897</v>
      </c>
      <c r="B11141" t="s">
        <v>30</v>
      </c>
      <c r="C11141" s="1">
        <v>45010</v>
      </c>
      <c r="D11141" s="1">
        <v>45078</v>
      </c>
      <c r="E11141">
        <f>VLOOKUP(data[[#This Row],[id_campaign]],campaign[],4,FALSE)</f>
        <v>28</v>
      </c>
      <c r="F11141" t="str">
        <f>VLOOKUP(data[[#This Row],[id_campaign]],campaign[],2,FALSE)</f>
        <v>NotNewCellphoneUser</v>
      </c>
      <c r="G11141" t="str">
        <f>VLOOKUP(data[[#This Row],[id_customer]],customer[],2,FALSE)</f>
        <v>Kevon Bax</v>
      </c>
      <c r="H11141" t="str">
        <f>data[[#This Row],[id_customer]]&amp;data[[#This Row],[id_campaign]]</f>
        <v>C0714cam14</v>
      </c>
      <c r="I11141">
        <f>DATEDIF(data[[#This Row],[join_date]],data[[#This Row],[buy_date]],"M")</f>
        <v>2</v>
      </c>
    </row>
    <row r="11142" spans="1:9" x14ac:dyDescent="0.25">
      <c r="A11142" t="s">
        <v>2901</v>
      </c>
      <c r="B11142" t="s">
        <v>16</v>
      </c>
      <c r="C11142" s="1">
        <v>44932</v>
      </c>
      <c r="D11142" s="1">
        <v>44932</v>
      </c>
      <c r="E11142">
        <f>VLOOKUP(data[[#This Row],[id_campaign]],campaign[],4,FALSE)</f>
        <v>25</v>
      </c>
      <c r="F11142" t="str">
        <f>VLOOKUP(data[[#This Row],[id_campaign]],campaign[],2,FALSE)</f>
        <v>BuysViaMailOrder</v>
      </c>
      <c r="G11142" t="str">
        <f>VLOOKUP(data[[#This Row],[id_customer]],customer[],2,FALSE)</f>
        <v>Ximenes Unsworth</v>
      </c>
      <c r="H11142" t="str">
        <f>data[[#This Row],[id_customer]]&amp;data[[#This Row],[id_campaign]]</f>
        <v>C0715cam07</v>
      </c>
      <c r="I11142">
        <f>DATEDIF(data[[#This Row],[join_date]],data[[#This Row],[buy_date]],"M")</f>
        <v>0</v>
      </c>
    </row>
    <row r="11143" spans="1:9" x14ac:dyDescent="0.25">
      <c r="A11143" t="s">
        <v>2901</v>
      </c>
      <c r="B11143" t="s">
        <v>16</v>
      </c>
      <c r="C11143" s="1">
        <v>44932</v>
      </c>
      <c r="D11143" s="1">
        <v>44967</v>
      </c>
      <c r="E11143">
        <f>VLOOKUP(data[[#This Row],[id_campaign]],campaign[],4,FALSE)</f>
        <v>25</v>
      </c>
      <c r="F11143" t="str">
        <f>VLOOKUP(data[[#This Row],[id_campaign]],campaign[],2,FALSE)</f>
        <v>BuysViaMailOrder</v>
      </c>
      <c r="G11143" t="str">
        <f>VLOOKUP(data[[#This Row],[id_customer]],customer[],2,FALSE)</f>
        <v>Ximenes Unsworth</v>
      </c>
      <c r="H11143" t="str">
        <f>data[[#This Row],[id_customer]]&amp;data[[#This Row],[id_campaign]]</f>
        <v>C0715cam07</v>
      </c>
      <c r="I11143">
        <f>DATEDIF(data[[#This Row],[join_date]],data[[#This Row],[buy_date]],"M")</f>
        <v>1</v>
      </c>
    </row>
    <row r="11144" spans="1:9" x14ac:dyDescent="0.25">
      <c r="A11144" t="s">
        <v>2901</v>
      </c>
      <c r="B11144" t="s">
        <v>16</v>
      </c>
      <c r="C11144" s="1">
        <v>44932</v>
      </c>
      <c r="D11144" s="1">
        <v>44996</v>
      </c>
      <c r="E11144">
        <f>VLOOKUP(data[[#This Row],[id_campaign]],campaign[],4,FALSE)</f>
        <v>25</v>
      </c>
      <c r="F11144" t="str">
        <f>VLOOKUP(data[[#This Row],[id_campaign]],campaign[],2,FALSE)</f>
        <v>BuysViaMailOrder</v>
      </c>
      <c r="G11144" t="str">
        <f>VLOOKUP(data[[#This Row],[id_customer]],customer[],2,FALSE)</f>
        <v>Ximenes Unsworth</v>
      </c>
      <c r="H11144" t="str">
        <f>data[[#This Row],[id_customer]]&amp;data[[#This Row],[id_campaign]]</f>
        <v>C0715cam07</v>
      </c>
      <c r="I11144">
        <f>DATEDIF(data[[#This Row],[join_date]],data[[#This Row],[buy_date]],"M")</f>
        <v>2</v>
      </c>
    </row>
    <row r="11145" spans="1:9" x14ac:dyDescent="0.25">
      <c r="A11145" t="s">
        <v>2901</v>
      </c>
      <c r="B11145" t="s">
        <v>16</v>
      </c>
      <c r="C11145" s="1">
        <v>44932</v>
      </c>
      <c r="D11145" s="1">
        <v>45037</v>
      </c>
      <c r="E11145">
        <f>VLOOKUP(data[[#This Row],[id_campaign]],campaign[],4,FALSE)</f>
        <v>25</v>
      </c>
      <c r="F11145" t="str">
        <f>VLOOKUP(data[[#This Row],[id_campaign]],campaign[],2,FALSE)</f>
        <v>BuysViaMailOrder</v>
      </c>
      <c r="G11145" t="str">
        <f>VLOOKUP(data[[#This Row],[id_customer]],customer[],2,FALSE)</f>
        <v>Ximenes Unsworth</v>
      </c>
      <c r="H11145" t="str">
        <f>data[[#This Row],[id_customer]]&amp;data[[#This Row],[id_campaign]]</f>
        <v>C0715cam07</v>
      </c>
      <c r="I11145">
        <f>DATEDIF(data[[#This Row],[join_date]],data[[#This Row],[buy_date]],"M")</f>
        <v>3</v>
      </c>
    </row>
    <row r="11146" spans="1:9" x14ac:dyDescent="0.25">
      <c r="A11146" t="s">
        <v>2901</v>
      </c>
      <c r="B11146" t="s">
        <v>16</v>
      </c>
      <c r="C11146" s="1">
        <v>44932</v>
      </c>
      <c r="D11146" s="1">
        <v>45060</v>
      </c>
      <c r="E11146">
        <f>VLOOKUP(data[[#This Row],[id_campaign]],campaign[],4,FALSE)</f>
        <v>25</v>
      </c>
      <c r="F11146" t="str">
        <f>VLOOKUP(data[[#This Row],[id_campaign]],campaign[],2,FALSE)</f>
        <v>BuysViaMailOrder</v>
      </c>
      <c r="G11146" t="str">
        <f>VLOOKUP(data[[#This Row],[id_customer]],customer[],2,FALSE)</f>
        <v>Ximenes Unsworth</v>
      </c>
      <c r="H11146" t="str">
        <f>data[[#This Row],[id_customer]]&amp;data[[#This Row],[id_campaign]]</f>
        <v>C0715cam07</v>
      </c>
      <c r="I11146">
        <f>DATEDIF(data[[#This Row],[join_date]],data[[#This Row],[buy_date]],"M")</f>
        <v>4</v>
      </c>
    </row>
    <row r="11147" spans="1:9" x14ac:dyDescent="0.25">
      <c r="A11147" t="s">
        <v>2901</v>
      </c>
      <c r="B11147" t="s">
        <v>36</v>
      </c>
      <c r="C11147" s="1">
        <v>45025</v>
      </c>
      <c r="D11147" s="1">
        <v>45025</v>
      </c>
      <c r="E11147">
        <f>VLOOKUP(data[[#This Row],[id_campaign]],campaign[],4,FALSE)</f>
        <v>29</v>
      </c>
      <c r="F11147" t="str">
        <f>VLOOKUP(data[[#This Row],[id_campaign]],campaign[],2,FALSE)</f>
        <v>MaritalStatus</v>
      </c>
      <c r="G11147" t="str">
        <f>VLOOKUP(data[[#This Row],[id_customer]],customer[],2,FALSE)</f>
        <v>Ximenes Unsworth</v>
      </c>
      <c r="H11147" t="str">
        <f>data[[#This Row],[id_customer]]&amp;data[[#This Row],[id_campaign]]</f>
        <v>C0715cam17</v>
      </c>
      <c r="I11147">
        <f>DATEDIF(data[[#This Row],[join_date]],data[[#This Row],[buy_date]],"M")</f>
        <v>0</v>
      </c>
    </row>
    <row r="11148" spans="1:9" x14ac:dyDescent="0.25">
      <c r="A11148" t="s">
        <v>2901</v>
      </c>
      <c r="B11148" t="s">
        <v>36</v>
      </c>
      <c r="C11148" s="1">
        <v>45025</v>
      </c>
      <c r="D11148" s="1">
        <v>45066</v>
      </c>
      <c r="E11148">
        <f>VLOOKUP(data[[#This Row],[id_campaign]],campaign[],4,FALSE)</f>
        <v>29</v>
      </c>
      <c r="F11148" t="str">
        <f>VLOOKUP(data[[#This Row],[id_campaign]],campaign[],2,FALSE)</f>
        <v>MaritalStatus</v>
      </c>
      <c r="G11148" t="str">
        <f>VLOOKUP(data[[#This Row],[id_customer]],customer[],2,FALSE)</f>
        <v>Ximenes Unsworth</v>
      </c>
      <c r="H11148" t="str">
        <f>data[[#This Row],[id_customer]]&amp;data[[#This Row],[id_campaign]]</f>
        <v>C0715cam17</v>
      </c>
      <c r="I11148">
        <f>DATEDIF(data[[#This Row],[join_date]],data[[#This Row],[buy_date]],"M")</f>
        <v>1</v>
      </c>
    </row>
    <row r="11149" spans="1:9" x14ac:dyDescent="0.25">
      <c r="A11149" t="s">
        <v>2905</v>
      </c>
      <c r="B11149" t="s">
        <v>24</v>
      </c>
      <c r="C11149" s="1">
        <v>44637</v>
      </c>
      <c r="D11149" s="1">
        <v>44637</v>
      </c>
      <c r="E11149">
        <f>VLOOKUP(data[[#This Row],[id_campaign]],campaign[],4,FALSE)</f>
        <v>62</v>
      </c>
      <c r="F11149" t="str">
        <f>VLOOKUP(data[[#This Row],[id_campaign]],campaign[],2,FALSE)</f>
        <v>OwnsComputer</v>
      </c>
      <c r="G11149" t="str">
        <f>VLOOKUP(data[[#This Row],[id_customer]],customer[],2,FALSE)</f>
        <v>Jany Legerwood</v>
      </c>
      <c r="H11149" t="str">
        <f>data[[#This Row],[id_customer]]&amp;data[[#This Row],[id_campaign]]</f>
        <v>C0716cam11</v>
      </c>
      <c r="I11149">
        <f>DATEDIF(data[[#This Row],[join_date]],data[[#This Row],[buy_date]],"M")</f>
        <v>0</v>
      </c>
    </row>
    <row r="11150" spans="1:9" x14ac:dyDescent="0.25">
      <c r="A11150" t="s">
        <v>2905</v>
      </c>
      <c r="B11150" t="s">
        <v>24</v>
      </c>
      <c r="C11150" s="1">
        <v>44637</v>
      </c>
      <c r="D11150" s="1">
        <v>44708</v>
      </c>
      <c r="E11150">
        <f>VLOOKUP(data[[#This Row],[id_campaign]],campaign[],4,FALSE)</f>
        <v>62</v>
      </c>
      <c r="F11150" t="str">
        <f>VLOOKUP(data[[#This Row],[id_campaign]],campaign[],2,FALSE)</f>
        <v>OwnsComputer</v>
      </c>
      <c r="G11150" t="str">
        <f>VLOOKUP(data[[#This Row],[id_customer]],customer[],2,FALSE)</f>
        <v>Jany Legerwood</v>
      </c>
      <c r="H11150" t="str">
        <f>data[[#This Row],[id_customer]]&amp;data[[#This Row],[id_campaign]]</f>
        <v>C0716cam11</v>
      </c>
      <c r="I11150">
        <f>DATEDIF(data[[#This Row],[join_date]],data[[#This Row],[buy_date]],"M")</f>
        <v>2</v>
      </c>
    </row>
    <row r="11151" spans="1:9" x14ac:dyDescent="0.25">
      <c r="A11151" t="s">
        <v>2905</v>
      </c>
      <c r="B11151" t="s">
        <v>24</v>
      </c>
      <c r="C11151" s="1">
        <v>44637</v>
      </c>
      <c r="D11151" s="1">
        <v>44739</v>
      </c>
      <c r="E11151">
        <f>VLOOKUP(data[[#This Row],[id_campaign]],campaign[],4,FALSE)</f>
        <v>62</v>
      </c>
      <c r="F11151" t="str">
        <f>VLOOKUP(data[[#This Row],[id_campaign]],campaign[],2,FALSE)</f>
        <v>OwnsComputer</v>
      </c>
      <c r="G11151" t="str">
        <f>VLOOKUP(data[[#This Row],[id_customer]],customer[],2,FALSE)</f>
        <v>Jany Legerwood</v>
      </c>
      <c r="H11151" t="str">
        <f>data[[#This Row],[id_customer]]&amp;data[[#This Row],[id_campaign]]</f>
        <v>C0716cam11</v>
      </c>
      <c r="I11151">
        <f>DATEDIF(data[[#This Row],[join_date]],data[[#This Row],[buy_date]],"M")</f>
        <v>3</v>
      </c>
    </row>
    <row r="11152" spans="1:9" x14ac:dyDescent="0.25">
      <c r="A11152" t="s">
        <v>2905</v>
      </c>
      <c r="B11152" t="s">
        <v>24</v>
      </c>
      <c r="C11152" s="1">
        <v>44637</v>
      </c>
      <c r="D11152" s="1">
        <v>44743</v>
      </c>
      <c r="E11152">
        <f>VLOOKUP(data[[#This Row],[id_campaign]],campaign[],4,FALSE)</f>
        <v>62</v>
      </c>
      <c r="F11152" t="str">
        <f>VLOOKUP(data[[#This Row],[id_campaign]],campaign[],2,FALSE)</f>
        <v>OwnsComputer</v>
      </c>
      <c r="G11152" t="str">
        <f>VLOOKUP(data[[#This Row],[id_customer]],customer[],2,FALSE)</f>
        <v>Jany Legerwood</v>
      </c>
      <c r="H11152" t="str">
        <f>data[[#This Row],[id_customer]]&amp;data[[#This Row],[id_campaign]]</f>
        <v>C0716cam11</v>
      </c>
      <c r="I11152">
        <f>DATEDIF(data[[#This Row],[join_date]],data[[#This Row],[buy_date]],"M")</f>
        <v>3</v>
      </c>
    </row>
    <row r="11153" spans="1:9" x14ac:dyDescent="0.25">
      <c r="A11153" t="s">
        <v>2905</v>
      </c>
      <c r="B11153" t="s">
        <v>24</v>
      </c>
      <c r="C11153" s="1">
        <v>44637</v>
      </c>
      <c r="D11153" s="1">
        <v>44794</v>
      </c>
      <c r="E11153">
        <f>VLOOKUP(data[[#This Row],[id_campaign]],campaign[],4,FALSE)</f>
        <v>62</v>
      </c>
      <c r="F11153" t="str">
        <f>VLOOKUP(data[[#This Row],[id_campaign]],campaign[],2,FALSE)</f>
        <v>OwnsComputer</v>
      </c>
      <c r="G11153" t="str">
        <f>VLOOKUP(data[[#This Row],[id_customer]],customer[],2,FALSE)</f>
        <v>Jany Legerwood</v>
      </c>
      <c r="H11153" t="str">
        <f>data[[#This Row],[id_customer]]&amp;data[[#This Row],[id_campaign]]</f>
        <v>C0716cam11</v>
      </c>
      <c r="I11153">
        <f>DATEDIF(data[[#This Row],[join_date]],data[[#This Row],[buy_date]],"M")</f>
        <v>5</v>
      </c>
    </row>
    <row r="11154" spans="1:9" x14ac:dyDescent="0.25">
      <c r="A11154" t="s">
        <v>2905</v>
      </c>
      <c r="B11154" t="s">
        <v>24</v>
      </c>
      <c r="C11154" s="1">
        <v>44637</v>
      </c>
      <c r="D11154" s="1">
        <v>44834</v>
      </c>
      <c r="E11154">
        <f>VLOOKUP(data[[#This Row],[id_campaign]],campaign[],4,FALSE)</f>
        <v>62</v>
      </c>
      <c r="F11154" t="str">
        <f>VLOOKUP(data[[#This Row],[id_campaign]],campaign[],2,FALSE)</f>
        <v>OwnsComputer</v>
      </c>
      <c r="G11154" t="str">
        <f>VLOOKUP(data[[#This Row],[id_customer]],customer[],2,FALSE)</f>
        <v>Jany Legerwood</v>
      </c>
      <c r="H11154" t="str">
        <f>data[[#This Row],[id_customer]]&amp;data[[#This Row],[id_campaign]]</f>
        <v>C0716cam11</v>
      </c>
      <c r="I11154">
        <f>DATEDIF(data[[#This Row],[join_date]],data[[#This Row],[buy_date]],"M")</f>
        <v>6</v>
      </c>
    </row>
    <row r="11155" spans="1:9" x14ac:dyDescent="0.25">
      <c r="A11155" t="s">
        <v>2905</v>
      </c>
      <c r="B11155" t="s">
        <v>24</v>
      </c>
      <c r="C11155" s="1">
        <v>44637</v>
      </c>
      <c r="D11155" s="1">
        <v>44897</v>
      </c>
      <c r="E11155">
        <f>VLOOKUP(data[[#This Row],[id_campaign]],campaign[],4,FALSE)</f>
        <v>62</v>
      </c>
      <c r="F11155" t="str">
        <f>VLOOKUP(data[[#This Row],[id_campaign]],campaign[],2,FALSE)</f>
        <v>OwnsComputer</v>
      </c>
      <c r="G11155" t="str">
        <f>VLOOKUP(data[[#This Row],[id_customer]],customer[],2,FALSE)</f>
        <v>Jany Legerwood</v>
      </c>
      <c r="H11155" t="str">
        <f>data[[#This Row],[id_customer]]&amp;data[[#This Row],[id_campaign]]</f>
        <v>C0716cam11</v>
      </c>
      <c r="I11155">
        <f>DATEDIF(data[[#This Row],[join_date]],data[[#This Row],[buy_date]],"M")</f>
        <v>8</v>
      </c>
    </row>
    <row r="11156" spans="1:9" x14ac:dyDescent="0.25">
      <c r="A11156" t="s">
        <v>2905</v>
      </c>
      <c r="B11156" t="s">
        <v>24</v>
      </c>
      <c r="C11156" s="1">
        <v>44637</v>
      </c>
      <c r="D11156" s="1">
        <v>44981</v>
      </c>
      <c r="E11156">
        <f>VLOOKUP(data[[#This Row],[id_campaign]],campaign[],4,FALSE)</f>
        <v>62</v>
      </c>
      <c r="F11156" t="str">
        <f>VLOOKUP(data[[#This Row],[id_campaign]],campaign[],2,FALSE)</f>
        <v>OwnsComputer</v>
      </c>
      <c r="G11156" t="str">
        <f>VLOOKUP(data[[#This Row],[id_customer]],customer[],2,FALSE)</f>
        <v>Jany Legerwood</v>
      </c>
      <c r="H11156" t="str">
        <f>data[[#This Row],[id_customer]]&amp;data[[#This Row],[id_campaign]]</f>
        <v>C0716cam11</v>
      </c>
      <c r="I11156">
        <f>DATEDIF(data[[#This Row],[join_date]],data[[#This Row],[buy_date]],"M")</f>
        <v>11</v>
      </c>
    </row>
    <row r="11157" spans="1:9" x14ac:dyDescent="0.25">
      <c r="A11157" t="s">
        <v>2905</v>
      </c>
      <c r="B11157" t="s">
        <v>24</v>
      </c>
      <c r="C11157" s="1">
        <v>44637</v>
      </c>
      <c r="D11157" s="1">
        <v>45007</v>
      </c>
      <c r="E11157">
        <f>VLOOKUP(data[[#This Row],[id_campaign]],campaign[],4,FALSE)</f>
        <v>62</v>
      </c>
      <c r="F11157" t="str">
        <f>VLOOKUP(data[[#This Row],[id_campaign]],campaign[],2,FALSE)</f>
        <v>OwnsComputer</v>
      </c>
      <c r="G11157" t="str">
        <f>VLOOKUP(data[[#This Row],[id_customer]],customer[],2,FALSE)</f>
        <v>Jany Legerwood</v>
      </c>
      <c r="H11157" t="str">
        <f>data[[#This Row],[id_customer]]&amp;data[[#This Row],[id_campaign]]</f>
        <v>C0716cam11</v>
      </c>
      <c r="I11157">
        <f>DATEDIF(data[[#This Row],[join_date]],data[[#This Row],[buy_date]],"M")</f>
        <v>12</v>
      </c>
    </row>
    <row r="11158" spans="1:9" x14ac:dyDescent="0.25">
      <c r="A11158" t="s">
        <v>2905</v>
      </c>
      <c r="B11158" t="s">
        <v>24</v>
      </c>
      <c r="C11158" s="1">
        <v>44637</v>
      </c>
      <c r="D11158" s="1">
        <v>45046</v>
      </c>
      <c r="E11158">
        <f>VLOOKUP(data[[#This Row],[id_campaign]],campaign[],4,FALSE)</f>
        <v>62</v>
      </c>
      <c r="F11158" t="str">
        <f>VLOOKUP(data[[#This Row],[id_campaign]],campaign[],2,FALSE)</f>
        <v>OwnsComputer</v>
      </c>
      <c r="G11158" t="str">
        <f>VLOOKUP(data[[#This Row],[id_customer]],customer[],2,FALSE)</f>
        <v>Jany Legerwood</v>
      </c>
      <c r="H11158" t="str">
        <f>data[[#This Row],[id_customer]]&amp;data[[#This Row],[id_campaign]]</f>
        <v>C0716cam11</v>
      </c>
      <c r="I11158">
        <f>DATEDIF(data[[#This Row],[join_date]],data[[#This Row],[buy_date]],"M")</f>
        <v>13</v>
      </c>
    </row>
    <row r="11159" spans="1:9" x14ac:dyDescent="0.25">
      <c r="A11159" t="s">
        <v>2905</v>
      </c>
      <c r="B11159" t="s">
        <v>36</v>
      </c>
      <c r="C11159" s="1">
        <v>44800</v>
      </c>
      <c r="D11159" s="1">
        <v>44800</v>
      </c>
      <c r="E11159">
        <f>VLOOKUP(data[[#This Row],[id_campaign]],campaign[],4,FALSE)</f>
        <v>29</v>
      </c>
      <c r="F11159" t="str">
        <f>VLOOKUP(data[[#This Row],[id_campaign]],campaign[],2,FALSE)</f>
        <v>MaritalStatus</v>
      </c>
      <c r="G11159" t="str">
        <f>VLOOKUP(data[[#This Row],[id_customer]],customer[],2,FALSE)</f>
        <v>Jany Legerwood</v>
      </c>
      <c r="H11159" t="str">
        <f>data[[#This Row],[id_customer]]&amp;data[[#This Row],[id_campaign]]</f>
        <v>C0716cam17</v>
      </c>
      <c r="I11159">
        <f>DATEDIF(data[[#This Row],[join_date]],data[[#This Row],[buy_date]],"M")</f>
        <v>0</v>
      </c>
    </row>
    <row r="11160" spans="1:9" x14ac:dyDescent="0.25">
      <c r="A11160" t="s">
        <v>2905</v>
      </c>
      <c r="B11160" t="s">
        <v>36</v>
      </c>
      <c r="C11160" s="1">
        <v>44800</v>
      </c>
      <c r="D11160" s="1">
        <v>44846</v>
      </c>
      <c r="E11160">
        <f>VLOOKUP(data[[#This Row],[id_campaign]],campaign[],4,FALSE)</f>
        <v>29</v>
      </c>
      <c r="F11160" t="str">
        <f>VLOOKUP(data[[#This Row],[id_campaign]],campaign[],2,FALSE)</f>
        <v>MaritalStatus</v>
      </c>
      <c r="G11160" t="str">
        <f>VLOOKUP(data[[#This Row],[id_customer]],customer[],2,FALSE)</f>
        <v>Jany Legerwood</v>
      </c>
      <c r="H11160" t="str">
        <f>data[[#This Row],[id_customer]]&amp;data[[#This Row],[id_campaign]]</f>
        <v>C0716cam17</v>
      </c>
      <c r="I11160">
        <f>DATEDIF(data[[#This Row],[join_date]],data[[#This Row],[buy_date]],"M")</f>
        <v>1</v>
      </c>
    </row>
    <row r="11161" spans="1:9" x14ac:dyDescent="0.25">
      <c r="A11161" t="s">
        <v>2905</v>
      </c>
      <c r="B11161" t="s">
        <v>36</v>
      </c>
      <c r="C11161" s="1">
        <v>44800</v>
      </c>
      <c r="D11161" s="1">
        <v>44867</v>
      </c>
      <c r="E11161">
        <f>VLOOKUP(data[[#This Row],[id_campaign]],campaign[],4,FALSE)</f>
        <v>29</v>
      </c>
      <c r="F11161" t="str">
        <f>VLOOKUP(data[[#This Row],[id_campaign]],campaign[],2,FALSE)</f>
        <v>MaritalStatus</v>
      </c>
      <c r="G11161" t="str">
        <f>VLOOKUP(data[[#This Row],[id_customer]],customer[],2,FALSE)</f>
        <v>Jany Legerwood</v>
      </c>
      <c r="H11161" t="str">
        <f>data[[#This Row],[id_customer]]&amp;data[[#This Row],[id_campaign]]</f>
        <v>C0716cam17</v>
      </c>
      <c r="I11161">
        <f>DATEDIF(data[[#This Row],[join_date]],data[[#This Row],[buy_date]],"M")</f>
        <v>2</v>
      </c>
    </row>
    <row r="11162" spans="1:9" x14ac:dyDescent="0.25">
      <c r="A11162" t="s">
        <v>2905</v>
      </c>
      <c r="B11162" t="s">
        <v>36</v>
      </c>
      <c r="C11162" s="1">
        <v>44800</v>
      </c>
      <c r="D11162" s="1">
        <v>44903</v>
      </c>
      <c r="E11162">
        <f>VLOOKUP(data[[#This Row],[id_campaign]],campaign[],4,FALSE)</f>
        <v>29</v>
      </c>
      <c r="F11162" t="str">
        <f>VLOOKUP(data[[#This Row],[id_campaign]],campaign[],2,FALSE)</f>
        <v>MaritalStatus</v>
      </c>
      <c r="G11162" t="str">
        <f>VLOOKUP(data[[#This Row],[id_customer]],customer[],2,FALSE)</f>
        <v>Jany Legerwood</v>
      </c>
      <c r="H11162" t="str">
        <f>data[[#This Row],[id_customer]]&amp;data[[#This Row],[id_campaign]]</f>
        <v>C0716cam17</v>
      </c>
      <c r="I11162">
        <f>DATEDIF(data[[#This Row],[join_date]],data[[#This Row],[buy_date]],"M")</f>
        <v>3</v>
      </c>
    </row>
    <row r="11163" spans="1:9" x14ac:dyDescent="0.25">
      <c r="A11163" t="s">
        <v>2905</v>
      </c>
      <c r="B11163" t="s">
        <v>36</v>
      </c>
      <c r="C11163" s="1">
        <v>44800</v>
      </c>
      <c r="D11163" s="1">
        <v>44931</v>
      </c>
      <c r="E11163">
        <f>VLOOKUP(data[[#This Row],[id_campaign]],campaign[],4,FALSE)</f>
        <v>29</v>
      </c>
      <c r="F11163" t="str">
        <f>VLOOKUP(data[[#This Row],[id_campaign]],campaign[],2,FALSE)</f>
        <v>MaritalStatus</v>
      </c>
      <c r="G11163" t="str">
        <f>VLOOKUP(data[[#This Row],[id_customer]],customer[],2,FALSE)</f>
        <v>Jany Legerwood</v>
      </c>
      <c r="H11163" t="str">
        <f>data[[#This Row],[id_customer]]&amp;data[[#This Row],[id_campaign]]</f>
        <v>C0716cam17</v>
      </c>
      <c r="I11163">
        <f>DATEDIF(data[[#This Row],[join_date]],data[[#This Row],[buy_date]],"M")</f>
        <v>4</v>
      </c>
    </row>
    <row r="11164" spans="1:9" x14ac:dyDescent="0.25">
      <c r="A11164" t="s">
        <v>2905</v>
      </c>
      <c r="B11164" t="s">
        <v>36</v>
      </c>
      <c r="C11164" s="1">
        <v>44800</v>
      </c>
      <c r="D11164" s="1">
        <v>44984</v>
      </c>
      <c r="E11164">
        <f>VLOOKUP(data[[#This Row],[id_campaign]],campaign[],4,FALSE)</f>
        <v>29</v>
      </c>
      <c r="F11164" t="str">
        <f>VLOOKUP(data[[#This Row],[id_campaign]],campaign[],2,FALSE)</f>
        <v>MaritalStatus</v>
      </c>
      <c r="G11164" t="str">
        <f>VLOOKUP(data[[#This Row],[id_customer]],customer[],2,FALSE)</f>
        <v>Jany Legerwood</v>
      </c>
      <c r="H11164" t="str">
        <f>data[[#This Row],[id_customer]]&amp;data[[#This Row],[id_campaign]]</f>
        <v>C0716cam17</v>
      </c>
      <c r="I11164">
        <f>DATEDIF(data[[#This Row],[join_date]],data[[#This Row],[buy_date]],"M")</f>
        <v>6</v>
      </c>
    </row>
    <row r="11165" spans="1:9" x14ac:dyDescent="0.25">
      <c r="A11165" t="s">
        <v>2905</v>
      </c>
      <c r="B11165" t="s">
        <v>36</v>
      </c>
      <c r="C11165" s="1">
        <v>44800</v>
      </c>
      <c r="D11165" s="1">
        <v>44993</v>
      </c>
      <c r="E11165">
        <f>VLOOKUP(data[[#This Row],[id_campaign]],campaign[],4,FALSE)</f>
        <v>29</v>
      </c>
      <c r="F11165" t="str">
        <f>VLOOKUP(data[[#This Row],[id_campaign]],campaign[],2,FALSE)</f>
        <v>MaritalStatus</v>
      </c>
      <c r="G11165" t="str">
        <f>VLOOKUP(data[[#This Row],[id_customer]],customer[],2,FALSE)</f>
        <v>Jany Legerwood</v>
      </c>
      <c r="H11165" t="str">
        <f>data[[#This Row],[id_customer]]&amp;data[[#This Row],[id_campaign]]</f>
        <v>C0716cam17</v>
      </c>
      <c r="I11165">
        <f>DATEDIF(data[[#This Row],[join_date]],data[[#This Row],[buy_date]],"M")</f>
        <v>6</v>
      </c>
    </row>
    <row r="11166" spans="1:9" x14ac:dyDescent="0.25">
      <c r="A11166" t="s">
        <v>2905</v>
      </c>
      <c r="B11166" t="s">
        <v>36</v>
      </c>
      <c r="C11166" s="1">
        <v>44800</v>
      </c>
      <c r="D11166" s="1">
        <v>45043</v>
      </c>
      <c r="E11166">
        <f>VLOOKUP(data[[#This Row],[id_campaign]],campaign[],4,FALSE)</f>
        <v>29</v>
      </c>
      <c r="F11166" t="str">
        <f>VLOOKUP(data[[#This Row],[id_campaign]],campaign[],2,FALSE)</f>
        <v>MaritalStatus</v>
      </c>
      <c r="G11166" t="str">
        <f>VLOOKUP(data[[#This Row],[id_customer]],customer[],2,FALSE)</f>
        <v>Jany Legerwood</v>
      </c>
      <c r="H11166" t="str">
        <f>data[[#This Row],[id_customer]]&amp;data[[#This Row],[id_campaign]]</f>
        <v>C0716cam17</v>
      </c>
      <c r="I11166">
        <f>DATEDIF(data[[#This Row],[join_date]],data[[#This Row],[buy_date]],"M")</f>
        <v>8</v>
      </c>
    </row>
    <row r="11167" spans="1:9" x14ac:dyDescent="0.25">
      <c r="A11167" t="s">
        <v>2905</v>
      </c>
      <c r="B11167" t="s">
        <v>36</v>
      </c>
      <c r="C11167" s="1">
        <v>44800</v>
      </c>
      <c r="D11167" s="1">
        <v>45050</v>
      </c>
      <c r="E11167">
        <f>VLOOKUP(data[[#This Row],[id_campaign]],campaign[],4,FALSE)</f>
        <v>29</v>
      </c>
      <c r="F11167" t="str">
        <f>VLOOKUP(data[[#This Row],[id_campaign]],campaign[],2,FALSE)</f>
        <v>MaritalStatus</v>
      </c>
      <c r="G11167" t="str">
        <f>VLOOKUP(data[[#This Row],[id_customer]],customer[],2,FALSE)</f>
        <v>Jany Legerwood</v>
      </c>
      <c r="H11167" t="str">
        <f>data[[#This Row],[id_customer]]&amp;data[[#This Row],[id_campaign]]</f>
        <v>C0716cam17</v>
      </c>
      <c r="I11167">
        <f>DATEDIF(data[[#This Row],[join_date]],data[[#This Row],[buy_date]],"M")</f>
        <v>8</v>
      </c>
    </row>
    <row r="11168" spans="1:9" x14ac:dyDescent="0.25">
      <c r="A11168" t="s">
        <v>2905</v>
      </c>
      <c r="B11168" t="s">
        <v>36</v>
      </c>
      <c r="C11168" s="1">
        <v>44800</v>
      </c>
      <c r="D11168" s="1">
        <v>45085</v>
      </c>
      <c r="E11168">
        <f>VLOOKUP(data[[#This Row],[id_campaign]],campaign[],4,FALSE)</f>
        <v>29</v>
      </c>
      <c r="F11168" t="str">
        <f>VLOOKUP(data[[#This Row],[id_campaign]],campaign[],2,FALSE)</f>
        <v>MaritalStatus</v>
      </c>
      <c r="G11168" t="str">
        <f>VLOOKUP(data[[#This Row],[id_customer]],customer[],2,FALSE)</f>
        <v>Jany Legerwood</v>
      </c>
      <c r="H11168" t="str">
        <f>data[[#This Row],[id_customer]]&amp;data[[#This Row],[id_campaign]]</f>
        <v>C0716cam17</v>
      </c>
      <c r="I11168">
        <f>DATEDIF(data[[#This Row],[join_date]],data[[#This Row],[buy_date]],"M")</f>
        <v>9</v>
      </c>
    </row>
    <row r="11169" spans="1:9" x14ac:dyDescent="0.25">
      <c r="A11169" t="s">
        <v>2909</v>
      </c>
      <c r="B11169" t="s">
        <v>24</v>
      </c>
      <c r="C11169" s="1">
        <v>44795</v>
      </c>
      <c r="D11169" s="1">
        <v>44795</v>
      </c>
      <c r="E11169">
        <f>VLOOKUP(data[[#This Row],[id_campaign]],campaign[],4,FALSE)</f>
        <v>62</v>
      </c>
      <c r="F11169" t="str">
        <f>VLOOKUP(data[[#This Row],[id_campaign]],campaign[],2,FALSE)</f>
        <v>OwnsComputer</v>
      </c>
      <c r="G11169" t="str">
        <f>VLOOKUP(data[[#This Row],[id_customer]],customer[],2,FALSE)</f>
        <v>Timmie Holdron</v>
      </c>
      <c r="H11169" t="str">
        <f>data[[#This Row],[id_customer]]&amp;data[[#This Row],[id_campaign]]</f>
        <v>C0717cam11</v>
      </c>
      <c r="I11169">
        <f>DATEDIF(data[[#This Row],[join_date]],data[[#This Row],[buy_date]],"M")</f>
        <v>0</v>
      </c>
    </row>
    <row r="11170" spans="1:9" x14ac:dyDescent="0.25">
      <c r="A11170" t="s">
        <v>2909</v>
      </c>
      <c r="B11170" t="s">
        <v>24</v>
      </c>
      <c r="C11170" s="1">
        <v>44795</v>
      </c>
      <c r="D11170" s="1">
        <v>44829</v>
      </c>
      <c r="E11170">
        <f>VLOOKUP(data[[#This Row],[id_campaign]],campaign[],4,FALSE)</f>
        <v>62</v>
      </c>
      <c r="F11170" t="str">
        <f>VLOOKUP(data[[#This Row],[id_campaign]],campaign[],2,FALSE)</f>
        <v>OwnsComputer</v>
      </c>
      <c r="G11170" t="str">
        <f>VLOOKUP(data[[#This Row],[id_customer]],customer[],2,FALSE)</f>
        <v>Timmie Holdron</v>
      </c>
      <c r="H11170" t="str">
        <f>data[[#This Row],[id_customer]]&amp;data[[#This Row],[id_campaign]]</f>
        <v>C0717cam11</v>
      </c>
      <c r="I11170">
        <f>DATEDIF(data[[#This Row],[join_date]],data[[#This Row],[buy_date]],"M")</f>
        <v>1</v>
      </c>
    </row>
    <row r="11171" spans="1:9" x14ac:dyDescent="0.25">
      <c r="A11171" t="s">
        <v>2909</v>
      </c>
      <c r="B11171" t="s">
        <v>24</v>
      </c>
      <c r="C11171" s="1">
        <v>44795</v>
      </c>
      <c r="D11171" s="1">
        <v>44890</v>
      </c>
      <c r="E11171">
        <f>VLOOKUP(data[[#This Row],[id_campaign]],campaign[],4,FALSE)</f>
        <v>62</v>
      </c>
      <c r="F11171" t="str">
        <f>VLOOKUP(data[[#This Row],[id_campaign]],campaign[],2,FALSE)</f>
        <v>OwnsComputer</v>
      </c>
      <c r="G11171" t="str">
        <f>VLOOKUP(data[[#This Row],[id_customer]],customer[],2,FALSE)</f>
        <v>Timmie Holdron</v>
      </c>
      <c r="H11171" t="str">
        <f>data[[#This Row],[id_customer]]&amp;data[[#This Row],[id_campaign]]</f>
        <v>C0717cam11</v>
      </c>
      <c r="I11171">
        <f>DATEDIF(data[[#This Row],[join_date]],data[[#This Row],[buy_date]],"M")</f>
        <v>3</v>
      </c>
    </row>
    <row r="11172" spans="1:9" x14ac:dyDescent="0.25">
      <c r="A11172" t="s">
        <v>2909</v>
      </c>
      <c r="B11172" t="s">
        <v>24</v>
      </c>
      <c r="C11172" s="1">
        <v>44795</v>
      </c>
      <c r="D11172" s="1">
        <v>45007</v>
      </c>
      <c r="E11172">
        <f>VLOOKUP(data[[#This Row],[id_campaign]],campaign[],4,FALSE)</f>
        <v>62</v>
      </c>
      <c r="F11172" t="str">
        <f>VLOOKUP(data[[#This Row],[id_campaign]],campaign[],2,FALSE)</f>
        <v>OwnsComputer</v>
      </c>
      <c r="G11172" t="str">
        <f>VLOOKUP(data[[#This Row],[id_customer]],customer[],2,FALSE)</f>
        <v>Timmie Holdron</v>
      </c>
      <c r="H11172" t="str">
        <f>data[[#This Row],[id_customer]]&amp;data[[#This Row],[id_campaign]]</f>
        <v>C0717cam11</v>
      </c>
      <c r="I11172">
        <f>DATEDIF(data[[#This Row],[join_date]],data[[#This Row],[buy_date]],"M")</f>
        <v>7</v>
      </c>
    </row>
    <row r="11173" spans="1:9" x14ac:dyDescent="0.25">
      <c r="A11173" t="s">
        <v>2909</v>
      </c>
      <c r="B11173" t="s">
        <v>24</v>
      </c>
      <c r="C11173" s="1">
        <v>44795</v>
      </c>
      <c r="D11173" s="1">
        <v>45038</v>
      </c>
      <c r="E11173">
        <f>VLOOKUP(data[[#This Row],[id_campaign]],campaign[],4,FALSE)</f>
        <v>62</v>
      </c>
      <c r="F11173" t="str">
        <f>VLOOKUP(data[[#This Row],[id_campaign]],campaign[],2,FALSE)</f>
        <v>OwnsComputer</v>
      </c>
      <c r="G11173" t="str">
        <f>VLOOKUP(data[[#This Row],[id_customer]],customer[],2,FALSE)</f>
        <v>Timmie Holdron</v>
      </c>
      <c r="H11173" t="str">
        <f>data[[#This Row],[id_customer]]&amp;data[[#This Row],[id_campaign]]</f>
        <v>C0717cam11</v>
      </c>
      <c r="I11173">
        <f>DATEDIF(data[[#This Row],[join_date]],data[[#This Row],[buy_date]],"M")</f>
        <v>8</v>
      </c>
    </row>
    <row r="11174" spans="1:9" x14ac:dyDescent="0.25">
      <c r="A11174" t="s">
        <v>2909</v>
      </c>
      <c r="B11174" t="s">
        <v>24</v>
      </c>
      <c r="C11174" s="1">
        <v>44795</v>
      </c>
      <c r="D11174" s="1">
        <v>45052</v>
      </c>
      <c r="E11174">
        <f>VLOOKUP(data[[#This Row],[id_campaign]],campaign[],4,FALSE)</f>
        <v>62</v>
      </c>
      <c r="F11174" t="str">
        <f>VLOOKUP(data[[#This Row],[id_campaign]],campaign[],2,FALSE)</f>
        <v>OwnsComputer</v>
      </c>
      <c r="G11174" t="str">
        <f>VLOOKUP(data[[#This Row],[id_customer]],customer[],2,FALSE)</f>
        <v>Timmie Holdron</v>
      </c>
      <c r="H11174" t="str">
        <f>data[[#This Row],[id_customer]]&amp;data[[#This Row],[id_campaign]]</f>
        <v>C0717cam11</v>
      </c>
      <c r="I11174">
        <f>DATEDIF(data[[#This Row],[join_date]],data[[#This Row],[buy_date]],"M")</f>
        <v>8</v>
      </c>
    </row>
    <row r="11175" spans="1:9" x14ac:dyDescent="0.25">
      <c r="A11175" t="s">
        <v>2909</v>
      </c>
      <c r="B11175" t="s">
        <v>12</v>
      </c>
      <c r="C11175" s="1">
        <v>44942</v>
      </c>
      <c r="D11175" s="1">
        <v>44942</v>
      </c>
      <c r="E11175">
        <f>VLOOKUP(data[[#This Row],[id_campaign]],campaign[],4,FALSE)</f>
        <v>22</v>
      </c>
      <c r="F11175" t="str">
        <f>VLOOKUP(data[[#This Row],[id_campaign]],campaign[],2,FALSE)</f>
        <v>RVOwner</v>
      </c>
      <c r="G11175" t="str">
        <f>VLOOKUP(data[[#This Row],[id_customer]],customer[],2,FALSE)</f>
        <v>Timmie Holdron</v>
      </c>
      <c r="H11175" t="str">
        <f>data[[#This Row],[id_customer]]&amp;data[[#This Row],[id_campaign]]</f>
        <v>C0717cam05</v>
      </c>
      <c r="I11175">
        <f>DATEDIF(data[[#This Row],[join_date]],data[[#This Row],[buy_date]],"M")</f>
        <v>0</v>
      </c>
    </row>
    <row r="11176" spans="1:9" x14ac:dyDescent="0.25">
      <c r="A11176" t="s">
        <v>2909</v>
      </c>
      <c r="B11176" t="s">
        <v>12</v>
      </c>
      <c r="C11176" s="1">
        <v>44942</v>
      </c>
      <c r="D11176" s="1">
        <v>44974</v>
      </c>
      <c r="E11176">
        <f>VLOOKUP(data[[#This Row],[id_campaign]],campaign[],4,FALSE)</f>
        <v>22</v>
      </c>
      <c r="F11176" t="str">
        <f>VLOOKUP(data[[#This Row],[id_campaign]],campaign[],2,FALSE)</f>
        <v>RVOwner</v>
      </c>
      <c r="G11176" t="str">
        <f>VLOOKUP(data[[#This Row],[id_customer]],customer[],2,FALSE)</f>
        <v>Timmie Holdron</v>
      </c>
      <c r="H11176" t="str">
        <f>data[[#This Row],[id_customer]]&amp;data[[#This Row],[id_campaign]]</f>
        <v>C0717cam05</v>
      </c>
      <c r="I11176">
        <f>DATEDIF(data[[#This Row],[join_date]],data[[#This Row],[buy_date]],"M")</f>
        <v>1</v>
      </c>
    </row>
    <row r="11177" spans="1:9" x14ac:dyDescent="0.25">
      <c r="A11177" t="s">
        <v>2909</v>
      </c>
      <c r="B11177" t="s">
        <v>12</v>
      </c>
      <c r="C11177" s="1">
        <v>44942</v>
      </c>
      <c r="D11177" s="1">
        <v>45008</v>
      </c>
      <c r="E11177">
        <f>VLOOKUP(data[[#This Row],[id_campaign]],campaign[],4,FALSE)</f>
        <v>22</v>
      </c>
      <c r="F11177" t="str">
        <f>VLOOKUP(data[[#This Row],[id_campaign]],campaign[],2,FALSE)</f>
        <v>RVOwner</v>
      </c>
      <c r="G11177" t="str">
        <f>VLOOKUP(data[[#This Row],[id_customer]],customer[],2,FALSE)</f>
        <v>Timmie Holdron</v>
      </c>
      <c r="H11177" t="str">
        <f>data[[#This Row],[id_customer]]&amp;data[[#This Row],[id_campaign]]</f>
        <v>C0717cam05</v>
      </c>
      <c r="I11177">
        <f>DATEDIF(data[[#This Row],[join_date]],data[[#This Row],[buy_date]],"M")</f>
        <v>2</v>
      </c>
    </row>
    <row r="11178" spans="1:9" x14ac:dyDescent="0.25">
      <c r="A11178" t="s">
        <v>2909</v>
      </c>
      <c r="B11178" t="s">
        <v>12</v>
      </c>
      <c r="C11178" s="1">
        <v>44942</v>
      </c>
      <c r="D11178" s="1">
        <v>45033</v>
      </c>
      <c r="E11178">
        <f>VLOOKUP(data[[#This Row],[id_campaign]],campaign[],4,FALSE)</f>
        <v>22</v>
      </c>
      <c r="F11178" t="str">
        <f>VLOOKUP(data[[#This Row],[id_campaign]],campaign[],2,FALSE)</f>
        <v>RVOwner</v>
      </c>
      <c r="G11178" t="str">
        <f>VLOOKUP(data[[#This Row],[id_customer]],customer[],2,FALSE)</f>
        <v>Timmie Holdron</v>
      </c>
      <c r="H11178" t="str">
        <f>data[[#This Row],[id_customer]]&amp;data[[#This Row],[id_campaign]]</f>
        <v>C0717cam05</v>
      </c>
      <c r="I11178">
        <f>DATEDIF(data[[#This Row],[join_date]],data[[#This Row],[buy_date]],"M")</f>
        <v>3</v>
      </c>
    </row>
    <row r="11179" spans="1:9" x14ac:dyDescent="0.25">
      <c r="A11179" t="s">
        <v>2909</v>
      </c>
      <c r="B11179" t="s">
        <v>12</v>
      </c>
      <c r="C11179" s="1">
        <v>44942</v>
      </c>
      <c r="D11179" s="1">
        <v>45068</v>
      </c>
      <c r="E11179">
        <f>VLOOKUP(data[[#This Row],[id_campaign]],campaign[],4,FALSE)</f>
        <v>22</v>
      </c>
      <c r="F11179" t="str">
        <f>VLOOKUP(data[[#This Row],[id_campaign]],campaign[],2,FALSE)</f>
        <v>RVOwner</v>
      </c>
      <c r="G11179" t="str">
        <f>VLOOKUP(data[[#This Row],[id_customer]],customer[],2,FALSE)</f>
        <v>Timmie Holdron</v>
      </c>
      <c r="H11179" t="str">
        <f>data[[#This Row],[id_customer]]&amp;data[[#This Row],[id_campaign]]</f>
        <v>C0717cam05</v>
      </c>
      <c r="I11179">
        <f>DATEDIF(data[[#This Row],[join_date]],data[[#This Row],[buy_date]],"M")</f>
        <v>4</v>
      </c>
    </row>
    <row r="11180" spans="1:9" x14ac:dyDescent="0.25">
      <c r="A11180" t="s">
        <v>2913</v>
      </c>
      <c r="B11180" t="s">
        <v>10</v>
      </c>
      <c r="C11180" s="1">
        <v>44754</v>
      </c>
      <c r="D11180" s="1">
        <v>44754</v>
      </c>
      <c r="E11180">
        <f>VLOOKUP(data[[#This Row],[id_campaign]],campaign[],4,FALSE)</f>
        <v>26</v>
      </c>
      <c r="F11180" t="str">
        <f>VLOOKUP(data[[#This Row],[id_campaign]],campaign[],2,FALSE)</f>
        <v>TruckOwner</v>
      </c>
      <c r="G11180" t="str">
        <f>VLOOKUP(data[[#This Row],[id_customer]],customer[],2,FALSE)</f>
        <v>Octavius Lobe</v>
      </c>
      <c r="H11180" t="str">
        <f>data[[#This Row],[id_customer]]&amp;data[[#This Row],[id_campaign]]</f>
        <v>C0718cam04</v>
      </c>
      <c r="I11180">
        <f>DATEDIF(data[[#This Row],[join_date]],data[[#This Row],[buy_date]],"M")</f>
        <v>0</v>
      </c>
    </row>
    <row r="11181" spans="1:9" x14ac:dyDescent="0.25">
      <c r="A11181" t="s">
        <v>2913</v>
      </c>
      <c r="B11181" t="s">
        <v>10</v>
      </c>
      <c r="C11181" s="1">
        <v>44754</v>
      </c>
      <c r="D11181" s="1">
        <v>44793</v>
      </c>
      <c r="E11181">
        <f>VLOOKUP(data[[#This Row],[id_campaign]],campaign[],4,FALSE)</f>
        <v>26</v>
      </c>
      <c r="F11181" t="str">
        <f>VLOOKUP(data[[#This Row],[id_campaign]],campaign[],2,FALSE)</f>
        <v>TruckOwner</v>
      </c>
      <c r="G11181" t="str">
        <f>VLOOKUP(data[[#This Row],[id_customer]],customer[],2,FALSE)</f>
        <v>Octavius Lobe</v>
      </c>
      <c r="H11181" t="str">
        <f>data[[#This Row],[id_customer]]&amp;data[[#This Row],[id_campaign]]</f>
        <v>C0718cam04</v>
      </c>
      <c r="I11181">
        <f>DATEDIF(data[[#This Row],[join_date]],data[[#This Row],[buy_date]],"M")</f>
        <v>1</v>
      </c>
    </row>
    <row r="11182" spans="1:9" x14ac:dyDescent="0.25">
      <c r="A11182" t="s">
        <v>2913</v>
      </c>
      <c r="B11182" t="s">
        <v>10</v>
      </c>
      <c r="C11182" s="1">
        <v>44754</v>
      </c>
      <c r="D11182" s="1">
        <v>44831</v>
      </c>
      <c r="E11182">
        <f>VLOOKUP(data[[#This Row],[id_campaign]],campaign[],4,FALSE)</f>
        <v>26</v>
      </c>
      <c r="F11182" t="str">
        <f>VLOOKUP(data[[#This Row],[id_campaign]],campaign[],2,FALSE)</f>
        <v>TruckOwner</v>
      </c>
      <c r="G11182" t="str">
        <f>VLOOKUP(data[[#This Row],[id_customer]],customer[],2,FALSE)</f>
        <v>Octavius Lobe</v>
      </c>
      <c r="H11182" t="str">
        <f>data[[#This Row],[id_customer]]&amp;data[[#This Row],[id_campaign]]</f>
        <v>C0718cam04</v>
      </c>
      <c r="I11182">
        <f>DATEDIF(data[[#This Row],[join_date]],data[[#This Row],[buy_date]],"M")</f>
        <v>2</v>
      </c>
    </row>
    <row r="11183" spans="1:9" x14ac:dyDescent="0.25">
      <c r="A11183" t="s">
        <v>2913</v>
      </c>
      <c r="B11183" t="s">
        <v>10</v>
      </c>
      <c r="C11183" s="1">
        <v>44754</v>
      </c>
      <c r="D11183" s="1">
        <v>44860</v>
      </c>
      <c r="E11183">
        <f>VLOOKUP(data[[#This Row],[id_campaign]],campaign[],4,FALSE)</f>
        <v>26</v>
      </c>
      <c r="F11183" t="str">
        <f>VLOOKUP(data[[#This Row],[id_campaign]],campaign[],2,FALSE)</f>
        <v>TruckOwner</v>
      </c>
      <c r="G11183" t="str">
        <f>VLOOKUP(data[[#This Row],[id_customer]],customer[],2,FALSE)</f>
        <v>Octavius Lobe</v>
      </c>
      <c r="H11183" t="str">
        <f>data[[#This Row],[id_customer]]&amp;data[[#This Row],[id_campaign]]</f>
        <v>C0718cam04</v>
      </c>
      <c r="I11183">
        <f>DATEDIF(data[[#This Row],[join_date]],data[[#This Row],[buy_date]],"M")</f>
        <v>3</v>
      </c>
    </row>
    <row r="11184" spans="1:9" x14ac:dyDescent="0.25">
      <c r="A11184" t="s">
        <v>2913</v>
      </c>
      <c r="B11184" t="s">
        <v>10</v>
      </c>
      <c r="C11184" s="1">
        <v>44754</v>
      </c>
      <c r="D11184" s="1">
        <v>44889</v>
      </c>
      <c r="E11184">
        <f>VLOOKUP(data[[#This Row],[id_campaign]],campaign[],4,FALSE)</f>
        <v>26</v>
      </c>
      <c r="F11184" t="str">
        <f>VLOOKUP(data[[#This Row],[id_campaign]],campaign[],2,FALSE)</f>
        <v>TruckOwner</v>
      </c>
      <c r="G11184" t="str">
        <f>VLOOKUP(data[[#This Row],[id_customer]],customer[],2,FALSE)</f>
        <v>Octavius Lobe</v>
      </c>
      <c r="H11184" t="str">
        <f>data[[#This Row],[id_customer]]&amp;data[[#This Row],[id_campaign]]</f>
        <v>C0718cam04</v>
      </c>
      <c r="I11184">
        <f>DATEDIF(data[[#This Row],[join_date]],data[[#This Row],[buy_date]],"M")</f>
        <v>4</v>
      </c>
    </row>
    <row r="11185" spans="1:9" x14ac:dyDescent="0.25">
      <c r="A11185" t="s">
        <v>2913</v>
      </c>
      <c r="B11185" t="s">
        <v>10</v>
      </c>
      <c r="C11185" s="1">
        <v>44754</v>
      </c>
      <c r="D11185" s="1">
        <v>44912</v>
      </c>
      <c r="E11185">
        <f>VLOOKUP(data[[#This Row],[id_campaign]],campaign[],4,FALSE)</f>
        <v>26</v>
      </c>
      <c r="F11185" t="str">
        <f>VLOOKUP(data[[#This Row],[id_campaign]],campaign[],2,FALSE)</f>
        <v>TruckOwner</v>
      </c>
      <c r="G11185" t="str">
        <f>VLOOKUP(data[[#This Row],[id_customer]],customer[],2,FALSE)</f>
        <v>Octavius Lobe</v>
      </c>
      <c r="H11185" t="str">
        <f>data[[#This Row],[id_customer]]&amp;data[[#This Row],[id_campaign]]</f>
        <v>C0718cam04</v>
      </c>
      <c r="I11185">
        <f>DATEDIF(data[[#This Row],[join_date]],data[[#This Row],[buy_date]],"M")</f>
        <v>5</v>
      </c>
    </row>
    <row r="11186" spans="1:9" x14ac:dyDescent="0.25">
      <c r="A11186" t="s">
        <v>2913</v>
      </c>
      <c r="B11186" t="s">
        <v>10</v>
      </c>
      <c r="C11186" s="1">
        <v>44754</v>
      </c>
      <c r="D11186" s="1">
        <v>44943</v>
      </c>
      <c r="E11186">
        <f>VLOOKUP(data[[#This Row],[id_campaign]],campaign[],4,FALSE)</f>
        <v>26</v>
      </c>
      <c r="F11186" t="str">
        <f>VLOOKUP(data[[#This Row],[id_campaign]],campaign[],2,FALSE)</f>
        <v>TruckOwner</v>
      </c>
      <c r="G11186" t="str">
        <f>VLOOKUP(data[[#This Row],[id_customer]],customer[],2,FALSE)</f>
        <v>Octavius Lobe</v>
      </c>
      <c r="H11186" t="str">
        <f>data[[#This Row],[id_customer]]&amp;data[[#This Row],[id_campaign]]</f>
        <v>C0718cam04</v>
      </c>
      <c r="I11186">
        <f>DATEDIF(data[[#This Row],[join_date]],data[[#This Row],[buy_date]],"M")</f>
        <v>6</v>
      </c>
    </row>
    <row r="11187" spans="1:9" x14ac:dyDescent="0.25">
      <c r="A11187" t="s">
        <v>2913</v>
      </c>
      <c r="B11187" t="s">
        <v>10</v>
      </c>
      <c r="C11187" s="1">
        <v>44754</v>
      </c>
      <c r="D11187" s="1">
        <v>45008</v>
      </c>
      <c r="E11187">
        <f>VLOOKUP(data[[#This Row],[id_campaign]],campaign[],4,FALSE)</f>
        <v>26</v>
      </c>
      <c r="F11187" t="str">
        <f>VLOOKUP(data[[#This Row],[id_campaign]],campaign[],2,FALSE)</f>
        <v>TruckOwner</v>
      </c>
      <c r="G11187" t="str">
        <f>VLOOKUP(data[[#This Row],[id_customer]],customer[],2,FALSE)</f>
        <v>Octavius Lobe</v>
      </c>
      <c r="H11187" t="str">
        <f>data[[#This Row],[id_customer]]&amp;data[[#This Row],[id_campaign]]</f>
        <v>C0718cam04</v>
      </c>
      <c r="I11187">
        <f>DATEDIF(data[[#This Row],[join_date]],data[[#This Row],[buy_date]],"M")</f>
        <v>8</v>
      </c>
    </row>
    <row r="11188" spans="1:9" x14ac:dyDescent="0.25">
      <c r="A11188" t="s">
        <v>2913</v>
      </c>
      <c r="B11188" t="s">
        <v>10</v>
      </c>
      <c r="C11188" s="1">
        <v>44754</v>
      </c>
      <c r="D11188" s="1">
        <v>45033</v>
      </c>
      <c r="E11188">
        <f>VLOOKUP(data[[#This Row],[id_campaign]],campaign[],4,FALSE)</f>
        <v>26</v>
      </c>
      <c r="F11188" t="str">
        <f>VLOOKUP(data[[#This Row],[id_campaign]],campaign[],2,FALSE)</f>
        <v>TruckOwner</v>
      </c>
      <c r="G11188" t="str">
        <f>VLOOKUP(data[[#This Row],[id_customer]],customer[],2,FALSE)</f>
        <v>Octavius Lobe</v>
      </c>
      <c r="H11188" t="str">
        <f>data[[#This Row],[id_customer]]&amp;data[[#This Row],[id_campaign]]</f>
        <v>C0718cam04</v>
      </c>
      <c r="I11188">
        <f>DATEDIF(data[[#This Row],[join_date]],data[[#This Row],[buy_date]],"M")</f>
        <v>9</v>
      </c>
    </row>
    <row r="11189" spans="1:9" x14ac:dyDescent="0.25">
      <c r="A11189" t="s">
        <v>2913</v>
      </c>
      <c r="B11189" t="s">
        <v>10</v>
      </c>
      <c r="C11189" s="1">
        <v>44754</v>
      </c>
      <c r="D11189" s="1">
        <v>45062</v>
      </c>
      <c r="E11189">
        <f>VLOOKUP(data[[#This Row],[id_campaign]],campaign[],4,FALSE)</f>
        <v>26</v>
      </c>
      <c r="F11189" t="str">
        <f>VLOOKUP(data[[#This Row],[id_campaign]],campaign[],2,FALSE)</f>
        <v>TruckOwner</v>
      </c>
      <c r="G11189" t="str">
        <f>VLOOKUP(data[[#This Row],[id_customer]],customer[],2,FALSE)</f>
        <v>Octavius Lobe</v>
      </c>
      <c r="H11189" t="str">
        <f>data[[#This Row],[id_customer]]&amp;data[[#This Row],[id_campaign]]</f>
        <v>C0718cam04</v>
      </c>
      <c r="I11189">
        <f>DATEDIF(data[[#This Row],[join_date]],data[[#This Row],[buy_date]],"M")</f>
        <v>10</v>
      </c>
    </row>
    <row r="11190" spans="1:9" x14ac:dyDescent="0.25">
      <c r="A11190" t="s">
        <v>2913</v>
      </c>
      <c r="B11190" t="s">
        <v>12</v>
      </c>
      <c r="C11190" s="1">
        <v>44788</v>
      </c>
      <c r="D11190" s="1">
        <v>44788</v>
      </c>
      <c r="E11190">
        <f>VLOOKUP(data[[#This Row],[id_campaign]],campaign[],4,FALSE)</f>
        <v>22</v>
      </c>
      <c r="F11190" t="str">
        <f>VLOOKUP(data[[#This Row],[id_campaign]],campaign[],2,FALSE)</f>
        <v>RVOwner</v>
      </c>
      <c r="G11190" t="str">
        <f>VLOOKUP(data[[#This Row],[id_customer]],customer[],2,FALSE)</f>
        <v>Octavius Lobe</v>
      </c>
      <c r="H11190" t="str">
        <f>data[[#This Row],[id_customer]]&amp;data[[#This Row],[id_campaign]]</f>
        <v>C0718cam05</v>
      </c>
      <c r="I11190">
        <f>DATEDIF(data[[#This Row],[join_date]],data[[#This Row],[buy_date]],"M")</f>
        <v>0</v>
      </c>
    </row>
    <row r="11191" spans="1:9" x14ac:dyDescent="0.25">
      <c r="A11191" t="s">
        <v>2913</v>
      </c>
      <c r="B11191" t="s">
        <v>12</v>
      </c>
      <c r="C11191" s="1">
        <v>44788</v>
      </c>
      <c r="D11191" s="1">
        <v>44825</v>
      </c>
      <c r="E11191">
        <f>VLOOKUP(data[[#This Row],[id_campaign]],campaign[],4,FALSE)</f>
        <v>22</v>
      </c>
      <c r="F11191" t="str">
        <f>VLOOKUP(data[[#This Row],[id_campaign]],campaign[],2,FALSE)</f>
        <v>RVOwner</v>
      </c>
      <c r="G11191" t="str">
        <f>VLOOKUP(data[[#This Row],[id_customer]],customer[],2,FALSE)</f>
        <v>Octavius Lobe</v>
      </c>
      <c r="H11191" t="str">
        <f>data[[#This Row],[id_customer]]&amp;data[[#This Row],[id_campaign]]</f>
        <v>C0718cam05</v>
      </c>
      <c r="I11191">
        <f>DATEDIF(data[[#This Row],[join_date]],data[[#This Row],[buy_date]],"M")</f>
        <v>1</v>
      </c>
    </row>
    <row r="11192" spans="1:9" x14ac:dyDescent="0.25">
      <c r="A11192" t="s">
        <v>2913</v>
      </c>
      <c r="B11192" t="s">
        <v>12</v>
      </c>
      <c r="C11192" s="1">
        <v>44788</v>
      </c>
      <c r="D11192" s="1">
        <v>44853</v>
      </c>
      <c r="E11192">
        <f>VLOOKUP(data[[#This Row],[id_campaign]],campaign[],4,FALSE)</f>
        <v>22</v>
      </c>
      <c r="F11192" t="str">
        <f>VLOOKUP(data[[#This Row],[id_campaign]],campaign[],2,FALSE)</f>
        <v>RVOwner</v>
      </c>
      <c r="G11192" t="str">
        <f>VLOOKUP(data[[#This Row],[id_customer]],customer[],2,FALSE)</f>
        <v>Octavius Lobe</v>
      </c>
      <c r="H11192" t="str">
        <f>data[[#This Row],[id_customer]]&amp;data[[#This Row],[id_campaign]]</f>
        <v>C0718cam05</v>
      </c>
      <c r="I11192">
        <f>DATEDIF(data[[#This Row],[join_date]],data[[#This Row],[buy_date]],"M")</f>
        <v>2</v>
      </c>
    </row>
    <row r="11193" spans="1:9" x14ac:dyDescent="0.25">
      <c r="A11193" t="s">
        <v>2913</v>
      </c>
      <c r="B11193" t="s">
        <v>12</v>
      </c>
      <c r="C11193" s="1">
        <v>44788</v>
      </c>
      <c r="D11193" s="1">
        <v>44887</v>
      </c>
      <c r="E11193">
        <f>VLOOKUP(data[[#This Row],[id_campaign]],campaign[],4,FALSE)</f>
        <v>22</v>
      </c>
      <c r="F11193" t="str">
        <f>VLOOKUP(data[[#This Row],[id_campaign]],campaign[],2,FALSE)</f>
        <v>RVOwner</v>
      </c>
      <c r="G11193" t="str">
        <f>VLOOKUP(data[[#This Row],[id_customer]],customer[],2,FALSE)</f>
        <v>Octavius Lobe</v>
      </c>
      <c r="H11193" t="str">
        <f>data[[#This Row],[id_customer]]&amp;data[[#This Row],[id_campaign]]</f>
        <v>C0718cam05</v>
      </c>
      <c r="I11193">
        <f>DATEDIF(data[[#This Row],[join_date]],data[[#This Row],[buy_date]],"M")</f>
        <v>3</v>
      </c>
    </row>
    <row r="11194" spans="1:9" x14ac:dyDescent="0.25">
      <c r="A11194" t="s">
        <v>2913</v>
      </c>
      <c r="B11194" t="s">
        <v>12</v>
      </c>
      <c r="C11194" s="1">
        <v>44788</v>
      </c>
      <c r="D11194" s="1">
        <v>44917</v>
      </c>
      <c r="E11194">
        <f>VLOOKUP(data[[#This Row],[id_campaign]],campaign[],4,FALSE)</f>
        <v>22</v>
      </c>
      <c r="F11194" t="str">
        <f>VLOOKUP(data[[#This Row],[id_campaign]],campaign[],2,FALSE)</f>
        <v>RVOwner</v>
      </c>
      <c r="G11194" t="str">
        <f>VLOOKUP(data[[#This Row],[id_customer]],customer[],2,FALSE)</f>
        <v>Octavius Lobe</v>
      </c>
      <c r="H11194" t="str">
        <f>data[[#This Row],[id_customer]]&amp;data[[#This Row],[id_campaign]]</f>
        <v>C0718cam05</v>
      </c>
      <c r="I11194">
        <f>DATEDIF(data[[#This Row],[join_date]],data[[#This Row],[buy_date]],"M")</f>
        <v>4</v>
      </c>
    </row>
    <row r="11195" spans="1:9" x14ac:dyDescent="0.25">
      <c r="A11195" t="s">
        <v>2913</v>
      </c>
      <c r="B11195" t="s">
        <v>12</v>
      </c>
      <c r="C11195" s="1">
        <v>44788</v>
      </c>
      <c r="D11195" s="1">
        <v>44951</v>
      </c>
      <c r="E11195">
        <f>VLOOKUP(data[[#This Row],[id_campaign]],campaign[],4,FALSE)</f>
        <v>22</v>
      </c>
      <c r="F11195" t="str">
        <f>VLOOKUP(data[[#This Row],[id_campaign]],campaign[],2,FALSE)</f>
        <v>RVOwner</v>
      </c>
      <c r="G11195" t="str">
        <f>VLOOKUP(data[[#This Row],[id_customer]],customer[],2,FALSE)</f>
        <v>Octavius Lobe</v>
      </c>
      <c r="H11195" t="str">
        <f>data[[#This Row],[id_customer]]&amp;data[[#This Row],[id_campaign]]</f>
        <v>C0718cam05</v>
      </c>
      <c r="I11195">
        <f>DATEDIF(data[[#This Row],[join_date]],data[[#This Row],[buy_date]],"M")</f>
        <v>5</v>
      </c>
    </row>
    <row r="11196" spans="1:9" x14ac:dyDescent="0.25">
      <c r="A11196" t="s">
        <v>2913</v>
      </c>
      <c r="B11196" t="s">
        <v>12</v>
      </c>
      <c r="C11196" s="1">
        <v>44788</v>
      </c>
      <c r="D11196" s="1">
        <v>44973</v>
      </c>
      <c r="E11196">
        <f>VLOOKUP(data[[#This Row],[id_campaign]],campaign[],4,FALSE)</f>
        <v>22</v>
      </c>
      <c r="F11196" t="str">
        <f>VLOOKUP(data[[#This Row],[id_campaign]],campaign[],2,FALSE)</f>
        <v>RVOwner</v>
      </c>
      <c r="G11196" t="str">
        <f>VLOOKUP(data[[#This Row],[id_customer]],customer[],2,FALSE)</f>
        <v>Octavius Lobe</v>
      </c>
      <c r="H11196" t="str">
        <f>data[[#This Row],[id_customer]]&amp;data[[#This Row],[id_campaign]]</f>
        <v>C0718cam05</v>
      </c>
      <c r="I11196">
        <f>DATEDIF(data[[#This Row],[join_date]],data[[#This Row],[buy_date]],"M")</f>
        <v>6</v>
      </c>
    </row>
    <row r="11197" spans="1:9" x14ac:dyDescent="0.25">
      <c r="A11197" t="s">
        <v>2913</v>
      </c>
      <c r="B11197" t="s">
        <v>12</v>
      </c>
      <c r="C11197" s="1">
        <v>44788</v>
      </c>
      <c r="D11197" s="1">
        <v>45008</v>
      </c>
      <c r="E11197">
        <f>VLOOKUP(data[[#This Row],[id_campaign]],campaign[],4,FALSE)</f>
        <v>22</v>
      </c>
      <c r="F11197" t="str">
        <f>VLOOKUP(data[[#This Row],[id_campaign]],campaign[],2,FALSE)</f>
        <v>RVOwner</v>
      </c>
      <c r="G11197" t="str">
        <f>VLOOKUP(data[[#This Row],[id_customer]],customer[],2,FALSE)</f>
        <v>Octavius Lobe</v>
      </c>
      <c r="H11197" t="str">
        <f>data[[#This Row],[id_customer]]&amp;data[[#This Row],[id_campaign]]</f>
        <v>C0718cam05</v>
      </c>
      <c r="I11197">
        <f>DATEDIF(data[[#This Row],[join_date]],data[[#This Row],[buy_date]],"M")</f>
        <v>7</v>
      </c>
    </row>
    <row r="11198" spans="1:9" x14ac:dyDescent="0.25">
      <c r="A11198" t="s">
        <v>2913</v>
      </c>
      <c r="B11198" t="s">
        <v>12</v>
      </c>
      <c r="C11198" s="1">
        <v>44788</v>
      </c>
      <c r="D11198" s="1">
        <v>45031</v>
      </c>
      <c r="E11198">
        <f>VLOOKUP(data[[#This Row],[id_campaign]],campaign[],4,FALSE)</f>
        <v>22</v>
      </c>
      <c r="F11198" t="str">
        <f>VLOOKUP(data[[#This Row],[id_campaign]],campaign[],2,FALSE)</f>
        <v>RVOwner</v>
      </c>
      <c r="G11198" t="str">
        <f>VLOOKUP(data[[#This Row],[id_customer]],customer[],2,FALSE)</f>
        <v>Octavius Lobe</v>
      </c>
      <c r="H11198" t="str">
        <f>data[[#This Row],[id_customer]]&amp;data[[#This Row],[id_campaign]]</f>
        <v>C0718cam05</v>
      </c>
      <c r="I11198">
        <f>DATEDIF(data[[#This Row],[join_date]],data[[#This Row],[buy_date]],"M")</f>
        <v>8</v>
      </c>
    </row>
    <row r="11199" spans="1:9" x14ac:dyDescent="0.25">
      <c r="A11199" t="s">
        <v>2913</v>
      </c>
      <c r="B11199" t="s">
        <v>12</v>
      </c>
      <c r="C11199" s="1">
        <v>44788</v>
      </c>
      <c r="D11199" s="1">
        <v>45074</v>
      </c>
      <c r="E11199">
        <f>VLOOKUP(data[[#This Row],[id_campaign]],campaign[],4,FALSE)</f>
        <v>22</v>
      </c>
      <c r="F11199" t="str">
        <f>VLOOKUP(data[[#This Row],[id_campaign]],campaign[],2,FALSE)</f>
        <v>RVOwner</v>
      </c>
      <c r="G11199" t="str">
        <f>VLOOKUP(data[[#This Row],[id_customer]],customer[],2,FALSE)</f>
        <v>Octavius Lobe</v>
      </c>
      <c r="H11199" t="str">
        <f>data[[#This Row],[id_customer]]&amp;data[[#This Row],[id_campaign]]</f>
        <v>C0718cam05</v>
      </c>
      <c r="I11199">
        <f>DATEDIF(data[[#This Row],[join_date]],data[[#This Row],[buy_date]],"M")</f>
        <v>9</v>
      </c>
    </row>
    <row r="11200" spans="1:9" x14ac:dyDescent="0.25">
      <c r="A11200" t="s">
        <v>2917</v>
      </c>
      <c r="B11200" t="s">
        <v>24</v>
      </c>
      <c r="C11200" s="1">
        <v>44893</v>
      </c>
      <c r="D11200" s="1">
        <v>44893</v>
      </c>
      <c r="E11200">
        <f>VLOOKUP(data[[#This Row],[id_campaign]],campaign[],4,FALSE)</f>
        <v>62</v>
      </c>
      <c r="F11200" t="str">
        <f>VLOOKUP(data[[#This Row],[id_campaign]],campaign[],2,FALSE)</f>
        <v>OwnsComputer</v>
      </c>
      <c r="G11200" t="str">
        <f>VLOOKUP(data[[#This Row],[id_customer]],customer[],2,FALSE)</f>
        <v>Catherine Bottomley</v>
      </c>
      <c r="H11200" t="str">
        <f>data[[#This Row],[id_customer]]&amp;data[[#This Row],[id_campaign]]</f>
        <v>C0719cam11</v>
      </c>
      <c r="I11200">
        <f>DATEDIF(data[[#This Row],[join_date]],data[[#This Row],[buy_date]],"M")</f>
        <v>0</v>
      </c>
    </row>
    <row r="11201" spans="1:9" x14ac:dyDescent="0.25">
      <c r="A11201" t="s">
        <v>2917</v>
      </c>
      <c r="B11201" t="s">
        <v>8</v>
      </c>
      <c r="C11201" s="1">
        <v>44893</v>
      </c>
      <c r="D11201" s="1">
        <v>44893</v>
      </c>
      <c r="E11201">
        <f>VLOOKUP(data[[#This Row],[id_campaign]],campaign[],4,FALSE)</f>
        <v>62</v>
      </c>
      <c r="F11201" t="str">
        <f>VLOOKUP(data[[#This Row],[id_campaign]],campaign[],2,FALSE)</f>
        <v>HandsetWebCapable</v>
      </c>
      <c r="G11201" t="str">
        <f>VLOOKUP(data[[#This Row],[id_customer]],customer[],2,FALSE)</f>
        <v>Catherine Bottomley</v>
      </c>
      <c r="H11201" t="str">
        <f>data[[#This Row],[id_customer]]&amp;data[[#This Row],[id_campaign]]</f>
        <v>C0719cam03</v>
      </c>
      <c r="I11201">
        <f>DATEDIF(data[[#This Row],[join_date]],data[[#This Row],[buy_date]],"M")</f>
        <v>0</v>
      </c>
    </row>
    <row r="11202" spans="1:9" x14ac:dyDescent="0.25">
      <c r="A11202" t="s">
        <v>2917</v>
      </c>
      <c r="B11202" t="s">
        <v>24</v>
      </c>
      <c r="C11202" s="1">
        <v>44893</v>
      </c>
      <c r="D11202" s="1">
        <v>44924</v>
      </c>
      <c r="E11202">
        <f>VLOOKUP(data[[#This Row],[id_campaign]],campaign[],4,FALSE)</f>
        <v>62</v>
      </c>
      <c r="F11202" t="str">
        <f>VLOOKUP(data[[#This Row],[id_campaign]],campaign[],2,FALSE)</f>
        <v>OwnsComputer</v>
      </c>
      <c r="G11202" t="str">
        <f>VLOOKUP(data[[#This Row],[id_customer]],customer[],2,FALSE)</f>
        <v>Catherine Bottomley</v>
      </c>
      <c r="H11202" t="str">
        <f>data[[#This Row],[id_customer]]&amp;data[[#This Row],[id_campaign]]</f>
        <v>C0719cam11</v>
      </c>
      <c r="I11202">
        <f>DATEDIF(data[[#This Row],[join_date]],data[[#This Row],[buy_date]],"M")</f>
        <v>1</v>
      </c>
    </row>
    <row r="11203" spans="1:9" x14ac:dyDescent="0.25">
      <c r="A11203" t="s">
        <v>2917</v>
      </c>
      <c r="B11203" t="s">
        <v>8</v>
      </c>
      <c r="C11203" s="1">
        <v>44893</v>
      </c>
      <c r="D11203" s="1">
        <v>44924</v>
      </c>
      <c r="E11203">
        <f>VLOOKUP(data[[#This Row],[id_campaign]],campaign[],4,FALSE)</f>
        <v>62</v>
      </c>
      <c r="F11203" t="str">
        <f>VLOOKUP(data[[#This Row],[id_campaign]],campaign[],2,FALSE)</f>
        <v>HandsetWebCapable</v>
      </c>
      <c r="G11203" t="str">
        <f>VLOOKUP(data[[#This Row],[id_customer]],customer[],2,FALSE)</f>
        <v>Catherine Bottomley</v>
      </c>
      <c r="H11203" t="str">
        <f>data[[#This Row],[id_customer]]&amp;data[[#This Row],[id_campaign]]</f>
        <v>C0719cam03</v>
      </c>
      <c r="I11203">
        <f>DATEDIF(data[[#This Row],[join_date]],data[[#This Row],[buy_date]],"M")</f>
        <v>1</v>
      </c>
    </row>
    <row r="11204" spans="1:9" x14ac:dyDescent="0.25">
      <c r="A11204" t="s">
        <v>2917</v>
      </c>
      <c r="B11204" t="s">
        <v>24</v>
      </c>
      <c r="C11204" s="1">
        <v>44893</v>
      </c>
      <c r="D11204" s="1">
        <v>44936</v>
      </c>
      <c r="E11204">
        <f>VLOOKUP(data[[#This Row],[id_campaign]],campaign[],4,FALSE)</f>
        <v>62</v>
      </c>
      <c r="F11204" t="str">
        <f>VLOOKUP(data[[#This Row],[id_campaign]],campaign[],2,FALSE)</f>
        <v>OwnsComputer</v>
      </c>
      <c r="G11204" t="str">
        <f>VLOOKUP(data[[#This Row],[id_customer]],customer[],2,FALSE)</f>
        <v>Catherine Bottomley</v>
      </c>
      <c r="H11204" t="str">
        <f>data[[#This Row],[id_customer]]&amp;data[[#This Row],[id_campaign]]</f>
        <v>C0719cam11</v>
      </c>
      <c r="I11204">
        <f>DATEDIF(data[[#This Row],[join_date]],data[[#This Row],[buy_date]],"M")</f>
        <v>1</v>
      </c>
    </row>
    <row r="11205" spans="1:9" x14ac:dyDescent="0.25">
      <c r="A11205" t="s">
        <v>2917</v>
      </c>
      <c r="B11205" t="s">
        <v>8</v>
      </c>
      <c r="C11205" s="1">
        <v>44893</v>
      </c>
      <c r="D11205" s="1">
        <v>44938</v>
      </c>
      <c r="E11205">
        <f>VLOOKUP(data[[#This Row],[id_campaign]],campaign[],4,FALSE)</f>
        <v>62</v>
      </c>
      <c r="F11205" t="str">
        <f>VLOOKUP(data[[#This Row],[id_campaign]],campaign[],2,FALSE)</f>
        <v>HandsetWebCapable</v>
      </c>
      <c r="G11205" t="str">
        <f>VLOOKUP(data[[#This Row],[id_customer]],customer[],2,FALSE)</f>
        <v>Catherine Bottomley</v>
      </c>
      <c r="H11205" t="str">
        <f>data[[#This Row],[id_customer]]&amp;data[[#This Row],[id_campaign]]</f>
        <v>C0719cam03</v>
      </c>
      <c r="I11205">
        <f>DATEDIF(data[[#This Row],[join_date]],data[[#This Row],[buy_date]],"M")</f>
        <v>1</v>
      </c>
    </row>
    <row r="11206" spans="1:9" x14ac:dyDescent="0.25">
      <c r="A11206" t="s">
        <v>2917</v>
      </c>
      <c r="B11206" t="s">
        <v>24</v>
      </c>
      <c r="C11206" s="1">
        <v>44893</v>
      </c>
      <c r="D11206" s="1">
        <v>44960</v>
      </c>
      <c r="E11206">
        <f>VLOOKUP(data[[#This Row],[id_campaign]],campaign[],4,FALSE)</f>
        <v>62</v>
      </c>
      <c r="F11206" t="str">
        <f>VLOOKUP(data[[#This Row],[id_campaign]],campaign[],2,FALSE)</f>
        <v>OwnsComputer</v>
      </c>
      <c r="G11206" t="str">
        <f>VLOOKUP(data[[#This Row],[id_customer]],customer[],2,FALSE)</f>
        <v>Catherine Bottomley</v>
      </c>
      <c r="H11206" t="str">
        <f>data[[#This Row],[id_customer]]&amp;data[[#This Row],[id_campaign]]</f>
        <v>C0719cam11</v>
      </c>
      <c r="I11206">
        <f>DATEDIF(data[[#This Row],[join_date]],data[[#This Row],[buy_date]],"M")</f>
        <v>2</v>
      </c>
    </row>
    <row r="11207" spans="1:9" x14ac:dyDescent="0.25">
      <c r="A11207" t="s">
        <v>2917</v>
      </c>
      <c r="B11207" t="s">
        <v>8</v>
      </c>
      <c r="C11207" s="1">
        <v>44893</v>
      </c>
      <c r="D11207" s="1">
        <v>44965</v>
      </c>
      <c r="E11207">
        <f>VLOOKUP(data[[#This Row],[id_campaign]],campaign[],4,FALSE)</f>
        <v>62</v>
      </c>
      <c r="F11207" t="str">
        <f>VLOOKUP(data[[#This Row],[id_campaign]],campaign[],2,FALSE)</f>
        <v>HandsetWebCapable</v>
      </c>
      <c r="G11207" t="str">
        <f>VLOOKUP(data[[#This Row],[id_customer]],customer[],2,FALSE)</f>
        <v>Catherine Bottomley</v>
      </c>
      <c r="H11207" t="str">
        <f>data[[#This Row],[id_customer]]&amp;data[[#This Row],[id_campaign]]</f>
        <v>C0719cam03</v>
      </c>
      <c r="I11207">
        <f>DATEDIF(data[[#This Row],[join_date]],data[[#This Row],[buy_date]],"M")</f>
        <v>2</v>
      </c>
    </row>
    <row r="11208" spans="1:9" x14ac:dyDescent="0.25">
      <c r="A11208" t="s">
        <v>2917</v>
      </c>
      <c r="B11208" t="s">
        <v>24</v>
      </c>
      <c r="C11208" s="1">
        <v>44893</v>
      </c>
      <c r="D11208" s="1">
        <v>44986</v>
      </c>
      <c r="E11208">
        <f>VLOOKUP(data[[#This Row],[id_campaign]],campaign[],4,FALSE)</f>
        <v>62</v>
      </c>
      <c r="F11208" t="str">
        <f>VLOOKUP(data[[#This Row],[id_campaign]],campaign[],2,FALSE)</f>
        <v>OwnsComputer</v>
      </c>
      <c r="G11208" t="str">
        <f>VLOOKUP(data[[#This Row],[id_customer]],customer[],2,FALSE)</f>
        <v>Catherine Bottomley</v>
      </c>
      <c r="H11208" t="str">
        <f>data[[#This Row],[id_customer]]&amp;data[[#This Row],[id_campaign]]</f>
        <v>C0719cam11</v>
      </c>
      <c r="I11208">
        <f>DATEDIF(data[[#This Row],[join_date]],data[[#This Row],[buy_date]],"M")</f>
        <v>3</v>
      </c>
    </row>
    <row r="11209" spans="1:9" x14ac:dyDescent="0.25">
      <c r="A11209" t="s">
        <v>2917</v>
      </c>
      <c r="B11209" t="s">
        <v>8</v>
      </c>
      <c r="C11209" s="1">
        <v>44893</v>
      </c>
      <c r="D11209" s="1">
        <v>45013</v>
      </c>
      <c r="E11209">
        <f>VLOOKUP(data[[#This Row],[id_campaign]],campaign[],4,FALSE)</f>
        <v>62</v>
      </c>
      <c r="F11209" t="str">
        <f>VLOOKUP(data[[#This Row],[id_campaign]],campaign[],2,FALSE)</f>
        <v>HandsetWebCapable</v>
      </c>
      <c r="G11209" t="str">
        <f>VLOOKUP(data[[#This Row],[id_customer]],customer[],2,FALSE)</f>
        <v>Catherine Bottomley</v>
      </c>
      <c r="H11209" t="str">
        <f>data[[#This Row],[id_customer]]&amp;data[[#This Row],[id_campaign]]</f>
        <v>C0719cam03</v>
      </c>
      <c r="I11209">
        <f>DATEDIF(data[[#This Row],[join_date]],data[[#This Row],[buy_date]],"M")</f>
        <v>4</v>
      </c>
    </row>
    <row r="11210" spans="1:9" x14ac:dyDescent="0.25">
      <c r="A11210" t="s">
        <v>2917</v>
      </c>
      <c r="B11210" t="s">
        <v>8</v>
      </c>
      <c r="C11210" s="1">
        <v>44893</v>
      </c>
      <c r="D11210" s="1">
        <v>45025</v>
      </c>
      <c r="E11210">
        <f>VLOOKUP(data[[#This Row],[id_campaign]],campaign[],4,FALSE)</f>
        <v>62</v>
      </c>
      <c r="F11210" t="str">
        <f>VLOOKUP(data[[#This Row],[id_campaign]],campaign[],2,FALSE)</f>
        <v>HandsetWebCapable</v>
      </c>
      <c r="G11210" t="str">
        <f>VLOOKUP(data[[#This Row],[id_customer]],customer[],2,FALSE)</f>
        <v>Catherine Bottomley</v>
      </c>
      <c r="H11210" t="str">
        <f>data[[#This Row],[id_customer]]&amp;data[[#This Row],[id_campaign]]</f>
        <v>C0719cam03</v>
      </c>
      <c r="I11210">
        <f>DATEDIF(data[[#This Row],[join_date]],data[[#This Row],[buy_date]],"M")</f>
        <v>4</v>
      </c>
    </row>
    <row r="11211" spans="1:9" x14ac:dyDescent="0.25">
      <c r="A11211" t="s">
        <v>2917</v>
      </c>
      <c r="B11211" t="s">
        <v>24</v>
      </c>
      <c r="C11211" s="1">
        <v>44893</v>
      </c>
      <c r="D11211" s="1">
        <v>45026</v>
      </c>
      <c r="E11211">
        <f>VLOOKUP(data[[#This Row],[id_campaign]],campaign[],4,FALSE)</f>
        <v>62</v>
      </c>
      <c r="F11211" t="str">
        <f>VLOOKUP(data[[#This Row],[id_campaign]],campaign[],2,FALSE)</f>
        <v>OwnsComputer</v>
      </c>
      <c r="G11211" t="str">
        <f>VLOOKUP(data[[#This Row],[id_customer]],customer[],2,FALSE)</f>
        <v>Catherine Bottomley</v>
      </c>
      <c r="H11211" t="str">
        <f>data[[#This Row],[id_customer]]&amp;data[[#This Row],[id_campaign]]</f>
        <v>C0719cam11</v>
      </c>
      <c r="I11211">
        <f>DATEDIF(data[[#This Row],[join_date]],data[[#This Row],[buy_date]],"M")</f>
        <v>4</v>
      </c>
    </row>
    <row r="11212" spans="1:9" x14ac:dyDescent="0.25">
      <c r="A11212" t="s">
        <v>2917</v>
      </c>
      <c r="B11212" t="s">
        <v>24</v>
      </c>
      <c r="C11212" s="1">
        <v>44893</v>
      </c>
      <c r="D11212" s="1">
        <v>45049</v>
      </c>
      <c r="E11212">
        <f>VLOOKUP(data[[#This Row],[id_campaign]],campaign[],4,FALSE)</f>
        <v>62</v>
      </c>
      <c r="F11212" t="str">
        <f>VLOOKUP(data[[#This Row],[id_campaign]],campaign[],2,FALSE)</f>
        <v>OwnsComputer</v>
      </c>
      <c r="G11212" t="str">
        <f>VLOOKUP(data[[#This Row],[id_customer]],customer[],2,FALSE)</f>
        <v>Catherine Bottomley</v>
      </c>
      <c r="H11212" t="str">
        <f>data[[#This Row],[id_customer]]&amp;data[[#This Row],[id_campaign]]</f>
        <v>C0719cam11</v>
      </c>
      <c r="I11212">
        <f>DATEDIF(data[[#This Row],[join_date]],data[[#This Row],[buy_date]],"M")</f>
        <v>5</v>
      </c>
    </row>
    <row r="11213" spans="1:9" x14ac:dyDescent="0.25">
      <c r="A11213" t="s">
        <v>2917</v>
      </c>
      <c r="B11213" t="s">
        <v>8</v>
      </c>
      <c r="C11213" s="1">
        <v>44893</v>
      </c>
      <c r="D11213" s="1">
        <v>45076</v>
      </c>
      <c r="E11213">
        <f>VLOOKUP(data[[#This Row],[id_campaign]],campaign[],4,FALSE)</f>
        <v>62</v>
      </c>
      <c r="F11213" t="str">
        <f>VLOOKUP(data[[#This Row],[id_campaign]],campaign[],2,FALSE)</f>
        <v>HandsetWebCapable</v>
      </c>
      <c r="G11213" t="str">
        <f>VLOOKUP(data[[#This Row],[id_customer]],customer[],2,FALSE)</f>
        <v>Catherine Bottomley</v>
      </c>
      <c r="H11213" t="str">
        <f>data[[#This Row],[id_customer]]&amp;data[[#This Row],[id_campaign]]</f>
        <v>C0719cam03</v>
      </c>
      <c r="I11213">
        <f>DATEDIF(data[[#This Row],[join_date]],data[[#This Row],[buy_date]],"M")</f>
        <v>6</v>
      </c>
    </row>
    <row r="11214" spans="1:9" x14ac:dyDescent="0.25">
      <c r="A11214" t="s">
        <v>2917</v>
      </c>
      <c r="B11214" t="s">
        <v>24</v>
      </c>
      <c r="C11214" s="1">
        <v>44893</v>
      </c>
      <c r="D11214" s="1">
        <v>45081</v>
      </c>
      <c r="E11214">
        <f>VLOOKUP(data[[#This Row],[id_campaign]],campaign[],4,FALSE)</f>
        <v>62</v>
      </c>
      <c r="F11214" t="str">
        <f>VLOOKUP(data[[#This Row],[id_campaign]],campaign[],2,FALSE)</f>
        <v>OwnsComputer</v>
      </c>
      <c r="G11214" t="str">
        <f>VLOOKUP(data[[#This Row],[id_customer]],customer[],2,FALSE)</f>
        <v>Catherine Bottomley</v>
      </c>
      <c r="H11214" t="str">
        <f>data[[#This Row],[id_customer]]&amp;data[[#This Row],[id_campaign]]</f>
        <v>C0719cam11</v>
      </c>
      <c r="I11214">
        <f>DATEDIF(data[[#This Row],[join_date]],data[[#This Row],[buy_date]],"M")</f>
        <v>6</v>
      </c>
    </row>
    <row r="11215" spans="1:9" x14ac:dyDescent="0.25">
      <c r="A11215" t="s">
        <v>2917</v>
      </c>
      <c r="B11215" t="s">
        <v>8</v>
      </c>
      <c r="C11215" s="1">
        <v>44893</v>
      </c>
      <c r="D11215" s="1">
        <v>45087</v>
      </c>
      <c r="E11215">
        <f>VLOOKUP(data[[#This Row],[id_campaign]],campaign[],4,FALSE)</f>
        <v>62</v>
      </c>
      <c r="F11215" t="str">
        <f>VLOOKUP(data[[#This Row],[id_campaign]],campaign[],2,FALSE)</f>
        <v>HandsetWebCapable</v>
      </c>
      <c r="G11215" t="str">
        <f>VLOOKUP(data[[#This Row],[id_customer]],customer[],2,FALSE)</f>
        <v>Catherine Bottomley</v>
      </c>
      <c r="H11215" t="str">
        <f>data[[#This Row],[id_customer]]&amp;data[[#This Row],[id_campaign]]</f>
        <v>C0719cam03</v>
      </c>
      <c r="I11215">
        <f>DATEDIF(data[[#This Row],[join_date]],data[[#This Row],[buy_date]],"M")</f>
        <v>6</v>
      </c>
    </row>
    <row r="11216" spans="1:9" x14ac:dyDescent="0.25">
      <c r="A11216" t="s">
        <v>2921</v>
      </c>
      <c r="B11216" t="s">
        <v>12</v>
      </c>
      <c r="C11216" s="1">
        <v>44678</v>
      </c>
      <c r="D11216" s="1">
        <v>44678</v>
      </c>
      <c r="E11216">
        <f>VLOOKUP(data[[#This Row],[id_campaign]],campaign[],4,FALSE)</f>
        <v>22</v>
      </c>
      <c r="F11216" t="str">
        <f>VLOOKUP(data[[#This Row],[id_campaign]],campaign[],2,FALSE)</f>
        <v>RVOwner</v>
      </c>
      <c r="G11216" t="str">
        <f>VLOOKUP(data[[#This Row],[id_customer]],customer[],2,FALSE)</f>
        <v>Shara Norcliffe</v>
      </c>
      <c r="H11216" t="str">
        <f>data[[#This Row],[id_customer]]&amp;data[[#This Row],[id_campaign]]</f>
        <v>C0720cam05</v>
      </c>
      <c r="I11216">
        <f>DATEDIF(data[[#This Row],[join_date]],data[[#This Row],[buy_date]],"M")</f>
        <v>0</v>
      </c>
    </row>
    <row r="11217" spans="1:9" x14ac:dyDescent="0.25">
      <c r="A11217" t="s">
        <v>2921</v>
      </c>
      <c r="B11217" t="s">
        <v>12</v>
      </c>
      <c r="C11217" s="1">
        <v>44678</v>
      </c>
      <c r="D11217" s="1">
        <v>44714</v>
      </c>
      <c r="E11217">
        <f>VLOOKUP(data[[#This Row],[id_campaign]],campaign[],4,FALSE)</f>
        <v>22</v>
      </c>
      <c r="F11217" t="str">
        <f>VLOOKUP(data[[#This Row],[id_campaign]],campaign[],2,FALSE)</f>
        <v>RVOwner</v>
      </c>
      <c r="G11217" t="str">
        <f>VLOOKUP(data[[#This Row],[id_customer]],customer[],2,FALSE)</f>
        <v>Shara Norcliffe</v>
      </c>
      <c r="H11217" t="str">
        <f>data[[#This Row],[id_customer]]&amp;data[[#This Row],[id_campaign]]</f>
        <v>C0720cam05</v>
      </c>
      <c r="I11217">
        <f>DATEDIF(data[[#This Row],[join_date]],data[[#This Row],[buy_date]],"M")</f>
        <v>1</v>
      </c>
    </row>
    <row r="11218" spans="1:9" x14ac:dyDescent="0.25">
      <c r="A11218" t="s">
        <v>2921</v>
      </c>
      <c r="B11218" t="s">
        <v>12</v>
      </c>
      <c r="C11218" s="1">
        <v>44678</v>
      </c>
      <c r="D11218" s="1">
        <v>44864</v>
      </c>
      <c r="E11218">
        <f>VLOOKUP(data[[#This Row],[id_campaign]],campaign[],4,FALSE)</f>
        <v>22</v>
      </c>
      <c r="F11218" t="str">
        <f>VLOOKUP(data[[#This Row],[id_campaign]],campaign[],2,FALSE)</f>
        <v>RVOwner</v>
      </c>
      <c r="G11218" t="str">
        <f>VLOOKUP(data[[#This Row],[id_customer]],customer[],2,FALSE)</f>
        <v>Shara Norcliffe</v>
      </c>
      <c r="H11218" t="str">
        <f>data[[#This Row],[id_customer]]&amp;data[[#This Row],[id_campaign]]</f>
        <v>C0720cam05</v>
      </c>
      <c r="I11218">
        <f>DATEDIF(data[[#This Row],[join_date]],data[[#This Row],[buy_date]],"M")</f>
        <v>6</v>
      </c>
    </row>
    <row r="11219" spans="1:9" x14ac:dyDescent="0.25">
      <c r="A11219" t="s">
        <v>2921</v>
      </c>
      <c r="B11219" t="s">
        <v>12</v>
      </c>
      <c r="C11219" s="1">
        <v>44678</v>
      </c>
      <c r="D11219" s="1">
        <v>44923</v>
      </c>
      <c r="E11219">
        <f>VLOOKUP(data[[#This Row],[id_campaign]],campaign[],4,FALSE)</f>
        <v>22</v>
      </c>
      <c r="F11219" t="str">
        <f>VLOOKUP(data[[#This Row],[id_campaign]],campaign[],2,FALSE)</f>
        <v>RVOwner</v>
      </c>
      <c r="G11219" t="str">
        <f>VLOOKUP(data[[#This Row],[id_customer]],customer[],2,FALSE)</f>
        <v>Shara Norcliffe</v>
      </c>
      <c r="H11219" t="str">
        <f>data[[#This Row],[id_customer]]&amp;data[[#This Row],[id_campaign]]</f>
        <v>C0720cam05</v>
      </c>
      <c r="I11219">
        <f>DATEDIF(data[[#This Row],[join_date]],data[[#This Row],[buy_date]],"M")</f>
        <v>8</v>
      </c>
    </row>
    <row r="11220" spans="1:9" x14ac:dyDescent="0.25">
      <c r="A11220" t="s">
        <v>2921</v>
      </c>
      <c r="B11220" t="s">
        <v>12</v>
      </c>
      <c r="C11220" s="1">
        <v>44678</v>
      </c>
      <c r="D11220" s="1">
        <v>44989</v>
      </c>
      <c r="E11220">
        <f>VLOOKUP(data[[#This Row],[id_campaign]],campaign[],4,FALSE)</f>
        <v>22</v>
      </c>
      <c r="F11220" t="str">
        <f>VLOOKUP(data[[#This Row],[id_campaign]],campaign[],2,FALSE)</f>
        <v>RVOwner</v>
      </c>
      <c r="G11220" t="str">
        <f>VLOOKUP(data[[#This Row],[id_customer]],customer[],2,FALSE)</f>
        <v>Shara Norcliffe</v>
      </c>
      <c r="H11220" t="str">
        <f>data[[#This Row],[id_customer]]&amp;data[[#This Row],[id_campaign]]</f>
        <v>C0720cam05</v>
      </c>
      <c r="I11220">
        <f>DATEDIF(data[[#This Row],[join_date]],data[[#This Row],[buy_date]],"M")</f>
        <v>10</v>
      </c>
    </row>
    <row r="11221" spans="1:9" x14ac:dyDescent="0.25">
      <c r="A11221" t="s">
        <v>2921</v>
      </c>
      <c r="B11221" t="s">
        <v>12</v>
      </c>
      <c r="C11221" s="1">
        <v>44678</v>
      </c>
      <c r="D11221" s="1">
        <v>45076</v>
      </c>
      <c r="E11221">
        <f>VLOOKUP(data[[#This Row],[id_campaign]],campaign[],4,FALSE)</f>
        <v>22</v>
      </c>
      <c r="F11221" t="str">
        <f>VLOOKUP(data[[#This Row],[id_campaign]],campaign[],2,FALSE)</f>
        <v>RVOwner</v>
      </c>
      <c r="G11221" t="str">
        <f>VLOOKUP(data[[#This Row],[id_customer]],customer[],2,FALSE)</f>
        <v>Shara Norcliffe</v>
      </c>
      <c r="H11221" t="str">
        <f>data[[#This Row],[id_customer]]&amp;data[[#This Row],[id_campaign]]</f>
        <v>C0720cam05</v>
      </c>
      <c r="I11221">
        <f>DATEDIF(data[[#This Row],[join_date]],data[[#This Row],[buy_date]],"M")</f>
        <v>13</v>
      </c>
    </row>
    <row r="11222" spans="1:9" x14ac:dyDescent="0.25">
      <c r="A11222" t="s">
        <v>2921</v>
      </c>
      <c r="B11222" t="s">
        <v>16</v>
      </c>
      <c r="C11222" s="1">
        <v>44957</v>
      </c>
      <c r="D11222" s="1">
        <v>44957</v>
      </c>
      <c r="E11222">
        <f>VLOOKUP(data[[#This Row],[id_campaign]],campaign[],4,FALSE)</f>
        <v>25</v>
      </c>
      <c r="F11222" t="str">
        <f>VLOOKUP(data[[#This Row],[id_campaign]],campaign[],2,FALSE)</f>
        <v>BuysViaMailOrder</v>
      </c>
      <c r="G11222" t="str">
        <f>VLOOKUP(data[[#This Row],[id_customer]],customer[],2,FALSE)</f>
        <v>Shara Norcliffe</v>
      </c>
      <c r="H11222" t="str">
        <f>data[[#This Row],[id_customer]]&amp;data[[#This Row],[id_campaign]]</f>
        <v>C0720cam07</v>
      </c>
      <c r="I11222">
        <f>DATEDIF(data[[#This Row],[join_date]],data[[#This Row],[buy_date]],"M")</f>
        <v>0</v>
      </c>
    </row>
    <row r="11223" spans="1:9" x14ac:dyDescent="0.25">
      <c r="A11223" t="s">
        <v>2921</v>
      </c>
      <c r="B11223" t="s">
        <v>16</v>
      </c>
      <c r="C11223" s="1">
        <v>44957</v>
      </c>
      <c r="D11223" s="1">
        <v>44997</v>
      </c>
      <c r="E11223">
        <f>VLOOKUP(data[[#This Row],[id_campaign]],campaign[],4,FALSE)</f>
        <v>25</v>
      </c>
      <c r="F11223" t="str">
        <f>VLOOKUP(data[[#This Row],[id_campaign]],campaign[],2,FALSE)</f>
        <v>BuysViaMailOrder</v>
      </c>
      <c r="G11223" t="str">
        <f>VLOOKUP(data[[#This Row],[id_customer]],customer[],2,FALSE)</f>
        <v>Shara Norcliffe</v>
      </c>
      <c r="H11223" t="str">
        <f>data[[#This Row],[id_customer]]&amp;data[[#This Row],[id_campaign]]</f>
        <v>C0720cam07</v>
      </c>
      <c r="I11223">
        <f>DATEDIF(data[[#This Row],[join_date]],data[[#This Row],[buy_date]],"M")</f>
        <v>1</v>
      </c>
    </row>
    <row r="11224" spans="1:9" x14ac:dyDescent="0.25">
      <c r="A11224" t="s">
        <v>2921</v>
      </c>
      <c r="B11224" t="s">
        <v>16</v>
      </c>
      <c r="C11224" s="1">
        <v>44957</v>
      </c>
      <c r="D11224" s="1">
        <v>45023</v>
      </c>
      <c r="E11224">
        <f>VLOOKUP(data[[#This Row],[id_campaign]],campaign[],4,FALSE)</f>
        <v>25</v>
      </c>
      <c r="F11224" t="str">
        <f>VLOOKUP(data[[#This Row],[id_campaign]],campaign[],2,FALSE)</f>
        <v>BuysViaMailOrder</v>
      </c>
      <c r="G11224" t="str">
        <f>VLOOKUP(data[[#This Row],[id_customer]],customer[],2,FALSE)</f>
        <v>Shara Norcliffe</v>
      </c>
      <c r="H11224" t="str">
        <f>data[[#This Row],[id_customer]]&amp;data[[#This Row],[id_campaign]]</f>
        <v>C0720cam07</v>
      </c>
      <c r="I11224">
        <f>DATEDIF(data[[#This Row],[join_date]],data[[#This Row],[buy_date]],"M")</f>
        <v>2</v>
      </c>
    </row>
    <row r="11225" spans="1:9" x14ac:dyDescent="0.25">
      <c r="A11225" t="s">
        <v>2921</v>
      </c>
      <c r="B11225" t="s">
        <v>16</v>
      </c>
      <c r="C11225" s="1">
        <v>44957</v>
      </c>
      <c r="D11225" s="1">
        <v>45061</v>
      </c>
      <c r="E11225">
        <f>VLOOKUP(data[[#This Row],[id_campaign]],campaign[],4,FALSE)</f>
        <v>25</v>
      </c>
      <c r="F11225" t="str">
        <f>VLOOKUP(data[[#This Row],[id_campaign]],campaign[],2,FALSE)</f>
        <v>BuysViaMailOrder</v>
      </c>
      <c r="G11225" t="str">
        <f>VLOOKUP(data[[#This Row],[id_customer]],customer[],2,FALSE)</f>
        <v>Shara Norcliffe</v>
      </c>
      <c r="H11225" t="str">
        <f>data[[#This Row],[id_customer]]&amp;data[[#This Row],[id_campaign]]</f>
        <v>C0720cam07</v>
      </c>
      <c r="I11225">
        <f>DATEDIF(data[[#This Row],[join_date]],data[[#This Row],[buy_date]],"M")</f>
        <v>3</v>
      </c>
    </row>
    <row r="11226" spans="1:9" x14ac:dyDescent="0.25">
      <c r="A11226" t="s">
        <v>2925</v>
      </c>
      <c r="B11226" t="s">
        <v>6</v>
      </c>
      <c r="C11226" s="1">
        <v>44618</v>
      </c>
      <c r="D11226" s="1">
        <v>44618</v>
      </c>
      <c r="E11226">
        <f>VLOOKUP(data[[#This Row],[id_campaign]],campaign[],4,FALSE)</f>
        <v>26</v>
      </c>
      <c r="F11226" t="str">
        <f>VLOOKUP(data[[#This Row],[id_campaign]],campaign[],2,FALSE)</f>
        <v>HandsetRefurbished</v>
      </c>
      <c r="G11226" t="str">
        <f>VLOOKUP(data[[#This Row],[id_customer]],customer[],2,FALSE)</f>
        <v>Dani Sarfati</v>
      </c>
      <c r="H11226" t="str">
        <f>data[[#This Row],[id_customer]]&amp;data[[#This Row],[id_campaign]]</f>
        <v>C0721cam02</v>
      </c>
      <c r="I11226">
        <f>DATEDIF(data[[#This Row],[join_date]],data[[#This Row],[buy_date]],"M")</f>
        <v>0</v>
      </c>
    </row>
    <row r="11227" spans="1:9" x14ac:dyDescent="0.25">
      <c r="A11227" t="s">
        <v>2925</v>
      </c>
      <c r="B11227" t="s">
        <v>6</v>
      </c>
      <c r="C11227" s="1">
        <v>44618</v>
      </c>
      <c r="D11227" s="1">
        <v>44679</v>
      </c>
      <c r="E11227">
        <f>VLOOKUP(data[[#This Row],[id_campaign]],campaign[],4,FALSE)</f>
        <v>26</v>
      </c>
      <c r="F11227" t="str">
        <f>VLOOKUP(data[[#This Row],[id_campaign]],campaign[],2,FALSE)</f>
        <v>HandsetRefurbished</v>
      </c>
      <c r="G11227" t="str">
        <f>VLOOKUP(data[[#This Row],[id_customer]],customer[],2,FALSE)</f>
        <v>Dani Sarfati</v>
      </c>
      <c r="H11227" t="str">
        <f>data[[#This Row],[id_customer]]&amp;data[[#This Row],[id_campaign]]</f>
        <v>C0721cam02</v>
      </c>
      <c r="I11227">
        <f>DATEDIF(data[[#This Row],[join_date]],data[[#This Row],[buy_date]],"M")</f>
        <v>2</v>
      </c>
    </row>
    <row r="11228" spans="1:9" x14ac:dyDescent="0.25">
      <c r="A11228" t="s">
        <v>2925</v>
      </c>
      <c r="B11228" t="s">
        <v>6</v>
      </c>
      <c r="C11228" s="1">
        <v>44618</v>
      </c>
      <c r="D11228" s="1">
        <v>44684</v>
      </c>
      <c r="E11228">
        <f>VLOOKUP(data[[#This Row],[id_campaign]],campaign[],4,FALSE)</f>
        <v>26</v>
      </c>
      <c r="F11228" t="str">
        <f>VLOOKUP(data[[#This Row],[id_campaign]],campaign[],2,FALSE)</f>
        <v>HandsetRefurbished</v>
      </c>
      <c r="G11228" t="str">
        <f>VLOOKUP(data[[#This Row],[id_customer]],customer[],2,FALSE)</f>
        <v>Dani Sarfati</v>
      </c>
      <c r="H11228" t="str">
        <f>data[[#This Row],[id_customer]]&amp;data[[#This Row],[id_campaign]]</f>
        <v>C0721cam02</v>
      </c>
      <c r="I11228">
        <f>DATEDIF(data[[#This Row],[join_date]],data[[#This Row],[buy_date]],"M")</f>
        <v>2</v>
      </c>
    </row>
    <row r="11229" spans="1:9" x14ac:dyDescent="0.25">
      <c r="A11229" t="s">
        <v>2925</v>
      </c>
      <c r="B11229" t="s">
        <v>6</v>
      </c>
      <c r="C11229" s="1">
        <v>44618</v>
      </c>
      <c r="D11229" s="1">
        <v>44741</v>
      </c>
      <c r="E11229">
        <f>VLOOKUP(data[[#This Row],[id_campaign]],campaign[],4,FALSE)</f>
        <v>26</v>
      </c>
      <c r="F11229" t="str">
        <f>VLOOKUP(data[[#This Row],[id_campaign]],campaign[],2,FALSE)</f>
        <v>HandsetRefurbished</v>
      </c>
      <c r="G11229" t="str">
        <f>VLOOKUP(data[[#This Row],[id_customer]],customer[],2,FALSE)</f>
        <v>Dani Sarfati</v>
      </c>
      <c r="H11229" t="str">
        <f>data[[#This Row],[id_customer]]&amp;data[[#This Row],[id_campaign]]</f>
        <v>C0721cam02</v>
      </c>
      <c r="I11229">
        <f>DATEDIF(data[[#This Row],[join_date]],data[[#This Row],[buy_date]],"M")</f>
        <v>4</v>
      </c>
    </row>
    <row r="11230" spans="1:9" x14ac:dyDescent="0.25">
      <c r="A11230" t="s">
        <v>2925</v>
      </c>
      <c r="B11230" t="s">
        <v>6</v>
      </c>
      <c r="C11230" s="1">
        <v>44618</v>
      </c>
      <c r="D11230" s="1">
        <v>44751</v>
      </c>
      <c r="E11230">
        <f>VLOOKUP(data[[#This Row],[id_campaign]],campaign[],4,FALSE)</f>
        <v>26</v>
      </c>
      <c r="F11230" t="str">
        <f>VLOOKUP(data[[#This Row],[id_campaign]],campaign[],2,FALSE)</f>
        <v>HandsetRefurbished</v>
      </c>
      <c r="G11230" t="str">
        <f>VLOOKUP(data[[#This Row],[id_customer]],customer[],2,FALSE)</f>
        <v>Dani Sarfati</v>
      </c>
      <c r="H11230" t="str">
        <f>data[[#This Row],[id_customer]]&amp;data[[#This Row],[id_campaign]]</f>
        <v>C0721cam02</v>
      </c>
      <c r="I11230">
        <f>DATEDIF(data[[#This Row],[join_date]],data[[#This Row],[buy_date]],"M")</f>
        <v>4</v>
      </c>
    </row>
    <row r="11231" spans="1:9" x14ac:dyDescent="0.25">
      <c r="A11231" t="s">
        <v>2925</v>
      </c>
      <c r="B11231" t="s">
        <v>6</v>
      </c>
      <c r="C11231" s="1">
        <v>44618</v>
      </c>
      <c r="D11231" s="1">
        <v>44804</v>
      </c>
      <c r="E11231">
        <f>VLOOKUP(data[[#This Row],[id_campaign]],campaign[],4,FALSE)</f>
        <v>26</v>
      </c>
      <c r="F11231" t="str">
        <f>VLOOKUP(data[[#This Row],[id_campaign]],campaign[],2,FALSE)</f>
        <v>HandsetRefurbished</v>
      </c>
      <c r="G11231" t="str">
        <f>VLOOKUP(data[[#This Row],[id_customer]],customer[],2,FALSE)</f>
        <v>Dani Sarfati</v>
      </c>
      <c r="H11231" t="str">
        <f>data[[#This Row],[id_customer]]&amp;data[[#This Row],[id_campaign]]</f>
        <v>C0721cam02</v>
      </c>
      <c r="I11231">
        <f>DATEDIF(data[[#This Row],[join_date]],data[[#This Row],[buy_date]],"M")</f>
        <v>6</v>
      </c>
    </row>
    <row r="11232" spans="1:9" x14ac:dyDescent="0.25">
      <c r="A11232" t="s">
        <v>2925</v>
      </c>
      <c r="B11232" t="s">
        <v>6</v>
      </c>
      <c r="C11232" s="1">
        <v>44618</v>
      </c>
      <c r="D11232" s="1">
        <v>44834</v>
      </c>
      <c r="E11232">
        <f>VLOOKUP(data[[#This Row],[id_campaign]],campaign[],4,FALSE)</f>
        <v>26</v>
      </c>
      <c r="F11232" t="str">
        <f>VLOOKUP(data[[#This Row],[id_campaign]],campaign[],2,FALSE)</f>
        <v>HandsetRefurbished</v>
      </c>
      <c r="G11232" t="str">
        <f>VLOOKUP(data[[#This Row],[id_customer]],customer[],2,FALSE)</f>
        <v>Dani Sarfati</v>
      </c>
      <c r="H11232" t="str">
        <f>data[[#This Row],[id_customer]]&amp;data[[#This Row],[id_campaign]]</f>
        <v>C0721cam02</v>
      </c>
      <c r="I11232">
        <f>DATEDIF(data[[#This Row],[join_date]],data[[#This Row],[buy_date]],"M")</f>
        <v>7</v>
      </c>
    </row>
    <row r="11233" spans="1:9" x14ac:dyDescent="0.25">
      <c r="A11233" t="s">
        <v>2925</v>
      </c>
      <c r="B11233" t="s">
        <v>6</v>
      </c>
      <c r="C11233" s="1">
        <v>44618</v>
      </c>
      <c r="D11233" s="1">
        <v>44865</v>
      </c>
      <c r="E11233">
        <f>VLOOKUP(data[[#This Row],[id_campaign]],campaign[],4,FALSE)</f>
        <v>26</v>
      </c>
      <c r="F11233" t="str">
        <f>VLOOKUP(data[[#This Row],[id_campaign]],campaign[],2,FALSE)</f>
        <v>HandsetRefurbished</v>
      </c>
      <c r="G11233" t="str">
        <f>VLOOKUP(data[[#This Row],[id_customer]],customer[],2,FALSE)</f>
        <v>Dani Sarfati</v>
      </c>
      <c r="H11233" t="str">
        <f>data[[#This Row],[id_customer]]&amp;data[[#This Row],[id_campaign]]</f>
        <v>C0721cam02</v>
      </c>
      <c r="I11233">
        <f>DATEDIF(data[[#This Row],[join_date]],data[[#This Row],[buy_date]],"M")</f>
        <v>8</v>
      </c>
    </row>
    <row r="11234" spans="1:9" x14ac:dyDescent="0.25">
      <c r="A11234" t="s">
        <v>2925</v>
      </c>
      <c r="B11234" t="s">
        <v>6</v>
      </c>
      <c r="C11234" s="1">
        <v>44618</v>
      </c>
      <c r="D11234" s="1">
        <v>44894</v>
      </c>
      <c r="E11234">
        <f>VLOOKUP(data[[#This Row],[id_campaign]],campaign[],4,FALSE)</f>
        <v>26</v>
      </c>
      <c r="F11234" t="str">
        <f>VLOOKUP(data[[#This Row],[id_campaign]],campaign[],2,FALSE)</f>
        <v>HandsetRefurbished</v>
      </c>
      <c r="G11234" t="str">
        <f>VLOOKUP(data[[#This Row],[id_customer]],customer[],2,FALSE)</f>
        <v>Dani Sarfati</v>
      </c>
      <c r="H11234" t="str">
        <f>data[[#This Row],[id_customer]]&amp;data[[#This Row],[id_campaign]]</f>
        <v>C0721cam02</v>
      </c>
      <c r="I11234">
        <f>DATEDIF(data[[#This Row],[join_date]],data[[#This Row],[buy_date]],"M")</f>
        <v>9</v>
      </c>
    </row>
    <row r="11235" spans="1:9" x14ac:dyDescent="0.25">
      <c r="A11235" t="s">
        <v>2925</v>
      </c>
      <c r="B11235" t="s">
        <v>6</v>
      </c>
      <c r="C11235" s="1">
        <v>44618</v>
      </c>
      <c r="D11235" s="1">
        <v>44899</v>
      </c>
      <c r="E11235">
        <f>VLOOKUP(data[[#This Row],[id_campaign]],campaign[],4,FALSE)</f>
        <v>26</v>
      </c>
      <c r="F11235" t="str">
        <f>VLOOKUP(data[[#This Row],[id_campaign]],campaign[],2,FALSE)</f>
        <v>HandsetRefurbished</v>
      </c>
      <c r="G11235" t="str">
        <f>VLOOKUP(data[[#This Row],[id_customer]],customer[],2,FALSE)</f>
        <v>Dani Sarfati</v>
      </c>
      <c r="H11235" t="str">
        <f>data[[#This Row],[id_customer]]&amp;data[[#This Row],[id_campaign]]</f>
        <v>C0721cam02</v>
      </c>
      <c r="I11235">
        <f>DATEDIF(data[[#This Row],[join_date]],data[[#This Row],[buy_date]],"M")</f>
        <v>9</v>
      </c>
    </row>
    <row r="11236" spans="1:9" x14ac:dyDescent="0.25">
      <c r="A11236" t="s">
        <v>2925</v>
      </c>
      <c r="B11236" t="s">
        <v>6</v>
      </c>
      <c r="C11236" s="1">
        <v>44618</v>
      </c>
      <c r="D11236" s="1">
        <v>44953</v>
      </c>
      <c r="E11236">
        <f>VLOOKUP(data[[#This Row],[id_campaign]],campaign[],4,FALSE)</f>
        <v>26</v>
      </c>
      <c r="F11236" t="str">
        <f>VLOOKUP(data[[#This Row],[id_campaign]],campaign[],2,FALSE)</f>
        <v>HandsetRefurbished</v>
      </c>
      <c r="G11236" t="str">
        <f>VLOOKUP(data[[#This Row],[id_customer]],customer[],2,FALSE)</f>
        <v>Dani Sarfati</v>
      </c>
      <c r="H11236" t="str">
        <f>data[[#This Row],[id_customer]]&amp;data[[#This Row],[id_campaign]]</f>
        <v>C0721cam02</v>
      </c>
      <c r="I11236">
        <f>DATEDIF(data[[#This Row],[join_date]],data[[#This Row],[buy_date]],"M")</f>
        <v>11</v>
      </c>
    </row>
    <row r="11237" spans="1:9" x14ac:dyDescent="0.25">
      <c r="A11237" t="s">
        <v>2925</v>
      </c>
      <c r="B11237" t="s">
        <v>6</v>
      </c>
      <c r="C11237" s="1">
        <v>44618</v>
      </c>
      <c r="D11237" s="1">
        <v>44995</v>
      </c>
      <c r="E11237">
        <f>VLOOKUP(data[[#This Row],[id_campaign]],campaign[],4,FALSE)</f>
        <v>26</v>
      </c>
      <c r="F11237" t="str">
        <f>VLOOKUP(data[[#This Row],[id_campaign]],campaign[],2,FALSE)</f>
        <v>HandsetRefurbished</v>
      </c>
      <c r="G11237" t="str">
        <f>VLOOKUP(data[[#This Row],[id_customer]],customer[],2,FALSE)</f>
        <v>Dani Sarfati</v>
      </c>
      <c r="H11237" t="str">
        <f>data[[#This Row],[id_customer]]&amp;data[[#This Row],[id_campaign]]</f>
        <v>C0721cam02</v>
      </c>
      <c r="I11237">
        <f>DATEDIF(data[[#This Row],[join_date]],data[[#This Row],[buy_date]],"M")</f>
        <v>12</v>
      </c>
    </row>
    <row r="11238" spans="1:9" x14ac:dyDescent="0.25">
      <c r="A11238" t="s">
        <v>2925</v>
      </c>
      <c r="B11238" t="s">
        <v>6</v>
      </c>
      <c r="C11238" s="1">
        <v>44618</v>
      </c>
      <c r="D11238" s="1">
        <v>45051</v>
      </c>
      <c r="E11238">
        <f>VLOOKUP(data[[#This Row],[id_campaign]],campaign[],4,FALSE)</f>
        <v>26</v>
      </c>
      <c r="F11238" t="str">
        <f>VLOOKUP(data[[#This Row],[id_campaign]],campaign[],2,FALSE)</f>
        <v>HandsetRefurbished</v>
      </c>
      <c r="G11238" t="str">
        <f>VLOOKUP(data[[#This Row],[id_customer]],customer[],2,FALSE)</f>
        <v>Dani Sarfati</v>
      </c>
      <c r="H11238" t="str">
        <f>data[[#This Row],[id_customer]]&amp;data[[#This Row],[id_campaign]]</f>
        <v>C0721cam02</v>
      </c>
      <c r="I11238">
        <f>DATEDIF(data[[#This Row],[join_date]],data[[#This Row],[buy_date]],"M")</f>
        <v>14</v>
      </c>
    </row>
    <row r="11239" spans="1:9" x14ac:dyDescent="0.25">
      <c r="A11239" t="s">
        <v>2925</v>
      </c>
      <c r="B11239" t="s">
        <v>26</v>
      </c>
      <c r="C11239" s="1">
        <v>44962</v>
      </c>
      <c r="D11239" s="1">
        <v>44962</v>
      </c>
      <c r="E11239">
        <f>VLOOKUP(data[[#This Row],[id_campaign]],campaign[],4,FALSE)</f>
        <v>65</v>
      </c>
      <c r="F11239" t="str">
        <f>VLOOKUP(data[[#This Row],[id_campaign]],campaign[],2,FALSE)</f>
        <v>HasCreditCard</v>
      </c>
      <c r="G11239" t="str">
        <f>VLOOKUP(data[[#This Row],[id_customer]],customer[],2,FALSE)</f>
        <v>Dani Sarfati</v>
      </c>
      <c r="H11239" t="str">
        <f>data[[#This Row],[id_customer]]&amp;data[[#This Row],[id_campaign]]</f>
        <v>C0721cam12</v>
      </c>
      <c r="I11239">
        <f>DATEDIF(data[[#This Row],[join_date]],data[[#This Row],[buy_date]],"M")</f>
        <v>0</v>
      </c>
    </row>
    <row r="11240" spans="1:9" x14ac:dyDescent="0.25">
      <c r="A11240" t="s">
        <v>2925</v>
      </c>
      <c r="B11240" t="s">
        <v>26</v>
      </c>
      <c r="C11240" s="1">
        <v>44962</v>
      </c>
      <c r="D11240" s="1">
        <v>45004</v>
      </c>
      <c r="E11240">
        <f>VLOOKUP(data[[#This Row],[id_campaign]],campaign[],4,FALSE)</f>
        <v>65</v>
      </c>
      <c r="F11240" t="str">
        <f>VLOOKUP(data[[#This Row],[id_campaign]],campaign[],2,FALSE)</f>
        <v>HasCreditCard</v>
      </c>
      <c r="G11240" t="str">
        <f>VLOOKUP(data[[#This Row],[id_customer]],customer[],2,FALSE)</f>
        <v>Dani Sarfati</v>
      </c>
      <c r="H11240" t="str">
        <f>data[[#This Row],[id_customer]]&amp;data[[#This Row],[id_campaign]]</f>
        <v>C0721cam12</v>
      </c>
      <c r="I11240">
        <f>DATEDIF(data[[#This Row],[join_date]],data[[#This Row],[buy_date]],"M")</f>
        <v>1</v>
      </c>
    </row>
    <row r="11241" spans="1:9" x14ac:dyDescent="0.25">
      <c r="A11241" t="s">
        <v>2925</v>
      </c>
      <c r="B11241" t="s">
        <v>26</v>
      </c>
      <c r="C11241" s="1">
        <v>44962</v>
      </c>
      <c r="D11241" s="1">
        <v>45027</v>
      </c>
      <c r="E11241">
        <f>VLOOKUP(data[[#This Row],[id_campaign]],campaign[],4,FALSE)</f>
        <v>65</v>
      </c>
      <c r="F11241" t="str">
        <f>VLOOKUP(data[[#This Row],[id_campaign]],campaign[],2,FALSE)</f>
        <v>HasCreditCard</v>
      </c>
      <c r="G11241" t="str">
        <f>VLOOKUP(data[[#This Row],[id_customer]],customer[],2,FALSE)</f>
        <v>Dani Sarfati</v>
      </c>
      <c r="H11241" t="str">
        <f>data[[#This Row],[id_customer]]&amp;data[[#This Row],[id_campaign]]</f>
        <v>C0721cam12</v>
      </c>
      <c r="I11241">
        <f>DATEDIF(data[[#This Row],[join_date]],data[[#This Row],[buy_date]],"M")</f>
        <v>2</v>
      </c>
    </row>
    <row r="11242" spans="1:9" x14ac:dyDescent="0.25">
      <c r="A11242" t="s">
        <v>2925</v>
      </c>
      <c r="B11242" t="s">
        <v>26</v>
      </c>
      <c r="C11242" s="1">
        <v>44962</v>
      </c>
      <c r="D11242" s="1">
        <v>45056</v>
      </c>
      <c r="E11242">
        <f>VLOOKUP(data[[#This Row],[id_campaign]],campaign[],4,FALSE)</f>
        <v>65</v>
      </c>
      <c r="F11242" t="str">
        <f>VLOOKUP(data[[#This Row],[id_campaign]],campaign[],2,FALSE)</f>
        <v>HasCreditCard</v>
      </c>
      <c r="G11242" t="str">
        <f>VLOOKUP(data[[#This Row],[id_customer]],customer[],2,FALSE)</f>
        <v>Dani Sarfati</v>
      </c>
      <c r="H11242" t="str">
        <f>data[[#This Row],[id_customer]]&amp;data[[#This Row],[id_campaign]]</f>
        <v>C0721cam12</v>
      </c>
      <c r="I11242">
        <f>DATEDIF(data[[#This Row],[join_date]],data[[#This Row],[buy_date]],"M")</f>
        <v>3</v>
      </c>
    </row>
    <row r="11243" spans="1:9" x14ac:dyDescent="0.25">
      <c r="A11243" t="s">
        <v>2929</v>
      </c>
      <c r="B11243" t="s">
        <v>22</v>
      </c>
      <c r="C11243" s="1">
        <v>44584</v>
      </c>
      <c r="D11243" s="1">
        <v>44584</v>
      </c>
      <c r="E11243">
        <f>VLOOKUP(data[[#This Row],[id_campaign]],campaign[],4,FALSE)</f>
        <v>66</v>
      </c>
      <c r="F11243" t="str">
        <f>VLOOKUP(data[[#This Row],[id_campaign]],campaign[],2,FALSE)</f>
        <v>NonUSTravel</v>
      </c>
      <c r="G11243" t="str">
        <f>VLOOKUP(data[[#This Row],[id_customer]],customer[],2,FALSE)</f>
        <v>Spike Buxam</v>
      </c>
      <c r="H11243" t="str">
        <f>data[[#This Row],[id_customer]]&amp;data[[#This Row],[id_campaign]]</f>
        <v>C0722cam10</v>
      </c>
      <c r="I11243">
        <f>DATEDIF(data[[#This Row],[join_date]],data[[#This Row],[buy_date]],"M")</f>
        <v>0</v>
      </c>
    </row>
    <row r="11244" spans="1:9" x14ac:dyDescent="0.25">
      <c r="A11244" t="s">
        <v>2929</v>
      </c>
      <c r="B11244" t="s">
        <v>22</v>
      </c>
      <c r="C11244" s="1">
        <v>44584</v>
      </c>
      <c r="D11244" s="1">
        <v>44624</v>
      </c>
      <c r="E11244">
        <f>VLOOKUP(data[[#This Row],[id_campaign]],campaign[],4,FALSE)</f>
        <v>66</v>
      </c>
      <c r="F11244" t="str">
        <f>VLOOKUP(data[[#This Row],[id_campaign]],campaign[],2,FALSE)</f>
        <v>NonUSTravel</v>
      </c>
      <c r="G11244" t="str">
        <f>VLOOKUP(data[[#This Row],[id_customer]],customer[],2,FALSE)</f>
        <v>Spike Buxam</v>
      </c>
      <c r="H11244" t="str">
        <f>data[[#This Row],[id_customer]]&amp;data[[#This Row],[id_campaign]]</f>
        <v>C0722cam10</v>
      </c>
      <c r="I11244">
        <f>DATEDIF(data[[#This Row],[join_date]],data[[#This Row],[buy_date]],"M")</f>
        <v>1</v>
      </c>
    </row>
    <row r="11245" spans="1:9" x14ac:dyDescent="0.25">
      <c r="A11245" t="s">
        <v>2929</v>
      </c>
      <c r="B11245" t="s">
        <v>22</v>
      </c>
      <c r="C11245" s="1">
        <v>44584</v>
      </c>
      <c r="D11245" s="1">
        <v>44656</v>
      </c>
      <c r="E11245">
        <f>VLOOKUP(data[[#This Row],[id_campaign]],campaign[],4,FALSE)</f>
        <v>66</v>
      </c>
      <c r="F11245" t="str">
        <f>VLOOKUP(data[[#This Row],[id_campaign]],campaign[],2,FALSE)</f>
        <v>NonUSTravel</v>
      </c>
      <c r="G11245" t="str">
        <f>VLOOKUP(data[[#This Row],[id_customer]],customer[],2,FALSE)</f>
        <v>Spike Buxam</v>
      </c>
      <c r="H11245" t="str">
        <f>data[[#This Row],[id_customer]]&amp;data[[#This Row],[id_campaign]]</f>
        <v>C0722cam10</v>
      </c>
      <c r="I11245">
        <f>DATEDIF(data[[#This Row],[join_date]],data[[#This Row],[buy_date]],"M")</f>
        <v>2</v>
      </c>
    </row>
    <row r="11246" spans="1:9" x14ac:dyDescent="0.25">
      <c r="A11246" t="s">
        <v>2929</v>
      </c>
      <c r="B11246" t="s">
        <v>22</v>
      </c>
      <c r="C11246" s="1">
        <v>44584</v>
      </c>
      <c r="D11246" s="1">
        <v>44707</v>
      </c>
      <c r="E11246">
        <f>VLOOKUP(data[[#This Row],[id_campaign]],campaign[],4,FALSE)</f>
        <v>66</v>
      </c>
      <c r="F11246" t="str">
        <f>VLOOKUP(data[[#This Row],[id_campaign]],campaign[],2,FALSE)</f>
        <v>NonUSTravel</v>
      </c>
      <c r="G11246" t="str">
        <f>VLOOKUP(data[[#This Row],[id_customer]],customer[],2,FALSE)</f>
        <v>Spike Buxam</v>
      </c>
      <c r="H11246" t="str">
        <f>data[[#This Row],[id_customer]]&amp;data[[#This Row],[id_campaign]]</f>
        <v>C0722cam10</v>
      </c>
      <c r="I11246">
        <f>DATEDIF(data[[#This Row],[join_date]],data[[#This Row],[buy_date]],"M")</f>
        <v>4</v>
      </c>
    </row>
    <row r="11247" spans="1:9" x14ac:dyDescent="0.25">
      <c r="A11247" t="s">
        <v>2929</v>
      </c>
      <c r="B11247" t="s">
        <v>22</v>
      </c>
      <c r="C11247" s="1">
        <v>44584</v>
      </c>
      <c r="D11247" s="1">
        <v>44738</v>
      </c>
      <c r="E11247">
        <f>VLOOKUP(data[[#This Row],[id_campaign]],campaign[],4,FALSE)</f>
        <v>66</v>
      </c>
      <c r="F11247" t="str">
        <f>VLOOKUP(data[[#This Row],[id_campaign]],campaign[],2,FALSE)</f>
        <v>NonUSTravel</v>
      </c>
      <c r="G11247" t="str">
        <f>VLOOKUP(data[[#This Row],[id_customer]],customer[],2,FALSE)</f>
        <v>Spike Buxam</v>
      </c>
      <c r="H11247" t="str">
        <f>data[[#This Row],[id_customer]]&amp;data[[#This Row],[id_campaign]]</f>
        <v>C0722cam10</v>
      </c>
      <c r="I11247">
        <f>DATEDIF(data[[#This Row],[join_date]],data[[#This Row],[buy_date]],"M")</f>
        <v>5</v>
      </c>
    </row>
    <row r="11248" spans="1:9" x14ac:dyDescent="0.25">
      <c r="A11248" t="s">
        <v>2929</v>
      </c>
      <c r="B11248" t="s">
        <v>22</v>
      </c>
      <c r="C11248" s="1">
        <v>44584</v>
      </c>
      <c r="D11248" s="1">
        <v>44803</v>
      </c>
      <c r="E11248">
        <f>VLOOKUP(data[[#This Row],[id_campaign]],campaign[],4,FALSE)</f>
        <v>66</v>
      </c>
      <c r="F11248" t="str">
        <f>VLOOKUP(data[[#This Row],[id_campaign]],campaign[],2,FALSE)</f>
        <v>NonUSTravel</v>
      </c>
      <c r="G11248" t="str">
        <f>VLOOKUP(data[[#This Row],[id_customer]],customer[],2,FALSE)</f>
        <v>Spike Buxam</v>
      </c>
      <c r="H11248" t="str">
        <f>data[[#This Row],[id_customer]]&amp;data[[#This Row],[id_campaign]]</f>
        <v>C0722cam10</v>
      </c>
      <c r="I11248">
        <f>DATEDIF(data[[#This Row],[join_date]],data[[#This Row],[buy_date]],"M")</f>
        <v>7</v>
      </c>
    </row>
    <row r="11249" spans="1:9" x14ac:dyDescent="0.25">
      <c r="A11249" t="s">
        <v>2929</v>
      </c>
      <c r="B11249" t="s">
        <v>22</v>
      </c>
      <c r="C11249" s="1">
        <v>44584</v>
      </c>
      <c r="D11249" s="1">
        <v>44808</v>
      </c>
      <c r="E11249">
        <f>VLOOKUP(data[[#This Row],[id_campaign]],campaign[],4,FALSE)</f>
        <v>66</v>
      </c>
      <c r="F11249" t="str">
        <f>VLOOKUP(data[[#This Row],[id_campaign]],campaign[],2,FALSE)</f>
        <v>NonUSTravel</v>
      </c>
      <c r="G11249" t="str">
        <f>VLOOKUP(data[[#This Row],[id_customer]],customer[],2,FALSE)</f>
        <v>Spike Buxam</v>
      </c>
      <c r="H11249" t="str">
        <f>data[[#This Row],[id_customer]]&amp;data[[#This Row],[id_campaign]]</f>
        <v>C0722cam10</v>
      </c>
      <c r="I11249">
        <f>DATEDIF(data[[#This Row],[join_date]],data[[#This Row],[buy_date]],"M")</f>
        <v>7</v>
      </c>
    </row>
    <row r="11250" spans="1:9" x14ac:dyDescent="0.25">
      <c r="A11250" t="s">
        <v>2929</v>
      </c>
      <c r="B11250" t="s">
        <v>22</v>
      </c>
      <c r="C11250" s="1">
        <v>44584</v>
      </c>
      <c r="D11250" s="1">
        <v>44861</v>
      </c>
      <c r="E11250">
        <f>VLOOKUP(data[[#This Row],[id_campaign]],campaign[],4,FALSE)</f>
        <v>66</v>
      </c>
      <c r="F11250" t="str">
        <f>VLOOKUP(data[[#This Row],[id_campaign]],campaign[],2,FALSE)</f>
        <v>NonUSTravel</v>
      </c>
      <c r="G11250" t="str">
        <f>VLOOKUP(data[[#This Row],[id_customer]],customer[],2,FALSE)</f>
        <v>Spike Buxam</v>
      </c>
      <c r="H11250" t="str">
        <f>data[[#This Row],[id_customer]]&amp;data[[#This Row],[id_campaign]]</f>
        <v>C0722cam10</v>
      </c>
      <c r="I11250">
        <f>DATEDIF(data[[#This Row],[join_date]],data[[#This Row],[buy_date]],"M")</f>
        <v>9</v>
      </c>
    </row>
    <row r="11251" spans="1:9" x14ac:dyDescent="0.25">
      <c r="A11251" t="s">
        <v>2929</v>
      </c>
      <c r="B11251" t="s">
        <v>22</v>
      </c>
      <c r="C11251" s="1">
        <v>44584</v>
      </c>
      <c r="D11251" s="1">
        <v>44890</v>
      </c>
      <c r="E11251">
        <f>VLOOKUP(data[[#This Row],[id_campaign]],campaign[],4,FALSE)</f>
        <v>66</v>
      </c>
      <c r="F11251" t="str">
        <f>VLOOKUP(data[[#This Row],[id_campaign]],campaign[],2,FALSE)</f>
        <v>NonUSTravel</v>
      </c>
      <c r="G11251" t="str">
        <f>VLOOKUP(data[[#This Row],[id_customer]],customer[],2,FALSE)</f>
        <v>Spike Buxam</v>
      </c>
      <c r="H11251" t="str">
        <f>data[[#This Row],[id_customer]]&amp;data[[#This Row],[id_campaign]]</f>
        <v>C0722cam10</v>
      </c>
      <c r="I11251">
        <f>DATEDIF(data[[#This Row],[join_date]],data[[#This Row],[buy_date]],"M")</f>
        <v>10</v>
      </c>
    </row>
    <row r="11252" spans="1:9" x14ac:dyDescent="0.25">
      <c r="A11252" t="s">
        <v>2929</v>
      </c>
      <c r="B11252" t="s">
        <v>22</v>
      </c>
      <c r="C11252" s="1">
        <v>44584</v>
      </c>
      <c r="D11252" s="1">
        <v>44897</v>
      </c>
      <c r="E11252">
        <f>VLOOKUP(data[[#This Row],[id_campaign]],campaign[],4,FALSE)</f>
        <v>66</v>
      </c>
      <c r="F11252" t="str">
        <f>VLOOKUP(data[[#This Row],[id_campaign]],campaign[],2,FALSE)</f>
        <v>NonUSTravel</v>
      </c>
      <c r="G11252" t="str">
        <f>VLOOKUP(data[[#This Row],[id_customer]],customer[],2,FALSE)</f>
        <v>Spike Buxam</v>
      </c>
      <c r="H11252" t="str">
        <f>data[[#This Row],[id_customer]]&amp;data[[#This Row],[id_campaign]]</f>
        <v>C0722cam10</v>
      </c>
      <c r="I11252">
        <f>DATEDIF(data[[#This Row],[join_date]],data[[#This Row],[buy_date]],"M")</f>
        <v>10</v>
      </c>
    </row>
    <row r="11253" spans="1:9" x14ac:dyDescent="0.25">
      <c r="A11253" t="s">
        <v>2929</v>
      </c>
      <c r="B11253" t="s">
        <v>22</v>
      </c>
      <c r="C11253" s="1">
        <v>44584</v>
      </c>
      <c r="D11253" s="1">
        <v>44927</v>
      </c>
      <c r="E11253">
        <f>VLOOKUP(data[[#This Row],[id_campaign]],campaign[],4,FALSE)</f>
        <v>66</v>
      </c>
      <c r="F11253" t="str">
        <f>VLOOKUP(data[[#This Row],[id_campaign]],campaign[],2,FALSE)</f>
        <v>NonUSTravel</v>
      </c>
      <c r="G11253" t="str">
        <f>VLOOKUP(data[[#This Row],[id_customer]],customer[],2,FALSE)</f>
        <v>Spike Buxam</v>
      </c>
      <c r="H11253" t="str">
        <f>data[[#This Row],[id_customer]]&amp;data[[#This Row],[id_campaign]]</f>
        <v>C0722cam10</v>
      </c>
      <c r="I11253">
        <f>DATEDIF(data[[#This Row],[join_date]],data[[#This Row],[buy_date]],"M")</f>
        <v>11</v>
      </c>
    </row>
    <row r="11254" spans="1:9" x14ac:dyDescent="0.25">
      <c r="A11254" t="s">
        <v>2929</v>
      </c>
      <c r="B11254" t="s">
        <v>22</v>
      </c>
      <c r="C11254" s="1">
        <v>44584</v>
      </c>
      <c r="D11254" s="1">
        <v>44982</v>
      </c>
      <c r="E11254">
        <f>VLOOKUP(data[[#This Row],[id_campaign]],campaign[],4,FALSE)</f>
        <v>66</v>
      </c>
      <c r="F11254" t="str">
        <f>VLOOKUP(data[[#This Row],[id_campaign]],campaign[],2,FALSE)</f>
        <v>NonUSTravel</v>
      </c>
      <c r="G11254" t="str">
        <f>VLOOKUP(data[[#This Row],[id_customer]],customer[],2,FALSE)</f>
        <v>Spike Buxam</v>
      </c>
      <c r="H11254" t="str">
        <f>data[[#This Row],[id_customer]]&amp;data[[#This Row],[id_campaign]]</f>
        <v>C0722cam10</v>
      </c>
      <c r="I11254">
        <f>DATEDIF(data[[#This Row],[join_date]],data[[#This Row],[buy_date]],"M")</f>
        <v>13</v>
      </c>
    </row>
    <row r="11255" spans="1:9" x14ac:dyDescent="0.25">
      <c r="A11255" t="s">
        <v>2929</v>
      </c>
      <c r="B11255" t="s">
        <v>22</v>
      </c>
      <c r="C11255" s="1">
        <v>44584</v>
      </c>
      <c r="D11255" s="1">
        <v>44991</v>
      </c>
      <c r="E11255">
        <f>VLOOKUP(data[[#This Row],[id_campaign]],campaign[],4,FALSE)</f>
        <v>66</v>
      </c>
      <c r="F11255" t="str">
        <f>VLOOKUP(data[[#This Row],[id_campaign]],campaign[],2,FALSE)</f>
        <v>NonUSTravel</v>
      </c>
      <c r="G11255" t="str">
        <f>VLOOKUP(data[[#This Row],[id_customer]],customer[],2,FALSE)</f>
        <v>Spike Buxam</v>
      </c>
      <c r="H11255" t="str">
        <f>data[[#This Row],[id_customer]]&amp;data[[#This Row],[id_campaign]]</f>
        <v>C0722cam10</v>
      </c>
      <c r="I11255">
        <f>DATEDIF(data[[#This Row],[join_date]],data[[#This Row],[buy_date]],"M")</f>
        <v>13</v>
      </c>
    </row>
    <row r="11256" spans="1:9" x14ac:dyDescent="0.25">
      <c r="A11256" t="s">
        <v>2929</v>
      </c>
      <c r="B11256" t="s">
        <v>22</v>
      </c>
      <c r="C11256" s="1">
        <v>44584</v>
      </c>
      <c r="D11256" s="1">
        <v>45040</v>
      </c>
      <c r="E11256">
        <f>VLOOKUP(data[[#This Row],[id_campaign]],campaign[],4,FALSE)</f>
        <v>66</v>
      </c>
      <c r="F11256" t="str">
        <f>VLOOKUP(data[[#This Row],[id_campaign]],campaign[],2,FALSE)</f>
        <v>NonUSTravel</v>
      </c>
      <c r="G11256" t="str">
        <f>VLOOKUP(data[[#This Row],[id_customer]],customer[],2,FALSE)</f>
        <v>Spike Buxam</v>
      </c>
      <c r="H11256" t="str">
        <f>data[[#This Row],[id_customer]]&amp;data[[#This Row],[id_campaign]]</f>
        <v>C0722cam10</v>
      </c>
      <c r="I11256">
        <f>DATEDIF(data[[#This Row],[join_date]],data[[#This Row],[buy_date]],"M")</f>
        <v>15</v>
      </c>
    </row>
    <row r="11257" spans="1:9" x14ac:dyDescent="0.25">
      <c r="A11257" t="s">
        <v>2929</v>
      </c>
      <c r="B11257" t="s">
        <v>22</v>
      </c>
      <c r="C11257" s="1">
        <v>44584</v>
      </c>
      <c r="D11257" s="1">
        <v>45051</v>
      </c>
      <c r="E11257">
        <f>VLOOKUP(data[[#This Row],[id_campaign]],campaign[],4,FALSE)</f>
        <v>66</v>
      </c>
      <c r="F11257" t="str">
        <f>VLOOKUP(data[[#This Row],[id_campaign]],campaign[],2,FALSE)</f>
        <v>NonUSTravel</v>
      </c>
      <c r="G11257" t="str">
        <f>VLOOKUP(data[[#This Row],[id_customer]],customer[],2,FALSE)</f>
        <v>Spike Buxam</v>
      </c>
      <c r="H11257" t="str">
        <f>data[[#This Row],[id_customer]]&amp;data[[#This Row],[id_campaign]]</f>
        <v>C0722cam10</v>
      </c>
      <c r="I11257">
        <f>DATEDIF(data[[#This Row],[join_date]],data[[#This Row],[buy_date]],"M")</f>
        <v>15</v>
      </c>
    </row>
    <row r="11258" spans="1:9" x14ac:dyDescent="0.25">
      <c r="A11258" t="s">
        <v>2929</v>
      </c>
      <c r="B11258" t="s">
        <v>28</v>
      </c>
      <c r="C11258" s="1">
        <v>44874</v>
      </c>
      <c r="D11258" s="1">
        <v>44874</v>
      </c>
      <c r="E11258">
        <f>VLOOKUP(data[[#This Row],[id_campaign]],campaign[],4,FALSE)</f>
        <v>25</v>
      </c>
      <c r="F11258" t="str">
        <f>VLOOKUP(data[[#This Row],[id_campaign]],campaign[],2,FALSE)</f>
        <v>NewCellphoneUser</v>
      </c>
      <c r="G11258" t="str">
        <f>VLOOKUP(data[[#This Row],[id_customer]],customer[],2,FALSE)</f>
        <v>Spike Buxam</v>
      </c>
      <c r="H11258" t="str">
        <f>data[[#This Row],[id_customer]]&amp;data[[#This Row],[id_campaign]]</f>
        <v>C0722cam13</v>
      </c>
      <c r="I11258">
        <f>DATEDIF(data[[#This Row],[join_date]],data[[#This Row],[buy_date]],"M")</f>
        <v>0</v>
      </c>
    </row>
    <row r="11259" spans="1:9" x14ac:dyDescent="0.25">
      <c r="A11259" t="s">
        <v>2929</v>
      </c>
      <c r="B11259" t="s">
        <v>28</v>
      </c>
      <c r="C11259" s="1">
        <v>44874</v>
      </c>
      <c r="D11259" s="1">
        <v>44911</v>
      </c>
      <c r="E11259">
        <f>VLOOKUP(data[[#This Row],[id_campaign]],campaign[],4,FALSE)</f>
        <v>25</v>
      </c>
      <c r="F11259" t="str">
        <f>VLOOKUP(data[[#This Row],[id_campaign]],campaign[],2,FALSE)</f>
        <v>NewCellphoneUser</v>
      </c>
      <c r="G11259" t="str">
        <f>VLOOKUP(data[[#This Row],[id_customer]],customer[],2,FALSE)</f>
        <v>Spike Buxam</v>
      </c>
      <c r="H11259" t="str">
        <f>data[[#This Row],[id_customer]]&amp;data[[#This Row],[id_campaign]]</f>
        <v>C0722cam13</v>
      </c>
      <c r="I11259">
        <f>DATEDIF(data[[#This Row],[join_date]],data[[#This Row],[buy_date]],"M")</f>
        <v>1</v>
      </c>
    </row>
    <row r="11260" spans="1:9" x14ac:dyDescent="0.25">
      <c r="A11260" t="s">
        <v>2929</v>
      </c>
      <c r="B11260" t="s">
        <v>28</v>
      </c>
      <c r="C11260" s="1">
        <v>44874</v>
      </c>
      <c r="D11260" s="1">
        <v>44936</v>
      </c>
      <c r="E11260">
        <f>VLOOKUP(data[[#This Row],[id_campaign]],campaign[],4,FALSE)</f>
        <v>25</v>
      </c>
      <c r="F11260" t="str">
        <f>VLOOKUP(data[[#This Row],[id_campaign]],campaign[],2,FALSE)</f>
        <v>NewCellphoneUser</v>
      </c>
      <c r="G11260" t="str">
        <f>VLOOKUP(data[[#This Row],[id_customer]],customer[],2,FALSE)</f>
        <v>Spike Buxam</v>
      </c>
      <c r="H11260" t="str">
        <f>data[[#This Row],[id_customer]]&amp;data[[#This Row],[id_campaign]]</f>
        <v>C0722cam13</v>
      </c>
      <c r="I11260">
        <f>DATEDIF(data[[#This Row],[join_date]],data[[#This Row],[buy_date]],"M")</f>
        <v>2</v>
      </c>
    </row>
    <row r="11261" spans="1:9" x14ac:dyDescent="0.25">
      <c r="A11261" t="s">
        <v>2929</v>
      </c>
      <c r="B11261" t="s">
        <v>28</v>
      </c>
      <c r="C11261" s="1">
        <v>44874</v>
      </c>
      <c r="D11261" s="1">
        <v>44977</v>
      </c>
      <c r="E11261">
        <f>VLOOKUP(data[[#This Row],[id_campaign]],campaign[],4,FALSE)</f>
        <v>25</v>
      </c>
      <c r="F11261" t="str">
        <f>VLOOKUP(data[[#This Row],[id_campaign]],campaign[],2,FALSE)</f>
        <v>NewCellphoneUser</v>
      </c>
      <c r="G11261" t="str">
        <f>VLOOKUP(data[[#This Row],[id_customer]],customer[],2,FALSE)</f>
        <v>Spike Buxam</v>
      </c>
      <c r="H11261" t="str">
        <f>data[[#This Row],[id_customer]]&amp;data[[#This Row],[id_campaign]]</f>
        <v>C0722cam13</v>
      </c>
      <c r="I11261">
        <f>DATEDIF(data[[#This Row],[join_date]],data[[#This Row],[buy_date]],"M")</f>
        <v>3</v>
      </c>
    </row>
    <row r="11262" spans="1:9" x14ac:dyDescent="0.25">
      <c r="A11262" t="s">
        <v>2929</v>
      </c>
      <c r="B11262" t="s">
        <v>28</v>
      </c>
      <c r="C11262" s="1">
        <v>44874</v>
      </c>
      <c r="D11262" s="1">
        <v>45008</v>
      </c>
      <c r="E11262">
        <f>VLOOKUP(data[[#This Row],[id_campaign]],campaign[],4,FALSE)</f>
        <v>25</v>
      </c>
      <c r="F11262" t="str">
        <f>VLOOKUP(data[[#This Row],[id_campaign]],campaign[],2,FALSE)</f>
        <v>NewCellphoneUser</v>
      </c>
      <c r="G11262" t="str">
        <f>VLOOKUP(data[[#This Row],[id_customer]],customer[],2,FALSE)</f>
        <v>Spike Buxam</v>
      </c>
      <c r="H11262" t="str">
        <f>data[[#This Row],[id_customer]]&amp;data[[#This Row],[id_campaign]]</f>
        <v>C0722cam13</v>
      </c>
      <c r="I11262">
        <f>DATEDIF(data[[#This Row],[join_date]],data[[#This Row],[buy_date]],"M")</f>
        <v>4</v>
      </c>
    </row>
    <row r="11263" spans="1:9" x14ac:dyDescent="0.25">
      <c r="A11263" t="s">
        <v>2929</v>
      </c>
      <c r="B11263" t="s">
        <v>28</v>
      </c>
      <c r="C11263" s="1">
        <v>44874</v>
      </c>
      <c r="D11263" s="1">
        <v>45032</v>
      </c>
      <c r="E11263">
        <f>VLOOKUP(data[[#This Row],[id_campaign]],campaign[],4,FALSE)</f>
        <v>25</v>
      </c>
      <c r="F11263" t="str">
        <f>VLOOKUP(data[[#This Row],[id_campaign]],campaign[],2,FALSE)</f>
        <v>NewCellphoneUser</v>
      </c>
      <c r="G11263" t="str">
        <f>VLOOKUP(data[[#This Row],[id_customer]],customer[],2,FALSE)</f>
        <v>Spike Buxam</v>
      </c>
      <c r="H11263" t="str">
        <f>data[[#This Row],[id_customer]]&amp;data[[#This Row],[id_campaign]]</f>
        <v>C0722cam13</v>
      </c>
      <c r="I11263">
        <f>DATEDIF(data[[#This Row],[join_date]],data[[#This Row],[buy_date]],"M")</f>
        <v>5</v>
      </c>
    </row>
    <row r="11264" spans="1:9" x14ac:dyDescent="0.25">
      <c r="A11264" t="s">
        <v>2929</v>
      </c>
      <c r="B11264" t="s">
        <v>28</v>
      </c>
      <c r="C11264" s="1">
        <v>44874</v>
      </c>
      <c r="D11264" s="1">
        <v>45060</v>
      </c>
      <c r="E11264">
        <f>VLOOKUP(data[[#This Row],[id_campaign]],campaign[],4,FALSE)</f>
        <v>25</v>
      </c>
      <c r="F11264" t="str">
        <f>VLOOKUP(data[[#This Row],[id_campaign]],campaign[],2,FALSE)</f>
        <v>NewCellphoneUser</v>
      </c>
      <c r="G11264" t="str">
        <f>VLOOKUP(data[[#This Row],[id_customer]],customer[],2,FALSE)</f>
        <v>Spike Buxam</v>
      </c>
      <c r="H11264" t="str">
        <f>data[[#This Row],[id_customer]]&amp;data[[#This Row],[id_campaign]]</f>
        <v>C0722cam13</v>
      </c>
      <c r="I11264">
        <f>DATEDIF(data[[#This Row],[join_date]],data[[#This Row],[buy_date]],"M")</f>
        <v>6</v>
      </c>
    </row>
    <row r="11265" spans="1:9" x14ac:dyDescent="0.25">
      <c r="A11265" t="s">
        <v>2933</v>
      </c>
      <c r="B11265" t="s">
        <v>22</v>
      </c>
      <c r="C11265" s="1">
        <v>44981</v>
      </c>
      <c r="D11265" s="1">
        <v>44981</v>
      </c>
      <c r="E11265">
        <f>VLOOKUP(data[[#This Row],[id_campaign]],campaign[],4,FALSE)</f>
        <v>66</v>
      </c>
      <c r="F11265" t="str">
        <f>VLOOKUP(data[[#This Row],[id_campaign]],campaign[],2,FALSE)</f>
        <v>NonUSTravel</v>
      </c>
      <c r="G11265" t="str">
        <f>VLOOKUP(data[[#This Row],[id_customer]],customer[],2,FALSE)</f>
        <v>Cooper Cote</v>
      </c>
      <c r="H11265" t="str">
        <f>data[[#This Row],[id_customer]]&amp;data[[#This Row],[id_campaign]]</f>
        <v>C0723cam10</v>
      </c>
      <c r="I11265">
        <f>DATEDIF(data[[#This Row],[join_date]],data[[#This Row],[buy_date]],"M")</f>
        <v>0</v>
      </c>
    </row>
    <row r="11266" spans="1:9" x14ac:dyDescent="0.25">
      <c r="A11266" t="s">
        <v>2933</v>
      </c>
      <c r="B11266" t="s">
        <v>22</v>
      </c>
      <c r="C11266" s="1">
        <v>44981</v>
      </c>
      <c r="D11266" s="1">
        <v>45013</v>
      </c>
      <c r="E11266">
        <f>VLOOKUP(data[[#This Row],[id_campaign]],campaign[],4,FALSE)</f>
        <v>66</v>
      </c>
      <c r="F11266" t="str">
        <f>VLOOKUP(data[[#This Row],[id_campaign]],campaign[],2,FALSE)</f>
        <v>NonUSTravel</v>
      </c>
      <c r="G11266" t="str">
        <f>VLOOKUP(data[[#This Row],[id_customer]],customer[],2,FALSE)</f>
        <v>Cooper Cote</v>
      </c>
      <c r="H11266" t="str">
        <f>data[[#This Row],[id_customer]]&amp;data[[#This Row],[id_campaign]]</f>
        <v>C0723cam10</v>
      </c>
      <c r="I11266">
        <f>DATEDIF(data[[#This Row],[join_date]],data[[#This Row],[buy_date]],"M")</f>
        <v>1</v>
      </c>
    </row>
    <row r="11267" spans="1:9" x14ac:dyDescent="0.25">
      <c r="A11267" t="s">
        <v>2933</v>
      </c>
      <c r="B11267" t="s">
        <v>22</v>
      </c>
      <c r="C11267" s="1">
        <v>44981</v>
      </c>
      <c r="D11267" s="1">
        <v>45046</v>
      </c>
      <c r="E11267">
        <f>VLOOKUP(data[[#This Row],[id_campaign]],campaign[],4,FALSE)</f>
        <v>66</v>
      </c>
      <c r="F11267" t="str">
        <f>VLOOKUP(data[[#This Row],[id_campaign]],campaign[],2,FALSE)</f>
        <v>NonUSTravel</v>
      </c>
      <c r="G11267" t="str">
        <f>VLOOKUP(data[[#This Row],[id_customer]],customer[],2,FALSE)</f>
        <v>Cooper Cote</v>
      </c>
      <c r="H11267" t="str">
        <f>data[[#This Row],[id_customer]]&amp;data[[#This Row],[id_campaign]]</f>
        <v>C0723cam10</v>
      </c>
      <c r="I11267">
        <f>DATEDIF(data[[#This Row],[join_date]],data[[#This Row],[buy_date]],"M")</f>
        <v>2</v>
      </c>
    </row>
    <row r="11268" spans="1:9" x14ac:dyDescent="0.25">
      <c r="A11268" t="s">
        <v>2933</v>
      </c>
      <c r="B11268" t="s">
        <v>22</v>
      </c>
      <c r="C11268" s="1">
        <v>44981</v>
      </c>
      <c r="D11268" s="1">
        <v>45077</v>
      </c>
      <c r="E11268">
        <f>VLOOKUP(data[[#This Row],[id_campaign]],campaign[],4,FALSE)</f>
        <v>66</v>
      </c>
      <c r="F11268" t="str">
        <f>VLOOKUP(data[[#This Row],[id_campaign]],campaign[],2,FALSE)</f>
        <v>NonUSTravel</v>
      </c>
      <c r="G11268" t="str">
        <f>VLOOKUP(data[[#This Row],[id_customer]],customer[],2,FALSE)</f>
        <v>Cooper Cote</v>
      </c>
      <c r="H11268" t="str">
        <f>data[[#This Row],[id_customer]]&amp;data[[#This Row],[id_campaign]]</f>
        <v>C0723cam10</v>
      </c>
      <c r="I11268">
        <f>DATEDIF(data[[#This Row],[join_date]],data[[#This Row],[buy_date]],"M")</f>
        <v>3</v>
      </c>
    </row>
    <row r="11269" spans="1:9" x14ac:dyDescent="0.25">
      <c r="A11269" t="s">
        <v>2933</v>
      </c>
      <c r="B11269" t="s">
        <v>22</v>
      </c>
      <c r="C11269" s="1">
        <v>44981</v>
      </c>
      <c r="D11269" s="1">
        <v>45084</v>
      </c>
      <c r="E11269">
        <f>VLOOKUP(data[[#This Row],[id_campaign]],campaign[],4,FALSE)</f>
        <v>66</v>
      </c>
      <c r="F11269" t="str">
        <f>VLOOKUP(data[[#This Row],[id_campaign]],campaign[],2,FALSE)</f>
        <v>NonUSTravel</v>
      </c>
      <c r="G11269" t="str">
        <f>VLOOKUP(data[[#This Row],[id_customer]],customer[],2,FALSE)</f>
        <v>Cooper Cote</v>
      </c>
      <c r="H11269" t="str">
        <f>data[[#This Row],[id_customer]]&amp;data[[#This Row],[id_campaign]]</f>
        <v>C0723cam10</v>
      </c>
      <c r="I11269">
        <f>DATEDIF(data[[#This Row],[join_date]],data[[#This Row],[buy_date]],"M")</f>
        <v>3</v>
      </c>
    </row>
    <row r="11270" spans="1:9" x14ac:dyDescent="0.25">
      <c r="A11270" t="s">
        <v>2933</v>
      </c>
      <c r="B11270" t="s">
        <v>30</v>
      </c>
      <c r="C11270" s="1">
        <v>45003</v>
      </c>
      <c r="D11270" s="1">
        <v>45003</v>
      </c>
      <c r="E11270">
        <f>VLOOKUP(data[[#This Row],[id_campaign]],campaign[],4,FALSE)</f>
        <v>28</v>
      </c>
      <c r="F11270" t="str">
        <f>VLOOKUP(data[[#This Row],[id_campaign]],campaign[],2,FALSE)</f>
        <v>NotNewCellphoneUser</v>
      </c>
      <c r="G11270" t="str">
        <f>VLOOKUP(data[[#This Row],[id_customer]],customer[],2,FALSE)</f>
        <v>Cooper Cote</v>
      </c>
      <c r="H11270" t="str">
        <f>data[[#This Row],[id_customer]]&amp;data[[#This Row],[id_campaign]]</f>
        <v>C0723cam14</v>
      </c>
      <c r="I11270">
        <f>DATEDIF(data[[#This Row],[join_date]],data[[#This Row],[buy_date]],"M")</f>
        <v>0</v>
      </c>
    </row>
    <row r="11271" spans="1:9" x14ac:dyDescent="0.25">
      <c r="A11271" t="s">
        <v>2933</v>
      </c>
      <c r="B11271" t="s">
        <v>30</v>
      </c>
      <c r="C11271" s="1">
        <v>45003</v>
      </c>
      <c r="D11271" s="1">
        <v>45045</v>
      </c>
      <c r="E11271">
        <f>VLOOKUP(data[[#This Row],[id_campaign]],campaign[],4,FALSE)</f>
        <v>28</v>
      </c>
      <c r="F11271" t="str">
        <f>VLOOKUP(data[[#This Row],[id_campaign]],campaign[],2,FALSE)</f>
        <v>NotNewCellphoneUser</v>
      </c>
      <c r="G11271" t="str">
        <f>VLOOKUP(data[[#This Row],[id_customer]],customer[],2,FALSE)</f>
        <v>Cooper Cote</v>
      </c>
      <c r="H11271" t="str">
        <f>data[[#This Row],[id_customer]]&amp;data[[#This Row],[id_campaign]]</f>
        <v>C0723cam14</v>
      </c>
      <c r="I11271">
        <f>DATEDIF(data[[#This Row],[join_date]],data[[#This Row],[buy_date]],"M")</f>
        <v>1</v>
      </c>
    </row>
    <row r="11272" spans="1:9" x14ac:dyDescent="0.25">
      <c r="A11272" t="s">
        <v>2933</v>
      </c>
      <c r="B11272" t="s">
        <v>30</v>
      </c>
      <c r="C11272" s="1">
        <v>45003</v>
      </c>
      <c r="D11272" s="1">
        <v>45074</v>
      </c>
      <c r="E11272">
        <f>VLOOKUP(data[[#This Row],[id_campaign]],campaign[],4,FALSE)</f>
        <v>28</v>
      </c>
      <c r="F11272" t="str">
        <f>VLOOKUP(data[[#This Row],[id_campaign]],campaign[],2,FALSE)</f>
        <v>NotNewCellphoneUser</v>
      </c>
      <c r="G11272" t="str">
        <f>VLOOKUP(data[[#This Row],[id_customer]],customer[],2,FALSE)</f>
        <v>Cooper Cote</v>
      </c>
      <c r="H11272" t="str">
        <f>data[[#This Row],[id_customer]]&amp;data[[#This Row],[id_campaign]]</f>
        <v>C0723cam14</v>
      </c>
      <c r="I11272">
        <f>DATEDIF(data[[#This Row],[join_date]],data[[#This Row],[buy_date]],"M")</f>
        <v>2</v>
      </c>
    </row>
    <row r="11273" spans="1:9" x14ac:dyDescent="0.25">
      <c r="A11273" t="s">
        <v>2937</v>
      </c>
      <c r="B11273" t="s">
        <v>8</v>
      </c>
      <c r="C11273" s="1">
        <v>44975</v>
      </c>
      <c r="D11273" s="1">
        <v>44975</v>
      </c>
      <c r="E11273">
        <f>VLOOKUP(data[[#This Row],[id_campaign]],campaign[],4,FALSE)</f>
        <v>62</v>
      </c>
      <c r="F11273" t="str">
        <f>VLOOKUP(data[[#This Row],[id_campaign]],campaign[],2,FALSE)</f>
        <v>HandsetWebCapable</v>
      </c>
      <c r="G11273" t="str">
        <f>VLOOKUP(data[[#This Row],[id_customer]],customer[],2,FALSE)</f>
        <v>Ester Janek</v>
      </c>
      <c r="H11273" t="str">
        <f>data[[#This Row],[id_customer]]&amp;data[[#This Row],[id_campaign]]</f>
        <v>C0724cam03</v>
      </c>
      <c r="I11273">
        <f>DATEDIF(data[[#This Row],[join_date]],data[[#This Row],[buy_date]],"M")</f>
        <v>0</v>
      </c>
    </row>
    <row r="11274" spans="1:9" x14ac:dyDescent="0.25">
      <c r="A11274" t="s">
        <v>2937</v>
      </c>
      <c r="B11274" t="s">
        <v>8</v>
      </c>
      <c r="C11274" s="1">
        <v>44975</v>
      </c>
      <c r="D11274" s="1">
        <v>45013</v>
      </c>
      <c r="E11274">
        <f>VLOOKUP(data[[#This Row],[id_campaign]],campaign[],4,FALSE)</f>
        <v>62</v>
      </c>
      <c r="F11274" t="str">
        <f>VLOOKUP(data[[#This Row],[id_campaign]],campaign[],2,FALSE)</f>
        <v>HandsetWebCapable</v>
      </c>
      <c r="G11274" t="str">
        <f>VLOOKUP(data[[#This Row],[id_customer]],customer[],2,FALSE)</f>
        <v>Ester Janek</v>
      </c>
      <c r="H11274" t="str">
        <f>data[[#This Row],[id_customer]]&amp;data[[#This Row],[id_campaign]]</f>
        <v>C0724cam03</v>
      </c>
      <c r="I11274">
        <f>DATEDIF(data[[#This Row],[join_date]],data[[#This Row],[buy_date]],"M")</f>
        <v>1</v>
      </c>
    </row>
    <row r="11275" spans="1:9" x14ac:dyDescent="0.25">
      <c r="A11275" t="s">
        <v>2937</v>
      </c>
      <c r="B11275" t="s">
        <v>8</v>
      </c>
      <c r="C11275" s="1">
        <v>44975</v>
      </c>
      <c r="D11275" s="1">
        <v>45045</v>
      </c>
      <c r="E11275">
        <f>VLOOKUP(data[[#This Row],[id_campaign]],campaign[],4,FALSE)</f>
        <v>62</v>
      </c>
      <c r="F11275" t="str">
        <f>VLOOKUP(data[[#This Row],[id_campaign]],campaign[],2,FALSE)</f>
        <v>HandsetWebCapable</v>
      </c>
      <c r="G11275" t="str">
        <f>VLOOKUP(data[[#This Row],[id_customer]],customer[],2,FALSE)</f>
        <v>Ester Janek</v>
      </c>
      <c r="H11275" t="str">
        <f>data[[#This Row],[id_customer]]&amp;data[[#This Row],[id_campaign]]</f>
        <v>C0724cam03</v>
      </c>
      <c r="I11275">
        <f>DATEDIF(data[[#This Row],[join_date]],data[[#This Row],[buy_date]],"M")</f>
        <v>2</v>
      </c>
    </row>
    <row r="11276" spans="1:9" x14ac:dyDescent="0.25">
      <c r="A11276" t="s">
        <v>2937</v>
      </c>
      <c r="B11276" t="s">
        <v>8</v>
      </c>
      <c r="C11276" s="1">
        <v>44975</v>
      </c>
      <c r="D11276" s="1">
        <v>45048</v>
      </c>
      <c r="E11276">
        <f>VLOOKUP(data[[#This Row],[id_campaign]],campaign[],4,FALSE)</f>
        <v>62</v>
      </c>
      <c r="F11276" t="str">
        <f>VLOOKUP(data[[#This Row],[id_campaign]],campaign[],2,FALSE)</f>
        <v>HandsetWebCapable</v>
      </c>
      <c r="G11276" t="str">
        <f>VLOOKUP(data[[#This Row],[id_customer]],customer[],2,FALSE)</f>
        <v>Ester Janek</v>
      </c>
      <c r="H11276" t="str">
        <f>data[[#This Row],[id_customer]]&amp;data[[#This Row],[id_campaign]]</f>
        <v>C0724cam03</v>
      </c>
      <c r="I11276">
        <f>DATEDIF(data[[#This Row],[join_date]],data[[#This Row],[buy_date]],"M")</f>
        <v>2</v>
      </c>
    </row>
    <row r="11277" spans="1:9" x14ac:dyDescent="0.25">
      <c r="A11277" t="s">
        <v>2937</v>
      </c>
      <c r="B11277" t="s">
        <v>8</v>
      </c>
      <c r="C11277" s="1">
        <v>44975</v>
      </c>
      <c r="D11277" s="1">
        <v>45079</v>
      </c>
      <c r="E11277">
        <f>VLOOKUP(data[[#This Row],[id_campaign]],campaign[],4,FALSE)</f>
        <v>62</v>
      </c>
      <c r="F11277" t="str">
        <f>VLOOKUP(data[[#This Row],[id_campaign]],campaign[],2,FALSE)</f>
        <v>HandsetWebCapable</v>
      </c>
      <c r="G11277" t="str">
        <f>VLOOKUP(data[[#This Row],[id_customer]],customer[],2,FALSE)</f>
        <v>Ester Janek</v>
      </c>
      <c r="H11277" t="str">
        <f>data[[#This Row],[id_customer]]&amp;data[[#This Row],[id_campaign]]</f>
        <v>C0724cam03</v>
      </c>
      <c r="I11277">
        <f>DATEDIF(data[[#This Row],[join_date]],data[[#This Row],[buy_date]],"M")</f>
        <v>3</v>
      </c>
    </row>
    <row r="11278" spans="1:9" x14ac:dyDescent="0.25">
      <c r="A11278" t="s">
        <v>2937</v>
      </c>
      <c r="B11278" t="s">
        <v>24</v>
      </c>
      <c r="C11278" s="1">
        <v>44994</v>
      </c>
      <c r="D11278" s="1">
        <v>44994</v>
      </c>
      <c r="E11278">
        <f>VLOOKUP(data[[#This Row],[id_campaign]],campaign[],4,FALSE)</f>
        <v>62</v>
      </c>
      <c r="F11278" t="str">
        <f>VLOOKUP(data[[#This Row],[id_campaign]],campaign[],2,FALSE)</f>
        <v>OwnsComputer</v>
      </c>
      <c r="G11278" t="str">
        <f>VLOOKUP(data[[#This Row],[id_customer]],customer[],2,FALSE)</f>
        <v>Ester Janek</v>
      </c>
      <c r="H11278" t="str">
        <f>data[[#This Row],[id_customer]]&amp;data[[#This Row],[id_campaign]]</f>
        <v>C0724cam11</v>
      </c>
      <c r="I11278">
        <f>DATEDIF(data[[#This Row],[join_date]],data[[#This Row],[buy_date]],"M")</f>
        <v>0</v>
      </c>
    </row>
    <row r="11279" spans="1:9" x14ac:dyDescent="0.25">
      <c r="A11279" t="s">
        <v>2937</v>
      </c>
      <c r="B11279" t="s">
        <v>24</v>
      </c>
      <c r="C11279" s="1">
        <v>44994</v>
      </c>
      <c r="D11279" s="1">
        <v>45030</v>
      </c>
      <c r="E11279">
        <f>VLOOKUP(data[[#This Row],[id_campaign]],campaign[],4,FALSE)</f>
        <v>62</v>
      </c>
      <c r="F11279" t="str">
        <f>VLOOKUP(data[[#This Row],[id_campaign]],campaign[],2,FALSE)</f>
        <v>OwnsComputer</v>
      </c>
      <c r="G11279" t="str">
        <f>VLOOKUP(data[[#This Row],[id_customer]],customer[],2,FALSE)</f>
        <v>Ester Janek</v>
      </c>
      <c r="H11279" t="str">
        <f>data[[#This Row],[id_customer]]&amp;data[[#This Row],[id_campaign]]</f>
        <v>C0724cam11</v>
      </c>
      <c r="I11279">
        <f>DATEDIF(data[[#This Row],[join_date]],data[[#This Row],[buy_date]],"M")</f>
        <v>1</v>
      </c>
    </row>
    <row r="11280" spans="1:9" x14ac:dyDescent="0.25">
      <c r="A11280" t="s">
        <v>2937</v>
      </c>
      <c r="B11280" t="s">
        <v>24</v>
      </c>
      <c r="C11280" s="1">
        <v>44994</v>
      </c>
      <c r="D11280" s="1">
        <v>45066</v>
      </c>
      <c r="E11280">
        <f>VLOOKUP(data[[#This Row],[id_campaign]],campaign[],4,FALSE)</f>
        <v>62</v>
      </c>
      <c r="F11280" t="str">
        <f>VLOOKUP(data[[#This Row],[id_campaign]],campaign[],2,FALSE)</f>
        <v>OwnsComputer</v>
      </c>
      <c r="G11280" t="str">
        <f>VLOOKUP(data[[#This Row],[id_customer]],customer[],2,FALSE)</f>
        <v>Ester Janek</v>
      </c>
      <c r="H11280" t="str">
        <f>data[[#This Row],[id_customer]]&amp;data[[#This Row],[id_campaign]]</f>
        <v>C0724cam11</v>
      </c>
      <c r="I11280">
        <f>DATEDIF(data[[#This Row],[join_date]],data[[#This Row],[buy_date]],"M")</f>
        <v>2</v>
      </c>
    </row>
    <row r="11281" spans="1:9" x14ac:dyDescent="0.25">
      <c r="A11281" t="s">
        <v>2941</v>
      </c>
      <c r="B11281" t="s">
        <v>30</v>
      </c>
      <c r="C11281" s="1">
        <v>44573</v>
      </c>
      <c r="D11281" s="1">
        <v>44573</v>
      </c>
      <c r="E11281">
        <f>VLOOKUP(data[[#This Row],[id_campaign]],campaign[],4,FALSE)</f>
        <v>28</v>
      </c>
      <c r="F11281" t="str">
        <f>VLOOKUP(data[[#This Row],[id_campaign]],campaign[],2,FALSE)</f>
        <v>NotNewCellphoneUser</v>
      </c>
      <c r="G11281" t="str">
        <f>VLOOKUP(data[[#This Row],[id_customer]],customer[],2,FALSE)</f>
        <v>Augustus Falls</v>
      </c>
      <c r="H11281" t="str">
        <f>data[[#This Row],[id_customer]]&amp;data[[#This Row],[id_campaign]]</f>
        <v>C0725cam14</v>
      </c>
      <c r="I11281">
        <f>DATEDIF(data[[#This Row],[join_date]],data[[#This Row],[buy_date]],"M")</f>
        <v>0</v>
      </c>
    </row>
    <row r="11282" spans="1:9" x14ac:dyDescent="0.25">
      <c r="A11282" t="s">
        <v>2941</v>
      </c>
      <c r="B11282" t="s">
        <v>30</v>
      </c>
      <c r="C11282" s="1">
        <v>44573</v>
      </c>
      <c r="D11282" s="1">
        <v>44611</v>
      </c>
      <c r="E11282">
        <f>VLOOKUP(data[[#This Row],[id_campaign]],campaign[],4,FALSE)</f>
        <v>28</v>
      </c>
      <c r="F11282" t="str">
        <f>VLOOKUP(data[[#This Row],[id_campaign]],campaign[],2,FALSE)</f>
        <v>NotNewCellphoneUser</v>
      </c>
      <c r="G11282" t="str">
        <f>VLOOKUP(data[[#This Row],[id_customer]],customer[],2,FALSE)</f>
        <v>Augustus Falls</v>
      </c>
      <c r="H11282" t="str">
        <f>data[[#This Row],[id_customer]]&amp;data[[#This Row],[id_campaign]]</f>
        <v>C0725cam14</v>
      </c>
      <c r="I11282">
        <f>DATEDIF(data[[#This Row],[join_date]],data[[#This Row],[buy_date]],"M")</f>
        <v>1</v>
      </c>
    </row>
    <row r="11283" spans="1:9" x14ac:dyDescent="0.25">
      <c r="A11283" t="s">
        <v>2941</v>
      </c>
      <c r="B11283" t="s">
        <v>30</v>
      </c>
      <c r="C11283" s="1">
        <v>44573</v>
      </c>
      <c r="D11283" s="1">
        <v>44641</v>
      </c>
      <c r="E11283">
        <f>VLOOKUP(data[[#This Row],[id_campaign]],campaign[],4,FALSE)</f>
        <v>28</v>
      </c>
      <c r="F11283" t="str">
        <f>VLOOKUP(data[[#This Row],[id_campaign]],campaign[],2,FALSE)</f>
        <v>NotNewCellphoneUser</v>
      </c>
      <c r="G11283" t="str">
        <f>VLOOKUP(data[[#This Row],[id_customer]],customer[],2,FALSE)</f>
        <v>Augustus Falls</v>
      </c>
      <c r="H11283" t="str">
        <f>data[[#This Row],[id_customer]]&amp;data[[#This Row],[id_campaign]]</f>
        <v>C0725cam14</v>
      </c>
      <c r="I11283">
        <f>DATEDIF(data[[#This Row],[join_date]],data[[#This Row],[buy_date]],"M")</f>
        <v>2</v>
      </c>
    </row>
    <row r="11284" spans="1:9" x14ac:dyDescent="0.25">
      <c r="A11284" t="s">
        <v>2941</v>
      </c>
      <c r="B11284" t="s">
        <v>30</v>
      </c>
      <c r="C11284" s="1">
        <v>44573</v>
      </c>
      <c r="D11284" s="1">
        <v>44666</v>
      </c>
      <c r="E11284">
        <f>VLOOKUP(data[[#This Row],[id_campaign]],campaign[],4,FALSE)</f>
        <v>28</v>
      </c>
      <c r="F11284" t="str">
        <f>VLOOKUP(data[[#This Row],[id_campaign]],campaign[],2,FALSE)</f>
        <v>NotNewCellphoneUser</v>
      </c>
      <c r="G11284" t="str">
        <f>VLOOKUP(data[[#This Row],[id_customer]],customer[],2,FALSE)</f>
        <v>Augustus Falls</v>
      </c>
      <c r="H11284" t="str">
        <f>data[[#This Row],[id_customer]]&amp;data[[#This Row],[id_campaign]]</f>
        <v>C0725cam14</v>
      </c>
      <c r="I11284">
        <f>DATEDIF(data[[#This Row],[join_date]],data[[#This Row],[buy_date]],"M")</f>
        <v>3</v>
      </c>
    </row>
    <row r="11285" spans="1:9" x14ac:dyDescent="0.25">
      <c r="A11285" t="s">
        <v>2941</v>
      </c>
      <c r="B11285" t="s">
        <v>30</v>
      </c>
      <c r="C11285" s="1">
        <v>44573</v>
      </c>
      <c r="D11285" s="1">
        <v>44703</v>
      </c>
      <c r="E11285">
        <f>VLOOKUP(data[[#This Row],[id_campaign]],campaign[],4,FALSE)</f>
        <v>28</v>
      </c>
      <c r="F11285" t="str">
        <f>VLOOKUP(data[[#This Row],[id_campaign]],campaign[],2,FALSE)</f>
        <v>NotNewCellphoneUser</v>
      </c>
      <c r="G11285" t="str">
        <f>VLOOKUP(data[[#This Row],[id_customer]],customer[],2,FALSE)</f>
        <v>Augustus Falls</v>
      </c>
      <c r="H11285" t="str">
        <f>data[[#This Row],[id_customer]]&amp;data[[#This Row],[id_campaign]]</f>
        <v>C0725cam14</v>
      </c>
      <c r="I11285">
        <f>DATEDIF(data[[#This Row],[join_date]],data[[#This Row],[buy_date]],"M")</f>
        <v>4</v>
      </c>
    </row>
    <row r="11286" spans="1:9" x14ac:dyDescent="0.25">
      <c r="A11286" t="s">
        <v>2941</v>
      </c>
      <c r="B11286" t="s">
        <v>30</v>
      </c>
      <c r="C11286" s="1">
        <v>44573</v>
      </c>
      <c r="D11286" s="1">
        <v>44738</v>
      </c>
      <c r="E11286">
        <f>VLOOKUP(data[[#This Row],[id_campaign]],campaign[],4,FALSE)</f>
        <v>28</v>
      </c>
      <c r="F11286" t="str">
        <f>VLOOKUP(data[[#This Row],[id_campaign]],campaign[],2,FALSE)</f>
        <v>NotNewCellphoneUser</v>
      </c>
      <c r="G11286" t="str">
        <f>VLOOKUP(data[[#This Row],[id_customer]],customer[],2,FALSE)</f>
        <v>Augustus Falls</v>
      </c>
      <c r="H11286" t="str">
        <f>data[[#This Row],[id_customer]]&amp;data[[#This Row],[id_campaign]]</f>
        <v>C0725cam14</v>
      </c>
      <c r="I11286">
        <f>DATEDIF(data[[#This Row],[join_date]],data[[#This Row],[buy_date]],"M")</f>
        <v>5</v>
      </c>
    </row>
    <row r="11287" spans="1:9" x14ac:dyDescent="0.25">
      <c r="A11287" t="s">
        <v>2941</v>
      </c>
      <c r="B11287" t="s">
        <v>30</v>
      </c>
      <c r="C11287" s="1">
        <v>44573</v>
      </c>
      <c r="D11287" s="1">
        <v>44769</v>
      </c>
      <c r="E11287">
        <f>VLOOKUP(data[[#This Row],[id_campaign]],campaign[],4,FALSE)</f>
        <v>28</v>
      </c>
      <c r="F11287" t="str">
        <f>VLOOKUP(data[[#This Row],[id_campaign]],campaign[],2,FALSE)</f>
        <v>NotNewCellphoneUser</v>
      </c>
      <c r="G11287" t="str">
        <f>VLOOKUP(data[[#This Row],[id_customer]],customer[],2,FALSE)</f>
        <v>Augustus Falls</v>
      </c>
      <c r="H11287" t="str">
        <f>data[[#This Row],[id_customer]]&amp;data[[#This Row],[id_campaign]]</f>
        <v>C0725cam14</v>
      </c>
      <c r="I11287">
        <f>DATEDIF(data[[#This Row],[join_date]],data[[#This Row],[buy_date]],"M")</f>
        <v>6</v>
      </c>
    </row>
    <row r="11288" spans="1:9" x14ac:dyDescent="0.25">
      <c r="A11288" t="s">
        <v>2941</v>
      </c>
      <c r="B11288" t="s">
        <v>30</v>
      </c>
      <c r="C11288" s="1">
        <v>44573</v>
      </c>
      <c r="D11288" s="1">
        <v>44798</v>
      </c>
      <c r="E11288">
        <f>VLOOKUP(data[[#This Row],[id_campaign]],campaign[],4,FALSE)</f>
        <v>28</v>
      </c>
      <c r="F11288" t="str">
        <f>VLOOKUP(data[[#This Row],[id_campaign]],campaign[],2,FALSE)</f>
        <v>NotNewCellphoneUser</v>
      </c>
      <c r="G11288" t="str">
        <f>VLOOKUP(data[[#This Row],[id_customer]],customer[],2,FALSE)</f>
        <v>Augustus Falls</v>
      </c>
      <c r="H11288" t="str">
        <f>data[[#This Row],[id_customer]]&amp;data[[#This Row],[id_campaign]]</f>
        <v>C0725cam14</v>
      </c>
      <c r="I11288">
        <f>DATEDIF(data[[#This Row],[join_date]],data[[#This Row],[buy_date]],"M")</f>
        <v>7</v>
      </c>
    </row>
    <row r="11289" spans="1:9" x14ac:dyDescent="0.25">
      <c r="A11289" t="s">
        <v>2941</v>
      </c>
      <c r="B11289" t="s">
        <v>30</v>
      </c>
      <c r="C11289" s="1">
        <v>44573</v>
      </c>
      <c r="D11289" s="1">
        <v>44857</v>
      </c>
      <c r="E11289">
        <f>VLOOKUP(data[[#This Row],[id_campaign]],campaign[],4,FALSE)</f>
        <v>28</v>
      </c>
      <c r="F11289" t="str">
        <f>VLOOKUP(data[[#This Row],[id_campaign]],campaign[],2,FALSE)</f>
        <v>NotNewCellphoneUser</v>
      </c>
      <c r="G11289" t="str">
        <f>VLOOKUP(data[[#This Row],[id_customer]],customer[],2,FALSE)</f>
        <v>Augustus Falls</v>
      </c>
      <c r="H11289" t="str">
        <f>data[[#This Row],[id_customer]]&amp;data[[#This Row],[id_campaign]]</f>
        <v>C0725cam14</v>
      </c>
      <c r="I11289">
        <f>DATEDIF(data[[#This Row],[join_date]],data[[#This Row],[buy_date]],"M")</f>
        <v>9</v>
      </c>
    </row>
    <row r="11290" spans="1:9" x14ac:dyDescent="0.25">
      <c r="A11290" t="s">
        <v>2941</v>
      </c>
      <c r="B11290" t="s">
        <v>30</v>
      </c>
      <c r="C11290" s="1">
        <v>44573</v>
      </c>
      <c r="D11290" s="1">
        <v>44879</v>
      </c>
      <c r="E11290">
        <f>VLOOKUP(data[[#This Row],[id_campaign]],campaign[],4,FALSE)</f>
        <v>28</v>
      </c>
      <c r="F11290" t="str">
        <f>VLOOKUP(data[[#This Row],[id_campaign]],campaign[],2,FALSE)</f>
        <v>NotNewCellphoneUser</v>
      </c>
      <c r="G11290" t="str">
        <f>VLOOKUP(data[[#This Row],[id_customer]],customer[],2,FALSE)</f>
        <v>Augustus Falls</v>
      </c>
      <c r="H11290" t="str">
        <f>data[[#This Row],[id_customer]]&amp;data[[#This Row],[id_campaign]]</f>
        <v>C0725cam14</v>
      </c>
      <c r="I11290">
        <f>DATEDIF(data[[#This Row],[join_date]],data[[#This Row],[buy_date]],"M")</f>
        <v>10</v>
      </c>
    </row>
    <row r="11291" spans="1:9" x14ac:dyDescent="0.25">
      <c r="A11291" t="s">
        <v>2941</v>
      </c>
      <c r="B11291" t="s">
        <v>30</v>
      </c>
      <c r="C11291" s="1">
        <v>44573</v>
      </c>
      <c r="D11291" s="1">
        <v>44978</v>
      </c>
      <c r="E11291">
        <f>VLOOKUP(data[[#This Row],[id_campaign]],campaign[],4,FALSE)</f>
        <v>28</v>
      </c>
      <c r="F11291" t="str">
        <f>VLOOKUP(data[[#This Row],[id_campaign]],campaign[],2,FALSE)</f>
        <v>NotNewCellphoneUser</v>
      </c>
      <c r="G11291" t="str">
        <f>VLOOKUP(data[[#This Row],[id_customer]],customer[],2,FALSE)</f>
        <v>Augustus Falls</v>
      </c>
      <c r="H11291" t="str">
        <f>data[[#This Row],[id_customer]]&amp;data[[#This Row],[id_campaign]]</f>
        <v>C0725cam14</v>
      </c>
      <c r="I11291">
        <f>DATEDIF(data[[#This Row],[join_date]],data[[#This Row],[buy_date]],"M")</f>
        <v>13</v>
      </c>
    </row>
    <row r="11292" spans="1:9" x14ac:dyDescent="0.25">
      <c r="A11292" t="s">
        <v>2941</v>
      </c>
      <c r="B11292" t="s">
        <v>30</v>
      </c>
      <c r="C11292" s="1">
        <v>44573</v>
      </c>
      <c r="D11292" s="1">
        <v>45036</v>
      </c>
      <c r="E11292">
        <f>VLOOKUP(data[[#This Row],[id_campaign]],campaign[],4,FALSE)</f>
        <v>28</v>
      </c>
      <c r="F11292" t="str">
        <f>VLOOKUP(data[[#This Row],[id_campaign]],campaign[],2,FALSE)</f>
        <v>NotNewCellphoneUser</v>
      </c>
      <c r="G11292" t="str">
        <f>VLOOKUP(data[[#This Row],[id_customer]],customer[],2,FALSE)</f>
        <v>Augustus Falls</v>
      </c>
      <c r="H11292" t="str">
        <f>data[[#This Row],[id_customer]]&amp;data[[#This Row],[id_campaign]]</f>
        <v>C0725cam14</v>
      </c>
      <c r="I11292">
        <f>DATEDIF(data[[#This Row],[join_date]],data[[#This Row],[buy_date]],"M")</f>
        <v>15</v>
      </c>
    </row>
    <row r="11293" spans="1:9" x14ac:dyDescent="0.25">
      <c r="A11293" t="s">
        <v>2941</v>
      </c>
      <c r="B11293" t="s">
        <v>22</v>
      </c>
      <c r="C11293" s="1">
        <v>44843</v>
      </c>
      <c r="D11293" s="1">
        <v>44843</v>
      </c>
      <c r="E11293">
        <f>VLOOKUP(data[[#This Row],[id_campaign]],campaign[],4,FALSE)</f>
        <v>66</v>
      </c>
      <c r="F11293" t="str">
        <f>VLOOKUP(data[[#This Row],[id_campaign]],campaign[],2,FALSE)</f>
        <v>NonUSTravel</v>
      </c>
      <c r="G11293" t="str">
        <f>VLOOKUP(data[[#This Row],[id_customer]],customer[],2,FALSE)</f>
        <v>Augustus Falls</v>
      </c>
      <c r="H11293" t="str">
        <f>data[[#This Row],[id_customer]]&amp;data[[#This Row],[id_campaign]]</f>
        <v>C0725cam10</v>
      </c>
      <c r="I11293">
        <f>DATEDIF(data[[#This Row],[join_date]],data[[#This Row],[buy_date]],"M")</f>
        <v>0</v>
      </c>
    </row>
    <row r="11294" spans="1:9" x14ac:dyDescent="0.25">
      <c r="A11294" t="s">
        <v>2941</v>
      </c>
      <c r="B11294" t="s">
        <v>22</v>
      </c>
      <c r="C11294" s="1">
        <v>44843</v>
      </c>
      <c r="D11294" s="1">
        <v>44879</v>
      </c>
      <c r="E11294">
        <f>VLOOKUP(data[[#This Row],[id_campaign]],campaign[],4,FALSE)</f>
        <v>66</v>
      </c>
      <c r="F11294" t="str">
        <f>VLOOKUP(data[[#This Row],[id_campaign]],campaign[],2,FALSE)</f>
        <v>NonUSTravel</v>
      </c>
      <c r="G11294" t="str">
        <f>VLOOKUP(data[[#This Row],[id_customer]],customer[],2,FALSE)</f>
        <v>Augustus Falls</v>
      </c>
      <c r="H11294" t="str">
        <f>data[[#This Row],[id_customer]]&amp;data[[#This Row],[id_campaign]]</f>
        <v>C0725cam10</v>
      </c>
      <c r="I11294">
        <f>DATEDIF(data[[#This Row],[join_date]],data[[#This Row],[buy_date]],"M")</f>
        <v>1</v>
      </c>
    </row>
    <row r="11295" spans="1:9" x14ac:dyDescent="0.25">
      <c r="A11295" t="s">
        <v>2941</v>
      </c>
      <c r="B11295" t="s">
        <v>22</v>
      </c>
      <c r="C11295" s="1">
        <v>44843</v>
      </c>
      <c r="D11295" s="1">
        <v>44914</v>
      </c>
      <c r="E11295">
        <f>VLOOKUP(data[[#This Row],[id_campaign]],campaign[],4,FALSE)</f>
        <v>66</v>
      </c>
      <c r="F11295" t="str">
        <f>VLOOKUP(data[[#This Row],[id_campaign]],campaign[],2,FALSE)</f>
        <v>NonUSTravel</v>
      </c>
      <c r="G11295" t="str">
        <f>VLOOKUP(data[[#This Row],[id_customer]],customer[],2,FALSE)</f>
        <v>Augustus Falls</v>
      </c>
      <c r="H11295" t="str">
        <f>data[[#This Row],[id_customer]]&amp;data[[#This Row],[id_campaign]]</f>
        <v>C0725cam10</v>
      </c>
      <c r="I11295">
        <f>DATEDIF(data[[#This Row],[join_date]],data[[#This Row],[buy_date]],"M")</f>
        <v>2</v>
      </c>
    </row>
    <row r="11296" spans="1:9" x14ac:dyDescent="0.25">
      <c r="A11296" t="s">
        <v>2941</v>
      </c>
      <c r="B11296" t="s">
        <v>22</v>
      </c>
      <c r="C11296" s="1">
        <v>44843</v>
      </c>
      <c r="D11296" s="1">
        <v>44936</v>
      </c>
      <c r="E11296">
        <f>VLOOKUP(data[[#This Row],[id_campaign]],campaign[],4,FALSE)</f>
        <v>66</v>
      </c>
      <c r="F11296" t="str">
        <f>VLOOKUP(data[[#This Row],[id_campaign]],campaign[],2,FALSE)</f>
        <v>NonUSTravel</v>
      </c>
      <c r="G11296" t="str">
        <f>VLOOKUP(data[[#This Row],[id_customer]],customer[],2,FALSE)</f>
        <v>Augustus Falls</v>
      </c>
      <c r="H11296" t="str">
        <f>data[[#This Row],[id_customer]]&amp;data[[#This Row],[id_campaign]]</f>
        <v>C0725cam10</v>
      </c>
      <c r="I11296">
        <f>DATEDIF(data[[#This Row],[join_date]],data[[#This Row],[buy_date]],"M")</f>
        <v>3</v>
      </c>
    </row>
    <row r="11297" spans="1:9" x14ac:dyDescent="0.25">
      <c r="A11297" t="s">
        <v>2941</v>
      </c>
      <c r="B11297" t="s">
        <v>22</v>
      </c>
      <c r="C11297" s="1">
        <v>44843</v>
      </c>
      <c r="D11297" s="1">
        <v>44973</v>
      </c>
      <c r="E11297">
        <f>VLOOKUP(data[[#This Row],[id_campaign]],campaign[],4,FALSE)</f>
        <v>66</v>
      </c>
      <c r="F11297" t="str">
        <f>VLOOKUP(data[[#This Row],[id_campaign]],campaign[],2,FALSE)</f>
        <v>NonUSTravel</v>
      </c>
      <c r="G11297" t="str">
        <f>VLOOKUP(data[[#This Row],[id_customer]],customer[],2,FALSE)</f>
        <v>Augustus Falls</v>
      </c>
      <c r="H11297" t="str">
        <f>data[[#This Row],[id_customer]]&amp;data[[#This Row],[id_campaign]]</f>
        <v>C0725cam10</v>
      </c>
      <c r="I11297">
        <f>DATEDIF(data[[#This Row],[join_date]],data[[#This Row],[buy_date]],"M")</f>
        <v>4</v>
      </c>
    </row>
    <row r="11298" spans="1:9" x14ac:dyDescent="0.25">
      <c r="A11298" t="s">
        <v>2941</v>
      </c>
      <c r="B11298" t="s">
        <v>22</v>
      </c>
      <c r="C11298" s="1">
        <v>44843</v>
      </c>
      <c r="D11298" s="1">
        <v>44997</v>
      </c>
      <c r="E11298">
        <f>VLOOKUP(data[[#This Row],[id_campaign]],campaign[],4,FALSE)</f>
        <v>66</v>
      </c>
      <c r="F11298" t="str">
        <f>VLOOKUP(data[[#This Row],[id_campaign]],campaign[],2,FALSE)</f>
        <v>NonUSTravel</v>
      </c>
      <c r="G11298" t="str">
        <f>VLOOKUP(data[[#This Row],[id_customer]],customer[],2,FALSE)</f>
        <v>Augustus Falls</v>
      </c>
      <c r="H11298" t="str">
        <f>data[[#This Row],[id_customer]]&amp;data[[#This Row],[id_campaign]]</f>
        <v>C0725cam10</v>
      </c>
      <c r="I11298">
        <f>DATEDIF(data[[#This Row],[join_date]],data[[#This Row],[buy_date]],"M")</f>
        <v>5</v>
      </c>
    </row>
    <row r="11299" spans="1:9" x14ac:dyDescent="0.25">
      <c r="A11299" t="s">
        <v>2941</v>
      </c>
      <c r="B11299" t="s">
        <v>22</v>
      </c>
      <c r="C11299" s="1">
        <v>44843</v>
      </c>
      <c r="D11299" s="1">
        <v>45034</v>
      </c>
      <c r="E11299">
        <f>VLOOKUP(data[[#This Row],[id_campaign]],campaign[],4,FALSE)</f>
        <v>66</v>
      </c>
      <c r="F11299" t="str">
        <f>VLOOKUP(data[[#This Row],[id_campaign]],campaign[],2,FALSE)</f>
        <v>NonUSTravel</v>
      </c>
      <c r="G11299" t="str">
        <f>VLOOKUP(data[[#This Row],[id_customer]],customer[],2,FALSE)</f>
        <v>Augustus Falls</v>
      </c>
      <c r="H11299" t="str">
        <f>data[[#This Row],[id_customer]]&amp;data[[#This Row],[id_campaign]]</f>
        <v>C0725cam10</v>
      </c>
      <c r="I11299">
        <f>DATEDIF(data[[#This Row],[join_date]],data[[#This Row],[buy_date]],"M")</f>
        <v>6</v>
      </c>
    </row>
    <row r="11300" spans="1:9" x14ac:dyDescent="0.25">
      <c r="A11300" t="s">
        <v>2941</v>
      </c>
      <c r="B11300" t="s">
        <v>22</v>
      </c>
      <c r="C11300" s="1">
        <v>44843</v>
      </c>
      <c r="D11300" s="1">
        <v>45068</v>
      </c>
      <c r="E11300">
        <f>VLOOKUP(data[[#This Row],[id_campaign]],campaign[],4,FALSE)</f>
        <v>66</v>
      </c>
      <c r="F11300" t="str">
        <f>VLOOKUP(data[[#This Row],[id_campaign]],campaign[],2,FALSE)</f>
        <v>NonUSTravel</v>
      </c>
      <c r="G11300" t="str">
        <f>VLOOKUP(data[[#This Row],[id_customer]],customer[],2,FALSE)</f>
        <v>Augustus Falls</v>
      </c>
      <c r="H11300" t="str">
        <f>data[[#This Row],[id_customer]]&amp;data[[#This Row],[id_campaign]]</f>
        <v>C0725cam10</v>
      </c>
      <c r="I11300">
        <f>DATEDIF(data[[#This Row],[join_date]],data[[#This Row],[buy_date]],"M")</f>
        <v>7</v>
      </c>
    </row>
    <row r="11301" spans="1:9" x14ac:dyDescent="0.25">
      <c r="A11301" t="s">
        <v>2945</v>
      </c>
      <c r="B11301" t="s">
        <v>32</v>
      </c>
      <c r="C11301" s="1">
        <v>44984</v>
      </c>
      <c r="D11301" s="1">
        <v>44984</v>
      </c>
      <c r="E11301">
        <f>VLOOKUP(data[[#This Row],[id_campaign]],campaign[],4,FALSE)</f>
        <v>14</v>
      </c>
      <c r="F11301" t="str">
        <f>VLOOKUP(data[[#This Row],[id_campaign]],campaign[],2,FALSE)</f>
        <v>OwnsMotorcycle</v>
      </c>
      <c r="G11301" t="str">
        <f>VLOOKUP(data[[#This Row],[id_customer]],customer[],2,FALSE)</f>
        <v>Maisie Hagerty</v>
      </c>
      <c r="H11301" t="str">
        <f>data[[#This Row],[id_customer]]&amp;data[[#This Row],[id_campaign]]</f>
        <v>C0726cam15</v>
      </c>
      <c r="I11301">
        <f>DATEDIF(data[[#This Row],[join_date]],data[[#This Row],[buy_date]],"M")</f>
        <v>0</v>
      </c>
    </row>
    <row r="11302" spans="1:9" x14ac:dyDescent="0.25">
      <c r="A11302" t="s">
        <v>2945</v>
      </c>
      <c r="B11302" t="s">
        <v>32</v>
      </c>
      <c r="C11302" s="1">
        <v>44984</v>
      </c>
      <c r="D11302" s="1">
        <v>45012</v>
      </c>
      <c r="E11302">
        <f>VLOOKUP(data[[#This Row],[id_campaign]],campaign[],4,FALSE)</f>
        <v>14</v>
      </c>
      <c r="F11302" t="str">
        <f>VLOOKUP(data[[#This Row],[id_campaign]],campaign[],2,FALSE)</f>
        <v>OwnsMotorcycle</v>
      </c>
      <c r="G11302" t="str">
        <f>VLOOKUP(data[[#This Row],[id_customer]],customer[],2,FALSE)</f>
        <v>Maisie Hagerty</v>
      </c>
      <c r="H11302" t="str">
        <f>data[[#This Row],[id_customer]]&amp;data[[#This Row],[id_campaign]]</f>
        <v>C0726cam15</v>
      </c>
      <c r="I11302">
        <f>DATEDIF(data[[#This Row],[join_date]],data[[#This Row],[buy_date]],"M")</f>
        <v>1</v>
      </c>
    </row>
    <row r="11303" spans="1:9" x14ac:dyDescent="0.25">
      <c r="A11303" t="s">
        <v>2945</v>
      </c>
      <c r="B11303" t="s">
        <v>32</v>
      </c>
      <c r="C11303" s="1">
        <v>44984</v>
      </c>
      <c r="D11303" s="1">
        <v>45023</v>
      </c>
      <c r="E11303">
        <f>VLOOKUP(data[[#This Row],[id_campaign]],campaign[],4,FALSE)</f>
        <v>14</v>
      </c>
      <c r="F11303" t="str">
        <f>VLOOKUP(data[[#This Row],[id_campaign]],campaign[],2,FALSE)</f>
        <v>OwnsMotorcycle</v>
      </c>
      <c r="G11303" t="str">
        <f>VLOOKUP(data[[#This Row],[id_customer]],customer[],2,FALSE)</f>
        <v>Maisie Hagerty</v>
      </c>
      <c r="H11303" t="str">
        <f>data[[#This Row],[id_customer]]&amp;data[[#This Row],[id_campaign]]</f>
        <v>C0726cam15</v>
      </c>
      <c r="I11303">
        <f>DATEDIF(data[[#This Row],[join_date]],data[[#This Row],[buy_date]],"M")</f>
        <v>1</v>
      </c>
    </row>
    <row r="11304" spans="1:9" x14ac:dyDescent="0.25">
      <c r="A11304" t="s">
        <v>2945</v>
      </c>
      <c r="B11304" t="s">
        <v>32</v>
      </c>
      <c r="C11304" s="1">
        <v>44984</v>
      </c>
      <c r="D11304" s="1">
        <v>45056</v>
      </c>
      <c r="E11304">
        <f>VLOOKUP(data[[#This Row],[id_campaign]],campaign[],4,FALSE)</f>
        <v>14</v>
      </c>
      <c r="F11304" t="str">
        <f>VLOOKUP(data[[#This Row],[id_campaign]],campaign[],2,FALSE)</f>
        <v>OwnsMotorcycle</v>
      </c>
      <c r="G11304" t="str">
        <f>VLOOKUP(data[[#This Row],[id_customer]],customer[],2,FALSE)</f>
        <v>Maisie Hagerty</v>
      </c>
      <c r="H11304" t="str">
        <f>data[[#This Row],[id_customer]]&amp;data[[#This Row],[id_campaign]]</f>
        <v>C0726cam15</v>
      </c>
      <c r="I11304">
        <f>DATEDIF(data[[#This Row],[join_date]],data[[#This Row],[buy_date]],"M")</f>
        <v>2</v>
      </c>
    </row>
    <row r="11305" spans="1:9" x14ac:dyDescent="0.25">
      <c r="A11305" t="s">
        <v>2945</v>
      </c>
      <c r="B11305" t="s">
        <v>32</v>
      </c>
      <c r="C11305" s="1">
        <v>44984</v>
      </c>
      <c r="D11305" s="1">
        <v>45082</v>
      </c>
      <c r="E11305">
        <f>VLOOKUP(data[[#This Row],[id_campaign]],campaign[],4,FALSE)</f>
        <v>14</v>
      </c>
      <c r="F11305" t="str">
        <f>VLOOKUP(data[[#This Row],[id_campaign]],campaign[],2,FALSE)</f>
        <v>OwnsMotorcycle</v>
      </c>
      <c r="G11305" t="str">
        <f>VLOOKUP(data[[#This Row],[id_customer]],customer[],2,FALSE)</f>
        <v>Maisie Hagerty</v>
      </c>
      <c r="H11305" t="str">
        <f>data[[#This Row],[id_customer]]&amp;data[[#This Row],[id_campaign]]</f>
        <v>C0726cam15</v>
      </c>
      <c r="I11305">
        <f>DATEDIF(data[[#This Row],[join_date]],data[[#This Row],[buy_date]],"M")</f>
        <v>3</v>
      </c>
    </row>
    <row r="11306" spans="1:9" x14ac:dyDescent="0.25">
      <c r="A11306" t="s">
        <v>2949</v>
      </c>
      <c r="B11306" t="s">
        <v>22</v>
      </c>
      <c r="C11306" s="1">
        <v>44609</v>
      </c>
      <c r="D11306" s="1">
        <v>44609</v>
      </c>
      <c r="E11306">
        <f>VLOOKUP(data[[#This Row],[id_campaign]],campaign[],4,FALSE)</f>
        <v>66</v>
      </c>
      <c r="F11306" t="str">
        <f>VLOOKUP(data[[#This Row],[id_campaign]],campaign[],2,FALSE)</f>
        <v>NonUSTravel</v>
      </c>
      <c r="G11306" t="str">
        <f>VLOOKUP(data[[#This Row],[id_customer]],customer[],2,FALSE)</f>
        <v>Minetta Keets</v>
      </c>
      <c r="H11306" t="str">
        <f>data[[#This Row],[id_customer]]&amp;data[[#This Row],[id_campaign]]</f>
        <v>C0727cam10</v>
      </c>
      <c r="I11306">
        <f>DATEDIF(data[[#This Row],[join_date]],data[[#This Row],[buy_date]],"M")</f>
        <v>0</v>
      </c>
    </row>
    <row r="11307" spans="1:9" x14ac:dyDescent="0.25">
      <c r="A11307" t="s">
        <v>2949</v>
      </c>
      <c r="B11307" t="s">
        <v>22</v>
      </c>
      <c r="C11307" s="1">
        <v>44609</v>
      </c>
      <c r="D11307" s="1">
        <v>44642</v>
      </c>
      <c r="E11307">
        <f>VLOOKUP(data[[#This Row],[id_campaign]],campaign[],4,FALSE)</f>
        <v>66</v>
      </c>
      <c r="F11307" t="str">
        <f>VLOOKUP(data[[#This Row],[id_campaign]],campaign[],2,FALSE)</f>
        <v>NonUSTravel</v>
      </c>
      <c r="G11307" t="str">
        <f>VLOOKUP(data[[#This Row],[id_customer]],customer[],2,FALSE)</f>
        <v>Minetta Keets</v>
      </c>
      <c r="H11307" t="str">
        <f>data[[#This Row],[id_customer]]&amp;data[[#This Row],[id_campaign]]</f>
        <v>C0727cam10</v>
      </c>
      <c r="I11307">
        <f>DATEDIF(data[[#This Row],[join_date]],data[[#This Row],[buy_date]],"M")</f>
        <v>1</v>
      </c>
    </row>
    <row r="11308" spans="1:9" x14ac:dyDescent="0.25">
      <c r="A11308" t="s">
        <v>2949</v>
      </c>
      <c r="B11308" t="s">
        <v>22</v>
      </c>
      <c r="C11308" s="1">
        <v>44609</v>
      </c>
      <c r="D11308" s="1">
        <v>44680</v>
      </c>
      <c r="E11308">
        <f>VLOOKUP(data[[#This Row],[id_campaign]],campaign[],4,FALSE)</f>
        <v>66</v>
      </c>
      <c r="F11308" t="str">
        <f>VLOOKUP(data[[#This Row],[id_campaign]],campaign[],2,FALSE)</f>
        <v>NonUSTravel</v>
      </c>
      <c r="G11308" t="str">
        <f>VLOOKUP(data[[#This Row],[id_customer]],customer[],2,FALSE)</f>
        <v>Minetta Keets</v>
      </c>
      <c r="H11308" t="str">
        <f>data[[#This Row],[id_customer]]&amp;data[[#This Row],[id_campaign]]</f>
        <v>C0727cam10</v>
      </c>
      <c r="I11308">
        <f>DATEDIF(data[[#This Row],[join_date]],data[[#This Row],[buy_date]],"M")</f>
        <v>2</v>
      </c>
    </row>
    <row r="11309" spans="1:9" x14ac:dyDescent="0.25">
      <c r="A11309" t="s">
        <v>2949</v>
      </c>
      <c r="B11309" t="s">
        <v>22</v>
      </c>
      <c r="C11309" s="1">
        <v>44609</v>
      </c>
      <c r="D11309" s="1">
        <v>44699</v>
      </c>
      <c r="E11309">
        <f>VLOOKUP(data[[#This Row],[id_campaign]],campaign[],4,FALSE)</f>
        <v>66</v>
      </c>
      <c r="F11309" t="str">
        <f>VLOOKUP(data[[#This Row],[id_campaign]],campaign[],2,FALSE)</f>
        <v>NonUSTravel</v>
      </c>
      <c r="G11309" t="str">
        <f>VLOOKUP(data[[#This Row],[id_customer]],customer[],2,FALSE)</f>
        <v>Minetta Keets</v>
      </c>
      <c r="H11309" t="str">
        <f>data[[#This Row],[id_customer]]&amp;data[[#This Row],[id_campaign]]</f>
        <v>C0727cam10</v>
      </c>
      <c r="I11309">
        <f>DATEDIF(data[[#This Row],[join_date]],data[[#This Row],[buy_date]],"M")</f>
        <v>3</v>
      </c>
    </row>
    <row r="11310" spans="1:9" x14ac:dyDescent="0.25">
      <c r="A11310" t="s">
        <v>2949</v>
      </c>
      <c r="B11310" t="s">
        <v>22</v>
      </c>
      <c r="C11310" s="1">
        <v>44609</v>
      </c>
      <c r="D11310" s="1">
        <v>44762</v>
      </c>
      <c r="E11310">
        <f>VLOOKUP(data[[#This Row],[id_campaign]],campaign[],4,FALSE)</f>
        <v>66</v>
      </c>
      <c r="F11310" t="str">
        <f>VLOOKUP(data[[#This Row],[id_campaign]],campaign[],2,FALSE)</f>
        <v>NonUSTravel</v>
      </c>
      <c r="G11310" t="str">
        <f>VLOOKUP(data[[#This Row],[id_customer]],customer[],2,FALSE)</f>
        <v>Minetta Keets</v>
      </c>
      <c r="H11310" t="str">
        <f>data[[#This Row],[id_customer]]&amp;data[[#This Row],[id_campaign]]</f>
        <v>C0727cam10</v>
      </c>
      <c r="I11310">
        <f>DATEDIF(data[[#This Row],[join_date]],data[[#This Row],[buy_date]],"M")</f>
        <v>5</v>
      </c>
    </row>
    <row r="11311" spans="1:9" x14ac:dyDescent="0.25">
      <c r="A11311" t="s">
        <v>2949</v>
      </c>
      <c r="B11311" t="s">
        <v>22</v>
      </c>
      <c r="C11311" s="1">
        <v>44609</v>
      </c>
      <c r="D11311" s="1">
        <v>44797</v>
      </c>
      <c r="E11311">
        <f>VLOOKUP(data[[#This Row],[id_campaign]],campaign[],4,FALSE)</f>
        <v>66</v>
      </c>
      <c r="F11311" t="str">
        <f>VLOOKUP(data[[#This Row],[id_campaign]],campaign[],2,FALSE)</f>
        <v>NonUSTravel</v>
      </c>
      <c r="G11311" t="str">
        <f>VLOOKUP(data[[#This Row],[id_customer]],customer[],2,FALSE)</f>
        <v>Minetta Keets</v>
      </c>
      <c r="H11311" t="str">
        <f>data[[#This Row],[id_customer]]&amp;data[[#This Row],[id_campaign]]</f>
        <v>C0727cam10</v>
      </c>
      <c r="I11311">
        <f>DATEDIF(data[[#This Row],[join_date]],data[[#This Row],[buy_date]],"M")</f>
        <v>6</v>
      </c>
    </row>
    <row r="11312" spans="1:9" x14ac:dyDescent="0.25">
      <c r="A11312" t="s">
        <v>2949</v>
      </c>
      <c r="B11312" t="s">
        <v>22</v>
      </c>
      <c r="C11312" s="1">
        <v>44609</v>
      </c>
      <c r="D11312" s="1">
        <v>44827</v>
      </c>
      <c r="E11312">
        <f>VLOOKUP(data[[#This Row],[id_campaign]],campaign[],4,FALSE)</f>
        <v>66</v>
      </c>
      <c r="F11312" t="str">
        <f>VLOOKUP(data[[#This Row],[id_campaign]],campaign[],2,FALSE)</f>
        <v>NonUSTravel</v>
      </c>
      <c r="G11312" t="str">
        <f>VLOOKUP(data[[#This Row],[id_customer]],customer[],2,FALSE)</f>
        <v>Minetta Keets</v>
      </c>
      <c r="H11312" t="str">
        <f>data[[#This Row],[id_customer]]&amp;data[[#This Row],[id_campaign]]</f>
        <v>C0727cam10</v>
      </c>
      <c r="I11312">
        <f>DATEDIF(data[[#This Row],[join_date]],data[[#This Row],[buy_date]],"M")</f>
        <v>7</v>
      </c>
    </row>
    <row r="11313" spans="1:9" x14ac:dyDescent="0.25">
      <c r="A11313" t="s">
        <v>2949</v>
      </c>
      <c r="B11313" t="s">
        <v>22</v>
      </c>
      <c r="C11313" s="1">
        <v>44609</v>
      </c>
      <c r="D11313" s="1">
        <v>44854</v>
      </c>
      <c r="E11313">
        <f>VLOOKUP(data[[#This Row],[id_campaign]],campaign[],4,FALSE)</f>
        <v>66</v>
      </c>
      <c r="F11313" t="str">
        <f>VLOOKUP(data[[#This Row],[id_campaign]],campaign[],2,FALSE)</f>
        <v>NonUSTravel</v>
      </c>
      <c r="G11313" t="str">
        <f>VLOOKUP(data[[#This Row],[id_customer]],customer[],2,FALSE)</f>
        <v>Minetta Keets</v>
      </c>
      <c r="H11313" t="str">
        <f>data[[#This Row],[id_customer]]&amp;data[[#This Row],[id_campaign]]</f>
        <v>C0727cam10</v>
      </c>
      <c r="I11313">
        <f>DATEDIF(data[[#This Row],[join_date]],data[[#This Row],[buy_date]],"M")</f>
        <v>8</v>
      </c>
    </row>
    <row r="11314" spans="1:9" x14ac:dyDescent="0.25">
      <c r="A11314" t="s">
        <v>2949</v>
      </c>
      <c r="B11314" t="s">
        <v>22</v>
      </c>
      <c r="C11314" s="1">
        <v>44609</v>
      </c>
      <c r="D11314" s="1">
        <v>44887</v>
      </c>
      <c r="E11314">
        <f>VLOOKUP(data[[#This Row],[id_campaign]],campaign[],4,FALSE)</f>
        <v>66</v>
      </c>
      <c r="F11314" t="str">
        <f>VLOOKUP(data[[#This Row],[id_campaign]],campaign[],2,FALSE)</f>
        <v>NonUSTravel</v>
      </c>
      <c r="G11314" t="str">
        <f>VLOOKUP(data[[#This Row],[id_customer]],customer[],2,FALSE)</f>
        <v>Minetta Keets</v>
      </c>
      <c r="H11314" t="str">
        <f>data[[#This Row],[id_customer]]&amp;data[[#This Row],[id_campaign]]</f>
        <v>C0727cam10</v>
      </c>
      <c r="I11314">
        <f>DATEDIF(data[[#This Row],[join_date]],data[[#This Row],[buy_date]],"M")</f>
        <v>9</v>
      </c>
    </row>
    <row r="11315" spans="1:9" x14ac:dyDescent="0.25">
      <c r="A11315" t="s">
        <v>2949</v>
      </c>
      <c r="B11315" t="s">
        <v>22</v>
      </c>
      <c r="C11315" s="1">
        <v>44609</v>
      </c>
      <c r="D11315" s="1">
        <v>44925</v>
      </c>
      <c r="E11315">
        <f>VLOOKUP(data[[#This Row],[id_campaign]],campaign[],4,FALSE)</f>
        <v>66</v>
      </c>
      <c r="F11315" t="str">
        <f>VLOOKUP(data[[#This Row],[id_campaign]],campaign[],2,FALSE)</f>
        <v>NonUSTravel</v>
      </c>
      <c r="G11315" t="str">
        <f>VLOOKUP(data[[#This Row],[id_customer]],customer[],2,FALSE)</f>
        <v>Minetta Keets</v>
      </c>
      <c r="H11315" t="str">
        <f>data[[#This Row],[id_customer]]&amp;data[[#This Row],[id_campaign]]</f>
        <v>C0727cam10</v>
      </c>
      <c r="I11315">
        <f>DATEDIF(data[[#This Row],[join_date]],data[[#This Row],[buy_date]],"M")</f>
        <v>10</v>
      </c>
    </row>
    <row r="11316" spans="1:9" x14ac:dyDescent="0.25">
      <c r="A11316" t="s">
        <v>2949</v>
      </c>
      <c r="B11316" t="s">
        <v>22</v>
      </c>
      <c r="C11316" s="1">
        <v>44609</v>
      </c>
      <c r="D11316" s="1">
        <v>44949</v>
      </c>
      <c r="E11316">
        <f>VLOOKUP(data[[#This Row],[id_campaign]],campaign[],4,FALSE)</f>
        <v>66</v>
      </c>
      <c r="F11316" t="str">
        <f>VLOOKUP(data[[#This Row],[id_campaign]],campaign[],2,FALSE)</f>
        <v>NonUSTravel</v>
      </c>
      <c r="G11316" t="str">
        <f>VLOOKUP(data[[#This Row],[id_customer]],customer[],2,FALSE)</f>
        <v>Minetta Keets</v>
      </c>
      <c r="H11316" t="str">
        <f>data[[#This Row],[id_customer]]&amp;data[[#This Row],[id_campaign]]</f>
        <v>C0727cam10</v>
      </c>
      <c r="I11316">
        <f>DATEDIF(data[[#This Row],[join_date]],data[[#This Row],[buy_date]],"M")</f>
        <v>11</v>
      </c>
    </row>
    <row r="11317" spans="1:9" x14ac:dyDescent="0.25">
      <c r="A11317" t="s">
        <v>2949</v>
      </c>
      <c r="B11317" t="s">
        <v>22</v>
      </c>
      <c r="C11317" s="1">
        <v>44609</v>
      </c>
      <c r="D11317" s="1">
        <v>44958</v>
      </c>
      <c r="E11317">
        <f>VLOOKUP(data[[#This Row],[id_campaign]],campaign[],4,FALSE)</f>
        <v>66</v>
      </c>
      <c r="F11317" t="str">
        <f>VLOOKUP(data[[#This Row],[id_campaign]],campaign[],2,FALSE)</f>
        <v>NonUSTravel</v>
      </c>
      <c r="G11317" t="str">
        <f>VLOOKUP(data[[#This Row],[id_customer]],customer[],2,FALSE)</f>
        <v>Minetta Keets</v>
      </c>
      <c r="H11317" t="str">
        <f>data[[#This Row],[id_customer]]&amp;data[[#This Row],[id_campaign]]</f>
        <v>C0727cam10</v>
      </c>
      <c r="I11317">
        <f>DATEDIF(data[[#This Row],[join_date]],data[[#This Row],[buy_date]],"M")</f>
        <v>11</v>
      </c>
    </row>
    <row r="11318" spans="1:9" x14ac:dyDescent="0.25">
      <c r="A11318" t="s">
        <v>2949</v>
      </c>
      <c r="B11318" t="s">
        <v>22</v>
      </c>
      <c r="C11318" s="1">
        <v>44609</v>
      </c>
      <c r="D11318" s="1">
        <v>45002</v>
      </c>
      <c r="E11318">
        <f>VLOOKUP(data[[#This Row],[id_campaign]],campaign[],4,FALSE)</f>
        <v>66</v>
      </c>
      <c r="F11318" t="str">
        <f>VLOOKUP(data[[#This Row],[id_campaign]],campaign[],2,FALSE)</f>
        <v>NonUSTravel</v>
      </c>
      <c r="G11318" t="str">
        <f>VLOOKUP(data[[#This Row],[id_customer]],customer[],2,FALSE)</f>
        <v>Minetta Keets</v>
      </c>
      <c r="H11318" t="str">
        <f>data[[#This Row],[id_customer]]&amp;data[[#This Row],[id_campaign]]</f>
        <v>C0727cam10</v>
      </c>
      <c r="I11318">
        <f>DATEDIF(data[[#This Row],[join_date]],data[[#This Row],[buy_date]],"M")</f>
        <v>13</v>
      </c>
    </row>
    <row r="11319" spans="1:9" x14ac:dyDescent="0.25">
      <c r="A11319" t="s">
        <v>2949</v>
      </c>
      <c r="B11319" t="s">
        <v>8</v>
      </c>
      <c r="C11319" s="1">
        <v>44938</v>
      </c>
      <c r="D11319" s="1">
        <v>44938</v>
      </c>
      <c r="E11319">
        <f>VLOOKUP(data[[#This Row],[id_campaign]],campaign[],4,FALSE)</f>
        <v>62</v>
      </c>
      <c r="F11319" t="str">
        <f>VLOOKUP(data[[#This Row],[id_campaign]],campaign[],2,FALSE)</f>
        <v>HandsetWebCapable</v>
      </c>
      <c r="G11319" t="str">
        <f>VLOOKUP(data[[#This Row],[id_customer]],customer[],2,FALSE)</f>
        <v>Minetta Keets</v>
      </c>
      <c r="H11319" t="str">
        <f>data[[#This Row],[id_customer]]&amp;data[[#This Row],[id_campaign]]</f>
        <v>C0727cam03</v>
      </c>
      <c r="I11319">
        <f>DATEDIF(data[[#This Row],[join_date]],data[[#This Row],[buy_date]],"M")</f>
        <v>0</v>
      </c>
    </row>
    <row r="11320" spans="1:9" x14ac:dyDescent="0.25">
      <c r="A11320" t="s">
        <v>2949</v>
      </c>
      <c r="B11320" t="s">
        <v>8</v>
      </c>
      <c r="C11320" s="1">
        <v>44938</v>
      </c>
      <c r="D11320" s="1">
        <v>44976</v>
      </c>
      <c r="E11320">
        <f>VLOOKUP(data[[#This Row],[id_campaign]],campaign[],4,FALSE)</f>
        <v>62</v>
      </c>
      <c r="F11320" t="str">
        <f>VLOOKUP(data[[#This Row],[id_campaign]],campaign[],2,FALSE)</f>
        <v>HandsetWebCapable</v>
      </c>
      <c r="G11320" t="str">
        <f>VLOOKUP(data[[#This Row],[id_customer]],customer[],2,FALSE)</f>
        <v>Minetta Keets</v>
      </c>
      <c r="H11320" t="str">
        <f>data[[#This Row],[id_customer]]&amp;data[[#This Row],[id_campaign]]</f>
        <v>C0727cam03</v>
      </c>
      <c r="I11320">
        <f>DATEDIF(data[[#This Row],[join_date]],data[[#This Row],[buy_date]],"M")</f>
        <v>1</v>
      </c>
    </row>
    <row r="11321" spans="1:9" x14ac:dyDescent="0.25">
      <c r="A11321" t="s">
        <v>2949</v>
      </c>
      <c r="B11321" t="s">
        <v>8</v>
      </c>
      <c r="C11321" s="1">
        <v>44938</v>
      </c>
      <c r="D11321" s="1">
        <v>44997</v>
      </c>
      <c r="E11321">
        <f>VLOOKUP(data[[#This Row],[id_campaign]],campaign[],4,FALSE)</f>
        <v>62</v>
      </c>
      <c r="F11321" t="str">
        <f>VLOOKUP(data[[#This Row],[id_campaign]],campaign[],2,FALSE)</f>
        <v>HandsetWebCapable</v>
      </c>
      <c r="G11321" t="str">
        <f>VLOOKUP(data[[#This Row],[id_customer]],customer[],2,FALSE)</f>
        <v>Minetta Keets</v>
      </c>
      <c r="H11321" t="str">
        <f>data[[#This Row],[id_customer]]&amp;data[[#This Row],[id_campaign]]</f>
        <v>C0727cam03</v>
      </c>
      <c r="I11321">
        <f>DATEDIF(data[[#This Row],[join_date]],data[[#This Row],[buy_date]],"M")</f>
        <v>2</v>
      </c>
    </row>
    <row r="11322" spans="1:9" x14ac:dyDescent="0.25">
      <c r="A11322" t="s">
        <v>2949</v>
      </c>
      <c r="B11322" t="s">
        <v>8</v>
      </c>
      <c r="C11322" s="1">
        <v>44938</v>
      </c>
      <c r="D11322" s="1">
        <v>45037</v>
      </c>
      <c r="E11322">
        <f>VLOOKUP(data[[#This Row],[id_campaign]],campaign[],4,FALSE)</f>
        <v>62</v>
      </c>
      <c r="F11322" t="str">
        <f>VLOOKUP(data[[#This Row],[id_campaign]],campaign[],2,FALSE)</f>
        <v>HandsetWebCapable</v>
      </c>
      <c r="G11322" t="str">
        <f>VLOOKUP(data[[#This Row],[id_customer]],customer[],2,FALSE)</f>
        <v>Minetta Keets</v>
      </c>
      <c r="H11322" t="str">
        <f>data[[#This Row],[id_customer]]&amp;data[[#This Row],[id_campaign]]</f>
        <v>C0727cam03</v>
      </c>
      <c r="I11322">
        <f>DATEDIF(data[[#This Row],[join_date]],data[[#This Row],[buy_date]],"M")</f>
        <v>3</v>
      </c>
    </row>
    <row r="11323" spans="1:9" x14ac:dyDescent="0.25">
      <c r="A11323" t="s">
        <v>2949</v>
      </c>
      <c r="B11323" t="s">
        <v>8</v>
      </c>
      <c r="C11323" s="1">
        <v>44938</v>
      </c>
      <c r="D11323" s="1">
        <v>45059</v>
      </c>
      <c r="E11323">
        <f>VLOOKUP(data[[#This Row],[id_campaign]],campaign[],4,FALSE)</f>
        <v>62</v>
      </c>
      <c r="F11323" t="str">
        <f>VLOOKUP(data[[#This Row],[id_campaign]],campaign[],2,FALSE)</f>
        <v>HandsetWebCapable</v>
      </c>
      <c r="G11323" t="str">
        <f>VLOOKUP(data[[#This Row],[id_customer]],customer[],2,FALSE)</f>
        <v>Minetta Keets</v>
      </c>
      <c r="H11323" t="str">
        <f>data[[#This Row],[id_customer]]&amp;data[[#This Row],[id_campaign]]</f>
        <v>C0727cam03</v>
      </c>
      <c r="I11323">
        <f>DATEDIF(data[[#This Row],[join_date]],data[[#This Row],[buy_date]],"M")</f>
        <v>4</v>
      </c>
    </row>
    <row r="11324" spans="1:9" x14ac:dyDescent="0.25">
      <c r="A11324" t="s">
        <v>2953</v>
      </c>
      <c r="B11324" t="s">
        <v>22</v>
      </c>
      <c r="C11324" s="1">
        <v>44789</v>
      </c>
      <c r="D11324" s="1">
        <v>44789</v>
      </c>
      <c r="E11324">
        <f>VLOOKUP(data[[#This Row],[id_campaign]],campaign[],4,FALSE)</f>
        <v>66</v>
      </c>
      <c r="F11324" t="str">
        <f>VLOOKUP(data[[#This Row],[id_campaign]],campaign[],2,FALSE)</f>
        <v>NonUSTravel</v>
      </c>
      <c r="G11324" t="str">
        <f>VLOOKUP(data[[#This Row],[id_customer]],customer[],2,FALSE)</f>
        <v>Jeremy MacColm</v>
      </c>
      <c r="H11324" t="str">
        <f>data[[#This Row],[id_customer]]&amp;data[[#This Row],[id_campaign]]</f>
        <v>C0728cam10</v>
      </c>
      <c r="I11324">
        <f>DATEDIF(data[[#This Row],[join_date]],data[[#This Row],[buy_date]],"M")</f>
        <v>0</v>
      </c>
    </row>
    <row r="11325" spans="1:9" x14ac:dyDescent="0.25">
      <c r="A11325" t="s">
        <v>2953</v>
      </c>
      <c r="B11325" t="s">
        <v>22</v>
      </c>
      <c r="C11325" s="1">
        <v>44789</v>
      </c>
      <c r="D11325" s="1">
        <v>44832</v>
      </c>
      <c r="E11325">
        <f>VLOOKUP(data[[#This Row],[id_campaign]],campaign[],4,FALSE)</f>
        <v>66</v>
      </c>
      <c r="F11325" t="str">
        <f>VLOOKUP(data[[#This Row],[id_campaign]],campaign[],2,FALSE)</f>
        <v>NonUSTravel</v>
      </c>
      <c r="G11325" t="str">
        <f>VLOOKUP(data[[#This Row],[id_customer]],customer[],2,FALSE)</f>
        <v>Jeremy MacColm</v>
      </c>
      <c r="H11325" t="str">
        <f>data[[#This Row],[id_customer]]&amp;data[[#This Row],[id_campaign]]</f>
        <v>C0728cam10</v>
      </c>
      <c r="I11325">
        <f>DATEDIF(data[[#This Row],[join_date]],data[[#This Row],[buy_date]],"M")</f>
        <v>1</v>
      </c>
    </row>
    <row r="11326" spans="1:9" x14ac:dyDescent="0.25">
      <c r="A11326" t="s">
        <v>2953</v>
      </c>
      <c r="B11326" t="s">
        <v>22</v>
      </c>
      <c r="C11326" s="1">
        <v>44789</v>
      </c>
      <c r="D11326" s="1">
        <v>44860</v>
      </c>
      <c r="E11326">
        <f>VLOOKUP(data[[#This Row],[id_campaign]],campaign[],4,FALSE)</f>
        <v>66</v>
      </c>
      <c r="F11326" t="str">
        <f>VLOOKUP(data[[#This Row],[id_campaign]],campaign[],2,FALSE)</f>
        <v>NonUSTravel</v>
      </c>
      <c r="G11326" t="str">
        <f>VLOOKUP(data[[#This Row],[id_customer]],customer[],2,FALSE)</f>
        <v>Jeremy MacColm</v>
      </c>
      <c r="H11326" t="str">
        <f>data[[#This Row],[id_customer]]&amp;data[[#This Row],[id_campaign]]</f>
        <v>C0728cam10</v>
      </c>
      <c r="I11326">
        <f>DATEDIF(data[[#This Row],[join_date]],data[[#This Row],[buy_date]],"M")</f>
        <v>2</v>
      </c>
    </row>
    <row r="11327" spans="1:9" x14ac:dyDescent="0.25">
      <c r="A11327" t="s">
        <v>2953</v>
      </c>
      <c r="B11327" t="s">
        <v>22</v>
      </c>
      <c r="C11327" s="1">
        <v>44789</v>
      </c>
      <c r="D11327" s="1">
        <v>44881</v>
      </c>
      <c r="E11327">
        <f>VLOOKUP(data[[#This Row],[id_campaign]],campaign[],4,FALSE)</f>
        <v>66</v>
      </c>
      <c r="F11327" t="str">
        <f>VLOOKUP(data[[#This Row],[id_campaign]],campaign[],2,FALSE)</f>
        <v>NonUSTravel</v>
      </c>
      <c r="G11327" t="str">
        <f>VLOOKUP(data[[#This Row],[id_customer]],customer[],2,FALSE)</f>
        <v>Jeremy MacColm</v>
      </c>
      <c r="H11327" t="str">
        <f>data[[#This Row],[id_customer]]&amp;data[[#This Row],[id_campaign]]</f>
        <v>C0728cam10</v>
      </c>
      <c r="I11327">
        <f>DATEDIF(data[[#This Row],[join_date]],data[[#This Row],[buy_date]],"M")</f>
        <v>3</v>
      </c>
    </row>
    <row r="11328" spans="1:9" x14ac:dyDescent="0.25">
      <c r="A11328" t="s">
        <v>2953</v>
      </c>
      <c r="B11328" t="s">
        <v>22</v>
      </c>
      <c r="C11328" s="1">
        <v>44789</v>
      </c>
      <c r="D11328" s="1">
        <v>44896</v>
      </c>
      <c r="E11328">
        <f>VLOOKUP(data[[#This Row],[id_campaign]],campaign[],4,FALSE)</f>
        <v>66</v>
      </c>
      <c r="F11328" t="str">
        <f>VLOOKUP(data[[#This Row],[id_campaign]],campaign[],2,FALSE)</f>
        <v>NonUSTravel</v>
      </c>
      <c r="G11328" t="str">
        <f>VLOOKUP(data[[#This Row],[id_customer]],customer[],2,FALSE)</f>
        <v>Jeremy MacColm</v>
      </c>
      <c r="H11328" t="str">
        <f>data[[#This Row],[id_customer]]&amp;data[[#This Row],[id_campaign]]</f>
        <v>C0728cam10</v>
      </c>
      <c r="I11328">
        <f>DATEDIF(data[[#This Row],[join_date]],data[[#This Row],[buy_date]],"M")</f>
        <v>3</v>
      </c>
    </row>
    <row r="11329" spans="1:9" x14ac:dyDescent="0.25">
      <c r="A11329" t="s">
        <v>2953</v>
      </c>
      <c r="B11329" t="s">
        <v>22</v>
      </c>
      <c r="C11329" s="1">
        <v>44789</v>
      </c>
      <c r="D11329" s="1">
        <v>44952</v>
      </c>
      <c r="E11329">
        <f>VLOOKUP(data[[#This Row],[id_campaign]],campaign[],4,FALSE)</f>
        <v>66</v>
      </c>
      <c r="F11329" t="str">
        <f>VLOOKUP(data[[#This Row],[id_campaign]],campaign[],2,FALSE)</f>
        <v>NonUSTravel</v>
      </c>
      <c r="G11329" t="str">
        <f>VLOOKUP(data[[#This Row],[id_customer]],customer[],2,FALSE)</f>
        <v>Jeremy MacColm</v>
      </c>
      <c r="H11329" t="str">
        <f>data[[#This Row],[id_customer]]&amp;data[[#This Row],[id_campaign]]</f>
        <v>C0728cam10</v>
      </c>
      <c r="I11329">
        <f>DATEDIF(data[[#This Row],[join_date]],data[[#This Row],[buy_date]],"M")</f>
        <v>5</v>
      </c>
    </row>
    <row r="11330" spans="1:9" x14ac:dyDescent="0.25">
      <c r="A11330" t="s">
        <v>2953</v>
      </c>
      <c r="B11330" t="s">
        <v>22</v>
      </c>
      <c r="C11330" s="1">
        <v>44789</v>
      </c>
      <c r="D11330" s="1">
        <v>45001</v>
      </c>
      <c r="E11330">
        <f>VLOOKUP(data[[#This Row],[id_campaign]],campaign[],4,FALSE)</f>
        <v>66</v>
      </c>
      <c r="F11330" t="str">
        <f>VLOOKUP(data[[#This Row],[id_campaign]],campaign[],2,FALSE)</f>
        <v>NonUSTravel</v>
      </c>
      <c r="G11330" t="str">
        <f>VLOOKUP(data[[#This Row],[id_customer]],customer[],2,FALSE)</f>
        <v>Jeremy MacColm</v>
      </c>
      <c r="H11330" t="str">
        <f>data[[#This Row],[id_customer]]&amp;data[[#This Row],[id_campaign]]</f>
        <v>C0728cam10</v>
      </c>
      <c r="I11330">
        <f>DATEDIF(data[[#This Row],[join_date]],data[[#This Row],[buy_date]],"M")</f>
        <v>7</v>
      </c>
    </row>
    <row r="11331" spans="1:9" x14ac:dyDescent="0.25">
      <c r="A11331" t="s">
        <v>2953</v>
      </c>
      <c r="B11331" t="s">
        <v>22</v>
      </c>
      <c r="C11331" s="1">
        <v>44789</v>
      </c>
      <c r="D11331" s="1">
        <v>45038</v>
      </c>
      <c r="E11331">
        <f>VLOOKUP(data[[#This Row],[id_campaign]],campaign[],4,FALSE)</f>
        <v>66</v>
      </c>
      <c r="F11331" t="str">
        <f>VLOOKUP(data[[#This Row],[id_campaign]],campaign[],2,FALSE)</f>
        <v>NonUSTravel</v>
      </c>
      <c r="G11331" t="str">
        <f>VLOOKUP(data[[#This Row],[id_customer]],customer[],2,FALSE)</f>
        <v>Jeremy MacColm</v>
      </c>
      <c r="H11331" t="str">
        <f>data[[#This Row],[id_customer]]&amp;data[[#This Row],[id_campaign]]</f>
        <v>C0728cam10</v>
      </c>
      <c r="I11331">
        <f>DATEDIF(data[[#This Row],[join_date]],data[[#This Row],[buy_date]],"M")</f>
        <v>8</v>
      </c>
    </row>
    <row r="11332" spans="1:9" x14ac:dyDescent="0.25">
      <c r="A11332" t="s">
        <v>2953</v>
      </c>
      <c r="B11332" t="s">
        <v>22</v>
      </c>
      <c r="C11332" s="1">
        <v>44789</v>
      </c>
      <c r="D11332" s="1">
        <v>45074</v>
      </c>
      <c r="E11332">
        <f>VLOOKUP(data[[#This Row],[id_campaign]],campaign[],4,FALSE)</f>
        <v>66</v>
      </c>
      <c r="F11332" t="str">
        <f>VLOOKUP(data[[#This Row],[id_campaign]],campaign[],2,FALSE)</f>
        <v>NonUSTravel</v>
      </c>
      <c r="G11332" t="str">
        <f>VLOOKUP(data[[#This Row],[id_customer]],customer[],2,FALSE)</f>
        <v>Jeremy MacColm</v>
      </c>
      <c r="H11332" t="str">
        <f>data[[#This Row],[id_customer]]&amp;data[[#This Row],[id_campaign]]</f>
        <v>C0728cam10</v>
      </c>
      <c r="I11332">
        <f>DATEDIF(data[[#This Row],[join_date]],data[[#This Row],[buy_date]],"M")</f>
        <v>9</v>
      </c>
    </row>
    <row r="11333" spans="1:9" x14ac:dyDescent="0.25">
      <c r="A11333" t="s">
        <v>2953</v>
      </c>
      <c r="B11333" t="s">
        <v>8</v>
      </c>
      <c r="C11333" s="1">
        <v>44929</v>
      </c>
      <c r="D11333" s="1">
        <v>44929</v>
      </c>
      <c r="E11333">
        <f>VLOOKUP(data[[#This Row],[id_campaign]],campaign[],4,FALSE)</f>
        <v>62</v>
      </c>
      <c r="F11333" t="str">
        <f>VLOOKUP(data[[#This Row],[id_campaign]],campaign[],2,FALSE)</f>
        <v>HandsetWebCapable</v>
      </c>
      <c r="G11333" t="str">
        <f>VLOOKUP(data[[#This Row],[id_customer]],customer[],2,FALSE)</f>
        <v>Jeremy MacColm</v>
      </c>
      <c r="H11333" t="str">
        <f>data[[#This Row],[id_customer]]&amp;data[[#This Row],[id_campaign]]</f>
        <v>C0728cam03</v>
      </c>
      <c r="I11333">
        <f>DATEDIF(data[[#This Row],[join_date]],data[[#This Row],[buy_date]],"M")</f>
        <v>0</v>
      </c>
    </row>
    <row r="11334" spans="1:9" x14ac:dyDescent="0.25">
      <c r="A11334" t="s">
        <v>2953</v>
      </c>
      <c r="B11334" t="s">
        <v>8</v>
      </c>
      <c r="C11334" s="1">
        <v>44929</v>
      </c>
      <c r="D11334" s="1">
        <v>44966</v>
      </c>
      <c r="E11334">
        <f>VLOOKUP(data[[#This Row],[id_campaign]],campaign[],4,FALSE)</f>
        <v>62</v>
      </c>
      <c r="F11334" t="str">
        <f>VLOOKUP(data[[#This Row],[id_campaign]],campaign[],2,FALSE)</f>
        <v>HandsetWebCapable</v>
      </c>
      <c r="G11334" t="str">
        <f>VLOOKUP(data[[#This Row],[id_customer]],customer[],2,FALSE)</f>
        <v>Jeremy MacColm</v>
      </c>
      <c r="H11334" t="str">
        <f>data[[#This Row],[id_customer]]&amp;data[[#This Row],[id_campaign]]</f>
        <v>C0728cam03</v>
      </c>
      <c r="I11334">
        <f>DATEDIF(data[[#This Row],[join_date]],data[[#This Row],[buy_date]],"M")</f>
        <v>1</v>
      </c>
    </row>
    <row r="11335" spans="1:9" x14ac:dyDescent="0.25">
      <c r="A11335" t="s">
        <v>2953</v>
      </c>
      <c r="B11335" t="s">
        <v>8</v>
      </c>
      <c r="C11335" s="1">
        <v>44929</v>
      </c>
      <c r="D11335" s="1">
        <v>44997</v>
      </c>
      <c r="E11335">
        <f>VLOOKUP(data[[#This Row],[id_campaign]],campaign[],4,FALSE)</f>
        <v>62</v>
      </c>
      <c r="F11335" t="str">
        <f>VLOOKUP(data[[#This Row],[id_campaign]],campaign[],2,FALSE)</f>
        <v>HandsetWebCapable</v>
      </c>
      <c r="G11335" t="str">
        <f>VLOOKUP(data[[#This Row],[id_customer]],customer[],2,FALSE)</f>
        <v>Jeremy MacColm</v>
      </c>
      <c r="H11335" t="str">
        <f>data[[#This Row],[id_customer]]&amp;data[[#This Row],[id_campaign]]</f>
        <v>C0728cam03</v>
      </c>
      <c r="I11335">
        <f>DATEDIF(data[[#This Row],[join_date]],data[[#This Row],[buy_date]],"M")</f>
        <v>2</v>
      </c>
    </row>
    <row r="11336" spans="1:9" x14ac:dyDescent="0.25">
      <c r="A11336" t="s">
        <v>2953</v>
      </c>
      <c r="B11336" t="s">
        <v>8</v>
      </c>
      <c r="C11336" s="1">
        <v>44929</v>
      </c>
      <c r="D11336" s="1">
        <v>45030</v>
      </c>
      <c r="E11336">
        <f>VLOOKUP(data[[#This Row],[id_campaign]],campaign[],4,FALSE)</f>
        <v>62</v>
      </c>
      <c r="F11336" t="str">
        <f>VLOOKUP(data[[#This Row],[id_campaign]],campaign[],2,FALSE)</f>
        <v>HandsetWebCapable</v>
      </c>
      <c r="G11336" t="str">
        <f>VLOOKUP(data[[#This Row],[id_customer]],customer[],2,FALSE)</f>
        <v>Jeremy MacColm</v>
      </c>
      <c r="H11336" t="str">
        <f>data[[#This Row],[id_customer]]&amp;data[[#This Row],[id_campaign]]</f>
        <v>C0728cam03</v>
      </c>
      <c r="I11336">
        <f>DATEDIF(data[[#This Row],[join_date]],data[[#This Row],[buy_date]],"M")</f>
        <v>3</v>
      </c>
    </row>
    <row r="11337" spans="1:9" x14ac:dyDescent="0.25">
      <c r="A11337" t="s">
        <v>2953</v>
      </c>
      <c r="B11337" t="s">
        <v>8</v>
      </c>
      <c r="C11337" s="1">
        <v>44929</v>
      </c>
      <c r="D11337" s="1">
        <v>45058</v>
      </c>
      <c r="E11337">
        <f>VLOOKUP(data[[#This Row],[id_campaign]],campaign[],4,FALSE)</f>
        <v>62</v>
      </c>
      <c r="F11337" t="str">
        <f>VLOOKUP(data[[#This Row],[id_campaign]],campaign[],2,FALSE)</f>
        <v>HandsetWebCapable</v>
      </c>
      <c r="G11337" t="str">
        <f>VLOOKUP(data[[#This Row],[id_customer]],customer[],2,FALSE)</f>
        <v>Jeremy MacColm</v>
      </c>
      <c r="H11337" t="str">
        <f>data[[#This Row],[id_customer]]&amp;data[[#This Row],[id_campaign]]</f>
        <v>C0728cam03</v>
      </c>
      <c r="I11337">
        <f>DATEDIF(data[[#This Row],[join_date]],data[[#This Row],[buy_date]],"M")</f>
        <v>4</v>
      </c>
    </row>
    <row r="11338" spans="1:9" x14ac:dyDescent="0.25">
      <c r="A11338" t="s">
        <v>2957</v>
      </c>
      <c r="B11338" t="s">
        <v>6</v>
      </c>
      <c r="C11338" s="1">
        <v>44756</v>
      </c>
      <c r="D11338" s="1">
        <v>44756</v>
      </c>
      <c r="E11338">
        <f>VLOOKUP(data[[#This Row],[id_campaign]],campaign[],4,FALSE)</f>
        <v>26</v>
      </c>
      <c r="F11338" t="str">
        <f>VLOOKUP(data[[#This Row],[id_campaign]],campaign[],2,FALSE)</f>
        <v>HandsetRefurbished</v>
      </c>
      <c r="G11338" t="str">
        <f>VLOOKUP(data[[#This Row],[id_customer]],customer[],2,FALSE)</f>
        <v>Wolf Pietroni</v>
      </c>
      <c r="H11338" t="str">
        <f>data[[#This Row],[id_customer]]&amp;data[[#This Row],[id_campaign]]</f>
        <v>C0729cam02</v>
      </c>
      <c r="I11338">
        <f>DATEDIF(data[[#This Row],[join_date]],data[[#This Row],[buy_date]],"M")</f>
        <v>0</v>
      </c>
    </row>
    <row r="11339" spans="1:9" x14ac:dyDescent="0.25">
      <c r="A11339" t="s">
        <v>2957</v>
      </c>
      <c r="B11339" t="s">
        <v>6</v>
      </c>
      <c r="C11339" s="1">
        <v>44756</v>
      </c>
      <c r="D11339" s="1">
        <v>44787</v>
      </c>
      <c r="E11339">
        <f>VLOOKUP(data[[#This Row],[id_campaign]],campaign[],4,FALSE)</f>
        <v>26</v>
      </c>
      <c r="F11339" t="str">
        <f>VLOOKUP(data[[#This Row],[id_campaign]],campaign[],2,FALSE)</f>
        <v>HandsetRefurbished</v>
      </c>
      <c r="G11339" t="str">
        <f>VLOOKUP(data[[#This Row],[id_customer]],customer[],2,FALSE)</f>
        <v>Wolf Pietroni</v>
      </c>
      <c r="H11339" t="str">
        <f>data[[#This Row],[id_customer]]&amp;data[[#This Row],[id_campaign]]</f>
        <v>C0729cam02</v>
      </c>
      <c r="I11339">
        <f>DATEDIF(data[[#This Row],[join_date]],data[[#This Row],[buy_date]],"M")</f>
        <v>1</v>
      </c>
    </row>
    <row r="11340" spans="1:9" x14ac:dyDescent="0.25">
      <c r="A11340" t="s">
        <v>2957</v>
      </c>
      <c r="B11340" t="s">
        <v>6</v>
      </c>
      <c r="C11340" s="1">
        <v>44756</v>
      </c>
      <c r="D11340" s="1">
        <v>44832</v>
      </c>
      <c r="E11340">
        <f>VLOOKUP(data[[#This Row],[id_campaign]],campaign[],4,FALSE)</f>
        <v>26</v>
      </c>
      <c r="F11340" t="str">
        <f>VLOOKUP(data[[#This Row],[id_campaign]],campaign[],2,FALSE)</f>
        <v>HandsetRefurbished</v>
      </c>
      <c r="G11340" t="str">
        <f>VLOOKUP(data[[#This Row],[id_customer]],customer[],2,FALSE)</f>
        <v>Wolf Pietroni</v>
      </c>
      <c r="H11340" t="str">
        <f>data[[#This Row],[id_customer]]&amp;data[[#This Row],[id_campaign]]</f>
        <v>C0729cam02</v>
      </c>
      <c r="I11340">
        <f>DATEDIF(data[[#This Row],[join_date]],data[[#This Row],[buy_date]],"M")</f>
        <v>2</v>
      </c>
    </row>
    <row r="11341" spans="1:9" x14ac:dyDescent="0.25">
      <c r="A11341" t="s">
        <v>2957</v>
      </c>
      <c r="B11341" t="s">
        <v>6</v>
      </c>
      <c r="C11341" s="1">
        <v>44756</v>
      </c>
      <c r="D11341" s="1">
        <v>44890</v>
      </c>
      <c r="E11341">
        <f>VLOOKUP(data[[#This Row],[id_campaign]],campaign[],4,FALSE)</f>
        <v>26</v>
      </c>
      <c r="F11341" t="str">
        <f>VLOOKUP(data[[#This Row],[id_campaign]],campaign[],2,FALSE)</f>
        <v>HandsetRefurbished</v>
      </c>
      <c r="G11341" t="str">
        <f>VLOOKUP(data[[#This Row],[id_customer]],customer[],2,FALSE)</f>
        <v>Wolf Pietroni</v>
      </c>
      <c r="H11341" t="str">
        <f>data[[#This Row],[id_customer]]&amp;data[[#This Row],[id_campaign]]</f>
        <v>C0729cam02</v>
      </c>
      <c r="I11341">
        <f>DATEDIF(data[[#This Row],[join_date]],data[[#This Row],[buy_date]],"M")</f>
        <v>4</v>
      </c>
    </row>
    <row r="11342" spans="1:9" x14ac:dyDescent="0.25">
      <c r="A11342" t="s">
        <v>2957</v>
      </c>
      <c r="B11342" t="s">
        <v>6</v>
      </c>
      <c r="C11342" s="1">
        <v>44756</v>
      </c>
      <c r="D11342" s="1">
        <v>44909</v>
      </c>
      <c r="E11342">
        <f>VLOOKUP(data[[#This Row],[id_campaign]],campaign[],4,FALSE)</f>
        <v>26</v>
      </c>
      <c r="F11342" t="str">
        <f>VLOOKUP(data[[#This Row],[id_campaign]],campaign[],2,FALSE)</f>
        <v>HandsetRefurbished</v>
      </c>
      <c r="G11342" t="str">
        <f>VLOOKUP(data[[#This Row],[id_customer]],customer[],2,FALSE)</f>
        <v>Wolf Pietroni</v>
      </c>
      <c r="H11342" t="str">
        <f>data[[#This Row],[id_customer]]&amp;data[[#This Row],[id_campaign]]</f>
        <v>C0729cam02</v>
      </c>
      <c r="I11342">
        <f>DATEDIF(data[[#This Row],[join_date]],data[[#This Row],[buy_date]],"M")</f>
        <v>5</v>
      </c>
    </row>
    <row r="11343" spans="1:9" x14ac:dyDescent="0.25">
      <c r="A11343" t="s">
        <v>2957</v>
      </c>
      <c r="B11343" t="s">
        <v>6</v>
      </c>
      <c r="C11343" s="1">
        <v>44756</v>
      </c>
      <c r="D11343" s="1">
        <v>44943</v>
      </c>
      <c r="E11343">
        <f>VLOOKUP(data[[#This Row],[id_campaign]],campaign[],4,FALSE)</f>
        <v>26</v>
      </c>
      <c r="F11343" t="str">
        <f>VLOOKUP(data[[#This Row],[id_campaign]],campaign[],2,FALSE)</f>
        <v>HandsetRefurbished</v>
      </c>
      <c r="G11343" t="str">
        <f>VLOOKUP(data[[#This Row],[id_customer]],customer[],2,FALSE)</f>
        <v>Wolf Pietroni</v>
      </c>
      <c r="H11343" t="str">
        <f>data[[#This Row],[id_customer]]&amp;data[[#This Row],[id_campaign]]</f>
        <v>C0729cam02</v>
      </c>
      <c r="I11343">
        <f>DATEDIF(data[[#This Row],[join_date]],data[[#This Row],[buy_date]],"M")</f>
        <v>6</v>
      </c>
    </row>
    <row r="11344" spans="1:9" x14ac:dyDescent="0.25">
      <c r="A11344" t="s">
        <v>2957</v>
      </c>
      <c r="B11344" t="s">
        <v>6</v>
      </c>
      <c r="C11344" s="1">
        <v>44756</v>
      </c>
      <c r="D11344" s="1">
        <v>45006</v>
      </c>
      <c r="E11344">
        <f>VLOOKUP(data[[#This Row],[id_campaign]],campaign[],4,FALSE)</f>
        <v>26</v>
      </c>
      <c r="F11344" t="str">
        <f>VLOOKUP(data[[#This Row],[id_campaign]],campaign[],2,FALSE)</f>
        <v>HandsetRefurbished</v>
      </c>
      <c r="G11344" t="str">
        <f>VLOOKUP(data[[#This Row],[id_customer]],customer[],2,FALSE)</f>
        <v>Wolf Pietroni</v>
      </c>
      <c r="H11344" t="str">
        <f>data[[#This Row],[id_customer]]&amp;data[[#This Row],[id_campaign]]</f>
        <v>C0729cam02</v>
      </c>
      <c r="I11344">
        <f>DATEDIF(data[[#This Row],[join_date]],data[[#This Row],[buy_date]],"M")</f>
        <v>8</v>
      </c>
    </row>
    <row r="11345" spans="1:9" x14ac:dyDescent="0.25">
      <c r="A11345" t="s">
        <v>2957</v>
      </c>
      <c r="B11345" t="s">
        <v>6</v>
      </c>
      <c r="C11345" s="1">
        <v>44756</v>
      </c>
      <c r="D11345" s="1">
        <v>45042</v>
      </c>
      <c r="E11345">
        <f>VLOOKUP(data[[#This Row],[id_campaign]],campaign[],4,FALSE)</f>
        <v>26</v>
      </c>
      <c r="F11345" t="str">
        <f>VLOOKUP(data[[#This Row],[id_campaign]],campaign[],2,FALSE)</f>
        <v>HandsetRefurbished</v>
      </c>
      <c r="G11345" t="str">
        <f>VLOOKUP(data[[#This Row],[id_customer]],customer[],2,FALSE)</f>
        <v>Wolf Pietroni</v>
      </c>
      <c r="H11345" t="str">
        <f>data[[#This Row],[id_customer]]&amp;data[[#This Row],[id_campaign]]</f>
        <v>C0729cam02</v>
      </c>
      <c r="I11345">
        <f>DATEDIF(data[[#This Row],[join_date]],data[[#This Row],[buy_date]],"M")</f>
        <v>9</v>
      </c>
    </row>
    <row r="11346" spans="1:9" x14ac:dyDescent="0.25">
      <c r="A11346" t="s">
        <v>2957</v>
      </c>
      <c r="B11346" t="s">
        <v>6</v>
      </c>
      <c r="C11346" s="1">
        <v>44756</v>
      </c>
      <c r="D11346" s="1">
        <v>45070</v>
      </c>
      <c r="E11346">
        <f>VLOOKUP(data[[#This Row],[id_campaign]],campaign[],4,FALSE)</f>
        <v>26</v>
      </c>
      <c r="F11346" t="str">
        <f>VLOOKUP(data[[#This Row],[id_campaign]],campaign[],2,FALSE)</f>
        <v>HandsetRefurbished</v>
      </c>
      <c r="G11346" t="str">
        <f>VLOOKUP(data[[#This Row],[id_customer]],customer[],2,FALSE)</f>
        <v>Wolf Pietroni</v>
      </c>
      <c r="H11346" t="str">
        <f>data[[#This Row],[id_customer]]&amp;data[[#This Row],[id_campaign]]</f>
        <v>C0729cam02</v>
      </c>
      <c r="I11346">
        <f>DATEDIF(data[[#This Row],[join_date]],data[[#This Row],[buy_date]],"M")</f>
        <v>10</v>
      </c>
    </row>
    <row r="11347" spans="1:9" x14ac:dyDescent="0.25">
      <c r="A11347" t="s">
        <v>2957</v>
      </c>
      <c r="B11347" t="s">
        <v>32</v>
      </c>
      <c r="C11347" s="1">
        <v>44892</v>
      </c>
      <c r="D11347" s="1">
        <v>44892</v>
      </c>
      <c r="E11347">
        <f>VLOOKUP(data[[#This Row],[id_campaign]],campaign[],4,FALSE)</f>
        <v>14</v>
      </c>
      <c r="F11347" t="str">
        <f>VLOOKUP(data[[#This Row],[id_campaign]],campaign[],2,FALSE)</f>
        <v>OwnsMotorcycle</v>
      </c>
      <c r="G11347" t="str">
        <f>VLOOKUP(data[[#This Row],[id_customer]],customer[],2,FALSE)</f>
        <v>Wolf Pietroni</v>
      </c>
      <c r="H11347" t="str">
        <f>data[[#This Row],[id_customer]]&amp;data[[#This Row],[id_campaign]]</f>
        <v>C0729cam15</v>
      </c>
      <c r="I11347">
        <f>DATEDIF(data[[#This Row],[join_date]],data[[#This Row],[buy_date]],"M")</f>
        <v>0</v>
      </c>
    </row>
    <row r="11348" spans="1:9" x14ac:dyDescent="0.25">
      <c r="A11348" t="s">
        <v>2957</v>
      </c>
      <c r="B11348" t="s">
        <v>32</v>
      </c>
      <c r="C11348" s="1">
        <v>44892</v>
      </c>
      <c r="D11348" s="1">
        <v>44926</v>
      </c>
      <c r="E11348">
        <f>VLOOKUP(data[[#This Row],[id_campaign]],campaign[],4,FALSE)</f>
        <v>14</v>
      </c>
      <c r="F11348" t="str">
        <f>VLOOKUP(data[[#This Row],[id_campaign]],campaign[],2,FALSE)</f>
        <v>OwnsMotorcycle</v>
      </c>
      <c r="G11348" t="str">
        <f>VLOOKUP(data[[#This Row],[id_customer]],customer[],2,FALSE)</f>
        <v>Wolf Pietroni</v>
      </c>
      <c r="H11348" t="str">
        <f>data[[#This Row],[id_customer]]&amp;data[[#This Row],[id_campaign]]</f>
        <v>C0729cam15</v>
      </c>
      <c r="I11348">
        <f>DATEDIF(data[[#This Row],[join_date]],data[[#This Row],[buy_date]],"M")</f>
        <v>1</v>
      </c>
    </row>
    <row r="11349" spans="1:9" x14ac:dyDescent="0.25">
      <c r="A11349" t="s">
        <v>2957</v>
      </c>
      <c r="B11349" t="s">
        <v>32</v>
      </c>
      <c r="C11349" s="1">
        <v>44892</v>
      </c>
      <c r="D11349" s="1">
        <v>44955</v>
      </c>
      <c r="E11349">
        <f>VLOOKUP(data[[#This Row],[id_campaign]],campaign[],4,FALSE)</f>
        <v>14</v>
      </c>
      <c r="F11349" t="str">
        <f>VLOOKUP(data[[#This Row],[id_campaign]],campaign[],2,FALSE)</f>
        <v>OwnsMotorcycle</v>
      </c>
      <c r="G11349" t="str">
        <f>VLOOKUP(data[[#This Row],[id_customer]],customer[],2,FALSE)</f>
        <v>Wolf Pietroni</v>
      </c>
      <c r="H11349" t="str">
        <f>data[[#This Row],[id_customer]]&amp;data[[#This Row],[id_campaign]]</f>
        <v>C0729cam15</v>
      </c>
      <c r="I11349">
        <f>DATEDIF(data[[#This Row],[join_date]],data[[#This Row],[buy_date]],"M")</f>
        <v>2</v>
      </c>
    </row>
    <row r="11350" spans="1:9" x14ac:dyDescent="0.25">
      <c r="A11350" t="s">
        <v>2957</v>
      </c>
      <c r="B11350" t="s">
        <v>32</v>
      </c>
      <c r="C11350" s="1">
        <v>44892</v>
      </c>
      <c r="D11350" s="1">
        <v>44960</v>
      </c>
      <c r="E11350">
        <f>VLOOKUP(data[[#This Row],[id_campaign]],campaign[],4,FALSE)</f>
        <v>14</v>
      </c>
      <c r="F11350" t="str">
        <f>VLOOKUP(data[[#This Row],[id_campaign]],campaign[],2,FALSE)</f>
        <v>OwnsMotorcycle</v>
      </c>
      <c r="G11350" t="str">
        <f>VLOOKUP(data[[#This Row],[id_customer]],customer[],2,FALSE)</f>
        <v>Wolf Pietroni</v>
      </c>
      <c r="H11350" t="str">
        <f>data[[#This Row],[id_customer]]&amp;data[[#This Row],[id_campaign]]</f>
        <v>C0729cam15</v>
      </c>
      <c r="I11350">
        <f>DATEDIF(data[[#This Row],[join_date]],data[[#This Row],[buy_date]],"M")</f>
        <v>2</v>
      </c>
    </row>
    <row r="11351" spans="1:9" x14ac:dyDescent="0.25">
      <c r="A11351" t="s">
        <v>2957</v>
      </c>
      <c r="B11351" t="s">
        <v>32</v>
      </c>
      <c r="C11351" s="1">
        <v>44892</v>
      </c>
      <c r="D11351" s="1">
        <v>44992</v>
      </c>
      <c r="E11351">
        <f>VLOOKUP(data[[#This Row],[id_campaign]],campaign[],4,FALSE)</f>
        <v>14</v>
      </c>
      <c r="F11351" t="str">
        <f>VLOOKUP(data[[#This Row],[id_campaign]],campaign[],2,FALSE)</f>
        <v>OwnsMotorcycle</v>
      </c>
      <c r="G11351" t="str">
        <f>VLOOKUP(data[[#This Row],[id_customer]],customer[],2,FALSE)</f>
        <v>Wolf Pietroni</v>
      </c>
      <c r="H11351" t="str">
        <f>data[[#This Row],[id_customer]]&amp;data[[#This Row],[id_campaign]]</f>
        <v>C0729cam15</v>
      </c>
      <c r="I11351">
        <f>DATEDIF(data[[#This Row],[join_date]],data[[#This Row],[buy_date]],"M")</f>
        <v>3</v>
      </c>
    </row>
    <row r="11352" spans="1:9" x14ac:dyDescent="0.25">
      <c r="A11352" t="s">
        <v>2957</v>
      </c>
      <c r="B11352" t="s">
        <v>32</v>
      </c>
      <c r="C11352" s="1">
        <v>44892</v>
      </c>
      <c r="D11352" s="1">
        <v>45046</v>
      </c>
      <c r="E11352">
        <f>VLOOKUP(data[[#This Row],[id_campaign]],campaign[],4,FALSE)</f>
        <v>14</v>
      </c>
      <c r="F11352" t="str">
        <f>VLOOKUP(data[[#This Row],[id_campaign]],campaign[],2,FALSE)</f>
        <v>OwnsMotorcycle</v>
      </c>
      <c r="G11352" t="str">
        <f>VLOOKUP(data[[#This Row],[id_customer]],customer[],2,FALSE)</f>
        <v>Wolf Pietroni</v>
      </c>
      <c r="H11352" t="str">
        <f>data[[#This Row],[id_customer]]&amp;data[[#This Row],[id_campaign]]</f>
        <v>C0729cam15</v>
      </c>
      <c r="I11352">
        <f>DATEDIF(data[[#This Row],[join_date]],data[[#This Row],[buy_date]],"M")</f>
        <v>5</v>
      </c>
    </row>
    <row r="11353" spans="1:9" x14ac:dyDescent="0.25">
      <c r="A11353" t="s">
        <v>2957</v>
      </c>
      <c r="B11353" t="s">
        <v>32</v>
      </c>
      <c r="C11353" s="1">
        <v>44892</v>
      </c>
      <c r="D11353" s="1">
        <v>45053</v>
      </c>
      <c r="E11353">
        <f>VLOOKUP(data[[#This Row],[id_campaign]],campaign[],4,FALSE)</f>
        <v>14</v>
      </c>
      <c r="F11353" t="str">
        <f>VLOOKUP(data[[#This Row],[id_campaign]],campaign[],2,FALSE)</f>
        <v>OwnsMotorcycle</v>
      </c>
      <c r="G11353" t="str">
        <f>VLOOKUP(data[[#This Row],[id_customer]],customer[],2,FALSE)</f>
        <v>Wolf Pietroni</v>
      </c>
      <c r="H11353" t="str">
        <f>data[[#This Row],[id_customer]]&amp;data[[#This Row],[id_campaign]]</f>
        <v>C0729cam15</v>
      </c>
      <c r="I11353">
        <f>DATEDIF(data[[#This Row],[join_date]],data[[#This Row],[buy_date]],"M")</f>
        <v>5</v>
      </c>
    </row>
    <row r="11354" spans="1:9" x14ac:dyDescent="0.25">
      <c r="A11354" t="s">
        <v>2957</v>
      </c>
      <c r="B11354" t="s">
        <v>32</v>
      </c>
      <c r="C11354" s="1">
        <v>44892</v>
      </c>
      <c r="D11354" s="1">
        <v>45087</v>
      </c>
      <c r="E11354">
        <f>VLOOKUP(data[[#This Row],[id_campaign]],campaign[],4,FALSE)</f>
        <v>14</v>
      </c>
      <c r="F11354" t="str">
        <f>VLOOKUP(data[[#This Row],[id_campaign]],campaign[],2,FALSE)</f>
        <v>OwnsMotorcycle</v>
      </c>
      <c r="G11354" t="str">
        <f>VLOOKUP(data[[#This Row],[id_customer]],customer[],2,FALSE)</f>
        <v>Wolf Pietroni</v>
      </c>
      <c r="H11354" t="str">
        <f>data[[#This Row],[id_customer]]&amp;data[[#This Row],[id_campaign]]</f>
        <v>C0729cam15</v>
      </c>
      <c r="I11354">
        <f>DATEDIF(data[[#This Row],[join_date]],data[[#This Row],[buy_date]],"M")</f>
        <v>6</v>
      </c>
    </row>
    <row r="11355" spans="1:9" x14ac:dyDescent="0.25">
      <c r="A11355" t="s">
        <v>2961</v>
      </c>
      <c r="B11355" t="s">
        <v>34</v>
      </c>
      <c r="C11355" s="1">
        <v>44564</v>
      </c>
      <c r="D11355" s="1">
        <v>44564</v>
      </c>
      <c r="E11355">
        <f>VLOOKUP(data[[#This Row],[id_campaign]],campaign[],4,FALSE)</f>
        <v>16</v>
      </c>
      <c r="F11355" t="str">
        <f>VLOOKUP(data[[#This Row],[id_campaign]],campaign[],2,FALSE)</f>
        <v>MadeCallToRetentionTeam</v>
      </c>
      <c r="G11355" t="str">
        <f>VLOOKUP(data[[#This Row],[id_customer]],customer[],2,FALSE)</f>
        <v>Carma Barrand</v>
      </c>
      <c r="H11355" t="str">
        <f>data[[#This Row],[id_customer]]&amp;data[[#This Row],[id_campaign]]</f>
        <v>C0730cam16</v>
      </c>
      <c r="I11355">
        <f>DATEDIF(data[[#This Row],[join_date]],data[[#This Row],[buy_date]],"M")</f>
        <v>0</v>
      </c>
    </row>
    <row r="11356" spans="1:9" x14ac:dyDescent="0.25">
      <c r="A11356" t="s">
        <v>2961</v>
      </c>
      <c r="B11356" t="s">
        <v>34</v>
      </c>
      <c r="C11356" s="1">
        <v>44564</v>
      </c>
      <c r="D11356" s="1">
        <v>44605</v>
      </c>
      <c r="E11356">
        <f>VLOOKUP(data[[#This Row],[id_campaign]],campaign[],4,FALSE)</f>
        <v>16</v>
      </c>
      <c r="F11356" t="str">
        <f>VLOOKUP(data[[#This Row],[id_campaign]],campaign[],2,FALSE)</f>
        <v>MadeCallToRetentionTeam</v>
      </c>
      <c r="G11356" t="str">
        <f>VLOOKUP(data[[#This Row],[id_customer]],customer[],2,FALSE)</f>
        <v>Carma Barrand</v>
      </c>
      <c r="H11356" t="str">
        <f>data[[#This Row],[id_customer]]&amp;data[[#This Row],[id_campaign]]</f>
        <v>C0730cam16</v>
      </c>
      <c r="I11356">
        <f>DATEDIF(data[[#This Row],[join_date]],data[[#This Row],[buy_date]],"M")</f>
        <v>1</v>
      </c>
    </row>
    <row r="11357" spans="1:9" x14ac:dyDescent="0.25">
      <c r="A11357" t="s">
        <v>2961</v>
      </c>
      <c r="B11357" t="s">
        <v>34</v>
      </c>
      <c r="C11357" s="1">
        <v>44564</v>
      </c>
      <c r="D11357" s="1">
        <v>44624</v>
      </c>
      <c r="E11357">
        <f>VLOOKUP(data[[#This Row],[id_campaign]],campaign[],4,FALSE)</f>
        <v>16</v>
      </c>
      <c r="F11357" t="str">
        <f>VLOOKUP(data[[#This Row],[id_campaign]],campaign[],2,FALSE)</f>
        <v>MadeCallToRetentionTeam</v>
      </c>
      <c r="G11357" t="str">
        <f>VLOOKUP(data[[#This Row],[id_customer]],customer[],2,FALSE)</f>
        <v>Carma Barrand</v>
      </c>
      <c r="H11357" t="str">
        <f>data[[#This Row],[id_customer]]&amp;data[[#This Row],[id_campaign]]</f>
        <v>C0730cam16</v>
      </c>
      <c r="I11357">
        <f>DATEDIF(data[[#This Row],[join_date]],data[[#This Row],[buy_date]],"M")</f>
        <v>2</v>
      </c>
    </row>
    <row r="11358" spans="1:9" x14ac:dyDescent="0.25">
      <c r="A11358" t="s">
        <v>2961</v>
      </c>
      <c r="B11358" t="s">
        <v>34</v>
      </c>
      <c r="C11358" s="1">
        <v>44564</v>
      </c>
      <c r="D11358" s="1">
        <v>44660</v>
      </c>
      <c r="E11358">
        <f>VLOOKUP(data[[#This Row],[id_campaign]],campaign[],4,FALSE)</f>
        <v>16</v>
      </c>
      <c r="F11358" t="str">
        <f>VLOOKUP(data[[#This Row],[id_campaign]],campaign[],2,FALSE)</f>
        <v>MadeCallToRetentionTeam</v>
      </c>
      <c r="G11358" t="str">
        <f>VLOOKUP(data[[#This Row],[id_customer]],customer[],2,FALSE)</f>
        <v>Carma Barrand</v>
      </c>
      <c r="H11358" t="str">
        <f>data[[#This Row],[id_customer]]&amp;data[[#This Row],[id_campaign]]</f>
        <v>C0730cam16</v>
      </c>
      <c r="I11358">
        <f>DATEDIF(data[[#This Row],[join_date]],data[[#This Row],[buy_date]],"M")</f>
        <v>3</v>
      </c>
    </row>
    <row r="11359" spans="1:9" x14ac:dyDescent="0.25">
      <c r="A11359" t="s">
        <v>2961</v>
      </c>
      <c r="B11359" t="s">
        <v>34</v>
      </c>
      <c r="C11359" s="1">
        <v>44564</v>
      </c>
      <c r="D11359" s="1">
        <v>44726</v>
      </c>
      <c r="E11359">
        <f>VLOOKUP(data[[#This Row],[id_campaign]],campaign[],4,FALSE)</f>
        <v>16</v>
      </c>
      <c r="F11359" t="str">
        <f>VLOOKUP(data[[#This Row],[id_campaign]],campaign[],2,FALSE)</f>
        <v>MadeCallToRetentionTeam</v>
      </c>
      <c r="G11359" t="str">
        <f>VLOOKUP(data[[#This Row],[id_customer]],customer[],2,FALSE)</f>
        <v>Carma Barrand</v>
      </c>
      <c r="H11359" t="str">
        <f>data[[#This Row],[id_customer]]&amp;data[[#This Row],[id_campaign]]</f>
        <v>C0730cam16</v>
      </c>
      <c r="I11359">
        <f>DATEDIF(data[[#This Row],[join_date]],data[[#This Row],[buy_date]],"M")</f>
        <v>5</v>
      </c>
    </row>
    <row r="11360" spans="1:9" x14ac:dyDescent="0.25">
      <c r="A11360" t="s">
        <v>2961</v>
      </c>
      <c r="B11360" t="s">
        <v>34</v>
      </c>
      <c r="C11360" s="1">
        <v>44564</v>
      </c>
      <c r="D11360" s="1">
        <v>44757</v>
      </c>
      <c r="E11360">
        <f>VLOOKUP(data[[#This Row],[id_campaign]],campaign[],4,FALSE)</f>
        <v>16</v>
      </c>
      <c r="F11360" t="str">
        <f>VLOOKUP(data[[#This Row],[id_campaign]],campaign[],2,FALSE)</f>
        <v>MadeCallToRetentionTeam</v>
      </c>
      <c r="G11360" t="str">
        <f>VLOOKUP(data[[#This Row],[id_customer]],customer[],2,FALSE)</f>
        <v>Carma Barrand</v>
      </c>
      <c r="H11360" t="str">
        <f>data[[#This Row],[id_customer]]&amp;data[[#This Row],[id_campaign]]</f>
        <v>C0730cam16</v>
      </c>
      <c r="I11360">
        <f>DATEDIF(data[[#This Row],[join_date]],data[[#This Row],[buy_date]],"M")</f>
        <v>6</v>
      </c>
    </row>
    <row r="11361" spans="1:9" x14ac:dyDescent="0.25">
      <c r="A11361" t="s">
        <v>2961</v>
      </c>
      <c r="B11361" t="s">
        <v>34</v>
      </c>
      <c r="C11361" s="1">
        <v>44564</v>
      </c>
      <c r="D11361" s="1">
        <v>44780</v>
      </c>
      <c r="E11361">
        <f>VLOOKUP(data[[#This Row],[id_campaign]],campaign[],4,FALSE)</f>
        <v>16</v>
      </c>
      <c r="F11361" t="str">
        <f>VLOOKUP(data[[#This Row],[id_campaign]],campaign[],2,FALSE)</f>
        <v>MadeCallToRetentionTeam</v>
      </c>
      <c r="G11361" t="str">
        <f>VLOOKUP(data[[#This Row],[id_customer]],customer[],2,FALSE)</f>
        <v>Carma Barrand</v>
      </c>
      <c r="H11361" t="str">
        <f>data[[#This Row],[id_customer]]&amp;data[[#This Row],[id_campaign]]</f>
        <v>C0730cam16</v>
      </c>
      <c r="I11361">
        <f>DATEDIF(data[[#This Row],[join_date]],data[[#This Row],[buy_date]],"M")</f>
        <v>7</v>
      </c>
    </row>
    <row r="11362" spans="1:9" x14ac:dyDescent="0.25">
      <c r="A11362" t="s">
        <v>2961</v>
      </c>
      <c r="B11362" t="s">
        <v>34</v>
      </c>
      <c r="C11362" s="1">
        <v>44564</v>
      </c>
      <c r="D11362" s="1">
        <v>44821</v>
      </c>
      <c r="E11362">
        <f>VLOOKUP(data[[#This Row],[id_campaign]],campaign[],4,FALSE)</f>
        <v>16</v>
      </c>
      <c r="F11362" t="str">
        <f>VLOOKUP(data[[#This Row],[id_campaign]],campaign[],2,FALSE)</f>
        <v>MadeCallToRetentionTeam</v>
      </c>
      <c r="G11362" t="str">
        <f>VLOOKUP(data[[#This Row],[id_customer]],customer[],2,FALSE)</f>
        <v>Carma Barrand</v>
      </c>
      <c r="H11362" t="str">
        <f>data[[#This Row],[id_customer]]&amp;data[[#This Row],[id_campaign]]</f>
        <v>C0730cam16</v>
      </c>
      <c r="I11362">
        <f>DATEDIF(data[[#This Row],[join_date]],data[[#This Row],[buy_date]],"M")</f>
        <v>8</v>
      </c>
    </row>
    <row r="11363" spans="1:9" x14ac:dyDescent="0.25">
      <c r="A11363" t="s">
        <v>2961</v>
      </c>
      <c r="B11363" t="s">
        <v>34</v>
      </c>
      <c r="C11363" s="1">
        <v>44564</v>
      </c>
      <c r="D11363" s="1">
        <v>44848</v>
      </c>
      <c r="E11363">
        <f>VLOOKUP(data[[#This Row],[id_campaign]],campaign[],4,FALSE)</f>
        <v>16</v>
      </c>
      <c r="F11363" t="str">
        <f>VLOOKUP(data[[#This Row],[id_campaign]],campaign[],2,FALSE)</f>
        <v>MadeCallToRetentionTeam</v>
      </c>
      <c r="G11363" t="str">
        <f>VLOOKUP(data[[#This Row],[id_customer]],customer[],2,FALSE)</f>
        <v>Carma Barrand</v>
      </c>
      <c r="H11363" t="str">
        <f>data[[#This Row],[id_customer]]&amp;data[[#This Row],[id_campaign]]</f>
        <v>C0730cam16</v>
      </c>
      <c r="I11363">
        <f>DATEDIF(data[[#This Row],[join_date]],data[[#This Row],[buy_date]],"M")</f>
        <v>9</v>
      </c>
    </row>
    <row r="11364" spans="1:9" x14ac:dyDescent="0.25">
      <c r="A11364" t="s">
        <v>2961</v>
      </c>
      <c r="B11364" t="s">
        <v>34</v>
      </c>
      <c r="C11364" s="1">
        <v>44564</v>
      </c>
      <c r="D11364" s="1">
        <v>44905</v>
      </c>
      <c r="E11364">
        <f>VLOOKUP(data[[#This Row],[id_campaign]],campaign[],4,FALSE)</f>
        <v>16</v>
      </c>
      <c r="F11364" t="str">
        <f>VLOOKUP(data[[#This Row],[id_campaign]],campaign[],2,FALSE)</f>
        <v>MadeCallToRetentionTeam</v>
      </c>
      <c r="G11364" t="str">
        <f>VLOOKUP(data[[#This Row],[id_customer]],customer[],2,FALSE)</f>
        <v>Carma Barrand</v>
      </c>
      <c r="H11364" t="str">
        <f>data[[#This Row],[id_customer]]&amp;data[[#This Row],[id_campaign]]</f>
        <v>C0730cam16</v>
      </c>
      <c r="I11364">
        <f>DATEDIF(data[[#This Row],[join_date]],data[[#This Row],[buy_date]],"M")</f>
        <v>11</v>
      </c>
    </row>
    <row r="11365" spans="1:9" x14ac:dyDescent="0.25">
      <c r="A11365" t="s">
        <v>2961</v>
      </c>
      <c r="B11365" t="s">
        <v>34</v>
      </c>
      <c r="C11365" s="1">
        <v>44564</v>
      </c>
      <c r="D11365" s="1">
        <v>44938</v>
      </c>
      <c r="E11365">
        <f>VLOOKUP(data[[#This Row],[id_campaign]],campaign[],4,FALSE)</f>
        <v>16</v>
      </c>
      <c r="F11365" t="str">
        <f>VLOOKUP(data[[#This Row],[id_campaign]],campaign[],2,FALSE)</f>
        <v>MadeCallToRetentionTeam</v>
      </c>
      <c r="G11365" t="str">
        <f>VLOOKUP(data[[#This Row],[id_customer]],customer[],2,FALSE)</f>
        <v>Carma Barrand</v>
      </c>
      <c r="H11365" t="str">
        <f>data[[#This Row],[id_customer]]&amp;data[[#This Row],[id_campaign]]</f>
        <v>C0730cam16</v>
      </c>
      <c r="I11365">
        <f>DATEDIF(data[[#This Row],[join_date]],data[[#This Row],[buy_date]],"M")</f>
        <v>12</v>
      </c>
    </row>
    <row r="11366" spans="1:9" x14ac:dyDescent="0.25">
      <c r="A11366" t="s">
        <v>2961</v>
      </c>
      <c r="B11366" t="s">
        <v>34</v>
      </c>
      <c r="C11366" s="1">
        <v>44564</v>
      </c>
      <c r="D11366" s="1">
        <v>44974</v>
      </c>
      <c r="E11366">
        <f>VLOOKUP(data[[#This Row],[id_campaign]],campaign[],4,FALSE)</f>
        <v>16</v>
      </c>
      <c r="F11366" t="str">
        <f>VLOOKUP(data[[#This Row],[id_campaign]],campaign[],2,FALSE)</f>
        <v>MadeCallToRetentionTeam</v>
      </c>
      <c r="G11366" t="str">
        <f>VLOOKUP(data[[#This Row],[id_customer]],customer[],2,FALSE)</f>
        <v>Carma Barrand</v>
      </c>
      <c r="H11366" t="str">
        <f>data[[#This Row],[id_customer]]&amp;data[[#This Row],[id_campaign]]</f>
        <v>C0730cam16</v>
      </c>
      <c r="I11366">
        <f>DATEDIF(data[[#This Row],[join_date]],data[[#This Row],[buy_date]],"M")</f>
        <v>13</v>
      </c>
    </row>
    <row r="11367" spans="1:9" x14ac:dyDescent="0.25">
      <c r="A11367" t="s">
        <v>2961</v>
      </c>
      <c r="B11367" t="s">
        <v>34</v>
      </c>
      <c r="C11367" s="1">
        <v>44564</v>
      </c>
      <c r="D11367" s="1">
        <v>44991</v>
      </c>
      <c r="E11367">
        <f>VLOOKUP(data[[#This Row],[id_campaign]],campaign[],4,FALSE)</f>
        <v>16</v>
      </c>
      <c r="F11367" t="str">
        <f>VLOOKUP(data[[#This Row],[id_campaign]],campaign[],2,FALSE)</f>
        <v>MadeCallToRetentionTeam</v>
      </c>
      <c r="G11367" t="str">
        <f>VLOOKUP(data[[#This Row],[id_customer]],customer[],2,FALSE)</f>
        <v>Carma Barrand</v>
      </c>
      <c r="H11367" t="str">
        <f>data[[#This Row],[id_customer]]&amp;data[[#This Row],[id_campaign]]</f>
        <v>C0730cam16</v>
      </c>
      <c r="I11367">
        <f>DATEDIF(data[[#This Row],[join_date]],data[[#This Row],[buy_date]],"M")</f>
        <v>14</v>
      </c>
    </row>
    <row r="11368" spans="1:9" x14ac:dyDescent="0.25">
      <c r="A11368" t="s">
        <v>2961</v>
      </c>
      <c r="B11368" t="s">
        <v>34</v>
      </c>
      <c r="C11368" s="1">
        <v>44564</v>
      </c>
      <c r="D11368" s="1">
        <v>45034</v>
      </c>
      <c r="E11368">
        <f>VLOOKUP(data[[#This Row],[id_campaign]],campaign[],4,FALSE)</f>
        <v>16</v>
      </c>
      <c r="F11368" t="str">
        <f>VLOOKUP(data[[#This Row],[id_campaign]],campaign[],2,FALSE)</f>
        <v>MadeCallToRetentionTeam</v>
      </c>
      <c r="G11368" t="str">
        <f>VLOOKUP(data[[#This Row],[id_customer]],customer[],2,FALSE)</f>
        <v>Carma Barrand</v>
      </c>
      <c r="H11368" t="str">
        <f>data[[#This Row],[id_customer]]&amp;data[[#This Row],[id_campaign]]</f>
        <v>C0730cam16</v>
      </c>
      <c r="I11368">
        <f>DATEDIF(data[[#This Row],[join_date]],data[[#This Row],[buy_date]],"M")</f>
        <v>15</v>
      </c>
    </row>
    <row r="11369" spans="1:9" x14ac:dyDescent="0.25">
      <c r="A11369" t="s">
        <v>2961</v>
      </c>
      <c r="B11369" t="s">
        <v>34</v>
      </c>
      <c r="C11369" s="1">
        <v>44564</v>
      </c>
      <c r="D11369" s="1">
        <v>45051</v>
      </c>
      <c r="E11369">
        <f>VLOOKUP(data[[#This Row],[id_campaign]],campaign[],4,FALSE)</f>
        <v>16</v>
      </c>
      <c r="F11369" t="str">
        <f>VLOOKUP(data[[#This Row],[id_campaign]],campaign[],2,FALSE)</f>
        <v>MadeCallToRetentionTeam</v>
      </c>
      <c r="G11369" t="str">
        <f>VLOOKUP(data[[#This Row],[id_customer]],customer[],2,FALSE)</f>
        <v>Carma Barrand</v>
      </c>
      <c r="H11369" t="str">
        <f>data[[#This Row],[id_customer]]&amp;data[[#This Row],[id_campaign]]</f>
        <v>C0730cam16</v>
      </c>
      <c r="I11369">
        <f>DATEDIF(data[[#This Row],[join_date]],data[[#This Row],[buy_date]],"M")</f>
        <v>16</v>
      </c>
    </row>
    <row r="11370" spans="1:9" x14ac:dyDescent="0.25">
      <c r="A11370" t="s">
        <v>2965</v>
      </c>
      <c r="B11370" t="s">
        <v>22</v>
      </c>
      <c r="C11370" s="1">
        <v>44597</v>
      </c>
      <c r="D11370" s="1">
        <v>44597</v>
      </c>
      <c r="E11370">
        <f>VLOOKUP(data[[#This Row],[id_campaign]],campaign[],4,FALSE)</f>
        <v>66</v>
      </c>
      <c r="F11370" t="str">
        <f>VLOOKUP(data[[#This Row],[id_campaign]],campaign[],2,FALSE)</f>
        <v>NonUSTravel</v>
      </c>
      <c r="G11370" t="str">
        <f>VLOOKUP(data[[#This Row],[id_customer]],customer[],2,FALSE)</f>
        <v>Royall Bricknall</v>
      </c>
      <c r="H11370" t="str">
        <f>data[[#This Row],[id_customer]]&amp;data[[#This Row],[id_campaign]]</f>
        <v>C0731cam10</v>
      </c>
      <c r="I11370">
        <f>DATEDIF(data[[#This Row],[join_date]],data[[#This Row],[buy_date]],"M")</f>
        <v>0</v>
      </c>
    </row>
    <row r="11371" spans="1:9" x14ac:dyDescent="0.25">
      <c r="A11371" t="s">
        <v>2965</v>
      </c>
      <c r="B11371" t="s">
        <v>22</v>
      </c>
      <c r="C11371" s="1">
        <v>44597</v>
      </c>
      <c r="D11371" s="1">
        <v>44625</v>
      </c>
      <c r="E11371">
        <f>VLOOKUP(data[[#This Row],[id_campaign]],campaign[],4,FALSE)</f>
        <v>66</v>
      </c>
      <c r="F11371" t="str">
        <f>VLOOKUP(data[[#This Row],[id_campaign]],campaign[],2,FALSE)</f>
        <v>NonUSTravel</v>
      </c>
      <c r="G11371" t="str">
        <f>VLOOKUP(data[[#This Row],[id_customer]],customer[],2,FALSE)</f>
        <v>Royall Bricknall</v>
      </c>
      <c r="H11371" t="str">
        <f>data[[#This Row],[id_customer]]&amp;data[[#This Row],[id_campaign]]</f>
        <v>C0731cam10</v>
      </c>
      <c r="I11371">
        <f>DATEDIF(data[[#This Row],[join_date]],data[[#This Row],[buy_date]],"M")</f>
        <v>1</v>
      </c>
    </row>
    <row r="11372" spans="1:9" x14ac:dyDescent="0.25">
      <c r="A11372" t="s">
        <v>2965</v>
      </c>
      <c r="B11372" t="s">
        <v>22</v>
      </c>
      <c r="C11372" s="1">
        <v>44597</v>
      </c>
      <c r="D11372" s="1">
        <v>44723</v>
      </c>
      <c r="E11372">
        <f>VLOOKUP(data[[#This Row],[id_campaign]],campaign[],4,FALSE)</f>
        <v>66</v>
      </c>
      <c r="F11372" t="str">
        <f>VLOOKUP(data[[#This Row],[id_campaign]],campaign[],2,FALSE)</f>
        <v>NonUSTravel</v>
      </c>
      <c r="G11372" t="str">
        <f>VLOOKUP(data[[#This Row],[id_customer]],customer[],2,FALSE)</f>
        <v>Royall Bricknall</v>
      </c>
      <c r="H11372" t="str">
        <f>data[[#This Row],[id_customer]]&amp;data[[#This Row],[id_campaign]]</f>
        <v>C0731cam10</v>
      </c>
      <c r="I11372">
        <f>DATEDIF(data[[#This Row],[join_date]],data[[#This Row],[buy_date]],"M")</f>
        <v>4</v>
      </c>
    </row>
    <row r="11373" spans="1:9" x14ac:dyDescent="0.25">
      <c r="A11373" t="s">
        <v>2965</v>
      </c>
      <c r="B11373" t="s">
        <v>22</v>
      </c>
      <c r="C11373" s="1">
        <v>44597</v>
      </c>
      <c r="D11373" s="1">
        <v>44750</v>
      </c>
      <c r="E11373">
        <f>VLOOKUP(data[[#This Row],[id_campaign]],campaign[],4,FALSE)</f>
        <v>66</v>
      </c>
      <c r="F11373" t="str">
        <f>VLOOKUP(data[[#This Row],[id_campaign]],campaign[],2,FALSE)</f>
        <v>NonUSTravel</v>
      </c>
      <c r="G11373" t="str">
        <f>VLOOKUP(data[[#This Row],[id_customer]],customer[],2,FALSE)</f>
        <v>Royall Bricknall</v>
      </c>
      <c r="H11373" t="str">
        <f>data[[#This Row],[id_customer]]&amp;data[[#This Row],[id_campaign]]</f>
        <v>C0731cam10</v>
      </c>
      <c r="I11373">
        <f>DATEDIF(data[[#This Row],[join_date]],data[[#This Row],[buy_date]],"M")</f>
        <v>5</v>
      </c>
    </row>
    <row r="11374" spans="1:9" x14ac:dyDescent="0.25">
      <c r="A11374" t="s">
        <v>2965</v>
      </c>
      <c r="B11374" t="s">
        <v>22</v>
      </c>
      <c r="C11374" s="1">
        <v>44597</v>
      </c>
      <c r="D11374" s="1">
        <v>44785</v>
      </c>
      <c r="E11374">
        <f>VLOOKUP(data[[#This Row],[id_campaign]],campaign[],4,FALSE)</f>
        <v>66</v>
      </c>
      <c r="F11374" t="str">
        <f>VLOOKUP(data[[#This Row],[id_campaign]],campaign[],2,FALSE)</f>
        <v>NonUSTravel</v>
      </c>
      <c r="G11374" t="str">
        <f>VLOOKUP(data[[#This Row],[id_customer]],customer[],2,FALSE)</f>
        <v>Royall Bricknall</v>
      </c>
      <c r="H11374" t="str">
        <f>data[[#This Row],[id_customer]]&amp;data[[#This Row],[id_campaign]]</f>
        <v>C0731cam10</v>
      </c>
      <c r="I11374">
        <f>DATEDIF(data[[#This Row],[join_date]],data[[#This Row],[buy_date]],"M")</f>
        <v>6</v>
      </c>
    </row>
    <row r="11375" spans="1:9" x14ac:dyDescent="0.25">
      <c r="A11375" t="s">
        <v>2965</v>
      </c>
      <c r="B11375" t="s">
        <v>22</v>
      </c>
      <c r="C11375" s="1">
        <v>44597</v>
      </c>
      <c r="D11375" s="1">
        <v>44819</v>
      </c>
      <c r="E11375">
        <f>VLOOKUP(data[[#This Row],[id_campaign]],campaign[],4,FALSE)</f>
        <v>66</v>
      </c>
      <c r="F11375" t="str">
        <f>VLOOKUP(data[[#This Row],[id_campaign]],campaign[],2,FALSE)</f>
        <v>NonUSTravel</v>
      </c>
      <c r="G11375" t="str">
        <f>VLOOKUP(data[[#This Row],[id_customer]],customer[],2,FALSE)</f>
        <v>Royall Bricknall</v>
      </c>
      <c r="H11375" t="str">
        <f>data[[#This Row],[id_customer]]&amp;data[[#This Row],[id_campaign]]</f>
        <v>C0731cam10</v>
      </c>
      <c r="I11375">
        <f>DATEDIF(data[[#This Row],[join_date]],data[[#This Row],[buy_date]],"M")</f>
        <v>7</v>
      </c>
    </row>
    <row r="11376" spans="1:9" x14ac:dyDescent="0.25">
      <c r="A11376" t="s">
        <v>2965</v>
      </c>
      <c r="B11376" t="s">
        <v>22</v>
      </c>
      <c r="C11376" s="1">
        <v>44597</v>
      </c>
      <c r="D11376" s="1">
        <v>44851</v>
      </c>
      <c r="E11376">
        <f>VLOOKUP(data[[#This Row],[id_campaign]],campaign[],4,FALSE)</f>
        <v>66</v>
      </c>
      <c r="F11376" t="str">
        <f>VLOOKUP(data[[#This Row],[id_campaign]],campaign[],2,FALSE)</f>
        <v>NonUSTravel</v>
      </c>
      <c r="G11376" t="str">
        <f>VLOOKUP(data[[#This Row],[id_customer]],customer[],2,FALSE)</f>
        <v>Royall Bricknall</v>
      </c>
      <c r="H11376" t="str">
        <f>data[[#This Row],[id_customer]]&amp;data[[#This Row],[id_campaign]]</f>
        <v>C0731cam10</v>
      </c>
      <c r="I11376">
        <f>DATEDIF(data[[#This Row],[join_date]],data[[#This Row],[buy_date]],"M")</f>
        <v>8</v>
      </c>
    </row>
    <row r="11377" spans="1:9" x14ac:dyDescent="0.25">
      <c r="A11377" t="s">
        <v>2965</v>
      </c>
      <c r="B11377" t="s">
        <v>22</v>
      </c>
      <c r="C11377" s="1">
        <v>44597</v>
      </c>
      <c r="D11377" s="1">
        <v>44877</v>
      </c>
      <c r="E11377">
        <f>VLOOKUP(data[[#This Row],[id_campaign]],campaign[],4,FALSE)</f>
        <v>66</v>
      </c>
      <c r="F11377" t="str">
        <f>VLOOKUP(data[[#This Row],[id_campaign]],campaign[],2,FALSE)</f>
        <v>NonUSTravel</v>
      </c>
      <c r="G11377" t="str">
        <f>VLOOKUP(data[[#This Row],[id_customer]],customer[],2,FALSE)</f>
        <v>Royall Bricknall</v>
      </c>
      <c r="H11377" t="str">
        <f>data[[#This Row],[id_customer]]&amp;data[[#This Row],[id_campaign]]</f>
        <v>C0731cam10</v>
      </c>
      <c r="I11377">
        <f>DATEDIF(data[[#This Row],[join_date]],data[[#This Row],[buy_date]],"M")</f>
        <v>9</v>
      </c>
    </row>
    <row r="11378" spans="1:9" x14ac:dyDescent="0.25">
      <c r="A11378" t="s">
        <v>2965</v>
      </c>
      <c r="B11378" t="s">
        <v>22</v>
      </c>
      <c r="C11378" s="1">
        <v>44597</v>
      </c>
      <c r="D11378" s="1">
        <v>44915</v>
      </c>
      <c r="E11378">
        <f>VLOOKUP(data[[#This Row],[id_campaign]],campaign[],4,FALSE)</f>
        <v>66</v>
      </c>
      <c r="F11378" t="str">
        <f>VLOOKUP(data[[#This Row],[id_campaign]],campaign[],2,FALSE)</f>
        <v>NonUSTravel</v>
      </c>
      <c r="G11378" t="str">
        <f>VLOOKUP(data[[#This Row],[id_customer]],customer[],2,FALSE)</f>
        <v>Royall Bricknall</v>
      </c>
      <c r="H11378" t="str">
        <f>data[[#This Row],[id_customer]]&amp;data[[#This Row],[id_campaign]]</f>
        <v>C0731cam10</v>
      </c>
      <c r="I11378">
        <f>DATEDIF(data[[#This Row],[join_date]],data[[#This Row],[buy_date]],"M")</f>
        <v>10</v>
      </c>
    </row>
    <row r="11379" spans="1:9" x14ac:dyDescent="0.25">
      <c r="A11379" t="s">
        <v>2965</v>
      </c>
      <c r="B11379" t="s">
        <v>22</v>
      </c>
      <c r="C11379" s="1">
        <v>44597</v>
      </c>
      <c r="D11379" s="1">
        <v>44939</v>
      </c>
      <c r="E11379">
        <f>VLOOKUP(data[[#This Row],[id_campaign]],campaign[],4,FALSE)</f>
        <v>66</v>
      </c>
      <c r="F11379" t="str">
        <f>VLOOKUP(data[[#This Row],[id_campaign]],campaign[],2,FALSE)</f>
        <v>NonUSTravel</v>
      </c>
      <c r="G11379" t="str">
        <f>VLOOKUP(data[[#This Row],[id_customer]],customer[],2,FALSE)</f>
        <v>Royall Bricknall</v>
      </c>
      <c r="H11379" t="str">
        <f>data[[#This Row],[id_customer]]&amp;data[[#This Row],[id_campaign]]</f>
        <v>C0731cam10</v>
      </c>
      <c r="I11379">
        <f>DATEDIF(data[[#This Row],[join_date]],data[[#This Row],[buy_date]],"M")</f>
        <v>11</v>
      </c>
    </row>
    <row r="11380" spans="1:9" x14ac:dyDescent="0.25">
      <c r="A11380" t="s">
        <v>2965</v>
      </c>
      <c r="B11380" t="s">
        <v>22</v>
      </c>
      <c r="C11380" s="1">
        <v>44597</v>
      </c>
      <c r="D11380" s="1">
        <v>44970</v>
      </c>
      <c r="E11380">
        <f>VLOOKUP(data[[#This Row],[id_campaign]],campaign[],4,FALSE)</f>
        <v>66</v>
      </c>
      <c r="F11380" t="str">
        <f>VLOOKUP(data[[#This Row],[id_campaign]],campaign[],2,FALSE)</f>
        <v>NonUSTravel</v>
      </c>
      <c r="G11380" t="str">
        <f>VLOOKUP(data[[#This Row],[id_customer]],customer[],2,FALSE)</f>
        <v>Royall Bricknall</v>
      </c>
      <c r="H11380" t="str">
        <f>data[[#This Row],[id_customer]]&amp;data[[#This Row],[id_campaign]]</f>
        <v>C0731cam10</v>
      </c>
      <c r="I11380">
        <f>DATEDIF(data[[#This Row],[join_date]],data[[#This Row],[buy_date]],"M")</f>
        <v>12</v>
      </c>
    </row>
    <row r="11381" spans="1:9" x14ac:dyDescent="0.25">
      <c r="A11381" t="s">
        <v>2965</v>
      </c>
      <c r="B11381" t="s">
        <v>22</v>
      </c>
      <c r="C11381" s="1">
        <v>44597</v>
      </c>
      <c r="D11381" s="1">
        <v>45033</v>
      </c>
      <c r="E11381">
        <f>VLOOKUP(data[[#This Row],[id_campaign]],campaign[],4,FALSE)</f>
        <v>66</v>
      </c>
      <c r="F11381" t="str">
        <f>VLOOKUP(data[[#This Row],[id_campaign]],campaign[],2,FALSE)</f>
        <v>NonUSTravel</v>
      </c>
      <c r="G11381" t="str">
        <f>VLOOKUP(data[[#This Row],[id_customer]],customer[],2,FALSE)</f>
        <v>Royall Bricknall</v>
      </c>
      <c r="H11381" t="str">
        <f>data[[#This Row],[id_customer]]&amp;data[[#This Row],[id_campaign]]</f>
        <v>C0731cam10</v>
      </c>
      <c r="I11381">
        <f>DATEDIF(data[[#This Row],[join_date]],data[[#This Row],[buy_date]],"M")</f>
        <v>14</v>
      </c>
    </row>
    <row r="11382" spans="1:9" x14ac:dyDescent="0.25">
      <c r="A11382" t="s">
        <v>2965</v>
      </c>
      <c r="B11382" t="s">
        <v>22</v>
      </c>
      <c r="C11382" s="1">
        <v>44597</v>
      </c>
      <c r="D11382" s="1">
        <v>45059</v>
      </c>
      <c r="E11382">
        <f>VLOOKUP(data[[#This Row],[id_campaign]],campaign[],4,FALSE)</f>
        <v>66</v>
      </c>
      <c r="F11382" t="str">
        <f>VLOOKUP(data[[#This Row],[id_campaign]],campaign[],2,FALSE)</f>
        <v>NonUSTravel</v>
      </c>
      <c r="G11382" t="str">
        <f>VLOOKUP(data[[#This Row],[id_customer]],customer[],2,FALSE)</f>
        <v>Royall Bricknall</v>
      </c>
      <c r="H11382" t="str">
        <f>data[[#This Row],[id_customer]]&amp;data[[#This Row],[id_campaign]]</f>
        <v>C0731cam10</v>
      </c>
      <c r="I11382">
        <f>DATEDIF(data[[#This Row],[join_date]],data[[#This Row],[buy_date]],"M")</f>
        <v>15</v>
      </c>
    </row>
    <row r="11383" spans="1:9" x14ac:dyDescent="0.25">
      <c r="A11383" t="s">
        <v>2969</v>
      </c>
      <c r="B11383" t="s">
        <v>10</v>
      </c>
      <c r="C11383" s="1">
        <v>44661</v>
      </c>
      <c r="D11383" s="1">
        <v>44661</v>
      </c>
      <c r="E11383">
        <f>VLOOKUP(data[[#This Row],[id_campaign]],campaign[],4,FALSE)</f>
        <v>26</v>
      </c>
      <c r="F11383" t="str">
        <f>VLOOKUP(data[[#This Row],[id_campaign]],campaign[],2,FALSE)</f>
        <v>TruckOwner</v>
      </c>
      <c r="G11383" t="str">
        <f>VLOOKUP(data[[#This Row],[id_customer]],customer[],2,FALSE)</f>
        <v>Katherine Blick</v>
      </c>
      <c r="H11383" t="str">
        <f>data[[#This Row],[id_customer]]&amp;data[[#This Row],[id_campaign]]</f>
        <v>C0732cam04</v>
      </c>
      <c r="I11383">
        <f>DATEDIF(data[[#This Row],[join_date]],data[[#This Row],[buy_date]],"M")</f>
        <v>0</v>
      </c>
    </row>
    <row r="11384" spans="1:9" x14ac:dyDescent="0.25">
      <c r="A11384" t="s">
        <v>2969</v>
      </c>
      <c r="B11384" t="s">
        <v>10</v>
      </c>
      <c r="C11384" s="1">
        <v>44661</v>
      </c>
      <c r="D11384" s="1">
        <v>44692</v>
      </c>
      <c r="E11384">
        <f>VLOOKUP(data[[#This Row],[id_campaign]],campaign[],4,FALSE)</f>
        <v>26</v>
      </c>
      <c r="F11384" t="str">
        <f>VLOOKUP(data[[#This Row],[id_campaign]],campaign[],2,FALSE)</f>
        <v>TruckOwner</v>
      </c>
      <c r="G11384" t="str">
        <f>VLOOKUP(data[[#This Row],[id_customer]],customer[],2,FALSE)</f>
        <v>Katherine Blick</v>
      </c>
      <c r="H11384" t="str">
        <f>data[[#This Row],[id_customer]]&amp;data[[#This Row],[id_campaign]]</f>
        <v>C0732cam04</v>
      </c>
      <c r="I11384">
        <f>DATEDIF(data[[#This Row],[join_date]],data[[#This Row],[buy_date]],"M")</f>
        <v>1</v>
      </c>
    </row>
    <row r="11385" spans="1:9" x14ac:dyDescent="0.25">
      <c r="A11385" t="s">
        <v>2969</v>
      </c>
      <c r="B11385" t="s">
        <v>10</v>
      </c>
      <c r="C11385" s="1">
        <v>44661</v>
      </c>
      <c r="D11385" s="1">
        <v>44723</v>
      </c>
      <c r="E11385">
        <f>VLOOKUP(data[[#This Row],[id_campaign]],campaign[],4,FALSE)</f>
        <v>26</v>
      </c>
      <c r="F11385" t="str">
        <f>VLOOKUP(data[[#This Row],[id_campaign]],campaign[],2,FALSE)</f>
        <v>TruckOwner</v>
      </c>
      <c r="G11385" t="str">
        <f>VLOOKUP(data[[#This Row],[id_customer]],customer[],2,FALSE)</f>
        <v>Katherine Blick</v>
      </c>
      <c r="H11385" t="str">
        <f>data[[#This Row],[id_customer]]&amp;data[[#This Row],[id_campaign]]</f>
        <v>C0732cam04</v>
      </c>
      <c r="I11385">
        <f>DATEDIF(data[[#This Row],[join_date]],data[[#This Row],[buy_date]],"M")</f>
        <v>2</v>
      </c>
    </row>
    <row r="11386" spans="1:9" x14ac:dyDescent="0.25">
      <c r="A11386" t="s">
        <v>2969</v>
      </c>
      <c r="B11386" t="s">
        <v>10</v>
      </c>
      <c r="C11386" s="1">
        <v>44661</v>
      </c>
      <c r="D11386" s="1">
        <v>44759</v>
      </c>
      <c r="E11386">
        <f>VLOOKUP(data[[#This Row],[id_campaign]],campaign[],4,FALSE)</f>
        <v>26</v>
      </c>
      <c r="F11386" t="str">
        <f>VLOOKUP(data[[#This Row],[id_campaign]],campaign[],2,FALSE)</f>
        <v>TruckOwner</v>
      </c>
      <c r="G11386" t="str">
        <f>VLOOKUP(data[[#This Row],[id_customer]],customer[],2,FALSE)</f>
        <v>Katherine Blick</v>
      </c>
      <c r="H11386" t="str">
        <f>data[[#This Row],[id_customer]]&amp;data[[#This Row],[id_campaign]]</f>
        <v>C0732cam04</v>
      </c>
      <c r="I11386">
        <f>DATEDIF(data[[#This Row],[join_date]],data[[#This Row],[buy_date]],"M")</f>
        <v>3</v>
      </c>
    </row>
    <row r="11387" spans="1:9" x14ac:dyDescent="0.25">
      <c r="A11387" t="s">
        <v>2969</v>
      </c>
      <c r="B11387" t="s">
        <v>10</v>
      </c>
      <c r="C11387" s="1">
        <v>44661</v>
      </c>
      <c r="D11387" s="1">
        <v>44791</v>
      </c>
      <c r="E11387">
        <f>VLOOKUP(data[[#This Row],[id_campaign]],campaign[],4,FALSE)</f>
        <v>26</v>
      </c>
      <c r="F11387" t="str">
        <f>VLOOKUP(data[[#This Row],[id_campaign]],campaign[],2,FALSE)</f>
        <v>TruckOwner</v>
      </c>
      <c r="G11387" t="str">
        <f>VLOOKUP(data[[#This Row],[id_customer]],customer[],2,FALSE)</f>
        <v>Katherine Blick</v>
      </c>
      <c r="H11387" t="str">
        <f>data[[#This Row],[id_customer]]&amp;data[[#This Row],[id_campaign]]</f>
        <v>C0732cam04</v>
      </c>
      <c r="I11387">
        <f>DATEDIF(data[[#This Row],[join_date]],data[[#This Row],[buy_date]],"M")</f>
        <v>4</v>
      </c>
    </row>
    <row r="11388" spans="1:9" x14ac:dyDescent="0.25">
      <c r="A11388" t="s">
        <v>2969</v>
      </c>
      <c r="B11388" t="s">
        <v>10</v>
      </c>
      <c r="C11388" s="1">
        <v>44661</v>
      </c>
      <c r="D11388" s="1">
        <v>44815</v>
      </c>
      <c r="E11388">
        <f>VLOOKUP(data[[#This Row],[id_campaign]],campaign[],4,FALSE)</f>
        <v>26</v>
      </c>
      <c r="F11388" t="str">
        <f>VLOOKUP(data[[#This Row],[id_campaign]],campaign[],2,FALSE)</f>
        <v>TruckOwner</v>
      </c>
      <c r="G11388" t="str">
        <f>VLOOKUP(data[[#This Row],[id_customer]],customer[],2,FALSE)</f>
        <v>Katherine Blick</v>
      </c>
      <c r="H11388" t="str">
        <f>data[[#This Row],[id_customer]]&amp;data[[#This Row],[id_campaign]]</f>
        <v>C0732cam04</v>
      </c>
      <c r="I11388">
        <f>DATEDIF(data[[#This Row],[join_date]],data[[#This Row],[buy_date]],"M")</f>
        <v>5</v>
      </c>
    </row>
    <row r="11389" spans="1:9" x14ac:dyDescent="0.25">
      <c r="A11389" t="s">
        <v>2969</v>
      </c>
      <c r="B11389" t="s">
        <v>10</v>
      </c>
      <c r="C11389" s="1">
        <v>44661</v>
      </c>
      <c r="D11389" s="1">
        <v>44852</v>
      </c>
      <c r="E11389">
        <f>VLOOKUP(data[[#This Row],[id_campaign]],campaign[],4,FALSE)</f>
        <v>26</v>
      </c>
      <c r="F11389" t="str">
        <f>VLOOKUP(data[[#This Row],[id_campaign]],campaign[],2,FALSE)</f>
        <v>TruckOwner</v>
      </c>
      <c r="G11389" t="str">
        <f>VLOOKUP(data[[#This Row],[id_customer]],customer[],2,FALSE)</f>
        <v>Katherine Blick</v>
      </c>
      <c r="H11389" t="str">
        <f>data[[#This Row],[id_customer]]&amp;data[[#This Row],[id_campaign]]</f>
        <v>C0732cam04</v>
      </c>
      <c r="I11389">
        <f>DATEDIF(data[[#This Row],[join_date]],data[[#This Row],[buy_date]],"M")</f>
        <v>6</v>
      </c>
    </row>
    <row r="11390" spans="1:9" x14ac:dyDescent="0.25">
      <c r="A11390" t="s">
        <v>2969</v>
      </c>
      <c r="B11390" t="s">
        <v>10</v>
      </c>
      <c r="C11390" s="1">
        <v>44661</v>
      </c>
      <c r="D11390" s="1">
        <v>44890</v>
      </c>
      <c r="E11390">
        <f>VLOOKUP(data[[#This Row],[id_campaign]],campaign[],4,FALSE)</f>
        <v>26</v>
      </c>
      <c r="F11390" t="str">
        <f>VLOOKUP(data[[#This Row],[id_campaign]],campaign[],2,FALSE)</f>
        <v>TruckOwner</v>
      </c>
      <c r="G11390" t="str">
        <f>VLOOKUP(data[[#This Row],[id_customer]],customer[],2,FALSE)</f>
        <v>Katherine Blick</v>
      </c>
      <c r="H11390" t="str">
        <f>data[[#This Row],[id_customer]]&amp;data[[#This Row],[id_campaign]]</f>
        <v>C0732cam04</v>
      </c>
      <c r="I11390">
        <f>DATEDIF(data[[#This Row],[join_date]],data[[#This Row],[buy_date]],"M")</f>
        <v>7</v>
      </c>
    </row>
    <row r="11391" spans="1:9" x14ac:dyDescent="0.25">
      <c r="A11391" t="s">
        <v>2969</v>
      </c>
      <c r="B11391" t="s">
        <v>10</v>
      </c>
      <c r="C11391" s="1">
        <v>44661</v>
      </c>
      <c r="D11391" s="1">
        <v>44908</v>
      </c>
      <c r="E11391">
        <f>VLOOKUP(data[[#This Row],[id_campaign]],campaign[],4,FALSE)</f>
        <v>26</v>
      </c>
      <c r="F11391" t="str">
        <f>VLOOKUP(data[[#This Row],[id_campaign]],campaign[],2,FALSE)</f>
        <v>TruckOwner</v>
      </c>
      <c r="G11391" t="str">
        <f>VLOOKUP(data[[#This Row],[id_customer]],customer[],2,FALSE)</f>
        <v>Katherine Blick</v>
      </c>
      <c r="H11391" t="str">
        <f>data[[#This Row],[id_customer]]&amp;data[[#This Row],[id_campaign]]</f>
        <v>C0732cam04</v>
      </c>
      <c r="I11391">
        <f>DATEDIF(data[[#This Row],[join_date]],data[[#This Row],[buy_date]],"M")</f>
        <v>8</v>
      </c>
    </row>
    <row r="11392" spans="1:9" x14ac:dyDescent="0.25">
      <c r="A11392" t="s">
        <v>2969</v>
      </c>
      <c r="B11392" t="s">
        <v>10</v>
      </c>
      <c r="C11392" s="1">
        <v>44661</v>
      </c>
      <c r="D11392" s="1">
        <v>44943</v>
      </c>
      <c r="E11392">
        <f>VLOOKUP(data[[#This Row],[id_campaign]],campaign[],4,FALSE)</f>
        <v>26</v>
      </c>
      <c r="F11392" t="str">
        <f>VLOOKUP(data[[#This Row],[id_campaign]],campaign[],2,FALSE)</f>
        <v>TruckOwner</v>
      </c>
      <c r="G11392" t="str">
        <f>VLOOKUP(data[[#This Row],[id_customer]],customer[],2,FALSE)</f>
        <v>Katherine Blick</v>
      </c>
      <c r="H11392" t="str">
        <f>data[[#This Row],[id_customer]]&amp;data[[#This Row],[id_campaign]]</f>
        <v>C0732cam04</v>
      </c>
      <c r="I11392">
        <f>DATEDIF(data[[#This Row],[join_date]],data[[#This Row],[buy_date]],"M")</f>
        <v>9</v>
      </c>
    </row>
    <row r="11393" spans="1:9" x14ac:dyDescent="0.25">
      <c r="A11393" t="s">
        <v>2969</v>
      </c>
      <c r="B11393" t="s">
        <v>10</v>
      </c>
      <c r="C11393" s="1">
        <v>44661</v>
      </c>
      <c r="D11393" s="1">
        <v>44980</v>
      </c>
      <c r="E11393">
        <f>VLOOKUP(data[[#This Row],[id_campaign]],campaign[],4,FALSE)</f>
        <v>26</v>
      </c>
      <c r="F11393" t="str">
        <f>VLOOKUP(data[[#This Row],[id_campaign]],campaign[],2,FALSE)</f>
        <v>TruckOwner</v>
      </c>
      <c r="G11393" t="str">
        <f>VLOOKUP(data[[#This Row],[id_customer]],customer[],2,FALSE)</f>
        <v>Katherine Blick</v>
      </c>
      <c r="H11393" t="str">
        <f>data[[#This Row],[id_customer]]&amp;data[[#This Row],[id_campaign]]</f>
        <v>C0732cam04</v>
      </c>
      <c r="I11393">
        <f>DATEDIF(data[[#This Row],[join_date]],data[[#This Row],[buy_date]],"M")</f>
        <v>10</v>
      </c>
    </row>
    <row r="11394" spans="1:9" x14ac:dyDescent="0.25">
      <c r="A11394" t="s">
        <v>2969</v>
      </c>
      <c r="B11394" t="s">
        <v>10</v>
      </c>
      <c r="C11394" s="1">
        <v>44661</v>
      </c>
      <c r="D11394" s="1">
        <v>44999</v>
      </c>
      <c r="E11394">
        <f>VLOOKUP(data[[#This Row],[id_campaign]],campaign[],4,FALSE)</f>
        <v>26</v>
      </c>
      <c r="F11394" t="str">
        <f>VLOOKUP(data[[#This Row],[id_campaign]],campaign[],2,FALSE)</f>
        <v>TruckOwner</v>
      </c>
      <c r="G11394" t="str">
        <f>VLOOKUP(data[[#This Row],[id_customer]],customer[],2,FALSE)</f>
        <v>Katherine Blick</v>
      </c>
      <c r="H11394" t="str">
        <f>data[[#This Row],[id_customer]]&amp;data[[#This Row],[id_campaign]]</f>
        <v>C0732cam04</v>
      </c>
      <c r="I11394">
        <f>DATEDIF(data[[#This Row],[join_date]],data[[#This Row],[buy_date]],"M")</f>
        <v>11</v>
      </c>
    </row>
    <row r="11395" spans="1:9" x14ac:dyDescent="0.25">
      <c r="A11395" t="s">
        <v>2969</v>
      </c>
      <c r="B11395" t="s">
        <v>10</v>
      </c>
      <c r="C11395" s="1">
        <v>44661</v>
      </c>
      <c r="D11395" s="1">
        <v>45039</v>
      </c>
      <c r="E11395">
        <f>VLOOKUP(data[[#This Row],[id_campaign]],campaign[],4,FALSE)</f>
        <v>26</v>
      </c>
      <c r="F11395" t="str">
        <f>VLOOKUP(data[[#This Row],[id_campaign]],campaign[],2,FALSE)</f>
        <v>TruckOwner</v>
      </c>
      <c r="G11395" t="str">
        <f>VLOOKUP(data[[#This Row],[id_customer]],customer[],2,FALSE)</f>
        <v>Katherine Blick</v>
      </c>
      <c r="H11395" t="str">
        <f>data[[#This Row],[id_customer]]&amp;data[[#This Row],[id_campaign]]</f>
        <v>C0732cam04</v>
      </c>
      <c r="I11395">
        <f>DATEDIF(data[[#This Row],[join_date]],data[[#This Row],[buy_date]],"M")</f>
        <v>12</v>
      </c>
    </row>
    <row r="11396" spans="1:9" x14ac:dyDescent="0.25">
      <c r="A11396" t="s">
        <v>2969</v>
      </c>
      <c r="B11396" t="s">
        <v>10</v>
      </c>
      <c r="C11396" s="1">
        <v>44661</v>
      </c>
      <c r="D11396" s="1">
        <v>45065</v>
      </c>
      <c r="E11396">
        <f>VLOOKUP(data[[#This Row],[id_campaign]],campaign[],4,FALSE)</f>
        <v>26</v>
      </c>
      <c r="F11396" t="str">
        <f>VLOOKUP(data[[#This Row],[id_campaign]],campaign[],2,FALSE)</f>
        <v>TruckOwner</v>
      </c>
      <c r="G11396" t="str">
        <f>VLOOKUP(data[[#This Row],[id_customer]],customer[],2,FALSE)</f>
        <v>Katherine Blick</v>
      </c>
      <c r="H11396" t="str">
        <f>data[[#This Row],[id_customer]]&amp;data[[#This Row],[id_campaign]]</f>
        <v>C0732cam04</v>
      </c>
      <c r="I11396">
        <f>DATEDIF(data[[#This Row],[join_date]],data[[#This Row],[buy_date]],"M")</f>
        <v>13</v>
      </c>
    </row>
    <row r="11397" spans="1:9" x14ac:dyDescent="0.25">
      <c r="A11397" t="s">
        <v>2969</v>
      </c>
      <c r="B11397" t="s">
        <v>6</v>
      </c>
      <c r="C11397" s="1">
        <v>44866</v>
      </c>
      <c r="D11397" s="1">
        <v>44866</v>
      </c>
      <c r="E11397">
        <f>VLOOKUP(data[[#This Row],[id_campaign]],campaign[],4,FALSE)</f>
        <v>26</v>
      </c>
      <c r="F11397" t="str">
        <f>VLOOKUP(data[[#This Row],[id_campaign]],campaign[],2,FALSE)</f>
        <v>HandsetRefurbished</v>
      </c>
      <c r="G11397" t="str">
        <f>VLOOKUP(data[[#This Row],[id_customer]],customer[],2,FALSE)</f>
        <v>Katherine Blick</v>
      </c>
      <c r="H11397" t="str">
        <f>data[[#This Row],[id_customer]]&amp;data[[#This Row],[id_campaign]]</f>
        <v>C0732cam02</v>
      </c>
      <c r="I11397">
        <f>DATEDIF(data[[#This Row],[join_date]],data[[#This Row],[buy_date]],"M")</f>
        <v>0</v>
      </c>
    </row>
    <row r="11398" spans="1:9" x14ac:dyDescent="0.25">
      <c r="A11398" t="s">
        <v>2969</v>
      </c>
      <c r="B11398" t="s">
        <v>6</v>
      </c>
      <c r="C11398" s="1">
        <v>44866</v>
      </c>
      <c r="D11398" s="1">
        <v>44904</v>
      </c>
      <c r="E11398">
        <f>VLOOKUP(data[[#This Row],[id_campaign]],campaign[],4,FALSE)</f>
        <v>26</v>
      </c>
      <c r="F11398" t="str">
        <f>VLOOKUP(data[[#This Row],[id_campaign]],campaign[],2,FALSE)</f>
        <v>HandsetRefurbished</v>
      </c>
      <c r="G11398" t="str">
        <f>VLOOKUP(data[[#This Row],[id_customer]],customer[],2,FALSE)</f>
        <v>Katherine Blick</v>
      </c>
      <c r="H11398" t="str">
        <f>data[[#This Row],[id_customer]]&amp;data[[#This Row],[id_campaign]]</f>
        <v>C0732cam02</v>
      </c>
      <c r="I11398">
        <f>DATEDIF(data[[#This Row],[join_date]],data[[#This Row],[buy_date]],"M")</f>
        <v>1</v>
      </c>
    </row>
    <row r="11399" spans="1:9" x14ac:dyDescent="0.25">
      <c r="A11399" t="s">
        <v>2969</v>
      </c>
      <c r="B11399" t="s">
        <v>6</v>
      </c>
      <c r="C11399" s="1">
        <v>44866</v>
      </c>
      <c r="D11399" s="1">
        <v>44927</v>
      </c>
      <c r="E11399">
        <f>VLOOKUP(data[[#This Row],[id_campaign]],campaign[],4,FALSE)</f>
        <v>26</v>
      </c>
      <c r="F11399" t="str">
        <f>VLOOKUP(data[[#This Row],[id_campaign]],campaign[],2,FALSE)</f>
        <v>HandsetRefurbished</v>
      </c>
      <c r="G11399" t="str">
        <f>VLOOKUP(data[[#This Row],[id_customer]],customer[],2,FALSE)</f>
        <v>Katherine Blick</v>
      </c>
      <c r="H11399" t="str">
        <f>data[[#This Row],[id_customer]]&amp;data[[#This Row],[id_campaign]]</f>
        <v>C0732cam02</v>
      </c>
      <c r="I11399">
        <f>DATEDIF(data[[#This Row],[join_date]],data[[#This Row],[buy_date]],"M")</f>
        <v>2</v>
      </c>
    </row>
    <row r="11400" spans="1:9" x14ac:dyDescent="0.25">
      <c r="A11400" t="s">
        <v>2969</v>
      </c>
      <c r="B11400" t="s">
        <v>6</v>
      </c>
      <c r="C11400" s="1">
        <v>44866</v>
      </c>
      <c r="D11400" s="1">
        <v>44967</v>
      </c>
      <c r="E11400">
        <f>VLOOKUP(data[[#This Row],[id_campaign]],campaign[],4,FALSE)</f>
        <v>26</v>
      </c>
      <c r="F11400" t="str">
        <f>VLOOKUP(data[[#This Row],[id_campaign]],campaign[],2,FALSE)</f>
        <v>HandsetRefurbished</v>
      </c>
      <c r="G11400" t="str">
        <f>VLOOKUP(data[[#This Row],[id_customer]],customer[],2,FALSE)</f>
        <v>Katherine Blick</v>
      </c>
      <c r="H11400" t="str">
        <f>data[[#This Row],[id_customer]]&amp;data[[#This Row],[id_campaign]]</f>
        <v>C0732cam02</v>
      </c>
      <c r="I11400">
        <f>DATEDIF(data[[#This Row],[join_date]],data[[#This Row],[buy_date]],"M")</f>
        <v>3</v>
      </c>
    </row>
    <row r="11401" spans="1:9" x14ac:dyDescent="0.25">
      <c r="A11401" t="s">
        <v>2969</v>
      </c>
      <c r="B11401" t="s">
        <v>6</v>
      </c>
      <c r="C11401" s="1">
        <v>44866</v>
      </c>
      <c r="D11401" s="1">
        <v>44986</v>
      </c>
      <c r="E11401">
        <f>VLOOKUP(data[[#This Row],[id_campaign]],campaign[],4,FALSE)</f>
        <v>26</v>
      </c>
      <c r="F11401" t="str">
        <f>VLOOKUP(data[[#This Row],[id_campaign]],campaign[],2,FALSE)</f>
        <v>HandsetRefurbished</v>
      </c>
      <c r="G11401" t="str">
        <f>VLOOKUP(data[[#This Row],[id_customer]],customer[],2,FALSE)</f>
        <v>Katherine Blick</v>
      </c>
      <c r="H11401" t="str">
        <f>data[[#This Row],[id_customer]]&amp;data[[#This Row],[id_campaign]]</f>
        <v>C0732cam02</v>
      </c>
      <c r="I11401">
        <f>DATEDIF(data[[#This Row],[join_date]],data[[#This Row],[buy_date]],"M")</f>
        <v>4</v>
      </c>
    </row>
    <row r="11402" spans="1:9" x14ac:dyDescent="0.25">
      <c r="A11402" t="s">
        <v>2969</v>
      </c>
      <c r="B11402" t="s">
        <v>6</v>
      </c>
      <c r="C11402" s="1">
        <v>44866</v>
      </c>
      <c r="D11402" s="1">
        <v>45020</v>
      </c>
      <c r="E11402">
        <f>VLOOKUP(data[[#This Row],[id_campaign]],campaign[],4,FALSE)</f>
        <v>26</v>
      </c>
      <c r="F11402" t="str">
        <f>VLOOKUP(data[[#This Row],[id_campaign]],campaign[],2,FALSE)</f>
        <v>HandsetRefurbished</v>
      </c>
      <c r="G11402" t="str">
        <f>VLOOKUP(data[[#This Row],[id_customer]],customer[],2,FALSE)</f>
        <v>Katherine Blick</v>
      </c>
      <c r="H11402" t="str">
        <f>data[[#This Row],[id_customer]]&amp;data[[#This Row],[id_campaign]]</f>
        <v>C0732cam02</v>
      </c>
      <c r="I11402">
        <f>DATEDIF(data[[#This Row],[join_date]],data[[#This Row],[buy_date]],"M")</f>
        <v>5</v>
      </c>
    </row>
    <row r="11403" spans="1:9" x14ac:dyDescent="0.25">
      <c r="A11403" t="s">
        <v>2969</v>
      </c>
      <c r="B11403" t="s">
        <v>6</v>
      </c>
      <c r="C11403" s="1">
        <v>44866</v>
      </c>
      <c r="D11403" s="1">
        <v>45048</v>
      </c>
      <c r="E11403">
        <f>VLOOKUP(data[[#This Row],[id_campaign]],campaign[],4,FALSE)</f>
        <v>26</v>
      </c>
      <c r="F11403" t="str">
        <f>VLOOKUP(data[[#This Row],[id_campaign]],campaign[],2,FALSE)</f>
        <v>HandsetRefurbished</v>
      </c>
      <c r="G11403" t="str">
        <f>VLOOKUP(data[[#This Row],[id_customer]],customer[],2,FALSE)</f>
        <v>Katherine Blick</v>
      </c>
      <c r="H11403" t="str">
        <f>data[[#This Row],[id_customer]]&amp;data[[#This Row],[id_campaign]]</f>
        <v>C0732cam02</v>
      </c>
      <c r="I11403">
        <f>DATEDIF(data[[#This Row],[join_date]],data[[#This Row],[buy_date]],"M")</f>
        <v>6</v>
      </c>
    </row>
    <row r="11404" spans="1:9" x14ac:dyDescent="0.25">
      <c r="A11404" t="s">
        <v>2973</v>
      </c>
      <c r="B11404" t="s">
        <v>4</v>
      </c>
      <c r="C11404" s="1">
        <v>44986</v>
      </c>
      <c r="D11404" s="1">
        <v>44986</v>
      </c>
      <c r="E11404">
        <f>VLOOKUP(data[[#This Row],[id_campaign]],campaign[],4,FALSE)</f>
        <v>10</v>
      </c>
      <c r="F11404" t="str">
        <f>VLOOKUP(data[[#This Row],[id_campaign]],campaign[],2,FALSE)</f>
        <v>ChildrenInHH</v>
      </c>
      <c r="G11404" t="str">
        <f>VLOOKUP(data[[#This Row],[id_customer]],customer[],2,FALSE)</f>
        <v>Alyson Doxsey</v>
      </c>
      <c r="H11404" t="str">
        <f>data[[#This Row],[id_customer]]&amp;data[[#This Row],[id_campaign]]</f>
        <v>C0733cam01</v>
      </c>
      <c r="I11404">
        <f>DATEDIF(data[[#This Row],[join_date]],data[[#This Row],[buy_date]],"M")</f>
        <v>0</v>
      </c>
    </row>
    <row r="11405" spans="1:9" x14ac:dyDescent="0.25">
      <c r="A11405" t="s">
        <v>2973</v>
      </c>
      <c r="B11405" t="s">
        <v>4</v>
      </c>
      <c r="C11405" s="1">
        <v>44986</v>
      </c>
      <c r="D11405" s="1">
        <v>45027</v>
      </c>
      <c r="E11405">
        <f>VLOOKUP(data[[#This Row],[id_campaign]],campaign[],4,FALSE)</f>
        <v>10</v>
      </c>
      <c r="F11405" t="str">
        <f>VLOOKUP(data[[#This Row],[id_campaign]],campaign[],2,FALSE)</f>
        <v>ChildrenInHH</v>
      </c>
      <c r="G11405" t="str">
        <f>VLOOKUP(data[[#This Row],[id_customer]],customer[],2,FALSE)</f>
        <v>Alyson Doxsey</v>
      </c>
      <c r="H11405" t="str">
        <f>data[[#This Row],[id_customer]]&amp;data[[#This Row],[id_campaign]]</f>
        <v>C0733cam01</v>
      </c>
      <c r="I11405">
        <f>DATEDIF(data[[#This Row],[join_date]],data[[#This Row],[buy_date]],"M")</f>
        <v>1</v>
      </c>
    </row>
    <row r="11406" spans="1:9" x14ac:dyDescent="0.25">
      <c r="A11406" t="s">
        <v>2973</v>
      </c>
      <c r="B11406" t="s">
        <v>4</v>
      </c>
      <c r="C11406" s="1">
        <v>44986</v>
      </c>
      <c r="D11406" s="1">
        <v>45051</v>
      </c>
      <c r="E11406">
        <f>VLOOKUP(data[[#This Row],[id_campaign]],campaign[],4,FALSE)</f>
        <v>10</v>
      </c>
      <c r="F11406" t="str">
        <f>VLOOKUP(data[[#This Row],[id_campaign]],campaign[],2,FALSE)</f>
        <v>ChildrenInHH</v>
      </c>
      <c r="G11406" t="str">
        <f>VLOOKUP(data[[#This Row],[id_customer]],customer[],2,FALSE)</f>
        <v>Alyson Doxsey</v>
      </c>
      <c r="H11406" t="str">
        <f>data[[#This Row],[id_customer]]&amp;data[[#This Row],[id_campaign]]</f>
        <v>C0733cam01</v>
      </c>
      <c r="I11406">
        <f>DATEDIF(data[[#This Row],[join_date]],data[[#This Row],[buy_date]],"M")</f>
        <v>2</v>
      </c>
    </row>
    <row r="11407" spans="1:9" x14ac:dyDescent="0.25">
      <c r="A11407" t="s">
        <v>2973</v>
      </c>
      <c r="B11407" t="s">
        <v>18</v>
      </c>
      <c r="C11407" s="1">
        <v>44991</v>
      </c>
      <c r="D11407" s="1">
        <v>44991</v>
      </c>
      <c r="E11407">
        <f>VLOOKUP(data[[#This Row],[id_campaign]],campaign[],4,FALSE)</f>
        <v>27</v>
      </c>
      <c r="F11407" t="str">
        <f>VLOOKUP(data[[#This Row],[id_campaign]],campaign[],2,FALSE)</f>
        <v>RespondsToMailOffers</v>
      </c>
      <c r="G11407" t="str">
        <f>VLOOKUP(data[[#This Row],[id_customer]],customer[],2,FALSE)</f>
        <v>Alyson Doxsey</v>
      </c>
      <c r="H11407" t="str">
        <f>data[[#This Row],[id_customer]]&amp;data[[#This Row],[id_campaign]]</f>
        <v>C0733cam08</v>
      </c>
      <c r="I11407">
        <f>DATEDIF(data[[#This Row],[join_date]],data[[#This Row],[buy_date]],"M")</f>
        <v>0</v>
      </c>
    </row>
    <row r="11408" spans="1:9" x14ac:dyDescent="0.25">
      <c r="A11408" t="s">
        <v>2973</v>
      </c>
      <c r="B11408" t="s">
        <v>18</v>
      </c>
      <c r="C11408" s="1">
        <v>44991</v>
      </c>
      <c r="D11408" s="1">
        <v>45029</v>
      </c>
      <c r="E11408">
        <f>VLOOKUP(data[[#This Row],[id_campaign]],campaign[],4,FALSE)</f>
        <v>27</v>
      </c>
      <c r="F11408" t="str">
        <f>VLOOKUP(data[[#This Row],[id_campaign]],campaign[],2,FALSE)</f>
        <v>RespondsToMailOffers</v>
      </c>
      <c r="G11408" t="str">
        <f>VLOOKUP(data[[#This Row],[id_customer]],customer[],2,FALSE)</f>
        <v>Alyson Doxsey</v>
      </c>
      <c r="H11408" t="str">
        <f>data[[#This Row],[id_customer]]&amp;data[[#This Row],[id_campaign]]</f>
        <v>C0733cam08</v>
      </c>
      <c r="I11408">
        <f>DATEDIF(data[[#This Row],[join_date]],data[[#This Row],[buy_date]],"M")</f>
        <v>1</v>
      </c>
    </row>
    <row r="11409" spans="1:9" x14ac:dyDescent="0.25">
      <c r="A11409" t="s">
        <v>2973</v>
      </c>
      <c r="B11409" t="s">
        <v>18</v>
      </c>
      <c r="C11409" s="1">
        <v>44991</v>
      </c>
      <c r="D11409" s="1">
        <v>45052</v>
      </c>
      <c r="E11409">
        <f>VLOOKUP(data[[#This Row],[id_campaign]],campaign[],4,FALSE)</f>
        <v>27</v>
      </c>
      <c r="F11409" t="str">
        <f>VLOOKUP(data[[#This Row],[id_campaign]],campaign[],2,FALSE)</f>
        <v>RespondsToMailOffers</v>
      </c>
      <c r="G11409" t="str">
        <f>VLOOKUP(data[[#This Row],[id_customer]],customer[],2,FALSE)</f>
        <v>Alyson Doxsey</v>
      </c>
      <c r="H11409" t="str">
        <f>data[[#This Row],[id_customer]]&amp;data[[#This Row],[id_campaign]]</f>
        <v>C0733cam08</v>
      </c>
      <c r="I11409">
        <f>DATEDIF(data[[#This Row],[join_date]],data[[#This Row],[buy_date]],"M")</f>
        <v>2</v>
      </c>
    </row>
    <row r="11410" spans="1:9" x14ac:dyDescent="0.25">
      <c r="A11410" t="s">
        <v>2977</v>
      </c>
      <c r="B11410" t="s">
        <v>28</v>
      </c>
      <c r="C11410" s="1">
        <v>44807</v>
      </c>
      <c r="D11410" s="1">
        <v>44807</v>
      </c>
      <c r="E11410">
        <f>VLOOKUP(data[[#This Row],[id_campaign]],campaign[],4,FALSE)</f>
        <v>25</v>
      </c>
      <c r="F11410" t="str">
        <f>VLOOKUP(data[[#This Row],[id_campaign]],campaign[],2,FALSE)</f>
        <v>NewCellphoneUser</v>
      </c>
      <c r="G11410" t="str">
        <f>VLOOKUP(data[[#This Row],[id_customer]],customer[],2,FALSE)</f>
        <v>Bruis Kops</v>
      </c>
      <c r="H11410" t="str">
        <f>data[[#This Row],[id_customer]]&amp;data[[#This Row],[id_campaign]]</f>
        <v>C0734cam13</v>
      </c>
      <c r="I11410">
        <f>DATEDIF(data[[#This Row],[join_date]],data[[#This Row],[buy_date]],"M")</f>
        <v>0</v>
      </c>
    </row>
    <row r="11411" spans="1:9" x14ac:dyDescent="0.25">
      <c r="A11411" t="s">
        <v>2977</v>
      </c>
      <c r="B11411" t="s">
        <v>28</v>
      </c>
      <c r="C11411" s="1">
        <v>44807</v>
      </c>
      <c r="D11411" s="1">
        <v>44842</v>
      </c>
      <c r="E11411">
        <f>VLOOKUP(data[[#This Row],[id_campaign]],campaign[],4,FALSE)</f>
        <v>25</v>
      </c>
      <c r="F11411" t="str">
        <f>VLOOKUP(data[[#This Row],[id_campaign]],campaign[],2,FALSE)</f>
        <v>NewCellphoneUser</v>
      </c>
      <c r="G11411" t="str">
        <f>VLOOKUP(data[[#This Row],[id_customer]],customer[],2,FALSE)</f>
        <v>Bruis Kops</v>
      </c>
      <c r="H11411" t="str">
        <f>data[[#This Row],[id_customer]]&amp;data[[#This Row],[id_campaign]]</f>
        <v>C0734cam13</v>
      </c>
      <c r="I11411">
        <f>DATEDIF(data[[#This Row],[join_date]],data[[#This Row],[buy_date]],"M")</f>
        <v>1</v>
      </c>
    </row>
    <row r="11412" spans="1:9" x14ac:dyDescent="0.25">
      <c r="A11412" t="s">
        <v>2977</v>
      </c>
      <c r="B11412" t="s">
        <v>28</v>
      </c>
      <c r="C11412" s="1">
        <v>44807</v>
      </c>
      <c r="D11412" s="1">
        <v>44912</v>
      </c>
      <c r="E11412">
        <f>VLOOKUP(data[[#This Row],[id_campaign]],campaign[],4,FALSE)</f>
        <v>25</v>
      </c>
      <c r="F11412" t="str">
        <f>VLOOKUP(data[[#This Row],[id_campaign]],campaign[],2,FALSE)</f>
        <v>NewCellphoneUser</v>
      </c>
      <c r="G11412" t="str">
        <f>VLOOKUP(data[[#This Row],[id_customer]],customer[],2,FALSE)</f>
        <v>Bruis Kops</v>
      </c>
      <c r="H11412" t="str">
        <f>data[[#This Row],[id_customer]]&amp;data[[#This Row],[id_campaign]]</f>
        <v>C0734cam13</v>
      </c>
      <c r="I11412">
        <f>DATEDIF(data[[#This Row],[join_date]],data[[#This Row],[buy_date]],"M")</f>
        <v>3</v>
      </c>
    </row>
    <row r="11413" spans="1:9" x14ac:dyDescent="0.25">
      <c r="A11413" t="s">
        <v>2977</v>
      </c>
      <c r="B11413" t="s">
        <v>28</v>
      </c>
      <c r="C11413" s="1">
        <v>44807</v>
      </c>
      <c r="D11413" s="1">
        <v>44939</v>
      </c>
      <c r="E11413">
        <f>VLOOKUP(data[[#This Row],[id_campaign]],campaign[],4,FALSE)</f>
        <v>25</v>
      </c>
      <c r="F11413" t="str">
        <f>VLOOKUP(data[[#This Row],[id_campaign]],campaign[],2,FALSE)</f>
        <v>NewCellphoneUser</v>
      </c>
      <c r="G11413" t="str">
        <f>VLOOKUP(data[[#This Row],[id_customer]],customer[],2,FALSE)</f>
        <v>Bruis Kops</v>
      </c>
      <c r="H11413" t="str">
        <f>data[[#This Row],[id_customer]]&amp;data[[#This Row],[id_campaign]]</f>
        <v>C0734cam13</v>
      </c>
      <c r="I11413">
        <f>DATEDIF(data[[#This Row],[join_date]],data[[#This Row],[buy_date]],"M")</f>
        <v>4</v>
      </c>
    </row>
    <row r="11414" spans="1:9" x14ac:dyDescent="0.25">
      <c r="A11414" t="s">
        <v>2977</v>
      </c>
      <c r="B11414" t="s">
        <v>28</v>
      </c>
      <c r="C11414" s="1">
        <v>44807</v>
      </c>
      <c r="D11414" s="1">
        <v>44963</v>
      </c>
      <c r="E11414">
        <f>VLOOKUP(data[[#This Row],[id_campaign]],campaign[],4,FALSE)</f>
        <v>25</v>
      </c>
      <c r="F11414" t="str">
        <f>VLOOKUP(data[[#This Row],[id_campaign]],campaign[],2,FALSE)</f>
        <v>NewCellphoneUser</v>
      </c>
      <c r="G11414" t="str">
        <f>VLOOKUP(data[[#This Row],[id_customer]],customer[],2,FALSE)</f>
        <v>Bruis Kops</v>
      </c>
      <c r="H11414" t="str">
        <f>data[[#This Row],[id_customer]]&amp;data[[#This Row],[id_campaign]]</f>
        <v>C0734cam13</v>
      </c>
      <c r="I11414">
        <f>DATEDIF(data[[#This Row],[join_date]],data[[#This Row],[buy_date]],"M")</f>
        <v>5</v>
      </c>
    </row>
    <row r="11415" spans="1:9" x14ac:dyDescent="0.25">
      <c r="A11415" t="s">
        <v>2977</v>
      </c>
      <c r="B11415" t="s">
        <v>28</v>
      </c>
      <c r="C11415" s="1">
        <v>44807</v>
      </c>
      <c r="D11415" s="1">
        <v>45002</v>
      </c>
      <c r="E11415">
        <f>VLOOKUP(data[[#This Row],[id_campaign]],campaign[],4,FALSE)</f>
        <v>25</v>
      </c>
      <c r="F11415" t="str">
        <f>VLOOKUP(data[[#This Row],[id_campaign]],campaign[],2,FALSE)</f>
        <v>NewCellphoneUser</v>
      </c>
      <c r="G11415" t="str">
        <f>VLOOKUP(data[[#This Row],[id_customer]],customer[],2,FALSE)</f>
        <v>Bruis Kops</v>
      </c>
      <c r="H11415" t="str">
        <f>data[[#This Row],[id_customer]]&amp;data[[#This Row],[id_campaign]]</f>
        <v>C0734cam13</v>
      </c>
      <c r="I11415">
        <f>DATEDIF(data[[#This Row],[join_date]],data[[#This Row],[buy_date]],"M")</f>
        <v>6</v>
      </c>
    </row>
    <row r="11416" spans="1:9" x14ac:dyDescent="0.25">
      <c r="A11416" t="s">
        <v>2977</v>
      </c>
      <c r="B11416" t="s">
        <v>28</v>
      </c>
      <c r="C11416" s="1">
        <v>44807</v>
      </c>
      <c r="D11416" s="1">
        <v>45055</v>
      </c>
      <c r="E11416">
        <f>VLOOKUP(data[[#This Row],[id_campaign]],campaign[],4,FALSE)</f>
        <v>25</v>
      </c>
      <c r="F11416" t="str">
        <f>VLOOKUP(data[[#This Row],[id_campaign]],campaign[],2,FALSE)</f>
        <v>NewCellphoneUser</v>
      </c>
      <c r="G11416" t="str">
        <f>VLOOKUP(data[[#This Row],[id_customer]],customer[],2,FALSE)</f>
        <v>Bruis Kops</v>
      </c>
      <c r="H11416" t="str">
        <f>data[[#This Row],[id_customer]]&amp;data[[#This Row],[id_campaign]]</f>
        <v>C0734cam13</v>
      </c>
      <c r="I11416">
        <f>DATEDIF(data[[#This Row],[join_date]],data[[#This Row],[buy_date]],"M")</f>
        <v>8</v>
      </c>
    </row>
    <row r="11417" spans="1:9" x14ac:dyDescent="0.25">
      <c r="A11417" t="s">
        <v>2977</v>
      </c>
      <c r="B11417" t="s">
        <v>8</v>
      </c>
      <c r="C11417" s="1">
        <v>44871</v>
      </c>
      <c r="D11417" s="1">
        <v>44871</v>
      </c>
      <c r="E11417">
        <f>VLOOKUP(data[[#This Row],[id_campaign]],campaign[],4,FALSE)</f>
        <v>62</v>
      </c>
      <c r="F11417" t="str">
        <f>VLOOKUP(data[[#This Row],[id_campaign]],campaign[],2,FALSE)</f>
        <v>HandsetWebCapable</v>
      </c>
      <c r="G11417" t="str">
        <f>VLOOKUP(data[[#This Row],[id_customer]],customer[],2,FALSE)</f>
        <v>Bruis Kops</v>
      </c>
      <c r="H11417" t="str">
        <f>data[[#This Row],[id_customer]]&amp;data[[#This Row],[id_campaign]]</f>
        <v>C0734cam03</v>
      </c>
      <c r="I11417">
        <f>DATEDIF(data[[#This Row],[join_date]],data[[#This Row],[buy_date]],"M")</f>
        <v>0</v>
      </c>
    </row>
    <row r="11418" spans="1:9" x14ac:dyDescent="0.25">
      <c r="A11418" t="s">
        <v>2977</v>
      </c>
      <c r="B11418" t="s">
        <v>8</v>
      </c>
      <c r="C11418" s="1">
        <v>44871</v>
      </c>
      <c r="D11418" s="1">
        <v>44903</v>
      </c>
      <c r="E11418">
        <f>VLOOKUP(data[[#This Row],[id_campaign]],campaign[],4,FALSE)</f>
        <v>62</v>
      </c>
      <c r="F11418" t="str">
        <f>VLOOKUP(data[[#This Row],[id_campaign]],campaign[],2,FALSE)</f>
        <v>HandsetWebCapable</v>
      </c>
      <c r="G11418" t="str">
        <f>VLOOKUP(data[[#This Row],[id_customer]],customer[],2,FALSE)</f>
        <v>Bruis Kops</v>
      </c>
      <c r="H11418" t="str">
        <f>data[[#This Row],[id_customer]]&amp;data[[#This Row],[id_campaign]]</f>
        <v>C0734cam03</v>
      </c>
      <c r="I11418">
        <f>DATEDIF(data[[#This Row],[join_date]],data[[#This Row],[buy_date]],"M")</f>
        <v>1</v>
      </c>
    </row>
    <row r="11419" spans="1:9" x14ac:dyDescent="0.25">
      <c r="A11419" t="s">
        <v>2977</v>
      </c>
      <c r="B11419" t="s">
        <v>8</v>
      </c>
      <c r="C11419" s="1">
        <v>44871</v>
      </c>
      <c r="D11419" s="1">
        <v>44936</v>
      </c>
      <c r="E11419">
        <f>VLOOKUP(data[[#This Row],[id_campaign]],campaign[],4,FALSE)</f>
        <v>62</v>
      </c>
      <c r="F11419" t="str">
        <f>VLOOKUP(data[[#This Row],[id_campaign]],campaign[],2,FALSE)</f>
        <v>HandsetWebCapable</v>
      </c>
      <c r="G11419" t="str">
        <f>VLOOKUP(data[[#This Row],[id_customer]],customer[],2,FALSE)</f>
        <v>Bruis Kops</v>
      </c>
      <c r="H11419" t="str">
        <f>data[[#This Row],[id_customer]]&amp;data[[#This Row],[id_campaign]]</f>
        <v>C0734cam03</v>
      </c>
      <c r="I11419">
        <f>DATEDIF(data[[#This Row],[join_date]],data[[#This Row],[buy_date]],"M")</f>
        <v>2</v>
      </c>
    </row>
    <row r="11420" spans="1:9" x14ac:dyDescent="0.25">
      <c r="A11420" t="s">
        <v>2977</v>
      </c>
      <c r="B11420" t="s">
        <v>8</v>
      </c>
      <c r="C11420" s="1">
        <v>44871</v>
      </c>
      <c r="D11420" s="1">
        <v>44976</v>
      </c>
      <c r="E11420">
        <f>VLOOKUP(data[[#This Row],[id_campaign]],campaign[],4,FALSE)</f>
        <v>62</v>
      </c>
      <c r="F11420" t="str">
        <f>VLOOKUP(data[[#This Row],[id_campaign]],campaign[],2,FALSE)</f>
        <v>HandsetWebCapable</v>
      </c>
      <c r="G11420" t="str">
        <f>VLOOKUP(data[[#This Row],[id_customer]],customer[],2,FALSE)</f>
        <v>Bruis Kops</v>
      </c>
      <c r="H11420" t="str">
        <f>data[[#This Row],[id_customer]]&amp;data[[#This Row],[id_campaign]]</f>
        <v>C0734cam03</v>
      </c>
      <c r="I11420">
        <f>DATEDIF(data[[#This Row],[join_date]],data[[#This Row],[buy_date]],"M")</f>
        <v>3</v>
      </c>
    </row>
    <row r="11421" spans="1:9" x14ac:dyDescent="0.25">
      <c r="A11421" t="s">
        <v>2977</v>
      </c>
      <c r="B11421" t="s">
        <v>8</v>
      </c>
      <c r="C11421" s="1">
        <v>44871</v>
      </c>
      <c r="D11421" s="1">
        <v>45000</v>
      </c>
      <c r="E11421">
        <f>VLOOKUP(data[[#This Row],[id_campaign]],campaign[],4,FALSE)</f>
        <v>62</v>
      </c>
      <c r="F11421" t="str">
        <f>VLOOKUP(data[[#This Row],[id_campaign]],campaign[],2,FALSE)</f>
        <v>HandsetWebCapable</v>
      </c>
      <c r="G11421" t="str">
        <f>VLOOKUP(data[[#This Row],[id_customer]],customer[],2,FALSE)</f>
        <v>Bruis Kops</v>
      </c>
      <c r="H11421" t="str">
        <f>data[[#This Row],[id_customer]]&amp;data[[#This Row],[id_campaign]]</f>
        <v>C0734cam03</v>
      </c>
      <c r="I11421">
        <f>DATEDIF(data[[#This Row],[join_date]],data[[#This Row],[buy_date]],"M")</f>
        <v>4</v>
      </c>
    </row>
    <row r="11422" spans="1:9" x14ac:dyDescent="0.25">
      <c r="A11422" t="s">
        <v>2977</v>
      </c>
      <c r="B11422" t="s">
        <v>8</v>
      </c>
      <c r="C11422" s="1">
        <v>44871</v>
      </c>
      <c r="D11422" s="1">
        <v>45029</v>
      </c>
      <c r="E11422">
        <f>VLOOKUP(data[[#This Row],[id_campaign]],campaign[],4,FALSE)</f>
        <v>62</v>
      </c>
      <c r="F11422" t="str">
        <f>VLOOKUP(data[[#This Row],[id_campaign]],campaign[],2,FALSE)</f>
        <v>HandsetWebCapable</v>
      </c>
      <c r="G11422" t="str">
        <f>VLOOKUP(data[[#This Row],[id_customer]],customer[],2,FALSE)</f>
        <v>Bruis Kops</v>
      </c>
      <c r="H11422" t="str">
        <f>data[[#This Row],[id_customer]]&amp;data[[#This Row],[id_campaign]]</f>
        <v>C0734cam03</v>
      </c>
      <c r="I11422">
        <f>DATEDIF(data[[#This Row],[join_date]],data[[#This Row],[buy_date]],"M")</f>
        <v>5</v>
      </c>
    </row>
    <row r="11423" spans="1:9" x14ac:dyDescent="0.25">
      <c r="A11423" t="s">
        <v>2977</v>
      </c>
      <c r="B11423" t="s">
        <v>8</v>
      </c>
      <c r="C11423" s="1">
        <v>44871</v>
      </c>
      <c r="D11423" s="1">
        <v>45060</v>
      </c>
      <c r="E11423">
        <f>VLOOKUP(data[[#This Row],[id_campaign]],campaign[],4,FALSE)</f>
        <v>62</v>
      </c>
      <c r="F11423" t="str">
        <f>VLOOKUP(data[[#This Row],[id_campaign]],campaign[],2,FALSE)</f>
        <v>HandsetWebCapable</v>
      </c>
      <c r="G11423" t="str">
        <f>VLOOKUP(data[[#This Row],[id_customer]],customer[],2,FALSE)</f>
        <v>Bruis Kops</v>
      </c>
      <c r="H11423" t="str">
        <f>data[[#This Row],[id_customer]]&amp;data[[#This Row],[id_campaign]]</f>
        <v>C0734cam03</v>
      </c>
      <c r="I11423">
        <f>DATEDIF(data[[#This Row],[join_date]],data[[#This Row],[buy_date]],"M")</f>
        <v>6</v>
      </c>
    </row>
    <row r="11424" spans="1:9" x14ac:dyDescent="0.25">
      <c r="A11424" t="s">
        <v>2981</v>
      </c>
      <c r="B11424" t="s">
        <v>18</v>
      </c>
      <c r="C11424" s="1">
        <v>44846</v>
      </c>
      <c r="D11424" s="1">
        <v>44846</v>
      </c>
      <c r="E11424">
        <f>VLOOKUP(data[[#This Row],[id_campaign]],campaign[],4,FALSE)</f>
        <v>27</v>
      </c>
      <c r="F11424" t="str">
        <f>VLOOKUP(data[[#This Row],[id_campaign]],campaign[],2,FALSE)</f>
        <v>RespondsToMailOffers</v>
      </c>
      <c r="G11424" t="str">
        <f>VLOOKUP(data[[#This Row],[id_customer]],customer[],2,FALSE)</f>
        <v>Hilliard Corain</v>
      </c>
      <c r="H11424" t="str">
        <f>data[[#This Row],[id_customer]]&amp;data[[#This Row],[id_campaign]]</f>
        <v>C0735cam08</v>
      </c>
      <c r="I11424">
        <f>DATEDIF(data[[#This Row],[join_date]],data[[#This Row],[buy_date]],"M")</f>
        <v>0</v>
      </c>
    </row>
    <row r="11425" spans="1:9" x14ac:dyDescent="0.25">
      <c r="A11425" t="s">
        <v>2981</v>
      </c>
      <c r="B11425" t="s">
        <v>18</v>
      </c>
      <c r="C11425" s="1">
        <v>44846</v>
      </c>
      <c r="D11425" s="1">
        <v>44890</v>
      </c>
      <c r="E11425">
        <f>VLOOKUP(data[[#This Row],[id_campaign]],campaign[],4,FALSE)</f>
        <v>27</v>
      </c>
      <c r="F11425" t="str">
        <f>VLOOKUP(data[[#This Row],[id_campaign]],campaign[],2,FALSE)</f>
        <v>RespondsToMailOffers</v>
      </c>
      <c r="G11425" t="str">
        <f>VLOOKUP(data[[#This Row],[id_customer]],customer[],2,FALSE)</f>
        <v>Hilliard Corain</v>
      </c>
      <c r="H11425" t="str">
        <f>data[[#This Row],[id_customer]]&amp;data[[#This Row],[id_campaign]]</f>
        <v>C0735cam08</v>
      </c>
      <c r="I11425">
        <f>DATEDIF(data[[#This Row],[join_date]],data[[#This Row],[buy_date]],"M")</f>
        <v>1</v>
      </c>
    </row>
    <row r="11426" spans="1:9" x14ac:dyDescent="0.25">
      <c r="A11426" t="s">
        <v>2981</v>
      </c>
      <c r="B11426" t="s">
        <v>18</v>
      </c>
      <c r="C11426" s="1">
        <v>44846</v>
      </c>
      <c r="D11426" s="1">
        <v>44911</v>
      </c>
      <c r="E11426">
        <f>VLOOKUP(data[[#This Row],[id_campaign]],campaign[],4,FALSE)</f>
        <v>27</v>
      </c>
      <c r="F11426" t="str">
        <f>VLOOKUP(data[[#This Row],[id_campaign]],campaign[],2,FALSE)</f>
        <v>RespondsToMailOffers</v>
      </c>
      <c r="G11426" t="str">
        <f>VLOOKUP(data[[#This Row],[id_customer]],customer[],2,FALSE)</f>
        <v>Hilliard Corain</v>
      </c>
      <c r="H11426" t="str">
        <f>data[[#This Row],[id_customer]]&amp;data[[#This Row],[id_campaign]]</f>
        <v>C0735cam08</v>
      </c>
      <c r="I11426">
        <f>DATEDIF(data[[#This Row],[join_date]],data[[#This Row],[buy_date]],"M")</f>
        <v>2</v>
      </c>
    </row>
    <row r="11427" spans="1:9" x14ac:dyDescent="0.25">
      <c r="A11427" t="s">
        <v>2981</v>
      </c>
      <c r="B11427" t="s">
        <v>18</v>
      </c>
      <c r="C11427" s="1">
        <v>44846</v>
      </c>
      <c r="D11427" s="1">
        <v>44951</v>
      </c>
      <c r="E11427">
        <f>VLOOKUP(data[[#This Row],[id_campaign]],campaign[],4,FALSE)</f>
        <v>27</v>
      </c>
      <c r="F11427" t="str">
        <f>VLOOKUP(data[[#This Row],[id_campaign]],campaign[],2,FALSE)</f>
        <v>RespondsToMailOffers</v>
      </c>
      <c r="G11427" t="str">
        <f>VLOOKUP(data[[#This Row],[id_customer]],customer[],2,FALSE)</f>
        <v>Hilliard Corain</v>
      </c>
      <c r="H11427" t="str">
        <f>data[[#This Row],[id_customer]]&amp;data[[#This Row],[id_campaign]]</f>
        <v>C0735cam08</v>
      </c>
      <c r="I11427">
        <f>DATEDIF(data[[#This Row],[join_date]],data[[#This Row],[buy_date]],"M")</f>
        <v>3</v>
      </c>
    </row>
    <row r="11428" spans="1:9" x14ac:dyDescent="0.25">
      <c r="A11428" t="s">
        <v>2981</v>
      </c>
      <c r="B11428" t="s">
        <v>18</v>
      </c>
      <c r="C11428" s="1">
        <v>44846</v>
      </c>
      <c r="D11428" s="1">
        <v>44969</v>
      </c>
      <c r="E11428">
        <f>VLOOKUP(data[[#This Row],[id_campaign]],campaign[],4,FALSE)</f>
        <v>27</v>
      </c>
      <c r="F11428" t="str">
        <f>VLOOKUP(data[[#This Row],[id_campaign]],campaign[],2,FALSE)</f>
        <v>RespondsToMailOffers</v>
      </c>
      <c r="G11428" t="str">
        <f>VLOOKUP(data[[#This Row],[id_customer]],customer[],2,FALSE)</f>
        <v>Hilliard Corain</v>
      </c>
      <c r="H11428" t="str">
        <f>data[[#This Row],[id_customer]]&amp;data[[#This Row],[id_campaign]]</f>
        <v>C0735cam08</v>
      </c>
      <c r="I11428">
        <f>DATEDIF(data[[#This Row],[join_date]],data[[#This Row],[buy_date]],"M")</f>
        <v>4</v>
      </c>
    </row>
    <row r="11429" spans="1:9" x14ac:dyDescent="0.25">
      <c r="A11429" t="s">
        <v>2981</v>
      </c>
      <c r="B11429" t="s">
        <v>18</v>
      </c>
      <c r="C11429" s="1">
        <v>44846</v>
      </c>
      <c r="D11429" s="1">
        <v>44998</v>
      </c>
      <c r="E11429">
        <f>VLOOKUP(data[[#This Row],[id_campaign]],campaign[],4,FALSE)</f>
        <v>27</v>
      </c>
      <c r="F11429" t="str">
        <f>VLOOKUP(data[[#This Row],[id_campaign]],campaign[],2,FALSE)</f>
        <v>RespondsToMailOffers</v>
      </c>
      <c r="G11429" t="str">
        <f>VLOOKUP(data[[#This Row],[id_customer]],customer[],2,FALSE)</f>
        <v>Hilliard Corain</v>
      </c>
      <c r="H11429" t="str">
        <f>data[[#This Row],[id_customer]]&amp;data[[#This Row],[id_campaign]]</f>
        <v>C0735cam08</v>
      </c>
      <c r="I11429">
        <f>DATEDIF(data[[#This Row],[join_date]],data[[#This Row],[buy_date]],"M")</f>
        <v>5</v>
      </c>
    </row>
    <row r="11430" spans="1:9" x14ac:dyDescent="0.25">
      <c r="A11430" t="s">
        <v>2981</v>
      </c>
      <c r="B11430" t="s">
        <v>18</v>
      </c>
      <c r="C11430" s="1">
        <v>44846</v>
      </c>
      <c r="D11430" s="1">
        <v>45032</v>
      </c>
      <c r="E11430">
        <f>VLOOKUP(data[[#This Row],[id_campaign]],campaign[],4,FALSE)</f>
        <v>27</v>
      </c>
      <c r="F11430" t="str">
        <f>VLOOKUP(data[[#This Row],[id_campaign]],campaign[],2,FALSE)</f>
        <v>RespondsToMailOffers</v>
      </c>
      <c r="G11430" t="str">
        <f>VLOOKUP(data[[#This Row],[id_customer]],customer[],2,FALSE)</f>
        <v>Hilliard Corain</v>
      </c>
      <c r="H11430" t="str">
        <f>data[[#This Row],[id_customer]]&amp;data[[#This Row],[id_campaign]]</f>
        <v>C0735cam08</v>
      </c>
      <c r="I11430">
        <f>DATEDIF(data[[#This Row],[join_date]],data[[#This Row],[buy_date]],"M")</f>
        <v>6</v>
      </c>
    </row>
    <row r="11431" spans="1:9" x14ac:dyDescent="0.25">
      <c r="A11431" t="s">
        <v>2981</v>
      </c>
      <c r="B11431" t="s">
        <v>18</v>
      </c>
      <c r="C11431" s="1">
        <v>44846</v>
      </c>
      <c r="D11431" s="1">
        <v>45071</v>
      </c>
      <c r="E11431">
        <f>VLOOKUP(data[[#This Row],[id_campaign]],campaign[],4,FALSE)</f>
        <v>27</v>
      </c>
      <c r="F11431" t="str">
        <f>VLOOKUP(data[[#This Row],[id_campaign]],campaign[],2,FALSE)</f>
        <v>RespondsToMailOffers</v>
      </c>
      <c r="G11431" t="str">
        <f>VLOOKUP(data[[#This Row],[id_customer]],customer[],2,FALSE)</f>
        <v>Hilliard Corain</v>
      </c>
      <c r="H11431" t="str">
        <f>data[[#This Row],[id_customer]]&amp;data[[#This Row],[id_campaign]]</f>
        <v>C0735cam08</v>
      </c>
      <c r="I11431">
        <f>DATEDIF(data[[#This Row],[join_date]],data[[#This Row],[buy_date]],"M")</f>
        <v>7</v>
      </c>
    </row>
    <row r="11432" spans="1:9" x14ac:dyDescent="0.25">
      <c r="A11432" t="s">
        <v>2981</v>
      </c>
      <c r="B11432" t="s">
        <v>30</v>
      </c>
      <c r="C11432" s="1">
        <v>44881</v>
      </c>
      <c r="D11432" s="1">
        <v>44881</v>
      </c>
      <c r="E11432">
        <f>VLOOKUP(data[[#This Row],[id_campaign]],campaign[],4,FALSE)</f>
        <v>28</v>
      </c>
      <c r="F11432" t="str">
        <f>VLOOKUP(data[[#This Row],[id_campaign]],campaign[],2,FALSE)</f>
        <v>NotNewCellphoneUser</v>
      </c>
      <c r="G11432" t="str">
        <f>VLOOKUP(data[[#This Row],[id_customer]],customer[],2,FALSE)</f>
        <v>Hilliard Corain</v>
      </c>
      <c r="H11432" t="str">
        <f>data[[#This Row],[id_customer]]&amp;data[[#This Row],[id_campaign]]</f>
        <v>C0735cam14</v>
      </c>
      <c r="I11432">
        <f>DATEDIF(data[[#This Row],[join_date]],data[[#This Row],[buy_date]],"M")</f>
        <v>0</v>
      </c>
    </row>
    <row r="11433" spans="1:9" x14ac:dyDescent="0.25">
      <c r="A11433" t="s">
        <v>2981</v>
      </c>
      <c r="B11433" t="s">
        <v>30</v>
      </c>
      <c r="C11433" s="1">
        <v>44881</v>
      </c>
      <c r="D11433" s="1">
        <v>44912</v>
      </c>
      <c r="E11433">
        <f>VLOOKUP(data[[#This Row],[id_campaign]],campaign[],4,FALSE)</f>
        <v>28</v>
      </c>
      <c r="F11433" t="str">
        <f>VLOOKUP(data[[#This Row],[id_campaign]],campaign[],2,FALSE)</f>
        <v>NotNewCellphoneUser</v>
      </c>
      <c r="G11433" t="str">
        <f>VLOOKUP(data[[#This Row],[id_customer]],customer[],2,FALSE)</f>
        <v>Hilliard Corain</v>
      </c>
      <c r="H11433" t="str">
        <f>data[[#This Row],[id_customer]]&amp;data[[#This Row],[id_campaign]]</f>
        <v>C0735cam14</v>
      </c>
      <c r="I11433">
        <f>DATEDIF(data[[#This Row],[join_date]],data[[#This Row],[buy_date]],"M")</f>
        <v>1</v>
      </c>
    </row>
    <row r="11434" spans="1:9" x14ac:dyDescent="0.25">
      <c r="A11434" t="s">
        <v>2981</v>
      </c>
      <c r="B11434" t="s">
        <v>30</v>
      </c>
      <c r="C11434" s="1">
        <v>44881</v>
      </c>
      <c r="D11434" s="1">
        <v>44943</v>
      </c>
      <c r="E11434">
        <f>VLOOKUP(data[[#This Row],[id_campaign]],campaign[],4,FALSE)</f>
        <v>28</v>
      </c>
      <c r="F11434" t="str">
        <f>VLOOKUP(data[[#This Row],[id_campaign]],campaign[],2,FALSE)</f>
        <v>NotNewCellphoneUser</v>
      </c>
      <c r="G11434" t="str">
        <f>VLOOKUP(data[[#This Row],[id_customer]],customer[],2,FALSE)</f>
        <v>Hilliard Corain</v>
      </c>
      <c r="H11434" t="str">
        <f>data[[#This Row],[id_customer]]&amp;data[[#This Row],[id_campaign]]</f>
        <v>C0735cam14</v>
      </c>
      <c r="I11434">
        <f>DATEDIF(data[[#This Row],[join_date]],data[[#This Row],[buy_date]],"M")</f>
        <v>2</v>
      </c>
    </row>
    <row r="11435" spans="1:9" x14ac:dyDescent="0.25">
      <c r="A11435" t="s">
        <v>2981</v>
      </c>
      <c r="B11435" t="s">
        <v>30</v>
      </c>
      <c r="C11435" s="1">
        <v>44881</v>
      </c>
      <c r="D11435" s="1">
        <v>44983</v>
      </c>
      <c r="E11435">
        <f>VLOOKUP(data[[#This Row],[id_campaign]],campaign[],4,FALSE)</f>
        <v>28</v>
      </c>
      <c r="F11435" t="str">
        <f>VLOOKUP(data[[#This Row],[id_campaign]],campaign[],2,FALSE)</f>
        <v>NotNewCellphoneUser</v>
      </c>
      <c r="G11435" t="str">
        <f>VLOOKUP(data[[#This Row],[id_customer]],customer[],2,FALSE)</f>
        <v>Hilliard Corain</v>
      </c>
      <c r="H11435" t="str">
        <f>data[[#This Row],[id_customer]]&amp;data[[#This Row],[id_campaign]]</f>
        <v>C0735cam14</v>
      </c>
      <c r="I11435">
        <f>DATEDIF(data[[#This Row],[join_date]],data[[#This Row],[buy_date]],"M")</f>
        <v>3</v>
      </c>
    </row>
    <row r="11436" spans="1:9" x14ac:dyDescent="0.25">
      <c r="A11436" t="s">
        <v>2981</v>
      </c>
      <c r="B11436" t="s">
        <v>30</v>
      </c>
      <c r="C11436" s="1">
        <v>44881</v>
      </c>
      <c r="D11436" s="1">
        <v>45011</v>
      </c>
      <c r="E11436">
        <f>VLOOKUP(data[[#This Row],[id_campaign]],campaign[],4,FALSE)</f>
        <v>28</v>
      </c>
      <c r="F11436" t="str">
        <f>VLOOKUP(data[[#This Row],[id_campaign]],campaign[],2,FALSE)</f>
        <v>NotNewCellphoneUser</v>
      </c>
      <c r="G11436" t="str">
        <f>VLOOKUP(data[[#This Row],[id_customer]],customer[],2,FALSE)</f>
        <v>Hilliard Corain</v>
      </c>
      <c r="H11436" t="str">
        <f>data[[#This Row],[id_customer]]&amp;data[[#This Row],[id_campaign]]</f>
        <v>C0735cam14</v>
      </c>
      <c r="I11436">
        <f>DATEDIF(data[[#This Row],[join_date]],data[[#This Row],[buy_date]],"M")</f>
        <v>4</v>
      </c>
    </row>
    <row r="11437" spans="1:9" x14ac:dyDescent="0.25">
      <c r="A11437" t="s">
        <v>2981</v>
      </c>
      <c r="B11437" t="s">
        <v>30</v>
      </c>
      <c r="C11437" s="1">
        <v>44881</v>
      </c>
      <c r="D11437" s="1">
        <v>45044</v>
      </c>
      <c r="E11437">
        <f>VLOOKUP(data[[#This Row],[id_campaign]],campaign[],4,FALSE)</f>
        <v>28</v>
      </c>
      <c r="F11437" t="str">
        <f>VLOOKUP(data[[#This Row],[id_campaign]],campaign[],2,FALSE)</f>
        <v>NotNewCellphoneUser</v>
      </c>
      <c r="G11437" t="str">
        <f>VLOOKUP(data[[#This Row],[id_customer]],customer[],2,FALSE)</f>
        <v>Hilliard Corain</v>
      </c>
      <c r="H11437" t="str">
        <f>data[[#This Row],[id_customer]]&amp;data[[#This Row],[id_campaign]]</f>
        <v>C0735cam14</v>
      </c>
      <c r="I11437">
        <f>DATEDIF(data[[#This Row],[join_date]],data[[#This Row],[buy_date]],"M")</f>
        <v>5</v>
      </c>
    </row>
    <row r="11438" spans="1:9" x14ac:dyDescent="0.25">
      <c r="A11438" t="s">
        <v>2981</v>
      </c>
      <c r="B11438" t="s">
        <v>30</v>
      </c>
      <c r="C11438" s="1">
        <v>44881</v>
      </c>
      <c r="D11438" s="1">
        <v>45075</v>
      </c>
      <c r="E11438">
        <f>VLOOKUP(data[[#This Row],[id_campaign]],campaign[],4,FALSE)</f>
        <v>28</v>
      </c>
      <c r="F11438" t="str">
        <f>VLOOKUP(data[[#This Row],[id_campaign]],campaign[],2,FALSE)</f>
        <v>NotNewCellphoneUser</v>
      </c>
      <c r="G11438" t="str">
        <f>VLOOKUP(data[[#This Row],[id_customer]],customer[],2,FALSE)</f>
        <v>Hilliard Corain</v>
      </c>
      <c r="H11438" t="str">
        <f>data[[#This Row],[id_customer]]&amp;data[[#This Row],[id_campaign]]</f>
        <v>C0735cam14</v>
      </c>
      <c r="I11438">
        <f>DATEDIF(data[[#This Row],[join_date]],data[[#This Row],[buy_date]],"M")</f>
        <v>6</v>
      </c>
    </row>
    <row r="11439" spans="1:9" x14ac:dyDescent="0.25">
      <c r="A11439" t="s">
        <v>2985</v>
      </c>
      <c r="B11439" t="s">
        <v>24</v>
      </c>
      <c r="C11439" s="1">
        <v>44582</v>
      </c>
      <c r="D11439" s="1">
        <v>44582</v>
      </c>
      <c r="E11439">
        <f>VLOOKUP(data[[#This Row],[id_campaign]],campaign[],4,FALSE)</f>
        <v>62</v>
      </c>
      <c r="F11439" t="str">
        <f>VLOOKUP(data[[#This Row],[id_campaign]],campaign[],2,FALSE)</f>
        <v>OwnsComputer</v>
      </c>
      <c r="G11439" t="str">
        <f>VLOOKUP(data[[#This Row],[id_customer]],customer[],2,FALSE)</f>
        <v>Felizio Wondraschek</v>
      </c>
      <c r="H11439" t="str">
        <f>data[[#This Row],[id_customer]]&amp;data[[#This Row],[id_campaign]]</f>
        <v>C0736cam11</v>
      </c>
      <c r="I11439">
        <f>DATEDIF(data[[#This Row],[join_date]],data[[#This Row],[buy_date]],"M")</f>
        <v>0</v>
      </c>
    </row>
    <row r="11440" spans="1:9" x14ac:dyDescent="0.25">
      <c r="A11440" t="s">
        <v>2985</v>
      </c>
      <c r="B11440" t="s">
        <v>24</v>
      </c>
      <c r="C11440" s="1">
        <v>44582</v>
      </c>
      <c r="D11440" s="1">
        <v>44614</v>
      </c>
      <c r="E11440">
        <f>VLOOKUP(data[[#This Row],[id_campaign]],campaign[],4,FALSE)</f>
        <v>62</v>
      </c>
      <c r="F11440" t="str">
        <f>VLOOKUP(data[[#This Row],[id_campaign]],campaign[],2,FALSE)</f>
        <v>OwnsComputer</v>
      </c>
      <c r="G11440" t="str">
        <f>VLOOKUP(data[[#This Row],[id_customer]],customer[],2,FALSE)</f>
        <v>Felizio Wondraschek</v>
      </c>
      <c r="H11440" t="str">
        <f>data[[#This Row],[id_customer]]&amp;data[[#This Row],[id_campaign]]</f>
        <v>C0736cam11</v>
      </c>
      <c r="I11440">
        <f>DATEDIF(data[[#This Row],[join_date]],data[[#This Row],[buy_date]],"M")</f>
        <v>1</v>
      </c>
    </row>
    <row r="11441" spans="1:9" x14ac:dyDescent="0.25">
      <c r="A11441" t="s">
        <v>2985</v>
      </c>
      <c r="B11441" t="s">
        <v>24</v>
      </c>
      <c r="C11441" s="1">
        <v>44582</v>
      </c>
      <c r="D11441" s="1">
        <v>44680</v>
      </c>
      <c r="E11441">
        <f>VLOOKUP(data[[#This Row],[id_campaign]],campaign[],4,FALSE)</f>
        <v>62</v>
      </c>
      <c r="F11441" t="str">
        <f>VLOOKUP(data[[#This Row],[id_campaign]],campaign[],2,FALSE)</f>
        <v>OwnsComputer</v>
      </c>
      <c r="G11441" t="str">
        <f>VLOOKUP(data[[#This Row],[id_customer]],customer[],2,FALSE)</f>
        <v>Felizio Wondraschek</v>
      </c>
      <c r="H11441" t="str">
        <f>data[[#This Row],[id_customer]]&amp;data[[#This Row],[id_campaign]]</f>
        <v>C0736cam11</v>
      </c>
      <c r="I11441">
        <f>DATEDIF(data[[#This Row],[join_date]],data[[#This Row],[buy_date]],"M")</f>
        <v>3</v>
      </c>
    </row>
    <row r="11442" spans="1:9" x14ac:dyDescent="0.25">
      <c r="A11442" t="s">
        <v>2985</v>
      </c>
      <c r="B11442" t="s">
        <v>24</v>
      </c>
      <c r="C11442" s="1">
        <v>44582</v>
      </c>
      <c r="D11442" s="1">
        <v>44702</v>
      </c>
      <c r="E11442">
        <f>VLOOKUP(data[[#This Row],[id_campaign]],campaign[],4,FALSE)</f>
        <v>62</v>
      </c>
      <c r="F11442" t="str">
        <f>VLOOKUP(data[[#This Row],[id_campaign]],campaign[],2,FALSE)</f>
        <v>OwnsComputer</v>
      </c>
      <c r="G11442" t="str">
        <f>VLOOKUP(data[[#This Row],[id_customer]],customer[],2,FALSE)</f>
        <v>Felizio Wondraschek</v>
      </c>
      <c r="H11442" t="str">
        <f>data[[#This Row],[id_customer]]&amp;data[[#This Row],[id_campaign]]</f>
        <v>C0736cam11</v>
      </c>
      <c r="I11442">
        <f>DATEDIF(data[[#This Row],[join_date]],data[[#This Row],[buy_date]],"M")</f>
        <v>4</v>
      </c>
    </row>
    <row r="11443" spans="1:9" x14ac:dyDescent="0.25">
      <c r="A11443" t="s">
        <v>2985</v>
      </c>
      <c r="B11443" t="s">
        <v>24</v>
      </c>
      <c r="C11443" s="1">
        <v>44582</v>
      </c>
      <c r="D11443" s="1">
        <v>44794</v>
      </c>
      <c r="E11443">
        <f>VLOOKUP(data[[#This Row],[id_campaign]],campaign[],4,FALSE)</f>
        <v>62</v>
      </c>
      <c r="F11443" t="str">
        <f>VLOOKUP(data[[#This Row],[id_campaign]],campaign[],2,FALSE)</f>
        <v>OwnsComputer</v>
      </c>
      <c r="G11443" t="str">
        <f>VLOOKUP(data[[#This Row],[id_customer]],customer[],2,FALSE)</f>
        <v>Felizio Wondraschek</v>
      </c>
      <c r="H11443" t="str">
        <f>data[[#This Row],[id_customer]]&amp;data[[#This Row],[id_campaign]]</f>
        <v>C0736cam11</v>
      </c>
      <c r="I11443">
        <f>DATEDIF(data[[#This Row],[join_date]],data[[#This Row],[buy_date]],"M")</f>
        <v>7</v>
      </c>
    </row>
    <row r="11444" spans="1:9" x14ac:dyDescent="0.25">
      <c r="A11444" t="s">
        <v>2985</v>
      </c>
      <c r="B11444" t="s">
        <v>24</v>
      </c>
      <c r="C11444" s="1">
        <v>44582</v>
      </c>
      <c r="D11444" s="1">
        <v>44809</v>
      </c>
      <c r="E11444">
        <f>VLOOKUP(data[[#This Row],[id_campaign]],campaign[],4,FALSE)</f>
        <v>62</v>
      </c>
      <c r="F11444" t="str">
        <f>VLOOKUP(data[[#This Row],[id_campaign]],campaign[],2,FALSE)</f>
        <v>OwnsComputer</v>
      </c>
      <c r="G11444" t="str">
        <f>VLOOKUP(data[[#This Row],[id_customer]],customer[],2,FALSE)</f>
        <v>Felizio Wondraschek</v>
      </c>
      <c r="H11444" t="str">
        <f>data[[#This Row],[id_customer]]&amp;data[[#This Row],[id_campaign]]</f>
        <v>C0736cam11</v>
      </c>
      <c r="I11444">
        <f>DATEDIF(data[[#This Row],[join_date]],data[[#This Row],[buy_date]],"M")</f>
        <v>7</v>
      </c>
    </row>
    <row r="11445" spans="1:9" x14ac:dyDescent="0.25">
      <c r="A11445" t="s">
        <v>2985</v>
      </c>
      <c r="B11445" t="s">
        <v>24</v>
      </c>
      <c r="C11445" s="1">
        <v>44582</v>
      </c>
      <c r="D11445" s="1">
        <v>44835</v>
      </c>
      <c r="E11445">
        <f>VLOOKUP(data[[#This Row],[id_campaign]],campaign[],4,FALSE)</f>
        <v>62</v>
      </c>
      <c r="F11445" t="str">
        <f>VLOOKUP(data[[#This Row],[id_campaign]],campaign[],2,FALSE)</f>
        <v>OwnsComputer</v>
      </c>
      <c r="G11445" t="str">
        <f>VLOOKUP(data[[#This Row],[id_customer]],customer[],2,FALSE)</f>
        <v>Felizio Wondraschek</v>
      </c>
      <c r="H11445" t="str">
        <f>data[[#This Row],[id_customer]]&amp;data[[#This Row],[id_campaign]]</f>
        <v>C0736cam11</v>
      </c>
      <c r="I11445">
        <f>DATEDIF(data[[#This Row],[join_date]],data[[#This Row],[buy_date]],"M")</f>
        <v>8</v>
      </c>
    </row>
    <row r="11446" spans="1:9" x14ac:dyDescent="0.25">
      <c r="A11446" t="s">
        <v>2985</v>
      </c>
      <c r="B11446" t="s">
        <v>24</v>
      </c>
      <c r="C11446" s="1">
        <v>44582</v>
      </c>
      <c r="D11446" s="1">
        <v>44892</v>
      </c>
      <c r="E11446">
        <f>VLOOKUP(data[[#This Row],[id_campaign]],campaign[],4,FALSE)</f>
        <v>62</v>
      </c>
      <c r="F11446" t="str">
        <f>VLOOKUP(data[[#This Row],[id_campaign]],campaign[],2,FALSE)</f>
        <v>OwnsComputer</v>
      </c>
      <c r="G11446" t="str">
        <f>VLOOKUP(data[[#This Row],[id_customer]],customer[],2,FALSE)</f>
        <v>Felizio Wondraschek</v>
      </c>
      <c r="H11446" t="str">
        <f>data[[#This Row],[id_customer]]&amp;data[[#This Row],[id_campaign]]</f>
        <v>C0736cam11</v>
      </c>
      <c r="I11446">
        <f>DATEDIF(data[[#This Row],[join_date]],data[[#This Row],[buy_date]],"M")</f>
        <v>10</v>
      </c>
    </row>
    <row r="11447" spans="1:9" x14ac:dyDescent="0.25">
      <c r="A11447" t="s">
        <v>2985</v>
      </c>
      <c r="B11447" t="s">
        <v>24</v>
      </c>
      <c r="C11447" s="1">
        <v>44582</v>
      </c>
      <c r="D11447" s="1">
        <v>44925</v>
      </c>
      <c r="E11447">
        <f>VLOOKUP(data[[#This Row],[id_campaign]],campaign[],4,FALSE)</f>
        <v>62</v>
      </c>
      <c r="F11447" t="str">
        <f>VLOOKUP(data[[#This Row],[id_campaign]],campaign[],2,FALSE)</f>
        <v>OwnsComputer</v>
      </c>
      <c r="G11447" t="str">
        <f>VLOOKUP(data[[#This Row],[id_customer]],customer[],2,FALSE)</f>
        <v>Felizio Wondraschek</v>
      </c>
      <c r="H11447" t="str">
        <f>data[[#This Row],[id_customer]]&amp;data[[#This Row],[id_campaign]]</f>
        <v>C0736cam11</v>
      </c>
      <c r="I11447">
        <f>DATEDIF(data[[#This Row],[join_date]],data[[#This Row],[buy_date]],"M")</f>
        <v>11</v>
      </c>
    </row>
    <row r="11448" spans="1:9" x14ac:dyDescent="0.25">
      <c r="A11448" t="s">
        <v>2985</v>
      </c>
      <c r="B11448" t="s">
        <v>24</v>
      </c>
      <c r="C11448" s="1">
        <v>44582</v>
      </c>
      <c r="D11448" s="1">
        <v>44949</v>
      </c>
      <c r="E11448">
        <f>VLOOKUP(data[[#This Row],[id_campaign]],campaign[],4,FALSE)</f>
        <v>62</v>
      </c>
      <c r="F11448" t="str">
        <f>VLOOKUP(data[[#This Row],[id_campaign]],campaign[],2,FALSE)</f>
        <v>OwnsComputer</v>
      </c>
      <c r="G11448" t="str">
        <f>VLOOKUP(data[[#This Row],[id_customer]],customer[],2,FALSE)</f>
        <v>Felizio Wondraschek</v>
      </c>
      <c r="H11448" t="str">
        <f>data[[#This Row],[id_customer]]&amp;data[[#This Row],[id_campaign]]</f>
        <v>C0736cam11</v>
      </c>
      <c r="I11448">
        <f>DATEDIF(data[[#This Row],[join_date]],data[[#This Row],[buy_date]],"M")</f>
        <v>12</v>
      </c>
    </row>
    <row r="11449" spans="1:9" x14ac:dyDescent="0.25">
      <c r="A11449" t="s">
        <v>2985</v>
      </c>
      <c r="B11449" t="s">
        <v>24</v>
      </c>
      <c r="C11449" s="1">
        <v>44582</v>
      </c>
      <c r="D11449" s="1">
        <v>44982</v>
      </c>
      <c r="E11449">
        <f>VLOOKUP(data[[#This Row],[id_campaign]],campaign[],4,FALSE)</f>
        <v>62</v>
      </c>
      <c r="F11449" t="str">
        <f>VLOOKUP(data[[#This Row],[id_campaign]],campaign[],2,FALSE)</f>
        <v>OwnsComputer</v>
      </c>
      <c r="G11449" t="str">
        <f>VLOOKUP(data[[#This Row],[id_customer]],customer[],2,FALSE)</f>
        <v>Felizio Wondraschek</v>
      </c>
      <c r="H11449" t="str">
        <f>data[[#This Row],[id_customer]]&amp;data[[#This Row],[id_campaign]]</f>
        <v>C0736cam11</v>
      </c>
      <c r="I11449">
        <f>DATEDIF(data[[#This Row],[join_date]],data[[#This Row],[buy_date]],"M")</f>
        <v>13</v>
      </c>
    </row>
    <row r="11450" spans="1:9" x14ac:dyDescent="0.25">
      <c r="A11450" t="s">
        <v>2985</v>
      </c>
      <c r="B11450" t="s">
        <v>24</v>
      </c>
      <c r="C11450" s="1">
        <v>44582</v>
      </c>
      <c r="D11450" s="1">
        <v>45039</v>
      </c>
      <c r="E11450">
        <f>VLOOKUP(data[[#This Row],[id_campaign]],campaign[],4,FALSE)</f>
        <v>62</v>
      </c>
      <c r="F11450" t="str">
        <f>VLOOKUP(data[[#This Row],[id_campaign]],campaign[],2,FALSE)</f>
        <v>OwnsComputer</v>
      </c>
      <c r="G11450" t="str">
        <f>VLOOKUP(data[[#This Row],[id_customer]],customer[],2,FALSE)</f>
        <v>Felizio Wondraschek</v>
      </c>
      <c r="H11450" t="str">
        <f>data[[#This Row],[id_customer]]&amp;data[[#This Row],[id_campaign]]</f>
        <v>C0736cam11</v>
      </c>
      <c r="I11450">
        <f>DATEDIF(data[[#This Row],[join_date]],data[[#This Row],[buy_date]],"M")</f>
        <v>15</v>
      </c>
    </row>
    <row r="11451" spans="1:9" x14ac:dyDescent="0.25">
      <c r="A11451" t="s">
        <v>2985</v>
      </c>
      <c r="B11451" t="s">
        <v>24</v>
      </c>
      <c r="C11451" s="1">
        <v>44582</v>
      </c>
      <c r="D11451" s="1">
        <v>45050</v>
      </c>
      <c r="E11451">
        <f>VLOOKUP(data[[#This Row],[id_campaign]],campaign[],4,FALSE)</f>
        <v>62</v>
      </c>
      <c r="F11451" t="str">
        <f>VLOOKUP(data[[#This Row],[id_campaign]],campaign[],2,FALSE)</f>
        <v>OwnsComputer</v>
      </c>
      <c r="G11451" t="str">
        <f>VLOOKUP(data[[#This Row],[id_customer]],customer[],2,FALSE)</f>
        <v>Felizio Wondraschek</v>
      </c>
      <c r="H11451" t="str">
        <f>data[[#This Row],[id_customer]]&amp;data[[#This Row],[id_campaign]]</f>
        <v>C0736cam11</v>
      </c>
      <c r="I11451">
        <f>DATEDIF(data[[#This Row],[join_date]],data[[#This Row],[buy_date]],"M")</f>
        <v>15</v>
      </c>
    </row>
    <row r="11452" spans="1:9" x14ac:dyDescent="0.25">
      <c r="A11452" t="s">
        <v>2985</v>
      </c>
      <c r="B11452" t="s">
        <v>22</v>
      </c>
      <c r="C11452" s="1">
        <v>44765</v>
      </c>
      <c r="D11452" s="1">
        <v>44765</v>
      </c>
      <c r="E11452">
        <f>VLOOKUP(data[[#This Row],[id_campaign]],campaign[],4,FALSE)</f>
        <v>66</v>
      </c>
      <c r="F11452" t="str">
        <f>VLOOKUP(data[[#This Row],[id_campaign]],campaign[],2,FALSE)</f>
        <v>NonUSTravel</v>
      </c>
      <c r="G11452" t="str">
        <f>VLOOKUP(data[[#This Row],[id_customer]],customer[],2,FALSE)</f>
        <v>Felizio Wondraschek</v>
      </c>
      <c r="H11452" t="str">
        <f>data[[#This Row],[id_customer]]&amp;data[[#This Row],[id_campaign]]</f>
        <v>C0736cam10</v>
      </c>
      <c r="I11452">
        <f>DATEDIF(data[[#This Row],[join_date]],data[[#This Row],[buy_date]],"M")</f>
        <v>0</v>
      </c>
    </row>
    <row r="11453" spans="1:9" x14ac:dyDescent="0.25">
      <c r="A11453" t="s">
        <v>2985</v>
      </c>
      <c r="B11453" t="s">
        <v>22</v>
      </c>
      <c r="C11453" s="1">
        <v>44765</v>
      </c>
      <c r="D11453" s="1">
        <v>44830</v>
      </c>
      <c r="E11453">
        <f>VLOOKUP(data[[#This Row],[id_campaign]],campaign[],4,FALSE)</f>
        <v>66</v>
      </c>
      <c r="F11453" t="str">
        <f>VLOOKUP(data[[#This Row],[id_campaign]],campaign[],2,FALSE)</f>
        <v>NonUSTravel</v>
      </c>
      <c r="G11453" t="str">
        <f>VLOOKUP(data[[#This Row],[id_customer]],customer[],2,FALSE)</f>
        <v>Felizio Wondraschek</v>
      </c>
      <c r="H11453" t="str">
        <f>data[[#This Row],[id_customer]]&amp;data[[#This Row],[id_campaign]]</f>
        <v>C0736cam10</v>
      </c>
      <c r="I11453">
        <f>DATEDIF(data[[#This Row],[join_date]],data[[#This Row],[buy_date]],"M")</f>
        <v>2</v>
      </c>
    </row>
    <row r="11454" spans="1:9" x14ac:dyDescent="0.25">
      <c r="A11454" t="s">
        <v>2985</v>
      </c>
      <c r="B11454" t="s">
        <v>22</v>
      </c>
      <c r="C11454" s="1">
        <v>44765</v>
      </c>
      <c r="D11454" s="1">
        <v>44861</v>
      </c>
      <c r="E11454">
        <f>VLOOKUP(data[[#This Row],[id_campaign]],campaign[],4,FALSE)</f>
        <v>66</v>
      </c>
      <c r="F11454" t="str">
        <f>VLOOKUP(data[[#This Row],[id_campaign]],campaign[],2,FALSE)</f>
        <v>NonUSTravel</v>
      </c>
      <c r="G11454" t="str">
        <f>VLOOKUP(data[[#This Row],[id_customer]],customer[],2,FALSE)</f>
        <v>Felizio Wondraschek</v>
      </c>
      <c r="H11454" t="str">
        <f>data[[#This Row],[id_customer]]&amp;data[[#This Row],[id_campaign]]</f>
        <v>C0736cam10</v>
      </c>
      <c r="I11454">
        <f>DATEDIF(data[[#This Row],[join_date]],data[[#This Row],[buy_date]],"M")</f>
        <v>3</v>
      </c>
    </row>
    <row r="11455" spans="1:9" x14ac:dyDescent="0.25">
      <c r="A11455" t="s">
        <v>2985</v>
      </c>
      <c r="B11455" t="s">
        <v>22</v>
      </c>
      <c r="C11455" s="1">
        <v>44765</v>
      </c>
      <c r="D11455" s="1">
        <v>44891</v>
      </c>
      <c r="E11455">
        <f>VLOOKUP(data[[#This Row],[id_campaign]],campaign[],4,FALSE)</f>
        <v>66</v>
      </c>
      <c r="F11455" t="str">
        <f>VLOOKUP(data[[#This Row],[id_campaign]],campaign[],2,FALSE)</f>
        <v>NonUSTravel</v>
      </c>
      <c r="G11455" t="str">
        <f>VLOOKUP(data[[#This Row],[id_customer]],customer[],2,FALSE)</f>
        <v>Felizio Wondraschek</v>
      </c>
      <c r="H11455" t="str">
        <f>data[[#This Row],[id_customer]]&amp;data[[#This Row],[id_campaign]]</f>
        <v>C0736cam10</v>
      </c>
      <c r="I11455">
        <f>DATEDIF(data[[#This Row],[join_date]],data[[#This Row],[buy_date]],"M")</f>
        <v>4</v>
      </c>
    </row>
    <row r="11456" spans="1:9" x14ac:dyDescent="0.25">
      <c r="A11456" t="s">
        <v>2985</v>
      </c>
      <c r="B11456" t="s">
        <v>22</v>
      </c>
      <c r="C11456" s="1">
        <v>44765</v>
      </c>
      <c r="D11456" s="1">
        <v>44903</v>
      </c>
      <c r="E11456">
        <f>VLOOKUP(data[[#This Row],[id_campaign]],campaign[],4,FALSE)</f>
        <v>66</v>
      </c>
      <c r="F11456" t="str">
        <f>VLOOKUP(data[[#This Row],[id_campaign]],campaign[],2,FALSE)</f>
        <v>NonUSTravel</v>
      </c>
      <c r="G11456" t="str">
        <f>VLOOKUP(data[[#This Row],[id_customer]],customer[],2,FALSE)</f>
        <v>Felizio Wondraschek</v>
      </c>
      <c r="H11456" t="str">
        <f>data[[#This Row],[id_customer]]&amp;data[[#This Row],[id_campaign]]</f>
        <v>C0736cam10</v>
      </c>
      <c r="I11456">
        <f>DATEDIF(data[[#This Row],[join_date]],data[[#This Row],[buy_date]],"M")</f>
        <v>4</v>
      </c>
    </row>
    <row r="11457" spans="1:9" x14ac:dyDescent="0.25">
      <c r="A11457" t="s">
        <v>2985</v>
      </c>
      <c r="B11457" t="s">
        <v>22</v>
      </c>
      <c r="C11457" s="1">
        <v>44765</v>
      </c>
      <c r="D11457" s="1">
        <v>44929</v>
      </c>
      <c r="E11457">
        <f>VLOOKUP(data[[#This Row],[id_campaign]],campaign[],4,FALSE)</f>
        <v>66</v>
      </c>
      <c r="F11457" t="str">
        <f>VLOOKUP(data[[#This Row],[id_campaign]],campaign[],2,FALSE)</f>
        <v>NonUSTravel</v>
      </c>
      <c r="G11457" t="str">
        <f>VLOOKUP(data[[#This Row],[id_customer]],customer[],2,FALSE)</f>
        <v>Felizio Wondraschek</v>
      </c>
      <c r="H11457" t="str">
        <f>data[[#This Row],[id_customer]]&amp;data[[#This Row],[id_campaign]]</f>
        <v>C0736cam10</v>
      </c>
      <c r="I11457">
        <f>DATEDIF(data[[#This Row],[join_date]],data[[#This Row],[buy_date]],"M")</f>
        <v>5</v>
      </c>
    </row>
    <row r="11458" spans="1:9" x14ac:dyDescent="0.25">
      <c r="A11458" t="s">
        <v>2985</v>
      </c>
      <c r="B11458" t="s">
        <v>22</v>
      </c>
      <c r="C11458" s="1">
        <v>44765</v>
      </c>
      <c r="D11458" s="1">
        <v>44964</v>
      </c>
      <c r="E11458">
        <f>VLOOKUP(data[[#This Row],[id_campaign]],campaign[],4,FALSE)</f>
        <v>66</v>
      </c>
      <c r="F11458" t="str">
        <f>VLOOKUP(data[[#This Row],[id_campaign]],campaign[],2,FALSE)</f>
        <v>NonUSTravel</v>
      </c>
      <c r="G11458" t="str">
        <f>VLOOKUP(data[[#This Row],[id_customer]],customer[],2,FALSE)</f>
        <v>Felizio Wondraschek</v>
      </c>
      <c r="H11458" t="str">
        <f>data[[#This Row],[id_customer]]&amp;data[[#This Row],[id_campaign]]</f>
        <v>C0736cam10</v>
      </c>
      <c r="I11458">
        <f>DATEDIF(data[[#This Row],[join_date]],data[[#This Row],[buy_date]],"M")</f>
        <v>6</v>
      </c>
    </row>
    <row r="11459" spans="1:9" x14ac:dyDescent="0.25">
      <c r="A11459" t="s">
        <v>2985</v>
      </c>
      <c r="B11459" t="s">
        <v>22</v>
      </c>
      <c r="C11459" s="1">
        <v>44765</v>
      </c>
      <c r="D11459" s="1">
        <v>45010</v>
      </c>
      <c r="E11459">
        <f>VLOOKUP(data[[#This Row],[id_campaign]],campaign[],4,FALSE)</f>
        <v>66</v>
      </c>
      <c r="F11459" t="str">
        <f>VLOOKUP(data[[#This Row],[id_campaign]],campaign[],2,FALSE)</f>
        <v>NonUSTravel</v>
      </c>
      <c r="G11459" t="str">
        <f>VLOOKUP(data[[#This Row],[id_customer]],customer[],2,FALSE)</f>
        <v>Felizio Wondraschek</v>
      </c>
      <c r="H11459" t="str">
        <f>data[[#This Row],[id_customer]]&amp;data[[#This Row],[id_campaign]]</f>
        <v>C0736cam10</v>
      </c>
      <c r="I11459">
        <f>DATEDIF(data[[#This Row],[join_date]],data[[#This Row],[buy_date]],"M")</f>
        <v>8</v>
      </c>
    </row>
    <row r="11460" spans="1:9" x14ac:dyDescent="0.25">
      <c r="A11460" t="s">
        <v>2985</v>
      </c>
      <c r="B11460" t="s">
        <v>22</v>
      </c>
      <c r="C11460" s="1">
        <v>44765</v>
      </c>
      <c r="D11460" s="1">
        <v>45070</v>
      </c>
      <c r="E11460">
        <f>VLOOKUP(data[[#This Row],[id_campaign]],campaign[],4,FALSE)</f>
        <v>66</v>
      </c>
      <c r="F11460" t="str">
        <f>VLOOKUP(data[[#This Row],[id_campaign]],campaign[],2,FALSE)</f>
        <v>NonUSTravel</v>
      </c>
      <c r="G11460" t="str">
        <f>VLOOKUP(data[[#This Row],[id_customer]],customer[],2,FALSE)</f>
        <v>Felizio Wondraschek</v>
      </c>
      <c r="H11460" t="str">
        <f>data[[#This Row],[id_customer]]&amp;data[[#This Row],[id_campaign]]</f>
        <v>C0736cam10</v>
      </c>
      <c r="I11460">
        <f>DATEDIF(data[[#This Row],[join_date]],data[[#This Row],[buy_date]],"M")</f>
        <v>10</v>
      </c>
    </row>
    <row r="11461" spans="1:9" x14ac:dyDescent="0.25">
      <c r="A11461" t="s">
        <v>2985</v>
      </c>
      <c r="B11461" t="s">
        <v>22</v>
      </c>
      <c r="C11461" s="1">
        <v>44765</v>
      </c>
      <c r="D11461" s="1">
        <v>45082</v>
      </c>
      <c r="E11461">
        <f>VLOOKUP(data[[#This Row],[id_campaign]],campaign[],4,FALSE)</f>
        <v>66</v>
      </c>
      <c r="F11461" t="str">
        <f>VLOOKUP(data[[#This Row],[id_campaign]],campaign[],2,FALSE)</f>
        <v>NonUSTravel</v>
      </c>
      <c r="G11461" t="str">
        <f>VLOOKUP(data[[#This Row],[id_customer]],customer[],2,FALSE)</f>
        <v>Felizio Wondraschek</v>
      </c>
      <c r="H11461" t="str">
        <f>data[[#This Row],[id_customer]]&amp;data[[#This Row],[id_campaign]]</f>
        <v>C0736cam10</v>
      </c>
      <c r="I11461">
        <f>DATEDIF(data[[#This Row],[join_date]],data[[#This Row],[buy_date]],"M")</f>
        <v>10</v>
      </c>
    </row>
    <row r="11462" spans="1:9" x14ac:dyDescent="0.25">
      <c r="A11462" t="s">
        <v>2989</v>
      </c>
      <c r="B11462" t="s">
        <v>4</v>
      </c>
      <c r="C11462" s="1">
        <v>44760</v>
      </c>
      <c r="D11462" s="1">
        <v>44760</v>
      </c>
      <c r="E11462">
        <f>VLOOKUP(data[[#This Row],[id_campaign]],campaign[],4,FALSE)</f>
        <v>10</v>
      </c>
      <c r="F11462" t="str">
        <f>VLOOKUP(data[[#This Row],[id_campaign]],campaign[],2,FALSE)</f>
        <v>ChildrenInHH</v>
      </c>
      <c r="G11462" t="str">
        <f>VLOOKUP(data[[#This Row],[id_customer]],customer[],2,FALSE)</f>
        <v>Domini McEttigen</v>
      </c>
      <c r="H11462" t="str">
        <f>data[[#This Row],[id_customer]]&amp;data[[#This Row],[id_campaign]]</f>
        <v>C0737cam01</v>
      </c>
      <c r="I11462">
        <f>DATEDIF(data[[#This Row],[join_date]],data[[#This Row],[buy_date]],"M")</f>
        <v>0</v>
      </c>
    </row>
    <row r="11463" spans="1:9" x14ac:dyDescent="0.25">
      <c r="A11463" t="s">
        <v>2989</v>
      </c>
      <c r="B11463" t="s">
        <v>4</v>
      </c>
      <c r="C11463" s="1">
        <v>44760</v>
      </c>
      <c r="D11463" s="1">
        <v>44800</v>
      </c>
      <c r="E11463">
        <f>VLOOKUP(data[[#This Row],[id_campaign]],campaign[],4,FALSE)</f>
        <v>10</v>
      </c>
      <c r="F11463" t="str">
        <f>VLOOKUP(data[[#This Row],[id_campaign]],campaign[],2,FALSE)</f>
        <v>ChildrenInHH</v>
      </c>
      <c r="G11463" t="str">
        <f>VLOOKUP(data[[#This Row],[id_customer]],customer[],2,FALSE)</f>
        <v>Domini McEttigen</v>
      </c>
      <c r="H11463" t="str">
        <f>data[[#This Row],[id_customer]]&amp;data[[#This Row],[id_campaign]]</f>
        <v>C0737cam01</v>
      </c>
      <c r="I11463">
        <f>DATEDIF(data[[#This Row],[join_date]],data[[#This Row],[buy_date]],"M")</f>
        <v>1</v>
      </c>
    </row>
    <row r="11464" spans="1:9" x14ac:dyDescent="0.25">
      <c r="A11464" t="s">
        <v>2989</v>
      </c>
      <c r="B11464" t="s">
        <v>4</v>
      </c>
      <c r="C11464" s="1">
        <v>44760</v>
      </c>
      <c r="D11464" s="1">
        <v>44832</v>
      </c>
      <c r="E11464">
        <f>VLOOKUP(data[[#This Row],[id_campaign]],campaign[],4,FALSE)</f>
        <v>10</v>
      </c>
      <c r="F11464" t="str">
        <f>VLOOKUP(data[[#This Row],[id_campaign]],campaign[],2,FALSE)</f>
        <v>ChildrenInHH</v>
      </c>
      <c r="G11464" t="str">
        <f>VLOOKUP(data[[#This Row],[id_customer]],customer[],2,FALSE)</f>
        <v>Domini McEttigen</v>
      </c>
      <c r="H11464" t="str">
        <f>data[[#This Row],[id_customer]]&amp;data[[#This Row],[id_campaign]]</f>
        <v>C0737cam01</v>
      </c>
      <c r="I11464">
        <f>DATEDIF(data[[#This Row],[join_date]],data[[#This Row],[buy_date]],"M")</f>
        <v>2</v>
      </c>
    </row>
    <row r="11465" spans="1:9" x14ac:dyDescent="0.25">
      <c r="A11465" t="s">
        <v>2989</v>
      </c>
      <c r="B11465" t="s">
        <v>4</v>
      </c>
      <c r="C11465" s="1">
        <v>44760</v>
      </c>
      <c r="D11465" s="1">
        <v>44886</v>
      </c>
      <c r="E11465">
        <f>VLOOKUP(data[[#This Row],[id_campaign]],campaign[],4,FALSE)</f>
        <v>10</v>
      </c>
      <c r="F11465" t="str">
        <f>VLOOKUP(data[[#This Row],[id_campaign]],campaign[],2,FALSE)</f>
        <v>ChildrenInHH</v>
      </c>
      <c r="G11465" t="str">
        <f>VLOOKUP(data[[#This Row],[id_customer]],customer[],2,FALSE)</f>
        <v>Domini McEttigen</v>
      </c>
      <c r="H11465" t="str">
        <f>data[[#This Row],[id_customer]]&amp;data[[#This Row],[id_campaign]]</f>
        <v>C0737cam01</v>
      </c>
      <c r="I11465">
        <f>DATEDIF(data[[#This Row],[join_date]],data[[#This Row],[buy_date]],"M")</f>
        <v>4</v>
      </c>
    </row>
    <row r="11466" spans="1:9" x14ac:dyDescent="0.25">
      <c r="A11466" t="s">
        <v>2989</v>
      </c>
      <c r="B11466" t="s">
        <v>4</v>
      </c>
      <c r="C11466" s="1">
        <v>44760</v>
      </c>
      <c r="D11466" s="1">
        <v>44914</v>
      </c>
      <c r="E11466">
        <f>VLOOKUP(data[[#This Row],[id_campaign]],campaign[],4,FALSE)</f>
        <v>10</v>
      </c>
      <c r="F11466" t="str">
        <f>VLOOKUP(data[[#This Row],[id_campaign]],campaign[],2,FALSE)</f>
        <v>ChildrenInHH</v>
      </c>
      <c r="G11466" t="str">
        <f>VLOOKUP(data[[#This Row],[id_customer]],customer[],2,FALSE)</f>
        <v>Domini McEttigen</v>
      </c>
      <c r="H11466" t="str">
        <f>data[[#This Row],[id_customer]]&amp;data[[#This Row],[id_campaign]]</f>
        <v>C0737cam01</v>
      </c>
      <c r="I11466">
        <f>DATEDIF(data[[#This Row],[join_date]],data[[#This Row],[buy_date]],"M")</f>
        <v>5</v>
      </c>
    </row>
    <row r="11467" spans="1:9" x14ac:dyDescent="0.25">
      <c r="A11467" t="s">
        <v>2989</v>
      </c>
      <c r="B11467" t="s">
        <v>4</v>
      </c>
      <c r="C11467" s="1">
        <v>44760</v>
      </c>
      <c r="D11467" s="1">
        <v>44949</v>
      </c>
      <c r="E11467">
        <f>VLOOKUP(data[[#This Row],[id_campaign]],campaign[],4,FALSE)</f>
        <v>10</v>
      </c>
      <c r="F11467" t="str">
        <f>VLOOKUP(data[[#This Row],[id_campaign]],campaign[],2,FALSE)</f>
        <v>ChildrenInHH</v>
      </c>
      <c r="G11467" t="str">
        <f>VLOOKUP(data[[#This Row],[id_customer]],customer[],2,FALSE)</f>
        <v>Domini McEttigen</v>
      </c>
      <c r="H11467" t="str">
        <f>data[[#This Row],[id_customer]]&amp;data[[#This Row],[id_campaign]]</f>
        <v>C0737cam01</v>
      </c>
      <c r="I11467">
        <f>DATEDIF(data[[#This Row],[join_date]],data[[#This Row],[buy_date]],"M")</f>
        <v>6</v>
      </c>
    </row>
    <row r="11468" spans="1:9" x14ac:dyDescent="0.25">
      <c r="A11468" t="s">
        <v>2989</v>
      </c>
      <c r="B11468" t="s">
        <v>4</v>
      </c>
      <c r="C11468" s="1">
        <v>44760</v>
      </c>
      <c r="D11468" s="1">
        <v>44978</v>
      </c>
      <c r="E11468">
        <f>VLOOKUP(data[[#This Row],[id_campaign]],campaign[],4,FALSE)</f>
        <v>10</v>
      </c>
      <c r="F11468" t="str">
        <f>VLOOKUP(data[[#This Row],[id_campaign]],campaign[],2,FALSE)</f>
        <v>ChildrenInHH</v>
      </c>
      <c r="G11468" t="str">
        <f>VLOOKUP(data[[#This Row],[id_customer]],customer[],2,FALSE)</f>
        <v>Domini McEttigen</v>
      </c>
      <c r="H11468" t="str">
        <f>data[[#This Row],[id_customer]]&amp;data[[#This Row],[id_campaign]]</f>
        <v>C0737cam01</v>
      </c>
      <c r="I11468">
        <f>DATEDIF(data[[#This Row],[join_date]],data[[#This Row],[buy_date]],"M")</f>
        <v>7</v>
      </c>
    </row>
    <row r="11469" spans="1:9" x14ac:dyDescent="0.25">
      <c r="A11469" t="s">
        <v>2989</v>
      </c>
      <c r="B11469" t="s">
        <v>4</v>
      </c>
      <c r="C11469" s="1">
        <v>44760</v>
      </c>
      <c r="D11469" s="1">
        <v>45009</v>
      </c>
      <c r="E11469">
        <f>VLOOKUP(data[[#This Row],[id_campaign]],campaign[],4,FALSE)</f>
        <v>10</v>
      </c>
      <c r="F11469" t="str">
        <f>VLOOKUP(data[[#This Row],[id_campaign]],campaign[],2,FALSE)</f>
        <v>ChildrenInHH</v>
      </c>
      <c r="G11469" t="str">
        <f>VLOOKUP(data[[#This Row],[id_customer]],customer[],2,FALSE)</f>
        <v>Domini McEttigen</v>
      </c>
      <c r="H11469" t="str">
        <f>data[[#This Row],[id_customer]]&amp;data[[#This Row],[id_campaign]]</f>
        <v>C0737cam01</v>
      </c>
      <c r="I11469">
        <f>DATEDIF(data[[#This Row],[join_date]],data[[#This Row],[buy_date]],"M")</f>
        <v>8</v>
      </c>
    </row>
    <row r="11470" spans="1:9" x14ac:dyDescent="0.25">
      <c r="A11470" t="s">
        <v>2989</v>
      </c>
      <c r="B11470" t="s">
        <v>4</v>
      </c>
      <c r="C11470" s="1">
        <v>44760</v>
      </c>
      <c r="D11470" s="1">
        <v>45037</v>
      </c>
      <c r="E11470">
        <f>VLOOKUP(data[[#This Row],[id_campaign]],campaign[],4,FALSE)</f>
        <v>10</v>
      </c>
      <c r="F11470" t="str">
        <f>VLOOKUP(data[[#This Row],[id_campaign]],campaign[],2,FALSE)</f>
        <v>ChildrenInHH</v>
      </c>
      <c r="G11470" t="str">
        <f>VLOOKUP(data[[#This Row],[id_customer]],customer[],2,FALSE)</f>
        <v>Domini McEttigen</v>
      </c>
      <c r="H11470" t="str">
        <f>data[[#This Row],[id_customer]]&amp;data[[#This Row],[id_campaign]]</f>
        <v>C0737cam01</v>
      </c>
      <c r="I11470">
        <f>DATEDIF(data[[#This Row],[join_date]],data[[#This Row],[buy_date]],"M")</f>
        <v>9</v>
      </c>
    </row>
    <row r="11471" spans="1:9" x14ac:dyDescent="0.25">
      <c r="A11471" t="s">
        <v>2989</v>
      </c>
      <c r="B11471" t="s">
        <v>4</v>
      </c>
      <c r="C11471" s="1">
        <v>44760</v>
      </c>
      <c r="D11471" s="1">
        <v>45048</v>
      </c>
      <c r="E11471">
        <f>VLOOKUP(data[[#This Row],[id_campaign]],campaign[],4,FALSE)</f>
        <v>10</v>
      </c>
      <c r="F11471" t="str">
        <f>VLOOKUP(data[[#This Row],[id_campaign]],campaign[],2,FALSE)</f>
        <v>ChildrenInHH</v>
      </c>
      <c r="G11471" t="str">
        <f>VLOOKUP(data[[#This Row],[id_customer]],customer[],2,FALSE)</f>
        <v>Domini McEttigen</v>
      </c>
      <c r="H11471" t="str">
        <f>data[[#This Row],[id_customer]]&amp;data[[#This Row],[id_campaign]]</f>
        <v>C0737cam01</v>
      </c>
      <c r="I11471">
        <f>DATEDIF(data[[#This Row],[join_date]],data[[#This Row],[buy_date]],"M")</f>
        <v>9</v>
      </c>
    </row>
    <row r="11472" spans="1:9" x14ac:dyDescent="0.25">
      <c r="A11472" t="s">
        <v>2989</v>
      </c>
      <c r="B11472" t="s">
        <v>10</v>
      </c>
      <c r="C11472" s="1">
        <v>44897</v>
      </c>
      <c r="D11472" s="1">
        <v>44897</v>
      </c>
      <c r="E11472">
        <f>VLOOKUP(data[[#This Row],[id_campaign]],campaign[],4,FALSE)</f>
        <v>26</v>
      </c>
      <c r="F11472" t="str">
        <f>VLOOKUP(data[[#This Row],[id_campaign]],campaign[],2,FALSE)</f>
        <v>TruckOwner</v>
      </c>
      <c r="G11472" t="str">
        <f>VLOOKUP(data[[#This Row],[id_customer]],customer[],2,FALSE)</f>
        <v>Domini McEttigen</v>
      </c>
      <c r="H11472" t="str">
        <f>data[[#This Row],[id_customer]]&amp;data[[#This Row],[id_campaign]]</f>
        <v>C0737cam04</v>
      </c>
      <c r="I11472">
        <f>DATEDIF(data[[#This Row],[join_date]],data[[#This Row],[buy_date]],"M")</f>
        <v>0</v>
      </c>
    </row>
    <row r="11473" spans="1:9" x14ac:dyDescent="0.25">
      <c r="A11473" t="s">
        <v>2989</v>
      </c>
      <c r="B11473" t="s">
        <v>10</v>
      </c>
      <c r="C11473" s="1">
        <v>44897</v>
      </c>
      <c r="D11473" s="1">
        <v>44930</v>
      </c>
      <c r="E11473">
        <f>VLOOKUP(data[[#This Row],[id_campaign]],campaign[],4,FALSE)</f>
        <v>26</v>
      </c>
      <c r="F11473" t="str">
        <f>VLOOKUP(data[[#This Row],[id_campaign]],campaign[],2,FALSE)</f>
        <v>TruckOwner</v>
      </c>
      <c r="G11473" t="str">
        <f>VLOOKUP(data[[#This Row],[id_customer]],customer[],2,FALSE)</f>
        <v>Domini McEttigen</v>
      </c>
      <c r="H11473" t="str">
        <f>data[[#This Row],[id_customer]]&amp;data[[#This Row],[id_campaign]]</f>
        <v>C0737cam04</v>
      </c>
      <c r="I11473">
        <f>DATEDIF(data[[#This Row],[join_date]],data[[#This Row],[buy_date]],"M")</f>
        <v>1</v>
      </c>
    </row>
    <row r="11474" spans="1:9" x14ac:dyDescent="0.25">
      <c r="A11474" t="s">
        <v>2989</v>
      </c>
      <c r="B11474" t="s">
        <v>10</v>
      </c>
      <c r="C11474" s="1">
        <v>44897</v>
      </c>
      <c r="D11474" s="1">
        <v>44966</v>
      </c>
      <c r="E11474">
        <f>VLOOKUP(data[[#This Row],[id_campaign]],campaign[],4,FALSE)</f>
        <v>26</v>
      </c>
      <c r="F11474" t="str">
        <f>VLOOKUP(data[[#This Row],[id_campaign]],campaign[],2,FALSE)</f>
        <v>TruckOwner</v>
      </c>
      <c r="G11474" t="str">
        <f>VLOOKUP(data[[#This Row],[id_customer]],customer[],2,FALSE)</f>
        <v>Domini McEttigen</v>
      </c>
      <c r="H11474" t="str">
        <f>data[[#This Row],[id_customer]]&amp;data[[#This Row],[id_campaign]]</f>
        <v>C0737cam04</v>
      </c>
      <c r="I11474">
        <f>DATEDIF(data[[#This Row],[join_date]],data[[#This Row],[buy_date]],"M")</f>
        <v>2</v>
      </c>
    </row>
    <row r="11475" spans="1:9" x14ac:dyDescent="0.25">
      <c r="A11475" t="s">
        <v>2989</v>
      </c>
      <c r="B11475" t="s">
        <v>10</v>
      </c>
      <c r="C11475" s="1">
        <v>44897</v>
      </c>
      <c r="D11475" s="1">
        <v>44998</v>
      </c>
      <c r="E11475">
        <f>VLOOKUP(data[[#This Row],[id_campaign]],campaign[],4,FALSE)</f>
        <v>26</v>
      </c>
      <c r="F11475" t="str">
        <f>VLOOKUP(data[[#This Row],[id_campaign]],campaign[],2,FALSE)</f>
        <v>TruckOwner</v>
      </c>
      <c r="G11475" t="str">
        <f>VLOOKUP(data[[#This Row],[id_customer]],customer[],2,FALSE)</f>
        <v>Domini McEttigen</v>
      </c>
      <c r="H11475" t="str">
        <f>data[[#This Row],[id_customer]]&amp;data[[#This Row],[id_campaign]]</f>
        <v>C0737cam04</v>
      </c>
      <c r="I11475">
        <f>DATEDIF(data[[#This Row],[join_date]],data[[#This Row],[buy_date]],"M")</f>
        <v>3</v>
      </c>
    </row>
    <row r="11476" spans="1:9" x14ac:dyDescent="0.25">
      <c r="A11476" t="s">
        <v>2989</v>
      </c>
      <c r="B11476" t="s">
        <v>10</v>
      </c>
      <c r="C11476" s="1">
        <v>44897</v>
      </c>
      <c r="D11476" s="1">
        <v>45029</v>
      </c>
      <c r="E11476">
        <f>VLOOKUP(data[[#This Row],[id_campaign]],campaign[],4,FALSE)</f>
        <v>26</v>
      </c>
      <c r="F11476" t="str">
        <f>VLOOKUP(data[[#This Row],[id_campaign]],campaign[],2,FALSE)</f>
        <v>TruckOwner</v>
      </c>
      <c r="G11476" t="str">
        <f>VLOOKUP(data[[#This Row],[id_customer]],customer[],2,FALSE)</f>
        <v>Domini McEttigen</v>
      </c>
      <c r="H11476" t="str">
        <f>data[[#This Row],[id_customer]]&amp;data[[#This Row],[id_campaign]]</f>
        <v>C0737cam04</v>
      </c>
      <c r="I11476">
        <f>DATEDIF(data[[#This Row],[join_date]],data[[#This Row],[buy_date]],"M")</f>
        <v>4</v>
      </c>
    </row>
    <row r="11477" spans="1:9" x14ac:dyDescent="0.25">
      <c r="A11477" t="s">
        <v>2989</v>
      </c>
      <c r="B11477" t="s">
        <v>10</v>
      </c>
      <c r="C11477" s="1">
        <v>44897</v>
      </c>
      <c r="D11477" s="1">
        <v>45062</v>
      </c>
      <c r="E11477">
        <f>VLOOKUP(data[[#This Row],[id_campaign]],campaign[],4,FALSE)</f>
        <v>26</v>
      </c>
      <c r="F11477" t="str">
        <f>VLOOKUP(data[[#This Row],[id_campaign]],campaign[],2,FALSE)</f>
        <v>TruckOwner</v>
      </c>
      <c r="G11477" t="str">
        <f>VLOOKUP(data[[#This Row],[id_customer]],customer[],2,FALSE)</f>
        <v>Domini McEttigen</v>
      </c>
      <c r="H11477" t="str">
        <f>data[[#This Row],[id_customer]]&amp;data[[#This Row],[id_campaign]]</f>
        <v>C0737cam04</v>
      </c>
      <c r="I11477">
        <f>DATEDIF(data[[#This Row],[join_date]],data[[#This Row],[buy_date]],"M")</f>
        <v>5</v>
      </c>
    </row>
    <row r="11478" spans="1:9" x14ac:dyDescent="0.25">
      <c r="A11478" t="s">
        <v>2993</v>
      </c>
      <c r="B11478" t="s">
        <v>8</v>
      </c>
      <c r="C11478" s="1">
        <v>44916</v>
      </c>
      <c r="D11478" s="1">
        <v>44916</v>
      </c>
      <c r="E11478">
        <f>VLOOKUP(data[[#This Row],[id_campaign]],campaign[],4,FALSE)</f>
        <v>62</v>
      </c>
      <c r="F11478" t="str">
        <f>VLOOKUP(data[[#This Row],[id_campaign]],campaign[],2,FALSE)</f>
        <v>HandsetWebCapable</v>
      </c>
      <c r="G11478" t="str">
        <f>VLOOKUP(data[[#This Row],[id_customer]],customer[],2,FALSE)</f>
        <v>Nani Frankiss</v>
      </c>
      <c r="H11478" t="str">
        <f>data[[#This Row],[id_customer]]&amp;data[[#This Row],[id_campaign]]</f>
        <v>C0738cam03</v>
      </c>
      <c r="I11478">
        <f>DATEDIF(data[[#This Row],[join_date]],data[[#This Row],[buy_date]],"M")</f>
        <v>0</v>
      </c>
    </row>
    <row r="11479" spans="1:9" x14ac:dyDescent="0.25">
      <c r="A11479" t="s">
        <v>2993</v>
      </c>
      <c r="B11479" t="s">
        <v>8</v>
      </c>
      <c r="C11479" s="1">
        <v>44916</v>
      </c>
      <c r="D11479" s="1">
        <v>44959</v>
      </c>
      <c r="E11479">
        <f>VLOOKUP(data[[#This Row],[id_campaign]],campaign[],4,FALSE)</f>
        <v>62</v>
      </c>
      <c r="F11479" t="str">
        <f>VLOOKUP(data[[#This Row],[id_campaign]],campaign[],2,FALSE)</f>
        <v>HandsetWebCapable</v>
      </c>
      <c r="G11479" t="str">
        <f>VLOOKUP(data[[#This Row],[id_customer]],customer[],2,FALSE)</f>
        <v>Nani Frankiss</v>
      </c>
      <c r="H11479" t="str">
        <f>data[[#This Row],[id_customer]]&amp;data[[#This Row],[id_campaign]]</f>
        <v>C0738cam03</v>
      </c>
      <c r="I11479">
        <f>DATEDIF(data[[#This Row],[join_date]],data[[#This Row],[buy_date]],"M")</f>
        <v>1</v>
      </c>
    </row>
    <row r="11480" spans="1:9" x14ac:dyDescent="0.25">
      <c r="A11480" t="s">
        <v>2993</v>
      </c>
      <c r="B11480" t="s">
        <v>8</v>
      </c>
      <c r="C11480" s="1">
        <v>44916</v>
      </c>
      <c r="D11480" s="1">
        <v>45016</v>
      </c>
      <c r="E11480">
        <f>VLOOKUP(data[[#This Row],[id_campaign]],campaign[],4,FALSE)</f>
        <v>62</v>
      </c>
      <c r="F11480" t="str">
        <f>VLOOKUP(data[[#This Row],[id_campaign]],campaign[],2,FALSE)</f>
        <v>HandsetWebCapable</v>
      </c>
      <c r="G11480" t="str">
        <f>VLOOKUP(data[[#This Row],[id_customer]],customer[],2,FALSE)</f>
        <v>Nani Frankiss</v>
      </c>
      <c r="H11480" t="str">
        <f>data[[#This Row],[id_customer]]&amp;data[[#This Row],[id_campaign]]</f>
        <v>C0738cam03</v>
      </c>
      <c r="I11480">
        <f>DATEDIF(data[[#This Row],[join_date]],data[[#This Row],[buy_date]],"M")</f>
        <v>3</v>
      </c>
    </row>
    <row r="11481" spans="1:9" x14ac:dyDescent="0.25">
      <c r="A11481" t="s">
        <v>2993</v>
      </c>
      <c r="B11481" t="s">
        <v>8</v>
      </c>
      <c r="C11481" s="1">
        <v>44916</v>
      </c>
      <c r="D11481" s="1">
        <v>45039</v>
      </c>
      <c r="E11481">
        <f>VLOOKUP(data[[#This Row],[id_campaign]],campaign[],4,FALSE)</f>
        <v>62</v>
      </c>
      <c r="F11481" t="str">
        <f>VLOOKUP(data[[#This Row],[id_campaign]],campaign[],2,FALSE)</f>
        <v>HandsetWebCapable</v>
      </c>
      <c r="G11481" t="str">
        <f>VLOOKUP(data[[#This Row],[id_customer]],customer[],2,FALSE)</f>
        <v>Nani Frankiss</v>
      </c>
      <c r="H11481" t="str">
        <f>data[[#This Row],[id_customer]]&amp;data[[#This Row],[id_campaign]]</f>
        <v>C0738cam03</v>
      </c>
      <c r="I11481">
        <f>DATEDIF(data[[#This Row],[join_date]],data[[#This Row],[buy_date]],"M")</f>
        <v>4</v>
      </c>
    </row>
    <row r="11482" spans="1:9" x14ac:dyDescent="0.25">
      <c r="A11482" t="s">
        <v>2993</v>
      </c>
      <c r="B11482" t="s">
        <v>8</v>
      </c>
      <c r="C11482" s="1">
        <v>44916</v>
      </c>
      <c r="D11482" s="1">
        <v>45074</v>
      </c>
      <c r="E11482">
        <f>VLOOKUP(data[[#This Row],[id_campaign]],campaign[],4,FALSE)</f>
        <v>62</v>
      </c>
      <c r="F11482" t="str">
        <f>VLOOKUP(data[[#This Row],[id_campaign]],campaign[],2,FALSE)</f>
        <v>HandsetWebCapable</v>
      </c>
      <c r="G11482" t="str">
        <f>VLOOKUP(data[[#This Row],[id_customer]],customer[],2,FALSE)</f>
        <v>Nani Frankiss</v>
      </c>
      <c r="H11482" t="str">
        <f>data[[#This Row],[id_customer]]&amp;data[[#This Row],[id_campaign]]</f>
        <v>C0738cam03</v>
      </c>
      <c r="I11482">
        <f>DATEDIF(data[[#This Row],[join_date]],data[[#This Row],[buy_date]],"M")</f>
        <v>5</v>
      </c>
    </row>
    <row r="11483" spans="1:9" x14ac:dyDescent="0.25">
      <c r="A11483" t="s">
        <v>2993</v>
      </c>
      <c r="B11483" t="s">
        <v>6</v>
      </c>
      <c r="C11483" s="1">
        <v>44978</v>
      </c>
      <c r="D11483" s="1">
        <v>44978</v>
      </c>
      <c r="E11483">
        <f>VLOOKUP(data[[#This Row],[id_campaign]],campaign[],4,FALSE)</f>
        <v>26</v>
      </c>
      <c r="F11483" t="str">
        <f>VLOOKUP(data[[#This Row],[id_campaign]],campaign[],2,FALSE)</f>
        <v>HandsetRefurbished</v>
      </c>
      <c r="G11483" t="str">
        <f>VLOOKUP(data[[#This Row],[id_customer]],customer[],2,FALSE)</f>
        <v>Nani Frankiss</v>
      </c>
      <c r="H11483" t="str">
        <f>data[[#This Row],[id_customer]]&amp;data[[#This Row],[id_campaign]]</f>
        <v>C0738cam02</v>
      </c>
      <c r="I11483">
        <f>DATEDIF(data[[#This Row],[join_date]],data[[#This Row],[buy_date]],"M")</f>
        <v>0</v>
      </c>
    </row>
    <row r="11484" spans="1:9" x14ac:dyDescent="0.25">
      <c r="A11484" t="s">
        <v>2993</v>
      </c>
      <c r="B11484" t="s">
        <v>6</v>
      </c>
      <c r="C11484" s="1">
        <v>44978</v>
      </c>
      <c r="D11484" s="1">
        <v>45010</v>
      </c>
      <c r="E11484">
        <f>VLOOKUP(data[[#This Row],[id_campaign]],campaign[],4,FALSE)</f>
        <v>26</v>
      </c>
      <c r="F11484" t="str">
        <f>VLOOKUP(data[[#This Row],[id_campaign]],campaign[],2,FALSE)</f>
        <v>HandsetRefurbished</v>
      </c>
      <c r="G11484" t="str">
        <f>VLOOKUP(data[[#This Row],[id_customer]],customer[],2,FALSE)</f>
        <v>Nani Frankiss</v>
      </c>
      <c r="H11484" t="str">
        <f>data[[#This Row],[id_customer]]&amp;data[[#This Row],[id_campaign]]</f>
        <v>C0738cam02</v>
      </c>
      <c r="I11484">
        <f>DATEDIF(data[[#This Row],[join_date]],data[[#This Row],[buy_date]],"M")</f>
        <v>1</v>
      </c>
    </row>
    <row r="11485" spans="1:9" x14ac:dyDescent="0.25">
      <c r="A11485" t="s">
        <v>2993</v>
      </c>
      <c r="B11485" t="s">
        <v>6</v>
      </c>
      <c r="C11485" s="1">
        <v>44978</v>
      </c>
      <c r="D11485" s="1">
        <v>45044</v>
      </c>
      <c r="E11485">
        <f>VLOOKUP(data[[#This Row],[id_campaign]],campaign[],4,FALSE)</f>
        <v>26</v>
      </c>
      <c r="F11485" t="str">
        <f>VLOOKUP(data[[#This Row],[id_campaign]],campaign[],2,FALSE)</f>
        <v>HandsetRefurbished</v>
      </c>
      <c r="G11485" t="str">
        <f>VLOOKUP(data[[#This Row],[id_customer]],customer[],2,FALSE)</f>
        <v>Nani Frankiss</v>
      </c>
      <c r="H11485" t="str">
        <f>data[[#This Row],[id_customer]]&amp;data[[#This Row],[id_campaign]]</f>
        <v>C0738cam02</v>
      </c>
      <c r="I11485">
        <f>DATEDIF(data[[#This Row],[join_date]],data[[#This Row],[buy_date]],"M")</f>
        <v>2</v>
      </c>
    </row>
    <row r="11486" spans="1:9" x14ac:dyDescent="0.25">
      <c r="A11486" t="s">
        <v>2993</v>
      </c>
      <c r="B11486" t="s">
        <v>6</v>
      </c>
      <c r="C11486" s="1">
        <v>44978</v>
      </c>
      <c r="D11486" s="1">
        <v>45074</v>
      </c>
      <c r="E11486">
        <f>VLOOKUP(data[[#This Row],[id_campaign]],campaign[],4,FALSE)</f>
        <v>26</v>
      </c>
      <c r="F11486" t="str">
        <f>VLOOKUP(data[[#This Row],[id_campaign]],campaign[],2,FALSE)</f>
        <v>HandsetRefurbished</v>
      </c>
      <c r="G11486" t="str">
        <f>VLOOKUP(data[[#This Row],[id_customer]],customer[],2,FALSE)</f>
        <v>Nani Frankiss</v>
      </c>
      <c r="H11486" t="str">
        <f>data[[#This Row],[id_customer]]&amp;data[[#This Row],[id_campaign]]</f>
        <v>C0738cam02</v>
      </c>
      <c r="I11486">
        <f>DATEDIF(data[[#This Row],[join_date]],data[[#This Row],[buy_date]],"M")</f>
        <v>3</v>
      </c>
    </row>
    <row r="11487" spans="1:9" x14ac:dyDescent="0.25">
      <c r="A11487" t="s">
        <v>2993</v>
      </c>
      <c r="B11487" t="s">
        <v>6</v>
      </c>
      <c r="C11487" s="1">
        <v>44978</v>
      </c>
      <c r="D11487" s="1">
        <v>45080</v>
      </c>
      <c r="E11487">
        <f>VLOOKUP(data[[#This Row],[id_campaign]],campaign[],4,FALSE)</f>
        <v>26</v>
      </c>
      <c r="F11487" t="str">
        <f>VLOOKUP(data[[#This Row],[id_campaign]],campaign[],2,FALSE)</f>
        <v>HandsetRefurbished</v>
      </c>
      <c r="G11487" t="str">
        <f>VLOOKUP(data[[#This Row],[id_customer]],customer[],2,FALSE)</f>
        <v>Nani Frankiss</v>
      </c>
      <c r="H11487" t="str">
        <f>data[[#This Row],[id_customer]]&amp;data[[#This Row],[id_campaign]]</f>
        <v>C0738cam02</v>
      </c>
      <c r="I11487">
        <f>DATEDIF(data[[#This Row],[join_date]],data[[#This Row],[buy_date]],"M")</f>
        <v>3</v>
      </c>
    </row>
    <row r="11488" spans="1:9" x14ac:dyDescent="0.25">
      <c r="A11488" t="s">
        <v>2997</v>
      </c>
      <c r="B11488" t="s">
        <v>14</v>
      </c>
      <c r="C11488" s="1">
        <v>44663</v>
      </c>
      <c r="D11488" s="1">
        <v>44663</v>
      </c>
      <c r="E11488">
        <f>VLOOKUP(data[[#This Row],[id_campaign]],campaign[],4,FALSE)</f>
        <v>13</v>
      </c>
      <c r="F11488" t="str">
        <f>VLOOKUP(data[[#This Row],[id_campaign]],campaign[],2,FALSE)</f>
        <v>Homeownership</v>
      </c>
      <c r="G11488" t="str">
        <f>VLOOKUP(data[[#This Row],[id_customer]],customer[],2,FALSE)</f>
        <v>Shayna Mohamed</v>
      </c>
      <c r="H11488" t="str">
        <f>data[[#This Row],[id_customer]]&amp;data[[#This Row],[id_campaign]]</f>
        <v>C0739cam06</v>
      </c>
      <c r="I11488">
        <f>DATEDIF(data[[#This Row],[join_date]],data[[#This Row],[buy_date]],"M")</f>
        <v>0</v>
      </c>
    </row>
    <row r="11489" spans="1:9" x14ac:dyDescent="0.25">
      <c r="A11489" t="s">
        <v>2997</v>
      </c>
      <c r="B11489" t="s">
        <v>14</v>
      </c>
      <c r="C11489" s="1">
        <v>44663</v>
      </c>
      <c r="D11489" s="1">
        <v>44701</v>
      </c>
      <c r="E11489">
        <f>VLOOKUP(data[[#This Row],[id_campaign]],campaign[],4,FALSE)</f>
        <v>13</v>
      </c>
      <c r="F11489" t="str">
        <f>VLOOKUP(data[[#This Row],[id_campaign]],campaign[],2,FALSE)</f>
        <v>Homeownership</v>
      </c>
      <c r="G11489" t="str">
        <f>VLOOKUP(data[[#This Row],[id_customer]],customer[],2,FALSE)</f>
        <v>Shayna Mohamed</v>
      </c>
      <c r="H11489" t="str">
        <f>data[[#This Row],[id_customer]]&amp;data[[#This Row],[id_campaign]]</f>
        <v>C0739cam06</v>
      </c>
      <c r="I11489">
        <f>DATEDIF(data[[#This Row],[join_date]],data[[#This Row],[buy_date]],"M")</f>
        <v>1</v>
      </c>
    </row>
    <row r="11490" spans="1:9" x14ac:dyDescent="0.25">
      <c r="A11490" t="s">
        <v>2997</v>
      </c>
      <c r="B11490" t="s">
        <v>14</v>
      </c>
      <c r="C11490" s="1">
        <v>44663</v>
      </c>
      <c r="D11490" s="1">
        <v>44739</v>
      </c>
      <c r="E11490">
        <f>VLOOKUP(data[[#This Row],[id_campaign]],campaign[],4,FALSE)</f>
        <v>13</v>
      </c>
      <c r="F11490" t="str">
        <f>VLOOKUP(data[[#This Row],[id_campaign]],campaign[],2,FALSE)</f>
        <v>Homeownership</v>
      </c>
      <c r="G11490" t="str">
        <f>VLOOKUP(data[[#This Row],[id_customer]],customer[],2,FALSE)</f>
        <v>Shayna Mohamed</v>
      </c>
      <c r="H11490" t="str">
        <f>data[[#This Row],[id_customer]]&amp;data[[#This Row],[id_campaign]]</f>
        <v>C0739cam06</v>
      </c>
      <c r="I11490">
        <f>DATEDIF(data[[#This Row],[join_date]],data[[#This Row],[buy_date]],"M")</f>
        <v>2</v>
      </c>
    </row>
    <row r="11491" spans="1:9" x14ac:dyDescent="0.25">
      <c r="A11491" t="s">
        <v>2997</v>
      </c>
      <c r="B11491" t="s">
        <v>14</v>
      </c>
      <c r="C11491" s="1">
        <v>44663</v>
      </c>
      <c r="D11491" s="1">
        <v>44769</v>
      </c>
      <c r="E11491">
        <f>VLOOKUP(data[[#This Row],[id_campaign]],campaign[],4,FALSE)</f>
        <v>13</v>
      </c>
      <c r="F11491" t="str">
        <f>VLOOKUP(data[[#This Row],[id_campaign]],campaign[],2,FALSE)</f>
        <v>Homeownership</v>
      </c>
      <c r="G11491" t="str">
        <f>VLOOKUP(data[[#This Row],[id_customer]],customer[],2,FALSE)</f>
        <v>Shayna Mohamed</v>
      </c>
      <c r="H11491" t="str">
        <f>data[[#This Row],[id_customer]]&amp;data[[#This Row],[id_campaign]]</f>
        <v>C0739cam06</v>
      </c>
      <c r="I11491">
        <f>DATEDIF(data[[#This Row],[join_date]],data[[#This Row],[buy_date]],"M")</f>
        <v>3</v>
      </c>
    </row>
    <row r="11492" spans="1:9" x14ac:dyDescent="0.25">
      <c r="A11492" t="s">
        <v>2997</v>
      </c>
      <c r="B11492" t="s">
        <v>14</v>
      </c>
      <c r="C11492" s="1">
        <v>44663</v>
      </c>
      <c r="D11492" s="1">
        <v>44785</v>
      </c>
      <c r="E11492">
        <f>VLOOKUP(data[[#This Row],[id_campaign]],campaign[],4,FALSE)</f>
        <v>13</v>
      </c>
      <c r="F11492" t="str">
        <f>VLOOKUP(data[[#This Row],[id_campaign]],campaign[],2,FALSE)</f>
        <v>Homeownership</v>
      </c>
      <c r="G11492" t="str">
        <f>VLOOKUP(data[[#This Row],[id_customer]],customer[],2,FALSE)</f>
        <v>Shayna Mohamed</v>
      </c>
      <c r="H11492" t="str">
        <f>data[[#This Row],[id_customer]]&amp;data[[#This Row],[id_campaign]]</f>
        <v>C0739cam06</v>
      </c>
      <c r="I11492">
        <f>DATEDIF(data[[#This Row],[join_date]],data[[#This Row],[buy_date]],"M")</f>
        <v>4</v>
      </c>
    </row>
    <row r="11493" spans="1:9" x14ac:dyDescent="0.25">
      <c r="A11493" t="s">
        <v>2997</v>
      </c>
      <c r="B11493" t="s">
        <v>14</v>
      </c>
      <c r="C11493" s="1">
        <v>44663</v>
      </c>
      <c r="D11493" s="1">
        <v>44830</v>
      </c>
      <c r="E11493">
        <f>VLOOKUP(data[[#This Row],[id_campaign]],campaign[],4,FALSE)</f>
        <v>13</v>
      </c>
      <c r="F11493" t="str">
        <f>VLOOKUP(data[[#This Row],[id_campaign]],campaign[],2,FALSE)</f>
        <v>Homeownership</v>
      </c>
      <c r="G11493" t="str">
        <f>VLOOKUP(data[[#This Row],[id_customer]],customer[],2,FALSE)</f>
        <v>Shayna Mohamed</v>
      </c>
      <c r="H11493" t="str">
        <f>data[[#This Row],[id_customer]]&amp;data[[#This Row],[id_campaign]]</f>
        <v>C0739cam06</v>
      </c>
      <c r="I11493">
        <f>DATEDIF(data[[#This Row],[join_date]],data[[#This Row],[buy_date]],"M")</f>
        <v>5</v>
      </c>
    </row>
    <row r="11494" spans="1:9" x14ac:dyDescent="0.25">
      <c r="A11494" t="s">
        <v>2997</v>
      </c>
      <c r="B11494" t="s">
        <v>14</v>
      </c>
      <c r="C11494" s="1">
        <v>44663</v>
      </c>
      <c r="D11494" s="1">
        <v>44859</v>
      </c>
      <c r="E11494">
        <f>VLOOKUP(data[[#This Row],[id_campaign]],campaign[],4,FALSE)</f>
        <v>13</v>
      </c>
      <c r="F11494" t="str">
        <f>VLOOKUP(data[[#This Row],[id_campaign]],campaign[],2,FALSE)</f>
        <v>Homeownership</v>
      </c>
      <c r="G11494" t="str">
        <f>VLOOKUP(data[[#This Row],[id_customer]],customer[],2,FALSE)</f>
        <v>Shayna Mohamed</v>
      </c>
      <c r="H11494" t="str">
        <f>data[[#This Row],[id_customer]]&amp;data[[#This Row],[id_campaign]]</f>
        <v>C0739cam06</v>
      </c>
      <c r="I11494">
        <f>DATEDIF(data[[#This Row],[join_date]],data[[#This Row],[buy_date]],"M")</f>
        <v>6</v>
      </c>
    </row>
    <row r="11495" spans="1:9" x14ac:dyDescent="0.25">
      <c r="A11495" t="s">
        <v>2997</v>
      </c>
      <c r="B11495" t="s">
        <v>14</v>
      </c>
      <c r="C11495" s="1">
        <v>44663</v>
      </c>
      <c r="D11495" s="1">
        <v>44880</v>
      </c>
      <c r="E11495">
        <f>VLOOKUP(data[[#This Row],[id_campaign]],campaign[],4,FALSE)</f>
        <v>13</v>
      </c>
      <c r="F11495" t="str">
        <f>VLOOKUP(data[[#This Row],[id_campaign]],campaign[],2,FALSE)</f>
        <v>Homeownership</v>
      </c>
      <c r="G11495" t="str">
        <f>VLOOKUP(data[[#This Row],[id_customer]],customer[],2,FALSE)</f>
        <v>Shayna Mohamed</v>
      </c>
      <c r="H11495" t="str">
        <f>data[[#This Row],[id_customer]]&amp;data[[#This Row],[id_campaign]]</f>
        <v>C0739cam06</v>
      </c>
      <c r="I11495">
        <f>DATEDIF(data[[#This Row],[join_date]],data[[#This Row],[buy_date]],"M")</f>
        <v>7</v>
      </c>
    </row>
    <row r="11496" spans="1:9" x14ac:dyDescent="0.25">
      <c r="A11496" t="s">
        <v>2997</v>
      </c>
      <c r="B11496" t="s">
        <v>14</v>
      </c>
      <c r="C11496" s="1">
        <v>44663</v>
      </c>
      <c r="D11496" s="1">
        <v>44914</v>
      </c>
      <c r="E11496">
        <f>VLOOKUP(data[[#This Row],[id_campaign]],campaign[],4,FALSE)</f>
        <v>13</v>
      </c>
      <c r="F11496" t="str">
        <f>VLOOKUP(data[[#This Row],[id_campaign]],campaign[],2,FALSE)</f>
        <v>Homeownership</v>
      </c>
      <c r="G11496" t="str">
        <f>VLOOKUP(data[[#This Row],[id_customer]],customer[],2,FALSE)</f>
        <v>Shayna Mohamed</v>
      </c>
      <c r="H11496" t="str">
        <f>data[[#This Row],[id_customer]]&amp;data[[#This Row],[id_campaign]]</f>
        <v>C0739cam06</v>
      </c>
      <c r="I11496">
        <f>DATEDIF(data[[#This Row],[join_date]],data[[#This Row],[buy_date]],"M")</f>
        <v>8</v>
      </c>
    </row>
    <row r="11497" spans="1:9" x14ac:dyDescent="0.25">
      <c r="A11497" t="s">
        <v>2997</v>
      </c>
      <c r="B11497" t="s">
        <v>14</v>
      </c>
      <c r="C11497" s="1">
        <v>44663</v>
      </c>
      <c r="D11497" s="1">
        <v>44938</v>
      </c>
      <c r="E11497">
        <f>VLOOKUP(data[[#This Row],[id_campaign]],campaign[],4,FALSE)</f>
        <v>13</v>
      </c>
      <c r="F11497" t="str">
        <f>VLOOKUP(data[[#This Row],[id_campaign]],campaign[],2,FALSE)</f>
        <v>Homeownership</v>
      </c>
      <c r="G11497" t="str">
        <f>VLOOKUP(data[[#This Row],[id_customer]],customer[],2,FALSE)</f>
        <v>Shayna Mohamed</v>
      </c>
      <c r="H11497" t="str">
        <f>data[[#This Row],[id_customer]]&amp;data[[#This Row],[id_campaign]]</f>
        <v>C0739cam06</v>
      </c>
      <c r="I11497">
        <f>DATEDIF(data[[#This Row],[join_date]],data[[#This Row],[buy_date]],"M")</f>
        <v>9</v>
      </c>
    </row>
    <row r="11498" spans="1:9" x14ac:dyDescent="0.25">
      <c r="A11498" t="s">
        <v>2997</v>
      </c>
      <c r="B11498" t="s">
        <v>14</v>
      </c>
      <c r="C11498" s="1">
        <v>44663</v>
      </c>
      <c r="D11498" s="1">
        <v>44969</v>
      </c>
      <c r="E11498">
        <f>VLOOKUP(data[[#This Row],[id_campaign]],campaign[],4,FALSE)</f>
        <v>13</v>
      </c>
      <c r="F11498" t="str">
        <f>VLOOKUP(data[[#This Row],[id_campaign]],campaign[],2,FALSE)</f>
        <v>Homeownership</v>
      </c>
      <c r="G11498" t="str">
        <f>VLOOKUP(data[[#This Row],[id_customer]],customer[],2,FALSE)</f>
        <v>Shayna Mohamed</v>
      </c>
      <c r="H11498" t="str">
        <f>data[[#This Row],[id_customer]]&amp;data[[#This Row],[id_campaign]]</f>
        <v>C0739cam06</v>
      </c>
      <c r="I11498">
        <f>DATEDIF(data[[#This Row],[join_date]],data[[#This Row],[buy_date]],"M")</f>
        <v>10</v>
      </c>
    </row>
    <row r="11499" spans="1:9" x14ac:dyDescent="0.25">
      <c r="A11499" t="s">
        <v>2997</v>
      </c>
      <c r="B11499" t="s">
        <v>14</v>
      </c>
      <c r="C11499" s="1">
        <v>44663</v>
      </c>
      <c r="D11499" s="1">
        <v>45009</v>
      </c>
      <c r="E11499">
        <f>VLOOKUP(data[[#This Row],[id_campaign]],campaign[],4,FALSE)</f>
        <v>13</v>
      </c>
      <c r="F11499" t="str">
        <f>VLOOKUP(data[[#This Row],[id_campaign]],campaign[],2,FALSE)</f>
        <v>Homeownership</v>
      </c>
      <c r="G11499" t="str">
        <f>VLOOKUP(data[[#This Row],[id_customer]],customer[],2,FALSE)</f>
        <v>Shayna Mohamed</v>
      </c>
      <c r="H11499" t="str">
        <f>data[[#This Row],[id_customer]]&amp;data[[#This Row],[id_campaign]]</f>
        <v>C0739cam06</v>
      </c>
      <c r="I11499">
        <f>DATEDIF(data[[#This Row],[join_date]],data[[#This Row],[buy_date]],"M")</f>
        <v>11</v>
      </c>
    </row>
    <row r="11500" spans="1:9" x14ac:dyDescent="0.25">
      <c r="A11500" t="s">
        <v>2997</v>
      </c>
      <c r="B11500" t="s">
        <v>14</v>
      </c>
      <c r="C11500" s="1">
        <v>44663</v>
      </c>
      <c r="D11500" s="1">
        <v>45036</v>
      </c>
      <c r="E11500">
        <f>VLOOKUP(data[[#This Row],[id_campaign]],campaign[],4,FALSE)</f>
        <v>13</v>
      </c>
      <c r="F11500" t="str">
        <f>VLOOKUP(data[[#This Row],[id_campaign]],campaign[],2,FALSE)</f>
        <v>Homeownership</v>
      </c>
      <c r="G11500" t="str">
        <f>VLOOKUP(data[[#This Row],[id_customer]],customer[],2,FALSE)</f>
        <v>Shayna Mohamed</v>
      </c>
      <c r="H11500" t="str">
        <f>data[[#This Row],[id_customer]]&amp;data[[#This Row],[id_campaign]]</f>
        <v>C0739cam06</v>
      </c>
      <c r="I11500">
        <f>DATEDIF(data[[#This Row],[join_date]],data[[#This Row],[buy_date]],"M")</f>
        <v>12</v>
      </c>
    </row>
    <row r="11501" spans="1:9" x14ac:dyDescent="0.25">
      <c r="A11501" t="s">
        <v>2997</v>
      </c>
      <c r="B11501" t="s">
        <v>14</v>
      </c>
      <c r="C11501" s="1">
        <v>44663</v>
      </c>
      <c r="D11501" s="1">
        <v>45065</v>
      </c>
      <c r="E11501">
        <f>VLOOKUP(data[[#This Row],[id_campaign]],campaign[],4,FALSE)</f>
        <v>13</v>
      </c>
      <c r="F11501" t="str">
        <f>VLOOKUP(data[[#This Row],[id_campaign]],campaign[],2,FALSE)</f>
        <v>Homeownership</v>
      </c>
      <c r="G11501" t="str">
        <f>VLOOKUP(data[[#This Row],[id_customer]],customer[],2,FALSE)</f>
        <v>Shayna Mohamed</v>
      </c>
      <c r="H11501" t="str">
        <f>data[[#This Row],[id_customer]]&amp;data[[#This Row],[id_campaign]]</f>
        <v>C0739cam06</v>
      </c>
      <c r="I11501">
        <f>DATEDIF(data[[#This Row],[join_date]],data[[#This Row],[buy_date]],"M")</f>
        <v>13</v>
      </c>
    </row>
    <row r="11502" spans="1:9" x14ac:dyDescent="0.25">
      <c r="A11502" t="s">
        <v>2997</v>
      </c>
      <c r="B11502" t="s">
        <v>8</v>
      </c>
      <c r="C11502" s="1">
        <v>44790</v>
      </c>
      <c r="D11502" s="1">
        <v>44790</v>
      </c>
      <c r="E11502">
        <f>VLOOKUP(data[[#This Row],[id_campaign]],campaign[],4,FALSE)</f>
        <v>62</v>
      </c>
      <c r="F11502" t="str">
        <f>VLOOKUP(data[[#This Row],[id_campaign]],campaign[],2,FALSE)</f>
        <v>HandsetWebCapable</v>
      </c>
      <c r="G11502" t="str">
        <f>VLOOKUP(data[[#This Row],[id_customer]],customer[],2,FALSE)</f>
        <v>Shayna Mohamed</v>
      </c>
      <c r="H11502" t="str">
        <f>data[[#This Row],[id_customer]]&amp;data[[#This Row],[id_campaign]]</f>
        <v>C0739cam03</v>
      </c>
      <c r="I11502">
        <f>DATEDIF(data[[#This Row],[join_date]],data[[#This Row],[buy_date]],"M")</f>
        <v>0</v>
      </c>
    </row>
    <row r="11503" spans="1:9" x14ac:dyDescent="0.25">
      <c r="A11503" t="s">
        <v>2997</v>
      </c>
      <c r="B11503" t="s">
        <v>8</v>
      </c>
      <c r="C11503" s="1">
        <v>44790</v>
      </c>
      <c r="D11503" s="1">
        <v>44862</v>
      </c>
      <c r="E11503">
        <f>VLOOKUP(data[[#This Row],[id_campaign]],campaign[],4,FALSE)</f>
        <v>62</v>
      </c>
      <c r="F11503" t="str">
        <f>VLOOKUP(data[[#This Row],[id_campaign]],campaign[],2,FALSE)</f>
        <v>HandsetWebCapable</v>
      </c>
      <c r="G11503" t="str">
        <f>VLOOKUP(data[[#This Row],[id_customer]],customer[],2,FALSE)</f>
        <v>Shayna Mohamed</v>
      </c>
      <c r="H11503" t="str">
        <f>data[[#This Row],[id_customer]]&amp;data[[#This Row],[id_campaign]]</f>
        <v>C0739cam03</v>
      </c>
      <c r="I11503">
        <f>DATEDIF(data[[#This Row],[join_date]],data[[#This Row],[buy_date]],"M")</f>
        <v>2</v>
      </c>
    </row>
    <row r="11504" spans="1:9" x14ac:dyDescent="0.25">
      <c r="A11504" t="s">
        <v>2997</v>
      </c>
      <c r="B11504" t="s">
        <v>8</v>
      </c>
      <c r="C11504" s="1">
        <v>44790</v>
      </c>
      <c r="D11504" s="1">
        <v>44893</v>
      </c>
      <c r="E11504">
        <f>VLOOKUP(data[[#This Row],[id_campaign]],campaign[],4,FALSE)</f>
        <v>62</v>
      </c>
      <c r="F11504" t="str">
        <f>VLOOKUP(data[[#This Row],[id_campaign]],campaign[],2,FALSE)</f>
        <v>HandsetWebCapable</v>
      </c>
      <c r="G11504" t="str">
        <f>VLOOKUP(data[[#This Row],[id_customer]],customer[],2,FALSE)</f>
        <v>Shayna Mohamed</v>
      </c>
      <c r="H11504" t="str">
        <f>data[[#This Row],[id_customer]]&amp;data[[#This Row],[id_campaign]]</f>
        <v>C0739cam03</v>
      </c>
      <c r="I11504">
        <f>DATEDIF(data[[#This Row],[join_date]],data[[#This Row],[buy_date]],"M")</f>
        <v>3</v>
      </c>
    </row>
    <row r="11505" spans="1:9" x14ac:dyDescent="0.25">
      <c r="A11505" t="s">
        <v>2997</v>
      </c>
      <c r="B11505" t="s">
        <v>8</v>
      </c>
      <c r="C11505" s="1">
        <v>44790</v>
      </c>
      <c r="D11505" s="1">
        <v>44948</v>
      </c>
      <c r="E11505">
        <f>VLOOKUP(data[[#This Row],[id_campaign]],campaign[],4,FALSE)</f>
        <v>62</v>
      </c>
      <c r="F11505" t="str">
        <f>VLOOKUP(data[[#This Row],[id_campaign]],campaign[],2,FALSE)</f>
        <v>HandsetWebCapable</v>
      </c>
      <c r="G11505" t="str">
        <f>VLOOKUP(data[[#This Row],[id_customer]],customer[],2,FALSE)</f>
        <v>Shayna Mohamed</v>
      </c>
      <c r="H11505" t="str">
        <f>data[[#This Row],[id_customer]]&amp;data[[#This Row],[id_campaign]]</f>
        <v>C0739cam03</v>
      </c>
      <c r="I11505">
        <f>DATEDIF(data[[#This Row],[join_date]],data[[#This Row],[buy_date]],"M")</f>
        <v>5</v>
      </c>
    </row>
    <row r="11506" spans="1:9" x14ac:dyDescent="0.25">
      <c r="A11506" t="s">
        <v>2997</v>
      </c>
      <c r="B11506" t="s">
        <v>8</v>
      </c>
      <c r="C11506" s="1">
        <v>44790</v>
      </c>
      <c r="D11506" s="1">
        <v>44975</v>
      </c>
      <c r="E11506">
        <f>VLOOKUP(data[[#This Row],[id_campaign]],campaign[],4,FALSE)</f>
        <v>62</v>
      </c>
      <c r="F11506" t="str">
        <f>VLOOKUP(data[[#This Row],[id_campaign]],campaign[],2,FALSE)</f>
        <v>HandsetWebCapable</v>
      </c>
      <c r="G11506" t="str">
        <f>VLOOKUP(data[[#This Row],[id_customer]],customer[],2,FALSE)</f>
        <v>Shayna Mohamed</v>
      </c>
      <c r="H11506" t="str">
        <f>data[[#This Row],[id_customer]]&amp;data[[#This Row],[id_campaign]]</f>
        <v>C0739cam03</v>
      </c>
      <c r="I11506">
        <f>DATEDIF(data[[#This Row],[join_date]],data[[#This Row],[buy_date]],"M")</f>
        <v>6</v>
      </c>
    </row>
    <row r="11507" spans="1:9" x14ac:dyDescent="0.25">
      <c r="A11507" t="s">
        <v>2997</v>
      </c>
      <c r="B11507" t="s">
        <v>8</v>
      </c>
      <c r="C11507" s="1">
        <v>44790</v>
      </c>
      <c r="D11507" s="1">
        <v>45013</v>
      </c>
      <c r="E11507">
        <f>VLOOKUP(data[[#This Row],[id_campaign]],campaign[],4,FALSE)</f>
        <v>62</v>
      </c>
      <c r="F11507" t="str">
        <f>VLOOKUP(data[[#This Row],[id_campaign]],campaign[],2,FALSE)</f>
        <v>HandsetWebCapable</v>
      </c>
      <c r="G11507" t="str">
        <f>VLOOKUP(data[[#This Row],[id_customer]],customer[],2,FALSE)</f>
        <v>Shayna Mohamed</v>
      </c>
      <c r="H11507" t="str">
        <f>data[[#This Row],[id_customer]]&amp;data[[#This Row],[id_campaign]]</f>
        <v>C0739cam03</v>
      </c>
      <c r="I11507">
        <f>DATEDIF(data[[#This Row],[join_date]],data[[#This Row],[buy_date]],"M")</f>
        <v>7</v>
      </c>
    </row>
    <row r="11508" spans="1:9" x14ac:dyDescent="0.25">
      <c r="A11508" t="s">
        <v>2997</v>
      </c>
      <c r="B11508" t="s">
        <v>8</v>
      </c>
      <c r="C11508" s="1">
        <v>44790</v>
      </c>
      <c r="D11508" s="1">
        <v>45036</v>
      </c>
      <c r="E11508">
        <f>VLOOKUP(data[[#This Row],[id_campaign]],campaign[],4,FALSE)</f>
        <v>62</v>
      </c>
      <c r="F11508" t="str">
        <f>VLOOKUP(data[[#This Row],[id_campaign]],campaign[],2,FALSE)</f>
        <v>HandsetWebCapable</v>
      </c>
      <c r="G11508" t="str">
        <f>VLOOKUP(data[[#This Row],[id_customer]],customer[],2,FALSE)</f>
        <v>Shayna Mohamed</v>
      </c>
      <c r="H11508" t="str">
        <f>data[[#This Row],[id_customer]]&amp;data[[#This Row],[id_campaign]]</f>
        <v>C0739cam03</v>
      </c>
      <c r="I11508">
        <f>DATEDIF(data[[#This Row],[join_date]],data[[#This Row],[buy_date]],"M")</f>
        <v>8</v>
      </c>
    </row>
    <row r="11509" spans="1:9" x14ac:dyDescent="0.25">
      <c r="A11509" t="s">
        <v>2997</v>
      </c>
      <c r="B11509" t="s">
        <v>8</v>
      </c>
      <c r="C11509" s="1">
        <v>44790</v>
      </c>
      <c r="D11509" s="1">
        <v>45067</v>
      </c>
      <c r="E11509">
        <f>VLOOKUP(data[[#This Row],[id_campaign]],campaign[],4,FALSE)</f>
        <v>62</v>
      </c>
      <c r="F11509" t="str">
        <f>VLOOKUP(data[[#This Row],[id_campaign]],campaign[],2,FALSE)</f>
        <v>HandsetWebCapable</v>
      </c>
      <c r="G11509" t="str">
        <f>VLOOKUP(data[[#This Row],[id_customer]],customer[],2,FALSE)</f>
        <v>Shayna Mohamed</v>
      </c>
      <c r="H11509" t="str">
        <f>data[[#This Row],[id_customer]]&amp;data[[#This Row],[id_campaign]]</f>
        <v>C0739cam03</v>
      </c>
      <c r="I11509">
        <f>DATEDIF(data[[#This Row],[join_date]],data[[#This Row],[buy_date]],"M")</f>
        <v>9</v>
      </c>
    </row>
    <row r="11510" spans="1:9" x14ac:dyDescent="0.25">
      <c r="A11510" t="s">
        <v>3001</v>
      </c>
      <c r="B11510" t="s">
        <v>22</v>
      </c>
      <c r="C11510" s="1">
        <v>44882</v>
      </c>
      <c r="D11510" s="1">
        <v>44882</v>
      </c>
      <c r="E11510">
        <f>VLOOKUP(data[[#This Row],[id_campaign]],campaign[],4,FALSE)</f>
        <v>66</v>
      </c>
      <c r="F11510" t="str">
        <f>VLOOKUP(data[[#This Row],[id_campaign]],campaign[],2,FALSE)</f>
        <v>NonUSTravel</v>
      </c>
      <c r="G11510" t="str">
        <f>VLOOKUP(data[[#This Row],[id_customer]],customer[],2,FALSE)</f>
        <v>Gleda Gerwood</v>
      </c>
      <c r="H11510" t="str">
        <f>data[[#This Row],[id_customer]]&amp;data[[#This Row],[id_campaign]]</f>
        <v>C0740cam10</v>
      </c>
      <c r="I11510">
        <f>DATEDIF(data[[#This Row],[join_date]],data[[#This Row],[buy_date]],"M")</f>
        <v>0</v>
      </c>
    </row>
    <row r="11511" spans="1:9" x14ac:dyDescent="0.25">
      <c r="A11511" t="s">
        <v>3001</v>
      </c>
      <c r="B11511" t="s">
        <v>22</v>
      </c>
      <c r="C11511" s="1">
        <v>44882</v>
      </c>
      <c r="D11511" s="1">
        <v>44921</v>
      </c>
      <c r="E11511">
        <f>VLOOKUP(data[[#This Row],[id_campaign]],campaign[],4,FALSE)</f>
        <v>66</v>
      </c>
      <c r="F11511" t="str">
        <f>VLOOKUP(data[[#This Row],[id_campaign]],campaign[],2,FALSE)</f>
        <v>NonUSTravel</v>
      </c>
      <c r="G11511" t="str">
        <f>VLOOKUP(data[[#This Row],[id_customer]],customer[],2,FALSE)</f>
        <v>Gleda Gerwood</v>
      </c>
      <c r="H11511" t="str">
        <f>data[[#This Row],[id_customer]]&amp;data[[#This Row],[id_campaign]]</f>
        <v>C0740cam10</v>
      </c>
      <c r="I11511">
        <f>DATEDIF(data[[#This Row],[join_date]],data[[#This Row],[buy_date]],"M")</f>
        <v>1</v>
      </c>
    </row>
    <row r="11512" spans="1:9" x14ac:dyDescent="0.25">
      <c r="A11512" t="s">
        <v>3001</v>
      </c>
      <c r="B11512" t="s">
        <v>22</v>
      </c>
      <c r="C11512" s="1">
        <v>44882</v>
      </c>
      <c r="D11512" s="1">
        <v>44976</v>
      </c>
      <c r="E11512">
        <f>VLOOKUP(data[[#This Row],[id_campaign]],campaign[],4,FALSE)</f>
        <v>66</v>
      </c>
      <c r="F11512" t="str">
        <f>VLOOKUP(data[[#This Row],[id_campaign]],campaign[],2,FALSE)</f>
        <v>NonUSTravel</v>
      </c>
      <c r="G11512" t="str">
        <f>VLOOKUP(data[[#This Row],[id_customer]],customer[],2,FALSE)</f>
        <v>Gleda Gerwood</v>
      </c>
      <c r="H11512" t="str">
        <f>data[[#This Row],[id_customer]]&amp;data[[#This Row],[id_campaign]]</f>
        <v>C0740cam10</v>
      </c>
      <c r="I11512">
        <f>DATEDIF(data[[#This Row],[join_date]],data[[#This Row],[buy_date]],"M")</f>
        <v>3</v>
      </c>
    </row>
    <row r="11513" spans="1:9" x14ac:dyDescent="0.25">
      <c r="A11513" t="s">
        <v>3001</v>
      </c>
      <c r="B11513" t="s">
        <v>22</v>
      </c>
      <c r="C11513" s="1">
        <v>44882</v>
      </c>
      <c r="D11513" s="1">
        <v>45011</v>
      </c>
      <c r="E11513">
        <f>VLOOKUP(data[[#This Row],[id_campaign]],campaign[],4,FALSE)</f>
        <v>66</v>
      </c>
      <c r="F11513" t="str">
        <f>VLOOKUP(data[[#This Row],[id_campaign]],campaign[],2,FALSE)</f>
        <v>NonUSTravel</v>
      </c>
      <c r="G11513" t="str">
        <f>VLOOKUP(data[[#This Row],[id_customer]],customer[],2,FALSE)</f>
        <v>Gleda Gerwood</v>
      </c>
      <c r="H11513" t="str">
        <f>data[[#This Row],[id_customer]]&amp;data[[#This Row],[id_campaign]]</f>
        <v>C0740cam10</v>
      </c>
      <c r="I11513">
        <f>DATEDIF(data[[#This Row],[join_date]],data[[#This Row],[buy_date]],"M")</f>
        <v>4</v>
      </c>
    </row>
    <row r="11514" spans="1:9" x14ac:dyDescent="0.25">
      <c r="A11514" t="s">
        <v>3001</v>
      </c>
      <c r="B11514" t="s">
        <v>22</v>
      </c>
      <c r="C11514" s="1">
        <v>44882</v>
      </c>
      <c r="D11514" s="1">
        <v>45039</v>
      </c>
      <c r="E11514">
        <f>VLOOKUP(data[[#This Row],[id_campaign]],campaign[],4,FALSE)</f>
        <v>66</v>
      </c>
      <c r="F11514" t="str">
        <f>VLOOKUP(data[[#This Row],[id_campaign]],campaign[],2,FALSE)</f>
        <v>NonUSTravel</v>
      </c>
      <c r="G11514" t="str">
        <f>VLOOKUP(data[[#This Row],[id_customer]],customer[],2,FALSE)</f>
        <v>Gleda Gerwood</v>
      </c>
      <c r="H11514" t="str">
        <f>data[[#This Row],[id_customer]]&amp;data[[#This Row],[id_campaign]]</f>
        <v>C0740cam10</v>
      </c>
      <c r="I11514">
        <f>DATEDIF(data[[#This Row],[join_date]],data[[#This Row],[buy_date]],"M")</f>
        <v>5</v>
      </c>
    </row>
    <row r="11515" spans="1:9" x14ac:dyDescent="0.25">
      <c r="A11515" t="s">
        <v>3001</v>
      </c>
      <c r="B11515" t="s">
        <v>22</v>
      </c>
      <c r="C11515" s="1">
        <v>44882</v>
      </c>
      <c r="D11515" s="1">
        <v>45068</v>
      </c>
      <c r="E11515">
        <f>VLOOKUP(data[[#This Row],[id_campaign]],campaign[],4,FALSE)</f>
        <v>66</v>
      </c>
      <c r="F11515" t="str">
        <f>VLOOKUP(data[[#This Row],[id_campaign]],campaign[],2,FALSE)</f>
        <v>NonUSTravel</v>
      </c>
      <c r="G11515" t="str">
        <f>VLOOKUP(data[[#This Row],[id_customer]],customer[],2,FALSE)</f>
        <v>Gleda Gerwood</v>
      </c>
      <c r="H11515" t="str">
        <f>data[[#This Row],[id_customer]]&amp;data[[#This Row],[id_campaign]]</f>
        <v>C0740cam10</v>
      </c>
      <c r="I11515">
        <f>DATEDIF(data[[#This Row],[join_date]],data[[#This Row],[buy_date]],"M")</f>
        <v>6</v>
      </c>
    </row>
    <row r="11516" spans="1:9" x14ac:dyDescent="0.25">
      <c r="A11516" t="s">
        <v>3005</v>
      </c>
      <c r="B11516" t="s">
        <v>14</v>
      </c>
      <c r="C11516" s="1">
        <v>44674</v>
      </c>
      <c r="D11516" s="1">
        <v>44674</v>
      </c>
      <c r="E11516">
        <f>VLOOKUP(data[[#This Row],[id_campaign]],campaign[],4,FALSE)</f>
        <v>13</v>
      </c>
      <c r="F11516" t="str">
        <f>VLOOKUP(data[[#This Row],[id_campaign]],campaign[],2,FALSE)</f>
        <v>Homeownership</v>
      </c>
      <c r="G11516" t="str">
        <f>VLOOKUP(data[[#This Row],[id_customer]],customer[],2,FALSE)</f>
        <v>Charmane Turville</v>
      </c>
      <c r="H11516" t="str">
        <f>data[[#This Row],[id_customer]]&amp;data[[#This Row],[id_campaign]]</f>
        <v>C0741cam06</v>
      </c>
      <c r="I11516">
        <f>DATEDIF(data[[#This Row],[join_date]],data[[#This Row],[buy_date]],"M")</f>
        <v>0</v>
      </c>
    </row>
    <row r="11517" spans="1:9" x14ac:dyDescent="0.25">
      <c r="A11517" t="s">
        <v>3005</v>
      </c>
      <c r="B11517" t="s">
        <v>14</v>
      </c>
      <c r="C11517" s="1">
        <v>44674</v>
      </c>
      <c r="D11517" s="1">
        <v>44708</v>
      </c>
      <c r="E11517">
        <f>VLOOKUP(data[[#This Row],[id_campaign]],campaign[],4,FALSE)</f>
        <v>13</v>
      </c>
      <c r="F11517" t="str">
        <f>VLOOKUP(data[[#This Row],[id_campaign]],campaign[],2,FALSE)</f>
        <v>Homeownership</v>
      </c>
      <c r="G11517" t="str">
        <f>VLOOKUP(data[[#This Row],[id_customer]],customer[],2,FALSE)</f>
        <v>Charmane Turville</v>
      </c>
      <c r="H11517" t="str">
        <f>data[[#This Row],[id_customer]]&amp;data[[#This Row],[id_campaign]]</f>
        <v>C0741cam06</v>
      </c>
      <c r="I11517">
        <f>DATEDIF(data[[#This Row],[join_date]],data[[#This Row],[buy_date]],"M")</f>
        <v>1</v>
      </c>
    </row>
    <row r="11518" spans="1:9" x14ac:dyDescent="0.25">
      <c r="A11518" t="s">
        <v>3005</v>
      </c>
      <c r="B11518" t="s">
        <v>14</v>
      </c>
      <c r="C11518" s="1">
        <v>44674</v>
      </c>
      <c r="D11518" s="1">
        <v>44714</v>
      </c>
      <c r="E11518">
        <f>VLOOKUP(data[[#This Row],[id_campaign]],campaign[],4,FALSE)</f>
        <v>13</v>
      </c>
      <c r="F11518" t="str">
        <f>VLOOKUP(data[[#This Row],[id_campaign]],campaign[],2,FALSE)</f>
        <v>Homeownership</v>
      </c>
      <c r="G11518" t="str">
        <f>VLOOKUP(data[[#This Row],[id_customer]],customer[],2,FALSE)</f>
        <v>Charmane Turville</v>
      </c>
      <c r="H11518" t="str">
        <f>data[[#This Row],[id_customer]]&amp;data[[#This Row],[id_campaign]]</f>
        <v>C0741cam06</v>
      </c>
      <c r="I11518">
        <f>DATEDIF(data[[#This Row],[join_date]],data[[#This Row],[buy_date]],"M")</f>
        <v>1</v>
      </c>
    </row>
    <row r="11519" spans="1:9" x14ac:dyDescent="0.25">
      <c r="A11519" t="s">
        <v>3005</v>
      </c>
      <c r="B11519" t="s">
        <v>14</v>
      </c>
      <c r="C11519" s="1">
        <v>44674</v>
      </c>
      <c r="D11519" s="1">
        <v>44744</v>
      </c>
      <c r="E11519">
        <f>VLOOKUP(data[[#This Row],[id_campaign]],campaign[],4,FALSE)</f>
        <v>13</v>
      </c>
      <c r="F11519" t="str">
        <f>VLOOKUP(data[[#This Row],[id_campaign]],campaign[],2,FALSE)</f>
        <v>Homeownership</v>
      </c>
      <c r="G11519" t="str">
        <f>VLOOKUP(data[[#This Row],[id_customer]],customer[],2,FALSE)</f>
        <v>Charmane Turville</v>
      </c>
      <c r="H11519" t="str">
        <f>data[[#This Row],[id_customer]]&amp;data[[#This Row],[id_campaign]]</f>
        <v>C0741cam06</v>
      </c>
      <c r="I11519">
        <f>DATEDIF(data[[#This Row],[join_date]],data[[#This Row],[buy_date]],"M")</f>
        <v>2</v>
      </c>
    </row>
    <row r="11520" spans="1:9" x14ac:dyDescent="0.25">
      <c r="A11520" t="s">
        <v>3005</v>
      </c>
      <c r="B11520" t="s">
        <v>14</v>
      </c>
      <c r="C11520" s="1">
        <v>44674</v>
      </c>
      <c r="D11520" s="1">
        <v>44800</v>
      </c>
      <c r="E11520">
        <f>VLOOKUP(data[[#This Row],[id_campaign]],campaign[],4,FALSE)</f>
        <v>13</v>
      </c>
      <c r="F11520" t="str">
        <f>VLOOKUP(data[[#This Row],[id_campaign]],campaign[],2,FALSE)</f>
        <v>Homeownership</v>
      </c>
      <c r="G11520" t="str">
        <f>VLOOKUP(data[[#This Row],[id_customer]],customer[],2,FALSE)</f>
        <v>Charmane Turville</v>
      </c>
      <c r="H11520" t="str">
        <f>data[[#This Row],[id_customer]]&amp;data[[#This Row],[id_campaign]]</f>
        <v>C0741cam06</v>
      </c>
      <c r="I11520">
        <f>DATEDIF(data[[#This Row],[join_date]],data[[#This Row],[buy_date]],"M")</f>
        <v>4</v>
      </c>
    </row>
    <row r="11521" spans="1:9" x14ac:dyDescent="0.25">
      <c r="A11521" t="s">
        <v>3005</v>
      </c>
      <c r="B11521" t="s">
        <v>14</v>
      </c>
      <c r="C11521" s="1">
        <v>44674</v>
      </c>
      <c r="D11521" s="1">
        <v>44832</v>
      </c>
      <c r="E11521">
        <f>VLOOKUP(data[[#This Row],[id_campaign]],campaign[],4,FALSE)</f>
        <v>13</v>
      </c>
      <c r="F11521" t="str">
        <f>VLOOKUP(data[[#This Row],[id_campaign]],campaign[],2,FALSE)</f>
        <v>Homeownership</v>
      </c>
      <c r="G11521" t="str">
        <f>VLOOKUP(data[[#This Row],[id_customer]],customer[],2,FALSE)</f>
        <v>Charmane Turville</v>
      </c>
      <c r="H11521" t="str">
        <f>data[[#This Row],[id_customer]]&amp;data[[#This Row],[id_campaign]]</f>
        <v>C0741cam06</v>
      </c>
      <c r="I11521">
        <f>DATEDIF(data[[#This Row],[join_date]],data[[#This Row],[buy_date]],"M")</f>
        <v>5</v>
      </c>
    </row>
    <row r="11522" spans="1:9" x14ac:dyDescent="0.25">
      <c r="A11522" t="s">
        <v>3005</v>
      </c>
      <c r="B11522" t="s">
        <v>14</v>
      </c>
      <c r="C11522" s="1">
        <v>44674</v>
      </c>
      <c r="D11522" s="1">
        <v>44863</v>
      </c>
      <c r="E11522">
        <f>VLOOKUP(data[[#This Row],[id_campaign]],campaign[],4,FALSE)</f>
        <v>13</v>
      </c>
      <c r="F11522" t="str">
        <f>VLOOKUP(data[[#This Row],[id_campaign]],campaign[],2,FALSE)</f>
        <v>Homeownership</v>
      </c>
      <c r="G11522" t="str">
        <f>VLOOKUP(data[[#This Row],[id_customer]],customer[],2,FALSE)</f>
        <v>Charmane Turville</v>
      </c>
      <c r="H11522" t="str">
        <f>data[[#This Row],[id_customer]]&amp;data[[#This Row],[id_campaign]]</f>
        <v>C0741cam06</v>
      </c>
      <c r="I11522">
        <f>DATEDIF(data[[#This Row],[join_date]],data[[#This Row],[buy_date]],"M")</f>
        <v>6</v>
      </c>
    </row>
    <row r="11523" spans="1:9" x14ac:dyDescent="0.25">
      <c r="A11523" t="s">
        <v>3005</v>
      </c>
      <c r="B11523" t="s">
        <v>14</v>
      </c>
      <c r="C11523" s="1">
        <v>44674</v>
      </c>
      <c r="D11523" s="1">
        <v>44890</v>
      </c>
      <c r="E11523">
        <f>VLOOKUP(data[[#This Row],[id_campaign]],campaign[],4,FALSE)</f>
        <v>13</v>
      </c>
      <c r="F11523" t="str">
        <f>VLOOKUP(data[[#This Row],[id_campaign]],campaign[],2,FALSE)</f>
        <v>Homeownership</v>
      </c>
      <c r="G11523" t="str">
        <f>VLOOKUP(data[[#This Row],[id_customer]],customer[],2,FALSE)</f>
        <v>Charmane Turville</v>
      </c>
      <c r="H11523" t="str">
        <f>data[[#This Row],[id_customer]]&amp;data[[#This Row],[id_campaign]]</f>
        <v>C0741cam06</v>
      </c>
      <c r="I11523">
        <f>DATEDIF(data[[#This Row],[join_date]],data[[#This Row],[buy_date]],"M")</f>
        <v>7</v>
      </c>
    </row>
    <row r="11524" spans="1:9" x14ac:dyDescent="0.25">
      <c r="A11524" t="s">
        <v>3005</v>
      </c>
      <c r="B11524" t="s">
        <v>14</v>
      </c>
      <c r="C11524" s="1">
        <v>44674</v>
      </c>
      <c r="D11524" s="1">
        <v>44923</v>
      </c>
      <c r="E11524">
        <f>VLOOKUP(data[[#This Row],[id_campaign]],campaign[],4,FALSE)</f>
        <v>13</v>
      </c>
      <c r="F11524" t="str">
        <f>VLOOKUP(data[[#This Row],[id_campaign]],campaign[],2,FALSE)</f>
        <v>Homeownership</v>
      </c>
      <c r="G11524" t="str">
        <f>VLOOKUP(data[[#This Row],[id_customer]],customer[],2,FALSE)</f>
        <v>Charmane Turville</v>
      </c>
      <c r="H11524" t="str">
        <f>data[[#This Row],[id_customer]]&amp;data[[#This Row],[id_campaign]]</f>
        <v>C0741cam06</v>
      </c>
      <c r="I11524">
        <f>DATEDIF(data[[#This Row],[join_date]],data[[#This Row],[buy_date]],"M")</f>
        <v>8</v>
      </c>
    </row>
    <row r="11525" spans="1:9" x14ac:dyDescent="0.25">
      <c r="A11525" t="s">
        <v>3005</v>
      </c>
      <c r="B11525" t="s">
        <v>14</v>
      </c>
      <c r="C11525" s="1">
        <v>44674</v>
      </c>
      <c r="D11525" s="1">
        <v>44930</v>
      </c>
      <c r="E11525">
        <f>VLOOKUP(data[[#This Row],[id_campaign]],campaign[],4,FALSE)</f>
        <v>13</v>
      </c>
      <c r="F11525" t="str">
        <f>VLOOKUP(data[[#This Row],[id_campaign]],campaign[],2,FALSE)</f>
        <v>Homeownership</v>
      </c>
      <c r="G11525" t="str">
        <f>VLOOKUP(data[[#This Row],[id_customer]],customer[],2,FALSE)</f>
        <v>Charmane Turville</v>
      </c>
      <c r="H11525" t="str">
        <f>data[[#This Row],[id_customer]]&amp;data[[#This Row],[id_campaign]]</f>
        <v>C0741cam06</v>
      </c>
      <c r="I11525">
        <f>DATEDIF(data[[#This Row],[join_date]],data[[#This Row],[buy_date]],"M")</f>
        <v>8</v>
      </c>
    </row>
    <row r="11526" spans="1:9" x14ac:dyDescent="0.25">
      <c r="A11526" t="s">
        <v>3005</v>
      </c>
      <c r="B11526" t="s">
        <v>14</v>
      </c>
      <c r="C11526" s="1">
        <v>44674</v>
      </c>
      <c r="D11526" s="1">
        <v>44961</v>
      </c>
      <c r="E11526">
        <f>VLOOKUP(data[[#This Row],[id_campaign]],campaign[],4,FALSE)</f>
        <v>13</v>
      </c>
      <c r="F11526" t="str">
        <f>VLOOKUP(data[[#This Row],[id_campaign]],campaign[],2,FALSE)</f>
        <v>Homeownership</v>
      </c>
      <c r="G11526" t="str">
        <f>VLOOKUP(data[[#This Row],[id_customer]],customer[],2,FALSE)</f>
        <v>Charmane Turville</v>
      </c>
      <c r="H11526" t="str">
        <f>data[[#This Row],[id_customer]]&amp;data[[#This Row],[id_campaign]]</f>
        <v>C0741cam06</v>
      </c>
      <c r="I11526">
        <f>DATEDIF(data[[#This Row],[join_date]],data[[#This Row],[buy_date]],"M")</f>
        <v>9</v>
      </c>
    </row>
    <row r="11527" spans="1:9" x14ac:dyDescent="0.25">
      <c r="A11527" t="s">
        <v>3005</v>
      </c>
      <c r="B11527" t="s">
        <v>14</v>
      </c>
      <c r="C11527" s="1">
        <v>44674</v>
      </c>
      <c r="D11527" s="1">
        <v>45009</v>
      </c>
      <c r="E11527">
        <f>VLOOKUP(data[[#This Row],[id_campaign]],campaign[],4,FALSE)</f>
        <v>13</v>
      </c>
      <c r="F11527" t="str">
        <f>VLOOKUP(data[[#This Row],[id_campaign]],campaign[],2,FALSE)</f>
        <v>Homeownership</v>
      </c>
      <c r="G11527" t="str">
        <f>VLOOKUP(data[[#This Row],[id_customer]],customer[],2,FALSE)</f>
        <v>Charmane Turville</v>
      </c>
      <c r="H11527" t="str">
        <f>data[[#This Row],[id_customer]]&amp;data[[#This Row],[id_campaign]]</f>
        <v>C0741cam06</v>
      </c>
      <c r="I11527">
        <f>DATEDIF(data[[#This Row],[join_date]],data[[#This Row],[buy_date]],"M")</f>
        <v>11</v>
      </c>
    </row>
    <row r="11528" spans="1:9" x14ac:dyDescent="0.25">
      <c r="A11528" t="s">
        <v>3005</v>
      </c>
      <c r="B11528" t="s">
        <v>14</v>
      </c>
      <c r="C11528" s="1">
        <v>44674</v>
      </c>
      <c r="D11528" s="1">
        <v>45071</v>
      </c>
      <c r="E11528">
        <f>VLOOKUP(data[[#This Row],[id_campaign]],campaign[],4,FALSE)</f>
        <v>13</v>
      </c>
      <c r="F11528" t="str">
        <f>VLOOKUP(data[[#This Row],[id_campaign]],campaign[],2,FALSE)</f>
        <v>Homeownership</v>
      </c>
      <c r="G11528" t="str">
        <f>VLOOKUP(data[[#This Row],[id_customer]],customer[],2,FALSE)</f>
        <v>Charmane Turville</v>
      </c>
      <c r="H11528" t="str">
        <f>data[[#This Row],[id_customer]]&amp;data[[#This Row],[id_campaign]]</f>
        <v>C0741cam06</v>
      </c>
      <c r="I11528">
        <f>DATEDIF(data[[#This Row],[join_date]],data[[#This Row],[buy_date]],"M")</f>
        <v>13</v>
      </c>
    </row>
    <row r="11529" spans="1:9" x14ac:dyDescent="0.25">
      <c r="A11529" t="s">
        <v>3005</v>
      </c>
      <c r="B11529" t="s">
        <v>18</v>
      </c>
      <c r="C11529" s="1">
        <v>44950</v>
      </c>
      <c r="D11529" s="1">
        <v>44950</v>
      </c>
      <c r="E11529">
        <f>VLOOKUP(data[[#This Row],[id_campaign]],campaign[],4,FALSE)</f>
        <v>27</v>
      </c>
      <c r="F11529" t="str">
        <f>VLOOKUP(data[[#This Row],[id_campaign]],campaign[],2,FALSE)</f>
        <v>RespondsToMailOffers</v>
      </c>
      <c r="G11529" t="str">
        <f>VLOOKUP(data[[#This Row],[id_customer]],customer[],2,FALSE)</f>
        <v>Charmane Turville</v>
      </c>
      <c r="H11529" t="str">
        <f>data[[#This Row],[id_customer]]&amp;data[[#This Row],[id_campaign]]</f>
        <v>C0741cam08</v>
      </c>
      <c r="I11529">
        <f>DATEDIF(data[[#This Row],[join_date]],data[[#This Row],[buy_date]],"M")</f>
        <v>0</v>
      </c>
    </row>
    <row r="11530" spans="1:9" x14ac:dyDescent="0.25">
      <c r="A11530" t="s">
        <v>3005</v>
      </c>
      <c r="B11530" t="s">
        <v>18</v>
      </c>
      <c r="C11530" s="1">
        <v>44950</v>
      </c>
      <c r="D11530" s="1">
        <v>44989</v>
      </c>
      <c r="E11530">
        <f>VLOOKUP(data[[#This Row],[id_campaign]],campaign[],4,FALSE)</f>
        <v>27</v>
      </c>
      <c r="F11530" t="str">
        <f>VLOOKUP(data[[#This Row],[id_campaign]],campaign[],2,FALSE)</f>
        <v>RespondsToMailOffers</v>
      </c>
      <c r="G11530" t="str">
        <f>VLOOKUP(data[[#This Row],[id_customer]],customer[],2,FALSE)</f>
        <v>Charmane Turville</v>
      </c>
      <c r="H11530" t="str">
        <f>data[[#This Row],[id_customer]]&amp;data[[#This Row],[id_campaign]]</f>
        <v>C0741cam08</v>
      </c>
      <c r="I11530">
        <f>DATEDIF(data[[#This Row],[join_date]],data[[#This Row],[buy_date]],"M")</f>
        <v>1</v>
      </c>
    </row>
    <row r="11531" spans="1:9" x14ac:dyDescent="0.25">
      <c r="A11531" t="s">
        <v>3005</v>
      </c>
      <c r="B11531" t="s">
        <v>18</v>
      </c>
      <c r="C11531" s="1">
        <v>44950</v>
      </c>
      <c r="D11531" s="1">
        <v>45021</v>
      </c>
      <c r="E11531">
        <f>VLOOKUP(data[[#This Row],[id_campaign]],campaign[],4,FALSE)</f>
        <v>27</v>
      </c>
      <c r="F11531" t="str">
        <f>VLOOKUP(data[[#This Row],[id_campaign]],campaign[],2,FALSE)</f>
        <v>RespondsToMailOffers</v>
      </c>
      <c r="G11531" t="str">
        <f>VLOOKUP(data[[#This Row],[id_customer]],customer[],2,FALSE)</f>
        <v>Charmane Turville</v>
      </c>
      <c r="H11531" t="str">
        <f>data[[#This Row],[id_customer]]&amp;data[[#This Row],[id_campaign]]</f>
        <v>C0741cam08</v>
      </c>
      <c r="I11531">
        <f>DATEDIF(data[[#This Row],[join_date]],data[[#This Row],[buy_date]],"M")</f>
        <v>2</v>
      </c>
    </row>
    <row r="11532" spans="1:9" x14ac:dyDescent="0.25">
      <c r="A11532" t="s">
        <v>3005</v>
      </c>
      <c r="B11532" t="s">
        <v>18</v>
      </c>
      <c r="C11532" s="1">
        <v>44950</v>
      </c>
      <c r="D11532" s="1">
        <v>45073</v>
      </c>
      <c r="E11532">
        <f>VLOOKUP(data[[#This Row],[id_campaign]],campaign[],4,FALSE)</f>
        <v>27</v>
      </c>
      <c r="F11532" t="str">
        <f>VLOOKUP(data[[#This Row],[id_campaign]],campaign[],2,FALSE)</f>
        <v>RespondsToMailOffers</v>
      </c>
      <c r="G11532" t="str">
        <f>VLOOKUP(data[[#This Row],[id_customer]],customer[],2,FALSE)</f>
        <v>Charmane Turville</v>
      </c>
      <c r="H11532" t="str">
        <f>data[[#This Row],[id_customer]]&amp;data[[#This Row],[id_campaign]]</f>
        <v>C0741cam08</v>
      </c>
      <c r="I11532">
        <f>DATEDIF(data[[#This Row],[join_date]],data[[#This Row],[buy_date]],"M")</f>
        <v>4</v>
      </c>
    </row>
    <row r="11533" spans="1:9" x14ac:dyDescent="0.25">
      <c r="A11533" t="s">
        <v>3005</v>
      </c>
      <c r="B11533" t="s">
        <v>18</v>
      </c>
      <c r="C11533" s="1">
        <v>44950</v>
      </c>
      <c r="D11533" s="1">
        <v>45084</v>
      </c>
      <c r="E11533">
        <f>VLOOKUP(data[[#This Row],[id_campaign]],campaign[],4,FALSE)</f>
        <v>27</v>
      </c>
      <c r="F11533" t="str">
        <f>VLOOKUP(data[[#This Row],[id_campaign]],campaign[],2,FALSE)</f>
        <v>RespondsToMailOffers</v>
      </c>
      <c r="G11533" t="str">
        <f>VLOOKUP(data[[#This Row],[id_customer]],customer[],2,FALSE)</f>
        <v>Charmane Turville</v>
      </c>
      <c r="H11533" t="str">
        <f>data[[#This Row],[id_customer]]&amp;data[[#This Row],[id_campaign]]</f>
        <v>C0741cam08</v>
      </c>
      <c r="I11533">
        <f>DATEDIF(data[[#This Row],[join_date]],data[[#This Row],[buy_date]],"M")</f>
        <v>4</v>
      </c>
    </row>
    <row r="11534" spans="1:9" x14ac:dyDescent="0.25">
      <c r="A11534" t="s">
        <v>3009</v>
      </c>
      <c r="B11534" t="s">
        <v>20</v>
      </c>
      <c r="C11534" s="1">
        <v>44585</v>
      </c>
      <c r="D11534" s="1">
        <v>44585</v>
      </c>
      <c r="E11534">
        <f>VLOOKUP(data[[#This Row],[id_campaign]],campaign[],4,FALSE)</f>
        <v>75</v>
      </c>
      <c r="F11534" t="str">
        <f>VLOOKUP(data[[#This Row],[id_campaign]],campaign[],2,FALSE)</f>
        <v>OptOutMailings</v>
      </c>
      <c r="G11534" t="str">
        <f>VLOOKUP(data[[#This Row],[id_customer]],customer[],2,FALSE)</f>
        <v>Cooper Poulson</v>
      </c>
      <c r="H11534" t="str">
        <f>data[[#This Row],[id_customer]]&amp;data[[#This Row],[id_campaign]]</f>
        <v>C0742cam09</v>
      </c>
      <c r="I11534">
        <f>DATEDIF(data[[#This Row],[join_date]],data[[#This Row],[buy_date]],"M")</f>
        <v>0</v>
      </c>
    </row>
    <row r="11535" spans="1:9" x14ac:dyDescent="0.25">
      <c r="A11535" t="s">
        <v>3009</v>
      </c>
      <c r="B11535" t="s">
        <v>20</v>
      </c>
      <c r="C11535" s="1">
        <v>44585</v>
      </c>
      <c r="D11535" s="1">
        <v>44617</v>
      </c>
      <c r="E11535">
        <f>VLOOKUP(data[[#This Row],[id_campaign]],campaign[],4,FALSE)</f>
        <v>75</v>
      </c>
      <c r="F11535" t="str">
        <f>VLOOKUP(data[[#This Row],[id_campaign]],campaign[],2,FALSE)</f>
        <v>OptOutMailings</v>
      </c>
      <c r="G11535" t="str">
        <f>VLOOKUP(data[[#This Row],[id_customer]],customer[],2,FALSE)</f>
        <v>Cooper Poulson</v>
      </c>
      <c r="H11535" t="str">
        <f>data[[#This Row],[id_customer]]&amp;data[[#This Row],[id_campaign]]</f>
        <v>C0742cam09</v>
      </c>
      <c r="I11535">
        <f>DATEDIF(data[[#This Row],[join_date]],data[[#This Row],[buy_date]],"M")</f>
        <v>1</v>
      </c>
    </row>
    <row r="11536" spans="1:9" x14ac:dyDescent="0.25">
      <c r="A11536" t="s">
        <v>3009</v>
      </c>
      <c r="B11536" t="s">
        <v>20</v>
      </c>
      <c r="C11536" s="1">
        <v>44585</v>
      </c>
      <c r="D11536" s="1">
        <v>44625</v>
      </c>
      <c r="E11536">
        <f>VLOOKUP(data[[#This Row],[id_campaign]],campaign[],4,FALSE)</f>
        <v>75</v>
      </c>
      <c r="F11536" t="str">
        <f>VLOOKUP(data[[#This Row],[id_campaign]],campaign[],2,FALSE)</f>
        <v>OptOutMailings</v>
      </c>
      <c r="G11536" t="str">
        <f>VLOOKUP(data[[#This Row],[id_customer]],customer[],2,FALSE)</f>
        <v>Cooper Poulson</v>
      </c>
      <c r="H11536" t="str">
        <f>data[[#This Row],[id_customer]]&amp;data[[#This Row],[id_campaign]]</f>
        <v>C0742cam09</v>
      </c>
      <c r="I11536">
        <f>DATEDIF(data[[#This Row],[join_date]],data[[#This Row],[buy_date]],"M")</f>
        <v>1</v>
      </c>
    </row>
    <row r="11537" spans="1:9" x14ac:dyDescent="0.25">
      <c r="A11537" t="s">
        <v>3009</v>
      </c>
      <c r="B11537" t="s">
        <v>20</v>
      </c>
      <c r="C11537" s="1">
        <v>44585</v>
      </c>
      <c r="D11537" s="1">
        <v>44714</v>
      </c>
      <c r="E11537">
        <f>VLOOKUP(data[[#This Row],[id_campaign]],campaign[],4,FALSE)</f>
        <v>75</v>
      </c>
      <c r="F11537" t="str">
        <f>VLOOKUP(data[[#This Row],[id_campaign]],campaign[],2,FALSE)</f>
        <v>OptOutMailings</v>
      </c>
      <c r="G11537" t="str">
        <f>VLOOKUP(data[[#This Row],[id_customer]],customer[],2,FALSE)</f>
        <v>Cooper Poulson</v>
      </c>
      <c r="H11537" t="str">
        <f>data[[#This Row],[id_customer]]&amp;data[[#This Row],[id_campaign]]</f>
        <v>C0742cam09</v>
      </c>
      <c r="I11537">
        <f>DATEDIF(data[[#This Row],[join_date]],data[[#This Row],[buy_date]],"M")</f>
        <v>4</v>
      </c>
    </row>
    <row r="11538" spans="1:9" x14ac:dyDescent="0.25">
      <c r="A11538" t="s">
        <v>3009</v>
      </c>
      <c r="B11538" t="s">
        <v>20</v>
      </c>
      <c r="C11538" s="1">
        <v>44585</v>
      </c>
      <c r="D11538" s="1">
        <v>44805</v>
      </c>
      <c r="E11538">
        <f>VLOOKUP(data[[#This Row],[id_campaign]],campaign[],4,FALSE)</f>
        <v>75</v>
      </c>
      <c r="F11538" t="str">
        <f>VLOOKUP(data[[#This Row],[id_campaign]],campaign[],2,FALSE)</f>
        <v>OptOutMailings</v>
      </c>
      <c r="G11538" t="str">
        <f>VLOOKUP(data[[#This Row],[id_customer]],customer[],2,FALSE)</f>
        <v>Cooper Poulson</v>
      </c>
      <c r="H11538" t="str">
        <f>data[[#This Row],[id_customer]]&amp;data[[#This Row],[id_campaign]]</f>
        <v>C0742cam09</v>
      </c>
      <c r="I11538">
        <f>DATEDIF(data[[#This Row],[join_date]],data[[#This Row],[buy_date]],"M")</f>
        <v>7</v>
      </c>
    </row>
    <row r="11539" spans="1:9" x14ac:dyDescent="0.25">
      <c r="A11539" t="s">
        <v>3009</v>
      </c>
      <c r="B11539" t="s">
        <v>20</v>
      </c>
      <c r="C11539" s="1">
        <v>44585</v>
      </c>
      <c r="D11539" s="1">
        <v>44839</v>
      </c>
      <c r="E11539">
        <f>VLOOKUP(data[[#This Row],[id_campaign]],campaign[],4,FALSE)</f>
        <v>75</v>
      </c>
      <c r="F11539" t="str">
        <f>VLOOKUP(data[[#This Row],[id_campaign]],campaign[],2,FALSE)</f>
        <v>OptOutMailings</v>
      </c>
      <c r="G11539" t="str">
        <f>VLOOKUP(data[[#This Row],[id_customer]],customer[],2,FALSE)</f>
        <v>Cooper Poulson</v>
      </c>
      <c r="H11539" t="str">
        <f>data[[#This Row],[id_customer]]&amp;data[[#This Row],[id_campaign]]</f>
        <v>C0742cam09</v>
      </c>
      <c r="I11539">
        <f>DATEDIF(data[[#This Row],[join_date]],data[[#This Row],[buy_date]],"M")</f>
        <v>8</v>
      </c>
    </row>
    <row r="11540" spans="1:9" x14ac:dyDescent="0.25">
      <c r="A11540" t="s">
        <v>3009</v>
      </c>
      <c r="B11540" t="s">
        <v>20</v>
      </c>
      <c r="C11540" s="1">
        <v>44585</v>
      </c>
      <c r="D11540" s="1">
        <v>44926</v>
      </c>
      <c r="E11540">
        <f>VLOOKUP(data[[#This Row],[id_campaign]],campaign[],4,FALSE)</f>
        <v>75</v>
      </c>
      <c r="F11540" t="str">
        <f>VLOOKUP(data[[#This Row],[id_campaign]],campaign[],2,FALSE)</f>
        <v>OptOutMailings</v>
      </c>
      <c r="G11540" t="str">
        <f>VLOOKUP(data[[#This Row],[id_customer]],customer[],2,FALSE)</f>
        <v>Cooper Poulson</v>
      </c>
      <c r="H11540" t="str">
        <f>data[[#This Row],[id_customer]]&amp;data[[#This Row],[id_campaign]]</f>
        <v>C0742cam09</v>
      </c>
      <c r="I11540">
        <f>DATEDIF(data[[#This Row],[join_date]],data[[#This Row],[buy_date]],"M")</f>
        <v>11</v>
      </c>
    </row>
    <row r="11541" spans="1:9" x14ac:dyDescent="0.25">
      <c r="A11541" t="s">
        <v>3009</v>
      </c>
      <c r="B11541" t="s">
        <v>20</v>
      </c>
      <c r="C11541" s="1">
        <v>44585</v>
      </c>
      <c r="D11541" s="1">
        <v>44956</v>
      </c>
      <c r="E11541">
        <f>VLOOKUP(data[[#This Row],[id_campaign]],campaign[],4,FALSE)</f>
        <v>75</v>
      </c>
      <c r="F11541" t="str">
        <f>VLOOKUP(data[[#This Row],[id_campaign]],campaign[],2,FALSE)</f>
        <v>OptOutMailings</v>
      </c>
      <c r="G11541" t="str">
        <f>VLOOKUP(data[[#This Row],[id_customer]],customer[],2,FALSE)</f>
        <v>Cooper Poulson</v>
      </c>
      <c r="H11541" t="str">
        <f>data[[#This Row],[id_customer]]&amp;data[[#This Row],[id_campaign]]</f>
        <v>C0742cam09</v>
      </c>
      <c r="I11541">
        <f>DATEDIF(data[[#This Row],[join_date]],data[[#This Row],[buy_date]],"M")</f>
        <v>12</v>
      </c>
    </row>
    <row r="11542" spans="1:9" x14ac:dyDescent="0.25">
      <c r="A11542" t="s">
        <v>3009</v>
      </c>
      <c r="B11542" t="s">
        <v>20</v>
      </c>
      <c r="C11542" s="1">
        <v>44585</v>
      </c>
      <c r="D11542" s="1">
        <v>44985</v>
      </c>
      <c r="E11542">
        <f>VLOOKUP(data[[#This Row],[id_campaign]],campaign[],4,FALSE)</f>
        <v>75</v>
      </c>
      <c r="F11542" t="str">
        <f>VLOOKUP(data[[#This Row],[id_campaign]],campaign[],2,FALSE)</f>
        <v>OptOutMailings</v>
      </c>
      <c r="G11542" t="str">
        <f>VLOOKUP(data[[#This Row],[id_customer]],customer[],2,FALSE)</f>
        <v>Cooper Poulson</v>
      </c>
      <c r="H11542" t="str">
        <f>data[[#This Row],[id_customer]]&amp;data[[#This Row],[id_campaign]]</f>
        <v>C0742cam09</v>
      </c>
      <c r="I11542">
        <f>DATEDIF(data[[#This Row],[join_date]],data[[#This Row],[buy_date]],"M")</f>
        <v>13</v>
      </c>
    </row>
    <row r="11543" spans="1:9" x14ac:dyDescent="0.25">
      <c r="A11543" t="s">
        <v>3009</v>
      </c>
      <c r="B11543" t="s">
        <v>20</v>
      </c>
      <c r="C11543" s="1">
        <v>44585</v>
      </c>
      <c r="D11543" s="1">
        <v>45017</v>
      </c>
      <c r="E11543">
        <f>VLOOKUP(data[[#This Row],[id_campaign]],campaign[],4,FALSE)</f>
        <v>75</v>
      </c>
      <c r="F11543" t="str">
        <f>VLOOKUP(data[[#This Row],[id_campaign]],campaign[],2,FALSE)</f>
        <v>OptOutMailings</v>
      </c>
      <c r="G11543" t="str">
        <f>VLOOKUP(data[[#This Row],[id_customer]],customer[],2,FALSE)</f>
        <v>Cooper Poulson</v>
      </c>
      <c r="H11543" t="str">
        <f>data[[#This Row],[id_customer]]&amp;data[[#This Row],[id_campaign]]</f>
        <v>C0742cam09</v>
      </c>
      <c r="I11543">
        <f>DATEDIF(data[[#This Row],[join_date]],data[[#This Row],[buy_date]],"M")</f>
        <v>14</v>
      </c>
    </row>
    <row r="11544" spans="1:9" x14ac:dyDescent="0.25">
      <c r="A11544" t="s">
        <v>3009</v>
      </c>
      <c r="B11544" t="s">
        <v>26</v>
      </c>
      <c r="C11544" s="1">
        <v>44603</v>
      </c>
      <c r="D11544" s="1">
        <v>44603</v>
      </c>
      <c r="E11544">
        <f>VLOOKUP(data[[#This Row],[id_campaign]],campaign[],4,FALSE)</f>
        <v>65</v>
      </c>
      <c r="F11544" t="str">
        <f>VLOOKUP(data[[#This Row],[id_campaign]],campaign[],2,FALSE)</f>
        <v>HasCreditCard</v>
      </c>
      <c r="G11544" t="str">
        <f>VLOOKUP(data[[#This Row],[id_customer]],customer[],2,FALSE)</f>
        <v>Cooper Poulson</v>
      </c>
      <c r="H11544" t="str">
        <f>data[[#This Row],[id_customer]]&amp;data[[#This Row],[id_campaign]]</f>
        <v>C0742cam12</v>
      </c>
      <c r="I11544">
        <f>DATEDIF(data[[#This Row],[join_date]],data[[#This Row],[buy_date]],"M")</f>
        <v>0</v>
      </c>
    </row>
    <row r="11545" spans="1:9" x14ac:dyDescent="0.25">
      <c r="A11545" t="s">
        <v>3009</v>
      </c>
      <c r="B11545" t="s">
        <v>26</v>
      </c>
      <c r="C11545" s="1">
        <v>44603</v>
      </c>
      <c r="D11545" s="1">
        <v>44662</v>
      </c>
      <c r="E11545">
        <f>VLOOKUP(data[[#This Row],[id_campaign]],campaign[],4,FALSE)</f>
        <v>65</v>
      </c>
      <c r="F11545" t="str">
        <f>VLOOKUP(data[[#This Row],[id_campaign]],campaign[],2,FALSE)</f>
        <v>HasCreditCard</v>
      </c>
      <c r="G11545" t="str">
        <f>VLOOKUP(data[[#This Row],[id_customer]],customer[],2,FALSE)</f>
        <v>Cooper Poulson</v>
      </c>
      <c r="H11545" t="str">
        <f>data[[#This Row],[id_customer]]&amp;data[[#This Row],[id_campaign]]</f>
        <v>C0742cam12</v>
      </c>
      <c r="I11545">
        <f>DATEDIF(data[[#This Row],[join_date]],data[[#This Row],[buy_date]],"M")</f>
        <v>2</v>
      </c>
    </row>
    <row r="11546" spans="1:9" x14ac:dyDescent="0.25">
      <c r="A11546" t="s">
        <v>3009</v>
      </c>
      <c r="B11546" t="s">
        <v>26</v>
      </c>
      <c r="C11546" s="1">
        <v>44603</v>
      </c>
      <c r="D11546" s="1">
        <v>44829</v>
      </c>
      <c r="E11546">
        <f>VLOOKUP(data[[#This Row],[id_campaign]],campaign[],4,FALSE)</f>
        <v>65</v>
      </c>
      <c r="F11546" t="str">
        <f>VLOOKUP(data[[#This Row],[id_campaign]],campaign[],2,FALSE)</f>
        <v>HasCreditCard</v>
      </c>
      <c r="G11546" t="str">
        <f>VLOOKUP(data[[#This Row],[id_customer]],customer[],2,FALSE)</f>
        <v>Cooper Poulson</v>
      </c>
      <c r="H11546" t="str">
        <f>data[[#This Row],[id_customer]]&amp;data[[#This Row],[id_campaign]]</f>
        <v>C0742cam12</v>
      </c>
      <c r="I11546">
        <f>DATEDIF(data[[#This Row],[join_date]],data[[#This Row],[buy_date]],"M")</f>
        <v>7</v>
      </c>
    </row>
    <row r="11547" spans="1:9" x14ac:dyDescent="0.25">
      <c r="A11547" t="s">
        <v>3009</v>
      </c>
      <c r="B11547" t="s">
        <v>26</v>
      </c>
      <c r="C11547" s="1">
        <v>44603</v>
      </c>
      <c r="D11547" s="1">
        <v>44846</v>
      </c>
      <c r="E11547">
        <f>VLOOKUP(data[[#This Row],[id_campaign]],campaign[],4,FALSE)</f>
        <v>65</v>
      </c>
      <c r="F11547" t="str">
        <f>VLOOKUP(data[[#This Row],[id_campaign]],campaign[],2,FALSE)</f>
        <v>HasCreditCard</v>
      </c>
      <c r="G11547" t="str">
        <f>VLOOKUP(data[[#This Row],[id_customer]],customer[],2,FALSE)</f>
        <v>Cooper Poulson</v>
      </c>
      <c r="H11547" t="str">
        <f>data[[#This Row],[id_customer]]&amp;data[[#This Row],[id_campaign]]</f>
        <v>C0742cam12</v>
      </c>
      <c r="I11547">
        <f>DATEDIF(data[[#This Row],[join_date]],data[[#This Row],[buy_date]],"M")</f>
        <v>8</v>
      </c>
    </row>
    <row r="11548" spans="1:9" x14ac:dyDescent="0.25">
      <c r="A11548" t="s">
        <v>3009</v>
      </c>
      <c r="B11548" t="s">
        <v>26</v>
      </c>
      <c r="C11548" s="1">
        <v>44603</v>
      </c>
      <c r="D11548" s="1">
        <v>44880</v>
      </c>
      <c r="E11548">
        <f>VLOOKUP(data[[#This Row],[id_campaign]],campaign[],4,FALSE)</f>
        <v>65</v>
      </c>
      <c r="F11548" t="str">
        <f>VLOOKUP(data[[#This Row],[id_campaign]],campaign[],2,FALSE)</f>
        <v>HasCreditCard</v>
      </c>
      <c r="G11548" t="str">
        <f>VLOOKUP(data[[#This Row],[id_customer]],customer[],2,FALSE)</f>
        <v>Cooper Poulson</v>
      </c>
      <c r="H11548" t="str">
        <f>data[[#This Row],[id_customer]]&amp;data[[#This Row],[id_campaign]]</f>
        <v>C0742cam12</v>
      </c>
      <c r="I11548">
        <f>DATEDIF(data[[#This Row],[join_date]],data[[#This Row],[buy_date]],"M")</f>
        <v>9</v>
      </c>
    </row>
    <row r="11549" spans="1:9" x14ac:dyDescent="0.25">
      <c r="A11549" t="s">
        <v>3009</v>
      </c>
      <c r="B11549" t="s">
        <v>26</v>
      </c>
      <c r="C11549" s="1">
        <v>44603</v>
      </c>
      <c r="D11549" s="1">
        <v>44912</v>
      </c>
      <c r="E11549">
        <f>VLOOKUP(data[[#This Row],[id_campaign]],campaign[],4,FALSE)</f>
        <v>65</v>
      </c>
      <c r="F11549" t="str">
        <f>VLOOKUP(data[[#This Row],[id_campaign]],campaign[],2,FALSE)</f>
        <v>HasCreditCard</v>
      </c>
      <c r="G11549" t="str">
        <f>VLOOKUP(data[[#This Row],[id_customer]],customer[],2,FALSE)</f>
        <v>Cooper Poulson</v>
      </c>
      <c r="H11549" t="str">
        <f>data[[#This Row],[id_customer]]&amp;data[[#This Row],[id_campaign]]</f>
        <v>C0742cam12</v>
      </c>
      <c r="I11549">
        <f>DATEDIF(data[[#This Row],[join_date]],data[[#This Row],[buy_date]],"M")</f>
        <v>10</v>
      </c>
    </row>
    <row r="11550" spans="1:9" x14ac:dyDescent="0.25">
      <c r="A11550" t="s">
        <v>3009</v>
      </c>
      <c r="B11550" t="s">
        <v>26</v>
      </c>
      <c r="C11550" s="1">
        <v>44603</v>
      </c>
      <c r="D11550" s="1">
        <v>45002</v>
      </c>
      <c r="E11550">
        <f>VLOOKUP(data[[#This Row],[id_campaign]],campaign[],4,FALSE)</f>
        <v>65</v>
      </c>
      <c r="F11550" t="str">
        <f>VLOOKUP(data[[#This Row],[id_campaign]],campaign[],2,FALSE)</f>
        <v>HasCreditCard</v>
      </c>
      <c r="G11550" t="str">
        <f>VLOOKUP(data[[#This Row],[id_customer]],customer[],2,FALSE)</f>
        <v>Cooper Poulson</v>
      </c>
      <c r="H11550" t="str">
        <f>data[[#This Row],[id_customer]]&amp;data[[#This Row],[id_campaign]]</f>
        <v>C0742cam12</v>
      </c>
      <c r="I11550">
        <f>DATEDIF(data[[#This Row],[join_date]],data[[#This Row],[buy_date]],"M")</f>
        <v>13</v>
      </c>
    </row>
    <row r="11551" spans="1:9" x14ac:dyDescent="0.25">
      <c r="A11551" t="s">
        <v>3013</v>
      </c>
      <c r="B11551" t="s">
        <v>10</v>
      </c>
      <c r="C11551" s="1">
        <v>45005</v>
      </c>
      <c r="D11551" s="1">
        <v>45005</v>
      </c>
      <c r="E11551">
        <f>VLOOKUP(data[[#This Row],[id_campaign]],campaign[],4,FALSE)</f>
        <v>26</v>
      </c>
      <c r="F11551" t="str">
        <f>VLOOKUP(data[[#This Row],[id_campaign]],campaign[],2,FALSE)</f>
        <v>TruckOwner</v>
      </c>
      <c r="G11551" t="str">
        <f>VLOOKUP(data[[#This Row],[id_customer]],customer[],2,FALSE)</f>
        <v>Erick Rawsthorne</v>
      </c>
      <c r="H11551" t="str">
        <f>data[[#This Row],[id_customer]]&amp;data[[#This Row],[id_campaign]]</f>
        <v>C0743cam04</v>
      </c>
      <c r="I11551">
        <f>DATEDIF(data[[#This Row],[join_date]],data[[#This Row],[buy_date]],"M")</f>
        <v>0</v>
      </c>
    </row>
    <row r="11552" spans="1:9" x14ac:dyDescent="0.25">
      <c r="A11552" t="s">
        <v>3013</v>
      </c>
      <c r="B11552" t="s">
        <v>10</v>
      </c>
      <c r="C11552" s="1">
        <v>45005</v>
      </c>
      <c r="D11552" s="1">
        <v>45039</v>
      </c>
      <c r="E11552">
        <f>VLOOKUP(data[[#This Row],[id_campaign]],campaign[],4,FALSE)</f>
        <v>26</v>
      </c>
      <c r="F11552" t="str">
        <f>VLOOKUP(data[[#This Row],[id_campaign]],campaign[],2,FALSE)</f>
        <v>TruckOwner</v>
      </c>
      <c r="G11552" t="str">
        <f>VLOOKUP(data[[#This Row],[id_customer]],customer[],2,FALSE)</f>
        <v>Erick Rawsthorne</v>
      </c>
      <c r="H11552" t="str">
        <f>data[[#This Row],[id_customer]]&amp;data[[#This Row],[id_campaign]]</f>
        <v>C0743cam04</v>
      </c>
      <c r="I11552">
        <f>DATEDIF(data[[#This Row],[join_date]],data[[#This Row],[buy_date]],"M")</f>
        <v>1</v>
      </c>
    </row>
    <row r="11553" spans="1:9" x14ac:dyDescent="0.25">
      <c r="A11553" t="s">
        <v>3013</v>
      </c>
      <c r="B11553" t="s">
        <v>10</v>
      </c>
      <c r="C11553" s="1">
        <v>45005</v>
      </c>
      <c r="D11553" s="1">
        <v>45070</v>
      </c>
      <c r="E11553">
        <f>VLOOKUP(data[[#This Row],[id_campaign]],campaign[],4,FALSE)</f>
        <v>26</v>
      </c>
      <c r="F11553" t="str">
        <f>VLOOKUP(data[[#This Row],[id_campaign]],campaign[],2,FALSE)</f>
        <v>TruckOwner</v>
      </c>
      <c r="G11553" t="str">
        <f>VLOOKUP(data[[#This Row],[id_customer]],customer[],2,FALSE)</f>
        <v>Erick Rawsthorne</v>
      </c>
      <c r="H11553" t="str">
        <f>data[[#This Row],[id_customer]]&amp;data[[#This Row],[id_campaign]]</f>
        <v>C0743cam04</v>
      </c>
      <c r="I11553">
        <f>DATEDIF(data[[#This Row],[join_date]],data[[#This Row],[buy_date]],"M")</f>
        <v>2</v>
      </c>
    </row>
    <row r="11554" spans="1:9" x14ac:dyDescent="0.25">
      <c r="A11554" t="s">
        <v>3013</v>
      </c>
      <c r="B11554" t="s">
        <v>10</v>
      </c>
      <c r="C11554" s="1">
        <v>45005</v>
      </c>
      <c r="D11554" s="1">
        <v>45081</v>
      </c>
      <c r="E11554">
        <f>VLOOKUP(data[[#This Row],[id_campaign]],campaign[],4,FALSE)</f>
        <v>26</v>
      </c>
      <c r="F11554" t="str">
        <f>VLOOKUP(data[[#This Row],[id_campaign]],campaign[],2,FALSE)</f>
        <v>TruckOwner</v>
      </c>
      <c r="G11554" t="str">
        <f>VLOOKUP(data[[#This Row],[id_customer]],customer[],2,FALSE)</f>
        <v>Erick Rawsthorne</v>
      </c>
      <c r="H11554" t="str">
        <f>data[[#This Row],[id_customer]]&amp;data[[#This Row],[id_campaign]]</f>
        <v>C0743cam04</v>
      </c>
      <c r="I11554">
        <f>DATEDIF(data[[#This Row],[join_date]],data[[#This Row],[buy_date]],"M")</f>
        <v>2</v>
      </c>
    </row>
    <row r="11555" spans="1:9" x14ac:dyDescent="0.25">
      <c r="A11555" t="s">
        <v>3013</v>
      </c>
      <c r="B11555" t="s">
        <v>30</v>
      </c>
      <c r="C11555" s="1">
        <v>45006</v>
      </c>
      <c r="D11555" s="1">
        <v>45006</v>
      </c>
      <c r="E11555">
        <f>VLOOKUP(data[[#This Row],[id_campaign]],campaign[],4,FALSE)</f>
        <v>28</v>
      </c>
      <c r="F11555" t="str">
        <f>VLOOKUP(data[[#This Row],[id_campaign]],campaign[],2,FALSE)</f>
        <v>NotNewCellphoneUser</v>
      </c>
      <c r="G11555" t="str">
        <f>VLOOKUP(data[[#This Row],[id_customer]],customer[],2,FALSE)</f>
        <v>Erick Rawsthorne</v>
      </c>
      <c r="H11555" t="str">
        <f>data[[#This Row],[id_customer]]&amp;data[[#This Row],[id_campaign]]</f>
        <v>C0743cam14</v>
      </c>
      <c r="I11555">
        <f>DATEDIF(data[[#This Row],[join_date]],data[[#This Row],[buy_date]],"M")</f>
        <v>0</v>
      </c>
    </row>
    <row r="11556" spans="1:9" x14ac:dyDescent="0.25">
      <c r="A11556" t="s">
        <v>3013</v>
      </c>
      <c r="B11556" t="s">
        <v>30</v>
      </c>
      <c r="C11556" s="1">
        <v>45006</v>
      </c>
      <c r="D11556" s="1">
        <v>45040</v>
      </c>
      <c r="E11556">
        <f>VLOOKUP(data[[#This Row],[id_campaign]],campaign[],4,FALSE)</f>
        <v>28</v>
      </c>
      <c r="F11556" t="str">
        <f>VLOOKUP(data[[#This Row],[id_campaign]],campaign[],2,FALSE)</f>
        <v>NotNewCellphoneUser</v>
      </c>
      <c r="G11556" t="str">
        <f>VLOOKUP(data[[#This Row],[id_customer]],customer[],2,FALSE)</f>
        <v>Erick Rawsthorne</v>
      </c>
      <c r="H11556" t="str">
        <f>data[[#This Row],[id_customer]]&amp;data[[#This Row],[id_campaign]]</f>
        <v>C0743cam14</v>
      </c>
      <c r="I11556">
        <f>DATEDIF(data[[#This Row],[join_date]],data[[#This Row],[buy_date]],"M")</f>
        <v>1</v>
      </c>
    </row>
    <row r="11557" spans="1:9" x14ac:dyDescent="0.25">
      <c r="A11557" t="s">
        <v>3013</v>
      </c>
      <c r="B11557" t="s">
        <v>30</v>
      </c>
      <c r="C11557" s="1">
        <v>45006</v>
      </c>
      <c r="D11557" s="1">
        <v>45073</v>
      </c>
      <c r="E11557">
        <f>VLOOKUP(data[[#This Row],[id_campaign]],campaign[],4,FALSE)</f>
        <v>28</v>
      </c>
      <c r="F11557" t="str">
        <f>VLOOKUP(data[[#This Row],[id_campaign]],campaign[],2,FALSE)</f>
        <v>NotNewCellphoneUser</v>
      </c>
      <c r="G11557" t="str">
        <f>VLOOKUP(data[[#This Row],[id_customer]],customer[],2,FALSE)</f>
        <v>Erick Rawsthorne</v>
      </c>
      <c r="H11557" t="str">
        <f>data[[#This Row],[id_customer]]&amp;data[[#This Row],[id_campaign]]</f>
        <v>C0743cam14</v>
      </c>
      <c r="I11557">
        <f>DATEDIF(data[[#This Row],[join_date]],data[[#This Row],[buy_date]],"M")</f>
        <v>2</v>
      </c>
    </row>
    <row r="11558" spans="1:9" x14ac:dyDescent="0.25">
      <c r="A11558" t="s">
        <v>3013</v>
      </c>
      <c r="B11558" t="s">
        <v>30</v>
      </c>
      <c r="C11558" s="1">
        <v>45006</v>
      </c>
      <c r="D11558" s="1">
        <v>45080</v>
      </c>
      <c r="E11558">
        <f>VLOOKUP(data[[#This Row],[id_campaign]],campaign[],4,FALSE)</f>
        <v>28</v>
      </c>
      <c r="F11558" t="str">
        <f>VLOOKUP(data[[#This Row],[id_campaign]],campaign[],2,FALSE)</f>
        <v>NotNewCellphoneUser</v>
      </c>
      <c r="G11558" t="str">
        <f>VLOOKUP(data[[#This Row],[id_customer]],customer[],2,FALSE)</f>
        <v>Erick Rawsthorne</v>
      </c>
      <c r="H11558" t="str">
        <f>data[[#This Row],[id_customer]]&amp;data[[#This Row],[id_campaign]]</f>
        <v>C0743cam14</v>
      </c>
      <c r="I11558">
        <f>DATEDIF(data[[#This Row],[join_date]],data[[#This Row],[buy_date]],"M")</f>
        <v>2</v>
      </c>
    </row>
    <row r="11559" spans="1:9" x14ac:dyDescent="0.25">
      <c r="A11559" t="s">
        <v>3017</v>
      </c>
      <c r="B11559" t="s">
        <v>18</v>
      </c>
      <c r="C11559" s="1">
        <v>44779</v>
      </c>
      <c r="D11559" s="1">
        <v>44779</v>
      </c>
      <c r="E11559">
        <f>VLOOKUP(data[[#This Row],[id_campaign]],campaign[],4,FALSE)</f>
        <v>27</v>
      </c>
      <c r="F11559" t="str">
        <f>VLOOKUP(data[[#This Row],[id_campaign]],campaign[],2,FALSE)</f>
        <v>RespondsToMailOffers</v>
      </c>
      <c r="G11559" t="str">
        <f>VLOOKUP(data[[#This Row],[id_customer]],customer[],2,FALSE)</f>
        <v>Dasya Gilliver</v>
      </c>
      <c r="H11559" t="str">
        <f>data[[#This Row],[id_customer]]&amp;data[[#This Row],[id_campaign]]</f>
        <v>C0744cam08</v>
      </c>
      <c r="I11559">
        <f>DATEDIF(data[[#This Row],[join_date]],data[[#This Row],[buy_date]],"M")</f>
        <v>0</v>
      </c>
    </row>
    <row r="11560" spans="1:9" x14ac:dyDescent="0.25">
      <c r="A11560" t="s">
        <v>3017</v>
      </c>
      <c r="B11560" t="s">
        <v>18</v>
      </c>
      <c r="C11560" s="1">
        <v>44779</v>
      </c>
      <c r="D11560" s="1">
        <v>44818</v>
      </c>
      <c r="E11560">
        <f>VLOOKUP(data[[#This Row],[id_campaign]],campaign[],4,FALSE)</f>
        <v>27</v>
      </c>
      <c r="F11560" t="str">
        <f>VLOOKUP(data[[#This Row],[id_campaign]],campaign[],2,FALSE)</f>
        <v>RespondsToMailOffers</v>
      </c>
      <c r="G11560" t="str">
        <f>VLOOKUP(data[[#This Row],[id_customer]],customer[],2,FALSE)</f>
        <v>Dasya Gilliver</v>
      </c>
      <c r="H11560" t="str">
        <f>data[[#This Row],[id_customer]]&amp;data[[#This Row],[id_campaign]]</f>
        <v>C0744cam08</v>
      </c>
      <c r="I11560">
        <f>DATEDIF(data[[#This Row],[join_date]],data[[#This Row],[buy_date]],"M")</f>
        <v>1</v>
      </c>
    </row>
    <row r="11561" spans="1:9" x14ac:dyDescent="0.25">
      <c r="A11561" t="s">
        <v>3017</v>
      </c>
      <c r="B11561" t="s">
        <v>18</v>
      </c>
      <c r="C11561" s="1">
        <v>44779</v>
      </c>
      <c r="D11561" s="1">
        <v>44840</v>
      </c>
      <c r="E11561">
        <f>VLOOKUP(data[[#This Row],[id_campaign]],campaign[],4,FALSE)</f>
        <v>27</v>
      </c>
      <c r="F11561" t="str">
        <f>VLOOKUP(data[[#This Row],[id_campaign]],campaign[],2,FALSE)</f>
        <v>RespondsToMailOffers</v>
      </c>
      <c r="G11561" t="str">
        <f>VLOOKUP(data[[#This Row],[id_customer]],customer[],2,FALSE)</f>
        <v>Dasya Gilliver</v>
      </c>
      <c r="H11561" t="str">
        <f>data[[#This Row],[id_customer]]&amp;data[[#This Row],[id_campaign]]</f>
        <v>C0744cam08</v>
      </c>
      <c r="I11561">
        <f>DATEDIF(data[[#This Row],[join_date]],data[[#This Row],[buy_date]],"M")</f>
        <v>2</v>
      </c>
    </row>
    <row r="11562" spans="1:9" x14ac:dyDescent="0.25">
      <c r="A11562" t="s">
        <v>3017</v>
      </c>
      <c r="B11562" t="s">
        <v>18</v>
      </c>
      <c r="C11562" s="1">
        <v>44779</v>
      </c>
      <c r="D11562" s="1">
        <v>44914</v>
      </c>
      <c r="E11562">
        <f>VLOOKUP(data[[#This Row],[id_campaign]],campaign[],4,FALSE)</f>
        <v>27</v>
      </c>
      <c r="F11562" t="str">
        <f>VLOOKUP(data[[#This Row],[id_campaign]],campaign[],2,FALSE)</f>
        <v>RespondsToMailOffers</v>
      </c>
      <c r="G11562" t="str">
        <f>VLOOKUP(data[[#This Row],[id_customer]],customer[],2,FALSE)</f>
        <v>Dasya Gilliver</v>
      </c>
      <c r="H11562" t="str">
        <f>data[[#This Row],[id_customer]]&amp;data[[#This Row],[id_campaign]]</f>
        <v>C0744cam08</v>
      </c>
      <c r="I11562">
        <f>DATEDIF(data[[#This Row],[join_date]],data[[#This Row],[buy_date]],"M")</f>
        <v>4</v>
      </c>
    </row>
    <row r="11563" spans="1:9" x14ac:dyDescent="0.25">
      <c r="A11563" t="s">
        <v>3017</v>
      </c>
      <c r="B11563" t="s">
        <v>18</v>
      </c>
      <c r="C11563" s="1">
        <v>44779</v>
      </c>
      <c r="D11563" s="1">
        <v>44939</v>
      </c>
      <c r="E11563">
        <f>VLOOKUP(data[[#This Row],[id_campaign]],campaign[],4,FALSE)</f>
        <v>27</v>
      </c>
      <c r="F11563" t="str">
        <f>VLOOKUP(data[[#This Row],[id_campaign]],campaign[],2,FALSE)</f>
        <v>RespondsToMailOffers</v>
      </c>
      <c r="G11563" t="str">
        <f>VLOOKUP(data[[#This Row],[id_customer]],customer[],2,FALSE)</f>
        <v>Dasya Gilliver</v>
      </c>
      <c r="H11563" t="str">
        <f>data[[#This Row],[id_customer]]&amp;data[[#This Row],[id_campaign]]</f>
        <v>C0744cam08</v>
      </c>
      <c r="I11563">
        <f>DATEDIF(data[[#This Row],[join_date]],data[[#This Row],[buy_date]],"M")</f>
        <v>5</v>
      </c>
    </row>
    <row r="11564" spans="1:9" x14ac:dyDescent="0.25">
      <c r="A11564" t="s">
        <v>3017</v>
      </c>
      <c r="B11564" t="s">
        <v>18</v>
      </c>
      <c r="C11564" s="1">
        <v>44779</v>
      </c>
      <c r="D11564" s="1">
        <v>44965</v>
      </c>
      <c r="E11564">
        <f>VLOOKUP(data[[#This Row],[id_campaign]],campaign[],4,FALSE)</f>
        <v>27</v>
      </c>
      <c r="F11564" t="str">
        <f>VLOOKUP(data[[#This Row],[id_campaign]],campaign[],2,FALSE)</f>
        <v>RespondsToMailOffers</v>
      </c>
      <c r="G11564" t="str">
        <f>VLOOKUP(data[[#This Row],[id_customer]],customer[],2,FALSE)</f>
        <v>Dasya Gilliver</v>
      </c>
      <c r="H11564" t="str">
        <f>data[[#This Row],[id_customer]]&amp;data[[#This Row],[id_campaign]]</f>
        <v>C0744cam08</v>
      </c>
      <c r="I11564">
        <f>DATEDIF(data[[#This Row],[join_date]],data[[#This Row],[buy_date]],"M")</f>
        <v>6</v>
      </c>
    </row>
    <row r="11565" spans="1:9" x14ac:dyDescent="0.25">
      <c r="A11565" t="s">
        <v>3017</v>
      </c>
      <c r="B11565" t="s">
        <v>18</v>
      </c>
      <c r="C11565" s="1">
        <v>44779</v>
      </c>
      <c r="D11565" s="1">
        <v>44995</v>
      </c>
      <c r="E11565">
        <f>VLOOKUP(data[[#This Row],[id_campaign]],campaign[],4,FALSE)</f>
        <v>27</v>
      </c>
      <c r="F11565" t="str">
        <f>VLOOKUP(data[[#This Row],[id_campaign]],campaign[],2,FALSE)</f>
        <v>RespondsToMailOffers</v>
      </c>
      <c r="G11565" t="str">
        <f>VLOOKUP(data[[#This Row],[id_customer]],customer[],2,FALSE)</f>
        <v>Dasya Gilliver</v>
      </c>
      <c r="H11565" t="str">
        <f>data[[#This Row],[id_customer]]&amp;data[[#This Row],[id_campaign]]</f>
        <v>C0744cam08</v>
      </c>
      <c r="I11565">
        <f>DATEDIF(data[[#This Row],[join_date]],data[[#This Row],[buy_date]],"M")</f>
        <v>7</v>
      </c>
    </row>
    <row r="11566" spans="1:9" x14ac:dyDescent="0.25">
      <c r="A11566" t="s">
        <v>3017</v>
      </c>
      <c r="B11566" t="s">
        <v>18</v>
      </c>
      <c r="C11566" s="1">
        <v>44779</v>
      </c>
      <c r="D11566" s="1">
        <v>45031</v>
      </c>
      <c r="E11566">
        <f>VLOOKUP(data[[#This Row],[id_campaign]],campaign[],4,FALSE)</f>
        <v>27</v>
      </c>
      <c r="F11566" t="str">
        <f>VLOOKUP(data[[#This Row],[id_campaign]],campaign[],2,FALSE)</f>
        <v>RespondsToMailOffers</v>
      </c>
      <c r="G11566" t="str">
        <f>VLOOKUP(data[[#This Row],[id_customer]],customer[],2,FALSE)</f>
        <v>Dasya Gilliver</v>
      </c>
      <c r="H11566" t="str">
        <f>data[[#This Row],[id_customer]]&amp;data[[#This Row],[id_campaign]]</f>
        <v>C0744cam08</v>
      </c>
      <c r="I11566">
        <f>DATEDIF(data[[#This Row],[join_date]],data[[#This Row],[buy_date]],"M")</f>
        <v>8</v>
      </c>
    </row>
    <row r="11567" spans="1:9" x14ac:dyDescent="0.25">
      <c r="A11567" t="s">
        <v>3017</v>
      </c>
      <c r="B11567" t="s">
        <v>18</v>
      </c>
      <c r="C11567" s="1">
        <v>44779</v>
      </c>
      <c r="D11567" s="1">
        <v>45059</v>
      </c>
      <c r="E11567">
        <f>VLOOKUP(data[[#This Row],[id_campaign]],campaign[],4,FALSE)</f>
        <v>27</v>
      </c>
      <c r="F11567" t="str">
        <f>VLOOKUP(data[[#This Row],[id_campaign]],campaign[],2,FALSE)</f>
        <v>RespondsToMailOffers</v>
      </c>
      <c r="G11567" t="str">
        <f>VLOOKUP(data[[#This Row],[id_customer]],customer[],2,FALSE)</f>
        <v>Dasya Gilliver</v>
      </c>
      <c r="H11567" t="str">
        <f>data[[#This Row],[id_customer]]&amp;data[[#This Row],[id_campaign]]</f>
        <v>C0744cam08</v>
      </c>
      <c r="I11567">
        <f>DATEDIF(data[[#This Row],[join_date]],data[[#This Row],[buy_date]],"M")</f>
        <v>9</v>
      </c>
    </row>
    <row r="11568" spans="1:9" x14ac:dyDescent="0.25">
      <c r="A11568" t="s">
        <v>3017</v>
      </c>
      <c r="B11568" t="s">
        <v>12</v>
      </c>
      <c r="C11568" s="1">
        <v>44969</v>
      </c>
      <c r="D11568" s="1">
        <v>44969</v>
      </c>
      <c r="E11568">
        <f>VLOOKUP(data[[#This Row],[id_campaign]],campaign[],4,FALSE)</f>
        <v>22</v>
      </c>
      <c r="F11568" t="str">
        <f>VLOOKUP(data[[#This Row],[id_campaign]],campaign[],2,FALSE)</f>
        <v>RVOwner</v>
      </c>
      <c r="G11568" t="str">
        <f>VLOOKUP(data[[#This Row],[id_customer]],customer[],2,FALSE)</f>
        <v>Dasya Gilliver</v>
      </c>
      <c r="H11568" t="str">
        <f>data[[#This Row],[id_customer]]&amp;data[[#This Row],[id_campaign]]</f>
        <v>C0744cam05</v>
      </c>
      <c r="I11568">
        <f>DATEDIF(data[[#This Row],[join_date]],data[[#This Row],[buy_date]],"M")</f>
        <v>0</v>
      </c>
    </row>
    <row r="11569" spans="1:9" x14ac:dyDescent="0.25">
      <c r="A11569" t="s">
        <v>3017</v>
      </c>
      <c r="B11569" t="s">
        <v>12</v>
      </c>
      <c r="C11569" s="1">
        <v>44969</v>
      </c>
      <c r="D11569" s="1">
        <v>45008</v>
      </c>
      <c r="E11569">
        <f>VLOOKUP(data[[#This Row],[id_campaign]],campaign[],4,FALSE)</f>
        <v>22</v>
      </c>
      <c r="F11569" t="str">
        <f>VLOOKUP(data[[#This Row],[id_campaign]],campaign[],2,FALSE)</f>
        <v>RVOwner</v>
      </c>
      <c r="G11569" t="str">
        <f>VLOOKUP(data[[#This Row],[id_customer]],customer[],2,FALSE)</f>
        <v>Dasya Gilliver</v>
      </c>
      <c r="H11569" t="str">
        <f>data[[#This Row],[id_customer]]&amp;data[[#This Row],[id_campaign]]</f>
        <v>C0744cam05</v>
      </c>
      <c r="I11569">
        <f>DATEDIF(data[[#This Row],[join_date]],data[[#This Row],[buy_date]],"M")</f>
        <v>1</v>
      </c>
    </row>
    <row r="11570" spans="1:9" x14ac:dyDescent="0.25">
      <c r="A11570" t="s">
        <v>3017</v>
      </c>
      <c r="B11570" t="s">
        <v>12</v>
      </c>
      <c r="C11570" s="1">
        <v>44969</v>
      </c>
      <c r="D11570" s="1">
        <v>45043</v>
      </c>
      <c r="E11570">
        <f>VLOOKUP(data[[#This Row],[id_campaign]],campaign[],4,FALSE)</f>
        <v>22</v>
      </c>
      <c r="F11570" t="str">
        <f>VLOOKUP(data[[#This Row],[id_campaign]],campaign[],2,FALSE)</f>
        <v>RVOwner</v>
      </c>
      <c r="G11570" t="str">
        <f>VLOOKUP(data[[#This Row],[id_customer]],customer[],2,FALSE)</f>
        <v>Dasya Gilliver</v>
      </c>
      <c r="H11570" t="str">
        <f>data[[#This Row],[id_customer]]&amp;data[[#This Row],[id_campaign]]</f>
        <v>C0744cam05</v>
      </c>
      <c r="I11570">
        <f>DATEDIF(data[[#This Row],[join_date]],data[[#This Row],[buy_date]],"M")</f>
        <v>2</v>
      </c>
    </row>
    <row r="11571" spans="1:9" x14ac:dyDescent="0.25">
      <c r="A11571" t="s">
        <v>3017</v>
      </c>
      <c r="B11571" t="s">
        <v>12</v>
      </c>
      <c r="C11571" s="1">
        <v>44969</v>
      </c>
      <c r="D11571" s="1">
        <v>45067</v>
      </c>
      <c r="E11571">
        <f>VLOOKUP(data[[#This Row],[id_campaign]],campaign[],4,FALSE)</f>
        <v>22</v>
      </c>
      <c r="F11571" t="str">
        <f>VLOOKUP(data[[#This Row],[id_campaign]],campaign[],2,FALSE)</f>
        <v>RVOwner</v>
      </c>
      <c r="G11571" t="str">
        <f>VLOOKUP(data[[#This Row],[id_customer]],customer[],2,FALSE)</f>
        <v>Dasya Gilliver</v>
      </c>
      <c r="H11571" t="str">
        <f>data[[#This Row],[id_customer]]&amp;data[[#This Row],[id_campaign]]</f>
        <v>C0744cam05</v>
      </c>
      <c r="I11571">
        <f>DATEDIF(data[[#This Row],[join_date]],data[[#This Row],[buy_date]],"M")</f>
        <v>3</v>
      </c>
    </row>
    <row r="11572" spans="1:9" x14ac:dyDescent="0.25">
      <c r="A11572" t="s">
        <v>3021</v>
      </c>
      <c r="B11572" t="s">
        <v>26</v>
      </c>
      <c r="C11572" s="1">
        <v>44601</v>
      </c>
      <c r="D11572" s="1">
        <v>44601</v>
      </c>
      <c r="E11572">
        <f>VLOOKUP(data[[#This Row],[id_campaign]],campaign[],4,FALSE)</f>
        <v>65</v>
      </c>
      <c r="F11572" t="str">
        <f>VLOOKUP(data[[#This Row],[id_campaign]],campaign[],2,FALSE)</f>
        <v>HasCreditCard</v>
      </c>
      <c r="G11572" t="str">
        <f>VLOOKUP(data[[#This Row],[id_customer]],customer[],2,FALSE)</f>
        <v>Emmit Friar</v>
      </c>
      <c r="H11572" t="str">
        <f>data[[#This Row],[id_customer]]&amp;data[[#This Row],[id_campaign]]</f>
        <v>C0745cam12</v>
      </c>
      <c r="I11572">
        <f>DATEDIF(data[[#This Row],[join_date]],data[[#This Row],[buy_date]],"M")</f>
        <v>0</v>
      </c>
    </row>
    <row r="11573" spans="1:9" x14ac:dyDescent="0.25">
      <c r="A11573" t="s">
        <v>3021</v>
      </c>
      <c r="B11573" t="s">
        <v>26</v>
      </c>
      <c r="C11573" s="1">
        <v>44601</v>
      </c>
      <c r="D11573" s="1">
        <v>44640</v>
      </c>
      <c r="E11573">
        <f>VLOOKUP(data[[#This Row],[id_campaign]],campaign[],4,FALSE)</f>
        <v>65</v>
      </c>
      <c r="F11573" t="str">
        <f>VLOOKUP(data[[#This Row],[id_campaign]],campaign[],2,FALSE)</f>
        <v>HasCreditCard</v>
      </c>
      <c r="G11573" t="str">
        <f>VLOOKUP(data[[#This Row],[id_customer]],customer[],2,FALSE)</f>
        <v>Emmit Friar</v>
      </c>
      <c r="H11573" t="str">
        <f>data[[#This Row],[id_customer]]&amp;data[[#This Row],[id_campaign]]</f>
        <v>C0745cam12</v>
      </c>
      <c r="I11573">
        <f>DATEDIF(data[[#This Row],[join_date]],data[[#This Row],[buy_date]],"M")</f>
        <v>1</v>
      </c>
    </row>
    <row r="11574" spans="1:9" x14ac:dyDescent="0.25">
      <c r="A11574" t="s">
        <v>3021</v>
      </c>
      <c r="B11574" t="s">
        <v>26</v>
      </c>
      <c r="C11574" s="1">
        <v>44601</v>
      </c>
      <c r="D11574" s="1">
        <v>44672</v>
      </c>
      <c r="E11574">
        <f>VLOOKUP(data[[#This Row],[id_campaign]],campaign[],4,FALSE)</f>
        <v>65</v>
      </c>
      <c r="F11574" t="str">
        <f>VLOOKUP(data[[#This Row],[id_campaign]],campaign[],2,FALSE)</f>
        <v>HasCreditCard</v>
      </c>
      <c r="G11574" t="str">
        <f>VLOOKUP(data[[#This Row],[id_customer]],customer[],2,FALSE)</f>
        <v>Emmit Friar</v>
      </c>
      <c r="H11574" t="str">
        <f>data[[#This Row],[id_customer]]&amp;data[[#This Row],[id_campaign]]</f>
        <v>C0745cam12</v>
      </c>
      <c r="I11574">
        <f>DATEDIF(data[[#This Row],[join_date]],data[[#This Row],[buy_date]],"M")</f>
        <v>2</v>
      </c>
    </row>
    <row r="11575" spans="1:9" x14ac:dyDescent="0.25">
      <c r="A11575" t="s">
        <v>3021</v>
      </c>
      <c r="B11575" t="s">
        <v>26</v>
      </c>
      <c r="C11575" s="1">
        <v>44601</v>
      </c>
      <c r="D11575" s="1">
        <v>44694</v>
      </c>
      <c r="E11575">
        <f>VLOOKUP(data[[#This Row],[id_campaign]],campaign[],4,FALSE)</f>
        <v>65</v>
      </c>
      <c r="F11575" t="str">
        <f>VLOOKUP(data[[#This Row],[id_campaign]],campaign[],2,FALSE)</f>
        <v>HasCreditCard</v>
      </c>
      <c r="G11575" t="str">
        <f>VLOOKUP(data[[#This Row],[id_customer]],customer[],2,FALSE)</f>
        <v>Emmit Friar</v>
      </c>
      <c r="H11575" t="str">
        <f>data[[#This Row],[id_customer]]&amp;data[[#This Row],[id_campaign]]</f>
        <v>C0745cam12</v>
      </c>
      <c r="I11575">
        <f>DATEDIF(data[[#This Row],[join_date]],data[[#This Row],[buy_date]],"M")</f>
        <v>3</v>
      </c>
    </row>
    <row r="11576" spans="1:9" x14ac:dyDescent="0.25">
      <c r="A11576" t="s">
        <v>3021</v>
      </c>
      <c r="B11576" t="s">
        <v>26</v>
      </c>
      <c r="C11576" s="1">
        <v>44601</v>
      </c>
      <c r="D11576" s="1">
        <v>44725</v>
      </c>
      <c r="E11576">
        <f>VLOOKUP(data[[#This Row],[id_campaign]],campaign[],4,FALSE)</f>
        <v>65</v>
      </c>
      <c r="F11576" t="str">
        <f>VLOOKUP(data[[#This Row],[id_campaign]],campaign[],2,FALSE)</f>
        <v>HasCreditCard</v>
      </c>
      <c r="G11576" t="str">
        <f>VLOOKUP(data[[#This Row],[id_customer]],customer[],2,FALSE)</f>
        <v>Emmit Friar</v>
      </c>
      <c r="H11576" t="str">
        <f>data[[#This Row],[id_customer]]&amp;data[[#This Row],[id_campaign]]</f>
        <v>C0745cam12</v>
      </c>
      <c r="I11576">
        <f>DATEDIF(data[[#This Row],[join_date]],data[[#This Row],[buy_date]],"M")</f>
        <v>4</v>
      </c>
    </row>
    <row r="11577" spans="1:9" x14ac:dyDescent="0.25">
      <c r="A11577" t="s">
        <v>3021</v>
      </c>
      <c r="B11577" t="s">
        <v>26</v>
      </c>
      <c r="C11577" s="1">
        <v>44601</v>
      </c>
      <c r="D11577" s="1">
        <v>44765</v>
      </c>
      <c r="E11577">
        <f>VLOOKUP(data[[#This Row],[id_campaign]],campaign[],4,FALSE)</f>
        <v>65</v>
      </c>
      <c r="F11577" t="str">
        <f>VLOOKUP(data[[#This Row],[id_campaign]],campaign[],2,FALSE)</f>
        <v>HasCreditCard</v>
      </c>
      <c r="G11577" t="str">
        <f>VLOOKUP(data[[#This Row],[id_customer]],customer[],2,FALSE)</f>
        <v>Emmit Friar</v>
      </c>
      <c r="H11577" t="str">
        <f>data[[#This Row],[id_customer]]&amp;data[[#This Row],[id_campaign]]</f>
        <v>C0745cam12</v>
      </c>
      <c r="I11577">
        <f>DATEDIF(data[[#This Row],[join_date]],data[[#This Row],[buy_date]],"M")</f>
        <v>5</v>
      </c>
    </row>
    <row r="11578" spans="1:9" x14ac:dyDescent="0.25">
      <c r="A11578" t="s">
        <v>3021</v>
      </c>
      <c r="B11578" t="s">
        <v>26</v>
      </c>
      <c r="C11578" s="1">
        <v>44601</v>
      </c>
      <c r="D11578" s="1">
        <v>44792</v>
      </c>
      <c r="E11578">
        <f>VLOOKUP(data[[#This Row],[id_campaign]],campaign[],4,FALSE)</f>
        <v>65</v>
      </c>
      <c r="F11578" t="str">
        <f>VLOOKUP(data[[#This Row],[id_campaign]],campaign[],2,FALSE)</f>
        <v>HasCreditCard</v>
      </c>
      <c r="G11578" t="str">
        <f>VLOOKUP(data[[#This Row],[id_customer]],customer[],2,FALSE)</f>
        <v>Emmit Friar</v>
      </c>
      <c r="H11578" t="str">
        <f>data[[#This Row],[id_customer]]&amp;data[[#This Row],[id_campaign]]</f>
        <v>C0745cam12</v>
      </c>
      <c r="I11578">
        <f>DATEDIF(data[[#This Row],[join_date]],data[[#This Row],[buy_date]],"M")</f>
        <v>6</v>
      </c>
    </row>
    <row r="11579" spans="1:9" x14ac:dyDescent="0.25">
      <c r="A11579" t="s">
        <v>3021</v>
      </c>
      <c r="B11579" t="s">
        <v>26</v>
      </c>
      <c r="C11579" s="1">
        <v>44601</v>
      </c>
      <c r="D11579" s="1">
        <v>44826</v>
      </c>
      <c r="E11579">
        <f>VLOOKUP(data[[#This Row],[id_campaign]],campaign[],4,FALSE)</f>
        <v>65</v>
      </c>
      <c r="F11579" t="str">
        <f>VLOOKUP(data[[#This Row],[id_campaign]],campaign[],2,FALSE)</f>
        <v>HasCreditCard</v>
      </c>
      <c r="G11579" t="str">
        <f>VLOOKUP(data[[#This Row],[id_customer]],customer[],2,FALSE)</f>
        <v>Emmit Friar</v>
      </c>
      <c r="H11579" t="str">
        <f>data[[#This Row],[id_customer]]&amp;data[[#This Row],[id_campaign]]</f>
        <v>C0745cam12</v>
      </c>
      <c r="I11579">
        <f>DATEDIF(data[[#This Row],[join_date]],data[[#This Row],[buy_date]],"M")</f>
        <v>7</v>
      </c>
    </row>
    <row r="11580" spans="1:9" x14ac:dyDescent="0.25">
      <c r="A11580" t="s">
        <v>3021</v>
      </c>
      <c r="B11580" t="s">
        <v>26</v>
      </c>
      <c r="C11580" s="1">
        <v>44601</v>
      </c>
      <c r="D11580" s="1">
        <v>44885</v>
      </c>
      <c r="E11580">
        <f>VLOOKUP(data[[#This Row],[id_campaign]],campaign[],4,FALSE)</f>
        <v>65</v>
      </c>
      <c r="F11580" t="str">
        <f>VLOOKUP(data[[#This Row],[id_campaign]],campaign[],2,FALSE)</f>
        <v>HasCreditCard</v>
      </c>
      <c r="G11580" t="str">
        <f>VLOOKUP(data[[#This Row],[id_customer]],customer[],2,FALSE)</f>
        <v>Emmit Friar</v>
      </c>
      <c r="H11580" t="str">
        <f>data[[#This Row],[id_customer]]&amp;data[[#This Row],[id_campaign]]</f>
        <v>C0745cam12</v>
      </c>
      <c r="I11580">
        <f>DATEDIF(data[[#This Row],[join_date]],data[[#This Row],[buy_date]],"M")</f>
        <v>9</v>
      </c>
    </row>
    <row r="11581" spans="1:9" x14ac:dyDescent="0.25">
      <c r="A11581" t="s">
        <v>3021</v>
      </c>
      <c r="B11581" t="s">
        <v>26</v>
      </c>
      <c r="C11581" s="1">
        <v>44601</v>
      </c>
      <c r="D11581" s="1">
        <v>44914</v>
      </c>
      <c r="E11581">
        <f>VLOOKUP(data[[#This Row],[id_campaign]],campaign[],4,FALSE)</f>
        <v>65</v>
      </c>
      <c r="F11581" t="str">
        <f>VLOOKUP(data[[#This Row],[id_campaign]],campaign[],2,FALSE)</f>
        <v>HasCreditCard</v>
      </c>
      <c r="G11581" t="str">
        <f>VLOOKUP(data[[#This Row],[id_customer]],customer[],2,FALSE)</f>
        <v>Emmit Friar</v>
      </c>
      <c r="H11581" t="str">
        <f>data[[#This Row],[id_customer]]&amp;data[[#This Row],[id_campaign]]</f>
        <v>C0745cam12</v>
      </c>
      <c r="I11581">
        <f>DATEDIF(data[[#This Row],[join_date]],data[[#This Row],[buy_date]],"M")</f>
        <v>10</v>
      </c>
    </row>
    <row r="11582" spans="1:9" x14ac:dyDescent="0.25">
      <c r="A11582" t="s">
        <v>3021</v>
      </c>
      <c r="B11582" t="s">
        <v>26</v>
      </c>
      <c r="C11582" s="1">
        <v>44601</v>
      </c>
      <c r="D11582" s="1">
        <v>44974</v>
      </c>
      <c r="E11582">
        <f>VLOOKUP(data[[#This Row],[id_campaign]],campaign[],4,FALSE)</f>
        <v>65</v>
      </c>
      <c r="F11582" t="str">
        <f>VLOOKUP(data[[#This Row],[id_campaign]],campaign[],2,FALSE)</f>
        <v>HasCreditCard</v>
      </c>
      <c r="G11582" t="str">
        <f>VLOOKUP(data[[#This Row],[id_customer]],customer[],2,FALSE)</f>
        <v>Emmit Friar</v>
      </c>
      <c r="H11582" t="str">
        <f>data[[#This Row],[id_customer]]&amp;data[[#This Row],[id_campaign]]</f>
        <v>C0745cam12</v>
      </c>
      <c r="I11582">
        <f>DATEDIF(data[[#This Row],[join_date]],data[[#This Row],[buy_date]],"M")</f>
        <v>12</v>
      </c>
    </row>
    <row r="11583" spans="1:9" x14ac:dyDescent="0.25">
      <c r="A11583" t="s">
        <v>3021</v>
      </c>
      <c r="B11583" t="s">
        <v>26</v>
      </c>
      <c r="C11583" s="1">
        <v>44601</v>
      </c>
      <c r="D11583" s="1">
        <v>45001</v>
      </c>
      <c r="E11583">
        <f>VLOOKUP(data[[#This Row],[id_campaign]],campaign[],4,FALSE)</f>
        <v>65</v>
      </c>
      <c r="F11583" t="str">
        <f>VLOOKUP(data[[#This Row],[id_campaign]],campaign[],2,FALSE)</f>
        <v>HasCreditCard</v>
      </c>
      <c r="G11583" t="str">
        <f>VLOOKUP(data[[#This Row],[id_customer]],customer[],2,FALSE)</f>
        <v>Emmit Friar</v>
      </c>
      <c r="H11583" t="str">
        <f>data[[#This Row],[id_customer]]&amp;data[[#This Row],[id_campaign]]</f>
        <v>C0745cam12</v>
      </c>
      <c r="I11583">
        <f>DATEDIF(data[[#This Row],[join_date]],data[[#This Row],[buy_date]],"M")</f>
        <v>13</v>
      </c>
    </row>
    <row r="11584" spans="1:9" x14ac:dyDescent="0.25">
      <c r="A11584" t="s">
        <v>3021</v>
      </c>
      <c r="B11584" t="s">
        <v>26</v>
      </c>
      <c r="C11584" s="1">
        <v>44601</v>
      </c>
      <c r="D11584" s="1">
        <v>45070</v>
      </c>
      <c r="E11584">
        <f>VLOOKUP(data[[#This Row],[id_campaign]],campaign[],4,FALSE)</f>
        <v>65</v>
      </c>
      <c r="F11584" t="str">
        <f>VLOOKUP(data[[#This Row],[id_campaign]],campaign[],2,FALSE)</f>
        <v>HasCreditCard</v>
      </c>
      <c r="G11584" t="str">
        <f>VLOOKUP(data[[#This Row],[id_customer]],customer[],2,FALSE)</f>
        <v>Emmit Friar</v>
      </c>
      <c r="H11584" t="str">
        <f>data[[#This Row],[id_customer]]&amp;data[[#This Row],[id_campaign]]</f>
        <v>C0745cam12</v>
      </c>
      <c r="I11584">
        <f>DATEDIF(data[[#This Row],[join_date]],data[[#This Row],[buy_date]],"M")</f>
        <v>15</v>
      </c>
    </row>
    <row r="11585" spans="1:9" x14ac:dyDescent="0.25">
      <c r="A11585" t="s">
        <v>3021</v>
      </c>
      <c r="B11585" t="s">
        <v>34</v>
      </c>
      <c r="C11585" s="1">
        <v>44618</v>
      </c>
      <c r="D11585" s="1">
        <v>44618</v>
      </c>
      <c r="E11585">
        <f>VLOOKUP(data[[#This Row],[id_campaign]],campaign[],4,FALSE)</f>
        <v>16</v>
      </c>
      <c r="F11585" t="str">
        <f>VLOOKUP(data[[#This Row],[id_campaign]],campaign[],2,FALSE)</f>
        <v>MadeCallToRetentionTeam</v>
      </c>
      <c r="G11585" t="str">
        <f>VLOOKUP(data[[#This Row],[id_customer]],customer[],2,FALSE)</f>
        <v>Emmit Friar</v>
      </c>
      <c r="H11585" t="str">
        <f>data[[#This Row],[id_customer]]&amp;data[[#This Row],[id_campaign]]</f>
        <v>C0745cam16</v>
      </c>
      <c r="I11585">
        <f>DATEDIF(data[[#This Row],[join_date]],data[[#This Row],[buy_date]],"M")</f>
        <v>0</v>
      </c>
    </row>
    <row r="11586" spans="1:9" x14ac:dyDescent="0.25">
      <c r="A11586" t="s">
        <v>3021</v>
      </c>
      <c r="B11586" t="s">
        <v>34</v>
      </c>
      <c r="C11586" s="1">
        <v>44618</v>
      </c>
      <c r="D11586" s="1">
        <v>44680</v>
      </c>
      <c r="E11586">
        <f>VLOOKUP(data[[#This Row],[id_campaign]],campaign[],4,FALSE)</f>
        <v>16</v>
      </c>
      <c r="F11586" t="str">
        <f>VLOOKUP(data[[#This Row],[id_campaign]],campaign[],2,FALSE)</f>
        <v>MadeCallToRetentionTeam</v>
      </c>
      <c r="G11586" t="str">
        <f>VLOOKUP(data[[#This Row],[id_customer]],customer[],2,FALSE)</f>
        <v>Emmit Friar</v>
      </c>
      <c r="H11586" t="str">
        <f>data[[#This Row],[id_customer]]&amp;data[[#This Row],[id_campaign]]</f>
        <v>C0745cam16</v>
      </c>
      <c r="I11586">
        <f>DATEDIF(data[[#This Row],[join_date]],data[[#This Row],[buy_date]],"M")</f>
        <v>2</v>
      </c>
    </row>
    <row r="11587" spans="1:9" x14ac:dyDescent="0.25">
      <c r="A11587" t="s">
        <v>3021</v>
      </c>
      <c r="B11587" t="s">
        <v>34</v>
      </c>
      <c r="C11587" s="1">
        <v>44618</v>
      </c>
      <c r="D11587" s="1">
        <v>44683</v>
      </c>
      <c r="E11587">
        <f>VLOOKUP(data[[#This Row],[id_campaign]],campaign[],4,FALSE)</f>
        <v>16</v>
      </c>
      <c r="F11587" t="str">
        <f>VLOOKUP(data[[#This Row],[id_campaign]],campaign[],2,FALSE)</f>
        <v>MadeCallToRetentionTeam</v>
      </c>
      <c r="G11587" t="str">
        <f>VLOOKUP(data[[#This Row],[id_customer]],customer[],2,FALSE)</f>
        <v>Emmit Friar</v>
      </c>
      <c r="H11587" t="str">
        <f>data[[#This Row],[id_customer]]&amp;data[[#This Row],[id_campaign]]</f>
        <v>C0745cam16</v>
      </c>
      <c r="I11587">
        <f>DATEDIF(data[[#This Row],[join_date]],data[[#This Row],[buy_date]],"M")</f>
        <v>2</v>
      </c>
    </row>
    <row r="11588" spans="1:9" x14ac:dyDescent="0.25">
      <c r="A11588" t="s">
        <v>3021</v>
      </c>
      <c r="B11588" t="s">
        <v>34</v>
      </c>
      <c r="C11588" s="1">
        <v>44618</v>
      </c>
      <c r="D11588" s="1">
        <v>44741</v>
      </c>
      <c r="E11588">
        <f>VLOOKUP(data[[#This Row],[id_campaign]],campaign[],4,FALSE)</f>
        <v>16</v>
      </c>
      <c r="F11588" t="str">
        <f>VLOOKUP(data[[#This Row],[id_campaign]],campaign[],2,FALSE)</f>
        <v>MadeCallToRetentionTeam</v>
      </c>
      <c r="G11588" t="str">
        <f>VLOOKUP(data[[#This Row],[id_customer]],customer[],2,FALSE)</f>
        <v>Emmit Friar</v>
      </c>
      <c r="H11588" t="str">
        <f>data[[#This Row],[id_customer]]&amp;data[[#This Row],[id_campaign]]</f>
        <v>C0745cam16</v>
      </c>
      <c r="I11588">
        <f>DATEDIF(data[[#This Row],[join_date]],data[[#This Row],[buy_date]],"M")</f>
        <v>4</v>
      </c>
    </row>
    <row r="11589" spans="1:9" x14ac:dyDescent="0.25">
      <c r="A11589" t="s">
        <v>3021</v>
      </c>
      <c r="B11589" t="s">
        <v>34</v>
      </c>
      <c r="C11589" s="1">
        <v>44618</v>
      </c>
      <c r="D11589" s="1">
        <v>44778</v>
      </c>
      <c r="E11589">
        <f>VLOOKUP(data[[#This Row],[id_campaign]],campaign[],4,FALSE)</f>
        <v>16</v>
      </c>
      <c r="F11589" t="str">
        <f>VLOOKUP(data[[#This Row],[id_campaign]],campaign[],2,FALSE)</f>
        <v>MadeCallToRetentionTeam</v>
      </c>
      <c r="G11589" t="str">
        <f>VLOOKUP(data[[#This Row],[id_customer]],customer[],2,FALSE)</f>
        <v>Emmit Friar</v>
      </c>
      <c r="H11589" t="str">
        <f>data[[#This Row],[id_customer]]&amp;data[[#This Row],[id_campaign]]</f>
        <v>C0745cam16</v>
      </c>
      <c r="I11589">
        <f>DATEDIF(data[[#This Row],[join_date]],data[[#This Row],[buy_date]],"M")</f>
        <v>5</v>
      </c>
    </row>
    <row r="11590" spans="1:9" x14ac:dyDescent="0.25">
      <c r="A11590" t="s">
        <v>3021</v>
      </c>
      <c r="B11590" t="s">
        <v>34</v>
      </c>
      <c r="C11590" s="1">
        <v>44618</v>
      </c>
      <c r="D11590" s="1">
        <v>44805</v>
      </c>
      <c r="E11590">
        <f>VLOOKUP(data[[#This Row],[id_campaign]],campaign[],4,FALSE)</f>
        <v>16</v>
      </c>
      <c r="F11590" t="str">
        <f>VLOOKUP(data[[#This Row],[id_campaign]],campaign[],2,FALSE)</f>
        <v>MadeCallToRetentionTeam</v>
      </c>
      <c r="G11590" t="str">
        <f>VLOOKUP(data[[#This Row],[id_customer]],customer[],2,FALSE)</f>
        <v>Emmit Friar</v>
      </c>
      <c r="H11590" t="str">
        <f>data[[#This Row],[id_customer]]&amp;data[[#This Row],[id_campaign]]</f>
        <v>C0745cam16</v>
      </c>
      <c r="I11590">
        <f>DATEDIF(data[[#This Row],[join_date]],data[[#This Row],[buy_date]],"M")</f>
        <v>6</v>
      </c>
    </row>
    <row r="11591" spans="1:9" x14ac:dyDescent="0.25">
      <c r="A11591" t="s">
        <v>3021</v>
      </c>
      <c r="B11591" t="s">
        <v>34</v>
      </c>
      <c r="C11591" s="1">
        <v>44618</v>
      </c>
      <c r="D11591" s="1">
        <v>44867</v>
      </c>
      <c r="E11591">
        <f>VLOOKUP(data[[#This Row],[id_campaign]],campaign[],4,FALSE)</f>
        <v>16</v>
      </c>
      <c r="F11591" t="str">
        <f>VLOOKUP(data[[#This Row],[id_campaign]],campaign[],2,FALSE)</f>
        <v>MadeCallToRetentionTeam</v>
      </c>
      <c r="G11591" t="str">
        <f>VLOOKUP(data[[#This Row],[id_customer]],customer[],2,FALSE)</f>
        <v>Emmit Friar</v>
      </c>
      <c r="H11591" t="str">
        <f>data[[#This Row],[id_customer]]&amp;data[[#This Row],[id_campaign]]</f>
        <v>C0745cam16</v>
      </c>
      <c r="I11591">
        <f>DATEDIF(data[[#This Row],[join_date]],data[[#This Row],[buy_date]],"M")</f>
        <v>8</v>
      </c>
    </row>
    <row r="11592" spans="1:9" x14ac:dyDescent="0.25">
      <c r="A11592" t="s">
        <v>3021</v>
      </c>
      <c r="B11592" t="s">
        <v>34</v>
      </c>
      <c r="C11592" s="1">
        <v>44618</v>
      </c>
      <c r="D11592" s="1">
        <v>44921</v>
      </c>
      <c r="E11592">
        <f>VLOOKUP(data[[#This Row],[id_campaign]],campaign[],4,FALSE)</f>
        <v>16</v>
      </c>
      <c r="F11592" t="str">
        <f>VLOOKUP(data[[#This Row],[id_campaign]],campaign[],2,FALSE)</f>
        <v>MadeCallToRetentionTeam</v>
      </c>
      <c r="G11592" t="str">
        <f>VLOOKUP(data[[#This Row],[id_customer]],customer[],2,FALSE)</f>
        <v>Emmit Friar</v>
      </c>
      <c r="H11592" t="str">
        <f>data[[#This Row],[id_customer]]&amp;data[[#This Row],[id_campaign]]</f>
        <v>C0745cam16</v>
      </c>
      <c r="I11592">
        <f>DATEDIF(data[[#This Row],[join_date]],data[[#This Row],[buy_date]],"M")</f>
        <v>10</v>
      </c>
    </row>
    <row r="11593" spans="1:9" x14ac:dyDescent="0.25">
      <c r="A11593" t="s">
        <v>3021</v>
      </c>
      <c r="B11593" t="s">
        <v>34</v>
      </c>
      <c r="C11593" s="1">
        <v>44618</v>
      </c>
      <c r="D11593" s="1">
        <v>44957</v>
      </c>
      <c r="E11593">
        <f>VLOOKUP(data[[#This Row],[id_campaign]],campaign[],4,FALSE)</f>
        <v>16</v>
      </c>
      <c r="F11593" t="str">
        <f>VLOOKUP(data[[#This Row],[id_campaign]],campaign[],2,FALSE)</f>
        <v>MadeCallToRetentionTeam</v>
      </c>
      <c r="G11593" t="str">
        <f>VLOOKUP(data[[#This Row],[id_customer]],customer[],2,FALSE)</f>
        <v>Emmit Friar</v>
      </c>
      <c r="H11593" t="str">
        <f>data[[#This Row],[id_customer]]&amp;data[[#This Row],[id_campaign]]</f>
        <v>C0745cam16</v>
      </c>
      <c r="I11593">
        <f>DATEDIF(data[[#This Row],[join_date]],data[[#This Row],[buy_date]],"M")</f>
        <v>11</v>
      </c>
    </row>
    <row r="11594" spans="1:9" x14ac:dyDescent="0.25">
      <c r="A11594" t="s">
        <v>3021</v>
      </c>
      <c r="B11594" t="s">
        <v>34</v>
      </c>
      <c r="C11594" s="1">
        <v>44618</v>
      </c>
      <c r="D11594" s="1">
        <v>44985</v>
      </c>
      <c r="E11594">
        <f>VLOOKUP(data[[#This Row],[id_campaign]],campaign[],4,FALSE)</f>
        <v>16</v>
      </c>
      <c r="F11594" t="str">
        <f>VLOOKUP(data[[#This Row],[id_campaign]],campaign[],2,FALSE)</f>
        <v>MadeCallToRetentionTeam</v>
      </c>
      <c r="G11594" t="str">
        <f>VLOOKUP(data[[#This Row],[id_customer]],customer[],2,FALSE)</f>
        <v>Emmit Friar</v>
      </c>
      <c r="H11594" t="str">
        <f>data[[#This Row],[id_customer]]&amp;data[[#This Row],[id_campaign]]</f>
        <v>C0745cam16</v>
      </c>
      <c r="I11594">
        <f>DATEDIF(data[[#This Row],[join_date]],data[[#This Row],[buy_date]],"M")</f>
        <v>12</v>
      </c>
    </row>
    <row r="11595" spans="1:9" x14ac:dyDescent="0.25">
      <c r="A11595" t="s">
        <v>3021</v>
      </c>
      <c r="B11595" t="s">
        <v>34</v>
      </c>
      <c r="C11595" s="1">
        <v>44618</v>
      </c>
      <c r="D11595" s="1">
        <v>45015</v>
      </c>
      <c r="E11595">
        <f>VLOOKUP(data[[#This Row],[id_campaign]],campaign[],4,FALSE)</f>
        <v>16</v>
      </c>
      <c r="F11595" t="str">
        <f>VLOOKUP(data[[#This Row],[id_campaign]],campaign[],2,FALSE)</f>
        <v>MadeCallToRetentionTeam</v>
      </c>
      <c r="G11595" t="str">
        <f>VLOOKUP(data[[#This Row],[id_customer]],customer[],2,FALSE)</f>
        <v>Emmit Friar</v>
      </c>
      <c r="H11595" t="str">
        <f>data[[#This Row],[id_customer]]&amp;data[[#This Row],[id_campaign]]</f>
        <v>C0745cam16</v>
      </c>
      <c r="I11595">
        <f>DATEDIF(data[[#This Row],[join_date]],data[[#This Row],[buy_date]],"M")</f>
        <v>13</v>
      </c>
    </row>
    <row r="11596" spans="1:9" x14ac:dyDescent="0.25">
      <c r="A11596" t="s">
        <v>3025</v>
      </c>
      <c r="B11596" t="s">
        <v>10</v>
      </c>
      <c r="C11596" s="1">
        <v>44795</v>
      </c>
      <c r="D11596" s="1">
        <v>44795</v>
      </c>
      <c r="E11596">
        <f>VLOOKUP(data[[#This Row],[id_campaign]],campaign[],4,FALSE)</f>
        <v>26</v>
      </c>
      <c r="F11596" t="str">
        <f>VLOOKUP(data[[#This Row],[id_campaign]],campaign[],2,FALSE)</f>
        <v>TruckOwner</v>
      </c>
      <c r="G11596" t="str">
        <f>VLOOKUP(data[[#This Row],[id_customer]],customer[],2,FALSE)</f>
        <v>Jaime Elloway</v>
      </c>
      <c r="H11596" t="str">
        <f>data[[#This Row],[id_customer]]&amp;data[[#This Row],[id_campaign]]</f>
        <v>C0746cam04</v>
      </c>
      <c r="I11596">
        <f>DATEDIF(data[[#This Row],[join_date]],data[[#This Row],[buy_date]],"M")</f>
        <v>0</v>
      </c>
    </row>
    <row r="11597" spans="1:9" x14ac:dyDescent="0.25">
      <c r="A11597" t="s">
        <v>3025</v>
      </c>
      <c r="B11597" t="s">
        <v>10</v>
      </c>
      <c r="C11597" s="1">
        <v>44795</v>
      </c>
      <c r="D11597" s="1">
        <v>44840</v>
      </c>
      <c r="E11597">
        <f>VLOOKUP(data[[#This Row],[id_campaign]],campaign[],4,FALSE)</f>
        <v>26</v>
      </c>
      <c r="F11597" t="str">
        <f>VLOOKUP(data[[#This Row],[id_campaign]],campaign[],2,FALSE)</f>
        <v>TruckOwner</v>
      </c>
      <c r="G11597" t="str">
        <f>VLOOKUP(data[[#This Row],[id_customer]],customer[],2,FALSE)</f>
        <v>Jaime Elloway</v>
      </c>
      <c r="H11597" t="str">
        <f>data[[#This Row],[id_customer]]&amp;data[[#This Row],[id_campaign]]</f>
        <v>C0746cam04</v>
      </c>
      <c r="I11597">
        <f>DATEDIF(data[[#This Row],[join_date]],data[[#This Row],[buy_date]],"M")</f>
        <v>1</v>
      </c>
    </row>
    <row r="11598" spans="1:9" x14ac:dyDescent="0.25">
      <c r="A11598" t="s">
        <v>3025</v>
      </c>
      <c r="B11598" t="s">
        <v>10</v>
      </c>
      <c r="C11598" s="1">
        <v>44795</v>
      </c>
      <c r="D11598" s="1">
        <v>44948</v>
      </c>
      <c r="E11598">
        <f>VLOOKUP(data[[#This Row],[id_campaign]],campaign[],4,FALSE)</f>
        <v>26</v>
      </c>
      <c r="F11598" t="str">
        <f>VLOOKUP(data[[#This Row],[id_campaign]],campaign[],2,FALSE)</f>
        <v>TruckOwner</v>
      </c>
      <c r="G11598" t="str">
        <f>VLOOKUP(data[[#This Row],[id_customer]],customer[],2,FALSE)</f>
        <v>Jaime Elloway</v>
      </c>
      <c r="H11598" t="str">
        <f>data[[#This Row],[id_customer]]&amp;data[[#This Row],[id_campaign]]</f>
        <v>C0746cam04</v>
      </c>
      <c r="I11598">
        <f>DATEDIF(data[[#This Row],[join_date]],data[[#This Row],[buy_date]],"M")</f>
        <v>5</v>
      </c>
    </row>
    <row r="11599" spans="1:9" x14ac:dyDescent="0.25">
      <c r="A11599" t="s">
        <v>3025</v>
      </c>
      <c r="B11599" t="s">
        <v>10</v>
      </c>
      <c r="C11599" s="1">
        <v>44795</v>
      </c>
      <c r="D11599" s="1">
        <v>44962</v>
      </c>
      <c r="E11599">
        <f>VLOOKUP(data[[#This Row],[id_campaign]],campaign[],4,FALSE)</f>
        <v>26</v>
      </c>
      <c r="F11599" t="str">
        <f>VLOOKUP(data[[#This Row],[id_campaign]],campaign[],2,FALSE)</f>
        <v>TruckOwner</v>
      </c>
      <c r="G11599" t="str">
        <f>VLOOKUP(data[[#This Row],[id_customer]],customer[],2,FALSE)</f>
        <v>Jaime Elloway</v>
      </c>
      <c r="H11599" t="str">
        <f>data[[#This Row],[id_customer]]&amp;data[[#This Row],[id_campaign]]</f>
        <v>C0746cam04</v>
      </c>
      <c r="I11599">
        <f>DATEDIF(data[[#This Row],[join_date]],data[[#This Row],[buy_date]],"M")</f>
        <v>5</v>
      </c>
    </row>
    <row r="11600" spans="1:9" x14ac:dyDescent="0.25">
      <c r="A11600" t="s">
        <v>3025</v>
      </c>
      <c r="B11600" t="s">
        <v>10</v>
      </c>
      <c r="C11600" s="1">
        <v>44795</v>
      </c>
      <c r="D11600" s="1">
        <v>44986</v>
      </c>
      <c r="E11600">
        <f>VLOOKUP(data[[#This Row],[id_campaign]],campaign[],4,FALSE)</f>
        <v>26</v>
      </c>
      <c r="F11600" t="str">
        <f>VLOOKUP(data[[#This Row],[id_campaign]],campaign[],2,FALSE)</f>
        <v>TruckOwner</v>
      </c>
      <c r="G11600" t="str">
        <f>VLOOKUP(data[[#This Row],[id_customer]],customer[],2,FALSE)</f>
        <v>Jaime Elloway</v>
      </c>
      <c r="H11600" t="str">
        <f>data[[#This Row],[id_customer]]&amp;data[[#This Row],[id_campaign]]</f>
        <v>C0746cam04</v>
      </c>
      <c r="I11600">
        <f>DATEDIF(data[[#This Row],[join_date]],data[[#This Row],[buy_date]],"M")</f>
        <v>6</v>
      </c>
    </row>
    <row r="11601" spans="1:9" x14ac:dyDescent="0.25">
      <c r="A11601" t="s">
        <v>3025</v>
      </c>
      <c r="B11601" t="s">
        <v>10</v>
      </c>
      <c r="C11601" s="1">
        <v>44795</v>
      </c>
      <c r="D11601" s="1">
        <v>45038</v>
      </c>
      <c r="E11601">
        <f>VLOOKUP(data[[#This Row],[id_campaign]],campaign[],4,FALSE)</f>
        <v>26</v>
      </c>
      <c r="F11601" t="str">
        <f>VLOOKUP(data[[#This Row],[id_campaign]],campaign[],2,FALSE)</f>
        <v>TruckOwner</v>
      </c>
      <c r="G11601" t="str">
        <f>VLOOKUP(data[[#This Row],[id_customer]],customer[],2,FALSE)</f>
        <v>Jaime Elloway</v>
      </c>
      <c r="H11601" t="str">
        <f>data[[#This Row],[id_customer]]&amp;data[[#This Row],[id_campaign]]</f>
        <v>C0746cam04</v>
      </c>
      <c r="I11601">
        <f>DATEDIF(data[[#This Row],[join_date]],data[[#This Row],[buy_date]],"M")</f>
        <v>8</v>
      </c>
    </row>
    <row r="11602" spans="1:9" x14ac:dyDescent="0.25">
      <c r="A11602" t="s">
        <v>3025</v>
      </c>
      <c r="B11602" t="s">
        <v>10</v>
      </c>
      <c r="C11602" s="1">
        <v>44795</v>
      </c>
      <c r="D11602" s="1">
        <v>45049</v>
      </c>
      <c r="E11602">
        <f>VLOOKUP(data[[#This Row],[id_campaign]],campaign[],4,FALSE)</f>
        <v>26</v>
      </c>
      <c r="F11602" t="str">
        <f>VLOOKUP(data[[#This Row],[id_campaign]],campaign[],2,FALSE)</f>
        <v>TruckOwner</v>
      </c>
      <c r="G11602" t="str">
        <f>VLOOKUP(data[[#This Row],[id_customer]],customer[],2,FALSE)</f>
        <v>Jaime Elloway</v>
      </c>
      <c r="H11602" t="str">
        <f>data[[#This Row],[id_customer]]&amp;data[[#This Row],[id_campaign]]</f>
        <v>C0746cam04</v>
      </c>
      <c r="I11602">
        <f>DATEDIF(data[[#This Row],[join_date]],data[[#This Row],[buy_date]],"M")</f>
        <v>8</v>
      </c>
    </row>
    <row r="11603" spans="1:9" x14ac:dyDescent="0.25">
      <c r="A11603" t="s">
        <v>3025</v>
      </c>
      <c r="B11603" t="s">
        <v>10</v>
      </c>
      <c r="C11603" s="1">
        <v>44795</v>
      </c>
      <c r="D11603" s="1">
        <v>45078</v>
      </c>
      <c r="E11603">
        <f>VLOOKUP(data[[#This Row],[id_campaign]],campaign[],4,FALSE)</f>
        <v>26</v>
      </c>
      <c r="F11603" t="str">
        <f>VLOOKUP(data[[#This Row],[id_campaign]],campaign[],2,FALSE)</f>
        <v>TruckOwner</v>
      </c>
      <c r="G11603" t="str">
        <f>VLOOKUP(data[[#This Row],[id_customer]],customer[],2,FALSE)</f>
        <v>Jaime Elloway</v>
      </c>
      <c r="H11603" t="str">
        <f>data[[#This Row],[id_customer]]&amp;data[[#This Row],[id_campaign]]</f>
        <v>C0746cam04</v>
      </c>
      <c r="I11603">
        <f>DATEDIF(data[[#This Row],[join_date]],data[[#This Row],[buy_date]],"M")</f>
        <v>9</v>
      </c>
    </row>
    <row r="11604" spans="1:9" x14ac:dyDescent="0.25">
      <c r="A11604" t="s">
        <v>3025</v>
      </c>
      <c r="B11604" t="s">
        <v>30</v>
      </c>
      <c r="C11604" s="1">
        <v>44919</v>
      </c>
      <c r="D11604" s="1">
        <v>44919</v>
      </c>
      <c r="E11604">
        <f>VLOOKUP(data[[#This Row],[id_campaign]],campaign[],4,FALSE)</f>
        <v>28</v>
      </c>
      <c r="F11604" t="str">
        <f>VLOOKUP(data[[#This Row],[id_campaign]],campaign[],2,FALSE)</f>
        <v>NotNewCellphoneUser</v>
      </c>
      <c r="G11604" t="str">
        <f>VLOOKUP(data[[#This Row],[id_customer]],customer[],2,FALSE)</f>
        <v>Jaime Elloway</v>
      </c>
      <c r="H11604" t="str">
        <f>data[[#This Row],[id_customer]]&amp;data[[#This Row],[id_campaign]]</f>
        <v>C0746cam14</v>
      </c>
      <c r="I11604">
        <f>DATEDIF(data[[#This Row],[join_date]],data[[#This Row],[buy_date]],"M")</f>
        <v>0</v>
      </c>
    </row>
    <row r="11605" spans="1:9" x14ac:dyDescent="0.25">
      <c r="A11605" t="s">
        <v>3025</v>
      </c>
      <c r="B11605" t="s">
        <v>30</v>
      </c>
      <c r="C11605" s="1">
        <v>44919</v>
      </c>
      <c r="D11605" s="1">
        <v>44956</v>
      </c>
      <c r="E11605">
        <f>VLOOKUP(data[[#This Row],[id_campaign]],campaign[],4,FALSE)</f>
        <v>28</v>
      </c>
      <c r="F11605" t="str">
        <f>VLOOKUP(data[[#This Row],[id_campaign]],campaign[],2,FALSE)</f>
        <v>NotNewCellphoneUser</v>
      </c>
      <c r="G11605" t="str">
        <f>VLOOKUP(data[[#This Row],[id_customer]],customer[],2,FALSE)</f>
        <v>Jaime Elloway</v>
      </c>
      <c r="H11605" t="str">
        <f>data[[#This Row],[id_customer]]&amp;data[[#This Row],[id_campaign]]</f>
        <v>C0746cam14</v>
      </c>
      <c r="I11605">
        <f>DATEDIF(data[[#This Row],[join_date]],data[[#This Row],[buy_date]],"M")</f>
        <v>1</v>
      </c>
    </row>
    <row r="11606" spans="1:9" x14ac:dyDescent="0.25">
      <c r="A11606" t="s">
        <v>3025</v>
      </c>
      <c r="B11606" t="s">
        <v>30</v>
      </c>
      <c r="C11606" s="1">
        <v>44919</v>
      </c>
      <c r="D11606" s="1">
        <v>44983</v>
      </c>
      <c r="E11606">
        <f>VLOOKUP(data[[#This Row],[id_campaign]],campaign[],4,FALSE)</f>
        <v>28</v>
      </c>
      <c r="F11606" t="str">
        <f>VLOOKUP(data[[#This Row],[id_campaign]],campaign[],2,FALSE)</f>
        <v>NotNewCellphoneUser</v>
      </c>
      <c r="G11606" t="str">
        <f>VLOOKUP(data[[#This Row],[id_customer]],customer[],2,FALSE)</f>
        <v>Jaime Elloway</v>
      </c>
      <c r="H11606" t="str">
        <f>data[[#This Row],[id_customer]]&amp;data[[#This Row],[id_campaign]]</f>
        <v>C0746cam14</v>
      </c>
      <c r="I11606">
        <f>DATEDIF(data[[#This Row],[join_date]],data[[#This Row],[buy_date]],"M")</f>
        <v>2</v>
      </c>
    </row>
    <row r="11607" spans="1:9" x14ac:dyDescent="0.25">
      <c r="A11607" t="s">
        <v>3025</v>
      </c>
      <c r="B11607" t="s">
        <v>30</v>
      </c>
      <c r="C11607" s="1">
        <v>44919</v>
      </c>
      <c r="D11607" s="1">
        <v>44993</v>
      </c>
      <c r="E11607">
        <f>VLOOKUP(data[[#This Row],[id_campaign]],campaign[],4,FALSE)</f>
        <v>28</v>
      </c>
      <c r="F11607" t="str">
        <f>VLOOKUP(data[[#This Row],[id_campaign]],campaign[],2,FALSE)</f>
        <v>NotNewCellphoneUser</v>
      </c>
      <c r="G11607" t="str">
        <f>VLOOKUP(data[[#This Row],[id_customer]],customer[],2,FALSE)</f>
        <v>Jaime Elloway</v>
      </c>
      <c r="H11607" t="str">
        <f>data[[#This Row],[id_customer]]&amp;data[[#This Row],[id_campaign]]</f>
        <v>C0746cam14</v>
      </c>
      <c r="I11607">
        <f>DATEDIF(data[[#This Row],[join_date]],data[[#This Row],[buy_date]],"M")</f>
        <v>2</v>
      </c>
    </row>
    <row r="11608" spans="1:9" x14ac:dyDescent="0.25">
      <c r="A11608" t="s">
        <v>3025</v>
      </c>
      <c r="B11608" t="s">
        <v>30</v>
      </c>
      <c r="C11608" s="1">
        <v>44919</v>
      </c>
      <c r="D11608" s="1">
        <v>45044</v>
      </c>
      <c r="E11608">
        <f>VLOOKUP(data[[#This Row],[id_campaign]],campaign[],4,FALSE)</f>
        <v>28</v>
      </c>
      <c r="F11608" t="str">
        <f>VLOOKUP(data[[#This Row],[id_campaign]],campaign[],2,FALSE)</f>
        <v>NotNewCellphoneUser</v>
      </c>
      <c r="G11608" t="str">
        <f>VLOOKUP(data[[#This Row],[id_customer]],customer[],2,FALSE)</f>
        <v>Jaime Elloway</v>
      </c>
      <c r="H11608" t="str">
        <f>data[[#This Row],[id_customer]]&amp;data[[#This Row],[id_campaign]]</f>
        <v>C0746cam14</v>
      </c>
      <c r="I11608">
        <f>DATEDIF(data[[#This Row],[join_date]],data[[#This Row],[buy_date]],"M")</f>
        <v>4</v>
      </c>
    </row>
    <row r="11609" spans="1:9" x14ac:dyDescent="0.25">
      <c r="A11609" t="s">
        <v>3025</v>
      </c>
      <c r="B11609" t="s">
        <v>30</v>
      </c>
      <c r="C11609" s="1">
        <v>44919</v>
      </c>
      <c r="D11609" s="1">
        <v>45052</v>
      </c>
      <c r="E11609">
        <f>VLOOKUP(data[[#This Row],[id_campaign]],campaign[],4,FALSE)</f>
        <v>28</v>
      </c>
      <c r="F11609" t="str">
        <f>VLOOKUP(data[[#This Row],[id_campaign]],campaign[],2,FALSE)</f>
        <v>NotNewCellphoneUser</v>
      </c>
      <c r="G11609" t="str">
        <f>VLOOKUP(data[[#This Row],[id_customer]],customer[],2,FALSE)</f>
        <v>Jaime Elloway</v>
      </c>
      <c r="H11609" t="str">
        <f>data[[#This Row],[id_customer]]&amp;data[[#This Row],[id_campaign]]</f>
        <v>C0746cam14</v>
      </c>
      <c r="I11609">
        <f>DATEDIF(data[[#This Row],[join_date]],data[[#This Row],[buy_date]],"M")</f>
        <v>4</v>
      </c>
    </row>
    <row r="11610" spans="1:9" x14ac:dyDescent="0.25">
      <c r="A11610" t="s">
        <v>3025</v>
      </c>
      <c r="B11610" t="s">
        <v>30</v>
      </c>
      <c r="C11610" s="1">
        <v>44919</v>
      </c>
      <c r="D11610" s="1">
        <v>45079</v>
      </c>
      <c r="E11610">
        <f>VLOOKUP(data[[#This Row],[id_campaign]],campaign[],4,FALSE)</f>
        <v>28</v>
      </c>
      <c r="F11610" t="str">
        <f>VLOOKUP(data[[#This Row],[id_campaign]],campaign[],2,FALSE)</f>
        <v>NotNewCellphoneUser</v>
      </c>
      <c r="G11610" t="str">
        <f>VLOOKUP(data[[#This Row],[id_customer]],customer[],2,FALSE)</f>
        <v>Jaime Elloway</v>
      </c>
      <c r="H11610" t="str">
        <f>data[[#This Row],[id_customer]]&amp;data[[#This Row],[id_campaign]]</f>
        <v>C0746cam14</v>
      </c>
      <c r="I11610">
        <f>DATEDIF(data[[#This Row],[join_date]],data[[#This Row],[buy_date]],"M")</f>
        <v>5</v>
      </c>
    </row>
    <row r="11611" spans="1:9" x14ac:dyDescent="0.25">
      <c r="A11611" t="s">
        <v>3029</v>
      </c>
      <c r="B11611" t="s">
        <v>24</v>
      </c>
      <c r="C11611" s="1">
        <v>44710</v>
      </c>
      <c r="D11611" s="1">
        <v>44710</v>
      </c>
      <c r="E11611">
        <f>VLOOKUP(data[[#This Row],[id_campaign]],campaign[],4,FALSE)</f>
        <v>62</v>
      </c>
      <c r="F11611" t="str">
        <f>VLOOKUP(data[[#This Row],[id_campaign]],campaign[],2,FALSE)</f>
        <v>OwnsComputer</v>
      </c>
      <c r="G11611" t="str">
        <f>VLOOKUP(data[[#This Row],[id_customer]],customer[],2,FALSE)</f>
        <v>Ali Crow</v>
      </c>
      <c r="H11611" t="str">
        <f>data[[#This Row],[id_customer]]&amp;data[[#This Row],[id_campaign]]</f>
        <v>C0747cam11</v>
      </c>
      <c r="I11611">
        <f>DATEDIF(data[[#This Row],[join_date]],data[[#This Row],[buy_date]],"M")</f>
        <v>0</v>
      </c>
    </row>
    <row r="11612" spans="1:9" x14ac:dyDescent="0.25">
      <c r="A11612" t="s">
        <v>3029</v>
      </c>
      <c r="B11612" t="s">
        <v>24</v>
      </c>
      <c r="C11612" s="1">
        <v>44710</v>
      </c>
      <c r="D11612" s="1">
        <v>44749</v>
      </c>
      <c r="E11612">
        <f>VLOOKUP(data[[#This Row],[id_campaign]],campaign[],4,FALSE)</f>
        <v>62</v>
      </c>
      <c r="F11612" t="str">
        <f>VLOOKUP(data[[#This Row],[id_campaign]],campaign[],2,FALSE)</f>
        <v>OwnsComputer</v>
      </c>
      <c r="G11612" t="str">
        <f>VLOOKUP(data[[#This Row],[id_customer]],customer[],2,FALSE)</f>
        <v>Ali Crow</v>
      </c>
      <c r="H11612" t="str">
        <f>data[[#This Row],[id_customer]]&amp;data[[#This Row],[id_campaign]]</f>
        <v>C0747cam11</v>
      </c>
      <c r="I11612">
        <f>DATEDIF(data[[#This Row],[join_date]],data[[#This Row],[buy_date]],"M")</f>
        <v>1</v>
      </c>
    </row>
    <row r="11613" spans="1:9" x14ac:dyDescent="0.25">
      <c r="A11613" t="s">
        <v>3029</v>
      </c>
      <c r="B11613" t="s">
        <v>24</v>
      </c>
      <c r="C11613" s="1">
        <v>44710</v>
      </c>
      <c r="D11613" s="1">
        <v>44803</v>
      </c>
      <c r="E11613">
        <f>VLOOKUP(data[[#This Row],[id_campaign]],campaign[],4,FALSE)</f>
        <v>62</v>
      </c>
      <c r="F11613" t="str">
        <f>VLOOKUP(data[[#This Row],[id_campaign]],campaign[],2,FALSE)</f>
        <v>OwnsComputer</v>
      </c>
      <c r="G11613" t="str">
        <f>VLOOKUP(data[[#This Row],[id_customer]],customer[],2,FALSE)</f>
        <v>Ali Crow</v>
      </c>
      <c r="H11613" t="str">
        <f>data[[#This Row],[id_customer]]&amp;data[[#This Row],[id_campaign]]</f>
        <v>C0747cam11</v>
      </c>
      <c r="I11613">
        <f>DATEDIF(data[[#This Row],[join_date]],data[[#This Row],[buy_date]],"M")</f>
        <v>3</v>
      </c>
    </row>
    <row r="11614" spans="1:9" x14ac:dyDescent="0.25">
      <c r="A11614" t="s">
        <v>3029</v>
      </c>
      <c r="B11614" t="s">
        <v>24</v>
      </c>
      <c r="C11614" s="1">
        <v>44710</v>
      </c>
      <c r="D11614" s="1">
        <v>44840</v>
      </c>
      <c r="E11614">
        <f>VLOOKUP(data[[#This Row],[id_campaign]],campaign[],4,FALSE)</f>
        <v>62</v>
      </c>
      <c r="F11614" t="str">
        <f>VLOOKUP(data[[#This Row],[id_campaign]],campaign[],2,FALSE)</f>
        <v>OwnsComputer</v>
      </c>
      <c r="G11614" t="str">
        <f>VLOOKUP(data[[#This Row],[id_customer]],customer[],2,FALSE)</f>
        <v>Ali Crow</v>
      </c>
      <c r="H11614" t="str">
        <f>data[[#This Row],[id_customer]]&amp;data[[#This Row],[id_campaign]]</f>
        <v>C0747cam11</v>
      </c>
      <c r="I11614">
        <f>DATEDIF(data[[#This Row],[join_date]],data[[#This Row],[buy_date]],"M")</f>
        <v>4</v>
      </c>
    </row>
    <row r="11615" spans="1:9" x14ac:dyDescent="0.25">
      <c r="A11615" t="s">
        <v>3029</v>
      </c>
      <c r="B11615" t="s">
        <v>24</v>
      </c>
      <c r="C11615" s="1">
        <v>44710</v>
      </c>
      <c r="D11615" s="1">
        <v>44895</v>
      </c>
      <c r="E11615">
        <f>VLOOKUP(data[[#This Row],[id_campaign]],campaign[],4,FALSE)</f>
        <v>62</v>
      </c>
      <c r="F11615" t="str">
        <f>VLOOKUP(data[[#This Row],[id_campaign]],campaign[],2,FALSE)</f>
        <v>OwnsComputer</v>
      </c>
      <c r="G11615" t="str">
        <f>VLOOKUP(data[[#This Row],[id_customer]],customer[],2,FALSE)</f>
        <v>Ali Crow</v>
      </c>
      <c r="H11615" t="str">
        <f>data[[#This Row],[id_customer]]&amp;data[[#This Row],[id_campaign]]</f>
        <v>C0747cam11</v>
      </c>
      <c r="I11615">
        <f>DATEDIF(data[[#This Row],[join_date]],data[[#This Row],[buy_date]],"M")</f>
        <v>6</v>
      </c>
    </row>
    <row r="11616" spans="1:9" x14ac:dyDescent="0.25">
      <c r="A11616" t="s">
        <v>3029</v>
      </c>
      <c r="B11616" t="s">
        <v>24</v>
      </c>
      <c r="C11616" s="1">
        <v>44710</v>
      </c>
      <c r="D11616" s="1">
        <v>44928</v>
      </c>
      <c r="E11616">
        <f>VLOOKUP(data[[#This Row],[id_campaign]],campaign[],4,FALSE)</f>
        <v>62</v>
      </c>
      <c r="F11616" t="str">
        <f>VLOOKUP(data[[#This Row],[id_campaign]],campaign[],2,FALSE)</f>
        <v>OwnsComputer</v>
      </c>
      <c r="G11616" t="str">
        <f>VLOOKUP(data[[#This Row],[id_customer]],customer[],2,FALSE)</f>
        <v>Ali Crow</v>
      </c>
      <c r="H11616" t="str">
        <f>data[[#This Row],[id_customer]]&amp;data[[#This Row],[id_campaign]]</f>
        <v>C0747cam11</v>
      </c>
      <c r="I11616">
        <f>DATEDIF(data[[#This Row],[join_date]],data[[#This Row],[buy_date]],"M")</f>
        <v>7</v>
      </c>
    </row>
    <row r="11617" spans="1:9" x14ac:dyDescent="0.25">
      <c r="A11617" t="s">
        <v>3029</v>
      </c>
      <c r="B11617" t="s">
        <v>24</v>
      </c>
      <c r="C11617" s="1">
        <v>44710</v>
      </c>
      <c r="D11617" s="1">
        <v>44997</v>
      </c>
      <c r="E11617">
        <f>VLOOKUP(data[[#This Row],[id_campaign]],campaign[],4,FALSE)</f>
        <v>62</v>
      </c>
      <c r="F11617" t="str">
        <f>VLOOKUP(data[[#This Row],[id_campaign]],campaign[],2,FALSE)</f>
        <v>OwnsComputer</v>
      </c>
      <c r="G11617" t="str">
        <f>VLOOKUP(data[[#This Row],[id_customer]],customer[],2,FALSE)</f>
        <v>Ali Crow</v>
      </c>
      <c r="H11617" t="str">
        <f>data[[#This Row],[id_customer]]&amp;data[[#This Row],[id_campaign]]</f>
        <v>C0747cam11</v>
      </c>
      <c r="I11617">
        <f>DATEDIF(data[[#This Row],[join_date]],data[[#This Row],[buy_date]],"M")</f>
        <v>9</v>
      </c>
    </row>
    <row r="11618" spans="1:9" x14ac:dyDescent="0.25">
      <c r="A11618" t="s">
        <v>3029</v>
      </c>
      <c r="B11618" t="s">
        <v>24</v>
      </c>
      <c r="C11618" s="1">
        <v>44710</v>
      </c>
      <c r="D11618" s="1">
        <v>45020</v>
      </c>
      <c r="E11618">
        <f>VLOOKUP(data[[#This Row],[id_campaign]],campaign[],4,FALSE)</f>
        <v>62</v>
      </c>
      <c r="F11618" t="str">
        <f>VLOOKUP(data[[#This Row],[id_campaign]],campaign[],2,FALSE)</f>
        <v>OwnsComputer</v>
      </c>
      <c r="G11618" t="str">
        <f>VLOOKUP(data[[#This Row],[id_customer]],customer[],2,FALSE)</f>
        <v>Ali Crow</v>
      </c>
      <c r="H11618" t="str">
        <f>data[[#This Row],[id_customer]]&amp;data[[#This Row],[id_campaign]]</f>
        <v>C0747cam11</v>
      </c>
      <c r="I11618">
        <f>DATEDIF(data[[#This Row],[join_date]],data[[#This Row],[buy_date]],"M")</f>
        <v>10</v>
      </c>
    </row>
    <row r="11619" spans="1:9" x14ac:dyDescent="0.25">
      <c r="A11619" t="s">
        <v>3029</v>
      </c>
      <c r="B11619" t="s">
        <v>24</v>
      </c>
      <c r="C11619" s="1">
        <v>44710</v>
      </c>
      <c r="D11619" s="1">
        <v>45054</v>
      </c>
      <c r="E11619">
        <f>VLOOKUP(data[[#This Row],[id_campaign]],campaign[],4,FALSE)</f>
        <v>62</v>
      </c>
      <c r="F11619" t="str">
        <f>VLOOKUP(data[[#This Row],[id_campaign]],campaign[],2,FALSE)</f>
        <v>OwnsComputer</v>
      </c>
      <c r="G11619" t="str">
        <f>VLOOKUP(data[[#This Row],[id_customer]],customer[],2,FALSE)</f>
        <v>Ali Crow</v>
      </c>
      <c r="H11619" t="str">
        <f>data[[#This Row],[id_customer]]&amp;data[[#This Row],[id_campaign]]</f>
        <v>C0747cam11</v>
      </c>
      <c r="I11619">
        <f>DATEDIF(data[[#This Row],[join_date]],data[[#This Row],[buy_date]],"M")</f>
        <v>11</v>
      </c>
    </row>
    <row r="11620" spans="1:9" x14ac:dyDescent="0.25">
      <c r="A11620" t="s">
        <v>3029</v>
      </c>
      <c r="B11620" t="s">
        <v>24</v>
      </c>
      <c r="C11620" s="1">
        <v>44710</v>
      </c>
      <c r="D11620" s="1">
        <v>45088</v>
      </c>
      <c r="E11620">
        <f>VLOOKUP(data[[#This Row],[id_campaign]],campaign[],4,FALSE)</f>
        <v>62</v>
      </c>
      <c r="F11620" t="str">
        <f>VLOOKUP(data[[#This Row],[id_campaign]],campaign[],2,FALSE)</f>
        <v>OwnsComputer</v>
      </c>
      <c r="G11620" t="str">
        <f>VLOOKUP(data[[#This Row],[id_customer]],customer[],2,FALSE)</f>
        <v>Ali Crow</v>
      </c>
      <c r="H11620" t="str">
        <f>data[[#This Row],[id_customer]]&amp;data[[#This Row],[id_campaign]]</f>
        <v>C0747cam11</v>
      </c>
      <c r="I11620">
        <f>DATEDIF(data[[#This Row],[join_date]],data[[#This Row],[buy_date]],"M")</f>
        <v>12</v>
      </c>
    </row>
    <row r="11621" spans="1:9" x14ac:dyDescent="0.25">
      <c r="A11621" t="s">
        <v>3029</v>
      </c>
      <c r="B11621" t="s">
        <v>22</v>
      </c>
      <c r="C11621" s="1">
        <v>44822</v>
      </c>
      <c r="D11621" s="1">
        <v>44822</v>
      </c>
      <c r="E11621">
        <f>VLOOKUP(data[[#This Row],[id_campaign]],campaign[],4,FALSE)</f>
        <v>66</v>
      </c>
      <c r="F11621" t="str">
        <f>VLOOKUP(data[[#This Row],[id_campaign]],campaign[],2,FALSE)</f>
        <v>NonUSTravel</v>
      </c>
      <c r="G11621" t="str">
        <f>VLOOKUP(data[[#This Row],[id_customer]],customer[],2,FALSE)</f>
        <v>Ali Crow</v>
      </c>
      <c r="H11621" t="str">
        <f>data[[#This Row],[id_customer]]&amp;data[[#This Row],[id_campaign]]</f>
        <v>C0747cam10</v>
      </c>
      <c r="I11621">
        <f>DATEDIF(data[[#This Row],[join_date]],data[[#This Row],[buy_date]],"M")</f>
        <v>0</v>
      </c>
    </row>
    <row r="11622" spans="1:9" x14ac:dyDescent="0.25">
      <c r="A11622" t="s">
        <v>3029</v>
      </c>
      <c r="B11622" t="s">
        <v>22</v>
      </c>
      <c r="C11622" s="1">
        <v>44822</v>
      </c>
      <c r="D11622" s="1">
        <v>44855</v>
      </c>
      <c r="E11622">
        <f>VLOOKUP(data[[#This Row],[id_campaign]],campaign[],4,FALSE)</f>
        <v>66</v>
      </c>
      <c r="F11622" t="str">
        <f>VLOOKUP(data[[#This Row],[id_campaign]],campaign[],2,FALSE)</f>
        <v>NonUSTravel</v>
      </c>
      <c r="G11622" t="str">
        <f>VLOOKUP(data[[#This Row],[id_customer]],customer[],2,FALSE)</f>
        <v>Ali Crow</v>
      </c>
      <c r="H11622" t="str">
        <f>data[[#This Row],[id_customer]]&amp;data[[#This Row],[id_campaign]]</f>
        <v>C0747cam10</v>
      </c>
      <c r="I11622">
        <f>DATEDIF(data[[#This Row],[join_date]],data[[#This Row],[buy_date]],"M")</f>
        <v>1</v>
      </c>
    </row>
    <row r="11623" spans="1:9" x14ac:dyDescent="0.25">
      <c r="A11623" t="s">
        <v>3029</v>
      </c>
      <c r="B11623" t="s">
        <v>22</v>
      </c>
      <c r="C11623" s="1">
        <v>44822</v>
      </c>
      <c r="D11623" s="1">
        <v>44887</v>
      </c>
      <c r="E11623">
        <f>VLOOKUP(data[[#This Row],[id_campaign]],campaign[],4,FALSE)</f>
        <v>66</v>
      </c>
      <c r="F11623" t="str">
        <f>VLOOKUP(data[[#This Row],[id_campaign]],campaign[],2,FALSE)</f>
        <v>NonUSTravel</v>
      </c>
      <c r="G11623" t="str">
        <f>VLOOKUP(data[[#This Row],[id_customer]],customer[],2,FALSE)</f>
        <v>Ali Crow</v>
      </c>
      <c r="H11623" t="str">
        <f>data[[#This Row],[id_customer]]&amp;data[[#This Row],[id_campaign]]</f>
        <v>C0747cam10</v>
      </c>
      <c r="I11623">
        <f>DATEDIF(data[[#This Row],[join_date]],data[[#This Row],[buy_date]],"M")</f>
        <v>2</v>
      </c>
    </row>
    <row r="11624" spans="1:9" x14ac:dyDescent="0.25">
      <c r="A11624" t="s">
        <v>3029</v>
      </c>
      <c r="B11624" t="s">
        <v>22</v>
      </c>
      <c r="C11624" s="1">
        <v>44822</v>
      </c>
      <c r="D11624" s="1">
        <v>44923</v>
      </c>
      <c r="E11624">
        <f>VLOOKUP(data[[#This Row],[id_campaign]],campaign[],4,FALSE)</f>
        <v>66</v>
      </c>
      <c r="F11624" t="str">
        <f>VLOOKUP(data[[#This Row],[id_campaign]],campaign[],2,FALSE)</f>
        <v>NonUSTravel</v>
      </c>
      <c r="G11624" t="str">
        <f>VLOOKUP(data[[#This Row],[id_customer]],customer[],2,FALSE)</f>
        <v>Ali Crow</v>
      </c>
      <c r="H11624" t="str">
        <f>data[[#This Row],[id_customer]]&amp;data[[#This Row],[id_campaign]]</f>
        <v>C0747cam10</v>
      </c>
      <c r="I11624">
        <f>DATEDIF(data[[#This Row],[join_date]],data[[#This Row],[buy_date]],"M")</f>
        <v>3</v>
      </c>
    </row>
    <row r="11625" spans="1:9" x14ac:dyDescent="0.25">
      <c r="A11625" t="s">
        <v>3029</v>
      </c>
      <c r="B11625" t="s">
        <v>22</v>
      </c>
      <c r="C11625" s="1">
        <v>44822</v>
      </c>
      <c r="D11625" s="1">
        <v>44948</v>
      </c>
      <c r="E11625">
        <f>VLOOKUP(data[[#This Row],[id_campaign]],campaign[],4,FALSE)</f>
        <v>66</v>
      </c>
      <c r="F11625" t="str">
        <f>VLOOKUP(data[[#This Row],[id_campaign]],campaign[],2,FALSE)</f>
        <v>NonUSTravel</v>
      </c>
      <c r="G11625" t="str">
        <f>VLOOKUP(data[[#This Row],[id_customer]],customer[],2,FALSE)</f>
        <v>Ali Crow</v>
      </c>
      <c r="H11625" t="str">
        <f>data[[#This Row],[id_customer]]&amp;data[[#This Row],[id_campaign]]</f>
        <v>C0747cam10</v>
      </c>
      <c r="I11625">
        <f>DATEDIF(data[[#This Row],[join_date]],data[[#This Row],[buy_date]],"M")</f>
        <v>4</v>
      </c>
    </row>
    <row r="11626" spans="1:9" x14ac:dyDescent="0.25">
      <c r="A11626" t="s">
        <v>3029</v>
      </c>
      <c r="B11626" t="s">
        <v>22</v>
      </c>
      <c r="C11626" s="1">
        <v>44822</v>
      </c>
      <c r="D11626" s="1">
        <v>44978</v>
      </c>
      <c r="E11626">
        <f>VLOOKUP(data[[#This Row],[id_campaign]],campaign[],4,FALSE)</f>
        <v>66</v>
      </c>
      <c r="F11626" t="str">
        <f>VLOOKUP(data[[#This Row],[id_campaign]],campaign[],2,FALSE)</f>
        <v>NonUSTravel</v>
      </c>
      <c r="G11626" t="str">
        <f>VLOOKUP(data[[#This Row],[id_customer]],customer[],2,FALSE)</f>
        <v>Ali Crow</v>
      </c>
      <c r="H11626" t="str">
        <f>data[[#This Row],[id_customer]]&amp;data[[#This Row],[id_campaign]]</f>
        <v>C0747cam10</v>
      </c>
      <c r="I11626">
        <f>DATEDIF(data[[#This Row],[join_date]],data[[#This Row],[buy_date]],"M")</f>
        <v>5</v>
      </c>
    </row>
    <row r="11627" spans="1:9" x14ac:dyDescent="0.25">
      <c r="A11627" t="s">
        <v>3029</v>
      </c>
      <c r="B11627" t="s">
        <v>22</v>
      </c>
      <c r="C11627" s="1">
        <v>44822</v>
      </c>
      <c r="D11627" s="1">
        <v>45006</v>
      </c>
      <c r="E11627">
        <f>VLOOKUP(data[[#This Row],[id_campaign]],campaign[],4,FALSE)</f>
        <v>66</v>
      </c>
      <c r="F11627" t="str">
        <f>VLOOKUP(data[[#This Row],[id_campaign]],campaign[],2,FALSE)</f>
        <v>NonUSTravel</v>
      </c>
      <c r="G11627" t="str">
        <f>VLOOKUP(data[[#This Row],[id_customer]],customer[],2,FALSE)</f>
        <v>Ali Crow</v>
      </c>
      <c r="H11627" t="str">
        <f>data[[#This Row],[id_customer]]&amp;data[[#This Row],[id_campaign]]</f>
        <v>C0747cam10</v>
      </c>
      <c r="I11627">
        <f>DATEDIF(data[[#This Row],[join_date]],data[[#This Row],[buy_date]],"M")</f>
        <v>6</v>
      </c>
    </row>
    <row r="11628" spans="1:9" x14ac:dyDescent="0.25">
      <c r="A11628" t="s">
        <v>3029</v>
      </c>
      <c r="B11628" t="s">
        <v>22</v>
      </c>
      <c r="C11628" s="1">
        <v>44822</v>
      </c>
      <c r="D11628" s="1">
        <v>45036</v>
      </c>
      <c r="E11628">
        <f>VLOOKUP(data[[#This Row],[id_campaign]],campaign[],4,FALSE)</f>
        <v>66</v>
      </c>
      <c r="F11628" t="str">
        <f>VLOOKUP(data[[#This Row],[id_campaign]],campaign[],2,FALSE)</f>
        <v>NonUSTravel</v>
      </c>
      <c r="G11628" t="str">
        <f>VLOOKUP(data[[#This Row],[id_customer]],customer[],2,FALSE)</f>
        <v>Ali Crow</v>
      </c>
      <c r="H11628" t="str">
        <f>data[[#This Row],[id_customer]]&amp;data[[#This Row],[id_campaign]]</f>
        <v>C0747cam10</v>
      </c>
      <c r="I11628">
        <f>DATEDIF(data[[#This Row],[join_date]],data[[#This Row],[buy_date]],"M")</f>
        <v>7</v>
      </c>
    </row>
    <row r="11629" spans="1:9" x14ac:dyDescent="0.25">
      <c r="A11629" t="s">
        <v>3029</v>
      </c>
      <c r="B11629" t="s">
        <v>22</v>
      </c>
      <c r="C11629" s="1">
        <v>44822</v>
      </c>
      <c r="D11629" s="1">
        <v>45071</v>
      </c>
      <c r="E11629">
        <f>VLOOKUP(data[[#This Row],[id_campaign]],campaign[],4,FALSE)</f>
        <v>66</v>
      </c>
      <c r="F11629" t="str">
        <f>VLOOKUP(data[[#This Row],[id_campaign]],campaign[],2,FALSE)</f>
        <v>NonUSTravel</v>
      </c>
      <c r="G11629" t="str">
        <f>VLOOKUP(data[[#This Row],[id_customer]],customer[],2,FALSE)</f>
        <v>Ali Crow</v>
      </c>
      <c r="H11629" t="str">
        <f>data[[#This Row],[id_customer]]&amp;data[[#This Row],[id_campaign]]</f>
        <v>C0747cam10</v>
      </c>
      <c r="I11629">
        <f>DATEDIF(data[[#This Row],[join_date]],data[[#This Row],[buy_date]],"M")</f>
        <v>8</v>
      </c>
    </row>
    <row r="11630" spans="1:9" x14ac:dyDescent="0.25">
      <c r="A11630" t="s">
        <v>3033</v>
      </c>
      <c r="B11630" t="s">
        <v>36</v>
      </c>
      <c r="C11630" s="1">
        <v>44945</v>
      </c>
      <c r="D11630" s="1">
        <v>44945</v>
      </c>
      <c r="E11630">
        <f>VLOOKUP(data[[#This Row],[id_campaign]],campaign[],4,FALSE)</f>
        <v>29</v>
      </c>
      <c r="F11630" t="str">
        <f>VLOOKUP(data[[#This Row],[id_campaign]],campaign[],2,FALSE)</f>
        <v>MaritalStatus</v>
      </c>
      <c r="G11630" t="str">
        <f>VLOOKUP(data[[#This Row],[id_customer]],customer[],2,FALSE)</f>
        <v>Thatch Simonich</v>
      </c>
      <c r="H11630" t="str">
        <f>data[[#This Row],[id_customer]]&amp;data[[#This Row],[id_campaign]]</f>
        <v>C0748cam17</v>
      </c>
      <c r="I11630">
        <f>DATEDIF(data[[#This Row],[join_date]],data[[#This Row],[buy_date]],"M")</f>
        <v>0</v>
      </c>
    </row>
    <row r="11631" spans="1:9" x14ac:dyDescent="0.25">
      <c r="A11631" t="s">
        <v>3033</v>
      </c>
      <c r="B11631" t="s">
        <v>36</v>
      </c>
      <c r="C11631" s="1">
        <v>44945</v>
      </c>
      <c r="D11631" s="1">
        <v>44979</v>
      </c>
      <c r="E11631">
        <f>VLOOKUP(data[[#This Row],[id_campaign]],campaign[],4,FALSE)</f>
        <v>29</v>
      </c>
      <c r="F11631" t="str">
        <f>VLOOKUP(data[[#This Row],[id_campaign]],campaign[],2,FALSE)</f>
        <v>MaritalStatus</v>
      </c>
      <c r="G11631" t="str">
        <f>VLOOKUP(data[[#This Row],[id_customer]],customer[],2,FALSE)</f>
        <v>Thatch Simonich</v>
      </c>
      <c r="H11631" t="str">
        <f>data[[#This Row],[id_customer]]&amp;data[[#This Row],[id_campaign]]</f>
        <v>C0748cam17</v>
      </c>
      <c r="I11631">
        <f>DATEDIF(data[[#This Row],[join_date]],data[[#This Row],[buy_date]],"M")</f>
        <v>1</v>
      </c>
    </row>
    <row r="11632" spans="1:9" x14ac:dyDescent="0.25">
      <c r="A11632" t="s">
        <v>3033</v>
      </c>
      <c r="B11632" t="s">
        <v>36</v>
      </c>
      <c r="C11632" s="1">
        <v>44945</v>
      </c>
      <c r="D11632" s="1">
        <v>45005</v>
      </c>
      <c r="E11632">
        <f>VLOOKUP(data[[#This Row],[id_campaign]],campaign[],4,FALSE)</f>
        <v>29</v>
      </c>
      <c r="F11632" t="str">
        <f>VLOOKUP(data[[#This Row],[id_campaign]],campaign[],2,FALSE)</f>
        <v>MaritalStatus</v>
      </c>
      <c r="G11632" t="str">
        <f>VLOOKUP(data[[#This Row],[id_customer]],customer[],2,FALSE)</f>
        <v>Thatch Simonich</v>
      </c>
      <c r="H11632" t="str">
        <f>data[[#This Row],[id_customer]]&amp;data[[#This Row],[id_campaign]]</f>
        <v>C0748cam17</v>
      </c>
      <c r="I11632">
        <f>DATEDIF(data[[#This Row],[join_date]],data[[#This Row],[buy_date]],"M")</f>
        <v>2</v>
      </c>
    </row>
    <row r="11633" spans="1:9" x14ac:dyDescent="0.25">
      <c r="A11633" t="s">
        <v>3033</v>
      </c>
      <c r="B11633" t="s">
        <v>36</v>
      </c>
      <c r="C11633" s="1">
        <v>44945</v>
      </c>
      <c r="D11633" s="1">
        <v>45036</v>
      </c>
      <c r="E11633">
        <f>VLOOKUP(data[[#This Row],[id_campaign]],campaign[],4,FALSE)</f>
        <v>29</v>
      </c>
      <c r="F11633" t="str">
        <f>VLOOKUP(data[[#This Row],[id_campaign]],campaign[],2,FALSE)</f>
        <v>MaritalStatus</v>
      </c>
      <c r="G11633" t="str">
        <f>VLOOKUP(data[[#This Row],[id_customer]],customer[],2,FALSE)</f>
        <v>Thatch Simonich</v>
      </c>
      <c r="H11633" t="str">
        <f>data[[#This Row],[id_customer]]&amp;data[[#This Row],[id_campaign]]</f>
        <v>C0748cam17</v>
      </c>
      <c r="I11633">
        <f>DATEDIF(data[[#This Row],[join_date]],data[[#This Row],[buy_date]],"M")</f>
        <v>3</v>
      </c>
    </row>
    <row r="11634" spans="1:9" x14ac:dyDescent="0.25">
      <c r="A11634" t="s">
        <v>3033</v>
      </c>
      <c r="B11634" t="s">
        <v>36</v>
      </c>
      <c r="C11634" s="1">
        <v>44945</v>
      </c>
      <c r="D11634" s="1">
        <v>45070</v>
      </c>
      <c r="E11634">
        <f>VLOOKUP(data[[#This Row],[id_campaign]],campaign[],4,FALSE)</f>
        <v>29</v>
      </c>
      <c r="F11634" t="str">
        <f>VLOOKUP(data[[#This Row],[id_campaign]],campaign[],2,FALSE)</f>
        <v>MaritalStatus</v>
      </c>
      <c r="G11634" t="str">
        <f>VLOOKUP(data[[#This Row],[id_customer]],customer[],2,FALSE)</f>
        <v>Thatch Simonich</v>
      </c>
      <c r="H11634" t="str">
        <f>data[[#This Row],[id_customer]]&amp;data[[#This Row],[id_campaign]]</f>
        <v>C0748cam17</v>
      </c>
      <c r="I11634">
        <f>DATEDIF(data[[#This Row],[join_date]],data[[#This Row],[buy_date]],"M")</f>
        <v>4</v>
      </c>
    </row>
    <row r="11635" spans="1:9" x14ac:dyDescent="0.25">
      <c r="A11635" t="s">
        <v>3033</v>
      </c>
      <c r="B11635" t="s">
        <v>28</v>
      </c>
      <c r="C11635" s="1">
        <v>45033</v>
      </c>
      <c r="D11635" s="1">
        <v>45033</v>
      </c>
      <c r="E11635">
        <f>VLOOKUP(data[[#This Row],[id_campaign]],campaign[],4,FALSE)</f>
        <v>25</v>
      </c>
      <c r="F11635" t="str">
        <f>VLOOKUP(data[[#This Row],[id_campaign]],campaign[],2,FALSE)</f>
        <v>NewCellphoneUser</v>
      </c>
      <c r="G11635" t="str">
        <f>VLOOKUP(data[[#This Row],[id_customer]],customer[],2,FALSE)</f>
        <v>Thatch Simonich</v>
      </c>
      <c r="H11635" t="str">
        <f>data[[#This Row],[id_customer]]&amp;data[[#This Row],[id_campaign]]</f>
        <v>C0748cam13</v>
      </c>
      <c r="I11635">
        <f>DATEDIF(data[[#This Row],[join_date]],data[[#This Row],[buy_date]],"M")</f>
        <v>0</v>
      </c>
    </row>
    <row r="11636" spans="1:9" x14ac:dyDescent="0.25">
      <c r="A11636" t="s">
        <v>3033</v>
      </c>
      <c r="B11636" t="s">
        <v>28</v>
      </c>
      <c r="C11636" s="1">
        <v>45033</v>
      </c>
      <c r="D11636" s="1">
        <v>45065</v>
      </c>
      <c r="E11636">
        <f>VLOOKUP(data[[#This Row],[id_campaign]],campaign[],4,FALSE)</f>
        <v>25</v>
      </c>
      <c r="F11636" t="str">
        <f>VLOOKUP(data[[#This Row],[id_campaign]],campaign[],2,FALSE)</f>
        <v>NewCellphoneUser</v>
      </c>
      <c r="G11636" t="str">
        <f>VLOOKUP(data[[#This Row],[id_customer]],customer[],2,FALSE)</f>
        <v>Thatch Simonich</v>
      </c>
      <c r="H11636" t="str">
        <f>data[[#This Row],[id_customer]]&amp;data[[#This Row],[id_campaign]]</f>
        <v>C0748cam13</v>
      </c>
      <c r="I11636">
        <f>DATEDIF(data[[#This Row],[join_date]],data[[#This Row],[buy_date]],"M")</f>
        <v>1</v>
      </c>
    </row>
    <row r="11637" spans="1:9" x14ac:dyDescent="0.25">
      <c r="A11637" t="s">
        <v>3033</v>
      </c>
      <c r="B11637" t="s">
        <v>28</v>
      </c>
      <c r="C11637" s="1">
        <v>45033</v>
      </c>
      <c r="D11637" s="1">
        <v>45078</v>
      </c>
      <c r="E11637">
        <f>VLOOKUP(data[[#This Row],[id_campaign]],campaign[],4,FALSE)</f>
        <v>25</v>
      </c>
      <c r="F11637" t="str">
        <f>VLOOKUP(data[[#This Row],[id_campaign]],campaign[],2,FALSE)</f>
        <v>NewCellphoneUser</v>
      </c>
      <c r="G11637" t="str">
        <f>VLOOKUP(data[[#This Row],[id_customer]],customer[],2,FALSE)</f>
        <v>Thatch Simonich</v>
      </c>
      <c r="H11637" t="str">
        <f>data[[#This Row],[id_customer]]&amp;data[[#This Row],[id_campaign]]</f>
        <v>C0748cam13</v>
      </c>
      <c r="I11637">
        <f>DATEDIF(data[[#This Row],[join_date]],data[[#This Row],[buy_date]],"M")</f>
        <v>1</v>
      </c>
    </row>
    <row r="11638" spans="1:9" x14ac:dyDescent="0.25">
      <c r="A11638" t="s">
        <v>3037</v>
      </c>
      <c r="B11638" t="s">
        <v>16</v>
      </c>
      <c r="C11638" s="1">
        <v>44683</v>
      </c>
      <c r="D11638" s="1">
        <v>44683</v>
      </c>
      <c r="E11638">
        <f>VLOOKUP(data[[#This Row],[id_campaign]],campaign[],4,FALSE)</f>
        <v>25</v>
      </c>
      <c r="F11638" t="str">
        <f>VLOOKUP(data[[#This Row],[id_campaign]],campaign[],2,FALSE)</f>
        <v>BuysViaMailOrder</v>
      </c>
      <c r="G11638" t="str">
        <f>VLOOKUP(data[[#This Row],[id_customer]],customer[],2,FALSE)</f>
        <v>Daniela Revey</v>
      </c>
      <c r="H11638" t="str">
        <f>data[[#This Row],[id_customer]]&amp;data[[#This Row],[id_campaign]]</f>
        <v>C0749cam07</v>
      </c>
      <c r="I11638">
        <f>DATEDIF(data[[#This Row],[join_date]],data[[#This Row],[buy_date]],"M")</f>
        <v>0</v>
      </c>
    </row>
    <row r="11639" spans="1:9" x14ac:dyDescent="0.25">
      <c r="A11639" t="s">
        <v>3037</v>
      </c>
      <c r="B11639" t="s">
        <v>16</v>
      </c>
      <c r="C11639" s="1">
        <v>44683</v>
      </c>
      <c r="D11639" s="1">
        <v>44718</v>
      </c>
      <c r="E11639">
        <f>VLOOKUP(data[[#This Row],[id_campaign]],campaign[],4,FALSE)</f>
        <v>25</v>
      </c>
      <c r="F11639" t="str">
        <f>VLOOKUP(data[[#This Row],[id_campaign]],campaign[],2,FALSE)</f>
        <v>BuysViaMailOrder</v>
      </c>
      <c r="G11639" t="str">
        <f>VLOOKUP(data[[#This Row],[id_customer]],customer[],2,FALSE)</f>
        <v>Daniela Revey</v>
      </c>
      <c r="H11639" t="str">
        <f>data[[#This Row],[id_customer]]&amp;data[[#This Row],[id_campaign]]</f>
        <v>C0749cam07</v>
      </c>
      <c r="I11639">
        <f>DATEDIF(data[[#This Row],[join_date]],data[[#This Row],[buy_date]],"M")</f>
        <v>1</v>
      </c>
    </row>
    <row r="11640" spans="1:9" x14ac:dyDescent="0.25">
      <c r="A11640" t="s">
        <v>3037</v>
      </c>
      <c r="B11640" t="s">
        <v>16</v>
      </c>
      <c r="C11640" s="1">
        <v>44683</v>
      </c>
      <c r="D11640" s="1">
        <v>44749</v>
      </c>
      <c r="E11640">
        <f>VLOOKUP(data[[#This Row],[id_campaign]],campaign[],4,FALSE)</f>
        <v>25</v>
      </c>
      <c r="F11640" t="str">
        <f>VLOOKUP(data[[#This Row],[id_campaign]],campaign[],2,FALSE)</f>
        <v>BuysViaMailOrder</v>
      </c>
      <c r="G11640" t="str">
        <f>VLOOKUP(data[[#This Row],[id_customer]],customer[],2,FALSE)</f>
        <v>Daniela Revey</v>
      </c>
      <c r="H11640" t="str">
        <f>data[[#This Row],[id_customer]]&amp;data[[#This Row],[id_campaign]]</f>
        <v>C0749cam07</v>
      </c>
      <c r="I11640">
        <f>DATEDIF(data[[#This Row],[join_date]],data[[#This Row],[buy_date]],"M")</f>
        <v>2</v>
      </c>
    </row>
    <row r="11641" spans="1:9" x14ac:dyDescent="0.25">
      <c r="A11641" t="s">
        <v>3037</v>
      </c>
      <c r="B11641" t="s">
        <v>16</v>
      </c>
      <c r="C11641" s="1">
        <v>44683</v>
      </c>
      <c r="D11641" s="1">
        <v>44789</v>
      </c>
      <c r="E11641">
        <f>VLOOKUP(data[[#This Row],[id_campaign]],campaign[],4,FALSE)</f>
        <v>25</v>
      </c>
      <c r="F11641" t="str">
        <f>VLOOKUP(data[[#This Row],[id_campaign]],campaign[],2,FALSE)</f>
        <v>BuysViaMailOrder</v>
      </c>
      <c r="G11641" t="str">
        <f>VLOOKUP(data[[#This Row],[id_customer]],customer[],2,FALSE)</f>
        <v>Daniela Revey</v>
      </c>
      <c r="H11641" t="str">
        <f>data[[#This Row],[id_customer]]&amp;data[[#This Row],[id_campaign]]</f>
        <v>C0749cam07</v>
      </c>
      <c r="I11641">
        <f>DATEDIF(data[[#This Row],[join_date]],data[[#This Row],[buy_date]],"M")</f>
        <v>3</v>
      </c>
    </row>
    <row r="11642" spans="1:9" x14ac:dyDescent="0.25">
      <c r="A11642" t="s">
        <v>3037</v>
      </c>
      <c r="B11642" t="s">
        <v>16</v>
      </c>
      <c r="C11642" s="1">
        <v>44683</v>
      </c>
      <c r="D11642" s="1">
        <v>44810</v>
      </c>
      <c r="E11642">
        <f>VLOOKUP(data[[#This Row],[id_campaign]],campaign[],4,FALSE)</f>
        <v>25</v>
      </c>
      <c r="F11642" t="str">
        <f>VLOOKUP(data[[#This Row],[id_campaign]],campaign[],2,FALSE)</f>
        <v>BuysViaMailOrder</v>
      </c>
      <c r="G11642" t="str">
        <f>VLOOKUP(data[[#This Row],[id_customer]],customer[],2,FALSE)</f>
        <v>Daniela Revey</v>
      </c>
      <c r="H11642" t="str">
        <f>data[[#This Row],[id_customer]]&amp;data[[#This Row],[id_campaign]]</f>
        <v>C0749cam07</v>
      </c>
      <c r="I11642">
        <f>DATEDIF(data[[#This Row],[join_date]],data[[#This Row],[buy_date]],"M")</f>
        <v>4</v>
      </c>
    </row>
    <row r="11643" spans="1:9" x14ac:dyDescent="0.25">
      <c r="A11643" t="s">
        <v>3037</v>
      </c>
      <c r="B11643" t="s">
        <v>16</v>
      </c>
      <c r="C11643" s="1">
        <v>44683</v>
      </c>
      <c r="D11643" s="1">
        <v>44837</v>
      </c>
      <c r="E11643">
        <f>VLOOKUP(data[[#This Row],[id_campaign]],campaign[],4,FALSE)</f>
        <v>25</v>
      </c>
      <c r="F11643" t="str">
        <f>VLOOKUP(data[[#This Row],[id_campaign]],campaign[],2,FALSE)</f>
        <v>BuysViaMailOrder</v>
      </c>
      <c r="G11643" t="str">
        <f>VLOOKUP(data[[#This Row],[id_customer]],customer[],2,FALSE)</f>
        <v>Daniela Revey</v>
      </c>
      <c r="H11643" t="str">
        <f>data[[#This Row],[id_customer]]&amp;data[[#This Row],[id_campaign]]</f>
        <v>C0749cam07</v>
      </c>
      <c r="I11643">
        <f>DATEDIF(data[[#This Row],[join_date]],data[[#This Row],[buy_date]],"M")</f>
        <v>5</v>
      </c>
    </row>
    <row r="11644" spans="1:9" x14ac:dyDescent="0.25">
      <c r="A11644" t="s">
        <v>3037</v>
      </c>
      <c r="B11644" t="s">
        <v>16</v>
      </c>
      <c r="C11644" s="1">
        <v>44683</v>
      </c>
      <c r="D11644" s="1">
        <v>44879</v>
      </c>
      <c r="E11644">
        <f>VLOOKUP(data[[#This Row],[id_campaign]],campaign[],4,FALSE)</f>
        <v>25</v>
      </c>
      <c r="F11644" t="str">
        <f>VLOOKUP(data[[#This Row],[id_campaign]],campaign[],2,FALSE)</f>
        <v>BuysViaMailOrder</v>
      </c>
      <c r="G11644" t="str">
        <f>VLOOKUP(data[[#This Row],[id_customer]],customer[],2,FALSE)</f>
        <v>Daniela Revey</v>
      </c>
      <c r="H11644" t="str">
        <f>data[[#This Row],[id_customer]]&amp;data[[#This Row],[id_campaign]]</f>
        <v>C0749cam07</v>
      </c>
      <c r="I11644">
        <f>DATEDIF(data[[#This Row],[join_date]],data[[#This Row],[buy_date]],"M")</f>
        <v>6</v>
      </c>
    </row>
    <row r="11645" spans="1:9" x14ac:dyDescent="0.25">
      <c r="A11645" t="s">
        <v>3037</v>
      </c>
      <c r="B11645" t="s">
        <v>16</v>
      </c>
      <c r="C11645" s="1">
        <v>44683</v>
      </c>
      <c r="D11645" s="1">
        <v>44905</v>
      </c>
      <c r="E11645">
        <f>VLOOKUP(data[[#This Row],[id_campaign]],campaign[],4,FALSE)</f>
        <v>25</v>
      </c>
      <c r="F11645" t="str">
        <f>VLOOKUP(data[[#This Row],[id_campaign]],campaign[],2,FALSE)</f>
        <v>BuysViaMailOrder</v>
      </c>
      <c r="G11645" t="str">
        <f>VLOOKUP(data[[#This Row],[id_customer]],customer[],2,FALSE)</f>
        <v>Daniela Revey</v>
      </c>
      <c r="H11645" t="str">
        <f>data[[#This Row],[id_customer]]&amp;data[[#This Row],[id_campaign]]</f>
        <v>C0749cam07</v>
      </c>
      <c r="I11645">
        <f>DATEDIF(data[[#This Row],[join_date]],data[[#This Row],[buy_date]],"M")</f>
        <v>7</v>
      </c>
    </row>
    <row r="11646" spans="1:9" x14ac:dyDescent="0.25">
      <c r="A11646" t="s">
        <v>3037</v>
      </c>
      <c r="B11646" t="s">
        <v>16</v>
      </c>
      <c r="C11646" s="1">
        <v>44683</v>
      </c>
      <c r="D11646" s="1">
        <v>44938</v>
      </c>
      <c r="E11646">
        <f>VLOOKUP(data[[#This Row],[id_campaign]],campaign[],4,FALSE)</f>
        <v>25</v>
      </c>
      <c r="F11646" t="str">
        <f>VLOOKUP(data[[#This Row],[id_campaign]],campaign[],2,FALSE)</f>
        <v>BuysViaMailOrder</v>
      </c>
      <c r="G11646" t="str">
        <f>VLOOKUP(data[[#This Row],[id_customer]],customer[],2,FALSE)</f>
        <v>Daniela Revey</v>
      </c>
      <c r="H11646" t="str">
        <f>data[[#This Row],[id_customer]]&amp;data[[#This Row],[id_campaign]]</f>
        <v>C0749cam07</v>
      </c>
      <c r="I11646">
        <f>DATEDIF(data[[#This Row],[join_date]],data[[#This Row],[buy_date]],"M")</f>
        <v>8</v>
      </c>
    </row>
    <row r="11647" spans="1:9" x14ac:dyDescent="0.25">
      <c r="A11647" t="s">
        <v>3037</v>
      </c>
      <c r="B11647" t="s">
        <v>16</v>
      </c>
      <c r="C11647" s="1">
        <v>44683</v>
      </c>
      <c r="D11647" s="1">
        <v>44968</v>
      </c>
      <c r="E11647">
        <f>VLOOKUP(data[[#This Row],[id_campaign]],campaign[],4,FALSE)</f>
        <v>25</v>
      </c>
      <c r="F11647" t="str">
        <f>VLOOKUP(data[[#This Row],[id_campaign]],campaign[],2,FALSE)</f>
        <v>BuysViaMailOrder</v>
      </c>
      <c r="G11647" t="str">
        <f>VLOOKUP(data[[#This Row],[id_customer]],customer[],2,FALSE)</f>
        <v>Daniela Revey</v>
      </c>
      <c r="H11647" t="str">
        <f>data[[#This Row],[id_customer]]&amp;data[[#This Row],[id_campaign]]</f>
        <v>C0749cam07</v>
      </c>
      <c r="I11647">
        <f>DATEDIF(data[[#This Row],[join_date]],data[[#This Row],[buy_date]],"M")</f>
        <v>9</v>
      </c>
    </row>
    <row r="11648" spans="1:9" x14ac:dyDescent="0.25">
      <c r="A11648" t="s">
        <v>3037</v>
      </c>
      <c r="B11648" t="s">
        <v>12</v>
      </c>
      <c r="C11648" s="1">
        <v>44940</v>
      </c>
      <c r="D11648" s="1">
        <v>44940</v>
      </c>
      <c r="E11648">
        <f>VLOOKUP(data[[#This Row],[id_campaign]],campaign[],4,FALSE)</f>
        <v>22</v>
      </c>
      <c r="F11648" t="str">
        <f>VLOOKUP(data[[#This Row],[id_campaign]],campaign[],2,FALSE)</f>
        <v>RVOwner</v>
      </c>
      <c r="G11648" t="str">
        <f>VLOOKUP(data[[#This Row],[id_customer]],customer[],2,FALSE)</f>
        <v>Daniela Revey</v>
      </c>
      <c r="H11648" t="str">
        <f>data[[#This Row],[id_customer]]&amp;data[[#This Row],[id_campaign]]</f>
        <v>C0749cam05</v>
      </c>
      <c r="I11648">
        <f>DATEDIF(data[[#This Row],[join_date]],data[[#This Row],[buy_date]],"M")</f>
        <v>0</v>
      </c>
    </row>
    <row r="11649" spans="1:9" x14ac:dyDescent="0.25">
      <c r="A11649" t="s">
        <v>3037</v>
      </c>
      <c r="B11649" t="s">
        <v>12</v>
      </c>
      <c r="C11649" s="1">
        <v>44940</v>
      </c>
      <c r="D11649" s="1">
        <v>44976</v>
      </c>
      <c r="E11649">
        <f>VLOOKUP(data[[#This Row],[id_campaign]],campaign[],4,FALSE)</f>
        <v>22</v>
      </c>
      <c r="F11649" t="str">
        <f>VLOOKUP(data[[#This Row],[id_campaign]],campaign[],2,FALSE)</f>
        <v>RVOwner</v>
      </c>
      <c r="G11649" t="str">
        <f>VLOOKUP(data[[#This Row],[id_customer]],customer[],2,FALSE)</f>
        <v>Daniela Revey</v>
      </c>
      <c r="H11649" t="str">
        <f>data[[#This Row],[id_customer]]&amp;data[[#This Row],[id_campaign]]</f>
        <v>C0749cam05</v>
      </c>
      <c r="I11649">
        <f>DATEDIF(data[[#This Row],[join_date]],data[[#This Row],[buy_date]],"M")</f>
        <v>1</v>
      </c>
    </row>
    <row r="11650" spans="1:9" x14ac:dyDescent="0.25">
      <c r="A11650" t="s">
        <v>3037</v>
      </c>
      <c r="B11650" t="s">
        <v>12</v>
      </c>
      <c r="C11650" s="1">
        <v>44940</v>
      </c>
      <c r="D11650" s="1">
        <v>45009</v>
      </c>
      <c r="E11650">
        <f>VLOOKUP(data[[#This Row],[id_campaign]],campaign[],4,FALSE)</f>
        <v>22</v>
      </c>
      <c r="F11650" t="str">
        <f>VLOOKUP(data[[#This Row],[id_campaign]],campaign[],2,FALSE)</f>
        <v>RVOwner</v>
      </c>
      <c r="G11650" t="str">
        <f>VLOOKUP(data[[#This Row],[id_customer]],customer[],2,FALSE)</f>
        <v>Daniela Revey</v>
      </c>
      <c r="H11650" t="str">
        <f>data[[#This Row],[id_customer]]&amp;data[[#This Row],[id_campaign]]</f>
        <v>C0749cam05</v>
      </c>
      <c r="I11650">
        <f>DATEDIF(data[[#This Row],[join_date]],data[[#This Row],[buy_date]],"M")</f>
        <v>2</v>
      </c>
    </row>
    <row r="11651" spans="1:9" x14ac:dyDescent="0.25">
      <c r="A11651" t="s">
        <v>3037</v>
      </c>
      <c r="B11651" t="s">
        <v>12</v>
      </c>
      <c r="C11651" s="1">
        <v>44940</v>
      </c>
      <c r="D11651" s="1">
        <v>45032</v>
      </c>
      <c r="E11651">
        <f>VLOOKUP(data[[#This Row],[id_campaign]],campaign[],4,FALSE)</f>
        <v>22</v>
      </c>
      <c r="F11651" t="str">
        <f>VLOOKUP(data[[#This Row],[id_campaign]],campaign[],2,FALSE)</f>
        <v>RVOwner</v>
      </c>
      <c r="G11651" t="str">
        <f>VLOOKUP(data[[#This Row],[id_customer]],customer[],2,FALSE)</f>
        <v>Daniela Revey</v>
      </c>
      <c r="H11651" t="str">
        <f>data[[#This Row],[id_customer]]&amp;data[[#This Row],[id_campaign]]</f>
        <v>C0749cam05</v>
      </c>
      <c r="I11651">
        <f>DATEDIF(data[[#This Row],[join_date]],data[[#This Row],[buy_date]],"M")</f>
        <v>3</v>
      </c>
    </row>
    <row r="11652" spans="1:9" x14ac:dyDescent="0.25">
      <c r="A11652" t="s">
        <v>3037</v>
      </c>
      <c r="B11652" t="s">
        <v>12</v>
      </c>
      <c r="C11652" s="1">
        <v>44940</v>
      </c>
      <c r="D11652" s="1">
        <v>45074</v>
      </c>
      <c r="E11652">
        <f>VLOOKUP(data[[#This Row],[id_campaign]],campaign[],4,FALSE)</f>
        <v>22</v>
      </c>
      <c r="F11652" t="str">
        <f>VLOOKUP(data[[#This Row],[id_campaign]],campaign[],2,FALSE)</f>
        <v>RVOwner</v>
      </c>
      <c r="G11652" t="str">
        <f>VLOOKUP(data[[#This Row],[id_customer]],customer[],2,FALSE)</f>
        <v>Daniela Revey</v>
      </c>
      <c r="H11652" t="str">
        <f>data[[#This Row],[id_customer]]&amp;data[[#This Row],[id_campaign]]</f>
        <v>C0749cam05</v>
      </c>
      <c r="I11652">
        <f>DATEDIF(data[[#This Row],[join_date]],data[[#This Row],[buy_date]],"M")</f>
        <v>4</v>
      </c>
    </row>
    <row r="11653" spans="1:9" x14ac:dyDescent="0.25">
      <c r="A11653" t="s">
        <v>3041</v>
      </c>
      <c r="B11653" t="s">
        <v>36</v>
      </c>
      <c r="C11653" s="1">
        <v>45035</v>
      </c>
      <c r="D11653" s="1">
        <v>45035</v>
      </c>
      <c r="E11653">
        <f>VLOOKUP(data[[#This Row],[id_campaign]],campaign[],4,FALSE)</f>
        <v>29</v>
      </c>
      <c r="F11653" t="str">
        <f>VLOOKUP(data[[#This Row],[id_campaign]],campaign[],2,FALSE)</f>
        <v>MaritalStatus</v>
      </c>
      <c r="G11653" t="str">
        <f>VLOOKUP(data[[#This Row],[id_customer]],customer[],2,FALSE)</f>
        <v>Marj Oldershaw</v>
      </c>
      <c r="H11653" t="str">
        <f>data[[#This Row],[id_customer]]&amp;data[[#This Row],[id_campaign]]</f>
        <v>C0750cam17</v>
      </c>
      <c r="I11653">
        <f>DATEDIF(data[[#This Row],[join_date]],data[[#This Row],[buy_date]],"M")</f>
        <v>0</v>
      </c>
    </row>
    <row r="11654" spans="1:9" x14ac:dyDescent="0.25">
      <c r="A11654" t="s">
        <v>3041</v>
      </c>
      <c r="B11654" t="s">
        <v>36</v>
      </c>
      <c r="C11654" s="1">
        <v>45035</v>
      </c>
      <c r="D11654" s="1">
        <v>45071</v>
      </c>
      <c r="E11654">
        <f>VLOOKUP(data[[#This Row],[id_campaign]],campaign[],4,FALSE)</f>
        <v>29</v>
      </c>
      <c r="F11654" t="str">
        <f>VLOOKUP(data[[#This Row],[id_campaign]],campaign[],2,FALSE)</f>
        <v>MaritalStatus</v>
      </c>
      <c r="G11654" t="str">
        <f>VLOOKUP(data[[#This Row],[id_customer]],customer[],2,FALSE)</f>
        <v>Marj Oldershaw</v>
      </c>
      <c r="H11654" t="str">
        <f>data[[#This Row],[id_customer]]&amp;data[[#This Row],[id_campaign]]</f>
        <v>C0750cam17</v>
      </c>
      <c r="I11654">
        <f>DATEDIF(data[[#This Row],[join_date]],data[[#This Row],[buy_date]],"M")</f>
        <v>1</v>
      </c>
    </row>
    <row r="11655" spans="1:9" x14ac:dyDescent="0.25">
      <c r="A11655" t="s">
        <v>3041</v>
      </c>
      <c r="B11655" t="s">
        <v>36</v>
      </c>
      <c r="C11655" s="1">
        <v>45035</v>
      </c>
      <c r="D11655" s="1">
        <v>45080</v>
      </c>
      <c r="E11655">
        <f>VLOOKUP(data[[#This Row],[id_campaign]],campaign[],4,FALSE)</f>
        <v>29</v>
      </c>
      <c r="F11655" t="str">
        <f>VLOOKUP(data[[#This Row],[id_campaign]],campaign[],2,FALSE)</f>
        <v>MaritalStatus</v>
      </c>
      <c r="G11655" t="str">
        <f>VLOOKUP(data[[#This Row],[id_customer]],customer[],2,FALSE)</f>
        <v>Marj Oldershaw</v>
      </c>
      <c r="H11655" t="str">
        <f>data[[#This Row],[id_customer]]&amp;data[[#This Row],[id_campaign]]</f>
        <v>C0750cam17</v>
      </c>
      <c r="I11655">
        <f>DATEDIF(data[[#This Row],[join_date]],data[[#This Row],[buy_date]],"M")</f>
        <v>1</v>
      </c>
    </row>
    <row r="11656" spans="1:9" x14ac:dyDescent="0.25">
      <c r="A11656" t="s">
        <v>3041</v>
      </c>
      <c r="B11656" t="s">
        <v>18</v>
      </c>
      <c r="C11656" s="1">
        <v>45045</v>
      </c>
      <c r="D11656" s="1">
        <v>45045</v>
      </c>
      <c r="E11656">
        <f>VLOOKUP(data[[#This Row],[id_campaign]],campaign[],4,FALSE)</f>
        <v>27</v>
      </c>
      <c r="F11656" t="str">
        <f>VLOOKUP(data[[#This Row],[id_campaign]],campaign[],2,FALSE)</f>
        <v>RespondsToMailOffers</v>
      </c>
      <c r="G11656" t="str">
        <f>VLOOKUP(data[[#This Row],[id_customer]],customer[],2,FALSE)</f>
        <v>Marj Oldershaw</v>
      </c>
      <c r="H11656" t="str">
        <f>data[[#This Row],[id_customer]]&amp;data[[#This Row],[id_campaign]]</f>
        <v>C0750cam08</v>
      </c>
      <c r="I11656">
        <f>DATEDIF(data[[#This Row],[join_date]],data[[#This Row],[buy_date]],"M")</f>
        <v>0</v>
      </c>
    </row>
    <row r="11657" spans="1:9" x14ac:dyDescent="0.25">
      <c r="A11657" t="s">
        <v>3041</v>
      </c>
      <c r="B11657" t="s">
        <v>18</v>
      </c>
      <c r="C11657" s="1">
        <v>45045</v>
      </c>
      <c r="D11657" s="1">
        <v>45077</v>
      </c>
      <c r="E11657">
        <f>VLOOKUP(data[[#This Row],[id_campaign]],campaign[],4,FALSE)</f>
        <v>27</v>
      </c>
      <c r="F11657" t="str">
        <f>VLOOKUP(data[[#This Row],[id_campaign]],campaign[],2,FALSE)</f>
        <v>RespondsToMailOffers</v>
      </c>
      <c r="G11657" t="str">
        <f>VLOOKUP(data[[#This Row],[id_customer]],customer[],2,FALSE)</f>
        <v>Marj Oldershaw</v>
      </c>
      <c r="H11657" t="str">
        <f>data[[#This Row],[id_customer]]&amp;data[[#This Row],[id_campaign]]</f>
        <v>C0750cam08</v>
      </c>
      <c r="I11657">
        <f>DATEDIF(data[[#This Row],[join_date]],data[[#This Row],[buy_date]],"M")</f>
        <v>1</v>
      </c>
    </row>
    <row r="11658" spans="1:9" x14ac:dyDescent="0.25">
      <c r="A11658" t="s">
        <v>3041</v>
      </c>
      <c r="B11658" t="s">
        <v>18</v>
      </c>
      <c r="C11658" s="1">
        <v>45045</v>
      </c>
      <c r="D11658" s="1">
        <v>45084</v>
      </c>
      <c r="E11658">
        <f>VLOOKUP(data[[#This Row],[id_campaign]],campaign[],4,FALSE)</f>
        <v>27</v>
      </c>
      <c r="F11658" t="str">
        <f>VLOOKUP(data[[#This Row],[id_campaign]],campaign[],2,FALSE)</f>
        <v>RespondsToMailOffers</v>
      </c>
      <c r="G11658" t="str">
        <f>VLOOKUP(data[[#This Row],[id_customer]],customer[],2,FALSE)</f>
        <v>Marj Oldershaw</v>
      </c>
      <c r="H11658" t="str">
        <f>data[[#This Row],[id_customer]]&amp;data[[#This Row],[id_campaign]]</f>
        <v>C0750cam08</v>
      </c>
      <c r="I11658">
        <f>DATEDIF(data[[#This Row],[join_date]],data[[#This Row],[buy_date]],"M")</f>
        <v>1</v>
      </c>
    </row>
    <row r="11659" spans="1:9" x14ac:dyDescent="0.25">
      <c r="A11659" t="s">
        <v>3045</v>
      </c>
      <c r="B11659" t="s">
        <v>24</v>
      </c>
      <c r="C11659" s="1">
        <v>44849</v>
      </c>
      <c r="D11659" s="1">
        <v>44849</v>
      </c>
      <c r="E11659">
        <f>VLOOKUP(data[[#This Row],[id_campaign]],campaign[],4,FALSE)</f>
        <v>62</v>
      </c>
      <c r="F11659" t="str">
        <f>VLOOKUP(data[[#This Row],[id_campaign]],campaign[],2,FALSE)</f>
        <v>OwnsComputer</v>
      </c>
      <c r="G11659" t="str">
        <f>VLOOKUP(data[[#This Row],[id_customer]],customer[],2,FALSE)</f>
        <v>Chlo Durkin</v>
      </c>
      <c r="H11659" t="str">
        <f>data[[#This Row],[id_customer]]&amp;data[[#This Row],[id_campaign]]</f>
        <v>C0751cam11</v>
      </c>
      <c r="I11659">
        <f>DATEDIF(data[[#This Row],[join_date]],data[[#This Row],[buy_date]],"M")</f>
        <v>0</v>
      </c>
    </row>
    <row r="11660" spans="1:9" x14ac:dyDescent="0.25">
      <c r="A11660" t="s">
        <v>3045</v>
      </c>
      <c r="B11660" t="s">
        <v>24</v>
      </c>
      <c r="C11660" s="1">
        <v>44849</v>
      </c>
      <c r="D11660" s="1">
        <v>44894</v>
      </c>
      <c r="E11660">
        <f>VLOOKUP(data[[#This Row],[id_campaign]],campaign[],4,FALSE)</f>
        <v>62</v>
      </c>
      <c r="F11660" t="str">
        <f>VLOOKUP(data[[#This Row],[id_campaign]],campaign[],2,FALSE)</f>
        <v>OwnsComputer</v>
      </c>
      <c r="G11660" t="str">
        <f>VLOOKUP(data[[#This Row],[id_customer]],customer[],2,FALSE)</f>
        <v>Chlo Durkin</v>
      </c>
      <c r="H11660" t="str">
        <f>data[[#This Row],[id_customer]]&amp;data[[#This Row],[id_campaign]]</f>
        <v>C0751cam11</v>
      </c>
      <c r="I11660">
        <f>DATEDIF(data[[#This Row],[join_date]],data[[#This Row],[buy_date]],"M")</f>
        <v>1</v>
      </c>
    </row>
    <row r="11661" spans="1:9" x14ac:dyDescent="0.25">
      <c r="A11661" t="s">
        <v>3045</v>
      </c>
      <c r="B11661" t="s">
        <v>24</v>
      </c>
      <c r="C11661" s="1">
        <v>44849</v>
      </c>
      <c r="D11661" s="1">
        <v>44915</v>
      </c>
      <c r="E11661">
        <f>VLOOKUP(data[[#This Row],[id_campaign]],campaign[],4,FALSE)</f>
        <v>62</v>
      </c>
      <c r="F11661" t="str">
        <f>VLOOKUP(data[[#This Row],[id_campaign]],campaign[],2,FALSE)</f>
        <v>OwnsComputer</v>
      </c>
      <c r="G11661" t="str">
        <f>VLOOKUP(data[[#This Row],[id_customer]],customer[],2,FALSE)</f>
        <v>Chlo Durkin</v>
      </c>
      <c r="H11661" t="str">
        <f>data[[#This Row],[id_customer]]&amp;data[[#This Row],[id_campaign]]</f>
        <v>C0751cam11</v>
      </c>
      <c r="I11661">
        <f>DATEDIF(data[[#This Row],[join_date]],data[[#This Row],[buy_date]],"M")</f>
        <v>2</v>
      </c>
    </row>
    <row r="11662" spans="1:9" x14ac:dyDescent="0.25">
      <c r="A11662" t="s">
        <v>3045</v>
      </c>
      <c r="B11662" t="s">
        <v>24</v>
      </c>
      <c r="C11662" s="1">
        <v>44849</v>
      </c>
      <c r="D11662" s="1">
        <v>44943</v>
      </c>
      <c r="E11662">
        <f>VLOOKUP(data[[#This Row],[id_campaign]],campaign[],4,FALSE)</f>
        <v>62</v>
      </c>
      <c r="F11662" t="str">
        <f>VLOOKUP(data[[#This Row],[id_campaign]],campaign[],2,FALSE)</f>
        <v>OwnsComputer</v>
      </c>
      <c r="G11662" t="str">
        <f>VLOOKUP(data[[#This Row],[id_customer]],customer[],2,FALSE)</f>
        <v>Chlo Durkin</v>
      </c>
      <c r="H11662" t="str">
        <f>data[[#This Row],[id_customer]]&amp;data[[#This Row],[id_campaign]]</f>
        <v>C0751cam11</v>
      </c>
      <c r="I11662">
        <f>DATEDIF(data[[#This Row],[join_date]],data[[#This Row],[buy_date]],"M")</f>
        <v>3</v>
      </c>
    </row>
    <row r="11663" spans="1:9" x14ac:dyDescent="0.25">
      <c r="A11663" t="s">
        <v>3045</v>
      </c>
      <c r="B11663" t="s">
        <v>24</v>
      </c>
      <c r="C11663" s="1">
        <v>44849</v>
      </c>
      <c r="D11663" s="1">
        <v>44974</v>
      </c>
      <c r="E11663">
        <f>VLOOKUP(data[[#This Row],[id_campaign]],campaign[],4,FALSE)</f>
        <v>62</v>
      </c>
      <c r="F11663" t="str">
        <f>VLOOKUP(data[[#This Row],[id_campaign]],campaign[],2,FALSE)</f>
        <v>OwnsComputer</v>
      </c>
      <c r="G11663" t="str">
        <f>VLOOKUP(data[[#This Row],[id_customer]],customer[],2,FALSE)</f>
        <v>Chlo Durkin</v>
      </c>
      <c r="H11663" t="str">
        <f>data[[#This Row],[id_customer]]&amp;data[[#This Row],[id_campaign]]</f>
        <v>C0751cam11</v>
      </c>
      <c r="I11663">
        <f>DATEDIF(data[[#This Row],[join_date]],data[[#This Row],[buy_date]],"M")</f>
        <v>4</v>
      </c>
    </row>
    <row r="11664" spans="1:9" x14ac:dyDescent="0.25">
      <c r="A11664" t="s">
        <v>3045</v>
      </c>
      <c r="B11664" t="s">
        <v>24</v>
      </c>
      <c r="C11664" s="1">
        <v>44849</v>
      </c>
      <c r="D11664" s="1">
        <v>45013</v>
      </c>
      <c r="E11664">
        <f>VLOOKUP(data[[#This Row],[id_campaign]],campaign[],4,FALSE)</f>
        <v>62</v>
      </c>
      <c r="F11664" t="str">
        <f>VLOOKUP(data[[#This Row],[id_campaign]],campaign[],2,FALSE)</f>
        <v>OwnsComputer</v>
      </c>
      <c r="G11664" t="str">
        <f>VLOOKUP(data[[#This Row],[id_customer]],customer[],2,FALSE)</f>
        <v>Chlo Durkin</v>
      </c>
      <c r="H11664" t="str">
        <f>data[[#This Row],[id_customer]]&amp;data[[#This Row],[id_campaign]]</f>
        <v>C0751cam11</v>
      </c>
      <c r="I11664">
        <f>DATEDIF(data[[#This Row],[join_date]],data[[#This Row],[buy_date]],"M")</f>
        <v>5</v>
      </c>
    </row>
    <row r="11665" spans="1:9" x14ac:dyDescent="0.25">
      <c r="A11665" t="s">
        <v>3045</v>
      </c>
      <c r="B11665" t="s">
        <v>24</v>
      </c>
      <c r="C11665" s="1">
        <v>44849</v>
      </c>
      <c r="D11665" s="1">
        <v>45064</v>
      </c>
      <c r="E11665">
        <f>VLOOKUP(data[[#This Row],[id_campaign]],campaign[],4,FALSE)</f>
        <v>62</v>
      </c>
      <c r="F11665" t="str">
        <f>VLOOKUP(data[[#This Row],[id_campaign]],campaign[],2,FALSE)</f>
        <v>OwnsComputer</v>
      </c>
      <c r="G11665" t="str">
        <f>VLOOKUP(data[[#This Row],[id_customer]],customer[],2,FALSE)</f>
        <v>Chlo Durkin</v>
      </c>
      <c r="H11665" t="str">
        <f>data[[#This Row],[id_customer]]&amp;data[[#This Row],[id_campaign]]</f>
        <v>C0751cam11</v>
      </c>
      <c r="I11665">
        <f>DATEDIF(data[[#This Row],[join_date]],data[[#This Row],[buy_date]],"M")</f>
        <v>7</v>
      </c>
    </row>
    <row r="11666" spans="1:9" x14ac:dyDescent="0.25">
      <c r="A11666" t="s">
        <v>3045</v>
      </c>
      <c r="B11666" t="s">
        <v>20</v>
      </c>
      <c r="C11666" s="1">
        <v>44996</v>
      </c>
      <c r="D11666" s="1">
        <v>44996</v>
      </c>
      <c r="E11666">
        <f>VLOOKUP(data[[#This Row],[id_campaign]],campaign[],4,FALSE)</f>
        <v>75</v>
      </c>
      <c r="F11666" t="str">
        <f>VLOOKUP(data[[#This Row],[id_campaign]],campaign[],2,FALSE)</f>
        <v>OptOutMailings</v>
      </c>
      <c r="G11666" t="str">
        <f>VLOOKUP(data[[#This Row],[id_customer]],customer[],2,FALSE)</f>
        <v>Chlo Durkin</v>
      </c>
      <c r="H11666" t="str">
        <f>data[[#This Row],[id_customer]]&amp;data[[#This Row],[id_campaign]]</f>
        <v>C0751cam09</v>
      </c>
      <c r="I11666">
        <f>DATEDIF(data[[#This Row],[join_date]],data[[#This Row],[buy_date]],"M")</f>
        <v>0</v>
      </c>
    </row>
    <row r="11667" spans="1:9" x14ac:dyDescent="0.25">
      <c r="A11667" t="s">
        <v>3045</v>
      </c>
      <c r="B11667" t="s">
        <v>20</v>
      </c>
      <c r="C11667" s="1">
        <v>44996</v>
      </c>
      <c r="D11667" s="1">
        <v>45034</v>
      </c>
      <c r="E11667">
        <f>VLOOKUP(data[[#This Row],[id_campaign]],campaign[],4,FALSE)</f>
        <v>75</v>
      </c>
      <c r="F11667" t="str">
        <f>VLOOKUP(data[[#This Row],[id_campaign]],campaign[],2,FALSE)</f>
        <v>OptOutMailings</v>
      </c>
      <c r="G11667" t="str">
        <f>VLOOKUP(data[[#This Row],[id_customer]],customer[],2,FALSE)</f>
        <v>Chlo Durkin</v>
      </c>
      <c r="H11667" t="str">
        <f>data[[#This Row],[id_customer]]&amp;data[[#This Row],[id_campaign]]</f>
        <v>C0751cam09</v>
      </c>
      <c r="I11667">
        <f>DATEDIF(data[[#This Row],[join_date]],data[[#This Row],[buy_date]],"M")</f>
        <v>1</v>
      </c>
    </row>
    <row r="11668" spans="1:9" x14ac:dyDescent="0.25">
      <c r="A11668" t="s">
        <v>3045</v>
      </c>
      <c r="B11668" t="s">
        <v>20</v>
      </c>
      <c r="C11668" s="1">
        <v>44996</v>
      </c>
      <c r="D11668" s="1">
        <v>45059</v>
      </c>
      <c r="E11668">
        <f>VLOOKUP(data[[#This Row],[id_campaign]],campaign[],4,FALSE)</f>
        <v>75</v>
      </c>
      <c r="F11668" t="str">
        <f>VLOOKUP(data[[#This Row],[id_campaign]],campaign[],2,FALSE)</f>
        <v>OptOutMailings</v>
      </c>
      <c r="G11668" t="str">
        <f>VLOOKUP(data[[#This Row],[id_customer]],customer[],2,FALSE)</f>
        <v>Chlo Durkin</v>
      </c>
      <c r="H11668" t="str">
        <f>data[[#This Row],[id_customer]]&amp;data[[#This Row],[id_campaign]]</f>
        <v>C0751cam09</v>
      </c>
      <c r="I11668">
        <f>DATEDIF(data[[#This Row],[join_date]],data[[#This Row],[buy_date]],"M")</f>
        <v>2</v>
      </c>
    </row>
    <row r="11669" spans="1:9" x14ac:dyDescent="0.25">
      <c r="A11669" t="s">
        <v>3049</v>
      </c>
      <c r="B11669" t="s">
        <v>16</v>
      </c>
      <c r="C11669" s="1">
        <v>44943</v>
      </c>
      <c r="D11669" s="1">
        <v>44943</v>
      </c>
      <c r="E11669">
        <f>VLOOKUP(data[[#This Row],[id_campaign]],campaign[],4,FALSE)</f>
        <v>25</v>
      </c>
      <c r="F11669" t="str">
        <f>VLOOKUP(data[[#This Row],[id_campaign]],campaign[],2,FALSE)</f>
        <v>BuysViaMailOrder</v>
      </c>
      <c r="G11669" t="str">
        <f>VLOOKUP(data[[#This Row],[id_customer]],customer[],2,FALSE)</f>
        <v>Janifer Vowdon</v>
      </c>
      <c r="H11669" t="str">
        <f>data[[#This Row],[id_customer]]&amp;data[[#This Row],[id_campaign]]</f>
        <v>C0752cam07</v>
      </c>
      <c r="I11669">
        <f>DATEDIF(data[[#This Row],[join_date]],data[[#This Row],[buy_date]],"M")</f>
        <v>0</v>
      </c>
    </row>
    <row r="11670" spans="1:9" x14ac:dyDescent="0.25">
      <c r="A11670" t="s">
        <v>3049</v>
      </c>
      <c r="B11670" t="s">
        <v>16</v>
      </c>
      <c r="C11670" s="1">
        <v>44943</v>
      </c>
      <c r="D11670" s="1">
        <v>44975</v>
      </c>
      <c r="E11670">
        <f>VLOOKUP(data[[#This Row],[id_campaign]],campaign[],4,FALSE)</f>
        <v>25</v>
      </c>
      <c r="F11670" t="str">
        <f>VLOOKUP(data[[#This Row],[id_campaign]],campaign[],2,FALSE)</f>
        <v>BuysViaMailOrder</v>
      </c>
      <c r="G11670" t="str">
        <f>VLOOKUP(data[[#This Row],[id_customer]],customer[],2,FALSE)</f>
        <v>Janifer Vowdon</v>
      </c>
      <c r="H11670" t="str">
        <f>data[[#This Row],[id_customer]]&amp;data[[#This Row],[id_campaign]]</f>
        <v>C0752cam07</v>
      </c>
      <c r="I11670">
        <f>DATEDIF(data[[#This Row],[join_date]],data[[#This Row],[buy_date]],"M")</f>
        <v>1</v>
      </c>
    </row>
    <row r="11671" spans="1:9" x14ac:dyDescent="0.25">
      <c r="A11671" t="s">
        <v>3049</v>
      </c>
      <c r="B11671" t="s">
        <v>16</v>
      </c>
      <c r="C11671" s="1">
        <v>44943</v>
      </c>
      <c r="D11671" s="1">
        <v>45002</v>
      </c>
      <c r="E11671">
        <f>VLOOKUP(data[[#This Row],[id_campaign]],campaign[],4,FALSE)</f>
        <v>25</v>
      </c>
      <c r="F11671" t="str">
        <f>VLOOKUP(data[[#This Row],[id_campaign]],campaign[],2,FALSE)</f>
        <v>BuysViaMailOrder</v>
      </c>
      <c r="G11671" t="str">
        <f>VLOOKUP(data[[#This Row],[id_customer]],customer[],2,FALSE)</f>
        <v>Janifer Vowdon</v>
      </c>
      <c r="H11671" t="str">
        <f>data[[#This Row],[id_customer]]&amp;data[[#This Row],[id_campaign]]</f>
        <v>C0752cam07</v>
      </c>
      <c r="I11671">
        <f>DATEDIF(data[[#This Row],[join_date]],data[[#This Row],[buy_date]],"M")</f>
        <v>2</v>
      </c>
    </row>
    <row r="11672" spans="1:9" x14ac:dyDescent="0.25">
      <c r="A11672" t="s">
        <v>3049</v>
      </c>
      <c r="B11672" t="s">
        <v>16</v>
      </c>
      <c r="C11672" s="1">
        <v>44943</v>
      </c>
      <c r="D11672" s="1">
        <v>45043</v>
      </c>
      <c r="E11672">
        <f>VLOOKUP(data[[#This Row],[id_campaign]],campaign[],4,FALSE)</f>
        <v>25</v>
      </c>
      <c r="F11672" t="str">
        <f>VLOOKUP(data[[#This Row],[id_campaign]],campaign[],2,FALSE)</f>
        <v>BuysViaMailOrder</v>
      </c>
      <c r="G11672" t="str">
        <f>VLOOKUP(data[[#This Row],[id_customer]],customer[],2,FALSE)</f>
        <v>Janifer Vowdon</v>
      </c>
      <c r="H11672" t="str">
        <f>data[[#This Row],[id_customer]]&amp;data[[#This Row],[id_campaign]]</f>
        <v>C0752cam07</v>
      </c>
      <c r="I11672">
        <f>DATEDIF(data[[#This Row],[join_date]],data[[#This Row],[buy_date]],"M")</f>
        <v>3</v>
      </c>
    </row>
    <row r="11673" spans="1:9" x14ac:dyDescent="0.25">
      <c r="A11673" t="s">
        <v>3049</v>
      </c>
      <c r="B11673" t="s">
        <v>16</v>
      </c>
      <c r="C11673" s="1">
        <v>44943</v>
      </c>
      <c r="D11673" s="1">
        <v>45047</v>
      </c>
      <c r="E11673">
        <f>VLOOKUP(data[[#This Row],[id_campaign]],campaign[],4,FALSE)</f>
        <v>25</v>
      </c>
      <c r="F11673" t="str">
        <f>VLOOKUP(data[[#This Row],[id_campaign]],campaign[],2,FALSE)</f>
        <v>BuysViaMailOrder</v>
      </c>
      <c r="G11673" t="str">
        <f>VLOOKUP(data[[#This Row],[id_customer]],customer[],2,FALSE)</f>
        <v>Janifer Vowdon</v>
      </c>
      <c r="H11673" t="str">
        <f>data[[#This Row],[id_customer]]&amp;data[[#This Row],[id_campaign]]</f>
        <v>C0752cam07</v>
      </c>
      <c r="I11673">
        <f>DATEDIF(data[[#This Row],[join_date]],data[[#This Row],[buy_date]],"M")</f>
        <v>3</v>
      </c>
    </row>
    <row r="11674" spans="1:9" x14ac:dyDescent="0.25">
      <c r="A11674" t="s">
        <v>3049</v>
      </c>
      <c r="B11674" t="s">
        <v>10</v>
      </c>
      <c r="C11674" s="1">
        <v>44988</v>
      </c>
      <c r="D11674" s="1">
        <v>44988</v>
      </c>
      <c r="E11674">
        <f>VLOOKUP(data[[#This Row],[id_campaign]],campaign[],4,FALSE)</f>
        <v>26</v>
      </c>
      <c r="F11674" t="str">
        <f>VLOOKUP(data[[#This Row],[id_campaign]],campaign[],2,FALSE)</f>
        <v>TruckOwner</v>
      </c>
      <c r="G11674" t="str">
        <f>VLOOKUP(data[[#This Row],[id_customer]],customer[],2,FALSE)</f>
        <v>Janifer Vowdon</v>
      </c>
      <c r="H11674" t="str">
        <f>data[[#This Row],[id_customer]]&amp;data[[#This Row],[id_campaign]]</f>
        <v>C0752cam04</v>
      </c>
      <c r="I11674">
        <f>DATEDIF(data[[#This Row],[join_date]],data[[#This Row],[buy_date]],"M")</f>
        <v>0</v>
      </c>
    </row>
    <row r="11675" spans="1:9" x14ac:dyDescent="0.25">
      <c r="A11675" t="s">
        <v>3049</v>
      </c>
      <c r="B11675" t="s">
        <v>10</v>
      </c>
      <c r="C11675" s="1">
        <v>44988</v>
      </c>
      <c r="D11675" s="1">
        <v>45031</v>
      </c>
      <c r="E11675">
        <f>VLOOKUP(data[[#This Row],[id_campaign]],campaign[],4,FALSE)</f>
        <v>26</v>
      </c>
      <c r="F11675" t="str">
        <f>VLOOKUP(data[[#This Row],[id_campaign]],campaign[],2,FALSE)</f>
        <v>TruckOwner</v>
      </c>
      <c r="G11675" t="str">
        <f>VLOOKUP(data[[#This Row],[id_customer]],customer[],2,FALSE)</f>
        <v>Janifer Vowdon</v>
      </c>
      <c r="H11675" t="str">
        <f>data[[#This Row],[id_customer]]&amp;data[[#This Row],[id_campaign]]</f>
        <v>C0752cam04</v>
      </c>
      <c r="I11675">
        <f>DATEDIF(data[[#This Row],[join_date]],data[[#This Row],[buy_date]],"M")</f>
        <v>1</v>
      </c>
    </row>
    <row r="11676" spans="1:9" x14ac:dyDescent="0.25">
      <c r="A11676" t="s">
        <v>3049</v>
      </c>
      <c r="B11676" t="s">
        <v>10</v>
      </c>
      <c r="C11676" s="1">
        <v>44988</v>
      </c>
      <c r="D11676" s="1">
        <v>45064</v>
      </c>
      <c r="E11676">
        <f>VLOOKUP(data[[#This Row],[id_campaign]],campaign[],4,FALSE)</f>
        <v>26</v>
      </c>
      <c r="F11676" t="str">
        <f>VLOOKUP(data[[#This Row],[id_campaign]],campaign[],2,FALSE)</f>
        <v>TruckOwner</v>
      </c>
      <c r="G11676" t="str">
        <f>VLOOKUP(data[[#This Row],[id_customer]],customer[],2,FALSE)</f>
        <v>Janifer Vowdon</v>
      </c>
      <c r="H11676" t="str">
        <f>data[[#This Row],[id_customer]]&amp;data[[#This Row],[id_campaign]]</f>
        <v>C0752cam04</v>
      </c>
      <c r="I11676">
        <f>DATEDIF(data[[#This Row],[join_date]],data[[#This Row],[buy_date]],"M")</f>
        <v>2</v>
      </c>
    </row>
    <row r="11677" spans="1:9" x14ac:dyDescent="0.25">
      <c r="A11677" t="s">
        <v>3053</v>
      </c>
      <c r="B11677" t="s">
        <v>34</v>
      </c>
      <c r="C11677" s="1">
        <v>44673</v>
      </c>
      <c r="D11677" s="1">
        <v>44673</v>
      </c>
      <c r="E11677">
        <f>VLOOKUP(data[[#This Row],[id_campaign]],campaign[],4,FALSE)</f>
        <v>16</v>
      </c>
      <c r="F11677" t="str">
        <f>VLOOKUP(data[[#This Row],[id_campaign]],campaign[],2,FALSE)</f>
        <v>MadeCallToRetentionTeam</v>
      </c>
      <c r="G11677" t="str">
        <f>VLOOKUP(data[[#This Row],[id_customer]],customer[],2,FALSE)</f>
        <v>Faber MacNish</v>
      </c>
      <c r="H11677" t="str">
        <f>data[[#This Row],[id_customer]]&amp;data[[#This Row],[id_campaign]]</f>
        <v>C0753cam16</v>
      </c>
      <c r="I11677">
        <f>DATEDIF(data[[#This Row],[join_date]],data[[#This Row],[buy_date]],"M")</f>
        <v>0</v>
      </c>
    </row>
    <row r="11678" spans="1:9" x14ac:dyDescent="0.25">
      <c r="A11678" t="s">
        <v>3053</v>
      </c>
      <c r="B11678" t="s">
        <v>34</v>
      </c>
      <c r="C11678" s="1">
        <v>44673</v>
      </c>
      <c r="D11678" s="1">
        <v>44716</v>
      </c>
      <c r="E11678">
        <f>VLOOKUP(data[[#This Row],[id_campaign]],campaign[],4,FALSE)</f>
        <v>16</v>
      </c>
      <c r="F11678" t="str">
        <f>VLOOKUP(data[[#This Row],[id_campaign]],campaign[],2,FALSE)</f>
        <v>MadeCallToRetentionTeam</v>
      </c>
      <c r="G11678" t="str">
        <f>VLOOKUP(data[[#This Row],[id_customer]],customer[],2,FALSE)</f>
        <v>Faber MacNish</v>
      </c>
      <c r="H11678" t="str">
        <f>data[[#This Row],[id_customer]]&amp;data[[#This Row],[id_campaign]]</f>
        <v>C0753cam16</v>
      </c>
      <c r="I11678">
        <f>DATEDIF(data[[#This Row],[join_date]],data[[#This Row],[buy_date]],"M")</f>
        <v>1</v>
      </c>
    </row>
    <row r="11679" spans="1:9" x14ac:dyDescent="0.25">
      <c r="A11679" t="s">
        <v>3053</v>
      </c>
      <c r="B11679" t="s">
        <v>34</v>
      </c>
      <c r="C11679" s="1">
        <v>44673</v>
      </c>
      <c r="D11679" s="1">
        <v>44773</v>
      </c>
      <c r="E11679">
        <f>VLOOKUP(data[[#This Row],[id_campaign]],campaign[],4,FALSE)</f>
        <v>16</v>
      </c>
      <c r="F11679" t="str">
        <f>VLOOKUP(data[[#This Row],[id_campaign]],campaign[],2,FALSE)</f>
        <v>MadeCallToRetentionTeam</v>
      </c>
      <c r="G11679" t="str">
        <f>VLOOKUP(data[[#This Row],[id_customer]],customer[],2,FALSE)</f>
        <v>Faber MacNish</v>
      </c>
      <c r="H11679" t="str">
        <f>data[[#This Row],[id_customer]]&amp;data[[#This Row],[id_campaign]]</f>
        <v>C0753cam16</v>
      </c>
      <c r="I11679">
        <f>DATEDIF(data[[#This Row],[join_date]],data[[#This Row],[buy_date]],"M")</f>
        <v>3</v>
      </c>
    </row>
    <row r="11680" spans="1:9" x14ac:dyDescent="0.25">
      <c r="A11680" t="s">
        <v>3053</v>
      </c>
      <c r="B11680" t="s">
        <v>34</v>
      </c>
      <c r="C11680" s="1">
        <v>44673</v>
      </c>
      <c r="D11680" s="1">
        <v>44796</v>
      </c>
      <c r="E11680">
        <f>VLOOKUP(data[[#This Row],[id_campaign]],campaign[],4,FALSE)</f>
        <v>16</v>
      </c>
      <c r="F11680" t="str">
        <f>VLOOKUP(data[[#This Row],[id_campaign]],campaign[],2,FALSE)</f>
        <v>MadeCallToRetentionTeam</v>
      </c>
      <c r="G11680" t="str">
        <f>VLOOKUP(data[[#This Row],[id_customer]],customer[],2,FALSE)</f>
        <v>Faber MacNish</v>
      </c>
      <c r="H11680" t="str">
        <f>data[[#This Row],[id_customer]]&amp;data[[#This Row],[id_campaign]]</f>
        <v>C0753cam16</v>
      </c>
      <c r="I11680">
        <f>DATEDIF(data[[#This Row],[join_date]],data[[#This Row],[buy_date]],"M")</f>
        <v>4</v>
      </c>
    </row>
    <row r="11681" spans="1:9" x14ac:dyDescent="0.25">
      <c r="A11681" t="s">
        <v>3053</v>
      </c>
      <c r="B11681" t="s">
        <v>34</v>
      </c>
      <c r="C11681" s="1">
        <v>44673</v>
      </c>
      <c r="D11681" s="1">
        <v>44806</v>
      </c>
      <c r="E11681">
        <f>VLOOKUP(data[[#This Row],[id_campaign]],campaign[],4,FALSE)</f>
        <v>16</v>
      </c>
      <c r="F11681" t="str">
        <f>VLOOKUP(data[[#This Row],[id_campaign]],campaign[],2,FALSE)</f>
        <v>MadeCallToRetentionTeam</v>
      </c>
      <c r="G11681" t="str">
        <f>VLOOKUP(data[[#This Row],[id_customer]],customer[],2,FALSE)</f>
        <v>Faber MacNish</v>
      </c>
      <c r="H11681" t="str">
        <f>data[[#This Row],[id_customer]]&amp;data[[#This Row],[id_campaign]]</f>
        <v>C0753cam16</v>
      </c>
      <c r="I11681">
        <f>DATEDIF(data[[#This Row],[join_date]],data[[#This Row],[buy_date]],"M")</f>
        <v>4</v>
      </c>
    </row>
    <row r="11682" spans="1:9" x14ac:dyDescent="0.25">
      <c r="A11682" t="s">
        <v>3053</v>
      </c>
      <c r="B11682" t="s">
        <v>34</v>
      </c>
      <c r="C11682" s="1">
        <v>44673</v>
      </c>
      <c r="D11682" s="1">
        <v>44861</v>
      </c>
      <c r="E11682">
        <f>VLOOKUP(data[[#This Row],[id_campaign]],campaign[],4,FALSE)</f>
        <v>16</v>
      </c>
      <c r="F11682" t="str">
        <f>VLOOKUP(data[[#This Row],[id_campaign]],campaign[],2,FALSE)</f>
        <v>MadeCallToRetentionTeam</v>
      </c>
      <c r="G11682" t="str">
        <f>VLOOKUP(data[[#This Row],[id_customer]],customer[],2,FALSE)</f>
        <v>Faber MacNish</v>
      </c>
      <c r="H11682" t="str">
        <f>data[[#This Row],[id_customer]]&amp;data[[#This Row],[id_campaign]]</f>
        <v>C0753cam16</v>
      </c>
      <c r="I11682">
        <f>DATEDIF(data[[#This Row],[join_date]],data[[#This Row],[buy_date]],"M")</f>
        <v>6</v>
      </c>
    </row>
    <row r="11683" spans="1:9" x14ac:dyDescent="0.25">
      <c r="A11683" t="s">
        <v>3053</v>
      </c>
      <c r="B11683" t="s">
        <v>34</v>
      </c>
      <c r="C11683" s="1">
        <v>44673</v>
      </c>
      <c r="D11683" s="1">
        <v>44892</v>
      </c>
      <c r="E11683">
        <f>VLOOKUP(data[[#This Row],[id_campaign]],campaign[],4,FALSE)</f>
        <v>16</v>
      </c>
      <c r="F11683" t="str">
        <f>VLOOKUP(data[[#This Row],[id_campaign]],campaign[],2,FALSE)</f>
        <v>MadeCallToRetentionTeam</v>
      </c>
      <c r="G11683" t="str">
        <f>VLOOKUP(data[[#This Row],[id_customer]],customer[],2,FALSE)</f>
        <v>Faber MacNish</v>
      </c>
      <c r="H11683" t="str">
        <f>data[[#This Row],[id_customer]]&amp;data[[#This Row],[id_campaign]]</f>
        <v>C0753cam16</v>
      </c>
      <c r="I11683">
        <f>DATEDIF(data[[#This Row],[join_date]],data[[#This Row],[buy_date]],"M")</f>
        <v>7</v>
      </c>
    </row>
    <row r="11684" spans="1:9" x14ac:dyDescent="0.25">
      <c r="A11684" t="s">
        <v>3053</v>
      </c>
      <c r="B11684" t="s">
        <v>34</v>
      </c>
      <c r="C11684" s="1">
        <v>44673</v>
      </c>
      <c r="D11684" s="1">
        <v>44951</v>
      </c>
      <c r="E11684">
        <f>VLOOKUP(data[[#This Row],[id_campaign]],campaign[],4,FALSE)</f>
        <v>16</v>
      </c>
      <c r="F11684" t="str">
        <f>VLOOKUP(data[[#This Row],[id_campaign]],campaign[],2,FALSE)</f>
        <v>MadeCallToRetentionTeam</v>
      </c>
      <c r="G11684" t="str">
        <f>VLOOKUP(data[[#This Row],[id_customer]],customer[],2,FALSE)</f>
        <v>Faber MacNish</v>
      </c>
      <c r="H11684" t="str">
        <f>data[[#This Row],[id_customer]]&amp;data[[#This Row],[id_campaign]]</f>
        <v>C0753cam16</v>
      </c>
      <c r="I11684">
        <f>DATEDIF(data[[#This Row],[join_date]],data[[#This Row],[buy_date]],"M")</f>
        <v>9</v>
      </c>
    </row>
    <row r="11685" spans="1:9" x14ac:dyDescent="0.25">
      <c r="A11685" t="s">
        <v>3053</v>
      </c>
      <c r="B11685" t="s">
        <v>34</v>
      </c>
      <c r="C11685" s="1">
        <v>44673</v>
      </c>
      <c r="D11685" s="1">
        <v>45011</v>
      </c>
      <c r="E11685">
        <f>VLOOKUP(data[[#This Row],[id_campaign]],campaign[],4,FALSE)</f>
        <v>16</v>
      </c>
      <c r="F11685" t="str">
        <f>VLOOKUP(data[[#This Row],[id_campaign]],campaign[],2,FALSE)</f>
        <v>MadeCallToRetentionTeam</v>
      </c>
      <c r="G11685" t="str">
        <f>VLOOKUP(data[[#This Row],[id_customer]],customer[],2,FALSE)</f>
        <v>Faber MacNish</v>
      </c>
      <c r="H11685" t="str">
        <f>data[[#This Row],[id_customer]]&amp;data[[#This Row],[id_campaign]]</f>
        <v>C0753cam16</v>
      </c>
      <c r="I11685">
        <f>DATEDIF(data[[#This Row],[join_date]],data[[#This Row],[buy_date]],"M")</f>
        <v>11</v>
      </c>
    </row>
    <row r="11686" spans="1:9" x14ac:dyDescent="0.25">
      <c r="A11686" t="s">
        <v>3053</v>
      </c>
      <c r="B11686" t="s">
        <v>34</v>
      </c>
      <c r="C11686" s="1">
        <v>44673</v>
      </c>
      <c r="D11686" s="1">
        <v>45022</v>
      </c>
      <c r="E11686">
        <f>VLOOKUP(data[[#This Row],[id_campaign]],campaign[],4,FALSE)</f>
        <v>16</v>
      </c>
      <c r="F11686" t="str">
        <f>VLOOKUP(data[[#This Row],[id_campaign]],campaign[],2,FALSE)</f>
        <v>MadeCallToRetentionTeam</v>
      </c>
      <c r="G11686" t="str">
        <f>VLOOKUP(data[[#This Row],[id_customer]],customer[],2,FALSE)</f>
        <v>Faber MacNish</v>
      </c>
      <c r="H11686" t="str">
        <f>data[[#This Row],[id_customer]]&amp;data[[#This Row],[id_campaign]]</f>
        <v>C0753cam16</v>
      </c>
      <c r="I11686">
        <f>DATEDIF(data[[#This Row],[join_date]],data[[#This Row],[buy_date]],"M")</f>
        <v>11</v>
      </c>
    </row>
    <row r="11687" spans="1:9" x14ac:dyDescent="0.25">
      <c r="A11687" t="s">
        <v>3053</v>
      </c>
      <c r="B11687" t="s">
        <v>34</v>
      </c>
      <c r="C11687" s="1">
        <v>44673</v>
      </c>
      <c r="D11687" s="1">
        <v>45050</v>
      </c>
      <c r="E11687">
        <f>VLOOKUP(data[[#This Row],[id_campaign]],campaign[],4,FALSE)</f>
        <v>16</v>
      </c>
      <c r="F11687" t="str">
        <f>VLOOKUP(data[[#This Row],[id_campaign]],campaign[],2,FALSE)</f>
        <v>MadeCallToRetentionTeam</v>
      </c>
      <c r="G11687" t="str">
        <f>VLOOKUP(data[[#This Row],[id_customer]],customer[],2,FALSE)</f>
        <v>Faber MacNish</v>
      </c>
      <c r="H11687" t="str">
        <f>data[[#This Row],[id_customer]]&amp;data[[#This Row],[id_campaign]]</f>
        <v>C0753cam16</v>
      </c>
      <c r="I11687">
        <f>DATEDIF(data[[#This Row],[join_date]],data[[#This Row],[buy_date]],"M")</f>
        <v>12</v>
      </c>
    </row>
    <row r="11688" spans="1:9" x14ac:dyDescent="0.25">
      <c r="A11688" t="s">
        <v>3053</v>
      </c>
      <c r="B11688" t="s">
        <v>34</v>
      </c>
      <c r="C11688" s="1">
        <v>44673</v>
      </c>
      <c r="D11688" s="1">
        <v>45080</v>
      </c>
      <c r="E11688">
        <f>VLOOKUP(data[[#This Row],[id_campaign]],campaign[],4,FALSE)</f>
        <v>16</v>
      </c>
      <c r="F11688" t="str">
        <f>VLOOKUP(data[[#This Row],[id_campaign]],campaign[],2,FALSE)</f>
        <v>MadeCallToRetentionTeam</v>
      </c>
      <c r="G11688" t="str">
        <f>VLOOKUP(data[[#This Row],[id_customer]],customer[],2,FALSE)</f>
        <v>Faber MacNish</v>
      </c>
      <c r="H11688" t="str">
        <f>data[[#This Row],[id_customer]]&amp;data[[#This Row],[id_campaign]]</f>
        <v>C0753cam16</v>
      </c>
      <c r="I11688">
        <f>DATEDIF(data[[#This Row],[join_date]],data[[#This Row],[buy_date]],"M")</f>
        <v>13</v>
      </c>
    </row>
    <row r="11689" spans="1:9" x14ac:dyDescent="0.25">
      <c r="A11689" t="s">
        <v>3053</v>
      </c>
      <c r="B11689" t="s">
        <v>30</v>
      </c>
      <c r="C11689" s="1">
        <v>44989</v>
      </c>
      <c r="D11689" s="1">
        <v>44989</v>
      </c>
      <c r="E11689">
        <f>VLOOKUP(data[[#This Row],[id_campaign]],campaign[],4,FALSE)</f>
        <v>28</v>
      </c>
      <c r="F11689" t="str">
        <f>VLOOKUP(data[[#This Row],[id_campaign]],campaign[],2,FALSE)</f>
        <v>NotNewCellphoneUser</v>
      </c>
      <c r="G11689" t="str">
        <f>VLOOKUP(data[[#This Row],[id_customer]],customer[],2,FALSE)</f>
        <v>Faber MacNish</v>
      </c>
      <c r="H11689" t="str">
        <f>data[[#This Row],[id_customer]]&amp;data[[#This Row],[id_campaign]]</f>
        <v>C0753cam14</v>
      </c>
      <c r="I11689">
        <f>DATEDIF(data[[#This Row],[join_date]],data[[#This Row],[buy_date]],"M")</f>
        <v>0</v>
      </c>
    </row>
    <row r="11690" spans="1:9" x14ac:dyDescent="0.25">
      <c r="A11690" t="s">
        <v>3053</v>
      </c>
      <c r="B11690" t="s">
        <v>30</v>
      </c>
      <c r="C11690" s="1">
        <v>44989</v>
      </c>
      <c r="D11690" s="1">
        <v>45021</v>
      </c>
      <c r="E11690">
        <f>VLOOKUP(data[[#This Row],[id_campaign]],campaign[],4,FALSE)</f>
        <v>28</v>
      </c>
      <c r="F11690" t="str">
        <f>VLOOKUP(data[[#This Row],[id_campaign]],campaign[],2,FALSE)</f>
        <v>NotNewCellphoneUser</v>
      </c>
      <c r="G11690" t="str">
        <f>VLOOKUP(data[[#This Row],[id_customer]],customer[],2,FALSE)</f>
        <v>Faber MacNish</v>
      </c>
      <c r="H11690" t="str">
        <f>data[[#This Row],[id_customer]]&amp;data[[#This Row],[id_campaign]]</f>
        <v>C0753cam14</v>
      </c>
      <c r="I11690">
        <f>DATEDIF(data[[#This Row],[join_date]],data[[#This Row],[buy_date]],"M")</f>
        <v>1</v>
      </c>
    </row>
    <row r="11691" spans="1:9" x14ac:dyDescent="0.25">
      <c r="A11691" t="s">
        <v>3053</v>
      </c>
      <c r="B11691" t="s">
        <v>30</v>
      </c>
      <c r="C11691" s="1">
        <v>44989</v>
      </c>
      <c r="D11691" s="1">
        <v>45053</v>
      </c>
      <c r="E11691">
        <f>VLOOKUP(data[[#This Row],[id_campaign]],campaign[],4,FALSE)</f>
        <v>28</v>
      </c>
      <c r="F11691" t="str">
        <f>VLOOKUP(data[[#This Row],[id_campaign]],campaign[],2,FALSE)</f>
        <v>NotNewCellphoneUser</v>
      </c>
      <c r="G11691" t="str">
        <f>VLOOKUP(data[[#This Row],[id_customer]],customer[],2,FALSE)</f>
        <v>Faber MacNish</v>
      </c>
      <c r="H11691" t="str">
        <f>data[[#This Row],[id_customer]]&amp;data[[#This Row],[id_campaign]]</f>
        <v>C0753cam14</v>
      </c>
      <c r="I11691">
        <f>DATEDIF(data[[#This Row],[join_date]],data[[#This Row],[buy_date]],"M")</f>
        <v>2</v>
      </c>
    </row>
    <row r="11692" spans="1:9" x14ac:dyDescent="0.25">
      <c r="A11692" t="s">
        <v>3057</v>
      </c>
      <c r="B11692" t="s">
        <v>26</v>
      </c>
      <c r="C11692" s="1">
        <v>44594</v>
      </c>
      <c r="D11692" s="1">
        <v>44594</v>
      </c>
      <c r="E11692">
        <f>VLOOKUP(data[[#This Row],[id_campaign]],campaign[],4,FALSE)</f>
        <v>65</v>
      </c>
      <c r="F11692" t="str">
        <f>VLOOKUP(data[[#This Row],[id_campaign]],campaign[],2,FALSE)</f>
        <v>HasCreditCard</v>
      </c>
      <c r="G11692" t="str">
        <f>VLOOKUP(data[[#This Row],[id_customer]],customer[],2,FALSE)</f>
        <v>Jesus Maharry</v>
      </c>
      <c r="H11692" t="str">
        <f>data[[#This Row],[id_customer]]&amp;data[[#This Row],[id_campaign]]</f>
        <v>C0754cam12</v>
      </c>
      <c r="I11692">
        <f>DATEDIF(data[[#This Row],[join_date]],data[[#This Row],[buy_date]],"M")</f>
        <v>0</v>
      </c>
    </row>
    <row r="11693" spans="1:9" x14ac:dyDescent="0.25">
      <c r="A11693" t="s">
        <v>3057</v>
      </c>
      <c r="B11693" t="s">
        <v>26</v>
      </c>
      <c r="C11693" s="1">
        <v>44594</v>
      </c>
      <c r="D11693" s="1">
        <v>44659</v>
      </c>
      <c r="E11693">
        <f>VLOOKUP(data[[#This Row],[id_campaign]],campaign[],4,FALSE)</f>
        <v>65</v>
      </c>
      <c r="F11693" t="str">
        <f>VLOOKUP(data[[#This Row],[id_campaign]],campaign[],2,FALSE)</f>
        <v>HasCreditCard</v>
      </c>
      <c r="G11693" t="str">
        <f>VLOOKUP(data[[#This Row],[id_customer]],customer[],2,FALSE)</f>
        <v>Jesus Maharry</v>
      </c>
      <c r="H11693" t="str">
        <f>data[[#This Row],[id_customer]]&amp;data[[#This Row],[id_campaign]]</f>
        <v>C0754cam12</v>
      </c>
      <c r="I11693">
        <f>DATEDIF(data[[#This Row],[join_date]],data[[#This Row],[buy_date]],"M")</f>
        <v>2</v>
      </c>
    </row>
    <row r="11694" spans="1:9" x14ac:dyDescent="0.25">
      <c r="A11694" t="s">
        <v>3057</v>
      </c>
      <c r="B11694" t="s">
        <v>26</v>
      </c>
      <c r="C11694" s="1">
        <v>44594</v>
      </c>
      <c r="D11694" s="1">
        <v>44683</v>
      </c>
      <c r="E11694">
        <f>VLOOKUP(data[[#This Row],[id_campaign]],campaign[],4,FALSE)</f>
        <v>65</v>
      </c>
      <c r="F11694" t="str">
        <f>VLOOKUP(data[[#This Row],[id_campaign]],campaign[],2,FALSE)</f>
        <v>HasCreditCard</v>
      </c>
      <c r="G11694" t="str">
        <f>VLOOKUP(data[[#This Row],[id_customer]],customer[],2,FALSE)</f>
        <v>Jesus Maharry</v>
      </c>
      <c r="H11694" t="str">
        <f>data[[#This Row],[id_customer]]&amp;data[[#This Row],[id_campaign]]</f>
        <v>C0754cam12</v>
      </c>
      <c r="I11694">
        <f>DATEDIF(data[[#This Row],[join_date]],data[[#This Row],[buy_date]],"M")</f>
        <v>3</v>
      </c>
    </row>
    <row r="11695" spans="1:9" x14ac:dyDescent="0.25">
      <c r="A11695" t="s">
        <v>3057</v>
      </c>
      <c r="B11695" t="s">
        <v>26</v>
      </c>
      <c r="C11695" s="1">
        <v>44594</v>
      </c>
      <c r="D11695" s="1">
        <v>44722</v>
      </c>
      <c r="E11695">
        <f>VLOOKUP(data[[#This Row],[id_campaign]],campaign[],4,FALSE)</f>
        <v>65</v>
      </c>
      <c r="F11695" t="str">
        <f>VLOOKUP(data[[#This Row],[id_campaign]],campaign[],2,FALSE)</f>
        <v>HasCreditCard</v>
      </c>
      <c r="G11695" t="str">
        <f>VLOOKUP(data[[#This Row],[id_customer]],customer[],2,FALSE)</f>
        <v>Jesus Maharry</v>
      </c>
      <c r="H11695" t="str">
        <f>data[[#This Row],[id_customer]]&amp;data[[#This Row],[id_campaign]]</f>
        <v>C0754cam12</v>
      </c>
      <c r="I11695">
        <f>DATEDIF(data[[#This Row],[join_date]],data[[#This Row],[buy_date]],"M")</f>
        <v>4</v>
      </c>
    </row>
    <row r="11696" spans="1:9" x14ac:dyDescent="0.25">
      <c r="A11696" t="s">
        <v>3057</v>
      </c>
      <c r="B11696" t="s">
        <v>26</v>
      </c>
      <c r="C11696" s="1">
        <v>44594</v>
      </c>
      <c r="D11696" s="1">
        <v>44813</v>
      </c>
      <c r="E11696">
        <f>VLOOKUP(data[[#This Row],[id_campaign]],campaign[],4,FALSE)</f>
        <v>65</v>
      </c>
      <c r="F11696" t="str">
        <f>VLOOKUP(data[[#This Row],[id_campaign]],campaign[],2,FALSE)</f>
        <v>HasCreditCard</v>
      </c>
      <c r="G11696" t="str">
        <f>VLOOKUP(data[[#This Row],[id_customer]],customer[],2,FALSE)</f>
        <v>Jesus Maharry</v>
      </c>
      <c r="H11696" t="str">
        <f>data[[#This Row],[id_customer]]&amp;data[[#This Row],[id_campaign]]</f>
        <v>C0754cam12</v>
      </c>
      <c r="I11696">
        <f>DATEDIF(data[[#This Row],[join_date]],data[[#This Row],[buy_date]],"M")</f>
        <v>7</v>
      </c>
    </row>
    <row r="11697" spans="1:9" x14ac:dyDescent="0.25">
      <c r="A11697" t="s">
        <v>3057</v>
      </c>
      <c r="B11697" t="s">
        <v>26</v>
      </c>
      <c r="C11697" s="1">
        <v>44594</v>
      </c>
      <c r="D11697" s="1">
        <v>44849</v>
      </c>
      <c r="E11697">
        <f>VLOOKUP(data[[#This Row],[id_campaign]],campaign[],4,FALSE)</f>
        <v>65</v>
      </c>
      <c r="F11697" t="str">
        <f>VLOOKUP(data[[#This Row],[id_campaign]],campaign[],2,FALSE)</f>
        <v>HasCreditCard</v>
      </c>
      <c r="G11697" t="str">
        <f>VLOOKUP(data[[#This Row],[id_customer]],customer[],2,FALSE)</f>
        <v>Jesus Maharry</v>
      </c>
      <c r="H11697" t="str">
        <f>data[[#This Row],[id_customer]]&amp;data[[#This Row],[id_campaign]]</f>
        <v>C0754cam12</v>
      </c>
      <c r="I11697">
        <f>DATEDIF(data[[#This Row],[join_date]],data[[#This Row],[buy_date]],"M")</f>
        <v>8</v>
      </c>
    </row>
    <row r="11698" spans="1:9" x14ac:dyDescent="0.25">
      <c r="A11698" t="s">
        <v>3057</v>
      </c>
      <c r="B11698" t="s">
        <v>26</v>
      </c>
      <c r="C11698" s="1">
        <v>44594</v>
      </c>
      <c r="D11698" s="1">
        <v>44882</v>
      </c>
      <c r="E11698">
        <f>VLOOKUP(data[[#This Row],[id_campaign]],campaign[],4,FALSE)</f>
        <v>65</v>
      </c>
      <c r="F11698" t="str">
        <f>VLOOKUP(data[[#This Row],[id_campaign]],campaign[],2,FALSE)</f>
        <v>HasCreditCard</v>
      </c>
      <c r="G11698" t="str">
        <f>VLOOKUP(data[[#This Row],[id_customer]],customer[],2,FALSE)</f>
        <v>Jesus Maharry</v>
      </c>
      <c r="H11698" t="str">
        <f>data[[#This Row],[id_customer]]&amp;data[[#This Row],[id_campaign]]</f>
        <v>C0754cam12</v>
      </c>
      <c r="I11698">
        <f>DATEDIF(data[[#This Row],[join_date]],data[[#This Row],[buy_date]],"M")</f>
        <v>9</v>
      </c>
    </row>
    <row r="11699" spans="1:9" x14ac:dyDescent="0.25">
      <c r="A11699" t="s">
        <v>3057</v>
      </c>
      <c r="B11699" t="s">
        <v>26</v>
      </c>
      <c r="C11699" s="1">
        <v>44594</v>
      </c>
      <c r="D11699" s="1">
        <v>44990</v>
      </c>
      <c r="E11699">
        <f>VLOOKUP(data[[#This Row],[id_campaign]],campaign[],4,FALSE)</f>
        <v>65</v>
      </c>
      <c r="F11699" t="str">
        <f>VLOOKUP(data[[#This Row],[id_campaign]],campaign[],2,FALSE)</f>
        <v>HasCreditCard</v>
      </c>
      <c r="G11699" t="str">
        <f>VLOOKUP(data[[#This Row],[id_customer]],customer[],2,FALSE)</f>
        <v>Jesus Maharry</v>
      </c>
      <c r="H11699" t="str">
        <f>data[[#This Row],[id_customer]]&amp;data[[#This Row],[id_campaign]]</f>
        <v>C0754cam12</v>
      </c>
      <c r="I11699">
        <f>DATEDIF(data[[#This Row],[join_date]],data[[#This Row],[buy_date]],"M")</f>
        <v>13</v>
      </c>
    </row>
    <row r="11700" spans="1:9" x14ac:dyDescent="0.25">
      <c r="A11700" t="s">
        <v>3057</v>
      </c>
      <c r="B11700" t="s">
        <v>26</v>
      </c>
      <c r="C11700" s="1">
        <v>44594</v>
      </c>
      <c r="D11700" s="1">
        <v>45025</v>
      </c>
      <c r="E11700">
        <f>VLOOKUP(data[[#This Row],[id_campaign]],campaign[],4,FALSE)</f>
        <v>65</v>
      </c>
      <c r="F11700" t="str">
        <f>VLOOKUP(data[[#This Row],[id_campaign]],campaign[],2,FALSE)</f>
        <v>HasCreditCard</v>
      </c>
      <c r="G11700" t="str">
        <f>VLOOKUP(data[[#This Row],[id_customer]],customer[],2,FALSE)</f>
        <v>Jesus Maharry</v>
      </c>
      <c r="H11700" t="str">
        <f>data[[#This Row],[id_customer]]&amp;data[[#This Row],[id_campaign]]</f>
        <v>C0754cam12</v>
      </c>
      <c r="I11700">
        <f>DATEDIF(data[[#This Row],[join_date]],data[[#This Row],[buy_date]],"M")</f>
        <v>14</v>
      </c>
    </row>
    <row r="11701" spans="1:9" x14ac:dyDescent="0.25">
      <c r="A11701" t="s">
        <v>3057</v>
      </c>
      <c r="B11701" t="s">
        <v>12</v>
      </c>
      <c r="C11701" s="1">
        <v>44887</v>
      </c>
      <c r="D11701" s="1">
        <v>44887</v>
      </c>
      <c r="E11701">
        <f>VLOOKUP(data[[#This Row],[id_campaign]],campaign[],4,FALSE)</f>
        <v>22</v>
      </c>
      <c r="F11701" t="str">
        <f>VLOOKUP(data[[#This Row],[id_campaign]],campaign[],2,FALSE)</f>
        <v>RVOwner</v>
      </c>
      <c r="G11701" t="str">
        <f>VLOOKUP(data[[#This Row],[id_customer]],customer[],2,FALSE)</f>
        <v>Jesus Maharry</v>
      </c>
      <c r="H11701" t="str">
        <f>data[[#This Row],[id_customer]]&amp;data[[#This Row],[id_campaign]]</f>
        <v>C0754cam05</v>
      </c>
      <c r="I11701">
        <f>DATEDIF(data[[#This Row],[join_date]],data[[#This Row],[buy_date]],"M")</f>
        <v>0</v>
      </c>
    </row>
    <row r="11702" spans="1:9" x14ac:dyDescent="0.25">
      <c r="A11702" t="s">
        <v>3057</v>
      </c>
      <c r="B11702" t="s">
        <v>12</v>
      </c>
      <c r="C11702" s="1">
        <v>44887</v>
      </c>
      <c r="D11702" s="1">
        <v>44922</v>
      </c>
      <c r="E11702">
        <f>VLOOKUP(data[[#This Row],[id_campaign]],campaign[],4,FALSE)</f>
        <v>22</v>
      </c>
      <c r="F11702" t="str">
        <f>VLOOKUP(data[[#This Row],[id_campaign]],campaign[],2,FALSE)</f>
        <v>RVOwner</v>
      </c>
      <c r="G11702" t="str">
        <f>VLOOKUP(data[[#This Row],[id_customer]],customer[],2,FALSE)</f>
        <v>Jesus Maharry</v>
      </c>
      <c r="H11702" t="str">
        <f>data[[#This Row],[id_customer]]&amp;data[[#This Row],[id_campaign]]</f>
        <v>C0754cam05</v>
      </c>
      <c r="I11702">
        <f>DATEDIF(data[[#This Row],[join_date]],data[[#This Row],[buy_date]],"M")</f>
        <v>1</v>
      </c>
    </row>
    <row r="11703" spans="1:9" x14ac:dyDescent="0.25">
      <c r="A11703" t="s">
        <v>3057</v>
      </c>
      <c r="B11703" t="s">
        <v>12</v>
      </c>
      <c r="C11703" s="1">
        <v>44887</v>
      </c>
      <c r="D11703" s="1">
        <v>44948</v>
      </c>
      <c r="E11703">
        <f>VLOOKUP(data[[#This Row],[id_campaign]],campaign[],4,FALSE)</f>
        <v>22</v>
      </c>
      <c r="F11703" t="str">
        <f>VLOOKUP(data[[#This Row],[id_campaign]],campaign[],2,FALSE)</f>
        <v>RVOwner</v>
      </c>
      <c r="G11703" t="str">
        <f>VLOOKUP(data[[#This Row],[id_customer]],customer[],2,FALSE)</f>
        <v>Jesus Maharry</v>
      </c>
      <c r="H11703" t="str">
        <f>data[[#This Row],[id_customer]]&amp;data[[#This Row],[id_campaign]]</f>
        <v>C0754cam05</v>
      </c>
      <c r="I11703">
        <f>DATEDIF(data[[#This Row],[join_date]],data[[#This Row],[buy_date]],"M")</f>
        <v>2</v>
      </c>
    </row>
    <row r="11704" spans="1:9" x14ac:dyDescent="0.25">
      <c r="A11704" t="s">
        <v>3057</v>
      </c>
      <c r="B11704" t="s">
        <v>12</v>
      </c>
      <c r="C11704" s="1">
        <v>44887</v>
      </c>
      <c r="D11704" s="1">
        <v>44985</v>
      </c>
      <c r="E11704">
        <f>VLOOKUP(data[[#This Row],[id_campaign]],campaign[],4,FALSE)</f>
        <v>22</v>
      </c>
      <c r="F11704" t="str">
        <f>VLOOKUP(data[[#This Row],[id_campaign]],campaign[],2,FALSE)</f>
        <v>RVOwner</v>
      </c>
      <c r="G11704" t="str">
        <f>VLOOKUP(data[[#This Row],[id_customer]],customer[],2,FALSE)</f>
        <v>Jesus Maharry</v>
      </c>
      <c r="H11704" t="str">
        <f>data[[#This Row],[id_customer]]&amp;data[[#This Row],[id_campaign]]</f>
        <v>C0754cam05</v>
      </c>
      <c r="I11704">
        <f>DATEDIF(data[[#This Row],[join_date]],data[[#This Row],[buy_date]],"M")</f>
        <v>3</v>
      </c>
    </row>
    <row r="11705" spans="1:9" x14ac:dyDescent="0.25">
      <c r="A11705" t="s">
        <v>3057</v>
      </c>
      <c r="B11705" t="s">
        <v>12</v>
      </c>
      <c r="C11705" s="1">
        <v>44887</v>
      </c>
      <c r="D11705" s="1">
        <v>45008</v>
      </c>
      <c r="E11705">
        <f>VLOOKUP(data[[#This Row],[id_campaign]],campaign[],4,FALSE)</f>
        <v>22</v>
      </c>
      <c r="F11705" t="str">
        <f>VLOOKUP(data[[#This Row],[id_campaign]],campaign[],2,FALSE)</f>
        <v>RVOwner</v>
      </c>
      <c r="G11705" t="str">
        <f>VLOOKUP(data[[#This Row],[id_customer]],customer[],2,FALSE)</f>
        <v>Jesus Maharry</v>
      </c>
      <c r="H11705" t="str">
        <f>data[[#This Row],[id_customer]]&amp;data[[#This Row],[id_campaign]]</f>
        <v>C0754cam05</v>
      </c>
      <c r="I11705">
        <f>DATEDIF(data[[#This Row],[join_date]],data[[#This Row],[buy_date]],"M")</f>
        <v>4</v>
      </c>
    </row>
    <row r="11706" spans="1:9" x14ac:dyDescent="0.25">
      <c r="A11706" t="s">
        <v>3057</v>
      </c>
      <c r="B11706" t="s">
        <v>12</v>
      </c>
      <c r="C11706" s="1">
        <v>44887</v>
      </c>
      <c r="D11706" s="1">
        <v>45020</v>
      </c>
      <c r="E11706">
        <f>VLOOKUP(data[[#This Row],[id_campaign]],campaign[],4,FALSE)</f>
        <v>22</v>
      </c>
      <c r="F11706" t="str">
        <f>VLOOKUP(data[[#This Row],[id_campaign]],campaign[],2,FALSE)</f>
        <v>RVOwner</v>
      </c>
      <c r="G11706" t="str">
        <f>VLOOKUP(data[[#This Row],[id_customer]],customer[],2,FALSE)</f>
        <v>Jesus Maharry</v>
      </c>
      <c r="H11706" t="str">
        <f>data[[#This Row],[id_customer]]&amp;data[[#This Row],[id_campaign]]</f>
        <v>C0754cam05</v>
      </c>
      <c r="I11706">
        <f>DATEDIF(data[[#This Row],[join_date]],data[[#This Row],[buy_date]],"M")</f>
        <v>4</v>
      </c>
    </row>
    <row r="11707" spans="1:9" x14ac:dyDescent="0.25">
      <c r="A11707" t="s">
        <v>3057</v>
      </c>
      <c r="B11707" t="s">
        <v>12</v>
      </c>
      <c r="C11707" s="1">
        <v>44887</v>
      </c>
      <c r="D11707" s="1">
        <v>45070</v>
      </c>
      <c r="E11707">
        <f>VLOOKUP(data[[#This Row],[id_campaign]],campaign[],4,FALSE)</f>
        <v>22</v>
      </c>
      <c r="F11707" t="str">
        <f>VLOOKUP(data[[#This Row],[id_campaign]],campaign[],2,FALSE)</f>
        <v>RVOwner</v>
      </c>
      <c r="G11707" t="str">
        <f>VLOOKUP(data[[#This Row],[id_customer]],customer[],2,FALSE)</f>
        <v>Jesus Maharry</v>
      </c>
      <c r="H11707" t="str">
        <f>data[[#This Row],[id_customer]]&amp;data[[#This Row],[id_campaign]]</f>
        <v>C0754cam05</v>
      </c>
      <c r="I11707">
        <f>DATEDIF(data[[#This Row],[join_date]],data[[#This Row],[buy_date]],"M")</f>
        <v>6</v>
      </c>
    </row>
    <row r="11708" spans="1:9" x14ac:dyDescent="0.25">
      <c r="A11708" t="s">
        <v>3057</v>
      </c>
      <c r="B11708" t="s">
        <v>12</v>
      </c>
      <c r="C11708" s="1">
        <v>44887</v>
      </c>
      <c r="D11708" s="1">
        <v>45083</v>
      </c>
      <c r="E11708">
        <f>VLOOKUP(data[[#This Row],[id_campaign]],campaign[],4,FALSE)</f>
        <v>22</v>
      </c>
      <c r="F11708" t="str">
        <f>VLOOKUP(data[[#This Row],[id_campaign]],campaign[],2,FALSE)</f>
        <v>RVOwner</v>
      </c>
      <c r="G11708" t="str">
        <f>VLOOKUP(data[[#This Row],[id_customer]],customer[],2,FALSE)</f>
        <v>Jesus Maharry</v>
      </c>
      <c r="H11708" t="str">
        <f>data[[#This Row],[id_customer]]&amp;data[[#This Row],[id_campaign]]</f>
        <v>C0754cam05</v>
      </c>
      <c r="I11708">
        <f>DATEDIF(data[[#This Row],[join_date]],data[[#This Row],[buy_date]],"M")</f>
        <v>6</v>
      </c>
    </row>
    <row r="11709" spans="1:9" x14ac:dyDescent="0.25">
      <c r="A11709" t="s">
        <v>3061</v>
      </c>
      <c r="B11709" t="s">
        <v>22</v>
      </c>
      <c r="C11709" s="1">
        <v>44850</v>
      </c>
      <c r="D11709" s="1">
        <v>44850</v>
      </c>
      <c r="E11709">
        <f>VLOOKUP(data[[#This Row],[id_campaign]],campaign[],4,FALSE)</f>
        <v>66</v>
      </c>
      <c r="F11709" t="str">
        <f>VLOOKUP(data[[#This Row],[id_campaign]],campaign[],2,FALSE)</f>
        <v>NonUSTravel</v>
      </c>
      <c r="G11709" t="str">
        <f>VLOOKUP(data[[#This Row],[id_customer]],customer[],2,FALSE)</f>
        <v>Harriot Soldner</v>
      </c>
      <c r="H11709" t="str">
        <f>data[[#This Row],[id_customer]]&amp;data[[#This Row],[id_campaign]]</f>
        <v>C0755cam10</v>
      </c>
      <c r="I11709">
        <f>DATEDIF(data[[#This Row],[join_date]],data[[#This Row],[buy_date]],"M")</f>
        <v>0</v>
      </c>
    </row>
    <row r="11710" spans="1:9" x14ac:dyDescent="0.25">
      <c r="A11710" t="s">
        <v>3061</v>
      </c>
      <c r="B11710" t="s">
        <v>22</v>
      </c>
      <c r="C11710" s="1">
        <v>44850</v>
      </c>
      <c r="D11710" s="1">
        <v>44887</v>
      </c>
      <c r="E11710">
        <f>VLOOKUP(data[[#This Row],[id_campaign]],campaign[],4,FALSE)</f>
        <v>66</v>
      </c>
      <c r="F11710" t="str">
        <f>VLOOKUP(data[[#This Row],[id_campaign]],campaign[],2,FALSE)</f>
        <v>NonUSTravel</v>
      </c>
      <c r="G11710" t="str">
        <f>VLOOKUP(data[[#This Row],[id_customer]],customer[],2,FALSE)</f>
        <v>Harriot Soldner</v>
      </c>
      <c r="H11710" t="str">
        <f>data[[#This Row],[id_customer]]&amp;data[[#This Row],[id_campaign]]</f>
        <v>C0755cam10</v>
      </c>
      <c r="I11710">
        <f>DATEDIF(data[[#This Row],[join_date]],data[[#This Row],[buy_date]],"M")</f>
        <v>1</v>
      </c>
    </row>
    <row r="11711" spans="1:9" x14ac:dyDescent="0.25">
      <c r="A11711" t="s">
        <v>3061</v>
      </c>
      <c r="B11711" t="s">
        <v>22</v>
      </c>
      <c r="C11711" s="1">
        <v>44850</v>
      </c>
      <c r="D11711" s="1">
        <v>44916</v>
      </c>
      <c r="E11711">
        <f>VLOOKUP(data[[#This Row],[id_campaign]],campaign[],4,FALSE)</f>
        <v>66</v>
      </c>
      <c r="F11711" t="str">
        <f>VLOOKUP(data[[#This Row],[id_campaign]],campaign[],2,FALSE)</f>
        <v>NonUSTravel</v>
      </c>
      <c r="G11711" t="str">
        <f>VLOOKUP(data[[#This Row],[id_customer]],customer[],2,FALSE)</f>
        <v>Harriot Soldner</v>
      </c>
      <c r="H11711" t="str">
        <f>data[[#This Row],[id_customer]]&amp;data[[#This Row],[id_campaign]]</f>
        <v>C0755cam10</v>
      </c>
      <c r="I11711">
        <f>DATEDIF(data[[#This Row],[join_date]],data[[#This Row],[buy_date]],"M")</f>
        <v>2</v>
      </c>
    </row>
    <row r="11712" spans="1:9" x14ac:dyDescent="0.25">
      <c r="A11712" t="s">
        <v>3061</v>
      </c>
      <c r="B11712" t="s">
        <v>22</v>
      </c>
      <c r="C11712" s="1">
        <v>44850</v>
      </c>
      <c r="D11712" s="1">
        <v>44957</v>
      </c>
      <c r="E11712">
        <f>VLOOKUP(data[[#This Row],[id_campaign]],campaign[],4,FALSE)</f>
        <v>66</v>
      </c>
      <c r="F11712" t="str">
        <f>VLOOKUP(data[[#This Row],[id_campaign]],campaign[],2,FALSE)</f>
        <v>NonUSTravel</v>
      </c>
      <c r="G11712" t="str">
        <f>VLOOKUP(data[[#This Row],[id_customer]],customer[],2,FALSE)</f>
        <v>Harriot Soldner</v>
      </c>
      <c r="H11712" t="str">
        <f>data[[#This Row],[id_customer]]&amp;data[[#This Row],[id_campaign]]</f>
        <v>C0755cam10</v>
      </c>
      <c r="I11712">
        <f>DATEDIF(data[[#This Row],[join_date]],data[[#This Row],[buy_date]],"M")</f>
        <v>3</v>
      </c>
    </row>
    <row r="11713" spans="1:9" x14ac:dyDescent="0.25">
      <c r="A11713" t="s">
        <v>3061</v>
      </c>
      <c r="B11713" t="s">
        <v>22</v>
      </c>
      <c r="C11713" s="1">
        <v>44850</v>
      </c>
      <c r="D11713" s="1">
        <v>44974</v>
      </c>
      <c r="E11713">
        <f>VLOOKUP(data[[#This Row],[id_campaign]],campaign[],4,FALSE)</f>
        <v>66</v>
      </c>
      <c r="F11713" t="str">
        <f>VLOOKUP(data[[#This Row],[id_campaign]],campaign[],2,FALSE)</f>
        <v>NonUSTravel</v>
      </c>
      <c r="G11713" t="str">
        <f>VLOOKUP(data[[#This Row],[id_customer]],customer[],2,FALSE)</f>
        <v>Harriot Soldner</v>
      </c>
      <c r="H11713" t="str">
        <f>data[[#This Row],[id_customer]]&amp;data[[#This Row],[id_campaign]]</f>
        <v>C0755cam10</v>
      </c>
      <c r="I11713">
        <f>DATEDIF(data[[#This Row],[join_date]],data[[#This Row],[buy_date]],"M")</f>
        <v>4</v>
      </c>
    </row>
    <row r="11714" spans="1:9" x14ac:dyDescent="0.25">
      <c r="A11714" t="s">
        <v>3061</v>
      </c>
      <c r="B11714" t="s">
        <v>22</v>
      </c>
      <c r="C11714" s="1">
        <v>44850</v>
      </c>
      <c r="D11714" s="1">
        <v>45012</v>
      </c>
      <c r="E11714">
        <f>VLOOKUP(data[[#This Row],[id_campaign]],campaign[],4,FALSE)</f>
        <v>66</v>
      </c>
      <c r="F11714" t="str">
        <f>VLOOKUP(data[[#This Row],[id_campaign]],campaign[],2,FALSE)</f>
        <v>NonUSTravel</v>
      </c>
      <c r="G11714" t="str">
        <f>VLOOKUP(data[[#This Row],[id_customer]],customer[],2,FALSE)</f>
        <v>Harriot Soldner</v>
      </c>
      <c r="H11714" t="str">
        <f>data[[#This Row],[id_customer]]&amp;data[[#This Row],[id_campaign]]</f>
        <v>C0755cam10</v>
      </c>
      <c r="I11714">
        <f>DATEDIF(data[[#This Row],[join_date]],data[[#This Row],[buy_date]],"M")</f>
        <v>5</v>
      </c>
    </row>
    <row r="11715" spans="1:9" x14ac:dyDescent="0.25">
      <c r="A11715" t="s">
        <v>3061</v>
      </c>
      <c r="B11715" t="s">
        <v>22</v>
      </c>
      <c r="C11715" s="1">
        <v>44850</v>
      </c>
      <c r="D11715" s="1">
        <v>45039</v>
      </c>
      <c r="E11715">
        <f>VLOOKUP(data[[#This Row],[id_campaign]],campaign[],4,FALSE)</f>
        <v>66</v>
      </c>
      <c r="F11715" t="str">
        <f>VLOOKUP(data[[#This Row],[id_campaign]],campaign[],2,FALSE)</f>
        <v>NonUSTravel</v>
      </c>
      <c r="G11715" t="str">
        <f>VLOOKUP(data[[#This Row],[id_customer]],customer[],2,FALSE)</f>
        <v>Harriot Soldner</v>
      </c>
      <c r="H11715" t="str">
        <f>data[[#This Row],[id_customer]]&amp;data[[#This Row],[id_campaign]]</f>
        <v>C0755cam10</v>
      </c>
      <c r="I11715">
        <f>DATEDIF(data[[#This Row],[join_date]],data[[#This Row],[buy_date]],"M")</f>
        <v>6</v>
      </c>
    </row>
    <row r="11716" spans="1:9" x14ac:dyDescent="0.25">
      <c r="A11716" t="s">
        <v>3061</v>
      </c>
      <c r="B11716" t="s">
        <v>22</v>
      </c>
      <c r="C11716" s="1">
        <v>44850</v>
      </c>
      <c r="D11716" s="1">
        <v>45072</v>
      </c>
      <c r="E11716">
        <f>VLOOKUP(data[[#This Row],[id_campaign]],campaign[],4,FALSE)</f>
        <v>66</v>
      </c>
      <c r="F11716" t="str">
        <f>VLOOKUP(data[[#This Row],[id_campaign]],campaign[],2,FALSE)</f>
        <v>NonUSTravel</v>
      </c>
      <c r="G11716" t="str">
        <f>VLOOKUP(data[[#This Row],[id_customer]],customer[],2,FALSE)</f>
        <v>Harriot Soldner</v>
      </c>
      <c r="H11716" t="str">
        <f>data[[#This Row],[id_customer]]&amp;data[[#This Row],[id_campaign]]</f>
        <v>C0755cam10</v>
      </c>
      <c r="I11716">
        <f>DATEDIF(data[[#This Row],[join_date]],data[[#This Row],[buy_date]],"M")</f>
        <v>7</v>
      </c>
    </row>
    <row r="11717" spans="1:9" x14ac:dyDescent="0.25">
      <c r="A11717" t="s">
        <v>3061</v>
      </c>
      <c r="B11717" t="s">
        <v>36</v>
      </c>
      <c r="C11717" s="1">
        <v>45042</v>
      </c>
      <c r="D11717" s="1">
        <v>45042</v>
      </c>
      <c r="E11717">
        <f>VLOOKUP(data[[#This Row],[id_campaign]],campaign[],4,FALSE)</f>
        <v>29</v>
      </c>
      <c r="F11717" t="str">
        <f>VLOOKUP(data[[#This Row],[id_campaign]],campaign[],2,FALSE)</f>
        <v>MaritalStatus</v>
      </c>
      <c r="G11717" t="str">
        <f>VLOOKUP(data[[#This Row],[id_customer]],customer[],2,FALSE)</f>
        <v>Harriot Soldner</v>
      </c>
      <c r="H11717" t="str">
        <f>data[[#This Row],[id_customer]]&amp;data[[#This Row],[id_campaign]]</f>
        <v>C0755cam17</v>
      </c>
      <c r="I11717">
        <f>DATEDIF(data[[#This Row],[join_date]],data[[#This Row],[buy_date]],"M")</f>
        <v>0</v>
      </c>
    </row>
    <row r="11718" spans="1:9" x14ac:dyDescent="0.25">
      <c r="A11718" t="s">
        <v>3061</v>
      </c>
      <c r="B11718" t="s">
        <v>36</v>
      </c>
      <c r="C11718" s="1">
        <v>45042</v>
      </c>
      <c r="D11718" s="1">
        <v>45072</v>
      </c>
      <c r="E11718">
        <f>VLOOKUP(data[[#This Row],[id_campaign]],campaign[],4,FALSE)</f>
        <v>29</v>
      </c>
      <c r="F11718" t="str">
        <f>VLOOKUP(data[[#This Row],[id_campaign]],campaign[],2,FALSE)</f>
        <v>MaritalStatus</v>
      </c>
      <c r="G11718" t="str">
        <f>VLOOKUP(data[[#This Row],[id_customer]],customer[],2,FALSE)</f>
        <v>Harriot Soldner</v>
      </c>
      <c r="H11718" t="str">
        <f>data[[#This Row],[id_customer]]&amp;data[[#This Row],[id_campaign]]</f>
        <v>C0755cam17</v>
      </c>
      <c r="I11718">
        <f>DATEDIF(data[[#This Row],[join_date]],data[[#This Row],[buy_date]],"M")</f>
        <v>1</v>
      </c>
    </row>
    <row r="11719" spans="1:9" x14ac:dyDescent="0.25">
      <c r="A11719" t="s">
        <v>3061</v>
      </c>
      <c r="B11719" t="s">
        <v>36</v>
      </c>
      <c r="C11719" s="1">
        <v>45042</v>
      </c>
      <c r="D11719" s="1">
        <v>45083</v>
      </c>
      <c r="E11719">
        <f>VLOOKUP(data[[#This Row],[id_campaign]],campaign[],4,FALSE)</f>
        <v>29</v>
      </c>
      <c r="F11719" t="str">
        <f>VLOOKUP(data[[#This Row],[id_campaign]],campaign[],2,FALSE)</f>
        <v>MaritalStatus</v>
      </c>
      <c r="G11719" t="str">
        <f>VLOOKUP(data[[#This Row],[id_customer]],customer[],2,FALSE)</f>
        <v>Harriot Soldner</v>
      </c>
      <c r="H11719" t="str">
        <f>data[[#This Row],[id_customer]]&amp;data[[#This Row],[id_campaign]]</f>
        <v>C0755cam17</v>
      </c>
      <c r="I11719">
        <f>DATEDIF(data[[#This Row],[join_date]],data[[#This Row],[buy_date]],"M")</f>
        <v>1</v>
      </c>
    </row>
    <row r="11720" spans="1:9" x14ac:dyDescent="0.25">
      <c r="A11720" t="s">
        <v>3065</v>
      </c>
      <c r="B11720" t="s">
        <v>36</v>
      </c>
      <c r="C11720" s="1">
        <v>44794</v>
      </c>
      <c r="D11720" s="1">
        <v>44794</v>
      </c>
      <c r="E11720">
        <f>VLOOKUP(data[[#This Row],[id_campaign]],campaign[],4,FALSE)</f>
        <v>29</v>
      </c>
      <c r="F11720" t="str">
        <f>VLOOKUP(data[[#This Row],[id_campaign]],campaign[],2,FALSE)</f>
        <v>MaritalStatus</v>
      </c>
      <c r="G11720" t="str">
        <f>VLOOKUP(data[[#This Row],[id_customer]],customer[],2,FALSE)</f>
        <v>Diena Denkel</v>
      </c>
      <c r="H11720" t="str">
        <f>data[[#This Row],[id_customer]]&amp;data[[#This Row],[id_campaign]]</f>
        <v>C0756cam17</v>
      </c>
      <c r="I11720">
        <f>DATEDIF(data[[#This Row],[join_date]],data[[#This Row],[buy_date]],"M")</f>
        <v>0</v>
      </c>
    </row>
    <row r="11721" spans="1:9" x14ac:dyDescent="0.25">
      <c r="A11721" t="s">
        <v>3065</v>
      </c>
      <c r="B11721" t="s">
        <v>36</v>
      </c>
      <c r="C11721" s="1">
        <v>44794</v>
      </c>
      <c r="D11721" s="1">
        <v>44834</v>
      </c>
      <c r="E11721">
        <f>VLOOKUP(data[[#This Row],[id_campaign]],campaign[],4,FALSE)</f>
        <v>29</v>
      </c>
      <c r="F11721" t="str">
        <f>VLOOKUP(data[[#This Row],[id_campaign]],campaign[],2,FALSE)</f>
        <v>MaritalStatus</v>
      </c>
      <c r="G11721" t="str">
        <f>VLOOKUP(data[[#This Row],[id_customer]],customer[],2,FALSE)</f>
        <v>Diena Denkel</v>
      </c>
      <c r="H11721" t="str">
        <f>data[[#This Row],[id_customer]]&amp;data[[#This Row],[id_campaign]]</f>
        <v>C0756cam17</v>
      </c>
      <c r="I11721">
        <f>DATEDIF(data[[#This Row],[join_date]],data[[#This Row],[buy_date]],"M")</f>
        <v>1</v>
      </c>
    </row>
    <row r="11722" spans="1:9" x14ac:dyDescent="0.25">
      <c r="A11722" t="s">
        <v>3065</v>
      </c>
      <c r="B11722" t="s">
        <v>36</v>
      </c>
      <c r="C11722" s="1">
        <v>44794</v>
      </c>
      <c r="D11722" s="1">
        <v>44861</v>
      </c>
      <c r="E11722">
        <f>VLOOKUP(data[[#This Row],[id_campaign]],campaign[],4,FALSE)</f>
        <v>29</v>
      </c>
      <c r="F11722" t="str">
        <f>VLOOKUP(data[[#This Row],[id_campaign]],campaign[],2,FALSE)</f>
        <v>MaritalStatus</v>
      </c>
      <c r="G11722" t="str">
        <f>VLOOKUP(data[[#This Row],[id_customer]],customer[],2,FALSE)</f>
        <v>Diena Denkel</v>
      </c>
      <c r="H11722" t="str">
        <f>data[[#This Row],[id_customer]]&amp;data[[#This Row],[id_campaign]]</f>
        <v>C0756cam17</v>
      </c>
      <c r="I11722">
        <f>DATEDIF(data[[#This Row],[join_date]],data[[#This Row],[buy_date]],"M")</f>
        <v>2</v>
      </c>
    </row>
    <row r="11723" spans="1:9" x14ac:dyDescent="0.25">
      <c r="A11723" t="s">
        <v>3065</v>
      </c>
      <c r="B11723" t="s">
        <v>36</v>
      </c>
      <c r="C11723" s="1">
        <v>44794</v>
      </c>
      <c r="D11723" s="1">
        <v>44867</v>
      </c>
      <c r="E11723">
        <f>VLOOKUP(data[[#This Row],[id_campaign]],campaign[],4,FALSE)</f>
        <v>29</v>
      </c>
      <c r="F11723" t="str">
        <f>VLOOKUP(data[[#This Row],[id_campaign]],campaign[],2,FALSE)</f>
        <v>MaritalStatus</v>
      </c>
      <c r="G11723" t="str">
        <f>VLOOKUP(data[[#This Row],[id_customer]],customer[],2,FALSE)</f>
        <v>Diena Denkel</v>
      </c>
      <c r="H11723" t="str">
        <f>data[[#This Row],[id_customer]]&amp;data[[#This Row],[id_campaign]]</f>
        <v>C0756cam17</v>
      </c>
      <c r="I11723">
        <f>DATEDIF(data[[#This Row],[join_date]],data[[#This Row],[buy_date]],"M")</f>
        <v>2</v>
      </c>
    </row>
    <row r="11724" spans="1:9" x14ac:dyDescent="0.25">
      <c r="A11724" t="s">
        <v>3065</v>
      </c>
      <c r="B11724" t="s">
        <v>36</v>
      </c>
      <c r="C11724" s="1">
        <v>44794</v>
      </c>
      <c r="D11724" s="1">
        <v>44921</v>
      </c>
      <c r="E11724">
        <f>VLOOKUP(data[[#This Row],[id_campaign]],campaign[],4,FALSE)</f>
        <v>29</v>
      </c>
      <c r="F11724" t="str">
        <f>VLOOKUP(data[[#This Row],[id_campaign]],campaign[],2,FALSE)</f>
        <v>MaritalStatus</v>
      </c>
      <c r="G11724" t="str">
        <f>VLOOKUP(data[[#This Row],[id_customer]],customer[],2,FALSE)</f>
        <v>Diena Denkel</v>
      </c>
      <c r="H11724" t="str">
        <f>data[[#This Row],[id_customer]]&amp;data[[#This Row],[id_campaign]]</f>
        <v>C0756cam17</v>
      </c>
      <c r="I11724">
        <f>DATEDIF(data[[#This Row],[join_date]],data[[#This Row],[buy_date]],"M")</f>
        <v>4</v>
      </c>
    </row>
    <row r="11725" spans="1:9" x14ac:dyDescent="0.25">
      <c r="A11725" t="s">
        <v>3065</v>
      </c>
      <c r="B11725" t="s">
        <v>36</v>
      </c>
      <c r="C11725" s="1">
        <v>44794</v>
      </c>
      <c r="D11725" s="1">
        <v>44961</v>
      </c>
      <c r="E11725">
        <f>VLOOKUP(data[[#This Row],[id_campaign]],campaign[],4,FALSE)</f>
        <v>29</v>
      </c>
      <c r="F11725" t="str">
        <f>VLOOKUP(data[[#This Row],[id_campaign]],campaign[],2,FALSE)</f>
        <v>MaritalStatus</v>
      </c>
      <c r="G11725" t="str">
        <f>VLOOKUP(data[[#This Row],[id_customer]],customer[],2,FALSE)</f>
        <v>Diena Denkel</v>
      </c>
      <c r="H11725" t="str">
        <f>data[[#This Row],[id_customer]]&amp;data[[#This Row],[id_campaign]]</f>
        <v>C0756cam17</v>
      </c>
      <c r="I11725">
        <f>DATEDIF(data[[#This Row],[join_date]],data[[#This Row],[buy_date]],"M")</f>
        <v>5</v>
      </c>
    </row>
    <row r="11726" spans="1:9" x14ac:dyDescent="0.25">
      <c r="A11726" t="s">
        <v>3065</v>
      </c>
      <c r="B11726" t="s">
        <v>36</v>
      </c>
      <c r="C11726" s="1">
        <v>44794</v>
      </c>
      <c r="D11726" s="1">
        <v>45013</v>
      </c>
      <c r="E11726">
        <f>VLOOKUP(data[[#This Row],[id_campaign]],campaign[],4,FALSE)</f>
        <v>29</v>
      </c>
      <c r="F11726" t="str">
        <f>VLOOKUP(data[[#This Row],[id_campaign]],campaign[],2,FALSE)</f>
        <v>MaritalStatus</v>
      </c>
      <c r="G11726" t="str">
        <f>VLOOKUP(data[[#This Row],[id_customer]],customer[],2,FALSE)</f>
        <v>Diena Denkel</v>
      </c>
      <c r="H11726" t="str">
        <f>data[[#This Row],[id_customer]]&amp;data[[#This Row],[id_campaign]]</f>
        <v>C0756cam17</v>
      </c>
      <c r="I11726">
        <f>DATEDIF(data[[#This Row],[join_date]],data[[#This Row],[buy_date]],"M")</f>
        <v>7</v>
      </c>
    </row>
    <row r="11727" spans="1:9" x14ac:dyDescent="0.25">
      <c r="A11727" t="s">
        <v>3065</v>
      </c>
      <c r="B11727" t="s">
        <v>36</v>
      </c>
      <c r="C11727" s="1">
        <v>44794</v>
      </c>
      <c r="D11727" s="1">
        <v>45037</v>
      </c>
      <c r="E11727">
        <f>VLOOKUP(data[[#This Row],[id_campaign]],campaign[],4,FALSE)</f>
        <v>29</v>
      </c>
      <c r="F11727" t="str">
        <f>VLOOKUP(data[[#This Row],[id_campaign]],campaign[],2,FALSE)</f>
        <v>MaritalStatus</v>
      </c>
      <c r="G11727" t="str">
        <f>VLOOKUP(data[[#This Row],[id_customer]],customer[],2,FALSE)</f>
        <v>Diena Denkel</v>
      </c>
      <c r="H11727" t="str">
        <f>data[[#This Row],[id_customer]]&amp;data[[#This Row],[id_campaign]]</f>
        <v>C0756cam17</v>
      </c>
      <c r="I11727">
        <f>DATEDIF(data[[#This Row],[join_date]],data[[#This Row],[buy_date]],"M")</f>
        <v>8</v>
      </c>
    </row>
    <row r="11728" spans="1:9" x14ac:dyDescent="0.25">
      <c r="A11728" t="s">
        <v>3065</v>
      </c>
      <c r="B11728" t="s">
        <v>36</v>
      </c>
      <c r="C11728" s="1">
        <v>44794</v>
      </c>
      <c r="D11728" s="1">
        <v>45071</v>
      </c>
      <c r="E11728">
        <f>VLOOKUP(data[[#This Row],[id_campaign]],campaign[],4,FALSE)</f>
        <v>29</v>
      </c>
      <c r="F11728" t="str">
        <f>VLOOKUP(data[[#This Row],[id_campaign]],campaign[],2,FALSE)</f>
        <v>MaritalStatus</v>
      </c>
      <c r="G11728" t="str">
        <f>VLOOKUP(data[[#This Row],[id_customer]],customer[],2,FALSE)</f>
        <v>Diena Denkel</v>
      </c>
      <c r="H11728" t="str">
        <f>data[[#This Row],[id_customer]]&amp;data[[#This Row],[id_campaign]]</f>
        <v>C0756cam17</v>
      </c>
      <c r="I11728">
        <f>DATEDIF(data[[#This Row],[join_date]],data[[#This Row],[buy_date]],"M")</f>
        <v>9</v>
      </c>
    </row>
    <row r="11729" spans="1:9" x14ac:dyDescent="0.25">
      <c r="A11729" t="s">
        <v>3065</v>
      </c>
      <c r="B11729" t="s">
        <v>26</v>
      </c>
      <c r="C11729" s="1">
        <v>45035</v>
      </c>
      <c r="D11729" s="1">
        <v>45035</v>
      </c>
      <c r="E11729">
        <f>VLOOKUP(data[[#This Row],[id_campaign]],campaign[],4,FALSE)</f>
        <v>65</v>
      </c>
      <c r="F11729" t="str">
        <f>VLOOKUP(data[[#This Row],[id_campaign]],campaign[],2,FALSE)</f>
        <v>HasCreditCard</v>
      </c>
      <c r="G11729" t="str">
        <f>VLOOKUP(data[[#This Row],[id_customer]],customer[],2,FALSE)</f>
        <v>Diena Denkel</v>
      </c>
      <c r="H11729" t="str">
        <f>data[[#This Row],[id_customer]]&amp;data[[#This Row],[id_campaign]]</f>
        <v>C0756cam12</v>
      </c>
      <c r="I11729">
        <f>DATEDIF(data[[#This Row],[join_date]],data[[#This Row],[buy_date]],"M")</f>
        <v>0</v>
      </c>
    </row>
    <row r="11730" spans="1:9" x14ac:dyDescent="0.25">
      <c r="A11730" t="s">
        <v>3065</v>
      </c>
      <c r="B11730" t="s">
        <v>26</v>
      </c>
      <c r="C11730" s="1">
        <v>45035</v>
      </c>
      <c r="D11730" s="1">
        <v>45075</v>
      </c>
      <c r="E11730">
        <f>VLOOKUP(data[[#This Row],[id_campaign]],campaign[],4,FALSE)</f>
        <v>65</v>
      </c>
      <c r="F11730" t="str">
        <f>VLOOKUP(data[[#This Row],[id_campaign]],campaign[],2,FALSE)</f>
        <v>HasCreditCard</v>
      </c>
      <c r="G11730" t="str">
        <f>VLOOKUP(data[[#This Row],[id_customer]],customer[],2,FALSE)</f>
        <v>Diena Denkel</v>
      </c>
      <c r="H11730" t="str">
        <f>data[[#This Row],[id_customer]]&amp;data[[#This Row],[id_campaign]]</f>
        <v>C0756cam12</v>
      </c>
      <c r="I11730">
        <f>DATEDIF(data[[#This Row],[join_date]],data[[#This Row],[buy_date]],"M")</f>
        <v>1</v>
      </c>
    </row>
    <row r="11731" spans="1:9" x14ac:dyDescent="0.25">
      <c r="A11731" t="s">
        <v>3065</v>
      </c>
      <c r="B11731" t="s">
        <v>26</v>
      </c>
      <c r="C11731" s="1">
        <v>45035</v>
      </c>
      <c r="D11731" s="1">
        <v>45079</v>
      </c>
      <c r="E11731">
        <f>VLOOKUP(data[[#This Row],[id_campaign]],campaign[],4,FALSE)</f>
        <v>65</v>
      </c>
      <c r="F11731" t="str">
        <f>VLOOKUP(data[[#This Row],[id_campaign]],campaign[],2,FALSE)</f>
        <v>HasCreditCard</v>
      </c>
      <c r="G11731" t="str">
        <f>VLOOKUP(data[[#This Row],[id_customer]],customer[],2,FALSE)</f>
        <v>Diena Denkel</v>
      </c>
      <c r="H11731" t="str">
        <f>data[[#This Row],[id_customer]]&amp;data[[#This Row],[id_campaign]]</f>
        <v>C0756cam12</v>
      </c>
      <c r="I11731">
        <f>DATEDIF(data[[#This Row],[join_date]],data[[#This Row],[buy_date]],"M")</f>
        <v>1</v>
      </c>
    </row>
    <row r="11732" spans="1:9" x14ac:dyDescent="0.25">
      <c r="A11732" t="s">
        <v>3069</v>
      </c>
      <c r="B11732" t="s">
        <v>4</v>
      </c>
      <c r="C11732" s="1">
        <v>44699</v>
      </c>
      <c r="D11732" s="1">
        <v>44699</v>
      </c>
      <c r="E11732">
        <f>VLOOKUP(data[[#This Row],[id_campaign]],campaign[],4,FALSE)</f>
        <v>10</v>
      </c>
      <c r="F11732" t="str">
        <f>VLOOKUP(data[[#This Row],[id_campaign]],campaign[],2,FALSE)</f>
        <v>ChildrenInHH</v>
      </c>
      <c r="G11732" t="str">
        <f>VLOOKUP(data[[#This Row],[id_customer]],customer[],2,FALSE)</f>
        <v>Heath Ruusa</v>
      </c>
      <c r="H11732" t="str">
        <f>data[[#This Row],[id_customer]]&amp;data[[#This Row],[id_campaign]]</f>
        <v>C0757cam01</v>
      </c>
      <c r="I11732">
        <f>DATEDIF(data[[#This Row],[join_date]],data[[#This Row],[buy_date]],"M")</f>
        <v>0</v>
      </c>
    </row>
    <row r="11733" spans="1:9" x14ac:dyDescent="0.25">
      <c r="A11733" t="s">
        <v>3069</v>
      </c>
      <c r="B11733" t="s">
        <v>4</v>
      </c>
      <c r="C11733" s="1">
        <v>44699</v>
      </c>
      <c r="D11733" s="1">
        <v>44735</v>
      </c>
      <c r="E11733">
        <f>VLOOKUP(data[[#This Row],[id_campaign]],campaign[],4,FALSE)</f>
        <v>10</v>
      </c>
      <c r="F11733" t="str">
        <f>VLOOKUP(data[[#This Row],[id_campaign]],campaign[],2,FALSE)</f>
        <v>ChildrenInHH</v>
      </c>
      <c r="G11733" t="str">
        <f>VLOOKUP(data[[#This Row],[id_customer]],customer[],2,FALSE)</f>
        <v>Heath Ruusa</v>
      </c>
      <c r="H11733" t="str">
        <f>data[[#This Row],[id_customer]]&amp;data[[#This Row],[id_campaign]]</f>
        <v>C0757cam01</v>
      </c>
      <c r="I11733">
        <f>DATEDIF(data[[#This Row],[join_date]],data[[#This Row],[buy_date]],"M")</f>
        <v>1</v>
      </c>
    </row>
    <row r="11734" spans="1:9" x14ac:dyDescent="0.25">
      <c r="A11734" t="s">
        <v>3069</v>
      </c>
      <c r="B11734" t="s">
        <v>4</v>
      </c>
      <c r="C11734" s="1">
        <v>44699</v>
      </c>
      <c r="D11734" s="1">
        <v>44771</v>
      </c>
      <c r="E11734">
        <f>VLOOKUP(data[[#This Row],[id_campaign]],campaign[],4,FALSE)</f>
        <v>10</v>
      </c>
      <c r="F11734" t="str">
        <f>VLOOKUP(data[[#This Row],[id_campaign]],campaign[],2,FALSE)</f>
        <v>ChildrenInHH</v>
      </c>
      <c r="G11734" t="str">
        <f>VLOOKUP(data[[#This Row],[id_customer]],customer[],2,FALSE)</f>
        <v>Heath Ruusa</v>
      </c>
      <c r="H11734" t="str">
        <f>data[[#This Row],[id_customer]]&amp;data[[#This Row],[id_campaign]]</f>
        <v>C0757cam01</v>
      </c>
      <c r="I11734">
        <f>DATEDIF(data[[#This Row],[join_date]],data[[#This Row],[buy_date]],"M")</f>
        <v>2</v>
      </c>
    </row>
    <row r="11735" spans="1:9" x14ac:dyDescent="0.25">
      <c r="A11735" t="s">
        <v>3069</v>
      </c>
      <c r="B11735" t="s">
        <v>4</v>
      </c>
      <c r="C11735" s="1">
        <v>44699</v>
      </c>
      <c r="D11735" s="1">
        <v>44797</v>
      </c>
      <c r="E11735">
        <f>VLOOKUP(data[[#This Row],[id_campaign]],campaign[],4,FALSE)</f>
        <v>10</v>
      </c>
      <c r="F11735" t="str">
        <f>VLOOKUP(data[[#This Row],[id_campaign]],campaign[],2,FALSE)</f>
        <v>ChildrenInHH</v>
      </c>
      <c r="G11735" t="str">
        <f>VLOOKUP(data[[#This Row],[id_customer]],customer[],2,FALSE)</f>
        <v>Heath Ruusa</v>
      </c>
      <c r="H11735" t="str">
        <f>data[[#This Row],[id_customer]]&amp;data[[#This Row],[id_campaign]]</f>
        <v>C0757cam01</v>
      </c>
      <c r="I11735">
        <f>DATEDIF(data[[#This Row],[join_date]],data[[#This Row],[buy_date]],"M")</f>
        <v>3</v>
      </c>
    </row>
    <row r="11736" spans="1:9" x14ac:dyDescent="0.25">
      <c r="A11736" t="s">
        <v>3069</v>
      </c>
      <c r="B11736" t="s">
        <v>4</v>
      </c>
      <c r="C11736" s="1">
        <v>44699</v>
      </c>
      <c r="D11736" s="1">
        <v>44827</v>
      </c>
      <c r="E11736">
        <f>VLOOKUP(data[[#This Row],[id_campaign]],campaign[],4,FALSE)</f>
        <v>10</v>
      </c>
      <c r="F11736" t="str">
        <f>VLOOKUP(data[[#This Row],[id_campaign]],campaign[],2,FALSE)</f>
        <v>ChildrenInHH</v>
      </c>
      <c r="G11736" t="str">
        <f>VLOOKUP(data[[#This Row],[id_customer]],customer[],2,FALSE)</f>
        <v>Heath Ruusa</v>
      </c>
      <c r="H11736" t="str">
        <f>data[[#This Row],[id_customer]]&amp;data[[#This Row],[id_campaign]]</f>
        <v>C0757cam01</v>
      </c>
      <c r="I11736">
        <f>DATEDIF(data[[#This Row],[join_date]],data[[#This Row],[buy_date]],"M")</f>
        <v>4</v>
      </c>
    </row>
    <row r="11737" spans="1:9" x14ac:dyDescent="0.25">
      <c r="A11737" t="s">
        <v>3069</v>
      </c>
      <c r="B11737" t="s">
        <v>4</v>
      </c>
      <c r="C11737" s="1">
        <v>44699</v>
      </c>
      <c r="D11737" s="1">
        <v>44895</v>
      </c>
      <c r="E11737">
        <f>VLOOKUP(data[[#This Row],[id_campaign]],campaign[],4,FALSE)</f>
        <v>10</v>
      </c>
      <c r="F11737" t="str">
        <f>VLOOKUP(data[[#This Row],[id_campaign]],campaign[],2,FALSE)</f>
        <v>ChildrenInHH</v>
      </c>
      <c r="G11737" t="str">
        <f>VLOOKUP(data[[#This Row],[id_customer]],customer[],2,FALSE)</f>
        <v>Heath Ruusa</v>
      </c>
      <c r="H11737" t="str">
        <f>data[[#This Row],[id_customer]]&amp;data[[#This Row],[id_campaign]]</f>
        <v>C0757cam01</v>
      </c>
      <c r="I11737">
        <f>DATEDIF(data[[#This Row],[join_date]],data[[#This Row],[buy_date]],"M")</f>
        <v>6</v>
      </c>
    </row>
    <row r="11738" spans="1:9" x14ac:dyDescent="0.25">
      <c r="A11738" t="s">
        <v>3069</v>
      </c>
      <c r="B11738" t="s">
        <v>4</v>
      </c>
      <c r="C11738" s="1">
        <v>44699</v>
      </c>
      <c r="D11738" s="1">
        <v>44926</v>
      </c>
      <c r="E11738">
        <f>VLOOKUP(data[[#This Row],[id_campaign]],campaign[],4,FALSE)</f>
        <v>10</v>
      </c>
      <c r="F11738" t="str">
        <f>VLOOKUP(data[[#This Row],[id_campaign]],campaign[],2,FALSE)</f>
        <v>ChildrenInHH</v>
      </c>
      <c r="G11738" t="str">
        <f>VLOOKUP(data[[#This Row],[id_customer]],customer[],2,FALSE)</f>
        <v>Heath Ruusa</v>
      </c>
      <c r="H11738" t="str">
        <f>data[[#This Row],[id_customer]]&amp;data[[#This Row],[id_campaign]]</f>
        <v>C0757cam01</v>
      </c>
      <c r="I11738">
        <f>DATEDIF(data[[#This Row],[join_date]],data[[#This Row],[buy_date]],"M")</f>
        <v>7</v>
      </c>
    </row>
    <row r="11739" spans="1:9" x14ac:dyDescent="0.25">
      <c r="A11739" t="s">
        <v>3069</v>
      </c>
      <c r="B11739" t="s">
        <v>4</v>
      </c>
      <c r="C11739" s="1">
        <v>44699</v>
      </c>
      <c r="D11739" s="1">
        <v>44928</v>
      </c>
      <c r="E11739">
        <f>VLOOKUP(data[[#This Row],[id_campaign]],campaign[],4,FALSE)</f>
        <v>10</v>
      </c>
      <c r="F11739" t="str">
        <f>VLOOKUP(data[[#This Row],[id_campaign]],campaign[],2,FALSE)</f>
        <v>ChildrenInHH</v>
      </c>
      <c r="G11739" t="str">
        <f>VLOOKUP(data[[#This Row],[id_customer]],customer[],2,FALSE)</f>
        <v>Heath Ruusa</v>
      </c>
      <c r="H11739" t="str">
        <f>data[[#This Row],[id_customer]]&amp;data[[#This Row],[id_campaign]]</f>
        <v>C0757cam01</v>
      </c>
      <c r="I11739">
        <f>DATEDIF(data[[#This Row],[join_date]],data[[#This Row],[buy_date]],"M")</f>
        <v>7</v>
      </c>
    </row>
    <row r="11740" spans="1:9" x14ac:dyDescent="0.25">
      <c r="A11740" t="s">
        <v>3069</v>
      </c>
      <c r="B11740" t="s">
        <v>4</v>
      </c>
      <c r="C11740" s="1">
        <v>44699</v>
      </c>
      <c r="D11740" s="1">
        <v>44979</v>
      </c>
      <c r="E11740">
        <f>VLOOKUP(data[[#This Row],[id_campaign]],campaign[],4,FALSE)</f>
        <v>10</v>
      </c>
      <c r="F11740" t="str">
        <f>VLOOKUP(data[[#This Row],[id_campaign]],campaign[],2,FALSE)</f>
        <v>ChildrenInHH</v>
      </c>
      <c r="G11740" t="str">
        <f>VLOOKUP(data[[#This Row],[id_customer]],customer[],2,FALSE)</f>
        <v>Heath Ruusa</v>
      </c>
      <c r="H11740" t="str">
        <f>data[[#This Row],[id_customer]]&amp;data[[#This Row],[id_campaign]]</f>
        <v>C0757cam01</v>
      </c>
      <c r="I11740">
        <f>DATEDIF(data[[#This Row],[join_date]],data[[#This Row],[buy_date]],"M")</f>
        <v>9</v>
      </c>
    </row>
    <row r="11741" spans="1:9" x14ac:dyDescent="0.25">
      <c r="A11741" t="s">
        <v>3069</v>
      </c>
      <c r="B11741" t="s">
        <v>4</v>
      </c>
      <c r="C11741" s="1">
        <v>44699</v>
      </c>
      <c r="D11741" s="1">
        <v>44990</v>
      </c>
      <c r="E11741">
        <f>VLOOKUP(data[[#This Row],[id_campaign]],campaign[],4,FALSE)</f>
        <v>10</v>
      </c>
      <c r="F11741" t="str">
        <f>VLOOKUP(data[[#This Row],[id_campaign]],campaign[],2,FALSE)</f>
        <v>ChildrenInHH</v>
      </c>
      <c r="G11741" t="str">
        <f>VLOOKUP(data[[#This Row],[id_customer]],customer[],2,FALSE)</f>
        <v>Heath Ruusa</v>
      </c>
      <c r="H11741" t="str">
        <f>data[[#This Row],[id_customer]]&amp;data[[#This Row],[id_campaign]]</f>
        <v>C0757cam01</v>
      </c>
      <c r="I11741">
        <f>DATEDIF(data[[#This Row],[join_date]],data[[#This Row],[buy_date]],"M")</f>
        <v>9</v>
      </c>
    </row>
    <row r="11742" spans="1:9" x14ac:dyDescent="0.25">
      <c r="A11742" t="s">
        <v>3069</v>
      </c>
      <c r="B11742" t="s">
        <v>4</v>
      </c>
      <c r="C11742" s="1">
        <v>44699</v>
      </c>
      <c r="D11742" s="1">
        <v>45018</v>
      </c>
      <c r="E11742">
        <f>VLOOKUP(data[[#This Row],[id_campaign]],campaign[],4,FALSE)</f>
        <v>10</v>
      </c>
      <c r="F11742" t="str">
        <f>VLOOKUP(data[[#This Row],[id_campaign]],campaign[],2,FALSE)</f>
        <v>ChildrenInHH</v>
      </c>
      <c r="G11742" t="str">
        <f>VLOOKUP(data[[#This Row],[id_customer]],customer[],2,FALSE)</f>
        <v>Heath Ruusa</v>
      </c>
      <c r="H11742" t="str">
        <f>data[[#This Row],[id_customer]]&amp;data[[#This Row],[id_campaign]]</f>
        <v>C0757cam01</v>
      </c>
      <c r="I11742">
        <f>DATEDIF(data[[#This Row],[join_date]],data[[#This Row],[buy_date]],"M")</f>
        <v>10</v>
      </c>
    </row>
    <row r="11743" spans="1:9" x14ac:dyDescent="0.25">
      <c r="A11743" t="s">
        <v>3069</v>
      </c>
      <c r="B11743" t="s">
        <v>4</v>
      </c>
      <c r="C11743" s="1">
        <v>44699</v>
      </c>
      <c r="D11743" s="1">
        <v>45076</v>
      </c>
      <c r="E11743">
        <f>VLOOKUP(data[[#This Row],[id_campaign]],campaign[],4,FALSE)</f>
        <v>10</v>
      </c>
      <c r="F11743" t="str">
        <f>VLOOKUP(data[[#This Row],[id_campaign]],campaign[],2,FALSE)</f>
        <v>ChildrenInHH</v>
      </c>
      <c r="G11743" t="str">
        <f>VLOOKUP(data[[#This Row],[id_customer]],customer[],2,FALSE)</f>
        <v>Heath Ruusa</v>
      </c>
      <c r="H11743" t="str">
        <f>data[[#This Row],[id_customer]]&amp;data[[#This Row],[id_campaign]]</f>
        <v>C0757cam01</v>
      </c>
      <c r="I11743">
        <f>DATEDIF(data[[#This Row],[join_date]],data[[#This Row],[buy_date]],"M")</f>
        <v>12</v>
      </c>
    </row>
    <row r="11744" spans="1:9" x14ac:dyDescent="0.25">
      <c r="A11744" t="s">
        <v>3069</v>
      </c>
      <c r="B11744" t="s">
        <v>16</v>
      </c>
      <c r="C11744" s="1">
        <v>45036</v>
      </c>
      <c r="D11744" s="1">
        <v>45036</v>
      </c>
      <c r="E11744">
        <f>VLOOKUP(data[[#This Row],[id_campaign]],campaign[],4,FALSE)</f>
        <v>25</v>
      </c>
      <c r="F11744" t="str">
        <f>VLOOKUP(data[[#This Row],[id_campaign]],campaign[],2,FALSE)</f>
        <v>BuysViaMailOrder</v>
      </c>
      <c r="G11744" t="str">
        <f>VLOOKUP(data[[#This Row],[id_customer]],customer[],2,FALSE)</f>
        <v>Heath Ruusa</v>
      </c>
      <c r="H11744" t="str">
        <f>data[[#This Row],[id_customer]]&amp;data[[#This Row],[id_campaign]]</f>
        <v>C0757cam07</v>
      </c>
      <c r="I11744">
        <f>DATEDIF(data[[#This Row],[join_date]],data[[#This Row],[buy_date]],"M")</f>
        <v>0</v>
      </c>
    </row>
    <row r="11745" spans="1:9" x14ac:dyDescent="0.25">
      <c r="A11745" t="s">
        <v>3069</v>
      </c>
      <c r="B11745" t="s">
        <v>16</v>
      </c>
      <c r="C11745" s="1">
        <v>45036</v>
      </c>
      <c r="D11745" s="1">
        <v>45070</v>
      </c>
      <c r="E11745">
        <f>VLOOKUP(data[[#This Row],[id_campaign]],campaign[],4,FALSE)</f>
        <v>25</v>
      </c>
      <c r="F11745" t="str">
        <f>VLOOKUP(data[[#This Row],[id_campaign]],campaign[],2,FALSE)</f>
        <v>BuysViaMailOrder</v>
      </c>
      <c r="G11745" t="str">
        <f>VLOOKUP(data[[#This Row],[id_customer]],customer[],2,FALSE)</f>
        <v>Heath Ruusa</v>
      </c>
      <c r="H11745" t="str">
        <f>data[[#This Row],[id_customer]]&amp;data[[#This Row],[id_campaign]]</f>
        <v>C0757cam07</v>
      </c>
      <c r="I11745">
        <f>DATEDIF(data[[#This Row],[join_date]],data[[#This Row],[buy_date]],"M")</f>
        <v>1</v>
      </c>
    </row>
    <row r="11746" spans="1:9" x14ac:dyDescent="0.25">
      <c r="A11746" t="s">
        <v>3069</v>
      </c>
      <c r="B11746" t="s">
        <v>16</v>
      </c>
      <c r="C11746" s="1">
        <v>45036</v>
      </c>
      <c r="D11746" s="1">
        <v>45079</v>
      </c>
      <c r="E11746">
        <f>VLOOKUP(data[[#This Row],[id_campaign]],campaign[],4,FALSE)</f>
        <v>25</v>
      </c>
      <c r="F11746" t="str">
        <f>VLOOKUP(data[[#This Row],[id_campaign]],campaign[],2,FALSE)</f>
        <v>BuysViaMailOrder</v>
      </c>
      <c r="G11746" t="str">
        <f>VLOOKUP(data[[#This Row],[id_customer]],customer[],2,FALSE)</f>
        <v>Heath Ruusa</v>
      </c>
      <c r="H11746" t="str">
        <f>data[[#This Row],[id_customer]]&amp;data[[#This Row],[id_campaign]]</f>
        <v>C0757cam07</v>
      </c>
      <c r="I11746">
        <f>DATEDIF(data[[#This Row],[join_date]],data[[#This Row],[buy_date]],"M")</f>
        <v>1</v>
      </c>
    </row>
    <row r="11747" spans="1:9" x14ac:dyDescent="0.25">
      <c r="A11747" t="s">
        <v>3073</v>
      </c>
      <c r="B11747" t="s">
        <v>36</v>
      </c>
      <c r="C11747" s="1">
        <v>44893</v>
      </c>
      <c r="D11747" s="1">
        <v>44893</v>
      </c>
      <c r="E11747">
        <f>VLOOKUP(data[[#This Row],[id_campaign]],campaign[],4,FALSE)</f>
        <v>29</v>
      </c>
      <c r="F11747" t="str">
        <f>VLOOKUP(data[[#This Row],[id_campaign]],campaign[],2,FALSE)</f>
        <v>MaritalStatus</v>
      </c>
      <c r="G11747" t="str">
        <f>VLOOKUP(data[[#This Row],[id_customer]],customer[],2,FALSE)</f>
        <v>Merrill Pentercost</v>
      </c>
      <c r="H11747" t="str">
        <f>data[[#This Row],[id_customer]]&amp;data[[#This Row],[id_campaign]]</f>
        <v>C0758cam17</v>
      </c>
      <c r="I11747">
        <f>DATEDIF(data[[#This Row],[join_date]],data[[#This Row],[buy_date]],"M")</f>
        <v>0</v>
      </c>
    </row>
    <row r="11748" spans="1:9" x14ac:dyDescent="0.25">
      <c r="A11748" t="s">
        <v>3073</v>
      </c>
      <c r="B11748" t="s">
        <v>36</v>
      </c>
      <c r="C11748" s="1">
        <v>44893</v>
      </c>
      <c r="D11748" s="1">
        <v>44931</v>
      </c>
      <c r="E11748">
        <f>VLOOKUP(data[[#This Row],[id_campaign]],campaign[],4,FALSE)</f>
        <v>29</v>
      </c>
      <c r="F11748" t="str">
        <f>VLOOKUP(data[[#This Row],[id_campaign]],campaign[],2,FALSE)</f>
        <v>MaritalStatus</v>
      </c>
      <c r="G11748" t="str">
        <f>VLOOKUP(data[[#This Row],[id_customer]],customer[],2,FALSE)</f>
        <v>Merrill Pentercost</v>
      </c>
      <c r="H11748" t="str">
        <f>data[[#This Row],[id_customer]]&amp;data[[#This Row],[id_campaign]]</f>
        <v>C0758cam17</v>
      </c>
      <c r="I11748">
        <f>DATEDIF(data[[#This Row],[join_date]],data[[#This Row],[buy_date]],"M")</f>
        <v>1</v>
      </c>
    </row>
    <row r="11749" spans="1:9" x14ac:dyDescent="0.25">
      <c r="A11749" t="s">
        <v>3073</v>
      </c>
      <c r="B11749" t="s">
        <v>36</v>
      </c>
      <c r="C11749" s="1">
        <v>44893</v>
      </c>
      <c r="D11749" s="1">
        <v>44963</v>
      </c>
      <c r="E11749">
        <f>VLOOKUP(data[[#This Row],[id_campaign]],campaign[],4,FALSE)</f>
        <v>29</v>
      </c>
      <c r="F11749" t="str">
        <f>VLOOKUP(data[[#This Row],[id_campaign]],campaign[],2,FALSE)</f>
        <v>MaritalStatus</v>
      </c>
      <c r="G11749" t="str">
        <f>VLOOKUP(data[[#This Row],[id_customer]],customer[],2,FALSE)</f>
        <v>Merrill Pentercost</v>
      </c>
      <c r="H11749" t="str">
        <f>data[[#This Row],[id_customer]]&amp;data[[#This Row],[id_campaign]]</f>
        <v>C0758cam17</v>
      </c>
      <c r="I11749">
        <f>DATEDIF(data[[#This Row],[join_date]],data[[#This Row],[buy_date]],"M")</f>
        <v>2</v>
      </c>
    </row>
    <row r="11750" spans="1:9" x14ac:dyDescent="0.25">
      <c r="A11750" t="s">
        <v>3073</v>
      </c>
      <c r="B11750" t="s">
        <v>36</v>
      </c>
      <c r="C11750" s="1">
        <v>44893</v>
      </c>
      <c r="D11750" s="1">
        <v>44995</v>
      </c>
      <c r="E11750">
        <f>VLOOKUP(data[[#This Row],[id_campaign]],campaign[],4,FALSE)</f>
        <v>29</v>
      </c>
      <c r="F11750" t="str">
        <f>VLOOKUP(data[[#This Row],[id_campaign]],campaign[],2,FALSE)</f>
        <v>MaritalStatus</v>
      </c>
      <c r="G11750" t="str">
        <f>VLOOKUP(data[[#This Row],[id_customer]],customer[],2,FALSE)</f>
        <v>Merrill Pentercost</v>
      </c>
      <c r="H11750" t="str">
        <f>data[[#This Row],[id_customer]]&amp;data[[#This Row],[id_campaign]]</f>
        <v>C0758cam17</v>
      </c>
      <c r="I11750">
        <f>DATEDIF(data[[#This Row],[join_date]],data[[#This Row],[buy_date]],"M")</f>
        <v>3</v>
      </c>
    </row>
    <row r="11751" spans="1:9" x14ac:dyDescent="0.25">
      <c r="A11751" t="s">
        <v>3073</v>
      </c>
      <c r="B11751" t="s">
        <v>36</v>
      </c>
      <c r="C11751" s="1">
        <v>44893</v>
      </c>
      <c r="D11751" s="1">
        <v>45055</v>
      </c>
      <c r="E11751">
        <f>VLOOKUP(data[[#This Row],[id_campaign]],campaign[],4,FALSE)</f>
        <v>29</v>
      </c>
      <c r="F11751" t="str">
        <f>VLOOKUP(data[[#This Row],[id_campaign]],campaign[],2,FALSE)</f>
        <v>MaritalStatus</v>
      </c>
      <c r="G11751" t="str">
        <f>VLOOKUP(data[[#This Row],[id_customer]],customer[],2,FALSE)</f>
        <v>Merrill Pentercost</v>
      </c>
      <c r="H11751" t="str">
        <f>data[[#This Row],[id_customer]]&amp;data[[#This Row],[id_campaign]]</f>
        <v>C0758cam17</v>
      </c>
      <c r="I11751">
        <f>DATEDIF(data[[#This Row],[join_date]],data[[#This Row],[buy_date]],"M")</f>
        <v>5</v>
      </c>
    </row>
    <row r="11752" spans="1:9" x14ac:dyDescent="0.25">
      <c r="A11752" t="s">
        <v>3073</v>
      </c>
      <c r="B11752" t="s">
        <v>36</v>
      </c>
      <c r="C11752" s="1">
        <v>44893</v>
      </c>
      <c r="D11752" s="1">
        <v>45078</v>
      </c>
      <c r="E11752">
        <f>VLOOKUP(data[[#This Row],[id_campaign]],campaign[],4,FALSE)</f>
        <v>29</v>
      </c>
      <c r="F11752" t="str">
        <f>VLOOKUP(data[[#This Row],[id_campaign]],campaign[],2,FALSE)</f>
        <v>MaritalStatus</v>
      </c>
      <c r="G11752" t="str">
        <f>VLOOKUP(data[[#This Row],[id_customer]],customer[],2,FALSE)</f>
        <v>Merrill Pentercost</v>
      </c>
      <c r="H11752" t="str">
        <f>data[[#This Row],[id_customer]]&amp;data[[#This Row],[id_campaign]]</f>
        <v>C0758cam17</v>
      </c>
      <c r="I11752">
        <f>DATEDIF(data[[#This Row],[join_date]],data[[#This Row],[buy_date]],"M")</f>
        <v>6</v>
      </c>
    </row>
    <row r="11753" spans="1:9" x14ac:dyDescent="0.25">
      <c r="A11753" t="s">
        <v>3077</v>
      </c>
      <c r="B11753" t="s">
        <v>30</v>
      </c>
      <c r="C11753" s="1">
        <v>44649</v>
      </c>
      <c r="D11753" s="1">
        <v>44649</v>
      </c>
      <c r="E11753">
        <f>VLOOKUP(data[[#This Row],[id_campaign]],campaign[],4,FALSE)</f>
        <v>28</v>
      </c>
      <c r="F11753" t="str">
        <f>VLOOKUP(data[[#This Row],[id_campaign]],campaign[],2,FALSE)</f>
        <v>NotNewCellphoneUser</v>
      </c>
      <c r="G11753" t="str">
        <f>VLOOKUP(data[[#This Row],[id_customer]],customer[],2,FALSE)</f>
        <v>Adolph Wisedale</v>
      </c>
      <c r="H11753" t="str">
        <f>data[[#This Row],[id_customer]]&amp;data[[#This Row],[id_campaign]]</f>
        <v>C0759cam14</v>
      </c>
      <c r="I11753">
        <f>DATEDIF(data[[#This Row],[join_date]],data[[#This Row],[buy_date]],"M")</f>
        <v>0</v>
      </c>
    </row>
    <row r="11754" spans="1:9" x14ac:dyDescent="0.25">
      <c r="A11754" t="s">
        <v>3077</v>
      </c>
      <c r="B11754" t="s">
        <v>30</v>
      </c>
      <c r="C11754" s="1">
        <v>44649</v>
      </c>
      <c r="D11754" s="1">
        <v>44689</v>
      </c>
      <c r="E11754">
        <f>VLOOKUP(data[[#This Row],[id_campaign]],campaign[],4,FALSE)</f>
        <v>28</v>
      </c>
      <c r="F11754" t="str">
        <f>VLOOKUP(data[[#This Row],[id_campaign]],campaign[],2,FALSE)</f>
        <v>NotNewCellphoneUser</v>
      </c>
      <c r="G11754" t="str">
        <f>VLOOKUP(data[[#This Row],[id_customer]],customer[],2,FALSE)</f>
        <v>Adolph Wisedale</v>
      </c>
      <c r="H11754" t="str">
        <f>data[[#This Row],[id_customer]]&amp;data[[#This Row],[id_campaign]]</f>
        <v>C0759cam14</v>
      </c>
      <c r="I11754">
        <f>DATEDIF(data[[#This Row],[join_date]],data[[#This Row],[buy_date]],"M")</f>
        <v>1</v>
      </c>
    </row>
    <row r="11755" spans="1:9" x14ac:dyDescent="0.25">
      <c r="A11755" t="s">
        <v>3077</v>
      </c>
      <c r="B11755" t="s">
        <v>30</v>
      </c>
      <c r="C11755" s="1">
        <v>44649</v>
      </c>
      <c r="D11755" s="1">
        <v>44723</v>
      </c>
      <c r="E11755">
        <f>VLOOKUP(data[[#This Row],[id_campaign]],campaign[],4,FALSE)</f>
        <v>28</v>
      </c>
      <c r="F11755" t="str">
        <f>VLOOKUP(data[[#This Row],[id_campaign]],campaign[],2,FALSE)</f>
        <v>NotNewCellphoneUser</v>
      </c>
      <c r="G11755" t="str">
        <f>VLOOKUP(data[[#This Row],[id_customer]],customer[],2,FALSE)</f>
        <v>Adolph Wisedale</v>
      </c>
      <c r="H11755" t="str">
        <f>data[[#This Row],[id_customer]]&amp;data[[#This Row],[id_campaign]]</f>
        <v>C0759cam14</v>
      </c>
      <c r="I11755">
        <f>DATEDIF(data[[#This Row],[join_date]],data[[#This Row],[buy_date]],"M")</f>
        <v>2</v>
      </c>
    </row>
    <row r="11756" spans="1:9" x14ac:dyDescent="0.25">
      <c r="A11756" t="s">
        <v>3077</v>
      </c>
      <c r="B11756" t="s">
        <v>30</v>
      </c>
      <c r="C11756" s="1">
        <v>44649</v>
      </c>
      <c r="D11756" s="1">
        <v>44743</v>
      </c>
      <c r="E11756">
        <f>VLOOKUP(data[[#This Row],[id_campaign]],campaign[],4,FALSE)</f>
        <v>28</v>
      </c>
      <c r="F11756" t="str">
        <f>VLOOKUP(data[[#This Row],[id_campaign]],campaign[],2,FALSE)</f>
        <v>NotNewCellphoneUser</v>
      </c>
      <c r="G11756" t="str">
        <f>VLOOKUP(data[[#This Row],[id_customer]],customer[],2,FALSE)</f>
        <v>Adolph Wisedale</v>
      </c>
      <c r="H11756" t="str">
        <f>data[[#This Row],[id_customer]]&amp;data[[#This Row],[id_campaign]]</f>
        <v>C0759cam14</v>
      </c>
      <c r="I11756">
        <f>DATEDIF(data[[#This Row],[join_date]],data[[#This Row],[buy_date]],"M")</f>
        <v>3</v>
      </c>
    </row>
    <row r="11757" spans="1:9" x14ac:dyDescent="0.25">
      <c r="A11757" t="s">
        <v>3077</v>
      </c>
      <c r="B11757" t="s">
        <v>30</v>
      </c>
      <c r="C11757" s="1">
        <v>44649</v>
      </c>
      <c r="D11757" s="1">
        <v>44842</v>
      </c>
      <c r="E11757">
        <f>VLOOKUP(data[[#This Row],[id_campaign]],campaign[],4,FALSE)</f>
        <v>28</v>
      </c>
      <c r="F11757" t="str">
        <f>VLOOKUP(data[[#This Row],[id_campaign]],campaign[],2,FALSE)</f>
        <v>NotNewCellphoneUser</v>
      </c>
      <c r="G11757" t="str">
        <f>VLOOKUP(data[[#This Row],[id_customer]],customer[],2,FALSE)</f>
        <v>Adolph Wisedale</v>
      </c>
      <c r="H11757" t="str">
        <f>data[[#This Row],[id_customer]]&amp;data[[#This Row],[id_campaign]]</f>
        <v>C0759cam14</v>
      </c>
      <c r="I11757">
        <f>DATEDIF(data[[#This Row],[join_date]],data[[#This Row],[buy_date]],"M")</f>
        <v>6</v>
      </c>
    </row>
    <row r="11758" spans="1:9" x14ac:dyDescent="0.25">
      <c r="A11758" t="s">
        <v>3077</v>
      </c>
      <c r="B11758" t="s">
        <v>30</v>
      </c>
      <c r="C11758" s="1">
        <v>44649</v>
      </c>
      <c r="D11758" s="1">
        <v>44895</v>
      </c>
      <c r="E11758">
        <f>VLOOKUP(data[[#This Row],[id_campaign]],campaign[],4,FALSE)</f>
        <v>28</v>
      </c>
      <c r="F11758" t="str">
        <f>VLOOKUP(data[[#This Row],[id_campaign]],campaign[],2,FALSE)</f>
        <v>NotNewCellphoneUser</v>
      </c>
      <c r="G11758" t="str">
        <f>VLOOKUP(data[[#This Row],[id_customer]],customer[],2,FALSE)</f>
        <v>Adolph Wisedale</v>
      </c>
      <c r="H11758" t="str">
        <f>data[[#This Row],[id_customer]]&amp;data[[#This Row],[id_campaign]]</f>
        <v>C0759cam14</v>
      </c>
      <c r="I11758">
        <f>DATEDIF(data[[#This Row],[join_date]],data[[#This Row],[buy_date]],"M")</f>
        <v>8</v>
      </c>
    </row>
    <row r="11759" spans="1:9" x14ac:dyDescent="0.25">
      <c r="A11759" t="s">
        <v>3077</v>
      </c>
      <c r="B11759" t="s">
        <v>30</v>
      </c>
      <c r="C11759" s="1">
        <v>44649</v>
      </c>
      <c r="D11759" s="1">
        <v>44905</v>
      </c>
      <c r="E11759">
        <f>VLOOKUP(data[[#This Row],[id_campaign]],campaign[],4,FALSE)</f>
        <v>28</v>
      </c>
      <c r="F11759" t="str">
        <f>VLOOKUP(data[[#This Row],[id_campaign]],campaign[],2,FALSE)</f>
        <v>NotNewCellphoneUser</v>
      </c>
      <c r="G11759" t="str">
        <f>VLOOKUP(data[[#This Row],[id_customer]],customer[],2,FALSE)</f>
        <v>Adolph Wisedale</v>
      </c>
      <c r="H11759" t="str">
        <f>data[[#This Row],[id_customer]]&amp;data[[#This Row],[id_campaign]]</f>
        <v>C0759cam14</v>
      </c>
      <c r="I11759">
        <f>DATEDIF(data[[#This Row],[join_date]],data[[#This Row],[buy_date]],"M")</f>
        <v>8</v>
      </c>
    </row>
    <row r="11760" spans="1:9" x14ac:dyDescent="0.25">
      <c r="A11760" t="s">
        <v>3077</v>
      </c>
      <c r="B11760" t="s">
        <v>30</v>
      </c>
      <c r="C11760" s="1">
        <v>44649</v>
      </c>
      <c r="D11760" s="1">
        <v>44995</v>
      </c>
      <c r="E11760">
        <f>VLOOKUP(data[[#This Row],[id_campaign]],campaign[],4,FALSE)</f>
        <v>28</v>
      </c>
      <c r="F11760" t="str">
        <f>VLOOKUP(data[[#This Row],[id_campaign]],campaign[],2,FALSE)</f>
        <v>NotNewCellphoneUser</v>
      </c>
      <c r="G11760" t="str">
        <f>VLOOKUP(data[[#This Row],[id_customer]],customer[],2,FALSE)</f>
        <v>Adolph Wisedale</v>
      </c>
      <c r="H11760" t="str">
        <f>data[[#This Row],[id_customer]]&amp;data[[#This Row],[id_campaign]]</f>
        <v>C0759cam14</v>
      </c>
      <c r="I11760">
        <f>DATEDIF(data[[#This Row],[join_date]],data[[#This Row],[buy_date]],"M")</f>
        <v>11</v>
      </c>
    </row>
    <row r="11761" spans="1:9" x14ac:dyDescent="0.25">
      <c r="A11761" t="s">
        <v>3077</v>
      </c>
      <c r="B11761" t="s">
        <v>30</v>
      </c>
      <c r="C11761" s="1">
        <v>44649</v>
      </c>
      <c r="D11761" s="1">
        <v>45051</v>
      </c>
      <c r="E11761">
        <f>VLOOKUP(data[[#This Row],[id_campaign]],campaign[],4,FALSE)</f>
        <v>28</v>
      </c>
      <c r="F11761" t="str">
        <f>VLOOKUP(data[[#This Row],[id_campaign]],campaign[],2,FALSE)</f>
        <v>NotNewCellphoneUser</v>
      </c>
      <c r="G11761" t="str">
        <f>VLOOKUP(data[[#This Row],[id_customer]],customer[],2,FALSE)</f>
        <v>Adolph Wisedale</v>
      </c>
      <c r="H11761" t="str">
        <f>data[[#This Row],[id_customer]]&amp;data[[#This Row],[id_campaign]]</f>
        <v>C0759cam14</v>
      </c>
      <c r="I11761">
        <f>DATEDIF(data[[#This Row],[join_date]],data[[#This Row],[buy_date]],"M")</f>
        <v>13</v>
      </c>
    </row>
    <row r="11762" spans="1:9" x14ac:dyDescent="0.25">
      <c r="A11762" t="s">
        <v>3077</v>
      </c>
      <c r="B11762" t="s">
        <v>30</v>
      </c>
      <c r="C11762" s="1">
        <v>44649</v>
      </c>
      <c r="D11762" s="1">
        <v>45079</v>
      </c>
      <c r="E11762">
        <f>VLOOKUP(data[[#This Row],[id_campaign]],campaign[],4,FALSE)</f>
        <v>28</v>
      </c>
      <c r="F11762" t="str">
        <f>VLOOKUP(data[[#This Row],[id_campaign]],campaign[],2,FALSE)</f>
        <v>NotNewCellphoneUser</v>
      </c>
      <c r="G11762" t="str">
        <f>VLOOKUP(data[[#This Row],[id_customer]],customer[],2,FALSE)</f>
        <v>Adolph Wisedale</v>
      </c>
      <c r="H11762" t="str">
        <f>data[[#This Row],[id_customer]]&amp;data[[#This Row],[id_campaign]]</f>
        <v>C0759cam14</v>
      </c>
      <c r="I11762">
        <f>DATEDIF(data[[#This Row],[join_date]],data[[#This Row],[buy_date]],"M")</f>
        <v>14</v>
      </c>
    </row>
    <row r="11763" spans="1:9" x14ac:dyDescent="0.25">
      <c r="A11763" t="s">
        <v>3077</v>
      </c>
      <c r="B11763" t="s">
        <v>24</v>
      </c>
      <c r="C11763" s="1">
        <v>44706</v>
      </c>
      <c r="D11763" s="1">
        <v>44706</v>
      </c>
      <c r="E11763">
        <f>VLOOKUP(data[[#This Row],[id_campaign]],campaign[],4,FALSE)</f>
        <v>62</v>
      </c>
      <c r="F11763" t="str">
        <f>VLOOKUP(data[[#This Row],[id_campaign]],campaign[],2,FALSE)</f>
        <v>OwnsComputer</v>
      </c>
      <c r="G11763" t="str">
        <f>VLOOKUP(data[[#This Row],[id_customer]],customer[],2,FALSE)</f>
        <v>Adolph Wisedale</v>
      </c>
      <c r="H11763" t="str">
        <f>data[[#This Row],[id_customer]]&amp;data[[#This Row],[id_campaign]]</f>
        <v>C0759cam11</v>
      </c>
      <c r="I11763">
        <f>DATEDIF(data[[#This Row],[join_date]],data[[#This Row],[buy_date]],"M")</f>
        <v>0</v>
      </c>
    </row>
    <row r="11764" spans="1:9" x14ac:dyDescent="0.25">
      <c r="A11764" t="s">
        <v>3077</v>
      </c>
      <c r="B11764" t="s">
        <v>24</v>
      </c>
      <c r="C11764" s="1">
        <v>44706</v>
      </c>
      <c r="D11764" s="1">
        <v>44747</v>
      </c>
      <c r="E11764">
        <f>VLOOKUP(data[[#This Row],[id_campaign]],campaign[],4,FALSE)</f>
        <v>62</v>
      </c>
      <c r="F11764" t="str">
        <f>VLOOKUP(data[[#This Row],[id_campaign]],campaign[],2,FALSE)</f>
        <v>OwnsComputer</v>
      </c>
      <c r="G11764" t="str">
        <f>VLOOKUP(data[[#This Row],[id_customer]],customer[],2,FALSE)</f>
        <v>Adolph Wisedale</v>
      </c>
      <c r="H11764" t="str">
        <f>data[[#This Row],[id_customer]]&amp;data[[#This Row],[id_campaign]]</f>
        <v>C0759cam11</v>
      </c>
      <c r="I11764">
        <f>DATEDIF(data[[#This Row],[join_date]],data[[#This Row],[buy_date]],"M")</f>
        <v>1</v>
      </c>
    </row>
    <row r="11765" spans="1:9" x14ac:dyDescent="0.25">
      <c r="A11765" t="s">
        <v>3077</v>
      </c>
      <c r="B11765" t="s">
        <v>24</v>
      </c>
      <c r="C11765" s="1">
        <v>44706</v>
      </c>
      <c r="D11765" s="1">
        <v>44798</v>
      </c>
      <c r="E11765">
        <f>VLOOKUP(data[[#This Row],[id_campaign]],campaign[],4,FALSE)</f>
        <v>62</v>
      </c>
      <c r="F11765" t="str">
        <f>VLOOKUP(data[[#This Row],[id_campaign]],campaign[],2,FALSE)</f>
        <v>OwnsComputer</v>
      </c>
      <c r="G11765" t="str">
        <f>VLOOKUP(data[[#This Row],[id_customer]],customer[],2,FALSE)</f>
        <v>Adolph Wisedale</v>
      </c>
      <c r="H11765" t="str">
        <f>data[[#This Row],[id_customer]]&amp;data[[#This Row],[id_campaign]]</f>
        <v>C0759cam11</v>
      </c>
      <c r="I11765">
        <f>DATEDIF(data[[#This Row],[join_date]],data[[#This Row],[buy_date]],"M")</f>
        <v>3</v>
      </c>
    </row>
    <row r="11766" spans="1:9" x14ac:dyDescent="0.25">
      <c r="A11766" t="s">
        <v>3077</v>
      </c>
      <c r="B11766" t="s">
        <v>24</v>
      </c>
      <c r="C11766" s="1">
        <v>44706</v>
      </c>
      <c r="D11766" s="1">
        <v>44809</v>
      </c>
      <c r="E11766">
        <f>VLOOKUP(data[[#This Row],[id_campaign]],campaign[],4,FALSE)</f>
        <v>62</v>
      </c>
      <c r="F11766" t="str">
        <f>VLOOKUP(data[[#This Row],[id_campaign]],campaign[],2,FALSE)</f>
        <v>OwnsComputer</v>
      </c>
      <c r="G11766" t="str">
        <f>VLOOKUP(data[[#This Row],[id_customer]],customer[],2,FALSE)</f>
        <v>Adolph Wisedale</v>
      </c>
      <c r="H11766" t="str">
        <f>data[[#This Row],[id_customer]]&amp;data[[#This Row],[id_campaign]]</f>
        <v>C0759cam11</v>
      </c>
      <c r="I11766">
        <f>DATEDIF(data[[#This Row],[join_date]],data[[#This Row],[buy_date]],"M")</f>
        <v>3</v>
      </c>
    </row>
    <row r="11767" spans="1:9" x14ac:dyDescent="0.25">
      <c r="A11767" t="s">
        <v>3077</v>
      </c>
      <c r="B11767" t="s">
        <v>24</v>
      </c>
      <c r="C11767" s="1">
        <v>44706</v>
      </c>
      <c r="D11767" s="1">
        <v>44866</v>
      </c>
      <c r="E11767">
        <f>VLOOKUP(data[[#This Row],[id_campaign]],campaign[],4,FALSE)</f>
        <v>62</v>
      </c>
      <c r="F11767" t="str">
        <f>VLOOKUP(data[[#This Row],[id_campaign]],campaign[],2,FALSE)</f>
        <v>OwnsComputer</v>
      </c>
      <c r="G11767" t="str">
        <f>VLOOKUP(data[[#This Row],[id_customer]],customer[],2,FALSE)</f>
        <v>Adolph Wisedale</v>
      </c>
      <c r="H11767" t="str">
        <f>data[[#This Row],[id_customer]]&amp;data[[#This Row],[id_campaign]]</f>
        <v>C0759cam11</v>
      </c>
      <c r="I11767">
        <f>DATEDIF(data[[#This Row],[join_date]],data[[#This Row],[buy_date]],"M")</f>
        <v>5</v>
      </c>
    </row>
    <row r="11768" spans="1:9" x14ac:dyDescent="0.25">
      <c r="A11768" t="s">
        <v>3077</v>
      </c>
      <c r="B11768" t="s">
        <v>24</v>
      </c>
      <c r="C11768" s="1">
        <v>44706</v>
      </c>
      <c r="D11768" s="1">
        <v>44900</v>
      </c>
      <c r="E11768">
        <f>VLOOKUP(data[[#This Row],[id_campaign]],campaign[],4,FALSE)</f>
        <v>62</v>
      </c>
      <c r="F11768" t="str">
        <f>VLOOKUP(data[[#This Row],[id_campaign]],campaign[],2,FALSE)</f>
        <v>OwnsComputer</v>
      </c>
      <c r="G11768" t="str">
        <f>VLOOKUP(data[[#This Row],[id_customer]],customer[],2,FALSE)</f>
        <v>Adolph Wisedale</v>
      </c>
      <c r="H11768" t="str">
        <f>data[[#This Row],[id_customer]]&amp;data[[#This Row],[id_campaign]]</f>
        <v>C0759cam11</v>
      </c>
      <c r="I11768">
        <f>DATEDIF(data[[#This Row],[join_date]],data[[#This Row],[buy_date]],"M")</f>
        <v>6</v>
      </c>
    </row>
    <row r="11769" spans="1:9" x14ac:dyDescent="0.25">
      <c r="A11769" t="s">
        <v>3077</v>
      </c>
      <c r="B11769" t="s">
        <v>24</v>
      </c>
      <c r="C11769" s="1">
        <v>44706</v>
      </c>
      <c r="D11769" s="1">
        <v>44964</v>
      </c>
      <c r="E11769">
        <f>VLOOKUP(data[[#This Row],[id_campaign]],campaign[],4,FALSE)</f>
        <v>62</v>
      </c>
      <c r="F11769" t="str">
        <f>VLOOKUP(data[[#This Row],[id_campaign]],campaign[],2,FALSE)</f>
        <v>OwnsComputer</v>
      </c>
      <c r="G11769" t="str">
        <f>VLOOKUP(data[[#This Row],[id_customer]],customer[],2,FALSE)</f>
        <v>Adolph Wisedale</v>
      </c>
      <c r="H11769" t="str">
        <f>data[[#This Row],[id_customer]]&amp;data[[#This Row],[id_campaign]]</f>
        <v>C0759cam11</v>
      </c>
      <c r="I11769">
        <f>DATEDIF(data[[#This Row],[join_date]],data[[#This Row],[buy_date]],"M")</f>
        <v>8</v>
      </c>
    </row>
    <row r="11770" spans="1:9" x14ac:dyDescent="0.25">
      <c r="A11770" t="s">
        <v>3077</v>
      </c>
      <c r="B11770" t="s">
        <v>24</v>
      </c>
      <c r="C11770" s="1">
        <v>44706</v>
      </c>
      <c r="D11770" s="1">
        <v>45010</v>
      </c>
      <c r="E11770">
        <f>VLOOKUP(data[[#This Row],[id_campaign]],campaign[],4,FALSE)</f>
        <v>62</v>
      </c>
      <c r="F11770" t="str">
        <f>VLOOKUP(data[[#This Row],[id_campaign]],campaign[],2,FALSE)</f>
        <v>OwnsComputer</v>
      </c>
      <c r="G11770" t="str">
        <f>VLOOKUP(data[[#This Row],[id_customer]],customer[],2,FALSE)</f>
        <v>Adolph Wisedale</v>
      </c>
      <c r="H11770" t="str">
        <f>data[[#This Row],[id_customer]]&amp;data[[#This Row],[id_campaign]]</f>
        <v>C0759cam11</v>
      </c>
      <c r="I11770">
        <f>DATEDIF(data[[#This Row],[join_date]],data[[#This Row],[buy_date]],"M")</f>
        <v>10</v>
      </c>
    </row>
    <row r="11771" spans="1:9" x14ac:dyDescent="0.25">
      <c r="A11771" t="s">
        <v>3077</v>
      </c>
      <c r="B11771" t="s">
        <v>24</v>
      </c>
      <c r="C11771" s="1">
        <v>44706</v>
      </c>
      <c r="D11771" s="1">
        <v>45018</v>
      </c>
      <c r="E11771">
        <f>VLOOKUP(data[[#This Row],[id_campaign]],campaign[],4,FALSE)</f>
        <v>62</v>
      </c>
      <c r="F11771" t="str">
        <f>VLOOKUP(data[[#This Row],[id_campaign]],campaign[],2,FALSE)</f>
        <v>OwnsComputer</v>
      </c>
      <c r="G11771" t="str">
        <f>VLOOKUP(data[[#This Row],[id_customer]],customer[],2,FALSE)</f>
        <v>Adolph Wisedale</v>
      </c>
      <c r="H11771" t="str">
        <f>data[[#This Row],[id_customer]]&amp;data[[#This Row],[id_campaign]]</f>
        <v>C0759cam11</v>
      </c>
      <c r="I11771">
        <f>DATEDIF(data[[#This Row],[join_date]],data[[#This Row],[buy_date]],"M")</f>
        <v>10</v>
      </c>
    </row>
    <row r="11772" spans="1:9" x14ac:dyDescent="0.25">
      <c r="A11772" t="s">
        <v>3077</v>
      </c>
      <c r="B11772" t="s">
        <v>24</v>
      </c>
      <c r="C11772" s="1">
        <v>44706</v>
      </c>
      <c r="D11772" s="1">
        <v>45053</v>
      </c>
      <c r="E11772">
        <f>VLOOKUP(data[[#This Row],[id_campaign]],campaign[],4,FALSE)</f>
        <v>62</v>
      </c>
      <c r="F11772" t="str">
        <f>VLOOKUP(data[[#This Row],[id_campaign]],campaign[],2,FALSE)</f>
        <v>OwnsComputer</v>
      </c>
      <c r="G11772" t="str">
        <f>VLOOKUP(data[[#This Row],[id_customer]],customer[],2,FALSE)</f>
        <v>Adolph Wisedale</v>
      </c>
      <c r="H11772" t="str">
        <f>data[[#This Row],[id_customer]]&amp;data[[#This Row],[id_campaign]]</f>
        <v>C0759cam11</v>
      </c>
      <c r="I11772">
        <f>DATEDIF(data[[#This Row],[join_date]],data[[#This Row],[buy_date]],"M")</f>
        <v>11</v>
      </c>
    </row>
    <row r="11773" spans="1:9" x14ac:dyDescent="0.25">
      <c r="A11773" t="s">
        <v>3081</v>
      </c>
      <c r="B11773" t="s">
        <v>10</v>
      </c>
      <c r="C11773" s="1">
        <v>44729</v>
      </c>
      <c r="D11773" s="1">
        <v>44729</v>
      </c>
      <c r="E11773">
        <f>VLOOKUP(data[[#This Row],[id_campaign]],campaign[],4,FALSE)</f>
        <v>26</v>
      </c>
      <c r="F11773" t="str">
        <f>VLOOKUP(data[[#This Row],[id_campaign]],campaign[],2,FALSE)</f>
        <v>TruckOwner</v>
      </c>
      <c r="G11773" t="str">
        <f>VLOOKUP(data[[#This Row],[id_customer]],customer[],2,FALSE)</f>
        <v>Cornie Reina</v>
      </c>
      <c r="H11773" t="str">
        <f>data[[#This Row],[id_customer]]&amp;data[[#This Row],[id_campaign]]</f>
        <v>C0760cam04</v>
      </c>
      <c r="I11773">
        <f>DATEDIF(data[[#This Row],[join_date]],data[[#This Row],[buy_date]],"M")</f>
        <v>0</v>
      </c>
    </row>
    <row r="11774" spans="1:9" x14ac:dyDescent="0.25">
      <c r="A11774" t="s">
        <v>3081</v>
      </c>
      <c r="B11774" t="s">
        <v>10</v>
      </c>
      <c r="C11774" s="1">
        <v>44729</v>
      </c>
      <c r="D11774" s="1">
        <v>44762</v>
      </c>
      <c r="E11774">
        <f>VLOOKUP(data[[#This Row],[id_campaign]],campaign[],4,FALSE)</f>
        <v>26</v>
      </c>
      <c r="F11774" t="str">
        <f>VLOOKUP(data[[#This Row],[id_campaign]],campaign[],2,FALSE)</f>
        <v>TruckOwner</v>
      </c>
      <c r="G11774" t="str">
        <f>VLOOKUP(data[[#This Row],[id_customer]],customer[],2,FALSE)</f>
        <v>Cornie Reina</v>
      </c>
      <c r="H11774" t="str">
        <f>data[[#This Row],[id_customer]]&amp;data[[#This Row],[id_campaign]]</f>
        <v>C0760cam04</v>
      </c>
      <c r="I11774">
        <f>DATEDIF(data[[#This Row],[join_date]],data[[#This Row],[buy_date]],"M")</f>
        <v>1</v>
      </c>
    </row>
    <row r="11775" spans="1:9" x14ac:dyDescent="0.25">
      <c r="A11775" t="s">
        <v>3081</v>
      </c>
      <c r="B11775" t="s">
        <v>10</v>
      </c>
      <c r="C11775" s="1">
        <v>44729</v>
      </c>
      <c r="D11775" s="1">
        <v>44774</v>
      </c>
      <c r="E11775">
        <f>VLOOKUP(data[[#This Row],[id_campaign]],campaign[],4,FALSE)</f>
        <v>26</v>
      </c>
      <c r="F11775" t="str">
        <f>VLOOKUP(data[[#This Row],[id_campaign]],campaign[],2,FALSE)</f>
        <v>TruckOwner</v>
      </c>
      <c r="G11775" t="str">
        <f>VLOOKUP(data[[#This Row],[id_customer]],customer[],2,FALSE)</f>
        <v>Cornie Reina</v>
      </c>
      <c r="H11775" t="str">
        <f>data[[#This Row],[id_customer]]&amp;data[[#This Row],[id_campaign]]</f>
        <v>C0760cam04</v>
      </c>
      <c r="I11775">
        <f>DATEDIF(data[[#This Row],[join_date]],data[[#This Row],[buy_date]],"M")</f>
        <v>1</v>
      </c>
    </row>
    <row r="11776" spans="1:9" x14ac:dyDescent="0.25">
      <c r="A11776" t="s">
        <v>3081</v>
      </c>
      <c r="B11776" t="s">
        <v>10</v>
      </c>
      <c r="C11776" s="1">
        <v>44729</v>
      </c>
      <c r="D11776" s="1">
        <v>44834</v>
      </c>
      <c r="E11776">
        <f>VLOOKUP(data[[#This Row],[id_campaign]],campaign[],4,FALSE)</f>
        <v>26</v>
      </c>
      <c r="F11776" t="str">
        <f>VLOOKUP(data[[#This Row],[id_campaign]],campaign[],2,FALSE)</f>
        <v>TruckOwner</v>
      </c>
      <c r="G11776" t="str">
        <f>VLOOKUP(data[[#This Row],[id_customer]],customer[],2,FALSE)</f>
        <v>Cornie Reina</v>
      </c>
      <c r="H11776" t="str">
        <f>data[[#This Row],[id_customer]]&amp;data[[#This Row],[id_campaign]]</f>
        <v>C0760cam04</v>
      </c>
      <c r="I11776">
        <f>DATEDIF(data[[#This Row],[join_date]],data[[#This Row],[buy_date]],"M")</f>
        <v>3</v>
      </c>
    </row>
    <row r="11777" spans="1:9" x14ac:dyDescent="0.25">
      <c r="A11777" t="s">
        <v>3081</v>
      </c>
      <c r="B11777" t="s">
        <v>10</v>
      </c>
      <c r="C11777" s="1">
        <v>44729</v>
      </c>
      <c r="D11777" s="1">
        <v>44855</v>
      </c>
      <c r="E11777">
        <f>VLOOKUP(data[[#This Row],[id_campaign]],campaign[],4,FALSE)</f>
        <v>26</v>
      </c>
      <c r="F11777" t="str">
        <f>VLOOKUP(data[[#This Row],[id_campaign]],campaign[],2,FALSE)</f>
        <v>TruckOwner</v>
      </c>
      <c r="G11777" t="str">
        <f>VLOOKUP(data[[#This Row],[id_customer]],customer[],2,FALSE)</f>
        <v>Cornie Reina</v>
      </c>
      <c r="H11777" t="str">
        <f>data[[#This Row],[id_customer]]&amp;data[[#This Row],[id_campaign]]</f>
        <v>C0760cam04</v>
      </c>
      <c r="I11777">
        <f>DATEDIF(data[[#This Row],[join_date]],data[[#This Row],[buy_date]],"M")</f>
        <v>4</v>
      </c>
    </row>
    <row r="11778" spans="1:9" x14ac:dyDescent="0.25">
      <c r="A11778" t="s">
        <v>3081</v>
      </c>
      <c r="B11778" t="s">
        <v>10</v>
      </c>
      <c r="C11778" s="1">
        <v>44729</v>
      </c>
      <c r="D11778" s="1">
        <v>44892</v>
      </c>
      <c r="E11778">
        <f>VLOOKUP(data[[#This Row],[id_campaign]],campaign[],4,FALSE)</f>
        <v>26</v>
      </c>
      <c r="F11778" t="str">
        <f>VLOOKUP(data[[#This Row],[id_campaign]],campaign[],2,FALSE)</f>
        <v>TruckOwner</v>
      </c>
      <c r="G11778" t="str">
        <f>VLOOKUP(data[[#This Row],[id_customer]],customer[],2,FALSE)</f>
        <v>Cornie Reina</v>
      </c>
      <c r="H11778" t="str">
        <f>data[[#This Row],[id_customer]]&amp;data[[#This Row],[id_campaign]]</f>
        <v>C0760cam04</v>
      </c>
      <c r="I11778">
        <f>DATEDIF(data[[#This Row],[join_date]],data[[#This Row],[buy_date]],"M")</f>
        <v>5</v>
      </c>
    </row>
    <row r="11779" spans="1:9" x14ac:dyDescent="0.25">
      <c r="A11779" t="s">
        <v>3081</v>
      </c>
      <c r="B11779" t="s">
        <v>10</v>
      </c>
      <c r="C11779" s="1">
        <v>44729</v>
      </c>
      <c r="D11779" s="1">
        <v>44918</v>
      </c>
      <c r="E11779">
        <f>VLOOKUP(data[[#This Row],[id_campaign]],campaign[],4,FALSE)</f>
        <v>26</v>
      </c>
      <c r="F11779" t="str">
        <f>VLOOKUP(data[[#This Row],[id_campaign]],campaign[],2,FALSE)</f>
        <v>TruckOwner</v>
      </c>
      <c r="G11779" t="str">
        <f>VLOOKUP(data[[#This Row],[id_customer]],customer[],2,FALSE)</f>
        <v>Cornie Reina</v>
      </c>
      <c r="H11779" t="str">
        <f>data[[#This Row],[id_customer]]&amp;data[[#This Row],[id_campaign]]</f>
        <v>C0760cam04</v>
      </c>
      <c r="I11779">
        <f>DATEDIF(data[[#This Row],[join_date]],data[[#This Row],[buy_date]],"M")</f>
        <v>6</v>
      </c>
    </row>
    <row r="11780" spans="1:9" x14ac:dyDescent="0.25">
      <c r="A11780" t="s">
        <v>3081</v>
      </c>
      <c r="B11780" t="s">
        <v>10</v>
      </c>
      <c r="C11780" s="1">
        <v>44729</v>
      </c>
      <c r="D11780" s="1">
        <v>44952</v>
      </c>
      <c r="E11780">
        <f>VLOOKUP(data[[#This Row],[id_campaign]],campaign[],4,FALSE)</f>
        <v>26</v>
      </c>
      <c r="F11780" t="str">
        <f>VLOOKUP(data[[#This Row],[id_campaign]],campaign[],2,FALSE)</f>
        <v>TruckOwner</v>
      </c>
      <c r="G11780" t="str">
        <f>VLOOKUP(data[[#This Row],[id_customer]],customer[],2,FALSE)</f>
        <v>Cornie Reina</v>
      </c>
      <c r="H11780" t="str">
        <f>data[[#This Row],[id_customer]]&amp;data[[#This Row],[id_campaign]]</f>
        <v>C0760cam04</v>
      </c>
      <c r="I11780">
        <f>DATEDIF(data[[#This Row],[join_date]],data[[#This Row],[buy_date]],"M")</f>
        <v>7</v>
      </c>
    </row>
    <row r="11781" spans="1:9" x14ac:dyDescent="0.25">
      <c r="A11781" t="s">
        <v>3081</v>
      </c>
      <c r="B11781" t="s">
        <v>10</v>
      </c>
      <c r="C11781" s="1">
        <v>44729</v>
      </c>
      <c r="D11781" s="1">
        <v>44978</v>
      </c>
      <c r="E11781">
        <f>VLOOKUP(data[[#This Row],[id_campaign]],campaign[],4,FALSE)</f>
        <v>26</v>
      </c>
      <c r="F11781" t="str">
        <f>VLOOKUP(data[[#This Row],[id_campaign]],campaign[],2,FALSE)</f>
        <v>TruckOwner</v>
      </c>
      <c r="G11781" t="str">
        <f>VLOOKUP(data[[#This Row],[id_customer]],customer[],2,FALSE)</f>
        <v>Cornie Reina</v>
      </c>
      <c r="H11781" t="str">
        <f>data[[#This Row],[id_customer]]&amp;data[[#This Row],[id_campaign]]</f>
        <v>C0760cam04</v>
      </c>
      <c r="I11781">
        <f>DATEDIF(data[[#This Row],[join_date]],data[[#This Row],[buy_date]],"M")</f>
        <v>8</v>
      </c>
    </row>
    <row r="11782" spans="1:9" x14ac:dyDescent="0.25">
      <c r="A11782" t="s">
        <v>3081</v>
      </c>
      <c r="B11782" t="s">
        <v>10</v>
      </c>
      <c r="C11782" s="1">
        <v>44729</v>
      </c>
      <c r="D11782" s="1">
        <v>45016</v>
      </c>
      <c r="E11782">
        <f>VLOOKUP(data[[#This Row],[id_campaign]],campaign[],4,FALSE)</f>
        <v>26</v>
      </c>
      <c r="F11782" t="str">
        <f>VLOOKUP(data[[#This Row],[id_campaign]],campaign[],2,FALSE)</f>
        <v>TruckOwner</v>
      </c>
      <c r="G11782" t="str">
        <f>VLOOKUP(data[[#This Row],[id_customer]],customer[],2,FALSE)</f>
        <v>Cornie Reina</v>
      </c>
      <c r="H11782" t="str">
        <f>data[[#This Row],[id_customer]]&amp;data[[#This Row],[id_campaign]]</f>
        <v>C0760cam04</v>
      </c>
      <c r="I11782">
        <f>DATEDIF(data[[#This Row],[join_date]],data[[#This Row],[buy_date]],"M")</f>
        <v>9</v>
      </c>
    </row>
    <row r="11783" spans="1:9" x14ac:dyDescent="0.25">
      <c r="A11783" t="s">
        <v>3081</v>
      </c>
      <c r="B11783" t="s">
        <v>10</v>
      </c>
      <c r="C11783" s="1">
        <v>44729</v>
      </c>
      <c r="D11783" s="1">
        <v>45039</v>
      </c>
      <c r="E11783">
        <f>VLOOKUP(data[[#This Row],[id_campaign]],campaign[],4,FALSE)</f>
        <v>26</v>
      </c>
      <c r="F11783" t="str">
        <f>VLOOKUP(data[[#This Row],[id_campaign]],campaign[],2,FALSE)</f>
        <v>TruckOwner</v>
      </c>
      <c r="G11783" t="str">
        <f>VLOOKUP(data[[#This Row],[id_customer]],customer[],2,FALSE)</f>
        <v>Cornie Reina</v>
      </c>
      <c r="H11783" t="str">
        <f>data[[#This Row],[id_customer]]&amp;data[[#This Row],[id_campaign]]</f>
        <v>C0760cam04</v>
      </c>
      <c r="I11783">
        <f>DATEDIF(data[[#This Row],[join_date]],data[[#This Row],[buy_date]],"M")</f>
        <v>10</v>
      </c>
    </row>
    <row r="11784" spans="1:9" x14ac:dyDescent="0.25">
      <c r="A11784" t="s">
        <v>3081</v>
      </c>
      <c r="B11784" t="s">
        <v>10</v>
      </c>
      <c r="C11784" s="1">
        <v>44729</v>
      </c>
      <c r="D11784" s="1">
        <v>45072</v>
      </c>
      <c r="E11784">
        <f>VLOOKUP(data[[#This Row],[id_campaign]],campaign[],4,FALSE)</f>
        <v>26</v>
      </c>
      <c r="F11784" t="str">
        <f>VLOOKUP(data[[#This Row],[id_campaign]],campaign[],2,FALSE)</f>
        <v>TruckOwner</v>
      </c>
      <c r="G11784" t="str">
        <f>VLOOKUP(data[[#This Row],[id_customer]],customer[],2,FALSE)</f>
        <v>Cornie Reina</v>
      </c>
      <c r="H11784" t="str">
        <f>data[[#This Row],[id_customer]]&amp;data[[#This Row],[id_campaign]]</f>
        <v>C0760cam04</v>
      </c>
      <c r="I11784">
        <f>DATEDIF(data[[#This Row],[join_date]],data[[#This Row],[buy_date]],"M")</f>
        <v>11</v>
      </c>
    </row>
    <row r="11785" spans="1:9" x14ac:dyDescent="0.25">
      <c r="A11785" t="s">
        <v>3081</v>
      </c>
      <c r="B11785" t="s">
        <v>30</v>
      </c>
      <c r="C11785" s="1">
        <v>44999</v>
      </c>
      <c r="D11785" s="1">
        <v>44999</v>
      </c>
      <c r="E11785">
        <f>VLOOKUP(data[[#This Row],[id_campaign]],campaign[],4,FALSE)</f>
        <v>28</v>
      </c>
      <c r="F11785" t="str">
        <f>VLOOKUP(data[[#This Row],[id_campaign]],campaign[],2,FALSE)</f>
        <v>NotNewCellphoneUser</v>
      </c>
      <c r="G11785" t="str">
        <f>VLOOKUP(data[[#This Row],[id_customer]],customer[],2,FALSE)</f>
        <v>Cornie Reina</v>
      </c>
      <c r="H11785" t="str">
        <f>data[[#This Row],[id_customer]]&amp;data[[#This Row],[id_campaign]]</f>
        <v>C0760cam14</v>
      </c>
      <c r="I11785">
        <f>DATEDIF(data[[#This Row],[join_date]],data[[#This Row],[buy_date]],"M")</f>
        <v>0</v>
      </c>
    </row>
    <row r="11786" spans="1:9" x14ac:dyDescent="0.25">
      <c r="A11786" t="s">
        <v>3081</v>
      </c>
      <c r="B11786" t="s">
        <v>30</v>
      </c>
      <c r="C11786" s="1">
        <v>44999</v>
      </c>
      <c r="D11786" s="1">
        <v>45044</v>
      </c>
      <c r="E11786">
        <f>VLOOKUP(data[[#This Row],[id_campaign]],campaign[],4,FALSE)</f>
        <v>28</v>
      </c>
      <c r="F11786" t="str">
        <f>VLOOKUP(data[[#This Row],[id_campaign]],campaign[],2,FALSE)</f>
        <v>NotNewCellphoneUser</v>
      </c>
      <c r="G11786" t="str">
        <f>VLOOKUP(data[[#This Row],[id_customer]],customer[],2,FALSE)</f>
        <v>Cornie Reina</v>
      </c>
      <c r="H11786" t="str">
        <f>data[[#This Row],[id_customer]]&amp;data[[#This Row],[id_campaign]]</f>
        <v>C0760cam14</v>
      </c>
      <c r="I11786">
        <f>DATEDIF(data[[#This Row],[join_date]],data[[#This Row],[buy_date]],"M")</f>
        <v>1</v>
      </c>
    </row>
    <row r="11787" spans="1:9" x14ac:dyDescent="0.25">
      <c r="A11787" t="s">
        <v>3081</v>
      </c>
      <c r="B11787" t="s">
        <v>30</v>
      </c>
      <c r="C11787" s="1">
        <v>44999</v>
      </c>
      <c r="D11787" s="1">
        <v>45065</v>
      </c>
      <c r="E11787">
        <f>VLOOKUP(data[[#This Row],[id_campaign]],campaign[],4,FALSE)</f>
        <v>28</v>
      </c>
      <c r="F11787" t="str">
        <f>VLOOKUP(data[[#This Row],[id_campaign]],campaign[],2,FALSE)</f>
        <v>NotNewCellphoneUser</v>
      </c>
      <c r="G11787" t="str">
        <f>VLOOKUP(data[[#This Row],[id_customer]],customer[],2,FALSE)</f>
        <v>Cornie Reina</v>
      </c>
      <c r="H11787" t="str">
        <f>data[[#This Row],[id_customer]]&amp;data[[#This Row],[id_campaign]]</f>
        <v>C0760cam14</v>
      </c>
      <c r="I11787">
        <f>DATEDIF(data[[#This Row],[join_date]],data[[#This Row],[buy_date]],"M")</f>
        <v>2</v>
      </c>
    </row>
    <row r="11788" spans="1:9" x14ac:dyDescent="0.25">
      <c r="A11788" t="s">
        <v>3085</v>
      </c>
      <c r="B11788" t="s">
        <v>26</v>
      </c>
      <c r="C11788" s="1">
        <v>44568</v>
      </c>
      <c r="D11788" s="1">
        <v>44568</v>
      </c>
      <c r="E11788">
        <f>VLOOKUP(data[[#This Row],[id_campaign]],campaign[],4,FALSE)</f>
        <v>65</v>
      </c>
      <c r="F11788" t="str">
        <f>VLOOKUP(data[[#This Row],[id_campaign]],campaign[],2,FALSE)</f>
        <v>HasCreditCard</v>
      </c>
      <c r="G11788" t="str">
        <f>VLOOKUP(data[[#This Row],[id_customer]],customer[],2,FALSE)</f>
        <v>Clarinda Hellwing</v>
      </c>
      <c r="H11788" t="str">
        <f>data[[#This Row],[id_customer]]&amp;data[[#This Row],[id_campaign]]</f>
        <v>C0761cam12</v>
      </c>
      <c r="I11788">
        <f>DATEDIF(data[[#This Row],[join_date]],data[[#This Row],[buy_date]],"M")</f>
        <v>0</v>
      </c>
    </row>
    <row r="11789" spans="1:9" x14ac:dyDescent="0.25">
      <c r="A11789" t="s">
        <v>3085</v>
      </c>
      <c r="B11789" t="s">
        <v>26</v>
      </c>
      <c r="C11789" s="1">
        <v>44568</v>
      </c>
      <c r="D11789" s="1">
        <v>44600</v>
      </c>
      <c r="E11789">
        <f>VLOOKUP(data[[#This Row],[id_campaign]],campaign[],4,FALSE)</f>
        <v>65</v>
      </c>
      <c r="F11789" t="str">
        <f>VLOOKUP(data[[#This Row],[id_campaign]],campaign[],2,FALSE)</f>
        <v>HasCreditCard</v>
      </c>
      <c r="G11789" t="str">
        <f>VLOOKUP(data[[#This Row],[id_customer]],customer[],2,FALSE)</f>
        <v>Clarinda Hellwing</v>
      </c>
      <c r="H11789" t="str">
        <f>data[[#This Row],[id_customer]]&amp;data[[#This Row],[id_campaign]]</f>
        <v>C0761cam12</v>
      </c>
      <c r="I11789">
        <f>DATEDIF(data[[#This Row],[join_date]],data[[#This Row],[buy_date]],"M")</f>
        <v>1</v>
      </c>
    </row>
    <row r="11790" spans="1:9" x14ac:dyDescent="0.25">
      <c r="A11790" t="s">
        <v>3085</v>
      </c>
      <c r="B11790" t="s">
        <v>26</v>
      </c>
      <c r="C11790" s="1">
        <v>44568</v>
      </c>
      <c r="D11790" s="1">
        <v>44641</v>
      </c>
      <c r="E11790">
        <f>VLOOKUP(data[[#This Row],[id_campaign]],campaign[],4,FALSE)</f>
        <v>65</v>
      </c>
      <c r="F11790" t="str">
        <f>VLOOKUP(data[[#This Row],[id_campaign]],campaign[],2,FALSE)</f>
        <v>HasCreditCard</v>
      </c>
      <c r="G11790" t="str">
        <f>VLOOKUP(data[[#This Row],[id_customer]],customer[],2,FALSE)</f>
        <v>Clarinda Hellwing</v>
      </c>
      <c r="H11790" t="str">
        <f>data[[#This Row],[id_customer]]&amp;data[[#This Row],[id_campaign]]</f>
        <v>C0761cam12</v>
      </c>
      <c r="I11790">
        <f>DATEDIF(data[[#This Row],[join_date]],data[[#This Row],[buy_date]],"M")</f>
        <v>2</v>
      </c>
    </row>
    <row r="11791" spans="1:9" x14ac:dyDescent="0.25">
      <c r="A11791" t="s">
        <v>3085</v>
      </c>
      <c r="B11791" t="s">
        <v>26</v>
      </c>
      <c r="C11791" s="1">
        <v>44568</v>
      </c>
      <c r="D11791" s="1">
        <v>44665</v>
      </c>
      <c r="E11791">
        <f>VLOOKUP(data[[#This Row],[id_campaign]],campaign[],4,FALSE)</f>
        <v>65</v>
      </c>
      <c r="F11791" t="str">
        <f>VLOOKUP(data[[#This Row],[id_campaign]],campaign[],2,FALSE)</f>
        <v>HasCreditCard</v>
      </c>
      <c r="G11791" t="str">
        <f>VLOOKUP(data[[#This Row],[id_customer]],customer[],2,FALSE)</f>
        <v>Clarinda Hellwing</v>
      </c>
      <c r="H11791" t="str">
        <f>data[[#This Row],[id_customer]]&amp;data[[#This Row],[id_campaign]]</f>
        <v>C0761cam12</v>
      </c>
      <c r="I11791">
        <f>DATEDIF(data[[#This Row],[join_date]],data[[#This Row],[buy_date]],"M")</f>
        <v>3</v>
      </c>
    </row>
    <row r="11792" spans="1:9" x14ac:dyDescent="0.25">
      <c r="A11792" t="s">
        <v>3085</v>
      </c>
      <c r="B11792" t="s">
        <v>26</v>
      </c>
      <c r="C11792" s="1">
        <v>44568</v>
      </c>
      <c r="D11792" s="1">
        <v>44698</v>
      </c>
      <c r="E11792">
        <f>VLOOKUP(data[[#This Row],[id_campaign]],campaign[],4,FALSE)</f>
        <v>65</v>
      </c>
      <c r="F11792" t="str">
        <f>VLOOKUP(data[[#This Row],[id_campaign]],campaign[],2,FALSE)</f>
        <v>HasCreditCard</v>
      </c>
      <c r="G11792" t="str">
        <f>VLOOKUP(data[[#This Row],[id_customer]],customer[],2,FALSE)</f>
        <v>Clarinda Hellwing</v>
      </c>
      <c r="H11792" t="str">
        <f>data[[#This Row],[id_customer]]&amp;data[[#This Row],[id_campaign]]</f>
        <v>C0761cam12</v>
      </c>
      <c r="I11792">
        <f>DATEDIF(data[[#This Row],[join_date]],data[[#This Row],[buy_date]],"M")</f>
        <v>4</v>
      </c>
    </row>
    <row r="11793" spans="1:9" x14ac:dyDescent="0.25">
      <c r="A11793" t="s">
        <v>3085</v>
      </c>
      <c r="B11793" t="s">
        <v>26</v>
      </c>
      <c r="C11793" s="1">
        <v>44568</v>
      </c>
      <c r="D11793" s="1">
        <v>44722</v>
      </c>
      <c r="E11793">
        <f>VLOOKUP(data[[#This Row],[id_campaign]],campaign[],4,FALSE)</f>
        <v>65</v>
      </c>
      <c r="F11793" t="str">
        <f>VLOOKUP(data[[#This Row],[id_campaign]],campaign[],2,FALSE)</f>
        <v>HasCreditCard</v>
      </c>
      <c r="G11793" t="str">
        <f>VLOOKUP(data[[#This Row],[id_customer]],customer[],2,FALSE)</f>
        <v>Clarinda Hellwing</v>
      </c>
      <c r="H11793" t="str">
        <f>data[[#This Row],[id_customer]]&amp;data[[#This Row],[id_campaign]]</f>
        <v>C0761cam12</v>
      </c>
      <c r="I11793">
        <f>DATEDIF(data[[#This Row],[join_date]],data[[#This Row],[buy_date]],"M")</f>
        <v>5</v>
      </c>
    </row>
    <row r="11794" spans="1:9" x14ac:dyDescent="0.25">
      <c r="A11794" t="s">
        <v>3085</v>
      </c>
      <c r="B11794" t="s">
        <v>26</v>
      </c>
      <c r="C11794" s="1">
        <v>44568</v>
      </c>
      <c r="D11794" s="1">
        <v>44758</v>
      </c>
      <c r="E11794">
        <f>VLOOKUP(data[[#This Row],[id_campaign]],campaign[],4,FALSE)</f>
        <v>65</v>
      </c>
      <c r="F11794" t="str">
        <f>VLOOKUP(data[[#This Row],[id_campaign]],campaign[],2,FALSE)</f>
        <v>HasCreditCard</v>
      </c>
      <c r="G11794" t="str">
        <f>VLOOKUP(data[[#This Row],[id_customer]],customer[],2,FALSE)</f>
        <v>Clarinda Hellwing</v>
      </c>
      <c r="H11794" t="str">
        <f>data[[#This Row],[id_customer]]&amp;data[[#This Row],[id_campaign]]</f>
        <v>C0761cam12</v>
      </c>
      <c r="I11794">
        <f>DATEDIF(data[[#This Row],[join_date]],data[[#This Row],[buy_date]],"M")</f>
        <v>6</v>
      </c>
    </row>
    <row r="11795" spans="1:9" x14ac:dyDescent="0.25">
      <c r="A11795" t="s">
        <v>3085</v>
      </c>
      <c r="B11795" t="s">
        <v>26</v>
      </c>
      <c r="C11795" s="1">
        <v>44568</v>
      </c>
      <c r="D11795" s="1">
        <v>44794</v>
      </c>
      <c r="E11795">
        <f>VLOOKUP(data[[#This Row],[id_campaign]],campaign[],4,FALSE)</f>
        <v>65</v>
      </c>
      <c r="F11795" t="str">
        <f>VLOOKUP(data[[#This Row],[id_campaign]],campaign[],2,FALSE)</f>
        <v>HasCreditCard</v>
      </c>
      <c r="G11795" t="str">
        <f>VLOOKUP(data[[#This Row],[id_customer]],customer[],2,FALSE)</f>
        <v>Clarinda Hellwing</v>
      </c>
      <c r="H11795" t="str">
        <f>data[[#This Row],[id_customer]]&amp;data[[#This Row],[id_campaign]]</f>
        <v>C0761cam12</v>
      </c>
      <c r="I11795">
        <f>DATEDIF(data[[#This Row],[join_date]],data[[#This Row],[buy_date]],"M")</f>
        <v>7</v>
      </c>
    </row>
    <row r="11796" spans="1:9" x14ac:dyDescent="0.25">
      <c r="A11796" t="s">
        <v>3085</v>
      </c>
      <c r="B11796" t="s">
        <v>26</v>
      </c>
      <c r="C11796" s="1">
        <v>44568</v>
      </c>
      <c r="D11796" s="1">
        <v>44812</v>
      </c>
      <c r="E11796">
        <f>VLOOKUP(data[[#This Row],[id_campaign]],campaign[],4,FALSE)</f>
        <v>65</v>
      </c>
      <c r="F11796" t="str">
        <f>VLOOKUP(data[[#This Row],[id_campaign]],campaign[],2,FALSE)</f>
        <v>HasCreditCard</v>
      </c>
      <c r="G11796" t="str">
        <f>VLOOKUP(data[[#This Row],[id_customer]],customer[],2,FALSE)</f>
        <v>Clarinda Hellwing</v>
      </c>
      <c r="H11796" t="str">
        <f>data[[#This Row],[id_customer]]&amp;data[[#This Row],[id_campaign]]</f>
        <v>C0761cam12</v>
      </c>
      <c r="I11796">
        <f>DATEDIF(data[[#This Row],[join_date]],data[[#This Row],[buy_date]],"M")</f>
        <v>8</v>
      </c>
    </row>
    <row r="11797" spans="1:9" x14ac:dyDescent="0.25">
      <c r="A11797" t="s">
        <v>3085</v>
      </c>
      <c r="B11797" t="s">
        <v>26</v>
      </c>
      <c r="C11797" s="1">
        <v>44568</v>
      </c>
      <c r="D11797" s="1">
        <v>44909</v>
      </c>
      <c r="E11797">
        <f>VLOOKUP(data[[#This Row],[id_campaign]],campaign[],4,FALSE)</f>
        <v>65</v>
      </c>
      <c r="F11797" t="str">
        <f>VLOOKUP(data[[#This Row],[id_campaign]],campaign[],2,FALSE)</f>
        <v>HasCreditCard</v>
      </c>
      <c r="G11797" t="str">
        <f>VLOOKUP(data[[#This Row],[id_customer]],customer[],2,FALSE)</f>
        <v>Clarinda Hellwing</v>
      </c>
      <c r="H11797" t="str">
        <f>data[[#This Row],[id_customer]]&amp;data[[#This Row],[id_campaign]]</f>
        <v>C0761cam12</v>
      </c>
      <c r="I11797">
        <f>DATEDIF(data[[#This Row],[join_date]],data[[#This Row],[buy_date]],"M")</f>
        <v>11</v>
      </c>
    </row>
    <row r="11798" spans="1:9" x14ac:dyDescent="0.25">
      <c r="A11798" t="s">
        <v>3085</v>
      </c>
      <c r="B11798" t="s">
        <v>26</v>
      </c>
      <c r="C11798" s="1">
        <v>44568</v>
      </c>
      <c r="D11798" s="1">
        <v>45005</v>
      </c>
      <c r="E11798">
        <f>VLOOKUP(data[[#This Row],[id_campaign]],campaign[],4,FALSE)</f>
        <v>65</v>
      </c>
      <c r="F11798" t="str">
        <f>VLOOKUP(data[[#This Row],[id_campaign]],campaign[],2,FALSE)</f>
        <v>HasCreditCard</v>
      </c>
      <c r="G11798" t="str">
        <f>VLOOKUP(data[[#This Row],[id_customer]],customer[],2,FALSE)</f>
        <v>Clarinda Hellwing</v>
      </c>
      <c r="H11798" t="str">
        <f>data[[#This Row],[id_customer]]&amp;data[[#This Row],[id_campaign]]</f>
        <v>C0761cam12</v>
      </c>
      <c r="I11798">
        <f>DATEDIF(data[[#This Row],[join_date]],data[[#This Row],[buy_date]],"M")</f>
        <v>14</v>
      </c>
    </row>
    <row r="11799" spans="1:9" x14ac:dyDescent="0.25">
      <c r="A11799" t="s">
        <v>3085</v>
      </c>
      <c r="B11799" t="s">
        <v>26</v>
      </c>
      <c r="C11799" s="1">
        <v>44568</v>
      </c>
      <c r="D11799" s="1">
        <v>45053</v>
      </c>
      <c r="E11799">
        <f>VLOOKUP(data[[#This Row],[id_campaign]],campaign[],4,FALSE)</f>
        <v>65</v>
      </c>
      <c r="F11799" t="str">
        <f>VLOOKUP(data[[#This Row],[id_campaign]],campaign[],2,FALSE)</f>
        <v>HasCreditCard</v>
      </c>
      <c r="G11799" t="str">
        <f>VLOOKUP(data[[#This Row],[id_customer]],customer[],2,FALSE)</f>
        <v>Clarinda Hellwing</v>
      </c>
      <c r="H11799" t="str">
        <f>data[[#This Row],[id_customer]]&amp;data[[#This Row],[id_campaign]]</f>
        <v>C0761cam12</v>
      </c>
      <c r="I11799">
        <f>DATEDIF(data[[#This Row],[join_date]],data[[#This Row],[buy_date]],"M")</f>
        <v>16</v>
      </c>
    </row>
    <row r="11800" spans="1:9" x14ac:dyDescent="0.25">
      <c r="A11800" t="s">
        <v>3085</v>
      </c>
      <c r="B11800" t="s">
        <v>36</v>
      </c>
      <c r="C11800" s="1">
        <v>44882</v>
      </c>
      <c r="D11800" s="1">
        <v>44882</v>
      </c>
      <c r="E11800">
        <f>VLOOKUP(data[[#This Row],[id_campaign]],campaign[],4,FALSE)</f>
        <v>29</v>
      </c>
      <c r="F11800" t="str">
        <f>VLOOKUP(data[[#This Row],[id_campaign]],campaign[],2,FALSE)</f>
        <v>MaritalStatus</v>
      </c>
      <c r="G11800" t="str">
        <f>VLOOKUP(data[[#This Row],[id_customer]],customer[],2,FALSE)</f>
        <v>Clarinda Hellwing</v>
      </c>
      <c r="H11800" t="str">
        <f>data[[#This Row],[id_customer]]&amp;data[[#This Row],[id_campaign]]</f>
        <v>C0761cam17</v>
      </c>
      <c r="I11800">
        <f>DATEDIF(data[[#This Row],[join_date]],data[[#This Row],[buy_date]],"M")</f>
        <v>0</v>
      </c>
    </row>
    <row r="11801" spans="1:9" x14ac:dyDescent="0.25">
      <c r="A11801" t="s">
        <v>3085</v>
      </c>
      <c r="B11801" t="s">
        <v>36</v>
      </c>
      <c r="C11801" s="1">
        <v>44882</v>
      </c>
      <c r="D11801" s="1">
        <v>44915</v>
      </c>
      <c r="E11801">
        <f>VLOOKUP(data[[#This Row],[id_campaign]],campaign[],4,FALSE)</f>
        <v>29</v>
      </c>
      <c r="F11801" t="str">
        <f>VLOOKUP(data[[#This Row],[id_campaign]],campaign[],2,FALSE)</f>
        <v>MaritalStatus</v>
      </c>
      <c r="G11801" t="str">
        <f>VLOOKUP(data[[#This Row],[id_customer]],customer[],2,FALSE)</f>
        <v>Clarinda Hellwing</v>
      </c>
      <c r="H11801" t="str">
        <f>data[[#This Row],[id_customer]]&amp;data[[#This Row],[id_campaign]]</f>
        <v>C0761cam17</v>
      </c>
      <c r="I11801">
        <f>DATEDIF(data[[#This Row],[join_date]],data[[#This Row],[buy_date]],"M")</f>
        <v>1</v>
      </c>
    </row>
    <row r="11802" spans="1:9" x14ac:dyDescent="0.25">
      <c r="A11802" t="s">
        <v>3085</v>
      </c>
      <c r="B11802" t="s">
        <v>36</v>
      </c>
      <c r="C11802" s="1">
        <v>44882</v>
      </c>
      <c r="D11802" s="1">
        <v>44927</v>
      </c>
      <c r="E11802">
        <f>VLOOKUP(data[[#This Row],[id_campaign]],campaign[],4,FALSE)</f>
        <v>29</v>
      </c>
      <c r="F11802" t="str">
        <f>VLOOKUP(data[[#This Row],[id_campaign]],campaign[],2,FALSE)</f>
        <v>MaritalStatus</v>
      </c>
      <c r="G11802" t="str">
        <f>VLOOKUP(data[[#This Row],[id_customer]],customer[],2,FALSE)</f>
        <v>Clarinda Hellwing</v>
      </c>
      <c r="H11802" t="str">
        <f>data[[#This Row],[id_customer]]&amp;data[[#This Row],[id_campaign]]</f>
        <v>C0761cam17</v>
      </c>
      <c r="I11802">
        <f>DATEDIF(data[[#This Row],[join_date]],data[[#This Row],[buy_date]],"M")</f>
        <v>1</v>
      </c>
    </row>
    <row r="11803" spans="1:9" x14ac:dyDescent="0.25">
      <c r="A11803" t="s">
        <v>3085</v>
      </c>
      <c r="B11803" t="s">
        <v>36</v>
      </c>
      <c r="C11803" s="1">
        <v>44882</v>
      </c>
      <c r="D11803" s="1">
        <v>44974</v>
      </c>
      <c r="E11803">
        <f>VLOOKUP(data[[#This Row],[id_campaign]],campaign[],4,FALSE)</f>
        <v>29</v>
      </c>
      <c r="F11803" t="str">
        <f>VLOOKUP(data[[#This Row],[id_campaign]],campaign[],2,FALSE)</f>
        <v>MaritalStatus</v>
      </c>
      <c r="G11803" t="str">
        <f>VLOOKUP(data[[#This Row],[id_customer]],customer[],2,FALSE)</f>
        <v>Clarinda Hellwing</v>
      </c>
      <c r="H11803" t="str">
        <f>data[[#This Row],[id_customer]]&amp;data[[#This Row],[id_campaign]]</f>
        <v>C0761cam17</v>
      </c>
      <c r="I11803">
        <f>DATEDIF(data[[#This Row],[join_date]],data[[#This Row],[buy_date]],"M")</f>
        <v>3</v>
      </c>
    </row>
    <row r="11804" spans="1:9" x14ac:dyDescent="0.25">
      <c r="A11804" t="s">
        <v>3085</v>
      </c>
      <c r="B11804" t="s">
        <v>36</v>
      </c>
      <c r="C11804" s="1">
        <v>44882</v>
      </c>
      <c r="D11804" s="1">
        <v>45002</v>
      </c>
      <c r="E11804">
        <f>VLOOKUP(data[[#This Row],[id_campaign]],campaign[],4,FALSE)</f>
        <v>29</v>
      </c>
      <c r="F11804" t="str">
        <f>VLOOKUP(data[[#This Row],[id_campaign]],campaign[],2,FALSE)</f>
        <v>MaritalStatus</v>
      </c>
      <c r="G11804" t="str">
        <f>VLOOKUP(data[[#This Row],[id_customer]],customer[],2,FALSE)</f>
        <v>Clarinda Hellwing</v>
      </c>
      <c r="H11804" t="str">
        <f>data[[#This Row],[id_customer]]&amp;data[[#This Row],[id_campaign]]</f>
        <v>C0761cam17</v>
      </c>
      <c r="I11804">
        <f>DATEDIF(data[[#This Row],[join_date]],data[[#This Row],[buy_date]],"M")</f>
        <v>4</v>
      </c>
    </row>
    <row r="11805" spans="1:9" x14ac:dyDescent="0.25">
      <c r="A11805" t="s">
        <v>3085</v>
      </c>
      <c r="B11805" t="s">
        <v>36</v>
      </c>
      <c r="C11805" s="1">
        <v>44882</v>
      </c>
      <c r="D11805" s="1">
        <v>45042</v>
      </c>
      <c r="E11805">
        <f>VLOOKUP(data[[#This Row],[id_campaign]],campaign[],4,FALSE)</f>
        <v>29</v>
      </c>
      <c r="F11805" t="str">
        <f>VLOOKUP(data[[#This Row],[id_campaign]],campaign[],2,FALSE)</f>
        <v>MaritalStatus</v>
      </c>
      <c r="G11805" t="str">
        <f>VLOOKUP(data[[#This Row],[id_customer]],customer[],2,FALSE)</f>
        <v>Clarinda Hellwing</v>
      </c>
      <c r="H11805" t="str">
        <f>data[[#This Row],[id_customer]]&amp;data[[#This Row],[id_campaign]]</f>
        <v>C0761cam17</v>
      </c>
      <c r="I11805">
        <f>DATEDIF(data[[#This Row],[join_date]],data[[#This Row],[buy_date]],"M")</f>
        <v>5</v>
      </c>
    </row>
    <row r="11806" spans="1:9" x14ac:dyDescent="0.25">
      <c r="A11806" t="s">
        <v>3085</v>
      </c>
      <c r="B11806" t="s">
        <v>36</v>
      </c>
      <c r="C11806" s="1">
        <v>44882</v>
      </c>
      <c r="D11806" s="1">
        <v>45077</v>
      </c>
      <c r="E11806">
        <f>VLOOKUP(data[[#This Row],[id_campaign]],campaign[],4,FALSE)</f>
        <v>29</v>
      </c>
      <c r="F11806" t="str">
        <f>VLOOKUP(data[[#This Row],[id_campaign]],campaign[],2,FALSE)</f>
        <v>MaritalStatus</v>
      </c>
      <c r="G11806" t="str">
        <f>VLOOKUP(data[[#This Row],[id_customer]],customer[],2,FALSE)</f>
        <v>Clarinda Hellwing</v>
      </c>
      <c r="H11806" t="str">
        <f>data[[#This Row],[id_customer]]&amp;data[[#This Row],[id_campaign]]</f>
        <v>C0761cam17</v>
      </c>
      <c r="I11806">
        <f>DATEDIF(data[[#This Row],[join_date]],data[[#This Row],[buy_date]],"M")</f>
        <v>6</v>
      </c>
    </row>
    <row r="11807" spans="1:9" x14ac:dyDescent="0.25">
      <c r="A11807" t="s">
        <v>3089</v>
      </c>
      <c r="B11807" t="s">
        <v>30</v>
      </c>
      <c r="C11807" s="1">
        <v>44685</v>
      </c>
      <c r="D11807" s="1">
        <v>44685</v>
      </c>
      <c r="E11807">
        <f>VLOOKUP(data[[#This Row],[id_campaign]],campaign[],4,FALSE)</f>
        <v>28</v>
      </c>
      <c r="F11807" t="str">
        <f>VLOOKUP(data[[#This Row],[id_campaign]],campaign[],2,FALSE)</f>
        <v>NotNewCellphoneUser</v>
      </c>
      <c r="G11807" t="str">
        <f>VLOOKUP(data[[#This Row],[id_customer]],customer[],2,FALSE)</f>
        <v>Tierney Bracci</v>
      </c>
      <c r="H11807" t="str">
        <f>data[[#This Row],[id_customer]]&amp;data[[#This Row],[id_campaign]]</f>
        <v>C0762cam14</v>
      </c>
      <c r="I11807">
        <f>DATEDIF(data[[#This Row],[join_date]],data[[#This Row],[buy_date]],"M")</f>
        <v>0</v>
      </c>
    </row>
    <row r="11808" spans="1:9" x14ac:dyDescent="0.25">
      <c r="A11808" t="s">
        <v>3089</v>
      </c>
      <c r="B11808" t="s">
        <v>30</v>
      </c>
      <c r="C11808" s="1">
        <v>44685</v>
      </c>
      <c r="D11808" s="1">
        <v>44729</v>
      </c>
      <c r="E11808">
        <f>VLOOKUP(data[[#This Row],[id_campaign]],campaign[],4,FALSE)</f>
        <v>28</v>
      </c>
      <c r="F11808" t="str">
        <f>VLOOKUP(data[[#This Row],[id_campaign]],campaign[],2,FALSE)</f>
        <v>NotNewCellphoneUser</v>
      </c>
      <c r="G11808" t="str">
        <f>VLOOKUP(data[[#This Row],[id_customer]],customer[],2,FALSE)</f>
        <v>Tierney Bracci</v>
      </c>
      <c r="H11808" t="str">
        <f>data[[#This Row],[id_customer]]&amp;data[[#This Row],[id_campaign]]</f>
        <v>C0762cam14</v>
      </c>
      <c r="I11808">
        <f>DATEDIF(data[[#This Row],[join_date]],data[[#This Row],[buy_date]],"M")</f>
        <v>1</v>
      </c>
    </row>
    <row r="11809" spans="1:9" x14ac:dyDescent="0.25">
      <c r="A11809" t="s">
        <v>3089</v>
      </c>
      <c r="B11809" t="s">
        <v>30</v>
      </c>
      <c r="C11809" s="1">
        <v>44685</v>
      </c>
      <c r="D11809" s="1">
        <v>44754</v>
      </c>
      <c r="E11809">
        <f>VLOOKUP(data[[#This Row],[id_campaign]],campaign[],4,FALSE)</f>
        <v>28</v>
      </c>
      <c r="F11809" t="str">
        <f>VLOOKUP(data[[#This Row],[id_campaign]],campaign[],2,FALSE)</f>
        <v>NotNewCellphoneUser</v>
      </c>
      <c r="G11809" t="str">
        <f>VLOOKUP(data[[#This Row],[id_customer]],customer[],2,FALSE)</f>
        <v>Tierney Bracci</v>
      </c>
      <c r="H11809" t="str">
        <f>data[[#This Row],[id_customer]]&amp;data[[#This Row],[id_campaign]]</f>
        <v>C0762cam14</v>
      </c>
      <c r="I11809">
        <f>DATEDIF(data[[#This Row],[join_date]],data[[#This Row],[buy_date]],"M")</f>
        <v>2</v>
      </c>
    </row>
    <row r="11810" spans="1:9" x14ac:dyDescent="0.25">
      <c r="A11810" t="s">
        <v>3089</v>
      </c>
      <c r="B11810" t="s">
        <v>30</v>
      </c>
      <c r="C11810" s="1">
        <v>44685</v>
      </c>
      <c r="D11810" s="1">
        <v>44785</v>
      </c>
      <c r="E11810">
        <f>VLOOKUP(data[[#This Row],[id_campaign]],campaign[],4,FALSE)</f>
        <v>28</v>
      </c>
      <c r="F11810" t="str">
        <f>VLOOKUP(data[[#This Row],[id_campaign]],campaign[],2,FALSE)</f>
        <v>NotNewCellphoneUser</v>
      </c>
      <c r="G11810" t="str">
        <f>VLOOKUP(data[[#This Row],[id_customer]],customer[],2,FALSE)</f>
        <v>Tierney Bracci</v>
      </c>
      <c r="H11810" t="str">
        <f>data[[#This Row],[id_customer]]&amp;data[[#This Row],[id_campaign]]</f>
        <v>C0762cam14</v>
      </c>
      <c r="I11810">
        <f>DATEDIF(data[[#This Row],[join_date]],data[[#This Row],[buy_date]],"M")</f>
        <v>3</v>
      </c>
    </row>
    <row r="11811" spans="1:9" x14ac:dyDescent="0.25">
      <c r="A11811" t="s">
        <v>3089</v>
      </c>
      <c r="B11811" t="s">
        <v>30</v>
      </c>
      <c r="C11811" s="1">
        <v>44685</v>
      </c>
      <c r="D11811" s="1">
        <v>44814</v>
      </c>
      <c r="E11811">
        <f>VLOOKUP(data[[#This Row],[id_campaign]],campaign[],4,FALSE)</f>
        <v>28</v>
      </c>
      <c r="F11811" t="str">
        <f>VLOOKUP(data[[#This Row],[id_campaign]],campaign[],2,FALSE)</f>
        <v>NotNewCellphoneUser</v>
      </c>
      <c r="G11811" t="str">
        <f>VLOOKUP(data[[#This Row],[id_customer]],customer[],2,FALSE)</f>
        <v>Tierney Bracci</v>
      </c>
      <c r="H11811" t="str">
        <f>data[[#This Row],[id_customer]]&amp;data[[#This Row],[id_campaign]]</f>
        <v>C0762cam14</v>
      </c>
      <c r="I11811">
        <f>DATEDIF(data[[#This Row],[join_date]],data[[#This Row],[buy_date]],"M")</f>
        <v>4</v>
      </c>
    </row>
    <row r="11812" spans="1:9" x14ac:dyDescent="0.25">
      <c r="A11812" t="s">
        <v>3089</v>
      </c>
      <c r="B11812" t="s">
        <v>30</v>
      </c>
      <c r="C11812" s="1">
        <v>44685</v>
      </c>
      <c r="D11812" s="1">
        <v>44844</v>
      </c>
      <c r="E11812">
        <f>VLOOKUP(data[[#This Row],[id_campaign]],campaign[],4,FALSE)</f>
        <v>28</v>
      </c>
      <c r="F11812" t="str">
        <f>VLOOKUP(data[[#This Row],[id_campaign]],campaign[],2,FALSE)</f>
        <v>NotNewCellphoneUser</v>
      </c>
      <c r="G11812" t="str">
        <f>VLOOKUP(data[[#This Row],[id_customer]],customer[],2,FALSE)</f>
        <v>Tierney Bracci</v>
      </c>
      <c r="H11812" t="str">
        <f>data[[#This Row],[id_customer]]&amp;data[[#This Row],[id_campaign]]</f>
        <v>C0762cam14</v>
      </c>
      <c r="I11812">
        <f>DATEDIF(data[[#This Row],[join_date]],data[[#This Row],[buy_date]],"M")</f>
        <v>5</v>
      </c>
    </row>
    <row r="11813" spans="1:9" x14ac:dyDescent="0.25">
      <c r="A11813" t="s">
        <v>3089</v>
      </c>
      <c r="B11813" t="s">
        <v>30</v>
      </c>
      <c r="C11813" s="1">
        <v>44685</v>
      </c>
      <c r="D11813" s="1">
        <v>44873</v>
      </c>
      <c r="E11813">
        <f>VLOOKUP(data[[#This Row],[id_campaign]],campaign[],4,FALSE)</f>
        <v>28</v>
      </c>
      <c r="F11813" t="str">
        <f>VLOOKUP(data[[#This Row],[id_campaign]],campaign[],2,FALSE)</f>
        <v>NotNewCellphoneUser</v>
      </c>
      <c r="G11813" t="str">
        <f>VLOOKUP(data[[#This Row],[id_customer]],customer[],2,FALSE)</f>
        <v>Tierney Bracci</v>
      </c>
      <c r="H11813" t="str">
        <f>data[[#This Row],[id_customer]]&amp;data[[#This Row],[id_campaign]]</f>
        <v>C0762cam14</v>
      </c>
      <c r="I11813">
        <f>DATEDIF(data[[#This Row],[join_date]],data[[#This Row],[buy_date]],"M")</f>
        <v>6</v>
      </c>
    </row>
    <row r="11814" spans="1:9" x14ac:dyDescent="0.25">
      <c r="A11814" t="s">
        <v>3089</v>
      </c>
      <c r="B11814" t="s">
        <v>30</v>
      </c>
      <c r="C11814" s="1">
        <v>44685</v>
      </c>
      <c r="D11814" s="1">
        <v>44899</v>
      </c>
      <c r="E11814">
        <f>VLOOKUP(data[[#This Row],[id_campaign]],campaign[],4,FALSE)</f>
        <v>28</v>
      </c>
      <c r="F11814" t="str">
        <f>VLOOKUP(data[[#This Row],[id_campaign]],campaign[],2,FALSE)</f>
        <v>NotNewCellphoneUser</v>
      </c>
      <c r="G11814" t="str">
        <f>VLOOKUP(data[[#This Row],[id_customer]],customer[],2,FALSE)</f>
        <v>Tierney Bracci</v>
      </c>
      <c r="H11814" t="str">
        <f>data[[#This Row],[id_customer]]&amp;data[[#This Row],[id_campaign]]</f>
        <v>C0762cam14</v>
      </c>
      <c r="I11814">
        <f>DATEDIF(data[[#This Row],[join_date]],data[[#This Row],[buy_date]],"M")</f>
        <v>7</v>
      </c>
    </row>
    <row r="11815" spans="1:9" x14ac:dyDescent="0.25">
      <c r="A11815" t="s">
        <v>3089</v>
      </c>
      <c r="B11815" t="s">
        <v>30</v>
      </c>
      <c r="C11815" s="1">
        <v>44685</v>
      </c>
      <c r="D11815" s="1">
        <v>44944</v>
      </c>
      <c r="E11815">
        <f>VLOOKUP(data[[#This Row],[id_campaign]],campaign[],4,FALSE)</f>
        <v>28</v>
      </c>
      <c r="F11815" t="str">
        <f>VLOOKUP(data[[#This Row],[id_campaign]],campaign[],2,FALSE)</f>
        <v>NotNewCellphoneUser</v>
      </c>
      <c r="G11815" t="str">
        <f>VLOOKUP(data[[#This Row],[id_customer]],customer[],2,FALSE)</f>
        <v>Tierney Bracci</v>
      </c>
      <c r="H11815" t="str">
        <f>data[[#This Row],[id_customer]]&amp;data[[#This Row],[id_campaign]]</f>
        <v>C0762cam14</v>
      </c>
      <c r="I11815">
        <f>DATEDIF(data[[#This Row],[join_date]],data[[#This Row],[buy_date]],"M")</f>
        <v>8</v>
      </c>
    </row>
    <row r="11816" spans="1:9" x14ac:dyDescent="0.25">
      <c r="A11816" t="s">
        <v>3089</v>
      </c>
      <c r="B11816" t="s">
        <v>30</v>
      </c>
      <c r="C11816" s="1">
        <v>44685</v>
      </c>
      <c r="D11816" s="1">
        <v>45004</v>
      </c>
      <c r="E11816">
        <f>VLOOKUP(data[[#This Row],[id_campaign]],campaign[],4,FALSE)</f>
        <v>28</v>
      </c>
      <c r="F11816" t="str">
        <f>VLOOKUP(data[[#This Row],[id_campaign]],campaign[],2,FALSE)</f>
        <v>NotNewCellphoneUser</v>
      </c>
      <c r="G11816" t="str">
        <f>VLOOKUP(data[[#This Row],[id_customer]],customer[],2,FALSE)</f>
        <v>Tierney Bracci</v>
      </c>
      <c r="H11816" t="str">
        <f>data[[#This Row],[id_customer]]&amp;data[[#This Row],[id_campaign]]</f>
        <v>C0762cam14</v>
      </c>
      <c r="I11816">
        <f>DATEDIF(data[[#This Row],[join_date]],data[[#This Row],[buy_date]],"M")</f>
        <v>10</v>
      </c>
    </row>
    <row r="11817" spans="1:9" x14ac:dyDescent="0.25">
      <c r="A11817" t="s">
        <v>3089</v>
      </c>
      <c r="B11817" t="s">
        <v>30</v>
      </c>
      <c r="C11817" s="1">
        <v>44685</v>
      </c>
      <c r="D11817" s="1">
        <v>45025</v>
      </c>
      <c r="E11817">
        <f>VLOOKUP(data[[#This Row],[id_campaign]],campaign[],4,FALSE)</f>
        <v>28</v>
      </c>
      <c r="F11817" t="str">
        <f>VLOOKUP(data[[#This Row],[id_campaign]],campaign[],2,FALSE)</f>
        <v>NotNewCellphoneUser</v>
      </c>
      <c r="G11817" t="str">
        <f>VLOOKUP(data[[#This Row],[id_customer]],customer[],2,FALSE)</f>
        <v>Tierney Bracci</v>
      </c>
      <c r="H11817" t="str">
        <f>data[[#This Row],[id_customer]]&amp;data[[#This Row],[id_campaign]]</f>
        <v>C0762cam14</v>
      </c>
      <c r="I11817">
        <f>DATEDIF(data[[#This Row],[join_date]],data[[#This Row],[buy_date]],"M")</f>
        <v>11</v>
      </c>
    </row>
    <row r="11818" spans="1:9" x14ac:dyDescent="0.25">
      <c r="A11818" t="s">
        <v>3089</v>
      </c>
      <c r="B11818" t="s">
        <v>30</v>
      </c>
      <c r="C11818" s="1">
        <v>44685</v>
      </c>
      <c r="D11818" s="1">
        <v>45065</v>
      </c>
      <c r="E11818">
        <f>VLOOKUP(data[[#This Row],[id_campaign]],campaign[],4,FALSE)</f>
        <v>28</v>
      </c>
      <c r="F11818" t="str">
        <f>VLOOKUP(data[[#This Row],[id_campaign]],campaign[],2,FALSE)</f>
        <v>NotNewCellphoneUser</v>
      </c>
      <c r="G11818" t="str">
        <f>VLOOKUP(data[[#This Row],[id_customer]],customer[],2,FALSE)</f>
        <v>Tierney Bracci</v>
      </c>
      <c r="H11818" t="str">
        <f>data[[#This Row],[id_customer]]&amp;data[[#This Row],[id_campaign]]</f>
        <v>C0762cam14</v>
      </c>
      <c r="I11818">
        <f>DATEDIF(data[[#This Row],[join_date]],data[[#This Row],[buy_date]],"M")</f>
        <v>12</v>
      </c>
    </row>
    <row r="11819" spans="1:9" x14ac:dyDescent="0.25">
      <c r="A11819" t="s">
        <v>3089</v>
      </c>
      <c r="B11819" t="s">
        <v>36</v>
      </c>
      <c r="C11819" s="1">
        <v>44921</v>
      </c>
      <c r="D11819" s="1">
        <v>44921</v>
      </c>
      <c r="E11819">
        <f>VLOOKUP(data[[#This Row],[id_campaign]],campaign[],4,FALSE)</f>
        <v>29</v>
      </c>
      <c r="F11819" t="str">
        <f>VLOOKUP(data[[#This Row],[id_campaign]],campaign[],2,FALSE)</f>
        <v>MaritalStatus</v>
      </c>
      <c r="G11819" t="str">
        <f>VLOOKUP(data[[#This Row],[id_customer]],customer[],2,FALSE)</f>
        <v>Tierney Bracci</v>
      </c>
      <c r="H11819" t="str">
        <f>data[[#This Row],[id_customer]]&amp;data[[#This Row],[id_campaign]]</f>
        <v>C0762cam17</v>
      </c>
      <c r="I11819">
        <f>DATEDIF(data[[#This Row],[join_date]],data[[#This Row],[buy_date]],"M")</f>
        <v>0</v>
      </c>
    </row>
    <row r="11820" spans="1:9" x14ac:dyDescent="0.25">
      <c r="A11820" t="s">
        <v>3089</v>
      </c>
      <c r="B11820" t="s">
        <v>36</v>
      </c>
      <c r="C11820" s="1">
        <v>44921</v>
      </c>
      <c r="D11820" s="1">
        <v>44966</v>
      </c>
      <c r="E11820">
        <f>VLOOKUP(data[[#This Row],[id_campaign]],campaign[],4,FALSE)</f>
        <v>29</v>
      </c>
      <c r="F11820" t="str">
        <f>VLOOKUP(data[[#This Row],[id_campaign]],campaign[],2,FALSE)</f>
        <v>MaritalStatus</v>
      </c>
      <c r="G11820" t="str">
        <f>VLOOKUP(data[[#This Row],[id_customer]],customer[],2,FALSE)</f>
        <v>Tierney Bracci</v>
      </c>
      <c r="H11820" t="str">
        <f>data[[#This Row],[id_customer]]&amp;data[[#This Row],[id_campaign]]</f>
        <v>C0762cam17</v>
      </c>
      <c r="I11820">
        <f>DATEDIF(data[[#This Row],[join_date]],data[[#This Row],[buy_date]],"M")</f>
        <v>1</v>
      </c>
    </row>
    <row r="11821" spans="1:9" x14ac:dyDescent="0.25">
      <c r="A11821" t="s">
        <v>3089</v>
      </c>
      <c r="B11821" t="s">
        <v>36</v>
      </c>
      <c r="C11821" s="1">
        <v>44921</v>
      </c>
      <c r="D11821" s="1">
        <v>44992</v>
      </c>
      <c r="E11821">
        <f>VLOOKUP(data[[#This Row],[id_campaign]],campaign[],4,FALSE)</f>
        <v>29</v>
      </c>
      <c r="F11821" t="str">
        <f>VLOOKUP(data[[#This Row],[id_campaign]],campaign[],2,FALSE)</f>
        <v>MaritalStatus</v>
      </c>
      <c r="G11821" t="str">
        <f>VLOOKUP(data[[#This Row],[id_customer]],customer[],2,FALSE)</f>
        <v>Tierney Bracci</v>
      </c>
      <c r="H11821" t="str">
        <f>data[[#This Row],[id_customer]]&amp;data[[#This Row],[id_campaign]]</f>
        <v>C0762cam17</v>
      </c>
      <c r="I11821">
        <f>DATEDIF(data[[#This Row],[join_date]],data[[#This Row],[buy_date]],"M")</f>
        <v>2</v>
      </c>
    </row>
    <row r="11822" spans="1:9" x14ac:dyDescent="0.25">
      <c r="A11822" t="s">
        <v>3089</v>
      </c>
      <c r="B11822" t="s">
        <v>36</v>
      </c>
      <c r="C11822" s="1">
        <v>44921</v>
      </c>
      <c r="D11822" s="1">
        <v>45024</v>
      </c>
      <c r="E11822">
        <f>VLOOKUP(data[[#This Row],[id_campaign]],campaign[],4,FALSE)</f>
        <v>29</v>
      </c>
      <c r="F11822" t="str">
        <f>VLOOKUP(data[[#This Row],[id_campaign]],campaign[],2,FALSE)</f>
        <v>MaritalStatus</v>
      </c>
      <c r="G11822" t="str">
        <f>VLOOKUP(data[[#This Row],[id_customer]],customer[],2,FALSE)</f>
        <v>Tierney Bracci</v>
      </c>
      <c r="H11822" t="str">
        <f>data[[#This Row],[id_customer]]&amp;data[[#This Row],[id_campaign]]</f>
        <v>C0762cam17</v>
      </c>
      <c r="I11822">
        <f>DATEDIF(data[[#This Row],[join_date]],data[[#This Row],[buy_date]],"M")</f>
        <v>3</v>
      </c>
    </row>
    <row r="11823" spans="1:9" x14ac:dyDescent="0.25">
      <c r="A11823" t="s">
        <v>3089</v>
      </c>
      <c r="B11823" t="s">
        <v>36</v>
      </c>
      <c r="C11823" s="1">
        <v>44921</v>
      </c>
      <c r="D11823" s="1">
        <v>45057</v>
      </c>
      <c r="E11823">
        <f>VLOOKUP(data[[#This Row],[id_campaign]],campaign[],4,FALSE)</f>
        <v>29</v>
      </c>
      <c r="F11823" t="str">
        <f>VLOOKUP(data[[#This Row],[id_campaign]],campaign[],2,FALSE)</f>
        <v>MaritalStatus</v>
      </c>
      <c r="G11823" t="str">
        <f>VLOOKUP(data[[#This Row],[id_customer]],customer[],2,FALSE)</f>
        <v>Tierney Bracci</v>
      </c>
      <c r="H11823" t="str">
        <f>data[[#This Row],[id_customer]]&amp;data[[#This Row],[id_campaign]]</f>
        <v>C0762cam17</v>
      </c>
      <c r="I11823">
        <f>DATEDIF(data[[#This Row],[join_date]],data[[#This Row],[buy_date]],"M")</f>
        <v>4</v>
      </c>
    </row>
    <row r="11824" spans="1:9" x14ac:dyDescent="0.25">
      <c r="A11824" t="s">
        <v>3089</v>
      </c>
      <c r="B11824" t="s">
        <v>36</v>
      </c>
      <c r="C11824" s="1">
        <v>44921</v>
      </c>
      <c r="D11824" s="1">
        <v>45082</v>
      </c>
      <c r="E11824">
        <f>VLOOKUP(data[[#This Row],[id_campaign]],campaign[],4,FALSE)</f>
        <v>29</v>
      </c>
      <c r="F11824" t="str">
        <f>VLOOKUP(data[[#This Row],[id_campaign]],campaign[],2,FALSE)</f>
        <v>MaritalStatus</v>
      </c>
      <c r="G11824" t="str">
        <f>VLOOKUP(data[[#This Row],[id_customer]],customer[],2,FALSE)</f>
        <v>Tierney Bracci</v>
      </c>
      <c r="H11824" t="str">
        <f>data[[#This Row],[id_customer]]&amp;data[[#This Row],[id_campaign]]</f>
        <v>C0762cam17</v>
      </c>
      <c r="I11824">
        <f>DATEDIF(data[[#This Row],[join_date]],data[[#This Row],[buy_date]],"M")</f>
        <v>5</v>
      </c>
    </row>
    <row r="11825" spans="1:9" x14ac:dyDescent="0.25">
      <c r="A11825" t="s">
        <v>3093</v>
      </c>
      <c r="B11825" t="s">
        <v>18</v>
      </c>
      <c r="C11825" s="1">
        <v>44843</v>
      </c>
      <c r="D11825" s="1">
        <v>44843</v>
      </c>
      <c r="E11825">
        <f>VLOOKUP(data[[#This Row],[id_campaign]],campaign[],4,FALSE)</f>
        <v>27</v>
      </c>
      <c r="F11825" t="str">
        <f>VLOOKUP(data[[#This Row],[id_campaign]],campaign[],2,FALSE)</f>
        <v>RespondsToMailOffers</v>
      </c>
      <c r="G11825" t="str">
        <f>VLOOKUP(data[[#This Row],[id_customer]],customer[],2,FALSE)</f>
        <v>Chelsy Triggle</v>
      </c>
      <c r="H11825" t="str">
        <f>data[[#This Row],[id_customer]]&amp;data[[#This Row],[id_campaign]]</f>
        <v>C0763cam08</v>
      </c>
      <c r="I11825">
        <f>DATEDIF(data[[#This Row],[join_date]],data[[#This Row],[buy_date]],"M")</f>
        <v>0</v>
      </c>
    </row>
    <row r="11826" spans="1:9" x14ac:dyDescent="0.25">
      <c r="A11826" t="s">
        <v>3093</v>
      </c>
      <c r="B11826" t="s">
        <v>18</v>
      </c>
      <c r="C11826" s="1">
        <v>44843</v>
      </c>
      <c r="D11826" s="1">
        <v>44914</v>
      </c>
      <c r="E11826">
        <f>VLOOKUP(data[[#This Row],[id_campaign]],campaign[],4,FALSE)</f>
        <v>27</v>
      </c>
      <c r="F11826" t="str">
        <f>VLOOKUP(data[[#This Row],[id_campaign]],campaign[],2,FALSE)</f>
        <v>RespondsToMailOffers</v>
      </c>
      <c r="G11826" t="str">
        <f>VLOOKUP(data[[#This Row],[id_customer]],customer[],2,FALSE)</f>
        <v>Chelsy Triggle</v>
      </c>
      <c r="H11826" t="str">
        <f>data[[#This Row],[id_customer]]&amp;data[[#This Row],[id_campaign]]</f>
        <v>C0763cam08</v>
      </c>
      <c r="I11826">
        <f>DATEDIF(data[[#This Row],[join_date]],data[[#This Row],[buy_date]],"M")</f>
        <v>2</v>
      </c>
    </row>
    <row r="11827" spans="1:9" x14ac:dyDescent="0.25">
      <c r="A11827" t="s">
        <v>3093</v>
      </c>
      <c r="B11827" t="s">
        <v>18</v>
      </c>
      <c r="C11827" s="1">
        <v>44843</v>
      </c>
      <c r="D11827" s="1">
        <v>44937</v>
      </c>
      <c r="E11827">
        <f>VLOOKUP(data[[#This Row],[id_campaign]],campaign[],4,FALSE)</f>
        <v>27</v>
      </c>
      <c r="F11827" t="str">
        <f>VLOOKUP(data[[#This Row],[id_campaign]],campaign[],2,FALSE)</f>
        <v>RespondsToMailOffers</v>
      </c>
      <c r="G11827" t="str">
        <f>VLOOKUP(data[[#This Row],[id_customer]],customer[],2,FALSE)</f>
        <v>Chelsy Triggle</v>
      </c>
      <c r="H11827" t="str">
        <f>data[[#This Row],[id_customer]]&amp;data[[#This Row],[id_campaign]]</f>
        <v>C0763cam08</v>
      </c>
      <c r="I11827">
        <f>DATEDIF(data[[#This Row],[join_date]],data[[#This Row],[buy_date]],"M")</f>
        <v>3</v>
      </c>
    </row>
    <row r="11828" spans="1:9" x14ac:dyDescent="0.25">
      <c r="A11828" t="s">
        <v>3093</v>
      </c>
      <c r="B11828" t="s">
        <v>18</v>
      </c>
      <c r="C11828" s="1">
        <v>44843</v>
      </c>
      <c r="D11828" s="1">
        <v>44979</v>
      </c>
      <c r="E11828">
        <f>VLOOKUP(data[[#This Row],[id_campaign]],campaign[],4,FALSE)</f>
        <v>27</v>
      </c>
      <c r="F11828" t="str">
        <f>VLOOKUP(data[[#This Row],[id_campaign]],campaign[],2,FALSE)</f>
        <v>RespondsToMailOffers</v>
      </c>
      <c r="G11828" t="str">
        <f>VLOOKUP(data[[#This Row],[id_customer]],customer[],2,FALSE)</f>
        <v>Chelsy Triggle</v>
      </c>
      <c r="H11828" t="str">
        <f>data[[#This Row],[id_customer]]&amp;data[[#This Row],[id_campaign]]</f>
        <v>C0763cam08</v>
      </c>
      <c r="I11828">
        <f>DATEDIF(data[[#This Row],[join_date]],data[[#This Row],[buy_date]],"M")</f>
        <v>4</v>
      </c>
    </row>
    <row r="11829" spans="1:9" x14ac:dyDescent="0.25">
      <c r="A11829" t="s">
        <v>3093</v>
      </c>
      <c r="B11829" t="s">
        <v>18</v>
      </c>
      <c r="C11829" s="1">
        <v>44843</v>
      </c>
      <c r="D11829" s="1">
        <v>45002</v>
      </c>
      <c r="E11829">
        <f>VLOOKUP(data[[#This Row],[id_campaign]],campaign[],4,FALSE)</f>
        <v>27</v>
      </c>
      <c r="F11829" t="str">
        <f>VLOOKUP(data[[#This Row],[id_campaign]],campaign[],2,FALSE)</f>
        <v>RespondsToMailOffers</v>
      </c>
      <c r="G11829" t="str">
        <f>VLOOKUP(data[[#This Row],[id_customer]],customer[],2,FALSE)</f>
        <v>Chelsy Triggle</v>
      </c>
      <c r="H11829" t="str">
        <f>data[[#This Row],[id_customer]]&amp;data[[#This Row],[id_campaign]]</f>
        <v>C0763cam08</v>
      </c>
      <c r="I11829">
        <f>DATEDIF(data[[#This Row],[join_date]],data[[#This Row],[buy_date]],"M")</f>
        <v>5</v>
      </c>
    </row>
    <row r="11830" spans="1:9" x14ac:dyDescent="0.25">
      <c r="A11830" t="s">
        <v>3093</v>
      </c>
      <c r="B11830" t="s">
        <v>18</v>
      </c>
      <c r="C11830" s="1">
        <v>44843</v>
      </c>
      <c r="D11830" s="1">
        <v>45025</v>
      </c>
      <c r="E11830">
        <f>VLOOKUP(data[[#This Row],[id_campaign]],campaign[],4,FALSE)</f>
        <v>27</v>
      </c>
      <c r="F11830" t="str">
        <f>VLOOKUP(data[[#This Row],[id_campaign]],campaign[],2,FALSE)</f>
        <v>RespondsToMailOffers</v>
      </c>
      <c r="G11830" t="str">
        <f>VLOOKUP(data[[#This Row],[id_customer]],customer[],2,FALSE)</f>
        <v>Chelsy Triggle</v>
      </c>
      <c r="H11830" t="str">
        <f>data[[#This Row],[id_customer]]&amp;data[[#This Row],[id_campaign]]</f>
        <v>C0763cam08</v>
      </c>
      <c r="I11830">
        <f>DATEDIF(data[[#This Row],[join_date]],data[[#This Row],[buy_date]],"M")</f>
        <v>6</v>
      </c>
    </row>
    <row r="11831" spans="1:9" x14ac:dyDescent="0.25">
      <c r="A11831" t="s">
        <v>3093</v>
      </c>
      <c r="B11831" t="s">
        <v>18</v>
      </c>
      <c r="C11831" s="1">
        <v>44843</v>
      </c>
      <c r="D11831" s="1">
        <v>45060</v>
      </c>
      <c r="E11831">
        <f>VLOOKUP(data[[#This Row],[id_campaign]],campaign[],4,FALSE)</f>
        <v>27</v>
      </c>
      <c r="F11831" t="str">
        <f>VLOOKUP(data[[#This Row],[id_campaign]],campaign[],2,FALSE)</f>
        <v>RespondsToMailOffers</v>
      </c>
      <c r="G11831" t="str">
        <f>VLOOKUP(data[[#This Row],[id_customer]],customer[],2,FALSE)</f>
        <v>Chelsy Triggle</v>
      </c>
      <c r="H11831" t="str">
        <f>data[[#This Row],[id_customer]]&amp;data[[#This Row],[id_campaign]]</f>
        <v>C0763cam08</v>
      </c>
      <c r="I11831">
        <f>DATEDIF(data[[#This Row],[join_date]],data[[#This Row],[buy_date]],"M")</f>
        <v>7</v>
      </c>
    </row>
    <row r="11832" spans="1:9" x14ac:dyDescent="0.25">
      <c r="A11832" t="s">
        <v>3093</v>
      </c>
      <c r="B11832" t="s">
        <v>20</v>
      </c>
      <c r="C11832" s="1">
        <v>44847</v>
      </c>
      <c r="D11832" s="1">
        <v>44847</v>
      </c>
      <c r="E11832">
        <f>VLOOKUP(data[[#This Row],[id_campaign]],campaign[],4,FALSE)</f>
        <v>75</v>
      </c>
      <c r="F11832" t="str">
        <f>VLOOKUP(data[[#This Row],[id_campaign]],campaign[],2,FALSE)</f>
        <v>OptOutMailings</v>
      </c>
      <c r="G11832" t="str">
        <f>VLOOKUP(data[[#This Row],[id_customer]],customer[],2,FALSE)</f>
        <v>Chelsy Triggle</v>
      </c>
      <c r="H11832" t="str">
        <f>data[[#This Row],[id_customer]]&amp;data[[#This Row],[id_campaign]]</f>
        <v>C0763cam09</v>
      </c>
      <c r="I11832">
        <f>DATEDIF(data[[#This Row],[join_date]],data[[#This Row],[buy_date]],"M")</f>
        <v>0</v>
      </c>
    </row>
    <row r="11833" spans="1:9" x14ac:dyDescent="0.25">
      <c r="A11833" t="s">
        <v>3093</v>
      </c>
      <c r="B11833" t="s">
        <v>20</v>
      </c>
      <c r="C11833" s="1">
        <v>44847</v>
      </c>
      <c r="D11833" s="1">
        <v>44887</v>
      </c>
      <c r="E11833">
        <f>VLOOKUP(data[[#This Row],[id_campaign]],campaign[],4,FALSE)</f>
        <v>75</v>
      </c>
      <c r="F11833" t="str">
        <f>VLOOKUP(data[[#This Row],[id_campaign]],campaign[],2,FALSE)</f>
        <v>OptOutMailings</v>
      </c>
      <c r="G11833" t="str">
        <f>VLOOKUP(data[[#This Row],[id_customer]],customer[],2,FALSE)</f>
        <v>Chelsy Triggle</v>
      </c>
      <c r="H11833" t="str">
        <f>data[[#This Row],[id_customer]]&amp;data[[#This Row],[id_campaign]]</f>
        <v>C0763cam09</v>
      </c>
      <c r="I11833">
        <f>DATEDIF(data[[#This Row],[join_date]],data[[#This Row],[buy_date]],"M")</f>
        <v>1</v>
      </c>
    </row>
    <row r="11834" spans="1:9" x14ac:dyDescent="0.25">
      <c r="A11834" t="s">
        <v>3093</v>
      </c>
      <c r="B11834" t="s">
        <v>20</v>
      </c>
      <c r="C11834" s="1">
        <v>44847</v>
      </c>
      <c r="D11834" s="1">
        <v>44913</v>
      </c>
      <c r="E11834">
        <f>VLOOKUP(data[[#This Row],[id_campaign]],campaign[],4,FALSE)</f>
        <v>75</v>
      </c>
      <c r="F11834" t="str">
        <f>VLOOKUP(data[[#This Row],[id_campaign]],campaign[],2,FALSE)</f>
        <v>OptOutMailings</v>
      </c>
      <c r="G11834" t="str">
        <f>VLOOKUP(data[[#This Row],[id_customer]],customer[],2,FALSE)</f>
        <v>Chelsy Triggle</v>
      </c>
      <c r="H11834" t="str">
        <f>data[[#This Row],[id_customer]]&amp;data[[#This Row],[id_campaign]]</f>
        <v>C0763cam09</v>
      </c>
      <c r="I11834">
        <f>DATEDIF(data[[#This Row],[join_date]],data[[#This Row],[buy_date]],"M")</f>
        <v>2</v>
      </c>
    </row>
    <row r="11835" spans="1:9" x14ac:dyDescent="0.25">
      <c r="A11835" t="s">
        <v>3093</v>
      </c>
      <c r="B11835" t="s">
        <v>20</v>
      </c>
      <c r="C11835" s="1">
        <v>44847</v>
      </c>
      <c r="D11835" s="1">
        <v>44949</v>
      </c>
      <c r="E11835">
        <f>VLOOKUP(data[[#This Row],[id_campaign]],campaign[],4,FALSE)</f>
        <v>75</v>
      </c>
      <c r="F11835" t="str">
        <f>VLOOKUP(data[[#This Row],[id_campaign]],campaign[],2,FALSE)</f>
        <v>OptOutMailings</v>
      </c>
      <c r="G11835" t="str">
        <f>VLOOKUP(data[[#This Row],[id_customer]],customer[],2,FALSE)</f>
        <v>Chelsy Triggle</v>
      </c>
      <c r="H11835" t="str">
        <f>data[[#This Row],[id_customer]]&amp;data[[#This Row],[id_campaign]]</f>
        <v>C0763cam09</v>
      </c>
      <c r="I11835">
        <f>DATEDIF(data[[#This Row],[join_date]],data[[#This Row],[buy_date]],"M")</f>
        <v>3</v>
      </c>
    </row>
    <row r="11836" spans="1:9" x14ac:dyDescent="0.25">
      <c r="A11836" t="s">
        <v>3093</v>
      </c>
      <c r="B11836" t="s">
        <v>20</v>
      </c>
      <c r="C11836" s="1">
        <v>44847</v>
      </c>
      <c r="D11836" s="1">
        <v>44985</v>
      </c>
      <c r="E11836">
        <f>VLOOKUP(data[[#This Row],[id_campaign]],campaign[],4,FALSE)</f>
        <v>75</v>
      </c>
      <c r="F11836" t="str">
        <f>VLOOKUP(data[[#This Row],[id_campaign]],campaign[],2,FALSE)</f>
        <v>OptOutMailings</v>
      </c>
      <c r="G11836" t="str">
        <f>VLOOKUP(data[[#This Row],[id_customer]],customer[],2,FALSE)</f>
        <v>Chelsy Triggle</v>
      </c>
      <c r="H11836" t="str">
        <f>data[[#This Row],[id_customer]]&amp;data[[#This Row],[id_campaign]]</f>
        <v>C0763cam09</v>
      </c>
      <c r="I11836">
        <f>DATEDIF(data[[#This Row],[join_date]],data[[#This Row],[buy_date]],"M")</f>
        <v>4</v>
      </c>
    </row>
    <row r="11837" spans="1:9" x14ac:dyDescent="0.25">
      <c r="A11837" t="s">
        <v>3093</v>
      </c>
      <c r="B11837" t="s">
        <v>20</v>
      </c>
      <c r="C11837" s="1">
        <v>44847</v>
      </c>
      <c r="D11837" s="1">
        <v>44998</v>
      </c>
      <c r="E11837">
        <f>VLOOKUP(data[[#This Row],[id_campaign]],campaign[],4,FALSE)</f>
        <v>75</v>
      </c>
      <c r="F11837" t="str">
        <f>VLOOKUP(data[[#This Row],[id_campaign]],campaign[],2,FALSE)</f>
        <v>OptOutMailings</v>
      </c>
      <c r="G11837" t="str">
        <f>VLOOKUP(data[[#This Row],[id_customer]],customer[],2,FALSE)</f>
        <v>Chelsy Triggle</v>
      </c>
      <c r="H11837" t="str">
        <f>data[[#This Row],[id_customer]]&amp;data[[#This Row],[id_campaign]]</f>
        <v>C0763cam09</v>
      </c>
      <c r="I11837">
        <f>DATEDIF(data[[#This Row],[join_date]],data[[#This Row],[buy_date]],"M")</f>
        <v>5</v>
      </c>
    </row>
    <row r="11838" spans="1:9" x14ac:dyDescent="0.25">
      <c r="A11838" t="s">
        <v>3093</v>
      </c>
      <c r="B11838" t="s">
        <v>20</v>
      </c>
      <c r="C11838" s="1">
        <v>44847</v>
      </c>
      <c r="D11838" s="1">
        <v>45038</v>
      </c>
      <c r="E11838">
        <f>VLOOKUP(data[[#This Row],[id_campaign]],campaign[],4,FALSE)</f>
        <v>75</v>
      </c>
      <c r="F11838" t="str">
        <f>VLOOKUP(data[[#This Row],[id_campaign]],campaign[],2,FALSE)</f>
        <v>OptOutMailings</v>
      </c>
      <c r="G11838" t="str">
        <f>VLOOKUP(data[[#This Row],[id_customer]],customer[],2,FALSE)</f>
        <v>Chelsy Triggle</v>
      </c>
      <c r="H11838" t="str">
        <f>data[[#This Row],[id_customer]]&amp;data[[#This Row],[id_campaign]]</f>
        <v>C0763cam09</v>
      </c>
      <c r="I11838">
        <f>DATEDIF(data[[#This Row],[join_date]],data[[#This Row],[buy_date]],"M")</f>
        <v>6</v>
      </c>
    </row>
    <row r="11839" spans="1:9" x14ac:dyDescent="0.25">
      <c r="A11839" t="s">
        <v>3093</v>
      </c>
      <c r="B11839" t="s">
        <v>20</v>
      </c>
      <c r="C11839" s="1">
        <v>44847</v>
      </c>
      <c r="D11839" s="1">
        <v>45068</v>
      </c>
      <c r="E11839">
        <f>VLOOKUP(data[[#This Row],[id_campaign]],campaign[],4,FALSE)</f>
        <v>75</v>
      </c>
      <c r="F11839" t="str">
        <f>VLOOKUP(data[[#This Row],[id_campaign]],campaign[],2,FALSE)</f>
        <v>OptOutMailings</v>
      </c>
      <c r="G11839" t="str">
        <f>VLOOKUP(data[[#This Row],[id_customer]],customer[],2,FALSE)</f>
        <v>Chelsy Triggle</v>
      </c>
      <c r="H11839" t="str">
        <f>data[[#This Row],[id_customer]]&amp;data[[#This Row],[id_campaign]]</f>
        <v>C0763cam09</v>
      </c>
      <c r="I11839">
        <f>DATEDIF(data[[#This Row],[join_date]],data[[#This Row],[buy_date]],"M")</f>
        <v>7</v>
      </c>
    </row>
    <row r="11840" spans="1:9" x14ac:dyDescent="0.25">
      <c r="A11840" t="s">
        <v>3097</v>
      </c>
      <c r="B11840" t="s">
        <v>10</v>
      </c>
      <c r="C11840" s="1">
        <v>44665</v>
      </c>
      <c r="D11840" s="1">
        <v>44665</v>
      </c>
      <c r="E11840">
        <f>VLOOKUP(data[[#This Row],[id_campaign]],campaign[],4,FALSE)</f>
        <v>26</v>
      </c>
      <c r="F11840" t="str">
        <f>VLOOKUP(data[[#This Row],[id_campaign]],campaign[],2,FALSE)</f>
        <v>TruckOwner</v>
      </c>
      <c r="G11840" t="str">
        <f>VLOOKUP(data[[#This Row],[id_customer]],customer[],2,FALSE)</f>
        <v>Lek Batterbee</v>
      </c>
      <c r="H11840" t="str">
        <f>data[[#This Row],[id_customer]]&amp;data[[#This Row],[id_campaign]]</f>
        <v>C0764cam04</v>
      </c>
      <c r="I11840">
        <f>DATEDIF(data[[#This Row],[join_date]],data[[#This Row],[buy_date]],"M")</f>
        <v>0</v>
      </c>
    </row>
    <row r="11841" spans="1:9" x14ac:dyDescent="0.25">
      <c r="A11841" t="s">
        <v>3097</v>
      </c>
      <c r="B11841" t="s">
        <v>10</v>
      </c>
      <c r="C11841" s="1">
        <v>44665</v>
      </c>
      <c r="D11841" s="1">
        <v>44705</v>
      </c>
      <c r="E11841">
        <f>VLOOKUP(data[[#This Row],[id_campaign]],campaign[],4,FALSE)</f>
        <v>26</v>
      </c>
      <c r="F11841" t="str">
        <f>VLOOKUP(data[[#This Row],[id_campaign]],campaign[],2,FALSE)</f>
        <v>TruckOwner</v>
      </c>
      <c r="G11841" t="str">
        <f>VLOOKUP(data[[#This Row],[id_customer]],customer[],2,FALSE)</f>
        <v>Lek Batterbee</v>
      </c>
      <c r="H11841" t="str">
        <f>data[[#This Row],[id_customer]]&amp;data[[#This Row],[id_campaign]]</f>
        <v>C0764cam04</v>
      </c>
      <c r="I11841">
        <f>DATEDIF(data[[#This Row],[join_date]],data[[#This Row],[buy_date]],"M")</f>
        <v>1</v>
      </c>
    </row>
    <row r="11842" spans="1:9" x14ac:dyDescent="0.25">
      <c r="A11842" t="s">
        <v>3097</v>
      </c>
      <c r="B11842" t="s">
        <v>10</v>
      </c>
      <c r="C11842" s="1">
        <v>44665</v>
      </c>
      <c r="D11842" s="1">
        <v>44731</v>
      </c>
      <c r="E11842">
        <f>VLOOKUP(data[[#This Row],[id_campaign]],campaign[],4,FALSE)</f>
        <v>26</v>
      </c>
      <c r="F11842" t="str">
        <f>VLOOKUP(data[[#This Row],[id_campaign]],campaign[],2,FALSE)</f>
        <v>TruckOwner</v>
      </c>
      <c r="G11842" t="str">
        <f>VLOOKUP(data[[#This Row],[id_customer]],customer[],2,FALSE)</f>
        <v>Lek Batterbee</v>
      </c>
      <c r="H11842" t="str">
        <f>data[[#This Row],[id_customer]]&amp;data[[#This Row],[id_campaign]]</f>
        <v>C0764cam04</v>
      </c>
      <c r="I11842">
        <f>DATEDIF(data[[#This Row],[join_date]],data[[#This Row],[buy_date]],"M")</f>
        <v>2</v>
      </c>
    </row>
    <row r="11843" spans="1:9" x14ac:dyDescent="0.25">
      <c r="A11843" t="s">
        <v>3097</v>
      </c>
      <c r="B11843" t="s">
        <v>10</v>
      </c>
      <c r="C11843" s="1">
        <v>44665</v>
      </c>
      <c r="D11843" s="1">
        <v>44766</v>
      </c>
      <c r="E11843">
        <f>VLOOKUP(data[[#This Row],[id_campaign]],campaign[],4,FALSE)</f>
        <v>26</v>
      </c>
      <c r="F11843" t="str">
        <f>VLOOKUP(data[[#This Row],[id_campaign]],campaign[],2,FALSE)</f>
        <v>TruckOwner</v>
      </c>
      <c r="G11843" t="str">
        <f>VLOOKUP(data[[#This Row],[id_customer]],customer[],2,FALSE)</f>
        <v>Lek Batterbee</v>
      </c>
      <c r="H11843" t="str">
        <f>data[[#This Row],[id_customer]]&amp;data[[#This Row],[id_campaign]]</f>
        <v>C0764cam04</v>
      </c>
      <c r="I11843">
        <f>DATEDIF(data[[#This Row],[join_date]],data[[#This Row],[buy_date]],"M")</f>
        <v>3</v>
      </c>
    </row>
    <row r="11844" spans="1:9" x14ac:dyDescent="0.25">
      <c r="A11844" t="s">
        <v>3097</v>
      </c>
      <c r="B11844" t="s">
        <v>10</v>
      </c>
      <c r="C11844" s="1">
        <v>44665</v>
      </c>
      <c r="D11844" s="1">
        <v>44801</v>
      </c>
      <c r="E11844">
        <f>VLOOKUP(data[[#This Row],[id_campaign]],campaign[],4,FALSE)</f>
        <v>26</v>
      </c>
      <c r="F11844" t="str">
        <f>VLOOKUP(data[[#This Row],[id_campaign]],campaign[],2,FALSE)</f>
        <v>TruckOwner</v>
      </c>
      <c r="G11844" t="str">
        <f>VLOOKUP(data[[#This Row],[id_customer]],customer[],2,FALSE)</f>
        <v>Lek Batterbee</v>
      </c>
      <c r="H11844" t="str">
        <f>data[[#This Row],[id_customer]]&amp;data[[#This Row],[id_campaign]]</f>
        <v>C0764cam04</v>
      </c>
      <c r="I11844">
        <f>DATEDIF(data[[#This Row],[join_date]],data[[#This Row],[buy_date]],"M")</f>
        <v>4</v>
      </c>
    </row>
    <row r="11845" spans="1:9" x14ac:dyDescent="0.25">
      <c r="A11845" t="s">
        <v>3097</v>
      </c>
      <c r="B11845" t="s">
        <v>10</v>
      </c>
      <c r="C11845" s="1">
        <v>44665</v>
      </c>
      <c r="D11845" s="1">
        <v>44821</v>
      </c>
      <c r="E11845">
        <f>VLOOKUP(data[[#This Row],[id_campaign]],campaign[],4,FALSE)</f>
        <v>26</v>
      </c>
      <c r="F11845" t="str">
        <f>VLOOKUP(data[[#This Row],[id_campaign]],campaign[],2,FALSE)</f>
        <v>TruckOwner</v>
      </c>
      <c r="G11845" t="str">
        <f>VLOOKUP(data[[#This Row],[id_customer]],customer[],2,FALSE)</f>
        <v>Lek Batterbee</v>
      </c>
      <c r="H11845" t="str">
        <f>data[[#This Row],[id_customer]]&amp;data[[#This Row],[id_campaign]]</f>
        <v>C0764cam04</v>
      </c>
      <c r="I11845">
        <f>DATEDIF(data[[#This Row],[join_date]],data[[#This Row],[buy_date]],"M")</f>
        <v>5</v>
      </c>
    </row>
    <row r="11846" spans="1:9" x14ac:dyDescent="0.25">
      <c r="A11846" t="s">
        <v>3097</v>
      </c>
      <c r="B11846" t="s">
        <v>10</v>
      </c>
      <c r="C11846" s="1">
        <v>44665</v>
      </c>
      <c r="D11846" s="1">
        <v>44859</v>
      </c>
      <c r="E11846">
        <f>VLOOKUP(data[[#This Row],[id_campaign]],campaign[],4,FALSE)</f>
        <v>26</v>
      </c>
      <c r="F11846" t="str">
        <f>VLOOKUP(data[[#This Row],[id_campaign]],campaign[],2,FALSE)</f>
        <v>TruckOwner</v>
      </c>
      <c r="G11846" t="str">
        <f>VLOOKUP(data[[#This Row],[id_customer]],customer[],2,FALSE)</f>
        <v>Lek Batterbee</v>
      </c>
      <c r="H11846" t="str">
        <f>data[[#This Row],[id_customer]]&amp;data[[#This Row],[id_campaign]]</f>
        <v>C0764cam04</v>
      </c>
      <c r="I11846">
        <f>DATEDIF(data[[#This Row],[join_date]],data[[#This Row],[buy_date]],"M")</f>
        <v>6</v>
      </c>
    </row>
    <row r="11847" spans="1:9" x14ac:dyDescent="0.25">
      <c r="A11847" t="s">
        <v>3097</v>
      </c>
      <c r="B11847" t="s">
        <v>10</v>
      </c>
      <c r="C11847" s="1">
        <v>44665</v>
      </c>
      <c r="D11847" s="1">
        <v>44884</v>
      </c>
      <c r="E11847">
        <f>VLOOKUP(data[[#This Row],[id_campaign]],campaign[],4,FALSE)</f>
        <v>26</v>
      </c>
      <c r="F11847" t="str">
        <f>VLOOKUP(data[[#This Row],[id_campaign]],campaign[],2,FALSE)</f>
        <v>TruckOwner</v>
      </c>
      <c r="G11847" t="str">
        <f>VLOOKUP(data[[#This Row],[id_customer]],customer[],2,FALSE)</f>
        <v>Lek Batterbee</v>
      </c>
      <c r="H11847" t="str">
        <f>data[[#This Row],[id_customer]]&amp;data[[#This Row],[id_campaign]]</f>
        <v>C0764cam04</v>
      </c>
      <c r="I11847">
        <f>DATEDIF(data[[#This Row],[join_date]],data[[#This Row],[buy_date]],"M")</f>
        <v>7</v>
      </c>
    </row>
    <row r="11848" spans="1:9" x14ac:dyDescent="0.25">
      <c r="A11848" t="s">
        <v>3097</v>
      </c>
      <c r="B11848" t="s">
        <v>10</v>
      </c>
      <c r="C11848" s="1">
        <v>44665</v>
      </c>
      <c r="D11848" s="1">
        <v>44918</v>
      </c>
      <c r="E11848">
        <f>VLOOKUP(data[[#This Row],[id_campaign]],campaign[],4,FALSE)</f>
        <v>26</v>
      </c>
      <c r="F11848" t="str">
        <f>VLOOKUP(data[[#This Row],[id_campaign]],campaign[],2,FALSE)</f>
        <v>TruckOwner</v>
      </c>
      <c r="G11848" t="str">
        <f>VLOOKUP(data[[#This Row],[id_customer]],customer[],2,FALSE)</f>
        <v>Lek Batterbee</v>
      </c>
      <c r="H11848" t="str">
        <f>data[[#This Row],[id_customer]]&amp;data[[#This Row],[id_campaign]]</f>
        <v>C0764cam04</v>
      </c>
      <c r="I11848">
        <f>DATEDIF(data[[#This Row],[join_date]],data[[#This Row],[buy_date]],"M")</f>
        <v>8</v>
      </c>
    </row>
    <row r="11849" spans="1:9" x14ac:dyDescent="0.25">
      <c r="A11849" t="s">
        <v>3097</v>
      </c>
      <c r="B11849" t="s">
        <v>10</v>
      </c>
      <c r="C11849" s="1">
        <v>44665</v>
      </c>
      <c r="D11849" s="1">
        <v>44953</v>
      </c>
      <c r="E11849">
        <f>VLOOKUP(data[[#This Row],[id_campaign]],campaign[],4,FALSE)</f>
        <v>26</v>
      </c>
      <c r="F11849" t="str">
        <f>VLOOKUP(data[[#This Row],[id_campaign]],campaign[],2,FALSE)</f>
        <v>TruckOwner</v>
      </c>
      <c r="G11849" t="str">
        <f>VLOOKUP(data[[#This Row],[id_customer]],customer[],2,FALSE)</f>
        <v>Lek Batterbee</v>
      </c>
      <c r="H11849" t="str">
        <f>data[[#This Row],[id_customer]]&amp;data[[#This Row],[id_campaign]]</f>
        <v>C0764cam04</v>
      </c>
      <c r="I11849">
        <f>DATEDIF(data[[#This Row],[join_date]],data[[#This Row],[buy_date]],"M")</f>
        <v>9</v>
      </c>
    </row>
    <row r="11850" spans="1:9" x14ac:dyDescent="0.25">
      <c r="A11850" t="s">
        <v>3097</v>
      </c>
      <c r="B11850" t="s">
        <v>10</v>
      </c>
      <c r="C11850" s="1">
        <v>44665</v>
      </c>
      <c r="D11850" s="1">
        <v>44971</v>
      </c>
      <c r="E11850">
        <f>VLOOKUP(data[[#This Row],[id_campaign]],campaign[],4,FALSE)</f>
        <v>26</v>
      </c>
      <c r="F11850" t="str">
        <f>VLOOKUP(data[[#This Row],[id_campaign]],campaign[],2,FALSE)</f>
        <v>TruckOwner</v>
      </c>
      <c r="G11850" t="str">
        <f>VLOOKUP(data[[#This Row],[id_customer]],customer[],2,FALSE)</f>
        <v>Lek Batterbee</v>
      </c>
      <c r="H11850" t="str">
        <f>data[[#This Row],[id_customer]]&amp;data[[#This Row],[id_campaign]]</f>
        <v>C0764cam04</v>
      </c>
      <c r="I11850">
        <f>DATEDIF(data[[#This Row],[join_date]],data[[#This Row],[buy_date]],"M")</f>
        <v>10</v>
      </c>
    </row>
    <row r="11851" spans="1:9" x14ac:dyDescent="0.25">
      <c r="A11851" t="s">
        <v>3097</v>
      </c>
      <c r="B11851" t="s">
        <v>10</v>
      </c>
      <c r="C11851" s="1">
        <v>44665</v>
      </c>
      <c r="D11851" s="1">
        <v>45008</v>
      </c>
      <c r="E11851">
        <f>VLOOKUP(data[[#This Row],[id_campaign]],campaign[],4,FALSE)</f>
        <v>26</v>
      </c>
      <c r="F11851" t="str">
        <f>VLOOKUP(data[[#This Row],[id_campaign]],campaign[],2,FALSE)</f>
        <v>TruckOwner</v>
      </c>
      <c r="G11851" t="str">
        <f>VLOOKUP(data[[#This Row],[id_customer]],customer[],2,FALSE)</f>
        <v>Lek Batterbee</v>
      </c>
      <c r="H11851" t="str">
        <f>data[[#This Row],[id_customer]]&amp;data[[#This Row],[id_campaign]]</f>
        <v>C0764cam04</v>
      </c>
      <c r="I11851">
        <f>DATEDIF(data[[#This Row],[join_date]],data[[#This Row],[buy_date]],"M")</f>
        <v>11</v>
      </c>
    </row>
    <row r="11852" spans="1:9" x14ac:dyDescent="0.25">
      <c r="A11852" t="s">
        <v>3097</v>
      </c>
      <c r="B11852" t="s">
        <v>10</v>
      </c>
      <c r="C11852" s="1">
        <v>44665</v>
      </c>
      <c r="D11852" s="1">
        <v>45033</v>
      </c>
      <c r="E11852">
        <f>VLOOKUP(data[[#This Row],[id_campaign]],campaign[],4,FALSE)</f>
        <v>26</v>
      </c>
      <c r="F11852" t="str">
        <f>VLOOKUP(data[[#This Row],[id_campaign]],campaign[],2,FALSE)</f>
        <v>TruckOwner</v>
      </c>
      <c r="G11852" t="str">
        <f>VLOOKUP(data[[#This Row],[id_customer]],customer[],2,FALSE)</f>
        <v>Lek Batterbee</v>
      </c>
      <c r="H11852" t="str">
        <f>data[[#This Row],[id_customer]]&amp;data[[#This Row],[id_campaign]]</f>
        <v>C0764cam04</v>
      </c>
      <c r="I11852">
        <f>DATEDIF(data[[#This Row],[join_date]],data[[#This Row],[buy_date]],"M")</f>
        <v>12</v>
      </c>
    </row>
    <row r="11853" spans="1:9" x14ac:dyDescent="0.25">
      <c r="A11853" t="s">
        <v>3097</v>
      </c>
      <c r="B11853" t="s">
        <v>10</v>
      </c>
      <c r="C11853" s="1">
        <v>44665</v>
      </c>
      <c r="D11853" s="1">
        <v>45069</v>
      </c>
      <c r="E11853">
        <f>VLOOKUP(data[[#This Row],[id_campaign]],campaign[],4,FALSE)</f>
        <v>26</v>
      </c>
      <c r="F11853" t="str">
        <f>VLOOKUP(data[[#This Row],[id_campaign]],campaign[],2,FALSE)</f>
        <v>TruckOwner</v>
      </c>
      <c r="G11853" t="str">
        <f>VLOOKUP(data[[#This Row],[id_customer]],customer[],2,FALSE)</f>
        <v>Lek Batterbee</v>
      </c>
      <c r="H11853" t="str">
        <f>data[[#This Row],[id_customer]]&amp;data[[#This Row],[id_campaign]]</f>
        <v>C0764cam04</v>
      </c>
      <c r="I11853">
        <f>DATEDIF(data[[#This Row],[join_date]],data[[#This Row],[buy_date]],"M")</f>
        <v>13</v>
      </c>
    </row>
    <row r="11854" spans="1:9" x14ac:dyDescent="0.25">
      <c r="A11854" t="s">
        <v>3101</v>
      </c>
      <c r="B11854" t="s">
        <v>24</v>
      </c>
      <c r="C11854" s="1">
        <v>44906</v>
      </c>
      <c r="D11854" s="1">
        <v>44906</v>
      </c>
      <c r="E11854">
        <f>VLOOKUP(data[[#This Row],[id_campaign]],campaign[],4,FALSE)</f>
        <v>62</v>
      </c>
      <c r="F11854" t="str">
        <f>VLOOKUP(data[[#This Row],[id_campaign]],campaign[],2,FALSE)</f>
        <v>OwnsComputer</v>
      </c>
      <c r="G11854" t="str">
        <f>VLOOKUP(data[[#This Row],[id_customer]],customer[],2,FALSE)</f>
        <v>Zenia Ruecastle</v>
      </c>
      <c r="H11854" t="str">
        <f>data[[#This Row],[id_customer]]&amp;data[[#This Row],[id_campaign]]</f>
        <v>C0765cam11</v>
      </c>
      <c r="I11854">
        <f>DATEDIF(data[[#This Row],[join_date]],data[[#This Row],[buy_date]],"M")</f>
        <v>0</v>
      </c>
    </row>
    <row r="11855" spans="1:9" x14ac:dyDescent="0.25">
      <c r="A11855" t="s">
        <v>3101</v>
      </c>
      <c r="B11855" t="s">
        <v>24</v>
      </c>
      <c r="C11855" s="1">
        <v>44906</v>
      </c>
      <c r="D11855" s="1">
        <v>44942</v>
      </c>
      <c r="E11855">
        <f>VLOOKUP(data[[#This Row],[id_campaign]],campaign[],4,FALSE)</f>
        <v>62</v>
      </c>
      <c r="F11855" t="str">
        <f>VLOOKUP(data[[#This Row],[id_campaign]],campaign[],2,FALSE)</f>
        <v>OwnsComputer</v>
      </c>
      <c r="G11855" t="str">
        <f>VLOOKUP(data[[#This Row],[id_customer]],customer[],2,FALSE)</f>
        <v>Zenia Ruecastle</v>
      </c>
      <c r="H11855" t="str">
        <f>data[[#This Row],[id_customer]]&amp;data[[#This Row],[id_campaign]]</f>
        <v>C0765cam11</v>
      </c>
      <c r="I11855">
        <f>DATEDIF(data[[#This Row],[join_date]],data[[#This Row],[buy_date]],"M")</f>
        <v>1</v>
      </c>
    </row>
    <row r="11856" spans="1:9" x14ac:dyDescent="0.25">
      <c r="A11856" t="s">
        <v>3101</v>
      </c>
      <c r="B11856" t="s">
        <v>24</v>
      </c>
      <c r="C11856" s="1">
        <v>44906</v>
      </c>
      <c r="D11856" s="1">
        <v>44971</v>
      </c>
      <c r="E11856">
        <f>VLOOKUP(data[[#This Row],[id_campaign]],campaign[],4,FALSE)</f>
        <v>62</v>
      </c>
      <c r="F11856" t="str">
        <f>VLOOKUP(data[[#This Row],[id_campaign]],campaign[],2,FALSE)</f>
        <v>OwnsComputer</v>
      </c>
      <c r="G11856" t="str">
        <f>VLOOKUP(data[[#This Row],[id_customer]],customer[],2,FALSE)</f>
        <v>Zenia Ruecastle</v>
      </c>
      <c r="H11856" t="str">
        <f>data[[#This Row],[id_customer]]&amp;data[[#This Row],[id_campaign]]</f>
        <v>C0765cam11</v>
      </c>
      <c r="I11856">
        <f>DATEDIF(data[[#This Row],[join_date]],data[[#This Row],[buy_date]],"M")</f>
        <v>2</v>
      </c>
    </row>
    <row r="11857" spans="1:9" x14ac:dyDescent="0.25">
      <c r="A11857" t="s">
        <v>3101</v>
      </c>
      <c r="B11857" t="s">
        <v>24</v>
      </c>
      <c r="C11857" s="1">
        <v>44906</v>
      </c>
      <c r="D11857" s="1">
        <v>45010</v>
      </c>
      <c r="E11857">
        <f>VLOOKUP(data[[#This Row],[id_campaign]],campaign[],4,FALSE)</f>
        <v>62</v>
      </c>
      <c r="F11857" t="str">
        <f>VLOOKUP(data[[#This Row],[id_campaign]],campaign[],2,FALSE)</f>
        <v>OwnsComputer</v>
      </c>
      <c r="G11857" t="str">
        <f>VLOOKUP(data[[#This Row],[id_customer]],customer[],2,FALSE)</f>
        <v>Zenia Ruecastle</v>
      </c>
      <c r="H11857" t="str">
        <f>data[[#This Row],[id_customer]]&amp;data[[#This Row],[id_campaign]]</f>
        <v>C0765cam11</v>
      </c>
      <c r="I11857">
        <f>DATEDIF(data[[#This Row],[join_date]],data[[#This Row],[buy_date]],"M")</f>
        <v>3</v>
      </c>
    </row>
    <row r="11858" spans="1:9" x14ac:dyDescent="0.25">
      <c r="A11858" t="s">
        <v>3101</v>
      </c>
      <c r="B11858" t="s">
        <v>24</v>
      </c>
      <c r="C11858" s="1">
        <v>44906</v>
      </c>
      <c r="D11858" s="1">
        <v>45031</v>
      </c>
      <c r="E11858">
        <f>VLOOKUP(data[[#This Row],[id_campaign]],campaign[],4,FALSE)</f>
        <v>62</v>
      </c>
      <c r="F11858" t="str">
        <f>VLOOKUP(data[[#This Row],[id_campaign]],campaign[],2,FALSE)</f>
        <v>OwnsComputer</v>
      </c>
      <c r="G11858" t="str">
        <f>VLOOKUP(data[[#This Row],[id_customer]],customer[],2,FALSE)</f>
        <v>Zenia Ruecastle</v>
      </c>
      <c r="H11858" t="str">
        <f>data[[#This Row],[id_customer]]&amp;data[[#This Row],[id_campaign]]</f>
        <v>C0765cam11</v>
      </c>
      <c r="I11858">
        <f>DATEDIF(data[[#This Row],[join_date]],data[[#This Row],[buy_date]],"M")</f>
        <v>4</v>
      </c>
    </row>
    <row r="11859" spans="1:9" x14ac:dyDescent="0.25">
      <c r="A11859" t="s">
        <v>3101</v>
      </c>
      <c r="B11859" t="s">
        <v>24</v>
      </c>
      <c r="C11859" s="1">
        <v>44906</v>
      </c>
      <c r="D11859" s="1">
        <v>45065</v>
      </c>
      <c r="E11859">
        <f>VLOOKUP(data[[#This Row],[id_campaign]],campaign[],4,FALSE)</f>
        <v>62</v>
      </c>
      <c r="F11859" t="str">
        <f>VLOOKUP(data[[#This Row],[id_campaign]],campaign[],2,FALSE)</f>
        <v>OwnsComputer</v>
      </c>
      <c r="G11859" t="str">
        <f>VLOOKUP(data[[#This Row],[id_customer]],customer[],2,FALSE)</f>
        <v>Zenia Ruecastle</v>
      </c>
      <c r="H11859" t="str">
        <f>data[[#This Row],[id_customer]]&amp;data[[#This Row],[id_campaign]]</f>
        <v>C0765cam11</v>
      </c>
      <c r="I11859">
        <f>DATEDIF(data[[#This Row],[join_date]],data[[#This Row],[buy_date]],"M")</f>
        <v>5</v>
      </c>
    </row>
    <row r="11860" spans="1:9" x14ac:dyDescent="0.25">
      <c r="A11860" t="s">
        <v>3101</v>
      </c>
      <c r="B11860" t="s">
        <v>28</v>
      </c>
      <c r="C11860" s="1">
        <v>45032</v>
      </c>
      <c r="D11860" s="1">
        <v>45032</v>
      </c>
      <c r="E11860">
        <f>VLOOKUP(data[[#This Row],[id_campaign]],campaign[],4,FALSE)</f>
        <v>25</v>
      </c>
      <c r="F11860" t="str">
        <f>VLOOKUP(data[[#This Row],[id_campaign]],campaign[],2,FALSE)</f>
        <v>NewCellphoneUser</v>
      </c>
      <c r="G11860" t="str">
        <f>VLOOKUP(data[[#This Row],[id_customer]],customer[],2,FALSE)</f>
        <v>Zenia Ruecastle</v>
      </c>
      <c r="H11860" t="str">
        <f>data[[#This Row],[id_customer]]&amp;data[[#This Row],[id_campaign]]</f>
        <v>C0765cam13</v>
      </c>
      <c r="I11860">
        <f>DATEDIF(data[[#This Row],[join_date]],data[[#This Row],[buy_date]],"M")</f>
        <v>0</v>
      </c>
    </row>
    <row r="11861" spans="1:9" x14ac:dyDescent="0.25">
      <c r="A11861" t="s">
        <v>3101</v>
      </c>
      <c r="B11861" t="s">
        <v>28</v>
      </c>
      <c r="C11861" s="1">
        <v>45032</v>
      </c>
      <c r="D11861" s="1">
        <v>45076</v>
      </c>
      <c r="E11861">
        <f>VLOOKUP(data[[#This Row],[id_campaign]],campaign[],4,FALSE)</f>
        <v>25</v>
      </c>
      <c r="F11861" t="str">
        <f>VLOOKUP(data[[#This Row],[id_campaign]],campaign[],2,FALSE)</f>
        <v>NewCellphoneUser</v>
      </c>
      <c r="G11861" t="str">
        <f>VLOOKUP(data[[#This Row],[id_customer]],customer[],2,FALSE)</f>
        <v>Zenia Ruecastle</v>
      </c>
      <c r="H11861" t="str">
        <f>data[[#This Row],[id_customer]]&amp;data[[#This Row],[id_campaign]]</f>
        <v>C0765cam13</v>
      </c>
      <c r="I11861">
        <f>DATEDIF(data[[#This Row],[join_date]],data[[#This Row],[buy_date]],"M")</f>
        <v>1</v>
      </c>
    </row>
    <row r="11862" spans="1:9" x14ac:dyDescent="0.25">
      <c r="A11862" t="s">
        <v>3105</v>
      </c>
      <c r="B11862" t="s">
        <v>34</v>
      </c>
      <c r="C11862" s="1">
        <v>44809</v>
      </c>
      <c r="D11862" s="1">
        <v>44809</v>
      </c>
      <c r="E11862">
        <f>VLOOKUP(data[[#This Row],[id_campaign]],campaign[],4,FALSE)</f>
        <v>16</v>
      </c>
      <c r="F11862" t="str">
        <f>VLOOKUP(data[[#This Row],[id_campaign]],campaign[],2,FALSE)</f>
        <v>MadeCallToRetentionTeam</v>
      </c>
      <c r="G11862" t="str">
        <f>VLOOKUP(data[[#This Row],[id_customer]],customer[],2,FALSE)</f>
        <v>Llywellyn Camelin</v>
      </c>
      <c r="H11862" t="str">
        <f>data[[#This Row],[id_customer]]&amp;data[[#This Row],[id_campaign]]</f>
        <v>C0766cam16</v>
      </c>
      <c r="I11862">
        <f>DATEDIF(data[[#This Row],[join_date]],data[[#This Row],[buy_date]],"M")</f>
        <v>0</v>
      </c>
    </row>
    <row r="11863" spans="1:9" x14ac:dyDescent="0.25">
      <c r="A11863" t="s">
        <v>3105</v>
      </c>
      <c r="B11863" t="s">
        <v>34</v>
      </c>
      <c r="C11863" s="1">
        <v>44809</v>
      </c>
      <c r="D11863" s="1">
        <v>44840</v>
      </c>
      <c r="E11863">
        <f>VLOOKUP(data[[#This Row],[id_campaign]],campaign[],4,FALSE)</f>
        <v>16</v>
      </c>
      <c r="F11863" t="str">
        <f>VLOOKUP(data[[#This Row],[id_campaign]],campaign[],2,FALSE)</f>
        <v>MadeCallToRetentionTeam</v>
      </c>
      <c r="G11863" t="str">
        <f>VLOOKUP(data[[#This Row],[id_customer]],customer[],2,FALSE)</f>
        <v>Llywellyn Camelin</v>
      </c>
      <c r="H11863" t="str">
        <f>data[[#This Row],[id_customer]]&amp;data[[#This Row],[id_campaign]]</f>
        <v>C0766cam16</v>
      </c>
      <c r="I11863">
        <f>DATEDIF(data[[#This Row],[join_date]],data[[#This Row],[buy_date]],"M")</f>
        <v>1</v>
      </c>
    </row>
    <row r="11864" spans="1:9" x14ac:dyDescent="0.25">
      <c r="A11864" t="s">
        <v>3105</v>
      </c>
      <c r="B11864" t="s">
        <v>34</v>
      </c>
      <c r="C11864" s="1">
        <v>44809</v>
      </c>
      <c r="D11864" s="1">
        <v>44885</v>
      </c>
      <c r="E11864">
        <f>VLOOKUP(data[[#This Row],[id_campaign]],campaign[],4,FALSE)</f>
        <v>16</v>
      </c>
      <c r="F11864" t="str">
        <f>VLOOKUP(data[[#This Row],[id_campaign]],campaign[],2,FALSE)</f>
        <v>MadeCallToRetentionTeam</v>
      </c>
      <c r="G11864" t="str">
        <f>VLOOKUP(data[[#This Row],[id_customer]],customer[],2,FALSE)</f>
        <v>Llywellyn Camelin</v>
      </c>
      <c r="H11864" t="str">
        <f>data[[#This Row],[id_customer]]&amp;data[[#This Row],[id_campaign]]</f>
        <v>C0766cam16</v>
      </c>
      <c r="I11864">
        <f>DATEDIF(data[[#This Row],[join_date]],data[[#This Row],[buy_date]],"M")</f>
        <v>2</v>
      </c>
    </row>
    <row r="11865" spans="1:9" x14ac:dyDescent="0.25">
      <c r="A11865" t="s">
        <v>3105</v>
      </c>
      <c r="B11865" t="s">
        <v>34</v>
      </c>
      <c r="C11865" s="1">
        <v>44809</v>
      </c>
      <c r="D11865" s="1">
        <v>44908</v>
      </c>
      <c r="E11865">
        <f>VLOOKUP(data[[#This Row],[id_campaign]],campaign[],4,FALSE)</f>
        <v>16</v>
      </c>
      <c r="F11865" t="str">
        <f>VLOOKUP(data[[#This Row],[id_campaign]],campaign[],2,FALSE)</f>
        <v>MadeCallToRetentionTeam</v>
      </c>
      <c r="G11865" t="str">
        <f>VLOOKUP(data[[#This Row],[id_customer]],customer[],2,FALSE)</f>
        <v>Llywellyn Camelin</v>
      </c>
      <c r="H11865" t="str">
        <f>data[[#This Row],[id_customer]]&amp;data[[#This Row],[id_campaign]]</f>
        <v>C0766cam16</v>
      </c>
      <c r="I11865">
        <f>DATEDIF(data[[#This Row],[join_date]],data[[#This Row],[buy_date]],"M")</f>
        <v>3</v>
      </c>
    </row>
    <row r="11866" spans="1:9" x14ac:dyDescent="0.25">
      <c r="A11866" t="s">
        <v>3105</v>
      </c>
      <c r="B11866" t="s">
        <v>34</v>
      </c>
      <c r="C11866" s="1">
        <v>44809</v>
      </c>
      <c r="D11866" s="1">
        <v>44943</v>
      </c>
      <c r="E11866">
        <f>VLOOKUP(data[[#This Row],[id_campaign]],campaign[],4,FALSE)</f>
        <v>16</v>
      </c>
      <c r="F11866" t="str">
        <f>VLOOKUP(data[[#This Row],[id_campaign]],campaign[],2,FALSE)</f>
        <v>MadeCallToRetentionTeam</v>
      </c>
      <c r="G11866" t="str">
        <f>VLOOKUP(data[[#This Row],[id_customer]],customer[],2,FALSE)</f>
        <v>Llywellyn Camelin</v>
      </c>
      <c r="H11866" t="str">
        <f>data[[#This Row],[id_customer]]&amp;data[[#This Row],[id_campaign]]</f>
        <v>C0766cam16</v>
      </c>
      <c r="I11866">
        <f>DATEDIF(data[[#This Row],[join_date]],data[[#This Row],[buy_date]],"M")</f>
        <v>4</v>
      </c>
    </row>
    <row r="11867" spans="1:9" x14ac:dyDescent="0.25">
      <c r="A11867" t="s">
        <v>3105</v>
      </c>
      <c r="B11867" t="s">
        <v>34</v>
      </c>
      <c r="C11867" s="1">
        <v>44809</v>
      </c>
      <c r="D11867" s="1">
        <v>44963</v>
      </c>
      <c r="E11867">
        <f>VLOOKUP(data[[#This Row],[id_campaign]],campaign[],4,FALSE)</f>
        <v>16</v>
      </c>
      <c r="F11867" t="str">
        <f>VLOOKUP(data[[#This Row],[id_campaign]],campaign[],2,FALSE)</f>
        <v>MadeCallToRetentionTeam</v>
      </c>
      <c r="G11867" t="str">
        <f>VLOOKUP(data[[#This Row],[id_customer]],customer[],2,FALSE)</f>
        <v>Llywellyn Camelin</v>
      </c>
      <c r="H11867" t="str">
        <f>data[[#This Row],[id_customer]]&amp;data[[#This Row],[id_campaign]]</f>
        <v>C0766cam16</v>
      </c>
      <c r="I11867">
        <f>DATEDIF(data[[#This Row],[join_date]],data[[#This Row],[buy_date]],"M")</f>
        <v>5</v>
      </c>
    </row>
    <row r="11868" spans="1:9" x14ac:dyDescent="0.25">
      <c r="A11868" t="s">
        <v>3105</v>
      </c>
      <c r="B11868" t="s">
        <v>34</v>
      </c>
      <c r="C11868" s="1">
        <v>44809</v>
      </c>
      <c r="D11868" s="1">
        <v>45004</v>
      </c>
      <c r="E11868">
        <f>VLOOKUP(data[[#This Row],[id_campaign]],campaign[],4,FALSE)</f>
        <v>16</v>
      </c>
      <c r="F11868" t="str">
        <f>VLOOKUP(data[[#This Row],[id_campaign]],campaign[],2,FALSE)</f>
        <v>MadeCallToRetentionTeam</v>
      </c>
      <c r="G11868" t="str">
        <f>VLOOKUP(data[[#This Row],[id_customer]],customer[],2,FALSE)</f>
        <v>Llywellyn Camelin</v>
      </c>
      <c r="H11868" t="str">
        <f>data[[#This Row],[id_customer]]&amp;data[[#This Row],[id_campaign]]</f>
        <v>C0766cam16</v>
      </c>
      <c r="I11868">
        <f>DATEDIF(data[[#This Row],[join_date]],data[[#This Row],[buy_date]],"M")</f>
        <v>6</v>
      </c>
    </row>
    <row r="11869" spans="1:9" x14ac:dyDescent="0.25">
      <c r="A11869" t="s">
        <v>3105</v>
      </c>
      <c r="B11869" t="s">
        <v>34</v>
      </c>
      <c r="C11869" s="1">
        <v>44809</v>
      </c>
      <c r="D11869" s="1">
        <v>45036</v>
      </c>
      <c r="E11869">
        <f>VLOOKUP(data[[#This Row],[id_campaign]],campaign[],4,FALSE)</f>
        <v>16</v>
      </c>
      <c r="F11869" t="str">
        <f>VLOOKUP(data[[#This Row],[id_campaign]],campaign[],2,FALSE)</f>
        <v>MadeCallToRetentionTeam</v>
      </c>
      <c r="G11869" t="str">
        <f>VLOOKUP(data[[#This Row],[id_customer]],customer[],2,FALSE)</f>
        <v>Llywellyn Camelin</v>
      </c>
      <c r="H11869" t="str">
        <f>data[[#This Row],[id_customer]]&amp;data[[#This Row],[id_campaign]]</f>
        <v>C0766cam16</v>
      </c>
      <c r="I11869">
        <f>DATEDIF(data[[#This Row],[join_date]],data[[#This Row],[buy_date]],"M")</f>
        <v>7</v>
      </c>
    </row>
    <row r="11870" spans="1:9" x14ac:dyDescent="0.25">
      <c r="A11870" t="s">
        <v>3105</v>
      </c>
      <c r="B11870" t="s">
        <v>34</v>
      </c>
      <c r="C11870" s="1">
        <v>44809</v>
      </c>
      <c r="D11870" s="1">
        <v>45054</v>
      </c>
      <c r="E11870">
        <f>VLOOKUP(data[[#This Row],[id_campaign]],campaign[],4,FALSE)</f>
        <v>16</v>
      </c>
      <c r="F11870" t="str">
        <f>VLOOKUP(data[[#This Row],[id_campaign]],campaign[],2,FALSE)</f>
        <v>MadeCallToRetentionTeam</v>
      </c>
      <c r="G11870" t="str">
        <f>VLOOKUP(data[[#This Row],[id_customer]],customer[],2,FALSE)</f>
        <v>Llywellyn Camelin</v>
      </c>
      <c r="H11870" t="str">
        <f>data[[#This Row],[id_customer]]&amp;data[[#This Row],[id_campaign]]</f>
        <v>C0766cam16</v>
      </c>
      <c r="I11870">
        <f>DATEDIF(data[[#This Row],[join_date]],data[[#This Row],[buy_date]],"M")</f>
        <v>8</v>
      </c>
    </row>
    <row r="11871" spans="1:9" x14ac:dyDescent="0.25">
      <c r="A11871" t="s">
        <v>3105</v>
      </c>
      <c r="B11871" t="s">
        <v>10</v>
      </c>
      <c r="C11871" s="1">
        <v>44845</v>
      </c>
      <c r="D11871" s="1">
        <v>44845</v>
      </c>
      <c r="E11871">
        <f>VLOOKUP(data[[#This Row],[id_campaign]],campaign[],4,FALSE)</f>
        <v>26</v>
      </c>
      <c r="F11871" t="str">
        <f>VLOOKUP(data[[#This Row],[id_campaign]],campaign[],2,FALSE)</f>
        <v>TruckOwner</v>
      </c>
      <c r="G11871" t="str">
        <f>VLOOKUP(data[[#This Row],[id_customer]],customer[],2,FALSE)</f>
        <v>Llywellyn Camelin</v>
      </c>
      <c r="H11871" t="str">
        <f>data[[#This Row],[id_customer]]&amp;data[[#This Row],[id_campaign]]</f>
        <v>C0766cam04</v>
      </c>
      <c r="I11871">
        <f>DATEDIF(data[[#This Row],[join_date]],data[[#This Row],[buy_date]],"M")</f>
        <v>0</v>
      </c>
    </row>
    <row r="11872" spans="1:9" x14ac:dyDescent="0.25">
      <c r="A11872" t="s">
        <v>3105</v>
      </c>
      <c r="B11872" t="s">
        <v>10</v>
      </c>
      <c r="C11872" s="1">
        <v>44845</v>
      </c>
      <c r="D11872" s="1">
        <v>44888</v>
      </c>
      <c r="E11872">
        <f>VLOOKUP(data[[#This Row],[id_campaign]],campaign[],4,FALSE)</f>
        <v>26</v>
      </c>
      <c r="F11872" t="str">
        <f>VLOOKUP(data[[#This Row],[id_campaign]],campaign[],2,FALSE)</f>
        <v>TruckOwner</v>
      </c>
      <c r="G11872" t="str">
        <f>VLOOKUP(data[[#This Row],[id_customer]],customer[],2,FALSE)</f>
        <v>Llywellyn Camelin</v>
      </c>
      <c r="H11872" t="str">
        <f>data[[#This Row],[id_customer]]&amp;data[[#This Row],[id_campaign]]</f>
        <v>C0766cam04</v>
      </c>
      <c r="I11872">
        <f>DATEDIF(data[[#This Row],[join_date]],data[[#This Row],[buy_date]],"M")</f>
        <v>1</v>
      </c>
    </row>
    <row r="11873" spans="1:9" x14ac:dyDescent="0.25">
      <c r="A11873" t="s">
        <v>3105</v>
      </c>
      <c r="B11873" t="s">
        <v>10</v>
      </c>
      <c r="C11873" s="1">
        <v>44845</v>
      </c>
      <c r="D11873" s="1">
        <v>44911</v>
      </c>
      <c r="E11873">
        <f>VLOOKUP(data[[#This Row],[id_campaign]],campaign[],4,FALSE)</f>
        <v>26</v>
      </c>
      <c r="F11873" t="str">
        <f>VLOOKUP(data[[#This Row],[id_campaign]],campaign[],2,FALSE)</f>
        <v>TruckOwner</v>
      </c>
      <c r="G11873" t="str">
        <f>VLOOKUP(data[[#This Row],[id_customer]],customer[],2,FALSE)</f>
        <v>Llywellyn Camelin</v>
      </c>
      <c r="H11873" t="str">
        <f>data[[#This Row],[id_customer]]&amp;data[[#This Row],[id_campaign]]</f>
        <v>C0766cam04</v>
      </c>
      <c r="I11873">
        <f>DATEDIF(data[[#This Row],[join_date]],data[[#This Row],[buy_date]],"M")</f>
        <v>2</v>
      </c>
    </row>
    <row r="11874" spans="1:9" x14ac:dyDescent="0.25">
      <c r="A11874" t="s">
        <v>3105</v>
      </c>
      <c r="B11874" t="s">
        <v>10</v>
      </c>
      <c r="C11874" s="1">
        <v>44845</v>
      </c>
      <c r="D11874" s="1">
        <v>44942</v>
      </c>
      <c r="E11874">
        <f>VLOOKUP(data[[#This Row],[id_campaign]],campaign[],4,FALSE)</f>
        <v>26</v>
      </c>
      <c r="F11874" t="str">
        <f>VLOOKUP(data[[#This Row],[id_campaign]],campaign[],2,FALSE)</f>
        <v>TruckOwner</v>
      </c>
      <c r="G11874" t="str">
        <f>VLOOKUP(data[[#This Row],[id_customer]],customer[],2,FALSE)</f>
        <v>Llywellyn Camelin</v>
      </c>
      <c r="H11874" t="str">
        <f>data[[#This Row],[id_customer]]&amp;data[[#This Row],[id_campaign]]</f>
        <v>C0766cam04</v>
      </c>
      <c r="I11874">
        <f>DATEDIF(data[[#This Row],[join_date]],data[[#This Row],[buy_date]],"M")</f>
        <v>3</v>
      </c>
    </row>
    <row r="11875" spans="1:9" x14ac:dyDescent="0.25">
      <c r="A11875" t="s">
        <v>3105</v>
      </c>
      <c r="B11875" t="s">
        <v>10</v>
      </c>
      <c r="C11875" s="1">
        <v>44845</v>
      </c>
      <c r="D11875" s="1">
        <v>44968</v>
      </c>
      <c r="E11875">
        <f>VLOOKUP(data[[#This Row],[id_campaign]],campaign[],4,FALSE)</f>
        <v>26</v>
      </c>
      <c r="F11875" t="str">
        <f>VLOOKUP(data[[#This Row],[id_campaign]],campaign[],2,FALSE)</f>
        <v>TruckOwner</v>
      </c>
      <c r="G11875" t="str">
        <f>VLOOKUP(data[[#This Row],[id_customer]],customer[],2,FALSE)</f>
        <v>Llywellyn Camelin</v>
      </c>
      <c r="H11875" t="str">
        <f>data[[#This Row],[id_customer]]&amp;data[[#This Row],[id_campaign]]</f>
        <v>C0766cam04</v>
      </c>
      <c r="I11875">
        <f>DATEDIF(data[[#This Row],[join_date]],data[[#This Row],[buy_date]],"M")</f>
        <v>4</v>
      </c>
    </row>
    <row r="11876" spans="1:9" x14ac:dyDescent="0.25">
      <c r="A11876" t="s">
        <v>3105</v>
      </c>
      <c r="B11876" t="s">
        <v>10</v>
      </c>
      <c r="C11876" s="1">
        <v>44845</v>
      </c>
      <c r="D11876" s="1">
        <v>45003</v>
      </c>
      <c r="E11876">
        <f>VLOOKUP(data[[#This Row],[id_campaign]],campaign[],4,FALSE)</f>
        <v>26</v>
      </c>
      <c r="F11876" t="str">
        <f>VLOOKUP(data[[#This Row],[id_campaign]],campaign[],2,FALSE)</f>
        <v>TruckOwner</v>
      </c>
      <c r="G11876" t="str">
        <f>VLOOKUP(data[[#This Row],[id_customer]],customer[],2,FALSE)</f>
        <v>Llywellyn Camelin</v>
      </c>
      <c r="H11876" t="str">
        <f>data[[#This Row],[id_customer]]&amp;data[[#This Row],[id_campaign]]</f>
        <v>C0766cam04</v>
      </c>
      <c r="I11876">
        <f>DATEDIF(data[[#This Row],[join_date]],data[[#This Row],[buy_date]],"M")</f>
        <v>5</v>
      </c>
    </row>
    <row r="11877" spans="1:9" x14ac:dyDescent="0.25">
      <c r="A11877" t="s">
        <v>3105</v>
      </c>
      <c r="B11877" t="s">
        <v>10</v>
      </c>
      <c r="C11877" s="1">
        <v>44845</v>
      </c>
      <c r="D11877" s="1">
        <v>45030</v>
      </c>
      <c r="E11877">
        <f>VLOOKUP(data[[#This Row],[id_campaign]],campaign[],4,FALSE)</f>
        <v>26</v>
      </c>
      <c r="F11877" t="str">
        <f>VLOOKUP(data[[#This Row],[id_campaign]],campaign[],2,FALSE)</f>
        <v>TruckOwner</v>
      </c>
      <c r="G11877" t="str">
        <f>VLOOKUP(data[[#This Row],[id_customer]],customer[],2,FALSE)</f>
        <v>Llywellyn Camelin</v>
      </c>
      <c r="H11877" t="str">
        <f>data[[#This Row],[id_customer]]&amp;data[[#This Row],[id_campaign]]</f>
        <v>C0766cam04</v>
      </c>
      <c r="I11877">
        <f>DATEDIF(data[[#This Row],[join_date]],data[[#This Row],[buy_date]],"M")</f>
        <v>6</v>
      </c>
    </row>
    <row r="11878" spans="1:9" x14ac:dyDescent="0.25">
      <c r="A11878" t="s">
        <v>3105</v>
      </c>
      <c r="B11878" t="s">
        <v>10</v>
      </c>
      <c r="C11878" s="1">
        <v>44845</v>
      </c>
      <c r="D11878" s="1">
        <v>45059</v>
      </c>
      <c r="E11878">
        <f>VLOOKUP(data[[#This Row],[id_campaign]],campaign[],4,FALSE)</f>
        <v>26</v>
      </c>
      <c r="F11878" t="str">
        <f>VLOOKUP(data[[#This Row],[id_campaign]],campaign[],2,FALSE)</f>
        <v>TruckOwner</v>
      </c>
      <c r="G11878" t="str">
        <f>VLOOKUP(data[[#This Row],[id_customer]],customer[],2,FALSE)</f>
        <v>Llywellyn Camelin</v>
      </c>
      <c r="H11878" t="str">
        <f>data[[#This Row],[id_customer]]&amp;data[[#This Row],[id_campaign]]</f>
        <v>C0766cam04</v>
      </c>
      <c r="I11878">
        <f>DATEDIF(data[[#This Row],[join_date]],data[[#This Row],[buy_date]],"M")</f>
        <v>7</v>
      </c>
    </row>
    <row r="11879" spans="1:9" x14ac:dyDescent="0.25">
      <c r="A11879" t="s">
        <v>3109</v>
      </c>
      <c r="B11879" t="s">
        <v>12</v>
      </c>
      <c r="C11879" s="1">
        <v>44764</v>
      </c>
      <c r="D11879" s="1">
        <v>44764</v>
      </c>
      <c r="E11879">
        <f>VLOOKUP(data[[#This Row],[id_campaign]],campaign[],4,FALSE)</f>
        <v>22</v>
      </c>
      <c r="F11879" t="str">
        <f>VLOOKUP(data[[#This Row],[id_campaign]],campaign[],2,FALSE)</f>
        <v>RVOwner</v>
      </c>
      <c r="G11879" t="str">
        <f>VLOOKUP(data[[#This Row],[id_customer]],customer[],2,FALSE)</f>
        <v>Arman Haresnape</v>
      </c>
      <c r="H11879" t="str">
        <f>data[[#This Row],[id_customer]]&amp;data[[#This Row],[id_campaign]]</f>
        <v>C0767cam05</v>
      </c>
      <c r="I11879">
        <f>DATEDIF(data[[#This Row],[join_date]],data[[#This Row],[buy_date]],"M")</f>
        <v>0</v>
      </c>
    </row>
    <row r="11880" spans="1:9" x14ac:dyDescent="0.25">
      <c r="A11880" t="s">
        <v>3109</v>
      </c>
      <c r="B11880" t="s">
        <v>12</v>
      </c>
      <c r="C11880" s="1">
        <v>44764</v>
      </c>
      <c r="D11880" s="1">
        <v>44797</v>
      </c>
      <c r="E11880">
        <f>VLOOKUP(data[[#This Row],[id_campaign]],campaign[],4,FALSE)</f>
        <v>22</v>
      </c>
      <c r="F11880" t="str">
        <f>VLOOKUP(data[[#This Row],[id_campaign]],campaign[],2,FALSE)</f>
        <v>RVOwner</v>
      </c>
      <c r="G11880" t="str">
        <f>VLOOKUP(data[[#This Row],[id_customer]],customer[],2,FALSE)</f>
        <v>Arman Haresnape</v>
      </c>
      <c r="H11880" t="str">
        <f>data[[#This Row],[id_customer]]&amp;data[[#This Row],[id_campaign]]</f>
        <v>C0767cam05</v>
      </c>
      <c r="I11880">
        <f>DATEDIF(data[[#This Row],[join_date]],data[[#This Row],[buy_date]],"M")</f>
        <v>1</v>
      </c>
    </row>
    <row r="11881" spans="1:9" x14ac:dyDescent="0.25">
      <c r="A11881" t="s">
        <v>3109</v>
      </c>
      <c r="B11881" t="s">
        <v>12</v>
      </c>
      <c r="C11881" s="1">
        <v>44764</v>
      </c>
      <c r="D11881" s="1">
        <v>44827</v>
      </c>
      <c r="E11881">
        <f>VLOOKUP(data[[#This Row],[id_campaign]],campaign[],4,FALSE)</f>
        <v>22</v>
      </c>
      <c r="F11881" t="str">
        <f>VLOOKUP(data[[#This Row],[id_campaign]],campaign[],2,FALSE)</f>
        <v>RVOwner</v>
      </c>
      <c r="G11881" t="str">
        <f>VLOOKUP(data[[#This Row],[id_customer]],customer[],2,FALSE)</f>
        <v>Arman Haresnape</v>
      </c>
      <c r="H11881" t="str">
        <f>data[[#This Row],[id_customer]]&amp;data[[#This Row],[id_campaign]]</f>
        <v>C0767cam05</v>
      </c>
      <c r="I11881">
        <f>DATEDIF(data[[#This Row],[join_date]],data[[#This Row],[buy_date]],"M")</f>
        <v>2</v>
      </c>
    </row>
    <row r="11882" spans="1:9" x14ac:dyDescent="0.25">
      <c r="A11882" t="s">
        <v>3109</v>
      </c>
      <c r="B11882" t="s">
        <v>12</v>
      </c>
      <c r="C11882" s="1">
        <v>44764</v>
      </c>
      <c r="D11882" s="1">
        <v>44860</v>
      </c>
      <c r="E11882">
        <f>VLOOKUP(data[[#This Row],[id_campaign]],campaign[],4,FALSE)</f>
        <v>22</v>
      </c>
      <c r="F11882" t="str">
        <f>VLOOKUP(data[[#This Row],[id_campaign]],campaign[],2,FALSE)</f>
        <v>RVOwner</v>
      </c>
      <c r="G11882" t="str">
        <f>VLOOKUP(data[[#This Row],[id_customer]],customer[],2,FALSE)</f>
        <v>Arman Haresnape</v>
      </c>
      <c r="H11882" t="str">
        <f>data[[#This Row],[id_customer]]&amp;data[[#This Row],[id_campaign]]</f>
        <v>C0767cam05</v>
      </c>
      <c r="I11882">
        <f>DATEDIF(data[[#This Row],[join_date]],data[[#This Row],[buy_date]],"M")</f>
        <v>3</v>
      </c>
    </row>
    <row r="11883" spans="1:9" x14ac:dyDescent="0.25">
      <c r="A11883" t="s">
        <v>3109</v>
      </c>
      <c r="B11883" t="s">
        <v>12</v>
      </c>
      <c r="C11883" s="1">
        <v>44764</v>
      </c>
      <c r="D11883" s="1">
        <v>44871</v>
      </c>
      <c r="E11883">
        <f>VLOOKUP(data[[#This Row],[id_campaign]],campaign[],4,FALSE)</f>
        <v>22</v>
      </c>
      <c r="F11883" t="str">
        <f>VLOOKUP(data[[#This Row],[id_campaign]],campaign[],2,FALSE)</f>
        <v>RVOwner</v>
      </c>
      <c r="G11883" t="str">
        <f>VLOOKUP(data[[#This Row],[id_customer]],customer[],2,FALSE)</f>
        <v>Arman Haresnape</v>
      </c>
      <c r="H11883" t="str">
        <f>data[[#This Row],[id_customer]]&amp;data[[#This Row],[id_campaign]]</f>
        <v>C0767cam05</v>
      </c>
      <c r="I11883">
        <f>DATEDIF(data[[#This Row],[join_date]],data[[#This Row],[buy_date]],"M")</f>
        <v>3</v>
      </c>
    </row>
    <row r="11884" spans="1:9" x14ac:dyDescent="0.25">
      <c r="A11884" t="s">
        <v>3109</v>
      </c>
      <c r="B11884" t="s">
        <v>12</v>
      </c>
      <c r="C11884" s="1">
        <v>44764</v>
      </c>
      <c r="D11884" s="1">
        <v>44919</v>
      </c>
      <c r="E11884">
        <f>VLOOKUP(data[[#This Row],[id_campaign]],campaign[],4,FALSE)</f>
        <v>22</v>
      </c>
      <c r="F11884" t="str">
        <f>VLOOKUP(data[[#This Row],[id_campaign]],campaign[],2,FALSE)</f>
        <v>RVOwner</v>
      </c>
      <c r="G11884" t="str">
        <f>VLOOKUP(data[[#This Row],[id_customer]],customer[],2,FALSE)</f>
        <v>Arman Haresnape</v>
      </c>
      <c r="H11884" t="str">
        <f>data[[#This Row],[id_customer]]&amp;data[[#This Row],[id_campaign]]</f>
        <v>C0767cam05</v>
      </c>
      <c r="I11884">
        <f>DATEDIF(data[[#This Row],[join_date]],data[[#This Row],[buy_date]],"M")</f>
        <v>5</v>
      </c>
    </row>
    <row r="11885" spans="1:9" x14ac:dyDescent="0.25">
      <c r="A11885" t="s">
        <v>3109</v>
      </c>
      <c r="B11885" t="s">
        <v>12</v>
      </c>
      <c r="C11885" s="1">
        <v>44764</v>
      </c>
      <c r="D11885" s="1">
        <v>44930</v>
      </c>
      <c r="E11885">
        <f>VLOOKUP(data[[#This Row],[id_campaign]],campaign[],4,FALSE)</f>
        <v>22</v>
      </c>
      <c r="F11885" t="str">
        <f>VLOOKUP(data[[#This Row],[id_campaign]],campaign[],2,FALSE)</f>
        <v>RVOwner</v>
      </c>
      <c r="G11885" t="str">
        <f>VLOOKUP(data[[#This Row],[id_customer]],customer[],2,FALSE)</f>
        <v>Arman Haresnape</v>
      </c>
      <c r="H11885" t="str">
        <f>data[[#This Row],[id_customer]]&amp;data[[#This Row],[id_campaign]]</f>
        <v>C0767cam05</v>
      </c>
      <c r="I11885">
        <f>DATEDIF(data[[#This Row],[join_date]],data[[#This Row],[buy_date]],"M")</f>
        <v>5</v>
      </c>
    </row>
    <row r="11886" spans="1:9" x14ac:dyDescent="0.25">
      <c r="A11886" t="s">
        <v>3109</v>
      </c>
      <c r="B11886" t="s">
        <v>12</v>
      </c>
      <c r="C11886" s="1">
        <v>44764</v>
      </c>
      <c r="D11886" s="1">
        <v>44958</v>
      </c>
      <c r="E11886">
        <f>VLOOKUP(data[[#This Row],[id_campaign]],campaign[],4,FALSE)</f>
        <v>22</v>
      </c>
      <c r="F11886" t="str">
        <f>VLOOKUP(data[[#This Row],[id_campaign]],campaign[],2,FALSE)</f>
        <v>RVOwner</v>
      </c>
      <c r="G11886" t="str">
        <f>VLOOKUP(data[[#This Row],[id_customer]],customer[],2,FALSE)</f>
        <v>Arman Haresnape</v>
      </c>
      <c r="H11886" t="str">
        <f>data[[#This Row],[id_customer]]&amp;data[[#This Row],[id_campaign]]</f>
        <v>C0767cam05</v>
      </c>
      <c r="I11886">
        <f>DATEDIF(data[[#This Row],[join_date]],data[[#This Row],[buy_date]],"M")</f>
        <v>6</v>
      </c>
    </row>
    <row r="11887" spans="1:9" x14ac:dyDescent="0.25">
      <c r="A11887" t="s">
        <v>3109</v>
      </c>
      <c r="B11887" t="s">
        <v>12</v>
      </c>
      <c r="C11887" s="1">
        <v>44764</v>
      </c>
      <c r="D11887" s="1">
        <v>45010</v>
      </c>
      <c r="E11887">
        <f>VLOOKUP(data[[#This Row],[id_campaign]],campaign[],4,FALSE)</f>
        <v>22</v>
      </c>
      <c r="F11887" t="str">
        <f>VLOOKUP(data[[#This Row],[id_campaign]],campaign[],2,FALSE)</f>
        <v>RVOwner</v>
      </c>
      <c r="G11887" t="str">
        <f>VLOOKUP(data[[#This Row],[id_customer]],customer[],2,FALSE)</f>
        <v>Arman Haresnape</v>
      </c>
      <c r="H11887" t="str">
        <f>data[[#This Row],[id_customer]]&amp;data[[#This Row],[id_campaign]]</f>
        <v>C0767cam05</v>
      </c>
      <c r="I11887">
        <f>DATEDIF(data[[#This Row],[join_date]],data[[#This Row],[buy_date]],"M")</f>
        <v>8</v>
      </c>
    </row>
    <row r="11888" spans="1:9" x14ac:dyDescent="0.25">
      <c r="A11888" t="s">
        <v>3109</v>
      </c>
      <c r="B11888" t="s">
        <v>12</v>
      </c>
      <c r="C11888" s="1">
        <v>44764</v>
      </c>
      <c r="D11888" s="1">
        <v>45043</v>
      </c>
      <c r="E11888">
        <f>VLOOKUP(data[[#This Row],[id_campaign]],campaign[],4,FALSE)</f>
        <v>22</v>
      </c>
      <c r="F11888" t="str">
        <f>VLOOKUP(data[[#This Row],[id_campaign]],campaign[],2,FALSE)</f>
        <v>RVOwner</v>
      </c>
      <c r="G11888" t="str">
        <f>VLOOKUP(data[[#This Row],[id_customer]],customer[],2,FALSE)</f>
        <v>Arman Haresnape</v>
      </c>
      <c r="H11888" t="str">
        <f>data[[#This Row],[id_customer]]&amp;data[[#This Row],[id_campaign]]</f>
        <v>C0767cam05</v>
      </c>
      <c r="I11888">
        <f>DATEDIF(data[[#This Row],[join_date]],data[[#This Row],[buy_date]],"M")</f>
        <v>9</v>
      </c>
    </row>
    <row r="11889" spans="1:9" x14ac:dyDescent="0.25">
      <c r="A11889" t="s">
        <v>3109</v>
      </c>
      <c r="B11889" t="s">
        <v>12</v>
      </c>
      <c r="C11889" s="1">
        <v>44764</v>
      </c>
      <c r="D11889" s="1">
        <v>45047</v>
      </c>
      <c r="E11889">
        <f>VLOOKUP(data[[#This Row],[id_campaign]],campaign[],4,FALSE)</f>
        <v>22</v>
      </c>
      <c r="F11889" t="str">
        <f>VLOOKUP(data[[#This Row],[id_campaign]],campaign[],2,FALSE)</f>
        <v>RVOwner</v>
      </c>
      <c r="G11889" t="str">
        <f>VLOOKUP(data[[#This Row],[id_customer]],customer[],2,FALSE)</f>
        <v>Arman Haresnape</v>
      </c>
      <c r="H11889" t="str">
        <f>data[[#This Row],[id_customer]]&amp;data[[#This Row],[id_campaign]]</f>
        <v>C0767cam05</v>
      </c>
      <c r="I11889">
        <f>DATEDIF(data[[#This Row],[join_date]],data[[#This Row],[buy_date]],"M")</f>
        <v>9</v>
      </c>
    </row>
    <row r="11890" spans="1:9" x14ac:dyDescent="0.25">
      <c r="A11890" t="s">
        <v>3109</v>
      </c>
      <c r="B11890" t="s">
        <v>12</v>
      </c>
      <c r="C11890" s="1">
        <v>44764</v>
      </c>
      <c r="D11890" s="1">
        <v>45082</v>
      </c>
      <c r="E11890">
        <f>VLOOKUP(data[[#This Row],[id_campaign]],campaign[],4,FALSE)</f>
        <v>22</v>
      </c>
      <c r="F11890" t="str">
        <f>VLOOKUP(data[[#This Row],[id_campaign]],campaign[],2,FALSE)</f>
        <v>RVOwner</v>
      </c>
      <c r="G11890" t="str">
        <f>VLOOKUP(data[[#This Row],[id_customer]],customer[],2,FALSE)</f>
        <v>Arman Haresnape</v>
      </c>
      <c r="H11890" t="str">
        <f>data[[#This Row],[id_customer]]&amp;data[[#This Row],[id_campaign]]</f>
        <v>C0767cam05</v>
      </c>
      <c r="I11890">
        <f>DATEDIF(data[[#This Row],[join_date]],data[[#This Row],[buy_date]],"M")</f>
        <v>10</v>
      </c>
    </row>
    <row r="11891" spans="1:9" x14ac:dyDescent="0.25">
      <c r="A11891" t="s">
        <v>3109</v>
      </c>
      <c r="B11891" t="s">
        <v>20</v>
      </c>
      <c r="C11891" s="1">
        <v>44992</v>
      </c>
      <c r="D11891" s="1">
        <v>44992</v>
      </c>
      <c r="E11891">
        <f>VLOOKUP(data[[#This Row],[id_campaign]],campaign[],4,FALSE)</f>
        <v>75</v>
      </c>
      <c r="F11891" t="str">
        <f>VLOOKUP(data[[#This Row],[id_campaign]],campaign[],2,FALSE)</f>
        <v>OptOutMailings</v>
      </c>
      <c r="G11891" t="str">
        <f>VLOOKUP(data[[#This Row],[id_customer]],customer[],2,FALSE)</f>
        <v>Arman Haresnape</v>
      </c>
      <c r="H11891" t="str">
        <f>data[[#This Row],[id_customer]]&amp;data[[#This Row],[id_campaign]]</f>
        <v>C0767cam09</v>
      </c>
      <c r="I11891">
        <f>DATEDIF(data[[#This Row],[join_date]],data[[#This Row],[buy_date]],"M")</f>
        <v>0</v>
      </c>
    </row>
    <row r="11892" spans="1:9" x14ac:dyDescent="0.25">
      <c r="A11892" t="s">
        <v>3109</v>
      </c>
      <c r="B11892" t="s">
        <v>20</v>
      </c>
      <c r="C11892" s="1">
        <v>44992</v>
      </c>
      <c r="D11892" s="1">
        <v>45024</v>
      </c>
      <c r="E11892">
        <f>VLOOKUP(data[[#This Row],[id_campaign]],campaign[],4,FALSE)</f>
        <v>75</v>
      </c>
      <c r="F11892" t="str">
        <f>VLOOKUP(data[[#This Row],[id_campaign]],campaign[],2,FALSE)</f>
        <v>OptOutMailings</v>
      </c>
      <c r="G11892" t="str">
        <f>VLOOKUP(data[[#This Row],[id_customer]],customer[],2,FALSE)</f>
        <v>Arman Haresnape</v>
      </c>
      <c r="H11892" t="str">
        <f>data[[#This Row],[id_customer]]&amp;data[[#This Row],[id_campaign]]</f>
        <v>C0767cam09</v>
      </c>
      <c r="I11892">
        <f>DATEDIF(data[[#This Row],[join_date]],data[[#This Row],[buy_date]],"M")</f>
        <v>1</v>
      </c>
    </row>
    <row r="11893" spans="1:9" x14ac:dyDescent="0.25">
      <c r="A11893" t="s">
        <v>3109</v>
      </c>
      <c r="B11893" t="s">
        <v>20</v>
      </c>
      <c r="C11893" s="1">
        <v>44992</v>
      </c>
      <c r="D11893" s="1">
        <v>45058</v>
      </c>
      <c r="E11893">
        <f>VLOOKUP(data[[#This Row],[id_campaign]],campaign[],4,FALSE)</f>
        <v>75</v>
      </c>
      <c r="F11893" t="str">
        <f>VLOOKUP(data[[#This Row],[id_campaign]],campaign[],2,FALSE)</f>
        <v>OptOutMailings</v>
      </c>
      <c r="G11893" t="str">
        <f>VLOOKUP(data[[#This Row],[id_customer]],customer[],2,FALSE)</f>
        <v>Arman Haresnape</v>
      </c>
      <c r="H11893" t="str">
        <f>data[[#This Row],[id_customer]]&amp;data[[#This Row],[id_campaign]]</f>
        <v>C0767cam09</v>
      </c>
      <c r="I11893">
        <f>DATEDIF(data[[#This Row],[join_date]],data[[#This Row],[buy_date]],"M")</f>
        <v>2</v>
      </c>
    </row>
    <row r="11894" spans="1:9" x14ac:dyDescent="0.25">
      <c r="A11894" t="s">
        <v>3113</v>
      </c>
      <c r="B11894" t="s">
        <v>12</v>
      </c>
      <c r="C11894" s="1">
        <v>44905</v>
      </c>
      <c r="D11894" s="1">
        <v>44905</v>
      </c>
      <c r="E11894">
        <f>VLOOKUP(data[[#This Row],[id_campaign]],campaign[],4,FALSE)</f>
        <v>22</v>
      </c>
      <c r="F11894" t="str">
        <f>VLOOKUP(data[[#This Row],[id_campaign]],campaign[],2,FALSE)</f>
        <v>RVOwner</v>
      </c>
      <c r="G11894" t="str">
        <f>VLOOKUP(data[[#This Row],[id_customer]],customer[],2,FALSE)</f>
        <v>Ardis Walbrook</v>
      </c>
      <c r="H11894" t="str">
        <f>data[[#This Row],[id_customer]]&amp;data[[#This Row],[id_campaign]]</f>
        <v>C0768cam05</v>
      </c>
      <c r="I11894">
        <f>DATEDIF(data[[#This Row],[join_date]],data[[#This Row],[buy_date]],"M")</f>
        <v>0</v>
      </c>
    </row>
    <row r="11895" spans="1:9" x14ac:dyDescent="0.25">
      <c r="A11895" t="s">
        <v>3113</v>
      </c>
      <c r="B11895" t="s">
        <v>12</v>
      </c>
      <c r="C11895" s="1">
        <v>44905</v>
      </c>
      <c r="D11895" s="1">
        <v>44940</v>
      </c>
      <c r="E11895">
        <f>VLOOKUP(data[[#This Row],[id_campaign]],campaign[],4,FALSE)</f>
        <v>22</v>
      </c>
      <c r="F11895" t="str">
        <f>VLOOKUP(data[[#This Row],[id_campaign]],campaign[],2,FALSE)</f>
        <v>RVOwner</v>
      </c>
      <c r="G11895" t="str">
        <f>VLOOKUP(data[[#This Row],[id_customer]],customer[],2,FALSE)</f>
        <v>Ardis Walbrook</v>
      </c>
      <c r="H11895" t="str">
        <f>data[[#This Row],[id_customer]]&amp;data[[#This Row],[id_campaign]]</f>
        <v>C0768cam05</v>
      </c>
      <c r="I11895">
        <f>DATEDIF(data[[#This Row],[join_date]],data[[#This Row],[buy_date]],"M")</f>
        <v>1</v>
      </c>
    </row>
    <row r="11896" spans="1:9" x14ac:dyDescent="0.25">
      <c r="A11896" t="s">
        <v>3113</v>
      </c>
      <c r="B11896" t="s">
        <v>12</v>
      </c>
      <c r="C11896" s="1">
        <v>44905</v>
      </c>
      <c r="D11896" s="1">
        <v>44970</v>
      </c>
      <c r="E11896">
        <f>VLOOKUP(data[[#This Row],[id_campaign]],campaign[],4,FALSE)</f>
        <v>22</v>
      </c>
      <c r="F11896" t="str">
        <f>VLOOKUP(data[[#This Row],[id_campaign]],campaign[],2,FALSE)</f>
        <v>RVOwner</v>
      </c>
      <c r="G11896" t="str">
        <f>VLOOKUP(data[[#This Row],[id_customer]],customer[],2,FALSE)</f>
        <v>Ardis Walbrook</v>
      </c>
      <c r="H11896" t="str">
        <f>data[[#This Row],[id_customer]]&amp;data[[#This Row],[id_campaign]]</f>
        <v>C0768cam05</v>
      </c>
      <c r="I11896">
        <f>DATEDIF(data[[#This Row],[join_date]],data[[#This Row],[buy_date]],"M")</f>
        <v>2</v>
      </c>
    </row>
    <row r="11897" spans="1:9" x14ac:dyDescent="0.25">
      <c r="A11897" t="s">
        <v>3113</v>
      </c>
      <c r="B11897" t="s">
        <v>12</v>
      </c>
      <c r="C11897" s="1">
        <v>44905</v>
      </c>
      <c r="D11897" s="1">
        <v>45010</v>
      </c>
      <c r="E11897">
        <f>VLOOKUP(data[[#This Row],[id_campaign]],campaign[],4,FALSE)</f>
        <v>22</v>
      </c>
      <c r="F11897" t="str">
        <f>VLOOKUP(data[[#This Row],[id_campaign]],campaign[],2,FALSE)</f>
        <v>RVOwner</v>
      </c>
      <c r="G11897" t="str">
        <f>VLOOKUP(data[[#This Row],[id_customer]],customer[],2,FALSE)</f>
        <v>Ardis Walbrook</v>
      </c>
      <c r="H11897" t="str">
        <f>data[[#This Row],[id_customer]]&amp;data[[#This Row],[id_campaign]]</f>
        <v>C0768cam05</v>
      </c>
      <c r="I11897">
        <f>DATEDIF(data[[#This Row],[join_date]],data[[#This Row],[buy_date]],"M")</f>
        <v>3</v>
      </c>
    </row>
    <row r="11898" spans="1:9" x14ac:dyDescent="0.25">
      <c r="A11898" t="s">
        <v>3113</v>
      </c>
      <c r="B11898" t="s">
        <v>12</v>
      </c>
      <c r="C11898" s="1">
        <v>44905</v>
      </c>
      <c r="D11898" s="1">
        <v>45038</v>
      </c>
      <c r="E11898">
        <f>VLOOKUP(data[[#This Row],[id_campaign]],campaign[],4,FALSE)</f>
        <v>22</v>
      </c>
      <c r="F11898" t="str">
        <f>VLOOKUP(data[[#This Row],[id_campaign]],campaign[],2,FALSE)</f>
        <v>RVOwner</v>
      </c>
      <c r="G11898" t="str">
        <f>VLOOKUP(data[[#This Row],[id_customer]],customer[],2,FALSE)</f>
        <v>Ardis Walbrook</v>
      </c>
      <c r="H11898" t="str">
        <f>data[[#This Row],[id_customer]]&amp;data[[#This Row],[id_campaign]]</f>
        <v>C0768cam05</v>
      </c>
      <c r="I11898">
        <f>DATEDIF(data[[#This Row],[join_date]],data[[#This Row],[buy_date]],"M")</f>
        <v>4</v>
      </c>
    </row>
    <row r="11899" spans="1:9" x14ac:dyDescent="0.25">
      <c r="A11899" t="s">
        <v>3113</v>
      </c>
      <c r="B11899" t="s">
        <v>12</v>
      </c>
      <c r="C11899" s="1">
        <v>44905</v>
      </c>
      <c r="D11899" s="1">
        <v>45068</v>
      </c>
      <c r="E11899">
        <f>VLOOKUP(data[[#This Row],[id_campaign]],campaign[],4,FALSE)</f>
        <v>22</v>
      </c>
      <c r="F11899" t="str">
        <f>VLOOKUP(data[[#This Row],[id_campaign]],campaign[],2,FALSE)</f>
        <v>RVOwner</v>
      </c>
      <c r="G11899" t="str">
        <f>VLOOKUP(data[[#This Row],[id_customer]],customer[],2,FALSE)</f>
        <v>Ardis Walbrook</v>
      </c>
      <c r="H11899" t="str">
        <f>data[[#This Row],[id_customer]]&amp;data[[#This Row],[id_campaign]]</f>
        <v>C0768cam05</v>
      </c>
      <c r="I11899">
        <f>DATEDIF(data[[#This Row],[join_date]],data[[#This Row],[buy_date]],"M")</f>
        <v>5</v>
      </c>
    </row>
    <row r="11900" spans="1:9" x14ac:dyDescent="0.25">
      <c r="A11900" t="s">
        <v>3117</v>
      </c>
      <c r="B11900" t="s">
        <v>26</v>
      </c>
      <c r="C11900" s="1">
        <v>44779</v>
      </c>
      <c r="D11900" s="1">
        <v>44779</v>
      </c>
      <c r="E11900">
        <f>VLOOKUP(data[[#This Row],[id_campaign]],campaign[],4,FALSE)</f>
        <v>65</v>
      </c>
      <c r="F11900" t="str">
        <f>VLOOKUP(data[[#This Row],[id_campaign]],campaign[],2,FALSE)</f>
        <v>HasCreditCard</v>
      </c>
      <c r="G11900" t="str">
        <f>VLOOKUP(data[[#This Row],[id_customer]],customer[],2,FALSE)</f>
        <v>Shawn Samuel</v>
      </c>
      <c r="H11900" t="str">
        <f>data[[#This Row],[id_customer]]&amp;data[[#This Row],[id_campaign]]</f>
        <v>C0769cam12</v>
      </c>
      <c r="I11900">
        <f>DATEDIF(data[[#This Row],[join_date]],data[[#This Row],[buy_date]],"M")</f>
        <v>0</v>
      </c>
    </row>
    <row r="11901" spans="1:9" x14ac:dyDescent="0.25">
      <c r="A11901" t="s">
        <v>3117</v>
      </c>
      <c r="B11901" t="s">
        <v>26</v>
      </c>
      <c r="C11901" s="1">
        <v>44779</v>
      </c>
      <c r="D11901" s="1">
        <v>44822</v>
      </c>
      <c r="E11901">
        <f>VLOOKUP(data[[#This Row],[id_campaign]],campaign[],4,FALSE)</f>
        <v>65</v>
      </c>
      <c r="F11901" t="str">
        <f>VLOOKUP(data[[#This Row],[id_campaign]],campaign[],2,FALSE)</f>
        <v>HasCreditCard</v>
      </c>
      <c r="G11901" t="str">
        <f>VLOOKUP(data[[#This Row],[id_customer]],customer[],2,FALSE)</f>
        <v>Shawn Samuel</v>
      </c>
      <c r="H11901" t="str">
        <f>data[[#This Row],[id_customer]]&amp;data[[#This Row],[id_campaign]]</f>
        <v>C0769cam12</v>
      </c>
      <c r="I11901">
        <f>DATEDIF(data[[#This Row],[join_date]],data[[#This Row],[buy_date]],"M")</f>
        <v>1</v>
      </c>
    </row>
    <row r="11902" spans="1:9" x14ac:dyDescent="0.25">
      <c r="A11902" t="s">
        <v>3117</v>
      </c>
      <c r="B11902" t="s">
        <v>26</v>
      </c>
      <c r="C11902" s="1">
        <v>44779</v>
      </c>
      <c r="D11902" s="1">
        <v>44847</v>
      </c>
      <c r="E11902">
        <f>VLOOKUP(data[[#This Row],[id_campaign]],campaign[],4,FALSE)</f>
        <v>65</v>
      </c>
      <c r="F11902" t="str">
        <f>VLOOKUP(data[[#This Row],[id_campaign]],campaign[],2,FALSE)</f>
        <v>HasCreditCard</v>
      </c>
      <c r="G11902" t="str">
        <f>VLOOKUP(data[[#This Row],[id_customer]],customer[],2,FALSE)</f>
        <v>Shawn Samuel</v>
      </c>
      <c r="H11902" t="str">
        <f>data[[#This Row],[id_customer]]&amp;data[[#This Row],[id_campaign]]</f>
        <v>C0769cam12</v>
      </c>
      <c r="I11902">
        <f>DATEDIF(data[[#This Row],[join_date]],data[[#This Row],[buy_date]],"M")</f>
        <v>2</v>
      </c>
    </row>
    <row r="11903" spans="1:9" x14ac:dyDescent="0.25">
      <c r="A11903" t="s">
        <v>3117</v>
      </c>
      <c r="B11903" t="s">
        <v>26</v>
      </c>
      <c r="C11903" s="1">
        <v>44779</v>
      </c>
      <c r="D11903" s="1">
        <v>44881</v>
      </c>
      <c r="E11903">
        <f>VLOOKUP(data[[#This Row],[id_campaign]],campaign[],4,FALSE)</f>
        <v>65</v>
      </c>
      <c r="F11903" t="str">
        <f>VLOOKUP(data[[#This Row],[id_campaign]],campaign[],2,FALSE)</f>
        <v>HasCreditCard</v>
      </c>
      <c r="G11903" t="str">
        <f>VLOOKUP(data[[#This Row],[id_customer]],customer[],2,FALSE)</f>
        <v>Shawn Samuel</v>
      </c>
      <c r="H11903" t="str">
        <f>data[[#This Row],[id_customer]]&amp;data[[#This Row],[id_campaign]]</f>
        <v>C0769cam12</v>
      </c>
      <c r="I11903">
        <f>DATEDIF(data[[#This Row],[join_date]],data[[#This Row],[buy_date]],"M")</f>
        <v>3</v>
      </c>
    </row>
    <row r="11904" spans="1:9" x14ac:dyDescent="0.25">
      <c r="A11904" t="s">
        <v>3117</v>
      </c>
      <c r="B11904" t="s">
        <v>26</v>
      </c>
      <c r="C11904" s="1">
        <v>44779</v>
      </c>
      <c r="D11904" s="1">
        <v>44908</v>
      </c>
      <c r="E11904">
        <f>VLOOKUP(data[[#This Row],[id_campaign]],campaign[],4,FALSE)</f>
        <v>65</v>
      </c>
      <c r="F11904" t="str">
        <f>VLOOKUP(data[[#This Row],[id_campaign]],campaign[],2,FALSE)</f>
        <v>HasCreditCard</v>
      </c>
      <c r="G11904" t="str">
        <f>VLOOKUP(data[[#This Row],[id_customer]],customer[],2,FALSE)</f>
        <v>Shawn Samuel</v>
      </c>
      <c r="H11904" t="str">
        <f>data[[#This Row],[id_customer]]&amp;data[[#This Row],[id_campaign]]</f>
        <v>C0769cam12</v>
      </c>
      <c r="I11904">
        <f>DATEDIF(data[[#This Row],[join_date]],data[[#This Row],[buy_date]],"M")</f>
        <v>4</v>
      </c>
    </row>
    <row r="11905" spans="1:9" x14ac:dyDescent="0.25">
      <c r="A11905" t="s">
        <v>3117</v>
      </c>
      <c r="B11905" t="s">
        <v>26</v>
      </c>
      <c r="C11905" s="1">
        <v>44779</v>
      </c>
      <c r="D11905" s="1">
        <v>44944</v>
      </c>
      <c r="E11905">
        <f>VLOOKUP(data[[#This Row],[id_campaign]],campaign[],4,FALSE)</f>
        <v>65</v>
      </c>
      <c r="F11905" t="str">
        <f>VLOOKUP(data[[#This Row],[id_campaign]],campaign[],2,FALSE)</f>
        <v>HasCreditCard</v>
      </c>
      <c r="G11905" t="str">
        <f>VLOOKUP(data[[#This Row],[id_customer]],customer[],2,FALSE)</f>
        <v>Shawn Samuel</v>
      </c>
      <c r="H11905" t="str">
        <f>data[[#This Row],[id_customer]]&amp;data[[#This Row],[id_campaign]]</f>
        <v>C0769cam12</v>
      </c>
      <c r="I11905">
        <f>DATEDIF(data[[#This Row],[join_date]],data[[#This Row],[buy_date]],"M")</f>
        <v>5</v>
      </c>
    </row>
    <row r="11906" spans="1:9" x14ac:dyDescent="0.25">
      <c r="A11906" t="s">
        <v>3117</v>
      </c>
      <c r="B11906" t="s">
        <v>26</v>
      </c>
      <c r="C11906" s="1">
        <v>44779</v>
      </c>
      <c r="D11906" s="1">
        <v>44964</v>
      </c>
      <c r="E11906">
        <f>VLOOKUP(data[[#This Row],[id_campaign]],campaign[],4,FALSE)</f>
        <v>65</v>
      </c>
      <c r="F11906" t="str">
        <f>VLOOKUP(data[[#This Row],[id_campaign]],campaign[],2,FALSE)</f>
        <v>HasCreditCard</v>
      </c>
      <c r="G11906" t="str">
        <f>VLOOKUP(data[[#This Row],[id_customer]],customer[],2,FALSE)</f>
        <v>Shawn Samuel</v>
      </c>
      <c r="H11906" t="str">
        <f>data[[#This Row],[id_customer]]&amp;data[[#This Row],[id_campaign]]</f>
        <v>C0769cam12</v>
      </c>
      <c r="I11906">
        <f>DATEDIF(data[[#This Row],[join_date]],data[[#This Row],[buy_date]],"M")</f>
        <v>6</v>
      </c>
    </row>
    <row r="11907" spans="1:9" x14ac:dyDescent="0.25">
      <c r="A11907" t="s">
        <v>3117</v>
      </c>
      <c r="B11907" t="s">
        <v>26</v>
      </c>
      <c r="C11907" s="1">
        <v>44779</v>
      </c>
      <c r="D11907" s="1">
        <v>44994</v>
      </c>
      <c r="E11907">
        <f>VLOOKUP(data[[#This Row],[id_campaign]],campaign[],4,FALSE)</f>
        <v>65</v>
      </c>
      <c r="F11907" t="str">
        <f>VLOOKUP(data[[#This Row],[id_campaign]],campaign[],2,FALSE)</f>
        <v>HasCreditCard</v>
      </c>
      <c r="G11907" t="str">
        <f>VLOOKUP(data[[#This Row],[id_customer]],customer[],2,FALSE)</f>
        <v>Shawn Samuel</v>
      </c>
      <c r="H11907" t="str">
        <f>data[[#This Row],[id_customer]]&amp;data[[#This Row],[id_campaign]]</f>
        <v>C0769cam12</v>
      </c>
      <c r="I11907">
        <f>DATEDIF(data[[#This Row],[join_date]],data[[#This Row],[buy_date]],"M")</f>
        <v>7</v>
      </c>
    </row>
    <row r="11908" spans="1:9" x14ac:dyDescent="0.25">
      <c r="A11908" t="s">
        <v>3117</v>
      </c>
      <c r="B11908" t="s">
        <v>26</v>
      </c>
      <c r="C11908" s="1">
        <v>44779</v>
      </c>
      <c r="D11908" s="1">
        <v>45024</v>
      </c>
      <c r="E11908">
        <f>VLOOKUP(data[[#This Row],[id_campaign]],campaign[],4,FALSE)</f>
        <v>65</v>
      </c>
      <c r="F11908" t="str">
        <f>VLOOKUP(data[[#This Row],[id_campaign]],campaign[],2,FALSE)</f>
        <v>HasCreditCard</v>
      </c>
      <c r="G11908" t="str">
        <f>VLOOKUP(data[[#This Row],[id_customer]],customer[],2,FALSE)</f>
        <v>Shawn Samuel</v>
      </c>
      <c r="H11908" t="str">
        <f>data[[#This Row],[id_customer]]&amp;data[[#This Row],[id_campaign]]</f>
        <v>C0769cam12</v>
      </c>
      <c r="I11908">
        <f>DATEDIF(data[[#This Row],[join_date]],data[[#This Row],[buy_date]],"M")</f>
        <v>8</v>
      </c>
    </row>
    <row r="11909" spans="1:9" x14ac:dyDescent="0.25">
      <c r="A11909" t="s">
        <v>3117</v>
      </c>
      <c r="B11909" t="s">
        <v>26</v>
      </c>
      <c r="C11909" s="1">
        <v>44779</v>
      </c>
      <c r="D11909" s="1">
        <v>45054</v>
      </c>
      <c r="E11909">
        <f>VLOOKUP(data[[#This Row],[id_campaign]],campaign[],4,FALSE)</f>
        <v>65</v>
      </c>
      <c r="F11909" t="str">
        <f>VLOOKUP(data[[#This Row],[id_campaign]],campaign[],2,FALSE)</f>
        <v>HasCreditCard</v>
      </c>
      <c r="G11909" t="str">
        <f>VLOOKUP(data[[#This Row],[id_customer]],customer[],2,FALSE)</f>
        <v>Shawn Samuel</v>
      </c>
      <c r="H11909" t="str">
        <f>data[[#This Row],[id_customer]]&amp;data[[#This Row],[id_campaign]]</f>
        <v>C0769cam12</v>
      </c>
      <c r="I11909">
        <f>DATEDIF(data[[#This Row],[join_date]],data[[#This Row],[buy_date]],"M")</f>
        <v>9</v>
      </c>
    </row>
    <row r="11910" spans="1:9" x14ac:dyDescent="0.25">
      <c r="A11910" t="s">
        <v>3117</v>
      </c>
      <c r="B11910" t="s">
        <v>20</v>
      </c>
      <c r="C11910" s="1">
        <v>44924</v>
      </c>
      <c r="D11910" s="1">
        <v>44924</v>
      </c>
      <c r="E11910">
        <f>VLOOKUP(data[[#This Row],[id_campaign]],campaign[],4,FALSE)</f>
        <v>75</v>
      </c>
      <c r="F11910" t="str">
        <f>VLOOKUP(data[[#This Row],[id_campaign]],campaign[],2,FALSE)</f>
        <v>OptOutMailings</v>
      </c>
      <c r="G11910" t="str">
        <f>VLOOKUP(data[[#This Row],[id_customer]],customer[],2,FALSE)</f>
        <v>Shawn Samuel</v>
      </c>
      <c r="H11910" t="str">
        <f>data[[#This Row],[id_customer]]&amp;data[[#This Row],[id_campaign]]</f>
        <v>C0769cam09</v>
      </c>
      <c r="I11910">
        <f>DATEDIF(data[[#This Row],[join_date]],data[[#This Row],[buy_date]],"M")</f>
        <v>0</v>
      </c>
    </row>
    <row r="11911" spans="1:9" x14ac:dyDescent="0.25">
      <c r="A11911" t="s">
        <v>3117</v>
      </c>
      <c r="B11911" t="s">
        <v>20</v>
      </c>
      <c r="C11911" s="1">
        <v>44924</v>
      </c>
      <c r="D11911" s="1">
        <v>44962</v>
      </c>
      <c r="E11911">
        <f>VLOOKUP(data[[#This Row],[id_campaign]],campaign[],4,FALSE)</f>
        <v>75</v>
      </c>
      <c r="F11911" t="str">
        <f>VLOOKUP(data[[#This Row],[id_campaign]],campaign[],2,FALSE)</f>
        <v>OptOutMailings</v>
      </c>
      <c r="G11911" t="str">
        <f>VLOOKUP(data[[#This Row],[id_customer]],customer[],2,FALSE)</f>
        <v>Shawn Samuel</v>
      </c>
      <c r="H11911" t="str">
        <f>data[[#This Row],[id_customer]]&amp;data[[#This Row],[id_campaign]]</f>
        <v>C0769cam09</v>
      </c>
      <c r="I11911">
        <f>DATEDIF(data[[#This Row],[join_date]],data[[#This Row],[buy_date]],"M")</f>
        <v>1</v>
      </c>
    </row>
    <row r="11912" spans="1:9" x14ac:dyDescent="0.25">
      <c r="A11912" t="s">
        <v>3117</v>
      </c>
      <c r="B11912" t="s">
        <v>20</v>
      </c>
      <c r="C11912" s="1">
        <v>44924</v>
      </c>
      <c r="D11912" s="1">
        <v>44994</v>
      </c>
      <c r="E11912">
        <f>VLOOKUP(data[[#This Row],[id_campaign]],campaign[],4,FALSE)</f>
        <v>75</v>
      </c>
      <c r="F11912" t="str">
        <f>VLOOKUP(data[[#This Row],[id_campaign]],campaign[],2,FALSE)</f>
        <v>OptOutMailings</v>
      </c>
      <c r="G11912" t="str">
        <f>VLOOKUP(data[[#This Row],[id_customer]],customer[],2,FALSE)</f>
        <v>Shawn Samuel</v>
      </c>
      <c r="H11912" t="str">
        <f>data[[#This Row],[id_customer]]&amp;data[[#This Row],[id_campaign]]</f>
        <v>C0769cam09</v>
      </c>
      <c r="I11912">
        <f>DATEDIF(data[[#This Row],[join_date]],data[[#This Row],[buy_date]],"M")</f>
        <v>2</v>
      </c>
    </row>
    <row r="11913" spans="1:9" x14ac:dyDescent="0.25">
      <c r="A11913" t="s">
        <v>3117</v>
      </c>
      <c r="B11913" t="s">
        <v>20</v>
      </c>
      <c r="C11913" s="1">
        <v>44924</v>
      </c>
      <c r="D11913" s="1">
        <v>45018</v>
      </c>
      <c r="E11913">
        <f>VLOOKUP(data[[#This Row],[id_campaign]],campaign[],4,FALSE)</f>
        <v>75</v>
      </c>
      <c r="F11913" t="str">
        <f>VLOOKUP(data[[#This Row],[id_campaign]],campaign[],2,FALSE)</f>
        <v>OptOutMailings</v>
      </c>
      <c r="G11913" t="str">
        <f>VLOOKUP(data[[#This Row],[id_customer]],customer[],2,FALSE)</f>
        <v>Shawn Samuel</v>
      </c>
      <c r="H11913" t="str">
        <f>data[[#This Row],[id_customer]]&amp;data[[#This Row],[id_campaign]]</f>
        <v>C0769cam09</v>
      </c>
      <c r="I11913">
        <f>DATEDIF(data[[#This Row],[join_date]],data[[#This Row],[buy_date]],"M")</f>
        <v>3</v>
      </c>
    </row>
    <row r="11914" spans="1:9" x14ac:dyDescent="0.25">
      <c r="A11914" t="s">
        <v>3117</v>
      </c>
      <c r="B11914" t="s">
        <v>20</v>
      </c>
      <c r="C11914" s="1">
        <v>44924</v>
      </c>
      <c r="D11914" s="1">
        <v>45058</v>
      </c>
      <c r="E11914">
        <f>VLOOKUP(data[[#This Row],[id_campaign]],campaign[],4,FALSE)</f>
        <v>75</v>
      </c>
      <c r="F11914" t="str">
        <f>VLOOKUP(data[[#This Row],[id_campaign]],campaign[],2,FALSE)</f>
        <v>OptOutMailings</v>
      </c>
      <c r="G11914" t="str">
        <f>VLOOKUP(data[[#This Row],[id_customer]],customer[],2,FALSE)</f>
        <v>Shawn Samuel</v>
      </c>
      <c r="H11914" t="str">
        <f>data[[#This Row],[id_customer]]&amp;data[[#This Row],[id_campaign]]</f>
        <v>C0769cam09</v>
      </c>
      <c r="I11914">
        <f>DATEDIF(data[[#This Row],[join_date]],data[[#This Row],[buy_date]],"M")</f>
        <v>4</v>
      </c>
    </row>
    <row r="11915" spans="1:9" x14ac:dyDescent="0.25">
      <c r="A11915" t="s">
        <v>3117</v>
      </c>
      <c r="B11915" t="s">
        <v>20</v>
      </c>
      <c r="C11915" s="1">
        <v>44924</v>
      </c>
      <c r="D11915" s="1">
        <v>45085</v>
      </c>
      <c r="E11915">
        <f>VLOOKUP(data[[#This Row],[id_campaign]],campaign[],4,FALSE)</f>
        <v>75</v>
      </c>
      <c r="F11915" t="str">
        <f>VLOOKUP(data[[#This Row],[id_campaign]],campaign[],2,FALSE)</f>
        <v>OptOutMailings</v>
      </c>
      <c r="G11915" t="str">
        <f>VLOOKUP(data[[#This Row],[id_customer]],customer[],2,FALSE)</f>
        <v>Shawn Samuel</v>
      </c>
      <c r="H11915" t="str">
        <f>data[[#This Row],[id_customer]]&amp;data[[#This Row],[id_campaign]]</f>
        <v>C0769cam09</v>
      </c>
      <c r="I11915">
        <f>DATEDIF(data[[#This Row],[join_date]],data[[#This Row],[buy_date]],"M")</f>
        <v>5</v>
      </c>
    </row>
    <row r="11916" spans="1:9" x14ac:dyDescent="0.25">
      <c r="A11916" t="s">
        <v>3121</v>
      </c>
      <c r="B11916" t="s">
        <v>30</v>
      </c>
      <c r="C11916" s="1">
        <v>44642</v>
      </c>
      <c r="D11916" s="1">
        <v>44642</v>
      </c>
      <c r="E11916">
        <f>VLOOKUP(data[[#This Row],[id_campaign]],campaign[],4,FALSE)</f>
        <v>28</v>
      </c>
      <c r="F11916" t="str">
        <f>VLOOKUP(data[[#This Row],[id_campaign]],campaign[],2,FALSE)</f>
        <v>NotNewCellphoneUser</v>
      </c>
      <c r="G11916" t="str">
        <f>VLOOKUP(data[[#This Row],[id_customer]],customer[],2,FALSE)</f>
        <v>Mellie Lazonby</v>
      </c>
      <c r="H11916" t="str">
        <f>data[[#This Row],[id_customer]]&amp;data[[#This Row],[id_campaign]]</f>
        <v>C0770cam14</v>
      </c>
      <c r="I11916">
        <f>DATEDIF(data[[#This Row],[join_date]],data[[#This Row],[buy_date]],"M")</f>
        <v>0</v>
      </c>
    </row>
    <row r="11917" spans="1:9" x14ac:dyDescent="0.25">
      <c r="A11917" t="s">
        <v>3121</v>
      </c>
      <c r="B11917" t="s">
        <v>30</v>
      </c>
      <c r="C11917" s="1">
        <v>44642</v>
      </c>
      <c r="D11917" s="1">
        <v>44703</v>
      </c>
      <c r="E11917">
        <f>VLOOKUP(data[[#This Row],[id_campaign]],campaign[],4,FALSE)</f>
        <v>28</v>
      </c>
      <c r="F11917" t="str">
        <f>VLOOKUP(data[[#This Row],[id_campaign]],campaign[],2,FALSE)</f>
        <v>NotNewCellphoneUser</v>
      </c>
      <c r="G11917" t="str">
        <f>VLOOKUP(data[[#This Row],[id_customer]],customer[],2,FALSE)</f>
        <v>Mellie Lazonby</v>
      </c>
      <c r="H11917" t="str">
        <f>data[[#This Row],[id_customer]]&amp;data[[#This Row],[id_campaign]]</f>
        <v>C0770cam14</v>
      </c>
      <c r="I11917">
        <f>DATEDIF(data[[#This Row],[join_date]],data[[#This Row],[buy_date]],"M")</f>
        <v>2</v>
      </c>
    </row>
    <row r="11918" spans="1:9" x14ac:dyDescent="0.25">
      <c r="A11918" t="s">
        <v>3121</v>
      </c>
      <c r="B11918" t="s">
        <v>30</v>
      </c>
      <c r="C11918" s="1">
        <v>44642</v>
      </c>
      <c r="D11918" s="1">
        <v>44740</v>
      </c>
      <c r="E11918">
        <f>VLOOKUP(data[[#This Row],[id_campaign]],campaign[],4,FALSE)</f>
        <v>28</v>
      </c>
      <c r="F11918" t="str">
        <f>VLOOKUP(data[[#This Row],[id_campaign]],campaign[],2,FALSE)</f>
        <v>NotNewCellphoneUser</v>
      </c>
      <c r="G11918" t="str">
        <f>VLOOKUP(data[[#This Row],[id_customer]],customer[],2,FALSE)</f>
        <v>Mellie Lazonby</v>
      </c>
      <c r="H11918" t="str">
        <f>data[[#This Row],[id_customer]]&amp;data[[#This Row],[id_campaign]]</f>
        <v>C0770cam14</v>
      </c>
      <c r="I11918">
        <f>DATEDIF(data[[#This Row],[join_date]],data[[#This Row],[buy_date]],"M")</f>
        <v>3</v>
      </c>
    </row>
    <row r="11919" spans="1:9" x14ac:dyDescent="0.25">
      <c r="A11919" t="s">
        <v>3121</v>
      </c>
      <c r="B11919" t="s">
        <v>30</v>
      </c>
      <c r="C11919" s="1">
        <v>44642</v>
      </c>
      <c r="D11919" s="1">
        <v>44746</v>
      </c>
      <c r="E11919">
        <f>VLOOKUP(data[[#This Row],[id_campaign]],campaign[],4,FALSE)</f>
        <v>28</v>
      </c>
      <c r="F11919" t="str">
        <f>VLOOKUP(data[[#This Row],[id_campaign]],campaign[],2,FALSE)</f>
        <v>NotNewCellphoneUser</v>
      </c>
      <c r="G11919" t="str">
        <f>VLOOKUP(data[[#This Row],[id_customer]],customer[],2,FALSE)</f>
        <v>Mellie Lazonby</v>
      </c>
      <c r="H11919" t="str">
        <f>data[[#This Row],[id_customer]]&amp;data[[#This Row],[id_campaign]]</f>
        <v>C0770cam14</v>
      </c>
      <c r="I11919">
        <f>DATEDIF(data[[#This Row],[join_date]],data[[#This Row],[buy_date]],"M")</f>
        <v>3</v>
      </c>
    </row>
    <row r="11920" spans="1:9" x14ac:dyDescent="0.25">
      <c r="A11920" t="s">
        <v>3121</v>
      </c>
      <c r="B11920" t="s">
        <v>30</v>
      </c>
      <c r="C11920" s="1">
        <v>44642</v>
      </c>
      <c r="D11920" s="1">
        <v>44798</v>
      </c>
      <c r="E11920">
        <f>VLOOKUP(data[[#This Row],[id_campaign]],campaign[],4,FALSE)</f>
        <v>28</v>
      </c>
      <c r="F11920" t="str">
        <f>VLOOKUP(data[[#This Row],[id_campaign]],campaign[],2,FALSE)</f>
        <v>NotNewCellphoneUser</v>
      </c>
      <c r="G11920" t="str">
        <f>VLOOKUP(data[[#This Row],[id_customer]],customer[],2,FALSE)</f>
        <v>Mellie Lazonby</v>
      </c>
      <c r="H11920" t="str">
        <f>data[[#This Row],[id_customer]]&amp;data[[#This Row],[id_campaign]]</f>
        <v>C0770cam14</v>
      </c>
      <c r="I11920">
        <f>DATEDIF(data[[#This Row],[join_date]],data[[#This Row],[buy_date]],"M")</f>
        <v>5</v>
      </c>
    </row>
    <row r="11921" spans="1:9" x14ac:dyDescent="0.25">
      <c r="A11921" t="s">
        <v>3121</v>
      </c>
      <c r="B11921" t="s">
        <v>30</v>
      </c>
      <c r="C11921" s="1">
        <v>44642</v>
      </c>
      <c r="D11921" s="1">
        <v>44829</v>
      </c>
      <c r="E11921">
        <f>VLOOKUP(data[[#This Row],[id_campaign]],campaign[],4,FALSE)</f>
        <v>28</v>
      </c>
      <c r="F11921" t="str">
        <f>VLOOKUP(data[[#This Row],[id_campaign]],campaign[],2,FALSE)</f>
        <v>NotNewCellphoneUser</v>
      </c>
      <c r="G11921" t="str">
        <f>VLOOKUP(data[[#This Row],[id_customer]],customer[],2,FALSE)</f>
        <v>Mellie Lazonby</v>
      </c>
      <c r="H11921" t="str">
        <f>data[[#This Row],[id_customer]]&amp;data[[#This Row],[id_campaign]]</f>
        <v>C0770cam14</v>
      </c>
      <c r="I11921">
        <f>DATEDIF(data[[#This Row],[join_date]],data[[#This Row],[buy_date]],"M")</f>
        <v>6</v>
      </c>
    </row>
    <row r="11922" spans="1:9" x14ac:dyDescent="0.25">
      <c r="A11922" t="s">
        <v>3121</v>
      </c>
      <c r="B11922" t="s">
        <v>30</v>
      </c>
      <c r="C11922" s="1">
        <v>44642</v>
      </c>
      <c r="D11922" s="1">
        <v>44895</v>
      </c>
      <c r="E11922">
        <f>VLOOKUP(data[[#This Row],[id_campaign]],campaign[],4,FALSE)</f>
        <v>28</v>
      </c>
      <c r="F11922" t="str">
        <f>VLOOKUP(data[[#This Row],[id_campaign]],campaign[],2,FALSE)</f>
        <v>NotNewCellphoneUser</v>
      </c>
      <c r="G11922" t="str">
        <f>VLOOKUP(data[[#This Row],[id_customer]],customer[],2,FALSE)</f>
        <v>Mellie Lazonby</v>
      </c>
      <c r="H11922" t="str">
        <f>data[[#This Row],[id_customer]]&amp;data[[#This Row],[id_campaign]]</f>
        <v>C0770cam14</v>
      </c>
      <c r="I11922">
        <f>DATEDIF(data[[#This Row],[join_date]],data[[#This Row],[buy_date]],"M")</f>
        <v>8</v>
      </c>
    </row>
    <row r="11923" spans="1:9" x14ac:dyDescent="0.25">
      <c r="A11923" t="s">
        <v>3121</v>
      </c>
      <c r="B11923" t="s">
        <v>30</v>
      </c>
      <c r="C11923" s="1">
        <v>44642</v>
      </c>
      <c r="D11923" s="1">
        <v>44898</v>
      </c>
      <c r="E11923">
        <f>VLOOKUP(data[[#This Row],[id_campaign]],campaign[],4,FALSE)</f>
        <v>28</v>
      </c>
      <c r="F11923" t="str">
        <f>VLOOKUP(data[[#This Row],[id_campaign]],campaign[],2,FALSE)</f>
        <v>NotNewCellphoneUser</v>
      </c>
      <c r="G11923" t="str">
        <f>VLOOKUP(data[[#This Row],[id_customer]],customer[],2,FALSE)</f>
        <v>Mellie Lazonby</v>
      </c>
      <c r="H11923" t="str">
        <f>data[[#This Row],[id_customer]]&amp;data[[#This Row],[id_campaign]]</f>
        <v>C0770cam14</v>
      </c>
      <c r="I11923">
        <f>DATEDIF(data[[#This Row],[join_date]],data[[#This Row],[buy_date]],"M")</f>
        <v>8</v>
      </c>
    </row>
    <row r="11924" spans="1:9" x14ac:dyDescent="0.25">
      <c r="A11924" t="s">
        <v>3121</v>
      </c>
      <c r="B11924" t="s">
        <v>30</v>
      </c>
      <c r="C11924" s="1">
        <v>44642</v>
      </c>
      <c r="D11924" s="1">
        <v>44927</v>
      </c>
      <c r="E11924">
        <f>VLOOKUP(data[[#This Row],[id_campaign]],campaign[],4,FALSE)</f>
        <v>28</v>
      </c>
      <c r="F11924" t="str">
        <f>VLOOKUP(data[[#This Row],[id_campaign]],campaign[],2,FALSE)</f>
        <v>NotNewCellphoneUser</v>
      </c>
      <c r="G11924" t="str">
        <f>VLOOKUP(data[[#This Row],[id_customer]],customer[],2,FALSE)</f>
        <v>Mellie Lazonby</v>
      </c>
      <c r="H11924" t="str">
        <f>data[[#This Row],[id_customer]]&amp;data[[#This Row],[id_campaign]]</f>
        <v>C0770cam14</v>
      </c>
      <c r="I11924">
        <f>DATEDIF(data[[#This Row],[join_date]],data[[#This Row],[buy_date]],"M")</f>
        <v>9</v>
      </c>
    </row>
    <row r="11925" spans="1:9" x14ac:dyDescent="0.25">
      <c r="A11925" t="s">
        <v>3121</v>
      </c>
      <c r="B11925" t="s">
        <v>30</v>
      </c>
      <c r="C11925" s="1">
        <v>44642</v>
      </c>
      <c r="D11925" s="1">
        <v>45012</v>
      </c>
      <c r="E11925">
        <f>VLOOKUP(data[[#This Row],[id_campaign]],campaign[],4,FALSE)</f>
        <v>28</v>
      </c>
      <c r="F11925" t="str">
        <f>VLOOKUP(data[[#This Row],[id_campaign]],campaign[],2,FALSE)</f>
        <v>NotNewCellphoneUser</v>
      </c>
      <c r="G11925" t="str">
        <f>VLOOKUP(data[[#This Row],[id_customer]],customer[],2,FALSE)</f>
        <v>Mellie Lazonby</v>
      </c>
      <c r="H11925" t="str">
        <f>data[[#This Row],[id_customer]]&amp;data[[#This Row],[id_campaign]]</f>
        <v>C0770cam14</v>
      </c>
      <c r="I11925">
        <f>DATEDIF(data[[#This Row],[join_date]],data[[#This Row],[buy_date]],"M")</f>
        <v>12</v>
      </c>
    </row>
    <row r="11926" spans="1:9" x14ac:dyDescent="0.25">
      <c r="A11926" t="s">
        <v>3121</v>
      </c>
      <c r="B11926" t="s">
        <v>30</v>
      </c>
      <c r="C11926" s="1">
        <v>44642</v>
      </c>
      <c r="D11926" s="1">
        <v>45041</v>
      </c>
      <c r="E11926">
        <f>VLOOKUP(data[[#This Row],[id_campaign]],campaign[],4,FALSE)</f>
        <v>28</v>
      </c>
      <c r="F11926" t="str">
        <f>VLOOKUP(data[[#This Row],[id_campaign]],campaign[],2,FALSE)</f>
        <v>NotNewCellphoneUser</v>
      </c>
      <c r="G11926" t="str">
        <f>VLOOKUP(data[[#This Row],[id_customer]],customer[],2,FALSE)</f>
        <v>Mellie Lazonby</v>
      </c>
      <c r="H11926" t="str">
        <f>data[[#This Row],[id_customer]]&amp;data[[#This Row],[id_campaign]]</f>
        <v>C0770cam14</v>
      </c>
      <c r="I11926">
        <f>DATEDIF(data[[#This Row],[join_date]],data[[#This Row],[buy_date]],"M")</f>
        <v>13</v>
      </c>
    </row>
    <row r="11927" spans="1:9" x14ac:dyDescent="0.25">
      <c r="A11927" t="s">
        <v>3121</v>
      </c>
      <c r="B11927" t="s">
        <v>30</v>
      </c>
      <c r="C11927" s="1">
        <v>44642</v>
      </c>
      <c r="D11927" s="1">
        <v>45071</v>
      </c>
      <c r="E11927">
        <f>VLOOKUP(data[[#This Row],[id_campaign]],campaign[],4,FALSE)</f>
        <v>28</v>
      </c>
      <c r="F11927" t="str">
        <f>VLOOKUP(data[[#This Row],[id_campaign]],campaign[],2,FALSE)</f>
        <v>NotNewCellphoneUser</v>
      </c>
      <c r="G11927" t="str">
        <f>VLOOKUP(data[[#This Row],[id_customer]],customer[],2,FALSE)</f>
        <v>Mellie Lazonby</v>
      </c>
      <c r="H11927" t="str">
        <f>data[[#This Row],[id_customer]]&amp;data[[#This Row],[id_campaign]]</f>
        <v>C0770cam14</v>
      </c>
      <c r="I11927">
        <f>DATEDIF(data[[#This Row],[join_date]],data[[#This Row],[buy_date]],"M")</f>
        <v>14</v>
      </c>
    </row>
    <row r="11928" spans="1:9" x14ac:dyDescent="0.25">
      <c r="A11928" t="s">
        <v>3121</v>
      </c>
      <c r="B11928" t="s">
        <v>36</v>
      </c>
      <c r="C11928" s="1">
        <v>44825</v>
      </c>
      <c r="D11928" s="1">
        <v>44825</v>
      </c>
      <c r="E11928">
        <f>VLOOKUP(data[[#This Row],[id_campaign]],campaign[],4,FALSE)</f>
        <v>29</v>
      </c>
      <c r="F11928" t="str">
        <f>VLOOKUP(data[[#This Row],[id_campaign]],campaign[],2,FALSE)</f>
        <v>MaritalStatus</v>
      </c>
      <c r="G11928" t="str">
        <f>VLOOKUP(data[[#This Row],[id_customer]],customer[],2,FALSE)</f>
        <v>Mellie Lazonby</v>
      </c>
      <c r="H11928" t="str">
        <f>data[[#This Row],[id_customer]]&amp;data[[#This Row],[id_campaign]]</f>
        <v>C0770cam17</v>
      </c>
      <c r="I11928">
        <f>DATEDIF(data[[#This Row],[join_date]],data[[#This Row],[buy_date]],"M")</f>
        <v>0</v>
      </c>
    </row>
    <row r="11929" spans="1:9" x14ac:dyDescent="0.25">
      <c r="A11929" t="s">
        <v>3121</v>
      </c>
      <c r="B11929" t="s">
        <v>36</v>
      </c>
      <c r="C11929" s="1">
        <v>44825</v>
      </c>
      <c r="D11929" s="1">
        <v>44858</v>
      </c>
      <c r="E11929">
        <f>VLOOKUP(data[[#This Row],[id_campaign]],campaign[],4,FALSE)</f>
        <v>29</v>
      </c>
      <c r="F11929" t="str">
        <f>VLOOKUP(data[[#This Row],[id_campaign]],campaign[],2,FALSE)</f>
        <v>MaritalStatus</v>
      </c>
      <c r="G11929" t="str">
        <f>VLOOKUP(data[[#This Row],[id_customer]],customer[],2,FALSE)</f>
        <v>Mellie Lazonby</v>
      </c>
      <c r="H11929" t="str">
        <f>data[[#This Row],[id_customer]]&amp;data[[#This Row],[id_campaign]]</f>
        <v>C0770cam17</v>
      </c>
      <c r="I11929">
        <f>DATEDIF(data[[#This Row],[join_date]],data[[#This Row],[buy_date]],"M")</f>
        <v>1</v>
      </c>
    </row>
    <row r="11930" spans="1:9" x14ac:dyDescent="0.25">
      <c r="A11930" t="s">
        <v>3121</v>
      </c>
      <c r="B11930" t="s">
        <v>36</v>
      </c>
      <c r="C11930" s="1">
        <v>44825</v>
      </c>
      <c r="D11930" s="1">
        <v>44870</v>
      </c>
      <c r="E11930">
        <f>VLOOKUP(data[[#This Row],[id_campaign]],campaign[],4,FALSE)</f>
        <v>29</v>
      </c>
      <c r="F11930" t="str">
        <f>VLOOKUP(data[[#This Row],[id_campaign]],campaign[],2,FALSE)</f>
        <v>MaritalStatus</v>
      </c>
      <c r="G11930" t="str">
        <f>VLOOKUP(data[[#This Row],[id_customer]],customer[],2,FALSE)</f>
        <v>Mellie Lazonby</v>
      </c>
      <c r="H11930" t="str">
        <f>data[[#This Row],[id_customer]]&amp;data[[#This Row],[id_campaign]]</f>
        <v>C0770cam17</v>
      </c>
      <c r="I11930">
        <f>DATEDIF(data[[#This Row],[join_date]],data[[#This Row],[buy_date]],"M")</f>
        <v>1</v>
      </c>
    </row>
    <row r="11931" spans="1:9" x14ac:dyDescent="0.25">
      <c r="A11931" t="s">
        <v>3121</v>
      </c>
      <c r="B11931" t="s">
        <v>36</v>
      </c>
      <c r="C11931" s="1">
        <v>44825</v>
      </c>
      <c r="D11931" s="1">
        <v>44923</v>
      </c>
      <c r="E11931">
        <f>VLOOKUP(data[[#This Row],[id_campaign]],campaign[],4,FALSE)</f>
        <v>29</v>
      </c>
      <c r="F11931" t="str">
        <f>VLOOKUP(data[[#This Row],[id_campaign]],campaign[],2,FALSE)</f>
        <v>MaritalStatus</v>
      </c>
      <c r="G11931" t="str">
        <f>VLOOKUP(data[[#This Row],[id_customer]],customer[],2,FALSE)</f>
        <v>Mellie Lazonby</v>
      </c>
      <c r="H11931" t="str">
        <f>data[[#This Row],[id_customer]]&amp;data[[#This Row],[id_campaign]]</f>
        <v>C0770cam17</v>
      </c>
      <c r="I11931">
        <f>DATEDIF(data[[#This Row],[join_date]],data[[#This Row],[buy_date]],"M")</f>
        <v>3</v>
      </c>
    </row>
    <row r="11932" spans="1:9" x14ac:dyDescent="0.25">
      <c r="A11932" t="s">
        <v>3121</v>
      </c>
      <c r="B11932" t="s">
        <v>36</v>
      </c>
      <c r="C11932" s="1">
        <v>44825</v>
      </c>
      <c r="D11932" s="1">
        <v>44929</v>
      </c>
      <c r="E11932">
        <f>VLOOKUP(data[[#This Row],[id_campaign]],campaign[],4,FALSE)</f>
        <v>29</v>
      </c>
      <c r="F11932" t="str">
        <f>VLOOKUP(data[[#This Row],[id_campaign]],campaign[],2,FALSE)</f>
        <v>MaritalStatus</v>
      </c>
      <c r="G11932" t="str">
        <f>VLOOKUP(data[[#This Row],[id_customer]],customer[],2,FALSE)</f>
        <v>Mellie Lazonby</v>
      </c>
      <c r="H11932" t="str">
        <f>data[[#This Row],[id_customer]]&amp;data[[#This Row],[id_campaign]]</f>
        <v>C0770cam17</v>
      </c>
      <c r="I11932">
        <f>DATEDIF(data[[#This Row],[join_date]],data[[#This Row],[buy_date]],"M")</f>
        <v>3</v>
      </c>
    </row>
    <row r="11933" spans="1:9" x14ac:dyDescent="0.25">
      <c r="A11933" t="s">
        <v>3121</v>
      </c>
      <c r="B11933" t="s">
        <v>36</v>
      </c>
      <c r="C11933" s="1">
        <v>44825</v>
      </c>
      <c r="D11933" s="1">
        <v>44980</v>
      </c>
      <c r="E11933">
        <f>VLOOKUP(data[[#This Row],[id_campaign]],campaign[],4,FALSE)</f>
        <v>29</v>
      </c>
      <c r="F11933" t="str">
        <f>VLOOKUP(data[[#This Row],[id_campaign]],campaign[],2,FALSE)</f>
        <v>MaritalStatus</v>
      </c>
      <c r="G11933" t="str">
        <f>VLOOKUP(data[[#This Row],[id_customer]],customer[],2,FALSE)</f>
        <v>Mellie Lazonby</v>
      </c>
      <c r="H11933" t="str">
        <f>data[[#This Row],[id_customer]]&amp;data[[#This Row],[id_campaign]]</f>
        <v>C0770cam17</v>
      </c>
      <c r="I11933">
        <f>DATEDIF(data[[#This Row],[join_date]],data[[#This Row],[buy_date]],"M")</f>
        <v>5</v>
      </c>
    </row>
    <row r="11934" spans="1:9" x14ac:dyDescent="0.25">
      <c r="A11934" t="s">
        <v>3121</v>
      </c>
      <c r="B11934" t="s">
        <v>36</v>
      </c>
      <c r="C11934" s="1">
        <v>44825</v>
      </c>
      <c r="D11934" s="1">
        <v>44991</v>
      </c>
      <c r="E11934">
        <f>VLOOKUP(data[[#This Row],[id_campaign]],campaign[],4,FALSE)</f>
        <v>29</v>
      </c>
      <c r="F11934" t="str">
        <f>VLOOKUP(data[[#This Row],[id_campaign]],campaign[],2,FALSE)</f>
        <v>MaritalStatus</v>
      </c>
      <c r="G11934" t="str">
        <f>VLOOKUP(data[[#This Row],[id_customer]],customer[],2,FALSE)</f>
        <v>Mellie Lazonby</v>
      </c>
      <c r="H11934" t="str">
        <f>data[[#This Row],[id_customer]]&amp;data[[#This Row],[id_campaign]]</f>
        <v>C0770cam17</v>
      </c>
      <c r="I11934">
        <f>DATEDIF(data[[#This Row],[join_date]],data[[#This Row],[buy_date]],"M")</f>
        <v>5</v>
      </c>
    </row>
    <row r="11935" spans="1:9" x14ac:dyDescent="0.25">
      <c r="A11935" t="s">
        <v>3121</v>
      </c>
      <c r="B11935" t="s">
        <v>36</v>
      </c>
      <c r="C11935" s="1">
        <v>44825</v>
      </c>
      <c r="D11935" s="1">
        <v>45043</v>
      </c>
      <c r="E11935">
        <f>VLOOKUP(data[[#This Row],[id_campaign]],campaign[],4,FALSE)</f>
        <v>29</v>
      </c>
      <c r="F11935" t="str">
        <f>VLOOKUP(data[[#This Row],[id_campaign]],campaign[],2,FALSE)</f>
        <v>MaritalStatus</v>
      </c>
      <c r="G11935" t="str">
        <f>VLOOKUP(data[[#This Row],[id_customer]],customer[],2,FALSE)</f>
        <v>Mellie Lazonby</v>
      </c>
      <c r="H11935" t="str">
        <f>data[[#This Row],[id_customer]]&amp;data[[#This Row],[id_campaign]]</f>
        <v>C0770cam17</v>
      </c>
      <c r="I11935">
        <f>DATEDIF(data[[#This Row],[join_date]],data[[#This Row],[buy_date]],"M")</f>
        <v>7</v>
      </c>
    </row>
    <row r="11936" spans="1:9" x14ac:dyDescent="0.25">
      <c r="A11936" t="s">
        <v>3121</v>
      </c>
      <c r="B11936" t="s">
        <v>36</v>
      </c>
      <c r="C11936" s="1">
        <v>44825</v>
      </c>
      <c r="D11936" s="1">
        <v>45067</v>
      </c>
      <c r="E11936">
        <f>VLOOKUP(data[[#This Row],[id_campaign]],campaign[],4,FALSE)</f>
        <v>29</v>
      </c>
      <c r="F11936" t="str">
        <f>VLOOKUP(data[[#This Row],[id_campaign]],campaign[],2,FALSE)</f>
        <v>MaritalStatus</v>
      </c>
      <c r="G11936" t="str">
        <f>VLOOKUP(data[[#This Row],[id_customer]],customer[],2,FALSE)</f>
        <v>Mellie Lazonby</v>
      </c>
      <c r="H11936" t="str">
        <f>data[[#This Row],[id_customer]]&amp;data[[#This Row],[id_campaign]]</f>
        <v>C0770cam17</v>
      </c>
      <c r="I11936">
        <f>DATEDIF(data[[#This Row],[join_date]],data[[#This Row],[buy_date]],"M")</f>
        <v>8</v>
      </c>
    </row>
    <row r="11937" spans="1:9" x14ac:dyDescent="0.25">
      <c r="A11937" t="s">
        <v>3121</v>
      </c>
      <c r="B11937" t="s">
        <v>36</v>
      </c>
      <c r="C11937" s="1">
        <v>44825</v>
      </c>
      <c r="D11937" s="1">
        <v>45082</v>
      </c>
      <c r="E11937">
        <f>VLOOKUP(data[[#This Row],[id_campaign]],campaign[],4,FALSE)</f>
        <v>29</v>
      </c>
      <c r="F11937" t="str">
        <f>VLOOKUP(data[[#This Row],[id_campaign]],campaign[],2,FALSE)</f>
        <v>MaritalStatus</v>
      </c>
      <c r="G11937" t="str">
        <f>VLOOKUP(data[[#This Row],[id_customer]],customer[],2,FALSE)</f>
        <v>Mellie Lazonby</v>
      </c>
      <c r="H11937" t="str">
        <f>data[[#This Row],[id_customer]]&amp;data[[#This Row],[id_campaign]]</f>
        <v>C0770cam17</v>
      </c>
      <c r="I11937">
        <f>DATEDIF(data[[#This Row],[join_date]],data[[#This Row],[buy_date]],"M")</f>
        <v>8</v>
      </c>
    </row>
    <row r="11938" spans="1:9" x14ac:dyDescent="0.25">
      <c r="A11938" t="s">
        <v>3125</v>
      </c>
      <c r="B11938" t="s">
        <v>10</v>
      </c>
      <c r="C11938" s="1">
        <v>44785</v>
      </c>
      <c r="D11938" s="1">
        <v>44785</v>
      </c>
      <c r="E11938">
        <f>VLOOKUP(data[[#This Row],[id_campaign]],campaign[],4,FALSE)</f>
        <v>26</v>
      </c>
      <c r="F11938" t="str">
        <f>VLOOKUP(data[[#This Row],[id_campaign]],campaign[],2,FALSE)</f>
        <v>TruckOwner</v>
      </c>
      <c r="G11938" t="str">
        <f>VLOOKUP(data[[#This Row],[id_customer]],customer[],2,FALSE)</f>
        <v>Lonee Crafter</v>
      </c>
      <c r="H11938" t="str">
        <f>data[[#This Row],[id_customer]]&amp;data[[#This Row],[id_campaign]]</f>
        <v>C0771cam04</v>
      </c>
      <c r="I11938">
        <f>DATEDIF(data[[#This Row],[join_date]],data[[#This Row],[buy_date]],"M")</f>
        <v>0</v>
      </c>
    </row>
    <row r="11939" spans="1:9" x14ac:dyDescent="0.25">
      <c r="A11939" t="s">
        <v>3125</v>
      </c>
      <c r="B11939" t="s">
        <v>10</v>
      </c>
      <c r="C11939" s="1">
        <v>44785</v>
      </c>
      <c r="D11939" s="1">
        <v>44817</v>
      </c>
      <c r="E11939">
        <f>VLOOKUP(data[[#This Row],[id_campaign]],campaign[],4,FALSE)</f>
        <v>26</v>
      </c>
      <c r="F11939" t="str">
        <f>VLOOKUP(data[[#This Row],[id_campaign]],campaign[],2,FALSE)</f>
        <v>TruckOwner</v>
      </c>
      <c r="G11939" t="str">
        <f>VLOOKUP(data[[#This Row],[id_customer]],customer[],2,FALSE)</f>
        <v>Lonee Crafter</v>
      </c>
      <c r="H11939" t="str">
        <f>data[[#This Row],[id_customer]]&amp;data[[#This Row],[id_campaign]]</f>
        <v>C0771cam04</v>
      </c>
      <c r="I11939">
        <f>DATEDIF(data[[#This Row],[join_date]],data[[#This Row],[buy_date]],"M")</f>
        <v>1</v>
      </c>
    </row>
    <row r="11940" spans="1:9" x14ac:dyDescent="0.25">
      <c r="A11940" t="s">
        <v>3125</v>
      </c>
      <c r="B11940" t="s">
        <v>10</v>
      </c>
      <c r="C11940" s="1">
        <v>44785</v>
      </c>
      <c r="D11940" s="1">
        <v>44848</v>
      </c>
      <c r="E11940">
        <f>VLOOKUP(data[[#This Row],[id_campaign]],campaign[],4,FALSE)</f>
        <v>26</v>
      </c>
      <c r="F11940" t="str">
        <f>VLOOKUP(data[[#This Row],[id_campaign]],campaign[],2,FALSE)</f>
        <v>TruckOwner</v>
      </c>
      <c r="G11940" t="str">
        <f>VLOOKUP(data[[#This Row],[id_customer]],customer[],2,FALSE)</f>
        <v>Lonee Crafter</v>
      </c>
      <c r="H11940" t="str">
        <f>data[[#This Row],[id_customer]]&amp;data[[#This Row],[id_campaign]]</f>
        <v>C0771cam04</v>
      </c>
      <c r="I11940">
        <f>DATEDIF(data[[#This Row],[join_date]],data[[#This Row],[buy_date]],"M")</f>
        <v>2</v>
      </c>
    </row>
    <row r="11941" spans="1:9" x14ac:dyDescent="0.25">
      <c r="A11941" t="s">
        <v>3125</v>
      </c>
      <c r="B11941" t="s">
        <v>10</v>
      </c>
      <c r="C11941" s="1">
        <v>44785</v>
      </c>
      <c r="D11941" s="1">
        <v>44880</v>
      </c>
      <c r="E11941">
        <f>VLOOKUP(data[[#This Row],[id_campaign]],campaign[],4,FALSE)</f>
        <v>26</v>
      </c>
      <c r="F11941" t="str">
        <f>VLOOKUP(data[[#This Row],[id_campaign]],campaign[],2,FALSE)</f>
        <v>TruckOwner</v>
      </c>
      <c r="G11941" t="str">
        <f>VLOOKUP(data[[#This Row],[id_customer]],customer[],2,FALSE)</f>
        <v>Lonee Crafter</v>
      </c>
      <c r="H11941" t="str">
        <f>data[[#This Row],[id_customer]]&amp;data[[#This Row],[id_campaign]]</f>
        <v>C0771cam04</v>
      </c>
      <c r="I11941">
        <f>DATEDIF(data[[#This Row],[join_date]],data[[#This Row],[buy_date]],"M")</f>
        <v>3</v>
      </c>
    </row>
    <row r="11942" spans="1:9" x14ac:dyDescent="0.25">
      <c r="A11942" t="s">
        <v>3125</v>
      </c>
      <c r="B11942" t="s">
        <v>10</v>
      </c>
      <c r="C11942" s="1">
        <v>44785</v>
      </c>
      <c r="D11942" s="1">
        <v>44922</v>
      </c>
      <c r="E11942">
        <f>VLOOKUP(data[[#This Row],[id_campaign]],campaign[],4,FALSE)</f>
        <v>26</v>
      </c>
      <c r="F11942" t="str">
        <f>VLOOKUP(data[[#This Row],[id_campaign]],campaign[],2,FALSE)</f>
        <v>TruckOwner</v>
      </c>
      <c r="G11942" t="str">
        <f>VLOOKUP(data[[#This Row],[id_customer]],customer[],2,FALSE)</f>
        <v>Lonee Crafter</v>
      </c>
      <c r="H11942" t="str">
        <f>data[[#This Row],[id_customer]]&amp;data[[#This Row],[id_campaign]]</f>
        <v>C0771cam04</v>
      </c>
      <c r="I11942">
        <f>DATEDIF(data[[#This Row],[join_date]],data[[#This Row],[buy_date]],"M")</f>
        <v>4</v>
      </c>
    </row>
    <row r="11943" spans="1:9" x14ac:dyDescent="0.25">
      <c r="A11943" t="s">
        <v>3125</v>
      </c>
      <c r="B11943" t="s">
        <v>10</v>
      </c>
      <c r="C11943" s="1">
        <v>44785</v>
      </c>
      <c r="D11943" s="1">
        <v>44945</v>
      </c>
      <c r="E11943">
        <f>VLOOKUP(data[[#This Row],[id_campaign]],campaign[],4,FALSE)</f>
        <v>26</v>
      </c>
      <c r="F11943" t="str">
        <f>VLOOKUP(data[[#This Row],[id_campaign]],campaign[],2,FALSE)</f>
        <v>TruckOwner</v>
      </c>
      <c r="G11943" t="str">
        <f>VLOOKUP(data[[#This Row],[id_customer]],customer[],2,FALSE)</f>
        <v>Lonee Crafter</v>
      </c>
      <c r="H11943" t="str">
        <f>data[[#This Row],[id_customer]]&amp;data[[#This Row],[id_campaign]]</f>
        <v>C0771cam04</v>
      </c>
      <c r="I11943">
        <f>DATEDIF(data[[#This Row],[join_date]],data[[#This Row],[buy_date]],"M")</f>
        <v>5</v>
      </c>
    </row>
    <row r="11944" spans="1:9" x14ac:dyDescent="0.25">
      <c r="A11944" t="s">
        <v>3125</v>
      </c>
      <c r="B11944" t="s">
        <v>10</v>
      </c>
      <c r="C11944" s="1">
        <v>44785</v>
      </c>
      <c r="D11944" s="1">
        <v>44976</v>
      </c>
      <c r="E11944">
        <f>VLOOKUP(data[[#This Row],[id_campaign]],campaign[],4,FALSE)</f>
        <v>26</v>
      </c>
      <c r="F11944" t="str">
        <f>VLOOKUP(data[[#This Row],[id_campaign]],campaign[],2,FALSE)</f>
        <v>TruckOwner</v>
      </c>
      <c r="G11944" t="str">
        <f>VLOOKUP(data[[#This Row],[id_customer]],customer[],2,FALSE)</f>
        <v>Lonee Crafter</v>
      </c>
      <c r="H11944" t="str">
        <f>data[[#This Row],[id_customer]]&amp;data[[#This Row],[id_campaign]]</f>
        <v>C0771cam04</v>
      </c>
      <c r="I11944">
        <f>DATEDIF(data[[#This Row],[join_date]],data[[#This Row],[buy_date]],"M")</f>
        <v>6</v>
      </c>
    </row>
    <row r="11945" spans="1:9" x14ac:dyDescent="0.25">
      <c r="A11945" t="s">
        <v>3125</v>
      </c>
      <c r="B11945" t="s">
        <v>10</v>
      </c>
      <c r="C11945" s="1">
        <v>44785</v>
      </c>
      <c r="D11945" s="1">
        <v>45004</v>
      </c>
      <c r="E11945">
        <f>VLOOKUP(data[[#This Row],[id_campaign]],campaign[],4,FALSE)</f>
        <v>26</v>
      </c>
      <c r="F11945" t="str">
        <f>VLOOKUP(data[[#This Row],[id_campaign]],campaign[],2,FALSE)</f>
        <v>TruckOwner</v>
      </c>
      <c r="G11945" t="str">
        <f>VLOOKUP(data[[#This Row],[id_customer]],customer[],2,FALSE)</f>
        <v>Lonee Crafter</v>
      </c>
      <c r="H11945" t="str">
        <f>data[[#This Row],[id_customer]]&amp;data[[#This Row],[id_campaign]]</f>
        <v>C0771cam04</v>
      </c>
      <c r="I11945">
        <f>DATEDIF(data[[#This Row],[join_date]],data[[#This Row],[buy_date]],"M")</f>
        <v>7</v>
      </c>
    </row>
    <row r="11946" spans="1:9" x14ac:dyDescent="0.25">
      <c r="A11946" t="s">
        <v>3125</v>
      </c>
      <c r="B11946" t="s">
        <v>10</v>
      </c>
      <c r="C11946" s="1">
        <v>44785</v>
      </c>
      <c r="D11946" s="1">
        <v>45039</v>
      </c>
      <c r="E11946">
        <f>VLOOKUP(data[[#This Row],[id_campaign]],campaign[],4,FALSE)</f>
        <v>26</v>
      </c>
      <c r="F11946" t="str">
        <f>VLOOKUP(data[[#This Row],[id_campaign]],campaign[],2,FALSE)</f>
        <v>TruckOwner</v>
      </c>
      <c r="G11946" t="str">
        <f>VLOOKUP(data[[#This Row],[id_customer]],customer[],2,FALSE)</f>
        <v>Lonee Crafter</v>
      </c>
      <c r="H11946" t="str">
        <f>data[[#This Row],[id_customer]]&amp;data[[#This Row],[id_campaign]]</f>
        <v>C0771cam04</v>
      </c>
      <c r="I11946">
        <f>DATEDIF(data[[#This Row],[join_date]],data[[#This Row],[buy_date]],"M")</f>
        <v>8</v>
      </c>
    </row>
    <row r="11947" spans="1:9" x14ac:dyDescent="0.25">
      <c r="A11947" t="s">
        <v>3125</v>
      </c>
      <c r="B11947" t="s">
        <v>10</v>
      </c>
      <c r="C11947" s="1">
        <v>44785</v>
      </c>
      <c r="D11947" s="1">
        <v>45060</v>
      </c>
      <c r="E11947">
        <f>VLOOKUP(data[[#This Row],[id_campaign]],campaign[],4,FALSE)</f>
        <v>26</v>
      </c>
      <c r="F11947" t="str">
        <f>VLOOKUP(data[[#This Row],[id_campaign]],campaign[],2,FALSE)</f>
        <v>TruckOwner</v>
      </c>
      <c r="G11947" t="str">
        <f>VLOOKUP(data[[#This Row],[id_customer]],customer[],2,FALSE)</f>
        <v>Lonee Crafter</v>
      </c>
      <c r="H11947" t="str">
        <f>data[[#This Row],[id_customer]]&amp;data[[#This Row],[id_campaign]]</f>
        <v>C0771cam04</v>
      </c>
      <c r="I11947">
        <f>DATEDIF(data[[#This Row],[join_date]],data[[#This Row],[buy_date]],"M")</f>
        <v>9</v>
      </c>
    </row>
    <row r="11948" spans="1:9" x14ac:dyDescent="0.25">
      <c r="A11948" t="s">
        <v>3125</v>
      </c>
      <c r="B11948" t="s">
        <v>36</v>
      </c>
      <c r="C11948" s="1">
        <v>44859</v>
      </c>
      <c r="D11948" s="1">
        <v>44859</v>
      </c>
      <c r="E11948">
        <f>VLOOKUP(data[[#This Row],[id_campaign]],campaign[],4,FALSE)</f>
        <v>29</v>
      </c>
      <c r="F11948" t="str">
        <f>VLOOKUP(data[[#This Row],[id_campaign]],campaign[],2,FALSE)</f>
        <v>MaritalStatus</v>
      </c>
      <c r="G11948" t="str">
        <f>VLOOKUP(data[[#This Row],[id_customer]],customer[],2,FALSE)</f>
        <v>Lonee Crafter</v>
      </c>
      <c r="H11948" t="str">
        <f>data[[#This Row],[id_customer]]&amp;data[[#This Row],[id_campaign]]</f>
        <v>C0771cam17</v>
      </c>
      <c r="I11948">
        <f>DATEDIF(data[[#This Row],[join_date]],data[[#This Row],[buy_date]],"M")</f>
        <v>0</v>
      </c>
    </row>
    <row r="11949" spans="1:9" x14ac:dyDescent="0.25">
      <c r="A11949" t="s">
        <v>3125</v>
      </c>
      <c r="B11949" t="s">
        <v>36</v>
      </c>
      <c r="C11949" s="1">
        <v>44859</v>
      </c>
      <c r="D11949" s="1">
        <v>44892</v>
      </c>
      <c r="E11949">
        <f>VLOOKUP(data[[#This Row],[id_campaign]],campaign[],4,FALSE)</f>
        <v>29</v>
      </c>
      <c r="F11949" t="str">
        <f>VLOOKUP(data[[#This Row],[id_campaign]],campaign[],2,FALSE)</f>
        <v>MaritalStatus</v>
      </c>
      <c r="G11949" t="str">
        <f>VLOOKUP(data[[#This Row],[id_customer]],customer[],2,FALSE)</f>
        <v>Lonee Crafter</v>
      </c>
      <c r="H11949" t="str">
        <f>data[[#This Row],[id_customer]]&amp;data[[#This Row],[id_campaign]]</f>
        <v>C0771cam17</v>
      </c>
      <c r="I11949">
        <f>DATEDIF(data[[#This Row],[join_date]],data[[#This Row],[buy_date]],"M")</f>
        <v>1</v>
      </c>
    </row>
    <row r="11950" spans="1:9" x14ac:dyDescent="0.25">
      <c r="A11950" t="s">
        <v>3125</v>
      </c>
      <c r="B11950" t="s">
        <v>36</v>
      </c>
      <c r="C11950" s="1">
        <v>44859</v>
      </c>
      <c r="D11950" s="1">
        <v>44924</v>
      </c>
      <c r="E11950">
        <f>VLOOKUP(data[[#This Row],[id_campaign]],campaign[],4,FALSE)</f>
        <v>29</v>
      </c>
      <c r="F11950" t="str">
        <f>VLOOKUP(data[[#This Row],[id_campaign]],campaign[],2,FALSE)</f>
        <v>MaritalStatus</v>
      </c>
      <c r="G11950" t="str">
        <f>VLOOKUP(data[[#This Row],[id_customer]],customer[],2,FALSE)</f>
        <v>Lonee Crafter</v>
      </c>
      <c r="H11950" t="str">
        <f>data[[#This Row],[id_customer]]&amp;data[[#This Row],[id_campaign]]</f>
        <v>C0771cam17</v>
      </c>
      <c r="I11950">
        <f>DATEDIF(data[[#This Row],[join_date]],data[[#This Row],[buy_date]],"M")</f>
        <v>2</v>
      </c>
    </row>
    <row r="11951" spans="1:9" x14ac:dyDescent="0.25">
      <c r="A11951" t="s">
        <v>3125</v>
      </c>
      <c r="B11951" t="s">
        <v>36</v>
      </c>
      <c r="C11951" s="1">
        <v>44859</v>
      </c>
      <c r="D11951" s="1">
        <v>44928</v>
      </c>
      <c r="E11951">
        <f>VLOOKUP(data[[#This Row],[id_campaign]],campaign[],4,FALSE)</f>
        <v>29</v>
      </c>
      <c r="F11951" t="str">
        <f>VLOOKUP(data[[#This Row],[id_campaign]],campaign[],2,FALSE)</f>
        <v>MaritalStatus</v>
      </c>
      <c r="G11951" t="str">
        <f>VLOOKUP(data[[#This Row],[id_customer]],customer[],2,FALSE)</f>
        <v>Lonee Crafter</v>
      </c>
      <c r="H11951" t="str">
        <f>data[[#This Row],[id_customer]]&amp;data[[#This Row],[id_campaign]]</f>
        <v>C0771cam17</v>
      </c>
      <c r="I11951">
        <f>DATEDIF(data[[#This Row],[join_date]],data[[#This Row],[buy_date]],"M")</f>
        <v>2</v>
      </c>
    </row>
    <row r="11952" spans="1:9" x14ac:dyDescent="0.25">
      <c r="A11952" t="s">
        <v>3125</v>
      </c>
      <c r="B11952" t="s">
        <v>36</v>
      </c>
      <c r="C11952" s="1">
        <v>44859</v>
      </c>
      <c r="D11952" s="1">
        <v>45015</v>
      </c>
      <c r="E11952">
        <f>VLOOKUP(data[[#This Row],[id_campaign]],campaign[],4,FALSE)</f>
        <v>29</v>
      </c>
      <c r="F11952" t="str">
        <f>VLOOKUP(data[[#This Row],[id_campaign]],campaign[],2,FALSE)</f>
        <v>MaritalStatus</v>
      </c>
      <c r="G11952" t="str">
        <f>VLOOKUP(data[[#This Row],[id_customer]],customer[],2,FALSE)</f>
        <v>Lonee Crafter</v>
      </c>
      <c r="H11952" t="str">
        <f>data[[#This Row],[id_customer]]&amp;data[[#This Row],[id_campaign]]</f>
        <v>C0771cam17</v>
      </c>
      <c r="I11952">
        <f>DATEDIF(data[[#This Row],[join_date]],data[[#This Row],[buy_date]],"M")</f>
        <v>5</v>
      </c>
    </row>
    <row r="11953" spans="1:9" x14ac:dyDescent="0.25">
      <c r="A11953" t="s">
        <v>3125</v>
      </c>
      <c r="B11953" t="s">
        <v>36</v>
      </c>
      <c r="C11953" s="1">
        <v>44859</v>
      </c>
      <c r="D11953" s="1">
        <v>45044</v>
      </c>
      <c r="E11953">
        <f>VLOOKUP(data[[#This Row],[id_campaign]],campaign[],4,FALSE)</f>
        <v>29</v>
      </c>
      <c r="F11953" t="str">
        <f>VLOOKUP(data[[#This Row],[id_campaign]],campaign[],2,FALSE)</f>
        <v>MaritalStatus</v>
      </c>
      <c r="G11953" t="str">
        <f>VLOOKUP(data[[#This Row],[id_customer]],customer[],2,FALSE)</f>
        <v>Lonee Crafter</v>
      </c>
      <c r="H11953" t="str">
        <f>data[[#This Row],[id_customer]]&amp;data[[#This Row],[id_campaign]]</f>
        <v>C0771cam17</v>
      </c>
      <c r="I11953">
        <f>DATEDIF(data[[#This Row],[join_date]],data[[#This Row],[buy_date]],"M")</f>
        <v>6</v>
      </c>
    </row>
    <row r="11954" spans="1:9" x14ac:dyDescent="0.25">
      <c r="A11954" t="s">
        <v>3125</v>
      </c>
      <c r="B11954" t="s">
        <v>36</v>
      </c>
      <c r="C11954" s="1">
        <v>44859</v>
      </c>
      <c r="D11954" s="1">
        <v>45074</v>
      </c>
      <c r="E11954">
        <f>VLOOKUP(data[[#This Row],[id_campaign]],campaign[],4,FALSE)</f>
        <v>29</v>
      </c>
      <c r="F11954" t="str">
        <f>VLOOKUP(data[[#This Row],[id_campaign]],campaign[],2,FALSE)</f>
        <v>MaritalStatus</v>
      </c>
      <c r="G11954" t="str">
        <f>VLOOKUP(data[[#This Row],[id_customer]],customer[],2,FALSE)</f>
        <v>Lonee Crafter</v>
      </c>
      <c r="H11954" t="str">
        <f>data[[#This Row],[id_customer]]&amp;data[[#This Row],[id_campaign]]</f>
        <v>C0771cam17</v>
      </c>
      <c r="I11954">
        <f>DATEDIF(data[[#This Row],[join_date]],data[[#This Row],[buy_date]],"M")</f>
        <v>7</v>
      </c>
    </row>
    <row r="11955" spans="1:9" x14ac:dyDescent="0.25">
      <c r="A11955" t="s">
        <v>3129</v>
      </c>
      <c r="B11955" t="s">
        <v>24</v>
      </c>
      <c r="C11955" s="1">
        <v>44597</v>
      </c>
      <c r="D11955" s="1">
        <v>44597</v>
      </c>
      <c r="E11955">
        <f>VLOOKUP(data[[#This Row],[id_campaign]],campaign[],4,FALSE)</f>
        <v>62</v>
      </c>
      <c r="F11955" t="str">
        <f>VLOOKUP(data[[#This Row],[id_campaign]],campaign[],2,FALSE)</f>
        <v>OwnsComputer</v>
      </c>
      <c r="G11955" t="str">
        <f>VLOOKUP(data[[#This Row],[id_customer]],customer[],2,FALSE)</f>
        <v>Michal Gross</v>
      </c>
      <c r="H11955" t="str">
        <f>data[[#This Row],[id_customer]]&amp;data[[#This Row],[id_campaign]]</f>
        <v>C0772cam11</v>
      </c>
      <c r="I11955">
        <f>DATEDIF(data[[#This Row],[join_date]],data[[#This Row],[buy_date]],"M")</f>
        <v>0</v>
      </c>
    </row>
    <row r="11956" spans="1:9" x14ac:dyDescent="0.25">
      <c r="A11956" t="s">
        <v>3129</v>
      </c>
      <c r="B11956" t="s">
        <v>24</v>
      </c>
      <c r="C11956" s="1">
        <v>44597</v>
      </c>
      <c r="D11956" s="1">
        <v>44633</v>
      </c>
      <c r="E11956">
        <f>VLOOKUP(data[[#This Row],[id_campaign]],campaign[],4,FALSE)</f>
        <v>62</v>
      </c>
      <c r="F11956" t="str">
        <f>VLOOKUP(data[[#This Row],[id_campaign]],campaign[],2,FALSE)</f>
        <v>OwnsComputer</v>
      </c>
      <c r="G11956" t="str">
        <f>VLOOKUP(data[[#This Row],[id_customer]],customer[],2,FALSE)</f>
        <v>Michal Gross</v>
      </c>
      <c r="H11956" t="str">
        <f>data[[#This Row],[id_customer]]&amp;data[[#This Row],[id_campaign]]</f>
        <v>C0772cam11</v>
      </c>
      <c r="I11956">
        <f>DATEDIF(data[[#This Row],[join_date]],data[[#This Row],[buy_date]],"M")</f>
        <v>1</v>
      </c>
    </row>
    <row r="11957" spans="1:9" x14ac:dyDescent="0.25">
      <c r="A11957" t="s">
        <v>3129</v>
      </c>
      <c r="B11957" t="s">
        <v>24</v>
      </c>
      <c r="C11957" s="1">
        <v>44597</v>
      </c>
      <c r="D11957" s="1">
        <v>44660</v>
      </c>
      <c r="E11957">
        <f>VLOOKUP(data[[#This Row],[id_campaign]],campaign[],4,FALSE)</f>
        <v>62</v>
      </c>
      <c r="F11957" t="str">
        <f>VLOOKUP(data[[#This Row],[id_campaign]],campaign[],2,FALSE)</f>
        <v>OwnsComputer</v>
      </c>
      <c r="G11957" t="str">
        <f>VLOOKUP(data[[#This Row],[id_customer]],customer[],2,FALSE)</f>
        <v>Michal Gross</v>
      </c>
      <c r="H11957" t="str">
        <f>data[[#This Row],[id_customer]]&amp;data[[#This Row],[id_campaign]]</f>
        <v>C0772cam11</v>
      </c>
      <c r="I11957">
        <f>DATEDIF(data[[#This Row],[join_date]],data[[#This Row],[buy_date]],"M")</f>
        <v>2</v>
      </c>
    </row>
    <row r="11958" spans="1:9" x14ac:dyDescent="0.25">
      <c r="A11958" t="s">
        <v>3129</v>
      </c>
      <c r="B11958" t="s">
        <v>24</v>
      </c>
      <c r="C11958" s="1">
        <v>44597</v>
      </c>
      <c r="D11958" s="1">
        <v>44701</v>
      </c>
      <c r="E11958">
        <f>VLOOKUP(data[[#This Row],[id_campaign]],campaign[],4,FALSE)</f>
        <v>62</v>
      </c>
      <c r="F11958" t="str">
        <f>VLOOKUP(data[[#This Row],[id_campaign]],campaign[],2,FALSE)</f>
        <v>OwnsComputer</v>
      </c>
      <c r="G11958" t="str">
        <f>VLOOKUP(data[[#This Row],[id_customer]],customer[],2,FALSE)</f>
        <v>Michal Gross</v>
      </c>
      <c r="H11958" t="str">
        <f>data[[#This Row],[id_customer]]&amp;data[[#This Row],[id_campaign]]</f>
        <v>C0772cam11</v>
      </c>
      <c r="I11958">
        <f>DATEDIF(data[[#This Row],[join_date]],data[[#This Row],[buy_date]],"M")</f>
        <v>3</v>
      </c>
    </row>
    <row r="11959" spans="1:9" x14ac:dyDescent="0.25">
      <c r="A11959" t="s">
        <v>3129</v>
      </c>
      <c r="B11959" t="s">
        <v>24</v>
      </c>
      <c r="C11959" s="1">
        <v>44597</v>
      </c>
      <c r="D11959" s="1">
        <v>44762</v>
      </c>
      <c r="E11959">
        <f>VLOOKUP(data[[#This Row],[id_campaign]],campaign[],4,FALSE)</f>
        <v>62</v>
      </c>
      <c r="F11959" t="str">
        <f>VLOOKUP(data[[#This Row],[id_campaign]],campaign[],2,FALSE)</f>
        <v>OwnsComputer</v>
      </c>
      <c r="G11959" t="str">
        <f>VLOOKUP(data[[#This Row],[id_customer]],customer[],2,FALSE)</f>
        <v>Michal Gross</v>
      </c>
      <c r="H11959" t="str">
        <f>data[[#This Row],[id_customer]]&amp;data[[#This Row],[id_campaign]]</f>
        <v>C0772cam11</v>
      </c>
      <c r="I11959">
        <f>DATEDIF(data[[#This Row],[join_date]],data[[#This Row],[buy_date]],"M")</f>
        <v>5</v>
      </c>
    </row>
    <row r="11960" spans="1:9" x14ac:dyDescent="0.25">
      <c r="A11960" t="s">
        <v>3129</v>
      </c>
      <c r="B11960" t="s">
        <v>24</v>
      </c>
      <c r="C11960" s="1">
        <v>44597</v>
      </c>
      <c r="D11960" s="1">
        <v>44821</v>
      </c>
      <c r="E11960">
        <f>VLOOKUP(data[[#This Row],[id_campaign]],campaign[],4,FALSE)</f>
        <v>62</v>
      </c>
      <c r="F11960" t="str">
        <f>VLOOKUP(data[[#This Row],[id_campaign]],campaign[],2,FALSE)</f>
        <v>OwnsComputer</v>
      </c>
      <c r="G11960" t="str">
        <f>VLOOKUP(data[[#This Row],[id_customer]],customer[],2,FALSE)</f>
        <v>Michal Gross</v>
      </c>
      <c r="H11960" t="str">
        <f>data[[#This Row],[id_customer]]&amp;data[[#This Row],[id_campaign]]</f>
        <v>C0772cam11</v>
      </c>
      <c r="I11960">
        <f>DATEDIF(data[[#This Row],[join_date]],data[[#This Row],[buy_date]],"M")</f>
        <v>7</v>
      </c>
    </row>
    <row r="11961" spans="1:9" x14ac:dyDescent="0.25">
      <c r="A11961" t="s">
        <v>3129</v>
      </c>
      <c r="B11961" t="s">
        <v>24</v>
      </c>
      <c r="C11961" s="1">
        <v>44597</v>
      </c>
      <c r="D11961" s="1">
        <v>44845</v>
      </c>
      <c r="E11961">
        <f>VLOOKUP(data[[#This Row],[id_campaign]],campaign[],4,FALSE)</f>
        <v>62</v>
      </c>
      <c r="F11961" t="str">
        <f>VLOOKUP(data[[#This Row],[id_campaign]],campaign[],2,FALSE)</f>
        <v>OwnsComputer</v>
      </c>
      <c r="G11961" t="str">
        <f>VLOOKUP(data[[#This Row],[id_customer]],customer[],2,FALSE)</f>
        <v>Michal Gross</v>
      </c>
      <c r="H11961" t="str">
        <f>data[[#This Row],[id_customer]]&amp;data[[#This Row],[id_campaign]]</f>
        <v>C0772cam11</v>
      </c>
      <c r="I11961">
        <f>DATEDIF(data[[#This Row],[join_date]],data[[#This Row],[buy_date]],"M")</f>
        <v>8</v>
      </c>
    </row>
    <row r="11962" spans="1:9" x14ac:dyDescent="0.25">
      <c r="A11962" t="s">
        <v>3129</v>
      </c>
      <c r="B11962" t="s">
        <v>24</v>
      </c>
      <c r="C11962" s="1">
        <v>44597</v>
      </c>
      <c r="D11962" s="1">
        <v>44874</v>
      </c>
      <c r="E11962">
        <f>VLOOKUP(data[[#This Row],[id_campaign]],campaign[],4,FALSE)</f>
        <v>62</v>
      </c>
      <c r="F11962" t="str">
        <f>VLOOKUP(data[[#This Row],[id_campaign]],campaign[],2,FALSE)</f>
        <v>OwnsComputer</v>
      </c>
      <c r="G11962" t="str">
        <f>VLOOKUP(data[[#This Row],[id_customer]],customer[],2,FALSE)</f>
        <v>Michal Gross</v>
      </c>
      <c r="H11962" t="str">
        <f>data[[#This Row],[id_customer]]&amp;data[[#This Row],[id_campaign]]</f>
        <v>C0772cam11</v>
      </c>
      <c r="I11962">
        <f>DATEDIF(data[[#This Row],[join_date]],data[[#This Row],[buy_date]],"M")</f>
        <v>9</v>
      </c>
    </row>
    <row r="11963" spans="1:9" x14ac:dyDescent="0.25">
      <c r="A11963" t="s">
        <v>3129</v>
      </c>
      <c r="B11963" t="s">
        <v>24</v>
      </c>
      <c r="C11963" s="1">
        <v>44597</v>
      </c>
      <c r="D11963" s="1">
        <v>44900</v>
      </c>
      <c r="E11963">
        <f>VLOOKUP(data[[#This Row],[id_campaign]],campaign[],4,FALSE)</f>
        <v>62</v>
      </c>
      <c r="F11963" t="str">
        <f>VLOOKUP(data[[#This Row],[id_campaign]],campaign[],2,FALSE)</f>
        <v>OwnsComputer</v>
      </c>
      <c r="G11963" t="str">
        <f>VLOOKUP(data[[#This Row],[id_customer]],customer[],2,FALSE)</f>
        <v>Michal Gross</v>
      </c>
      <c r="H11963" t="str">
        <f>data[[#This Row],[id_customer]]&amp;data[[#This Row],[id_campaign]]</f>
        <v>C0772cam11</v>
      </c>
      <c r="I11963">
        <f>DATEDIF(data[[#This Row],[join_date]],data[[#This Row],[buy_date]],"M")</f>
        <v>10</v>
      </c>
    </row>
    <row r="11964" spans="1:9" x14ac:dyDescent="0.25">
      <c r="A11964" t="s">
        <v>3129</v>
      </c>
      <c r="B11964" t="s">
        <v>24</v>
      </c>
      <c r="C11964" s="1">
        <v>44597</v>
      </c>
      <c r="D11964" s="1">
        <v>44940</v>
      </c>
      <c r="E11964">
        <f>VLOOKUP(data[[#This Row],[id_campaign]],campaign[],4,FALSE)</f>
        <v>62</v>
      </c>
      <c r="F11964" t="str">
        <f>VLOOKUP(data[[#This Row],[id_campaign]],campaign[],2,FALSE)</f>
        <v>OwnsComputer</v>
      </c>
      <c r="G11964" t="str">
        <f>VLOOKUP(data[[#This Row],[id_customer]],customer[],2,FALSE)</f>
        <v>Michal Gross</v>
      </c>
      <c r="H11964" t="str">
        <f>data[[#This Row],[id_customer]]&amp;data[[#This Row],[id_campaign]]</f>
        <v>C0772cam11</v>
      </c>
      <c r="I11964">
        <f>DATEDIF(data[[#This Row],[join_date]],data[[#This Row],[buy_date]],"M")</f>
        <v>11</v>
      </c>
    </row>
    <row r="11965" spans="1:9" x14ac:dyDescent="0.25">
      <c r="A11965" t="s">
        <v>3129</v>
      </c>
      <c r="B11965" t="s">
        <v>24</v>
      </c>
      <c r="C11965" s="1">
        <v>44597</v>
      </c>
      <c r="D11965" s="1">
        <v>45004</v>
      </c>
      <c r="E11965">
        <f>VLOOKUP(data[[#This Row],[id_campaign]],campaign[],4,FALSE)</f>
        <v>62</v>
      </c>
      <c r="F11965" t="str">
        <f>VLOOKUP(data[[#This Row],[id_campaign]],campaign[],2,FALSE)</f>
        <v>OwnsComputer</v>
      </c>
      <c r="G11965" t="str">
        <f>VLOOKUP(data[[#This Row],[id_customer]],customer[],2,FALSE)</f>
        <v>Michal Gross</v>
      </c>
      <c r="H11965" t="str">
        <f>data[[#This Row],[id_customer]]&amp;data[[#This Row],[id_campaign]]</f>
        <v>C0772cam11</v>
      </c>
      <c r="I11965">
        <f>DATEDIF(data[[#This Row],[join_date]],data[[#This Row],[buy_date]],"M")</f>
        <v>13</v>
      </c>
    </row>
    <row r="11966" spans="1:9" x14ac:dyDescent="0.25">
      <c r="A11966" t="s">
        <v>3129</v>
      </c>
      <c r="B11966" t="s">
        <v>24</v>
      </c>
      <c r="C11966" s="1">
        <v>44597</v>
      </c>
      <c r="D11966" s="1">
        <v>45032</v>
      </c>
      <c r="E11966">
        <f>VLOOKUP(data[[#This Row],[id_campaign]],campaign[],4,FALSE)</f>
        <v>62</v>
      </c>
      <c r="F11966" t="str">
        <f>VLOOKUP(data[[#This Row],[id_campaign]],campaign[],2,FALSE)</f>
        <v>OwnsComputer</v>
      </c>
      <c r="G11966" t="str">
        <f>VLOOKUP(data[[#This Row],[id_customer]],customer[],2,FALSE)</f>
        <v>Michal Gross</v>
      </c>
      <c r="H11966" t="str">
        <f>data[[#This Row],[id_customer]]&amp;data[[#This Row],[id_campaign]]</f>
        <v>C0772cam11</v>
      </c>
      <c r="I11966">
        <f>DATEDIF(data[[#This Row],[join_date]],data[[#This Row],[buy_date]],"M")</f>
        <v>14</v>
      </c>
    </row>
    <row r="11967" spans="1:9" x14ac:dyDescent="0.25">
      <c r="A11967" t="s">
        <v>3129</v>
      </c>
      <c r="B11967" t="s">
        <v>24</v>
      </c>
      <c r="C11967" s="1">
        <v>44597</v>
      </c>
      <c r="D11967" s="1">
        <v>45064</v>
      </c>
      <c r="E11967">
        <f>VLOOKUP(data[[#This Row],[id_campaign]],campaign[],4,FALSE)</f>
        <v>62</v>
      </c>
      <c r="F11967" t="str">
        <f>VLOOKUP(data[[#This Row],[id_campaign]],campaign[],2,FALSE)</f>
        <v>OwnsComputer</v>
      </c>
      <c r="G11967" t="str">
        <f>VLOOKUP(data[[#This Row],[id_customer]],customer[],2,FALSE)</f>
        <v>Michal Gross</v>
      </c>
      <c r="H11967" t="str">
        <f>data[[#This Row],[id_customer]]&amp;data[[#This Row],[id_campaign]]</f>
        <v>C0772cam11</v>
      </c>
      <c r="I11967">
        <f>DATEDIF(data[[#This Row],[join_date]],data[[#This Row],[buy_date]],"M")</f>
        <v>15</v>
      </c>
    </row>
    <row r="11968" spans="1:9" x14ac:dyDescent="0.25">
      <c r="A11968" t="s">
        <v>3129</v>
      </c>
      <c r="B11968" t="s">
        <v>30</v>
      </c>
      <c r="C11968" s="1">
        <v>44805</v>
      </c>
      <c r="D11968" s="1">
        <v>44805</v>
      </c>
      <c r="E11968">
        <f>VLOOKUP(data[[#This Row],[id_campaign]],campaign[],4,FALSE)</f>
        <v>28</v>
      </c>
      <c r="F11968" t="str">
        <f>VLOOKUP(data[[#This Row],[id_campaign]],campaign[],2,FALSE)</f>
        <v>NotNewCellphoneUser</v>
      </c>
      <c r="G11968" t="str">
        <f>VLOOKUP(data[[#This Row],[id_customer]],customer[],2,FALSE)</f>
        <v>Michal Gross</v>
      </c>
      <c r="H11968" t="str">
        <f>data[[#This Row],[id_customer]]&amp;data[[#This Row],[id_campaign]]</f>
        <v>C0772cam14</v>
      </c>
      <c r="I11968">
        <f>DATEDIF(data[[#This Row],[join_date]],data[[#This Row],[buy_date]],"M")</f>
        <v>0</v>
      </c>
    </row>
    <row r="11969" spans="1:9" x14ac:dyDescent="0.25">
      <c r="A11969" t="s">
        <v>3129</v>
      </c>
      <c r="B11969" t="s">
        <v>30</v>
      </c>
      <c r="C11969" s="1">
        <v>44805</v>
      </c>
      <c r="D11969" s="1">
        <v>44836</v>
      </c>
      <c r="E11969">
        <f>VLOOKUP(data[[#This Row],[id_campaign]],campaign[],4,FALSE)</f>
        <v>28</v>
      </c>
      <c r="F11969" t="str">
        <f>VLOOKUP(data[[#This Row],[id_campaign]],campaign[],2,FALSE)</f>
        <v>NotNewCellphoneUser</v>
      </c>
      <c r="G11969" t="str">
        <f>VLOOKUP(data[[#This Row],[id_customer]],customer[],2,FALSE)</f>
        <v>Michal Gross</v>
      </c>
      <c r="H11969" t="str">
        <f>data[[#This Row],[id_customer]]&amp;data[[#This Row],[id_campaign]]</f>
        <v>C0772cam14</v>
      </c>
      <c r="I11969">
        <f>DATEDIF(data[[#This Row],[join_date]],data[[#This Row],[buy_date]],"M")</f>
        <v>1</v>
      </c>
    </row>
    <row r="11970" spans="1:9" x14ac:dyDescent="0.25">
      <c r="A11970" t="s">
        <v>3129</v>
      </c>
      <c r="B11970" t="s">
        <v>30</v>
      </c>
      <c r="C11970" s="1">
        <v>44805</v>
      </c>
      <c r="D11970" s="1">
        <v>44881</v>
      </c>
      <c r="E11970">
        <f>VLOOKUP(data[[#This Row],[id_campaign]],campaign[],4,FALSE)</f>
        <v>28</v>
      </c>
      <c r="F11970" t="str">
        <f>VLOOKUP(data[[#This Row],[id_campaign]],campaign[],2,FALSE)</f>
        <v>NotNewCellphoneUser</v>
      </c>
      <c r="G11970" t="str">
        <f>VLOOKUP(data[[#This Row],[id_customer]],customer[],2,FALSE)</f>
        <v>Michal Gross</v>
      </c>
      <c r="H11970" t="str">
        <f>data[[#This Row],[id_customer]]&amp;data[[#This Row],[id_campaign]]</f>
        <v>C0772cam14</v>
      </c>
      <c r="I11970">
        <f>DATEDIF(data[[#This Row],[join_date]],data[[#This Row],[buy_date]],"M")</f>
        <v>2</v>
      </c>
    </row>
    <row r="11971" spans="1:9" x14ac:dyDescent="0.25">
      <c r="A11971" t="s">
        <v>3129</v>
      </c>
      <c r="B11971" t="s">
        <v>30</v>
      </c>
      <c r="C11971" s="1">
        <v>44805</v>
      </c>
      <c r="D11971" s="1">
        <v>44899</v>
      </c>
      <c r="E11971">
        <f>VLOOKUP(data[[#This Row],[id_campaign]],campaign[],4,FALSE)</f>
        <v>28</v>
      </c>
      <c r="F11971" t="str">
        <f>VLOOKUP(data[[#This Row],[id_campaign]],campaign[],2,FALSE)</f>
        <v>NotNewCellphoneUser</v>
      </c>
      <c r="G11971" t="str">
        <f>VLOOKUP(data[[#This Row],[id_customer]],customer[],2,FALSE)</f>
        <v>Michal Gross</v>
      </c>
      <c r="H11971" t="str">
        <f>data[[#This Row],[id_customer]]&amp;data[[#This Row],[id_campaign]]</f>
        <v>C0772cam14</v>
      </c>
      <c r="I11971">
        <f>DATEDIF(data[[#This Row],[join_date]],data[[#This Row],[buy_date]],"M")</f>
        <v>3</v>
      </c>
    </row>
    <row r="11972" spans="1:9" x14ac:dyDescent="0.25">
      <c r="A11972" t="s">
        <v>3129</v>
      </c>
      <c r="B11972" t="s">
        <v>30</v>
      </c>
      <c r="C11972" s="1">
        <v>44805</v>
      </c>
      <c r="D11972" s="1">
        <v>44933</v>
      </c>
      <c r="E11972">
        <f>VLOOKUP(data[[#This Row],[id_campaign]],campaign[],4,FALSE)</f>
        <v>28</v>
      </c>
      <c r="F11972" t="str">
        <f>VLOOKUP(data[[#This Row],[id_campaign]],campaign[],2,FALSE)</f>
        <v>NotNewCellphoneUser</v>
      </c>
      <c r="G11972" t="str">
        <f>VLOOKUP(data[[#This Row],[id_customer]],customer[],2,FALSE)</f>
        <v>Michal Gross</v>
      </c>
      <c r="H11972" t="str">
        <f>data[[#This Row],[id_customer]]&amp;data[[#This Row],[id_campaign]]</f>
        <v>C0772cam14</v>
      </c>
      <c r="I11972">
        <f>DATEDIF(data[[#This Row],[join_date]],data[[#This Row],[buy_date]],"M")</f>
        <v>4</v>
      </c>
    </row>
    <row r="11973" spans="1:9" x14ac:dyDescent="0.25">
      <c r="A11973" t="s">
        <v>3129</v>
      </c>
      <c r="B11973" t="s">
        <v>30</v>
      </c>
      <c r="C11973" s="1">
        <v>44805</v>
      </c>
      <c r="D11973" s="1">
        <v>44971</v>
      </c>
      <c r="E11973">
        <f>VLOOKUP(data[[#This Row],[id_campaign]],campaign[],4,FALSE)</f>
        <v>28</v>
      </c>
      <c r="F11973" t="str">
        <f>VLOOKUP(data[[#This Row],[id_campaign]],campaign[],2,FALSE)</f>
        <v>NotNewCellphoneUser</v>
      </c>
      <c r="G11973" t="str">
        <f>VLOOKUP(data[[#This Row],[id_customer]],customer[],2,FALSE)</f>
        <v>Michal Gross</v>
      </c>
      <c r="H11973" t="str">
        <f>data[[#This Row],[id_customer]]&amp;data[[#This Row],[id_campaign]]</f>
        <v>C0772cam14</v>
      </c>
      <c r="I11973">
        <f>DATEDIF(data[[#This Row],[join_date]],data[[#This Row],[buy_date]],"M")</f>
        <v>5</v>
      </c>
    </row>
    <row r="11974" spans="1:9" x14ac:dyDescent="0.25">
      <c r="A11974" t="s">
        <v>3129</v>
      </c>
      <c r="B11974" t="s">
        <v>30</v>
      </c>
      <c r="C11974" s="1">
        <v>44805</v>
      </c>
      <c r="D11974" s="1">
        <v>44988</v>
      </c>
      <c r="E11974">
        <f>VLOOKUP(data[[#This Row],[id_campaign]],campaign[],4,FALSE)</f>
        <v>28</v>
      </c>
      <c r="F11974" t="str">
        <f>VLOOKUP(data[[#This Row],[id_campaign]],campaign[],2,FALSE)</f>
        <v>NotNewCellphoneUser</v>
      </c>
      <c r="G11974" t="str">
        <f>VLOOKUP(data[[#This Row],[id_customer]],customer[],2,FALSE)</f>
        <v>Michal Gross</v>
      </c>
      <c r="H11974" t="str">
        <f>data[[#This Row],[id_customer]]&amp;data[[#This Row],[id_campaign]]</f>
        <v>C0772cam14</v>
      </c>
      <c r="I11974">
        <f>DATEDIF(data[[#This Row],[join_date]],data[[#This Row],[buy_date]],"M")</f>
        <v>6</v>
      </c>
    </row>
    <row r="11975" spans="1:9" x14ac:dyDescent="0.25">
      <c r="A11975" t="s">
        <v>3129</v>
      </c>
      <c r="B11975" t="s">
        <v>30</v>
      </c>
      <c r="C11975" s="1">
        <v>44805</v>
      </c>
      <c r="D11975" s="1">
        <v>45017</v>
      </c>
      <c r="E11975">
        <f>VLOOKUP(data[[#This Row],[id_campaign]],campaign[],4,FALSE)</f>
        <v>28</v>
      </c>
      <c r="F11975" t="str">
        <f>VLOOKUP(data[[#This Row],[id_campaign]],campaign[],2,FALSE)</f>
        <v>NotNewCellphoneUser</v>
      </c>
      <c r="G11975" t="str">
        <f>VLOOKUP(data[[#This Row],[id_customer]],customer[],2,FALSE)</f>
        <v>Michal Gross</v>
      </c>
      <c r="H11975" t="str">
        <f>data[[#This Row],[id_customer]]&amp;data[[#This Row],[id_campaign]]</f>
        <v>C0772cam14</v>
      </c>
      <c r="I11975">
        <f>DATEDIF(data[[#This Row],[join_date]],data[[#This Row],[buy_date]],"M")</f>
        <v>7</v>
      </c>
    </row>
    <row r="11976" spans="1:9" x14ac:dyDescent="0.25">
      <c r="A11976" t="s">
        <v>3129</v>
      </c>
      <c r="B11976" t="s">
        <v>30</v>
      </c>
      <c r="C11976" s="1">
        <v>44805</v>
      </c>
      <c r="D11976" s="1">
        <v>45061</v>
      </c>
      <c r="E11976">
        <f>VLOOKUP(data[[#This Row],[id_campaign]],campaign[],4,FALSE)</f>
        <v>28</v>
      </c>
      <c r="F11976" t="str">
        <f>VLOOKUP(data[[#This Row],[id_campaign]],campaign[],2,FALSE)</f>
        <v>NotNewCellphoneUser</v>
      </c>
      <c r="G11976" t="str">
        <f>VLOOKUP(data[[#This Row],[id_customer]],customer[],2,FALSE)</f>
        <v>Michal Gross</v>
      </c>
      <c r="H11976" t="str">
        <f>data[[#This Row],[id_customer]]&amp;data[[#This Row],[id_campaign]]</f>
        <v>C0772cam14</v>
      </c>
      <c r="I11976">
        <f>DATEDIF(data[[#This Row],[join_date]],data[[#This Row],[buy_date]],"M")</f>
        <v>8</v>
      </c>
    </row>
    <row r="11977" spans="1:9" x14ac:dyDescent="0.25">
      <c r="A11977" t="s">
        <v>3133</v>
      </c>
      <c r="B11977" t="s">
        <v>14</v>
      </c>
      <c r="C11977" s="1">
        <v>44787</v>
      </c>
      <c r="D11977" s="1">
        <v>44787</v>
      </c>
      <c r="E11977">
        <f>VLOOKUP(data[[#This Row],[id_campaign]],campaign[],4,FALSE)</f>
        <v>13</v>
      </c>
      <c r="F11977" t="str">
        <f>VLOOKUP(data[[#This Row],[id_campaign]],campaign[],2,FALSE)</f>
        <v>Homeownership</v>
      </c>
      <c r="G11977" t="str">
        <f>VLOOKUP(data[[#This Row],[id_customer]],customer[],2,FALSE)</f>
        <v>Fletch Bardill</v>
      </c>
      <c r="H11977" t="str">
        <f>data[[#This Row],[id_customer]]&amp;data[[#This Row],[id_campaign]]</f>
        <v>C0773cam06</v>
      </c>
      <c r="I11977">
        <f>DATEDIF(data[[#This Row],[join_date]],data[[#This Row],[buy_date]],"M")</f>
        <v>0</v>
      </c>
    </row>
    <row r="11978" spans="1:9" x14ac:dyDescent="0.25">
      <c r="A11978" t="s">
        <v>3133</v>
      </c>
      <c r="B11978" t="s">
        <v>14</v>
      </c>
      <c r="C11978" s="1">
        <v>44787</v>
      </c>
      <c r="D11978" s="1">
        <v>44819</v>
      </c>
      <c r="E11978">
        <f>VLOOKUP(data[[#This Row],[id_campaign]],campaign[],4,FALSE)</f>
        <v>13</v>
      </c>
      <c r="F11978" t="str">
        <f>VLOOKUP(data[[#This Row],[id_campaign]],campaign[],2,FALSE)</f>
        <v>Homeownership</v>
      </c>
      <c r="G11978" t="str">
        <f>VLOOKUP(data[[#This Row],[id_customer]],customer[],2,FALSE)</f>
        <v>Fletch Bardill</v>
      </c>
      <c r="H11978" t="str">
        <f>data[[#This Row],[id_customer]]&amp;data[[#This Row],[id_campaign]]</f>
        <v>C0773cam06</v>
      </c>
      <c r="I11978">
        <f>DATEDIF(data[[#This Row],[join_date]],data[[#This Row],[buy_date]],"M")</f>
        <v>1</v>
      </c>
    </row>
    <row r="11979" spans="1:9" x14ac:dyDescent="0.25">
      <c r="A11979" t="s">
        <v>3133</v>
      </c>
      <c r="B11979" t="s">
        <v>14</v>
      </c>
      <c r="C11979" s="1">
        <v>44787</v>
      </c>
      <c r="D11979" s="1">
        <v>44850</v>
      </c>
      <c r="E11979">
        <f>VLOOKUP(data[[#This Row],[id_campaign]],campaign[],4,FALSE)</f>
        <v>13</v>
      </c>
      <c r="F11979" t="str">
        <f>VLOOKUP(data[[#This Row],[id_campaign]],campaign[],2,FALSE)</f>
        <v>Homeownership</v>
      </c>
      <c r="G11979" t="str">
        <f>VLOOKUP(data[[#This Row],[id_customer]],customer[],2,FALSE)</f>
        <v>Fletch Bardill</v>
      </c>
      <c r="H11979" t="str">
        <f>data[[#This Row],[id_customer]]&amp;data[[#This Row],[id_campaign]]</f>
        <v>C0773cam06</v>
      </c>
      <c r="I11979">
        <f>DATEDIF(data[[#This Row],[join_date]],data[[#This Row],[buy_date]],"M")</f>
        <v>2</v>
      </c>
    </row>
    <row r="11980" spans="1:9" x14ac:dyDescent="0.25">
      <c r="A11980" t="s">
        <v>3133</v>
      </c>
      <c r="B11980" t="s">
        <v>14</v>
      </c>
      <c r="C11980" s="1">
        <v>44787</v>
      </c>
      <c r="D11980" s="1">
        <v>44923</v>
      </c>
      <c r="E11980">
        <f>VLOOKUP(data[[#This Row],[id_campaign]],campaign[],4,FALSE)</f>
        <v>13</v>
      </c>
      <c r="F11980" t="str">
        <f>VLOOKUP(data[[#This Row],[id_campaign]],campaign[],2,FALSE)</f>
        <v>Homeownership</v>
      </c>
      <c r="G11980" t="str">
        <f>VLOOKUP(data[[#This Row],[id_customer]],customer[],2,FALSE)</f>
        <v>Fletch Bardill</v>
      </c>
      <c r="H11980" t="str">
        <f>data[[#This Row],[id_customer]]&amp;data[[#This Row],[id_campaign]]</f>
        <v>C0773cam06</v>
      </c>
      <c r="I11980">
        <f>DATEDIF(data[[#This Row],[join_date]],data[[#This Row],[buy_date]],"M")</f>
        <v>4</v>
      </c>
    </row>
    <row r="11981" spans="1:9" x14ac:dyDescent="0.25">
      <c r="A11981" t="s">
        <v>3133</v>
      </c>
      <c r="B11981" t="s">
        <v>14</v>
      </c>
      <c r="C11981" s="1">
        <v>44787</v>
      </c>
      <c r="D11981" s="1">
        <v>45001</v>
      </c>
      <c r="E11981">
        <f>VLOOKUP(data[[#This Row],[id_campaign]],campaign[],4,FALSE)</f>
        <v>13</v>
      </c>
      <c r="F11981" t="str">
        <f>VLOOKUP(data[[#This Row],[id_campaign]],campaign[],2,FALSE)</f>
        <v>Homeownership</v>
      </c>
      <c r="G11981" t="str">
        <f>VLOOKUP(data[[#This Row],[id_customer]],customer[],2,FALSE)</f>
        <v>Fletch Bardill</v>
      </c>
      <c r="H11981" t="str">
        <f>data[[#This Row],[id_customer]]&amp;data[[#This Row],[id_campaign]]</f>
        <v>C0773cam06</v>
      </c>
      <c r="I11981">
        <f>DATEDIF(data[[#This Row],[join_date]],data[[#This Row],[buy_date]],"M")</f>
        <v>7</v>
      </c>
    </row>
    <row r="11982" spans="1:9" x14ac:dyDescent="0.25">
      <c r="A11982" t="s">
        <v>3133</v>
      </c>
      <c r="B11982" t="s">
        <v>14</v>
      </c>
      <c r="C11982" s="1">
        <v>44787</v>
      </c>
      <c r="D11982" s="1">
        <v>45043</v>
      </c>
      <c r="E11982">
        <f>VLOOKUP(data[[#This Row],[id_campaign]],campaign[],4,FALSE)</f>
        <v>13</v>
      </c>
      <c r="F11982" t="str">
        <f>VLOOKUP(data[[#This Row],[id_campaign]],campaign[],2,FALSE)</f>
        <v>Homeownership</v>
      </c>
      <c r="G11982" t="str">
        <f>VLOOKUP(data[[#This Row],[id_customer]],customer[],2,FALSE)</f>
        <v>Fletch Bardill</v>
      </c>
      <c r="H11982" t="str">
        <f>data[[#This Row],[id_customer]]&amp;data[[#This Row],[id_campaign]]</f>
        <v>C0773cam06</v>
      </c>
      <c r="I11982">
        <f>DATEDIF(data[[#This Row],[join_date]],data[[#This Row],[buy_date]],"M")</f>
        <v>8</v>
      </c>
    </row>
    <row r="11983" spans="1:9" x14ac:dyDescent="0.25">
      <c r="A11983" t="s">
        <v>3133</v>
      </c>
      <c r="B11983" t="s">
        <v>14</v>
      </c>
      <c r="C11983" s="1">
        <v>44787</v>
      </c>
      <c r="D11983" s="1">
        <v>45070</v>
      </c>
      <c r="E11983">
        <f>VLOOKUP(data[[#This Row],[id_campaign]],campaign[],4,FALSE)</f>
        <v>13</v>
      </c>
      <c r="F11983" t="str">
        <f>VLOOKUP(data[[#This Row],[id_campaign]],campaign[],2,FALSE)</f>
        <v>Homeownership</v>
      </c>
      <c r="G11983" t="str">
        <f>VLOOKUP(data[[#This Row],[id_customer]],customer[],2,FALSE)</f>
        <v>Fletch Bardill</v>
      </c>
      <c r="H11983" t="str">
        <f>data[[#This Row],[id_customer]]&amp;data[[#This Row],[id_campaign]]</f>
        <v>C0773cam06</v>
      </c>
      <c r="I11983">
        <f>DATEDIF(data[[#This Row],[join_date]],data[[#This Row],[buy_date]],"M")</f>
        <v>9</v>
      </c>
    </row>
    <row r="11984" spans="1:9" x14ac:dyDescent="0.25">
      <c r="A11984" t="s">
        <v>3133</v>
      </c>
      <c r="B11984" t="s">
        <v>34</v>
      </c>
      <c r="C11984" s="1">
        <v>44944</v>
      </c>
      <c r="D11984" s="1">
        <v>44944</v>
      </c>
      <c r="E11984">
        <f>VLOOKUP(data[[#This Row],[id_campaign]],campaign[],4,FALSE)</f>
        <v>16</v>
      </c>
      <c r="F11984" t="str">
        <f>VLOOKUP(data[[#This Row],[id_campaign]],campaign[],2,FALSE)</f>
        <v>MadeCallToRetentionTeam</v>
      </c>
      <c r="G11984" t="str">
        <f>VLOOKUP(data[[#This Row],[id_customer]],customer[],2,FALSE)</f>
        <v>Fletch Bardill</v>
      </c>
      <c r="H11984" t="str">
        <f>data[[#This Row],[id_customer]]&amp;data[[#This Row],[id_campaign]]</f>
        <v>C0773cam16</v>
      </c>
      <c r="I11984">
        <f>DATEDIF(data[[#This Row],[join_date]],data[[#This Row],[buy_date]],"M")</f>
        <v>0</v>
      </c>
    </row>
    <row r="11985" spans="1:9" x14ac:dyDescent="0.25">
      <c r="A11985" t="s">
        <v>3133</v>
      </c>
      <c r="B11985" t="s">
        <v>34</v>
      </c>
      <c r="C11985" s="1">
        <v>44944</v>
      </c>
      <c r="D11985" s="1">
        <v>44975</v>
      </c>
      <c r="E11985">
        <f>VLOOKUP(data[[#This Row],[id_campaign]],campaign[],4,FALSE)</f>
        <v>16</v>
      </c>
      <c r="F11985" t="str">
        <f>VLOOKUP(data[[#This Row],[id_campaign]],campaign[],2,FALSE)</f>
        <v>MadeCallToRetentionTeam</v>
      </c>
      <c r="G11985" t="str">
        <f>VLOOKUP(data[[#This Row],[id_customer]],customer[],2,FALSE)</f>
        <v>Fletch Bardill</v>
      </c>
      <c r="H11985" t="str">
        <f>data[[#This Row],[id_customer]]&amp;data[[#This Row],[id_campaign]]</f>
        <v>C0773cam16</v>
      </c>
      <c r="I11985">
        <f>DATEDIF(data[[#This Row],[join_date]],data[[#This Row],[buy_date]],"M")</f>
        <v>1</v>
      </c>
    </row>
    <row r="11986" spans="1:9" x14ac:dyDescent="0.25">
      <c r="A11986" t="s">
        <v>3133</v>
      </c>
      <c r="B11986" t="s">
        <v>34</v>
      </c>
      <c r="C11986" s="1">
        <v>44944</v>
      </c>
      <c r="D11986" s="1">
        <v>44986</v>
      </c>
      <c r="E11986">
        <f>VLOOKUP(data[[#This Row],[id_campaign]],campaign[],4,FALSE)</f>
        <v>16</v>
      </c>
      <c r="F11986" t="str">
        <f>VLOOKUP(data[[#This Row],[id_campaign]],campaign[],2,FALSE)</f>
        <v>MadeCallToRetentionTeam</v>
      </c>
      <c r="G11986" t="str">
        <f>VLOOKUP(data[[#This Row],[id_customer]],customer[],2,FALSE)</f>
        <v>Fletch Bardill</v>
      </c>
      <c r="H11986" t="str">
        <f>data[[#This Row],[id_customer]]&amp;data[[#This Row],[id_campaign]]</f>
        <v>C0773cam16</v>
      </c>
      <c r="I11986">
        <f>DATEDIF(data[[#This Row],[join_date]],data[[#This Row],[buy_date]],"M")</f>
        <v>1</v>
      </c>
    </row>
    <row r="11987" spans="1:9" x14ac:dyDescent="0.25">
      <c r="A11987" t="s">
        <v>3133</v>
      </c>
      <c r="B11987" t="s">
        <v>34</v>
      </c>
      <c r="C11987" s="1">
        <v>44944</v>
      </c>
      <c r="D11987" s="1">
        <v>45034</v>
      </c>
      <c r="E11987">
        <f>VLOOKUP(data[[#This Row],[id_campaign]],campaign[],4,FALSE)</f>
        <v>16</v>
      </c>
      <c r="F11987" t="str">
        <f>VLOOKUP(data[[#This Row],[id_campaign]],campaign[],2,FALSE)</f>
        <v>MadeCallToRetentionTeam</v>
      </c>
      <c r="G11987" t="str">
        <f>VLOOKUP(data[[#This Row],[id_customer]],customer[],2,FALSE)</f>
        <v>Fletch Bardill</v>
      </c>
      <c r="H11987" t="str">
        <f>data[[#This Row],[id_customer]]&amp;data[[#This Row],[id_campaign]]</f>
        <v>C0773cam16</v>
      </c>
      <c r="I11987">
        <f>DATEDIF(data[[#This Row],[join_date]],data[[#This Row],[buy_date]],"M")</f>
        <v>3</v>
      </c>
    </row>
    <row r="11988" spans="1:9" x14ac:dyDescent="0.25">
      <c r="A11988" t="s">
        <v>3133</v>
      </c>
      <c r="B11988" t="s">
        <v>34</v>
      </c>
      <c r="C11988" s="1">
        <v>44944</v>
      </c>
      <c r="D11988" s="1">
        <v>45064</v>
      </c>
      <c r="E11988">
        <f>VLOOKUP(data[[#This Row],[id_campaign]],campaign[],4,FALSE)</f>
        <v>16</v>
      </c>
      <c r="F11988" t="str">
        <f>VLOOKUP(data[[#This Row],[id_campaign]],campaign[],2,FALSE)</f>
        <v>MadeCallToRetentionTeam</v>
      </c>
      <c r="G11988" t="str">
        <f>VLOOKUP(data[[#This Row],[id_customer]],customer[],2,FALSE)</f>
        <v>Fletch Bardill</v>
      </c>
      <c r="H11988" t="str">
        <f>data[[#This Row],[id_customer]]&amp;data[[#This Row],[id_campaign]]</f>
        <v>C0773cam16</v>
      </c>
      <c r="I11988">
        <f>DATEDIF(data[[#This Row],[join_date]],data[[#This Row],[buy_date]],"M")</f>
        <v>4</v>
      </c>
    </row>
    <row r="11989" spans="1:9" x14ac:dyDescent="0.25">
      <c r="A11989" t="s">
        <v>3133</v>
      </c>
      <c r="B11989" t="s">
        <v>34</v>
      </c>
      <c r="C11989" s="1">
        <v>44944</v>
      </c>
      <c r="D11989" s="1">
        <v>45079</v>
      </c>
      <c r="E11989">
        <f>VLOOKUP(data[[#This Row],[id_campaign]],campaign[],4,FALSE)</f>
        <v>16</v>
      </c>
      <c r="F11989" t="str">
        <f>VLOOKUP(data[[#This Row],[id_campaign]],campaign[],2,FALSE)</f>
        <v>MadeCallToRetentionTeam</v>
      </c>
      <c r="G11989" t="str">
        <f>VLOOKUP(data[[#This Row],[id_customer]],customer[],2,FALSE)</f>
        <v>Fletch Bardill</v>
      </c>
      <c r="H11989" t="str">
        <f>data[[#This Row],[id_customer]]&amp;data[[#This Row],[id_campaign]]</f>
        <v>C0773cam16</v>
      </c>
      <c r="I11989">
        <f>DATEDIF(data[[#This Row],[join_date]],data[[#This Row],[buy_date]],"M")</f>
        <v>4</v>
      </c>
    </row>
    <row r="11990" spans="1:9" x14ac:dyDescent="0.25">
      <c r="A11990" t="s">
        <v>3137</v>
      </c>
      <c r="B11990" t="s">
        <v>36</v>
      </c>
      <c r="C11990" s="1">
        <v>44840</v>
      </c>
      <c r="D11990" s="1">
        <v>44840</v>
      </c>
      <c r="E11990">
        <f>VLOOKUP(data[[#This Row],[id_campaign]],campaign[],4,FALSE)</f>
        <v>29</v>
      </c>
      <c r="F11990" t="str">
        <f>VLOOKUP(data[[#This Row],[id_campaign]],campaign[],2,FALSE)</f>
        <v>MaritalStatus</v>
      </c>
      <c r="G11990" t="str">
        <f>VLOOKUP(data[[#This Row],[id_customer]],customer[],2,FALSE)</f>
        <v>Codi Cluer</v>
      </c>
      <c r="H11990" t="str">
        <f>data[[#This Row],[id_customer]]&amp;data[[#This Row],[id_campaign]]</f>
        <v>C0774cam17</v>
      </c>
      <c r="I11990">
        <f>DATEDIF(data[[#This Row],[join_date]],data[[#This Row],[buy_date]],"M")</f>
        <v>0</v>
      </c>
    </row>
    <row r="11991" spans="1:9" x14ac:dyDescent="0.25">
      <c r="A11991" t="s">
        <v>3137</v>
      </c>
      <c r="B11991" t="s">
        <v>36</v>
      </c>
      <c r="C11991" s="1">
        <v>44840</v>
      </c>
      <c r="D11991" s="1">
        <v>44871</v>
      </c>
      <c r="E11991">
        <f>VLOOKUP(data[[#This Row],[id_campaign]],campaign[],4,FALSE)</f>
        <v>29</v>
      </c>
      <c r="F11991" t="str">
        <f>VLOOKUP(data[[#This Row],[id_campaign]],campaign[],2,FALSE)</f>
        <v>MaritalStatus</v>
      </c>
      <c r="G11991" t="str">
        <f>VLOOKUP(data[[#This Row],[id_customer]],customer[],2,FALSE)</f>
        <v>Codi Cluer</v>
      </c>
      <c r="H11991" t="str">
        <f>data[[#This Row],[id_customer]]&amp;data[[#This Row],[id_campaign]]</f>
        <v>C0774cam17</v>
      </c>
      <c r="I11991">
        <f>DATEDIF(data[[#This Row],[join_date]],data[[#This Row],[buy_date]],"M")</f>
        <v>1</v>
      </c>
    </row>
    <row r="11992" spans="1:9" x14ac:dyDescent="0.25">
      <c r="A11992" t="s">
        <v>3137</v>
      </c>
      <c r="B11992" t="s">
        <v>36</v>
      </c>
      <c r="C11992" s="1">
        <v>44840</v>
      </c>
      <c r="D11992" s="1">
        <v>44912</v>
      </c>
      <c r="E11992">
        <f>VLOOKUP(data[[#This Row],[id_campaign]],campaign[],4,FALSE)</f>
        <v>29</v>
      </c>
      <c r="F11992" t="str">
        <f>VLOOKUP(data[[#This Row],[id_campaign]],campaign[],2,FALSE)</f>
        <v>MaritalStatus</v>
      </c>
      <c r="G11992" t="str">
        <f>VLOOKUP(data[[#This Row],[id_customer]],customer[],2,FALSE)</f>
        <v>Codi Cluer</v>
      </c>
      <c r="H11992" t="str">
        <f>data[[#This Row],[id_customer]]&amp;data[[#This Row],[id_campaign]]</f>
        <v>C0774cam17</v>
      </c>
      <c r="I11992">
        <f>DATEDIF(data[[#This Row],[join_date]],data[[#This Row],[buy_date]],"M")</f>
        <v>2</v>
      </c>
    </row>
    <row r="11993" spans="1:9" x14ac:dyDescent="0.25">
      <c r="A11993" t="s">
        <v>3137</v>
      </c>
      <c r="B11993" t="s">
        <v>36</v>
      </c>
      <c r="C11993" s="1">
        <v>44840</v>
      </c>
      <c r="D11993" s="1">
        <v>44945</v>
      </c>
      <c r="E11993">
        <f>VLOOKUP(data[[#This Row],[id_campaign]],campaign[],4,FALSE)</f>
        <v>29</v>
      </c>
      <c r="F11993" t="str">
        <f>VLOOKUP(data[[#This Row],[id_campaign]],campaign[],2,FALSE)</f>
        <v>MaritalStatus</v>
      </c>
      <c r="G11993" t="str">
        <f>VLOOKUP(data[[#This Row],[id_customer]],customer[],2,FALSE)</f>
        <v>Codi Cluer</v>
      </c>
      <c r="H11993" t="str">
        <f>data[[#This Row],[id_customer]]&amp;data[[#This Row],[id_campaign]]</f>
        <v>C0774cam17</v>
      </c>
      <c r="I11993">
        <f>DATEDIF(data[[#This Row],[join_date]],data[[#This Row],[buy_date]],"M")</f>
        <v>3</v>
      </c>
    </row>
    <row r="11994" spans="1:9" x14ac:dyDescent="0.25">
      <c r="A11994" t="s">
        <v>3137</v>
      </c>
      <c r="B11994" t="s">
        <v>36</v>
      </c>
      <c r="C11994" s="1">
        <v>44840</v>
      </c>
      <c r="D11994" s="1">
        <v>44966</v>
      </c>
      <c r="E11994">
        <f>VLOOKUP(data[[#This Row],[id_campaign]],campaign[],4,FALSE)</f>
        <v>29</v>
      </c>
      <c r="F11994" t="str">
        <f>VLOOKUP(data[[#This Row],[id_campaign]],campaign[],2,FALSE)</f>
        <v>MaritalStatus</v>
      </c>
      <c r="G11994" t="str">
        <f>VLOOKUP(data[[#This Row],[id_customer]],customer[],2,FALSE)</f>
        <v>Codi Cluer</v>
      </c>
      <c r="H11994" t="str">
        <f>data[[#This Row],[id_customer]]&amp;data[[#This Row],[id_campaign]]</f>
        <v>C0774cam17</v>
      </c>
      <c r="I11994">
        <f>DATEDIF(data[[#This Row],[join_date]],data[[#This Row],[buy_date]],"M")</f>
        <v>4</v>
      </c>
    </row>
    <row r="11995" spans="1:9" x14ac:dyDescent="0.25">
      <c r="A11995" t="s">
        <v>3137</v>
      </c>
      <c r="B11995" t="s">
        <v>36</v>
      </c>
      <c r="C11995" s="1">
        <v>44840</v>
      </c>
      <c r="D11995" s="1">
        <v>44998</v>
      </c>
      <c r="E11995">
        <f>VLOOKUP(data[[#This Row],[id_campaign]],campaign[],4,FALSE)</f>
        <v>29</v>
      </c>
      <c r="F11995" t="str">
        <f>VLOOKUP(data[[#This Row],[id_campaign]],campaign[],2,FALSE)</f>
        <v>MaritalStatus</v>
      </c>
      <c r="G11995" t="str">
        <f>VLOOKUP(data[[#This Row],[id_customer]],customer[],2,FALSE)</f>
        <v>Codi Cluer</v>
      </c>
      <c r="H11995" t="str">
        <f>data[[#This Row],[id_customer]]&amp;data[[#This Row],[id_campaign]]</f>
        <v>C0774cam17</v>
      </c>
      <c r="I11995">
        <f>DATEDIF(data[[#This Row],[join_date]],data[[#This Row],[buy_date]],"M")</f>
        <v>5</v>
      </c>
    </row>
    <row r="11996" spans="1:9" x14ac:dyDescent="0.25">
      <c r="A11996" t="s">
        <v>3137</v>
      </c>
      <c r="B11996" t="s">
        <v>36</v>
      </c>
      <c r="C11996" s="1">
        <v>44840</v>
      </c>
      <c r="D11996" s="1">
        <v>45022</v>
      </c>
      <c r="E11996">
        <f>VLOOKUP(data[[#This Row],[id_campaign]],campaign[],4,FALSE)</f>
        <v>29</v>
      </c>
      <c r="F11996" t="str">
        <f>VLOOKUP(data[[#This Row],[id_campaign]],campaign[],2,FALSE)</f>
        <v>MaritalStatus</v>
      </c>
      <c r="G11996" t="str">
        <f>VLOOKUP(data[[#This Row],[id_customer]],customer[],2,FALSE)</f>
        <v>Codi Cluer</v>
      </c>
      <c r="H11996" t="str">
        <f>data[[#This Row],[id_customer]]&amp;data[[#This Row],[id_campaign]]</f>
        <v>C0774cam17</v>
      </c>
      <c r="I11996">
        <f>DATEDIF(data[[#This Row],[join_date]],data[[#This Row],[buy_date]],"M")</f>
        <v>6</v>
      </c>
    </row>
    <row r="11997" spans="1:9" x14ac:dyDescent="0.25">
      <c r="A11997" t="s">
        <v>3137</v>
      </c>
      <c r="B11997" t="s">
        <v>36</v>
      </c>
      <c r="C11997" s="1">
        <v>44840</v>
      </c>
      <c r="D11997" s="1">
        <v>45054</v>
      </c>
      <c r="E11997">
        <f>VLOOKUP(data[[#This Row],[id_campaign]],campaign[],4,FALSE)</f>
        <v>29</v>
      </c>
      <c r="F11997" t="str">
        <f>VLOOKUP(data[[#This Row],[id_campaign]],campaign[],2,FALSE)</f>
        <v>MaritalStatus</v>
      </c>
      <c r="G11997" t="str">
        <f>VLOOKUP(data[[#This Row],[id_customer]],customer[],2,FALSE)</f>
        <v>Codi Cluer</v>
      </c>
      <c r="H11997" t="str">
        <f>data[[#This Row],[id_customer]]&amp;data[[#This Row],[id_campaign]]</f>
        <v>C0774cam17</v>
      </c>
      <c r="I11997">
        <f>DATEDIF(data[[#This Row],[join_date]],data[[#This Row],[buy_date]],"M")</f>
        <v>7</v>
      </c>
    </row>
    <row r="11998" spans="1:9" x14ac:dyDescent="0.25">
      <c r="A11998" t="s">
        <v>3141</v>
      </c>
      <c r="B11998" t="s">
        <v>16</v>
      </c>
      <c r="C11998" s="1">
        <v>44586</v>
      </c>
      <c r="D11998" s="1">
        <v>44586</v>
      </c>
      <c r="E11998">
        <f>VLOOKUP(data[[#This Row],[id_campaign]],campaign[],4,FALSE)</f>
        <v>25</v>
      </c>
      <c r="F11998" t="str">
        <f>VLOOKUP(data[[#This Row],[id_campaign]],campaign[],2,FALSE)</f>
        <v>BuysViaMailOrder</v>
      </c>
      <c r="G11998" t="str">
        <f>VLOOKUP(data[[#This Row],[id_customer]],customer[],2,FALSE)</f>
        <v>Adey Driscoll</v>
      </c>
      <c r="H11998" t="str">
        <f>data[[#This Row],[id_customer]]&amp;data[[#This Row],[id_campaign]]</f>
        <v>C0775cam07</v>
      </c>
      <c r="I11998">
        <f>DATEDIF(data[[#This Row],[join_date]],data[[#This Row],[buy_date]],"M")</f>
        <v>0</v>
      </c>
    </row>
    <row r="11999" spans="1:9" x14ac:dyDescent="0.25">
      <c r="A11999" t="s">
        <v>3141</v>
      </c>
      <c r="B11999" t="s">
        <v>16</v>
      </c>
      <c r="C11999" s="1">
        <v>44586</v>
      </c>
      <c r="D11999" s="1">
        <v>44649</v>
      </c>
      <c r="E11999">
        <f>VLOOKUP(data[[#This Row],[id_campaign]],campaign[],4,FALSE)</f>
        <v>25</v>
      </c>
      <c r="F11999" t="str">
        <f>VLOOKUP(data[[#This Row],[id_campaign]],campaign[],2,FALSE)</f>
        <v>BuysViaMailOrder</v>
      </c>
      <c r="G11999" t="str">
        <f>VLOOKUP(data[[#This Row],[id_customer]],customer[],2,FALSE)</f>
        <v>Adey Driscoll</v>
      </c>
      <c r="H11999" t="str">
        <f>data[[#This Row],[id_customer]]&amp;data[[#This Row],[id_campaign]]</f>
        <v>C0775cam07</v>
      </c>
      <c r="I11999">
        <f>DATEDIF(data[[#This Row],[join_date]],data[[#This Row],[buy_date]],"M")</f>
        <v>2</v>
      </c>
    </row>
    <row r="12000" spans="1:9" x14ac:dyDescent="0.25">
      <c r="A12000" t="s">
        <v>3141</v>
      </c>
      <c r="B12000" t="s">
        <v>16</v>
      </c>
      <c r="C12000" s="1">
        <v>44586</v>
      </c>
      <c r="D12000" s="1">
        <v>44655</v>
      </c>
      <c r="E12000">
        <f>VLOOKUP(data[[#This Row],[id_campaign]],campaign[],4,FALSE)</f>
        <v>25</v>
      </c>
      <c r="F12000" t="str">
        <f>VLOOKUP(data[[#This Row],[id_campaign]],campaign[],2,FALSE)</f>
        <v>BuysViaMailOrder</v>
      </c>
      <c r="G12000" t="str">
        <f>VLOOKUP(data[[#This Row],[id_customer]],customer[],2,FALSE)</f>
        <v>Adey Driscoll</v>
      </c>
      <c r="H12000" t="str">
        <f>data[[#This Row],[id_customer]]&amp;data[[#This Row],[id_campaign]]</f>
        <v>C0775cam07</v>
      </c>
      <c r="I12000">
        <f>DATEDIF(data[[#This Row],[join_date]],data[[#This Row],[buy_date]],"M")</f>
        <v>2</v>
      </c>
    </row>
    <row r="12001" spans="1:9" x14ac:dyDescent="0.25">
      <c r="A12001" t="s">
        <v>3141</v>
      </c>
      <c r="B12001" t="s">
        <v>16</v>
      </c>
      <c r="C12001" s="1">
        <v>44586</v>
      </c>
      <c r="D12001" s="1">
        <v>44708</v>
      </c>
      <c r="E12001">
        <f>VLOOKUP(data[[#This Row],[id_campaign]],campaign[],4,FALSE)</f>
        <v>25</v>
      </c>
      <c r="F12001" t="str">
        <f>VLOOKUP(data[[#This Row],[id_campaign]],campaign[],2,FALSE)</f>
        <v>BuysViaMailOrder</v>
      </c>
      <c r="G12001" t="str">
        <f>VLOOKUP(data[[#This Row],[id_customer]],customer[],2,FALSE)</f>
        <v>Adey Driscoll</v>
      </c>
      <c r="H12001" t="str">
        <f>data[[#This Row],[id_customer]]&amp;data[[#This Row],[id_campaign]]</f>
        <v>C0775cam07</v>
      </c>
      <c r="I12001">
        <f>DATEDIF(data[[#This Row],[join_date]],data[[#This Row],[buy_date]],"M")</f>
        <v>4</v>
      </c>
    </row>
    <row r="12002" spans="1:9" x14ac:dyDescent="0.25">
      <c r="A12002" t="s">
        <v>3141</v>
      </c>
      <c r="B12002" t="s">
        <v>16</v>
      </c>
      <c r="C12002" s="1">
        <v>44586</v>
      </c>
      <c r="D12002" s="1">
        <v>44742</v>
      </c>
      <c r="E12002">
        <f>VLOOKUP(data[[#This Row],[id_campaign]],campaign[],4,FALSE)</f>
        <v>25</v>
      </c>
      <c r="F12002" t="str">
        <f>VLOOKUP(data[[#This Row],[id_campaign]],campaign[],2,FALSE)</f>
        <v>BuysViaMailOrder</v>
      </c>
      <c r="G12002" t="str">
        <f>VLOOKUP(data[[#This Row],[id_customer]],customer[],2,FALSE)</f>
        <v>Adey Driscoll</v>
      </c>
      <c r="H12002" t="str">
        <f>data[[#This Row],[id_customer]]&amp;data[[#This Row],[id_campaign]]</f>
        <v>C0775cam07</v>
      </c>
      <c r="I12002">
        <f>DATEDIF(data[[#This Row],[join_date]],data[[#This Row],[buy_date]],"M")</f>
        <v>5</v>
      </c>
    </row>
    <row r="12003" spans="1:9" x14ac:dyDescent="0.25">
      <c r="A12003" t="s">
        <v>3141</v>
      </c>
      <c r="B12003" t="s">
        <v>16</v>
      </c>
      <c r="C12003" s="1">
        <v>44586</v>
      </c>
      <c r="D12003" s="1">
        <v>44769</v>
      </c>
      <c r="E12003">
        <f>VLOOKUP(data[[#This Row],[id_campaign]],campaign[],4,FALSE)</f>
        <v>25</v>
      </c>
      <c r="F12003" t="str">
        <f>VLOOKUP(data[[#This Row],[id_campaign]],campaign[],2,FALSE)</f>
        <v>BuysViaMailOrder</v>
      </c>
      <c r="G12003" t="str">
        <f>VLOOKUP(data[[#This Row],[id_customer]],customer[],2,FALSE)</f>
        <v>Adey Driscoll</v>
      </c>
      <c r="H12003" t="str">
        <f>data[[#This Row],[id_customer]]&amp;data[[#This Row],[id_campaign]]</f>
        <v>C0775cam07</v>
      </c>
      <c r="I12003">
        <f>DATEDIF(data[[#This Row],[join_date]],data[[#This Row],[buy_date]],"M")</f>
        <v>6</v>
      </c>
    </row>
    <row r="12004" spans="1:9" x14ac:dyDescent="0.25">
      <c r="A12004" t="s">
        <v>3141</v>
      </c>
      <c r="B12004" t="s">
        <v>16</v>
      </c>
      <c r="C12004" s="1">
        <v>44586</v>
      </c>
      <c r="D12004" s="1">
        <v>44806</v>
      </c>
      <c r="E12004">
        <f>VLOOKUP(data[[#This Row],[id_campaign]],campaign[],4,FALSE)</f>
        <v>25</v>
      </c>
      <c r="F12004" t="str">
        <f>VLOOKUP(data[[#This Row],[id_campaign]],campaign[],2,FALSE)</f>
        <v>BuysViaMailOrder</v>
      </c>
      <c r="G12004" t="str">
        <f>VLOOKUP(data[[#This Row],[id_customer]],customer[],2,FALSE)</f>
        <v>Adey Driscoll</v>
      </c>
      <c r="H12004" t="str">
        <f>data[[#This Row],[id_customer]]&amp;data[[#This Row],[id_campaign]]</f>
        <v>C0775cam07</v>
      </c>
      <c r="I12004">
        <f>DATEDIF(data[[#This Row],[join_date]],data[[#This Row],[buy_date]],"M")</f>
        <v>7</v>
      </c>
    </row>
    <row r="12005" spans="1:9" x14ac:dyDescent="0.25">
      <c r="A12005" t="s">
        <v>3141</v>
      </c>
      <c r="B12005" t="s">
        <v>16</v>
      </c>
      <c r="C12005" s="1">
        <v>44586</v>
      </c>
      <c r="D12005" s="1">
        <v>44863</v>
      </c>
      <c r="E12005">
        <f>VLOOKUP(data[[#This Row],[id_campaign]],campaign[],4,FALSE)</f>
        <v>25</v>
      </c>
      <c r="F12005" t="str">
        <f>VLOOKUP(data[[#This Row],[id_campaign]],campaign[],2,FALSE)</f>
        <v>BuysViaMailOrder</v>
      </c>
      <c r="G12005" t="str">
        <f>VLOOKUP(data[[#This Row],[id_customer]],customer[],2,FALSE)</f>
        <v>Adey Driscoll</v>
      </c>
      <c r="H12005" t="str">
        <f>data[[#This Row],[id_customer]]&amp;data[[#This Row],[id_campaign]]</f>
        <v>C0775cam07</v>
      </c>
      <c r="I12005">
        <f>DATEDIF(data[[#This Row],[join_date]],data[[#This Row],[buy_date]],"M")</f>
        <v>9</v>
      </c>
    </row>
    <row r="12006" spans="1:9" x14ac:dyDescent="0.25">
      <c r="A12006" t="s">
        <v>3141</v>
      </c>
      <c r="B12006" t="s">
        <v>16</v>
      </c>
      <c r="C12006" s="1">
        <v>44586</v>
      </c>
      <c r="D12006" s="1">
        <v>44872</v>
      </c>
      <c r="E12006">
        <f>VLOOKUP(data[[#This Row],[id_campaign]],campaign[],4,FALSE)</f>
        <v>25</v>
      </c>
      <c r="F12006" t="str">
        <f>VLOOKUP(data[[#This Row],[id_campaign]],campaign[],2,FALSE)</f>
        <v>BuysViaMailOrder</v>
      </c>
      <c r="G12006" t="str">
        <f>VLOOKUP(data[[#This Row],[id_customer]],customer[],2,FALSE)</f>
        <v>Adey Driscoll</v>
      </c>
      <c r="H12006" t="str">
        <f>data[[#This Row],[id_customer]]&amp;data[[#This Row],[id_campaign]]</f>
        <v>C0775cam07</v>
      </c>
      <c r="I12006">
        <f>DATEDIF(data[[#This Row],[join_date]],data[[#This Row],[buy_date]],"M")</f>
        <v>9</v>
      </c>
    </row>
    <row r="12007" spans="1:9" x14ac:dyDescent="0.25">
      <c r="A12007" t="s">
        <v>3141</v>
      </c>
      <c r="B12007" t="s">
        <v>16</v>
      </c>
      <c r="C12007" s="1">
        <v>44586</v>
      </c>
      <c r="D12007" s="1">
        <v>44896</v>
      </c>
      <c r="E12007">
        <f>VLOOKUP(data[[#This Row],[id_campaign]],campaign[],4,FALSE)</f>
        <v>25</v>
      </c>
      <c r="F12007" t="str">
        <f>VLOOKUP(data[[#This Row],[id_campaign]],campaign[],2,FALSE)</f>
        <v>BuysViaMailOrder</v>
      </c>
      <c r="G12007" t="str">
        <f>VLOOKUP(data[[#This Row],[id_customer]],customer[],2,FALSE)</f>
        <v>Adey Driscoll</v>
      </c>
      <c r="H12007" t="str">
        <f>data[[#This Row],[id_customer]]&amp;data[[#This Row],[id_campaign]]</f>
        <v>C0775cam07</v>
      </c>
      <c r="I12007">
        <f>DATEDIF(data[[#This Row],[join_date]],data[[#This Row],[buy_date]],"M")</f>
        <v>10</v>
      </c>
    </row>
    <row r="12008" spans="1:9" x14ac:dyDescent="0.25">
      <c r="A12008" t="s">
        <v>3141</v>
      </c>
      <c r="B12008" t="s">
        <v>16</v>
      </c>
      <c r="C12008" s="1">
        <v>44586</v>
      </c>
      <c r="D12008" s="1">
        <v>44929</v>
      </c>
      <c r="E12008">
        <f>VLOOKUP(data[[#This Row],[id_campaign]],campaign[],4,FALSE)</f>
        <v>25</v>
      </c>
      <c r="F12008" t="str">
        <f>VLOOKUP(data[[#This Row],[id_campaign]],campaign[],2,FALSE)</f>
        <v>BuysViaMailOrder</v>
      </c>
      <c r="G12008" t="str">
        <f>VLOOKUP(data[[#This Row],[id_customer]],customer[],2,FALSE)</f>
        <v>Adey Driscoll</v>
      </c>
      <c r="H12008" t="str">
        <f>data[[#This Row],[id_customer]]&amp;data[[#This Row],[id_campaign]]</f>
        <v>C0775cam07</v>
      </c>
      <c r="I12008">
        <f>DATEDIF(data[[#This Row],[join_date]],data[[#This Row],[buy_date]],"M")</f>
        <v>11</v>
      </c>
    </row>
    <row r="12009" spans="1:9" x14ac:dyDescent="0.25">
      <c r="A12009" t="s">
        <v>3141</v>
      </c>
      <c r="B12009" t="s">
        <v>16</v>
      </c>
      <c r="C12009" s="1">
        <v>44586</v>
      </c>
      <c r="D12009" s="1">
        <v>44984</v>
      </c>
      <c r="E12009">
        <f>VLOOKUP(data[[#This Row],[id_campaign]],campaign[],4,FALSE)</f>
        <v>25</v>
      </c>
      <c r="F12009" t="str">
        <f>VLOOKUP(data[[#This Row],[id_campaign]],campaign[],2,FALSE)</f>
        <v>BuysViaMailOrder</v>
      </c>
      <c r="G12009" t="str">
        <f>VLOOKUP(data[[#This Row],[id_customer]],customer[],2,FALSE)</f>
        <v>Adey Driscoll</v>
      </c>
      <c r="H12009" t="str">
        <f>data[[#This Row],[id_customer]]&amp;data[[#This Row],[id_campaign]]</f>
        <v>C0775cam07</v>
      </c>
      <c r="I12009">
        <f>DATEDIF(data[[#This Row],[join_date]],data[[#This Row],[buy_date]],"M")</f>
        <v>13</v>
      </c>
    </row>
    <row r="12010" spans="1:9" x14ac:dyDescent="0.25">
      <c r="A12010" t="s">
        <v>3141</v>
      </c>
      <c r="B12010" t="s">
        <v>16</v>
      </c>
      <c r="C12010" s="1">
        <v>44586</v>
      </c>
      <c r="D12010" s="1">
        <v>45045</v>
      </c>
      <c r="E12010">
        <f>VLOOKUP(data[[#This Row],[id_campaign]],campaign[],4,FALSE)</f>
        <v>25</v>
      </c>
      <c r="F12010" t="str">
        <f>VLOOKUP(data[[#This Row],[id_campaign]],campaign[],2,FALSE)</f>
        <v>BuysViaMailOrder</v>
      </c>
      <c r="G12010" t="str">
        <f>VLOOKUP(data[[#This Row],[id_customer]],customer[],2,FALSE)</f>
        <v>Adey Driscoll</v>
      </c>
      <c r="H12010" t="str">
        <f>data[[#This Row],[id_customer]]&amp;data[[#This Row],[id_campaign]]</f>
        <v>C0775cam07</v>
      </c>
      <c r="I12010">
        <f>DATEDIF(data[[#This Row],[join_date]],data[[#This Row],[buy_date]],"M")</f>
        <v>15</v>
      </c>
    </row>
    <row r="12011" spans="1:9" x14ac:dyDescent="0.25">
      <c r="A12011" t="s">
        <v>3141</v>
      </c>
      <c r="B12011" t="s">
        <v>16</v>
      </c>
      <c r="C12011" s="1">
        <v>44586</v>
      </c>
      <c r="D12011" s="1">
        <v>45075</v>
      </c>
      <c r="E12011">
        <f>VLOOKUP(data[[#This Row],[id_campaign]],campaign[],4,FALSE)</f>
        <v>25</v>
      </c>
      <c r="F12011" t="str">
        <f>VLOOKUP(data[[#This Row],[id_campaign]],campaign[],2,FALSE)</f>
        <v>BuysViaMailOrder</v>
      </c>
      <c r="G12011" t="str">
        <f>VLOOKUP(data[[#This Row],[id_customer]],customer[],2,FALSE)</f>
        <v>Adey Driscoll</v>
      </c>
      <c r="H12011" t="str">
        <f>data[[#This Row],[id_customer]]&amp;data[[#This Row],[id_campaign]]</f>
        <v>C0775cam07</v>
      </c>
      <c r="I12011">
        <f>DATEDIF(data[[#This Row],[join_date]],data[[#This Row],[buy_date]],"M")</f>
        <v>16</v>
      </c>
    </row>
    <row r="12012" spans="1:9" x14ac:dyDescent="0.25">
      <c r="A12012" t="s">
        <v>3141</v>
      </c>
      <c r="B12012" t="s">
        <v>16</v>
      </c>
      <c r="C12012" s="1">
        <v>44586</v>
      </c>
      <c r="D12012" s="1">
        <v>45086</v>
      </c>
      <c r="E12012">
        <f>VLOOKUP(data[[#This Row],[id_campaign]],campaign[],4,FALSE)</f>
        <v>25</v>
      </c>
      <c r="F12012" t="str">
        <f>VLOOKUP(data[[#This Row],[id_campaign]],campaign[],2,FALSE)</f>
        <v>BuysViaMailOrder</v>
      </c>
      <c r="G12012" t="str">
        <f>VLOOKUP(data[[#This Row],[id_customer]],customer[],2,FALSE)</f>
        <v>Adey Driscoll</v>
      </c>
      <c r="H12012" t="str">
        <f>data[[#This Row],[id_customer]]&amp;data[[#This Row],[id_campaign]]</f>
        <v>C0775cam07</v>
      </c>
      <c r="I12012">
        <f>DATEDIF(data[[#This Row],[join_date]],data[[#This Row],[buy_date]],"M")</f>
        <v>16</v>
      </c>
    </row>
    <row r="12013" spans="1:9" x14ac:dyDescent="0.25">
      <c r="A12013" t="s">
        <v>3141</v>
      </c>
      <c r="B12013" t="s">
        <v>12</v>
      </c>
      <c r="C12013" s="1">
        <v>44920</v>
      </c>
      <c r="D12013" s="1">
        <v>44920</v>
      </c>
      <c r="E12013">
        <f>VLOOKUP(data[[#This Row],[id_campaign]],campaign[],4,FALSE)</f>
        <v>22</v>
      </c>
      <c r="F12013" t="str">
        <f>VLOOKUP(data[[#This Row],[id_campaign]],campaign[],2,FALSE)</f>
        <v>RVOwner</v>
      </c>
      <c r="G12013" t="str">
        <f>VLOOKUP(data[[#This Row],[id_customer]],customer[],2,FALSE)</f>
        <v>Adey Driscoll</v>
      </c>
      <c r="H12013" t="str">
        <f>data[[#This Row],[id_customer]]&amp;data[[#This Row],[id_campaign]]</f>
        <v>C0775cam05</v>
      </c>
      <c r="I12013">
        <f>DATEDIF(data[[#This Row],[join_date]],data[[#This Row],[buy_date]],"M")</f>
        <v>0</v>
      </c>
    </row>
    <row r="12014" spans="1:9" x14ac:dyDescent="0.25">
      <c r="A12014" t="s">
        <v>3141</v>
      </c>
      <c r="B12014" t="s">
        <v>12</v>
      </c>
      <c r="C12014" s="1">
        <v>44920</v>
      </c>
      <c r="D12014" s="1">
        <v>44953</v>
      </c>
      <c r="E12014">
        <f>VLOOKUP(data[[#This Row],[id_campaign]],campaign[],4,FALSE)</f>
        <v>22</v>
      </c>
      <c r="F12014" t="str">
        <f>VLOOKUP(data[[#This Row],[id_campaign]],campaign[],2,FALSE)</f>
        <v>RVOwner</v>
      </c>
      <c r="G12014" t="str">
        <f>VLOOKUP(data[[#This Row],[id_customer]],customer[],2,FALSE)</f>
        <v>Adey Driscoll</v>
      </c>
      <c r="H12014" t="str">
        <f>data[[#This Row],[id_customer]]&amp;data[[#This Row],[id_campaign]]</f>
        <v>C0775cam05</v>
      </c>
      <c r="I12014">
        <f>DATEDIF(data[[#This Row],[join_date]],data[[#This Row],[buy_date]],"M")</f>
        <v>1</v>
      </c>
    </row>
    <row r="12015" spans="1:9" x14ac:dyDescent="0.25">
      <c r="A12015" t="s">
        <v>3141</v>
      </c>
      <c r="B12015" t="s">
        <v>12</v>
      </c>
      <c r="C12015" s="1">
        <v>44920</v>
      </c>
      <c r="D12015" s="1">
        <v>44958</v>
      </c>
      <c r="E12015">
        <f>VLOOKUP(data[[#This Row],[id_campaign]],campaign[],4,FALSE)</f>
        <v>22</v>
      </c>
      <c r="F12015" t="str">
        <f>VLOOKUP(data[[#This Row],[id_campaign]],campaign[],2,FALSE)</f>
        <v>RVOwner</v>
      </c>
      <c r="G12015" t="str">
        <f>VLOOKUP(data[[#This Row],[id_customer]],customer[],2,FALSE)</f>
        <v>Adey Driscoll</v>
      </c>
      <c r="H12015" t="str">
        <f>data[[#This Row],[id_customer]]&amp;data[[#This Row],[id_campaign]]</f>
        <v>C0775cam05</v>
      </c>
      <c r="I12015">
        <f>DATEDIF(data[[#This Row],[join_date]],data[[#This Row],[buy_date]],"M")</f>
        <v>1</v>
      </c>
    </row>
    <row r="12016" spans="1:9" x14ac:dyDescent="0.25">
      <c r="A12016" t="s">
        <v>3141</v>
      </c>
      <c r="B12016" t="s">
        <v>12</v>
      </c>
      <c r="C12016" s="1">
        <v>44920</v>
      </c>
      <c r="D12016" s="1">
        <v>44988</v>
      </c>
      <c r="E12016">
        <f>VLOOKUP(data[[#This Row],[id_campaign]],campaign[],4,FALSE)</f>
        <v>22</v>
      </c>
      <c r="F12016" t="str">
        <f>VLOOKUP(data[[#This Row],[id_campaign]],campaign[],2,FALSE)</f>
        <v>RVOwner</v>
      </c>
      <c r="G12016" t="str">
        <f>VLOOKUP(data[[#This Row],[id_customer]],customer[],2,FALSE)</f>
        <v>Adey Driscoll</v>
      </c>
      <c r="H12016" t="str">
        <f>data[[#This Row],[id_customer]]&amp;data[[#This Row],[id_campaign]]</f>
        <v>C0775cam05</v>
      </c>
      <c r="I12016">
        <f>DATEDIF(data[[#This Row],[join_date]],data[[#This Row],[buy_date]],"M")</f>
        <v>2</v>
      </c>
    </row>
    <row r="12017" spans="1:9" x14ac:dyDescent="0.25">
      <c r="A12017" t="s">
        <v>3141</v>
      </c>
      <c r="B12017" t="s">
        <v>12</v>
      </c>
      <c r="C12017" s="1">
        <v>44920</v>
      </c>
      <c r="D12017" s="1">
        <v>45042</v>
      </c>
      <c r="E12017">
        <f>VLOOKUP(data[[#This Row],[id_campaign]],campaign[],4,FALSE)</f>
        <v>22</v>
      </c>
      <c r="F12017" t="str">
        <f>VLOOKUP(data[[#This Row],[id_campaign]],campaign[],2,FALSE)</f>
        <v>RVOwner</v>
      </c>
      <c r="G12017" t="str">
        <f>VLOOKUP(data[[#This Row],[id_customer]],customer[],2,FALSE)</f>
        <v>Adey Driscoll</v>
      </c>
      <c r="H12017" t="str">
        <f>data[[#This Row],[id_customer]]&amp;data[[#This Row],[id_campaign]]</f>
        <v>C0775cam05</v>
      </c>
      <c r="I12017">
        <f>DATEDIF(data[[#This Row],[join_date]],data[[#This Row],[buy_date]],"M")</f>
        <v>4</v>
      </c>
    </row>
    <row r="12018" spans="1:9" x14ac:dyDescent="0.25">
      <c r="A12018" t="s">
        <v>3141</v>
      </c>
      <c r="B12018" t="s">
        <v>12</v>
      </c>
      <c r="C12018" s="1">
        <v>44920</v>
      </c>
      <c r="D12018" s="1">
        <v>45049</v>
      </c>
      <c r="E12018">
        <f>VLOOKUP(data[[#This Row],[id_campaign]],campaign[],4,FALSE)</f>
        <v>22</v>
      </c>
      <c r="F12018" t="str">
        <f>VLOOKUP(data[[#This Row],[id_campaign]],campaign[],2,FALSE)</f>
        <v>RVOwner</v>
      </c>
      <c r="G12018" t="str">
        <f>VLOOKUP(data[[#This Row],[id_customer]],customer[],2,FALSE)</f>
        <v>Adey Driscoll</v>
      </c>
      <c r="H12018" t="str">
        <f>data[[#This Row],[id_customer]]&amp;data[[#This Row],[id_campaign]]</f>
        <v>C0775cam05</v>
      </c>
      <c r="I12018">
        <f>DATEDIF(data[[#This Row],[join_date]],data[[#This Row],[buy_date]],"M")</f>
        <v>4</v>
      </c>
    </row>
    <row r="12019" spans="1:9" x14ac:dyDescent="0.25">
      <c r="A12019" t="s">
        <v>3141</v>
      </c>
      <c r="B12019" t="s">
        <v>12</v>
      </c>
      <c r="C12019" s="1">
        <v>44920</v>
      </c>
      <c r="D12019" s="1">
        <v>45081</v>
      </c>
      <c r="E12019">
        <f>VLOOKUP(data[[#This Row],[id_campaign]],campaign[],4,FALSE)</f>
        <v>22</v>
      </c>
      <c r="F12019" t="str">
        <f>VLOOKUP(data[[#This Row],[id_campaign]],campaign[],2,FALSE)</f>
        <v>RVOwner</v>
      </c>
      <c r="G12019" t="str">
        <f>VLOOKUP(data[[#This Row],[id_customer]],customer[],2,FALSE)</f>
        <v>Adey Driscoll</v>
      </c>
      <c r="H12019" t="str">
        <f>data[[#This Row],[id_customer]]&amp;data[[#This Row],[id_campaign]]</f>
        <v>C0775cam05</v>
      </c>
      <c r="I12019">
        <f>DATEDIF(data[[#This Row],[join_date]],data[[#This Row],[buy_date]],"M")</f>
        <v>5</v>
      </c>
    </row>
    <row r="12020" spans="1:9" x14ac:dyDescent="0.25">
      <c r="A12020" t="s">
        <v>3145</v>
      </c>
      <c r="B12020" t="s">
        <v>22</v>
      </c>
      <c r="C12020" s="1">
        <v>44773</v>
      </c>
      <c r="D12020" s="1">
        <v>44773</v>
      </c>
      <c r="E12020">
        <f>VLOOKUP(data[[#This Row],[id_campaign]],campaign[],4,FALSE)</f>
        <v>66</v>
      </c>
      <c r="F12020" t="str">
        <f>VLOOKUP(data[[#This Row],[id_campaign]],campaign[],2,FALSE)</f>
        <v>NonUSTravel</v>
      </c>
      <c r="G12020" t="str">
        <f>VLOOKUP(data[[#This Row],[id_customer]],customer[],2,FALSE)</f>
        <v>Colas Housley</v>
      </c>
      <c r="H12020" t="str">
        <f>data[[#This Row],[id_customer]]&amp;data[[#This Row],[id_campaign]]</f>
        <v>C0776cam10</v>
      </c>
      <c r="I12020">
        <f>DATEDIF(data[[#This Row],[join_date]],data[[#This Row],[buy_date]],"M")</f>
        <v>0</v>
      </c>
    </row>
    <row r="12021" spans="1:9" x14ac:dyDescent="0.25">
      <c r="A12021" t="s">
        <v>3145</v>
      </c>
      <c r="B12021" t="s">
        <v>22</v>
      </c>
      <c r="C12021" s="1">
        <v>44773</v>
      </c>
      <c r="D12021" s="1">
        <v>44812</v>
      </c>
      <c r="E12021">
        <f>VLOOKUP(data[[#This Row],[id_campaign]],campaign[],4,FALSE)</f>
        <v>66</v>
      </c>
      <c r="F12021" t="str">
        <f>VLOOKUP(data[[#This Row],[id_campaign]],campaign[],2,FALSE)</f>
        <v>NonUSTravel</v>
      </c>
      <c r="G12021" t="str">
        <f>VLOOKUP(data[[#This Row],[id_customer]],customer[],2,FALSE)</f>
        <v>Colas Housley</v>
      </c>
      <c r="H12021" t="str">
        <f>data[[#This Row],[id_customer]]&amp;data[[#This Row],[id_campaign]]</f>
        <v>C0776cam10</v>
      </c>
      <c r="I12021">
        <f>DATEDIF(data[[#This Row],[join_date]],data[[#This Row],[buy_date]],"M")</f>
        <v>1</v>
      </c>
    </row>
    <row r="12022" spans="1:9" x14ac:dyDescent="0.25">
      <c r="A12022" t="s">
        <v>3145</v>
      </c>
      <c r="B12022" t="s">
        <v>22</v>
      </c>
      <c r="C12022" s="1">
        <v>44773</v>
      </c>
      <c r="D12022" s="1">
        <v>44846</v>
      </c>
      <c r="E12022">
        <f>VLOOKUP(data[[#This Row],[id_campaign]],campaign[],4,FALSE)</f>
        <v>66</v>
      </c>
      <c r="F12022" t="str">
        <f>VLOOKUP(data[[#This Row],[id_campaign]],campaign[],2,FALSE)</f>
        <v>NonUSTravel</v>
      </c>
      <c r="G12022" t="str">
        <f>VLOOKUP(data[[#This Row],[id_customer]],customer[],2,FALSE)</f>
        <v>Colas Housley</v>
      </c>
      <c r="H12022" t="str">
        <f>data[[#This Row],[id_customer]]&amp;data[[#This Row],[id_campaign]]</f>
        <v>C0776cam10</v>
      </c>
      <c r="I12022">
        <f>DATEDIF(data[[#This Row],[join_date]],data[[#This Row],[buy_date]],"M")</f>
        <v>2</v>
      </c>
    </row>
    <row r="12023" spans="1:9" x14ac:dyDescent="0.25">
      <c r="A12023" t="s">
        <v>3145</v>
      </c>
      <c r="B12023" t="s">
        <v>22</v>
      </c>
      <c r="C12023" s="1">
        <v>44773</v>
      </c>
      <c r="D12023" s="1">
        <v>44897</v>
      </c>
      <c r="E12023">
        <f>VLOOKUP(data[[#This Row],[id_campaign]],campaign[],4,FALSE)</f>
        <v>66</v>
      </c>
      <c r="F12023" t="str">
        <f>VLOOKUP(data[[#This Row],[id_campaign]],campaign[],2,FALSE)</f>
        <v>NonUSTravel</v>
      </c>
      <c r="G12023" t="str">
        <f>VLOOKUP(data[[#This Row],[id_customer]],customer[],2,FALSE)</f>
        <v>Colas Housley</v>
      </c>
      <c r="H12023" t="str">
        <f>data[[#This Row],[id_customer]]&amp;data[[#This Row],[id_campaign]]</f>
        <v>C0776cam10</v>
      </c>
      <c r="I12023">
        <f>DATEDIF(data[[#This Row],[join_date]],data[[#This Row],[buy_date]],"M")</f>
        <v>4</v>
      </c>
    </row>
    <row r="12024" spans="1:9" x14ac:dyDescent="0.25">
      <c r="A12024" t="s">
        <v>3145</v>
      </c>
      <c r="B12024" t="s">
        <v>22</v>
      </c>
      <c r="C12024" s="1">
        <v>44773</v>
      </c>
      <c r="D12024" s="1">
        <v>44930</v>
      </c>
      <c r="E12024">
        <f>VLOOKUP(data[[#This Row],[id_campaign]],campaign[],4,FALSE)</f>
        <v>66</v>
      </c>
      <c r="F12024" t="str">
        <f>VLOOKUP(data[[#This Row],[id_campaign]],campaign[],2,FALSE)</f>
        <v>NonUSTravel</v>
      </c>
      <c r="G12024" t="str">
        <f>VLOOKUP(data[[#This Row],[id_customer]],customer[],2,FALSE)</f>
        <v>Colas Housley</v>
      </c>
      <c r="H12024" t="str">
        <f>data[[#This Row],[id_customer]]&amp;data[[#This Row],[id_campaign]]</f>
        <v>C0776cam10</v>
      </c>
      <c r="I12024">
        <f>DATEDIF(data[[#This Row],[join_date]],data[[#This Row],[buy_date]],"M")</f>
        <v>5</v>
      </c>
    </row>
    <row r="12025" spans="1:9" x14ac:dyDescent="0.25">
      <c r="A12025" t="s">
        <v>3145</v>
      </c>
      <c r="B12025" t="s">
        <v>22</v>
      </c>
      <c r="C12025" s="1">
        <v>44773</v>
      </c>
      <c r="D12025" s="1">
        <v>44968</v>
      </c>
      <c r="E12025">
        <f>VLOOKUP(data[[#This Row],[id_campaign]],campaign[],4,FALSE)</f>
        <v>66</v>
      </c>
      <c r="F12025" t="str">
        <f>VLOOKUP(data[[#This Row],[id_campaign]],campaign[],2,FALSE)</f>
        <v>NonUSTravel</v>
      </c>
      <c r="G12025" t="str">
        <f>VLOOKUP(data[[#This Row],[id_customer]],customer[],2,FALSE)</f>
        <v>Colas Housley</v>
      </c>
      <c r="H12025" t="str">
        <f>data[[#This Row],[id_customer]]&amp;data[[#This Row],[id_campaign]]</f>
        <v>C0776cam10</v>
      </c>
      <c r="I12025">
        <f>DATEDIF(data[[#This Row],[join_date]],data[[#This Row],[buy_date]],"M")</f>
        <v>6</v>
      </c>
    </row>
    <row r="12026" spans="1:9" x14ac:dyDescent="0.25">
      <c r="A12026" t="s">
        <v>3145</v>
      </c>
      <c r="B12026" t="s">
        <v>22</v>
      </c>
      <c r="C12026" s="1">
        <v>44773</v>
      </c>
      <c r="D12026" s="1">
        <v>44989</v>
      </c>
      <c r="E12026">
        <f>VLOOKUP(data[[#This Row],[id_campaign]],campaign[],4,FALSE)</f>
        <v>66</v>
      </c>
      <c r="F12026" t="str">
        <f>VLOOKUP(data[[#This Row],[id_campaign]],campaign[],2,FALSE)</f>
        <v>NonUSTravel</v>
      </c>
      <c r="G12026" t="str">
        <f>VLOOKUP(data[[#This Row],[id_customer]],customer[],2,FALSE)</f>
        <v>Colas Housley</v>
      </c>
      <c r="H12026" t="str">
        <f>data[[#This Row],[id_customer]]&amp;data[[#This Row],[id_campaign]]</f>
        <v>C0776cam10</v>
      </c>
      <c r="I12026">
        <f>DATEDIF(data[[#This Row],[join_date]],data[[#This Row],[buy_date]],"M")</f>
        <v>7</v>
      </c>
    </row>
    <row r="12027" spans="1:9" x14ac:dyDescent="0.25">
      <c r="A12027" t="s">
        <v>3145</v>
      </c>
      <c r="B12027" t="s">
        <v>22</v>
      </c>
      <c r="C12027" s="1">
        <v>44773</v>
      </c>
      <c r="D12027" s="1">
        <v>45021</v>
      </c>
      <c r="E12027">
        <f>VLOOKUP(data[[#This Row],[id_campaign]],campaign[],4,FALSE)</f>
        <v>66</v>
      </c>
      <c r="F12027" t="str">
        <f>VLOOKUP(data[[#This Row],[id_campaign]],campaign[],2,FALSE)</f>
        <v>NonUSTravel</v>
      </c>
      <c r="G12027" t="str">
        <f>VLOOKUP(data[[#This Row],[id_customer]],customer[],2,FALSE)</f>
        <v>Colas Housley</v>
      </c>
      <c r="H12027" t="str">
        <f>data[[#This Row],[id_customer]]&amp;data[[#This Row],[id_campaign]]</f>
        <v>C0776cam10</v>
      </c>
      <c r="I12027">
        <f>DATEDIF(data[[#This Row],[join_date]],data[[#This Row],[buy_date]],"M")</f>
        <v>8</v>
      </c>
    </row>
    <row r="12028" spans="1:9" x14ac:dyDescent="0.25">
      <c r="A12028" t="s">
        <v>3145</v>
      </c>
      <c r="B12028" t="s">
        <v>22</v>
      </c>
      <c r="C12028" s="1">
        <v>44773</v>
      </c>
      <c r="D12028" s="1">
        <v>45061</v>
      </c>
      <c r="E12028">
        <f>VLOOKUP(data[[#This Row],[id_campaign]],campaign[],4,FALSE)</f>
        <v>66</v>
      </c>
      <c r="F12028" t="str">
        <f>VLOOKUP(data[[#This Row],[id_campaign]],campaign[],2,FALSE)</f>
        <v>NonUSTravel</v>
      </c>
      <c r="G12028" t="str">
        <f>VLOOKUP(data[[#This Row],[id_customer]],customer[],2,FALSE)</f>
        <v>Colas Housley</v>
      </c>
      <c r="H12028" t="str">
        <f>data[[#This Row],[id_customer]]&amp;data[[#This Row],[id_campaign]]</f>
        <v>C0776cam10</v>
      </c>
      <c r="I12028">
        <f>DATEDIF(data[[#This Row],[join_date]],data[[#This Row],[buy_date]],"M")</f>
        <v>9</v>
      </c>
    </row>
    <row r="12029" spans="1:9" x14ac:dyDescent="0.25">
      <c r="A12029" t="s">
        <v>3145</v>
      </c>
      <c r="B12029" t="s">
        <v>12</v>
      </c>
      <c r="C12029" s="1">
        <v>44886</v>
      </c>
      <c r="D12029" s="1">
        <v>44886</v>
      </c>
      <c r="E12029">
        <f>VLOOKUP(data[[#This Row],[id_campaign]],campaign[],4,FALSE)</f>
        <v>22</v>
      </c>
      <c r="F12029" t="str">
        <f>VLOOKUP(data[[#This Row],[id_campaign]],campaign[],2,FALSE)</f>
        <v>RVOwner</v>
      </c>
      <c r="G12029" t="str">
        <f>VLOOKUP(data[[#This Row],[id_customer]],customer[],2,FALSE)</f>
        <v>Colas Housley</v>
      </c>
      <c r="H12029" t="str">
        <f>data[[#This Row],[id_customer]]&amp;data[[#This Row],[id_campaign]]</f>
        <v>C0776cam05</v>
      </c>
      <c r="I12029">
        <f>DATEDIF(data[[#This Row],[join_date]],data[[#This Row],[buy_date]],"M")</f>
        <v>0</v>
      </c>
    </row>
    <row r="12030" spans="1:9" x14ac:dyDescent="0.25">
      <c r="A12030" t="s">
        <v>3145</v>
      </c>
      <c r="B12030" t="s">
        <v>12</v>
      </c>
      <c r="C12030" s="1">
        <v>44886</v>
      </c>
      <c r="D12030" s="1">
        <v>44950</v>
      </c>
      <c r="E12030">
        <f>VLOOKUP(data[[#This Row],[id_campaign]],campaign[],4,FALSE)</f>
        <v>22</v>
      </c>
      <c r="F12030" t="str">
        <f>VLOOKUP(data[[#This Row],[id_campaign]],campaign[],2,FALSE)</f>
        <v>RVOwner</v>
      </c>
      <c r="G12030" t="str">
        <f>VLOOKUP(data[[#This Row],[id_customer]],customer[],2,FALSE)</f>
        <v>Colas Housley</v>
      </c>
      <c r="H12030" t="str">
        <f>data[[#This Row],[id_customer]]&amp;data[[#This Row],[id_campaign]]</f>
        <v>C0776cam05</v>
      </c>
      <c r="I12030">
        <f>DATEDIF(data[[#This Row],[join_date]],data[[#This Row],[buy_date]],"M")</f>
        <v>2</v>
      </c>
    </row>
    <row r="12031" spans="1:9" x14ac:dyDescent="0.25">
      <c r="A12031" t="s">
        <v>3145</v>
      </c>
      <c r="B12031" t="s">
        <v>12</v>
      </c>
      <c r="C12031" s="1">
        <v>44886</v>
      </c>
      <c r="D12031" s="1">
        <v>44978</v>
      </c>
      <c r="E12031">
        <f>VLOOKUP(data[[#This Row],[id_campaign]],campaign[],4,FALSE)</f>
        <v>22</v>
      </c>
      <c r="F12031" t="str">
        <f>VLOOKUP(data[[#This Row],[id_campaign]],campaign[],2,FALSE)</f>
        <v>RVOwner</v>
      </c>
      <c r="G12031" t="str">
        <f>VLOOKUP(data[[#This Row],[id_customer]],customer[],2,FALSE)</f>
        <v>Colas Housley</v>
      </c>
      <c r="H12031" t="str">
        <f>data[[#This Row],[id_customer]]&amp;data[[#This Row],[id_campaign]]</f>
        <v>C0776cam05</v>
      </c>
      <c r="I12031">
        <f>DATEDIF(data[[#This Row],[join_date]],data[[#This Row],[buy_date]],"M")</f>
        <v>3</v>
      </c>
    </row>
    <row r="12032" spans="1:9" x14ac:dyDescent="0.25">
      <c r="A12032" t="s">
        <v>3145</v>
      </c>
      <c r="B12032" t="s">
        <v>12</v>
      </c>
      <c r="C12032" s="1">
        <v>44886</v>
      </c>
      <c r="D12032" s="1">
        <v>45008</v>
      </c>
      <c r="E12032">
        <f>VLOOKUP(data[[#This Row],[id_campaign]],campaign[],4,FALSE)</f>
        <v>22</v>
      </c>
      <c r="F12032" t="str">
        <f>VLOOKUP(data[[#This Row],[id_campaign]],campaign[],2,FALSE)</f>
        <v>RVOwner</v>
      </c>
      <c r="G12032" t="str">
        <f>VLOOKUP(data[[#This Row],[id_customer]],customer[],2,FALSE)</f>
        <v>Colas Housley</v>
      </c>
      <c r="H12032" t="str">
        <f>data[[#This Row],[id_customer]]&amp;data[[#This Row],[id_campaign]]</f>
        <v>C0776cam05</v>
      </c>
      <c r="I12032">
        <f>DATEDIF(data[[#This Row],[join_date]],data[[#This Row],[buy_date]],"M")</f>
        <v>4</v>
      </c>
    </row>
    <row r="12033" spans="1:9" x14ac:dyDescent="0.25">
      <c r="A12033" t="s">
        <v>3145</v>
      </c>
      <c r="B12033" t="s">
        <v>12</v>
      </c>
      <c r="C12033" s="1">
        <v>44886</v>
      </c>
      <c r="D12033" s="1">
        <v>45044</v>
      </c>
      <c r="E12033">
        <f>VLOOKUP(data[[#This Row],[id_campaign]],campaign[],4,FALSE)</f>
        <v>22</v>
      </c>
      <c r="F12033" t="str">
        <f>VLOOKUP(data[[#This Row],[id_campaign]],campaign[],2,FALSE)</f>
        <v>RVOwner</v>
      </c>
      <c r="G12033" t="str">
        <f>VLOOKUP(data[[#This Row],[id_customer]],customer[],2,FALSE)</f>
        <v>Colas Housley</v>
      </c>
      <c r="H12033" t="str">
        <f>data[[#This Row],[id_customer]]&amp;data[[#This Row],[id_campaign]]</f>
        <v>C0776cam05</v>
      </c>
      <c r="I12033">
        <f>DATEDIF(data[[#This Row],[join_date]],data[[#This Row],[buy_date]],"M")</f>
        <v>5</v>
      </c>
    </row>
    <row r="12034" spans="1:9" x14ac:dyDescent="0.25">
      <c r="A12034" t="s">
        <v>3145</v>
      </c>
      <c r="B12034" t="s">
        <v>12</v>
      </c>
      <c r="C12034" s="1">
        <v>44886</v>
      </c>
      <c r="D12034" s="1">
        <v>45049</v>
      </c>
      <c r="E12034">
        <f>VLOOKUP(data[[#This Row],[id_campaign]],campaign[],4,FALSE)</f>
        <v>22</v>
      </c>
      <c r="F12034" t="str">
        <f>VLOOKUP(data[[#This Row],[id_campaign]],campaign[],2,FALSE)</f>
        <v>RVOwner</v>
      </c>
      <c r="G12034" t="str">
        <f>VLOOKUP(data[[#This Row],[id_customer]],customer[],2,FALSE)</f>
        <v>Colas Housley</v>
      </c>
      <c r="H12034" t="str">
        <f>data[[#This Row],[id_customer]]&amp;data[[#This Row],[id_campaign]]</f>
        <v>C0776cam05</v>
      </c>
      <c r="I12034">
        <f>DATEDIF(data[[#This Row],[join_date]],data[[#This Row],[buy_date]],"M")</f>
        <v>5</v>
      </c>
    </row>
    <row r="12035" spans="1:9" x14ac:dyDescent="0.25">
      <c r="A12035" t="s">
        <v>3145</v>
      </c>
      <c r="B12035" t="s">
        <v>12</v>
      </c>
      <c r="C12035" s="1">
        <v>44886</v>
      </c>
      <c r="D12035" s="1">
        <v>45081</v>
      </c>
      <c r="E12035">
        <f>VLOOKUP(data[[#This Row],[id_campaign]],campaign[],4,FALSE)</f>
        <v>22</v>
      </c>
      <c r="F12035" t="str">
        <f>VLOOKUP(data[[#This Row],[id_campaign]],campaign[],2,FALSE)</f>
        <v>RVOwner</v>
      </c>
      <c r="G12035" t="str">
        <f>VLOOKUP(data[[#This Row],[id_customer]],customer[],2,FALSE)</f>
        <v>Colas Housley</v>
      </c>
      <c r="H12035" t="str">
        <f>data[[#This Row],[id_customer]]&amp;data[[#This Row],[id_campaign]]</f>
        <v>C0776cam05</v>
      </c>
      <c r="I12035">
        <f>DATEDIF(data[[#This Row],[join_date]],data[[#This Row],[buy_date]],"M")</f>
        <v>6</v>
      </c>
    </row>
    <row r="12036" spans="1:9" x14ac:dyDescent="0.25">
      <c r="A12036" t="s">
        <v>3149</v>
      </c>
      <c r="B12036" t="s">
        <v>12</v>
      </c>
      <c r="C12036" s="1">
        <v>44915</v>
      </c>
      <c r="D12036" s="1">
        <v>44915</v>
      </c>
      <c r="E12036">
        <f>VLOOKUP(data[[#This Row],[id_campaign]],campaign[],4,FALSE)</f>
        <v>22</v>
      </c>
      <c r="F12036" t="str">
        <f>VLOOKUP(data[[#This Row],[id_campaign]],campaign[],2,FALSE)</f>
        <v>RVOwner</v>
      </c>
      <c r="G12036" t="str">
        <f>VLOOKUP(data[[#This Row],[id_customer]],customer[],2,FALSE)</f>
        <v>Arther Marunchak</v>
      </c>
      <c r="H12036" t="str">
        <f>data[[#This Row],[id_customer]]&amp;data[[#This Row],[id_campaign]]</f>
        <v>C0777cam05</v>
      </c>
      <c r="I12036">
        <f>DATEDIF(data[[#This Row],[join_date]],data[[#This Row],[buy_date]],"M")</f>
        <v>0</v>
      </c>
    </row>
    <row r="12037" spans="1:9" x14ac:dyDescent="0.25">
      <c r="A12037" t="s">
        <v>3149</v>
      </c>
      <c r="B12037" t="s">
        <v>12</v>
      </c>
      <c r="C12037" s="1">
        <v>44915</v>
      </c>
      <c r="D12037" s="1">
        <v>44954</v>
      </c>
      <c r="E12037">
        <f>VLOOKUP(data[[#This Row],[id_campaign]],campaign[],4,FALSE)</f>
        <v>22</v>
      </c>
      <c r="F12037" t="str">
        <f>VLOOKUP(data[[#This Row],[id_campaign]],campaign[],2,FALSE)</f>
        <v>RVOwner</v>
      </c>
      <c r="G12037" t="str">
        <f>VLOOKUP(data[[#This Row],[id_customer]],customer[],2,FALSE)</f>
        <v>Arther Marunchak</v>
      </c>
      <c r="H12037" t="str">
        <f>data[[#This Row],[id_customer]]&amp;data[[#This Row],[id_campaign]]</f>
        <v>C0777cam05</v>
      </c>
      <c r="I12037">
        <f>DATEDIF(data[[#This Row],[join_date]],data[[#This Row],[buy_date]],"M")</f>
        <v>1</v>
      </c>
    </row>
    <row r="12038" spans="1:9" x14ac:dyDescent="0.25">
      <c r="A12038" t="s">
        <v>3149</v>
      </c>
      <c r="B12038" t="s">
        <v>12</v>
      </c>
      <c r="C12038" s="1">
        <v>44915</v>
      </c>
      <c r="D12038" s="1">
        <v>44980</v>
      </c>
      <c r="E12038">
        <f>VLOOKUP(data[[#This Row],[id_campaign]],campaign[],4,FALSE)</f>
        <v>22</v>
      </c>
      <c r="F12038" t="str">
        <f>VLOOKUP(data[[#This Row],[id_campaign]],campaign[],2,FALSE)</f>
        <v>RVOwner</v>
      </c>
      <c r="G12038" t="str">
        <f>VLOOKUP(data[[#This Row],[id_customer]],customer[],2,FALSE)</f>
        <v>Arther Marunchak</v>
      </c>
      <c r="H12038" t="str">
        <f>data[[#This Row],[id_customer]]&amp;data[[#This Row],[id_campaign]]</f>
        <v>C0777cam05</v>
      </c>
      <c r="I12038">
        <f>DATEDIF(data[[#This Row],[join_date]],data[[#This Row],[buy_date]],"M")</f>
        <v>2</v>
      </c>
    </row>
    <row r="12039" spans="1:9" x14ac:dyDescent="0.25">
      <c r="A12039" t="s">
        <v>3149</v>
      </c>
      <c r="B12039" t="s">
        <v>12</v>
      </c>
      <c r="C12039" s="1">
        <v>44915</v>
      </c>
      <c r="D12039" s="1">
        <v>44988</v>
      </c>
      <c r="E12039">
        <f>VLOOKUP(data[[#This Row],[id_campaign]],campaign[],4,FALSE)</f>
        <v>22</v>
      </c>
      <c r="F12039" t="str">
        <f>VLOOKUP(data[[#This Row],[id_campaign]],campaign[],2,FALSE)</f>
        <v>RVOwner</v>
      </c>
      <c r="G12039" t="str">
        <f>VLOOKUP(data[[#This Row],[id_customer]],customer[],2,FALSE)</f>
        <v>Arther Marunchak</v>
      </c>
      <c r="H12039" t="str">
        <f>data[[#This Row],[id_customer]]&amp;data[[#This Row],[id_campaign]]</f>
        <v>C0777cam05</v>
      </c>
      <c r="I12039">
        <f>DATEDIF(data[[#This Row],[join_date]],data[[#This Row],[buy_date]],"M")</f>
        <v>2</v>
      </c>
    </row>
    <row r="12040" spans="1:9" x14ac:dyDescent="0.25">
      <c r="A12040" t="s">
        <v>3149</v>
      </c>
      <c r="B12040" t="s">
        <v>12</v>
      </c>
      <c r="C12040" s="1">
        <v>44915</v>
      </c>
      <c r="D12040" s="1">
        <v>45045</v>
      </c>
      <c r="E12040">
        <f>VLOOKUP(data[[#This Row],[id_campaign]],campaign[],4,FALSE)</f>
        <v>22</v>
      </c>
      <c r="F12040" t="str">
        <f>VLOOKUP(data[[#This Row],[id_campaign]],campaign[],2,FALSE)</f>
        <v>RVOwner</v>
      </c>
      <c r="G12040" t="str">
        <f>VLOOKUP(data[[#This Row],[id_customer]],customer[],2,FALSE)</f>
        <v>Arther Marunchak</v>
      </c>
      <c r="H12040" t="str">
        <f>data[[#This Row],[id_customer]]&amp;data[[#This Row],[id_campaign]]</f>
        <v>C0777cam05</v>
      </c>
      <c r="I12040">
        <f>DATEDIF(data[[#This Row],[join_date]],data[[#This Row],[buy_date]],"M")</f>
        <v>4</v>
      </c>
    </row>
    <row r="12041" spans="1:9" x14ac:dyDescent="0.25">
      <c r="A12041" t="s">
        <v>3149</v>
      </c>
      <c r="B12041" t="s">
        <v>12</v>
      </c>
      <c r="C12041" s="1">
        <v>44915</v>
      </c>
      <c r="D12041" s="1">
        <v>45077</v>
      </c>
      <c r="E12041">
        <f>VLOOKUP(data[[#This Row],[id_campaign]],campaign[],4,FALSE)</f>
        <v>22</v>
      </c>
      <c r="F12041" t="str">
        <f>VLOOKUP(data[[#This Row],[id_campaign]],campaign[],2,FALSE)</f>
        <v>RVOwner</v>
      </c>
      <c r="G12041" t="str">
        <f>VLOOKUP(data[[#This Row],[id_customer]],customer[],2,FALSE)</f>
        <v>Arther Marunchak</v>
      </c>
      <c r="H12041" t="str">
        <f>data[[#This Row],[id_customer]]&amp;data[[#This Row],[id_campaign]]</f>
        <v>C0777cam05</v>
      </c>
      <c r="I12041">
        <f>DATEDIF(data[[#This Row],[join_date]],data[[#This Row],[buy_date]],"M")</f>
        <v>5</v>
      </c>
    </row>
    <row r="12042" spans="1:9" x14ac:dyDescent="0.25">
      <c r="A12042" t="s">
        <v>3149</v>
      </c>
      <c r="B12042" t="s">
        <v>12</v>
      </c>
      <c r="C12042" s="1">
        <v>44915</v>
      </c>
      <c r="D12042" s="1">
        <v>45080</v>
      </c>
      <c r="E12042">
        <f>VLOOKUP(data[[#This Row],[id_campaign]],campaign[],4,FALSE)</f>
        <v>22</v>
      </c>
      <c r="F12042" t="str">
        <f>VLOOKUP(data[[#This Row],[id_campaign]],campaign[],2,FALSE)</f>
        <v>RVOwner</v>
      </c>
      <c r="G12042" t="str">
        <f>VLOOKUP(data[[#This Row],[id_customer]],customer[],2,FALSE)</f>
        <v>Arther Marunchak</v>
      </c>
      <c r="H12042" t="str">
        <f>data[[#This Row],[id_customer]]&amp;data[[#This Row],[id_campaign]]</f>
        <v>C0777cam05</v>
      </c>
      <c r="I12042">
        <f>DATEDIF(data[[#This Row],[join_date]],data[[#This Row],[buy_date]],"M")</f>
        <v>5</v>
      </c>
    </row>
    <row r="12043" spans="1:9" x14ac:dyDescent="0.25">
      <c r="A12043" t="s">
        <v>3153</v>
      </c>
      <c r="B12043" t="s">
        <v>12</v>
      </c>
      <c r="C12043" s="1">
        <v>44654</v>
      </c>
      <c r="D12043" s="1">
        <v>44654</v>
      </c>
      <c r="E12043">
        <f>VLOOKUP(data[[#This Row],[id_campaign]],campaign[],4,FALSE)</f>
        <v>22</v>
      </c>
      <c r="F12043" t="str">
        <f>VLOOKUP(data[[#This Row],[id_campaign]],campaign[],2,FALSE)</f>
        <v>RVOwner</v>
      </c>
      <c r="G12043" t="str">
        <f>VLOOKUP(data[[#This Row],[id_customer]],customer[],2,FALSE)</f>
        <v>Ailene Faithorn</v>
      </c>
      <c r="H12043" t="str">
        <f>data[[#This Row],[id_customer]]&amp;data[[#This Row],[id_campaign]]</f>
        <v>C0778cam05</v>
      </c>
      <c r="I12043">
        <f>DATEDIF(data[[#This Row],[join_date]],data[[#This Row],[buy_date]],"M")</f>
        <v>0</v>
      </c>
    </row>
    <row r="12044" spans="1:9" x14ac:dyDescent="0.25">
      <c r="A12044" t="s">
        <v>3153</v>
      </c>
      <c r="B12044" t="s">
        <v>12</v>
      </c>
      <c r="C12044" s="1">
        <v>44654</v>
      </c>
      <c r="D12044" s="1">
        <v>44695</v>
      </c>
      <c r="E12044">
        <f>VLOOKUP(data[[#This Row],[id_campaign]],campaign[],4,FALSE)</f>
        <v>22</v>
      </c>
      <c r="F12044" t="str">
        <f>VLOOKUP(data[[#This Row],[id_campaign]],campaign[],2,FALSE)</f>
        <v>RVOwner</v>
      </c>
      <c r="G12044" t="str">
        <f>VLOOKUP(data[[#This Row],[id_customer]],customer[],2,FALSE)</f>
        <v>Ailene Faithorn</v>
      </c>
      <c r="H12044" t="str">
        <f>data[[#This Row],[id_customer]]&amp;data[[#This Row],[id_campaign]]</f>
        <v>C0778cam05</v>
      </c>
      <c r="I12044">
        <f>DATEDIF(data[[#This Row],[join_date]],data[[#This Row],[buy_date]],"M")</f>
        <v>1</v>
      </c>
    </row>
    <row r="12045" spans="1:9" x14ac:dyDescent="0.25">
      <c r="A12045" t="s">
        <v>3153</v>
      </c>
      <c r="B12045" t="s">
        <v>12</v>
      </c>
      <c r="C12045" s="1">
        <v>44654</v>
      </c>
      <c r="D12045" s="1">
        <v>44728</v>
      </c>
      <c r="E12045">
        <f>VLOOKUP(data[[#This Row],[id_campaign]],campaign[],4,FALSE)</f>
        <v>22</v>
      </c>
      <c r="F12045" t="str">
        <f>VLOOKUP(data[[#This Row],[id_campaign]],campaign[],2,FALSE)</f>
        <v>RVOwner</v>
      </c>
      <c r="G12045" t="str">
        <f>VLOOKUP(data[[#This Row],[id_customer]],customer[],2,FALSE)</f>
        <v>Ailene Faithorn</v>
      </c>
      <c r="H12045" t="str">
        <f>data[[#This Row],[id_customer]]&amp;data[[#This Row],[id_campaign]]</f>
        <v>C0778cam05</v>
      </c>
      <c r="I12045">
        <f>DATEDIF(data[[#This Row],[join_date]],data[[#This Row],[buy_date]],"M")</f>
        <v>2</v>
      </c>
    </row>
    <row r="12046" spans="1:9" x14ac:dyDescent="0.25">
      <c r="A12046" t="s">
        <v>3153</v>
      </c>
      <c r="B12046" t="s">
        <v>12</v>
      </c>
      <c r="C12046" s="1">
        <v>44654</v>
      </c>
      <c r="D12046" s="1">
        <v>44745</v>
      </c>
      <c r="E12046">
        <f>VLOOKUP(data[[#This Row],[id_campaign]],campaign[],4,FALSE)</f>
        <v>22</v>
      </c>
      <c r="F12046" t="str">
        <f>VLOOKUP(data[[#This Row],[id_campaign]],campaign[],2,FALSE)</f>
        <v>RVOwner</v>
      </c>
      <c r="G12046" t="str">
        <f>VLOOKUP(data[[#This Row],[id_customer]],customer[],2,FALSE)</f>
        <v>Ailene Faithorn</v>
      </c>
      <c r="H12046" t="str">
        <f>data[[#This Row],[id_customer]]&amp;data[[#This Row],[id_campaign]]</f>
        <v>C0778cam05</v>
      </c>
      <c r="I12046">
        <f>DATEDIF(data[[#This Row],[join_date]],data[[#This Row],[buy_date]],"M")</f>
        <v>3</v>
      </c>
    </row>
    <row r="12047" spans="1:9" x14ac:dyDescent="0.25">
      <c r="A12047" t="s">
        <v>3153</v>
      </c>
      <c r="B12047" t="s">
        <v>12</v>
      </c>
      <c r="C12047" s="1">
        <v>44654</v>
      </c>
      <c r="D12047" s="1">
        <v>44789</v>
      </c>
      <c r="E12047">
        <f>VLOOKUP(data[[#This Row],[id_campaign]],campaign[],4,FALSE)</f>
        <v>22</v>
      </c>
      <c r="F12047" t="str">
        <f>VLOOKUP(data[[#This Row],[id_campaign]],campaign[],2,FALSE)</f>
        <v>RVOwner</v>
      </c>
      <c r="G12047" t="str">
        <f>VLOOKUP(data[[#This Row],[id_customer]],customer[],2,FALSE)</f>
        <v>Ailene Faithorn</v>
      </c>
      <c r="H12047" t="str">
        <f>data[[#This Row],[id_customer]]&amp;data[[#This Row],[id_campaign]]</f>
        <v>C0778cam05</v>
      </c>
      <c r="I12047">
        <f>DATEDIF(data[[#This Row],[join_date]],data[[#This Row],[buy_date]],"M")</f>
        <v>4</v>
      </c>
    </row>
    <row r="12048" spans="1:9" x14ac:dyDescent="0.25">
      <c r="A12048" t="s">
        <v>3153</v>
      </c>
      <c r="B12048" t="s">
        <v>12</v>
      </c>
      <c r="C12048" s="1">
        <v>44654</v>
      </c>
      <c r="D12048" s="1">
        <v>44811</v>
      </c>
      <c r="E12048">
        <f>VLOOKUP(data[[#This Row],[id_campaign]],campaign[],4,FALSE)</f>
        <v>22</v>
      </c>
      <c r="F12048" t="str">
        <f>VLOOKUP(data[[#This Row],[id_campaign]],campaign[],2,FALSE)</f>
        <v>RVOwner</v>
      </c>
      <c r="G12048" t="str">
        <f>VLOOKUP(data[[#This Row],[id_customer]],customer[],2,FALSE)</f>
        <v>Ailene Faithorn</v>
      </c>
      <c r="H12048" t="str">
        <f>data[[#This Row],[id_customer]]&amp;data[[#This Row],[id_campaign]]</f>
        <v>C0778cam05</v>
      </c>
      <c r="I12048">
        <f>DATEDIF(data[[#This Row],[join_date]],data[[#This Row],[buy_date]],"M")</f>
        <v>5</v>
      </c>
    </row>
    <row r="12049" spans="1:9" x14ac:dyDescent="0.25">
      <c r="A12049" t="s">
        <v>3153</v>
      </c>
      <c r="B12049" t="s">
        <v>12</v>
      </c>
      <c r="C12049" s="1">
        <v>44654</v>
      </c>
      <c r="D12049" s="1">
        <v>44852</v>
      </c>
      <c r="E12049">
        <f>VLOOKUP(data[[#This Row],[id_campaign]],campaign[],4,FALSE)</f>
        <v>22</v>
      </c>
      <c r="F12049" t="str">
        <f>VLOOKUP(data[[#This Row],[id_campaign]],campaign[],2,FALSE)</f>
        <v>RVOwner</v>
      </c>
      <c r="G12049" t="str">
        <f>VLOOKUP(data[[#This Row],[id_customer]],customer[],2,FALSE)</f>
        <v>Ailene Faithorn</v>
      </c>
      <c r="H12049" t="str">
        <f>data[[#This Row],[id_customer]]&amp;data[[#This Row],[id_campaign]]</f>
        <v>C0778cam05</v>
      </c>
      <c r="I12049">
        <f>DATEDIF(data[[#This Row],[join_date]],data[[#This Row],[buy_date]],"M")</f>
        <v>6</v>
      </c>
    </row>
    <row r="12050" spans="1:9" x14ac:dyDescent="0.25">
      <c r="A12050" t="s">
        <v>3153</v>
      </c>
      <c r="B12050" t="s">
        <v>12</v>
      </c>
      <c r="C12050" s="1">
        <v>44654</v>
      </c>
      <c r="D12050" s="1">
        <v>44868</v>
      </c>
      <c r="E12050">
        <f>VLOOKUP(data[[#This Row],[id_campaign]],campaign[],4,FALSE)</f>
        <v>22</v>
      </c>
      <c r="F12050" t="str">
        <f>VLOOKUP(data[[#This Row],[id_campaign]],campaign[],2,FALSE)</f>
        <v>RVOwner</v>
      </c>
      <c r="G12050" t="str">
        <f>VLOOKUP(data[[#This Row],[id_customer]],customer[],2,FALSE)</f>
        <v>Ailene Faithorn</v>
      </c>
      <c r="H12050" t="str">
        <f>data[[#This Row],[id_customer]]&amp;data[[#This Row],[id_campaign]]</f>
        <v>C0778cam05</v>
      </c>
      <c r="I12050">
        <f>DATEDIF(data[[#This Row],[join_date]],data[[#This Row],[buy_date]],"M")</f>
        <v>7</v>
      </c>
    </row>
    <row r="12051" spans="1:9" x14ac:dyDescent="0.25">
      <c r="A12051" t="s">
        <v>3153</v>
      </c>
      <c r="B12051" t="s">
        <v>12</v>
      </c>
      <c r="C12051" s="1">
        <v>44654</v>
      </c>
      <c r="D12051" s="1">
        <v>44913</v>
      </c>
      <c r="E12051">
        <f>VLOOKUP(data[[#This Row],[id_campaign]],campaign[],4,FALSE)</f>
        <v>22</v>
      </c>
      <c r="F12051" t="str">
        <f>VLOOKUP(data[[#This Row],[id_campaign]],campaign[],2,FALSE)</f>
        <v>RVOwner</v>
      </c>
      <c r="G12051" t="str">
        <f>VLOOKUP(data[[#This Row],[id_customer]],customer[],2,FALSE)</f>
        <v>Ailene Faithorn</v>
      </c>
      <c r="H12051" t="str">
        <f>data[[#This Row],[id_customer]]&amp;data[[#This Row],[id_campaign]]</f>
        <v>C0778cam05</v>
      </c>
      <c r="I12051">
        <f>DATEDIF(data[[#This Row],[join_date]],data[[#This Row],[buy_date]],"M")</f>
        <v>8</v>
      </c>
    </row>
    <row r="12052" spans="1:9" x14ac:dyDescent="0.25">
      <c r="A12052" t="s">
        <v>3153</v>
      </c>
      <c r="B12052" t="s">
        <v>12</v>
      </c>
      <c r="C12052" s="1">
        <v>44654</v>
      </c>
      <c r="D12052" s="1">
        <v>44970</v>
      </c>
      <c r="E12052">
        <f>VLOOKUP(data[[#This Row],[id_campaign]],campaign[],4,FALSE)</f>
        <v>22</v>
      </c>
      <c r="F12052" t="str">
        <f>VLOOKUP(data[[#This Row],[id_campaign]],campaign[],2,FALSE)</f>
        <v>RVOwner</v>
      </c>
      <c r="G12052" t="str">
        <f>VLOOKUP(data[[#This Row],[id_customer]],customer[],2,FALSE)</f>
        <v>Ailene Faithorn</v>
      </c>
      <c r="H12052" t="str">
        <f>data[[#This Row],[id_customer]]&amp;data[[#This Row],[id_campaign]]</f>
        <v>C0778cam05</v>
      </c>
      <c r="I12052">
        <f>DATEDIF(data[[#This Row],[join_date]],data[[#This Row],[buy_date]],"M")</f>
        <v>10</v>
      </c>
    </row>
    <row r="12053" spans="1:9" x14ac:dyDescent="0.25">
      <c r="A12053" t="s">
        <v>3153</v>
      </c>
      <c r="B12053" t="s">
        <v>12</v>
      </c>
      <c r="C12053" s="1">
        <v>44654</v>
      </c>
      <c r="D12053" s="1">
        <v>44994</v>
      </c>
      <c r="E12053">
        <f>VLOOKUP(data[[#This Row],[id_campaign]],campaign[],4,FALSE)</f>
        <v>22</v>
      </c>
      <c r="F12053" t="str">
        <f>VLOOKUP(data[[#This Row],[id_campaign]],campaign[],2,FALSE)</f>
        <v>RVOwner</v>
      </c>
      <c r="G12053" t="str">
        <f>VLOOKUP(data[[#This Row],[id_customer]],customer[],2,FALSE)</f>
        <v>Ailene Faithorn</v>
      </c>
      <c r="H12053" t="str">
        <f>data[[#This Row],[id_customer]]&amp;data[[#This Row],[id_campaign]]</f>
        <v>C0778cam05</v>
      </c>
      <c r="I12053">
        <f>DATEDIF(data[[#This Row],[join_date]],data[[#This Row],[buy_date]],"M")</f>
        <v>11</v>
      </c>
    </row>
    <row r="12054" spans="1:9" x14ac:dyDescent="0.25">
      <c r="A12054" t="s">
        <v>3153</v>
      </c>
      <c r="B12054" t="s">
        <v>12</v>
      </c>
      <c r="C12054" s="1">
        <v>44654</v>
      </c>
      <c r="D12054" s="1">
        <v>45027</v>
      </c>
      <c r="E12054">
        <f>VLOOKUP(data[[#This Row],[id_campaign]],campaign[],4,FALSE)</f>
        <v>22</v>
      </c>
      <c r="F12054" t="str">
        <f>VLOOKUP(data[[#This Row],[id_campaign]],campaign[],2,FALSE)</f>
        <v>RVOwner</v>
      </c>
      <c r="G12054" t="str">
        <f>VLOOKUP(data[[#This Row],[id_customer]],customer[],2,FALSE)</f>
        <v>Ailene Faithorn</v>
      </c>
      <c r="H12054" t="str">
        <f>data[[#This Row],[id_customer]]&amp;data[[#This Row],[id_campaign]]</f>
        <v>C0778cam05</v>
      </c>
      <c r="I12054">
        <f>DATEDIF(data[[#This Row],[join_date]],data[[#This Row],[buy_date]],"M")</f>
        <v>12</v>
      </c>
    </row>
    <row r="12055" spans="1:9" x14ac:dyDescent="0.25">
      <c r="A12055" t="s">
        <v>3153</v>
      </c>
      <c r="B12055" t="s">
        <v>12</v>
      </c>
      <c r="C12055" s="1">
        <v>44654</v>
      </c>
      <c r="D12055" s="1">
        <v>45053</v>
      </c>
      <c r="E12055">
        <f>VLOOKUP(data[[#This Row],[id_campaign]],campaign[],4,FALSE)</f>
        <v>22</v>
      </c>
      <c r="F12055" t="str">
        <f>VLOOKUP(data[[#This Row],[id_campaign]],campaign[],2,FALSE)</f>
        <v>RVOwner</v>
      </c>
      <c r="G12055" t="str">
        <f>VLOOKUP(data[[#This Row],[id_customer]],customer[],2,FALSE)</f>
        <v>Ailene Faithorn</v>
      </c>
      <c r="H12055" t="str">
        <f>data[[#This Row],[id_customer]]&amp;data[[#This Row],[id_campaign]]</f>
        <v>C0778cam05</v>
      </c>
      <c r="I12055">
        <f>DATEDIF(data[[#This Row],[join_date]],data[[#This Row],[buy_date]],"M")</f>
        <v>13</v>
      </c>
    </row>
    <row r="12056" spans="1:9" x14ac:dyDescent="0.25">
      <c r="A12056" t="s">
        <v>3153</v>
      </c>
      <c r="B12056" t="s">
        <v>4</v>
      </c>
      <c r="C12056" s="1">
        <v>44772</v>
      </c>
      <c r="D12056" s="1">
        <v>44772</v>
      </c>
      <c r="E12056">
        <f>VLOOKUP(data[[#This Row],[id_campaign]],campaign[],4,FALSE)</f>
        <v>10</v>
      </c>
      <c r="F12056" t="str">
        <f>VLOOKUP(data[[#This Row],[id_campaign]],campaign[],2,FALSE)</f>
        <v>ChildrenInHH</v>
      </c>
      <c r="G12056" t="str">
        <f>VLOOKUP(data[[#This Row],[id_customer]],customer[],2,FALSE)</f>
        <v>Ailene Faithorn</v>
      </c>
      <c r="H12056" t="str">
        <f>data[[#This Row],[id_customer]]&amp;data[[#This Row],[id_campaign]]</f>
        <v>C0778cam01</v>
      </c>
      <c r="I12056">
        <f>DATEDIF(data[[#This Row],[join_date]],data[[#This Row],[buy_date]],"M")</f>
        <v>0</v>
      </c>
    </row>
    <row r="12057" spans="1:9" x14ac:dyDescent="0.25">
      <c r="A12057" t="s">
        <v>3153</v>
      </c>
      <c r="B12057" t="s">
        <v>4</v>
      </c>
      <c r="C12057" s="1">
        <v>44772</v>
      </c>
      <c r="D12057" s="1">
        <v>44843</v>
      </c>
      <c r="E12057">
        <f>VLOOKUP(data[[#This Row],[id_campaign]],campaign[],4,FALSE)</f>
        <v>10</v>
      </c>
      <c r="F12057" t="str">
        <f>VLOOKUP(data[[#This Row],[id_campaign]],campaign[],2,FALSE)</f>
        <v>ChildrenInHH</v>
      </c>
      <c r="G12057" t="str">
        <f>VLOOKUP(data[[#This Row],[id_customer]],customer[],2,FALSE)</f>
        <v>Ailene Faithorn</v>
      </c>
      <c r="H12057" t="str">
        <f>data[[#This Row],[id_customer]]&amp;data[[#This Row],[id_campaign]]</f>
        <v>C0778cam01</v>
      </c>
      <c r="I12057">
        <f>DATEDIF(data[[#This Row],[join_date]],data[[#This Row],[buy_date]],"M")</f>
        <v>2</v>
      </c>
    </row>
    <row r="12058" spans="1:9" x14ac:dyDescent="0.25">
      <c r="A12058" t="s">
        <v>3153</v>
      </c>
      <c r="B12058" t="s">
        <v>4</v>
      </c>
      <c r="C12058" s="1">
        <v>44772</v>
      </c>
      <c r="D12058" s="1">
        <v>44868</v>
      </c>
      <c r="E12058">
        <f>VLOOKUP(data[[#This Row],[id_campaign]],campaign[],4,FALSE)</f>
        <v>10</v>
      </c>
      <c r="F12058" t="str">
        <f>VLOOKUP(data[[#This Row],[id_campaign]],campaign[],2,FALSE)</f>
        <v>ChildrenInHH</v>
      </c>
      <c r="G12058" t="str">
        <f>VLOOKUP(data[[#This Row],[id_customer]],customer[],2,FALSE)</f>
        <v>Ailene Faithorn</v>
      </c>
      <c r="H12058" t="str">
        <f>data[[#This Row],[id_customer]]&amp;data[[#This Row],[id_campaign]]</f>
        <v>C0778cam01</v>
      </c>
      <c r="I12058">
        <f>DATEDIF(data[[#This Row],[join_date]],data[[#This Row],[buy_date]],"M")</f>
        <v>3</v>
      </c>
    </row>
    <row r="12059" spans="1:9" x14ac:dyDescent="0.25">
      <c r="A12059" t="s">
        <v>3153</v>
      </c>
      <c r="B12059" t="s">
        <v>4</v>
      </c>
      <c r="C12059" s="1">
        <v>44772</v>
      </c>
      <c r="D12059" s="1">
        <v>44906</v>
      </c>
      <c r="E12059">
        <f>VLOOKUP(data[[#This Row],[id_campaign]],campaign[],4,FALSE)</f>
        <v>10</v>
      </c>
      <c r="F12059" t="str">
        <f>VLOOKUP(data[[#This Row],[id_campaign]],campaign[],2,FALSE)</f>
        <v>ChildrenInHH</v>
      </c>
      <c r="G12059" t="str">
        <f>VLOOKUP(data[[#This Row],[id_customer]],customer[],2,FALSE)</f>
        <v>Ailene Faithorn</v>
      </c>
      <c r="H12059" t="str">
        <f>data[[#This Row],[id_customer]]&amp;data[[#This Row],[id_campaign]]</f>
        <v>C0778cam01</v>
      </c>
      <c r="I12059">
        <f>DATEDIF(data[[#This Row],[join_date]],data[[#This Row],[buy_date]],"M")</f>
        <v>4</v>
      </c>
    </row>
    <row r="12060" spans="1:9" x14ac:dyDescent="0.25">
      <c r="A12060" t="s">
        <v>3153</v>
      </c>
      <c r="B12060" t="s">
        <v>4</v>
      </c>
      <c r="C12060" s="1">
        <v>44772</v>
      </c>
      <c r="D12060" s="1">
        <v>44934</v>
      </c>
      <c r="E12060">
        <f>VLOOKUP(data[[#This Row],[id_campaign]],campaign[],4,FALSE)</f>
        <v>10</v>
      </c>
      <c r="F12060" t="str">
        <f>VLOOKUP(data[[#This Row],[id_campaign]],campaign[],2,FALSE)</f>
        <v>ChildrenInHH</v>
      </c>
      <c r="G12060" t="str">
        <f>VLOOKUP(data[[#This Row],[id_customer]],customer[],2,FALSE)</f>
        <v>Ailene Faithorn</v>
      </c>
      <c r="H12060" t="str">
        <f>data[[#This Row],[id_customer]]&amp;data[[#This Row],[id_campaign]]</f>
        <v>C0778cam01</v>
      </c>
      <c r="I12060">
        <f>DATEDIF(data[[#This Row],[join_date]],data[[#This Row],[buy_date]],"M")</f>
        <v>5</v>
      </c>
    </row>
    <row r="12061" spans="1:9" x14ac:dyDescent="0.25">
      <c r="A12061" t="s">
        <v>3153</v>
      </c>
      <c r="B12061" t="s">
        <v>4</v>
      </c>
      <c r="C12061" s="1">
        <v>44772</v>
      </c>
      <c r="D12061" s="1">
        <v>44964</v>
      </c>
      <c r="E12061">
        <f>VLOOKUP(data[[#This Row],[id_campaign]],campaign[],4,FALSE)</f>
        <v>10</v>
      </c>
      <c r="F12061" t="str">
        <f>VLOOKUP(data[[#This Row],[id_campaign]],campaign[],2,FALSE)</f>
        <v>ChildrenInHH</v>
      </c>
      <c r="G12061" t="str">
        <f>VLOOKUP(data[[#This Row],[id_customer]],customer[],2,FALSE)</f>
        <v>Ailene Faithorn</v>
      </c>
      <c r="H12061" t="str">
        <f>data[[#This Row],[id_customer]]&amp;data[[#This Row],[id_campaign]]</f>
        <v>C0778cam01</v>
      </c>
      <c r="I12061">
        <f>DATEDIF(data[[#This Row],[join_date]],data[[#This Row],[buy_date]],"M")</f>
        <v>6</v>
      </c>
    </row>
    <row r="12062" spans="1:9" x14ac:dyDescent="0.25">
      <c r="A12062" t="s">
        <v>3153</v>
      </c>
      <c r="B12062" t="s">
        <v>4</v>
      </c>
      <c r="C12062" s="1">
        <v>44772</v>
      </c>
      <c r="D12062" s="1">
        <v>44999</v>
      </c>
      <c r="E12062">
        <f>VLOOKUP(data[[#This Row],[id_campaign]],campaign[],4,FALSE)</f>
        <v>10</v>
      </c>
      <c r="F12062" t="str">
        <f>VLOOKUP(data[[#This Row],[id_campaign]],campaign[],2,FALSE)</f>
        <v>ChildrenInHH</v>
      </c>
      <c r="G12062" t="str">
        <f>VLOOKUP(data[[#This Row],[id_customer]],customer[],2,FALSE)</f>
        <v>Ailene Faithorn</v>
      </c>
      <c r="H12062" t="str">
        <f>data[[#This Row],[id_customer]]&amp;data[[#This Row],[id_campaign]]</f>
        <v>C0778cam01</v>
      </c>
      <c r="I12062">
        <f>DATEDIF(data[[#This Row],[join_date]],data[[#This Row],[buy_date]],"M")</f>
        <v>7</v>
      </c>
    </row>
    <row r="12063" spans="1:9" x14ac:dyDescent="0.25">
      <c r="A12063" t="s">
        <v>3153</v>
      </c>
      <c r="B12063" t="s">
        <v>4</v>
      </c>
      <c r="C12063" s="1">
        <v>44772</v>
      </c>
      <c r="D12063" s="1">
        <v>45018</v>
      </c>
      <c r="E12063">
        <f>VLOOKUP(data[[#This Row],[id_campaign]],campaign[],4,FALSE)</f>
        <v>10</v>
      </c>
      <c r="F12063" t="str">
        <f>VLOOKUP(data[[#This Row],[id_campaign]],campaign[],2,FALSE)</f>
        <v>ChildrenInHH</v>
      </c>
      <c r="G12063" t="str">
        <f>VLOOKUP(data[[#This Row],[id_customer]],customer[],2,FALSE)</f>
        <v>Ailene Faithorn</v>
      </c>
      <c r="H12063" t="str">
        <f>data[[#This Row],[id_customer]]&amp;data[[#This Row],[id_campaign]]</f>
        <v>C0778cam01</v>
      </c>
      <c r="I12063">
        <f>DATEDIF(data[[#This Row],[join_date]],data[[#This Row],[buy_date]],"M")</f>
        <v>8</v>
      </c>
    </row>
    <row r="12064" spans="1:9" x14ac:dyDescent="0.25">
      <c r="A12064" t="s">
        <v>3153</v>
      </c>
      <c r="B12064" t="s">
        <v>4</v>
      </c>
      <c r="C12064" s="1">
        <v>44772</v>
      </c>
      <c r="D12064" s="1">
        <v>45057</v>
      </c>
      <c r="E12064">
        <f>VLOOKUP(data[[#This Row],[id_campaign]],campaign[],4,FALSE)</f>
        <v>10</v>
      </c>
      <c r="F12064" t="str">
        <f>VLOOKUP(data[[#This Row],[id_campaign]],campaign[],2,FALSE)</f>
        <v>ChildrenInHH</v>
      </c>
      <c r="G12064" t="str">
        <f>VLOOKUP(data[[#This Row],[id_customer]],customer[],2,FALSE)</f>
        <v>Ailene Faithorn</v>
      </c>
      <c r="H12064" t="str">
        <f>data[[#This Row],[id_customer]]&amp;data[[#This Row],[id_campaign]]</f>
        <v>C0778cam01</v>
      </c>
      <c r="I12064">
        <f>DATEDIF(data[[#This Row],[join_date]],data[[#This Row],[buy_date]],"M")</f>
        <v>9</v>
      </c>
    </row>
    <row r="12065" spans="1:9" x14ac:dyDescent="0.25">
      <c r="A12065" t="s">
        <v>3157</v>
      </c>
      <c r="B12065" t="s">
        <v>14</v>
      </c>
      <c r="C12065" s="1">
        <v>44784</v>
      </c>
      <c r="D12065" s="1">
        <v>44784</v>
      </c>
      <c r="E12065">
        <f>VLOOKUP(data[[#This Row],[id_campaign]],campaign[],4,FALSE)</f>
        <v>13</v>
      </c>
      <c r="F12065" t="str">
        <f>VLOOKUP(data[[#This Row],[id_campaign]],campaign[],2,FALSE)</f>
        <v>Homeownership</v>
      </c>
      <c r="G12065" t="str">
        <f>VLOOKUP(data[[#This Row],[id_customer]],customer[],2,FALSE)</f>
        <v>Roddie Marchment</v>
      </c>
      <c r="H12065" t="str">
        <f>data[[#This Row],[id_customer]]&amp;data[[#This Row],[id_campaign]]</f>
        <v>C0779cam06</v>
      </c>
      <c r="I12065">
        <f>DATEDIF(data[[#This Row],[join_date]],data[[#This Row],[buy_date]],"M")</f>
        <v>0</v>
      </c>
    </row>
    <row r="12066" spans="1:9" x14ac:dyDescent="0.25">
      <c r="A12066" t="s">
        <v>3157</v>
      </c>
      <c r="B12066" t="s">
        <v>14</v>
      </c>
      <c r="C12066" s="1">
        <v>44784</v>
      </c>
      <c r="D12066" s="1">
        <v>44828</v>
      </c>
      <c r="E12066">
        <f>VLOOKUP(data[[#This Row],[id_campaign]],campaign[],4,FALSE)</f>
        <v>13</v>
      </c>
      <c r="F12066" t="str">
        <f>VLOOKUP(data[[#This Row],[id_campaign]],campaign[],2,FALSE)</f>
        <v>Homeownership</v>
      </c>
      <c r="G12066" t="str">
        <f>VLOOKUP(data[[#This Row],[id_customer]],customer[],2,FALSE)</f>
        <v>Roddie Marchment</v>
      </c>
      <c r="H12066" t="str">
        <f>data[[#This Row],[id_customer]]&amp;data[[#This Row],[id_campaign]]</f>
        <v>C0779cam06</v>
      </c>
      <c r="I12066">
        <f>DATEDIF(data[[#This Row],[join_date]],data[[#This Row],[buy_date]],"M")</f>
        <v>1</v>
      </c>
    </row>
    <row r="12067" spans="1:9" x14ac:dyDescent="0.25">
      <c r="A12067" t="s">
        <v>3157</v>
      </c>
      <c r="B12067" t="s">
        <v>14</v>
      </c>
      <c r="C12067" s="1">
        <v>44784</v>
      </c>
      <c r="D12067" s="1">
        <v>44857</v>
      </c>
      <c r="E12067">
        <f>VLOOKUP(data[[#This Row],[id_campaign]],campaign[],4,FALSE)</f>
        <v>13</v>
      </c>
      <c r="F12067" t="str">
        <f>VLOOKUP(data[[#This Row],[id_campaign]],campaign[],2,FALSE)</f>
        <v>Homeownership</v>
      </c>
      <c r="G12067" t="str">
        <f>VLOOKUP(data[[#This Row],[id_customer]],customer[],2,FALSE)</f>
        <v>Roddie Marchment</v>
      </c>
      <c r="H12067" t="str">
        <f>data[[#This Row],[id_customer]]&amp;data[[#This Row],[id_campaign]]</f>
        <v>C0779cam06</v>
      </c>
      <c r="I12067">
        <f>DATEDIF(data[[#This Row],[join_date]],data[[#This Row],[buy_date]],"M")</f>
        <v>2</v>
      </c>
    </row>
    <row r="12068" spans="1:9" x14ac:dyDescent="0.25">
      <c r="A12068" t="s">
        <v>3157</v>
      </c>
      <c r="B12068" t="s">
        <v>14</v>
      </c>
      <c r="C12068" s="1">
        <v>44784</v>
      </c>
      <c r="D12068" s="1">
        <v>44877</v>
      </c>
      <c r="E12068">
        <f>VLOOKUP(data[[#This Row],[id_campaign]],campaign[],4,FALSE)</f>
        <v>13</v>
      </c>
      <c r="F12068" t="str">
        <f>VLOOKUP(data[[#This Row],[id_campaign]],campaign[],2,FALSE)</f>
        <v>Homeownership</v>
      </c>
      <c r="G12068" t="str">
        <f>VLOOKUP(data[[#This Row],[id_customer]],customer[],2,FALSE)</f>
        <v>Roddie Marchment</v>
      </c>
      <c r="H12068" t="str">
        <f>data[[#This Row],[id_customer]]&amp;data[[#This Row],[id_campaign]]</f>
        <v>C0779cam06</v>
      </c>
      <c r="I12068">
        <f>DATEDIF(data[[#This Row],[join_date]],data[[#This Row],[buy_date]],"M")</f>
        <v>3</v>
      </c>
    </row>
    <row r="12069" spans="1:9" x14ac:dyDescent="0.25">
      <c r="A12069" t="s">
        <v>3157</v>
      </c>
      <c r="B12069" t="s">
        <v>14</v>
      </c>
      <c r="C12069" s="1">
        <v>44784</v>
      </c>
      <c r="D12069" s="1">
        <v>44921</v>
      </c>
      <c r="E12069">
        <f>VLOOKUP(data[[#This Row],[id_campaign]],campaign[],4,FALSE)</f>
        <v>13</v>
      </c>
      <c r="F12069" t="str">
        <f>VLOOKUP(data[[#This Row],[id_campaign]],campaign[],2,FALSE)</f>
        <v>Homeownership</v>
      </c>
      <c r="G12069" t="str">
        <f>VLOOKUP(data[[#This Row],[id_customer]],customer[],2,FALSE)</f>
        <v>Roddie Marchment</v>
      </c>
      <c r="H12069" t="str">
        <f>data[[#This Row],[id_customer]]&amp;data[[#This Row],[id_campaign]]</f>
        <v>C0779cam06</v>
      </c>
      <c r="I12069">
        <f>DATEDIF(data[[#This Row],[join_date]],data[[#This Row],[buy_date]],"M")</f>
        <v>4</v>
      </c>
    </row>
    <row r="12070" spans="1:9" x14ac:dyDescent="0.25">
      <c r="A12070" t="s">
        <v>3157</v>
      </c>
      <c r="B12070" t="s">
        <v>14</v>
      </c>
      <c r="C12070" s="1">
        <v>44784</v>
      </c>
      <c r="D12070" s="1">
        <v>44938</v>
      </c>
      <c r="E12070">
        <f>VLOOKUP(data[[#This Row],[id_campaign]],campaign[],4,FALSE)</f>
        <v>13</v>
      </c>
      <c r="F12070" t="str">
        <f>VLOOKUP(data[[#This Row],[id_campaign]],campaign[],2,FALSE)</f>
        <v>Homeownership</v>
      </c>
      <c r="G12070" t="str">
        <f>VLOOKUP(data[[#This Row],[id_customer]],customer[],2,FALSE)</f>
        <v>Roddie Marchment</v>
      </c>
      <c r="H12070" t="str">
        <f>data[[#This Row],[id_customer]]&amp;data[[#This Row],[id_campaign]]</f>
        <v>C0779cam06</v>
      </c>
      <c r="I12070">
        <f>DATEDIF(data[[#This Row],[join_date]],data[[#This Row],[buy_date]],"M")</f>
        <v>5</v>
      </c>
    </row>
    <row r="12071" spans="1:9" x14ac:dyDescent="0.25">
      <c r="A12071" t="s">
        <v>3157</v>
      </c>
      <c r="B12071" t="s">
        <v>14</v>
      </c>
      <c r="C12071" s="1">
        <v>44784</v>
      </c>
      <c r="D12071" s="1">
        <v>44982</v>
      </c>
      <c r="E12071">
        <f>VLOOKUP(data[[#This Row],[id_campaign]],campaign[],4,FALSE)</f>
        <v>13</v>
      </c>
      <c r="F12071" t="str">
        <f>VLOOKUP(data[[#This Row],[id_campaign]],campaign[],2,FALSE)</f>
        <v>Homeownership</v>
      </c>
      <c r="G12071" t="str">
        <f>VLOOKUP(data[[#This Row],[id_customer]],customer[],2,FALSE)</f>
        <v>Roddie Marchment</v>
      </c>
      <c r="H12071" t="str">
        <f>data[[#This Row],[id_customer]]&amp;data[[#This Row],[id_campaign]]</f>
        <v>C0779cam06</v>
      </c>
      <c r="I12071">
        <f>DATEDIF(data[[#This Row],[join_date]],data[[#This Row],[buy_date]],"M")</f>
        <v>6</v>
      </c>
    </row>
    <row r="12072" spans="1:9" x14ac:dyDescent="0.25">
      <c r="A12072" t="s">
        <v>3157</v>
      </c>
      <c r="B12072" t="s">
        <v>14</v>
      </c>
      <c r="C12072" s="1">
        <v>44784</v>
      </c>
      <c r="D12072" s="1">
        <v>45003</v>
      </c>
      <c r="E12072">
        <f>VLOOKUP(data[[#This Row],[id_campaign]],campaign[],4,FALSE)</f>
        <v>13</v>
      </c>
      <c r="F12072" t="str">
        <f>VLOOKUP(data[[#This Row],[id_campaign]],campaign[],2,FALSE)</f>
        <v>Homeownership</v>
      </c>
      <c r="G12072" t="str">
        <f>VLOOKUP(data[[#This Row],[id_customer]],customer[],2,FALSE)</f>
        <v>Roddie Marchment</v>
      </c>
      <c r="H12072" t="str">
        <f>data[[#This Row],[id_customer]]&amp;data[[#This Row],[id_campaign]]</f>
        <v>C0779cam06</v>
      </c>
      <c r="I12072">
        <f>DATEDIF(data[[#This Row],[join_date]],data[[#This Row],[buy_date]],"M")</f>
        <v>7</v>
      </c>
    </row>
    <row r="12073" spans="1:9" x14ac:dyDescent="0.25">
      <c r="A12073" t="s">
        <v>3157</v>
      </c>
      <c r="B12073" t="s">
        <v>14</v>
      </c>
      <c r="C12073" s="1">
        <v>44784</v>
      </c>
      <c r="D12073" s="1">
        <v>45038</v>
      </c>
      <c r="E12073">
        <f>VLOOKUP(data[[#This Row],[id_campaign]],campaign[],4,FALSE)</f>
        <v>13</v>
      </c>
      <c r="F12073" t="str">
        <f>VLOOKUP(data[[#This Row],[id_campaign]],campaign[],2,FALSE)</f>
        <v>Homeownership</v>
      </c>
      <c r="G12073" t="str">
        <f>VLOOKUP(data[[#This Row],[id_customer]],customer[],2,FALSE)</f>
        <v>Roddie Marchment</v>
      </c>
      <c r="H12073" t="str">
        <f>data[[#This Row],[id_customer]]&amp;data[[#This Row],[id_campaign]]</f>
        <v>C0779cam06</v>
      </c>
      <c r="I12073">
        <f>DATEDIF(data[[#This Row],[join_date]],data[[#This Row],[buy_date]],"M")</f>
        <v>8</v>
      </c>
    </row>
    <row r="12074" spans="1:9" x14ac:dyDescent="0.25">
      <c r="A12074" t="s">
        <v>3157</v>
      </c>
      <c r="B12074" t="s">
        <v>14</v>
      </c>
      <c r="C12074" s="1">
        <v>44784</v>
      </c>
      <c r="D12074" s="1">
        <v>45059</v>
      </c>
      <c r="E12074">
        <f>VLOOKUP(data[[#This Row],[id_campaign]],campaign[],4,FALSE)</f>
        <v>13</v>
      </c>
      <c r="F12074" t="str">
        <f>VLOOKUP(data[[#This Row],[id_campaign]],campaign[],2,FALSE)</f>
        <v>Homeownership</v>
      </c>
      <c r="G12074" t="str">
        <f>VLOOKUP(data[[#This Row],[id_customer]],customer[],2,FALSE)</f>
        <v>Roddie Marchment</v>
      </c>
      <c r="H12074" t="str">
        <f>data[[#This Row],[id_customer]]&amp;data[[#This Row],[id_campaign]]</f>
        <v>C0779cam06</v>
      </c>
      <c r="I12074">
        <f>DATEDIF(data[[#This Row],[join_date]],data[[#This Row],[buy_date]],"M")</f>
        <v>9</v>
      </c>
    </row>
    <row r="12075" spans="1:9" x14ac:dyDescent="0.25">
      <c r="A12075" t="s">
        <v>3157</v>
      </c>
      <c r="B12075" t="s">
        <v>28</v>
      </c>
      <c r="C12075" s="1">
        <v>44806</v>
      </c>
      <c r="D12075" s="1">
        <v>44806</v>
      </c>
      <c r="E12075">
        <f>VLOOKUP(data[[#This Row],[id_campaign]],campaign[],4,FALSE)</f>
        <v>25</v>
      </c>
      <c r="F12075" t="str">
        <f>VLOOKUP(data[[#This Row],[id_campaign]],campaign[],2,FALSE)</f>
        <v>NewCellphoneUser</v>
      </c>
      <c r="G12075" t="str">
        <f>VLOOKUP(data[[#This Row],[id_customer]],customer[],2,FALSE)</f>
        <v>Roddie Marchment</v>
      </c>
      <c r="H12075" t="str">
        <f>data[[#This Row],[id_customer]]&amp;data[[#This Row],[id_campaign]]</f>
        <v>C0779cam13</v>
      </c>
      <c r="I12075">
        <f>DATEDIF(data[[#This Row],[join_date]],data[[#This Row],[buy_date]],"M")</f>
        <v>0</v>
      </c>
    </row>
    <row r="12076" spans="1:9" x14ac:dyDescent="0.25">
      <c r="A12076" t="s">
        <v>3157</v>
      </c>
      <c r="B12076" t="s">
        <v>28</v>
      </c>
      <c r="C12076" s="1">
        <v>44806</v>
      </c>
      <c r="D12076" s="1">
        <v>44837</v>
      </c>
      <c r="E12076">
        <f>VLOOKUP(data[[#This Row],[id_campaign]],campaign[],4,FALSE)</f>
        <v>25</v>
      </c>
      <c r="F12076" t="str">
        <f>VLOOKUP(data[[#This Row],[id_campaign]],campaign[],2,FALSE)</f>
        <v>NewCellphoneUser</v>
      </c>
      <c r="G12076" t="str">
        <f>VLOOKUP(data[[#This Row],[id_customer]],customer[],2,FALSE)</f>
        <v>Roddie Marchment</v>
      </c>
      <c r="H12076" t="str">
        <f>data[[#This Row],[id_customer]]&amp;data[[#This Row],[id_campaign]]</f>
        <v>C0779cam13</v>
      </c>
      <c r="I12076">
        <f>DATEDIF(data[[#This Row],[join_date]],data[[#This Row],[buy_date]],"M")</f>
        <v>1</v>
      </c>
    </row>
    <row r="12077" spans="1:9" x14ac:dyDescent="0.25">
      <c r="A12077" t="s">
        <v>3157</v>
      </c>
      <c r="B12077" t="s">
        <v>28</v>
      </c>
      <c r="C12077" s="1">
        <v>44806</v>
      </c>
      <c r="D12077" s="1">
        <v>44876</v>
      </c>
      <c r="E12077">
        <f>VLOOKUP(data[[#This Row],[id_campaign]],campaign[],4,FALSE)</f>
        <v>25</v>
      </c>
      <c r="F12077" t="str">
        <f>VLOOKUP(data[[#This Row],[id_campaign]],campaign[],2,FALSE)</f>
        <v>NewCellphoneUser</v>
      </c>
      <c r="G12077" t="str">
        <f>VLOOKUP(data[[#This Row],[id_customer]],customer[],2,FALSE)</f>
        <v>Roddie Marchment</v>
      </c>
      <c r="H12077" t="str">
        <f>data[[#This Row],[id_customer]]&amp;data[[#This Row],[id_campaign]]</f>
        <v>C0779cam13</v>
      </c>
      <c r="I12077">
        <f>DATEDIF(data[[#This Row],[join_date]],data[[#This Row],[buy_date]],"M")</f>
        <v>2</v>
      </c>
    </row>
    <row r="12078" spans="1:9" x14ac:dyDescent="0.25">
      <c r="A12078" t="s">
        <v>3157</v>
      </c>
      <c r="B12078" t="s">
        <v>28</v>
      </c>
      <c r="C12078" s="1">
        <v>44806</v>
      </c>
      <c r="D12078" s="1">
        <v>44941</v>
      </c>
      <c r="E12078">
        <f>VLOOKUP(data[[#This Row],[id_campaign]],campaign[],4,FALSE)</f>
        <v>25</v>
      </c>
      <c r="F12078" t="str">
        <f>VLOOKUP(data[[#This Row],[id_campaign]],campaign[],2,FALSE)</f>
        <v>NewCellphoneUser</v>
      </c>
      <c r="G12078" t="str">
        <f>VLOOKUP(data[[#This Row],[id_customer]],customer[],2,FALSE)</f>
        <v>Roddie Marchment</v>
      </c>
      <c r="H12078" t="str">
        <f>data[[#This Row],[id_customer]]&amp;data[[#This Row],[id_campaign]]</f>
        <v>C0779cam13</v>
      </c>
      <c r="I12078">
        <f>DATEDIF(data[[#This Row],[join_date]],data[[#This Row],[buy_date]],"M")</f>
        <v>4</v>
      </c>
    </row>
    <row r="12079" spans="1:9" x14ac:dyDescent="0.25">
      <c r="A12079" t="s">
        <v>3157</v>
      </c>
      <c r="B12079" t="s">
        <v>28</v>
      </c>
      <c r="C12079" s="1">
        <v>44806</v>
      </c>
      <c r="D12079" s="1">
        <v>44969</v>
      </c>
      <c r="E12079">
        <f>VLOOKUP(data[[#This Row],[id_campaign]],campaign[],4,FALSE)</f>
        <v>25</v>
      </c>
      <c r="F12079" t="str">
        <f>VLOOKUP(data[[#This Row],[id_campaign]],campaign[],2,FALSE)</f>
        <v>NewCellphoneUser</v>
      </c>
      <c r="G12079" t="str">
        <f>VLOOKUP(data[[#This Row],[id_customer]],customer[],2,FALSE)</f>
        <v>Roddie Marchment</v>
      </c>
      <c r="H12079" t="str">
        <f>data[[#This Row],[id_customer]]&amp;data[[#This Row],[id_campaign]]</f>
        <v>C0779cam13</v>
      </c>
      <c r="I12079">
        <f>DATEDIF(data[[#This Row],[join_date]],data[[#This Row],[buy_date]],"M")</f>
        <v>5</v>
      </c>
    </row>
    <row r="12080" spans="1:9" x14ac:dyDescent="0.25">
      <c r="A12080" t="s">
        <v>3157</v>
      </c>
      <c r="B12080" t="s">
        <v>28</v>
      </c>
      <c r="C12080" s="1">
        <v>44806</v>
      </c>
      <c r="D12080" s="1">
        <v>45002</v>
      </c>
      <c r="E12080">
        <f>VLOOKUP(data[[#This Row],[id_campaign]],campaign[],4,FALSE)</f>
        <v>25</v>
      </c>
      <c r="F12080" t="str">
        <f>VLOOKUP(data[[#This Row],[id_campaign]],campaign[],2,FALSE)</f>
        <v>NewCellphoneUser</v>
      </c>
      <c r="G12080" t="str">
        <f>VLOOKUP(data[[#This Row],[id_customer]],customer[],2,FALSE)</f>
        <v>Roddie Marchment</v>
      </c>
      <c r="H12080" t="str">
        <f>data[[#This Row],[id_customer]]&amp;data[[#This Row],[id_campaign]]</f>
        <v>C0779cam13</v>
      </c>
      <c r="I12080">
        <f>DATEDIF(data[[#This Row],[join_date]],data[[#This Row],[buy_date]],"M")</f>
        <v>6</v>
      </c>
    </row>
    <row r="12081" spans="1:9" x14ac:dyDescent="0.25">
      <c r="A12081" t="s">
        <v>3157</v>
      </c>
      <c r="B12081" t="s">
        <v>28</v>
      </c>
      <c r="C12081" s="1">
        <v>44806</v>
      </c>
      <c r="D12081" s="1">
        <v>45051</v>
      </c>
      <c r="E12081">
        <f>VLOOKUP(data[[#This Row],[id_campaign]],campaign[],4,FALSE)</f>
        <v>25</v>
      </c>
      <c r="F12081" t="str">
        <f>VLOOKUP(data[[#This Row],[id_campaign]],campaign[],2,FALSE)</f>
        <v>NewCellphoneUser</v>
      </c>
      <c r="G12081" t="str">
        <f>VLOOKUP(data[[#This Row],[id_customer]],customer[],2,FALSE)</f>
        <v>Roddie Marchment</v>
      </c>
      <c r="H12081" t="str">
        <f>data[[#This Row],[id_customer]]&amp;data[[#This Row],[id_campaign]]</f>
        <v>C0779cam13</v>
      </c>
      <c r="I12081">
        <f>DATEDIF(data[[#This Row],[join_date]],data[[#This Row],[buy_date]],"M")</f>
        <v>8</v>
      </c>
    </row>
    <row r="12082" spans="1:9" x14ac:dyDescent="0.25">
      <c r="A12082" t="s">
        <v>3161</v>
      </c>
      <c r="B12082" t="s">
        <v>22</v>
      </c>
      <c r="C12082" s="1">
        <v>44799</v>
      </c>
      <c r="D12082" s="1">
        <v>44799</v>
      </c>
      <c r="E12082">
        <f>VLOOKUP(data[[#This Row],[id_campaign]],campaign[],4,FALSE)</f>
        <v>66</v>
      </c>
      <c r="F12082" t="str">
        <f>VLOOKUP(data[[#This Row],[id_campaign]],campaign[],2,FALSE)</f>
        <v>NonUSTravel</v>
      </c>
      <c r="G12082" t="str">
        <f>VLOOKUP(data[[#This Row],[id_customer]],customer[],2,FALSE)</f>
        <v>Thorvald Whelband</v>
      </c>
      <c r="H12082" t="str">
        <f>data[[#This Row],[id_customer]]&amp;data[[#This Row],[id_campaign]]</f>
        <v>C0780cam10</v>
      </c>
      <c r="I12082">
        <f>DATEDIF(data[[#This Row],[join_date]],data[[#This Row],[buy_date]],"M")</f>
        <v>0</v>
      </c>
    </row>
    <row r="12083" spans="1:9" x14ac:dyDescent="0.25">
      <c r="A12083" t="s">
        <v>3161</v>
      </c>
      <c r="B12083" t="s">
        <v>22</v>
      </c>
      <c r="C12083" s="1">
        <v>44799</v>
      </c>
      <c r="D12083" s="1">
        <v>44861</v>
      </c>
      <c r="E12083">
        <f>VLOOKUP(data[[#This Row],[id_campaign]],campaign[],4,FALSE)</f>
        <v>66</v>
      </c>
      <c r="F12083" t="str">
        <f>VLOOKUP(data[[#This Row],[id_campaign]],campaign[],2,FALSE)</f>
        <v>NonUSTravel</v>
      </c>
      <c r="G12083" t="str">
        <f>VLOOKUP(data[[#This Row],[id_customer]],customer[],2,FALSE)</f>
        <v>Thorvald Whelband</v>
      </c>
      <c r="H12083" t="str">
        <f>data[[#This Row],[id_customer]]&amp;data[[#This Row],[id_campaign]]</f>
        <v>C0780cam10</v>
      </c>
      <c r="I12083">
        <f>DATEDIF(data[[#This Row],[join_date]],data[[#This Row],[buy_date]],"M")</f>
        <v>2</v>
      </c>
    </row>
    <row r="12084" spans="1:9" x14ac:dyDescent="0.25">
      <c r="A12084" t="s">
        <v>3161</v>
      </c>
      <c r="B12084" t="s">
        <v>22</v>
      </c>
      <c r="C12084" s="1">
        <v>44799</v>
      </c>
      <c r="D12084" s="1">
        <v>44874</v>
      </c>
      <c r="E12084">
        <f>VLOOKUP(data[[#This Row],[id_campaign]],campaign[],4,FALSE)</f>
        <v>66</v>
      </c>
      <c r="F12084" t="str">
        <f>VLOOKUP(data[[#This Row],[id_campaign]],campaign[],2,FALSE)</f>
        <v>NonUSTravel</v>
      </c>
      <c r="G12084" t="str">
        <f>VLOOKUP(data[[#This Row],[id_customer]],customer[],2,FALSE)</f>
        <v>Thorvald Whelband</v>
      </c>
      <c r="H12084" t="str">
        <f>data[[#This Row],[id_customer]]&amp;data[[#This Row],[id_campaign]]</f>
        <v>C0780cam10</v>
      </c>
      <c r="I12084">
        <f>DATEDIF(data[[#This Row],[join_date]],data[[#This Row],[buy_date]],"M")</f>
        <v>2</v>
      </c>
    </row>
    <row r="12085" spans="1:9" x14ac:dyDescent="0.25">
      <c r="A12085" t="s">
        <v>3161</v>
      </c>
      <c r="B12085" t="s">
        <v>22</v>
      </c>
      <c r="C12085" s="1">
        <v>44799</v>
      </c>
      <c r="D12085" s="1">
        <v>44899</v>
      </c>
      <c r="E12085">
        <f>VLOOKUP(data[[#This Row],[id_campaign]],campaign[],4,FALSE)</f>
        <v>66</v>
      </c>
      <c r="F12085" t="str">
        <f>VLOOKUP(data[[#This Row],[id_campaign]],campaign[],2,FALSE)</f>
        <v>NonUSTravel</v>
      </c>
      <c r="G12085" t="str">
        <f>VLOOKUP(data[[#This Row],[id_customer]],customer[],2,FALSE)</f>
        <v>Thorvald Whelband</v>
      </c>
      <c r="H12085" t="str">
        <f>data[[#This Row],[id_customer]]&amp;data[[#This Row],[id_campaign]]</f>
        <v>C0780cam10</v>
      </c>
      <c r="I12085">
        <f>DATEDIF(data[[#This Row],[join_date]],data[[#This Row],[buy_date]],"M")</f>
        <v>3</v>
      </c>
    </row>
    <row r="12086" spans="1:9" x14ac:dyDescent="0.25">
      <c r="A12086" t="s">
        <v>3161</v>
      </c>
      <c r="B12086" t="s">
        <v>22</v>
      </c>
      <c r="C12086" s="1">
        <v>44799</v>
      </c>
      <c r="D12086" s="1">
        <v>44931</v>
      </c>
      <c r="E12086">
        <f>VLOOKUP(data[[#This Row],[id_campaign]],campaign[],4,FALSE)</f>
        <v>66</v>
      </c>
      <c r="F12086" t="str">
        <f>VLOOKUP(data[[#This Row],[id_campaign]],campaign[],2,FALSE)</f>
        <v>NonUSTravel</v>
      </c>
      <c r="G12086" t="str">
        <f>VLOOKUP(data[[#This Row],[id_customer]],customer[],2,FALSE)</f>
        <v>Thorvald Whelband</v>
      </c>
      <c r="H12086" t="str">
        <f>data[[#This Row],[id_customer]]&amp;data[[#This Row],[id_campaign]]</f>
        <v>C0780cam10</v>
      </c>
      <c r="I12086">
        <f>DATEDIF(data[[#This Row],[join_date]],data[[#This Row],[buy_date]],"M")</f>
        <v>4</v>
      </c>
    </row>
    <row r="12087" spans="1:9" x14ac:dyDescent="0.25">
      <c r="A12087" t="s">
        <v>3161</v>
      </c>
      <c r="B12087" t="s">
        <v>22</v>
      </c>
      <c r="C12087" s="1">
        <v>44799</v>
      </c>
      <c r="D12087" s="1">
        <v>44965</v>
      </c>
      <c r="E12087">
        <f>VLOOKUP(data[[#This Row],[id_campaign]],campaign[],4,FALSE)</f>
        <v>66</v>
      </c>
      <c r="F12087" t="str">
        <f>VLOOKUP(data[[#This Row],[id_campaign]],campaign[],2,FALSE)</f>
        <v>NonUSTravel</v>
      </c>
      <c r="G12087" t="str">
        <f>VLOOKUP(data[[#This Row],[id_customer]],customer[],2,FALSE)</f>
        <v>Thorvald Whelband</v>
      </c>
      <c r="H12087" t="str">
        <f>data[[#This Row],[id_customer]]&amp;data[[#This Row],[id_campaign]]</f>
        <v>C0780cam10</v>
      </c>
      <c r="I12087">
        <f>DATEDIF(data[[#This Row],[join_date]],data[[#This Row],[buy_date]],"M")</f>
        <v>5</v>
      </c>
    </row>
    <row r="12088" spans="1:9" x14ac:dyDescent="0.25">
      <c r="A12088" t="s">
        <v>3161</v>
      </c>
      <c r="B12088" t="s">
        <v>22</v>
      </c>
      <c r="C12088" s="1">
        <v>44799</v>
      </c>
      <c r="D12088" s="1">
        <v>45012</v>
      </c>
      <c r="E12088">
        <f>VLOOKUP(data[[#This Row],[id_campaign]],campaign[],4,FALSE)</f>
        <v>66</v>
      </c>
      <c r="F12088" t="str">
        <f>VLOOKUP(data[[#This Row],[id_campaign]],campaign[],2,FALSE)</f>
        <v>NonUSTravel</v>
      </c>
      <c r="G12088" t="str">
        <f>VLOOKUP(data[[#This Row],[id_customer]],customer[],2,FALSE)</f>
        <v>Thorvald Whelband</v>
      </c>
      <c r="H12088" t="str">
        <f>data[[#This Row],[id_customer]]&amp;data[[#This Row],[id_campaign]]</f>
        <v>C0780cam10</v>
      </c>
      <c r="I12088">
        <f>DATEDIF(data[[#This Row],[join_date]],data[[#This Row],[buy_date]],"M")</f>
        <v>7</v>
      </c>
    </row>
    <row r="12089" spans="1:9" x14ac:dyDescent="0.25">
      <c r="A12089" t="s">
        <v>3161</v>
      </c>
      <c r="B12089" t="s">
        <v>22</v>
      </c>
      <c r="C12089" s="1">
        <v>44799</v>
      </c>
      <c r="D12089" s="1">
        <v>45019</v>
      </c>
      <c r="E12089">
        <f>VLOOKUP(data[[#This Row],[id_campaign]],campaign[],4,FALSE)</f>
        <v>66</v>
      </c>
      <c r="F12089" t="str">
        <f>VLOOKUP(data[[#This Row],[id_campaign]],campaign[],2,FALSE)</f>
        <v>NonUSTravel</v>
      </c>
      <c r="G12089" t="str">
        <f>VLOOKUP(data[[#This Row],[id_customer]],customer[],2,FALSE)</f>
        <v>Thorvald Whelband</v>
      </c>
      <c r="H12089" t="str">
        <f>data[[#This Row],[id_customer]]&amp;data[[#This Row],[id_campaign]]</f>
        <v>C0780cam10</v>
      </c>
      <c r="I12089">
        <f>DATEDIF(data[[#This Row],[join_date]],data[[#This Row],[buy_date]],"M")</f>
        <v>7</v>
      </c>
    </row>
    <row r="12090" spans="1:9" x14ac:dyDescent="0.25">
      <c r="A12090" t="s">
        <v>3161</v>
      </c>
      <c r="B12090" t="s">
        <v>22</v>
      </c>
      <c r="C12090" s="1">
        <v>44799</v>
      </c>
      <c r="D12090" s="1">
        <v>45053</v>
      </c>
      <c r="E12090">
        <f>VLOOKUP(data[[#This Row],[id_campaign]],campaign[],4,FALSE)</f>
        <v>66</v>
      </c>
      <c r="F12090" t="str">
        <f>VLOOKUP(data[[#This Row],[id_campaign]],campaign[],2,FALSE)</f>
        <v>NonUSTravel</v>
      </c>
      <c r="G12090" t="str">
        <f>VLOOKUP(data[[#This Row],[id_customer]],customer[],2,FALSE)</f>
        <v>Thorvald Whelband</v>
      </c>
      <c r="H12090" t="str">
        <f>data[[#This Row],[id_customer]]&amp;data[[#This Row],[id_campaign]]</f>
        <v>C0780cam10</v>
      </c>
      <c r="I12090">
        <f>DATEDIF(data[[#This Row],[join_date]],data[[#This Row],[buy_date]],"M")</f>
        <v>8</v>
      </c>
    </row>
    <row r="12091" spans="1:9" x14ac:dyDescent="0.25">
      <c r="A12091" t="s">
        <v>3161</v>
      </c>
      <c r="B12091" t="s">
        <v>12</v>
      </c>
      <c r="C12091" s="1">
        <v>44921</v>
      </c>
      <c r="D12091" s="1">
        <v>44921</v>
      </c>
      <c r="E12091">
        <f>VLOOKUP(data[[#This Row],[id_campaign]],campaign[],4,FALSE)</f>
        <v>22</v>
      </c>
      <c r="F12091" t="str">
        <f>VLOOKUP(data[[#This Row],[id_campaign]],campaign[],2,FALSE)</f>
        <v>RVOwner</v>
      </c>
      <c r="G12091" t="str">
        <f>VLOOKUP(data[[#This Row],[id_customer]],customer[],2,FALSE)</f>
        <v>Thorvald Whelband</v>
      </c>
      <c r="H12091" t="str">
        <f>data[[#This Row],[id_customer]]&amp;data[[#This Row],[id_campaign]]</f>
        <v>C0780cam05</v>
      </c>
      <c r="I12091">
        <f>DATEDIF(data[[#This Row],[join_date]],data[[#This Row],[buy_date]],"M")</f>
        <v>0</v>
      </c>
    </row>
    <row r="12092" spans="1:9" x14ac:dyDescent="0.25">
      <c r="A12092" t="s">
        <v>3161</v>
      </c>
      <c r="B12092" t="s">
        <v>12</v>
      </c>
      <c r="C12092" s="1">
        <v>44921</v>
      </c>
      <c r="D12092" s="1">
        <v>44955</v>
      </c>
      <c r="E12092">
        <f>VLOOKUP(data[[#This Row],[id_campaign]],campaign[],4,FALSE)</f>
        <v>22</v>
      </c>
      <c r="F12092" t="str">
        <f>VLOOKUP(data[[#This Row],[id_campaign]],campaign[],2,FALSE)</f>
        <v>RVOwner</v>
      </c>
      <c r="G12092" t="str">
        <f>VLOOKUP(data[[#This Row],[id_customer]],customer[],2,FALSE)</f>
        <v>Thorvald Whelband</v>
      </c>
      <c r="H12092" t="str">
        <f>data[[#This Row],[id_customer]]&amp;data[[#This Row],[id_campaign]]</f>
        <v>C0780cam05</v>
      </c>
      <c r="I12092">
        <f>DATEDIF(data[[#This Row],[join_date]],data[[#This Row],[buy_date]],"M")</f>
        <v>1</v>
      </c>
    </row>
    <row r="12093" spans="1:9" x14ac:dyDescent="0.25">
      <c r="A12093" t="s">
        <v>3161</v>
      </c>
      <c r="B12093" t="s">
        <v>12</v>
      </c>
      <c r="C12093" s="1">
        <v>44921</v>
      </c>
      <c r="D12093" s="1">
        <v>44987</v>
      </c>
      <c r="E12093">
        <f>VLOOKUP(data[[#This Row],[id_campaign]],campaign[],4,FALSE)</f>
        <v>22</v>
      </c>
      <c r="F12093" t="str">
        <f>VLOOKUP(data[[#This Row],[id_campaign]],campaign[],2,FALSE)</f>
        <v>RVOwner</v>
      </c>
      <c r="G12093" t="str">
        <f>VLOOKUP(data[[#This Row],[id_customer]],customer[],2,FALSE)</f>
        <v>Thorvald Whelband</v>
      </c>
      <c r="H12093" t="str">
        <f>data[[#This Row],[id_customer]]&amp;data[[#This Row],[id_campaign]]</f>
        <v>C0780cam05</v>
      </c>
      <c r="I12093">
        <f>DATEDIF(data[[#This Row],[join_date]],data[[#This Row],[buy_date]],"M")</f>
        <v>2</v>
      </c>
    </row>
    <row r="12094" spans="1:9" x14ac:dyDescent="0.25">
      <c r="A12094" t="s">
        <v>3161</v>
      </c>
      <c r="B12094" t="s">
        <v>12</v>
      </c>
      <c r="C12094" s="1">
        <v>44921</v>
      </c>
      <c r="D12094" s="1">
        <v>45046</v>
      </c>
      <c r="E12094">
        <f>VLOOKUP(data[[#This Row],[id_campaign]],campaign[],4,FALSE)</f>
        <v>22</v>
      </c>
      <c r="F12094" t="str">
        <f>VLOOKUP(data[[#This Row],[id_campaign]],campaign[],2,FALSE)</f>
        <v>RVOwner</v>
      </c>
      <c r="G12094" t="str">
        <f>VLOOKUP(data[[#This Row],[id_customer]],customer[],2,FALSE)</f>
        <v>Thorvald Whelband</v>
      </c>
      <c r="H12094" t="str">
        <f>data[[#This Row],[id_customer]]&amp;data[[#This Row],[id_campaign]]</f>
        <v>C0780cam05</v>
      </c>
      <c r="I12094">
        <f>DATEDIF(data[[#This Row],[join_date]],data[[#This Row],[buy_date]],"M")</f>
        <v>4</v>
      </c>
    </row>
    <row r="12095" spans="1:9" x14ac:dyDescent="0.25">
      <c r="A12095" t="s">
        <v>3161</v>
      </c>
      <c r="B12095" t="s">
        <v>12</v>
      </c>
      <c r="C12095" s="1">
        <v>44921</v>
      </c>
      <c r="D12095" s="1">
        <v>45073</v>
      </c>
      <c r="E12095">
        <f>VLOOKUP(data[[#This Row],[id_campaign]],campaign[],4,FALSE)</f>
        <v>22</v>
      </c>
      <c r="F12095" t="str">
        <f>VLOOKUP(data[[#This Row],[id_campaign]],campaign[],2,FALSE)</f>
        <v>RVOwner</v>
      </c>
      <c r="G12095" t="str">
        <f>VLOOKUP(data[[#This Row],[id_customer]],customer[],2,FALSE)</f>
        <v>Thorvald Whelband</v>
      </c>
      <c r="H12095" t="str">
        <f>data[[#This Row],[id_customer]]&amp;data[[#This Row],[id_campaign]]</f>
        <v>C0780cam05</v>
      </c>
      <c r="I12095">
        <f>DATEDIF(data[[#This Row],[join_date]],data[[#This Row],[buy_date]],"M")</f>
        <v>5</v>
      </c>
    </row>
    <row r="12096" spans="1:9" x14ac:dyDescent="0.25">
      <c r="A12096" t="s">
        <v>3161</v>
      </c>
      <c r="B12096" t="s">
        <v>12</v>
      </c>
      <c r="C12096" s="1">
        <v>44921</v>
      </c>
      <c r="D12096" s="1">
        <v>45079</v>
      </c>
      <c r="E12096">
        <f>VLOOKUP(data[[#This Row],[id_campaign]],campaign[],4,FALSE)</f>
        <v>22</v>
      </c>
      <c r="F12096" t="str">
        <f>VLOOKUP(data[[#This Row],[id_campaign]],campaign[],2,FALSE)</f>
        <v>RVOwner</v>
      </c>
      <c r="G12096" t="str">
        <f>VLOOKUP(data[[#This Row],[id_customer]],customer[],2,FALSE)</f>
        <v>Thorvald Whelband</v>
      </c>
      <c r="H12096" t="str">
        <f>data[[#This Row],[id_customer]]&amp;data[[#This Row],[id_campaign]]</f>
        <v>C0780cam05</v>
      </c>
      <c r="I12096">
        <f>DATEDIF(data[[#This Row],[join_date]],data[[#This Row],[buy_date]],"M")</f>
        <v>5</v>
      </c>
    </row>
    <row r="12097" spans="1:9" x14ac:dyDescent="0.25">
      <c r="A12097" t="s">
        <v>3165</v>
      </c>
      <c r="B12097" t="s">
        <v>34</v>
      </c>
      <c r="C12097" s="1">
        <v>44798</v>
      </c>
      <c r="D12097" s="1">
        <v>44798</v>
      </c>
      <c r="E12097">
        <f>VLOOKUP(data[[#This Row],[id_campaign]],campaign[],4,FALSE)</f>
        <v>16</v>
      </c>
      <c r="F12097" t="str">
        <f>VLOOKUP(data[[#This Row],[id_campaign]],campaign[],2,FALSE)</f>
        <v>MadeCallToRetentionTeam</v>
      </c>
      <c r="G12097" t="str">
        <f>VLOOKUP(data[[#This Row],[id_customer]],customer[],2,FALSE)</f>
        <v>Abdul Foulds</v>
      </c>
      <c r="H12097" t="str">
        <f>data[[#This Row],[id_customer]]&amp;data[[#This Row],[id_campaign]]</f>
        <v>C0781cam16</v>
      </c>
      <c r="I12097">
        <f>DATEDIF(data[[#This Row],[join_date]],data[[#This Row],[buy_date]],"M")</f>
        <v>0</v>
      </c>
    </row>
    <row r="12098" spans="1:9" x14ac:dyDescent="0.25">
      <c r="A12098" t="s">
        <v>3165</v>
      </c>
      <c r="B12098" t="s">
        <v>34</v>
      </c>
      <c r="C12098" s="1">
        <v>44798</v>
      </c>
      <c r="D12098" s="1">
        <v>44865</v>
      </c>
      <c r="E12098">
        <f>VLOOKUP(data[[#This Row],[id_campaign]],campaign[],4,FALSE)</f>
        <v>16</v>
      </c>
      <c r="F12098" t="str">
        <f>VLOOKUP(data[[#This Row],[id_campaign]],campaign[],2,FALSE)</f>
        <v>MadeCallToRetentionTeam</v>
      </c>
      <c r="G12098" t="str">
        <f>VLOOKUP(data[[#This Row],[id_customer]],customer[],2,FALSE)</f>
        <v>Abdul Foulds</v>
      </c>
      <c r="H12098" t="str">
        <f>data[[#This Row],[id_customer]]&amp;data[[#This Row],[id_campaign]]</f>
        <v>C0781cam16</v>
      </c>
      <c r="I12098">
        <f>DATEDIF(data[[#This Row],[join_date]],data[[#This Row],[buy_date]],"M")</f>
        <v>2</v>
      </c>
    </row>
    <row r="12099" spans="1:9" x14ac:dyDescent="0.25">
      <c r="A12099" t="s">
        <v>3165</v>
      </c>
      <c r="B12099" t="s">
        <v>34</v>
      </c>
      <c r="C12099" s="1">
        <v>44798</v>
      </c>
      <c r="D12099" s="1">
        <v>44867</v>
      </c>
      <c r="E12099">
        <f>VLOOKUP(data[[#This Row],[id_campaign]],campaign[],4,FALSE)</f>
        <v>16</v>
      </c>
      <c r="F12099" t="str">
        <f>VLOOKUP(data[[#This Row],[id_campaign]],campaign[],2,FALSE)</f>
        <v>MadeCallToRetentionTeam</v>
      </c>
      <c r="G12099" t="str">
        <f>VLOOKUP(data[[#This Row],[id_customer]],customer[],2,FALSE)</f>
        <v>Abdul Foulds</v>
      </c>
      <c r="H12099" t="str">
        <f>data[[#This Row],[id_customer]]&amp;data[[#This Row],[id_campaign]]</f>
        <v>C0781cam16</v>
      </c>
      <c r="I12099">
        <f>DATEDIF(data[[#This Row],[join_date]],data[[#This Row],[buy_date]],"M")</f>
        <v>2</v>
      </c>
    </row>
    <row r="12100" spans="1:9" x14ac:dyDescent="0.25">
      <c r="A12100" t="s">
        <v>3165</v>
      </c>
      <c r="B12100" t="s">
        <v>34</v>
      </c>
      <c r="C12100" s="1">
        <v>44798</v>
      </c>
      <c r="D12100" s="1">
        <v>44922</v>
      </c>
      <c r="E12100">
        <f>VLOOKUP(data[[#This Row],[id_campaign]],campaign[],4,FALSE)</f>
        <v>16</v>
      </c>
      <c r="F12100" t="str">
        <f>VLOOKUP(data[[#This Row],[id_campaign]],campaign[],2,FALSE)</f>
        <v>MadeCallToRetentionTeam</v>
      </c>
      <c r="G12100" t="str">
        <f>VLOOKUP(data[[#This Row],[id_customer]],customer[],2,FALSE)</f>
        <v>Abdul Foulds</v>
      </c>
      <c r="H12100" t="str">
        <f>data[[#This Row],[id_customer]]&amp;data[[#This Row],[id_campaign]]</f>
        <v>C0781cam16</v>
      </c>
      <c r="I12100">
        <f>DATEDIF(data[[#This Row],[join_date]],data[[#This Row],[buy_date]],"M")</f>
        <v>4</v>
      </c>
    </row>
    <row r="12101" spans="1:9" x14ac:dyDescent="0.25">
      <c r="A12101" t="s">
        <v>3165</v>
      </c>
      <c r="B12101" t="s">
        <v>34</v>
      </c>
      <c r="C12101" s="1">
        <v>44798</v>
      </c>
      <c r="D12101" s="1">
        <v>44928</v>
      </c>
      <c r="E12101">
        <f>VLOOKUP(data[[#This Row],[id_campaign]],campaign[],4,FALSE)</f>
        <v>16</v>
      </c>
      <c r="F12101" t="str">
        <f>VLOOKUP(data[[#This Row],[id_campaign]],campaign[],2,FALSE)</f>
        <v>MadeCallToRetentionTeam</v>
      </c>
      <c r="G12101" t="str">
        <f>VLOOKUP(data[[#This Row],[id_customer]],customer[],2,FALSE)</f>
        <v>Abdul Foulds</v>
      </c>
      <c r="H12101" t="str">
        <f>data[[#This Row],[id_customer]]&amp;data[[#This Row],[id_campaign]]</f>
        <v>C0781cam16</v>
      </c>
      <c r="I12101">
        <f>DATEDIF(data[[#This Row],[join_date]],data[[#This Row],[buy_date]],"M")</f>
        <v>4</v>
      </c>
    </row>
    <row r="12102" spans="1:9" x14ac:dyDescent="0.25">
      <c r="A12102" t="s">
        <v>3165</v>
      </c>
      <c r="B12102" t="s">
        <v>34</v>
      </c>
      <c r="C12102" s="1">
        <v>44798</v>
      </c>
      <c r="D12102" s="1">
        <v>44959</v>
      </c>
      <c r="E12102">
        <f>VLOOKUP(data[[#This Row],[id_campaign]],campaign[],4,FALSE)</f>
        <v>16</v>
      </c>
      <c r="F12102" t="str">
        <f>VLOOKUP(data[[#This Row],[id_campaign]],campaign[],2,FALSE)</f>
        <v>MadeCallToRetentionTeam</v>
      </c>
      <c r="G12102" t="str">
        <f>VLOOKUP(data[[#This Row],[id_customer]],customer[],2,FALSE)</f>
        <v>Abdul Foulds</v>
      </c>
      <c r="H12102" t="str">
        <f>data[[#This Row],[id_customer]]&amp;data[[#This Row],[id_campaign]]</f>
        <v>C0781cam16</v>
      </c>
      <c r="I12102">
        <f>DATEDIF(data[[#This Row],[join_date]],data[[#This Row],[buy_date]],"M")</f>
        <v>5</v>
      </c>
    </row>
    <row r="12103" spans="1:9" x14ac:dyDescent="0.25">
      <c r="A12103" t="s">
        <v>3165</v>
      </c>
      <c r="B12103" t="s">
        <v>34</v>
      </c>
      <c r="C12103" s="1">
        <v>44798</v>
      </c>
      <c r="D12103" s="1">
        <v>45010</v>
      </c>
      <c r="E12103">
        <f>VLOOKUP(data[[#This Row],[id_campaign]],campaign[],4,FALSE)</f>
        <v>16</v>
      </c>
      <c r="F12103" t="str">
        <f>VLOOKUP(data[[#This Row],[id_campaign]],campaign[],2,FALSE)</f>
        <v>MadeCallToRetentionTeam</v>
      </c>
      <c r="G12103" t="str">
        <f>VLOOKUP(data[[#This Row],[id_customer]],customer[],2,FALSE)</f>
        <v>Abdul Foulds</v>
      </c>
      <c r="H12103" t="str">
        <f>data[[#This Row],[id_customer]]&amp;data[[#This Row],[id_campaign]]</f>
        <v>C0781cam16</v>
      </c>
      <c r="I12103">
        <f>DATEDIF(data[[#This Row],[join_date]],data[[#This Row],[buy_date]],"M")</f>
        <v>7</v>
      </c>
    </row>
    <row r="12104" spans="1:9" x14ac:dyDescent="0.25">
      <c r="A12104" t="s">
        <v>3165</v>
      </c>
      <c r="B12104" t="s">
        <v>34</v>
      </c>
      <c r="C12104" s="1">
        <v>44798</v>
      </c>
      <c r="D12104" s="1">
        <v>45019</v>
      </c>
      <c r="E12104">
        <f>VLOOKUP(data[[#This Row],[id_campaign]],campaign[],4,FALSE)</f>
        <v>16</v>
      </c>
      <c r="F12104" t="str">
        <f>VLOOKUP(data[[#This Row],[id_campaign]],campaign[],2,FALSE)</f>
        <v>MadeCallToRetentionTeam</v>
      </c>
      <c r="G12104" t="str">
        <f>VLOOKUP(data[[#This Row],[id_customer]],customer[],2,FALSE)</f>
        <v>Abdul Foulds</v>
      </c>
      <c r="H12104" t="str">
        <f>data[[#This Row],[id_customer]]&amp;data[[#This Row],[id_campaign]]</f>
        <v>C0781cam16</v>
      </c>
      <c r="I12104">
        <f>DATEDIF(data[[#This Row],[join_date]],data[[#This Row],[buy_date]],"M")</f>
        <v>7</v>
      </c>
    </row>
    <row r="12105" spans="1:9" x14ac:dyDescent="0.25">
      <c r="A12105" t="s">
        <v>3165</v>
      </c>
      <c r="B12105" t="s">
        <v>34</v>
      </c>
      <c r="C12105" s="1">
        <v>44798</v>
      </c>
      <c r="D12105" s="1">
        <v>45050</v>
      </c>
      <c r="E12105">
        <f>VLOOKUP(data[[#This Row],[id_campaign]],campaign[],4,FALSE)</f>
        <v>16</v>
      </c>
      <c r="F12105" t="str">
        <f>VLOOKUP(data[[#This Row],[id_campaign]],campaign[],2,FALSE)</f>
        <v>MadeCallToRetentionTeam</v>
      </c>
      <c r="G12105" t="str">
        <f>VLOOKUP(data[[#This Row],[id_customer]],customer[],2,FALSE)</f>
        <v>Abdul Foulds</v>
      </c>
      <c r="H12105" t="str">
        <f>data[[#This Row],[id_customer]]&amp;data[[#This Row],[id_campaign]]</f>
        <v>C0781cam16</v>
      </c>
      <c r="I12105">
        <f>DATEDIF(data[[#This Row],[join_date]],data[[#This Row],[buy_date]],"M")</f>
        <v>8</v>
      </c>
    </row>
    <row r="12106" spans="1:9" x14ac:dyDescent="0.25">
      <c r="A12106" t="s">
        <v>3165</v>
      </c>
      <c r="B12106" t="s">
        <v>34</v>
      </c>
      <c r="C12106" s="1">
        <v>44798</v>
      </c>
      <c r="D12106" s="1">
        <v>45084</v>
      </c>
      <c r="E12106">
        <f>VLOOKUP(data[[#This Row],[id_campaign]],campaign[],4,FALSE)</f>
        <v>16</v>
      </c>
      <c r="F12106" t="str">
        <f>VLOOKUP(data[[#This Row],[id_campaign]],campaign[],2,FALSE)</f>
        <v>MadeCallToRetentionTeam</v>
      </c>
      <c r="G12106" t="str">
        <f>VLOOKUP(data[[#This Row],[id_customer]],customer[],2,FALSE)</f>
        <v>Abdul Foulds</v>
      </c>
      <c r="H12106" t="str">
        <f>data[[#This Row],[id_customer]]&amp;data[[#This Row],[id_campaign]]</f>
        <v>C0781cam16</v>
      </c>
      <c r="I12106">
        <f>DATEDIF(data[[#This Row],[join_date]],data[[#This Row],[buy_date]],"M")</f>
        <v>9</v>
      </c>
    </row>
    <row r="12107" spans="1:9" x14ac:dyDescent="0.25">
      <c r="A12107" t="s">
        <v>3165</v>
      </c>
      <c r="B12107" t="s">
        <v>16</v>
      </c>
      <c r="C12107" s="1">
        <v>44943</v>
      </c>
      <c r="D12107" s="1">
        <v>44943</v>
      </c>
      <c r="E12107">
        <f>VLOOKUP(data[[#This Row],[id_campaign]],campaign[],4,FALSE)</f>
        <v>25</v>
      </c>
      <c r="F12107" t="str">
        <f>VLOOKUP(data[[#This Row],[id_campaign]],campaign[],2,FALSE)</f>
        <v>BuysViaMailOrder</v>
      </c>
      <c r="G12107" t="str">
        <f>VLOOKUP(data[[#This Row],[id_customer]],customer[],2,FALSE)</f>
        <v>Abdul Foulds</v>
      </c>
      <c r="H12107" t="str">
        <f>data[[#This Row],[id_customer]]&amp;data[[#This Row],[id_campaign]]</f>
        <v>C0781cam07</v>
      </c>
      <c r="I12107">
        <f>DATEDIF(data[[#This Row],[join_date]],data[[#This Row],[buy_date]],"M")</f>
        <v>0</v>
      </c>
    </row>
    <row r="12108" spans="1:9" x14ac:dyDescent="0.25">
      <c r="A12108" t="s">
        <v>3165</v>
      </c>
      <c r="B12108" t="s">
        <v>16</v>
      </c>
      <c r="C12108" s="1">
        <v>44943</v>
      </c>
      <c r="D12108" s="1">
        <v>44980</v>
      </c>
      <c r="E12108">
        <f>VLOOKUP(data[[#This Row],[id_campaign]],campaign[],4,FALSE)</f>
        <v>25</v>
      </c>
      <c r="F12108" t="str">
        <f>VLOOKUP(data[[#This Row],[id_campaign]],campaign[],2,FALSE)</f>
        <v>BuysViaMailOrder</v>
      </c>
      <c r="G12108" t="str">
        <f>VLOOKUP(data[[#This Row],[id_customer]],customer[],2,FALSE)</f>
        <v>Abdul Foulds</v>
      </c>
      <c r="H12108" t="str">
        <f>data[[#This Row],[id_customer]]&amp;data[[#This Row],[id_campaign]]</f>
        <v>C0781cam07</v>
      </c>
      <c r="I12108">
        <f>DATEDIF(data[[#This Row],[join_date]],data[[#This Row],[buy_date]],"M")</f>
        <v>1</v>
      </c>
    </row>
    <row r="12109" spans="1:9" x14ac:dyDescent="0.25">
      <c r="A12109" t="s">
        <v>3165</v>
      </c>
      <c r="B12109" t="s">
        <v>16</v>
      </c>
      <c r="C12109" s="1">
        <v>44943</v>
      </c>
      <c r="D12109" s="1">
        <v>44988</v>
      </c>
      <c r="E12109">
        <f>VLOOKUP(data[[#This Row],[id_campaign]],campaign[],4,FALSE)</f>
        <v>25</v>
      </c>
      <c r="F12109" t="str">
        <f>VLOOKUP(data[[#This Row],[id_campaign]],campaign[],2,FALSE)</f>
        <v>BuysViaMailOrder</v>
      </c>
      <c r="G12109" t="str">
        <f>VLOOKUP(data[[#This Row],[id_customer]],customer[],2,FALSE)</f>
        <v>Abdul Foulds</v>
      </c>
      <c r="H12109" t="str">
        <f>data[[#This Row],[id_customer]]&amp;data[[#This Row],[id_campaign]]</f>
        <v>C0781cam07</v>
      </c>
      <c r="I12109">
        <f>DATEDIF(data[[#This Row],[join_date]],data[[#This Row],[buy_date]],"M")</f>
        <v>1</v>
      </c>
    </row>
    <row r="12110" spans="1:9" x14ac:dyDescent="0.25">
      <c r="A12110" t="s">
        <v>3165</v>
      </c>
      <c r="B12110" t="s">
        <v>16</v>
      </c>
      <c r="C12110" s="1">
        <v>44943</v>
      </c>
      <c r="D12110" s="1">
        <v>45042</v>
      </c>
      <c r="E12110">
        <f>VLOOKUP(data[[#This Row],[id_campaign]],campaign[],4,FALSE)</f>
        <v>25</v>
      </c>
      <c r="F12110" t="str">
        <f>VLOOKUP(data[[#This Row],[id_campaign]],campaign[],2,FALSE)</f>
        <v>BuysViaMailOrder</v>
      </c>
      <c r="G12110" t="str">
        <f>VLOOKUP(data[[#This Row],[id_customer]],customer[],2,FALSE)</f>
        <v>Abdul Foulds</v>
      </c>
      <c r="H12110" t="str">
        <f>data[[#This Row],[id_customer]]&amp;data[[#This Row],[id_campaign]]</f>
        <v>C0781cam07</v>
      </c>
      <c r="I12110">
        <f>DATEDIF(data[[#This Row],[join_date]],data[[#This Row],[buy_date]],"M")</f>
        <v>3</v>
      </c>
    </row>
    <row r="12111" spans="1:9" x14ac:dyDescent="0.25">
      <c r="A12111" t="s">
        <v>3165</v>
      </c>
      <c r="B12111" t="s">
        <v>16</v>
      </c>
      <c r="C12111" s="1">
        <v>44943</v>
      </c>
      <c r="D12111" s="1">
        <v>45069</v>
      </c>
      <c r="E12111">
        <f>VLOOKUP(data[[#This Row],[id_campaign]],campaign[],4,FALSE)</f>
        <v>25</v>
      </c>
      <c r="F12111" t="str">
        <f>VLOOKUP(data[[#This Row],[id_campaign]],campaign[],2,FALSE)</f>
        <v>BuysViaMailOrder</v>
      </c>
      <c r="G12111" t="str">
        <f>VLOOKUP(data[[#This Row],[id_customer]],customer[],2,FALSE)</f>
        <v>Abdul Foulds</v>
      </c>
      <c r="H12111" t="str">
        <f>data[[#This Row],[id_customer]]&amp;data[[#This Row],[id_campaign]]</f>
        <v>C0781cam07</v>
      </c>
      <c r="I12111">
        <f>DATEDIF(data[[#This Row],[join_date]],data[[#This Row],[buy_date]],"M")</f>
        <v>4</v>
      </c>
    </row>
    <row r="12112" spans="1:9" x14ac:dyDescent="0.25">
      <c r="A12112" t="s">
        <v>3169</v>
      </c>
      <c r="B12112" t="s">
        <v>30</v>
      </c>
      <c r="C12112" s="1">
        <v>44832</v>
      </c>
      <c r="D12112" s="1">
        <v>44832</v>
      </c>
      <c r="E12112">
        <f>VLOOKUP(data[[#This Row],[id_campaign]],campaign[],4,FALSE)</f>
        <v>28</v>
      </c>
      <c r="F12112" t="str">
        <f>VLOOKUP(data[[#This Row],[id_campaign]],campaign[],2,FALSE)</f>
        <v>NotNewCellphoneUser</v>
      </c>
      <c r="G12112" t="str">
        <f>VLOOKUP(data[[#This Row],[id_customer]],customer[],2,FALSE)</f>
        <v>Eldon Simmans</v>
      </c>
      <c r="H12112" t="str">
        <f>data[[#This Row],[id_customer]]&amp;data[[#This Row],[id_campaign]]</f>
        <v>C0782cam14</v>
      </c>
      <c r="I12112">
        <f>DATEDIF(data[[#This Row],[join_date]],data[[#This Row],[buy_date]],"M")</f>
        <v>0</v>
      </c>
    </row>
    <row r="12113" spans="1:9" x14ac:dyDescent="0.25">
      <c r="A12113" t="s">
        <v>3169</v>
      </c>
      <c r="B12113" t="s">
        <v>30</v>
      </c>
      <c r="C12113" s="1">
        <v>44832</v>
      </c>
      <c r="D12113" s="1">
        <v>44871</v>
      </c>
      <c r="E12113">
        <f>VLOOKUP(data[[#This Row],[id_campaign]],campaign[],4,FALSE)</f>
        <v>28</v>
      </c>
      <c r="F12113" t="str">
        <f>VLOOKUP(data[[#This Row],[id_campaign]],campaign[],2,FALSE)</f>
        <v>NotNewCellphoneUser</v>
      </c>
      <c r="G12113" t="str">
        <f>VLOOKUP(data[[#This Row],[id_customer]],customer[],2,FALSE)</f>
        <v>Eldon Simmans</v>
      </c>
      <c r="H12113" t="str">
        <f>data[[#This Row],[id_customer]]&amp;data[[#This Row],[id_campaign]]</f>
        <v>C0782cam14</v>
      </c>
      <c r="I12113">
        <f>DATEDIF(data[[#This Row],[join_date]],data[[#This Row],[buy_date]],"M")</f>
        <v>1</v>
      </c>
    </row>
    <row r="12114" spans="1:9" x14ac:dyDescent="0.25">
      <c r="A12114" t="s">
        <v>3169</v>
      </c>
      <c r="B12114" t="s">
        <v>30</v>
      </c>
      <c r="C12114" s="1">
        <v>44832</v>
      </c>
      <c r="D12114" s="1">
        <v>44933</v>
      </c>
      <c r="E12114">
        <f>VLOOKUP(data[[#This Row],[id_campaign]],campaign[],4,FALSE)</f>
        <v>28</v>
      </c>
      <c r="F12114" t="str">
        <f>VLOOKUP(data[[#This Row],[id_campaign]],campaign[],2,FALSE)</f>
        <v>NotNewCellphoneUser</v>
      </c>
      <c r="G12114" t="str">
        <f>VLOOKUP(data[[#This Row],[id_customer]],customer[],2,FALSE)</f>
        <v>Eldon Simmans</v>
      </c>
      <c r="H12114" t="str">
        <f>data[[#This Row],[id_customer]]&amp;data[[#This Row],[id_campaign]]</f>
        <v>C0782cam14</v>
      </c>
      <c r="I12114">
        <f>DATEDIF(data[[#This Row],[join_date]],data[[#This Row],[buy_date]],"M")</f>
        <v>3</v>
      </c>
    </row>
    <row r="12115" spans="1:9" x14ac:dyDescent="0.25">
      <c r="A12115" t="s">
        <v>3169</v>
      </c>
      <c r="B12115" t="s">
        <v>30</v>
      </c>
      <c r="C12115" s="1">
        <v>44832</v>
      </c>
      <c r="D12115" s="1">
        <v>44962</v>
      </c>
      <c r="E12115">
        <f>VLOOKUP(data[[#This Row],[id_campaign]],campaign[],4,FALSE)</f>
        <v>28</v>
      </c>
      <c r="F12115" t="str">
        <f>VLOOKUP(data[[#This Row],[id_campaign]],campaign[],2,FALSE)</f>
        <v>NotNewCellphoneUser</v>
      </c>
      <c r="G12115" t="str">
        <f>VLOOKUP(data[[#This Row],[id_customer]],customer[],2,FALSE)</f>
        <v>Eldon Simmans</v>
      </c>
      <c r="H12115" t="str">
        <f>data[[#This Row],[id_customer]]&amp;data[[#This Row],[id_campaign]]</f>
        <v>C0782cam14</v>
      </c>
      <c r="I12115">
        <f>DATEDIF(data[[#This Row],[join_date]],data[[#This Row],[buy_date]],"M")</f>
        <v>4</v>
      </c>
    </row>
    <row r="12116" spans="1:9" x14ac:dyDescent="0.25">
      <c r="A12116" t="s">
        <v>3169</v>
      </c>
      <c r="B12116" t="s">
        <v>30</v>
      </c>
      <c r="C12116" s="1">
        <v>44832</v>
      </c>
      <c r="D12116" s="1">
        <v>44997</v>
      </c>
      <c r="E12116">
        <f>VLOOKUP(data[[#This Row],[id_campaign]],campaign[],4,FALSE)</f>
        <v>28</v>
      </c>
      <c r="F12116" t="str">
        <f>VLOOKUP(data[[#This Row],[id_campaign]],campaign[],2,FALSE)</f>
        <v>NotNewCellphoneUser</v>
      </c>
      <c r="G12116" t="str">
        <f>VLOOKUP(data[[#This Row],[id_customer]],customer[],2,FALSE)</f>
        <v>Eldon Simmans</v>
      </c>
      <c r="H12116" t="str">
        <f>data[[#This Row],[id_customer]]&amp;data[[#This Row],[id_campaign]]</f>
        <v>C0782cam14</v>
      </c>
      <c r="I12116">
        <f>DATEDIF(data[[#This Row],[join_date]],data[[#This Row],[buy_date]],"M")</f>
        <v>5</v>
      </c>
    </row>
    <row r="12117" spans="1:9" x14ac:dyDescent="0.25">
      <c r="A12117" t="s">
        <v>3169</v>
      </c>
      <c r="B12117" t="s">
        <v>30</v>
      </c>
      <c r="C12117" s="1">
        <v>44832</v>
      </c>
      <c r="D12117" s="1">
        <v>45054</v>
      </c>
      <c r="E12117">
        <f>VLOOKUP(data[[#This Row],[id_campaign]],campaign[],4,FALSE)</f>
        <v>28</v>
      </c>
      <c r="F12117" t="str">
        <f>VLOOKUP(data[[#This Row],[id_campaign]],campaign[],2,FALSE)</f>
        <v>NotNewCellphoneUser</v>
      </c>
      <c r="G12117" t="str">
        <f>VLOOKUP(data[[#This Row],[id_customer]],customer[],2,FALSE)</f>
        <v>Eldon Simmans</v>
      </c>
      <c r="H12117" t="str">
        <f>data[[#This Row],[id_customer]]&amp;data[[#This Row],[id_campaign]]</f>
        <v>C0782cam14</v>
      </c>
      <c r="I12117">
        <f>DATEDIF(data[[#This Row],[join_date]],data[[#This Row],[buy_date]],"M")</f>
        <v>7</v>
      </c>
    </row>
    <row r="12118" spans="1:9" x14ac:dyDescent="0.25">
      <c r="A12118" t="s">
        <v>3169</v>
      </c>
      <c r="B12118" t="s">
        <v>30</v>
      </c>
      <c r="C12118" s="1">
        <v>44832</v>
      </c>
      <c r="D12118" s="1">
        <v>45083</v>
      </c>
      <c r="E12118">
        <f>VLOOKUP(data[[#This Row],[id_campaign]],campaign[],4,FALSE)</f>
        <v>28</v>
      </c>
      <c r="F12118" t="str">
        <f>VLOOKUP(data[[#This Row],[id_campaign]],campaign[],2,FALSE)</f>
        <v>NotNewCellphoneUser</v>
      </c>
      <c r="G12118" t="str">
        <f>VLOOKUP(data[[#This Row],[id_customer]],customer[],2,FALSE)</f>
        <v>Eldon Simmans</v>
      </c>
      <c r="H12118" t="str">
        <f>data[[#This Row],[id_customer]]&amp;data[[#This Row],[id_campaign]]</f>
        <v>C0782cam14</v>
      </c>
      <c r="I12118">
        <f>DATEDIF(data[[#This Row],[join_date]],data[[#This Row],[buy_date]],"M")</f>
        <v>8</v>
      </c>
    </row>
    <row r="12119" spans="1:9" x14ac:dyDescent="0.25">
      <c r="A12119" t="s">
        <v>3169</v>
      </c>
      <c r="B12119" t="s">
        <v>32</v>
      </c>
      <c r="C12119" s="1">
        <v>44971</v>
      </c>
      <c r="D12119" s="1">
        <v>44971</v>
      </c>
      <c r="E12119">
        <f>VLOOKUP(data[[#This Row],[id_campaign]],campaign[],4,FALSE)</f>
        <v>14</v>
      </c>
      <c r="F12119" t="str">
        <f>VLOOKUP(data[[#This Row],[id_campaign]],campaign[],2,FALSE)</f>
        <v>OwnsMotorcycle</v>
      </c>
      <c r="G12119" t="str">
        <f>VLOOKUP(data[[#This Row],[id_customer]],customer[],2,FALSE)</f>
        <v>Eldon Simmans</v>
      </c>
      <c r="H12119" t="str">
        <f>data[[#This Row],[id_customer]]&amp;data[[#This Row],[id_campaign]]</f>
        <v>C0782cam15</v>
      </c>
      <c r="I12119">
        <f>DATEDIF(data[[#This Row],[join_date]],data[[#This Row],[buy_date]],"M")</f>
        <v>0</v>
      </c>
    </row>
    <row r="12120" spans="1:9" x14ac:dyDescent="0.25">
      <c r="A12120" t="s">
        <v>3169</v>
      </c>
      <c r="B12120" t="s">
        <v>32</v>
      </c>
      <c r="C12120" s="1">
        <v>44971</v>
      </c>
      <c r="D12120" s="1">
        <v>45002</v>
      </c>
      <c r="E12120">
        <f>VLOOKUP(data[[#This Row],[id_campaign]],campaign[],4,FALSE)</f>
        <v>14</v>
      </c>
      <c r="F12120" t="str">
        <f>VLOOKUP(data[[#This Row],[id_campaign]],campaign[],2,FALSE)</f>
        <v>OwnsMotorcycle</v>
      </c>
      <c r="G12120" t="str">
        <f>VLOOKUP(data[[#This Row],[id_customer]],customer[],2,FALSE)</f>
        <v>Eldon Simmans</v>
      </c>
      <c r="H12120" t="str">
        <f>data[[#This Row],[id_customer]]&amp;data[[#This Row],[id_campaign]]</f>
        <v>C0782cam15</v>
      </c>
      <c r="I12120">
        <f>DATEDIF(data[[#This Row],[join_date]],data[[#This Row],[buy_date]],"M")</f>
        <v>1</v>
      </c>
    </row>
    <row r="12121" spans="1:9" x14ac:dyDescent="0.25">
      <c r="A12121" t="s">
        <v>3169</v>
      </c>
      <c r="B12121" t="s">
        <v>32</v>
      </c>
      <c r="C12121" s="1">
        <v>44971</v>
      </c>
      <c r="D12121" s="1">
        <v>45044</v>
      </c>
      <c r="E12121">
        <f>VLOOKUP(data[[#This Row],[id_campaign]],campaign[],4,FALSE)</f>
        <v>14</v>
      </c>
      <c r="F12121" t="str">
        <f>VLOOKUP(data[[#This Row],[id_campaign]],campaign[],2,FALSE)</f>
        <v>OwnsMotorcycle</v>
      </c>
      <c r="G12121" t="str">
        <f>VLOOKUP(data[[#This Row],[id_customer]],customer[],2,FALSE)</f>
        <v>Eldon Simmans</v>
      </c>
      <c r="H12121" t="str">
        <f>data[[#This Row],[id_customer]]&amp;data[[#This Row],[id_campaign]]</f>
        <v>C0782cam15</v>
      </c>
      <c r="I12121">
        <f>DATEDIF(data[[#This Row],[join_date]],data[[#This Row],[buy_date]],"M")</f>
        <v>2</v>
      </c>
    </row>
    <row r="12122" spans="1:9" x14ac:dyDescent="0.25">
      <c r="A12122" t="s">
        <v>3169</v>
      </c>
      <c r="B12122" t="s">
        <v>32</v>
      </c>
      <c r="C12122" s="1">
        <v>44971</v>
      </c>
      <c r="D12122" s="1">
        <v>45064</v>
      </c>
      <c r="E12122">
        <f>VLOOKUP(data[[#This Row],[id_campaign]],campaign[],4,FALSE)</f>
        <v>14</v>
      </c>
      <c r="F12122" t="str">
        <f>VLOOKUP(data[[#This Row],[id_campaign]],campaign[],2,FALSE)</f>
        <v>OwnsMotorcycle</v>
      </c>
      <c r="G12122" t="str">
        <f>VLOOKUP(data[[#This Row],[id_customer]],customer[],2,FALSE)</f>
        <v>Eldon Simmans</v>
      </c>
      <c r="H12122" t="str">
        <f>data[[#This Row],[id_customer]]&amp;data[[#This Row],[id_campaign]]</f>
        <v>C0782cam15</v>
      </c>
      <c r="I12122">
        <f>DATEDIF(data[[#This Row],[join_date]],data[[#This Row],[buy_date]],"M")</f>
        <v>3</v>
      </c>
    </row>
    <row r="12123" spans="1:9" x14ac:dyDescent="0.25">
      <c r="A12123" t="s">
        <v>3173</v>
      </c>
      <c r="B12123" t="s">
        <v>8</v>
      </c>
      <c r="C12123" s="1">
        <v>44847</v>
      </c>
      <c r="D12123" s="1">
        <v>44847</v>
      </c>
      <c r="E12123">
        <f>VLOOKUP(data[[#This Row],[id_campaign]],campaign[],4,FALSE)</f>
        <v>62</v>
      </c>
      <c r="F12123" t="str">
        <f>VLOOKUP(data[[#This Row],[id_campaign]],campaign[],2,FALSE)</f>
        <v>HandsetWebCapable</v>
      </c>
      <c r="G12123" t="str">
        <f>VLOOKUP(data[[#This Row],[id_customer]],customer[],2,FALSE)</f>
        <v>Rouvin Kift</v>
      </c>
      <c r="H12123" t="str">
        <f>data[[#This Row],[id_customer]]&amp;data[[#This Row],[id_campaign]]</f>
        <v>C0783cam03</v>
      </c>
      <c r="I12123">
        <f>DATEDIF(data[[#This Row],[join_date]],data[[#This Row],[buy_date]],"M")</f>
        <v>0</v>
      </c>
    </row>
    <row r="12124" spans="1:9" x14ac:dyDescent="0.25">
      <c r="A12124" t="s">
        <v>3173</v>
      </c>
      <c r="B12124" t="s">
        <v>8</v>
      </c>
      <c r="C12124" s="1">
        <v>44847</v>
      </c>
      <c r="D12124" s="1">
        <v>44888</v>
      </c>
      <c r="E12124">
        <f>VLOOKUP(data[[#This Row],[id_campaign]],campaign[],4,FALSE)</f>
        <v>62</v>
      </c>
      <c r="F12124" t="str">
        <f>VLOOKUP(data[[#This Row],[id_campaign]],campaign[],2,FALSE)</f>
        <v>HandsetWebCapable</v>
      </c>
      <c r="G12124" t="str">
        <f>VLOOKUP(data[[#This Row],[id_customer]],customer[],2,FALSE)</f>
        <v>Rouvin Kift</v>
      </c>
      <c r="H12124" t="str">
        <f>data[[#This Row],[id_customer]]&amp;data[[#This Row],[id_campaign]]</f>
        <v>C0783cam03</v>
      </c>
      <c r="I12124">
        <f>DATEDIF(data[[#This Row],[join_date]],data[[#This Row],[buy_date]],"M")</f>
        <v>1</v>
      </c>
    </row>
    <row r="12125" spans="1:9" x14ac:dyDescent="0.25">
      <c r="A12125" t="s">
        <v>3173</v>
      </c>
      <c r="B12125" t="s">
        <v>8</v>
      </c>
      <c r="C12125" s="1">
        <v>44847</v>
      </c>
      <c r="D12125" s="1">
        <v>44913</v>
      </c>
      <c r="E12125">
        <f>VLOOKUP(data[[#This Row],[id_campaign]],campaign[],4,FALSE)</f>
        <v>62</v>
      </c>
      <c r="F12125" t="str">
        <f>VLOOKUP(data[[#This Row],[id_campaign]],campaign[],2,FALSE)</f>
        <v>HandsetWebCapable</v>
      </c>
      <c r="G12125" t="str">
        <f>VLOOKUP(data[[#This Row],[id_customer]],customer[],2,FALSE)</f>
        <v>Rouvin Kift</v>
      </c>
      <c r="H12125" t="str">
        <f>data[[#This Row],[id_customer]]&amp;data[[#This Row],[id_campaign]]</f>
        <v>C0783cam03</v>
      </c>
      <c r="I12125">
        <f>DATEDIF(data[[#This Row],[join_date]],data[[#This Row],[buy_date]],"M")</f>
        <v>2</v>
      </c>
    </row>
    <row r="12126" spans="1:9" x14ac:dyDescent="0.25">
      <c r="A12126" t="s">
        <v>3173</v>
      </c>
      <c r="B12126" t="s">
        <v>8</v>
      </c>
      <c r="C12126" s="1">
        <v>44847</v>
      </c>
      <c r="D12126" s="1">
        <v>44944</v>
      </c>
      <c r="E12126">
        <f>VLOOKUP(data[[#This Row],[id_campaign]],campaign[],4,FALSE)</f>
        <v>62</v>
      </c>
      <c r="F12126" t="str">
        <f>VLOOKUP(data[[#This Row],[id_campaign]],campaign[],2,FALSE)</f>
        <v>HandsetWebCapable</v>
      </c>
      <c r="G12126" t="str">
        <f>VLOOKUP(data[[#This Row],[id_customer]],customer[],2,FALSE)</f>
        <v>Rouvin Kift</v>
      </c>
      <c r="H12126" t="str">
        <f>data[[#This Row],[id_customer]]&amp;data[[#This Row],[id_campaign]]</f>
        <v>C0783cam03</v>
      </c>
      <c r="I12126">
        <f>DATEDIF(data[[#This Row],[join_date]],data[[#This Row],[buy_date]],"M")</f>
        <v>3</v>
      </c>
    </row>
    <row r="12127" spans="1:9" x14ac:dyDescent="0.25">
      <c r="A12127" t="s">
        <v>3173</v>
      </c>
      <c r="B12127" t="s">
        <v>8</v>
      </c>
      <c r="C12127" s="1">
        <v>44847</v>
      </c>
      <c r="D12127" s="1">
        <v>44981</v>
      </c>
      <c r="E12127">
        <f>VLOOKUP(data[[#This Row],[id_campaign]],campaign[],4,FALSE)</f>
        <v>62</v>
      </c>
      <c r="F12127" t="str">
        <f>VLOOKUP(data[[#This Row],[id_campaign]],campaign[],2,FALSE)</f>
        <v>HandsetWebCapable</v>
      </c>
      <c r="G12127" t="str">
        <f>VLOOKUP(data[[#This Row],[id_customer]],customer[],2,FALSE)</f>
        <v>Rouvin Kift</v>
      </c>
      <c r="H12127" t="str">
        <f>data[[#This Row],[id_customer]]&amp;data[[#This Row],[id_campaign]]</f>
        <v>C0783cam03</v>
      </c>
      <c r="I12127">
        <f>DATEDIF(data[[#This Row],[join_date]],data[[#This Row],[buy_date]],"M")</f>
        <v>4</v>
      </c>
    </row>
    <row r="12128" spans="1:9" x14ac:dyDescent="0.25">
      <c r="A12128" t="s">
        <v>3173</v>
      </c>
      <c r="B12128" t="s">
        <v>8</v>
      </c>
      <c r="C12128" s="1">
        <v>44847</v>
      </c>
      <c r="D12128" s="1">
        <v>45010</v>
      </c>
      <c r="E12128">
        <f>VLOOKUP(data[[#This Row],[id_campaign]],campaign[],4,FALSE)</f>
        <v>62</v>
      </c>
      <c r="F12128" t="str">
        <f>VLOOKUP(data[[#This Row],[id_campaign]],campaign[],2,FALSE)</f>
        <v>HandsetWebCapable</v>
      </c>
      <c r="G12128" t="str">
        <f>VLOOKUP(data[[#This Row],[id_customer]],customer[],2,FALSE)</f>
        <v>Rouvin Kift</v>
      </c>
      <c r="H12128" t="str">
        <f>data[[#This Row],[id_customer]]&amp;data[[#This Row],[id_campaign]]</f>
        <v>C0783cam03</v>
      </c>
      <c r="I12128">
        <f>DATEDIF(data[[#This Row],[join_date]],data[[#This Row],[buy_date]],"M")</f>
        <v>5</v>
      </c>
    </row>
    <row r="12129" spans="1:9" x14ac:dyDescent="0.25">
      <c r="A12129" t="s">
        <v>3173</v>
      </c>
      <c r="B12129" t="s">
        <v>8</v>
      </c>
      <c r="C12129" s="1">
        <v>44847</v>
      </c>
      <c r="D12129" s="1">
        <v>45034</v>
      </c>
      <c r="E12129">
        <f>VLOOKUP(data[[#This Row],[id_campaign]],campaign[],4,FALSE)</f>
        <v>62</v>
      </c>
      <c r="F12129" t="str">
        <f>VLOOKUP(data[[#This Row],[id_campaign]],campaign[],2,FALSE)</f>
        <v>HandsetWebCapable</v>
      </c>
      <c r="G12129" t="str">
        <f>VLOOKUP(data[[#This Row],[id_customer]],customer[],2,FALSE)</f>
        <v>Rouvin Kift</v>
      </c>
      <c r="H12129" t="str">
        <f>data[[#This Row],[id_customer]]&amp;data[[#This Row],[id_campaign]]</f>
        <v>C0783cam03</v>
      </c>
      <c r="I12129">
        <f>DATEDIF(data[[#This Row],[join_date]],data[[#This Row],[buy_date]],"M")</f>
        <v>6</v>
      </c>
    </row>
    <row r="12130" spans="1:9" x14ac:dyDescent="0.25">
      <c r="A12130" t="s">
        <v>3173</v>
      </c>
      <c r="B12130" t="s">
        <v>8</v>
      </c>
      <c r="C12130" s="1">
        <v>44847</v>
      </c>
      <c r="D12130" s="1">
        <v>45066</v>
      </c>
      <c r="E12130">
        <f>VLOOKUP(data[[#This Row],[id_campaign]],campaign[],4,FALSE)</f>
        <v>62</v>
      </c>
      <c r="F12130" t="str">
        <f>VLOOKUP(data[[#This Row],[id_campaign]],campaign[],2,FALSE)</f>
        <v>HandsetWebCapable</v>
      </c>
      <c r="G12130" t="str">
        <f>VLOOKUP(data[[#This Row],[id_customer]],customer[],2,FALSE)</f>
        <v>Rouvin Kift</v>
      </c>
      <c r="H12130" t="str">
        <f>data[[#This Row],[id_customer]]&amp;data[[#This Row],[id_campaign]]</f>
        <v>C0783cam03</v>
      </c>
      <c r="I12130">
        <f>DATEDIF(data[[#This Row],[join_date]],data[[#This Row],[buy_date]],"M")</f>
        <v>7</v>
      </c>
    </row>
    <row r="12131" spans="1:9" x14ac:dyDescent="0.25">
      <c r="A12131" t="s">
        <v>3173</v>
      </c>
      <c r="B12131" t="s">
        <v>28</v>
      </c>
      <c r="C12131" s="1">
        <v>44940</v>
      </c>
      <c r="D12131" s="1">
        <v>44940</v>
      </c>
      <c r="E12131">
        <f>VLOOKUP(data[[#This Row],[id_campaign]],campaign[],4,FALSE)</f>
        <v>25</v>
      </c>
      <c r="F12131" t="str">
        <f>VLOOKUP(data[[#This Row],[id_campaign]],campaign[],2,FALSE)</f>
        <v>NewCellphoneUser</v>
      </c>
      <c r="G12131" t="str">
        <f>VLOOKUP(data[[#This Row],[id_customer]],customer[],2,FALSE)</f>
        <v>Rouvin Kift</v>
      </c>
      <c r="H12131" t="str">
        <f>data[[#This Row],[id_customer]]&amp;data[[#This Row],[id_campaign]]</f>
        <v>C0783cam13</v>
      </c>
      <c r="I12131">
        <f>DATEDIF(data[[#This Row],[join_date]],data[[#This Row],[buy_date]],"M")</f>
        <v>0</v>
      </c>
    </row>
    <row r="12132" spans="1:9" x14ac:dyDescent="0.25">
      <c r="A12132" t="s">
        <v>3173</v>
      </c>
      <c r="B12132" t="s">
        <v>28</v>
      </c>
      <c r="C12132" s="1">
        <v>44940</v>
      </c>
      <c r="D12132" s="1">
        <v>44974</v>
      </c>
      <c r="E12132">
        <f>VLOOKUP(data[[#This Row],[id_campaign]],campaign[],4,FALSE)</f>
        <v>25</v>
      </c>
      <c r="F12132" t="str">
        <f>VLOOKUP(data[[#This Row],[id_campaign]],campaign[],2,FALSE)</f>
        <v>NewCellphoneUser</v>
      </c>
      <c r="G12132" t="str">
        <f>VLOOKUP(data[[#This Row],[id_customer]],customer[],2,FALSE)</f>
        <v>Rouvin Kift</v>
      </c>
      <c r="H12132" t="str">
        <f>data[[#This Row],[id_customer]]&amp;data[[#This Row],[id_campaign]]</f>
        <v>C0783cam13</v>
      </c>
      <c r="I12132">
        <f>DATEDIF(data[[#This Row],[join_date]],data[[#This Row],[buy_date]],"M")</f>
        <v>1</v>
      </c>
    </row>
    <row r="12133" spans="1:9" x14ac:dyDescent="0.25">
      <c r="A12133" t="s">
        <v>3173</v>
      </c>
      <c r="B12133" t="s">
        <v>28</v>
      </c>
      <c r="C12133" s="1">
        <v>44940</v>
      </c>
      <c r="D12133" s="1">
        <v>45003</v>
      </c>
      <c r="E12133">
        <f>VLOOKUP(data[[#This Row],[id_campaign]],campaign[],4,FALSE)</f>
        <v>25</v>
      </c>
      <c r="F12133" t="str">
        <f>VLOOKUP(data[[#This Row],[id_campaign]],campaign[],2,FALSE)</f>
        <v>NewCellphoneUser</v>
      </c>
      <c r="G12133" t="str">
        <f>VLOOKUP(data[[#This Row],[id_customer]],customer[],2,FALSE)</f>
        <v>Rouvin Kift</v>
      </c>
      <c r="H12133" t="str">
        <f>data[[#This Row],[id_customer]]&amp;data[[#This Row],[id_campaign]]</f>
        <v>C0783cam13</v>
      </c>
      <c r="I12133">
        <f>DATEDIF(data[[#This Row],[join_date]],data[[#This Row],[buy_date]],"M")</f>
        <v>2</v>
      </c>
    </row>
    <row r="12134" spans="1:9" x14ac:dyDescent="0.25">
      <c r="A12134" t="s">
        <v>3173</v>
      </c>
      <c r="B12134" t="s">
        <v>28</v>
      </c>
      <c r="C12134" s="1">
        <v>44940</v>
      </c>
      <c r="D12134" s="1">
        <v>45038</v>
      </c>
      <c r="E12134">
        <f>VLOOKUP(data[[#This Row],[id_campaign]],campaign[],4,FALSE)</f>
        <v>25</v>
      </c>
      <c r="F12134" t="str">
        <f>VLOOKUP(data[[#This Row],[id_campaign]],campaign[],2,FALSE)</f>
        <v>NewCellphoneUser</v>
      </c>
      <c r="G12134" t="str">
        <f>VLOOKUP(data[[#This Row],[id_customer]],customer[],2,FALSE)</f>
        <v>Rouvin Kift</v>
      </c>
      <c r="H12134" t="str">
        <f>data[[#This Row],[id_customer]]&amp;data[[#This Row],[id_campaign]]</f>
        <v>C0783cam13</v>
      </c>
      <c r="I12134">
        <f>DATEDIF(data[[#This Row],[join_date]],data[[#This Row],[buy_date]],"M")</f>
        <v>3</v>
      </c>
    </row>
    <row r="12135" spans="1:9" x14ac:dyDescent="0.25">
      <c r="A12135" t="s">
        <v>3173</v>
      </c>
      <c r="B12135" t="s">
        <v>28</v>
      </c>
      <c r="C12135" s="1">
        <v>44940</v>
      </c>
      <c r="D12135" s="1">
        <v>45064</v>
      </c>
      <c r="E12135">
        <f>VLOOKUP(data[[#This Row],[id_campaign]],campaign[],4,FALSE)</f>
        <v>25</v>
      </c>
      <c r="F12135" t="str">
        <f>VLOOKUP(data[[#This Row],[id_campaign]],campaign[],2,FALSE)</f>
        <v>NewCellphoneUser</v>
      </c>
      <c r="G12135" t="str">
        <f>VLOOKUP(data[[#This Row],[id_customer]],customer[],2,FALSE)</f>
        <v>Rouvin Kift</v>
      </c>
      <c r="H12135" t="str">
        <f>data[[#This Row],[id_customer]]&amp;data[[#This Row],[id_campaign]]</f>
        <v>C0783cam13</v>
      </c>
      <c r="I12135">
        <f>DATEDIF(data[[#This Row],[join_date]],data[[#This Row],[buy_date]],"M")</f>
        <v>4</v>
      </c>
    </row>
    <row r="12136" spans="1:9" x14ac:dyDescent="0.25">
      <c r="A12136" t="s">
        <v>3177</v>
      </c>
      <c r="B12136" t="s">
        <v>36</v>
      </c>
      <c r="C12136" s="1">
        <v>44941</v>
      </c>
      <c r="D12136" s="1">
        <v>44941</v>
      </c>
      <c r="E12136">
        <f>VLOOKUP(data[[#This Row],[id_campaign]],campaign[],4,FALSE)</f>
        <v>29</v>
      </c>
      <c r="F12136" t="str">
        <f>VLOOKUP(data[[#This Row],[id_campaign]],campaign[],2,FALSE)</f>
        <v>MaritalStatus</v>
      </c>
      <c r="G12136" t="str">
        <f>VLOOKUP(data[[#This Row],[id_customer]],customer[],2,FALSE)</f>
        <v>Pen Heineking</v>
      </c>
      <c r="H12136" t="str">
        <f>data[[#This Row],[id_customer]]&amp;data[[#This Row],[id_campaign]]</f>
        <v>C0784cam17</v>
      </c>
      <c r="I12136">
        <f>DATEDIF(data[[#This Row],[join_date]],data[[#This Row],[buy_date]],"M")</f>
        <v>0</v>
      </c>
    </row>
    <row r="12137" spans="1:9" x14ac:dyDescent="0.25">
      <c r="A12137" t="s">
        <v>3177</v>
      </c>
      <c r="B12137" t="s">
        <v>36</v>
      </c>
      <c r="C12137" s="1">
        <v>44941</v>
      </c>
      <c r="D12137" s="1">
        <v>44979</v>
      </c>
      <c r="E12137">
        <f>VLOOKUP(data[[#This Row],[id_campaign]],campaign[],4,FALSE)</f>
        <v>29</v>
      </c>
      <c r="F12137" t="str">
        <f>VLOOKUP(data[[#This Row],[id_campaign]],campaign[],2,FALSE)</f>
        <v>MaritalStatus</v>
      </c>
      <c r="G12137" t="str">
        <f>VLOOKUP(data[[#This Row],[id_customer]],customer[],2,FALSE)</f>
        <v>Pen Heineking</v>
      </c>
      <c r="H12137" t="str">
        <f>data[[#This Row],[id_customer]]&amp;data[[#This Row],[id_campaign]]</f>
        <v>C0784cam17</v>
      </c>
      <c r="I12137">
        <f>DATEDIF(data[[#This Row],[join_date]],data[[#This Row],[buy_date]],"M")</f>
        <v>1</v>
      </c>
    </row>
    <row r="12138" spans="1:9" x14ac:dyDescent="0.25">
      <c r="A12138" t="s">
        <v>3177</v>
      </c>
      <c r="B12138" t="s">
        <v>36</v>
      </c>
      <c r="C12138" s="1">
        <v>44941</v>
      </c>
      <c r="D12138" s="1">
        <v>45001</v>
      </c>
      <c r="E12138">
        <f>VLOOKUP(data[[#This Row],[id_campaign]],campaign[],4,FALSE)</f>
        <v>29</v>
      </c>
      <c r="F12138" t="str">
        <f>VLOOKUP(data[[#This Row],[id_campaign]],campaign[],2,FALSE)</f>
        <v>MaritalStatus</v>
      </c>
      <c r="G12138" t="str">
        <f>VLOOKUP(data[[#This Row],[id_customer]],customer[],2,FALSE)</f>
        <v>Pen Heineking</v>
      </c>
      <c r="H12138" t="str">
        <f>data[[#This Row],[id_customer]]&amp;data[[#This Row],[id_campaign]]</f>
        <v>C0784cam17</v>
      </c>
      <c r="I12138">
        <f>DATEDIF(data[[#This Row],[join_date]],data[[#This Row],[buy_date]],"M")</f>
        <v>2</v>
      </c>
    </row>
    <row r="12139" spans="1:9" x14ac:dyDescent="0.25">
      <c r="A12139" t="s">
        <v>3177</v>
      </c>
      <c r="B12139" t="s">
        <v>36</v>
      </c>
      <c r="C12139" s="1">
        <v>44941</v>
      </c>
      <c r="D12139" s="1">
        <v>45032</v>
      </c>
      <c r="E12139">
        <f>VLOOKUP(data[[#This Row],[id_campaign]],campaign[],4,FALSE)</f>
        <v>29</v>
      </c>
      <c r="F12139" t="str">
        <f>VLOOKUP(data[[#This Row],[id_campaign]],campaign[],2,FALSE)</f>
        <v>MaritalStatus</v>
      </c>
      <c r="G12139" t="str">
        <f>VLOOKUP(data[[#This Row],[id_customer]],customer[],2,FALSE)</f>
        <v>Pen Heineking</v>
      </c>
      <c r="H12139" t="str">
        <f>data[[#This Row],[id_customer]]&amp;data[[#This Row],[id_campaign]]</f>
        <v>C0784cam17</v>
      </c>
      <c r="I12139">
        <f>DATEDIF(data[[#This Row],[join_date]],data[[#This Row],[buy_date]],"M")</f>
        <v>3</v>
      </c>
    </row>
    <row r="12140" spans="1:9" x14ac:dyDescent="0.25">
      <c r="A12140" t="s">
        <v>3177</v>
      </c>
      <c r="B12140" t="s">
        <v>36</v>
      </c>
      <c r="C12140" s="1">
        <v>44941</v>
      </c>
      <c r="D12140" s="1">
        <v>45065</v>
      </c>
      <c r="E12140">
        <f>VLOOKUP(data[[#This Row],[id_campaign]],campaign[],4,FALSE)</f>
        <v>29</v>
      </c>
      <c r="F12140" t="str">
        <f>VLOOKUP(data[[#This Row],[id_campaign]],campaign[],2,FALSE)</f>
        <v>MaritalStatus</v>
      </c>
      <c r="G12140" t="str">
        <f>VLOOKUP(data[[#This Row],[id_customer]],customer[],2,FALSE)</f>
        <v>Pen Heineking</v>
      </c>
      <c r="H12140" t="str">
        <f>data[[#This Row],[id_customer]]&amp;data[[#This Row],[id_campaign]]</f>
        <v>C0784cam17</v>
      </c>
      <c r="I12140">
        <f>DATEDIF(data[[#This Row],[join_date]],data[[#This Row],[buy_date]],"M")</f>
        <v>4</v>
      </c>
    </row>
    <row r="12141" spans="1:9" x14ac:dyDescent="0.25">
      <c r="A12141" t="s">
        <v>3177</v>
      </c>
      <c r="B12141" t="s">
        <v>28</v>
      </c>
      <c r="C12141" s="1">
        <v>45038</v>
      </c>
      <c r="D12141" s="1">
        <v>45038</v>
      </c>
      <c r="E12141">
        <f>VLOOKUP(data[[#This Row],[id_campaign]],campaign[],4,FALSE)</f>
        <v>25</v>
      </c>
      <c r="F12141" t="str">
        <f>VLOOKUP(data[[#This Row],[id_campaign]],campaign[],2,FALSE)</f>
        <v>NewCellphoneUser</v>
      </c>
      <c r="G12141" t="str">
        <f>VLOOKUP(data[[#This Row],[id_customer]],customer[],2,FALSE)</f>
        <v>Pen Heineking</v>
      </c>
      <c r="H12141" t="str">
        <f>data[[#This Row],[id_customer]]&amp;data[[#This Row],[id_campaign]]</f>
        <v>C0784cam13</v>
      </c>
      <c r="I12141">
        <f>DATEDIF(data[[#This Row],[join_date]],data[[#This Row],[buy_date]],"M")</f>
        <v>0</v>
      </c>
    </row>
    <row r="12142" spans="1:9" x14ac:dyDescent="0.25">
      <c r="A12142" t="s">
        <v>3177</v>
      </c>
      <c r="B12142" t="s">
        <v>28</v>
      </c>
      <c r="C12142" s="1">
        <v>45038</v>
      </c>
      <c r="D12142" s="1">
        <v>45070</v>
      </c>
      <c r="E12142">
        <f>VLOOKUP(data[[#This Row],[id_campaign]],campaign[],4,FALSE)</f>
        <v>25</v>
      </c>
      <c r="F12142" t="str">
        <f>VLOOKUP(data[[#This Row],[id_campaign]],campaign[],2,FALSE)</f>
        <v>NewCellphoneUser</v>
      </c>
      <c r="G12142" t="str">
        <f>VLOOKUP(data[[#This Row],[id_customer]],customer[],2,FALSE)</f>
        <v>Pen Heineking</v>
      </c>
      <c r="H12142" t="str">
        <f>data[[#This Row],[id_customer]]&amp;data[[#This Row],[id_campaign]]</f>
        <v>C0784cam13</v>
      </c>
      <c r="I12142">
        <f>DATEDIF(data[[#This Row],[join_date]],data[[#This Row],[buy_date]],"M")</f>
        <v>1</v>
      </c>
    </row>
    <row r="12143" spans="1:9" x14ac:dyDescent="0.25">
      <c r="A12143" t="s">
        <v>3177</v>
      </c>
      <c r="B12143" t="s">
        <v>28</v>
      </c>
      <c r="C12143" s="1">
        <v>45038</v>
      </c>
      <c r="D12143" s="1">
        <v>45078</v>
      </c>
      <c r="E12143">
        <f>VLOOKUP(data[[#This Row],[id_campaign]],campaign[],4,FALSE)</f>
        <v>25</v>
      </c>
      <c r="F12143" t="str">
        <f>VLOOKUP(data[[#This Row],[id_campaign]],campaign[],2,FALSE)</f>
        <v>NewCellphoneUser</v>
      </c>
      <c r="G12143" t="str">
        <f>VLOOKUP(data[[#This Row],[id_customer]],customer[],2,FALSE)</f>
        <v>Pen Heineking</v>
      </c>
      <c r="H12143" t="str">
        <f>data[[#This Row],[id_customer]]&amp;data[[#This Row],[id_campaign]]</f>
        <v>C0784cam13</v>
      </c>
      <c r="I12143">
        <f>DATEDIF(data[[#This Row],[join_date]],data[[#This Row],[buy_date]],"M")</f>
        <v>1</v>
      </c>
    </row>
    <row r="12144" spans="1:9" x14ac:dyDescent="0.25">
      <c r="A12144" t="s">
        <v>3181</v>
      </c>
      <c r="B12144" t="s">
        <v>14</v>
      </c>
      <c r="C12144" s="1">
        <v>44717</v>
      </c>
      <c r="D12144" s="1">
        <v>44717</v>
      </c>
      <c r="E12144">
        <f>VLOOKUP(data[[#This Row],[id_campaign]],campaign[],4,FALSE)</f>
        <v>13</v>
      </c>
      <c r="F12144" t="str">
        <f>VLOOKUP(data[[#This Row],[id_campaign]],campaign[],2,FALSE)</f>
        <v>Homeownership</v>
      </c>
      <c r="G12144" t="str">
        <f>VLOOKUP(data[[#This Row],[id_customer]],customer[],2,FALSE)</f>
        <v>Delilah Usmar</v>
      </c>
      <c r="H12144" t="str">
        <f>data[[#This Row],[id_customer]]&amp;data[[#This Row],[id_campaign]]</f>
        <v>C0785cam06</v>
      </c>
      <c r="I12144">
        <f>DATEDIF(data[[#This Row],[join_date]],data[[#This Row],[buy_date]],"M")</f>
        <v>0</v>
      </c>
    </row>
    <row r="12145" spans="1:9" x14ac:dyDescent="0.25">
      <c r="A12145" t="s">
        <v>3181</v>
      </c>
      <c r="B12145" t="s">
        <v>14</v>
      </c>
      <c r="C12145" s="1">
        <v>44717</v>
      </c>
      <c r="D12145" s="1">
        <v>44792</v>
      </c>
      <c r="E12145">
        <f>VLOOKUP(data[[#This Row],[id_campaign]],campaign[],4,FALSE)</f>
        <v>13</v>
      </c>
      <c r="F12145" t="str">
        <f>VLOOKUP(data[[#This Row],[id_campaign]],campaign[],2,FALSE)</f>
        <v>Homeownership</v>
      </c>
      <c r="G12145" t="str">
        <f>VLOOKUP(data[[#This Row],[id_customer]],customer[],2,FALSE)</f>
        <v>Delilah Usmar</v>
      </c>
      <c r="H12145" t="str">
        <f>data[[#This Row],[id_customer]]&amp;data[[#This Row],[id_campaign]]</f>
        <v>C0785cam06</v>
      </c>
      <c r="I12145">
        <f>DATEDIF(data[[#This Row],[join_date]],data[[#This Row],[buy_date]],"M")</f>
        <v>2</v>
      </c>
    </row>
    <row r="12146" spans="1:9" x14ac:dyDescent="0.25">
      <c r="A12146" t="s">
        <v>3181</v>
      </c>
      <c r="B12146" t="s">
        <v>14</v>
      </c>
      <c r="C12146" s="1">
        <v>44717</v>
      </c>
      <c r="D12146" s="1">
        <v>44816</v>
      </c>
      <c r="E12146">
        <f>VLOOKUP(data[[#This Row],[id_campaign]],campaign[],4,FALSE)</f>
        <v>13</v>
      </c>
      <c r="F12146" t="str">
        <f>VLOOKUP(data[[#This Row],[id_campaign]],campaign[],2,FALSE)</f>
        <v>Homeownership</v>
      </c>
      <c r="G12146" t="str">
        <f>VLOOKUP(data[[#This Row],[id_customer]],customer[],2,FALSE)</f>
        <v>Delilah Usmar</v>
      </c>
      <c r="H12146" t="str">
        <f>data[[#This Row],[id_customer]]&amp;data[[#This Row],[id_campaign]]</f>
        <v>C0785cam06</v>
      </c>
      <c r="I12146">
        <f>DATEDIF(data[[#This Row],[join_date]],data[[#This Row],[buy_date]],"M")</f>
        <v>3</v>
      </c>
    </row>
    <row r="12147" spans="1:9" x14ac:dyDescent="0.25">
      <c r="A12147" t="s">
        <v>3181</v>
      </c>
      <c r="B12147" t="s">
        <v>14</v>
      </c>
      <c r="C12147" s="1">
        <v>44717</v>
      </c>
      <c r="D12147" s="1">
        <v>44844</v>
      </c>
      <c r="E12147">
        <f>VLOOKUP(data[[#This Row],[id_campaign]],campaign[],4,FALSE)</f>
        <v>13</v>
      </c>
      <c r="F12147" t="str">
        <f>VLOOKUP(data[[#This Row],[id_campaign]],campaign[],2,FALSE)</f>
        <v>Homeownership</v>
      </c>
      <c r="G12147" t="str">
        <f>VLOOKUP(data[[#This Row],[id_customer]],customer[],2,FALSE)</f>
        <v>Delilah Usmar</v>
      </c>
      <c r="H12147" t="str">
        <f>data[[#This Row],[id_customer]]&amp;data[[#This Row],[id_campaign]]</f>
        <v>C0785cam06</v>
      </c>
      <c r="I12147">
        <f>DATEDIF(data[[#This Row],[join_date]],data[[#This Row],[buy_date]],"M")</f>
        <v>4</v>
      </c>
    </row>
    <row r="12148" spans="1:9" x14ac:dyDescent="0.25">
      <c r="A12148" t="s">
        <v>3181</v>
      </c>
      <c r="B12148" t="s">
        <v>14</v>
      </c>
      <c r="C12148" s="1">
        <v>44717</v>
      </c>
      <c r="D12148" s="1">
        <v>44877</v>
      </c>
      <c r="E12148">
        <f>VLOOKUP(data[[#This Row],[id_campaign]],campaign[],4,FALSE)</f>
        <v>13</v>
      </c>
      <c r="F12148" t="str">
        <f>VLOOKUP(data[[#This Row],[id_campaign]],campaign[],2,FALSE)</f>
        <v>Homeownership</v>
      </c>
      <c r="G12148" t="str">
        <f>VLOOKUP(data[[#This Row],[id_customer]],customer[],2,FALSE)</f>
        <v>Delilah Usmar</v>
      </c>
      <c r="H12148" t="str">
        <f>data[[#This Row],[id_customer]]&amp;data[[#This Row],[id_campaign]]</f>
        <v>C0785cam06</v>
      </c>
      <c r="I12148">
        <f>DATEDIF(data[[#This Row],[join_date]],data[[#This Row],[buy_date]],"M")</f>
        <v>5</v>
      </c>
    </row>
    <row r="12149" spans="1:9" x14ac:dyDescent="0.25">
      <c r="A12149" t="s">
        <v>3181</v>
      </c>
      <c r="B12149" t="s">
        <v>14</v>
      </c>
      <c r="C12149" s="1">
        <v>44717</v>
      </c>
      <c r="D12149" s="1">
        <v>44904</v>
      </c>
      <c r="E12149">
        <f>VLOOKUP(data[[#This Row],[id_campaign]],campaign[],4,FALSE)</f>
        <v>13</v>
      </c>
      <c r="F12149" t="str">
        <f>VLOOKUP(data[[#This Row],[id_campaign]],campaign[],2,FALSE)</f>
        <v>Homeownership</v>
      </c>
      <c r="G12149" t="str">
        <f>VLOOKUP(data[[#This Row],[id_customer]],customer[],2,FALSE)</f>
        <v>Delilah Usmar</v>
      </c>
      <c r="H12149" t="str">
        <f>data[[#This Row],[id_customer]]&amp;data[[#This Row],[id_campaign]]</f>
        <v>C0785cam06</v>
      </c>
      <c r="I12149">
        <f>DATEDIF(data[[#This Row],[join_date]],data[[#This Row],[buy_date]],"M")</f>
        <v>6</v>
      </c>
    </row>
    <row r="12150" spans="1:9" x14ac:dyDescent="0.25">
      <c r="A12150" t="s">
        <v>3181</v>
      </c>
      <c r="B12150" t="s">
        <v>14</v>
      </c>
      <c r="C12150" s="1">
        <v>44717</v>
      </c>
      <c r="D12150" s="1">
        <v>44932</v>
      </c>
      <c r="E12150">
        <f>VLOOKUP(data[[#This Row],[id_campaign]],campaign[],4,FALSE)</f>
        <v>13</v>
      </c>
      <c r="F12150" t="str">
        <f>VLOOKUP(data[[#This Row],[id_campaign]],campaign[],2,FALSE)</f>
        <v>Homeownership</v>
      </c>
      <c r="G12150" t="str">
        <f>VLOOKUP(data[[#This Row],[id_customer]],customer[],2,FALSE)</f>
        <v>Delilah Usmar</v>
      </c>
      <c r="H12150" t="str">
        <f>data[[#This Row],[id_customer]]&amp;data[[#This Row],[id_campaign]]</f>
        <v>C0785cam06</v>
      </c>
      <c r="I12150">
        <f>DATEDIF(data[[#This Row],[join_date]],data[[#This Row],[buy_date]],"M")</f>
        <v>7</v>
      </c>
    </row>
    <row r="12151" spans="1:9" x14ac:dyDescent="0.25">
      <c r="A12151" t="s">
        <v>3181</v>
      </c>
      <c r="B12151" t="s">
        <v>14</v>
      </c>
      <c r="C12151" s="1">
        <v>44717</v>
      </c>
      <c r="D12151" s="1">
        <v>45062</v>
      </c>
      <c r="E12151">
        <f>VLOOKUP(data[[#This Row],[id_campaign]],campaign[],4,FALSE)</f>
        <v>13</v>
      </c>
      <c r="F12151" t="str">
        <f>VLOOKUP(data[[#This Row],[id_campaign]],campaign[],2,FALSE)</f>
        <v>Homeownership</v>
      </c>
      <c r="G12151" t="str">
        <f>VLOOKUP(data[[#This Row],[id_customer]],customer[],2,FALSE)</f>
        <v>Delilah Usmar</v>
      </c>
      <c r="H12151" t="str">
        <f>data[[#This Row],[id_customer]]&amp;data[[#This Row],[id_campaign]]</f>
        <v>C0785cam06</v>
      </c>
      <c r="I12151">
        <f>DATEDIF(data[[#This Row],[join_date]],data[[#This Row],[buy_date]],"M")</f>
        <v>11</v>
      </c>
    </row>
    <row r="12152" spans="1:9" x14ac:dyDescent="0.25">
      <c r="A12152" t="s">
        <v>3185</v>
      </c>
      <c r="B12152" t="s">
        <v>16</v>
      </c>
      <c r="C12152" s="1">
        <v>44606</v>
      </c>
      <c r="D12152" s="1">
        <v>44606</v>
      </c>
      <c r="E12152">
        <f>VLOOKUP(data[[#This Row],[id_campaign]],campaign[],4,FALSE)</f>
        <v>25</v>
      </c>
      <c r="F12152" t="str">
        <f>VLOOKUP(data[[#This Row],[id_campaign]],campaign[],2,FALSE)</f>
        <v>BuysViaMailOrder</v>
      </c>
      <c r="G12152" t="str">
        <f>VLOOKUP(data[[#This Row],[id_customer]],customer[],2,FALSE)</f>
        <v>Skippy Archanbault</v>
      </c>
      <c r="H12152" t="str">
        <f>data[[#This Row],[id_customer]]&amp;data[[#This Row],[id_campaign]]</f>
        <v>C0786cam07</v>
      </c>
      <c r="I12152">
        <f>DATEDIF(data[[#This Row],[join_date]],data[[#This Row],[buy_date]],"M")</f>
        <v>0</v>
      </c>
    </row>
    <row r="12153" spans="1:9" x14ac:dyDescent="0.25">
      <c r="A12153" t="s">
        <v>3185</v>
      </c>
      <c r="B12153" t="s">
        <v>16</v>
      </c>
      <c r="C12153" s="1">
        <v>44606</v>
      </c>
      <c r="D12153" s="1">
        <v>44643</v>
      </c>
      <c r="E12153">
        <f>VLOOKUP(data[[#This Row],[id_campaign]],campaign[],4,FALSE)</f>
        <v>25</v>
      </c>
      <c r="F12153" t="str">
        <f>VLOOKUP(data[[#This Row],[id_campaign]],campaign[],2,FALSE)</f>
        <v>BuysViaMailOrder</v>
      </c>
      <c r="G12153" t="str">
        <f>VLOOKUP(data[[#This Row],[id_customer]],customer[],2,FALSE)</f>
        <v>Skippy Archanbault</v>
      </c>
      <c r="H12153" t="str">
        <f>data[[#This Row],[id_customer]]&amp;data[[#This Row],[id_campaign]]</f>
        <v>C0786cam07</v>
      </c>
      <c r="I12153">
        <f>DATEDIF(data[[#This Row],[join_date]],data[[#This Row],[buy_date]],"M")</f>
        <v>1</v>
      </c>
    </row>
    <row r="12154" spans="1:9" x14ac:dyDescent="0.25">
      <c r="A12154" t="s">
        <v>3185</v>
      </c>
      <c r="B12154" t="s">
        <v>16</v>
      </c>
      <c r="C12154" s="1">
        <v>44606</v>
      </c>
      <c r="D12154" s="1">
        <v>44680</v>
      </c>
      <c r="E12154">
        <f>VLOOKUP(data[[#This Row],[id_campaign]],campaign[],4,FALSE)</f>
        <v>25</v>
      </c>
      <c r="F12154" t="str">
        <f>VLOOKUP(data[[#This Row],[id_campaign]],campaign[],2,FALSE)</f>
        <v>BuysViaMailOrder</v>
      </c>
      <c r="G12154" t="str">
        <f>VLOOKUP(data[[#This Row],[id_customer]],customer[],2,FALSE)</f>
        <v>Skippy Archanbault</v>
      </c>
      <c r="H12154" t="str">
        <f>data[[#This Row],[id_customer]]&amp;data[[#This Row],[id_campaign]]</f>
        <v>C0786cam07</v>
      </c>
      <c r="I12154">
        <f>DATEDIF(data[[#This Row],[join_date]],data[[#This Row],[buy_date]],"M")</f>
        <v>2</v>
      </c>
    </row>
    <row r="12155" spans="1:9" x14ac:dyDescent="0.25">
      <c r="A12155" t="s">
        <v>3185</v>
      </c>
      <c r="B12155" t="s">
        <v>16</v>
      </c>
      <c r="C12155" s="1">
        <v>44606</v>
      </c>
      <c r="D12155" s="1">
        <v>44699</v>
      </c>
      <c r="E12155">
        <f>VLOOKUP(data[[#This Row],[id_campaign]],campaign[],4,FALSE)</f>
        <v>25</v>
      </c>
      <c r="F12155" t="str">
        <f>VLOOKUP(data[[#This Row],[id_campaign]],campaign[],2,FALSE)</f>
        <v>BuysViaMailOrder</v>
      </c>
      <c r="G12155" t="str">
        <f>VLOOKUP(data[[#This Row],[id_customer]],customer[],2,FALSE)</f>
        <v>Skippy Archanbault</v>
      </c>
      <c r="H12155" t="str">
        <f>data[[#This Row],[id_customer]]&amp;data[[#This Row],[id_campaign]]</f>
        <v>C0786cam07</v>
      </c>
      <c r="I12155">
        <f>DATEDIF(data[[#This Row],[join_date]],data[[#This Row],[buy_date]],"M")</f>
        <v>3</v>
      </c>
    </row>
    <row r="12156" spans="1:9" x14ac:dyDescent="0.25">
      <c r="A12156" t="s">
        <v>3185</v>
      </c>
      <c r="B12156" t="s">
        <v>16</v>
      </c>
      <c r="C12156" s="1">
        <v>44606</v>
      </c>
      <c r="D12156" s="1">
        <v>44729</v>
      </c>
      <c r="E12156">
        <f>VLOOKUP(data[[#This Row],[id_campaign]],campaign[],4,FALSE)</f>
        <v>25</v>
      </c>
      <c r="F12156" t="str">
        <f>VLOOKUP(data[[#This Row],[id_campaign]],campaign[],2,FALSE)</f>
        <v>BuysViaMailOrder</v>
      </c>
      <c r="G12156" t="str">
        <f>VLOOKUP(data[[#This Row],[id_customer]],customer[],2,FALSE)</f>
        <v>Skippy Archanbault</v>
      </c>
      <c r="H12156" t="str">
        <f>data[[#This Row],[id_customer]]&amp;data[[#This Row],[id_campaign]]</f>
        <v>C0786cam07</v>
      </c>
      <c r="I12156">
        <f>DATEDIF(data[[#This Row],[join_date]],data[[#This Row],[buy_date]],"M")</f>
        <v>4</v>
      </c>
    </row>
    <row r="12157" spans="1:9" x14ac:dyDescent="0.25">
      <c r="A12157" t="s">
        <v>3185</v>
      </c>
      <c r="B12157" t="s">
        <v>16</v>
      </c>
      <c r="C12157" s="1">
        <v>44606</v>
      </c>
      <c r="D12157" s="1">
        <v>44763</v>
      </c>
      <c r="E12157">
        <f>VLOOKUP(data[[#This Row],[id_campaign]],campaign[],4,FALSE)</f>
        <v>25</v>
      </c>
      <c r="F12157" t="str">
        <f>VLOOKUP(data[[#This Row],[id_campaign]],campaign[],2,FALSE)</f>
        <v>BuysViaMailOrder</v>
      </c>
      <c r="G12157" t="str">
        <f>VLOOKUP(data[[#This Row],[id_customer]],customer[],2,FALSE)</f>
        <v>Skippy Archanbault</v>
      </c>
      <c r="H12157" t="str">
        <f>data[[#This Row],[id_customer]]&amp;data[[#This Row],[id_campaign]]</f>
        <v>C0786cam07</v>
      </c>
      <c r="I12157">
        <f>DATEDIF(data[[#This Row],[join_date]],data[[#This Row],[buy_date]],"M")</f>
        <v>5</v>
      </c>
    </row>
    <row r="12158" spans="1:9" x14ac:dyDescent="0.25">
      <c r="A12158" t="s">
        <v>3185</v>
      </c>
      <c r="B12158" t="s">
        <v>16</v>
      </c>
      <c r="C12158" s="1">
        <v>44606</v>
      </c>
      <c r="D12158" s="1">
        <v>44797</v>
      </c>
      <c r="E12158">
        <f>VLOOKUP(data[[#This Row],[id_campaign]],campaign[],4,FALSE)</f>
        <v>25</v>
      </c>
      <c r="F12158" t="str">
        <f>VLOOKUP(data[[#This Row],[id_campaign]],campaign[],2,FALSE)</f>
        <v>BuysViaMailOrder</v>
      </c>
      <c r="G12158" t="str">
        <f>VLOOKUP(data[[#This Row],[id_customer]],customer[],2,FALSE)</f>
        <v>Skippy Archanbault</v>
      </c>
      <c r="H12158" t="str">
        <f>data[[#This Row],[id_customer]]&amp;data[[#This Row],[id_campaign]]</f>
        <v>C0786cam07</v>
      </c>
      <c r="I12158">
        <f>DATEDIF(data[[#This Row],[join_date]],data[[#This Row],[buy_date]],"M")</f>
        <v>6</v>
      </c>
    </row>
    <row r="12159" spans="1:9" x14ac:dyDescent="0.25">
      <c r="A12159" t="s">
        <v>3185</v>
      </c>
      <c r="B12159" t="s">
        <v>16</v>
      </c>
      <c r="C12159" s="1">
        <v>44606</v>
      </c>
      <c r="D12159" s="1">
        <v>44818</v>
      </c>
      <c r="E12159">
        <f>VLOOKUP(data[[#This Row],[id_campaign]],campaign[],4,FALSE)</f>
        <v>25</v>
      </c>
      <c r="F12159" t="str">
        <f>VLOOKUP(data[[#This Row],[id_campaign]],campaign[],2,FALSE)</f>
        <v>BuysViaMailOrder</v>
      </c>
      <c r="G12159" t="str">
        <f>VLOOKUP(data[[#This Row],[id_customer]],customer[],2,FALSE)</f>
        <v>Skippy Archanbault</v>
      </c>
      <c r="H12159" t="str">
        <f>data[[#This Row],[id_customer]]&amp;data[[#This Row],[id_campaign]]</f>
        <v>C0786cam07</v>
      </c>
      <c r="I12159">
        <f>DATEDIF(data[[#This Row],[join_date]],data[[#This Row],[buy_date]],"M")</f>
        <v>7</v>
      </c>
    </row>
    <row r="12160" spans="1:9" x14ac:dyDescent="0.25">
      <c r="A12160" t="s">
        <v>3185</v>
      </c>
      <c r="B12160" t="s">
        <v>16</v>
      </c>
      <c r="C12160" s="1">
        <v>44606</v>
      </c>
      <c r="D12160" s="1">
        <v>44850</v>
      </c>
      <c r="E12160">
        <f>VLOOKUP(data[[#This Row],[id_campaign]],campaign[],4,FALSE)</f>
        <v>25</v>
      </c>
      <c r="F12160" t="str">
        <f>VLOOKUP(data[[#This Row],[id_campaign]],campaign[],2,FALSE)</f>
        <v>BuysViaMailOrder</v>
      </c>
      <c r="G12160" t="str">
        <f>VLOOKUP(data[[#This Row],[id_customer]],customer[],2,FALSE)</f>
        <v>Skippy Archanbault</v>
      </c>
      <c r="H12160" t="str">
        <f>data[[#This Row],[id_customer]]&amp;data[[#This Row],[id_campaign]]</f>
        <v>C0786cam07</v>
      </c>
      <c r="I12160">
        <f>DATEDIF(data[[#This Row],[join_date]],data[[#This Row],[buy_date]],"M")</f>
        <v>8</v>
      </c>
    </row>
    <row r="12161" spans="1:9" x14ac:dyDescent="0.25">
      <c r="A12161" t="s">
        <v>3185</v>
      </c>
      <c r="B12161" t="s">
        <v>16</v>
      </c>
      <c r="C12161" s="1">
        <v>44606</v>
      </c>
      <c r="D12161" s="1">
        <v>44892</v>
      </c>
      <c r="E12161">
        <f>VLOOKUP(data[[#This Row],[id_campaign]],campaign[],4,FALSE)</f>
        <v>25</v>
      </c>
      <c r="F12161" t="str">
        <f>VLOOKUP(data[[#This Row],[id_campaign]],campaign[],2,FALSE)</f>
        <v>BuysViaMailOrder</v>
      </c>
      <c r="G12161" t="str">
        <f>VLOOKUP(data[[#This Row],[id_customer]],customer[],2,FALSE)</f>
        <v>Skippy Archanbault</v>
      </c>
      <c r="H12161" t="str">
        <f>data[[#This Row],[id_customer]]&amp;data[[#This Row],[id_campaign]]</f>
        <v>C0786cam07</v>
      </c>
      <c r="I12161">
        <f>DATEDIF(data[[#This Row],[join_date]],data[[#This Row],[buy_date]],"M")</f>
        <v>9</v>
      </c>
    </row>
    <row r="12162" spans="1:9" x14ac:dyDescent="0.25">
      <c r="A12162" t="s">
        <v>3185</v>
      </c>
      <c r="B12162" t="s">
        <v>16</v>
      </c>
      <c r="C12162" s="1">
        <v>44606</v>
      </c>
      <c r="D12162" s="1">
        <v>44921</v>
      </c>
      <c r="E12162">
        <f>VLOOKUP(data[[#This Row],[id_campaign]],campaign[],4,FALSE)</f>
        <v>25</v>
      </c>
      <c r="F12162" t="str">
        <f>VLOOKUP(data[[#This Row],[id_campaign]],campaign[],2,FALSE)</f>
        <v>BuysViaMailOrder</v>
      </c>
      <c r="G12162" t="str">
        <f>VLOOKUP(data[[#This Row],[id_customer]],customer[],2,FALSE)</f>
        <v>Skippy Archanbault</v>
      </c>
      <c r="H12162" t="str">
        <f>data[[#This Row],[id_customer]]&amp;data[[#This Row],[id_campaign]]</f>
        <v>C0786cam07</v>
      </c>
      <c r="I12162">
        <f>DATEDIF(data[[#This Row],[join_date]],data[[#This Row],[buy_date]],"M")</f>
        <v>10</v>
      </c>
    </row>
    <row r="12163" spans="1:9" x14ac:dyDescent="0.25">
      <c r="A12163" t="s">
        <v>3185</v>
      </c>
      <c r="B12163" t="s">
        <v>16</v>
      </c>
      <c r="C12163" s="1">
        <v>44606</v>
      </c>
      <c r="D12163" s="1">
        <v>44942</v>
      </c>
      <c r="E12163">
        <f>VLOOKUP(data[[#This Row],[id_campaign]],campaign[],4,FALSE)</f>
        <v>25</v>
      </c>
      <c r="F12163" t="str">
        <f>VLOOKUP(data[[#This Row],[id_campaign]],campaign[],2,FALSE)</f>
        <v>BuysViaMailOrder</v>
      </c>
      <c r="G12163" t="str">
        <f>VLOOKUP(data[[#This Row],[id_customer]],customer[],2,FALSE)</f>
        <v>Skippy Archanbault</v>
      </c>
      <c r="H12163" t="str">
        <f>data[[#This Row],[id_customer]]&amp;data[[#This Row],[id_campaign]]</f>
        <v>C0786cam07</v>
      </c>
      <c r="I12163">
        <f>DATEDIF(data[[#This Row],[join_date]],data[[#This Row],[buy_date]],"M")</f>
        <v>11</v>
      </c>
    </row>
    <row r="12164" spans="1:9" x14ac:dyDescent="0.25">
      <c r="A12164" t="s">
        <v>3185</v>
      </c>
      <c r="B12164" t="s">
        <v>16</v>
      </c>
      <c r="C12164" s="1">
        <v>44606</v>
      </c>
      <c r="D12164" s="1">
        <v>44974</v>
      </c>
      <c r="E12164">
        <f>VLOOKUP(data[[#This Row],[id_campaign]],campaign[],4,FALSE)</f>
        <v>25</v>
      </c>
      <c r="F12164" t="str">
        <f>VLOOKUP(data[[#This Row],[id_campaign]],campaign[],2,FALSE)</f>
        <v>BuysViaMailOrder</v>
      </c>
      <c r="G12164" t="str">
        <f>VLOOKUP(data[[#This Row],[id_customer]],customer[],2,FALSE)</f>
        <v>Skippy Archanbault</v>
      </c>
      <c r="H12164" t="str">
        <f>data[[#This Row],[id_customer]]&amp;data[[#This Row],[id_campaign]]</f>
        <v>C0786cam07</v>
      </c>
      <c r="I12164">
        <f>DATEDIF(data[[#This Row],[join_date]],data[[#This Row],[buy_date]],"M")</f>
        <v>12</v>
      </c>
    </row>
    <row r="12165" spans="1:9" x14ac:dyDescent="0.25">
      <c r="A12165" t="s">
        <v>3185</v>
      </c>
      <c r="B12165" t="s">
        <v>16</v>
      </c>
      <c r="C12165" s="1">
        <v>44606</v>
      </c>
      <c r="D12165" s="1">
        <v>45014</v>
      </c>
      <c r="E12165">
        <f>VLOOKUP(data[[#This Row],[id_campaign]],campaign[],4,FALSE)</f>
        <v>25</v>
      </c>
      <c r="F12165" t="str">
        <f>VLOOKUP(data[[#This Row],[id_campaign]],campaign[],2,FALSE)</f>
        <v>BuysViaMailOrder</v>
      </c>
      <c r="G12165" t="str">
        <f>VLOOKUP(data[[#This Row],[id_customer]],customer[],2,FALSE)</f>
        <v>Skippy Archanbault</v>
      </c>
      <c r="H12165" t="str">
        <f>data[[#This Row],[id_customer]]&amp;data[[#This Row],[id_campaign]]</f>
        <v>C0786cam07</v>
      </c>
      <c r="I12165">
        <f>DATEDIF(data[[#This Row],[join_date]],data[[#This Row],[buy_date]],"M")</f>
        <v>13</v>
      </c>
    </row>
    <row r="12166" spans="1:9" x14ac:dyDescent="0.25">
      <c r="A12166" t="s">
        <v>3185</v>
      </c>
      <c r="B12166" t="s">
        <v>16</v>
      </c>
      <c r="C12166" s="1">
        <v>44606</v>
      </c>
      <c r="D12166" s="1">
        <v>45045</v>
      </c>
      <c r="E12166">
        <f>VLOOKUP(data[[#This Row],[id_campaign]],campaign[],4,FALSE)</f>
        <v>25</v>
      </c>
      <c r="F12166" t="str">
        <f>VLOOKUP(data[[#This Row],[id_campaign]],campaign[],2,FALSE)</f>
        <v>BuysViaMailOrder</v>
      </c>
      <c r="G12166" t="str">
        <f>VLOOKUP(data[[#This Row],[id_customer]],customer[],2,FALSE)</f>
        <v>Skippy Archanbault</v>
      </c>
      <c r="H12166" t="str">
        <f>data[[#This Row],[id_customer]]&amp;data[[#This Row],[id_campaign]]</f>
        <v>C0786cam07</v>
      </c>
      <c r="I12166">
        <f>DATEDIF(data[[#This Row],[join_date]],data[[#This Row],[buy_date]],"M")</f>
        <v>14</v>
      </c>
    </row>
    <row r="12167" spans="1:9" x14ac:dyDescent="0.25">
      <c r="A12167" t="s">
        <v>3185</v>
      </c>
      <c r="B12167" t="s">
        <v>16</v>
      </c>
      <c r="C12167" s="1">
        <v>44606</v>
      </c>
      <c r="D12167" s="1">
        <v>45060</v>
      </c>
      <c r="E12167">
        <f>VLOOKUP(data[[#This Row],[id_campaign]],campaign[],4,FALSE)</f>
        <v>25</v>
      </c>
      <c r="F12167" t="str">
        <f>VLOOKUP(data[[#This Row],[id_campaign]],campaign[],2,FALSE)</f>
        <v>BuysViaMailOrder</v>
      </c>
      <c r="G12167" t="str">
        <f>VLOOKUP(data[[#This Row],[id_customer]],customer[],2,FALSE)</f>
        <v>Skippy Archanbault</v>
      </c>
      <c r="H12167" t="str">
        <f>data[[#This Row],[id_customer]]&amp;data[[#This Row],[id_campaign]]</f>
        <v>C0786cam07</v>
      </c>
      <c r="I12167">
        <f>DATEDIF(data[[#This Row],[join_date]],data[[#This Row],[buy_date]],"M")</f>
        <v>15</v>
      </c>
    </row>
    <row r="12168" spans="1:9" x14ac:dyDescent="0.25">
      <c r="A12168" t="s">
        <v>3185</v>
      </c>
      <c r="B12168" t="s">
        <v>36</v>
      </c>
      <c r="C12168" s="1">
        <v>44844</v>
      </c>
      <c r="D12168" s="1">
        <v>44844</v>
      </c>
      <c r="E12168">
        <f>VLOOKUP(data[[#This Row],[id_campaign]],campaign[],4,FALSE)</f>
        <v>29</v>
      </c>
      <c r="F12168" t="str">
        <f>VLOOKUP(data[[#This Row],[id_campaign]],campaign[],2,FALSE)</f>
        <v>MaritalStatus</v>
      </c>
      <c r="G12168" t="str">
        <f>VLOOKUP(data[[#This Row],[id_customer]],customer[],2,FALSE)</f>
        <v>Skippy Archanbault</v>
      </c>
      <c r="H12168" t="str">
        <f>data[[#This Row],[id_customer]]&amp;data[[#This Row],[id_campaign]]</f>
        <v>C0786cam17</v>
      </c>
      <c r="I12168">
        <f>DATEDIF(data[[#This Row],[join_date]],data[[#This Row],[buy_date]],"M")</f>
        <v>0</v>
      </c>
    </row>
    <row r="12169" spans="1:9" x14ac:dyDescent="0.25">
      <c r="A12169" t="s">
        <v>3185</v>
      </c>
      <c r="B12169" t="s">
        <v>36</v>
      </c>
      <c r="C12169" s="1">
        <v>44844</v>
      </c>
      <c r="D12169" s="1">
        <v>44880</v>
      </c>
      <c r="E12169">
        <f>VLOOKUP(data[[#This Row],[id_campaign]],campaign[],4,FALSE)</f>
        <v>29</v>
      </c>
      <c r="F12169" t="str">
        <f>VLOOKUP(data[[#This Row],[id_campaign]],campaign[],2,FALSE)</f>
        <v>MaritalStatus</v>
      </c>
      <c r="G12169" t="str">
        <f>VLOOKUP(data[[#This Row],[id_customer]],customer[],2,FALSE)</f>
        <v>Skippy Archanbault</v>
      </c>
      <c r="H12169" t="str">
        <f>data[[#This Row],[id_customer]]&amp;data[[#This Row],[id_campaign]]</f>
        <v>C0786cam17</v>
      </c>
      <c r="I12169">
        <f>DATEDIF(data[[#This Row],[join_date]],data[[#This Row],[buy_date]],"M")</f>
        <v>1</v>
      </c>
    </row>
    <row r="12170" spans="1:9" x14ac:dyDescent="0.25">
      <c r="A12170" t="s">
        <v>3185</v>
      </c>
      <c r="B12170" t="s">
        <v>36</v>
      </c>
      <c r="C12170" s="1">
        <v>44844</v>
      </c>
      <c r="D12170" s="1">
        <v>44917</v>
      </c>
      <c r="E12170">
        <f>VLOOKUP(data[[#This Row],[id_campaign]],campaign[],4,FALSE)</f>
        <v>29</v>
      </c>
      <c r="F12170" t="str">
        <f>VLOOKUP(data[[#This Row],[id_campaign]],campaign[],2,FALSE)</f>
        <v>MaritalStatus</v>
      </c>
      <c r="G12170" t="str">
        <f>VLOOKUP(data[[#This Row],[id_customer]],customer[],2,FALSE)</f>
        <v>Skippy Archanbault</v>
      </c>
      <c r="H12170" t="str">
        <f>data[[#This Row],[id_customer]]&amp;data[[#This Row],[id_campaign]]</f>
        <v>C0786cam17</v>
      </c>
      <c r="I12170">
        <f>DATEDIF(data[[#This Row],[join_date]],data[[#This Row],[buy_date]],"M")</f>
        <v>2</v>
      </c>
    </row>
    <row r="12171" spans="1:9" x14ac:dyDescent="0.25">
      <c r="A12171" t="s">
        <v>3185</v>
      </c>
      <c r="B12171" t="s">
        <v>36</v>
      </c>
      <c r="C12171" s="1">
        <v>44844</v>
      </c>
      <c r="D12171" s="1">
        <v>44940</v>
      </c>
      <c r="E12171">
        <f>VLOOKUP(data[[#This Row],[id_campaign]],campaign[],4,FALSE)</f>
        <v>29</v>
      </c>
      <c r="F12171" t="str">
        <f>VLOOKUP(data[[#This Row],[id_campaign]],campaign[],2,FALSE)</f>
        <v>MaritalStatus</v>
      </c>
      <c r="G12171" t="str">
        <f>VLOOKUP(data[[#This Row],[id_customer]],customer[],2,FALSE)</f>
        <v>Skippy Archanbault</v>
      </c>
      <c r="H12171" t="str">
        <f>data[[#This Row],[id_customer]]&amp;data[[#This Row],[id_campaign]]</f>
        <v>C0786cam17</v>
      </c>
      <c r="I12171">
        <f>DATEDIF(data[[#This Row],[join_date]],data[[#This Row],[buy_date]],"M")</f>
        <v>3</v>
      </c>
    </row>
    <row r="12172" spans="1:9" x14ac:dyDescent="0.25">
      <c r="A12172" t="s">
        <v>3185</v>
      </c>
      <c r="B12172" t="s">
        <v>36</v>
      </c>
      <c r="C12172" s="1">
        <v>44844</v>
      </c>
      <c r="D12172" s="1">
        <v>44976</v>
      </c>
      <c r="E12172">
        <f>VLOOKUP(data[[#This Row],[id_campaign]],campaign[],4,FALSE)</f>
        <v>29</v>
      </c>
      <c r="F12172" t="str">
        <f>VLOOKUP(data[[#This Row],[id_campaign]],campaign[],2,FALSE)</f>
        <v>MaritalStatus</v>
      </c>
      <c r="G12172" t="str">
        <f>VLOOKUP(data[[#This Row],[id_customer]],customer[],2,FALSE)</f>
        <v>Skippy Archanbault</v>
      </c>
      <c r="H12172" t="str">
        <f>data[[#This Row],[id_customer]]&amp;data[[#This Row],[id_campaign]]</f>
        <v>C0786cam17</v>
      </c>
      <c r="I12172">
        <f>DATEDIF(data[[#This Row],[join_date]],data[[#This Row],[buy_date]],"M")</f>
        <v>4</v>
      </c>
    </row>
    <row r="12173" spans="1:9" x14ac:dyDescent="0.25">
      <c r="A12173" t="s">
        <v>3185</v>
      </c>
      <c r="B12173" t="s">
        <v>36</v>
      </c>
      <c r="C12173" s="1">
        <v>44844</v>
      </c>
      <c r="D12173" s="1">
        <v>45007</v>
      </c>
      <c r="E12173">
        <f>VLOOKUP(data[[#This Row],[id_campaign]],campaign[],4,FALSE)</f>
        <v>29</v>
      </c>
      <c r="F12173" t="str">
        <f>VLOOKUP(data[[#This Row],[id_campaign]],campaign[],2,FALSE)</f>
        <v>MaritalStatus</v>
      </c>
      <c r="G12173" t="str">
        <f>VLOOKUP(data[[#This Row],[id_customer]],customer[],2,FALSE)</f>
        <v>Skippy Archanbault</v>
      </c>
      <c r="H12173" t="str">
        <f>data[[#This Row],[id_customer]]&amp;data[[#This Row],[id_campaign]]</f>
        <v>C0786cam17</v>
      </c>
      <c r="I12173">
        <f>DATEDIF(data[[#This Row],[join_date]],data[[#This Row],[buy_date]],"M")</f>
        <v>5</v>
      </c>
    </row>
    <row r="12174" spans="1:9" x14ac:dyDescent="0.25">
      <c r="A12174" t="s">
        <v>3185</v>
      </c>
      <c r="B12174" t="s">
        <v>36</v>
      </c>
      <c r="C12174" s="1">
        <v>44844</v>
      </c>
      <c r="D12174" s="1">
        <v>45026</v>
      </c>
      <c r="E12174">
        <f>VLOOKUP(data[[#This Row],[id_campaign]],campaign[],4,FALSE)</f>
        <v>29</v>
      </c>
      <c r="F12174" t="str">
        <f>VLOOKUP(data[[#This Row],[id_campaign]],campaign[],2,FALSE)</f>
        <v>MaritalStatus</v>
      </c>
      <c r="G12174" t="str">
        <f>VLOOKUP(data[[#This Row],[id_customer]],customer[],2,FALSE)</f>
        <v>Skippy Archanbault</v>
      </c>
      <c r="H12174" t="str">
        <f>data[[#This Row],[id_customer]]&amp;data[[#This Row],[id_campaign]]</f>
        <v>C0786cam17</v>
      </c>
      <c r="I12174">
        <f>DATEDIF(data[[#This Row],[join_date]],data[[#This Row],[buy_date]],"M")</f>
        <v>6</v>
      </c>
    </row>
    <row r="12175" spans="1:9" x14ac:dyDescent="0.25">
      <c r="A12175" t="s">
        <v>3185</v>
      </c>
      <c r="B12175" t="s">
        <v>36</v>
      </c>
      <c r="C12175" s="1">
        <v>44844</v>
      </c>
      <c r="D12175" s="1">
        <v>45063</v>
      </c>
      <c r="E12175">
        <f>VLOOKUP(data[[#This Row],[id_campaign]],campaign[],4,FALSE)</f>
        <v>29</v>
      </c>
      <c r="F12175" t="str">
        <f>VLOOKUP(data[[#This Row],[id_campaign]],campaign[],2,FALSE)</f>
        <v>MaritalStatus</v>
      </c>
      <c r="G12175" t="str">
        <f>VLOOKUP(data[[#This Row],[id_customer]],customer[],2,FALSE)</f>
        <v>Skippy Archanbault</v>
      </c>
      <c r="H12175" t="str">
        <f>data[[#This Row],[id_customer]]&amp;data[[#This Row],[id_campaign]]</f>
        <v>C0786cam17</v>
      </c>
      <c r="I12175">
        <f>DATEDIF(data[[#This Row],[join_date]],data[[#This Row],[buy_date]],"M")</f>
        <v>7</v>
      </c>
    </row>
    <row r="12176" spans="1:9" x14ac:dyDescent="0.25">
      <c r="A12176" t="s">
        <v>3189</v>
      </c>
      <c r="B12176" t="s">
        <v>18</v>
      </c>
      <c r="C12176" s="1">
        <v>44842</v>
      </c>
      <c r="D12176" s="1">
        <v>44842</v>
      </c>
      <c r="E12176">
        <f>VLOOKUP(data[[#This Row],[id_campaign]],campaign[],4,FALSE)</f>
        <v>27</v>
      </c>
      <c r="F12176" t="str">
        <f>VLOOKUP(data[[#This Row],[id_campaign]],campaign[],2,FALSE)</f>
        <v>RespondsToMailOffers</v>
      </c>
      <c r="G12176" t="str">
        <f>VLOOKUP(data[[#This Row],[id_customer]],customer[],2,FALSE)</f>
        <v>Darbee MacGillavery</v>
      </c>
      <c r="H12176" t="str">
        <f>data[[#This Row],[id_customer]]&amp;data[[#This Row],[id_campaign]]</f>
        <v>C0787cam08</v>
      </c>
      <c r="I12176">
        <f>DATEDIF(data[[#This Row],[join_date]],data[[#This Row],[buy_date]],"M")</f>
        <v>0</v>
      </c>
    </row>
    <row r="12177" spans="1:9" x14ac:dyDescent="0.25">
      <c r="A12177" t="s">
        <v>3189</v>
      </c>
      <c r="B12177" t="s">
        <v>18</v>
      </c>
      <c r="C12177" s="1">
        <v>44842</v>
      </c>
      <c r="D12177" s="1">
        <v>44886</v>
      </c>
      <c r="E12177">
        <f>VLOOKUP(data[[#This Row],[id_campaign]],campaign[],4,FALSE)</f>
        <v>27</v>
      </c>
      <c r="F12177" t="str">
        <f>VLOOKUP(data[[#This Row],[id_campaign]],campaign[],2,FALSE)</f>
        <v>RespondsToMailOffers</v>
      </c>
      <c r="G12177" t="str">
        <f>VLOOKUP(data[[#This Row],[id_customer]],customer[],2,FALSE)</f>
        <v>Darbee MacGillavery</v>
      </c>
      <c r="H12177" t="str">
        <f>data[[#This Row],[id_customer]]&amp;data[[#This Row],[id_campaign]]</f>
        <v>C0787cam08</v>
      </c>
      <c r="I12177">
        <f>DATEDIF(data[[#This Row],[join_date]],data[[#This Row],[buy_date]],"M")</f>
        <v>1</v>
      </c>
    </row>
    <row r="12178" spans="1:9" x14ac:dyDescent="0.25">
      <c r="A12178" t="s">
        <v>3189</v>
      </c>
      <c r="B12178" t="s">
        <v>18</v>
      </c>
      <c r="C12178" s="1">
        <v>44842</v>
      </c>
      <c r="D12178" s="1">
        <v>44905</v>
      </c>
      <c r="E12178">
        <f>VLOOKUP(data[[#This Row],[id_campaign]],campaign[],4,FALSE)</f>
        <v>27</v>
      </c>
      <c r="F12178" t="str">
        <f>VLOOKUP(data[[#This Row],[id_campaign]],campaign[],2,FALSE)</f>
        <v>RespondsToMailOffers</v>
      </c>
      <c r="G12178" t="str">
        <f>VLOOKUP(data[[#This Row],[id_customer]],customer[],2,FALSE)</f>
        <v>Darbee MacGillavery</v>
      </c>
      <c r="H12178" t="str">
        <f>data[[#This Row],[id_customer]]&amp;data[[#This Row],[id_campaign]]</f>
        <v>C0787cam08</v>
      </c>
      <c r="I12178">
        <f>DATEDIF(data[[#This Row],[join_date]],data[[#This Row],[buy_date]],"M")</f>
        <v>2</v>
      </c>
    </row>
    <row r="12179" spans="1:9" x14ac:dyDescent="0.25">
      <c r="A12179" t="s">
        <v>3189</v>
      </c>
      <c r="B12179" t="s">
        <v>18</v>
      </c>
      <c r="C12179" s="1">
        <v>44842</v>
      </c>
      <c r="D12179" s="1">
        <v>44940</v>
      </c>
      <c r="E12179">
        <f>VLOOKUP(data[[#This Row],[id_campaign]],campaign[],4,FALSE)</f>
        <v>27</v>
      </c>
      <c r="F12179" t="str">
        <f>VLOOKUP(data[[#This Row],[id_campaign]],campaign[],2,FALSE)</f>
        <v>RespondsToMailOffers</v>
      </c>
      <c r="G12179" t="str">
        <f>VLOOKUP(data[[#This Row],[id_customer]],customer[],2,FALSE)</f>
        <v>Darbee MacGillavery</v>
      </c>
      <c r="H12179" t="str">
        <f>data[[#This Row],[id_customer]]&amp;data[[#This Row],[id_campaign]]</f>
        <v>C0787cam08</v>
      </c>
      <c r="I12179">
        <f>DATEDIF(data[[#This Row],[join_date]],data[[#This Row],[buy_date]],"M")</f>
        <v>3</v>
      </c>
    </row>
    <row r="12180" spans="1:9" x14ac:dyDescent="0.25">
      <c r="A12180" t="s">
        <v>3189</v>
      </c>
      <c r="B12180" t="s">
        <v>18</v>
      </c>
      <c r="C12180" s="1">
        <v>44842</v>
      </c>
      <c r="D12180" s="1">
        <v>44977</v>
      </c>
      <c r="E12180">
        <f>VLOOKUP(data[[#This Row],[id_campaign]],campaign[],4,FALSE)</f>
        <v>27</v>
      </c>
      <c r="F12180" t="str">
        <f>VLOOKUP(data[[#This Row],[id_campaign]],campaign[],2,FALSE)</f>
        <v>RespondsToMailOffers</v>
      </c>
      <c r="G12180" t="str">
        <f>VLOOKUP(data[[#This Row],[id_customer]],customer[],2,FALSE)</f>
        <v>Darbee MacGillavery</v>
      </c>
      <c r="H12180" t="str">
        <f>data[[#This Row],[id_customer]]&amp;data[[#This Row],[id_campaign]]</f>
        <v>C0787cam08</v>
      </c>
      <c r="I12180">
        <f>DATEDIF(data[[#This Row],[join_date]],data[[#This Row],[buy_date]],"M")</f>
        <v>4</v>
      </c>
    </row>
    <row r="12181" spans="1:9" x14ac:dyDescent="0.25">
      <c r="A12181" t="s">
        <v>3189</v>
      </c>
      <c r="B12181" t="s">
        <v>18</v>
      </c>
      <c r="C12181" s="1">
        <v>44842</v>
      </c>
      <c r="D12181" s="1">
        <v>45006</v>
      </c>
      <c r="E12181">
        <f>VLOOKUP(data[[#This Row],[id_campaign]],campaign[],4,FALSE)</f>
        <v>27</v>
      </c>
      <c r="F12181" t="str">
        <f>VLOOKUP(data[[#This Row],[id_campaign]],campaign[],2,FALSE)</f>
        <v>RespondsToMailOffers</v>
      </c>
      <c r="G12181" t="str">
        <f>VLOOKUP(data[[#This Row],[id_customer]],customer[],2,FALSE)</f>
        <v>Darbee MacGillavery</v>
      </c>
      <c r="H12181" t="str">
        <f>data[[#This Row],[id_customer]]&amp;data[[#This Row],[id_campaign]]</f>
        <v>C0787cam08</v>
      </c>
      <c r="I12181">
        <f>DATEDIF(data[[#This Row],[join_date]],data[[#This Row],[buy_date]],"M")</f>
        <v>5</v>
      </c>
    </row>
    <row r="12182" spans="1:9" x14ac:dyDescent="0.25">
      <c r="A12182" t="s">
        <v>3189</v>
      </c>
      <c r="B12182" t="s">
        <v>18</v>
      </c>
      <c r="C12182" s="1">
        <v>44842</v>
      </c>
      <c r="D12182" s="1">
        <v>45028</v>
      </c>
      <c r="E12182">
        <f>VLOOKUP(data[[#This Row],[id_campaign]],campaign[],4,FALSE)</f>
        <v>27</v>
      </c>
      <c r="F12182" t="str">
        <f>VLOOKUP(data[[#This Row],[id_campaign]],campaign[],2,FALSE)</f>
        <v>RespondsToMailOffers</v>
      </c>
      <c r="G12182" t="str">
        <f>VLOOKUP(data[[#This Row],[id_customer]],customer[],2,FALSE)</f>
        <v>Darbee MacGillavery</v>
      </c>
      <c r="H12182" t="str">
        <f>data[[#This Row],[id_customer]]&amp;data[[#This Row],[id_campaign]]</f>
        <v>C0787cam08</v>
      </c>
      <c r="I12182">
        <f>DATEDIF(data[[#This Row],[join_date]],data[[#This Row],[buy_date]],"M")</f>
        <v>6</v>
      </c>
    </row>
    <row r="12183" spans="1:9" x14ac:dyDescent="0.25">
      <c r="A12183" t="s">
        <v>3189</v>
      </c>
      <c r="B12183" t="s">
        <v>18</v>
      </c>
      <c r="C12183" s="1">
        <v>44842</v>
      </c>
      <c r="D12183" s="1">
        <v>45054</v>
      </c>
      <c r="E12183">
        <f>VLOOKUP(data[[#This Row],[id_campaign]],campaign[],4,FALSE)</f>
        <v>27</v>
      </c>
      <c r="F12183" t="str">
        <f>VLOOKUP(data[[#This Row],[id_campaign]],campaign[],2,FALSE)</f>
        <v>RespondsToMailOffers</v>
      </c>
      <c r="G12183" t="str">
        <f>VLOOKUP(data[[#This Row],[id_customer]],customer[],2,FALSE)</f>
        <v>Darbee MacGillavery</v>
      </c>
      <c r="H12183" t="str">
        <f>data[[#This Row],[id_customer]]&amp;data[[#This Row],[id_campaign]]</f>
        <v>C0787cam08</v>
      </c>
      <c r="I12183">
        <f>DATEDIF(data[[#This Row],[join_date]],data[[#This Row],[buy_date]],"M")</f>
        <v>7</v>
      </c>
    </row>
    <row r="12184" spans="1:9" x14ac:dyDescent="0.25">
      <c r="A12184" t="s">
        <v>3189</v>
      </c>
      <c r="B12184" t="s">
        <v>10</v>
      </c>
      <c r="C12184" s="1">
        <v>44849</v>
      </c>
      <c r="D12184" s="1">
        <v>44849</v>
      </c>
      <c r="E12184">
        <f>VLOOKUP(data[[#This Row],[id_campaign]],campaign[],4,FALSE)</f>
        <v>26</v>
      </c>
      <c r="F12184" t="str">
        <f>VLOOKUP(data[[#This Row],[id_campaign]],campaign[],2,FALSE)</f>
        <v>TruckOwner</v>
      </c>
      <c r="G12184" t="str">
        <f>VLOOKUP(data[[#This Row],[id_customer]],customer[],2,FALSE)</f>
        <v>Darbee MacGillavery</v>
      </c>
      <c r="H12184" t="str">
        <f>data[[#This Row],[id_customer]]&amp;data[[#This Row],[id_campaign]]</f>
        <v>C0787cam04</v>
      </c>
      <c r="I12184">
        <f>DATEDIF(data[[#This Row],[join_date]],data[[#This Row],[buy_date]],"M")</f>
        <v>0</v>
      </c>
    </row>
    <row r="12185" spans="1:9" x14ac:dyDescent="0.25">
      <c r="A12185" t="s">
        <v>3189</v>
      </c>
      <c r="B12185" t="s">
        <v>10</v>
      </c>
      <c r="C12185" s="1">
        <v>44849</v>
      </c>
      <c r="D12185" s="1">
        <v>44892</v>
      </c>
      <c r="E12185">
        <f>VLOOKUP(data[[#This Row],[id_campaign]],campaign[],4,FALSE)</f>
        <v>26</v>
      </c>
      <c r="F12185" t="str">
        <f>VLOOKUP(data[[#This Row],[id_campaign]],campaign[],2,FALSE)</f>
        <v>TruckOwner</v>
      </c>
      <c r="G12185" t="str">
        <f>VLOOKUP(data[[#This Row],[id_customer]],customer[],2,FALSE)</f>
        <v>Darbee MacGillavery</v>
      </c>
      <c r="H12185" t="str">
        <f>data[[#This Row],[id_customer]]&amp;data[[#This Row],[id_campaign]]</f>
        <v>C0787cam04</v>
      </c>
      <c r="I12185">
        <f>DATEDIF(data[[#This Row],[join_date]],data[[#This Row],[buy_date]],"M")</f>
        <v>1</v>
      </c>
    </row>
    <row r="12186" spans="1:9" x14ac:dyDescent="0.25">
      <c r="A12186" t="s">
        <v>3189</v>
      </c>
      <c r="B12186" t="s">
        <v>10</v>
      </c>
      <c r="C12186" s="1">
        <v>44849</v>
      </c>
      <c r="D12186" s="1">
        <v>44922</v>
      </c>
      <c r="E12186">
        <f>VLOOKUP(data[[#This Row],[id_campaign]],campaign[],4,FALSE)</f>
        <v>26</v>
      </c>
      <c r="F12186" t="str">
        <f>VLOOKUP(data[[#This Row],[id_campaign]],campaign[],2,FALSE)</f>
        <v>TruckOwner</v>
      </c>
      <c r="G12186" t="str">
        <f>VLOOKUP(data[[#This Row],[id_customer]],customer[],2,FALSE)</f>
        <v>Darbee MacGillavery</v>
      </c>
      <c r="H12186" t="str">
        <f>data[[#This Row],[id_customer]]&amp;data[[#This Row],[id_campaign]]</f>
        <v>C0787cam04</v>
      </c>
      <c r="I12186">
        <f>DATEDIF(data[[#This Row],[join_date]],data[[#This Row],[buy_date]],"M")</f>
        <v>2</v>
      </c>
    </row>
    <row r="12187" spans="1:9" x14ac:dyDescent="0.25">
      <c r="A12187" t="s">
        <v>3189</v>
      </c>
      <c r="B12187" t="s">
        <v>10</v>
      </c>
      <c r="C12187" s="1">
        <v>44849</v>
      </c>
      <c r="D12187" s="1">
        <v>44951</v>
      </c>
      <c r="E12187">
        <f>VLOOKUP(data[[#This Row],[id_campaign]],campaign[],4,FALSE)</f>
        <v>26</v>
      </c>
      <c r="F12187" t="str">
        <f>VLOOKUP(data[[#This Row],[id_campaign]],campaign[],2,FALSE)</f>
        <v>TruckOwner</v>
      </c>
      <c r="G12187" t="str">
        <f>VLOOKUP(data[[#This Row],[id_customer]],customer[],2,FALSE)</f>
        <v>Darbee MacGillavery</v>
      </c>
      <c r="H12187" t="str">
        <f>data[[#This Row],[id_customer]]&amp;data[[#This Row],[id_campaign]]</f>
        <v>C0787cam04</v>
      </c>
      <c r="I12187">
        <f>DATEDIF(data[[#This Row],[join_date]],data[[#This Row],[buy_date]],"M")</f>
        <v>3</v>
      </c>
    </row>
    <row r="12188" spans="1:9" x14ac:dyDescent="0.25">
      <c r="A12188" t="s">
        <v>3189</v>
      </c>
      <c r="B12188" t="s">
        <v>10</v>
      </c>
      <c r="C12188" s="1">
        <v>44849</v>
      </c>
      <c r="D12188" s="1">
        <v>44981</v>
      </c>
      <c r="E12188">
        <f>VLOOKUP(data[[#This Row],[id_campaign]],campaign[],4,FALSE)</f>
        <v>26</v>
      </c>
      <c r="F12188" t="str">
        <f>VLOOKUP(data[[#This Row],[id_campaign]],campaign[],2,FALSE)</f>
        <v>TruckOwner</v>
      </c>
      <c r="G12188" t="str">
        <f>VLOOKUP(data[[#This Row],[id_customer]],customer[],2,FALSE)</f>
        <v>Darbee MacGillavery</v>
      </c>
      <c r="H12188" t="str">
        <f>data[[#This Row],[id_customer]]&amp;data[[#This Row],[id_campaign]]</f>
        <v>C0787cam04</v>
      </c>
      <c r="I12188">
        <f>DATEDIF(data[[#This Row],[join_date]],data[[#This Row],[buy_date]],"M")</f>
        <v>4</v>
      </c>
    </row>
    <row r="12189" spans="1:9" x14ac:dyDescent="0.25">
      <c r="A12189" t="s">
        <v>3189</v>
      </c>
      <c r="B12189" t="s">
        <v>10</v>
      </c>
      <c r="C12189" s="1">
        <v>44849</v>
      </c>
      <c r="D12189" s="1">
        <v>45010</v>
      </c>
      <c r="E12189">
        <f>VLOOKUP(data[[#This Row],[id_campaign]],campaign[],4,FALSE)</f>
        <v>26</v>
      </c>
      <c r="F12189" t="str">
        <f>VLOOKUP(data[[#This Row],[id_campaign]],campaign[],2,FALSE)</f>
        <v>TruckOwner</v>
      </c>
      <c r="G12189" t="str">
        <f>VLOOKUP(data[[#This Row],[id_customer]],customer[],2,FALSE)</f>
        <v>Darbee MacGillavery</v>
      </c>
      <c r="H12189" t="str">
        <f>data[[#This Row],[id_customer]]&amp;data[[#This Row],[id_campaign]]</f>
        <v>C0787cam04</v>
      </c>
      <c r="I12189">
        <f>DATEDIF(data[[#This Row],[join_date]],data[[#This Row],[buy_date]],"M")</f>
        <v>5</v>
      </c>
    </row>
    <row r="12190" spans="1:9" x14ac:dyDescent="0.25">
      <c r="A12190" t="s">
        <v>3189</v>
      </c>
      <c r="B12190" t="s">
        <v>10</v>
      </c>
      <c r="C12190" s="1">
        <v>44849</v>
      </c>
      <c r="D12190" s="1">
        <v>45043</v>
      </c>
      <c r="E12190">
        <f>VLOOKUP(data[[#This Row],[id_campaign]],campaign[],4,FALSE)</f>
        <v>26</v>
      </c>
      <c r="F12190" t="str">
        <f>VLOOKUP(data[[#This Row],[id_campaign]],campaign[],2,FALSE)</f>
        <v>TruckOwner</v>
      </c>
      <c r="G12190" t="str">
        <f>VLOOKUP(data[[#This Row],[id_customer]],customer[],2,FALSE)</f>
        <v>Darbee MacGillavery</v>
      </c>
      <c r="H12190" t="str">
        <f>data[[#This Row],[id_customer]]&amp;data[[#This Row],[id_campaign]]</f>
        <v>C0787cam04</v>
      </c>
      <c r="I12190">
        <f>DATEDIF(data[[#This Row],[join_date]],data[[#This Row],[buy_date]],"M")</f>
        <v>6</v>
      </c>
    </row>
    <row r="12191" spans="1:9" x14ac:dyDescent="0.25">
      <c r="A12191" t="s">
        <v>3189</v>
      </c>
      <c r="B12191" t="s">
        <v>10</v>
      </c>
      <c r="C12191" s="1">
        <v>44849</v>
      </c>
      <c r="D12191" s="1">
        <v>45074</v>
      </c>
      <c r="E12191">
        <f>VLOOKUP(data[[#This Row],[id_campaign]],campaign[],4,FALSE)</f>
        <v>26</v>
      </c>
      <c r="F12191" t="str">
        <f>VLOOKUP(data[[#This Row],[id_campaign]],campaign[],2,FALSE)</f>
        <v>TruckOwner</v>
      </c>
      <c r="G12191" t="str">
        <f>VLOOKUP(data[[#This Row],[id_customer]],customer[],2,FALSE)</f>
        <v>Darbee MacGillavery</v>
      </c>
      <c r="H12191" t="str">
        <f>data[[#This Row],[id_customer]]&amp;data[[#This Row],[id_campaign]]</f>
        <v>C0787cam04</v>
      </c>
      <c r="I12191">
        <f>DATEDIF(data[[#This Row],[join_date]],data[[#This Row],[buy_date]],"M")</f>
        <v>7</v>
      </c>
    </row>
    <row r="12192" spans="1:9" x14ac:dyDescent="0.25">
      <c r="A12192" t="s">
        <v>3193</v>
      </c>
      <c r="B12192" t="s">
        <v>34</v>
      </c>
      <c r="C12192" s="1">
        <v>44715</v>
      </c>
      <c r="D12192" s="1">
        <v>44715</v>
      </c>
      <c r="E12192">
        <f>VLOOKUP(data[[#This Row],[id_campaign]],campaign[],4,FALSE)</f>
        <v>16</v>
      </c>
      <c r="F12192" t="str">
        <f>VLOOKUP(data[[#This Row],[id_campaign]],campaign[],2,FALSE)</f>
        <v>MadeCallToRetentionTeam</v>
      </c>
      <c r="G12192" t="str">
        <f>VLOOKUP(data[[#This Row],[id_customer]],customer[],2,FALSE)</f>
        <v>Annalee Mocquer</v>
      </c>
      <c r="H12192" t="str">
        <f>data[[#This Row],[id_customer]]&amp;data[[#This Row],[id_campaign]]</f>
        <v>C0788cam16</v>
      </c>
      <c r="I12192">
        <f>DATEDIF(data[[#This Row],[join_date]],data[[#This Row],[buy_date]],"M")</f>
        <v>0</v>
      </c>
    </row>
    <row r="12193" spans="1:9" x14ac:dyDescent="0.25">
      <c r="A12193" t="s">
        <v>3193</v>
      </c>
      <c r="B12193" t="s">
        <v>34</v>
      </c>
      <c r="C12193" s="1">
        <v>44715</v>
      </c>
      <c r="D12193" s="1">
        <v>44751</v>
      </c>
      <c r="E12193">
        <f>VLOOKUP(data[[#This Row],[id_campaign]],campaign[],4,FALSE)</f>
        <v>16</v>
      </c>
      <c r="F12193" t="str">
        <f>VLOOKUP(data[[#This Row],[id_campaign]],campaign[],2,FALSE)</f>
        <v>MadeCallToRetentionTeam</v>
      </c>
      <c r="G12193" t="str">
        <f>VLOOKUP(data[[#This Row],[id_customer]],customer[],2,FALSE)</f>
        <v>Annalee Mocquer</v>
      </c>
      <c r="H12193" t="str">
        <f>data[[#This Row],[id_customer]]&amp;data[[#This Row],[id_campaign]]</f>
        <v>C0788cam16</v>
      </c>
      <c r="I12193">
        <f>DATEDIF(data[[#This Row],[join_date]],data[[#This Row],[buy_date]],"M")</f>
        <v>1</v>
      </c>
    </row>
    <row r="12194" spans="1:9" x14ac:dyDescent="0.25">
      <c r="A12194" t="s">
        <v>3193</v>
      </c>
      <c r="B12194" t="s">
        <v>34</v>
      </c>
      <c r="C12194" s="1">
        <v>44715</v>
      </c>
      <c r="D12194" s="1">
        <v>44777</v>
      </c>
      <c r="E12194">
        <f>VLOOKUP(data[[#This Row],[id_campaign]],campaign[],4,FALSE)</f>
        <v>16</v>
      </c>
      <c r="F12194" t="str">
        <f>VLOOKUP(data[[#This Row],[id_campaign]],campaign[],2,FALSE)</f>
        <v>MadeCallToRetentionTeam</v>
      </c>
      <c r="G12194" t="str">
        <f>VLOOKUP(data[[#This Row],[id_customer]],customer[],2,FALSE)</f>
        <v>Annalee Mocquer</v>
      </c>
      <c r="H12194" t="str">
        <f>data[[#This Row],[id_customer]]&amp;data[[#This Row],[id_campaign]]</f>
        <v>C0788cam16</v>
      </c>
      <c r="I12194">
        <f>DATEDIF(data[[#This Row],[join_date]],data[[#This Row],[buy_date]],"M")</f>
        <v>2</v>
      </c>
    </row>
    <row r="12195" spans="1:9" x14ac:dyDescent="0.25">
      <c r="A12195" t="s">
        <v>3193</v>
      </c>
      <c r="B12195" t="s">
        <v>34</v>
      </c>
      <c r="C12195" s="1">
        <v>44715</v>
      </c>
      <c r="D12195" s="1">
        <v>44813</v>
      </c>
      <c r="E12195">
        <f>VLOOKUP(data[[#This Row],[id_campaign]],campaign[],4,FALSE)</f>
        <v>16</v>
      </c>
      <c r="F12195" t="str">
        <f>VLOOKUP(data[[#This Row],[id_campaign]],campaign[],2,FALSE)</f>
        <v>MadeCallToRetentionTeam</v>
      </c>
      <c r="G12195" t="str">
        <f>VLOOKUP(data[[#This Row],[id_customer]],customer[],2,FALSE)</f>
        <v>Annalee Mocquer</v>
      </c>
      <c r="H12195" t="str">
        <f>data[[#This Row],[id_customer]]&amp;data[[#This Row],[id_campaign]]</f>
        <v>C0788cam16</v>
      </c>
      <c r="I12195">
        <f>DATEDIF(data[[#This Row],[join_date]],data[[#This Row],[buy_date]],"M")</f>
        <v>3</v>
      </c>
    </row>
    <row r="12196" spans="1:9" x14ac:dyDescent="0.25">
      <c r="A12196" t="s">
        <v>3193</v>
      </c>
      <c r="B12196" t="s">
        <v>34</v>
      </c>
      <c r="C12196" s="1">
        <v>44715</v>
      </c>
      <c r="D12196" s="1">
        <v>44852</v>
      </c>
      <c r="E12196">
        <f>VLOOKUP(data[[#This Row],[id_campaign]],campaign[],4,FALSE)</f>
        <v>16</v>
      </c>
      <c r="F12196" t="str">
        <f>VLOOKUP(data[[#This Row],[id_campaign]],campaign[],2,FALSE)</f>
        <v>MadeCallToRetentionTeam</v>
      </c>
      <c r="G12196" t="str">
        <f>VLOOKUP(data[[#This Row],[id_customer]],customer[],2,FALSE)</f>
        <v>Annalee Mocquer</v>
      </c>
      <c r="H12196" t="str">
        <f>data[[#This Row],[id_customer]]&amp;data[[#This Row],[id_campaign]]</f>
        <v>C0788cam16</v>
      </c>
      <c r="I12196">
        <f>DATEDIF(data[[#This Row],[join_date]],data[[#This Row],[buy_date]],"M")</f>
        <v>4</v>
      </c>
    </row>
    <row r="12197" spans="1:9" x14ac:dyDescent="0.25">
      <c r="A12197" t="s">
        <v>3193</v>
      </c>
      <c r="B12197" t="s">
        <v>34</v>
      </c>
      <c r="C12197" s="1">
        <v>44715</v>
      </c>
      <c r="D12197" s="1">
        <v>44869</v>
      </c>
      <c r="E12197">
        <f>VLOOKUP(data[[#This Row],[id_campaign]],campaign[],4,FALSE)</f>
        <v>16</v>
      </c>
      <c r="F12197" t="str">
        <f>VLOOKUP(data[[#This Row],[id_campaign]],campaign[],2,FALSE)</f>
        <v>MadeCallToRetentionTeam</v>
      </c>
      <c r="G12197" t="str">
        <f>VLOOKUP(data[[#This Row],[id_customer]],customer[],2,FALSE)</f>
        <v>Annalee Mocquer</v>
      </c>
      <c r="H12197" t="str">
        <f>data[[#This Row],[id_customer]]&amp;data[[#This Row],[id_campaign]]</f>
        <v>C0788cam16</v>
      </c>
      <c r="I12197">
        <f>DATEDIF(data[[#This Row],[join_date]],data[[#This Row],[buy_date]],"M")</f>
        <v>5</v>
      </c>
    </row>
    <row r="12198" spans="1:9" x14ac:dyDescent="0.25">
      <c r="A12198" t="s">
        <v>3193</v>
      </c>
      <c r="B12198" t="s">
        <v>34</v>
      </c>
      <c r="C12198" s="1">
        <v>44715</v>
      </c>
      <c r="D12198" s="1">
        <v>44903</v>
      </c>
      <c r="E12198">
        <f>VLOOKUP(data[[#This Row],[id_campaign]],campaign[],4,FALSE)</f>
        <v>16</v>
      </c>
      <c r="F12198" t="str">
        <f>VLOOKUP(data[[#This Row],[id_campaign]],campaign[],2,FALSE)</f>
        <v>MadeCallToRetentionTeam</v>
      </c>
      <c r="G12198" t="str">
        <f>VLOOKUP(data[[#This Row],[id_customer]],customer[],2,FALSE)</f>
        <v>Annalee Mocquer</v>
      </c>
      <c r="H12198" t="str">
        <f>data[[#This Row],[id_customer]]&amp;data[[#This Row],[id_campaign]]</f>
        <v>C0788cam16</v>
      </c>
      <c r="I12198">
        <f>DATEDIF(data[[#This Row],[join_date]],data[[#This Row],[buy_date]],"M")</f>
        <v>6</v>
      </c>
    </row>
    <row r="12199" spans="1:9" x14ac:dyDescent="0.25">
      <c r="A12199" t="s">
        <v>3193</v>
      </c>
      <c r="B12199" t="s">
        <v>34</v>
      </c>
      <c r="C12199" s="1">
        <v>44715</v>
      </c>
      <c r="D12199" s="1">
        <v>44933</v>
      </c>
      <c r="E12199">
        <f>VLOOKUP(data[[#This Row],[id_campaign]],campaign[],4,FALSE)</f>
        <v>16</v>
      </c>
      <c r="F12199" t="str">
        <f>VLOOKUP(data[[#This Row],[id_campaign]],campaign[],2,FALSE)</f>
        <v>MadeCallToRetentionTeam</v>
      </c>
      <c r="G12199" t="str">
        <f>VLOOKUP(data[[#This Row],[id_customer]],customer[],2,FALSE)</f>
        <v>Annalee Mocquer</v>
      </c>
      <c r="H12199" t="str">
        <f>data[[#This Row],[id_customer]]&amp;data[[#This Row],[id_campaign]]</f>
        <v>C0788cam16</v>
      </c>
      <c r="I12199">
        <f>DATEDIF(data[[#This Row],[join_date]],data[[#This Row],[buy_date]],"M")</f>
        <v>7</v>
      </c>
    </row>
    <row r="12200" spans="1:9" x14ac:dyDescent="0.25">
      <c r="A12200" t="s">
        <v>3193</v>
      </c>
      <c r="B12200" t="s">
        <v>34</v>
      </c>
      <c r="C12200" s="1">
        <v>44715</v>
      </c>
      <c r="D12200" s="1">
        <v>44965</v>
      </c>
      <c r="E12200">
        <f>VLOOKUP(data[[#This Row],[id_campaign]],campaign[],4,FALSE)</f>
        <v>16</v>
      </c>
      <c r="F12200" t="str">
        <f>VLOOKUP(data[[#This Row],[id_campaign]],campaign[],2,FALSE)</f>
        <v>MadeCallToRetentionTeam</v>
      </c>
      <c r="G12200" t="str">
        <f>VLOOKUP(data[[#This Row],[id_customer]],customer[],2,FALSE)</f>
        <v>Annalee Mocquer</v>
      </c>
      <c r="H12200" t="str">
        <f>data[[#This Row],[id_customer]]&amp;data[[#This Row],[id_campaign]]</f>
        <v>C0788cam16</v>
      </c>
      <c r="I12200">
        <f>DATEDIF(data[[#This Row],[join_date]],data[[#This Row],[buy_date]],"M")</f>
        <v>8</v>
      </c>
    </row>
    <row r="12201" spans="1:9" x14ac:dyDescent="0.25">
      <c r="A12201" t="s">
        <v>3193</v>
      </c>
      <c r="B12201" t="s">
        <v>34</v>
      </c>
      <c r="C12201" s="1">
        <v>44715</v>
      </c>
      <c r="D12201" s="1">
        <v>44997</v>
      </c>
      <c r="E12201">
        <f>VLOOKUP(data[[#This Row],[id_campaign]],campaign[],4,FALSE)</f>
        <v>16</v>
      </c>
      <c r="F12201" t="str">
        <f>VLOOKUP(data[[#This Row],[id_campaign]],campaign[],2,FALSE)</f>
        <v>MadeCallToRetentionTeam</v>
      </c>
      <c r="G12201" t="str">
        <f>VLOOKUP(data[[#This Row],[id_customer]],customer[],2,FALSE)</f>
        <v>Annalee Mocquer</v>
      </c>
      <c r="H12201" t="str">
        <f>data[[#This Row],[id_customer]]&amp;data[[#This Row],[id_campaign]]</f>
        <v>C0788cam16</v>
      </c>
      <c r="I12201">
        <f>DATEDIF(data[[#This Row],[join_date]],data[[#This Row],[buy_date]],"M")</f>
        <v>9</v>
      </c>
    </row>
    <row r="12202" spans="1:9" x14ac:dyDescent="0.25">
      <c r="A12202" t="s">
        <v>3193</v>
      </c>
      <c r="B12202" t="s">
        <v>34</v>
      </c>
      <c r="C12202" s="1">
        <v>44715</v>
      </c>
      <c r="D12202" s="1">
        <v>45026</v>
      </c>
      <c r="E12202">
        <f>VLOOKUP(data[[#This Row],[id_campaign]],campaign[],4,FALSE)</f>
        <v>16</v>
      </c>
      <c r="F12202" t="str">
        <f>VLOOKUP(data[[#This Row],[id_campaign]],campaign[],2,FALSE)</f>
        <v>MadeCallToRetentionTeam</v>
      </c>
      <c r="G12202" t="str">
        <f>VLOOKUP(data[[#This Row],[id_customer]],customer[],2,FALSE)</f>
        <v>Annalee Mocquer</v>
      </c>
      <c r="H12202" t="str">
        <f>data[[#This Row],[id_customer]]&amp;data[[#This Row],[id_campaign]]</f>
        <v>C0788cam16</v>
      </c>
      <c r="I12202">
        <f>DATEDIF(data[[#This Row],[join_date]],data[[#This Row],[buy_date]],"M")</f>
        <v>10</v>
      </c>
    </row>
    <row r="12203" spans="1:9" x14ac:dyDescent="0.25">
      <c r="A12203" t="s">
        <v>3193</v>
      </c>
      <c r="B12203" t="s">
        <v>34</v>
      </c>
      <c r="C12203" s="1">
        <v>44715</v>
      </c>
      <c r="D12203" s="1">
        <v>45052</v>
      </c>
      <c r="E12203">
        <f>VLOOKUP(data[[#This Row],[id_campaign]],campaign[],4,FALSE)</f>
        <v>16</v>
      </c>
      <c r="F12203" t="str">
        <f>VLOOKUP(data[[#This Row],[id_campaign]],campaign[],2,FALSE)</f>
        <v>MadeCallToRetentionTeam</v>
      </c>
      <c r="G12203" t="str">
        <f>VLOOKUP(data[[#This Row],[id_customer]],customer[],2,FALSE)</f>
        <v>Annalee Mocquer</v>
      </c>
      <c r="H12203" t="str">
        <f>data[[#This Row],[id_customer]]&amp;data[[#This Row],[id_campaign]]</f>
        <v>C0788cam16</v>
      </c>
      <c r="I12203">
        <f>DATEDIF(data[[#This Row],[join_date]],data[[#This Row],[buy_date]],"M")</f>
        <v>11</v>
      </c>
    </row>
    <row r="12204" spans="1:9" x14ac:dyDescent="0.25">
      <c r="A12204" t="s">
        <v>3193</v>
      </c>
      <c r="B12204" t="s">
        <v>36</v>
      </c>
      <c r="C12204" s="1">
        <v>44989</v>
      </c>
      <c r="D12204" s="1">
        <v>44989</v>
      </c>
      <c r="E12204">
        <f>VLOOKUP(data[[#This Row],[id_campaign]],campaign[],4,FALSE)</f>
        <v>29</v>
      </c>
      <c r="F12204" t="str">
        <f>VLOOKUP(data[[#This Row],[id_campaign]],campaign[],2,FALSE)</f>
        <v>MaritalStatus</v>
      </c>
      <c r="G12204" t="str">
        <f>VLOOKUP(data[[#This Row],[id_customer]],customer[],2,FALSE)</f>
        <v>Annalee Mocquer</v>
      </c>
      <c r="H12204" t="str">
        <f>data[[#This Row],[id_customer]]&amp;data[[#This Row],[id_campaign]]</f>
        <v>C0788cam17</v>
      </c>
      <c r="I12204">
        <f>DATEDIF(data[[#This Row],[join_date]],data[[#This Row],[buy_date]],"M")</f>
        <v>0</v>
      </c>
    </row>
    <row r="12205" spans="1:9" x14ac:dyDescent="0.25">
      <c r="A12205" t="s">
        <v>3193</v>
      </c>
      <c r="B12205" t="s">
        <v>36</v>
      </c>
      <c r="C12205" s="1">
        <v>44989</v>
      </c>
      <c r="D12205" s="1">
        <v>45026</v>
      </c>
      <c r="E12205">
        <f>VLOOKUP(data[[#This Row],[id_campaign]],campaign[],4,FALSE)</f>
        <v>29</v>
      </c>
      <c r="F12205" t="str">
        <f>VLOOKUP(data[[#This Row],[id_campaign]],campaign[],2,FALSE)</f>
        <v>MaritalStatus</v>
      </c>
      <c r="G12205" t="str">
        <f>VLOOKUP(data[[#This Row],[id_customer]],customer[],2,FALSE)</f>
        <v>Annalee Mocquer</v>
      </c>
      <c r="H12205" t="str">
        <f>data[[#This Row],[id_customer]]&amp;data[[#This Row],[id_campaign]]</f>
        <v>C0788cam17</v>
      </c>
      <c r="I12205">
        <f>DATEDIF(data[[#This Row],[join_date]],data[[#This Row],[buy_date]],"M")</f>
        <v>1</v>
      </c>
    </row>
    <row r="12206" spans="1:9" x14ac:dyDescent="0.25">
      <c r="A12206" t="s">
        <v>3193</v>
      </c>
      <c r="B12206" t="s">
        <v>36</v>
      </c>
      <c r="C12206" s="1">
        <v>44989</v>
      </c>
      <c r="D12206" s="1">
        <v>45062</v>
      </c>
      <c r="E12206">
        <f>VLOOKUP(data[[#This Row],[id_campaign]],campaign[],4,FALSE)</f>
        <v>29</v>
      </c>
      <c r="F12206" t="str">
        <f>VLOOKUP(data[[#This Row],[id_campaign]],campaign[],2,FALSE)</f>
        <v>MaritalStatus</v>
      </c>
      <c r="G12206" t="str">
        <f>VLOOKUP(data[[#This Row],[id_customer]],customer[],2,FALSE)</f>
        <v>Annalee Mocquer</v>
      </c>
      <c r="H12206" t="str">
        <f>data[[#This Row],[id_customer]]&amp;data[[#This Row],[id_campaign]]</f>
        <v>C0788cam17</v>
      </c>
      <c r="I12206">
        <f>DATEDIF(data[[#This Row],[join_date]],data[[#This Row],[buy_date]],"M")</f>
        <v>2</v>
      </c>
    </row>
    <row r="12207" spans="1:9" x14ac:dyDescent="0.25">
      <c r="A12207" t="s">
        <v>3197</v>
      </c>
      <c r="B12207" t="s">
        <v>12</v>
      </c>
      <c r="C12207" s="1">
        <v>44927</v>
      </c>
      <c r="D12207" s="1">
        <v>44927</v>
      </c>
      <c r="E12207">
        <f>VLOOKUP(data[[#This Row],[id_campaign]],campaign[],4,FALSE)</f>
        <v>22</v>
      </c>
      <c r="F12207" t="str">
        <f>VLOOKUP(data[[#This Row],[id_campaign]],campaign[],2,FALSE)</f>
        <v>RVOwner</v>
      </c>
      <c r="G12207" t="str">
        <f>VLOOKUP(data[[#This Row],[id_customer]],customer[],2,FALSE)</f>
        <v>Colin Cattini</v>
      </c>
      <c r="H12207" t="str">
        <f>data[[#This Row],[id_customer]]&amp;data[[#This Row],[id_campaign]]</f>
        <v>C0789cam05</v>
      </c>
      <c r="I12207">
        <f>DATEDIF(data[[#This Row],[join_date]],data[[#This Row],[buy_date]],"M")</f>
        <v>0</v>
      </c>
    </row>
    <row r="12208" spans="1:9" x14ac:dyDescent="0.25">
      <c r="A12208" t="s">
        <v>3197</v>
      </c>
      <c r="B12208" t="s">
        <v>12</v>
      </c>
      <c r="C12208" s="1">
        <v>44927</v>
      </c>
      <c r="D12208" s="1">
        <v>44962</v>
      </c>
      <c r="E12208">
        <f>VLOOKUP(data[[#This Row],[id_campaign]],campaign[],4,FALSE)</f>
        <v>22</v>
      </c>
      <c r="F12208" t="str">
        <f>VLOOKUP(data[[#This Row],[id_campaign]],campaign[],2,FALSE)</f>
        <v>RVOwner</v>
      </c>
      <c r="G12208" t="str">
        <f>VLOOKUP(data[[#This Row],[id_customer]],customer[],2,FALSE)</f>
        <v>Colin Cattini</v>
      </c>
      <c r="H12208" t="str">
        <f>data[[#This Row],[id_customer]]&amp;data[[#This Row],[id_campaign]]</f>
        <v>C0789cam05</v>
      </c>
      <c r="I12208">
        <f>DATEDIF(data[[#This Row],[join_date]],data[[#This Row],[buy_date]],"M")</f>
        <v>1</v>
      </c>
    </row>
    <row r="12209" spans="1:9" x14ac:dyDescent="0.25">
      <c r="A12209" t="s">
        <v>3197</v>
      </c>
      <c r="B12209" t="s">
        <v>12</v>
      </c>
      <c r="C12209" s="1">
        <v>44927</v>
      </c>
      <c r="D12209" s="1">
        <v>45001</v>
      </c>
      <c r="E12209">
        <f>VLOOKUP(data[[#This Row],[id_campaign]],campaign[],4,FALSE)</f>
        <v>22</v>
      </c>
      <c r="F12209" t="str">
        <f>VLOOKUP(data[[#This Row],[id_campaign]],campaign[],2,FALSE)</f>
        <v>RVOwner</v>
      </c>
      <c r="G12209" t="str">
        <f>VLOOKUP(data[[#This Row],[id_customer]],customer[],2,FALSE)</f>
        <v>Colin Cattini</v>
      </c>
      <c r="H12209" t="str">
        <f>data[[#This Row],[id_customer]]&amp;data[[#This Row],[id_campaign]]</f>
        <v>C0789cam05</v>
      </c>
      <c r="I12209">
        <f>DATEDIF(data[[#This Row],[join_date]],data[[#This Row],[buy_date]],"M")</f>
        <v>2</v>
      </c>
    </row>
    <row r="12210" spans="1:9" x14ac:dyDescent="0.25">
      <c r="A12210" t="s">
        <v>3197</v>
      </c>
      <c r="B12210" t="s">
        <v>12</v>
      </c>
      <c r="C12210" s="1">
        <v>44927</v>
      </c>
      <c r="D12210" s="1">
        <v>45023</v>
      </c>
      <c r="E12210">
        <f>VLOOKUP(data[[#This Row],[id_campaign]],campaign[],4,FALSE)</f>
        <v>22</v>
      </c>
      <c r="F12210" t="str">
        <f>VLOOKUP(data[[#This Row],[id_campaign]],campaign[],2,FALSE)</f>
        <v>RVOwner</v>
      </c>
      <c r="G12210" t="str">
        <f>VLOOKUP(data[[#This Row],[id_customer]],customer[],2,FALSE)</f>
        <v>Colin Cattini</v>
      </c>
      <c r="H12210" t="str">
        <f>data[[#This Row],[id_customer]]&amp;data[[#This Row],[id_campaign]]</f>
        <v>C0789cam05</v>
      </c>
      <c r="I12210">
        <f>DATEDIF(data[[#This Row],[join_date]],data[[#This Row],[buy_date]],"M")</f>
        <v>3</v>
      </c>
    </row>
    <row r="12211" spans="1:9" x14ac:dyDescent="0.25">
      <c r="A12211" t="s">
        <v>3197</v>
      </c>
      <c r="B12211" t="s">
        <v>12</v>
      </c>
      <c r="C12211" s="1">
        <v>44927</v>
      </c>
      <c r="D12211" s="1">
        <v>45061</v>
      </c>
      <c r="E12211">
        <f>VLOOKUP(data[[#This Row],[id_campaign]],campaign[],4,FALSE)</f>
        <v>22</v>
      </c>
      <c r="F12211" t="str">
        <f>VLOOKUP(data[[#This Row],[id_campaign]],campaign[],2,FALSE)</f>
        <v>RVOwner</v>
      </c>
      <c r="G12211" t="str">
        <f>VLOOKUP(data[[#This Row],[id_customer]],customer[],2,FALSE)</f>
        <v>Colin Cattini</v>
      </c>
      <c r="H12211" t="str">
        <f>data[[#This Row],[id_customer]]&amp;data[[#This Row],[id_campaign]]</f>
        <v>C0789cam05</v>
      </c>
      <c r="I12211">
        <f>DATEDIF(data[[#This Row],[join_date]],data[[#This Row],[buy_date]],"M")</f>
        <v>4</v>
      </c>
    </row>
    <row r="12212" spans="1:9" x14ac:dyDescent="0.25">
      <c r="A12212" t="s">
        <v>3201</v>
      </c>
      <c r="B12212" t="s">
        <v>6</v>
      </c>
      <c r="C12212" s="1">
        <v>44671</v>
      </c>
      <c r="D12212" s="1">
        <v>44671</v>
      </c>
      <c r="E12212">
        <f>VLOOKUP(data[[#This Row],[id_campaign]],campaign[],4,FALSE)</f>
        <v>26</v>
      </c>
      <c r="F12212" t="str">
        <f>VLOOKUP(data[[#This Row],[id_campaign]],campaign[],2,FALSE)</f>
        <v>HandsetRefurbished</v>
      </c>
      <c r="G12212" t="str">
        <f>VLOOKUP(data[[#This Row],[id_customer]],customer[],2,FALSE)</f>
        <v>Artie Joutapaitis</v>
      </c>
      <c r="H12212" t="str">
        <f>data[[#This Row],[id_customer]]&amp;data[[#This Row],[id_campaign]]</f>
        <v>C0790cam02</v>
      </c>
      <c r="I12212">
        <f>DATEDIF(data[[#This Row],[join_date]],data[[#This Row],[buy_date]],"M")</f>
        <v>0</v>
      </c>
    </row>
    <row r="12213" spans="1:9" x14ac:dyDescent="0.25">
      <c r="A12213" t="s">
        <v>3201</v>
      </c>
      <c r="B12213" t="s">
        <v>6</v>
      </c>
      <c r="C12213" s="1">
        <v>44671</v>
      </c>
      <c r="D12213" s="1">
        <v>44710</v>
      </c>
      <c r="E12213">
        <f>VLOOKUP(data[[#This Row],[id_campaign]],campaign[],4,FALSE)</f>
        <v>26</v>
      </c>
      <c r="F12213" t="str">
        <f>VLOOKUP(data[[#This Row],[id_campaign]],campaign[],2,FALSE)</f>
        <v>HandsetRefurbished</v>
      </c>
      <c r="G12213" t="str">
        <f>VLOOKUP(data[[#This Row],[id_customer]],customer[],2,FALSE)</f>
        <v>Artie Joutapaitis</v>
      </c>
      <c r="H12213" t="str">
        <f>data[[#This Row],[id_customer]]&amp;data[[#This Row],[id_campaign]]</f>
        <v>C0790cam02</v>
      </c>
      <c r="I12213">
        <f>DATEDIF(data[[#This Row],[join_date]],data[[#This Row],[buy_date]],"M")</f>
        <v>1</v>
      </c>
    </row>
    <row r="12214" spans="1:9" x14ac:dyDescent="0.25">
      <c r="A12214" t="s">
        <v>3201</v>
      </c>
      <c r="B12214" t="s">
        <v>6</v>
      </c>
      <c r="C12214" s="1">
        <v>44671</v>
      </c>
      <c r="D12214" s="1">
        <v>44741</v>
      </c>
      <c r="E12214">
        <f>VLOOKUP(data[[#This Row],[id_campaign]],campaign[],4,FALSE)</f>
        <v>26</v>
      </c>
      <c r="F12214" t="str">
        <f>VLOOKUP(data[[#This Row],[id_campaign]],campaign[],2,FALSE)</f>
        <v>HandsetRefurbished</v>
      </c>
      <c r="G12214" t="str">
        <f>VLOOKUP(data[[#This Row],[id_customer]],customer[],2,FALSE)</f>
        <v>Artie Joutapaitis</v>
      </c>
      <c r="H12214" t="str">
        <f>data[[#This Row],[id_customer]]&amp;data[[#This Row],[id_campaign]]</f>
        <v>C0790cam02</v>
      </c>
      <c r="I12214">
        <f>DATEDIF(data[[#This Row],[join_date]],data[[#This Row],[buy_date]],"M")</f>
        <v>2</v>
      </c>
    </row>
    <row r="12215" spans="1:9" x14ac:dyDescent="0.25">
      <c r="A12215" t="s">
        <v>3201</v>
      </c>
      <c r="B12215" t="s">
        <v>6</v>
      </c>
      <c r="C12215" s="1">
        <v>44671</v>
      </c>
      <c r="D12215" s="1">
        <v>44767</v>
      </c>
      <c r="E12215">
        <f>VLOOKUP(data[[#This Row],[id_campaign]],campaign[],4,FALSE)</f>
        <v>26</v>
      </c>
      <c r="F12215" t="str">
        <f>VLOOKUP(data[[#This Row],[id_campaign]],campaign[],2,FALSE)</f>
        <v>HandsetRefurbished</v>
      </c>
      <c r="G12215" t="str">
        <f>VLOOKUP(data[[#This Row],[id_customer]],customer[],2,FALSE)</f>
        <v>Artie Joutapaitis</v>
      </c>
      <c r="H12215" t="str">
        <f>data[[#This Row],[id_customer]]&amp;data[[#This Row],[id_campaign]]</f>
        <v>C0790cam02</v>
      </c>
      <c r="I12215">
        <f>DATEDIF(data[[#This Row],[join_date]],data[[#This Row],[buy_date]],"M")</f>
        <v>3</v>
      </c>
    </row>
    <row r="12216" spans="1:9" x14ac:dyDescent="0.25">
      <c r="A12216" t="s">
        <v>3201</v>
      </c>
      <c r="B12216" t="s">
        <v>6</v>
      </c>
      <c r="C12216" s="1">
        <v>44671</v>
      </c>
      <c r="D12216" s="1">
        <v>44793</v>
      </c>
      <c r="E12216">
        <f>VLOOKUP(data[[#This Row],[id_campaign]],campaign[],4,FALSE)</f>
        <v>26</v>
      </c>
      <c r="F12216" t="str">
        <f>VLOOKUP(data[[#This Row],[id_campaign]],campaign[],2,FALSE)</f>
        <v>HandsetRefurbished</v>
      </c>
      <c r="G12216" t="str">
        <f>VLOOKUP(data[[#This Row],[id_customer]],customer[],2,FALSE)</f>
        <v>Artie Joutapaitis</v>
      </c>
      <c r="H12216" t="str">
        <f>data[[#This Row],[id_customer]]&amp;data[[#This Row],[id_campaign]]</f>
        <v>C0790cam02</v>
      </c>
      <c r="I12216">
        <f>DATEDIF(data[[#This Row],[join_date]],data[[#This Row],[buy_date]],"M")</f>
        <v>4</v>
      </c>
    </row>
    <row r="12217" spans="1:9" x14ac:dyDescent="0.25">
      <c r="A12217" t="s">
        <v>3201</v>
      </c>
      <c r="B12217" t="s">
        <v>6</v>
      </c>
      <c r="C12217" s="1">
        <v>44671</v>
      </c>
      <c r="D12217" s="1">
        <v>44830</v>
      </c>
      <c r="E12217">
        <f>VLOOKUP(data[[#This Row],[id_campaign]],campaign[],4,FALSE)</f>
        <v>26</v>
      </c>
      <c r="F12217" t="str">
        <f>VLOOKUP(data[[#This Row],[id_campaign]],campaign[],2,FALSE)</f>
        <v>HandsetRefurbished</v>
      </c>
      <c r="G12217" t="str">
        <f>VLOOKUP(data[[#This Row],[id_customer]],customer[],2,FALSE)</f>
        <v>Artie Joutapaitis</v>
      </c>
      <c r="H12217" t="str">
        <f>data[[#This Row],[id_customer]]&amp;data[[#This Row],[id_campaign]]</f>
        <v>C0790cam02</v>
      </c>
      <c r="I12217">
        <f>DATEDIF(data[[#This Row],[join_date]],data[[#This Row],[buy_date]],"M")</f>
        <v>5</v>
      </c>
    </row>
    <row r="12218" spans="1:9" x14ac:dyDescent="0.25">
      <c r="A12218" t="s">
        <v>3201</v>
      </c>
      <c r="B12218" t="s">
        <v>6</v>
      </c>
      <c r="C12218" s="1">
        <v>44671</v>
      </c>
      <c r="D12218" s="1">
        <v>44837</v>
      </c>
      <c r="E12218">
        <f>VLOOKUP(data[[#This Row],[id_campaign]],campaign[],4,FALSE)</f>
        <v>26</v>
      </c>
      <c r="F12218" t="str">
        <f>VLOOKUP(data[[#This Row],[id_campaign]],campaign[],2,FALSE)</f>
        <v>HandsetRefurbished</v>
      </c>
      <c r="G12218" t="str">
        <f>VLOOKUP(data[[#This Row],[id_customer]],customer[],2,FALSE)</f>
        <v>Artie Joutapaitis</v>
      </c>
      <c r="H12218" t="str">
        <f>data[[#This Row],[id_customer]]&amp;data[[#This Row],[id_campaign]]</f>
        <v>C0790cam02</v>
      </c>
      <c r="I12218">
        <f>DATEDIF(data[[#This Row],[join_date]],data[[#This Row],[buy_date]],"M")</f>
        <v>5</v>
      </c>
    </row>
    <row r="12219" spans="1:9" x14ac:dyDescent="0.25">
      <c r="A12219" t="s">
        <v>3201</v>
      </c>
      <c r="B12219" t="s">
        <v>6</v>
      </c>
      <c r="C12219" s="1">
        <v>44671</v>
      </c>
      <c r="D12219" s="1">
        <v>44868</v>
      </c>
      <c r="E12219">
        <f>VLOOKUP(data[[#This Row],[id_campaign]],campaign[],4,FALSE)</f>
        <v>26</v>
      </c>
      <c r="F12219" t="str">
        <f>VLOOKUP(data[[#This Row],[id_campaign]],campaign[],2,FALSE)</f>
        <v>HandsetRefurbished</v>
      </c>
      <c r="G12219" t="str">
        <f>VLOOKUP(data[[#This Row],[id_customer]],customer[],2,FALSE)</f>
        <v>Artie Joutapaitis</v>
      </c>
      <c r="H12219" t="str">
        <f>data[[#This Row],[id_customer]]&amp;data[[#This Row],[id_campaign]]</f>
        <v>C0790cam02</v>
      </c>
      <c r="I12219">
        <f>DATEDIF(data[[#This Row],[join_date]],data[[#This Row],[buy_date]],"M")</f>
        <v>6</v>
      </c>
    </row>
    <row r="12220" spans="1:9" x14ac:dyDescent="0.25">
      <c r="A12220" t="s">
        <v>3201</v>
      </c>
      <c r="B12220" t="s">
        <v>6</v>
      </c>
      <c r="C12220" s="1">
        <v>44671</v>
      </c>
      <c r="D12220" s="1">
        <v>44897</v>
      </c>
      <c r="E12220">
        <f>VLOOKUP(data[[#This Row],[id_campaign]],campaign[],4,FALSE)</f>
        <v>26</v>
      </c>
      <c r="F12220" t="str">
        <f>VLOOKUP(data[[#This Row],[id_campaign]],campaign[],2,FALSE)</f>
        <v>HandsetRefurbished</v>
      </c>
      <c r="G12220" t="str">
        <f>VLOOKUP(data[[#This Row],[id_customer]],customer[],2,FALSE)</f>
        <v>Artie Joutapaitis</v>
      </c>
      <c r="H12220" t="str">
        <f>data[[#This Row],[id_customer]]&amp;data[[#This Row],[id_campaign]]</f>
        <v>C0790cam02</v>
      </c>
      <c r="I12220">
        <f>DATEDIF(data[[#This Row],[join_date]],data[[#This Row],[buy_date]],"M")</f>
        <v>7</v>
      </c>
    </row>
    <row r="12221" spans="1:9" x14ac:dyDescent="0.25">
      <c r="A12221" t="s">
        <v>3201</v>
      </c>
      <c r="B12221" t="s">
        <v>6</v>
      </c>
      <c r="C12221" s="1">
        <v>44671</v>
      </c>
      <c r="D12221" s="1">
        <v>44954</v>
      </c>
      <c r="E12221">
        <f>VLOOKUP(data[[#This Row],[id_campaign]],campaign[],4,FALSE)</f>
        <v>26</v>
      </c>
      <c r="F12221" t="str">
        <f>VLOOKUP(data[[#This Row],[id_campaign]],campaign[],2,FALSE)</f>
        <v>HandsetRefurbished</v>
      </c>
      <c r="G12221" t="str">
        <f>VLOOKUP(data[[#This Row],[id_customer]],customer[],2,FALSE)</f>
        <v>Artie Joutapaitis</v>
      </c>
      <c r="H12221" t="str">
        <f>data[[#This Row],[id_customer]]&amp;data[[#This Row],[id_campaign]]</f>
        <v>C0790cam02</v>
      </c>
      <c r="I12221">
        <f>DATEDIF(data[[#This Row],[join_date]],data[[#This Row],[buy_date]],"M")</f>
        <v>9</v>
      </c>
    </row>
    <row r="12222" spans="1:9" x14ac:dyDescent="0.25">
      <c r="A12222" t="s">
        <v>3201</v>
      </c>
      <c r="B12222" t="s">
        <v>6</v>
      </c>
      <c r="C12222" s="1">
        <v>44671</v>
      </c>
      <c r="D12222" s="1">
        <v>44958</v>
      </c>
      <c r="E12222">
        <f>VLOOKUP(data[[#This Row],[id_campaign]],campaign[],4,FALSE)</f>
        <v>26</v>
      </c>
      <c r="F12222" t="str">
        <f>VLOOKUP(data[[#This Row],[id_campaign]],campaign[],2,FALSE)</f>
        <v>HandsetRefurbished</v>
      </c>
      <c r="G12222" t="str">
        <f>VLOOKUP(data[[#This Row],[id_customer]],customer[],2,FALSE)</f>
        <v>Artie Joutapaitis</v>
      </c>
      <c r="H12222" t="str">
        <f>data[[#This Row],[id_customer]]&amp;data[[#This Row],[id_campaign]]</f>
        <v>C0790cam02</v>
      </c>
      <c r="I12222">
        <f>DATEDIF(data[[#This Row],[join_date]],data[[#This Row],[buy_date]],"M")</f>
        <v>9</v>
      </c>
    </row>
    <row r="12223" spans="1:9" x14ac:dyDescent="0.25">
      <c r="A12223" t="s">
        <v>3201</v>
      </c>
      <c r="B12223" t="s">
        <v>6</v>
      </c>
      <c r="C12223" s="1">
        <v>44671</v>
      </c>
      <c r="D12223" s="1">
        <v>44987</v>
      </c>
      <c r="E12223">
        <f>VLOOKUP(data[[#This Row],[id_campaign]],campaign[],4,FALSE)</f>
        <v>26</v>
      </c>
      <c r="F12223" t="str">
        <f>VLOOKUP(data[[#This Row],[id_campaign]],campaign[],2,FALSE)</f>
        <v>HandsetRefurbished</v>
      </c>
      <c r="G12223" t="str">
        <f>VLOOKUP(data[[#This Row],[id_customer]],customer[],2,FALSE)</f>
        <v>Artie Joutapaitis</v>
      </c>
      <c r="H12223" t="str">
        <f>data[[#This Row],[id_customer]]&amp;data[[#This Row],[id_campaign]]</f>
        <v>C0790cam02</v>
      </c>
      <c r="I12223">
        <f>DATEDIF(data[[#This Row],[join_date]],data[[#This Row],[buy_date]],"M")</f>
        <v>10</v>
      </c>
    </row>
    <row r="12224" spans="1:9" x14ac:dyDescent="0.25">
      <c r="A12224" t="s">
        <v>3201</v>
      </c>
      <c r="B12224" t="s">
        <v>6</v>
      </c>
      <c r="C12224" s="1">
        <v>44671</v>
      </c>
      <c r="D12224" s="1">
        <v>45036</v>
      </c>
      <c r="E12224">
        <f>VLOOKUP(data[[#This Row],[id_campaign]],campaign[],4,FALSE)</f>
        <v>26</v>
      </c>
      <c r="F12224" t="str">
        <f>VLOOKUP(data[[#This Row],[id_campaign]],campaign[],2,FALSE)</f>
        <v>HandsetRefurbished</v>
      </c>
      <c r="G12224" t="str">
        <f>VLOOKUP(data[[#This Row],[id_customer]],customer[],2,FALSE)</f>
        <v>Artie Joutapaitis</v>
      </c>
      <c r="H12224" t="str">
        <f>data[[#This Row],[id_customer]]&amp;data[[#This Row],[id_campaign]]</f>
        <v>C0790cam02</v>
      </c>
      <c r="I12224">
        <f>DATEDIF(data[[#This Row],[join_date]],data[[#This Row],[buy_date]],"M")</f>
        <v>12</v>
      </c>
    </row>
    <row r="12225" spans="1:9" x14ac:dyDescent="0.25">
      <c r="A12225" t="s">
        <v>3201</v>
      </c>
      <c r="B12225" t="s">
        <v>6</v>
      </c>
      <c r="C12225" s="1">
        <v>44671</v>
      </c>
      <c r="D12225" s="1">
        <v>45051</v>
      </c>
      <c r="E12225">
        <f>VLOOKUP(data[[#This Row],[id_campaign]],campaign[],4,FALSE)</f>
        <v>26</v>
      </c>
      <c r="F12225" t="str">
        <f>VLOOKUP(data[[#This Row],[id_campaign]],campaign[],2,FALSE)</f>
        <v>HandsetRefurbished</v>
      </c>
      <c r="G12225" t="str">
        <f>VLOOKUP(data[[#This Row],[id_customer]],customer[],2,FALSE)</f>
        <v>Artie Joutapaitis</v>
      </c>
      <c r="H12225" t="str">
        <f>data[[#This Row],[id_customer]]&amp;data[[#This Row],[id_campaign]]</f>
        <v>C0790cam02</v>
      </c>
      <c r="I12225">
        <f>DATEDIF(data[[#This Row],[join_date]],data[[#This Row],[buy_date]],"M")</f>
        <v>12</v>
      </c>
    </row>
    <row r="12226" spans="1:9" x14ac:dyDescent="0.25">
      <c r="A12226" t="s">
        <v>3205</v>
      </c>
      <c r="B12226" t="s">
        <v>28</v>
      </c>
      <c r="C12226" s="1">
        <v>44603</v>
      </c>
      <c r="D12226" s="1">
        <v>44603</v>
      </c>
      <c r="E12226">
        <f>VLOOKUP(data[[#This Row],[id_campaign]],campaign[],4,FALSE)</f>
        <v>25</v>
      </c>
      <c r="F12226" t="str">
        <f>VLOOKUP(data[[#This Row],[id_campaign]],campaign[],2,FALSE)</f>
        <v>NewCellphoneUser</v>
      </c>
      <c r="G12226" t="str">
        <f>VLOOKUP(data[[#This Row],[id_customer]],customer[],2,FALSE)</f>
        <v>Brennan Franzetti</v>
      </c>
      <c r="H12226" t="str">
        <f>data[[#This Row],[id_customer]]&amp;data[[#This Row],[id_campaign]]</f>
        <v>C0791cam13</v>
      </c>
      <c r="I12226">
        <f>DATEDIF(data[[#This Row],[join_date]],data[[#This Row],[buy_date]],"M")</f>
        <v>0</v>
      </c>
    </row>
    <row r="12227" spans="1:9" x14ac:dyDescent="0.25">
      <c r="A12227" t="s">
        <v>3205</v>
      </c>
      <c r="B12227" t="s">
        <v>28</v>
      </c>
      <c r="C12227" s="1">
        <v>44603</v>
      </c>
      <c r="D12227" s="1">
        <v>44644</v>
      </c>
      <c r="E12227">
        <f>VLOOKUP(data[[#This Row],[id_campaign]],campaign[],4,FALSE)</f>
        <v>25</v>
      </c>
      <c r="F12227" t="str">
        <f>VLOOKUP(data[[#This Row],[id_campaign]],campaign[],2,FALSE)</f>
        <v>NewCellphoneUser</v>
      </c>
      <c r="G12227" t="str">
        <f>VLOOKUP(data[[#This Row],[id_customer]],customer[],2,FALSE)</f>
        <v>Brennan Franzetti</v>
      </c>
      <c r="H12227" t="str">
        <f>data[[#This Row],[id_customer]]&amp;data[[#This Row],[id_campaign]]</f>
        <v>C0791cam13</v>
      </c>
      <c r="I12227">
        <f>DATEDIF(data[[#This Row],[join_date]],data[[#This Row],[buy_date]],"M")</f>
        <v>1</v>
      </c>
    </row>
    <row r="12228" spans="1:9" x14ac:dyDescent="0.25">
      <c r="A12228" t="s">
        <v>3205</v>
      </c>
      <c r="B12228" t="s">
        <v>28</v>
      </c>
      <c r="C12228" s="1">
        <v>44603</v>
      </c>
      <c r="D12228" s="1">
        <v>44663</v>
      </c>
      <c r="E12228">
        <f>VLOOKUP(data[[#This Row],[id_campaign]],campaign[],4,FALSE)</f>
        <v>25</v>
      </c>
      <c r="F12228" t="str">
        <f>VLOOKUP(data[[#This Row],[id_campaign]],campaign[],2,FALSE)</f>
        <v>NewCellphoneUser</v>
      </c>
      <c r="G12228" t="str">
        <f>VLOOKUP(data[[#This Row],[id_customer]],customer[],2,FALSE)</f>
        <v>Brennan Franzetti</v>
      </c>
      <c r="H12228" t="str">
        <f>data[[#This Row],[id_customer]]&amp;data[[#This Row],[id_campaign]]</f>
        <v>C0791cam13</v>
      </c>
      <c r="I12228">
        <f>DATEDIF(data[[#This Row],[join_date]],data[[#This Row],[buy_date]],"M")</f>
        <v>2</v>
      </c>
    </row>
    <row r="12229" spans="1:9" x14ac:dyDescent="0.25">
      <c r="A12229" t="s">
        <v>3205</v>
      </c>
      <c r="B12229" t="s">
        <v>28</v>
      </c>
      <c r="C12229" s="1">
        <v>44603</v>
      </c>
      <c r="D12229" s="1">
        <v>44734</v>
      </c>
      <c r="E12229">
        <f>VLOOKUP(data[[#This Row],[id_campaign]],campaign[],4,FALSE)</f>
        <v>25</v>
      </c>
      <c r="F12229" t="str">
        <f>VLOOKUP(data[[#This Row],[id_campaign]],campaign[],2,FALSE)</f>
        <v>NewCellphoneUser</v>
      </c>
      <c r="G12229" t="str">
        <f>VLOOKUP(data[[#This Row],[id_customer]],customer[],2,FALSE)</f>
        <v>Brennan Franzetti</v>
      </c>
      <c r="H12229" t="str">
        <f>data[[#This Row],[id_customer]]&amp;data[[#This Row],[id_campaign]]</f>
        <v>C0791cam13</v>
      </c>
      <c r="I12229">
        <f>DATEDIF(data[[#This Row],[join_date]],data[[#This Row],[buy_date]],"M")</f>
        <v>4</v>
      </c>
    </row>
    <row r="12230" spans="1:9" x14ac:dyDescent="0.25">
      <c r="A12230" t="s">
        <v>3205</v>
      </c>
      <c r="B12230" t="s">
        <v>28</v>
      </c>
      <c r="C12230" s="1">
        <v>44603</v>
      </c>
      <c r="D12230" s="1">
        <v>44822</v>
      </c>
      <c r="E12230">
        <f>VLOOKUP(data[[#This Row],[id_campaign]],campaign[],4,FALSE)</f>
        <v>25</v>
      </c>
      <c r="F12230" t="str">
        <f>VLOOKUP(data[[#This Row],[id_campaign]],campaign[],2,FALSE)</f>
        <v>NewCellphoneUser</v>
      </c>
      <c r="G12230" t="str">
        <f>VLOOKUP(data[[#This Row],[id_customer]],customer[],2,FALSE)</f>
        <v>Brennan Franzetti</v>
      </c>
      <c r="H12230" t="str">
        <f>data[[#This Row],[id_customer]]&amp;data[[#This Row],[id_campaign]]</f>
        <v>C0791cam13</v>
      </c>
      <c r="I12230">
        <f>DATEDIF(data[[#This Row],[join_date]],data[[#This Row],[buy_date]],"M")</f>
        <v>7</v>
      </c>
    </row>
    <row r="12231" spans="1:9" x14ac:dyDescent="0.25">
      <c r="A12231" t="s">
        <v>3205</v>
      </c>
      <c r="B12231" t="s">
        <v>28</v>
      </c>
      <c r="C12231" s="1">
        <v>44603</v>
      </c>
      <c r="D12231" s="1">
        <v>44852</v>
      </c>
      <c r="E12231">
        <f>VLOOKUP(data[[#This Row],[id_campaign]],campaign[],4,FALSE)</f>
        <v>25</v>
      </c>
      <c r="F12231" t="str">
        <f>VLOOKUP(data[[#This Row],[id_campaign]],campaign[],2,FALSE)</f>
        <v>NewCellphoneUser</v>
      </c>
      <c r="G12231" t="str">
        <f>VLOOKUP(data[[#This Row],[id_customer]],customer[],2,FALSE)</f>
        <v>Brennan Franzetti</v>
      </c>
      <c r="H12231" t="str">
        <f>data[[#This Row],[id_customer]]&amp;data[[#This Row],[id_campaign]]</f>
        <v>C0791cam13</v>
      </c>
      <c r="I12231">
        <f>DATEDIF(data[[#This Row],[join_date]],data[[#This Row],[buy_date]],"M")</f>
        <v>8</v>
      </c>
    </row>
    <row r="12232" spans="1:9" x14ac:dyDescent="0.25">
      <c r="A12232" t="s">
        <v>3205</v>
      </c>
      <c r="B12232" t="s">
        <v>28</v>
      </c>
      <c r="C12232" s="1">
        <v>44603</v>
      </c>
      <c r="D12232" s="1">
        <v>44877</v>
      </c>
      <c r="E12232">
        <f>VLOOKUP(data[[#This Row],[id_campaign]],campaign[],4,FALSE)</f>
        <v>25</v>
      </c>
      <c r="F12232" t="str">
        <f>VLOOKUP(data[[#This Row],[id_campaign]],campaign[],2,FALSE)</f>
        <v>NewCellphoneUser</v>
      </c>
      <c r="G12232" t="str">
        <f>VLOOKUP(data[[#This Row],[id_customer]],customer[],2,FALSE)</f>
        <v>Brennan Franzetti</v>
      </c>
      <c r="H12232" t="str">
        <f>data[[#This Row],[id_customer]]&amp;data[[#This Row],[id_campaign]]</f>
        <v>C0791cam13</v>
      </c>
      <c r="I12232">
        <f>DATEDIF(data[[#This Row],[join_date]],data[[#This Row],[buy_date]],"M")</f>
        <v>9</v>
      </c>
    </row>
    <row r="12233" spans="1:9" x14ac:dyDescent="0.25">
      <c r="A12233" t="s">
        <v>3205</v>
      </c>
      <c r="B12233" t="s">
        <v>28</v>
      </c>
      <c r="C12233" s="1">
        <v>44603</v>
      </c>
      <c r="D12233" s="1">
        <v>44911</v>
      </c>
      <c r="E12233">
        <f>VLOOKUP(data[[#This Row],[id_campaign]],campaign[],4,FALSE)</f>
        <v>25</v>
      </c>
      <c r="F12233" t="str">
        <f>VLOOKUP(data[[#This Row],[id_campaign]],campaign[],2,FALSE)</f>
        <v>NewCellphoneUser</v>
      </c>
      <c r="G12233" t="str">
        <f>VLOOKUP(data[[#This Row],[id_customer]],customer[],2,FALSE)</f>
        <v>Brennan Franzetti</v>
      </c>
      <c r="H12233" t="str">
        <f>data[[#This Row],[id_customer]]&amp;data[[#This Row],[id_campaign]]</f>
        <v>C0791cam13</v>
      </c>
      <c r="I12233">
        <f>DATEDIF(data[[#This Row],[join_date]],data[[#This Row],[buy_date]],"M")</f>
        <v>10</v>
      </c>
    </row>
    <row r="12234" spans="1:9" x14ac:dyDescent="0.25">
      <c r="A12234" t="s">
        <v>3205</v>
      </c>
      <c r="B12234" t="s">
        <v>28</v>
      </c>
      <c r="C12234" s="1">
        <v>44603</v>
      </c>
      <c r="D12234" s="1">
        <v>44949</v>
      </c>
      <c r="E12234">
        <f>VLOOKUP(data[[#This Row],[id_campaign]],campaign[],4,FALSE)</f>
        <v>25</v>
      </c>
      <c r="F12234" t="str">
        <f>VLOOKUP(data[[#This Row],[id_campaign]],campaign[],2,FALSE)</f>
        <v>NewCellphoneUser</v>
      </c>
      <c r="G12234" t="str">
        <f>VLOOKUP(data[[#This Row],[id_customer]],customer[],2,FALSE)</f>
        <v>Brennan Franzetti</v>
      </c>
      <c r="H12234" t="str">
        <f>data[[#This Row],[id_customer]]&amp;data[[#This Row],[id_campaign]]</f>
        <v>C0791cam13</v>
      </c>
      <c r="I12234">
        <f>DATEDIF(data[[#This Row],[join_date]],data[[#This Row],[buy_date]],"M")</f>
        <v>11</v>
      </c>
    </row>
    <row r="12235" spans="1:9" x14ac:dyDescent="0.25">
      <c r="A12235" t="s">
        <v>3205</v>
      </c>
      <c r="B12235" t="s">
        <v>28</v>
      </c>
      <c r="C12235" s="1">
        <v>44603</v>
      </c>
      <c r="D12235" s="1">
        <v>44974</v>
      </c>
      <c r="E12235">
        <f>VLOOKUP(data[[#This Row],[id_campaign]],campaign[],4,FALSE)</f>
        <v>25</v>
      </c>
      <c r="F12235" t="str">
        <f>VLOOKUP(data[[#This Row],[id_campaign]],campaign[],2,FALSE)</f>
        <v>NewCellphoneUser</v>
      </c>
      <c r="G12235" t="str">
        <f>VLOOKUP(data[[#This Row],[id_customer]],customer[],2,FALSE)</f>
        <v>Brennan Franzetti</v>
      </c>
      <c r="H12235" t="str">
        <f>data[[#This Row],[id_customer]]&amp;data[[#This Row],[id_campaign]]</f>
        <v>C0791cam13</v>
      </c>
      <c r="I12235">
        <f>DATEDIF(data[[#This Row],[join_date]],data[[#This Row],[buy_date]],"M")</f>
        <v>12</v>
      </c>
    </row>
    <row r="12236" spans="1:9" x14ac:dyDescent="0.25">
      <c r="A12236" t="s">
        <v>3205</v>
      </c>
      <c r="B12236" t="s">
        <v>28</v>
      </c>
      <c r="C12236" s="1">
        <v>44603</v>
      </c>
      <c r="D12236" s="1">
        <v>45010</v>
      </c>
      <c r="E12236">
        <f>VLOOKUP(data[[#This Row],[id_campaign]],campaign[],4,FALSE)</f>
        <v>25</v>
      </c>
      <c r="F12236" t="str">
        <f>VLOOKUP(data[[#This Row],[id_campaign]],campaign[],2,FALSE)</f>
        <v>NewCellphoneUser</v>
      </c>
      <c r="G12236" t="str">
        <f>VLOOKUP(data[[#This Row],[id_customer]],customer[],2,FALSE)</f>
        <v>Brennan Franzetti</v>
      </c>
      <c r="H12236" t="str">
        <f>data[[#This Row],[id_customer]]&amp;data[[#This Row],[id_campaign]]</f>
        <v>C0791cam13</v>
      </c>
      <c r="I12236">
        <f>DATEDIF(data[[#This Row],[join_date]],data[[#This Row],[buy_date]],"M")</f>
        <v>13</v>
      </c>
    </row>
    <row r="12237" spans="1:9" x14ac:dyDescent="0.25">
      <c r="A12237" t="s">
        <v>3205</v>
      </c>
      <c r="B12237" t="s">
        <v>28</v>
      </c>
      <c r="C12237" s="1">
        <v>44603</v>
      </c>
      <c r="D12237" s="1">
        <v>45032</v>
      </c>
      <c r="E12237">
        <f>VLOOKUP(data[[#This Row],[id_campaign]],campaign[],4,FALSE)</f>
        <v>25</v>
      </c>
      <c r="F12237" t="str">
        <f>VLOOKUP(data[[#This Row],[id_campaign]],campaign[],2,FALSE)</f>
        <v>NewCellphoneUser</v>
      </c>
      <c r="G12237" t="str">
        <f>VLOOKUP(data[[#This Row],[id_customer]],customer[],2,FALSE)</f>
        <v>Brennan Franzetti</v>
      </c>
      <c r="H12237" t="str">
        <f>data[[#This Row],[id_customer]]&amp;data[[#This Row],[id_campaign]]</f>
        <v>C0791cam13</v>
      </c>
      <c r="I12237">
        <f>DATEDIF(data[[#This Row],[join_date]],data[[#This Row],[buy_date]],"M")</f>
        <v>14</v>
      </c>
    </row>
    <row r="12238" spans="1:9" x14ac:dyDescent="0.25">
      <c r="A12238" t="s">
        <v>3205</v>
      </c>
      <c r="B12238" t="s">
        <v>28</v>
      </c>
      <c r="C12238" s="1">
        <v>44603</v>
      </c>
      <c r="D12238" s="1">
        <v>45066</v>
      </c>
      <c r="E12238">
        <f>VLOOKUP(data[[#This Row],[id_campaign]],campaign[],4,FALSE)</f>
        <v>25</v>
      </c>
      <c r="F12238" t="str">
        <f>VLOOKUP(data[[#This Row],[id_campaign]],campaign[],2,FALSE)</f>
        <v>NewCellphoneUser</v>
      </c>
      <c r="G12238" t="str">
        <f>VLOOKUP(data[[#This Row],[id_customer]],customer[],2,FALSE)</f>
        <v>Brennan Franzetti</v>
      </c>
      <c r="H12238" t="str">
        <f>data[[#This Row],[id_customer]]&amp;data[[#This Row],[id_campaign]]</f>
        <v>C0791cam13</v>
      </c>
      <c r="I12238">
        <f>DATEDIF(data[[#This Row],[join_date]],data[[#This Row],[buy_date]],"M")</f>
        <v>15</v>
      </c>
    </row>
    <row r="12239" spans="1:9" x14ac:dyDescent="0.25">
      <c r="A12239" t="s">
        <v>3205</v>
      </c>
      <c r="B12239" t="s">
        <v>14</v>
      </c>
      <c r="C12239" s="1">
        <v>44697</v>
      </c>
      <c r="D12239" s="1">
        <v>44697</v>
      </c>
      <c r="E12239">
        <f>VLOOKUP(data[[#This Row],[id_campaign]],campaign[],4,FALSE)</f>
        <v>13</v>
      </c>
      <c r="F12239" t="str">
        <f>VLOOKUP(data[[#This Row],[id_campaign]],campaign[],2,FALSE)</f>
        <v>Homeownership</v>
      </c>
      <c r="G12239" t="str">
        <f>VLOOKUP(data[[#This Row],[id_customer]],customer[],2,FALSE)</f>
        <v>Brennan Franzetti</v>
      </c>
      <c r="H12239" t="str">
        <f>data[[#This Row],[id_customer]]&amp;data[[#This Row],[id_campaign]]</f>
        <v>C0791cam06</v>
      </c>
      <c r="I12239">
        <f>DATEDIF(data[[#This Row],[join_date]],data[[#This Row],[buy_date]],"M")</f>
        <v>0</v>
      </c>
    </row>
    <row r="12240" spans="1:9" x14ac:dyDescent="0.25">
      <c r="A12240" t="s">
        <v>3205</v>
      </c>
      <c r="B12240" t="s">
        <v>14</v>
      </c>
      <c r="C12240" s="1">
        <v>44697</v>
      </c>
      <c r="D12240" s="1">
        <v>44735</v>
      </c>
      <c r="E12240">
        <f>VLOOKUP(data[[#This Row],[id_campaign]],campaign[],4,FALSE)</f>
        <v>13</v>
      </c>
      <c r="F12240" t="str">
        <f>VLOOKUP(data[[#This Row],[id_campaign]],campaign[],2,FALSE)</f>
        <v>Homeownership</v>
      </c>
      <c r="G12240" t="str">
        <f>VLOOKUP(data[[#This Row],[id_customer]],customer[],2,FALSE)</f>
        <v>Brennan Franzetti</v>
      </c>
      <c r="H12240" t="str">
        <f>data[[#This Row],[id_customer]]&amp;data[[#This Row],[id_campaign]]</f>
        <v>C0791cam06</v>
      </c>
      <c r="I12240">
        <f>DATEDIF(data[[#This Row],[join_date]],data[[#This Row],[buy_date]],"M")</f>
        <v>1</v>
      </c>
    </row>
    <row r="12241" spans="1:9" x14ac:dyDescent="0.25">
      <c r="A12241" t="s">
        <v>3205</v>
      </c>
      <c r="B12241" t="s">
        <v>14</v>
      </c>
      <c r="C12241" s="1">
        <v>44697</v>
      </c>
      <c r="D12241" s="1">
        <v>44761</v>
      </c>
      <c r="E12241">
        <f>VLOOKUP(data[[#This Row],[id_campaign]],campaign[],4,FALSE)</f>
        <v>13</v>
      </c>
      <c r="F12241" t="str">
        <f>VLOOKUP(data[[#This Row],[id_campaign]],campaign[],2,FALSE)</f>
        <v>Homeownership</v>
      </c>
      <c r="G12241" t="str">
        <f>VLOOKUP(data[[#This Row],[id_customer]],customer[],2,FALSE)</f>
        <v>Brennan Franzetti</v>
      </c>
      <c r="H12241" t="str">
        <f>data[[#This Row],[id_customer]]&amp;data[[#This Row],[id_campaign]]</f>
        <v>C0791cam06</v>
      </c>
      <c r="I12241">
        <f>DATEDIF(data[[#This Row],[join_date]],data[[#This Row],[buy_date]],"M")</f>
        <v>2</v>
      </c>
    </row>
    <row r="12242" spans="1:9" x14ac:dyDescent="0.25">
      <c r="A12242" t="s">
        <v>3205</v>
      </c>
      <c r="B12242" t="s">
        <v>14</v>
      </c>
      <c r="C12242" s="1">
        <v>44697</v>
      </c>
      <c r="D12242" s="1">
        <v>44801</v>
      </c>
      <c r="E12242">
        <f>VLOOKUP(data[[#This Row],[id_campaign]],campaign[],4,FALSE)</f>
        <v>13</v>
      </c>
      <c r="F12242" t="str">
        <f>VLOOKUP(data[[#This Row],[id_campaign]],campaign[],2,FALSE)</f>
        <v>Homeownership</v>
      </c>
      <c r="G12242" t="str">
        <f>VLOOKUP(data[[#This Row],[id_customer]],customer[],2,FALSE)</f>
        <v>Brennan Franzetti</v>
      </c>
      <c r="H12242" t="str">
        <f>data[[#This Row],[id_customer]]&amp;data[[#This Row],[id_campaign]]</f>
        <v>C0791cam06</v>
      </c>
      <c r="I12242">
        <f>DATEDIF(data[[#This Row],[join_date]],data[[#This Row],[buy_date]],"M")</f>
        <v>3</v>
      </c>
    </row>
    <row r="12243" spans="1:9" x14ac:dyDescent="0.25">
      <c r="A12243" t="s">
        <v>3205</v>
      </c>
      <c r="B12243" t="s">
        <v>14</v>
      </c>
      <c r="C12243" s="1">
        <v>44697</v>
      </c>
      <c r="D12243" s="1">
        <v>44833</v>
      </c>
      <c r="E12243">
        <f>VLOOKUP(data[[#This Row],[id_campaign]],campaign[],4,FALSE)</f>
        <v>13</v>
      </c>
      <c r="F12243" t="str">
        <f>VLOOKUP(data[[#This Row],[id_campaign]],campaign[],2,FALSE)</f>
        <v>Homeownership</v>
      </c>
      <c r="G12243" t="str">
        <f>VLOOKUP(data[[#This Row],[id_customer]],customer[],2,FALSE)</f>
        <v>Brennan Franzetti</v>
      </c>
      <c r="H12243" t="str">
        <f>data[[#This Row],[id_customer]]&amp;data[[#This Row],[id_campaign]]</f>
        <v>C0791cam06</v>
      </c>
      <c r="I12243">
        <f>DATEDIF(data[[#This Row],[join_date]],data[[#This Row],[buy_date]],"M")</f>
        <v>4</v>
      </c>
    </row>
    <row r="12244" spans="1:9" x14ac:dyDescent="0.25">
      <c r="A12244" t="s">
        <v>3205</v>
      </c>
      <c r="B12244" t="s">
        <v>14</v>
      </c>
      <c r="C12244" s="1">
        <v>44697</v>
      </c>
      <c r="D12244" s="1">
        <v>44857</v>
      </c>
      <c r="E12244">
        <f>VLOOKUP(data[[#This Row],[id_campaign]],campaign[],4,FALSE)</f>
        <v>13</v>
      </c>
      <c r="F12244" t="str">
        <f>VLOOKUP(data[[#This Row],[id_campaign]],campaign[],2,FALSE)</f>
        <v>Homeownership</v>
      </c>
      <c r="G12244" t="str">
        <f>VLOOKUP(data[[#This Row],[id_customer]],customer[],2,FALSE)</f>
        <v>Brennan Franzetti</v>
      </c>
      <c r="H12244" t="str">
        <f>data[[#This Row],[id_customer]]&amp;data[[#This Row],[id_campaign]]</f>
        <v>C0791cam06</v>
      </c>
      <c r="I12244">
        <f>DATEDIF(data[[#This Row],[join_date]],data[[#This Row],[buy_date]],"M")</f>
        <v>5</v>
      </c>
    </row>
    <row r="12245" spans="1:9" x14ac:dyDescent="0.25">
      <c r="A12245" t="s">
        <v>3205</v>
      </c>
      <c r="B12245" t="s">
        <v>14</v>
      </c>
      <c r="C12245" s="1">
        <v>44697</v>
      </c>
      <c r="D12245" s="1">
        <v>44895</v>
      </c>
      <c r="E12245">
        <f>VLOOKUP(data[[#This Row],[id_campaign]],campaign[],4,FALSE)</f>
        <v>13</v>
      </c>
      <c r="F12245" t="str">
        <f>VLOOKUP(data[[#This Row],[id_campaign]],campaign[],2,FALSE)</f>
        <v>Homeownership</v>
      </c>
      <c r="G12245" t="str">
        <f>VLOOKUP(data[[#This Row],[id_customer]],customer[],2,FALSE)</f>
        <v>Brennan Franzetti</v>
      </c>
      <c r="H12245" t="str">
        <f>data[[#This Row],[id_customer]]&amp;data[[#This Row],[id_campaign]]</f>
        <v>C0791cam06</v>
      </c>
      <c r="I12245">
        <f>DATEDIF(data[[#This Row],[join_date]],data[[#This Row],[buy_date]],"M")</f>
        <v>6</v>
      </c>
    </row>
    <row r="12246" spans="1:9" x14ac:dyDescent="0.25">
      <c r="A12246" t="s">
        <v>3205</v>
      </c>
      <c r="B12246" t="s">
        <v>14</v>
      </c>
      <c r="C12246" s="1">
        <v>44697</v>
      </c>
      <c r="D12246" s="1">
        <v>44919</v>
      </c>
      <c r="E12246">
        <f>VLOOKUP(data[[#This Row],[id_campaign]],campaign[],4,FALSE)</f>
        <v>13</v>
      </c>
      <c r="F12246" t="str">
        <f>VLOOKUP(data[[#This Row],[id_campaign]],campaign[],2,FALSE)</f>
        <v>Homeownership</v>
      </c>
      <c r="G12246" t="str">
        <f>VLOOKUP(data[[#This Row],[id_customer]],customer[],2,FALSE)</f>
        <v>Brennan Franzetti</v>
      </c>
      <c r="H12246" t="str">
        <f>data[[#This Row],[id_customer]]&amp;data[[#This Row],[id_campaign]]</f>
        <v>C0791cam06</v>
      </c>
      <c r="I12246">
        <f>DATEDIF(data[[#This Row],[join_date]],data[[#This Row],[buy_date]],"M")</f>
        <v>7</v>
      </c>
    </row>
    <row r="12247" spans="1:9" x14ac:dyDescent="0.25">
      <c r="A12247" t="s">
        <v>3205</v>
      </c>
      <c r="B12247" t="s">
        <v>14</v>
      </c>
      <c r="C12247" s="1">
        <v>44697</v>
      </c>
      <c r="D12247" s="1">
        <v>44950</v>
      </c>
      <c r="E12247">
        <f>VLOOKUP(data[[#This Row],[id_campaign]],campaign[],4,FALSE)</f>
        <v>13</v>
      </c>
      <c r="F12247" t="str">
        <f>VLOOKUP(data[[#This Row],[id_campaign]],campaign[],2,FALSE)</f>
        <v>Homeownership</v>
      </c>
      <c r="G12247" t="str">
        <f>VLOOKUP(data[[#This Row],[id_customer]],customer[],2,FALSE)</f>
        <v>Brennan Franzetti</v>
      </c>
      <c r="H12247" t="str">
        <f>data[[#This Row],[id_customer]]&amp;data[[#This Row],[id_campaign]]</f>
        <v>C0791cam06</v>
      </c>
      <c r="I12247">
        <f>DATEDIF(data[[#This Row],[join_date]],data[[#This Row],[buy_date]],"M")</f>
        <v>8</v>
      </c>
    </row>
    <row r="12248" spans="1:9" x14ac:dyDescent="0.25">
      <c r="A12248" t="s">
        <v>3205</v>
      </c>
      <c r="B12248" t="s">
        <v>14</v>
      </c>
      <c r="C12248" s="1">
        <v>44697</v>
      </c>
      <c r="D12248" s="1">
        <v>45013</v>
      </c>
      <c r="E12248">
        <f>VLOOKUP(data[[#This Row],[id_campaign]],campaign[],4,FALSE)</f>
        <v>13</v>
      </c>
      <c r="F12248" t="str">
        <f>VLOOKUP(data[[#This Row],[id_campaign]],campaign[],2,FALSE)</f>
        <v>Homeownership</v>
      </c>
      <c r="G12248" t="str">
        <f>VLOOKUP(data[[#This Row],[id_customer]],customer[],2,FALSE)</f>
        <v>Brennan Franzetti</v>
      </c>
      <c r="H12248" t="str">
        <f>data[[#This Row],[id_customer]]&amp;data[[#This Row],[id_campaign]]</f>
        <v>C0791cam06</v>
      </c>
      <c r="I12248">
        <f>DATEDIF(data[[#This Row],[join_date]],data[[#This Row],[buy_date]],"M")</f>
        <v>10</v>
      </c>
    </row>
    <row r="12249" spans="1:9" x14ac:dyDescent="0.25">
      <c r="A12249" t="s">
        <v>3205</v>
      </c>
      <c r="B12249" t="s">
        <v>14</v>
      </c>
      <c r="C12249" s="1">
        <v>44697</v>
      </c>
      <c r="D12249" s="1">
        <v>45037</v>
      </c>
      <c r="E12249">
        <f>VLOOKUP(data[[#This Row],[id_campaign]],campaign[],4,FALSE)</f>
        <v>13</v>
      </c>
      <c r="F12249" t="str">
        <f>VLOOKUP(data[[#This Row],[id_campaign]],campaign[],2,FALSE)</f>
        <v>Homeownership</v>
      </c>
      <c r="G12249" t="str">
        <f>VLOOKUP(data[[#This Row],[id_customer]],customer[],2,FALSE)</f>
        <v>Brennan Franzetti</v>
      </c>
      <c r="H12249" t="str">
        <f>data[[#This Row],[id_customer]]&amp;data[[#This Row],[id_campaign]]</f>
        <v>C0791cam06</v>
      </c>
      <c r="I12249">
        <f>DATEDIF(data[[#This Row],[join_date]],data[[#This Row],[buy_date]],"M")</f>
        <v>11</v>
      </c>
    </row>
    <row r="12250" spans="1:9" x14ac:dyDescent="0.25">
      <c r="A12250" t="s">
        <v>3205</v>
      </c>
      <c r="B12250" t="s">
        <v>14</v>
      </c>
      <c r="C12250" s="1">
        <v>44697</v>
      </c>
      <c r="D12250" s="1">
        <v>45062</v>
      </c>
      <c r="E12250">
        <f>VLOOKUP(data[[#This Row],[id_campaign]],campaign[],4,FALSE)</f>
        <v>13</v>
      </c>
      <c r="F12250" t="str">
        <f>VLOOKUP(data[[#This Row],[id_campaign]],campaign[],2,FALSE)</f>
        <v>Homeownership</v>
      </c>
      <c r="G12250" t="str">
        <f>VLOOKUP(data[[#This Row],[id_customer]],customer[],2,FALSE)</f>
        <v>Brennan Franzetti</v>
      </c>
      <c r="H12250" t="str">
        <f>data[[#This Row],[id_customer]]&amp;data[[#This Row],[id_campaign]]</f>
        <v>C0791cam06</v>
      </c>
      <c r="I12250">
        <f>DATEDIF(data[[#This Row],[join_date]],data[[#This Row],[buy_date]],"M")</f>
        <v>12</v>
      </c>
    </row>
    <row r="12251" spans="1:9" x14ac:dyDescent="0.25">
      <c r="A12251" t="s">
        <v>3209</v>
      </c>
      <c r="B12251" t="s">
        <v>34</v>
      </c>
      <c r="C12251" s="1">
        <v>44701</v>
      </c>
      <c r="D12251" s="1">
        <v>44701</v>
      </c>
      <c r="E12251">
        <f>VLOOKUP(data[[#This Row],[id_campaign]],campaign[],4,FALSE)</f>
        <v>16</v>
      </c>
      <c r="F12251" t="str">
        <f>VLOOKUP(data[[#This Row],[id_campaign]],campaign[],2,FALSE)</f>
        <v>MadeCallToRetentionTeam</v>
      </c>
      <c r="G12251" t="str">
        <f>VLOOKUP(data[[#This Row],[id_customer]],customer[],2,FALSE)</f>
        <v>Prescott Oakenfall</v>
      </c>
      <c r="H12251" t="str">
        <f>data[[#This Row],[id_customer]]&amp;data[[#This Row],[id_campaign]]</f>
        <v>C0792cam16</v>
      </c>
      <c r="I12251">
        <f>DATEDIF(data[[#This Row],[join_date]],data[[#This Row],[buy_date]],"M")</f>
        <v>0</v>
      </c>
    </row>
    <row r="12252" spans="1:9" x14ac:dyDescent="0.25">
      <c r="A12252" t="s">
        <v>3209</v>
      </c>
      <c r="B12252" t="s">
        <v>34</v>
      </c>
      <c r="C12252" s="1">
        <v>44701</v>
      </c>
      <c r="D12252" s="1">
        <v>44734</v>
      </c>
      <c r="E12252">
        <f>VLOOKUP(data[[#This Row],[id_campaign]],campaign[],4,FALSE)</f>
        <v>16</v>
      </c>
      <c r="F12252" t="str">
        <f>VLOOKUP(data[[#This Row],[id_campaign]],campaign[],2,FALSE)</f>
        <v>MadeCallToRetentionTeam</v>
      </c>
      <c r="G12252" t="str">
        <f>VLOOKUP(data[[#This Row],[id_customer]],customer[],2,FALSE)</f>
        <v>Prescott Oakenfall</v>
      </c>
      <c r="H12252" t="str">
        <f>data[[#This Row],[id_customer]]&amp;data[[#This Row],[id_campaign]]</f>
        <v>C0792cam16</v>
      </c>
      <c r="I12252">
        <f>DATEDIF(data[[#This Row],[join_date]],data[[#This Row],[buy_date]],"M")</f>
        <v>1</v>
      </c>
    </row>
    <row r="12253" spans="1:9" x14ac:dyDescent="0.25">
      <c r="A12253" t="s">
        <v>3209</v>
      </c>
      <c r="B12253" t="s">
        <v>34</v>
      </c>
      <c r="C12253" s="1">
        <v>44701</v>
      </c>
      <c r="D12253" s="1">
        <v>44744</v>
      </c>
      <c r="E12253">
        <f>VLOOKUP(data[[#This Row],[id_campaign]],campaign[],4,FALSE)</f>
        <v>16</v>
      </c>
      <c r="F12253" t="str">
        <f>VLOOKUP(data[[#This Row],[id_campaign]],campaign[],2,FALSE)</f>
        <v>MadeCallToRetentionTeam</v>
      </c>
      <c r="G12253" t="str">
        <f>VLOOKUP(data[[#This Row],[id_customer]],customer[],2,FALSE)</f>
        <v>Prescott Oakenfall</v>
      </c>
      <c r="H12253" t="str">
        <f>data[[#This Row],[id_customer]]&amp;data[[#This Row],[id_campaign]]</f>
        <v>C0792cam16</v>
      </c>
      <c r="I12253">
        <f>DATEDIF(data[[#This Row],[join_date]],data[[#This Row],[buy_date]],"M")</f>
        <v>1</v>
      </c>
    </row>
    <row r="12254" spans="1:9" x14ac:dyDescent="0.25">
      <c r="A12254" t="s">
        <v>3209</v>
      </c>
      <c r="B12254" t="s">
        <v>34</v>
      </c>
      <c r="C12254" s="1">
        <v>44701</v>
      </c>
      <c r="D12254" s="1">
        <v>44800</v>
      </c>
      <c r="E12254">
        <f>VLOOKUP(data[[#This Row],[id_campaign]],campaign[],4,FALSE)</f>
        <v>16</v>
      </c>
      <c r="F12254" t="str">
        <f>VLOOKUP(data[[#This Row],[id_campaign]],campaign[],2,FALSE)</f>
        <v>MadeCallToRetentionTeam</v>
      </c>
      <c r="G12254" t="str">
        <f>VLOOKUP(data[[#This Row],[id_customer]],customer[],2,FALSE)</f>
        <v>Prescott Oakenfall</v>
      </c>
      <c r="H12254" t="str">
        <f>data[[#This Row],[id_customer]]&amp;data[[#This Row],[id_campaign]]</f>
        <v>C0792cam16</v>
      </c>
      <c r="I12254">
        <f>DATEDIF(data[[#This Row],[join_date]],data[[#This Row],[buy_date]],"M")</f>
        <v>3</v>
      </c>
    </row>
    <row r="12255" spans="1:9" x14ac:dyDescent="0.25">
      <c r="A12255" t="s">
        <v>3209</v>
      </c>
      <c r="B12255" t="s">
        <v>34</v>
      </c>
      <c r="C12255" s="1">
        <v>44701</v>
      </c>
      <c r="D12255" s="1">
        <v>44826</v>
      </c>
      <c r="E12255">
        <f>VLOOKUP(data[[#This Row],[id_campaign]],campaign[],4,FALSE)</f>
        <v>16</v>
      </c>
      <c r="F12255" t="str">
        <f>VLOOKUP(data[[#This Row],[id_campaign]],campaign[],2,FALSE)</f>
        <v>MadeCallToRetentionTeam</v>
      </c>
      <c r="G12255" t="str">
        <f>VLOOKUP(data[[#This Row],[id_customer]],customer[],2,FALSE)</f>
        <v>Prescott Oakenfall</v>
      </c>
      <c r="H12255" t="str">
        <f>data[[#This Row],[id_customer]]&amp;data[[#This Row],[id_campaign]]</f>
        <v>C0792cam16</v>
      </c>
      <c r="I12255">
        <f>DATEDIF(data[[#This Row],[join_date]],data[[#This Row],[buy_date]],"M")</f>
        <v>4</v>
      </c>
    </row>
    <row r="12256" spans="1:9" x14ac:dyDescent="0.25">
      <c r="A12256" t="s">
        <v>3209</v>
      </c>
      <c r="B12256" t="s">
        <v>34</v>
      </c>
      <c r="C12256" s="1">
        <v>44701</v>
      </c>
      <c r="D12256" s="1">
        <v>44863</v>
      </c>
      <c r="E12256">
        <f>VLOOKUP(data[[#This Row],[id_campaign]],campaign[],4,FALSE)</f>
        <v>16</v>
      </c>
      <c r="F12256" t="str">
        <f>VLOOKUP(data[[#This Row],[id_campaign]],campaign[],2,FALSE)</f>
        <v>MadeCallToRetentionTeam</v>
      </c>
      <c r="G12256" t="str">
        <f>VLOOKUP(data[[#This Row],[id_customer]],customer[],2,FALSE)</f>
        <v>Prescott Oakenfall</v>
      </c>
      <c r="H12256" t="str">
        <f>data[[#This Row],[id_customer]]&amp;data[[#This Row],[id_campaign]]</f>
        <v>C0792cam16</v>
      </c>
      <c r="I12256">
        <f>DATEDIF(data[[#This Row],[join_date]],data[[#This Row],[buy_date]],"M")</f>
        <v>5</v>
      </c>
    </row>
    <row r="12257" spans="1:9" x14ac:dyDescent="0.25">
      <c r="A12257" t="s">
        <v>3209</v>
      </c>
      <c r="B12257" t="s">
        <v>34</v>
      </c>
      <c r="C12257" s="1">
        <v>44701</v>
      </c>
      <c r="D12257" s="1">
        <v>44868</v>
      </c>
      <c r="E12257">
        <f>VLOOKUP(data[[#This Row],[id_campaign]],campaign[],4,FALSE)</f>
        <v>16</v>
      </c>
      <c r="F12257" t="str">
        <f>VLOOKUP(data[[#This Row],[id_campaign]],campaign[],2,FALSE)</f>
        <v>MadeCallToRetentionTeam</v>
      </c>
      <c r="G12257" t="str">
        <f>VLOOKUP(data[[#This Row],[id_customer]],customer[],2,FALSE)</f>
        <v>Prescott Oakenfall</v>
      </c>
      <c r="H12257" t="str">
        <f>data[[#This Row],[id_customer]]&amp;data[[#This Row],[id_campaign]]</f>
        <v>C0792cam16</v>
      </c>
      <c r="I12257">
        <f>DATEDIF(data[[#This Row],[join_date]],data[[#This Row],[buy_date]],"M")</f>
        <v>5</v>
      </c>
    </row>
    <row r="12258" spans="1:9" x14ac:dyDescent="0.25">
      <c r="A12258" t="s">
        <v>3209</v>
      </c>
      <c r="B12258" t="s">
        <v>34</v>
      </c>
      <c r="C12258" s="1">
        <v>44701</v>
      </c>
      <c r="D12258" s="1">
        <v>44947</v>
      </c>
      <c r="E12258">
        <f>VLOOKUP(data[[#This Row],[id_campaign]],campaign[],4,FALSE)</f>
        <v>16</v>
      </c>
      <c r="F12258" t="str">
        <f>VLOOKUP(data[[#This Row],[id_campaign]],campaign[],2,FALSE)</f>
        <v>MadeCallToRetentionTeam</v>
      </c>
      <c r="G12258" t="str">
        <f>VLOOKUP(data[[#This Row],[id_customer]],customer[],2,FALSE)</f>
        <v>Prescott Oakenfall</v>
      </c>
      <c r="H12258" t="str">
        <f>data[[#This Row],[id_customer]]&amp;data[[#This Row],[id_campaign]]</f>
        <v>C0792cam16</v>
      </c>
      <c r="I12258">
        <f>DATEDIF(data[[#This Row],[join_date]],data[[#This Row],[buy_date]],"M")</f>
        <v>8</v>
      </c>
    </row>
    <row r="12259" spans="1:9" x14ac:dyDescent="0.25">
      <c r="A12259" t="s">
        <v>3209</v>
      </c>
      <c r="B12259" t="s">
        <v>34</v>
      </c>
      <c r="C12259" s="1">
        <v>44701</v>
      </c>
      <c r="D12259" s="1">
        <v>44983</v>
      </c>
      <c r="E12259">
        <f>VLOOKUP(data[[#This Row],[id_campaign]],campaign[],4,FALSE)</f>
        <v>16</v>
      </c>
      <c r="F12259" t="str">
        <f>VLOOKUP(data[[#This Row],[id_campaign]],campaign[],2,FALSE)</f>
        <v>MadeCallToRetentionTeam</v>
      </c>
      <c r="G12259" t="str">
        <f>VLOOKUP(data[[#This Row],[id_customer]],customer[],2,FALSE)</f>
        <v>Prescott Oakenfall</v>
      </c>
      <c r="H12259" t="str">
        <f>data[[#This Row],[id_customer]]&amp;data[[#This Row],[id_campaign]]</f>
        <v>C0792cam16</v>
      </c>
      <c r="I12259">
        <f>DATEDIF(data[[#This Row],[join_date]],data[[#This Row],[buy_date]],"M")</f>
        <v>9</v>
      </c>
    </row>
    <row r="12260" spans="1:9" x14ac:dyDescent="0.25">
      <c r="A12260" t="s">
        <v>3209</v>
      </c>
      <c r="B12260" t="s">
        <v>34</v>
      </c>
      <c r="C12260" s="1">
        <v>44701</v>
      </c>
      <c r="D12260" s="1">
        <v>45013</v>
      </c>
      <c r="E12260">
        <f>VLOOKUP(data[[#This Row],[id_campaign]],campaign[],4,FALSE)</f>
        <v>16</v>
      </c>
      <c r="F12260" t="str">
        <f>VLOOKUP(data[[#This Row],[id_campaign]],campaign[],2,FALSE)</f>
        <v>MadeCallToRetentionTeam</v>
      </c>
      <c r="G12260" t="str">
        <f>VLOOKUP(data[[#This Row],[id_customer]],customer[],2,FALSE)</f>
        <v>Prescott Oakenfall</v>
      </c>
      <c r="H12260" t="str">
        <f>data[[#This Row],[id_customer]]&amp;data[[#This Row],[id_campaign]]</f>
        <v>C0792cam16</v>
      </c>
      <c r="I12260">
        <f>DATEDIF(data[[#This Row],[join_date]],data[[#This Row],[buy_date]],"M")</f>
        <v>10</v>
      </c>
    </row>
    <row r="12261" spans="1:9" x14ac:dyDescent="0.25">
      <c r="A12261" t="s">
        <v>3209</v>
      </c>
      <c r="B12261" t="s">
        <v>34</v>
      </c>
      <c r="C12261" s="1">
        <v>44701</v>
      </c>
      <c r="D12261" s="1">
        <v>45050</v>
      </c>
      <c r="E12261">
        <f>VLOOKUP(data[[#This Row],[id_campaign]],campaign[],4,FALSE)</f>
        <v>16</v>
      </c>
      <c r="F12261" t="str">
        <f>VLOOKUP(data[[#This Row],[id_campaign]],campaign[],2,FALSE)</f>
        <v>MadeCallToRetentionTeam</v>
      </c>
      <c r="G12261" t="str">
        <f>VLOOKUP(data[[#This Row],[id_customer]],customer[],2,FALSE)</f>
        <v>Prescott Oakenfall</v>
      </c>
      <c r="H12261" t="str">
        <f>data[[#This Row],[id_customer]]&amp;data[[#This Row],[id_campaign]]</f>
        <v>C0792cam16</v>
      </c>
      <c r="I12261">
        <f>DATEDIF(data[[#This Row],[join_date]],data[[#This Row],[buy_date]],"M")</f>
        <v>11</v>
      </c>
    </row>
    <row r="12262" spans="1:9" x14ac:dyDescent="0.25">
      <c r="A12262" t="s">
        <v>3209</v>
      </c>
      <c r="B12262" t="s">
        <v>34</v>
      </c>
      <c r="C12262" s="1">
        <v>44701</v>
      </c>
      <c r="D12262" s="1">
        <v>45078</v>
      </c>
      <c r="E12262">
        <f>VLOOKUP(data[[#This Row],[id_campaign]],campaign[],4,FALSE)</f>
        <v>16</v>
      </c>
      <c r="F12262" t="str">
        <f>VLOOKUP(data[[#This Row],[id_campaign]],campaign[],2,FALSE)</f>
        <v>MadeCallToRetentionTeam</v>
      </c>
      <c r="G12262" t="str">
        <f>VLOOKUP(data[[#This Row],[id_customer]],customer[],2,FALSE)</f>
        <v>Prescott Oakenfall</v>
      </c>
      <c r="H12262" t="str">
        <f>data[[#This Row],[id_customer]]&amp;data[[#This Row],[id_campaign]]</f>
        <v>C0792cam16</v>
      </c>
      <c r="I12262">
        <f>DATEDIF(data[[#This Row],[join_date]],data[[#This Row],[buy_date]],"M")</f>
        <v>12</v>
      </c>
    </row>
    <row r="12263" spans="1:9" x14ac:dyDescent="0.25">
      <c r="A12263" t="s">
        <v>3209</v>
      </c>
      <c r="B12263" t="s">
        <v>36</v>
      </c>
      <c r="C12263" s="1">
        <v>44881</v>
      </c>
      <c r="D12263" s="1">
        <v>44881</v>
      </c>
      <c r="E12263">
        <f>VLOOKUP(data[[#This Row],[id_campaign]],campaign[],4,FALSE)</f>
        <v>29</v>
      </c>
      <c r="F12263" t="str">
        <f>VLOOKUP(data[[#This Row],[id_campaign]],campaign[],2,FALSE)</f>
        <v>MaritalStatus</v>
      </c>
      <c r="G12263" t="str">
        <f>VLOOKUP(data[[#This Row],[id_customer]],customer[],2,FALSE)</f>
        <v>Prescott Oakenfall</v>
      </c>
      <c r="H12263" t="str">
        <f>data[[#This Row],[id_customer]]&amp;data[[#This Row],[id_campaign]]</f>
        <v>C0792cam17</v>
      </c>
      <c r="I12263">
        <f>DATEDIF(data[[#This Row],[join_date]],data[[#This Row],[buy_date]],"M")</f>
        <v>0</v>
      </c>
    </row>
    <row r="12264" spans="1:9" x14ac:dyDescent="0.25">
      <c r="A12264" t="s">
        <v>3209</v>
      </c>
      <c r="B12264" t="s">
        <v>36</v>
      </c>
      <c r="C12264" s="1">
        <v>44881</v>
      </c>
      <c r="D12264" s="1">
        <v>44925</v>
      </c>
      <c r="E12264">
        <f>VLOOKUP(data[[#This Row],[id_campaign]],campaign[],4,FALSE)</f>
        <v>29</v>
      </c>
      <c r="F12264" t="str">
        <f>VLOOKUP(data[[#This Row],[id_campaign]],campaign[],2,FALSE)</f>
        <v>MaritalStatus</v>
      </c>
      <c r="G12264" t="str">
        <f>VLOOKUP(data[[#This Row],[id_customer]],customer[],2,FALSE)</f>
        <v>Prescott Oakenfall</v>
      </c>
      <c r="H12264" t="str">
        <f>data[[#This Row],[id_customer]]&amp;data[[#This Row],[id_campaign]]</f>
        <v>C0792cam17</v>
      </c>
      <c r="I12264">
        <f>DATEDIF(data[[#This Row],[join_date]],data[[#This Row],[buy_date]],"M")</f>
        <v>1</v>
      </c>
    </row>
    <row r="12265" spans="1:9" x14ac:dyDescent="0.25">
      <c r="A12265" t="s">
        <v>3209</v>
      </c>
      <c r="B12265" t="s">
        <v>36</v>
      </c>
      <c r="C12265" s="1">
        <v>44881</v>
      </c>
      <c r="D12265" s="1">
        <v>44952</v>
      </c>
      <c r="E12265">
        <f>VLOOKUP(data[[#This Row],[id_campaign]],campaign[],4,FALSE)</f>
        <v>29</v>
      </c>
      <c r="F12265" t="str">
        <f>VLOOKUP(data[[#This Row],[id_campaign]],campaign[],2,FALSE)</f>
        <v>MaritalStatus</v>
      </c>
      <c r="G12265" t="str">
        <f>VLOOKUP(data[[#This Row],[id_customer]],customer[],2,FALSE)</f>
        <v>Prescott Oakenfall</v>
      </c>
      <c r="H12265" t="str">
        <f>data[[#This Row],[id_customer]]&amp;data[[#This Row],[id_campaign]]</f>
        <v>C0792cam17</v>
      </c>
      <c r="I12265">
        <f>DATEDIF(data[[#This Row],[join_date]],data[[#This Row],[buy_date]],"M")</f>
        <v>2</v>
      </c>
    </row>
    <row r="12266" spans="1:9" x14ac:dyDescent="0.25">
      <c r="A12266" t="s">
        <v>3209</v>
      </c>
      <c r="B12266" t="s">
        <v>36</v>
      </c>
      <c r="C12266" s="1">
        <v>44881</v>
      </c>
      <c r="D12266" s="1">
        <v>44976</v>
      </c>
      <c r="E12266">
        <f>VLOOKUP(data[[#This Row],[id_campaign]],campaign[],4,FALSE)</f>
        <v>29</v>
      </c>
      <c r="F12266" t="str">
        <f>VLOOKUP(data[[#This Row],[id_campaign]],campaign[],2,FALSE)</f>
        <v>MaritalStatus</v>
      </c>
      <c r="G12266" t="str">
        <f>VLOOKUP(data[[#This Row],[id_customer]],customer[],2,FALSE)</f>
        <v>Prescott Oakenfall</v>
      </c>
      <c r="H12266" t="str">
        <f>data[[#This Row],[id_customer]]&amp;data[[#This Row],[id_campaign]]</f>
        <v>C0792cam17</v>
      </c>
      <c r="I12266">
        <f>DATEDIF(data[[#This Row],[join_date]],data[[#This Row],[buy_date]],"M")</f>
        <v>3</v>
      </c>
    </row>
    <row r="12267" spans="1:9" x14ac:dyDescent="0.25">
      <c r="A12267" t="s">
        <v>3209</v>
      </c>
      <c r="B12267" t="s">
        <v>36</v>
      </c>
      <c r="C12267" s="1">
        <v>44881</v>
      </c>
      <c r="D12267" s="1">
        <v>45009</v>
      </c>
      <c r="E12267">
        <f>VLOOKUP(data[[#This Row],[id_campaign]],campaign[],4,FALSE)</f>
        <v>29</v>
      </c>
      <c r="F12267" t="str">
        <f>VLOOKUP(data[[#This Row],[id_campaign]],campaign[],2,FALSE)</f>
        <v>MaritalStatus</v>
      </c>
      <c r="G12267" t="str">
        <f>VLOOKUP(data[[#This Row],[id_customer]],customer[],2,FALSE)</f>
        <v>Prescott Oakenfall</v>
      </c>
      <c r="H12267" t="str">
        <f>data[[#This Row],[id_customer]]&amp;data[[#This Row],[id_campaign]]</f>
        <v>C0792cam17</v>
      </c>
      <c r="I12267">
        <f>DATEDIF(data[[#This Row],[join_date]],data[[#This Row],[buy_date]],"M")</f>
        <v>4</v>
      </c>
    </row>
    <row r="12268" spans="1:9" x14ac:dyDescent="0.25">
      <c r="A12268" t="s">
        <v>3209</v>
      </c>
      <c r="B12268" t="s">
        <v>36</v>
      </c>
      <c r="C12268" s="1">
        <v>44881</v>
      </c>
      <c r="D12268" s="1">
        <v>45037</v>
      </c>
      <c r="E12268">
        <f>VLOOKUP(data[[#This Row],[id_campaign]],campaign[],4,FALSE)</f>
        <v>29</v>
      </c>
      <c r="F12268" t="str">
        <f>VLOOKUP(data[[#This Row],[id_campaign]],campaign[],2,FALSE)</f>
        <v>MaritalStatus</v>
      </c>
      <c r="G12268" t="str">
        <f>VLOOKUP(data[[#This Row],[id_customer]],customer[],2,FALSE)</f>
        <v>Prescott Oakenfall</v>
      </c>
      <c r="H12268" t="str">
        <f>data[[#This Row],[id_customer]]&amp;data[[#This Row],[id_campaign]]</f>
        <v>C0792cam17</v>
      </c>
      <c r="I12268">
        <f>DATEDIF(data[[#This Row],[join_date]],data[[#This Row],[buy_date]],"M")</f>
        <v>5</v>
      </c>
    </row>
    <row r="12269" spans="1:9" x14ac:dyDescent="0.25">
      <c r="A12269" t="s">
        <v>3209</v>
      </c>
      <c r="B12269" t="s">
        <v>36</v>
      </c>
      <c r="C12269" s="1">
        <v>44881</v>
      </c>
      <c r="D12269" s="1">
        <v>45075</v>
      </c>
      <c r="E12269">
        <f>VLOOKUP(data[[#This Row],[id_campaign]],campaign[],4,FALSE)</f>
        <v>29</v>
      </c>
      <c r="F12269" t="str">
        <f>VLOOKUP(data[[#This Row],[id_campaign]],campaign[],2,FALSE)</f>
        <v>MaritalStatus</v>
      </c>
      <c r="G12269" t="str">
        <f>VLOOKUP(data[[#This Row],[id_customer]],customer[],2,FALSE)</f>
        <v>Prescott Oakenfall</v>
      </c>
      <c r="H12269" t="str">
        <f>data[[#This Row],[id_customer]]&amp;data[[#This Row],[id_campaign]]</f>
        <v>C0792cam17</v>
      </c>
      <c r="I12269">
        <f>DATEDIF(data[[#This Row],[join_date]],data[[#This Row],[buy_date]],"M")</f>
        <v>6</v>
      </c>
    </row>
    <row r="12270" spans="1:9" x14ac:dyDescent="0.25">
      <c r="A12270" t="s">
        <v>3213</v>
      </c>
      <c r="B12270" t="s">
        <v>20</v>
      </c>
      <c r="C12270" s="1">
        <v>44710</v>
      </c>
      <c r="D12270" s="1">
        <v>44710</v>
      </c>
      <c r="E12270">
        <f>VLOOKUP(data[[#This Row],[id_campaign]],campaign[],4,FALSE)</f>
        <v>75</v>
      </c>
      <c r="F12270" t="str">
        <f>VLOOKUP(data[[#This Row],[id_campaign]],campaign[],2,FALSE)</f>
        <v>OptOutMailings</v>
      </c>
      <c r="G12270" t="str">
        <f>VLOOKUP(data[[#This Row],[id_customer]],customer[],2,FALSE)</f>
        <v>Owen Ping</v>
      </c>
      <c r="H12270" t="str">
        <f>data[[#This Row],[id_customer]]&amp;data[[#This Row],[id_campaign]]</f>
        <v>C0793cam09</v>
      </c>
      <c r="I12270">
        <f>DATEDIF(data[[#This Row],[join_date]],data[[#This Row],[buy_date]],"M")</f>
        <v>0</v>
      </c>
    </row>
    <row r="12271" spans="1:9" x14ac:dyDescent="0.25">
      <c r="A12271" t="s">
        <v>3213</v>
      </c>
      <c r="B12271" t="s">
        <v>20</v>
      </c>
      <c r="C12271" s="1">
        <v>44710</v>
      </c>
      <c r="D12271" s="1">
        <v>44745</v>
      </c>
      <c r="E12271">
        <f>VLOOKUP(data[[#This Row],[id_campaign]],campaign[],4,FALSE)</f>
        <v>75</v>
      </c>
      <c r="F12271" t="str">
        <f>VLOOKUP(data[[#This Row],[id_campaign]],campaign[],2,FALSE)</f>
        <v>OptOutMailings</v>
      </c>
      <c r="G12271" t="str">
        <f>VLOOKUP(data[[#This Row],[id_customer]],customer[],2,FALSE)</f>
        <v>Owen Ping</v>
      </c>
      <c r="H12271" t="str">
        <f>data[[#This Row],[id_customer]]&amp;data[[#This Row],[id_campaign]]</f>
        <v>C0793cam09</v>
      </c>
      <c r="I12271">
        <f>DATEDIF(data[[#This Row],[join_date]],data[[#This Row],[buy_date]],"M")</f>
        <v>1</v>
      </c>
    </row>
    <row r="12272" spans="1:9" x14ac:dyDescent="0.25">
      <c r="A12272" t="s">
        <v>3213</v>
      </c>
      <c r="B12272" t="s">
        <v>20</v>
      </c>
      <c r="C12272" s="1">
        <v>44710</v>
      </c>
      <c r="D12272" s="1">
        <v>44779</v>
      </c>
      <c r="E12272">
        <f>VLOOKUP(data[[#This Row],[id_campaign]],campaign[],4,FALSE)</f>
        <v>75</v>
      </c>
      <c r="F12272" t="str">
        <f>VLOOKUP(data[[#This Row],[id_campaign]],campaign[],2,FALSE)</f>
        <v>OptOutMailings</v>
      </c>
      <c r="G12272" t="str">
        <f>VLOOKUP(data[[#This Row],[id_customer]],customer[],2,FALSE)</f>
        <v>Owen Ping</v>
      </c>
      <c r="H12272" t="str">
        <f>data[[#This Row],[id_customer]]&amp;data[[#This Row],[id_campaign]]</f>
        <v>C0793cam09</v>
      </c>
      <c r="I12272">
        <f>DATEDIF(data[[#This Row],[join_date]],data[[#This Row],[buy_date]],"M")</f>
        <v>2</v>
      </c>
    </row>
    <row r="12273" spans="1:9" x14ac:dyDescent="0.25">
      <c r="A12273" t="s">
        <v>3213</v>
      </c>
      <c r="B12273" t="s">
        <v>20</v>
      </c>
      <c r="C12273" s="1">
        <v>44710</v>
      </c>
      <c r="D12273" s="1">
        <v>44894</v>
      </c>
      <c r="E12273">
        <f>VLOOKUP(data[[#This Row],[id_campaign]],campaign[],4,FALSE)</f>
        <v>75</v>
      </c>
      <c r="F12273" t="str">
        <f>VLOOKUP(data[[#This Row],[id_campaign]],campaign[],2,FALSE)</f>
        <v>OptOutMailings</v>
      </c>
      <c r="G12273" t="str">
        <f>VLOOKUP(data[[#This Row],[id_customer]],customer[],2,FALSE)</f>
        <v>Owen Ping</v>
      </c>
      <c r="H12273" t="str">
        <f>data[[#This Row],[id_customer]]&amp;data[[#This Row],[id_campaign]]</f>
        <v>C0793cam09</v>
      </c>
      <c r="I12273">
        <f>DATEDIF(data[[#This Row],[join_date]],data[[#This Row],[buy_date]],"M")</f>
        <v>6</v>
      </c>
    </row>
    <row r="12274" spans="1:9" x14ac:dyDescent="0.25">
      <c r="A12274" t="s">
        <v>3213</v>
      </c>
      <c r="B12274" t="s">
        <v>20</v>
      </c>
      <c r="C12274" s="1">
        <v>44710</v>
      </c>
      <c r="D12274" s="1">
        <v>44925</v>
      </c>
      <c r="E12274">
        <f>VLOOKUP(data[[#This Row],[id_campaign]],campaign[],4,FALSE)</f>
        <v>75</v>
      </c>
      <c r="F12274" t="str">
        <f>VLOOKUP(data[[#This Row],[id_campaign]],campaign[],2,FALSE)</f>
        <v>OptOutMailings</v>
      </c>
      <c r="G12274" t="str">
        <f>VLOOKUP(data[[#This Row],[id_customer]],customer[],2,FALSE)</f>
        <v>Owen Ping</v>
      </c>
      <c r="H12274" t="str">
        <f>data[[#This Row],[id_customer]]&amp;data[[#This Row],[id_campaign]]</f>
        <v>C0793cam09</v>
      </c>
      <c r="I12274">
        <f>DATEDIF(data[[#This Row],[join_date]],data[[#This Row],[buy_date]],"M")</f>
        <v>7</v>
      </c>
    </row>
    <row r="12275" spans="1:9" x14ac:dyDescent="0.25">
      <c r="A12275" t="s">
        <v>3213</v>
      </c>
      <c r="B12275" t="s">
        <v>20</v>
      </c>
      <c r="C12275" s="1">
        <v>44710</v>
      </c>
      <c r="D12275" s="1">
        <v>44934</v>
      </c>
      <c r="E12275">
        <f>VLOOKUP(data[[#This Row],[id_campaign]],campaign[],4,FALSE)</f>
        <v>75</v>
      </c>
      <c r="F12275" t="str">
        <f>VLOOKUP(data[[#This Row],[id_campaign]],campaign[],2,FALSE)</f>
        <v>OptOutMailings</v>
      </c>
      <c r="G12275" t="str">
        <f>VLOOKUP(data[[#This Row],[id_customer]],customer[],2,FALSE)</f>
        <v>Owen Ping</v>
      </c>
      <c r="H12275" t="str">
        <f>data[[#This Row],[id_customer]]&amp;data[[#This Row],[id_campaign]]</f>
        <v>C0793cam09</v>
      </c>
      <c r="I12275">
        <f>DATEDIF(data[[#This Row],[join_date]],data[[#This Row],[buy_date]],"M")</f>
        <v>7</v>
      </c>
    </row>
    <row r="12276" spans="1:9" x14ac:dyDescent="0.25">
      <c r="A12276" t="s">
        <v>3213</v>
      </c>
      <c r="B12276" t="s">
        <v>20</v>
      </c>
      <c r="C12276" s="1">
        <v>44710</v>
      </c>
      <c r="D12276" s="1">
        <v>44963</v>
      </c>
      <c r="E12276">
        <f>VLOOKUP(data[[#This Row],[id_campaign]],campaign[],4,FALSE)</f>
        <v>75</v>
      </c>
      <c r="F12276" t="str">
        <f>VLOOKUP(data[[#This Row],[id_campaign]],campaign[],2,FALSE)</f>
        <v>OptOutMailings</v>
      </c>
      <c r="G12276" t="str">
        <f>VLOOKUP(data[[#This Row],[id_customer]],customer[],2,FALSE)</f>
        <v>Owen Ping</v>
      </c>
      <c r="H12276" t="str">
        <f>data[[#This Row],[id_customer]]&amp;data[[#This Row],[id_campaign]]</f>
        <v>C0793cam09</v>
      </c>
      <c r="I12276">
        <f>DATEDIF(data[[#This Row],[join_date]],data[[#This Row],[buy_date]],"M")</f>
        <v>8</v>
      </c>
    </row>
    <row r="12277" spans="1:9" x14ac:dyDescent="0.25">
      <c r="A12277" t="s">
        <v>3213</v>
      </c>
      <c r="B12277" t="s">
        <v>20</v>
      </c>
      <c r="C12277" s="1">
        <v>44710</v>
      </c>
      <c r="D12277" s="1">
        <v>45015</v>
      </c>
      <c r="E12277">
        <f>VLOOKUP(data[[#This Row],[id_campaign]],campaign[],4,FALSE)</f>
        <v>75</v>
      </c>
      <c r="F12277" t="str">
        <f>VLOOKUP(data[[#This Row],[id_campaign]],campaign[],2,FALSE)</f>
        <v>OptOutMailings</v>
      </c>
      <c r="G12277" t="str">
        <f>VLOOKUP(data[[#This Row],[id_customer]],customer[],2,FALSE)</f>
        <v>Owen Ping</v>
      </c>
      <c r="H12277" t="str">
        <f>data[[#This Row],[id_customer]]&amp;data[[#This Row],[id_campaign]]</f>
        <v>C0793cam09</v>
      </c>
      <c r="I12277">
        <f>DATEDIF(data[[#This Row],[join_date]],data[[#This Row],[buy_date]],"M")</f>
        <v>10</v>
      </c>
    </row>
    <row r="12278" spans="1:9" x14ac:dyDescent="0.25">
      <c r="A12278" t="s">
        <v>3213</v>
      </c>
      <c r="B12278" t="s">
        <v>20</v>
      </c>
      <c r="C12278" s="1">
        <v>44710</v>
      </c>
      <c r="D12278" s="1">
        <v>45045</v>
      </c>
      <c r="E12278">
        <f>VLOOKUP(data[[#This Row],[id_campaign]],campaign[],4,FALSE)</f>
        <v>75</v>
      </c>
      <c r="F12278" t="str">
        <f>VLOOKUP(data[[#This Row],[id_campaign]],campaign[],2,FALSE)</f>
        <v>OptOutMailings</v>
      </c>
      <c r="G12278" t="str">
        <f>VLOOKUP(data[[#This Row],[id_customer]],customer[],2,FALSE)</f>
        <v>Owen Ping</v>
      </c>
      <c r="H12278" t="str">
        <f>data[[#This Row],[id_customer]]&amp;data[[#This Row],[id_campaign]]</f>
        <v>C0793cam09</v>
      </c>
      <c r="I12278">
        <f>DATEDIF(data[[#This Row],[join_date]],data[[#This Row],[buy_date]],"M")</f>
        <v>11</v>
      </c>
    </row>
    <row r="12279" spans="1:9" x14ac:dyDescent="0.25">
      <c r="A12279" t="s">
        <v>3213</v>
      </c>
      <c r="B12279" t="s">
        <v>20</v>
      </c>
      <c r="C12279" s="1">
        <v>44710</v>
      </c>
      <c r="D12279" s="1">
        <v>45050</v>
      </c>
      <c r="E12279">
        <f>VLOOKUP(data[[#This Row],[id_campaign]],campaign[],4,FALSE)</f>
        <v>75</v>
      </c>
      <c r="F12279" t="str">
        <f>VLOOKUP(data[[#This Row],[id_campaign]],campaign[],2,FALSE)</f>
        <v>OptOutMailings</v>
      </c>
      <c r="G12279" t="str">
        <f>VLOOKUP(data[[#This Row],[id_customer]],customer[],2,FALSE)</f>
        <v>Owen Ping</v>
      </c>
      <c r="H12279" t="str">
        <f>data[[#This Row],[id_customer]]&amp;data[[#This Row],[id_campaign]]</f>
        <v>C0793cam09</v>
      </c>
      <c r="I12279">
        <f>DATEDIF(data[[#This Row],[join_date]],data[[#This Row],[buy_date]],"M")</f>
        <v>11</v>
      </c>
    </row>
    <row r="12280" spans="1:9" x14ac:dyDescent="0.25">
      <c r="A12280" t="s">
        <v>3213</v>
      </c>
      <c r="B12280" t="s">
        <v>20</v>
      </c>
      <c r="C12280" s="1">
        <v>44710</v>
      </c>
      <c r="D12280" s="1">
        <v>45089</v>
      </c>
      <c r="E12280">
        <f>VLOOKUP(data[[#This Row],[id_campaign]],campaign[],4,FALSE)</f>
        <v>75</v>
      </c>
      <c r="F12280" t="str">
        <f>VLOOKUP(data[[#This Row],[id_campaign]],campaign[],2,FALSE)</f>
        <v>OptOutMailings</v>
      </c>
      <c r="G12280" t="str">
        <f>VLOOKUP(data[[#This Row],[id_customer]],customer[],2,FALSE)</f>
        <v>Owen Ping</v>
      </c>
      <c r="H12280" t="str">
        <f>data[[#This Row],[id_customer]]&amp;data[[#This Row],[id_campaign]]</f>
        <v>C0793cam09</v>
      </c>
      <c r="I12280">
        <f>DATEDIF(data[[#This Row],[join_date]],data[[#This Row],[buy_date]],"M")</f>
        <v>12</v>
      </c>
    </row>
    <row r="12281" spans="1:9" x14ac:dyDescent="0.25">
      <c r="A12281" t="s">
        <v>3213</v>
      </c>
      <c r="B12281" t="s">
        <v>8</v>
      </c>
      <c r="C12281" s="1">
        <v>45035</v>
      </c>
      <c r="D12281" s="1">
        <v>45035</v>
      </c>
      <c r="E12281">
        <f>VLOOKUP(data[[#This Row],[id_campaign]],campaign[],4,FALSE)</f>
        <v>62</v>
      </c>
      <c r="F12281" t="str">
        <f>VLOOKUP(data[[#This Row],[id_campaign]],campaign[],2,FALSE)</f>
        <v>HandsetWebCapable</v>
      </c>
      <c r="G12281" t="str">
        <f>VLOOKUP(data[[#This Row],[id_customer]],customer[],2,FALSE)</f>
        <v>Owen Ping</v>
      </c>
      <c r="H12281" t="str">
        <f>data[[#This Row],[id_customer]]&amp;data[[#This Row],[id_campaign]]</f>
        <v>C0793cam03</v>
      </c>
      <c r="I12281">
        <f>DATEDIF(data[[#This Row],[join_date]],data[[#This Row],[buy_date]],"M")</f>
        <v>0</v>
      </c>
    </row>
    <row r="12282" spans="1:9" x14ac:dyDescent="0.25">
      <c r="A12282" t="s">
        <v>3213</v>
      </c>
      <c r="B12282" t="s">
        <v>8</v>
      </c>
      <c r="C12282" s="1">
        <v>45035</v>
      </c>
      <c r="D12282" s="1">
        <v>45066</v>
      </c>
      <c r="E12282">
        <f>VLOOKUP(data[[#This Row],[id_campaign]],campaign[],4,FALSE)</f>
        <v>62</v>
      </c>
      <c r="F12282" t="str">
        <f>VLOOKUP(data[[#This Row],[id_campaign]],campaign[],2,FALSE)</f>
        <v>HandsetWebCapable</v>
      </c>
      <c r="G12282" t="str">
        <f>VLOOKUP(data[[#This Row],[id_customer]],customer[],2,FALSE)</f>
        <v>Owen Ping</v>
      </c>
      <c r="H12282" t="str">
        <f>data[[#This Row],[id_customer]]&amp;data[[#This Row],[id_campaign]]</f>
        <v>C0793cam03</v>
      </c>
      <c r="I12282">
        <f>DATEDIF(data[[#This Row],[join_date]],data[[#This Row],[buy_date]],"M")</f>
        <v>1</v>
      </c>
    </row>
    <row r="12283" spans="1:9" x14ac:dyDescent="0.25">
      <c r="A12283" t="s">
        <v>3213</v>
      </c>
      <c r="B12283" t="s">
        <v>8</v>
      </c>
      <c r="C12283" s="1">
        <v>45035</v>
      </c>
      <c r="D12283" s="1">
        <v>45080</v>
      </c>
      <c r="E12283">
        <f>VLOOKUP(data[[#This Row],[id_campaign]],campaign[],4,FALSE)</f>
        <v>62</v>
      </c>
      <c r="F12283" t="str">
        <f>VLOOKUP(data[[#This Row],[id_campaign]],campaign[],2,FALSE)</f>
        <v>HandsetWebCapable</v>
      </c>
      <c r="G12283" t="str">
        <f>VLOOKUP(data[[#This Row],[id_customer]],customer[],2,FALSE)</f>
        <v>Owen Ping</v>
      </c>
      <c r="H12283" t="str">
        <f>data[[#This Row],[id_customer]]&amp;data[[#This Row],[id_campaign]]</f>
        <v>C0793cam03</v>
      </c>
      <c r="I12283">
        <f>DATEDIF(data[[#This Row],[join_date]],data[[#This Row],[buy_date]],"M")</f>
        <v>1</v>
      </c>
    </row>
    <row r="12284" spans="1:9" x14ac:dyDescent="0.25">
      <c r="A12284" t="s">
        <v>3217</v>
      </c>
      <c r="B12284" t="s">
        <v>24</v>
      </c>
      <c r="C12284" s="1">
        <v>44863</v>
      </c>
      <c r="D12284" s="1">
        <v>44863</v>
      </c>
      <c r="E12284">
        <f>VLOOKUP(data[[#This Row],[id_campaign]],campaign[],4,FALSE)</f>
        <v>62</v>
      </c>
      <c r="F12284" t="str">
        <f>VLOOKUP(data[[#This Row],[id_campaign]],campaign[],2,FALSE)</f>
        <v>OwnsComputer</v>
      </c>
      <c r="G12284" t="str">
        <f>VLOOKUP(data[[#This Row],[id_customer]],customer[],2,FALSE)</f>
        <v>Lowrance O' Mullan</v>
      </c>
      <c r="H12284" t="str">
        <f>data[[#This Row],[id_customer]]&amp;data[[#This Row],[id_campaign]]</f>
        <v>C0794cam11</v>
      </c>
      <c r="I12284">
        <f>DATEDIF(data[[#This Row],[join_date]],data[[#This Row],[buy_date]],"M")</f>
        <v>0</v>
      </c>
    </row>
    <row r="12285" spans="1:9" x14ac:dyDescent="0.25">
      <c r="A12285" t="s">
        <v>3217</v>
      </c>
      <c r="B12285" t="s">
        <v>24</v>
      </c>
      <c r="C12285" s="1">
        <v>44863</v>
      </c>
      <c r="D12285" s="1">
        <v>44908</v>
      </c>
      <c r="E12285">
        <f>VLOOKUP(data[[#This Row],[id_campaign]],campaign[],4,FALSE)</f>
        <v>62</v>
      </c>
      <c r="F12285" t="str">
        <f>VLOOKUP(data[[#This Row],[id_campaign]],campaign[],2,FALSE)</f>
        <v>OwnsComputer</v>
      </c>
      <c r="G12285" t="str">
        <f>VLOOKUP(data[[#This Row],[id_customer]],customer[],2,FALSE)</f>
        <v>Lowrance O' Mullan</v>
      </c>
      <c r="H12285" t="str">
        <f>data[[#This Row],[id_customer]]&amp;data[[#This Row],[id_campaign]]</f>
        <v>C0794cam11</v>
      </c>
      <c r="I12285">
        <f>DATEDIF(data[[#This Row],[join_date]],data[[#This Row],[buy_date]],"M")</f>
        <v>1</v>
      </c>
    </row>
    <row r="12286" spans="1:9" x14ac:dyDescent="0.25">
      <c r="A12286" t="s">
        <v>3217</v>
      </c>
      <c r="B12286" t="s">
        <v>24</v>
      </c>
      <c r="C12286" s="1">
        <v>44863</v>
      </c>
      <c r="D12286" s="1">
        <v>44939</v>
      </c>
      <c r="E12286">
        <f>VLOOKUP(data[[#This Row],[id_campaign]],campaign[],4,FALSE)</f>
        <v>62</v>
      </c>
      <c r="F12286" t="str">
        <f>VLOOKUP(data[[#This Row],[id_campaign]],campaign[],2,FALSE)</f>
        <v>OwnsComputer</v>
      </c>
      <c r="G12286" t="str">
        <f>VLOOKUP(data[[#This Row],[id_customer]],customer[],2,FALSE)</f>
        <v>Lowrance O' Mullan</v>
      </c>
      <c r="H12286" t="str">
        <f>data[[#This Row],[id_customer]]&amp;data[[#This Row],[id_campaign]]</f>
        <v>C0794cam11</v>
      </c>
      <c r="I12286">
        <f>DATEDIF(data[[#This Row],[join_date]],data[[#This Row],[buy_date]],"M")</f>
        <v>2</v>
      </c>
    </row>
    <row r="12287" spans="1:9" x14ac:dyDescent="0.25">
      <c r="A12287" t="s">
        <v>3217</v>
      </c>
      <c r="B12287" t="s">
        <v>24</v>
      </c>
      <c r="C12287" s="1">
        <v>44863</v>
      </c>
      <c r="D12287" s="1">
        <v>44962</v>
      </c>
      <c r="E12287">
        <f>VLOOKUP(data[[#This Row],[id_campaign]],campaign[],4,FALSE)</f>
        <v>62</v>
      </c>
      <c r="F12287" t="str">
        <f>VLOOKUP(data[[#This Row],[id_campaign]],campaign[],2,FALSE)</f>
        <v>OwnsComputer</v>
      </c>
      <c r="G12287" t="str">
        <f>VLOOKUP(data[[#This Row],[id_customer]],customer[],2,FALSE)</f>
        <v>Lowrance O' Mullan</v>
      </c>
      <c r="H12287" t="str">
        <f>data[[#This Row],[id_customer]]&amp;data[[#This Row],[id_campaign]]</f>
        <v>C0794cam11</v>
      </c>
      <c r="I12287">
        <f>DATEDIF(data[[#This Row],[join_date]],data[[#This Row],[buy_date]],"M")</f>
        <v>3</v>
      </c>
    </row>
    <row r="12288" spans="1:9" x14ac:dyDescent="0.25">
      <c r="A12288" t="s">
        <v>3217</v>
      </c>
      <c r="B12288" t="s">
        <v>24</v>
      </c>
      <c r="C12288" s="1">
        <v>44863</v>
      </c>
      <c r="D12288" s="1">
        <v>44993</v>
      </c>
      <c r="E12288">
        <f>VLOOKUP(data[[#This Row],[id_campaign]],campaign[],4,FALSE)</f>
        <v>62</v>
      </c>
      <c r="F12288" t="str">
        <f>VLOOKUP(data[[#This Row],[id_campaign]],campaign[],2,FALSE)</f>
        <v>OwnsComputer</v>
      </c>
      <c r="G12288" t="str">
        <f>VLOOKUP(data[[#This Row],[id_customer]],customer[],2,FALSE)</f>
        <v>Lowrance O' Mullan</v>
      </c>
      <c r="H12288" t="str">
        <f>data[[#This Row],[id_customer]]&amp;data[[#This Row],[id_campaign]]</f>
        <v>C0794cam11</v>
      </c>
      <c r="I12288">
        <f>DATEDIF(data[[#This Row],[join_date]],data[[#This Row],[buy_date]],"M")</f>
        <v>4</v>
      </c>
    </row>
    <row r="12289" spans="1:9" x14ac:dyDescent="0.25">
      <c r="A12289" t="s">
        <v>3217</v>
      </c>
      <c r="B12289" t="s">
        <v>24</v>
      </c>
      <c r="C12289" s="1">
        <v>44863</v>
      </c>
      <c r="D12289" s="1">
        <v>45018</v>
      </c>
      <c r="E12289">
        <f>VLOOKUP(data[[#This Row],[id_campaign]],campaign[],4,FALSE)</f>
        <v>62</v>
      </c>
      <c r="F12289" t="str">
        <f>VLOOKUP(data[[#This Row],[id_campaign]],campaign[],2,FALSE)</f>
        <v>OwnsComputer</v>
      </c>
      <c r="G12289" t="str">
        <f>VLOOKUP(data[[#This Row],[id_customer]],customer[],2,FALSE)</f>
        <v>Lowrance O' Mullan</v>
      </c>
      <c r="H12289" t="str">
        <f>data[[#This Row],[id_customer]]&amp;data[[#This Row],[id_campaign]]</f>
        <v>C0794cam11</v>
      </c>
      <c r="I12289">
        <f>DATEDIF(data[[#This Row],[join_date]],data[[#This Row],[buy_date]],"M")</f>
        <v>5</v>
      </c>
    </row>
    <row r="12290" spans="1:9" x14ac:dyDescent="0.25">
      <c r="A12290" t="s">
        <v>3217</v>
      </c>
      <c r="B12290" t="s">
        <v>24</v>
      </c>
      <c r="C12290" s="1">
        <v>44863</v>
      </c>
      <c r="D12290" s="1">
        <v>45049</v>
      </c>
      <c r="E12290">
        <f>VLOOKUP(data[[#This Row],[id_campaign]],campaign[],4,FALSE)</f>
        <v>62</v>
      </c>
      <c r="F12290" t="str">
        <f>VLOOKUP(data[[#This Row],[id_campaign]],campaign[],2,FALSE)</f>
        <v>OwnsComputer</v>
      </c>
      <c r="G12290" t="str">
        <f>VLOOKUP(data[[#This Row],[id_customer]],customer[],2,FALSE)</f>
        <v>Lowrance O' Mullan</v>
      </c>
      <c r="H12290" t="str">
        <f>data[[#This Row],[id_customer]]&amp;data[[#This Row],[id_campaign]]</f>
        <v>C0794cam11</v>
      </c>
      <c r="I12290">
        <f>DATEDIF(data[[#This Row],[join_date]],data[[#This Row],[buy_date]],"M")</f>
        <v>6</v>
      </c>
    </row>
    <row r="12291" spans="1:9" x14ac:dyDescent="0.25">
      <c r="A12291" t="s">
        <v>3217</v>
      </c>
      <c r="B12291" t="s">
        <v>24</v>
      </c>
      <c r="C12291" s="1">
        <v>44863</v>
      </c>
      <c r="D12291" s="1">
        <v>45081</v>
      </c>
      <c r="E12291">
        <f>VLOOKUP(data[[#This Row],[id_campaign]],campaign[],4,FALSE)</f>
        <v>62</v>
      </c>
      <c r="F12291" t="str">
        <f>VLOOKUP(data[[#This Row],[id_campaign]],campaign[],2,FALSE)</f>
        <v>OwnsComputer</v>
      </c>
      <c r="G12291" t="str">
        <f>VLOOKUP(data[[#This Row],[id_customer]],customer[],2,FALSE)</f>
        <v>Lowrance O' Mullan</v>
      </c>
      <c r="H12291" t="str">
        <f>data[[#This Row],[id_customer]]&amp;data[[#This Row],[id_campaign]]</f>
        <v>C0794cam11</v>
      </c>
      <c r="I12291">
        <f>DATEDIF(data[[#This Row],[join_date]],data[[#This Row],[buy_date]],"M")</f>
        <v>7</v>
      </c>
    </row>
    <row r="12292" spans="1:9" x14ac:dyDescent="0.25">
      <c r="A12292" t="s">
        <v>3217</v>
      </c>
      <c r="B12292" t="s">
        <v>34</v>
      </c>
      <c r="C12292" s="1">
        <v>45018</v>
      </c>
      <c r="D12292" s="1">
        <v>45018</v>
      </c>
      <c r="E12292">
        <f>VLOOKUP(data[[#This Row],[id_campaign]],campaign[],4,FALSE)</f>
        <v>16</v>
      </c>
      <c r="F12292" t="str">
        <f>VLOOKUP(data[[#This Row],[id_campaign]],campaign[],2,FALSE)</f>
        <v>MadeCallToRetentionTeam</v>
      </c>
      <c r="G12292" t="str">
        <f>VLOOKUP(data[[#This Row],[id_customer]],customer[],2,FALSE)</f>
        <v>Lowrance O' Mullan</v>
      </c>
      <c r="H12292" t="str">
        <f>data[[#This Row],[id_customer]]&amp;data[[#This Row],[id_campaign]]</f>
        <v>C0794cam16</v>
      </c>
      <c r="I12292">
        <f>DATEDIF(data[[#This Row],[join_date]],data[[#This Row],[buy_date]],"M")</f>
        <v>0</v>
      </c>
    </row>
    <row r="12293" spans="1:9" x14ac:dyDescent="0.25">
      <c r="A12293" t="s">
        <v>3217</v>
      </c>
      <c r="B12293" t="s">
        <v>34</v>
      </c>
      <c r="C12293" s="1">
        <v>45018</v>
      </c>
      <c r="D12293" s="1">
        <v>45053</v>
      </c>
      <c r="E12293">
        <f>VLOOKUP(data[[#This Row],[id_campaign]],campaign[],4,FALSE)</f>
        <v>16</v>
      </c>
      <c r="F12293" t="str">
        <f>VLOOKUP(data[[#This Row],[id_campaign]],campaign[],2,FALSE)</f>
        <v>MadeCallToRetentionTeam</v>
      </c>
      <c r="G12293" t="str">
        <f>VLOOKUP(data[[#This Row],[id_customer]],customer[],2,FALSE)</f>
        <v>Lowrance O' Mullan</v>
      </c>
      <c r="H12293" t="str">
        <f>data[[#This Row],[id_customer]]&amp;data[[#This Row],[id_campaign]]</f>
        <v>C0794cam16</v>
      </c>
      <c r="I12293">
        <f>DATEDIF(data[[#This Row],[join_date]],data[[#This Row],[buy_date]],"M")</f>
        <v>1</v>
      </c>
    </row>
    <row r="12294" spans="1:9" x14ac:dyDescent="0.25">
      <c r="A12294" t="s">
        <v>3221</v>
      </c>
      <c r="B12294" t="s">
        <v>8</v>
      </c>
      <c r="C12294" s="1">
        <v>44930</v>
      </c>
      <c r="D12294" s="1">
        <v>44930</v>
      </c>
      <c r="E12294">
        <f>VLOOKUP(data[[#This Row],[id_campaign]],campaign[],4,FALSE)</f>
        <v>62</v>
      </c>
      <c r="F12294" t="str">
        <f>VLOOKUP(data[[#This Row],[id_campaign]],campaign[],2,FALSE)</f>
        <v>HandsetWebCapable</v>
      </c>
      <c r="G12294" t="str">
        <f>VLOOKUP(data[[#This Row],[id_customer]],customer[],2,FALSE)</f>
        <v>Jillayne Crisp</v>
      </c>
      <c r="H12294" t="str">
        <f>data[[#This Row],[id_customer]]&amp;data[[#This Row],[id_campaign]]</f>
        <v>C0795cam03</v>
      </c>
      <c r="I12294">
        <f>DATEDIF(data[[#This Row],[join_date]],data[[#This Row],[buy_date]],"M")</f>
        <v>0</v>
      </c>
    </row>
    <row r="12295" spans="1:9" x14ac:dyDescent="0.25">
      <c r="A12295" t="s">
        <v>3221</v>
      </c>
      <c r="B12295" t="s">
        <v>8</v>
      </c>
      <c r="C12295" s="1">
        <v>44930</v>
      </c>
      <c r="D12295" s="1">
        <v>44975</v>
      </c>
      <c r="E12295">
        <f>VLOOKUP(data[[#This Row],[id_campaign]],campaign[],4,FALSE)</f>
        <v>62</v>
      </c>
      <c r="F12295" t="str">
        <f>VLOOKUP(data[[#This Row],[id_campaign]],campaign[],2,FALSE)</f>
        <v>HandsetWebCapable</v>
      </c>
      <c r="G12295" t="str">
        <f>VLOOKUP(data[[#This Row],[id_customer]],customer[],2,FALSE)</f>
        <v>Jillayne Crisp</v>
      </c>
      <c r="H12295" t="str">
        <f>data[[#This Row],[id_customer]]&amp;data[[#This Row],[id_campaign]]</f>
        <v>C0795cam03</v>
      </c>
      <c r="I12295">
        <f>DATEDIF(data[[#This Row],[join_date]],data[[#This Row],[buy_date]],"M")</f>
        <v>1</v>
      </c>
    </row>
    <row r="12296" spans="1:9" x14ac:dyDescent="0.25">
      <c r="A12296" t="s">
        <v>3221</v>
      </c>
      <c r="B12296" t="s">
        <v>8</v>
      </c>
      <c r="C12296" s="1">
        <v>44930</v>
      </c>
      <c r="D12296" s="1">
        <v>44991</v>
      </c>
      <c r="E12296">
        <f>VLOOKUP(data[[#This Row],[id_campaign]],campaign[],4,FALSE)</f>
        <v>62</v>
      </c>
      <c r="F12296" t="str">
        <f>VLOOKUP(data[[#This Row],[id_campaign]],campaign[],2,FALSE)</f>
        <v>HandsetWebCapable</v>
      </c>
      <c r="G12296" t="str">
        <f>VLOOKUP(data[[#This Row],[id_customer]],customer[],2,FALSE)</f>
        <v>Jillayne Crisp</v>
      </c>
      <c r="H12296" t="str">
        <f>data[[#This Row],[id_customer]]&amp;data[[#This Row],[id_campaign]]</f>
        <v>C0795cam03</v>
      </c>
      <c r="I12296">
        <f>DATEDIF(data[[#This Row],[join_date]],data[[#This Row],[buy_date]],"M")</f>
        <v>2</v>
      </c>
    </row>
    <row r="12297" spans="1:9" x14ac:dyDescent="0.25">
      <c r="A12297" t="s">
        <v>3221</v>
      </c>
      <c r="B12297" t="s">
        <v>8</v>
      </c>
      <c r="C12297" s="1">
        <v>44930</v>
      </c>
      <c r="D12297" s="1">
        <v>45024</v>
      </c>
      <c r="E12297">
        <f>VLOOKUP(data[[#This Row],[id_campaign]],campaign[],4,FALSE)</f>
        <v>62</v>
      </c>
      <c r="F12297" t="str">
        <f>VLOOKUP(data[[#This Row],[id_campaign]],campaign[],2,FALSE)</f>
        <v>HandsetWebCapable</v>
      </c>
      <c r="G12297" t="str">
        <f>VLOOKUP(data[[#This Row],[id_customer]],customer[],2,FALSE)</f>
        <v>Jillayne Crisp</v>
      </c>
      <c r="H12297" t="str">
        <f>data[[#This Row],[id_customer]]&amp;data[[#This Row],[id_campaign]]</f>
        <v>C0795cam03</v>
      </c>
      <c r="I12297">
        <f>DATEDIF(data[[#This Row],[join_date]],data[[#This Row],[buy_date]],"M")</f>
        <v>3</v>
      </c>
    </row>
    <row r="12298" spans="1:9" x14ac:dyDescent="0.25">
      <c r="A12298" t="s">
        <v>3221</v>
      </c>
      <c r="B12298" t="s">
        <v>8</v>
      </c>
      <c r="C12298" s="1">
        <v>44930</v>
      </c>
      <c r="D12298" s="1">
        <v>45052</v>
      </c>
      <c r="E12298">
        <f>VLOOKUP(data[[#This Row],[id_campaign]],campaign[],4,FALSE)</f>
        <v>62</v>
      </c>
      <c r="F12298" t="str">
        <f>VLOOKUP(data[[#This Row],[id_campaign]],campaign[],2,FALSE)</f>
        <v>HandsetWebCapable</v>
      </c>
      <c r="G12298" t="str">
        <f>VLOOKUP(data[[#This Row],[id_customer]],customer[],2,FALSE)</f>
        <v>Jillayne Crisp</v>
      </c>
      <c r="H12298" t="str">
        <f>data[[#This Row],[id_customer]]&amp;data[[#This Row],[id_campaign]]</f>
        <v>C0795cam03</v>
      </c>
      <c r="I12298">
        <f>DATEDIF(data[[#This Row],[join_date]],data[[#This Row],[buy_date]],"M")</f>
        <v>4</v>
      </c>
    </row>
    <row r="12299" spans="1:9" x14ac:dyDescent="0.25">
      <c r="A12299" t="s">
        <v>3225</v>
      </c>
      <c r="B12299" t="s">
        <v>34</v>
      </c>
      <c r="C12299" s="1">
        <v>44653</v>
      </c>
      <c r="D12299" s="1">
        <v>44653</v>
      </c>
      <c r="E12299">
        <f>VLOOKUP(data[[#This Row],[id_campaign]],campaign[],4,FALSE)</f>
        <v>16</v>
      </c>
      <c r="F12299" t="str">
        <f>VLOOKUP(data[[#This Row],[id_campaign]],campaign[],2,FALSE)</f>
        <v>MadeCallToRetentionTeam</v>
      </c>
      <c r="G12299" t="str">
        <f>VLOOKUP(data[[#This Row],[id_customer]],customer[],2,FALSE)</f>
        <v>Alika Mainson</v>
      </c>
      <c r="H12299" t="str">
        <f>data[[#This Row],[id_customer]]&amp;data[[#This Row],[id_campaign]]</f>
        <v>C0796cam16</v>
      </c>
      <c r="I12299">
        <f>DATEDIF(data[[#This Row],[join_date]],data[[#This Row],[buy_date]],"M")</f>
        <v>0</v>
      </c>
    </row>
    <row r="12300" spans="1:9" x14ac:dyDescent="0.25">
      <c r="A12300" t="s">
        <v>3225</v>
      </c>
      <c r="B12300" t="s">
        <v>34</v>
      </c>
      <c r="C12300" s="1">
        <v>44653</v>
      </c>
      <c r="D12300" s="1">
        <v>44690</v>
      </c>
      <c r="E12300">
        <f>VLOOKUP(data[[#This Row],[id_campaign]],campaign[],4,FALSE)</f>
        <v>16</v>
      </c>
      <c r="F12300" t="str">
        <f>VLOOKUP(data[[#This Row],[id_campaign]],campaign[],2,FALSE)</f>
        <v>MadeCallToRetentionTeam</v>
      </c>
      <c r="G12300" t="str">
        <f>VLOOKUP(data[[#This Row],[id_customer]],customer[],2,FALSE)</f>
        <v>Alika Mainson</v>
      </c>
      <c r="H12300" t="str">
        <f>data[[#This Row],[id_customer]]&amp;data[[#This Row],[id_campaign]]</f>
        <v>C0796cam16</v>
      </c>
      <c r="I12300">
        <f>DATEDIF(data[[#This Row],[join_date]],data[[#This Row],[buy_date]],"M")</f>
        <v>1</v>
      </c>
    </row>
    <row r="12301" spans="1:9" x14ac:dyDescent="0.25">
      <c r="A12301" t="s">
        <v>3225</v>
      </c>
      <c r="B12301" t="s">
        <v>34</v>
      </c>
      <c r="C12301" s="1">
        <v>44653</v>
      </c>
      <c r="D12301" s="1">
        <v>44716</v>
      </c>
      <c r="E12301">
        <f>VLOOKUP(data[[#This Row],[id_campaign]],campaign[],4,FALSE)</f>
        <v>16</v>
      </c>
      <c r="F12301" t="str">
        <f>VLOOKUP(data[[#This Row],[id_campaign]],campaign[],2,FALSE)</f>
        <v>MadeCallToRetentionTeam</v>
      </c>
      <c r="G12301" t="str">
        <f>VLOOKUP(data[[#This Row],[id_customer]],customer[],2,FALSE)</f>
        <v>Alika Mainson</v>
      </c>
      <c r="H12301" t="str">
        <f>data[[#This Row],[id_customer]]&amp;data[[#This Row],[id_campaign]]</f>
        <v>C0796cam16</v>
      </c>
      <c r="I12301">
        <f>DATEDIF(data[[#This Row],[join_date]],data[[#This Row],[buy_date]],"M")</f>
        <v>2</v>
      </c>
    </row>
    <row r="12302" spans="1:9" x14ac:dyDescent="0.25">
      <c r="A12302" t="s">
        <v>3225</v>
      </c>
      <c r="B12302" t="s">
        <v>34</v>
      </c>
      <c r="C12302" s="1">
        <v>44653</v>
      </c>
      <c r="D12302" s="1">
        <v>44758</v>
      </c>
      <c r="E12302">
        <f>VLOOKUP(data[[#This Row],[id_campaign]],campaign[],4,FALSE)</f>
        <v>16</v>
      </c>
      <c r="F12302" t="str">
        <f>VLOOKUP(data[[#This Row],[id_campaign]],campaign[],2,FALSE)</f>
        <v>MadeCallToRetentionTeam</v>
      </c>
      <c r="G12302" t="str">
        <f>VLOOKUP(data[[#This Row],[id_customer]],customer[],2,FALSE)</f>
        <v>Alika Mainson</v>
      </c>
      <c r="H12302" t="str">
        <f>data[[#This Row],[id_customer]]&amp;data[[#This Row],[id_campaign]]</f>
        <v>C0796cam16</v>
      </c>
      <c r="I12302">
        <f>DATEDIF(data[[#This Row],[join_date]],data[[#This Row],[buy_date]],"M")</f>
        <v>3</v>
      </c>
    </row>
    <row r="12303" spans="1:9" x14ac:dyDescent="0.25">
      <c r="A12303" t="s">
        <v>3225</v>
      </c>
      <c r="B12303" t="s">
        <v>34</v>
      </c>
      <c r="C12303" s="1">
        <v>44653</v>
      </c>
      <c r="D12303" s="1">
        <v>44784</v>
      </c>
      <c r="E12303">
        <f>VLOOKUP(data[[#This Row],[id_campaign]],campaign[],4,FALSE)</f>
        <v>16</v>
      </c>
      <c r="F12303" t="str">
        <f>VLOOKUP(data[[#This Row],[id_campaign]],campaign[],2,FALSE)</f>
        <v>MadeCallToRetentionTeam</v>
      </c>
      <c r="G12303" t="str">
        <f>VLOOKUP(data[[#This Row],[id_customer]],customer[],2,FALSE)</f>
        <v>Alika Mainson</v>
      </c>
      <c r="H12303" t="str">
        <f>data[[#This Row],[id_customer]]&amp;data[[#This Row],[id_campaign]]</f>
        <v>C0796cam16</v>
      </c>
      <c r="I12303">
        <f>DATEDIF(data[[#This Row],[join_date]],data[[#This Row],[buy_date]],"M")</f>
        <v>4</v>
      </c>
    </row>
    <row r="12304" spans="1:9" x14ac:dyDescent="0.25">
      <c r="A12304" t="s">
        <v>3225</v>
      </c>
      <c r="B12304" t="s">
        <v>34</v>
      </c>
      <c r="C12304" s="1">
        <v>44653</v>
      </c>
      <c r="D12304" s="1">
        <v>44811</v>
      </c>
      <c r="E12304">
        <f>VLOOKUP(data[[#This Row],[id_campaign]],campaign[],4,FALSE)</f>
        <v>16</v>
      </c>
      <c r="F12304" t="str">
        <f>VLOOKUP(data[[#This Row],[id_campaign]],campaign[],2,FALSE)</f>
        <v>MadeCallToRetentionTeam</v>
      </c>
      <c r="G12304" t="str">
        <f>VLOOKUP(data[[#This Row],[id_customer]],customer[],2,FALSE)</f>
        <v>Alika Mainson</v>
      </c>
      <c r="H12304" t="str">
        <f>data[[#This Row],[id_customer]]&amp;data[[#This Row],[id_campaign]]</f>
        <v>C0796cam16</v>
      </c>
      <c r="I12304">
        <f>DATEDIF(data[[#This Row],[join_date]],data[[#This Row],[buy_date]],"M")</f>
        <v>5</v>
      </c>
    </row>
    <row r="12305" spans="1:9" x14ac:dyDescent="0.25">
      <c r="A12305" t="s">
        <v>3225</v>
      </c>
      <c r="B12305" t="s">
        <v>34</v>
      </c>
      <c r="C12305" s="1">
        <v>44653</v>
      </c>
      <c r="D12305" s="1">
        <v>44843</v>
      </c>
      <c r="E12305">
        <f>VLOOKUP(data[[#This Row],[id_campaign]],campaign[],4,FALSE)</f>
        <v>16</v>
      </c>
      <c r="F12305" t="str">
        <f>VLOOKUP(data[[#This Row],[id_campaign]],campaign[],2,FALSE)</f>
        <v>MadeCallToRetentionTeam</v>
      </c>
      <c r="G12305" t="str">
        <f>VLOOKUP(data[[#This Row],[id_customer]],customer[],2,FALSE)</f>
        <v>Alika Mainson</v>
      </c>
      <c r="H12305" t="str">
        <f>data[[#This Row],[id_customer]]&amp;data[[#This Row],[id_campaign]]</f>
        <v>C0796cam16</v>
      </c>
      <c r="I12305">
        <f>DATEDIF(data[[#This Row],[join_date]],data[[#This Row],[buy_date]],"M")</f>
        <v>6</v>
      </c>
    </row>
    <row r="12306" spans="1:9" x14ac:dyDescent="0.25">
      <c r="A12306" t="s">
        <v>3225</v>
      </c>
      <c r="B12306" t="s">
        <v>34</v>
      </c>
      <c r="C12306" s="1">
        <v>44653</v>
      </c>
      <c r="D12306" s="1">
        <v>44875</v>
      </c>
      <c r="E12306">
        <f>VLOOKUP(data[[#This Row],[id_campaign]],campaign[],4,FALSE)</f>
        <v>16</v>
      </c>
      <c r="F12306" t="str">
        <f>VLOOKUP(data[[#This Row],[id_campaign]],campaign[],2,FALSE)</f>
        <v>MadeCallToRetentionTeam</v>
      </c>
      <c r="G12306" t="str">
        <f>VLOOKUP(data[[#This Row],[id_customer]],customer[],2,FALSE)</f>
        <v>Alika Mainson</v>
      </c>
      <c r="H12306" t="str">
        <f>data[[#This Row],[id_customer]]&amp;data[[#This Row],[id_campaign]]</f>
        <v>C0796cam16</v>
      </c>
      <c r="I12306">
        <f>DATEDIF(data[[#This Row],[join_date]],data[[#This Row],[buy_date]],"M")</f>
        <v>7</v>
      </c>
    </row>
    <row r="12307" spans="1:9" x14ac:dyDescent="0.25">
      <c r="A12307" t="s">
        <v>3225</v>
      </c>
      <c r="B12307" t="s">
        <v>34</v>
      </c>
      <c r="C12307" s="1">
        <v>44653</v>
      </c>
      <c r="D12307" s="1">
        <v>44938</v>
      </c>
      <c r="E12307">
        <f>VLOOKUP(data[[#This Row],[id_campaign]],campaign[],4,FALSE)</f>
        <v>16</v>
      </c>
      <c r="F12307" t="str">
        <f>VLOOKUP(data[[#This Row],[id_campaign]],campaign[],2,FALSE)</f>
        <v>MadeCallToRetentionTeam</v>
      </c>
      <c r="G12307" t="str">
        <f>VLOOKUP(data[[#This Row],[id_customer]],customer[],2,FALSE)</f>
        <v>Alika Mainson</v>
      </c>
      <c r="H12307" t="str">
        <f>data[[#This Row],[id_customer]]&amp;data[[#This Row],[id_campaign]]</f>
        <v>C0796cam16</v>
      </c>
      <c r="I12307">
        <f>DATEDIF(data[[#This Row],[join_date]],data[[#This Row],[buy_date]],"M")</f>
        <v>9</v>
      </c>
    </row>
    <row r="12308" spans="1:9" x14ac:dyDescent="0.25">
      <c r="A12308" t="s">
        <v>3225</v>
      </c>
      <c r="B12308" t="s">
        <v>34</v>
      </c>
      <c r="C12308" s="1">
        <v>44653</v>
      </c>
      <c r="D12308" s="1">
        <v>44960</v>
      </c>
      <c r="E12308">
        <f>VLOOKUP(data[[#This Row],[id_campaign]],campaign[],4,FALSE)</f>
        <v>16</v>
      </c>
      <c r="F12308" t="str">
        <f>VLOOKUP(data[[#This Row],[id_campaign]],campaign[],2,FALSE)</f>
        <v>MadeCallToRetentionTeam</v>
      </c>
      <c r="G12308" t="str">
        <f>VLOOKUP(data[[#This Row],[id_customer]],customer[],2,FALSE)</f>
        <v>Alika Mainson</v>
      </c>
      <c r="H12308" t="str">
        <f>data[[#This Row],[id_customer]]&amp;data[[#This Row],[id_campaign]]</f>
        <v>C0796cam16</v>
      </c>
      <c r="I12308">
        <f>DATEDIF(data[[#This Row],[join_date]],data[[#This Row],[buy_date]],"M")</f>
        <v>10</v>
      </c>
    </row>
    <row r="12309" spans="1:9" x14ac:dyDescent="0.25">
      <c r="A12309" t="s">
        <v>3225</v>
      </c>
      <c r="B12309" t="s">
        <v>34</v>
      </c>
      <c r="C12309" s="1">
        <v>44653</v>
      </c>
      <c r="D12309" s="1">
        <v>44992</v>
      </c>
      <c r="E12309">
        <f>VLOOKUP(data[[#This Row],[id_campaign]],campaign[],4,FALSE)</f>
        <v>16</v>
      </c>
      <c r="F12309" t="str">
        <f>VLOOKUP(data[[#This Row],[id_campaign]],campaign[],2,FALSE)</f>
        <v>MadeCallToRetentionTeam</v>
      </c>
      <c r="G12309" t="str">
        <f>VLOOKUP(data[[#This Row],[id_customer]],customer[],2,FALSE)</f>
        <v>Alika Mainson</v>
      </c>
      <c r="H12309" t="str">
        <f>data[[#This Row],[id_customer]]&amp;data[[#This Row],[id_campaign]]</f>
        <v>C0796cam16</v>
      </c>
      <c r="I12309">
        <f>DATEDIF(data[[#This Row],[join_date]],data[[#This Row],[buy_date]],"M")</f>
        <v>11</v>
      </c>
    </row>
    <row r="12310" spans="1:9" x14ac:dyDescent="0.25">
      <c r="A12310" t="s">
        <v>3225</v>
      </c>
      <c r="B12310" t="s">
        <v>34</v>
      </c>
      <c r="C12310" s="1">
        <v>44653</v>
      </c>
      <c r="D12310" s="1">
        <v>45019</v>
      </c>
      <c r="E12310">
        <f>VLOOKUP(data[[#This Row],[id_campaign]],campaign[],4,FALSE)</f>
        <v>16</v>
      </c>
      <c r="F12310" t="str">
        <f>VLOOKUP(data[[#This Row],[id_campaign]],campaign[],2,FALSE)</f>
        <v>MadeCallToRetentionTeam</v>
      </c>
      <c r="G12310" t="str">
        <f>VLOOKUP(data[[#This Row],[id_customer]],customer[],2,FALSE)</f>
        <v>Alika Mainson</v>
      </c>
      <c r="H12310" t="str">
        <f>data[[#This Row],[id_customer]]&amp;data[[#This Row],[id_campaign]]</f>
        <v>C0796cam16</v>
      </c>
      <c r="I12310">
        <f>DATEDIF(data[[#This Row],[join_date]],data[[#This Row],[buy_date]],"M")</f>
        <v>12</v>
      </c>
    </row>
    <row r="12311" spans="1:9" x14ac:dyDescent="0.25">
      <c r="A12311" t="s">
        <v>3225</v>
      </c>
      <c r="B12311" t="s">
        <v>16</v>
      </c>
      <c r="C12311" s="1">
        <v>45007</v>
      </c>
      <c r="D12311" s="1">
        <v>45007</v>
      </c>
      <c r="E12311">
        <f>VLOOKUP(data[[#This Row],[id_campaign]],campaign[],4,FALSE)</f>
        <v>25</v>
      </c>
      <c r="F12311" t="str">
        <f>VLOOKUP(data[[#This Row],[id_campaign]],campaign[],2,FALSE)</f>
        <v>BuysViaMailOrder</v>
      </c>
      <c r="G12311" t="str">
        <f>VLOOKUP(data[[#This Row],[id_customer]],customer[],2,FALSE)</f>
        <v>Alika Mainson</v>
      </c>
      <c r="H12311" t="str">
        <f>data[[#This Row],[id_customer]]&amp;data[[#This Row],[id_campaign]]</f>
        <v>C0796cam07</v>
      </c>
      <c r="I12311">
        <f>DATEDIF(data[[#This Row],[join_date]],data[[#This Row],[buy_date]],"M")</f>
        <v>0</v>
      </c>
    </row>
    <row r="12312" spans="1:9" x14ac:dyDescent="0.25">
      <c r="A12312" t="s">
        <v>3225</v>
      </c>
      <c r="B12312" t="s">
        <v>16</v>
      </c>
      <c r="C12312" s="1">
        <v>45007</v>
      </c>
      <c r="D12312" s="1">
        <v>45042</v>
      </c>
      <c r="E12312">
        <f>VLOOKUP(data[[#This Row],[id_campaign]],campaign[],4,FALSE)</f>
        <v>25</v>
      </c>
      <c r="F12312" t="str">
        <f>VLOOKUP(data[[#This Row],[id_campaign]],campaign[],2,FALSE)</f>
        <v>BuysViaMailOrder</v>
      </c>
      <c r="G12312" t="str">
        <f>VLOOKUP(data[[#This Row],[id_customer]],customer[],2,FALSE)</f>
        <v>Alika Mainson</v>
      </c>
      <c r="H12312" t="str">
        <f>data[[#This Row],[id_customer]]&amp;data[[#This Row],[id_campaign]]</f>
        <v>C0796cam07</v>
      </c>
      <c r="I12312">
        <f>DATEDIF(data[[#This Row],[join_date]],data[[#This Row],[buy_date]],"M")</f>
        <v>1</v>
      </c>
    </row>
    <row r="12313" spans="1:9" x14ac:dyDescent="0.25">
      <c r="A12313" t="s">
        <v>3225</v>
      </c>
      <c r="B12313" t="s">
        <v>16</v>
      </c>
      <c r="C12313" s="1">
        <v>45007</v>
      </c>
      <c r="D12313" s="1">
        <v>45071</v>
      </c>
      <c r="E12313">
        <f>VLOOKUP(data[[#This Row],[id_campaign]],campaign[],4,FALSE)</f>
        <v>25</v>
      </c>
      <c r="F12313" t="str">
        <f>VLOOKUP(data[[#This Row],[id_campaign]],campaign[],2,FALSE)</f>
        <v>BuysViaMailOrder</v>
      </c>
      <c r="G12313" t="str">
        <f>VLOOKUP(data[[#This Row],[id_customer]],customer[],2,FALSE)</f>
        <v>Alika Mainson</v>
      </c>
      <c r="H12313" t="str">
        <f>data[[#This Row],[id_customer]]&amp;data[[#This Row],[id_campaign]]</f>
        <v>C0796cam07</v>
      </c>
      <c r="I12313">
        <f>DATEDIF(data[[#This Row],[join_date]],data[[#This Row],[buy_date]],"M")</f>
        <v>2</v>
      </c>
    </row>
    <row r="12314" spans="1:9" x14ac:dyDescent="0.25">
      <c r="A12314" t="s">
        <v>3225</v>
      </c>
      <c r="B12314" t="s">
        <v>16</v>
      </c>
      <c r="C12314" s="1">
        <v>45007</v>
      </c>
      <c r="D12314" s="1">
        <v>45083</v>
      </c>
      <c r="E12314">
        <f>VLOOKUP(data[[#This Row],[id_campaign]],campaign[],4,FALSE)</f>
        <v>25</v>
      </c>
      <c r="F12314" t="str">
        <f>VLOOKUP(data[[#This Row],[id_campaign]],campaign[],2,FALSE)</f>
        <v>BuysViaMailOrder</v>
      </c>
      <c r="G12314" t="str">
        <f>VLOOKUP(data[[#This Row],[id_customer]],customer[],2,FALSE)</f>
        <v>Alika Mainson</v>
      </c>
      <c r="H12314" t="str">
        <f>data[[#This Row],[id_customer]]&amp;data[[#This Row],[id_campaign]]</f>
        <v>C0796cam07</v>
      </c>
      <c r="I12314">
        <f>DATEDIF(data[[#This Row],[join_date]],data[[#This Row],[buy_date]],"M")</f>
        <v>2</v>
      </c>
    </row>
    <row r="12315" spans="1:9" x14ac:dyDescent="0.25">
      <c r="A12315" t="s">
        <v>3229</v>
      </c>
      <c r="B12315" t="s">
        <v>20</v>
      </c>
      <c r="C12315" s="1">
        <v>44674</v>
      </c>
      <c r="D12315" s="1">
        <v>44674</v>
      </c>
      <c r="E12315">
        <f>VLOOKUP(data[[#This Row],[id_campaign]],campaign[],4,FALSE)</f>
        <v>75</v>
      </c>
      <c r="F12315" t="str">
        <f>VLOOKUP(data[[#This Row],[id_campaign]],campaign[],2,FALSE)</f>
        <v>OptOutMailings</v>
      </c>
      <c r="G12315" t="str">
        <f>VLOOKUP(data[[#This Row],[id_customer]],customer[],2,FALSE)</f>
        <v>Cornall Frayling</v>
      </c>
      <c r="H12315" t="str">
        <f>data[[#This Row],[id_customer]]&amp;data[[#This Row],[id_campaign]]</f>
        <v>C0797cam09</v>
      </c>
      <c r="I12315">
        <f>DATEDIF(data[[#This Row],[join_date]],data[[#This Row],[buy_date]],"M")</f>
        <v>0</v>
      </c>
    </row>
    <row r="12316" spans="1:9" x14ac:dyDescent="0.25">
      <c r="A12316" t="s">
        <v>3229</v>
      </c>
      <c r="B12316" t="s">
        <v>20</v>
      </c>
      <c r="C12316" s="1">
        <v>44674</v>
      </c>
      <c r="D12316" s="1">
        <v>44717</v>
      </c>
      <c r="E12316">
        <f>VLOOKUP(data[[#This Row],[id_campaign]],campaign[],4,FALSE)</f>
        <v>75</v>
      </c>
      <c r="F12316" t="str">
        <f>VLOOKUP(data[[#This Row],[id_campaign]],campaign[],2,FALSE)</f>
        <v>OptOutMailings</v>
      </c>
      <c r="G12316" t="str">
        <f>VLOOKUP(data[[#This Row],[id_customer]],customer[],2,FALSE)</f>
        <v>Cornall Frayling</v>
      </c>
      <c r="H12316" t="str">
        <f>data[[#This Row],[id_customer]]&amp;data[[#This Row],[id_campaign]]</f>
        <v>C0797cam09</v>
      </c>
      <c r="I12316">
        <f>DATEDIF(data[[#This Row],[join_date]],data[[#This Row],[buy_date]],"M")</f>
        <v>1</v>
      </c>
    </row>
    <row r="12317" spans="1:9" x14ac:dyDescent="0.25">
      <c r="A12317" t="s">
        <v>3229</v>
      </c>
      <c r="B12317" t="s">
        <v>20</v>
      </c>
      <c r="C12317" s="1">
        <v>44674</v>
      </c>
      <c r="D12317" s="1">
        <v>44770</v>
      </c>
      <c r="E12317">
        <f>VLOOKUP(data[[#This Row],[id_campaign]],campaign[],4,FALSE)</f>
        <v>75</v>
      </c>
      <c r="F12317" t="str">
        <f>VLOOKUP(data[[#This Row],[id_campaign]],campaign[],2,FALSE)</f>
        <v>OptOutMailings</v>
      </c>
      <c r="G12317" t="str">
        <f>VLOOKUP(data[[#This Row],[id_customer]],customer[],2,FALSE)</f>
        <v>Cornall Frayling</v>
      </c>
      <c r="H12317" t="str">
        <f>data[[#This Row],[id_customer]]&amp;data[[#This Row],[id_campaign]]</f>
        <v>C0797cam09</v>
      </c>
      <c r="I12317">
        <f>DATEDIF(data[[#This Row],[join_date]],data[[#This Row],[buy_date]],"M")</f>
        <v>3</v>
      </c>
    </row>
    <row r="12318" spans="1:9" x14ac:dyDescent="0.25">
      <c r="A12318" t="s">
        <v>3229</v>
      </c>
      <c r="B12318" t="s">
        <v>20</v>
      </c>
      <c r="C12318" s="1">
        <v>44674</v>
      </c>
      <c r="D12318" s="1">
        <v>44803</v>
      </c>
      <c r="E12318">
        <f>VLOOKUP(data[[#This Row],[id_campaign]],campaign[],4,FALSE)</f>
        <v>75</v>
      </c>
      <c r="F12318" t="str">
        <f>VLOOKUP(data[[#This Row],[id_campaign]],campaign[],2,FALSE)</f>
        <v>OptOutMailings</v>
      </c>
      <c r="G12318" t="str">
        <f>VLOOKUP(data[[#This Row],[id_customer]],customer[],2,FALSE)</f>
        <v>Cornall Frayling</v>
      </c>
      <c r="H12318" t="str">
        <f>data[[#This Row],[id_customer]]&amp;data[[#This Row],[id_campaign]]</f>
        <v>C0797cam09</v>
      </c>
      <c r="I12318">
        <f>DATEDIF(data[[#This Row],[join_date]],data[[#This Row],[buy_date]],"M")</f>
        <v>4</v>
      </c>
    </row>
    <row r="12319" spans="1:9" x14ac:dyDescent="0.25">
      <c r="A12319" t="s">
        <v>3229</v>
      </c>
      <c r="B12319" t="s">
        <v>20</v>
      </c>
      <c r="C12319" s="1">
        <v>44674</v>
      </c>
      <c r="D12319" s="1">
        <v>44811</v>
      </c>
      <c r="E12319">
        <f>VLOOKUP(data[[#This Row],[id_campaign]],campaign[],4,FALSE)</f>
        <v>75</v>
      </c>
      <c r="F12319" t="str">
        <f>VLOOKUP(data[[#This Row],[id_campaign]],campaign[],2,FALSE)</f>
        <v>OptOutMailings</v>
      </c>
      <c r="G12319" t="str">
        <f>VLOOKUP(data[[#This Row],[id_customer]],customer[],2,FALSE)</f>
        <v>Cornall Frayling</v>
      </c>
      <c r="H12319" t="str">
        <f>data[[#This Row],[id_customer]]&amp;data[[#This Row],[id_campaign]]</f>
        <v>C0797cam09</v>
      </c>
      <c r="I12319">
        <f>DATEDIF(data[[#This Row],[join_date]],data[[#This Row],[buy_date]],"M")</f>
        <v>4</v>
      </c>
    </row>
    <row r="12320" spans="1:9" x14ac:dyDescent="0.25">
      <c r="A12320" t="s">
        <v>3229</v>
      </c>
      <c r="B12320" t="s">
        <v>20</v>
      </c>
      <c r="C12320" s="1">
        <v>44674</v>
      </c>
      <c r="D12320" s="1">
        <v>44859</v>
      </c>
      <c r="E12320">
        <f>VLOOKUP(data[[#This Row],[id_campaign]],campaign[],4,FALSE)</f>
        <v>75</v>
      </c>
      <c r="F12320" t="str">
        <f>VLOOKUP(data[[#This Row],[id_campaign]],campaign[],2,FALSE)</f>
        <v>OptOutMailings</v>
      </c>
      <c r="G12320" t="str">
        <f>VLOOKUP(data[[#This Row],[id_customer]],customer[],2,FALSE)</f>
        <v>Cornall Frayling</v>
      </c>
      <c r="H12320" t="str">
        <f>data[[#This Row],[id_customer]]&amp;data[[#This Row],[id_campaign]]</f>
        <v>C0797cam09</v>
      </c>
      <c r="I12320">
        <f>DATEDIF(data[[#This Row],[join_date]],data[[#This Row],[buy_date]],"M")</f>
        <v>6</v>
      </c>
    </row>
    <row r="12321" spans="1:9" x14ac:dyDescent="0.25">
      <c r="A12321" t="s">
        <v>3229</v>
      </c>
      <c r="B12321" t="s">
        <v>20</v>
      </c>
      <c r="C12321" s="1">
        <v>44674</v>
      </c>
      <c r="D12321" s="1">
        <v>44923</v>
      </c>
      <c r="E12321">
        <f>VLOOKUP(data[[#This Row],[id_campaign]],campaign[],4,FALSE)</f>
        <v>75</v>
      </c>
      <c r="F12321" t="str">
        <f>VLOOKUP(data[[#This Row],[id_campaign]],campaign[],2,FALSE)</f>
        <v>OptOutMailings</v>
      </c>
      <c r="G12321" t="str">
        <f>VLOOKUP(data[[#This Row],[id_customer]],customer[],2,FALSE)</f>
        <v>Cornall Frayling</v>
      </c>
      <c r="H12321" t="str">
        <f>data[[#This Row],[id_customer]]&amp;data[[#This Row],[id_campaign]]</f>
        <v>C0797cam09</v>
      </c>
      <c r="I12321">
        <f>DATEDIF(data[[#This Row],[join_date]],data[[#This Row],[buy_date]],"M")</f>
        <v>8</v>
      </c>
    </row>
    <row r="12322" spans="1:9" x14ac:dyDescent="0.25">
      <c r="A12322" t="s">
        <v>3229</v>
      </c>
      <c r="B12322" t="s">
        <v>20</v>
      </c>
      <c r="C12322" s="1">
        <v>44674</v>
      </c>
      <c r="D12322" s="1">
        <v>44932</v>
      </c>
      <c r="E12322">
        <f>VLOOKUP(data[[#This Row],[id_campaign]],campaign[],4,FALSE)</f>
        <v>75</v>
      </c>
      <c r="F12322" t="str">
        <f>VLOOKUP(data[[#This Row],[id_campaign]],campaign[],2,FALSE)</f>
        <v>OptOutMailings</v>
      </c>
      <c r="G12322" t="str">
        <f>VLOOKUP(data[[#This Row],[id_customer]],customer[],2,FALSE)</f>
        <v>Cornall Frayling</v>
      </c>
      <c r="H12322" t="str">
        <f>data[[#This Row],[id_customer]]&amp;data[[#This Row],[id_campaign]]</f>
        <v>C0797cam09</v>
      </c>
      <c r="I12322">
        <f>DATEDIF(data[[#This Row],[join_date]],data[[#This Row],[buy_date]],"M")</f>
        <v>8</v>
      </c>
    </row>
    <row r="12323" spans="1:9" x14ac:dyDescent="0.25">
      <c r="A12323" t="s">
        <v>3229</v>
      </c>
      <c r="B12323" t="s">
        <v>20</v>
      </c>
      <c r="C12323" s="1">
        <v>44674</v>
      </c>
      <c r="D12323" s="1">
        <v>44964</v>
      </c>
      <c r="E12323">
        <f>VLOOKUP(data[[#This Row],[id_campaign]],campaign[],4,FALSE)</f>
        <v>75</v>
      </c>
      <c r="F12323" t="str">
        <f>VLOOKUP(data[[#This Row],[id_campaign]],campaign[],2,FALSE)</f>
        <v>OptOutMailings</v>
      </c>
      <c r="G12323" t="str">
        <f>VLOOKUP(data[[#This Row],[id_customer]],customer[],2,FALSE)</f>
        <v>Cornall Frayling</v>
      </c>
      <c r="H12323" t="str">
        <f>data[[#This Row],[id_customer]]&amp;data[[#This Row],[id_campaign]]</f>
        <v>C0797cam09</v>
      </c>
      <c r="I12323">
        <f>DATEDIF(data[[#This Row],[join_date]],data[[#This Row],[buy_date]],"M")</f>
        <v>9</v>
      </c>
    </row>
    <row r="12324" spans="1:9" x14ac:dyDescent="0.25">
      <c r="A12324" t="s">
        <v>3229</v>
      </c>
      <c r="B12324" t="s">
        <v>20</v>
      </c>
      <c r="C12324" s="1">
        <v>44674</v>
      </c>
      <c r="D12324" s="1">
        <v>45013</v>
      </c>
      <c r="E12324">
        <f>VLOOKUP(data[[#This Row],[id_campaign]],campaign[],4,FALSE)</f>
        <v>75</v>
      </c>
      <c r="F12324" t="str">
        <f>VLOOKUP(data[[#This Row],[id_campaign]],campaign[],2,FALSE)</f>
        <v>OptOutMailings</v>
      </c>
      <c r="G12324" t="str">
        <f>VLOOKUP(data[[#This Row],[id_customer]],customer[],2,FALSE)</f>
        <v>Cornall Frayling</v>
      </c>
      <c r="H12324" t="str">
        <f>data[[#This Row],[id_customer]]&amp;data[[#This Row],[id_campaign]]</f>
        <v>C0797cam09</v>
      </c>
      <c r="I12324">
        <f>DATEDIF(data[[#This Row],[join_date]],data[[#This Row],[buy_date]],"M")</f>
        <v>11</v>
      </c>
    </row>
    <row r="12325" spans="1:9" x14ac:dyDescent="0.25">
      <c r="A12325" t="s">
        <v>3229</v>
      </c>
      <c r="B12325" t="s">
        <v>20</v>
      </c>
      <c r="C12325" s="1">
        <v>44674</v>
      </c>
      <c r="D12325" s="1">
        <v>45017</v>
      </c>
      <c r="E12325">
        <f>VLOOKUP(data[[#This Row],[id_campaign]],campaign[],4,FALSE)</f>
        <v>75</v>
      </c>
      <c r="F12325" t="str">
        <f>VLOOKUP(data[[#This Row],[id_campaign]],campaign[],2,FALSE)</f>
        <v>OptOutMailings</v>
      </c>
      <c r="G12325" t="str">
        <f>VLOOKUP(data[[#This Row],[id_customer]],customer[],2,FALSE)</f>
        <v>Cornall Frayling</v>
      </c>
      <c r="H12325" t="str">
        <f>data[[#This Row],[id_customer]]&amp;data[[#This Row],[id_campaign]]</f>
        <v>C0797cam09</v>
      </c>
      <c r="I12325">
        <f>DATEDIF(data[[#This Row],[join_date]],data[[#This Row],[buy_date]],"M")</f>
        <v>11</v>
      </c>
    </row>
    <row r="12326" spans="1:9" x14ac:dyDescent="0.25">
      <c r="A12326" t="s">
        <v>3229</v>
      </c>
      <c r="B12326" t="s">
        <v>20</v>
      </c>
      <c r="C12326" s="1">
        <v>44674</v>
      </c>
      <c r="D12326" s="1">
        <v>45049</v>
      </c>
      <c r="E12326">
        <f>VLOOKUP(data[[#This Row],[id_campaign]],campaign[],4,FALSE)</f>
        <v>75</v>
      </c>
      <c r="F12326" t="str">
        <f>VLOOKUP(data[[#This Row],[id_campaign]],campaign[],2,FALSE)</f>
        <v>OptOutMailings</v>
      </c>
      <c r="G12326" t="str">
        <f>VLOOKUP(data[[#This Row],[id_customer]],customer[],2,FALSE)</f>
        <v>Cornall Frayling</v>
      </c>
      <c r="H12326" t="str">
        <f>data[[#This Row],[id_customer]]&amp;data[[#This Row],[id_campaign]]</f>
        <v>C0797cam09</v>
      </c>
      <c r="I12326">
        <f>DATEDIF(data[[#This Row],[join_date]],data[[#This Row],[buy_date]],"M")</f>
        <v>12</v>
      </c>
    </row>
    <row r="12327" spans="1:9" x14ac:dyDescent="0.25">
      <c r="A12327" t="s">
        <v>3229</v>
      </c>
      <c r="B12327" t="s">
        <v>6</v>
      </c>
      <c r="C12327" s="1">
        <v>44688</v>
      </c>
      <c r="D12327" s="1">
        <v>44688</v>
      </c>
      <c r="E12327">
        <f>VLOOKUP(data[[#This Row],[id_campaign]],campaign[],4,FALSE)</f>
        <v>26</v>
      </c>
      <c r="F12327" t="str">
        <f>VLOOKUP(data[[#This Row],[id_campaign]],campaign[],2,FALSE)</f>
        <v>HandsetRefurbished</v>
      </c>
      <c r="G12327" t="str">
        <f>VLOOKUP(data[[#This Row],[id_customer]],customer[],2,FALSE)</f>
        <v>Cornall Frayling</v>
      </c>
      <c r="H12327" t="str">
        <f>data[[#This Row],[id_customer]]&amp;data[[#This Row],[id_campaign]]</f>
        <v>C0797cam02</v>
      </c>
      <c r="I12327">
        <f>DATEDIF(data[[#This Row],[join_date]],data[[#This Row],[buy_date]],"M")</f>
        <v>0</v>
      </c>
    </row>
    <row r="12328" spans="1:9" x14ac:dyDescent="0.25">
      <c r="A12328" t="s">
        <v>3229</v>
      </c>
      <c r="B12328" t="s">
        <v>6</v>
      </c>
      <c r="C12328" s="1">
        <v>44688</v>
      </c>
      <c r="D12328" s="1">
        <v>44723</v>
      </c>
      <c r="E12328">
        <f>VLOOKUP(data[[#This Row],[id_campaign]],campaign[],4,FALSE)</f>
        <v>26</v>
      </c>
      <c r="F12328" t="str">
        <f>VLOOKUP(data[[#This Row],[id_campaign]],campaign[],2,FALSE)</f>
        <v>HandsetRefurbished</v>
      </c>
      <c r="G12328" t="str">
        <f>VLOOKUP(data[[#This Row],[id_customer]],customer[],2,FALSE)</f>
        <v>Cornall Frayling</v>
      </c>
      <c r="H12328" t="str">
        <f>data[[#This Row],[id_customer]]&amp;data[[#This Row],[id_campaign]]</f>
        <v>C0797cam02</v>
      </c>
      <c r="I12328">
        <f>DATEDIF(data[[#This Row],[join_date]],data[[#This Row],[buy_date]],"M")</f>
        <v>1</v>
      </c>
    </row>
    <row r="12329" spans="1:9" x14ac:dyDescent="0.25">
      <c r="A12329" t="s">
        <v>3229</v>
      </c>
      <c r="B12329" t="s">
        <v>6</v>
      </c>
      <c r="C12329" s="1">
        <v>44688</v>
      </c>
      <c r="D12329" s="1">
        <v>44752</v>
      </c>
      <c r="E12329">
        <f>VLOOKUP(data[[#This Row],[id_campaign]],campaign[],4,FALSE)</f>
        <v>26</v>
      </c>
      <c r="F12329" t="str">
        <f>VLOOKUP(data[[#This Row],[id_campaign]],campaign[],2,FALSE)</f>
        <v>HandsetRefurbished</v>
      </c>
      <c r="G12329" t="str">
        <f>VLOOKUP(data[[#This Row],[id_customer]],customer[],2,FALSE)</f>
        <v>Cornall Frayling</v>
      </c>
      <c r="H12329" t="str">
        <f>data[[#This Row],[id_customer]]&amp;data[[#This Row],[id_campaign]]</f>
        <v>C0797cam02</v>
      </c>
      <c r="I12329">
        <f>DATEDIF(data[[#This Row],[join_date]],data[[#This Row],[buy_date]],"M")</f>
        <v>2</v>
      </c>
    </row>
    <row r="12330" spans="1:9" x14ac:dyDescent="0.25">
      <c r="A12330" t="s">
        <v>3229</v>
      </c>
      <c r="B12330" t="s">
        <v>6</v>
      </c>
      <c r="C12330" s="1">
        <v>44688</v>
      </c>
      <c r="D12330" s="1">
        <v>44795</v>
      </c>
      <c r="E12330">
        <f>VLOOKUP(data[[#This Row],[id_campaign]],campaign[],4,FALSE)</f>
        <v>26</v>
      </c>
      <c r="F12330" t="str">
        <f>VLOOKUP(data[[#This Row],[id_campaign]],campaign[],2,FALSE)</f>
        <v>HandsetRefurbished</v>
      </c>
      <c r="G12330" t="str">
        <f>VLOOKUP(data[[#This Row],[id_customer]],customer[],2,FALSE)</f>
        <v>Cornall Frayling</v>
      </c>
      <c r="H12330" t="str">
        <f>data[[#This Row],[id_customer]]&amp;data[[#This Row],[id_campaign]]</f>
        <v>C0797cam02</v>
      </c>
      <c r="I12330">
        <f>DATEDIF(data[[#This Row],[join_date]],data[[#This Row],[buy_date]],"M")</f>
        <v>3</v>
      </c>
    </row>
    <row r="12331" spans="1:9" x14ac:dyDescent="0.25">
      <c r="A12331" t="s">
        <v>3229</v>
      </c>
      <c r="B12331" t="s">
        <v>6</v>
      </c>
      <c r="C12331" s="1">
        <v>44688</v>
      </c>
      <c r="D12331" s="1">
        <v>44818</v>
      </c>
      <c r="E12331">
        <f>VLOOKUP(data[[#This Row],[id_campaign]],campaign[],4,FALSE)</f>
        <v>26</v>
      </c>
      <c r="F12331" t="str">
        <f>VLOOKUP(data[[#This Row],[id_campaign]],campaign[],2,FALSE)</f>
        <v>HandsetRefurbished</v>
      </c>
      <c r="G12331" t="str">
        <f>VLOOKUP(data[[#This Row],[id_customer]],customer[],2,FALSE)</f>
        <v>Cornall Frayling</v>
      </c>
      <c r="H12331" t="str">
        <f>data[[#This Row],[id_customer]]&amp;data[[#This Row],[id_campaign]]</f>
        <v>C0797cam02</v>
      </c>
      <c r="I12331">
        <f>DATEDIF(data[[#This Row],[join_date]],data[[#This Row],[buy_date]],"M")</f>
        <v>4</v>
      </c>
    </row>
    <row r="12332" spans="1:9" x14ac:dyDescent="0.25">
      <c r="A12332" t="s">
        <v>3229</v>
      </c>
      <c r="B12332" t="s">
        <v>6</v>
      </c>
      <c r="C12332" s="1">
        <v>44688</v>
      </c>
      <c r="D12332" s="1">
        <v>44851</v>
      </c>
      <c r="E12332">
        <f>VLOOKUP(data[[#This Row],[id_campaign]],campaign[],4,FALSE)</f>
        <v>26</v>
      </c>
      <c r="F12332" t="str">
        <f>VLOOKUP(data[[#This Row],[id_campaign]],campaign[],2,FALSE)</f>
        <v>HandsetRefurbished</v>
      </c>
      <c r="G12332" t="str">
        <f>VLOOKUP(data[[#This Row],[id_customer]],customer[],2,FALSE)</f>
        <v>Cornall Frayling</v>
      </c>
      <c r="H12332" t="str">
        <f>data[[#This Row],[id_customer]]&amp;data[[#This Row],[id_campaign]]</f>
        <v>C0797cam02</v>
      </c>
      <c r="I12332">
        <f>DATEDIF(data[[#This Row],[join_date]],data[[#This Row],[buy_date]],"M")</f>
        <v>5</v>
      </c>
    </row>
    <row r="12333" spans="1:9" x14ac:dyDescent="0.25">
      <c r="A12333" t="s">
        <v>3229</v>
      </c>
      <c r="B12333" t="s">
        <v>6</v>
      </c>
      <c r="C12333" s="1">
        <v>44688</v>
      </c>
      <c r="D12333" s="1">
        <v>44874</v>
      </c>
      <c r="E12333">
        <f>VLOOKUP(data[[#This Row],[id_campaign]],campaign[],4,FALSE)</f>
        <v>26</v>
      </c>
      <c r="F12333" t="str">
        <f>VLOOKUP(data[[#This Row],[id_campaign]],campaign[],2,FALSE)</f>
        <v>HandsetRefurbished</v>
      </c>
      <c r="G12333" t="str">
        <f>VLOOKUP(data[[#This Row],[id_customer]],customer[],2,FALSE)</f>
        <v>Cornall Frayling</v>
      </c>
      <c r="H12333" t="str">
        <f>data[[#This Row],[id_customer]]&amp;data[[#This Row],[id_campaign]]</f>
        <v>C0797cam02</v>
      </c>
      <c r="I12333">
        <f>DATEDIF(data[[#This Row],[join_date]],data[[#This Row],[buy_date]],"M")</f>
        <v>6</v>
      </c>
    </row>
    <row r="12334" spans="1:9" x14ac:dyDescent="0.25">
      <c r="A12334" t="s">
        <v>3229</v>
      </c>
      <c r="B12334" t="s">
        <v>6</v>
      </c>
      <c r="C12334" s="1">
        <v>44688</v>
      </c>
      <c r="D12334" s="1">
        <v>44911</v>
      </c>
      <c r="E12334">
        <f>VLOOKUP(data[[#This Row],[id_campaign]],campaign[],4,FALSE)</f>
        <v>26</v>
      </c>
      <c r="F12334" t="str">
        <f>VLOOKUP(data[[#This Row],[id_campaign]],campaign[],2,FALSE)</f>
        <v>HandsetRefurbished</v>
      </c>
      <c r="G12334" t="str">
        <f>VLOOKUP(data[[#This Row],[id_customer]],customer[],2,FALSE)</f>
        <v>Cornall Frayling</v>
      </c>
      <c r="H12334" t="str">
        <f>data[[#This Row],[id_customer]]&amp;data[[#This Row],[id_campaign]]</f>
        <v>C0797cam02</v>
      </c>
      <c r="I12334">
        <f>DATEDIF(data[[#This Row],[join_date]],data[[#This Row],[buy_date]],"M")</f>
        <v>7</v>
      </c>
    </row>
    <row r="12335" spans="1:9" x14ac:dyDescent="0.25">
      <c r="A12335" t="s">
        <v>3229</v>
      </c>
      <c r="B12335" t="s">
        <v>6</v>
      </c>
      <c r="C12335" s="1">
        <v>44688</v>
      </c>
      <c r="D12335" s="1">
        <v>44974</v>
      </c>
      <c r="E12335">
        <f>VLOOKUP(data[[#This Row],[id_campaign]],campaign[],4,FALSE)</f>
        <v>26</v>
      </c>
      <c r="F12335" t="str">
        <f>VLOOKUP(data[[#This Row],[id_campaign]],campaign[],2,FALSE)</f>
        <v>HandsetRefurbished</v>
      </c>
      <c r="G12335" t="str">
        <f>VLOOKUP(data[[#This Row],[id_customer]],customer[],2,FALSE)</f>
        <v>Cornall Frayling</v>
      </c>
      <c r="H12335" t="str">
        <f>data[[#This Row],[id_customer]]&amp;data[[#This Row],[id_campaign]]</f>
        <v>C0797cam02</v>
      </c>
      <c r="I12335">
        <f>DATEDIF(data[[#This Row],[join_date]],data[[#This Row],[buy_date]],"M")</f>
        <v>9</v>
      </c>
    </row>
    <row r="12336" spans="1:9" x14ac:dyDescent="0.25">
      <c r="A12336" t="s">
        <v>3229</v>
      </c>
      <c r="B12336" t="s">
        <v>6</v>
      </c>
      <c r="C12336" s="1">
        <v>44688</v>
      </c>
      <c r="D12336" s="1">
        <v>44996</v>
      </c>
      <c r="E12336">
        <f>VLOOKUP(data[[#This Row],[id_campaign]],campaign[],4,FALSE)</f>
        <v>26</v>
      </c>
      <c r="F12336" t="str">
        <f>VLOOKUP(data[[#This Row],[id_campaign]],campaign[],2,FALSE)</f>
        <v>HandsetRefurbished</v>
      </c>
      <c r="G12336" t="str">
        <f>VLOOKUP(data[[#This Row],[id_customer]],customer[],2,FALSE)</f>
        <v>Cornall Frayling</v>
      </c>
      <c r="H12336" t="str">
        <f>data[[#This Row],[id_customer]]&amp;data[[#This Row],[id_campaign]]</f>
        <v>C0797cam02</v>
      </c>
      <c r="I12336">
        <f>DATEDIF(data[[#This Row],[join_date]],data[[#This Row],[buy_date]],"M")</f>
        <v>10</v>
      </c>
    </row>
    <row r="12337" spans="1:9" x14ac:dyDescent="0.25">
      <c r="A12337" t="s">
        <v>3229</v>
      </c>
      <c r="B12337" t="s">
        <v>6</v>
      </c>
      <c r="C12337" s="1">
        <v>44688</v>
      </c>
      <c r="D12337" s="1">
        <v>45026</v>
      </c>
      <c r="E12337">
        <f>VLOOKUP(data[[#This Row],[id_campaign]],campaign[],4,FALSE)</f>
        <v>26</v>
      </c>
      <c r="F12337" t="str">
        <f>VLOOKUP(data[[#This Row],[id_campaign]],campaign[],2,FALSE)</f>
        <v>HandsetRefurbished</v>
      </c>
      <c r="G12337" t="str">
        <f>VLOOKUP(data[[#This Row],[id_customer]],customer[],2,FALSE)</f>
        <v>Cornall Frayling</v>
      </c>
      <c r="H12337" t="str">
        <f>data[[#This Row],[id_customer]]&amp;data[[#This Row],[id_campaign]]</f>
        <v>C0797cam02</v>
      </c>
      <c r="I12337">
        <f>DATEDIF(data[[#This Row],[join_date]],data[[#This Row],[buy_date]],"M")</f>
        <v>11</v>
      </c>
    </row>
    <row r="12338" spans="1:9" x14ac:dyDescent="0.25">
      <c r="A12338" t="s">
        <v>3229</v>
      </c>
      <c r="B12338" t="s">
        <v>6</v>
      </c>
      <c r="C12338" s="1">
        <v>44688</v>
      </c>
      <c r="D12338" s="1">
        <v>45057</v>
      </c>
      <c r="E12338">
        <f>VLOOKUP(data[[#This Row],[id_campaign]],campaign[],4,FALSE)</f>
        <v>26</v>
      </c>
      <c r="F12338" t="str">
        <f>VLOOKUP(data[[#This Row],[id_campaign]],campaign[],2,FALSE)</f>
        <v>HandsetRefurbished</v>
      </c>
      <c r="G12338" t="str">
        <f>VLOOKUP(data[[#This Row],[id_customer]],customer[],2,FALSE)</f>
        <v>Cornall Frayling</v>
      </c>
      <c r="H12338" t="str">
        <f>data[[#This Row],[id_customer]]&amp;data[[#This Row],[id_campaign]]</f>
        <v>C0797cam02</v>
      </c>
      <c r="I12338">
        <f>DATEDIF(data[[#This Row],[join_date]],data[[#This Row],[buy_date]],"M")</f>
        <v>12</v>
      </c>
    </row>
    <row r="12339" spans="1:9" x14ac:dyDescent="0.25">
      <c r="A12339" t="s">
        <v>3233</v>
      </c>
      <c r="B12339" t="s">
        <v>26</v>
      </c>
      <c r="C12339" s="1">
        <v>44700</v>
      </c>
      <c r="D12339" s="1">
        <v>44700</v>
      </c>
      <c r="E12339">
        <f>VLOOKUP(data[[#This Row],[id_campaign]],campaign[],4,FALSE)</f>
        <v>65</v>
      </c>
      <c r="F12339" t="str">
        <f>VLOOKUP(data[[#This Row],[id_campaign]],campaign[],2,FALSE)</f>
        <v>HasCreditCard</v>
      </c>
      <c r="G12339" t="str">
        <f>VLOOKUP(data[[#This Row],[id_customer]],customer[],2,FALSE)</f>
        <v>Jervis La Croce</v>
      </c>
      <c r="H12339" t="str">
        <f>data[[#This Row],[id_customer]]&amp;data[[#This Row],[id_campaign]]</f>
        <v>C0798cam12</v>
      </c>
      <c r="I12339">
        <f>DATEDIF(data[[#This Row],[join_date]],data[[#This Row],[buy_date]],"M")</f>
        <v>0</v>
      </c>
    </row>
    <row r="12340" spans="1:9" x14ac:dyDescent="0.25">
      <c r="A12340" t="s">
        <v>3233</v>
      </c>
      <c r="B12340" t="s">
        <v>26</v>
      </c>
      <c r="C12340" s="1">
        <v>44700</v>
      </c>
      <c r="D12340" s="1">
        <v>44733</v>
      </c>
      <c r="E12340">
        <f>VLOOKUP(data[[#This Row],[id_campaign]],campaign[],4,FALSE)</f>
        <v>65</v>
      </c>
      <c r="F12340" t="str">
        <f>VLOOKUP(data[[#This Row],[id_campaign]],campaign[],2,FALSE)</f>
        <v>HasCreditCard</v>
      </c>
      <c r="G12340" t="str">
        <f>VLOOKUP(data[[#This Row],[id_customer]],customer[],2,FALSE)</f>
        <v>Jervis La Croce</v>
      </c>
      <c r="H12340" t="str">
        <f>data[[#This Row],[id_customer]]&amp;data[[#This Row],[id_campaign]]</f>
        <v>C0798cam12</v>
      </c>
      <c r="I12340">
        <f>DATEDIF(data[[#This Row],[join_date]],data[[#This Row],[buy_date]],"M")</f>
        <v>1</v>
      </c>
    </row>
    <row r="12341" spans="1:9" x14ac:dyDescent="0.25">
      <c r="A12341" t="s">
        <v>3233</v>
      </c>
      <c r="B12341" t="s">
        <v>26</v>
      </c>
      <c r="C12341" s="1">
        <v>44700</v>
      </c>
      <c r="D12341" s="1">
        <v>44767</v>
      </c>
      <c r="E12341">
        <f>VLOOKUP(data[[#This Row],[id_campaign]],campaign[],4,FALSE)</f>
        <v>65</v>
      </c>
      <c r="F12341" t="str">
        <f>VLOOKUP(data[[#This Row],[id_campaign]],campaign[],2,FALSE)</f>
        <v>HasCreditCard</v>
      </c>
      <c r="G12341" t="str">
        <f>VLOOKUP(data[[#This Row],[id_customer]],customer[],2,FALSE)</f>
        <v>Jervis La Croce</v>
      </c>
      <c r="H12341" t="str">
        <f>data[[#This Row],[id_customer]]&amp;data[[#This Row],[id_campaign]]</f>
        <v>C0798cam12</v>
      </c>
      <c r="I12341">
        <f>DATEDIF(data[[#This Row],[join_date]],data[[#This Row],[buy_date]],"M")</f>
        <v>2</v>
      </c>
    </row>
    <row r="12342" spans="1:9" x14ac:dyDescent="0.25">
      <c r="A12342" t="s">
        <v>3233</v>
      </c>
      <c r="B12342" t="s">
        <v>26</v>
      </c>
      <c r="C12342" s="1">
        <v>44700</v>
      </c>
      <c r="D12342" s="1">
        <v>44834</v>
      </c>
      <c r="E12342">
        <f>VLOOKUP(data[[#This Row],[id_campaign]],campaign[],4,FALSE)</f>
        <v>65</v>
      </c>
      <c r="F12342" t="str">
        <f>VLOOKUP(data[[#This Row],[id_campaign]],campaign[],2,FALSE)</f>
        <v>HasCreditCard</v>
      </c>
      <c r="G12342" t="str">
        <f>VLOOKUP(data[[#This Row],[id_customer]],customer[],2,FALSE)</f>
        <v>Jervis La Croce</v>
      </c>
      <c r="H12342" t="str">
        <f>data[[#This Row],[id_customer]]&amp;data[[#This Row],[id_campaign]]</f>
        <v>C0798cam12</v>
      </c>
      <c r="I12342">
        <f>DATEDIF(data[[#This Row],[join_date]],data[[#This Row],[buy_date]],"M")</f>
        <v>4</v>
      </c>
    </row>
    <row r="12343" spans="1:9" x14ac:dyDescent="0.25">
      <c r="A12343" t="s">
        <v>3233</v>
      </c>
      <c r="B12343" t="s">
        <v>26</v>
      </c>
      <c r="C12343" s="1">
        <v>44700</v>
      </c>
      <c r="D12343" s="1">
        <v>44865</v>
      </c>
      <c r="E12343">
        <f>VLOOKUP(data[[#This Row],[id_campaign]],campaign[],4,FALSE)</f>
        <v>65</v>
      </c>
      <c r="F12343" t="str">
        <f>VLOOKUP(data[[#This Row],[id_campaign]],campaign[],2,FALSE)</f>
        <v>HasCreditCard</v>
      </c>
      <c r="G12343" t="str">
        <f>VLOOKUP(data[[#This Row],[id_customer]],customer[],2,FALSE)</f>
        <v>Jervis La Croce</v>
      </c>
      <c r="H12343" t="str">
        <f>data[[#This Row],[id_customer]]&amp;data[[#This Row],[id_campaign]]</f>
        <v>C0798cam12</v>
      </c>
      <c r="I12343">
        <f>DATEDIF(data[[#This Row],[join_date]],data[[#This Row],[buy_date]],"M")</f>
        <v>5</v>
      </c>
    </row>
    <row r="12344" spans="1:9" x14ac:dyDescent="0.25">
      <c r="A12344" t="s">
        <v>3233</v>
      </c>
      <c r="B12344" t="s">
        <v>26</v>
      </c>
      <c r="C12344" s="1">
        <v>44700</v>
      </c>
      <c r="D12344" s="1">
        <v>44891</v>
      </c>
      <c r="E12344">
        <f>VLOOKUP(data[[#This Row],[id_campaign]],campaign[],4,FALSE)</f>
        <v>65</v>
      </c>
      <c r="F12344" t="str">
        <f>VLOOKUP(data[[#This Row],[id_campaign]],campaign[],2,FALSE)</f>
        <v>HasCreditCard</v>
      </c>
      <c r="G12344" t="str">
        <f>VLOOKUP(data[[#This Row],[id_customer]],customer[],2,FALSE)</f>
        <v>Jervis La Croce</v>
      </c>
      <c r="H12344" t="str">
        <f>data[[#This Row],[id_customer]]&amp;data[[#This Row],[id_campaign]]</f>
        <v>C0798cam12</v>
      </c>
      <c r="I12344">
        <f>DATEDIF(data[[#This Row],[join_date]],data[[#This Row],[buy_date]],"M")</f>
        <v>6</v>
      </c>
    </row>
    <row r="12345" spans="1:9" x14ac:dyDescent="0.25">
      <c r="A12345" t="s">
        <v>3233</v>
      </c>
      <c r="B12345" t="s">
        <v>26</v>
      </c>
      <c r="C12345" s="1">
        <v>44700</v>
      </c>
      <c r="D12345" s="1">
        <v>44896</v>
      </c>
      <c r="E12345">
        <f>VLOOKUP(data[[#This Row],[id_campaign]],campaign[],4,FALSE)</f>
        <v>65</v>
      </c>
      <c r="F12345" t="str">
        <f>VLOOKUP(data[[#This Row],[id_campaign]],campaign[],2,FALSE)</f>
        <v>HasCreditCard</v>
      </c>
      <c r="G12345" t="str">
        <f>VLOOKUP(data[[#This Row],[id_customer]],customer[],2,FALSE)</f>
        <v>Jervis La Croce</v>
      </c>
      <c r="H12345" t="str">
        <f>data[[#This Row],[id_customer]]&amp;data[[#This Row],[id_campaign]]</f>
        <v>C0798cam12</v>
      </c>
      <c r="I12345">
        <f>DATEDIF(data[[#This Row],[join_date]],data[[#This Row],[buy_date]],"M")</f>
        <v>6</v>
      </c>
    </row>
    <row r="12346" spans="1:9" x14ac:dyDescent="0.25">
      <c r="A12346" t="s">
        <v>3233</v>
      </c>
      <c r="B12346" t="s">
        <v>26</v>
      </c>
      <c r="C12346" s="1">
        <v>44700</v>
      </c>
      <c r="D12346" s="1">
        <v>44928</v>
      </c>
      <c r="E12346">
        <f>VLOOKUP(data[[#This Row],[id_campaign]],campaign[],4,FALSE)</f>
        <v>65</v>
      </c>
      <c r="F12346" t="str">
        <f>VLOOKUP(data[[#This Row],[id_campaign]],campaign[],2,FALSE)</f>
        <v>HasCreditCard</v>
      </c>
      <c r="G12346" t="str">
        <f>VLOOKUP(data[[#This Row],[id_customer]],customer[],2,FALSE)</f>
        <v>Jervis La Croce</v>
      </c>
      <c r="H12346" t="str">
        <f>data[[#This Row],[id_customer]]&amp;data[[#This Row],[id_campaign]]</f>
        <v>C0798cam12</v>
      </c>
      <c r="I12346">
        <f>DATEDIF(data[[#This Row],[join_date]],data[[#This Row],[buy_date]],"M")</f>
        <v>7</v>
      </c>
    </row>
    <row r="12347" spans="1:9" x14ac:dyDescent="0.25">
      <c r="A12347" t="s">
        <v>3233</v>
      </c>
      <c r="B12347" t="s">
        <v>26</v>
      </c>
      <c r="C12347" s="1">
        <v>44700</v>
      </c>
      <c r="D12347" s="1">
        <v>44978</v>
      </c>
      <c r="E12347">
        <f>VLOOKUP(data[[#This Row],[id_campaign]],campaign[],4,FALSE)</f>
        <v>65</v>
      </c>
      <c r="F12347" t="str">
        <f>VLOOKUP(data[[#This Row],[id_campaign]],campaign[],2,FALSE)</f>
        <v>HasCreditCard</v>
      </c>
      <c r="G12347" t="str">
        <f>VLOOKUP(data[[#This Row],[id_customer]],customer[],2,FALSE)</f>
        <v>Jervis La Croce</v>
      </c>
      <c r="H12347" t="str">
        <f>data[[#This Row],[id_customer]]&amp;data[[#This Row],[id_campaign]]</f>
        <v>C0798cam12</v>
      </c>
      <c r="I12347">
        <f>DATEDIF(data[[#This Row],[join_date]],data[[#This Row],[buy_date]],"M")</f>
        <v>9</v>
      </c>
    </row>
    <row r="12348" spans="1:9" x14ac:dyDescent="0.25">
      <c r="A12348" t="s">
        <v>3233</v>
      </c>
      <c r="B12348" t="s">
        <v>26</v>
      </c>
      <c r="C12348" s="1">
        <v>44700</v>
      </c>
      <c r="D12348" s="1">
        <v>45005</v>
      </c>
      <c r="E12348">
        <f>VLOOKUP(data[[#This Row],[id_campaign]],campaign[],4,FALSE)</f>
        <v>65</v>
      </c>
      <c r="F12348" t="str">
        <f>VLOOKUP(data[[#This Row],[id_campaign]],campaign[],2,FALSE)</f>
        <v>HasCreditCard</v>
      </c>
      <c r="G12348" t="str">
        <f>VLOOKUP(data[[#This Row],[id_customer]],customer[],2,FALSE)</f>
        <v>Jervis La Croce</v>
      </c>
      <c r="H12348" t="str">
        <f>data[[#This Row],[id_customer]]&amp;data[[#This Row],[id_campaign]]</f>
        <v>C0798cam12</v>
      </c>
      <c r="I12348">
        <f>DATEDIF(data[[#This Row],[join_date]],data[[#This Row],[buy_date]],"M")</f>
        <v>10</v>
      </c>
    </row>
    <row r="12349" spans="1:9" x14ac:dyDescent="0.25">
      <c r="A12349" t="s">
        <v>3233</v>
      </c>
      <c r="B12349" t="s">
        <v>26</v>
      </c>
      <c r="C12349" s="1">
        <v>44700</v>
      </c>
      <c r="D12349" s="1">
        <v>45068</v>
      </c>
      <c r="E12349">
        <f>VLOOKUP(data[[#This Row],[id_campaign]],campaign[],4,FALSE)</f>
        <v>65</v>
      </c>
      <c r="F12349" t="str">
        <f>VLOOKUP(data[[#This Row],[id_campaign]],campaign[],2,FALSE)</f>
        <v>HasCreditCard</v>
      </c>
      <c r="G12349" t="str">
        <f>VLOOKUP(data[[#This Row],[id_customer]],customer[],2,FALSE)</f>
        <v>Jervis La Croce</v>
      </c>
      <c r="H12349" t="str">
        <f>data[[#This Row],[id_customer]]&amp;data[[#This Row],[id_campaign]]</f>
        <v>C0798cam12</v>
      </c>
      <c r="I12349">
        <f>DATEDIF(data[[#This Row],[join_date]],data[[#This Row],[buy_date]],"M")</f>
        <v>12</v>
      </c>
    </row>
    <row r="12350" spans="1:9" x14ac:dyDescent="0.25">
      <c r="A12350" t="s">
        <v>3233</v>
      </c>
      <c r="B12350" t="s">
        <v>26</v>
      </c>
      <c r="C12350" s="1">
        <v>44700</v>
      </c>
      <c r="D12350" s="1">
        <v>45080</v>
      </c>
      <c r="E12350">
        <f>VLOOKUP(data[[#This Row],[id_campaign]],campaign[],4,FALSE)</f>
        <v>65</v>
      </c>
      <c r="F12350" t="str">
        <f>VLOOKUP(data[[#This Row],[id_campaign]],campaign[],2,FALSE)</f>
        <v>HasCreditCard</v>
      </c>
      <c r="G12350" t="str">
        <f>VLOOKUP(data[[#This Row],[id_customer]],customer[],2,FALSE)</f>
        <v>Jervis La Croce</v>
      </c>
      <c r="H12350" t="str">
        <f>data[[#This Row],[id_customer]]&amp;data[[#This Row],[id_campaign]]</f>
        <v>C0798cam12</v>
      </c>
      <c r="I12350">
        <f>DATEDIF(data[[#This Row],[join_date]],data[[#This Row],[buy_date]],"M")</f>
        <v>12</v>
      </c>
    </row>
    <row r="12351" spans="1:9" x14ac:dyDescent="0.25">
      <c r="A12351" t="s">
        <v>3233</v>
      </c>
      <c r="B12351" t="s">
        <v>16</v>
      </c>
      <c r="C12351" s="1">
        <v>44949</v>
      </c>
      <c r="D12351" s="1">
        <v>44949</v>
      </c>
      <c r="E12351">
        <f>VLOOKUP(data[[#This Row],[id_campaign]],campaign[],4,FALSE)</f>
        <v>25</v>
      </c>
      <c r="F12351" t="str">
        <f>VLOOKUP(data[[#This Row],[id_campaign]],campaign[],2,FALSE)</f>
        <v>BuysViaMailOrder</v>
      </c>
      <c r="G12351" t="str">
        <f>VLOOKUP(data[[#This Row],[id_customer]],customer[],2,FALSE)</f>
        <v>Jervis La Croce</v>
      </c>
      <c r="H12351" t="str">
        <f>data[[#This Row],[id_customer]]&amp;data[[#This Row],[id_campaign]]</f>
        <v>C0798cam07</v>
      </c>
      <c r="I12351">
        <f>DATEDIF(data[[#This Row],[join_date]],data[[#This Row],[buy_date]],"M")</f>
        <v>0</v>
      </c>
    </row>
    <row r="12352" spans="1:9" x14ac:dyDescent="0.25">
      <c r="A12352" t="s">
        <v>3233</v>
      </c>
      <c r="B12352" t="s">
        <v>16</v>
      </c>
      <c r="C12352" s="1">
        <v>44949</v>
      </c>
      <c r="D12352" s="1">
        <v>44980</v>
      </c>
      <c r="E12352">
        <f>VLOOKUP(data[[#This Row],[id_campaign]],campaign[],4,FALSE)</f>
        <v>25</v>
      </c>
      <c r="F12352" t="str">
        <f>VLOOKUP(data[[#This Row],[id_campaign]],campaign[],2,FALSE)</f>
        <v>BuysViaMailOrder</v>
      </c>
      <c r="G12352" t="str">
        <f>VLOOKUP(data[[#This Row],[id_customer]],customer[],2,FALSE)</f>
        <v>Jervis La Croce</v>
      </c>
      <c r="H12352" t="str">
        <f>data[[#This Row],[id_customer]]&amp;data[[#This Row],[id_campaign]]</f>
        <v>C0798cam07</v>
      </c>
      <c r="I12352">
        <f>DATEDIF(data[[#This Row],[join_date]],data[[#This Row],[buy_date]],"M")</f>
        <v>1</v>
      </c>
    </row>
    <row r="12353" spans="1:9" x14ac:dyDescent="0.25">
      <c r="A12353" t="s">
        <v>3233</v>
      </c>
      <c r="B12353" t="s">
        <v>16</v>
      </c>
      <c r="C12353" s="1">
        <v>44949</v>
      </c>
      <c r="D12353" s="1">
        <v>44991</v>
      </c>
      <c r="E12353">
        <f>VLOOKUP(data[[#This Row],[id_campaign]],campaign[],4,FALSE)</f>
        <v>25</v>
      </c>
      <c r="F12353" t="str">
        <f>VLOOKUP(data[[#This Row],[id_campaign]],campaign[],2,FALSE)</f>
        <v>BuysViaMailOrder</v>
      </c>
      <c r="G12353" t="str">
        <f>VLOOKUP(data[[#This Row],[id_customer]],customer[],2,FALSE)</f>
        <v>Jervis La Croce</v>
      </c>
      <c r="H12353" t="str">
        <f>data[[#This Row],[id_customer]]&amp;data[[#This Row],[id_campaign]]</f>
        <v>C0798cam07</v>
      </c>
      <c r="I12353">
        <f>DATEDIF(data[[#This Row],[join_date]],data[[#This Row],[buy_date]],"M")</f>
        <v>1</v>
      </c>
    </row>
    <row r="12354" spans="1:9" x14ac:dyDescent="0.25">
      <c r="A12354" t="s">
        <v>3233</v>
      </c>
      <c r="B12354" t="s">
        <v>16</v>
      </c>
      <c r="C12354" s="1">
        <v>44949</v>
      </c>
      <c r="D12354" s="1">
        <v>45020</v>
      </c>
      <c r="E12354">
        <f>VLOOKUP(data[[#This Row],[id_campaign]],campaign[],4,FALSE)</f>
        <v>25</v>
      </c>
      <c r="F12354" t="str">
        <f>VLOOKUP(data[[#This Row],[id_campaign]],campaign[],2,FALSE)</f>
        <v>BuysViaMailOrder</v>
      </c>
      <c r="G12354" t="str">
        <f>VLOOKUP(data[[#This Row],[id_customer]],customer[],2,FALSE)</f>
        <v>Jervis La Croce</v>
      </c>
      <c r="H12354" t="str">
        <f>data[[#This Row],[id_customer]]&amp;data[[#This Row],[id_campaign]]</f>
        <v>C0798cam07</v>
      </c>
      <c r="I12354">
        <f>DATEDIF(data[[#This Row],[join_date]],data[[#This Row],[buy_date]],"M")</f>
        <v>2</v>
      </c>
    </row>
    <row r="12355" spans="1:9" x14ac:dyDescent="0.25">
      <c r="A12355" t="s">
        <v>3233</v>
      </c>
      <c r="B12355" t="s">
        <v>16</v>
      </c>
      <c r="C12355" s="1">
        <v>44949</v>
      </c>
      <c r="D12355" s="1">
        <v>45048</v>
      </c>
      <c r="E12355">
        <f>VLOOKUP(data[[#This Row],[id_campaign]],campaign[],4,FALSE)</f>
        <v>25</v>
      </c>
      <c r="F12355" t="str">
        <f>VLOOKUP(data[[#This Row],[id_campaign]],campaign[],2,FALSE)</f>
        <v>BuysViaMailOrder</v>
      </c>
      <c r="G12355" t="str">
        <f>VLOOKUP(data[[#This Row],[id_customer]],customer[],2,FALSE)</f>
        <v>Jervis La Croce</v>
      </c>
      <c r="H12355" t="str">
        <f>data[[#This Row],[id_customer]]&amp;data[[#This Row],[id_campaign]]</f>
        <v>C0798cam07</v>
      </c>
      <c r="I12355">
        <f>DATEDIF(data[[#This Row],[join_date]],data[[#This Row],[buy_date]],"M")</f>
        <v>3</v>
      </c>
    </row>
    <row r="12356" spans="1:9" x14ac:dyDescent="0.25">
      <c r="A12356" t="s">
        <v>3233</v>
      </c>
      <c r="B12356" t="s">
        <v>16</v>
      </c>
      <c r="C12356" s="1">
        <v>44949</v>
      </c>
      <c r="D12356" s="1">
        <v>45081</v>
      </c>
      <c r="E12356">
        <f>VLOOKUP(data[[#This Row],[id_campaign]],campaign[],4,FALSE)</f>
        <v>25</v>
      </c>
      <c r="F12356" t="str">
        <f>VLOOKUP(data[[#This Row],[id_campaign]],campaign[],2,FALSE)</f>
        <v>BuysViaMailOrder</v>
      </c>
      <c r="G12356" t="str">
        <f>VLOOKUP(data[[#This Row],[id_customer]],customer[],2,FALSE)</f>
        <v>Jervis La Croce</v>
      </c>
      <c r="H12356" t="str">
        <f>data[[#This Row],[id_customer]]&amp;data[[#This Row],[id_campaign]]</f>
        <v>C0798cam07</v>
      </c>
      <c r="I12356">
        <f>DATEDIF(data[[#This Row],[join_date]],data[[#This Row],[buy_date]],"M")</f>
        <v>4</v>
      </c>
    </row>
    <row r="12357" spans="1:9" x14ac:dyDescent="0.25">
      <c r="A12357" t="s">
        <v>3237</v>
      </c>
      <c r="B12357" t="s">
        <v>12</v>
      </c>
      <c r="C12357" s="1">
        <v>44825</v>
      </c>
      <c r="D12357" s="1">
        <v>44825</v>
      </c>
      <c r="E12357">
        <f>VLOOKUP(data[[#This Row],[id_campaign]],campaign[],4,FALSE)</f>
        <v>22</v>
      </c>
      <c r="F12357" t="str">
        <f>VLOOKUP(data[[#This Row],[id_campaign]],campaign[],2,FALSE)</f>
        <v>RVOwner</v>
      </c>
      <c r="G12357" t="str">
        <f>VLOOKUP(data[[#This Row],[id_customer]],customer[],2,FALSE)</f>
        <v>Arlette Beggs</v>
      </c>
      <c r="H12357" t="str">
        <f>data[[#This Row],[id_customer]]&amp;data[[#This Row],[id_campaign]]</f>
        <v>C0799cam05</v>
      </c>
      <c r="I12357">
        <f>DATEDIF(data[[#This Row],[join_date]],data[[#This Row],[buy_date]],"M")</f>
        <v>0</v>
      </c>
    </row>
    <row r="12358" spans="1:9" x14ac:dyDescent="0.25">
      <c r="A12358" t="s">
        <v>3237</v>
      </c>
      <c r="B12358" t="s">
        <v>12</v>
      </c>
      <c r="C12358" s="1">
        <v>44825</v>
      </c>
      <c r="D12358" s="1">
        <v>44860</v>
      </c>
      <c r="E12358">
        <f>VLOOKUP(data[[#This Row],[id_campaign]],campaign[],4,FALSE)</f>
        <v>22</v>
      </c>
      <c r="F12358" t="str">
        <f>VLOOKUP(data[[#This Row],[id_campaign]],campaign[],2,FALSE)</f>
        <v>RVOwner</v>
      </c>
      <c r="G12358" t="str">
        <f>VLOOKUP(data[[#This Row],[id_customer]],customer[],2,FALSE)</f>
        <v>Arlette Beggs</v>
      </c>
      <c r="H12358" t="str">
        <f>data[[#This Row],[id_customer]]&amp;data[[#This Row],[id_campaign]]</f>
        <v>C0799cam05</v>
      </c>
      <c r="I12358">
        <f>DATEDIF(data[[#This Row],[join_date]],data[[#This Row],[buy_date]],"M")</f>
        <v>1</v>
      </c>
    </row>
    <row r="12359" spans="1:9" x14ac:dyDescent="0.25">
      <c r="A12359" t="s">
        <v>3237</v>
      </c>
      <c r="B12359" t="s">
        <v>12</v>
      </c>
      <c r="C12359" s="1">
        <v>44825</v>
      </c>
      <c r="D12359" s="1">
        <v>44866</v>
      </c>
      <c r="E12359">
        <f>VLOOKUP(data[[#This Row],[id_campaign]],campaign[],4,FALSE)</f>
        <v>22</v>
      </c>
      <c r="F12359" t="str">
        <f>VLOOKUP(data[[#This Row],[id_campaign]],campaign[],2,FALSE)</f>
        <v>RVOwner</v>
      </c>
      <c r="G12359" t="str">
        <f>VLOOKUP(data[[#This Row],[id_customer]],customer[],2,FALSE)</f>
        <v>Arlette Beggs</v>
      </c>
      <c r="H12359" t="str">
        <f>data[[#This Row],[id_customer]]&amp;data[[#This Row],[id_campaign]]</f>
        <v>C0799cam05</v>
      </c>
      <c r="I12359">
        <f>DATEDIF(data[[#This Row],[join_date]],data[[#This Row],[buy_date]],"M")</f>
        <v>1</v>
      </c>
    </row>
    <row r="12360" spans="1:9" x14ac:dyDescent="0.25">
      <c r="A12360" t="s">
        <v>3237</v>
      </c>
      <c r="B12360" t="s">
        <v>12</v>
      </c>
      <c r="C12360" s="1">
        <v>44825</v>
      </c>
      <c r="D12360" s="1">
        <v>44917</v>
      </c>
      <c r="E12360">
        <f>VLOOKUP(data[[#This Row],[id_campaign]],campaign[],4,FALSE)</f>
        <v>22</v>
      </c>
      <c r="F12360" t="str">
        <f>VLOOKUP(data[[#This Row],[id_campaign]],campaign[],2,FALSE)</f>
        <v>RVOwner</v>
      </c>
      <c r="G12360" t="str">
        <f>VLOOKUP(data[[#This Row],[id_customer]],customer[],2,FALSE)</f>
        <v>Arlette Beggs</v>
      </c>
      <c r="H12360" t="str">
        <f>data[[#This Row],[id_customer]]&amp;data[[#This Row],[id_campaign]]</f>
        <v>C0799cam05</v>
      </c>
      <c r="I12360">
        <f>DATEDIF(data[[#This Row],[join_date]],data[[#This Row],[buy_date]],"M")</f>
        <v>3</v>
      </c>
    </row>
    <row r="12361" spans="1:9" x14ac:dyDescent="0.25">
      <c r="A12361" t="s">
        <v>3237</v>
      </c>
      <c r="B12361" t="s">
        <v>12</v>
      </c>
      <c r="C12361" s="1">
        <v>44825</v>
      </c>
      <c r="D12361" s="1">
        <v>44951</v>
      </c>
      <c r="E12361">
        <f>VLOOKUP(data[[#This Row],[id_campaign]],campaign[],4,FALSE)</f>
        <v>22</v>
      </c>
      <c r="F12361" t="str">
        <f>VLOOKUP(data[[#This Row],[id_campaign]],campaign[],2,FALSE)</f>
        <v>RVOwner</v>
      </c>
      <c r="G12361" t="str">
        <f>VLOOKUP(data[[#This Row],[id_customer]],customer[],2,FALSE)</f>
        <v>Arlette Beggs</v>
      </c>
      <c r="H12361" t="str">
        <f>data[[#This Row],[id_customer]]&amp;data[[#This Row],[id_campaign]]</f>
        <v>C0799cam05</v>
      </c>
      <c r="I12361">
        <f>DATEDIF(data[[#This Row],[join_date]],data[[#This Row],[buy_date]],"M")</f>
        <v>4</v>
      </c>
    </row>
    <row r="12362" spans="1:9" x14ac:dyDescent="0.25">
      <c r="A12362" t="s">
        <v>3237</v>
      </c>
      <c r="B12362" t="s">
        <v>12</v>
      </c>
      <c r="C12362" s="1">
        <v>44825</v>
      </c>
      <c r="D12362" s="1">
        <v>44959</v>
      </c>
      <c r="E12362">
        <f>VLOOKUP(data[[#This Row],[id_campaign]],campaign[],4,FALSE)</f>
        <v>22</v>
      </c>
      <c r="F12362" t="str">
        <f>VLOOKUP(data[[#This Row],[id_campaign]],campaign[],2,FALSE)</f>
        <v>RVOwner</v>
      </c>
      <c r="G12362" t="str">
        <f>VLOOKUP(data[[#This Row],[id_customer]],customer[],2,FALSE)</f>
        <v>Arlette Beggs</v>
      </c>
      <c r="H12362" t="str">
        <f>data[[#This Row],[id_customer]]&amp;data[[#This Row],[id_campaign]]</f>
        <v>C0799cam05</v>
      </c>
      <c r="I12362">
        <f>DATEDIF(data[[#This Row],[join_date]],data[[#This Row],[buy_date]],"M")</f>
        <v>4</v>
      </c>
    </row>
    <row r="12363" spans="1:9" x14ac:dyDescent="0.25">
      <c r="A12363" t="s">
        <v>3237</v>
      </c>
      <c r="B12363" t="s">
        <v>12</v>
      </c>
      <c r="C12363" s="1">
        <v>44825</v>
      </c>
      <c r="D12363" s="1">
        <v>45015</v>
      </c>
      <c r="E12363">
        <f>VLOOKUP(data[[#This Row],[id_campaign]],campaign[],4,FALSE)</f>
        <v>22</v>
      </c>
      <c r="F12363" t="str">
        <f>VLOOKUP(data[[#This Row],[id_campaign]],campaign[],2,FALSE)</f>
        <v>RVOwner</v>
      </c>
      <c r="G12363" t="str">
        <f>VLOOKUP(data[[#This Row],[id_customer]],customer[],2,FALSE)</f>
        <v>Arlette Beggs</v>
      </c>
      <c r="H12363" t="str">
        <f>data[[#This Row],[id_customer]]&amp;data[[#This Row],[id_campaign]]</f>
        <v>C0799cam05</v>
      </c>
      <c r="I12363">
        <f>DATEDIF(data[[#This Row],[join_date]],data[[#This Row],[buy_date]],"M")</f>
        <v>6</v>
      </c>
    </row>
    <row r="12364" spans="1:9" x14ac:dyDescent="0.25">
      <c r="A12364" t="s">
        <v>3237</v>
      </c>
      <c r="B12364" t="s">
        <v>12</v>
      </c>
      <c r="C12364" s="1">
        <v>44825</v>
      </c>
      <c r="D12364" s="1">
        <v>45021</v>
      </c>
      <c r="E12364">
        <f>VLOOKUP(data[[#This Row],[id_campaign]],campaign[],4,FALSE)</f>
        <v>22</v>
      </c>
      <c r="F12364" t="str">
        <f>VLOOKUP(data[[#This Row],[id_campaign]],campaign[],2,FALSE)</f>
        <v>RVOwner</v>
      </c>
      <c r="G12364" t="str">
        <f>VLOOKUP(data[[#This Row],[id_customer]],customer[],2,FALSE)</f>
        <v>Arlette Beggs</v>
      </c>
      <c r="H12364" t="str">
        <f>data[[#This Row],[id_customer]]&amp;data[[#This Row],[id_campaign]]</f>
        <v>C0799cam05</v>
      </c>
      <c r="I12364">
        <f>DATEDIF(data[[#This Row],[join_date]],data[[#This Row],[buy_date]],"M")</f>
        <v>6</v>
      </c>
    </row>
    <row r="12365" spans="1:9" x14ac:dyDescent="0.25">
      <c r="A12365" t="s">
        <v>3237</v>
      </c>
      <c r="B12365" t="s">
        <v>12</v>
      </c>
      <c r="C12365" s="1">
        <v>44825</v>
      </c>
      <c r="D12365" s="1">
        <v>45079</v>
      </c>
      <c r="E12365">
        <f>VLOOKUP(data[[#This Row],[id_campaign]],campaign[],4,FALSE)</f>
        <v>22</v>
      </c>
      <c r="F12365" t="str">
        <f>VLOOKUP(data[[#This Row],[id_campaign]],campaign[],2,FALSE)</f>
        <v>RVOwner</v>
      </c>
      <c r="G12365" t="str">
        <f>VLOOKUP(data[[#This Row],[id_customer]],customer[],2,FALSE)</f>
        <v>Arlette Beggs</v>
      </c>
      <c r="H12365" t="str">
        <f>data[[#This Row],[id_customer]]&amp;data[[#This Row],[id_campaign]]</f>
        <v>C0799cam05</v>
      </c>
      <c r="I12365">
        <f>DATEDIF(data[[#This Row],[join_date]],data[[#This Row],[buy_date]],"M")</f>
        <v>8</v>
      </c>
    </row>
    <row r="12366" spans="1:9" x14ac:dyDescent="0.25">
      <c r="A12366" t="s">
        <v>3241</v>
      </c>
      <c r="B12366" t="s">
        <v>14</v>
      </c>
      <c r="C12366" s="1">
        <v>44705</v>
      </c>
      <c r="D12366" s="1">
        <v>44705</v>
      </c>
      <c r="E12366">
        <f>VLOOKUP(data[[#This Row],[id_campaign]],campaign[],4,FALSE)</f>
        <v>13</v>
      </c>
      <c r="F12366" t="str">
        <f>VLOOKUP(data[[#This Row],[id_campaign]],campaign[],2,FALSE)</f>
        <v>Homeownership</v>
      </c>
      <c r="G12366" t="str">
        <f>VLOOKUP(data[[#This Row],[id_customer]],customer[],2,FALSE)</f>
        <v>Jesus Pountney</v>
      </c>
      <c r="H12366" t="str">
        <f>data[[#This Row],[id_customer]]&amp;data[[#This Row],[id_campaign]]</f>
        <v>C0800cam06</v>
      </c>
      <c r="I12366">
        <f>DATEDIF(data[[#This Row],[join_date]],data[[#This Row],[buy_date]],"M")</f>
        <v>0</v>
      </c>
    </row>
    <row r="12367" spans="1:9" x14ac:dyDescent="0.25">
      <c r="A12367" t="s">
        <v>3241</v>
      </c>
      <c r="B12367" t="s">
        <v>14</v>
      </c>
      <c r="C12367" s="1">
        <v>44705</v>
      </c>
      <c r="D12367" s="1">
        <v>44740</v>
      </c>
      <c r="E12367">
        <f>VLOOKUP(data[[#This Row],[id_campaign]],campaign[],4,FALSE)</f>
        <v>13</v>
      </c>
      <c r="F12367" t="str">
        <f>VLOOKUP(data[[#This Row],[id_campaign]],campaign[],2,FALSE)</f>
        <v>Homeownership</v>
      </c>
      <c r="G12367" t="str">
        <f>VLOOKUP(data[[#This Row],[id_customer]],customer[],2,FALSE)</f>
        <v>Jesus Pountney</v>
      </c>
      <c r="H12367" t="str">
        <f>data[[#This Row],[id_customer]]&amp;data[[#This Row],[id_campaign]]</f>
        <v>C0800cam06</v>
      </c>
      <c r="I12367">
        <f>DATEDIF(data[[#This Row],[join_date]],data[[#This Row],[buy_date]],"M")</f>
        <v>1</v>
      </c>
    </row>
    <row r="12368" spans="1:9" x14ac:dyDescent="0.25">
      <c r="A12368" t="s">
        <v>3241</v>
      </c>
      <c r="B12368" t="s">
        <v>14</v>
      </c>
      <c r="C12368" s="1">
        <v>44705</v>
      </c>
      <c r="D12368" s="1">
        <v>44770</v>
      </c>
      <c r="E12368">
        <f>VLOOKUP(data[[#This Row],[id_campaign]],campaign[],4,FALSE)</f>
        <v>13</v>
      </c>
      <c r="F12368" t="str">
        <f>VLOOKUP(data[[#This Row],[id_campaign]],campaign[],2,FALSE)</f>
        <v>Homeownership</v>
      </c>
      <c r="G12368" t="str">
        <f>VLOOKUP(data[[#This Row],[id_customer]],customer[],2,FALSE)</f>
        <v>Jesus Pountney</v>
      </c>
      <c r="H12368" t="str">
        <f>data[[#This Row],[id_customer]]&amp;data[[#This Row],[id_campaign]]</f>
        <v>C0800cam06</v>
      </c>
      <c r="I12368">
        <f>DATEDIF(data[[#This Row],[join_date]],data[[#This Row],[buy_date]],"M")</f>
        <v>2</v>
      </c>
    </row>
    <row r="12369" spans="1:9" x14ac:dyDescent="0.25">
      <c r="A12369" t="s">
        <v>3241</v>
      </c>
      <c r="B12369" t="s">
        <v>14</v>
      </c>
      <c r="C12369" s="1">
        <v>44705</v>
      </c>
      <c r="D12369" s="1">
        <v>44801</v>
      </c>
      <c r="E12369">
        <f>VLOOKUP(data[[#This Row],[id_campaign]],campaign[],4,FALSE)</f>
        <v>13</v>
      </c>
      <c r="F12369" t="str">
        <f>VLOOKUP(data[[#This Row],[id_campaign]],campaign[],2,FALSE)</f>
        <v>Homeownership</v>
      </c>
      <c r="G12369" t="str">
        <f>VLOOKUP(data[[#This Row],[id_customer]],customer[],2,FALSE)</f>
        <v>Jesus Pountney</v>
      </c>
      <c r="H12369" t="str">
        <f>data[[#This Row],[id_customer]]&amp;data[[#This Row],[id_campaign]]</f>
        <v>C0800cam06</v>
      </c>
      <c r="I12369">
        <f>DATEDIF(data[[#This Row],[join_date]],data[[#This Row],[buy_date]],"M")</f>
        <v>3</v>
      </c>
    </row>
    <row r="12370" spans="1:9" x14ac:dyDescent="0.25">
      <c r="A12370" t="s">
        <v>3241</v>
      </c>
      <c r="B12370" t="s">
        <v>14</v>
      </c>
      <c r="C12370" s="1">
        <v>44705</v>
      </c>
      <c r="D12370" s="1">
        <v>44842</v>
      </c>
      <c r="E12370">
        <f>VLOOKUP(data[[#This Row],[id_campaign]],campaign[],4,FALSE)</f>
        <v>13</v>
      </c>
      <c r="F12370" t="str">
        <f>VLOOKUP(data[[#This Row],[id_campaign]],campaign[],2,FALSE)</f>
        <v>Homeownership</v>
      </c>
      <c r="G12370" t="str">
        <f>VLOOKUP(data[[#This Row],[id_customer]],customer[],2,FALSE)</f>
        <v>Jesus Pountney</v>
      </c>
      <c r="H12370" t="str">
        <f>data[[#This Row],[id_customer]]&amp;data[[#This Row],[id_campaign]]</f>
        <v>C0800cam06</v>
      </c>
      <c r="I12370">
        <f>DATEDIF(data[[#This Row],[join_date]],data[[#This Row],[buy_date]],"M")</f>
        <v>4</v>
      </c>
    </row>
    <row r="12371" spans="1:9" x14ac:dyDescent="0.25">
      <c r="A12371" t="s">
        <v>3241</v>
      </c>
      <c r="B12371" t="s">
        <v>14</v>
      </c>
      <c r="C12371" s="1">
        <v>44705</v>
      </c>
      <c r="D12371" s="1">
        <v>44893</v>
      </c>
      <c r="E12371">
        <f>VLOOKUP(data[[#This Row],[id_campaign]],campaign[],4,FALSE)</f>
        <v>13</v>
      </c>
      <c r="F12371" t="str">
        <f>VLOOKUP(data[[#This Row],[id_campaign]],campaign[],2,FALSE)</f>
        <v>Homeownership</v>
      </c>
      <c r="G12371" t="str">
        <f>VLOOKUP(data[[#This Row],[id_customer]],customer[],2,FALSE)</f>
        <v>Jesus Pountney</v>
      </c>
      <c r="H12371" t="str">
        <f>data[[#This Row],[id_customer]]&amp;data[[#This Row],[id_campaign]]</f>
        <v>C0800cam06</v>
      </c>
      <c r="I12371">
        <f>DATEDIF(data[[#This Row],[join_date]],data[[#This Row],[buy_date]],"M")</f>
        <v>6</v>
      </c>
    </row>
    <row r="12372" spans="1:9" x14ac:dyDescent="0.25">
      <c r="A12372" t="s">
        <v>3241</v>
      </c>
      <c r="B12372" t="s">
        <v>14</v>
      </c>
      <c r="C12372" s="1">
        <v>44705</v>
      </c>
      <c r="D12372" s="1">
        <v>44900</v>
      </c>
      <c r="E12372">
        <f>VLOOKUP(data[[#This Row],[id_campaign]],campaign[],4,FALSE)</f>
        <v>13</v>
      </c>
      <c r="F12372" t="str">
        <f>VLOOKUP(data[[#This Row],[id_campaign]],campaign[],2,FALSE)</f>
        <v>Homeownership</v>
      </c>
      <c r="G12372" t="str">
        <f>VLOOKUP(data[[#This Row],[id_customer]],customer[],2,FALSE)</f>
        <v>Jesus Pountney</v>
      </c>
      <c r="H12372" t="str">
        <f>data[[#This Row],[id_customer]]&amp;data[[#This Row],[id_campaign]]</f>
        <v>C0800cam06</v>
      </c>
      <c r="I12372">
        <f>DATEDIF(data[[#This Row],[join_date]],data[[#This Row],[buy_date]],"M")</f>
        <v>6</v>
      </c>
    </row>
    <row r="12373" spans="1:9" x14ac:dyDescent="0.25">
      <c r="A12373" t="s">
        <v>3241</v>
      </c>
      <c r="B12373" t="s">
        <v>14</v>
      </c>
      <c r="C12373" s="1">
        <v>44705</v>
      </c>
      <c r="D12373" s="1">
        <v>44931</v>
      </c>
      <c r="E12373">
        <f>VLOOKUP(data[[#This Row],[id_campaign]],campaign[],4,FALSE)</f>
        <v>13</v>
      </c>
      <c r="F12373" t="str">
        <f>VLOOKUP(data[[#This Row],[id_campaign]],campaign[],2,FALSE)</f>
        <v>Homeownership</v>
      </c>
      <c r="G12373" t="str">
        <f>VLOOKUP(data[[#This Row],[id_customer]],customer[],2,FALSE)</f>
        <v>Jesus Pountney</v>
      </c>
      <c r="H12373" t="str">
        <f>data[[#This Row],[id_customer]]&amp;data[[#This Row],[id_campaign]]</f>
        <v>C0800cam06</v>
      </c>
      <c r="I12373">
        <f>DATEDIF(data[[#This Row],[join_date]],data[[#This Row],[buy_date]],"M")</f>
        <v>7</v>
      </c>
    </row>
    <row r="12374" spans="1:9" x14ac:dyDescent="0.25">
      <c r="A12374" t="s">
        <v>3241</v>
      </c>
      <c r="B12374" t="s">
        <v>14</v>
      </c>
      <c r="C12374" s="1">
        <v>44705</v>
      </c>
      <c r="D12374" s="1">
        <v>45075</v>
      </c>
      <c r="E12374">
        <f>VLOOKUP(data[[#This Row],[id_campaign]],campaign[],4,FALSE)</f>
        <v>13</v>
      </c>
      <c r="F12374" t="str">
        <f>VLOOKUP(data[[#This Row],[id_campaign]],campaign[],2,FALSE)</f>
        <v>Homeownership</v>
      </c>
      <c r="G12374" t="str">
        <f>VLOOKUP(data[[#This Row],[id_customer]],customer[],2,FALSE)</f>
        <v>Jesus Pountney</v>
      </c>
      <c r="H12374" t="str">
        <f>data[[#This Row],[id_customer]]&amp;data[[#This Row],[id_campaign]]</f>
        <v>C0800cam06</v>
      </c>
      <c r="I12374">
        <f>DATEDIF(data[[#This Row],[join_date]],data[[#This Row],[buy_date]],"M")</f>
        <v>12</v>
      </c>
    </row>
    <row r="12375" spans="1:9" x14ac:dyDescent="0.25">
      <c r="A12375" t="s">
        <v>3241</v>
      </c>
      <c r="B12375" t="s">
        <v>30</v>
      </c>
      <c r="C12375" s="1">
        <v>44725</v>
      </c>
      <c r="D12375" s="1">
        <v>44725</v>
      </c>
      <c r="E12375">
        <f>VLOOKUP(data[[#This Row],[id_campaign]],campaign[],4,FALSE)</f>
        <v>28</v>
      </c>
      <c r="F12375" t="str">
        <f>VLOOKUP(data[[#This Row],[id_campaign]],campaign[],2,FALSE)</f>
        <v>NotNewCellphoneUser</v>
      </c>
      <c r="G12375" t="str">
        <f>VLOOKUP(data[[#This Row],[id_customer]],customer[],2,FALSE)</f>
        <v>Jesus Pountney</v>
      </c>
      <c r="H12375" t="str">
        <f>data[[#This Row],[id_customer]]&amp;data[[#This Row],[id_campaign]]</f>
        <v>C0800cam14</v>
      </c>
      <c r="I12375">
        <f>DATEDIF(data[[#This Row],[join_date]],data[[#This Row],[buy_date]],"M")</f>
        <v>0</v>
      </c>
    </row>
    <row r="12376" spans="1:9" x14ac:dyDescent="0.25">
      <c r="A12376" t="s">
        <v>3241</v>
      </c>
      <c r="B12376" t="s">
        <v>30</v>
      </c>
      <c r="C12376" s="1">
        <v>44725</v>
      </c>
      <c r="D12376" s="1">
        <v>44758</v>
      </c>
      <c r="E12376">
        <f>VLOOKUP(data[[#This Row],[id_campaign]],campaign[],4,FALSE)</f>
        <v>28</v>
      </c>
      <c r="F12376" t="str">
        <f>VLOOKUP(data[[#This Row],[id_campaign]],campaign[],2,FALSE)</f>
        <v>NotNewCellphoneUser</v>
      </c>
      <c r="G12376" t="str">
        <f>VLOOKUP(data[[#This Row],[id_customer]],customer[],2,FALSE)</f>
        <v>Jesus Pountney</v>
      </c>
      <c r="H12376" t="str">
        <f>data[[#This Row],[id_customer]]&amp;data[[#This Row],[id_campaign]]</f>
        <v>C0800cam14</v>
      </c>
      <c r="I12376">
        <f>DATEDIF(data[[#This Row],[join_date]],data[[#This Row],[buy_date]],"M")</f>
        <v>1</v>
      </c>
    </row>
    <row r="12377" spans="1:9" x14ac:dyDescent="0.25">
      <c r="A12377" t="s">
        <v>3241</v>
      </c>
      <c r="B12377" t="s">
        <v>30</v>
      </c>
      <c r="C12377" s="1">
        <v>44725</v>
      </c>
      <c r="D12377" s="1">
        <v>44793</v>
      </c>
      <c r="E12377">
        <f>VLOOKUP(data[[#This Row],[id_campaign]],campaign[],4,FALSE)</f>
        <v>28</v>
      </c>
      <c r="F12377" t="str">
        <f>VLOOKUP(data[[#This Row],[id_campaign]],campaign[],2,FALSE)</f>
        <v>NotNewCellphoneUser</v>
      </c>
      <c r="G12377" t="str">
        <f>VLOOKUP(data[[#This Row],[id_customer]],customer[],2,FALSE)</f>
        <v>Jesus Pountney</v>
      </c>
      <c r="H12377" t="str">
        <f>data[[#This Row],[id_customer]]&amp;data[[#This Row],[id_campaign]]</f>
        <v>C0800cam14</v>
      </c>
      <c r="I12377">
        <f>DATEDIF(data[[#This Row],[join_date]],data[[#This Row],[buy_date]],"M")</f>
        <v>2</v>
      </c>
    </row>
    <row r="12378" spans="1:9" x14ac:dyDescent="0.25">
      <c r="A12378" t="s">
        <v>3241</v>
      </c>
      <c r="B12378" t="s">
        <v>30</v>
      </c>
      <c r="C12378" s="1">
        <v>44725</v>
      </c>
      <c r="D12378" s="1">
        <v>44829</v>
      </c>
      <c r="E12378">
        <f>VLOOKUP(data[[#This Row],[id_campaign]],campaign[],4,FALSE)</f>
        <v>28</v>
      </c>
      <c r="F12378" t="str">
        <f>VLOOKUP(data[[#This Row],[id_campaign]],campaign[],2,FALSE)</f>
        <v>NotNewCellphoneUser</v>
      </c>
      <c r="G12378" t="str">
        <f>VLOOKUP(data[[#This Row],[id_customer]],customer[],2,FALSE)</f>
        <v>Jesus Pountney</v>
      </c>
      <c r="H12378" t="str">
        <f>data[[#This Row],[id_customer]]&amp;data[[#This Row],[id_campaign]]</f>
        <v>C0800cam14</v>
      </c>
      <c r="I12378">
        <f>DATEDIF(data[[#This Row],[join_date]],data[[#This Row],[buy_date]],"M")</f>
        <v>3</v>
      </c>
    </row>
    <row r="12379" spans="1:9" x14ac:dyDescent="0.25">
      <c r="A12379" t="s">
        <v>3241</v>
      </c>
      <c r="B12379" t="s">
        <v>30</v>
      </c>
      <c r="C12379" s="1">
        <v>44725</v>
      </c>
      <c r="D12379" s="1">
        <v>44851</v>
      </c>
      <c r="E12379">
        <f>VLOOKUP(data[[#This Row],[id_campaign]],campaign[],4,FALSE)</f>
        <v>28</v>
      </c>
      <c r="F12379" t="str">
        <f>VLOOKUP(data[[#This Row],[id_campaign]],campaign[],2,FALSE)</f>
        <v>NotNewCellphoneUser</v>
      </c>
      <c r="G12379" t="str">
        <f>VLOOKUP(data[[#This Row],[id_customer]],customer[],2,FALSE)</f>
        <v>Jesus Pountney</v>
      </c>
      <c r="H12379" t="str">
        <f>data[[#This Row],[id_customer]]&amp;data[[#This Row],[id_campaign]]</f>
        <v>C0800cam14</v>
      </c>
      <c r="I12379">
        <f>DATEDIF(data[[#This Row],[join_date]],data[[#This Row],[buy_date]],"M")</f>
        <v>4</v>
      </c>
    </row>
    <row r="12380" spans="1:9" x14ac:dyDescent="0.25">
      <c r="A12380" t="s">
        <v>3241</v>
      </c>
      <c r="B12380" t="s">
        <v>30</v>
      </c>
      <c r="C12380" s="1">
        <v>44725</v>
      </c>
      <c r="D12380" s="1">
        <v>44885</v>
      </c>
      <c r="E12380">
        <f>VLOOKUP(data[[#This Row],[id_campaign]],campaign[],4,FALSE)</f>
        <v>28</v>
      </c>
      <c r="F12380" t="str">
        <f>VLOOKUP(data[[#This Row],[id_campaign]],campaign[],2,FALSE)</f>
        <v>NotNewCellphoneUser</v>
      </c>
      <c r="G12380" t="str">
        <f>VLOOKUP(data[[#This Row],[id_customer]],customer[],2,FALSE)</f>
        <v>Jesus Pountney</v>
      </c>
      <c r="H12380" t="str">
        <f>data[[#This Row],[id_customer]]&amp;data[[#This Row],[id_campaign]]</f>
        <v>C0800cam14</v>
      </c>
      <c r="I12380">
        <f>DATEDIF(data[[#This Row],[join_date]],data[[#This Row],[buy_date]],"M")</f>
        <v>5</v>
      </c>
    </row>
    <row r="12381" spans="1:9" x14ac:dyDescent="0.25">
      <c r="A12381" t="s">
        <v>3241</v>
      </c>
      <c r="B12381" t="s">
        <v>30</v>
      </c>
      <c r="C12381" s="1">
        <v>44725</v>
      </c>
      <c r="D12381" s="1">
        <v>44911</v>
      </c>
      <c r="E12381">
        <f>VLOOKUP(data[[#This Row],[id_campaign]],campaign[],4,FALSE)</f>
        <v>28</v>
      </c>
      <c r="F12381" t="str">
        <f>VLOOKUP(data[[#This Row],[id_campaign]],campaign[],2,FALSE)</f>
        <v>NotNewCellphoneUser</v>
      </c>
      <c r="G12381" t="str">
        <f>VLOOKUP(data[[#This Row],[id_customer]],customer[],2,FALSE)</f>
        <v>Jesus Pountney</v>
      </c>
      <c r="H12381" t="str">
        <f>data[[#This Row],[id_customer]]&amp;data[[#This Row],[id_campaign]]</f>
        <v>C0800cam14</v>
      </c>
      <c r="I12381">
        <f>DATEDIF(data[[#This Row],[join_date]],data[[#This Row],[buy_date]],"M")</f>
        <v>6</v>
      </c>
    </row>
    <row r="12382" spans="1:9" x14ac:dyDescent="0.25">
      <c r="A12382" t="s">
        <v>3241</v>
      </c>
      <c r="B12382" t="s">
        <v>30</v>
      </c>
      <c r="C12382" s="1">
        <v>44725</v>
      </c>
      <c r="D12382" s="1">
        <v>44950</v>
      </c>
      <c r="E12382">
        <f>VLOOKUP(data[[#This Row],[id_campaign]],campaign[],4,FALSE)</f>
        <v>28</v>
      </c>
      <c r="F12382" t="str">
        <f>VLOOKUP(data[[#This Row],[id_campaign]],campaign[],2,FALSE)</f>
        <v>NotNewCellphoneUser</v>
      </c>
      <c r="G12382" t="str">
        <f>VLOOKUP(data[[#This Row],[id_customer]],customer[],2,FALSE)</f>
        <v>Jesus Pountney</v>
      </c>
      <c r="H12382" t="str">
        <f>data[[#This Row],[id_customer]]&amp;data[[#This Row],[id_campaign]]</f>
        <v>C0800cam14</v>
      </c>
      <c r="I12382">
        <f>DATEDIF(data[[#This Row],[join_date]],data[[#This Row],[buy_date]],"M")</f>
        <v>7</v>
      </c>
    </row>
    <row r="12383" spans="1:9" x14ac:dyDescent="0.25">
      <c r="A12383" t="s">
        <v>3241</v>
      </c>
      <c r="B12383" t="s">
        <v>30</v>
      </c>
      <c r="C12383" s="1">
        <v>44725</v>
      </c>
      <c r="D12383" s="1">
        <v>44976</v>
      </c>
      <c r="E12383">
        <f>VLOOKUP(data[[#This Row],[id_campaign]],campaign[],4,FALSE)</f>
        <v>28</v>
      </c>
      <c r="F12383" t="str">
        <f>VLOOKUP(data[[#This Row],[id_campaign]],campaign[],2,FALSE)</f>
        <v>NotNewCellphoneUser</v>
      </c>
      <c r="G12383" t="str">
        <f>VLOOKUP(data[[#This Row],[id_customer]],customer[],2,FALSE)</f>
        <v>Jesus Pountney</v>
      </c>
      <c r="H12383" t="str">
        <f>data[[#This Row],[id_customer]]&amp;data[[#This Row],[id_campaign]]</f>
        <v>C0800cam14</v>
      </c>
      <c r="I12383">
        <f>DATEDIF(data[[#This Row],[join_date]],data[[#This Row],[buy_date]],"M")</f>
        <v>8</v>
      </c>
    </row>
    <row r="12384" spans="1:9" x14ac:dyDescent="0.25">
      <c r="A12384" t="s">
        <v>3241</v>
      </c>
      <c r="B12384" t="s">
        <v>30</v>
      </c>
      <c r="C12384" s="1">
        <v>44725</v>
      </c>
      <c r="D12384" s="1">
        <v>45039</v>
      </c>
      <c r="E12384">
        <f>VLOOKUP(data[[#This Row],[id_campaign]],campaign[],4,FALSE)</f>
        <v>28</v>
      </c>
      <c r="F12384" t="str">
        <f>VLOOKUP(data[[#This Row],[id_campaign]],campaign[],2,FALSE)</f>
        <v>NotNewCellphoneUser</v>
      </c>
      <c r="G12384" t="str">
        <f>VLOOKUP(data[[#This Row],[id_customer]],customer[],2,FALSE)</f>
        <v>Jesus Pountney</v>
      </c>
      <c r="H12384" t="str">
        <f>data[[#This Row],[id_customer]]&amp;data[[#This Row],[id_campaign]]</f>
        <v>C0800cam14</v>
      </c>
      <c r="I12384">
        <f>DATEDIF(data[[#This Row],[join_date]],data[[#This Row],[buy_date]],"M")</f>
        <v>10</v>
      </c>
    </row>
    <row r="12385" spans="1:9" x14ac:dyDescent="0.25">
      <c r="A12385" t="s">
        <v>3241</v>
      </c>
      <c r="B12385" t="s">
        <v>30</v>
      </c>
      <c r="C12385" s="1">
        <v>44725</v>
      </c>
      <c r="D12385" s="1">
        <v>45067</v>
      </c>
      <c r="E12385">
        <f>VLOOKUP(data[[#This Row],[id_campaign]],campaign[],4,FALSE)</f>
        <v>28</v>
      </c>
      <c r="F12385" t="str">
        <f>VLOOKUP(data[[#This Row],[id_campaign]],campaign[],2,FALSE)</f>
        <v>NotNewCellphoneUser</v>
      </c>
      <c r="G12385" t="str">
        <f>VLOOKUP(data[[#This Row],[id_customer]],customer[],2,FALSE)</f>
        <v>Jesus Pountney</v>
      </c>
      <c r="H12385" t="str">
        <f>data[[#This Row],[id_customer]]&amp;data[[#This Row],[id_campaign]]</f>
        <v>C0800cam14</v>
      </c>
      <c r="I12385">
        <f>DATEDIF(data[[#This Row],[join_date]],data[[#This Row],[buy_date]],"M")</f>
        <v>11</v>
      </c>
    </row>
    <row r="12386" spans="1:9" x14ac:dyDescent="0.25">
      <c r="A12386" t="s">
        <v>3245</v>
      </c>
      <c r="B12386" t="s">
        <v>4</v>
      </c>
      <c r="C12386" s="1">
        <v>44876</v>
      </c>
      <c r="D12386" s="1">
        <v>44876</v>
      </c>
      <c r="E12386">
        <f>VLOOKUP(data[[#This Row],[id_campaign]],campaign[],4,FALSE)</f>
        <v>10</v>
      </c>
      <c r="F12386" t="str">
        <f>VLOOKUP(data[[#This Row],[id_campaign]],campaign[],2,FALSE)</f>
        <v>ChildrenInHH</v>
      </c>
      <c r="G12386" t="str">
        <f>VLOOKUP(data[[#This Row],[id_customer]],customer[],2,FALSE)</f>
        <v>Josephina Gracey</v>
      </c>
      <c r="H12386" t="str">
        <f>data[[#This Row],[id_customer]]&amp;data[[#This Row],[id_campaign]]</f>
        <v>C0801cam01</v>
      </c>
      <c r="I12386">
        <f>DATEDIF(data[[#This Row],[join_date]],data[[#This Row],[buy_date]],"M")</f>
        <v>0</v>
      </c>
    </row>
    <row r="12387" spans="1:9" x14ac:dyDescent="0.25">
      <c r="A12387" t="s">
        <v>3245</v>
      </c>
      <c r="B12387" t="s">
        <v>4</v>
      </c>
      <c r="C12387" s="1">
        <v>44876</v>
      </c>
      <c r="D12387" s="1">
        <v>44910</v>
      </c>
      <c r="E12387">
        <f>VLOOKUP(data[[#This Row],[id_campaign]],campaign[],4,FALSE)</f>
        <v>10</v>
      </c>
      <c r="F12387" t="str">
        <f>VLOOKUP(data[[#This Row],[id_campaign]],campaign[],2,FALSE)</f>
        <v>ChildrenInHH</v>
      </c>
      <c r="G12387" t="str">
        <f>VLOOKUP(data[[#This Row],[id_customer]],customer[],2,FALSE)</f>
        <v>Josephina Gracey</v>
      </c>
      <c r="H12387" t="str">
        <f>data[[#This Row],[id_customer]]&amp;data[[#This Row],[id_campaign]]</f>
        <v>C0801cam01</v>
      </c>
      <c r="I12387">
        <f>DATEDIF(data[[#This Row],[join_date]],data[[#This Row],[buy_date]],"M")</f>
        <v>1</v>
      </c>
    </row>
    <row r="12388" spans="1:9" x14ac:dyDescent="0.25">
      <c r="A12388" t="s">
        <v>3245</v>
      </c>
      <c r="B12388" t="s">
        <v>4</v>
      </c>
      <c r="C12388" s="1">
        <v>44876</v>
      </c>
      <c r="D12388" s="1">
        <v>44940</v>
      </c>
      <c r="E12388">
        <f>VLOOKUP(data[[#This Row],[id_campaign]],campaign[],4,FALSE)</f>
        <v>10</v>
      </c>
      <c r="F12388" t="str">
        <f>VLOOKUP(data[[#This Row],[id_campaign]],campaign[],2,FALSE)</f>
        <v>ChildrenInHH</v>
      </c>
      <c r="G12388" t="str">
        <f>VLOOKUP(data[[#This Row],[id_customer]],customer[],2,FALSE)</f>
        <v>Josephina Gracey</v>
      </c>
      <c r="H12388" t="str">
        <f>data[[#This Row],[id_customer]]&amp;data[[#This Row],[id_campaign]]</f>
        <v>C0801cam01</v>
      </c>
      <c r="I12388">
        <f>DATEDIF(data[[#This Row],[join_date]],data[[#This Row],[buy_date]],"M")</f>
        <v>2</v>
      </c>
    </row>
    <row r="12389" spans="1:9" x14ac:dyDescent="0.25">
      <c r="A12389" t="s">
        <v>3245</v>
      </c>
      <c r="B12389" t="s">
        <v>4</v>
      </c>
      <c r="C12389" s="1">
        <v>44876</v>
      </c>
      <c r="D12389" s="1">
        <v>44976</v>
      </c>
      <c r="E12389">
        <f>VLOOKUP(data[[#This Row],[id_campaign]],campaign[],4,FALSE)</f>
        <v>10</v>
      </c>
      <c r="F12389" t="str">
        <f>VLOOKUP(data[[#This Row],[id_campaign]],campaign[],2,FALSE)</f>
        <v>ChildrenInHH</v>
      </c>
      <c r="G12389" t="str">
        <f>VLOOKUP(data[[#This Row],[id_customer]],customer[],2,FALSE)</f>
        <v>Josephina Gracey</v>
      </c>
      <c r="H12389" t="str">
        <f>data[[#This Row],[id_customer]]&amp;data[[#This Row],[id_campaign]]</f>
        <v>C0801cam01</v>
      </c>
      <c r="I12389">
        <f>DATEDIF(data[[#This Row],[join_date]],data[[#This Row],[buy_date]],"M")</f>
        <v>3</v>
      </c>
    </row>
    <row r="12390" spans="1:9" x14ac:dyDescent="0.25">
      <c r="A12390" t="s">
        <v>3245</v>
      </c>
      <c r="B12390" t="s">
        <v>4</v>
      </c>
      <c r="C12390" s="1">
        <v>44876</v>
      </c>
      <c r="D12390" s="1">
        <v>44997</v>
      </c>
      <c r="E12390">
        <f>VLOOKUP(data[[#This Row],[id_campaign]],campaign[],4,FALSE)</f>
        <v>10</v>
      </c>
      <c r="F12390" t="str">
        <f>VLOOKUP(data[[#This Row],[id_campaign]],campaign[],2,FALSE)</f>
        <v>ChildrenInHH</v>
      </c>
      <c r="G12390" t="str">
        <f>VLOOKUP(data[[#This Row],[id_customer]],customer[],2,FALSE)</f>
        <v>Josephina Gracey</v>
      </c>
      <c r="H12390" t="str">
        <f>data[[#This Row],[id_customer]]&amp;data[[#This Row],[id_campaign]]</f>
        <v>C0801cam01</v>
      </c>
      <c r="I12390">
        <f>DATEDIF(data[[#This Row],[join_date]],data[[#This Row],[buy_date]],"M")</f>
        <v>4</v>
      </c>
    </row>
    <row r="12391" spans="1:9" x14ac:dyDescent="0.25">
      <c r="A12391" t="s">
        <v>3245</v>
      </c>
      <c r="B12391" t="s">
        <v>4</v>
      </c>
      <c r="C12391" s="1">
        <v>44876</v>
      </c>
      <c r="D12391" s="1">
        <v>45035</v>
      </c>
      <c r="E12391">
        <f>VLOOKUP(data[[#This Row],[id_campaign]],campaign[],4,FALSE)</f>
        <v>10</v>
      </c>
      <c r="F12391" t="str">
        <f>VLOOKUP(data[[#This Row],[id_campaign]],campaign[],2,FALSE)</f>
        <v>ChildrenInHH</v>
      </c>
      <c r="G12391" t="str">
        <f>VLOOKUP(data[[#This Row],[id_customer]],customer[],2,FALSE)</f>
        <v>Josephina Gracey</v>
      </c>
      <c r="H12391" t="str">
        <f>data[[#This Row],[id_customer]]&amp;data[[#This Row],[id_campaign]]</f>
        <v>C0801cam01</v>
      </c>
      <c r="I12391">
        <f>DATEDIF(data[[#This Row],[join_date]],data[[#This Row],[buy_date]],"M")</f>
        <v>5</v>
      </c>
    </row>
    <row r="12392" spans="1:9" x14ac:dyDescent="0.25">
      <c r="A12392" t="s">
        <v>3245</v>
      </c>
      <c r="B12392" t="s">
        <v>4</v>
      </c>
      <c r="C12392" s="1">
        <v>44876</v>
      </c>
      <c r="D12392" s="1">
        <v>45058</v>
      </c>
      <c r="E12392">
        <f>VLOOKUP(data[[#This Row],[id_campaign]],campaign[],4,FALSE)</f>
        <v>10</v>
      </c>
      <c r="F12392" t="str">
        <f>VLOOKUP(data[[#This Row],[id_campaign]],campaign[],2,FALSE)</f>
        <v>ChildrenInHH</v>
      </c>
      <c r="G12392" t="str">
        <f>VLOOKUP(data[[#This Row],[id_customer]],customer[],2,FALSE)</f>
        <v>Josephina Gracey</v>
      </c>
      <c r="H12392" t="str">
        <f>data[[#This Row],[id_customer]]&amp;data[[#This Row],[id_campaign]]</f>
        <v>C0801cam01</v>
      </c>
      <c r="I12392">
        <f>DATEDIF(data[[#This Row],[join_date]],data[[#This Row],[buy_date]],"M")</f>
        <v>6</v>
      </c>
    </row>
    <row r="12393" spans="1:9" x14ac:dyDescent="0.25">
      <c r="A12393" t="s">
        <v>3245</v>
      </c>
      <c r="B12393" t="s">
        <v>32</v>
      </c>
      <c r="C12393" s="1">
        <v>45022</v>
      </c>
      <c r="D12393" s="1">
        <v>45022</v>
      </c>
      <c r="E12393">
        <f>VLOOKUP(data[[#This Row],[id_campaign]],campaign[],4,FALSE)</f>
        <v>14</v>
      </c>
      <c r="F12393" t="str">
        <f>VLOOKUP(data[[#This Row],[id_campaign]],campaign[],2,FALSE)</f>
        <v>OwnsMotorcycle</v>
      </c>
      <c r="G12393" t="str">
        <f>VLOOKUP(data[[#This Row],[id_customer]],customer[],2,FALSE)</f>
        <v>Josephina Gracey</v>
      </c>
      <c r="H12393" t="str">
        <f>data[[#This Row],[id_customer]]&amp;data[[#This Row],[id_campaign]]</f>
        <v>C0801cam15</v>
      </c>
      <c r="I12393">
        <f>DATEDIF(data[[#This Row],[join_date]],data[[#This Row],[buy_date]],"M")</f>
        <v>0</v>
      </c>
    </row>
    <row r="12394" spans="1:9" x14ac:dyDescent="0.25">
      <c r="A12394" t="s">
        <v>3245</v>
      </c>
      <c r="B12394" t="s">
        <v>32</v>
      </c>
      <c r="C12394" s="1">
        <v>45022</v>
      </c>
      <c r="D12394" s="1">
        <v>45066</v>
      </c>
      <c r="E12394">
        <f>VLOOKUP(data[[#This Row],[id_campaign]],campaign[],4,FALSE)</f>
        <v>14</v>
      </c>
      <c r="F12394" t="str">
        <f>VLOOKUP(data[[#This Row],[id_campaign]],campaign[],2,FALSE)</f>
        <v>OwnsMotorcycle</v>
      </c>
      <c r="G12394" t="str">
        <f>VLOOKUP(data[[#This Row],[id_customer]],customer[],2,FALSE)</f>
        <v>Josephina Gracey</v>
      </c>
      <c r="H12394" t="str">
        <f>data[[#This Row],[id_customer]]&amp;data[[#This Row],[id_campaign]]</f>
        <v>C0801cam15</v>
      </c>
      <c r="I12394">
        <f>DATEDIF(data[[#This Row],[join_date]],data[[#This Row],[buy_date]],"M")</f>
        <v>1</v>
      </c>
    </row>
    <row r="12395" spans="1:9" x14ac:dyDescent="0.25">
      <c r="A12395" t="s">
        <v>3249</v>
      </c>
      <c r="B12395" t="s">
        <v>4</v>
      </c>
      <c r="C12395" s="1">
        <v>44856</v>
      </c>
      <c r="D12395" s="1">
        <v>44856</v>
      </c>
      <c r="E12395">
        <f>VLOOKUP(data[[#This Row],[id_campaign]],campaign[],4,FALSE)</f>
        <v>10</v>
      </c>
      <c r="F12395" t="str">
        <f>VLOOKUP(data[[#This Row],[id_campaign]],campaign[],2,FALSE)</f>
        <v>ChildrenInHH</v>
      </c>
      <c r="G12395" t="str">
        <f>VLOOKUP(data[[#This Row],[id_customer]],customer[],2,FALSE)</f>
        <v>Ariadne McCaster</v>
      </c>
      <c r="H12395" t="str">
        <f>data[[#This Row],[id_customer]]&amp;data[[#This Row],[id_campaign]]</f>
        <v>C0802cam01</v>
      </c>
      <c r="I12395">
        <f>DATEDIF(data[[#This Row],[join_date]],data[[#This Row],[buy_date]],"M")</f>
        <v>0</v>
      </c>
    </row>
    <row r="12396" spans="1:9" x14ac:dyDescent="0.25">
      <c r="A12396" t="s">
        <v>3249</v>
      </c>
      <c r="B12396" t="s">
        <v>4</v>
      </c>
      <c r="C12396" s="1">
        <v>44856</v>
      </c>
      <c r="D12396" s="1">
        <v>44894</v>
      </c>
      <c r="E12396">
        <f>VLOOKUP(data[[#This Row],[id_campaign]],campaign[],4,FALSE)</f>
        <v>10</v>
      </c>
      <c r="F12396" t="str">
        <f>VLOOKUP(data[[#This Row],[id_campaign]],campaign[],2,FALSE)</f>
        <v>ChildrenInHH</v>
      </c>
      <c r="G12396" t="str">
        <f>VLOOKUP(data[[#This Row],[id_customer]],customer[],2,FALSE)</f>
        <v>Ariadne McCaster</v>
      </c>
      <c r="H12396" t="str">
        <f>data[[#This Row],[id_customer]]&amp;data[[#This Row],[id_campaign]]</f>
        <v>C0802cam01</v>
      </c>
      <c r="I12396">
        <f>DATEDIF(data[[#This Row],[join_date]],data[[#This Row],[buy_date]],"M")</f>
        <v>1</v>
      </c>
    </row>
    <row r="12397" spans="1:9" x14ac:dyDescent="0.25">
      <c r="A12397" t="s">
        <v>3249</v>
      </c>
      <c r="B12397" t="s">
        <v>4</v>
      </c>
      <c r="C12397" s="1">
        <v>44856</v>
      </c>
      <c r="D12397" s="1">
        <v>44925</v>
      </c>
      <c r="E12397">
        <f>VLOOKUP(data[[#This Row],[id_campaign]],campaign[],4,FALSE)</f>
        <v>10</v>
      </c>
      <c r="F12397" t="str">
        <f>VLOOKUP(data[[#This Row],[id_campaign]],campaign[],2,FALSE)</f>
        <v>ChildrenInHH</v>
      </c>
      <c r="G12397" t="str">
        <f>VLOOKUP(data[[#This Row],[id_customer]],customer[],2,FALSE)</f>
        <v>Ariadne McCaster</v>
      </c>
      <c r="H12397" t="str">
        <f>data[[#This Row],[id_customer]]&amp;data[[#This Row],[id_campaign]]</f>
        <v>C0802cam01</v>
      </c>
      <c r="I12397">
        <f>DATEDIF(data[[#This Row],[join_date]],data[[#This Row],[buy_date]],"M")</f>
        <v>2</v>
      </c>
    </row>
    <row r="12398" spans="1:9" x14ac:dyDescent="0.25">
      <c r="A12398" t="s">
        <v>3249</v>
      </c>
      <c r="B12398" t="s">
        <v>4</v>
      </c>
      <c r="C12398" s="1">
        <v>44856</v>
      </c>
      <c r="D12398" s="1">
        <v>44956</v>
      </c>
      <c r="E12398">
        <f>VLOOKUP(data[[#This Row],[id_campaign]],campaign[],4,FALSE)</f>
        <v>10</v>
      </c>
      <c r="F12398" t="str">
        <f>VLOOKUP(data[[#This Row],[id_campaign]],campaign[],2,FALSE)</f>
        <v>ChildrenInHH</v>
      </c>
      <c r="G12398" t="str">
        <f>VLOOKUP(data[[#This Row],[id_customer]],customer[],2,FALSE)</f>
        <v>Ariadne McCaster</v>
      </c>
      <c r="H12398" t="str">
        <f>data[[#This Row],[id_customer]]&amp;data[[#This Row],[id_campaign]]</f>
        <v>C0802cam01</v>
      </c>
      <c r="I12398">
        <f>DATEDIF(data[[#This Row],[join_date]],data[[#This Row],[buy_date]],"M")</f>
        <v>3</v>
      </c>
    </row>
    <row r="12399" spans="1:9" x14ac:dyDescent="0.25">
      <c r="A12399" t="s">
        <v>3249</v>
      </c>
      <c r="B12399" t="s">
        <v>4</v>
      </c>
      <c r="C12399" s="1">
        <v>44856</v>
      </c>
      <c r="D12399" s="1">
        <v>44980</v>
      </c>
      <c r="E12399">
        <f>VLOOKUP(data[[#This Row],[id_campaign]],campaign[],4,FALSE)</f>
        <v>10</v>
      </c>
      <c r="F12399" t="str">
        <f>VLOOKUP(data[[#This Row],[id_campaign]],campaign[],2,FALSE)</f>
        <v>ChildrenInHH</v>
      </c>
      <c r="G12399" t="str">
        <f>VLOOKUP(data[[#This Row],[id_customer]],customer[],2,FALSE)</f>
        <v>Ariadne McCaster</v>
      </c>
      <c r="H12399" t="str">
        <f>data[[#This Row],[id_customer]]&amp;data[[#This Row],[id_campaign]]</f>
        <v>C0802cam01</v>
      </c>
      <c r="I12399">
        <f>DATEDIF(data[[#This Row],[join_date]],data[[#This Row],[buy_date]],"M")</f>
        <v>4</v>
      </c>
    </row>
    <row r="12400" spans="1:9" x14ac:dyDescent="0.25">
      <c r="A12400" t="s">
        <v>3249</v>
      </c>
      <c r="B12400" t="s">
        <v>4</v>
      </c>
      <c r="C12400" s="1">
        <v>44856</v>
      </c>
      <c r="D12400" s="1">
        <v>44993</v>
      </c>
      <c r="E12400">
        <f>VLOOKUP(data[[#This Row],[id_campaign]],campaign[],4,FALSE)</f>
        <v>10</v>
      </c>
      <c r="F12400" t="str">
        <f>VLOOKUP(data[[#This Row],[id_campaign]],campaign[],2,FALSE)</f>
        <v>ChildrenInHH</v>
      </c>
      <c r="G12400" t="str">
        <f>VLOOKUP(data[[#This Row],[id_customer]],customer[],2,FALSE)</f>
        <v>Ariadne McCaster</v>
      </c>
      <c r="H12400" t="str">
        <f>data[[#This Row],[id_customer]]&amp;data[[#This Row],[id_campaign]]</f>
        <v>C0802cam01</v>
      </c>
      <c r="I12400">
        <f>DATEDIF(data[[#This Row],[join_date]],data[[#This Row],[buy_date]],"M")</f>
        <v>4</v>
      </c>
    </row>
    <row r="12401" spans="1:9" x14ac:dyDescent="0.25">
      <c r="A12401" t="s">
        <v>3249</v>
      </c>
      <c r="B12401" t="s">
        <v>4</v>
      </c>
      <c r="C12401" s="1">
        <v>44856</v>
      </c>
      <c r="D12401" s="1">
        <v>45020</v>
      </c>
      <c r="E12401">
        <f>VLOOKUP(data[[#This Row],[id_campaign]],campaign[],4,FALSE)</f>
        <v>10</v>
      </c>
      <c r="F12401" t="str">
        <f>VLOOKUP(data[[#This Row],[id_campaign]],campaign[],2,FALSE)</f>
        <v>ChildrenInHH</v>
      </c>
      <c r="G12401" t="str">
        <f>VLOOKUP(data[[#This Row],[id_customer]],customer[],2,FALSE)</f>
        <v>Ariadne McCaster</v>
      </c>
      <c r="H12401" t="str">
        <f>data[[#This Row],[id_customer]]&amp;data[[#This Row],[id_campaign]]</f>
        <v>C0802cam01</v>
      </c>
      <c r="I12401">
        <f>DATEDIF(data[[#This Row],[join_date]],data[[#This Row],[buy_date]],"M")</f>
        <v>5</v>
      </c>
    </row>
    <row r="12402" spans="1:9" x14ac:dyDescent="0.25">
      <c r="A12402" t="s">
        <v>3249</v>
      </c>
      <c r="B12402" t="s">
        <v>4</v>
      </c>
      <c r="C12402" s="1">
        <v>44856</v>
      </c>
      <c r="D12402" s="1">
        <v>45053</v>
      </c>
      <c r="E12402">
        <f>VLOOKUP(data[[#This Row],[id_campaign]],campaign[],4,FALSE)</f>
        <v>10</v>
      </c>
      <c r="F12402" t="str">
        <f>VLOOKUP(data[[#This Row],[id_campaign]],campaign[],2,FALSE)</f>
        <v>ChildrenInHH</v>
      </c>
      <c r="G12402" t="str">
        <f>VLOOKUP(data[[#This Row],[id_customer]],customer[],2,FALSE)</f>
        <v>Ariadne McCaster</v>
      </c>
      <c r="H12402" t="str">
        <f>data[[#This Row],[id_customer]]&amp;data[[#This Row],[id_campaign]]</f>
        <v>C0802cam01</v>
      </c>
      <c r="I12402">
        <f>DATEDIF(data[[#This Row],[join_date]],data[[#This Row],[buy_date]],"M")</f>
        <v>6</v>
      </c>
    </row>
    <row r="12403" spans="1:9" x14ac:dyDescent="0.25">
      <c r="A12403" t="s">
        <v>3249</v>
      </c>
      <c r="B12403" t="s">
        <v>14</v>
      </c>
      <c r="C12403" s="1">
        <v>44896</v>
      </c>
      <c r="D12403" s="1">
        <v>44896</v>
      </c>
      <c r="E12403">
        <f>VLOOKUP(data[[#This Row],[id_campaign]],campaign[],4,FALSE)</f>
        <v>13</v>
      </c>
      <c r="F12403" t="str">
        <f>VLOOKUP(data[[#This Row],[id_campaign]],campaign[],2,FALSE)</f>
        <v>Homeownership</v>
      </c>
      <c r="G12403" t="str">
        <f>VLOOKUP(data[[#This Row],[id_customer]],customer[],2,FALSE)</f>
        <v>Ariadne McCaster</v>
      </c>
      <c r="H12403" t="str">
        <f>data[[#This Row],[id_customer]]&amp;data[[#This Row],[id_campaign]]</f>
        <v>C0802cam06</v>
      </c>
      <c r="I12403">
        <f>DATEDIF(data[[#This Row],[join_date]],data[[#This Row],[buy_date]],"M")</f>
        <v>0</v>
      </c>
    </row>
    <row r="12404" spans="1:9" x14ac:dyDescent="0.25">
      <c r="A12404" t="s">
        <v>3249</v>
      </c>
      <c r="B12404" t="s">
        <v>14</v>
      </c>
      <c r="C12404" s="1">
        <v>44896</v>
      </c>
      <c r="D12404" s="1">
        <v>44929</v>
      </c>
      <c r="E12404">
        <f>VLOOKUP(data[[#This Row],[id_campaign]],campaign[],4,FALSE)</f>
        <v>13</v>
      </c>
      <c r="F12404" t="str">
        <f>VLOOKUP(data[[#This Row],[id_campaign]],campaign[],2,FALSE)</f>
        <v>Homeownership</v>
      </c>
      <c r="G12404" t="str">
        <f>VLOOKUP(data[[#This Row],[id_customer]],customer[],2,FALSE)</f>
        <v>Ariadne McCaster</v>
      </c>
      <c r="H12404" t="str">
        <f>data[[#This Row],[id_customer]]&amp;data[[#This Row],[id_campaign]]</f>
        <v>C0802cam06</v>
      </c>
      <c r="I12404">
        <f>DATEDIF(data[[#This Row],[join_date]],data[[#This Row],[buy_date]],"M")</f>
        <v>1</v>
      </c>
    </row>
    <row r="12405" spans="1:9" x14ac:dyDescent="0.25">
      <c r="A12405" t="s">
        <v>3249</v>
      </c>
      <c r="B12405" t="s">
        <v>14</v>
      </c>
      <c r="C12405" s="1">
        <v>44896</v>
      </c>
      <c r="D12405" s="1">
        <v>44962</v>
      </c>
      <c r="E12405">
        <f>VLOOKUP(data[[#This Row],[id_campaign]],campaign[],4,FALSE)</f>
        <v>13</v>
      </c>
      <c r="F12405" t="str">
        <f>VLOOKUP(data[[#This Row],[id_campaign]],campaign[],2,FALSE)</f>
        <v>Homeownership</v>
      </c>
      <c r="G12405" t="str">
        <f>VLOOKUP(data[[#This Row],[id_customer]],customer[],2,FALSE)</f>
        <v>Ariadne McCaster</v>
      </c>
      <c r="H12405" t="str">
        <f>data[[#This Row],[id_customer]]&amp;data[[#This Row],[id_campaign]]</f>
        <v>C0802cam06</v>
      </c>
      <c r="I12405">
        <f>DATEDIF(data[[#This Row],[join_date]],data[[#This Row],[buy_date]],"M")</f>
        <v>2</v>
      </c>
    </row>
    <row r="12406" spans="1:9" x14ac:dyDescent="0.25">
      <c r="A12406" t="s">
        <v>3249</v>
      </c>
      <c r="B12406" t="s">
        <v>14</v>
      </c>
      <c r="C12406" s="1">
        <v>44896</v>
      </c>
      <c r="D12406" s="1">
        <v>44989</v>
      </c>
      <c r="E12406">
        <f>VLOOKUP(data[[#This Row],[id_campaign]],campaign[],4,FALSE)</f>
        <v>13</v>
      </c>
      <c r="F12406" t="str">
        <f>VLOOKUP(data[[#This Row],[id_campaign]],campaign[],2,FALSE)</f>
        <v>Homeownership</v>
      </c>
      <c r="G12406" t="str">
        <f>VLOOKUP(data[[#This Row],[id_customer]],customer[],2,FALSE)</f>
        <v>Ariadne McCaster</v>
      </c>
      <c r="H12406" t="str">
        <f>data[[#This Row],[id_customer]]&amp;data[[#This Row],[id_campaign]]</f>
        <v>C0802cam06</v>
      </c>
      <c r="I12406">
        <f>DATEDIF(data[[#This Row],[join_date]],data[[#This Row],[buy_date]],"M")</f>
        <v>3</v>
      </c>
    </row>
    <row r="12407" spans="1:9" x14ac:dyDescent="0.25">
      <c r="A12407" t="s">
        <v>3249</v>
      </c>
      <c r="B12407" t="s">
        <v>14</v>
      </c>
      <c r="C12407" s="1">
        <v>44896</v>
      </c>
      <c r="D12407" s="1">
        <v>45022</v>
      </c>
      <c r="E12407">
        <f>VLOOKUP(data[[#This Row],[id_campaign]],campaign[],4,FALSE)</f>
        <v>13</v>
      </c>
      <c r="F12407" t="str">
        <f>VLOOKUP(data[[#This Row],[id_campaign]],campaign[],2,FALSE)</f>
        <v>Homeownership</v>
      </c>
      <c r="G12407" t="str">
        <f>VLOOKUP(data[[#This Row],[id_customer]],customer[],2,FALSE)</f>
        <v>Ariadne McCaster</v>
      </c>
      <c r="H12407" t="str">
        <f>data[[#This Row],[id_customer]]&amp;data[[#This Row],[id_campaign]]</f>
        <v>C0802cam06</v>
      </c>
      <c r="I12407">
        <f>DATEDIF(data[[#This Row],[join_date]],data[[#This Row],[buy_date]],"M")</f>
        <v>4</v>
      </c>
    </row>
    <row r="12408" spans="1:9" x14ac:dyDescent="0.25">
      <c r="A12408" t="s">
        <v>3249</v>
      </c>
      <c r="B12408" t="s">
        <v>14</v>
      </c>
      <c r="C12408" s="1">
        <v>44896</v>
      </c>
      <c r="D12408" s="1">
        <v>45053</v>
      </c>
      <c r="E12408">
        <f>VLOOKUP(data[[#This Row],[id_campaign]],campaign[],4,FALSE)</f>
        <v>13</v>
      </c>
      <c r="F12408" t="str">
        <f>VLOOKUP(data[[#This Row],[id_campaign]],campaign[],2,FALSE)</f>
        <v>Homeownership</v>
      </c>
      <c r="G12408" t="str">
        <f>VLOOKUP(data[[#This Row],[id_customer]],customer[],2,FALSE)</f>
        <v>Ariadne McCaster</v>
      </c>
      <c r="H12408" t="str">
        <f>data[[#This Row],[id_customer]]&amp;data[[#This Row],[id_campaign]]</f>
        <v>C0802cam06</v>
      </c>
      <c r="I12408">
        <f>DATEDIF(data[[#This Row],[join_date]],data[[#This Row],[buy_date]],"M")</f>
        <v>5</v>
      </c>
    </row>
    <row r="12409" spans="1:9" x14ac:dyDescent="0.25">
      <c r="A12409" t="s">
        <v>3253</v>
      </c>
      <c r="B12409" t="s">
        <v>26</v>
      </c>
      <c r="C12409" s="1">
        <v>44769</v>
      </c>
      <c r="D12409" s="1">
        <v>44769</v>
      </c>
      <c r="E12409">
        <f>VLOOKUP(data[[#This Row],[id_campaign]],campaign[],4,FALSE)</f>
        <v>65</v>
      </c>
      <c r="F12409" t="str">
        <f>VLOOKUP(data[[#This Row],[id_campaign]],campaign[],2,FALSE)</f>
        <v>HasCreditCard</v>
      </c>
      <c r="G12409" t="str">
        <f>VLOOKUP(data[[#This Row],[id_customer]],customer[],2,FALSE)</f>
        <v>Emma Czaja</v>
      </c>
      <c r="H12409" t="str">
        <f>data[[#This Row],[id_customer]]&amp;data[[#This Row],[id_campaign]]</f>
        <v>C0803cam12</v>
      </c>
      <c r="I12409">
        <f>DATEDIF(data[[#This Row],[join_date]],data[[#This Row],[buy_date]],"M")</f>
        <v>0</v>
      </c>
    </row>
    <row r="12410" spans="1:9" x14ac:dyDescent="0.25">
      <c r="A12410" t="s">
        <v>3253</v>
      </c>
      <c r="B12410" t="s">
        <v>26</v>
      </c>
      <c r="C12410" s="1">
        <v>44769</v>
      </c>
      <c r="D12410" s="1">
        <v>44862</v>
      </c>
      <c r="E12410">
        <f>VLOOKUP(data[[#This Row],[id_campaign]],campaign[],4,FALSE)</f>
        <v>65</v>
      </c>
      <c r="F12410" t="str">
        <f>VLOOKUP(data[[#This Row],[id_campaign]],campaign[],2,FALSE)</f>
        <v>HasCreditCard</v>
      </c>
      <c r="G12410" t="str">
        <f>VLOOKUP(data[[#This Row],[id_customer]],customer[],2,FALSE)</f>
        <v>Emma Czaja</v>
      </c>
      <c r="H12410" t="str">
        <f>data[[#This Row],[id_customer]]&amp;data[[#This Row],[id_campaign]]</f>
        <v>C0803cam12</v>
      </c>
      <c r="I12410">
        <f>DATEDIF(data[[#This Row],[join_date]],data[[#This Row],[buy_date]],"M")</f>
        <v>3</v>
      </c>
    </row>
    <row r="12411" spans="1:9" x14ac:dyDescent="0.25">
      <c r="A12411" t="s">
        <v>3253</v>
      </c>
      <c r="B12411" t="s">
        <v>26</v>
      </c>
      <c r="C12411" s="1">
        <v>44769</v>
      </c>
      <c r="D12411" s="1">
        <v>44893</v>
      </c>
      <c r="E12411">
        <f>VLOOKUP(data[[#This Row],[id_campaign]],campaign[],4,FALSE)</f>
        <v>65</v>
      </c>
      <c r="F12411" t="str">
        <f>VLOOKUP(data[[#This Row],[id_campaign]],campaign[],2,FALSE)</f>
        <v>HasCreditCard</v>
      </c>
      <c r="G12411" t="str">
        <f>VLOOKUP(data[[#This Row],[id_customer]],customer[],2,FALSE)</f>
        <v>Emma Czaja</v>
      </c>
      <c r="H12411" t="str">
        <f>data[[#This Row],[id_customer]]&amp;data[[#This Row],[id_campaign]]</f>
        <v>C0803cam12</v>
      </c>
      <c r="I12411">
        <f>DATEDIF(data[[#This Row],[join_date]],data[[#This Row],[buy_date]],"M")</f>
        <v>4</v>
      </c>
    </row>
    <row r="12412" spans="1:9" x14ac:dyDescent="0.25">
      <c r="A12412" t="s">
        <v>3253</v>
      </c>
      <c r="B12412" t="s">
        <v>26</v>
      </c>
      <c r="C12412" s="1">
        <v>44769</v>
      </c>
      <c r="D12412" s="1">
        <v>44900</v>
      </c>
      <c r="E12412">
        <f>VLOOKUP(data[[#This Row],[id_campaign]],campaign[],4,FALSE)</f>
        <v>65</v>
      </c>
      <c r="F12412" t="str">
        <f>VLOOKUP(data[[#This Row],[id_campaign]],campaign[],2,FALSE)</f>
        <v>HasCreditCard</v>
      </c>
      <c r="G12412" t="str">
        <f>VLOOKUP(data[[#This Row],[id_customer]],customer[],2,FALSE)</f>
        <v>Emma Czaja</v>
      </c>
      <c r="H12412" t="str">
        <f>data[[#This Row],[id_customer]]&amp;data[[#This Row],[id_campaign]]</f>
        <v>C0803cam12</v>
      </c>
      <c r="I12412">
        <f>DATEDIF(data[[#This Row],[join_date]],data[[#This Row],[buy_date]],"M")</f>
        <v>4</v>
      </c>
    </row>
    <row r="12413" spans="1:9" x14ac:dyDescent="0.25">
      <c r="A12413" t="s">
        <v>3253</v>
      </c>
      <c r="B12413" t="s">
        <v>26</v>
      </c>
      <c r="C12413" s="1">
        <v>44769</v>
      </c>
      <c r="D12413" s="1">
        <v>44956</v>
      </c>
      <c r="E12413">
        <f>VLOOKUP(data[[#This Row],[id_campaign]],campaign[],4,FALSE)</f>
        <v>65</v>
      </c>
      <c r="F12413" t="str">
        <f>VLOOKUP(data[[#This Row],[id_campaign]],campaign[],2,FALSE)</f>
        <v>HasCreditCard</v>
      </c>
      <c r="G12413" t="str">
        <f>VLOOKUP(data[[#This Row],[id_customer]],customer[],2,FALSE)</f>
        <v>Emma Czaja</v>
      </c>
      <c r="H12413" t="str">
        <f>data[[#This Row],[id_customer]]&amp;data[[#This Row],[id_campaign]]</f>
        <v>C0803cam12</v>
      </c>
      <c r="I12413">
        <f>DATEDIF(data[[#This Row],[join_date]],data[[#This Row],[buy_date]],"M")</f>
        <v>6</v>
      </c>
    </row>
    <row r="12414" spans="1:9" x14ac:dyDescent="0.25">
      <c r="A12414" t="s">
        <v>3253</v>
      </c>
      <c r="B12414" t="s">
        <v>26</v>
      </c>
      <c r="C12414" s="1">
        <v>44769</v>
      </c>
      <c r="D12414" s="1">
        <v>44984</v>
      </c>
      <c r="E12414">
        <f>VLOOKUP(data[[#This Row],[id_campaign]],campaign[],4,FALSE)</f>
        <v>65</v>
      </c>
      <c r="F12414" t="str">
        <f>VLOOKUP(data[[#This Row],[id_campaign]],campaign[],2,FALSE)</f>
        <v>HasCreditCard</v>
      </c>
      <c r="G12414" t="str">
        <f>VLOOKUP(data[[#This Row],[id_customer]],customer[],2,FALSE)</f>
        <v>Emma Czaja</v>
      </c>
      <c r="H12414" t="str">
        <f>data[[#This Row],[id_customer]]&amp;data[[#This Row],[id_campaign]]</f>
        <v>C0803cam12</v>
      </c>
      <c r="I12414">
        <f>DATEDIF(data[[#This Row],[join_date]],data[[#This Row],[buy_date]],"M")</f>
        <v>7</v>
      </c>
    </row>
    <row r="12415" spans="1:9" x14ac:dyDescent="0.25">
      <c r="A12415" t="s">
        <v>3253</v>
      </c>
      <c r="B12415" t="s">
        <v>26</v>
      </c>
      <c r="C12415" s="1">
        <v>44769</v>
      </c>
      <c r="D12415" s="1">
        <v>44991</v>
      </c>
      <c r="E12415">
        <f>VLOOKUP(data[[#This Row],[id_campaign]],campaign[],4,FALSE)</f>
        <v>65</v>
      </c>
      <c r="F12415" t="str">
        <f>VLOOKUP(data[[#This Row],[id_campaign]],campaign[],2,FALSE)</f>
        <v>HasCreditCard</v>
      </c>
      <c r="G12415" t="str">
        <f>VLOOKUP(data[[#This Row],[id_customer]],customer[],2,FALSE)</f>
        <v>Emma Czaja</v>
      </c>
      <c r="H12415" t="str">
        <f>data[[#This Row],[id_customer]]&amp;data[[#This Row],[id_campaign]]</f>
        <v>C0803cam12</v>
      </c>
      <c r="I12415">
        <f>DATEDIF(data[[#This Row],[join_date]],data[[#This Row],[buy_date]],"M")</f>
        <v>7</v>
      </c>
    </row>
    <row r="12416" spans="1:9" x14ac:dyDescent="0.25">
      <c r="A12416" t="s">
        <v>3253</v>
      </c>
      <c r="B12416" t="s">
        <v>26</v>
      </c>
      <c r="C12416" s="1">
        <v>44769</v>
      </c>
      <c r="D12416" s="1">
        <v>45025</v>
      </c>
      <c r="E12416">
        <f>VLOOKUP(data[[#This Row],[id_campaign]],campaign[],4,FALSE)</f>
        <v>65</v>
      </c>
      <c r="F12416" t="str">
        <f>VLOOKUP(data[[#This Row],[id_campaign]],campaign[],2,FALSE)</f>
        <v>HasCreditCard</v>
      </c>
      <c r="G12416" t="str">
        <f>VLOOKUP(data[[#This Row],[id_customer]],customer[],2,FALSE)</f>
        <v>Emma Czaja</v>
      </c>
      <c r="H12416" t="str">
        <f>data[[#This Row],[id_customer]]&amp;data[[#This Row],[id_campaign]]</f>
        <v>C0803cam12</v>
      </c>
      <c r="I12416">
        <f>DATEDIF(data[[#This Row],[join_date]],data[[#This Row],[buy_date]],"M")</f>
        <v>8</v>
      </c>
    </row>
    <row r="12417" spans="1:9" x14ac:dyDescent="0.25">
      <c r="A12417" t="s">
        <v>3253</v>
      </c>
      <c r="B12417" t="s">
        <v>26</v>
      </c>
      <c r="C12417" s="1">
        <v>44769</v>
      </c>
      <c r="D12417" s="1">
        <v>45074</v>
      </c>
      <c r="E12417">
        <f>VLOOKUP(data[[#This Row],[id_campaign]],campaign[],4,FALSE)</f>
        <v>65</v>
      </c>
      <c r="F12417" t="str">
        <f>VLOOKUP(data[[#This Row],[id_campaign]],campaign[],2,FALSE)</f>
        <v>HasCreditCard</v>
      </c>
      <c r="G12417" t="str">
        <f>VLOOKUP(data[[#This Row],[id_customer]],customer[],2,FALSE)</f>
        <v>Emma Czaja</v>
      </c>
      <c r="H12417" t="str">
        <f>data[[#This Row],[id_customer]]&amp;data[[#This Row],[id_campaign]]</f>
        <v>C0803cam12</v>
      </c>
      <c r="I12417">
        <f>DATEDIF(data[[#This Row],[join_date]],data[[#This Row],[buy_date]],"M")</f>
        <v>10</v>
      </c>
    </row>
    <row r="12418" spans="1:9" x14ac:dyDescent="0.25">
      <c r="A12418" t="s">
        <v>3253</v>
      </c>
      <c r="B12418" t="s">
        <v>26</v>
      </c>
      <c r="C12418" s="1">
        <v>44769</v>
      </c>
      <c r="D12418" s="1">
        <v>45081</v>
      </c>
      <c r="E12418">
        <f>VLOOKUP(data[[#This Row],[id_campaign]],campaign[],4,FALSE)</f>
        <v>65</v>
      </c>
      <c r="F12418" t="str">
        <f>VLOOKUP(data[[#This Row],[id_campaign]],campaign[],2,FALSE)</f>
        <v>HasCreditCard</v>
      </c>
      <c r="G12418" t="str">
        <f>VLOOKUP(data[[#This Row],[id_customer]],customer[],2,FALSE)</f>
        <v>Emma Czaja</v>
      </c>
      <c r="H12418" t="str">
        <f>data[[#This Row],[id_customer]]&amp;data[[#This Row],[id_campaign]]</f>
        <v>C0803cam12</v>
      </c>
      <c r="I12418">
        <f>DATEDIF(data[[#This Row],[join_date]],data[[#This Row],[buy_date]],"M")</f>
        <v>10</v>
      </c>
    </row>
    <row r="12419" spans="1:9" x14ac:dyDescent="0.25">
      <c r="A12419" t="s">
        <v>3253</v>
      </c>
      <c r="B12419" t="s">
        <v>20</v>
      </c>
      <c r="C12419" s="1">
        <v>44821</v>
      </c>
      <c r="D12419" s="1">
        <v>44821</v>
      </c>
      <c r="E12419">
        <f>VLOOKUP(data[[#This Row],[id_campaign]],campaign[],4,FALSE)</f>
        <v>75</v>
      </c>
      <c r="F12419" t="str">
        <f>VLOOKUP(data[[#This Row],[id_campaign]],campaign[],2,FALSE)</f>
        <v>OptOutMailings</v>
      </c>
      <c r="G12419" t="str">
        <f>VLOOKUP(data[[#This Row],[id_customer]],customer[],2,FALSE)</f>
        <v>Emma Czaja</v>
      </c>
      <c r="H12419" t="str">
        <f>data[[#This Row],[id_customer]]&amp;data[[#This Row],[id_campaign]]</f>
        <v>C0803cam09</v>
      </c>
      <c r="I12419">
        <f>DATEDIF(data[[#This Row],[join_date]],data[[#This Row],[buy_date]],"M")</f>
        <v>0</v>
      </c>
    </row>
    <row r="12420" spans="1:9" x14ac:dyDescent="0.25">
      <c r="A12420" t="s">
        <v>3253</v>
      </c>
      <c r="B12420" t="s">
        <v>20</v>
      </c>
      <c r="C12420" s="1">
        <v>44821</v>
      </c>
      <c r="D12420" s="1">
        <v>44855</v>
      </c>
      <c r="E12420">
        <f>VLOOKUP(data[[#This Row],[id_campaign]],campaign[],4,FALSE)</f>
        <v>75</v>
      </c>
      <c r="F12420" t="str">
        <f>VLOOKUP(data[[#This Row],[id_campaign]],campaign[],2,FALSE)</f>
        <v>OptOutMailings</v>
      </c>
      <c r="G12420" t="str">
        <f>VLOOKUP(data[[#This Row],[id_customer]],customer[],2,FALSE)</f>
        <v>Emma Czaja</v>
      </c>
      <c r="H12420" t="str">
        <f>data[[#This Row],[id_customer]]&amp;data[[#This Row],[id_campaign]]</f>
        <v>C0803cam09</v>
      </c>
      <c r="I12420">
        <f>DATEDIF(data[[#This Row],[join_date]],data[[#This Row],[buy_date]],"M")</f>
        <v>1</v>
      </c>
    </row>
    <row r="12421" spans="1:9" x14ac:dyDescent="0.25">
      <c r="A12421" t="s">
        <v>3253</v>
      </c>
      <c r="B12421" t="s">
        <v>20</v>
      </c>
      <c r="C12421" s="1">
        <v>44821</v>
      </c>
      <c r="D12421" s="1">
        <v>44886</v>
      </c>
      <c r="E12421">
        <f>VLOOKUP(data[[#This Row],[id_campaign]],campaign[],4,FALSE)</f>
        <v>75</v>
      </c>
      <c r="F12421" t="str">
        <f>VLOOKUP(data[[#This Row],[id_campaign]],campaign[],2,FALSE)</f>
        <v>OptOutMailings</v>
      </c>
      <c r="G12421" t="str">
        <f>VLOOKUP(data[[#This Row],[id_customer]],customer[],2,FALSE)</f>
        <v>Emma Czaja</v>
      </c>
      <c r="H12421" t="str">
        <f>data[[#This Row],[id_customer]]&amp;data[[#This Row],[id_campaign]]</f>
        <v>C0803cam09</v>
      </c>
      <c r="I12421">
        <f>DATEDIF(data[[#This Row],[join_date]],data[[#This Row],[buy_date]],"M")</f>
        <v>2</v>
      </c>
    </row>
    <row r="12422" spans="1:9" x14ac:dyDescent="0.25">
      <c r="A12422" t="s">
        <v>3253</v>
      </c>
      <c r="B12422" t="s">
        <v>20</v>
      </c>
      <c r="C12422" s="1">
        <v>44821</v>
      </c>
      <c r="D12422" s="1">
        <v>44917</v>
      </c>
      <c r="E12422">
        <f>VLOOKUP(data[[#This Row],[id_campaign]],campaign[],4,FALSE)</f>
        <v>75</v>
      </c>
      <c r="F12422" t="str">
        <f>VLOOKUP(data[[#This Row],[id_campaign]],campaign[],2,FALSE)</f>
        <v>OptOutMailings</v>
      </c>
      <c r="G12422" t="str">
        <f>VLOOKUP(data[[#This Row],[id_customer]],customer[],2,FALSE)</f>
        <v>Emma Czaja</v>
      </c>
      <c r="H12422" t="str">
        <f>data[[#This Row],[id_customer]]&amp;data[[#This Row],[id_campaign]]</f>
        <v>C0803cam09</v>
      </c>
      <c r="I12422">
        <f>DATEDIF(data[[#This Row],[join_date]],data[[#This Row],[buy_date]],"M")</f>
        <v>3</v>
      </c>
    </row>
    <row r="12423" spans="1:9" x14ac:dyDescent="0.25">
      <c r="A12423" t="s">
        <v>3253</v>
      </c>
      <c r="B12423" t="s">
        <v>20</v>
      </c>
      <c r="C12423" s="1">
        <v>44821</v>
      </c>
      <c r="D12423" s="1">
        <v>44948</v>
      </c>
      <c r="E12423">
        <f>VLOOKUP(data[[#This Row],[id_campaign]],campaign[],4,FALSE)</f>
        <v>75</v>
      </c>
      <c r="F12423" t="str">
        <f>VLOOKUP(data[[#This Row],[id_campaign]],campaign[],2,FALSE)</f>
        <v>OptOutMailings</v>
      </c>
      <c r="G12423" t="str">
        <f>VLOOKUP(data[[#This Row],[id_customer]],customer[],2,FALSE)</f>
        <v>Emma Czaja</v>
      </c>
      <c r="H12423" t="str">
        <f>data[[#This Row],[id_customer]]&amp;data[[#This Row],[id_campaign]]</f>
        <v>C0803cam09</v>
      </c>
      <c r="I12423">
        <f>DATEDIF(data[[#This Row],[join_date]],data[[#This Row],[buy_date]],"M")</f>
        <v>4</v>
      </c>
    </row>
    <row r="12424" spans="1:9" x14ac:dyDescent="0.25">
      <c r="A12424" t="s">
        <v>3253</v>
      </c>
      <c r="B12424" t="s">
        <v>20</v>
      </c>
      <c r="C12424" s="1">
        <v>44821</v>
      </c>
      <c r="D12424" s="1">
        <v>44982</v>
      </c>
      <c r="E12424">
        <f>VLOOKUP(data[[#This Row],[id_campaign]],campaign[],4,FALSE)</f>
        <v>75</v>
      </c>
      <c r="F12424" t="str">
        <f>VLOOKUP(data[[#This Row],[id_campaign]],campaign[],2,FALSE)</f>
        <v>OptOutMailings</v>
      </c>
      <c r="G12424" t="str">
        <f>VLOOKUP(data[[#This Row],[id_customer]],customer[],2,FALSE)</f>
        <v>Emma Czaja</v>
      </c>
      <c r="H12424" t="str">
        <f>data[[#This Row],[id_customer]]&amp;data[[#This Row],[id_campaign]]</f>
        <v>C0803cam09</v>
      </c>
      <c r="I12424">
        <f>DATEDIF(data[[#This Row],[join_date]],data[[#This Row],[buy_date]],"M")</f>
        <v>5</v>
      </c>
    </row>
    <row r="12425" spans="1:9" x14ac:dyDescent="0.25">
      <c r="A12425" t="s">
        <v>3253</v>
      </c>
      <c r="B12425" t="s">
        <v>20</v>
      </c>
      <c r="C12425" s="1">
        <v>44821</v>
      </c>
      <c r="D12425" s="1">
        <v>45003</v>
      </c>
      <c r="E12425">
        <f>VLOOKUP(data[[#This Row],[id_campaign]],campaign[],4,FALSE)</f>
        <v>75</v>
      </c>
      <c r="F12425" t="str">
        <f>VLOOKUP(data[[#This Row],[id_campaign]],campaign[],2,FALSE)</f>
        <v>OptOutMailings</v>
      </c>
      <c r="G12425" t="str">
        <f>VLOOKUP(data[[#This Row],[id_customer]],customer[],2,FALSE)</f>
        <v>Emma Czaja</v>
      </c>
      <c r="H12425" t="str">
        <f>data[[#This Row],[id_customer]]&amp;data[[#This Row],[id_campaign]]</f>
        <v>C0803cam09</v>
      </c>
      <c r="I12425">
        <f>DATEDIF(data[[#This Row],[join_date]],data[[#This Row],[buy_date]],"M")</f>
        <v>6</v>
      </c>
    </row>
    <row r="12426" spans="1:9" x14ac:dyDescent="0.25">
      <c r="A12426" t="s">
        <v>3253</v>
      </c>
      <c r="B12426" t="s">
        <v>20</v>
      </c>
      <c r="C12426" s="1">
        <v>44821</v>
      </c>
      <c r="D12426" s="1">
        <v>45045</v>
      </c>
      <c r="E12426">
        <f>VLOOKUP(data[[#This Row],[id_campaign]],campaign[],4,FALSE)</f>
        <v>75</v>
      </c>
      <c r="F12426" t="str">
        <f>VLOOKUP(data[[#This Row],[id_campaign]],campaign[],2,FALSE)</f>
        <v>OptOutMailings</v>
      </c>
      <c r="G12426" t="str">
        <f>VLOOKUP(data[[#This Row],[id_customer]],customer[],2,FALSE)</f>
        <v>Emma Czaja</v>
      </c>
      <c r="H12426" t="str">
        <f>data[[#This Row],[id_customer]]&amp;data[[#This Row],[id_campaign]]</f>
        <v>C0803cam09</v>
      </c>
      <c r="I12426">
        <f>DATEDIF(data[[#This Row],[join_date]],data[[#This Row],[buy_date]],"M")</f>
        <v>7</v>
      </c>
    </row>
    <row r="12427" spans="1:9" x14ac:dyDescent="0.25">
      <c r="A12427" t="s">
        <v>3253</v>
      </c>
      <c r="B12427" t="s">
        <v>20</v>
      </c>
      <c r="C12427" s="1">
        <v>44821</v>
      </c>
      <c r="D12427" s="1">
        <v>45071</v>
      </c>
      <c r="E12427">
        <f>VLOOKUP(data[[#This Row],[id_campaign]],campaign[],4,FALSE)</f>
        <v>75</v>
      </c>
      <c r="F12427" t="str">
        <f>VLOOKUP(data[[#This Row],[id_campaign]],campaign[],2,FALSE)</f>
        <v>OptOutMailings</v>
      </c>
      <c r="G12427" t="str">
        <f>VLOOKUP(data[[#This Row],[id_customer]],customer[],2,FALSE)</f>
        <v>Emma Czaja</v>
      </c>
      <c r="H12427" t="str">
        <f>data[[#This Row],[id_customer]]&amp;data[[#This Row],[id_campaign]]</f>
        <v>C0803cam09</v>
      </c>
      <c r="I12427">
        <f>DATEDIF(data[[#This Row],[join_date]],data[[#This Row],[buy_date]],"M")</f>
        <v>8</v>
      </c>
    </row>
    <row r="12428" spans="1:9" x14ac:dyDescent="0.25">
      <c r="A12428" t="s">
        <v>3257</v>
      </c>
      <c r="B12428" t="s">
        <v>24</v>
      </c>
      <c r="C12428" s="1">
        <v>44644</v>
      </c>
      <c r="D12428" s="1">
        <v>44644</v>
      </c>
      <c r="E12428">
        <f>VLOOKUP(data[[#This Row],[id_campaign]],campaign[],4,FALSE)</f>
        <v>62</v>
      </c>
      <c r="F12428" t="str">
        <f>VLOOKUP(data[[#This Row],[id_campaign]],campaign[],2,FALSE)</f>
        <v>OwnsComputer</v>
      </c>
      <c r="G12428" t="str">
        <f>VLOOKUP(data[[#This Row],[id_customer]],customer[],2,FALSE)</f>
        <v>Shauna Antonietti</v>
      </c>
      <c r="H12428" t="str">
        <f>data[[#This Row],[id_customer]]&amp;data[[#This Row],[id_campaign]]</f>
        <v>C0804cam11</v>
      </c>
      <c r="I12428">
        <f>DATEDIF(data[[#This Row],[join_date]],data[[#This Row],[buy_date]],"M")</f>
        <v>0</v>
      </c>
    </row>
    <row r="12429" spans="1:9" x14ac:dyDescent="0.25">
      <c r="A12429" t="s">
        <v>3257</v>
      </c>
      <c r="B12429" t="s">
        <v>24</v>
      </c>
      <c r="C12429" s="1">
        <v>44644</v>
      </c>
      <c r="D12429" s="1">
        <v>44676</v>
      </c>
      <c r="E12429">
        <f>VLOOKUP(data[[#This Row],[id_campaign]],campaign[],4,FALSE)</f>
        <v>62</v>
      </c>
      <c r="F12429" t="str">
        <f>VLOOKUP(data[[#This Row],[id_campaign]],campaign[],2,FALSE)</f>
        <v>OwnsComputer</v>
      </c>
      <c r="G12429" t="str">
        <f>VLOOKUP(data[[#This Row],[id_customer]],customer[],2,FALSE)</f>
        <v>Shauna Antonietti</v>
      </c>
      <c r="H12429" t="str">
        <f>data[[#This Row],[id_customer]]&amp;data[[#This Row],[id_campaign]]</f>
        <v>C0804cam11</v>
      </c>
      <c r="I12429">
        <f>DATEDIF(data[[#This Row],[join_date]],data[[#This Row],[buy_date]],"M")</f>
        <v>1</v>
      </c>
    </row>
    <row r="12430" spans="1:9" x14ac:dyDescent="0.25">
      <c r="A12430" t="s">
        <v>3257</v>
      </c>
      <c r="B12430" t="s">
        <v>24</v>
      </c>
      <c r="C12430" s="1">
        <v>44644</v>
      </c>
      <c r="D12430" s="1">
        <v>44682</v>
      </c>
      <c r="E12430">
        <f>VLOOKUP(data[[#This Row],[id_campaign]],campaign[],4,FALSE)</f>
        <v>62</v>
      </c>
      <c r="F12430" t="str">
        <f>VLOOKUP(data[[#This Row],[id_campaign]],campaign[],2,FALSE)</f>
        <v>OwnsComputer</v>
      </c>
      <c r="G12430" t="str">
        <f>VLOOKUP(data[[#This Row],[id_customer]],customer[],2,FALSE)</f>
        <v>Shauna Antonietti</v>
      </c>
      <c r="H12430" t="str">
        <f>data[[#This Row],[id_customer]]&amp;data[[#This Row],[id_campaign]]</f>
        <v>C0804cam11</v>
      </c>
      <c r="I12430">
        <f>DATEDIF(data[[#This Row],[join_date]],data[[#This Row],[buy_date]],"M")</f>
        <v>1</v>
      </c>
    </row>
    <row r="12431" spans="1:9" x14ac:dyDescent="0.25">
      <c r="A12431" t="s">
        <v>3257</v>
      </c>
      <c r="B12431" t="s">
        <v>24</v>
      </c>
      <c r="C12431" s="1">
        <v>44644</v>
      </c>
      <c r="D12431" s="1">
        <v>44737</v>
      </c>
      <c r="E12431">
        <f>VLOOKUP(data[[#This Row],[id_campaign]],campaign[],4,FALSE)</f>
        <v>62</v>
      </c>
      <c r="F12431" t="str">
        <f>VLOOKUP(data[[#This Row],[id_campaign]],campaign[],2,FALSE)</f>
        <v>OwnsComputer</v>
      </c>
      <c r="G12431" t="str">
        <f>VLOOKUP(data[[#This Row],[id_customer]],customer[],2,FALSE)</f>
        <v>Shauna Antonietti</v>
      </c>
      <c r="H12431" t="str">
        <f>data[[#This Row],[id_customer]]&amp;data[[#This Row],[id_campaign]]</f>
        <v>C0804cam11</v>
      </c>
      <c r="I12431">
        <f>DATEDIF(data[[#This Row],[join_date]],data[[#This Row],[buy_date]],"M")</f>
        <v>3</v>
      </c>
    </row>
    <row r="12432" spans="1:9" x14ac:dyDescent="0.25">
      <c r="A12432" t="s">
        <v>3257</v>
      </c>
      <c r="B12432" t="s">
        <v>24</v>
      </c>
      <c r="C12432" s="1">
        <v>44644</v>
      </c>
      <c r="D12432" s="1">
        <v>44766</v>
      </c>
      <c r="E12432">
        <f>VLOOKUP(data[[#This Row],[id_campaign]],campaign[],4,FALSE)</f>
        <v>62</v>
      </c>
      <c r="F12432" t="str">
        <f>VLOOKUP(data[[#This Row],[id_campaign]],campaign[],2,FALSE)</f>
        <v>OwnsComputer</v>
      </c>
      <c r="G12432" t="str">
        <f>VLOOKUP(data[[#This Row],[id_customer]],customer[],2,FALSE)</f>
        <v>Shauna Antonietti</v>
      </c>
      <c r="H12432" t="str">
        <f>data[[#This Row],[id_customer]]&amp;data[[#This Row],[id_campaign]]</f>
        <v>C0804cam11</v>
      </c>
      <c r="I12432">
        <f>DATEDIF(data[[#This Row],[join_date]],data[[#This Row],[buy_date]],"M")</f>
        <v>4</v>
      </c>
    </row>
    <row r="12433" spans="1:9" x14ac:dyDescent="0.25">
      <c r="A12433" t="s">
        <v>3257</v>
      </c>
      <c r="B12433" t="s">
        <v>24</v>
      </c>
      <c r="C12433" s="1">
        <v>44644</v>
      </c>
      <c r="D12433" s="1">
        <v>44807</v>
      </c>
      <c r="E12433">
        <f>VLOOKUP(data[[#This Row],[id_campaign]],campaign[],4,FALSE)</f>
        <v>62</v>
      </c>
      <c r="F12433" t="str">
        <f>VLOOKUP(data[[#This Row],[id_campaign]],campaign[],2,FALSE)</f>
        <v>OwnsComputer</v>
      </c>
      <c r="G12433" t="str">
        <f>VLOOKUP(data[[#This Row],[id_customer]],customer[],2,FALSE)</f>
        <v>Shauna Antonietti</v>
      </c>
      <c r="H12433" t="str">
        <f>data[[#This Row],[id_customer]]&amp;data[[#This Row],[id_campaign]]</f>
        <v>C0804cam11</v>
      </c>
      <c r="I12433">
        <f>DATEDIF(data[[#This Row],[join_date]],data[[#This Row],[buy_date]],"M")</f>
        <v>5</v>
      </c>
    </row>
    <row r="12434" spans="1:9" x14ac:dyDescent="0.25">
      <c r="A12434" t="s">
        <v>3257</v>
      </c>
      <c r="B12434" t="s">
        <v>24</v>
      </c>
      <c r="C12434" s="1">
        <v>44644</v>
      </c>
      <c r="D12434" s="1">
        <v>44835</v>
      </c>
      <c r="E12434">
        <f>VLOOKUP(data[[#This Row],[id_campaign]],campaign[],4,FALSE)</f>
        <v>62</v>
      </c>
      <c r="F12434" t="str">
        <f>VLOOKUP(data[[#This Row],[id_campaign]],campaign[],2,FALSE)</f>
        <v>OwnsComputer</v>
      </c>
      <c r="G12434" t="str">
        <f>VLOOKUP(data[[#This Row],[id_customer]],customer[],2,FALSE)</f>
        <v>Shauna Antonietti</v>
      </c>
      <c r="H12434" t="str">
        <f>data[[#This Row],[id_customer]]&amp;data[[#This Row],[id_campaign]]</f>
        <v>C0804cam11</v>
      </c>
      <c r="I12434">
        <f>DATEDIF(data[[#This Row],[join_date]],data[[#This Row],[buy_date]],"M")</f>
        <v>6</v>
      </c>
    </row>
    <row r="12435" spans="1:9" x14ac:dyDescent="0.25">
      <c r="A12435" t="s">
        <v>3257</v>
      </c>
      <c r="B12435" t="s">
        <v>24</v>
      </c>
      <c r="C12435" s="1">
        <v>44644</v>
      </c>
      <c r="D12435" s="1">
        <v>44930</v>
      </c>
      <c r="E12435">
        <f>VLOOKUP(data[[#This Row],[id_campaign]],campaign[],4,FALSE)</f>
        <v>62</v>
      </c>
      <c r="F12435" t="str">
        <f>VLOOKUP(data[[#This Row],[id_campaign]],campaign[],2,FALSE)</f>
        <v>OwnsComputer</v>
      </c>
      <c r="G12435" t="str">
        <f>VLOOKUP(data[[#This Row],[id_customer]],customer[],2,FALSE)</f>
        <v>Shauna Antonietti</v>
      </c>
      <c r="H12435" t="str">
        <f>data[[#This Row],[id_customer]]&amp;data[[#This Row],[id_campaign]]</f>
        <v>C0804cam11</v>
      </c>
      <c r="I12435">
        <f>DATEDIF(data[[#This Row],[join_date]],data[[#This Row],[buy_date]],"M")</f>
        <v>9</v>
      </c>
    </row>
    <row r="12436" spans="1:9" x14ac:dyDescent="0.25">
      <c r="A12436" t="s">
        <v>3257</v>
      </c>
      <c r="B12436" t="s">
        <v>24</v>
      </c>
      <c r="C12436" s="1">
        <v>44644</v>
      </c>
      <c r="D12436" s="1">
        <v>44984</v>
      </c>
      <c r="E12436">
        <f>VLOOKUP(data[[#This Row],[id_campaign]],campaign[],4,FALSE)</f>
        <v>62</v>
      </c>
      <c r="F12436" t="str">
        <f>VLOOKUP(data[[#This Row],[id_campaign]],campaign[],2,FALSE)</f>
        <v>OwnsComputer</v>
      </c>
      <c r="G12436" t="str">
        <f>VLOOKUP(data[[#This Row],[id_customer]],customer[],2,FALSE)</f>
        <v>Shauna Antonietti</v>
      </c>
      <c r="H12436" t="str">
        <f>data[[#This Row],[id_customer]]&amp;data[[#This Row],[id_campaign]]</f>
        <v>C0804cam11</v>
      </c>
      <c r="I12436">
        <f>DATEDIF(data[[#This Row],[join_date]],data[[#This Row],[buy_date]],"M")</f>
        <v>11</v>
      </c>
    </row>
    <row r="12437" spans="1:9" x14ac:dyDescent="0.25">
      <c r="A12437" t="s">
        <v>3257</v>
      </c>
      <c r="B12437" t="s">
        <v>24</v>
      </c>
      <c r="C12437" s="1">
        <v>44644</v>
      </c>
      <c r="D12437" s="1">
        <v>44990</v>
      </c>
      <c r="E12437">
        <f>VLOOKUP(data[[#This Row],[id_campaign]],campaign[],4,FALSE)</f>
        <v>62</v>
      </c>
      <c r="F12437" t="str">
        <f>VLOOKUP(data[[#This Row],[id_campaign]],campaign[],2,FALSE)</f>
        <v>OwnsComputer</v>
      </c>
      <c r="G12437" t="str">
        <f>VLOOKUP(data[[#This Row],[id_customer]],customer[],2,FALSE)</f>
        <v>Shauna Antonietti</v>
      </c>
      <c r="H12437" t="str">
        <f>data[[#This Row],[id_customer]]&amp;data[[#This Row],[id_campaign]]</f>
        <v>C0804cam11</v>
      </c>
      <c r="I12437">
        <f>DATEDIF(data[[#This Row],[join_date]],data[[#This Row],[buy_date]],"M")</f>
        <v>11</v>
      </c>
    </row>
    <row r="12438" spans="1:9" x14ac:dyDescent="0.25">
      <c r="A12438" t="s">
        <v>3257</v>
      </c>
      <c r="B12438" t="s">
        <v>24</v>
      </c>
      <c r="C12438" s="1">
        <v>44644</v>
      </c>
      <c r="D12438" s="1">
        <v>45017</v>
      </c>
      <c r="E12438">
        <f>VLOOKUP(data[[#This Row],[id_campaign]],campaign[],4,FALSE)</f>
        <v>62</v>
      </c>
      <c r="F12438" t="str">
        <f>VLOOKUP(data[[#This Row],[id_campaign]],campaign[],2,FALSE)</f>
        <v>OwnsComputer</v>
      </c>
      <c r="G12438" t="str">
        <f>VLOOKUP(data[[#This Row],[id_customer]],customer[],2,FALSE)</f>
        <v>Shauna Antonietti</v>
      </c>
      <c r="H12438" t="str">
        <f>data[[#This Row],[id_customer]]&amp;data[[#This Row],[id_campaign]]</f>
        <v>C0804cam11</v>
      </c>
      <c r="I12438">
        <f>DATEDIF(data[[#This Row],[join_date]],data[[#This Row],[buy_date]],"M")</f>
        <v>12</v>
      </c>
    </row>
    <row r="12439" spans="1:9" x14ac:dyDescent="0.25">
      <c r="A12439" t="s">
        <v>3257</v>
      </c>
      <c r="B12439" t="s">
        <v>24</v>
      </c>
      <c r="C12439" s="1">
        <v>44644</v>
      </c>
      <c r="D12439" s="1">
        <v>45048</v>
      </c>
      <c r="E12439">
        <f>VLOOKUP(data[[#This Row],[id_campaign]],campaign[],4,FALSE)</f>
        <v>62</v>
      </c>
      <c r="F12439" t="str">
        <f>VLOOKUP(data[[#This Row],[id_campaign]],campaign[],2,FALSE)</f>
        <v>OwnsComputer</v>
      </c>
      <c r="G12439" t="str">
        <f>VLOOKUP(data[[#This Row],[id_customer]],customer[],2,FALSE)</f>
        <v>Shauna Antonietti</v>
      </c>
      <c r="H12439" t="str">
        <f>data[[#This Row],[id_customer]]&amp;data[[#This Row],[id_campaign]]</f>
        <v>C0804cam11</v>
      </c>
      <c r="I12439">
        <f>DATEDIF(data[[#This Row],[join_date]],data[[#This Row],[buy_date]],"M")</f>
        <v>13</v>
      </c>
    </row>
    <row r="12440" spans="1:9" x14ac:dyDescent="0.25">
      <c r="A12440" t="s">
        <v>3257</v>
      </c>
      <c r="B12440" t="s">
        <v>24</v>
      </c>
      <c r="C12440" s="1">
        <v>44644</v>
      </c>
      <c r="D12440" s="1">
        <v>45080</v>
      </c>
      <c r="E12440">
        <f>VLOOKUP(data[[#This Row],[id_campaign]],campaign[],4,FALSE)</f>
        <v>62</v>
      </c>
      <c r="F12440" t="str">
        <f>VLOOKUP(data[[#This Row],[id_campaign]],campaign[],2,FALSE)</f>
        <v>OwnsComputer</v>
      </c>
      <c r="G12440" t="str">
        <f>VLOOKUP(data[[#This Row],[id_customer]],customer[],2,FALSE)</f>
        <v>Shauna Antonietti</v>
      </c>
      <c r="H12440" t="str">
        <f>data[[#This Row],[id_customer]]&amp;data[[#This Row],[id_campaign]]</f>
        <v>C0804cam11</v>
      </c>
      <c r="I12440">
        <f>DATEDIF(data[[#This Row],[join_date]],data[[#This Row],[buy_date]],"M")</f>
        <v>14</v>
      </c>
    </row>
    <row r="12441" spans="1:9" x14ac:dyDescent="0.25">
      <c r="A12441" t="s">
        <v>3257</v>
      </c>
      <c r="B12441" t="s">
        <v>8</v>
      </c>
      <c r="C12441" s="1">
        <v>44834</v>
      </c>
      <c r="D12441" s="1">
        <v>44834</v>
      </c>
      <c r="E12441">
        <f>VLOOKUP(data[[#This Row],[id_campaign]],campaign[],4,FALSE)</f>
        <v>62</v>
      </c>
      <c r="F12441" t="str">
        <f>VLOOKUP(data[[#This Row],[id_campaign]],campaign[],2,FALSE)</f>
        <v>HandsetWebCapable</v>
      </c>
      <c r="G12441" t="str">
        <f>VLOOKUP(data[[#This Row],[id_customer]],customer[],2,FALSE)</f>
        <v>Shauna Antonietti</v>
      </c>
      <c r="H12441" t="str">
        <f>data[[#This Row],[id_customer]]&amp;data[[#This Row],[id_campaign]]</f>
        <v>C0804cam03</v>
      </c>
      <c r="I12441">
        <f>DATEDIF(data[[#This Row],[join_date]],data[[#This Row],[buy_date]],"M")</f>
        <v>0</v>
      </c>
    </row>
    <row r="12442" spans="1:9" x14ac:dyDescent="0.25">
      <c r="A12442" t="s">
        <v>3257</v>
      </c>
      <c r="B12442" t="s">
        <v>8</v>
      </c>
      <c r="C12442" s="1">
        <v>44834</v>
      </c>
      <c r="D12442" s="1">
        <v>44866</v>
      </c>
      <c r="E12442">
        <f>VLOOKUP(data[[#This Row],[id_campaign]],campaign[],4,FALSE)</f>
        <v>62</v>
      </c>
      <c r="F12442" t="str">
        <f>VLOOKUP(data[[#This Row],[id_campaign]],campaign[],2,FALSE)</f>
        <v>HandsetWebCapable</v>
      </c>
      <c r="G12442" t="str">
        <f>VLOOKUP(data[[#This Row],[id_customer]],customer[],2,FALSE)</f>
        <v>Shauna Antonietti</v>
      </c>
      <c r="H12442" t="str">
        <f>data[[#This Row],[id_customer]]&amp;data[[#This Row],[id_campaign]]</f>
        <v>C0804cam03</v>
      </c>
      <c r="I12442">
        <f>DATEDIF(data[[#This Row],[join_date]],data[[#This Row],[buy_date]],"M")</f>
        <v>1</v>
      </c>
    </row>
    <row r="12443" spans="1:9" x14ac:dyDescent="0.25">
      <c r="A12443" t="s">
        <v>3257</v>
      </c>
      <c r="B12443" t="s">
        <v>8</v>
      </c>
      <c r="C12443" s="1">
        <v>44834</v>
      </c>
      <c r="D12443" s="1">
        <v>44907</v>
      </c>
      <c r="E12443">
        <f>VLOOKUP(data[[#This Row],[id_campaign]],campaign[],4,FALSE)</f>
        <v>62</v>
      </c>
      <c r="F12443" t="str">
        <f>VLOOKUP(data[[#This Row],[id_campaign]],campaign[],2,FALSE)</f>
        <v>HandsetWebCapable</v>
      </c>
      <c r="G12443" t="str">
        <f>VLOOKUP(data[[#This Row],[id_customer]],customer[],2,FALSE)</f>
        <v>Shauna Antonietti</v>
      </c>
      <c r="H12443" t="str">
        <f>data[[#This Row],[id_customer]]&amp;data[[#This Row],[id_campaign]]</f>
        <v>C0804cam03</v>
      </c>
      <c r="I12443">
        <f>DATEDIF(data[[#This Row],[join_date]],data[[#This Row],[buy_date]],"M")</f>
        <v>2</v>
      </c>
    </row>
    <row r="12444" spans="1:9" x14ac:dyDescent="0.25">
      <c r="A12444" t="s">
        <v>3257</v>
      </c>
      <c r="B12444" t="s">
        <v>8</v>
      </c>
      <c r="C12444" s="1">
        <v>44834</v>
      </c>
      <c r="D12444" s="1">
        <v>44939</v>
      </c>
      <c r="E12444">
        <f>VLOOKUP(data[[#This Row],[id_campaign]],campaign[],4,FALSE)</f>
        <v>62</v>
      </c>
      <c r="F12444" t="str">
        <f>VLOOKUP(data[[#This Row],[id_campaign]],campaign[],2,FALSE)</f>
        <v>HandsetWebCapable</v>
      </c>
      <c r="G12444" t="str">
        <f>VLOOKUP(data[[#This Row],[id_customer]],customer[],2,FALSE)</f>
        <v>Shauna Antonietti</v>
      </c>
      <c r="H12444" t="str">
        <f>data[[#This Row],[id_customer]]&amp;data[[#This Row],[id_campaign]]</f>
        <v>C0804cam03</v>
      </c>
      <c r="I12444">
        <f>DATEDIF(data[[#This Row],[join_date]],data[[#This Row],[buy_date]],"M")</f>
        <v>3</v>
      </c>
    </row>
    <row r="12445" spans="1:9" x14ac:dyDescent="0.25">
      <c r="A12445" t="s">
        <v>3257</v>
      </c>
      <c r="B12445" t="s">
        <v>8</v>
      </c>
      <c r="C12445" s="1">
        <v>44834</v>
      </c>
      <c r="D12445" s="1">
        <v>44968</v>
      </c>
      <c r="E12445">
        <f>VLOOKUP(data[[#This Row],[id_campaign]],campaign[],4,FALSE)</f>
        <v>62</v>
      </c>
      <c r="F12445" t="str">
        <f>VLOOKUP(data[[#This Row],[id_campaign]],campaign[],2,FALSE)</f>
        <v>HandsetWebCapable</v>
      </c>
      <c r="G12445" t="str">
        <f>VLOOKUP(data[[#This Row],[id_customer]],customer[],2,FALSE)</f>
        <v>Shauna Antonietti</v>
      </c>
      <c r="H12445" t="str">
        <f>data[[#This Row],[id_customer]]&amp;data[[#This Row],[id_campaign]]</f>
        <v>C0804cam03</v>
      </c>
      <c r="I12445">
        <f>DATEDIF(data[[#This Row],[join_date]],data[[#This Row],[buy_date]],"M")</f>
        <v>4</v>
      </c>
    </row>
    <row r="12446" spans="1:9" x14ac:dyDescent="0.25">
      <c r="A12446" t="s">
        <v>3257</v>
      </c>
      <c r="B12446" t="s">
        <v>8</v>
      </c>
      <c r="C12446" s="1">
        <v>44834</v>
      </c>
      <c r="D12446" s="1">
        <v>45020</v>
      </c>
      <c r="E12446">
        <f>VLOOKUP(data[[#This Row],[id_campaign]],campaign[],4,FALSE)</f>
        <v>62</v>
      </c>
      <c r="F12446" t="str">
        <f>VLOOKUP(data[[#This Row],[id_campaign]],campaign[],2,FALSE)</f>
        <v>HandsetWebCapable</v>
      </c>
      <c r="G12446" t="str">
        <f>VLOOKUP(data[[#This Row],[id_customer]],customer[],2,FALSE)</f>
        <v>Shauna Antonietti</v>
      </c>
      <c r="H12446" t="str">
        <f>data[[#This Row],[id_customer]]&amp;data[[#This Row],[id_campaign]]</f>
        <v>C0804cam03</v>
      </c>
      <c r="I12446">
        <f>DATEDIF(data[[#This Row],[join_date]],data[[#This Row],[buy_date]],"M")</f>
        <v>6</v>
      </c>
    </row>
    <row r="12447" spans="1:9" x14ac:dyDescent="0.25">
      <c r="A12447" t="s">
        <v>3257</v>
      </c>
      <c r="B12447" t="s">
        <v>8</v>
      </c>
      <c r="C12447" s="1">
        <v>44834</v>
      </c>
      <c r="D12447" s="1">
        <v>45057</v>
      </c>
      <c r="E12447">
        <f>VLOOKUP(data[[#This Row],[id_campaign]],campaign[],4,FALSE)</f>
        <v>62</v>
      </c>
      <c r="F12447" t="str">
        <f>VLOOKUP(data[[#This Row],[id_campaign]],campaign[],2,FALSE)</f>
        <v>HandsetWebCapable</v>
      </c>
      <c r="G12447" t="str">
        <f>VLOOKUP(data[[#This Row],[id_customer]],customer[],2,FALSE)</f>
        <v>Shauna Antonietti</v>
      </c>
      <c r="H12447" t="str">
        <f>data[[#This Row],[id_customer]]&amp;data[[#This Row],[id_campaign]]</f>
        <v>C0804cam03</v>
      </c>
      <c r="I12447">
        <f>DATEDIF(data[[#This Row],[join_date]],data[[#This Row],[buy_date]],"M")</f>
        <v>7</v>
      </c>
    </row>
    <row r="12448" spans="1:9" x14ac:dyDescent="0.25">
      <c r="A12448" t="s">
        <v>3261</v>
      </c>
      <c r="B12448" t="s">
        <v>34</v>
      </c>
      <c r="C12448" s="1">
        <v>44924</v>
      </c>
      <c r="D12448" s="1">
        <v>44924</v>
      </c>
      <c r="E12448">
        <f>VLOOKUP(data[[#This Row],[id_campaign]],campaign[],4,FALSE)</f>
        <v>16</v>
      </c>
      <c r="F12448" t="str">
        <f>VLOOKUP(data[[#This Row],[id_campaign]],campaign[],2,FALSE)</f>
        <v>MadeCallToRetentionTeam</v>
      </c>
      <c r="G12448" t="str">
        <f>VLOOKUP(data[[#This Row],[id_customer]],customer[],2,FALSE)</f>
        <v>Royce Wrangle</v>
      </c>
      <c r="H12448" t="str">
        <f>data[[#This Row],[id_customer]]&amp;data[[#This Row],[id_campaign]]</f>
        <v>C0805cam16</v>
      </c>
      <c r="I12448">
        <f>DATEDIF(data[[#This Row],[join_date]],data[[#This Row],[buy_date]],"M")</f>
        <v>0</v>
      </c>
    </row>
    <row r="12449" spans="1:9" x14ac:dyDescent="0.25">
      <c r="A12449" t="s">
        <v>3261</v>
      </c>
      <c r="B12449" t="s">
        <v>34</v>
      </c>
      <c r="C12449" s="1">
        <v>44924</v>
      </c>
      <c r="D12449" s="1">
        <v>44965</v>
      </c>
      <c r="E12449">
        <f>VLOOKUP(data[[#This Row],[id_campaign]],campaign[],4,FALSE)</f>
        <v>16</v>
      </c>
      <c r="F12449" t="str">
        <f>VLOOKUP(data[[#This Row],[id_campaign]],campaign[],2,FALSE)</f>
        <v>MadeCallToRetentionTeam</v>
      </c>
      <c r="G12449" t="str">
        <f>VLOOKUP(data[[#This Row],[id_customer]],customer[],2,FALSE)</f>
        <v>Royce Wrangle</v>
      </c>
      <c r="H12449" t="str">
        <f>data[[#This Row],[id_customer]]&amp;data[[#This Row],[id_campaign]]</f>
        <v>C0805cam16</v>
      </c>
      <c r="I12449">
        <f>DATEDIF(data[[#This Row],[join_date]],data[[#This Row],[buy_date]],"M")</f>
        <v>1</v>
      </c>
    </row>
    <row r="12450" spans="1:9" x14ac:dyDescent="0.25">
      <c r="A12450" t="s">
        <v>3261</v>
      </c>
      <c r="B12450" t="s">
        <v>34</v>
      </c>
      <c r="C12450" s="1">
        <v>44924</v>
      </c>
      <c r="D12450" s="1">
        <v>45045</v>
      </c>
      <c r="E12450">
        <f>VLOOKUP(data[[#This Row],[id_campaign]],campaign[],4,FALSE)</f>
        <v>16</v>
      </c>
      <c r="F12450" t="str">
        <f>VLOOKUP(data[[#This Row],[id_campaign]],campaign[],2,FALSE)</f>
        <v>MadeCallToRetentionTeam</v>
      </c>
      <c r="G12450" t="str">
        <f>VLOOKUP(data[[#This Row],[id_customer]],customer[],2,FALSE)</f>
        <v>Royce Wrangle</v>
      </c>
      <c r="H12450" t="str">
        <f>data[[#This Row],[id_customer]]&amp;data[[#This Row],[id_campaign]]</f>
        <v>C0805cam16</v>
      </c>
      <c r="I12450">
        <f>DATEDIF(data[[#This Row],[join_date]],data[[#This Row],[buy_date]],"M")</f>
        <v>4</v>
      </c>
    </row>
    <row r="12451" spans="1:9" x14ac:dyDescent="0.25">
      <c r="A12451" t="s">
        <v>3261</v>
      </c>
      <c r="B12451" t="s">
        <v>34</v>
      </c>
      <c r="C12451" s="1">
        <v>44924</v>
      </c>
      <c r="D12451" s="1">
        <v>45083</v>
      </c>
      <c r="E12451">
        <f>VLOOKUP(data[[#This Row],[id_campaign]],campaign[],4,FALSE)</f>
        <v>16</v>
      </c>
      <c r="F12451" t="str">
        <f>VLOOKUP(data[[#This Row],[id_campaign]],campaign[],2,FALSE)</f>
        <v>MadeCallToRetentionTeam</v>
      </c>
      <c r="G12451" t="str">
        <f>VLOOKUP(data[[#This Row],[id_customer]],customer[],2,FALSE)</f>
        <v>Royce Wrangle</v>
      </c>
      <c r="H12451" t="str">
        <f>data[[#This Row],[id_customer]]&amp;data[[#This Row],[id_campaign]]</f>
        <v>C0805cam16</v>
      </c>
      <c r="I12451">
        <f>DATEDIF(data[[#This Row],[join_date]],data[[#This Row],[buy_date]],"M")</f>
        <v>5</v>
      </c>
    </row>
    <row r="12452" spans="1:9" x14ac:dyDescent="0.25">
      <c r="A12452" t="s">
        <v>3265</v>
      </c>
      <c r="B12452" t="s">
        <v>10</v>
      </c>
      <c r="C12452" s="1">
        <v>44712</v>
      </c>
      <c r="D12452" s="1">
        <v>44712</v>
      </c>
      <c r="E12452">
        <f>VLOOKUP(data[[#This Row],[id_campaign]],campaign[],4,FALSE)</f>
        <v>26</v>
      </c>
      <c r="F12452" t="str">
        <f>VLOOKUP(data[[#This Row],[id_campaign]],campaign[],2,FALSE)</f>
        <v>TruckOwner</v>
      </c>
      <c r="G12452" t="str">
        <f>VLOOKUP(data[[#This Row],[id_customer]],customer[],2,FALSE)</f>
        <v>Cherey Corneliussen</v>
      </c>
      <c r="H12452" t="str">
        <f>data[[#This Row],[id_customer]]&amp;data[[#This Row],[id_campaign]]</f>
        <v>C0806cam04</v>
      </c>
      <c r="I12452">
        <f>DATEDIF(data[[#This Row],[join_date]],data[[#This Row],[buy_date]],"M")</f>
        <v>0</v>
      </c>
    </row>
    <row r="12453" spans="1:9" x14ac:dyDescent="0.25">
      <c r="A12453" t="s">
        <v>3265</v>
      </c>
      <c r="B12453" t="s">
        <v>10</v>
      </c>
      <c r="C12453" s="1">
        <v>44712</v>
      </c>
      <c r="D12453" s="1">
        <v>44744</v>
      </c>
      <c r="E12453">
        <f>VLOOKUP(data[[#This Row],[id_campaign]],campaign[],4,FALSE)</f>
        <v>26</v>
      </c>
      <c r="F12453" t="str">
        <f>VLOOKUP(data[[#This Row],[id_campaign]],campaign[],2,FALSE)</f>
        <v>TruckOwner</v>
      </c>
      <c r="G12453" t="str">
        <f>VLOOKUP(data[[#This Row],[id_customer]],customer[],2,FALSE)</f>
        <v>Cherey Corneliussen</v>
      </c>
      <c r="H12453" t="str">
        <f>data[[#This Row],[id_customer]]&amp;data[[#This Row],[id_campaign]]</f>
        <v>C0806cam04</v>
      </c>
      <c r="I12453">
        <f>DATEDIF(data[[#This Row],[join_date]],data[[#This Row],[buy_date]],"M")</f>
        <v>1</v>
      </c>
    </row>
    <row r="12454" spans="1:9" x14ac:dyDescent="0.25">
      <c r="A12454" t="s">
        <v>3265</v>
      </c>
      <c r="B12454" t="s">
        <v>10</v>
      </c>
      <c r="C12454" s="1">
        <v>44712</v>
      </c>
      <c r="D12454" s="1">
        <v>44780</v>
      </c>
      <c r="E12454">
        <f>VLOOKUP(data[[#This Row],[id_campaign]],campaign[],4,FALSE)</f>
        <v>26</v>
      </c>
      <c r="F12454" t="str">
        <f>VLOOKUP(data[[#This Row],[id_campaign]],campaign[],2,FALSE)</f>
        <v>TruckOwner</v>
      </c>
      <c r="G12454" t="str">
        <f>VLOOKUP(data[[#This Row],[id_customer]],customer[],2,FALSE)</f>
        <v>Cherey Corneliussen</v>
      </c>
      <c r="H12454" t="str">
        <f>data[[#This Row],[id_customer]]&amp;data[[#This Row],[id_campaign]]</f>
        <v>C0806cam04</v>
      </c>
      <c r="I12454">
        <f>DATEDIF(data[[#This Row],[join_date]],data[[#This Row],[buy_date]],"M")</f>
        <v>2</v>
      </c>
    </row>
    <row r="12455" spans="1:9" x14ac:dyDescent="0.25">
      <c r="A12455" t="s">
        <v>3265</v>
      </c>
      <c r="B12455" t="s">
        <v>10</v>
      </c>
      <c r="C12455" s="1">
        <v>44712</v>
      </c>
      <c r="D12455" s="1">
        <v>44808</v>
      </c>
      <c r="E12455">
        <f>VLOOKUP(data[[#This Row],[id_campaign]],campaign[],4,FALSE)</f>
        <v>26</v>
      </c>
      <c r="F12455" t="str">
        <f>VLOOKUP(data[[#This Row],[id_campaign]],campaign[],2,FALSE)</f>
        <v>TruckOwner</v>
      </c>
      <c r="G12455" t="str">
        <f>VLOOKUP(data[[#This Row],[id_customer]],customer[],2,FALSE)</f>
        <v>Cherey Corneliussen</v>
      </c>
      <c r="H12455" t="str">
        <f>data[[#This Row],[id_customer]]&amp;data[[#This Row],[id_campaign]]</f>
        <v>C0806cam04</v>
      </c>
      <c r="I12455">
        <f>DATEDIF(data[[#This Row],[join_date]],data[[#This Row],[buy_date]],"M")</f>
        <v>3</v>
      </c>
    </row>
    <row r="12456" spans="1:9" x14ac:dyDescent="0.25">
      <c r="A12456" t="s">
        <v>3265</v>
      </c>
      <c r="B12456" t="s">
        <v>10</v>
      </c>
      <c r="C12456" s="1">
        <v>44712</v>
      </c>
      <c r="D12456" s="1">
        <v>44846</v>
      </c>
      <c r="E12456">
        <f>VLOOKUP(data[[#This Row],[id_campaign]],campaign[],4,FALSE)</f>
        <v>26</v>
      </c>
      <c r="F12456" t="str">
        <f>VLOOKUP(data[[#This Row],[id_campaign]],campaign[],2,FALSE)</f>
        <v>TruckOwner</v>
      </c>
      <c r="G12456" t="str">
        <f>VLOOKUP(data[[#This Row],[id_customer]],customer[],2,FALSE)</f>
        <v>Cherey Corneliussen</v>
      </c>
      <c r="H12456" t="str">
        <f>data[[#This Row],[id_customer]]&amp;data[[#This Row],[id_campaign]]</f>
        <v>C0806cam04</v>
      </c>
      <c r="I12456">
        <f>DATEDIF(data[[#This Row],[join_date]],data[[#This Row],[buy_date]],"M")</f>
        <v>4</v>
      </c>
    </row>
    <row r="12457" spans="1:9" x14ac:dyDescent="0.25">
      <c r="A12457" t="s">
        <v>3265</v>
      </c>
      <c r="B12457" t="s">
        <v>10</v>
      </c>
      <c r="C12457" s="1">
        <v>44712</v>
      </c>
      <c r="D12457" s="1">
        <v>44879</v>
      </c>
      <c r="E12457">
        <f>VLOOKUP(data[[#This Row],[id_campaign]],campaign[],4,FALSE)</f>
        <v>26</v>
      </c>
      <c r="F12457" t="str">
        <f>VLOOKUP(data[[#This Row],[id_campaign]],campaign[],2,FALSE)</f>
        <v>TruckOwner</v>
      </c>
      <c r="G12457" t="str">
        <f>VLOOKUP(data[[#This Row],[id_customer]],customer[],2,FALSE)</f>
        <v>Cherey Corneliussen</v>
      </c>
      <c r="H12457" t="str">
        <f>data[[#This Row],[id_customer]]&amp;data[[#This Row],[id_campaign]]</f>
        <v>C0806cam04</v>
      </c>
      <c r="I12457">
        <f>DATEDIF(data[[#This Row],[join_date]],data[[#This Row],[buy_date]],"M")</f>
        <v>5</v>
      </c>
    </row>
    <row r="12458" spans="1:9" x14ac:dyDescent="0.25">
      <c r="A12458" t="s">
        <v>3265</v>
      </c>
      <c r="B12458" t="s">
        <v>10</v>
      </c>
      <c r="C12458" s="1">
        <v>44712</v>
      </c>
      <c r="D12458" s="1">
        <v>44909</v>
      </c>
      <c r="E12458">
        <f>VLOOKUP(data[[#This Row],[id_campaign]],campaign[],4,FALSE)</f>
        <v>26</v>
      </c>
      <c r="F12458" t="str">
        <f>VLOOKUP(data[[#This Row],[id_campaign]],campaign[],2,FALSE)</f>
        <v>TruckOwner</v>
      </c>
      <c r="G12458" t="str">
        <f>VLOOKUP(data[[#This Row],[id_customer]],customer[],2,FALSE)</f>
        <v>Cherey Corneliussen</v>
      </c>
      <c r="H12458" t="str">
        <f>data[[#This Row],[id_customer]]&amp;data[[#This Row],[id_campaign]]</f>
        <v>C0806cam04</v>
      </c>
      <c r="I12458">
        <f>DATEDIF(data[[#This Row],[join_date]],data[[#This Row],[buy_date]],"M")</f>
        <v>6</v>
      </c>
    </row>
    <row r="12459" spans="1:9" x14ac:dyDescent="0.25">
      <c r="A12459" t="s">
        <v>3265</v>
      </c>
      <c r="B12459" t="s">
        <v>10</v>
      </c>
      <c r="C12459" s="1">
        <v>44712</v>
      </c>
      <c r="D12459" s="1">
        <v>44929</v>
      </c>
      <c r="E12459">
        <f>VLOOKUP(data[[#This Row],[id_campaign]],campaign[],4,FALSE)</f>
        <v>26</v>
      </c>
      <c r="F12459" t="str">
        <f>VLOOKUP(data[[#This Row],[id_campaign]],campaign[],2,FALSE)</f>
        <v>TruckOwner</v>
      </c>
      <c r="G12459" t="str">
        <f>VLOOKUP(data[[#This Row],[id_customer]],customer[],2,FALSE)</f>
        <v>Cherey Corneliussen</v>
      </c>
      <c r="H12459" t="str">
        <f>data[[#This Row],[id_customer]]&amp;data[[#This Row],[id_campaign]]</f>
        <v>C0806cam04</v>
      </c>
      <c r="I12459">
        <f>DATEDIF(data[[#This Row],[join_date]],data[[#This Row],[buy_date]],"M")</f>
        <v>7</v>
      </c>
    </row>
    <row r="12460" spans="1:9" x14ac:dyDescent="0.25">
      <c r="A12460" t="s">
        <v>3265</v>
      </c>
      <c r="B12460" t="s">
        <v>10</v>
      </c>
      <c r="C12460" s="1">
        <v>44712</v>
      </c>
      <c r="D12460" s="1">
        <v>44960</v>
      </c>
      <c r="E12460">
        <f>VLOOKUP(data[[#This Row],[id_campaign]],campaign[],4,FALSE)</f>
        <v>26</v>
      </c>
      <c r="F12460" t="str">
        <f>VLOOKUP(data[[#This Row],[id_campaign]],campaign[],2,FALSE)</f>
        <v>TruckOwner</v>
      </c>
      <c r="G12460" t="str">
        <f>VLOOKUP(data[[#This Row],[id_customer]],customer[],2,FALSE)</f>
        <v>Cherey Corneliussen</v>
      </c>
      <c r="H12460" t="str">
        <f>data[[#This Row],[id_customer]]&amp;data[[#This Row],[id_campaign]]</f>
        <v>C0806cam04</v>
      </c>
      <c r="I12460">
        <f>DATEDIF(data[[#This Row],[join_date]],data[[#This Row],[buy_date]],"M")</f>
        <v>8</v>
      </c>
    </row>
    <row r="12461" spans="1:9" x14ac:dyDescent="0.25">
      <c r="A12461" t="s">
        <v>3265</v>
      </c>
      <c r="B12461" t="s">
        <v>10</v>
      </c>
      <c r="C12461" s="1">
        <v>44712</v>
      </c>
      <c r="D12461" s="1">
        <v>45031</v>
      </c>
      <c r="E12461">
        <f>VLOOKUP(data[[#This Row],[id_campaign]],campaign[],4,FALSE)</f>
        <v>26</v>
      </c>
      <c r="F12461" t="str">
        <f>VLOOKUP(data[[#This Row],[id_campaign]],campaign[],2,FALSE)</f>
        <v>TruckOwner</v>
      </c>
      <c r="G12461" t="str">
        <f>VLOOKUP(data[[#This Row],[id_customer]],customer[],2,FALSE)</f>
        <v>Cherey Corneliussen</v>
      </c>
      <c r="H12461" t="str">
        <f>data[[#This Row],[id_customer]]&amp;data[[#This Row],[id_campaign]]</f>
        <v>C0806cam04</v>
      </c>
      <c r="I12461">
        <f>DATEDIF(data[[#This Row],[join_date]],data[[#This Row],[buy_date]],"M")</f>
        <v>10</v>
      </c>
    </row>
    <row r="12462" spans="1:9" x14ac:dyDescent="0.25">
      <c r="A12462" t="s">
        <v>3265</v>
      </c>
      <c r="B12462" t="s">
        <v>10</v>
      </c>
      <c r="C12462" s="1">
        <v>44712</v>
      </c>
      <c r="D12462" s="1">
        <v>45056</v>
      </c>
      <c r="E12462">
        <f>VLOOKUP(data[[#This Row],[id_campaign]],campaign[],4,FALSE)</f>
        <v>26</v>
      </c>
      <c r="F12462" t="str">
        <f>VLOOKUP(data[[#This Row],[id_campaign]],campaign[],2,FALSE)</f>
        <v>TruckOwner</v>
      </c>
      <c r="G12462" t="str">
        <f>VLOOKUP(data[[#This Row],[id_customer]],customer[],2,FALSE)</f>
        <v>Cherey Corneliussen</v>
      </c>
      <c r="H12462" t="str">
        <f>data[[#This Row],[id_customer]]&amp;data[[#This Row],[id_campaign]]</f>
        <v>C0806cam04</v>
      </c>
      <c r="I12462">
        <f>DATEDIF(data[[#This Row],[join_date]],data[[#This Row],[buy_date]],"M")</f>
        <v>11</v>
      </c>
    </row>
    <row r="12463" spans="1:9" x14ac:dyDescent="0.25">
      <c r="A12463" t="s">
        <v>3265</v>
      </c>
      <c r="B12463" t="s">
        <v>14</v>
      </c>
      <c r="C12463" s="1">
        <v>44781</v>
      </c>
      <c r="D12463" s="1">
        <v>44781</v>
      </c>
      <c r="E12463">
        <f>VLOOKUP(data[[#This Row],[id_campaign]],campaign[],4,FALSE)</f>
        <v>13</v>
      </c>
      <c r="F12463" t="str">
        <f>VLOOKUP(data[[#This Row],[id_campaign]],campaign[],2,FALSE)</f>
        <v>Homeownership</v>
      </c>
      <c r="G12463" t="str">
        <f>VLOOKUP(data[[#This Row],[id_customer]],customer[],2,FALSE)</f>
        <v>Cherey Corneliussen</v>
      </c>
      <c r="H12463" t="str">
        <f>data[[#This Row],[id_customer]]&amp;data[[#This Row],[id_campaign]]</f>
        <v>C0806cam06</v>
      </c>
      <c r="I12463">
        <f>DATEDIF(data[[#This Row],[join_date]],data[[#This Row],[buy_date]],"M")</f>
        <v>0</v>
      </c>
    </row>
    <row r="12464" spans="1:9" x14ac:dyDescent="0.25">
      <c r="A12464" t="s">
        <v>3265</v>
      </c>
      <c r="B12464" t="s">
        <v>14</v>
      </c>
      <c r="C12464" s="1">
        <v>44781</v>
      </c>
      <c r="D12464" s="1">
        <v>44819</v>
      </c>
      <c r="E12464">
        <f>VLOOKUP(data[[#This Row],[id_campaign]],campaign[],4,FALSE)</f>
        <v>13</v>
      </c>
      <c r="F12464" t="str">
        <f>VLOOKUP(data[[#This Row],[id_campaign]],campaign[],2,FALSE)</f>
        <v>Homeownership</v>
      </c>
      <c r="G12464" t="str">
        <f>VLOOKUP(data[[#This Row],[id_customer]],customer[],2,FALSE)</f>
        <v>Cherey Corneliussen</v>
      </c>
      <c r="H12464" t="str">
        <f>data[[#This Row],[id_customer]]&amp;data[[#This Row],[id_campaign]]</f>
        <v>C0806cam06</v>
      </c>
      <c r="I12464">
        <f>DATEDIF(data[[#This Row],[join_date]],data[[#This Row],[buy_date]],"M")</f>
        <v>1</v>
      </c>
    </row>
    <row r="12465" spans="1:9" x14ac:dyDescent="0.25">
      <c r="A12465" t="s">
        <v>3265</v>
      </c>
      <c r="B12465" t="s">
        <v>14</v>
      </c>
      <c r="C12465" s="1">
        <v>44781</v>
      </c>
      <c r="D12465" s="1">
        <v>44847</v>
      </c>
      <c r="E12465">
        <f>VLOOKUP(data[[#This Row],[id_campaign]],campaign[],4,FALSE)</f>
        <v>13</v>
      </c>
      <c r="F12465" t="str">
        <f>VLOOKUP(data[[#This Row],[id_campaign]],campaign[],2,FALSE)</f>
        <v>Homeownership</v>
      </c>
      <c r="G12465" t="str">
        <f>VLOOKUP(data[[#This Row],[id_customer]],customer[],2,FALSE)</f>
        <v>Cherey Corneliussen</v>
      </c>
      <c r="H12465" t="str">
        <f>data[[#This Row],[id_customer]]&amp;data[[#This Row],[id_campaign]]</f>
        <v>C0806cam06</v>
      </c>
      <c r="I12465">
        <f>DATEDIF(data[[#This Row],[join_date]],data[[#This Row],[buy_date]],"M")</f>
        <v>2</v>
      </c>
    </row>
    <row r="12466" spans="1:9" x14ac:dyDescent="0.25">
      <c r="A12466" t="s">
        <v>3265</v>
      </c>
      <c r="B12466" t="s">
        <v>14</v>
      </c>
      <c r="C12466" s="1">
        <v>44781</v>
      </c>
      <c r="D12466" s="1">
        <v>44905</v>
      </c>
      <c r="E12466">
        <f>VLOOKUP(data[[#This Row],[id_campaign]],campaign[],4,FALSE)</f>
        <v>13</v>
      </c>
      <c r="F12466" t="str">
        <f>VLOOKUP(data[[#This Row],[id_campaign]],campaign[],2,FALSE)</f>
        <v>Homeownership</v>
      </c>
      <c r="G12466" t="str">
        <f>VLOOKUP(data[[#This Row],[id_customer]],customer[],2,FALSE)</f>
        <v>Cherey Corneliussen</v>
      </c>
      <c r="H12466" t="str">
        <f>data[[#This Row],[id_customer]]&amp;data[[#This Row],[id_campaign]]</f>
        <v>C0806cam06</v>
      </c>
      <c r="I12466">
        <f>DATEDIF(data[[#This Row],[join_date]],data[[#This Row],[buy_date]],"M")</f>
        <v>4</v>
      </c>
    </row>
    <row r="12467" spans="1:9" x14ac:dyDescent="0.25">
      <c r="A12467" t="s">
        <v>3265</v>
      </c>
      <c r="B12467" t="s">
        <v>14</v>
      </c>
      <c r="C12467" s="1">
        <v>44781</v>
      </c>
      <c r="D12467" s="1">
        <v>44947</v>
      </c>
      <c r="E12467">
        <f>VLOOKUP(data[[#This Row],[id_campaign]],campaign[],4,FALSE)</f>
        <v>13</v>
      </c>
      <c r="F12467" t="str">
        <f>VLOOKUP(data[[#This Row],[id_campaign]],campaign[],2,FALSE)</f>
        <v>Homeownership</v>
      </c>
      <c r="G12467" t="str">
        <f>VLOOKUP(data[[#This Row],[id_customer]],customer[],2,FALSE)</f>
        <v>Cherey Corneliussen</v>
      </c>
      <c r="H12467" t="str">
        <f>data[[#This Row],[id_customer]]&amp;data[[#This Row],[id_campaign]]</f>
        <v>C0806cam06</v>
      </c>
      <c r="I12467">
        <f>DATEDIF(data[[#This Row],[join_date]],data[[#This Row],[buy_date]],"M")</f>
        <v>5</v>
      </c>
    </row>
    <row r="12468" spans="1:9" x14ac:dyDescent="0.25">
      <c r="A12468" t="s">
        <v>3265</v>
      </c>
      <c r="B12468" t="s">
        <v>14</v>
      </c>
      <c r="C12468" s="1">
        <v>44781</v>
      </c>
      <c r="D12468" s="1">
        <v>44976</v>
      </c>
      <c r="E12468">
        <f>VLOOKUP(data[[#This Row],[id_campaign]],campaign[],4,FALSE)</f>
        <v>13</v>
      </c>
      <c r="F12468" t="str">
        <f>VLOOKUP(data[[#This Row],[id_campaign]],campaign[],2,FALSE)</f>
        <v>Homeownership</v>
      </c>
      <c r="G12468" t="str">
        <f>VLOOKUP(data[[#This Row],[id_customer]],customer[],2,FALSE)</f>
        <v>Cherey Corneliussen</v>
      </c>
      <c r="H12468" t="str">
        <f>data[[#This Row],[id_customer]]&amp;data[[#This Row],[id_campaign]]</f>
        <v>C0806cam06</v>
      </c>
      <c r="I12468">
        <f>DATEDIF(data[[#This Row],[join_date]],data[[#This Row],[buy_date]],"M")</f>
        <v>6</v>
      </c>
    </row>
    <row r="12469" spans="1:9" x14ac:dyDescent="0.25">
      <c r="A12469" t="s">
        <v>3265</v>
      </c>
      <c r="B12469" t="s">
        <v>14</v>
      </c>
      <c r="C12469" s="1">
        <v>44781</v>
      </c>
      <c r="D12469" s="1">
        <v>44994</v>
      </c>
      <c r="E12469">
        <f>VLOOKUP(data[[#This Row],[id_campaign]],campaign[],4,FALSE)</f>
        <v>13</v>
      </c>
      <c r="F12469" t="str">
        <f>VLOOKUP(data[[#This Row],[id_campaign]],campaign[],2,FALSE)</f>
        <v>Homeownership</v>
      </c>
      <c r="G12469" t="str">
        <f>VLOOKUP(data[[#This Row],[id_customer]],customer[],2,FALSE)</f>
        <v>Cherey Corneliussen</v>
      </c>
      <c r="H12469" t="str">
        <f>data[[#This Row],[id_customer]]&amp;data[[#This Row],[id_campaign]]</f>
        <v>C0806cam06</v>
      </c>
      <c r="I12469">
        <f>DATEDIF(data[[#This Row],[join_date]],data[[#This Row],[buy_date]],"M")</f>
        <v>7</v>
      </c>
    </row>
    <row r="12470" spans="1:9" x14ac:dyDescent="0.25">
      <c r="A12470" t="s">
        <v>3265</v>
      </c>
      <c r="B12470" t="s">
        <v>14</v>
      </c>
      <c r="C12470" s="1">
        <v>44781</v>
      </c>
      <c r="D12470" s="1">
        <v>45024</v>
      </c>
      <c r="E12470">
        <f>VLOOKUP(data[[#This Row],[id_campaign]],campaign[],4,FALSE)</f>
        <v>13</v>
      </c>
      <c r="F12470" t="str">
        <f>VLOOKUP(data[[#This Row],[id_campaign]],campaign[],2,FALSE)</f>
        <v>Homeownership</v>
      </c>
      <c r="G12470" t="str">
        <f>VLOOKUP(data[[#This Row],[id_customer]],customer[],2,FALSE)</f>
        <v>Cherey Corneliussen</v>
      </c>
      <c r="H12470" t="str">
        <f>data[[#This Row],[id_customer]]&amp;data[[#This Row],[id_campaign]]</f>
        <v>C0806cam06</v>
      </c>
      <c r="I12470">
        <f>DATEDIF(data[[#This Row],[join_date]],data[[#This Row],[buy_date]],"M")</f>
        <v>8</v>
      </c>
    </row>
    <row r="12471" spans="1:9" x14ac:dyDescent="0.25">
      <c r="A12471" t="s">
        <v>3265</v>
      </c>
      <c r="B12471" t="s">
        <v>14</v>
      </c>
      <c r="C12471" s="1">
        <v>44781</v>
      </c>
      <c r="D12471" s="1">
        <v>45055</v>
      </c>
      <c r="E12471">
        <f>VLOOKUP(data[[#This Row],[id_campaign]],campaign[],4,FALSE)</f>
        <v>13</v>
      </c>
      <c r="F12471" t="str">
        <f>VLOOKUP(data[[#This Row],[id_campaign]],campaign[],2,FALSE)</f>
        <v>Homeownership</v>
      </c>
      <c r="G12471" t="str">
        <f>VLOOKUP(data[[#This Row],[id_customer]],customer[],2,FALSE)</f>
        <v>Cherey Corneliussen</v>
      </c>
      <c r="H12471" t="str">
        <f>data[[#This Row],[id_customer]]&amp;data[[#This Row],[id_campaign]]</f>
        <v>C0806cam06</v>
      </c>
      <c r="I12471">
        <f>DATEDIF(data[[#This Row],[join_date]],data[[#This Row],[buy_date]],"M")</f>
        <v>9</v>
      </c>
    </row>
    <row r="12472" spans="1:9" x14ac:dyDescent="0.25">
      <c r="A12472" t="s">
        <v>3269</v>
      </c>
      <c r="B12472" t="s">
        <v>32</v>
      </c>
      <c r="C12472" s="1">
        <v>44905</v>
      </c>
      <c r="D12472" s="1">
        <v>44905</v>
      </c>
      <c r="E12472">
        <f>VLOOKUP(data[[#This Row],[id_campaign]],campaign[],4,FALSE)</f>
        <v>14</v>
      </c>
      <c r="F12472" t="str">
        <f>VLOOKUP(data[[#This Row],[id_campaign]],campaign[],2,FALSE)</f>
        <v>OwnsMotorcycle</v>
      </c>
      <c r="G12472" t="str">
        <f>VLOOKUP(data[[#This Row],[id_customer]],customer[],2,FALSE)</f>
        <v>Adelle Wattingham</v>
      </c>
      <c r="H12472" t="str">
        <f>data[[#This Row],[id_customer]]&amp;data[[#This Row],[id_campaign]]</f>
        <v>C0807cam15</v>
      </c>
      <c r="I12472">
        <f>DATEDIF(data[[#This Row],[join_date]],data[[#This Row],[buy_date]],"M")</f>
        <v>0</v>
      </c>
    </row>
    <row r="12473" spans="1:9" x14ac:dyDescent="0.25">
      <c r="A12473" t="s">
        <v>3269</v>
      </c>
      <c r="B12473" t="s">
        <v>32</v>
      </c>
      <c r="C12473" s="1">
        <v>44905</v>
      </c>
      <c r="D12473" s="1">
        <v>44940</v>
      </c>
      <c r="E12473">
        <f>VLOOKUP(data[[#This Row],[id_campaign]],campaign[],4,FALSE)</f>
        <v>14</v>
      </c>
      <c r="F12473" t="str">
        <f>VLOOKUP(data[[#This Row],[id_campaign]],campaign[],2,FALSE)</f>
        <v>OwnsMotorcycle</v>
      </c>
      <c r="G12473" t="str">
        <f>VLOOKUP(data[[#This Row],[id_customer]],customer[],2,FALSE)</f>
        <v>Adelle Wattingham</v>
      </c>
      <c r="H12473" t="str">
        <f>data[[#This Row],[id_customer]]&amp;data[[#This Row],[id_campaign]]</f>
        <v>C0807cam15</v>
      </c>
      <c r="I12473">
        <f>DATEDIF(data[[#This Row],[join_date]],data[[#This Row],[buy_date]],"M")</f>
        <v>1</v>
      </c>
    </row>
    <row r="12474" spans="1:9" x14ac:dyDescent="0.25">
      <c r="A12474" t="s">
        <v>3269</v>
      </c>
      <c r="B12474" t="s">
        <v>32</v>
      </c>
      <c r="C12474" s="1">
        <v>44905</v>
      </c>
      <c r="D12474" s="1">
        <v>44978</v>
      </c>
      <c r="E12474">
        <f>VLOOKUP(data[[#This Row],[id_campaign]],campaign[],4,FALSE)</f>
        <v>14</v>
      </c>
      <c r="F12474" t="str">
        <f>VLOOKUP(data[[#This Row],[id_campaign]],campaign[],2,FALSE)</f>
        <v>OwnsMotorcycle</v>
      </c>
      <c r="G12474" t="str">
        <f>VLOOKUP(data[[#This Row],[id_customer]],customer[],2,FALSE)</f>
        <v>Adelle Wattingham</v>
      </c>
      <c r="H12474" t="str">
        <f>data[[#This Row],[id_customer]]&amp;data[[#This Row],[id_campaign]]</f>
        <v>C0807cam15</v>
      </c>
      <c r="I12474">
        <f>DATEDIF(data[[#This Row],[join_date]],data[[#This Row],[buy_date]],"M")</f>
        <v>2</v>
      </c>
    </row>
    <row r="12475" spans="1:9" x14ac:dyDescent="0.25">
      <c r="A12475" t="s">
        <v>3269</v>
      </c>
      <c r="B12475" t="s">
        <v>32</v>
      </c>
      <c r="C12475" s="1">
        <v>44905</v>
      </c>
      <c r="D12475" s="1">
        <v>44995</v>
      </c>
      <c r="E12475">
        <f>VLOOKUP(data[[#This Row],[id_campaign]],campaign[],4,FALSE)</f>
        <v>14</v>
      </c>
      <c r="F12475" t="str">
        <f>VLOOKUP(data[[#This Row],[id_campaign]],campaign[],2,FALSE)</f>
        <v>OwnsMotorcycle</v>
      </c>
      <c r="G12475" t="str">
        <f>VLOOKUP(data[[#This Row],[id_customer]],customer[],2,FALSE)</f>
        <v>Adelle Wattingham</v>
      </c>
      <c r="H12475" t="str">
        <f>data[[#This Row],[id_customer]]&amp;data[[#This Row],[id_campaign]]</f>
        <v>C0807cam15</v>
      </c>
      <c r="I12475">
        <f>DATEDIF(data[[#This Row],[join_date]],data[[#This Row],[buy_date]],"M")</f>
        <v>3</v>
      </c>
    </row>
    <row r="12476" spans="1:9" x14ac:dyDescent="0.25">
      <c r="A12476" t="s">
        <v>3269</v>
      </c>
      <c r="B12476" t="s">
        <v>32</v>
      </c>
      <c r="C12476" s="1">
        <v>44905</v>
      </c>
      <c r="D12476" s="1">
        <v>45041</v>
      </c>
      <c r="E12476">
        <f>VLOOKUP(data[[#This Row],[id_campaign]],campaign[],4,FALSE)</f>
        <v>14</v>
      </c>
      <c r="F12476" t="str">
        <f>VLOOKUP(data[[#This Row],[id_campaign]],campaign[],2,FALSE)</f>
        <v>OwnsMotorcycle</v>
      </c>
      <c r="G12476" t="str">
        <f>VLOOKUP(data[[#This Row],[id_customer]],customer[],2,FALSE)</f>
        <v>Adelle Wattingham</v>
      </c>
      <c r="H12476" t="str">
        <f>data[[#This Row],[id_customer]]&amp;data[[#This Row],[id_campaign]]</f>
        <v>C0807cam15</v>
      </c>
      <c r="I12476">
        <f>DATEDIF(data[[#This Row],[join_date]],data[[#This Row],[buy_date]],"M")</f>
        <v>4</v>
      </c>
    </row>
    <row r="12477" spans="1:9" x14ac:dyDescent="0.25">
      <c r="A12477" t="s">
        <v>3269</v>
      </c>
      <c r="B12477" t="s">
        <v>32</v>
      </c>
      <c r="C12477" s="1">
        <v>44905</v>
      </c>
      <c r="D12477" s="1">
        <v>45058</v>
      </c>
      <c r="E12477">
        <f>VLOOKUP(data[[#This Row],[id_campaign]],campaign[],4,FALSE)</f>
        <v>14</v>
      </c>
      <c r="F12477" t="str">
        <f>VLOOKUP(data[[#This Row],[id_campaign]],campaign[],2,FALSE)</f>
        <v>OwnsMotorcycle</v>
      </c>
      <c r="G12477" t="str">
        <f>VLOOKUP(data[[#This Row],[id_customer]],customer[],2,FALSE)</f>
        <v>Adelle Wattingham</v>
      </c>
      <c r="H12477" t="str">
        <f>data[[#This Row],[id_customer]]&amp;data[[#This Row],[id_campaign]]</f>
        <v>C0807cam15</v>
      </c>
      <c r="I12477">
        <f>DATEDIF(data[[#This Row],[join_date]],data[[#This Row],[buy_date]],"M")</f>
        <v>5</v>
      </c>
    </row>
    <row r="12478" spans="1:9" x14ac:dyDescent="0.25">
      <c r="A12478" t="s">
        <v>3273</v>
      </c>
      <c r="B12478" t="s">
        <v>12</v>
      </c>
      <c r="C12478" s="1">
        <v>44622</v>
      </c>
      <c r="D12478" s="1">
        <v>44622</v>
      </c>
      <c r="E12478">
        <f>VLOOKUP(data[[#This Row],[id_campaign]],campaign[],4,FALSE)</f>
        <v>22</v>
      </c>
      <c r="F12478" t="str">
        <f>VLOOKUP(data[[#This Row],[id_campaign]],campaign[],2,FALSE)</f>
        <v>RVOwner</v>
      </c>
      <c r="G12478" t="str">
        <f>VLOOKUP(data[[#This Row],[id_customer]],customer[],2,FALSE)</f>
        <v>Sib Benyan</v>
      </c>
      <c r="H12478" t="str">
        <f>data[[#This Row],[id_customer]]&amp;data[[#This Row],[id_campaign]]</f>
        <v>C0808cam05</v>
      </c>
      <c r="I12478">
        <f>DATEDIF(data[[#This Row],[join_date]],data[[#This Row],[buy_date]],"M")</f>
        <v>0</v>
      </c>
    </row>
    <row r="12479" spans="1:9" x14ac:dyDescent="0.25">
      <c r="A12479" t="s">
        <v>3273</v>
      </c>
      <c r="B12479" t="s">
        <v>12</v>
      </c>
      <c r="C12479" s="1">
        <v>44622</v>
      </c>
      <c r="D12479" s="1">
        <v>44668</v>
      </c>
      <c r="E12479">
        <f>VLOOKUP(data[[#This Row],[id_campaign]],campaign[],4,FALSE)</f>
        <v>22</v>
      </c>
      <c r="F12479" t="str">
        <f>VLOOKUP(data[[#This Row],[id_campaign]],campaign[],2,FALSE)</f>
        <v>RVOwner</v>
      </c>
      <c r="G12479" t="str">
        <f>VLOOKUP(data[[#This Row],[id_customer]],customer[],2,FALSE)</f>
        <v>Sib Benyan</v>
      </c>
      <c r="H12479" t="str">
        <f>data[[#This Row],[id_customer]]&amp;data[[#This Row],[id_campaign]]</f>
        <v>C0808cam05</v>
      </c>
      <c r="I12479">
        <f>DATEDIF(data[[#This Row],[join_date]],data[[#This Row],[buy_date]],"M")</f>
        <v>1</v>
      </c>
    </row>
    <row r="12480" spans="1:9" x14ac:dyDescent="0.25">
      <c r="A12480" t="s">
        <v>3273</v>
      </c>
      <c r="B12480" t="s">
        <v>12</v>
      </c>
      <c r="C12480" s="1">
        <v>44622</v>
      </c>
      <c r="D12480" s="1">
        <v>44723</v>
      </c>
      <c r="E12480">
        <f>VLOOKUP(data[[#This Row],[id_campaign]],campaign[],4,FALSE)</f>
        <v>22</v>
      </c>
      <c r="F12480" t="str">
        <f>VLOOKUP(data[[#This Row],[id_campaign]],campaign[],2,FALSE)</f>
        <v>RVOwner</v>
      </c>
      <c r="G12480" t="str">
        <f>VLOOKUP(data[[#This Row],[id_customer]],customer[],2,FALSE)</f>
        <v>Sib Benyan</v>
      </c>
      <c r="H12480" t="str">
        <f>data[[#This Row],[id_customer]]&amp;data[[#This Row],[id_campaign]]</f>
        <v>C0808cam05</v>
      </c>
      <c r="I12480">
        <f>DATEDIF(data[[#This Row],[join_date]],data[[#This Row],[buy_date]],"M")</f>
        <v>3</v>
      </c>
    </row>
    <row r="12481" spans="1:9" x14ac:dyDescent="0.25">
      <c r="A12481" t="s">
        <v>3273</v>
      </c>
      <c r="B12481" t="s">
        <v>12</v>
      </c>
      <c r="C12481" s="1">
        <v>44622</v>
      </c>
      <c r="D12481" s="1">
        <v>44752</v>
      </c>
      <c r="E12481">
        <f>VLOOKUP(data[[#This Row],[id_campaign]],campaign[],4,FALSE)</f>
        <v>22</v>
      </c>
      <c r="F12481" t="str">
        <f>VLOOKUP(data[[#This Row],[id_campaign]],campaign[],2,FALSE)</f>
        <v>RVOwner</v>
      </c>
      <c r="G12481" t="str">
        <f>VLOOKUP(data[[#This Row],[id_customer]],customer[],2,FALSE)</f>
        <v>Sib Benyan</v>
      </c>
      <c r="H12481" t="str">
        <f>data[[#This Row],[id_customer]]&amp;data[[#This Row],[id_campaign]]</f>
        <v>C0808cam05</v>
      </c>
      <c r="I12481">
        <f>DATEDIF(data[[#This Row],[join_date]],data[[#This Row],[buy_date]],"M")</f>
        <v>4</v>
      </c>
    </row>
    <row r="12482" spans="1:9" x14ac:dyDescent="0.25">
      <c r="A12482" t="s">
        <v>3273</v>
      </c>
      <c r="B12482" t="s">
        <v>12</v>
      </c>
      <c r="C12482" s="1">
        <v>44622</v>
      </c>
      <c r="D12482" s="1">
        <v>44781</v>
      </c>
      <c r="E12482">
        <f>VLOOKUP(data[[#This Row],[id_campaign]],campaign[],4,FALSE)</f>
        <v>22</v>
      </c>
      <c r="F12482" t="str">
        <f>VLOOKUP(data[[#This Row],[id_campaign]],campaign[],2,FALSE)</f>
        <v>RVOwner</v>
      </c>
      <c r="G12482" t="str">
        <f>VLOOKUP(data[[#This Row],[id_customer]],customer[],2,FALSE)</f>
        <v>Sib Benyan</v>
      </c>
      <c r="H12482" t="str">
        <f>data[[#This Row],[id_customer]]&amp;data[[#This Row],[id_campaign]]</f>
        <v>C0808cam05</v>
      </c>
      <c r="I12482">
        <f>DATEDIF(data[[#This Row],[join_date]],data[[#This Row],[buy_date]],"M")</f>
        <v>5</v>
      </c>
    </row>
    <row r="12483" spans="1:9" x14ac:dyDescent="0.25">
      <c r="A12483" t="s">
        <v>3273</v>
      </c>
      <c r="B12483" t="s">
        <v>12</v>
      </c>
      <c r="C12483" s="1">
        <v>44622</v>
      </c>
      <c r="D12483" s="1">
        <v>44815</v>
      </c>
      <c r="E12483">
        <f>VLOOKUP(data[[#This Row],[id_campaign]],campaign[],4,FALSE)</f>
        <v>22</v>
      </c>
      <c r="F12483" t="str">
        <f>VLOOKUP(data[[#This Row],[id_campaign]],campaign[],2,FALSE)</f>
        <v>RVOwner</v>
      </c>
      <c r="G12483" t="str">
        <f>VLOOKUP(data[[#This Row],[id_customer]],customer[],2,FALSE)</f>
        <v>Sib Benyan</v>
      </c>
      <c r="H12483" t="str">
        <f>data[[#This Row],[id_customer]]&amp;data[[#This Row],[id_campaign]]</f>
        <v>C0808cam05</v>
      </c>
      <c r="I12483">
        <f>DATEDIF(data[[#This Row],[join_date]],data[[#This Row],[buy_date]],"M")</f>
        <v>6</v>
      </c>
    </row>
    <row r="12484" spans="1:9" x14ac:dyDescent="0.25">
      <c r="A12484" t="s">
        <v>3273</v>
      </c>
      <c r="B12484" t="s">
        <v>12</v>
      </c>
      <c r="C12484" s="1">
        <v>44622</v>
      </c>
      <c r="D12484" s="1">
        <v>44851</v>
      </c>
      <c r="E12484">
        <f>VLOOKUP(data[[#This Row],[id_campaign]],campaign[],4,FALSE)</f>
        <v>22</v>
      </c>
      <c r="F12484" t="str">
        <f>VLOOKUP(data[[#This Row],[id_campaign]],campaign[],2,FALSE)</f>
        <v>RVOwner</v>
      </c>
      <c r="G12484" t="str">
        <f>VLOOKUP(data[[#This Row],[id_customer]],customer[],2,FALSE)</f>
        <v>Sib Benyan</v>
      </c>
      <c r="H12484" t="str">
        <f>data[[#This Row],[id_customer]]&amp;data[[#This Row],[id_campaign]]</f>
        <v>C0808cam05</v>
      </c>
      <c r="I12484">
        <f>DATEDIF(data[[#This Row],[join_date]],data[[#This Row],[buy_date]],"M")</f>
        <v>7</v>
      </c>
    </row>
    <row r="12485" spans="1:9" x14ac:dyDescent="0.25">
      <c r="A12485" t="s">
        <v>3273</v>
      </c>
      <c r="B12485" t="s">
        <v>12</v>
      </c>
      <c r="C12485" s="1">
        <v>44622</v>
      </c>
      <c r="D12485" s="1">
        <v>44868</v>
      </c>
      <c r="E12485">
        <f>VLOOKUP(data[[#This Row],[id_campaign]],campaign[],4,FALSE)</f>
        <v>22</v>
      </c>
      <c r="F12485" t="str">
        <f>VLOOKUP(data[[#This Row],[id_campaign]],campaign[],2,FALSE)</f>
        <v>RVOwner</v>
      </c>
      <c r="G12485" t="str">
        <f>VLOOKUP(data[[#This Row],[id_customer]],customer[],2,FALSE)</f>
        <v>Sib Benyan</v>
      </c>
      <c r="H12485" t="str">
        <f>data[[#This Row],[id_customer]]&amp;data[[#This Row],[id_campaign]]</f>
        <v>C0808cam05</v>
      </c>
      <c r="I12485">
        <f>DATEDIF(data[[#This Row],[join_date]],data[[#This Row],[buy_date]],"M")</f>
        <v>8</v>
      </c>
    </row>
    <row r="12486" spans="1:9" x14ac:dyDescent="0.25">
      <c r="A12486" t="s">
        <v>3273</v>
      </c>
      <c r="B12486" t="s">
        <v>12</v>
      </c>
      <c r="C12486" s="1">
        <v>44622</v>
      </c>
      <c r="D12486" s="1">
        <v>44902</v>
      </c>
      <c r="E12486">
        <f>VLOOKUP(data[[#This Row],[id_campaign]],campaign[],4,FALSE)</f>
        <v>22</v>
      </c>
      <c r="F12486" t="str">
        <f>VLOOKUP(data[[#This Row],[id_campaign]],campaign[],2,FALSE)</f>
        <v>RVOwner</v>
      </c>
      <c r="G12486" t="str">
        <f>VLOOKUP(data[[#This Row],[id_customer]],customer[],2,FALSE)</f>
        <v>Sib Benyan</v>
      </c>
      <c r="H12486" t="str">
        <f>data[[#This Row],[id_customer]]&amp;data[[#This Row],[id_campaign]]</f>
        <v>C0808cam05</v>
      </c>
      <c r="I12486">
        <f>DATEDIF(data[[#This Row],[join_date]],data[[#This Row],[buy_date]],"M")</f>
        <v>9</v>
      </c>
    </row>
    <row r="12487" spans="1:9" x14ac:dyDescent="0.25">
      <c r="A12487" t="s">
        <v>3273</v>
      </c>
      <c r="B12487" t="s">
        <v>12</v>
      </c>
      <c r="C12487" s="1">
        <v>44622</v>
      </c>
      <c r="D12487" s="1">
        <v>44999</v>
      </c>
      <c r="E12487">
        <f>VLOOKUP(data[[#This Row],[id_campaign]],campaign[],4,FALSE)</f>
        <v>22</v>
      </c>
      <c r="F12487" t="str">
        <f>VLOOKUP(data[[#This Row],[id_campaign]],campaign[],2,FALSE)</f>
        <v>RVOwner</v>
      </c>
      <c r="G12487" t="str">
        <f>VLOOKUP(data[[#This Row],[id_customer]],customer[],2,FALSE)</f>
        <v>Sib Benyan</v>
      </c>
      <c r="H12487" t="str">
        <f>data[[#This Row],[id_customer]]&amp;data[[#This Row],[id_campaign]]</f>
        <v>C0808cam05</v>
      </c>
      <c r="I12487">
        <f>DATEDIF(data[[#This Row],[join_date]],data[[#This Row],[buy_date]],"M")</f>
        <v>12</v>
      </c>
    </row>
    <row r="12488" spans="1:9" x14ac:dyDescent="0.25">
      <c r="A12488" t="s">
        <v>3273</v>
      </c>
      <c r="B12488" t="s">
        <v>12</v>
      </c>
      <c r="C12488" s="1">
        <v>44622</v>
      </c>
      <c r="D12488" s="1">
        <v>45062</v>
      </c>
      <c r="E12488">
        <f>VLOOKUP(data[[#This Row],[id_campaign]],campaign[],4,FALSE)</f>
        <v>22</v>
      </c>
      <c r="F12488" t="str">
        <f>VLOOKUP(data[[#This Row],[id_campaign]],campaign[],2,FALSE)</f>
        <v>RVOwner</v>
      </c>
      <c r="G12488" t="str">
        <f>VLOOKUP(data[[#This Row],[id_customer]],customer[],2,FALSE)</f>
        <v>Sib Benyan</v>
      </c>
      <c r="H12488" t="str">
        <f>data[[#This Row],[id_customer]]&amp;data[[#This Row],[id_campaign]]</f>
        <v>C0808cam05</v>
      </c>
      <c r="I12488">
        <f>DATEDIF(data[[#This Row],[join_date]],data[[#This Row],[buy_date]],"M")</f>
        <v>14</v>
      </c>
    </row>
    <row r="12489" spans="1:9" x14ac:dyDescent="0.25">
      <c r="A12489" t="s">
        <v>3273</v>
      </c>
      <c r="B12489" t="s">
        <v>30</v>
      </c>
      <c r="C12489" s="1">
        <v>44877</v>
      </c>
      <c r="D12489" s="1">
        <v>44877</v>
      </c>
      <c r="E12489">
        <f>VLOOKUP(data[[#This Row],[id_campaign]],campaign[],4,FALSE)</f>
        <v>28</v>
      </c>
      <c r="F12489" t="str">
        <f>VLOOKUP(data[[#This Row],[id_campaign]],campaign[],2,FALSE)</f>
        <v>NotNewCellphoneUser</v>
      </c>
      <c r="G12489" t="str">
        <f>VLOOKUP(data[[#This Row],[id_customer]],customer[],2,FALSE)</f>
        <v>Sib Benyan</v>
      </c>
      <c r="H12489" t="str">
        <f>data[[#This Row],[id_customer]]&amp;data[[#This Row],[id_campaign]]</f>
        <v>C0808cam14</v>
      </c>
      <c r="I12489">
        <f>DATEDIF(data[[#This Row],[join_date]],data[[#This Row],[buy_date]],"M")</f>
        <v>0</v>
      </c>
    </row>
    <row r="12490" spans="1:9" x14ac:dyDescent="0.25">
      <c r="A12490" t="s">
        <v>3273</v>
      </c>
      <c r="B12490" t="s">
        <v>30</v>
      </c>
      <c r="C12490" s="1">
        <v>44877</v>
      </c>
      <c r="D12490" s="1">
        <v>44910</v>
      </c>
      <c r="E12490">
        <f>VLOOKUP(data[[#This Row],[id_campaign]],campaign[],4,FALSE)</f>
        <v>28</v>
      </c>
      <c r="F12490" t="str">
        <f>VLOOKUP(data[[#This Row],[id_campaign]],campaign[],2,FALSE)</f>
        <v>NotNewCellphoneUser</v>
      </c>
      <c r="G12490" t="str">
        <f>VLOOKUP(data[[#This Row],[id_customer]],customer[],2,FALSE)</f>
        <v>Sib Benyan</v>
      </c>
      <c r="H12490" t="str">
        <f>data[[#This Row],[id_customer]]&amp;data[[#This Row],[id_campaign]]</f>
        <v>C0808cam14</v>
      </c>
      <c r="I12490">
        <f>DATEDIF(data[[#This Row],[join_date]],data[[#This Row],[buy_date]],"M")</f>
        <v>1</v>
      </c>
    </row>
    <row r="12491" spans="1:9" x14ac:dyDescent="0.25">
      <c r="A12491" t="s">
        <v>3273</v>
      </c>
      <c r="B12491" t="s">
        <v>30</v>
      </c>
      <c r="C12491" s="1">
        <v>44877</v>
      </c>
      <c r="D12491" s="1">
        <v>44974</v>
      </c>
      <c r="E12491">
        <f>VLOOKUP(data[[#This Row],[id_campaign]],campaign[],4,FALSE)</f>
        <v>28</v>
      </c>
      <c r="F12491" t="str">
        <f>VLOOKUP(data[[#This Row],[id_campaign]],campaign[],2,FALSE)</f>
        <v>NotNewCellphoneUser</v>
      </c>
      <c r="G12491" t="str">
        <f>VLOOKUP(data[[#This Row],[id_customer]],customer[],2,FALSE)</f>
        <v>Sib Benyan</v>
      </c>
      <c r="H12491" t="str">
        <f>data[[#This Row],[id_customer]]&amp;data[[#This Row],[id_campaign]]</f>
        <v>C0808cam14</v>
      </c>
      <c r="I12491">
        <f>DATEDIF(data[[#This Row],[join_date]],data[[#This Row],[buy_date]],"M")</f>
        <v>3</v>
      </c>
    </row>
    <row r="12492" spans="1:9" x14ac:dyDescent="0.25">
      <c r="A12492" t="s">
        <v>3273</v>
      </c>
      <c r="B12492" t="s">
        <v>30</v>
      </c>
      <c r="C12492" s="1">
        <v>44877</v>
      </c>
      <c r="D12492" s="1">
        <v>45010</v>
      </c>
      <c r="E12492">
        <f>VLOOKUP(data[[#This Row],[id_campaign]],campaign[],4,FALSE)</f>
        <v>28</v>
      </c>
      <c r="F12492" t="str">
        <f>VLOOKUP(data[[#This Row],[id_campaign]],campaign[],2,FALSE)</f>
        <v>NotNewCellphoneUser</v>
      </c>
      <c r="G12492" t="str">
        <f>VLOOKUP(data[[#This Row],[id_customer]],customer[],2,FALSE)</f>
        <v>Sib Benyan</v>
      </c>
      <c r="H12492" t="str">
        <f>data[[#This Row],[id_customer]]&amp;data[[#This Row],[id_campaign]]</f>
        <v>C0808cam14</v>
      </c>
      <c r="I12492">
        <f>DATEDIF(data[[#This Row],[join_date]],data[[#This Row],[buy_date]],"M")</f>
        <v>4</v>
      </c>
    </row>
    <row r="12493" spans="1:9" x14ac:dyDescent="0.25">
      <c r="A12493" t="s">
        <v>3273</v>
      </c>
      <c r="B12493" t="s">
        <v>30</v>
      </c>
      <c r="C12493" s="1">
        <v>44877</v>
      </c>
      <c r="D12493" s="1">
        <v>45066</v>
      </c>
      <c r="E12493">
        <f>VLOOKUP(data[[#This Row],[id_campaign]],campaign[],4,FALSE)</f>
        <v>28</v>
      </c>
      <c r="F12493" t="str">
        <f>VLOOKUP(data[[#This Row],[id_campaign]],campaign[],2,FALSE)</f>
        <v>NotNewCellphoneUser</v>
      </c>
      <c r="G12493" t="str">
        <f>VLOOKUP(data[[#This Row],[id_customer]],customer[],2,FALSE)</f>
        <v>Sib Benyan</v>
      </c>
      <c r="H12493" t="str">
        <f>data[[#This Row],[id_customer]]&amp;data[[#This Row],[id_campaign]]</f>
        <v>C0808cam14</v>
      </c>
      <c r="I12493">
        <f>DATEDIF(data[[#This Row],[join_date]],data[[#This Row],[buy_date]],"M")</f>
        <v>6</v>
      </c>
    </row>
    <row r="12494" spans="1:9" x14ac:dyDescent="0.25">
      <c r="A12494" t="s">
        <v>3281</v>
      </c>
      <c r="B12494" t="s">
        <v>26</v>
      </c>
      <c r="C12494" s="1">
        <v>44645</v>
      </c>
      <c r="D12494" s="1">
        <v>44645</v>
      </c>
      <c r="E12494">
        <f>VLOOKUP(data[[#This Row],[id_campaign]],campaign[],4,FALSE)</f>
        <v>65</v>
      </c>
      <c r="F12494" t="str">
        <f>VLOOKUP(data[[#This Row],[id_campaign]],campaign[],2,FALSE)</f>
        <v>HasCreditCard</v>
      </c>
      <c r="G12494" t="str">
        <f>VLOOKUP(data[[#This Row],[id_customer]],customer[],2,FALSE)</f>
        <v>Tabby Mangeon</v>
      </c>
      <c r="H12494" t="str">
        <f>data[[#This Row],[id_customer]]&amp;data[[#This Row],[id_campaign]]</f>
        <v>C0810cam12</v>
      </c>
      <c r="I12494">
        <f>DATEDIF(data[[#This Row],[join_date]],data[[#This Row],[buy_date]],"M")</f>
        <v>0</v>
      </c>
    </row>
    <row r="12495" spans="1:9" x14ac:dyDescent="0.25">
      <c r="A12495" t="s">
        <v>3281</v>
      </c>
      <c r="B12495" t="s">
        <v>26</v>
      </c>
      <c r="C12495" s="1">
        <v>44645</v>
      </c>
      <c r="D12495" s="1">
        <v>44710</v>
      </c>
      <c r="E12495">
        <f>VLOOKUP(data[[#This Row],[id_campaign]],campaign[],4,FALSE)</f>
        <v>65</v>
      </c>
      <c r="F12495" t="str">
        <f>VLOOKUP(data[[#This Row],[id_campaign]],campaign[],2,FALSE)</f>
        <v>HasCreditCard</v>
      </c>
      <c r="G12495" t="str">
        <f>VLOOKUP(data[[#This Row],[id_customer]],customer[],2,FALSE)</f>
        <v>Tabby Mangeon</v>
      </c>
      <c r="H12495" t="str">
        <f>data[[#This Row],[id_customer]]&amp;data[[#This Row],[id_campaign]]</f>
        <v>C0810cam12</v>
      </c>
      <c r="I12495">
        <f>DATEDIF(data[[#This Row],[join_date]],data[[#This Row],[buy_date]],"M")</f>
        <v>2</v>
      </c>
    </row>
    <row r="12496" spans="1:9" x14ac:dyDescent="0.25">
      <c r="A12496" t="s">
        <v>3281</v>
      </c>
      <c r="B12496" t="s">
        <v>26</v>
      </c>
      <c r="C12496" s="1">
        <v>44645</v>
      </c>
      <c r="D12496" s="1">
        <v>44737</v>
      </c>
      <c r="E12496">
        <f>VLOOKUP(data[[#This Row],[id_campaign]],campaign[],4,FALSE)</f>
        <v>65</v>
      </c>
      <c r="F12496" t="str">
        <f>VLOOKUP(data[[#This Row],[id_campaign]],campaign[],2,FALSE)</f>
        <v>HasCreditCard</v>
      </c>
      <c r="G12496" t="str">
        <f>VLOOKUP(data[[#This Row],[id_customer]],customer[],2,FALSE)</f>
        <v>Tabby Mangeon</v>
      </c>
      <c r="H12496" t="str">
        <f>data[[#This Row],[id_customer]]&amp;data[[#This Row],[id_campaign]]</f>
        <v>C0810cam12</v>
      </c>
      <c r="I12496">
        <f>DATEDIF(data[[#This Row],[join_date]],data[[#This Row],[buy_date]],"M")</f>
        <v>3</v>
      </c>
    </row>
    <row r="12497" spans="1:9" x14ac:dyDescent="0.25">
      <c r="A12497" t="s">
        <v>3281</v>
      </c>
      <c r="B12497" t="s">
        <v>26</v>
      </c>
      <c r="C12497" s="1">
        <v>44645</v>
      </c>
      <c r="D12497" s="1">
        <v>44749</v>
      </c>
      <c r="E12497">
        <f>VLOOKUP(data[[#This Row],[id_campaign]],campaign[],4,FALSE)</f>
        <v>65</v>
      </c>
      <c r="F12497" t="str">
        <f>VLOOKUP(data[[#This Row],[id_campaign]],campaign[],2,FALSE)</f>
        <v>HasCreditCard</v>
      </c>
      <c r="G12497" t="str">
        <f>VLOOKUP(data[[#This Row],[id_customer]],customer[],2,FALSE)</f>
        <v>Tabby Mangeon</v>
      </c>
      <c r="H12497" t="str">
        <f>data[[#This Row],[id_customer]]&amp;data[[#This Row],[id_campaign]]</f>
        <v>C0810cam12</v>
      </c>
      <c r="I12497">
        <f>DATEDIF(data[[#This Row],[join_date]],data[[#This Row],[buy_date]],"M")</f>
        <v>3</v>
      </c>
    </row>
    <row r="12498" spans="1:9" x14ac:dyDescent="0.25">
      <c r="A12498" t="s">
        <v>3281</v>
      </c>
      <c r="B12498" t="s">
        <v>26</v>
      </c>
      <c r="C12498" s="1">
        <v>44645</v>
      </c>
      <c r="D12498" s="1">
        <v>44778</v>
      </c>
      <c r="E12498">
        <f>VLOOKUP(data[[#This Row],[id_campaign]],campaign[],4,FALSE)</f>
        <v>65</v>
      </c>
      <c r="F12498" t="str">
        <f>VLOOKUP(data[[#This Row],[id_campaign]],campaign[],2,FALSE)</f>
        <v>HasCreditCard</v>
      </c>
      <c r="G12498" t="str">
        <f>VLOOKUP(data[[#This Row],[id_customer]],customer[],2,FALSE)</f>
        <v>Tabby Mangeon</v>
      </c>
      <c r="H12498" t="str">
        <f>data[[#This Row],[id_customer]]&amp;data[[#This Row],[id_campaign]]</f>
        <v>C0810cam12</v>
      </c>
      <c r="I12498">
        <f>DATEDIF(data[[#This Row],[join_date]],data[[#This Row],[buy_date]],"M")</f>
        <v>4</v>
      </c>
    </row>
    <row r="12499" spans="1:9" x14ac:dyDescent="0.25">
      <c r="A12499" t="s">
        <v>3281</v>
      </c>
      <c r="B12499" t="s">
        <v>26</v>
      </c>
      <c r="C12499" s="1">
        <v>44645</v>
      </c>
      <c r="D12499" s="1">
        <v>44813</v>
      </c>
      <c r="E12499">
        <f>VLOOKUP(data[[#This Row],[id_campaign]],campaign[],4,FALSE)</f>
        <v>65</v>
      </c>
      <c r="F12499" t="str">
        <f>VLOOKUP(data[[#This Row],[id_campaign]],campaign[],2,FALSE)</f>
        <v>HasCreditCard</v>
      </c>
      <c r="G12499" t="str">
        <f>VLOOKUP(data[[#This Row],[id_customer]],customer[],2,FALSE)</f>
        <v>Tabby Mangeon</v>
      </c>
      <c r="H12499" t="str">
        <f>data[[#This Row],[id_customer]]&amp;data[[#This Row],[id_campaign]]</f>
        <v>C0810cam12</v>
      </c>
      <c r="I12499">
        <f>DATEDIF(data[[#This Row],[join_date]],data[[#This Row],[buy_date]],"M")</f>
        <v>5</v>
      </c>
    </row>
    <row r="12500" spans="1:9" x14ac:dyDescent="0.25">
      <c r="A12500" t="s">
        <v>3281</v>
      </c>
      <c r="B12500" t="s">
        <v>26</v>
      </c>
      <c r="C12500" s="1">
        <v>44645</v>
      </c>
      <c r="D12500" s="1">
        <v>44895</v>
      </c>
      <c r="E12500">
        <f>VLOOKUP(data[[#This Row],[id_campaign]],campaign[],4,FALSE)</f>
        <v>65</v>
      </c>
      <c r="F12500" t="str">
        <f>VLOOKUP(data[[#This Row],[id_campaign]],campaign[],2,FALSE)</f>
        <v>HasCreditCard</v>
      </c>
      <c r="G12500" t="str">
        <f>VLOOKUP(data[[#This Row],[id_customer]],customer[],2,FALSE)</f>
        <v>Tabby Mangeon</v>
      </c>
      <c r="H12500" t="str">
        <f>data[[#This Row],[id_customer]]&amp;data[[#This Row],[id_campaign]]</f>
        <v>C0810cam12</v>
      </c>
      <c r="I12500">
        <f>DATEDIF(data[[#This Row],[join_date]],data[[#This Row],[buy_date]],"M")</f>
        <v>8</v>
      </c>
    </row>
    <row r="12501" spans="1:9" x14ac:dyDescent="0.25">
      <c r="A12501" t="s">
        <v>3281</v>
      </c>
      <c r="B12501" t="s">
        <v>26</v>
      </c>
      <c r="C12501" s="1">
        <v>44645</v>
      </c>
      <c r="D12501" s="1">
        <v>44923</v>
      </c>
      <c r="E12501">
        <f>VLOOKUP(data[[#This Row],[id_campaign]],campaign[],4,FALSE)</f>
        <v>65</v>
      </c>
      <c r="F12501" t="str">
        <f>VLOOKUP(data[[#This Row],[id_campaign]],campaign[],2,FALSE)</f>
        <v>HasCreditCard</v>
      </c>
      <c r="G12501" t="str">
        <f>VLOOKUP(data[[#This Row],[id_customer]],customer[],2,FALSE)</f>
        <v>Tabby Mangeon</v>
      </c>
      <c r="H12501" t="str">
        <f>data[[#This Row],[id_customer]]&amp;data[[#This Row],[id_campaign]]</f>
        <v>C0810cam12</v>
      </c>
      <c r="I12501">
        <f>DATEDIF(data[[#This Row],[join_date]],data[[#This Row],[buy_date]],"M")</f>
        <v>9</v>
      </c>
    </row>
    <row r="12502" spans="1:9" x14ac:dyDescent="0.25">
      <c r="A12502" t="s">
        <v>3281</v>
      </c>
      <c r="B12502" t="s">
        <v>26</v>
      </c>
      <c r="C12502" s="1">
        <v>44645</v>
      </c>
      <c r="D12502" s="1">
        <v>44930</v>
      </c>
      <c r="E12502">
        <f>VLOOKUP(data[[#This Row],[id_campaign]],campaign[],4,FALSE)</f>
        <v>65</v>
      </c>
      <c r="F12502" t="str">
        <f>VLOOKUP(data[[#This Row],[id_campaign]],campaign[],2,FALSE)</f>
        <v>HasCreditCard</v>
      </c>
      <c r="G12502" t="str">
        <f>VLOOKUP(data[[#This Row],[id_customer]],customer[],2,FALSE)</f>
        <v>Tabby Mangeon</v>
      </c>
      <c r="H12502" t="str">
        <f>data[[#This Row],[id_customer]]&amp;data[[#This Row],[id_campaign]]</f>
        <v>C0810cam12</v>
      </c>
      <c r="I12502">
        <f>DATEDIF(data[[#This Row],[join_date]],data[[#This Row],[buy_date]],"M")</f>
        <v>9</v>
      </c>
    </row>
    <row r="12503" spans="1:9" x14ac:dyDescent="0.25">
      <c r="A12503" t="s">
        <v>3281</v>
      </c>
      <c r="B12503" t="s">
        <v>26</v>
      </c>
      <c r="C12503" s="1">
        <v>44645</v>
      </c>
      <c r="D12503" s="1">
        <v>44988</v>
      </c>
      <c r="E12503">
        <f>VLOOKUP(data[[#This Row],[id_campaign]],campaign[],4,FALSE)</f>
        <v>65</v>
      </c>
      <c r="F12503" t="str">
        <f>VLOOKUP(data[[#This Row],[id_campaign]],campaign[],2,FALSE)</f>
        <v>HasCreditCard</v>
      </c>
      <c r="G12503" t="str">
        <f>VLOOKUP(data[[#This Row],[id_customer]],customer[],2,FALSE)</f>
        <v>Tabby Mangeon</v>
      </c>
      <c r="H12503" t="str">
        <f>data[[#This Row],[id_customer]]&amp;data[[#This Row],[id_campaign]]</f>
        <v>C0810cam12</v>
      </c>
      <c r="I12503">
        <f>DATEDIF(data[[#This Row],[join_date]],data[[#This Row],[buy_date]],"M")</f>
        <v>11</v>
      </c>
    </row>
    <row r="12504" spans="1:9" x14ac:dyDescent="0.25">
      <c r="A12504" t="s">
        <v>3281</v>
      </c>
      <c r="B12504" t="s">
        <v>32</v>
      </c>
      <c r="C12504" s="1">
        <v>44749</v>
      </c>
      <c r="D12504" s="1">
        <v>44749</v>
      </c>
      <c r="E12504">
        <f>VLOOKUP(data[[#This Row],[id_campaign]],campaign[],4,FALSE)</f>
        <v>14</v>
      </c>
      <c r="F12504" t="str">
        <f>VLOOKUP(data[[#This Row],[id_campaign]],campaign[],2,FALSE)</f>
        <v>OwnsMotorcycle</v>
      </c>
      <c r="G12504" t="str">
        <f>VLOOKUP(data[[#This Row],[id_customer]],customer[],2,FALSE)</f>
        <v>Tabby Mangeon</v>
      </c>
      <c r="H12504" t="str">
        <f>data[[#This Row],[id_customer]]&amp;data[[#This Row],[id_campaign]]</f>
        <v>C0810cam15</v>
      </c>
      <c r="I12504">
        <f>DATEDIF(data[[#This Row],[join_date]],data[[#This Row],[buy_date]],"M")</f>
        <v>0</v>
      </c>
    </row>
    <row r="12505" spans="1:9" x14ac:dyDescent="0.25">
      <c r="A12505" t="s">
        <v>3281</v>
      </c>
      <c r="B12505" t="s">
        <v>32</v>
      </c>
      <c r="C12505" s="1">
        <v>44749</v>
      </c>
      <c r="D12505" s="1">
        <v>44789</v>
      </c>
      <c r="E12505">
        <f>VLOOKUP(data[[#This Row],[id_campaign]],campaign[],4,FALSE)</f>
        <v>14</v>
      </c>
      <c r="F12505" t="str">
        <f>VLOOKUP(data[[#This Row],[id_campaign]],campaign[],2,FALSE)</f>
        <v>OwnsMotorcycle</v>
      </c>
      <c r="G12505" t="str">
        <f>VLOOKUP(data[[#This Row],[id_customer]],customer[],2,FALSE)</f>
        <v>Tabby Mangeon</v>
      </c>
      <c r="H12505" t="str">
        <f>data[[#This Row],[id_customer]]&amp;data[[#This Row],[id_campaign]]</f>
        <v>C0810cam15</v>
      </c>
      <c r="I12505">
        <f>DATEDIF(data[[#This Row],[join_date]],data[[#This Row],[buy_date]],"M")</f>
        <v>1</v>
      </c>
    </row>
    <row r="12506" spans="1:9" x14ac:dyDescent="0.25">
      <c r="A12506" t="s">
        <v>3281</v>
      </c>
      <c r="B12506" t="s">
        <v>32</v>
      </c>
      <c r="C12506" s="1">
        <v>44749</v>
      </c>
      <c r="D12506" s="1">
        <v>44821</v>
      </c>
      <c r="E12506">
        <f>VLOOKUP(data[[#This Row],[id_campaign]],campaign[],4,FALSE)</f>
        <v>14</v>
      </c>
      <c r="F12506" t="str">
        <f>VLOOKUP(data[[#This Row],[id_campaign]],campaign[],2,FALSE)</f>
        <v>OwnsMotorcycle</v>
      </c>
      <c r="G12506" t="str">
        <f>VLOOKUP(data[[#This Row],[id_customer]],customer[],2,FALSE)</f>
        <v>Tabby Mangeon</v>
      </c>
      <c r="H12506" t="str">
        <f>data[[#This Row],[id_customer]]&amp;data[[#This Row],[id_campaign]]</f>
        <v>C0810cam15</v>
      </c>
      <c r="I12506">
        <f>DATEDIF(data[[#This Row],[join_date]],data[[#This Row],[buy_date]],"M")</f>
        <v>2</v>
      </c>
    </row>
    <row r="12507" spans="1:9" x14ac:dyDescent="0.25">
      <c r="A12507" t="s">
        <v>3281</v>
      </c>
      <c r="B12507" t="s">
        <v>32</v>
      </c>
      <c r="C12507" s="1">
        <v>44749</v>
      </c>
      <c r="D12507" s="1">
        <v>44848</v>
      </c>
      <c r="E12507">
        <f>VLOOKUP(data[[#This Row],[id_campaign]],campaign[],4,FALSE)</f>
        <v>14</v>
      </c>
      <c r="F12507" t="str">
        <f>VLOOKUP(data[[#This Row],[id_campaign]],campaign[],2,FALSE)</f>
        <v>OwnsMotorcycle</v>
      </c>
      <c r="G12507" t="str">
        <f>VLOOKUP(data[[#This Row],[id_customer]],customer[],2,FALSE)</f>
        <v>Tabby Mangeon</v>
      </c>
      <c r="H12507" t="str">
        <f>data[[#This Row],[id_customer]]&amp;data[[#This Row],[id_campaign]]</f>
        <v>C0810cam15</v>
      </c>
      <c r="I12507">
        <f>DATEDIF(data[[#This Row],[join_date]],data[[#This Row],[buy_date]],"M")</f>
        <v>3</v>
      </c>
    </row>
    <row r="12508" spans="1:9" x14ac:dyDescent="0.25">
      <c r="A12508" t="s">
        <v>3281</v>
      </c>
      <c r="B12508" t="s">
        <v>32</v>
      </c>
      <c r="C12508" s="1">
        <v>44749</v>
      </c>
      <c r="D12508" s="1">
        <v>44887</v>
      </c>
      <c r="E12508">
        <f>VLOOKUP(data[[#This Row],[id_campaign]],campaign[],4,FALSE)</f>
        <v>14</v>
      </c>
      <c r="F12508" t="str">
        <f>VLOOKUP(data[[#This Row],[id_campaign]],campaign[],2,FALSE)</f>
        <v>OwnsMotorcycle</v>
      </c>
      <c r="G12508" t="str">
        <f>VLOOKUP(data[[#This Row],[id_customer]],customer[],2,FALSE)</f>
        <v>Tabby Mangeon</v>
      </c>
      <c r="H12508" t="str">
        <f>data[[#This Row],[id_customer]]&amp;data[[#This Row],[id_campaign]]</f>
        <v>C0810cam15</v>
      </c>
      <c r="I12508">
        <f>DATEDIF(data[[#This Row],[join_date]],data[[#This Row],[buy_date]],"M")</f>
        <v>4</v>
      </c>
    </row>
    <row r="12509" spans="1:9" x14ac:dyDescent="0.25">
      <c r="A12509" t="s">
        <v>3281</v>
      </c>
      <c r="B12509" t="s">
        <v>32</v>
      </c>
      <c r="C12509" s="1">
        <v>44749</v>
      </c>
      <c r="D12509" s="1">
        <v>44911</v>
      </c>
      <c r="E12509">
        <f>VLOOKUP(data[[#This Row],[id_campaign]],campaign[],4,FALSE)</f>
        <v>14</v>
      </c>
      <c r="F12509" t="str">
        <f>VLOOKUP(data[[#This Row],[id_campaign]],campaign[],2,FALSE)</f>
        <v>OwnsMotorcycle</v>
      </c>
      <c r="G12509" t="str">
        <f>VLOOKUP(data[[#This Row],[id_customer]],customer[],2,FALSE)</f>
        <v>Tabby Mangeon</v>
      </c>
      <c r="H12509" t="str">
        <f>data[[#This Row],[id_customer]]&amp;data[[#This Row],[id_campaign]]</f>
        <v>C0810cam15</v>
      </c>
      <c r="I12509">
        <f>DATEDIF(data[[#This Row],[join_date]],data[[#This Row],[buy_date]],"M")</f>
        <v>5</v>
      </c>
    </row>
    <row r="12510" spans="1:9" x14ac:dyDescent="0.25">
      <c r="A12510" t="s">
        <v>3281</v>
      </c>
      <c r="B12510" t="s">
        <v>32</v>
      </c>
      <c r="C12510" s="1">
        <v>44749</v>
      </c>
      <c r="D12510" s="1">
        <v>44947</v>
      </c>
      <c r="E12510">
        <f>VLOOKUP(data[[#This Row],[id_campaign]],campaign[],4,FALSE)</f>
        <v>14</v>
      </c>
      <c r="F12510" t="str">
        <f>VLOOKUP(data[[#This Row],[id_campaign]],campaign[],2,FALSE)</f>
        <v>OwnsMotorcycle</v>
      </c>
      <c r="G12510" t="str">
        <f>VLOOKUP(data[[#This Row],[id_customer]],customer[],2,FALSE)</f>
        <v>Tabby Mangeon</v>
      </c>
      <c r="H12510" t="str">
        <f>data[[#This Row],[id_customer]]&amp;data[[#This Row],[id_campaign]]</f>
        <v>C0810cam15</v>
      </c>
      <c r="I12510">
        <f>DATEDIF(data[[#This Row],[join_date]],data[[#This Row],[buy_date]],"M")</f>
        <v>6</v>
      </c>
    </row>
    <row r="12511" spans="1:9" x14ac:dyDescent="0.25">
      <c r="A12511" t="s">
        <v>3281</v>
      </c>
      <c r="B12511" t="s">
        <v>32</v>
      </c>
      <c r="C12511" s="1">
        <v>44749</v>
      </c>
      <c r="D12511" s="1">
        <v>44971</v>
      </c>
      <c r="E12511">
        <f>VLOOKUP(data[[#This Row],[id_campaign]],campaign[],4,FALSE)</f>
        <v>14</v>
      </c>
      <c r="F12511" t="str">
        <f>VLOOKUP(data[[#This Row],[id_campaign]],campaign[],2,FALSE)</f>
        <v>OwnsMotorcycle</v>
      </c>
      <c r="G12511" t="str">
        <f>VLOOKUP(data[[#This Row],[id_customer]],customer[],2,FALSE)</f>
        <v>Tabby Mangeon</v>
      </c>
      <c r="H12511" t="str">
        <f>data[[#This Row],[id_customer]]&amp;data[[#This Row],[id_campaign]]</f>
        <v>C0810cam15</v>
      </c>
      <c r="I12511">
        <f>DATEDIF(data[[#This Row],[join_date]],data[[#This Row],[buy_date]],"M")</f>
        <v>7</v>
      </c>
    </row>
    <row r="12512" spans="1:9" x14ac:dyDescent="0.25">
      <c r="A12512" t="s">
        <v>3281</v>
      </c>
      <c r="B12512" t="s">
        <v>32</v>
      </c>
      <c r="C12512" s="1">
        <v>44749</v>
      </c>
      <c r="D12512" s="1">
        <v>44993</v>
      </c>
      <c r="E12512">
        <f>VLOOKUP(data[[#This Row],[id_campaign]],campaign[],4,FALSE)</f>
        <v>14</v>
      </c>
      <c r="F12512" t="str">
        <f>VLOOKUP(data[[#This Row],[id_campaign]],campaign[],2,FALSE)</f>
        <v>OwnsMotorcycle</v>
      </c>
      <c r="G12512" t="str">
        <f>VLOOKUP(data[[#This Row],[id_customer]],customer[],2,FALSE)</f>
        <v>Tabby Mangeon</v>
      </c>
      <c r="H12512" t="str">
        <f>data[[#This Row],[id_customer]]&amp;data[[#This Row],[id_campaign]]</f>
        <v>C0810cam15</v>
      </c>
      <c r="I12512">
        <f>DATEDIF(data[[#This Row],[join_date]],data[[#This Row],[buy_date]],"M")</f>
        <v>8</v>
      </c>
    </row>
    <row r="12513" spans="1:9" x14ac:dyDescent="0.25">
      <c r="A12513" t="s">
        <v>3281</v>
      </c>
      <c r="B12513" t="s">
        <v>32</v>
      </c>
      <c r="C12513" s="1">
        <v>44749</v>
      </c>
      <c r="D12513" s="1">
        <v>45037</v>
      </c>
      <c r="E12513">
        <f>VLOOKUP(data[[#This Row],[id_campaign]],campaign[],4,FALSE)</f>
        <v>14</v>
      </c>
      <c r="F12513" t="str">
        <f>VLOOKUP(data[[#This Row],[id_campaign]],campaign[],2,FALSE)</f>
        <v>OwnsMotorcycle</v>
      </c>
      <c r="G12513" t="str">
        <f>VLOOKUP(data[[#This Row],[id_customer]],customer[],2,FALSE)</f>
        <v>Tabby Mangeon</v>
      </c>
      <c r="H12513" t="str">
        <f>data[[#This Row],[id_customer]]&amp;data[[#This Row],[id_campaign]]</f>
        <v>C0810cam15</v>
      </c>
      <c r="I12513">
        <f>DATEDIF(data[[#This Row],[join_date]],data[[#This Row],[buy_date]],"M")</f>
        <v>9</v>
      </c>
    </row>
    <row r="12514" spans="1:9" x14ac:dyDescent="0.25">
      <c r="A12514" t="s">
        <v>3281</v>
      </c>
      <c r="B12514" t="s">
        <v>32</v>
      </c>
      <c r="C12514" s="1">
        <v>44749</v>
      </c>
      <c r="D12514" s="1">
        <v>45066</v>
      </c>
      <c r="E12514">
        <f>VLOOKUP(data[[#This Row],[id_campaign]],campaign[],4,FALSE)</f>
        <v>14</v>
      </c>
      <c r="F12514" t="str">
        <f>VLOOKUP(data[[#This Row],[id_campaign]],campaign[],2,FALSE)</f>
        <v>OwnsMotorcycle</v>
      </c>
      <c r="G12514" t="str">
        <f>VLOOKUP(data[[#This Row],[id_customer]],customer[],2,FALSE)</f>
        <v>Tabby Mangeon</v>
      </c>
      <c r="H12514" t="str">
        <f>data[[#This Row],[id_customer]]&amp;data[[#This Row],[id_campaign]]</f>
        <v>C0810cam15</v>
      </c>
      <c r="I12514">
        <f>DATEDIF(data[[#This Row],[join_date]],data[[#This Row],[buy_date]],"M")</f>
        <v>10</v>
      </c>
    </row>
    <row r="12515" spans="1:9" x14ac:dyDescent="0.25">
      <c r="A12515" t="s">
        <v>3285</v>
      </c>
      <c r="B12515" t="s">
        <v>34</v>
      </c>
      <c r="C12515" s="1">
        <v>44744</v>
      </c>
      <c r="D12515" s="1">
        <v>44744</v>
      </c>
      <c r="E12515">
        <f>VLOOKUP(data[[#This Row],[id_campaign]],campaign[],4,FALSE)</f>
        <v>16</v>
      </c>
      <c r="F12515" t="str">
        <f>VLOOKUP(data[[#This Row],[id_campaign]],campaign[],2,FALSE)</f>
        <v>MadeCallToRetentionTeam</v>
      </c>
      <c r="G12515" t="str">
        <f>VLOOKUP(data[[#This Row],[id_customer]],customer[],2,FALSE)</f>
        <v>Westbrooke Samsin</v>
      </c>
      <c r="H12515" t="str">
        <f>data[[#This Row],[id_customer]]&amp;data[[#This Row],[id_campaign]]</f>
        <v>C0811cam16</v>
      </c>
      <c r="I12515">
        <f>DATEDIF(data[[#This Row],[join_date]],data[[#This Row],[buy_date]],"M")</f>
        <v>0</v>
      </c>
    </row>
    <row r="12516" spans="1:9" x14ac:dyDescent="0.25">
      <c r="A12516" t="s">
        <v>3285</v>
      </c>
      <c r="B12516" t="s">
        <v>34</v>
      </c>
      <c r="C12516" s="1">
        <v>44744</v>
      </c>
      <c r="D12516" s="1">
        <v>44790</v>
      </c>
      <c r="E12516">
        <f>VLOOKUP(data[[#This Row],[id_campaign]],campaign[],4,FALSE)</f>
        <v>16</v>
      </c>
      <c r="F12516" t="str">
        <f>VLOOKUP(data[[#This Row],[id_campaign]],campaign[],2,FALSE)</f>
        <v>MadeCallToRetentionTeam</v>
      </c>
      <c r="G12516" t="str">
        <f>VLOOKUP(data[[#This Row],[id_customer]],customer[],2,FALSE)</f>
        <v>Westbrooke Samsin</v>
      </c>
      <c r="H12516" t="str">
        <f>data[[#This Row],[id_customer]]&amp;data[[#This Row],[id_campaign]]</f>
        <v>C0811cam16</v>
      </c>
      <c r="I12516">
        <f>DATEDIF(data[[#This Row],[join_date]],data[[#This Row],[buy_date]],"M")</f>
        <v>1</v>
      </c>
    </row>
    <row r="12517" spans="1:9" x14ac:dyDescent="0.25">
      <c r="A12517" t="s">
        <v>3285</v>
      </c>
      <c r="B12517" t="s">
        <v>34</v>
      </c>
      <c r="C12517" s="1">
        <v>44744</v>
      </c>
      <c r="D12517" s="1">
        <v>44821</v>
      </c>
      <c r="E12517">
        <f>VLOOKUP(data[[#This Row],[id_campaign]],campaign[],4,FALSE)</f>
        <v>16</v>
      </c>
      <c r="F12517" t="str">
        <f>VLOOKUP(data[[#This Row],[id_campaign]],campaign[],2,FALSE)</f>
        <v>MadeCallToRetentionTeam</v>
      </c>
      <c r="G12517" t="str">
        <f>VLOOKUP(data[[#This Row],[id_customer]],customer[],2,FALSE)</f>
        <v>Westbrooke Samsin</v>
      </c>
      <c r="H12517" t="str">
        <f>data[[#This Row],[id_customer]]&amp;data[[#This Row],[id_campaign]]</f>
        <v>C0811cam16</v>
      </c>
      <c r="I12517">
        <f>DATEDIF(data[[#This Row],[join_date]],data[[#This Row],[buy_date]],"M")</f>
        <v>2</v>
      </c>
    </row>
    <row r="12518" spans="1:9" x14ac:dyDescent="0.25">
      <c r="A12518" t="s">
        <v>3285</v>
      </c>
      <c r="B12518" t="s">
        <v>34</v>
      </c>
      <c r="C12518" s="1">
        <v>44744</v>
      </c>
      <c r="D12518" s="1">
        <v>44839</v>
      </c>
      <c r="E12518">
        <f>VLOOKUP(data[[#This Row],[id_campaign]],campaign[],4,FALSE)</f>
        <v>16</v>
      </c>
      <c r="F12518" t="str">
        <f>VLOOKUP(data[[#This Row],[id_campaign]],campaign[],2,FALSE)</f>
        <v>MadeCallToRetentionTeam</v>
      </c>
      <c r="G12518" t="str">
        <f>VLOOKUP(data[[#This Row],[id_customer]],customer[],2,FALSE)</f>
        <v>Westbrooke Samsin</v>
      </c>
      <c r="H12518" t="str">
        <f>data[[#This Row],[id_customer]]&amp;data[[#This Row],[id_campaign]]</f>
        <v>C0811cam16</v>
      </c>
      <c r="I12518">
        <f>DATEDIF(data[[#This Row],[join_date]],data[[#This Row],[buy_date]],"M")</f>
        <v>3</v>
      </c>
    </row>
    <row r="12519" spans="1:9" x14ac:dyDescent="0.25">
      <c r="A12519" t="s">
        <v>3285</v>
      </c>
      <c r="B12519" t="s">
        <v>34</v>
      </c>
      <c r="C12519" s="1">
        <v>44744</v>
      </c>
      <c r="D12519" s="1">
        <v>44879</v>
      </c>
      <c r="E12519">
        <f>VLOOKUP(data[[#This Row],[id_campaign]],campaign[],4,FALSE)</f>
        <v>16</v>
      </c>
      <c r="F12519" t="str">
        <f>VLOOKUP(data[[#This Row],[id_campaign]],campaign[],2,FALSE)</f>
        <v>MadeCallToRetentionTeam</v>
      </c>
      <c r="G12519" t="str">
        <f>VLOOKUP(data[[#This Row],[id_customer]],customer[],2,FALSE)</f>
        <v>Westbrooke Samsin</v>
      </c>
      <c r="H12519" t="str">
        <f>data[[#This Row],[id_customer]]&amp;data[[#This Row],[id_campaign]]</f>
        <v>C0811cam16</v>
      </c>
      <c r="I12519">
        <f>DATEDIF(data[[#This Row],[join_date]],data[[#This Row],[buy_date]],"M")</f>
        <v>4</v>
      </c>
    </row>
    <row r="12520" spans="1:9" x14ac:dyDescent="0.25">
      <c r="A12520" t="s">
        <v>3285</v>
      </c>
      <c r="B12520" t="s">
        <v>34</v>
      </c>
      <c r="C12520" s="1">
        <v>44744</v>
      </c>
      <c r="D12520" s="1">
        <v>44898</v>
      </c>
      <c r="E12520">
        <f>VLOOKUP(data[[#This Row],[id_campaign]],campaign[],4,FALSE)</f>
        <v>16</v>
      </c>
      <c r="F12520" t="str">
        <f>VLOOKUP(data[[#This Row],[id_campaign]],campaign[],2,FALSE)</f>
        <v>MadeCallToRetentionTeam</v>
      </c>
      <c r="G12520" t="str">
        <f>VLOOKUP(data[[#This Row],[id_customer]],customer[],2,FALSE)</f>
        <v>Westbrooke Samsin</v>
      </c>
      <c r="H12520" t="str">
        <f>data[[#This Row],[id_customer]]&amp;data[[#This Row],[id_campaign]]</f>
        <v>C0811cam16</v>
      </c>
      <c r="I12520">
        <f>DATEDIF(data[[#This Row],[join_date]],data[[#This Row],[buy_date]],"M")</f>
        <v>5</v>
      </c>
    </row>
    <row r="12521" spans="1:9" x14ac:dyDescent="0.25">
      <c r="A12521" t="s">
        <v>3285</v>
      </c>
      <c r="B12521" t="s">
        <v>34</v>
      </c>
      <c r="C12521" s="1">
        <v>44744</v>
      </c>
      <c r="D12521" s="1">
        <v>44932</v>
      </c>
      <c r="E12521">
        <f>VLOOKUP(data[[#This Row],[id_campaign]],campaign[],4,FALSE)</f>
        <v>16</v>
      </c>
      <c r="F12521" t="str">
        <f>VLOOKUP(data[[#This Row],[id_campaign]],campaign[],2,FALSE)</f>
        <v>MadeCallToRetentionTeam</v>
      </c>
      <c r="G12521" t="str">
        <f>VLOOKUP(data[[#This Row],[id_customer]],customer[],2,FALSE)</f>
        <v>Westbrooke Samsin</v>
      </c>
      <c r="H12521" t="str">
        <f>data[[#This Row],[id_customer]]&amp;data[[#This Row],[id_campaign]]</f>
        <v>C0811cam16</v>
      </c>
      <c r="I12521">
        <f>DATEDIF(data[[#This Row],[join_date]],data[[#This Row],[buy_date]],"M")</f>
        <v>6</v>
      </c>
    </row>
    <row r="12522" spans="1:9" x14ac:dyDescent="0.25">
      <c r="A12522" t="s">
        <v>3285</v>
      </c>
      <c r="B12522" t="s">
        <v>34</v>
      </c>
      <c r="C12522" s="1">
        <v>44744</v>
      </c>
      <c r="D12522" s="1">
        <v>44996</v>
      </c>
      <c r="E12522">
        <f>VLOOKUP(data[[#This Row],[id_campaign]],campaign[],4,FALSE)</f>
        <v>16</v>
      </c>
      <c r="F12522" t="str">
        <f>VLOOKUP(data[[#This Row],[id_campaign]],campaign[],2,FALSE)</f>
        <v>MadeCallToRetentionTeam</v>
      </c>
      <c r="G12522" t="str">
        <f>VLOOKUP(data[[#This Row],[id_customer]],customer[],2,FALSE)</f>
        <v>Westbrooke Samsin</v>
      </c>
      <c r="H12522" t="str">
        <f>data[[#This Row],[id_customer]]&amp;data[[#This Row],[id_campaign]]</f>
        <v>C0811cam16</v>
      </c>
      <c r="I12522">
        <f>DATEDIF(data[[#This Row],[join_date]],data[[#This Row],[buy_date]],"M")</f>
        <v>8</v>
      </c>
    </row>
    <row r="12523" spans="1:9" x14ac:dyDescent="0.25">
      <c r="A12523" t="s">
        <v>3285</v>
      </c>
      <c r="B12523" t="s">
        <v>34</v>
      </c>
      <c r="C12523" s="1">
        <v>44744</v>
      </c>
      <c r="D12523" s="1">
        <v>45028</v>
      </c>
      <c r="E12523">
        <f>VLOOKUP(data[[#This Row],[id_campaign]],campaign[],4,FALSE)</f>
        <v>16</v>
      </c>
      <c r="F12523" t="str">
        <f>VLOOKUP(data[[#This Row],[id_campaign]],campaign[],2,FALSE)</f>
        <v>MadeCallToRetentionTeam</v>
      </c>
      <c r="G12523" t="str">
        <f>VLOOKUP(data[[#This Row],[id_customer]],customer[],2,FALSE)</f>
        <v>Westbrooke Samsin</v>
      </c>
      <c r="H12523" t="str">
        <f>data[[#This Row],[id_customer]]&amp;data[[#This Row],[id_campaign]]</f>
        <v>C0811cam16</v>
      </c>
      <c r="I12523">
        <f>DATEDIF(data[[#This Row],[join_date]],data[[#This Row],[buy_date]],"M")</f>
        <v>9</v>
      </c>
    </row>
    <row r="12524" spans="1:9" x14ac:dyDescent="0.25">
      <c r="A12524" t="s">
        <v>3285</v>
      </c>
      <c r="B12524" t="s">
        <v>34</v>
      </c>
      <c r="C12524" s="1">
        <v>44744</v>
      </c>
      <c r="D12524" s="1">
        <v>45056</v>
      </c>
      <c r="E12524">
        <f>VLOOKUP(data[[#This Row],[id_campaign]],campaign[],4,FALSE)</f>
        <v>16</v>
      </c>
      <c r="F12524" t="str">
        <f>VLOOKUP(data[[#This Row],[id_campaign]],campaign[],2,FALSE)</f>
        <v>MadeCallToRetentionTeam</v>
      </c>
      <c r="G12524" t="str">
        <f>VLOOKUP(data[[#This Row],[id_customer]],customer[],2,FALSE)</f>
        <v>Westbrooke Samsin</v>
      </c>
      <c r="H12524" t="str">
        <f>data[[#This Row],[id_customer]]&amp;data[[#This Row],[id_campaign]]</f>
        <v>C0811cam16</v>
      </c>
      <c r="I12524">
        <f>DATEDIF(data[[#This Row],[join_date]],data[[#This Row],[buy_date]],"M")</f>
        <v>10</v>
      </c>
    </row>
    <row r="12525" spans="1:9" x14ac:dyDescent="0.25">
      <c r="A12525" t="s">
        <v>3285</v>
      </c>
      <c r="B12525" t="s">
        <v>20</v>
      </c>
      <c r="C12525" s="1">
        <v>44979</v>
      </c>
      <c r="D12525" s="1">
        <v>44979</v>
      </c>
      <c r="E12525">
        <f>VLOOKUP(data[[#This Row],[id_campaign]],campaign[],4,FALSE)</f>
        <v>75</v>
      </c>
      <c r="F12525" t="str">
        <f>VLOOKUP(data[[#This Row],[id_campaign]],campaign[],2,FALSE)</f>
        <v>OptOutMailings</v>
      </c>
      <c r="G12525" t="str">
        <f>VLOOKUP(data[[#This Row],[id_customer]],customer[],2,FALSE)</f>
        <v>Westbrooke Samsin</v>
      </c>
      <c r="H12525" t="str">
        <f>data[[#This Row],[id_customer]]&amp;data[[#This Row],[id_campaign]]</f>
        <v>C0811cam09</v>
      </c>
      <c r="I12525">
        <f>DATEDIF(data[[#This Row],[join_date]],data[[#This Row],[buy_date]],"M")</f>
        <v>0</v>
      </c>
    </row>
    <row r="12526" spans="1:9" x14ac:dyDescent="0.25">
      <c r="A12526" t="s">
        <v>3285</v>
      </c>
      <c r="B12526" t="s">
        <v>20</v>
      </c>
      <c r="C12526" s="1">
        <v>44979</v>
      </c>
      <c r="D12526" s="1">
        <v>45016</v>
      </c>
      <c r="E12526">
        <f>VLOOKUP(data[[#This Row],[id_campaign]],campaign[],4,FALSE)</f>
        <v>75</v>
      </c>
      <c r="F12526" t="str">
        <f>VLOOKUP(data[[#This Row],[id_campaign]],campaign[],2,FALSE)</f>
        <v>OptOutMailings</v>
      </c>
      <c r="G12526" t="str">
        <f>VLOOKUP(data[[#This Row],[id_customer]],customer[],2,FALSE)</f>
        <v>Westbrooke Samsin</v>
      </c>
      <c r="H12526" t="str">
        <f>data[[#This Row],[id_customer]]&amp;data[[#This Row],[id_campaign]]</f>
        <v>C0811cam09</v>
      </c>
      <c r="I12526">
        <f>DATEDIF(data[[#This Row],[join_date]],data[[#This Row],[buy_date]],"M")</f>
        <v>1</v>
      </c>
    </row>
    <row r="12527" spans="1:9" x14ac:dyDescent="0.25">
      <c r="A12527" t="s">
        <v>3285</v>
      </c>
      <c r="B12527" t="s">
        <v>20</v>
      </c>
      <c r="C12527" s="1">
        <v>44979</v>
      </c>
      <c r="D12527" s="1">
        <v>45044</v>
      </c>
      <c r="E12527">
        <f>VLOOKUP(data[[#This Row],[id_campaign]],campaign[],4,FALSE)</f>
        <v>75</v>
      </c>
      <c r="F12527" t="str">
        <f>VLOOKUP(data[[#This Row],[id_campaign]],campaign[],2,FALSE)</f>
        <v>OptOutMailings</v>
      </c>
      <c r="G12527" t="str">
        <f>VLOOKUP(data[[#This Row],[id_customer]],customer[],2,FALSE)</f>
        <v>Westbrooke Samsin</v>
      </c>
      <c r="H12527" t="str">
        <f>data[[#This Row],[id_customer]]&amp;data[[#This Row],[id_campaign]]</f>
        <v>C0811cam09</v>
      </c>
      <c r="I12527">
        <f>DATEDIF(data[[#This Row],[join_date]],data[[#This Row],[buy_date]],"M")</f>
        <v>2</v>
      </c>
    </row>
    <row r="12528" spans="1:9" x14ac:dyDescent="0.25">
      <c r="A12528" t="s">
        <v>3285</v>
      </c>
      <c r="B12528" t="s">
        <v>20</v>
      </c>
      <c r="C12528" s="1">
        <v>44979</v>
      </c>
      <c r="D12528" s="1">
        <v>45069</v>
      </c>
      <c r="E12528">
        <f>VLOOKUP(data[[#This Row],[id_campaign]],campaign[],4,FALSE)</f>
        <v>75</v>
      </c>
      <c r="F12528" t="str">
        <f>VLOOKUP(data[[#This Row],[id_campaign]],campaign[],2,FALSE)</f>
        <v>OptOutMailings</v>
      </c>
      <c r="G12528" t="str">
        <f>VLOOKUP(data[[#This Row],[id_customer]],customer[],2,FALSE)</f>
        <v>Westbrooke Samsin</v>
      </c>
      <c r="H12528" t="str">
        <f>data[[#This Row],[id_customer]]&amp;data[[#This Row],[id_campaign]]</f>
        <v>C0811cam09</v>
      </c>
      <c r="I12528">
        <f>DATEDIF(data[[#This Row],[join_date]],data[[#This Row],[buy_date]],"M")</f>
        <v>3</v>
      </c>
    </row>
    <row r="12529" spans="1:9" x14ac:dyDescent="0.25">
      <c r="A12529" t="s">
        <v>3285</v>
      </c>
      <c r="B12529" t="s">
        <v>20</v>
      </c>
      <c r="C12529" s="1">
        <v>44979</v>
      </c>
      <c r="D12529" s="1">
        <v>45079</v>
      </c>
      <c r="E12529">
        <f>VLOOKUP(data[[#This Row],[id_campaign]],campaign[],4,FALSE)</f>
        <v>75</v>
      </c>
      <c r="F12529" t="str">
        <f>VLOOKUP(data[[#This Row],[id_campaign]],campaign[],2,FALSE)</f>
        <v>OptOutMailings</v>
      </c>
      <c r="G12529" t="str">
        <f>VLOOKUP(data[[#This Row],[id_customer]],customer[],2,FALSE)</f>
        <v>Westbrooke Samsin</v>
      </c>
      <c r="H12529" t="str">
        <f>data[[#This Row],[id_customer]]&amp;data[[#This Row],[id_campaign]]</f>
        <v>C0811cam09</v>
      </c>
      <c r="I12529">
        <f>DATEDIF(data[[#This Row],[join_date]],data[[#This Row],[buy_date]],"M")</f>
        <v>3</v>
      </c>
    </row>
    <row r="12530" spans="1:9" x14ac:dyDescent="0.25">
      <c r="A12530" t="s">
        <v>3289</v>
      </c>
      <c r="B12530" t="s">
        <v>20</v>
      </c>
      <c r="C12530" s="1">
        <v>44700</v>
      </c>
      <c r="D12530" s="1">
        <v>44700</v>
      </c>
      <c r="E12530">
        <f>VLOOKUP(data[[#This Row],[id_campaign]],campaign[],4,FALSE)</f>
        <v>75</v>
      </c>
      <c r="F12530" t="str">
        <f>VLOOKUP(data[[#This Row],[id_campaign]],campaign[],2,FALSE)</f>
        <v>OptOutMailings</v>
      </c>
      <c r="G12530" t="str">
        <f>VLOOKUP(data[[#This Row],[id_customer]],customer[],2,FALSE)</f>
        <v>Rania Tumilson</v>
      </c>
      <c r="H12530" t="str">
        <f>data[[#This Row],[id_customer]]&amp;data[[#This Row],[id_campaign]]</f>
        <v>C0812cam09</v>
      </c>
      <c r="I12530">
        <f>DATEDIF(data[[#This Row],[join_date]],data[[#This Row],[buy_date]],"M")</f>
        <v>0</v>
      </c>
    </row>
    <row r="12531" spans="1:9" x14ac:dyDescent="0.25">
      <c r="A12531" t="s">
        <v>3289</v>
      </c>
      <c r="B12531" t="s">
        <v>20</v>
      </c>
      <c r="C12531" s="1">
        <v>44700</v>
      </c>
      <c r="D12531" s="1">
        <v>44739</v>
      </c>
      <c r="E12531">
        <f>VLOOKUP(data[[#This Row],[id_campaign]],campaign[],4,FALSE)</f>
        <v>75</v>
      </c>
      <c r="F12531" t="str">
        <f>VLOOKUP(data[[#This Row],[id_campaign]],campaign[],2,FALSE)</f>
        <v>OptOutMailings</v>
      </c>
      <c r="G12531" t="str">
        <f>VLOOKUP(data[[#This Row],[id_customer]],customer[],2,FALSE)</f>
        <v>Rania Tumilson</v>
      </c>
      <c r="H12531" t="str">
        <f>data[[#This Row],[id_customer]]&amp;data[[#This Row],[id_campaign]]</f>
        <v>C0812cam09</v>
      </c>
      <c r="I12531">
        <f>DATEDIF(data[[#This Row],[join_date]],data[[#This Row],[buy_date]],"M")</f>
        <v>1</v>
      </c>
    </row>
    <row r="12532" spans="1:9" x14ac:dyDescent="0.25">
      <c r="A12532" t="s">
        <v>3289</v>
      </c>
      <c r="B12532" t="s">
        <v>20</v>
      </c>
      <c r="C12532" s="1">
        <v>44700</v>
      </c>
      <c r="D12532" s="1">
        <v>44762</v>
      </c>
      <c r="E12532">
        <f>VLOOKUP(data[[#This Row],[id_campaign]],campaign[],4,FALSE)</f>
        <v>75</v>
      </c>
      <c r="F12532" t="str">
        <f>VLOOKUP(data[[#This Row],[id_campaign]],campaign[],2,FALSE)</f>
        <v>OptOutMailings</v>
      </c>
      <c r="G12532" t="str">
        <f>VLOOKUP(data[[#This Row],[id_customer]],customer[],2,FALSE)</f>
        <v>Rania Tumilson</v>
      </c>
      <c r="H12532" t="str">
        <f>data[[#This Row],[id_customer]]&amp;data[[#This Row],[id_campaign]]</f>
        <v>C0812cam09</v>
      </c>
      <c r="I12532">
        <f>DATEDIF(data[[#This Row],[join_date]],data[[#This Row],[buy_date]],"M")</f>
        <v>2</v>
      </c>
    </row>
    <row r="12533" spans="1:9" x14ac:dyDescent="0.25">
      <c r="A12533" t="s">
        <v>3289</v>
      </c>
      <c r="B12533" t="s">
        <v>20</v>
      </c>
      <c r="C12533" s="1">
        <v>44700</v>
      </c>
      <c r="D12533" s="1">
        <v>44800</v>
      </c>
      <c r="E12533">
        <f>VLOOKUP(data[[#This Row],[id_campaign]],campaign[],4,FALSE)</f>
        <v>75</v>
      </c>
      <c r="F12533" t="str">
        <f>VLOOKUP(data[[#This Row],[id_campaign]],campaign[],2,FALSE)</f>
        <v>OptOutMailings</v>
      </c>
      <c r="G12533" t="str">
        <f>VLOOKUP(data[[#This Row],[id_customer]],customer[],2,FALSE)</f>
        <v>Rania Tumilson</v>
      </c>
      <c r="H12533" t="str">
        <f>data[[#This Row],[id_customer]]&amp;data[[#This Row],[id_campaign]]</f>
        <v>C0812cam09</v>
      </c>
      <c r="I12533">
        <f>DATEDIF(data[[#This Row],[join_date]],data[[#This Row],[buy_date]],"M")</f>
        <v>3</v>
      </c>
    </row>
    <row r="12534" spans="1:9" x14ac:dyDescent="0.25">
      <c r="A12534" t="s">
        <v>3289</v>
      </c>
      <c r="B12534" t="s">
        <v>20</v>
      </c>
      <c r="C12534" s="1">
        <v>44700</v>
      </c>
      <c r="D12534" s="1">
        <v>44827</v>
      </c>
      <c r="E12534">
        <f>VLOOKUP(data[[#This Row],[id_campaign]],campaign[],4,FALSE)</f>
        <v>75</v>
      </c>
      <c r="F12534" t="str">
        <f>VLOOKUP(data[[#This Row],[id_campaign]],campaign[],2,FALSE)</f>
        <v>OptOutMailings</v>
      </c>
      <c r="G12534" t="str">
        <f>VLOOKUP(data[[#This Row],[id_customer]],customer[],2,FALSE)</f>
        <v>Rania Tumilson</v>
      </c>
      <c r="H12534" t="str">
        <f>data[[#This Row],[id_customer]]&amp;data[[#This Row],[id_campaign]]</f>
        <v>C0812cam09</v>
      </c>
      <c r="I12534">
        <f>DATEDIF(data[[#This Row],[join_date]],data[[#This Row],[buy_date]],"M")</f>
        <v>4</v>
      </c>
    </row>
    <row r="12535" spans="1:9" x14ac:dyDescent="0.25">
      <c r="A12535" t="s">
        <v>3289</v>
      </c>
      <c r="B12535" t="s">
        <v>20</v>
      </c>
      <c r="C12535" s="1">
        <v>44700</v>
      </c>
      <c r="D12535" s="1">
        <v>44835</v>
      </c>
      <c r="E12535">
        <f>VLOOKUP(data[[#This Row],[id_campaign]],campaign[],4,FALSE)</f>
        <v>75</v>
      </c>
      <c r="F12535" t="str">
        <f>VLOOKUP(data[[#This Row],[id_campaign]],campaign[],2,FALSE)</f>
        <v>OptOutMailings</v>
      </c>
      <c r="G12535" t="str">
        <f>VLOOKUP(data[[#This Row],[id_customer]],customer[],2,FALSE)</f>
        <v>Rania Tumilson</v>
      </c>
      <c r="H12535" t="str">
        <f>data[[#This Row],[id_customer]]&amp;data[[#This Row],[id_campaign]]</f>
        <v>C0812cam09</v>
      </c>
      <c r="I12535">
        <f>DATEDIF(data[[#This Row],[join_date]],data[[#This Row],[buy_date]],"M")</f>
        <v>4</v>
      </c>
    </row>
    <row r="12536" spans="1:9" x14ac:dyDescent="0.25">
      <c r="A12536" t="s">
        <v>3289</v>
      </c>
      <c r="B12536" t="s">
        <v>20</v>
      </c>
      <c r="C12536" s="1">
        <v>44700</v>
      </c>
      <c r="D12536" s="1">
        <v>44867</v>
      </c>
      <c r="E12536">
        <f>VLOOKUP(data[[#This Row],[id_campaign]],campaign[],4,FALSE)</f>
        <v>75</v>
      </c>
      <c r="F12536" t="str">
        <f>VLOOKUP(data[[#This Row],[id_campaign]],campaign[],2,FALSE)</f>
        <v>OptOutMailings</v>
      </c>
      <c r="G12536" t="str">
        <f>VLOOKUP(data[[#This Row],[id_customer]],customer[],2,FALSE)</f>
        <v>Rania Tumilson</v>
      </c>
      <c r="H12536" t="str">
        <f>data[[#This Row],[id_customer]]&amp;data[[#This Row],[id_campaign]]</f>
        <v>C0812cam09</v>
      </c>
      <c r="I12536">
        <f>DATEDIF(data[[#This Row],[join_date]],data[[#This Row],[buy_date]],"M")</f>
        <v>5</v>
      </c>
    </row>
    <row r="12537" spans="1:9" x14ac:dyDescent="0.25">
      <c r="A12537" t="s">
        <v>3289</v>
      </c>
      <c r="B12537" t="s">
        <v>20</v>
      </c>
      <c r="C12537" s="1">
        <v>44700</v>
      </c>
      <c r="D12537" s="1">
        <v>44955</v>
      </c>
      <c r="E12537">
        <f>VLOOKUP(data[[#This Row],[id_campaign]],campaign[],4,FALSE)</f>
        <v>75</v>
      </c>
      <c r="F12537" t="str">
        <f>VLOOKUP(data[[#This Row],[id_campaign]],campaign[],2,FALSE)</f>
        <v>OptOutMailings</v>
      </c>
      <c r="G12537" t="str">
        <f>VLOOKUP(data[[#This Row],[id_customer]],customer[],2,FALSE)</f>
        <v>Rania Tumilson</v>
      </c>
      <c r="H12537" t="str">
        <f>data[[#This Row],[id_customer]]&amp;data[[#This Row],[id_campaign]]</f>
        <v>C0812cam09</v>
      </c>
      <c r="I12537">
        <f>DATEDIF(data[[#This Row],[join_date]],data[[#This Row],[buy_date]],"M")</f>
        <v>8</v>
      </c>
    </row>
    <row r="12538" spans="1:9" x14ac:dyDescent="0.25">
      <c r="A12538" t="s">
        <v>3289</v>
      </c>
      <c r="B12538" t="s">
        <v>20</v>
      </c>
      <c r="C12538" s="1">
        <v>44700</v>
      </c>
      <c r="D12538" s="1">
        <v>44960</v>
      </c>
      <c r="E12538">
        <f>VLOOKUP(data[[#This Row],[id_campaign]],campaign[],4,FALSE)</f>
        <v>75</v>
      </c>
      <c r="F12538" t="str">
        <f>VLOOKUP(data[[#This Row],[id_campaign]],campaign[],2,FALSE)</f>
        <v>OptOutMailings</v>
      </c>
      <c r="G12538" t="str">
        <f>VLOOKUP(data[[#This Row],[id_customer]],customer[],2,FALSE)</f>
        <v>Rania Tumilson</v>
      </c>
      <c r="H12538" t="str">
        <f>data[[#This Row],[id_customer]]&amp;data[[#This Row],[id_campaign]]</f>
        <v>C0812cam09</v>
      </c>
      <c r="I12538">
        <f>DATEDIF(data[[#This Row],[join_date]],data[[#This Row],[buy_date]],"M")</f>
        <v>8</v>
      </c>
    </row>
    <row r="12539" spans="1:9" x14ac:dyDescent="0.25">
      <c r="A12539" t="s">
        <v>3289</v>
      </c>
      <c r="B12539" t="s">
        <v>20</v>
      </c>
      <c r="C12539" s="1">
        <v>44700</v>
      </c>
      <c r="D12539" s="1">
        <v>45012</v>
      </c>
      <c r="E12539">
        <f>VLOOKUP(data[[#This Row],[id_campaign]],campaign[],4,FALSE)</f>
        <v>75</v>
      </c>
      <c r="F12539" t="str">
        <f>VLOOKUP(data[[#This Row],[id_campaign]],campaign[],2,FALSE)</f>
        <v>OptOutMailings</v>
      </c>
      <c r="G12539" t="str">
        <f>VLOOKUP(data[[#This Row],[id_customer]],customer[],2,FALSE)</f>
        <v>Rania Tumilson</v>
      </c>
      <c r="H12539" t="str">
        <f>data[[#This Row],[id_customer]]&amp;data[[#This Row],[id_campaign]]</f>
        <v>C0812cam09</v>
      </c>
      <c r="I12539">
        <f>DATEDIF(data[[#This Row],[join_date]],data[[#This Row],[buy_date]],"M")</f>
        <v>10</v>
      </c>
    </row>
    <row r="12540" spans="1:9" x14ac:dyDescent="0.25">
      <c r="A12540" t="s">
        <v>3289</v>
      </c>
      <c r="B12540" t="s">
        <v>20</v>
      </c>
      <c r="C12540" s="1">
        <v>44700</v>
      </c>
      <c r="D12540" s="1">
        <v>45045</v>
      </c>
      <c r="E12540">
        <f>VLOOKUP(data[[#This Row],[id_campaign]],campaign[],4,FALSE)</f>
        <v>75</v>
      </c>
      <c r="F12540" t="str">
        <f>VLOOKUP(data[[#This Row],[id_campaign]],campaign[],2,FALSE)</f>
        <v>OptOutMailings</v>
      </c>
      <c r="G12540" t="str">
        <f>VLOOKUP(data[[#This Row],[id_customer]],customer[],2,FALSE)</f>
        <v>Rania Tumilson</v>
      </c>
      <c r="H12540" t="str">
        <f>data[[#This Row],[id_customer]]&amp;data[[#This Row],[id_campaign]]</f>
        <v>C0812cam09</v>
      </c>
      <c r="I12540">
        <f>DATEDIF(data[[#This Row],[join_date]],data[[#This Row],[buy_date]],"M")</f>
        <v>11</v>
      </c>
    </row>
    <row r="12541" spans="1:9" x14ac:dyDescent="0.25">
      <c r="A12541" t="s">
        <v>3289</v>
      </c>
      <c r="B12541" t="s">
        <v>20</v>
      </c>
      <c r="C12541" s="1">
        <v>44700</v>
      </c>
      <c r="D12541" s="1">
        <v>45068</v>
      </c>
      <c r="E12541">
        <f>VLOOKUP(data[[#This Row],[id_campaign]],campaign[],4,FALSE)</f>
        <v>75</v>
      </c>
      <c r="F12541" t="str">
        <f>VLOOKUP(data[[#This Row],[id_campaign]],campaign[],2,FALSE)</f>
        <v>OptOutMailings</v>
      </c>
      <c r="G12541" t="str">
        <f>VLOOKUP(data[[#This Row],[id_customer]],customer[],2,FALSE)</f>
        <v>Rania Tumilson</v>
      </c>
      <c r="H12541" t="str">
        <f>data[[#This Row],[id_customer]]&amp;data[[#This Row],[id_campaign]]</f>
        <v>C0812cam09</v>
      </c>
      <c r="I12541">
        <f>DATEDIF(data[[#This Row],[join_date]],data[[#This Row],[buy_date]],"M")</f>
        <v>12</v>
      </c>
    </row>
    <row r="12542" spans="1:9" x14ac:dyDescent="0.25">
      <c r="A12542" t="s">
        <v>3289</v>
      </c>
      <c r="B12542" t="s">
        <v>4</v>
      </c>
      <c r="C12542" s="1">
        <v>44703</v>
      </c>
      <c r="D12542" s="1">
        <v>44703</v>
      </c>
      <c r="E12542">
        <f>VLOOKUP(data[[#This Row],[id_campaign]],campaign[],4,FALSE)</f>
        <v>10</v>
      </c>
      <c r="F12542" t="str">
        <f>VLOOKUP(data[[#This Row],[id_campaign]],campaign[],2,FALSE)</f>
        <v>ChildrenInHH</v>
      </c>
      <c r="G12542" t="str">
        <f>VLOOKUP(data[[#This Row],[id_customer]],customer[],2,FALSE)</f>
        <v>Rania Tumilson</v>
      </c>
      <c r="H12542" t="str">
        <f>data[[#This Row],[id_customer]]&amp;data[[#This Row],[id_campaign]]</f>
        <v>C0812cam01</v>
      </c>
      <c r="I12542">
        <f>DATEDIF(data[[#This Row],[join_date]],data[[#This Row],[buy_date]],"M")</f>
        <v>0</v>
      </c>
    </row>
    <row r="12543" spans="1:9" x14ac:dyDescent="0.25">
      <c r="A12543" t="s">
        <v>3289</v>
      </c>
      <c r="B12543" t="s">
        <v>4</v>
      </c>
      <c r="C12543" s="1">
        <v>44703</v>
      </c>
      <c r="D12543" s="1">
        <v>44736</v>
      </c>
      <c r="E12543">
        <f>VLOOKUP(data[[#This Row],[id_campaign]],campaign[],4,FALSE)</f>
        <v>10</v>
      </c>
      <c r="F12543" t="str">
        <f>VLOOKUP(data[[#This Row],[id_campaign]],campaign[],2,FALSE)</f>
        <v>ChildrenInHH</v>
      </c>
      <c r="G12543" t="str">
        <f>VLOOKUP(data[[#This Row],[id_customer]],customer[],2,FALSE)</f>
        <v>Rania Tumilson</v>
      </c>
      <c r="H12543" t="str">
        <f>data[[#This Row],[id_customer]]&amp;data[[#This Row],[id_campaign]]</f>
        <v>C0812cam01</v>
      </c>
      <c r="I12543">
        <f>DATEDIF(data[[#This Row],[join_date]],data[[#This Row],[buy_date]],"M")</f>
        <v>1</v>
      </c>
    </row>
    <row r="12544" spans="1:9" x14ac:dyDescent="0.25">
      <c r="A12544" t="s">
        <v>3289</v>
      </c>
      <c r="B12544" t="s">
        <v>4</v>
      </c>
      <c r="C12544" s="1">
        <v>44703</v>
      </c>
      <c r="D12544" s="1">
        <v>44774</v>
      </c>
      <c r="E12544">
        <f>VLOOKUP(data[[#This Row],[id_campaign]],campaign[],4,FALSE)</f>
        <v>10</v>
      </c>
      <c r="F12544" t="str">
        <f>VLOOKUP(data[[#This Row],[id_campaign]],campaign[],2,FALSE)</f>
        <v>ChildrenInHH</v>
      </c>
      <c r="G12544" t="str">
        <f>VLOOKUP(data[[#This Row],[id_customer]],customer[],2,FALSE)</f>
        <v>Rania Tumilson</v>
      </c>
      <c r="H12544" t="str">
        <f>data[[#This Row],[id_customer]]&amp;data[[#This Row],[id_campaign]]</f>
        <v>C0812cam01</v>
      </c>
      <c r="I12544">
        <f>DATEDIF(data[[#This Row],[join_date]],data[[#This Row],[buy_date]],"M")</f>
        <v>2</v>
      </c>
    </row>
    <row r="12545" spans="1:9" x14ac:dyDescent="0.25">
      <c r="A12545" t="s">
        <v>3289</v>
      </c>
      <c r="B12545" t="s">
        <v>4</v>
      </c>
      <c r="C12545" s="1">
        <v>44703</v>
      </c>
      <c r="D12545" s="1">
        <v>44806</v>
      </c>
      <c r="E12545">
        <f>VLOOKUP(data[[#This Row],[id_campaign]],campaign[],4,FALSE)</f>
        <v>10</v>
      </c>
      <c r="F12545" t="str">
        <f>VLOOKUP(data[[#This Row],[id_campaign]],campaign[],2,FALSE)</f>
        <v>ChildrenInHH</v>
      </c>
      <c r="G12545" t="str">
        <f>VLOOKUP(data[[#This Row],[id_customer]],customer[],2,FALSE)</f>
        <v>Rania Tumilson</v>
      </c>
      <c r="H12545" t="str">
        <f>data[[#This Row],[id_customer]]&amp;data[[#This Row],[id_campaign]]</f>
        <v>C0812cam01</v>
      </c>
      <c r="I12545">
        <f>DATEDIF(data[[#This Row],[join_date]],data[[#This Row],[buy_date]],"M")</f>
        <v>3</v>
      </c>
    </row>
    <row r="12546" spans="1:9" x14ac:dyDescent="0.25">
      <c r="A12546" t="s">
        <v>3289</v>
      </c>
      <c r="B12546" t="s">
        <v>4</v>
      </c>
      <c r="C12546" s="1">
        <v>44703</v>
      </c>
      <c r="D12546" s="1">
        <v>44837</v>
      </c>
      <c r="E12546">
        <f>VLOOKUP(data[[#This Row],[id_campaign]],campaign[],4,FALSE)</f>
        <v>10</v>
      </c>
      <c r="F12546" t="str">
        <f>VLOOKUP(data[[#This Row],[id_campaign]],campaign[],2,FALSE)</f>
        <v>ChildrenInHH</v>
      </c>
      <c r="G12546" t="str">
        <f>VLOOKUP(data[[#This Row],[id_customer]],customer[],2,FALSE)</f>
        <v>Rania Tumilson</v>
      </c>
      <c r="H12546" t="str">
        <f>data[[#This Row],[id_customer]]&amp;data[[#This Row],[id_campaign]]</f>
        <v>C0812cam01</v>
      </c>
      <c r="I12546">
        <f>DATEDIF(data[[#This Row],[join_date]],data[[#This Row],[buy_date]],"M")</f>
        <v>4</v>
      </c>
    </row>
    <row r="12547" spans="1:9" x14ac:dyDescent="0.25">
      <c r="A12547" t="s">
        <v>3289</v>
      </c>
      <c r="B12547" t="s">
        <v>4</v>
      </c>
      <c r="C12547" s="1">
        <v>44703</v>
      </c>
      <c r="D12547" s="1">
        <v>44871</v>
      </c>
      <c r="E12547">
        <f>VLOOKUP(data[[#This Row],[id_campaign]],campaign[],4,FALSE)</f>
        <v>10</v>
      </c>
      <c r="F12547" t="str">
        <f>VLOOKUP(data[[#This Row],[id_campaign]],campaign[],2,FALSE)</f>
        <v>ChildrenInHH</v>
      </c>
      <c r="G12547" t="str">
        <f>VLOOKUP(data[[#This Row],[id_customer]],customer[],2,FALSE)</f>
        <v>Rania Tumilson</v>
      </c>
      <c r="H12547" t="str">
        <f>data[[#This Row],[id_customer]]&amp;data[[#This Row],[id_campaign]]</f>
        <v>C0812cam01</v>
      </c>
      <c r="I12547">
        <f>DATEDIF(data[[#This Row],[join_date]],data[[#This Row],[buy_date]],"M")</f>
        <v>5</v>
      </c>
    </row>
    <row r="12548" spans="1:9" x14ac:dyDescent="0.25">
      <c r="A12548" t="s">
        <v>3289</v>
      </c>
      <c r="B12548" t="s">
        <v>4</v>
      </c>
      <c r="C12548" s="1">
        <v>44703</v>
      </c>
      <c r="D12548" s="1">
        <v>44897</v>
      </c>
      <c r="E12548">
        <f>VLOOKUP(data[[#This Row],[id_campaign]],campaign[],4,FALSE)</f>
        <v>10</v>
      </c>
      <c r="F12548" t="str">
        <f>VLOOKUP(data[[#This Row],[id_campaign]],campaign[],2,FALSE)</f>
        <v>ChildrenInHH</v>
      </c>
      <c r="G12548" t="str">
        <f>VLOOKUP(data[[#This Row],[id_customer]],customer[],2,FALSE)</f>
        <v>Rania Tumilson</v>
      </c>
      <c r="H12548" t="str">
        <f>data[[#This Row],[id_customer]]&amp;data[[#This Row],[id_campaign]]</f>
        <v>C0812cam01</v>
      </c>
      <c r="I12548">
        <f>DATEDIF(data[[#This Row],[join_date]],data[[#This Row],[buy_date]],"M")</f>
        <v>6</v>
      </c>
    </row>
    <row r="12549" spans="1:9" x14ac:dyDescent="0.25">
      <c r="A12549" t="s">
        <v>3289</v>
      </c>
      <c r="B12549" t="s">
        <v>4</v>
      </c>
      <c r="C12549" s="1">
        <v>44703</v>
      </c>
      <c r="D12549" s="1">
        <v>44955</v>
      </c>
      <c r="E12549">
        <f>VLOOKUP(data[[#This Row],[id_campaign]],campaign[],4,FALSE)</f>
        <v>10</v>
      </c>
      <c r="F12549" t="str">
        <f>VLOOKUP(data[[#This Row],[id_campaign]],campaign[],2,FALSE)</f>
        <v>ChildrenInHH</v>
      </c>
      <c r="G12549" t="str">
        <f>VLOOKUP(data[[#This Row],[id_customer]],customer[],2,FALSE)</f>
        <v>Rania Tumilson</v>
      </c>
      <c r="H12549" t="str">
        <f>data[[#This Row],[id_customer]]&amp;data[[#This Row],[id_campaign]]</f>
        <v>C0812cam01</v>
      </c>
      <c r="I12549">
        <f>DATEDIF(data[[#This Row],[join_date]],data[[#This Row],[buy_date]],"M")</f>
        <v>8</v>
      </c>
    </row>
    <row r="12550" spans="1:9" x14ac:dyDescent="0.25">
      <c r="A12550" t="s">
        <v>3289</v>
      </c>
      <c r="B12550" t="s">
        <v>4</v>
      </c>
      <c r="C12550" s="1">
        <v>44703</v>
      </c>
      <c r="D12550" s="1">
        <v>44958</v>
      </c>
      <c r="E12550">
        <f>VLOOKUP(data[[#This Row],[id_campaign]],campaign[],4,FALSE)</f>
        <v>10</v>
      </c>
      <c r="F12550" t="str">
        <f>VLOOKUP(data[[#This Row],[id_campaign]],campaign[],2,FALSE)</f>
        <v>ChildrenInHH</v>
      </c>
      <c r="G12550" t="str">
        <f>VLOOKUP(data[[#This Row],[id_customer]],customer[],2,FALSE)</f>
        <v>Rania Tumilson</v>
      </c>
      <c r="H12550" t="str">
        <f>data[[#This Row],[id_customer]]&amp;data[[#This Row],[id_campaign]]</f>
        <v>C0812cam01</v>
      </c>
      <c r="I12550">
        <f>DATEDIF(data[[#This Row],[join_date]],data[[#This Row],[buy_date]],"M")</f>
        <v>8</v>
      </c>
    </row>
    <row r="12551" spans="1:9" x14ac:dyDescent="0.25">
      <c r="A12551" t="s">
        <v>3289</v>
      </c>
      <c r="B12551" t="s">
        <v>4</v>
      </c>
      <c r="C12551" s="1">
        <v>44703</v>
      </c>
      <c r="D12551" s="1">
        <v>45014</v>
      </c>
      <c r="E12551">
        <f>VLOOKUP(data[[#This Row],[id_campaign]],campaign[],4,FALSE)</f>
        <v>10</v>
      </c>
      <c r="F12551" t="str">
        <f>VLOOKUP(data[[#This Row],[id_campaign]],campaign[],2,FALSE)</f>
        <v>ChildrenInHH</v>
      </c>
      <c r="G12551" t="str">
        <f>VLOOKUP(data[[#This Row],[id_customer]],customer[],2,FALSE)</f>
        <v>Rania Tumilson</v>
      </c>
      <c r="H12551" t="str">
        <f>data[[#This Row],[id_customer]]&amp;data[[#This Row],[id_campaign]]</f>
        <v>C0812cam01</v>
      </c>
      <c r="I12551">
        <f>DATEDIF(data[[#This Row],[join_date]],data[[#This Row],[buy_date]],"M")</f>
        <v>10</v>
      </c>
    </row>
    <row r="12552" spans="1:9" x14ac:dyDescent="0.25">
      <c r="A12552" t="s">
        <v>3289</v>
      </c>
      <c r="B12552" t="s">
        <v>4</v>
      </c>
      <c r="C12552" s="1">
        <v>44703</v>
      </c>
      <c r="D12552" s="1">
        <v>45022</v>
      </c>
      <c r="E12552">
        <f>VLOOKUP(data[[#This Row],[id_campaign]],campaign[],4,FALSE)</f>
        <v>10</v>
      </c>
      <c r="F12552" t="str">
        <f>VLOOKUP(data[[#This Row],[id_campaign]],campaign[],2,FALSE)</f>
        <v>ChildrenInHH</v>
      </c>
      <c r="G12552" t="str">
        <f>VLOOKUP(data[[#This Row],[id_customer]],customer[],2,FALSE)</f>
        <v>Rania Tumilson</v>
      </c>
      <c r="H12552" t="str">
        <f>data[[#This Row],[id_customer]]&amp;data[[#This Row],[id_campaign]]</f>
        <v>C0812cam01</v>
      </c>
      <c r="I12552">
        <f>DATEDIF(data[[#This Row],[join_date]],data[[#This Row],[buy_date]],"M")</f>
        <v>10</v>
      </c>
    </row>
    <row r="12553" spans="1:9" x14ac:dyDescent="0.25">
      <c r="A12553" t="s">
        <v>3289</v>
      </c>
      <c r="B12553" t="s">
        <v>4</v>
      </c>
      <c r="C12553" s="1">
        <v>44703</v>
      </c>
      <c r="D12553" s="1">
        <v>45047</v>
      </c>
      <c r="E12553">
        <f>VLOOKUP(data[[#This Row],[id_campaign]],campaign[],4,FALSE)</f>
        <v>10</v>
      </c>
      <c r="F12553" t="str">
        <f>VLOOKUP(data[[#This Row],[id_campaign]],campaign[],2,FALSE)</f>
        <v>ChildrenInHH</v>
      </c>
      <c r="G12553" t="str">
        <f>VLOOKUP(data[[#This Row],[id_customer]],customer[],2,FALSE)</f>
        <v>Rania Tumilson</v>
      </c>
      <c r="H12553" t="str">
        <f>data[[#This Row],[id_customer]]&amp;data[[#This Row],[id_campaign]]</f>
        <v>C0812cam01</v>
      </c>
      <c r="I12553">
        <f>DATEDIF(data[[#This Row],[join_date]],data[[#This Row],[buy_date]],"M")</f>
        <v>11</v>
      </c>
    </row>
    <row r="12554" spans="1:9" x14ac:dyDescent="0.25">
      <c r="A12554" t="s">
        <v>3293</v>
      </c>
      <c r="B12554" t="s">
        <v>8</v>
      </c>
      <c r="C12554" s="1">
        <v>44813</v>
      </c>
      <c r="D12554" s="1">
        <v>44813</v>
      </c>
      <c r="E12554">
        <f>VLOOKUP(data[[#This Row],[id_campaign]],campaign[],4,FALSE)</f>
        <v>62</v>
      </c>
      <c r="F12554" t="str">
        <f>VLOOKUP(data[[#This Row],[id_campaign]],campaign[],2,FALSE)</f>
        <v>HandsetWebCapable</v>
      </c>
      <c r="G12554" t="str">
        <f>VLOOKUP(data[[#This Row],[id_customer]],customer[],2,FALSE)</f>
        <v>Cyrille Peres</v>
      </c>
      <c r="H12554" t="str">
        <f>data[[#This Row],[id_customer]]&amp;data[[#This Row],[id_campaign]]</f>
        <v>C0813cam03</v>
      </c>
      <c r="I12554">
        <f>DATEDIF(data[[#This Row],[join_date]],data[[#This Row],[buy_date]],"M")</f>
        <v>0</v>
      </c>
    </row>
    <row r="12555" spans="1:9" x14ac:dyDescent="0.25">
      <c r="A12555" t="s">
        <v>3293</v>
      </c>
      <c r="B12555" t="s">
        <v>8</v>
      </c>
      <c r="C12555" s="1">
        <v>44813</v>
      </c>
      <c r="D12555" s="1">
        <v>44854</v>
      </c>
      <c r="E12555">
        <f>VLOOKUP(data[[#This Row],[id_campaign]],campaign[],4,FALSE)</f>
        <v>62</v>
      </c>
      <c r="F12555" t="str">
        <f>VLOOKUP(data[[#This Row],[id_campaign]],campaign[],2,FALSE)</f>
        <v>HandsetWebCapable</v>
      </c>
      <c r="G12555" t="str">
        <f>VLOOKUP(data[[#This Row],[id_customer]],customer[],2,FALSE)</f>
        <v>Cyrille Peres</v>
      </c>
      <c r="H12555" t="str">
        <f>data[[#This Row],[id_customer]]&amp;data[[#This Row],[id_campaign]]</f>
        <v>C0813cam03</v>
      </c>
      <c r="I12555">
        <f>DATEDIF(data[[#This Row],[join_date]],data[[#This Row],[buy_date]],"M")</f>
        <v>1</v>
      </c>
    </row>
    <row r="12556" spans="1:9" x14ac:dyDescent="0.25">
      <c r="A12556" t="s">
        <v>3293</v>
      </c>
      <c r="B12556" t="s">
        <v>8</v>
      </c>
      <c r="C12556" s="1">
        <v>44813</v>
      </c>
      <c r="D12556" s="1">
        <v>44882</v>
      </c>
      <c r="E12556">
        <f>VLOOKUP(data[[#This Row],[id_campaign]],campaign[],4,FALSE)</f>
        <v>62</v>
      </c>
      <c r="F12556" t="str">
        <f>VLOOKUP(data[[#This Row],[id_campaign]],campaign[],2,FALSE)</f>
        <v>HandsetWebCapable</v>
      </c>
      <c r="G12556" t="str">
        <f>VLOOKUP(data[[#This Row],[id_customer]],customer[],2,FALSE)</f>
        <v>Cyrille Peres</v>
      </c>
      <c r="H12556" t="str">
        <f>data[[#This Row],[id_customer]]&amp;data[[#This Row],[id_campaign]]</f>
        <v>C0813cam03</v>
      </c>
      <c r="I12556">
        <f>DATEDIF(data[[#This Row],[join_date]],data[[#This Row],[buy_date]],"M")</f>
        <v>2</v>
      </c>
    </row>
    <row r="12557" spans="1:9" x14ac:dyDescent="0.25">
      <c r="A12557" t="s">
        <v>3293</v>
      </c>
      <c r="B12557" t="s">
        <v>8</v>
      </c>
      <c r="C12557" s="1">
        <v>44813</v>
      </c>
      <c r="D12557" s="1">
        <v>44904</v>
      </c>
      <c r="E12557">
        <f>VLOOKUP(data[[#This Row],[id_campaign]],campaign[],4,FALSE)</f>
        <v>62</v>
      </c>
      <c r="F12557" t="str">
        <f>VLOOKUP(data[[#This Row],[id_campaign]],campaign[],2,FALSE)</f>
        <v>HandsetWebCapable</v>
      </c>
      <c r="G12557" t="str">
        <f>VLOOKUP(data[[#This Row],[id_customer]],customer[],2,FALSE)</f>
        <v>Cyrille Peres</v>
      </c>
      <c r="H12557" t="str">
        <f>data[[#This Row],[id_customer]]&amp;data[[#This Row],[id_campaign]]</f>
        <v>C0813cam03</v>
      </c>
      <c r="I12557">
        <f>DATEDIF(data[[#This Row],[join_date]],data[[#This Row],[buy_date]],"M")</f>
        <v>3</v>
      </c>
    </row>
    <row r="12558" spans="1:9" x14ac:dyDescent="0.25">
      <c r="A12558" t="s">
        <v>3293</v>
      </c>
      <c r="B12558" t="s">
        <v>8</v>
      </c>
      <c r="C12558" s="1">
        <v>44813</v>
      </c>
      <c r="D12558" s="1">
        <v>44939</v>
      </c>
      <c r="E12558">
        <f>VLOOKUP(data[[#This Row],[id_campaign]],campaign[],4,FALSE)</f>
        <v>62</v>
      </c>
      <c r="F12558" t="str">
        <f>VLOOKUP(data[[#This Row],[id_campaign]],campaign[],2,FALSE)</f>
        <v>HandsetWebCapable</v>
      </c>
      <c r="G12558" t="str">
        <f>VLOOKUP(data[[#This Row],[id_customer]],customer[],2,FALSE)</f>
        <v>Cyrille Peres</v>
      </c>
      <c r="H12558" t="str">
        <f>data[[#This Row],[id_customer]]&amp;data[[#This Row],[id_campaign]]</f>
        <v>C0813cam03</v>
      </c>
      <c r="I12558">
        <f>DATEDIF(data[[#This Row],[join_date]],data[[#This Row],[buy_date]],"M")</f>
        <v>4</v>
      </c>
    </row>
    <row r="12559" spans="1:9" x14ac:dyDescent="0.25">
      <c r="A12559" t="s">
        <v>3293</v>
      </c>
      <c r="B12559" t="s">
        <v>8</v>
      </c>
      <c r="C12559" s="1">
        <v>44813</v>
      </c>
      <c r="D12559" s="1">
        <v>44977</v>
      </c>
      <c r="E12559">
        <f>VLOOKUP(data[[#This Row],[id_campaign]],campaign[],4,FALSE)</f>
        <v>62</v>
      </c>
      <c r="F12559" t="str">
        <f>VLOOKUP(data[[#This Row],[id_campaign]],campaign[],2,FALSE)</f>
        <v>HandsetWebCapable</v>
      </c>
      <c r="G12559" t="str">
        <f>VLOOKUP(data[[#This Row],[id_customer]],customer[],2,FALSE)</f>
        <v>Cyrille Peres</v>
      </c>
      <c r="H12559" t="str">
        <f>data[[#This Row],[id_customer]]&amp;data[[#This Row],[id_campaign]]</f>
        <v>C0813cam03</v>
      </c>
      <c r="I12559">
        <f>DATEDIF(data[[#This Row],[join_date]],data[[#This Row],[buy_date]],"M")</f>
        <v>5</v>
      </c>
    </row>
    <row r="12560" spans="1:9" x14ac:dyDescent="0.25">
      <c r="A12560" t="s">
        <v>3293</v>
      </c>
      <c r="B12560" t="s">
        <v>8</v>
      </c>
      <c r="C12560" s="1">
        <v>44813</v>
      </c>
      <c r="D12560" s="1">
        <v>44996</v>
      </c>
      <c r="E12560">
        <f>VLOOKUP(data[[#This Row],[id_campaign]],campaign[],4,FALSE)</f>
        <v>62</v>
      </c>
      <c r="F12560" t="str">
        <f>VLOOKUP(data[[#This Row],[id_campaign]],campaign[],2,FALSE)</f>
        <v>HandsetWebCapable</v>
      </c>
      <c r="G12560" t="str">
        <f>VLOOKUP(data[[#This Row],[id_customer]],customer[],2,FALSE)</f>
        <v>Cyrille Peres</v>
      </c>
      <c r="H12560" t="str">
        <f>data[[#This Row],[id_customer]]&amp;data[[#This Row],[id_campaign]]</f>
        <v>C0813cam03</v>
      </c>
      <c r="I12560">
        <f>DATEDIF(data[[#This Row],[join_date]],data[[#This Row],[buy_date]],"M")</f>
        <v>6</v>
      </c>
    </row>
    <row r="12561" spans="1:9" x14ac:dyDescent="0.25">
      <c r="A12561" t="s">
        <v>3293</v>
      </c>
      <c r="B12561" t="s">
        <v>8</v>
      </c>
      <c r="C12561" s="1">
        <v>44813</v>
      </c>
      <c r="D12561" s="1">
        <v>45025</v>
      </c>
      <c r="E12561">
        <f>VLOOKUP(data[[#This Row],[id_campaign]],campaign[],4,FALSE)</f>
        <v>62</v>
      </c>
      <c r="F12561" t="str">
        <f>VLOOKUP(data[[#This Row],[id_campaign]],campaign[],2,FALSE)</f>
        <v>HandsetWebCapable</v>
      </c>
      <c r="G12561" t="str">
        <f>VLOOKUP(data[[#This Row],[id_customer]],customer[],2,FALSE)</f>
        <v>Cyrille Peres</v>
      </c>
      <c r="H12561" t="str">
        <f>data[[#This Row],[id_customer]]&amp;data[[#This Row],[id_campaign]]</f>
        <v>C0813cam03</v>
      </c>
      <c r="I12561">
        <f>DATEDIF(data[[#This Row],[join_date]],data[[#This Row],[buy_date]],"M")</f>
        <v>7</v>
      </c>
    </row>
    <row r="12562" spans="1:9" x14ac:dyDescent="0.25">
      <c r="A12562" t="s">
        <v>3293</v>
      </c>
      <c r="B12562" t="s">
        <v>8</v>
      </c>
      <c r="C12562" s="1">
        <v>44813</v>
      </c>
      <c r="D12562" s="1">
        <v>45068</v>
      </c>
      <c r="E12562">
        <f>VLOOKUP(data[[#This Row],[id_campaign]],campaign[],4,FALSE)</f>
        <v>62</v>
      </c>
      <c r="F12562" t="str">
        <f>VLOOKUP(data[[#This Row],[id_campaign]],campaign[],2,FALSE)</f>
        <v>HandsetWebCapable</v>
      </c>
      <c r="G12562" t="str">
        <f>VLOOKUP(data[[#This Row],[id_customer]],customer[],2,FALSE)</f>
        <v>Cyrille Peres</v>
      </c>
      <c r="H12562" t="str">
        <f>data[[#This Row],[id_customer]]&amp;data[[#This Row],[id_campaign]]</f>
        <v>C0813cam03</v>
      </c>
      <c r="I12562">
        <f>DATEDIF(data[[#This Row],[join_date]],data[[#This Row],[buy_date]],"M")</f>
        <v>8</v>
      </c>
    </row>
    <row r="12563" spans="1:9" x14ac:dyDescent="0.25">
      <c r="A12563" t="s">
        <v>3293</v>
      </c>
      <c r="B12563" t="s">
        <v>30</v>
      </c>
      <c r="C12563" s="1">
        <v>44932</v>
      </c>
      <c r="D12563" s="1">
        <v>44932</v>
      </c>
      <c r="E12563">
        <f>VLOOKUP(data[[#This Row],[id_campaign]],campaign[],4,FALSE)</f>
        <v>28</v>
      </c>
      <c r="F12563" t="str">
        <f>VLOOKUP(data[[#This Row],[id_campaign]],campaign[],2,FALSE)</f>
        <v>NotNewCellphoneUser</v>
      </c>
      <c r="G12563" t="str">
        <f>VLOOKUP(data[[#This Row],[id_customer]],customer[],2,FALSE)</f>
        <v>Cyrille Peres</v>
      </c>
      <c r="H12563" t="str">
        <f>data[[#This Row],[id_customer]]&amp;data[[#This Row],[id_campaign]]</f>
        <v>C0813cam14</v>
      </c>
      <c r="I12563">
        <f>DATEDIF(data[[#This Row],[join_date]],data[[#This Row],[buy_date]],"M")</f>
        <v>0</v>
      </c>
    </row>
    <row r="12564" spans="1:9" x14ac:dyDescent="0.25">
      <c r="A12564" t="s">
        <v>3293</v>
      </c>
      <c r="B12564" t="s">
        <v>30</v>
      </c>
      <c r="C12564" s="1">
        <v>44932</v>
      </c>
      <c r="D12564" s="1">
        <v>44978</v>
      </c>
      <c r="E12564">
        <f>VLOOKUP(data[[#This Row],[id_campaign]],campaign[],4,FALSE)</f>
        <v>28</v>
      </c>
      <c r="F12564" t="str">
        <f>VLOOKUP(data[[#This Row],[id_campaign]],campaign[],2,FALSE)</f>
        <v>NotNewCellphoneUser</v>
      </c>
      <c r="G12564" t="str">
        <f>VLOOKUP(data[[#This Row],[id_customer]],customer[],2,FALSE)</f>
        <v>Cyrille Peres</v>
      </c>
      <c r="H12564" t="str">
        <f>data[[#This Row],[id_customer]]&amp;data[[#This Row],[id_campaign]]</f>
        <v>C0813cam14</v>
      </c>
      <c r="I12564">
        <f>DATEDIF(data[[#This Row],[join_date]],data[[#This Row],[buy_date]],"M")</f>
        <v>1</v>
      </c>
    </row>
    <row r="12565" spans="1:9" x14ac:dyDescent="0.25">
      <c r="A12565" t="s">
        <v>3293</v>
      </c>
      <c r="B12565" t="s">
        <v>30</v>
      </c>
      <c r="C12565" s="1">
        <v>44932</v>
      </c>
      <c r="D12565" s="1">
        <v>44996</v>
      </c>
      <c r="E12565">
        <f>VLOOKUP(data[[#This Row],[id_campaign]],campaign[],4,FALSE)</f>
        <v>28</v>
      </c>
      <c r="F12565" t="str">
        <f>VLOOKUP(data[[#This Row],[id_campaign]],campaign[],2,FALSE)</f>
        <v>NotNewCellphoneUser</v>
      </c>
      <c r="G12565" t="str">
        <f>VLOOKUP(data[[#This Row],[id_customer]],customer[],2,FALSE)</f>
        <v>Cyrille Peres</v>
      </c>
      <c r="H12565" t="str">
        <f>data[[#This Row],[id_customer]]&amp;data[[#This Row],[id_campaign]]</f>
        <v>C0813cam14</v>
      </c>
      <c r="I12565">
        <f>DATEDIF(data[[#This Row],[join_date]],data[[#This Row],[buy_date]],"M")</f>
        <v>2</v>
      </c>
    </row>
    <row r="12566" spans="1:9" x14ac:dyDescent="0.25">
      <c r="A12566" t="s">
        <v>3293</v>
      </c>
      <c r="B12566" t="s">
        <v>30</v>
      </c>
      <c r="C12566" s="1">
        <v>44932</v>
      </c>
      <c r="D12566" s="1">
        <v>45028</v>
      </c>
      <c r="E12566">
        <f>VLOOKUP(data[[#This Row],[id_campaign]],campaign[],4,FALSE)</f>
        <v>28</v>
      </c>
      <c r="F12566" t="str">
        <f>VLOOKUP(data[[#This Row],[id_campaign]],campaign[],2,FALSE)</f>
        <v>NotNewCellphoneUser</v>
      </c>
      <c r="G12566" t="str">
        <f>VLOOKUP(data[[#This Row],[id_customer]],customer[],2,FALSE)</f>
        <v>Cyrille Peres</v>
      </c>
      <c r="H12566" t="str">
        <f>data[[#This Row],[id_customer]]&amp;data[[#This Row],[id_campaign]]</f>
        <v>C0813cam14</v>
      </c>
      <c r="I12566">
        <f>DATEDIF(data[[#This Row],[join_date]],data[[#This Row],[buy_date]],"M")</f>
        <v>3</v>
      </c>
    </row>
    <row r="12567" spans="1:9" x14ac:dyDescent="0.25">
      <c r="A12567" t="s">
        <v>3293</v>
      </c>
      <c r="B12567" t="s">
        <v>30</v>
      </c>
      <c r="C12567" s="1">
        <v>44932</v>
      </c>
      <c r="D12567" s="1">
        <v>45052</v>
      </c>
      <c r="E12567">
        <f>VLOOKUP(data[[#This Row],[id_campaign]],campaign[],4,FALSE)</f>
        <v>28</v>
      </c>
      <c r="F12567" t="str">
        <f>VLOOKUP(data[[#This Row],[id_campaign]],campaign[],2,FALSE)</f>
        <v>NotNewCellphoneUser</v>
      </c>
      <c r="G12567" t="str">
        <f>VLOOKUP(data[[#This Row],[id_customer]],customer[],2,FALSE)</f>
        <v>Cyrille Peres</v>
      </c>
      <c r="H12567" t="str">
        <f>data[[#This Row],[id_customer]]&amp;data[[#This Row],[id_campaign]]</f>
        <v>C0813cam14</v>
      </c>
      <c r="I12567">
        <f>DATEDIF(data[[#This Row],[join_date]],data[[#This Row],[buy_date]],"M")</f>
        <v>4</v>
      </c>
    </row>
    <row r="12568" spans="1:9" x14ac:dyDescent="0.25">
      <c r="A12568" t="s">
        <v>3297</v>
      </c>
      <c r="B12568" t="s">
        <v>12</v>
      </c>
      <c r="C12568" s="1">
        <v>44654</v>
      </c>
      <c r="D12568" s="1">
        <v>44654</v>
      </c>
      <c r="E12568">
        <f>VLOOKUP(data[[#This Row],[id_campaign]],campaign[],4,FALSE)</f>
        <v>22</v>
      </c>
      <c r="F12568" t="str">
        <f>VLOOKUP(data[[#This Row],[id_campaign]],campaign[],2,FALSE)</f>
        <v>RVOwner</v>
      </c>
      <c r="G12568" t="str">
        <f>VLOOKUP(data[[#This Row],[id_customer]],customer[],2,FALSE)</f>
        <v>Findlay Balwin</v>
      </c>
      <c r="H12568" t="str">
        <f>data[[#This Row],[id_customer]]&amp;data[[#This Row],[id_campaign]]</f>
        <v>C0814cam05</v>
      </c>
      <c r="I12568">
        <f>DATEDIF(data[[#This Row],[join_date]],data[[#This Row],[buy_date]],"M")</f>
        <v>0</v>
      </c>
    </row>
    <row r="12569" spans="1:9" x14ac:dyDescent="0.25">
      <c r="A12569" t="s">
        <v>3297</v>
      </c>
      <c r="B12569" t="s">
        <v>12</v>
      </c>
      <c r="C12569" s="1">
        <v>44654</v>
      </c>
      <c r="D12569" s="1">
        <v>44684</v>
      </c>
      <c r="E12569">
        <f>VLOOKUP(data[[#This Row],[id_campaign]],campaign[],4,FALSE)</f>
        <v>22</v>
      </c>
      <c r="F12569" t="str">
        <f>VLOOKUP(data[[#This Row],[id_campaign]],campaign[],2,FALSE)</f>
        <v>RVOwner</v>
      </c>
      <c r="G12569" t="str">
        <f>VLOOKUP(data[[#This Row],[id_customer]],customer[],2,FALSE)</f>
        <v>Findlay Balwin</v>
      </c>
      <c r="H12569" t="str">
        <f>data[[#This Row],[id_customer]]&amp;data[[#This Row],[id_campaign]]</f>
        <v>C0814cam05</v>
      </c>
      <c r="I12569">
        <f>DATEDIF(data[[#This Row],[join_date]],data[[#This Row],[buy_date]],"M")</f>
        <v>1</v>
      </c>
    </row>
    <row r="12570" spans="1:9" x14ac:dyDescent="0.25">
      <c r="A12570" t="s">
        <v>3297</v>
      </c>
      <c r="B12570" t="s">
        <v>12</v>
      </c>
      <c r="C12570" s="1">
        <v>44654</v>
      </c>
      <c r="D12570" s="1">
        <v>44728</v>
      </c>
      <c r="E12570">
        <f>VLOOKUP(data[[#This Row],[id_campaign]],campaign[],4,FALSE)</f>
        <v>22</v>
      </c>
      <c r="F12570" t="str">
        <f>VLOOKUP(data[[#This Row],[id_campaign]],campaign[],2,FALSE)</f>
        <v>RVOwner</v>
      </c>
      <c r="G12570" t="str">
        <f>VLOOKUP(data[[#This Row],[id_customer]],customer[],2,FALSE)</f>
        <v>Findlay Balwin</v>
      </c>
      <c r="H12570" t="str">
        <f>data[[#This Row],[id_customer]]&amp;data[[#This Row],[id_campaign]]</f>
        <v>C0814cam05</v>
      </c>
      <c r="I12570">
        <f>DATEDIF(data[[#This Row],[join_date]],data[[#This Row],[buy_date]],"M")</f>
        <v>2</v>
      </c>
    </row>
    <row r="12571" spans="1:9" x14ac:dyDescent="0.25">
      <c r="A12571" t="s">
        <v>3297</v>
      </c>
      <c r="B12571" t="s">
        <v>12</v>
      </c>
      <c r="C12571" s="1">
        <v>44654</v>
      </c>
      <c r="D12571" s="1">
        <v>44778</v>
      </c>
      <c r="E12571">
        <f>VLOOKUP(data[[#This Row],[id_campaign]],campaign[],4,FALSE)</f>
        <v>22</v>
      </c>
      <c r="F12571" t="str">
        <f>VLOOKUP(data[[#This Row],[id_campaign]],campaign[],2,FALSE)</f>
        <v>RVOwner</v>
      </c>
      <c r="G12571" t="str">
        <f>VLOOKUP(data[[#This Row],[id_customer]],customer[],2,FALSE)</f>
        <v>Findlay Balwin</v>
      </c>
      <c r="H12571" t="str">
        <f>data[[#This Row],[id_customer]]&amp;data[[#This Row],[id_campaign]]</f>
        <v>C0814cam05</v>
      </c>
      <c r="I12571">
        <f>DATEDIF(data[[#This Row],[join_date]],data[[#This Row],[buy_date]],"M")</f>
        <v>4</v>
      </c>
    </row>
    <row r="12572" spans="1:9" x14ac:dyDescent="0.25">
      <c r="A12572" t="s">
        <v>3297</v>
      </c>
      <c r="B12572" t="s">
        <v>12</v>
      </c>
      <c r="C12572" s="1">
        <v>44654</v>
      </c>
      <c r="D12572" s="1">
        <v>44840</v>
      </c>
      <c r="E12572">
        <f>VLOOKUP(data[[#This Row],[id_campaign]],campaign[],4,FALSE)</f>
        <v>22</v>
      </c>
      <c r="F12572" t="str">
        <f>VLOOKUP(data[[#This Row],[id_campaign]],campaign[],2,FALSE)</f>
        <v>RVOwner</v>
      </c>
      <c r="G12572" t="str">
        <f>VLOOKUP(data[[#This Row],[id_customer]],customer[],2,FALSE)</f>
        <v>Findlay Balwin</v>
      </c>
      <c r="H12572" t="str">
        <f>data[[#This Row],[id_customer]]&amp;data[[#This Row],[id_campaign]]</f>
        <v>C0814cam05</v>
      </c>
      <c r="I12572">
        <f>DATEDIF(data[[#This Row],[join_date]],data[[#This Row],[buy_date]],"M")</f>
        <v>6</v>
      </c>
    </row>
    <row r="12573" spans="1:9" x14ac:dyDescent="0.25">
      <c r="A12573" t="s">
        <v>3297</v>
      </c>
      <c r="B12573" t="s">
        <v>12</v>
      </c>
      <c r="C12573" s="1">
        <v>44654</v>
      </c>
      <c r="D12573" s="1">
        <v>44881</v>
      </c>
      <c r="E12573">
        <f>VLOOKUP(data[[#This Row],[id_campaign]],campaign[],4,FALSE)</f>
        <v>22</v>
      </c>
      <c r="F12573" t="str">
        <f>VLOOKUP(data[[#This Row],[id_campaign]],campaign[],2,FALSE)</f>
        <v>RVOwner</v>
      </c>
      <c r="G12573" t="str">
        <f>VLOOKUP(data[[#This Row],[id_customer]],customer[],2,FALSE)</f>
        <v>Findlay Balwin</v>
      </c>
      <c r="H12573" t="str">
        <f>data[[#This Row],[id_customer]]&amp;data[[#This Row],[id_campaign]]</f>
        <v>C0814cam05</v>
      </c>
      <c r="I12573">
        <f>DATEDIF(data[[#This Row],[join_date]],data[[#This Row],[buy_date]],"M")</f>
        <v>7</v>
      </c>
    </row>
    <row r="12574" spans="1:9" x14ac:dyDescent="0.25">
      <c r="A12574" t="s">
        <v>3297</v>
      </c>
      <c r="B12574" t="s">
        <v>12</v>
      </c>
      <c r="C12574" s="1">
        <v>44654</v>
      </c>
      <c r="D12574" s="1">
        <v>44910</v>
      </c>
      <c r="E12574">
        <f>VLOOKUP(data[[#This Row],[id_campaign]],campaign[],4,FALSE)</f>
        <v>22</v>
      </c>
      <c r="F12574" t="str">
        <f>VLOOKUP(data[[#This Row],[id_campaign]],campaign[],2,FALSE)</f>
        <v>RVOwner</v>
      </c>
      <c r="G12574" t="str">
        <f>VLOOKUP(data[[#This Row],[id_customer]],customer[],2,FALSE)</f>
        <v>Findlay Balwin</v>
      </c>
      <c r="H12574" t="str">
        <f>data[[#This Row],[id_customer]]&amp;data[[#This Row],[id_campaign]]</f>
        <v>C0814cam05</v>
      </c>
      <c r="I12574">
        <f>DATEDIF(data[[#This Row],[join_date]],data[[#This Row],[buy_date]],"M")</f>
        <v>8</v>
      </c>
    </row>
    <row r="12575" spans="1:9" x14ac:dyDescent="0.25">
      <c r="A12575" t="s">
        <v>3297</v>
      </c>
      <c r="B12575" t="s">
        <v>12</v>
      </c>
      <c r="C12575" s="1">
        <v>44654</v>
      </c>
      <c r="D12575" s="1">
        <v>44930</v>
      </c>
      <c r="E12575">
        <f>VLOOKUP(data[[#This Row],[id_campaign]],campaign[],4,FALSE)</f>
        <v>22</v>
      </c>
      <c r="F12575" t="str">
        <f>VLOOKUP(data[[#This Row],[id_campaign]],campaign[],2,FALSE)</f>
        <v>RVOwner</v>
      </c>
      <c r="G12575" t="str">
        <f>VLOOKUP(data[[#This Row],[id_customer]],customer[],2,FALSE)</f>
        <v>Findlay Balwin</v>
      </c>
      <c r="H12575" t="str">
        <f>data[[#This Row],[id_customer]]&amp;data[[#This Row],[id_campaign]]</f>
        <v>C0814cam05</v>
      </c>
      <c r="I12575">
        <f>DATEDIF(data[[#This Row],[join_date]],data[[#This Row],[buy_date]],"M")</f>
        <v>9</v>
      </c>
    </row>
    <row r="12576" spans="1:9" x14ac:dyDescent="0.25">
      <c r="A12576" t="s">
        <v>3297</v>
      </c>
      <c r="B12576" t="s">
        <v>12</v>
      </c>
      <c r="C12576" s="1">
        <v>44654</v>
      </c>
      <c r="D12576" s="1">
        <v>44962</v>
      </c>
      <c r="E12576">
        <f>VLOOKUP(data[[#This Row],[id_campaign]],campaign[],4,FALSE)</f>
        <v>22</v>
      </c>
      <c r="F12576" t="str">
        <f>VLOOKUP(data[[#This Row],[id_campaign]],campaign[],2,FALSE)</f>
        <v>RVOwner</v>
      </c>
      <c r="G12576" t="str">
        <f>VLOOKUP(data[[#This Row],[id_customer]],customer[],2,FALSE)</f>
        <v>Findlay Balwin</v>
      </c>
      <c r="H12576" t="str">
        <f>data[[#This Row],[id_customer]]&amp;data[[#This Row],[id_campaign]]</f>
        <v>C0814cam05</v>
      </c>
      <c r="I12576">
        <f>DATEDIF(data[[#This Row],[join_date]],data[[#This Row],[buy_date]],"M")</f>
        <v>10</v>
      </c>
    </row>
    <row r="12577" spans="1:9" x14ac:dyDescent="0.25">
      <c r="A12577" t="s">
        <v>3297</v>
      </c>
      <c r="B12577" t="s">
        <v>12</v>
      </c>
      <c r="C12577" s="1">
        <v>44654</v>
      </c>
      <c r="D12577" s="1">
        <v>45050</v>
      </c>
      <c r="E12577">
        <f>VLOOKUP(data[[#This Row],[id_campaign]],campaign[],4,FALSE)</f>
        <v>22</v>
      </c>
      <c r="F12577" t="str">
        <f>VLOOKUP(data[[#This Row],[id_campaign]],campaign[],2,FALSE)</f>
        <v>RVOwner</v>
      </c>
      <c r="G12577" t="str">
        <f>VLOOKUP(data[[#This Row],[id_customer]],customer[],2,FALSE)</f>
        <v>Findlay Balwin</v>
      </c>
      <c r="H12577" t="str">
        <f>data[[#This Row],[id_customer]]&amp;data[[#This Row],[id_campaign]]</f>
        <v>C0814cam05</v>
      </c>
      <c r="I12577">
        <f>DATEDIF(data[[#This Row],[join_date]],data[[#This Row],[buy_date]],"M")</f>
        <v>13</v>
      </c>
    </row>
    <row r="12578" spans="1:9" x14ac:dyDescent="0.25">
      <c r="A12578" t="s">
        <v>3297</v>
      </c>
      <c r="B12578" t="s">
        <v>4</v>
      </c>
      <c r="C12578" s="1">
        <v>44931</v>
      </c>
      <c r="D12578" s="1">
        <v>44931</v>
      </c>
      <c r="E12578">
        <f>VLOOKUP(data[[#This Row],[id_campaign]],campaign[],4,FALSE)</f>
        <v>10</v>
      </c>
      <c r="F12578" t="str">
        <f>VLOOKUP(data[[#This Row],[id_campaign]],campaign[],2,FALSE)</f>
        <v>ChildrenInHH</v>
      </c>
      <c r="G12578" t="str">
        <f>VLOOKUP(data[[#This Row],[id_customer]],customer[],2,FALSE)</f>
        <v>Findlay Balwin</v>
      </c>
      <c r="H12578" t="str">
        <f>data[[#This Row],[id_customer]]&amp;data[[#This Row],[id_campaign]]</f>
        <v>C0814cam01</v>
      </c>
      <c r="I12578">
        <f>DATEDIF(data[[#This Row],[join_date]],data[[#This Row],[buy_date]],"M")</f>
        <v>0</v>
      </c>
    </row>
    <row r="12579" spans="1:9" x14ac:dyDescent="0.25">
      <c r="A12579" t="s">
        <v>3297</v>
      </c>
      <c r="B12579" t="s">
        <v>4</v>
      </c>
      <c r="C12579" s="1">
        <v>44931</v>
      </c>
      <c r="D12579" s="1">
        <v>44970</v>
      </c>
      <c r="E12579">
        <f>VLOOKUP(data[[#This Row],[id_campaign]],campaign[],4,FALSE)</f>
        <v>10</v>
      </c>
      <c r="F12579" t="str">
        <f>VLOOKUP(data[[#This Row],[id_campaign]],campaign[],2,FALSE)</f>
        <v>ChildrenInHH</v>
      </c>
      <c r="G12579" t="str">
        <f>VLOOKUP(data[[#This Row],[id_customer]],customer[],2,FALSE)</f>
        <v>Findlay Balwin</v>
      </c>
      <c r="H12579" t="str">
        <f>data[[#This Row],[id_customer]]&amp;data[[#This Row],[id_campaign]]</f>
        <v>C0814cam01</v>
      </c>
      <c r="I12579">
        <f>DATEDIF(data[[#This Row],[join_date]],data[[#This Row],[buy_date]],"M")</f>
        <v>1</v>
      </c>
    </row>
    <row r="12580" spans="1:9" x14ac:dyDescent="0.25">
      <c r="A12580" t="s">
        <v>3297</v>
      </c>
      <c r="B12580" t="s">
        <v>4</v>
      </c>
      <c r="C12580" s="1">
        <v>44931</v>
      </c>
      <c r="D12580" s="1">
        <v>44999</v>
      </c>
      <c r="E12580">
        <f>VLOOKUP(data[[#This Row],[id_campaign]],campaign[],4,FALSE)</f>
        <v>10</v>
      </c>
      <c r="F12580" t="str">
        <f>VLOOKUP(data[[#This Row],[id_campaign]],campaign[],2,FALSE)</f>
        <v>ChildrenInHH</v>
      </c>
      <c r="G12580" t="str">
        <f>VLOOKUP(data[[#This Row],[id_customer]],customer[],2,FALSE)</f>
        <v>Findlay Balwin</v>
      </c>
      <c r="H12580" t="str">
        <f>data[[#This Row],[id_customer]]&amp;data[[#This Row],[id_campaign]]</f>
        <v>C0814cam01</v>
      </c>
      <c r="I12580">
        <f>DATEDIF(data[[#This Row],[join_date]],data[[#This Row],[buy_date]],"M")</f>
        <v>2</v>
      </c>
    </row>
    <row r="12581" spans="1:9" x14ac:dyDescent="0.25">
      <c r="A12581" t="s">
        <v>3297</v>
      </c>
      <c r="B12581" t="s">
        <v>4</v>
      </c>
      <c r="C12581" s="1">
        <v>44931</v>
      </c>
      <c r="D12581" s="1">
        <v>45029</v>
      </c>
      <c r="E12581">
        <f>VLOOKUP(data[[#This Row],[id_campaign]],campaign[],4,FALSE)</f>
        <v>10</v>
      </c>
      <c r="F12581" t="str">
        <f>VLOOKUP(data[[#This Row],[id_campaign]],campaign[],2,FALSE)</f>
        <v>ChildrenInHH</v>
      </c>
      <c r="G12581" t="str">
        <f>VLOOKUP(data[[#This Row],[id_customer]],customer[],2,FALSE)</f>
        <v>Findlay Balwin</v>
      </c>
      <c r="H12581" t="str">
        <f>data[[#This Row],[id_customer]]&amp;data[[#This Row],[id_campaign]]</f>
        <v>C0814cam01</v>
      </c>
      <c r="I12581">
        <f>DATEDIF(data[[#This Row],[join_date]],data[[#This Row],[buy_date]],"M")</f>
        <v>3</v>
      </c>
    </row>
    <row r="12582" spans="1:9" x14ac:dyDescent="0.25">
      <c r="A12582" t="s">
        <v>3297</v>
      </c>
      <c r="B12582" t="s">
        <v>4</v>
      </c>
      <c r="C12582" s="1">
        <v>44931</v>
      </c>
      <c r="D12582" s="1">
        <v>45065</v>
      </c>
      <c r="E12582">
        <f>VLOOKUP(data[[#This Row],[id_campaign]],campaign[],4,FALSE)</f>
        <v>10</v>
      </c>
      <c r="F12582" t="str">
        <f>VLOOKUP(data[[#This Row],[id_campaign]],campaign[],2,FALSE)</f>
        <v>ChildrenInHH</v>
      </c>
      <c r="G12582" t="str">
        <f>VLOOKUP(data[[#This Row],[id_customer]],customer[],2,FALSE)</f>
        <v>Findlay Balwin</v>
      </c>
      <c r="H12582" t="str">
        <f>data[[#This Row],[id_customer]]&amp;data[[#This Row],[id_campaign]]</f>
        <v>C0814cam01</v>
      </c>
      <c r="I12582">
        <f>DATEDIF(data[[#This Row],[join_date]],data[[#This Row],[buy_date]],"M")</f>
        <v>4</v>
      </c>
    </row>
    <row r="12583" spans="1:9" x14ac:dyDescent="0.25">
      <c r="A12583" t="s">
        <v>3301</v>
      </c>
      <c r="B12583" t="s">
        <v>14</v>
      </c>
      <c r="C12583" s="1">
        <v>44998</v>
      </c>
      <c r="D12583" s="1">
        <v>44998</v>
      </c>
      <c r="E12583">
        <f>VLOOKUP(data[[#This Row],[id_campaign]],campaign[],4,FALSE)</f>
        <v>13</v>
      </c>
      <c r="F12583" t="str">
        <f>VLOOKUP(data[[#This Row],[id_campaign]],campaign[],2,FALSE)</f>
        <v>Homeownership</v>
      </c>
      <c r="G12583" t="str">
        <f>VLOOKUP(data[[#This Row],[id_customer]],customer[],2,FALSE)</f>
        <v>Ulrick Coppledike</v>
      </c>
      <c r="H12583" t="str">
        <f>data[[#This Row],[id_customer]]&amp;data[[#This Row],[id_campaign]]</f>
        <v>C0815cam06</v>
      </c>
      <c r="I12583">
        <f>DATEDIF(data[[#This Row],[join_date]],data[[#This Row],[buy_date]],"M")</f>
        <v>0</v>
      </c>
    </row>
    <row r="12584" spans="1:9" x14ac:dyDescent="0.25">
      <c r="A12584" t="s">
        <v>3301</v>
      </c>
      <c r="B12584" t="s">
        <v>14</v>
      </c>
      <c r="C12584" s="1">
        <v>44998</v>
      </c>
      <c r="D12584" s="1">
        <v>45034</v>
      </c>
      <c r="E12584">
        <f>VLOOKUP(data[[#This Row],[id_campaign]],campaign[],4,FALSE)</f>
        <v>13</v>
      </c>
      <c r="F12584" t="str">
        <f>VLOOKUP(data[[#This Row],[id_campaign]],campaign[],2,FALSE)</f>
        <v>Homeownership</v>
      </c>
      <c r="G12584" t="str">
        <f>VLOOKUP(data[[#This Row],[id_customer]],customer[],2,FALSE)</f>
        <v>Ulrick Coppledike</v>
      </c>
      <c r="H12584" t="str">
        <f>data[[#This Row],[id_customer]]&amp;data[[#This Row],[id_campaign]]</f>
        <v>C0815cam06</v>
      </c>
      <c r="I12584">
        <f>DATEDIF(data[[#This Row],[join_date]],data[[#This Row],[buy_date]],"M")</f>
        <v>1</v>
      </c>
    </row>
    <row r="12585" spans="1:9" x14ac:dyDescent="0.25">
      <c r="A12585" t="s">
        <v>3301</v>
      </c>
      <c r="B12585" t="s">
        <v>14</v>
      </c>
      <c r="C12585" s="1">
        <v>44998</v>
      </c>
      <c r="D12585" s="1">
        <v>45065</v>
      </c>
      <c r="E12585">
        <f>VLOOKUP(data[[#This Row],[id_campaign]],campaign[],4,FALSE)</f>
        <v>13</v>
      </c>
      <c r="F12585" t="str">
        <f>VLOOKUP(data[[#This Row],[id_campaign]],campaign[],2,FALSE)</f>
        <v>Homeownership</v>
      </c>
      <c r="G12585" t="str">
        <f>VLOOKUP(data[[#This Row],[id_customer]],customer[],2,FALSE)</f>
        <v>Ulrick Coppledike</v>
      </c>
      <c r="H12585" t="str">
        <f>data[[#This Row],[id_customer]]&amp;data[[#This Row],[id_campaign]]</f>
        <v>C0815cam06</v>
      </c>
      <c r="I12585">
        <f>DATEDIF(data[[#This Row],[join_date]],data[[#This Row],[buy_date]],"M")</f>
        <v>2</v>
      </c>
    </row>
    <row r="12586" spans="1:9" x14ac:dyDescent="0.25">
      <c r="A12586" t="s">
        <v>3301</v>
      </c>
      <c r="B12586" t="s">
        <v>16</v>
      </c>
      <c r="C12586" s="1">
        <v>45038</v>
      </c>
      <c r="D12586" s="1">
        <v>45038</v>
      </c>
      <c r="E12586">
        <f>VLOOKUP(data[[#This Row],[id_campaign]],campaign[],4,FALSE)</f>
        <v>25</v>
      </c>
      <c r="F12586" t="str">
        <f>VLOOKUP(data[[#This Row],[id_campaign]],campaign[],2,FALSE)</f>
        <v>BuysViaMailOrder</v>
      </c>
      <c r="G12586" t="str">
        <f>VLOOKUP(data[[#This Row],[id_customer]],customer[],2,FALSE)</f>
        <v>Ulrick Coppledike</v>
      </c>
      <c r="H12586" t="str">
        <f>data[[#This Row],[id_customer]]&amp;data[[#This Row],[id_campaign]]</f>
        <v>C0815cam07</v>
      </c>
      <c r="I12586">
        <f>DATEDIF(data[[#This Row],[join_date]],data[[#This Row],[buy_date]],"M")</f>
        <v>0</v>
      </c>
    </row>
    <row r="12587" spans="1:9" x14ac:dyDescent="0.25">
      <c r="A12587" t="s">
        <v>3301</v>
      </c>
      <c r="B12587" t="s">
        <v>16</v>
      </c>
      <c r="C12587" s="1">
        <v>45038</v>
      </c>
      <c r="D12587" s="1">
        <v>45076</v>
      </c>
      <c r="E12587">
        <f>VLOOKUP(data[[#This Row],[id_campaign]],campaign[],4,FALSE)</f>
        <v>25</v>
      </c>
      <c r="F12587" t="str">
        <f>VLOOKUP(data[[#This Row],[id_campaign]],campaign[],2,FALSE)</f>
        <v>BuysViaMailOrder</v>
      </c>
      <c r="G12587" t="str">
        <f>VLOOKUP(data[[#This Row],[id_customer]],customer[],2,FALSE)</f>
        <v>Ulrick Coppledike</v>
      </c>
      <c r="H12587" t="str">
        <f>data[[#This Row],[id_customer]]&amp;data[[#This Row],[id_campaign]]</f>
        <v>C0815cam07</v>
      </c>
      <c r="I12587">
        <f>DATEDIF(data[[#This Row],[join_date]],data[[#This Row],[buy_date]],"M")</f>
        <v>1</v>
      </c>
    </row>
    <row r="12588" spans="1:9" x14ac:dyDescent="0.25">
      <c r="A12588" t="s">
        <v>3301</v>
      </c>
      <c r="B12588" t="s">
        <v>16</v>
      </c>
      <c r="C12588" s="1">
        <v>45038</v>
      </c>
      <c r="D12588" s="1">
        <v>45078</v>
      </c>
      <c r="E12588">
        <f>VLOOKUP(data[[#This Row],[id_campaign]],campaign[],4,FALSE)</f>
        <v>25</v>
      </c>
      <c r="F12588" t="str">
        <f>VLOOKUP(data[[#This Row],[id_campaign]],campaign[],2,FALSE)</f>
        <v>BuysViaMailOrder</v>
      </c>
      <c r="G12588" t="str">
        <f>VLOOKUP(data[[#This Row],[id_customer]],customer[],2,FALSE)</f>
        <v>Ulrick Coppledike</v>
      </c>
      <c r="H12588" t="str">
        <f>data[[#This Row],[id_customer]]&amp;data[[#This Row],[id_campaign]]</f>
        <v>C0815cam07</v>
      </c>
      <c r="I12588">
        <f>DATEDIF(data[[#This Row],[join_date]],data[[#This Row],[buy_date]],"M")</f>
        <v>1</v>
      </c>
    </row>
    <row r="12589" spans="1:9" x14ac:dyDescent="0.25">
      <c r="A12589" t="s">
        <v>3305</v>
      </c>
      <c r="B12589" t="s">
        <v>30</v>
      </c>
      <c r="C12589" s="1">
        <v>44711</v>
      </c>
      <c r="D12589" s="1">
        <v>44711</v>
      </c>
      <c r="E12589">
        <f>VLOOKUP(data[[#This Row],[id_campaign]],campaign[],4,FALSE)</f>
        <v>28</v>
      </c>
      <c r="F12589" t="str">
        <f>VLOOKUP(data[[#This Row],[id_campaign]],campaign[],2,FALSE)</f>
        <v>NotNewCellphoneUser</v>
      </c>
      <c r="G12589" t="str">
        <f>VLOOKUP(data[[#This Row],[id_customer]],customer[],2,FALSE)</f>
        <v>Roxanna Lynam</v>
      </c>
      <c r="H12589" t="str">
        <f>data[[#This Row],[id_customer]]&amp;data[[#This Row],[id_campaign]]</f>
        <v>C0816cam14</v>
      </c>
      <c r="I12589">
        <f>DATEDIF(data[[#This Row],[join_date]],data[[#This Row],[buy_date]],"M")</f>
        <v>0</v>
      </c>
    </row>
    <row r="12590" spans="1:9" x14ac:dyDescent="0.25">
      <c r="A12590" t="s">
        <v>3305</v>
      </c>
      <c r="B12590" t="s">
        <v>30</v>
      </c>
      <c r="C12590" s="1">
        <v>44711</v>
      </c>
      <c r="D12590" s="1">
        <v>44756</v>
      </c>
      <c r="E12590">
        <f>VLOOKUP(data[[#This Row],[id_campaign]],campaign[],4,FALSE)</f>
        <v>28</v>
      </c>
      <c r="F12590" t="str">
        <f>VLOOKUP(data[[#This Row],[id_campaign]],campaign[],2,FALSE)</f>
        <v>NotNewCellphoneUser</v>
      </c>
      <c r="G12590" t="str">
        <f>VLOOKUP(data[[#This Row],[id_customer]],customer[],2,FALSE)</f>
        <v>Roxanna Lynam</v>
      </c>
      <c r="H12590" t="str">
        <f>data[[#This Row],[id_customer]]&amp;data[[#This Row],[id_campaign]]</f>
        <v>C0816cam14</v>
      </c>
      <c r="I12590">
        <f>DATEDIF(data[[#This Row],[join_date]],data[[#This Row],[buy_date]],"M")</f>
        <v>1</v>
      </c>
    </row>
    <row r="12591" spans="1:9" x14ac:dyDescent="0.25">
      <c r="A12591" t="s">
        <v>3305</v>
      </c>
      <c r="B12591" t="s">
        <v>30</v>
      </c>
      <c r="C12591" s="1">
        <v>44711</v>
      </c>
      <c r="D12591" s="1">
        <v>44781</v>
      </c>
      <c r="E12591">
        <f>VLOOKUP(data[[#This Row],[id_campaign]],campaign[],4,FALSE)</f>
        <v>28</v>
      </c>
      <c r="F12591" t="str">
        <f>VLOOKUP(data[[#This Row],[id_campaign]],campaign[],2,FALSE)</f>
        <v>NotNewCellphoneUser</v>
      </c>
      <c r="G12591" t="str">
        <f>VLOOKUP(data[[#This Row],[id_customer]],customer[],2,FALSE)</f>
        <v>Roxanna Lynam</v>
      </c>
      <c r="H12591" t="str">
        <f>data[[#This Row],[id_customer]]&amp;data[[#This Row],[id_campaign]]</f>
        <v>C0816cam14</v>
      </c>
      <c r="I12591">
        <f>DATEDIF(data[[#This Row],[join_date]],data[[#This Row],[buy_date]],"M")</f>
        <v>2</v>
      </c>
    </row>
    <row r="12592" spans="1:9" x14ac:dyDescent="0.25">
      <c r="A12592" t="s">
        <v>3305</v>
      </c>
      <c r="B12592" t="s">
        <v>30</v>
      </c>
      <c r="C12592" s="1">
        <v>44711</v>
      </c>
      <c r="D12592" s="1">
        <v>44873</v>
      </c>
      <c r="E12592">
        <f>VLOOKUP(data[[#This Row],[id_campaign]],campaign[],4,FALSE)</f>
        <v>28</v>
      </c>
      <c r="F12592" t="str">
        <f>VLOOKUP(data[[#This Row],[id_campaign]],campaign[],2,FALSE)</f>
        <v>NotNewCellphoneUser</v>
      </c>
      <c r="G12592" t="str">
        <f>VLOOKUP(data[[#This Row],[id_customer]],customer[],2,FALSE)</f>
        <v>Roxanna Lynam</v>
      </c>
      <c r="H12592" t="str">
        <f>data[[#This Row],[id_customer]]&amp;data[[#This Row],[id_campaign]]</f>
        <v>C0816cam14</v>
      </c>
      <c r="I12592">
        <f>DATEDIF(data[[#This Row],[join_date]],data[[#This Row],[buy_date]],"M")</f>
        <v>5</v>
      </c>
    </row>
    <row r="12593" spans="1:9" x14ac:dyDescent="0.25">
      <c r="A12593" t="s">
        <v>3305</v>
      </c>
      <c r="B12593" t="s">
        <v>30</v>
      </c>
      <c r="C12593" s="1">
        <v>44711</v>
      </c>
      <c r="D12593" s="1">
        <v>44896</v>
      </c>
      <c r="E12593">
        <f>VLOOKUP(data[[#This Row],[id_campaign]],campaign[],4,FALSE)</f>
        <v>28</v>
      </c>
      <c r="F12593" t="str">
        <f>VLOOKUP(data[[#This Row],[id_campaign]],campaign[],2,FALSE)</f>
        <v>NotNewCellphoneUser</v>
      </c>
      <c r="G12593" t="str">
        <f>VLOOKUP(data[[#This Row],[id_customer]],customer[],2,FALSE)</f>
        <v>Roxanna Lynam</v>
      </c>
      <c r="H12593" t="str">
        <f>data[[#This Row],[id_customer]]&amp;data[[#This Row],[id_campaign]]</f>
        <v>C0816cam14</v>
      </c>
      <c r="I12593">
        <f>DATEDIF(data[[#This Row],[join_date]],data[[#This Row],[buy_date]],"M")</f>
        <v>6</v>
      </c>
    </row>
    <row r="12594" spans="1:9" x14ac:dyDescent="0.25">
      <c r="A12594" t="s">
        <v>3305</v>
      </c>
      <c r="B12594" t="s">
        <v>30</v>
      </c>
      <c r="C12594" s="1">
        <v>44711</v>
      </c>
      <c r="D12594" s="1">
        <v>44933</v>
      </c>
      <c r="E12594">
        <f>VLOOKUP(data[[#This Row],[id_campaign]],campaign[],4,FALSE)</f>
        <v>28</v>
      </c>
      <c r="F12594" t="str">
        <f>VLOOKUP(data[[#This Row],[id_campaign]],campaign[],2,FALSE)</f>
        <v>NotNewCellphoneUser</v>
      </c>
      <c r="G12594" t="str">
        <f>VLOOKUP(data[[#This Row],[id_customer]],customer[],2,FALSE)</f>
        <v>Roxanna Lynam</v>
      </c>
      <c r="H12594" t="str">
        <f>data[[#This Row],[id_customer]]&amp;data[[#This Row],[id_campaign]]</f>
        <v>C0816cam14</v>
      </c>
      <c r="I12594">
        <f>DATEDIF(data[[#This Row],[join_date]],data[[#This Row],[buy_date]],"M")</f>
        <v>7</v>
      </c>
    </row>
    <row r="12595" spans="1:9" x14ac:dyDescent="0.25">
      <c r="A12595" t="s">
        <v>3305</v>
      </c>
      <c r="B12595" t="s">
        <v>30</v>
      </c>
      <c r="C12595" s="1">
        <v>44711</v>
      </c>
      <c r="D12595" s="1">
        <v>44969</v>
      </c>
      <c r="E12595">
        <f>VLOOKUP(data[[#This Row],[id_campaign]],campaign[],4,FALSE)</f>
        <v>28</v>
      </c>
      <c r="F12595" t="str">
        <f>VLOOKUP(data[[#This Row],[id_campaign]],campaign[],2,FALSE)</f>
        <v>NotNewCellphoneUser</v>
      </c>
      <c r="G12595" t="str">
        <f>VLOOKUP(data[[#This Row],[id_customer]],customer[],2,FALSE)</f>
        <v>Roxanna Lynam</v>
      </c>
      <c r="H12595" t="str">
        <f>data[[#This Row],[id_customer]]&amp;data[[#This Row],[id_campaign]]</f>
        <v>C0816cam14</v>
      </c>
      <c r="I12595">
        <f>DATEDIF(data[[#This Row],[join_date]],data[[#This Row],[buy_date]],"M")</f>
        <v>8</v>
      </c>
    </row>
    <row r="12596" spans="1:9" x14ac:dyDescent="0.25">
      <c r="A12596" t="s">
        <v>3305</v>
      </c>
      <c r="B12596" t="s">
        <v>30</v>
      </c>
      <c r="C12596" s="1">
        <v>44711</v>
      </c>
      <c r="D12596" s="1">
        <v>44999</v>
      </c>
      <c r="E12596">
        <f>VLOOKUP(data[[#This Row],[id_campaign]],campaign[],4,FALSE)</f>
        <v>28</v>
      </c>
      <c r="F12596" t="str">
        <f>VLOOKUP(data[[#This Row],[id_campaign]],campaign[],2,FALSE)</f>
        <v>NotNewCellphoneUser</v>
      </c>
      <c r="G12596" t="str">
        <f>VLOOKUP(data[[#This Row],[id_customer]],customer[],2,FALSE)</f>
        <v>Roxanna Lynam</v>
      </c>
      <c r="H12596" t="str">
        <f>data[[#This Row],[id_customer]]&amp;data[[#This Row],[id_campaign]]</f>
        <v>C0816cam14</v>
      </c>
      <c r="I12596">
        <f>DATEDIF(data[[#This Row],[join_date]],data[[#This Row],[buy_date]],"M")</f>
        <v>9</v>
      </c>
    </row>
    <row r="12597" spans="1:9" x14ac:dyDescent="0.25">
      <c r="A12597" t="s">
        <v>3305</v>
      </c>
      <c r="B12597" t="s">
        <v>30</v>
      </c>
      <c r="C12597" s="1">
        <v>44711</v>
      </c>
      <c r="D12597" s="1">
        <v>45025</v>
      </c>
      <c r="E12597">
        <f>VLOOKUP(data[[#This Row],[id_campaign]],campaign[],4,FALSE)</f>
        <v>28</v>
      </c>
      <c r="F12597" t="str">
        <f>VLOOKUP(data[[#This Row],[id_campaign]],campaign[],2,FALSE)</f>
        <v>NotNewCellphoneUser</v>
      </c>
      <c r="G12597" t="str">
        <f>VLOOKUP(data[[#This Row],[id_customer]],customer[],2,FALSE)</f>
        <v>Roxanna Lynam</v>
      </c>
      <c r="H12597" t="str">
        <f>data[[#This Row],[id_customer]]&amp;data[[#This Row],[id_campaign]]</f>
        <v>C0816cam14</v>
      </c>
      <c r="I12597">
        <f>DATEDIF(data[[#This Row],[join_date]],data[[#This Row],[buy_date]],"M")</f>
        <v>10</v>
      </c>
    </row>
    <row r="12598" spans="1:9" x14ac:dyDescent="0.25">
      <c r="A12598" t="s">
        <v>3305</v>
      </c>
      <c r="B12598" t="s">
        <v>30</v>
      </c>
      <c r="C12598" s="1">
        <v>44711</v>
      </c>
      <c r="D12598" s="1">
        <v>45049</v>
      </c>
      <c r="E12598">
        <f>VLOOKUP(data[[#This Row],[id_campaign]],campaign[],4,FALSE)</f>
        <v>28</v>
      </c>
      <c r="F12598" t="str">
        <f>VLOOKUP(data[[#This Row],[id_campaign]],campaign[],2,FALSE)</f>
        <v>NotNewCellphoneUser</v>
      </c>
      <c r="G12598" t="str">
        <f>VLOOKUP(data[[#This Row],[id_customer]],customer[],2,FALSE)</f>
        <v>Roxanna Lynam</v>
      </c>
      <c r="H12598" t="str">
        <f>data[[#This Row],[id_customer]]&amp;data[[#This Row],[id_campaign]]</f>
        <v>C0816cam14</v>
      </c>
      <c r="I12598">
        <f>DATEDIF(data[[#This Row],[join_date]],data[[#This Row],[buy_date]],"M")</f>
        <v>11</v>
      </c>
    </row>
    <row r="12599" spans="1:9" x14ac:dyDescent="0.25">
      <c r="A12599" t="s">
        <v>3305</v>
      </c>
      <c r="B12599" t="s">
        <v>10</v>
      </c>
      <c r="C12599" s="1">
        <v>45039</v>
      </c>
      <c r="D12599" s="1">
        <v>45039</v>
      </c>
      <c r="E12599">
        <f>VLOOKUP(data[[#This Row],[id_campaign]],campaign[],4,FALSE)</f>
        <v>26</v>
      </c>
      <c r="F12599" t="str">
        <f>VLOOKUP(data[[#This Row],[id_campaign]],campaign[],2,FALSE)</f>
        <v>TruckOwner</v>
      </c>
      <c r="G12599" t="str">
        <f>VLOOKUP(data[[#This Row],[id_customer]],customer[],2,FALSE)</f>
        <v>Roxanna Lynam</v>
      </c>
      <c r="H12599" t="str">
        <f>data[[#This Row],[id_customer]]&amp;data[[#This Row],[id_campaign]]</f>
        <v>C0816cam04</v>
      </c>
      <c r="I12599">
        <f>DATEDIF(data[[#This Row],[join_date]],data[[#This Row],[buy_date]],"M")</f>
        <v>0</v>
      </c>
    </row>
    <row r="12600" spans="1:9" x14ac:dyDescent="0.25">
      <c r="A12600" t="s">
        <v>3305</v>
      </c>
      <c r="B12600" t="s">
        <v>10</v>
      </c>
      <c r="C12600" s="1">
        <v>45039</v>
      </c>
      <c r="D12600" s="1">
        <v>45076</v>
      </c>
      <c r="E12600">
        <f>VLOOKUP(data[[#This Row],[id_campaign]],campaign[],4,FALSE)</f>
        <v>26</v>
      </c>
      <c r="F12600" t="str">
        <f>VLOOKUP(data[[#This Row],[id_campaign]],campaign[],2,FALSE)</f>
        <v>TruckOwner</v>
      </c>
      <c r="G12600" t="str">
        <f>VLOOKUP(data[[#This Row],[id_customer]],customer[],2,FALSE)</f>
        <v>Roxanna Lynam</v>
      </c>
      <c r="H12600" t="str">
        <f>data[[#This Row],[id_customer]]&amp;data[[#This Row],[id_campaign]]</f>
        <v>C0816cam04</v>
      </c>
      <c r="I12600">
        <f>DATEDIF(data[[#This Row],[join_date]],data[[#This Row],[buy_date]],"M")</f>
        <v>1</v>
      </c>
    </row>
    <row r="12601" spans="1:9" x14ac:dyDescent="0.25">
      <c r="A12601" t="s">
        <v>3305</v>
      </c>
      <c r="B12601" t="s">
        <v>10</v>
      </c>
      <c r="C12601" s="1">
        <v>45039</v>
      </c>
      <c r="D12601" s="1">
        <v>45081</v>
      </c>
      <c r="E12601">
        <f>VLOOKUP(data[[#This Row],[id_campaign]],campaign[],4,FALSE)</f>
        <v>26</v>
      </c>
      <c r="F12601" t="str">
        <f>VLOOKUP(data[[#This Row],[id_campaign]],campaign[],2,FALSE)</f>
        <v>TruckOwner</v>
      </c>
      <c r="G12601" t="str">
        <f>VLOOKUP(data[[#This Row],[id_customer]],customer[],2,FALSE)</f>
        <v>Roxanna Lynam</v>
      </c>
      <c r="H12601" t="str">
        <f>data[[#This Row],[id_customer]]&amp;data[[#This Row],[id_campaign]]</f>
        <v>C0816cam04</v>
      </c>
      <c r="I12601">
        <f>DATEDIF(data[[#This Row],[join_date]],data[[#This Row],[buy_date]],"M")</f>
        <v>1</v>
      </c>
    </row>
    <row r="12602" spans="1:9" x14ac:dyDescent="0.25">
      <c r="A12602" t="s">
        <v>3309</v>
      </c>
      <c r="B12602" t="s">
        <v>18</v>
      </c>
      <c r="C12602" s="1">
        <v>44793</v>
      </c>
      <c r="D12602" s="1">
        <v>44793</v>
      </c>
      <c r="E12602">
        <f>VLOOKUP(data[[#This Row],[id_campaign]],campaign[],4,FALSE)</f>
        <v>27</v>
      </c>
      <c r="F12602" t="str">
        <f>VLOOKUP(data[[#This Row],[id_campaign]],campaign[],2,FALSE)</f>
        <v>RespondsToMailOffers</v>
      </c>
      <c r="G12602" t="str">
        <f>VLOOKUP(data[[#This Row],[id_customer]],customer[],2,FALSE)</f>
        <v>Quinlan Beven</v>
      </c>
      <c r="H12602" t="str">
        <f>data[[#This Row],[id_customer]]&amp;data[[#This Row],[id_campaign]]</f>
        <v>C0817cam08</v>
      </c>
      <c r="I12602">
        <f>DATEDIF(data[[#This Row],[join_date]],data[[#This Row],[buy_date]],"M")</f>
        <v>0</v>
      </c>
    </row>
    <row r="12603" spans="1:9" x14ac:dyDescent="0.25">
      <c r="A12603" t="s">
        <v>3309</v>
      </c>
      <c r="B12603" t="s">
        <v>18</v>
      </c>
      <c r="C12603" s="1">
        <v>44793</v>
      </c>
      <c r="D12603" s="1">
        <v>44826</v>
      </c>
      <c r="E12603">
        <f>VLOOKUP(data[[#This Row],[id_campaign]],campaign[],4,FALSE)</f>
        <v>27</v>
      </c>
      <c r="F12603" t="str">
        <f>VLOOKUP(data[[#This Row],[id_campaign]],campaign[],2,FALSE)</f>
        <v>RespondsToMailOffers</v>
      </c>
      <c r="G12603" t="str">
        <f>VLOOKUP(data[[#This Row],[id_customer]],customer[],2,FALSE)</f>
        <v>Quinlan Beven</v>
      </c>
      <c r="H12603" t="str">
        <f>data[[#This Row],[id_customer]]&amp;data[[#This Row],[id_campaign]]</f>
        <v>C0817cam08</v>
      </c>
      <c r="I12603">
        <f>DATEDIF(data[[#This Row],[join_date]],data[[#This Row],[buy_date]],"M")</f>
        <v>1</v>
      </c>
    </row>
    <row r="12604" spans="1:9" x14ac:dyDescent="0.25">
      <c r="A12604" t="s">
        <v>3309</v>
      </c>
      <c r="B12604" t="s">
        <v>18</v>
      </c>
      <c r="C12604" s="1">
        <v>44793</v>
      </c>
      <c r="D12604" s="1">
        <v>44837</v>
      </c>
      <c r="E12604">
        <f>VLOOKUP(data[[#This Row],[id_campaign]],campaign[],4,FALSE)</f>
        <v>27</v>
      </c>
      <c r="F12604" t="str">
        <f>VLOOKUP(data[[#This Row],[id_campaign]],campaign[],2,FALSE)</f>
        <v>RespondsToMailOffers</v>
      </c>
      <c r="G12604" t="str">
        <f>VLOOKUP(data[[#This Row],[id_customer]],customer[],2,FALSE)</f>
        <v>Quinlan Beven</v>
      </c>
      <c r="H12604" t="str">
        <f>data[[#This Row],[id_customer]]&amp;data[[#This Row],[id_campaign]]</f>
        <v>C0817cam08</v>
      </c>
      <c r="I12604">
        <f>DATEDIF(data[[#This Row],[join_date]],data[[#This Row],[buy_date]],"M")</f>
        <v>1</v>
      </c>
    </row>
    <row r="12605" spans="1:9" x14ac:dyDescent="0.25">
      <c r="A12605" t="s">
        <v>3309</v>
      </c>
      <c r="B12605" t="s">
        <v>18</v>
      </c>
      <c r="C12605" s="1">
        <v>44793</v>
      </c>
      <c r="D12605" s="1">
        <v>44893</v>
      </c>
      <c r="E12605">
        <f>VLOOKUP(data[[#This Row],[id_campaign]],campaign[],4,FALSE)</f>
        <v>27</v>
      </c>
      <c r="F12605" t="str">
        <f>VLOOKUP(data[[#This Row],[id_campaign]],campaign[],2,FALSE)</f>
        <v>RespondsToMailOffers</v>
      </c>
      <c r="G12605" t="str">
        <f>VLOOKUP(data[[#This Row],[id_customer]],customer[],2,FALSE)</f>
        <v>Quinlan Beven</v>
      </c>
      <c r="H12605" t="str">
        <f>data[[#This Row],[id_customer]]&amp;data[[#This Row],[id_campaign]]</f>
        <v>C0817cam08</v>
      </c>
      <c r="I12605">
        <f>DATEDIF(data[[#This Row],[join_date]],data[[#This Row],[buy_date]],"M")</f>
        <v>3</v>
      </c>
    </row>
    <row r="12606" spans="1:9" x14ac:dyDescent="0.25">
      <c r="A12606" t="s">
        <v>3309</v>
      </c>
      <c r="B12606" t="s">
        <v>18</v>
      </c>
      <c r="C12606" s="1">
        <v>44793</v>
      </c>
      <c r="D12606" s="1">
        <v>44896</v>
      </c>
      <c r="E12606">
        <f>VLOOKUP(data[[#This Row],[id_campaign]],campaign[],4,FALSE)</f>
        <v>27</v>
      </c>
      <c r="F12606" t="str">
        <f>VLOOKUP(data[[#This Row],[id_campaign]],campaign[],2,FALSE)</f>
        <v>RespondsToMailOffers</v>
      </c>
      <c r="G12606" t="str">
        <f>VLOOKUP(data[[#This Row],[id_customer]],customer[],2,FALSE)</f>
        <v>Quinlan Beven</v>
      </c>
      <c r="H12606" t="str">
        <f>data[[#This Row],[id_customer]]&amp;data[[#This Row],[id_campaign]]</f>
        <v>C0817cam08</v>
      </c>
      <c r="I12606">
        <f>DATEDIF(data[[#This Row],[join_date]],data[[#This Row],[buy_date]],"M")</f>
        <v>3</v>
      </c>
    </row>
    <row r="12607" spans="1:9" x14ac:dyDescent="0.25">
      <c r="A12607" t="s">
        <v>3309</v>
      </c>
      <c r="B12607" t="s">
        <v>18</v>
      </c>
      <c r="C12607" s="1">
        <v>44793</v>
      </c>
      <c r="D12607" s="1">
        <v>44954</v>
      </c>
      <c r="E12607">
        <f>VLOOKUP(data[[#This Row],[id_campaign]],campaign[],4,FALSE)</f>
        <v>27</v>
      </c>
      <c r="F12607" t="str">
        <f>VLOOKUP(data[[#This Row],[id_campaign]],campaign[],2,FALSE)</f>
        <v>RespondsToMailOffers</v>
      </c>
      <c r="G12607" t="str">
        <f>VLOOKUP(data[[#This Row],[id_customer]],customer[],2,FALSE)</f>
        <v>Quinlan Beven</v>
      </c>
      <c r="H12607" t="str">
        <f>data[[#This Row],[id_customer]]&amp;data[[#This Row],[id_campaign]]</f>
        <v>C0817cam08</v>
      </c>
      <c r="I12607">
        <f>DATEDIF(data[[#This Row],[join_date]],data[[#This Row],[buy_date]],"M")</f>
        <v>5</v>
      </c>
    </row>
    <row r="12608" spans="1:9" x14ac:dyDescent="0.25">
      <c r="A12608" t="s">
        <v>3309</v>
      </c>
      <c r="B12608" t="s">
        <v>18</v>
      </c>
      <c r="C12608" s="1">
        <v>44793</v>
      </c>
      <c r="D12608" s="1">
        <v>44984</v>
      </c>
      <c r="E12608">
        <f>VLOOKUP(data[[#This Row],[id_campaign]],campaign[],4,FALSE)</f>
        <v>27</v>
      </c>
      <c r="F12608" t="str">
        <f>VLOOKUP(data[[#This Row],[id_campaign]],campaign[],2,FALSE)</f>
        <v>RespondsToMailOffers</v>
      </c>
      <c r="G12608" t="str">
        <f>VLOOKUP(data[[#This Row],[id_customer]],customer[],2,FALSE)</f>
        <v>Quinlan Beven</v>
      </c>
      <c r="H12608" t="str">
        <f>data[[#This Row],[id_customer]]&amp;data[[#This Row],[id_campaign]]</f>
        <v>C0817cam08</v>
      </c>
      <c r="I12608">
        <f>DATEDIF(data[[#This Row],[join_date]],data[[#This Row],[buy_date]],"M")</f>
        <v>6</v>
      </c>
    </row>
    <row r="12609" spans="1:9" x14ac:dyDescent="0.25">
      <c r="A12609" t="s">
        <v>3309</v>
      </c>
      <c r="B12609" t="s">
        <v>18</v>
      </c>
      <c r="C12609" s="1">
        <v>44793</v>
      </c>
      <c r="D12609" s="1">
        <v>44992</v>
      </c>
      <c r="E12609">
        <f>VLOOKUP(data[[#This Row],[id_campaign]],campaign[],4,FALSE)</f>
        <v>27</v>
      </c>
      <c r="F12609" t="str">
        <f>VLOOKUP(data[[#This Row],[id_campaign]],campaign[],2,FALSE)</f>
        <v>RespondsToMailOffers</v>
      </c>
      <c r="G12609" t="str">
        <f>VLOOKUP(data[[#This Row],[id_customer]],customer[],2,FALSE)</f>
        <v>Quinlan Beven</v>
      </c>
      <c r="H12609" t="str">
        <f>data[[#This Row],[id_customer]]&amp;data[[#This Row],[id_campaign]]</f>
        <v>C0817cam08</v>
      </c>
      <c r="I12609">
        <f>DATEDIF(data[[#This Row],[join_date]],data[[#This Row],[buy_date]],"M")</f>
        <v>6</v>
      </c>
    </row>
    <row r="12610" spans="1:9" x14ac:dyDescent="0.25">
      <c r="A12610" t="s">
        <v>3309</v>
      </c>
      <c r="B12610" t="s">
        <v>18</v>
      </c>
      <c r="C12610" s="1">
        <v>44793</v>
      </c>
      <c r="D12610" s="1">
        <v>45046</v>
      </c>
      <c r="E12610">
        <f>VLOOKUP(data[[#This Row],[id_campaign]],campaign[],4,FALSE)</f>
        <v>27</v>
      </c>
      <c r="F12610" t="str">
        <f>VLOOKUP(data[[#This Row],[id_campaign]],campaign[],2,FALSE)</f>
        <v>RespondsToMailOffers</v>
      </c>
      <c r="G12610" t="str">
        <f>VLOOKUP(data[[#This Row],[id_customer]],customer[],2,FALSE)</f>
        <v>Quinlan Beven</v>
      </c>
      <c r="H12610" t="str">
        <f>data[[#This Row],[id_customer]]&amp;data[[#This Row],[id_campaign]]</f>
        <v>C0817cam08</v>
      </c>
      <c r="I12610">
        <f>DATEDIF(data[[#This Row],[join_date]],data[[#This Row],[buy_date]],"M")</f>
        <v>8</v>
      </c>
    </row>
    <row r="12611" spans="1:9" x14ac:dyDescent="0.25">
      <c r="A12611" t="s">
        <v>3309</v>
      </c>
      <c r="B12611" t="s">
        <v>18</v>
      </c>
      <c r="C12611" s="1">
        <v>44793</v>
      </c>
      <c r="D12611" s="1">
        <v>45068</v>
      </c>
      <c r="E12611">
        <f>VLOOKUP(data[[#This Row],[id_campaign]],campaign[],4,FALSE)</f>
        <v>27</v>
      </c>
      <c r="F12611" t="str">
        <f>VLOOKUP(data[[#This Row],[id_campaign]],campaign[],2,FALSE)</f>
        <v>RespondsToMailOffers</v>
      </c>
      <c r="G12611" t="str">
        <f>VLOOKUP(data[[#This Row],[id_customer]],customer[],2,FALSE)</f>
        <v>Quinlan Beven</v>
      </c>
      <c r="H12611" t="str">
        <f>data[[#This Row],[id_customer]]&amp;data[[#This Row],[id_campaign]]</f>
        <v>C0817cam08</v>
      </c>
      <c r="I12611">
        <f>DATEDIF(data[[#This Row],[join_date]],data[[#This Row],[buy_date]],"M")</f>
        <v>9</v>
      </c>
    </row>
    <row r="12612" spans="1:9" x14ac:dyDescent="0.25">
      <c r="A12612" t="s">
        <v>3313</v>
      </c>
      <c r="B12612" t="s">
        <v>14</v>
      </c>
      <c r="C12612" s="1">
        <v>44707</v>
      </c>
      <c r="D12612" s="1">
        <v>44707</v>
      </c>
      <c r="E12612">
        <f>VLOOKUP(data[[#This Row],[id_campaign]],campaign[],4,FALSE)</f>
        <v>13</v>
      </c>
      <c r="F12612" t="str">
        <f>VLOOKUP(data[[#This Row],[id_campaign]],campaign[],2,FALSE)</f>
        <v>Homeownership</v>
      </c>
      <c r="G12612" t="str">
        <f>VLOOKUP(data[[#This Row],[id_customer]],customer[],2,FALSE)</f>
        <v>Odella Clemmett</v>
      </c>
      <c r="H12612" t="str">
        <f>data[[#This Row],[id_customer]]&amp;data[[#This Row],[id_campaign]]</f>
        <v>C0818cam06</v>
      </c>
      <c r="I12612">
        <f>DATEDIF(data[[#This Row],[join_date]],data[[#This Row],[buy_date]],"M")</f>
        <v>0</v>
      </c>
    </row>
    <row r="12613" spans="1:9" x14ac:dyDescent="0.25">
      <c r="A12613" t="s">
        <v>3313</v>
      </c>
      <c r="B12613" t="s">
        <v>14</v>
      </c>
      <c r="C12613" s="1">
        <v>44707</v>
      </c>
      <c r="D12613" s="1">
        <v>44753</v>
      </c>
      <c r="E12613">
        <f>VLOOKUP(data[[#This Row],[id_campaign]],campaign[],4,FALSE)</f>
        <v>13</v>
      </c>
      <c r="F12613" t="str">
        <f>VLOOKUP(data[[#This Row],[id_campaign]],campaign[],2,FALSE)</f>
        <v>Homeownership</v>
      </c>
      <c r="G12613" t="str">
        <f>VLOOKUP(data[[#This Row],[id_customer]],customer[],2,FALSE)</f>
        <v>Odella Clemmett</v>
      </c>
      <c r="H12613" t="str">
        <f>data[[#This Row],[id_customer]]&amp;data[[#This Row],[id_campaign]]</f>
        <v>C0818cam06</v>
      </c>
      <c r="I12613">
        <f>DATEDIF(data[[#This Row],[join_date]],data[[#This Row],[buy_date]],"M")</f>
        <v>1</v>
      </c>
    </row>
    <row r="12614" spans="1:9" x14ac:dyDescent="0.25">
      <c r="A12614" t="s">
        <v>3313</v>
      </c>
      <c r="B12614" t="s">
        <v>14</v>
      </c>
      <c r="C12614" s="1">
        <v>44707</v>
      </c>
      <c r="D12614" s="1">
        <v>44775</v>
      </c>
      <c r="E12614">
        <f>VLOOKUP(data[[#This Row],[id_campaign]],campaign[],4,FALSE)</f>
        <v>13</v>
      </c>
      <c r="F12614" t="str">
        <f>VLOOKUP(data[[#This Row],[id_campaign]],campaign[],2,FALSE)</f>
        <v>Homeownership</v>
      </c>
      <c r="G12614" t="str">
        <f>VLOOKUP(data[[#This Row],[id_customer]],customer[],2,FALSE)</f>
        <v>Odella Clemmett</v>
      </c>
      <c r="H12614" t="str">
        <f>data[[#This Row],[id_customer]]&amp;data[[#This Row],[id_campaign]]</f>
        <v>C0818cam06</v>
      </c>
      <c r="I12614">
        <f>DATEDIF(data[[#This Row],[join_date]],data[[#This Row],[buy_date]],"M")</f>
        <v>2</v>
      </c>
    </row>
    <row r="12615" spans="1:9" x14ac:dyDescent="0.25">
      <c r="A12615" t="s">
        <v>3313</v>
      </c>
      <c r="B12615" t="s">
        <v>14</v>
      </c>
      <c r="C12615" s="1">
        <v>44707</v>
      </c>
      <c r="D12615" s="1">
        <v>44841</v>
      </c>
      <c r="E12615">
        <f>VLOOKUP(data[[#This Row],[id_campaign]],campaign[],4,FALSE)</f>
        <v>13</v>
      </c>
      <c r="F12615" t="str">
        <f>VLOOKUP(data[[#This Row],[id_campaign]],campaign[],2,FALSE)</f>
        <v>Homeownership</v>
      </c>
      <c r="G12615" t="str">
        <f>VLOOKUP(data[[#This Row],[id_customer]],customer[],2,FALSE)</f>
        <v>Odella Clemmett</v>
      </c>
      <c r="H12615" t="str">
        <f>data[[#This Row],[id_customer]]&amp;data[[#This Row],[id_campaign]]</f>
        <v>C0818cam06</v>
      </c>
      <c r="I12615">
        <f>DATEDIF(data[[#This Row],[join_date]],data[[#This Row],[buy_date]],"M")</f>
        <v>4</v>
      </c>
    </row>
    <row r="12616" spans="1:9" x14ac:dyDescent="0.25">
      <c r="A12616" t="s">
        <v>3313</v>
      </c>
      <c r="B12616" t="s">
        <v>14</v>
      </c>
      <c r="C12616" s="1">
        <v>44707</v>
      </c>
      <c r="D12616" s="1">
        <v>44899</v>
      </c>
      <c r="E12616">
        <f>VLOOKUP(data[[#This Row],[id_campaign]],campaign[],4,FALSE)</f>
        <v>13</v>
      </c>
      <c r="F12616" t="str">
        <f>VLOOKUP(data[[#This Row],[id_campaign]],campaign[],2,FALSE)</f>
        <v>Homeownership</v>
      </c>
      <c r="G12616" t="str">
        <f>VLOOKUP(data[[#This Row],[id_customer]],customer[],2,FALSE)</f>
        <v>Odella Clemmett</v>
      </c>
      <c r="H12616" t="str">
        <f>data[[#This Row],[id_customer]]&amp;data[[#This Row],[id_campaign]]</f>
        <v>C0818cam06</v>
      </c>
      <c r="I12616">
        <f>DATEDIF(data[[#This Row],[join_date]],data[[#This Row],[buy_date]],"M")</f>
        <v>6</v>
      </c>
    </row>
    <row r="12617" spans="1:9" x14ac:dyDescent="0.25">
      <c r="A12617" t="s">
        <v>3313</v>
      </c>
      <c r="B12617" t="s">
        <v>14</v>
      </c>
      <c r="C12617" s="1">
        <v>44707</v>
      </c>
      <c r="D12617" s="1">
        <v>44933</v>
      </c>
      <c r="E12617">
        <f>VLOOKUP(data[[#This Row],[id_campaign]],campaign[],4,FALSE)</f>
        <v>13</v>
      </c>
      <c r="F12617" t="str">
        <f>VLOOKUP(data[[#This Row],[id_campaign]],campaign[],2,FALSE)</f>
        <v>Homeownership</v>
      </c>
      <c r="G12617" t="str">
        <f>VLOOKUP(data[[#This Row],[id_customer]],customer[],2,FALSE)</f>
        <v>Odella Clemmett</v>
      </c>
      <c r="H12617" t="str">
        <f>data[[#This Row],[id_customer]]&amp;data[[#This Row],[id_campaign]]</f>
        <v>C0818cam06</v>
      </c>
      <c r="I12617">
        <f>DATEDIF(data[[#This Row],[join_date]],data[[#This Row],[buy_date]],"M")</f>
        <v>7</v>
      </c>
    </row>
    <row r="12618" spans="1:9" x14ac:dyDescent="0.25">
      <c r="A12618" t="s">
        <v>3313</v>
      </c>
      <c r="B12618" t="s">
        <v>14</v>
      </c>
      <c r="C12618" s="1">
        <v>44707</v>
      </c>
      <c r="D12618" s="1">
        <v>44964</v>
      </c>
      <c r="E12618">
        <f>VLOOKUP(data[[#This Row],[id_campaign]],campaign[],4,FALSE)</f>
        <v>13</v>
      </c>
      <c r="F12618" t="str">
        <f>VLOOKUP(data[[#This Row],[id_campaign]],campaign[],2,FALSE)</f>
        <v>Homeownership</v>
      </c>
      <c r="G12618" t="str">
        <f>VLOOKUP(data[[#This Row],[id_customer]],customer[],2,FALSE)</f>
        <v>Odella Clemmett</v>
      </c>
      <c r="H12618" t="str">
        <f>data[[#This Row],[id_customer]]&amp;data[[#This Row],[id_campaign]]</f>
        <v>C0818cam06</v>
      </c>
      <c r="I12618">
        <f>DATEDIF(data[[#This Row],[join_date]],data[[#This Row],[buy_date]],"M")</f>
        <v>8</v>
      </c>
    </row>
    <row r="12619" spans="1:9" x14ac:dyDescent="0.25">
      <c r="A12619" t="s">
        <v>3313</v>
      </c>
      <c r="B12619" t="s">
        <v>14</v>
      </c>
      <c r="C12619" s="1">
        <v>44707</v>
      </c>
      <c r="D12619" s="1">
        <v>45015</v>
      </c>
      <c r="E12619">
        <f>VLOOKUP(data[[#This Row],[id_campaign]],campaign[],4,FALSE)</f>
        <v>13</v>
      </c>
      <c r="F12619" t="str">
        <f>VLOOKUP(data[[#This Row],[id_campaign]],campaign[],2,FALSE)</f>
        <v>Homeownership</v>
      </c>
      <c r="G12619" t="str">
        <f>VLOOKUP(data[[#This Row],[id_customer]],customer[],2,FALSE)</f>
        <v>Odella Clemmett</v>
      </c>
      <c r="H12619" t="str">
        <f>data[[#This Row],[id_customer]]&amp;data[[#This Row],[id_campaign]]</f>
        <v>C0818cam06</v>
      </c>
      <c r="I12619">
        <f>DATEDIF(data[[#This Row],[join_date]],data[[#This Row],[buy_date]],"M")</f>
        <v>10</v>
      </c>
    </row>
    <row r="12620" spans="1:9" x14ac:dyDescent="0.25">
      <c r="A12620" t="s">
        <v>3313</v>
      </c>
      <c r="B12620" t="s">
        <v>14</v>
      </c>
      <c r="C12620" s="1">
        <v>44707</v>
      </c>
      <c r="D12620" s="1">
        <v>45026</v>
      </c>
      <c r="E12620">
        <f>VLOOKUP(data[[#This Row],[id_campaign]],campaign[],4,FALSE)</f>
        <v>13</v>
      </c>
      <c r="F12620" t="str">
        <f>VLOOKUP(data[[#This Row],[id_campaign]],campaign[],2,FALSE)</f>
        <v>Homeownership</v>
      </c>
      <c r="G12620" t="str">
        <f>VLOOKUP(data[[#This Row],[id_customer]],customer[],2,FALSE)</f>
        <v>Odella Clemmett</v>
      </c>
      <c r="H12620" t="str">
        <f>data[[#This Row],[id_customer]]&amp;data[[#This Row],[id_campaign]]</f>
        <v>C0818cam06</v>
      </c>
      <c r="I12620">
        <f>DATEDIF(data[[#This Row],[join_date]],data[[#This Row],[buy_date]],"M")</f>
        <v>10</v>
      </c>
    </row>
    <row r="12621" spans="1:9" x14ac:dyDescent="0.25">
      <c r="A12621" t="s">
        <v>3313</v>
      </c>
      <c r="B12621" t="s">
        <v>14</v>
      </c>
      <c r="C12621" s="1">
        <v>44707</v>
      </c>
      <c r="D12621" s="1">
        <v>45056</v>
      </c>
      <c r="E12621">
        <f>VLOOKUP(data[[#This Row],[id_campaign]],campaign[],4,FALSE)</f>
        <v>13</v>
      </c>
      <c r="F12621" t="str">
        <f>VLOOKUP(data[[#This Row],[id_campaign]],campaign[],2,FALSE)</f>
        <v>Homeownership</v>
      </c>
      <c r="G12621" t="str">
        <f>VLOOKUP(data[[#This Row],[id_customer]],customer[],2,FALSE)</f>
        <v>Odella Clemmett</v>
      </c>
      <c r="H12621" t="str">
        <f>data[[#This Row],[id_customer]]&amp;data[[#This Row],[id_campaign]]</f>
        <v>C0818cam06</v>
      </c>
      <c r="I12621">
        <f>DATEDIF(data[[#This Row],[join_date]],data[[#This Row],[buy_date]],"M")</f>
        <v>11</v>
      </c>
    </row>
    <row r="12622" spans="1:9" x14ac:dyDescent="0.25">
      <c r="A12622" t="s">
        <v>3313</v>
      </c>
      <c r="B12622" t="s">
        <v>14</v>
      </c>
      <c r="C12622" s="1">
        <v>44707</v>
      </c>
      <c r="D12622" s="1">
        <v>45079</v>
      </c>
      <c r="E12622">
        <f>VLOOKUP(data[[#This Row],[id_campaign]],campaign[],4,FALSE)</f>
        <v>13</v>
      </c>
      <c r="F12622" t="str">
        <f>VLOOKUP(data[[#This Row],[id_campaign]],campaign[],2,FALSE)</f>
        <v>Homeownership</v>
      </c>
      <c r="G12622" t="str">
        <f>VLOOKUP(data[[#This Row],[id_customer]],customer[],2,FALSE)</f>
        <v>Odella Clemmett</v>
      </c>
      <c r="H12622" t="str">
        <f>data[[#This Row],[id_customer]]&amp;data[[#This Row],[id_campaign]]</f>
        <v>C0818cam06</v>
      </c>
      <c r="I12622">
        <f>DATEDIF(data[[#This Row],[join_date]],data[[#This Row],[buy_date]],"M")</f>
        <v>12</v>
      </c>
    </row>
    <row r="12623" spans="1:9" x14ac:dyDescent="0.25">
      <c r="A12623" t="s">
        <v>3313</v>
      </c>
      <c r="B12623" t="s">
        <v>12</v>
      </c>
      <c r="C12623" s="1">
        <v>44721</v>
      </c>
      <c r="D12623" s="1">
        <v>44721</v>
      </c>
      <c r="E12623">
        <f>VLOOKUP(data[[#This Row],[id_campaign]],campaign[],4,FALSE)</f>
        <v>22</v>
      </c>
      <c r="F12623" t="str">
        <f>VLOOKUP(data[[#This Row],[id_campaign]],campaign[],2,FALSE)</f>
        <v>RVOwner</v>
      </c>
      <c r="G12623" t="str">
        <f>VLOOKUP(data[[#This Row],[id_customer]],customer[],2,FALSE)</f>
        <v>Odella Clemmett</v>
      </c>
      <c r="H12623" t="str">
        <f>data[[#This Row],[id_customer]]&amp;data[[#This Row],[id_campaign]]</f>
        <v>C0818cam05</v>
      </c>
      <c r="I12623">
        <f>DATEDIF(data[[#This Row],[join_date]],data[[#This Row],[buy_date]],"M")</f>
        <v>0</v>
      </c>
    </row>
    <row r="12624" spans="1:9" x14ac:dyDescent="0.25">
      <c r="A12624" t="s">
        <v>3313</v>
      </c>
      <c r="B12624" t="s">
        <v>12</v>
      </c>
      <c r="C12624" s="1">
        <v>44721</v>
      </c>
      <c r="D12624" s="1">
        <v>44755</v>
      </c>
      <c r="E12624">
        <f>VLOOKUP(data[[#This Row],[id_campaign]],campaign[],4,FALSE)</f>
        <v>22</v>
      </c>
      <c r="F12624" t="str">
        <f>VLOOKUP(data[[#This Row],[id_campaign]],campaign[],2,FALSE)</f>
        <v>RVOwner</v>
      </c>
      <c r="G12624" t="str">
        <f>VLOOKUP(data[[#This Row],[id_customer]],customer[],2,FALSE)</f>
        <v>Odella Clemmett</v>
      </c>
      <c r="H12624" t="str">
        <f>data[[#This Row],[id_customer]]&amp;data[[#This Row],[id_campaign]]</f>
        <v>C0818cam05</v>
      </c>
      <c r="I12624">
        <f>DATEDIF(data[[#This Row],[join_date]],data[[#This Row],[buy_date]],"M")</f>
        <v>1</v>
      </c>
    </row>
    <row r="12625" spans="1:9" x14ac:dyDescent="0.25">
      <c r="A12625" t="s">
        <v>3313</v>
      </c>
      <c r="B12625" t="s">
        <v>12</v>
      </c>
      <c r="C12625" s="1">
        <v>44721</v>
      </c>
      <c r="D12625" s="1">
        <v>44787</v>
      </c>
      <c r="E12625">
        <f>VLOOKUP(data[[#This Row],[id_campaign]],campaign[],4,FALSE)</f>
        <v>22</v>
      </c>
      <c r="F12625" t="str">
        <f>VLOOKUP(data[[#This Row],[id_campaign]],campaign[],2,FALSE)</f>
        <v>RVOwner</v>
      </c>
      <c r="G12625" t="str">
        <f>VLOOKUP(data[[#This Row],[id_customer]],customer[],2,FALSE)</f>
        <v>Odella Clemmett</v>
      </c>
      <c r="H12625" t="str">
        <f>data[[#This Row],[id_customer]]&amp;data[[#This Row],[id_campaign]]</f>
        <v>C0818cam05</v>
      </c>
      <c r="I12625">
        <f>DATEDIF(data[[#This Row],[join_date]],data[[#This Row],[buy_date]],"M")</f>
        <v>2</v>
      </c>
    </row>
    <row r="12626" spans="1:9" x14ac:dyDescent="0.25">
      <c r="A12626" t="s">
        <v>3313</v>
      </c>
      <c r="B12626" t="s">
        <v>12</v>
      </c>
      <c r="C12626" s="1">
        <v>44721</v>
      </c>
      <c r="D12626" s="1">
        <v>44817</v>
      </c>
      <c r="E12626">
        <f>VLOOKUP(data[[#This Row],[id_campaign]],campaign[],4,FALSE)</f>
        <v>22</v>
      </c>
      <c r="F12626" t="str">
        <f>VLOOKUP(data[[#This Row],[id_campaign]],campaign[],2,FALSE)</f>
        <v>RVOwner</v>
      </c>
      <c r="G12626" t="str">
        <f>VLOOKUP(data[[#This Row],[id_customer]],customer[],2,FALSE)</f>
        <v>Odella Clemmett</v>
      </c>
      <c r="H12626" t="str">
        <f>data[[#This Row],[id_customer]]&amp;data[[#This Row],[id_campaign]]</f>
        <v>C0818cam05</v>
      </c>
      <c r="I12626">
        <f>DATEDIF(data[[#This Row],[join_date]],data[[#This Row],[buy_date]],"M")</f>
        <v>3</v>
      </c>
    </row>
    <row r="12627" spans="1:9" x14ac:dyDescent="0.25">
      <c r="A12627" t="s">
        <v>3313</v>
      </c>
      <c r="B12627" t="s">
        <v>12</v>
      </c>
      <c r="C12627" s="1">
        <v>44721</v>
      </c>
      <c r="D12627" s="1">
        <v>44843</v>
      </c>
      <c r="E12627">
        <f>VLOOKUP(data[[#This Row],[id_campaign]],campaign[],4,FALSE)</f>
        <v>22</v>
      </c>
      <c r="F12627" t="str">
        <f>VLOOKUP(data[[#This Row],[id_campaign]],campaign[],2,FALSE)</f>
        <v>RVOwner</v>
      </c>
      <c r="G12627" t="str">
        <f>VLOOKUP(data[[#This Row],[id_customer]],customer[],2,FALSE)</f>
        <v>Odella Clemmett</v>
      </c>
      <c r="H12627" t="str">
        <f>data[[#This Row],[id_customer]]&amp;data[[#This Row],[id_campaign]]</f>
        <v>C0818cam05</v>
      </c>
      <c r="I12627">
        <f>DATEDIF(data[[#This Row],[join_date]],data[[#This Row],[buy_date]],"M")</f>
        <v>4</v>
      </c>
    </row>
    <row r="12628" spans="1:9" x14ac:dyDescent="0.25">
      <c r="A12628" t="s">
        <v>3313</v>
      </c>
      <c r="B12628" t="s">
        <v>12</v>
      </c>
      <c r="C12628" s="1">
        <v>44721</v>
      </c>
      <c r="D12628" s="1">
        <v>44949</v>
      </c>
      <c r="E12628">
        <f>VLOOKUP(data[[#This Row],[id_campaign]],campaign[],4,FALSE)</f>
        <v>22</v>
      </c>
      <c r="F12628" t="str">
        <f>VLOOKUP(data[[#This Row],[id_campaign]],campaign[],2,FALSE)</f>
        <v>RVOwner</v>
      </c>
      <c r="G12628" t="str">
        <f>VLOOKUP(data[[#This Row],[id_customer]],customer[],2,FALSE)</f>
        <v>Odella Clemmett</v>
      </c>
      <c r="H12628" t="str">
        <f>data[[#This Row],[id_customer]]&amp;data[[#This Row],[id_campaign]]</f>
        <v>C0818cam05</v>
      </c>
      <c r="I12628">
        <f>DATEDIF(data[[#This Row],[join_date]],data[[#This Row],[buy_date]],"M")</f>
        <v>7</v>
      </c>
    </row>
    <row r="12629" spans="1:9" x14ac:dyDescent="0.25">
      <c r="A12629" t="s">
        <v>3313</v>
      </c>
      <c r="B12629" t="s">
        <v>12</v>
      </c>
      <c r="C12629" s="1">
        <v>44721</v>
      </c>
      <c r="D12629" s="1">
        <v>44968</v>
      </c>
      <c r="E12629">
        <f>VLOOKUP(data[[#This Row],[id_campaign]],campaign[],4,FALSE)</f>
        <v>22</v>
      </c>
      <c r="F12629" t="str">
        <f>VLOOKUP(data[[#This Row],[id_campaign]],campaign[],2,FALSE)</f>
        <v>RVOwner</v>
      </c>
      <c r="G12629" t="str">
        <f>VLOOKUP(data[[#This Row],[id_customer]],customer[],2,FALSE)</f>
        <v>Odella Clemmett</v>
      </c>
      <c r="H12629" t="str">
        <f>data[[#This Row],[id_customer]]&amp;data[[#This Row],[id_campaign]]</f>
        <v>C0818cam05</v>
      </c>
      <c r="I12629">
        <f>DATEDIF(data[[#This Row],[join_date]],data[[#This Row],[buy_date]],"M")</f>
        <v>8</v>
      </c>
    </row>
    <row r="12630" spans="1:9" x14ac:dyDescent="0.25">
      <c r="A12630" t="s">
        <v>3313</v>
      </c>
      <c r="B12630" t="s">
        <v>12</v>
      </c>
      <c r="C12630" s="1">
        <v>44721</v>
      </c>
      <c r="D12630" s="1">
        <v>45032</v>
      </c>
      <c r="E12630">
        <f>VLOOKUP(data[[#This Row],[id_campaign]],campaign[],4,FALSE)</f>
        <v>22</v>
      </c>
      <c r="F12630" t="str">
        <f>VLOOKUP(data[[#This Row],[id_campaign]],campaign[],2,FALSE)</f>
        <v>RVOwner</v>
      </c>
      <c r="G12630" t="str">
        <f>VLOOKUP(data[[#This Row],[id_customer]],customer[],2,FALSE)</f>
        <v>Odella Clemmett</v>
      </c>
      <c r="H12630" t="str">
        <f>data[[#This Row],[id_customer]]&amp;data[[#This Row],[id_campaign]]</f>
        <v>C0818cam05</v>
      </c>
      <c r="I12630">
        <f>DATEDIF(data[[#This Row],[join_date]],data[[#This Row],[buy_date]],"M")</f>
        <v>10</v>
      </c>
    </row>
    <row r="12631" spans="1:9" x14ac:dyDescent="0.25">
      <c r="A12631" t="s">
        <v>3313</v>
      </c>
      <c r="B12631" t="s">
        <v>12</v>
      </c>
      <c r="C12631" s="1">
        <v>44721</v>
      </c>
      <c r="D12631" s="1">
        <v>45059</v>
      </c>
      <c r="E12631">
        <f>VLOOKUP(data[[#This Row],[id_campaign]],campaign[],4,FALSE)</f>
        <v>22</v>
      </c>
      <c r="F12631" t="str">
        <f>VLOOKUP(data[[#This Row],[id_campaign]],campaign[],2,FALSE)</f>
        <v>RVOwner</v>
      </c>
      <c r="G12631" t="str">
        <f>VLOOKUP(data[[#This Row],[id_customer]],customer[],2,FALSE)</f>
        <v>Odella Clemmett</v>
      </c>
      <c r="H12631" t="str">
        <f>data[[#This Row],[id_customer]]&amp;data[[#This Row],[id_campaign]]</f>
        <v>C0818cam05</v>
      </c>
      <c r="I12631">
        <f>DATEDIF(data[[#This Row],[join_date]],data[[#This Row],[buy_date]],"M")</f>
        <v>11</v>
      </c>
    </row>
    <row r="12632" spans="1:9" x14ac:dyDescent="0.25">
      <c r="A12632" t="s">
        <v>3317</v>
      </c>
      <c r="B12632" t="s">
        <v>22</v>
      </c>
      <c r="C12632" s="1">
        <v>44577</v>
      </c>
      <c r="D12632" s="1">
        <v>44577</v>
      </c>
      <c r="E12632">
        <f>VLOOKUP(data[[#This Row],[id_campaign]],campaign[],4,FALSE)</f>
        <v>66</v>
      </c>
      <c r="F12632" t="str">
        <f>VLOOKUP(data[[#This Row],[id_campaign]],campaign[],2,FALSE)</f>
        <v>NonUSTravel</v>
      </c>
      <c r="G12632" t="str">
        <f>VLOOKUP(data[[#This Row],[id_customer]],customer[],2,FALSE)</f>
        <v>Martguerita Vidineev</v>
      </c>
      <c r="H12632" t="str">
        <f>data[[#This Row],[id_customer]]&amp;data[[#This Row],[id_campaign]]</f>
        <v>C0819cam10</v>
      </c>
      <c r="I12632">
        <f>DATEDIF(data[[#This Row],[join_date]],data[[#This Row],[buy_date]],"M")</f>
        <v>0</v>
      </c>
    </row>
    <row r="12633" spans="1:9" x14ac:dyDescent="0.25">
      <c r="A12633" t="s">
        <v>3317</v>
      </c>
      <c r="B12633" t="s">
        <v>22</v>
      </c>
      <c r="C12633" s="1">
        <v>44577</v>
      </c>
      <c r="D12633" s="1">
        <v>44645</v>
      </c>
      <c r="E12633">
        <f>VLOOKUP(data[[#This Row],[id_campaign]],campaign[],4,FALSE)</f>
        <v>66</v>
      </c>
      <c r="F12633" t="str">
        <f>VLOOKUP(data[[#This Row],[id_campaign]],campaign[],2,FALSE)</f>
        <v>NonUSTravel</v>
      </c>
      <c r="G12633" t="str">
        <f>VLOOKUP(data[[#This Row],[id_customer]],customer[],2,FALSE)</f>
        <v>Martguerita Vidineev</v>
      </c>
      <c r="H12633" t="str">
        <f>data[[#This Row],[id_customer]]&amp;data[[#This Row],[id_campaign]]</f>
        <v>C0819cam10</v>
      </c>
      <c r="I12633">
        <f>DATEDIF(data[[#This Row],[join_date]],data[[#This Row],[buy_date]],"M")</f>
        <v>2</v>
      </c>
    </row>
    <row r="12634" spans="1:9" x14ac:dyDescent="0.25">
      <c r="A12634" t="s">
        <v>3317</v>
      </c>
      <c r="B12634" t="s">
        <v>22</v>
      </c>
      <c r="C12634" s="1">
        <v>44577</v>
      </c>
      <c r="D12634" s="1">
        <v>44676</v>
      </c>
      <c r="E12634">
        <f>VLOOKUP(data[[#This Row],[id_campaign]],campaign[],4,FALSE)</f>
        <v>66</v>
      </c>
      <c r="F12634" t="str">
        <f>VLOOKUP(data[[#This Row],[id_campaign]],campaign[],2,FALSE)</f>
        <v>NonUSTravel</v>
      </c>
      <c r="G12634" t="str">
        <f>VLOOKUP(data[[#This Row],[id_customer]],customer[],2,FALSE)</f>
        <v>Martguerita Vidineev</v>
      </c>
      <c r="H12634" t="str">
        <f>data[[#This Row],[id_customer]]&amp;data[[#This Row],[id_campaign]]</f>
        <v>C0819cam10</v>
      </c>
      <c r="I12634">
        <f>DATEDIF(data[[#This Row],[join_date]],data[[#This Row],[buy_date]],"M")</f>
        <v>3</v>
      </c>
    </row>
    <row r="12635" spans="1:9" x14ac:dyDescent="0.25">
      <c r="A12635" t="s">
        <v>3317</v>
      </c>
      <c r="B12635" t="s">
        <v>22</v>
      </c>
      <c r="C12635" s="1">
        <v>44577</v>
      </c>
      <c r="D12635" s="1">
        <v>44735</v>
      </c>
      <c r="E12635">
        <f>VLOOKUP(data[[#This Row],[id_campaign]],campaign[],4,FALSE)</f>
        <v>66</v>
      </c>
      <c r="F12635" t="str">
        <f>VLOOKUP(data[[#This Row],[id_campaign]],campaign[],2,FALSE)</f>
        <v>NonUSTravel</v>
      </c>
      <c r="G12635" t="str">
        <f>VLOOKUP(data[[#This Row],[id_customer]],customer[],2,FALSE)</f>
        <v>Martguerita Vidineev</v>
      </c>
      <c r="H12635" t="str">
        <f>data[[#This Row],[id_customer]]&amp;data[[#This Row],[id_campaign]]</f>
        <v>C0819cam10</v>
      </c>
      <c r="I12635">
        <f>DATEDIF(data[[#This Row],[join_date]],data[[#This Row],[buy_date]],"M")</f>
        <v>5</v>
      </c>
    </row>
    <row r="12636" spans="1:9" x14ac:dyDescent="0.25">
      <c r="A12636" t="s">
        <v>3317</v>
      </c>
      <c r="B12636" t="s">
        <v>22</v>
      </c>
      <c r="C12636" s="1">
        <v>44577</v>
      </c>
      <c r="D12636" s="1">
        <v>44921</v>
      </c>
      <c r="E12636">
        <f>VLOOKUP(data[[#This Row],[id_campaign]],campaign[],4,FALSE)</f>
        <v>66</v>
      </c>
      <c r="F12636" t="str">
        <f>VLOOKUP(data[[#This Row],[id_campaign]],campaign[],2,FALSE)</f>
        <v>NonUSTravel</v>
      </c>
      <c r="G12636" t="str">
        <f>VLOOKUP(data[[#This Row],[id_customer]],customer[],2,FALSE)</f>
        <v>Martguerita Vidineev</v>
      </c>
      <c r="H12636" t="str">
        <f>data[[#This Row],[id_customer]]&amp;data[[#This Row],[id_campaign]]</f>
        <v>C0819cam10</v>
      </c>
      <c r="I12636">
        <f>DATEDIF(data[[#This Row],[join_date]],data[[#This Row],[buy_date]],"M")</f>
        <v>11</v>
      </c>
    </row>
    <row r="12637" spans="1:9" x14ac:dyDescent="0.25">
      <c r="A12637" t="s">
        <v>3317</v>
      </c>
      <c r="B12637" t="s">
        <v>22</v>
      </c>
      <c r="C12637" s="1">
        <v>44577</v>
      </c>
      <c r="D12637" s="1">
        <v>44951</v>
      </c>
      <c r="E12637">
        <f>VLOOKUP(data[[#This Row],[id_campaign]],campaign[],4,FALSE)</f>
        <v>66</v>
      </c>
      <c r="F12637" t="str">
        <f>VLOOKUP(data[[#This Row],[id_campaign]],campaign[],2,FALSE)</f>
        <v>NonUSTravel</v>
      </c>
      <c r="G12637" t="str">
        <f>VLOOKUP(data[[#This Row],[id_customer]],customer[],2,FALSE)</f>
        <v>Martguerita Vidineev</v>
      </c>
      <c r="H12637" t="str">
        <f>data[[#This Row],[id_customer]]&amp;data[[#This Row],[id_campaign]]</f>
        <v>C0819cam10</v>
      </c>
      <c r="I12637">
        <f>DATEDIF(data[[#This Row],[join_date]],data[[#This Row],[buy_date]],"M")</f>
        <v>12</v>
      </c>
    </row>
    <row r="12638" spans="1:9" x14ac:dyDescent="0.25">
      <c r="A12638" t="s">
        <v>3317</v>
      </c>
      <c r="B12638" t="s">
        <v>22</v>
      </c>
      <c r="C12638" s="1">
        <v>44577</v>
      </c>
      <c r="D12638" s="1">
        <v>44981</v>
      </c>
      <c r="E12638">
        <f>VLOOKUP(data[[#This Row],[id_campaign]],campaign[],4,FALSE)</f>
        <v>66</v>
      </c>
      <c r="F12638" t="str">
        <f>VLOOKUP(data[[#This Row],[id_campaign]],campaign[],2,FALSE)</f>
        <v>NonUSTravel</v>
      </c>
      <c r="G12638" t="str">
        <f>VLOOKUP(data[[#This Row],[id_customer]],customer[],2,FALSE)</f>
        <v>Martguerita Vidineev</v>
      </c>
      <c r="H12638" t="str">
        <f>data[[#This Row],[id_customer]]&amp;data[[#This Row],[id_campaign]]</f>
        <v>C0819cam10</v>
      </c>
      <c r="I12638">
        <f>DATEDIF(data[[#This Row],[join_date]],data[[#This Row],[buy_date]],"M")</f>
        <v>13</v>
      </c>
    </row>
    <row r="12639" spans="1:9" x14ac:dyDescent="0.25">
      <c r="A12639" t="s">
        <v>3317</v>
      </c>
      <c r="B12639" t="s">
        <v>22</v>
      </c>
      <c r="C12639" s="1">
        <v>44577</v>
      </c>
      <c r="D12639" s="1">
        <v>45003</v>
      </c>
      <c r="E12639">
        <f>VLOOKUP(data[[#This Row],[id_campaign]],campaign[],4,FALSE)</f>
        <v>66</v>
      </c>
      <c r="F12639" t="str">
        <f>VLOOKUP(data[[#This Row],[id_campaign]],campaign[],2,FALSE)</f>
        <v>NonUSTravel</v>
      </c>
      <c r="G12639" t="str">
        <f>VLOOKUP(data[[#This Row],[id_customer]],customer[],2,FALSE)</f>
        <v>Martguerita Vidineev</v>
      </c>
      <c r="H12639" t="str">
        <f>data[[#This Row],[id_customer]]&amp;data[[#This Row],[id_campaign]]</f>
        <v>C0819cam10</v>
      </c>
      <c r="I12639">
        <f>DATEDIF(data[[#This Row],[join_date]],data[[#This Row],[buy_date]],"M")</f>
        <v>14</v>
      </c>
    </row>
    <row r="12640" spans="1:9" x14ac:dyDescent="0.25">
      <c r="A12640" t="s">
        <v>3317</v>
      </c>
      <c r="B12640" t="s">
        <v>8</v>
      </c>
      <c r="C12640" s="1">
        <v>44610</v>
      </c>
      <c r="D12640" s="1">
        <v>44610</v>
      </c>
      <c r="E12640">
        <f>VLOOKUP(data[[#This Row],[id_campaign]],campaign[],4,FALSE)</f>
        <v>62</v>
      </c>
      <c r="F12640" t="str">
        <f>VLOOKUP(data[[#This Row],[id_campaign]],campaign[],2,FALSE)</f>
        <v>HandsetWebCapable</v>
      </c>
      <c r="G12640" t="str">
        <f>VLOOKUP(data[[#This Row],[id_customer]],customer[],2,FALSE)</f>
        <v>Martguerita Vidineev</v>
      </c>
      <c r="H12640" t="str">
        <f>data[[#This Row],[id_customer]]&amp;data[[#This Row],[id_campaign]]</f>
        <v>C0819cam03</v>
      </c>
      <c r="I12640">
        <f>DATEDIF(data[[#This Row],[join_date]],data[[#This Row],[buy_date]],"M")</f>
        <v>0</v>
      </c>
    </row>
    <row r="12641" spans="1:9" x14ac:dyDescent="0.25">
      <c r="A12641" t="s">
        <v>3317</v>
      </c>
      <c r="B12641" t="s">
        <v>8</v>
      </c>
      <c r="C12641" s="1">
        <v>44610</v>
      </c>
      <c r="D12641" s="1">
        <v>44644</v>
      </c>
      <c r="E12641">
        <f>VLOOKUP(data[[#This Row],[id_campaign]],campaign[],4,FALSE)</f>
        <v>62</v>
      </c>
      <c r="F12641" t="str">
        <f>VLOOKUP(data[[#This Row],[id_campaign]],campaign[],2,FALSE)</f>
        <v>HandsetWebCapable</v>
      </c>
      <c r="G12641" t="str">
        <f>VLOOKUP(data[[#This Row],[id_customer]],customer[],2,FALSE)</f>
        <v>Martguerita Vidineev</v>
      </c>
      <c r="H12641" t="str">
        <f>data[[#This Row],[id_customer]]&amp;data[[#This Row],[id_campaign]]</f>
        <v>C0819cam03</v>
      </c>
      <c r="I12641">
        <f>DATEDIF(data[[#This Row],[join_date]],data[[#This Row],[buy_date]],"M")</f>
        <v>1</v>
      </c>
    </row>
    <row r="12642" spans="1:9" x14ac:dyDescent="0.25">
      <c r="A12642" t="s">
        <v>3317</v>
      </c>
      <c r="B12642" t="s">
        <v>8</v>
      </c>
      <c r="C12642" s="1">
        <v>44610</v>
      </c>
      <c r="D12642" s="1">
        <v>44676</v>
      </c>
      <c r="E12642">
        <f>VLOOKUP(data[[#This Row],[id_campaign]],campaign[],4,FALSE)</f>
        <v>62</v>
      </c>
      <c r="F12642" t="str">
        <f>VLOOKUP(data[[#This Row],[id_campaign]],campaign[],2,FALSE)</f>
        <v>HandsetWebCapable</v>
      </c>
      <c r="G12642" t="str">
        <f>VLOOKUP(data[[#This Row],[id_customer]],customer[],2,FALSE)</f>
        <v>Martguerita Vidineev</v>
      </c>
      <c r="H12642" t="str">
        <f>data[[#This Row],[id_customer]]&amp;data[[#This Row],[id_campaign]]</f>
        <v>C0819cam03</v>
      </c>
      <c r="I12642">
        <f>DATEDIF(data[[#This Row],[join_date]],data[[#This Row],[buy_date]],"M")</f>
        <v>2</v>
      </c>
    </row>
    <row r="12643" spans="1:9" x14ac:dyDescent="0.25">
      <c r="A12643" t="s">
        <v>3317</v>
      </c>
      <c r="B12643" t="s">
        <v>8</v>
      </c>
      <c r="C12643" s="1">
        <v>44610</v>
      </c>
      <c r="D12643" s="1">
        <v>44682</v>
      </c>
      <c r="E12643">
        <f>VLOOKUP(data[[#This Row],[id_campaign]],campaign[],4,FALSE)</f>
        <v>62</v>
      </c>
      <c r="F12643" t="str">
        <f>VLOOKUP(data[[#This Row],[id_campaign]],campaign[],2,FALSE)</f>
        <v>HandsetWebCapable</v>
      </c>
      <c r="G12643" t="str">
        <f>VLOOKUP(data[[#This Row],[id_customer]],customer[],2,FALSE)</f>
        <v>Martguerita Vidineev</v>
      </c>
      <c r="H12643" t="str">
        <f>data[[#This Row],[id_customer]]&amp;data[[#This Row],[id_campaign]]</f>
        <v>C0819cam03</v>
      </c>
      <c r="I12643">
        <f>DATEDIF(data[[#This Row],[join_date]],data[[#This Row],[buy_date]],"M")</f>
        <v>2</v>
      </c>
    </row>
    <row r="12644" spans="1:9" x14ac:dyDescent="0.25">
      <c r="A12644" t="s">
        <v>3317</v>
      </c>
      <c r="B12644" t="s">
        <v>8</v>
      </c>
      <c r="C12644" s="1">
        <v>44610</v>
      </c>
      <c r="D12644" s="1">
        <v>44737</v>
      </c>
      <c r="E12644">
        <f>VLOOKUP(data[[#This Row],[id_campaign]],campaign[],4,FALSE)</f>
        <v>62</v>
      </c>
      <c r="F12644" t="str">
        <f>VLOOKUP(data[[#This Row],[id_campaign]],campaign[],2,FALSE)</f>
        <v>HandsetWebCapable</v>
      </c>
      <c r="G12644" t="str">
        <f>VLOOKUP(data[[#This Row],[id_customer]],customer[],2,FALSE)</f>
        <v>Martguerita Vidineev</v>
      </c>
      <c r="H12644" t="str">
        <f>data[[#This Row],[id_customer]]&amp;data[[#This Row],[id_campaign]]</f>
        <v>C0819cam03</v>
      </c>
      <c r="I12644">
        <f>DATEDIF(data[[#This Row],[join_date]],data[[#This Row],[buy_date]],"M")</f>
        <v>4</v>
      </c>
    </row>
    <row r="12645" spans="1:9" x14ac:dyDescent="0.25">
      <c r="A12645" t="s">
        <v>3317</v>
      </c>
      <c r="B12645" t="s">
        <v>8</v>
      </c>
      <c r="C12645" s="1">
        <v>44610</v>
      </c>
      <c r="D12645" s="1">
        <v>44762</v>
      </c>
      <c r="E12645">
        <f>VLOOKUP(data[[#This Row],[id_campaign]],campaign[],4,FALSE)</f>
        <v>62</v>
      </c>
      <c r="F12645" t="str">
        <f>VLOOKUP(data[[#This Row],[id_campaign]],campaign[],2,FALSE)</f>
        <v>HandsetWebCapable</v>
      </c>
      <c r="G12645" t="str">
        <f>VLOOKUP(data[[#This Row],[id_customer]],customer[],2,FALSE)</f>
        <v>Martguerita Vidineev</v>
      </c>
      <c r="H12645" t="str">
        <f>data[[#This Row],[id_customer]]&amp;data[[#This Row],[id_campaign]]</f>
        <v>C0819cam03</v>
      </c>
      <c r="I12645">
        <f>DATEDIF(data[[#This Row],[join_date]],data[[#This Row],[buy_date]],"M")</f>
        <v>5</v>
      </c>
    </row>
    <row r="12646" spans="1:9" x14ac:dyDescent="0.25">
      <c r="A12646" t="s">
        <v>3317</v>
      </c>
      <c r="B12646" t="s">
        <v>8</v>
      </c>
      <c r="C12646" s="1">
        <v>44610</v>
      </c>
      <c r="D12646" s="1">
        <v>44800</v>
      </c>
      <c r="E12646">
        <f>VLOOKUP(data[[#This Row],[id_campaign]],campaign[],4,FALSE)</f>
        <v>62</v>
      </c>
      <c r="F12646" t="str">
        <f>VLOOKUP(data[[#This Row],[id_campaign]],campaign[],2,FALSE)</f>
        <v>HandsetWebCapable</v>
      </c>
      <c r="G12646" t="str">
        <f>VLOOKUP(data[[#This Row],[id_customer]],customer[],2,FALSE)</f>
        <v>Martguerita Vidineev</v>
      </c>
      <c r="H12646" t="str">
        <f>data[[#This Row],[id_customer]]&amp;data[[#This Row],[id_campaign]]</f>
        <v>C0819cam03</v>
      </c>
      <c r="I12646">
        <f>DATEDIF(data[[#This Row],[join_date]],data[[#This Row],[buy_date]],"M")</f>
        <v>6</v>
      </c>
    </row>
    <row r="12647" spans="1:9" x14ac:dyDescent="0.25">
      <c r="A12647" t="s">
        <v>3317</v>
      </c>
      <c r="B12647" t="s">
        <v>8</v>
      </c>
      <c r="C12647" s="1">
        <v>44610</v>
      </c>
      <c r="D12647" s="1">
        <v>44823</v>
      </c>
      <c r="E12647">
        <f>VLOOKUP(data[[#This Row],[id_campaign]],campaign[],4,FALSE)</f>
        <v>62</v>
      </c>
      <c r="F12647" t="str">
        <f>VLOOKUP(data[[#This Row],[id_campaign]],campaign[],2,FALSE)</f>
        <v>HandsetWebCapable</v>
      </c>
      <c r="G12647" t="str">
        <f>VLOOKUP(data[[#This Row],[id_customer]],customer[],2,FALSE)</f>
        <v>Martguerita Vidineev</v>
      </c>
      <c r="H12647" t="str">
        <f>data[[#This Row],[id_customer]]&amp;data[[#This Row],[id_campaign]]</f>
        <v>C0819cam03</v>
      </c>
      <c r="I12647">
        <f>DATEDIF(data[[#This Row],[join_date]],data[[#This Row],[buy_date]],"M")</f>
        <v>7</v>
      </c>
    </row>
    <row r="12648" spans="1:9" x14ac:dyDescent="0.25">
      <c r="A12648" t="s">
        <v>3317</v>
      </c>
      <c r="B12648" t="s">
        <v>8</v>
      </c>
      <c r="C12648" s="1">
        <v>44610</v>
      </c>
      <c r="D12648" s="1">
        <v>44835</v>
      </c>
      <c r="E12648">
        <f>VLOOKUP(data[[#This Row],[id_campaign]],campaign[],4,FALSE)</f>
        <v>62</v>
      </c>
      <c r="F12648" t="str">
        <f>VLOOKUP(data[[#This Row],[id_campaign]],campaign[],2,FALSE)</f>
        <v>HandsetWebCapable</v>
      </c>
      <c r="G12648" t="str">
        <f>VLOOKUP(data[[#This Row],[id_customer]],customer[],2,FALSE)</f>
        <v>Martguerita Vidineev</v>
      </c>
      <c r="H12648" t="str">
        <f>data[[#This Row],[id_customer]]&amp;data[[#This Row],[id_campaign]]</f>
        <v>C0819cam03</v>
      </c>
      <c r="I12648">
        <f>DATEDIF(data[[#This Row],[join_date]],data[[#This Row],[buy_date]],"M")</f>
        <v>7</v>
      </c>
    </row>
    <row r="12649" spans="1:9" x14ac:dyDescent="0.25">
      <c r="A12649" t="s">
        <v>3317</v>
      </c>
      <c r="B12649" t="s">
        <v>8</v>
      </c>
      <c r="C12649" s="1">
        <v>44610</v>
      </c>
      <c r="D12649" s="1">
        <v>44916</v>
      </c>
      <c r="E12649">
        <f>VLOOKUP(data[[#This Row],[id_campaign]],campaign[],4,FALSE)</f>
        <v>62</v>
      </c>
      <c r="F12649" t="str">
        <f>VLOOKUP(data[[#This Row],[id_campaign]],campaign[],2,FALSE)</f>
        <v>HandsetWebCapable</v>
      </c>
      <c r="G12649" t="str">
        <f>VLOOKUP(data[[#This Row],[id_customer]],customer[],2,FALSE)</f>
        <v>Martguerita Vidineev</v>
      </c>
      <c r="H12649" t="str">
        <f>data[[#This Row],[id_customer]]&amp;data[[#This Row],[id_campaign]]</f>
        <v>C0819cam03</v>
      </c>
      <c r="I12649">
        <f>DATEDIF(data[[#This Row],[join_date]],data[[#This Row],[buy_date]],"M")</f>
        <v>10</v>
      </c>
    </row>
    <row r="12650" spans="1:9" x14ac:dyDescent="0.25">
      <c r="A12650" t="s">
        <v>3317</v>
      </c>
      <c r="B12650" t="s">
        <v>8</v>
      </c>
      <c r="C12650" s="1">
        <v>44610</v>
      </c>
      <c r="D12650" s="1">
        <v>44944</v>
      </c>
      <c r="E12650">
        <f>VLOOKUP(data[[#This Row],[id_campaign]],campaign[],4,FALSE)</f>
        <v>62</v>
      </c>
      <c r="F12650" t="str">
        <f>VLOOKUP(data[[#This Row],[id_campaign]],campaign[],2,FALSE)</f>
        <v>HandsetWebCapable</v>
      </c>
      <c r="G12650" t="str">
        <f>VLOOKUP(data[[#This Row],[id_customer]],customer[],2,FALSE)</f>
        <v>Martguerita Vidineev</v>
      </c>
      <c r="H12650" t="str">
        <f>data[[#This Row],[id_customer]]&amp;data[[#This Row],[id_campaign]]</f>
        <v>C0819cam03</v>
      </c>
      <c r="I12650">
        <f>DATEDIF(data[[#This Row],[join_date]],data[[#This Row],[buy_date]],"M")</f>
        <v>11</v>
      </c>
    </row>
    <row r="12651" spans="1:9" x14ac:dyDescent="0.25">
      <c r="A12651" t="s">
        <v>3317</v>
      </c>
      <c r="B12651" t="s">
        <v>8</v>
      </c>
      <c r="C12651" s="1">
        <v>44610</v>
      </c>
      <c r="D12651" s="1">
        <v>44981</v>
      </c>
      <c r="E12651">
        <f>VLOOKUP(data[[#This Row],[id_campaign]],campaign[],4,FALSE)</f>
        <v>62</v>
      </c>
      <c r="F12651" t="str">
        <f>VLOOKUP(data[[#This Row],[id_campaign]],campaign[],2,FALSE)</f>
        <v>HandsetWebCapable</v>
      </c>
      <c r="G12651" t="str">
        <f>VLOOKUP(data[[#This Row],[id_customer]],customer[],2,FALSE)</f>
        <v>Martguerita Vidineev</v>
      </c>
      <c r="H12651" t="str">
        <f>data[[#This Row],[id_customer]]&amp;data[[#This Row],[id_campaign]]</f>
        <v>C0819cam03</v>
      </c>
      <c r="I12651">
        <f>DATEDIF(data[[#This Row],[join_date]],data[[#This Row],[buy_date]],"M")</f>
        <v>12</v>
      </c>
    </row>
    <row r="12652" spans="1:9" x14ac:dyDescent="0.25">
      <c r="A12652" t="s">
        <v>3317</v>
      </c>
      <c r="B12652" t="s">
        <v>8</v>
      </c>
      <c r="C12652" s="1">
        <v>44610</v>
      </c>
      <c r="D12652" s="1">
        <v>45016</v>
      </c>
      <c r="E12652">
        <f>VLOOKUP(data[[#This Row],[id_campaign]],campaign[],4,FALSE)</f>
        <v>62</v>
      </c>
      <c r="F12652" t="str">
        <f>VLOOKUP(data[[#This Row],[id_campaign]],campaign[],2,FALSE)</f>
        <v>HandsetWebCapable</v>
      </c>
      <c r="G12652" t="str">
        <f>VLOOKUP(data[[#This Row],[id_customer]],customer[],2,FALSE)</f>
        <v>Martguerita Vidineev</v>
      </c>
      <c r="H12652" t="str">
        <f>data[[#This Row],[id_customer]]&amp;data[[#This Row],[id_campaign]]</f>
        <v>C0819cam03</v>
      </c>
      <c r="I12652">
        <f>DATEDIF(data[[#This Row],[join_date]],data[[#This Row],[buy_date]],"M")</f>
        <v>13</v>
      </c>
    </row>
    <row r="12653" spans="1:9" x14ac:dyDescent="0.25">
      <c r="A12653" t="s">
        <v>3317</v>
      </c>
      <c r="B12653" t="s">
        <v>8</v>
      </c>
      <c r="C12653" s="1">
        <v>44610</v>
      </c>
      <c r="D12653" s="1">
        <v>45034</v>
      </c>
      <c r="E12653">
        <f>VLOOKUP(data[[#This Row],[id_campaign]],campaign[],4,FALSE)</f>
        <v>62</v>
      </c>
      <c r="F12653" t="str">
        <f>VLOOKUP(data[[#This Row],[id_campaign]],campaign[],2,FALSE)</f>
        <v>HandsetWebCapable</v>
      </c>
      <c r="G12653" t="str">
        <f>VLOOKUP(data[[#This Row],[id_customer]],customer[],2,FALSE)</f>
        <v>Martguerita Vidineev</v>
      </c>
      <c r="H12653" t="str">
        <f>data[[#This Row],[id_customer]]&amp;data[[#This Row],[id_campaign]]</f>
        <v>C0819cam03</v>
      </c>
      <c r="I12653">
        <f>DATEDIF(data[[#This Row],[join_date]],data[[#This Row],[buy_date]],"M")</f>
        <v>14</v>
      </c>
    </row>
    <row r="12654" spans="1:9" x14ac:dyDescent="0.25">
      <c r="A12654" t="s">
        <v>3321</v>
      </c>
      <c r="B12654" t="s">
        <v>4</v>
      </c>
      <c r="C12654" s="1">
        <v>44980</v>
      </c>
      <c r="D12654" s="1">
        <v>44980</v>
      </c>
      <c r="E12654">
        <f>VLOOKUP(data[[#This Row],[id_campaign]],campaign[],4,FALSE)</f>
        <v>10</v>
      </c>
      <c r="F12654" t="str">
        <f>VLOOKUP(data[[#This Row],[id_campaign]],campaign[],2,FALSE)</f>
        <v>ChildrenInHH</v>
      </c>
      <c r="G12654" t="str">
        <f>VLOOKUP(data[[#This Row],[id_customer]],customer[],2,FALSE)</f>
        <v>Alexei Splevins</v>
      </c>
      <c r="H12654" t="str">
        <f>data[[#This Row],[id_customer]]&amp;data[[#This Row],[id_campaign]]</f>
        <v>C0820cam01</v>
      </c>
      <c r="I12654">
        <f>DATEDIF(data[[#This Row],[join_date]],data[[#This Row],[buy_date]],"M")</f>
        <v>0</v>
      </c>
    </row>
    <row r="12655" spans="1:9" x14ac:dyDescent="0.25">
      <c r="A12655" t="s">
        <v>3321</v>
      </c>
      <c r="B12655" t="s">
        <v>4</v>
      </c>
      <c r="C12655" s="1">
        <v>44980</v>
      </c>
      <c r="D12655" s="1">
        <v>45008</v>
      </c>
      <c r="E12655">
        <f>VLOOKUP(data[[#This Row],[id_campaign]],campaign[],4,FALSE)</f>
        <v>10</v>
      </c>
      <c r="F12655" t="str">
        <f>VLOOKUP(data[[#This Row],[id_campaign]],campaign[],2,FALSE)</f>
        <v>ChildrenInHH</v>
      </c>
      <c r="G12655" t="str">
        <f>VLOOKUP(data[[#This Row],[id_customer]],customer[],2,FALSE)</f>
        <v>Alexei Splevins</v>
      </c>
      <c r="H12655" t="str">
        <f>data[[#This Row],[id_customer]]&amp;data[[#This Row],[id_campaign]]</f>
        <v>C0820cam01</v>
      </c>
      <c r="I12655">
        <f>DATEDIF(data[[#This Row],[join_date]],data[[#This Row],[buy_date]],"M")</f>
        <v>1</v>
      </c>
    </row>
    <row r="12656" spans="1:9" x14ac:dyDescent="0.25">
      <c r="A12656" t="s">
        <v>3321</v>
      </c>
      <c r="B12656" t="s">
        <v>4</v>
      </c>
      <c r="C12656" s="1">
        <v>44980</v>
      </c>
      <c r="D12656" s="1">
        <v>45019</v>
      </c>
      <c r="E12656">
        <f>VLOOKUP(data[[#This Row],[id_campaign]],campaign[],4,FALSE)</f>
        <v>10</v>
      </c>
      <c r="F12656" t="str">
        <f>VLOOKUP(data[[#This Row],[id_campaign]],campaign[],2,FALSE)</f>
        <v>ChildrenInHH</v>
      </c>
      <c r="G12656" t="str">
        <f>VLOOKUP(data[[#This Row],[id_customer]],customer[],2,FALSE)</f>
        <v>Alexei Splevins</v>
      </c>
      <c r="H12656" t="str">
        <f>data[[#This Row],[id_customer]]&amp;data[[#This Row],[id_campaign]]</f>
        <v>C0820cam01</v>
      </c>
      <c r="I12656">
        <f>DATEDIF(data[[#This Row],[join_date]],data[[#This Row],[buy_date]],"M")</f>
        <v>1</v>
      </c>
    </row>
    <row r="12657" spans="1:9" x14ac:dyDescent="0.25">
      <c r="A12657" t="s">
        <v>3321</v>
      </c>
      <c r="B12657" t="s">
        <v>4</v>
      </c>
      <c r="C12657" s="1">
        <v>44980</v>
      </c>
      <c r="D12657" s="1">
        <v>45051</v>
      </c>
      <c r="E12657">
        <f>VLOOKUP(data[[#This Row],[id_campaign]],campaign[],4,FALSE)</f>
        <v>10</v>
      </c>
      <c r="F12657" t="str">
        <f>VLOOKUP(data[[#This Row],[id_campaign]],campaign[],2,FALSE)</f>
        <v>ChildrenInHH</v>
      </c>
      <c r="G12657" t="str">
        <f>VLOOKUP(data[[#This Row],[id_customer]],customer[],2,FALSE)</f>
        <v>Alexei Splevins</v>
      </c>
      <c r="H12657" t="str">
        <f>data[[#This Row],[id_customer]]&amp;data[[#This Row],[id_campaign]]</f>
        <v>C0820cam01</v>
      </c>
      <c r="I12657">
        <f>DATEDIF(data[[#This Row],[join_date]],data[[#This Row],[buy_date]],"M")</f>
        <v>2</v>
      </c>
    </row>
    <row r="12658" spans="1:9" x14ac:dyDescent="0.25">
      <c r="A12658" t="s">
        <v>3321</v>
      </c>
      <c r="B12658" t="s">
        <v>4</v>
      </c>
      <c r="C12658" s="1">
        <v>44980</v>
      </c>
      <c r="D12658" s="1">
        <v>45082</v>
      </c>
      <c r="E12658">
        <f>VLOOKUP(data[[#This Row],[id_campaign]],campaign[],4,FALSE)</f>
        <v>10</v>
      </c>
      <c r="F12658" t="str">
        <f>VLOOKUP(data[[#This Row],[id_campaign]],campaign[],2,FALSE)</f>
        <v>ChildrenInHH</v>
      </c>
      <c r="G12658" t="str">
        <f>VLOOKUP(data[[#This Row],[id_customer]],customer[],2,FALSE)</f>
        <v>Alexei Splevins</v>
      </c>
      <c r="H12658" t="str">
        <f>data[[#This Row],[id_customer]]&amp;data[[#This Row],[id_campaign]]</f>
        <v>C0820cam01</v>
      </c>
      <c r="I12658">
        <f>DATEDIF(data[[#This Row],[join_date]],data[[#This Row],[buy_date]],"M")</f>
        <v>3</v>
      </c>
    </row>
    <row r="12659" spans="1:9" x14ac:dyDescent="0.25">
      <c r="A12659" t="s">
        <v>3321</v>
      </c>
      <c r="B12659" t="s">
        <v>14</v>
      </c>
      <c r="C12659" s="1">
        <v>44986</v>
      </c>
      <c r="D12659" s="1">
        <v>44986</v>
      </c>
      <c r="E12659">
        <f>VLOOKUP(data[[#This Row],[id_campaign]],campaign[],4,FALSE)</f>
        <v>13</v>
      </c>
      <c r="F12659" t="str">
        <f>VLOOKUP(data[[#This Row],[id_campaign]],campaign[],2,FALSE)</f>
        <v>Homeownership</v>
      </c>
      <c r="G12659" t="str">
        <f>VLOOKUP(data[[#This Row],[id_customer]],customer[],2,FALSE)</f>
        <v>Alexei Splevins</v>
      </c>
      <c r="H12659" t="str">
        <f>data[[#This Row],[id_customer]]&amp;data[[#This Row],[id_campaign]]</f>
        <v>C0820cam06</v>
      </c>
      <c r="I12659">
        <f>DATEDIF(data[[#This Row],[join_date]],data[[#This Row],[buy_date]],"M")</f>
        <v>0</v>
      </c>
    </row>
    <row r="12660" spans="1:9" x14ac:dyDescent="0.25">
      <c r="A12660" t="s">
        <v>3321</v>
      </c>
      <c r="B12660" t="s">
        <v>14</v>
      </c>
      <c r="C12660" s="1">
        <v>44986</v>
      </c>
      <c r="D12660" s="1">
        <v>45026</v>
      </c>
      <c r="E12660">
        <f>VLOOKUP(data[[#This Row],[id_campaign]],campaign[],4,FALSE)</f>
        <v>13</v>
      </c>
      <c r="F12660" t="str">
        <f>VLOOKUP(data[[#This Row],[id_campaign]],campaign[],2,FALSE)</f>
        <v>Homeownership</v>
      </c>
      <c r="G12660" t="str">
        <f>VLOOKUP(data[[#This Row],[id_customer]],customer[],2,FALSE)</f>
        <v>Alexei Splevins</v>
      </c>
      <c r="H12660" t="str">
        <f>data[[#This Row],[id_customer]]&amp;data[[#This Row],[id_campaign]]</f>
        <v>C0820cam06</v>
      </c>
      <c r="I12660">
        <f>DATEDIF(data[[#This Row],[join_date]],data[[#This Row],[buy_date]],"M")</f>
        <v>1</v>
      </c>
    </row>
    <row r="12661" spans="1:9" x14ac:dyDescent="0.25">
      <c r="A12661" t="s">
        <v>3321</v>
      </c>
      <c r="B12661" t="s">
        <v>14</v>
      </c>
      <c r="C12661" s="1">
        <v>44986</v>
      </c>
      <c r="D12661" s="1">
        <v>45053</v>
      </c>
      <c r="E12661">
        <f>VLOOKUP(data[[#This Row],[id_campaign]],campaign[],4,FALSE)</f>
        <v>13</v>
      </c>
      <c r="F12661" t="str">
        <f>VLOOKUP(data[[#This Row],[id_campaign]],campaign[],2,FALSE)</f>
        <v>Homeownership</v>
      </c>
      <c r="G12661" t="str">
        <f>VLOOKUP(data[[#This Row],[id_customer]],customer[],2,FALSE)</f>
        <v>Alexei Splevins</v>
      </c>
      <c r="H12661" t="str">
        <f>data[[#This Row],[id_customer]]&amp;data[[#This Row],[id_campaign]]</f>
        <v>C0820cam06</v>
      </c>
      <c r="I12661">
        <f>DATEDIF(data[[#This Row],[join_date]],data[[#This Row],[buy_date]],"M")</f>
        <v>2</v>
      </c>
    </row>
    <row r="12662" spans="1:9" x14ac:dyDescent="0.25">
      <c r="A12662" t="s">
        <v>3325</v>
      </c>
      <c r="B12662" t="s">
        <v>10</v>
      </c>
      <c r="C12662" s="1">
        <v>44836</v>
      </c>
      <c r="D12662" s="1">
        <v>44836</v>
      </c>
      <c r="E12662">
        <f>VLOOKUP(data[[#This Row],[id_campaign]],campaign[],4,FALSE)</f>
        <v>26</v>
      </c>
      <c r="F12662" t="str">
        <f>VLOOKUP(data[[#This Row],[id_campaign]],campaign[],2,FALSE)</f>
        <v>TruckOwner</v>
      </c>
      <c r="G12662" t="str">
        <f>VLOOKUP(data[[#This Row],[id_customer]],customer[],2,FALSE)</f>
        <v>Terri Romeuf</v>
      </c>
      <c r="H12662" t="str">
        <f>data[[#This Row],[id_customer]]&amp;data[[#This Row],[id_campaign]]</f>
        <v>C0821cam04</v>
      </c>
      <c r="I12662">
        <f>DATEDIF(data[[#This Row],[join_date]],data[[#This Row],[buy_date]],"M")</f>
        <v>0</v>
      </c>
    </row>
    <row r="12663" spans="1:9" x14ac:dyDescent="0.25">
      <c r="A12663" t="s">
        <v>3325</v>
      </c>
      <c r="B12663" t="s">
        <v>10</v>
      </c>
      <c r="C12663" s="1">
        <v>44836</v>
      </c>
      <c r="D12663" s="1">
        <v>44868</v>
      </c>
      <c r="E12663">
        <f>VLOOKUP(data[[#This Row],[id_campaign]],campaign[],4,FALSE)</f>
        <v>26</v>
      </c>
      <c r="F12663" t="str">
        <f>VLOOKUP(data[[#This Row],[id_campaign]],campaign[],2,FALSE)</f>
        <v>TruckOwner</v>
      </c>
      <c r="G12663" t="str">
        <f>VLOOKUP(data[[#This Row],[id_customer]],customer[],2,FALSE)</f>
        <v>Terri Romeuf</v>
      </c>
      <c r="H12663" t="str">
        <f>data[[#This Row],[id_customer]]&amp;data[[#This Row],[id_campaign]]</f>
        <v>C0821cam04</v>
      </c>
      <c r="I12663">
        <f>DATEDIF(data[[#This Row],[join_date]],data[[#This Row],[buy_date]],"M")</f>
        <v>1</v>
      </c>
    </row>
    <row r="12664" spans="1:9" x14ac:dyDescent="0.25">
      <c r="A12664" t="s">
        <v>3325</v>
      </c>
      <c r="B12664" t="s">
        <v>10</v>
      </c>
      <c r="C12664" s="1">
        <v>44836</v>
      </c>
      <c r="D12664" s="1">
        <v>44909</v>
      </c>
      <c r="E12664">
        <f>VLOOKUP(data[[#This Row],[id_campaign]],campaign[],4,FALSE)</f>
        <v>26</v>
      </c>
      <c r="F12664" t="str">
        <f>VLOOKUP(data[[#This Row],[id_campaign]],campaign[],2,FALSE)</f>
        <v>TruckOwner</v>
      </c>
      <c r="G12664" t="str">
        <f>VLOOKUP(data[[#This Row],[id_customer]],customer[],2,FALSE)</f>
        <v>Terri Romeuf</v>
      </c>
      <c r="H12664" t="str">
        <f>data[[#This Row],[id_customer]]&amp;data[[#This Row],[id_campaign]]</f>
        <v>C0821cam04</v>
      </c>
      <c r="I12664">
        <f>DATEDIF(data[[#This Row],[join_date]],data[[#This Row],[buy_date]],"M")</f>
        <v>2</v>
      </c>
    </row>
    <row r="12665" spans="1:9" x14ac:dyDescent="0.25">
      <c r="A12665" t="s">
        <v>3325</v>
      </c>
      <c r="B12665" t="s">
        <v>10</v>
      </c>
      <c r="C12665" s="1">
        <v>44836</v>
      </c>
      <c r="D12665" s="1">
        <v>44939</v>
      </c>
      <c r="E12665">
        <f>VLOOKUP(data[[#This Row],[id_campaign]],campaign[],4,FALSE)</f>
        <v>26</v>
      </c>
      <c r="F12665" t="str">
        <f>VLOOKUP(data[[#This Row],[id_campaign]],campaign[],2,FALSE)</f>
        <v>TruckOwner</v>
      </c>
      <c r="G12665" t="str">
        <f>VLOOKUP(data[[#This Row],[id_customer]],customer[],2,FALSE)</f>
        <v>Terri Romeuf</v>
      </c>
      <c r="H12665" t="str">
        <f>data[[#This Row],[id_customer]]&amp;data[[#This Row],[id_campaign]]</f>
        <v>C0821cam04</v>
      </c>
      <c r="I12665">
        <f>DATEDIF(data[[#This Row],[join_date]],data[[#This Row],[buy_date]],"M")</f>
        <v>3</v>
      </c>
    </row>
    <row r="12666" spans="1:9" x14ac:dyDescent="0.25">
      <c r="A12666" t="s">
        <v>3325</v>
      </c>
      <c r="B12666" t="s">
        <v>10</v>
      </c>
      <c r="C12666" s="1">
        <v>44836</v>
      </c>
      <c r="D12666" s="1">
        <v>44961</v>
      </c>
      <c r="E12666">
        <f>VLOOKUP(data[[#This Row],[id_campaign]],campaign[],4,FALSE)</f>
        <v>26</v>
      </c>
      <c r="F12666" t="str">
        <f>VLOOKUP(data[[#This Row],[id_campaign]],campaign[],2,FALSE)</f>
        <v>TruckOwner</v>
      </c>
      <c r="G12666" t="str">
        <f>VLOOKUP(data[[#This Row],[id_customer]],customer[],2,FALSE)</f>
        <v>Terri Romeuf</v>
      </c>
      <c r="H12666" t="str">
        <f>data[[#This Row],[id_customer]]&amp;data[[#This Row],[id_campaign]]</f>
        <v>C0821cam04</v>
      </c>
      <c r="I12666">
        <f>DATEDIF(data[[#This Row],[join_date]],data[[#This Row],[buy_date]],"M")</f>
        <v>4</v>
      </c>
    </row>
    <row r="12667" spans="1:9" x14ac:dyDescent="0.25">
      <c r="A12667" t="s">
        <v>3325</v>
      </c>
      <c r="B12667" t="s">
        <v>10</v>
      </c>
      <c r="C12667" s="1">
        <v>44836</v>
      </c>
      <c r="D12667" s="1">
        <v>44998</v>
      </c>
      <c r="E12667">
        <f>VLOOKUP(data[[#This Row],[id_campaign]],campaign[],4,FALSE)</f>
        <v>26</v>
      </c>
      <c r="F12667" t="str">
        <f>VLOOKUP(data[[#This Row],[id_campaign]],campaign[],2,FALSE)</f>
        <v>TruckOwner</v>
      </c>
      <c r="G12667" t="str">
        <f>VLOOKUP(data[[#This Row],[id_customer]],customer[],2,FALSE)</f>
        <v>Terri Romeuf</v>
      </c>
      <c r="H12667" t="str">
        <f>data[[#This Row],[id_customer]]&amp;data[[#This Row],[id_campaign]]</f>
        <v>C0821cam04</v>
      </c>
      <c r="I12667">
        <f>DATEDIF(data[[#This Row],[join_date]],data[[#This Row],[buy_date]],"M")</f>
        <v>5</v>
      </c>
    </row>
    <row r="12668" spans="1:9" x14ac:dyDescent="0.25">
      <c r="A12668" t="s">
        <v>3325</v>
      </c>
      <c r="B12668" t="s">
        <v>10</v>
      </c>
      <c r="C12668" s="1">
        <v>44836</v>
      </c>
      <c r="D12668" s="1">
        <v>45032</v>
      </c>
      <c r="E12668">
        <f>VLOOKUP(data[[#This Row],[id_campaign]],campaign[],4,FALSE)</f>
        <v>26</v>
      </c>
      <c r="F12668" t="str">
        <f>VLOOKUP(data[[#This Row],[id_campaign]],campaign[],2,FALSE)</f>
        <v>TruckOwner</v>
      </c>
      <c r="G12668" t="str">
        <f>VLOOKUP(data[[#This Row],[id_customer]],customer[],2,FALSE)</f>
        <v>Terri Romeuf</v>
      </c>
      <c r="H12668" t="str">
        <f>data[[#This Row],[id_customer]]&amp;data[[#This Row],[id_campaign]]</f>
        <v>C0821cam04</v>
      </c>
      <c r="I12668">
        <f>DATEDIF(data[[#This Row],[join_date]],data[[#This Row],[buy_date]],"M")</f>
        <v>6</v>
      </c>
    </row>
    <row r="12669" spans="1:9" x14ac:dyDescent="0.25">
      <c r="A12669" t="s">
        <v>3325</v>
      </c>
      <c r="B12669" t="s">
        <v>10</v>
      </c>
      <c r="C12669" s="1">
        <v>44836</v>
      </c>
      <c r="D12669" s="1">
        <v>45058</v>
      </c>
      <c r="E12669">
        <f>VLOOKUP(data[[#This Row],[id_campaign]],campaign[],4,FALSE)</f>
        <v>26</v>
      </c>
      <c r="F12669" t="str">
        <f>VLOOKUP(data[[#This Row],[id_campaign]],campaign[],2,FALSE)</f>
        <v>TruckOwner</v>
      </c>
      <c r="G12669" t="str">
        <f>VLOOKUP(data[[#This Row],[id_customer]],customer[],2,FALSE)</f>
        <v>Terri Romeuf</v>
      </c>
      <c r="H12669" t="str">
        <f>data[[#This Row],[id_customer]]&amp;data[[#This Row],[id_campaign]]</f>
        <v>C0821cam04</v>
      </c>
      <c r="I12669">
        <f>DATEDIF(data[[#This Row],[join_date]],data[[#This Row],[buy_date]],"M")</f>
        <v>7</v>
      </c>
    </row>
    <row r="12670" spans="1:9" x14ac:dyDescent="0.25">
      <c r="A12670" t="s">
        <v>3325</v>
      </c>
      <c r="B12670" t="s">
        <v>22</v>
      </c>
      <c r="C12670" s="1">
        <v>44926</v>
      </c>
      <c r="D12670" s="1">
        <v>44926</v>
      </c>
      <c r="E12670">
        <f>VLOOKUP(data[[#This Row],[id_campaign]],campaign[],4,FALSE)</f>
        <v>66</v>
      </c>
      <c r="F12670" t="str">
        <f>VLOOKUP(data[[#This Row],[id_campaign]],campaign[],2,FALSE)</f>
        <v>NonUSTravel</v>
      </c>
      <c r="G12670" t="str">
        <f>VLOOKUP(data[[#This Row],[id_customer]],customer[],2,FALSE)</f>
        <v>Terri Romeuf</v>
      </c>
      <c r="H12670" t="str">
        <f>data[[#This Row],[id_customer]]&amp;data[[#This Row],[id_campaign]]</f>
        <v>C0821cam10</v>
      </c>
      <c r="I12670">
        <f>DATEDIF(data[[#This Row],[join_date]],data[[#This Row],[buy_date]],"M")</f>
        <v>0</v>
      </c>
    </row>
    <row r="12671" spans="1:9" x14ac:dyDescent="0.25">
      <c r="A12671" t="s">
        <v>3325</v>
      </c>
      <c r="B12671" t="s">
        <v>22</v>
      </c>
      <c r="C12671" s="1">
        <v>44926</v>
      </c>
      <c r="D12671" s="1">
        <v>44957</v>
      </c>
      <c r="E12671">
        <f>VLOOKUP(data[[#This Row],[id_campaign]],campaign[],4,FALSE)</f>
        <v>66</v>
      </c>
      <c r="F12671" t="str">
        <f>VLOOKUP(data[[#This Row],[id_campaign]],campaign[],2,FALSE)</f>
        <v>NonUSTravel</v>
      </c>
      <c r="G12671" t="str">
        <f>VLOOKUP(data[[#This Row],[id_customer]],customer[],2,FALSE)</f>
        <v>Terri Romeuf</v>
      </c>
      <c r="H12671" t="str">
        <f>data[[#This Row],[id_customer]]&amp;data[[#This Row],[id_campaign]]</f>
        <v>C0821cam10</v>
      </c>
      <c r="I12671">
        <f>DATEDIF(data[[#This Row],[join_date]],data[[#This Row],[buy_date]],"M")</f>
        <v>1</v>
      </c>
    </row>
    <row r="12672" spans="1:9" x14ac:dyDescent="0.25">
      <c r="A12672" t="s">
        <v>3325</v>
      </c>
      <c r="B12672" t="s">
        <v>22</v>
      </c>
      <c r="C12672" s="1">
        <v>44926</v>
      </c>
      <c r="D12672" s="1">
        <v>44967</v>
      </c>
      <c r="E12672">
        <f>VLOOKUP(data[[#This Row],[id_campaign]],campaign[],4,FALSE)</f>
        <v>66</v>
      </c>
      <c r="F12672" t="str">
        <f>VLOOKUP(data[[#This Row],[id_campaign]],campaign[],2,FALSE)</f>
        <v>NonUSTravel</v>
      </c>
      <c r="G12672" t="str">
        <f>VLOOKUP(data[[#This Row],[id_customer]],customer[],2,FALSE)</f>
        <v>Terri Romeuf</v>
      </c>
      <c r="H12672" t="str">
        <f>data[[#This Row],[id_customer]]&amp;data[[#This Row],[id_campaign]]</f>
        <v>C0821cam10</v>
      </c>
      <c r="I12672">
        <f>DATEDIF(data[[#This Row],[join_date]],data[[#This Row],[buy_date]],"M")</f>
        <v>1</v>
      </c>
    </row>
    <row r="12673" spans="1:9" x14ac:dyDescent="0.25">
      <c r="A12673" t="s">
        <v>3325</v>
      </c>
      <c r="B12673" t="s">
        <v>22</v>
      </c>
      <c r="C12673" s="1">
        <v>44926</v>
      </c>
      <c r="D12673" s="1">
        <v>45016</v>
      </c>
      <c r="E12673">
        <f>VLOOKUP(data[[#This Row],[id_campaign]],campaign[],4,FALSE)</f>
        <v>66</v>
      </c>
      <c r="F12673" t="str">
        <f>VLOOKUP(data[[#This Row],[id_campaign]],campaign[],2,FALSE)</f>
        <v>NonUSTravel</v>
      </c>
      <c r="G12673" t="str">
        <f>VLOOKUP(data[[#This Row],[id_customer]],customer[],2,FALSE)</f>
        <v>Terri Romeuf</v>
      </c>
      <c r="H12673" t="str">
        <f>data[[#This Row],[id_customer]]&amp;data[[#This Row],[id_campaign]]</f>
        <v>C0821cam10</v>
      </c>
      <c r="I12673">
        <f>DATEDIF(data[[#This Row],[join_date]],data[[#This Row],[buy_date]],"M")</f>
        <v>3</v>
      </c>
    </row>
    <row r="12674" spans="1:9" x14ac:dyDescent="0.25">
      <c r="A12674" t="s">
        <v>3325</v>
      </c>
      <c r="B12674" t="s">
        <v>22</v>
      </c>
      <c r="C12674" s="1">
        <v>44926</v>
      </c>
      <c r="D12674" s="1">
        <v>45030</v>
      </c>
      <c r="E12674">
        <f>VLOOKUP(data[[#This Row],[id_campaign]],campaign[],4,FALSE)</f>
        <v>66</v>
      </c>
      <c r="F12674" t="str">
        <f>VLOOKUP(data[[#This Row],[id_campaign]],campaign[],2,FALSE)</f>
        <v>NonUSTravel</v>
      </c>
      <c r="G12674" t="str">
        <f>VLOOKUP(data[[#This Row],[id_customer]],customer[],2,FALSE)</f>
        <v>Terri Romeuf</v>
      </c>
      <c r="H12674" t="str">
        <f>data[[#This Row],[id_customer]]&amp;data[[#This Row],[id_campaign]]</f>
        <v>C0821cam10</v>
      </c>
      <c r="I12674">
        <f>DATEDIF(data[[#This Row],[join_date]],data[[#This Row],[buy_date]],"M")</f>
        <v>3</v>
      </c>
    </row>
    <row r="12675" spans="1:9" x14ac:dyDescent="0.25">
      <c r="A12675" t="s">
        <v>3325</v>
      </c>
      <c r="B12675" t="s">
        <v>22</v>
      </c>
      <c r="C12675" s="1">
        <v>44926</v>
      </c>
      <c r="D12675" s="1">
        <v>45055</v>
      </c>
      <c r="E12675">
        <f>VLOOKUP(data[[#This Row],[id_campaign]],campaign[],4,FALSE)</f>
        <v>66</v>
      </c>
      <c r="F12675" t="str">
        <f>VLOOKUP(data[[#This Row],[id_campaign]],campaign[],2,FALSE)</f>
        <v>NonUSTravel</v>
      </c>
      <c r="G12675" t="str">
        <f>VLOOKUP(data[[#This Row],[id_customer]],customer[],2,FALSE)</f>
        <v>Terri Romeuf</v>
      </c>
      <c r="H12675" t="str">
        <f>data[[#This Row],[id_customer]]&amp;data[[#This Row],[id_campaign]]</f>
        <v>C0821cam10</v>
      </c>
      <c r="I12675">
        <f>DATEDIF(data[[#This Row],[join_date]],data[[#This Row],[buy_date]],"M")</f>
        <v>4</v>
      </c>
    </row>
    <row r="12676" spans="1:9" x14ac:dyDescent="0.25">
      <c r="A12676" t="s">
        <v>3329</v>
      </c>
      <c r="B12676" t="s">
        <v>6</v>
      </c>
      <c r="C12676" s="1">
        <v>44718</v>
      </c>
      <c r="D12676" s="1">
        <v>44718</v>
      </c>
      <c r="E12676">
        <f>VLOOKUP(data[[#This Row],[id_campaign]],campaign[],4,FALSE)</f>
        <v>26</v>
      </c>
      <c r="F12676" t="str">
        <f>VLOOKUP(data[[#This Row],[id_campaign]],campaign[],2,FALSE)</f>
        <v>HandsetRefurbished</v>
      </c>
      <c r="G12676" t="str">
        <f>VLOOKUP(data[[#This Row],[id_customer]],customer[],2,FALSE)</f>
        <v>Brynna Broinlich</v>
      </c>
      <c r="H12676" t="str">
        <f>data[[#This Row],[id_customer]]&amp;data[[#This Row],[id_campaign]]</f>
        <v>C0822cam02</v>
      </c>
      <c r="I12676">
        <f>DATEDIF(data[[#This Row],[join_date]],data[[#This Row],[buy_date]],"M")</f>
        <v>0</v>
      </c>
    </row>
    <row r="12677" spans="1:9" x14ac:dyDescent="0.25">
      <c r="A12677" t="s">
        <v>3329</v>
      </c>
      <c r="B12677" t="s">
        <v>6</v>
      </c>
      <c r="C12677" s="1">
        <v>44718</v>
      </c>
      <c r="D12677" s="1">
        <v>44757</v>
      </c>
      <c r="E12677">
        <f>VLOOKUP(data[[#This Row],[id_campaign]],campaign[],4,FALSE)</f>
        <v>26</v>
      </c>
      <c r="F12677" t="str">
        <f>VLOOKUP(data[[#This Row],[id_campaign]],campaign[],2,FALSE)</f>
        <v>HandsetRefurbished</v>
      </c>
      <c r="G12677" t="str">
        <f>VLOOKUP(data[[#This Row],[id_customer]],customer[],2,FALSE)</f>
        <v>Brynna Broinlich</v>
      </c>
      <c r="H12677" t="str">
        <f>data[[#This Row],[id_customer]]&amp;data[[#This Row],[id_campaign]]</f>
        <v>C0822cam02</v>
      </c>
      <c r="I12677">
        <f>DATEDIF(data[[#This Row],[join_date]],data[[#This Row],[buy_date]],"M")</f>
        <v>1</v>
      </c>
    </row>
    <row r="12678" spans="1:9" x14ac:dyDescent="0.25">
      <c r="A12678" t="s">
        <v>3329</v>
      </c>
      <c r="B12678" t="s">
        <v>6</v>
      </c>
      <c r="C12678" s="1">
        <v>44718</v>
      </c>
      <c r="D12678" s="1">
        <v>44779</v>
      </c>
      <c r="E12678">
        <f>VLOOKUP(data[[#This Row],[id_campaign]],campaign[],4,FALSE)</f>
        <v>26</v>
      </c>
      <c r="F12678" t="str">
        <f>VLOOKUP(data[[#This Row],[id_campaign]],campaign[],2,FALSE)</f>
        <v>HandsetRefurbished</v>
      </c>
      <c r="G12678" t="str">
        <f>VLOOKUP(data[[#This Row],[id_customer]],customer[],2,FALSE)</f>
        <v>Brynna Broinlich</v>
      </c>
      <c r="H12678" t="str">
        <f>data[[#This Row],[id_customer]]&amp;data[[#This Row],[id_campaign]]</f>
        <v>C0822cam02</v>
      </c>
      <c r="I12678">
        <f>DATEDIF(data[[#This Row],[join_date]],data[[#This Row],[buy_date]],"M")</f>
        <v>2</v>
      </c>
    </row>
    <row r="12679" spans="1:9" x14ac:dyDescent="0.25">
      <c r="A12679" t="s">
        <v>3329</v>
      </c>
      <c r="B12679" t="s">
        <v>6</v>
      </c>
      <c r="C12679" s="1">
        <v>44718</v>
      </c>
      <c r="D12679" s="1">
        <v>44846</v>
      </c>
      <c r="E12679">
        <f>VLOOKUP(data[[#This Row],[id_campaign]],campaign[],4,FALSE)</f>
        <v>26</v>
      </c>
      <c r="F12679" t="str">
        <f>VLOOKUP(data[[#This Row],[id_campaign]],campaign[],2,FALSE)</f>
        <v>HandsetRefurbished</v>
      </c>
      <c r="G12679" t="str">
        <f>VLOOKUP(data[[#This Row],[id_customer]],customer[],2,FALSE)</f>
        <v>Brynna Broinlich</v>
      </c>
      <c r="H12679" t="str">
        <f>data[[#This Row],[id_customer]]&amp;data[[#This Row],[id_campaign]]</f>
        <v>C0822cam02</v>
      </c>
      <c r="I12679">
        <f>DATEDIF(data[[#This Row],[join_date]],data[[#This Row],[buy_date]],"M")</f>
        <v>4</v>
      </c>
    </row>
    <row r="12680" spans="1:9" x14ac:dyDescent="0.25">
      <c r="A12680" t="s">
        <v>3329</v>
      </c>
      <c r="B12680" t="s">
        <v>6</v>
      </c>
      <c r="C12680" s="1">
        <v>44718</v>
      </c>
      <c r="D12680" s="1">
        <v>44871</v>
      </c>
      <c r="E12680">
        <f>VLOOKUP(data[[#This Row],[id_campaign]],campaign[],4,FALSE)</f>
        <v>26</v>
      </c>
      <c r="F12680" t="str">
        <f>VLOOKUP(data[[#This Row],[id_campaign]],campaign[],2,FALSE)</f>
        <v>HandsetRefurbished</v>
      </c>
      <c r="G12680" t="str">
        <f>VLOOKUP(data[[#This Row],[id_customer]],customer[],2,FALSE)</f>
        <v>Brynna Broinlich</v>
      </c>
      <c r="H12680" t="str">
        <f>data[[#This Row],[id_customer]]&amp;data[[#This Row],[id_campaign]]</f>
        <v>C0822cam02</v>
      </c>
      <c r="I12680">
        <f>DATEDIF(data[[#This Row],[join_date]],data[[#This Row],[buy_date]],"M")</f>
        <v>5</v>
      </c>
    </row>
    <row r="12681" spans="1:9" x14ac:dyDescent="0.25">
      <c r="A12681" t="s">
        <v>3329</v>
      </c>
      <c r="B12681" t="s">
        <v>6</v>
      </c>
      <c r="C12681" s="1">
        <v>44718</v>
      </c>
      <c r="D12681" s="1">
        <v>44913</v>
      </c>
      <c r="E12681">
        <f>VLOOKUP(data[[#This Row],[id_campaign]],campaign[],4,FALSE)</f>
        <v>26</v>
      </c>
      <c r="F12681" t="str">
        <f>VLOOKUP(data[[#This Row],[id_campaign]],campaign[],2,FALSE)</f>
        <v>HandsetRefurbished</v>
      </c>
      <c r="G12681" t="str">
        <f>VLOOKUP(data[[#This Row],[id_customer]],customer[],2,FALSE)</f>
        <v>Brynna Broinlich</v>
      </c>
      <c r="H12681" t="str">
        <f>data[[#This Row],[id_customer]]&amp;data[[#This Row],[id_campaign]]</f>
        <v>C0822cam02</v>
      </c>
      <c r="I12681">
        <f>DATEDIF(data[[#This Row],[join_date]],data[[#This Row],[buy_date]],"M")</f>
        <v>6</v>
      </c>
    </row>
    <row r="12682" spans="1:9" x14ac:dyDescent="0.25">
      <c r="A12682" t="s">
        <v>3329</v>
      </c>
      <c r="B12682" t="s">
        <v>6</v>
      </c>
      <c r="C12682" s="1">
        <v>44718</v>
      </c>
      <c r="D12682" s="1">
        <v>44934</v>
      </c>
      <c r="E12682">
        <f>VLOOKUP(data[[#This Row],[id_campaign]],campaign[],4,FALSE)</f>
        <v>26</v>
      </c>
      <c r="F12682" t="str">
        <f>VLOOKUP(data[[#This Row],[id_campaign]],campaign[],2,FALSE)</f>
        <v>HandsetRefurbished</v>
      </c>
      <c r="G12682" t="str">
        <f>VLOOKUP(data[[#This Row],[id_customer]],customer[],2,FALSE)</f>
        <v>Brynna Broinlich</v>
      </c>
      <c r="H12682" t="str">
        <f>data[[#This Row],[id_customer]]&amp;data[[#This Row],[id_campaign]]</f>
        <v>C0822cam02</v>
      </c>
      <c r="I12682">
        <f>DATEDIF(data[[#This Row],[join_date]],data[[#This Row],[buy_date]],"M")</f>
        <v>7</v>
      </c>
    </row>
    <row r="12683" spans="1:9" x14ac:dyDescent="0.25">
      <c r="A12683" t="s">
        <v>3329</v>
      </c>
      <c r="B12683" t="s">
        <v>6</v>
      </c>
      <c r="C12683" s="1">
        <v>44718</v>
      </c>
      <c r="D12683" s="1">
        <v>44964</v>
      </c>
      <c r="E12683">
        <f>VLOOKUP(data[[#This Row],[id_campaign]],campaign[],4,FALSE)</f>
        <v>26</v>
      </c>
      <c r="F12683" t="str">
        <f>VLOOKUP(data[[#This Row],[id_campaign]],campaign[],2,FALSE)</f>
        <v>HandsetRefurbished</v>
      </c>
      <c r="G12683" t="str">
        <f>VLOOKUP(data[[#This Row],[id_customer]],customer[],2,FALSE)</f>
        <v>Brynna Broinlich</v>
      </c>
      <c r="H12683" t="str">
        <f>data[[#This Row],[id_customer]]&amp;data[[#This Row],[id_campaign]]</f>
        <v>C0822cam02</v>
      </c>
      <c r="I12683">
        <f>DATEDIF(data[[#This Row],[join_date]],data[[#This Row],[buy_date]],"M")</f>
        <v>8</v>
      </c>
    </row>
    <row r="12684" spans="1:9" x14ac:dyDescent="0.25">
      <c r="A12684" t="s">
        <v>3329</v>
      </c>
      <c r="B12684" t="s">
        <v>6</v>
      </c>
      <c r="C12684" s="1">
        <v>44718</v>
      </c>
      <c r="D12684" s="1">
        <v>45006</v>
      </c>
      <c r="E12684">
        <f>VLOOKUP(data[[#This Row],[id_campaign]],campaign[],4,FALSE)</f>
        <v>26</v>
      </c>
      <c r="F12684" t="str">
        <f>VLOOKUP(data[[#This Row],[id_campaign]],campaign[],2,FALSE)</f>
        <v>HandsetRefurbished</v>
      </c>
      <c r="G12684" t="str">
        <f>VLOOKUP(data[[#This Row],[id_customer]],customer[],2,FALSE)</f>
        <v>Brynna Broinlich</v>
      </c>
      <c r="H12684" t="str">
        <f>data[[#This Row],[id_customer]]&amp;data[[#This Row],[id_campaign]]</f>
        <v>C0822cam02</v>
      </c>
      <c r="I12684">
        <f>DATEDIF(data[[#This Row],[join_date]],data[[#This Row],[buy_date]],"M")</f>
        <v>9</v>
      </c>
    </row>
    <row r="12685" spans="1:9" x14ac:dyDescent="0.25">
      <c r="A12685" t="s">
        <v>3329</v>
      </c>
      <c r="B12685" t="s">
        <v>6</v>
      </c>
      <c r="C12685" s="1">
        <v>44718</v>
      </c>
      <c r="D12685" s="1">
        <v>45031</v>
      </c>
      <c r="E12685">
        <f>VLOOKUP(data[[#This Row],[id_campaign]],campaign[],4,FALSE)</f>
        <v>26</v>
      </c>
      <c r="F12685" t="str">
        <f>VLOOKUP(data[[#This Row],[id_campaign]],campaign[],2,FALSE)</f>
        <v>HandsetRefurbished</v>
      </c>
      <c r="G12685" t="str">
        <f>VLOOKUP(data[[#This Row],[id_customer]],customer[],2,FALSE)</f>
        <v>Brynna Broinlich</v>
      </c>
      <c r="H12685" t="str">
        <f>data[[#This Row],[id_customer]]&amp;data[[#This Row],[id_campaign]]</f>
        <v>C0822cam02</v>
      </c>
      <c r="I12685">
        <f>DATEDIF(data[[#This Row],[join_date]],data[[#This Row],[buy_date]],"M")</f>
        <v>10</v>
      </c>
    </row>
    <row r="12686" spans="1:9" x14ac:dyDescent="0.25">
      <c r="A12686" t="s">
        <v>3329</v>
      </c>
      <c r="B12686" t="s">
        <v>6</v>
      </c>
      <c r="C12686" s="1">
        <v>44718</v>
      </c>
      <c r="D12686" s="1">
        <v>45065</v>
      </c>
      <c r="E12686">
        <f>VLOOKUP(data[[#This Row],[id_campaign]],campaign[],4,FALSE)</f>
        <v>26</v>
      </c>
      <c r="F12686" t="str">
        <f>VLOOKUP(data[[#This Row],[id_campaign]],campaign[],2,FALSE)</f>
        <v>HandsetRefurbished</v>
      </c>
      <c r="G12686" t="str">
        <f>VLOOKUP(data[[#This Row],[id_customer]],customer[],2,FALSE)</f>
        <v>Brynna Broinlich</v>
      </c>
      <c r="H12686" t="str">
        <f>data[[#This Row],[id_customer]]&amp;data[[#This Row],[id_campaign]]</f>
        <v>C0822cam02</v>
      </c>
      <c r="I12686">
        <f>DATEDIF(data[[#This Row],[join_date]],data[[#This Row],[buy_date]],"M")</f>
        <v>11</v>
      </c>
    </row>
    <row r="12687" spans="1:9" x14ac:dyDescent="0.25">
      <c r="A12687" t="s">
        <v>3329</v>
      </c>
      <c r="B12687" t="s">
        <v>16</v>
      </c>
      <c r="C12687" s="1">
        <v>44837</v>
      </c>
      <c r="D12687" s="1">
        <v>44837</v>
      </c>
      <c r="E12687">
        <f>VLOOKUP(data[[#This Row],[id_campaign]],campaign[],4,FALSE)</f>
        <v>25</v>
      </c>
      <c r="F12687" t="str">
        <f>VLOOKUP(data[[#This Row],[id_campaign]],campaign[],2,FALSE)</f>
        <v>BuysViaMailOrder</v>
      </c>
      <c r="G12687" t="str">
        <f>VLOOKUP(data[[#This Row],[id_customer]],customer[],2,FALSE)</f>
        <v>Brynna Broinlich</v>
      </c>
      <c r="H12687" t="str">
        <f>data[[#This Row],[id_customer]]&amp;data[[#This Row],[id_campaign]]</f>
        <v>C0822cam07</v>
      </c>
      <c r="I12687">
        <f>DATEDIF(data[[#This Row],[join_date]],data[[#This Row],[buy_date]],"M")</f>
        <v>0</v>
      </c>
    </row>
    <row r="12688" spans="1:9" x14ac:dyDescent="0.25">
      <c r="A12688" t="s">
        <v>3329</v>
      </c>
      <c r="B12688" t="s">
        <v>16</v>
      </c>
      <c r="C12688" s="1">
        <v>44837</v>
      </c>
      <c r="D12688" s="1">
        <v>44879</v>
      </c>
      <c r="E12688">
        <f>VLOOKUP(data[[#This Row],[id_campaign]],campaign[],4,FALSE)</f>
        <v>25</v>
      </c>
      <c r="F12688" t="str">
        <f>VLOOKUP(data[[#This Row],[id_campaign]],campaign[],2,FALSE)</f>
        <v>BuysViaMailOrder</v>
      </c>
      <c r="G12688" t="str">
        <f>VLOOKUP(data[[#This Row],[id_customer]],customer[],2,FALSE)</f>
        <v>Brynna Broinlich</v>
      </c>
      <c r="H12688" t="str">
        <f>data[[#This Row],[id_customer]]&amp;data[[#This Row],[id_campaign]]</f>
        <v>C0822cam07</v>
      </c>
      <c r="I12688">
        <f>DATEDIF(data[[#This Row],[join_date]],data[[#This Row],[buy_date]],"M")</f>
        <v>1</v>
      </c>
    </row>
    <row r="12689" spans="1:9" x14ac:dyDescent="0.25">
      <c r="A12689" t="s">
        <v>3329</v>
      </c>
      <c r="B12689" t="s">
        <v>16</v>
      </c>
      <c r="C12689" s="1">
        <v>44837</v>
      </c>
      <c r="D12689" s="1">
        <v>44910</v>
      </c>
      <c r="E12689">
        <f>VLOOKUP(data[[#This Row],[id_campaign]],campaign[],4,FALSE)</f>
        <v>25</v>
      </c>
      <c r="F12689" t="str">
        <f>VLOOKUP(data[[#This Row],[id_campaign]],campaign[],2,FALSE)</f>
        <v>BuysViaMailOrder</v>
      </c>
      <c r="G12689" t="str">
        <f>VLOOKUP(data[[#This Row],[id_customer]],customer[],2,FALSE)</f>
        <v>Brynna Broinlich</v>
      </c>
      <c r="H12689" t="str">
        <f>data[[#This Row],[id_customer]]&amp;data[[#This Row],[id_campaign]]</f>
        <v>C0822cam07</v>
      </c>
      <c r="I12689">
        <f>DATEDIF(data[[#This Row],[join_date]],data[[#This Row],[buy_date]],"M")</f>
        <v>2</v>
      </c>
    </row>
    <row r="12690" spans="1:9" x14ac:dyDescent="0.25">
      <c r="A12690" t="s">
        <v>3329</v>
      </c>
      <c r="B12690" t="s">
        <v>16</v>
      </c>
      <c r="C12690" s="1">
        <v>44837</v>
      </c>
      <c r="D12690" s="1">
        <v>44944</v>
      </c>
      <c r="E12690">
        <f>VLOOKUP(data[[#This Row],[id_campaign]],campaign[],4,FALSE)</f>
        <v>25</v>
      </c>
      <c r="F12690" t="str">
        <f>VLOOKUP(data[[#This Row],[id_campaign]],campaign[],2,FALSE)</f>
        <v>BuysViaMailOrder</v>
      </c>
      <c r="G12690" t="str">
        <f>VLOOKUP(data[[#This Row],[id_customer]],customer[],2,FALSE)</f>
        <v>Brynna Broinlich</v>
      </c>
      <c r="H12690" t="str">
        <f>data[[#This Row],[id_customer]]&amp;data[[#This Row],[id_campaign]]</f>
        <v>C0822cam07</v>
      </c>
      <c r="I12690">
        <f>DATEDIF(data[[#This Row],[join_date]],data[[#This Row],[buy_date]],"M")</f>
        <v>3</v>
      </c>
    </row>
    <row r="12691" spans="1:9" x14ac:dyDescent="0.25">
      <c r="A12691" t="s">
        <v>3329</v>
      </c>
      <c r="B12691" t="s">
        <v>16</v>
      </c>
      <c r="C12691" s="1">
        <v>44837</v>
      </c>
      <c r="D12691" s="1">
        <v>44968</v>
      </c>
      <c r="E12691">
        <f>VLOOKUP(data[[#This Row],[id_campaign]],campaign[],4,FALSE)</f>
        <v>25</v>
      </c>
      <c r="F12691" t="str">
        <f>VLOOKUP(data[[#This Row],[id_campaign]],campaign[],2,FALSE)</f>
        <v>BuysViaMailOrder</v>
      </c>
      <c r="G12691" t="str">
        <f>VLOOKUP(data[[#This Row],[id_customer]],customer[],2,FALSE)</f>
        <v>Brynna Broinlich</v>
      </c>
      <c r="H12691" t="str">
        <f>data[[#This Row],[id_customer]]&amp;data[[#This Row],[id_campaign]]</f>
        <v>C0822cam07</v>
      </c>
      <c r="I12691">
        <f>DATEDIF(data[[#This Row],[join_date]],data[[#This Row],[buy_date]],"M")</f>
        <v>4</v>
      </c>
    </row>
    <row r="12692" spans="1:9" x14ac:dyDescent="0.25">
      <c r="A12692" t="s">
        <v>3329</v>
      </c>
      <c r="B12692" t="s">
        <v>16</v>
      </c>
      <c r="C12692" s="1">
        <v>44837</v>
      </c>
      <c r="D12692" s="1">
        <v>44993</v>
      </c>
      <c r="E12692">
        <f>VLOOKUP(data[[#This Row],[id_campaign]],campaign[],4,FALSE)</f>
        <v>25</v>
      </c>
      <c r="F12692" t="str">
        <f>VLOOKUP(data[[#This Row],[id_campaign]],campaign[],2,FALSE)</f>
        <v>BuysViaMailOrder</v>
      </c>
      <c r="G12692" t="str">
        <f>VLOOKUP(data[[#This Row],[id_customer]],customer[],2,FALSE)</f>
        <v>Brynna Broinlich</v>
      </c>
      <c r="H12692" t="str">
        <f>data[[#This Row],[id_customer]]&amp;data[[#This Row],[id_campaign]]</f>
        <v>C0822cam07</v>
      </c>
      <c r="I12692">
        <f>DATEDIF(data[[#This Row],[join_date]],data[[#This Row],[buy_date]],"M")</f>
        <v>5</v>
      </c>
    </row>
    <row r="12693" spans="1:9" x14ac:dyDescent="0.25">
      <c r="A12693" t="s">
        <v>3329</v>
      </c>
      <c r="B12693" t="s">
        <v>16</v>
      </c>
      <c r="C12693" s="1">
        <v>44837</v>
      </c>
      <c r="D12693" s="1">
        <v>45022</v>
      </c>
      <c r="E12693">
        <f>VLOOKUP(data[[#This Row],[id_campaign]],campaign[],4,FALSE)</f>
        <v>25</v>
      </c>
      <c r="F12693" t="str">
        <f>VLOOKUP(data[[#This Row],[id_campaign]],campaign[],2,FALSE)</f>
        <v>BuysViaMailOrder</v>
      </c>
      <c r="G12693" t="str">
        <f>VLOOKUP(data[[#This Row],[id_customer]],customer[],2,FALSE)</f>
        <v>Brynna Broinlich</v>
      </c>
      <c r="H12693" t="str">
        <f>data[[#This Row],[id_customer]]&amp;data[[#This Row],[id_campaign]]</f>
        <v>C0822cam07</v>
      </c>
      <c r="I12693">
        <f>DATEDIF(data[[#This Row],[join_date]],data[[#This Row],[buy_date]],"M")</f>
        <v>6</v>
      </c>
    </row>
    <row r="12694" spans="1:9" x14ac:dyDescent="0.25">
      <c r="A12694" t="s">
        <v>3333</v>
      </c>
      <c r="B12694" t="s">
        <v>16</v>
      </c>
      <c r="C12694" s="1">
        <v>44741</v>
      </c>
      <c r="D12694" s="1">
        <v>44741</v>
      </c>
      <c r="E12694">
        <f>VLOOKUP(data[[#This Row],[id_campaign]],campaign[],4,FALSE)</f>
        <v>25</v>
      </c>
      <c r="F12694" t="str">
        <f>VLOOKUP(data[[#This Row],[id_campaign]],campaign[],2,FALSE)</f>
        <v>BuysViaMailOrder</v>
      </c>
      <c r="G12694" t="str">
        <f>VLOOKUP(data[[#This Row],[id_customer]],customer[],2,FALSE)</f>
        <v>Lauree Rymmer</v>
      </c>
      <c r="H12694" t="str">
        <f>data[[#This Row],[id_customer]]&amp;data[[#This Row],[id_campaign]]</f>
        <v>C0823cam07</v>
      </c>
      <c r="I12694">
        <f>DATEDIF(data[[#This Row],[join_date]],data[[#This Row],[buy_date]],"M")</f>
        <v>0</v>
      </c>
    </row>
    <row r="12695" spans="1:9" x14ac:dyDescent="0.25">
      <c r="A12695" t="s">
        <v>3333</v>
      </c>
      <c r="B12695" t="s">
        <v>16</v>
      </c>
      <c r="C12695" s="1">
        <v>44741</v>
      </c>
      <c r="D12695" s="1">
        <v>44772</v>
      </c>
      <c r="E12695">
        <f>VLOOKUP(data[[#This Row],[id_campaign]],campaign[],4,FALSE)</f>
        <v>25</v>
      </c>
      <c r="F12695" t="str">
        <f>VLOOKUP(data[[#This Row],[id_campaign]],campaign[],2,FALSE)</f>
        <v>BuysViaMailOrder</v>
      </c>
      <c r="G12695" t="str">
        <f>VLOOKUP(data[[#This Row],[id_customer]],customer[],2,FALSE)</f>
        <v>Lauree Rymmer</v>
      </c>
      <c r="H12695" t="str">
        <f>data[[#This Row],[id_customer]]&amp;data[[#This Row],[id_campaign]]</f>
        <v>C0823cam07</v>
      </c>
      <c r="I12695">
        <f>DATEDIF(data[[#This Row],[join_date]],data[[#This Row],[buy_date]],"M")</f>
        <v>1</v>
      </c>
    </row>
    <row r="12696" spans="1:9" x14ac:dyDescent="0.25">
      <c r="A12696" t="s">
        <v>3333</v>
      </c>
      <c r="B12696" t="s">
        <v>16</v>
      </c>
      <c r="C12696" s="1">
        <v>44741</v>
      </c>
      <c r="D12696" s="1">
        <v>44806</v>
      </c>
      <c r="E12696">
        <f>VLOOKUP(data[[#This Row],[id_campaign]],campaign[],4,FALSE)</f>
        <v>25</v>
      </c>
      <c r="F12696" t="str">
        <f>VLOOKUP(data[[#This Row],[id_campaign]],campaign[],2,FALSE)</f>
        <v>BuysViaMailOrder</v>
      </c>
      <c r="G12696" t="str">
        <f>VLOOKUP(data[[#This Row],[id_customer]],customer[],2,FALSE)</f>
        <v>Lauree Rymmer</v>
      </c>
      <c r="H12696" t="str">
        <f>data[[#This Row],[id_customer]]&amp;data[[#This Row],[id_campaign]]</f>
        <v>C0823cam07</v>
      </c>
      <c r="I12696">
        <f>DATEDIF(data[[#This Row],[join_date]],data[[#This Row],[buy_date]],"M")</f>
        <v>2</v>
      </c>
    </row>
    <row r="12697" spans="1:9" x14ac:dyDescent="0.25">
      <c r="A12697" t="s">
        <v>3333</v>
      </c>
      <c r="B12697" t="s">
        <v>16</v>
      </c>
      <c r="C12697" s="1">
        <v>44741</v>
      </c>
      <c r="D12697" s="1">
        <v>44840</v>
      </c>
      <c r="E12697">
        <f>VLOOKUP(data[[#This Row],[id_campaign]],campaign[],4,FALSE)</f>
        <v>25</v>
      </c>
      <c r="F12697" t="str">
        <f>VLOOKUP(data[[#This Row],[id_campaign]],campaign[],2,FALSE)</f>
        <v>BuysViaMailOrder</v>
      </c>
      <c r="G12697" t="str">
        <f>VLOOKUP(data[[#This Row],[id_customer]],customer[],2,FALSE)</f>
        <v>Lauree Rymmer</v>
      </c>
      <c r="H12697" t="str">
        <f>data[[#This Row],[id_customer]]&amp;data[[#This Row],[id_campaign]]</f>
        <v>C0823cam07</v>
      </c>
      <c r="I12697">
        <f>DATEDIF(data[[#This Row],[join_date]],data[[#This Row],[buy_date]],"M")</f>
        <v>3</v>
      </c>
    </row>
    <row r="12698" spans="1:9" x14ac:dyDescent="0.25">
      <c r="A12698" t="s">
        <v>3333</v>
      </c>
      <c r="B12698" t="s">
        <v>16</v>
      </c>
      <c r="C12698" s="1">
        <v>44741</v>
      </c>
      <c r="D12698" s="1">
        <v>44872</v>
      </c>
      <c r="E12698">
        <f>VLOOKUP(data[[#This Row],[id_campaign]],campaign[],4,FALSE)</f>
        <v>25</v>
      </c>
      <c r="F12698" t="str">
        <f>VLOOKUP(data[[#This Row],[id_campaign]],campaign[],2,FALSE)</f>
        <v>BuysViaMailOrder</v>
      </c>
      <c r="G12698" t="str">
        <f>VLOOKUP(data[[#This Row],[id_customer]],customer[],2,FALSE)</f>
        <v>Lauree Rymmer</v>
      </c>
      <c r="H12698" t="str">
        <f>data[[#This Row],[id_customer]]&amp;data[[#This Row],[id_campaign]]</f>
        <v>C0823cam07</v>
      </c>
      <c r="I12698">
        <f>DATEDIF(data[[#This Row],[join_date]],data[[#This Row],[buy_date]],"M")</f>
        <v>4</v>
      </c>
    </row>
    <row r="12699" spans="1:9" x14ac:dyDescent="0.25">
      <c r="A12699" t="s">
        <v>3333</v>
      </c>
      <c r="B12699" t="s">
        <v>16</v>
      </c>
      <c r="C12699" s="1">
        <v>44741</v>
      </c>
      <c r="D12699" s="1">
        <v>44903</v>
      </c>
      <c r="E12699">
        <f>VLOOKUP(data[[#This Row],[id_campaign]],campaign[],4,FALSE)</f>
        <v>25</v>
      </c>
      <c r="F12699" t="str">
        <f>VLOOKUP(data[[#This Row],[id_campaign]],campaign[],2,FALSE)</f>
        <v>BuysViaMailOrder</v>
      </c>
      <c r="G12699" t="str">
        <f>VLOOKUP(data[[#This Row],[id_customer]],customer[],2,FALSE)</f>
        <v>Lauree Rymmer</v>
      </c>
      <c r="H12699" t="str">
        <f>data[[#This Row],[id_customer]]&amp;data[[#This Row],[id_campaign]]</f>
        <v>C0823cam07</v>
      </c>
      <c r="I12699">
        <f>DATEDIF(data[[#This Row],[join_date]],data[[#This Row],[buy_date]],"M")</f>
        <v>5</v>
      </c>
    </row>
    <row r="12700" spans="1:9" x14ac:dyDescent="0.25">
      <c r="A12700" t="s">
        <v>3333</v>
      </c>
      <c r="B12700" t="s">
        <v>16</v>
      </c>
      <c r="C12700" s="1">
        <v>44741</v>
      </c>
      <c r="D12700" s="1">
        <v>45075</v>
      </c>
      <c r="E12700">
        <f>VLOOKUP(data[[#This Row],[id_campaign]],campaign[],4,FALSE)</f>
        <v>25</v>
      </c>
      <c r="F12700" t="str">
        <f>VLOOKUP(data[[#This Row],[id_campaign]],campaign[],2,FALSE)</f>
        <v>BuysViaMailOrder</v>
      </c>
      <c r="G12700" t="str">
        <f>VLOOKUP(data[[#This Row],[id_customer]],customer[],2,FALSE)</f>
        <v>Lauree Rymmer</v>
      </c>
      <c r="H12700" t="str">
        <f>data[[#This Row],[id_customer]]&amp;data[[#This Row],[id_campaign]]</f>
        <v>C0823cam07</v>
      </c>
      <c r="I12700">
        <f>DATEDIF(data[[#This Row],[join_date]],data[[#This Row],[buy_date]],"M")</f>
        <v>11</v>
      </c>
    </row>
    <row r="12701" spans="1:9" x14ac:dyDescent="0.25">
      <c r="A12701" t="s">
        <v>3333</v>
      </c>
      <c r="B12701" t="s">
        <v>16</v>
      </c>
      <c r="C12701" s="1">
        <v>44741</v>
      </c>
      <c r="D12701" s="1">
        <v>45078</v>
      </c>
      <c r="E12701">
        <f>VLOOKUP(data[[#This Row],[id_campaign]],campaign[],4,FALSE)</f>
        <v>25</v>
      </c>
      <c r="F12701" t="str">
        <f>VLOOKUP(data[[#This Row],[id_campaign]],campaign[],2,FALSE)</f>
        <v>BuysViaMailOrder</v>
      </c>
      <c r="G12701" t="str">
        <f>VLOOKUP(data[[#This Row],[id_customer]],customer[],2,FALSE)</f>
        <v>Lauree Rymmer</v>
      </c>
      <c r="H12701" t="str">
        <f>data[[#This Row],[id_customer]]&amp;data[[#This Row],[id_campaign]]</f>
        <v>C0823cam07</v>
      </c>
      <c r="I12701">
        <f>DATEDIF(data[[#This Row],[join_date]],data[[#This Row],[buy_date]],"M")</f>
        <v>11</v>
      </c>
    </row>
    <row r="12702" spans="1:9" x14ac:dyDescent="0.25">
      <c r="A12702" t="s">
        <v>3333</v>
      </c>
      <c r="B12702" t="s">
        <v>8</v>
      </c>
      <c r="C12702" s="1">
        <v>44779</v>
      </c>
      <c r="D12702" s="1">
        <v>44779</v>
      </c>
      <c r="E12702">
        <f>VLOOKUP(data[[#This Row],[id_campaign]],campaign[],4,FALSE)</f>
        <v>62</v>
      </c>
      <c r="F12702" t="str">
        <f>VLOOKUP(data[[#This Row],[id_campaign]],campaign[],2,FALSE)</f>
        <v>HandsetWebCapable</v>
      </c>
      <c r="G12702" t="str">
        <f>VLOOKUP(data[[#This Row],[id_customer]],customer[],2,FALSE)</f>
        <v>Lauree Rymmer</v>
      </c>
      <c r="H12702" t="str">
        <f>data[[#This Row],[id_customer]]&amp;data[[#This Row],[id_campaign]]</f>
        <v>C0823cam03</v>
      </c>
      <c r="I12702">
        <f>DATEDIF(data[[#This Row],[join_date]],data[[#This Row],[buy_date]],"M")</f>
        <v>0</v>
      </c>
    </row>
    <row r="12703" spans="1:9" x14ac:dyDescent="0.25">
      <c r="A12703" t="s">
        <v>3333</v>
      </c>
      <c r="B12703" t="s">
        <v>8</v>
      </c>
      <c r="C12703" s="1">
        <v>44779</v>
      </c>
      <c r="D12703" s="1">
        <v>44844</v>
      </c>
      <c r="E12703">
        <f>VLOOKUP(data[[#This Row],[id_campaign]],campaign[],4,FALSE)</f>
        <v>62</v>
      </c>
      <c r="F12703" t="str">
        <f>VLOOKUP(data[[#This Row],[id_campaign]],campaign[],2,FALSE)</f>
        <v>HandsetWebCapable</v>
      </c>
      <c r="G12703" t="str">
        <f>VLOOKUP(data[[#This Row],[id_customer]],customer[],2,FALSE)</f>
        <v>Lauree Rymmer</v>
      </c>
      <c r="H12703" t="str">
        <f>data[[#This Row],[id_customer]]&amp;data[[#This Row],[id_campaign]]</f>
        <v>C0823cam03</v>
      </c>
      <c r="I12703">
        <f>DATEDIF(data[[#This Row],[join_date]],data[[#This Row],[buy_date]],"M")</f>
        <v>2</v>
      </c>
    </row>
    <row r="12704" spans="1:9" x14ac:dyDescent="0.25">
      <c r="A12704" t="s">
        <v>3333</v>
      </c>
      <c r="B12704" t="s">
        <v>8</v>
      </c>
      <c r="C12704" s="1">
        <v>44779</v>
      </c>
      <c r="D12704" s="1">
        <v>44878</v>
      </c>
      <c r="E12704">
        <f>VLOOKUP(data[[#This Row],[id_campaign]],campaign[],4,FALSE)</f>
        <v>62</v>
      </c>
      <c r="F12704" t="str">
        <f>VLOOKUP(data[[#This Row],[id_campaign]],campaign[],2,FALSE)</f>
        <v>HandsetWebCapable</v>
      </c>
      <c r="G12704" t="str">
        <f>VLOOKUP(data[[#This Row],[id_customer]],customer[],2,FALSE)</f>
        <v>Lauree Rymmer</v>
      </c>
      <c r="H12704" t="str">
        <f>data[[#This Row],[id_customer]]&amp;data[[#This Row],[id_campaign]]</f>
        <v>C0823cam03</v>
      </c>
      <c r="I12704">
        <f>DATEDIF(data[[#This Row],[join_date]],data[[#This Row],[buy_date]],"M")</f>
        <v>3</v>
      </c>
    </row>
    <row r="12705" spans="1:9" x14ac:dyDescent="0.25">
      <c r="A12705" t="s">
        <v>3333</v>
      </c>
      <c r="B12705" t="s">
        <v>8</v>
      </c>
      <c r="C12705" s="1">
        <v>44779</v>
      </c>
      <c r="D12705" s="1">
        <v>44911</v>
      </c>
      <c r="E12705">
        <f>VLOOKUP(data[[#This Row],[id_campaign]],campaign[],4,FALSE)</f>
        <v>62</v>
      </c>
      <c r="F12705" t="str">
        <f>VLOOKUP(data[[#This Row],[id_campaign]],campaign[],2,FALSE)</f>
        <v>HandsetWebCapable</v>
      </c>
      <c r="G12705" t="str">
        <f>VLOOKUP(data[[#This Row],[id_customer]],customer[],2,FALSE)</f>
        <v>Lauree Rymmer</v>
      </c>
      <c r="H12705" t="str">
        <f>data[[#This Row],[id_customer]]&amp;data[[#This Row],[id_campaign]]</f>
        <v>C0823cam03</v>
      </c>
      <c r="I12705">
        <f>DATEDIF(data[[#This Row],[join_date]],data[[#This Row],[buy_date]],"M")</f>
        <v>4</v>
      </c>
    </row>
    <row r="12706" spans="1:9" x14ac:dyDescent="0.25">
      <c r="A12706" t="s">
        <v>3333</v>
      </c>
      <c r="B12706" t="s">
        <v>8</v>
      </c>
      <c r="C12706" s="1">
        <v>44779</v>
      </c>
      <c r="D12706" s="1">
        <v>44974</v>
      </c>
      <c r="E12706">
        <f>VLOOKUP(data[[#This Row],[id_campaign]],campaign[],4,FALSE)</f>
        <v>62</v>
      </c>
      <c r="F12706" t="str">
        <f>VLOOKUP(data[[#This Row],[id_campaign]],campaign[],2,FALSE)</f>
        <v>HandsetWebCapable</v>
      </c>
      <c r="G12706" t="str">
        <f>VLOOKUP(data[[#This Row],[id_customer]],customer[],2,FALSE)</f>
        <v>Lauree Rymmer</v>
      </c>
      <c r="H12706" t="str">
        <f>data[[#This Row],[id_customer]]&amp;data[[#This Row],[id_campaign]]</f>
        <v>C0823cam03</v>
      </c>
      <c r="I12706">
        <f>DATEDIF(data[[#This Row],[join_date]],data[[#This Row],[buy_date]],"M")</f>
        <v>6</v>
      </c>
    </row>
    <row r="12707" spans="1:9" x14ac:dyDescent="0.25">
      <c r="A12707" t="s">
        <v>3333</v>
      </c>
      <c r="B12707" t="s">
        <v>8</v>
      </c>
      <c r="C12707" s="1">
        <v>44779</v>
      </c>
      <c r="D12707" s="1">
        <v>44999</v>
      </c>
      <c r="E12707">
        <f>VLOOKUP(data[[#This Row],[id_campaign]],campaign[],4,FALSE)</f>
        <v>62</v>
      </c>
      <c r="F12707" t="str">
        <f>VLOOKUP(data[[#This Row],[id_campaign]],campaign[],2,FALSE)</f>
        <v>HandsetWebCapable</v>
      </c>
      <c r="G12707" t="str">
        <f>VLOOKUP(data[[#This Row],[id_customer]],customer[],2,FALSE)</f>
        <v>Lauree Rymmer</v>
      </c>
      <c r="H12707" t="str">
        <f>data[[#This Row],[id_customer]]&amp;data[[#This Row],[id_campaign]]</f>
        <v>C0823cam03</v>
      </c>
      <c r="I12707">
        <f>DATEDIF(data[[#This Row],[join_date]],data[[#This Row],[buy_date]],"M")</f>
        <v>7</v>
      </c>
    </row>
    <row r="12708" spans="1:9" x14ac:dyDescent="0.25">
      <c r="A12708" t="s">
        <v>3333</v>
      </c>
      <c r="B12708" t="s">
        <v>8</v>
      </c>
      <c r="C12708" s="1">
        <v>44779</v>
      </c>
      <c r="D12708" s="1">
        <v>45022</v>
      </c>
      <c r="E12708">
        <f>VLOOKUP(data[[#This Row],[id_campaign]],campaign[],4,FALSE)</f>
        <v>62</v>
      </c>
      <c r="F12708" t="str">
        <f>VLOOKUP(data[[#This Row],[id_campaign]],campaign[],2,FALSE)</f>
        <v>HandsetWebCapable</v>
      </c>
      <c r="G12708" t="str">
        <f>VLOOKUP(data[[#This Row],[id_customer]],customer[],2,FALSE)</f>
        <v>Lauree Rymmer</v>
      </c>
      <c r="H12708" t="str">
        <f>data[[#This Row],[id_customer]]&amp;data[[#This Row],[id_campaign]]</f>
        <v>C0823cam03</v>
      </c>
      <c r="I12708">
        <f>DATEDIF(data[[#This Row],[join_date]],data[[#This Row],[buy_date]],"M")</f>
        <v>8</v>
      </c>
    </row>
    <row r="12709" spans="1:9" x14ac:dyDescent="0.25">
      <c r="A12709" t="s">
        <v>3333</v>
      </c>
      <c r="B12709" t="s">
        <v>8</v>
      </c>
      <c r="C12709" s="1">
        <v>44779</v>
      </c>
      <c r="D12709" s="1">
        <v>45054</v>
      </c>
      <c r="E12709">
        <f>VLOOKUP(data[[#This Row],[id_campaign]],campaign[],4,FALSE)</f>
        <v>62</v>
      </c>
      <c r="F12709" t="str">
        <f>VLOOKUP(data[[#This Row],[id_campaign]],campaign[],2,FALSE)</f>
        <v>HandsetWebCapable</v>
      </c>
      <c r="G12709" t="str">
        <f>VLOOKUP(data[[#This Row],[id_customer]],customer[],2,FALSE)</f>
        <v>Lauree Rymmer</v>
      </c>
      <c r="H12709" t="str">
        <f>data[[#This Row],[id_customer]]&amp;data[[#This Row],[id_campaign]]</f>
        <v>C0823cam03</v>
      </c>
      <c r="I12709">
        <f>DATEDIF(data[[#This Row],[join_date]],data[[#This Row],[buy_date]],"M")</f>
        <v>9</v>
      </c>
    </row>
    <row r="12710" spans="1:9" x14ac:dyDescent="0.25">
      <c r="A12710" t="s">
        <v>3337</v>
      </c>
      <c r="B12710" t="s">
        <v>28</v>
      </c>
      <c r="C12710" s="1">
        <v>44791</v>
      </c>
      <c r="D12710" s="1">
        <v>44791</v>
      </c>
      <c r="E12710">
        <f>VLOOKUP(data[[#This Row],[id_campaign]],campaign[],4,FALSE)</f>
        <v>25</v>
      </c>
      <c r="F12710" t="str">
        <f>VLOOKUP(data[[#This Row],[id_campaign]],campaign[],2,FALSE)</f>
        <v>NewCellphoneUser</v>
      </c>
      <c r="G12710" t="str">
        <f>VLOOKUP(data[[#This Row],[id_customer]],customer[],2,FALSE)</f>
        <v>Giralda Snowden</v>
      </c>
      <c r="H12710" t="str">
        <f>data[[#This Row],[id_customer]]&amp;data[[#This Row],[id_campaign]]</f>
        <v>C0824cam13</v>
      </c>
      <c r="I12710">
        <f>DATEDIF(data[[#This Row],[join_date]],data[[#This Row],[buy_date]],"M")</f>
        <v>0</v>
      </c>
    </row>
    <row r="12711" spans="1:9" x14ac:dyDescent="0.25">
      <c r="A12711" t="s">
        <v>3337</v>
      </c>
      <c r="B12711" t="s">
        <v>28</v>
      </c>
      <c r="C12711" s="1">
        <v>44791</v>
      </c>
      <c r="D12711" s="1">
        <v>44859</v>
      </c>
      <c r="E12711">
        <f>VLOOKUP(data[[#This Row],[id_campaign]],campaign[],4,FALSE)</f>
        <v>25</v>
      </c>
      <c r="F12711" t="str">
        <f>VLOOKUP(data[[#This Row],[id_campaign]],campaign[],2,FALSE)</f>
        <v>NewCellphoneUser</v>
      </c>
      <c r="G12711" t="str">
        <f>VLOOKUP(data[[#This Row],[id_customer]],customer[],2,FALSE)</f>
        <v>Giralda Snowden</v>
      </c>
      <c r="H12711" t="str">
        <f>data[[#This Row],[id_customer]]&amp;data[[#This Row],[id_campaign]]</f>
        <v>C0824cam13</v>
      </c>
      <c r="I12711">
        <f>DATEDIF(data[[#This Row],[join_date]],data[[#This Row],[buy_date]],"M")</f>
        <v>2</v>
      </c>
    </row>
    <row r="12712" spans="1:9" x14ac:dyDescent="0.25">
      <c r="A12712" t="s">
        <v>3337</v>
      </c>
      <c r="B12712" t="s">
        <v>28</v>
      </c>
      <c r="C12712" s="1">
        <v>44791</v>
      </c>
      <c r="D12712" s="1">
        <v>44888</v>
      </c>
      <c r="E12712">
        <f>VLOOKUP(data[[#This Row],[id_campaign]],campaign[],4,FALSE)</f>
        <v>25</v>
      </c>
      <c r="F12712" t="str">
        <f>VLOOKUP(data[[#This Row],[id_campaign]],campaign[],2,FALSE)</f>
        <v>NewCellphoneUser</v>
      </c>
      <c r="G12712" t="str">
        <f>VLOOKUP(data[[#This Row],[id_customer]],customer[],2,FALSE)</f>
        <v>Giralda Snowden</v>
      </c>
      <c r="H12712" t="str">
        <f>data[[#This Row],[id_customer]]&amp;data[[#This Row],[id_campaign]]</f>
        <v>C0824cam13</v>
      </c>
      <c r="I12712">
        <f>DATEDIF(data[[#This Row],[join_date]],data[[#This Row],[buy_date]],"M")</f>
        <v>3</v>
      </c>
    </row>
    <row r="12713" spans="1:9" x14ac:dyDescent="0.25">
      <c r="A12713" t="s">
        <v>3337</v>
      </c>
      <c r="B12713" t="s">
        <v>28</v>
      </c>
      <c r="C12713" s="1">
        <v>44791</v>
      </c>
      <c r="D12713" s="1">
        <v>44915</v>
      </c>
      <c r="E12713">
        <f>VLOOKUP(data[[#This Row],[id_campaign]],campaign[],4,FALSE)</f>
        <v>25</v>
      </c>
      <c r="F12713" t="str">
        <f>VLOOKUP(data[[#This Row],[id_campaign]],campaign[],2,FALSE)</f>
        <v>NewCellphoneUser</v>
      </c>
      <c r="G12713" t="str">
        <f>VLOOKUP(data[[#This Row],[id_customer]],customer[],2,FALSE)</f>
        <v>Giralda Snowden</v>
      </c>
      <c r="H12713" t="str">
        <f>data[[#This Row],[id_customer]]&amp;data[[#This Row],[id_campaign]]</f>
        <v>C0824cam13</v>
      </c>
      <c r="I12713">
        <f>DATEDIF(data[[#This Row],[join_date]],data[[#This Row],[buy_date]],"M")</f>
        <v>4</v>
      </c>
    </row>
    <row r="12714" spans="1:9" x14ac:dyDescent="0.25">
      <c r="A12714" t="s">
        <v>3337</v>
      </c>
      <c r="B12714" t="s">
        <v>28</v>
      </c>
      <c r="C12714" s="1">
        <v>44791</v>
      </c>
      <c r="D12714" s="1">
        <v>44950</v>
      </c>
      <c r="E12714">
        <f>VLOOKUP(data[[#This Row],[id_campaign]],campaign[],4,FALSE)</f>
        <v>25</v>
      </c>
      <c r="F12714" t="str">
        <f>VLOOKUP(data[[#This Row],[id_campaign]],campaign[],2,FALSE)</f>
        <v>NewCellphoneUser</v>
      </c>
      <c r="G12714" t="str">
        <f>VLOOKUP(data[[#This Row],[id_customer]],customer[],2,FALSE)</f>
        <v>Giralda Snowden</v>
      </c>
      <c r="H12714" t="str">
        <f>data[[#This Row],[id_customer]]&amp;data[[#This Row],[id_campaign]]</f>
        <v>C0824cam13</v>
      </c>
      <c r="I12714">
        <f>DATEDIF(data[[#This Row],[join_date]],data[[#This Row],[buy_date]],"M")</f>
        <v>5</v>
      </c>
    </row>
    <row r="12715" spans="1:9" x14ac:dyDescent="0.25">
      <c r="A12715" t="s">
        <v>3337</v>
      </c>
      <c r="B12715" t="s">
        <v>28</v>
      </c>
      <c r="C12715" s="1">
        <v>44791</v>
      </c>
      <c r="D12715" s="1">
        <v>44958</v>
      </c>
      <c r="E12715">
        <f>VLOOKUP(data[[#This Row],[id_campaign]],campaign[],4,FALSE)</f>
        <v>25</v>
      </c>
      <c r="F12715" t="str">
        <f>VLOOKUP(data[[#This Row],[id_campaign]],campaign[],2,FALSE)</f>
        <v>NewCellphoneUser</v>
      </c>
      <c r="G12715" t="str">
        <f>VLOOKUP(data[[#This Row],[id_customer]],customer[],2,FALSE)</f>
        <v>Giralda Snowden</v>
      </c>
      <c r="H12715" t="str">
        <f>data[[#This Row],[id_customer]]&amp;data[[#This Row],[id_campaign]]</f>
        <v>C0824cam13</v>
      </c>
      <c r="I12715">
        <f>DATEDIF(data[[#This Row],[join_date]],data[[#This Row],[buy_date]],"M")</f>
        <v>5</v>
      </c>
    </row>
    <row r="12716" spans="1:9" x14ac:dyDescent="0.25">
      <c r="A12716" t="s">
        <v>3337</v>
      </c>
      <c r="B12716" t="s">
        <v>28</v>
      </c>
      <c r="C12716" s="1">
        <v>44791</v>
      </c>
      <c r="D12716" s="1">
        <v>44989</v>
      </c>
      <c r="E12716">
        <f>VLOOKUP(data[[#This Row],[id_campaign]],campaign[],4,FALSE)</f>
        <v>25</v>
      </c>
      <c r="F12716" t="str">
        <f>VLOOKUP(data[[#This Row],[id_campaign]],campaign[],2,FALSE)</f>
        <v>NewCellphoneUser</v>
      </c>
      <c r="G12716" t="str">
        <f>VLOOKUP(data[[#This Row],[id_customer]],customer[],2,FALSE)</f>
        <v>Giralda Snowden</v>
      </c>
      <c r="H12716" t="str">
        <f>data[[#This Row],[id_customer]]&amp;data[[#This Row],[id_campaign]]</f>
        <v>C0824cam13</v>
      </c>
      <c r="I12716">
        <f>DATEDIF(data[[#This Row],[join_date]],data[[#This Row],[buy_date]],"M")</f>
        <v>6</v>
      </c>
    </row>
    <row r="12717" spans="1:9" x14ac:dyDescent="0.25">
      <c r="A12717" t="s">
        <v>3337</v>
      </c>
      <c r="B12717" t="s">
        <v>28</v>
      </c>
      <c r="C12717" s="1">
        <v>44791</v>
      </c>
      <c r="D12717" s="1">
        <v>45039</v>
      </c>
      <c r="E12717">
        <f>VLOOKUP(data[[#This Row],[id_campaign]],campaign[],4,FALSE)</f>
        <v>25</v>
      </c>
      <c r="F12717" t="str">
        <f>VLOOKUP(data[[#This Row],[id_campaign]],campaign[],2,FALSE)</f>
        <v>NewCellphoneUser</v>
      </c>
      <c r="G12717" t="str">
        <f>VLOOKUP(data[[#This Row],[id_customer]],customer[],2,FALSE)</f>
        <v>Giralda Snowden</v>
      </c>
      <c r="H12717" t="str">
        <f>data[[#This Row],[id_customer]]&amp;data[[#This Row],[id_campaign]]</f>
        <v>C0824cam13</v>
      </c>
      <c r="I12717">
        <f>DATEDIF(data[[#This Row],[join_date]],data[[#This Row],[buy_date]],"M")</f>
        <v>8</v>
      </c>
    </row>
    <row r="12718" spans="1:9" x14ac:dyDescent="0.25">
      <c r="A12718" t="s">
        <v>3337</v>
      </c>
      <c r="B12718" t="s">
        <v>28</v>
      </c>
      <c r="C12718" s="1">
        <v>44791</v>
      </c>
      <c r="D12718" s="1">
        <v>45068</v>
      </c>
      <c r="E12718">
        <f>VLOOKUP(data[[#This Row],[id_campaign]],campaign[],4,FALSE)</f>
        <v>25</v>
      </c>
      <c r="F12718" t="str">
        <f>VLOOKUP(data[[#This Row],[id_campaign]],campaign[],2,FALSE)</f>
        <v>NewCellphoneUser</v>
      </c>
      <c r="G12718" t="str">
        <f>VLOOKUP(data[[#This Row],[id_customer]],customer[],2,FALSE)</f>
        <v>Giralda Snowden</v>
      </c>
      <c r="H12718" t="str">
        <f>data[[#This Row],[id_customer]]&amp;data[[#This Row],[id_campaign]]</f>
        <v>C0824cam13</v>
      </c>
      <c r="I12718">
        <f>DATEDIF(data[[#This Row],[join_date]],data[[#This Row],[buy_date]],"M")</f>
        <v>9</v>
      </c>
    </row>
    <row r="12719" spans="1:9" x14ac:dyDescent="0.25">
      <c r="A12719" t="s">
        <v>3337</v>
      </c>
      <c r="B12719" t="s">
        <v>28</v>
      </c>
      <c r="C12719" s="1">
        <v>44791</v>
      </c>
      <c r="D12719" s="1">
        <v>45079</v>
      </c>
      <c r="E12719">
        <f>VLOOKUP(data[[#This Row],[id_campaign]],campaign[],4,FALSE)</f>
        <v>25</v>
      </c>
      <c r="F12719" t="str">
        <f>VLOOKUP(data[[#This Row],[id_campaign]],campaign[],2,FALSE)</f>
        <v>NewCellphoneUser</v>
      </c>
      <c r="G12719" t="str">
        <f>VLOOKUP(data[[#This Row],[id_customer]],customer[],2,FALSE)</f>
        <v>Giralda Snowden</v>
      </c>
      <c r="H12719" t="str">
        <f>data[[#This Row],[id_customer]]&amp;data[[#This Row],[id_campaign]]</f>
        <v>C0824cam13</v>
      </c>
      <c r="I12719">
        <f>DATEDIF(data[[#This Row],[join_date]],data[[#This Row],[buy_date]],"M")</f>
        <v>9</v>
      </c>
    </row>
    <row r="12720" spans="1:9" x14ac:dyDescent="0.25">
      <c r="A12720" t="s">
        <v>3341</v>
      </c>
      <c r="B12720" t="s">
        <v>6</v>
      </c>
      <c r="C12720" s="1">
        <v>44751</v>
      </c>
      <c r="D12720" s="1">
        <v>44751</v>
      </c>
      <c r="E12720">
        <f>VLOOKUP(data[[#This Row],[id_campaign]],campaign[],4,FALSE)</f>
        <v>26</v>
      </c>
      <c r="F12720" t="str">
        <f>VLOOKUP(data[[#This Row],[id_campaign]],campaign[],2,FALSE)</f>
        <v>HandsetRefurbished</v>
      </c>
      <c r="G12720" t="str">
        <f>VLOOKUP(data[[#This Row],[id_customer]],customer[],2,FALSE)</f>
        <v>Jon Course</v>
      </c>
      <c r="H12720" t="str">
        <f>data[[#This Row],[id_customer]]&amp;data[[#This Row],[id_campaign]]</f>
        <v>C0825cam02</v>
      </c>
      <c r="I12720">
        <f>DATEDIF(data[[#This Row],[join_date]],data[[#This Row],[buy_date]],"M")</f>
        <v>0</v>
      </c>
    </row>
    <row r="12721" spans="1:9" x14ac:dyDescent="0.25">
      <c r="A12721" t="s">
        <v>3341</v>
      </c>
      <c r="B12721" t="s">
        <v>6</v>
      </c>
      <c r="C12721" s="1">
        <v>44751</v>
      </c>
      <c r="D12721" s="1">
        <v>44796</v>
      </c>
      <c r="E12721">
        <f>VLOOKUP(data[[#This Row],[id_campaign]],campaign[],4,FALSE)</f>
        <v>26</v>
      </c>
      <c r="F12721" t="str">
        <f>VLOOKUP(data[[#This Row],[id_campaign]],campaign[],2,FALSE)</f>
        <v>HandsetRefurbished</v>
      </c>
      <c r="G12721" t="str">
        <f>VLOOKUP(data[[#This Row],[id_customer]],customer[],2,FALSE)</f>
        <v>Jon Course</v>
      </c>
      <c r="H12721" t="str">
        <f>data[[#This Row],[id_customer]]&amp;data[[#This Row],[id_campaign]]</f>
        <v>C0825cam02</v>
      </c>
      <c r="I12721">
        <f>DATEDIF(data[[#This Row],[join_date]],data[[#This Row],[buy_date]],"M")</f>
        <v>1</v>
      </c>
    </row>
    <row r="12722" spans="1:9" x14ac:dyDescent="0.25">
      <c r="A12722" t="s">
        <v>3341</v>
      </c>
      <c r="B12722" t="s">
        <v>6</v>
      </c>
      <c r="C12722" s="1">
        <v>44751</v>
      </c>
      <c r="D12722" s="1">
        <v>44825</v>
      </c>
      <c r="E12722">
        <f>VLOOKUP(data[[#This Row],[id_campaign]],campaign[],4,FALSE)</f>
        <v>26</v>
      </c>
      <c r="F12722" t="str">
        <f>VLOOKUP(data[[#This Row],[id_campaign]],campaign[],2,FALSE)</f>
        <v>HandsetRefurbished</v>
      </c>
      <c r="G12722" t="str">
        <f>VLOOKUP(data[[#This Row],[id_customer]],customer[],2,FALSE)</f>
        <v>Jon Course</v>
      </c>
      <c r="H12722" t="str">
        <f>data[[#This Row],[id_customer]]&amp;data[[#This Row],[id_campaign]]</f>
        <v>C0825cam02</v>
      </c>
      <c r="I12722">
        <f>DATEDIF(data[[#This Row],[join_date]],data[[#This Row],[buy_date]],"M")</f>
        <v>2</v>
      </c>
    </row>
    <row r="12723" spans="1:9" x14ac:dyDescent="0.25">
      <c r="A12723" t="s">
        <v>3341</v>
      </c>
      <c r="B12723" t="s">
        <v>6</v>
      </c>
      <c r="C12723" s="1">
        <v>44751</v>
      </c>
      <c r="D12723" s="1">
        <v>44854</v>
      </c>
      <c r="E12723">
        <f>VLOOKUP(data[[#This Row],[id_campaign]],campaign[],4,FALSE)</f>
        <v>26</v>
      </c>
      <c r="F12723" t="str">
        <f>VLOOKUP(data[[#This Row],[id_campaign]],campaign[],2,FALSE)</f>
        <v>HandsetRefurbished</v>
      </c>
      <c r="G12723" t="str">
        <f>VLOOKUP(data[[#This Row],[id_customer]],customer[],2,FALSE)</f>
        <v>Jon Course</v>
      </c>
      <c r="H12723" t="str">
        <f>data[[#This Row],[id_customer]]&amp;data[[#This Row],[id_campaign]]</f>
        <v>C0825cam02</v>
      </c>
      <c r="I12723">
        <f>DATEDIF(data[[#This Row],[join_date]],data[[#This Row],[buy_date]],"M")</f>
        <v>3</v>
      </c>
    </row>
    <row r="12724" spans="1:9" x14ac:dyDescent="0.25">
      <c r="A12724" t="s">
        <v>3341</v>
      </c>
      <c r="B12724" t="s">
        <v>6</v>
      </c>
      <c r="C12724" s="1">
        <v>44751</v>
      </c>
      <c r="D12724" s="1">
        <v>44886</v>
      </c>
      <c r="E12724">
        <f>VLOOKUP(data[[#This Row],[id_campaign]],campaign[],4,FALSE)</f>
        <v>26</v>
      </c>
      <c r="F12724" t="str">
        <f>VLOOKUP(data[[#This Row],[id_campaign]],campaign[],2,FALSE)</f>
        <v>HandsetRefurbished</v>
      </c>
      <c r="G12724" t="str">
        <f>VLOOKUP(data[[#This Row],[id_customer]],customer[],2,FALSE)</f>
        <v>Jon Course</v>
      </c>
      <c r="H12724" t="str">
        <f>data[[#This Row],[id_customer]]&amp;data[[#This Row],[id_campaign]]</f>
        <v>C0825cam02</v>
      </c>
      <c r="I12724">
        <f>DATEDIF(data[[#This Row],[join_date]],data[[#This Row],[buy_date]],"M")</f>
        <v>4</v>
      </c>
    </row>
    <row r="12725" spans="1:9" x14ac:dyDescent="0.25">
      <c r="A12725" t="s">
        <v>3341</v>
      </c>
      <c r="B12725" t="s">
        <v>6</v>
      </c>
      <c r="C12725" s="1">
        <v>44751</v>
      </c>
      <c r="D12725" s="1">
        <v>44904</v>
      </c>
      <c r="E12725">
        <f>VLOOKUP(data[[#This Row],[id_campaign]],campaign[],4,FALSE)</f>
        <v>26</v>
      </c>
      <c r="F12725" t="str">
        <f>VLOOKUP(data[[#This Row],[id_campaign]],campaign[],2,FALSE)</f>
        <v>HandsetRefurbished</v>
      </c>
      <c r="G12725" t="str">
        <f>VLOOKUP(data[[#This Row],[id_customer]],customer[],2,FALSE)</f>
        <v>Jon Course</v>
      </c>
      <c r="H12725" t="str">
        <f>data[[#This Row],[id_customer]]&amp;data[[#This Row],[id_campaign]]</f>
        <v>C0825cam02</v>
      </c>
      <c r="I12725">
        <f>DATEDIF(data[[#This Row],[join_date]],data[[#This Row],[buy_date]],"M")</f>
        <v>5</v>
      </c>
    </row>
    <row r="12726" spans="1:9" x14ac:dyDescent="0.25">
      <c r="A12726" t="s">
        <v>3341</v>
      </c>
      <c r="B12726" t="s">
        <v>6</v>
      </c>
      <c r="C12726" s="1">
        <v>44751</v>
      </c>
      <c r="D12726" s="1">
        <v>44981</v>
      </c>
      <c r="E12726">
        <f>VLOOKUP(data[[#This Row],[id_campaign]],campaign[],4,FALSE)</f>
        <v>26</v>
      </c>
      <c r="F12726" t="str">
        <f>VLOOKUP(data[[#This Row],[id_campaign]],campaign[],2,FALSE)</f>
        <v>HandsetRefurbished</v>
      </c>
      <c r="G12726" t="str">
        <f>VLOOKUP(data[[#This Row],[id_customer]],customer[],2,FALSE)</f>
        <v>Jon Course</v>
      </c>
      <c r="H12726" t="str">
        <f>data[[#This Row],[id_customer]]&amp;data[[#This Row],[id_campaign]]</f>
        <v>C0825cam02</v>
      </c>
      <c r="I12726">
        <f>DATEDIF(data[[#This Row],[join_date]],data[[#This Row],[buy_date]],"M")</f>
        <v>7</v>
      </c>
    </row>
    <row r="12727" spans="1:9" x14ac:dyDescent="0.25">
      <c r="A12727" t="s">
        <v>3341</v>
      </c>
      <c r="B12727" t="s">
        <v>6</v>
      </c>
      <c r="C12727" s="1">
        <v>44751</v>
      </c>
      <c r="D12727" s="1">
        <v>45003</v>
      </c>
      <c r="E12727">
        <f>VLOOKUP(data[[#This Row],[id_campaign]],campaign[],4,FALSE)</f>
        <v>26</v>
      </c>
      <c r="F12727" t="str">
        <f>VLOOKUP(data[[#This Row],[id_campaign]],campaign[],2,FALSE)</f>
        <v>HandsetRefurbished</v>
      </c>
      <c r="G12727" t="str">
        <f>VLOOKUP(data[[#This Row],[id_customer]],customer[],2,FALSE)</f>
        <v>Jon Course</v>
      </c>
      <c r="H12727" t="str">
        <f>data[[#This Row],[id_customer]]&amp;data[[#This Row],[id_campaign]]</f>
        <v>C0825cam02</v>
      </c>
      <c r="I12727">
        <f>DATEDIF(data[[#This Row],[join_date]],data[[#This Row],[buy_date]],"M")</f>
        <v>8</v>
      </c>
    </row>
    <row r="12728" spans="1:9" x14ac:dyDescent="0.25">
      <c r="A12728" t="s">
        <v>3341</v>
      </c>
      <c r="B12728" t="s">
        <v>6</v>
      </c>
      <c r="C12728" s="1">
        <v>44751</v>
      </c>
      <c r="D12728" s="1">
        <v>45028</v>
      </c>
      <c r="E12728">
        <f>VLOOKUP(data[[#This Row],[id_campaign]],campaign[],4,FALSE)</f>
        <v>26</v>
      </c>
      <c r="F12728" t="str">
        <f>VLOOKUP(data[[#This Row],[id_campaign]],campaign[],2,FALSE)</f>
        <v>HandsetRefurbished</v>
      </c>
      <c r="G12728" t="str">
        <f>VLOOKUP(data[[#This Row],[id_customer]],customer[],2,FALSE)</f>
        <v>Jon Course</v>
      </c>
      <c r="H12728" t="str">
        <f>data[[#This Row],[id_customer]]&amp;data[[#This Row],[id_campaign]]</f>
        <v>C0825cam02</v>
      </c>
      <c r="I12728">
        <f>DATEDIF(data[[#This Row],[join_date]],data[[#This Row],[buy_date]],"M")</f>
        <v>9</v>
      </c>
    </row>
    <row r="12729" spans="1:9" x14ac:dyDescent="0.25">
      <c r="A12729" t="s">
        <v>3341</v>
      </c>
      <c r="B12729" t="s">
        <v>34</v>
      </c>
      <c r="C12729" s="1">
        <v>44758</v>
      </c>
      <c r="D12729" s="1">
        <v>44758</v>
      </c>
      <c r="E12729">
        <f>VLOOKUP(data[[#This Row],[id_campaign]],campaign[],4,FALSE)</f>
        <v>16</v>
      </c>
      <c r="F12729" t="str">
        <f>VLOOKUP(data[[#This Row],[id_campaign]],campaign[],2,FALSE)</f>
        <v>MadeCallToRetentionTeam</v>
      </c>
      <c r="G12729" t="str">
        <f>VLOOKUP(data[[#This Row],[id_customer]],customer[],2,FALSE)</f>
        <v>Jon Course</v>
      </c>
      <c r="H12729" t="str">
        <f>data[[#This Row],[id_customer]]&amp;data[[#This Row],[id_campaign]]</f>
        <v>C0825cam16</v>
      </c>
      <c r="I12729">
        <f>DATEDIF(data[[#This Row],[join_date]],data[[#This Row],[buy_date]],"M")</f>
        <v>0</v>
      </c>
    </row>
    <row r="12730" spans="1:9" x14ac:dyDescent="0.25">
      <c r="A12730" t="s">
        <v>3341</v>
      </c>
      <c r="B12730" t="s">
        <v>34</v>
      </c>
      <c r="C12730" s="1">
        <v>44758</v>
      </c>
      <c r="D12730" s="1">
        <v>44800</v>
      </c>
      <c r="E12730">
        <f>VLOOKUP(data[[#This Row],[id_campaign]],campaign[],4,FALSE)</f>
        <v>16</v>
      </c>
      <c r="F12730" t="str">
        <f>VLOOKUP(data[[#This Row],[id_campaign]],campaign[],2,FALSE)</f>
        <v>MadeCallToRetentionTeam</v>
      </c>
      <c r="G12730" t="str">
        <f>VLOOKUP(data[[#This Row],[id_customer]],customer[],2,FALSE)</f>
        <v>Jon Course</v>
      </c>
      <c r="H12730" t="str">
        <f>data[[#This Row],[id_customer]]&amp;data[[#This Row],[id_campaign]]</f>
        <v>C0825cam16</v>
      </c>
      <c r="I12730">
        <f>DATEDIF(data[[#This Row],[join_date]],data[[#This Row],[buy_date]],"M")</f>
        <v>1</v>
      </c>
    </row>
    <row r="12731" spans="1:9" x14ac:dyDescent="0.25">
      <c r="A12731" t="s">
        <v>3341</v>
      </c>
      <c r="B12731" t="s">
        <v>34</v>
      </c>
      <c r="C12731" s="1">
        <v>44758</v>
      </c>
      <c r="D12731" s="1">
        <v>44831</v>
      </c>
      <c r="E12731">
        <f>VLOOKUP(data[[#This Row],[id_campaign]],campaign[],4,FALSE)</f>
        <v>16</v>
      </c>
      <c r="F12731" t="str">
        <f>VLOOKUP(data[[#This Row],[id_campaign]],campaign[],2,FALSE)</f>
        <v>MadeCallToRetentionTeam</v>
      </c>
      <c r="G12731" t="str">
        <f>VLOOKUP(data[[#This Row],[id_customer]],customer[],2,FALSE)</f>
        <v>Jon Course</v>
      </c>
      <c r="H12731" t="str">
        <f>data[[#This Row],[id_customer]]&amp;data[[#This Row],[id_campaign]]</f>
        <v>C0825cam16</v>
      </c>
      <c r="I12731">
        <f>DATEDIF(data[[#This Row],[join_date]],data[[#This Row],[buy_date]],"M")</f>
        <v>2</v>
      </c>
    </row>
    <row r="12732" spans="1:9" x14ac:dyDescent="0.25">
      <c r="A12732" t="s">
        <v>3341</v>
      </c>
      <c r="B12732" t="s">
        <v>34</v>
      </c>
      <c r="C12732" s="1">
        <v>44758</v>
      </c>
      <c r="D12732" s="1">
        <v>44857</v>
      </c>
      <c r="E12732">
        <f>VLOOKUP(data[[#This Row],[id_campaign]],campaign[],4,FALSE)</f>
        <v>16</v>
      </c>
      <c r="F12732" t="str">
        <f>VLOOKUP(data[[#This Row],[id_campaign]],campaign[],2,FALSE)</f>
        <v>MadeCallToRetentionTeam</v>
      </c>
      <c r="G12732" t="str">
        <f>VLOOKUP(data[[#This Row],[id_customer]],customer[],2,FALSE)</f>
        <v>Jon Course</v>
      </c>
      <c r="H12732" t="str">
        <f>data[[#This Row],[id_customer]]&amp;data[[#This Row],[id_campaign]]</f>
        <v>C0825cam16</v>
      </c>
      <c r="I12732">
        <f>DATEDIF(data[[#This Row],[join_date]],data[[#This Row],[buy_date]],"M")</f>
        <v>3</v>
      </c>
    </row>
    <row r="12733" spans="1:9" x14ac:dyDescent="0.25">
      <c r="A12733" t="s">
        <v>3341</v>
      </c>
      <c r="B12733" t="s">
        <v>34</v>
      </c>
      <c r="C12733" s="1">
        <v>44758</v>
      </c>
      <c r="D12733" s="1">
        <v>44881</v>
      </c>
      <c r="E12733">
        <f>VLOOKUP(data[[#This Row],[id_campaign]],campaign[],4,FALSE)</f>
        <v>16</v>
      </c>
      <c r="F12733" t="str">
        <f>VLOOKUP(data[[#This Row],[id_campaign]],campaign[],2,FALSE)</f>
        <v>MadeCallToRetentionTeam</v>
      </c>
      <c r="G12733" t="str">
        <f>VLOOKUP(data[[#This Row],[id_customer]],customer[],2,FALSE)</f>
        <v>Jon Course</v>
      </c>
      <c r="H12733" t="str">
        <f>data[[#This Row],[id_customer]]&amp;data[[#This Row],[id_campaign]]</f>
        <v>C0825cam16</v>
      </c>
      <c r="I12733">
        <f>DATEDIF(data[[#This Row],[join_date]],data[[#This Row],[buy_date]],"M")</f>
        <v>4</v>
      </c>
    </row>
    <row r="12734" spans="1:9" x14ac:dyDescent="0.25">
      <c r="A12734" t="s">
        <v>3341</v>
      </c>
      <c r="B12734" t="s">
        <v>34</v>
      </c>
      <c r="C12734" s="1">
        <v>44758</v>
      </c>
      <c r="D12734" s="1">
        <v>44919</v>
      </c>
      <c r="E12734">
        <f>VLOOKUP(data[[#This Row],[id_campaign]],campaign[],4,FALSE)</f>
        <v>16</v>
      </c>
      <c r="F12734" t="str">
        <f>VLOOKUP(data[[#This Row],[id_campaign]],campaign[],2,FALSE)</f>
        <v>MadeCallToRetentionTeam</v>
      </c>
      <c r="G12734" t="str">
        <f>VLOOKUP(data[[#This Row],[id_customer]],customer[],2,FALSE)</f>
        <v>Jon Course</v>
      </c>
      <c r="H12734" t="str">
        <f>data[[#This Row],[id_customer]]&amp;data[[#This Row],[id_campaign]]</f>
        <v>C0825cam16</v>
      </c>
      <c r="I12734">
        <f>DATEDIF(data[[#This Row],[join_date]],data[[#This Row],[buy_date]],"M")</f>
        <v>5</v>
      </c>
    </row>
    <row r="12735" spans="1:9" x14ac:dyDescent="0.25">
      <c r="A12735" t="s">
        <v>3341</v>
      </c>
      <c r="B12735" t="s">
        <v>34</v>
      </c>
      <c r="C12735" s="1">
        <v>44758</v>
      </c>
      <c r="D12735" s="1">
        <v>44948</v>
      </c>
      <c r="E12735">
        <f>VLOOKUP(data[[#This Row],[id_campaign]],campaign[],4,FALSE)</f>
        <v>16</v>
      </c>
      <c r="F12735" t="str">
        <f>VLOOKUP(data[[#This Row],[id_campaign]],campaign[],2,FALSE)</f>
        <v>MadeCallToRetentionTeam</v>
      </c>
      <c r="G12735" t="str">
        <f>VLOOKUP(data[[#This Row],[id_customer]],customer[],2,FALSE)</f>
        <v>Jon Course</v>
      </c>
      <c r="H12735" t="str">
        <f>data[[#This Row],[id_customer]]&amp;data[[#This Row],[id_campaign]]</f>
        <v>C0825cam16</v>
      </c>
      <c r="I12735">
        <f>DATEDIF(data[[#This Row],[join_date]],data[[#This Row],[buy_date]],"M")</f>
        <v>6</v>
      </c>
    </row>
    <row r="12736" spans="1:9" x14ac:dyDescent="0.25">
      <c r="A12736" t="s">
        <v>3341</v>
      </c>
      <c r="B12736" t="s">
        <v>34</v>
      </c>
      <c r="C12736" s="1">
        <v>44758</v>
      </c>
      <c r="D12736" s="1">
        <v>44984</v>
      </c>
      <c r="E12736">
        <f>VLOOKUP(data[[#This Row],[id_campaign]],campaign[],4,FALSE)</f>
        <v>16</v>
      </c>
      <c r="F12736" t="str">
        <f>VLOOKUP(data[[#This Row],[id_campaign]],campaign[],2,FALSE)</f>
        <v>MadeCallToRetentionTeam</v>
      </c>
      <c r="G12736" t="str">
        <f>VLOOKUP(data[[#This Row],[id_customer]],customer[],2,FALSE)</f>
        <v>Jon Course</v>
      </c>
      <c r="H12736" t="str">
        <f>data[[#This Row],[id_customer]]&amp;data[[#This Row],[id_campaign]]</f>
        <v>C0825cam16</v>
      </c>
      <c r="I12736">
        <f>DATEDIF(data[[#This Row],[join_date]],data[[#This Row],[buy_date]],"M")</f>
        <v>7</v>
      </c>
    </row>
    <row r="12737" spans="1:9" x14ac:dyDescent="0.25">
      <c r="A12737" t="s">
        <v>3341</v>
      </c>
      <c r="B12737" t="s">
        <v>34</v>
      </c>
      <c r="C12737" s="1">
        <v>44758</v>
      </c>
      <c r="D12737" s="1">
        <v>45016</v>
      </c>
      <c r="E12737">
        <f>VLOOKUP(data[[#This Row],[id_campaign]],campaign[],4,FALSE)</f>
        <v>16</v>
      </c>
      <c r="F12737" t="str">
        <f>VLOOKUP(data[[#This Row],[id_campaign]],campaign[],2,FALSE)</f>
        <v>MadeCallToRetentionTeam</v>
      </c>
      <c r="G12737" t="str">
        <f>VLOOKUP(data[[#This Row],[id_customer]],customer[],2,FALSE)</f>
        <v>Jon Course</v>
      </c>
      <c r="H12737" t="str">
        <f>data[[#This Row],[id_customer]]&amp;data[[#This Row],[id_campaign]]</f>
        <v>C0825cam16</v>
      </c>
      <c r="I12737">
        <f>DATEDIF(data[[#This Row],[join_date]],data[[#This Row],[buy_date]],"M")</f>
        <v>8</v>
      </c>
    </row>
    <row r="12738" spans="1:9" x14ac:dyDescent="0.25">
      <c r="A12738" t="s">
        <v>3341</v>
      </c>
      <c r="B12738" t="s">
        <v>34</v>
      </c>
      <c r="C12738" s="1">
        <v>44758</v>
      </c>
      <c r="D12738" s="1">
        <v>45066</v>
      </c>
      <c r="E12738">
        <f>VLOOKUP(data[[#This Row],[id_campaign]],campaign[],4,FALSE)</f>
        <v>16</v>
      </c>
      <c r="F12738" t="str">
        <f>VLOOKUP(data[[#This Row],[id_campaign]],campaign[],2,FALSE)</f>
        <v>MadeCallToRetentionTeam</v>
      </c>
      <c r="G12738" t="str">
        <f>VLOOKUP(data[[#This Row],[id_customer]],customer[],2,FALSE)</f>
        <v>Jon Course</v>
      </c>
      <c r="H12738" t="str">
        <f>data[[#This Row],[id_customer]]&amp;data[[#This Row],[id_campaign]]</f>
        <v>C0825cam16</v>
      </c>
      <c r="I12738">
        <f>DATEDIF(data[[#This Row],[join_date]],data[[#This Row],[buy_date]],"M")</f>
        <v>10</v>
      </c>
    </row>
    <row r="12739" spans="1:9" x14ac:dyDescent="0.25">
      <c r="A12739" t="s">
        <v>3345</v>
      </c>
      <c r="B12739" t="s">
        <v>34</v>
      </c>
      <c r="C12739" s="1">
        <v>44584</v>
      </c>
      <c r="D12739" s="1">
        <v>44584</v>
      </c>
      <c r="E12739">
        <f>VLOOKUP(data[[#This Row],[id_campaign]],campaign[],4,FALSE)</f>
        <v>16</v>
      </c>
      <c r="F12739" t="str">
        <f>VLOOKUP(data[[#This Row],[id_campaign]],campaign[],2,FALSE)</f>
        <v>MadeCallToRetentionTeam</v>
      </c>
      <c r="G12739" t="str">
        <f>VLOOKUP(data[[#This Row],[id_customer]],customer[],2,FALSE)</f>
        <v>Laney Giamo</v>
      </c>
      <c r="H12739" t="str">
        <f>data[[#This Row],[id_customer]]&amp;data[[#This Row],[id_campaign]]</f>
        <v>C0826cam16</v>
      </c>
      <c r="I12739">
        <f>DATEDIF(data[[#This Row],[join_date]],data[[#This Row],[buy_date]],"M")</f>
        <v>0</v>
      </c>
    </row>
    <row r="12740" spans="1:9" x14ac:dyDescent="0.25">
      <c r="A12740" t="s">
        <v>3345</v>
      </c>
      <c r="B12740" t="s">
        <v>34</v>
      </c>
      <c r="C12740" s="1">
        <v>44584</v>
      </c>
      <c r="D12740" s="1">
        <v>44618</v>
      </c>
      <c r="E12740">
        <f>VLOOKUP(data[[#This Row],[id_campaign]],campaign[],4,FALSE)</f>
        <v>16</v>
      </c>
      <c r="F12740" t="str">
        <f>VLOOKUP(data[[#This Row],[id_campaign]],campaign[],2,FALSE)</f>
        <v>MadeCallToRetentionTeam</v>
      </c>
      <c r="G12740" t="str">
        <f>VLOOKUP(data[[#This Row],[id_customer]],customer[],2,FALSE)</f>
        <v>Laney Giamo</v>
      </c>
      <c r="H12740" t="str">
        <f>data[[#This Row],[id_customer]]&amp;data[[#This Row],[id_campaign]]</f>
        <v>C0826cam16</v>
      </c>
      <c r="I12740">
        <f>DATEDIF(data[[#This Row],[join_date]],data[[#This Row],[buy_date]],"M")</f>
        <v>1</v>
      </c>
    </row>
    <row r="12741" spans="1:9" x14ac:dyDescent="0.25">
      <c r="A12741" t="s">
        <v>3345</v>
      </c>
      <c r="B12741" t="s">
        <v>34</v>
      </c>
      <c r="C12741" s="1">
        <v>44584</v>
      </c>
      <c r="D12741" s="1">
        <v>44621</v>
      </c>
      <c r="E12741">
        <f>VLOOKUP(data[[#This Row],[id_campaign]],campaign[],4,FALSE)</f>
        <v>16</v>
      </c>
      <c r="F12741" t="str">
        <f>VLOOKUP(data[[#This Row],[id_campaign]],campaign[],2,FALSE)</f>
        <v>MadeCallToRetentionTeam</v>
      </c>
      <c r="G12741" t="str">
        <f>VLOOKUP(data[[#This Row],[id_customer]],customer[],2,FALSE)</f>
        <v>Laney Giamo</v>
      </c>
      <c r="H12741" t="str">
        <f>data[[#This Row],[id_customer]]&amp;data[[#This Row],[id_campaign]]</f>
        <v>C0826cam16</v>
      </c>
      <c r="I12741">
        <f>DATEDIF(data[[#This Row],[join_date]],data[[#This Row],[buy_date]],"M")</f>
        <v>1</v>
      </c>
    </row>
    <row r="12742" spans="1:9" x14ac:dyDescent="0.25">
      <c r="A12742" t="s">
        <v>3345</v>
      </c>
      <c r="B12742" t="s">
        <v>34</v>
      </c>
      <c r="C12742" s="1">
        <v>44584</v>
      </c>
      <c r="D12742" s="1">
        <v>44674</v>
      </c>
      <c r="E12742">
        <f>VLOOKUP(data[[#This Row],[id_campaign]],campaign[],4,FALSE)</f>
        <v>16</v>
      </c>
      <c r="F12742" t="str">
        <f>VLOOKUP(data[[#This Row],[id_campaign]],campaign[],2,FALSE)</f>
        <v>MadeCallToRetentionTeam</v>
      </c>
      <c r="G12742" t="str">
        <f>VLOOKUP(data[[#This Row],[id_customer]],customer[],2,FALSE)</f>
        <v>Laney Giamo</v>
      </c>
      <c r="H12742" t="str">
        <f>data[[#This Row],[id_customer]]&amp;data[[#This Row],[id_campaign]]</f>
        <v>C0826cam16</v>
      </c>
      <c r="I12742">
        <f>DATEDIF(data[[#This Row],[join_date]],data[[#This Row],[buy_date]],"M")</f>
        <v>3</v>
      </c>
    </row>
    <row r="12743" spans="1:9" x14ac:dyDescent="0.25">
      <c r="A12743" t="s">
        <v>3345</v>
      </c>
      <c r="B12743" t="s">
        <v>34</v>
      </c>
      <c r="C12743" s="1">
        <v>44584</v>
      </c>
      <c r="D12743" s="1">
        <v>44716</v>
      </c>
      <c r="E12743">
        <f>VLOOKUP(data[[#This Row],[id_campaign]],campaign[],4,FALSE)</f>
        <v>16</v>
      </c>
      <c r="F12743" t="str">
        <f>VLOOKUP(data[[#This Row],[id_campaign]],campaign[],2,FALSE)</f>
        <v>MadeCallToRetentionTeam</v>
      </c>
      <c r="G12743" t="str">
        <f>VLOOKUP(data[[#This Row],[id_customer]],customer[],2,FALSE)</f>
        <v>Laney Giamo</v>
      </c>
      <c r="H12743" t="str">
        <f>data[[#This Row],[id_customer]]&amp;data[[#This Row],[id_campaign]]</f>
        <v>C0826cam16</v>
      </c>
      <c r="I12743">
        <f>DATEDIF(data[[#This Row],[join_date]],data[[#This Row],[buy_date]],"M")</f>
        <v>4</v>
      </c>
    </row>
    <row r="12744" spans="1:9" x14ac:dyDescent="0.25">
      <c r="A12744" t="s">
        <v>3345</v>
      </c>
      <c r="B12744" t="s">
        <v>34</v>
      </c>
      <c r="C12744" s="1">
        <v>44584</v>
      </c>
      <c r="D12744" s="1">
        <v>44744</v>
      </c>
      <c r="E12744">
        <f>VLOOKUP(data[[#This Row],[id_campaign]],campaign[],4,FALSE)</f>
        <v>16</v>
      </c>
      <c r="F12744" t="str">
        <f>VLOOKUP(data[[#This Row],[id_campaign]],campaign[],2,FALSE)</f>
        <v>MadeCallToRetentionTeam</v>
      </c>
      <c r="G12744" t="str">
        <f>VLOOKUP(data[[#This Row],[id_customer]],customer[],2,FALSE)</f>
        <v>Laney Giamo</v>
      </c>
      <c r="H12744" t="str">
        <f>data[[#This Row],[id_customer]]&amp;data[[#This Row],[id_campaign]]</f>
        <v>C0826cam16</v>
      </c>
      <c r="I12744">
        <f>DATEDIF(data[[#This Row],[join_date]],data[[#This Row],[buy_date]],"M")</f>
        <v>5</v>
      </c>
    </row>
    <row r="12745" spans="1:9" x14ac:dyDescent="0.25">
      <c r="A12745" t="s">
        <v>3345</v>
      </c>
      <c r="B12745" t="s">
        <v>34</v>
      </c>
      <c r="C12745" s="1">
        <v>44584</v>
      </c>
      <c r="D12745" s="1">
        <v>44799</v>
      </c>
      <c r="E12745">
        <f>VLOOKUP(data[[#This Row],[id_campaign]],campaign[],4,FALSE)</f>
        <v>16</v>
      </c>
      <c r="F12745" t="str">
        <f>VLOOKUP(data[[#This Row],[id_campaign]],campaign[],2,FALSE)</f>
        <v>MadeCallToRetentionTeam</v>
      </c>
      <c r="G12745" t="str">
        <f>VLOOKUP(data[[#This Row],[id_customer]],customer[],2,FALSE)</f>
        <v>Laney Giamo</v>
      </c>
      <c r="H12745" t="str">
        <f>data[[#This Row],[id_customer]]&amp;data[[#This Row],[id_campaign]]</f>
        <v>C0826cam16</v>
      </c>
      <c r="I12745">
        <f>DATEDIF(data[[#This Row],[join_date]],data[[#This Row],[buy_date]],"M")</f>
        <v>7</v>
      </c>
    </row>
    <row r="12746" spans="1:9" x14ac:dyDescent="0.25">
      <c r="A12746" t="s">
        <v>3345</v>
      </c>
      <c r="B12746" t="s">
        <v>34</v>
      </c>
      <c r="C12746" s="1">
        <v>44584</v>
      </c>
      <c r="D12746" s="1">
        <v>44835</v>
      </c>
      <c r="E12746">
        <f>VLOOKUP(data[[#This Row],[id_campaign]],campaign[],4,FALSE)</f>
        <v>16</v>
      </c>
      <c r="F12746" t="str">
        <f>VLOOKUP(data[[#This Row],[id_campaign]],campaign[],2,FALSE)</f>
        <v>MadeCallToRetentionTeam</v>
      </c>
      <c r="G12746" t="str">
        <f>VLOOKUP(data[[#This Row],[id_customer]],customer[],2,FALSE)</f>
        <v>Laney Giamo</v>
      </c>
      <c r="H12746" t="str">
        <f>data[[#This Row],[id_customer]]&amp;data[[#This Row],[id_campaign]]</f>
        <v>C0826cam16</v>
      </c>
      <c r="I12746">
        <f>DATEDIF(data[[#This Row],[join_date]],data[[#This Row],[buy_date]],"M")</f>
        <v>8</v>
      </c>
    </row>
    <row r="12747" spans="1:9" x14ac:dyDescent="0.25">
      <c r="A12747" t="s">
        <v>3345</v>
      </c>
      <c r="B12747" t="s">
        <v>34</v>
      </c>
      <c r="C12747" s="1">
        <v>44584</v>
      </c>
      <c r="D12747" s="1">
        <v>44872</v>
      </c>
      <c r="E12747">
        <f>VLOOKUP(data[[#This Row],[id_campaign]],campaign[],4,FALSE)</f>
        <v>16</v>
      </c>
      <c r="F12747" t="str">
        <f>VLOOKUP(data[[#This Row],[id_campaign]],campaign[],2,FALSE)</f>
        <v>MadeCallToRetentionTeam</v>
      </c>
      <c r="G12747" t="str">
        <f>VLOOKUP(data[[#This Row],[id_customer]],customer[],2,FALSE)</f>
        <v>Laney Giamo</v>
      </c>
      <c r="H12747" t="str">
        <f>data[[#This Row],[id_customer]]&amp;data[[#This Row],[id_campaign]]</f>
        <v>C0826cam16</v>
      </c>
      <c r="I12747">
        <f>DATEDIF(data[[#This Row],[join_date]],data[[#This Row],[buy_date]],"M")</f>
        <v>9</v>
      </c>
    </row>
    <row r="12748" spans="1:9" x14ac:dyDescent="0.25">
      <c r="A12748" t="s">
        <v>3345</v>
      </c>
      <c r="B12748" t="s">
        <v>34</v>
      </c>
      <c r="C12748" s="1">
        <v>44584</v>
      </c>
      <c r="D12748" s="1">
        <v>44897</v>
      </c>
      <c r="E12748">
        <f>VLOOKUP(data[[#This Row],[id_campaign]],campaign[],4,FALSE)</f>
        <v>16</v>
      </c>
      <c r="F12748" t="str">
        <f>VLOOKUP(data[[#This Row],[id_campaign]],campaign[],2,FALSE)</f>
        <v>MadeCallToRetentionTeam</v>
      </c>
      <c r="G12748" t="str">
        <f>VLOOKUP(data[[#This Row],[id_customer]],customer[],2,FALSE)</f>
        <v>Laney Giamo</v>
      </c>
      <c r="H12748" t="str">
        <f>data[[#This Row],[id_customer]]&amp;data[[#This Row],[id_campaign]]</f>
        <v>C0826cam16</v>
      </c>
      <c r="I12748">
        <f>DATEDIF(data[[#This Row],[join_date]],data[[#This Row],[buy_date]],"M")</f>
        <v>10</v>
      </c>
    </row>
    <row r="12749" spans="1:9" x14ac:dyDescent="0.25">
      <c r="A12749" t="s">
        <v>3345</v>
      </c>
      <c r="B12749" t="s">
        <v>34</v>
      </c>
      <c r="C12749" s="1">
        <v>44584</v>
      </c>
      <c r="D12749" s="1">
        <v>45009</v>
      </c>
      <c r="E12749">
        <f>VLOOKUP(data[[#This Row],[id_campaign]],campaign[],4,FALSE)</f>
        <v>16</v>
      </c>
      <c r="F12749" t="str">
        <f>VLOOKUP(data[[#This Row],[id_campaign]],campaign[],2,FALSE)</f>
        <v>MadeCallToRetentionTeam</v>
      </c>
      <c r="G12749" t="str">
        <f>VLOOKUP(data[[#This Row],[id_customer]],customer[],2,FALSE)</f>
        <v>Laney Giamo</v>
      </c>
      <c r="H12749" t="str">
        <f>data[[#This Row],[id_customer]]&amp;data[[#This Row],[id_campaign]]</f>
        <v>C0826cam16</v>
      </c>
      <c r="I12749">
        <f>DATEDIF(data[[#This Row],[join_date]],data[[#This Row],[buy_date]],"M")</f>
        <v>14</v>
      </c>
    </row>
    <row r="12750" spans="1:9" x14ac:dyDescent="0.25">
      <c r="A12750" t="s">
        <v>3345</v>
      </c>
      <c r="B12750" t="s">
        <v>10</v>
      </c>
      <c r="C12750" s="1">
        <v>44752</v>
      </c>
      <c r="D12750" s="1">
        <v>44752</v>
      </c>
      <c r="E12750">
        <f>VLOOKUP(data[[#This Row],[id_campaign]],campaign[],4,FALSE)</f>
        <v>26</v>
      </c>
      <c r="F12750" t="str">
        <f>VLOOKUP(data[[#This Row],[id_campaign]],campaign[],2,FALSE)</f>
        <v>TruckOwner</v>
      </c>
      <c r="G12750" t="str">
        <f>VLOOKUP(data[[#This Row],[id_customer]],customer[],2,FALSE)</f>
        <v>Laney Giamo</v>
      </c>
      <c r="H12750" t="str">
        <f>data[[#This Row],[id_customer]]&amp;data[[#This Row],[id_campaign]]</f>
        <v>C0826cam04</v>
      </c>
      <c r="I12750">
        <f>DATEDIF(data[[#This Row],[join_date]],data[[#This Row],[buy_date]],"M")</f>
        <v>0</v>
      </c>
    </row>
    <row r="12751" spans="1:9" x14ac:dyDescent="0.25">
      <c r="A12751" t="s">
        <v>3345</v>
      </c>
      <c r="B12751" t="s">
        <v>10</v>
      </c>
      <c r="C12751" s="1">
        <v>44752</v>
      </c>
      <c r="D12751" s="1">
        <v>44798</v>
      </c>
      <c r="E12751">
        <f>VLOOKUP(data[[#This Row],[id_campaign]],campaign[],4,FALSE)</f>
        <v>26</v>
      </c>
      <c r="F12751" t="str">
        <f>VLOOKUP(data[[#This Row],[id_campaign]],campaign[],2,FALSE)</f>
        <v>TruckOwner</v>
      </c>
      <c r="G12751" t="str">
        <f>VLOOKUP(data[[#This Row],[id_customer]],customer[],2,FALSE)</f>
        <v>Laney Giamo</v>
      </c>
      <c r="H12751" t="str">
        <f>data[[#This Row],[id_customer]]&amp;data[[#This Row],[id_campaign]]</f>
        <v>C0826cam04</v>
      </c>
      <c r="I12751">
        <f>DATEDIF(data[[#This Row],[join_date]],data[[#This Row],[buy_date]],"M")</f>
        <v>1</v>
      </c>
    </row>
    <row r="12752" spans="1:9" x14ac:dyDescent="0.25">
      <c r="A12752" t="s">
        <v>3345</v>
      </c>
      <c r="B12752" t="s">
        <v>10</v>
      </c>
      <c r="C12752" s="1">
        <v>44752</v>
      </c>
      <c r="D12752" s="1">
        <v>44827</v>
      </c>
      <c r="E12752">
        <f>VLOOKUP(data[[#This Row],[id_campaign]],campaign[],4,FALSE)</f>
        <v>26</v>
      </c>
      <c r="F12752" t="str">
        <f>VLOOKUP(data[[#This Row],[id_campaign]],campaign[],2,FALSE)</f>
        <v>TruckOwner</v>
      </c>
      <c r="G12752" t="str">
        <f>VLOOKUP(data[[#This Row],[id_customer]],customer[],2,FALSE)</f>
        <v>Laney Giamo</v>
      </c>
      <c r="H12752" t="str">
        <f>data[[#This Row],[id_customer]]&amp;data[[#This Row],[id_campaign]]</f>
        <v>C0826cam04</v>
      </c>
      <c r="I12752">
        <f>DATEDIF(data[[#This Row],[join_date]],data[[#This Row],[buy_date]],"M")</f>
        <v>2</v>
      </c>
    </row>
    <row r="12753" spans="1:9" x14ac:dyDescent="0.25">
      <c r="A12753" t="s">
        <v>3345</v>
      </c>
      <c r="B12753" t="s">
        <v>10</v>
      </c>
      <c r="C12753" s="1">
        <v>44752</v>
      </c>
      <c r="D12753" s="1">
        <v>44877</v>
      </c>
      <c r="E12753">
        <f>VLOOKUP(data[[#This Row],[id_campaign]],campaign[],4,FALSE)</f>
        <v>26</v>
      </c>
      <c r="F12753" t="str">
        <f>VLOOKUP(data[[#This Row],[id_campaign]],campaign[],2,FALSE)</f>
        <v>TruckOwner</v>
      </c>
      <c r="G12753" t="str">
        <f>VLOOKUP(data[[#This Row],[id_customer]],customer[],2,FALSE)</f>
        <v>Laney Giamo</v>
      </c>
      <c r="H12753" t="str">
        <f>data[[#This Row],[id_customer]]&amp;data[[#This Row],[id_campaign]]</f>
        <v>C0826cam04</v>
      </c>
      <c r="I12753">
        <f>DATEDIF(data[[#This Row],[join_date]],data[[#This Row],[buy_date]],"M")</f>
        <v>4</v>
      </c>
    </row>
    <row r="12754" spans="1:9" x14ac:dyDescent="0.25">
      <c r="A12754" t="s">
        <v>3345</v>
      </c>
      <c r="B12754" t="s">
        <v>10</v>
      </c>
      <c r="C12754" s="1">
        <v>44752</v>
      </c>
      <c r="D12754" s="1">
        <v>44907</v>
      </c>
      <c r="E12754">
        <f>VLOOKUP(data[[#This Row],[id_campaign]],campaign[],4,FALSE)</f>
        <v>26</v>
      </c>
      <c r="F12754" t="str">
        <f>VLOOKUP(data[[#This Row],[id_campaign]],campaign[],2,FALSE)</f>
        <v>TruckOwner</v>
      </c>
      <c r="G12754" t="str">
        <f>VLOOKUP(data[[#This Row],[id_customer]],customer[],2,FALSE)</f>
        <v>Laney Giamo</v>
      </c>
      <c r="H12754" t="str">
        <f>data[[#This Row],[id_customer]]&amp;data[[#This Row],[id_campaign]]</f>
        <v>C0826cam04</v>
      </c>
      <c r="I12754">
        <f>DATEDIF(data[[#This Row],[join_date]],data[[#This Row],[buy_date]],"M")</f>
        <v>5</v>
      </c>
    </row>
    <row r="12755" spans="1:9" x14ac:dyDescent="0.25">
      <c r="A12755" t="s">
        <v>3345</v>
      </c>
      <c r="B12755" t="s">
        <v>10</v>
      </c>
      <c r="C12755" s="1">
        <v>44752</v>
      </c>
      <c r="D12755" s="1">
        <v>44944</v>
      </c>
      <c r="E12755">
        <f>VLOOKUP(data[[#This Row],[id_campaign]],campaign[],4,FALSE)</f>
        <v>26</v>
      </c>
      <c r="F12755" t="str">
        <f>VLOOKUP(data[[#This Row],[id_campaign]],campaign[],2,FALSE)</f>
        <v>TruckOwner</v>
      </c>
      <c r="G12755" t="str">
        <f>VLOOKUP(data[[#This Row],[id_customer]],customer[],2,FALSE)</f>
        <v>Laney Giamo</v>
      </c>
      <c r="H12755" t="str">
        <f>data[[#This Row],[id_customer]]&amp;data[[#This Row],[id_campaign]]</f>
        <v>C0826cam04</v>
      </c>
      <c r="I12755">
        <f>DATEDIF(data[[#This Row],[join_date]],data[[#This Row],[buy_date]],"M")</f>
        <v>6</v>
      </c>
    </row>
    <row r="12756" spans="1:9" x14ac:dyDescent="0.25">
      <c r="A12756" t="s">
        <v>3345</v>
      </c>
      <c r="B12756" t="s">
        <v>10</v>
      </c>
      <c r="C12756" s="1">
        <v>44752</v>
      </c>
      <c r="D12756" s="1">
        <v>44979</v>
      </c>
      <c r="E12756">
        <f>VLOOKUP(data[[#This Row],[id_campaign]],campaign[],4,FALSE)</f>
        <v>26</v>
      </c>
      <c r="F12756" t="str">
        <f>VLOOKUP(data[[#This Row],[id_campaign]],campaign[],2,FALSE)</f>
        <v>TruckOwner</v>
      </c>
      <c r="G12756" t="str">
        <f>VLOOKUP(data[[#This Row],[id_customer]],customer[],2,FALSE)</f>
        <v>Laney Giamo</v>
      </c>
      <c r="H12756" t="str">
        <f>data[[#This Row],[id_customer]]&amp;data[[#This Row],[id_campaign]]</f>
        <v>C0826cam04</v>
      </c>
      <c r="I12756">
        <f>DATEDIF(data[[#This Row],[join_date]],data[[#This Row],[buy_date]],"M")</f>
        <v>7</v>
      </c>
    </row>
    <row r="12757" spans="1:9" x14ac:dyDescent="0.25">
      <c r="A12757" t="s">
        <v>3345</v>
      </c>
      <c r="B12757" t="s">
        <v>10</v>
      </c>
      <c r="C12757" s="1">
        <v>44752</v>
      </c>
      <c r="D12757" s="1">
        <v>45003</v>
      </c>
      <c r="E12757">
        <f>VLOOKUP(data[[#This Row],[id_campaign]],campaign[],4,FALSE)</f>
        <v>26</v>
      </c>
      <c r="F12757" t="str">
        <f>VLOOKUP(data[[#This Row],[id_campaign]],campaign[],2,FALSE)</f>
        <v>TruckOwner</v>
      </c>
      <c r="G12757" t="str">
        <f>VLOOKUP(data[[#This Row],[id_customer]],customer[],2,FALSE)</f>
        <v>Laney Giamo</v>
      </c>
      <c r="H12757" t="str">
        <f>data[[#This Row],[id_customer]]&amp;data[[#This Row],[id_campaign]]</f>
        <v>C0826cam04</v>
      </c>
      <c r="I12757">
        <f>DATEDIF(data[[#This Row],[join_date]],data[[#This Row],[buy_date]],"M")</f>
        <v>8</v>
      </c>
    </row>
    <row r="12758" spans="1:9" x14ac:dyDescent="0.25">
      <c r="A12758" t="s">
        <v>3345</v>
      </c>
      <c r="B12758" t="s">
        <v>10</v>
      </c>
      <c r="C12758" s="1">
        <v>44752</v>
      </c>
      <c r="D12758" s="1">
        <v>45041</v>
      </c>
      <c r="E12758">
        <f>VLOOKUP(data[[#This Row],[id_campaign]],campaign[],4,FALSE)</f>
        <v>26</v>
      </c>
      <c r="F12758" t="str">
        <f>VLOOKUP(data[[#This Row],[id_campaign]],campaign[],2,FALSE)</f>
        <v>TruckOwner</v>
      </c>
      <c r="G12758" t="str">
        <f>VLOOKUP(data[[#This Row],[id_customer]],customer[],2,FALSE)</f>
        <v>Laney Giamo</v>
      </c>
      <c r="H12758" t="str">
        <f>data[[#This Row],[id_customer]]&amp;data[[#This Row],[id_campaign]]</f>
        <v>C0826cam04</v>
      </c>
      <c r="I12758">
        <f>DATEDIF(data[[#This Row],[join_date]],data[[#This Row],[buy_date]],"M")</f>
        <v>9</v>
      </c>
    </row>
    <row r="12759" spans="1:9" x14ac:dyDescent="0.25">
      <c r="A12759" t="s">
        <v>3345</v>
      </c>
      <c r="B12759" t="s">
        <v>10</v>
      </c>
      <c r="C12759" s="1">
        <v>44752</v>
      </c>
      <c r="D12759" s="1">
        <v>45065</v>
      </c>
      <c r="E12759">
        <f>VLOOKUP(data[[#This Row],[id_campaign]],campaign[],4,FALSE)</f>
        <v>26</v>
      </c>
      <c r="F12759" t="str">
        <f>VLOOKUP(data[[#This Row],[id_campaign]],campaign[],2,FALSE)</f>
        <v>TruckOwner</v>
      </c>
      <c r="G12759" t="str">
        <f>VLOOKUP(data[[#This Row],[id_customer]],customer[],2,FALSE)</f>
        <v>Laney Giamo</v>
      </c>
      <c r="H12759" t="str">
        <f>data[[#This Row],[id_customer]]&amp;data[[#This Row],[id_campaign]]</f>
        <v>C0826cam04</v>
      </c>
      <c r="I12759">
        <f>DATEDIF(data[[#This Row],[join_date]],data[[#This Row],[buy_date]],"M")</f>
        <v>10</v>
      </c>
    </row>
    <row r="12760" spans="1:9" x14ac:dyDescent="0.25">
      <c r="A12760" t="s">
        <v>3349</v>
      </c>
      <c r="B12760" t="s">
        <v>16</v>
      </c>
      <c r="C12760" s="1">
        <v>44618</v>
      </c>
      <c r="D12760" s="1">
        <v>44618</v>
      </c>
      <c r="E12760">
        <f>VLOOKUP(data[[#This Row],[id_campaign]],campaign[],4,FALSE)</f>
        <v>25</v>
      </c>
      <c r="F12760" t="str">
        <f>VLOOKUP(data[[#This Row],[id_campaign]],campaign[],2,FALSE)</f>
        <v>BuysViaMailOrder</v>
      </c>
      <c r="G12760" t="str">
        <f>VLOOKUP(data[[#This Row],[id_customer]],customer[],2,FALSE)</f>
        <v>Cobb Pranger</v>
      </c>
      <c r="H12760" t="str">
        <f>data[[#This Row],[id_customer]]&amp;data[[#This Row],[id_campaign]]</f>
        <v>C0827cam07</v>
      </c>
      <c r="I12760">
        <f>DATEDIF(data[[#This Row],[join_date]],data[[#This Row],[buy_date]],"M")</f>
        <v>0</v>
      </c>
    </row>
    <row r="12761" spans="1:9" x14ac:dyDescent="0.25">
      <c r="A12761" t="s">
        <v>3349</v>
      </c>
      <c r="B12761" t="s">
        <v>16</v>
      </c>
      <c r="C12761" s="1">
        <v>44618</v>
      </c>
      <c r="D12761" s="1">
        <v>44654</v>
      </c>
      <c r="E12761">
        <f>VLOOKUP(data[[#This Row],[id_campaign]],campaign[],4,FALSE)</f>
        <v>25</v>
      </c>
      <c r="F12761" t="str">
        <f>VLOOKUP(data[[#This Row],[id_campaign]],campaign[],2,FALSE)</f>
        <v>BuysViaMailOrder</v>
      </c>
      <c r="G12761" t="str">
        <f>VLOOKUP(data[[#This Row],[id_customer]],customer[],2,FALSE)</f>
        <v>Cobb Pranger</v>
      </c>
      <c r="H12761" t="str">
        <f>data[[#This Row],[id_customer]]&amp;data[[#This Row],[id_campaign]]</f>
        <v>C0827cam07</v>
      </c>
      <c r="I12761">
        <f>DATEDIF(data[[#This Row],[join_date]],data[[#This Row],[buy_date]],"M")</f>
        <v>1</v>
      </c>
    </row>
    <row r="12762" spans="1:9" x14ac:dyDescent="0.25">
      <c r="A12762" t="s">
        <v>3349</v>
      </c>
      <c r="B12762" t="s">
        <v>16</v>
      </c>
      <c r="C12762" s="1">
        <v>44618</v>
      </c>
      <c r="D12762" s="1">
        <v>44686</v>
      </c>
      <c r="E12762">
        <f>VLOOKUP(data[[#This Row],[id_campaign]],campaign[],4,FALSE)</f>
        <v>25</v>
      </c>
      <c r="F12762" t="str">
        <f>VLOOKUP(data[[#This Row],[id_campaign]],campaign[],2,FALSE)</f>
        <v>BuysViaMailOrder</v>
      </c>
      <c r="G12762" t="str">
        <f>VLOOKUP(data[[#This Row],[id_customer]],customer[],2,FALSE)</f>
        <v>Cobb Pranger</v>
      </c>
      <c r="H12762" t="str">
        <f>data[[#This Row],[id_customer]]&amp;data[[#This Row],[id_campaign]]</f>
        <v>C0827cam07</v>
      </c>
      <c r="I12762">
        <f>DATEDIF(data[[#This Row],[join_date]],data[[#This Row],[buy_date]],"M")</f>
        <v>2</v>
      </c>
    </row>
    <row r="12763" spans="1:9" x14ac:dyDescent="0.25">
      <c r="A12763" t="s">
        <v>3349</v>
      </c>
      <c r="B12763" t="s">
        <v>16</v>
      </c>
      <c r="C12763" s="1">
        <v>44618</v>
      </c>
      <c r="D12763" s="1">
        <v>44714</v>
      </c>
      <c r="E12763">
        <f>VLOOKUP(data[[#This Row],[id_campaign]],campaign[],4,FALSE)</f>
        <v>25</v>
      </c>
      <c r="F12763" t="str">
        <f>VLOOKUP(data[[#This Row],[id_campaign]],campaign[],2,FALSE)</f>
        <v>BuysViaMailOrder</v>
      </c>
      <c r="G12763" t="str">
        <f>VLOOKUP(data[[#This Row],[id_customer]],customer[],2,FALSE)</f>
        <v>Cobb Pranger</v>
      </c>
      <c r="H12763" t="str">
        <f>data[[#This Row],[id_customer]]&amp;data[[#This Row],[id_campaign]]</f>
        <v>C0827cam07</v>
      </c>
      <c r="I12763">
        <f>DATEDIF(data[[#This Row],[join_date]],data[[#This Row],[buy_date]],"M")</f>
        <v>3</v>
      </c>
    </row>
    <row r="12764" spans="1:9" x14ac:dyDescent="0.25">
      <c r="A12764" t="s">
        <v>3349</v>
      </c>
      <c r="B12764" t="s">
        <v>16</v>
      </c>
      <c r="C12764" s="1">
        <v>44618</v>
      </c>
      <c r="D12764" s="1">
        <v>44743</v>
      </c>
      <c r="E12764">
        <f>VLOOKUP(data[[#This Row],[id_campaign]],campaign[],4,FALSE)</f>
        <v>25</v>
      </c>
      <c r="F12764" t="str">
        <f>VLOOKUP(data[[#This Row],[id_campaign]],campaign[],2,FALSE)</f>
        <v>BuysViaMailOrder</v>
      </c>
      <c r="G12764" t="str">
        <f>VLOOKUP(data[[#This Row],[id_customer]],customer[],2,FALSE)</f>
        <v>Cobb Pranger</v>
      </c>
      <c r="H12764" t="str">
        <f>data[[#This Row],[id_customer]]&amp;data[[#This Row],[id_campaign]]</f>
        <v>C0827cam07</v>
      </c>
      <c r="I12764">
        <f>DATEDIF(data[[#This Row],[join_date]],data[[#This Row],[buy_date]],"M")</f>
        <v>4</v>
      </c>
    </row>
    <row r="12765" spans="1:9" x14ac:dyDescent="0.25">
      <c r="A12765" t="s">
        <v>3349</v>
      </c>
      <c r="B12765" t="s">
        <v>16</v>
      </c>
      <c r="C12765" s="1">
        <v>44618</v>
      </c>
      <c r="D12765" s="1">
        <v>44803</v>
      </c>
      <c r="E12765">
        <f>VLOOKUP(data[[#This Row],[id_campaign]],campaign[],4,FALSE)</f>
        <v>25</v>
      </c>
      <c r="F12765" t="str">
        <f>VLOOKUP(data[[#This Row],[id_campaign]],campaign[],2,FALSE)</f>
        <v>BuysViaMailOrder</v>
      </c>
      <c r="G12765" t="str">
        <f>VLOOKUP(data[[#This Row],[id_customer]],customer[],2,FALSE)</f>
        <v>Cobb Pranger</v>
      </c>
      <c r="H12765" t="str">
        <f>data[[#This Row],[id_customer]]&amp;data[[#This Row],[id_campaign]]</f>
        <v>C0827cam07</v>
      </c>
      <c r="I12765">
        <f>DATEDIF(data[[#This Row],[join_date]],data[[#This Row],[buy_date]],"M")</f>
        <v>6</v>
      </c>
    </row>
    <row r="12766" spans="1:9" x14ac:dyDescent="0.25">
      <c r="A12766" t="s">
        <v>3349</v>
      </c>
      <c r="B12766" t="s">
        <v>16</v>
      </c>
      <c r="C12766" s="1">
        <v>44618</v>
      </c>
      <c r="D12766" s="1">
        <v>44806</v>
      </c>
      <c r="E12766">
        <f>VLOOKUP(data[[#This Row],[id_campaign]],campaign[],4,FALSE)</f>
        <v>25</v>
      </c>
      <c r="F12766" t="str">
        <f>VLOOKUP(data[[#This Row],[id_campaign]],campaign[],2,FALSE)</f>
        <v>BuysViaMailOrder</v>
      </c>
      <c r="G12766" t="str">
        <f>VLOOKUP(data[[#This Row],[id_customer]],customer[],2,FALSE)</f>
        <v>Cobb Pranger</v>
      </c>
      <c r="H12766" t="str">
        <f>data[[#This Row],[id_customer]]&amp;data[[#This Row],[id_campaign]]</f>
        <v>C0827cam07</v>
      </c>
      <c r="I12766">
        <f>DATEDIF(data[[#This Row],[join_date]],data[[#This Row],[buy_date]],"M")</f>
        <v>6</v>
      </c>
    </row>
    <row r="12767" spans="1:9" x14ac:dyDescent="0.25">
      <c r="A12767" t="s">
        <v>3349</v>
      </c>
      <c r="B12767" t="s">
        <v>16</v>
      </c>
      <c r="C12767" s="1">
        <v>44618</v>
      </c>
      <c r="D12767" s="1">
        <v>44892</v>
      </c>
      <c r="E12767">
        <f>VLOOKUP(data[[#This Row],[id_campaign]],campaign[],4,FALSE)</f>
        <v>25</v>
      </c>
      <c r="F12767" t="str">
        <f>VLOOKUP(data[[#This Row],[id_campaign]],campaign[],2,FALSE)</f>
        <v>BuysViaMailOrder</v>
      </c>
      <c r="G12767" t="str">
        <f>VLOOKUP(data[[#This Row],[id_customer]],customer[],2,FALSE)</f>
        <v>Cobb Pranger</v>
      </c>
      <c r="H12767" t="str">
        <f>data[[#This Row],[id_customer]]&amp;data[[#This Row],[id_campaign]]</f>
        <v>C0827cam07</v>
      </c>
      <c r="I12767">
        <f>DATEDIF(data[[#This Row],[join_date]],data[[#This Row],[buy_date]],"M")</f>
        <v>9</v>
      </c>
    </row>
    <row r="12768" spans="1:9" x14ac:dyDescent="0.25">
      <c r="A12768" t="s">
        <v>3349</v>
      </c>
      <c r="B12768" t="s">
        <v>16</v>
      </c>
      <c r="C12768" s="1">
        <v>44618</v>
      </c>
      <c r="D12768" s="1">
        <v>44921</v>
      </c>
      <c r="E12768">
        <f>VLOOKUP(data[[#This Row],[id_campaign]],campaign[],4,FALSE)</f>
        <v>25</v>
      </c>
      <c r="F12768" t="str">
        <f>VLOOKUP(data[[#This Row],[id_campaign]],campaign[],2,FALSE)</f>
        <v>BuysViaMailOrder</v>
      </c>
      <c r="G12768" t="str">
        <f>VLOOKUP(data[[#This Row],[id_customer]],customer[],2,FALSE)</f>
        <v>Cobb Pranger</v>
      </c>
      <c r="H12768" t="str">
        <f>data[[#This Row],[id_customer]]&amp;data[[#This Row],[id_campaign]]</f>
        <v>C0827cam07</v>
      </c>
      <c r="I12768">
        <f>DATEDIF(data[[#This Row],[join_date]],data[[#This Row],[buy_date]],"M")</f>
        <v>10</v>
      </c>
    </row>
    <row r="12769" spans="1:9" x14ac:dyDescent="0.25">
      <c r="A12769" t="s">
        <v>3349</v>
      </c>
      <c r="B12769" t="s">
        <v>16</v>
      </c>
      <c r="C12769" s="1">
        <v>44618</v>
      </c>
      <c r="D12769" s="1">
        <v>44927</v>
      </c>
      <c r="E12769">
        <f>VLOOKUP(data[[#This Row],[id_campaign]],campaign[],4,FALSE)</f>
        <v>25</v>
      </c>
      <c r="F12769" t="str">
        <f>VLOOKUP(data[[#This Row],[id_campaign]],campaign[],2,FALSE)</f>
        <v>BuysViaMailOrder</v>
      </c>
      <c r="G12769" t="str">
        <f>VLOOKUP(data[[#This Row],[id_customer]],customer[],2,FALSE)</f>
        <v>Cobb Pranger</v>
      </c>
      <c r="H12769" t="str">
        <f>data[[#This Row],[id_customer]]&amp;data[[#This Row],[id_campaign]]</f>
        <v>C0827cam07</v>
      </c>
      <c r="I12769">
        <f>DATEDIF(data[[#This Row],[join_date]],data[[#This Row],[buy_date]],"M")</f>
        <v>10</v>
      </c>
    </row>
    <row r="12770" spans="1:9" x14ac:dyDescent="0.25">
      <c r="A12770" t="s">
        <v>3349</v>
      </c>
      <c r="B12770" t="s">
        <v>16</v>
      </c>
      <c r="C12770" s="1">
        <v>44618</v>
      </c>
      <c r="D12770" s="1">
        <v>44961</v>
      </c>
      <c r="E12770">
        <f>VLOOKUP(data[[#This Row],[id_campaign]],campaign[],4,FALSE)</f>
        <v>25</v>
      </c>
      <c r="F12770" t="str">
        <f>VLOOKUP(data[[#This Row],[id_campaign]],campaign[],2,FALSE)</f>
        <v>BuysViaMailOrder</v>
      </c>
      <c r="G12770" t="str">
        <f>VLOOKUP(data[[#This Row],[id_customer]],customer[],2,FALSE)</f>
        <v>Cobb Pranger</v>
      </c>
      <c r="H12770" t="str">
        <f>data[[#This Row],[id_customer]]&amp;data[[#This Row],[id_campaign]]</f>
        <v>C0827cam07</v>
      </c>
      <c r="I12770">
        <f>DATEDIF(data[[#This Row],[join_date]],data[[#This Row],[buy_date]],"M")</f>
        <v>11</v>
      </c>
    </row>
    <row r="12771" spans="1:9" x14ac:dyDescent="0.25">
      <c r="A12771" t="s">
        <v>3349</v>
      </c>
      <c r="B12771" t="s">
        <v>16</v>
      </c>
      <c r="C12771" s="1">
        <v>44618</v>
      </c>
      <c r="D12771" s="1">
        <v>45023</v>
      </c>
      <c r="E12771">
        <f>VLOOKUP(data[[#This Row],[id_campaign]],campaign[],4,FALSE)</f>
        <v>25</v>
      </c>
      <c r="F12771" t="str">
        <f>VLOOKUP(data[[#This Row],[id_campaign]],campaign[],2,FALSE)</f>
        <v>BuysViaMailOrder</v>
      </c>
      <c r="G12771" t="str">
        <f>VLOOKUP(data[[#This Row],[id_customer]],customer[],2,FALSE)</f>
        <v>Cobb Pranger</v>
      </c>
      <c r="H12771" t="str">
        <f>data[[#This Row],[id_customer]]&amp;data[[#This Row],[id_campaign]]</f>
        <v>C0827cam07</v>
      </c>
      <c r="I12771">
        <f>DATEDIF(data[[#This Row],[join_date]],data[[#This Row],[buy_date]],"M")</f>
        <v>13</v>
      </c>
    </row>
    <row r="12772" spans="1:9" x14ac:dyDescent="0.25">
      <c r="A12772" t="s">
        <v>3349</v>
      </c>
      <c r="B12772" t="s">
        <v>16</v>
      </c>
      <c r="C12772" s="1">
        <v>44618</v>
      </c>
      <c r="D12772" s="1">
        <v>45056</v>
      </c>
      <c r="E12772">
        <f>VLOOKUP(data[[#This Row],[id_campaign]],campaign[],4,FALSE)</f>
        <v>25</v>
      </c>
      <c r="F12772" t="str">
        <f>VLOOKUP(data[[#This Row],[id_campaign]],campaign[],2,FALSE)</f>
        <v>BuysViaMailOrder</v>
      </c>
      <c r="G12772" t="str">
        <f>VLOOKUP(data[[#This Row],[id_customer]],customer[],2,FALSE)</f>
        <v>Cobb Pranger</v>
      </c>
      <c r="H12772" t="str">
        <f>data[[#This Row],[id_customer]]&amp;data[[#This Row],[id_campaign]]</f>
        <v>C0827cam07</v>
      </c>
      <c r="I12772">
        <f>DATEDIF(data[[#This Row],[join_date]],data[[#This Row],[buy_date]],"M")</f>
        <v>14</v>
      </c>
    </row>
    <row r="12773" spans="1:9" x14ac:dyDescent="0.25">
      <c r="A12773" t="s">
        <v>3349</v>
      </c>
      <c r="B12773" t="s">
        <v>16</v>
      </c>
      <c r="C12773" s="1">
        <v>44618</v>
      </c>
      <c r="D12773" s="1">
        <v>45085</v>
      </c>
      <c r="E12773">
        <f>VLOOKUP(data[[#This Row],[id_campaign]],campaign[],4,FALSE)</f>
        <v>25</v>
      </c>
      <c r="F12773" t="str">
        <f>VLOOKUP(data[[#This Row],[id_campaign]],campaign[],2,FALSE)</f>
        <v>BuysViaMailOrder</v>
      </c>
      <c r="G12773" t="str">
        <f>VLOOKUP(data[[#This Row],[id_customer]],customer[],2,FALSE)</f>
        <v>Cobb Pranger</v>
      </c>
      <c r="H12773" t="str">
        <f>data[[#This Row],[id_customer]]&amp;data[[#This Row],[id_campaign]]</f>
        <v>C0827cam07</v>
      </c>
      <c r="I12773">
        <f>DATEDIF(data[[#This Row],[join_date]],data[[#This Row],[buy_date]],"M")</f>
        <v>15</v>
      </c>
    </row>
    <row r="12774" spans="1:9" x14ac:dyDescent="0.25">
      <c r="A12774" t="s">
        <v>3349</v>
      </c>
      <c r="B12774" t="s">
        <v>34</v>
      </c>
      <c r="C12774" s="1">
        <v>44664</v>
      </c>
      <c r="D12774" s="1">
        <v>44664</v>
      </c>
      <c r="E12774">
        <f>VLOOKUP(data[[#This Row],[id_campaign]],campaign[],4,FALSE)</f>
        <v>16</v>
      </c>
      <c r="F12774" t="str">
        <f>VLOOKUP(data[[#This Row],[id_campaign]],campaign[],2,FALSE)</f>
        <v>MadeCallToRetentionTeam</v>
      </c>
      <c r="G12774" t="str">
        <f>VLOOKUP(data[[#This Row],[id_customer]],customer[],2,FALSE)</f>
        <v>Cobb Pranger</v>
      </c>
      <c r="H12774" t="str">
        <f>data[[#This Row],[id_customer]]&amp;data[[#This Row],[id_campaign]]</f>
        <v>C0827cam16</v>
      </c>
      <c r="I12774">
        <f>DATEDIF(data[[#This Row],[join_date]],data[[#This Row],[buy_date]],"M")</f>
        <v>0</v>
      </c>
    </row>
    <row r="12775" spans="1:9" x14ac:dyDescent="0.25">
      <c r="A12775" t="s">
        <v>3349</v>
      </c>
      <c r="B12775" t="s">
        <v>34</v>
      </c>
      <c r="C12775" s="1">
        <v>44664</v>
      </c>
      <c r="D12775" s="1">
        <v>44706</v>
      </c>
      <c r="E12775">
        <f>VLOOKUP(data[[#This Row],[id_campaign]],campaign[],4,FALSE)</f>
        <v>16</v>
      </c>
      <c r="F12775" t="str">
        <f>VLOOKUP(data[[#This Row],[id_campaign]],campaign[],2,FALSE)</f>
        <v>MadeCallToRetentionTeam</v>
      </c>
      <c r="G12775" t="str">
        <f>VLOOKUP(data[[#This Row],[id_customer]],customer[],2,FALSE)</f>
        <v>Cobb Pranger</v>
      </c>
      <c r="H12775" t="str">
        <f>data[[#This Row],[id_customer]]&amp;data[[#This Row],[id_campaign]]</f>
        <v>C0827cam16</v>
      </c>
      <c r="I12775">
        <f>DATEDIF(data[[#This Row],[join_date]],data[[#This Row],[buy_date]],"M")</f>
        <v>1</v>
      </c>
    </row>
    <row r="12776" spans="1:9" x14ac:dyDescent="0.25">
      <c r="A12776" t="s">
        <v>3349</v>
      </c>
      <c r="B12776" t="s">
        <v>34</v>
      </c>
      <c r="C12776" s="1">
        <v>44664</v>
      </c>
      <c r="D12776" s="1">
        <v>44827</v>
      </c>
      <c r="E12776">
        <f>VLOOKUP(data[[#This Row],[id_campaign]],campaign[],4,FALSE)</f>
        <v>16</v>
      </c>
      <c r="F12776" t="str">
        <f>VLOOKUP(data[[#This Row],[id_campaign]],campaign[],2,FALSE)</f>
        <v>MadeCallToRetentionTeam</v>
      </c>
      <c r="G12776" t="str">
        <f>VLOOKUP(data[[#This Row],[id_customer]],customer[],2,FALSE)</f>
        <v>Cobb Pranger</v>
      </c>
      <c r="H12776" t="str">
        <f>data[[#This Row],[id_customer]]&amp;data[[#This Row],[id_campaign]]</f>
        <v>C0827cam16</v>
      </c>
      <c r="I12776">
        <f>DATEDIF(data[[#This Row],[join_date]],data[[#This Row],[buy_date]],"M")</f>
        <v>5</v>
      </c>
    </row>
    <row r="12777" spans="1:9" x14ac:dyDescent="0.25">
      <c r="A12777" t="s">
        <v>3349</v>
      </c>
      <c r="B12777" t="s">
        <v>34</v>
      </c>
      <c r="C12777" s="1">
        <v>44664</v>
      </c>
      <c r="D12777" s="1">
        <v>44847</v>
      </c>
      <c r="E12777">
        <f>VLOOKUP(data[[#This Row],[id_campaign]],campaign[],4,FALSE)</f>
        <v>16</v>
      </c>
      <c r="F12777" t="str">
        <f>VLOOKUP(data[[#This Row],[id_campaign]],campaign[],2,FALSE)</f>
        <v>MadeCallToRetentionTeam</v>
      </c>
      <c r="G12777" t="str">
        <f>VLOOKUP(data[[#This Row],[id_customer]],customer[],2,FALSE)</f>
        <v>Cobb Pranger</v>
      </c>
      <c r="H12777" t="str">
        <f>data[[#This Row],[id_customer]]&amp;data[[#This Row],[id_campaign]]</f>
        <v>C0827cam16</v>
      </c>
      <c r="I12777">
        <f>DATEDIF(data[[#This Row],[join_date]],data[[#This Row],[buy_date]],"M")</f>
        <v>6</v>
      </c>
    </row>
    <row r="12778" spans="1:9" x14ac:dyDescent="0.25">
      <c r="A12778" t="s">
        <v>3349</v>
      </c>
      <c r="B12778" t="s">
        <v>34</v>
      </c>
      <c r="C12778" s="1">
        <v>44664</v>
      </c>
      <c r="D12778" s="1">
        <v>44878</v>
      </c>
      <c r="E12778">
        <f>VLOOKUP(data[[#This Row],[id_campaign]],campaign[],4,FALSE)</f>
        <v>16</v>
      </c>
      <c r="F12778" t="str">
        <f>VLOOKUP(data[[#This Row],[id_campaign]],campaign[],2,FALSE)</f>
        <v>MadeCallToRetentionTeam</v>
      </c>
      <c r="G12778" t="str">
        <f>VLOOKUP(data[[#This Row],[id_customer]],customer[],2,FALSE)</f>
        <v>Cobb Pranger</v>
      </c>
      <c r="H12778" t="str">
        <f>data[[#This Row],[id_customer]]&amp;data[[#This Row],[id_campaign]]</f>
        <v>C0827cam16</v>
      </c>
      <c r="I12778">
        <f>DATEDIF(data[[#This Row],[join_date]],data[[#This Row],[buy_date]],"M")</f>
        <v>7</v>
      </c>
    </row>
    <row r="12779" spans="1:9" x14ac:dyDescent="0.25">
      <c r="A12779" t="s">
        <v>3349</v>
      </c>
      <c r="B12779" t="s">
        <v>34</v>
      </c>
      <c r="C12779" s="1">
        <v>44664</v>
      </c>
      <c r="D12779" s="1">
        <v>44977</v>
      </c>
      <c r="E12779">
        <f>VLOOKUP(data[[#This Row],[id_campaign]],campaign[],4,FALSE)</f>
        <v>16</v>
      </c>
      <c r="F12779" t="str">
        <f>VLOOKUP(data[[#This Row],[id_campaign]],campaign[],2,FALSE)</f>
        <v>MadeCallToRetentionTeam</v>
      </c>
      <c r="G12779" t="str">
        <f>VLOOKUP(data[[#This Row],[id_customer]],customer[],2,FALSE)</f>
        <v>Cobb Pranger</v>
      </c>
      <c r="H12779" t="str">
        <f>data[[#This Row],[id_customer]]&amp;data[[#This Row],[id_campaign]]</f>
        <v>C0827cam16</v>
      </c>
      <c r="I12779">
        <f>DATEDIF(data[[#This Row],[join_date]],data[[#This Row],[buy_date]],"M")</f>
        <v>10</v>
      </c>
    </row>
    <row r="12780" spans="1:9" x14ac:dyDescent="0.25">
      <c r="A12780" t="s">
        <v>3353</v>
      </c>
      <c r="B12780" t="s">
        <v>16</v>
      </c>
      <c r="C12780" s="1">
        <v>44767</v>
      </c>
      <c r="D12780" s="1">
        <v>44767</v>
      </c>
      <c r="E12780">
        <f>VLOOKUP(data[[#This Row],[id_campaign]],campaign[],4,FALSE)</f>
        <v>25</v>
      </c>
      <c r="F12780" t="str">
        <f>VLOOKUP(data[[#This Row],[id_campaign]],campaign[],2,FALSE)</f>
        <v>BuysViaMailOrder</v>
      </c>
      <c r="G12780" t="str">
        <f>VLOOKUP(data[[#This Row],[id_customer]],customer[],2,FALSE)</f>
        <v>Britt Dyte</v>
      </c>
      <c r="H12780" t="str">
        <f>data[[#This Row],[id_customer]]&amp;data[[#This Row],[id_campaign]]</f>
        <v>C0828cam07</v>
      </c>
      <c r="I12780">
        <f>DATEDIF(data[[#This Row],[join_date]],data[[#This Row],[buy_date]],"M")</f>
        <v>0</v>
      </c>
    </row>
    <row r="12781" spans="1:9" x14ac:dyDescent="0.25">
      <c r="A12781" t="s">
        <v>3353</v>
      </c>
      <c r="B12781" t="s">
        <v>16</v>
      </c>
      <c r="C12781" s="1">
        <v>44767</v>
      </c>
      <c r="D12781" s="1">
        <v>44798</v>
      </c>
      <c r="E12781">
        <f>VLOOKUP(data[[#This Row],[id_campaign]],campaign[],4,FALSE)</f>
        <v>25</v>
      </c>
      <c r="F12781" t="str">
        <f>VLOOKUP(data[[#This Row],[id_campaign]],campaign[],2,FALSE)</f>
        <v>BuysViaMailOrder</v>
      </c>
      <c r="G12781" t="str">
        <f>VLOOKUP(data[[#This Row],[id_customer]],customer[],2,FALSE)</f>
        <v>Britt Dyte</v>
      </c>
      <c r="H12781" t="str">
        <f>data[[#This Row],[id_customer]]&amp;data[[#This Row],[id_campaign]]</f>
        <v>C0828cam07</v>
      </c>
      <c r="I12781">
        <f>DATEDIF(data[[#This Row],[join_date]],data[[#This Row],[buy_date]],"M")</f>
        <v>1</v>
      </c>
    </row>
    <row r="12782" spans="1:9" x14ac:dyDescent="0.25">
      <c r="A12782" t="s">
        <v>3353</v>
      </c>
      <c r="B12782" t="s">
        <v>16</v>
      </c>
      <c r="C12782" s="1">
        <v>44767</v>
      </c>
      <c r="D12782" s="1">
        <v>44813</v>
      </c>
      <c r="E12782">
        <f>VLOOKUP(data[[#This Row],[id_campaign]],campaign[],4,FALSE)</f>
        <v>25</v>
      </c>
      <c r="F12782" t="str">
        <f>VLOOKUP(data[[#This Row],[id_campaign]],campaign[],2,FALSE)</f>
        <v>BuysViaMailOrder</v>
      </c>
      <c r="G12782" t="str">
        <f>VLOOKUP(data[[#This Row],[id_customer]],customer[],2,FALSE)</f>
        <v>Britt Dyte</v>
      </c>
      <c r="H12782" t="str">
        <f>data[[#This Row],[id_customer]]&amp;data[[#This Row],[id_campaign]]</f>
        <v>C0828cam07</v>
      </c>
      <c r="I12782">
        <f>DATEDIF(data[[#This Row],[join_date]],data[[#This Row],[buy_date]],"M")</f>
        <v>1</v>
      </c>
    </row>
    <row r="12783" spans="1:9" x14ac:dyDescent="0.25">
      <c r="A12783" t="s">
        <v>3353</v>
      </c>
      <c r="B12783" t="s">
        <v>16</v>
      </c>
      <c r="C12783" s="1">
        <v>44767</v>
      </c>
      <c r="D12783" s="1">
        <v>44865</v>
      </c>
      <c r="E12783">
        <f>VLOOKUP(data[[#This Row],[id_campaign]],campaign[],4,FALSE)</f>
        <v>25</v>
      </c>
      <c r="F12783" t="str">
        <f>VLOOKUP(data[[#This Row],[id_campaign]],campaign[],2,FALSE)</f>
        <v>BuysViaMailOrder</v>
      </c>
      <c r="G12783" t="str">
        <f>VLOOKUP(data[[#This Row],[id_customer]],customer[],2,FALSE)</f>
        <v>Britt Dyte</v>
      </c>
      <c r="H12783" t="str">
        <f>data[[#This Row],[id_customer]]&amp;data[[#This Row],[id_campaign]]</f>
        <v>C0828cam07</v>
      </c>
      <c r="I12783">
        <f>DATEDIF(data[[#This Row],[join_date]],data[[#This Row],[buy_date]],"M")</f>
        <v>3</v>
      </c>
    </row>
    <row r="12784" spans="1:9" x14ac:dyDescent="0.25">
      <c r="A12784" t="s">
        <v>3353</v>
      </c>
      <c r="B12784" t="s">
        <v>16</v>
      </c>
      <c r="C12784" s="1">
        <v>44767</v>
      </c>
      <c r="D12784" s="1">
        <v>44927</v>
      </c>
      <c r="E12784">
        <f>VLOOKUP(data[[#This Row],[id_campaign]],campaign[],4,FALSE)</f>
        <v>25</v>
      </c>
      <c r="F12784" t="str">
        <f>VLOOKUP(data[[#This Row],[id_campaign]],campaign[],2,FALSE)</f>
        <v>BuysViaMailOrder</v>
      </c>
      <c r="G12784" t="str">
        <f>VLOOKUP(data[[#This Row],[id_customer]],customer[],2,FALSE)</f>
        <v>Britt Dyte</v>
      </c>
      <c r="H12784" t="str">
        <f>data[[#This Row],[id_customer]]&amp;data[[#This Row],[id_campaign]]</f>
        <v>C0828cam07</v>
      </c>
      <c r="I12784">
        <f>DATEDIF(data[[#This Row],[join_date]],data[[#This Row],[buy_date]],"M")</f>
        <v>5</v>
      </c>
    </row>
    <row r="12785" spans="1:9" x14ac:dyDescent="0.25">
      <c r="A12785" t="s">
        <v>3353</v>
      </c>
      <c r="B12785" t="s">
        <v>16</v>
      </c>
      <c r="C12785" s="1">
        <v>44767</v>
      </c>
      <c r="D12785" s="1">
        <v>44961</v>
      </c>
      <c r="E12785">
        <f>VLOOKUP(data[[#This Row],[id_campaign]],campaign[],4,FALSE)</f>
        <v>25</v>
      </c>
      <c r="F12785" t="str">
        <f>VLOOKUP(data[[#This Row],[id_campaign]],campaign[],2,FALSE)</f>
        <v>BuysViaMailOrder</v>
      </c>
      <c r="G12785" t="str">
        <f>VLOOKUP(data[[#This Row],[id_customer]],customer[],2,FALSE)</f>
        <v>Britt Dyte</v>
      </c>
      <c r="H12785" t="str">
        <f>data[[#This Row],[id_customer]]&amp;data[[#This Row],[id_campaign]]</f>
        <v>C0828cam07</v>
      </c>
      <c r="I12785">
        <f>DATEDIF(data[[#This Row],[join_date]],data[[#This Row],[buy_date]],"M")</f>
        <v>6</v>
      </c>
    </row>
    <row r="12786" spans="1:9" x14ac:dyDescent="0.25">
      <c r="A12786" t="s">
        <v>3353</v>
      </c>
      <c r="B12786" t="s">
        <v>16</v>
      </c>
      <c r="C12786" s="1">
        <v>44767</v>
      </c>
      <c r="D12786" s="1">
        <v>45013</v>
      </c>
      <c r="E12786">
        <f>VLOOKUP(data[[#This Row],[id_campaign]],campaign[],4,FALSE)</f>
        <v>25</v>
      </c>
      <c r="F12786" t="str">
        <f>VLOOKUP(data[[#This Row],[id_campaign]],campaign[],2,FALSE)</f>
        <v>BuysViaMailOrder</v>
      </c>
      <c r="G12786" t="str">
        <f>VLOOKUP(data[[#This Row],[id_customer]],customer[],2,FALSE)</f>
        <v>Britt Dyte</v>
      </c>
      <c r="H12786" t="str">
        <f>data[[#This Row],[id_customer]]&amp;data[[#This Row],[id_campaign]]</f>
        <v>C0828cam07</v>
      </c>
      <c r="I12786">
        <f>DATEDIF(data[[#This Row],[join_date]],data[[#This Row],[buy_date]],"M")</f>
        <v>8</v>
      </c>
    </row>
    <row r="12787" spans="1:9" x14ac:dyDescent="0.25">
      <c r="A12787" t="s">
        <v>3353</v>
      </c>
      <c r="B12787" t="s">
        <v>16</v>
      </c>
      <c r="C12787" s="1">
        <v>44767</v>
      </c>
      <c r="D12787" s="1">
        <v>45071</v>
      </c>
      <c r="E12787">
        <f>VLOOKUP(data[[#This Row],[id_campaign]],campaign[],4,FALSE)</f>
        <v>25</v>
      </c>
      <c r="F12787" t="str">
        <f>VLOOKUP(data[[#This Row],[id_campaign]],campaign[],2,FALSE)</f>
        <v>BuysViaMailOrder</v>
      </c>
      <c r="G12787" t="str">
        <f>VLOOKUP(data[[#This Row],[id_customer]],customer[],2,FALSE)</f>
        <v>Britt Dyte</v>
      </c>
      <c r="H12787" t="str">
        <f>data[[#This Row],[id_customer]]&amp;data[[#This Row],[id_campaign]]</f>
        <v>C0828cam07</v>
      </c>
      <c r="I12787">
        <f>DATEDIF(data[[#This Row],[join_date]],data[[#This Row],[buy_date]],"M")</f>
        <v>10</v>
      </c>
    </row>
    <row r="12788" spans="1:9" x14ac:dyDescent="0.25">
      <c r="A12788" t="s">
        <v>3353</v>
      </c>
      <c r="B12788" t="s">
        <v>16</v>
      </c>
      <c r="C12788" s="1">
        <v>44767</v>
      </c>
      <c r="D12788" s="1">
        <v>45082</v>
      </c>
      <c r="E12788">
        <f>VLOOKUP(data[[#This Row],[id_campaign]],campaign[],4,FALSE)</f>
        <v>25</v>
      </c>
      <c r="F12788" t="str">
        <f>VLOOKUP(data[[#This Row],[id_campaign]],campaign[],2,FALSE)</f>
        <v>BuysViaMailOrder</v>
      </c>
      <c r="G12788" t="str">
        <f>VLOOKUP(data[[#This Row],[id_customer]],customer[],2,FALSE)</f>
        <v>Britt Dyte</v>
      </c>
      <c r="H12788" t="str">
        <f>data[[#This Row],[id_customer]]&amp;data[[#This Row],[id_campaign]]</f>
        <v>C0828cam07</v>
      </c>
      <c r="I12788">
        <f>DATEDIF(data[[#This Row],[join_date]],data[[#This Row],[buy_date]],"M")</f>
        <v>10</v>
      </c>
    </row>
    <row r="12789" spans="1:9" x14ac:dyDescent="0.25">
      <c r="A12789" t="s">
        <v>3353</v>
      </c>
      <c r="B12789" t="s">
        <v>28</v>
      </c>
      <c r="C12789" s="1">
        <v>44846</v>
      </c>
      <c r="D12789" s="1">
        <v>44846</v>
      </c>
      <c r="E12789">
        <f>VLOOKUP(data[[#This Row],[id_campaign]],campaign[],4,FALSE)</f>
        <v>25</v>
      </c>
      <c r="F12789" t="str">
        <f>VLOOKUP(data[[#This Row],[id_campaign]],campaign[],2,FALSE)</f>
        <v>NewCellphoneUser</v>
      </c>
      <c r="G12789" t="str">
        <f>VLOOKUP(data[[#This Row],[id_customer]],customer[],2,FALSE)</f>
        <v>Britt Dyte</v>
      </c>
      <c r="H12789" t="str">
        <f>data[[#This Row],[id_customer]]&amp;data[[#This Row],[id_campaign]]</f>
        <v>C0828cam13</v>
      </c>
      <c r="I12789">
        <f>DATEDIF(data[[#This Row],[join_date]],data[[#This Row],[buy_date]],"M")</f>
        <v>0</v>
      </c>
    </row>
    <row r="12790" spans="1:9" x14ac:dyDescent="0.25">
      <c r="A12790" t="s">
        <v>3353</v>
      </c>
      <c r="B12790" t="s">
        <v>28</v>
      </c>
      <c r="C12790" s="1">
        <v>44846</v>
      </c>
      <c r="D12790" s="1">
        <v>44921</v>
      </c>
      <c r="E12790">
        <f>VLOOKUP(data[[#This Row],[id_campaign]],campaign[],4,FALSE)</f>
        <v>25</v>
      </c>
      <c r="F12790" t="str">
        <f>VLOOKUP(data[[#This Row],[id_campaign]],campaign[],2,FALSE)</f>
        <v>NewCellphoneUser</v>
      </c>
      <c r="G12790" t="str">
        <f>VLOOKUP(data[[#This Row],[id_customer]],customer[],2,FALSE)</f>
        <v>Britt Dyte</v>
      </c>
      <c r="H12790" t="str">
        <f>data[[#This Row],[id_customer]]&amp;data[[#This Row],[id_campaign]]</f>
        <v>C0828cam13</v>
      </c>
      <c r="I12790">
        <f>DATEDIF(data[[#This Row],[join_date]],data[[#This Row],[buy_date]],"M")</f>
        <v>2</v>
      </c>
    </row>
    <row r="12791" spans="1:9" x14ac:dyDescent="0.25">
      <c r="A12791" t="s">
        <v>3353</v>
      </c>
      <c r="B12791" t="s">
        <v>28</v>
      </c>
      <c r="C12791" s="1">
        <v>44846</v>
      </c>
      <c r="D12791" s="1">
        <v>44949</v>
      </c>
      <c r="E12791">
        <f>VLOOKUP(data[[#This Row],[id_campaign]],campaign[],4,FALSE)</f>
        <v>25</v>
      </c>
      <c r="F12791" t="str">
        <f>VLOOKUP(data[[#This Row],[id_campaign]],campaign[],2,FALSE)</f>
        <v>NewCellphoneUser</v>
      </c>
      <c r="G12791" t="str">
        <f>VLOOKUP(data[[#This Row],[id_customer]],customer[],2,FALSE)</f>
        <v>Britt Dyte</v>
      </c>
      <c r="H12791" t="str">
        <f>data[[#This Row],[id_customer]]&amp;data[[#This Row],[id_campaign]]</f>
        <v>C0828cam13</v>
      </c>
      <c r="I12791">
        <f>DATEDIF(data[[#This Row],[join_date]],data[[#This Row],[buy_date]],"M")</f>
        <v>3</v>
      </c>
    </row>
    <row r="12792" spans="1:9" x14ac:dyDescent="0.25">
      <c r="A12792" t="s">
        <v>3353</v>
      </c>
      <c r="B12792" t="s">
        <v>28</v>
      </c>
      <c r="C12792" s="1">
        <v>44846</v>
      </c>
      <c r="D12792" s="1">
        <v>44983</v>
      </c>
      <c r="E12792">
        <f>VLOOKUP(data[[#This Row],[id_campaign]],campaign[],4,FALSE)</f>
        <v>25</v>
      </c>
      <c r="F12792" t="str">
        <f>VLOOKUP(data[[#This Row],[id_campaign]],campaign[],2,FALSE)</f>
        <v>NewCellphoneUser</v>
      </c>
      <c r="G12792" t="str">
        <f>VLOOKUP(data[[#This Row],[id_customer]],customer[],2,FALSE)</f>
        <v>Britt Dyte</v>
      </c>
      <c r="H12792" t="str">
        <f>data[[#This Row],[id_customer]]&amp;data[[#This Row],[id_campaign]]</f>
        <v>C0828cam13</v>
      </c>
      <c r="I12792">
        <f>DATEDIF(data[[#This Row],[join_date]],data[[#This Row],[buy_date]],"M")</f>
        <v>4</v>
      </c>
    </row>
    <row r="12793" spans="1:9" x14ac:dyDescent="0.25">
      <c r="A12793" t="s">
        <v>3353</v>
      </c>
      <c r="B12793" t="s">
        <v>28</v>
      </c>
      <c r="C12793" s="1">
        <v>44846</v>
      </c>
      <c r="D12793" s="1">
        <v>44998</v>
      </c>
      <c r="E12793">
        <f>VLOOKUP(data[[#This Row],[id_campaign]],campaign[],4,FALSE)</f>
        <v>25</v>
      </c>
      <c r="F12793" t="str">
        <f>VLOOKUP(data[[#This Row],[id_campaign]],campaign[],2,FALSE)</f>
        <v>NewCellphoneUser</v>
      </c>
      <c r="G12793" t="str">
        <f>VLOOKUP(data[[#This Row],[id_customer]],customer[],2,FALSE)</f>
        <v>Britt Dyte</v>
      </c>
      <c r="H12793" t="str">
        <f>data[[#This Row],[id_customer]]&amp;data[[#This Row],[id_campaign]]</f>
        <v>C0828cam13</v>
      </c>
      <c r="I12793">
        <f>DATEDIF(data[[#This Row],[join_date]],data[[#This Row],[buy_date]],"M")</f>
        <v>5</v>
      </c>
    </row>
    <row r="12794" spans="1:9" x14ac:dyDescent="0.25">
      <c r="A12794" t="s">
        <v>3353</v>
      </c>
      <c r="B12794" t="s">
        <v>28</v>
      </c>
      <c r="C12794" s="1">
        <v>44846</v>
      </c>
      <c r="D12794" s="1">
        <v>45033</v>
      </c>
      <c r="E12794">
        <f>VLOOKUP(data[[#This Row],[id_campaign]],campaign[],4,FALSE)</f>
        <v>25</v>
      </c>
      <c r="F12794" t="str">
        <f>VLOOKUP(data[[#This Row],[id_campaign]],campaign[],2,FALSE)</f>
        <v>NewCellphoneUser</v>
      </c>
      <c r="G12794" t="str">
        <f>VLOOKUP(data[[#This Row],[id_customer]],customer[],2,FALSE)</f>
        <v>Britt Dyte</v>
      </c>
      <c r="H12794" t="str">
        <f>data[[#This Row],[id_customer]]&amp;data[[#This Row],[id_campaign]]</f>
        <v>C0828cam13</v>
      </c>
      <c r="I12794">
        <f>DATEDIF(data[[#This Row],[join_date]],data[[#This Row],[buy_date]],"M")</f>
        <v>6</v>
      </c>
    </row>
    <row r="12795" spans="1:9" x14ac:dyDescent="0.25">
      <c r="A12795" t="s">
        <v>3353</v>
      </c>
      <c r="B12795" t="s">
        <v>28</v>
      </c>
      <c r="C12795" s="1">
        <v>44846</v>
      </c>
      <c r="D12795" s="1">
        <v>45064</v>
      </c>
      <c r="E12795">
        <f>VLOOKUP(data[[#This Row],[id_campaign]],campaign[],4,FALSE)</f>
        <v>25</v>
      </c>
      <c r="F12795" t="str">
        <f>VLOOKUP(data[[#This Row],[id_campaign]],campaign[],2,FALSE)</f>
        <v>NewCellphoneUser</v>
      </c>
      <c r="G12795" t="str">
        <f>VLOOKUP(data[[#This Row],[id_customer]],customer[],2,FALSE)</f>
        <v>Britt Dyte</v>
      </c>
      <c r="H12795" t="str">
        <f>data[[#This Row],[id_customer]]&amp;data[[#This Row],[id_campaign]]</f>
        <v>C0828cam13</v>
      </c>
      <c r="I12795">
        <f>DATEDIF(data[[#This Row],[join_date]],data[[#This Row],[buy_date]],"M")</f>
        <v>7</v>
      </c>
    </row>
    <row r="12796" spans="1:9" x14ac:dyDescent="0.25">
      <c r="A12796" t="s">
        <v>3357</v>
      </c>
      <c r="B12796" t="s">
        <v>26</v>
      </c>
      <c r="C12796" s="1">
        <v>44921</v>
      </c>
      <c r="D12796" s="1">
        <v>44921</v>
      </c>
      <c r="E12796">
        <f>VLOOKUP(data[[#This Row],[id_campaign]],campaign[],4,FALSE)</f>
        <v>65</v>
      </c>
      <c r="F12796" t="str">
        <f>VLOOKUP(data[[#This Row],[id_campaign]],campaign[],2,FALSE)</f>
        <v>HasCreditCard</v>
      </c>
      <c r="G12796" t="str">
        <f>VLOOKUP(data[[#This Row],[id_customer]],customer[],2,FALSE)</f>
        <v>Arlin Grinov</v>
      </c>
      <c r="H12796" t="str">
        <f>data[[#This Row],[id_customer]]&amp;data[[#This Row],[id_campaign]]</f>
        <v>C0829cam12</v>
      </c>
      <c r="I12796">
        <f>DATEDIF(data[[#This Row],[join_date]],data[[#This Row],[buy_date]],"M")</f>
        <v>0</v>
      </c>
    </row>
    <row r="12797" spans="1:9" x14ac:dyDescent="0.25">
      <c r="A12797" t="s">
        <v>3357</v>
      </c>
      <c r="B12797" t="s">
        <v>26</v>
      </c>
      <c r="C12797" s="1">
        <v>44921</v>
      </c>
      <c r="D12797" s="1">
        <v>44962</v>
      </c>
      <c r="E12797">
        <f>VLOOKUP(data[[#This Row],[id_campaign]],campaign[],4,FALSE)</f>
        <v>65</v>
      </c>
      <c r="F12797" t="str">
        <f>VLOOKUP(data[[#This Row],[id_campaign]],campaign[],2,FALSE)</f>
        <v>HasCreditCard</v>
      </c>
      <c r="G12797" t="str">
        <f>VLOOKUP(data[[#This Row],[id_customer]],customer[],2,FALSE)</f>
        <v>Arlin Grinov</v>
      </c>
      <c r="H12797" t="str">
        <f>data[[#This Row],[id_customer]]&amp;data[[#This Row],[id_campaign]]</f>
        <v>C0829cam12</v>
      </c>
      <c r="I12797">
        <f>DATEDIF(data[[#This Row],[join_date]],data[[#This Row],[buy_date]],"M")</f>
        <v>1</v>
      </c>
    </row>
    <row r="12798" spans="1:9" x14ac:dyDescent="0.25">
      <c r="A12798" t="s">
        <v>3357</v>
      </c>
      <c r="B12798" t="s">
        <v>26</v>
      </c>
      <c r="C12798" s="1">
        <v>44921</v>
      </c>
      <c r="D12798" s="1">
        <v>44990</v>
      </c>
      <c r="E12798">
        <f>VLOOKUP(data[[#This Row],[id_campaign]],campaign[],4,FALSE)</f>
        <v>65</v>
      </c>
      <c r="F12798" t="str">
        <f>VLOOKUP(data[[#This Row],[id_campaign]],campaign[],2,FALSE)</f>
        <v>HasCreditCard</v>
      </c>
      <c r="G12798" t="str">
        <f>VLOOKUP(data[[#This Row],[id_customer]],customer[],2,FALSE)</f>
        <v>Arlin Grinov</v>
      </c>
      <c r="H12798" t="str">
        <f>data[[#This Row],[id_customer]]&amp;data[[#This Row],[id_campaign]]</f>
        <v>C0829cam12</v>
      </c>
      <c r="I12798">
        <f>DATEDIF(data[[#This Row],[join_date]],data[[#This Row],[buy_date]],"M")</f>
        <v>2</v>
      </c>
    </row>
    <row r="12799" spans="1:9" x14ac:dyDescent="0.25">
      <c r="A12799" t="s">
        <v>3357</v>
      </c>
      <c r="B12799" t="s">
        <v>26</v>
      </c>
      <c r="C12799" s="1">
        <v>44921</v>
      </c>
      <c r="D12799" s="1">
        <v>45020</v>
      </c>
      <c r="E12799">
        <f>VLOOKUP(data[[#This Row],[id_campaign]],campaign[],4,FALSE)</f>
        <v>65</v>
      </c>
      <c r="F12799" t="str">
        <f>VLOOKUP(data[[#This Row],[id_campaign]],campaign[],2,FALSE)</f>
        <v>HasCreditCard</v>
      </c>
      <c r="G12799" t="str">
        <f>VLOOKUP(data[[#This Row],[id_customer]],customer[],2,FALSE)</f>
        <v>Arlin Grinov</v>
      </c>
      <c r="H12799" t="str">
        <f>data[[#This Row],[id_customer]]&amp;data[[#This Row],[id_campaign]]</f>
        <v>C0829cam12</v>
      </c>
      <c r="I12799">
        <f>DATEDIF(data[[#This Row],[join_date]],data[[#This Row],[buy_date]],"M")</f>
        <v>3</v>
      </c>
    </row>
    <row r="12800" spans="1:9" x14ac:dyDescent="0.25">
      <c r="A12800" t="s">
        <v>3357</v>
      </c>
      <c r="B12800" t="s">
        <v>26</v>
      </c>
      <c r="C12800" s="1">
        <v>44921</v>
      </c>
      <c r="D12800" s="1">
        <v>45056</v>
      </c>
      <c r="E12800">
        <f>VLOOKUP(data[[#This Row],[id_campaign]],campaign[],4,FALSE)</f>
        <v>65</v>
      </c>
      <c r="F12800" t="str">
        <f>VLOOKUP(data[[#This Row],[id_campaign]],campaign[],2,FALSE)</f>
        <v>HasCreditCard</v>
      </c>
      <c r="G12800" t="str">
        <f>VLOOKUP(data[[#This Row],[id_customer]],customer[],2,FALSE)</f>
        <v>Arlin Grinov</v>
      </c>
      <c r="H12800" t="str">
        <f>data[[#This Row],[id_customer]]&amp;data[[#This Row],[id_campaign]]</f>
        <v>C0829cam12</v>
      </c>
      <c r="I12800">
        <f>DATEDIF(data[[#This Row],[join_date]],data[[#This Row],[buy_date]],"M")</f>
        <v>4</v>
      </c>
    </row>
    <row r="12801" spans="1:9" x14ac:dyDescent="0.25">
      <c r="A12801" t="s">
        <v>3357</v>
      </c>
      <c r="B12801" t="s">
        <v>26</v>
      </c>
      <c r="C12801" s="1">
        <v>44921</v>
      </c>
      <c r="D12801" s="1">
        <v>45087</v>
      </c>
      <c r="E12801">
        <f>VLOOKUP(data[[#This Row],[id_campaign]],campaign[],4,FALSE)</f>
        <v>65</v>
      </c>
      <c r="F12801" t="str">
        <f>VLOOKUP(data[[#This Row],[id_campaign]],campaign[],2,FALSE)</f>
        <v>HasCreditCard</v>
      </c>
      <c r="G12801" t="str">
        <f>VLOOKUP(data[[#This Row],[id_customer]],customer[],2,FALSE)</f>
        <v>Arlin Grinov</v>
      </c>
      <c r="H12801" t="str">
        <f>data[[#This Row],[id_customer]]&amp;data[[#This Row],[id_campaign]]</f>
        <v>C0829cam12</v>
      </c>
      <c r="I12801">
        <f>DATEDIF(data[[#This Row],[join_date]],data[[#This Row],[buy_date]],"M")</f>
        <v>5</v>
      </c>
    </row>
    <row r="12802" spans="1:9" x14ac:dyDescent="0.25">
      <c r="A12802" t="s">
        <v>3357</v>
      </c>
      <c r="B12802" t="s">
        <v>18</v>
      </c>
      <c r="C12802" s="1">
        <v>44999</v>
      </c>
      <c r="D12802" s="1">
        <v>44999</v>
      </c>
      <c r="E12802">
        <f>VLOOKUP(data[[#This Row],[id_campaign]],campaign[],4,FALSE)</f>
        <v>27</v>
      </c>
      <c r="F12802" t="str">
        <f>VLOOKUP(data[[#This Row],[id_campaign]],campaign[],2,FALSE)</f>
        <v>RespondsToMailOffers</v>
      </c>
      <c r="G12802" t="str">
        <f>VLOOKUP(data[[#This Row],[id_customer]],customer[],2,FALSE)</f>
        <v>Arlin Grinov</v>
      </c>
      <c r="H12802" t="str">
        <f>data[[#This Row],[id_customer]]&amp;data[[#This Row],[id_campaign]]</f>
        <v>C0829cam08</v>
      </c>
      <c r="I12802">
        <f>DATEDIF(data[[#This Row],[join_date]],data[[#This Row],[buy_date]],"M")</f>
        <v>0</v>
      </c>
    </row>
    <row r="12803" spans="1:9" x14ac:dyDescent="0.25">
      <c r="A12803" t="s">
        <v>3357</v>
      </c>
      <c r="B12803" t="s">
        <v>18</v>
      </c>
      <c r="C12803" s="1">
        <v>44999</v>
      </c>
      <c r="D12803" s="1">
        <v>45042</v>
      </c>
      <c r="E12803">
        <f>VLOOKUP(data[[#This Row],[id_campaign]],campaign[],4,FALSE)</f>
        <v>27</v>
      </c>
      <c r="F12803" t="str">
        <f>VLOOKUP(data[[#This Row],[id_campaign]],campaign[],2,FALSE)</f>
        <v>RespondsToMailOffers</v>
      </c>
      <c r="G12803" t="str">
        <f>VLOOKUP(data[[#This Row],[id_customer]],customer[],2,FALSE)</f>
        <v>Arlin Grinov</v>
      </c>
      <c r="H12803" t="str">
        <f>data[[#This Row],[id_customer]]&amp;data[[#This Row],[id_campaign]]</f>
        <v>C0829cam08</v>
      </c>
      <c r="I12803">
        <f>DATEDIF(data[[#This Row],[join_date]],data[[#This Row],[buy_date]],"M")</f>
        <v>1</v>
      </c>
    </row>
    <row r="12804" spans="1:9" x14ac:dyDescent="0.25">
      <c r="A12804" t="s">
        <v>3357</v>
      </c>
      <c r="B12804" t="s">
        <v>18</v>
      </c>
      <c r="C12804" s="1">
        <v>44999</v>
      </c>
      <c r="D12804" s="1">
        <v>45068</v>
      </c>
      <c r="E12804">
        <f>VLOOKUP(data[[#This Row],[id_campaign]],campaign[],4,FALSE)</f>
        <v>27</v>
      </c>
      <c r="F12804" t="str">
        <f>VLOOKUP(data[[#This Row],[id_campaign]],campaign[],2,FALSE)</f>
        <v>RespondsToMailOffers</v>
      </c>
      <c r="G12804" t="str">
        <f>VLOOKUP(data[[#This Row],[id_customer]],customer[],2,FALSE)</f>
        <v>Arlin Grinov</v>
      </c>
      <c r="H12804" t="str">
        <f>data[[#This Row],[id_customer]]&amp;data[[#This Row],[id_campaign]]</f>
        <v>C0829cam08</v>
      </c>
      <c r="I12804">
        <f>DATEDIF(data[[#This Row],[join_date]],data[[#This Row],[buy_date]],"M")</f>
        <v>2</v>
      </c>
    </row>
    <row r="12805" spans="1:9" x14ac:dyDescent="0.25">
      <c r="A12805" t="s">
        <v>3361</v>
      </c>
      <c r="B12805" t="s">
        <v>28</v>
      </c>
      <c r="C12805" s="1">
        <v>44625</v>
      </c>
      <c r="D12805" s="1">
        <v>44625</v>
      </c>
      <c r="E12805">
        <f>VLOOKUP(data[[#This Row],[id_campaign]],campaign[],4,FALSE)</f>
        <v>25</v>
      </c>
      <c r="F12805" t="str">
        <f>VLOOKUP(data[[#This Row],[id_campaign]],campaign[],2,FALSE)</f>
        <v>NewCellphoneUser</v>
      </c>
      <c r="G12805" t="str">
        <f>VLOOKUP(data[[#This Row],[id_customer]],customer[],2,FALSE)</f>
        <v>Guglielmo Conant</v>
      </c>
      <c r="H12805" t="str">
        <f>data[[#This Row],[id_customer]]&amp;data[[#This Row],[id_campaign]]</f>
        <v>C0830cam13</v>
      </c>
      <c r="I12805">
        <f>DATEDIF(data[[#This Row],[join_date]],data[[#This Row],[buy_date]],"M")</f>
        <v>0</v>
      </c>
    </row>
    <row r="12806" spans="1:9" x14ac:dyDescent="0.25">
      <c r="A12806" t="s">
        <v>3361</v>
      </c>
      <c r="B12806" t="s">
        <v>28</v>
      </c>
      <c r="C12806" s="1">
        <v>44625</v>
      </c>
      <c r="D12806" s="1">
        <v>44690</v>
      </c>
      <c r="E12806">
        <f>VLOOKUP(data[[#This Row],[id_campaign]],campaign[],4,FALSE)</f>
        <v>25</v>
      </c>
      <c r="F12806" t="str">
        <f>VLOOKUP(data[[#This Row],[id_campaign]],campaign[],2,FALSE)</f>
        <v>NewCellphoneUser</v>
      </c>
      <c r="G12806" t="str">
        <f>VLOOKUP(data[[#This Row],[id_customer]],customer[],2,FALSE)</f>
        <v>Guglielmo Conant</v>
      </c>
      <c r="H12806" t="str">
        <f>data[[#This Row],[id_customer]]&amp;data[[#This Row],[id_campaign]]</f>
        <v>C0830cam13</v>
      </c>
      <c r="I12806">
        <f>DATEDIF(data[[#This Row],[join_date]],data[[#This Row],[buy_date]],"M")</f>
        <v>2</v>
      </c>
    </row>
    <row r="12807" spans="1:9" x14ac:dyDescent="0.25">
      <c r="A12807" t="s">
        <v>3361</v>
      </c>
      <c r="B12807" t="s">
        <v>28</v>
      </c>
      <c r="C12807" s="1">
        <v>44625</v>
      </c>
      <c r="D12807" s="1">
        <v>44729</v>
      </c>
      <c r="E12807">
        <f>VLOOKUP(data[[#This Row],[id_campaign]],campaign[],4,FALSE)</f>
        <v>25</v>
      </c>
      <c r="F12807" t="str">
        <f>VLOOKUP(data[[#This Row],[id_campaign]],campaign[],2,FALSE)</f>
        <v>NewCellphoneUser</v>
      </c>
      <c r="G12807" t="str">
        <f>VLOOKUP(data[[#This Row],[id_customer]],customer[],2,FALSE)</f>
        <v>Guglielmo Conant</v>
      </c>
      <c r="H12807" t="str">
        <f>data[[#This Row],[id_customer]]&amp;data[[#This Row],[id_campaign]]</f>
        <v>C0830cam13</v>
      </c>
      <c r="I12807">
        <f>DATEDIF(data[[#This Row],[join_date]],data[[#This Row],[buy_date]],"M")</f>
        <v>3</v>
      </c>
    </row>
    <row r="12808" spans="1:9" x14ac:dyDescent="0.25">
      <c r="A12808" t="s">
        <v>3361</v>
      </c>
      <c r="B12808" t="s">
        <v>28</v>
      </c>
      <c r="C12808" s="1">
        <v>44625</v>
      </c>
      <c r="D12808" s="1">
        <v>44748</v>
      </c>
      <c r="E12808">
        <f>VLOOKUP(data[[#This Row],[id_campaign]],campaign[],4,FALSE)</f>
        <v>25</v>
      </c>
      <c r="F12808" t="str">
        <f>VLOOKUP(data[[#This Row],[id_campaign]],campaign[],2,FALSE)</f>
        <v>NewCellphoneUser</v>
      </c>
      <c r="G12808" t="str">
        <f>VLOOKUP(data[[#This Row],[id_customer]],customer[],2,FALSE)</f>
        <v>Guglielmo Conant</v>
      </c>
      <c r="H12808" t="str">
        <f>data[[#This Row],[id_customer]]&amp;data[[#This Row],[id_campaign]]</f>
        <v>C0830cam13</v>
      </c>
      <c r="I12808">
        <f>DATEDIF(data[[#This Row],[join_date]],data[[#This Row],[buy_date]],"M")</f>
        <v>4</v>
      </c>
    </row>
    <row r="12809" spans="1:9" x14ac:dyDescent="0.25">
      <c r="A12809" t="s">
        <v>3361</v>
      </c>
      <c r="B12809" t="s">
        <v>28</v>
      </c>
      <c r="C12809" s="1">
        <v>44625</v>
      </c>
      <c r="D12809" s="1">
        <v>44781</v>
      </c>
      <c r="E12809">
        <f>VLOOKUP(data[[#This Row],[id_campaign]],campaign[],4,FALSE)</f>
        <v>25</v>
      </c>
      <c r="F12809" t="str">
        <f>VLOOKUP(data[[#This Row],[id_campaign]],campaign[],2,FALSE)</f>
        <v>NewCellphoneUser</v>
      </c>
      <c r="G12809" t="str">
        <f>VLOOKUP(data[[#This Row],[id_customer]],customer[],2,FALSE)</f>
        <v>Guglielmo Conant</v>
      </c>
      <c r="H12809" t="str">
        <f>data[[#This Row],[id_customer]]&amp;data[[#This Row],[id_campaign]]</f>
        <v>C0830cam13</v>
      </c>
      <c r="I12809">
        <f>DATEDIF(data[[#This Row],[join_date]],data[[#This Row],[buy_date]],"M")</f>
        <v>5</v>
      </c>
    </row>
    <row r="12810" spans="1:9" x14ac:dyDescent="0.25">
      <c r="A12810" t="s">
        <v>3361</v>
      </c>
      <c r="B12810" t="s">
        <v>28</v>
      </c>
      <c r="C12810" s="1">
        <v>44625</v>
      </c>
      <c r="D12810" s="1">
        <v>44809</v>
      </c>
      <c r="E12810">
        <f>VLOOKUP(data[[#This Row],[id_campaign]],campaign[],4,FALSE)</f>
        <v>25</v>
      </c>
      <c r="F12810" t="str">
        <f>VLOOKUP(data[[#This Row],[id_campaign]],campaign[],2,FALSE)</f>
        <v>NewCellphoneUser</v>
      </c>
      <c r="G12810" t="str">
        <f>VLOOKUP(data[[#This Row],[id_customer]],customer[],2,FALSE)</f>
        <v>Guglielmo Conant</v>
      </c>
      <c r="H12810" t="str">
        <f>data[[#This Row],[id_customer]]&amp;data[[#This Row],[id_campaign]]</f>
        <v>C0830cam13</v>
      </c>
      <c r="I12810">
        <f>DATEDIF(data[[#This Row],[join_date]],data[[#This Row],[buy_date]],"M")</f>
        <v>6</v>
      </c>
    </row>
    <row r="12811" spans="1:9" x14ac:dyDescent="0.25">
      <c r="A12811" t="s">
        <v>3361</v>
      </c>
      <c r="B12811" t="s">
        <v>28</v>
      </c>
      <c r="C12811" s="1">
        <v>44625</v>
      </c>
      <c r="D12811" s="1">
        <v>44843</v>
      </c>
      <c r="E12811">
        <f>VLOOKUP(data[[#This Row],[id_campaign]],campaign[],4,FALSE)</f>
        <v>25</v>
      </c>
      <c r="F12811" t="str">
        <f>VLOOKUP(data[[#This Row],[id_campaign]],campaign[],2,FALSE)</f>
        <v>NewCellphoneUser</v>
      </c>
      <c r="G12811" t="str">
        <f>VLOOKUP(data[[#This Row],[id_customer]],customer[],2,FALSE)</f>
        <v>Guglielmo Conant</v>
      </c>
      <c r="H12811" t="str">
        <f>data[[#This Row],[id_customer]]&amp;data[[#This Row],[id_campaign]]</f>
        <v>C0830cam13</v>
      </c>
      <c r="I12811">
        <f>DATEDIF(data[[#This Row],[join_date]],data[[#This Row],[buy_date]],"M")</f>
        <v>7</v>
      </c>
    </row>
    <row r="12812" spans="1:9" x14ac:dyDescent="0.25">
      <c r="A12812" t="s">
        <v>3361</v>
      </c>
      <c r="B12812" t="s">
        <v>28</v>
      </c>
      <c r="C12812" s="1">
        <v>44625</v>
      </c>
      <c r="D12812" s="1">
        <v>44881</v>
      </c>
      <c r="E12812">
        <f>VLOOKUP(data[[#This Row],[id_campaign]],campaign[],4,FALSE)</f>
        <v>25</v>
      </c>
      <c r="F12812" t="str">
        <f>VLOOKUP(data[[#This Row],[id_campaign]],campaign[],2,FALSE)</f>
        <v>NewCellphoneUser</v>
      </c>
      <c r="G12812" t="str">
        <f>VLOOKUP(data[[#This Row],[id_customer]],customer[],2,FALSE)</f>
        <v>Guglielmo Conant</v>
      </c>
      <c r="H12812" t="str">
        <f>data[[#This Row],[id_customer]]&amp;data[[#This Row],[id_campaign]]</f>
        <v>C0830cam13</v>
      </c>
      <c r="I12812">
        <f>DATEDIF(data[[#This Row],[join_date]],data[[#This Row],[buy_date]],"M")</f>
        <v>8</v>
      </c>
    </row>
    <row r="12813" spans="1:9" x14ac:dyDescent="0.25">
      <c r="A12813" t="s">
        <v>3361</v>
      </c>
      <c r="B12813" t="s">
        <v>28</v>
      </c>
      <c r="C12813" s="1">
        <v>44625</v>
      </c>
      <c r="D12813" s="1">
        <v>44905</v>
      </c>
      <c r="E12813">
        <f>VLOOKUP(data[[#This Row],[id_campaign]],campaign[],4,FALSE)</f>
        <v>25</v>
      </c>
      <c r="F12813" t="str">
        <f>VLOOKUP(data[[#This Row],[id_campaign]],campaign[],2,FALSE)</f>
        <v>NewCellphoneUser</v>
      </c>
      <c r="G12813" t="str">
        <f>VLOOKUP(data[[#This Row],[id_customer]],customer[],2,FALSE)</f>
        <v>Guglielmo Conant</v>
      </c>
      <c r="H12813" t="str">
        <f>data[[#This Row],[id_customer]]&amp;data[[#This Row],[id_campaign]]</f>
        <v>C0830cam13</v>
      </c>
      <c r="I12813">
        <f>DATEDIF(data[[#This Row],[join_date]],data[[#This Row],[buy_date]],"M")</f>
        <v>9</v>
      </c>
    </row>
    <row r="12814" spans="1:9" x14ac:dyDescent="0.25">
      <c r="A12814" t="s">
        <v>3361</v>
      </c>
      <c r="B12814" t="s">
        <v>28</v>
      </c>
      <c r="C12814" s="1">
        <v>44625</v>
      </c>
      <c r="D12814" s="1">
        <v>44935</v>
      </c>
      <c r="E12814">
        <f>VLOOKUP(data[[#This Row],[id_campaign]],campaign[],4,FALSE)</f>
        <v>25</v>
      </c>
      <c r="F12814" t="str">
        <f>VLOOKUP(data[[#This Row],[id_campaign]],campaign[],2,FALSE)</f>
        <v>NewCellphoneUser</v>
      </c>
      <c r="G12814" t="str">
        <f>VLOOKUP(data[[#This Row],[id_customer]],customer[],2,FALSE)</f>
        <v>Guglielmo Conant</v>
      </c>
      <c r="H12814" t="str">
        <f>data[[#This Row],[id_customer]]&amp;data[[#This Row],[id_campaign]]</f>
        <v>C0830cam13</v>
      </c>
      <c r="I12814">
        <f>DATEDIF(data[[#This Row],[join_date]],data[[#This Row],[buy_date]],"M")</f>
        <v>10</v>
      </c>
    </row>
    <row r="12815" spans="1:9" x14ac:dyDescent="0.25">
      <c r="A12815" t="s">
        <v>3361</v>
      </c>
      <c r="B12815" t="s">
        <v>28</v>
      </c>
      <c r="C12815" s="1">
        <v>44625</v>
      </c>
      <c r="D12815" s="1">
        <v>44975</v>
      </c>
      <c r="E12815">
        <f>VLOOKUP(data[[#This Row],[id_campaign]],campaign[],4,FALSE)</f>
        <v>25</v>
      </c>
      <c r="F12815" t="str">
        <f>VLOOKUP(data[[#This Row],[id_campaign]],campaign[],2,FALSE)</f>
        <v>NewCellphoneUser</v>
      </c>
      <c r="G12815" t="str">
        <f>VLOOKUP(data[[#This Row],[id_customer]],customer[],2,FALSE)</f>
        <v>Guglielmo Conant</v>
      </c>
      <c r="H12815" t="str">
        <f>data[[#This Row],[id_customer]]&amp;data[[#This Row],[id_campaign]]</f>
        <v>C0830cam13</v>
      </c>
      <c r="I12815">
        <f>DATEDIF(data[[#This Row],[join_date]],data[[#This Row],[buy_date]],"M")</f>
        <v>11</v>
      </c>
    </row>
    <row r="12816" spans="1:9" x14ac:dyDescent="0.25">
      <c r="A12816" t="s">
        <v>3361</v>
      </c>
      <c r="B12816" t="s">
        <v>28</v>
      </c>
      <c r="C12816" s="1">
        <v>44625</v>
      </c>
      <c r="D12816" s="1">
        <v>44998</v>
      </c>
      <c r="E12816">
        <f>VLOOKUP(data[[#This Row],[id_campaign]],campaign[],4,FALSE)</f>
        <v>25</v>
      </c>
      <c r="F12816" t="str">
        <f>VLOOKUP(data[[#This Row],[id_campaign]],campaign[],2,FALSE)</f>
        <v>NewCellphoneUser</v>
      </c>
      <c r="G12816" t="str">
        <f>VLOOKUP(data[[#This Row],[id_customer]],customer[],2,FALSE)</f>
        <v>Guglielmo Conant</v>
      </c>
      <c r="H12816" t="str">
        <f>data[[#This Row],[id_customer]]&amp;data[[#This Row],[id_campaign]]</f>
        <v>C0830cam13</v>
      </c>
      <c r="I12816">
        <f>DATEDIF(data[[#This Row],[join_date]],data[[#This Row],[buy_date]],"M")</f>
        <v>12</v>
      </c>
    </row>
    <row r="12817" spans="1:9" x14ac:dyDescent="0.25">
      <c r="A12817" t="s">
        <v>3361</v>
      </c>
      <c r="B12817" t="s">
        <v>28</v>
      </c>
      <c r="C12817" s="1">
        <v>44625</v>
      </c>
      <c r="D12817" s="1">
        <v>45027</v>
      </c>
      <c r="E12817">
        <f>VLOOKUP(data[[#This Row],[id_campaign]],campaign[],4,FALSE)</f>
        <v>25</v>
      </c>
      <c r="F12817" t="str">
        <f>VLOOKUP(data[[#This Row],[id_campaign]],campaign[],2,FALSE)</f>
        <v>NewCellphoneUser</v>
      </c>
      <c r="G12817" t="str">
        <f>VLOOKUP(data[[#This Row],[id_customer]],customer[],2,FALSE)</f>
        <v>Guglielmo Conant</v>
      </c>
      <c r="H12817" t="str">
        <f>data[[#This Row],[id_customer]]&amp;data[[#This Row],[id_campaign]]</f>
        <v>C0830cam13</v>
      </c>
      <c r="I12817">
        <f>DATEDIF(data[[#This Row],[join_date]],data[[#This Row],[buy_date]],"M")</f>
        <v>13</v>
      </c>
    </row>
    <row r="12818" spans="1:9" x14ac:dyDescent="0.25">
      <c r="A12818" t="s">
        <v>3361</v>
      </c>
      <c r="B12818" t="s">
        <v>28</v>
      </c>
      <c r="C12818" s="1">
        <v>44625</v>
      </c>
      <c r="D12818" s="1">
        <v>45055</v>
      </c>
      <c r="E12818">
        <f>VLOOKUP(data[[#This Row],[id_campaign]],campaign[],4,FALSE)</f>
        <v>25</v>
      </c>
      <c r="F12818" t="str">
        <f>VLOOKUP(data[[#This Row],[id_campaign]],campaign[],2,FALSE)</f>
        <v>NewCellphoneUser</v>
      </c>
      <c r="G12818" t="str">
        <f>VLOOKUP(data[[#This Row],[id_customer]],customer[],2,FALSE)</f>
        <v>Guglielmo Conant</v>
      </c>
      <c r="H12818" t="str">
        <f>data[[#This Row],[id_customer]]&amp;data[[#This Row],[id_campaign]]</f>
        <v>C0830cam13</v>
      </c>
      <c r="I12818">
        <f>DATEDIF(data[[#This Row],[join_date]],data[[#This Row],[buy_date]],"M")</f>
        <v>14</v>
      </c>
    </row>
    <row r="12819" spans="1:9" x14ac:dyDescent="0.25">
      <c r="A12819" t="s">
        <v>3361</v>
      </c>
      <c r="B12819" t="s">
        <v>26</v>
      </c>
      <c r="C12819" s="1">
        <v>44867</v>
      </c>
      <c r="D12819" s="1">
        <v>44867</v>
      </c>
      <c r="E12819">
        <f>VLOOKUP(data[[#This Row],[id_campaign]],campaign[],4,FALSE)</f>
        <v>65</v>
      </c>
      <c r="F12819" t="str">
        <f>VLOOKUP(data[[#This Row],[id_campaign]],campaign[],2,FALSE)</f>
        <v>HasCreditCard</v>
      </c>
      <c r="G12819" t="str">
        <f>VLOOKUP(data[[#This Row],[id_customer]],customer[],2,FALSE)</f>
        <v>Guglielmo Conant</v>
      </c>
      <c r="H12819" t="str">
        <f>data[[#This Row],[id_customer]]&amp;data[[#This Row],[id_campaign]]</f>
        <v>C0830cam12</v>
      </c>
      <c r="I12819">
        <f>DATEDIF(data[[#This Row],[join_date]],data[[#This Row],[buy_date]],"M")</f>
        <v>0</v>
      </c>
    </row>
    <row r="12820" spans="1:9" x14ac:dyDescent="0.25">
      <c r="A12820" t="s">
        <v>3361</v>
      </c>
      <c r="B12820" t="s">
        <v>26</v>
      </c>
      <c r="C12820" s="1">
        <v>44867</v>
      </c>
      <c r="D12820" s="1">
        <v>44900</v>
      </c>
      <c r="E12820">
        <f>VLOOKUP(data[[#This Row],[id_campaign]],campaign[],4,FALSE)</f>
        <v>65</v>
      </c>
      <c r="F12820" t="str">
        <f>VLOOKUP(data[[#This Row],[id_campaign]],campaign[],2,FALSE)</f>
        <v>HasCreditCard</v>
      </c>
      <c r="G12820" t="str">
        <f>VLOOKUP(data[[#This Row],[id_customer]],customer[],2,FALSE)</f>
        <v>Guglielmo Conant</v>
      </c>
      <c r="H12820" t="str">
        <f>data[[#This Row],[id_customer]]&amp;data[[#This Row],[id_campaign]]</f>
        <v>C0830cam12</v>
      </c>
      <c r="I12820">
        <f>DATEDIF(data[[#This Row],[join_date]],data[[#This Row],[buy_date]],"M")</f>
        <v>1</v>
      </c>
    </row>
    <row r="12821" spans="1:9" x14ac:dyDescent="0.25">
      <c r="A12821" t="s">
        <v>3361</v>
      </c>
      <c r="B12821" t="s">
        <v>26</v>
      </c>
      <c r="C12821" s="1">
        <v>44867</v>
      </c>
      <c r="D12821" s="1">
        <v>44934</v>
      </c>
      <c r="E12821">
        <f>VLOOKUP(data[[#This Row],[id_campaign]],campaign[],4,FALSE)</f>
        <v>65</v>
      </c>
      <c r="F12821" t="str">
        <f>VLOOKUP(data[[#This Row],[id_campaign]],campaign[],2,FALSE)</f>
        <v>HasCreditCard</v>
      </c>
      <c r="G12821" t="str">
        <f>VLOOKUP(data[[#This Row],[id_customer]],customer[],2,FALSE)</f>
        <v>Guglielmo Conant</v>
      </c>
      <c r="H12821" t="str">
        <f>data[[#This Row],[id_customer]]&amp;data[[#This Row],[id_campaign]]</f>
        <v>C0830cam12</v>
      </c>
      <c r="I12821">
        <f>DATEDIF(data[[#This Row],[join_date]],data[[#This Row],[buy_date]],"M")</f>
        <v>2</v>
      </c>
    </row>
    <row r="12822" spans="1:9" x14ac:dyDescent="0.25">
      <c r="A12822" t="s">
        <v>3361</v>
      </c>
      <c r="B12822" t="s">
        <v>26</v>
      </c>
      <c r="C12822" s="1">
        <v>44867</v>
      </c>
      <c r="D12822" s="1">
        <v>44967</v>
      </c>
      <c r="E12822">
        <f>VLOOKUP(data[[#This Row],[id_campaign]],campaign[],4,FALSE)</f>
        <v>65</v>
      </c>
      <c r="F12822" t="str">
        <f>VLOOKUP(data[[#This Row],[id_campaign]],campaign[],2,FALSE)</f>
        <v>HasCreditCard</v>
      </c>
      <c r="G12822" t="str">
        <f>VLOOKUP(data[[#This Row],[id_customer]],customer[],2,FALSE)</f>
        <v>Guglielmo Conant</v>
      </c>
      <c r="H12822" t="str">
        <f>data[[#This Row],[id_customer]]&amp;data[[#This Row],[id_campaign]]</f>
        <v>C0830cam12</v>
      </c>
      <c r="I12822">
        <f>DATEDIF(data[[#This Row],[join_date]],data[[#This Row],[buy_date]],"M")</f>
        <v>3</v>
      </c>
    </row>
    <row r="12823" spans="1:9" x14ac:dyDescent="0.25">
      <c r="A12823" t="s">
        <v>3361</v>
      </c>
      <c r="B12823" t="s">
        <v>26</v>
      </c>
      <c r="C12823" s="1">
        <v>44867</v>
      </c>
      <c r="D12823" s="1">
        <v>44991</v>
      </c>
      <c r="E12823">
        <f>VLOOKUP(data[[#This Row],[id_campaign]],campaign[],4,FALSE)</f>
        <v>65</v>
      </c>
      <c r="F12823" t="str">
        <f>VLOOKUP(data[[#This Row],[id_campaign]],campaign[],2,FALSE)</f>
        <v>HasCreditCard</v>
      </c>
      <c r="G12823" t="str">
        <f>VLOOKUP(data[[#This Row],[id_customer]],customer[],2,FALSE)</f>
        <v>Guglielmo Conant</v>
      </c>
      <c r="H12823" t="str">
        <f>data[[#This Row],[id_customer]]&amp;data[[#This Row],[id_campaign]]</f>
        <v>C0830cam12</v>
      </c>
      <c r="I12823">
        <f>DATEDIF(data[[#This Row],[join_date]],data[[#This Row],[buy_date]],"M")</f>
        <v>4</v>
      </c>
    </row>
    <row r="12824" spans="1:9" x14ac:dyDescent="0.25">
      <c r="A12824" t="s">
        <v>3361</v>
      </c>
      <c r="B12824" t="s">
        <v>26</v>
      </c>
      <c r="C12824" s="1">
        <v>44867</v>
      </c>
      <c r="D12824" s="1">
        <v>45031</v>
      </c>
      <c r="E12824">
        <f>VLOOKUP(data[[#This Row],[id_campaign]],campaign[],4,FALSE)</f>
        <v>65</v>
      </c>
      <c r="F12824" t="str">
        <f>VLOOKUP(data[[#This Row],[id_campaign]],campaign[],2,FALSE)</f>
        <v>HasCreditCard</v>
      </c>
      <c r="G12824" t="str">
        <f>VLOOKUP(data[[#This Row],[id_customer]],customer[],2,FALSE)</f>
        <v>Guglielmo Conant</v>
      </c>
      <c r="H12824" t="str">
        <f>data[[#This Row],[id_customer]]&amp;data[[#This Row],[id_campaign]]</f>
        <v>C0830cam12</v>
      </c>
      <c r="I12824">
        <f>DATEDIF(data[[#This Row],[join_date]],data[[#This Row],[buy_date]],"M")</f>
        <v>5</v>
      </c>
    </row>
    <row r="12825" spans="1:9" x14ac:dyDescent="0.25">
      <c r="A12825" t="s">
        <v>3361</v>
      </c>
      <c r="B12825" t="s">
        <v>26</v>
      </c>
      <c r="C12825" s="1">
        <v>44867</v>
      </c>
      <c r="D12825" s="1">
        <v>45051</v>
      </c>
      <c r="E12825">
        <f>VLOOKUP(data[[#This Row],[id_campaign]],campaign[],4,FALSE)</f>
        <v>65</v>
      </c>
      <c r="F12825" t="str">
        <f>VLOOKUP(data[[#This Row],[id_campaign]],campaign[],2,FALSE)</f>
        <v>HasCreditCard</v>
      </c>
      <c r="G12825" t="str">
        <f>VLOOKUP(data[[#This Row],[id_customer]],customer[],2,FALSE)</f>
        <v>Guglielmo Conant</v>
      </c>
      <c r="H12825" t="str">
        <f>data[[#This Row],[id_customer]]&amp;data[[#This Row],[id_campaign]]</f>
        <v>C0830cam12</v>
      </c>
      <c r="I12825">
        <f>DATEDIF(data[[#This Row],[join_date]],data[[#This Row],[buy_date]],"M")</f>
        <v>6</v>
      </c>
    </row>
    <row r="12826" spans="1:9" x14ac:dyDescent="0.25">
      <c r="A12826" t="s">
        <v>3365</v>
      </c>
      <c r="B12826" t="s">
        <v>12</v>
      </c>
      <c r="C12826" s="1">
        <v>44581</v>
      </c>
      <c r="D12826" s="1">
        <v>44581</v>
      </c>
      <c r="E12826">
        <f>VLOOKUP(data[[#This Row],[id_campaign]],campaign[],4,FALSE)</f>
        <v>22</v>
      </c>
      <c r="F12826" t="str">
        <f>VLOOKUP(data[[#This Row],[id_campaign]],campaign[],2,FALSE)</f>
        <v>RVOwner</v>
      </c>
      <c r="G12826" t="str">
        <f>VLOOKUP(data[[#This Row],[id_customer]],customer[],2,FALSE)</f>
        <v>Heida Wragge</v>
      </c>
      <c r="H12826" t="str">
        <f>data[[#This Row],[id_customer]]&amp;data[[#This Row],[id_campaign]]</f>
        <v>C0831cam05</v>
      </c>
      <c r="I12826">
        <f>DATEDIF(data[[#This Row],[join_date]],data[[#This Row],[buy_date]],"M")</f>
        <v>0</v>
      </c>
    </row>
    <row r="12827" spans="1:9" x14ac:dyDescent="0.25">
      <c r="A12827" t="s">
        <v>3365</v>
      </c>
      <c r="B12827" t="s">
        <v>12</v>
      </c>
      <c r="C12827" s="1">
        <v>44581</v>
      </c>
      <c r="D12827" s="1">
        <v>44622</v>
      </c>
      <c r="E12827">
        <f>VLOOKUP(data[[#This Row],[id_campaign]],campaign[],4,FALSE)</f>
        <v>22</v>
      </c>
      <c r="F12827" t="str">
        <f>VLOOKUP(data[[#This Row],[id_campaign]],campaign[],2,FALSE)</f>
        <v>RVOwner</v>
      </c>
      <c r="G12827" t="str">
        <f>VLOOKUP(data[[#This Row],[id_customer]],customer[],2,FALSE)</f>
        <v>Heida Wragge</v>
      </c>
      <c r="H12827" t="str">
        <f>data[[#This Row],[id_customer]]&amp;data[[#This Row],[id_campaign]]</f>
        <v>C0831cam05</v>
      </c>
      <c r="I12827">
        <f>DATEDIF(data[[#This Row],[join_date]],data[[#This Row],[buy_date]],"M")</f>
        <v>1</v>
      </c>
    </row>
    <row r="12828" spans="1:9" x14ac:dyDescent="0.25">
      <c r="A12828" t="s">
        <v>3365</v>
      </c>
      <c r="B12828" t="s">
        <v>12</v>
      </c>
      <c r="C12828" s="1">
        <v>44581</v>
      </c>
      <c r="D12828" s="1">
        <v>44673</v>
      </c>
      <c r="E12828">
        <f>VLOOKUP(data[[#This Row],[id_campaign]],campaign[],4,FALSE)</f>
        <v>22</v>
      </c>
      <c r="F12828" t="str">
        <f>VLOOKUP(data[[#This Row],[id_campaign]],campaign[],2,FALSE)</f>
        <v>RVOwner</v>
      </c>
      <c r="G12828" t="str">
        <f>VLOOKUP(data[[#This Row],[id_customer]],customer[],2,FALSE)</f>
        <v>Heida Wragge</v>
      </c>
      <c r="H12828" t="str">
        <f>data[[#This Row],[id_customer]]&amp;data[[#This Row],[id_campaign]]</f>
        <v>C0831cam05</v>
      </c>
      <c r="I12828">
        <f>DATEDIF(data[[#This Row],[join_date]],data[[#This Row],[buy_date]],"M")</f>
        <v>3</v>
      </c>
    </row>
    <row r="12829" spans="1:9" x14ac:dyDescent="0.25">
      <c r="A12829" t="s">
        <v>3365</v>
      </c>
      <c r="B12829" t="s">
        <v>12</v>
      </c>
      <c r="C12829" s="1">
        <v>44581</v>
      </c>
      <c r="D12829" s="1">
        <v>44701</v>
      </c>
      <c r="E12829">
        <f>VLOOKUP(data[[#This Row],[id_campaign]],campaign[],4,FALSE)</f>
        <v>22</v>
      </c>
      <c r="F12829" t="str">
        <f>VLOOKUP(data[[#This Row],[id_campaign]],campaign[],2,FALSE)</f>
        <v>RVOwner</v>
      </c>
      <c r="G12829" t="str">
        <f>VLOOKUP(data[[#This Row],[id_customer]],customer[],2,FALSE)</f>
        <v>Heida Wragge</v>
      </c>
      <c r="H12829" t="str">
        <f>data[[#This Row],[id_customer]]&amp;data[[#This Row],[id_campaign]]</f>
        <v>C0831cam05</v>
      </c>
      <c r="I12829">
        <f>DATEDIF(data[[#This Row],[join_date]],data[[#This Row],[buy_date]],"M")</f>
        <v>4</v>
      </c>
    </row>
    <row r="12830" spans="1:9" x14ac:dyDescent="0.25">
      <c r="A12830" t="s">
        <v>3365</v>
      </c>
      <c r="B12830" t="s">
        <v>12</v>
      </c>
      <c r="C12830" s="1">
        <v>44581</v>
      </c>
      <c r="D12830" s="1">
        <v>44772</v>
      </c>
      <c r="E12830">
        <f>VLOOKUP(data[[#This Row],[id_campaign]],campaign[],4,FALSE)</f>
        <v>22</v>
      </c>
      <c r="F12830" t="str">
        <f>VLOOKUP(data[[#This Row],[id_campaign]],campaign[],2,FALSE)</f>
        <v>RVOwner</v>
      </c>
      <c r="G12830" t="str">
        <f>VLOOKUP(data[[#This Row],[id_customer]],customer[],2,FALSE)</f>
        <v>Heida Wragge</v>
      </c>
      <c r="H12830" t="str">
        <f>data[[#This Row],[id_customer]]&amp;data[[#This Row],[id_campaign]]</f>
        <v>C0831cam05</v>
      </c>
      <c r="I12830">
        <f>DATEDIF(data[[#This Row],[join_date]],data[[#This Row],[buy_date]],"M")</f>
        <v>6</v>
      </c>
    </row>
    <row r="12831" spans="1:9" x14ac:dyDescent="0.25">
      <c r="A12831" t="s">
        <v>3365</v>
      </c>
      <c r="B12831" t="s">
        <v>12</v>
      </c>
      <c r="C12831" s="1">
        <v>44581</v>
      </c>
      <c r="D12831" s="1">
        <v>44893</v>
      </c>
      <c r="E12831">
        <f>VLOOKUP(data[[#This Row],[id_campaign]],campaign[],4,FALSE)</f>
        <v>22</v>
      </c>
      <c r="F12831" t="str">
        <f>VLOOKUP(data[[#This Row],[id_campaign]],campaign[],2,FALSE)</f>
        <v>RVOwner</v>
      </c>
      <c r="G12831" t="str">
        <f>VLOOKUP(data[[#This Row],[id_customer]],customer[],2,FALSE)</f>
        <v>Heida Wragge</v>
      </c>
      <c r="H12831" t="str">
        <f>data[[#This Row],[id_customer]]&amp;data[[#This Row],[id_campaign]]</f>
        <v>C0831cam05</v>
      </c>
      <c r="I12831">
        <f>DATEDIF(data[[#This Row],[join_date]],data[[#This Row],[buy_date]],"M")</f>
        <v>10</v>
      </c>
    </row>
    <row r="12832" spans="1:9" x14ac:dyDescent="0.25">
      <c r="A12832" t="s">
        <v>3365</v>
      </c>
      <c r="B12832" t="s">
        <v>12</v>
      </c>
      <c r="C12832" s="1">
        <v>44581</v>
      </c>
      <c r="D12832" s="1">
        <v>44918</v>
      </c>
      <c r="E12832">
        <f>VLOOKUP(data[[#This Row],[id_campaign]],campaign[],4,FALSE)</f>
        <v>22</v>
      </c>
      <c r="F12832" t="str">
        <f>VLOOKUP(data[[#This Row],[id_campaign]],campaign[],2,FALSE)</f>
        <v>RVOwner</v>
      </c>
      <c r="G12832" t="str">
        <f>VLOOKUP(data[[#This Row],[id_customer]],customer[],2,FALSE)</f>
        <v>Heida Wragge</v>
      </c>
      <c r="H12832" t="str">
        <f>data[[#This Row],[id_customer]]&amp;data[[#This Row],[id_campaign]]</f>
        <v>C0831cam05</v>
      </c>
      <c r="I12832">
        <f>DATEDIF(data[[#This Row],[join_date]],data[[#This Row],[buy_date]],"M")</f>
        <v>11</v>
      </c>
    </row>
    <row r="12833" spans="1:9" x14ac:dyDescent="0.25">
      <c r="A12833" t="s">
        <v>3365</v>
      </c>
      <c r="B12833" t="s">
        <v>12</v>
      </c>
      <c r="C12833" s="1">
        <v>44581</v>
      </c>
      <c r="D12833" s="1">
        <v>44954</v>
      </c>
      <c r="E12833">
        <f>VLOOKUP(data[[#This Row],[id_campaign]],campaign[],4,FALSE)</f>
        <v>22</v>
      </c>
      <c r="F12833" t="str">
        <f>VLOOKUP(data[[#This Row],[id_campaign]],campaign[],2,FALSE)</f>
        <v>RVOwner</v>
      </c>
      <c r="G12833" t="str">
        <f>VLOOKUP(data[[#This Row],[id_customer]],customer[],2,FALSE)</f>
        <v>Heida Wragge</v>
      </c>
      <c r="H12833" t="str">
        <f>data[[#This Row],[id_customer]]&amp;data[[#This Row],[id_campaign]]</f>
        <v>C0831cam05</v>
      </c>
      <c r="I12833">
        <f>DATEDIF(data[[#This Row],[join_date]],data[[#This Row],[buy_date]],"M")</f>
        <v>12</v>
      </c>
    </row>
    <row r="12834" spans="1:9" x14ac:dyDescent="0.25">
      <c r="A12834" t="s">
        <v>3365</v>
      </c>
      <c r="B12834" t="s">
        <v>12</v>
      </c>
      <c r="C12834" s="1">
        <v>44581</v>
      </c>
      <c r="D12834" s="1">
        <v>45020</v>
      </c>
      <c r="E12834">
        <f>VLOOKUP(data[[#This Row],[id_campaign]],campaign[],4,FALSE)</f>
        <v>22</v>
      </c>
      <c r="F12834" t="str">
        <f>VLOOKUP(data[[#This Row],[id_campaign]],campaign[],2,FALSE)</f>
        <v>RVOwner</v>
      </c>
      <c r="G12834" t="str">
        <f>VLOOKUP(data[[#This Row],[id_customer]],customer[],2,FALSE)</f>
        <v>Heida Wragge</v>
      </c>
      <c r="H12834" t="str">
        <f>data[[#This Row],[id_customer]]&amp;data[[#This Row],[id_campaign]]</f>
        <v>C0831cam05</v>
      </c>
      <c r="I12834">
        <f>DATEDIF(data[[#This Row],[join_date]],data[[#This Row],[buy_date]],"M")</f>
        <v>14</v>
      </c>
    </row>
    <row r="12835" spans="1:9" x14ac:dyDescent="0.25">
      <c r="A12835" t="s">
        <v>3365</v>
      </c>
      <c r="B12835" t="s">
        <v>28</v>
      </c>
      <c r="C12835" s="1">
        <v>44955</v>
      </c>
      <c r="D12835" s="1">
        <v>44955</v>
      </c>
      <c r="E12835">
        <f>VLOOKUP(data[[#This Row],[id_campaign]],campaign[],4,FALSE)</f>
        <v>25</v>
      </c>
      <c r="F12835" t="str">
        <f>VLOOKUP(data[[#This Row],[id_campaign]],campaign[],2,FALSE)</f>
        <v>NewCellphoneUser</v>
      </c>
      <c r="G12835" t="str">
        <f>VLOOKUP(data[[#This Row],[id_customer]],customer[],2,FALSE)</f>
        <v>Heida Wragge</v>
      </c>
      <c r="H12835" t="str">
        <f>data[[#This Row],[id_customer]]&amp;data[[#This Row],[id_campaign]]</f>
        <v>C0831cam13</v>
      </c>
      <c r="I12835">
        <f>DATEDIF(data[[#This Row],[join_date]],data[[#This Row],[buy_date]],"M")</f>
        <v>0</v>
      </c>
    </row>
    <row r="12836" spans="1:9" x14ac:dyDescent="0.25">
      <c r="A12836" t="s">
        <v>3365</v>
      </c>
      <c r="B12836" t="s">
        <v>28</v>
      </c>
      <c r="C12836" s="1">
        <v>44955</v>
      </c>
      <c r="D12836" s="1">
        <v>45016</v>
      </c>
      <c r="E12836">
        <f>VLOOKUP(data[[#This Row],[id_campaign]],campaign[],4,FALSE)</f>
        <v>25</v>
      </c>
      <c r="F12836" t="str">
        <f>VLOOKUP(data[[#This Row],[id_campaign]],campaign[],2,FALSE)</f>
        <v>NewCellphoneUser</v>
      </c>
      <c r="G12836" t="str">
        <f>VLOOKUP(data[[#This Row],[id_customer]],customer[],2,FALSE)</f>
        <v>Heida Wragge</v>
      </c>
      <c r="H12836" t="str">
        <f>data[[#This Row],[id_customer]]&amp;data[[#This Row],[id_campaign]]</f>
        <v>C0831cam13</v>
      </c>
      <c r="I12836">
        <f>DATEDIF(data[[#This Row],[join_date]],data[[#This Row],[buy_date]],"M")</f>
        <v>2</v>
      </c>
    </row>
    <row r="12837" spans="1:9" x14ac:dyDescent="0.25">
      <c r="A12837" t="s">
        <v>3365</v>
      </c>
      <c r="B12837" t="s">
        <v>28</v>
      </c>
      <c r="C12837" s="1">
        <v>44955</v>
      </c>
      <c r="D12837" s="1">
        <v>45029</v>
      </c>
      <c r="E12837">
        <f>VLOOKUP(data[[#This Row],[id_campaign]],campaign[],4,FALSE)</f>
        <v>25</v>
      </c>
      <c r="F12837" t="str">
        <f>VLOOKUP(data[[#This Row],[id_campaign]],campaign[],2,FALSE)</f>
        <v>NewCellphoneUser</v>
      </c>
      <c r="G12837" t="str">
        <f>VLOOKUP(data[[#This Row],[id_customer]],customer[],2,FALSE)</f>
        <v>Heida Wragge</v>
      </c>
      <c r="H12837" t="str">
        <f>data[[#This Row],[id_customer]]&amp;data[[#This Row],[id_campaign]]</f>
        <v>C0831cam13</v>
      </c>
      <c r="I12837">
        <f>DATEDIF(data[[#This Row],[join_date]],data[[#This Row],[buy_date]],"M")</f>
        <v>2</v>
      </c>
    </row>
    <row r="12838" spans="1:9" x14ac:dyDescent="0.25">
      <c r="A12838" t="s">
        <v>3365</v>
      </c>
      <c r="B12838" t="s">
        <v>28</v>
      </c>
      <c r="C12838" s="1">
        <v>44955</v>
      </c>
      <c r="D12838" s="1">
        <v>45075</v>
      </c>
      <c r="E12838">
        <f>VLOOKUP(data[[#This Row],[id_campaign]],campaign[],4,FALSE)</f>
        <v>25</v>
      </c>
      <c r="F12838" t="str">
        <f>VLOOKUP(data[[#This Row],[id_campaign]],campaign[],2,FALSE)</f>
        <v>NewCellphoneUser</v>
      </c>
      <c r="G12838" t="str">
        <f>VLOOKUP(data[[#This Row],[id_customer]],customer[],2,FALSE)</f>
        <v>Heida Wragge</v>
      </c>
      <c r="H12838" t="str">
        <f>data[[#This Row],[id_customer]]&amp;data[[#This Row],[id_campaign]]</f>
        <v>C0831cam13</v>
      </c>
      <c r="I12838">
        <f>DATEDIF(data[[#This Row],[join_date]],data[[#This Row],[buy_date]],"M")</f>
        <v>4</v>
      </c>
    </row>
    <row r="12839" spans="1:9" x14ac:dyDescent="0.25">
      <c r="A12839" t="s">
        <v>3365</v>
      </c>
      <c r="B12839" t="s">
        <v>28</v>
      </c>
      <c r="C12839" s="1">
        <v>44955</v>
      </c>
      <c r="D12839" s="1">
        <v>45083</v>
      </c>
      <c r="E12839">
        <f>VLOOKUP(data[[#This Row],[id_campaign]],campaign[],4,FALSE)</f>
        <v>25</v>
      </c>
      <c r="F12839" t="str">
        <f>VLOOKUP(data[[#This Row],[id_campaign]],campaign[],2,FALSE)</f>
        <v>NewCellphoneUser</v>
      </c>
      <c r="G12839" t="str">
        <f>VLOOKUP(data[[#This Row],[id_customer]],customer[],2,FALSE)</f>
        <v>Heida Wragge</v>
      </c>
      <c r="H12839" t="str">
        <f>data[[#This Row],[id_customer]]&amp;data[[#This Row],[id_campaign]]</f>
        <v>C0831cam13</v>
      </c>
      <c r="I12839">
        <f>DATEDIF(data[[#This Row],[join_date]],data[[#This Row],[buy_date]],"M")</f>
        <v>4</v>
      </c>
    </row>
    <row r="12840" spans="1:9" x14ac:dyDescent="0.25">
      <c r="A12840" t="s">
        <v>3369</v>
      </c>
      <c r="B12840" t="s">
        <v>24</v>
      </c>
      <c r="C12840" s="1">
        <v>44634</v>
      </c>
      <c r="D12840" s="1">
        <v>44634</v>
      </c>
      <c r="E12840">
        <f>VLOOKUP(data[[#This Row],[id_campaign]],campaign[],4,FALSE)</f>
        <v>62</v>
      </c>
      <c r="F12840" t="str">
        <f>VLOOKUP(data[[#This Row],[id_campaign]],campaign[],2,FALSE)</f>
        <v>OwnsComputer</v>
      </c>
      <c r="G12840" t="str">
        <f>VLOOKUP(data[[#This Row],[id_customer]],customer[],2,FALSE)</f>
        <v>Pammi Tilbury</v>
      </c>
      <c r="H12840" t="str">
        <f>data[[#This Row],[id_customer]]&amp;data[[#This Row],[id_campaign]]</f>
        <v>C0832cam11</v>
      </c>
      <c r="I12840">
        <f>DATEDIF(data[[#This Row],[join_date]],data[[#This Row],[buy_date]],"M")</f>
        <v>0</v>
      </c>
    </row>
    <row r="12841" spans="1:9" x14ac:dyDescent="0.25">
      <c r="A12841" t="s">
        <v>3369</v>
      </c>
      <c r="B12841" t="s">
        <v>24</v>
      </c>
      <c r="C12841" s="1">
        <v>44634</v>
      </c>
      <c r="D12841" s="1">
        <v>44707</v>
      </c>
      <c r="E12841">
        <f>VLOOKUP(data[[#This Row],[id_campaign]],campaign[],4,FALSE)</f>
        <v>62</v>
      </c>
      <c r="F12841" t="str">
        <f>VLOOKUP(data[[#This Row],[id_campaign]],campaign[],2,FALSE)</f>
        <v>OwnsComputer</v>
      </c>
      <c r="G12841" t="str">
        <f>VLOOKUP(data[[#This Row],[id_customer]],customer[],2,FALSE)</f>
        <v>Pammi Tilbury</v>
      </c>
      <c r="H12841" t="str">
        <f>data[[#This Row],[id_customer]]&amp;data[[#This Row],[id_campaign]]</f>
        <v>C0832cam11</v>
      </c>
      <c r="I12841">
        <f>DATEDIF(data[[#This Row],[join_date]],data[[#This Row],[buy_date]],"M")</f>
        <v>2</v>
      </c>
    </row>
    <row r="12842" spans="1:9" x14ac:dyDescent="0.25">
      <c r="A12842" t="s">
        <v>3369</v>
      </c>
      <c r="B12842" t="s">
        <v>24</v>
      </c>
      <c r="C12842" s="1">
        <v>44634</v>
      </c>
      <c r="D12842" s="1">
        <v>44726</v>
      </c>
      <c r="E12842">
        <f>VLOOKUP(data[[#This Row],[id_campaign]],campaign[],4,FALSE)</f>
        <v>62</v>
      </c>
      <c r="F12842" t="str">
        <f>VLOOKUP(data[[#This Row],[id_campaign]],campaign[],2,FALSE)</f>
        <v>OwnsComputer</v>
      </c>
      <c r="G12842" t="str">
        <f>VLOOKUP(data[[#This Row],[id_customer]],customer[],2,FALSE)</f>
        <v>Pammi Tilbury</v>
      </c>
      <c r="H12842" t="str">
        <f>data[[#This Row],[id_customer]]&amp;data[[#This Row],[id_campaign]]</f>
        <v>C0832cam11</v>
      </c>
      <c r="I12842">
        <f>DATEDIF(data[[#This Row],[join_date]],data[[#This Row],[buy_date]],"M")</f>
        <v>3</v>
      </c>
    </row>
    <row r="12843" spans="1:9" x14ac:dyDescent="0.25">
      <c r="A12843" t="s">
        <v>3369</v>
      </c>
      <c r="B12843" t="s">
        <v>24</v>
      </c>
      <c r="C12843" s="1">
        <v>44634</v>
      </c>
      <c r="D12843" s="1">
        <v>44799</v>
      </c>
      <c r="E12843">
        <f>VLOOKUP(data[[#This Row],[id_campaign]],campaign[],4,FALSE)</f>
        <v>62</v>
      </c>
      <c r="F12843" t="str">
        <f>VLOOKUP(data[[#This Row],[id_campaign]],campaign[],2,FALSE)</f>
        <v>OwnsComputer</v>
      </c>
      <c r="G12843" t="str">
        <f>VLOOKUP(data[[#This Row],[id_customer]],customer[],2,FALSE)</f>
        <v>Pammi Tilbury</v>
      </c>
      <c r="H12843" t="str">
        <f>data[[#This Row],[id_customer]]&amp;data[[#This Row],[id_campaign]]</f>
        <v>C0832cam11</v>
      </c>
      <c r="I12843">
        <f>DATEDIF(data[[#This Row],[join_date]],data[[#This Row],[buy_date]],"M")</f>
        <v>5</v>
      </c>
    </row>
    <row r="12844" spans="1:9" x14ac:dyDescent="0.25">
      <c r="A12844" t="s">
        <v>3369</v>
      </c>
      <c r="B12844" t="s">
        <v>24</v>
      </c>
      <c r="C12844" s="1">
        <v>44634</v>
      </c>
      <c r="D12844" s="1">
        <v>44879</v>
      </c>
      <c r="E12844">
        <f>VLOOKUP(data[[#This Row],[id_campaign]],campaign[],4,FALSE)</f>
        <v>62</v>
      </c>
      <c r="F12844" t="str">
        <f>VLOOKUP(data[[#This Row],[id_campaign]],campaign[],2,FALSE)</f>
        <v>OwnsComputer</v>
      </c>
      <c r="G12844" t="str">
        <f>VLOOKUP(data[[#This Row],[id_customer]],customer[],2,FALSE)</f>
        <v>Pammi Tilbury</v>
      </c>
      <c r="H12844" t="str">
        <f>data[[#This Row],[id_customer]]&amp;data[[#This Row],[id_campaign]]</f>
        <v>C0832cam11</v>
      </c>
      <c r="I12844">
        <f>DATEDIF(data[[#This Row],[join_date]],data[[#This Row],[buy_date]],"M")</f>
        <v>8</v>
      </c>
    </row>
    <row r="12845" spans="1:9" x14ac:dyDescent="0.25">
      <c r="A12845" t="s">
        <v>3369</v>
      </c>
      <c r="B12845" t="s">
        <v>24</v>
      </c>
      <c r="C12845" s="1">
        <v>44634</v>
      </c>
      <c r="D12845" s="1">
        <v>44912</v>
      </c>
      <c r="E12845">
        <f>VLOOKUP(data[[#This Row],[id_campaign]],campaign[],4,FALSE)</f>
        <v>62</v>
      </c>
      <c r="F12845" t="str">
        <f>VLOOKUP(data[[#This Row],[id_campaign]],campaign[],2,FALSE)</f>
        <v>OwnsComputer</v>
      </c>
      <c r="G12845" t="str">
        <f>VLOOKUP(data[[#This Row],[id_customer]],customer[],2,FALSE)</f>
        <v>Pammi Tilbury</v>
      </c>
      <c r="H12845" t="str">
        <f>data[[#This Row],[id_customer]]&amp;data[[#This Row],[id_campaign]]</f>
        <v>C0832cam11</v>
      </c>
      <c r="I12845">
        <f>DATEDIF(data[[#This Row],[join_date]],data[[#This Row],[buy_date]],"M")</f>
        <v>9</v>
      </c>
    </row>
    <row r="12846" spans="1:9" x14ac:dyDescent="0.25">
      <c r="A12846" t="s">
        <v>3369</v>
      </c>
      <c r="B12846" t="s">
        <v>24</v>
      </c>
      <c r="C12846" s="1">
        <v>44634</v>
      </c>
      <c r="D12846" s="1">
        <v>44942</v>
      </c>
      <c r="E12846">
        <f>VLOOKUP(data[[#This Row],[id_campaign]],campaign[],4,FALSE)</f>
        <v>62</v>
      </c>
      <c r="F12846" t="str">
        <f>VLOOKUP(data[[#This Row],[id_campaign]],campaign[],2,FALSE)</f>
        <v>OwnsComputer</v>
      </c>
      <c r="G12846" t="str">
        <f>VLOOKUP(data[[#This Row],[id_customer]],customer[],2,FALSE)</f>
        <v>Pammi Tilbury</v>
      </c>
      <c r="H12846" t="str">
        <f>data[[#This Row],[id_customer]]&amp;data[[#This Row],[id_campaign]]</f>
        <v>C0832cam11</v>
      </c>
      <c r="I12846">
        <f>DATEDIF(data[[#This Row],[join_date]],data[[#This Row],[buy_date]],"M")</f>
        <v>10</v>
      </c>
    </row>
    <row r="12847" spans="1:9" x14ac:dyDescent="0.25">
      <c r="A12847" t="s">
        <v>3369</v>
      </c>
      <c r="B12847" t="s">
        <v>24</v>
      </c>
      <c r="C12847" s="1">
        <v>44634</v>
      </c>
      <c r="D12847" s="1">
        <v>44973</v>
      </c>
      <c r="E12847">
        <f>VLOOKUP(data[[#This Row],[id_campaign]],campaign[],4,FALSE)</f>
        <v>62</v>
      </c>
      <c r="F12847" t="str">
        <f>VLOOKUP(data[[#This Row],[id_campaign]],campaign[],2,FALSE)</f>
        <v>OwnsComputer</v>
      </c>
      <c r="G12847" t="str">
        <f>VLOOKUP(data[[#This Row],[id_customer]],customer[],2,FALSE)</f>
        <v>Pammi Tilbury</v>
      </c>
      <c r="H12847" t="str">
        <f>data[[#This Row],[id_customer]]&amp;data[[#This Row],[id_campaign]]</f>
        <v>C0832cam11</v>
      </c>
      <c r="I12847">
        <f>DATEDIF(data[[#This Row],[join_date]],data[[#This Row],[buy_date]],"M")</f>
        <v>11</v>
      </c>
    </row>
    <row r="12848" spans="1:9" x14ac:dyDescent="0.25">
      <c r="A12848" t="s">
        <v>3369</v>
      </c>
      <c r="B12848" t="s">
        <v>24</v>
      </c>
      <c r="C12848" s="1">
        <v>44634</v>
      </c>
      <c r="D12848" s="1">
        <v>45006</v>
      </c>
      <c r="E12848">
        <f>VLOOKUP(data[[#This Row],[id_campaign]],campaign[],4,FALSE)</f>
        <v>62</v>
      </c>
      <c r="F12848" t="str">
        <f>VLOOKUP(data[[#This Row],[id_campaign]],campaign[],2,FALSE)</f>
        <v>OwnsComputer</v>
      </c>
      <c r="G12848" t="str">
        <f>VLOOKUP(data[[#This Row],[id_customer]],customer[],2,FALSE)</f>
        <v>Pammi Tilbury</v>
      </c>
      <c r="H12848" t="str">
        <f>data[[#This Row],[id_customer]]&amp;data[[#This Row],[id_campaign]]</f>
        <v>C0832cam11</v>
      </c>
      <c r="I12848">
        <f>DATEDIF(data[[#This Row],[join_date]],data[[#This Row],[buy_date]],"M")</f>
        <v>12</v>
      </c>
    </row>
    <row r="12849" spans="1:9" x14ac:dyDescent="0.25">
      <c r="A12849" t="s">
        <v>3369</v>
      </c>
      <c r="B12849" t="s">
        <v>24</v>
      </c>
      <c r="C12849" s="1">
        <v>44634</v>
      </c>
      <c r="D12849" s="1">
        <v>45060</v>
      </c>
      <c r="E12849">
        <f>VLOOKUP(data[[#This Row],[id_campaign]],campaign[],4,FALSE)</f>
        <v>62</v>
      </c>
      <c r="F12849" t="str">
        <f>VLOOKUP(data[[#This Row],[id_campaign]],campaign[],2,FALSE)</f>
        <v>OwnsComputer</v>
      </c>
      <c r="G12849" t="str">
        <f>VLOOKUP(data[[#This Row],[id_customer]],customer[],2,FALSE)</f>
        <v>Pammi Tilbury</v>
      </c>
      <c r="H12849" t="str">
        <f>data[[#This Row],[id_customer]]&amp;data[[#This Row],[id_campaign]]</f>
        <v>C0832cam11</v>
      </c>
      <c r="I12849">
        <f>DATEDIF(data[[#This Row],[join_date]],data[[#This Row],[buy_date]],"M")</f>
        <v>14</v>
      </c>
    </row>
    <row r="12850" spans="1:9" x14ac:dyDescent="0.25">
      <c r="A12850" t="s">
        <v>3369</v>
      </c>
      <c r="B12850" t="s">
        <v>14</v>
      </c>
      <c r="C12850" s="1">
        <v>44635</v>
      </c>
      <c r="D12850" s="1">
        <v>44635</v>
      </c>
      <c r="E12850">
        <f>VLOOKUP(data[[#This Row],[id_campaign]],campaign[],4,FALSE)</f>
        <v>13</v>
      </c>
      <c r="F12850" t="str">
        <f>VLOOKUP(data[[#This Row],[id_campaign]],campaign[],2,FALSE)</f>
        <v>Homeownership</v>
      </c>
      <c r="G12850" t="str">
        <f>VLOOKUP(data[[#This Row],[id_customer]],customer[],2,FALSE)</f>
        <v>Pammi Tilbury</v>
      </c>
      <c r="H12850" t="str">
        <f>data[[#This Row],[id_customer]]&amp;data[[#This Row],[id_campaign]]</f>
        <v>C0832cam06</v>
      </c>
      <c r="I12850">
        <f>DATEDIF(data[[#This Row],[join_date]],data[[#This Row],[buy_date]],"M")</f>
        <v>0</v>
      </c>
    </row>
    <row r="12851" spans="1:9" x14ac:dyDescent="0.25">
      <c r="A12851" t="s">
        <v>3369</v>
      </c>
      <c r="B12851" t="s">
        <v>14</v>
      </c>
      <c r="C12851" s="1">
        <v>44635</v>
      </c>
      <c r="D12851" s="1">
        <v>44676</v>
      </c>
      <c r="E12851">
        <f>VLOOKUP(data[[#This Row],[id_campaign]],campaign[],4,FALSE)</f>
        <v>13</v>
      </c>
      <c r="F12851" t="str">
        <f>VLOOKUP(data[[#This Row],[id_campaign]],campaign[],2,FALSE)</f>
        <v>Homeownership</v>
      </c>
      <c r="G12851" t="str">
        <f>VLOOKUP(data[[#This Row],[id_customer]],customer[],2,FALSE)</f>
        <v>Pammi Tilbury</v>
      </c>
      <c r="H12851" t="str">
        <f>data[[#This Row],[id_customer]]&amp;data[[#This Row],[id_campaign]]</f>
        <v>C0832cam06</v>
      </c>
      <c r="I12851">
        <f>DATEDIF(data[[#This Row],[join_date]],data[[#This Row],[buy_date]],"M")</f>
        <v>1</v>
      </c>
    </row>
    <row r="12852" spans="1:9" x14ac:dyDescent="0.25">
      <c r="A12852" t="s">
        <v>3369</v>
      </c>
      <c r="B12852" t="s">
        <v>14</v>
      </c>
      <c r="C12852" s="1">
        <v>44635</v>
      </c>
      <c r="D12852" s="1">
        <v>44697</v>
      </c>
      <c r="E12852">
        <f>VLOOKUP(data[[#This Row],[id_campaign]],campaign[],4,FALSE)</f>
        <v>13</v>
      </c>
      <c r="F12852" t="str">
        <f>VLOOKUP(data[[#This Row],[id_campaign]],campaign[],2,FALSE)</f>
        <v>Homeownership</v>
      </c>
      <c r="G12852" t="str">
        <f>VLOOKUP(data[[#This Row],[id_customer]],customer[],2,FALSE)</f>
        <v>Pammi Tilbury</v>
      </c>
      <c r="H12852" t="str">
        <f>data[[#This Row],[id_customer]]&amp;data[[#This Row],[id_campaign]]</f>
        <v>C0832cam06</v>
      </c>
      <c r="I12852">
        <f>DATEDIF(data[[#This Row],[join_date]],data[[#This Row],[buy_date]],"M")</f>
        <v>2</v>
      </c>
    </row>
    <row r="12853" spans="1:9" x14ac:dyDescent="0.25">
      <c r="A12853" t="s">
        <v>3369</v>
      </c>
      <c r="B12853" t="s">
        <v>14</v>
      </c>
      <c r="C12853" s="1">
        <v>44635</v>
      </c>
      <c r="D12853" s="1">
        <v>44736</v>
      </c>
      <c r="E12853">
        <f>VLOOKUP(data[[#This Row],[id_campaign]],campaign[],4,FALSE)</f>
        <v>13</v>
      </c>
      <c r="F12853" t="str">
        <f>VLOOKUP(data[[#This Row],[id_campaign]],campaign[],2,FALSE)</f>
        <v>Homeownership</v>
      </c>
      <c r="G12853" t="str">
        <f>VLOOKUP(data[[#This Row],[id_customer]],customer[],2,FALSE)</f>
        <v>Pammi Tilbury</v>
      </c>
      <c r="H12853" t="str">
        <f>data[[#This Row],[id_customer]]&amp;data[[#This Row],[id_campaign]]</f>
        <v>C0832cam06</v>
      </c>
      <c r="I12853">
        <f>DATEDIF(data[[#This Row],[join_date]],data[[#This Row],[buy_date]],"M")</f>
        <v>3</v>
      </c>
    </row>
    <row r="12854" spans="1:9" x14ac:dyDescent="0.25">
      <c r="A12854" t="s">
        <v>3369</v>
      </c>
      <c r="B12854" t="s">
        <v>14</v>
      </c>
      <c r="C12854" s="1">
        <v>44635</v>
      </c>
      <c r="D12854" s="1">
        <v>44770</v>
      </c>
      <c r="E12854">
        <f>VLOOKUP(data[[#This Row],[id_campaign]],campaign[],4,FALSE)</f>
        <v>13</v>
      </c>
      <c r="F12854" t="str">
        <f>VLOOKUP(data[[#This Row],[id_campaign]],campaign[],2,FALSE)</f>
        <v>Homeownership</v>
      </c>
      <c r="G12854" t="str">
        <f>VLOOKUP(data[[#This Row],[id_customer]],customer[],2,FALSE)</f>
        <v>Pammi Tilbury</v>
      </c>
      <c r="H12854" t="str">
        <f>data[[#This Row],[id_customer]]&amp;data[[#This Row],[id_campaign]]</f>
        <v>C0832cam06</v>
      </c>
      <c r="I12854">
        <f>DATEDIF(data[[#This Row],[join_date]],data[[#This Row],[buy_date]],"M")</f>
        <v>4</v>
      </c>
    </row>
    <row r="12855" spans="1:9" x14ac:dyDescent="0.25">
      <c r="A12855" t="s">
        <v>3369</v>
      </c>
      <c r="B12855" t="s">
        <v>14</v>
      </c>
      <c r="C12855" s="1">
        <v>44635</v>
      </c>
      <c r="D12855" s="1">
        <v>44798</v>
      </c>
      <c r="E12855">
        <f>VLOOKUP(data[[#This Row],[id_campaign]],campaign[],4,FALSE)</f>
        <v>13</v>
      </c>
      <c r="F12855" t="str">
        <f>VLOOKUP(data[[#This Row],[id_campaign]],campaign[],2,FALSE)</f>
        <v>Homeownership</v>
      </c>
      <c r="G12855" t="str">
        <f>VLOOKUP(data[[#This Row],[id_customer]],customer[],2,FALSE)</f>
        <v>Pammi Tilbury</v>
      </c>
      <c r="H12855" t="str">
        <f>data[[#This Row],[id_customer]]&amp;data[[#This Row],[id_campaign]]</f>
        <v>C0832cam06</v>
      </c>
      <c r="I12855">
        <f>DATEDIF(data[[#This Row],[join_date]],data[[#This Row],[buy_date]],"M")</f>
        <v>5</v>
      </c>
    </row>
    <row r="12856" spans="1:9" x14ac:dyDescent="0.25">
      <c r="A12856" t="s">
        <v>3369</v>
      </c>
      <c r="B12856" t="s">
        <v>14</v>
      </c>
      <c r="C12856" s="1">
        <v>44635</v>
      </c>
      <c r="D12856" s="1">
        <v>44862</v>
      </c>
      <c r="E12856">
        <f>VLOOKUP(data[[#This Row],[id_campaign]],campaign[],4,FALSE)</f>
        <v>13</v>
      </c>
      <c r="F12856" t="str">
        <f>VLOOKUP(data[[#This Row],[id_campaign]],campaign[],2,FALSE)</f>
        <v>Homeownership</v>
      </c>
      <c r="G12856" t="str">
        <f>VLOOKUP(data[[#This Row],[id_customer]],customer[],2,FALSE)</f>
        <v>Pammi Tilbury</v>
      </c>
      <c r="H12856" t="str">
        <f>data[[#This Row],[id_customer]]&amp;data[[#This Row],[id_campaign]]</f>
        <v>C0832cam06</v>
      </c>
      <c r="I12856">
        <f>DATEDIF(data[[#This Row],[join_date]],data[[#This Row],[buy_date]],"M")</f>
        <v>7</v>
      </c>
    </row>
    <row r="12857" spans="1:9" x14ac:dyDescent="0.25">
      <c r="A12857" t="s">
        <v>3369</v>
      </c>
      <c r="B12857" t="s">
        <v>14</v>
      </c>
      <c r="C12857" s="1">
        <v>44635</v>
      </c>
      <c r="D12857" s="1">
        <v>44915</v>
      </c>
      <c r="E12857">
        <f>VLOOKUP(data[[#This Row],[id_campaign]],campaign[],4,FALSE)</f>
        <v>13</v>
      </c>
      <c r="F12857" t="str">
        <f>VLOOKUP(data[[#This Row],[id_campaign]],campaign[],2,FALSE)</f>
        <v>Homeownership</v>
      </c>
      <c r="G12857" t="str">
        <f>VLOOKUP(data[[#This Row],[id_customer]],customer[],2,FALSE)</f>
        <v>Pammi Tilbury</v>
      </c>
      <c r="H12857" t="str">
        <f>data[[#This Row],[id_customer]]&amp;data[[#This Row],[id_campaign]]</f>
        <v>C0832cam06</v>
      </c>
      <c r="I12857">
        <f>DATEDIF(data[[#This Row],[join_date]],data[[#This Row],[buy_date]],"M")</f>
        <v>9</v>
      </c>
    </row>
    <row r="12858" spans="1:9" x14ac:dyDescent="0.25">
      <c r="A12858" t="s">
        <v>3369</v>
      </c>
      <c r="B12858" t="s">
        <v>14</v>
      </c>
      <c r="C12858" s="1">
        <v>44635</v>
      </c>
      <c r="D12858" s="1">
        <v>44949</v>
      </c>
      <c r="E12858">
        <f>VLOOKUP(data[[#This Row],[id_campaign]],campaign[],4,FALSE)</f>
        <v>13</v>
      </c>
      <c r="F12858" t="str">
        <f>VLOOKUP(data[[#This Row],[id_campaign]],campaign[],2,FALSE)</f>
        <v>Homeownership</v>
      </c>
      <c r="G12858" t="str">
        <f>VLOOKUP(data[[#This Row],[id_customer]],customer[],2,FALSE)</f>
        <v>Pammi Tilbury</v>
      </c>
      <c r="H12858" t="str">
        <f>data[[#This Row],[id_customer]]&amp;data[[#This Row],[id_campaign]]</f>
        <v>C0832cam06</v>
      </c>
      <c r="I12858">
        <f>DATEDIF(data[[#This Row],[join_date]],data[[#This Row],[buy_date]],"M")</f>
        <v>10</v>
      </c>
    </row>
    <row r="12859" spans="1:9" x14ac:dyDescent="0.25">
      <c r="A12859" t="s">
        <v>3369</v>
      </c>
      <c r="B12859" t="s">
        <v>14</v>
      </c>
      <c r="C12859" s="1">
        <v>44635</v>
      </c>
      <c r="D12859" s="1">
        <v>45032</v>
      </c>
      <c r="E12859">
        <f>VLOOKUP(data[[#This Row],[id_campaign]],campaign[],4,FALSE)</f>
        <v>13</v>
      </c>
      <c r="F12859" t="str">
        <f>VLOOKUP(data[[#This Row],[id_campaign]],campaign[],2,FALSE)</f>
        <v>Homeownership</v>
      </c>
      <c r="G12859" t="str">
        <f>VLOOKUP(data[[#This Row],[id_customer]],customer[],2,FALSE)</f>
        <v>Pammi Tilbury</v>
      </c>
      <c r="H12859" t="str">
        <f>data[[#This Row],[id_customer]]&amp;data[[#This Row],[id_campaign]]</f>
        <v>C0832cam06</v>
      </c>
      <c r="I12859">
        <f>DATEDIF(data[[#This Row],[join_date]],data[[#This Row],[buy_date]],"M")</f>
        <v>13</v>
      </c>
    </row>
    <row r="12860" spans="1:9" x14ac:dyDescent="0.25">
      <c r="A12860" t="s">
        <v>3369</v>
      </c>
      <c r="B12860" t="s">
        <v>14</v>
      </c>
      <c r="C12860" s="1">
        <v>44635</v>
      </c>
      <c r="D12860" s="1">
        <v>45068</v>
      </c>
      <c r="E12860">
        <f>VLOOKUP(data[[#This Row],[id_campaign]],campaign[],4,FALSE)</f>
        <v>13</v>
      </c>
      <c r="F12860" t="str">
        <f>VLOOKUP(data[[#This Row],[id_campaign]],campaign[],2,FALSE)</f>
        <v>Homeownership</v>
      </c>
      <c r="G12860" t="str">
        <f>VLOOKUP(data[[#This Row],[id_customer]],customer[],2,FALSE)</f>
        <v>Pammi Tilbury</v>
      </c>
      <c r="H12860" t="str">
        <f>data[[#This Row],[id_customer]]&amp;data[[#This Row],[id_campaign]]</f>
        <v>C0832cam06</v>
      </c>
      <c r="I12860">
        <f>DATEDIF(data[[#This Row],[join_date]],data[[#This Row],[buy_date]],"M")</f>
        <v>14</v>
      </c>
    </row>
    <row r="12861" spans="1:9" x14ac:dyDescent="0.25">
      <c r="A12861" t="s">
        <v>3373</v>
      </c>
      <c r="B12861" t="s">
        <v>22</v>
      </c>
      <c r="C12861" s="1">
        <v>44923</v>
      </c>
      <c r="D12861" s="1">
        <v>44923</v>
      </c>
      <c r="E12861">
        <f>VLOOKUP(data[[#This Row],[id_campaign]],campaign[],4,FALSE)</f>
        <v>66</v>
      </c>
      <c r="F12861" t="str">
        <f>VLOOKUP(data[[#This Row],[id_campaign]],campaign[],2,FALSE)</f>
        <v>NonUSTravel</v>
      </c>
      <c r="G12861" t="str">
        <f>VLOOKUP(data[[#This Row],[id_customer]],customer[],2,FALSE)</f>
        <v>Dyanne Alexandersson</v>
      </c>
      <c r="H12861" t="str">
        <f>data[[#This Row],[id_customer]]&amp;data[[#This Row],[id_campaign]]</f>
        <v>C0833cam10</v>
      </c>
      <c r="I12861">
        <f>DATEDIF(data[[#This Row],[join_date]],data[[#This Row],[buy_date]],"M")</f>
        <v>0</v>
      </c>
    </row>
    <row r="12862" spans="1:9" x14ac:dyDescent="0.25">
      <c r="A12862" t="s">
        <v>3373</v>
      </c>
      <c r="B12862" t="s">
        <v>22</v>
      </c>
      <c r="C12862" s="1">
        <v>44923</v>
      </c>
      <c r="D12862" s="1">
        <v>44955</v>
      </c>
      <c r="E12862">
        <f>VLOOKUP(data[[#This Row],[id_campaign]],campaign[],4,FALSE)</f>
        <v>66</v>
      </c>
      <c r="F12862" t="str">
        <f>VLOOKUP(data[[#This Row],[id_campaign]],campaign[],2,FALSE)</f>
        <v>NonUSTravel</v>
      </c>
      <c r="G12862" t="str">
        <f>VLOOKUP(data[[#This Row],[id_customer]],customer[],2,FALSE)</f>
        <v>Dyanne Alexandersson</v>
      </c>
      <c r="H12862" t="str">
        <f>data[[#This Row],[id_customer]]&amp;data[[#This Row],[id_campaign]]</f>
        <v>C0833cam10</v>
      </c>
      <c r="I12862">
        <f>DATEDIF(data[[#This Row],[join_date]],data[[#This Row],[buy_date]],"M")</f>
        <v>1</v>
      </c>
    </row>
    <row r="12863" spans="1:9" x14ac:dyDescent="0.25">
      <c r="A12863" t="s">
        <v>3373</v>
      </c>
      <c r="B12863" t="s">
        <v>22</v>
      </c>
      <c r="C12863" s="1">
        <v>44923</v>
      </c>
      <c r="D12863" s="1">
        <v>44963</v>
      </c>
      <c r="E12863">
        <f>VLOOKUP(data[[#This Row],[id_campaign]],campaign[],4,FALSE)</f>
        <v>66</v>
      </c>
      <c r="F12863" t="str">
        <f>VLOOKUP(data[[#This Row],[id_campaign]],campaign[],2,FALSE)</f>
        <v>NonUSTravel</v>
      </c>
      <c r="G12863" t="str">
        <f>VLOOKUP(data[[#This Row],[id_customer]],customer[],2,FALSE)</f>
        <v>Dyanne Alexandersson</v>
      </c>
      <c r="H12863" t="str">
        <f>data[[#This Row],[id_customer]]&amp;data[[#This Row],[id_campaign]]</f>
        <v>C0833cam10</v>
      </c>
      <c r="I12863">
        <f>DATEDIF(data[[#This Row],[join_date]],data[[#This Row],[buy_date]],"M")</f>
        <v>1</v>
      </c>
    </row>
    <row r="12864" spans="1:9" x14ac:dyDescent="0.25">
      <c r="A12864" t="s">
        <v>3373</v>
      </c>
      <c r="B12864" t="s">
        <v>22</v>
      </c>
      <c r="C12864" s="1">
        <v>44923</v>
      </c>
      <c r="D12864" s="1">
        <v>44997</v>
      </c>
      <c r="E12864">
        <f>VLOOKUP(data[[#This Row],[id_campaign]],campaign[],4,FALSE)</f>
        <v>66</v>
      </c>
      <c r="F12864" t="str">
        <f>VLOOKUP(data[[#This Row],[id_campaign]],campaign[],2,FALSE)</f>
        <v>NonUSTravel</v>
      </c>
      <c r="G12864" t="str">
        <f>VLOOKUP(data[[#This Row],[id_customer]],customer[],2,FALSE)</f>
        <v>Dyanne Alexandersson</v>
      </c>
      <c r="H12864" t="str">
        <f>data[[#This Row],[id_customer]]&amp;data[[#This Row],[id_campaign]]</f>
        <v>C0833cam10</v>
      </c>
      <c r="I12864">
        <f>DATEDIF(data[[#This Row],[join_date]],data[[#This Row],[buy_date]],"M")</f>
        <v>2</v>
      </c>
    </row>
    <row r="12865" spans="1:9" x14ac:dyDescent="0.25">
      <c r="A12865" t="s">
        <v>3373</v>
      </c>
      <c r="B12865" t="s">
        <v>22</v>
      </c>
      <c r="C12865" s="1">
        <v>44923</v>
      </c>
      <c r="D12865" s="1">
        <v>45026</v>
      </c>
      <c r="E12865">
        <f>VLOOKUP(data[[#This Row],[id_campaign]],campaign[],4,FALSE)</f>
        <v>66</v>
      </c>
      <c r="F12865" t="str">
        <f>VLOOKUP(data[[#This Row],[id_campaign]],campaign[],2,FALSE)</f>
        <v>NonUSTravel</v>
      </c>
      <c r="G12865" t="str">
        <f>VLOOKUP(data[[#This Row],[id_customer]],customer[],2,FALSE)</f>
        <v>Dyanne Alexandersson</v>
      </c>
      <c r="H12865" t="str">
        <f>data[[#This Row],[id_customer]]&amp;data[[#This Row],[id_campaign]]</f>
        <v>C0833cam10</v>
      </c>
      <c r="I12865">
        <f>DATEDIF(data[[#This Row],[join_date]],data[[#This Row],[buy_date]],"M")</f>
        <v>3</v>
      </c>
    </row>
    <row r="12866" spans="1:9" x14ac:dyDescent="0.25">
      <c r="A12866" t="s">
        <v>3373</v>
      </c>
      <c r="B12866" t="s">
        <v>22</v>
      </c>
      <c r="C12866" s="1">
        <v>44923</v>
      </c>
      <c r="D12866" s="1">
        <v>45077</v>
      </c>
      <c r="E12866">
        <f>VLOOKUP(data[[#This Row],[id_campaign]],campaign[],4,FALSE)</f>
        <v>66</v>
      </c>
      <c r="F12866" t="str">
        <f>VLOOKUP(data[[#This Row],[id_campaign]],campaign[],2,FALSE)</f>
        <v>NonUSTravel</v>
      </c>
      <c r="G12866" t="str">
        <f>VLOOKUP(data[[#This Row],[id_customer]],customer[],2,FALSE)</f>
        <v>Dyanne Alexandersson</v>
      </c>
      <c r="H12866" t="str">
        <f>data[[#This Row],[id_customer]]&amp;data[[#This Row],[id_campaign]]</f>
        <v>C0833cam10</v>
      </c>
      <c r="I12866">
        <f>DATEDIF(data[[#This Row],[join_date]],data[[#This Row],[buy_date]],"M")</f>
        <v>5</v>
      </c>
    </row>
    <row r="12867" spans="1:9" x14ac:dyDescent="0.25">
      <c r="A12867" t="s">
        <v>3373</v>
      </c>
      <c r="B12867" t="s">
        <v>22</v>
      </c>
      <c r="C12867" s="1">
        <v>44923</v>
      </c>
      <c r="D12867" s="1">
        <v>45080</v>
      </c>
      <c r="E12867">
        <f>VLOOKUP(data[[#This Row],[id_campaign]],campaign[],4,FALSE)</f>
        <v>66</v>
      </c>
      <c r="F12867" t="str">
        <f>VLOOKUP(data[[#This Row],[id_campaign]],campaign[],2,FALSE)</f>
        <v>NonUSTravel</v>
      </c>
      <c r="G12867" t="str">
        <f>VLOOKUP(data[[#This Row],[id_customer]],customer[],2,FALSE)</f>
        <v>Dyanne Alexandersson</v>
      </c>
      <c r="H12867" t="str">
        <f>data[[#This Row],[id_customer]]&amp;data[[#This Row],[id_campaign]]</f>
        <v>C0833cam10</v>
      </c>
      <c r="I12867">
        <f>DATEDIF(data[[#This Row],[join_date]],data[[#This Row],[buy_date]],"M")</f>
        <v>5</v>
      </c>
    </row>
    <row r="12868" spans="1:9" x14ac:dyDescent="0.25">
      <c r="A12868" t="s">
        <v>3373</v>
      </c>
      <c r="B12868" t="s">
        <v>6</v>
      </c>
      <c r="C12868" s="1">
        <v>44989</v>
      </c>
      <c r="D12868" s="1">
        <v>44989</v>
      </c>
      <c r="E12868">
        <f>VLOOKUP(data[[#This Row],[id_campaign]],campaign[],4,FALSE)</f>
        <v>26</v>
      </c>
      <c r="F12868" t="str">
        <f>VLOOKUP(data[[#This Row],[id_campaign]],campaign[],2,FALSE)</f>
        <v>HandsetRefurbished</v>
      </c>
      <c r="G12868" t="str">
        <f>VLOOKUP(data[[#This Row],[id_customer]],customer[],2,FALSE)</f>
        <v>Dyanne Alexandersson</v>
      </c>
      <c r="H12868" t="str">
        <f>data[[#This Row],[id_customer]]&amp;data[[#This Row],[id_campaign]]</f>
        <v>C0833cam02</v>
      </c>
      <c r="I12868">
        <f>DATEDIF(data[[#This Row],[join_date]],data[[#This Row],[buy_date]],"M")</f>
        <v>0</v>
      </c>
    </row>
    <row r="12869" spans="1:9" x14ac:dyDescent="0.25">
      <c r="A12869" t="s">
        <v>3373</v>
      </c>
      <c r="B12869" t="s">
        <v>6</v>
      </c>
      <c r="C12869" s="1">
        <v>44989</v>
      </c>
      <c r="D12869" s="1">
        <v>45020</v>
      </c>
      <c r="E12869">
        <f>VLOOKUP(data[[#This Row],[id_campaign]],campaign[],4,FALSE)</f>
        <v>26</v>
      </c>
      <c r="F12869" t="str">
        <f>VLOOKUP(data[[#This Row],[id_campaign]],campaign[],2,FALSE)</f>
        <v>HandsetRefurbished</v>
      </c>
      <c r="G12869" t="str">
        <f>VLOOKUP(data[[#This Row],[id_customer]],customer[],2,FALSE)</f>
        <v>Dyanne Alexandersson</v>
      </c>
      <c r="H12869" t="str">
        <f>data[[#This Row],[id_customer]]&amp;data[[#This Row],[id_campaign]]</f>
        <v>C0833cam02</v>
      </c>
      <c r="I12869">
        <f>DATEDIF(data[[#This Row],[join_date]],data[[#This Row],[buy_date]],"M")</f>
        <v>1</v>
      </c>
    </row>
    <row r="12870" spans="1:9" x14ac:dyDescent="0.25">
      <c r="A12870" t="s">
        <v>3373</v>
      </c>
      <c r="B12870" t="s">
        <v>6</v>
      </c>
      <c r="C12870" s="1">
        <v>44989</v>
      </c>
      <c r="D12870" s="1">
        <v>45054</v>
      </c>
      <c r="E12870">
        <f>VLOOKUP(data[[#This Row],[id_campaign]],campaign[],4,FALSE)</f>
        <v>26</v>
      </c>
      <c r="F12870" t="str">
        <f>VLOOKUP(data[[#This Row],[id_campaign]],campaign[],2,FALSE)</f>
        <v>HandsetRefurbished</v>
      </c>
      <c r="G12870" t="str">
        <f>VLOOKUP(data[[#This Row],[id_customer]],customer[],2,FALSE)</f>
        <v>Dyanne Alexandersson</v>
      </c>
      <c r="H12870" t="str">
        <f>data[[#This Row],[id_customer]]&amp;data[[#This Row],[id_campaign]]</f>
        <v>C0833cam02</v>
      </c>
      <c r="I12870">
        <f>DATEDIF(data[[#This Row],[join_date]],data[[#This Row],[buy_date]],"M")</f>
        <v>2</v>
      </c>
    </row>
    <row r="12871" spans="1:9" x14ac:dyDescent="0.25">
      <c r="A12871" t="s">
        <v>3377</v>
      </c>
      <c r="B12871" t="s">
        <v>14</v>
      </c>
      <c r="C12871" s="1">
        <v>44577</v>
      </c>
      <c r="D12871" s="1">
        <v>44577</v>
      </c>
      <c r="E12871">
        <f>VLOOKUP(data[[#This Row],[id_campaign]],campaign[],4,FALSE)</f>
        <v>13</v>
      </c>
      <c r="F12871" t="str">
        <f>VLOOKUP(data[[#This Row],[id_campaign]],campaign[],2,FALSE)</f>
        <v>Homeownership</v>
      </c>
      <c r="G12871" t="str">
        <f>VLOOKUP(data[[#This Row],[id_customer]],customer[],2,FALSE)</f>
        <v>Jarib Fahrenbach</v>
      </c>
      <c r="H12871" t="str">
        <f>data[[#This Row],[id_customer]]&amp;data[[#This Row],[id_campaign]]</f>
        <v>C0834cam06</v>
      </c>
      <c r="I12871">
        <f>DATEDIF(data[[#This Row],[join_date]],data[[#This Row],[buy_date]],"M")</f>
        <v>0</v>
      </c>
    </row>
    <row r="12872" spans="1:9" x14ac:dyDescent="0.25">
      <c r="A12872" t="s">
        <v>3377</v>
      </c>
      <c r="B12872" t="s">
        <v>14</v>
      </c>
      <c r="C12872" s="1">
        <v>44577</v>
      </c>
      <c r="D12872" s="1">
        <v>44637</v>
      </c>
      <c r="E12872">
        <f>VLOOKUP(data[[#This Row],[id_campaign]],campaign[],4,FALSE)</f>
        <v>13</v>
      </c>
      <c r="F12872" t="str">
        <f>VLOOKUP(data[[#This Row],[id_campaign]],campaign[],2,FALSE)</f>
        <v>Homeownership</v>
      </c>
      <c r="G12872" t="str">
        <f>VLOOKUP(data[[#This Row],[id_customer]],customer[],2,FALSE)</f>
        <v>Jarib Fahrenbach</v>
      </c>
      <c r="H12872" t="str">
        <f>data[[#This Row],[id_customer]]&amp;data[[#This Row],[id_campaign]]</f>
        <v>C0834cam06</v>
      </c>
      <c r="I12872">
        <f>DATEDIF(data[[#This Row],[join_date]],data[[#This Row],[buy_date]],"M")</f>
        <v>2</v>
      </c>
    </row>
    <row r="12873" spans="1:9" x14ac:dyDescent="0.25">
      <c r="A12873" t="s">
        <v>3377</v>
      </c>
      <c r="B12873" t="s">
        <v>14</v>
      </c>
      <c r="C12873" s="1">
        <v>44577</v>
      </c>
      <c r="D12873" s="1">
        <v>44679</v>
      </c>
      <c r="E12873">
        <f>VLOOKUP(data[[#This Row],[id_campaign]],campaign[],4,FALSE)</f>
        <v>13</v>
      </c>
      <c r="F12873" t="str">
        <f>VLOOKUP(data[[#This Row],[id_campaign]],campaign[],2,FALSE)</f>
        <v>Homeownership</v>
      </c>
      <c r="G12873" t="str">
        <f>VLOOKUP(data[[#This Row],[id_customer]],customer[],2,FALSE)</f>
        <v>Jarib Fahrenbach</v>
      </c>
      <c r="H12873" t="str">
        <f>data[[#This Row],[id_customer]]&amp;data[[#This Row],[id_campaign]]</f>
        <v>C0834cam06</v>
      </c>
      <c r="I12873">
        <f>DATEDIF(data[[#This Row],[join_date]],data[[#This Row],[buy_date]],"M")</f>
        <v>3</v>
      </c>
    </row>
    <row r="12874" spans="1:9" x14ac:dyDescent="0.25">
      <c r="A12874" t="s">
        <v>3377</v>
      </c>
      <c r="B12874" t="s">
        <v>14</v>
      </c>
      <c r="C12874" s="1">
        <v>44577</v>
      </c>
      <c r="D12874" s="1">
        <v>44706</v>
      </c>
      <c r="E12874">
        <f>VLOOKUP(data[[#This Row],[id_campaign]],campaign[],4,FALSE)</f>
        <v>13</v>
      </c>
      <c r="F12874" t="str">
        <f>VLOOKUP(data[[#This Row],[id_campaign]],campaign[],2,FALSE)</f>
        <v>Homeownership</v>
      </c>
      <c r="G12874" t="str">
        <f>VLOOKUP(data[[#This Row],[id_customer]],customer[],2,FALSE)</f>
        <v>Jarib Fahrenbach</v>
      </c>
      <c r="H12874" t="str">
        <f>data[[#This Row],[id_customer]]&amp;data[[#This Row],[id_campaign]]</f>
        <v>C0834cam06</v>
      </c>
      <c r="I12874">
        <f>DATEDIF(data[[#This Row],[join_date]],data[[#This Row],[buy_date]],"M")</f>
        <v>4</v>
      </c>
    </row>
    <row r="12875" spans="1:9" x14ac:dyDescent="0.25">
      <c r="A12875" t="s">
        <v>3377</v>
      </c>
      <c r="B12875" t="s">
        <v>14</v>
      </c>
      <c r="C12875" s="1">
        <v>44577</v>
      </c>
      <c r="D12875" s="1">
        <v>44758</v>
      </c>
      <c r="E12875">
        <f>VLOOKUP(data[[#This Row],[id_campaign]],campaign[],4,FALSE)</f>
        <v>13</v>
      </c>
      <c r="F12875" t="str">
        <f>VLOOKUP(data[[#This Row],[id_campaign]],campaign[],2,FALSE)</f>
        <v>Homeownership</v>
      </c>
      <c r="G12875" t="str">
        <f>VLOOKUP(data[[#This Row],[id_customer]],customer[],2,FALSE)</f>
        <v>Jarib Fahrenbach</v>
      </c>
      <c r="H12875" t="str">
        <f>data[[#This Row],[id_customer]]&amp;data[[#This Row],[id_campaign]]</f>
        <v>C0834cam06</v>
      </c>
      <c r="I12875">
        <f>DATEDIF(data[[#This Row],[join_date]],data[[#This Row],[buy_date]],"M")</f>
        <v>6</v>
      </c>
    </row>
    <row r="12876" spans="1:9" x14ac:dyDescent="0.25">
      <c r="A12876" t="s">
        <v>3377</v>
      </c>
      <c r="B12876" t="s">
        <v>14</v>
      </c>
      <c r="C12876" s="1">
        <v>44577</v>
      </c>
      <c r="D12876" s="1">
        <v>44795</v>
      </c>
      <c r="E12876">
        <f>VLOOKUP(data[[#This Row],[id_campaign]],campaign[],4,FALSE)</f>
        <v>13</v>
      </c>
      <c r="F12876" t="str">
        <f>VLOOKUP(data[[#This Row],[id_campaign]],campaign[],2,FALSE)</f>
        <v>Homeownership</v>
      </c>
      <c r="G12876" t="str">
        <f>VLOOKUP(data[[#This Row],[id_customer]],customer[],2,FALSE)</f>
        <v>Jarib Fahrenbach</v>
      </c>
      <c r="H12876" t="str">
        <f>data[[#This Row],[id_customer]]&amp;data[[#This Row],[id_campaign]]</f>
        <v>C0834cam06</v>
      </c>
      <c r="I12876">
        <f>DATEDIF(data[[#This Row],[join_date]],data[[#This Row],[buy_date]],"M")</f>
        <v>7</v>
      </c>
    </row>
    <row r="12877" spans="1:9" x14ac:dyDescent="0.25">
      <c r="A12877" t="s">
        <v>3377</v>
      </c>
      <c r="B12877" t="s">
        <v>14</v>
      </c>
      <c r="C12877" s="1">
        <v>44577</v>
      </c>
      <c r="D12877" s="1">
        <v>44859</v>
      </c>
      <c r="E12877">
        <f>VLOOKUP(data[[#This Row],[id_campaign]],campaign[],4,FALSE)</f>
        <v>13</v>
      </c>
      <c r="F12877" t="str">
        <f>VLOOKUP(data[[#This Row],[id_campaign]],campaign[],2,FALSE)</f>
        <v>Homeownership</v>
      </c>
      <c r="G12877" t="str">
        <f>VLOOKUP(data[[#This Row],[id_customer]],customer[],2,FALSE)</f>
        <v>Jarib Fahrenbach</v>
      </c>
      <c r="H12877" t="str">
        <f>data[[#This Row],[id_customer]]&amp;data[[#This Row],[id_campaign]]</f>
        <v>C0834cam06</v>
      </c>
      <c r="I12877">
        <f>DATEDIF(data[[#This Row],[join_date]],data[[#This Row],[buy_date]],"M")</f>
        <v>9</v>
      </c>
    </row>
    <row r="12878" spans="1:9" x14ac:dyDescent="0.25">
      <c r="A12878" t="s">
        <v>3377</v>
      </c>
      <c r="B12878" t="s">
        <v>14</v>
      </c>
      <c r="C12878" s="1">
        <v>44577</v>
      </c>
      <c r="D12878" s="1">
        <v>44881</v>
      </c>
      <c r="E12878">
        <f>VLOOKUP(data[[#This Row],[id_campaign]],campaign[],4,FALSE)</f>
        <v>13</v>
      </c>
      <c r="F12878" t="str">
        <f>VLOOKUP(data[[#This Row],[id_campaign]],campaign[],2,FALSE)</f>
        <v>Homeownership</v>
      </c>
      <c r="G12878" t="str">
        <f>VLOOKUP(data[[#This Row],[id_customer]],customer[],2,FALSE)</f>
        <v>Jarib Fahrenbach</v>
      </c>
      <c r="H12878" t="str">
        <f>data[[#This Row],[id_customer]]&amp;data[[#This Row],[id_campaign]]</f>
        <v>C0834cam06</v>
      </c>
      <c r="I12878">
        <f>DATEDIF(data[[#This Row],[join_date]],data[[#This Row],[buy_date]],"M")</f>
        <v>10</v>
      </c>
    </row>
    <row r="12879" spans="1:9" x14ac:dyDescent="0.25">
      <c r="A12879" t="s">
        <v>3377</v>
      </c>
      <c r="B12879" t="s">
        <v>14</v>
      </c>
      <c r="C12879" s="1">
        <v>44577</v>
      </c>
      <c r="D12879" s="1">
        <v>44917</v>
      </c>
      <c r="E12879">
        <f>VLOOKUP(data[[#This Row],[id_campaign]],campaign[],4,FALSE)</f>
        <v>13</v>
      </c>
      <c r="F12879" t="str">
        <f>VLOOKUP(data[[#This Row],[id_campaign]],campaign[],2,FALSE)</f>
        <v>Homeownership</v>
      </c>
      <c r="G12879" t="str">
        <f>VLOOKUP(data[[#This Row],[id_customer]],customer[],2,FALSE)</f>
        <v>Jarib Fahrenbach</v>
      </c>
      <c r="H12879" t="str">
        <f>data[[#This Row],[id_customer]]&amp;data[[#This Row],[id_campaign]]</f>
        <v>C0834cam06</v>
      </c>
      <c r="I12879">
        <f>DATEDIF(data[[#This Row],[join_date]],data[[#This Row],[buy_date]],"M")</f>
        <v>11</v>
      </c>
    </row>
    <row r="12880" spans="1:9" x14ac:dyDescent="0.25">
      <c r="A12880" t="s">
        <v>3377</v>
      </c>
      <c r="B12880" t="s">
        <v>14</v>
      </c>
      <c r="C12880" s="1">
        <v>44577</v>
      </c>
      <c r="D12880" s="1">
        <v>44956</v>
      </c>
      <c r="E12880">
        <f>VLOOKUP(data[[#This Row],[id_campaign]],campaign[],4,FALSE)</f>
        <v>13</v>
      </c>
      <c r="F12880" t="str">
        <f>VLOOKUP(data[[#This Row],[id_campaign]],campaign[],2,FALSE)</f>
        <v>Homeownership</v>
      </c>
      <c r="G12880" t="str">
        <f>VLOOKUP(data[[#This Row],[id_customer]],customer[],2,FALSE)</f>
        <v>Jarib Fahrenbach</v>
      </c>
      <c r="H12880" t="str">
        <f>data[[#This Row],[id_customer]]&amp;data[[#This Row],[id_campaign]]</f>
        <v>C0834cam06</v>
      </c>
      <c r="I12880">
        <f>DATEDIF(data[[#This Row],[join_date]],data[[#This Row],[buy_date]],"M")</f>
        <v>12</v>
      </c>
    </row>
    <row r="12881" spans="1:9" x14ac:dyDescent="0.25">
      <c r="A12881" t="s">
        <v>3377</v>
      </c>
      <c r="B12881" t="s">
        <v>14</v>
      </c>
      <c r="C12881" s="1">
        <v>44577</v>
      </c>
      <c r="D12881" s="1">
        <v>45011</v>
      </c>
      <c r="E12881">
        <f>VLOOKUP(data[[#This Row],[id_campaign]],campaign[],4,FALSE)</f>
        <v>13</v>
      </c>
      <c r="F12881" t="str">
        <f>VLOOKUP(data[[#This Row],[id_campaign]],campaign[],2,FALSE)</f>
        <v>Homeownership</v>
      </c>
      <c r="G12881" t="str">
        <f>VLOOKUP(data[[#This Row],[id_customer]],customer[],2,FALSE)</f>
        <v>Jarib Fahrenbach</v>
      </c>
      <c r="H12881" t="str">
        <f>data[[#This Row],[id_customer]]&amp;data[[#This Row],[id_campaign]]</f>
        <v>C0834cam06</v>
      </c>
      <c r="I12881">
        <f>DATEDIF(data[[#This Row],[join_date]],data[[#This Row],[buy_date]],"M")</f>
        <v>14</v>
      </c>
    </row>
    <row r="12882" spans="1:9" x14ac:dyDescent="0.25">
      <c r="A12882" t="s">
        <v>3377</v>
      </c>
      <c r="B12882" t="s">
        <v>14</v>
      </c>
      <c r="C12882" s="1">
        <v>44577</v>
      </c>
      <c r="D12882" s="1">
        <v>45042</v>
      </c>
      <c r="E12882">
        <f>VLOOKUP(data[[#This Row],[id_campaign]],campaign[],4,FALSE)</f>
        <v>13</v>
      </c>
      <c r="F12882" t="str">
        <f>VLOOKUP(data[[#This Row],[id_campaign]],campaign[],2,FALSE)</f>
        <v>Homeownership</v>
      </c>
      <c r="G12882" t="str">
        <f>VLOOKUP(data[[#This Row],[id_customer]],customer[],2,FALSE)</f>
        <v>Jarib Fahrenbach</v>
      </c>
      <c r="H12882" t="str">
        <f>data[[#This Row],[id_customer]]&amp;data[[#This Row],[id_campaign]]</f>
        <v>C0834cam06</v>
      </c>
      <c r="I12882">
        <f>DATEDIF(data[[#This Row],[join_date]],data[[#This Row],[buy_date]],"M")</f>
        <v>15</v>
      </c>
    </row>
    <row r="12883" spans="1:9" x14ac:dyDescent="0.25">
      <c r="A12883" t="s">
        <v>3377</v>
      </c>
      <c r="B12883" t="s">
        <v>14</v>
      </c>
      <c r="C12883" s="1">
        <v>44577</v>
      </c>
      <c r="D12883" s="1">
        <v>45073</v>
      </c>
      <c r="E12883">
        <f>VLOOKUP(data[[#This Row],[id_campaign]],campaign[],4,FALSE)</f>
        <v>13</v>
      </c>
      <c r="F12883" t="str">
        <f>VLOOKUP(data[[#This Row],[id_campaign]],campaign[],2,FALSE)</f>
        <v>Homeownership</v>
      </c>
      <c r="G12883" t="str">
        <f>VLOOKUP(data[[#This Row],[id_customer]],customer[],2,FALSE)</f>
        <v>Jarib Fahrenbach</v>
      </c>
      <c r="H12883" t="str">
        <f>data[[#This Row],[id_customer]]&amp;data[[#This Row],[id_campaign]]</f>
        <v>C0834cam06</v>
      </c>
      <c r="I12883">
        <f>DATEDIF(data[[#This Row],[join_date]],data[[#This Row],[buy_date]],"M")</f>
        <v>16</v>
      </c>
    </row>
    <row r="12884" spans="1:9" x14ac:dyDescent="0.25">
      <c r="A12884" t="s">
        <v>3381</v>
      </c>
      <c r="B12884" t="s">
        <v>26</v>
      </c>
      <c r="C12884" s="1">
        <v>44677</v>
      </c>
      <c r="D12884" s="1">
        <v>44677</v>
      </c>
      <c r="E12884">
        <f>VLOOKUP(data[[#This Row],[id_campaign]],campaign[],4,FALSE)</f>
        <v>65</v>
      </c>
      <c r="F12884" t="str">
        <f>VLOOKUP(data[[#This Row],[id_campaign]],campaign[],2,FALSE)</f>
        <v>HasCreditCard</v>
      </c>
      <c r="G12884" t="str">
        <f>VLOOKUP(data[[#This Row],[id_customer]],customer[],2,FALSE)</f>
        <v>Adoree Hasard</v>
      </c>
      <c r="H12884" t="str">
        <f>data[[#This Row],[id_customer]]&amp;data[[#This Row],[id_campaign]]</f>
        <v>C0835cam12</v>
      </c>
      <c r="I12884">
        <f>DATEDIF(data[[#This Row],[join_date]],data[[#This Row],[buy_date]],"M")</f>
        <v>0</v>
      </c>
    </row>
    <row r="12885" spans="1:9" x14ac:dyDescent="0.25">
      <c r="A12885" t="s">
        <v>3381</v>
      </c>
      <c r="B12885" t="s">
        <v>26</v>
      </c>
      <c r="C12885" s="1">
        <v>44677</v>
      </c>
      <c r="D12885" s="1">
        <v>44715</v>
      </c>
      <c r="E12885">
        <f>VLOOKUP(data[[#This Row],[id_campaign]],campaign[],4,FALSE)</f>
        <v>65</v>
      </c>
      <c r="F12885" t="str">
        <f>VLOOKUP(data[[#This Row],[id_campaign]],campaign[],2,FALSE)</f>
        <v>HasCreditCard</v>
      </c>
      <c r="G12885" t="str">
        <f>VLOOKUP(data[[#This Row],[id_customer]],customer[],2,FALSE)</f>
        <v>Adoree Hasard</v>
      </c>
      <c r="H12885" t="str">
        <f>data[[#This Row],[id_customer]]&amp;data[[#This Row],[id_campaign]]</f>
        <v>C0835cam12</v>
      </c>
      <c r="I12885">
        <f>DATEDIF(data[[#This Row],[join_date]],data[[#This Row],[buy_date]],"M")</f>
        <v>1</v>
      </c>
    </row>
    <row r="12886" spans="1:9" x14ac:dyDescent="0.25">
      <c r="A12886" t="s">
        <v>3381</v>
      </c>
      <c r="B12886" t="s">
        <v>26</v>
      </c>
      <c r="C12886" s="1">
        <v>44677</v>
      </c>
      <c r="D12886" s="1">
        <v>44744</v>
      </c>
      <c r="E12886">
        <f>VLOOKUP(data[[#This Row],[id_campaign]],campaign[],4,FALSE)</f>
        <v>65</v>
      </c>
      <c r="F12886" t="str">
        <f>VLOOKUP(data[[#This Row],[id_campaign]],campaign[],2,FALSE)</f>
        <v>HasCreditCard</v>
      </c>
      <c r="G12886" t="str">
        <f>VLOOKUP(data[[#This Row],[id_customer]],customer[],2,FALSE)</f>
        <v>Adoree Hasard</v>
      </c>
      <c r="H12886" t="str">
        <f>data[[#This Row],[id_customer]]&amp;data[[#This Row],[id_campaign]]</f>
        <v>C0835cam12</v>
      </c>
      <c r="I12886">
        <f>DATEDIF(data[[#This Row],[join_date]],data[[#This Row],[buy_date]],"M")</f>
        <v>2</v>
      </c>
    </row>
    <row r="12887" spans="1:9" x14ac:dyDescent="0.25">
      <c r="A12887" t="s">
        <v>3381</v>
      </c>
      <c r="B12887" t="s">
        <v>26</v>
      </c>
      <c r="C12887" s="1">
        <v>44677</v>
      </c>
      <c r="D12887" s="1">
        <v>44805</v>
      </c>
      <c r="E12887">
        <f>VLOOKUP(data[[#This Row],[id_campaign]],campaign[],4,FALSE)</f>
        <v>65</v>
      </c>
      <c r="F12887" t="str">
        <f>VLOOKUP(data[[#This Row],[id_campaign]],campaign[],2,FALSE)</f>
        <v>HasCreditCard</v>
      </c>
      <c r="G12887" t="str">
        <f>VLOOKUP(data[[#This Row],[id_customer]],customer[],2,FALSE)</f>
        <v>Adoree Hasard</v>
      </c>
      <c r="H12887" t="str">
        <f>data[[#This Row],[id_customer]]&amp;data[[#This Row],[id_campaign]]</f>
        <v>C0835cam12</v>
      </c>
      <c r="I12887">
        <f>DATEDIF(data[[#This Row],[join_date]],data[[#This Row],[buy_date]],"M")</f>
        <v>4</v>
      </c>
    </row>
    <row r="12888" spans="1:9" x14ac:dyDescent="0.25">
      <c r="A12888" t="s">
        <v>3381</v>
      </c>
      <c r="B12888" t="s">
        <v>26</v>
      </c>
      <c r="C12888" s="1">
        <v>44677</v>
      </c>
      <c r="D12888" s="1">
        <v>44838</v>
      </c>
      <c r="E12888">
        <f>VLOOKUP(data[[#This Row],[id_campaign]],campaign[],4,FALSE)</f>
        <v>65</v>
      </c>
      <c r="F12888" t="str">
        <f>VLOOKUP(data[[#This Row],[id_campaign]],campaign[],2,FALSE)</f>
        <v>HasCreditCard</v>
      </c>
      <c r="G12888" t="str">
        <f>VLOOKUP(data[[#This Row],[id_customer]],customer[],2,FALSE)</f>
        <v>Adoree Hasard</v>
      </c>
      <c r="H12888" t="str">
        <f>data[[#This Row],[id_customer]]&amp;data[[#This Row],[id_campaign]]</f>
        <v>C0835cam12</v>
      </c>
      <c r="I12888">
        <f>DATEDIF(data[[#This Row],[join_date]],data[[#This Row],[buy_date]],"M")</f>
        <v>5</v>
      </c>
    </row>
    <row r="12889" spans="1:9" x14ac:dyDescent="0.25">
      <c r="A12889" t="s">
        <v>3381</v>
      </c>
      <c r="B12889" t="s">
        <v>26</v>
      </c>
      <c r="C12889" s="1">
        <v>44677</v>
      </c>
      <c r="D12889" s="1">
        <v>44868</v>
      </c>
      <c r="E12889">
        <f>VLOOKUP(data[[#This Row],[id_campaign]],campaign[],4,FALSE)</f>
        <v>65</v>
      </c>
      <c r="F12889" t="str">
        <f>VLOOKUP(data[[#This Row],[id_campaign]],campaign[],2,FALSE)</f>
        <v>HasCreditCard</v>
      </c>
      <c r="G12889" t="str">
        <f>VLOOKUP(data[[#This Row],[id_customer]],customer[],2,FALSE)</f>
        <v>Adoree Hasard</v>
      </c>
      <c r="H12889" t="str">
        <f>data[[#This Row],[id_customer]]&amp;data[[#This Row],[id_campaign]]</f>
        <v>C0835cam12</v>
      </c>
      <c r="I12889">
        <f>DATEDIF(data[[#This Row],[join_date]],data[[#This Row],[buy_date]],"M")</f>
        <v>6</v>
      </c>
    </row>
    <row r="12890" spans="1:9" x14ac:dyDescent="0.25">
      <c r="A12890" t="s">
        <v>3381</v>
      </c>
      <c r="B12890" t="s">
        <v>26</v>
      </c>
      <c r="C12890" s="1">
        <v>44677</v>
      </c>
      <c r="D12890" s="1">
        <v>44985</v>
      </c>
      <c r="E12890">
        <f>VLOOKUP(data[[#This Row],[id_campaign]],campaign[],4,FALSE)</f>
        <v>65</v>
      </c>
      <c r="F12890" t="str">
        <f>VLOOKUP(data[[#This Row],[id_campaign]],campaign[],2,FALSE)</f>
        <v>HasCreditCard</v>
      </c>
      <c r="G12890" t="str">
        <f>VLOOKUP(data[[#This Row],[id_customer]],customer[],2,FALSE)</f>
        <v>Adoree Hasard</v>
      </c>
      <c r="H12890" t="str">
        <f>data[[#This Row],[id_customer]]&amp;data[[#This Row],[id_campaign]]</f>
        <v>C0835cam12</v>
      </c>
      <c r="I12890">
        <f>DATEDIF(data[[#This Row],[join_date]],data[[#This Row],[buy_date]],"M")</f>
        <v>10</v>
      </c>
    </row>
    <row r="12891" spans="1:9" x14ac:dyDescent="0.25">
      <c r="A12891" t="s">
        <v>3381</v>
      </c>
      <c r="B12891" t="s">
        <v>26</v>
      </c>
      <c r="C12891" s="1">
        <v>44677</v>
      </c>
      <c r="D12891" s="1">
        <v>45011</v>
      </c>
      <c r="E12891">
        <f>VLOOKUP(data[[#This Row],[id_campaign]],campaign[],4,FALSE)</f>
        <v>65</v>
      </c>
      <c r="F12891" t="str">
        <f>VLOOKUP(data[[#This Row],[id_campaign]],campaign[],2,FALSE)</f>
        <v>HasCreditCard</v>
      </c>
      <c r="G12891" t="str">
        <f>VLOOKUP(data[[#This Row],[id_customer]],customer[],2,FALSE)</f>
        <v>Adoree Hasard</v>
      </c>
      <c r="H12891" t="str">
        <f>data[[#This Row],[id_customer]]&amp;data[[#This Row],[id_campaign]]</f>
        <v>C0835cam12</v>
      </c>
      <c r="I12891">
        <f>DATEDIF(data[[#This Row],[join_date]],data[[#This Row],[buy_date]],"M")</f>
        <v>11</v>
      </c>
    </row>
    <row r="12892" spans="1:9" x14ac:dyDescent="0.25">
      <c r="A12892" t="s">
        <v>3381</v>
      </c>
      <c r="B12892" t="s">
        <v>26</v>
      </c>
      <c r="C12892" s="1">
        <v>44677</v>
      </c>
      <c r="D12892" s="1">
        <v>45074</v>
      </c>
      <c r="E12892">
        <f>VLOOKUP(data[[#This Row],[id_campaign]],campaign[],4,FALSE)</f>
        <v>65</v>
      </c>
      <c r="F12892" t="str">
        <f>VLOOKUP(data[[#This Row],[id_campaign]],campaign[],2,FALSE)</f>
        <v>HasCreditCard</v>
      </c>
      <c r="G12892" t="str">
        <f>VLOOKUP(data[[#This Row],[id_customer]],customer[],2,FALSE)</f>
        <v>Adoree Hasard</v>
      </c>
      <c r="H12892" t="str">
        <f>data[[#This Row],[id_customer]]&amp;data[[#This Row],[id_campaign]]</f>
        <v>C0835cam12</v>
      </c>
      <c r="I12892">
        <f>DATEDIF(data[[#This Row],[join_date]],data[[#This Row],[buy_date]],"M")</f>
        <v>13</v>
      </c>
    </row>
    <row r="12893" spans="1:9" x14ac:dyDescent="0.25">
      <c r="A12893" t="s">
        <v>3381</v>
      </c>
      <c r="B12893" t="s">
        <v>26</v>
      </c>
      <c r="C12893" s="1">
        <v>44677</v>
      </c>
      <c r="D12893" s="1">
        <v>45080</v>
      </c>
      <c r="E12893">
        <f>VLOOKUP(data[[#This Row],[id_campaign]],campaign[],4,FALSE)</f>
        <v>65</v>
      </c>
      <c r="F12893" t="str">
        <f>VLOOKUP(data[[#This Row],[id_campaign]],campaign[],2,FALSE)</f>
        <v>HasCreditCard</v>
      </c>
      <c r="G12893" t="str">
        <f>VLOOKUP(data[[#This Row],[id_customer]],customer[],2,FALSE)</f>
        <v>Adoree Hasard</v>
      </c>
      <c r="H12893" t="str">
        <f>data[[#This Row],[id_customer]]&amp;data[[#This Row],[id_campaign]]</f>
        <v>C0835cam12</v>
      </c>
      <c r="I12893">
        <f>DATEDIF(data[[#This Row],[join_date]],data[[#This Row],[buy_date]],"M")</f>
        <v>13</v>
      </c>
    </row>
    <row r="12894" spans="1:9" x14ac:dyDescent="0.25">
      <c r="A12894" t="s">
        <v>3381</v>
      </c>
      <c r="B12894" t="s">
        <v>8</v>
      </c>
      <c r="C12894" s="1">
        <v>44853</v>
      </c>
      <c r="D12894" s="1">
        <v>44853</v>
      </c>
      <c r="E12894">
        <f>VLOOKUP(data[[#This Row],[id_campaign]],campaign[],4,FALSE)</f>
        <v>62</v>
      </c>
      <c r="F12894" t="str">
        <f>VLOOKUP(data[[#This Row],[id_campaign]],campaign[],2,FALSE)</f>
        <v>HandsetWebCapable</v>
      </c>
      <c r="G12894" t="str">
        <f>VLOOKUP(data[[#This Row],[id_customer]],customer[],2,FALSE)</f>
        <v>Adoree Hasard</v>
      </c>
      <c r="H12894" t="str">
        <f>data[[#This Row],[id_customer]]&amp;data[[#This Row],[id_campaign]]</f>
        <v>C0835cam03</v>
      </c>
      <c r="I12894">
        <f>DATEDIF(data[[#This Row],[join_date]],data[[#This Row],[buy_date]],"M")</f>
        <v>0</v>
      </c>
    </row>
    <row r="12895" spans="1:9" x14ac:dyDescent="0.25">
      <c r="A12895" t="s">
        <v>3381</v>
      </c>
      <c r="B12895" t="s">
        <v>8</v>
      </c>
      <c r="C12895" s="1">
        <v>44853</v>
      </c>
      <c r="D12895" s="1">
        <v>44888</v>
      </c>
      <c r="E12895">
        <f>VLOOKUP(data[[#This Row],[id_campaign]],campaign[],4,FALSE)</f>
        <v>62</v>
      </c>
      <c r="F12895" t="str">
        <f>VLOOKUP(data[[#This Row],[id_campaign]],campaign[],2,FALSE)</f>
        <v>HandsetWebCapable</v>
      </c>
      <c r="G12895" t="str">
        <f>VLOOKUP(data[[#This Row],[id_customer]],customer[],2,FALSE)</f>
        <v>Adoree Hasard</v>
      </c>
      <c r="H12895" t="str">
        <f>data[[#This Row],[id_customer]]&amp;data[[#This Row],[id_campaign]]</f>
        <v>C0835cam03</v>
      </c>
      <c r="I12895">
        <f>DATEDIF(data[[#This Row],[join_date]],data[[#This Row],[buy_date]],"M")</f>
        <v>1</v>
      </c>
    </row>
    <row r="12896" spans="1:9" x14ac:dyDescent="0.25">
      <c r="A12896" t="s">
        <v>3381</v>
      </c>
      <c r="B12896" t="s">
        <v>8</v>
      </c>
      <c r="C12896" s="1">
        <v>44853</v>
      </c>
      <c r="D12896" s="1">
        <v>44918</v>
      </c>
      <c r="E12896">
        <f>VLOOKUP(data[[#This Row],[id_campaign]],campaign[],4,FALSE)</f>
        <v>62</v>
      </c>
      <c r="F12896" t="str">
        <f>VLOOKUP(data[[#This Row],[id_campaign]],campaign[],2,FALSE)</f>
        <v>HandsetWebCapable</v>
      </c>
      <c r="G12896" t="str">
        <f>VLOOKUP(data[[#This Row],[id_customer]],customer[],2,FALSE)</f>
        <v>Adoree Hasard</v>
      </c>
      <c r="H12896" t="str">
        <f>data[[#This Row],[id_customer]]&amp;data[[#This Row],[id_campaign]]</f>
        <v>C0835cam03</v>
      </c>
      <c r="I12896">
        <f>DATEDIF(data[[#This Row],[join_date]],data[[#This Row],[buy_date]],"M")</f>
        <v>2</v>
      </c>
    </row>
    <row r="12897" spans="1:9" x14ac:dyDescent="0.25">
      <c r="A12897" t="s">
        <v>3381</v>
      </c>
      <c r="B12897" t="s">
        <v>8</v>
      </c>
      <c r="C12897" s="1">
        <v>44853</v>
      </c>
      <c r="D12897" s="1">
        <v>44946</v>
      </c>
      <c r="E12897">
        <f>VLOOKUP(data[[#This Row],[id_campaign]],campaign[],4,FALSE)</f>
        <v>62</v>
      </c>
      <c r="F12897" t="str">
        <f>VLOOKUP(data[[#This Row],[id_campaign]],campaign[],2,FALSE)</f>
        <v>HandsetWebCapable</v>
      </c>
      <c r="G12897" t="str">
        <f>VLOOKUP(data[[#This Row],[id_customer]],customer[],2,FALSE)</f>
        <v>Adoree Hasard</v>
      </c>
      <c r="H12897" t="str">
        <f>data[[#This Row],[id_customer]]&amp;data[[#This Row],[id_campaign]]</f>
        <v>C0835cam03</v>
      </c>
      <c r="I12897">
        <f>DATEDIF(data[[#This Row],[join_date]],data[[#This Row],[buy_date]],"M")</f>
        <v>3</v>
      </c>
    </row>
    <row r="12898" spans="1:9" x14ac:dyDescent="0.25">
      <c r="A12898" t="s">
        <v>3381</v>
      </c>
      <c r="B12898" t="s">
        <v>8</v>
      </c>
      <c r="C12898" s="1">
        <v>44853</v>
      </c>
      <c r="D12898" s="1">
        <v>44983</v>
      </c>
      <c r="E12898">
        <f>VLOOKUP(data[[#This Row],[id_campaign]],campaign[],4,FALSE)</f>
        <v>62</v>
      </c>
      <c r="F12898" t="str">
        <f>VLOOKUP(data[[#This Row],[id_campaign]],campaign[],2,FALSE)</f>
        <v>HandsetWebCapable</v>
      </c>
      <c r="G12898" t="str">
        <f>VLOOKUP(data[[#This Row],[id_customer]],customer[],2,FALSE)</f>
        <v>Adoree Hasard</v>
      </c>
      <c r="H12898" t="str">
        <f>data[[#This Row],[id_customer]]&amp;data[[#This Row],[id_campaign]]</f>
        <v>C0835cam03</v>
      </c>
      <c r="I12898">
        <f>DATEDIF(data[[#This Row],[join_date]],data[[#This Row],[buy_date]],"M")</f>
        <v>4</v>
      </c>
    </row>
    <row r="12899" spans="1:9" x14ac:dyDescent="0.25">
      <c r="A12899" t="s">
        <v>3381</v>
      </c>
      <c r="B12899" t="s">
        <v>8</v>
      </c>
      <c r="C12899" s="1">
        <v>44853</v>
      </c>
      <c r="D12899" s="1">
        <v>45015</v>
      </c>
      <c r="E12899">
        <f>VLOOKUP(data[[#This Row],[id_campaign]],campaign[],4,FALSE)</f>
        <v>62</v>
      </c>
      <c r="F12899" t="str">
        <f>VLOOKUP(data[[#This Row],[id_campaign]],campaign[],2,FALSE)</f>
        <v>HandsetWebCapable</v>
      </c>
      <c r="G12899" t="str">
        <f>VLOOKUP(data[[#This Row],[id_customer]],customer[],2,FALSE)</f>
        <v>Adoree Hasard</v>
      </c>
      <c r="H12899" t="str">
        <f>data[[#This Row],[id_customer]]&amp;data[[#This Row],[id_campaign]]</f>
        <v>C0835cam03</v>
      </c>
      <c r="I12899">
        <f>DATEDIF(data[[#This Row],[join_date]],data[[#This Row],[buy_date]],"M")</f>
        <v>5</v>
      </c>
    </row>
    <row r="12900" spans="1:9" x14ac:dyDescent="0.25">
      <c r="A12900" t="s">
        <v>3381</v>
      </c>
      <c r="B12900" t="s">
        <v>8</v>
      </c>
      <c r="C12900" s="1">
        <v>44853</v>
      </c>
      <c r="D12900" s="1">
        <v>45037</v>
      </c>
      <c r="E12900">
        <f>VLOOKUP(data[[#This Row],[id_campaign]],campaign[],4,FALSE)</f>
        <v>62</v>
      </c>
      <c r="F12900" t="str">
        <f>VLOOKUP(data[[#This Row],[id_campaign]],campaign[],2,FALSE)</f>
        <v>HandsetWebCapable</v>
      </c>
      <c r="G12900" t="str">
        <f>VLOOKUP(data[[#This Row],[id_customer]],customer[],2,FALSE)</f>
        <v>Adoree Hasard</v>
      </c>
      <c r="H12900" t="str">
        <f>data[[#This Row],[id_customer]]&amp;data[[#This Row],[id_campaign]]</f>
        <v>C0835cam03</v>
      </c>
      <c r="I12900">
        <f>DATEDIF(data[[#This Row],[join_date]],data[[#This Row],[buy_date]],"M")</f>
        <v>6</v>
      </c>
    </row>
    <row r="12901" spans="1:9" x14ac:dyDescent="0.25">
      <c r="A12901" t="s">
        <v>3385</v>
      </c>
      <c r="B12901" t="s">
        <v>8</v>
      </c>
      <c r="C12901" s="1">
        <v>44774</v>
      </c>
      <c r="D12901" s="1">
        <v>44774</v>
      </c>
      <c r="E12901">
        <f>VLOOKUP(data[[#This Row],[id_campaign]],campaign[],4,FALSE)</f>
        <v>62</v>
      </c>
      <c r="F12901" t="str">
        <f>VLOOKUP(data[[#This Row],[id_campaign]],campaign[],2,FALSE)</f>
        <v>HandsetWebCapable</v>
      </c>
      <c r="G12901" t="str">
        <f>VLOOKUP(data[[#This Row],[id_customer]],customer[],2,FALSE)</f>
        <v>Yolande Pitkaithly</v>
      </c>
      <c r="H12901" t="str">
        <f>data[[#This Row],[id_customer]]&amp;data[[#This Row],[id_campaign]]</f>
        <v>C0836cam03</v>
      </c>
      <c r="I12901">
        <f>DATEDIF(data[[#This Row],[join_date]],data[[#This Row],[buy_date]],"M")</f>
        <v>0</v>
      </c>
    </row>
    <row r="12902" spans="1:9" x14ac:dyDescent="0.25">
      <c r="A12902" t="s">
        <v>3385</v>
      </c>
      <c r="B12902" t="s">
        <v>8</v>
      </c>
      <c r="C12902" s="1">
        <v>44774</v>
      </c>
      <c r="D12902" s="1">
        <v>44811</v>
      </c>
      <c r="E12902">
        <f>VLOOKUP(data[[#This Row],[id_campaign]],campaign[],4,FALSE)</f>
        <v>62</v>
      </c>
      <c r="F12902" t="str">
        <f>VLOOKUP(data[[#This Row],[id_campaign]],campaign[],2,FALSE)</f>
        <v>HandsetWebCapable</v>
      </c>
      <c r="G12902" t="str">
        <f>VLOOKUP(data[[#This Row],[id_customer]],customer[],2,FALSE)</f>
        <v>Yolande Pitkaithly</v>
      </c>
      <c r="H12902" t="str">
        <f>data[[#This Row],[id_customer]]&amp;data[[#This Row],[id_campaign]]</f>
        <v>C0836cam03</v>
      </c>
      <c r="I12902">
        <f>DATEDIF(data[[#This Row],[join_date]],data[[#This Row],[buy_date]],"M")</f>
        <v>1</v>
      </c>
    </row>
    <row r="12903" spans="1:9" x14ac:dyDescent="0.25">
      <c r="A12903" t="s">
        <v>3385</v>
      </c>
      <c r="B12903" t="s">
        <v>8</v>
      </c>
      <c r="C12903" s="1">
        <v>44774</v>
      </c>
      <c r="D12903" s="1">
        <v>44896</v>
      </c>
      <c r="E12903">
        <f>VLOOKUP(data[[#This Row],[id_campaign]],campaign[],4,FALSE)</f>
        <v>62</v>
      </c>
      <c r="F12903" t="str">
        <f>VLOOKUP(data[[#This Row],[id_campaign]],campaign[],2,FALSE)</f>
        <v>HandsetWebCapable</v>
      </c>
      <c r="G12903" t="str">
        <f>VLOOKUP(data[[#This Row],[id_customer]],customer[],2,FALSE)</f>
        <v>Yolande Pitkaithly</v>
      </c>
      <c r="H12903" t="str">
        <f>data[[#This Row],[id_customer]]&amp;data[[#This Row],[id_campaign]]</f>
        <v>C0836cam03</v>
      </c>
      <c r="I12903">
        <f>DATEDIF(data[[#This Row],[join_date]],data[[#This Row],[buy_date]],"M")</f>
        <v>4</v>
      </c>
    </row>
    <row r="12904" spans="1:9" x14ac:dyDescent="0.25">
      <c r="A12904" t="s">
        <v>3385</v>
      </c>
      <c r="B12904" t="s">
        <v>8</v>
      </c>
      <c r="C12904" s="1">
        <v>44774</v>
      </c>
      <c r="D12904" s="1">
        <v>44934</v>
      </c>
      <c r="E12904">
        <f>VLOOKUP(data[[#This Row],[id_campaign]],campaign[],4,FALSE)</f>
        <v>62</v>
      </c>
      <c r="F12904" t="str">
        <f>VLOOKUP(data[[#This Row],[id_campaign]],campaign[],2,FALSE)</f>
        <v>HandsetWebCapable</v>
      </c>
      <c r="G12904" t="str">
        <f>VLOOKUP(data[[#This Row],[id_customer]],customer[],2,FALSE)</f>
        <v>Yolande Pitkaithly</v>
      </c>
      <c r="H12904" t="str">
        <f>data[[#This Row],[id_customer]]&amp;data[[#This Row],[id_campaign]]</f>
        <v>C0836cam03</v>
      </c>
      <c r="I12904">
        <f>DATEDIF(data[[#This Row],[join_date]],data[[#This Row],[buy_date]],"M")</f>
        <v>5</v>
      </c>
    </row>
    <row r="12905" spans="1:9" x14ac:dyDescent="0.25">
      <c r="A12905" t="s">
        <v>3385</v>
      </c>
      <c r="B12905" t="s">
        <v>8</v>
      </c>
      <c r="C12905" s="1">
        <v>44774</v>
      </c>
      <c r="D12905" s="1">
        <v>44958</v>
      </c>
      <c r="E12905">
        <f>VLOOKUP(data[[#This Row],[id_campaign]],campaign[],4,FALSE)</f>
        <v>62</v>
      </c>
      <c r="F12905" t="str">
        <f>VLOOKUP(data[[#This Row],[id_campaign]],campaign[],2,FALSE)</f>
        <v>HandsetWebCapable</v>
      </c>
      <c r="G12905" t="str">
        <f>VLOOKUP(data[[#This Row],[id_customer]],customer[],2,FALSE)</f>
        <v>Yolande Pitkaithly</v>
      </c>
      <c r="H12905" t="str">
        <f>data[[#This Row],[id_customer]]&amp;data[[#This Row],[id_campaign]]</f>
        <v>C0836cam03</v>
      </c>
      <c r="I12905">
        <f>DATEDIF(data[[#This Row],[join_date]],data[[#This Row],[buy_date]],"M")</f>
        <v>6</v>
      </c>
    </row>
    <row r="12906" spans="1:9" x14ac:dyDescent="0.25">
      <c r="A12906" t="s">
        <v>3385</v>
      </c>
      <c r="B12906" t="s">
        <v>8</v>
      </c>
      <c r="C12906" s="1">
        <v>44774</v>
      </c>
      <c r="D12906" s="1">
        <v>44994</v>
      </c>
      <c r="E12906">
        <f>VLOOKUP(data[[#This Row],[id_campaign]],campaign[],4,FALSE)</f>
        <v>62</v>
      </c>
      <c r="F12906" t="str">
        <f>VLOOKUP(data[[#This Row],[id_campaign]],campaign[],2,FALSE)</f>
        <v>HandsetWebCapable</v>
      </c>
      <c r="G12906" t="str">
        <f>VLOOKUP(data[[#This Row],[id_customer]],customer[],2,FALSE)</f>
        <v>Yolande Pitkaithly</v>
      </c>
      <c r="H12906" t="str">
        <f>data[[#This Row],[id_customer]]&amp;data[[#This Row],[id_campaign]]</f>
        <v>C0836cam03</v>
      </c>
      <c r="I12906">
        <f>DATEDIF(data[[#This Row],[join_date]],data[[#This Row],[buy_date]],"M")</f>
        <v>7</v>
      </c>
    </row>
    <row r="12907" spans="1:9" x14ac:dyDescent="0.25">
      <c r="A12907" t="s">
        <v>3385</v>
      </c>
      <c r="B12907" t="s">
        <v>8</v>
      </c>
      <c r="C12907" s="1">
        <v>44774</v>
      </c>
      <c r="D12907" s="1">
        <v>45031</v>
      </c>
      <c r="E12907">
        <f>VLOOKUP(data[[#This Row],[id_campaign]],campaign[],4,FALSE)</f>
        <v>62</v>
      </c>
      <c r="F12907" t="str">
        <f>VLOOKUP(data[[#This Row],[id_campaign]],campaign[],2,FALSE)</f>
        <v>HandsetWebCapable</v>
      </c>
      <c r="G12907" t="str">
        <f>VLOOKUP(data[[#This Row],[id_customer]],customer[],2,FALSE)</f>
        <v>Yolande Pitkaithly</v>
      </c>
      <c r="H12907" t="str">
        <f>data[[#This Row],[id_customer]]&amp;data[[#This Row],[id_campaign]]</f>
        <v>C0836cam03</v>
      </c>
      <c r="I12907">
        <f>DATEDIF(data[[#This Row],[join_date]],data[[#This Row],[buy_date]],"M")</f>
        <v>8</v>
      </c>
    </row>
    <row r="12908" spans="1:9" x14ac:dyDescent="0.25">
      <c r="A12908" t="s">
        <v>3385</v>
      </c>
      <c r="B12908" t="s">
        <v>8</v>
      </c>
      <c r="C12908" s="1">
        <v>44774</v>
      </c>
      <c r="D12908" s="1">
        <v>45048</v>
      </c>
      <c r="E12908">
        <f>VLOOKUP(data[[#This Row],[id_campaign]],campaign[],4,FALSE)</f>
        <v>62</v>
      </c>
      <c r="F12908" t="str">
        <f>VLOOKUP(data[[#This Row],[id_campaign]],campaign[],2,FALSE)</f>
        <v>HandsetWebCapable</v>
      </c>
      <c r="G12908" t="str">
        <f>VLOOKUP(data[[#This Row],[id_customer]],customer[],2,FALSE)</f>
        <v>Yolande Pitkaithly</v>
      </c>
      <c r="H12908" t="str">
        <f>data[[#This Row],[id_customer]]&amp;data[[#This Row],[id_campaign]]</f>
        <v>C0836cam03</v>
      </c>
      <c r="I12908">
        <f>DATEDIF(data[[#This Row],[join_date]],data[[#This Row],[buy_date]],"M")</f>
        <v>9</v>
      </c>
    </row>
    <row r="12909" spans="1:9" x14ac:dyDescent="0.25">
      <c r="A12909" t="s">
        <v>3385</v>
      </c>
      <c r="B12909" t="s">
        <v>18</v>
      </c>
      <c r="C12909" s="1">
        <v>44853</v>
      </c>
      <c r="D12909" s="1">
        <v>44853</v>
      </c>
      <c r="E12909">
        <f>VLOOKUP(data[[#This Row],[id_campaign]],campaign[],4,FALSE)</f>
        <v>27</v>
      </c>
      <c r="F12909" t="str">
        <f>VLOOKUP(data[[#This Row],[id_campaign]],campaign[],2,FALSE)</f>
        <v>RespondsToMailOffers</v>
      </c>
      <c r="G12909" t="str">
        <f>VLOOKUP(data[[#This Row],[id_customer]],customer[],2,FALSE)</f>
        <v>Yolande Pitkaithly</v>
      </c>
      <c r="H12909" t="str">
        <f>data[[#This Row],[id_customer]]&amp;data[[#This Row],[id_campaign]]</f>
        <v>C0836cam08</v>
      </c>
      <c r="I12909">
        <f>DATEDIF(data[[#This Row],[join_date]],data[[#This Row],[buy_date]],"M")</f>
        <v>0</v>
      </c>
    </row>
    <row r="12910" spans="1:9" x14ac:dyDescent="0.25">
      <c r="A12910" t="s">
        <v>3385</v>
      </c>
      <c r="B12910" t="s">
        <v>18</v>
      </c>
      <c r="C12910" s="1">
        <v>44853</v>
      </c>
      <c r="D12910" s="1">
        <v>44889</v>
      </c>
      <c r="E12910">
        <f>VLOOKUP(data[[#This Row],[id_campaign]],campaign[],4,FALSE)</f>
        <v>27</v>
      </c>
      <c r="F12910" t="str">
        <f>VLOOKUP(data[[#This Row],[id_campaign]],campaign[],2,FALSE)</f>
        <v>RespondsToMailOffers</v>
      </c>
      <c r="G12910" t="str">
        <f>VLOOKUP(data[[#This Row],[id_customer]],customer[],2,FALSE)</f>
        <v>Yolande Pitkaithly</v>
      </c>
      <c r="H12910" t="str">
        <f>data[[#This Row],[id_customer]]&amp;data[[#This Row],[id_campaign]]</f>
        <v>C0836cam08</v>
      </c>
      <c r="I12910">
        <f>DATEDIF(data[[#This Row],[join_date]],data[[#This Row],[buy_date]],"M")</f>
        <v>1</v>
      </c>
    </row>
    <row r="12911" spans="1:9" x14ac:dyDescent="0.25">
      <c r="A12911" t="s">
        <v>3385</v>
      </c>
      <c r="B12911" t="s">
        <v>18</v>
      </c>
      <c r="C12911" s="1">
        <v>44853</v>
      </c>
      <c r="D12911" s="1">
        <v>44898</v>
      </c>
      <c r="E12911">
        <f>VLOOKUP(data[[#This Row],[id_campaign]],campaign[],4,FALSE)</f>
        <v>27</v>
      </c>
      <c r="F12911" t="str">
        <f>VLOOKUP(data[[#This Row],[id_campaign]],campaign[],2,FALSE)</f>
        <v>RespondsToMailOffers</v>
      </c>
      <c r="G12911" t="str">
        <f>VLOOKUP(data[[#This Row],[id_customer]],customer[],2,FALSE)</f>
        <v>Yolande Pitkaithly</v>
      </c>
      <c r="H12911" t="str">
        <f>data[[#This Row],[id_customer]]&amp;data[[#This Row],[id_campaign]]</f>
        <v>C0836cam08</v>
      </c>
      <c r="I12911">
        <f>DATEDIF(data[[#This Row],[join_date]],data[[#This Row],[buy_date]],"M")</f>
        <v>1</v>
      </c>
    </row>
    <row r="12912" spans="1:9" x14ac:dyDescent="0.25">
      <c r="A12912" t="s">
        <v>3385</v>
      </c>
      <c r="B12912" t="s">
        <v>18</v>
      </c>
      <c r="C12912" s="1">
        <v>44853</v>
      </c>
      <c r="D12912" s="1">
        <v>44953</v>
      </c>
      <c r="E12912">
        <f>VLOOKUP(data[[#This Row],[id_campaign]],campaign[],4,FALSE)</f>
        <v>27</v>
      </c>
      <c r="F12912" t="str">
        <f>VLOOKUP(data[[#This Row],[id_campaign]],campaign[],2,FALSE)</f>
        <v>RespondsToMailOffers</v>
      </c>
      <c r="G12912" t="str">
        <f>VLOOKUP(data[[#This Row],[id_customer]],customer[],2,FALSE)</f>
        <v>Yolande Pitkaithly</v>
      </c>
      <c r="H12912" t="str">
        <f>data[[#This Row],[id_customer]]&amp;data[[#This Row],[id_campaign]]</f>
        <v>C0836cam08</v>
      </c>
      <c r="I12912">
        <f>DATEDIF(data[[#This Row],[join_date]],data[[#This Row],[buy_date]],"M")</f>
        <v>3</v>
      </c>
    </row>
    <row r="12913" spans="1:9" x14ac:dyDescent="0.25">
      <c r="A12913" t="s">
        <v>3385</v>
      </c>
      <c r="B12913" t="s">
        <v>18</v>
      </c>
      <c r="C12913" s="1">
        <v>44853</v>
      </c>
      <c r="D12913" s="1">
        <v>44980</v>
      </c>
      <c r="E12913">
        <f>VLOOKUP(data[[#This Row],[id_campaign]],campaign[],4,FALSE)</f>
        <v>27</v>
      </c>
      <c r="F12913" t="str">
        <f>VLOOKUP(data[[#This Row],[id_campaign]],campaign[],2,FALSE)</f>
        <v>RespondsToMailOffers</v>
      </c>
      <c r="G12913" t="str">
        <f>VLOOKUP(data[[#This Row],[id_customer]],customer[],2,FALSE)</f>
        <v>Yolande Pitkaithly</v>
      </c>
      <c r="H12913" t="str">
        <f>data[[#This Row],[id_customer]]&amp;data[[#This Row],[id_campaign]]</f>
        <v>C0836cam08</v>
      </c>
      <c r="I12913">
        <f>DATEDIF(data[[#This Row],[join_date]],data[[#This Row],[buy_date]],"M")</f>
        <v>4</v>
      </c>
    </row>
    <row r="12914" spans="1:9" x14ac:dyDescent="0.25">
      <c r="A12914" t="s">
        <v>3385</v>
      </c>
      <c r="B12914" t="s">
        <v>18</v>
      </c>
      <c r="C12914" s="1">
        <v>44853</v>
      </c>
      <c r="D12914" s="1">
        <v>45012</v>
      </c>
      <c r="E12914">
        <f>VLOOKUP(data[[#This Row],[id_campaign]],campaign[],4,FALSE)</f>
        <v>27</v>
      </c>
      <c r="F12914" t="str">
        <f>VLOOKUP(data[[#This Row],[id_campaign]],campaign[],2,FALSE)</f>
        <v>RespondsToMailOffers</v>
      </c>
      <c r="G12914" t="str">
        <f>VLOOKUP(data[[#This Row],[id_customer]],customer[],2,FALSE)</f>
        <v>Yolande Pitkaithly</v>
      </c>
      <c r="H12914" t="str">
        <f>data[[#This Row],[id_customer]]&amp;data[[#This Row],[id_campaign]]</f>
        <v>C0836cam08</v>
      </c>
      <c r="I12914">
        <f>DATEDIF(data[[#This Row],[join_date]],data[[#This Row],[buy_date]],"M")</f>
        <v>5</v>
      </c>
    </row>
    <row r="12915" spans="1:9" x14ac:dyDescent="0.25">
      <c r="A12915" t="s">
        <v>3385</v>
      </c>
      <c r="B12915" t="s">
        <v>18</v>
      </c>
      <c r="C12915" s="1">
        <v>44853</v>
      </c>
      <c r="D12915" s="1">
        <v>45041</v>
      </c>
      <c r="E12915">
        <f>VLOOKUP(data[[#This Row],[id_campaign]],campaign[],4,FALSE)</f>
        <v>27</v>
      </c>
      <c r="F12915" t="str">
        <f>VLOOKUP(data[[#This Row],[id_campaign]],campaign[],2,FALSE)</f>
        <v>RespondsToMailOffers</v>
      </c>
      <c r="G12915" t="str">
        <f>VLOOKUP(data[[#This Row],[id_customer]],customer[],2,FALSE)</f>
        <v>Yolande Pitkaithly</v>
      </c>
      <c r="H12915" t="str">
        <f>data[[#This Row],[id_customer]]&amp;data[[#This Row],[id_campaign]]</f>
        <v>C0836cam08</v>
      </c>
      <c r="I12915">
        <f>DATEDIF(data[[#This Row],[join_date]],data[[#This Row],[buy_date]],"M")</f>
        <v>6</v>
      </c>
    </row>
    <row r="12916" spans="1:9" x14ac:dyDescent="0.25">
      <c r="A12916" t="s">
        <v>3385</v>
      </c>
      <c r="B12916" t="s">
        <v>18</v>
      </c>
      <c r="C12916" s="1">
        <v>44853</v>
      </c>
      <c r="D12916" s="1">
        <v>45050</v>
      </c>
      <c r="E12916">
        <f>VLOOKUP(data[[#This Row],[id_campaign]],campaign[],4,FALSE)</f>
        <v>27</v>
      </c>
      <c r="F12916" t="str">
        <f>VLOOKUP(data[[#This Row],[id_campaign]],campaign[],2,FALSE)</f>
        <v>RespondsToMailOffers</v>
      </c>
      <c r="G12916" t="str">
        <f>VLOOKUP(data[[#This Row],[id_customer]],customer[],2,FALSE)</f>
        <v>Yolande Pitkaithly</v>
      </c>
      <c r="H12916" t="str">
        <f>data[[#This Row],[id_customer]]&amp;data[[#This Row],[id_campaign]]</f>
        <v>C0836cam08</v>
      </c>
      <c r="I12916">
        <f>DATEDIF(data[[#This Row],[join_date]],data[[#This Row],[buy_date]],"M")</f>
        <v>6</v>
      </c>
    </row>
    <row r="12917" spans="1:9" x14ac:dyDescent="0.25">
      <c r="A12917" t="s">
        <v>3385</v>
      </c>
      <c r="B12917" t="s">
        <v>18</v>
      </c>
      <c r="C12917" s="1">
        <v>44853</v>
      </c>
      <c r="D12917" s="1">
        <v>45079</v>
      </c>
      <c r="E12917">
        <f>VLOOKUP(data[[#This Row],[id_campaign]],campaign[],4,FALSE)</f>
        <v>27</v>
      </c>
      <c r="F12917" t="str">
        <f>VLOOKUP(data[[#This Row],[id_campaign]],campaign[],2,FALSE)</f>
        <v>RespondsToMailOffers</v>
      </c>
      <c r="G12917" t="str">
        <f>VLOOKUP(data[[#This Row],[id_customer]],customer[],2,FALSE)</f>
        <v>Yolande Pitkaithly</v>
      </c>
      <c r="H12917" t="str">
        <f>data[[#This Row],[id_customer]]&amp;data[[#This Row],[id_campaign]]</f>
        <v>C0836cam08</v>
      </c>
      <c r="I12917">
        <f>DATEDIF(data[[#This Row],[join_date]],data[[#This Row],[buy_date]],"M")</f>
        <v>7</v>
      </c>
    </row>
    <row r="12918" spans="1:9" x14ac:dyDescent="0.25">
      <c r="A12918" t="s">
        <v>3389</v>
      </c>
      <c r="B12918" t="s">
        <v>6</v>
      </c>
      <c r="C12918" s="1">
        <v>44705</v>
      </c>
      <c r="D12918" s="1">
        <v>44705</v>
      </c>
      <c r="E12918">
        <f>VLOOKUP(data[[#This Row],[id_campaign]],campaign[],4,FALSE)</f>
        <v>26</v>
      </c>
      <c r="F12918" t="str">
        <f>VLOOKUP(data[[#This Row],[id_campaign]],campaign[],2,FALSE)</f>
        <v>HandsetRefurbished</v>
      </c>
      <c r="G12918" t="str">
        <f>VLOOKUP(data[[#This Row],[id_customer]],customer[],2,FALSE)</f>
        <v>Bibby Rustman</v>
      </c>
      <c r="H12918" t="str">
        <f>data[[#This Row],[id_customer]]&amp;data[[#This Row],[id_campaign]]</f>
        <v>C0837cam02</v>
      </c>
      <c r="I12918">
        <f>DATEDIF(data[[#This Row],[join_date]],data[[#This Row],[buy_date]],"M")</f>
        <v>0</v>
      </c>
    </row>
    <row r="12919" spans="1:9" x14ac:dyDescent="0.25">
      <c r="A12919" t="s">
        <v>3389</v>
      </c>
      <c r="B12919" t="s">
        <v>6</v>
      </c>
      <c r="C12919" s="1">
        <v>44705</v>
      </c>
      <c r="D12919" s="1">
        <v>44736</v>
      </c>
      <c r="E12919">
        <f>VLOOKUP(data[[#This Row],[id_campaign]],campaign[],4,FALSE)</f>
        <v>26</v>
      </c>
      <c r="F12919" t="str">
        <f>VLOOKUP(data[[#This Row],[id_campaign]],campaign[],2,FALSE)</f>
        <v>HandsetRefurbished</v>
      </c>
      <c r="G12919" t="str">
        <f>VLOOKUP(data[[#This Row],[id_customer]],customer[],2,FALSE)</f>
        <v>Bibby Rustman</v>
      </c>
      <c r="H12919" t="str">
        <f>data[[#This Row],[id_customer]]&amp;data[[#This Row],[id_campaign]]</f>
        <v>C0837cam02</v>
      </c>
      <c r="I12919">
        <f>DATEDIF(data[[#This Row],[join_date]],data[[#This Row],[buy_date]],"M")</f>
        <v>1</v>
      </c>
    </row>
    <row r="12920" spans="1:9" x14ac:dyDescent="0.25">
      <c r="A12920" t="s">
        <v>3389</v>
      </c>
      <c r="B12920" t="s">
        <v>6</v>
      </c>
      <c r="C12920" s="1">
        <v>44705</v>
      </c>
      <c r="D12920" s="1">
        <v>44745</v>
      </c>
      <c r="E12920">
        <f>VLOOKUP(data[[#This Row],[id_campaign]],campaign[],4,FALSE)</f>
        <v>26</v>
      </c>
      <c r="F12920" t="str">
        <f>VLOOKUP(data[[#This Row],[id_campaign]],campaign[],2,FALSE)</f>
        <v>HandsetRefurbished</v>
      </c>
      <c r="G12920" t="str">
        <f>VLOOKUP(data[[#This Row],[id_customer]],customer[],2,FALSE)</f>
        <v>Bibby Rustman</v>
      </c>
      <c r="H12920" t="str">
        <f>data[[#This Row],[id_customer]]&amp;data[[#This Row],[id_campaign]]</f>
        <v>C0837cam02</v>
      </c>
      <c r="I12920">
        <f>DATEDIF(data[[#This Row],[join_date]],data[[#This Row],[buy_date]],"M")</f>
        <v>1</v>
      </c>
    </row>
    <row r="12921" spans="1:9" x14ac:dyDescent="0.25">
      <c r="A12921" t="s">
        <v>3389</v>
      </c>
      <c r="B12921" t="s">
        <v>6</v>
      </c>
      <c r="C12921" s="1">
        <v>44705</v>
      </c>
      <c r="D12921" s="1">
        <v>44807</v>
      </c>
      <c r="E12921">
        <f>VLOOKUP(data[[#This Row],[id_campaign]],campaign[],4,FALSE)</f>
        <v>26</v>
      </c>
      <c r="F12921" t="str">
        <f>VLOOKUP(data[[#This Row],[id_campaign]],campaign[],2,FALSE)</f>
        <v>HandsetRefurbished</v>
      </c>
      <c r="G12921" t="str">
        <f>VLOOKUP(data[[#This Row],[id_customer]],customer[],2,FALSE)</f>
        <v>Bibby Rustman</v>
      </c>
      <c r="H12921" t="str">
        <f>data[[#This Row],[id_customer]]&amp;data[[#This Row],[id_campaign]]</f>
        <v>C0837cam02</v>
      </c>
      <c r="I12921">
        <f>DATEDIF(data[[#This Row],[join_date]],data[[#This Row],[buy_date]],"M")</f>
        <v>3</v>
      </c>
    </row>
    <row r="12922" spans="1:9" x14ac:dyDescent="0.25">
      <c r="A12922" t="s">
        <v>3389</v>
      </c>
      <c r="B12922" t="s">
        <v>6</v>
      </c>
      <c r="C12922" s="1">
        <v>44705</v>
      </c>
      <c r="D12922" s="1">
        <v>44863</v>
      </c>
      <c r="E12922">
        <f>VLOOKUP(data[[#This Row],[id_campaign]],campaign[],4,FALSE)</f>
        <v>26</v>
      </c>
      <c r="F12922" t="str">
        <f>VLOOKUP(data[[#This Row],[id_campaign]],campaign[],2,FALSE)</f>
        <v>HandsetRefurbished</v>
      </c>
      <c r="G12922" t="str">
        <f>VLOOKUP(data[[#This Row],[id_customer]],customer[],2,FALSE)</f>
        <v>Bibby Rustman</v>
      </c>
      <c r="H12922" t="str">
        <f>data[[#This Row],[id_customer]]&amp;data[[#This Row],[id_campaign]]</f>
        <v>C0837cam02</v>
      </c>
      <c r="I12922">
        <f>DATEDIF(data[[#This Row],[join_date]],data[[#This Row],[buy_date]],"M")</f>
        <v>5</v>
      </c>
    </row>
    <row r="12923" spans="1:9" x14ac:dyDescent="0.25">
      <c r="A12923" t="s">
        <v>3389</v>
      </c>
      <c r="B12923" t="s">
        <v>6</v>
      </c>
      <c r="C12923" s="1">
        <v>44705</v>
      </c>
      <c r="D12923" s="1">
        <v>44890</v>
      </c>
      <c r="E12923">
        <f>VLOOKUP(data[[#This Row],[id_campaign]],campaign[],4,FALSE)</f>
        <v>26</v>
      </c>
      <c r="F12923" t="str">
        <f>VLOOKUP(data[[#This Row],[id_campaign]],campaign[],2,FALSE)</f>
        <v>HandsetRefurbished</v>
      </c>
      <c r="G12923" t="str">
        <f>VLOOKUP(data[[#This Row],[id_customer]],customer[],2,FALSE)</f>
        <v>Bibby Rustman</v>
      </c>
      <c r="H12923" t="str">
        <f>data[[#This Row],[id_customer]]&amp;data[[#This Row],[id_campaign]]</f>
        <v>C0837cam02</v>
      </c>
      <c r="I12923">
        <f>DATEDIF(data[[#This Row],[join_date]],data[[#This Row],[buy_date]],"M")</f>
        <v>6</v>
      </c>
    </row>
    <row r="12924" spans="1:9" x14ac:dyDescent="0.25">
      <c r="A12924" t="s">
        <v>3389</v>
      </c>
      <c r="B12924" t="s">
        <v>6</v>
      </c>
      <c r="C12924" s="1">
        <v>44705</v>
      </c>
      <c r="D12924" s="1">
        <v>44903</v>
      </c>
      <c r="E12924">
        <f>VLOOKUP(data[[#This Row],[id_campaign]],campaign[],4,FALSE)</f>
        <v>26</v>
      </c>
      <c r="F12924" t="str">
        <f>VLOOKUP(data[[#This Row],[id_campaign]],campaign[],2,FALSE)</f>
        <v>HandsetRefurbished</v>
      </c>
      <c r="G12924" t="str">
        <f>VLOOKUP(data[[#This Row],[id_customer]],customer[],2,FALSE)</f>
        <v>Bibby Rustman</v>
      </c>
      <c r="H12924" t="str">
        <f>data[[#This Row],[id_customer]]&amp;data[[#This Row],[id_campaign]]</f>
        <v>C0837cam02</v>
      </c>
      <c r="I12924">
        <f>DATEDIF(data[[#This Row],[join_date]],data[[#This Row],[buy_date]],"M")</f>
        <v>6</v>
      </c>
    </row>
    <row r="12925" spans="1:9" x14ac:dyDescent="0.25">
      <c r="A12925" t="s">
        <v>3389</v>
      </c>
      <c r="B12925" t="s">
        <v>6</v>
      </c>
      <c r="C12925" s="1">
        <v>44705</v>
      </c>
      <c r="D12925" s="1">
        <v>45015</v>
      </c>
      <c r="E12925">
        <f>VLOOKUP(data[[#This Row],[id_campaign]],campaign[],4,FALSE)</f>
        <v>26</v>
      </c>
      <c r="F12925" t="str">
        <f>VLOOKUP(data[[#This Row],[id_campaign]],campaign[],2,FALSE)</f>
        <v>HandsetRefurbished</v>
      </c>
      <c r="G12925" t="str">
        <f>VLOOKUP(data[[#This Row],[id_customer]],customer[],2,FALSE)</f>
        <v>Bibby Rustman</v>
      </c>
      <c r="H12925" t="str">
        <f>data[[#This Row],[id_customer]]&amp;data[[#This Row],[id_campaign]]</f>
        <v>C0837cam02</v>
      </c>
      <c r="I12925">
        <f>DATEDIF(data[[#This Row],[join_date]],data[[#This Row],[buy_date]],"M")</f>
        <v>10</v>
      </c>
    </row>
    <row r="12926" spans="1:9" x14ac:dyDescent="0.25">
      <c r="A12926" t="s">
        <v>3389</v>
      </c>
      <c r="B12926" t="s">
        <v>6</v>
      </c>
      <c r="C12926" s="1">
        <v>44705</v>
      </c>
      <c r="D12926" s="1">
        <v>45041</v>
      </c>
      <c r="E12926">
        <f>VLOOKUP(data[[#This Row],[id_campaign]],campaign[],4,FALSE)</f>
        <v>26</v>
      </c>
      <c r="F12926" t="str">
        <f>VLOOKUP(data[[#This Row],[id_campaign]],campaign[],2,FALSE)</f>
        <v>HandsetRefurbished</v>
      </c>
      <c r="G12926" t="str">
        <f>VLOOKUP(data[[#This Row],[id_customer]],customer[],2,FALSE)</f>
        <v>Bibby Rustman</v>
      </c>
      <c r="H12926" t="str">
        <f>data[[#This Row],[id_customer]]&amp;data[[#This Row],[id_campaign]]</f>
        <v>C0837cam02</v>
      </c>
      <c r="I12926">
        <f>DATEDIF(data[[#This Row],[join_date]],data[[#This Row],[buy_date]],"M")</f>
        <v>11</v>
      </c>
    </row>
    <row r="12927" spans="1:9" x14ac:dyDescent="0.25">
      <c r="A12927" t="s">
        <v>3389</v>
      </c>
      <c r="B12927" t="s">
        <v>6</v>
      </c>
      <c r="C12927" s="1">
        <v>44705</v>
      </c>
      <c r="D12927" s="1">
        <v>45074</v>
      </c>
      <c r="E12927">
        <f>VLOOKUP(data[[#This Row],[id_campaign]],campaign[],4,FALSE)</f>
        <v>26</v>
      </c>
      <c r="F12927" t="str">
        <f>VLOOKUP(data[[#This Row],[id_campaign]],campaign[],2,FALSE)</f>
        <v>HandsetRefurbished</v>
      </c>
      <c r="G12927" t="str">
        <f>VLOOKUP(data[[#This Row],[id_customer]],customer[],2,FALSE)</f>
        <v>Bibby Rustman</v>
      </c>
      <c r="H12927" t="str">
        <f>data[[#This Row],[id_customer]]&amp;data[[#This Row],[id_campaign]]</f>
        <v>C0837cam02</v>
      </c>
      <c r="I12927">
        <f>DATEDIF(data[[#This Row],[join_date]],data[[#This Row],[buy_date]],"M")</f>
        <v>12</v>
      </c>
    </row>
    <row r="12928" spans="1:9" x14ac:dyDescent="0.25">
      <c r="A12928" t="s">
        <v>3389</v>
      </c>
      <c r="B12928" t="s">
        <v>6</v>
      </c>
      <c r="C12928" s="1">
        <v>44705</v>
      </c>
      <c r="D12928" s="1">
        <v>45081</v>
      </c>
      <c r="E12928">
        <f>VLOOKUP(data[[#This Row],[id_campaign]],campaign[],4,FALSE)</f>
        <v>26</v>
      </c>
      <c r="F12928" t="str">
        <f>VLOOKUP(data[[#This Row],[id_campaign]],campaign[],2,FALSE)</f>
        <v>HandsetRefurbished</v>
      </c>
      <c r="G12928" t="str">
        <f>VLOOKUP(data[[#This Row],[id_customer]],customer[],2,FALSE)</f>
        <v>Bibby Rustman</v>
      </c>
      <c r="H12928" t="str">
        <f>data[[#This Row],[id_customer]]&amp;data[[#This Row],[id_campaign]]</f>
        <v>C0837cam02</v>
      </c>
      <c r="I12928">
        <f>DATEDIF(data[[#This Row],[join_date]],data[[#This Row],[buy_date]],"M")</f>
        <v>12</v>
      </c>
    </row>
    <row r="12929" spans="1:9" x14ac:dyDescent="0.25">
      <c r="A12929" t="s">
        <v>3389</v>
      </c>
      <c r="B12929" t="s">
        <v>14</v>
      </c>
      <c r="C12929" s="1">
        <v>45015</v>
      </c>
      <c r="D12929" s="1">
        <v>45015</v>
      </c>
      <c r="E12929">
        <f>VLOOKUP(data[[#This Row],[id_campaign]],campaign[],4,FALSE)</f>
        <v>13</v>
      </c>
      <c r="F12929" t="str">
        <f>VLOOKUP(data[[#This Row],[id_campaign]],campaign[],2,FALSE)</f>
        <v>Homeownership</v>
      </c>
      <c r="G12929" t="str">
        <f>VLOOKUP(data[[#This Row],[id_customer]],customer[],2,FALSE)</f>
        <v>Bibby Rustman</v>
      </c>
      <c r="H12929" t="str">
        <f>data[[#This Row],[id_customer]]&amp;data[[#This Row],[id_campaign]]</f>
        <v>C0837cam06</v>
      </c>
      <c r="I12929">
        <f>DATEDIF(data[[#This Row],[join_date]],data[[#This Row],[buy_date]],"M")</f>
        <v>0</v>
      </c>
    </row>
    <row r="12930" spans="1:9" x14ac:dyDescent="0.25">
      <c r="A12930" t="s">
        <v>3389</v>
      </c>
      <c r="B12930" t="s">
        <v>14</v>
      </c>
      <c r="C12930" s="1">
        <v>45015</v>
      </c>
      <c r="D12930" s="1">
        <v>45046</v>
      </c>
      <c r="E12930">
        <f>VLOOKUP(data[[#This Row],[id_campaign]],campaign[],4,FALSE)</f>
        <v>13</v>
      </c>
      <c r="F12930" t="str">
        <f>VLOOKUP(data[[#This Row],[id_campaign]],campaign[],2,FALSE)</f>
        <v>Homeownership</v>
      </c>
      <c r="G12930" t="str">
        <f>VLOOKUP(data[[#This Row],[id_customer]],customer[],2,FALSE)</f>
        <v>Bibby Rustman</v>
      </c>
      <c r="H12930" t="str">
        <f>data[[#This Row],[id_customer]]&amp;data[[#This Row],[id_campaign]]</f>
        <v>C0837cam06</v>
      </c>
      <c r="I12930">
        <f>DATEDIF(data[[#This Row],[join_date]],data[[#This Row],[buy_date]],"M")</f>
        <v>1</v>
      </c>
    </row>
    <row r="12931" spans="1:9" x14ac:dyDescent="0.25">
      <c r="A12931" t="s">
        <v>3389</v>
      </c>
      <c r="B12931" t="s">
        <v>14</v>
      </c>
      <c r="C12931" s="1">
        <v>45015</v>
      </c>
      <c r="D12931" s="1">
        <v>45056</v>
      </c>
      <c r="E12931">
        <f>VLOOKUP(data[[#This Row],[id_campaign]],campaign[],4,FALSE)</f>
        <v>13</v>
      </c>
      <c r="F12931" t="str">
        <f>VLOOKUP(data[[#This Row],[id_campaign]],campaign[],2,FALSE)</f>
        <v>Homeownership</v>
      </c>
      <c r="G12931" t="str">
        <f>VLOOKUP(data[[#This Row],[id_customer]],customer[],2,FALSE)</f>
        <v>Bibby Rustman</v>
      </c>
      <c r="H12931" t="str">
        <f>data[[#This Row],[id_customer]]&amp;data[[#This Row],[id_campaign]]</f>
        <v>C0837cam06</v>
      </c>
      <c r="I12931">
        <f>DATEDIF(data[[#This Row],[join_date]],data[[#This Row],[buy_date]],"M")</f>
        <v>1</v>
      </c>
    </row>
    <row r="12932" spans="1:9" x14ac:dyDescent="0.25">
      <c r="A12932" t="s">
        <v>3393</v>
      </c>
      <c r="B12932" t="s">
        <v>10</v>
      </c>
      <c r="C12932" s="1">
        <v>44669</v>
      </c>
      <c r="D12932" s="1">
        <v>44669</v>
      </c>
      <c r="E12932">
        <f>VLOOKUP(data[[#This Row],[id_campaign]],campaign[],4,FALSE)</f>
        <v>26</v>
      </c>
      <c r="F12932" t="str">
        <f>VLOOKUP(data[[#This Row],[id_campaign]],campaign[],2,FALSE)</f>
        <v>TruckOwner</v>
      </c>
      <c r="G12932" t="str">
        <f>VLOOKUP(data[[#This Row],[id_customer]],customer[],2,FALSE)</f>
        <v>Albina Ivy</v>
      </c>
      <c r="H12932" t="str">
        <f>data[[#This Row],[id_customer]]&amp;data[[#This Row],[id_campaign]]</f>
        <v>C0838cam04</v>
      </c>
      <c r="I12932">
        <f>DATEDIF(data[[#This Row],[join_date]],data[[#This Row],[buy_date]],"M")</f>
        <v>0</v>
      </c>
    </row>
    <row r="12933" spans="1:9" x14ac:dyDescent="0.25">
      <c r="A12933" t="s">
        <v>3393</v>
      </c>
      <c r="B12933" t="s">
        <v>10</v>
      </c>
      <c r="C12933" s="1">
        <v>44669</v>
      </c>
      <c r="D12933" s="1">
        <v>44711</v>
      </c>
      <c r="E12933">
        <f>VLOOKUP(data[[#This Row],[id_campaign]],campaign[],4,FALSE)</f>
        <v>26</v>
      </c>
      <c r="F12933" t="str">
        <f>VLOOKUP(data[[#This Row],[id_campaign]],campaign[],2,FALSE)</f>
        <v>TruckOwner</v>
      </c>
      <c r="G12933" t="str">
        <f>VLOOKUP(data[[#This Row],[id_customer]],customer[],2,FALSE)</f>
        <v>Albina Ivy</v>
      </c>
      <c r="H12933" t="str">
        <f>data[[#This Row],[id_customer]]&amp;data[[#This Row],[id_campaign]]</f>
        <v>C0838cam04</v>
      </c>
      <c r="I12933">
        <f>DATEDIF(data[[#This Row],[join_date]],data[[#This Row],[buy_date]],"M")</f>
        <v>1</v>
      </c>
    </row>
    <row r="12934" spans="1:9" x14ac:dyDescent="0.25">
      <c r="A12934" t="s">
        <v>3393</v>
      </c>
      <c r="B12934" t="s">
        <v>10</v>
      </c>
      <c r="C12934" s="1">
        <v>44669</v>
      </c>
      <c r="D12934" s="1">
        <v>44738</v>
      </c>
      <c r="E12934">
        <f>VLOOKUP(data[[#This Row],[id_campaign]],campaign[],4,FALSE)</f>
        <v>26</v>
      </c>
      <c r="F12934" t="str">
        <f>VLOOKUP(data[[#This Row],[id_campaign]],campaign[],2,FALSE)</f>
        <v>TruckOwner</v>
      </c>
      <c r="G12934" t="str">
        <f>VLOOKUP(data[[#This Row],[id_customer]],customer[],2,FALSE)</f>
        <v>Albina Ivy</v>
      </c>
      <c r="H12934" t="str">
        <f>data[[#This Row],[id_customer]]&amp;data[[#This Row],[id_campaign]]</f>
        <v>C0838cam04</v>
      </c>
      <c r="I12934">
        <f>DATEDIF(data[[#This Row],[join_date]],data[[#This Row],[buy_date]],"M")</f>
        <v>2</v>
      </c>
    </row>
    <row r="12935" spans="1:9" x14ac:dyDescent="0.25">
      <c r="A12935" t="s">
        <v>3393</v>
      </c>
      <c r="B12935" t="s">
        <v>10</v>
      </c>
      <c r="C12935" s="1">
        <v>44669</v>
      </c>
      <c r="D12935" s="1">
        <v>44762</v>
      </c>
      <c r="E12935">
        <f>VLOOKUP(data[[#This Row],[id_campaign]],campaign[],4,FALSE)</f>
        <v>26</v>
      </c>
      <c r="F12935" t="str">
        <f>VLOOKUP(data[[#This Row],[id_campaign]],campaign[],2,FALSE)</f>
        <v>TruckOwner</v>
      </c>
      <c r="G12935" t="str">
        <f>VLOOKUP(data[[#This Row],[id_customer]],customer[],2,FALSE)</f>
        <v>Albina Ivy</v>
      </c>
      <c r="H12935" t="str">
        <f>data[[#This Row],[id_customer]]&amp;data[[#This Row],[id_campaign]]</f>
        <v>C0838cam04</v>
      </c>
      <c r="I12935">
        <f>DATEDIF(data[[#This Row],[join_date]],data[[#This Row],[buy_date]],"M")</f>
        <v>3</v>
      </c>
    </row>
    <row r="12936" spans="1:9" x14ac:dyDescent="0.25">
      <c r="A12936" t="s">
        <v>3393</v>
      </c>
      <c r="B12936" t="s">
        <v>10</v>
      </c>
      <c r="C12936" s="1">
        <v>44669</v>
      </c>
      <c r="D12936" s="1">
        <v>44801</v>
      </c>
      <c r="E12936">
        <f>VLOOKUP(data[[#This Row],[id_campaign]],campaign[],4,FALSE)</f>
        <v>26</v>
      </c>
      <c r="F12936" t="str">
        <f>VLOOKUP(data[[#This Row],[id_campaign]],campaign[],2,FALSE)</f>
        <v>TruckOwner</v>
      </c>
      <c r="G12936" t="str">
        <f>VLOOKUP(data[[#This Row],[id_customer]],customer[],2,FALSE)</f>
        <v>Albina Ivy</v>
      </c>
      <c r="H12936" t="str">
        <f>data[[#This Row],[id_customer]]&amp;data[[#This Row],[id_campaign]]</f>
        <v>C0838cam04</v>
      </c>
      <c r="I12936">
        <f>DATEDIF(data[[#This Row],[join_date]],data[[#This Row],[buy_date]],"M")</f>
        <v>4</v>
      </c>
    </row>
    <row r="12937" spans="1:9" x14ac:dyDescent="0.25">
      <c r="A12937" t="s">
        <v>3393</v>
      </c>
      <c r="B12937" t="s">
        <v>10</v>
      </c>
      <c r="C12937" s="1">
        <v>44669</v>
      </c>
      <c r="D12937" s="1">
        <v>44830</v>
      </c>
      <c r="E12937">
        <f>VLOOKUP(data[[#This Row],[id_campaign]],campaign[],4,FALSE)</f>
        <v>26</v>
      </c>
      <c r="F12937" t="str">
        <f>VLOOKUP(data[[#This Row],[id_campaign]],campaign[],2,FALSE)</f>
        <v>TruckOwner</v>
      </c>
      <c r="G12937" t="str">
        <f>VLOOKUP(data[[#This Row],[id_customer]],customer[],2,FALSE)</f>
        <v>Albina Ivy</v>
      </c>
      <c r="H12937" t="str">
        <f>data[[#This Row],[id_customer]]&amp;data[[#This Row],[id_campaign]]</f>
        <v>C0838cam04</v>
      </c>
      <c r="I12937">
        <f>DATEDIF(data[[#This Row],[join_date]],data[[#This Row],[buy_date]],"M")</f>
        <v>5</v>
      </c>
    </row>
    <row r="12938" spans="1:9" x14ac:dyDescent="0.25">
      <c r="A12938" t="s">
        <v>3393</v>
      </c>
      <c r="B12938" t="s">
        <v>10</v>
      </c>
      <c r="C12938" s="1">
        <v>44669</v>
      </c>
      <c r="D12938" s="1">
        <v>44858</v>
      </c>
      <c r="E12938">
        <f>VLOOKUP(data[[#This Row],[id_campaign]],campaign[],4,FALSE)</f>
        <v>26</v>
      </c>
      <c r="F12938" t="str">
        <f>VLOOKUP(data[[#This Row],[id_campaign]],campaign[],2,FALSE)</f>
        <v>TruckOwner</v>
      </c>
      <c r="G12938" t="str">
        <f>VLOOKUP(data[[#This Row],[id_customer]],customer[],2,FALSE)</f>
        <v>Albina Ivy</v>
      </c>
      <c r="H12938" t="str">
        <f>data[[#This Row],[id_customer]]&amp;data[[#This Row],[id_campaign]]</f>
        <v>C0838cam04</v>
      </c>
      <c r="I12938">
        <f>DATEDIF(data[[#This Row],[join_date]],data[[#This Row],[buy_date]],"M")</f>
        <v>6</v>
      </c>
    </row>
    <row r="12939" spans="1:9" x14ac:dyDescent="0.25">
      <c r="A12939" t="s">
        <v>3393</v>
      </c>
      <c r="B12939" t="s">
        <v>10</v>
      </c>
      <c r="C12939" s="1">
        <v>44669</v>
      </c>
      <c r="D12939" s="1">
        <v>44885</v>
      </c>
      <c r="E12939">
        <f>VLOOKUP(data[[#This Row],[id_campaign]],campaign[],4,FALSE)</f>
        <v>26</v>
      </c>
      <c r="F12939" t="str">
        <f>VLOOKUP(data[[#This Row],[id_campaign]],campaign[],2,FALSE)</f>
        <v>TruckOwner</v>
      </c>
      <c r="G12939" t="str">
        <f>VLOOKUP(data[[#This Row],[id_customer]],customer[],2,FALSE)</f>
        <v>Albina Ivy</v>
      </c>
      <c r="H12939" t="str">
        <f>data[[#This Row],[id_customer]]&amp;data[[#This Row],[id_campaign]]</f>
        <v>C0838cam04</v>
      </c>
      <c r="I12939">
        <f>DATEDIF(data[[#This Row],[join_date]],data[[#This Row],[buy_date]],"M")</f>
        <v>7</v>
      </c>
    </row>
    <row r="12940" spans="1:9" x14ac:dyDescent="0.25">
      <c r="A12940" t="s">
        <v>3393</v>
      </c>
      <c r="B12940" t="s">
        <v>10</v>
      </c>
      <c r="C12940" s="1">
        <v>44669</v>
      </c>
      <c r="D12940" s="1">
        <v>44982</v>
      </c>
      <c r="E12940">
        <f>VLOOKUP(data[[#This Row],[id_campaign]],campaign[],4,FALSE)</f>
        <v>26</v>
      </c>
      <c r="F12940" t="str">
        <f>VLOOKUP(data[[#This Row],[id_campaign]],campaign[],2,FALSE)</f>
        <v>TruckOwner</v>
      </c>
      <c r="G12940" t="str">
        <f>VLOOKUP(data[[#This Row],[id_customer]],customer[],2,FALSE)</f>
        <v>Albina Ivy</v>
      </c>
      <c r="H12940" t="str">
        <f>data[[#This Row],[id_customer]]&amp;data[[#This Row],[id_campaign]]</f>
        <v>C0838cam04</v>
      </c>
      <c r="I12940">
        <f>DATEDIF(data[[#This Row],[join_date]],data[[#This Row],[buy_date]],"M")</f>
        <v>10</v>
      </c>
    </row>
    <row r="12941" spans="1:9" x14ac:dyDescent="0.25">
      <c r="A12941" t="s">
        <v>3393</v>
      </c>
      <c r="B12941" t="s">
        <v>10</v>
      </c>
      <c r="C12941" s="1">
        <v>44669</v>
      </c>
      <c r="D12941" s="1">
        <v>45016</v>
      </c>
      <c r="E12941">
        <f>VLOOKUP(data[[#This Row],[id_campaign]],campaign[],4,FALSE)</f>
        <v>26</v>
      </c>
      <c r="F12941" t="str">
        <f>VLOOKUP(data[[#This Row],[id_campaign]],campaign[],2,FALSE)</f>
        <v>TruckOwner</v>
      </c>
      <c r="G12941" t="str">
        <f>VLOOKUP(data[[#This Row],[id_customer]],customer[],2,FALSE)</f>
        <v>Albina Ivy</v>
      </c>
      <c r="H12941" t="str">
        <f>data[[#This Row],[id_customer]]&amp;data[[#This Row],[id_campaign]]</f>
        <v>C0838cam04</v>
      </c>
      <c r="I12941">
        <f>DATEDIF(data[[#This Row],[join_date]],data[[#This Row],[buy_date]],"M")</f>
        <v>11</v>
      </c>
    </row>
    <row r="12942" spans="1:9" x14ac:dyDescent="0.25">
      <c r="A12942" t="s">
        <v>3393</v>
      </c>
      <c r="B12942" t="s">
        <v>10</v>
      </c>
      <c r="C12942" s="1">
        <v>44669</v>
      </c>
      <c r="D12942" s="1">
        <v>45076</v>
      </c>
      <c r="E12942">
        <f>VLOOKUP(data[[#This Row],[id_campaign]],campaign[],4,FALSE)</f>
        <v>26</v>
      </c>
      <c r="F12942" t="str">
        <f>VLOOKUP(data[[#This Row],[id_campaign]],campaign[],2,FALSE)</f>
        <v>TruckOwner</v>
      </c>
      <c r="G12942" t="str">
        <f>VLOOKUP(data[[#This Row],[id_customer]],customer[],2,FALSE)</f>
        <v>Albina Ivy</v>
      </c>
      <c r="H12942" t="str">
        <f>data[[#This Row],[id_customer]]&amp;data[[#This Row],[id_campaign]]</f>
        <v>C0838cam04</v>
      </c>
      <c r="I12942">
        <f>DATEDIF(data[[#This Row],[join_date]],data[[#This Row],[buy_date]],"M")</f>
        <v>13</v>
      </c>
    </row>
    <row r="12943" spans="1:9" x14ac:dyDescent="0.25">
      <c r="A12943" t="s">
        <v>3393</v>
      </c>
      <c r="B12943" t="s">
        <v>32</v>
      </c>
      <c r="C12943" s="1">
        <v>44741</v>
      </c>
      <c r="D12943" s="1">
        <v>44741</v>
      </c>
      <c r="E12943">
        <f>VLOOKUP(data[[#This Row],[id_campaign]],campaign[],4,FALSE)</f>
        <v>14</v>
      </c>
      <c r="F12943" t="str">
        <f>VLOOKUP(data[[#This Row],[id_campaign]],campaign[],2,FALSE)</f>
        <v>OwnsMotorcycle</v>
      </c>
      <c r="G12943" t="str">
        <f>VLOOKUP(data[[#This Row],[id_customer]],customer[],2,FALSE)</f>
        <v>Albina Ivy</v>
      </c>
      <c r="H12943" t="str">
        <f>data[[#This Row],[id_customer]]&amp;data[[#This Row],[id_campaign]]</f>
        <v>C0838cam15</v>
      </c>
      <c r="I12943">
        <f>DATEDIF(data[[#This Row],[join_date]],data[[#This Row],[buy_date]],"M")</f>
        <v>0</v>
      </c>
    </row>
    <row r="12944" spans="1:9" x14ac:dyDescent="0.25">
      <c r="A12944" t="s">
        <v>3393</v>
      </c>
      <c r="B12944" t="s">
        <v>32</v>
      </c>
      <c r="C12944" s="1">
        <v>44741</v>
      </c>
      <c r="D12944" s="1">
        <v>44776</v>
      </c>
      <c r="E12944">
        <f>VLOOKUP(data[[#This Row],[id_campaign]],campaign[],4,FALSE)</f>
        <v>14</v>
      </c>
      <c r="F12944" t="str">
        <f>VLOOKUP(data[[#This Row],[id_campaign]],campaign[],2,FALSE)</f>
        <v>OwnsMotorcycle</v>
      </c>
      <c r="G12944" t="str">
        <f>VLOOKUP(data[[#This Row],[id_customer]],customer[],2,FALSE)</f>
        <v>Albina Ivy</v>
      </c>
      <c r="H12944" t="str">
        <f>data[[#This Row],[id_customer]]&amp;data[[#This Row],[id_campaign]]</f>
        <v>C0838cam15</v>
      </c>
      <c r="I12944">
        <f>DATEDIF(data[[#This Row],[join_date]],data[[#This Row],[buy_date]],"M")</f>
        <v>1</v>
      </c>
    </row>
    <row r="12945" spans="1:9" x14ac:dyDescent="0.25">
      <c r="A12945" t="s">
        <v>3393</v>
      </c>
      <c r="B12945" t="s">
        <v>32</v>
      </c>
      <c r="C12945" s="1">
        <v>44741</v>
      </c>
      <c r="D12945" s="1">
        <v>44810</v>
      </c>
      <c r="E12945">
        <f>VLOOKUP(data[[#This Row],[id_campaign]],campaign[],4,FALSE)</f>
        <v>14</v>
      </c>
      <c r="F12945" t="str">
        <f>VLOOKUP(data[[#This Row],[id_campaign]],campaign[],2,FALSE)</f>
        <v>OwnsMotorcycle</v>
      </c>
      <c r="G12945" t="str">
        <f>VLOOKUP(data[[#This Row],[id_customer]],customer[],2,FALSE)</f>
        <v>Albina Ivy</v>
      </c>
      <c r="H12945" t="str">
        <f>data[[#This Row],[id_customer]]&amp;data[[#This Row],[id_campaign]]</f>
        <v>C0838cam15</v>
      </c>
      <c r="I12945">
        <f>DATEDIF(data[[#This Row],[join_date]],data[[#This Row],[buy_date]],"M")</f>
        <v>2</v>
      </c>
    </row>
    <row r="12946" spans="1:9" x14ac:dyDescent="0.25">
      <c r="A12946" t="s">
        <v>3393</v>
      </c>
      <c r="B12946" t="s">
        <v>32</v>
      </c>
      <c r="C12946" s="1">
        <v>44741</v>
      </c>
      <c r="D12946" s="1">
        <v>44842</v>
      </c>
      <c r="E12946">
        <f>VLOOKUP(data[[#This Row],[id_campaign]],campaign[],4,FALSE)</f>
        <v>14</v>
      </c>
      <c r="F12946" t="str">
        <f>VLOOKUP(data[[#This Row],[id_campaign]],campaign[],2,FALSE)</f>
        <v>OwnsMotorcycle</v>
      </c>
      <c r="G12946" t="str">
        <f>VLOOKUP(data[[#This Row],[id_customer]],customer[],2,FALSE)</f>
        <v>Albina Ivy</v>
      </c>
      <c r="H12946" t="str">
        <f>data[[#This Row],[id_customer]]&amp;data[[#This Row],[id_campaign]]</f>
        <v>C0838cam15</v>
      </c>
      <c r="I12946">
        <f>DATEDIF(data[[#This Row],[join_date]],data[[#This Row],[buy_date]],"M")</f>
        <v>3</v>
      </c>
    </row>
    <row r="12947" spans="1:9" x14ac:dyDescent="0.25">
      <c r="A12947" t="s">
        <v>3393</v>
      </c>
      <c r="B12947" t="s">
        <v>32</v>
      </c>
      <c r="C12947" s="1">
        <v>44741</v>
      </c>
      <c r="D12947" s="1">
        <v>44870</v>
      </c>
      <c r="E12947">
        <f>VLOOKUP(data[[#This Row],[id_campaign]],campaign[],4,FALSE)</f>
        <v>14</v>
      </c>
      <c r="F12947" t="str">
        <f>VLOOKUP(data[[#This Row],[id_campaign]],campaign[],2,FALSE)</f>
        <v>OwnsMotorcycle</v>
      </c>
      <c r="G12947" t="str">
        <f>VLOOKUP(data[[#This Row],[id_customer]],customer[],2,FALSE)</f>
        <v>Albina Ivy</v>
      </c>
      <c r="H12947" t="str">
        <f>data[[#This Row],[id_customer]]&amp;data[[#This Row],[id_campaign]]</f>
        <v>C0838cam15</v>
      </c>
      <c r="I12947">
        <f>DATEDIF(data[[#This Row],[join_date]],data[[#This Row],[buy_date]],"M")</f>
        <v>4</v>
      </c>
    </row>
    <row r="12948" spans="1:9" x14ac:dyDescent="0.25">
      <c r="A12948" t="s">
        <v>3393</v>
      </c>
      <c r="B12948" t="s">
        <v>32</v>
      </c>
      <c r="C12948" s="1">
        <v>44741</v>
      </c>
      <c r="D12948" s="1">
        <v>44957</v>
      </c>
      <c r="E12948">
        <f>VLOOKUP(data[[#This Row],[id_campaign]],campaign[],4,FALSE)</f>
        <v>14</v>
      </c>
      <c r="F12948" t="str">
        <f>VLOOKUP(data[[#This Row],[id_campaign]],campaign[],2,FALSE)</f>
        <v>OwnsMotorcycle</v>
      </c>
      <c r="G12948" t="str">
        <f>VLOOKUP(data[[#This Row],[id_customer]],customer[],2,FALSE)</f>
        <v>Albina Ivy</v>
      </c>
      <c r="H12948" t="str">
        <f>data[[#This Row],[id_customer]]&amp;data[[#This Row],[id_campaign]]</f>
        <v>C0838cam15</v>
      </c>
      <c r="I12948">
        <f>DATEDIF(data[[#This Row],[join_date]],data[[#This Row],[buy_date]],"M")</f>
        <v>7</v>
      </c>
    </row>
    <row r="12949" spans="1:9" x14ac:dyDescent="0.25">
      <c r="A12949" t="s">
        <v>3393</v>
      </c>
      <c r="B12949" t="s">
        <v>32</v>
      </c>
      <c r="C12949" s="1">
        <v>44741</v>
      </c>
      <c r="D12949" s="1">
        <v>44965</v>
      </c>
      <c r="E12949">
        <f>VLOOKUP(data[[#This Row],[id_campaign]],campaign[],4,FALSE)</f>
        <v>14</v>
      </c>
      <c r="F12949" t="str">
        <f>VLOOKUP(data[[#This Row],[id_campaign]],campaign[],2,FALSE)</f>
        <v>OwnsMotorcycle</v>
      </c>
      <c r="G12949" t="str">
        <f>VLOOKUP(data[[#This Row],[id_customer]],customer[],2,FALSE)</f>
        <v>Albina Ivy</v>
      </c>
      <c r="H12949" t="str">
        <f>data[[#This Row],[id_customer]]&amp;data[[#This Row],[id_campaign]]</f>
        <v>C0838cam15</v>
      </c>
      <c r="I12949">
        <f>DATEDIF(data[[#This Row],[join_date]],data[[#This Row],[buy_date]],"M")</f>
        <v>7</v>
      </c>
    </row>
    <row r="12950" spans="1:9" x14ac:dyDescent="0.25">
      <c r="A12950" t="s">
        <v>3393</v>
      </c>
      <c r="B12950" t="s">
        <v>32</v>
      </c>
      <c r="C12950" s="1">
        <v>44741</v>
      </c>
      <c r="D12950" s="1">
        <v>44997</v>
      </c>
      <c r="E12950">
        <f>VLOOKUP(data[[#This Row],[id_campaign]],campaign[],4,FALSE)</f>
        <v>14</v>
      </c>
      <c r="F12950" t="str">
        <f>VLOOKUP(data[[#This Row],[id_campaign]],campaign[],2,FALSE)</f>
        <v>OwnsMotorcycle</v>
      </c>
      <c r="G12950" t="str">
        <f>VLOOKUP(data[[#This Row],[id_customer]],customer[],2,FALSE)</f>
        <v>Albina Ivy</v>
      </c>
      <c r="H12950" t="str">
        <f>data[[#This Row],[id_customer]]&amp;data[[#This Row],[id_campaign]]</f>
        <v>C0838cam15</v>
      </c>
      <c r="I12950">
        <f>DATEDIF(data[[#This Row],[join_date]],data[[#This Row],[buy_date]],"M")</f>
        <v>8</v>
      </c>
    </row>
    <row r="12951" spans="1:9" x14ac:dyDescent="0.25">
      <c r="A12951" t="s">
        <v>3393</v>
      </c>
      <c r="B12951" t="s">
        <v>32</v>
      </c>
      <c r="C12951" s="1">
        <v>44741</v>
      </c>
      <c r="D12951" s="1">
        <v>45050</v>
      </c>
      <c r="E12951">
        <f>VLOOKUP(data[[#This Row],[id_campaign]],campaign[],4,FALSE)</f>
        <v>14</v>
      </c>
      <c r="F12951" t="str">
        <f>VLOOKUP(data[[#This Row],[id_campaign]],campaign[],2,FALSE)</f>
        <v>OwnsMotorcycle</v>
      </c>
      <c r="G12951" t="str">
        <f>VLOOKUP(data[[#This Row],[id_customer]],customer[],2,FALSE)</f>
        <v>Albina Ivy</v>
      </c>
      <c r="H12951" t="str">
        <f>data[[#This Row],[id_customer]]&amp;data[[#This Row],[id_campaign]]</f>
        <v>C0838cam15</v>
      </c>
      <c r="I12951">
        <f>DATEDIF(data[[#This Row],[join_date]],data[[#This Row],[buy_date]],"M")</f>
        <v>10</v>
      </c>
    </row>
    <row r="12952" spans="1:9" x14ac:dyDescent="0.25">
      <c r="A12952" t="s">
        <v>3393</v>
      </c>
      <c r="B12952" t="s">
        <v>32</v>
      </c>
      <c r="C12952" s="1">
        <v>44741</v>
      </c>
      <c r="D12952" s="1">
        <v>45079</v>
      </c>
      <c r="E12952">
        <f>VLOOKUP(data[[#This Row],[id_campaign]],campaign[],4,FALSE)</f>
        <v>14</v>
      </c>
      <c r="F12952" t="str">
        <f>VLOOKUP(data[[#This Row],[id_campaign]],campaign[],2,FALSE)</f>
        <v>OwnsMotorcycle</v>
      </c>
      <c r="G12952" t="str">
        <f>VLOOKUP(data[[#This Row],[id_customer]],customer[],2,FALSE)</f>
        <v>Albina Ivy</v>
      </c>
      <c r="H12952" t="str">
        <f>data[[#This Row],[id_customer]]&amp;data[[#This Row],[id_campaign]]</f>
        <v>C0838cam15</v>
      </c>
      <c r="I12952">
        <f>DATEDIF(data[[#This Row],[join_date]],data[[#This Row],[buy_date]],"M")</f>
        <v>11</v>
      </c>
    </row>
    <row r="12953" spans="1:9" x14ac:dyDescent="0.25">
      <c r="A12953" t="s">
        <v>3397</v>
      </c>
      <c r="B12953" t="s">
        <v>18</v>
      </c>
      <c r="C12953" s="1">
        <v>44850</v>
      </c>
      <c r="D12953" s="1">
        <v>44850</v>
      </c>
      <c r="E12953">
        <f>VLOOKUP(data[[#This Row],[id_campaign]],campaign[],4,FALSE)</f>
        <v>27</v>
      </c>
      <c r="F12953" t="str">
        <f>VLOOKUP(data[[#This Row],[id_campaign]],campaign[],2,FALSE)</f>
        <v>RespondsToMailOffers</v>
      </c>
      <c r="G12953" t="str">
        <f>VLOOKUP(data[[#This Row],[id_customer]],customer[],2,FALSE)</f>
        <v>Berty Yapp</v>
      </c>
      <c r="H12953" t="str">
        <f>data[[#This Row],[id_customer]]&amp;data[[#This Row],[id_campaign]]</f>
        <v>C0839cam08</v>
      </c>
      <c r="I12953">
        <f>DATEDIF(data[[#This Row],[join_date]],data[[#This Row],[buy_date]],"M")</f>
        <v>0</v>
      </c>
    </row>
    <row r="12954" spans="1:9" x14ac:dyDescent="0.25">
      <c r="A12954" t="s">
        <v>3397</v>
      </c>
      <c r="B12954" t="s">
        <v>18</v>
      </c>
      <c r="C12954" s="1">
        <v>44850</v>
      </c>
      <c r="D12954" s="1">
        <v>44881</v>
      </c>
      <c r="E12954">
        <f>VLOOKUP(data[[#This Row],[id_campaign]],campaign[],4,FALSE)</f>
        <v>27</v>
      </c>
      <c r="F12954" t="str">
        <f>VLOOKUP(data[[#This Row],[id_campaign]],campaign[],2,FALSE)</f>
        <v>RespondsToMailOffers</v>
      </c>
      <c r="G12954" t="str">
        <f>VLOOKUP(data[[#This Row],[id_customer]],customer[],2,FALSE)</f>
        <v>Berty Yapp</v>
      </c>
      <c r="H12954" t="str">
        <f>data[[#This Row],[id_customer]]&amp;data[[#This Row],[id_campaign]]</f>
        <v>C0839cam08</v>
      </c>
      <c r="I12954">
        <f>DATEDIF(data[[#This Row],[join_date]],data[[#This Row],[buy_date]],"M")</f>
        <v>1</v>
      </c>
    </row>
    <row r="12955" spans="1:9" x14ac:dyDescent="0.25">
      <c r="A12955" t="s">
        <v>3397</v>
      </c>
      <c r="B12955" t="s">
        <v>18</v>
      </c>
      <c r="C12955" s="1">
        <v>44850</v>
      </c>
      <c r="D12955" s="1">
        <v>44921</v>
      </c>
      <c r="E12955">
        <f>VLOOKUP(data[[#This Row],[id_campaign]],campaign[],4,FALSE)</f>
        <v>27</v>
      </c>
      <c r="F12955" t="str">
        <f>VLOOKUP(data[[#This Row],[id_campaign]],campaign[],2,FALSE)</f>
        <v>RespondsToMailOffers</v>
      </c>
      <c r="G12955" t="str">
        <f>VLOOKUP(data[[#This Row],[id_customer]],customer[],2,FALSE)</f>
        <v>Berty Yapp</v>
      </c>
      <c r="H12955" t="str">
        <f>data[[#This Row],[id_customer]]&amp;data[[#This Row],[id_campaign]]</f>
        <v>C0839cam08</v>
      </c>
      <c r="I12955">
        <f>DATEDIF(data[[#This Row],[join_date]],data[[#This Row],[buy_date]],"M")</f>
        <v>2</v>
      </c>
    </row>
    <row r="12956" spans="1:9" x14ac:dyDescent="0.25">
      <c r="A12956" t="s">
        <v>3397</v>
      </c>
      <c r="B12956" t="s">
        <v>18</v>
      </c>
      <c r="C12956" s="1">
        <v>44850</v>
      </c>
      <c r="D12956" s="1">
        <v>44947</v>
      </c>
      <c r="E12956">
        <f>VLOOKUP(data[[#This Row],[id_campaign]],campaign[],4,FALSE)</f>
        <v>27</v>
      </c>
      <c r="F12956" t="str">
        <f>VLOOKUP(data[[#This Row],[id_campaign]],campaign[],2,FALSE)</f>
        <v>RespondsToMailOffers</v>
      </c>
      <c r="G12956" t="str">
        <f>VLOOKUP(data[[#This Row],[id_customer]],customer[],2,FALSE)</f>
        <v>Berty Yapp</v>
      </c>
      <c r="H12956" t="str">
        <f>data[[#This Row],[id_customer]]&amp;data[[#This Row],[id_campaign]]</f>
        <v>C0839cam08</v>
      </c>
      <c r="I12956">
        <f>DATEDIF(data[[#This Row],[join_date]],data[[#This Row],[buy_date]],"M")</f>
        <v>3</v>
      </c>
    </row>
    <row r="12957" spans="1:9" x14ac:dyDescent="0.25">
      <c r="A12957" t="s">
        <v>3397</v>
      </c>
      <c r="B12957" t="s">
        <v>18</v>
      </c>
      <c r="C12957" s="1">
        <v>44850</v>
      </c>
      <c r="D12957" s="1">
        <v>44974</v>
      </c>
      <c r="E12957">
        <f>VLOOKUP(data[[#This Row],[id_campaign]],campaign[],4,FALSE)</f>
        <v>27</v>
      </c>
      <c r="F12957" t="str">
        <f>VLOOKUP(data[[#This Row],[id_campaign]],campaign[],2,FALSE)</f>
        <v>RespondsToMailOffers</v>
      </c>
      <c r="G12957" t="str">
        <f>VLOOKUP(data[[#This Row],[id_customer]],customer[],2,FALSE)</f>
        <v>Berty Yapp</v>
      </c>
      <c r="H12957" t="str">
        <f>data[[#This Row],[id_customer]]&amp;data[[#This Row],[id_campaign]]</f>
        <v>C0839cam08</v>
      </c>
      <c r="I12957">
        <f>DATEDIF(data[[#This Row],[join_date]],data[[#This Row],[buy_date]],"M")</f>
        <v>4</v>
      </c>
    </row>
    <row r="12958" spans="1:9" x14ac:dyDescent="0.25">
      <c r="A12958" t="s">
        <v>3397</v>
      </c>
      <c r="B12958" t="s">
        <v>18</v>
      </c>
      <c r="C12958" s="1">
        <v>44850</v>
      </c>
      <c r="D12958" s="1">
        <v>45011</v>
      </c>
      <c r="E12958">
        <f>VLOOKUP(data[[#This Row],[id_campaign]],campaign[],4,FALSE)</f>
        <v>27</v>
      </c>
      <c r="F12958" t="str">
        <f>VLOOKUP(data[[#This Row],[id_campaign]],campaign[],2,FALSE)</f>
        <v>RespondsToMailOffers</v>
      </c>
      <c r="G12958" t="str">
        <f>VLOOKUP(data[[#This Row],[id_customer]],customer[],2,FALSE)</f>
        <v>Berty Yapp</v>
      </c>
      <c r="H12958" t="str">
        <f>data[[#This Row],[id_customer]]&amp;data[[#This Row],[id_campaign]]</f>
        <v>C0839cam08</v>
      </c>
      <c r="I12958">
        <f>DATEDIF(data[[#This Row],[join_date]],data[[#This Row],[buy_date]],"M")</f>
        <v>5</v>
      </c>
    </row>
    <row r="12959" spans="1:9" x14ac:dyDescent="0.25">
      <c r="A12959" t="s">
        <v>3397</v>
      </c>
      <c r="B12959" t="s">
        <v>18</v>
      </c>
      <c r="C12959" s="1">
        <v>44850</v>
      </c>
      <c r="D12959" s="1">
        <v>45035</v>
      </c>
      <c r="E12959">
        <f>VLOOKUP(data[[#This Row],[id_campaign]],campaign[],4,FALSE)</f>
        <v>27</v>
      </c>
      <c r="F12959" t="str">
        <f>VLOOKUP(data[[#This Row],[id_campaign]],campaign[],2,FALSE)</f>
        <v>RespondsToMailOffers</v>
      </c>
      <c r="G12959" t="str">
        <f>VLOOKUP(data[[#This Row],[id_customer]],customer[],2,FALSE)</f>
        <v>Berty Yapp</v>
      </c>
      <c r="H12959" t="str">
        <f>data[[#This Row],[id_customer]]&amp;data[[#This Row],[id_campaign]]</f>
        <v>C0839cam08</v>
      </c>
      <c r="I12959">
        <f>DATEDIF(data[[#This Row],[join_date]],data[[#This Row],[buy_date]],"M")</f>
        <v>6</v>
      </c>
    </row>
    <row r="12960" spans="1:9" x14ac:dyDescent="0.25">
      <c r="A12960" t="s">
        <v>3397</v>
      </c>
      <c r="B12960" t="s">
        <v>18</v>
      </c>
      <c r="C12960" s="1">
        <v>44850</v>
      </c>
      <c r="D12960" s="1">
        <v>45062</v>
      </c>
      <c r="E12960">
        <f>VLOOKUP(data[[#This Row],[id_campaign]],campaign[],4,FALSE)</f>
        <v>27</v>
      </c>
      <c r="F12960" t="str">
        <f>VLOOKUP(data[[#This Row],[id_campaign]],campaign[],2,FALSE)</f>
        <v>RespondsToMailOffers</v>
      </c>
      <c r="G12960" t="str">
        <f>VLOOKUP(data[[#This Row],[id_customer]],customer[],2,FALSE)</f>
        <v>Berty Yapp</v>
      </c>
      <c r="H12960" t="str">
        <f>data[[#This Row],[id_customer]]&amp;data[[#This Row],[id_campaign]]</f>
        <v>C0839cam08</v>
      </c>
      <c r="I12960">
        <f>DATEDIF(data[[#This Row],[join_date]],data[[#This Row],[buy_date]],"M")</f>
        <v>7</v>
      </c>
    </row>
    <row r="12961" spans="1:9" x14ac:dyDescent="0.25">
      <c r="A12961" t="s">
        <v>3397</v>
      </c>
      <c r="B12961" t="s">
        <v>6</v>
      </c>
      <c r="C12961" s="1">
        <v>44950</v>
      </c>
      <c r="D12961" s="1">
        <v>44950</v>
      </c>
      <c r="E12961">
        <f>VLOOKUP(data[[#This Row],[id_campaign]],campaign[],4,FALSE)</f>
        <v>26</v>
      </c>
      <c r="F12961" t="str">
        <f>VLOOKUP(data[[#This Row],[id_campaign]],campaign[],2,FALSE)</f>
        <v>HandsetRefurbished</v>
      </c>
      <c r="G12961" t="str">
        <f>VLOOKUP(data[[#This Row],[id_customer]],customer[],2,FALSE)</f>
        <v>Berty Yapp</v>
      </c>
      <c r="H12961" t="str">
        <f>data[[#This Row],[id_customer]]&amp;data[[#This Row],[id_campaign]]</f>
        <v>C0839cam02</v>
      </c>
      <c r="I12961">
        <f>DATEDIF(data[[#This Row],[join_date]],data[[#This Row],[buy_date]],"M")</f>
        <v>0</v>
      </c>
    </row>
    <row r="12962" spans="1:9" x14ac:dyDescent="0.25">
      <c r="A12962" t="s">
        <v>3397</v>
      </c>
      <c r="B12962" t="s">
        <v>6</v>
      </c>
      <c r="C12962" s="1">
        <v>44950</v>
      </c>
      <c r="D12962" s="1">
        <v>44983</v>
      </c>
      <c r="E12962">
        <f>VLOOKUP(data[[#This Row],[id_campaign]],campaign[],4,FALSE)</f>
        <v>26</v>
      </c>
      <c r="F12962" t="str">
        <f>VLOOKUP(data[[#This Row],[id_campaign]],campaign[],2,FALSE)</f>
        <v>HandsetRefurbished</v>
      </c>
      <c r="G12962" t="str">
        <f>VLOOKUP(data[[#This Row],[id_customer]],customer[],2,FALSE)</f>
        <v>Berty Yapp</v>
      </c>
      <c r="H12962" t="str">
        <f>data[[#This Row],[id_customer]]&amp;data[[#This Row],[id_campaign]]</f>
        <v>C0839cam02</v>
      </c>
      <c r="I12962">
        <f>DATEDIF(data[[#This Row],[join_date]],data[[#This Row],[buy_date]],"M")</f>
        <v>1</v>
      </c>
    </row>
    <row r="12963" spans="1:9" x14ac:dyDescent="0.25">
      <c r="A12963" t="s">
        <v>3397</v>
      </c>
      <c r="B12963" t="s">
        <v>6</v>
      </c>
      <c r="C12963" s="1">
        <v>44950</v>
      </c>
      <c r="D12963" s="1">
        <v>44993</v>
      </c>
      <c r="E12963">
        <f>VLOOKUP(data[[#This Row],[id_campaign]],campaign[],4,FALSE)</f>
        <v>26</v>
      </c>
      <c r="F12963" t="str">
        <f>VLOOKUP(data[[#This Row],[id_campaign]],campaign[],2,FALSE)</f>
        <v>HandsetRefurbished</v>
      </c>
      <c r="G12963" t="str">
        <f>VLOOKUP(data[[#This Row],[id_customer]],customer[],2,FALSE)</f>
        <v>Berty Yapp</v>
      </c>
      <c r="H12963" t="str">
        <f>data[[#This Row],[id_customer]]&amp;data[[#This Row],[id_campaign]]</f>
        <v>C0839cam02</v>
      </c>
      <c r="I12963">
        <f>DATEDIF(data[[#This Row],[join_date]],data[[#This Row],[buy_date]],"M")</f>
        <v>1</v>
      </c>
    </row>
    <row r="12964" spans="1:9" x14ac:dyDescent="0.25">
      <c r="A12964" t="s">
        <v>3397</v>
      </c>
      <c r="B12964" t="s">
        <v>6</v>
      </c>
      <c r="C12964" s="1">
        <v>44950</v>
      </c>
      <c r="D12964" s="1">
        <v>45041</v>
      </c>
      <c r="E12964">
        <f>VLOOKUP(data[[#This Row],[id_campaign]],campaign[],4,FALSE)</f>
        <v>26</v>
      </c>
      <c r="F12964" t="str">
        <f>VLOOKUP(data[[#This Row],[id_campaign]],campaign[],2,FALSE)</f>
        <v>HandsetRefurbished</v>
      </c>
      <c r="G12964" t="str">
        <f>VLOOKUP(data[[#This Row],[id_customer]],customer[],2,FALSE)</f>
        <v>Berty Yapp</v>
      </c>
      <c r="H12964" t="str">
        <f>data[[#This Row],[id_customer]]&amp;data[[#This Row],[id_campaign]]</f>
        <v>C0839cam02</v>
      </c>
      <c r="I12964">
        <f>DATEDIF(data[[#This Row],[join_date]],data[[#This Row],[buy_date]],"M")</f>
        <v>3</v>
      </c>
    </row>
    <row r="12965" spans="1:9" x14ac:dyDescent="0.25">
      <c r="A12965" t="s">
        <v>3397</v>
      </c>
      <c r="B12965" t="s">
        <v>6</v>
      </c>
      <c r="C12965" s="1">
        <v>44950</v>
      </c>
      <c r="D12965" s="1">
        <v>45075</v>
      </c>
      <c r="E12965">
        <f>VLOOKUP(data[[#This Row],[id_campaign]],campaign[],4,FALSE)</f>
        <v>26</v>
      </c>
      <c r="F12965" t="str">
        <f>VLOOKUP(data[[#This Row],[id_campaign]],campaign[],2,FALSE)</f>
        <v>HandsetRefurbished</v>
      </c>
      <c r="G12965" t="str">
        <f>VLOOKUP(data[[#This Row],[id_customer]],customer[],2,FALSE)</f>
        <v>Berty Yapp</v>
      </c>
      <c r="H12965" t="str">
        <f>data[[#This Row],[id_customer]]&amp;data[[#This Row],[id_campaign]]</f>
        <v>C0839cam02</v>
      </c>
      <c r="I12965">
        <f>DATEDIF(data[[#This Row],[join_date]],data[[#This Row],[buy_date]],"M")</f>
        <v>4</v>
      </c>
    </row>
    <row r="12966" spans="1:9" x14ac:dyDescent="0.25">
      <c r="A12966" t="s">
        <v>3397</v>
      </c>
      <c r="B12966" t="s">
        <v>6</v>
      </c>
      <c r="C12966" s="1">
        <v>44950</v>
      </c>
      <c r="D12966" s="1">
        <v>45082</v>
      </c>
      <c r="E12966">
        <f>VLOOKUP(data[[#This Row],[id_campaign]],campaign[],4,FALSE)</f>
        <v>26</v>
      </c>
      <c r="F12966" t="str">
        <f>VLOOKUP(data[[#This Row],[id_campaign]],campaign[],2,FALSE)</f>
        <v>HandsetRefurbished</v>
      </c>
      <c r="G12966" t="str">
        <f>VLOOKUP(data[[#This Row],[id_customer]],customer[],2,FALSE)</f>
        <v>Berty Yapp</v>
      </c>
      <c r="H12966" t="str">
        <f>data[[#This Row],[id_customer]]&amp;data[[#This Row],[id_campaign]]</f>
        <v>C0839cam02</v>
      </c>
      <c r="I12966">
        <f>DATEDIF(data[[#This Row],[join_date]],data[[#This Row],[buy_date]],"M")</f>
        <v>4</v>
      </c>
    </row>
    <row r="12967" spans="1:9" x14ac:dyDescent="0.25">
      <c r="A12967" t="s">
        <v>3401</v>
      </c>
      <c r="B12967" t="s">
        <v>34</v>
      </c>
      <c r="C12967" s="1">
        <v>44653</v>
      </c>
      <c r="D12967" s="1">
        <v>44653</v>
      </c>
      <c r="E12967">
        <f>VLOOKUP(data[[#This Row],[id_campaign]],campaign[],4,FALSE)</f>
        <v>16</v>
      </c>
      <c r="F12967" t="str">
        <f>VLOOKUP(data[[#This Row],[id_campaign]],campaign[],2,FALSE)</f>
        <v>MadeCallToRetentionTeam</v>
      </c>
      <c r="G12967" t="str">
        <f>VLOOKUP(data[[#This Row],[id_customer]],customer[],2,FALSE)</f>
        <v>Dacey Lethcoe</v>
      </c>
      <c r="H12967" t="str">
        <f>data[[#This Row],[id_customer]]&amp;data[[#This Row],[id_campaign]]</f>
        <v>C0840cam16</v>
      </c>
      <c r="I12967">
        <f>DATEDIF(data[[#This Row],[join_date]],data[[#This Row],[buy_date]],"M")</f>
        <v>0</v>
      </c>
    </row>
    <row r="12968" spans="1:9" x14ac:dyDescent="0.25">
      <c r="A12968" t="s">
        <v>3401</v>
      </c>
      <c r="B12968" t="s">
        <v>34</v>
      </c>
      <c r="C12968" s="1">
        <v>44653</v>
      </c>
      <c r="D12968" s="1">
        <v>44687</v>
      </c>
      <c r="E12968">
        <f>VLOOKUP(data[[#This Row],[id_campaign]],campaign[],4,FALSE)</f>
        <v>16</v>
      </c>
      <c r="F12968" t="str">
        <f>VLOOKUP(data[[#This Row],[id_campaign]],campaign[],2,FALSE)</f>
        <v>MadeCallToRetentionTeam</v>
      </c>
      <c r="G12968" t="str">
        <f>VLOOKUP(data[[#This Row],[id_customer]],customer[],2,FALSE)</f>
        <v>Dacey Lethcoe</v>
      </c>
      <c r="H12968" t="str">
        <f>data[[#This Row],[id_customer]]&amp;data[[#This Row],[id_campaign]]</f>
        <v>C0840cam16</v>
      </c>
      <c r="I12968">
        <f>DATEDIF(data[[#This Row],[join_date]],data[[#This Row],[buy_date]],"M")</f>
        <v>1</v>
      </c>
    </row>
    <row r="12969" spans="1:9" x14ac:dyDescent="0.25">
      <c r="A12969" t="s">
        <v>3401</v>
      </c>
      <c r="B12969" t="s">
        <v>34</v>
      </c>
      <c r="C12969" s="1">
        <v>44653</v>
      </c>
      <c r="D12969" s="1">
        <v>44719</v>
      </c>
      <c r="E12969">
        <f>VLOOKUP(data[[#This Row],[id_campaign]],campaign[],4,FALSE)</f>
        <v>16</v>
      </c>
      <c r="F12969" t="str">
        <f>VLOOKUP(data[[#This Row],[id_campaign]],campaign[],2,FALSE)</f>
        <v>MadeCallToRetentionTeam</v>
      </c>
      <c r="G12969" t="str">
        <f>VLOOKUP(data[[#This Row],[id_customer]],customer[],2,FALSE)</f>
        <v>Dacey Lethcoe</v>
      </c>
      <c r="H12969" t="str">
        <f>data[[#This Row],[id_customer]]&amp;data[[#This Row],[id_campaign]]</f>
        <v>C0840cam16</v>
      </c>
      <c r="I12969">
        <f>DATEDIF(data[[#This Row],[join_date]],data[[#This Row],[buy_date]],"M")</f>
        <v>2</v>
      </c>
    </row>
    <row r="12970" spans="1:9" x14ac:dyDescent="0.25">
      <c r="A12970" t="s">
        <v>3401</v>
      </c>
      <c r="B12970" t="s">
        <v>34</v>
      </c>
      <c r="C12970" s="1">
        <v>44653</v>
      </c>
      <c r="D12970" s="1">
        <v>44753</v>
      </c>
      <c r="E12970">
        <f>VLOOKUP(data[[#This Row],[id_campaign]],campaign[],4,FALSE)</f>
        <v>16</v>
      </c>
      <c r="F12970" t="str">
        <f>VLOOKUP(data[[#This Row],[id_campaign]],campaign[],2,FALSE)</f>
        <v>MadeCallToRetentionTeam</v>
      </c>
      <c r="G12970" t="str">
        <f>VLOOKUP(data[[#This Row],[id_customer]],customer[],2,FALSE)</f>
        <v>Dacey Lethcoe</v>
      </c>
      <c r="H12970" t="str">
        <f>data[[#This Row],[id_customer]]&amp;data[[#This Row],[id_campaign]]</f>
        <v>C0840cam16</v>
      </c>
      <c r="I12970">
        <f>DATEDIF(data[[#This Row],[join_date]],data[[#This Row],[buy_date]],"M")</f>
        <v>3</v>
      </c>
    </row>
    <row r="12971" spans="1:9" x14ac:dyDescent="0.25">
      <c r="A12971" t="s">
        <v>3401</v>
      </c>
      <c r="B12971" t="s">
        <v>34</v>
      </c>
      <c r="C12971" s="1">
        <v>44653</v>
      </c>
      <c r="D12971" s="1">
        <v>44776</v>
      </c>
      <c r="E12971">
        <f>VLOOKUP(data[[#This Row],[id_campaign]],campaign[],4,FALSE)</f>
        <v>16</v>
      </c>
      <c r="F12971" t="str">
        <f>VLOOKUP(data[[#This Row],[id_campaign]],campaign[],2,FALSE)</f>
        <v>MadeCallToRetentionTeam</v>
      </c>
      <c r="G12971" t="str">
        <f>VLOOKUP(data[[#This Row],[id_customer]],customer[],2,FALSE)</f>
        <v>Dacey Lethcoe</v>
      </c>
      <c r="H12971" t="str">
        <f>data[[#This Row],[id_customer]]&amp;data[[#This Row],[id_campaign]]</f>
        <v>C0840cam16</v>
      </c>
      <c r="I12971">
        <f>DATEDIF(data[[#This Row],[join_date]],data[[#This Row],[buy_date]],"M")</f>
        <v>4</v>
      </c>
    </row>
    <row r="12972" spans="1:9" x14ac:dyDescent="0.25">
      <c r="A12972" t="s">
        <v>3401</v>
      </c>
      <c r="B12972" t="s">
        <v>34</v>
      </c>
      <c r="C12972" s="1">
        <v>44653</v>
      </c>
      <c r="D12972" s="1">
        <v>44807</v>
      </c>
      <c r="E12972">
        <f>VLOOKUP(data[[#This Row],[id_campaign]],campaign[],4,FALSE)</f>
        <v>16</v>
      </c>
      <c r="F12972" t="str">
        <f>VLOOKUP(data[[#This Row],[id_campaign]],campaign[],2,FALSE)</f>
        <v>MadeCallToRetentionTeam</v>
      </c>
      <c r="G12972" t="str">
        <f>VLOOKUP(data[[#This Row],[id_customer]],customer[],2,FALSE)</f>
        <v>Dacey Lethcoe</v>
      </c>
      <c r="H12972" t="str">
        <f>data[[#This Row],[id_customer]]&amp;data[[#This Row],[id_campaign]]</f>
        <v>C0840cam16</v>
      </c>
      <c r="I12972">
        <f>DATEDIF(data[[#This Row],[join_date]],data[[#This Row],[buy_date]],"M")</f>
        <v>5</v>
      </c>
    </row>
    <row r="12973" spans="1:9" x14ac:dyDescent="0.25">
      <c r="A12973" t="s">
        <v>3401</v>
      </c>
      <c r="B12973" t="s">
        <v>34</v>
      </c>
      <c r="C12973" s="1">
        <v>44653</v>
      </c>
      <c r="D12973" s="1">
        <v>44840</v>
      </c>
      <c r="E12973">
        <f>VLOOKUP(data[[#This Row],[id_campaign]],campaign[],4,FALSE)</f>
        <v>16</v>
      </c>
      <c r="F12973" t="str">
        <f>VLOOKUP(data[[#This Row],[id_campaign]],campaign[],2,FALSE)</f>
        <v>MadeCallToRetentionTeam</v>
      </c>
      <c r="G12973" t="str">
        <f>VLOOKUP(data[[#This Row],[id_customer]],customer[],2,FALSE)</f>
        <v>Dacey Lethcoe</v>
      </c>
      <c r="H12973" t="str">
        <f>data[[#This Row],[id_customer]]&amp;data[[#This Row],[id_campaign]]</f>
        <v>C0840cam16</v>
      </c>
      <c r="I12973">
        <f>DATEDIF(data[[#This Row],[join_date]],data[[#This Row],[buy_date]],"M")</f>
        <v>6</v>
      </c>
    </row>
    <row r="12974" spans="1:9" x14ac:dyDescent="0.25">
      <c r="A12974" t="s">
        <v>3401</v>
      </c>
      <c r="B12974" t="s">
        <v>34</v>
      </c>
      <c r="C12974" s="1">
        <v>44653</v>
      </c>
      <c r="D12974" s="1">
        <v>44878</v>
      </c>
      <c r="E12974">
        <f>VLOOKUP(data[[#This Row],[id_campaign]],campaign[],4,FALSE)</f>
        <v>16</v>
      </c>
      <c r="F12974" t="str">
        <f>VLOOKUP(data[[#This Row],[id_campaign]],campaign[],2,FALSE)</f>
        <v>MadeCallToRetentionTeam</v>
      </c>
      <c r="G12974" t="str">
        <f>VLOOKUP(data[[#This Row],[id_customer]],customer[],2,FALSE)</f>
        <v>Dacey Lethcoe</v>
      </c>
      <c r="H12974" t="str">
        <f>data[[#This Row],[id_customer]]&amp;data[[#This Row],[id_campaign]]</f>
        <v>C0840cam16</v>
      </c>
      <c r="I12974">
        <f>DATEDIF(data[[#This Row],[join_date]],data[[#This Row],[buy_date]],"M")</f>
        <v>7</v>
      </c>
    </row>
    <row r="12975" spans="1:9" x14ac:dyDescent="0.25">
      <c r="A12975" t="s">
        <v>3401</v>
      </c>
      <c r="B12975" t="s">
        <v>34</v>
      </c>
      <c r="C12975" s="1">
        <v>44653</v>
      </c>
      <c r="D12975" s="1">
        <v>44899</v>
      </c>
      <c r="E12975">
        <f>VLOOKUP(data[[#This Row],[id_campaign]],campaign[],4,FALSE)</f>
        <v>16</v>
      </c>
      <c r="F12975" t="str">
        <f>VLOOKUP(data[[#This Row],[id_campaign]],campaign[],2,FALSE)</f>
        <v>MadeCallToRetentionTeam</v>
      </c>
      <c r="G12975" t="str">
        <f>VLOOKUP(data[[#This Row],[id_customer]],customer[],2,FALSE)</f>
        <v>Dacey Lethcoe</v>
      </c>
      <c r="H12975" t="str">
        <f>data[[#This Row],[id_customer]]&amp;data[[#This Row],[id_campaign]]</f>
        <v>C0840cam16</v>
      </c>
      <c r="I12975">
        <f>DATEDIF(data[[#This Row],[join_date]],data[[#This Row],[buy_date]],"M")</f>
        <v>8</v>
      </c>
    </row>
    <row r="12976" spans="1:9" x14ac:dyDescent="0.25">
      <c r="A12976" t="s">
        <v>3401</v>
      </c>
      <c r="B12976" t="s">
        <v>34</v>
      </c>
      <c r="C12976" s="1">
        <v>44653</v>
      </c>
      <c r="D12976" s="1">
        <v>44928</v>
      </c>
      <c r="E12976">
        <f>VLOOKUP(data[[#This Row],[id_campaign]],campaign[],4,FALSE)</f>
        <v>16</v>
      </c>
      <c r="F12976" t="str">
        <f>VLOOKUP(data[[#This Row],[id_campaign]],campaign[],2,FALSE)</f>
        <v>MadeCallToRetentionTeam</v>
      </c>
      <c r="G12976" t="str">
        <f>VLOOKUP(data[[#This Row],[id_customer]],customer[],2,FALSE)</f>
        <v>Dacey Lethcoe</v>
      </c>
      <c r="H12976" t="str">
        <f>data[[#This Row],[id_customer]]&amp;data[[#This Row],[id_campaign]]</f>
        <v>C0840cam16</v>
      </c>
      <c r="I12976">
        <f>DATEDIF(data[[#This Row],[join_date]],data[[#This Row],[buy_date]],"M")</f>
        <v>9</v>
      </c>
    </row>
    <row r="12977" spans="1:9" x14ac:dyDescent="0.25">
      <c r="A12977" t="s">
        <v>3401</v>
      </c>
      <c r="B12977" t="s">
        <v>34</v>
      </c>
      <c r="C12977" s="1">
        <v>44653</v>
      </c>
      <c r="D12977" s="1">
        <v>44974</v>
      </c>
      <c r="E12977">
        <f>VLOOKUP(data[[#This Row],[id_campaign]],campaign[],4,FALSE)</f>
        <v>16</v>
      </c>
      <c r="F12977" t="str">
        <f>VLOOKUP(data[[#This Row],[id_campaign]],campaign[],2,FALSE)</f>
        <v>MadeCallToRetentionTeam</v>
      </c>
      <c r="G12977" t="str">
        <f>VLOOKUP(data[[#This Row],[id_customer]],customer[],2,FALSE)</f>
        <v>Dacey Lethcoe</v>
      </c>
      <c r="H12977" t="str">
        <f>data[[#This Row],[id_customer]]&amp;data[[#This Row],[id_campaign]]</f>
        <v>C0840cam16</v>
      </c>
      <c r="I12977">
        <f>DATEDIF(data[[#This Row],[join_date]],data[[#This Row],[buy_date]],"M")</f>
        <v>10</v>
      </c>
    </row>
    <row r="12978" spans="1:9" x14ac:dyDescent="0.25">
      <c r="A12978" t="s">
        <v>3401</v>
      </c>
      <c r="B12978" t="s">
        <v>34</v>
      </c>
      <c r="C12978" s="1">
        <v>44653</v>
      </c>
      <c r="D12978" s="1">
        <v>44987</v>
      </c>
      <c r="E12978">
        <f>VLOOKUP(data[[#This Row],[id_campaign]],campaign[],4,FALSE)</f>
        <v>16</v>
      </c>
      <c r="F12978" t="str">
        <f>VLOOKUP(data[[#This Row],[id_campaign]],campaign[],2,FALSE)</f>
        <v>MadeCallToRetentionTeam</v>
      </c>
      <c r="G12978" t="str">
        <f>VLOOKUP(data[[#This Row],[id_customer]],customer[],2,FALSE)</f>
        <v>Dacey Lethcoe</v>
      </c>
      <c r="H12978" t="str">
        <f>data[[#This Row],[id_customer]]&amp;data[[#This Row],[id_campaign]]</f>
        <v>C0840cam16</v>
      </c>
      <c r="I12978">
        <f>DATEDIF(data[[#This Row],[join_date]],data[[#This Row],[buy_date]],"M")</f>
        <v>11</v>
      </c>
    </row>
    <row r="12979" spans="1:9" x14ac:dyDescent="0.25">
      <c r="A12979" t="s">
        <v>3401</v>
      </c>
      <c r="B12979" t="s">
        <v>34</v>
      </c>
      <c r="C12979" s="1">
        <v>44653</v>
      </c>
      <c r="D12979" s="1">
        <v>45049</v>
      </c>
      <c r="E12979">
        <f>VLOOKUP(data[[#This Row],[id_campaign]],campaign[],4,FALSE)</f>
        <v>16</v>
      </c>
      <c r="F12979" t="str">
        <f>VLOOKUP(data[[#This Row],[id_campaign]],campaign[],2,FALSE)</f>
        <v>MadeCallToRetentionTeam</v>
      </c>
      <c r="G12979" t="str">
        <f>VLOOKUP(data[[#This Row],[id_customer]],customer[],2,FALSE)</f>
        <v>Dacey Lethcoe</v>
      </c>
      <c r="H12979" t="str">
        <f>data[[#This Row],[id_customer]]&amp;data[[#This Row],[id_campaign]]</f>
        <v>C0840cam16</v>
      </c>
      <c r="I12979">
        <f>DATEDIF(data[[#This Row],[join_date]],data[[#This Row],[buy_date]],"M")</f>
        <v>13</v>
      </c>
    </row>
    <row r="12980" spans="1:9" x14ac:dyDescent="0.25">
      <c r="A12980" t="s">
        <v>3401</v>
      </c>
      <c r="B12980" t="s">
        <v>8</v>
      </c>
      <c r="C12980" s="1">
        <v>45018</v>
      </c>
      <c r="D12980" s="1">
        <v>45018</v>
      </c>
      <c r="E12980">
        <f>VLOOKUP(data[[#This Row],[id_campaign]],campaign[],4,FALSE)</f>
        <v>62</v>
      </c>
      <c r="F12980" t="str">
        <f>VLOOKUP(data[[#This Row],[id_campaign]],campaign[],2,FALSE)</f>
        <v>HandsetWebCapable</v>
      </c>
      <c r="G12980" t="str">
        <f>VLOOKUP(data[[#This Row],[id_customer]],customer[],2,FALSE)</f>
        <v>Dacey Lethcoe</v>
      </c>
      <c r="H12980" t="str">
        <f>data[[#This Row],[id_customer]]&amp;data[[#This Row],[id_campaign]]</f>
        <v>C0840cam03</v>
      </c>
      <c r="I12980">
        <f>DATEDIF(data[[#This Row],[join_date]],data[[#This Row],[buy_date]],"M")</f>
        <v>0</v>
      </c>
    </row>
    <row r="12981" spans="1:9" x14ac:dyDescent="0.25">
      <c r="A12981" t="s">
        <v>3401</v>
      </c>
      <c r="B12981" t="s">
        <v>8</v>
      </c>
      <c r="C12981" s="1">
        <v>45018</v>
      </c>
      <c r="D12981" s="1">
        <v>45050</v>
      </c>
      <c r="E12981">
        <f>VLOOKUP(data[[#This Row],[id_campaign]],campaign[],4,FALSE)</f>
        <v>62</v>
      </c>
      <c r="F12981" t="str">
        <f>VLOOKUP(data[[#This Row],[id_campaign]],campaign[],2,FALSE)</f>
        <v>HandsetWebCapable</v>
      </c>
      <c r="G12981" t="str">
        <f>VLOOKUP(data[[#This Row],[id_customer]],customer[],2,FALSE)</f>
        <v>Dacey Lethcoe</v>
      </c>
      <c r="H12981" t="str">
        <f>data[[#This Row],[id_customer]]&amp;data[[#This Row],[id_campaign]]</f>
        <v>C0840cam03</v>
      </c>
      <c r="I12981">
        <f>DATEDIF(data[[#This Row],[join_date]],data[[#This Row],[buy_date]],"M")</f>
        <v>1</v>
      </c>
    </row>
    <row r="12982" spans="1:9" x14ac:dyDescent="0.25">
      <c r="A12982" t="s">
        <v>3405</v>
      </c>
      <c r="B12982" t="s">
        <v>4</v>
      </c>
      <c r="C12982" s="1">
        <v>44799</v>
      </c>
      <c r="D12982" s="1">
        <v>44799</v>
      </c>
      <c r="E12982">
        <f>VLOOKUP(data[[#This Row],[id_campaign]],campaign[],4,FALSE)</f>
        <v>10</v>
      </c>
      <c r="F12982" t="str">
        <f>VLOOKUP(data[[#This Row],[id_campaign]],campaign[],2,FALSE)</f>
        <v>ChildrenInHH</v>
      </c>
      <c r="G12982" t="str">
        <f>VLOOKUP(data[[#This Row],[id_customer]],customer[],2,FALSE)</f>
        <v>Adler Instock</v>
      </c>
      <c r="H12982" t="str">
        <f>data[[#This Row],[id_customer]]&amp;data[[#This Row],[id_campaign]]</f>
        <v>C0841cam01</v>
      </c>
      <c r="I12982">
        <f>DATEDIF(data[[#This Row],[join_date]],data[[#This Row],[buy_date]],"M")</f>
        <v>0</v>
      </c>
    </row>
    <row r="12983" spans="1:9" x14ac:dyDescent="0.25">
      <c r="A12983" t="s">
        <v>3405</v>
      </c>
      <c r="B12983" t="s">
        <v>4</v>
      </c>
      <c r="C12983" s="1">
        <v>44799</v>
      </c>
      <c r="D12983" s="1">
        <v>44831</v>
      </c>
      <c r="E12983">
        <f>VLOOKUP(data[[#This Row],[id_campaign]],campaign[],4,FALSE)</f>
        <v>10</v>
      </c>
      <c r="F12983" t="str">
        <f>VLOOKUP(data[[#This Row],[id_campaign]],campaign[],2,FALSE)</f>
        <v>ChildrenInHH</v>
      </c>
      <c r="G12983" t="str">
        <f>VLOOKUP(data[[#This Row],[id_customer]],customer[],2,FALSE)</f>
        <v>Adler Instock</v>
      </c>
      <c r="H12983" t="str">
        <f>data[[#This Row],[id_customer]]&amp;data[[#This Row],[id_campaign]]</f>
        <v>C0841cam01</v>
      </c>
      <c r="I12983">
        <f>DATEDIF(data[[#This Row],[join_date]],data[[#This Row],[buy_date]],"M")</f>
        <v>1</v>
      </c>
    </row>
    <row r="12984" spans="1:9" x14ac:dyDescent="0.25">
      <c r="A12984" t="s">
        <v>3405</v>
      </c>
      <c r="B12984" t="s">
        <v>4</v>
      </c>
      <c r="C12984" s="1">
        <v>44799</v>
      </c>
      <c r="D12984" s="1">
        <v>44838</v>
      </c>
      <c r="E12984">
        <f>VLOOKUP(data[[#This Row],[id_campaign]],campaign[],4,FALSE)</f>
        <v>10</v>
      </c>
      <c r="F12984" t="str">
        <f>VLOOKUP(data[[#This Row],[id_campaign]],campaign[],2,FALSE)</f>
        <v>ChildrenInHH</v>
      </c>
      <c r="G12984" t="str">
        <f>VLOOKUP(data[[#This Row],[id_customer]],customer[],2,FALSE)</f>
        <v>Adler Instock</v>
      </c>
      <c r="H12984" t="str">
        <f>data[[#This Row],[id_customer]]&amp;data[[#This Row],[id_campaign]]</f>
        <v>C0841cam01</v>
      </c>
      <c r="I12984">
        <f>DATEDIF(data[[#This Row],[join_date]],data[[#This Row],[buy_date]],"M")</f>
        <v>1</v>
      </c>
    </row>
    <row r="12985" spans="1:9" x14ac:dyDescent="0.25">
      <c r="A12985" t="s">
        <v>3405</v>
      </c>
      <c r="B12985" t="s">
        <v>4</v>
      </c>
      <c r="C12985" s="1">
        <v>44799</v>
      </c>
      <c r="D12985" s="1">
        <v>44875</v>
      </c>
      <c r="E12985">
        <f>VLOOKUP(data[[#This Row],[id_campaign]],campaign[],4,FALSE)</f>
        <v>10</v>
      </c>
      <c r="F12985" t="str">
        <f>VLOOKUP(data[[#This Row],[id_campaign]],campaign[],2,FALSE)</f>
        <v>ChildrenInHH</v>
      </c>
      <c r="G12985" t="str">
        <f>VLOOKUP(data[[#This Row],[id_customer]],customer[],2,FALSE)</f>
        <v>Adler Instock</v>
      </c>
      <c r="H12985" t="str">
        <f>data[[#This Row],[id_customer]]&amp;data[[#This Row],[id_campaign]]</f>
        <v>C0841cam01</v>
      </c>
      <c r="I12985">
        <f>DATEDIF(data[[#This Row],[join_date]],data[[#This Row],[buy_date]],"M")</f>
        <v>2</v>
      </c>
    </row>
    <row r="12986" spans="1:9" x14ac:dyDescent="0.25">
      <c r="A12986" t="s">
        <v>3405</v>
      </c>
      <c r="B12986" t="s">
        <v>4</v>
      </c>
      <c r="C12986" s="1">
        <v>44799</v>
      </c>
      <c r="D12986" s="1">
        <v>44932</v>
      </c>
      <c r="E12986">
        <f>VLOOKUP(data[[#This Row],[id_campaign]],campaign[],4,FALSE)</f>
        <v>10</v>
      </c>
      <c r="F12986" t="str">
        <f>VLOOKUP(data[[#This Row],[id_campaign]],campaign[],2,FALSE)</f>
        <v>ChildrenInHH</v>
      </c>
      <c r="G12986" t="str">
        <f>VLOOKUP(data[[#This Row],[id_customer]],customer[],2,FALSE)</f>
        <v>Adler Instock</v>
      </c>
      <c r="H12986" t="str">
        <f>data[[#This Row],[id_customer]]&amp;data[[#This Row],[id_campaign]]</f>
        <v>C0841cam01</v>
      </c>
      <c r="I12986">
        <f>DATEDIF(data[[#This Row],[join_date]],data[[#This Row],[buy_date]],"M")</f>
        <v>4</v>
      </c>
    </row>
    <row r="12987" spans="1:9" x14ac:dyDescent="0.25">
      <c r="A12987" t="s">
        <v>3405</v>
      </c>
      <c r="B12987" t="s">
        <v>4</v>
      </c>
      <c r="C12987" s="1">
        <v>44799</v>
      </c>
      <c r="D12987" s="1">
        <v>44966</v>
      </c>
      <c r="E12987">
        <f>VLOOKUP(data[[#This Row],[id_campaign]],campaign[],4,FALSE)</f>
        <v>10</v>
      </c>
      <c r="F12987" t="str">
        <f>VLOOKUP(data[[#This Row],[id_campaign]],campaign[],2,FALSE)</f>
        <v>ChildrenInHH</v>
      </c>
      <c r="G12987" t="str">
        <f>VLOOKUP(data[[#This Row],[id_customer]],customer[],2,FALSE)</f>
        <v>Adler Instock</v>
      </c>
      <c r="H12987" t="str">
        <f>data[[#This Row],[id_customer]]&amp;data[[#This Row],[id_campaign]]</f>
        <v>C0841cam01</v>
      </c>
      <c r="I12987">
        <f>DATEDIF(data[[#This Row],[join_date]],data[[#This Row],[buy_date]],"M")</f>
        <v>5</v>
      </c>
    </row>
    <row r="12988" spans="1:9" x14ac:dyDescent="0.25">
      <c r="A12988" t="s">
        <v>3405</v>
      </c>
      <c r="B12988" t="s">
        <v>4</v>
      </c>
      <c r="C12988" s="1">
        <v>44799</v>
      </c>
      <c r="D12988" s="1">
        <v>44996</v>
      </c>
      <c r="E12988">
        <f>VLOOKUP(data[[#This Row],[id_campaign]],campaign[],4,FALSE)</f>
        <v>10</v>
      </c>
      <c r="F12988" t="str">
        <f>VLOOKUP(data[[#This Row],[id_campaign]],campaign[],2,FALSE)</f>
        <v>ChildrenInHH</v>
      </c>
      <c r="G12988" t="str">
        <f>VLOOKUP(data[[#This Row],[id_customer]],customer[],2,FALSE)</f>
        <v>Adler Instock</v>
      </c>
      <c r="H12988" t="str">
        <f>data[[#This Row],[id_customer]]&amp;data[[#This Row],[id_campaign]]</f>
        <v>C0841cam01</v>
      </c>
      <c r="I12988">
        <f>DATEDIF(data[[#This Row],[join_date]],data[[#This Row],[buy_date]],"M")</f>
        <v>6</v>
      </c>
    </row>
    <row r="12989" spans="1:9" x14ac:dyDescent="0.25">
      <c r="A12989" t="s">
        <v>3405</v>
      </c>
      <c r="B12989" t="s">
        <v>4</v>
      </c>
      <c r="C12989" s="1">
        <v>44799</v>
      </c>
      <c r="D12989" s="1">
        <v>45017</v>
      </c>
      <c r="E12989">
        <f>VLOOKUP(data[[#This Row],[id_campaign]],campaign[],4,FALSE)</f>
        <v>10</v>
      </c>
      <c r="F12989" t="str">
        <f>VLOOKUP(data[[#This Row],[id_campaign]],campaign[],2,FALSE)</f>
        <v>ChildrenInHH</v>
      </c>
      <c r="G12989" t="str">
        <f>VLOOKUP(data[[#This Row],[id_customer]],customer[],2,FALSE)</f>
        <v>Adler Instock</v>
      </c>
      <c r="H12989" t="str">
        <f>data[[#This Row],[id_customer]]&amp;data[[#This Row],[id_campaign]]</f>
        <v>C0841cam01</v>
      </c>
      <c r="I12989">
        <f>DATEDIF(data[[#This Row],[join_date]],data[[#This Row],[buy_date]],"M")</f>
        <v>7</v>
      </c>
    </row>
    <row r="12990" spans="1:9" x14ac:dyDescent="0.25">
      <c r="A12990" t="s">
        <v>3405</v>
      </c>
      <c r="B12990" t="s">
        <v>4</v>
      </c>
      <c r="C12990" s="1">
        <v>44799</v>
      </c>
      <c r="D12990" s="1">
        <v>45074</v>
      </c>
      <c r="E12990">
        <f>VLOOKUP(data[[#This Row],[id_campaign]],campaign[],4,FALSE)</f>
        <v>10</v>
      </c>
      <c r="F12990" t="str">
        <f>VLOOKUP(data[[#This Row],[id_campaign]],campaign[],2,FALSE)</f>
        <v>ChildrenInHH</v>
      </c>
      <c r="G12990" t="str">
        <f>VLOOKUP(data[[#This Row],[id_customer]],customer[],2,FALSE)</f>
        <v>Adler Instock</v>
      </c>
      <c r="H12990" t="str">
        <f>data[[#This Row],[id_customer]]&amp;data[[#This Row],[id_campaign]]</f>
        <v>C0841cam01</v>
      </c>
      <c r="I12990">
        <f>DATEDIF(data[[#This Row],[join_date]],data[[#This Row],[buy_date]],"M")</f>
        <v>9</v>
      </c>
    </row>
    <row r="12991" spans="1:9" x14ac:dyDescent="0.25">
      <c r="A12991" t="s">
        <v>3409</v>
      </c>
      <c r="B12991" t="s">
        <v>6</v>
      </c>
      <c r="C12991" s="1">
        <v>44928</v>
      </c>
      <c r="D12991" s="1">
        <v>44928</v>
      </c>
      <c r="E12991">
        <f>VLOOKUP(data[[#This Row],[id_campaign]],campaign[],4,FALSE)</f>
        <v>26</v>
      </c>
      <c r="F12991" t="str">
        <f>VLOOKUP(data[[#This Row],[id_campaign]],campaign[],2,FALSE)</f>
        <v>HandsetRefurbished</v>
      </c>
      <c r="G12991" t="str">
        <f>VLOOKUP(data[[#This Row],[id_customer]],customer[],2,FALSE)</f>
        <v>Donal Pomphrett</v>
      </c>
      <c r="H12991" t="str">
        <f>data[[#This Row],[id_customer]]&amp;data[[#This Row],[id_campaign]]</f>
        <v>C0842cam02</v>
      </c>
      <c r="I12991">
        <f>DATEDIF(data[[#This Row],[join_date]],data[[#This Row],[buy_date]],"M")</f>
        <v>0</v>
      </c>
    </row>
    <row r="12992" spans="1:9" x14ac:dyDescent="0.25">
      <c r="A12992" t="s">
        <v>3409</v>
      </c>
      <c r="B12992" t="s">
        <v>6</v>
      </c>
      <c r="C12992" s="1">
        <v>44928</v>
      </c>
      <c r="D12992" s="1">
        <v>44964</v>
      </c>
      <c r="E12992">
        <f>VLOOKUP(data[[#This Row],[id_campaign]],campaign[],4,FALSE)</f>
        <v>26</v>
      </c>
      <c r="F12992" t="str">
        <f>VLOOKUP(data[[#This Row],[id_campaign]],campaign[],2,FALSE)</f>
        <v>HandsetRefurbished</v>
      </c>
      <c r="G12992" t="str">
        <f>VLOOKUP(data[[#This Row],[id_customer]],customer[],2,FALSE)</f>
        <v>Donal Pomphrett</v>
      </c>
      <c r="H12992" t="str">
        <f>data[[#This Row],[id_customer]]&amp;data[[#This Row],[id_campaign]]</f>
        <v>C0842cam02</v>
      </c>
      <c r="I12992">
        <f>DATEDIF(data[[#This Row],[join_date]],data[[#This Row],[buy_date]],"M")</f>
        <v>1</v>
      </c>
    </row>
    <row r="12993" spans="1:9" x14ac:dyDescent="0.25">
      <c r="A12993" t="s">
        <v>3409</v>
      </c>
      <c r="B12993" t="s">
        <v>6</v>
      </c>
      <c r="C12993" s="1">
        <v>44928</v>
      </c>
      <c r="D12993" s="1">
        <v>44999</v>
      </c>
      <c r="E12993">
        <f>VLOOKUP(data[[#This Row],[id_campaign]],campaign[],4,FALSE)</f>
        <v>26</v>
      </c>
      <c r="F12993" t="str">
        <f>VLOOKUP(data[[#This Row],[id_campaign]],campaign[],2,FALSE)</f>
        <v>HandsetRefurbished</v>
      </c>
      <c r="G12993" t="str">
        <f>VLOOKUP(data[[#This Row],[id_customer]],customer[],2,FALSE)</f>
        <v>Donal Pomphrett</v>
      </c>
      <c r="H12993" t="str">
        <f>data[[#This Row],[id_customer]]&amp;data[[#This Row],[id_campaign]]</f>
        <v>C0842cam02</v>
      </c>
      <c r="I12993">
        <f>DATEDIF(data[[#This Row],[join_date]],data[[#This Row],[buy_date]],"M")</f>
        <v>2</v>
      </c>
    </row>
    <row r="12994" spans="1:9" x14ac:dyDescent="0.25">
      <c r="A12994" t="s">
        <v>3409</v>
      </c>
      <c r="B12994" t="s">
        <v>6</v>
      </c>
      <c r="C12994" s="1">
        <v>44928</v>
      </c>
      <c r="D12994" s="1">
        <v>45028</v>
      </c>
      <c r="E12994">
        <f>VLOOKUP(data[[#This Row],[id_campaign]],campaign[],4,FALSE)</f>
        <v>26</v>
      </c>
      <c r="F12994" t="str">
        <f>VLOOKUP(data[[#This Row],[id_campaign]],campaign[],2,FALSE)</f>
        <v>HandsetRefurbished</v>
      </c>
      <c r="G12994" t="str">
        <f>VLOOKUP(data[[#This Row],[id_customer]],customer[],2,FALSE)</f>
        <v>Donal Pomphrett</v>
      </c>
      <c r="H12994" t="str">
        <f>data[[#This Row],[id_customer]]&amp;data[[#This Row],[id_campaign]]</f>
        <v>C0842cam02</v>
      </c>
      <c r="I12994">
        <f>DATEDIF(data[[#This Row],[join_date]],data[[#This Row],[buy_date]],"M")</f>
        <v>3</v>
      </c>
    </row>
    <row r="12995" spans="1:9" x14ac:dyDescent="0.25">
      <c r="A12995" t="s">
        <v>3409</v>
      </c>
      <c r="B12995" t="s">
        <v>6</v>
      </c>
      <c r="C12995" s="1">
        <v>44928</v>
      </c>
      <c r="D12995" s="1">
        <v>45053</v>
      </c>
      <c r="E12995">
        <f>VLOOKUP(data[[#This Row],[id_campaign]],campaign[],4,FALSE)</f>
        <v>26</v>
      </c>
      <c r="F12995" t="str">
        <f>VLOOKUP(data[[#This Row],[id_campaign]],campaign[],2,FALSE)</f>
        <v>HandsetRefurbished</v>
      </c>
      <c r="G12995" t="str">
        <f>VLOOKUP(data[[#This Row],[id_customer]],customer[],2,FALSE)</f>
        <v>Donal Pomphrett</v>
      </c>
      <c r="H12995" t="str">
        <f>data[[#This Row],[id_customer]]&amp;data[[#This Row],[id_campaign]]</f>
        <v>C0842cam02</v>
      </c>
      <c r="I12995">
        <f>DATEDIF(data[[#This Row],[join_date]],data[[#This Row],[buy_date]],"M")</f>
        <v>4</v>
      </c>
    </row>
    <row r="12996" spans="1:9" x14ac:dyDescent="0.25">
      <c r="A12996" t="s">
        <v>3413</v>
      </c>
      <c r="B12996" t="s">
        <v>18</v>
      </c>
      <c r="C12996" s="1">
        <v>44798</v>
      </c>
      <c r="D12996" s="1">
        <v>44798</v>
      </c>
      <c r="E12996">
        <f>VLOOKUP(data[[#This Row],[id_campaign]],campaign[],4,FALSE)</f>
        <v>27</v>
      </c>
      <c r="F12996" t="str">
        <f>VLOOKUP(data[[#This Row],[id_campaign]],campaign[],2,FALSE)</f>
        <v>RespondsToMailOffers</v>
      </c>
      <c r="G12996" t="str">
        <f>VLOOKUP(data[[#This Row],[id_customer]],customer[],2,FALSE)</f>
        <v>Casi Du Fray</v>
      </c>
      <c r="H12996" t="str">
        <f>data[[#This Row],[id_customer]]&amp;data[[#This Row],[id_campaign]]</f>
        <v>C0843cam08</v>
      </c>
      <c r="I12996">
        <f>DATEDIF(data[[#This Row],[join_date]],data[[#This Row],[buy_date]],"M")</f>
        <v>0</v>
      </c>
    </row>
    <row r="12997" spans="1:9" x14ac:dyDescent="0.25">
      <c r="A12997" t="s">
        <v>3413</v>
      </c>
      <c r="B12997" t="s">
        <v>18</v>
      </c>
      <c r="C12997" s="1">
        <v>44798</v>
      </c>
      <c r="D12997" s="1">
        <v>44840</v>
      </c>
      <c r="E12997">
        <f>VLOOKUP(data[[#This Row],[id_campaign]],campaign[],4,FALSE)</f>
        <v>27</v>
      </c>
      <c r="F12997" t="str">
        <f>VLOOKUP(data[[#This Row],[id_campaign]],campaign[],2,FALSE)</f>
        <v>RespondsToMailOffers</v>
      </c>
      <c r="G12997" t="str">
        <f>VLOOKUP(data[[#This Row],[id_customer]],customer[],2,FALSE)</f>
        <v>Casi Du Fray</v>
      </c>
      <c r="H12997" t="str">
        <f>data[[#This Row],[id_customer]]&amp;data[[#This Row],[id_campaign]]</f>
        <v>C0843cam08</v>
      </c>
      <c r="I12997">
        <f>DATEDIF(data[[#This Row],[join_date]],data[[#This Row],[buy_date]],"M")</f>
        <v>1</v>
      </c>
    </row>
    <row r="12998" spans="1:9" x14ac:dyDescent="0.25">
      <c r="A12998" t="s">
        <v>3413</v>
      </c>
      <c r="B12998" t="s">
        <v>18</v>
      </c>
      <c r="C12998" s="1">
        <v>44798</v>
      </c>
      <c r="D12998" s="1">
        <v>44872</v>
      </c>
      <c r="E12998">
        <f>VLOOKUP(data[[#This Row],[id_campaign]],campaign[],4,FALSE)</f>
        <v>27</v>
      </c>
      <c r="F12998" t="str">
        <f>VLOOKUP(data[[#This Row],[id_campaign]],campaign[],2,FALSE)</f>
        <v>RespondsToMailOffers</v>
      </c>
      <c r="G12998" t="str">
        <f>VLOOKUP(data[[#This Row],[id_customer]],customer[],2,FALSE)</f>
        <v>Casi Du Fray</v>
      </c>
      <c r="H12998" t="str">
        <f>data[[#This Row],[id_customer]]&amp;data[[#This Row],[id_campaign]]</f>
        <v>C0843cam08</v>
      </c>
      <c r="I12998">
        <f>DATEDIF(data[[#This Row],[join_date]],data[[#This Row],[buy_date]],"M")</f>
        <v>2</v>
      </c>
    </row>
    <row r="12999" spans="1:9" x14ac:dyDescent="0.25">
      <c r="A12999" t="s">
        <v>3413</v>
      </c>
      <c r="B12999" t="s">
        <v>18</v>
      </c>
      <c r="C12999" s="1">
        <v>44798</v>
      </c>
      <c r="D12999" s="1">
        <v>44926</v>
      </c>
      <c r="E12999">
        <f>VLOOKUP(data[[#This Row],[id_campaign]],campaign[],4,FALSE)</f>
        <v>27</v>
      </c>
      <c r="F12999" t="str">
        <f>VLOOKUP(data[[#This Row],[id_campaign]],campaign[],2,FALSE)</f>
        <v>RespondsToMailOffers</v>
      </c>
      <c r="G12999" t="str">
        <f>VLOOKUP(data[[#This Row],[id_customer]],customer[],2,FALSE)</f>
        <v>Casi Du Fray</v>
      </c>
      <c r="H12999" t="str">
        <f>data[[#This Row],[id_customer]]&amp;data[[#This Row],[id_campaign]]</f>
        <v>C0843cam08</v>
      </c>
      <c r="I12999">
        <f>DATEDIF(data[[#This Row],[join_date]],data[[#This Row],[buy_date]],"M")</f>
        <v>4</v>
      </c>
    </row>
    <row r="13000" spans="1:9" x14ac:dyDescent="0.25">
      <c r="A13000" t="s">
        <v>3413</v>
      </c>
      <c r="B13000" t="s">
        <v>18</v>
      </c>
      <c r="C13000" s="1">
        <v>44798</v>
      </c>
      <c r="D13000" s="1">
        <v>44935</v>
      </c>
      <c r="E13000">
        <f>VLOOKUP(data[[#This Row],[id_campaign]],campaign[],4,FALSE)</f>
        <v>27</v>
      </c>
      <c r="F13000" t="str">
        <f>VLOOKUP(data[[#This Row],[id_campaign]],campaign[],2,FALSE)</f>
        <v>RespondsToMailOffers</v>
      </c>
      <c r="G13000" t="str">
        <f>VLOOKUP(data[[#This Row],[id_customer]],customer[],2,FALSE)</f>
        <v>Casi Du Fray</v>
      </c>
      <c r="H13000" t="str">
        <f>data[[#This Row],[id_customer]]&amp;data[[#This Row],[id_campaign]]</f>
        <v>C0843cam08</v>
      </c>
      <c r="I13000">
        <f>DATEDIF(data[[#This Row],[join_date]],data[[#This Row],[buy_date]],"M")</f>
        <v>4</v>
      </c>
    </row>
    <row r="13001" spans="1:9" x14ac:dyDescent="0.25">
      <c r="A13001" t="s">
        <v>3413</v>
      </c>
      <c r="B13001" t="s">
        <v>18</v>
      </c>
      <c r="C13001" s="1">
        <v>44798</v>
      </c>
      <c r="D13001" s="1">
        <v>44984</v>
      </c>
      <c r="E13001">
        <f>VLOOKUP(data[[#This Row],[id_campaign]],campaign[],4,FALSE)</f>
        <v>27</v>
      </c>
      <c r="F13001" t="str">
        <f>VLOOKUP(data[[#This Row],[id_campaign]],campaign[],2,FALSE)</f>
        <v>RespondsToMailOffers</v>
      </c>
      <c r="G13001" t="str">
        <f>VLOOKUP(data[[#This Row],[id_customer]],customer[],2,FALSE)</f>
        <v>Casi Du Fray</v>
      </c>
      <c r="H13001" t="str">
        <f>data[[#This Row],[id_customer]]&amp;data[[#This Row],[id_campaign]]</f>
        <v>C0843cam08</v>
      </c>
      <c r="I13001">
        <f>DATEDIF(data[[#This Row],[join_date]],data[[#This Row],[buy_date]],"M")</f>
        <v>6</v>
      </c>
    </row>
    <row r="13002" spans="1:9" x14ac:dyDescent="0.25">
      <c r="A13002" t="s">
        <v>3413</v>
      </c>
      <c r="B13002" t="s">
        <v>18</v>
      </c>
      <c r="C13002" s="1">
        <v>44798</v>
      </c>
      <c r="D13002" s="1">
        <v>44990</v>
      </c>
      <c r="E13002">
        <f>VLOOKUP(data[[#This Row],[id_campaign]],campaign[],4,FALSE)</f>
        <v>27</v>
      </c>
      <c r="F13002" t="str">
        <f>VLOOKUP(data[[#This Row],[id_campaign]],campaign[],2,FALSE)</f>
        <v>RespondsToMailOffers</v>
      </c>
      <c r="G13002" t="str">
        <f>VLOOKUP(data[[#This Row],[id_customer]],customer[],2,FALSE)</f>
        <v>Casi Du Fray</v>
      </c>
      <c r="H13002" t="str">
        <f>data[[#This Row],[id_customer]]&amp;data[[#This Row],[id_campaign]]</f>
        <v>C0843cam08</v>
      </c>
      <c r="I13002">
        <f>DATEDIF(data[[#This Row],[join_date]],data[[#This Row],[buy_date]],"M")</f>
        <v>6</v>
      </c>
    </row>
    <row r="13003" spans="1:9" x14ac:dyDescent="0.25">
      <c r="A13003" t="s">
        <v>3413</v>
      </c>
      <c r="B13003" t="s">
        <v>18</v>
      </c>
      <c r="C13003" s="1">
        <v>44798</v>
      </c>
      <c r="D13003" s="1">
        <v>45023</v>
      </c>
      <c r="E13003">
        <f>VLOOKUP(data[[#This Row],[id_campaign]],campaign[],4,FALSE)</f>
        <v>27</v>
      </c>
      <c r="F13003" t="str">
        <f>VLOOKUP(data[[#This Row],[id_campaign]],campaign[],2,FALSE)</f>
        <v>RespondsToMailOffers</v>
      </c>
      <c r="G13003" t="str">
        <f>VLOOKUP(data[[#This Row],[id_customer]],customer[],2,FALSE)</f>
        <v>Casi Du Fray</v>
      </c>
      <c r="H13003" t="str">
        <f>data[[#This Row],[id_customer]]&amp;data[[#This Row],[id_campaign]]</f>
        <v>C0843cam08</v>
      </c>
      <c r="I13003">
        <f>DATEDIF(data[[#This Row],[join_date]],data[[#This Row],[buy_date]],"M")</f>
        <v>7</v>
      </c>
    </row>
    <row r="13004" spans="1:9" x14ac:dyDescent="0.25">
      <c r="A13004" t="s">
        <v>3413</v>
      </c>
      <c r="B13004" t="s">
        <v>18</v>
      </c>
      <c r="C13004" s="1">
        <v>44798</v>
      </c>
      <c r="D13004" s="1">
        <v>45053</v>
      </c>
      <c r="E13004">
        <f>VLOOKUP(data[[#This Row],[id_campaign]],campaign[],4,FALSE)</f>
        <v>27</v>
      </c>
      <c r="F13004" t="str">
        <f>VLOOKUP(data[[#This Row],[id_campaign]],campaign[],2,FALSE)</f>
        <v>RespondsToMailOffers</v>
      </c>
      <c r="G13004" t="str">
        <f>VLOOKUP(data[[#This Row],[id_customer]],customer[],2,FALSE)</f>
        <v>Casi Du Fray</v>
      </c>
      <c r="H13004" t="str">
        <f>data[[#This Row],[id_customer]]&amp;data[[#This Row],[id_campaign]]</f>
        <v>C0843cam08</v>
      </c>
      <c r="I13004">
        <f>DATEDIF(data[[#This Row],[join_date]],data[[#This Row],[buy_date]],"M")</f>
        <v>8</v>
      </c>
    </row>
    <row r="13005" spans="1:9" x14ac:dyDescent="0.25">
      <c r="A13005" t="s">
        <v>3413</v>
      </c>
      <c r="B13005" t="s">
        <v>18</v>
      </c>
      <c r="C13005" s="1">
        <v>44798</v>
      </c>
      <c r="D13005" s="1">
        <v>45082</v>
      </c>
      <c r="E13005">
        <f>VLOOKUP(data[[#This Row],[id_campaign]],campaign[],4,FALSE)</f>
        <v>27</v>
      </c>
      <c r="F13005" t="str">
        <f>VLOOKUP(data[[#This Row],[id_campaign]],campaign[],2,FALSE)</f>
        <v>RespondsToMailOffers</v>
      </c>
      <c r="G13005" t="str">
        <f>VLOOKUP(data[[#This Row],[id_customer]],customer[],2,FALSE)</f>
        <v>Casi Du Fray</v>
      </c>
      <c r="H13005" t="str">
        <f>data[[#This Row],[id_customer]]&amp;data[[#This Row],[id_campaign]]</f>
        <v>C0843cam08</v>
      </c>
      <c r="I13005">
        <f>DATEDIF(data[[#This Row],[join_date]],data[[#This Row],[buy_date]],"M")</f>
        <v>9</v>
      </c>
    </row>
    <row r="13006" spans="1:9" x14ac:dyDescent="0.25">
      <c r="A13006" t="s">
        <v>3417</v>
      </c>
      <c r="B13006" t="s">
        <v>14</v>
      </c>
      <c r="C13006" s="1">
        <v>44607</v>
      </c>
      <c r="D13006" s="1">
        <v>44607</v>
      </c>
      <c r="E13006">
        <f>VLOOKUP(data[[#This Row],[id_campaign]],campaign[],4,FALSE)</f>
        <v>13</v>
      </c>
      <c r="F13006" t="str">
        <f>VLOOKUP(data[[#This Row],[id_campaign]],campaign[],2,FALSE)</f>
        <v>Homeownership</v>
      </c>
      <c r="G13006" t="str">
        <f>VLOOKUP(data[[#This Row],[id_customer]],customer[],2,FALSE)</f>
        <v>Leopold Nutbean</v>
      </c>
      <c r="H13006" t="str">
        <f>data[[#This Row],[id_customer]]&amp;data[[#This Row],[id_campaign]]</f>
        <v>C0844cam06</v>
      </c>
      <c r="I13006">
        <f>DATEDIF(data[[#This Row],[join_date]],data[[#This Row],[buy_date]],"M")</f>
        <v>0</v>
      </c>
    </row>
    <row r="13007" spans="1:9" x14ac:dyDescent="0.25">
      <c r="A13007" t="s">
        <v>3417</v>
      </c>
      <c r="B13007" t="s">
        <v>14</v>
      </c>
      <c r="C13007" s="1">
        <v>44607</v>
      </c>
      <c r="D13007" s="1">
        <v>44650</v>
      </c>
      <c r="E13007">
        <f>VLOOKUP(data[[#This Row],[id_campaign]],campaign[],4,FALSE)</f>
        <v>13</v>
      </c>
      <c r="F13007" t="str">
        <f>VLOOKUP(data[[#This Row],[id_campaign]],campaign[],2,FALSE)</f>
        <v>Homeownership</v>
      </c>
      <c r="G13007" t="str">
        <f>VLOOKUP(data[[#This Row],[id_customer]],customer[],2,FALSE)</f>
        <v>Leopold Nutbean</v>
      </c>
      <c r="H13007" t="str">
        <f>data[[#This Row],[id_customer]]&amp;data[[#This Row],[id_campaign]]</f>
        <v>C0844cam06</v>
      </c>
      <c r="I13007">
        <f>DATEDIF(data[[#This Row],[join_date]],data[[#This Row],[buy_date]],"M")</f>
        <v>1</v>
      </c>
    </row>
    <row r="13008" spans="1:9" x14ac:dyDescent="0.25">
      <c r="A13008" t="s">
        <v>3417</v>
      </c>
      <c r="B13008" t="s">
        <v>14</v>
      </c>
      <c r="C13008" s="1">
        <v>44607</v>
      </c>
      <c r="D13008" s="1">
        <v>44675</v>
      </c>
      <c r="E13008">
        <f>VLOOKUP(data[[#This Row],[id_campaign]],campaign[],4,FALSE)</f>
        <v>13</v>
      </c>
      <c r="F13008" t="str">
        <f>VLOOKUP(data[[#This Row],[id_campaign]],campaign[],2,FALSE)</f>
        <v>Homeownership</v>
      </c>
      <c r="G13008" t="str">
        <f>VLOOKUP(data[[#This Row],[id_customer]],customer[],2,FALSE)</f>
        <v>Leopold Nutbean</v>
      </c>
      <c r="H13008" t="str">
        <f>data[[#This Row],[id_customer]]&amp;data[[#This Row],[id_campaign]]</f>
        <v>C0844cam06</v>
      </c>
      <c r="I13008">
        <f>DATEDIF(data[[#This Row],[join_date]],data[[#This Row],[buy_date]],"M")</f>
        <v>2</v>
      </c>
    </row>
    <row r="13009" spans="1:9" x14ac:dyDescent="0.25">
      <c r="A13009" t="s">
        <v>3417</v>
      </c>
      <c r="B13009" t="s">
        <v>14</v>
      </c>
      <c r="C13009" s="1">
        <v>44607</v>
      </c>
      <c r="D13009" s="1">
        <v>44737</v>
      </c>
      <c r="E13009">
        <f>VLOOKUP(data[[#This Row],[id_campaign]],campaign[],4,FALSE)</f>
        <v>13</v>
      </c>
      <c r="F13009" t="str">
        <f>VLOOKUP(data[[#This Row],[id_campaign]],campaign[],2,FALSE)</f>
        <v>Homeownership</v>
      </c>
      <c r="G13009" t="str">
        <f>VLOOKUP(data[[#This Row],[id_customer]],customer[],2,FALSE)</f>
        <v>Leopold Nutbean</v>
      </c>
      <c r="H13009" t="str">
        <f>data[[#This Row],[id_customer]]&amp;data[[#This Row],[id_campaign]]</f>
        <v>C0844cam06</v>
      </c>
      <c r="I13009">
        <f>DATEDIF(data[[#This Row],[join_date]],data[[#This Row],[buy_date]],"M")</f>
        <v>4</v>
      </c>
    </row>
    <row r="13010" spans="1:9" x14ac:dyDescent="0.25">
      <c r="A13010" t="s">
        <v>3417</v>
      </c>
      <c r="B13010" t="s">
        <v>14</v>
      </c>
      <c r="C13010" s="1">
        <v>44607</v>
      </c>
      <c r="D13010" s="1">
        <v>44766</v>
      </c>
      <c r="E13010">
        <f>VLOOKUP(data[[#This Row],[id_campaign]],campaign[],4,FALSE)</f>
        <v>13</v>
      </c>
      <c r="F13010" t="str">
        <f>VLOOKUP(data[[#This Row],[id_campaign]],campaign[],2,FALSE)</f>
        <v>Homeownership</v>
      </c>
      <c r="G13010" t="str">
        <f>VLOOKUP(data[[#This Row],[id_customer]],customer[],2,FALSE)</f>
        <v>Leopold Nutbean</v>
      </c>
      <c r="H13010" t="str">
        <f>data[[#This Row],[id_customer]]&amp;data[[#This Row],[id_campaign]]</f>
        <v>C0844cam06</v>
      </c>
      <c r="I13010">
        <f>DATEDIF(data[[#This Row],[join_date]],data[[#This Row],[buy_date]],"M")</f>
        <v>5</v>
      </c>
    </row>
    <row r="13011" spans="1:9" x14ac:dyDescent="0.25">
      <c r="A13011" t="s">
        <v>3417</v>
      </c>
      <c r="B13011" t="s">
        <v>14</v>
      </c>
      <c r="C13011" s="1">
        <v>44607</v>
      </c>
      <c r="D13011" s="1">
        <v>44860</v>
      </c>
      <c r="E13011">
        <f>VLOOKUP(data[[#This Row],[id_campaign]],campaign[],4,FALSE)</f>
        <v>13</v>
      </c>
      <c r="F13011" t="str">
        <f>VLOOKUP(data[[#This Row],[id_campaign]],campaign[],2,FALSE)</f>
        <v>Homeownership</v>
      </c>
      <c r="G13011" t="str">
        <f>VLOOKUP(data[[#This Row],[id_customer]],customer[],2,FALSE)</f>
        <v>Leopold Nutbean</v>
      </c>
      <c r="H13011" t="str">
        <f>data[[#This Row],[id_customer]]&amp;data[[#This Row],[id_campaign]]</f>
        <v>C0844cam06</v>
      </c>
      <c r="I13011">
        <f>DATEDIF(data[[#This Row],[join_date]],data[[#This Row],[buy_date]],"M")</f>
        <v>8</v>
      </c>
    </row>
    <row r="13012" spans="1:9" x14ac:dyDescent="0.25">
      <c r="A13012" t="s">
        <v>3417</v>
      </c>
      <c r="B13012" t="s">
        <v>14</v>
      </c>
      <c r="C13012" s="1">
        <v>44607</v>
      </c>
      <c r="D13012" s="1">
        <v>44882</v>
      </c>
      <c r="E13012">
        <f>VLOOKUP(data[[#This Row],[id_campaign]],campaign[],4,FALSE)</f>
        <v>13</v>
      </c>
      <c r="F13012" t="str">
        <f>VLOOKUP(data[[#This Row],[id_campaign]],campaign[],2,FALSE)</f>
        <v>Homeownership</v>
      </c>
      <c r="G13012" t="str">
        <f>VLOOKUP(data[[#This Row],[id_customer]],customer[],2,FALSE)</f>
        <v>Leopold Nutbean</v>
      </c>
      <c r="H13012" t="str">
        <f>data[[#This Row],[id_customer]]&amp;data[[#This Row],[id_campaign]]</f>
        <v>C0844cam06</v>
      </c>
      <c r="I13012">
        <f>DATEDIF(data[[#This Row],[join_date]],data[[#This Row],[buy_date]],"M")</f>
        <v>9</v>
      </c>
    </row>
    <row r="13013" spans="1:9" x14ac:dyDescent="0.25">
      <c r="A13013" t="s">
        <v>3417</v>
      </c>
      <c r="B13013" t="s">
        <v>14</v>
      </c>
      <c r="C13013" s="1">
        <v>44607</v>
      </c>
      <c r="D13013" s="1">
        <v>44951</v>
      </c>
      <c r="E13013">
        <f>VLOOKUP(data[[#This Row],[id_campaign]],campaign[],4,FALSE)</f>
        <v>13</v>
      </c>
      <c r="F13013" t="str">
        <f>VLOOKUP(data[[#This Row],[id_campaign]],campaign[],2,FALSE)</f>
        <v>Homeownership</v>
      </c>
      <c r="G13013" t="str">
        <f>VLOOKUP(data[[#This Row],[id_customer]],customer[],2,FALSE)</f>
        <v>Leopold Nutbean</v>
      </c>
      <c r="H13013" t="str">
        <f>data[[#This Row],[id_customer]]&amp;data[[#This Row],[id_campaign]]</f>
        <v>C0844cam06</v>
      </c>
      <c r="I13013">
        <f>DATEDIF(data[[#This Row],[join_date]],data[[#This Row],[buy_date]],"M")</f>
        <v>11</v>
      </c>
    </row>
    <row r="13014" spans="1:9" x14ac:dyDescent="0.25">
      <c r="A13014" t="s">
        <v>3417</v>
      </c>
      <c r="B13014" t="s">
        <v>14</v>
      </c>
      <c r="C13014" s="1">
        <v>44607</v>
      </c>
      <c r="D13014" s="1">
        <v>45015</v>
      </c>
      <c r="E13014">
        <f>VLOOKUP(data[[#This Row],[id_campaign]],campaign[],4,FALSE)</f>
        <v>13</v>
      </c>
      <c r="F13014" t="str">
        <f>VLOOKUP(data[[#This Row],[id_campaign]],campaign[],2,FALSE)</f>
        <v>Homeownership</v>
      </c>
      <c r="G13014" t="str">
        <f>VLOOKUP(data[[#This Row],[id_customer]],customer[],2,FALSE)</f>
        <v>Leopold Nutbean</v>
      </c>
      <c r="H13014" t="str">
        <f>data[[#This Row],[id_customer]]&amp;data[[#This Row],[id_campaign]]</f>
        <v>C0844cam06</v>
      </c>
      <c r="I13014">
        <f>DATEDIF(data[[#This Row],[join_date]],data[[#This Row],[buy_date]],"M")</f>
        <v>13</v>
      </c>
    </row>
    <row r="13015" spans="1:9" x14ac:dyDescent="0.25">
      <c r="A13015" t="s">
        <v>3417</v>
      </c>
      <c r="B13015" t="s">
        <v>14</v>
      </c>
      <c r="C13015" s="1">
        <v>44607</v>
      </c>
      <c r="D13015" s="1">
        <v>45035</v>
      </c>
      <c r="E13015">
        <f>VLOOKUP(data[[#This Row],[id_campaign]],campaign[],4,FALSE)</f>
        <v>13</v>
      </c>
      <c r="F13015" t="str">
        <f>VLOOKUP(data[[#This Row],[id_campaign]],campaign[],2,FALSE)</f>
        <v>Homeownership</v>
      </c>
      <c r="G13015" t="str">
        <f>VLOOKUP(data[[#This Row],[id_customer]],customer[],2,FALSE)</f>
        <v>Leopold Nutbean</v>
      </c>
      <c r="H13015" t="str">
        <f>data[[#This Row],[id_customer]]&amp;data[[#This Row],[id_campaign]]</f>
        <v>C0844cam06</v>
      </c>
      <c r="I13015">
        <f>DATEDIF(data[[#This Row],[join_date]],data[[#This Row],[buy_date]],"M")</f>
        <v>14</v>
      </c>
    </row>
    <row r="13016" spans="1:9" x14ac:dyDescent="0.25">
      <c r="A13016" t="s">
        <v>3417</v>
      </c>
      <c r="B13016" t="s">
        <v>34</v>
      </c>
      <c r="C13016" s="1">
        <v>44807</v>
      </c>
      <c r="D13016" s="1">
        <v>44807</v>
      </c>
      <c r="E13016">
        <f>VLOOKUP(data[[#This Row],[id_campaign]],campaign[],4,FALSE)</f>
        <v>16</v>
      </c>
      <c r="F13016" t="str">
        <f>VLOOKUP(data[[#This Row],[id_campaign]],campaign[],2,FALSE)</f>
        <v>MadeCallToRetentionTeam</v>
      </c>
      <c r="G13016" t="str">
        <f>VLOOKUP(data[[#This Row],[id_customer]],customer[],2,FALSE)</f>
        <v>Leopold Nutbean</v>
      </c>
      <c r="H13016" t="str">
        <f>data[[#This Row],[id_customer]]&amp;data[[#This Row],[id_campaign]]</f>
        <v>C0844cam16</v>
      </c>
      <c r="I13016">
        <f>DATEDIF(data[[#This Row],[join_date]],data[[#This Row],[buy_date]],"M")</f>
        <v>0</v>
      </c>
    </row>
    <row r="13017" spans="1:9" x14ac:dyDescent="0.25">
      <c r="A13017" t="s">
        <v>3417</v>
      </c>
      <c r="B13017" t="s">
        <v>34</v>
      </c>
      <c r="C13017" s="1">
        <v>44807</v>
      </c>
      <c r="D13017" s="1">
        <v>44842</v>
      </c>
      <c r="E13017">
        <f>VLOOKUP(data[[#This Row],[id_campaign]],campaign[],4,FALSE)</f>
        <v>16</v>
      </c>
      <c r="F13017" t="str">
        <f>VLOOKUP(data[[#This Row],[id_campaign]],campaign[],2,FALSE)</f>
        <v>MadeCallToRetentionTeam</v>
      </c>
      <c r="G13017" t="str">
        <f>VLOOKUP(data[[#This Row],[id_customer]],customer[],2,FALSE)</f>
        <v>Leopold Nutbean</v>
      </c>
      <c r="H13017" t="str">
        <f>data[[#This Row],[id_customer]]&amp;data[[#This Row],[id_campaign]]</f>
        <v>C0844cam16</v>
      </c>
      <c r="I13017">
        <f>DATEDIF(data[[#This Row],[join_date]],data[[#This Row],[buy_date]],"M")</f>
        <v>1</v>
      </c>
    </row>
    <row r="13018" spans="1:9" x14ac:dyDescent="0.25">
      <c r="A13018" t="s">
        <v>3417</v>
      </c>
      <c r="B13018" t="s">
        <v>34</v>
      </c>
      <c r="C13018" s="1">
        <v>44807</v>
      </c>
      <c r="D13018" s="1">
        <v>44868</v>
      </c>
      <c r="E13018">
        <f>VLOOKUP(data[[#This Row],[id_campaign]],campaign[],4,FALSE)</f>
        <v>16</v>
      </c>
      <c r="F13018" t="str">
        <f>VLOOKUP(data[[#This Row],[id_campaign]],campaign[],2,FALSE)</f>
        <v>MadeCallToRetentionTeam</v>
      </c>
      <c r="G13018" t="str">
        <f>VLOOKUP(data[[#This Row],[id_customer]],customer[],2,FALSE)</f>
        <v>Leopold Nutbean</v>
      </c>
      <c r="H13018" t="str">
        <f>data[[#This Row],[id_customer]]&amp;data[[#This Row],[id_campaign]]</f>
        <v>C0844cam16</v>
      </c>
      <c r="I13018">
        <f>DATEDIF(data[[#This Row],[join_date]],data[[#This Row],[buy_date]],"M")</f>
        <v>2</v>
      </c>
    </row>
    <row r="13019" spans="1:9" x14ac:dyDescent="0.25">
      <c r="A13019" t="s">
        <v>3417</v>
      </c>
      <c r="B13019" t="s">
        <v>34</v>
      </c>
      <c r="C13019" s="1">
        <v>44807</v>
      </c>
      <c r="D13019" s="1">
        <v>44907</v>
      </c>
      <c r="E13019">
        <f>VLOOKUP(data[[#This Row],[id_campaign]],campaign[],4,FALSE)</f>
        <v>16</v>
      </c>
      <c r="F13019" t="str">
        <f>VLOOKUP(data[[#This Row],[id_campaign]],campaign[],2,FALSE)</f>
        <v>MadeCallToRetentionTeam</v>
      </c>
      <c r="G13019" t="str">
        <f>VLOOKUP(data[[#This Row],[id_customer]],customer[],2,FALSE)</f>
        <v>Leopold Nutbean</v>
      </c>
      <c r="H13019" t="str">
        <f>data[[#This Row],[id_customer]]&amp;data[[#This Row],[id_campaign]]</f>
        <v>C0844cam16</v>
      </c>
      <c r="I13019">
        <f>DATEDIF(data[[#This Row],[join_date]],data[[#This Row],[buy_date]],"M")</f>
        <v>3</v>
      </c>
    </row>
    <row r="13020" spans="1:9" x14ac:dyDescent="0.25">
      <c r="A13020" t="s">
        <v>3417</v>
      </c>
      <c r="B13020" t="s">
        <v>34</v>
      </c>
      <c r="C13020" s="1">
        <v>44807</v>
      </c>
      <c r="D13020" s="1">
        <v>44933</v>
      </c>
      <c r="E13020">
        <f>VLOOKUP(data[[#This Row],[id_campaign]],campaign[],4,FALSE)</f>
        <v>16</v>
      </c>
      <c r="F13020" t="str">
        <f>VLOOKUP(data[[#This Row],[id_campaign]],campaign[],2,FALSE)</f>
        <v>MadeCallToRetentionTeam</v>
      </c>
      <c r="G13020" t="str">
        <f>VLOOKUP(data[[#This Row],[id_customer]],customer[],2,FALSE)</f>
        <v>Leopold Nutbean</v>
      </c>
      <c r="H13020" t="str">
        <f>data[[#This Row],[id_customer]]&amp;data[[#This Row],[id_campaign]]</f>
        <v>C0844cam16</v>
      </c>
      <c r="I13020">
        <f>DATEDIF(data[[#This Row],[join_date]],data[[#This Row],[buy_date]],"M")</f>
        <v>4</v>
      </c>
    </row>
    <row r="13021" spans="1:9" x14ac:dyDescent="0.25">
      <c r="A13021" t="s">
        <v>3417</v>
      </c>
      <c r="B13021" t="s">
        <v>34</v>
      </c>
      <c r="C13021" s="1">
        <v>44807</v>
      </c>
      <c r="D13021" s="1">
        <v>44993</v>
      </c>
      <c r="E13021">
        <f>VLOOKUP(data[[#This Row],[id_campaign]],campaign[],4,FALSE)</f>
        <v>16</v>
      </c>
      <c r="F13021" t="str">
        <f>VLOOKUP(data[[#This Row],[id_campaign]],campaign[],2,FALSE)</f>
        <v>MadeCallToRetentionTeam</v>
      </c>
      <c r="G13021" t="str">
        <f>VLOOKUP(data[[#This Row],[id_customer]],customer[],2,FALSE)</f>
        <v>Leopold Nutbean</v>
      </c>
      <c r="H13021" t="str">
        <f>data[[#This Row],[id_customer]]&amp;data[[#This Row],[id_campaign]]</f>
        <v>C0844cam16</v>
      </c>
      <c r="I13021">
        <f>DATEDIF(data[[#This Row],[join_date]],data[[#This Row],[buy_date]],"M")</f>
        <v>6</v>
      </c>
    </row>
    <row r="13022" spans="1:9" x14ac:dyDescent="0.25">
      <c r="A13022" t="s">
        <v>3417</v>
      </c>
      <c r="B13022" t="s">
        <v>34</v>
      </c>
      <c r="C13022" s="1">
        <v>44807</v>
      </c>
      <c r="D13022" s="1">
        <v>45033</v>
      </c>
      <c r="E13022">
        <f>VLOOKUP(data[[#This Row],[id_campaign]],campaign[],4,FALSE)</f>
        <v>16</v>
      </c>
      <c r="F13022" t="str">
        <f>VLOOKUP(data[[#This Row],[id_campaign]],campaign[],2,FALSE)</f>
        <v>MadeCallToRetentionTeam</v>
      </c>
      <c r="G13022" t="str">
        <f>VLOOKUP(data[[#This Row],[id_customer]],customer[],2,FALSE)</f>
        <v>Leopold Nutbean</v>
      </c>
      <c r="H13022" t="str">
        <f>data[[#This Row],[id_customer]]&amp;data[[#This Row],[id_campaign]]</f>
        <v>C0844cam16</v>
      </c>
      <c r="I13022">
        <f>DATEDIF(data[[#This Row],[join_date]],data[[#This Row],[buy_date]],"M")</f>
        <v>7</v>
      </c>
    </row>
    <row r="13023" spans="1:9" x14ac:dyDescent="0.25">
      <c r="A13023" t="s">
        <v>3421</v>
      </c>
      <c r="B13023" t="s">
        <v>30</v>
      </c>
      <c r="C13023" s="1">
        <v>44751</v>
      </c>
      <c r="D13023" s="1">
        <v>44751</v>
      </c>
      <c r="E13023">
        <f>VLOOKUP(data[[#This Row],[id_campaign]],campaign[],4,FALSE)</f>
        <v>28</v>
      </c>
      <c r="F13023" t="str">
        <f>VLOOKUP(data[[#This Row],[id_campaign]],campaign[],2,FALSE)</f>
        <v>NotNewCellphoneUser</v>
      </c>
      <c r="G13023" t="str">
        <f>VLOOKUP(data[[#This Row],[id_customer]],customer[],2,FALSE)</f>
        <v>Isidor Corser</v>
      </c>
      <c r="H13023" t="str">
        <f>data[[#This Row],[id_customer]]&amp;data[[#This Row],[id_campaign]]</f>
        <v>C0845cam14</v>
      </c>
      <c r="I13023">
        <f>DATEDIF(data[[#This Row],[join_date]],data[[#This Row],[buy_date]],"M")</f>
        <v>0</v>
      </c>
    </row>
    <row r="13024" spans="1:9" x14ac:dyDescent="0.25">
      <c r="A13024" t="s">
        <v>3421</v>
      </c>
      <c r="B13024" t="s">
        <v>30</v>
      </c>
      <c r="C13024" s="1">
        <v>44751</v>
      </c>
      <c r="D13024" s="1">
        <v>44791</v>
      </c>
      <c r="E13024">
        <f>VLOOKUP(data[[#This Row],[id_campaign]],campaign[],4,FALSE)</f>
        <v>28</v>
      </c>
      <c r="F13024" t="str">
        <f>VLOOKUP(data[[#This Row],[id_campaign]],campaign[],2,FALSE)</f>
        <v>NotNewCellphoneUser</v>
      </c>
      <c r="G13024" t="str">
        <f>VLOOKUP(data[[#This Row],[id_customer]],customer[],2,FALSE)</f>
        <v>Isidor Corser</v>
      </c>
      <c r="H13024" t="str">
        <f>data[[#This Row],[id_customer]]&amp;data[[#This Row],[id_campaign]]</f>
        <v>C0845cam14</v>
      </c>
      <c r="I13024">
        <f>DATEDIF(data[[#This Row],[join_date]],data[[#This Row],[buy_date]],"M")</f>
        <v>1</v>
      </c>
    </row>
    <row r="13025" spans="1:9" x14ac:dyDescent="0.25">
      <c r="A13025" t="s">
        <v>3421</v>
      </c>
      <c r="B13025" t="s">
        <v>30</v>
      </c>
      <c r="C13025" s="1">
        <v>44751</v>
      </c>
      <c r="D13025" s="1">
        <v>44813</v>
      </c>
      <c r="E13025">
        <f>VLOOKUP(data[[#This Row],[id_campaign]],campaign[],4,FALSE)</f>
        <v>28</v>
      </c>
      <c r="F13025" t="str">
        <f>VLOOKUP(data[[#This Row],[id_campaign]],campaign[],2,FALSE)</f>
        <v>NotNewCellphoneUser</v>
      </c>
      <c r="G13025" t="str">
        <f>VLOOKUP(data[[#This Row],[id_customer]],customer[],2,FALSE)</f>
        <v>Isidor Corser</v>
      </c>
      <c r="H13025" t="str">
        <f>data[[#This Row],[id_customer]]&amp;data[[#This Row],[id_campaign]]</f>
        <v>C0845cam14</v>
      </c>
      <c r="I13025">
        <f>DATEDIF(data[[#This Row],[join_date]],data[[#This Row],[buy_date]],"M")</f>
        <v>2</v>
      </c>
    </row>
    <row r="13026" spans="1:9" x14ac:dyDescent="0.25">
      <c r="A13026" t="s">
        <v>3421</v>
      </c>
      <c r="B13026" t="s">
        <v>30</v>
      </c>
      <c r="C13026" s="1">
        <v>44751</v>
      </c>
      <c r="D13026" s="1">
        <v>44850</v>
      </c>
      <c r="E13026">
        <f>VLOOKUP(data[[#This Row],[id_campaign]],campaign[],4,FALSE)</f>
        <v>28</v>
      </c>
      <c r="F13026" t="str">
        <f>VLOOKUP(data[[#This Row],[id_campaign]],campaign[],2,FALSE)</f>
        <v>NotNewCellphoneUser</v>
      </c>
      <c r="G13026" t="str">
        <f>VLOOKUP(data[[#This Row],[id_customer]],customer[],2,FALSE)</f>
        <v>Isidor Corser</v>
      </c>
      <c r="H13026" t="str">
        <f>data[[#This Row],[id_customer]]&amp;data[[#This Row],[id_campaign]]</f>
        <v>C0845cam14</v>
      </c>
      <c r="I13026">
        <f>DATEDIF(data[[#This Row],[join_date]],data[[#This Row],[buy_date]],"M")</f>
        <v>3</v>
      </c>
    </row>
    <row r="13027" spans="1:9" x14ac:dyDescent="0.25">
      <c r="A13027" t="s">
        <v>3421</v>
      </c>
      <c r="B13027" t="s">
        <v>30</v>
      </c>
      <c r="C13027" s="1">
        <v>44751</v>
      </c>
      <c r="D13027" s="1">
        <v>44882</v>
      </c>
      <c r="E13027">
        <f>VLOOKUP(data[[#This Row],[id_campaign]],campaign[],4,FALSE)</f>
        <v>28</v>
      </c>
      <c r="F13027" t="str">
        <f>VLOOKUP(data[[#This Row],[id_campaign]],campaign[],2,FALSE)</f>
        <v>NotNewCellphoneUser</v>
      </c>
      <c r="G13027" t="str">
        <f>VLOOKUP(data[[#This Row],[id_customer]],customer[],2,FALSE)</f>
        <v>Isidor Corser</v>
      </c>
      <c r="H13027" t="str">
        <f>data[[#This Row],[id_customer]]&amp;data[[#This Row],[id_campaign]]</f>
        <v>C0845cam14</v>
      </c>
      <c r="I13027">
        <f>DATEDIF(data[[#This Row],[join_date]],data[[#This Row],[buy_date]],"M")</f>
        <v>4</v>
      </c>
    </row>
    <row r="13028" spans="1:9" x14ac:dyDescent="0.25">
      <c r="A13028" t="s">
        <v>3421</v>
      </c>
      <c r="B13028" t="s">
        <v>30</v>
      </c>
      <c r="C13028" s="1">
        <v>44751</v>
      </c>
      <c r="D13028" s="1">
        <v>44908</v>
      </c>
      <c r="E13028">
        <f>VLOOKUP(data[[#This Row],[id_campaign]],campaign[],4,FALSE)</f>
        <v>28</v>
      </c>
      <c r="F13028" t="str">
        <f>VLOOKUP(data[[#This Row],[id_campaign]],campaign[],2,FALSE)</f>
        <v>NotNewCellphoneUser</v>
      </c>
      <c r="G13028" t="str">
        <f>VLOOKUP(data[[#This Row],[id_customer]],customer[],2,FALSE)</f>
        <v>Isidor Corser</v>
      </c>
      <c r="H13028" t="str">
        <f>data[[#This Row],[id_customer]]&amp;data[[#This Row],[id_campaign]]</f>
        <v>C0845cam14</v>
      </c>
      <c r="I13028">
        <f>DATEDIF(data[[#This Row],[join_date]],data[[#This Row],[buy_date]],"M")</f>
        <v>5</v>
      </c>
    </row>
    <row r="13029" spans="1:9" x14ac:dyDescent="0.25">
      <c r="A13029" t="s">
        <v>3421</v>
      </c>
      <c r="B13029" t="s">
        <v>30</v>
      </c>
      <c r="C13029" s="1">
        <v>44751</v>
      </c>
      <c r="D13029" s="1">
        <v>44948</v>
      </c>
      <c r="E13029">
        <f>VLOOKUP(data[[#This Row],[id_campaign]],campaign[],4,FALSE)</f>
        <v>28</v>
      </c>
      <c r="F13029" t="str">
        <f>VLOOKUP(data[[#This Row],[id_campaign]],campaign[],2,FALSE)</f>
        <v>NotNewCellphoneUser</v>
      </c>
      <c r="G13029" t="str">
        <f>VLOOKUP(data[[#This Row],[id_customer]],customer[],2,FALSE)</f>
        <v>Isidor Corser</v>
      </c>
      <c r="H13029" t="str">
        <f>data[[#This Row],[id_customer]]&amp;data[[#This Row],[id_campaign]]</f>
        <v>C0845cam14</v>
      </c>
      <c r="I13029">
        <f>DATEDIF(data[[#This Row],[join_date]],data[[#This Row],[buy_date]],"M")</f>
        <v>6</v>
      </c>
    </row>
    <row r="13030" spans="1:9" x14ac:dyDescent="0.25">
      <c r="A13030" t="s">
        <v>3421</v>
      </c>
      <c r="B13030" t="s">
        <v>30</v>
      </c>
      <c r="C13030" s="1">
        <v>44751</v>
      </c>
      <c r="D13030" s="1">
        <v>44979</v>
      </c>
      <c r="E13030">
        <f>VLOOKUP(data[[#This Row],[id_campaign]],campaign[],4,FALSE)</f>
        <v>28</v>
      </c>
      <c r="F13030" t="str">
        <f>VLOOKUP(data[[#This Row],[id_campaign]],campaign[],2,FALSE)</f>
        <v>NotNewCellphoneUser</v>
      </c>
      <c r="G13030" t="str">
        <f>VLOOKUP(data[[#This Row],[id_customer]],customer[],2,FALSE)</f>
        <v>Isidor Corser</v>
      </c>
      <c r="H13030" t="str">
        <f>data[[#This Row],[id_customer]]&amp;data[[#This Row],[id_campaign]]</f>
        <v>C0845cam14</v>
      </c>
      <c r="I13030">
        <f>DATEDIF(data[[#This Row],[join_date]],data[[#This Row],[buy_date]],"M")</f>
        <v>7</v>
      </c>
    </row>
    <row r="13031" spans="1:9" x14ac:dyDescent="0.25">
      <c r="A13031" t="s">
        <v>3421</v>
      </c>
      <c r="B13031" t="s">
        <v>30</v>
      </c>
      <c r="C13031" s="1">
        <v>44751</v>
      </c>
      <c r="D13031" s="1">
        <v>44994</v>
      </c>
      <c r="E13031">
        <f>VLOOKUP(data[[#This Row],[id_campaign]],campaign[],4,FALSE)</f>
        <v>28</v>
      </c>
      <c r="F13031" t="str">
        <f>VLOOKUP(data[[#This Row],[id_campaign]],campaign[],2,FALSE)</f>
        <v>NotNewCellphoneUser</v>
      </c>
      <c r="G13031" t="str">
        <f>VLOOKUP(data[[#This Row],[id_customer]],customer[],2,FALSE)</f>
        <v>Isidor Corser</v>
      </c>
      <c r="H13031" t="str">
        <f>data[[#This Row],[id_customer]]&amp;data[[#This Row],[id_campaign]]</f>
        <v>C0845cam14</v>
      </c>
      <c r="I13031">
        <f>DATEDIF(data[[#This Row],[join_date]],data[[#This Row],[buy_date]],"M")</f>
        <v>8</v>
      </c>
    </row>
    <row r="13032" spans="1:9" x14ac:dyDescent="0.25">
      <c r="A13032" t="s">
        <v>3421</v>
      </c>
      <c r="B13032" t="s">
        <v>30</v>
      </c>
      <c r="C13032" s="1">
        <v>44751</v>
      </c>
      <c r="D13032" s="1">
        <v>45028</v>
      </c>
      <c r="E13032">
        <f>VLOOKUP(data[[#This Row],[id_campaign]],campaign[],4,FALSE)</f>
        <v>28</v>
      </c>
      <c r="F13032" t="str">
        <f>VLOOKUP(data[[#This Row],[id_campaign]],campaign[],2,FALSE)</f>
        <v>NotNewCellphoneUser</v>
      </c>
      <c r="G13032" t="str">
        <f>VLOOKUP(data[[#This Row],[id_customer]],customer[],2,FALSE)</f>
        <v>Isidor Corser</v>
      </c>
      <c r="H13032" t="str">
        <f>data[[#This Row],[id_customer]]&amp;data[[#This Row],[id_campaign]]</f>
        <v>C0845cam14</v>
      </c>
      <c r="I13032">
        <f>DATEDIF(data[[#This Row],[join_date]],data[[#This Row],[buy_date]],"M")</f>
        <v>9</v>
      </c>
    </row>
    <row r="13033" spans="1:9" x14ac:dyDescent="0.25">
      <c r="A13033" t="s">
        <v>3421</v>
      </c>
      <c r="B13033" t="s">
        <v>30</v>
      </c>
      <c r="C13033" s="1">
        <v>44751</v>
      </c>
      <c r="D13033" s="1">
        <v>45060</v>
      </c>
      <c r="E13033">
        <f>VLOOKUP(data[[#This Row],[id_campaign]],campaign[],4,FALSE)</f>
        <v>28</v>
      </c>
      <c r="F13033" t="str">
        <f>VLOOKUP(data[[#This Row],[id_campaign]],campaign[],2,FALSE)</f>
        <v>NotNewCellphoneUser</v>
      </c>
      <c r="G13033" t="str">
        <f>VLOOKUP(data[[#This Row],[id_customer]],customer[],2,FALSE)</f>
        <v>Isidor Corser</v>
      </c>
      <c r="H13033" t="str">
        <f>data[[#This Row],[id_customer]]&amp;data[[#This Row],[id_campaign]]</f>
        <v>C0845cam14</v>
      </c>
      <c r="I13033">
        <f>DATEDIF(data[[#This Row],[join_date]],data[[#This Row],[buy_date]],"M")</f>
        <v>10</v>
      </c>
    </row>
    <row r="13034" spans="1:9" x14ac:dyDescent="0.25">
      <c r="A13034" t="s">
        <v>3421</v>
      </c>
      <c r="B13034" t="s">
        <v>22</v>
      </c>
      <c r="C13034" s="1">
        <v>44877</v>
      </c>
      <c r="D13034" s="1">
        <v>44877</v>
      </c>
      <c r="E13034">
        <f>VLOOKUP(data[[#This Row],[id_campaign]],campaign[],4,FALSE)</f>
        <v>66</v>
      </c>
      <c r="F13034" t="str">
        <f>VLOOKUP(data[[#This Row],[id_campaign]],campaign[],2,FALSE)</f>
        <v>NonUSTravel</v>
      </c>
      <c r="G13034" t="str">
        <f>VLOOKUP(data[[#This Row],[id_customer]],customer[],2,FALSE)</f>
        <v>Isidor Corser</v>
      </c>
      <c r="H13034" t="str">
        <f>data[[#This Row],[id_customer]]&amp;data[[#This Row],[id_campaign]]</f>
        <v>C0845cam10</v>
      </c>
      <c r="I13034">
        <f>DATEDIF(data[[#This Row],[join_date]],data[[#This Row],[buy_date]],"M")</f>
        <v>0</v>
      </c>
    </row>
    <row r="13035" spans="1:9" x14ac:dyDescent="0.25">
      <c r="A13035" t="s">
        <v>3421</v>
      </c>
      <c r="B13035" t="s">
        <v>22</v>
      </c>
      <c r="C13035" s="1">
        <v>44877</v>
      </c>
      <c r="D13035" s="1">
        <v>44921</v>
      </c>
      <c r="E13035">
        <f>VLOOKUP(data[[#This Row],[id_campaign]],campaign[],4,FALSE)</f>
        <v>66</v>
      </c>
      <c r="F13035" t="str">
        <f>VLOOKUP(data[[#This Row],[id_campaign]],campaign[],2,FALSE)</f>
        <v>NonUSTravel</v>
      </c>
      <c r="G13035" t="str">
        <f>VLOOKUP(data[[#This Row],[id_customer]],customer[],2,FALSE)</f>
        <v>Isidor Corser</v>
      </c>
      <c r="H13035" t="str">
        <f>data[[#This Row],[id_customer]]&amp;data[[#This Row],[id_campaign]]</f>
        <v>C0845cam10</v>
      </c>
      <c r="I13035">
        <f>DATEDIF(data[[#This Row],[join_date]],data[[#This Row],[buy_date]],"M")</f>
        <v>1</v>
      </c>
    </row>
    <row r="13036" spans="1:9" x14ac:dyDescent="0.25">
      <c r="A13036" t="s">
        <v>3421</v>
      </c>
      <c r="B13036" t="s">
        <v>22</v>
      </c>
      <c r="C13036" s="1">
        <v>44877</v>
      </c>
      <c r="D13036" s="1">
        <v>44938</v>
      </c>
      <c r="E13036">
        <f>VLOOKUP(data[[#This Row],[id_campaign]],campaign[],4,FALSE)</f>
        <v>66</v>
      </c>
      <c r="F13036" t="str">
        <f>VLOOKUP(data[[#This Row],[id_campaign]],campaign[],2,FALSE)</f>
        <v>NonUSTravel</v>
      </c>
      <c r="G13036" t="str">
        <f>VLOOKUP(data[[#This Row],[id_customer]],customer[],2,FALSE)</f>
        <v>Isidor Corser</v>
      </c>
      <c r="H13036" t="str">
        <f>data[[#This Row],[id_customer]]&amp;data[[#This Row],[id_campaign]]</f>
        <v>C0845cam10</v>
      </c>
      <c r="I13036">
        <f>DATEDIF(data[[#This Row],[join_date]],data[[#This Row],[buy_date]],"M")</f>
        <v>2</v>
      </c>
    </row>
    <row r="13037" spans="1:9" x14ac:dyDescent="0.25">
      <c r="A13037" t="s">
        <v>3421</v>
      </c>
      <c r="B13037" t="s">
        <v>22</v>
      </c>
      <c r="C13037" s="1">
        <v>44877</v>
      </c>
      <c r="D13037" s="1">
        <v>44984</v>
      </c>
      <c r="E13037">
        <f>VLOOKUP(data[[#This Row],[id_campaign]],campaign[],4,FALSE)</f>
        <v>66</v>
      </c>
      <c r="F13037" t="str">
        <f>VLOOKUP(data[[#This Row],[id_campaign]],campaign[],2,FALSE)</f>
        <v>NonUSTravel</v>
      </c>
      <c r="G13037" t="str">
        <f>VLOOKUP(data[[#This Row],[id_customer]],customer[],2,FALSE)</f>
        <v>Isidor Corser</v>
      </c>
      <c r="H13037" t="str">
        <f>data[[#This Row],[id_customer]]&amp;data[[#This Row],[id_campaign]]</f>
        <v>C0845cam10</v>
      </c>
      <c r="I13037">
        <f>DATEDIF(data[[#This Row],[join_date]],data[[#This Row],[buy_date]],"M")</f>
        <v>3</v>
      </c>
    </row>
    <row r="13038" spans="1:9" x14ac:dyDescent="0.25">
      <c r="A13038" t="s">
        <v>3421</v>
      </c>
      <c r="B13038" t="s">
        <v>22</v>
      </c>
      <c r="C13038" s="1">
        <v>44877</v>
      </c>
      <c r="D13038" s="1">
        <v>45010</v>
      </c>
      <c r="E13038">
        <f>VLOOKUP(data[[#This Row],[id_campaign]],campaign[],4,FALSE)</f>
        <v>66</v>
      </c>
      <c r="F13038" t="str">
        <f>VLOOKUP(data[[#This Row],[id_campaign]],campaign[],2,FALSE)</f>
        <v>NonUSTravel</v>
      </c>
      <c r="G13038" t="str">
        <f>VLOOKUP(data[[#This Row],[id_customer]],customer[],2,FALSE)</f>
        <v>Isidor Corser</v>
      </c>
      <c r="H13038" t="str">
        <f>data[[#This Row],[id_customer]]&amp;data[[#This Row],[id_campaign]]</f>
        <v>C0845cam10</v>
      </c>
      <c r="I13038">
        <f>DATEDIF(data[[#This Row],[join_date]],data[[#This Row],[buy_date]],"M")</f>
        <v>4</v>
      </c>
    </row>
    <row r="13039" spans="1:9" x14ac:dyDescent="0.25">
      <c r="A13039" t="s">
        <v>3421</v>
      </c>
      <c r="B13039" t="s">
        <v>22</v>
      </c>
      <c r="C13039" s="1">
        <v>44877</v>
      </c>
      <c r="D13039" s="1">
        <v>45042</v>
      </c>
      <c r="E13039">
        <f>VLOOKUP(data[[#This Row],[id_campaign]],campaign[],4,FALSE)</f>
        <v>66</v>
      </c>
      <c r="F13039" t="str">
        <f>VLOOKUP(data[[#This Row],[id_campaign]],campaign[],2,FALSE)</f>
        <v>NonUSTravel</v>
      </c>
      <c r="G13039" t="str">
        <f>VLOOKUP(data[[#This Row],[id_customer]],customer[],2,FALSE)</f>
        <v>Isidor Corser</v>
      </c>
      <c r="H13039" t="str">
        <f>data[[#This Row],[id_customer]]&amp;data[[#This Row],[id_campaign]]</f>
        <v>C0845cam10</v>
      </c>
      <c r="I13039">
        <f>DATEDIF(data[[#This Row],[join_date]],data[[#This Row],[buy_date]],"M")</f>
        <v>5</v>
      </c>
    </row>
    <row r="13040" spans="1:9" x14ac:dyDescent="0.25">
      <c r="A13040" t="s">
        <v>3425</v>
      </c>
      <c r="B13040" t="s">
        <v>20</v>
      </c>
      <c r="C13040" s="1">
        <v>44604</v>
      </c>
      <c r="D13040" s="1">
        <v>44604</v>
      </c>
      <c r="E13040">
        <f>VLOOKUP(data[[#This Row],[id_campaign]],campaign[],4,FALSE)</f>
        <v>75</v>
      </c>
      <c r="F13040" t="str">
        <f>VLOOKUP(data[[#This Row],[id_campaign]],campaign[],2,FALSE)</f>
        <v>OptOutMailings</v>
      </c>
      <c r="G13040" t="str">
        <f>VLOOKUP(data[[#This Row],[id_customer]],customer[],2,FALSE)</f>
        <v>Rycca Truswell</v>
      </c>
      <c r="H13040" t="str">
        <f>data[[#This Row],[id_customer]]&amp;data[[#This Row],[id_campaign]]</f>
        <v>C0846cam09</v>
      </c>
      <c r="I13040">
        <f>DATEDIF(data[[#This Row],[join_date]],data[[#This Row],[buy_date]],"M")</f>
        <v>0</v>
      </c>
    </row>
    <row r="13041" spans="1:9" x14ac:dyDescent="0.25">
      <c r="A13041" t="s">
        <v>3425</v>
      </c>
      <c r="B13041" t="s">
        <v>20</v>
      </c>
      <c r="C13041" s="1">
        <v>44604</v>
      </c>
      <c r="D13041" s="1">
        <v>44734</v>
      </c>
      <c r="E13041">
        <f>VLOOKUP(data[[#This Row],[id_campaign]],campaign[],4,FALSE)</f>
        <v>75</v>
      </c>
      <c r="F13041" t="str">
        <f>VLOOKUP(data[[#This Row],[id_campaign]],campaign[],2,FALSE)</f>
        <v>OptOutMailings</v>
      </c>
      <c r="G13041" t="str">
        <f>VLOOKUP(data[[#This Row],[id_customer]],customer[],2,FALSE)</f>
        <v>Rycca Truswell</v>
      </c>
      <c r="H13041" t="str">
        <f>data[[#This Row],[id_customer]]&amp;data[[#This Row],[id_campaign]]</f>
        <v>C0846cam09</v>
      </c>
      <c r="I13041">
        <f>DATEDIF(data[[#This Row],[join_date]],data[[#This Row],[buy_date]],"M")</f>
        <v>4</v>
      </c>
    </row>
    <row r="13042" spans="1:9" x14ac:dyDescent="0.25">
      <c r="A13042" t="s">
        <v>3425</v>
      </c>
      <c r="B13042" t="s">
        <v>20</v>
      </c>
      <c r="C13042" s="1">
        <v>44604</v>
      </c>
      <c r="D13042" s="1">
        <v>44825</v>
      </c>
      <c r="E13042">
        <f>VLOOKUP(data[[#This Row],[id_campaign]],campaign[],4,FALSE)</f>
        <v>75</v>
      </c>
      <c r="F13042" t="str">
        <f>VLOOKUP(data[[#This Row],[id_campaign]],campaign[],2,FALSE)</f>
        <v>OptOutMailings</v>
      </c>
      <c r="G13042" t="str">
        <f>VLOOKUP(data[[#This Row],[id_customer]],customer[],2,FALSE)</f>
        <v>Rycca Truswell</v>
      </c>
      <c r="H13042" t="str">
        <f>data[[#This Row],[id_customer]]&amp;data[[#This Row],[id_campaign]]</f>
        <v>C0846cam09</v>
      </c>
      <c r="I13042">
        <f>DATEDIF(data[[#This Row],[join_date]],data[[#This Row],[buy_date]],"M")</f>
        <v>7</v>
      </c>
    </row>
    <row r="13043" spans="1:9" x14ac:dyDescent="0.25">
      <c r="A13043" t="s">
        <v>3425</v>
      </c>
      <c r="B13043" t="s">
        <v>20</v>
      </c>
      <c r="C13043" s="1">
        <v>44604</v>
      </c>
      <c r="D13043" s="1">
        <v>44889</v>
      </c>
      <c r="E13043">
        <f>VLOOKUP(data[[#This Row],[id_campaign]],campaign[],4,FALSE)</f>
        <v>75</v>
      </c>
      <c r="F13043" t="str">
        <f>VLOOKUP(data[[#This Row],[id_campaign]],campaign[],2,FALSE)</f>
        <v>OptOutMailings</v>
      </c>
      <c r="G13043" t="str">
        <f>VLOOKUP(data[[#This Row],[id_customer]],customer[],2,FALSE)</f>
        <v>Rycca Truswell</v>
      </c>
      <c r="H13043" t="str">
        <f>data[[#This Row],[id_customer]]&amp;data[[#This Row],[id_campaign]]</f>
        <v>C0846cam09</v>
      </c>
      <c r="I13043">
        <f>DATEDIF(data[[#This Row],[join_date]],data[[#This Row],[buy_date]],"M")</f>
        <v>9</v>
      </c>
    </row>
    <row r="13044" spans="1:9" x14ac:dyDescent="0.25">
      <c r="A13044" t="s">
        <v>3425</v>
      </c>
      <c r="B13044" t="s">
        <v>20</v>
      </c>
      <c r="C13044" s="1">
        <v>44604</v>
      </c>
      <c r="D13044" s="1">
        <v>44911</v>
      </c>
      <c r="E13044">
        <f>VLOOKUP(data[[#This Row],[id_campaign]],campaign[],4,FALSE)</f>
        <v>75</v>
      </c>
      <c r="F13044" t="str">
        <f>VLOOKUP(data[[#This Row],[id_campaign]],campaign[],2,FALSE)</f>
        <v>OptOutMailings</v>
      </c>
      <c r="G13044" t="str">
        <f>VLOOKUP(data[[#This Row],[id_customer]],customer[],2,FALSE)</f>
        <v>Rycca Truswell</v>
      </c>
      <c r="H13044" t="str">
        <f>data[[#This Row],[id_customer]]&amp;data[[#This Row],[id_campaign]]</f>
        <v>C0846cam09</v>
      </c>
      <c r="I13044">
        <f>DATEDIF(data[[#This Row],[join_date]],data[[#This Row],[buy_date]],"M")</f>
        <v>10</v>
      </c>
    </row>
    <row r="13045" spans="1:9" x14ac:dyDescent="0.25">
      <c r="A13045" t="s">
        <v>3425</v>
      </c>
      <c r="B13045" t="s">
        <v>20</v>
      </c>
      <c r="C13045" s="1">
        <v>44604</v>
      </c>
      <c r="D13045" s="1">
        <v>44950</v>
      </c>
      <c r="E13045">
        <f>VLOOKUP(data[[#This Row],[id_campaign]],campaign[],4,FALSE)</f>
        <v>75</v>
      </c>
      <c r="F13045" t="str">
        <f>VLOOKUP(data[[#This Row],[id_campaign]],campaign[],2,FALSE)</f>
        <v>OptOutMailings</v>
      </c>
      <c r="G13045" t="str">
        <f>VLOOKUP(data[[#This Row],[id_customer]],customer[],2,FALSE)</f>
        <v>Rycca Truswell</v>
      </c>
      <c r="H13045" t="str">
        <f>data[[#This Row],[id_customer]]&amp;data[[#This Row],[id_campaign]]</f>
        <v>C0846cam09</v>
      </c>
      <c r="I13045">
        <f>DATEDIF(data[[#This Row],[join_date]],data[[#This Row],[buy_date]],"M")</f>
        <v>11</v>
      </c>
    </row>
    <row r="13046" spans="1:9" x14ac:dyDescent="0.25">
      <c r="A13046" t="s">
        <v>3425</v>
      </c>
      <c r="B13046" t="s">
        <v>20</v>
      </c>
      <c r="C13046" s="1">
        <v>44604</v>
      </c>
      <c r="D13046" s="1">
        <v>44980</v>
      </c>
      <c r="E13046">
        <f>VLOOKUP(data[[#This Row],[id_campaign]],campaign[],4,FALSE)</f>
        <v>75</v>
      </c>
      <c r="F13046" t="str">
        <f>VLOOKUP(data[[#This Row],[id_campaign]],campaign[],2,FALSE)</f>
        <v>OptOutMailings</v>
      </c>
      <c r="G13046" t="str">
        <f>VLOOKUP(data[[#This Row],[id_customer]],customer[],2,FALSE)</f>
        <v>Rycca Truswell</v>
      </c>
      <c r="H13046" t="str">
        <f>data[[#This Row],[id_customer]]&amp;data[[#This Row],[id_campaign]]</f>
        <v>C0846cam09</v>
      </c>
      <c r="I13046">
        <f>DATEDIF(data[[#This Row],[join_date]],data[[#This Row],[buy_date]],"M")</f>
        <v>12</v>
      </c>
    </row>
    <row r="13047" spans="1:9" x14ac:dyDescent="0.25">
      <c r="A13047" t="s">
        <v>3425</v>
      </c>
      <c r="B13047" t="s">
        <v>20</v>
      </c>
      <c r="C13047" s="1">
        <v>44604</v>
      </c>
      <c r="D13047" s="1">
        <v>45008</v>
      </c>
      <c r="E13047">
        <f>VLOOKUP(data[[#This Row],[id_campaign]],campaign[],4,FALSE)</f>
        <v>75</v>
      </c>
      <c r="F13047" t="str">
        <f>VLOOKUP(data[[#This Row],[id_campaign]],campaign[],2,FALSE)</f>
        <v>OptOutMailings</v>
      </c>
      <c r="G13047" t="str">
        <f>VLOOKUP(data[[#This Row],[id_customer]],customer[],2,FALSE)</f>
        <v>Rycca Truswell</v>
      </c>
      <c r="H13047" t="str">
        <f>data[[#This Row],[id_customer]]&amp;data[[#This Row],[id_campaign]]</f>
        <v>C0846cam09</v>
      </c>
      <c r="I13047">
        <f>DATEDIF(data[[#This Row],[join_date]],data[[#This Row],[buy_date]],"M")</f>
        <v>13</v>
      </c>
    </row>
    <row r="13048" spans="1:9" x14ac:dyDescent="0.25">
      <c r="A13048" t="s">
        <v>3425</v>
      </c>
      <c r="B13048" t="s">
        <v>20</v>
      </c>
      <c r="C13048" s="1">
        <v>44604</v>
      </c>
      <c r="D13048" s="1">
        <v>45030</v>
      </c>
      <c r="E13048">
        <f>VLOOKUP(data[[#This Row],[id_campaign]],campaign[],4,FALSE)</f>
        <v>75</v>
      </c>
      <c r="F13048" t="str">
        <f>VLOOKUP(data[[#This Row],[id_campaign]],campaign[],2,FALSE)</f>
        <v>OptOutMailings</v>
      </c>
      <c r="G13048" t="str">
        <f>VLOOKUP(data[[#This Row],[id_customer]],customer[],2,FALSE)</f>
        <v>Rycca Truswell</v>
      </c>
      <c r="H13048" t="str">
        <f>data[[#This Row],[id_customer]]&amp;data[[#This Row],[id_campaign]]</f>
        <v>C0846cam09</v>
      </c>
      <c r="I13048">
        <f>DATEDIF(data[[#This Row],[join_date]],data[[#This Row],[buy_date]],"M")</f>
        <v>14</v>
      </c>
    </row>
    <row r="13049" spans="1:9" x14ac:dyDescent="0.25">
      <c r="A13049" t="s">
        <v>3425</v>
      </c>
      <c r="B13049" t="s">
        <v>20</v>
      </c>
      <c r="C13049" s="1">
        <v>44604</v>
      </c>
      <c r="D13049" s="1">
        <v>45061</v>
      </c>
      <c r="E13049">
        <f>VLOOKUP(data[[#This Row],[id_campaign]],campaign[],4,FALSE)</f>
        <v>75</v>
      </c>
      <c r="F13049" t="str">
        <f>VLOOKUP(data[[#This Row],[id_campaign]],campaign[],2,FALSE)</f>
        <v>OptOutMailings</v>
      </c>
      <c r="G13049" t="str">
        <f>VLOOKUP(data[[#This Row],[id_customer]],customer[],2,FALSE)</f>
        <v>Rycca Truswell</v>
      </c>
      <c r="H13049" t="str">
        <f>data[[#This Row],[id_customer]]&amp;data[[#This Row],[id_campaign]]</f>
        <v>C0846cam09</v>
      </c>
      <c r="I13049">
        <f>DATEDIF(data[[#This Row],[join_date]],data[[#This Row],[buy_date]],"M")</f>
        <v>15</v>
      </c>
    </row>
    <row r="13050" spans="1:9" x14ac:dyDescent="0.25">
      <c r="A13050" t="s">
        <v>3425</v>
      </c>
      <c r="B13050" t="s">
        <v>26</v>
      </c>
      <c r="C13050" s="1">
        <v>44827</v>
      </c>
      <c r="D13050" s="1">
        <v>44827</v>
      </c>
      <c r="E13050">
        <f>VLOOKUP(data[[#This Row],[id_campaign]],campaign[],4,FALSE)</f>
        <v>65</v>
      </c>
      <c r="F13050" t="str">
        <f>VLOOKUP(data[[#This Row],[id_campaign]],campaign[],2,FALSE)</f>
        <v>HasCreditCard</v>
      </c>
      <c r="G13050" t="str">
        <f>VLOOKUP(data[[#This Row],[id_customer]],customer[],2,FALSE)</f>
        <v>Rycca Truswell</v>
      </c>
      <c r="H13050" t="str">
        <f>data[[#This Row],[id_customer]]&amp;data[[#This Row],[id_campaign]]</f>
        <v>C0846cam12</v>
      </c>
      <c r="I13050">
        <f>DATEDIF(data[[#This Row],[join_date]],data[[#This Row],[buy_date]],"M")</f>
        <v>0</v>
      </c>
    </row>
    <row r="13051" spans="1:9" x14ac:dyDescent="0.25">
      <c r="A13051" t="s">
        <v>3425</v>
      </c>
      <c r="B13051" t="s">
        <v>26</v>
      </c>
      <c r="C13051" s="1">
        <v>44827</v>
      </c>
      <c r="D13051" s="1">
        <v>44869</v>
      </c>
      <c r="E13051">
        <f>VLOOKUP(data[[#This Row],[id_campaign]],campaign[],4,FALSE)</f>
        <v>65</v>
      </c>
      <c r="F13051" t="str">
        <f>VLOOKUP(data[[#This Row],[id_campaign]],campaign[],2,FALSE)</f>
        <v>HasCreditCard</v>
      </c>
      <c r="G13051" t="str">
        <f>VLOOKUP(data[[#This Row],[id_customer]],customer[],2,FALSE)</f>
        <v>Rycca Truswell</v>
      </c>
      <c r="H13051" t="str">
        <f>data[[#This Row],[id_customer]]&amp;data[[#This Row],[id_campaign]]</f>
        <v>C0846cam12</v>
      </c>
      <c r="I13051">
        <f>DATEDIF(data[[#This Row],[join_date]],data[[#This Row],[buy_date]],"M")</f>
        <v>1</v>
      </c>
    </row>
    <row r="13052" spans="1:9" x14ac:dyDescent="0.25">
      <c r="A13052" t="s">
        <v>3425</v>
      </c>
      <c r="B13052" t="s">
        <v>26</v>
      </c>
      <c r="C13052" s="1">
        <v>44827</v>
      </c>
      <c r="D13052" s="1">
        <v>44899</v>
      </c>
      <c r="E13052">
        <f>VLOOKUP(data[[#This Row],[id_campaign]],campaign[],4,FALSE)</f>
        <v>65</v>
      </c>
      <c r="F13052" t="str">
        <f>VLOOKUP(data[[#This Row],[id_campaign]],campaign[],2,FALSE)</f>
        <v>HasCreditCard</v>
      </c>
      <c r="G13052" t="str">
        <f>VLOOKUP(data[[#This Row],[id_customer]],customer[],2,FALSE)</f>
        <v>Rycca Truswell</v>
      </c>
      <c r="H13052" t="str">
        <f>data[[#This Row],[id_customer]]&amp;data[[#This Row],[id_campaign]]</f>
        <v>C0846cam12</v>
      </c>
      <c r="I13052">
        <f>DATEDIF(data[[#This Row],[join_date]],data[[#This Row],[buy_date]],"M")</f>
        <v>2</v>
      </c>
    </row>
    <row r="13053" spans="1:9" x14ac:dyDescent="0.25">
      <c r="A13053" t="s">
        <v>3425</v>
      </c>
      <c r="B13053" t="s">
        <v>26</v>
      </c>
      <c r="C13053" s="1">
        <v>44827</v>
      </c>
      <c r="D13053" s="1">
        <v>44931</v>
      </c>
      <c r="E13053">
        <f>VLOOKUP(data[[#This Row],[id_campaign]],campaign[],4,FALSE)</f>
        <v>65</v>
      </c>
      <c r="F13053" t="str">
        <f>VLOOKUP(data[[#This Row],[id_campaign]],campaign[],2,FALSE)</f>
        <v>HasCreditCard</v>
      </c>
      <c r="G13053" t="str">
        <f>VLOOKUP(data[[#This Row],[id_customer]],customer[],2,FALSE)</f>
        <v>Rycca Truswell</v>
      </c>
      <c r="H13053" t="str">
        <f>data[[#This Row],[id_customer]]&amp;data[[#This Row],[id_campaign]]</f>
        <v>C0846cam12</v>
      </c>
      <c r="I13053">
        <f>DATEDIF(data[[#This Row],[join_date]],data[[#This Row],[buy_date]],"M")</f>
        <v>3</v>
      </c>
    </row>
    <row r="13054" spans="1:9" x14ac:dyDescent="0.25">
      <c r="A13054" t="s">
        <v>3425</v>
      </c>
      <c r="B13054" t="s">
        <v>26</v>
      </c>
      <c r="C13054" s="1">
        <v>44827</v>
      </c>
      <c r="D13054" s="1">
        <v>44964</v>
      </c>
      <c r="E13054">
        <f>VLOOKUP(data[[#This Row],[id_campaign]],campaign[],4,FALSE)</f>
        <v>65</v>
      </c>
      <c r="F13054" t="str">
        <f>VLOOKUP(data[[#This Row],[id_campaign]],campaign[],2,FALSE)</f>
        <v>HasCreditCard</v>
      </c>
      <c r="G13054" t="str">
        <f>VLOOKUP(data[[#This Row],[id_customer]],customer[],2,FALSE)</f>
        <v>Rycca Truswell</v>
      </c>
      <c r="H13054" t="str">
        <f>data[[#This Row],[id_customer]]&amp;data[[#This Row],[id_campaign]]</f>
        <v>C0846cam12</v>
      </c>
      <c r="I13054">
        <f>DATEDIF(data[[#This Row],[join_date]],data[[#This Row],[buy_date]],"M")</f>
        <v>4</v>
      </c>
    </row>
    <row r="13055" spans="1:9" x14ac:dyDescent="0.25">
      <c r="A13055" t="s">
        <v>3425</v>
      </c>
      <c r="B13055" t="s">
        <v>26</v>
      </c>
      <c r="C13055" s="1">
        <v>44827</v>
      </c>
      <c r="D13055" s="1">
        <v>45008</v>
      </c>
      <c r="E13055">
        <f>VLOOKUP(data[[#This Row],[id_campaign]],campaign[],4,FALSE)</f>
        <v>65</v>
      </c>
      <c r="F13055" t="str">
        <f>VLOOKUP(data[[#This Row],[id_campaign]],campaign[],2,FALSE)</f>
        <v>HasCreditCard</v>
      </c>
      <c r="G13055" t="str">
        <f>VLOOKUP(data[[#This Row],[id_customer]],customer[],2,FALSE)</f>
        <v>Rycca Truswell</v>
      </c>
      <c r="H13055" t="str">
        <f>data[[#This Row],[id_customer]]&amp;data[[#This Row],[id_campaign]]</f>
        <v>C0846cam12</v>
      </c>
      <c r="I13055">
        <f>DATEDIF(data[[#This Row],[join_date]],data[[#This Row],[buy_date]],"M")</f>
        <v>6</v>
      </c>
    </row>
    <row r="13056" spans="1:9" x14ac:dyDescent="0.25">
      <c r="A13056" t="s">
        <v>3425</v>
      </c>
      <c r="B13056" t="s">
        <v>26</v>
      </c>
      <c r="C13056" s="1">
        <v>44827</v>
      </c>
      <c r="D13056" s="1">
        <v>45018</v>
      </c>
      <c r="E13056">
        <f>VLOOKUP(data[[#This Row],[id_campaign]],campaign[],4,FALSE)</f>
        <v>65</v>
      </c>
      <c r="F13056" t="str">
        <f>VLOOKUP(data[[#This Row],[id_campaign]],campaign[],2,FALSE)</f>
        <v>HasCreditCard</v>
      </c>
      <c r="G13056" t="str">
        <f>VLOOKUP(data[[#This Row],[id_customer]],customer[],2,FALSE)</f>
        <v>Rycca Truswell</v>
      </c>
      <c r="H13056" t="str">
        <f>data[[#This Row],[id_customer]]&amp;data[[#This Row],[id_campaign]]</f>
        <v>C0846cam12</v>
      </c>
      <c r="I13056">
        <f>DATEDIF(data[[#This Row],[join_date]],data[[#This Row],[buy_date]],"M")</f>
        <v>6</v>
      </c>
    </row>
    <row r="13057" spans="1:9" x14ac:dyDescent="0.25">
      <c r="A13057" t="s">
        <v>3425</v>
      </c>
      <c r="B13057" t="s">
        <v>26</v>
      </c>
      <c r="C13057" s="1">
        <v>44827</v>
      </c>
      <c r="D13057" s="1">
        <v>45075</v>
      </c>
      <c r="E13057">
        <f>VLOOKUP(data[[#This Row],[id_campaign]],campaign[],4,FALSE)</f>
        <v>65</v>
      </c>
      <c r="F13057" t="str">
        <f>VLOOKUP(data[[#This Row],[id_campaign]],campaign[],2,FALSE)</f>
        <v>HasCreditCard</v>
      </c>
      <c r="G13057" t="str">
        <f>VLOOKUP(data[[#This Row],[id_customer]],customer[],2,FALSE)</f>
        <v>Rycca Truswell</v>
      </c>
      <c r="H13057" t="str">
        <f>data[[#This Row],[id_customer]]&amp;data[[#This Row],[id_campaign]]</f>
        <v>C0846cam12</v>
      </c>
      <c r="I13057">
        <f>DATEDIF(data[[#This Row],[join_date]],data[[#This Row],[buy_date]],"M")</f>
        <v>8</v>
      </c>
    </row>
    <row r="13058" spans="1:9" x14ac:dyDescent="0.25">
      <c r="A13058" t="s">
        <v>3425</v>
      </c>
      <c r="B13058" t="s">
        <v>26</v>
      </c>
      <c r="C13058" s="1">
        <v>44827</v>
      </c>
      <c r="D13058" s="1">
        <v>45079</v>
      </c>
      <c r="E13058">
        <f>VLOOKUP(data[[#This Row],[id_campaign]],campaign[],4,FALSE)</f>
        <v>65</v>
      </c>
      <c r="F13058" t="str">
        <f>VLOOKUP(data[[#This Row],[id_campaign]],campaign[],2,FALSE)</f>
        <v>HasCreditCard</v>
      </c>
      <c r="G13058" t="str">
        <f>VLOOKUP(data[[#This Row],[id_customer]],customer[],2,FALSE)</f>
        <v>Rycca Truswell</v>
      </c>
      <c r="H13058" t="str">
        <f>data[[#This Row],[id_customer]]&amp;data[[#This Row],[id_campaign]]</f>
        <v>C0846cam12</v>
      </c>
      <c r="I13058">
        <f>DATEDIF(data[[#This Row],[join_date]],data[[#This Row],[buy_date]],"M")</f>
        <v>8</v>
      </c>
    </row>
    <row r="13059" spans="1:9" x14ac:dyDescent="0.25">
      <c r="A13059" t="s">
        <v>3429</v>
      </c>
      <c r="B13059" t="s">
        <v>12</v>
      </c>
      <c r="C13059" s="1">
        <v>44810</v>
      </c>
      <c r="D13059" s="1">
        <v>44810</v>
      </c>
      <c r="E13059">
        <f>VLOOKUP(data[[#This Row],[id_campaign]],campaign[],4,FALSE)</f>
        <v>22</v>
      </c>
      <c r="F13059" t="str">
        <f>VLOOKUP(data[[#This Row],[id_campaign]],campaign[],2,FALSE)</f>
        <v>RVOwner</v>
      </c>
      <c r="G13059" t="str">
        <f>VLOOKUP(data[[#This Row],[id_customer]],customer[],2,FALSE)</f>
        <v>Hashim Haskur</v>
      </c>
      <c r="H13059" t="str">
        <f>data[[#This Row],[id_customer]]&amp;data[[#This Row],[id_campaign]]</f>
        <v>C0847cam05</v>
      </c>
      <c r="I13059">
        <f>DATEDIF(data[[#This Row],[join_date]],data[[#This Row],[buy_date]],"M")</f>
        <v>0</v>
      </c>
    </row>
    <row r="13060" spans="1:9" x14ac:dyDescent="0.25">
      <c r="A13060" t="s">
        <v>3429</v>
      </c>
      <c r="B13060" t="s">
        <v>12</v>
      </c>
      <c r="C13060" s="1">
        <v>44810</v>
      </c>
      <c r="D13060" s="1">
        <v>44843</v>
      </c>
      <c r="E13060">
        <f>VLOOKUP(data[[#This Row],[id_campaign]],campaign[],4,FALSE)</f>
        <v>22</v>
      </c>
      <c r="F13060" t="str">
        <f>VLOOKUP(data[[#This Row],[id_campaign]],campaign[],2,FALSE)</f>
        <v>RVOwner</v>
      </c>
      <c r="G13060" t="str">
        <f>VLOOKUP(data[[#This Row],[id_customer]],customer[],2,FALSE)</f>
        <v>Hashim Haskur</v>
      </c>
      <c r="H13060" t="str">
        <f>data[[#This Row],[id_customer]]&amp;data[[#This Row],[id_campaign]]</f>
        <v>C0847cam05</v>
      </c>
      <c r="I13060">
        <f>DATEDIF(data[[#This Row],[join_date]],data[[#This Row],[buy_date]],"M")</f>
        <v>1</v>
      </c>
    </row>
    <row r="13061" spans="1:9" x14ac:dyDescent="0.25">
      <c r="A13061" t="s">
        <v>3429</v>
      </c>
      <c r="B13061" t="s">
        <v>12</v>
      </c>
      <c r="C13061" s="1">
        <v>44810</v>
      </c>
      <c r="D13061" s="1">
        <v>44901</v>
      </c>
      <c r="E13061">
        <f>VLOOKUP(data[[#This Row],[id_campaign]],campaign[],4,FALSE)</f>
        <v>22</v>
      </c>
      <c r="F13061" t="str">
        <f>VLOOKUP(data[[#This Row],[id_campaign]],campaign[],2,FALSE)</f>
        <v>RVOwner</v>
      </c>
      <c r="G13061" t="str">
        <f>VLOOKUP(data[[#This Row],[id_customer]],customer[],2,FALSE)</f>
        <v>Hashim Haskur</v>
      </c>
      <c r="H13061" t="str">
        <f>data[[#This Row],[id_customer]]&amp;data[[#This Row],[id_campaign]]</f>
        <v>C0847cam05</v>
      </c>
      <c r="I13061">
        <f>DATEDIF(data[[#This Row],[join_date]],data[[#This Row],[buy_date]],"M")</f>
        <v>3</v>
      </c>
    </row>
    <row r="13062" spans="1:9" x14ac:dyDescent="0.25">
      <c r="A13062" t="s">
        <v>3429</v>
      </c>
      <c r="B13062" t="s">
        <v>12</v>
      </c>
      <c r="C13062" s="1">
        <v>44810</v>
      </c>
      <c r="D13062" s="1">
        <v>44940</v>
      </c>
      <c r="E13062">
        <f>VLOOKUP(data[[#This Row],[id_campaign]],campaign[],4,FALSE)</f>
        <v>22</v>
      </c>
      <c r="F13062" t="str">
        <f>VLOOKUP(data[[#This Row],[id_campaign]],campaign[],2,FALSE)</f>
        <v>RVOwner</v>
      </c>
      <c r="G13062" t="str">
        <f>VLOOKUP(data[[#This Row],[id_customer]],customer[],2,FALSE)</f>
        <v>Hashim Haskur</v>
      </c>
      <c r="H13062" t="str">
        <f>data[[#This Row],[id_customer]]&amp;data[[#This Row],[id_campaign]]</f>
        <v>C0847cam05</v>
      </c>
      <c r="I13062">
        <f>DATEDIF(data[[#This Row],[join_date]],data[[#This Row],[buy_date]],"M")</f>
        <v>4</v>
      </c>
    </row>
    <row r="13063" spans="1:9" x14ac:dyDescent="0.25">
      <c r="A13063" t="s">
        <v>3429</v>
      </c>
      <c r="B13063" t="s">
        <v>12</v>
      </c>
      <c r="C13063" s="1">
        <v>44810</v>
      </c>
      <c r="D13063" s="1">
        <v>44968</v>
      </c>
      <c r="E13063">
        <f>VLOOKUP(data[[#This Row],[id_campaign]],campaign[],4,FALSE)</f>
        <v>22</v>
      </c>
      <c r="F13063" t="str">
        <f>VLOOKUP(data[[#This Row],[id_campaign]],campaign[],2,FALSE)</f>
        <v>RVOwner</v>
      </c>
      <c r="G13063" t="str">
        <f>VLOOKUP(data[[#This Row],[id_customer]],customer[],2,FALSE)</f>
        <v>Hashim Haskur</v>
      </c>
      <c r="H13063" t="str">
        <f>data[[#This Row],[id_customer]]&amp;data[[#This Row],[id_campaign]]</f>
        <v>C0847cam05</v>
      </c>
      <c r="I13063">
        <f>DATEDIF(data[[#This Row],[join_date]],data[[#This Row],[buy_date]],"M")</f>
        <v>5</v>
      </c>
    </row>
    <row r="13064" spans="1:9" x14ac:dyDescent="0.25">
      <c r="A13064" t="s">
        <v>3429</v>
      </c>
      <c r="B13064" t="s">
        <v>12</v>
      </c>
      <c r="C13064" s="1">
        <v>44810</v>
      </c>
      <c r="D13064" s="1">
        <v>45001</v>
      </c>
      <c r="E13064">
        <f>VLOOKUP(data[[#This Row],[id_campaign]],campaign[],4,FALSE)</f>
        <v>22</v>
      </c>
      <c r="F13064" t="str">
        <f>VLOOKUP(data[[#This Row],[id_campaign]],campaign[],2,FALSE)</f>
        <v>RVOwner</v>
      </c>
      <c r="G13064" t="str">
        <f>VLOOKUP(data[[#This Row],[id_customer]],customer[],2,FALSE)</f>
        <v>Hashim Haskur</v>
      </c>
      <c r="H13064" t="str">
        <f>data[[#This Row],[id_customer]]&amp;data[[#This Row],[id_campaign]]</f>
        <v>C0847cam05</v>
      </c>
      <c r="I13064">
        <f>DATEDIF(data[[#This Row],[join_date]],data[[#This Row],[buy_date]],"M")</f>
        <v>6</v>
      </c>
    </row>
    <row r="13065" spans="1:9" x14ac:dyDescent="0.25">
      <c r="A13065" t="s">
        <v>3429</v>
      </c>
      <c r="B13065" t="s">
        <v>12</v>
      </c>
      <c r="C13065" s="1">
        <v>44810</v>
      </c>
      <c r="D13065" s="1">
        <v>45036</v>
      </c>
      <c r="E13065">
        <f>VLOOKUP(data[[#This Row],[id_campaign]],campaign[],4,FALSE)</f>
        <v>22</v>
      </c>
      <c r="F13065" t="str">
        <f>VLOOKUP(data[[#This Row],[id_campaign]],campaign[],2,FALSE)</f>
        <v>RVOwner</v>
      </c>
      <c r="G13065" t="str">
        <f>VLOOKUP(data[[#This Row],[id_customer]],customer[],2,FALSE)</f>
        <v>Hashim Haskur</v>
      </c>
      <c r="H13065" t="str">
        <f>data[[#This Row],[id_customer]]&amp;data[[#This Row],[id_campaign]]</f>
        <v>C0847cam05</v>
      </c>
      <c r="I13065">
        <f>DATEDIF(data[[#This Row],[join_date]],data[[#This Row],[buy_date]],"M")</f>
        <v>7</v>
      </c>
    </row>
    <row r="13066" spans="1:9" x14ac:dyDescent="0.25">
      <c r="A13066" t="s">
        <v>3429</v>
      </c>
      <c r="B13066" t="s">
        <v>12</v>
      </c>
      <c r="C13066" s="1">
        <v>44810</v>
      </c>
      <c r="D13066" s="1">
        <v>45063</v>
      </c>
      <c r="E13066">
        <f>VLOOKUP(data[[#This Row],[id_campaign]],campaign[],4,FALSE)</f>
        <v>22</v>
      </c>
      <c r="F13066" t="str">
        <f>VLOOKUP(data[[#This Row],[id_campaign]],campaign[],2,FALSE)</f>
        <v>RVOwner</v>
      </c>
      <c r="G13066" t="str">
        <f>VLOOKUP(data[[#This Row],[id_customer]],customer[],2,FALSE)</f>
        <v>Hashim Haskur</v>
      </c>
      <c r="H13066" t="str">
        <f>data[[#This Row],[id_customer]]&amp;data[[#This Row],[id_campaign]]</f>
        <v>C0847cam05</v>
      </c>
      <c r="I13066">
        <f>DATEDIF(data[[#This Row],[join_date]],data[[#This Row],[buy_date]],"M")</f>
        <v>8</v>
      </c>
    </row>
    <row r="13067" spans="1:9" x14ac:dyDescent="0.25">
      <c r="A13067" t="s">
        <v>3429</v>
      </c>
      <c r="B13067" t="s">
        <v>36</v>
      </c>
      <c r="C13067" s="1">
        <v>44941</v>
      </c>
      <c r="D13067" s="1">
        <v>44941</v>
      </c>
      <c r="E13067">
        <f>VLOOKUP(data[[#This Row],[id_campaign]],campaign[],4,FALSE)</f>
        <v>29</v>
      </c>
      <c r="F13067" t="str">
        <f>VLOOKUP(data[[#This Row],[id_campaign]],campaign[],2,FALSE)</f>
        <v>MaritalStatus</v>
      </c>
      <c r="G13067" t="str">
        <f>VLOOKUP(data[[#This Row],[id_customer]],customer[],2,FALSE)</f>
        <v>Hashim Haskur</v>
      </c>
      <c r="H13067" t="str">
        <f>data[[#This Row],[id_customer]]&amp;data[[#This Row],[id_campaign]]</f>
        <v>C0847cam17</v>
      </c>
      <c r="I13067">
        <f>DATEDIF(data[[#This Row],[join_date]],data[[#This Row],[buy_date]],"M")</f>
        <v>0</v>
      </c>
    </row>
    <row r="13068" spans="1:9" x14ac:dyDescent="0.25">
      <c r="A13068" t="s">
        <v>3429</v>
      </c>
      <c r="B13068" t="s">
        <v>36</v>
      </c>
      <c r="C13068" s="1">
        <v>44941</v>
      </c>
      <c r="D13068" s="1">
        <v>44985</v>
      </c>
      <c r="E13068">
        <f>VLOOKUP(data[[#This Row],[id_campaign]],campaign[],4,FALSE)</f>
        <v>29</v>
      </c>
      <c r="F13068" t="str">
        <f>VLOOKUP(data[[#This Row],[id_campaign]],campaign[],2,FALSE)</f>
        <v>MaritalStatus</v>
      </c>
      <c r="G13068" t="str">
        <f>VLOOKUP(data[[#This Row],[id_customer]],customer[],2,FALSE)</f>
        <v>Hashim Haskur</v>
      </c>
      <c r="H13068" t="str">
        <f>data[[#This Row],[id_customer]]&amp;data[[#This Row],[id_campaign]]</f>
        <v>C0847cam17</v>
      </c>
      <c r="I13068">
        <f>DATEDIF(data[[#This Row],[join_date]],data[[#This Row],[buy_date]],"M")</f>
        <v>1</v>
      </c>
    </row>
    <row r="13069" spans="1:9" x14ac:dyDescent="0.25">
      <c r="A13069" t="s">
        <v>3429</v>
      </c>
      <c r="B13069" t="s">
        <v>36</v>
      </c>
      <c r="C13069" s="1">
        <v>44941</v>
      </c>
      <c r="D13069" s="1">
        <v>45007</v>
      </c>
      <c r="E13069">
        <f>VLOOKUP(data[[#This Row],[id_campaign]],campaign[],4,FALSE)</f>
        <v>29</v>
      </c>
      <c r="F13069" t="str">
        <f>VLOOKUP(data[[#This Row],[id_campaign]],campaign[],2,FALSE)</f>
        <v>MaritalStatus</v>
      </c>
      <c r="G13069" t="str">
        <f>VLOOKUP(data[[#This Row],[id_customer]],customer[],2,FALSE)</f>
        <v>Hashim Haskur</v>
      </c>
      <c r="H13069" t="str">
        <f>data[[#This Row],[id_customer]]&amp;data[[#This Row],[id_campaign]]</f>
        <v>C0847cam17</v>
      </c>
      <c r="I13069">
        <f>DATEDIF(data[[#This Row],[join_date]],data[[#This Row],[buy_date]],"M")</f>
        <v>2</v>
      </c>
    </row>
    <row r="13070" spans="1:9" x14ac:dyDescent="0.25">
      <c r="A13070" t="s">
        <v>3429</v>
      </c>
      <c r="B13070" t="s">
        <v>36</v>
      </c>
      <c r="C13070" s="1">
        <v>44941</v>
      </c>
      <c r="D13070" s="1">
        <v>45041</v>
      </c>
      <c r="E13070">
        <f>VLOOKUP(data[[#This Row],[id_campaign]],campaign[],4,FALSE)</f>
        <v>29</v>
      </c>
      <c r="F13070" t="str">
        <f>VLOOKUP(data[[#This Row],[id_campaign]],campaign[],2,FALSE)</f>
        <v>MaritalStatus</v>
      </c>
      <c r="G13070" t="str">
        <f>VLOOKUP(data[[#This Row],[id_customer]],customer[],2,FALSE)</f>
        <v>Hashim Haskur</v>
      </c>
      <c r="H13070" t="str">
        <f>data[[#This Row],[id_customer]]&amp;data[[#This Row],[id_campaign]]</f>
        <v>C0847cam17</v>
      </c>
      <c r="I13070">
        <f>DATEDIF(data[[#This Row],[join_date]],data[[#This Row],[buy_date]],"M")</f>
        <v>3</v>
      </c>
    </row>
    <row r="13071" spans="1:9" x14ac:dyDescent="0.25">
      <c r="A13071" t="s">
        <v>3429</v>
      </c>
      <c r="B13071" t="s">
        <v>36</v>
      </c>
      <c r="C13071" s="1">
        <v>44941</v>
      </c>
      <c r="D13071" s="1">
        <v>45063</v>
      </c>
      <c r="E13071">
        <f>VLOOKUP(data[[#This Row],[id_campaign]],campaign[],4,FALSE)</f>
        <v>29</v>
      </c>
      <c r="F13071" t="str">
        <f>VLOOKUP(data[[#This Row],[id_campaign]],campaign[],2,FALSE)</f>
        <v>MaritalStatus</v>
      </c>
      <c r="G13071" t="str">
        <f>VLOOKUP(data[[#This Row],[id_customer]],customer[],2,FALSE)</f>
        <v>Hashim Haskur</v>
      </c>
      <c r="H13071" t="str">
        <f>data[[#This Row],[id_customer]]&amp;data[[#This Row],[id_campaign]]</f>
        <v>C0847cam17</v>
      </c>
      <c r="I13071">
        <f>DATEDIF(data[[#This Row],[join_date]],data[[#This Row],[buy_date]],"M")</f>
        <v>4</v>
      </c>
    </row>
    <row r="13072" spans="1:9" x14ac:dyDescent="0.25">
      <c r="A13072" t="s">
        <v>3433</v>
      </c>
      <c r="B13072" t="s">
        <v>34</v>
      </c>
      <c r="C13072" s="1">
        <v>44714</v>
      </c>
      <c r="D13072" s="1">
        <v>44714</v>
      </c>
      <c r="E13072">
        <f>VLOOKUP(data[[#This Row],[id_campaign]],campaign[],4,FALSE)</f>
        <v>16</v>
      </c>
      <c r="F13072" t="str">
        <f>VLOOKUP(data[[#This Row],[id_campaign]],campaign[],2,FALSE)</f>
        <v>MadeCallToRetentionTeam</v>
      </c>
      <c r="G13072" t="str">
        <f>VLOOKUP(data[[#This Row],[id_customer]],customer[],2,FALSE)</f>
        <v>Bobbee MacKinnon</v>
      </c>
      <c r="H13072" t="str">
        <f>data[[#This Row],[id_customer]]&amp;data[[#This Row],[id_campaign]]</f>
        <v>C0848cam16</v>
      </c>
      <c r="I13072">
        <f>DATEDIF(data[[#This Row],[join_date]],data[[#This Row],[buy_date]],"M")</f>
        <v>0</v>
      </c>
    </row>
    <row r="13073" spans="1:9" x14ac:dyDescent="0.25">
      <c r="A13073" t="s">
        <v>3433</v>
      </c>
      <c r="B13073" t="s">
        <v>34</v>
      </c>
      <c r="C13073" s="1">
        <v>44714</v>
      </c>
      <c r="D13073" s="1">
        <v>44747</v>
      </c>
      <c r="E13073">
        <f>VLOOKUP(data[[#This Row],[id_campaign]],campaign[],4,FALSE)</f>
        <v>16</v>
      </c>
      <c r="F13073" t="str">
        <f>VLOOKUP(data[[#This Row],[id_campaign]],campaign[],2,FALSE)</f>
        <v>MadeCallToRetentionTeam</v>
      </c>
      <c r="G13073" t="str">
        <f>VLOOKUP(data[[#This Row],[id_customer]],customer[],2,FALSE)</f>
        <v>Bobbee MacKinnon</v>
      </c>
      <c r="H13073" t="str">
        <f>data[[#This Row],[id_customer]]&amp;data[[#This Row],[id_campaign]]</f>
        <v>C0848cam16</v>
      </c>
      <c r="I13073">
        <f>DATEDIF(data[[#This Row],[join_date]],data[[#This Row],[buy_date]],"M")</f>
        <v>1</v>
      </c>
    </row>
    <row r="13074" spans="1:9" x14ac:dyDescent="0.25">
      <c r="A13074" t="s">
        <v>3433</v>
      </c>
      <c r="B13074" t="s">
        <v>34</v>
      </c>
      <c r="C13074" s="1">
        <v>44714</v>
      </c>
      <c r="D13074" s="1">
        <v>44790</v>
      </c>
      <c r="E13074">
        <f>VLOOKUP(data[[#This Row],[id_campaign]],campaign[],4,FALSE)</f>
        <v>16</v>
      </c>
      <c r="F13074" t="str">
        <f>VLOOKUP(data[[#This Row],[id_campaign]],campaign[],2,FALSE)</f>
        <v>MadeCallToRetentionTeam</v>
      </c>
      <c r="G13074" t="str">
        <f>VLOOKUP(data[[#This Row],[id_customer]],customer[],2,FALSE)</f>
        <v>Bobbee MacKinnon</v>
      </c>
      <c r="H13074" t="str">
        <f>data[[#This Row],[id_customer]]&amp;data[[#This Row],[id_campaign]]</f>
        <v>C0848cam16</v>
      </c>
      <c r="I13074">
        <f>DATEDIF(data[[#This Row],[join_date]],data[[#This Row],[buy_date]],"M")</f>
        <v>2</v>
      </c>
    </row>
    <row r="13075" spans="1:9" x14ac:dyDescent="0.25">
      <c r="A13075" t="s">
        <v>3433</v>
      </c>
      <c r="B13075" t="s">
        <v>34</v>
      </c>
      <c r="C13075" s="1">
        <v>44714</v>
      </c>
      <c r="D13075" s="1">
        <v>44839</v>
      </c>
      <c r="E13075">
        <f>VLOOKUP(data[[#This Row],[id_campaign]],campaign[],4,FALSE)</f>
        <v>16</v>
      </c>
      <c r="F13075" t="str">
        <f>VLOOKUP(data[[#This Row],[id_campaign]],campaign[],2,FALSE)</f>
        <v>MadeCallToRetentionTeam</v>
      </c>
      <c r="G13075" t="str">
        <f>VLOOKUP(data[[#This Row],[id_customer]],customer[],2,FALSE)</f>
        <v>Bobbee MacKinnon</v>
      </c>
      <c r="H13075" t="str">
        <f>data[[#This Row],[id_customer]]&amp;data[[#This Row],[id_campaign]]</f>
        <v>C0848cam16</v>
      </c>
      <c r="I13075">
        <f>DATEDIF(data[[#This Row],[join_date]],data[[#This Row],[buy_date]],"M")</f>
        <v>4</v>
      </c>
    </row>
    <row r="13076" spans="1:9" x14ac:dyDescent="0.25">
      <c r="A13076" t="s">
        <v>3433</v>
      </c>
      <c r="B13076" t="s">
        <v>34</v>
      </c>
      <c r="C13076" s="1">
        <v>44714</v>
      </c>
      <c r="D13076" s="1">
        <v>44876</v>
      </c>
      <c r="E13076">
        <f>VLOOKUP(data[[#This Row],[id_campaign]],campaign[],4,FALSE)</f>
        <v>16</v>
      </c>
      <c r="F13076" t="str">
        <f>VLOOKUP(data[[#This Row],[id_campaign]],campaign[],2,FALSE)</f>
        <v>MadeCallToRetentionTeam</v>
      </c>
      <c r="G13076" t="str">
        <f>VLOOKUP(data[[#This Row],[id_customer]],customer[],2,FALSE)</f>
        <v>Bobbee MacKinnon</v>
      </c>
      <c r="H13076" t="str">
        <f>data[[#This Row],[id_customer]]&amp;data[[#This Row],[id_campaign]]</f>
        <v>C0848cam16</v>
      </c>
      <c r="I13076">
        <f>DATEDIF(data[[#This Row],[join_date]],data[[#This Row],[buy_date]],"M")</f>
        <v>5</v>
      </c>
    </row>
    <row r="13077" spans="1:9" x14ac:dyDescent="0.25">
      <c r="A13077" t="s">
        <v>3433</v>
      </c>
      <c r="B13077" t="s">
        <v>34</v>
      </c>
      <c r="C13077" s="1">
        <v>44714</v>
      </c>
      <c r="D13077" s="1">
        <v>44902</v>
      </c>
      <c r="E13077">
        <f>VLOOKUP(data[[#This Row],[id_campaign]],campaign[],4,FALSE)</f>
        <v>16</v>
      </c>
      <c r="F13077" t="str">
        <f>VLOOKUP(data[[#This Row],[id_campaign]],campaign[],2,FALSE)</f>
        <v>MadeCallToRetentionTeam</v>
      </c>
      <c r="G13077" t="str">
        <f>VLOOKUP(data[[#This Row],[id_customer]],customer[],2,FALSE)</f>
        <v>Bobbee MacKinnon</v>
      </c>
      <c r="H13077" t="str">
        <f>data[[#This Row],[id_customer]]&amp;data[[#This Row],[id_campaign]]</f>
        <v>C0848cam16</v>
      </c>
      <c r="I13077">
        <f>DATEDIF(data[[#This Row],[join_date]],data[[#This Row],[buy_date]],"M")</f>
        <v>6</v>
      </c>
    </row>
    <row r="13078" spans="1:9" x14ac:dyDescent="0.25">
      <c r="A13078" t="s">
        <v>3433</v>
      </c>
      <c r="B13078" t="s">
        <v>34</v>
      </c>
      <c r="C13078" s="1">
        <v>44714</v>
      </c>
      <c r="D13078" s="1">
        <v>44941</v>
      </c>
      <c r="E13078">
        <f>VLOOKUP(data[[#This Row],[id_campaign]],campaign[],4,FALSE)</f>
        <v>16</v>
      </c>
      <c r="F13078" t="str">
        <f>VLOOKUP(data[[#This Row],[id_campaign]],campaign[],2,FALSE)</f>
        <v>MadeCallToRetentionTeam</v>
      </c>
      <c r="G13078" t="str">
        <f>VLOOKUP(data[[#This Row],[id_customer]],customer[],2,FALSE)</f>
        <v>Bobbee MacKinnon</v>
      </c>
      <c r="H13078" t="str">
        <f>data[[#This Row],[id_customer]]&amp;data[[#This Row],[id_campaign]]</f>
        <v>C0848cam16</v>
      </c>
      <c r="I13078">
        <f>DATEDIF(data[[#This Row],[join_date]],data[[#This Row],[buy_date]],"M")</f>
        <v>7</v>
      </c>
    </row>
    <row r="13079" spans="1:9" x14ac:dyDescent="0.25">
      <c r="A13079" t="s">
        <v>3433</v>
      </c>
      <c r="B13079" t="s">
        <v>34</v>
      </c>
      <c r="C13079" s="1">
        <v>44714</v>
      </c>
      <c r="D13079" s="1">
        <v>44965</v>
      </c>
      <c r="E13079">
        <f>VLOOKUP(data[[#This Row],[id_campaign]],campaign[],4,FALSE)</f>
        <v>16</v>
      </c>
      <c r="F13079" t="str">
        <f>VLOOKUP(data[[#This Row],[id_campaign]],campaign[],2,FALSE)</f>
        <v>MadeCallToRetentionTeam</v>
      </c>
      <c r="G13079" t="str">
        <f>VLOOKUP(data[[#This Row],[id_customer]],customer[],2,FALSE)</f>
        <v>Bobbee MacKinnon</v>
      </c>
      <c r="H13079" t="str">
        <f>data[[#This Row],[id_customer]]&amp;data[[#This Row],[id_campaign]]</f>
        <v>C0848cam16</v>
      </c>
      <c r="I13079">
        <f>DATEDIF(data[[#This Row],[join_date]],data[[#This Row],[buy_date]],"M")</f>
        <v>8</v>
      </c>
    </row>
    <row r="13080" spans="1:9" x14ac:dyDescent="0.25">
      <c r="A13080" t="s">
        <v>3433</v>
      </c>
      <c r="B13080" t="s">
        <v>34</v>
      </c>
      <c r="C13080" s="1">
        <v>44714</v>
      </c>
      <c r="D13080" s="1">
        <v>45000</v>
      </c>
      <c r="E13080">
        <f>VLOOKUP(data[[#This Row],[id_campaign]],campaign[],4,FALSE)</f>
        <v>16</v>
      </c>
      <c r="F13080" t="str">
        <f>VLOOKUP(data[[#This Row],[id_campaign]],campaign[],2,FALSE)</f>
        <v>MadeCallToRetentionTeam</v>
      </c>
      <c r="G13080" t="str">
        <f>VLOOKUP(data[[#This Row],[id_customer]],customer[],2,FALSE)</f>
        <v>Bobbee MacKinnon</v>
      </c>
      <c r="H13080" t="str">
        <f>data[[#This Row],[id_customer]]&amp;data[[#This Row],[id_campaign]]</f>
        <v>C0848cam16</v>
      </c>
      <c r="I13080">
        <f>DATEDIF(data[[#This Row],[join_date]],data[[#This Row],[buy_date]],"M")</f>
        <v>9</v>
      </c>
    </row>
    <row r="13081" spans="1:9" x14ac:dyDescent="0.25">
      <c r="A13081" t="s">
        <v>3433</v>
      </c>
      <c r="B13081" t="s">
        <v>34</v>
      </c>
      <c r="C13081" s="1">
        <v>44714</v>
      </c>
      <c r="D13081" s="1">
        <v>45019</v>
      </c>
      <c r="E13081">
        <f>VLOOKUP(data[[#This Row],[id_campaign]],campaign[],4,FALSE)</f>
        <v>16</v>
      </c>
      <c r="F13081" t="str">
        <f>VLOOKUP(data[[#This Row],[id_campaign]],campaign[],2,FALSE)</f>
        <v>MadeCallToRetentionTeam</v>
      </c>
      <c r="G13081" t="str">
        <f>VLOOKUP(data[[#This Row],[id_customer]],customer[],2,FALSE)</f>
        <v>Bobbee MacKinnon</v>
      </c>
      <c r="H13081" t="str">
        <f>data[[#This Row],[id_customer]]&amp;data[[#This Row],[id_campaign]]</f>
        <v>C0848cam16</v>
      </c>
      <c r="I13081">
        <f>DATEDIF(data[[#This Row],[join_date]],data[[#This Row],[buy_date]],"M")</f>
        <v>10</v>
      </c>
    </row>
    <row r="13082" spans="1:9" x14ac:dyDescent="0.25">
      <c r="A13082" t="s">
        <v>3433</v>
      </c>
      <c r="B13082" t="s">
        <v>34</v>
      </c>
      <c r="C13082" s="1">
        <v>44714</v>
      </c>
      <c r="D13082" s="1">
        <v>45051</v>
      </c>
      <c r="E13082">
        <f>VLOOKUP(data[[#This Row],[id_campaign]],campaign[],4,FALSE)</f>
        <v>16</v>
      </c>
      <c r="F13082" t="str">
        <f>VLOOKUP(data[[#This Row],[id_campaign]],campaign[],2,FALSE)</f>
        <v>MadeCallToRetentionTeam</v>
      </c>
      <c r="G13082" t="str">
        <f>VLOOKUP(data[[#This Row],[id_customer]],customer[],2,FALSE)</f>
        <v>Bobbee MacKinnon</v>
      </c>
      <c r="H13082" t="str">
        <f>data[[#This Row],[id_customer]]&amp;data[[#This Row],[id_campaign]]</f>
        <v>C0848cam16</v>
      </c>
      <c r="I13082">
        <f>DATEDIF(data[[#This Row],[join_date]],data[[#This Row],[buy_date]],"M")</f>
        <v>11</v>
      </c>
    </row>
    <row r="13083" spans="1:9" x14ac:dyDescent="0.25">
      <c r="A13083" t="s">
        <v>3433</v>
      </c>
      <c r="B13083" t="s">
        <v>18</v>
      </c>
      <c r="C13083" s="1">
        <v>44838</v>
      </c>
      <c r="D13083" s="1">
        <v>44838</v>
      </c>
      <c r="E13083">
        <f>VLOOKUP(data[[#This Row],[id_campaign]],campaign[],4,FALSE)</f>
        <v>27</v>
      </c>
      <c r="F13083" t="str">
        <f>VLOOKUP(data[[#This Row],[id_campaign]],campaign[],2,FALSE)</f>
        <v>RespondsToMailOffers</v>
      </c>
      <c r="G13083" t="str">
        <f>VLOOKUP(data[[#This Row],[id_customer]],customer[],2,FALSE)</f>
        <v>Bobbee MacKinnon</v>
      </c>
      <c r="H13083" t="str">
        <f>data[[#This Row],[id_customer]]&amp;data[[#This Row],[id_campaign]]</f>
        <v>C0848cam08</v>
      </c>
      <c r="I13083">
        <f>DATEDIF(data[[#This Row],[join_date]],data[[#This Row],[buy_date]],"M")</f>
        <v>0</v>
      </c>
    </row>
    <row r="13084" spans="1:9" x14ac:dyDescent="0.25">
      <c r="A13084" t="s">
        <v>3433</v>
      </c>
      <c r="B13084" t="s">
        <v>18</v>
      </c>
      <c r="C13084" s="1">
        <v>44838</v>
      </c>
      <c r="D13084" s="1">
        <v>44874</v>
      </c>
      <c r="E13084">
        <f>VLOOKUP(data[[#This Row],[id_campaign]],campaign[],4,FALSE)</f>
        <v>27</v>
      </c>
      <c r="F13084" t="str">
        <f>VLOOKUP(data[[#This Row],[id_campaign]],campaign[],2,FALSE)</f>
        <v>RespondsToMailOffers</v>
      </c>
      <c r="G13084" t="str">
        <f>VLOOKUP(data[[#This Row],[id_customer]],customer[],2,FALSE)</f>
        <v>Bobbee MacKinnon</v>
      </c>
      <c r="H13084" t="str">
        <f>data[[#This Row],[id_customer]]&amp;data[[#This Row],[id_campaign]]</f>
        <v>C0848cam08</v>
      </c>
      <c r="I13084">
        <f>DATEDIF(data[[#This Row],[join_date]],data[[#This Row],[buy_date]],"M")</f>
        <v>1</v>
      </c>
    </row>
    <row r="13085" spans="1:9" x14ac:dyDescent="0.25">
      <c r="A13085" t="s">
        <v>3433</v>
      </c>
      <c r="B13085" t="s">
        <v>18</v>
      </c>
      <c r="C13085" s="1">
        <v>44838</v>
      </c>
      <c r="D13085" s="1">
        <v>44912</v>
      </c>
      <c r="E13085">
        <f>VLOOKUP(data[[#This Row],[id_campaign]],campaign[],4,FALSE)</f>
        <v>27</v>
      </c>
      <c r="F13085" t="str">
        <f>VLOOKUP(data[[#This Row],[id_campaign]],campaign[],2,FALSE)</f>
        <v>RespondsToMailOffers</v>
      </c>
      <c r="G13085" t="str">
        <f>VLOOKUP(data[[#This Row],[id_customer]],customer[],2,FALSE)</f>
        <v>Bobbee MacKinnon</v>
      </c>
      <c r="H13085" t="str">
        <f>data[[#This Row],[id_customer]]&amp;data[[#This Row],[id_campaign]]</f>
        <v>C0848cam08</v>
      </c>
      <c r="I13085">
        <f>DATEDIF(data[[#This Row],[join_date]],data[[#This Row],[buy_date]],"M")</f>
        <v>2</v>
      </c>
    </row>
    <row r="13086" spans="1:9" x14ac:dyDescent="0.25">
      <c r="A13086" t="s">
        <v>3433</v>
      </c>
      <c r="B13086" t="s">
        <v>18</v>
      </c>
      <c r="C13086" s="1">
        <v>44838</v>
      </c>
      <c r="D13086" s="1">
        <v>44941</v>
      </c>
      <c r="E13086">
        <f>VLOOKUP(data[[#This Row],[id_campaign]],campaign[],4,FALSE)</f>
        <v>27</v>
      </c>
      <c r="F13086" t="str">
        <f>VLOOKUP(data[[#This Row],[id_campaign]],campaign[],2,FALSE)</f>
        <v>RespondsToMailOffers</v>
      </c>
      <c r="G13086" t="str">
        <f>VLOOKUP(data[[#This Row],[id_customer]],customer[],2,FALSE)</f>
        <v>Bobbee MacKinnon</v>
      </c>
      <c r="H13086" t="str">
        <f>data[[#This Row],[id_customer]]&amp;data[[#This Row],[id_campaign]]</f>
        <v>C0848cam08</v>
      </c>
      <c r="I13086">
        <f>DATEDIF(data[[#This Row],[join_date]],data[[#This Row],[buy_date]],"M")</f>
        <v>3</v>
      </c>
    </row>
    <row r="13087" spans="1:9" x14ac:dyDescent="0.25">
      <c r="A13087" t="s">
        <v>3433</v>
      </c>
      <c r="B13087" t="s">
        <v>18</v>
      </c>
      <c r="C13087" s="1">
        <v>44838</v>
      </c>
      <c r="D13087" s="1">
        <v>44969</v>
      </c>
      <c r="E13087">
        <f>VLOOKUP(data[[#This Row],[id_campaign]],campaign[],4,FALSE)</f>
        <v>27</v>
      </c>
      <c r="F13087" t="str">
        <f>VLOOKUP(data[[#This Row],[id_campaign]],campaign[],2,FALSE)</f>
        <v>RespondsToMailOffers</v>
      </c>
      <c r="G13087" t="str">
        <f>VLOOKUP(data[[#This Row],[id_customer]],customer[],2,FALSE)</f>
        <v>Bobbee MacKinnon</v>
      </c>
      <c r="H13087" t="str">
        <f>data[[#This Row],[id_customer]]&amp;data[[#This Row],[id_campaign]]</f>
        <v>C0848cam08</v>
      </c>
      <c r="I13087">
        <f>DATEDIF(data[[#This Row],[join_date]],data[[#This Row],[buy_date]],"M")</f>
        <v>4</v>
      </c>
    </row>
    <row r="13088" spans="1:9" x14ac:dyDescent="0.25">
      <c r="A13088" t="s">
        <v>3433</v>
      </c>
      <c r="B13088" t="s">
        <v>18</v>
      </c>
      <c r="C13088" s="1">
        <v>44838</v>
      </c>
      <c r="D13088" s="1">
        <v>44992</v>
      </c>
      <c r="E13088">
        <f>VLOOKUP(data[[#This Row],[id_campaign]],campaign[],4,FALSE)</f>
        <v>27</v>
      </c>
      <c r="F13088" t="str">
        <f>VLOOKUP(data[[#This Row],[id_campaign]],campaign[],2,FALSE)</f>
        <v>RespondsToMailOffers</v>
      </c>
      <c r="G13088" t="str">
        <f>VLOOKUP(data[[#This Row],[id_customer]],customer[],2,FALSE)</f>
        <v>Bobbee MacKinnon</v>
      </c>
      <c r="H13088" t="str">
        <f>data[[#This Row],[id_customer]]&amp;data[[#This Row],[id_campaign]]</f>
        <v>C0848cam08</v>
      </c>
      <c r="I13088">
        <f>DATEDIF(data[[#This Row],[join_date]],data[[#This Row],[buy_date]],"M")</f>
        <v>5</v>
      </c>
    </row>
    <row r="13089" spans="1:9" x14ac:dyDescent="0.25">
      <c r="A13089" t="s">
        <v>3433</v>
      </c>
      <c r="B13089" t="s">
        <v>18</v>
      </c>
      <c r="C13089" s="1">
        <v>44838</v>
      </c>
      <c r="D13089" s="1">
        <v>45022</v>
      </c>
      <c r="E13089">
        <f>VLOOKUP(data[[#This Row],[id_campaign]],campaign[],4,FALSE)</f>
        <v>27</v>
      </c>
      <c r="F13089" t="str">
        <f>VLOOKUP(data[[#This Row],[id_campaign]],campaign[],2,FALSE)</f>
        <v>RespondsToMailOffers</v>
      </c>
      <c r="G13089" t="str">
        <f>VLOOKUP(data[[#This Row],[id_customer]],customer[],2,FALSE)</f>
        <v>Bobbee MacKinnon</v>
      </c>
      <c r="H13089" t="str">
        <f>data[[#This Row],[id_customer]]&amp;data[[#This Row],[id_campaign]]</f>
        <v>C0848cam08</v>
      </c>
      <c r="I13089">
        <f>DATEDIF(data[[#This Row],[join_date]],data[[#This Row],[buy_date]],"M")</f>
        <v>6</v>
      </c>
    </row>
    <row r="13090" spans="1:9" x14ac:dyDescent="0.25">
      <c r="A13090" t="s">
        <v>3433</v>
      </c>
      <c r="B13090" t="s">
        <v>18</v>
      </c>
      <c r="C13090" s="1">
        <v>44838</v>
      </c>
      <c r="D13090" s="1">
        <v>45050</v>
      </c>
      <c r="E13090">
        <f>VLOOKUP(data[[#This Row],[id_campaign]],campaign[],4,FALSE)</f>
        <v>27</v>
      </c>
      <c r="F13090" t="str">
        <f>VLOOKUP(data[[#This Row],[id_campaign]],campaign[],2,FALSE)</f>
        <v>RespondsToMailOffers</v>
      </c>
      <c r="G13090" t="str">
        <f>VLOOKUP(data[[#This Row],[id_customer]],customer[],2,FALSE)</f>
        <v>Bobbee MacKinnon</v>
      </c>
      <c r="H13090" t="str">
        <f>data[[#This Row],[id_customer]]&amp;data[[#This Row],[id_campaign]]</f>
        <v>C0848cam08</v>
      </c>
      <c r="I13090">
        <f>DATEDIF(data[[#This Row],[join_date]],data[[#This Row],[buy_date]],"M")</f>
        <v>7</v>
      </c>
    </row>
    <row r="13091" spans="1:9" x14ac:dyDescent="0.25">
      <c r="A13091" t="s">
        <v>3437</v>
      </c>
      <c r="B13091" t="s">
        <v>30</v>
      </c>
      <c r="C13091" s="1">
        <v>44576</v>
      </c>
      <c r="D13091" s="1">
        <v>44576</v>
      </c>
      <c r="E13091">
        <f>VLOOKUP(data[[#This Row],[id_campaign]],campaign[],4,FALSE)</f>
        <v>28</v>
      </c>
      <c r="F13091" t="str">
        <f>VLOOKUP(data[[#This Row],[id_campaign]],campaign[],2,FALSE)</f>
        <v>NotNewCellphoneUser</v>
      </c>
      <c r="G13091" t="str">
        <f>VLOOKUP(data[[#This Row],[id_customer]],customer[],2,FALSE)</f>
        <v>Erastus Kinloch</v>
      </c>
      <c r="H13091" t="str">
        <f>data[[#This Row],[id_customer]]&amp;data[[#This Row],[id_campaign]]</f>
        <v>C0849cam14</v>
      </c>
      <c r="I13091">
        <f>DATEDIF(data[[#This Row],[join_date]],data[[#This Row],[buy_date]],"M")</f>
        <v>0</v>
      </c>
    </row>
    <row r="13092" spans="1:9" x14ac:dyDescent="0.25">
      <c r="A13092" t="s">
        <v>3437</v>
      </c>
      <c r="B13092" t="s">
        <v>30</v>
      </c>
      <c r="C13092" s="1">
        <v>44576</v>
      </c>
      <c r="D13092" s="1">
        <v>44609</v>
      </c>
      <c r="E13092">
        <f>VLOOKUP(data[[#This Row],[id_campaign]],campaign[],4,FALSE)</f>
        <v>28</v>
      </c>
      <c r="F13092" t="str">
        <f>VLOOKUP(data[[#This Row],[id_campaign]],campaign[],2,FALSE)</f>
        <v>NotNewCellphoneUser</v>
      </c>
      <c r="G13092" t="str">
        <f>VLOOKUP(data[[#This Row],[id_customer]],customer[],2,FALSE)</f>
        <v>Erastus Kinloch</v>
      </c>
      <c r="H13092" t="str">
        <f>data[[#This Row],[id_customer]]&amp;data[[#This Row],[id_campaign]]</f>
        <v>C0849cam14</v>
      </c>
      <c r="I13092">
        <f>DATEDIF(data[[#This Row],[join_date]],data[[#This Row],[buy_date]],"M")</f>
        <v>1</v>
      </c>
    </row>
    <row r="13093" spans="1:9" x14ac:dyDescent="0.25">
      <c r="A13093" t="s">
        <v>3437</v>
      </c>
      <c r="B13093" t="s">
        <v>30</v>
      </c>
      <c r="C13093" s="1">
        <v>44576</v>
      </c>
      <c r="D13093" s="1">
        <v>44672</v>
      </c>
      <c r="E13093">
        <f>VLOOKUP(data[[#This Row],[id_campaign]],campaign[],4,FALSE)</f>
        <v>28</v>
      </c>
      <c r="F13093" t="str">
        <f>VLOOKUP(data[[#This Row],[id_campaign]],campaign[],2,FALSE)</f>
        <v>NotNewCellphoneUser</v>
      </c>
      <c r="G13093" t="str">
        <f>VLOOKUP(data[[#This Row],[id_customer]],customer[],2,FALSE)</f>
        <v>Erastus Kinloch</v>
      </c>
      <c r="H13093" t="str">
        <f>data[[#This Row],[id_customer]]&amp;data[[#This Row],[id_campaign]]</f>
        <v>C0849cam14</v>
      </c>
      <c r="I13093">
        <f>DATEDIF(data[[#This Row],[join_date]],data[[#This Row],[buy_date]],"M")</f>
        <v>3</v>
      </c>
    </row>
    <row r="13094" spans="1:9" x14ac:dyDescent="0.25">
      <c r="A13094" t="s">
        <v>3437</v>
      </c>
      <c r="B13094" t="s">
        <v>30</v>
      </c>
      <c r="C13094" s="1">
        <v>44576</v>
      </c>
      <c r="D13094" s="1">
        <v>44706</v>
      </c>
      <c r="E13094">
        <f>VLOOKUP(data[[#This Row],[id_campaign]],campaign[],4,FALSE)</f>
        <v>28</v>
      </c>
      <c r="F13094" t="str">
        <f>VLOOKUP(data[[#This Row],[id_campaign]],campaign[],2,FALSE)</f>
        <v>NotNewCellphoneUser</v>
      </c>
      <c r="G13094" t="str">
        <f>VLOOKUP(data[[#This Row],[id_customer]],customer[],2,FALSE)</f>
        <v>Erastus Kinloch</v>
      </c>
      <c r="H13094" t="str">
        <f>data[[#This Row],[id_customer]]&amp;data[[#This Row],[id_campaign]]</f>
        <v>C0849cam14</v>
      </c>
      <c r="I13094">
        <f>DATEDIF(data[[#This Row],[join_date]],data[[#This Row],[buy_date]],"M")</f>
        <v>4</v>
      </c>
    </row>
    <row r="13095" spans="1:9" x14ac:dyDescent="0.25">
      <c r="A13095" t="s">
        <v>3437</v>
      </c>
      <c r="B13095" t="s">
        <v>30</v>
      </c>
      <c r="C13095" s="1">
        <v>44576</v>
      </c>
      <c r="D13095" s="1">
        <v>44771</v>
      </c>
      <c r="E13095">
        <f>VLOOKUP(data[[#This Row],[id_campaign]],campaign[],4,FALSE)</f>
        <v>28</v>
      </c>
      <c r="F13095" t="str">
        <f>VLOOKUP(data[[#This Row],[id_campaign]],campaign[],2,FALSE)</f>
        <v>NotNewCellphoneUser</v>
      </c>
      <c r="G13095" t="str">
        <f>VLOOKUP(data[[#This Row],[id_customer]],customer[],2,FALSE)</f>
        <v>Erastus Kinloch</v>
      </c>
      <c r="H13095" t="str">
        <f>data[[#This Row],[id_customer]]&amp;data[[#This Row],[id_campaign]]</f>
        <v>C0849cam14</v>
      </c>
      <c r="I13095">
        <f>DATEDIF(data[[#This Row],[join_date]],data[[#This Row],[buy_date]],"M")</f>
        <v>6</v>
      </c>
    </row>
    <row r="13096" spans="1:9" x14ac:dyDescent="0.25">
      <c r="A13096" t="s">
        <v>3437</v>
      </c>
      <c r="B13096" t="s">
        <v>30</v>
      </c>
      <c r="C13096" s="1">
        <v>44576</v>
      </c>
      <c r="D13096" s="1">
        <v>44794</v>
      </c>
      <c r="E13096">
        <f>VLOOKUP(data[[#This Row],[id_campaign]],campaign[],4,FALSE)</f>
        <v>28</v>
      </c>
      <c r="F13096" t="str">
        <f>VLOOKUP(data[[#This Row],[id_campaign]],campaign[],2,FALSE)</f>
        <v>NotNewCellphoneUser</v>
      </c>
      <c r="G13096" t="str">
        <f>VLOOKUP(data[[#This Row],[id_customer]],customer[],2,FALSE)</f>
        <v>Erastus Kinloch</v>
      </c>
      <c r="H13096" t="str">
        <f>data[[#This Row],[id_customer]]&amp;data[[#This Row],[id_campaign]]</f>
        <v>C0849cam14</v>
      </c>
      <c r="I13096">
        <f>DATEDIF(data[[#This Row],[join_date]],data[[#This Row],[buy_date]],"M")</f>
        <v>7</v>
      </c>
    </row>
    <row r="13097" spans="1:9" x14ac:dyDescent="0.25">
      <c r="A13097" t="s">
        <v>3437</v>
      </c>
      <c r="B13097" t="s">
        <v>30</v>
      </c>
      <c r="C13097" s="1">
        <v>44576</v>
      </c>
      <c r="D13097" s="1">
        <v>44853</v>
      </c>
      <c r="E13097">
        <f>VLOOKUP(data[[#This Row],[id_campaign]],campaign[],4,FALSE)</f>
        <v>28</v>
      </c>
      <c r="F13097" t="str">
        <f>VLOOKUP(data[[#This Row],[id_campaign]],campaign[],2,FALSE)</f>
        <v>NotNewCellphoneUser</v>
      </c>
      <c r="G13097" t="str">
        <f>VLOOKUP(data[[#This Row],[id_customer]],customer[],2,FALSE)</f>
        <v>Erastus Kinloch</v>
      </c>
      <c r="H13097" t="str">
        <f>data[[#This Row],[id_customer]]&amp;data[[#This Row],[id_campaign]]</f>
        <v>C0849cam14</v>
      </c>
      <c r="I13097">
        <f>DATEDIF(data[[#This Row],[join_date]],data[[#This Row],[buy_date]],"M")</f>
        <v>9</v>
      </c>
    </row>
    <row r="13098" spans="1:9" x14ac:dyDescent="0.25">
      <c r="A13098" t="s">
        <v>3437</v>
      </c>
      <c r="B13098" t="s">
        <v>30</v>
      </c>
      <c r="C13098" s="1">
        <v>44576</v>
      </c>
      <c r="D13098" s="1">
        <v>44889</v>
      </c>
      <c r="E13098">
        <f>VLOOKUP(data[[#This Row],[id_campaign]],campaign[],4,FALSE)</f>
        <v>28</v>
      </c>
      <c r="F13098" t="str">
        <f>VLOOKUP(data[[#This Row],[id_campaign]],campaign[],2,FALSE)</f>
        <v>NotNewCellphoneUser</v>
      </c>
      <c r="G13098" t="str">
        <f>VLOOKUP(data[[#This Row],[id_customer]],customer[],2,FALSE)</f>
        <v>Erastus Kinloch</v>
      </c>
      <c r="H13098" t="str">
        <f>data[[#This Row],[id_customer]]&amp;data[[#This Row],[id_campaign]]</f>
        <v>C0849cam14</v>
      </c>
      <c r="I13098">
        <f>DATEDIF(data[[#This Row],[join_date]],data[[#This Row],[buy_date]],"M")</f>
        <v>10</v>
      </c>
    </row>
    <row r="13099" spans="1:9" x14ac:dyDescent="0.25">
      <c r="A13099" t="s">
        <v>3437</v>
      </c>
      <c r="B13099" t="s">
        <v>30</v>
      </c>
      <c r="C13099" s="1">
        <v>44576</v>
      </c>
      <c r="D13099" s="1">
        <v>44911</v>
      </c>
      <c r="E13099">
        <f>VLOOKUP(data[[#This Row],[id_campaign]],campaign[],4,FALSE)</f>
        <v>28</v>
      </c>
      <c r="F13099" t="str">
        <f>VLOOKUP(data[[#This Row],[id_campaign]],campaign[],2,FALSE)</f>
        <v>NotNewCellphoneUser</v>
      </c>
      <c r="G13099" t="str">
        <f>VLOOKUP(data[[#This Row],[id_customer]],customer[],2,FALSE)</f>
        <v>Erastus Kinloch</v>
      </c>
      <c r="H13099" t="str">
        <f>data[[#This Row],[id_customer]]&amp;data[[#This Row],[id_campaign]]</f>
        <v>C0849cam14</v>
      </c>
      <c r="I13099">
        <f>DATEDIF(data[[#This Row],[join_date]],data[[#This Row],[buy_date]],"M")</f>
        <v>11</v>
      </c>
    </row>
    <row r="13100" spans="1:9" x14ac:dyDescent="0.25">
      <c r="A13100" t="s">
        <v>3437</v>
      </c>
      <c r="B13100" t="s">
        <v>30</v>
      </c>
      <c r="C13100" s="1">
        <v>44576</v>
      </c>
      <c r="D13100" s="1">
        <v>45007</v>
      </c>
      <c r="E13100">
        <f>VLOOKUP(data[[#This Row],[id_campaign]],campaign[],4,FALSE)</f>
        <v>28</v>
      </c>
      <c r="F13100" t="str">
        <f>VLOOKUP(data[[#This Row],[id_campaign]],campaign[],2,FALSE)</f>
        <v>NotNewCellphoneUser</v>
      </c>
      <c r="G13100" t="str">
        <f>VLOOKUP(data[[#This Row],[id_customer]],customer[],2,FALSE)</f>
        <v>Erastus Kinloch</v>
      </c>
      <c r="H13100" t="str">
        <f>data[[#This Row],[id_customer]]&amp;data[[#This Row],[id_campaign]]</f>
        <v>C0849cam14</v>
      </c>
      <c r="I13100">
        <f>DATEDIF(data[[#This Row],[join_date]],data[[#This Row],[buy_date]],"M")</f>
        <v>14</v>
      </c>
    </row>
    <row r="13101" spans="1:9" x14ac:dyDescent="0.25">
      <c r="A13101" t="s">
        <v>3437</v>
      </c>
      <c r="B13101" t="s">
        <v>30</v>
      </c>
      <c r="C13101" s="1">
        <v>44576</v>
      </c>
      <c r="D13101" s="1">
        <v>45037</v>
      </c>
      <c r="E13101">
        <f>VLOOKUP(data[[#This Row],[id_campaign]],campaign[],4,FALSE)</f>
        <v>28</v>
      </c>
      <c r="F13101" t="str">
        <f>VLOOKUP(data[[#This Row],[id_campaign]],campaign[],2,FALSE)</f>
        <v>NotNewCellphoneUser</v>
      </c>
      <c r="G13101" t="str">
        <f>VLOOKUP(data[[#This Row],[id_customer]],customer[],2,FALSE)</f>
        <v>Erastus Kinloch</v>
      </c>
      <c r="H13101" t="str">
        <f>data[[#This Row],[id_customer]]&amp;data[[#This Row],[id_campaign]]</f>
        <v>C0849cam14</v>
      </c>
      <c r="I13101">
        <f>DATEDIF(data[[#This Row],[join_date]],data[[#This Row],[buy_date]],"M")</f>
        <v>15</v>
      </c>
    </row>
    <row r="13102" spans="1:9" x14ac:dyDescent="0.25">
      <c r="A13102" t="s">
        <v>3437</v>
      </c>
      <c r="B13102" t="s">
        <v>30</v>
      </c>
      <c r="C13102" s="1">
        <v>44576</v>
      </c>
      <c r="D13102" s="1">
        <v>45069</v>
      </c>
      <c r="E13102">
        <f>VLOOKUP(data[[#This Row],[id_campaign]],campaign[],4,FALSE)</f>
        <v>28</v>
      </c>
      <c r="F13102" t="str">
        <f>VLOOKUP(data[[#This Row],[id_campaign]],campaign[],2,FALSE)</f>
        <v>NotNewCellphoneUser</v>
      </c>
      <c r="G13102" t="str">
        <f>VLOOKUP(data[[#This Row],[id_customer]],customer[],2,FALSE)</f>
        <v>Erastus Kinloch</v>
      </c>
      <c r="H13102" t="str">
        <f>data[[#This Row],[id_customer]]&amp;data[[#This Row],[id_campaign]]</f>
        <v>C0849cam14</v>
      </c>
      <c r="I13102">
        <f>DATEDIF(data[[#This Row],[join_date]],data[[#This Row],[buy_date]],"M")</f>
        <v>16</v>
      </c>
    </row>
    <row r="13103" spans="1:9" x14ac:dyDescent="0.25">
      <c r="A13103" t="s">
        <v>3437</v>
      </c>
      <c r="B13103" t="s">
        <v>14</v>
      </c>
      <c r="C13103" s="1">
        <v>44998</v>
      </c>
      <c r="D13103" s="1">
        <v>44998</v>
      </c>
      <c r="E13103">
        <f>VLOOKUP(data[[#This Row],[id_campaign]],campaign[],4,FALSE)</f>
        <v>13</v>
      </c>
      <c r="F13103" t="str">
        <f>VLOOKUP(data[[#This Row],[id_campaign]],campaign[],2,FALSE)</f>
        <v>Homeownership</v>
      </c>
      <c r="G13103" t="str">
        <f>VLOOKUP(data[[#This Row],[id_customer]],customer[],2,FALSE)</f>
        <v>Erastus Kinloch</v>
      </c>
      <c r="H13103" t="str">
        <f>data[[#This Row],[id_customer]]&amp;data[[#This Row],[id_campaign]]</f>
        <v>C0849cam06</v>
      </c>
      <c r="I13103">
        <f>DATEDIF(data[[#This Row],[join_date]],data[[#This Row],[buy_date]],"M")</f>
        <v>0</v>
      </c>
    </row>
    <row r="13104" spans="1:9" x14ac:dyDescent="0.25">
      <c r="A13104" t="s">
        <v>3437</v>
      </c>
      <c r="B13104" t="s">
        <v>14</v>
      </c>
      <c r="C13104" s="1">
        <v>44998</v>
      </c>
      <c r="D13104" s="1">
        <v>45044</v>
      </c>
      <c r="E13104">
        <f>VLOOKUP(data[[#This Row],[id_campaign]],campaign[],4,FALSE)</f>
        <v>13</v>
      </c>
      <c r="F13104" t="str">
        <f>VLOOKUP(data[[#This Row],[id_campaign]],campaign[],2,FALSE)</f>
        <v>Homeownership</v>
      </c>
      <c r="G13104" t="str">
        <f>VLOOKUP(data[[#This Row],[id_customer]],customer[],2,FALSE)</f>
        <v>Erastus Kinloch</v>
      </c>
      <c r="H13104" t="str">
        <f>data[[#This Row],[id_customer]]&amp;data[[#This Row],[id_campaign]]</f>
        <v>C0849cam06</v>
      </c>
      <c r="I13104">
        <f>DATEDIF(data[[#This Row],[join_date]],data[[#This Row],[buy_date]],"M")</f>
        <v>1</v>
      </c>
    </row>
    <row r="13105" spans="1:9" x14ac:dyDescent="0.25">
      <c r="A13105" t="s">
        <v>3437</v>
      </c>
      <c r="B13105" t="s">
        <v>14</v>
      </c>
      <c r="C13105" s="1">
        <v>44998</v>
      </c>
      <c r="D13105" s="1">
        <v>45060</v>
      </c>
      <c r="E13105">
        <f>VLOOKUP(data[[#This Row],[id_campaign]],campaign[],4,FALSE)</f>
        <v>13</v>
      </c>
      <c r="F13105" t="str">
        <f>VLOOKUP(data[[#This Row],[id_campaign]],campaign[],2,FALSE)</f>
        <v>Homeownership</v>
      </c>
      <c r="G13105" t="str">
        <f>VLOOKUP(data[[#This Row],[id_customer]],customer[],2,FALSE)</f>
        <v>Erastus Kinloch</v>
      </c>
      <c r="H13105" t="str">
        <f>data[[#This Row],[id_customer]]&amp;data[[#This Row],[id_campaign]]</f>
        <v>C0849cam06</v>
      </c>
      <c r="I13105">
        <f>DATEDIF(data[[#This Row],[join_date]],data[[#This Row],[buy_date]],"M")</f>
        <v>2</v>
      </c>
    </row>
    <row r="13106" spans="1:9" x14ac:dyDescent="0.25">
      <c r="A13106" t="s">
        <v>3441</v>
      </c>
      <c r="B13106" t="s">
        <v>36</v>
      </c>
      <c r="C13106" s="1">
        <v>44965</v>
      </c>
      <c r="D13106" s="1">
        <v>44965</v>
      </c>
      <c r="E13106">
        <f>VLOOKUP(data[[#This Row],[id_campaign]],campaign[],4,FALSE)</f>
        <v>29</v>
      </c>
      <c r="F13106" t="str">
        <f>VLOOKUP(data[[#This Row],[id_campaign]],campaign[],2,FALSE)</f>
        <v>MaritalStatus</v>
      </c>
      <c r="G13106" t="str">
        <f>VLOOKUP(data[[#This Row],[id_customer]],customer[],2,FALSE)</f>
        <v>Carolus Wagg</v>
      </c>
      <c r="H13106" t="str">
        <f>data[[#This Row],[id_customer]]&amp;data[[#This Row],[id_campaign]]</f>
        <v>C0850cam17</v>
      </c>
      <c r="I13106">
        <f>DATEDIF(data[[#This Row],[join_date]],data[[#This Row],[buy_date]],"M")</f>
        <v>0</v>
      </c>
    </row>
    <row r="13107" spans="1:9" x14ac:dyDescent="0.25">
      <c r="A13107" t="s">
        <v>3441</v>
      </c>
      <c r="B13107" t="s">
        <v>36</v>
      </c>
      <c r="C13107" s="1">
        <v>44965</v>
      </c>
      <c r="D13107" s="1">
        <v>45007</v>
      </c>
      <c r="E13107">
        <f>VLOOKUP(data[[#This Row],[id_campaign]],campaign[],4,FALSE)</f>
        <v>29</v>
      </c>
      <c r="F13107" t="str">
        <f>VLOOKUP(data[[#This Row],[id_campaign]],campaign[],2,FALSE)</f>
        <v>MaritalStatus</v>
      </c>
      <c r="G13107" t="str">
        <f>VLOOKUP(data[[#This Row],[id_customer]],customer[],2,FALSE)</f>
        <v>Carolus Wagg</v>
      </c>
      <c r="H13107" t="str">
        <f>data[[#This Row],[id_customer]]&amp;data[[#This Row],[id_campaign]]</f>
        <v>C0850cam17</v>
      </c>
      <c r="I13107">
        <f>DATEDIF(data[[#This Row],[join_date]],data[[#This Row],[buy_date]],"M")</f>
        <v>1</v>
      </c>
    </row>
    <row r="13108" spans="1:9" x14ac:dyDescent="0.25">
      <c r="A13108" t="s">
        <v>3441</v>
      </c>
      <c r="B13108" t="s">
        <v>36</v>
      </c>
      <c r="C13108" s="1">
        <v>44965</v>
      </c>
      <c r="D13108" s="1">
        <v>45029</v>
      </c>
      <c r="E13108">
        <f>VLOOKUP(data[[#This Row],[id_campaign]],campaign[],4,FALSE)</f>
        <v>29</v>
      </c>
      <c r="F13108" t="str">
        <f>VLOOKUP(data[[#This Row],[id_campaign]],campaign[],2,FALSE)</f>
        <v>MaritalStatus</v>
      </c>
      <c r="G13108" t="str">
        <f>VLOOKUP(data[[#This Row],[id_customer]],customer[],2,FALSE)</f>
        <v>Carolus Wagg</v>
      </c>
      <c r="H13108" t="str">
        <f>data[[#This Row],[id_customer]]&amp;data[[#This Row],[id_campaign]]</f>
        <v>C0850cam17</v>
      </c>
      <c r="I13108">
        <f>DATEDIF(data[[#This Row],[join_date]],data[[#This Row],[buy_date]],"M")</f>
        <v>2</v>
      </c>
    </row>
    <row r="13109" spans="1:9" x14ac:dyDescent="0.25">
      <c r="A13109" t="s">
        <v>3441</v>
      </c>
      <c r="B13109" t="s">
        <v>36</v>
      </c>
      <c r="C13109" s="1">
        <v>44965</v>
      </c>
      <c r="D13109" s="1">
        <v>45055</v>
      </c>
      <c r="E13109">
        <f>VLOOKUP(data[[#This Row],[id_campaign]],campaign[],4,FALSE)</f>
        <v>29</v>
      </c>
      <c r="F13109" t="str">
        <f>VLOOKUP(data[[#This Row],[id_campaign]],campaign[],2,FALSE)</f>
        <v>MaritalStatus</v>
      </c>
      <c r="G13109" t="str">
        <f>VLOOKUP(data[[#This Row],[id_customer]],customer[],2,FALSE)</f>
        <v>Carolus Wagg</v>
      </c>
      <c r="H13109" t="str">
        <f>data[[#This Row],[id_customer]]&amp;data[[#This Row],[id_campaign]]</f>
        <v>C0850cam17</v>
      </c>
      <c r="I13109">
        <f>DATEDIF(data[[#This Row],[join_date]],data[[#This Row],[buy_date]],"M")</f>
        <v>3</v>
      </c>
    </row>
    <row r="13110" spans="1:9" x14ac:dyDescent="0.25">
      <c r="A13110" t="s">
        <v>3441</v>
      </c>
      <c r="B13110" t="s">
        <v>22</v>
      </c>
      <c r="C13110" s="1">
        <v>45005</v>
      </c>
      <c r="D13110" s="1">
        <v>45005</v>
      </c>
      <c r="E13110">
        <f>VLOOKUP(data[[#This Row],[id_campaign]],campaign[],4,FALSE)</f>
        <v>66</v>
      </c>
      <c r="F13110" t="str">
        <f>VLOOKUP(data[[#This Row],[id_campaign]],campaign[],2,FALSE)</f>
        <v>NonUSTravel</v>
      </c>
      <c r="G13110" t="str">
        <f>VLOOKUP(data[[#This Row],[id_customer]],customer[],2,FALSE)</f>
        <v>Carolus Wagg</v>
      </c>
      <c r="H13110" t="str">
        <f>data[[#This Row],[id_customer]]&amp;data[[#This Row],[id_campaign]]</f>
        <v>C0850cam10</v>
      </c>
      <c r="I13110">
        <f>DATEDIF(data[[#This Row],[join_date]],data[[#This Row],[buy_date]],"M")</f>
        <v>0</v>
      </c>
    </row>
    <row r="13111" spans="1:9" x14ac:dyDescent="0.25">
      <c r="A13111" t="s">
        <v>3441</v>
      </c>
      <c r="B13111" t="s">
        <v>22</v>
      </c>
      <c r="C13111" s="1">
        <v>45005</v>
      </c>
      <c r="D13111" s="1">
        <v>45044</v>
      </c>
      <c r="E13111">
        <f>VLOOKUP(data[[#This Row],[id_campaign]],campaign[],4,FALSE)</f>
        <v>66</v>
      </c>
      <c r="F13111" t="str">
        <f>VLOOKUP(data[[#This Row],[id_campaign]],campaign[],2,FALSE)</f>
        <v>NonUSTravel</v>
      </c>
      <c r="G13111" t="str">
        <f>VLOOKUP(data[[#This Row],[id_customer]],customer[],2,FALSE)</f>
        <v>Carolus Wagg</v>
      </c>
      <c r="H13111" t="str">
        <f>data[[#This Row],[id_customer]]&amp;data[[#This Row],[id_campaign]]</f>
        <v>C0850cam10</v>
      </c>
      <c r="I13111">
        <f>DATEDIF(data[[#This Row],[join_date]],data[[#This Row],[buy_date]],"M")</f>
        <v>1</v>
      </c>
    </row>
    <row r="13112" spans="1:9" x14ac:dyDescent="0.25">
      <c r="A13112" t="s">
        <v>3441</v>
      </c>
      <c r="B13112" t="s">
        <v>22</v>
      </c>
      <c r="C13112" s="1">
        <v>45005</v>
      </c>
      <c r="D13112" s="1">
        <v>45066</v>
      </c>
      <c r="E13112">
        <f>VLOOKUP(data[[#This Row],[id_campaign]],campaign[],4,FALSE)</f>
        <v>66</v>
      </c>
      <c r="F13112" t="str">
        <f>VLOOKUP(data[[#This Row],[id_campaign]],campaign[],2,FALSE)</f>
        <v>NonUSTravel</v>
      </c>
      <c r="G13112" t="str">
        <f>VLOOKUP(data[[#This Row],[id_customer]],customer[],2,FALSE)</f>
        <v>Carolus Wagg</v>
      </c>
      <c r="H13112" t="str">
        <f>data[[#This Row],[id_customer]]&amp;data[[#This Row],[id_campaign]]</f>
        <v>C0850cam10</v>
      </c>
      <c r="I13112">
        <f>DATEDIF(data[[#This Row],[join_date]],data[[#This Row],[buy_date]],"M")</f>
        <v>2</v>
      </c>
    </row>
    <row r="13113" spans="1:9" x14ac:dyDescent="0.25">
      <c r="A13113" t="s">
        <v>3441</v>
      </c>
      <c r="B13113" t="s">
        <v>22</v>
      </c>
      <c r="C13113" s="1">
        <v>45005</v>
      </c>
      <c r="D13113" s="1">
        <v>45078</v>
      </c>
      <c r="E13113">
        <f>VLOOKUP(data[[#This Row],[id_campaign]],campaign[],4,FALSE)</f>
        <v>66</v>
      </c>
      <c r="F13113" t="str">
        <f>VLOOKUP(data[[#This Row],[id_campaign]],campaign[],2,FALSE)</f>
        <v>NonUSTravel</v>
      </c>
      <c r="G13113" t="str">
        <f>VLOOKUP(data[[#This Row],[id_customer]],customer[],2,FALSE)</f>
        <v>Carolus Wagg</v>
      </c>
      <c r="H13113" t="str">
        <f>data[[#This Row],[id_customer]]&amp;data[[#This Row],[id_campaign]]</f>
        <v>C0850cam10</v>
      </c>
      <c r="I13113">
        <f>DATEDIF(data[[#This Row],[join_date]],data[[#This Row],[buy_date]],"M")</f>
        <v>2</v>
      </c>
    </row>
    <row r="13114" spans="1:9" x14ac:dyDescent="0.25">
      <c r="A13114" t="s">
        <v>3445</v>
      </c>
      <c r="B13114" t="s">
        <v>22</v>
      </c>
      <c r="C13114" s="1">
        <v>44719</v>
      </c>
      <c r="D13114" s="1">
        <v>44719</v>
      </c>
      <c r="E13114">
        <f>VLOOKUP(data[[#This Row],[id_campaign]],campaign[],4,FALSE)</f>
        <v>66</v>
      </c>
      <c r="F13114" t="str">
        <f>VLOOKUP(data[[#This Row],[id_campaign]],campaign[],2,FALSE)</f>
        <v>NonUSTravel</v>
      </c>
      <c r="G13114" t="str">
        <f>VLOOKUP(data[[#This Row],[id_customer]],customer[],2,FALSE)</f>
        <v>Mendy Royan</v>
      </c>
      <c r="H13114" t="str">
        <f>data[[#This Row],[id_customer]]&amp;data[[#This Row],[id_campaign]]</f>
        <v>C0851cam10</v>
      </c>
      <c r="I13114">
        <f>DATEDIF(data[[#This Row],[join_date]],data[[#This Row],[buy_date]],"M")</f>
        <v>0</v>
      </c>
    </row>
    <row r="13115" spans="1:9" x14ac:dyDescent="0.25">
      <c r="A13115" t="s">
        <v>3445</v>
      </c>
      <c r="B13115" t="s">
        <v>22</v>
      </c>
      <c r="C13115" s="1">
        <v>44719</v>
      </c>
      <c r="D13115" s="1">
        <v>44750</v>
      </c>
      <c r="E13115">
        <f>VLOOKUP(data[[#This Row],[id_campaign]],campaign[],4,FALSE)</f>
        <v>66</v>
      </c>
      <c r="F13115" t="str">
        <f>VLOOKUP(data[[#This Row],[id_campaign]],campaign[],2,FALSE)</f>
        <v>NonUSTravel</v>
      </c>
      <c r="G13115" t="str">
        <f>VLOOKUP(data[[#This Row],[id_customer]],customer[],2,FALSE)</f>
        <v>Mendy Royan</v>
      </c>
      <c r="H13115" t="str">
        <f>data[[#This Row],[id_customer]]&amp;data[[#This Row],[id_campaign]]</f>
        <v>C0851cam10</v>
      </c>
      <c r="I13115">
        <f>DATEDIF(data[[#This Row],[join_date]],data[[#This Row],[buy_date]],"M")</f>
        <v>1</v>
      </c>
    </row>
    <row r="13116" spans="1:9" x14ac:dyDescent="0.25">
      <c r="A13116" t="s">
        <v>3445</v>
      </c>
      <c r="B13116" t="s">
        <v>22</v>
      </c>
      <c r="C13116" s="1">
        <v>44719</v>
      </c>
      <c r="D13116" s="1">
        <v>44785</v>
      </c>
      <c r="E13116">
        <f>VLOOKUP(data[[#This Row],[id_campaign]],campaign[],4,FALSE)</f>
        <v>66</v>
      </c>
      <c r="F13116" t="str">
        <f>VLOOKUP(data[[#This Row],[id_campaign]],campaign[],2,FALSE)</f>
        <v>NonUSTravel</v>
      </c>
      <c r="G13116" t="str">
        <f>VLOOKUP(data[[#This Row],[id_customer]],customer[],2,FALSE)</f>
        <v>Mendy Royan</v>
      </c>
      <c r="H13116" t="str">
        <f>data[[#This Row],[id_customer]]&amp;data[[#This Row],[id_campaign]]</f>
        <v>C0851cam10</v>
      </c>
      <c r="I13116">
        <f>DATEDIF(data[[#This Row],[join_date]],data[[#This Row],[buy_date]],"M")</f>
        <v>2</v>
      </c>
    </row>
    <row r="13117" spans="1:9" x14ac:dyDescent="0.25">
      <c r="A13117" t="s">
        <v>3445</v>
      </c>
      <c r="B13117" t="s">
        <v>22</v>
      </c>
      <c r="C13117" s="1">
        <v>44719</v>
      </c>
      <c r="D13117" s="1">
        <v>44825</v>
      </c>
      <c r="E13117">
        <f>VLOOKUP(data[[#This Row],[id_campaign]],campaign[],4,FALSE)</f>
        <v>66</v>
      </c>
      <c r="F13117" t="str">
        <f>VLOOKUP(data[[#This Row],[id_campaign]],campaign[],2,FALSE)</f>
        <v>NonUSTravel</v>
      </c>
      <c r="G13117" t="str">
        <f>VLOOKUP(data[[#This Row],[id_customer]],customer[],2,FALSE)</f>
        <v>Mendy Royan</v>
      </c>
      <c r="H13117" t="str">
        <f>data[[#This Row],[id_customer]]&amp;data[[#This Row],[id_campaign]]</f>
        <v>C0851cam10</v>
      </c>
      <c r="I13117">
        <f>DATEDIF(data[[#This Row],[join_date]],data[[#This Row],[buy_date]],"M")</f>
        <v>3</v>
      </c>
    </row>
    <row r="13118" spans="1:9" x14ac:dyDescent="0.25">
      <c r="A13118" t="s">
        <v>3445</v>
      </c>
      <c r="B13118" t="s">
        <v>22</v>
      </c>
      <c r="C13118" s="1">
        <v>44719</v>
      </c>
      <c r="D13118" s="1">
        <v>44853</v>
      </c>
      <c r="E13118">
        <f>VLOOKUP(data[[#This Row],[id_campaign]],campaign[],4,FALSE)</f>
        <v>66</v>
      </c>
      <c r="F13118" t="str">
        <f>VLOOKUP(data[[#This Row],[id_campaign]],campaign[],2,FALSE)</f>
        <v>NonUSTravel</v>
      </c>
      <c r="G13118" t="str">
        <f>VLOOKUP(data[[#This Row],[id_customer]],customer[],2,FALSE)</f>
        <v>Mendy Royan</v>
      </c>
      <c r="H13118" t="str">
        <f>data[[#This Row],[id_customer]]&amp;data[[#This Row],[id_campaign]]</f>
        <v>C0851cam10</v>
      </c>
      <c r="I13118">
        <f>DATEDIF(data[[#This Row],[join_date]],data[[#This Row],[buy_date]],"M")</f>
        <v>4</v>
      </c>
    </row>
    <row r="13119" spans="1:9" x14ac:dyDescent="0.25">
      <c r="A13119" t="s">
        <v>3445</v>
      </c>
      <c r="B13119" t="s">
        <v>22</v>
      </c>
      <c r="C13119" s="1">
        <v>44719</v>
      </c>
      <c r="D13119" s="1">
        <v>44938</v>
      </c>
      <c r="E13119">
        <f>VLOOKUP(data[[#This Row],[id_campaign]],campaign[],4,FALSE)</f>
        <v>66</v>
      </c>
      <c r="F13119" t="str">
        <f>VLOOKUP(data[[#This Row],[id_campaign]],campaign[],2,FALSE)</f>
        <v>NonUSTravel</v>
      </c>
      <c r="G13119" t="str">
        <f>VLOOKUP(data[[#This Row],[id_customer]],customer[],2,FALSE)</f>
        <v>Mendy Royan</v>
      </c>
      <c r="H13119" t="str">
        <f>data[[#This Row],[id_customer]]&amp;data[[#This Row],[id_campaign]]</f>
        <v>C0851cam10</v>
      </c>
      <c r="I13119">
        <f>DATEDIF(data[[#This Row],[join_date]],data[[#This Row],[buy_date]],"M")</f>
        <v>7</v>
      </c>
    </row>
    <row r="13120" spans="1:9" x14ac:dyDescent="0.25">
      <c r="A13120" t="s">
        <v>3445</v>
      </c>
      <c r="B13120" t="s">
        <v>22</v>
      </c>
      <c r="C13120" s="1">
        <v>44719</v>
      </c>
      <c r="D13120" s="1">
        <v>44979</v>
      </c>
      <c r="E13120">
        <f>VLOOKUP(data[[#This Row],[id_campaign]],campaign[],4,FALSE)</f>
        <v>66</v>
      </c>
      <c r="F13120" t="str">
        <f>VLOOKUP(data[[#This Row],[id_campaign]],campaign[],2,FALSE)</f>
        <v>NonUSTravel</v>
      </c>
      <c r="G13120" t="str">
        <f>VLOOKUP(data[[#This Row],[id_customer]],customer[],2,FALSE)</f>
        <v>Mendy Royan</v>
      </c>
      <c r="H13120" t="str">
        <f>data[[#This Row],[id_customer]]&amp;data[[#This Row],[id_campaign]]</f>
        <v>C0851cam10</v>
      </c>
      <c r="I13120">
        <f>DATEDIF(data[[#This Row],[join_date]],data[[#This Row],[buy_date]],"M")</f>
        <v>8</v>
      </c>
    </row>
    <row r="13121" spans="1:9" x14ac:dyDescent="0.25">
      <c r="A13121" t="s">
        <v>3445</v>
      </c>
      <c r="B13121" t="s">
        <v>22</v>
      </c>
      <c r="C13121" s="1">
        <v>44719</v>
      </c>
      <c r="D13121" s="1">
        <v>44999</v>
      </c>
      <c r="E13121">
        <f>VLOOKUP(data[[#This Row],[id_campaign]],campaign[],4,FALSE)</f>
        <v>66</v>
      </c>
      <c r="F13121" t="str">
        <f>VLOOKUP(data[[#This Row],[id_campaign]],campaign[],2,FALSE)</f>
        <v>NonUSTravel</v>
      </c>
      <c r="G13121" t="str">
        <f>VLOOKUP(data[[#This Row],[id_customer]],customer[],2,FALSE)</f>
        <v>Mendy Royan</v>
      </c>
      <c r="H13121" t="str">
        <f>data[[#This Row],[id_customer]]&amp;data[[#This Row],[id_campaign]]</f>
        <v>C0851cam10</v>
      </c>
      <c r="I13121">
        <f>DATEDIF(data[[#This Row],[join_date]],data[[#This Row],[buy_date]],"M")</f>
        <v>9</v>
      </c>
    </row>
    <row r="13122" spans="1:9" x14ac:dyDescent="0.25">
      <c r="A13122" t="s">
        <v>3445</v>
      </c>
      <c r="B13122" t="s">
        <v>22</v>
      </c>
      <c r="C13122" s="1">
        <v>44719</v>
      </c>
      <c r="D13122" s="1">
        <v>45028</v>
      </c>
      <c r="E13122">
        <f>VLOOKUP(data[[#This Row],[id_campaign]],campaign[],4,FALSE)</f>
        <v>66</v>
      </c>
      <c r="F13122" t="str">
        <f>VLOOKUP(data[[#This Row],[id_campaign]],campaign[],2,FALSE)</f>
        <v>NonUSTravel</v>
      </c>
      <c r="G13122" t="str">
        <f>VLOOKUP(data[[#This Row],[id_customer]],customer[],2,FALSE)</f>
        <v>Mendy Royan</v>
      </c>
      <c r="H13122" t="str">
        <f>data[[#This Row],[id_customer]]&amp;data[[#This Row],[id_campaign]]</f>
        <v>C0851cam10</v>
      </c>
      <c r="I13122">
        <f>DATEDIF(data[[#This Row],[join_date]],data[[#This Row],[buy_date]],"M")</f>
        <v>10</v>
      </c>
    </row>
    <row r="13123" spans="1:9" x14ac:dyDescent="0.25">
      <c r="A13123" t="s">
        <v>3445</v>
      </c>
      <c r="B13123" t="s">
        <v>22</v>
      </c>
      <c r="C13123" s="1">
        <v>44719</v>
      </c>
      <c r="D13123" s="1">
        <v>45064</v>
      </c>
      <c r="E13123">
        <f>VLOOKUP(data[[#This Row],[id_campaign]],campaign[],4,FALSE)</f>
        <v>66</v>
      </c>
      <c r="F13123" t="str">
        <f>VLOOKUP(data[[#This Row],[id_campaign]],campaign[],2,FALSE)</f>
        <v>NonUSTravel</v>
      </c>
      <c r="G13123" t="str">
        <f>VLOOKUP(data[[#This Row],[id_customer]],customer[],2,FALSE)</f>
        <v>Mendy Royan</v>
      </c>
      <c r="H13123" t="str">
        <f>data[[#This Row],[id_customer]]&amp;data[[#This Row],[id_campaign]]</f>
        <v>C0851cam10</v>
      </c>
      <c r="I13123">
        <f>DATEDIF(data[[#This Row],[join_date]],data[[#This Row],[buy_date]],"M")</f>
        <v>11</v>
      </c>
    </row>
    <row r="13124" spans="1:9" x14ac:dyDescent="0.25">
      <c r="A13124" t="s">
        <v>3445</v>
      </c>
      <c r="B13124" t="s">
        <v>20</v>
      </c>
      <c r="C13124" s="1">
        <v>44929</v>
      </c>
      <c r="D13124" s="1">
        <v>44929</v>
      </c>
      <c r="E13124">
        <f>VLOOKUP(data[[#This Row],[id_campaign]],campaign[],4,FALSE)</f>
        <v>75</v>
      </c>
      <c r="F13124" t="str">
        <f>VLOOKUP(data[[#This Row],[id_campaign]],campaign[],2,FALSE)</f>
        <v>OptOutMailings</v>
      </c>
      <c r="G13124" t="str">
        <f>VLOOKUP(data[[#This Row],[id_customer]],customer[],2,FALSE)</f>
        <v>Mendy Royan</v>
      </c>
      <c r="H13124" t="str">
        <f>data[[#This Row],[id_customer]]&amp;data[[#This Row],[id_campaign]]</f>
        <v>C0851cam09</v>
      </c>
      <c r="I13124">
        <f>DATEDIF(data[[#This Row],[join_date]],data[[#This Row],[buy_date]],"M")</f>
        <v>0</v>
      </c>
    </row>
    <row r="13125" spans="1:9" x14ac:dyDescent="0.25">
      <c r="A13125" t="s">
        <v>3445</v>
      </c>
      <c r="B13125" t="s">
        <v>20</v>
      </c>
      <c r="C13125" s="1">
        <v>44929</v>
      </c>
      <c r="D13125" s="1">
        <v>44973</v>
      </c>
      <c r="E13125">
        <f>VLOOKUP(data[[#This Row],[id_campaign]],campaign[],4,FALSE)</f>
        <v>75</v>
      </c>
      <c r="F13125" t="str">
        <f>VLOOKUP(data[[#This Row],[id_campaign]],campaign[],2,FALSE)</f>
        <v>OptOutMailings</v>
      </c>
      <c r="G13125" t="str">
        <f>VLOOKUP(data[[#This Row],[id_customer]],customer[],2,FALSE)</f>
        <v>Mendy Royan</v>
      </c>
      <c r="H13125" t="str">
        <f>data[[#This Row],[id_customer]]&amp;data[[#This Row],[id_campaign]]</f>
        <v>C0851cam09</v>
      </c>
      <c r="I13125">
        <f>DATEDIF(data[[#This Row],[join_date]],data[[#This Row],[buy_date]],"M")</f>
        <v>1</v>
      </c>
    </row>
    <row r="13126" spans="1:9" x14ac:dyDescent="0.25">
      <c r="A13126" t="s">
        <v>3445</v>
      </c>
      <c r="B13126" t="s">
        <v>20</v>
      </c>
      <c r="C13126" s="1">
        <v>44929</v>
      </c>
      <c r="D13126" s="1">
        <v>45002</v>
      </c>
      <c r="E13126">
        <f>VLOOKUP(data[[#This Row],[id_campaign]],campaign[],4,FALSE)</f>
        <v>75</v>
      </c>
      <c r="F13126" t="str">
        <f>VLOOKUP(data[[#This Row],[id_campaign]],campaign[],2,FALSE)</f>
        <v>OptOutMailings</v>
      </c>
      <c r="G13126" t="str">
        <f>VLOOKUP(data[[#This Row],[id_customer]],customer[],2,FALSE)</f>
        <v>Mendy Royan</v>
      </c>
      <c r="H13126" t="str">
        <f>data[[#This Row],[id_customer]]&amp;data[[#This Row],[id_campaign]]</f>
        <v>C0851cam09</v>
      </c>
      <c r="I13126">
        <f>DATEDIF(data[[#This Row],[join_date]],data[[#This Row],[buy_date]],"M")</f>
        <v>2</v>
      </c>
    </row>
    <row r="13127" spans="1:9" x14ac:dyDescent="0.25">
      <c r="A13127" t="s">
        <v>3445</v>
      </c>
      <c r="B13127" t="s">
        <v>20</v>
      </c>
      <c r="C13127" s="1">
        <v>44929</v>
      </c>
      <c r="D13127" s="1">
        <v>45020</v>
      </c>
      <c r="E13127">
        <f>VLOOKUP(data[[#This Row],[id_campaign]],campaign[],4,FALSE)</f>
        <v>75</v>
      </c>
      <c r="F13127" t="str">
        <f>VLOOKUP(data[[#This Row],[id_campaign]],campaign[],2,FALSE)</f>
        <v>OptOutMailings</v>
      </c>
      <c r="G13127" t="str">
        <f>VLOOKUP(data[[#This Row],[id_customer]],customer[],2,FALSE)</f>
        <v>Mendy Royan</v>
      </c>
      <c r="H13127" t="str">
        <f>data[[#This Row],[id_customer]]&amp;data[[#This Row],[id_campaign]]</f>
        <v>C0851cam09</v>
      </c>
      <c r="I13127">
        <f>DATEDIF(data[[#This Row],[join_date]],data[[#This Row],[buy_date]],"M")</f>
        <v>3</v>
      </c>
    </row>
    <row r="13128" spans="1:9" x14ac:dyDescent="0.25">
      <c r="A13128" t="s">
        <v>3445</v>
      </c>
      <c r="B13128" t="s">
        <v>20</v>
      </c>
      <c r="C13128" s="1">
        <v>44929</v>
      </c>
      <c r="D13128" s="1">
        <v>45063</v>
      </c>
      <c r="E13128">
        <f>VLOOKUP(data[[#This Row],[id_campaign]],campaign[],4,FALSE)</f>
        <v>75</v>
      </c>
      <c r="F13128" t="str">
        <f>VLOOKUP(data[[#This Row],[id_campaign]],campaign[],2,FALSE)</f>
        <v>OptOutMailings</v>
      </c>
      <c r="G13128" t="str">
        <f>VLOOKUP(data[[#This Row],[id_customer]],customer[],2,FALSE)</f>
        <v>Mendy Royan</v>
      </c>
      <c r="H13128" t="str">
        <f>data[[#This Row],[id_customer]]&amp;data[[#This Row],[id_campaign]]</f>
        <v>C0851cam09</v>
      </c>
      <c r="I13128">
        <f>DATEDIF(data[[#This Row],[join_date]],data[[#This Row],[buy_date]],"M")</f>
        <v>4</v>
      </c>
    </row>
    <row r="13129" spans="1:9" x14ac:dyDescent="0.25">
      <c r="A13129" t="s">
        <v>3449</v>
      </c>
      <c r="B13129" t="s">
        <v>6</v>
      </c>
      <c r="C13129" s="1">
        <v>44897</v>
      </c>
      <c r="D13129" s="1">
        <v>44897</v>
      </c>
      <c r="E13129">
        <f>VLOOKUP(data[[#This Row],[id_campaign]],campaign[],4,FALSE)</f>
        <v>26</v>
      </c>
      <c r="F13129" t="str">
        <f>VLOOKUP(data[[#This Row],[id_campaign]],campaign[],2,FALSE)</f>
        <v>HandsetRefurbished</v>
      </c>
      <c r="G13129" t="str">
        <f>VLOOKUP(data[[#This Row],[id_customer]],customer[],2,FALSE)</f>
        <v>Cirillo Lutzmann</v>
      </c>
      <c r="H13129" t="str">
        <f>data[[#This Row],[id_customer]]&amp;data[[#This Row],[id_campaign]]</f>
        <v>C0852cam02</v>
      </c>
      <c r="I13129">
        <f>DATEDIF(data[[#This Row],[join_date]],data[[#This Row],[buy_date]],"M")</f>
        <v>0</v>
      </c>
    </row>
    <row r="13130" spans="1:9" x14ac:dyDescent="0.25">
      <c r="A13130" t="s">
        <v>3449</v>
      </c>
      <c r="B13130" t="s">
        <v>6</v>
      </c>
      <c r="C13130" s="1">
        <v>44897</v>
      </c>
      <c r="D13130" s="1">
        <v>44932</v>
      </c>
      <c r="E13130">
        <f>VLOOKUP(data[[#This Row],[id_campaign]],campaign[],4,FALSE)</f>
        <v>26</v>
      </c>
      <c r="F13130" t="str">
        <f>VLOOKUP(data[[#This Row],[id_campaign]],campaign[],2,FALSE)</f>
        <v>HandsetRefurbished</v>
      </c>
      <c r="G13130" t="str">
        <f>VLOOKUP(data[[#This Row],[id_customer]],customer[],2,FALSE)</f>
        <v>Cirillo Lutzmann</v>
      </c>
      <c r="H13130" t="str">
        <f>data[[#This Row],[id_customer]]&amp;data[[#This Row],[id_campaign]]</f>
        <v>C0852cam02</v>
      </c>
      <c r="I13130">
        <f>DATEDIF(data[[#This Row],[join_date]],data[[#This Row],[buy_date]],"M")</f>
        <v>1</v>
      </c>
    </row>
    <row r="13131" spans="1:9" x14ac:dyDescent="0.25">
      <c r="A13131" t="s">
        <v>3449</v>
      </c>
      <c r="B13131" t="s">
        <v>6</v>
      </c>
      <c r="C13131" s="1">
        <v>44897</v>
      </c>
      <c r="D13131" s="1">
        <v>44974</v>
      </c>
      <c r="E13131">
        <f>VLOOKUP(data[[#This Row],[id_campaign]],campaign[],4,FALSE)</f>
        <v>26</v>
      </c>
      <c r="F13131" t="str">
        <f>VLOOKUP(data[[#This Row],[id_campaign]],campaign[],2,FALSE)</f>
        <v>HandsetRefurbished</v>
      </c>
      <c r="G13131" t="str">
        <f>VLOOKUP(data[[#This Row],[id_customer]],customer[],2,FALSE)</f>
        <v>Cirillo Lutzmann</v>
      </c>
      <c r="H13131" t="str">
        <f>data[[#This Row],[id_customer]]&amp;data[[#This Row],[id_campaign]]</f>
        <v>C0852cam02</v>
      </c>
      <c r="I13131">
        <f>DATEDIF(data[[#This Row],[join_date]],data[[#This Row],[buy_date]],"M")</f>
        <v>2</v>
      </c>
    </row>
    <row r="13132" spans="1:9" x14ac:dyDescent="0.25">
      <c r="A13132" t="s">
        <v>3449</v>
      </c>
      <c r="B13132" t="s">
        <v>6</v>
      </c>
      <c r="C13132" s="1">
        <v>44897</v>
      </c>
      <c r="D13132" s="1">
        <v>44988</v>
      </c>
      <c r="E13132">
        <f>VLOOKUP(data[[#This Row],[id_campaign]],campaign[],4,FALSE)</f>
        <v>26</v>
      </c>
      <c r="F13132" t="str">
        <f>VLOOKUP(data[[#This Row],[id_campaign]],campaign[],2,FALSE)</f>
        <v>HandsetRefurbished</v>
      </c>
      <c r="G13132" t="str">
        <f>VLOOKUP(data[[#This Row],[id_customer]],customer[],2,FALSE)</f>
        <v>Cirillo Lutzmann</v>
      </c>
      <c r="H13132" t="str">
        <f>data[[#This Row],[id_customer]]&amp;data[[#This Row],[id_campaign]]</f>
        <v>C0852cam02</v>
      </c>
      <c r="I13132">
        <f>DATEDIF(data[[#This Row],[join_date]],data[[#This Row],[buy_date]],"M")</f>
        <v>3</v>
      </c>
    </row>
    <row r="13133" spans="1:9" x14ac:dyDescent="0.25">
      <c r="A13133" t="s">
        <v>3449</v>
      </c>
      <c r="B13133" t="s">
        <v>6</v>
      </c>
      <c r="C13133" s="1">
        <v>44897</v>
      </c>
      <c r="D13133" s="1">
        <v>45022</v>
      </c>
      <c r="E13133">
        <f>VLOOKUP(data[[#This Row],[id_campaign]],campaign[],4,FALSE)</f>
        <v>26</v>
      </c>
      <c r="F13133" t="str">
        <f>VLOOKUP(data[[#This Row],[id_campaign]],campaign[],2,FALSE)</f>
        <v>HandsetRefurbished</v>
      </c>
      <c r="G13133" t="str">
        <f>VLOOKUP(data[[#This Row],[id_customer]],customer[],2,FALSE)</f>
        <v>Cirillo Lutzmann</v>
      </c>
      <c r="H13133" t="str">
        <f>data[[#This Row],[id_customer]]&amp;data[[#This Row],[id_campaign]]</f>
        <v>C0852cam02</v>
      </c>
      <c r="I13133">
        <f>DATEDIF(data[[#This Row],[join_date]],data[[#This Row],[buy_date]],"M")</f>
        <v>4</v>
      </c>
    </row>
    <row r="13134" spans="1:9" x14ac:dyDescent="0.25">
      <c r="A13134" t="s">
        <v>3449</v>
      </c>
      <c r="B13134" t="s">
        <v>6</v>
      </c>
      <c r="C13134" s="1">
        <v>44897</v>
      </c>
      <c r="D13134" s="1">
        <v>45059</v>
      </c>
      <c r="E13134">
        <f>VLOOKUP(data[[#This Row],[id_campaign]],campaign[],4,FALSE)</f>
        <v>26</v>
      </c>
      <c r="F13134" t="str">
        <f>VLOOKUP(data[[#This Row],[id_campaign]],campaign[],2,FALSE)</f>
        <v>HandsetRefurbished</v>
      </c>
      <c r="G13134" t="str">
        <f>VLOOKUP(data[[#This Row],[id_customer]],customer[],2,FALSE)</f>
        <v>Cirillo Lutzmann</v>
      </c>
      <c r="H13134" t="str">
        <f>data[[#This Row],[id_customer]]&amp;data[[#This Row],[id_campaign]]</f>
        <v>C0852cam02</v>
      </c>
      <c r="I13134">
        <f>DATEDIF(data[[#This Row],[join_date]],data[[#This Row],[buy_date]],"M")</f>
        <v>5</v>
      </c>
    </row>
    <row r="13135" spans="1:9" x14ac:dyDescent="0.25">
      <c r="A13135" t="s">
        <v>3449</v>
      </c>
      <c r="B13135" t="s">
        <v>36</v>
      </c>
      <c r="C13135" s="1">
        <v>45036</v>
      </c>
      <c r="D13135" s="1">
        <v>45036</v>
      </c>
      <c r="E13135">
        <f>VLOOKUP(data[[#This Row],[id_campaign]],campaign[],4,FALSE)</f>
        <v>29</v>
      </c>
      <c r="F13135" t="str">
        <f>VLOOKUP(data[[#This Row],[id_campaign]],campaign[],2,FALSE)</f>
        <v>MaritalStatus</v>
      </c>
      <c r="G13135" t="str">
        <f>VLOOKUP(data[[#This Row],[id_customer]],customer[],2,FALSE)</f>
        <v>Cirillo Lutzmann</v>
      </c>
      <c r="H13135" t="str">
        <f>data[[#This Row],[id_customer]]&amp;data[[#This Row],[id_campaign]]</f>
        <v>C0852cam17</v>
      </c>
      <c r="I13135">
        <f>DATEDIF(data[[#This Row],[join_date]],data[[#This Row],[buy_date]],"M")</f>
        <v>0</v>
      </c>
    </row>
    <row r="13136" spans="1:9" x14ac:dyDescent="0.25">
      <c r="A13136" t="s">
        <v>3449</v>
      </c>
      <c r="B13136" t="s">
        <v>36</v>
      </c>
      <c r="C13136" s="1">
        <v>45036</v>
      </c>
      <c r="D13136" s="1">
        <v>45067</v>
      </c>
      <c r="E13136">
        <f>VLOOKUP(data[[#This Row],[id_campaign]],campaign[],4,FALSE)</f>
        <v>29</v>
      </c>
      <c r="F13136" t="str">
        <f>VLOOKUP(data[[#This Row],[id_campaign]],campaign[],2,FALSE)</f>
        <v>MaritalStatus</v>
      </c>
      <c r="G13136" t="str">
        <f>VLOOKUP(data[[#This Row],[id_customer]],customer[],2,FALSE)</f>
        <v>Cirillo Lutzmann</v>
      </c>
      <c r="H13136" t="str">
        <f>data[[#This Row],[id_customer]]&amp;data[[#This Row],[id_campaign]]</f>
        <v>C0852cam17</v>
      </c>
      <c r="I13136">
        <f>DATEDIF(data[[#This Row],[join_date]],data[[#This Row],[buy_date]],"M")</f>
        <v>1</v>
      </c>
    </row>
    <row r="13137" spans="1:9" x14ac:dyDescent="0.25">
      <c r="A13137" t="s">
        <v>3449</v>
      </c>
      <c r="B13137" t="s">
        <v>36</v>
      </c>
      <c r="C13137" s="1">
        <v>45036</v>
      </c>
      <c r="D13137" s="1">
        <v>45081</v>
      </c>
      <c r="E13137">
        <f>VLOOKUP(data[[#This Row],[id_campaign]],campaign[],4,FALSE)</f>
        <v>29</v>
      </c>
      <c r="F13137" t="str">
        <f>VLOOKUP(data[[#This Row],[id_campaign]],campaign[],2,FALSE)</f>
        <v>MaritalStatus</v>
      </c>
      <c r="G13137" t="str">
        <f>VLOOKUP(data[[#This Row],[id_customer]],customer[],2,FALSE)</f>
        <v>Cirillo Lutzmann</v>
      </c>
      <c r="H13137" t="str">
        <f>data[[#This Row],[id_customer]]&amp;data[[#This Row],[id_campaign]]</f>
        <v>C0852cam17</v>
      </c>
      <c r="I13137">
        <f>DATEDIF(data[[#This Row],[join_date]],data[[#This Row],[buy_date]],"M")</f>
        <v>1</v>
      </c>
    </row>
    <row r="13138" spans="1:9" x14ac:dyDescent="0.25">
      <c r="A13138" t="s">
        <v>3453</v>
      </c>
      <c r="B13138" t="s">
        <v>6</v>
      </c>
      <c r="C13138" s="1">
        <v>44581</v>
      </c>
      <c r="D13138" s="1">
        <v>44581</v>
      </c>
      <c r="E13138">
        <f>VLOOKUP(data[[#This Row],[id_campaign]],campaign[],4,FALSE)</f>
        <v>26</v>
      </c>
      <c r="F13138" t="str">
        <f>VLOOKUP(data[[#This Row],[id_campaign]],campaign[],2,FALSE)</f>
        <v>HandsetRefurbished</v>
      </c>
      <c r="G13138" t="str">
        <f>VLOOKUP(data[[#This Row],[id_customer]],customer[],2,FALSE)</f>
        <v>Marc Keenor</v>
      </c>
      <c r="H13138" t="str">
        <f>data[[#This Row],[id_customer]]&amp;data[[#This Row],[id_campaign]]</f>
        <v>C0853cam02</v>
      </c>
      <c r="I13138">
        <f>DATEDIF(data[[#This Row],[join_date]],data[[#This Row],[buy_date]],"M")</f>
        <v>0</v>
      </c>
    </row>
    <row r="13139" spans="1:9" x14ac:dyDescent="0.25">
      <c r="A13139" t="s">
        <v>3453</v>
      </c>
      <c r="B13139" t="s">
        <v>6</v>
      </c>
      <c r="C13139" s="1">
        <v>44581</v>
      </c>
      <c r="D13139" s="1">
        <v>44641</v>
      </c>
      <c r="E13139">
        <f>VLOOKUP(data[[#This Row],[id_campaign]],campaign[],4,FALSE)</f>
        <v>26</v>
      </c>
      <c r="F13139" t="str">
        <f>VLOOKUP(data[[#This Row],[id_campaign]],campaign[],2,FALSE)</f>
        <v>HandsetRefurbished</v>
      </c>
      <c r="G13139" t="str">
        <f>VLOOKUP(data[[#This Row],[id_customer]],customer[],2,FALSE)</f>
        <v>Marc Keenor</v>
      </c>
      <c r="H13139" t="str">
        <f>data[[#This Row],[id_customer]]&amp;data[[#This Row],[id_campaign]]</f>
        <v>C0853cam02</v>
      </c>
      <c r="I13139">
        <f>DATEDIF(data[[#This Row],[join_date]],data[[#This Row],[buy_date]],"M")</f>
        <v>2</v>
      </c>
    </row>
    <row r="13140" spans="1:9" x14ac:dyDescent="0.25">
      <c r="A13140" t="s">
        <v>3453</v>
      </c>
      <c r="B13140" t="s">
        <v>6</v>
      </c>
      <c r="C13140" s="1">
        <v>44581</v>
      </c>
      <c r="D13140" s="1">
        <v>44702</v>
      </c>
      <c r="E13140">
        <f>VLOOKUP(data[[#This Row],[id_campaign]],campaign[],4,FALSE)</f>
        <v>26</v>
      </c>
      <c r="F13140" t="str">
        <f>VLOOKUP(data[[#This Row],[id_campaign]],campaign[],2,FALSE)</f>
        <v>HandsetRefurbished</v>
      </c>
      <c r="G13140" t="str">
        <f>VLOOKUP(data[[#This Row],[id_customer]],customer[],2,FALSE)</f>
        <v>Marc Keenor</v>
      </c>
      <c r="H13140" t="str">
        <f>data[[#This Row],[id_customer]]&amp;data[[#This Row],[id_campaign]]</f>
        <v>C0853cam02</v>
      </c>
      <c r="I13140">
        <f>DATEDIF(data[[#This Row],[join_date]],data[[#This Row],[buy_date]],"M")</f>
        <v>4</v>
      </c>
    </row>
    <row r="13141" spans="1:9" x14ac:dyDescent="0.25">
      <c r="A13141" t="s">
        <v>3453</v>
      </c>
      <c r="B13141" t="s">
        <v>6</v>
      </c>
      <c r="C13141" s="1">
        <v>44581</v>
      </c>
      <c r="D13141" s="1">
        <v>44713</v>
      </c>
      <c r="E13141">
        <f>VLOOKUP(data[[#This Row],[id_campaign]],campaign[],4,FALSE)</f>
        <v>26</v>
      </c>
      <c r="F13141" t="str">
        <f>VLOOKUP(data[[#This Row],[id_campaign]],campaign[],2,FALSE)</f>
        <v>HandsetRefurbished</v>
      </c>
      <c r="G13141" t="str">
        <f>VLOOKUP(data[[#This Row],[id_customer]],customer[],2,FALSE)</f>
        <v>Marc Keenor</v>
      </c>
      <c r="H13141" t="str">
        <f>data[[#This Row],[id_customer]]&amp;data[[#This Row],[id_campaign]]</f>
        <v>C0853cam02</v>
      </c>
      <c r="I13141">
        <f>DATEDIF(data[[#This Row],[join_date]],data[[#This Row],[buy_date]],"M")</f>
        <v>4</v>
      </c>
    </row>
    <row r="13142" spans="1:9" x14ac:dyDescent="0.25">
      <c r="A13142" t="s">
        <v>3453</v>
      </c>
      <c r="B13142" t="s">
        <v>6</v>
      </c>
      <c r="C13142" s="1">
        <v>44581</v>
      </c>
      <c r="D13142" s="1">
        <v>44766</v>
      </c>
      <c r="E13142">
        <f>VLOOKUP(data[[#This Row],[id_campaign]],campaign[],4,FALSE)</f>
        <v>26</v>
      </c>
      <c r="F13142" t="str">
        <f>VLOOKUP(data[[#This Row],[id_campaign]],campaign[],2,FALSE)</f>
        <v>HandsetRefurbished</v>
      </c>
      <c r="G13142" t="str">
        <f>VLOOKUP(data[[#This Row],[id_customer]],customer[],2,FALSE)</f>
        <v>Marc Keenor</v>
      </c>
      <c r="H13142" t="str">
        <f>data[[#This Row],[id_customer]]&amp;data[[#This Row],[id_campaign]]</f>
        <v>C0853cam02</v>
      </c>
      <c r="I13142">
        <f>DATEDIF(data[[#This Row],[join_date]],data[[#This Row],[buy_date]],"M")</f>
        <v>6</v>
      </c>
    </row>
    <row r="13143" spans="1:9" x14ac:dyDescent="0.25">
      <c r="A13143" t="s">
        <v>3453</v>
      </c>
      <c r="B13143" t="s">
        <v>6</v>
      </c>
      <c r="C13143" s="1">
        <v>44581</v>
      </c>
      <c r="D13143" s="1">
        <v>44775</v>
      </c>
      <c r="E13143">
        <f>VLOOKUP(data[[#This Row],[id_campaign]],campaign[],4,FALSE)</f>
        <v>26</v>
      </c>
      <c r="F13143" t="str">
        <f>VLOOKUP(data[[#This Row],[id_campaign]],campaign[],2,FALSE)</f>
        <v>HandsetRefurbished</v>
      </c>
      <c r="G13143" t="str">
        <f>VLOOKUP(data[[#This Row],[id_customer]],customer[],2,FALSE)</f>
        <v>Marc Keenor</v>
      </c>
      <c r="H13143" t="str">
        <f>data[[#This Row],[id_customer]]&amp;data[[#This Row],[id_campaign]]</f>
        <v>C0853cam02</v>
      </c>
      <c r="I13143">
        <f>DATEDIF(data[[#This Row],[join_date]],data[[#This Row],[buy_date]],"M")</f>
        <v>6</v>
      </c>
    </row>
    <row r="13144" spans="1:9" x14ac:dyDescent="0.25">
      <c r="A13144" t="s">
        <v>3453</v>
      </c>
      <c r="B13144" t="s">
        <v>6</v>
      </c>
      <c r="C13144" s="1">
        <v>44581</v>
      </c>
      <c r="D13144" s="1">
        <v>44825</v>
      </c>
      <c r="E13144">
        <f>VLOOKUP(data[[#This Row],[id_campaign]],campaign[],4,FALSE)</f>
        <v>26</v>
      </c>
      <c r="F13144" t="str">
        <f>VLOOKUP(data[[#This Row],[id_campaign]],campaign[],2,FALSE)</f>
        <v>HandsetRefurbished</v>
      </c>
      <c r="G13144" t="str">
        <f>VLOOKUP(data[[#This Row],[id_customer]],customer[],2,FALSE)</f>
        <v>Marc Keenor</v>
      </c>
      <c r="H13144" t="str">
        <f>data[[#This Row],[id_customer]]&amp;data[[#This Row],[id_campaign]]</f>
        <v>C0853cam02</v>
      </c>
      <c r="I13144">
        <f>DATEDIF(data[[#This Row],[join_date]],data[[#This Row],[buy_date]],"M")</f>
        <v>8</v>
      </c>
    </row>
    <row r="13145" spans="1:9" x14ac:dyDescent="0.25">
      <c r="A13145" t="s">
        <v>3453</v>
      </c>
      <c r="B13145" t="s">
        <v>6</v>
      </c>
      <c r="C13145" s="1">
        <v>44581</v>
      </c>
      <c r="D13145" s="1">
        <v>44839</v>
      </c>
      <c r="E13145">
        <f>VLOOKUP(data[[#This Row],[id_campaign]],campaign[],4,FALSE)</f>
        <v>26</v>
      </c>
      <c r="F13145" t="str">
        <f>VLOOKUP(data[[#This Row],[id_campaign]],campaign[],2,FALSE)</f>
        <v>HandsetRefurbished</v>
      </c>
      <c r="G13145" t="str">
        <f>VLOOKUP(data[[#This Row],[id_customer]],customer[],2,FALSE)</f>
        <v>Marc Keenor</v>
      </c>
      <c r="H13145" t="str">
        <f>data[[#This Row],[id_customer]]&amp;data[[#This Row],[id_campaign]]</f>
        <v>C0853cam02</v>
      </c>
      <c r="I13145">
        <f>DATEDIF(data[[#This Row],[join_date]],data[[#This Row],[buy_date]],"M")</f>
        <v>8</v>
      </c>
    </row>
    <row r="13146" spans="1:9" x14ac:dyDescent="0.25">
      <c r="A13146" t="s">
        <v>3453</v>
      </c>
      <c r="B13146" t="s">
        <v>6</v>
      </c>
      <c r="C13146" s="1">
        <v>44581</v>
      </c>
      <c r="D13146" s="1">
        <v>44895</v>
      </c>
      <c r="E13146">
        <f>VLOOKUP(data[[#This Row],[id_campaign]],campaign[],4,FALSE)</f>
        <v>26</v>
      </c>
      <c r="F13146" t="str">
        <f>VLOOKUP(data[[#This Row],[id_campaign]],campaign[],2,FALSE)</f>
        <v>HandsetRefurbished</v>
      </c>
      <c r="G13146" t="str">
        <f>VLOOKUP(data[[#This Row],[id_customer]],customer[],2,FALSE)</f>
        <v>Marc Keenor</v>
      </c>
      <c r="H13146" t="str">
        <f>data[[#This Row],[id_customer]]&amp;data[[#This Row],[id_campaign]]</f>
        <v>C0853cam02</v>
      </c>
      <c r="I13146">
        <f>DATEDIF(data[[#This Row],[join_date]],data[[#This Row],[buy_date]],"M")</f>
        <v>10</v>
      </c>
    </row>
    <row r="13147" spans="1:9" x14ac:dyDescent="0.25">
      <c r="A13147" t="s">
        <v>3453</v>
      </c>
      <c r="B13147" t="s">
        <v>6</v>
      </c>
      <c r="C13147" s="1">
        <v>44581</v>
      </c>
      <c r="D13147" s="1">
        <v>44899</v>
      </c>
      <c r="E13147">
        <f>VLOOKUP(data[[#This Row],[id_campaign]],campaign[],4,FALSE)</f>
        <v>26</v>
      </c>
      <c r="F13147" t="str">
        <f>VLOOKUP(data[[#This Row],[id_campaign]],campaign[],2,FALSE)</f>
        <v>HandsetRefurbished</v>
      </c>
      <c r="G13147" t="str">
        <f>VLOOKUP(data[[#This Row],[id_customer]],customer[],2,FALSE)</f>
        <v>Marc Keenor</v>
      </c>
      <c r="H13147" t="str">
        <f>data[[#This Row],[id_customer]]&amp;data[[#This Row],[id_campaign]]</f>
        <v>C0853cam02</v>
      </c>
      <c r="I13147">
        <f>DATEDIF(data[[#This Row],[join_date]],data[[#This Row],[buy_date]],"M")</f>
        <v>10</v>
      </c>
    </row>
    <row r="13148" spans="1:9" x14ac:dyDescent="0.25">
      <c r="A13148" t="s">
        <v>3453</v>
      </c>
      <c r="B13148" t="s">
        <v>6</v>
      </c>
      <c r="C13148" s="1">
        <v>44581</v>
      </c>
      <c r="D13148" s="1">
        <v>44927</v>
      </c>
      <c r="E13148">
        <f>VLOOKUP(data[[#This Row],[id_campaign]],campaign[],4,FALSE)</f>
        <v>26</v>
      </c>
      <c r="F13148" t="str">
        <f>VLOOKUP(data[[#This Row],[id_campaign]],campaign[],2,FALSE)</f>
        <v>HandsetRefurbished</v>
      </c>
      <c r="G13148" t="str">
        <f>VLOOKUP(data[[#This Row],[id_customer]],customer[],2,FALSE)</f>
        <v>Marc Keenor</v>
      </c>
      <c r="H13148" t="str">
        <f>data[[#This Row],[id_customer]]&amp;data[[#This Row],[id_campaign]]</f>
        <v>C0853cam02</v>
      </c>
      <c r="I13148">
        <f>DATEDIF(data[[#This Row],[join_date]],data[[#This Row],[buy_date]],"M")</f>
        <v>11</v>
      </c>
    </row>
    <row r="13149" spans="1:9" x14ac:dyDescent="0.25">
      <c r="A13149" t="s">
        <v>3453</v>
      </c>
      <c r="B13149" t="s">
        <v>6</v>
      </c>
      <c r="C13149" s="1">
        <v>44581</v>
      </c>
      <c r="D13149" s="1">
        <v>44961</v>
      </c>
      <c r="E13149">
        <f>VLOOKUP(data[[#This Row],[id_campaign]],campaign[],4,FALSE)</f>
        <v>26</v>
      </c>
      <c r="F13149" t="str">
        <f>VLOOKUP(data[[#This Row],[id_campaign]],campaign[],2,FALSE)</f>
        <v>HandsetRefurbished</v>
      </c>
      <c r="G13149" t="str">
        <f>VLOOKUP(data[[#This Row],[id_customer]],customer[],2,FALSE)</f>
        <v>Marc Keenor</v>
      </c>
      <c r="H13149" t="str">
        <f>data[[#This Row],[id_customer]]&amp;data[[#This Row],[id_campaign]]</f>
        <v>C0853cam02</v>
      </c>
      <c r="I13149">
        <f>DATEDIF(data[[#This Row],[join_date]],data[[#This Row],[buy_date]],"M")</f>
        <v>12</v>
      </c>
    </row>
    <row r="13150" spans="1:9" x14ac:dyDescent="0.25">
      <c r="A13150" t="s">
        <v>3453</v>
      </c>
      <c r="B13150" t="s">
        <v>6</v>
      </c>
      <c r="C13150" s="1">
        <v>44581</v>
      </c>
      <c r="D13150" s="1">
        <v>44992</v>
      </c>
      <c r="E13150">
        <f>VLOOKUP(data[[#This Row],[id_campaign]],campaign[],4,FALSE)</f>
        <v>26</v>
      </c>
      <c r="F13150" t="str">
        <f>VLOOKUP(data[[#This Row],[id_campaign]],campaign[],2,FALSE)</f>
        <v>HandsetRefurbished</v>
      </c>
      <c r="G13150" t="str">
        <f>VLOOKUP(data[[#This Row],[id_customer]],customer[],2,FALSE)</f>
        <v>Marc Keenor</v>
      </c>
      <c r="H13150" t="str">
        <f>data[[#This Row],[id_customer]]&amp;data[[#This Row],[id_campaign]]</f>
        <v>C0853cam02</v>
      </c>
      <c r="I13150">
        <f>DATEDIF(data[[#This Row],[join_date]],data[[#This Row],[buy_date]],"M")</f>
        <v>13</v>
      </c>
    </row>
    <row r="13151" spans="1:9" x14ac:dyDescent="0.25">
      <c r="A13151" t="s">
        <v>3453</v>
      </c>
      <c r="B13151" t="s">
        <v>6</v>
      </c>
      <c r="C13151" s="1">
        <v>44581</v>
      </c>
      <c r="D13151" s="1">
        <v>45040</v>
      </c>
      <c r="E13151">
        <f>VLOOKUP(data[[#This Row],[id_campaign]],campaign[],4,FALSE)</f>
        <v>26</v>
      </c>
      <c r="F13151" t="str">
        <f>VLOOKUP(data[[#This Row],[id_campaign]],campaign[],2,FALSE)</f>
        <v>HandsetRefurbished</v>
      </c>
      <c r="G13151" t="str">
        <f>VLOOKUP(data[[#This Row],[id_customer]],customer[],2,FALSE)</f>
        <v>Marc Keenor</v>
      </c>
      <c r="H13151" t="str">
        <f>data[[#This Row],[id_customer]]&amp;data[[#This Row],[id_campaign]]</f>
        <v>C0853cam02</v>
      </c>
      <c r="I13151">
        <f>DATEDIF(data[[#This Row],[join_date]],data[[#This Row],[buy_date]],"M")</f>
        <v>15</v>
      </c>
    </row>
    <row r="13152" spans="1:9" x14ac:dyDescent="0.25">
      <c r="A13152" t="s">
        <v>3453</v>
      </c>
      <c r="B13152" t="s">
        <v>6</v>
      </c>
      <c r="C13152" s="1">
        <v>44581</v>
      </c>
      <c r="D13152" s="1">
        <v>45051</v>
      </c>
      <c r="E13152">
        <f>VLOOKUP(data[[#This Row],[id_campaign]],campaign[],4,FALSE)</f>
        <v>26</v>
      </c>
      <c r="F13152" t="str">
        <f>VLOOKUP(data[[#This Row],[id_campaign]],campaign[],2,FALSE)</f>
        <v>HandsetRefurbished</v>
      </c>
      <c r="G13152" t="str">
        <f>VLOOKUP(data[[#This Row],[id_customer]],customer[],2,FALSE)</f>
        <v>Marc Keenor</v>
      </c>
      <c r="H13152" t="str">
        <f>data[[#This Row],[id_customer]]&amp;data[[#This Row],[id_campaign]]</f>
        <v>C0853cam02</v>
      </c>
      <c r="I13152">
        <f>DATEDIF(data[[#This Row],[join_date]],data[[#This Row],[buy_date]],"M")</f>
        <v>15</v>
      </c>
    </row>
    <row r="13153" spans="1:9" x14ac:dyDescent="0.25">
      <c r="A13153" t="s">
        <v>3457</v>
      </c>
      <c r="B13153" t="s">
        <v>12</v>
      </c>
      <c r="C13153" s="1">
        <v>44699</v>
      </c>
      <c r="D13153" s="1">
        <v>44699</v>
      </c>
      <c r="E13153">
        <f>VLOOKUP(data[[#This Row],[id_campaign]],campaign[],4,FALSE)</f>
        <v>22</v>
      </c>
      <c r="F13153" t="str">
        <f>VLOOKUP(data[[#This Row],[id_campaign]],campaign[],2,FALSE)</f>
        <v>RVOwner</v>
      </c>
      <c r="G13153" t="str">
        <f>VLOOKUP(data[[#This Row],[id_customer]],customer[],2,FALSE)</f>
        <v>Fowler Chalice</v>
      </c>
      <c r="H13153" t="str">
        <f>data[[#This Row],[id_customer]]&amp;data[[#This Row],[id_campaign]]</f>
        <v>C0854cam05</v>
      </c>
      <c r="I13153">
        <f>DATEDIF(data[[#This Row],[join_date]],data[[#This Row],[buy_date]],"M")</f>
        <v>0</v>
      </c>
    </row>
    <row r="13154" spans="1:9" x14ac:dyDescent="0.25">
      <c r="A13154" t="s">
        <v>3457</v>
      </c>
      <c r="B13154" t="s">
        <v>12</v>
      </c>
      <c r="C13154" s="1">
        <v>44699</v>
      </c>
      <c r="D13154" s="1">
        <v>44730</v>
      </c>
      <c r="E13154">
        <f>VLOOKUP(data[[#This Row],[id_campaign]],campaign[],4,FALSE)</f>
        <v>22</v>
      </c>
      <c r="F13154" t="str">
        <f>VLOOKUP(data[[#This Row],[id_campaign]],campaign[],2,FALSE)</f>
        <v>RVOwner</v>
      </c>
      <c r="G13154" t="str">
        <f>VLOOKUP(data[[#This Row],[id_customer]],customer[],2,FALSE)</f>
        <v>Fowler Chalice</v>
      </c>
      <c r="H13154" t="str">
        <f>data[[#This Row],[id_customer]]&amp;data[[#This Row],[id_campaign]]</f>
        <v>C0854cam05</v>
      </c>
      <c r="I13154">
        <f>DATEDIF(data[[#This Row],[join_date]],data[[#This Row],[buy_date]],"M")</f>
        <v>1</v>
      </c>
    </row>
    <row r="13155" spans="1:9" x14ac:dyDescent="0.25">
      <c r="A13155" t="s">
        <v>3457</v>
      </c>
      <c r="B13155" t="s">
        <v>12</v>
      </c>
      <c r="C13155" s="1">
        <v>44699</v>
      </c>
      <c r="D13155" s="1">
        <v>44764</v>
      </c>
      <c r="E13155">
        <f>VLOOKUP(data[[#This Row],[id_campaign]],campaign[],4,FALSE)</f>
        <v>22</v>
      </c>
      <c r="F13155" t="str">
        <f>VLOOKUP(data[[#This Row],[id_campaign]],campaign[],2,FALSE)</f>
        <v>RVOwner</v>
      </c>
      <c r="G13155" t="str">
        <f>VLOOKUP(data[[#This Row],[id_customer]],customer[],2,FALSE)</f>
        <v>Fowler Chalice</v>
      </c>
      <c r="H13155" t="str">
        <f>data[[#This Row],[id_customer]]&amp;data[[#This Row],[id_campaign]]</f>
        <v>C0854cam05</v>
      </c>
      <c r="I13155">
        <f>DATEDIF(data[[#This Row],[join_date]],data[[#This Row],[buy_date]],"M")</f>
        <v>2</v>
      </c>
    </row>
    <row r="13156" spans="1:9" x14ac:dyDescent="0.25">
      <c r="A13156" t="s">
        <v>3457</v>
      </c>
      <c r="B13156" t="s">
        <v>12</v>
      </c>
      <c r="C13156" s="1">
        <v>44699</v>
      </c>
      <c r="D13156" s="1">
        <v>44827</v>
      </c>
      <c r="E13156">
        <f>VLOOKUP(data[[#This Row],[id_campaign]],campaign[],4,FALSE)</f>
        <v>22</v>
      </c>
      <c r="F13156" t="str">
        <f>VLOOKUP(data[[#This Row],[id_campaign]],campaign[],2,FALSE)</f>
        <v>RVOwner</v>
      </c>
      <c r="G13156" t="str">
        <f>VLOOKUP(data[[#This Row],[id_customer]],customer[],2,FALSE)</f>
        <v>Fowler Chalice</v>
      </c>
      <c r="H13156" t="str">
        <f>data[[#This Row],[id_customer]]&amp;data[[#This Row],[id_campaign]]</f>
        <v>C0854cam05</v>
      </c>
      <c r="I13156">
        <f>DATEDIF(data[[#This Row],[join_date]],data[[#This Row],[buy_date]],"M")</f>
        <v>4</v>
      </c>
    </row>
    <row r="13157" spans="1:9" x14ac:dyDescent="0.25">
      <c r="A13157" t="s">
        <v>3457</v>
      </c>
      <c r="B13157" t="s">
        <v>12</v>
      </c>
      <c r="C13157" s="1">
        <v>44699</v>
      </c>
      <c r="D13157" s="1">
        <v>44860</v>
      </c>
      <c r="E13157">
        <f>VLOOKUP(data[[#This Row],[id_campaign]],campaign[],4,FALSE)</f>
        <v>22</v>
      </c>
      <c r="F13157" t="str">
        <f>VLOOKUP(data[[#This Row],[id_campaign]],campaign[],2,FALSE)</f>
        <v>RVOwner</v>
      </c>
      <c r="G13157" t="str">
        <f>VLOOKUP(data[[#This Row],[id_customer]],customer[],2,FALSE)</f>
        <v>Fowler Chalice</v>
      </c>
      <c r="H13157" t="str">
        <f>data[[#This Row],[id_customer]]&amp;data[[#This Row],[id_campaign]]</f>
        <v>C0854cam05</v>
      </c>
      <c r="I13157">
        <f>DATEDIF(data[[#This Row],[join_date]],data[[#This Row],[buy_date]],"M")</f>
        <v>5</v>
      </c>
    </row>
    <row r="13158" spans="1:9" x14ac:dyDescent="0.25">
      <c r="A13158" t="s">
        <v>3457</v>
      </c>
      <c r="B13158" t="s">
        <v>12</v>
      </c>
      <c r="C13158" s="1">
        <v>44699</v>
      </c>
      <c r="D13158" s="1">
        <v>44923</v>
      </c>
      <c r="E13158">
        <f>VLOOKUP(data[[#This Row],[id_campaign]],campaign[],4,FALSE)</f>
        <v>22</v>
      </c>
      <c r="F13158" t="str">
        <f>VLOOKUP(data[[#This Row],[id_campaign]],campaign[],2,FALSE)</f>
        <v>RVOwner</v>
      </c>
      <c r="G13158" t="str">
        <f>VLOOKUP(data[[#This Row],[id_customer]],customer[],2,FALSE)</f>
        <v>Fowler Chalice</v>
      </c>
      <c r="H13158" t="str">
        <f>data[[#This Row],[id_customer]]&amp;data[[#This Row],[id_campaign]]</f>
        <v>C0854cam05</v>
      </c>
      <c r="I13158">
        <f>DATEDIF(data[[#This Row],[join_date]],data[[#This Row],[buy_date]],"M")</f>
        <v>7</v>
      </c>
    </row>
    <row r="13159" spans="1:9" x14ac:dyDescent="0.25">
      <c r="A13159" t="s">
        <v>3457</v>
      </c>
      <c r="B13159" t="s">
        <v>12</v>
      </c>
      <c r="C13159" s="1">
        <v>44699</v>
      </c>
      <c r="D13159" s="1">
        <v>44927</v>
      </c>
      <c r="E13159">
        <f>VLOOKUP(data[[#This Row],[id_campaign]],campaign[],4,FALSE)</f>
        <v>22</v>
      </c>
      <c r="F13159" t="str">
        <f>VLOOKUP(data[[#This Row],[id_campaign]],campaign[],2,FALSE)</f>
        <v>RVOwner</v>
      </c>
      <c r="G13159" t="str">
        <f>VLOOKUP(data[[#This Row],[id_customer]],customer[],2,FALSE)</f>
        <v>Fowler Chalice</v>
      </c>
      <c r="H13159" t="str">
        <f>data[[#This Row],[id_customer]]&amp;data[[#This Row],[id_campaign]]</f>
        <v>C0854cam05</v>
      </c>
      <c r="I13159">
        <f>DATEDIF(data[[#This Row],[join_date]],data[[#This Row],[buy_date]],"M")</f>
        <v>7</v>
      </c>
    </row>
    <row r="13160" spans="1:9" x14ac:dyDescent="0.25">
      <c r="A13160" t="s">
        <v>3457</v>
      </c>
      <c r="B13160" t="s">
        <v>12</v>
      </c>
      <c r="C13160" s="1">
        <v>44699</v>
      </c>
      <c r="D13160" s="1">
        <v>45007</v>
      </c>
      <c r="E13160">
        <f>VLOOKUP(data[[#This Row],[id_campaign]],campaign[],4,FALSE)</f>
        <v>22</v>
      </c>
      <c r="F13160" t="str">
        <f>VLOOKUP(data[[#This Row],[id_campaign]],campaign[],2,FALSE)</f>
        <v>RVOwner</v>
      </c>
      <c r="G13160" t="str">
        <f>VLOOKUP(data[[#This Row],[id_customer]],customer[],2,FALSE)</f>
        <v>Fowler Chalice</v>
      </c>
      <c r="H13160" t="str">
        <f>data[[#This Row],[id_customer]]&amp;data[[#This Row],[id_campaign]]</f>
        <v>C0854cam05</v>
      </c>
      <c r="I13160">
        <f>DATEDIF(data[[#This Row],[join_date]],data[[#This Row],[buy_date]],"M")</f>
        <v>10</v>
      </c>
    </row>
    <row r="13161" spans="1:9" x14ac:dyDescent="0.25">
      <c r="A13161" t="s">
        <v>3457</v>
      </c>
      <c r="B13161" t="s">
        <v>12</v>
      </c>
      <c r="C13161" s="1">
        <v>44699</v>
      </c>
      <c r="D13161" s="1">
        <v>45042</v>
      </c>
      <c r="E13161">
        <f>VLOOKUP(data[[#This Row],[id_campaign]],campaign[],4,FALSE)</f>
        <v>22</v>
      </c>
      <c r="F13161" t="str">
        <f>VLOOKUP(data[[#This Row],[id_campaign]],campaign[],2,FALSE)</f>
        <v>RVOwner</v>
      </c>
      <c r="G13161" t="str">
        <f>VLOOKUP(data[[#This Row],[id_customer]],customer[],2,FALSE)</f>
        <v>Fowler Chalice</v>
      </c>
      <c r="H13161" t="str">
        <f>data[[#This Row],[id_customer]]&amp;data[[#This Row],[id_campaign]]</f>
        <v>C0854cam05</v>
      </c>
      <c r="I13161">
        <f>DATEDIF(data[[#This Row],[join_date]],data[[#This Row],[buy_date]],"M")</f>
        <v>11</v>
      </c>
    </row>
    <row r="13162" spans="1:9" x14ac:dyDescent="0.25">
      <c r="A13162" t="s">
        <v>3457</v>
      </c>
      <c r="B13162" t="s">
        <v>12</v>
      </c>
      <c r="C13162" s="1">
        <v>44699</v>
      </c>
      <c r="D13162" s="1">
        <v>45073</v>
      </c>
      <c r="E13162">
        <f>VLOOKUP(data[[#This Row],[id_campaign]],campaign[],4,FALSE)</f>
        <v>22</v>
      </c>
      <c r="F13162" t="str">
        <f>VLOOKUP(data[[#This Row],[id_campaign]],campaign[],2,FALSE)</f>
        <v>RVOwner</v>
      </c>
      <c r="G13162" t="str">
        <f>VLOOKUP(data[[#This Row],[id_customer]],customer[],2,FALSE)</f>
        <v>Fowler Chalice</v>
      </c>
      <c r="H13162" t="str">
        <f>data[[#This Row],[id_customer]]&amp;data[[#This Row],[id_campaign]]</f>
        <v>C0854cam05</v>
      </c>
      <c r="I13162">
        <f>DATEDIF(data[[#This Row],[join_date]],data[[#This Row],[buy_date]],"M")</f>
        <v>12</v>
      </c>
    </row>
    <row r="13163" spans="1:9" x14ac:dyDescent="0.25">
      <c r="A13163" t="s">
        <v>3457</v>
      </c>
      <c r="B13163" t="s">
        <v>12</v>
      </c>
      <c r="C13163" s="1">
        <v>44699</v>
      </c>
      <c r="D13163" s="1">
        <v>45079</v>
      </c>
      <c r="E13163">
        <f>VLOOKUP(data[[#This Row],[id_campaign]],campaign[],4,FALSE)</f>
        <v>22</v>
      </c>
      <c r="F13163" t="str">
        <f>VLOOKUP(data[[#This Row],[id_campaign]],campaign[],2,FALSE)</f>
        <v>RVOwner</v>
      </c>
      <c r="G13163" t="str">
        <f>VLOOKUP(data[[#This Row],[id_customer]],customer[],2,FALSE)</f>
        <v>Fowler Chalice</v>
      </c>
      <c r="H13163" t="str">
        <f>data[[#This Row],[id_customer]]&amp;data[[#This Row],[id_campaign]]</f>
        <v>C0854cam05</v>
      </c>
      <c r="I13163">
        <f>DATEDIF(data[[#This Row],[join_date]],data[[#This Row],[buy_date]],"M")</f>
        <v>12</v>
      </c>
    </row>
    <row r="13164" spans="1:9" x14ac:dyDescent="0.25">
      <c r="A13164" t="s">
        <v>3457</v>
      </c>
      <c r="B13164" t="s">
        <v>36</v>
      </c>
      <c r="C13164" s="1">
        <v>45025</v>
      </c>
      <c r="D13164" s="1">
        <v>45025</v>
      </c>
      <c r="E13164">
        <f>VLOOKUP(data[[#This Row],[id_campaign]],campaign[],4,FALSE)</f>
        <v>29</v>
      </c>
      <c r="F13164" t="str">
        <f>VLOOKUP(data[[#This Row],[id_campaign]],campaign[],2,FALSE)</f>
        <v>MaritalStatus</v>
      </c>
      <c r="G13164" t="str">
        <f>VLOOKUP(data[[#This Row],[id_customer]],customer[],2,FALSE)</f>
        <v>Fowler Chalice</v>
      </c>
      <c r="H13164" t="str">
        <f>data[[#This Row],[id_customer]]&amp;data[[#This Row],[id_campaign]]</f>
        <v>C0854cam17</v>
      </c>
      <c r="I13164">
        <f>DATEDIF(data[[#This Row],[join_date]],data[[#This Row],[buy_date]],"M")</f>
        <v>0</v>
      </c>
    </row>
    <row r="13165" spans="1:9" x14ac:dyDescent="0.25">
      <c r="A13165" t="s">
        <v>3457</v>
      </c>
      <c r="B13165" t="s">
        <v>36</v>
      </c>
      <c r="C13165" s="1">
        <v>45025</v>
      </c>
      <c r="D13165" s="1">
        <v>45068</v>
      </c>
      <c r="E13165">
        <f>VLOOKUP(data[[#This Row],[id_campaign]],campaign[],4,FALSE)</f>
        <v>29</v>
      </c>
      <c r="F13165" t="str">
        <f>VLOOKUP(data[[#This Row],[id_campaign]],campaign[],2,FALSE)</f>
        <v>MaritalStatus</v>
      </c>
      <c r="G13165" t="str">
        <f>VLOOKUP(data[[#This Row],[id_customer]],customer[],2,FALSE)</f>
        <v>Fowler Chalice</v>
      </c>
      <c r="H13165" t="str">
        <f>data[[#This Row],[id_customer]]&amp;data[[#This Row],[id_campaign]]</f>
        <v>C0854cam17</v>
      </c>
      <c r="I13165">
        <f>DATEDIF(data[[#This Row],[join_date]],data[[#This Row],[buy_date]],"M")</f>
        <v>1</v>
      </c>
    </row>
    <row r="13166" spans="1:9" x14ac:dyDescent="0.25">
      <c r="A13166" t="s">
        <v>3461</v>
      </c>
      <c r="B13166" t="s">
        <v>26</v>
      </c>
      <c r="C13166" s="1">
        <v>44570</v>
      </c>
      <c r="D13166" s="1">
        <v>44570</v>
      </c>
      <c r="E13166">
        <f>VLOOKUP(data[[#This Row],[id_campaign]],campaign[],4,FALSE)</f>
        <v>65</v>
      </c>
      <c r="F13166" t="str">
        <f>VLOOKUP(data[[#This Row],[id_campaign]],campaign[],2,FALSE)</f>
        <v>HasCreditCard</v>
      </c>
      <c r="G13166" t="str">
        <f>VLOOKUP(data[[#This Row],[id_customer]],customer[],2,FALSE)</f>
        <v>Moira Prisk</v>
      </c>
      <c r="H13166" t="str">
        <f>data[[#This Row],[id_customer]]&amp;data[[#This Row],[id_campaign]]</f>
        <v>C0855cam12</v>
      </c>
      <c r="I13166">
        <f>DATEDIF(data[[#This Row],[join_date]],data[[#This Row],[buy_date]],"M")</f>
        <v>0</v>
      </c>
    </row>
    <row r="13167" spans="1:9" x14ac:dyDescent="0.25">
      <c r="A13167" t="s">
        <v>3461</v>
      </c>
      <c r="B13167" t="s">
        <v>26</v>
      </c>
      <c r="C13167" s="1">
        <v>44570</v>
      </c>
      <c r="D13167" s="1">
        <v>44607</v>
      </c>
      <c r="E13167">
        <f>VLOOKUP(data[[#This Row],[id_campaign]],campaign[],4,FALSE)</f>
        <v>65</v>
      </c>
      <c r="F13167" t="str">
        <f>VLOOKUP(data[[#This Row],[id_campaign]],campaign[],2,FALSE)</f>
        <v>HasCreditCard</v>
      </c>
      <c r="G13167" t="str">
        <f>VLOOKUP(data[[#This Row],[id_customer]],customer[],2,FALSE)</f>
        <v>Moira Prisk</v>
      </c>
      <c r="H13167" t="str">
        <f>data[[#This Row],[id_customer]]&amp;data[[#This Row],[id_campaign]]</f>
        <v>C0855cam12</v>
      </c>
      <c r="I13167">
        <f>DATEDIF(data[[#This Row],[join_date]],data[[#This Row],[buy_date]],"M")</f>
        <v>1</v>
      </c>
    </row>
    <row r="13168" spans="1:9" x14ac:dyDescent="0.25">
      <c r="A13168" t="s">
        <v>3461</v>
      </c>
      <c r="B13168" t="s">
        <v>26</v>
      </c>
      <c r="C13168" s="1">
        <v>44570</v>
      </c>
      <c r="D13168" s="1">
        <v>44637</v>
      </c>
      <c r="E13168">
        <f>VLOOKUP(data[[#This Row],[id_campaign]],campaign[],4,FALSE)</f>
        <v>65</v>
      </c>
      <c r="F13168" t="str">
        <f>VLOOKUP(data[[#This Row],[id_campaign]],campaign[],2,FALSE)</f>
        <v>HasCreditCard</v>
      </c>
      <c r="G13168" t="str">
        <f>VLOOKUP(data[[#This Row],[id_customer]],customer[],2,FALSE)</f>
        <v>Moira Prisk</v>
      </c>
      <c r="H13168" t="str">
        <f>data[[#This Row],[id_customer]]&amp;data[[#This Row],[id_campaign]]</f>
        <v>C0855cam12</v>
      </c>
      <c r="I13168">
        <f>DATEDIF(data[[#This Row],[join_date]],data[[#This Row],[buy_date]],"M")</f>
        <v>2</v>
      </c>
    </row>
    <row r="13169" spans="1:9" x14ac:dyDescent="0.25">
      <c r="A13169" t="s">
        <v>3461</v>
      </c>
      <c r="B13169" t="s">
        <v>26</v>
      </c>
      <c r="C13169" s="1">
        <v>44570</v>
      </c>
      <c r="D13169" s="1">
        <v>44664</v>
      </c>
      <c r="E13169">
        <f>VLOOKUP(data[[#This Row],[id_campaign]],campaign[],4,FALSE)</f>
        <v>65</v>
      </c>
      <c r="F13169" t="str">
        <f>VLOOKUP(data[[#This Row],[id_campaign]],campaign[],2,FALSE)</f>
        <v>HasCreditCard</v>
      </c>
      <c r="G13169" t="str">
        <f>VLOOKUP(data[[#This Row],[id_customer]],customer[],2,FALSE)</f>
        <v>Moira Prisk</v>
      </c>
      <c r="H13169" t="str">
        <f>data[[#This Row],[id_customer]]&amp;data[[#This Row],[id_campaign]]</f>
        <v>C0855cam12</v>
      </c>
      <c r="I13169">
        <f>DATEDIF(data[[#This Row],[join_date]],data[[#This Row],[buy_date]],"M")</f>
        <v>3</v>
      </c>
    </row>
    <row r="13170" spans="1:9" x14ac:dyDescent="0.25">
      <c r="A13170" t="s">
        <v>3461</v>
      </c>
      <c r="B13170" t="s">
        <v>26</v>
      </c>
      <c r="C13170" s="1">
        <v>44570</v>
      </c>
      <c r="D13170" s="1">
        <v>44752</v>
      </c>
      <c r="E13170">
        <f>VLOOKUP(data[[#This Row],[id_campaign]],campaign[],4,FALSE)</f>
        <v>65</v>
      </c>
      <c r="F13170" t="str">
        <f>VLOOKUP(data[[#This Row],[id_campaign]],campaign[],2,FALSE)</f>
        <v>HasCreditCard</v>
      </c>
      <c r="G13170" t="str">
        <f>VLOOKUP(data[[#This Row],[id_customer]],customer[],2,FALSE)</f>
        <v>Moira Prisk</v>
      </c>
      <c r="H13170" t="str">
        <f>data[[#This Row],[id_customer]]&amp;data[[#This Row],[id_campaign]]</f>
        <v>C0855cam12</v>
      </c>
      <c r="I13170">
        <f>DATEDIF(data[[#This Row],[join_date]],data[[#This Row],[buy_date]],"M")</f>
        <v>6</v>
      </c>
    </row>
    <row r="13171" spans="1:9" x14ac:dyDescent="0.25">
      <c r="A13171" t="s">
        <v>3461</v>
      </c>
      <c r="B13171" t="s">
        <v>26</v>
      </c>
      <c r="C13171" s="1">
        <v>44570</v>
      </c>
      <c r="D13171" s="1">
        <v>44782</v>
      </c>
      <c r="E13171">
        <f>VLOOKUP(data[[#This Row],[id_campaign]],campaign[],4,FALSE)</f>
        <v>65</v>
      </c>
      <c r="F13171" t="str">
        <f>VLOOKUP(data[[#This Row],[id_campaign]],campaign[],2,FALSE)</f>
        <v>HasCreditCard</v>
      </c>
      <c r="G13171" t="str">
        <f>VLOOKUP(data[[#This Row],[id_customer]],customer[],2,FALSE)</f>
        <v>Moira Prisk</v>
      </c>
      <c r="H13171" t="str">
        <f>data[[#This Row],[id_customer]]&amp;data[[#This Row],[id_campaign]]</f>
        <v>C0855cam12</v>
      </c>
      <c r="I13171">
        <f>DATEDIF(data[[#This Row],[join_date]],data[[#This Row],[buy_date]],"M")</f>
        <v>7</v>
      </c>
    </row>
    <row r="13172" spans="1:9" x14ac:dyDescent="0.25">
      <c r="A13172" t="s">
        <v>3461</v>
      </c>
      <c r="B13172" t="s">
        <v>26</v>
      </c>
      <c r="C13172" s="1">
        <v>44570</v>
      </c>
      <c r="D13172" s="1">
        <v>44820</v>
      </c>
      <c r="E13172">
        <f>VLOOKUP(data[[#This Row],[id_campaign]],campaign[],4,FALSE)</f>
        <v>65</v>
      </c>
      <c r="F13172" t="str">
        <f>VLOOKUP(data[[#This Row],[id_campaign]],campaign[],2,FALSE)</f>
        <v>HasCreditCard</v>
      </c>
      <c r="G13172" t="str">
        <f>VLOOKUP(data[[#This Row],[id_customer]],customer[],2,FALSE)</f>
        <v>Moira Prisk</v>
      </c>
      <c r="H13172" t="str">
        <f>data[[#This Row],[id_customer]]&amp;data[[#This Row],[id_campaign]]</f>
        <v>C0855cam12</v>
      </c>
      <c r="I13172">
        <f>DATEDIF(data[[#This Row],[join_date]],data[[#This Row],[buy_date]],"M")</f>
        <v>8</v>
      </c>
    </row>
    <row r="13173" spans="1:9" x14ac:dyDescent="0.25">
      <c r="A13173" t="s">
        <v>3461</v>
      </c>
      <c r="B13173" t="s">
        <v>26</v>
      </c>
      <c r="C13173" s="1">
        <v>44570</v>
      </c>
      <c r="D13173" s="1">
        <v>44848</v>
      </c>
      <c r="E13173">
        <f>VLOOKUP(data[[#This Row],[id_campaign]],campaign[],4,FALSE)</f>
        <v>65</v>
      </c>
      <c r="F13173" t="str">
        <f>VLOOKUP(data[[#This Row],[id_campaign]],campaign[],2,FALSE)</f>
        <v>HasCreditCard</v>
      </c>
      <c r="G13173" t="str">
        <f>VLOOKUP(data[[#This Row],[id_customer]],customer[],2,FALSE)</f>
        <v>Moira Prisk</v>
      </c>
      <c r="H13173" t="str">
        <f>data[[#This Row],[id_customer]]&amp;data[[#This Row],[id_campaign]]</f>
        <v>C0855cam12</v>
      </c>
      <c r="I13173">
        <f>DATEDIF(data[[#This Row],[join_date]],data[[#This Row],[buy_date]],"M")</f>
        <v>9</v>
      </c>
    </row>
    <row r="13174" spans="1:9" x14ac:dyDescent="0.25">
      <c r="A13174" t="s">
        <v>3461</v>
      </c>
      <c r="B13174" t="s">
        <v>26</v>
      </c>
      <c r="C13174" s="1">
        <v>44570</v>
      </c>
      <c r="D13174" s="1">
        <v>44882</v>
      </c>
      <c r="E13174">
        <f>VLOOKUP(data[[#This Row],[id_campaign]],campaign[],4,FALSE)</f>
        <v>65</v>
      </c>
      <c r="F13174" t="str">
        <f>VLOOKUP(data[[#This Row],[id_campaign]],campaign[],2,FALSE)</f>
        <v>HasCreditCard</v>
      </c>
      <c r="G13174" t="str">
        <f>VLOOKUP(data[[#This Row],[id_customer]],customer[],2,FALSE)</f>
        <v>Moira Prisk</v>
      </c>
      <c r="H13174" t="str">
        <f>data[[#This Row],[id_customer]]&amp;data[[#This Row],[id_campaign]]</f>
        <v>C0855cam12</v>
      </c>
      <c r="I13174">
        <f>DATEDIF(data[[#This Row],[join_date]],data[[#This Row],[buy_date]],"M")</f>
        <v>10</v>
      </c>
    </row>
    <row r="13175" spans="1:9" x14ac:dyDescent="0.25">
      <c r="A13175" t="s">
        <v>3461</v>
      </c>
      <c r="B13175" t="s">
        <v>26</v>
      </c>
      <c r="C13175" s="1">
        <v>44570</v>
      </c>
      <c r="D13175" s="1">
        <v>44919</v>
      </c>
      <c r="E13175">
        <f>VLOOKUP(data[[#This Row],[id_campaign]],campaign[],4,FALSE)</f>
        <v>65</v>
      </c>
      <c r="F13175" t="str">
        <f>VLOOKUP(data[[#This Row],[id_campaign]],campaign[],2,FALSE)</f>
        <v>HasCreditCard</v>
      </c>
      <c r="G13175" t="str">
        <f>VLOOKUP(data[[#This Row],[id_customer]],customer[],2,FALSE)</f>
        <v>Moira Prisk</v>
      </c>
      <c r="H13175" t="str">
        <f>data[[#This Row],[id_customer]]&amp;data[[#This Row],[id_campaign]]</f>
        <v>C0855cam12</v>
      </c>
      <c r="I13175">
        <f>DATEDIF(data[[#This Row],[join_date]],data[[#This Row],[buy_date]],"M")</f>
        <v>11</v>
      </c>
    </row>
    <row r="13176" spans="1:9" x14ac:dyDescent="0.25">
      <c r="A13176" t="s">
        <v>3461</v>
      </c>
      <c r="B13176" t="s">
        <v>26</v>
      </c>
      <c r="C13176" s="1">
        <v>44570</v>
      </c>
      <c r="D13176" s="1">
        <v>44973</v>
      </c>
      <c r="E13176">
        <f>VLOOKUP(data[[#This Row],[id_campaign]],campaign[],4,FALSE)</f>
        <v>65</v>
      </c>
      <c r="F13176" t="str">
        <f>VLOOKUP(data[[#This Row],[id_campaign]],campaign[],2,FALSE)</f>
        <v>HasCreditCard</v>
      </c>
      <c r="G13176" t="str">
        <f>VLOOKUP(data[[#This Row],[id_customer]],customer[],2,FALSE)</f>
        <v>Moira Prisk</v>
      </c>
      <c r="H13176" t="str">
        <f>data[[#This Row],[id_customer]]&amp;data[[#This Row],[id_campaign]]</f>
        <v>C0855cam12</v>
      </c>
      <c r="I13176">
        <f>DATEDIF(data[[#This Row],[join_date]],data[[#This Row],[buy_date]],"M")</f>
        <v>13</v>
      </c>
    </row>
    <row r="13177" spans="1:9" x14ac:dyDescent="0.25">
      <c r="A13177" t="s">
        <v>3461</v>
      </c>
      <c r="B13177" t="s">
        <v>26</v>
      </c>
      <c r="C13177" s="1">
        <v>44570</v>
      </c>
      <c r="D13177" s="1">
        <v>45025</v>
      </c>
      <c r="E13177">
        <f>VLOOKUP(data[[#This Row],[id_campaign]],campaign[],4,FALSE)</f>
        <v>65</v>
      </c>
      <c r="F13177" t="str">
        <f>VLOOKUP(data[[#This Row],[id_campaign]],campaign[],2,FALSE)</f>
        <v>HasCreditCard</v>
      </c>
      <c r="G13177" t="str">
        <f>VLOOKUP(data[[#This Row],[id_customer]],customer[],2,FALSE)</f>
        <v>Moira Prisk</v>
      </c>
      <c r="H13177" t="str">
        <f>data[[#This Row],[id_customer]]&amp;data[[#This Row],[id_campaign]]</f>
        <v>C0855cam12</v>
      </c>
      <c r="I13177">
        <f>DATEDIF(data[[#This Row],[join_date]],data[[#This Row],[buy_date]],"M")</f>
        <v>15</v>
      </c>
    </row>
    <row r="13178" spans="1:9" x14ac:dyDescent="0.25">
      <c r="A13178" t="s">
        <v>3461</v>
      </c>
      <c r="B13178" t="s">
        <v>26</v>
      </c>
      <c r="C13178" s="1">
        <v>44570</v>
      </c>
      <c r="D13178" s="1">
        <v>45061</v>
      </c>
      <c r="E13178">
        <f>VLOOKUP(data[[#This Row],[id_campaign]],campaign[],4,FALSE)</f>
        <v>65</v>
      </c>
      <c r="F13178" t="str">
        <f>VLOOKUP(data[[#This Row],[id_campaign]],campaign[],2,FALSE)</f>
        <v>HasCreditCard</v>
      </c>
      <c r="G13178" t="str">
        <f>VLOOKUP(data[[#This Row],[id_customer]],customer[],2,FALSE)</f>
        <v>Moira Prisk</v>
      </c>
      <c r="H13178" t="str">
        <f>data[[#This Row],[id_customer]]&amp;data[[#This Row],[id_campaign]]</f>
        <v>C0855cam12</v>
      </c>
      <c r="I13178">
        <f>DATEDIF(data[[#This Row],[join_date]],data[[#This Row],[buy_date]],"M")</f>
        <v>16</v>
      </c>
    </row>
    <row r="13179" spans="1:9" x14ac:dyDescent="0.25">
      <c r="A13179" t="s">
        <v>3461</v>
      </c>
      <c r="B13179" t="s">
        <v>34</v>
      </c>
      <c r="C13179" s="1">
        <v>44632</v>
      </c>
      <c r="D13179" s="1">
        <v>44632</v>
      </c>
      <c r="E13179">
        <f>VLOOKUP(data[[#This Row],[id_campaign]],campaign[],4,FALSE)</f>
        <v>16</v>
      </c>
      <c r="F13179" t="str">
        <f>VLOOKUP(data[[#This Row],[id_campaign]],campaign[],2,FALSE)</f>
        <v>MadeCallToRetentionTeam</v>
      </c>
      <c r="G13179" t="str">
        <f>VLOOKUP(data[[#This Row],[id_customer]],customer[],2,FALSE)</f>
        <v>Moira Prisk</v>
      </c>
      <c r="H13179" t="str">
        <f>data[[#This Row],[id_customer]]&amp;data[[#This Row],[id_campaign]]</f>
        <v>C0855cam16</v>
      </c>
      <c r="I13179">
        <f>DATEDIF(data[[#This Row],[join_date]],data[[#This Row],[buy_date]],"M")</f>
        <v>0</v>
      </c>
    </row>
    <row r="13180" spans="1:9" x14ac:dyDescent="0.25">
      <c r="A13180" t="s">
        <v>3461</v>
      </c>
      <c r="B13180" t="s">
        <v>34</v>
      </c>
      <c r="C13180" s="1">
        <v>44632</v>
      </c>
      <c r="D13180" s="1">
        <v>44673</v>
      </c>
      <c r="E13180">
        <f>VLOOKUP(data[[#This Row],[id_campaign]],campaign[],4,FALSE)</f>
        <v>16</v>
      </c>
      <c r="F13180" t="str">
        <f>VLOOKUP(data[[#This Row],[id_campaign]],campaign[],2,FALSE)</f>
        <v>MadeCallToRetentionTeam</v>
      </c>
      <c r="G13180" t="str">
        <f>VLOOKUP(data[[#This Row],[id_customer]],customer[],2,FALSE)</f>
        <v>Moira Prisk</v>
      </c>
      <c r="H13180" t="str">
        <f>data[[#This Row],[id_customer]]&amp;data[[#This Row],[id_campaign]]</f>
        <v>C0855cam16</v>
      </c>
      <c r="I13180">
        <f>DATEDIF(data[[#This Row],[join_date]],data[[#This Row],[buy_date]],"M")</f>
        <v>1</v>
      </c>
    </row>
    <row r="13181" spans="1:9" x14ac:dyDescent="0.25">
      <c r="A13181" t="s">
        <v>3461</v>
      </c>
      <c r="B13181" t="s">
        <v>34</v>
      </c>
      <c r="C13181" s="1">
        <v>44632</v>
      </c>
      <c r="D13181" s="1">
        <v>44739</v>
      </c>
      <c r="E13181">
        <f>VLOOKUP(data[[#This Row],[id_campaign]],campaign[],4,FALSE)</f>
        <v>16</v>
      </c>
      <c r="F13181" t="str">
        <f>VLOOKUP(data[[#This Row],[id_campaign]],campaign[],2,FALSE)</f>
        <v>MadeCallToRetentionTeam</v>
      </c>
      <c r="G13181" t="str">
        <f>VLOOKUP(data[[#This Row],[id_customer]],customer[],2,FALSE)</f>
        <v>Moira Prisk</v>
      </c>
      <c r="H13181" t="str">
        <f>data[[#This Row],[id_customer]]&amp;data[[#This Row],[id_campaign]]</f>
        <v>C0855cam16</v>
      </c>
      <c r="I13181">
        <f>DATEDIF(data[[#This Row],[join_date]],data[[#This Row],[buy_date]],"M")</f>
        <v>3</v>
      </c>
    </row>
    <row r="13182" spans="1:9" x14ac:dyDescent="0.25">
      <c r="A13182" t="s">
        <v>3461</v>
      </c>
      <c r="B13182" t="s">
        <v>34</v>
      </c>
      <c r="C13182" s="1">
        <v>44632</v>
      </c>
      <c r="D13182" s="1">
        <v>44756</v>
      </c>
      <c r="E13182">
        <f>VLOOKUP(data[[#This Row],[id_campaign]],campaign[],4,FALSE)</f>
        <v>16</v>
      </c>
      <c r="F13182" t="str">
        <f>VLOOKUP(data[[#This Row],[id_campaign]],campaign[],2,FALSE)</f>
        <v>MadeCallToRetentionTeam</v>
      </c>
      <c r="G13182" t="str">
        <f>VLOOKUP(data[[#This Row],[id_customer]],customer[],2,FALSE)</f>
        <v>Moira Prisk</v>
      </c>
      <c r="H13182" t="str">
        <f>data[[#This Row],[id_customer]]&amp;data[[#This Row],[id_campaign]]</f>
        <v>C0855cam16</v>
      </c>
      <c r="I13182">
        <f>DATEDIF(data[[#This Row],[join_date]],data[[#This Row],[buy_date]],"M")</f>
        <v>4</v>
      </c>
    </row>
    <row r="13183" spans="1:9" x14ac:dyDescent="0.25">
      <c r="A13183" t="s">
        <v>3461</v>
      </c>
      <c r="B13183" t="s">
        <v>34</v>
      </c>
      <c r="C13183" s="1">
        <v>44632</v>
      </c>
      <c r="D13183" s="1">
        <v>44828</v>
      </c>
      <c r="E13183">
        <f>VLOOKUP(data[[#This Row],[id_campaign]],campaign[],4,FALSE)</f>
        <v>16</v>
      </c>
      <c r="F13183" t="str">
        <f>VLOOKUP(data[[#This Row],[id_campaign]],campaign[],2,FALSE)</f>
        <v>MadeCallToRetentionTeam</v>
      </c>
      <c r="G13183" t="str">
        <f>VLOOKUP(data[[#This Row],[id_customer]],customer[],2,FALSE)</f>
        <v>Moira Prisk</v>
      </c>
      <c r="H13183" t="str">
        <f>data[[#This Row],[id_customer]]&amp;data[[#This Row],[id_campaign]]</f>
        <v>C0855cam16</v>
      </c>
      <c r="I13183">
        <f>DATEDIF(data[[#This Row],[join_date]],data[[#This Row],[buy_date]],"M")</f>
        <v>6</v>
      </c>
    </row>
    <row r="13184" spans="1:9" x14ac:dyDescent="0.25">
      <c r="A13184" t="s">
        <v>3461</v>
      </c>
      <c r="B13184" t="s">
        <v>34</v>
      </c>
      <c r="C13184" s="1">
        <v>44632</v>
      </c>
      <c r="D13184" s="1">
        <v>44848</v>
      </c>
      <c r="E13184">
        <f>VLOOKUP(data[[#This Row],[id_campaign]],campaign[],4,FALSE)</f>
        <v>16</v>
      </c>
      <c r="F13184" t="str">
        <f>VLOOKUP(data[[#This Row],[id_campaign]],campaign[],2,FALSE)</f>
        <v>MadeCallToRetentionTeam</v>
      </c>
      <c r="G13184" t="str">
        <f>VLOOKUP(data[[#This Row],[id_customer]],customer[],2,FALSE)</f>
        <v>Moira Prisk</v>
      </c>
      <c r="H13184" t="str">
        <f>data[[#This Row],[id_customer]]&amp;data[[#This Row],[id_campaign]]</f>
        <v>C0855cam16</v>
      </c>
      <c r="I13184">
        <f>DATEDIF(data[[#This Row],[join_date]],data[[#This Row],[buy_date]],"M")</f>
        <v>7</v>
      </c>
    </row>
    <row r="13185" spans="1:9" x14ac:dyDescent="0.25">
      <c r="A13185" t="s">
        <v>3461</v>
      </c>
      <c r="B13185" t="s">
        <v>34</v>
      </c>
      <c r="C13185" s="1">
        <v>44632</v>
      </c>
      <c r="D13185" s="1">
        <v>44953</v>
      </c>
      <c r="E13185">
        <f>VLOOKUP(data[[#This Row],[id_campaign]],campaign[],4,FALSE)</f>
        <v>16</v>
      </c>
      <c r="F13185" t="str">
        <f>VLOOKUP(data[[#This Row],[id_campaign]],campaign[],2,FALSE)</f>
        <v>MadeCallToRetentionTeam</v>
      </c>
      <c r="G13185" t="str">
        <f>VLOOKUP(data[[#This Row],[id_customer]],customer[],2,FALSE)</f>
        <v>Moira Prisk</v>
      </c>
      <c r="H13185" t="str">
        <f>data[[#This Row],[id_customer]]&amp;data[[#This Row],[id_campaign]]</f>
        <v>C0855cam16</v>
      </c>
      <c r="I13185">
        <f>DATEDIF(data[[#This Row],[join_date]],data[[#This Row],[buy_date]],"M")</f>
        <v>10</v>
      </c>
    </row>
    <row r="13186" spans="1:9" x14ac:dyDescent="0.25">
      <c r="A13186" t="s">
        <v>3461</v>
      </c>
      <c r="B13186" t="s">
        <v>34</v>
      </c>
      <c r="C13186" s="1">
        <v>44632</v>
      </c>
      <c r="D13186" s="1">
        <v>44983</v>
      </c>
      <c r="E13186">
        <f>VLOOKUP(data[[#This Row],[id_campaign]],campaign[],4,FALSE)</f>
        <v>16</v>
      </c>
      <c r="F13186" t="str">
        <f>VLOOKUP(data[[#This Row],[id_campaign]],campaign[],2,FALSE)</f>
        <v>MadeCallToRetentionTeam</v>
      </c>
      <c r="G13186" t="str">
        <f>VLOOKUP(data[[#This Row],[id_customer]],customer[],2,FALSE)</f>
        <v>Moira Prisk</v>
      </c>
      <c r="H13186" t="str">
        <f>data[[#This Row],[id_customer]]&amp;data[[#This Row],[id_campaign]]</f>
        <v>C0855cam16</v>
      </c>
      <c r="I13186">
        <f>DATEDIF(data[[#This Row],[join_date]],data[[#This Row],[buy_date]],"M")</f>
        <v>11</v>
      </c>
    </row>
    <row r="13187" spans="1:9" x14ac:dyDescent="0.25">
      <c r="A13187" t="s">
        <v>3461</v>
      </c>
      <c r="B13187" t="s">
        <v>34</v>
      </c>
      <c r="C13187" s="1">
        <v>44632</v>
      </c>
      <c r="D13187" s="1">
        <v>45008</v>
      </c>
      <c r="E13187">
        <f>VLOOKUP(data[[#This Row],[id_campaign]],campaign[],4,FALSE)</f>
        <v>16</v>
      </c>
      <c r="F13187" t="str">
        <f>VLOOKUP(data[[#This Row],[id_campaign]],campaign[],2,FALSE)</f>
        <v>MadeCallToRetentionTeam</v>
      </c>
      <c r="G13187" t="str">
        <f>VLOOKUP(data[[#This Row],[id_customer]],customer[],2,FALSE)</f>
        <v>Moira Prisk</v>
      </c>
      <c r="H13187" t="str">
        <f>data[[#This Row],[id_customer]]&amp;data[[#This Row],[id_campaign]]</f>
        <v>C0855cam16</v>
      </c>
      <c r="I13187">
        <f>DATEDIF(data[[#This Row],[join_date]],data[[#This Row],[buy_date]],"M")</f>
        <v>12</v>
      </c>
    </row>
    <row r="13188" spans="1:9" x14ac:dyDescent="0.25">
      <c r="A13188" t="s">
        <v>3461</v>
      </c>
      <c r="B13188" t="s">
        <v>34</v>
      </c>
      <c r="C13188" s="1">
        <v>44632</v>
      </c>
      <c r="D13188" s="1">
        <v>45034</v>
      </c>
      <c r="E13188">
        <f>VLOOKUP(data[[#This Row],[id_campaign]],campaign[],4,FALSE)</f>
        <v>16</v>
      </c>
      <c r="F13188" t="str">
        <f>VLOOKUP(data[[#This Row],[id_campaign]],campaign[],2,FALSE)</f>
        <v>MadeCallToRetentionTeam</v>
      </c>
      <c r="G13188" t="str">
        <f>VLOOKUP(data[[#This Row],[id_customer]],customer[],2,FALSE)</f>
        <v>Moira Prisk</v>
      </c>
      <c r="H13188" t="str">
        <f>data[[#This Row],[id_customer]]&amp;data[[#This Row],[id_campaign]]</f>
        <v>C0855cam16</v>
      </c>
      <c r="I13188">
        <f>DATEDIF(data[[#This Row],[join_date]],data[[#This Row],[buy_date]],"M")</f>
        <v>13</v>
      </c>
    </row>
    <row r="13189" spans="1:9" x14ac:dyDescent="0.25">
      <c r="A13189" t="s">
        <v>3461</v>
      </c>
      <c r="B13189" t="s">
        <v>34</v>
      </c>
      <c r="C13189" s="1">
        <v>44632</v>
      </c>
      <c r="D13189" s="1">
        <v>45059</v>
      </c>
      <c r="E13189">
        <f>VLOOKUP(data[[#This Row],[id_campaign]],campaign[],4,FALSE)</f>
        <v>16</v>
      </c>
      <c r="F13189" t="str">
        <f>VLOOKUP(data[[#This Row],[id_campaign]],campaign[],2,FALSE)</f>
        <v>MadeCallToRetentionTeam</v>
      </c>
      <c r="G13189" t="str">
        <f>VLOOKUP(data[[#This Row],[id_customer]],customer[],2,FALSE)</f>
        <v>Moira Prisk</v>
      </c>
      <c r="H13189" t="str">
        <f>data[[#This Row],[id_customer]]&amp;data[[#This Row],[id_campaign]]</f>
        <v>C0855cam16</v>
      </c>
      <c r="I13189">
        <f>DATEDIF(data[[#This Row],[join_date]],data[[#This Row],[buy_date]],"M")</f>
        <v>14</v>
      </c>
    </row>
    <row r="13190" spans="1:9" x14ac:dyDescent="0.25">
      <c r="A13190" t="s">
        <v>3465</v>
      </c>
      <c r="B13190" t="s">
        <v>26</v>
      </c>
      <c r="C13190" s="1">
        <v>44597</v>
      </c>
      <c r="D13190" s="1">
        <v>44597</v>
      </c>
      <c r="E13190">
        <f>VLOOKUP(data[[#This Row],[id_campaign]],campaign[],4,FALSE)</f>
        <v>65</v>
      </c>
      <c r="F13190" t="str">
        <f>VLOOKUP(data[[#This Row],[id_campaign]],campaign[],2,FALSE)</f>
        <v>HasCreditCard</v>
      </c>
      <c r="G13190" t="str">
        <f>VLOOKUP(data[[#This Row],[id_customer]],customer[],2,FALSE)</f>
        <v>Barrie Eagleton</v>
      </c>
      <c r="H13190" t="str">
        <f>data[[#This Row],[id_customer]]&amp;data[[#This Row],[id_campaign]]</f>
        <v>C0856cam12</v>
      </c>
      <c r="I13190">
        <f>DATEDIF(data[[#This Row],[join_date]],data[[#This Row],[buy_date]],"M")</f>
        <v>0</v>
      </c>
    </row>
    <row r="13191" spans="1:9" x14ac:dyDescent="0.25">
      <c r="A13191" t="s">
        <v>3465</v>
      </c>
      <c r="B13191" t="s">
        <v>26</v>
      </c>
      <c r="C13191" s="1">
        <v>44597</v>
      </c>
      <c r="D13191" s="1">
        <v>44639</v>
      </c>
      <c r="E13191">
        <f>VLOOKUP(data[[#This Row],[id_campaign]],campaign[],4,FALSE)</f>
        <v>65</v>
      </c>
      <c r="F13191" t="str">
        <f>VLOOKUP(data[[#This Row],[id_campaign]],campaign[],2,FALSE)</f>
        <v>HasCreditCard</v>
      </c>
      <c r="G13191" t="str">
        <f>VLOOKUP(data[[#This Row],[id_customer]],customer[],2,FALSE)</f>
        <v>Barrie Eagleton</v>
      </c>
      <c r="H13191" t="str">
        <f>data[[#This Row],[id_customer]]&amp;data[[#This Row],[id_campaign]]</f>
        <v>C0856cam12</v>
      </c>
      <c r="I13191">
        <f>DATEDIF(data[[#This Row],[join_date]],data[[#This Row],[buy_date]],"M")</f>
        <v>1</v>
      </c>
    </row>
    <row r="13192" spans="1:9" x14ac:dyDescent="0.25">
      <c r="A13192" t="s">
        <v>3465</v>
      </c>
      <c r="B13192" t="s">
        <v>26</v>
      </c>
      <c r="C13192" s="1">
        <v>44597</v>
      </c>
      <c r="D13192" s="1">
        <v>44701</v>
      </c>
      <c r="E13192">
        <f>VLOOKUP(data[[#This Row],[id_campaign]],campaign[],4,FALSE)</f>
        <v>65</v>
      </c>
      <c r="F13192" t="str">
        <f>VLOOKUP(data[[#This Row],[id_campaign]],campaign[],2,FALSE)</f>
        <v>HasCreditCard</v>
      </c>
      <c r="G13192" t="str">
        <f>VLOOKUP(data[[#This Row],[id_customer]],customer[],2,FALSE)</f>
        <v>Barrie Eagleton</v>
      </c>
      <c r="H13192" t="str">
        <f>data[[#This Row],[id_customer]]&amp;data[[#This Row],[id_campaign]]</f>
        <v>C0856cam12</v>
      </c>
      <c r="I13192">
        <f>DATEDIF(data[[#This Row],[join_date]],data[[#This Row],[buy_date]],"M")</f>
        <v>3</v>
      </c>
    </row>
    <row r="13193" spans="1:9" x14ac:dyDescent="0.25">
      <c r="A13193" t="s">
        <v>3465</v>
      </c>
      <c r="B13193" t="s">
        <v>26</v>
      </c>
      <c r="C13193" s="1">
        <v>44597</v>
      </c>
      <c r="D13193" s="1">
        <v>44723</v>
      </c>
      <c r="E13193">
        <f>VLOOKUP(data[[#This Row],[id_campaign]],campaign[],4,FALSE)</f>
        <v>65</v>
      </c>
      <c r="F13193" t="str">
        <f>VLOOKUP(data[[#This Row],[id_campaign]],campaign[],2,FALSE)</f>
        <v>HasCreditCard</v>
      </c>
      <c r="G13193" t="str">
        <f>VLOOKUP(data[[#This Row],[id_customer]],customer[],2,FALSE)</f>
        <v>Barrie Eagleton</v>
      </c>
      <c r="H13193" t="str">
        <f>data[[#This Row],[id_customer]]&amp;data[[#This Row],[id_campaign]]</f>
        <v>C0856cam12</v>
      </c>
      <c r="I13193">
        <f>DATEDIF(data[[#This Row],[join_date]],data[[#This Row],[buy_date]],"M")</f>
        <v>4</v>
      </c>
    </row>
    <row r="13194" spans="1:9" x14ac:dyDescent="0.25">
      <c r="A13194" t="s">
        <v>3465</v>
      </c>
      <c r="B13194" t="s">
        <v>26</v>
      </c>
      <c r="C13194" s="1">
        <v>44597</v>
      </c>
      <c r="D13194" s="1">
        <v>44753</v>
      </c>
      <c r="E13194">
        <f>VLOOKUP(data[[#This Row],[id_campaign]],campaign[],4,FALSE)</f>
        <v>65</v>
      </c>
      <c r="F13194" t="str">
        <f>VLOOKUP(data[[#This Row],[id_campaign]],campaign[],2,FALSE)</f>
        <v>HasCreditCard</v>
      </c>
      <c r="G13194" t="str">
        <f>VLOOKUP(data[[#This Row],[id_customer]],customer[],2,FALSE)</f>
        <v>Barrie Eagleton</v>
      </c>
      <c r="H13194" t="str">
        <f>data[[#This Row],[id_customer]]&amp;data[[#This Row],[id_campaign]]</f>
        <v>C0856cam12</v>
      </c>
      <c r="I13194">
        <f>DATEDIF(data[[#This Row],[join_date]],data[[#This Row],[buy_date]],"M")</f>
        <v>5</v>
      </c>
    </row>
    <row r="13195" spans="1:9" x14ac:dyDescent="0.25">
      <c r="A13195" t="s">
        <v>3465</v>
      </c>
      <c r="B13195" t="s">
        <v>26</v>
      </c>
      <c r="C13195" s="1">
        <v>44597</v>
      </c>
      <c r="D13195" s="1">
        <v>44789</v>
      </c>
      <c r="E13195">
        <f>VLOOKUP(data[[#This Row],[id_campaign]],campaign[],4,FALSE)</f>
        <v>65</v>
      </c>
      <c r="F13195" t="str">
        <f>VLOOKUP(data[[#This Row],[id_campaign]],campaign[],2,FALSE)</f>
        <v>HasCreditCard</v>
      </c>
      <c r="G13195" t="str">
        <f>VLOOKUP(data[[#This Row],[id_customer]],customer[],2,FALSE)</f>
        <v>Barrie Eagleton</v>
      </c>
      <c r="H13195" t="str">
        <f>data[[#This Row],[id_customer]]&amp;data[[#This Row],[id_campaign]]</f>
        <v>C0856cam12</v>
      </c>
      <c r="I13195">
        <f>DATEDIF(data[[#This Row],[join_date]],data[[#This Row],[buy_date]],"M")</f>
        <v>6</v>
      </c>
    </row>
    <row r="13196" spans="1:9" x14ac:dyDescent="0.25">
      <c r="A13196" t="s">
        <v>3465</v>
      </c>
      <c r="B13196" t="s">
        <v>26</v>
      </c>
      <c r="C13196" s="1">
        <v>44597</v>
      </c>
      <c r="D13196" s="1">
        <v>44852</v>
      </c>
      <c r="E13196">
        <f>VLOOKUP(data[[#This Row],[id_campaign]],campaign[],4,FALSE)</f>
        <v>65</v>
      </c>
      <c r="F13196" t="str">
        <f>VLOOKUP(data[[#This Row],[id_campaign]],campaign[],2,FALSE)</f>
        <v>HasCreditCard</v>
      </c>
      <c r="G13196" t="str">
        <f>VLOOKUP(data[[#This Row],[id_customer]],customer[],2,FALSE)</f>
        <v>Barrie Eagleton</v>
      </c>
      <c r="H13196" t="str">
        <f>data[[#This Row],[id_customer]]&amp;data[[#This Row],[id_campaign]]</f>
        <v>C0856cam12</v>
      </c>
      <c r="I13196">
        <f>DATEDIF(data[[#This Row],[join_date]],data[[#This Row],[buy_date]],"M")</f>
        <v>8</v>
      </c>
    </row>
    <row r="13197" spans="1:9" x14ac:dyDescent="0.25">
      <c r="A13197" t="s">
        <v>3465</v>
      </c>
      <c r="B13197" t="s">
        <v>26</v>
      </c>
      <c r="C13197" s="1">
        <v>44597</v>
      </c>
      <c r="D13197" s="1">
        <v>44880</v>
      </c>
      <c r="E13197">
        <f>VLOOKUP(data[[#This Row],[id_campaign]],campaign[],4,FALSE)</f>
        <v>65</v>
      </c>
      <c r="F13197" t="str">
        <f>VLOOKUP(data[[#This Row],[id_campaign]],campaign[],2,FALSE)</f>
        <v>HasCreditCard</v>
      </c>
      <c r="G13197" t="str">
        <f>VLOOKUP(data[[#This Row],[id_customer]],customer[],2,FALSE)</f>
        <v>Barrie Eagleton</v>
      </c>
      <c r="H13197" t="str">
        <f>data[[#This Row],[id_customer]]&amp;data[[#This Row],[id_campaign]]</f>
        <v>C0856cam12</v>
      </c>
      <c r="I13197">
        <f>DATEDIF(data[[#This Row],[join_date]],data[[#This Row],[buy_date]],"M")</f>
        <v>9</v>
      </c>
    </row>
    <row r="13198" spans="1:9" x14ac:dyDescent="0.25">
      <c r="A13198" t="s">
        <v>3465</v>
      </c>
      <c r="B13198" t="s">
        <v>26</v>
      </c>
      <c r="C13198" s="1">
        <v>44597</v>
      </c>
      <c r="D13198" s="1">
        <v>44935</v>
      </c>
      <c r="E13198">
        <f>VLOOKUP(data[[#This Row],[id_campaign]],campaign[],4,FALSE)</f>
        <v>65</v>
      </c>
      <c r="F13198" t="str">
        <f>VLOOKUP(data[[#This Row],[id_campaign]],campaign[],2,FALSE)</f>
        <v>HasCreditCard</v>
      </c>
      <c r="G13198" t="str">
        <f>VLOOKUP(data[[#This Row],[id_customer]],customer[],2,FALSE)</f>
        <v>Barrie Eagleton</v>
      </c>
      <c r="H13198" t="str">
        <f>data[[#This Row],[id_customer]]&amp;data[[#This Row],[id_campaign]]</f>
        <v>C0856cam12</v>
      </c>
      <c r="I13198">
        <f>DATEDIF(data[[#This Row],[join_date]],data[[#This Row],[buy_date]],"M")</f>
        <v>11</v>
      </c>
    </row>
    <row r="13199" spans="1:9" x14ac:dyDescent="0.25">
      <c r="A13199" t="s">
        <v>3465</v>
      </c>
      <c r="B13199" t="s">
        <v>26</v>
      </c>
      <c r="C13199" s="1">
        <v>44597</v>
      </c>
      <c r="D13199" s="1">
        <v>44974</v>
      </c>
      <c r="E13199">
        <f>VLOOKUP(data[[#This Row],[id_campaign]],campaign[],4,FALSE)</f>
        <v>65</v>
      </c>
      <c r="F13199" t="str">
        <f>VLOOKUP(data[[#This Row],[id_campaign]],campaign[],2,FALSE)</f>
        <v>HasCreditCard</v>
      </c>
      <c r="G13199" t="str">
        <f>VLOOKUP(data[[#This Row],[id_customer]],customer[],2,FALSE)</f>
        <v>Barrie Eagleton</v>
      </c>
      <c r="H13199" t="str">
        <f>data[[#This Row],[id_customer]]&amp;data[[#This Row],[id_campaign]]</f>
        <v>C0856cam12</v>
      </c>
      <c r="I13199">
        <f>DATEDIF(data[[#This Row],[join_date]],data[[#This Row],[buy_date]],"M")</f>
        <v>12</v>
      </c>
    </row>
    <row r="13200" spans="1:9" x14ac:dyDescent="0.25">
      <c r="A13200" t="s">
        <v>3465</v>
      </c>
      <c r="B13200" t="s">
        <v>26</v>
      </c>
      <c r="C13200" s="1">
        <v>44597</v>
      </c>
      <c r="D13200" s="1">
        <v>44996</v>
      </c>
      <c r="E13200">
        <f>VLOOKUP(data[[#This Row],[id_campaign]],campaign[],4,FALSE)</f>
        <v>65</v>
      </c>
      <c r="F13200" t="str">
        <f>VLOOKUP(data[[#This Row],[id_campaign]],campaign[],2,FALSE)</f>
        <v>HasCreditCard</v>
      </c>
      <c r="G13200" t="str">
        <f>VLOOKUP(data[[#This Row],[id_customer]],customer[],2,FALSE)</f>
        <v>Barrie Eagleton</v>
      </c>
      <c r="H13200" t="str">
        <f>data[[#This Row],[id_customer]]&amp;data[[#This Row],[id_campaign]]</f>
        <v>C0856cam12</v>
      </c>
      <c r="I13200">
        <f>DATEDIF(data[[#This Row],[join_date]],data[[#This Row],[buy_date]],"M")</f>
        <v>13</v>
      </c>
    </row>
    <row r="13201" spans="1:9" x14ac:dyDescent="0.25">
      <c r="A13201" t="s">
        <v>3465</v>
      </c>
      <c r="B13201" t="s">
        <v>26</v>
      </c>
      <c r="C13201" s="1">
        <v>44597</v>
      </c>
      <c r="D13201" s="1">
        <v>45062</v>
      </c>
      <c r="E13201">
        <f>VLOOKUP(data[[#This Row],[id_campaign]],campaign[],4,FALSE)</f>
        <v>65</v>
      </c>
      <c r="F13201" t="str">
        <f>VLOOKUP(data[[#This Row],[id_campaign]],campaign[],2,FALSE)</f>
        <v>HasCreditCard</v>
      </c>
      <c r="G13201" t="str">
        <f>VLOOKUP(data[[#This Row],[id_customer]],customer[],2,FALSE)</f>
        <v>Barrie Eagleton</v>
      </c>
      <c r="H13201" t="str">
        <f>data[[#This Row],[id_customer]]&amp;data[[#This Row],[id_campaign]]</f>
        <v>C0856cam12</v>
      </c>
      <c r="I13201">
        <f>DATEDIF(data[[#This Row],[join_date]],data[[#This Row],[buy_date]],"M")</f>
        <v>15</v>
      </c>
    </row>
    <row r="13202" spans="1:9" x14ac:dyDescent="0.25">
      <c r="A13202" t="s">
        <v>3465</v>
      </c>
      <c r="B13202" t="s">
        <v>22</v>
      </c>
      <c r="C13202" s="1">
        <v>44998</v>
      </c>
      <c r="D13202" s="1">
        <v>44998</v>
      </c>
      <c r="E13202">
        <f>VLOOKUP(data[[#This Row],[id_campaign]],campaign[],4,FALSE)</f>
        <v>66</v>
      </c>
      <c r="F13202" t="str">
        <f>VLOOKUP(data[[#This Row],[id_campaign]],campaign[],2,FALSE)</f>
        <v>NonUSTravel</v>
      </c>
      <c r="G13202" t="str">
        <f>VLOOKUP(data[[#This Row],[id_customer]],customer[],2,FALSE)</f>
        <v>Barrie Eagleton</v>
      </c>
      <c r="H13202" t="str">
        <f>data[[#This Row],[id_customer]]&amp;data[[#This Row],[id_campaign]]</f>
        <v>C0856cam10</v>
      </c>
      <c r="I13202">
        <f>DATEDIF(data[[#This Row],[join_date]],data[[#This Row],[buy_date]],"M")</f>
        <v>0</v>
      </c>
    </row>
    <row r="13203" spans="1:9" x14ac:dyDescent="0.25">
      <c r="A13203" t="s">
        <v>3465</v>
      </c>
      <c r="B13203" t="s">
        <v>22</v>
      </c>
      <c r="C13203" s="1">
        <v>44998</v>
      </c>
      <c r="D13203" s="1">
        <v>45041</v>
      </c>
      <c r="E13203">
        <f>VLOOKUP(data[[#This Row],[id_campaign]],campaign[],4,FALSE)</f>
        <v>66</v>
      </c>
      <c r="F13203" t="str">
        <f>VLOOKUP(data[[#This Row],[id_campaign]],campaign[],2,FALSE)</f>
        <v>NonUSTravel</v>
      </c>
      <c r="G13203" t="str">
        <f>VLOOKUP(data[[#This Row],[id_customer]],customer[],2,FALSE)</f>
        <v>Barrie Eagleton</v>
      </c>
      <c r="H13203" t="str">
        <f>data[[#This Row],[id_customer]]&amp;data[[#This Row],[id_campaign]]</f>
        <v>C0856cam10</v>
      </c>
      <c r="I13203">
        <f>DATEDIF(data[[#This Row],[join_date]],data[[#This Row],[buy_date]],"M")</f>
        <v>1</v>
      </c>
    </row>
    <row r="13204" spans="1:9" x14ac:dyDescent="0.25">
      <c r="A13204" t="s">
        <v>3465</v>
      </c>
      <c r="B13204" t="s">
        <v>22</v>
      </c>
      <c r="C13204" s="1">
        <v>44998</v>
      </c>
      <c r="D13204" s="1">
        <v>45074</v>
      </c>
      <c r="E13204">
        <f>VLOOKUP(data[[#This Row],[id_campaign]],campaign[],4,FALSE)</f>
        <v>66</v>
      </c>
      <c r="F13204" t="str">
        <f>VLOOKUP(data[[#This Row],[id_campaign]],campaign[],2,FALSE)</f>
        <v>NonUSTravel</v>
      </c>
      <c r="G13204" t="str">
        <f>VLOOKUP(data[[#This Row],[id_customer]],customer[],2,FALSE)</f>
        <v>Barrie Eagleton</v>
      </c>
      <c r="H13204" t="str">
        <f>data[[#This Row],[id_customer]]&amp;data[[#This Row],[id_campaign]]</f>
        <v>C0856cam10</v>
      </c>
      <c r="I13204">
        <f>DATEDIF(data[[#This Row],[join_date]],data[[#This Row],[buy_date]],"M")</f>
        <v>2</v>
      </c>
    </row>
    <row r="13205" spans="1:9" x14ac:dyDescent="0.25">
      <c r="A13205" t="s">
        <v>3469</v>
      </c>
      <c r="B13205" t="s">
        <v>8</v>
      </c>
      <c r="C13205" s="1">
        <v>44586</v>
      </c>
      <c r="D13205" s="1">
        <v>44586</v>
      </c>
      <c r="E13205">
        <f>VLOOKUP(data[[#This Row],[id_campaign]],campaign[],4,FALSE)</f>
        <v>62</v>
      </c>
      <c r="F13205" t="str">
        <f>VLOOKUP(data[[#This Row],[id_campaign]],campaign[],2,FALSE)</f>
        <v>HandsetWebCapable</v>
      </c>
      <c r="G13205" t="str">
        <f>VLOOKUP(data[[#This Row],[id_customer]],customer[],2,FALSE)</f>
        <v>Gabriellia Maren</v>
      </c>
      <c r="H13205" t="str">
        <f>data[[#This Row],[id_customer]]&amp;data[[#This Row],[id_campaign]]</f>
        <v>C0857cam03</v>
      </c>
      <c r="I13205">
        <f>DATEDIF(data[[#This Row],[join_date]],data[[#This Row],[buy_date]],"M")</f>
        <v>0</v>
      </c>
    </row>
    <row r="13206" spans="1:9" x14ac:dyDescent="0.25">
      <c r="A13206" t="s">
        <v>3469</v>
      </c>
      <c r="B13206" t="s">
        <v>8</v>
      </c>
      <c r="C13206" s="1">
        <v>44586</v>
      </c>
      <c r="D13206" s="1">
        <v>44617</v>
      </c>
      <c r="E13206">
        <f>VLOOKUP(data[[#This Row],[id_campaign]],campaign[],4,FALSE)</f>
        <v>62</v>
      </c>
      <c r="F13206" t="str">
        <f>VLOOKUP(data[[#This Row],[id_campaign]],campaign[],2,FALSE)</f>
        <v>HandsetWebCapable</v>
      </c>
      <c r="G13206" t="str">
        <f>VLOOKUP(data[[#This Row],[id_customer]],customer[],2,FALSE)</f>
        <v>Gabriellia Maren</v>
      </c>
      <c r="H13206" t="str">
        <f>data[[#This Row],[id_customer]]&amp;data[[#This Row],[id_campaign]]</f>
        <v>C0857cam03</v>
      </c>
      <c r="I13206">
        <f>DATEDIF(data[[#This Row],[join_date]],data[[#This Row],[buy_date]],"M")</f>
        <v>1</v>
      </c>
    </row>
    <row r="13207" spans="1:9" x14ac:dyDescent="0.25">
      <c r="A13207" t="s">
        <v>3469</v>
      </c>
      <c r="B13207" t="s">
        <v>8</v>
      </c>
      <c r="C13207" s="1">
        <v>44586</v>
      </c>
      <c r="D13207" s="1">
        <v>44652</v>
      </c>
      <c r="E13207">
        <f>VLOOKUP(data[[#This Row],[id_campaign]],campaign[],4,FALSE)</f>
        <v>62</v>
      </c>
      <c r="F13207" t="str">
        <f>VLOOKUP(data[[#This Row],[id_campaign]],campaign[],2,FALSE)</f>
        <v>HandsetWebCapable</v>
      </c>
      <c r="G13207" t="str">
        <f>VLOOKUP(data[[#This Row],[id_customer]],customer[],2,FALSE)</f>
        <v>Gabriellia Maren</v>
      </c>
      <c r="H13207" t="str">
        <f>data[[#This Row],[id_customer]]&amp;data[[#This Row],[id_campaign]]</f>
        <v>C0857cam03</v>
      </c>
      <c r="I13207">
        <f>DATEDIF(data[[#This Row],[join_date]],data[[#This Row],[buy_date]],"M")</f>
        <v>2</v>
      </c>
    </row>
    <row r="13208" spans="1:9" x14ac:dyDescent="0.25">
      <c r="A13208" t="s">
        <v>3469</v>
      </c>
      <c r="B13208" t="s">
        <v>8</v>
      </c>
      <c r="C13208" s="1">
        <v>44586</v>
      </c>
      <c r="D13208" s="1">
        <v>44739</v>
      </c>
      <c r="E13208">
        <f>VLOOKUP(data[[#This Row],[id_campaign]],campaign[],4,FALSE)</f>
        <v>62</v>
      </c>
      <c r="F13208" t="str">
        <f>VLOOKUP(data[[#This Row],[id_campaign]],campaign[],2,FALSE)</f>
        <v>HandsetWebCapable</v>
      </c>
      <c r="G13208" t="str">
        <f>VLOOKUP(data[[#This Row],[id_customer]],customer[],2,FALSE)</f>
        <v>Gabriellia Maren</v>
      </c>
      <c r="H13208" t="str">
        <f>data[[#This Row],[id_customer]]&amp;data[[#This Row],[id_campaign]]</f>
        <v>C0857cam03</v>
      </c>
      <c r="I13208">
        <f>DATEDIF(data[[#This Row],[join_date]],data[[#This Row],[buy_date]],"M")</f>
        <v>5</v>
      </c>
    </row>
    <row r="13209" spans="1:9" x14ac:dyDescent="0.25">
      <c r="A13209" t="s">
        <v>3469</v>
      </c>
      <c r="B13209" t="s">
        <v>8</v>
      </c>
      <c r="C13209" s="1">
        <v>44586</v>
      </c>
      <c r="D13209" s="1">
        <v>44835</v>
      </c>
      <c r="E13209">
        <f>VLOOKUP(data[[#This Row],[id_campaign]],campaign[],4,FALSE)</f>
        <v>62</v>
      </c>
      <c r="F13209" t="str">
        <f>VLOOKUP(data[[#This Row],[id_campaign]],campaign[],2,FALSE)</f>
        <v>HandsetWebCapable</v>
      </c>
      <c r="G13209" t="str">
        <f>VLOOKUP(data[[#This Row],[id_customer]],customer[],2,FALSE)</f>
        <v>Gabriellia Maren</v>
      </c>
      <c r="H13209" t="str">
        <f>data[[#This Row],[id_customer]]&amp;data[[#This Row],[id_campaign]]</f>
        <v>C0857cam03</v>
      </c>
      <c r="I13209">
        <f>DATEDIF(data[[#This Row],[join_date]],data[[#This Row],[buy_date]],"M")</f>
        <v>8</v>
      </c>
    </row>
    <row r="13210" spans="1:9" x14ac:dyDescent="0.25">
      <c r="A13210" t="s">
        <v>3469</v>
      </c>
      <c r="B13210" t="s">
        <v>8</v>
      </c>
      <c r="C13210" s="1">
        <v>44586</v>
      </c>
      <c r="D13210" s="1">
        <v>44925</v>
      </c>
      <c r="E13210">
        <f>VLOOKUP(data[[#This Row],[id_campaign]],campaign[],4,FALSE)</f>
        <v>62</v>
      </c>
      <c r="F13210" t="str">
        <f>VLOOKUP(data[[#This Row],[id_campaign]],campaign[],2,FALSE)</f>
        <v>HandsetWebCapable</v>
      </c>
      <c r="G13210" t="str">
        <f>VLOOKUP(data[[#This Row],[id_customer]],customer[],2,FALSE)</f>
        <v>Gabriellia Maren</v>
      </c>
      <c r="H13210" t="str">
        <f>data[[#This Row],[id_customer]]&amp;data[[#This Row],[id_campaign]]</f>
        <v>C0857cam03</v>
      </c>
      <c r="I13210">
        <f>DATEDIF(data[[#This Row],[join_date]],data[[#This Row],[buy_date]],"M")</f>
        <v>11</v>
      </c>
    </row>
    <row r="13211" spans="1:9" x14ac:dyDescent="0.25">
      <c r="A13211" t="s">
        <v>3469</v>
      </c>
      <c r="B13211" t="s">
        <v>8</v>
      </c>
      <c r="C13211" s="1">
        <v>44586</v>
      </c>
      <c r="D13211" s="1">
        <v>44934</v>
      </c>
      <c r="E13211">
        <f>VLOOKUP(data[[#This Row],[id_campaign]],campaign[],4,FALSE)</f>
        <v>62</v>
      </c>
      <c r="F13211" t="str">
        <f>VLOOKUP(data[[#This Row],[id_campaign]],campaign[],2,FALSE)</f>
        <v>HandsetWebCapable</v>
      </c>
      <c r="G13211" t="str">
        <f>VLOOKUP(data[[#This Row],[id_customer]],customer[],2,FALSE)</f>
        <v>Gabriellia Maren</v>
      </c>
      <c r="H13211" t="str">
        <f>data[[#This Row],[id_customer]]&amp;data[[#This Row],[id_campaign]]</f>
        <v>C0857cam03</v>
      </c>
      <c r="I13211">
        <f>DATEDIF(data[[#This Row],[join_date]],data[[#This Row],[buy_date]],"M")</f>
        <v>11</v>
      </c>
    </row>
    <row r="13212" spans="1:9" x14ac:dyDescent="0.25">
      <c r="A13212" t="s">
        <v>3469</v>
      </c>
      <c r="B13212" t="s">
        <v>8</v>
      </c>
      <c r="C13212" s="1">
        <v>44586</v>
      </c>
      <c r="D13212" s="1">
        <v>44983</v>
      </c>
      <c r="E13212">
        <f>VLOOKUP(data[[#This Row],[id_campaign]],campaign[],4,FALSE)</f>
        <v>62</v>
      </c>
      <c r="F13212" t="str">
        <f>VLOOKUP(data[[#This Row],[id_campaign]],campaign[],2,FALSE)</f>
        <v>HandsetWebCapable</v>
      </c>
      <c r="G13212" t="str">
        <f>VLOOKUP(data[[#This Row],[id_customer]],customer[],2,FALSE)</f>
        <v>Gabriellia Maren</v>
      </c>
      <c r="H13212" t="str">
        <f>data[[#This Row],[id_customer]]&amp;data[[#This Row],[id_campaign]]</f>
        <v>C0857cam03</v>
      </c>
      <c r="I13212">
        <f>DATEDIF(data[[#This Row],[join_date]],data[[#This Row],[buy_date]],"M")</f>
        <v>13</v>
      </c>
    </row>
    <row r="13213" spans="1:9" x14ac:dyDescent="0.25">
      <c r="A13213" t="s">
        <v>3469</v>
      </c>
      <c r="B13213" t="s">
        <v>8</v>
      </c>
      <c r="C13213" s="1">
        <v>44586</v>
      </c>
      <c r="D13213" s="1">
        <v>45011</v>
      </c>
      <c r="E13213">
        <f>VLOOKUP(data[[#This Row],[id_campaign]],campaign[],4,FALSE)</f>
        <v>62</v>
      </c>
      <c r="F13213" t="str">
        <f>VLOOKUP(data[[#This Row],[id_campaign]],campaign[],2,FALSE)</f>
        <v>HandsetWebCapable</v>
      </c>
      <c r="G13213" t="str">
        <f>VLOOKUP(data[[#This Row],[id_customer]],customer[],2,FALSE)</f>
        <v>Gabriellia Maren</v>
      </c>
      <c r="H13213" t="str">
        <f>data[[#This Row],[id_customer]]&amp;data[[#This Row],[id_campaign]]</f>
        <v>C0857cam03</v>
      </c>
      <c r="I13213">
        <f>DATEDIF(data[[#This Row],[join_date]],data[[#This Row],[buy_date]],"M")</f>
        <v>14</v>
      </c>
    </row>
    <row r="13214" spans="1:9" x14ac:dyDescent="0.25">
      <c r="A13214" t="s">
        <v>3469</v>
      </c>
      <c r="B13214" t="s">
        <v>8</v>
      </c>
      <c r="C13214" s="1">
        <v>44586</v>
      </c>
      <c r="D13214" s="1">
        <v>45021</v>
      </c>
      <c r="E13214">
        <f>VLOOKUP(data[[#This Row],[id_campaign]],campaign[],4,FALSE)</f>
        <v>62</v>
      </c>
      <c r="F13214" t="str">
        <f>VLOOKUP(data[[#This Row],[id_campaign]],campaign[],2,FALSE)</f>
        <v>HandsetWebCapable</v>
      </c>
      <c r="G13214" t="str">
        <f>VLOOKUP(data[[#This Row],[id_customer]],customer[],2,FALSE)</f>
        <v>Gabriellia Maren</v>
      </c>
      <c r="H13214" t="str">
        <f>data[[#This Row],[id_customer]]&amp;data[[#This Row],[id_campaign]]</f>
        <v>C0857cam03</v>
      </c>
      <c r="I13214">
        <f>DATEDIF(data[[#This Row],[join_date]],data[[#This Row],[buy_date]],"M")</f>
        <v>14</v>
      </c>
    </row>
    <row r="13215" spans="1:9" x14ac:dyDescent="0.25">
      <c r="A13215" t="s">
        <v>3469</v>
      </c>
      <c r="B13215" t="s">
        <v>8</v>
      </c>
      <c r="C13215" s="1">
        <v>44586</v>
      </c>
      <c r="D13215" s="1">
        <v>45054</v>
      </c>
      <c r="E13215">
        <f>VLOOKUP(data[[#This Row],[id_campaign]],campaign[],4,FALSE)</f>
        <v>62</v>
      </c>
      <c r="F13215" t="str">
        <f>VLOOKUP(data[[#This Row],[id_campaign]],campaign[],2,FALSE)</f>
        <v>HandsetWebCapable</v>
      </c>
      <c r="G13215" t="str">
        <f>VLOOKUP(data[[#This Row],[id_customer]],customer[],2,FALSE)</f>
        <v>Gabriellia Maren</v>
      </c>
      <c r="H13215" t="str">
        <f>data[[#This Row],[id_customer]]&amp;data[[#This Row],[id_campaign]]</f>
        <v>C0857cam03</v>
      </c>
      <c r="I13215">
        <f>DATEDIF(data[[#This Row],[join_date]],data[[#This Row],[buy_date]],"M")</f>
        <v>15</v>
      </c>
    </row>
    <row r="13216" spans="1:9" x14ac:dyDescent="0.25">
      <c r="A13216" t="s">
        <v>3469</v>
      </c>
      <c r="B13216" t="s">
        <v>16</v>
      </c>
      <c r="C13216" s="1">
        <v>44647</v>
      </c>
      <c r="D13216" s="1">
        <v>44647</v>
      </c>
      <c r="E13216">
        <f>VLOOKUP(data[[#This Row],[id_campaign]],campaign[],4,FALSE)</f>
        <v>25</v>
      </c>
      <c r="F13216" t="str">
        <f>VLOOKUP(data[[#This Row],[id_campaign]],campaign[],2,FALSE)</f>
        <v>BuysViaMailOrder</v>
      </c>
      <c r="G13216" t="str">
        <f>VLOOKUP(data[[#This Row],[id_customer]],customer[],2,FALSE)</f>
        <v>Gabriellia Maren</v>
      </c>
      <c r="H13216" t="str">
        <f>data[[#This Row],[id_customer]]&amp;data[[#This Row],[id_campaign]]</f>
        <v>C0857cam07</v>
      </c>
      <c r="I13216">
        <f>DATEDIF(data[[#This Row],[join_date]],data[[#This Row],[buy_date]],"M")</f>
        <v>0</v>
      </c>
    </row>
    <row r="13217" spans="1:9" x14ac:dyDescent="0.25">
      <c r="A13217" t="s">
        <v>3469</v>
      </c>
      <c r="B13217" t="s">
        <v>16</v>
      </c>
      <c r="C13217" s="1">
        <v>44647</v>
      </c>
      <c r="D13217" s="1">
        <v>44681</v>
      </c>
      <c r="E13217">
        <f>VLOOKUP(data[[#This Row],[id_campaign]],campaign[],4,FALSE)</f>
        <v>25</v>
      </c>
      <c r="F13217" t="str">
        <f>VLOOKUP(data[[#This Row],[id_campaign]],campaign[],2,FALSE)</f>
        <v>BuysViaMailOrder</v>
      </c>
      <c r="G13217" t="str">
        <f>VLOOKUP(data[[#This Row],[id_customer]],customer[],2,FALSE)</f>
        <v>Gabriellia Maren</v>
      </c>
      <c r="H13217" t="str">
        <f>data[[#This Row],[id_customer]]&amp;data[[#This Row],[id_campaign]]</f>
        <v>C0857cam07</v>
      </c>
      <c r="I13217">
        <f>DATEDIF(data[[#This Row],[join_date]],data[[#This Row],[buy_date]],"M")</f>
        <v>1</v>
      </c>
    </row>
    <row r="13218" spans="1:9" x14ac:dyDescent="0.25">
      <c r="A13218" t="s">
        <v>3469</v>
      </c>
      <c r="B13218" t="s">
        <v>16</v>
      </c>
      <c r="C13218" s="1">
        <v>44647</v>
      </c>
      <c r="D13218" s="1">
        <v>44682</v>
      </c>
      <c r="E13218">
        <f>VLOOKUP(data[[#This Row],[id_campaign]],campaign[],4,FALSE)</f>
        <v>25</v>
      </c>
      <c r="F13218" t="str">
        <f>VLOOKUP(data[[#This Row],[id_campaign]],campaign[],2,FALSE)</f>
        <v>BuysViaMailOrder</v>
      </c>
      <c r="G13218" t="str">
        <f>VLOOKUP(data[[#This Row],[id_customer]],customer[],2,FALSE)</f>
        <v>Gabriellia Maren</v>
      </c>
      <c r="H13218" t="str">
        <f>data[[#This Row],[id_customer]]&amp;data[[#This Row],[id_campaign]]</f>
        <v>C0857cam07</v>
      </c>
      <c r="I13218">
        <f>DATEDIF(data[[#This Row],[join_date]],data[[#This Row],[buy_date]],"M")</f>
        <v>1</v>
      </c>
    </row>
    <row r="13219" spans="1:9" x14ac:dyDescent="0.25">
      <c r="A13219" t="s">
        <v>3469</v>
      </c>
      <c r="B13219" t="s">
        <v>16</v>
      </c>
      <c r="C13219" s="1">
        <v>44647</v>
      </c>
      <c r="D13219" s="1">
        <v>44746</v>
      </c>
      <c r="E13219">
        <f>VLOOKUP(data[[#This Row],[id_campaign]],campaign[],4,FALSE)</f>
        <v>25</v>
      </c>
      <c r="F13219" t="str">
        <f>VLOOKUP(data[[#This Row],[id_campaign]],campaign[],2,FALSE)</f>
        <v>BuysViaMailOrder</v>
      </c>
      <c r="G13219" t="str">
        <f>VLOOKUP(data[[#This Row],[id_customer]],customer[],2,FALSE)</f>
        <v>Gabriellia Maren</v>
      </c>
      <c r="H13219" t="str">
        <f>data[[#This Row],[id_customer]]&amp;data[[#This Row],[id_campaign]]</f>
        <v>C0857cam07</v>
      </c>
      <c r="I13219">
        <f>DATEDIF(data[[#This Row],[join_date]],data[[#This Row],[buy_date]],"M")</f>
        <v>3</v>
      </c>
    </row>
    <row r="13220" spans="1:9" x14ac:dyDescent="0.25">
      <c r="A13220" t="s">
        <v>3469</v>
      </c>
      <c r="B13220" t="s">
        <v>16</v>
      </c>
      <c r="C13220" s="1">
        <v>44647</v>
      </c>
      <c r="D13220" s="1">
        <v>44802</v>
      </c>
      <c r="E13220">
        <f>VLOOKUP(data[[#This Row],[id_campaign]],campaign[],4,FALSE)</f>
        <v>25</v>
      </c>
      <c r="F13220" t="str">
        <f>VLOOKUP(data[[#This Row],[id_campaign]],campaign[],2,FALSE)</f>
        <v>BuysViaMailOrder</v>
      </c>
      <c r="G13220" t="str">
        <f>VLOOKUP(data[[#This Row],[id_customer]],customer[],2,FALSE)</f>
        <v>Gabriellia Maren</v>
      </c>
      <c r="H13220" t="str">
        <f>data[[#This Row],[id_customer]]&amp;data[[#This Row],[id_campaign]]</f>
        <v>C0857cam07</v>
      </c>
      <c r="I13220">
        <f>DATEDIF(data[[#This Row],[join_date]],data[[#This Row],[buy_date]],"M")</f>
        <v>5</v>
      </c>
    </row>
    <row r="13221" spans="1:9" x14ac:dyDescent="0.25">
      <c r="A13221" t="s">
        <v>3469</v>
      </c>
      <c r="B13221" t="s">
        <v>16</v>
      </c>
      <c r="C13221" s="1">
        <v>44647</v>
      </c>
      <c r="D13221" s="1">
        <v>44831</v>
      </c>
      <c r="E13221">
        <f>VLOOKUP(data[[#This Row],[id_campaign]],campaign[],4,FALSE)</f>
        <v>25</v>
      </c>
      <c r="F13221" t="str">
        <f>VLOOKUP(data[[#This Row],[id_campaign]],campaign[],2,FALSE)</f>
        <v>BuysViaMailOrder</v>
      </c>
      <c r="G13221" t="str">
        <f>VLOOKUP(data[[#This Row],[id_customer]],customer[],2,FALSE)</f>
        <v>Gabriellia Maren</v>
      </c>
      <c r="H13221" t="str">
        <f>data[[#This Row],[id_customer]]&amp;data[[#This Row],[id_campaign]]</f>
        <v>C0857cam07</v>
      </c>
      <c r="I13221">
        <f>DATEDIF(data[[#This Row],[join_date]],data[[#This Row],[buy_date]],"M")</f>
        <v>6</v>
      </c>
    </row>
    <row r="13222" spans="1:9" x14ac:dyDescent="0.25">
      <c r="A13222" t="s">
        <v>3469</v>
      </c>
      <c r="B13222" t="s">
        <v>16</v>
      </c>
      <c r="C13222" s="1">
        <v>44647</v>
      </c>
      <c r="D13222" s="1">
        <v>44861</v>
      </c>
      <c r="E13222">
        <f>VLOOKUP(data[[#This Row],[id_campaign]],campaign[],4,FALSE)</f>
        <v>25</v>
      </c>
      <c r="F13222" t="str">
        <f>VLOOKUP(data[[#This Row],[id_campaign]],campaign[],2,FALSE)</f>
        <v>BuysViaMailOrder</v>
      </c>
      <c r="G13222" t="str">
        <f>VLOOKUP(data[[#This Row],[id_customer]],customer[],2,FALSE)</f>
        <v>Gabriellia Maren</v>
      </c>
      <c r="H13222" t="str">
        <f>data[[#This Row],[id_customer]]&amp;data[[#This Row],[id_campaign]]</f>
        <v>C0857cam07</v>
      </c>
      <c r="I13222">
        <f>DATEDIF(data[[#This Row],[join_date]],data[[#This Row],[buy_date]],"M")</f>
        <v>7</v>
      </c>
    </row>
    <row r="13223" spans="1:9" x14ac:dyDescent="0.25">
      <c r="A13223" t="s">
        <v>3469</v>
      </c>
      <c r="B13223" t="s">
        <v>16</v>
      </c>
      <c r="C13223" s="1">
        <v>44647</v>
      </c>
      <c r="D13223" s="1">
        <v>44892</v>
      </c>
      <c r="E13223">
        <f>VLOOKUP(data[[#This Row],[id_campaign]],campaign[],4,FALSE)</f>
        <v>25</v>
      </c>
      <c r="F13223" t="str">
        <f>VLOOKUP(data[[#This Row],[id_campaign]],campaign[],2,FALSE)</f>
        <v>BuysViaMailOrder</v>
      </c>
      <c r="G13223" t="str">
        <f>VLOOKUP(data[[#This Row],[id_customer]],customer[],2,FALSE)</f>
        <v>Gabriellia Maren</v>
      </c>
      <c r="H13223" t="str">
        <f>data[[#This Row],[id_customer]]&amp;data[[#This Row],[id_campaign]]</f>
        <v>C0857cam07</v>
      </c>
      <c r="I13223">
        <f>DATEDIF(data[[#This Row],[join_date]],data[[#This Row],[buy_date]],"M")</f>
        <v>8</v>
      </c>
    </row>
    <row r="13224" spans="1:9" x14ac:dyDescent="0.25">
      <c r="A13224" t="s">
        <v>3469</v>
      </c>
      <c r="B13224" t="s">
        <v>16</v>
      </c>
      <c r="C13224" s="1">
        <v>44647</v>
      </c>
      <c r="D13224" s="1">
        <v>44989</v>
      </c>
      <c r="E13224">
        <f>VLOOKUP(data[[#This Row],[id_campaign]],campaign[],4,FALSE)</f>
        <v>25</v>
      </c>
      <c r="F13224" t="str">
        <f>VLOOKUP(data[[#This Row],[id_campaign]],campaign[],2,FALSE)</f>
        <v>BuysViaMailOrder</v>
      </c>
      <c r="G13224" t="str">
        <f>VLOOKUP(data[[#This Row],[id_customer]],customer[],2,FALSE)</f>
        <v>Gabriellia Maren</v>
      </c>
      <c r="H13224" t="str">
        <f>data[[#This Row],[id_customer]]&amp;data[[#This Row],[id_campaign]]</f>
        <v>C0857cam07</v>
      </c>
      <c r="I13224">
        <f>DATEDIF(data[[#This Row],[join_date]],data[[#This Row],[buy_date]],"M")</f>
        <v>11</v>
      </c>
    </row>
    <row r="13225" spans="1:9" x14ac:dyDescent="0.25">
      <c r="A13225" t="s">
        <v>3469</v>
      </c>
      <c r="B13225" t="s">
        <v>16</v>
      </c>
      <c r="C13225" s="1">
        <v>44647</v>
      </c>
      <c r="D13225" s="1">
        <v>45043</v>
      </c>
      <c r="E13225">
        <f>VLOOKUP(data[[#This Row],[id_campaign]],campaign[],4,FALSE)</f>
        <v>25</v>
      </c>
      <c r="F13225" t="str">
        <f>VLOOKUP(data[[#This Row],[id_campaign]],campaign[],2,FALSE)</f>
        <v>BuysViaMailOrder</v>
      </c>
      <c r="G13225" t="str">
        <f>VLOOKUP(data[[#This Row],[id_customer]],customer[],2,FALSE)</f>
        <v>Gabriellia Maren</v>
      </c>
      <c r="H13225" t="str">
        <f>data[[#This Row],[id_customer]]&amp;data[[#This Row],[id_campaign]]</f>
        <v>C0857cam07</v>
      </c>
      <c r="I13225">
        <f>DATEDIF(data[[#This Row],[join_date]],data[[#This Row],[buy_date]],"M")</f>
        <v>13</v>
      </c>
    </row>
    <row r="13226" spans="1:9" x14ac:dyDescent="0.25">
      <c r="A13226" t="s">
        <v>3469</v>
      </c>
      <c r="B13226" t="s">
        <v>16</v>
      </c>
      <c r="C13226" s="1">
        <v>44647</v>
      </c>
      <c r="D13226" s="1">
        <v>45073</v>
      </c>
      <c r="E13226">
        <f>VLOOKUP(data[[#This Row],[id_campaign]],campaign[],4,FALSE)</f>
        <v>25</v>
      </c>
      <c r="F13226" t="str">
        <f>VLOOKUP(data[[#This Row],[id_campaign]],campaign[],2,FALSE)</f>
        <v>BuysViaMailOrder</v>
      </c>
      <c r="G13226" t="str">
        <f>VLOOKUP(data[[#This Row],[id_customer]],customer[],2,FALSE)</f>
        <v>Gabriellia Maren</v>
      </c>
      <c r="H13226" t="str">
        <f>data[[#This Row],[id_customer]]&amp;data[[#This Row],[id_campaign]]</f>
        <v>C0857cam07</v>
      </c>
      <c r="I13226">
        <f>DATEDIF(data[[#This Row],[join_date]],data[[#This Row],[buy_date]],"M")</f>
        <v>14</v>
      </c>
    </row>
    <row r="13227" spans="1:9" x14ac:dyDescent="0.25">
      <c r="A13227" t="s">
        <v>3477</v>
      </c>
      <c r="B13227" t="s">
        <v>26</v>
      </c>
      <c r="C13227" s="1">
        <v>44941</v>
      </c>
      <c r="D13227" s="1">
        <v>44941</v>
      </c>
      <c r="E13227">
        <f>VLOOKUP(data[[#This Row],[id_campaign]],campaign[],4,FALSE)</f>
        <v>65</v>
      </c>
      <c r="F13227" t="str">
        <f>VLOOKUP(data[[#This Row],[id_campaign]],campaign[],2,FALSE)</f>
        <v>HasCreditCard</v>
      </c>
      <c r="G13227" t="str">
        <f>VLOOKUP(data[[#This Row],[id_customer]],customer[],2,FALSE)</f>
        <v>Beauregard Causton</v>
      </c>
      <c r="H13227" t="str">
        <f>data[[#This Row],[id_customer]]&amp;data[[#This Row],[id_campaign]]</f>
        <v>C0859cam12</v>
      </c>
      <c r="I13227">
        <f>DATEDIF(data[[#This Row],[join_date]],data[[#This Row],[buy_date]],"M")</f>
        <v>0</v>
      </c>
    </row>
    <row r="13228" spans="1:9" x14ac:dyDescent="0.25">
      <c r="A13228" t="s">
        <v>3477</v>
      </c>
      <c r="B13228" t="s">
        <v>26</v>
      </c>
      <c r="C13228" s="1">
        <v>44941</v>
      </c>
      <c r="D13228" s="1">
        <v>44982</v>
      </c>
      <c r="E13228">
        <f>VLOOKUP(data[[#This Row],[id_campaign]],campaign[],4,FALSE)</f>
        <v>65</v>
      </c>
      <c r="F13228" t="str">
        <f>VLOOKUP(data[[#This Row],[id_campaign]],campaign[],2,FALSE)</f>
        <v>HasCreditCard</v>
      </c>
      <c r="G13228" t="str">
        <f>VLOOKUP(data[[#This Row],[id_customer]],customer[],2,FALSE)</f>
        <v>Beauregard Causton</v>
      </c>
      <c r="H13228" t="str">
        <f>data[[#This Row],[id_customer]]&amp;data[[#This Row],[id_campaign]]</f>
        <v>C0859cam12</v>
      </c>
      <c r="I13228">
        <f>DATEDIF(data[[#This Row],[join_date]],data[[#This Row],[buy_date]],"M")</f>
        <v>1</v>
      </c>
    </row>
    <row r="13229" spans="1:9" x14ac:dyDescent="0.25">
      <c r="A13229" t="s">
        <v>3477</v>
      </c>
      <c r="B13229" t="s">
        <v>26</v>
      </c>
      <c r="C13229" s="1">
        <v>44941</v>
      </c>
      <c r="D13229" s="1">
        <v>44986</v>
      </c>
      <c r="E13229">
        <f>VLOOKUP(data[[#This Row],[id_campaign]],campaign[],4,FALSE)</f>
        <v>65</v>
      </c>
      <c r="F13229" t="str">
        <f>VLOOKUP(data[[#This Row],[id_campaign]],campaign[],2,FALSE)</f>
        <v>HasCreditCard</v>
      </c>
      <c r="G13229" t="str">
        <f>VLOOKUP(data[[#This Row],[id_customer]],customer[],2,FALSE)</f>
        <v>Beauregard Causton</v>
      </c>
      <c r="H13229" t="str">
        <f>data[[#This Row],[id_customer]]&amp;data[[#This Row],[id_campaign]]</f>
        <v>C0859cam12</v>
      </c>
      <c r="I13229">
        <f>DATEDIF(data[[#This Row],[join_date]],data[[#This Row],[buy_date]],"M")</f>
        <v>1</v>
      </c>
    </row>
    <row r="13230" spans="1:9" x14ac:dyDescent="0.25">
      <c r="A13230" t="s">
        <v>3477</v>
      </c>
      <c r="B13230" t="s">
        <v>26</v>
      </c>
      <c r="C13230" s="1">
        <v>44941</v>
      </c>
      <c r="D13230" s="1">
        <v>45041</v>
      </c>
      <c r="E13230">
        <f>VLOOKUP(data[[#This Row],[id_campaign]],campaign[],4,FALSE)</f>
        <v>65</v>
      </c>
      <c r="F13230" t="str">
        <f>VLOOKUP(data[[#This Row],[id_campaign]],campaign[],2,FALSE)</f>
        <v>HasCreditCard</v>
      </c>
      <c r="G13230" t="str">
        <f>VLOOKUP(data[[#This Row],[id_customer]],customer[],2,FALSE)</f>
        <v>Beauregard Causton</v>
      </c>
      <c r="H13230" t="str">
        <f>data[[#This Row],[id_customer]]&amp;data[[#This Row],[id_campaign]]</f>
        <v>C0859cam12</v>
      </c>
      <c r="I13230">
        <f>DATEDIF(data[[#This Row],[join_date]],data[[#This Row],[buy_date]],"M")</f>
        <v>3</v>
      </c>
    </row>
    <row r="13231" spans="1:9" x14ac:dyDescent="0.25">
      <c r="A13231" t="s">
        <v>3477</v>
      </c>
      <c r="B13231" t="s">
        <v>26</v>
      </c>
      <c r="C13231" s="1">
        <v>44941</v>
      </c>
      <c r="D13231" s="1">
        <v>45067</v>
      </c>
      <c r="E13231">
        <f>VLOOKUP(data[[#This Row],[id_campaign]],campaign[],4,FALSE)</f>
        <v>65</v>
      </c>
      <c r="F13231" t="str">
        <f>VLOOKUP(data[[#This Row],[id_campaign]],campaign[],2,FALSE)</f>
        <v>HasCreditCard</v>
      </c>
      <c r="G13231" t="str">
        <f>VLOOKUP(data[[#This Row],[id_customer]],customer[],2,FALSE)</f>
        <v>Beauregard Causton</v>
      </c>
      <c r="H13231" t="str">
        <f>data[[#This Row],[id_customer]]&amp;data[[#This Row],[id_campaign]]</f>
        <v>C0859cam12</v>
      </c>
      <c r="I13231">
        <f>DATEDIF(data[[#This Row],[join_date]],data[[#This Row],[buy_date]],"M")</f>
        <v>4</v>
      </c>
    </row>
    <row r="13232" spans="1:9" x14ac:dyDescent="0.25">
      <c r="A13232" t="s">
        <v>3477</v>
      </c>
      <c r="B13232" t="s">
        <v>18</v>
      </c>
      <c r="C13232" s="1">
        <v>45020</v>
      </c>
      <c r="D13232" s="1">
        <v>45020</v>
      </c>
      <c r="E13232">
        <f>VLOOKUP(data[[#This Row],[id_campaign]],campaign[],4,FALSE)</f>
        <v>27</v>
      </c>
      <c r="F13232" t="str">
        <f>VLOOKUP(data[[#This Row],[id_campaign]],campaign[],2,FALSE)</f>
        <v>RespondsToMailOffers</v>
      </c>
      <c r="G13232" t="str">
        <f>VLOOKUP(data[[#This Row],[id_customer]],customer[],2,FALSE)</f>
        <v>Beauregard Causton</v>
      </c>
      <c r="H13232" t="str">
        <f>data[[#This Row],[id_customer]]&amp;data[[#This Row],[id_campaign]]</f>
        <v>C0859cam08</v>
      </c>
      <c r="I13232">
        <f>DATEDIF(data[[#This Row],[join_date]],data[[#This Row],[buy_date]],"M")</f>
        <v>0</v>
      </c>
    </row>
    <row r="13233" spans="1:9" x14ac:dyDescent="0.25">
      <c r="A13233" t="s">
        <v>3477</v>
      </c>
      <c r="B13233" t="s">
        <v>18</v>
      </c>
      <c r="C13233" s="1">
        <v>45020</v>
      </c>
      <c r="D13233" s="1">
        <v>45053</v>
      </c>
      <c r="E13233">
        <f>VLOOKUP(data[[#This Row],[id_campaign]],campaign[],4,FALSE)</f>
        <v>27</v>
      </c>
      <c r="F13233" t="str">
        <f>VLOOKUP(data[[#This Row],[id_campaign]],campaign[],2,FALSE)</f>
        <v>RespondsToMailOffers</v>
      </c>
      <c r="G13233" t="str">
        <f>VLOOKUP(data[[#This Row],[id_customer]],customer[],2,FALSE)</f>
        <v>Beauregard Causton</v>
      </c>
      <c r="H13233" t="str">
        <f>data[[#This Row],[id_customer]]&amp;data[[#This Row],[id_campaign]]</f>
        <v>C0859cam08</v>
      </c>
      <c r="I13233">
        <f>DATEDIF(data[[#This Row],[join_date]],data[[#This Row],[buy_date]],"M")</f>
        <v>1</v>
      </c>
    </row>
    <row r="13234" spans="1:9" x14ac:dyDescent="0.25">
      <c r="A13234" t="s">
        <v>3481</v>
      </c>
      <c r="B13234" t="s">
        <v>20</v>
      </c>
      <c r="C13234" s="1">
        <v>44776</v>
      </c>
      <c r="D13234" s="1">
        <v>44776</v>
      </c>
      <c r="E13234">
        <f>VLOOKUP(data[[#This Row],[id_campaign]],campaign[],4,FALSE)</f>
        <v>75</v>
      </c>
      <c r="F13234" t="str">
        <f>VLOOKUP(data[[#This Row],[id_campaign]],campaign[],2,FALSE)</f>
        <v>OptOutMailings</v>
      </c>
      <c r="G13234" t="str">
        <f>VLOOKUP(data[[#This Row],[id_customer]],customer[],2,FALSE)</f>
        <v>Ezra Winny</v>
      </c>
      <c r="H13234" t="str">
        <f>data[[#This Row],[id_customer]]&amp;data[[#This Row],[id_campaign]]</f>
        <v>C0860cam09</v>
      </c>
      <c r="I13234">
        <f>DATEDIF(data[[#This Row],[join_date]],data[[#This Row],[buy_date]],"M")</f>
        <v>0</v>
      </c>
    </row>
    <row r="13235" spans="1:9" x14ac:dyDescent="0.25">
      <c r="A13235" t="s">
        <v>3481</v>
      </c>
      <c r="B13235" t="s">
        <v>20</v>
      </c>
      <c r="C13235" s="1">
        <v>44776</v>
      </c>
      <c r="D13235" s="1">
        <v>44839</v>
      </c>
      <c r="E13235">
        <f>VLOOKUP(data[[#This Row],[id_campaign]],campaign[],4,FALSE)</f>
        <v>75</v>
      </c>
      <c r="F13235" t="str">
        <f>VLOOKUP(data[[#This Row],[id_campaign]],campaign[],2,FALSE)</f>
        <v>OptOutMailings</v>
      </c>
      <c r="G13235" t="str">
        <f>VLOOKUP(data[[#This Row],[id_customer]],customer[],2,FALSE)</f>
        <v>Ezra Winny</v>
      </c>
      <c r="H13235" t="str">
        <f>data[[#This Row],[id_customer]]&amp;data[[#This Row],[id_campaign]]</f>
        <v>C0860cam09</v>
      </c>
      <c r="I13235">
        <f>DATEDIF(data[[#This Row],[join_date]],data[[#This Row],[buy_date]],"M")</f>
        <v>2</v>
      </c>
    </row>
    <row r="13236" spans="1:9" x14ac:dyDescent="0.25">
      <c r="A13236" t="s">
        <v>3481</v>
      </c>
      <c r="B13236" t="s">
        <v>20</v>
      </c>
      <c r="C13236" s="1">
        <v>44776</v>
      </c>
      <c r="D13236" s="1">
        <v>44930</v>
      </c>
      <c r="E13236">
        <f>VLOOKUP(data[[#This Row],[id_campaign]],campaign[],4,FALSE)</f>
        <v>75</v>
      </c>
      <c r="F13236" t="str">
        <f>VLOOKUP(data[[#This Row],[id_campaign]],campaign[],2,FALSE)</f>
        <v>OptOutMailings</v>
      </c>
      <c r="G13236" t="str">
        <f>VLOOKUP(data[[#This Row],[id_customer]],customer[],2,FALSE)</f>
        <v>Ezra Winny</v>
      </c>
      <c r="H13236" t="str">
        <f>data[[#This Row],[id_customer]]&amp;data[[#This Row],[id_campaign]]</f>
        <v>C0860cam09</v>
      </c>
      <c r="I13236">
        <f>DATEDIF(data[[#This Row],[join_date]],data[[#This Row],[buy_date]],"M")</f>
        <v>5</v>
      </c>
    </row>
    <row r="13237" spans="1:9" x14ac:dyDescent="0.25">
      <c r="A13237" t="s">
        <v>3481</v>
      </c>
      <c r="B13237" t="s">
        <v>20</v>
      </c>
      <c r="C13237" s="1">
        <v>44776</v>
      </c>
      <c r="D13237" s="1">
        <v>44968</v>
      </c>
      <c r="E13237">
        <f>VLOOKUP(data[[#This Row],[id_campaign]],campaign[],4,FALSE)</f>
        <v>75</v>
      </c>
      <c r="F13237" t="str">
        <f>VLOOKUP(data[[#This Row],[id_campaign]],campaign[],2,FALSE)</f>
        <v>OptOutMailings</v>
      </c>
      <c r="G13237" t="str">
        <f>VLOOKUP(data[[#This Row],[id_customer]],customer[],2,FALSE)</f>
        <v>Ezra Winny</v>
      </c>
      <c r="H13237" t="str">
        <f>data[[#This Row],[id_customer]]&amp;data[[#This Row],[id_campaign]]</f>
        <v>C0860cam09</v>
      </c>
      <c r="I13237">
        <f>DATEDIF(data[[#This Row],[join_date]],data[[#This Row],[buy_date]],"M")</f>
        <v>6</v>
      </c>
    </row>
    <row r="13238" spans="1:9" x14ac:dyDescent="0.25">
      <c r="A13238" t="s">
        <v>3481</v>
      </c>
      <c r="B13238" t="s">
        <v>20</v>
      </c>
      <c r="C13238" s="1">
        <v>44776</v>
      </c>
      <c r="D13238" s="1">
        <v>45025</v>
      </c>
      <c r="E13238">
        <f>VLOOKUP(data[[#This Row],[id_campaign]],campaign[],4,FALSE)</f>
        <v>75</v>
      </c>
      <c r="F13238" t="str">
        <f>VLOOKUP(data[[#This Row],[id_campaign]],campaign[],2,FALSE)</f>
        <v>OptOutMailings</v>
      </c>
      <c r="G13238" t="str">
        <f>VLOOKUP(data[[#This Row],[id_customer]],customer[],2,FALSE)</f>
        <v>Ezra Winny</v>
      </c>
      <c r="H13238" t="str">
        <f>data[[#This Row],[id_customer]]&amp;data[[#This Row],[id_campaign]]</f>
        <v>C0860cam09</v>
      </c>
      <c r="I13238">
        <f>DATEDIF(data[[#This Row],[join_date]],data[[#This Row],[buy_date]],"M")</f>
        <v>8</v>
      </c>
    </row>
    <row r="13239" spans="1:9" x14ac:dyDescent="0.25">
      <c r="A13239" t="s">
        <v>3481</v>
      </c>
      <c r="B13239" t="s">
        <v>20</v>
      </c>
      <c r="C13239" s="1">
        <v>44776</v>
      </c>
      <c r="D13239" s="1">
        <v>45056</v>
      </c>
      <c r="E13239">
        <f>VLOOKUP(data[[#This Row],[id_campaign]],campaign[],4,FALSE)</f>
        <v>75</v>
      </c>
      <c r="F13239" t="str">
        <f>VLOOKUP(data[[#This Row],[id_campaign]],campaign[],2,FALSE)</f>
        <v>OptOutMailings</v>
      </c>
      <c r="G13239" t="str">
        <f>VLOOKUP(data[[#This Row],[id_customer]],customer[],2,FALSE)</f>
        <v>Ezra Winny</v>
      </c>
      <c r="H13239" t="str">
        <f>data[[#This Row],[id_customer]]&amp;data[[#This Row],[id_campaign]]</f>
        <v>C0860cam09</v>
      </c>
      <c r="I13239">
        <f>DATEDIF(data[[#This Row],[join_date]],data[[#This Row],[buy_date]],"M")</f>
        <v>9</v>
      </c>
    </row>
    <row r="13240" spans="1:9" x14ac:dyDescent="0.25">
      <c r="A13240" t="s">
        <v>3481</v>
      </c>
      <c r="B13240" t="s">
        <v>30</v>
      </c>
      <c r="C13240" s="1">
        <v>45006</v>
      </c>
      <c r="D13240" s="1">
        <v>45006</v>
      </c>
      <c r="E13240">
        <f>VLOOKUP(data[[#This Row],[id_campaign]],campaign[],4,FALSE)</f>
        <v>28</v>
      </c>
      <c r="F13240" t="str">
        <f>VLOOKUP(data[[#This Row],[id_campaign]],campaign[],2,FALSE)</f>
        <v>NotNewCellphoneUser</v>
      </c>
      <c r="G13240" t="str">
        <f>VLOOKUP(data[[#This Row],[id_customer]],customer[],2,FALSE)</f>
        <v>Ezra Winny</v>
      </c>
      <c r="H13240" t="str">
        <f>data[[#This Row],[id_customer]]&amp;data[[#This Row],[id_campaign]]</f>
        <v>C0860cam14</v>
      </c>
      <c r="I13240">
        <f>DATEDIF(data[[#This Row],[join_date]],data[[#This Row],[buy_date]],"M")</f>
        <v>0</v>
      </c>
    </row>
    <row r="13241" spans="1:9" x14ac:dyDescent="0.25">
      <c r="A13241" t="s">
        <v>3481</v>
      </c>
      <c r="B13241" t="s">
        <v>30</v>
      </c>
      <c r="C13241" s="1">
        <v>45006</v>
      </c>
      <c r="D13241" s="1">
        <v>45040</v>
      </c>
      <c r="E13241">
        <f>VLOOKUP(data[[#This Row],[id_campaign]],campaign[],4,FALSE)</f>
        <v>28</v>
      </c>
      <c r="F13241" t="str">
        <f>VLOOKUP(data[[#This Row],[id_campaign]],campaign[],2,FALSE)</f>
        <v>NotNewCellphoneUser</v>
      </c>
      <c r="G13241" t="str">
        <f>VLOOKUP(data[[#This Row],[id_customer]],customer[],2,FALSE)</f>
        <v>Ezra Winny</v>
      </c>
      <c r="H13241" t="str">
        <f>data[[#This Row],[id_customer]]&amp;data[[#This Row],[id_campaign]]</f>
        <v>C0860cam14</v>
      </c>
      <c r="I13241">
        <f>DATEDIF(data[[#This Row],[join_date]],data[[#This Row],[buy_date]],"M")</f>
        <v>1</v>
      </c>
    </row>
    <row r="13242" spans="1:9" x14ac:dyDescent="0.25">
      <c r="A13242" t="s">
        <v>3481</v>
      </c>
      <c r="B13242" t="s">
        <v>30</v>
      </c>
      <c r="C13242" s="1">
        <v>45006</v>
      </c>
      <c r="D13242" s="1">
        <v>45072</v>
      </c>
      <c r="E13242">
        <f>VLOOKUP(data[[#This Row],[id_campaign]],campaign[],4,FALSE)</f>
        <v>28</v>
      </c>
      <c r="F13242" t="str">
        <f>VLOOKUP(data[[#This Row],[id_campaign]],campaign[],2,FALSE)</f>
        <v>NotNewCellphoneUser</v>
      </c>
      <c r="G13242" t="str">
        <f>VLOOKUP(data[[#This Row],[id_customer]],customer[],2,FALSE)</f>
        <v>Ezra Winny</v>
      </c>
      <c r="H13242" t="str">
        <f>data[[#This Row],[id_customer]]&amp;data[[#This Row],[id_campaign]]</f>
        <v>C0860cam14</v>
      </c>
      <c r="I13242">
        <f>DATEDIF(data[[#This Row],[join_date]],data[[#This Row],[buy_date]],"M")</f>
        <v>2</v>
      </c>
    </row>
    <row r="13243" spans="1:9" x14ac:dyDescent="0.25">
      <c r="A13243" t="s">
        <v>3481</v>
      </c>
      <c r="B13243" t="s">
        <v>30</v>
      </c>
      <c r="C13243" s="1">
        <v>45006</v>
      </c>
      <c r="D13243" s="1">
        <v>45082</v>
      </c>
      <c r="E13243">
        <f>VLOOKUP(data[[#This Row],[id_campaign]],campaign[],4,FALSE)</f>
        <v>28</v>
      </c>
      <c r="F13243" t="str">
        <f>VLOOKUP(data[[#This Row],[id_campaign]],campaign[],2,FALSE)</f>
        <v>NotNewCellphoneUser</v>
      </c>
      <c r="G13243" t="str">
        <f>VLOOKUP(data[[#This Row],[id_customer]],customer[],2,FALSE)</f>
        <v>Ezra Winny</v>
      </c>
      <c r="H13243" t="str">
        <f>data[[#This Row],[id_customer]]&amp;data[[#This Row],[id_campaign]]</f>
        <v>C0860cam14</v>
      </c>
      <c r="I13243">
        <f>DATEDIF(data[[#This Row],[join_date]],data[[#This Row],[buy_date]],"M")</f>
        <v>2</v>
      </c>
    </row>
    <row r="13244" spans="1:9" x14ac:dyDescent="0.25">
      <c r="A13244" t="s">
        <v>3485</v>
      </c>
      <c r="B13244" t="s">
        <v>6</v>
      </c>
      <c r="C13244" s="1">
        <v>44736</v>
      </c>
      <c r="D13244" s="1">
        <v>44736</v>
      </c>
      <c r="E13244">
        <f>VLOOKUP(data[[#This Row],[id_campaign]],campaign[],4,FALSE)</f>
        <v>26</v>
      </c>
      <c r="F13244" t="str">
        <f>VLOOKUP(data[[#This Row],[id_campaign]],campaign[],2,FALSE)</f>
        <v>HandsetRefurbished</v>
      </c>
      <c r="G13244" t="str">
        <f>VLOOKUP(data[[#This Row],[id_customer]],customer[],2,FALSE)</f>
        <v>Curtice Nelthrop</v>
      </c>
      <c r="H13244" t="str">
        <f>data[[#This Row],[id_customer]]&amp;data[[#This Row],[id_campaign]]</f>
        <v>C0861cam02</v>
      </c>
      <c r="I13244">
        <f>DATEDIF(data[[#This Row],[join_date]],data[[#This Row],[buy_date]],"M")</f>
        <v>0</v>
      </c>
    </row>
    <row r="13245" spans="1:9" x14ac:dyDescent="0.25">
      <c r="A13245" t="s">
        <v>3485</v>
      </c>
      <c r="B13245" t="s">
        <v>6</v>
      </c>
      <c r="C13245" s="1">
        <v>44736</v>
      </c>
      <c r="D13245" s="1">
        <v>44804</v>
      </c>
      <c r="E13245">
        <f>VLOOKUP(data[[#This Row],[id_campaign]],campaign[],4,FALSE)</f>
        <v>26</v>
      </c>
      <c r="F13245" t="str">
        <f>VLOOKUP(data[[#This Row],[id_campaign]],campaign[],2,FALSE)</f>
        <v>HandsetRefurbished</v>
      </c>
      <c r="G13245" t="str">
        <f>VLOOKUP(data[[#This Row],[id_customer]],customer[],2,FALSE)</f>
        <v>Curtice Nelthrop</v>
      </c>
      <c r="H13245" t="str">
        <f>data[[#This Row],[id_customer]]&amp;data[[#This Row],[id_campaign]]</f>
        <v>C0861cam02</v>
      </c>
      <c r="I13245">
        <f>DATEDIF(data[[#This Row],[join_date]],data[[#This Row],[buy_date]],"M")</f>
        <v>2</v>
      </c>
    </row>
    <row r="13246" spans="1:9" x14ac:dyDescent="0.25">
      <c r="A13246" t="s">
        <v>3485</v>
      </c>
      <c r="B13246" t="s">
        <v>6</v>
      </c>
      <c r="C13246" s="1">
        <v>44736</v>
      </c>
      <c r="D13246" s="1">
        <v>44833</v>
      </c>
      <c r="E13246">
        <f>VLOOKUP(data[[#This Row],[id_campaign]],campaign[],4,FALSE)</f>
        <v>26</v>
      </c>
      <c r="F13246" t="str">
        <f>VLOOKUP(data[[#This Row],[id_campaign]],campaign[],2,FALSE)</f>
        <v>HandsetRefurbished</v>
      </c>
      <c r="G13246" t="str">
        <f>VLOOKUP(data[[#This Row],[id_customer]],customer[],2,FALSE)</f>
        <v>Curtice Nelthrop</v>
      </c>
      <c r="H13246" t="str">
        <f>data[[#This Row],[id_customer]]&amp;data[[#This Row],[id_campaign]]</f>
        <v>C0861cam02</v>
      </c>
      <c r="I13246">
        <f>DATEDIF(data[[#This Row],[join_date]],data[[#This Row],[buy_date]],"M")</f>
        <v>3</v>
      </c>
    </row>
    <row r="13247" spans="1:9" x14ac:dyDescent="0.25">
      <c r="A13247" t="s">
        <v>3485</v>
      </c>
      <c r="B13247" t="s">
        <v>6</v>
      </c>
      <c r="C13247" s="1">
        <v>44736</v>
      </c>
      <c r="D13247" s="1">
        <v>44864</v>
      </c>
      <c r="E13247">
        <f>VLOOKUP(data[[#This Row],[id_campaign]],campaign[],4,FALSE)</f>
        <v>26</v>
      </c>
      <c r="F13247" t="str">
        <f>VLOOKUP(data[[#This Row],[id_campaign]],campaign[],2,FALSE)</f>
        <v>HandsetRefurbished</v>
      </c>
      <c r="G13247" t="str">
        <f>VLOOKUP(data[[#This Row],[id_customer]],customer[],2,FALSE)</f>
        <v>Curtice Nelthrop</v>
      </c>
      <c r="H13247" t="str">
        <f>data[[#This Row],[id_customer]]&amp;data[[#This Row],[id_campaign]]</f>
        <v>C0861cam02</v>
      </c>
      <c r="I13247">
        <f>DATEDIF(data[[#This Row],[join_date]],data[[#This Row],[buy_date]],"M")</f>
        <v>4</v>
      </c>
    </row>
    <row r="13248" spans="1:9" x14ac:dyDescent="0.25">
      <c r="A13248" t="s">
        <v>3485</v>
      </c>
      <c r="B13248" t="s">
        <v>6</v>
      </c>
      <c r="C13248" s="1">
        <v>44736</v>
      </c>
      <c r="D13248" s="1">
        <v>44890</v>
      </c>
      <c r="E13248">
        <f>VLOOKUP(data[[#This Row],[id_campaign]],campaign[],4,FALSE)</f>
        <v>26</v>
      </c>
      <c r="F13248" t="str">
        <f>VLOOKUP(data[[#This Row],[id_campaign]],campaign[],2,FALSE)</f>
        <v>HandsetRefurbished</v>
      </c>
      <c r="G13248" t="str">
        <f>VLOOKUP(data[[#This Row],[id_customer]],customer[],2,FALSE)</f>
        <v>Curtice Nelthrop</v>
      </c>
      <c r="H13248" t="str">
        <f>data[[#This Row],[id_customer]]&amp;data[[#This Row],[id_campaign]]</f>
        <v>C0861cam02</v>
      </c>
      <c r="I13248">
        <f>DATEDIF(data[[#This Row],[join_date]],data[[#This Row],[buy_date]],"M")</f>
        <v>5</v>
      </c>
    </row>
    <row r="13249" spans="1:9" x14ac:dyDescent="0.25">
      <c r="A13249" t="s">
        <v>3485</v>
      </c>
      <c r="B13249" t="s">
        <v>6</v>
      </c>
      <c r="C13249" s="1">
        <v>44736</v>
      </c>
      <c r="D13249" s="1">
        <v>44896</v>
      </c>
      <c r="E13249">
        <f>VLOOKUP(data[[#This Row],[id_campaign]],campaign[],4,FALSE)</f>
        <v>26</v>
      </c>
      <c r="F13249" t="str">
        <f>VLOOKUP(data[[#This Row],[id_campaign]],campaign[],2,FALSE)</f>
        <v>HandsetRefurbished</v>
      </c>
      <c r="G13249" t="str">
        <f>VLOOKUP(data[[#This Row],[id_customer]],customer[],2,FALSE)</f>
        <v>Curtice Nelthrop</v>
      </c>
      <c r="H13249" t="str">
        <f>data[[#This Row],[id_customer]]&amp;data[[#This Row],[id_campaign]]</f>
        <v>C0861cam02</v>
      </c>
      <c r="I13249">
        <f>DATEDIF(data[[#This Row],[join_date]],data[[#This Row],[buy_date]],"M")</f>
        <v>5</v>
      </c>
    </row>
    <row r="13250" spans="1:9" x14ac:dyDescent="0.25">
      <c r="A13250" t="s">
        <v>3485</v>
      </c>
      <c r="B13250" t="s">
        <v>6</v>
      </c>
      <c r="C13250" s="1">
        <v>44736</v>
      </c>
      <c r="D13250" s="1">
        <v>44950</v>
      </c>
      <c r="E13250">
        <f>VLOOKUP(data[[#This Row],[id_campaign]],campaign[],4,FALSE)</f>
        <v>26</v>
      </c>
      <c r="F13250" t="str">
        <f>VLOOKUP(data[[#This Row],[id_campaign]],campaign[],2,FALSE)</f>
        <v>HandsetRefurbished</v>
      </c>
      <c r="G13250" t="str">
        <f>VLOOKUP(data[[#This Row],[id_customer]],customer[],2,FALSE)</f>
        <v>Curtice Nelthrop</v>
      </c>
      <c r="H13250" t="str">
        <f>data[[#This Row],[id_customer]]&amp;data[[#This Row],[id_campaign]]</f>
        <v>C0861cam02</v>
      </c>
      <c r="I13250">
        <f>DATEDIF(data[[#This Row],[join_date]],data[[#This Row],[buy_date]],"M")</f>
        <v>7</v>
      </c>
    </row>
    <row r="13251" spans="1:9" x14ac:dyDescent="0.25">
      <c r="A13251" t="s">
        <v>3485</v>
      </c>
      <c r="B13251" t="s">
        <v>6</v>
      </c>
      <c r="C13251" s="1">
        <v>44736</v>
      </c>
      <c r="D13251" s="1">
        <v>44991</v>
      </c>
      <c r="E13251">
        <f>VLOOKUP(data[[#This Row],[id_campaign]],campaign[],4,FALSE)</f>
        <v>26</v>
      </c>
      <c r="F13251" t="str">
        <f>VLOOKUP(data[[#This Row],[id_campaign]],campaign[],2,FALSE)</f>
        <v>HandsetRefurbished</v>
      </c>
      <c r="G13251" t="str">
        <f>VLOOKUP(data[[#This Row],[id_customer]],customer[],2,FALSE)</f>
        <v>Curtice Nelthrop</v>
      </c>
      <c r="H13251" t="str">
        <f>data[[#This Row],[id_customer]]&amp;data[[#This Row],[id_campaign]]</f>
        <v>C0861cam02</v>
      </c>
      <c r="I13251">
        <f>DATEDIF(data[[#This Row],[join_date]],data[[#This Row],[buy_date]],"M")</f>
        <v>8</v>
      </c>
    </row>
    <row r="13252" spans="1:9" x14ac:dyDescent="0.25">
      <c r="A13252" t="s">
        <v>3485</v>
      </c>
      <c r="B13252" t="s">
        <v>6</v>
      </c>
      <c r="C13252" s="1">
        <v>44736</v>
      </c>
      <c r="D13252" s="1">
        <v>45021</v>
      </c>
      <c r="E13252">
        <f>VLOOKUP(data[[#This Row],[id_campaign]],campaign[],4,FALSE)</f>
        <v>26</v>
      </c>
      <c r="F13252" t="str">
        <f>VLOOKUP(data[[#This Row],[id_campaign]],campaign[],2,FALSE)</f>
        <v>HandsetRefurbished</v>
      </c>
      <c r="G13252" t="str">
        <f>VLOOKUP(data[[#This Row],[id_customer]],customer[],2,FALSE)</f>
        <v>Curtice Nelthrop</v>
      </c>
      <c r="H13252" t="str">
        <f>data[[#This Row],[id_customer]]&amp;data[[#This Row],[id_campaign]]</f>
        <v>C0861cam02</v>
      </c>
      <c r="I13252">
        <f>DATEDIF(data[[#This Row],[join_date]],data[[#This Row],[buy_date]],"M")</f>
        <v>9</v>
      </c>
    </row>
    <row r="13253" spans="1:9" x14ac:dyDescent="0.25">
      <c r="A13253" t="s">
        <v>3485</v>
      </c>
      <c r="B13253" t="s">
        <v>6</v>
      </c>
      <c r="C13253" s="1">
        <v>44736</v>
      </c>
      <c r="D13253" s="1">
        <v>45071</v>
      </c>
      <c r="E13253">
        <f>VLOOKUP(data[[#This Row],[id_campaign]],campaign[],4,FALSE)</f>
        <v>26</v>
      </c>
      <c r="F13253" t="str">
        <f>VLOOKUP(data[[#This Row],[id_campaign]],campaign[],2,FALSE)</f>
        <v>HandsetRefurbished</v>
      </c>
      <c r="G13253" t="str">
        <f>VLOOKUP(data[[#This Row],[id_customer]],customer[],2,FALSE)</f>
        <v>Curtice Nelthrop</v>
      </c>
      <c r="H13253" t="str">
        <f>data[[#This Row],[id_customer]]&amp;data[[#This Row],[id_campaign]]</f>
        <v>C0861cam02</v>
      </c>
      <c r="I13253">
        <f>DATEDIF(data[[#This Row],[join_date]],data[[#This Row],[buy_date]],"M")</f>
        <v>11</v>
      </c>
    </row>
    <row r="13254" spans="1:9" x14ac:dyDescent="0.25">
      <c r="A13254" t="s">
        <v>3485</v>
      </c>
      <c r="B13254" t="s">
        <v>6</v>
      </c>
      <c r="C13254" s="1">
        <v>44736</v>
      </c>
      <c r="D13254" s="1">
        <v>45078</v>
      </c>
      <c r="E13254">
        <f>VLOOKUP(data[[#This Row],[id_campaign]],campaign[],4,FALSE)</f>
        <v>26</v>
      </c>
      <c r="F13254" t="str">
        <f>VLOOKUP(data[[#This Row],[id_campaign]],campaign[],2,FALSE)</f>
        <v>HandsetRefurbished</v>
      </c>
      <c r="G13254" t="str">
        <f>VLOOKUP(data[[#This Row],[id_customer]],customer[],2,FALSE)</f>
        <v>Curtice Nelthrop</v>
      </c>
      <c r="H13254" t="str">
        <f>data[[#This Row],[id_customer]]&amp;data[[#This Row],[id_campaign]]</f>
        <v>C0861cam02</v>
      </c>
      <c r="I13254">
        <f>DATEDIF(data[[#This Row],[join_date]],data[[#This Row],[buy_date]],"M")</f>
        <v>11</v>
      </c>
    </row>
    <row r="13255" spans="1:9" x14ac:dyDescent="0.25">
      <c r="A13255" t="s">
        <v>3485</v>
      </c>
      <c r="B13255" t="s">
        <v>36</v>
      </c>
      <c r="C13255" s="1">
        <v>44934</v>
      </c>
      <c r="D13255" s="1">
        <v>44934</v>
      </c>
      <c r="E13255">
        <f>VLOOKUP(data[[#This Row],[id_campaign]],campaign[],4,FALSE)</f>
        <v>29</v>
      </c>
      <c r="F13255" t="str">
        <f>VLOOKUP(data[[#This Row],[id_campaign]],campaign[],2,FALSE)</f>
        <v>MaritalStatus</v>
      </c>
      <c r="G13255" t="str">
        <f>VLOOKUP(data[[#This Row],[id_customer]],customer[],2,FALSE)</f>
        <v>Curtice Nelthrop</v>
      </c>
      <c r="H13255" t="str">
        <f>data[[#This Row],[id_customer]]&amp;data[[#This Row],[id_campaign]]</f>
        <v>C0861cam17</v>
      </c>
      <c r="I13255">
        <f>DATEDIF(data[[#This Row],[join_date]],data[[#This Row],[buy_date]],"M")</f>
        <v>0</v>
      </c>
    </row>
    <row r="13256" spans="1:9" x14ac:dyDescent="0.25">
      <c r="A13256" t="s">
        <v>3485</v>
      </c>
      <c r="B13256" t="s">
        <v>36</v>
      </c>
      <c r="C13256" s="1">
        <v>44934</v>
      </c>
      <c r="D13256" s="1">
        <v>44969</v>
      </c>
      <c r="E13256">
        <f>VLOOKUP(data[[#This Row],[id_campaign]],campaign[],4,FALSE)</f>
        <v>29</v>
      </c>
      <c r="F13256" t="str">
        <f>VLOOKUP(data[[#This Row],[id_campaign]],campaign[],2,FALSE)</f>
        <v>MaritalStatus</v>
      </c>
      <c r="G13256" t="str">
        <f>VLOOKUP(data[[#This Row],[id_customer]],customer[],2,FALSE)</f>
        <v>Curtice Nelthrop</v>
      </c>
      <c r="H13256" t="str">
        <f>data[[#This Row],[id_customer]]&amp;data[[#This Row],[id_campaign]]</f>
        <v>C0861cam17</v>
      </c>
      <c r="I13256">
        <f>DATEDIF(data[[#This Row],[join_date]],data[[#This Row],[buy_date]],"M")</f>
        <v>1</v>
      </c>
    </row>
    <row r="13257" spans="1:9" x14ac:dyDescent="0.25">
      <c r="A13257" t="s">
        <v>3485</v>
      </c>
      <c r="B13257" t="s">
        <v>36</v>
      </c>
      <c r="C13257" s="1">
        <v>44934</v>
      </c>
      <c r="D13257" s="1">
        <v>45008</v>
      </c>
      <c r="E13257">
        <f>VLOOKUP(data[[#This Row],[id_campaign]],campaign[],4,FALSE)</f>
        <v>29</v>
      </c>
      <c r="F13257" t="str">
        <f>VLOOKUP(data[[#This Row],[id_campaign]],campaign[],2,FALSE)</f>
        <v>MaritalStatus</v>
      </c>
      <c r="G13257" t="str">
        <f>VLOOKUP(data[[#This Row],[id_customer]],customer[],2,FALSE)</f>
        <v>Curtice Nelthrop</v>
      </c>
      <c r="H13257" t="str">
        <f>data[[#This Row],[id_customer]]&amp;data[[#This Row],[id_campaign]]</f>
        <v>C0861cam17</v>
      </c>
      <c r="I13257">
        <f>DATEDIF(data[[#This Row],[join_date]],data[[#This Row],[buy_date]],"M")</f>
        <v>2</v>
      </c>
    </row>
    <row r="13258" spans="1:9" x14ac:dyDescent="0.25">
      <c r="A13258" t="s">
        <v>3485</v>
      </c>
      <c r="B13258" t="s">
        <v>36</v>
      </c>
      <c r="C13258" s="1">
        <v>44934</v>
      </c>
      <c r="D13258" s="1">
        <v>45035</v>
      </c>
      <c r="E13258">
        <f>VLOOKUP(data[[#This Row],[id_campaign]],campaign[],4,FALSE)</f>
        <v>29</v>
      </c>
      <c r="F13258" t="str">
        <f>VLOOKUP(data[[#This Row],[id_campaign]],campaign[],2,FALSE)</f>
        <v>MaritalStatus</v>
      </c>
      <c r="G13258" t="str">
        <f>VLOOKUP(data[[#This Row],[id_customer]],customer[],2,FALSE)</f>
        <v>Curtice Nelthrop</v>
      </c>
      <c r="H13258" t="str">
        <f>data[[#This Row],[id_customer]]&amp;data[[#This Row],[id_campaign]]</f>
        <v>C0861cam17</v>
      </c>
      <c r="I13258">
        <f>DATEDIF(data[[#This Row],[join_date]],data[[#This Row],[buy_date]],"M")</f>
        <v>3</v>
      </c>
    </row>
    <row r="13259" spans="1:9" x14ac:dyDescent="0.25">
      <c r="A13259" t="s">
        <v>3485</v>
      </c>
      <c r="B13259" t="s">
        <v>36</v>
      </c>
      <c r="C13259" s="1">
        <v>44934</v>
      </c>
      <c r="D13259" s="1">
        <v>45059</v>
      </c>
      <c r="E13259">
        <f>VLOOKUP(data[[#This Row],[id_campaign]],campaign[],4,FALSE)</f>
        <v>29</v>
      </c>
      <c r="F13259" t="str">
        <f>VLOOKUP(data[[#This Row],[id_campaign]],campaign[],2,FALSE)</f>
        <v>MaritalStatus</v>
      </c>
      <c r="G13259" t="str">
        <f>VLOOKUP(data[[#This Row],[id_customer]],customer[],2,FALSE)</f>
        <v>Curtice Nelthrop</v>
      </c>
      <c r="H13259" t="str">
        <f>data[[#This Row],[id_customer]]&amp;data[[#This Row],[id_campaign]]</f>
        <v>C0861cam17</v>
      </c>
      <c r="I13259">
        <f>DATEDIF(data[[#This Row],[join_date]],data[[#This Row],[buy_date]],"M")</f>
        <v>4</v>
      </c>
    </row>
    <row r="13260" spans="1:9" x14ac:dyDescent="0.25">
      <c r="A13260" t="s">
        <v>3489</v>
      </c>
      <c r="B13260" t="s">
        <v>34</v>
      </c>
      <c r="C13260" s="1">
        <v>44580</v>
      </c>
      <c r="D13260" s="1">
        <v>44580</v>
      </c>
      <c r="E13260">
        <f>VLOOKUP(data[[#This Row],[id_campaign]],campaign[],4,FALSE)</f>
        <v>16</v>
      </c>
      <c r="F13260" t="str">
        <f>VLOOKUP(data[[#This Row],[id_campaign]],campaign[],2,FALSE)</f>
        <v>MadeCallToRetentionTeam</v>
      </c>
      <c r="G13260" t="str">
        <f>VLOOKUP(data[[#This Row],[id_customer]],customer[],2,FALSE)</f>
        <v>Ermentrude Peller</v>
      </c>
      <c r="H13260" t="str">
        <f>data[[#This Row],[id_customer]]&amp;data[[#This Row],[id_campaign]]</f>
        <v>C0862cam16</v>
      </c>
      <c r="I13260">
        <f>DATEDIF(data[[#This Row],[join_date]],data[[#This Row],[buy_date]],"M")</f>
        <v>0</v>
      </c>
    </row>
    <row r="13261" spans="1:9" x14ac:dyDescent="0.25">
      <c r="A13261" t="s">
        <v>3489</v>
      </c>
      <c r="B13261" t="s">
        <v>34</v>
      </c>
      <c r="C13261" s="1">
        <v>44580</v>
      </c>
      <c r="D13261" s="1">
        <v>44644</v>
      </c>
      <c r="E13261">
        <f>VLOOKUP(data[[#This Row],[id_campaign]],campaign[],4,FALSE)</f>
        <v>16</v>
      </c>
      <c r="F13261" t="str">
        <f>VLOOKUP(data[[#This Row],[id_campaign]],campaign[],2,FALSE)</f>
        <v>MadeCallToRetentionTeam</v>
      </c>
      <c r="G13261" t="str">
        <f>VLOOKUP(data[[#This Row],[id_customer]],customer[],2,FALSE)</f>
        <v>Ermentrude Peller</v>
      </c>
      <c r="H13261" t="str">
        <f>data[[#This Row],[id_customer]]&amp;data[[#This Row],[id_campaign]]</f>
        <v>C0862cam16</v>
      </c>
      <c r="I13261">
        <f>DATEDIF(data[[#This Row],[join_date]],data[[#This Row],[buy_date]],"M")</f>
        <v>2</v>
      </c>
    </row>
    <row r="13262" spans="1:9" x14ac:dyDescent="0.25">
      <c r="A13262" t="s">
        <v>3489</v>
      </c>
      <c r="B13262" t="s">
        <v>34</v>
      </c>
      <c r="C13262" s="1">
        <v>44580</v>
      </c>
      <c r="D13262" s="1">
        <v>44674</v>
      </c>
      <c r="E13262">
        <f>VLOOKUP(data[[#This Row],[id_campaign]],campaign[],4,FALSE)</f>
        <v>16</v>
      </c>
      <c r="F13262" t="str">
        <f>VLOOKUP(data[[#This Row],[id_campaign]],campaign[],2,FALSE)</f>
        <v>MadeCallToRetentionTeam</v>
      </c>
      <c r="G13262" t="str">
        <f>VLOOKUP(data[[#This Row],[id_customer]],customer[],2,FALSE)</f>
        <v>Ermentrude Peller</v>
      </c>
      <c r="H13262" t="str">
        <f>data[[#This Row],[id_customer]]&amp;data[[#This Row],[id_campaign]]</f>
        <v>C0862cam16</v>
      </c>
      <c r="I13262">
        <f>DATEDIF(data[[#This Row],[join_date]],data[[#This Row],[buy_date]],"M")</f>
        <v>3</v>
      </c>
    </row>
    <row r="13263" spans="1:9" x14ac:dyDescent="0.25">
      <c r="A13263" t="s">
        <v>3489</v>
      </c>
      <c r="B13263" t="s">
        <v>34</v>
      </c>
      <c r="C13263" s="1">
        <v>44580</v>
      </c>
      <c r="D13263" s="1">
        <v>44715</v>
      </c>
      <c r="E13263">
        <f>VLOOKUP(data[[#This Row],[id_campaign]],campaign[],4,FALSE)</f>
        <v>16</v>
      </c>
      <c r="F13263" t="str">
        <f>VLOOKUP(data[[#This Row],[id_campaign]],campaign[],2,FALSE)</f>
        <v>MadeCallToRetentionTeam</v>
      </c>
      <c r="G13263" t="str">
        <f>VLOOKUP(data[[#This Row],[id_customer]],customer[],2,FALSE)</f>
        <v>Ermentrude Peller</v>
      </c>
      <c r="H13263" t="str">
        <f>data[[#This Row],[id_customer]]&amp;data[[#This Row],[id_campaign]]</f>
        <v>C0862cam16</v>
      </c>
      <c r="I13263">
        <f>DATEDIF(data[[#This Row],[join_date]],data[[#This Row],[buy_date]],"M")</f>
        <v>4</v>
      </c>
    </row>
    <row r="13264" spans="1:9" x14ac:dyDescent="0.25">
      <c r="A13264" t="s">
        <v>3489</v>
      </c>
      <c r="B13264" t="s">
        <v>34</v>
      </c>
      <c r="C13264" s="1">
        <v>44580</v>
      </c>
      <c r="D13264" s="1">
        <v>44768</v>
      </c>
      <c r="E13264">
        <f>VLOOKUP(data[[#This Row],[id_campaign]],campaign[],4,FALSE)</f>
        <v>16</v>
      </c>
      <c r="F13264" t="str">
        <f>VLOOKUP(data[[#This Row],[id_campaign]],campaign[],2,FALSE)</f>
        <v>MadeCallToRetentionTeam</v>
      </c>
      <c r="G13264" t="str">
        <f>VLOOKUP(data[[#This Row],[id_customer]],customer[],2,FALSE)</f>
        <v>Ermentrude Peller</v>
      </c>
      <c r="H13264" t="str">
        <f>data[[#This Row],[id_customer]]&amp;data[[#This Row],[id_campaign]]</f>
        <v>C0862cam16</v>
      </c>
      <c r="I13264">
        <f>DATEDIF(data[[#This Row],[join_date]],data[[#This Row],[buy_date]],"M")</f>
        <v>6</v>
      </c>
    </row>
    <row r="13265" spans="1:9" x14ac:dyDescent="0.25">
      <c r="A13265" t="s">
        <v>3489</v>
      </c>
      <c r="B13265" t="s">
        <v>34</v>
      </c>
      <c r="C13265" s="1">
        <v>44580</v>
      </c>
      <c r="D13265" s="1">
        <v>44792</v>
      </c>
      <c r="E13265">
        <f>VLOOKUP(data[[#This Row],[id_campaign]],campaign[],4,FALSE)</f>
        <v>16</v>
      </c>
      <c r="F13265" t="str">
        <f>VLOOKUP(data[[#This Row],[id_campaign]],campaign[],2,FALSE)</f>
        <v>MadeCallToRetentionTeam</v>
      </c>
      <c r="G13265" t="str">
        <f>VLOOKUP(data[[#This Row],[id_customer]],customer[],2,FALSE)</f>
        <v>Ermentrude Peller</v>
      </c>
      <c r="H13265" t="str">
        <f>data[[#This Row],[id_customer]]&amp;data[[#This Row],[id_campaign]]</f>
        <v>C0862cam16</v>
      </c>
      <c r="I13265">
        <f>DATEDIF(data[[#This Row],[join_date]],data[[#This Row],[buy_date]],"M")</f>
        <v>7</v>
      </c>
    </row>
    <row r="13266" spans="1:9" x14ac:dyDescent="0.25">
      <c r="A13266" t="s">
        <v>3489</v>
      </c>
      <c r="B13266" t="s">
        <v>34</v>
      </c>
      <c r="C13266" s="1">
        <v>44580</v>
      </c>
      <c r="D13266" s="1">
        <v>44865</v>
      </c>
      <c r="E13266">
        <f>VLOOKUP(data[[#This Row],[id_campaign]],campaign[],4,FALSE)</f>
        <v>16</v>
      </c>
      <c r="F13266" t="str">
        <f>VLOOKUP(data[[#This Row],[id_campaign]],campaign[],2,FALSE)</f>
        <v>MadeCallToRetentionTeam</v>
      </c>
      <c r="G13266" t="str">
        <f>VLOOKUP(data[[#This Row],[id_customer]],customer[],2,FALSE)</f>
        <v>Ermentrude Peller</v>
      </c>
      <c r="H13266" t="str">
        <f>data[[#This Row],[id_customer]]&amp;data[[#This Row],[id_campaign]]</f>
        <v>C0862cam16</v>
      </c>
      <c r="I13266">
        <f>DATEDIF(data[[#This Row],[join_date]],data[[#This Row],[buy_date]],"M")</f>
        <v>9</v>
      </c>
    </row>
    <row r="13267" spans="1:9" x14ac:dyDescent="0.25">
      <c r="A13267" t="s">
        <v>3489</v>
      </c>
      <c r="B13267" t="s">
        <v>34</v>
      </c>
      <c r="C13267" s="1">
        <v>44580</v>
      </c>
      <c r="D13267" s="1">
        <v>44898</v>
      </c>
      <c r="E13267">
        <f>VLOOKUP(data[[#This Row],[id_campaign]],campaign[],4,FALSE)</f>
        <v>16</v>
      </c>
      <c r="F13267" t="str">
        <f>VLOOKUP(data[[#This Row],[id_campaign]],campaign[],2,FALSE)</f>
        <v>MadeCallToRetentionTeam</v>
      </c>
      <c r="G13267" t="str">
        <f>VLOOKUP(data[[#This Row],[id_customer]],customer[],2,FALSE)</f>
        <v>Ermentrude Peller</v>
      </c>
      <c r="H13267" t="str">
        <f>data[[#This Row],[id_customer]]&amp;data[[#This Row],[id_campaign]]</f>
        <v>C0862cam16</v>
      </c>
      <c r="I13267">
        <f>DATEDIF(data[[#This Row],[join_date]],data[[#This Row],[buy_date]],"M")</f>
        <v>10</v>
      </c>
    </row>
    <row r="13268" spans="1:9" x14ac:dyDescent="0.25">
      <c r="A13268" t="s">
        <v>3489</v>
      </c>
      <c r="B13268" t="s">
        <v>34</v>
      </c>
      <c r="C13268" s="1">
        <v>44580</v>
      </c>
      <c r="D13268" s="1">
        <v>44949</v>
      </c>
      <c r="E13268">
        <f>VLOOKUP(data[[#This Row],[id_campaign]],campaign[],4,FALSE)</f>
        <v>16</v>
      </c>
      <c r="F13268" t="str">
        <f>VLOOKUP(data[[#This Row],[id_campaign]],campaign[],2,FALSE)</f>
        <v>MadeCallToRetentionTeam</v>
      </c>
      <c r="G13268" t="str">
        <f>VLOOKUP(data[[#This Row],[id_customer]],customer[],2,FALSE)</f>
        <v>Ermentrude Peller</v>
      </c>
      <c r="H13268" t="str">
        <f>data[[#This Row],[id_customer]]&amp;data[[#This Row],[id_campaign]]</f>
        <v>C0862cam16</v>
      </c>
      <c r="I13268">
        <f>DATEDIF(data[[#This Row],[join_date]],data[[#This Row],[buy_date]],"M")</f>
        <v>12</v>
      </c>
    </row>
    <row r="13269" spans="1:9" x14ac:dyDescent="0.25">
      <c r="A13269" t="s">
        <v>3489</v>
      </c>
      <c r="B13269" t="s">
        <v>34</v>
      </c>
      <c r="C13269" s="1">
        <v>44580</v>
      </c>
      <c r="D13269" s="1">
        <v>45013</v>
      </c>
      <c r="E13269">
        <f>VLOOKUP(data[[#This Row],[id_campaign]],campaign[],4,FALSE)</f>
        <v>16</v>
      </c>
      <c r="F13269" t="str">
        <f>VLOOKUP(data[[#This Row],[id_campaign]],campaign[],2,FALSE)</f>
        <v>MadeCallToRetentionTeam</v>
      </c>
      <c r="G13269" t="str">
        <f>VLOOKUP(data[[#This Row],[id_customer]],customer[],2,FALSE)</f>
        <v>Ermentrude Peller</v>
      </c>
      <c r="H13269" t="str">
        <f>data[[#This Row],[id_customer]]&amp;data[[#This Row],[id_campaign]]</f>
        <v>C0862cam16</v>
      </c>
      <c r="I13269">
        <f>DATEDIF(data[[#This Row],[join_date]],data[[#This Row],[buy_date]],"M")</f>
        <v>14</v>
      </c>
    </row>
    <row r="13270" spans="1:9" x14ac:dyDescent="0.25">
      <c r="A13270" t="s">
        <v>3489</v>
      </c>
      <c r="B13270" t="s">
        <v>32</v>
      </c>
      <c r="C13270" s="1">
        <v>44795</v>
      </c>
      <c r="D13270" s="1">
        <v>44795</v>
      </c>
      <c r="E13270">
        <f>VLOOKUP(data[[#This Row],[id_campaign]],campaign[],4,FALSE)</f>
        <v>14</v>
      </c>
      <c r="F13270" t="str">
        <f>VLOOKUP(data[[#This Row],[id_campaign]],campaign[],2,FALSE)</f>
        <v>OwnsMotorcycle</v>
      </c>
      <c r="G13270" t="str">
        <f>VLOOKUP(data[[#This Row],[id_customer]],customer[],2,FALSE)</f>
        <v>Ermentrude Peller</v>
      </c>
      <c r="H13270" t="str">
        <f>data[[#This Row],[id_customer]]&amp;data[[#This Row],[id_campaign]]</f>
        <v>C0862cam15</v>
      </c>
      <c r="I13270">
        <f>DATEDIF(data[[#This Row],[join_date]],data[[#This Row],[buy_date]],"M")</f>
        <v>0</v>
      </c>
    </row>
    <row r="13271" spans="1:9" x14ac:dyDescent="0.25">
      <c r="A13271" t="s">
        <v>3489</v>
      </c>
      <c r="B13271" t="s">
        <v>32</v>
      </c>
      <c r="C13271" s="1">
        <v>44795</v>
      </c>
      <c r="D13271" s="1">
        <v>44829</v>
      </c>
      <c r="E13271">
        <f>VLOOKUP(data[[#This Row],[id_campaign]],campaign[],4,FALSE)</f>
        <v>14</v>
      </c>
      <c r="F13271" t="str">
        <f>VLOOKUP(data[[#This Row],[id_campaign]],campaign[],2,FALSE)</f>
        <v>OwnsMotorcycle</v>
      </c>
      <c r="G13271" t="str">
        <f>VLOOKUP(data[[#This Row],[id_customer]],customer[],2,FALSE)</f>
        <v>Ermentrude Peller</v>
      </c>
      <c r="H13271" t="str">
        <f>data[[#This Row],[id_customer]]&amp;data[[#This Row],[id_campaign]]</f>
        <v>C0862cam15</v>
      </c>
      <c r="I13271">
        <f>DATEDIF(data[[#This Row],[join_date]],data[[#This Row],[buy_date]],"M")</f>
        <v>1</v>
      </c>
    </row>
    <row r="13272" spans="1:9" x14ac:dyDescent="0.25">
      <c r="A13272" t="s">
        <v>3489</v>
      </c>
      <c r="B13272" t="s">
        <v>32</v>
      </c>
      <c r="C13272" s="1">
        <v>44795</v>
      </c>
      <c r="D13272" s="1">
        <v>44835</v>
      </c>
      <c r="E13272">
        <f>VLOOKUP(data[[#This Row],[id_campaign]],campaign[],4,FALSE)</f>
        <v>14</v>
      </c>
      <c r="F13272" t="str">
        <f>VLOOKUP(data[[#This Row],[id_campaign]],campaign[],2,FALSE)</f>
        <v>OwnsMotorcycle</v>
      </c>
      <c r="G13272" t="str">
        <f>VLOOKUP(data[[#This Row],[id_customer]],customer[],2,FALSE)</f>
        <v>Ermentrude Peller</v>
      </c>
      <c r="H13272" t="str">
        <f>data[[#This Row],[id_customer]]&amp;data[[#This Row],[id_campaign]]</f>
        <v>C0862cam15</v>
      </c>
      <c r="I13272">
        <f>DATEDIF(data[[#This Row],[join_date]],data[[#This Row],[buy_date]],"M")</f>
        <v>1</v>
      </c>
    </row>
    <row r="13273" spans="1:9" x14ac:dyDescent="0.25">
      <c r="A13273" t="s">
        <v>3489</v>
      </c>
      <c r="B13273" t="s">
        <v>32</v>
      </c>
      <c r="C13273" s="1">
        <v>44795</v>
      </c>
      <c r="D13273" s="1">
        <v>44893</v>
      </c>
      <c r="E13273">
        <f>VLOOKUP(data[[#This Row],[id_campaign]],campaign[],4,FALSE)</f>
        <v>14</v>
      </c>
      <c r="F13273" t="str">
        <f>VLOOKUP(data[[#This Row],[id_campaign]],campaign[],2,FALSE)</f>
        <v>OwnsMotorcycle</v>
      </c>
      <c r="G13273" t="str">
        <f>VLOOKUP(data[[#This Row],[id_customer]],customer[],2,FALSE)</f>
        <v>Ermentrude Peller</v>
      </c>
      <c r="H13273" t="str">
        <f>data[[#This Row],[id_customer]]&amp;data[[#This Row],[id_campaign]]</f>
        <v>C0862cam15</v>
      </c>
      <c r="I13273">
        <f>DATEDIF(data[[#This Row],[join_date]],data[[#This Row],[buy_date]],"M")</f>
        <v>3</v>
      </c>
    </row>
    <row r="13274" spans="1:9" x14ac:dyDescent="0.25">
      <c r="A13274" t="s">
        <v>3489</v>
      </c>
      <c r="B13274" t="s">
        <v>32</v>
      </c>
      <c r="C13274" s="1">
        <v>44795</v>
      </c>
      <c r="D13274" s="1">
        <v>44902</v>
      </c>
      <c r="E13274">
        <f>VLOOKUP(data[[#This Row],[id_campaign]],campaign[],4,FALSE)</f>
        <v>14</v>
      </c>
      <c r="F13274" t="str">
        <f>VLOOKUP(data[[#This Row],[id_campaign]],campaign[],2,FALSE)</f>
        <v>OwnsMotorcycle</v>
      </c>
      <c r="G13274" t="str">
        <f>VLOOKUP(data[[#This Row],[id_customer]],customer[],2,FALSE)</f>
        <v>Ermentrude Peller</v>
      </c>
      <c r="H13274" t="str">
        <f>data[[#This Row],[id_customer]]&amp;data[[#This Row],[id_campaign]]</f>
        <v>C0862cam15</v>
      </c>
      <c r="I13274">
        <f>DATEDIF(data[[#This Row],[join_date]],data[[#This Row],[buy_date]],"M")</f>
        <v>3</v>
      </c>
    </row>
    <row r="13275" spans="1:9" x14ac:dyDescent="0.25">
      <c r="A13275" t="s">
        <v>3489</v>
      </c>
      <c r="B13275" t="s">
        <v>32</v>
      </c>
      <c r="C13275" s="1">
        <v>44795</v>
      </c>
      <c r="D13275" s="1">
        <v>44930</v>
      </c>
      <c r="E13275">
        <f>VLOOKUP(data[[#This Row],[id_campaign]],campaign[],4,FALSE)</f>
        <v>14</v>
      </c>
      <c r="F13275" t="str">
        <f>VLOOKUP(data[[#This Row],[id_campaign]],campaign[],2,FALSE)</f>
        <v>OwnsMotorcycle</v>
      </c>
      <c r="G13275" t="str">
        <f>VLOOKUP(data[[#This Row],[id_customer]],customer[],2,FALSE)</f>
        <v>Ermentrude Peller</v>
      </c>
      <c r="H13275" t="str">
        <f>data[[#This Row],[id_customer]]&amp;data[[#This Row],[id_campaign]]</f>
        <v>C0862cam15</v>
      </c>
      <c r="I13275">
        <f>DATEDIF(data[[#This Row],[join_date]],data[[#This Row],[buy_date]],"M")</f>
        <v>4</v>
      </c>
    </row>
    <row r="13276" spans="1:9" x14ac:dyDescent="0.25">
      <c r="A13276" t="s">
        <v>3489</v>
      </c>
      <c r="B13276" t="s">
        <v>32</v>
      </c>
      <c r="C13276" s="1">
        <v>44795</v>
      </c>
      <c r="D13276" s="1">
        <v>45038</v>
      </c>
      <c r="E13276">
        <f>VLOOKUP(data[[#This Row],[id_campaign]],campaign[],4,FALSE)</f>
        <v>14</v>
      </c>
      <c r="F13276" t="str">
        <f>VLOOKUP(data[[#This Row],[id_campaign]],campaign[],2,FALSE)</f>
        <v>OwnsMotorcycle</v>
      </c>
      <c r="G13276" t="str">
        <f>VLOOKUP(data[[#This Row],[id_customer]],customer[],2,FALSE)</f>
        <v>Ermentrude Peller</v>
      </c>
      <c r="H13276" t="str">
        <f>data[[#This Row],[id_customer]]&amp;data[[#This Row],[id_campaign]]</f>
        <v>C0862cam15</v>
      </c>
      <c r="I13276">
        <f>DATEDIF(data[[#This Row],[join_date]],data[[#This Row],[buy_date]],"M")</f>
        <v>8</v>
      </c>
    </row>
    <row r="13277" spans="1:9" x14ac:dyDescent="0.25">
      <c r="A13277" t="s">
        <v>3489</v>
      </c>
      <c r="B13277" t="s">
        <v>32</v>
      </c>
      <c r="C13277" s="1">
        <v>44795</v>
      </c>
      <c r="D13277" s="1">
        <v>45073</v>
      </c>
      <c r="E13277">
        <f>VLOOKUP(data[[#This Row],[id_campaign]],campaign[],4,FALSE)</f>
        <v>14</v>
      </c>
      <c r="F13277" t="str">
        <f>VLOOKUP(data[[#This Row],[id_campaign]],campaign[],2,FALSE)</f>
        <v>OwnsMotorcycle</v>
      </c>
      <c r="G13277" t="str">
        <f>VLOOKUP(data[[#This Row],[id_customer]],customer[],2,FALSE)</f>
        <v>Ermentrude Peller</v>
      </c>
      <c r="H13277" t="str">
        <f>data[[#This Row],[id_customer]]&amp;data[[#This Row],[id_campaign]]</f>
        <v>C0862cam15</v>
      </c>
      <c r="I13277">
        <f>DATEDIF(data[[#This Row],[join_date]],data[[#This Row],[buy_date]],"M")</f>
        <v>9</v>
      </c>
    </row>
    <row r="13278" spans="1:9" x14ac:dyDescent="0.25">
      <c r="A13278" t="s">
        <v>3489</v>
      </c>
      <c r="B13278" t="s">
        <v>32</v>
      </c>
      <c r="C13278" s="1">
        <v>44795</v>
      </c>
      <c r="D13278" s="1">
        <v>45083</v>
      </c>
      <c r="E13278">
        <f>VLOOKUP(data[[#This Row],[id_campaign]],campaign[],4,FALSE)</f>
        <v>14</v>
      </c>
      <c r="F13278" t="str">
        <f>VLOOKUP(data[[#This Row],[id_campaign]],campaign[],2,FALSE)</f>
        <v>OwnsMotorcycle</v>
      </c>
      <c r="G13278" t="str">
        <f>VLOOKUP(data[[#This Row],[id_customer]],customer[],2,FALSE)</f>
        <v>Ermentrude Peller</v>
      </c>
      <c r="H13278" t="str">
        <f>data[[#This Row],[id_customer]]&amp;data[[#This Row],[id_campaign]]</f>
        <v>C0862cam15</v>
      </c>
      <c r="I13278">
        <f>DATEDIF(data[[#This Row],[join_date]],data[[#This Row],[buy_date]],"M")</f>
        <v>9</v>
      </c>
    </row>
    <row r="13279" spans="1:9" x14ac:dyDescent="0.25">
      <c r="A13279" t="s">
        <v>3493</v>
      </c>
      <c r="B13279" t="s">
        <v>4</v>
      </c>
      <c r="C13279" s="1">
        <v>44738</v>
      </c>
      <c r="D13279" s="1">
        <v>44738</v>
      </c>
      <c r="E13279">
        <f>VLOOKUP(data[[#This Row],[id_campaign]],campaign[],4,FALSE)</f>
        <v>10</v>
      </c>
      <c r="F13279" t="str">
        <f>VLOOKUP(data[[#This Row],[id_campaign]],campaign[],2,FALSE)</f>
        <v>ChildrenInHH</v>
      </c>
      <c r="G13279" t="str">
        <f>VLOOKUP(data[[#This Row],[id_customer]],customer[],2,FALSE)</f>
        <v>Massimo Pechard</v>
      </c>
      <c r="H13279" t="str">
        <f>data[[#This Row],[id_customer]]&amp;data[[#This Row],[id_campaign]]</f>
        <v>C0863cam01</v>
      </c>
      <c r="I13279">
        <f>DATEDIF(data[[#This Row],[join_date]],data[[#This Row],[buy_date]],"M")</f>
        <v>0</v>
      </c>
    </row>
    <row r="13280" spans="1:9" x14ac:dyDescent="0.25">
      <c r="A13280" t="s">
        <v>3493</v>
      </c>
      <c r="B13280" t="s">
        <v>4</v>
      </c>
      <c r="C13280" s="1">
        <v>44738</v>
      </c>
      <c r="D13280" s="1">
        <v>44772</v>
      </c>
      <c r="E13280">
        <f>VLOOKUP(data[[#This Row],[id_campaign]],campaign[],4,FALSE)</f>
        <v>10</v>
      </c>
      <c r="F13280" t="str">
        <f>VLOOKUP(data[[#This Row],[id_campaign]],campaign[],2,FALSE)</f>
        <v>ChildrenInHH</v>
      </c>
      <c r="G13280" t="str">
        <f>VLOOKUP(data[[#This Row],[id_customer]],customer[],2,FALSE)</f>
        <v>Massimo Pechard</v>
      </c>
      <c r="H13280" t="str">
        <f>data[[#This Row],[id_customer]]&amp;data[[#This Row],[id_campaign]]</f>
        <v>C0863cam01</v>
      </c>
      <c r="I13280">
        <f>DATEDIF(data[[#This Row],[join_date]],data[[#This Row],[buy_date]],"M")</f>
        <v>1</v>
      </c>
    </row>
    <row r="13281" spans="1:9" x14ac:dyDescent="0.25">
      <c r="A13281" t="s">
        <v>3493</v>
      </c>
      <c r="B13281" t="s">
        <v>4</v>
      </c>
      <c r="C13281" s="1">
        <v>44738</v>
      </c>
      <c r="D13281" s="1">
        <v>44833</v>
      </c>
      <c r="E13281">
        <f>VLOOKUP(data[[#This Row],[id_campaign]],campaign[],4,FALSE)</f>
        <v>10</v>
      </c>
      <c r="F13281" t="str">
        <f>VLOOKUP(data[[#This Row],[id_campaign]],campaign[],2,FALSE)</f>
        <v>ChildrenInHH</v>
      </c>
      <c r="G13281" t="str">
        <f>VLOOKUP(data[[#This Row],[id_customer]],customer[],2,FALSE)</f>
        <v>Massimo Pechard</v>
      </c>
      <c r="H13281" t="str">
        <f>data[[#This Row],[id_customer]]&amp;data[[#This Row],[id_campaign]]</f>
        <v>C0863cam01</v>
      </c>
      <c r="I13281">
        <f>DATEDIF(data[[#This Row],[join_date]],data[[#This Row],[buy_date]],"M")</f>
        <v>3</v>
      </c>
    </row>
    <row r="13282" spans="1:9" x14ac:dyDescent="0.25">
      <c r="A13282" t="s">
        <v>3493</v>
      </c>
      <c r="B13282" t="s">
        <v>4</v>
      </c>
      <c r="C13282" s="1">
        <v>44738</v>
      </c>
      <c r="D13282" s="1">
        <v>44865</v>
      </c>
      <c r="E13282">
        <f>VLOOKUP(data[[#This Row],[id_campaign]],campaign[],4,FALSE)</f>
        <v>10</v>
      </c>
      <c r="F13282" t="str">
        <f>VLOOKUP(data[[#This Row],[id_campaign]],campaign[],2,FALSE)</f>
        <v>ChildrenInHH</v>
      </c>
      <c r="G13282" t="str">
        <f>VLOOKUP(data[[#This Row],[id_customer]],customer[],2,FALSE)</f>
        <v>Massimo Pechard</v>
      </c>
      <c r="H13282" t="str">
        <f>data[[#This Row],[id_customer]]&amp;data[[#This Row],[id_campaign]]</f>
        <v>C0863cam01</v>
      </c>
      <c r="I13282">
        <f>DATEDIF(data[[#This Row],[join_date]],data[[#This Row],[buy_date]],"M")</f>
        <v>4</v>
      </c>
    </row>
    <row r="13283" spans="1:9" x14ac:dyDescent="0.25">
      <c r="A13283" t="s">
        <v>3493</v>
      </c>
      <c r="B13283" t="s">
        <v>4</v>
      </c>
      <c r="C13283" s="1">
        <v>44738</v>
      </c>
      <c r="D13283" s="1">
        <v>44869</v>
      </c>
      <c r="E13283">
        <f>VLOOKUP(data[[#This Row],[id_campaign]],campaign[],4,FALSE)</f>
        <v>10</v>
      </c>
      <c r="F13283" t="str">
        <f>VLOOKUP(data[[#This Row],[id_campaign]],campaign[],2,FALSE)</f>
        <v>ChildrenInHH</v>
      </c>
      <c r="G13283" t="str">
        <f>VLOOKUP(data[[#This Row],[id_customer]],customer[],2,FALSE)</f>
        <v>Massimo Pechard</v>
      </c>
      <c r="H13283" t="str">
        <f>data[[#This Row],[id_customer]]&amp;data[[#This Row],[id_campaign]]</f>
        <v>C0863cam01</v>
      </c>
      <c r="I13283">
        <f>DATEDIF(data[[#This Row],[join_date]],data[[#This Row],[buy_date]],"M")</f>
        <v>4</v>
      </c>
    </row>
    <row r="13284" spans="1:9" x14ac:dyDescent="0.25">
      <c r="A13284" t="s">
        <v>3493</v>
      </c>
      <c r="B13284" t="s">
        <v>4</v>
      </c>
      <c r="C13284" s="1">
        <v>44738</v>
      </c>
      <c r="D13284" s="1">
        <v>44900</v>
      </c>
      <c r="E13284">
        <f>VLOOKUP(data[[#This Row],[id_campaign]],campaign[],4,FALSE)</f>
        <v>10</v>
      </c>
      <c r="F13284" t="str">
        <f>VLOOKUP(data[[#This Row],[id_campaign]],campaign[],2,FALSE)</f>
        <v>ChildrenInHH</v>
      </c>
      <c r="G13284" t="str">
        <f>VLOOKUP(data[[#This Row],[id_customer]],customer[],2,FALSE)</f>
        <v>Massimo Pechard</v>
      </c>
      <c r="H13284" t="str">
        <f>data[[#This Row],[id_customer]]&amp;data[[#This Row],[id_campaign]]</f>
        <v>C0863cam01</v>
      </c>
      <c r="I13284">
        <f>DATEDIF(data[[#This Row],[join_date]],data[[#This Row],[buy_date]],"M")</f>
        <v>5</v>
      </c>
    </row>
    <row r="13285" spans="1:9" x14ac:dyDescent="0.25">
      <c r="A13285" t="s">
        <v>3493</v>
      </c>
      <c r="B13285" t="s">
        <v>4</v>
      </c>
      <c r="C13285" s="1">
        <v>44738</v>
      </c>
      <c r="D13285" s="1">
        <v>44936</v>
      </c>
      <c r="E13285">
        <f>VLOOKUP(data[[#This Row],[id_campaign]],campaign[],4,FALSE)</f>
        <v>10</v>
      </c>
      <c r="F13285" t="str">
        <f>VLOOKUP(data[[#This Row],[id_campaign]],campaign[],2,FALSE)</f>
        <v>ChildrenInHH</v>
      </c>
      <c r="G13285" t="str">
        <f>VLOOKUP(data[[#This Row],[id_customer]],customer[],2,FALSE)</f>
        <v>Massimo Pechard</v>
      </c>
      <c r="H13285" t="str">
        <f>data[[#This Row],[id_customer]]&amp;data[[#This Row],[id_campaign]]</f>
        <v>C0863cam01</v>
      </c>
      <c r="I13285">
        <f>DATEDIF(data[[#This Row],[join_date]],data[[#This Row],[buy_date]],"M")</f>
        <v>6</v>
      </c>
    </row>
    <row r="13286" spans="1:9" x14ac:dyDescent="0.25">
      <c r="A13286" t="s">
        <v>3493</v>
      </c>
      <c r="B13286" t="s">
        <v>4</v>
      </c>
      <c r="C13286" s="1">
        <v>44738</v>
      </c>
      <c r="D13286" s="1">
        <v>44959</v>
      </c>
      <c r="E13286">
        <f>VLOOKUP(data[[#This Row],[id_campaign]],campaign[],4,FALSE)</f>
        <v>10</v>
      </c>
      <c r="F13286" t="str">
        <f>VLOOKUP(data[[#This Row],[id_campaign]],campaign[],2,FALSE)</f>
        <v>ChildrenInHH</v>
      </c>
      <c r="G13286" t="str">
        <f>VLOOKUP(data[[#This Row],[id_customer]],customer[],2,FALSE)</f>
        <v>Massimo Pechard</v>
      </c>
      <c r="H13286" t="str">
        <f>data[[#This Row],[id_customer]]&amp;data[[#This Row],[id_campaign]]</f>
        <v>C0863cam01</v>
      </c>
      <c r="I13286">
        <f>DATEDIF(data[[#This Row],[join_date]],data[[#This Row],[buy_date]],"M")</f>
        <v>7</v>
      </c>
    </row>
    <row r="13287" spans="1:9" x14ac:dyDescent="0.25">
      <c r="A13287" t="s">
        <v>3493</v>
      </c>
      <c r="B13287" t="s">
        <v>4</v>
      </c>
      <c r="C13287" s="1">
        <v>44738</v>
      </c>
      <c r="D13287" s="1">
        <v>45012</v>
      </c>
      <c r="E13287">
        <f>VLOOKUP(data[[#This Row],[id_campaign]],campaign[],4,FALSE)</f>
        <v>10</v>
      </c>
      <c r="F13287" t="str">
        <f>VLOOKUP(data[[#This Row],[id_campaign]],campaign[],2,FALSE)</f>
        <v>ChildrenInHH</v>
      </c>
      <c r="G13287" t="str">
        <f>VLOOKUP(data[[#This Row],[id_customer]],customer[],2,FALSE)</f>
        <v>Massimo Pechard</v>
      </c>
      <c r="H13287" t="str">
        <f>data[[#This Row],[id_customer]]&amp;data[[#This Row],[id_campaign]]</f>
        <v>C0863cam01</v>
      </c>
      <c r="I13287">
        <f>DATEDIF(data[[#This Row],[join_date]],data[[#This Row],[buy_date]],"M")</f>
        <v>9</v>
      </c>
    </row>
    <row r="13288" spans="1:9" x14ac:dyDescent="0.25">
      <c r="A13288" t="s">
        <v>3493</v>
      </c>
      <c r="B13288" t="s">
        <v>4</v>
      </c>
      <c r="C13288" s="1">
        <v>44738</v>
      </c>
      <c r="D13288" s="1">
        <v>45045</v>
      </c>
      <c r="E13288">
        <f>VLOOKUP(data[[#This Row],[id_campaign]],campaign[],4,FALSE)</f>
        <v>10</v>
      </c>
      <c r="F13288" t="str">
        <f>VLOOKUP(data[[#This Row],[id_campaign]],campaign[],2,FALSE)</f>
        <v>ChildrenInHH</v>
      </c>
      <c r="G13288" t="str">
        <f>VLOOKUP(data[[#This Row],[id_customer]],customer[],2,FALSE)</f>
        <v>Massimo Pechard</v>
      </c>
      <c r="H13288" t="str">
        <f>data[[#This Row],[id_customer]]&amp;data[[#This Row],[id_campaign]]</f>
        <v>C0863cam01</v>
      </c>
      <c r="I13288">
        <f>DATEDIF(data[[#This Row],[join_date]],data[[#This Row],[buy_date]],"M")</f>
        <v>10</v>
      </c>
    </row>
    <row r="13289" spans="1:9" x14ac:dyDescent="0.25">
      <c r="A13289" t="s">
        <v>3493</v>
      </c>
      <c r="B13289" t="s">
        <v>4</v>
      </c>
      <c r="C13289" s="1">
        <v>44738</v>
      </c>
      <c r="D13289" s="1">
        <v>45047</v>
      </c>
      <c r="E13289">
        <f>VLOOKUP(data[[#This Row],[id_campaign]],campaign[],4,FALSE)</f>
        <v>10</v>
      </c>
      <c r="F13289" t="str">
        <f>VLOOKUP(data[[#This Row],[id_campaign]],campaign[],2,FALSE)</f>
        <v>ChildrenInHH</v>
      </c>
      <c r="G13289" t="str">
        <f>VLOOKUP(data[[#This Row],[id_customer]],customer[],2,FALSE)</f>
        <v>Massimo Pechard</v>
      </c>
      <c r="H13289" t="str">
        <f>data[[#This Row],[id_customer]]&amp;data[[#This Row],[id_campaign]]</f>
        <v>C0863cam01</v>
      </c>
      <c r="I13289">
        <f>DATEDIF(data[[#This Row],[join_date]],data[[#This Row],[buy_date]],"M")</f>
        <v>10</v>
      </c>
    </row>
    <row r="13290" spans="1:9" x14ac:dyDescent="0.25">
      <c r="A13290" t="s">
        <v>3493</v>
      </c>
      <c r="B13290" t="s">
        <v>36</v>
      </c>
      <c r="C13290" s="1">
        <v>44798</v>
      </c>
      <c r="D13290" s="1">
        <v>44798</v>
      </c>
      <c r="E13290">
        <f>VLOOKUP(data[[#This Row],[id_campaign]],campaign[],4,FALSE)</f>
        <v>29</v>
      </c>
      <c r="F13290" t="str">
        <f>VLOOKUP(data[[#This Row],[id_campaign]],campaign[],2,FALSE)</f>
        <v>MaritalStatus</v>
      </c>
      <c r="G13290" t="str">
        <f>VLOOKUP(data[[#This Row],[id_customer]],customer[],2,FALSE)</f>
        <v>Massimo Pechard</v>
      </c>
      <c r="H13290" t="str">
        <f>data[[#This Row],[id_customer]]&amp;data[[#This Row],[id_campaign]]</f>
        <v>C0863cam17</v>
      </c>
      <c r="I13290">
        <f>DATEDIF(data[[#This Row],[join_date]],data[[#This Row],[buy_date]],"M")</f>
        <v>0</v>
      </c>
    </row>
    <row r="13291" spans="1:9" x14ac:dyDescent="0.25">
      <c r="A13291" t="s">
        <v>3493</v>
      </c>
      <c r="B13291" t="s">
        <v>36</v>
      </c>
      <c r="C13291" s="1">
        <v>44798</v>
      </c>
      <c r="D13291" s="1">
        <v>44843</v>
      </c>
      <c r="E13291">
        <f>VLOOKUP(data[[#This Row],[id_campaign]],campaign[],4,FALSE)</f>
        <v>29</v>
      </c>
      <c r="F13291" t="str">
        <f>VLOOKUP(data[[#This Row],[id_campaign]],campaign[],2,FALSE)</f>
        <v>MaritalStatus</v>
      </c>
      <c r="G13291" t="str">
        <f>VLOOKUP(data[[#This Row],[id_customer]],customer[],2,FALSE)</f>
        <v>Massimo Pechard</v>
      </c>
      <c r="H13291" t="str">
        <f>data[[#This Row],[id_customer]]&amp;data[[#This Row],[id_campaign]]</f>
        <v>C0863cam17</v>
      </c>
      <c r="I13291">
        <f>DATEDIF(data[[#This Row],[join_date]],data[[#This Row],[buy_date]],"M")</f>
        <v>1</v>
      </c>
    </row>
    <row r="13292" spans="1:9" x14ac:dyDescent="0.25">
      <c r="A13292" t="s">
        <v>3493</v>
      </c>
      <c r="B13292" t="s">
        <v>36</v>
      </c>
      <c r="C13292" s="1">
        <v>44798</v>
      </c>
      <c r="D13292" s="1">
        <v>44894</v>
      </c>
      <c r="E13292">
        <f>VLOOKUP(data[[#This Row],[id_campaign]],campaign[],4,FALSE)</f>
        <v>29</v>
      </c>
      <c r="F13292" t="str">
        <f>VLOOKUP(data[[#This Row],[id_campaign]],campaign[],2,FALSE)</f>
        <v>MaritalStatus</v>
      </c>
      <c r="G13292" t="str">
        <f>VLOOKUP(data[[#This Row],[id_customer]],customer[],2,FALSE)</f>
        <v>Massimo Pechard</v>
      </c>
      <c r="H13292" t="str">
        <f>data[[#This Row],[id_customer]]&amp;data[[#This Row],[id_campaign]]</f>
        <v>C0863cam17</v>
      </c>
      <c r="I13292">
        <f>DATEDIF(data[[#This Row],[join_date]],data[[#This Row],[buy_date]],"M")</f>
        <v>3</v>
      </c>
    </row>
    <row r="13293" spans="1:9" x14ac:dyDescent="0.25">
      <c r="A13293" t="s">
        <v>3493</v>
      </c>
      <c r="B13293" t="s">
        <v>36</v>
      </c>
      <c r="C13293" s="1">
        <v>44798</v>
      </c>
      <c r="D13293" s="1">
        <v>44905</v>
      </c>
      <c r="E13293">
        <f>VLOOKUP(data[[#This Row],[id_campaign]],campaign[],4,FALSE)</f>
        <v>29</v>
      </c>
      <c r="F13293" t="str">
        <f>VLOOKUP(data[[#This Row],[id_campaign]],campaign[],2,FALSE)</f>
        <v>MaritalStatus</v>
      </c>
      <c r="G13293" t="str">
        <f>VLOOKUP(data[[#This Row],[id_customer]],customer[],2,FALSE)</f>
        <v>Massimo Pechard</v>
      </c>
      <c r="H13293" t="str">
        <f>data[[#This Row],[id_customer]]&amp;data[[#This Row],[id_campaign]]</f>
        <v>C0863cam17</v>
      </c>
      <c r="I13293">
        <f>DATEDIF(data[[#This Row],[join_date]],data[[#This Row],[buy_date]],"M")</f>
        <v>3</v>
      </c>
    </row>
    <row r="13294" spans="1:9" x14ac:dyDescent="0.25">
      <c r="A13294" t="s">
        <v>3493</v>
      </c>
      <c r="B13294" t="s">
        <v>36</v>
      </c>
      <c r="C13294" s="1">
        <v>44798</v>
      </c>
      <c r="D13294" s="1">
        <v>44987</v>
      </c>
      <c r="E13294">
        <f>VLOOKUP(data[[#This Row],[id_campaign]],campaign[],4,FALSE)</f>
        <v>29</v>
      </c>
      <c r="F13294" t="str">
        <f>VLOOKUP(data[[#This Row],[id_campaign]],campaign[],2,FALSE)</f>
        <v>MaritalStatus</v>
      </c>
      <c r="G13294" t="str">
        <f>VLOOKUP(data[[#This Row],[id_customer]],customer[],2,FALSE)</f>
        <v>Massimo Pechard</v>
      </c>
      <c r="H13294" t="str">
        <f>data[[#This Row],[id_customer]]&amp;data[[#This Row],[id_campaign]]</f>
        <v>C0863cam17</v>
      </c>
      <c r="I13294">
        <f>DATEDIF(data[[#This Row],[join_date]],data[[#This Row],[buy_date]],"M")</f>
        <v>6</v>
      </c>
    </row>
    <row r="13295" spans="1:9" x14ac:dyDescent="0.25">
      <c r="A13295" t="s">
        <v>3493</v>
      </c>
      <c r="B13295" t="s">
        <v>36</v>
      </c>
      <c r="C13295" s="1">
        <v>44798</v>
      </c>
      <c r="D13295" s="1">
        <v>45041</v>
      </c>
      <c r="E13295">
        <f>VLOOKUP(data[[#This Row],[id_campaign]],campaign[],4,FALSE)</f>
        <v>29</v>
      </c>
      <c r="F13295" t="str">
        <f>VLOOKUP(data[[#This Row],[id_campaign]],campaign[],2,FALSE)</f>
        <v>MaritalStatus</v>
      </c>
      <c r="G13295" t="str">
        <f>VLOOKUP(data[[#This Row],[id_customer]],customer[],2,FALSE)</f>
        <v>Massimo Pechard</v>
      </c>
      <c r="H13295" t="str">
        <f>data[[#This Row],[id_customer]]&amp;data[[#This Row],[id_campaign]]</f>
        <v>C0863cam17</v>
      </c>
      <c r="I13295">
        <f>DATEDIF(data[[#This Row],[join_date]],data[[#This Row],[buy_date]],"M")</f>
        <v>8</v>
      </c>
    </row>
    <row r="13296" spans="1:9" x14ac:dyDescent="0.25">
      <c r="A13296" t="s">
        <v>3493</v>
      </c>
      <c r="B13296" t="s">
        <v>36</v>
      </c>
      <c r="C13296" s="1">
        <v>44798</v>
      </c>
      <c r="D13296" s="1">
        <v>45055</v>
      </c>
      <c r="E13296">
        <f>VLOOKUP(data[[#This Row],[id_campaign]],campaign[],4,FALSE)</f>
        <v>29</v>
      </c>
      <c r="F13296" t="str">
        <f>VLOOKUP(data[[#This Row],[id_campaign]],campaign[],2,FALSE)</f>
        <v>MaritalStatus</v>
      </c>
      <c r="G13296" t="str">
        <f>VLOOKUP(data[[#This Row],[id_customer]],customer[],2,FALSE)</f>
        <v>Massimo Pechard</v>
      </c>
      <c r="H13296" t="str">
        <f>data[[#This Row],[id_customer]]&amp;data[[#This Row],[id_campaign]]</f>
        <v>C0863cam17</v>
      </c>
      <c r="I13296">
        <f>DATEDIF(data[[#This Row],[join_date]],data[[#This Row],[buy_date]],"M")</f>
        <v>8</v>
      </c>
    </row>
    <row r="13297" spans="1:9" x14ac:dyDescent="0.25">
      <c r="A13297" t="s">
        <v>3497</v>
      </c>
      <c r="B13297" t="s">
        <v>6</v>
      </c>
      <c r="C13297" s="1">
        <v>44794</v>
      </c>
      <c r="D13297" s="1">
        <v>44794</v>
      </c>
      <c r="E13297">
        <f>VLOOKUP(data[[#This Row],[id_campaign]],campaign[],4,FALSE)</f>
        <v>26</v>
      </c>
      <c r="F13297" t="str">
        <f>VLOOKUP(data[[#This Row],[id_campaign]],campaign[],2,FALSE)</f>
        <v>HandsetRefurbished</v>
      </c>
      <c r="G13297" t="str">
        <f>VLOOKUP(data[[#This Row],[id_customer]],customer[],2,FALSE)</f>
        <v>Deb Espinho</v>
      </c>
      <c r="H13297" t="str">
        <f>data[[#This Row],[id_customer]]&amp;data[[#This Row],[id_campaign]]</f>
        <v>C0864cam02</v>
      </c>
      <c r="I13297">
        <f>DATEDIF(data[[#This Row],[join_date]],data[[#This Row],[buy_date]],"M")</f>
        <v>0</v>
      </c>
    </row>
    <row r="13298" spans="1:9" x14ac:dyDescent="0.25">
      <c r="A13298" t="s">
        <v>3497</v>
      </c>
      <c r="B13298" t="s">
        <v>6</v>
      </c>
      <c r="C13298" s="1">
        <v>44794</v>
      </c>
      <c r="D13298" s="1">
        <v>44831</v>
      </c>
      <c r="E13298">
        <f>VLOOKUP(data[[#This Row],[id_campaign]],campaign[],4,FALSE)</f>
        <v>26</v>
      </c>
      <c r="F13298" t="str">
        <f>VLOOKUP(data[[#This Row],[id_campaign]],campaign[],2,FALSE)</f>
        <v>HandsetRefurbished</v>
      </c>
      <c r="G13298" t="str">
        <f>VLOOKUP(data[[#This Row],[id_customer]],customer[],2,FALSE)</f>
        <v>Deb Espinho</v>
      </c>
      <c r="H13298" t="str">
        <f>data[[#This Row],[id_customer]]&amp;data[[#This Row],[id_campaign]]</f>
        <v>C0864cam02</v>
      </c>
      <c r="I13298">
        <f>DATEDIF(data[[#This Row],[join_date]],data[[#This Row],[buy_date]],"M")</f>
        <v>1</v>
      </c>
    </row>
    <row r="13299" spans="1:9" x14ac:dyDescent="0.25">
      <c r="A13299" t="s">
        <v>3497</v>
      </c>
      <c r="B13299" t="s">
        <v>6</v>
      </c>
      <c r="C13299" s="1">
        <v>44794</v>
      </c>
      <c r="D13299" s="1">
        <v>44859</v>
      </c>
      <c r="E13299">
        <f>VLOOKUP(data[[#This Row],[id_campaign]],campaign[],4,FALSE)</f>
        <v>26</v>
      </c>
      <c r="F13299" t="str">
        <f>VLOOKUP(data[[#This Row],[id_campaign]],campaign[],2,FALSE)</f>
        <v>HandsetRefurbished</v>
      </c>
      <c r="G13299" t="str">
        <f>VLOOKUP(data[[#This Row],[id_customer]],customer[],2,FALSE)</f>
        <v>Deb Espinho</v>
      </c>
      <c r="H13299" t="str">
        <f>data[[#This Row],[id_customer]]&amp;data[[#This Row],[id_campaign]]</f>
        <v>C0864cam02</v>
      </c>
      <c r="I13299">
        <f>DATEDIF(data[[#This Row],[join_date]],data[[#This Row],[buy_date]],"M")</f>
        <v>2</v>
      </c>
    </row>
    <row r="13300" spans="1:9" x14ac:dyDescent="0.25">
      <c r="A13300" t="s">
        <v>3497</v>
      </c>
      <c r="B13300" t="s">
        <v>6</v>
      </c>
      <c r="C13300" s="1">
        <v>44794</v>
      </c>
      <c r="D13300" s="1">
        <v>44895</v>
      </c>
      <c r="E13300">
        <f>VLOOKUP(data[[#This Row],[id_campaign]],campaign[],4,FALSE)</f>
        <v>26</v>
      </c>
      <c r="F13300" t="str">
        <f>VLOOKUP(data[[#This Row],[id_campaign]],campaign[],2,FALSE)</f>
        <v>HandsetRefurbished</v>
      </c>
      <c r="G13300" t="str">
        <f>VLOOKUP(data[[#This Row],[id_customer]],customer[],2,FALSE)</f>
        <v>Deb Espinho</v>
      </c>
      <c r="H13300" t="str">
        <f>data[[#This Row],[id_customer]]&amp;data[[#This Row],[id_campaign]]</f>
        <v>C0864cam02</v>
      </c>
      <c r="I13300">
        <f>DATEDIF(data[[#This Row],[join_date]],data[[#This Row],[buy_date]],"M")</f>
        <v>3</v>
      </c>
    </row>
    <row r="13301" spans="1:9" x14ac:dyDescent="0.25">
      <c r="A13301" t="s">
        <v>3497</v>
      </c>
      <c r="B13301" t="s">
        <v>6</v>
      </c>
      <c r="C13301" s="1">
        <v>44794</v>
      </c>
      <c r="D13301" s="1">
        <v>44926</v>
      </c>
      <c r="E13301">
        <f>VLOOKUP(data[[#This Row],[id_campaign]],campaign[],4,FALSE)</f>
        <v>26</v>
      </c>
      <c r="F13301" t="str">
        <f>VLOOKUP(data[[#This Row],[id_campaign]],campaign[],2,FALSE)</f>
        <v>HandsetRefurbished</v>
      </c>
      <c r="G13301" t="str">
        <f>VLOOKUP(data[[#This Row],[id_customer]],customer[],2,FALSE)</f>
        <v>Deb Espinho</v>
      </c>
      <c r="H13301" t="str">
        <f>data[[#This Row],[id_customer]]&amp;data[[#This Row],[id_campaign]]</f>
        <v>C0864cam02</v>
      </c>
      <c r="I13301">
        <f>DATEDIF(data[[#This Row],[join_date]],data[[#This Row],[buy_date]],"M")</f>
        <v>4</v>
      </c>
    </row>
    <row r="13302" spans="1:9" x14ac:dyDescent="0.25">
      <c r="A13302" t="s">
        <v>3497</v>
      </c>
      <c r="B13302" t="s">
        <v>6</v>
      </c>
      <c r="C13302" s="1">
        <v>44794</v>
      </c>
      <c r="D13302" s="1">
        <v>44951</v>
      </c>
      <c r="E13302">
        <f>VLOOKUP(data[[#This Row],[id_campaign]],campaign[],4,FALSE)</f>
        <v>26</v>
      </c>
      <c r="F13302" t="str">
        <f>VLOOKUP(data[[#This Row],[id_campaign]],campaign[],2,FALSE)</f>
        <v>HandsetRefurbished</v>
      </c>
      <c r="G13302" t="str">
        <f>VLOOKUP(data[[#This Row],[id_customer]],customer[],2,FALSE)</f>
        <v>Deb Espinho</v>
      </c>
      <c r="H13302" t="str">
        <f>data[[#This Row],[id_customer]]&amp;data[[#This Row],[id_campaign]]</f>
        <v>C0864cam02</v>
      </c>
      <c r="I13302">
        <f>DATEDIF(data[[#This Row],[join_date]],data[[#This Row],[buy_date]],"M")</f>
        <v>5</v>
      </c>
    </row>
    <row r="13303" spans="1:9" x14ac:dyDescent="0.25">
      <c r="A13303" t="s">
        <v>3497</v>
      </c>
      <c r="B13303" t="s">
        <v>6</v>
      </c>
      <c r="C13303" s="1">
        <v>44794</v>
      </c>
      <c r="D13303" s="1">
        <v>44960</v>
      </c>
      <c r="E13303">
        <f>VLOOKUP(data[[#This Row],[id_campaign]],campaign[],4,FALSE)</f>
        <v>26</v>
      </c>
      <c r="F13303" t="str">
        <f>VLOOKUP(data[[#This Row],[id_campaign]],campaign[],2,FALSE)</f>
        <v>HandsetRefurbished</v>
      </c>
      <c r="G13303" t="str">
        <f>VLOOKUP(data[[#This Row],[id_customer]],customer[],2,FALSE)</f>
        <v>Deb Espinho</v>
      </c>
      <c r="H13303" t="str">
        <f>data[[#This Row],[id_customer]]&amp;data[[#This Row],[id_campaign]]</f>
        <v>C0864cam02</v>
      </c>
      <c r="I13303">
        <f>DATEDIF(data[[#This Row],[join_date]],data[[#This Row],[buy_date]],"M")</f>
        <v>5</v>
      </c>
    </row>
    <row r="13304" spans="1:9" x14ac:dyDescent="0.25">
      <c r="A13304" t="s">
        <v>3497</v>
      </c>
      <c r="B13304" t="s">
        <v>6</v>
      </c>
      <c r="C13304" s="1">
        <v>44794</v>
      </c>
      <c r="D13304" s="1">
        <v>45009</v>
      </c>
      <c r="E13304">
        <f>VLOOKUP(data[[#This Row],[id_campaign]],campaign[],4,FALSE)</f>
        <v>26</v>
      </c>
      <c r="F13304" t="str">
        <f>VLOOKUP(data[[#This Row],[id_campaign]],campaign[],2,FALSE)</f>
        <v>HandsetRefurbished</v>
      </c>
      <c r="G13304" t="str">
        <f>VLOOKUP(data[[#This Row],[id_customer]],customer[],2,FALSE)</f>
        <v>Deb Espinho</v>
      </c>
      <c r="H13304" t="str">
        <f>data[[#This Row],[id_customer]]&amp;data[[#This Row],[id_campaign]]</f>
        <v>C0864cam02</v>
      </c>
      <c r="I13304">
        <f>DATEDIF(data[[#This Row],[join_date]],data[[#This Row],[buy_date]],"M")</f>
        <v>7</v>
      </c>
    </row>
    <row r="13305" spans="1:9" x14ac:dyDescent="0.25">
      <c r="A13305" t="s">
        <v>3497</v>
      </c>
      <c r="B13305" t="s">
        <v>6</v>
      </c>
      <c r="C13305" s="1">
        <v>44794</v>
      </c>
      <c r="D13305" s="1">
        <v>45071</v>
      </c>
      <c r="E13305">
        <f>VLOOKUP(data[[#This Row],[id_campaign]],campaign[],4,FALSE)</f>
        <v>26</v>
      </c>
      <c r="F13305" t="str">
        <f>VLOOKUP(data[[#This Row],[id_campaign]],campaign[],2,FALSE)</f>
        <v>HandsetRefurbished</v>
      </c>
      <c r="G13305" t="str">
        <f>VLOOKUP(data[[#This Row],[id_customer]],customer[],2,FALSE)</f>
        <v>Deb Espinho</v>
      </c>
      <c r="H13305" t="str">
        <f>data[[#This Row],[id_customer]]&amp;data[[#This Row],[id_campaign]]</f>
        <v>C0864cam02</v>
      </c>
      <c r="I13305">
        <f>DATEDIF(data[[#This Row],[join_date]],data[[#This Row],[buy_date]],"M")</f>
        <v>9</v>
      </c>
    </row>
    <row r="13306" spans="1:9" x14ac:dyDescent="0.25">
      <c r="A13306" t="s">
        <v>3497</v>
      </c>
      <c r="B13306" t="s">
        <v>6</v>
      </c>
      <c r="C13306" s="1">
        <v>44794</v>
      </c>
      <c r="D13306" s="1">
        <v>45082</v>
      </c>
      <c r="E13306">
        <f>VLOOKUP(data[[#This Row],[id_campaign]],campaign[],4,FALSE)</f>
        <v>26</v>
      </c>
      <c r="F13306" t="str">
        <f>VLOOKUP(data[[#This Row],[id_campaign]],campaign[],2,FALSE)</f>
        <v>HandsetRefurbished</v>
      </c>
      <c r="G13306" t="str">
        <f>VLOOKUP(data[[#This Row],[id_customer]],customer[],2,FALSE)</f>
        <v>Deb Espinho</v>
      </c>
      <c r="H13306" t="str">
        <f>data[[#This Row],[id_customer]]&amp;data[[#This Row],[id_campaign]]</f>
        <v>C0864cam02</v>
      </c>
      <c r="I13306">
        <f>DATEDIF(data[[#This Row],[join_date]],data[[#This Row],[buy_date]],"M")</f>
        <v>9</v>
      </c>
    </row>
    <row r="13307" spans="1:9" x14ac:dyDescent="0.25">
      <c r="A13307" t="s">
        <v>3501</v>
      </c>
      <c r="B13307" t="s">
        <v>14</v>
      </c>
      <c r="C13307" s="1">
        <v>44768</v>
      </c>
      <c r="D13307" s="1">
        <v>44768</v>
      </c>
      <c r="E13307">
        <f>VLOOKUP(data[[#This Row],[id_campaign]],campaign[],4,FALSE)</f>
        <v>13</v>
      </c>
      <c r="F13307" t="str">
        <f>VLOOKUP(data[[#This Row],[id_campaign]],campaign[],2,FALSE)</f>
        <v>Homeownership</v>
      </c>
      <c r="G13307" t="str">
        <f>VLOOKUP(data[[#This Row],[id_customer]],customer[],2,FALSE)</f>
        <v>Franciskus Grzegorzewski</v>
      </c>
      <c r="H13307" t="str">
        <f>data[[#This Row],[id_customer]]&amp;data[[#This Row],[id_campaign]]</f>
        <v>C0865cam06</v>
      </c>
      <c r="I13307">
        <f>DATEDIF(data[[#This Row],[join_date]],data[[#This Row],[buy_date]],"M")</f>
        <v>0</v>
      </c>
    </row>
    <row r="13308" spans="1:9" x14ac:dyDescent="0.25">
      <c r="A13308" t="s">
        <v>3501</v>
      </c>
      <c r="B13308" t="s">
        <v>14</v>
      </c>
      <c r="C13308" s="1">
        <v>44768</v>
      </c>
      <c r="D13308" s="1">
        <v>44799</v>
      </c>
      <c r="E13308">
        <f>VLOOKUP(data[[#This Row],[id_campaign]],campaign[],4,FALSE)</f>
        <v>13</v>
      </c>
      <c r="F13308" t="str">
        <f>VLOOKUP(data[[#This Row],[id_campaign]],campaign[],2,FALSE)</f>
        <v>Homeownership</v>
      </c>
      <c r="G13308" t="str">
        <f>VLOOKUP(data[[#This Row],[id_customer]],customer[],2,FALSE)</f>
        <v>Franciskus Grzegorzewski</v>
      </c>
      <c r="H13308" t="str">
        <f>data[[#This Row],[id_customer]]&amp;data[[#This Row],[id_campaign]]</f>
        <v>C0865cam06</v>
      </c>
      <c r="I13308">
        <f>DATEDIF(data[[#This Row],[join_date]],data[[#This Row],[buy_date]],"M")</f>
        <v>1</v>
      </c>
    </row>
    <row r="13309" spans="1:9" x14ac:dyDescent="0.25">
      <c r="A13309" t="s">
        <v>3501</v>
      </c>
      <c r="B13309" t="s">
        <v>14</v>
      </c>
      <c r="C13309" s="1">
        <v>44768</v>
      </c>
      <c r="D13309" s="1">
        <v>44808</v>
      </c>
      <c r="E13309">
        <f>VLOOKUP(data[[#This Row],[id_campaign]],campaign[],4,FALSE)</f>
        <v>13</v>
      </c>
      <c r="F13309" t="str">
        <f>VLOOKUP(data[[#This Row],[id_campaign]],campaign[],2,FALSE)</f>
        <v>Homeownership</v>
      </c>
      <c r="G13309" t="str">
        <f>VLOOKUP(data[[#This Row],[id_customer]],customer[],2,FALSE)</f>
        <v>Franciskus Grzegorzewski</v>
      </c>
      <c r="H13309" t="str">
        <f>data[[#This Row],[id_customer]]&amp;data[[#This Row],[id_campaign]]</f>
        <v>C0865cam06</v>
      </c>
      <c r="I13309">
        <f>DATEDIF(data[[#This Row],[join_date]],data[[#This Row],[buy_date]],"M")</f>
        <v>1</v>
      </c>
    </row>
    <row r="13310" spans="1:9" x14ac:dyDescent="0.25">
      <c r="A13310" t="s">
        <v>3501</v>
      </c>
      <c r="B13310" t="s">
        <v>14</v>
      </c>
      <c r="C13310" s="1">
        <v>44768</v>
      </c>
      <c r="D13310" s="1">
        <v>44861</v>
      </c>
      <c r="E13310">
        <f>VLOOKUP(data[[#This Row],[id_campaign]],campaign[],4,FALSE)</f>
        <v>13</v>
      </c>
      <c r="F13310" t="str">
        <f>VLOOKUP(data[[#This Row],[id_campaign]],campaign[],2,FALSE)</f>
        <v>Homeownership</v>
      </c>
      <c r="G13310" t="str">
        <f>VLOOKUP(data[[#This Row],[id_customer]],customer[],2,FALSE)</f>
        <v>Franciskus Grzegorzewski</v>
      </c>
      <c r="H13310" t="str">
        <f>data[[#This Row],[id_customer]]&amp;data[[#This Row],[id_campaign]]</f>
        <v>C0865cam06</v>
      </c>
      <c r="I13310">
        <f>DATEDIF(data[[#This Row],[join_date]],data[[#This Row],[buy_date]],"M")</f>
        <v>3</v>
      </c>
    </row>
    <row r="13311" spans="1:9" x14ac:dyDescent="0.25">
      <c r="A13311" t="s">
        <v>3501</v>
      </c>
      <c r="B13311" t="s">
        <v>14</v>
      </c>
      <c r="C13311" s="1">
        <v>44768</v>
      </c>
      <c r="D13311" s="1">
        <v>44873</v>
      </c>
      <c r="E13311">
        <f>VLOOKUP(data[[#This Row],[id_campaign]],campaign[],4,FALSE)</f>
        <v>13</v>
      </c>
      <c r="F13311" t="str">
        <f>VLOOKUP(data[[#This Row],[id_campaign]],campaign[],2,FALSE)</f>
        <v>Homeownership</v>
      </c>
      <c r="G13311" t="str">
        <f>VLOOKUP(data[[#This Row],[id_customer]],customer[],2,FALSE)</f>
        <v>Franciskus Grzegorzewski</v>
      </c>
      <c r="H13311" t="str">
        <f>data[[#This Row],[id_customer]]&amp;data[[#This Row],[id_campaign]]</f>
        <v>C0865cam06</v>
      </c>
      <c r="I13311">
        <f>DATEDIF(data[[#This Row],[join_date]],data[[#This Row],[buy_date]],"M")</f>
        <v>3</v>
      </c>
    </row>
    <row r="13312" spans="1:9" x14ac:dyDescent="0.25">
      <c r="A13312" t="s">
        <v>3501</v>
      </c>
      <c r="B13312" t="s">
        <v>14</v>
      </c>
      <c r="C13312" s="1">
        <v>44768</v>
      </c>
      <c r="D13312" s="1">
        <v>44901</v>
      </c>
      <c r="E13312">
        <f>VLOOKUP(data[[#This Row],[id_campaign]],campaign[],4,FALSE)</f>
        <v>13</v>
      </c>
      <c r="F13312" t="str">
        <f>VLOOKUP(data[[#This Row],[id_campaign]],campaign[],2,FALSE)</f>
        <v>Homeownership</v>
      </c>
      <c r="G13312" t="str">
        <f>VLOOKUP(data[[#This Row],[id_customer]],customer[],2,FALSE)</f>
        <v>Franciskus Grzegorzewski</v>
      </c>
      <c r="H13312" t="str">
        <f>data[[#This Row],[id_customer]]&amp;data[[#This Row],[id_campaign]]</f>
        <v>C0865cam06</v>
      </c>
      <c r="I13312">
        <f>DATEDIF(data[[#This Row],[join_date]],data[[#This Row],[buy_date]],"M")</f>
        <v>4</v>
      </c>
    </row>
    <row r="13313" spans="1:9" x14ac:dyDescent="0.25">
      <c r="A13313" t="s">
        <v>3501</v>
      </c>
      <c r="B13313" t="s">
        <v>14</v>
      </c>
      <c r="C13313" s="1">
        <v>44768</v>
      </c>
      <c r="D13313" s="1">
        <v>44936</v>
      </c>
      <c r="E13313">
        <f>VLOOKUP(data[[#This Row],[id_campaign]],campaign[],4,FALSE)</f>
        <v>13</v>
      </c>
      <c r="F13313" t="str">
        <f>VLOOKUP(data[[#This Row],[id_campaign]],campaign[],2,FALSE)</f>
        <v>Homeownership</v>
      </c>
      <c r="G13313" t="str">
        <f>VLOOKUP(data[[#This Row],[id_customer]],customer[],2,FALSE)</f>
        <v>Franciskus Grzegorzewski</v>
      </c>
      <c r="H13313" t="str">
        <f>data[[#This Row],[id_customer]]&amp;data[[#This Row],[id_campaign]]</f>
        <v>C0865cam06</v>
      </c>
      <c r="I13313">
        <f>DATEDIF(data[[#This Row],[join_date]],data[[#This Row],[buy_date]],"M")</f>
        <v>5</v>
      </c>
    </row>
    <row r="13314" spans="1:9" x14ac:dyDescent="0.25">
      <c r="A13314" t="s">
        <v>3501</v>
      </c>
      <c r="B13314" t="s">
        <v>14</v>
      </c>
      <c r="C13314" s="1">
        <v>44768</v>
      </c>
      <c r="D13314" s="1">
        <v>44983</v>
      </c>
      <c r="E13314">
        <f>VLOOKUP(data[[#This Row],[id_campaign]],campaign[],4,FALSE)</f>
        <v>13</v>
      </c>
      <c r="F13314" t="str">
        <f>VLOOKUP(data[[#This Row],[id_campaign]],campaign[],2,FALSE)</f>
        <v>Homeownership</v>
      </c>
      <c r="G13314" t="str">
        <f>VLOOKUP(data[[#This Row],[id_customer]],customer[],2,FALSE)</f>
        <v>Franciskus Grzegorzewski</v>
      </c>
      <c r="H13314" t="str">
        <f>data[[#This Row],[id_customer]]&amp;data[[#This Row],[id_campaign]]</f>
        <v>C0865cam06</v>
      </c>
      <c r="I13314">
        <f>DATEDIF(data[[#This Row],[join_date]],data[[#This Row],[buy_date]],"M")</f>
        <v>7</v>
      </c>
    </row>
    <row r="13315" spans="1:9" x14ac:dyDescent="0.25">
      <c r="A13315" t="s">
        <v>3501</v>
      </c>
      <c r="B13315" t="s">
        <v>14</v>
      </c>
      <c r="C13315" s="1">
        <v>44768</v>
      </c>
      <c r="D13315" s="1">
        <v>45011</v>
      </c>
      <c r="E13315">
        <f>VLOOKUP(data[[#This Row],[id_campaign]],campaign[],4,FALSE)</f>
        <v>13</v>
      </c>
      <c r="F13315" t="str">
        <f>VLOOKUP(data[[#This Row],[id_campaign]],campaign[],2,FALSE)</f>
        <v>Homeownership</v>
      </c>
      <c r="G13315" t="str">
        <f>VLOOKUP(data[[#This Row],[id_customer]],customer[],2,FALSE)</f>
        <v>Franciskus Grzegorzewski</v>
      </c>
      <c r="H13315" t="str">
        <f>data[[#This Row],[id_customer]]&amp;data[[#This Row],[id_campaign]]</f>
        <v>C0865cam06</v>
      </c>
      <c r="I13315">
        <f>DATEDIF(data[[#This Row],[join_date]],data[[#This Row],[buy_date]],"M")</f>
        <v>8</v>
      </c>
    </row>
    <row r="13316" spans="1:9" x14ac:dyDescent="0.25">
      <c r="A13316" t="s">
        <v>3501</v>
      </c>
      <c r="B13316" t="s">
        <v>14</v>
      </c>
      <c r="C13316" s="1">
        <v>44768</v>
      </c>
      <c r="D13316" s="1">
        <v>45045</v>
      </c>
      <c r="E13316">
        <f>VLOOKUP(data[[#This Row],[id_campaign]],campaign[],4,FALSE)</f>
        <v>13</v>
      </c>
      <c r="F13316" t="str">
        <f>VLOOKUP(data[[#This Row],[id_campaign]],campaign[],2,FALSE)</f>
        <v>Homeownership</v>
      </c>
      <c r="G13316" t="str">
        <f>VLOOKUP(data[[#This Row],[id_customer]],customer[],2,FALSE)</f>
        <v>Franciskus Grzegorzewski</v>
      </c>
      <c r="H13316" t="str">
        <f>data[[#This Row],[id_customer]]&amp;data[[#This Row],[id_campaign]]</f>
        <v>C0865cam06</v>
      </c>
      <c r="I13316">
        <f>DATEDIF(data[[#This Row],[join_date]],data[[#This Row],[buy_date]],"M")</f>
        <v>9</v>
      </c>
    </row>
    <row r="13317" spans="1:9" x14ac:dyDescent="0.25">
      <c r="A13317" t="s">
        <v>3501</v>
      </c>
      <c r="B13317" t="s">
        <v>14</v>
      </c>
      <c r="C13317" s="1">
        <v>44768</v>
      </c>
      <c r="D13317" s="1">
        <v>45050</v>
      </c>
      <c r="E13317">
        <f>VLOOKUP(data[[#This Row],[id_campaign]],campaign[],4,FALSE)</f>
        <v>13</v>
      </c>
      <c r="F13317" t="str">
        <f>VLOOKUP(data[[#This Row],[id_campaign]],campaign[],2,FALSE)</f>
        <v>Homeownership</v>
      </c>
      <c r="G13317" t="str">
        <f>VLOOKUP(data[[#This Row],[id_customer]],customer[],2,FALSE)</f>
        <v>Franciskus Grzegorzewski</v>
      </c>
      <c r="H13317" t="str">
        <f>data[[#This Row],[id_customer]]&amp;data[[#This Row],[id_campaign]]</f>
        <v>C0865cam06</v>
      </c>
      <c r="I13317">
        <f>DATEDIF(data[[#This Row],[join_date]],data[[#This Row],[buy_date]],"M")</f>
        <v>9</v>
      </c>
    </row>
    <row r="13318" spans="1:9" x14ac:dyDescent="0.25">
      <c r="A13318" t="s">
        <v>3501</v>
      </c>
      <c r="B13318" t="s">
        <v>32</v>
      </c>
      <c r="C13318" s="1">
        <v>44778</v>
      </c>
      <c r="D13318" s="1">
        <v>44778</v>
      </c>
      <c r="E13318">
        <f>VLOOKUP(data[[#This Row],[id_campaign]],campaign[],4,FALSE)</f>
        <v>14</v>
      </c>
      <c r="F13318" t="str">
        <f>VLOOKUP(data[[#This Row],[id_campaign]],campaign[],2,FALSE)</f>
        <v>OwnsMotorcycle</v>
      </c>
      <c r="G13318" t="str">
        <f>VLOOKUP(data[[#This Row],[id_customer]],customer[],2,FALSE)</f>
        <v>Franciskus Grzegorzewski</v>
      </c>
      <c r="H13318" t="str">
        <f>data[[#This Row],[id_customer]]&amp;data[[#This Row],[id_campaign]]</f>
        <v>C0865cam15</v>
      </c>
      <c r="I13318">
        <f>DATEDIF(data[[#This Row],[join_date]],data[[#This Row],[buy_date]],"M")</f>
        <v>0</v>
      </c>
    </row>
    <row r="13319" spans="1:9" x14ac:dyDescent="0.25">
      <c r="A13319" t="s">
        <v>3501</v>
      </c>
      <c r="B13319" t="s">
        <v>32</v>
      </c>
      <c r="C13319" s="1">
        <v>44778</v>
      </c>
      <c r="D13319" s="1">
        <v>44815</v>
      </c>
      <c r="E13319">
        <f>VLOOKUP(data[[#This Row],[id_campaign]],campaign[],4,FALSE)</f>
        <v>14</v>
      </c>
      <c r="F13319" t="str">
        <f>VLOOKUP(data[[#This Row],[id_campaign]],campaign[],2,FALSE)</f>
        <v>OwnsMotorcycle</v>
      </c>
      <c r="G13319" t="str">
        <f>VLOOKUP(data[[#This Row],[id_customer]],customer[],2,FALSE)</f>
        <v>Franciskus Grzegorzewski</v>
      </c>
      <c r="H13319" t="str">
        <f>data[[#This Row],[id_customer]]&amp;data[[#This Row],[id_campaign]]</f>
        <v>C0865cam15</v>
      </c>
      <c r="I13319">
        <f>DATEDIF(data[[#This Row],[join_date]],data[[#This Row],[buy_date]],"M")</f>
        <v>1</v>
      </c>
    </row>
    <row r="13320" spans="1:9" x14ac:dyDescent="0.25">
      <c r="A13320" t="s">
        <v>3501</v>
      </c>
      <c r="B13320" t="s">
        <v>32</v>
      </c>
      <c r="C13320" s="1">
        <v>44778</v>
      </c>
      <c r="D13320" s="1">
        <v>44845</v>
      </c>
      <c r="E13320">
        <f>VLOOKUP(data[[#This Row],[id_campaign]],campaign[],4,FALSE)</f>
        <v>14</v>
      </c>
      <c r="F13320" t="str">
        <f>VLOOKUP(data[[#This Row],[id_campaign]],campaign[],2,FALSE)</f>
        <v>OwnsMotorcycle</v>
      </c>
      <c r="G13320" t="str">
        <f>VLOOKUP(data[[#This Row],[id_customer]],customer[],2,FALSE)</f>
        <v>Franciskus Grzegorzewski</v>
      </c>
      <c r="H13320" t="str">
        <f>data[[#This Row],[id_customer]]&amp;data[[#This Row],[id_campaign]]</f>
        <v>C0865cam15</v>
      </c>
      <c r="I13320">
        <f>DATEDIF(data[[#This Row],[join_date]],data[[#This Row],[buy_date]],"M")</f>
        <v>2</v>
      </c>
    </row>
    <row r="13321" spans="1:9" x14ac:dyDescent="0.25">
      <c r="A13321" t="s">
        <v>3501</v>
      </c>
      <c r="B13321" t="s">
        <v>32</v>
      </c>
      <c r="C13321" s="1">
        <v>44778</v>
      </c>
      <c r="D13321" s="1">
        <v>44911</v>
      </c>
      <c r="E13321">
        <f>VLOOKUP(data[[#This Row],[id_campaign]],campaign[],4,FALSE)</f>
        <v>14</v>
      </c>
      <c r="F13321" t="str">
        <f>VLOOKUP(data[[#This Row],[id_campaign]],campaign[],2,FALSE)</f>
        <v>OwnsMotorcycle</v>
      </c>
      <c r="G13321" t="str">
        <f>VLOOKUP(data[[#This Row],[id_customer]],customer[],2,FALSE)</f>
        <v>Franciskus Grzegorzewski</v>
      </c>
      <c r="H13321" t="str">
        <f>data[[#This Row],[id_customer]]&amp;data[[#This Row],[id_campaign]]</f>
        <v>C0865cam15</v>
      </c>
      <c r="I13321">
        <f>DATEDIF(data[[#This Row],[join_date]],data[[#This Row],[buy_date]],"M")</f>
        <v>4</v>
      </c>
    </row>
    <row r="13322" spans="1:9" x14ac:dyDescent="0.25">
      <c r="A13322" t="s">
        <v>3501</v>
      </c>
      <c r="B13322" t="s">
        <v>32</v>
      </c>
      <c r="C13322" s="1">
        <v>44778</v>
      </c>
      <c r="D13322" s="1">
        <v>44936</v>
      </c>
      <c r="E13322">
        <f>VLOOKUP(data[[#This Row],[id_campaign]],campaign[],4,FALSE)</f>
        <v>14</v>
      </c>
      <c r="F13322" t="str">
        <f>VLOOKUP(data[[#This Row],[id_campaign]],campaign[],2,FALSE)</f>
        <v>OwnsMotorcycle</v>
      </c>
      <c r="G13322" t="str">
        <f>VLOOKUP(data[[#This Row],[id_customer]],customer[],2,FALSE)</f>
        <v>Franciskus Grzegorzewski</v>
      </c>
      <c r="H13322" t="str">
        <f>data[[#This Row],[id_customer]]&amp;data[[#This Row],[id_campaign]]</f>
        <v>C0865cam15</v>
      </c>
      <c r="I13322">
        <f>DATEDIF(data[[#This Row],[join_date]],data[[#This Row],[buy_date]],"M")</f>
        <v>5</v>
      </c>
    </row>
    <row r="13323" spans="1:9" x14ac:dyDescent="0.25">
      <c r="A13323" t="s">
        <v>3501</v>
      </c>
      <c r="B13323" t="s">
        <v>32</v>
      </c>
      <c r="C13323" s="1">
        <v>44778</v>
      </c>
      <c r="D13323" s="1">
        <v>44995</v>
      </c>
      <c r="E13323">
        <f>VLOOKUP(data[[#This Row],[id_campaign]],campaign[],4,FALSE)</f>
        <v>14</v>
      </c>
      <c r="F13323" t="str">
        <f>VLOOKUP(data[[#This Row],[id_campaign]],campaign[],2,FALSE)</f>
        <v>OwnsMotorcycle</v>
      </c>
      <c r="G13323" t="str">
        <f>VLOOKUP(data[[#This Row],[id_customer]],customer[],2,FALSE)</f>
        <v>Franciskus Grzegorzewski</v>
      </c>
      <c r="H13323" t="str">
        <f>data[[#This Row],[id_customer]]&amp;data[[#This Row],[id_campaign]]</f>
        <v>C0865cam15</v>
      </c>
      <c r="I13323">
        <f>DATEDIF(data[[#This Row],[join_date]],data[[#This Row],[buy_date]],"M")</f>
        <v>7</v>
      </c>
    </row>
    <row r="13324" spans="1:9" x14ac:dyDescent="0.25">
      <c r="A13324" t="s">
        <v>3501</v>
      </c>
      <c r="B13324" t="s">
        <v>32</v>
      </c>
      <c r="C13324" s="1">
        <v>44778</v>
      </c>
      <c r="D13324" s="1">
        <v>45057</v>
      </c>
      <c r="E13324">
        <f>VLOOKUP(data[[#This Row],[id_campaign]],campaign[],4,FALSE)</f>
        <v>14</v>
      </c>
      <c r="F13324" t="str">
        <f>VLOOKUP(data[[#This Row],[id_campaign]],campaign[],2,FALSE)</f>
        <v>OwnsMotorcycle</v>
      </c>
      <c r="G13324" t="str">
        <f>VLOOKUP(data[[#This Row],[id_customer]],customer[],2,FALSE)</f>
        <v>Franciskus Grzegorzewski</v>
      </c>
      <c r="H13324" t="str">
        <f>data[[#This Row],[id_customer]]&amp;data[[#This Row],[id_campaign]]</f>
        <v>C0865cam15</v>
      </c>
      <c r="I13324">
        <f>DATEDIF(data[[#This Row],[join_date]],data[[#This Row],[buy_date]],"M")</f>
        <v>9</v>
      </c>
    </row>
    <row r="13325" spans="1:9" x14ac:dyDescent="0.25">
      <c r="A13325" t="s">
        <v>3505</v>
      </c>
      <c r="B13325" t="s">
        <v>8</v>
      </c>
      <c r="C13325" s="1">
        <v>44921</v>
      </c>
      <c r="D13325" s="1">
        <v>44921</v>
      </c>
      <c r="E13325">
        <f>VLOOKUP(data[[#This Row],[id_campaign]],campaign[],4,FALSE)</f>
        <v>62</v>
      </c>
      <c r="F13325" t="str">
        <f>VLOOKUP(data[[#This Row],[id_campaign]],campaign[],2,FALSE)</f>
        <v>HandsetWebCapable</v>
      </c>
      <c r="G13325" t="str">
        <f>VLOOKUP(data[[#This Row],[id_customer]],customer[],2,FALSE)</f>
        <v>Jessalin Veljes</v>
      </c>
      <c r="H13325" t="str">
        <f>data[[#This Row],[id_customer]]&amp;data[[#This Row],[id_campaign]]</f>
        <v>C0866cam03</v>
      </c>
      <c r="I13325">
        <f>DATEDIF(data[[#This Row],[join_date]],data[[#This Row],[buy_date]],"M")</f>
        <v>0</v>
      </c>
    </row>
    <row r="13326" spans="1:9" x14ac:dyDescent="0.25">
      <c r="A13326" t="s">
        <v>3505</v>
      </c>
      <c r="B13326" t="s">
        <v>8</v>
      </c>
      <c r="C13326" s="1">
        <v>44921</v>
      </c>
      <c r="D13326" s="1">
        <v>44957</v>
      </c>
      <c r="E13326">
        <f>VLOOKUP(data[[#This Row],[id_campaign]],campaign[],4,FALSE)</f>
        <v>62</v>
      </c>
      <c r="F13326" t="str">
        <f>VLOOKUP(data[[#This Row],[id_campaign]],campaign[],2,FALSE)</f>
        <v>HandsetWebCapable</v>
      </c>
      <c r="G13326" t="str">
        <f>VLOOKUP(data[[#This Row],[id_customer]],customer[],2,FALSE)</f>
        <v>Jessalin Veljes</v>
      </c>
      <c r="H13326" t="str">
        <f>data[[#This Row],[id_customer]]&amp;data[[#This Row],[id_campaign]]</f>
        <v>C0866cam03</v>
      </c>
      <c r="I13326">
        <f>DATEDIF(data[[#This Row],[join_date]],data[[#This Row],[buy_date]],"M")</f>
        <v>1</v>
      </c>
    </row>
    <row r="13327" spans="1:9" x14ac:dyDescent="0.25">
      <c r="A13327" t="s">
        <v>3505</v>
      </c>
      <c r="B13327" t="s">
        <v>8</v>
      </c>
      <c r="C13327" s="1">
        <v>44921</v>
      </c>
      <c r="D13327" s="1">
        <v>44961</v>
      </c>
      <c r="E13327">
        <f>VLOOKUP(data[[#This Row],[id_campaign]],campaign[],4,FALSE)</f>
        <v>62</v>
      </c>
      <c r="F13327" t="str">
        <f>VLOOKUP(data[[#This Row],[id_campaign]],campaign[],2,FALSE)</f>
        <v>HandsetWebCapable</v>
      </c>
      <c r="G13327" t="str">
        <f>VLOOKUP(data[[#This Row],[id_customer]],customer[],2,FALSE)</f>
        <v>Jessalin Veljes</v>
      </c>
      <c r="H13327" t="str">
        <f>data[[#This Row],[id_customer]]&amp;data[[#This Row],[id_campaign]]</f>
        <v>C0866cam03</v>
      </c>
      <c r="I13327">
        <f>DATEDIF(data[[#This Row],[join_date]],data[[#This Row],[buy_date]],"M")</f>
        <v>1</v>
      </c>
    </row>
    <row r="13328" spans="1:9" x14ac:dyDescent="0.25">
      <c r="A13328" t="s">
        <v>3505</v>
      </c>
      <c r="B13328" t="s">
        <v>8</v>
      </c>
      <c r="C13328" s="1">
        <v>44921</v>
      </c>
      <c r="D13328" s="1">
        <v>45012</v>
      </c>
      <c r="E13328">
        <f>VLOOKUP(data[[#This Row],[id_campaign]],campaign[],4,FALSE)</f>
        <v>62</v>
      </c>
      <c r="F13328" t="str">
        <f>VLOOKUP(data[[#This Row],[id_campaign]],campaign[],2,FALSE)</f>
        <v>HandsetWebCapable</v>
      </c>
      <c r="G13328" t="str">
        <f>VLOOKUP(data[[#This Row],[id_customer]],customer[],2,FALSE)</f>
        <v>Jessalin Veljes</v>
      </c>
      <c r="H13328" t="str">
        <f>data[[#This Row],[id_customer]]&amp;data[[#This Row],[id_campaign]]</f>
        <v>C0866cam03</v>
      </c>
      <c r="I13328">
        <f>DATEDIF(data[[#This Row],[join_date]],data[[#This Row],[buy_date]],"M")</f>
        <v>3</v>
      </c>
    </row>
    <row r="13329" spans="1:9" x14ac:dyDescent="0.25">
      <c r="A13329" t="s">
        <v>3505</v>
      </c>
      <c r="B13329" t="s">
        <v>8</v>
      </c>
      <c r="C13329" s="1">
        <v>44921</v>
      </c>
      <c r="D13329" s="1">
        <v>45019</v>
      </c>
      <c r="E13329">
        <f>VLOOKUP(data[[#This Row],[id_campaign]],campaign[],4,FALSE)</f>
        <v>62</v>
      </c>
      <c r="F13329" t="str">
        <f>VLOOKUP(data[[#This Row],[id_campaign]],campaign[],2,FALSE)</f>
        <v>HandsetWebCapable</v>
      </c>
      <c r="G13329" t="str">
        <f>VLOOKUP(data[[#This Row],[id_customer]],customer[],2,FALSE)</f>
        <v>Jessalin Veljes</v>
      </c>
      <c r="H13329" t="str">
        <f>data[[#This Row],[id_customer]]&amp;data[[#This Row],[id_campaign]]</f>
        <v>C0866cam03</v>
      </c>
      <c r="I13329">
        <f>DATEDIF(data[[#This Row],[join_date]],data[[#This Row],[buy_date]],"M")</f>
        <v>3</v>
      </c>
    </row>
    <row r="13330" spans="1:9" x14ac:dyDescent="0.25">
      <c r="A13330" t="s">
        <v>3505</v>
      </c>
      <c r="B13330" t="s">
        <v>8</v>
      </c>
      <c r="C13330" s="1">
        <v>44921</v>
      </c>
      <c r="D13330" s="1">
        <v>45050</v>
      </c>
      <c r="E13330">
        <f>VLOOKUP(data[[#This Row],[id_campaign]],campaign[],4,FALSE)</f>
        <v>62</v>
      </c>
      <c r="F13330" t="str">
        <f>VLOOKUP(data[[#This Row],[id_campaign]],campaign[],2,FALSE)</f>
        <v>HandsetWebCapable</v>
      </c>
      <c r="G13330" t="str">
        <f>VLOOKUP(data[[#This Row],[id_customer]],customer[],2,FALSE)</f>
        <v>Jessalin Veljes</v>
      </c>
      <c r="H13330" t="str">
        <f>data[[#This Row],[id_customer]]&amp;data[[#This Row],[id_campaign]]</f>
        <v>C0866cam03</v>
      </c>
      <c r="I13330">
        <f>DATEDIF(data[[#This Row],[join_date]],data[[#This Row],[buy_date]],"M")</f>
        <v>4</v>
      </c>
    </row>
    <row r="13331" spans="1:9" x14ac:dyDescent="0.25">
      <c r="A13331" t="s">
        <v>3505</v>
      </c>
      <c r="B13331" t="s">
        <v>8</v>
      </c>
      <c r="C13331" s="1">
        <v>44921</v>
      </c>
      <c r="D13331" s="1">
        <v>45078</v>
      </c>
      <c r="E13331">
        <f>VLOOKUP(data[[#This Row],[id_campaign]],campaign[],4,FALSE)</f>
        <v>62</v>
      </c>
      <c r="F13331" t="str">
        <f>VLOOKUP(data[[#This Row],[id_campaign]],campaign[],2,FALSE)</f>
        <v>HandsetWebCapable</v>
      </c>
      <c r="G13331" t="str">
        <f>VLOOKUP(data[[#This Row],[id_customer]],customer[],2,FALSE)</f>
        <v>Jessalin Veljes</v>
      </c>
      <c r="H13331" t="str">
        <f>data[[#This Row],[id_customer]]&amp;data[[#This Row],[id_campaign]]</f>
        <v>C0866cam03</v>
      </c>
      <c r="I13331">
        <f>DATEDIF(data[[#This Row],[join_date]],data[[#This Row],[buy_date]],"M")</f>
        <v>5</v>
      </c>
    </row>
    <row r="13332" spans="1:9" x14ac:dyDescent="0.25">
      <c r="A13332" t="s">
        <v>3505</v>
      </c>
      <c r="B13332" t="s">
        <v>24</v>
      </c>
      <c r="C13332" s="1">
        <v>44951</v>
      </c>
      <c r="D13332" s="1">
        <v>44951</v>
      </c>
      <c r="E13332">
        <f>VLOOKUP(data[[#This Row],[id_campaign]],campaign[],4,FALSE)</f>
        <v>62</v>
      </c>
      <c r="F13332" t="str">
        <f>VLOOKUP(data[[#This Row],[id_campaign]],campaign[],2,FALSE)</f>
        <v>OwnsComputer</v>
      </c>
      <c r="G13332" t="str">
        <f>VLOOKUP(data[[#This Row],[id_customer]],customer[],2,FALSE)</f>
        <v>Jessalin Veljes</v>
      </c>
      <c r="H13332" t="str">
        <f>data[[#This Row],[id_customer]]&amp;data[[#This Row],[id_campaign]]</f>
        <v>C0866cam11</v>
      </c>
      <c r="I13332">
        <f>DATEDIF(data[[#This Row],[join_date]],data[[#This Row],[buy_date]],"M")</f>
        <v>0</v>
      </c>
    </row>
    <row r="13333" spans="1:9" x14ac:dyDescent="0.25">
      <c r="A13333" t="s">
        <v>3505</v>
      </c>
      <c r="B13333" t="s">
        <v>24</v>
      </c>
      <c r="C13333" s="1">
        <v>44951</v>
      </c>
      <c r="D13333" s="1">
        <v>44982</v>
      </c>
      <c r="E13333">
        <f>VLOOKUP(data[[#This Row],[id_campaign]],campaign[],4,FALSE)</f>
        <v>62</v>
      </c>
      <c r="F13333" t="str">
        <f>VLOOKUP(data[[#This Row],[id_campaign]],campaign[],2,FALSE)</f>
        <v>OwnsComputer</v>
      </c>
      <c r="G13333" t="str">
        <f>VLOOKUP(data[[#This Row],[id_customer]],customer[],2,FALSE)</f>
        <v>Jessalin Veljes</v>
      </c>
      <c r="H13333" t="str">
        <f>data[[#This Row],[id_customer]]&amp;data[[#This Row],[id_campaign]]</f>
        <v>C0866cam11</v>
      </c>
      <c r="I13333">
        <f>DATEDIF(data[[#This Row],[join_date]],data[[#This Row],[buy_date]],"M")</f>
        <v>1</v>
      </c>
    </row>
    <row r="13334" spans="1:9" x14ac:dyDescent="0.25">
      <c r="A13334" t="s">
        <v>3505</v>
      </c>
      <c r="B13334" t="s">
        <v>24</v>
      </c>
      <c r="C13334" s="1">
        <v>44951</v>
      </c>
      <c r="D13334" s="1">
        <v>45012</v>
      </c>
      <c r="E13334">
        <f>VLOOKUP(data[[#This Row],[id_campaign]],campaign[],4,FALSE)</f>
        <v>62</v>
      </c>
      <c r="F13334" t="str">
        <f>VLOOKUP(data[[#This Row],[id_campaign]],campaign[],2,FALSE)</f>
        <v>OwnsComputer</v>
      </c>
      <c r="G13334" t="str">
        <f>VLOOKUP(data[[#This Row],[id_customer]],customer[],2,FALSE)</f>
        <v>Jessalin Veljes</v>
      </c>
      <c r="H13334" t="str">
        <f>data[[#This Row],[id_customer]]&amp;data[[#This Row],[id_campaign]]</f>
        <v>C0866cam11</v>
      </c>
      <c r="I13334">
        <f>DATEDIF(data[[#This Row],[join_date]],data[[#This Row],[buy_date]],"M")</f>
        <v>2</v>
      </c>
    </row>
    <row r="13335" spans="1:9" x14ac:dyDescent="0.25">
      <c r="A13335" t="s">
        <v>3505</v>
      </c>
      <c r="B13335" t="s">
        <v>24</v>
      </c>
      <c r="C13335" s="1">
        <v>44951</v>
      </c>
      <c r="D13335" s="1">
        <v>45022</v>
      </c>
      <c r="E13335">
        <f>VLOOKUP(data[[#This Row],[id_campaign]],campaign[],4,FALSE)</f>
        <v>62</v>
      </c>
      <c r="F13335" t="str">
        <f>VLOOKUP(data[[#This Row],[id_campaign]],campaign[],2,FALSE)</f>
        <v>OwnsComputer</v>
      </c>
      <c r="G13335" t="str">
        <f>VLOOKUP(data[[#This Row],[id_customer]],customer[],2,FALSE)</f>
        <v>Jessalin Veljes</v>
      </c>
      <c r="H13335" t="str">
        <f>data[[#This Row],[id_customer]]&amp;data[[#This Row],[id_campaign]]</f>
        <v>C0866cam11</v>
      </c>
      <c r="I13335">
        <f>DATEDIF(data[[#This Row],[join_date]],data[[#This Row],[buy_date]],"M")</f>
        <v>2</v>
      </c>
    </row>
    <row r="13336" spans="1:9" x14ac:dyDescent="0.25">
      <c r="A13336" t="s">
        <v>3505</v>
      </c>
      <c r="B13336" t="s">
        <v>24</v>
      </c>
      <c r="C13336" s="1">
        <v>44951</v>
      </c>
      <c r="D13336" s="1">
        <v>45049</v>
      </c>
      <c r="E13336">
        <f>VLOOKUP(data[[#This Row],[id_campaign]],campaign[],4,FALSE)</f>
        <v>62</v>
      </c>
      <c r="F13336" t="str">
        <f>VLOOKUP(data[[#This Row],[id_campaign]],campaign[],2,FALSE)</f>
        <v>OwnsComputer</v>
      </c>
      <c r="G13336" t="str">
        <f>VLOOKUP(data[[#This Row],[id_customer]],customer[],2,FALSE)</f>
        <v>Jessalin Veljes</v>
      </c>
      <c r="H13336" t="str">
        <f>data[[#This Row],[id_customer]]&amp;data[[#This Row],[id_campaign]]</f>
        <v>C0866cam11</v>
      </c>
      <c r="I13336">
        <f>DATEDIF(data[[#This Row],[join_date]],data[[#This Row],[buy_date]],"M")</f>
        <v>3</v>
      </c>
    </row>
    <row r="13337" spans="1:9" x14ac:dyDescent="0.25">
      <c r="A13337" t="s">
        <v>3505</v>
      </c>
      <c r="B13337" t="s">
        <v>24</v>
      </c>
      <c r="C13337" s="1">
        <v>44951</v>
      </c>
      <c r="D13337" s="1">
        <v>45080</v>
      </c>
      <c r="E13337">
        <f>VLOOKUP(data[[#This Row],[id_campaign]],campaign[],4,FALSE)</f>
        <v>62</v>
      </c>
      <c r="F13337" t="str">
        <f>VLOOKUP(data[[#This Row],[id_campaign]],campaign[],2,FALSE)</f>
        <v>OwnsComputer</v>
      </c>
      <c r="G13337" t="str">
        <f>VLOOKUP(data[[#This Row],[id_customer]],customer[],2,FALSE)</f>
        <v>Jessalin Veljes</v>
      </c>
      <c r="H13337" t="str">
        <f>data[[#This Row],[id_customer]]&amp;data[[#This Row],[id_campaign]]</f>
        <v>C0866cam11</v>
      </c>
      <c r="I13337">
        <f>DATEDIF(data[[#This Row],[join_date]],data[[#This Row],[buy_date]],"M")</f>
        <v>4</v>
      </c>
    </row>
    <row r="13338" spans="1:9" x14ac:dyDescent="0.25">
      <c r="A13338" t="s">
        <v>3509</v>
      </c>
      <c r="B13338" t="s">
        <v>18</v>
      </c>
      <c r="C13338" s="1">
        <v>44971</v>
      </c>
      <c r="D13338" s="1">
        <v>44971</v>
      </c>
      <c r="E13338">
        <f>VLOOKUP(data[[#This Row],[id_campaign]],campaign[],4,FALSE)</f>
        <v>27</v>
      </c>
      <c r="F13338" t="str">
        <f>VLOOKUP(data[[#This Row],[id_campaign]],campaign[],2,FALSE)</f>
        <v>RespondsToMailOffers</v>
      </c>
      <c r="G13338" t="str">
        <f>VLOOKUP(data[[#This Row],[id_customer]],customer[],2,FALSE)</f>
        <v>Robb Huonic</v>
      </c>
      <c r="H13338" t="str">
        <f>data[[#This Row],[id_customer]]&amp;data[[#This Row],[id_campaign]]</f>
        <v>C0867cam08</v>
      </c>
      <c r="I13338">
        <f>DATEDIF(data[[#This Row],[join_date]],data[[#This Row],[buy_date]],"M")</f>
        <v>0</v>
      </c>
    </row>
    <row r="13339" spans="1:9" x14ac:dyDescent="0.25">
      <c r="A13339" t="s">
        <v>3509</v>
      </c>
      <c r="B13339" t="s">
        <v>18</v>
      </c>
      <c r="C13339" s="1">
        <v>44971</v>
      </c>
      <c r="D13339" s="1">
        <v>45010</v>
      </c>
      <c r="E13339">
        <f>VLOOKUP(data[[#This Row],[id_campaign]],campaign[],4,FALSE)</f>
        <v>27</v>
      </c>
      <c r="F13339" t="str">
        <f>VLOOKUP(data[[#This Row],[id_campaign]],campaign[],2,FALSE)</f>
        <v>RespondsToMailOffers</v>
      </c>
      <c r="G13339" t="str">
        <f>VLOOKUP(data[[#This Row],[id_customer]],customer[],2,FALSE)</f>
        <v>Robb Huonic</v>
      </c>
      <c r="H13339" t="str">
        <f>data[[#This Row],[id_customer]]&amp;data[[#This Row],[id_campaign]]</f>
        <v>C0867cam08</v>
      </c>
      <c r="I13339">
        <f>DATEDIF(data[[#This Row],[join_date]],data[[#This Row],[buy_date]],"M")</f>
        <v>1</v>
      </c>
    </row>
    <row r="13340" spans="1:9" x14ac:dyDescent="0.25">
      <c r="A13340" t="s">
        <v>3509</v>
      </c>
      <c r="B13340" t="s">
        <v>18</v>
      </c>
      <c r="C13340" s="1">
        <v>44971</v>
      </c>
      <c r="D13340" s="1">
        <v>45033</v>
      </c>
      <c r="E13340">
        <f>VLOOKUP(data[[#This Row],[id_campaign]],campaign[],4,FALSE)</f>
        <v>27</v>
      </c>
      <c r="F13340" t="str">
        <f>VLOOKUP(data[[#This Row],[id_campaign]],campaign[],2,FALSE)</f>
        <v>RespondsToMailOffers</v>
      </c>
      <c r="G13340" t="str">
        <f>VLOOKUP(data[[#This Row],[id_customer]],customer[],2,FALSE)</f>
        <v>Robb Huonic</v>
      </c>
      <c r="H13340" t="str">
        <f>data[[#This Row],[id_customer]]&amp;data[[#This Row],[id_campaign]]</f>
        <v>C0867cam08</v>
      </c>
      <c r="I13340">
        <f>DATEDIF(data[[#This Row],[join_date]],data[[#This Row],[buy_date]],"M")</f>
        <v>2</v>
      </c>
    </row>
    <row r="13341" spans="1:9" x14ac:dyDescent="0.25">
      <c r="A13341" t="s">
        <v>3509</v>
      </c>
      <c r="B13341" t="s">
        <v>18</v>
      </c>
      <c r="C13341" s="1">
        <v>44971</v>
      </c>
      <c r="D13341" s="1">
        <v>45069</v>
      </c>
      <c r="E13341">
        <f>VLOOKUP(data[[#This Row],[id_campaign]],campaign[],4,FALSE)</f>
        <v>27</v>
      </c>
      <c r="F13341" t="str">
        <f>VLOOKUP(data[[#This Row],[id_campaign]],campaign[],2,FALSE)</f>
        <v>RespondsToMailOffers</v>
      </c>
      <c r="G13341" t="str">
        <f>VLOOKUP(data[[#This Row],[id_customer]],customer[],2,FALSE)</f>
        <v>Robb Huonic</v>
      </c>
      <c r="H13341" t="str">
        <f>data[[#This Row],[id_customer]]&amp;data[[#This Row],[id_campaign]]</f>
        <v>C0867cam08</v>
      </c>
      <c r="I13341">
        <f>DATEDIF(data[[#This Row],[join_date]],data[[#This Row],[buy_date]],"M")</f>
        <v>3</v>
      </c>
    </row>
    <row r="13342" spans="1:9" x14ac:dyDescent="0.25">
      <c r="A13342" t="s">
        <v>3509</v>
      </c>
      <c r="B13342" t="s">
        <v>10</v>
      </c>
      <c r="C13342" s="1">
        <v>44977</v>
      </c>
      <c r="D13342" s="1">
        <v>44977</v>
      </c>
      <c r="E13342">
        <f>VLOOKUP(data[[#This Row],[id_campaign]],campaign[],4,FALSE)</f>
        <v>26</v>
      </c>
      <c r="F13342" t="str">
        <f>VLOOKUP(data[[#This Row],[id_campaign]],campaign[],2,FALSE)</f>
        <v>TruckOwner</v>
      </c>
      <c r="G13342" t="str">
        <f>VLOOKUP(data[[#This Row],[id_customer]],customer[],2,FALSE)</f>
        <v>Robb Huonic</v>
      </c>
      <c r="H13342" t="str">
        <f>data[[#This Row],[id_customer]]&amp;data[[#This Row],[id_campaign]]</f>
        <v>C0867cam04</v>
      </c>
      <c r="I13342">
        <f>DATEDIF(data[[#This Row],[join_date]],data[[#This Row],[buy_date]],"M")</f>
        <v>0</v>
      </c>
    </row>
    <row r="13343" spans="1:9" x14ac:dyDescent="0.25">
      <c r="A13343" t="s">
        <v>3509</v>
      </c>
      <c r="B13343" t="s">
        <v>10</v>
      </c>
      <c r="C13343" s="1">
        <v>44977</v>
      </c>
      <c r="D13343" s="1">
        <v>45009</v>
      </c>
      <c r="E13343">
        <f>VLOOKUP(data[[#This Row],[id_campaign]],campaign[],4,FALSE)</f>
        <v>26</v>
      </c>
      <c r="F13343" t="str">
        <f>VLOOKUP(data[[#This Row],[id_campaign]],campaign[],2,FALSE)</f>
        <v>TruckOwner</v>
      </c>
      <c r="G13343" t="str">
        <f>VLOOKUP(data[[#This Row],[id_customer]],customer[],2,FALSE)</f>
        <v>Robb Huonic</v>
      </c>
      <c r="H13343" t="str">
        <f>data[[#This Row],[id_customer]]&amp;data[[#This Row],[id_campaign]]</f>
        <v>C0867cam04</v>
      </c>
      <c r="I13343">
        <f>DATEDIF(data[[#This Row],[join_date]],data[[#This Row],[buy_date]],"M")</f>
        <v>1</v>
      </c>
    </row>
    <row r="13344" spans="1:9" x14ac:dyDescent="0.25">
      <c r="A13344" t="s">
        <v>3509</v>
      </c>
      <c r="B13344" t="s">
        <v>10</v>
      </c>
      <c r="C13344" s="1">
        <v>44977</v>
      </c>
      <c r="D13344" s="1">
        <v>45017</v>
      </c>
      <c r="E13344">
        <f>VLOOKUP(data[[#This Row],[id_campaign]],campaign[],4,FALSE)</f>
        <v>26</v>
      </c>
      <c r="F13344" t="str">
        <f>VLOOKUP(data[[#This Row],[id_campaign]],campaign[],2,FALSE)</f>
        <v>TruckOwner</v>
      </c>
      <c r="G13344" t="str">
        <f>VLOOKUP(data[[#This Row],[id_customer]],customer[],2,FALSE)</f>
        <v>Robb Huonic</v>
      </c>
      <c r="H13344" t="str">
        <f>data[[#This Row],[id_customer]]&amp;data[[#This Row],[id_campaign]]</f>
        <v>C0867cam04</v>
      </c>
      <c r="I13344">
        <f>DATEDIF(data[[#This Row],[join_date]],data[[#This Row],[buy_date]],"M")</f>
        <v>1</v>
      </c>
    </row>
    <row r="13345" spans="1:9" x14ac:dyDescent="0.25">
      <c r="A13345" t="s">
        <v>3509</v>
      </c>
      <c r="B13345" t="s">
        <v>10</v>
      </c>
      <c r="C13345" s="1">
        <v>44977</v>
      </c>
      <c r="D13345" s="1">
        <v>45067</v>
      </c>
      <c r="E13345">
        <f>VLOOKUP(data[[#This Row],[id_campaign]],campaign[],4,FALSE)</f>
        <v>26</v>
      </c>
      <c r="F13345" t="str">
        <f>VLOOKUP(data[[#This Row],[id_campaign]],campaign[],2,FALSE)</f>
        <v>TruckOwner</v>
      </c>
      <c r="G13345" t="str">
        <f>VLOOKUP(data[[#This Row],[id_customer]],customer[],2,FALSE)</f>
        <v>Robb Huonic</v>
      </c>
      <c r="H13345" t="str">
        <f>data[[#This Row],[id_customer]]&amp;data[[#This Row],[id_campaign]]</f>
        <v>C0867cam04</v>
      </c>
      <c r="I13345">
        <f>DATEDIF(data[[#This Row],[join_date]],data[[#This Row],[buy_date]],"M")</f>
        <v>3</v>
      </c>
    </row>
    <row r="13346" spans="1:9" x14ac:dyDescent="0.25">
      <c r="A13346" t="s">
        <v>3509</v>
      </c>
      <c r="B13346" t="s">
        <v>10</v>
      </c>
      <c r="C13346" s="1">
        <v>44977</v>
      </c>
      <c r="D13346" s="1">
        <v>45078</v>
      </c>
      <c r="E13346">
        <f>VLOOKUP(data[[#This Row],[id_campaign]],campaign[],4,FALSE)</f>
        <v>26</v>
      </c>
      <c r="F13346" t="str">
        <f>VLOOKUP(data[[#This Row],[id_campaign]],campaign[],2,FALSE)</f>
        <v>TruckOwner</v>
      </c>
      <c r="G13346" t="str">
        <f>VLOOKUP(data[[#This Row],[id_customer]],customer[],2,FALSE)</f>
        <v>Robb Huonic</v>
      </c>
      <c r="H13346" t="str">
        <f>data[[#This Row],[id_customer]]&amp;data[[#This Row],[id_campaign]]</f>
        <v>C0867cam04</v>
      </c>
      <c r="I13346">
        <f>DATEDIF(data[[#This Row],[join_date]],data[[#This Row],[buy_date]],"M")</f>
        <v>3</v>
      </c>
    </row>
    <row r="13347" spans="1:9" x14ac:dyDescent="0.25">
      <c r="A13347" t="s">
        <v>3513</v>
      </c>
      <c r="B13347" t="s">
        <v>18</v>
      </c>
      <c r="C13347" s="1">
        <v>44921</v>
      </c>
      <c r="D13347" s="1">
        <v>44921</v>
      </c>
      <c r="E13347">
        <f>VLOOKUP(data[[#This Row],[id_campaign]],campaign[],4,FALSE)</f>
        <v>27</v>
      </c>
      <c r="F13347" t="str">
        <f>VLOOKUP(data[[#This Row],[id_campaign]],campaign[],2,FALSE)</f>
        <v>RespondsToMailOffers</v>
      </c>
      <c r="G13347" t="str">
        <f>VLOOKUP(data[[#This Row],[id_customer]],customer[],2,FALSE)</f>
        <v>Garry Dedon</v>
      </c>
      <c r="H13347" t="str">
        <f>data[[#This Row],[id_customer]]&amp;data[[#This Row],[id_campaign]]</f>
        <v>C0868cam08</v>
      </c>
      <c r="I13347">
        <f>DATEDIF(data[[#This Row],[join_date]],data[[#This Row],[buy_date]],"M")</f>
        <v>0</v>
      </c>
    </row>
    <row r="13348" spans="1:9" x14ac:dyDescent="0.25">
      <c r="A13348" t="s">
        <v>3513</v>
      </c>
      <c r="B13348" t="s">
        <v>18</v>
      </c>
      <c r="C13348" s="1">
        <v>44921</v>
      </c>
      <c r="D13348" s="1">
        <v>44958</v>
      </c>
      <c r="E13348">
        <f>VLOOKUP(data[[#This Row],[id_campaign]],campaign[],4,FALSE)</f>
        <v>27</v>
      </c>
      <c r="F13348" t="str">
        <f>VLOOKUP(data[[#This Row],[id_campaign]],campaign[],2,FALSE)</f>
        <v>RespondsToMailOffers</v>
      </c>
      <c r="G13348" t="str">
        <f>VLOOKUP(data[[#This Row],[id_customer]],customer[],2,FALSE)</f>
        <v>Garry Dedon</v>
      </c>
      <c r="H13348" t="str">
        <f>data[[#This Row],[id_customer]]&amp;data[[#This Row],[id_campaign]]</f>
        <v>C0868cam08</v>
      </c>
      <c r="I13348">
        <f>DATEDIF(data[[#This Row],[join_date]],data[[#This Row],[buy_date]],"M")</f>
        <v>1</v>
      </c>
    </row>
    <row r="13349" spans="1:9" x14ac:dyDescent="0.25">
      <c r="A13349" t="s">
        <v>3513</v>
      </c>
      <c r="B13349" t="s">
        <v>18</v>
      </c>
      <c r="C13349" s="1">
        <v>44921</v>
      </c>
      <c r="D13349" s="1">
        <v>44988</v>
      </c>
      <c r="E13349">
        <f>VLOOKUP(data[[#This Row],[id_campaign]],campaign[],4,FALSE)</f>
        <v>27</v>
      </c>
      <c r="F13349" t="str">
        <f>VLOOKUP(data[[#This Row],[id_campaign]],campaign[],2,FALSE)</f>
        <v>RespondsToMailOffers</v>
      </c>
      <c r="G13349" t="str">
        <f>VLOOKUP(data[[#This Row],[id_customer]],customer[],2,FALSE)</f>
        <v>Garry Dedon</v>
      </c>
      <c r="H13349" t="str">
        <f>data[[#This Row],[id_customer]]&amp;data[[#This Row],[id_campaign]]</f>
        <v>C0868cam08</v>
      </c>
      <c r="I13349">
        <f>DATEDIF(data[[#This Row],[join_date]],data[[#This Row],[buy_date]],"M")</f>
        <v>2</v>
      </c>
    </row>
    <row r="13350" spans="1:9" x14ac:dyDescent="0.25">
      <c r="A13350" t="s">
        <v>3513</v>
      </c>
      <c r="B13350" t="s">
        <v>18</v>
      </c>
      <c r="C13350" s="1">
        <v>44921</v>
      </c>
      <c r="D13350" s="1">
        <v>45021</v>
      </c>
      <c r="E13350">
        <f>VLOOKUP(data[[#This Row],[id_campaign]],campaign[],4,FALSE)</f>
        <v>27</v>
      </c>
      <c r="F13350" t="str">
        <f>VLOOKUP(data[[#This Row],[id_campaign]],campaign[],2,FALSE)</f>
        <v>RespondsToMailOffers</v>
      </c>
      <c r="G13350" t="str">
        <f>VLOOKUP(data[[#This Row],[id_customer]],customer[],2,FALSE)</f>
        <v>Garry Dedon</v>
      </c>
      <c r="H13350" t="str">
        <f>data[[#This Row],[id_customer]]&amp;data[[#This Row],[id_campaign]]</f>
        <v>C0868cam08</v>
      </c>
      <c r="I13350">
        <f>DATEDIF(data[[#This Row],[join_date]],data[[#This Row],[buy_date]],"M")</f>
        <v>3</v>
      </c>
    </row>
    <row r="13351" spans="1:9" x14ac:dyDescent="0.25">
      <c r="A13351" t="s">
        <v>3513</v>
      </c>
      <c r="B13351" t="s">
        <v>18</v>
      </c>
      <c r="C13351" s="1">
        <v>44921</v>
      </c>
      <c r="D13351" s="1">
        <v>45052</v>
      </c>
      <c r="E13351">
        <f>VLOOKUP(data[[#This Row],[id_campaign]],campaign[],4,FALSE)</f>
        <v>27</v>
      </c>
      <c r="F13351" t="str">
        <f>VLOOKUP(data[[#This Row],[id_campaign]],campaign[],2,FALSE)</f>
        <v>RespondsToMailOffers</v>
      </c>
      <c r="G13351" t="str">
        <f>VLOOKUP(data[[#This Row],[id_customer]],customer[],2,FALSE)</f>
        <v>Garry Dedon</v>
      </c>
      <c r="H13351" t="str">
        <f>data[[#This Row],[id_customer]]&amp;data[[#This Row],[id_campaign]]</f>
        <v>C0868cam08</v>
      </c>
      <c r="I13351">
        <f>DATEDIF(data[[#This Row],[join_date]],data[[#This Row],[buy_date]],"M")</f>
        <v>4</v>
      </c>
    </row>
    <row r="13352" spans="1:9" x14ac:dyDescent="0.25">
      <c r="A13352" t="s">
        <v>3513</v>
      </c>
      <c r="B13352" t="s">
        <v>18</v>
      </c>
      <c r="C13352" s="1">
        <v>44921</v>
      </c>
      <c r="D13352" s="1">
        <v>45078</v>
      </c>
      <c r="E13352">
        <f>VLOOKUP(data[[#This Row],[id_campaign]],campaign[],4,FALSE)</f>
        <v>27</v>
      </c>
      <c r="F13352" t="str">
        <f>VLOOKUP(data[[#This Row],[id_campaign]],campaign[],2,FALSE)</f>
        <v>RespondsToMailOffers</v>
      </c>
      <c r="G13352" t="str">
        <f>VLOOKUP(data[[#This Row],[id_customer]],customer[],2,FALSE)</f>
        <v>Garry Dedon</v>
      </c>
      <c r="H13352" t="str">
        <f>data[[#This Row],[id_customer]]&amp;data[[#This Row],[id_campaign]]</f>
        <v>C0868cam08</v>
      </c>
      <c r="I13352">
        <f>DATEDIF(data[[#This Row],[join_date]],data[[#This Row],[buy_date]],"M")</f>
        <v>5</v>
      </c>
    </row>
    <row r="13353" spans="1:9" x14ac:dyDescent="0.25">
      <c r="A13353" t="s">
        <v>3513</v>
      </c>
      <c r="B13353" t="s">
        <v>10</v>
      </c>
      <c r="C13353" s="1">
        <v>44957</v>
      </c>
      <c r="D13353" s="1">
        <v>44957</v>
      </c>
      <c r="E13353">
        <f>VLOOKUP(data[[#This Row],[id_campaign]],campaign[],4,FALSE)</f>
        <v>26</v>
      </c>
      <c r="F13353" t="str">
        <f>VLOOKUP(data[[#This Row],[id_campaign]],campaign[],2,FALSE)</f>
        <v>TruckOwner</v>
      </c>
      <c r="G13353" t="str">
        <f>VLOOKUP(data[[#This Row],[id_customer]],customer[],2,FALSE)</f>
        <v>Garry Dedon</v>
      </c>
      <c r="H13353" t="str">
        <f>data[[#This Row],[id_customer]]&amp;data[[#This Row],[id_campaign]]</f>
        <v>C0868cam04</v>
      </c>
      <c r="I13353">
        <f>DATEDIF(data[[#This Row],[join_date]],data[[#This Row],[buy_date]],"M")</f>
        <v>0</v>
      </c>
    </row>
    <row r="13354" spans="1:9" x14ac:dyDescent="0.25">
      <c r="A13354" t="s">
        <v>3513</v>
      </c>
      <c r="B13354" t="s">
        <v>10</v>
      </c>
      <c r="C13354" s="1">
        <v>44957</v>
      </c>
      <c r="D13354" s="1">
        <v>44985</v>
      </c>
      <c r="E13354">
        <f>VLOOKUP(data[[#This Row],[id_campaign]],campaign[],4,FALSE)</f>
        <v>26</v>
      </c>
      <c r="F13354" t="str">
        <f>VLOOKUP(data[[#This Row],[id_campaign]],campaign[],2,FALSE)</f>
        <v>TruckOwner</v>
      </c>
      <c r="G13354" t="str">
        <f>VLOOKUP(data[[#This Row],[id_customer]],customer[],2,FALSE)</f>
        <v>Garry Dedon</v>
      </c>
      <c r="H13354" t="str">
        <f>data[[#This Row],[id_customer]]&amp;data[[#This Row],[id_campaign]]</f>
        <v>C0868cam04</v>
      </c>
      <c r="I13354">
        <f>DATEDIF(data[[#This Row],[join_date]],data[[#This Row],[buy_date]],"M")</f>
        <v>0</v>
      </c>
    </row>
    <row r="13355" spans="1:9" x14ac:dyDescent="0.25">
      <c r="A13355" t="s">
        <v>3513</v>
      </c>
      <c r="B13355" t="s">
        <v>10</v>
      </c>
      <c r="C13355" s="1">
        <v>44957</v>
      </c>
      <c r="D13355" s="1">
        <v>44990</v>
      </c>
      <c r="E13355">
        <f>VLOOKUP(data[[#This Row],[id_campaign]],campaign[],4,FALSE)</f>
        <v>26</v>
      </c>
      <c r="F13355" t="str">
        <f>VLOOKUP(data[[#This Row],[id_campaign]],campaign[],2,FALSE)</f>
        <v>TruckOwner</v>
      </c>
      <c r="G13355" t="str">
        <f>VLOOKUP(data[[#This Row],[id_customer]],customer[],2,FALSE)</f>
        <v>Garry Dedon</v>
      </c>
      <c r="H13355" t="str">
        <f>data[[#This Row],[id_customer]]&amp;data[[#This Row],[id_campaign]]</f>
        <v>C0868cam04</v>
      </c>
      <c r="I13355">
        <f>DATEDIF(data[[#This Row],[join_date]],data[[#This Row],[buy_date]],"M")</f>
        <v>1</v>
      </c>
    </row>
    <row r="13356" spans="1:9" x14ac:dyDescent="0.25">
      <c r="A13356" t="s">
        <v>3513</v>
      </c>
      <c r="B13356" t="s">
        <v>10</v>
      </c>
      <c r="C13356" s="1">
        <v>44957</v>
      </c>
      <c r="D13356" s="1">
        <v>45023</v>
      </c>
      <c r="E13356">
        <f>VLOOKUP(data[[#This Row],[id_campaign]],campaign[],4,FALSE)</f>
        <v>26</v>
      </c>
      <c r="F13356" t="str">
        <f>VLOOKUP(data[[#This Row],[id_campaign]],campaign[],2,FALSE)</f>
        <v>TruckOwner</v>
      </c>
      <c r="G13356" t="str">
        <f>VLOOKUP(data[[#This Row],[id_customer]],customer[],2,FALSE)</f>
        <v>Garry Dedon</v>
      </c>
      <c r="H13356" t="str">
        <f>data[[#This Row],[id_customer]]&amp;data[[#This Row],[id_campaign]]</f>
        <v>C0868cam04</v>
      </c>
      <c r="I13356">
        <f>DATEDIF(data[[#This Row],[join_date]],data[[#This Row],[buy_date]],"M")</f>
        <v>2</v>
      </c>
    </row>
    <row r="13357" spans="1:9" x14ac:dyDescent="0.25">
      <c r="A13357" t="s">
        <v>3513</v>
      </c>
      <c r="B13357" t="s">
        <v>10</v>
      </c>
      <c r="C13357" s="1">
        <v>44957</v>
      </c>
      <c r="D13357" s="1">
        <v>45050</v>
      </c>
      <c r="E13357">
        <f>VLOOKUP(data[[#This Row],[id_campaign]],campaign[],4,FALSE)</f>
        <v>26</v>
      </c>
      <c r="F13357" t="str">
        <f>VLOOKUP(data[[#This Row],[id_campaign]],campaign[],2,FALSE)</f>
        <v>TruckOwner</v>
      </c>
      <c r="G13357" t="str">
        <f>VLOOKUP(data[[#This Row],[id_customer]],customer[],2,FALSE)</f>
        <v>Garry Dedon</v>
      </c>
      <c r="H13357" t="str">
        <f>data[[#This Row],[id_customer]]&amp;data[[#This Row],[id_campaign]]</f>
        <v>C0868cam04</v>
      </c>
      <c r="I13357">
        <f>DATEDIF(data[[#This Row],[join_date]],data[[#This Row],[buy_date]],"M")</f>
        <v>3</v>
      </c>
    </row>
    <row r="13358" spans="1:9" x14ac:dyDescent="0.25">
      <c r="A13358" t="s">
        <v>3517</v>
      </c>
      <c r="B13358" t="s">
        <v>32</v>
      </c>
      <c r="C13358" s="1">
        <v>44680</v>
      </c>
      <c r="D13358" s="1">
        <v>44680</v>
      </c>
      <c r="E13358">
        <f>VLOOKUP(data[[#This Row],[id_campaign]],campaign[],4,FALSE)</f>
        <v>14</v>
      </c>
      <c r="F13358" t="str">
        <f>VLOOKUP(data[[#This Row],[id_campaign]],campaign[],2,FALSE)</f>
        <v>OwnsMotorcycle</v>
      </c>
      <c r="G13358" t="str">
        <f>VLOOKUP(data[[#This Row],[id_customer]],customer[],2,FALSE)</f>
        <v>Anthe Boobyer</v>
      </c>
      <c r="H13358" t="str">
        <f>data[[#This Row],[id_customer]]&amp;data[[#This Row],[id_campaign]]</f>
        <v>C0869cam15</v>
      </c>
      <c r="I13358">
        <f>DATEDIF(data[[#This Row],[join_date]],data[[#This Row],[buy_date]],"M")</f>
        <v>0</v>
      </c>
    </row>
    <row r="13359" spans="1:9" x14ac:dyDescent="0.25">
      <c r="A13359" t="s">
        <v>3517</v>
      </c>
      <c r="B13359" t="s">
        <v>32</v>
      </c>
      <c r="C13359" s="1">
        <v>44680</v>
      </c>
      <c r="D13359" s="1">
        <v>44771</v>
      </c>
      <c r="E13359">
        <f>VLOOKUP(data[[#This Row],[id_campaign]],campaign[],4,FALSE)</f>
        <v>14</v>
      </c>
      <c r="F13359" t="str">
        <f>VLOOKUP(data[[#This Row],[id_campaign]],campaign[],2,FALSE)</f>
        <v>OwnsMotorcycle</v>
      </c>
      <c r="G13359" t="str">
        <f>VLOOKUP(data[[#This Row],[id_customer]],customer[],2,FALSE)</f>
        <v>Anthe Boobyer</v>
      </c>
      <c r="H13359" t="str">
        <f>data[[#This Row],[id_customer]]&amp;data[[#This Row],[id_campaign]]</f>
        <v>C0869cam15</v>
      </c>
      <c r="I13359">
        <f>DATEDIF(data[[#This Row],[join_date]],data[[#This Row],[buy_date]],"M")</f>
        <v>3</v>
      </c>
    </row>
    <row r="13360" spans="1:9" x14ac:dyDescent="0.25">
      <c r="A13360" t="s">
        <v>3517</v>
      </c>
      <c r="B13360" t="s">
        <v>32</v>
      </c>
      <c r="C13360" s="1">
        <v>44680</v>
      </c>
      <c r="D13360" s="1">
        <v>44781</v>
      </c>
      <c r="E13360">
        <f>VLOOKUP(data[[#This Row],[id_campaign]],campaign[],4,FALSE)</f>
        <v>14</v>
      </c>
      <c r="F13360" t="str">
        <f>VLOOKUP(data[[#This Row],[id_campaign]],campaign[],2,FALSE)</f>
        <v>OwnsMotorcycle</v>
      </c>
      <c r="G13360" t="str">
        <f>VLOOKUP(data[[#This Row],[id_customer]],customer[],2,FALSE)</f>
        <v>Anthe Boobyer</v>
      </c>
      <c r="H13360" t="str">
        <f>data[[#This Row],[id_customer]]&amp;data[[#This Row],[id_campaign]]</f>
        <v>C0869cam15</v>
      </c>
      <c r="I13360">
        <f>DATEDIF(data[[#This Row],[join_date]],data[[#This Row],[buy_date]],"M")</f>
        <v>3</v>
      </c>
    </row>
    <row r="13361" spans="1:9" x14ac:dyDescent="0.25">
      <c r="A13361" t="s">
        <v>3517</v>
      </c>
      <c r="B13361" t="s">
        <v>32</v>
      </c>
      <c r="C13361" s="1">
        <v>44680</v>
      </c>
      <c r="D13361" s="1">
        <v>44806</v>
      </c>
      <c r="E13361">
        <f>VLOOKUP(data[[#This Row],[id_campaign]],campaign[],4,FALSE)</f>
        <v>14</v>
      </c>
      <c r="F13361" t="str">
        <f>VLOOKUP(data[[#This Row],[id_campaign]],campaign[],2,FALSE)</f>
        <v>OwnsMotorcycle</v>
      </c>
      <c r="G13361" t="str">
        <f>VLOOKUP(data[[#This Row],[id_customer]],customer[],2,FALSE)</f>
        <v>Anthe Boobyer</v>
      </c>
      <c r="H13361" t="str">
        <f>data[[#This Row],[id_customer]]&amp;data[[#This Row],[id_campaign]]</f>
        <v>C0869cam15</v>
      </c>
      <c r="I13361">
        <f>DATEDIF(data[[#This Row],[join_date]],data[[#This Row],[buy_date]],"M")</f>
        <v>4</v>
      </c>
    </row>
    <row r="13362" spans="1:9" x14ac:dyDescent="0.25">
      <c r="A13362" t="s">
        <v>3517</v>
      </c>
      <c r="B13362" t="s">
        <v>32</v>
      </c>
      <c r="C13362" s="1">
        <v>44680</v>
      </c>
      <c r="D13362" s="1">
        <v>44847</v>
      </c>
      <c r="E13362">
        <f>VLOOKUP(data[[#This Row],[id_campaign]],campaign[],4,FALSE)</f>
        <v>14</v>
      </c>
      <c r="F13362" t="str">
        <f>VLOOKUP(data[[#This Row],[id_campaign]],campaign[],2,FALSE)</f>
        <v>OwnsMotorcycle</v>
      </c>
      <c r="G13362" t="str">
        <f>VLOOKUP(data[[#This Row],[id_customer]],customer[],2,FALSE)</f>
        <v>Anthe Boobyer</v>
      </c>
      <c r="H13362" t="str">
        <f>data[[#This Row],[id_customer]]&amp;data[[#This Row],[id_campaign]]</f>
        <v>C0869cam15</v>
      </c>
      <c r="I13362">
        <f>DATEDIF(data[[#This Row],[join_date]],data[[#This Row],[buy_date]],"M")</f>
        <v>5</v>
      </c>
    </row>
    <row r="13363" spans="1:9" x14ac:dyDescent="0.25">
      <c r="A13363" t="s">
        <v>3517</v>
      </c>
      <c r="B13363" t="s">
        <v>32</v>
      </c>
      <c r="C13363" s="1">
        <v>44680</v>
      </c>
      <c r="D13363" s="1">
        <v>44897</v>
      </c>
      <c r="E13363">
        <f>VLOOKUP(data[[#This Row],[id_campaign]],campaign[],4,FALSE)</f>
        <v>14</v>
      </c>
      <c r="F13363" t="str">
        <f>VLOOKUP(data[[#This Row],[id_campaign]],campaign[],2,FALSE)</f>
        <v>OwnsMotorcycle</v>
      </c>
      <c r="G13363" t="str">
        <f>VLOOKUP(data[[#This Row],[id_customer]],customer[],2,FALSE)</f>
        <v>Anthe Boobyer</v>
      </c>
      <c r="H13363" t="str">
        <f>data[[#This Row],[id_customer]]&amp;data[[#This Row],[id_campaign]]</f>
        <v>C0869cam15</v>
      </c>
      <c r="I13363">
        <f>DATEDIF(data[[#This Row],[join_date]],data[[#This Row],[buy_date]],"M")</f>
        <v>7</v>
      </c>
    </row>
    <row r="13364" spans="1:9" x14ac:dyDescent="0.25">
      <c r="A13364" t="s">
        <v>3517</v>
      </c>
      <c r="B13364" t="s">
        <v>32</v>
      </c>
      <c r="C13364" s="1">
        <v>44680</v>
      </c>
      <c r="D13364" s="1">
        <v>44964</v>
      </c>
      <c r="E13364">
        <f>VLOOKUP(data[[#This Row],[id_campaign]],campaign[],4,FALSE)</f>
        <v>14</v>
      </c>
      <c r="F13364" t="str">
        <f>VLOOKUP(data[[#This Row],[id_campaign]],campaign[],2,FALSE)</f>
        <v>OwnsMotorcycle</v>
      </c>
      <c r="G13364" t="str">
        <f>VLOOKUP(data[[#This Row],[id_customer]],customer[],2,FALSE)</f>
        <v>Anthe Boobyer</v>
      </c>
      <c r="H13364" t="str">
        <f>data[[#This Row],[id_customer]]&amp;data[[#This Row],[id_campaign]]</f>
        <v>C0869cam15</v>
      </c>
      <c r="I13364">
        <f>DATEDIF(data[[#This Row],[join_date]],data[[#This Row],[buy_date]],"M")</f>
        <v>9</v>
      </c>
    </row>
    <row r="13365" spans="1:9" x14ac:dyDescent="0.25">
      <c r="A13365" t="s">
        <v>3517</v>
      </c>
      <c r="B13365" t="s">
        <v>32</v>
      </c>
      <c r="C13365" s="1">
        <v>44680</v>
      </c>
      <c r="D13365" s="1">
        <v>44997</v>
      </c>
      <c r="E13365">
        <f>VLOOKUP(data[[#This Row],[id_campaign]],campaign[],4,FALSE)</f>
        <v>14</v>
      </c>
      <c r="F13365" t="str">
        <f>VLOOKUP(data[[#This Row],[id_campaign]],campaign[],2,FALSE)</f>
        <v>OwnsMotorcycle</v>
      </c>
      <c r="G13365" t="str">
        <f>VLOOKUP(data[[#This Row],[id_customer]],customer[],2,FALSE)</f>
        <v>Anthe Boobyer</v>
      </c>
      <c r="H13365" t="str">
        <f>data[[#This Row],[id_customer]]&amp;data[[#This Row],[id_campaign]]</f>
        <v>C0869cam15</v>
      </c>
      <c r="I13365">
        <f>DATEDIF(data[[#This Row],[join_date]],data[[#This Row],[buy_date]],"M")</f>
        <v>10</v>
      </c>
    </row>
    <row r="13366" spans="1:9" x14ac:dyDescent="0.25">
      <c r="A13366" t="s">
        <v>3517</v>
      </c>
      <c r="B13366" t="s">
        <v>32</v>
      </c>
      <c r="C13366" s="1">
        <v>44680</v>
      </c>
      <c r="D13366" s="1">
        <v>45022</v>
      </c>
      <c r="E13366">
        <f>VLOOKUP(data[[#This Row],[id_campaign]],campaign[],4,FALSE)</f>
        <v>14</v>
      </c>
      <c r="F13366" t="str">
        <f>VLOOKUP(data[[#This Row],[id_campaign]],campaign[],2,FALSE)</f>
        <v>OwnsMotorcycle</v>
      </c>
      <c r="G13366" t="str">
        <f>VLOOKUP(data[[#This Row],[id_customer]],customer[],2,FALSE)</f>
        <v>Anthe Boobyer</v>
      </c>
      <c r="H13366" t="str">
        <f>data[[#This Row],[id_customer]]&amp;data[[#This Row],[id_campaign]]</f>
        <v>C0869cam15</v>
      </c>
      <c r="I13366">
        <f>DATEDIF(data[[#This Row],[join_date]],data[[#This Row],[buy_date]],"M")</f>
        <v>11</v>
      </c>
    </row>
    <row r="13367" spans="1:9" x14ac:dyDescent="0.25">
      <c r="A13367" t="s">
        <v>3517</v>
      </c>
      <c r="B13367" t="s">
        <v>32</v>
      </c>
      <c r="C13367" s="1">
        <v>44680</v>
      </c>
      <c r="D13367" s="1">
        <v>45060</v>
      </c>
      <c r="E13367">
        <f>VLOOKUP(data[[#This Row],[id_campaign]],campaign[],4,FALSE)</f>
        <v>14</v>
      </c>
      <c r="F13367" t="str">
        <f>VLOOKUP(data[[#This Row],[id_campaign]],campaign[],2,FALSE)</f>
        <v>OwnsMotorcycle</v>
      </c>
      <c r="G13367" t="str">
        <f>VLOOKUP(data[[#This Row],[id_customer]],customer[],2,FALSE)</f>
        <v>Anthe Boobyer</v>
      </c>
      <c r="H13367" t="str">
        <f>data[[#This Row],[id_customer]]&amp;data[[#This Row],[id_campaign]]</f>
        <v>C0869cam15</v>
      </c>
      <c r="I13367">
        <f>DATEDIF(data[[#This Row],[join_date]],data[[#This Row],[buy_date]],"M")</f>
        <v>12</v>
      </c>
    </row>
    <row r="13368" spans="1:9" x14ac:dyDescent="0.25">
      <c r="A13368" t="s">
        <v>3517</v>
      </c>
      <c r="B13368" t="s">
        <v>32</v>
      </c>
      <c r="C13368" s="1">
        <v>44680</v>
      </c>
      <c r="D13368" s="1">
        <v>45090</v>
      </c>
      <c r="E13368">
        <f>VLOOKUP(data[[#This Row],[id_campaign]],campaign[],4,FALSE)</f>
        <v>14</v>
      </c>
      <c r="F13368" t="str">
        <f>VLOOKUP(data[[#This Row],[id_campaign]],campaign[],2,FALSE)</f>
        <v>OwnsMotorcycle</v>
      </c>
      <c r="G13368" t="str">
        <f>VLOOKUP(data[[#This Row],[id_customer]],customer[],2,FALSE)</f>
        <v>Anthe Boobyer</v>
      </c>
      <c r="H13368" t="str">
        <f>data[[#This Row],[id_customer]]&amp;data[[#This Row],[id_campaign]]</f>
        <v>C0869cam15</v>
      </c>
      <c r="I13368">
        <f>DATEDIF(data[[#This Row],[join_date]],data[[#This Row],[buy_date]],"M")</f>
        <v>13</v>
      </c>
    </row>
    <row r="13369" spans="1:9" x14ac:dyDescent="0.25">
      <c r="A13369" t="s">
        <v>3517</v>
      </c>
      <c r="B13369" t="s">
        <v>28</v>
      </c>
      <c r="C13369" s="1">
        <v>44702</v>
      </c>
      <c r="D13369" s="1">
        <v>44702</v>
      </c>
      <c r="E13369">
        <f>VLOOKUP(data[[#This Row],[id_campaign]],campaign[],4,FALSE)</f>
        <v>25</v>
      </c>
      <c r="F13369" t="str">
        <f>VLOOKUP(data[[#This Row],[id_campaign]],campaign[],2,FALSE)</f>
        <v>NewCellphoneUser</v>
      </c>
      <c r="G13369" t="str">
        <f>VLOOKUP(data[[#This Row],[id_customer]],customer[],2,FALSE)</f>
        <v>Anthe Boobyer</v>
      </c>
      <c r="H13369" t="str">
        <f>data[[#This Row],[id_customer]]&amp;data[[#This Row],[id_campaign]]</f>
        <v>C0869cam13</v>
      </c>
      <c r="I13369">
        <f>DATEDIF(data[[#This Row],[join_date]],data[[#This Row],[buy_date]],"M")</f>
        <v>0</v>
      </c>
    </row>
    <row r="13370" spans="1:9" x14ac:dyDescent="0.25">
      <c r="A13370" t="s">
        <v>3517</v>
      </c>
      <c r="B13370" t="s">
        <v>28</v>
      </c>
      <c r="C13370" s="1">
        <v>44702</v>
      </c>
      <c r="D13370" s="1">
        <v>44771</v>
      </c>
      <c r="E13370">
        <f>VLOOKUP(data[[#This Row],[id_campaign]],campaign[],4,FALSE)</f>
        <v>25</v>
      </c>
      <c r="F13370" t="str">
        <f>VLOOKUP(data[[#This Row],[id_campaign]],campaign[],2,FALSE)</f>
        <v>NewCellphoneUser</v>
      </c>
      <c r="G13370" t="str">
        <f>VLOOKUP(data[[#This Row],[id_customer]],customer[],2,FALSE)</f>
        <v>Anthe Boobyer</v>
      </c>
      <c r="H13370" t="str">
        <f>data[[#This Row],[id_customer]]&amp;data[[#This Row],[id_campaign]]</f>
        <v>C0869cam13</v>
      </c>
      <c r="I13370">
        <f>DATEDIF(data[[#This Row],[join_date]],data[[#This Row],[buy_date]],"M")</f>
        <v>2</v>
      </c>
    </row>
    <row r="13371" spans="1:9" x14ac:dyDescent="0.25">
      <c r="A13371" t="s">
        <v>3517</v>
      </c>
      <c r="B13371" t="s">
        <v>28</v>
      </c>
      <c r="C13371" s="1">
        <v>44702</v>
      </c>
      <c r="D13371" s="1">
        <v>44776</v>
      </c>
      <c r="E13371">
        <f>VLOOKUP(data[[#This Row],[id_campaign]],campaign[],4,FALSE)</f>
        <v>25</v>
      </c>
      <c r="F13371" t="str">
        <f>VLOOKUP(data[[#This Row],[id_campaign]],campaign[],2,FALSE)</f>
        <v>NewCellphoneUser</v>
      </c>
      <c r="G13371" t="str">
        <f>VLOOKUP(data[[#This Row],[id_customer]],customer[],2,FALSE)</f>
        <v>Anthe Boobyer</v>
      </c>
      <c r="H13371" t="str">
        <f>data[[#This Row],[id_customer]]&amp;data[[#This Row],[id_campaign]]</f>
        <v>C0869cam13</v>
      </c>
      <c r="I13371">
        <f>DATEDIF(data[[#This Row],[join_date]],data[[#This Row],[buy_date]],"M")</f>
        <v>2</v>
      </c>
    </row>
    <row r="13372" spans="1:9" x14ac:dyDescent="0.25">
      <c r="A13372" t="s">
        <v>3517</v>
      </c>
      <c r="B13372" t="s">
        <v>28</v>
      </c>
      <c r="C13372" s="1">
        <v>44702</v>
      </c>
      <c r="D13372" s="1">
        <v>44834</v>
      </c>
      <c r="E13372">
        <f>VLOOKUP(data[[#This Row],[id_campaign]],campaign[],4,FALSE)</f>
        <v>25</v>
      </c>
      <c r="F13372" t="str">
        <f>VLOOKUP(data[[#This Row],[id_campaign]],campaign[],2,FALSE)</f>
        <v>NewCellphoneUser</v>
      </c>
      <c r="G13372" t="str">
        <f>VLOOKUP(data[[#This Row],[id_customer]],customer[],2,FALSE)</f>
        <v>Anthe Boobyer</v>
      </c>
      <c r="H13372" t="str">
        <f>data[[#This Row],[id_customer]]&amp;data[[#This Row],[id_campaign]]</f>
        <v>C0869cam13</v>
      </c>
      <c r="I13372">
        <f>DATEDIF(data[[#This Row],[join_date]],data[[#This Row],[buy_date]],"M")</f>
        <v>4</v>
      </c>
    </row>
    <row r="13373" spans="1:9" x14ac:dyDescent="0.25">
      <c r="A13373" t="s">
        <v>3517</v>
      </c>
      <c r="B13373" t="s">
        <v>28</v>
      </c>
      <c r="C13373" s="1">
        <v>44702</v>
      </c>
      <c r="D13373" s="1">
        <v>44838</v>
      </c>
      <c r="E13373">
        <f>VLOOKUP(data[[#This Row],[id_campaign]],campaign[],4,FALSE)</f>
        <v>25</v>
      </c>
      <c r="F13373" t="str">
        <f>VLOOKUP(data[[#This Row],[id_campaign]],campaign[],2,FALSE)</f>
        <v>NewCellphoneUser</v>
      </c>
      <c r="G13373" t="str">
        <f>VLOOKUP(data[[#This Row],[id_customer]],customer[],2,FALSE)</f>
        <v>Anthe Boobyer</v>
      </c>
      <c r="H13373" t="str">
        <f>data[[#This Row],[id_customer]]&amp;data[[#This Row],[id_campaign]]</f>
        <v>C0869cam13</v>
      </c>
      <c r="I13373">
        <f>DATEDIF(data[[#This Row],[join_date]],data[[#This Row],[buy_date]],"M")</f>
        <v>4</v>
      </c>
    </row>
    <row r="13374" spans="1:9" x14ac:dyDescent="0.25">
      <c r="A13374" t="s">
        <v>3517</v>
      </c>
      <c r="B13374" t="s">
        <v>28</v>
      </c>
      <c r="C13374" s="1">
        <v>44702</v>
      </c>
      <c r="D13374" s="1">
        <v>44892</v>
      </c>
      <c r="E13374">
        <f>VLOOKUP(data[[#This Row],[id_campaign]],campaign[],4,FALSE)</f>
        <v>25</v>
      </c>
      <c r="F13374" t="str">
        <f>VLOOKUP(data[[#This Row],[id_campaign]],campaign[],2,FALSE)</f>
        <v>NewCellphoneUser</v>
      </c>
      <c r="G13374" t="str">
        <f>VLOOKUP(data[[#This Row],[id_customer]],customer[],2,FALSE)</f>
        <v>Anthe Boobyer</v>
      </c>
      <c r="H13374" t="str">
        <f>data[[#This Row],[id_customer]]&amp;data[[#This Row],[id_campaign]]</f>
        <v>C0869cam13</v>
      </c>
      <c r="I13374">
        <f>DATEDIF(data[[#This Row],[join_date]],data[[#This Row],[buy_date]],"M")</f>
        <v>6</v>
      </c>
    </row>
    <row r="13375" spans="1:9" x14ac:dyDescent="0.25">
      <c r="A13375" t="s">
        <v>3517</v>
      </c>
      <c r="B13375" t="s">
        <v>28</v>
      </c>
      <c r="C13375" s="1">
        <v>44702</v>
      </c>
      <c r="D13375" s="1">
        <v>44951</v>
      </c>
      <c r="E13375">
        <f>VLOOKUP(data[[#This Row],[id_campaign]],campaign[],4,FALSE)</f>
        <v>25</v>
      </c>
      <c r="F13375" t="str">
        <f>VLOOKUP(data[[#This Row],[id_campaign]],campaign[],2,FALSE)</f>
        <v>NewCellphoneUser</v>
      </c>
      <c r="G13375" t="str">
        <f>VLOOKUP(data[[#This Row],[id_customer]],customer[],2,FALSE)</f>
        <v>Anthe Boobyer</v>
      </c>
      <c r="H13375" t="str">
        <f>data[[#This Row],[id_customer]]&amp;data[[#This Row],[id_campaign]]</f>
        <v>C0869cam13</v>
      </c>
      <c r="I13375">
        <f>DATEDIF(data[[#This Row],[join_date]],data[[#This Row],[buy_date]],"M")</f>
        <v>8</v>
      </c>
    </row>
    <row r="13376" spans="1:9" x14ac:dyDescent="0.25">
      <c r="A13376" t="s">
        <v>3517</v>
      </c>
      <c r="B13376" t="s">
        <v>28</v>
      </c>
      <c r="C13376" s="1">
        <v>44702</v>
      </c>
      <c r="D13376" s="1">
        <v>44981</v>
      </c>
      <c r="E13376">
        <f>VLOOKUP(data[[#This Row],[id_campaign]],campaign[],4,FALSE)</f>
        <v>25</v>
      </c>
      <c r="F13376" t="str">
        <f>VLOOKUP(data[[#This Row],[id_campaign]],campaign[],2,FALSE)</f>
        <v>NewCellphoneUser</v>
      </c>
      <c r="G13376" t="str">
        <f>VLOOKUP(data[[#This Row],[id_customer]],customer[],2,FALSE)</f>
        <v>Anthe Boobyer</v>
      </c>
      <c r="H13376" t="str">
        <f>data[[#This Row],[id_customer]]&amp;data[[#This Row],[id_campaign]]</f>
        <v>C0869cam13</v>
      </c>
      <c r="I13376">
        <f>DATEDIF(data[[#This Row],[join_date]],data[[#This Row],[buy_date]],"M")</f>
        <v>9</v>
      </c>
    </row>
    <row r="13377" spans="1:9" x14ac:dyDescent="0.25">
      <c r="A13377" t="s">
        <v>3517</v>
      </c>
      <c r="B13377" t="s">
        <v>28</v>
      </c>
      <c r="C13377" s="1">
        <v>44702</v>
      </c>
      <c r="D13377" s="1">
        <v>45006</v>
      </c>
      <c r="E13377">
        <f>VLOOKUP(data[[#This Row],[id_campaign]],campaign[],4,FALSE)</f>
        <v>25</v>
      </c>
      <c r="F13377" t="str">
        <f>VLOOKUP(data[[#This Row],[id_campaign]],campaign[],2,FALSE)</f>
        <v>NewCellphoneUser</v>
      </c>
      <c r="G13377" t="str">
        <f>VLOOKUP(data[[#This Row],[id_customer]],customer[],2,FALSE)</f>
        <v>Anthe Boobyer</v>
      </c>
      <c r="H13377" t="str">
        <f>data[[#This Row],[id_customer]]&amp;data[[#This Row],[id_campaign]]</f>
        <v>C0869cam13</v>
      </c>
      <c r="I13377">
        <f>DATEDIF(data[[#This Row],[join_date]],data[[#This Row],[buy_date]],"M")</f>
        <v>10</v>
      </c>
    </row>
    <row r="13378" spans="1:9" x14ac:dyDescent="0.25">
      <c r="A13378" t="s">
        <v>3517</v>
      </c>
      <c r="B13378" t="s">
        <v>28</v>
      </c>
      <c r="C13378" s="1">
        <v>44702</v>
      </c>
      <c r="D13378" s="1">
        <v>45041</v>
      </c>
      <c r="E13378">
        <f>VLOOKUP(data[[#This Row],[id_campaign]],campaign[],4,FALSE)</f>
        <v>25</v>
      </c>
      <c r="F13378" t="str">
        <f>VLOOKUP(data[[#This Row],[id_campaign]],campaign[],2,FALSE)</f>
        <v>NewCellphoneUser</v>
      </c>
      <c r="G13378" t="str">
        <f>VLOOKUP(data[[#This Row],[id_customer]],customer[],2,FALSE)</f>
        <v>Anthe Boobyer</v>
      </c>
      <c r="H13378" t="str">
        <f>data[[#This Row],[id_customer]]&amp;data[[#This Row],[id_campaign]]</f>
        <v>C0869cam13</v>
      </c>
      <c r="I13378">
        <f>DATEDIF(data[[#This Row],[join_date]],data[[#This Row],[buy_date]],"M")</f>
        <v>11</v>
      </c>
    </row>
    <row r="13379" spans="1:9" x14ac:dyDescent="0.25">
      <c r="A13379" t="s">
        <v>3517</v>
      </c>
      <c r="B13379" t="s">
        <v>28</v>
      </c>
      <c r="C13379" s="1">
        <v>44702</v>
      </c>
      <c r="D13379" s="1">
        <v>45079</v>
      </c>
      <c r="E13379">
        <f>VLOOKUP(data[[#This Row],[id_campaign]],campaign[],4,FALSE)</f>
        <v>25</v>
      </c>
      <c r="F13379" t="str">
        <f>VLOOKUP(data[[#This Row],[id_campaign]],campaign[],2,FALSE)</f>
        <v>NewCellphoneUser</v>
      </c>
      <c r="G13379" t="str">
        <f>VLOOKUP(data[[#This Row],[id_customer]],customer[],2,FALSE)</f>
        <v>Anthe Boobyer</v>
      </c>
      <c r="H13379" t="str">
        <f>data[[#This Row],[id_customer]]&amp;data[[#This Row],[id_campaign]]</f>
        <v>C0869cam13</v>
      </c>
      <c r="I13379">
        <f>DATEDIF(data[[#This Row],[join_date]],data[[#This Row],[buy_date]],"M")</f>
        <v>12</v>
      </c>
    </row>
    <row r="13380" spans="1:9" x14ac:dyDescent="0.25">
      <c r="A13380" t="s">
        <v>3521</v>
      </c>
      <c r="B13380" t="s">
        <v>14</v>
      </c>
      <c r="C13380" s="1">
        <v>44742</v>
      </c>
      <c r="D13380" s="1">
        <v>44742</v>
      </c>
      <c r="E13380">
        <f>VLOOKUP(data[[#This Row],[id_campaign]],campaign[],4,FALSE)</f>
        <v>13</v>
      </c>
      <c r="F13380" t="str">
        <f>VLOOKUP(data[[#This Row],[id_campaign]],campaign[],2,FALSE)</f>
        <v>Homeownership</v>
      </c>
      <c r="G13380" t="str">
        <f>VLOOKUP(data[[#This Row],[id_customer]],customer[],2,FALSE)</f>
        <v>Claudian Renvoise</v>
      </c>
      <c r="H13380" t="str">
        <f>data[[#This Row],[id_customer]]&amp;data[[#This Row],[id_campaign]]</f>
        <v>C0870cam06</v>
      </c>
      <c r="I13380">
        <f>DATEDIF(data[[#This Row],[join_date]],data[[#This Row],[buy_date]],"M")</f>
        <v>0</v>
      </c>
    </row>
    <row r="13381" spans="1:9" x14ac:dyDescent="0.25">
      <c r="A13381" t="s">
        <v>3521</v>
      </c>
      <c r="B13381" t="s">
        <v>14</v>
      </c>
      <c r="C13381" s="1">
        <v>44742</v>
      </c>
      <c r="D13381" s="1">
        <v>44783</v>
      </c>
      <c r="E13381">
        <f>VLOOKUP(data[[#This Row],[id_campaign]],campaign[],4,FALSE)</f>
        <v>13</v>
      </c>
      <c r="F13381" t="str">
        <f>VLOOKUP(data[[#This Row],[id_campaign]],campaign[],2,FALSE)</f>
        <v>Homeownership</v>
      </c>
      <c r="G13381" t="str">
        <f>VLOOKUP(data[[#This Row],[id_customer]],customer[],2,FALSE)</f>
        <v>Claudian Renvoise</v>
      </c>
      <c r="H13381" t="str">
        <f>data[[#This Row],[id_customer]]&amp;data[[#This Row],[id_campaign]]</f>
        <v>C0870cam06</v>
      </c>
      <c r="I13381">
        <f>DATEDIF(data[[#This Row],[join_date]],data[[#This Row],[buy_date]],"M")</f>
        <v>1</v>
      </c>
    </row>
    <row r="13382" spans="1:9" x14ac:dyDescent="0.25">
      <c r="A13382" t="s">
        <v>3521</v>
      </c>
      <c r="B13382" t="s">
        <v>14</v>
      </c>
      <c r="C13382" s="1">
        <v>44742</v>
      </c>
      <c r="D13382" s="1">
        <v>44810</v>
      </c>
      <c r="E13382">
        <f>VLOOKUP(data[[#This Row],[id_campaign]],campaign[],4,FALSE)</f>
        <v>13</v>
      </c>
      <c r="F13382" t="str">
        <f>VLOOKUP(data[[#This Row],[id_campaign]],campaign[],2,FALSE)</f>
        <v>Homeownership</v>
      </c>
      <c r="G13382" t="str">
        <f>VLOOKUP(data[[#This Row],[id_customer]],customer[],2,FALSE)</f>
        <v>Claudian Renvoise</v>
      </c>
      <c r="H13382" t="str">
        <f>data[[#This Row],[id_customer]]&amp;data[[#This Row],[id_campaign]]</f>
        <v>C0870cam06</v>
      </c>
      <c r="I13382">
        <f>DATEDIF(data[[#This Row],[join_date]],data[[#This Row],[buy_date]],"M")</f>
        <v>2</v>
      </c>
    </row>
    <row r="13383" spans="1:9" x14ac:dyDescent="0.25">
      <c r="A13383" t="s">
        <v>3521</v>
      </c>
      <c r="B13383" t="s">
        <v>14</v>
      </c>
      <c r="C13383" s="1">
        <v>44742</v>
      </c>
      <c r="D13383" s="1">
        <v>44845</v>
      </c>
      <c r="E13383">
        <f>VLOOKUP(data[[#This Row],[id_campaign]],campaign[],4,FALSE)</f>
        <v>13</v>
      </c>
      <c r="F13383" t="str">
        <f>VLOOKUP(data[[#This Row],[id_campaign]],campaign[],2,FALSE)</f>
        <v>Homeownership</v>
      </c>
      <c r="G13383" t="str">
        <f>VLOOKUP(data[[#This Row],[id_customer]],customer[],2,FALSE)</f>
        <v>Claudian Renvoise</v>
      </c>
      <c r="H13383" t="str">
        <f>data[[#This Row],[id_customer]]&amp;data[[#This Row],[id_campaign]]</f>
        <v>C0870cam06</v>
      </c>
      <c r="I13383">
        <f>DATEDIF(data[[#This Row],[join_date]],data[[#This Row],[buy_date]],"M")</f>
        <v>3</v>
      </c>
    </row>
    <row r="13384" spans="1:9" x14ac:dyDescent="0.25">
      <c r="A13384" t="s">
        <v>3521</v>
      </c>
      <c r="B13384" t="s">
        <v>14</v>
      </c>
      <c r="C13384" s="1">
        <v>44742</v>
      </c>
      <c r="D13384" s="1">
        <v>44879</v>
      </c>
      <c r="E13384">
        <f>VLOOKUP(data[[#This Row],[id_campaign]],campaign[],4,FALSE)</f>
        <v>13</v>
      </c>
      <c r="F13384" t="str">
        <f>VLOOKUP(data[[#This Row],[id_campaign]],campaign[],2,FALSE)</f>
        <v>Homeownership</v>
      </c>
      <c r="G13384" t="str">
        <f>VLOOKUP(data[[#This Row],[id_customer]],customer[],2,FALSE)</f>
        <v>Claudian Renvoise</v>
      </c>
      <c r="H13384" t="str">
        <f>data[[#This Row],[id_customer]]&amp;data[[#This Row],[id_campaign]]</f>
        <v>C0870cam06</v>
      </c>
      <c r="I13384">
        <f>DATEDIF(data[[#This Row],[join_date]],data[[#This Row],[buy_date]],"M")</f>
        <v>4</v>
      </c>
    </row>
    <row r="13385" spans="1:9" x14ac:dyDescent="0.25">
      <c r="A13385" t="s">
        <v>3521</v>
      </c>
      <c r="B13385" t="s">
        <v>14</v>
      </c>
      <c r="C13385" s="1">
        <v>44742</v>
      </c>
      <c r="D13385" s="1">
        <v>44910</v>
      </c>
      <c r="E13385">
        <f>VLOOKUP(data[[#This Row],[id_campaign]],campaign[],4,FALSE)</f>
        <v>13</v>
      </c>
      <c r="F13385" t="str">
        <f>VLOOKUP(data[[#This Row],[id_campaign]],campaign[],2,FALSE)</f>
        <v>Homeownership</v>
      </c>
      <c r="G13385" t="str">
        <f>VLOOKUP(data[[#This Row],[id_customer]],customer[],2,FALSE)</f>
        <v>Claudian Renvoise</v>
      </c>
      <c r="H13385" t="str">
        <f>data[[#This Row],[id_customer]]&amp;data[[#This Row],[id_campaign]]</f>
        <v>C0870cam06</v>
      </c>
      <c r="I13385">
        <f>DATEDIF(data[[#This Row],[join_date]],data[[#This Row],[buy_date]],"M")</f>
        <v>5</v>
      </c>
    </row>
    <row r="13386" spans="1:9" x14ac:dyDescent="0.25">
      <c r="A13386" t="s">
        <v>3521</v>
      </c>
      <c r="B13386" t="s">
        <v>14</v>
      </c>
      <c r="C13386" s="1">
        <v>44742</v>
      </c>
      <c r="D13386" s="1">
        <v>44957</v>
      </c>
      <c r="E13386">
        <f>VLOOKUP(data[[#This Row],[id_campaign]],campaign[],4,FALSE)</f>
        <v>13</v>
      </c>
      <c r="F13386" t="str">
        <f>VLOOKUP(data[[#This Row],[id_campaign]],campaign[],2,FALSE)</f>
        <v>Homeownership</v>
      </c>
      <c r="G13386" t="str">
        <f>VLOOKUP(data[[#This Row],[id_customer]],customer[],2,FALSE)</f>
        <v>Claudian Renvoise</v>
      </c>
      <c r="H13386" t="str">
        <f>data[[#This Row],[id_customer]]&amp;data[[#This Row],[id_campaign]]</f>
        <v>C0870cam06</v>
      </c>
      <c r="I13386">
        <f>DATEDIF(data[[#This Row],[join_date]],data[[#This Row],[buy_date]],"M")</f>
        <v>7</v>
      </c>
    </row>
    <row r="13387" spans="1:9" x14ac:dyDescent="0.25">
      <c r="A13387" t="s">
        <v>3521</v>
      </c>
      <c r="B13387" t="s">
        <v>14</v>
      </c>
      <c r="C13387" s="1">
        <v>44742</v>
      </c>
      <c r="D13387" s="1">
        <v>44962</v>
      </c>
      <c r="E13387">
        <f>VLOOKUP(data[[#This Row],[id_campaign]],campaign[],4,FALSE)</f>
        <v>13</v>
      </c>
      <c r="F13387" t="str">
        <f>VLOOKUP(data[[#This Row],[id_campaign]],campaign[],2,FALSE)</f>
        <v>Homeownership</v>
      </c>
      <c r="G13387" t="str">
        <f>VLOOKUP(data[[#This Row],[id_customer]],customer[],2,FALSE)</f>
        <v>Claudian Renvoise</v>
      </c>
      <c r="H13387" t="str">
        <f>data[[#This Row],[id_customer]]&amp;data[[#This Row],[id_campaign]]</f>
        <v>C0870cam06</v>
      </c>
      <c r="I13387">
        <f>DATEDIF(data[[#This Row],[join_date]],data[[#This Row],[buy_date]],"M")</f>
        <v>7</v>
      </c>
    </row>
    <row r="13388" spans="1:9" x14ac:dyDescent="0.25">
      <c r="A13388" t="s">
        <v>3521</v>
      </c>
      <c r="B13388" t="s">
        <v>14</v>
      </c>
      <c r="C13388" s="1">
        <v>44742</v>
      </c>
      <c r="D13388" s="1">
        <v>44989</v>
      </c>
      <c r="E13388">
        <f>VLOOKUP(data[[#This Row],[id_campaign]],campaign[],4,FALSE)</f>
        <v>13</v>
      </c>
      <c r="F13388" t="str">
        <f>VLOOKUP(data[[#This Row],[id_campaign]],campaign[],2,FALSE)</f>
        <v>Homeownership</v>
      </c>
      <c r="G13388" t="str">
        <f>VLOOKUP(data[[#This Row],[id_customer]],customer[],2,FALSE)</f>
        <v>Claudian Renvoise</v>
      </c>
      <c r="H13388" t="str">
        <f>data[[#This Row],[id_customer]]&amp;data[[#This Row],[id_campaign]]</f>
        <v>C0870cam06</v>
      </c>
      <c r="I13388">
        <f>DATEDIF(data[[#This Row],[join_date]],data[[#This Row],[buy_date]],"M")</f>
        <v>8</v>
      </c>
    </row>
    <row r="13389" spans="1:9" x14ac:dyDescent="0.25">
      <c r="A13389" t="s">
        <v>3521</v>
      </c>
      <c r="B13389" t="s">
        <v>14</v>
      </c>
      <c r="C13389" s="1">
        <v>44742</v>
      </c>
      <c r="D13389" s="1">
        <v>45023</v>
      </c>
      <c r="E13389">
        <f>VLOOKUP(data[[#This Row],[id_campaign]],campaign[],4,FALSE)</f>
        <v>13</v>
      </c>
      <c r="F13389" t="str">
        <f>VLOOKUP(data[[#This Row],[id_campaign]],campaign[],2,FALSE)</f>
        <v>Homeownership</v>
      </c>
      <c r="G13389" t="str">
        <f>VLOOKUP(data[[#This Row],[id_customer]],customer[],2,FALSE)</f>
        <v>Claudian Renvoise</v>
      </c>
      <c r="H13389" t="str">
        <f>data[[#This Row],[id_customer]]&amp;data[[#This Row],[id_campaign]]</f>
        <v>C0870cam06</v>
      </c>
      <c r="I13389">
        <f>DATEDIF(data[[#This Row],[join_date]],data[[#This Row],[buy_date]],"M")</f>
        <v>9</v>
      </c>
    </row>
    <row r="13390" spans="1:9" x14ac:dyDescent="0.25">
      <c r="A13390" t="s">
        <v>3521</v>
      </c>
      <c r="B13390" t="s">
        <v>14</v>
      </c>
      <c r="C13390" s="1">
        <v>44742</v>
      </c>
      <c r="D13390" s="1">
        <v>45060</v>
      </c>
      <c r="E13390">
        <f>VLOOKUP(data[[#This Row],[id_campaign]],campaign[],4,FALSE)</f>
        <v>13</v>
      </c>
      <c r="F13390" t="str">
        <f>VLOOKUP(data[[#This Row],[id_campaign]],campaign[],2,FALSE)</f>
        <v>Homeownership</v>
      </c>
      <c r="G13390" t="str">
        <f>VLOOKUP(data[[#This Row],[id_customer]],customer[],2,FALSE)</f>
        <v>Claudian Renvoise</v>
      </c>
      <c r="H13390" t="str">
        <f>data[[#This Row],[id_customer]]&amp;data[[#This Row],[id_campaign]]</f>
        <v>C0870cam06</v>
      </c>
      <c r="I13390">
        <f>DATEDIF(data[[#This Row],[join_date]],data[[#This Row],[buy_date]],"M")</f>
        <v>10</v>
      </c>
    </row>
    <row r="13391" spans="1:9" x14ac:dyDescent="0.25">
      <c r="A13391" t="s">
        <v>3521</v>
      </c>
      <c r="B13391" t="s">
        <v>20</v>
      </c>
      <c r="C13391" s="1">
        <v>44788</v>
      </c>
      <c r="D13391" s="1">
        <v>44788</v>
      </c>
      <c r="E13391">
        <f>VLOOKUP(data[[#This Row],[id_campaign]],campaign[],4,FALSE)</f>
        <v>75</v>
      </c>
      <c r="F13391" t="str">
        <f>VLOOKUP(data[[#This Row],[id_campaign]],campaign[],2,FALSE)</f>
        <v>OptOutMailings</v>
      </c>
      <c r="G13391" t="str">
        <f>VLOOKUP(data[[#This Row],[id_customer]],customer[],2,FALSE)</f>
        <v>Claudian Renvoise</v>
      </c>
      <c r="H13391" t="str">
        <f>data[[#This Row],[id_customer]]&amp;data[[#This Row],[id_campaign]]</f>
        <v>C0870cam09</v>
      </c>
      <c r="I13391">
        <f>DATEDIF(data[[#This Row],[join_date]],data[[#This Row],[buy_date]],"M")</f>
        <v>0</v>
      </c>
    </row>
    <row r="13392" spans="1:9" x14ac:dyDescent="0.25">
      <c r="A13392" t="s">
        <v>3521</v>
      </c>
      <c r="B13392" t="s">
        <v>20</v>
      </c>
      <c r="C13392" s="1">
        <v>44788</v>
      </c>
      <c r="D13392" s="1">
        <v>44832</v>
      </c>
      <c r="E13392">
        <f>VLOOKUP(data[[#This Row],[id_campaign]],campaign[],4,FALSE)</f>
        <v>75</v>
      </c>
      <c r="F13392" t="str">
        <f>VLOOKUP(data[[#This Row],[id_campaign]],campaign[],2,FALSE)</f>
        <v>OptOutMailings</v>
      </c>
      <c r="G13392" t="str">
        <f>VLOOKUP(data[[#This Row],[id_customer]],customer[],2,FALSE)</f>
        <v>Claudian Renvoise</v>
      </c>
      <c r="H13392" t="str">
        <f>data[[#This Row],[id_customer]]&amp;data[[#This Row],[id_campaign]]</f>
        <v>C0870cam09</v>
      </c>
      <c r="I13392">
        <f>DATEDIF(data[[#This Row],[join_date]],data[[#This Row],[buy_date]],"M")</f>
        <v>1</v>
      </c>
    </row>
    <row r="13393" spans="1:9" x14ac:dyDescent="0.25">
      <c r="A13393" t="s">
        <v>3521</v>
      </c>
      <c r="B13393" t="s">
        <v>20</v>
      </c>
      <c r="C13393" s="1">
        <v>44788</v>
      </c>
      <c r="D13393" s="1">
        <v>44855</v>
      </c>
      <c r="E13393">
        <f>VLOOKUP(data[[#This Row],[id_campaign]],campaign[],4,FALSE)</f>
        <v>75</v>
      </c>
      <c r="F13393" t="str">
        <f>VLOOKUP(data[[#This Row],[id_campaign]],campaign[],2,FALSE)</f>
        <v>OptOutMailings</v>
      </c>
      <c r="G13393" t="str">
        <f>VLOOKUP(data[[#This Row],[id_customer]],customer[],2,FALSE)</f>
        <v>Claudian Renvoise</v>
      </c>
      <c r="H13393" t="str">
        <f>data[[#This Row],[id_customer]]&amp;data[[#This Row],[id_campaign]]</f>
        <v>C0870cam09</v>
      </c>
      <c r="I13393">
        <f>DATEDIF(data[[#This Row],[join_date]],data[[#This Row],[buy_date]],"M")</f>
        <v>2</v>
      </c>
    </row>
    <row r="13394" spans="1:9" x14ac:dyDescent="0.25">
      <c r="A13394" t="s">
        <v>3521</v>
      </c>
      <c r="B13394" t="s">
        <v>20</v>
      </c>
      <c r="C13394" s="1">
        <v>44788</v>
      </c>
      <c r="D13394" s="1">
        <v>44880</v>
      </c>
      <c r="E13394">
        <f>VLOOKUP(data[[#This Row],[id_campaign]],campaign[],4,FALSE)</f>
        <v>75</v>
      </c>
      <c r="F13394" t="str">
        <f>VLOOKUP(data[[#This Row],[id_campaign]],campaign[],2,FALSE)</f>
        <v>OptOutMailings</v>
      </c>
      <c r="G13394" t="str">
        <f>VLOOKUP(data[[#This Row],[id_customer]],customer[],2,FALSE)</f>
        <v>Claudian Renvoise</v>
      </c>
      <c r="H13394" t="str">
        <f>data[[#This Row],[id_customer]]&amp;data[[#This Row],[id_campaign]]</f>
        <v>C0870cam09</v>
      </c>
      <c r="I13394">
        <f>DATEDIF(data[[#This Row],[join_date]],data[[#This Row],[buy_date]],"M")</f>
        <v>3</v>
      </c>
    </row>
    <row r="13395" spans="1:9" x14ac:dyDescent="0.25">
      <c r="A13395" t="s">
        <v>3521</v>
      </c>
      <c r="B13395" t="s">
        <v>20</v>
      </c>
      <c r="C13395" s="1">
        <v>44788</v>
      </c>
      <c r="D13395" s="1">
        <v>44920</v>
      </c>
      <c r="E13395">
        <f>VLOOKUP(data[[#This Row],[id_campaign]],campaign[],4,FALSE)</f>
        <v>75</v>
      </c>
      <c r="F13395" t="str">
        <f>VLOOKUP(data[[#This Row],[id_campaign]],campaign[],2,FALSE)</f>
        <v>OptOutMailings</v>
      </c>
      <c r="G13395" t="str">
        <f>VLOOKUP(data[[#This Row],[id_customer]],customer[],2,FALSE)</f>
        <v>Claudian Renvoise</v>
      </c>
      <c r="H13395" t="str">
        <f>data[[#This Row],[id_customer]]&amp;data[[#This Row],[id_campaign]]</f>
        <v>C0870cam09</v>
      </c>
      <c r="I13395">
        <f>DATEDIF(data[[#This Row],[join_date]],data[[#This Row],[buy_date]],"M")</f>
        <v>4</v>
      </c>
    </row>
    <row r="13396" spans="1:9" x14ac:dyDescent="0.25">
      <c r="A13396" t="s">
        <v>3521</v>
      </c>
      <c r="B13396" t="s">
        <v>20</v>
      </c>
      <c r="C13396" s="1">
        <v>44788</v>
      </c>
      <c r="D13396" s="1">
        <v>44945</v>
      </c>
      <c r="E13396">
        <f>VLOOKUP(data[[#This Row],[id_campaign]],campaign[],4,FALSE)</f>
        <v>75</v>
      </c>
      <c r="F13396" t="str">
        <f>VLOOKUP(data[[#This Row],[id_campaign]],campaign[],2,FALSE)</f>
        <v>OptOutMailings</v>
      </c>
      <c r="G13396" t="str">
        <f>VLOOKUP(data[[#This Row],[id_customer]],customer[],2,FALSE)</f>
        <v>Claudian Renvoise</v>
      </c>
      <c r="H13396" t="str">
        <f>data[[#This Row],[id_customer]]&amp;data[[#This Row],[id_campaign]]</f>
        <v>C0870cam09</v>
      </c>
      <c r="I13396">
        <f>DATEDIF(data[[#This Row],[join_date]],data[[#This Row],[buy_date]],"M")</f>
        <v>5</v>
      </c>
    </row>
    <row r="13397" spans="1:9" x14ac:dyDescent="0.25">
      <c r="A13397" t="s">
        <v>3521</v>
      </c>
      <c r="B13397" t="s">
        <v>20</v>
      </c>
      <c r="C13397" s="1">
        <v>44788</v>
      </c>
      <c r="D13397" s="1">
        <v>44975</v>
      </c>
      <c r="E13397">
        <f>VLOOKUP(data[[#This Row],[id_campaign]],campaign[],4,FALSE)</f>
        <v>75</v>
      </c>
      <c r="F13397" t="str">
        <f>VLOOKUP(data[[#This Row],[id_campaign]],campaign[],2,FALSE)</f>
        <v>OptOutMailings</v>
      </c>
      <c r="G13397" t="str">
        <f>VLOOKUP(data[[#This Row],[id_customer]],customer[],2,FALSE)</f>
        <v>Claudian Renvoise</v>
      </c>
      <c r="H13397" t="str">
        <f>data[[#This Row],[id_customer]]&amp;data[[#This Row],[id_campaign]]</f>
        <v>C0870cam09</v>
      </c>
      <c r="I13397">
        <f>DATEDIF(data[[#This Row],[join_date]],data[[#This Row],[buy_date]],"M")</f>
        <v>6</v>
      </c>
    </row>
    <row r="13398" spans="1:9" x14ac:dyDescent="0.25">
      <c r="A13398" t="s">
        <v>3521</v>
      </c>
      <c r="B13398" t="s">
        <v>20</v>
      </c>
      <c r="C13398" s="1">
        <v>44788</v>
      </c>
      <c r="D13398" s="1">
        <v>45007</v>
      </c>
      <c r="E13398">
        <f>VLOOKUP(data[[#This Row],[id_campaign]],campaign[],4,FALSE)</f>
        <v>75</v>
      </c>
      <c r="F13398" t="str">
        <f>VLOOKUP(data[[#This Row],[id_campaign]],campaign[],2,FALSE)</f>
        <v>OptOutMailings</v>
      </c>
      <c r="G13398" t="str">
        <f>VLOOKUP(data[[#This Row],[id_customer]],customer[],2,FALSE)</f>
        <v>Claudian Renvoise</v>
      </c>
      <c r="H13398" t="str">
        <f>data[[#This Row],[id_customer]]&amp;data[[#This Row],[id_campaign]]</f>
        <v>C0870cam09</v>
      </c>
      <c r="I13398">
        <f>DATEDIF(data[[#This Row],[join_date]],data[[#This Row],[buy_date]],"M")</f>
        <v>7</v>
      </c>
    </row>
    <row r="13399" spans="1:9" x14ac:dyDescent="0.25">
      <c r="A13399" t="s">
        <v>3521</v>
      </c>
      <c r="B13399" t="s">
        <v>20</v>
      </c>
      <c r="C13399" s="1">
        <v>44788</v>
      </c>
      <c r="D13399" s="1">
        <v>45041</v>
      </c>
      <c r="E13399">
        <f>VLOOKUP(data[[#This Row],[id_campaign]],campaign[],4,FALSE)</f>
        <v>75</v>
      </c>
      <c r="F13399" t="str">
        <f>VLOOKUP(data[[#This Row],[id_campaign]],campaign[],2,FALSE)</f>
        <v>OptOutMailings</v>
      </c>
      <c r="G13399" t="str">
        <f>VLOOKUP(data[[#This Row],[id_customer]],customer[],2,FALSE)</f>
        <v>Claudian Renvoise</v>
      </c>
      <c r="H13399" t="str">
        <f>data[[#This Row],[id_customer]]&amp;data[[#This Row],[id_campaign]]</f>
        <v>C0870cam09</v>
      </c>
      <c r="I13399">
        <f>DATEDIF(data[[#This Row],[join_date]],data[[#This Row],[buy_date]],"M")</f>
        <v>8</v>
      </c>
    </row>
    <row r="13400" spans="1:9" x14ac:dyDescent="0.25">
      <c r="A13400" t="s">
        <v>3521</v>
      </c>
      <c r="B13400" t="s">
        <v>20</v>
      </c>
      <c r="C13400" s="1">
        <v>44788</v>
      </c>
      <c r="D13400" s="1">
        <v>45066</v>
      </c>
      <c r="E13400">
        <f>VLOOKUP(data[[#This Row],[id_campaign]],campaign[],4,FALSE)</f>
        <v>75</v>
      </c>
      <c r="F13400" t="str">
        <f>VLOOKUP(data[[#This Row],[id_campaign]],campaign[],2,FALSE)</f>
        <v>OptOutMailings</v>
      </c>
      <c r="G13400" t="str">
        <f>VLOOKUP(data[[#This Row],[id_customer]],customer[],2,FALSE)</f>
        <v>Claudian Renvoise</v>
      </c>
      <c r="H13400" t="str">
        <f>data[[#This Row],[id_customer]]&amp;data[[#This Row],[id_campaign]]</f>
        <v>C0870cam09</v>
      </c>
      <c r="I13400">
        <f>DATEDIF(data[[#This Row],[join_date]],data[[#This Row],[buy_date]],"M")</f>
        <v>9</v>
      </c>
    </row>
    <row r="13401" spans="1:9" x14ac:dyDescent="0.25">
      <c r="A13401" t="s">
        <v>3525</v>
      </c>
      <c r="B13401" t="s">
        <v>14</v>
      </c>
      <c r="C13401" s="1">
        <v>44902</v>
      </c>
      <c r="D13401" s="1">
        <v>44902</v>
      </c>
      <c r="E13401">
        <f>VLOOKUP(data[[#This Row],[id_campaign]],campaign[],4,FALSE)</f>
        <v>13</v>
      </c>
      <c r="F13401" t="str">
        <f>VLOOKUP(data[[#This Row],[id_campaign]],campaign[],2,FALSE)</f>
        <v>Homeownership</v>
      </c>
      <c r="G13401" t="str">
        <f>VLOOKUP(data[[#This Row],[id_customer]],customer[],2,FALSE)</f>
        <v>Gray Spere</v>
      </c>
      <c r="H13401" t="str">
        <f>data[[#This Row],[id_customer]]&amp;data[[#This Row],[id_campaign]]</f>
        <v>C0871cam06</v>
      </c>
      <c r="I13401">
        <f>DATEDIF(data[[#This Row],[join_date]],data[[#This Row],[buy_date]],"M")</f>
        <v>0</v>
      </c>
    </row>
    <row r="13402" spans="1:9" x14ac:dyDescent="0.25">
      <c r="A13402" t="s">
        <v>3525</v>
      </c>
      <c r="B13402" t="s">
        <v>14</v>
      </c>
      <c r="C13402" s="1">
        <v>44902</v>
      </c>
      <c r="D13402" s="1">
        <v>44936</v>
      </c>
      <c r="E13402">
        <f>VLOOKUP(data[[#This Row],[id_campaign]],campaign[],4,FALSE)</f>
        <v>13</v>
      </c>
      <c r="F13402" t="str">
        <f>VLOOKUP(data[[#This Row],[id_campaign]],campaign[],2,FALSE)</f>
        <v>Homeownership</v>
      </c>
      <c r="G13402" t="str">
        <f>VLOOKUP(data[[#This Row],[id_customer]],customer[],2,FALSE)</f>
        <v>Gray Spere</v>
      </c>
      <c r="H13402" t="str">
        <f>data[[#This Row],[id_customer]]&amp;data[[#This Row],[id_campaign]]</f>
        <v>C0871cam06</v>
      </c>
      <c r="I13402">
        <f>DATEDIF(data[[#This Row],[join_date]],data[[#This Row],[buy_date]],"M")</f>
        <v>1</v>
      </c>
    </row>
    <row r="13403" spans="1:9" x14ac:dyDescent="0.25">
      <c r="A13403" t="s">
        <v>3525</v>
      </c>
      <c r="B13403" t="s">
        <v>14</v>
      </c>
      <c r="C13403" s="1">
        <v>44902</v>
      </c>
      <c r="D13403" s="1">
        <v>44968</v>
      </c>
      <c r="E13403">
        <f>VLOOKUP(data[[#This Row],[id_campaign]],campaign[],4,FALSE)</f>
        <v>13</v>
      </c>
      <c r="F13403" t="str">
        <f>VLOOKUP(data[[#This Row],[id_campaign]],campaign[],2,FALSE)</f>
        <v>Homeownership</v>
      </c>
      <c r="G13403" t="str">
        <f>VLOOKUP(data[[#This Row],[id_customer]],customer[],2,FALSE)</f>
        <v>Gray Spere</v>
      </c>
      <c r="H13403" t="str">
        <f>data[[#This Row],[id_customer]]&amp;data[[#This Row],[id_campaign]]</f>
        <v>C0871cam06</v>
      </c>
      <c r="I13403">
        <f>DATEDIF(data[[#This Row],[join_date]],data[[#This Row],[buy_date]],"M")</f>
        <v>2</v>
      </c>
    </row>
    <row r="13404" spans="1:9" x14ac:dyDescent="0.25">
      <c r="A13404" t="s">
        <v>3525</v>
      </c>
      <c r="B13404" t="s">
        <v>14</v>
      </c>
      <c r="C13404" s="1">
        <v>44902</v>
      </c>
      <c r="D13404" s="1">
        <v>45001</v>
      </c>
      <c r="E13404">
        <f>VLOOKUP(data[[#This Row],[id_campaign]],campaign[],4,FALSE)</f>
        <v>13</v>
      </c>
      <c r="F13404" t="str">
        <f>VLOOKUP(data[[#This Row],[id_campaign]],campaign[],2,FALSE)</f>
        <v>Homeownership</v>
      </c>
      <c r="G13404" t="str">
        <f>VLOOKUP(data[[#This Row],[id_customer]],customer[],2,FALSE)</f>
        <v>Gray Spere</v>
      </c>
      <c r="H13404" t="str">
        <f>data[[#This Row],[id_customer]]&amp;data[[#This Row],[id_campaign]]</f>
        <v>C0871cam06</v>
      </c>
      <c r="I13404">
        <f>DATEDIF(data[[#This Row],[join_date]],data[[#This Row],[buy_date]],"M")</f>
        <v>3</v>
      </c>
    </row>
    <row r="13405" spans="1:9" x14ac:dyDescent="0.25">
      <c r="A13405" t="s">
        <v>3525</v>
      </c>
      <c r="B13405" t="s">
        <v>14</v>
      </c>
      <c r="C13405" s="1">
        <v>44902</v>
      </c>
      <c r="D13405" s="1">
        <v>45035</v>
      </c>
      <c r="E13405">
        <f>VLOOKUP(data[[#This Row],[id_campaign]],campaign[],4,FALSE)</f>
        <v>13</v>
      </c>
      <c r="F13405" t="str">
        <f>VLOOKUP(data[[#This Row],[id_campaign]],campaign[],2,FALSE)</f>
        <v>Homeownership</v>
      </c>
      <c r="G13405" t="str">
        <f>VLOOKUP(data[[#This Row],[id_customer]],customer[],2,FALSE)</f>
        <v>Gray Spere</v>
      </c>
      <c r="H13405" t="str">
        <f>data[[#This Row],[id_customer]]&amp;data[[#This Row],[id_campaign]]</f>
        <v>C0871cam06</v>
      </c>
      <c r="I13405">
        <f>DATEDIF(data[[#This Row],[join_date]],data[[#This Row],[buy_date]],"M")</f>
        <v>4</v>
      </c>
    </row>
    <row r="13406" spans="1:9" x14ac:dyDescent="0.25">
      <c r="A13406" t="s">
        <v>3525</v>
      </c>
      <c r="B13406" t="s">
        <v>14</v>
      </c>
      <c r="C13406" s="1">
        <v>44902</v>
      </c>
      <c r="D13406" s="1">
        <v>45059</v>
      </c>
      <c r="E13406">
        <f>VLOOKUP(data[[#This Row],[id_campaign]],campaign[],4,FALSE)</f>
        <v>13</v>
      </c>
      <c r="F13406" t="str">
        <f>VLOOKUP(data[[#This Row],[id_campaign]],campaign[],2,FALSE)</f>
        <v>Homeownership</v>
      </c>
      <c r="G13406" t="str">
        <f>VLOOKUP(data[[#This Row],[id_customer]],customer[],2,FALSE)</f>
        <v>Gray Spere</v>
      </c>
      <c r="H13406" t="str">
        <f>data[[#This Row],[id_customer]]&amp;data[[#This Row],[id_campaign]]</f>
        <v>C0871cam06</v>
      </c>
      <c r="I13406">
        <f>DATEDIF(data[[#This Row],[join_date]],data[[#This Row],[buy_date]],"M")</f>
        <v>5</v>
      </c>
    </row>
    <row r="13407" spans="1:9" x14ac:dyDescent="0.25">
      <c r="A13407" t="s">
        <v>3525</v>
      </c>
      <c r="B13407" t="s">
        <v>12</v>
      </c>
      <c r="C13407" s="1">
        <v>45041</v>
      </c>
      <c r="D13407" s="1">
        <v>45041</v>
      </c>
      <c r="E13407">
        <f>VLOOKUP(data[[#This Row],[id_campaign]],campaign[],4,FALSE)</f>
        <v>22</v>
      </c>
      <c r="F13407" t="str">
        <f>VLOOKUP(data[[#This Row],[id_campaign]],campaign[],2,FALSE)</f>
        <v>RVOwner</v>
      </c>
      <c r="G13407" t="str">
        <f>VLOOKUP(data[[#This Row],[id_customer]],customer[],2,FALSE)</f>
        <v>Gray Spere</v>
      </c>
      <c r="H13407" t="str">
        <f>data[[#This Row],[id_customer]]&amp;data[[#This Row],[id_campaign]]</f>
        <v>C0871cam05</v>
      </c>
      <c r="I13407">
        <f>DATEDIF(data[[#This Row],[join_date]],data[[#This Row],[buy_date]],"M")</f>
        <v>0</v>
      </c>
    </row>
    <row r="13408" spans="1:9" x14ac:dyDescent="0.25">
      <c r="A13408" t="s">
        <v>3525</v>
      </c>
      <c r="B13408" t="s">
        <v>12</v>
      </c>
      <c r="C13408" s="1">
        <v>45041</v>
      </c>
      <c r="D13408" s="1">
        <v>45071</v>
      </c>
      <c r="E13408">
        <f>VLOOKUP(data[[#This Row],[id_campaign]],campaign[],4,FALSE)</f>
        <v>22</v>
      </c>
      <c r="F13408" t="str">
        <f>VLOOKUP(data[[#This Row],[id_campaign]],campaign[],2,FALSE)</f>
        <v>RVOwner</v>
      </c>
      <c r="G13408" t="str">
        <f>VLOOKUP(data[[#This Row],[id_customer]],customer[],2,FALSE)</f>
        <v>Gray Spere</v>
      </c>
      <c r="H13408" t="str">
        <f>data[[#This Row],[id_customer]]&amp;data[[#This Row],[id_campaign]]</f>
        <v>C0871cam05</v>
      </c>
      <c r="I13408">
        <f>DATEDIF(data[[#This Row],[join_date]],data[[#This Row],[buy_date]],"M")</f>
        <v>1</v>
      </c>
    </row>
    <row r="13409" spans="1:9" x14ac:dyDescent="0.25">
      <c r="A13409" t="s">
        <v>3525</v>
      </c>
      <c r="B13409" t="s">
        <v>12</v>
      </c>
      <c r="C13409" s="1">
        <v>45041</v>
      </c>
      <c r="D13409" s="1">
        <v>45083</v>
      </c>
      <c r="E13409">
        <f>VLOOKUP(data[[#This Row],[id_campaign]],campaign[],4,FALSE)</f>
        <v>22</v>
      </c>
      <c r="F13409" t="str">
        <f>VLOOKUP(data[[#This Row],[id_campaign]],campaign[],2,FALSE)</f>
        <v>RVOwner</v>
      </c>
      <c r="G13409" t="str">
        <f>VLOOKUP(data[[#This Row],[id_customer]],customer[],2,FALSE)</f>
        <v>Gray Spere</v>
      </c>
      <c r="H13409" t="str">
        <f>data[[#This Row],[id_customer]]&amp;data[[#This Row],[id_campaign]]</f>
        <v>C0871cam05</v>
      </c>
      <c r="I13409">
        <f>DATEDIF(data[[#This Row],[join_date]],data[[#This Row],[buy_date]],"M")</f>
        <v>1</v>
      </c>
    </row>
    <row r="13410" spans="1:9" x14ac:dyDescent="0.25">
      <c r="A13410" t="s">
        <v>3529</v>
      </c>
      <c r="B13410" t="s">
        <v>24</v>
      </c>
      <c r="C13410" s="1">
        <v>44639</v>
      </c>
      <c r="D13410" s="1">
        <v>44639</v>
      </c>
      <c r="E13410">
        <f>VLOOKUP(data[[#This Row],[id_campaign]],campaign[],4,FALSE)</f>
        <v>62</v>
      </c>
      <c r="F13410" t="str">
        <f>VLOOKUP(data[[#This Row],[id_campaign]],campaign[],2,FALSE)</f>
        <v>OwnsComputer</v>
      </c>
      <c r="G13410" t="str">
        <f>VLOOKUP(data[[#This Row],[id_customer]],customer[],2,FALSE)</f>
        <v>Royce Tweedy</v>
      </c>
      <c r="H13410" t="str">
        <f>data[[#This Row],[id_customer]]&amp;data[[#This Row],[id_campaign]]</f>
        <v>C0872cam11</v>
      </c>
      <c r="I13410">
        <f>DATEDIF(data[[#This Row],[join_date]],data[[#This Row],[buy_date]],"M")</f>
        <v>0</v>
      </c>
    </row>
    <row r="13411" spans="1:9" x14ac:dyDescent="0.25">
      <c r="A13411" t="s">
        <v>3529</v>
      </c>
      <c r="B13411" t="s">
        <v>24</v>
      </c>
      <c r="C13411" s="1">
        <v>44639</v>
      </c>
      <c r="D13411" s="1">
        <v>44671</v>
      </c>
      <c r="E13411">
        <f>VLOOKUP(data[[#This Row],[id_campaign]],campaign[],4,FALSE)</f>
        <v>62</v>
      </c>
      <c r="F13411" t="str">
        <f>VLOOKUP(data[[#This Row],[id_campaign]],campaign[],2,FALSE)</f>
        <v>OwnsComputer</v>
      </c>
      <c r="G13411" t="str">
        <f>VLOOKUP(data[[#This Row],[id_customer]],customer[],2,FALSE)</f>
        <v>Royce Tweedy</v>
      </c>
      <c r="H13411" t="str">
        <f>data[[#This Row],[id_customer]]&amp;data[[#This Row],[id_campaign]]</f>
        <v>C0872cam11</v>
      </c>
      <c r="I13411">
        <f>DATEDIF(data[[#This Row],[join_date]],data[[#This Row],[buy_date]],"M")</f>
        <v>1</v>
      </c>
    </row>
    <row r="13412" spans="1:9" x14ac:dyDescent="0.25">
      <c r="A13412" t="s">
        <v>3529</v>
      </c>
      <c r="B13412" t="s">
        <v>24</v>
      </c>
      <c r="C13412" s="1">
        <v>44639</v>
      </c>
      <c r="D13412" s="1">
        <v>44712</v>
      </c>
      <c r="E13412">
        <f>VLOOKUP(data[[#This Row],[id_campaign]],campaign[],4,FALSE)</f>
        <v>62</v>
      </c>
      <c r="F13412" t="str">
        <f>VLOOKUP(data[[#This Row],[id_campaign]],campaign[],2,FALSE)</f>
        <v>OwnsComputer</v>
      </c>
      <c r="G13412" t="str">
        <f>VLOOKUP(data[[#This Row],[id_customer]],customer[],2,FALSE)</f>
        <v>Royce Tweedy</v>
      </c>
      <c r="H13412" t="str">
        <f>data[[#This Row],[id_customer]]&amp;data[[#This Row],[id_campaign]]</f>
        <v>C0872cam11</v>
      </c>
      <c r="I13412">
        <f>DATEDIF(data[[#This Row],[join_date]],data[[#This Row],[buy_date]],"M")</f>
        <v>2</v>
      </c>
    </row>
    <row r="13413" spans="1:9" x14ac:dyDescent="0.25">
      <c r="A13413" t="s">
        <v>3529</v>
      </c>
      <c r="B13413" t="s">
        <v>24</v>
      </c>
      <c r="C13413" s="1">
        <v>44639</v>
      </c>
      <c r="D13413" s="1">
        <v>44739</v>
      </c>
      <c r="E13413">
        <f>VLOOKUP(data[[#This Row],[id_campaign]],campaign[],4,FALSE)</f>
        <v>62</v>
      </c>
      <c r="F13413" t="str">
        <f>VLOOKUP(data[[#This Row],[id_campaign]],campaign[],2,FALSE)</f>
        <v>OwnsComputer</v>
      </c>
      <c r="G13413" t="str">
        <f>VLOOKUP(data[[#This Row],[id_customer]],customer[],2,FALSE)</f>
        <v>Royce Tweedy</v>
      </c>
      <c r="H13413" t="str">
        <f>data[[#This Row],[id_customer]]&amp;data[[#This Row],[id_campaign]]</f>
        <v>C0872cam11</v>
      </c>
      <c r="I13413">
        <f>DATEDIF(data[[#This Row],[join_date]],data[[#This Row],[buy_date]],"M")</f>
        <v>3</v>
      </c>
    </row>
    <row r="13414" spans="1:9" x14ac:dyDescent="0.25">
      <c r="A13414" t="s">
        <v>3529</v>
      </c>
      <c r="B13414" t="s">
        <v>24</v>
      </c>
      <c r="C13414" s="1">
        <v>44639</v>
      </c>
      <c r="D13414" s="1">
        <v>44773</v>
      </c>
      <c r="E13414">
        <f>VLOOKUP(data[[#This Row],[id_campaign]],campaign[],4,FALSE)</f>
        <v>62</v>
      </c>
      <c r="F13414" t="str">
        <f>VLOOKUP(data[[#This Row],[id_campaign]],campaign[],2,FALSE)</f>
        <v>OwnsComputer</v>
      </c>
      <c r="G13414" t="str">
        <f>VLOOKUP(data[[#This Row],[id_customer]],customer[],2,FALSE)</f>
        <v>Royce Tweedy</v>
      </c>
      <c r="H13414" t="str">
        <f>data[[#This Row],[id_customer]]&amp;data[[#This Row],[id_campaign]]</f>
        <v>C0872cam11</v>
      </c>
      <c r="I13414">
        <f>DATEDIF(data[[#This Row],[join_date]],data[[#This Row],[buy_date]],"M")</f>
        <v>4</v>
      </c>
    </row>
    <row r="13415" spans="1:9" x14ac:dyDescent="0.25">
      <c r="A13415" t="s">
        <v>3529</v>
      </c>
      <c r="B13415" t="s">
        <v>24</v>
      </c>
      <c r="C13415" s="1">
        <v>44639</v>
      </c>
      <c r="D13415" s="1">
        <v>44795</v>
      </c>
      <c r="E13415">
        <f>VLOOKUP(data[[#This Row],[id_campaign]],campaign[],4,FALSE)</f>
        <v>62</v>
      </c>
      <c r="F13415" t="str">
        <f>VLOOKUP(data[[#This Row],[id_campaign]],campaign[],2,FALSE)</f>
        <v>OwnsComputer</v>
      </c>
      <c r="G13415" t="str">
        <f>VLOOKUP(data[[#This Row],[id_customer]],customer[],2,FALSE)</f>
        <v>Royce Tweedy</v>
      </c>
      <c r="H13415" t="str">
        <f>data[[#This Row],[id_customer]]&amp;data[[#This Row],[id_campaign]]</f>
        <v>C0872cam11</v>
      </c>
      <c r="I13415">
        <f>DATEDIF(data[[#This Row],[join_date]],data[[#This Row],[buy_date]],"M")</f>
        <v>5</v>
      </c>
    </row>
    <row r="13416" spans="1:9" x14ac:dyDescent="0.25">
      <c r="A13416" t="s">
        <v>3529</v>
      </c>
      <c r="B13416" t="s">
        <v>24</v>
      </c>
      <c r="C13416" s="1">
        <v>44639</v>
      </c>
      <c r="D13416" s="1">
        <v>44823</v>
      </c>
      <c r="E13416">
        <f>VLOOKUP(data[[#This Row],[id_campaign]],campaign[],4,FALSE)</f>
        <v>62</v>
      </c>
      <c r="F13416" t="str">
        <f>VLOOKUP(data[[#This Row],[id_campaign]],campaign[],2,FALSE)</f>
        <v>OwnsComputer</v>
      </c>
      <c r="G13416" t="str">
        <f>VLOOKUP(data[[#This Row],[id_customer]],customer[],2,FALSE)</f>
        <v>Royce Tweedy</v>
      </c>
      <c r="H13416" t="str">
        <f>data[[#This Row],[id_customer]]&amp;data[[#This Row],[id_campaign]]</f>
        <v>C0872cam11</v>
      </c>
      <c r="I13416">
        <f>DATEDIF(data[[#This Row],[join_date]],data[[#This Row],[buy_date]],"M")</f>
        <v>6</v>
      </c>
    </row>
    <row r="13417" spans="1:9" x14ac:dyDescent="0.25">
      <c r="A13417" t="s">
        <v>3529</v>
      </c>
      <c r="B13417" t="s">
        <v>24</v>
      </c>
      <c r="C13417" s="1">
        <v>44639</v>
      </c>
      <c r="D13417" s="1">
        <v>44927</v>
      </c>
      <c r="E13417">
        <f>VLOOKUP(data[[#This Row],[id_campaign]],campaign[],4,FALSE)</f>
        <v>62</v>
      </c>
      <c r="F13417" t="str">
        <f>VLOOKUP(data[[#This Row],[id_campaign]],campaign[],2,FALSE)</f>
        <v>OwnsComputer</v>
      </c>
      <c r="G13417" t="str">
        <f>VLOOKUP(data[[#This Row],[id_customer]],customer[],2,FALSE)</f>
        <v>Royce Tweedy</v>
      </c>
      <c r="H13417" t="str">
        <f>data[[#This Row],[id_customer]]&amp;data[[#This Row],[id_campaign]]</f>
        <v>C0872cam11</v>
      </c>
      <c r="I13417">
        <f>DATEDIF(data[[#This Row],[join_date]],data[[#This Row],[buy_date]],"M")</f>
        <v>9</v>
      </c>
    </row>
    <row r="13418" spans="1:9" x14ac:dyDescent="0.25">
      <c r="A13418" t="s">
        <v>3529</v>
      </c>
      <c r="B13418" t="s">
        <v>24</v>
      </c>
      <c r="C13418" s="1">
        <v>44639</v>
      </c>
      <c r="D13418" s="1">
        <v>44985</v>
      </c>
      <c r="E13418">
        <f>VLOOKUP(data[[#This Row],[id_campaign]],campaign[],4,FALSE)</f>
        <v>62</v>
      </c>
      <c r="F13418" t="str">
        <f>VLOOKUP(data[[#This Row],[id_campaign]],campaign[],2,FALSE)</f>
        <v>OwnsComputer</v>
      </c>
      <c r="G13418" t="str">
        <f>VLOOKUP(data[[#This Row],[id_customer]],customer[],2,FALSE)</f>
        <v>Royce Tweedy</v>
      </c>
      <c r="H13418" t="str">
        <f>data[[#This Row],[id_customer]]&amp;data[[#This Row],[id_campaign]]</f>
        <v>C0872cam11</v>
      </c>
      <c r="I13418">
        <f>DATEDIF(data[[#This Row],[join_date]],data[[#This Row],[buy_date]],"M")</f>
        <v>11</v>
      </c>
    </row>
    <row r="13419" spans="1:9" x14ac:dyDescent="0.25">
      <c r="A13419" t="s">
        <v>3529</v>
      </c>
      <c r="B13419" t="s">
        <v>24</v>
      </c>
      <c r="C13419" s="1">
        <v>44639</v>
      </c>
      <c r="D13419" s="1">
        <v>45015</v>
      </c>
      <c r="E13419">
        <f>VLOOKUP(data[[#This Row],[id_campaign]],campaign[],4,FALSE)</f>
        <v>62</v>
      </c>
      <c r="F13419" t="str">
        <f>VLOOKUP(data[[#This Row],[id_campaign]],campaign[],2,FALSE)</f>
        <v>OwnsComputer</v>
      </c>
      <c r="G13419" t="str">
        <f>VLOOKUP(data[[#This Row],[id_customer]],customer[],2,FALSE)</f>
        <v>Royce Tweedy</v>
      </c>
      <c r="H13419" t="str">
        <f>data[[#This Row],[id_customer]]&amp;data[[#This Row],[id_campaign]]</f>
        <v>C0872cam11</v>
      </c>
      <c r="I13419">
        <f>DATEDIF(data[[#This Row],[join_date]],data[[#This Row],[buy_date]],"M")</f>
        <v>12</v>
      </c>
    </row>
    <row r="13420" spans="1:9" x14ac:dyDescent="0.25">
      <c r="A13420" t="s">
        <v>3529</v>
      </c>
      <c r="B13420" t="s">
        <v>24</v>
      </c>
      <c r="C13420" s="1">
        <v>44639</v>
      </c>
      <c r="D13420" s="1">
        <v>45039</v>
      </c>
      <c r="E13420">
        <f>VLOOKUP(data[[#This Row],[id_campaign]],campaign[],4,FALSE)</f>
        <v>62</v>
      </c>
      <c r="F13420" t="str">
        <f>VLOOKUP(data[[#This Row],[id_campaign]],campaign[],2,FALSE)</f>
        <v>OwnsComputer</v>
      </c>
      <c r="G13420" t="str">
        <f>VLOOKUP(data[[#This Row],[id_customer]],customer[],2,FALSE)</f>
        <v>Royce Tweedy</v>
      </c>
      <c r="H13420" t="str">
        <f>data[[#This Row],[id_customer]]&amp;data[[#This Row],[id_campaign]]</f>
        <v>C0872cam11</v>
      </c>
      <c r="I13420">
        <f>DATEDIF(data[[#This Row],[join_date]],data[[#This Row],[buy_date]],"M")</f>
        <v>13</v>
      </c>
    </row>
    <row r="13421" spans="1:9" x14ac:dyDescent="0.25">
      <c r="A13421" t="s">
        <v>3529</v>
      </c>
      <c r="B13421" t="s">
        <v>24</v>
      </c>
      <c r="C13421" s="1">
        <v>44639</v>
      </c>
      <c r="D13421" s="1">
        <v>45048</v>
      </c>
      <c r="E13421">
        <f>VLOOKUP(data[[#This Row],[id_campaign]],campaign[],4,FALSE)</f>
        <v>62</v>
      </c>
      <c r="F13421" t="str">
        <f>VLOOKUP(data[[#This Row],[id_campaign]],campaign[],2,FALSE)</f>
        <v>OwnsComputer</v>
      </c>
      <c r="G13421" t="str">
        <f>VLOOKUP(data[[#This Row],[id_customer]],customer[],2,FALSE)</f>
        <v>Royce Tweedy</v>
      </c>
      <c r="H13421" t="str">
        <f>data[[#This Row],[id_customer]]&amp;data[[#This Row],[id_campaign]]</f>
        <v>C0872cam11</v>
      </c>
      <c r="I13421">
        <f>DATEDIF(data[[#This Row],[join_date]],data[[#This Row],[buy_date]],"M")</f>
        <v>13</v>
      </c>
    </row>
    <row r="13422" spans="1:9" x14ac:dyDescent="0.25">
      <c r="A13422" t="s">
        <v>3529</v>
      </c>
      <c r="B13422" t="s">
        <v>34</v>
      </c>
      <c r="C13422" s="1">
        <v>44938</v>
      </c>
      <c r="D13422" s="1">
        <v>44938</v>
      </c>
      <c r="E13422">
        <f>VLOOKUP(data[[#This Row],[id_campaign]],campaign[],4,FALSE)</f>
        <v>16</v>
      </c>
      <c r="F13422" t="str">
        <f>VLOOKUP(data[[#This Row],[id_campaign]],campaign[],2,FALSE)</f>
        <v>MadeCallToRetentionTeam</v>
      </c>
      <c r="G13422" t="str">
        <f>VLOOKUP(data[[#This Row],[id_customer]],customer[],2,FALSE)</f>
        <v>Royce Tweedy</v>
      </c>
      <c r="H13422" t="str">
        <f>data[[#This Row],[id_customer]]&amp;data[[#This Row],[id_campaign]]</f>
        <v>C0872cam16</v>
      </c>
      <c r="I13422">
        <f>DATEDIF(data[[#This Row],[join_date]],data[[#This Row],[buy_date]],"M")</f>
        <v>0</v>
      </c>
    </row>
    <row r="13423" spans="1:9" x14ac:dyDescent="0.25">
      <c r="A13423" t="s">
        <v>3529</v>
      </c>
      <c r="B13423" t="s">
        <v>34</v>
      </c>
      <c r="C13423" s="1">
        <v>44938</v>
      </c>
      <c r="D13423" s="1">
        <v>44976</v>
      </c>
      <c r="E13423">
        <f>VLOOKUP(data[[#This Row],[id_campaign]],campaign[],4,FALSE)</f>
        <v>16</v>
      </c>
      <c r="F13423" t="str">
        <f>VLOOKUP(data[[#This Row],[id_campaign]],campaign[],2,FALSE)</f>
        <v>MadeCallToRetentionTeam</v>
      </c>
      <c r="G13423" t="str">
        <f>VLOOKUP(data[[#This Row],[id_customer]],customer[],2,FALSE)</f>
        <v>Royce Tweedy</v>
      </c>
      <c r="H13423" t="str">
        <f>data[[#This Row],[id_customer]]&amp;data[[#This Row],[id_campaign]]</f>
        <v>C0872cam16</v>
      </c>
      <c r="I13423">
        <f>DATEDIF(data[[#This Row],[join_date]],data[[#This Row],[buy_date]],"M")</f>
        <v>1</v>
      </c>
    </row>
    <row r="13424" spans="1:9" x14ac:dyDescent="0.25">
      <c r="A13424" t="s">
        <v>3529</v>
      </c>
      <c r="B13424" t="s">
        <v>34</v>
      </c>
      <c r="C13424" s="1">
        <v>44938</v>
      </c>
      <c r="D13424" s="1">
        <v>45009</v>
      </c>
      <c r="E13424">
        <f>VLOOKUP(data[[#This Row],[id_campaign]],campaign[],4,FALSE)</f>
        <v>16</v>
      </c>
      <c r="F13424" t="str">
        <f>VLOOKUP(data[[#This Row],[id_campaign]],campaign[],2,FALSE)</f>
        <v>MadeCallToRetentionTeam</v>
      </c>
      <c r="G13424" t="str">
        <f>VLOOKUP(data[[#This Row],[id_customer]],customer[],2,FALSE)</f>
        <v>Royce Tweedy</v>
      </c>
      <c r="H13424" t="str">
        <f>data[[#This Row],[id_customer]]&amp;data[[#This Row],[id_campaign]]</f>
        <v>C0872cam16</v>
      </c>
      <c r="I13424">
        <f>DATEDIF(data[[#This Row],[join_date]],data[[#This Row],[buy_date]],"M")</f>
        <v>2</v>
      </c>
    </row>
    <row r="13425" spans="1:9" x14ac:dyDescent="0.25">
      <c r="A13425" t="s">
        <v>3529</v>
      </c>
      <c r="B13425" t="s">
        <v>34</v>
      </c>
      <c r="C13425" s="1">
        <v>44938</v>
      </c>
      <c r="D13425" s="1">
        <v>45043</v>
      </c>
      <c r="E13425">
        <f>VLOOKUP(data[[#This Row],[id_campaign]],campaign[],4,FALSE)</f>
        <v>16</v>
      </c>
      <c r="F13425" t="str">
        <f>VLOOKUP(data[[#This Row],[id_campaign]],campaign[],2,FALSE)</f>
        <v>MadeCallToRetentionTeam</v>
      </c>
      <c r="G13425" t="str">
        <f>VLOOKUP(data[[#This Row],[id_customer]],customer[],2,FALSE)</f>
        <v>Royce Tweedy</v>
      </c>
      <c r="H13425" t="str">
        <f>data[[#This Row],[id_customer]]&amp;data[[#This Row],[id_campaign]]</f>
        <v>C0872cam16</v>
      </c>
      <c r="I13425">
        <f>DATEDIF(data[[#This Row],[join_date]],data[[#This Row],[buy_date]],"M")</f>
        <v>3</v>
      </c>
    </row>
    <row r="13426" spans="1:9" x14ac:dyDescent="0.25">
      <c r="A13426" t="s">
        <v>3529</v>
      </c>
      <c r="B13426" t="s">
        <v>34</v>
      </c>
      <c r="C13426" s="1">
        <v>44938</v>
      </c>
      <c r="D13426" s="1">
        <v>45063</v>
      </c>
      <c r="E13426">
        <f>VLOOKUP(data[[#This Row],[id_campaign]],campaign[],4,FALSE)</f>
        <v>16</v>
      </c>
      <c r="F13426" t="str">
        <f>VLOOKUP(data[[#This Row],[id_campaign]],campaign[],2,FALSE)</f>
        <v>MadeCallToRetentionTeam</v>
      </c>
      <c r="G13426" t="str">
        <f>VLOOKUP(data[[#This Row],[id_customer]],customer[],2,FALSE)</f>
        <v>Royce Tweedy</v>
      </c>
      <c r="H13426" t="str">
        <f>data[[#This Row],[id_customer]]&amp;data[[#This Row],[id_campaign]]</f>
        <v>C0872cam16</v>
      </c>
      <c r="I13426">
        <f>DATEDIF(data[[#This Row],[join_date]],data[[#This Row],[buy_date]],"M")</f>
        <v>4</v>
      </c>
    </row>
    <row r="13427" spans="1:9" x14ac:dyDescent="0.25">
      <c r="A13427" t="s">
        <v>3533</v>
      </c>
      <c r="B13427" t="s">
        <v>8</v>
      </c>
      <c r="C13427" s="1">
        <v>44898</v>
      </c>
      <c r="D13427" s="1">
        <v>44898</v>
      </c>
      <c r="E13427">
        <f>VLOOKUP(data[[#This Row],[id_campaign]],campaign[],4,FALSE)</f>
        <v>62</v>
      </c>
      <c r="F13427" t="str">
        <f>VLOOKUP(data[[#This Row],[id_campaign]],campaign[],2,FALSE)</f>
        <v>HandsetWebCapable</v>
      </c>
      <c r="G13427" t="str">
        <f>VLOOKUP(data[[#This Row],[id_customer]],customer[],2,FALSE)</f>
        <v>Lorianna Glencrosche</v>
      </c>
      <c r="H13427" t="str">
        <f>data[[#This Row],[id_customer]]&amp;data[[#This Row],[id_campaign]]</f>
        <v>C0873cam03</v>
      </c>
      <c r="I13427">
        <f>DATEDIF(data[[#This Row],[join_date]],data[[#This Row],[buy_date]],"M")</f>
        <v>0</v>
      </c>
    </row>
    <row r="13428" spans="1:9" x14ac:dyDescent="0.25">
      <c r="A13428" t="s">
        <v>3533</v>
      </c>
      <c r="B13428" t="s">
        <v>8</v>
      </c>
      <c r="C13428" s="1">
        <v>44898</v>
      </c>
      <c r="D13428" s="1">
        <v>44943</v>
      </c>
      <c r="E13428">
        <f>VLOOKUP(data[[#This Row],[id_campaign]],campaign[],4,FALSE)</f>
        <v>62</v>
      </c>
      <c r="F13428" t="str">
        <f>VLOOKUP(data[[#This Row],[id_campaign]],campaign[],2,FALSE)</f>
        <v>HandsetWebCapable</v>
      </c>
      <c r="G13428" t="str">
        <f>VLOOKUP(data[[#This Row],[id_customer]],customer[],2,FALSE)</f>
        <v>Lorianna Glencrosche</v>
      </c>
      <c r="H13428" t="str">
        <f>data[[#This Row],[id_customer]]&amp;data[[#This Row],[id_campaign]]</f>
        <v>C0873cam03</v>
      </c>
      <c r="I13428">
        <f>DATEDIF(data[[#This Row],[join_date]],data[[#This Row],[buy_date]],"M")</f>
        <v>1</v>
      </c>
    </row>
    <row r="13429" spans="1:9" x14ac:dyDescent="0.25">
      <c r="A13429" t="s">
        <v>3533</v>
      </c>
      <c r="B13429" t="s">
        <v>8</v>
      </c>
      <c r="C13429" s="1">
        <v>44898</v>
      </c>
      <c r="D13429" s="1">
        <v>44966</v>
      </c>
      <c r="E13429">
        <f>VLOOKUP(data[[#This Row],[id_campaign]],campaign[],4,FALSE)</f>
        <v>62</v>
      </c>
      <c r="F13429" t="str">
        <f>VLOOKUP(data[[#This Row],[id_campaign]],campaign[],2,FALSE)</f>
        <v>HandsetWebCapable</v>
      </c>
      <c r="G13429" t="str">
        <f>VLOOKUP(data[[#This Row],[id_customer]],customer[],2,FALSE)</f>
        <v>Lorianna Glencrosche</v>
      </c>
      <c r="H13429" t="str">
        <f>data[[#This Row],[id_customer]]&amp;data[[#This Row],[id_campaign]]</f>
        <v>C0873cam03</v>
      </c>
      <c r="I13429">
        <f>DATEDIF(data[[#This Row],[join_date]],data[[#This Row],[buy_date]],"M")</f>
        <v>2</v>
      </c>
    </row>
    <row r="13430" spans="1:9" x14ac:dyDescent="0.25">
      <c r="A13430" t="s">
        <v>3533</v>
      </c>
      <c r="B13430" t="s">
        <v>8</v>
      </c>
      <c r="C13430" s="1">
        <v>44898</v>
      </c>
      <c r="D13430" s="1">
        <v>45000</v>
      </c>
      <c r="E13430">
        <f>VLOOKUP(data[[#This Row],[id_campaign]],campaign[],4,FALSE)</f>
        <v>62</v>
      </c>
      <c r="F13430" t="str">
        <f>VLOOKUP(data[[#This Row],[id_campaign]],campaign[],2,FALSE)</f>
        <v>HandsetWebCapable</v>
      </c>
      <c r="G13430" t="str">
        <f>VLOOKUP(data[[#This Row],[id_customer]],customer[],2,FALSE)</f>
        <v>Lorianna Glencrosche</v>
      </c>
      <c r="H13430" t="str">
        <f>data[[#This Row],[id_customer]]&amp;data[[#This Row],[id_campaign]]</f>
        <v>C0873cam03</v>
      </c>
      <c r="I13430">
        <f>DATEDIF(data[[#This Row],[join_date]],data[[#This Row],[buy_date]],"M")</f>
        <v>3</v>
      </c>
    </row>
    <row r="13431" spans="1:9" x14ac:dyDescent="0.25">
      <c r="A13431" t="s">
        <v>3533</v>
      </c>
      <c r="B13431" t="s">
        <v>8</v>
      </c>
      <c r="C13431" s="1">
        <v>44898</v>
      </c>
      <c r="D13431" s="1">
        <v>45028</v>
      </c>
      <c r="E13431">
        <f>VLOOKUP(data[[#This Row],[id_campaign]],campaign[],4,FALSE)</f>
        <v>62</v>
      </c>
      <c r="F13431" t="str">
        <f>VLOOKUP(data[[#This Row],[id_campaign]],campaign[],2,FALSE)</f>
        <v>HandsetWebCapable</v>
      </c>
      <c r="G13431" t="str">
        <f>VLOOKUP(data[[#This Row],[id_customer]],customer[],2,FALSE)</f>
        <v>Lorianna Glencrosche</v>
      </c>
      <c r="H13431" t="str">
        <f>data[[#This Row],[id_customer]]&amp;data[[#This Row],[id_campaign]]</f>
        <v>C0873cam03</v>
      </c>
      <c r="I13431">
        <f>DATEDIF(data[[#This Row],[join_date]],data[[#This Row],[buy_date]],"M")</f>
        <v>4</v>
      </c>
    </row>
    <row r="13432" spans="1:9" x14ac:dyDescent="0.25">
      <c r="A13432" t="s">
        <v>3533</v>
      </c>
      <c r="B13432" t="s">
        <v>8</v>
      </c>
      <c r="C13432" s="1">
        <v>44898</v>
      </c>
      <c r="D13432" s="1">
        <v>45052</v>
      </c>
      <c r="E13432">
        <f>VLOOKUP(data[[#This Row],[id_campaign]],campaign[],4,FALSE)</f>
        <v>62</v>
      </c>
      <c r="F13432" t="str">
        <f>VLOOKUP(data[[#This Row],[id_campaign]],campaign[],2,FALSE)</f>
        <v>HandsetWebCapable</v>
      </c>
      <c r="G13432" t="str">
        <f>VLOOKUP(data[[#This Row],[id_customer]],customer[],2,FALSE)</f>
        <v>Lorianna Glencrosche</v>
      </c>
      <c r="H13432" t="str">
        <f>data[[#This Row],[id_customer]]&amp;data[[#This Row],[id_campaign]]</f>
        <v>C0873cam03</v>
      </c>
      <c r="I13432">
        <f>DATEDIF(data[[#This Row],[join_date]],data[[#This Row],[buy_date]],"M")</f>
        <v>5</v>
      </c>
    </row>
    <row r="13433" spans="1:9" x14ac:dyDescent="0.25">
      <c r="A13433" t="s">
        <v>3533</v>
      </c>
      <c r="B13433" t="s">
        <v>24</v>
      </c>
      <c r="C13433" s="1">
        <v>44938</v>
      </c>
      <c r="D13433" s="1">
        <v>44938</v>
      </c>
      <c r="E13433">
        <f>VLOOKUP(data[[#This Row],[id_campaign]],campaign[],4,FALSE)</f>
        <v>62</v>
      </c>
      <c r="F13433" t="str">
        <f>VLOOKUP(data[[#This Row],[id_campaign]],campaign[],2,FALSE)</f>
        <v>OwnsComputer</v>
      </c>
      <c r="G13433" t="str">
        <f>VLOOKUP(data[[#This Row],[id_customer]],customer[],2,FALSE)</f>
        <v>Lorianna Glencrosche</v>
      </c>
      <c r="H13433" t="str">
        <f>data[[#This Row],[id_customer]]&amp;data[[#This Row],[id_campaign]]</f>
        <v>C0873cam11</v>
      </c>
      <c r="I13433">
        <f>DATEDIF(data[[#This Row],[join_date]],data[[#This Row],[buy_date]],"M")</f>
        <v>0</v>
      </c>
    </row>
    <row r="13434" spans="1:9" x14ac:dyDescent="0.25">
      <c r="A13434" t="s">
        <v>3533</v>
      </c>
      <c r="B13434" t="s">
        <v>24</v>
      </c>
      <c r="C13434" s="1">
        <v>44938</v>
      </c>
      <c r="D13434" s="1">
        <v>44973</v>
      </c>
      <c r="E13434">
        <f>VLOOKUP(data[[#This Row],[id_campaign]],campaign[],4,FALSE)</f>
        <v>62</v>
      </c>
      <c r="F13434" t="str">
        <f>VLOOKUP(data[[#This Row],[id_campaign]],campaign[],2,FALSE)</f>
        <v>OwnsComputer</v>
      </c>
      <c r="G13434" t="str">
        <f>VLOOKUP(data[[#This Row],[id_customer]],customer[],2,FALSE)</f>
        <v>Lorianna Glencrosche</v>
      </c>
      <c r="H13434" t="str">
        <f>data[[#This Row],[id_customer]]&amp;data[[#This Row],[id_campaign]]</f>
        <v>C0873cam11</v>
      </c>
      <c r="I13434">
        <f>DATEDIF(data[[#This Row],[join_date]],data[[#This Row],[buy_date]],"M")</f>
        <v>1</v>
      </c>
    </row>
    <row r="13435" spans="1:9" x14ac:dyDescent="0.25">
      <c r="A13435" t="s">
        <v>3533</v>
      </c>
      <c r="B13435" t="s">
        <v>24</v>
      </c>
      <c r="C13435" s="1">
        <v>44938</v>
      </c>
      <c r="D13435" s="1">
        <v>44999</v>
      </c>
      <c r="E13435">
        <f>VLOOKUP(data[[#This Row],[id_campaign]],campaign[],4,FALSE)</f>
        <v>62</v>
      </c>
      <c r="F13435" t="str">
        <f>VLOOKUP(data[[#This Row],[id_campaign]],campaign[],2,FALSE)</f>
        <v>OwnsComputer</v>
      </c>
      <c r="G13435" t="str">
        <f>VLOOKUP(data[[#This Row],[id_customer]],customer[],2,FALSE)</f>
        <v>Lorianna Glencrosche</v>
      </c>
      <c r="H13435" t="str">
        <f>data[[#This Row],[id_customer]]&amp;data[[#This Row],[id_campaign]]</f>
        <v>C0873cam11</v>
      </c>
      <c r="I13435">
        <f>DATEDIF(data[[#This Row],[join_date]],data[[#This Row],[buy_date]],"M")</f>
        <v>2</v>
      </c>
    </row>
    <row r="13436" spans="1:9" x14ac:dyDescent="0.25">
      <c r="A13436" t="s">
        <v>3533</v>
      </c>
      <c r="B13436" t="s">
        <v>24</v>
      </c>
      <c r="C13436" s="1">
        <v>44938</v>
      </c>
      <c r="D13436" s="1">
        <v>45038</v>
      </c>
      <c r="E13436">
        <f>VLOOKUP(data[[#This Row],[id_campaign]],campaign[],4,FALSE)</f>
        <v>62</v>
      </c>
      <c r="F13436" t="str">
        <f>VLOOKUP(data[[#This Row],[id_campaign]],campaign[],2,FALSE)</f>
        <v>OwnsComputer</v>
      </c>
      <c r="G13436" t="str">
        <f>VLOOKUP(data[[#This Row],[id_customer]],customer[],2,FALSE)</f>
        <v>Lorianna Glencrosche</v>
      </c>
      <c r="H13436" t="str">
        <f>data[[#This Row],[id_customer]]&amp;data[[#This Row],[id_campaign]]</f>
        <v>C0873cam11</v>
      </c>
      <c r="I13436">
        <f>DATEDIF(data[[#This Row],[join_date]],data[[#This Row],[buy_date]],"M")</f>
        <v>3</v>
      </c>
    </row>
    <row r="13437" spans="1:9" x14ac:dyDescent="0.25">
      <c r="A13437" t="s">
        <v>3533</v>
      </c>
      <c r="B13437" t="s">
        <v>24</v>
      </c>
      <c r="C13437" s="1">
        <v>44938</v>
      </c>
      <c r="D13437" s="1">
        <v>45073</v>
      </c>
      <c r="E13437">
        <f>VLOOKUP(data[[#This Row],[id_campaign]],campaign[],4,FALSE)</f>
        <v>62</v>
      </c>
      <c r="F13437" t="str">
        <f>VLOOKUP(data[[#This Row],[id_campaign]],campaign[],2,FALSE)</f>
        <v>OwnsComputer</v>
      </c>
      <c r="G13437" t="str">
        <f>VLOOKUP(data[[#This Row],[id_customer]],customer[],2,FALSE)</f>
        <v>Lorianna Glencrosche</v>
      </c>
      <c r="H13437" t="str">
        <f>data[[#This Row],[id_customer]]&amp;data[[#This Row],[id_campaign]]</f>
        <v>C0873cam11</v>
      </c>
      <c r="I13437">
        <f>DATEDIF(data[[#This Row],[join_date]],data[[#This Row],[buy_date]],"M")</f>
        <v>4</v>
      </c>
    </row>
    <row r="13438" spans="1:9" x14ac:dyDescent="0.25">
      <c r="A13438" t="s">
        <v>3537</v>
      </c>
      <c r="B13438" t="s">
        <v>34</v>
      </c>
      <c r="C13438" s="1">
        <v>44683</v>
      </c>
      <c r="D13438" s="1">
        <v>44683</v>
      </c>
      <c r="E13438">
        <f>VLOOKUP(data[[#This Row],[id_campaign]],campaign[],4,FALSE)</f>
        <v>16</v>
      </c>
      <c r="F13438" t="str">
        <f>VLOOKUP(data[[#This Row],[id_campaign]],campaign[],2,FALSE)</f>
        <v>MadeCallToRetentionTeam</v>
      </c>
      <c r="G13438" t="str">
        <f>VLOOKUP(data[[#This Row],[id_customer]],customer[],2,FALSE)</f>
        <v>Michele Ivanusyev</v>
      </c>
      <c r="H13438" t="str">
        <f>data[[#This Row],[id_customer]]&amp;data[[#This Row],[id_campaign]]</f>
        <v>C0874cam16</v>
      </c>
      <c r="I13438">
        <f>DATEDIF(data[[#This Row],[join_date]],data[[#This Row],[buy_date]],"M")</f>
        <v>0</v>
      </c>
    </row>
    <row r="13439" spans="1:9" x14ac:dyDescent="0.25">
      <c r="A13439" t="s">
        <v>3537</v>
      </c>
      <c r="B13439" t="s">
        <v>34</v>
      </c>
      <c r="C13439" s="1">
        <v>44683</v>
      </c>
      <c r="D13439" s="1">
        <v>44724</v>
      </c>
      <c r="E13439">
        <f>VLOOKUP(data[[#This Row],[id_campaign]],campaign[],4,FALSE)</f>
        <v>16</v>
      </c>
      <c r="F13439" t="str">
        <f>VLOOKUP(data[[#This Row],[id_campaign]],campaign[],2,FALSE)</f>
        <v>MadeCallToRetentionTeam</v>
      </c>
      <c r="G13439" t="str">
        <f>VLOOKUP(data[[#This Row],[id_customer]],customer[],2,FALSE)</f>
        <v>Michele Ivanusyev</v>
      </c>
      <c r="H13439" t="str">
        <f>data[[#This Row],[id_customer]]&amp;data[[#This Row],[id_campaign]]</f>
        <v>C0874cam16</v>
      </c>
      <c r="I13439">
        <f>DATEDIF(data[[#This Row],[join_date]],data[[#This Row],[buy_date]],"M")</f>
        <v>1</v>
      </c>
    </row>
    <row r="13440" spans="1:9" x14ac:dyDescent="0.25">
      <c r="A13440" t="s">
        <v>3537</v>
      </c>
      <c r="B13440" t="s">
        <v>34</v>
      </c>
      <c r="C13440" s="1">
        <v>44683</v>
      </c>
      <c r="D13440" s="1">
        <v>44785</v>
      </c>
      <c r="E13440">
        <f>VLOOKUP(data[[#This Row],[id_campaign]],campaign[],4,FALSE)</f>
        <v>16</v>
      </c>
      <c r="F13440" t="str">
        <f>VLOOKUP(data[[#This Row],[id_campaign]],campaign[],2,FALSE)</f>
        <v>MadeCallToRetentionTeam</v>
      </c>
      <c r="G13440" t="str">
        <f>VLOOKUP(data[[#This Row],[id_customer]],customer[],2,FALSE)</f>
        <v>Michele Ivanusyev</v>
      </c>
      <c r="H13440" t="str">
        <f>data[[#This Row],[id_customer]]&amp;data[[#This Row],[id_campaign]]</f>
        <v>C0874cam16</v>
      </c>
      <c r="I13440">
        <f>DATEDIF(data[[#This Row],[join_date]],data[[#This Row],[buy_date]],"M")</f>
        <v>3</v>
      </c>
    </row>
    <row r="13441" spans="1:9" x14ac:dyDescent="0.25">
      <c r="A13441" t="s">
        <v>3537</v>
      </c>
      <c r="B13441" t="s">
        <v>34</v>
      </c>
      <c r="C13441" s="1">
        <v>44683</v>
      </c>
      <c r="D13441" s="1">
        <v>44837</v>
      </c>
      <c r="E13441">
        <f>VLOOKUP(data[[#This Row],[id_campaign]],campaign[],4,FALSE)</f>
        <v>16</v>
      </c>
      <c r="F13441" t="str">
        <f>VLOOKUP(data[[#This Row],[id_campaign]],campaign[],2,FALSE)</f>
        <v>MadeCallToRetentionTeam</v>
      </c>
      <c r="G13441" t="str">
        <f>VLOOKUP(data[[#This Row],[id_customer]],customer[],2,FALSE)</f>
        <v>Michele Ivanusyev</v>
      </c>
      <c r="H13441" t="str">
        <f>data[[#This Row],[id_customer]]&amp;data[[#This Row],[id_campaign]]</f>
        <v>C0874cam16</v>
      </c>
      <c r="I13441">
        <f>DATEDIF(data[[#This Row],[join_date]],data[[#This Row],[buy_date]],"M")</f>
        <v>5</v>
      </c>
    </row>
    <row r="13442" spans="1:9" x14ac:dyDescent="0.25">
      <c r="A13442" t="s">
        <v>3537</v>
      </c>
      <c r="B13442" t="s">
        <v>34</v>
      </c>
      <c r="C13442" s="1">
        <v>44683</v>
      </c>
      <c r="D13442" s="1">
        <v>44940</v>
      </c>
      <c r="E13442">
        <f>VLOOKUP(data[[#This Row],[id_campaign]],campaign[],4,FALSE)</f>
        <v>16</v>
      </c>
      <c r="F13442" t="str">
        <f>VLOOKUP(data[[#This Row],[id_campaign]],campaign[],2,FALSE)</f>
        <v>MadeCallToRetentionTeam</v>
      </c>
      <c r="G13442" t="str">
        <f>VLOOKUP(data[[#This Row],[id_customer]],customer[],2,FALSE)</f>
        <v>Michele Ivanusyev</v>
      </c>
      <c r="H13442" t="str">
        <f>data[[#This Row],[id_customer]]&amp;data[[#This Row],[id_campaign]]</f>
        <v>C0874cam16</v>
      </c>
      <c r="I13442">
        <f>DATEDIF(data[[#This Row],[join_date]],data[[#This Row],[buy_date]],"M")</f>
        <v>8</v>
      </c>
    </row>
    <row r="13443" spans="1:9" x14ac:dyDescent="0.25">
      <c r="A13443" t="s">
        <v>3537</v>
      </c>
      <c r="B13443" t="s">
        <v>34</v>
      </c>
      <c r="C13443" s="1">
        <v>44683</v>
      </c>
      <c r="D13443" s="1">
        <v>44960</v>
      </c>
      <c r="E13443">
        <f>VLOOKUP(data[[#This Row],[id_campaign]],campaign[],4,FALSE)</f>
        <v>16</v>
      </c>
      <c r="F13443" t="str">
        <f>VLOOKUP(data[[#This Row],[id_campaign]],campaign[],2,FALSE)</f>
        <v>MadeCallToRetentionTeam</v>
      </c>
      <c r="G13443" t="str">
        <f>VLOOKUP(data[[#This Row],[id_customer]],customer[],2,FALSE)</f>
        <v>Michele Ivanusyev</v>
      </c>
      <c r="H13443" t="str">
        <f>data[[#This Row],[id_customer]]&amp;data[[#This Row],[id_campaign]]</f>
        <v>C0874cam16</v>
      </c>
      <c r="I13443">
        <f>DATEDIF(data[[#This Row],[join_date]],data[[#This Row],[buy_date]],"M")</f>
        <v>9</v>
      </c>
    </row>
    <row r="13444" spans="1:9" x14ac:dyDescent="0.25">
      <c r="A13444" t="s">
        <v>3537</v>
      </c>
      <c r="B13444" t="s">
        <v>34</v>
      </c>
      <c r="C13444" s="1">
        <v>44683</v>
      </c>
      <c r="D13444" s="1">
        <v>44993</v>
      </c>
      <c r="E13444">
        <f>VLOOKUP(data[[#This Row],[id_campaign]],campaign[],4,FALSE)</f>
        <v>16</v>
      </c>
      <c r="F13444" t="str">
        <f>VLOOKUP(data[[#This Row],[id_campaign]],campaign[],2,FALSE)</f>
        <v>MadeCallToRetentionTeam</v>
      </c>
      <c r="G13444" t="str">
        <f>VLOOKUP(data[[#This Row],[id_customer]],customer[],2,FALSE)</f>
        <v>Michele Ivanusyev</v>
      </c>
      <c r="H13444" t="str">
        <f>data[[#This Row],[id_customer]]&amp;data[[#This Row],[id_campaign]]</f>
        <v>C0874cam16</v>
      </c>
      <c r="I13444">
        <f>DATEDIF(data[[#This Row],[join_date]],data[[#This Row],[buy_date]],"M")</f>
        <v>10</v>
      </c>
    </row>
    <row r="13445" spans="1:9" x14ac:dyDescent="0.25">
      <c r="A13445" t="s">
        <v>3537</v>
      </c>
      <c r="B13445" t="s">
        <v>34</v>
      </c>
      <c r="C13445" s="1">
        <v>44683</v>
      </c>
      <c r="D13445" s="1">
        <v>45019</v>
      </c>
      <c r="E13445">
        <f>VLOOKUP(data[[#This Row],[id_campaign]],campaign[],4,FALSE)</f>
        <v>16</v>
      </c>
      <c r="F13445" t="str">
        <f>VLOOKUP(data[[#This Row],[id_campaign]],campaign[],2,FALSE)</f>
        <v>MadeCallToRetentionTeam</v>
      </c>
      <c r="G13445" t="str">
        <f>VLOOKUP(data[[#This Row],[id_customer]],customer[],2,FALSE)</f>
        <v>Michele Ivanusyev</v>
      </c>
      <c r="H13445" t="str">
        <f>data[[#This Row],[id_customer]]&amp;data[[#This Row],[id_campaign]]</f>
        <v>C0874cam16</v>
      </c>
      <c r="I13445">
        <f>DATEDIF(data[[#This Row],[join_date]],data[[#This Row],[buy_date]],"M")</f>
        <v>11</v>
      </c>
    </row>
    <row r="13446" spans="1:9" x14ac:dyDescent="0.25">
      <c r="A13446" t="s">
        <v>3537</v>
      </c>
      <c r="B13446" t="s">
        <v>34</v>
      </c>
      <c r="C13446" s="1">
        <v>44683</v>
      </c>
      <c r="D13446" s="1">
        <v>45054</v>
      </c>
      <c r="E13446">
        <f>VLOOKUP(data[[#This Row],[id_campaign]],campaign[],4,FALSE)</f>
        <v>16</v>
      </c>
      <c r="F13446" t="str">
        <f>VLOOKUP(data[[#This Row],[id_campaign]],campaign[],2,FALSE)</f>
        <v>MadeCallToRetentionTeam</v>
      </c>
      <c r="G13446" t="str">
        <f>VLOOKUP(data[[#This Row],[id_customer]],customer[],2,FALSE)</f>
        <v>Michele Ivanusyev</v>
      </c>
      <c r="H13446" t="str">
        <f>data[[#This Row],[id_customer]]&amp;data[[#This Row],[id_campaign]]</f>
        <v>C0874cam16</v>
      </c>
      <c r="I13446">
        <f>DATEDIF(data[[#This Row],[join_date]],data[[#This Row],[buy_date]],"M")</f>
        <v>12</v>
      </c>
    </row>
    <row r="13447" spans="1:9" x14ac:dyDescent="0.25">
      <c r="A13447" t="s">
        <v>3537</v>
      </c>
      <c r="B13447" t="s">
        <v>30</v>
      </c>
      <c r="C13447" s="1">
        <v>44836</v>
      </c>
      <c r="D13447" s="1">
        <v>44836</v>
      </c>
      <c r="E13447">
        <f>VLOOKUP(data[[#This Row],[id_campaign]],campaign[],4,FALSE)</f>
        <v>28</v>
      </c>
      <c r="F13447" t="str">
        <f>VLOOKUP(data[[#This Row],[id_campaign]],campaign[],2,FALSE)</f>
        <v>NotNewCellphoneUser</v>
      </c>
      <c r="G13447" t="str">
        <f>VLOOKUP(data[[#This Row],[id_customer]],customer[],2,FALSE)</f>
        <v>Michele Ivanusyev</v>
      </c>
      <c r="H13447" t="str">
        <f>data[[#This Row],[id_customer]]&amp;data[[#This Row],[id_campaign]]</f>
        <v>C0874cam14</v>
      </c>
      <c r="I13447">
        <f>DATEDIF(data[[#This Row],[join_date]],data[[#This Row],[buy_date]],"M")</f>
        <v>0</v>
      </c>
    </row>
    <row r="13448" spans="1:9" x14ac:dyDescent="0.25">
      <c r="A13448" t="s">
        <v>3537</v>
      </c>
      <c r="B13448" t="s">
        <v>30</v>
      </c>
      <c r="C13448" s="1">
        <v>44836</v>
      </c>
      <c r="D13448" s="1">
        <v>44880</v>
      </c>
      <c r="E13448">
        <f>VLOOKUP(data[[#This Row],[id_campaign]],campaign[],4,FALSE)</f>
        <v>28</v>
      </c>
      <c r="F13448" t="str">
        <f>VLOOKUP(data[[#This Row],[id_campaign]],campaign[],2,FALSE)</f>
        <v>NotNewCellphoneUser</v>
      </c>
      <c r="G13448" t="str">
        <f>VLOOKUP(data[[#This Row],[id_customer]],customer[],2,FALSE)</f>
        <v>Michele Ivanusyev</v>
      </c>
      <c r="H13448" t="str">
        <f>data[[#This Row],[id_customer]]&amp;data[[#This Row],[id_campaign]]</f>
        <v>C0874cam14</v>
      </c>
      <c r="I13448">
        <f>DATEDIF(data[[#This Row],[join_date]],data[[#This Row],[buy_date]],"M")</f>
        <v>1</v>
      </c>
    </row>
    <row r="13449" spans="1:9" x14ac:dyDescent="0.25">
      <c r="A13449" t="s">
        <v>3537</v>
      </c>
      <c r="B13449" t="s">
        <v>30</v>
      </c>
      <c r="C13449" s="1">
        <v>44836</v>
      </c>
      <c r="D13449" s="1">
        <v>44903</v>
      </c>
      <c r="E13449">
        <f>VLOOKUP(data[[#This Row],[id_campaign]],campaign[],4,FALSE)</f>
        <v>28</v>
      </c>
      <c r="F13449" t="str">
        <f>VLOOKUP(data[[#This Row],[id_campaign]],campaign[],2,FALSE)</f>
        <v>NotNewCellphoneUser</v>
      </c>
      <c r="G13449" t="str">
        <f>VLOOKUP(data[[#This Row],[id_customer]],customer[],2,FALSE)</f>
        <v>Michele Ivanusyev</v>
      </c>
      <c r="H13449" t="str">
        <f>data[[#This Row],[id_customer]]&amp;data[[#This Row],[id_campaign]]</f>
        <v>C0874cam14</v>
      </c>
      <c r="I13449">
        <f>DATEDIF(data[[#This Row],[join_date]],data[[#This Row],[buy_date]],"M")</f>
        <v>2</v>
      </c>
    </row>
    <row r="13450" spans="1:9" x14ac:dyDescent="0.25">
      <c r="A13450" t="s">
        <v>3537</v>
      </c>
      <c r="B13450" t="s">
        <v>30</v>
      </c>
      <c r="C13450" s="1">
        <v>44836</v>
      </c>
      <c r="D13450" s="1">
        <v>44932</v>
      </c>
      <c r="E13450">
        <f>VLOOKUP(data[[#This Row],[id_campaign]],campaign[],4,FALSE)</f>
        <v>28</v>
      </c>
      <c r="F13450" t="str">
        <f>VLOOKUP(data[[#This Row],[id_campaign]],campaign[],2,FALSE)</f>
        <v>NotNewCellphoneUser</v>
      </c>
      <c r="G13450" t="str">
        <f>VLOOKUP(data[[#This Row],[id_customer]],customer[],2,FALSE)</f>
        <v>Michele Ivanusyev</v>
      </c>
      <c r="H13450" t="str">
        <f>data[[#This Row],[id_customer]]&amp;data[[#This Row],[id_campaign]]</f>
        <v>C0874cam14</v>
      </c>
      <c r="I13450">
        <f>DATEDIF(data[[#This Row],[join_date]],data[[#This Row],[buy_date]],"M")</f>
        <v>3</v>
      </c>
    </row>
    <row r="13451" spans="1:9" x14ac:dyDescent="0.25">
      <c r="A13451" t="s">
        <v>3537</v>
      </c>
      <c r="B13451" t="s">
        <v>30</v>
      </c>
      <c r="C13451" s="1">
        <v>44836</v>
      </c>
      <c r="D13451" s="1">
        <v>44969</v>
      </c>
      <c r="E13451">
        <f>VLOOKUP(data[[#This Row],[id_campaign]],campaign[],4,FALSE)</f>
        <v>28</v>
      </c>
      <c r="F13451" t="str">
        <f>VLOOKUP(data[[#This Row],[id_campaign]],campaign[],2,FALSE)</f>
        <v>NotNewCellphoneUser</v>
      </c>
      <c r="G13451" t="str">
        <f>VLOOKUP(data[[#This Row],[id_customer]],customer[],2,FALSE)</f>
        <v>Michele Ivanusyev</v>
      </c>
      <c r="H13451" t="str">
        <f>data[[#This Row],[id_customer]]&amp;data[[#This Row],[id_campaign]]</f>
        <v>C0874cam14</v>
      </c>
      <c r="I13451">
        <f>DATEDIF(data[[#This Row],[join_date]],data[[#This Row],[buy_date]],"M")</f>
        <v>4</v>
      </c>
    </row>
    <row r="13452" spans="1:9" x14ac:dyDescent="0.25">
      <c r="A13452" t="s">
        <v>3537</v>
      </c>
      <c r="B13452" t="s">
        <v>30</v>
      </c>
      <c r="C13452" s="1">
        <v>44836</v>
      </c>
      <c r="D13452" s="1">
        <v>44999</v>
      </c>
      <c r="E13452">
        <f>VLOOKUP(data[[#This Row],[id_campaign]],campaign[],4,FALSE)</f>
        <v>28</v>
      </c>
      <c r="F13452" t="str">
        <f>VLOOKUP(data[[#This Row],[id_campaign]],campaign[],2,FALSE)</f>
        <v>NotNewCellphoneUser</v>
      </c>
      <c r="G13452" t="str">
        <f>VLOOKUP(data[[#This Row],[id_customer]],customer[],2,FALSE)</f>
        <v>Michele Ivanusyev</v>
      </c>
      <c r="H13452" t="str">
        <f>data[[#This Row],[id_customer]]&amp;data[[#This Row],[id_campaign]]</f>
        <v>C0874cam14</v>
      </c>
      <c r="I13452">
        <f>DATEDIF(data[[#This Row],[join_date]],data[[#This Row],[buy_date]],"M")</f>
        <v>5</v>
      </c>
    </row>
    <row r="13453" spans="1:9" x14ac:dyDescent="0.25">
      <c r="A13453" t="s">
        <v>3537</v>
      </c>
      <c r="B13453" t="s">
        <v>30</v>
      </c>
      <c r="C13453" s="1">
        <v>44836</v>
      </c>
      <c r="D13453" s="1">
        <v>45026</v>
      </c>
      <c r="E13453">
        <f>VLOOKUP(data[[#This Row],[id_campaign]],campaign[],4,FALSE)</f>
        <v>28</v>
      </c>
      <c r="F13453" t="str">
        <f>VLOOKUP(data[[#This Row],[id_campaign]],campaign[],2,FALSE)</f>
        <v>NotNewCellphoneUser</v>
      </c>
      <c r="G13453" t="str">
        <f>VLOOKUP(data[[#This Row],[id_customer]],customer[],2,FALSE)</f>
        <v>Michele Ivanusyev</v>
      </c>
      <c r="H13453" t="str">
        <f>data[[#This Row],[id_customer]]&amp;data[[#This Row],[id_campaign]]</f>
        <v>C0874cam14</v>
      </c>
      <c r="I13453">
        <f>DATEDIF(data[[#This Row],[join_date]],data[[#This Row],[buy_date]],"M")</f>
        <v>6</v>
      </c>
    </row>
    <row r="13454" spans="1:9" x14ac:dyDescent="0.25">
      <c r="A13454" t="s">
        <v>3537</v>
      </c>
      <c r="B13454" t="s">
        <v>30</v>
      </c>
      <c r="C13454" s="1">
        <v>44836</v>
      </c>
      <c r="D13454" s="1">
        <v>45063</v>
      </c>
      <c r="E13454">
        <f>VLOOKUP(data[[#This Row],[id_campaign]],campaign[],4,FALSE)</f>
        <v>28</v>
      </c>
      <c r="F13454" t="str">
        <f>VLOOKUP(data[[#This Row],[id_campaign]],campaign[],2,FALSE)</f>
        <v>NotNewCellphoneUser</v>
      </c>
      <c r="G13454" t="str">
        <f>VLOOKUP(data[[#This Row],[id_customer]],customer[],2,FALSE)</f>
        <v>Michele Ivanusyev</v>
      </c>
      <c r="H13454" t="str">
        <f>data[[#This Row],[id_customer]]&amp;data[[#This Row],[id_campaign]]</f>
        <v>C0874cam14</v>
      </c>
      <c r="I13454">
        <f>DATEDIF(data[[#This Row],[join_date]],data[[#This Row],[buy_date]],"M")</f>
        <v>7</v>
      </c>
    </row>
    <row r="13455" spans="1:9" x14ac:dyDescent="0.25">
      <c r="A13455" t="s">
        <v>3541</v>
      </c>
      <c r="B13455" t="s">
        <v>8</v>
      </c>
      <c r="C13455" s="1">
        <v>44634</v>
      </c>
      <c r="D13455" s="1">
        <v>44634</v>
      </c>
      <c r="E13455">
        <f>VLOOKUP(data[[#This Row],[id_campaign]],campaign[],4,FALSE)</f>
        <v>62</v>
      </c>
      <c r="F13455" t="str">
        <f>VLOOKUP(data[[#This Row],[id_campaign]],campaign[],2,FALSE)</f>
        <v>HandsetWebCapable</v>
      </c>
      <c r="G13455" t="str">
        <f>VLOOKUP(data[[#This Row],[id_customer]],customer[],2,FALSE)</f>
        <v>Dosi Cobbin</v>
      </c>
      <c r="H13455" t="str">
        <f>data[[#This Row],[id_customer]]&amp;data[[#This Row],[id_campaign]]</f>
        <v>C0875cam03</v>
      </c>
      <c r="I13455">
        <f>DATEDIF(data[[#This Row],[join_date]],data[[#This Row],[buy_date]],"M")</f>
        <v>0</v>
      </c>
    </row>
    <row r="13456" spans="1:9" x14ac:dyDescent="0.25">
      <c r="A13456" t="s">
        <v>3541</v>
      </c>
      <c r="B13456" t="s">
        <v>8</v>
      </c>
      <c r="C13456" s="1">
        <v>44634</v>
      </c>
      <c r="D13456" s="1">
        <v>44676</v>
      </c>
      <c r="E13456">
        <f>VLOOKUP(data[[#This Row],[id_campaign]],campaign[],4,FALSE)</f>
        <v>62</v>
      </c>
      <c r="F13456" t="str">
        <f>VLOOKUP(data[[#This Row],[id_campaign]],campaign[],2,FALSE)</f>
        <v>HandsetWebCapable</v>
      </c>
      <c r="G13456" t="str">
        <f>VLOOKUP(data[[#This Row],[id_customer]],customer[],2,FALSE)</f>
        <v>Dosi Cobbin</v>
      </c>
      <c r="H13456" t="str">
        <f>data[[#This Row],[id_customer]]&amp;data[[#This Row],[id_campaign]]</f>
        <v>C0875cam03</v>
      </c>
      <c r="I13456">
        <f>DATEDIF(data[[#This Row],[join_date]],data[[#This Row],[buy_date]],"M")</f>
        <v>1</v>
      </c>
    </row>
    <row r="13457" spans="1:9" x14ac:dyDescent="0.25">
      <c r="A13457" t="s">
        <v>3541</v>
      </c>
      <c r="B13457" t="s">
        <v>8</v>
      </c>
      <c r="C13457" s="1">
        <v>44634</v>
      </c>
      <c r="D13457" s="1">
        <v>44696</v>
      </c>
      <c r="E13457">
        <f>VLOOKUP(data[[#This Row],[id_campaign]],campaign[],4,FALSE)</f>
        <v>62</v>
      </c>
      <c r="F13457" t="str">
        <f>VLOOKUP(data[[#This Row],[id_campaign]],campaign[],2,FALSE)</f>
        <v>HandsetWebCapable</v>
      </c>
      <c r="G13457" t="str">
        <f>VLOOKUP(data[[#This Row],[id_customer]],customer[],2,FALSE)</f>
        <v>Dosi Cobbin</v>
      </c>
      <c r="H13457" t="str">
        <f>data[[#This Row],[id_customer]]&amp;data[[#This Row],[id_campaign]]</f>
        <v>C0875cam03</v>
      </c>
      <c r="I13457">
        <f>DATEDIF(data[[#This Row],[join_date]],data[[#This Row],[buy_date]],"M")</f>
        <v>2</v>
      </c>
    </row>
    <row r="13458" spans="1:9" x14ac:dyDescent="0.25">
      <c r="A13458" t="s">
        <v>3541</v>
      </c>
      <c r="B13458" t="s">
        <v>8</v>
      </c>
      <c r="C13458" s="1">
        <v>44634</v>
      </c>
      <c r="D13458" s="1">
        <v>44727</v>
      </c>
      <c r="E13458">
        <f>VLOOKUP(data[[#This Row],[id_campaign]],campaign[],4,FALSE)</f>
        <v>62</v>
      </c>
      <c r="F13458" t="str">
        <f>VLOOKUP(data[[#This Row],[id_campaign]],campaign[],2,FALSE)</f>
        <v>HandsetWebCapable</v>
      </c>
      <c r="G13458" t="str">
        <f>VLOOKUP(data[[#This Row],[id_customer]],customer[],2,FALSE)</f>
        <v>Dosi Cobbin</v>
      </c>
      <c r="H13458" t="str">
        <f>data[[#This Row],[id_customer]]&amp;data[[#This Row],[id_campaign]]</f>
        <v>C0875cam03</v>
      </c>
      <c r="I13458">
        <f>DATEDIF(data[[#This Row],[join_date]],data[[#This Row],[buy_date]],"M")</f>
        <v>3</v>
      </c>
    </row>
    <row r="13459" spans="1:9" x14ac:dyDescent="0.25">
      <c r="A13459" t="s">
        <v>3541</v>
      </c>
      <c r="B13459" t="s">
        <v>8</v>
      </c>
      <c r="C13459" s="1">
        <v>44634</v>
      </c>
      <c r="D13459" s="1">
        <v>44760</v>
      </c>
      <c r="E13459">
        <f>VLOOKUP(data[[#This Row],[id_campaign]],campaign[],4,FALSE)</f>
        <v>62</v>
      </c>
      <c r="F13459" t="str">
        <f>VLOOKUP(data[[#This Row],[id_campaign]],campaign[],2,FALSE)</f>
        <v>HandsetWebCapable</v>
      </c>
      <c r="G13459" t="str">
        <f>VLOOKUP(data[[#This Row],[id_customer]],customer[],2,FALSE)</f>
        <v>Dosi Cobbin</v>
      </c>
      <c r="H13459" t="str">
        <f>data[[#This Row],[id_customer]]&amp;data[[#This Row],[id_campaign]]</f>
        <v>C0875cam03</v>
      </c>
      <c r="I13459">
        <f>DATEDIF(data[[#This Row],[join_date]],data[[#This Row],[buy_date]],"M")</f>
        <v>4</v>
      </c>
    </row>
    <row r="13460" spans="1:9" x14ac:dyDescent="0.25">
      <c r="A13460" t="s">
        <v>3541</v>
      </c>
      <c r="B13460" t="s">
        <v>8</v>
      </c>
      <c r="C13460" s="1">
        <v>44634</v>
      </c>
      <c r="D13460" s="1">
        <v>44802</v>
      </c>
      <c r="E13460">
        <f>VLOOKUP(data[[#This Row],[id_campaign]],campaign[],4,FALSE)</f>
        <v>62</v>
      </c>
      <c r="F13460" t="str">
        <f>VLOOKUP(data[[#This Row],[id_campaign]],campaign[],2,FALSE)</f>
        <v>HandsetWebCapable</v>
      </c>
      <c r="G13460" t="str">
        <f>VLOOKUP(data[[#This Row],[id_customer]],customer[],2,FALSE)</f>
        <v>Dosi Cobbin</v>
      </c>
      <c r="H13460" t="str">
        <f>data[[#This Row],[id_customer]]&amp;data[[#This Row],[id_campaign]]</f>
        <v>C0875cam03</v>
      </c>
      <c r="I13460">
        <f>DATEDIF(data[[#This Row],[join_date]],data[[#This Row],[buy_date]],"M")</f>
        <v>5</v>
      </c>
    </row>
    <row r="13461" spans="1:9" x14ac:dyDescent="0.25">
      <c r="A13461" t="s">
        <v>3541</v>
      </c>
      <c r="B13461" t="s">
        <v>8</v>
      </c>
      <c r="C13461" s="1">
        <v>44634</v>
      </c>
      <c r="D13461" s="1">
        <v>44830</v>
      </c>
      <c r="E13461">
        <f>VLOOKUP(data[[#This Row],[id_campaign]],campaign[],4,FALSE)</f>
        <v>62</v>
      </c>
      <c r="F13461" t="str">
        <f>VLOOKUP(data[[#This Row],[id_campaign]],campaign[],2,FALSE)</f>
        <v>HandsetWebCapable</v>
      </c>
      <c r="G13461" t="str">
        <f>VLOOKUP(data[[#This Row],[id_customer]],customer[],2,FALSE)</f>
        <v>Dosi Cobbin</v>
      </c>
      <c r="H13461" t="str">
        <f>data[[#This Row],[id_customer]]&amp;data[[#This Row],[id_campaign]]</f>
        <v>C0875cam03</v>
      </c>
      <c r="I13461">
        <f>DATEDIF(data[[#This Row],[join_date]],data[[#This Row],[buy_date]],"M")</f>
        <v>6</v>
      </c>
    </row>
    <row r="13462" spans="1:9" x14ac:dyDescent="0.25">
      <c r="A13462" t="s">
        <v>3541</v>
      </c>
      <c r="B13462" t="s">
        <v>8</v>
      </c>
      <c r="C13462" s="1">
        <v>44634</v>
      </c>
      <c r="D13462" s="1">
        <v>44861</v>
      </c>
      <c r="E13462">
        <f>VLOOKUP(data[[#This Row],[id_campaign]],campaign[],4,FALSE)</f>
        <v>62</v>
      </c>
      <c r="F13462" t="str">
        <f>VLOOKUP(data[[#This Row],[id_campaign]],campaign[],2,FALSE)</f>
        <v>HandsetWebCapable</v>
      </c>
      <c r="G13462" t="str">
        <f>VLOOKUP(data[[#This Row],[id_customer]],customer[],2,FALSE)</f>
        <v>Dosi Cobbin</v>
      </c>
      <c r="H13462" t="str">
        <f>data[[#This Row],[id_customer]]&amp;data[[#This Row],[id_campaign]]</f>
        <v>C0875cam03</v>
      </c>
      <c r="I13462">
        <f>DATEDIF(data[[#This Row],[join_date]],data[[#This Row],[buy_date]],"M")</f>
        <v>7</v>
      </c>
    </row>
    <row r="13463" spans="1:9" x14ac:dyDescent="0.25">
      <c r="A13463" t="s">
        <v>3541</v>
      </c>
      <c r="B13463" t="s">
        <v>8</v>
      </c>
      <c r="C13463" s="1">
        <v>44634</v>
      </c>
      <c r="D13463" s="1">
        <v>44894</v>
      </c>
      <c r="E13463">
        <f>VLOOKUP(data[[#This Row],[id_campaign]],campaign[],4,FALSE)</f>
        <v>62</v>
      </c>
      <c r="F13463" t="str">
        <f>VLOOKUP(data[[#This Row],[id_campaign]],campaign[],2,FALSE)</f>
        <v>HandsetWebCapable</v>
      </c>
      <c r="G13463" t="str">
        <f>VLOOKUP(data[[#This Row],[id_customer]],customer[],2,FALSE)</f>
        <v>Dosi Cobbin</v>
      </c>
      <c r="H13463" t="str">
        <f>data[[#This Row],[id_customer]]&amp;data[[#This Row],[id_campaign]]</f>
        <v>C0875cam03</v>
      </c>
      <c r="I13463">
        <f>DATEDIF(data[[#This Row],[join_date]],data[[#This Row],[buy_date]],"M")</f>
        <v>8</v>
      </c>
    </row>
    <row r="13464" spans="1:9" x14ac:dyDescent="0.25">
      <c r="A13464" t="s">
        <v>3541</v>
      </c>
      <c r="B13464" t="s">
        <v>8</v>
      </c>
      <c r="C13464" s="1">
        <v>44634</v>
      </c>
      <c r="D13464" s="1">
        <v>44918</v>
      </c>
      <c r="E13464">
        <f>VLOOKUP(data[[#This Row],[id_campaign]],campaign[],4,FALSE)</f>
        <v>62</v>
      </c>
      <c r="F13464" t="str">
        <f>VLOOKUP(data[[#This Row],[id_campaign]],campaign[],2,FALSE)</f>
        <v>HandsetWebCapable</v>
      </c>
      <c r="G13464" t="str">
        <f>VLOOKUP(data[[#This Row],[id_customer]],customer[],2,FALSE)</f>
        <v>Dosi Cobbin</v>
      </c>
      <c r="H13464" t="str">
        <f>data[[#This Row],[id_customer]]&amp;data[[#This Row],[id_campaign]]</f>
        <v>C0875cam03</v>
      </c>
      <c r="I13464">
        <f>DATEDIF(data[[#This Row],[join_date]],data[[#This Row],[buy_date]],"M")</f>
        <v>9</v>
      </c>
    </row>
    <row r="13465" spans="1:9" x14ac:dyDescent="0.25">
      <c r="A13465" t="s">
        <v>3541</v>
      </c>
      <c r="B13465" t="s">
        <v>8</v>
      </c>
      <c r="C13465" s="1">
        <v>44634</v>
      </c>
      <c r="D13465" s="1">
        <v>44950</v>
      </c>
      <c r="E13465">
        <f>VLOOKUP(data[[#This Row],[id_campaign]],campaign[],4,FALSE)</f>
        <v>62</v>
      </c>
      <c r="F13465" t="str">
        <f>VLOOKUP(data[[#This Row],[id_campaign]],campaign[],2,FALSE)</f>
        <v>HandsetWebCapable</v>
      </c>
      <c r="G13465" t="str">
        <f>VLOOKUP(data[[#This Row],[id_customer]],customer[],2,FALSE)</f>
        <v>Dosi Cobbin</v>
      </c>
      <c r="H13465" t="str">
        <f>data[[#This Row],[id_customer]]&amp;data[[#This Row],[id_campaign]]</f>
        <v>C0875cam03</v>
      </c>
      <c r="I13465">
        <f>DATEDIF(data[[#This Row],[join_date]],data[[#This Row],[buy_date]],"M")</f>
        <v>10</v>
      </c>
    </row>
    <row r="13466" spans="1:9" x14ac:dyDescent="0.25">
      <c r="A13466" t="s">
        <v>3541</v>
      </c>
      <c r="B13466" t="s">
        <v>8</v>
      </c>
      <c r="C13466" s="1">
        <v>44634</v>
      </c>
      <c r="D13466" s="1">
        <v>44979</v>
      </c>
      <c r="E13466">
        <f>VLOOKUP(data[[#This Row],[id_campaign]],campaign[],4,FALSE)</f>
        <v>62</v>
      </c>
      <c r="F13466" t="str">
        <f>VLOOKUP(data[[#This Row],[id_campaign]],campaign[],2,FALSE)</f>
        <v>HandsetWebCapable</v>
      </c>
      <c r="G13466" t="str">
        <f>VLOOKUP(data[[#This Row],[id_customer]],customer[],2,FALSE)</f>
        <v>Dosi Cobbin</v>
      </c>
      <c r="H13466" t="str">
        <f>data[[#This Row],[id_customer]]&amp;data[[#This Row],[id_campaign]]</f>
        <v>C0875cam03</v>
      </c>
      <c r="I13466">
        <f>DATEDIF(data[[#This Row],[join_date]],data[[#This Row],[buy_date]],"M")</f>
        <v>11</v>
      </c>
    </row>
    <row r="13467" spans="1:9" x14ac:dyDescent="0.25">
      <c r="A13467" t="s">
        <v>3541</v>
      </c>
      <c r="B13467" t="s">
        <v>8</v>
      </c>
      <c r="C13467" s="1">
        <v>44634</v>
      </c>
      <c r="D13467" s="1">
        <v>45011</v>
      </c>
      <c r="E13467">
        <f>VLOOKUP(data[[#This Row],[id_campaign]],campaign[],4,FALSE)</f>
        <v>62</v>
      </c>
      <c r="F13467" t="str">
        <f>VLOOKUP(data[[#This Row],[id_campaign]],campaign[],2,FALSE)</f>
        <v>HandsetWebCapable</v>
      </c>
      <c r="G13467" t="str">
        <f>VLOOKUP(data[[#This Row],[id_customer]],customer[],2,FALSE)</f>
        <v>Dosi Cobbin</v>
      </c>
      <c r="H13467" t="str">
        <f>data[[#This Row],[id_customer]]&amp;data[[#This Row],[id_campaign]]</f>
        <v>C0875cam03</v>
      </c>
      <c r="I13467">
        <f>DATEDIF(data[[#This Row],[join_date]],data[[#This Row],[buy_date]],"M")</f>
        <v>12</v>
      </c>
    </row>
    <row r="13468" spans="1:9" x14ac:dyDescent="0.25">
      <c r="A13468" t="s">
        <v>3541</v>
      </c>
      <c r="B13468" t="s">
        <v>8</v>
      </c>
      <c r="C13468" s="1">
        <v>44634</v>
      </c>
      <c r="D13468" s="1">
        <v>45030</v>
      </c>
      <c r="E13468">
        <f>VLOOKUP(data[[#This Row],[id_campaign]],campaign[],4,FALSE)</f>
        <v>62</v>
      </c>
      <c r="F13468" t="str">
        <f>VLOOKUP(data[[#This Row],[id_campaign]],campaign[],2,FALSE)</f>
        <v>HandsetWebCapable</v>
      </c>
      <c r="G13468" t="str">
        <f>VLOOKUP(data[[#This Row],[id_customer]],customer[],2,FALSE)</f>
        <v>Dosi Cobbin</v>
      </c>
      <c r="H13468" t="str">
        <f>data[[#This Row],[id_customer]]&amp;data[[#This Row],[id_campaign]]</f>
        <v>C0875cam03</v>
      </c>
      <c r="I13468">
        <f>DATEDIF(data[[#This Row],[join_date]],data[[#This Row],[buy_date]],"M")</f>
        <v>13</v>
      </c>
    </row>
    <row r="13469" spans="1:9" x14ac:dyDescent="0.25">
      <c r="A13469" t="s">
        <v>3541</v>
      </c>
      <c r="B13469" t="s">
        <v>28</v>
      </c>
      <c r="C13469" s="1">
        <v>44965</v>
      </c>
      <c r="D13469" s="1">
        <v>44965</v>
      </c>
      <c r="E13469">
        <f>VLOOKUP(data[[#This Row],[id_campaign]],campaign[],4,FALSE)</f>
        <v>25</v>
      </c>
      <c r="F13469" t="str">
        <f>VLOOKUP(data[[#This Row],[id_campaign]],campaign[],2,FALSE)</f>
        <v>NewCellphoneUser</v>
      </c>
      <c r="G13469" t="str">
        <f>VLOOKUP(data[[#This Row],[id_customer]],customer[],2,FALSE)</f>
        <v>Dosi Cobbin</v>
      </c>
      <c r="H13469" t="str">
        <f>data[[#This Row],[id_customer]]&amp;data[[#This Row],[id_campaign]]</f>
        <v>C0875cam13</v>
      </c>
      <c r="I13469">
        <f>DATEDIF(data[[#This Row],[join_date]],data[[#This Row],[buy_date]],"M")</f>
        <v>0</v>
      </c>
    </row>
    <row r="13470" spans="1:9" x14ac:dyDescent="0.25">
      <c r="A13470" t="s">
        <v>3541</v>
      </c>
      <c r="B13470" t="s">
        <v>28</v>
      </c>
      <c r="C13470" s="1">
        <v>44965</v>
      </c>
      <c r="D13470" s="1">
        <v>44998</v>
      </c>
      <c r="E13470">
        <f>VLOOKUP(data[[#This Row],[id_campaign]],campaign[],4,FALSE)</f>
        <v>25</v>
      </c>
      <c r="F13470" t="str">
        <f>VLOOKUP(data[[#This Row],[id_campaign]],campaign[],2,FALSE)</f>
        <v>NewCellphoneUser</v>
      </c>
      <c r="G13470" t="str">
        <f>VLOOKUP(data[[#This Row],[id_customer]],customer[],2,FALSE)</f>
        <v>Dosi Cobbin</v>
      </c>
      <c r="H13470" t="str">
        <f>data[[#This Row],[id_customer]]&amp;data[[#This Row],[id_campaign]]</f>
        <v>C0875cam13</v>
      </c>
      <c r="I13470">
        <f>DATEDIF(data[[#This Row],[join_date]],data[[#This Row],[buy_date]],"M")</f>
        <v>1</v>
      </c>
    </row>
    <row r="13471" spans="1:9" x14ac:dyDescent="0.25">
      <c r="A13471" t="s">
        <v>3541</v>
      </c>
      <c r="B13471" t="s">
        <v>28</v>
      </c>
      <c r="C13471" s="1">
        <v>44965</v>
      </c>
      <c r="D13471" s="1">
        <v>45025</v>
      </c>
      <c r="E13471">
        <f>VLOOKUP(data[[#This Row],[id_campaign]],campaign[],4,FALSE)</f>
        <v>25</v>
      </c>
      <c r="F13471" t="str">
        <f>VLOOKUP(data[[#This Row],[id_campaign]],campaign[],2,FALSE)</f>
        <v>NewCellphoneUser</v>
      </c>
      <c r="G13471" t="str">
        <f>VLOOKUP(data[[#This Row],[id_customer]],customer[],2,FALSE)</f>
        <v>Dosi Cobbin</v>
      </c>
      <c r="H13471" t="str">
        <f>data[[#This Row],[id_customer]]&amp;data[[#This Row],[id_campaign]]</f>
        <v>C0875cam13</v>
      </c>
      <c r="I13471">
        <f>DATEDIF(data[[#This Row],[join_date]],data[[#This Row],[buy_date]],"M")</f>
        <v>2</v>
      </c>
    </row>
    <row r="13472" spans="1:9" x14ac:dyDescent="0.25">
      <c r="A13472" t="s">
        <v>3541</v>
      </c>
      <c r="B13472" t="s">
        <v>28</v>
      </c>
      <c r="C13472" s="1">
        <v>44965</v>
      </c>
      <c r="D13472" s="1">
        <v>45066</v>
      </c>
      <c r="E13472">
        <f>VLOOKUP(data[[#This Row],[id_campaign]],campaign[],4,FALSE)</f>
        <v>25</v>
      </c>
      <c r="F13472" t="str">
        <f>VLOOKUP(data[[#This Row],[id_campaign]],campaign[],2,FALSE)</f>
        <v>NewCellphoneUser</v>
      </c>
      <c r="G13472" t="str">
        <f>VLOOKUP(data[[#This Row],[id_customer]],customer[],2,FALSE)</f>
        <v>Dosi Cobbin</v>
      </c>
      <c r="H13472" t="str">
        <f>data[[#This Row],[id_customer]]&amp;data[[#This Row],[id_campaign]]</f>
        <v>C0875cam13</v>
      </c>
      <c r="I13472">
        <f>DATEDIF(data[[#This Row],[join_date]],data[[#This Row],[buy_date]],"M")</f>
        <v>3</v>
      </c>
    </row>
    <row r="13473" spans="1:9" x14ac:dyDescent="0.25">
      <c r="A13473" t="s">
        <v>3545</v>
      </c>
      <c r="B13473" t="s">
        <v>24</v>
      </c>
      <c r="C13473" s="1">
        <v>44813</v>
      </c>
      <c r="D13473" s="1">
        <v>44813</v>
      </c>
      <c r="E13473">
        <f>VLOOKUP(data[[#This Row],[id_campaign]],campaign[],4,FALSE)</f>
        <v>62</v>
      </c>
      <c r="F13473" t="str">
        <f>VLOOKUP(data[[#This Row],[id_campaign]],campaign[],2,FALSE)</f>
        <v>OwnsComputer</v>
      </c>
      <c r="G13473" t="str">
        <f>VLOOKUP(data[[#This Row],[id_customer]],customer[],2,FALSE)</f>
        <v>Dulsea Balbeck</v>
      </c>
      <c r="H13473" t="str">
        <f>data[[#This Row],[id_customer]]&amp;data[[#This Row],[id_campaign]]</f>
        <v>C0876cam11</v>
      </c>
      <c r="I13473">
        <f>DATEDIF(data[[#This Row],[join_date]],data[[#This Row],[buy_date]],"M")</f>
        <v>0</v>
      </c>
    </row>
    <row r="13474" spans="1:9" x14ac:dyDescent="0.25">
      <c r="A13474" t="s">
        <v>3545</v>
      </c>
      <c r="B13474" t="s">
        <v>24</v>
      </c>
      <c r="C13474" s="1">
        <v>44813</v>
      </c>
      <c r="D13474" s="1">
        <v>44850</v>
      </c>
      <c r="E13474">
        <f>VLOOKUP(data[[#This Row],[id_campaign]],campaign[],4,FALSE)</f>
        <v>62</v>
      </c>
      <c r="F13474" t="str">
        <f>VLOOKUP(data[[#This Row],[id_campaign]],campaign[],2,FALSE)</f>
        <v>OwnsComputer</v>
      </c>
      <c r="G13474" t="str">
        <f>VLOOKUP(data[[#This Row],[id_customer]],customer[],2,FALSE)</f>
        <v>Dulsea Balbeck</v>
      </c>
      <c r="H13474" t="str">
        <f>data[[#This Row],[id_customer]]&amp;data[[#This Row],[id_campaign]]</f>
        <v>C0876cam11</v>
      </c>
      <c r="I13474">
        <f>DATEDIF(data[[#This Row],[join_date]],data[[#This Row],[buy_date]],"M")</f>
        <v>1</v>
      </c>
    </row>
    <row r="13475" spans="1:9" x14ac:dyDescent="0.25">
      <c r="A13475" t="s">
        <v>3545</v>
      </c>
      <c r="B13475" t="s">
        <v>24</v>
      </c>
      <c r="C13475" s="1">
        <v>44813</v>
      </c>
      <c r="D13475" s="1">
        <v>44875</v>
      </c>
      <c r="E13475">
        <f>VLOOKUP(data[[#This Row],[id_campaign]],campaign[],4,FALSE)</f>
        <v>62</v>
      </c>
      <c r="F13475" t="str">
        <f>VLOOKUP(data[[#This Row],[id_campaign]],campaign[],2,FALSE)</f>
        <v>OwnsComputer</v>
      </c>
      <c r="G13475" t="str">
        <f>VLOOKUP(data[[#This Row],[id_customer]],customer[],2,FALSE)</f>
        <v>Dulsea Balbeck</v>
      </c>
      <c r="H13475" t="str">
        <f>data[[#This Row],[id_customer]]&amp;data[[#This Row],[id_campaign]]</f>
        <v>C0876cam11</v>
      </c>
      <c r="I13475">
        <f>DATEDIF(data[[#This Row],[join_date]],data[[#This Row],[buy_date]],"M")</f>
        <v>2</v>
      </c>
    </row>
    <row r="13476" spans="1:9" x14ac:dyDescent="0.25">
      <c r="A13476" t="s">
        <v>3545</v>
      </c>
      <c r="B13476" t="s">
        <v>24</v>
      </c>
      <c r="C13476" s="1">
        <v>44813</v>
      </c>
      <c r="D13476" s="1">
        <v>44911</v>
      </c>
      <c r="E13476">
        <f>VLOOKUP(data[[#This Row],[id_campaign]],campaign[],4,FALSE)</f>
        <v>62</v>
      </c>
      <c r="F13476" t="str">
        <f>VLOOKUP(data[[#This Row],[id_campaign]],campaign[],2,FALSE)</f>
        <v>OwnsComputer</v>
      </c>
      <c r="G13476" t="str">
        <f>VLOOKUP(data[[#This Row],[id_customer]],customer[],2,FALSE)</f>
        <v>Dulsea Balbeck</v>
      </c>
      <c r="H13476" t="str">
        <f>data[[#This Row],[id_customer]]&amp;data[[#This Row],[id_campaign]]</f>
        <v>C0876cam11</v>
      </c>
      <c r="I13476">
        <f>DATEDIF(data[[#This Row],[join_date]],data[[#This Row],[buy_date]],"M")</f>
        <v>3</v>
      </c>
    </row>
    <row r="13477" spans="1:9" x14ac:dyDescent="0.25">
      <c r="A13477" t="s">
        <v>3545</v>
      </c>
      <c r="B13477" t="s">
        <v>24</v>
      </c>
      <c r="C13477" s="1">
        <v>44813</v>
      </c>
      <c r="D13477" s="1">
        <v>44949</v>
      </c>
      <c r="E13477">
        <f>VLOOKUP(data[[#This Row],[id_campaign]],campaign[],4,FALSE)</f>
        <v>62</v>
      </c>
      <c r="F13477" t="str">
        <f>VLOOKUP(data[[#This Row],[id_campaign]],campaign[],2,FALSE)</f>
        <v>OwnsComputer</v>
      </c>
      <c r="G13477" t="str">
        <f>VLOOKUP(data[[#This Row],[id_customer]],customer[],2,FALSE)</f>
        <v>Dulsea Balbeck</v>
      </c>
      <c r="H13477" t="str">
        <f>data[[#This Row],[id_customer]]&amp;data[[#This Row],[id_campaign]]</f>
        <v>C0876cam11</v>
      </c>
      <c r="I13477">
        <f>DATEDIF(data[[#This Row],[join_date]],data[[#This Row],[buy_date]],"M")</f>
        <v>4</v>
      </c>
    </row>
    <row r="13478" spans="1:9" x14ac:dyDescent="0.25">
      <c r="A13478" t="s">
        <v>3545</v>
      </c>
      <c r="B13478" t="s">
        <v>24</v>
      </c>
      <c r="C13478" s="1">
        <v>44813</v>
      </c>
      <c r="D13478" s="1">
        <v>44981</v>
      </c>
      <c r="E13478">
        <f>VLOOKUP(data[[#This Row],[id_campaign]],campaign[],4,FALSE)</f>
        <v>62</v>
      </c>
      <c r="F13478" t="str">
        <f>VLOOKUP(data[[#This Row],[id_campaign]],campaign[],2,FALSE)</f>
        <v>OwnsComputer</v>
      </c>
      <c r="G13478" t="str">
        <f>VLOOKUP(data[[#This Row],[id_customer]],customer[],2,FALSE)</f>
        <v>Dulsea Balbeck</v>
      </c>
      <c r="H13478" t="str">
        <f>data[[#This Row],[id_customer]]&amp;data[[#This Row],[id_campaign]]</f>
        <v>C0876cam11</v>
      </c>
      <c r="I13478">
        <f>DATEDIF(data[[#This Row],[join_date]],data[[#This Row],[buy_date]],"M")</f>
        <v>5</v>
      </c>
    </row>
    <row r="13479" spans="1:9" x14ac:dyDescent="0.25">
      <c r="A13479" t="s">
        <v>3545</v>
      </c>
      <c r="B13479" t="s">
        <v>24</v>
      </c>
      <c r="C13479" s="1">
        <v>44813</v>
      </c>
      <c r="D13479" s="1">
        <v>45001</v>
      </c>
      <c r="E13479">
        <f>VLOOKUP(data[[#This Row],[id_campaign]],campaign[],4,FALSE)</f>
        <v>62</v>
      </c>
      <c r="F13479" t="str">
        <f>VLOOKUP(data[[#This Row],[id_campaign]],campaign[],2,FALSE)</f>
        <v>OwnsComputer</v>
      </c>
      <c r="G13479" t="str">
        <f>VLOOKUP(data[[#This Row],[id_customer]],customer[],2,FALSE)</f>
        <v>Dulsea Balbeck</v>
      </c>
      <c r="H13479" t="str">
        <f>data[[#This Row],[id_customer]]&amp;data[[#This Row],[id_campaign]]</f>
        <v>C0876cam11</v>
      </c>
      <c r="I13479">
        <f>DATEDIF(data[[#This Row],[join_date]],data[[#This Row],[buy_date]],"M")</f>
        <v>6</v>
      </c>
    </row>
    <row r="13480" spans="1:9" x14ac:dyDescent="0.25">
      <c r="A13480" t="s">
        <v>3545</v>
      </c>
      <c r="B13480" t="s">
        <v>24</v>
      </c>
      <c r="C13480" s="1">
        <v>44813</v>
      </c>
      <c r="D13480" s="1">
        <v>45040</v>
      </c>
      <c r="E13480">
        <f>VLOOKUP(data[[#This Row],[id_campaign]],campaign[],4,FALSE)</f>
        <v>62</v>
      </c>
      <c r="F13480" t="str">
        <f>VLOOKUP(data[[#This Row],[id_campaign]],campaign[],2,FALSE)</f>
        <v>OwnsComputer</v>
      </c>
      <c r="G13480" t="str">
        <f>VLOOKUP(data[[#This Row],[id_customer]],customer[],2,FALSE)</f>
        <v>Dulsea Balbeck</v>
      </c>
      <c r="H13480" t="str">
        <f>data[[#This Row],[id_customer]]&amp;data[[#This Row],[id_campaign]]</f>
        <v>C0876cam11</v>
      </c>
      <c r="I13480">
        <f>DATEDIF(data[[#This Row],[join_date]],data[[#This Row],[buy_date]],"M")</f>
        <v>7</v>
      </c>
    </row>
    <row r="13481" spans="1:9" x14ac:dyDescent="0.25">
      <c r="A13481" t="s">
        <v>3545</v>
      </c>
      <c r="B13481" t="s">
        <v>24</v>
      </c>
      <c r="C13481" s="1">
        <v>44813</v>
      </c>
      <c r="D13481" s="1">
        <v>45056</v>
      </c>
      <c r="E13481">
        <f>VLOOKUP(data[[#This Row],[id_campaign]],campaign[],4,FALSE)</f>
        <v>62</v>
      </c>
      <c r="F13481" t="str">
        <f>VLOOKUP(data[[#This Row],[id_campaign]],campaign[],2,FALSE)</f>
        <v>OwnsComputer</v>
      </c>
      <c r="G13481" t="str">
        <f>VLOOKUP(data[[#This Row],[id_customer]],customer[],2,FALSE)</f>
        <v>Dulsea Balbeck</v>
      </c>
      <c r="H13481" t="str">
        <f>data[[#This Row],[id_customer]]&amp;data[[#This Row],[id_campaign]]</f>
        <v>C0876cam11</v>
      </c>
      <c r="I13481">
        <f>DATEDIF(data[[#This Row],[join_date]],data[[#This Row],[buy_date]],"M")</f>
        <v>8</v>
      </c>
    </row>
    <row r="13482" spans="1:9" x14ac:dyDescent="0.25">
      <c r="A13482" t="s">
        <v>3545</v>
      </c>
      <c r="B13482" t="s">
        <v>26</v>
      </c>
      <c r="C13482" s="1">
        <v>45041</v>
      </c>
      <c r="D13482" s="1">
        <v>45041</v>
      </c>
      <c r="E13482">
        <f>VLOOKUP(data[[#This Row],[id_campaign]],campaign[],4,FALSE)</f>
        <v>65</v>
      </c>
      <c r="F13482" t="str">
        <f>VLOOKUP(data[[#This Row],[id_campaign]],campaign[],2,FALSE)</f>
        <v>HasCreditCard</v>
      </c>
      <c r="G13482" t="str">
        <f>VLOOKUP(data[[#This Row],[id_customer]],customer[],2,FALSE)</f>
        <v>Dulsea Balbeck</v>
      </c>
      <c r="H13482" t="str">
        <f>data[[#This Row],[id_customer]]&amp;data[[#This Row],[id_campaign]]</f>
        <v>C0876cam12</v>
      </c>
      <c r="I13482">
        <f>DATEDIF(data[[#This Row],[join_date]],data[[#This Row],[buy_date]],"M")</f>
        <v>0</v>
      </c>
    </row>
    <row r="13483" spans="1:9" x14ac:dyDescent="0.25">
      <c r="A13483" t="s">
        <v>3545</v>
      </c>
      <c r="B13483" t="s">
        <v>26</v>
      </c>
      <c r="C13483" s="1">
        <v>45041</v>
      </c>
      <c r="D13483" s="1">
        <v>45071</v>
      </c>
      <c r="E13483">
        <f>VLOOKUP(data[[#This Row],[id_campaign]],campaign[],4,FALSE)</f>
        <v>65</v>
      </c>
      <c r="F13483" t="str">
        <f>VLOOKUP(data[[#This Row],[id_campaign]],campaign[],2,FALSE)</f>
        <v>HasCreditCard</v>
      </c>
      <c r="G13483" t="str">
        <f>VLOOKUP(data[[#This Row],[id_customer]],customer[],2,FALSE)</f>
        <v>Dulsea Balbeck</v>
      </c>
      <c r="H13483" t="str">
        <f>data[[#This Row],[id_customer]]&amp;data[[#This Row],[id_campaign]]</f>
        <v>C0876cam12</v>
      </c>
      <c r="I13483">
        <f>DATEDIF(data[[#This Row],[join_date]],data[[#This Row],[buy_date]],"M")</f>
        <v>1</v>
      </c>
    </row>
    <row r="13484" spans="1:9" x14ac:dyDescent="0.25">
      <c r="A13484" t="s">
        <v>3545</v>
      </c>
      <c r="B13484" t="s">
        <v>26</v>
      </c>
      <c r="C13484" s="1">
        <v>45041</v>
      </c>
      <c r="D13484" s="1">
        <v>45082</v>
      </c>
      <c r="E13484">
        <f>VLOOKUP(data[[#This Row],[id_campaign]],campaign[],4,FALSE)</f>
        <v>65</v>
      </c>
      <c r="F13484" t="str">
        <f>VLOOKUP(data[[#This Row],[id_campaign]],campaign[],2,FALSE)</f>
        <v>HasCreditCard</v>
      </c>
      <c r="G13484" t="str">
        <f>VLOOKUP(data[[#This Row],[id_customer]],customer[],2,FALSE)</f>
        <v>Dulsea Balbeck</v>
      </c>
      <c r="H13484" t="str">
        <f>data[[#This Row],[id_customer]]&amp;data[[#This Row],[id_campaign]]</f>
        <v>C0876cam12</v>
      </c>
      <c r="I13484">
        <f>DATEDIF(data[[#This Row],[join_date]],data[[#This Row],[buy_date]],"M")</f>
        <v>1</v>
      </c>
    </row>
    <row r="13485" spans="1:9" x14ac:dyDescent="0.25">
      <c r="A13485" t="s">
        <v>3549</v>
      </c>
      <c r="B13485" t="s">
        <v>22</v>
      </c>
      <c r="C13485" s="1">
        <v>44648</v>
      </c>
      <c r="D13485" s="1">
        <v>44648</v>
      </c>
      <c r="E13485">
        <f>VLOOKUP(data[[#This Row],[id_campaign]],campaign[],4,FALSE)</f>
        <v>66</v>
      </c>
      <c r="F13485" t="str">
        <f>VLOOKUP(data[[#This Row],[id_campaign]],campaign[],2,FALSE)</f>
        <v>NonUSTravel</v>
      </c>
      <c r="G13485" t="str">
        <f>VLOOKUP(data[[#This Row],[id_customer]],customer[],2,FALSE)</f>
        <v>Daile Lusted</v>
      </c>
      <c r="H13485" t="str">
        <f>data[[#This Row],[id_customer]]&amp;data[[#This Row],[id_campaign]]</f>
        <v>C0877cam10</v>
      </c>
      <c r="I13485">
        <f>DATEDIF(data[[#This Row],[join_date]],data[[#This Row],[buy_date]],"M")</f>
        <v>0</v>
      </c>
    </row>
    <row r="13486" spans="1:9" x14ac:dyDescent="0.25">
      <c r="A13486" t="s">
        <v>3549</v>
      </c>
      <c r="B13486" t="s">
        <v>22</v>
      </c>
      <c r="C13486" s="1">
        <v>44648</v>
      </c>
      <c r="D13486" s="1">
        <v>44693</v>
      </c>
      <c r="E13486">
        <f>VLOOKUP(data[[#This Row],[id_campaign]],campaign[],4,FALSE)</f>
        <v>66</v>
      </c>
      <c r="F13486" t="str">
        <f>VLOOKUP(data[[#This Row],[id_campaign]],campaign[],2,FALSE)</f>
        <v>NonUSTravel</v>
      </c>
      <c r="G13486" t="str">
        <f>VLOOKUP(data[[#This Row],[id_customer]],customer[],2,FALSE)</f>
        <v>Daile Lusted</v>
      </c>
      <c r="H13486" t="str">
        <f>data[[#This Row],[id_customer]]&amp;data[[#This Row],[id_campaign]]</f>
        <v>C0877cam10</v>
      </c>
      <c r="I13486">
        <f>DATEDIF(data[[#This Row],[join_date]],data[[#This Row],[buy_date]],"M")</f>
        <v>1</v>
      </c>
    </row>
    <row r="13487" spans="1:9" x14ac:dyDescent="0.25">
      <c r="A13487" t="s">
        <v>3549</v>
      </c>
      <c r="B13487" t="s">
        <v>22</v>
      </c>
      <c r="C13487" s="1">
        <v>44648</v>
      </c>
      <c r="D13487" s="1">
        <v>44717</v>
      </c>
      <c r="E13487">
        <f>VLOOKUP(data[[#This Row],[id_campaign]],campaign[],4,FALSE)</f>
        <v>66</v>
      </c>
      <c r="F13487" t="str">
        <f>VLOOKUP(data[[#This Row],[id_campaign]],campaign[],2,FALSE)</f>
        <v>NonUSTravel</v>
      </c>
      <c r="G13487" t="str">
        <f>VLOOKUP(data[[#This Row],[id_customer]],customer[],2,FALSE)</f>
        <v>Daile Lusted</v>
      </c>
      <c r="H13487" t="str">
        <f>data[[#This Row],[id_customer]]&amp;data[[#This Row],[id_campaign]]</f>
        <v>C0877cam10</v>
      </c>
      <c r="I13487">
        <f>DATEDIF(data[[#This Row],[join_date]],data[[#This Row],[buy_date]],"M")</f>
        <v>2</v>
      </c>
    </row>
    <row r="13488" spans="1:9" x14ac:dyDescent="0.25">
      <c r="A13488" t="s">
        <v>3549</v>
      </c>
      <c r="B13488" t="s">
        <v>22</v>
      </c>
      <c r="C13488" s="1">
        <v>44648</v>
      </c>
      <c r="D13488" s="1">
        <v>44750</v>
      </c>
      <c r="E13488">
        <f>VLOOKUP(data[[#This Row],[id_campaign]],campaign[],4,FALSE)</f>
        <v>66</v>
      </c>
      <c r="F13488" t="str">
        <f>VLOOKUP(data[[#This Row],[id_campaign]],campaign[],2,FALSE)</f>
        <v>NonUSTravel</v>
      </c>
      <c r="G13488" t="str">
        <f>VLOOKUP(data[[#This Row],[id_customer]],customer[],2,FALSE)</f>
        <v>Daile Lusted</v>
      </c>
      <c r="H13488" t="str">
        <f>data[[#This Row],[id_customer]]&amp;data[[#This Row],[id_campaign]]</f>
        <v>C0877cam10</v>
      </c>
      <c r="I13488">
        <f>DATEDIF(data[[#This Row],[join_date]],data[[#This Row],[buy_date]],"M")</f>
        <v>3</v>
      </c>
    </row>
    <row r="13489" spans="1:9" x14ac:dyDescent="0.25">
      <c r="A13489" t="s">
        <v>3549</v>
      </c>
      <c r="B13489" t="s">
        <v>22</v>
      </c>
      <c r="C13489" s="1">
        <v>44648</v>
      </c>
      <c r="D13489" s="1">
        <v>44803</v>
      </c>
      <c r="E13489">
        <f>VLOOKUP(data[[#This Row],[id_campaign]],campaign[],4,FALSE)</f>
        <v>66</v>
      </c>
      <c r="F13489" t="str">
        <f>VLOOKUP(data[[#This Row],[id_campaign]],campaign[],2,FALSE)</f>
        <v>NonUSTravel</v>
      </c>
      <c r="G13489" t="str">
        <f>VLOOKUP(data[[#This Row],[id_customer]],customer[],2,FALSE)</f>
        <v>Daile Lusted</v>
      </c>
      <c r="H13489" t="str">
        <f>data[[#This Row],[id_customer]]&amp;data[[#This Row],[id_campaign]]</f>
        <v>C0877cam10</v>
      </c>
      <c r="I13489">
        <f>DATEDIF(data[[#This Row],[join_date]],data[[#This Row],[buy_date]],"M")</f>
        <v>5</v>
      </c>
    </row>
    <row r="13490" spans="1:9" x14ac:dyDescent="0.25">
      <c r="A13490" t="s">
        <v>3549</v>
      </c>
      <c r="B13490" t="s">
        <v>22</v>
      </c>
      <c r="C13490" s="1">
        <v>44648</v>
      </c>
      <c r="D13490" s="1">
        <v>44811</v>
      </c>
      <c r="E13490">
        <f>VLOOKUP(data[[#This Row],[id_campaign]],campaign[],4,FALSE)</f>
        <v>66</v>
      </c>
      <c r="F13490" t="str">
        <f>VLOOKUP(data[[#This Row],[id_campaign]],campaign[],2,FALSE)</f>
        <v>NonUSTravel</v>
      </c>
      <c r="G13490" t="str">
        <f>VLOOKUP(data[[#This Row],[id_customer]],customer[],2,FALSE)</f>
        <v>Daile Lusted</v>
      </c>
      <c r="H13490" t="str">
        <f>data[[#This Row],[id_customer]]&amp;data[[#This Row],[id_campaign]]</f>
        <v>C0877cam10</v>
      </c>
      <c r="I13490">
        <f>DATEDIF(data[[#This Row],[join_date]],data[[#This Row],[buy_date]],"M")</f>
        <v>5</v>
      </c>
    </row>
    <row r="13491" spans="1:9" x14ac:dyDescent="0.25">
      <c r="A13491" t="s">
        <v>3549</v>
      </c>
      <c r="B13491" t="s">
        <v>22</v>
      </c>
      <c r="C13491" s="1">
        <v>44648</v>
      </c>
      <c r="D13491" s="1">
        <v>44839</v>
      </c>
      <c r="E13491">
        <f>VLOOKUP(data[[#This Row],[id_campaign]],campaign[],4,FALSE)</f>
        <v>66</v>
      </c>
      <c r="F13491" t="str">
        <f>VLOOKUP(data[[#This Row],[id_campaign]],campaign[],2,FALSE)</f>
        <v>NonUSTravel</v>
      </c>
      <c r="G13491" t="str">
        <f>VLOOKUP(data[[#This Row],[id_customer]],customer[],2,FALSE)</f>
        <v>Daile Lusted</v>
      </c>
      <c r="H13491" t="str">
        <f>data[[#This Row],[id_customer]]&amp;data[[#This Row],[id_campaign]]</f>
        <v>C0877cam10</v>
      </c>
      <c r="I13491">
        <f>DATEDIF(data[[#This Row],[join_date]],data[[#This Row],[buy_date]],"M")</f>
        <v>6</v>
      </c>
    </row>
    <row r="13492" spans="1:9" x14ac:dyDescent="0.25">
      <c r="A13492" t="s">
        <v>3549</v>
      </c>
      <c r="B13492" t="s">
        <v>22</v>
      </c>
      <c r="C13492" s="1">
        <v>44648</v>
      </c>
      <c r="D13492" s="1">
        <v>44875</v>
      </c>
      <c r="E13492">
        <f>VLOOKUP(data[[#This Row],[id_campaign]],campaign[],4,FALSE)</f>
        <v>66</v>
      </c>
      <c r="F13492" t="str">
        <f>VLOOKUP(data[[#This Row],[id_campaign]],campaign[],2,FALSE)</f>
        <v>NonUSTravel</v>
      </c>
      <c r="G13492" t="str">
        <f>VLOOKUP(data[[#This Row],[id_customer]],customer[],2,FALSE)</f>
        <v>Daile Lusted</v>
      </c>
      <c r="H13492" t="str">
        <f>data[[#This Row],[id_customer]]&amp;data[[#This Row],[id_campaign]]</f>
        <v>C0877cam10</v>
      </c>
      <c r="I13492">
        <f>DATEDIF(data[[#This Row],[join_date]],data[[#This Row],[buy_date]],"M")</f>
        <v>7</v>
      </c>
    </row>
    <row r="13493" spans="1:9" x14ac:dyDescent="0.25">
      <c r="A13493" t="s">
        <v>3549</v>
      </c>
      <c r="B13493" t="s">
        <v>22</v>
      </c>
      <c r="C13493" s="1">
        <v>44648</v>
      </c>
      <c r="D13493" s="1">
        <v>44904</v>
      </c>
      <c r="E13493">
        <f>VLOOKUP(data[[#This Row],[id_campaign]],campaign[],4,FALSE)</f>
        <v>66</v>
      </c>
      <c r="F13493" t="str">
        <f>VLOOKUP(data[[#This Row],[id_campaign]],campaign[],2,FALSE)</f>
        <v>NonUSTravel</v>
      </c>
      <c r="G13493" t="str">
        <f>VLOOKUP(data[[#This Row],[id_customer]],customer[],2,FALSE)</f>
        <v>Daile Lusted</v>
      </c>
      <c r="H13493" t="str">
        <f>data[[#This Row],[id_customer]]&amp;data[[#This Row],[id_campaign]]</f>
        <v>C0877cam10</v>
      </c>
      <c r="I13493">
        <f>DATEDIF(data[[#This Row],[join_date]],data[[#This Row],[buy_date]],"M")</f>
        <v>8</v>
      </c>
    </row>
    <row r="13494" spans="1:9" x14ac:dyDescent="0.25">
      <c r="A13494" t="s">
        <v>3549</v>
      </c>
      <c r="B13494" t="s">
        <v>22</v>
      </c>
      <c r="C13494" s="1">
        <v>44648</v>
      </c>
      <c r="D13494" s="1">
        <v>44928</v>
      </c>
      <c r="E13494">
        <f>VLOOKUP(data[[#This Row],[id_campaign]],campaign[],4,FALSE)</f>
        <v>66</v>
      </c>
      <c r="F13494" t="str">
        <f>VLOOKUP(data[[#This Row],[id_campaign]],campaign[],2,FALSE)</f>
        <v>NonUSTravel</v>
      </c>
      <c r="G13494" t="str">
        <f>VLOOKUP(data[[#This Row],[id_customer]],customer[],2,FALSE)</f>
        <v>Daile Lusted</v>
      </c>
      <c r="H13494" t="str">
        <f>data[[#This Row],[id_customer]]&amp;data[[#This Row],[id_campaign]]</f>
        <v>C0877cam10</v>
      </c>
      <c r="I13494">
        <f>DATEDIF(data[[#This Row],[join_date]],data[[#This Row],[buy_date]],"M")</f>
        <v>9</v>
      </c>
    </row>
    <row r="13495" spans="1:9" x14ac:dyDescent="0.25">
      <c r="A13495" t="s">
        <v>3549</v>
      </c>
      <c r="B13495" t="s">
        <v>22</v>
      </c>
      <c r="C13495" s="1">
        <v>44648</v>
      </c>
      <c r="D13495" s="1">
        <v>44985</v>
      </c>
      <c r="E13495">
        <f>VLOOKUP(data[[#This Row],[id_campaign]],campaign[],4,FALSE)</f>
        <v>66</v>
      </c>
      <c r="F13495" t="str">
        <f>VLOOKUP(data[[#This Row],[id_campaign]],campaign[],2,FALSE)</f>
        <v>NonUSTravel</v>
      </c>
      <c r="G13495" t="str">
        <f>VLOOKUP(data[[#This Row],[id_customer]],customer[],2,FALSE)</f>
        <v>Daile Lusted</v>
      </c>
      <c r="H13495" t="str">
        <f>data[[#This Row],[id_customer]]&amp;data[[#This Row],[id_campaign]]</f>
        <v>C0877cam10</v>
      </c>
      <c r="I13495">
        <f>DATEDIF(data[[#This Row],[join_date]],data[[#This Row],[buy_date]],"M")</f>
        <v>11</v>
      </c>
    </row>
    <row r="13496" spans="1:9" x14ac:dyDescent="0.25">
      <c r="A13496" t="s">
        <v>3549</v>
      </c>
      <c r="B13496" t="s">
        <v>22</v>
      </c>
      <c r="C13496" s="1">
        <v>44648</v>
      </c>
      <c r="D13496" s="1">
        <v>44989</v>
      </c>
      <c r="E13496">
        <f>VLOOKUP(data[[#This Row],[id_campaign]],campaign[],4,FALSE)</f>
        <v>66</v>
      </c>
      <c r="F13496" t="str">
        <f>VLOOKUP(data[[#This Row],[id_campaign]],campaign[],2,FALSE)</f>
        <v>NonUSTravel</v>
      </c>
      <c r="G13496" t="str">
        <f>VLOOKUP(data[[#This Row],[id_customer]],customer[],2,FALSE)</f>
        <v>Daile Lusted</v>
      </c>
      <c r="H13496" t="str">
        <f>data[[#This Row],[id_customer]]&amp;data[[#This Row],[id_campaign]]</f>
        <v>C0877cam10</v>
      </c>
      <c r="I13496">
        <f>DATEDIF(data[[#This Row],[join_date]],data[[#This Row],[buy_date]],"M")</f>
        <v>11</v>
      </c>
    </row>
    <row r="13497" spans="1:9" x14ac:dyDescent="0.25">
      <c r="A13497" t="s">
        <v>3549</v>
      </c>
      <c r="B13497" t="s">
        <v>22</v>
      </c>
      <c r="C13497" s="1">
        <v>44648</v>
      </c>
      <c r="D13497" s="1">
        <v>45049</v>
      </c>
      <c r="E13497">
        <f>VLOOKUP(data[[#This Row],[id_campaign]],campaign[],4,FALSE)</f>
        <v>66</v>
      </c>
      <c r="F13497" t="str">
        <f>VLOOKUP(data[[#This Row],[id_campaign]],campaign[],2,FALSE)</f>
        <v>NonUSTravel</v>
      </c>
      <c r="G13497" t="str">
        <f>VLOOKUP(data[[#This Row],[id_customer]],customer[],2,FALSE)</f>
        <v>Daile Lusted</v>
      </c>
      <c r="H13497" t="str">
        <f>data[[#This Row],[id_customer]]&amp;data[[#This Row],[id_campaign]]</f>
        <v>C0877cam10</v>
      </c>
      <c r="I13497">
        <f>DATEDIF(data[[#This Row],[join_date]],data[[#This Row],[buy_date]],"M")</f>
        <v>13</v>
      </c>
    </row>
    <row r="13498" spans="1:9" x14ac:dyDescent="0.25">
      <c r="A13498" t="s">
        <v>3549</v>
      </c>
      <c r="B13498" t="s">
        <v>36</v>
      </c>
      <c r="C13498" s="1">
        <v>44999</v>
      </c>
      <c r="D13498" s="1">
        <v>44999</v>
      </c>
      <c r="E13498">
        <f>VLOOKUP(data[[#This Row],[id_campaign]],campaign[],4,FALSE)</f>
        <v>29</v>
      </c>
      <c r="F13498" t="str">
        <f>VLOOKUP(data[[#This Row],[id_campaign]],campaign[],2,FALSE)</f>
        <v>MaritalStatus</v>
      </c>
      <c r="G13498" t="str">
        <f>VLOOKUP(data[[#This Row],[id_customer]],customer[],2,FALSE)</f>
        <v>Daile Lusted</v>
      </c>
      <c r="H13498" t="str">
        <f>data[[#This Row],[id_customer]]&amp;data[[#This Row],[id_campaign]]</f>
        <v>C0877cam17</v>
      </c>
      <c r="I13498">
        <f>DATEDIF(data[[#This Row],[join_date]],data[[#This Row],[buy_date]],"M")</f>
        <v>0</v>
      </c>
    </row>
    <row r="13499" spans="1:9" x14ac:dyDescent="0.25">
      <c r="A13499" t="s">
        <v>3549</v>
      </c>
      <c r="B13499" t="s">
        <v>36</v>
      </c>
      <c r="C13499" s="1">
        <v>44999</v>
      </c>
      <c r="D13499" s="1">
        <v>45031</v>
      </c>
      <c r="E13499">
        <f>VLOOKUP(data[[#This Row],[id_campaign]],campaign[],4,FALSE)</f>
        <v>29</v>
      </c>
      <c r="F13499" t="str">
        <f>VLOOKUP(data[[#This Row],[id_campaign]],campaign[],2,FALSE)</f>
        <v>MaritalStatus</v>
      </c>
      <c r="G13499" t="str">
        <f>VLOOKUP(data[[#This Row],[id_customer]],customer[],2,FALSE)</f>
        <v>Daile Lusted</v>
      </c>
      <c r="H13499" t="str">
        <f>data[[#This Row],[id_customer]]&amp;data[[#This Row],[id_campaign]]</f>
        <v>C0877cam17</v>
      </c>
      <c r="I13499">
        <f>DATEDIF(data[[#This Row],[join_date]],data[[#This Row],[buy_date]],"M")</f>
        <v>1</v>
      </c>
    </row>
    <row r="13500" spans="1:9" x14ac:dyDescent="0.25">
      <c r="A13500" t="s">
        <v>3549</v>
      </c>
      <c r="B13500" t="s">
        <v>36</v>
      </c>
      <c r="C13500" s="1">
        <v>44999</v>
      </c>
      <c r="D13500" s="1">
        <v>45067</v>
      </c>
      <c r="E13500">
        <f>VLOOKUP(data[[#This Row],[id_campaign]],campaign[],4,FALSE)</f>
        <v>29</v>
      </c>
      <c r="F13500" t="str">
        <f>VLOOKUP(data[[#This Row],[id_campaign]],campaign[],2,FALSE)</f>
        <v>MaritalStatus</v>
      </c>
      <c r="G13500" t="str">
        <f>VLOOKUP(data[[#This Row],[id_customer]],customer[],2,FALSE)</f>
        <v>Daile Lusted</v>
      </c>
      <c r="H13500" t="str">
        <f>data[[#This Row],[id_customer]]&amp;data[[#This Row],[id_campaign]]</f>
        <v>C0877cam17</v>
      </c>
      <c r="I13500">
        <f>DATEDIF(data[[#This Row],[join_date]],data[[#This Row],[buy_date]],"M")</f>
        <v>2</v>
      </c>
    </row>
    <row r="13501" spans="1:9" x14ac:dyDescent="0.25">
      <c r="A13501" t="s">
        <v>3553</v>
      </c>
      <c r="B13501" t="s">
        <v>24</v>
      </c>
      <c r="C13501" s="1">
        <v>44770</v>
      </c>
      <c r="D13501" s="1">
        <v>44770</v>
      </c>
      <c r="E13501">
        <f>VLOOKUP(data[[#This Row],[id_campaign]],campaign[],4,FALSE)</f>
        <v>62</v>
      </c>
      <c r="F13501" t="str">
        <f>VLOOKUP(data[[#This Row],[id_campaign]],campaign[],2,FALSE)</f>
        <v>OwnsComputer</v>
      </c>
      <c r="G13501" t="str">
        <f>VLOOKUP(data[[#This Row],[id_customer]],customer[],2,FALSE)</f>
        <v>Blakeley Bowie</v>
      </c>
      <c r="H13501" t="str">
        <f>data[[#This Row],[id_customer]]&amp;data[[#This Row],[id_campaign]]</f>
        <v>C0878cam11</v>
      </c>
      <c r="I13501">
        <f>DATEDIF(data[[#This Row],[join_date]],data[[#This Row],[buy_date]],"M")</f>
        <v>0</v>
      </c>
    </row>
    <row r="13502" spans="1:9" x14ac:dyDescent="0.25">
      <c r="A13502" t="s">
        <v>3553</v>
      </c>
      <c r="B13502" t="s">
        <v>24</v>
      </c>
      <c r="C13502" s="1">
        <v>44770</v>
      </c>
      <c r="D13502" s="1">
        <v>44801</v>
      </c>
      <c r="E13502">
        <f>VLOOKUP(data[[#This Row],[id_campaign]],campaign[],4,FALSE)</f>
        <v>62</v>
      </c>
      <c r="F13502" t="str">
        <f>VLOOKUP(data[[#This Row],[id_campaign]],campaign[],2,FALSE)</f>
        <v>OwnsComputer</v>
      </c>
      <c r="G13502" t="str">
        <f>VLOOKUP(data[[#This Row],[id_customer]],customer[],2,FALSE)</f>
        <v>Blakeley Bowie</v>
      </c>
      <c r="H13502" t="str">
        <f>data[[#This Row],[id_customer]]&amp;data[[#This Row],[id_campaign]]</f>
        <v>C0878cam11</v>
      </c>
      <c r="I13502">
        <f>DATEDIF(data[[#This Row],[join_date]],data[[#This Row],[buy_date]],"M")</f>
        <v>1</v>
      </c>
    </row>
    <row r="13503" spans="1:9" x14ac:dyDescent="0.25">
      <c r="A13503" t="s">
        <v>3553</v>
      </c>
      <c r="B13503" t="s">
        <v>24</v>
      </c>
      <c r="C13503" s="1">
        <v>44770</v>
      </c>
      <c r="D13503" s="1">
        <v>44838</v>
      </c>
      <c r="E13503">
        <f>VLOOKUP(data[[#This Row],[id_campaign]],campaign[],4,FALSE)</f>
        <v>62</v>
      </c>
      <c r="F13503" t="str">
        <f>VLOOKUP(data[[#This Row],[id_campaign]],campaign[],2,FALSE)</f>
        <v>OwnsComputer</v>
      </c>
      <c r="G13503" t="str">
        <f>VLOOKUP(data[[#This Row],[id_customer]],customer[],2,FALSE)</f>
        <v>Blakeley Bowie</v>
      </c>
      <c r="H13503" t="str">
        <f>data[[#This Row],[id_customer]]&amp;data[[#This Row],[id_campaign]]</f>
        <v>C0878cam11</v>
      </c>
      <c r="I13503">
        <f>DATEDIF(data[[#This Row],[join_date]],data[[#This Row],[buy_date]],"M")</f>
        <v>2</v>
      </c>
    </row>
    <row r="13504" spans="1:9" x14ac:dyDescent="0.25">
      <c r="A13504" t="s">
        <v>3553</v>
      </c>
      <c r="B13504" t="s">
        <v>24</v>
      </c>
      <c r="C13504" s="1">
        <v>44770</v>
      </c>
      <c r="D13504" s="1">
        <v>44876</v>
      </c>
      <c r="E13504">
        <f>VLOOKUP(data[[#This Row],[id_campaign]],campaign[],4,FALSE)</f>
        <v>62</v>
      </c>
      <c r="F13504" t="str">
        <f>VLOOKUP(data[[#This Row],[id_campaign]],campaign[],2,FALSE)</f>
        <v>OwnsComputer</v>
      </c>
      <c r="G13504" t="str">
        <f>VLOOKUP(data[[#This Row],[id_customer]],customer[],2,FALSE)</f>
        <v>Blakeley Bowie</v>
      </c>
      <c r="H13504" t="str">
        <f>data[[#This Row],[id_customer]]&amp;data[[#This Row],[id_campaign]]</f>
        <v>C0878cam11</v>
      </c>
      <c r="I13504">
        <f>DATEDIF(data[[#This Row],[join_date]],data[[#This Row],[buy_date]],"M")</f>
        <v>3</v>
      </c>
    </row>
    <row r="13505" spans="1:9" x14ac:dyDescent="0.25">
      <c r="A13505" t="s">
        <v>3553</v>
      </c>
      <c r="B13505" t="s">
        <v>24</v>
      </c>
      <c r="C13505" s="1">
        <v>44770</v>
      </c>
      <c r="D13505" s="1">
        <v>44906</v>
      </c>
      <c r="E13505">
        <f>VLOOKUP(data[[#This Row],[id_campaign]],campaign[],4,FALSE)</f>
        <v>62</v>
      </c>
      <c r="F13505" t="str">
        <f>VLOOKUP(data[[#This Row],[id_campaign]],campaign[],2,FALSE)</f>
        <v>OwnsComputer</v>
      </c>
      <c r="G13505" t="str">
        <f>VLOOKUP(data[[#This Row],[id_customer]],customer[],2,FALSE)</f>
        <v>Blakeley Bowie</v>
      </c>
      <c r="H13505" t="str">
        <f>data[[#This Row],[id_customer]]&amp;data[[#This Row],[id_campaign]]</f>
        <v>C0878cam11</v>
      </c>
      <c r="I13505">
        <f>DATEDIF(data[[#This Row],[join_date]],data[[#This Row],[buy_date]],"M")</f>
        <v>4</v>
      </c>
    </row>
    <row r="13506" spans="1:9" x14ac:dyDescent="0.25">
      <c r="A13506" t="s">
        <v>3553</v>
      </c>
      <c r="B13506" t="s">
        <v>24</v>
      </c>
      <c r="C13506" s="1">
        <v>44770</v>
      </c>
      <c r="D13506" s="1">
        <v>44931</v>
      </c>
      <c r="E13506">
        <f>VLOOKUP(data[[#This Row],[id_campaign]],campaign[],4,FALSE)</f>
        <v>62</v>
      </c>
      <c r="F13506" t="str">
        <f>VLOOKUP(data[[#This Row],[id_campaign]],campaign[],2,FALSE)</f>
        <v>OwnsComputer</v>
      </c>
      <c r="G13506" t="str">
        <f>VLOOKUP(data[[#This Row],[id_customer]],customer[],2,FALSE)</f>
        <v>Blakeley Bowie</v>
      </c>
      <c r="H13506" t="str">
        <f>data[[#This Row],[id_customer]]&amp;data[[#This Row],[id_campaign]]</f>
        <v>C0878cam11</v>
      </c>
      <c r="I13506">
        <f>DATEDIF(data[[#This Row],[join_date]],data[[#This Row],[buy_date]],"M")</f>
        <v>5</v>
      </c>
    </row>
    <row r="13507" spans="1:9" x14ac:dyDescent="0.25">
      <c r="A13507" t="s">
        <v>3553</v>
      </c>
      <c r="B13507" t="s">
        <v>24</v>
      </c>
      <c r="C13507" s="1">
        <v>44770</v>
      </c>
      <c r="D13507" s="1">
        <v>44993</v>
      </c>
      <c r="E13507">
        <f>VLOOKUP(data[[#This Row],[id_campaign]],campaign[],4,FALSE)</f>
        <v>62</v>
      </c>
      <c r="F13507" t="str">
        <f>VLOOKUP(data[[#This Row],[id_campaign]],campaign[],2,FALSE)</f>
        <v>OwnsComputer</v>
      </c>
      <c r="G13507" t="str">
        <f>VLOOKUP(data[[#This Row],[id_customer]],customer[],2,FALSE)</f>
        <v>Blakeley Bowie</v>
      </c>
      <c r="H13507" t="str">
        <f>data[[#This Row],[id_customer]]&amp;data[[#This Row],[id_campaign]]</f>
        <v>C0878cam11</v>
      </c>
      <c r="I13507">
        <f>DATEDIF(data[[#This Row],[join_date]],data[[#This Row],[buy_date]],"M")</f>
        <v>7</v>
      </c>
    </row>
    <row r="13508" spans="1:9" x14ac:dyDescent="0.25">
      <c r="A13508" t="s">
        <v>3553</v>
      </c>
      <c r="B13508" t="s">
        <v>24</v>
      </c>
      <c r="C13508" s="1">
        <v>44770</v>
      </c>
      <c r="D13508" s="1">
        <v>45026</v>
      </c>
      <c r="E13508">
        <f>VLOOKUP(data[[#This Row],[id_campaign]],campaign[],4,FALSE)</f>
        <v>62</v>
      </c>
      <c r="F13508" t="str">
        <f>VLOOKUP(data[[#This Row],[id_campaign]],campaign[],2,FALSE)</f>
        <v>OwnsComputer</v>
      </c>
      <c r="G13508" t="str">
        <f>VLOOKUP(data[[#This Row],[id_customer]],customer[],2,FALSE)</f>
        <v>Blakeley Bowie</v>
      </c>
      <c r="H13508" t="str">
        <f>data[[#This Row],[id_customer]]&amp;data[[#This Row],[id_campaign]]</f>
        <v>C0878cam11</v>
      </c>
      <c r="I13508">
        <f>DATEDIF(data[[#This Row],[join_date]],data[[#This Row],[buy_date]],"M")</f>
        <v>8</v>
      </c>
    </row>
    <row r="13509" spans="1:9" x14ac:dyDescent="0.25">
      <c r="A13509" t="s">
        <v>3553</v>
      </c>
      <c r="B13509" t="s">
        <v>24</v>
      </c>
      <c r="C13509" s="1">
        <v>44770</v>
      </c>
      <c r="D13509" s="1">
        <v>45087</v>
      </c>
      <c r="E13509">
        <f>VLOOKUP(data[[#This Row],[id_campaign]],campaign[],4,FALSE)</f>
        <v>62</v>
      </c>
      <c r="F13509" t="str">
        <f>VLOOKUP(data[[#This Row],[id_campaign]],campaign[],2,FALSE)</f>
        <v>OwnsComputer</v>
      </c>
      <c r="G13509" t="str">
        <f>VLOOKUP(data[[#This Row],[id_customer]],customer[],2,FALSE)</f>
        <v>Blakeley Bowie</v>
      </c>
      <c r="H13509" t="str">
        <f>data[[#This Row],[id_customer]]&amp;data[[#This Row],[id_campaign]]</f>
        <v>C0878cam11</v>
      </c>
      <c r="I13509">
        <f>DATEDIF(data[[#This Row],[join_date]],data[[#This Row],[buy_date]],"M")</f>
        <v>10</v>
      </c>
    </row>
    <row r="13510" spans="1:9" x14ac:dyDescent="0.25">
      <c r="A13510" t="s">
        <v>3553</v>
      </c>
      <c r="B13510" t="s">
        <v>12</v>
      </c>
      <c r="C13510" s="1">
        <v>44894</v>
      </c>
      <c r="D13510" s="1">
        <v>44894</v>
      </c>
      <c r="E13510">
        <f>VLOOKUP(data[[#This Row],[id_campaign]],campaign[],4,FALSE)</f>
        <v>22</v>
      </c>
      <c r="F13510" t="str">
        <f>VLOOKUP(data[[#This Row],[id_campaign]],campaign[],2,FALSE)</f>
        <v>RVOwner</v>
      </c>
      <c r="G13510" t="str">
        <f>VLOOKUP(data[[#This Row],[id_customer]],customer[],2,FALSE)</f>
        <v>Blakeley Bowie</v>
      </c>
      <c r="H13510" t="str">
        <f>data[[#This Row],[id_customer]]&amp;data[[#This Row],[id_campaign]]</f>
        <v>C0878cam05</v>
      </c>
      <c r="I13510">
        <f>DATEDIF(data[[#This Row],[join_date]],data[[#This Row],[buy_date]],"M")</f>
        <v>0</v>
      </c>
    </row>
    <row r="13511" spans="1:9" x14ac:dyDescent="0.25">
      <c r="A13511" t="s">
        <v>3553</v>
      </c>
      <c r="B13511" t="s">
        <v>12</v>
      </c>
      <c r="C13511" s="1">
        <v>44894</v>
      </c>
      <c r="D13511" s="1">
        <v>44925</v>
      </c>
      <c r="E13511">
        <f>VLOOKUP(data[[#This Row],[id_campaign]],campaign[],4,FALSE)</f>
        <v>22</v>
      </c>
      <c r="F13511" t="str">
        <f>VLOOKUP(data[[#This Row],[id_campaign]],campaign[],2,FALSE)</f>
        <v>RVOwner</v>
      </c>
      <c r="G13511" t="str">
        <f>VLOOKUP(data[[#This Row],[id_customer]],customer[],2,FALSE)</f>
        <v>Blakeley Bowie</v>
      </c>
      <c r="H13511" t="str">
        <f>data[[#This Row],[id_customer]]&amp;data[[#This Row],[id_campaign]]</f>
        <v>C0878cam05</v>
      </c>
      <c r="I13511">
        <f>DATEDIF(data[[#This Row],[join_date]],data[[#This Row],[buy_date]],"M")</f>
        <v>1</v>
      </c>
    </row>
    <row r="13512" spans="1:9" x14ac:dyDescent="0.25">
      <c r="A13512" t="s">
        <v>3553</v>
      </c>
      <c r="B13512" t="s">
        <v>12</v>
      </c>
      <c r="C13512" s="1">
        <v>44894</v>
      </c>
      <c r="D13512" s="1">
        <v>44935</v>
      </c>
      <c r="E13512">
        <f>VLOOKUP(data[[#This Row],[id_campaign]],campaign[],4,FALSE)</f>
        <v>22</v>
      </c>
      <c r="F13512" t="str">
        <f>VLOOKUP(data[[#This Row],[id_campaign]],campaign[],2,FALSE)</f>
        <v>RVOwner</v>
      </c>
      <c r="G13512" t="str">
        <f>VLOOKUP(data[[#This Row],[id_customer]],customer[],2,FALSE)</f>
        <v>Blakeley Bowie</v>
      </c>
      <c r="H13512" t="str">
        <f>data[[#This Row],[id_customer]]&amp;data[[#This Row],[id_campaign]]</f>
        <v>C0878cam05</v>
      </c>
      <c r="I13512">
        <f>DATEDIF(data[[#This Row],[join_date]],data[[#This Row],[buy_date]],"M")</f>
        <v>1</v>
      </c>
    </row>
    <row r="13513" spans="1:9" x14ac:dyDescent="0.25">
      <c r="A13513" t="s">
        <v>3553</v>
      </c>
      <c r="B13513" t="s">
        <v>12</v>
      </c>
      <c r="C13513" s="1">
        <v>44894</v>
      </c>
      <c r="D13513" s="1">
        <v>44968</v>
      </c>
      <c r="E13513">
        <f>VLOOKUP(data[[#This Row],[id_campaign]],campaign[],4,FALSE)</f>
        <v>22</v>
      </c>
      <c r="F13513" t="str">
        <f>VLOOKUP(data[[#This Row],[id_campaign]],campaign[],2,FALSE)</f>
        <v>RVOwner</v>
      </c>
      <c r="G13513" t="str">
        <f>VLOOKUP(data[[#This Row],[id_customer]],customer[],2,FALSE)</f>
        <v>Blakeley Bowie</v>
      </c>
      <c r="H13513" t="str">
        <f>data[[#This Row],[id_customer]]&amp;data[[#This Row],[id_campaign]]</f>
        <v>C0878cam05</v>
      </c>
      <c r="I13513">
        <f>DATEDIF(data[[#This Row],[join_date]],data[[#This Row],[buy_date]],"M")</f>
        <v>2</v>
      </c>
    </row>
    <row r="13514" spans="1:9" x14ac:dyDescent="0.25">
      <c r="A13514" t="s">
        <v>3553</v>
      </c>
      <c r="B13514" t="s">
        <v>12</v>
      </c>
      <c r="C13514" s="1">
        <v>44894</v>
      </c>
      <c r="D13514" s="1">
        <v>44995</v>
      </c>
      <c r="E13514">
        <f>VLOOKUP(data[[#This Row],[id_campaign]],campaign[],4,FALSE)</f>
        <v>22</v>
      </c>
      <c r="F13514" t="str">
        <f>VLOOKUP(data[[#This Row],[id_campaign]],campaign[],2,FALSE)</f>
        <v>RVOwner</v>
      </c>
      <c r="G13514" t="str">
        <f>VLOOKUP(data[[#This Row],[id_customer]],customer[],2,FALSE)</f>
        <v>Blakeley Bowie</v>
      </c>
      <c r="H13514" t="str">
        <f>data[[#This Row],[id_customer]]&amp;data[[#This Row],[id_campaign]]</f>
        <v>C0878cam05</v>
      </c>
      <c r="I13514">
        <f>DATEDIF(data[[#This Row],[join_date]],data[[#This Row],[buy_date]],"M")</f>
        <v>3</v>
      </c>
    </row>
    <row r="13515" spans="1:9" x14ac:dyDescent="0.25">
      <c r="A13515" t="s">
        <v>3553</v>
      </c>
      <c r="B13515" t="s">
        <v>12</v>
      </c>
      <c r="C13515" s="1">
        <v>44894</v>
      </c>
      <c r="D13515" s="1">
        <v>45018</v>
      </c>
      <c r="E13515">
        <f>VLOOKUP(data[[#This Row],[id_campaign]],campaign[],4,FALSE)</f>
        <v>22</v>
      </c>
      <c r="F13515" t="str">
        <f>VLOOKUP(data[[#This Row],[id_campaign]],campaign[],2,FALSE)</f>
        <v>RVOwner</v>
      </c>
      <c r="G13515" t="str">
        <f>VLOOKUP(data[[#This Row],[id_customer]],customer[],2,FALSE)</f>
        <v>Blakeley Bowie</v>
      </c>
      <c r="H13515" t="str">
        <f>data[[#This Row],[id_customer]]&amp;data[[#This Row],[id_campaign]]</f>
        <v>C0878cam05</v>
      </c>
      <c r="I13515">
        <f>DATEDIF(data[[#This Row],[join_date]],data[[#This Row],[buy_date]],"M")</f>
        <v>4</v>
      </c>
    </row>
    <row r="13516" spans="1:9" x14ac:dyDescent="0.25">
      <c r="A13516" t="s">
        <v>3553</v>
      </c>
      <c r="B13516" t="s">
        <v>12</v>
      </c>
      <c r="C13516" s="1">
        <v>44894</v>
      </c>
      <c r="D13516" s="1">
        <v>45060</v>
      </c>
      <c r="E13516">
        <f>VLOOKUP(data[[#This Row],[id_campaign]],campaign[],4,FALSE)</f>
        <v>22</v>
      </c>
      <c r="F13516" t="str">
        <f>VLOOKUP(data[[#This Row],[id_campaign]],campaign[],2,FALSE)</f>
        <v>RVOwner</v>
      </c>
      <c r="G13516" t="str">
        <f>VLOOKUP(data[[#This Row],[id_customer]],customer[],2,FALSE)</f>
        <v>Blakeley Bowie</v>
      </c>
      <c r="H13516" t="str">
        <f>data[[#This Row],[id_customer]]&amp;data[[#This Row],[id_campaign]]</f>
        <v>C0878cam05</v>
      </c>
      <c r="I13516">
        <f>DATEDIF(data[[#This Row],[join_date]],data[[#This Row],[buy_date]],"M")</f>
        <v>5</v>
      </c>
    </row>
    <row r="13517" spans="1:9" x14ac:dyDescent="0.25">
      <c r="A13517" t="s">
        <v>3553</v>
      </c>
      <c r="B13517" t="s">
        <v>12</v>
      </c>
      <c r="C13517" s="1">
        <v>44894</v>
      </c>
      <c r="D13517" s="1">
        <v>45087</v>
      </c>
      <c r="E13517">
        <f>VLOOKUP(data[[#This Row],[id_campaign]],campaign[],4,FALSE)</f>
        <v>22</v>
      </c>
      <c r="F13517" t="str">
        <f>VLOOKUP(data[[#This Row],[id_campaign]],campaign[],2,FALSE)</f>
        <v>RVOwner</v>
      </c>
      <c r="G13517" t="str">
        <f>VLOOKUP(data[[#This Row],[id_customer]],customer[],2,FALSE)</f>
        <v>Blakeley Bowie</v>
      </c>
      <c r="H13517" t="str">
        <f>data[[#This Row],[id_customer]]&amp;data[[#This Row],[id_campaign]]</f>
        <v>C0878cam05</v>
      </c>
      <c r="I13517">
        <f>DATEDIF(data[[#This Row],[join_date]],data[[#This Row],[buy_date]],"M")</f>
        <v>6</v>
      </c>
    </row>
    <row r="13518" spans="1:9" x14ac:dyDescent="0.25">
      <c r="A13518" t="s">
        <v>3557</v>
      </c>
      <c r="B13518" t="s">
        <v>8</v>
      </c>
      <c r="C13518" s="1">
        <v>44748</v>
      </c>
      <c r="D13518" s="1">
        <v>44748</v>
      </c>
      <c r="E13518">
        <f>VLOOKUP(data[[#This Row],[id_campaign]],campaign[],4,FALSE)</f>
        <v>62</v>
      </c>
      <c r="F13518" t="str">
        <f>VLOOKUP(data[[#This Row],[id_campaign]],campaign[],2,FALSE)</f>
        <v>HandsetWebCapable</v>
      </c>
      <c r="G13518" t="str">
        <f>VLOOKUP(data[[#This Row],[id_customer]],customer[],2,FALSE)</f>
        <v>Hermie Hundy</v>
      </c>
      <c r="H13518" t="str">
        <f>data[[#This Row],[id_customer]]&amp;data[[#This Row],[id_campaign]]</f>
        <v>C0879cam03</v>
      </c>
      <c r="I13518">
        <f>DATEDIF(data[[#This Row],[join_date]],data[[#This Row],[buy_date]],"M")</f>
        <v>0</v>
      </c>
    </row>
    <row r="13519" spans="1:9" x14ac:dyDescent="0.25">
      <c r="A13519" t="s">
        <v>3557</v>
      </c>
      <c r="B13519" t="s">
        <v>8</v>
      </c>
      <c r="C13519" s="1">
        <v>44748</v>
      </c>
      <c r="D13519" s="1">
        <v>44787</v>
      </c>
      <c r="E13519">
        <f>VLOOKUP(data[[#This Row],[id_campaign]],campaign[],4,FALSE)</f>
        <v>62</v>
      </c>
      <c r="F13519" t="str">
        <f>VLOOKUP(data[[#This Row],[id_campaign]],campaign[],2,FALSE)</f>
        <v>HandsetWebCapable</v>
      </c>
      <c r="G13519" t="str">
        <f>VLOOKUP(data[[#This Row],[id_customer]],customer[],2,FALSE)</f>
        <v>Hermie Hundy</v>
      </c>
      <c r="H13519" t="str">
        <f>data[[#This Row],[id_customer]]&amp;data[[#This Row],[id_campaign]]</f>
        <v>C0879cam03</v>
      </c>
      <c r="I13519">
        <f>DATEDIF(data[[#This Row],[join_date]],data[[#This Row],[buy_date]],"M")</f>
        <v>1</v>
      </c>
    </row>
    <row r="13520" spans="1:9" x14ac:dyDescent="0.25">
      <c r="A13520" t="s">
        <v>3557</v>
      </c>
      <c r="B13520" t="s">
        <v>8</v>
      </c>
      <c r="C13520" s="1">
        <v>44748</v>
      </c>
      <c r="D13520" s="1">
        <v>44851</v>
      </c>
      <c r="E13520">
        <f>VLOOKUP(data[[#This Row],[id_campaign]],campaign[],4,FALSE)</f>
        <v>62</v>
      </c>
      <c r="F13520" t="str">
        <f>VLOOKUP(data[[#This Row],[id_campaign]],campaign[],2,FALSE)</f>
        <v>HandsetWebCapable</v>
      </c>
      <c r="G13520" t="str">
        <f>VLOOKUP(data[[#This Row],[id_customer]],customer[],2,FALSE)</f>
        <v>Hermie Hundy</v>
      </c>
      <c r="H13520" t="str">
        <f>data[[#This Row],[id_customer]]&amp;data[[#This Row],[id_campaign]]</f>
        <v>C0879cam03</v>
      </c>
      <c r="I13520">
        <f>DATEDIF(data[[#This Row],[join_date]],data[[#This Row],[buy_date]],"M")</f>
        <v>3</v>
      </c>
    </row>
    <row r="13521" spans="1:9" x14ac:dyDescent="0.25">
      <c r="A13521" t="s">
        <v>3557</v>
      </c>
      <c r="B13521" t="s">
        <v>8</v>
      </c>
      <c r="C13521" s="1">
        <v>44748</v>
      </c>
      <c r="D13521" s="1">
        <v>44881</v>
      </c>
      <c r="E13521">
        <f>VLOOKUP(data[[#This Row],[id_campaign]],campaign[],4,FALSE)</f>
        <v>62</v>
      </c>
      <c r="F13521" t="str">
        <f>VLOOKUP(data[[#This Row],[id_campaign]],campaign[],2,FALSE)</f>
        <v>HandsetWebCapable</v>
      </c>
      <c r="G13521" t="str">
        <f>VLOOKUP(data[[#This Row],[id_customer]],customer[],2,FALSE)</f>
        <v>Hermie Hundy</v>
      </c>
      <c r="H13521" t="str">
        <f>data[[#This Row],[id_customer]]&amp;data[[#This Row],[id_campaign]]</f>
        <v>C0879cam03</v>
      </c>
      <c r="I13521">
        <f>DATEDIF(data[[#This Row],[join_date]],data[[#This Row],[buy_date]],"M")</f>
        <v>4</v>
      </c>
    </row>
    <row r="13522" spans="1:9" x14ac:dyDescent="0.25">
      <c r="A13522" t="s">
        <v>3557</v>
      </c>
      <c r="B13522" t="s">
        <v>8</v>
      </c>
      <c r="C13522" s="1">
        <v>44748</v>
      </c>
      <c r="D13522" s="1">
        <v>44913</v>
      </c>
      <c r="E13522">
        <f>VLOOKUP(data[[#This Row],[id_campaign]],campaign[],4,FALSE)</f>
        <v>62</v>
      </c>
      <c r="F13522" t="str">
        <f>VLOOKUP(data[[#This Row],[id_campaign]],campaign[],2,FALSE)</f>
        <v>HandsetWebCapable</v>
      </c>
      <c r="G13522" t="str">
        <f>VLOOKUP(data[[#This Row],[id_customer]],customer[],2,FALSE)</f>
        <v>Hermie Hundy</v>
      </c>
      <c r="H13522" t="str">
        <f>data[[#This Row],[id_customer]]&amp;data[[#This Row],[id_campaign]]</f>
        <v>C0879cam03</v>
      </c>
      <c r="I13522">
        <f>DATEDIF(data[[#This Row],[join_date]],data[[#This Row],[buy_date]],"M")</f>
        <v>5</v>
      </c>
    </row>
    <row r="13523" spans="1:9" x14ac:dyDescent="0.25">
      <c r="A13523" t="s">
        <v>3557</v>
      </c>
      <c r="B13523" t="s">
        <v>8</v>
      </c>
      <c r="C13523" s="1">
        <v>44748</v>
      </c>
      <c r="D13523" s="1">
        <v>44945</v>
      </c>
      <c r="E13523">
        <f>VLOOKUP(data[[#This Row],[id_campaign]],campaign[],4,FALSE)</f>
        <v>62</v>
      </c>
      <c r="F13523" t="str">
        <f>VLOOKUP(data[[#This Row],[id_campaign]],campaign[],2,FALSE)</f>
        <v>HandsetWebCapable</v>
      </c>
      <c r="G13523" t="str">
        <f>VLOOKUP(data[[#This Row],[id_customer]],customer[],2,FALSE)</f>
        <v>Hermie Hundy</v>
      </c>
      <c r="H13523" t="str">
        <f>data[[#This Row],[id_customer]]&amp;data[[#This Row],[id_campaign]]</f>
        <v>C0879cam03</v>
      </c>
      <c r="I13523">
        <f>DATEDIF(data[[#This Row],[join_date]],data[[#This Row],[buy_date]],"M")</f>
        <v>6</v>
      </c>
    </row>
    <row r="13524" spans="1:9" x14ac:dyDescent="0.25">
      <c r="A13524" t="s">
        <v>3557</v>
      </c>
      <c r="B13524" t="s">
        <v>8</v>
      </c>
      <c r="C13524" s="1">
        <v>44748</v>
      </c>
      <c r="D13524" s="1">
        <v>44973</v>
      </c>
      <c r="E13524">
        <f>VLOOKUP(data[[#This Row],[id_campaign]],campaign[],4,FALSE)</f>
        <v>62</v>
      </c>
      <c r="F13524" t="str">
        <f>VLOOKUP(data[[#This Row],[id_campaign]],campaign[],2,FALSE)</f>
        <v>HandsetWebCapable</v>
      </c>
      <c r="G13524" t="str">
        <f>VLOOKUP(data[[#This Row],[id_customer]],customer[],2,FALSE)</f>
        <v>Hermie Hundy</v>
      </c>
      <c r="H13524" t="str">
        <f>data[[#This Row],[id_customer]]&amp;data[[#This Row],[id_campaign]]</f>
        <v>C0879cam03</v>
      </c>
      <c r="I13524">
        <f>DATEDIF(data[[#This Row],[join_date]],data[[#This Row],[buy_date]],"M")</f>
        <v>7</v>
      </c>
    </row>
    <row r="13525" spans="1:9" x14ac:dyDescent="0.25">
      <c r="A13525" t="s">
        <v>3557</v>
      </c>
      <c r="B13525" t="s">
        <v>8</v>
      </c>
      <c r="C13525" s="1">
        <v>44748</v>
      </c>
      <c r="D13525" s="1">
        <v>44992</v>
      </c>
      <c r="E13525">
        <f>VLOOKUP(data[[#This Row],[id_campaign]],campaign[],4,FALSE)</f>
        <v>62</v>
      </c>
      <c r="F13525" t="str">
        <f>VLOOKUP(data[[#This Row],[id_campaign]],campaign[],2,FALSE)</f>
        <v>HandsetWebCapable</v>
      </c>
      <c r="G13525" t="str">
        <f>VLOOKUP(data[[#This Row],[id_customer]],customer[],2,FALSE)</f>
        <v>Hermie Hundy</v>
      </c>
      <c r="H13525" t="str">
        <f>data[[#This Row],[id_customer]]&amp;data[[#This Row],[id_campaign]]</f>
        <v>C0879cam03</v>
      </c>
      <c r="I13525">
        <f>DATEDIF(data[[#This Row],[join_date]],data[[#This Row],[buy_date]],"M")</f>
        <v>8</v>
      </c>
    </row>
    <row r="13526" spans="1:9" x14ac:dyDescent="0.25">
      <c r="A13526" t="s">
        <v>3557</v>
      </c>
      <c r="B13526" t="s">
        <v>8</v>
      </c>
      <c r="C13526" s="1">
        <v>44748</v>
      </c>
      <c r="D13526" s="1">
        <v>45023</v>
      </c>
      <c r="E13526">
        <f>VLOOKUP(data[[#This Row],[id_campaign]],campaign[],4,FALSE)</f>
        <v>62</v>
      </c>
      <c r="F13526" t="str">
        <f>VLOOKUP(data[[#This Row],[id_campaign]],campaign[],2,FALSE)</f>
        <v>HandsetWebCapable</v>
      </c>
      <c r="G13526" t="str">
        <f>VLOOKUP(data[[#This Row],[id_customer]],customer[],2,FALSE)</f>
        <v>Hermie Hundy</v>
      </c>
      <c r="H13526" t="str">
        <f>data[[#This Row],[id_customer]]&amp;data[[#This Row],[id_campaign]]</f>
        <v>C0879cam03</v>
      </c>
      <c r="I13526">
        <f>DATEDIF(data[[#This Row],[join_date]],data[[#This Row],[buy_date]],"M")</f>
        <v>9</v>
      </c>
    </row>
    <row r="13527" spans="1:9" x14ac:dyDescent="0.25">
      <c r="A13527" t="s">
        <v>3557</v>
      </c>
      <c r="B13527" t="s">
        <v>8</v>
      </c>
      <c r="C13527" s="1">
        <v>44748</v>
      </c>
      <c r="D13527" s="1">
        <v>45054</v>
      </c>
      <c r="E13527">
        <f>VLOOKUP(data[[#This Row],[id_campaign]],campaign[],4,FALSE)</f>
        <v>62</v>
      </c>
      <c r="F13527" t="str">
        <f>VLOOKUP(data[[#This Row],[id_campaign]],campaign[],2,FALSE)</f>
        <v>HandsetWebCapable</v>
      </c>
      <c r="G13527" t="str">
        <f>VLOOKUP(data[[#This Row],[id_customer]],customer[],2,FALSE)</f>
        <v>Hermie Hundy</v>
      </c>
      <c r="H13527" t="str">
        <f>data[[#This Row],[id_customer]]&amp;data[[#This Row],[id_campaign]]</f>
        <v>C0879cam03</v>
      </c>
      <c r="I13527">
        <f>DATEDIF(data[[#This Row],[join_date]],data[[#This Row],[buy_date]],"M")</f>
        <v>10</v>
      </c>
    </row>
    <row r="13528" spans="1:9" x14ac:dyDescent="0.25">
      <c r="A13528" t="s">
        <v>3561</v>
      </c>
      <c r="B13528" t="s">
        <v>16</v>
      </c>
      <c r="C13528" s="1">
        <v>44645</v>
      </c>
      <c r="D13528" s="1">
        <v>44645</v>
      </c>
      <c r="E13528">
        <f>VLOOKUP(data[[#This Row],[id_campaign]],campaign[],4,FALSE)</f>
        <v>25</v>
      </c>
      <c r="F13528" t="str">
        <f>VLOOKUP(data[[#This Row],[id_campaign]],campaign[],2,FALSE)</f>
        <v>BuysViaMailOrder</v>
      </c>
      <c r="G13528" t="str">
        <f>VLOOKUP(data[[#This Row],[id_customer]],customer[],2,FALSE)</f>
        <v>Barbara Jobbins</v>
      </c>
      <c r="H13528" t="str">
        <f>data[[#This Row],[id_customer]]&amp;data[[#This Row],[id_campaign]]</f>
        <v>C0880cam07</v>
      </c>
      <c r="I13528">
        <f>DATEDIF(data[[#This Row],[join_date]],data[[#This Row],[buy_date]],"M")</f>
        <v>0</v>
      </c>
    </row>
    <row r="13529" spans="1:9" x14ac:dyDescent="0.25">
      <c r="A13529" t="s">
        <v>3561</v>
      </c>
      <c r="B13529" t="s">
        <v>16</v>
      </c>
      <c r="C13529" s="1">
        <v>44645</v>
      </c>
      <c r="D13529" s="1">
        <v>44679</v>
      </c>
      <c r="E13529">
        <f>VLOOKUP(data[[#This Row],[id_campaign]],campaign[],4,FALSE)</f>
        <v>25</v>
      </c>
      <c r="F13529" t="str">
        <f>VLOOKUP(data[[#This Row],[id_campaign]],campaign[],2,FALSE)</f>
        <v>BuysViaMailOrder</v>
      </c>
      <c r="G13529" t="str">
        <f>VLOOKUP(data[[#This Row],[id_customer]],customer[],2,FALSE)</f>
        <v>Barbara Jobbins</v>
      </c>
      <c r="H13529" t="str">
        <f>data[[#This Row],[id_customer]]&amp;data[[#This Row],[id_campaign]]</f>
        <v>C0880cam07</v>
      </c>
      <c r="I13529">
        <f>DATEDIF(data[[#This Row],[join_date]],data[[#This Row],[buy_date]],"M")</f>
        <v>1</v>
      </c>
    </row>
    <row r="13530" spans="1:9" x14ac:dyDescent="0.25">
      <c r="A13530" t="s">
        <v>3561</v>
      </c>
      <c r="B13530" t="s">
        <v>16</v>
      </c>
      <c r="C13530" s="1">
        <v>44645</v>
      </c>
      <c r="D13530" s="1">
        <v>44719</v>
      </c>
      <c r="E13530">
        <f>VLOOKUP(data[[#This Row],[id_campaign]],campaign[],4,FALSE)</f>
        <v>25</v>
      </c>
      <c r="F13530" t="str">
        <f>VLOOKUP(data[[#This Row],[id_campaign]],campaign[],2,FALSE)</f>
        <v>BuysViaMailOrder</v>
      </c>
      <c r="G13530" t="str">
        <f>VLOOKUP(data[[#This Row],[id_customer]],customer[],2,FALSE)</f>
        <v>Barbara Jobbins</v>
      </c>
      <c r="H13530" t="str">
        <f>data[[#This Row],[id_customer]]&amp;data[[#This Row],[id_campaign]]</f>
        <v>C0880cam07</v>
      </c>
      <c r="I13530">
        <f>DATEDIF(data[[#This Row],[join_date]],data[[#This Row],[buy_date]],"M")</f>
        <v>2</v>
      </c>
    </row>
    <row r="13531" spans="1:9" x14ac:dyDescent="0.25">
      <c r="A13531" t="s">
        <v>3561</v>
      </c>
      <c r="B13531" t="s">
        <v>16</v>
      </c>
      <c r="C13531" s="1">
        <v>44645</v>
      </c>
      <c r="D13531" s="1">
        <v>44743</v>
      </c>
      <c r="E13531">
        <f>VLOOKUP(data[[#This Row],[id_campaign]],campaign[],4,FALSE)</f>
        <v>25</v>
      </c>
      <c r="F13531" t="str">
        <f>VLOOKUP(data[[#This Row],[id_campaign]],campaign[],2,FALSE)</f>
        <v>BuysViaMailOrder</v>
      </c>
      <c r="G13531" t="str">
        <f>VLOOKUP(data[[#This Row],[id_customer]],customer[],2,FALSE)</f>
        <v>Barbara Jobbins</v>
      </c>
      <c r="H13531" t="str">
        <f>data[[#This Row],[id_customer]]&amp;data[[#This Row],[id_campaign]]</f>
        <v>C0880cam07</v>
      </c>
      <c r="I13531">
        <f>DATEDIF(data[[#This Row],[join_date]],data[[#This Row],[buy_date]],"M")</f>
        <v>3</v>
      </c>
    </row>
    <row r="13532" spans="1:9" x14ac:dyDescent="0.25">
      <c r="A13532" t="s">
        <v>3561</v>
      </c>
      <c r="B13532" t="s">
        <v>16</v>
      </c>
      <c r="C13532" s="1">
        <v>44645</v>
      </c>
      <c r="D13532" s="1">
        <v>44800</v>
      </c>
      <c r="E13532">
        <f>VLOOKUP(data[[#This Row],[id_campaign]],campaign[],4,FALSE)</f>
        <v>25</v>
      </c>
      <c r="F13532" t="str">
        <f>VLOOKUP(data[[#This Row],[id_campaign]],campaign[],2,FALSE)</f>
        <v>BuysViaMailOrder</v>
      </c>
      <c r="G13532" t="str">
        <f>VLOOKUP(data[[#This Row],[id_customer]],customer[],2,FALSE)</f>
        <v>Barbara Jobbins</v>
      </c>
      <c r="H13532" t="str">
        <f>data[[#This Row],[id_customer]]&amp;data[[#This Row],[id_campaign]]</f>
        <v>C0880cam07</v>
      </c>
      <c r="I13532">
        <f>DATEDIF(data[[#This Row],[join_date]],data[[#This Row],[buy_date]],"M")</f>
        <v>5</v>
      </c>
    </row>
    <row r="13533" spans="1:9" x14ac:dyDescent="0.25">
      <c r="A13533" t="s">
        <v>3561</v>
      </c>
      <c r="B13533" t="s">
        <v>16</v>
      </c>
      <c r="C13533" s="1">
        <v>44645</v>
      </c>
      <c r="D13533" s="1">
        <v>44831</v>
      </c>
      <c r="E13533">
        <f>VLOOKUP(data[[#This Row],[id_campaign]],campaign[],4,FALSE)</f>
        <v>25</v>
      </c>
      <c r="F13533" t="str">
        <f>VLOOKUP(data[[#This Row],[id_campaign]],campaign[],2,FALSE)</f>
        <v>BuysViaMailOrder</v>
      </c>
      <c r="G13533" t="str">
        <f>VLOOKUP(data[[#This Row],[id_customer]],customer[],2,FALSE)</f>
        <v>Barbara Jobbins</v>
      </c>
      <c r="H13533" t="str">
        <f>data[[#This Row],[id_customer]]&amp;data[[#This Row],[id_campaign]]</f>
        <v>C0880cam07</v>
      </c>
      <c r="I13533">
        <f>DATEDIF(data[[#This Row],[join_date]],data[[#This Row],[buy_date]],"M")</f>
        <v>6</v>
      </c>
    </row>
    <row r="13534" spans="1:9" x14ac:dyDescent="0.25">
      <c r="A13534" t="s">
        <v>3561</v>
      </c>
      <c r="B13534" t="s">
        <v>16</v>
      </c>
      <c r="C13534" s="1">
        <v>44645</v>
      </c>
      <c r="D13534" s="1">
        <v>44864</v>
      </c>
      <c r="E13534">
        <f>VLOOKUP(data[[#This Row],[id_campaign]],campaign[],4,FALSE)</f>
        <v>25</v>
      </c>
      <c r="F13534" t="str">
        <f>VLOOKUP(data[[#This Row],[id_campaign]],campaign[],2,FALSE)</f>
        <v>BuysViaMailOrder</v>
      </c>
      <c r="G13534" t="str">
        <f>VLOOKUP(data[[#This Row],[id_customer]],customer[],2,FALSE)</f>
        <v>Barbara Jobbins</v>
      </c>
      <c r="H13534" t="str">
        <f>data[[#This Row],[id_customer]]&amp;data[[#This Row],[id_campaign]]</f>
        <v>C0880cam07</v>
      </c>
      <c r="I13534">
        <f>DATEDIF(data[[#This Row],[join_date]],data[[#This Row],[buy_date]],"M")</f>
        <v>7</v>
      </c>
    </row>
    <row r="13535" spans="1:9" x14ac:dyDescent="0.25">
      <c r="A13535" t="s">
        <v>3561</v>
      </c>
      <c r="B13535" t="s">
        <v>16</v>
      </c>
      <c r="C13535" s="1">
        <v>44645</v>
      </c>
      <c r="D13535" s="1">
        <v>44870</v>
      </c>
      <c r="E13535">
        <f>VLOOKUP(data[[#This Row],[id_campaign]],campaign[],4,FALSE)</f>
        <v>25</v>
      </c>
      <c r="F13535" t="str">
        <f>VLOOKUP(data[[#This Row],[id_campaign]],campaign[],2,FALSE)</f>
        <v>BuysViaMailOrder</v>
      </c>
      <c r="G13535" t="str">
        <f>VLOOKUP(data[[#This Row],[id_customer]],customer[],2,FALSE)</f>
        <v>Barbara Jobbins</v>
      </c>
      <c r="H13535" t="str">
        <f>data[[#This Row],[id_customer]]&amp;data[[#This Row],[id_campaign]]</f>
        <v>C0880cam07</v>
      </c>
      <c r="I13535">
        <f>DATEDIF(data[[#This Row],[join_date]],data[[#This Row],[buy_date]],"M")</f>
        <v>7</v>
      </c>
    </row>
    <row r="13536" spans="1:9" x14ac:dyDescent="0.25">
      <c r="A13536" t="s">
        <v>3561</v>
      </c>
      <c r="B13536" t="s">
        <v>16</v>
      </c>
      <c r="C13536" s="1">
        <v>44645</v>
      </c>
      <c r="D13536" s="1">
        <v>44924</v>
      </c>
      <c r="E13536">
        <f>VLOOKUP(data[[#This Row],[id_campaign]],campaign[],4,FALSE)</f>
        <v>25</v>
      </c>
      <c r="F13536" t="str">
        <f>VLOOKUP(data[[#This Row],[id_campaign]],campaign[],2,FALSE)</f>
        <v>BuysViaMailOrder</v>
      </c>
      <c r="G13536" t="str">
        <f>VLOOKUP(data[[#This Row],[id_customer]],customer[],2,FALSE)</f>
        <v>Barbara Jobbins</v>
      </c>
      <c r="H13536" t="str">
        <f>data[[#This Row],[id_customer]]&amp;data[[#This Row],[id_campaign]]</f>
        <v>C0880cam07</v>
      </c>
      <c r="I13536">
        <f>DATEDIF(data[[#This Row],[join_date]],data[[#This Row],[buy_date]],"M")</f>
        <v>9</v>
      </c>
    </row>
    <row r="13537" spans="1:9" x14ac:dyDescent="0.25">
      <c r="A13537" t="s">
        <v>3561</v>
      </c>
      <c r="B13537" t="s">
        <v>16</v>
      </c>
      <c r="C13537" s="1">
        <v>44645</v>
      </c>
      <c r="D13537" s="1">
        <v>44951</v>
      </c>
      <c r="E13537">
        <f>VLOOKUP(data[[#This Row],[id_campaign]],campaign[],4,FALSE)</f>
        <v>25</v>
      </c>
      <c r="F13537" t="str">
        <f>VLOOKUP(data[[#This Row],[id_campaign]],campaign[],2,FALSE)</f>
        <v>BuysViaMailOrder</v>
      </c>
      <c r="G13537" t="str">
        <f>VLOOKUP(data[[#This Row],[id_customer]],customer[],2,FALSE)</f>
        <v>Barbara Jobbins</v>
      </c>
      <c r="H13537" t="str">
        <f>data[[#This Row],[id_customer]]&amp;data[[#This Row],[id_campaign]]</f>
        <v>C0880cam07</v>
      </c>
      <c r="I13537">
        <f>DATEDIF(data[[#This Row],[join_date]],data[[#This Row],[buy_date]],"M")</f>
        <v>10</v>
      </c>
    </row>
    <row r="13538" spans="1:9" x14ac:dyDescent="0.25">
      <c r="A13538" t="s">
        <v>3561</v>
      </c>
      <c r="B13538" t="s">
        <v>16</v>
      </c>
      <c r="C13538" s="1">
        <v>44645</v>
      </c>
      <c r="D13538" s="1">
        <v>44960</v>
      </c>
      <c r="E13538">
        <f>VLOOKUP(data[[#This Row],[id_campaign]],campaign[],4,FALSE)</f>
        <v>25</v>
      </c>
      <c r="F13538" t="str">
        <f>VLOOKUP(data[[#This Row],[id_campaign]],campaign[],2,FALSE)</f>
        <v>BuysViaMailOrder</v>
      </c>
      <c r="G13538" t="str">
        <f>VLOOKUP(data[[#This Row],[id_customer]],customer[],2,FALSE)</f>
        <v>Barbara Jobbins</v>
      </c>
      <c r="H13538" t="str">
        <f>data[[#This Row],[id_customer]]&amp;data[[#This Row],[id_campaign]]</f>
        <v>C0880cam07</v>
      </c>
      <c r="I13538">
        <f>DATEDIF(data[[#This Row],[join_date]],data[[#This Row],[buy_date]],"M")</f>
        <v>10</v>
      </c>
    </row>
    <row r="13539" spans="1:9" x14ac:dyDescent="0.25">
      <c r="A13539" t="s">
        <v>3561</v>
      </c>
      <c r="B13539" t="s">
        <v>16</v>
      </c>
      <c r="C13539" s="1">
        <v>44645</v>
      </c>
      <c r="D13539" s="1">
        <v>45014</v>
      </c>
      <c r="E13539">
        <f>VLOOKUP(data[[#This Row],[id_campaign]],campaign[],4,FALSE)</f>
        <v>25</v>
      </c>
      <c r="F13539" t="str">
        <f>VLOOKUP(data[[#This Row],[id_campaign]],campaign[],2,FALSE)</f>
        <v>BuysViaMailOrder</v>
      </c>
      <c r="G13539" t="str">
        <f>VLOOKUP(data[[#This Row],[id_customer]],customer[],2,FALSE)</f>
        <v>Barbara Jobbins</v>
      </c>
      <c r="H13539" t="str">
        <f>data[[#This Row],[id_customer]]&amp;data[[#This Row],[id_campaign]]</f>
        <v>C0880cam07</v>
      </c>
      <c r="I13539">
        <f>DATEDIF(data[[#This Row],[join_date]],data[[#This Row],[buy_date]],"M")</f>
        <v>12</v>
      </c>
    </row>
    <row r="13540" spans="1:9" x14ac:dyDescent="0.25">
      <c r="A13540" t="s">
        <v>3561</v>
      </c>
      <c r="B13540" t="s">
        <v>16</v>
      </c>
      <c r="C13540" s="1">
        <v>44645</v>
      </c>
      <c r="D13540" s="1">
        <v>45049</v>
      </c>
      <c r="E13540">
        <f>VLOOKUP(data[[#This Row],[id_campaign]],campaign[],4,FALSE)</f>
        <v>25</v>
      </c>
      <c r="F13540" t="str">
        <f>VLOOKUP(data[[#This Row],[id_campaign]],campaign[],2,FALSE)</f>
        <v>BuysViaMailOrder</v>
      </c>
      <c r="G13540" t="str">
        <f>VLOOKUP(data[[#This Row],[id_customer]],customer[],2,FALSE)</f>
        <v>Barbara Jobbins</v>
      </c>
      <c r="H13540" t="str">
        <f>data[[#This Row],[id_customer]]&amp;data[[#This Row],[id_campaign]]</f>
        <v>C0880cam07</v>
      </c>
      <c r="I13540">
        <f>DATEDIF(data[[#This Row],[join_date]],data[[#This Row],[buy_date]],"M")</f>
        <v>13</v>
      </c>
    </row>
    <row r="13541" spans="1:9" x14ac:dyDescent="0.25">
      <c r="A13541" t="s">
        <v>3561</v>
      </c>
      <c r="B13541" t="s">
        <v>18</v>
      </c>
      <c r="C13541" s="1">
        <v>44776</v>
      </c>
      <c r="D13541" s="1">
        <v>44776</v>
      </c>
      <c r="E13541">
        <f>VLOOKUP(data[[#This Row],[id_campaign]],campaign[],4,FALSE)</f>
        <v>27</v>
      </c>
      <c r="F13541" t="str">
        <f>VLOOKUP(data[[#This Row],[id_campaign]],campaign[],2,FALSE)</f>
        <v>RespondsToMailOffers</v>
      </c>
      <c r="G13541" t="str">
        <f>VLOOKUP(data[[#This Row],[id_customer]],customer[],2,FALSE)</f>
        <v>Barbara Jobbins</v>
      </c>
      <c r="H13541" t="str">
        <f>data[[#This Row],[id_customer]]&amp;data[[#This Row],[id_campaign]]</f>
        <v>C0880cam08</v>
      </c>
      <c r="I13541">
        <f>DATEDIF(data[[#This Row],[join_date]],data[[#This Row],[buy_date]],"M")</f>
        <v>0</v>
      </c>
    </row>
    <row r="13542" spans="1:9" x14ac:dyDescent="0.25">
      <c r="A13542" t="s">
        <v>3561</v>
      </c>
      <c r="B13542" t="s">
        <v>18</v>
      </c>
      <c r="C13542" s="1">
        <v>44776</v>
      </c>
      <c r="D13542" s="1">
        <v>44810</v>
      </c>
      <c r="E13542">
        <f>VLOOKUP(data[[#This Row],[id_campaign]],campaign[],4,FALSE)</f>
        <v>27</v>
      </c>
      <c r="F13542" t="str">
        <f>VLOOKUP(data[[#This Row],[id_campaign]],campaign[],2,FALSE)</f>
        <v>RespondsToMailOffers</v>
      </c>
      <c r="G13542" t="str">
        <f>VLOOKUP(data[[#This Row],[id_customer]],customer[],2,FALSE)</f>
        <v>Barbara Jobbins</v>
      </c>
      <c r="H13542" t="str">
        <f>data[[#This Row],[id_customer]]&amp;data[[#This Row],[id_campaign]]</f>
        <v>C0880cam08</v>
      </c>
      <c r="I13542">
        <f>DATEDIF(data[[#This Row],[join_date]],data[[#This Row],[buy_date]],"M")</f>
        <v>1</v>
      </c>
    </row>
    <row r="13543" spans="1:9" x14ac:dyDescent="0.25">
      <c r="A13543" t="s">
        <v>3561</v>
      </c>
      <c r="B13543" t="s">
        <v>18</v>
      </c>
      <c r="C13543" s="1">
        <v>44776</v>
      </c>
      <c r="D13543" s="1">
        <v>44847</v>
      </c>
      <c r="E13543">
        <f>VLOOKUP(data[[#This Row],[id_campaign]],campaign[],4,FALSE)</f>
        <v>27</v>
      </c>
      <c r="F13543" t="str">
        <f>VLOOKUP(data[[#This Row],[id_campaign]],campaign[],2,FALSE)</f>
        <v>RespondsToMailOffers</v>
      </c>
      <c r="G13543" t="str">
        <f>VLOOKUP(data[[#This Row],[id_customer]],customer[],2,FALSE)</f>
        <v>Barbara Jobbins</v>
      </c>
      <c r="H13543" t="str">
        <f>data[[#This Row],[id_customer]]&amp;data[[#This Row],[id_campaign]]</f>
        <v>C0880cam08</v>
      </c>
      <c r="I13543">
        <f>DATEDIF(data[[#This Row],[join_date]],data[[#This Row],[buy_date]],"M")</f>
        <v>2</v>
      </c>
    </row>
    <row r="13544" spans="1:9" x14ac:dyDescent="0.25">
      <c r="A13544" t="s">
        <v>3561</v>
      </c>
      <c r="B13544" t="s">
        <v>18</v>
      </c>
      <c r="C13544" s="1">
        <v>44776</v>
      </c>
      <c r="D13544" s="1">
        <v>44878</v>
      </c>
      <c r="E13544">
        <f>VLOOKUP(data[[#This Row],[id_campaign]],campaign[],4,FALSE)</f>
        <v>27</v>
      </c>
      <c r="F13544" t="str">
        <f>VLOOKUP(data[[#This Row],[id_campaign]],campaign[],2,FALSE)</f>
        <v>RespondsToMailOffers</v>
      </c>
      <c r="G13544" t="str">
        <f>VLOOKUP(data[[#This Row],[id_customer]],customer[],2,FALSE)</f>
        <v>Barbara Jobbins</v>
      </c>
      <c r="H13544" t="str">
        <f>data[[#This Row],[id_customer]]&amp;data[[#This Row],[id_campaign]]</f>
        <v>C0880cam08</v>
      </c>
      <c r="I13544">
        <f>DATEDIF(data[[#This Row],[join_date]],data[[#This Row],[buy_date]],"M")</f>
        <v>3</v>
      </c>
    </row>
    <row r="13545" spans="1:9" x14ac:dyDescent="0.25">
      <c r="A13545" t="s">
        <v>3561</v>
      </c>
      <c r="B13545" t="s">
        <v>18</v>
      </c>
      <c r="C13545" s="1">
        <v>44776</v>
      </c>
      <c r="D13545" s="1">
        <v>44898</v>
      </c>
      <c r="E13545">
        <f>VLOOKUP(data[[#This Row],[id_campaign]],campaign[],4,FALSE)</f>
        <v>27</v>
      </c>
      <c r="F13545" t="str">
        <f>VLOOKUP(data[[#This Row],[id_campaign]],campaign[],2,FALSE)</f>
        <v>RespondsToMailOffers</v>
      </c>
      <c r="G13545" t="str">
        <f>VLOOKUP(data[[#This Row],[id_customer]],customer[],2,FALSE)</f>
        <v>Barbara Jobbins</v>
      </c>
      <c r="H13545" t="str">
        <f>data[[#This Row],[id_customer]]&amp;data[[#This Row],[id_campaign]]</f>
        <v>C0880cam08</v>
      </c>
      <c r="I13545">
        <f>DATEDIF(data[[#This Row],[join_date]],data[[#This Row],[buy_date]],"M")</f>
        <v>4</v>
      </c>
    </row>
    <row r="13546" spans="1:9" x14ac:dyDescent="0.25">
      <c r="A13546" t="s">
        <v>3561</v>
      </c>
      <c r="B13546" t="s">
        <v>18</v>
      </c>
      <c r="C13546" s="1">
        <v>44776</v>
      </c>
      <c r="D13546" s="1">
        <v>44944</v>
      </c>
      <c r="E13546">
        <f>VLOOKUP(data[[#This Row],[id_campaign]],campaign[],4,FALSE)</f>
        <v>27</v>
      </c>
      <c r="F13546" t="str">
        <f>VLOOKUP(data[[#This Row],[id_campaign]],campaign[],2,FALSE)</f>
        <v>RespondsToMailOffers</v>
      </c>
      <c r="G13546" t="str">
        <f>VLOOKUP(data[[#This Row],[id_customer]],customer[],2,FALSE)</f>
        <v>Barbara Jobbins</v>
      </c>
      <c r="H13546" t="str">
        <f>data[[#This Row],[id_customer]]&amp;data[[#This Row],[id_campaign]]</f>
        <v>C0880cam08</v>
      </c>
      <c r="I13546">
        <f>DATEDIF(data[[#This Row],[join_date]],data[[#This Row],[buy_date]],"M")</f>
        <v>5</v>
      </c>
    </row>
    <row r="13547" spans="1:9" x14ac:dyDescent="0.25">
      <c r="A13547" t="s">
        <v>3561</v>
      </c>
      <c r="B13547" t="s">
        <v>18</v>
      </c>
      <c r="C13547" s="1">
        <v>44776</v>
      </c>
      <c r="D13547" s="1">
        <v>44966</v>
      </c>
      <c r="E13547">
        <f>VLOOKUP(data[[#This Row],[id_campaign]],campaign[],4,FALSE)</f>
        <v>27</v>
      </c>
      <c r="F13547" t="str">
        <f>VLOOKUP(data[[#This Row],[id_campaign]],campaign[],2,FALSE)</f>
        <v>RespondsToMailOffers</v>
      </c>
      <c r="G13547" t="str">
        <f>VLOOKUP(data[[#This Row],[id_customer]],customer[],2,FALSE)</f>
        <v>Barbara Jobbins</v>
      </c>
      <c r="H13547" t="str">
        <f>data[[#This Row],[id_customer]]&amp;data[[#This Row],[id_campaign]]</f>
        <v>C0880cam08</v>
      </c>
      <c r="I13547">
        <f>DATEDIF(data[[#This Row],[join_date]],data[[#This Row],[buy_date]],"M")</f>
        <v>6</v>
      </c>
    </row>
    <row r="13548" spans="1:9" x14ac:dyDescent="0.25">
      <c r="A13548" t="s">
        <v>3561</v>
      </c>
      <c r="B13548" t="s">
        <v>18</v>
      </c>
      <c r="C13548" s="1">
        <v>44776</v>
      </c>
      <c r="D13548" s="1">
        <v>44998</v>
      </c>
      <c r="E13548">
        <f>VLOOKUP(data[[#This Row],[id_campaign]],campaign[],4,FALSE)</f>
        <v>27</v>
      </c>
      <c r="F13548" t="str">
        <f>VLOOKUP(data[[#This Row],[id_campaign]],campaign[],2,FALSE)</f>
        <v>RespondsToMailOffers</v>
      </c>
      <c r="G13548" t="str">
        <f>VLOOKUP(data[[#This Row],[id_customer]],customer[],2,FALSE)</f>
        <v>Barbara Jobbins</v>
      </c>
      <c r="H13548" t="str">
        <f>data[[#This Row],[id_customer]]&amp;data[[#This Row],[id_campaign]]</f>
        <v>C0880cam08</v>
      </c>
      <c r="I13548">
        <f>DATEDIF(data[[#This Row],[join_date]],data[[#This Row],[buy_date]],"M")</f>
        <v>7</v>
      </c>
    </row>
    <row r="13549" spans="1:9" x14ac:dyDescent="0.25">
      <c r="A13549" t="s">
        <v>3561</v>
      </c>
      <c r="B13549" t="s">
        <v>18</v>
      </c>
      <c r="C13549" s="1">
        <v>44776</v>
      </c>
      <c r="D13549" s="1">
        <v>45033</v>
      </c>
      <c r="E13549">
        <f>VLOOKUP(data[[#This Row],[id_campaign]],campaign[],4,FALSE)</f>
        <v>27</v>
      </c>
      <c r="F13549" t="str">
        <f>VLOOKUP(data[[#This Row],[id_campaign]],campaign[],2,FALSE)</f>
        <v>RespondsToMailOffers</v>
      </c>
      <c r="G13549" t="str">
        <f>VLOOKUP(data[[#This Row],[id_customer]],customer[],2,FALSE)</f>
        <v>Barbara Jobbins</v>
      </c>
      <c r="H13549" t="str">
        <f>data[[#This Row],[id_customer]]&amp;data[[#This Row],[id_campaign]]</f>
        <v>C0880cam08</v>
      </c>
      <c r="I13549">
        <f>DATEDIF(data[[#This Row],[join_date]],data[[#This Row],[buy_date]],"M")</f>
        <v>8</v>
      </c>
    </row>
    <row r="13550" spans="1:9" x14ac:dyDescent="0.25">
      <c r="A13550" t="s">
        <v>3561</v>
      </c>
      <c r="B13550" t="s">
        <v>18</v>
      </c>
      <c r="C13550" s="1">
        <v>44776</v>
      </c>
      <c r="D13550" s="1">
        <v>45057</v>
      </c>
      <c r="E13550">
        <f>VLOOKUP(data[[#This Row],[id_campaign]],campaign[],4,FALSE)</f>
        <v>27</v>
      </c>
      <c r="F13550" t="str">
        <f>VLOOKUP(data[[#This Row],[id_campaign]],campaign[],2,FALSE)</f>
        <v>RespondsToMailOffers</v>
      </c>
      <c r="G13550" t="str">
        <f>VLOOKUP(data[[#This Row],[id_customer]],customer[],2,FALSE)</f>
        <v>Barbara Jobbins</v>
      </c>
      <c r="H13550" t="str">
        <f>data[[#This Row],[id_customer]]&amp;data[[#This Row],[id_campaign]]</f>
        <v>C0880cam08</v>
      </c>
      <c r="I13550">
        <f>DATEDIF(data[[#This Row],[join_date]],data[[#This Row],[buy_date]],"M")</f>
        <v>9</v>
      </c>
    </row>
    <row r="13551" spans="1:9" x14ac:dyDescent="0.25">
      <c r="A13551" t="s">
        <v>3565</v>
      </c>
      <c r="B13551" t="s">
        <v>16</v>
      </c>
      <c r="C13551" s="1">
        <v>44780</v>
      </c>
      <c r="D13551" s="1">
        <v>44780</v>
      </c>
      <c r="E13551">
        <f>VLOOKUP(data[[#This Row],[id_campaign]],campaign[],4,FALSE)</f>
        <v>25</v>
      </c>
      <c r="F13551" t="str">
        <f>VLOOKUP(data[[#This Row],[id_campaign]],campaign[],2,FALSE)</f>
        <v>BuysViaMailOrder</v>
      </c>
      <c r="G13551" t="str">
        <f>VLOOKUP(data[[#This Row],[id_customer]],customer[],2,FALSE)</f>
        <v>Ephrem Ruddiman</v>
      </c>
      <c r="H13551" t="str">
        <f>data[[#This Row],[id_customer]]&amp;data[[#This Row],[id_campaign]]</f>
        <v>C0881cam07</v>
      </c>
      <c r="I13551">
        <f>DATEDIF(data[[#This Row],[join_date]],data[[#This Row],[buy_date]],"M")</f>
        <v>0</v>
      </c>
    </row>
    <row r="13552" spans="1:9" x14ac:dyDescent="0.25">
      <c r="A13552" t="s">
        <v>3565</v>
      </c>
      <c r="B13552" t="s">
        <v>16</v>
      </c>
      <c r="C13552" s="1">
        <v>44780</v>
      </c>
      <c r="D13552" s="1">
        <v>44824</v>
      </c>
      <c r="E13552">
        <f>VLOOKUP(data[[#This Row],[id_campaign]],campaign[],4,FALSE)</f>
        <v>25</v>
      </c>
      <c r="F13552" t="str">
        <f>VLOOKUP(data[[#This Row],[id_campaign]],campaign[],2,FALSE)</f>
        <v>BuysViaMailOrder</v>
      </c>
      <c r="G13552" t="str">
        <f>VLOOKUP(data[[#This Row],[id_customer]],customer[],2,FALSE)</f>
        <v>Ephrem Ruddiman</v>
      </c>
      <c r="H13552" t="str">
        <f>data[[#This Row],[id_customer]]&amp;data[[#This Row],[id_campaign]]</f>
        <v>C0881cam07</v>
      </c>
      <c r="I13552">
        <f>DATEDIF(data[[#This Row],[join_date]],data[[#This Row],[buy_date]],"M")</f>
        <v>1</v>
      </c>
    </row>
    <row r="13553" spans="1:9" x14ac:dyDescent="0.25">
      <c r="A13553" t="s">
        <v>3565</v>
      </c>
      <c r="B13553" t="s">
        <v>16</v>
      </c>
      <c r="C13553" s="1">
        <v>44780</v>
      </c>
      <c r="D13553" s="1">
        <v>44849</v>
      </c>
      <c r="E13553">
        <f>VLOOKUP(data[[#This Row],[id_campaign]],campaign[],4,FALSE)</f>
        <v>25</v>
      </c>
      <c r="F13553" t="str">
        <f>VLOOKUP(data[[#This Row],[id_campaign]],campaign[],2,FALSE)</f>
        <v>BuysViaMailOrder</v>
      </c>
      <c r="G13553" t="str">
        <f>VLOOKUP(data[[#This Row],[id_customer]],customer[],2,FALSE)</f>
        <v>Ephrem Ruddiman</v>
      </c>
      <c r="H13553" t="str">
        <f>data[[#This Row],[id_customer]]&amp;data[[#This Row],[id_campaign]]</f>
        <v>C0881cam07</v>
      </c>
      <c r="I13553">
        <f>DATEDIF(data[[#This Row],[join_date]],data[[#This Row],[buy_date]],"M")</f>
        <v>2</v>
      </c>
    </row>
    <row r="13554" spans="1:9" x14ac:dyDescent="0.25">
      <c r="A13554" t="s">
        <v>3565</v>
      </c>
      <c r="B13554" t="s">
        <v>16</v>
      </c>
      <c r="C13554" s="1">
        <v>44780</v>
      </c>
      <c r="D13554" s="1">
        <v>44886</v>
      </c>
      <c r="E13554">
        <f>VLOOKUP(data[[#This Row],[id_campaign]],campaign[],4,FALSE)</f>
        <v>25</v>
      </c>
      <c r="F13554" t="str">
        <f>VLOOKUP(data[[#This Row],[id_campaign]],campaign[],2,FALSE)</f>
        <v>BuysViaMailOrder</v>
      </c>
      <c r="G13554" t="str">
        <f>VLOOKUP(data[[#This Row],[id_customer]],customer[],2,FALSE)</f>
        <v>Ephrem Ruddiman</v>
      </c>
      <c r="H13554" t="str">
        <f>data[[#This Row],[id_customer]]&amp;data[[#This Row],[id_campaign]]</f>
        <v>C0881cam07</v>
      </c>
      <c r="I13554">
        <f>DATEDIF(data[[#This Row],[join_date]],data[[#This Row],[buy_date]],"M")</f>
        <v>3</v>
      </c>
    </row>
    <row r="13555" spans="1:9" x14ac:dyDescent="0.25">
      <c r="A13555" t="s">
        <v>3565</v>
      </c>
      <c r="B13555" t="s">
        <v>16</v>
      </c>
      <c r="C13555" s="1">
        <v>44780</v>
      </c>
      <c r="D13555" s="1">
        <v>44917</v>
      </c>
      <c r="E13555">
        <f>VLOOKUP(data[[#This Row],[id_campaign]],campaign[],4,FALSE)</f>
        <v>25</v>
      </c>
      <c r="F13555" t="str">
        <f>VLOOKUP(data[[#This Row],[id_campaign]],campaign[],2,FALSE)</f>
        <v>BuysViaMailOrder</v>
      </c>
      <c r="G13555" t="str">
        <f>VLOOKUP(data[[#This Row],[id_customer]],customer[],2,FALSE)</f>
        <v>Ephrem Ruddiman</v>
      </c>
      <c r="H13555" t="str">
        <f>data[[#This Row],[id_customer]]&amp;data[[#This Row],[id_campaign]]</f>
        <v>C0881cam07</v>
      </c>
      <c r="I13555">
        <f>DATEDIF(data[[#This Row],[join_date]],data[[#This Row],[buy_date]],"M")</f>
        <v>4</v>
      </c>
    </row>
    <row r="13556" spans="1:9" x14ac:dyDescent="0.25">
      <c r="A13556" t="s">
        <v>3565</v>
      </c>
      <c r="B13556" t="s">
        <v>16</v>
      </c>
      <c r="C13556" s="1">
        <v>44780</v>
      </c>
      <c r="D13556" s="1">
        <v>44943</v>
      </c>
      <c r="E13556">
        <f>VLOOKUP(data[[#This Row],[id_campaign]],campaign[],4,FALSE)</f>
        <v>25</v>
      </c>
      <c r="F13556" t="str">
        <f>VLOOKUP(data[[#This Row],[id_campaign]],campaign[],2,FALSE)</f>
        <v>BuysViaMailOrder</v>
      </c>
      <c r="G13556" t="str">
        <f>VLOOKUP(data[[#This Row],[id_customer]],customer[],2,FALSE)</f>
        <v>Ephrem Ruddiman</v>
      </c>
      <c r="H13556" t="str">
        <f>data[[#This Row],[id_customer]]&amp;data[[#This Row],[id_campaign]]</f>
        <v>C0881cam07</v>
      </c>
      <c r="I13556">
        <f>DATEDIF(data[[#This Row],[join_date]],data[[#This Row],[buy_date]],"M")</f>
        <v>5</v>
      </c>
    </row>
    <row r="13557" spans="1:9" x14ac:dyDescent="0.25">
      <c r="A13557" t="s">
        <v>3565</v>
      </c>
      <c r="B13557" t="s">
        <v>16</v>
      </c>
      <c r="C13557" s="1">
        <v>44780</v>
      </c>
      <c r="D13557" s="1">
        <v>44966</v>
      </c>
      <c r="E13557">
        <f>VLOOKUP(data[[#This Row],[id_campaign]],campaign[],4,FALSE)</f>
        <v>25</v>
      </c>
      <c r="F13557" t="str">
        <f>VLOOKUP(data[[#This Row],[id_campaign]],campaign[],2,FALSE)</f>
        <v>BuysViaMailOrder</v>
      </c>
      <c r="G13557" t="str">
        <f>VLOOKUP(data[[#This Row],[id_customer]],customer[],2,FALSE)</f>
        <v>Ephrem Ruddiman</v>
      </c>
      <c r="H13557" t="str">
        <f>data[[#This Row],[id_customer]]&amp;data[[#This Row],[id_campaign]]</f>
        <v>C0881cam07</v>
      </c>
      <c r="I13557">
        <f>DATEDIF(data[[#This Row],[join_date]],data[[#This Row],[buy_date]],"M")</f>
        <v>6</v>
      </c>
    </row>
    <row r="13558" spans="1:9" x14ac:dyDescent="0.25">
      <c r="A13558" t="s">
        <v>3565</v>
      </c>
      <c r="B13558" t="s">
        <v>16</v>
      </c>
      <c r="C13558" s="1">
        <v>44780</v>
      </c>
      <c r="D13558" s="1">
        <v>44995</v>
      </c>
      <c r="E13558">
        <f>VLOOKUP(data[[#This Row],[id_campaign]],campaign[],4,FALSE)</f>
        <v>25</v>
      </c>
      <c r="F13558" t="str">
        <f>VLOOKUP(data[[#This Row],[id_campaign]],campaign[],2,FALSE)</f>
        <v>BuysViaMailOrder</v>
      </c>
      <c r="G13558" t="str">
        <f>VLOOKUP(data[[#This Row],[id_customer]],customer[],2,FALSE)</f>
        <v>Ephrem Ruddiman</v>
      </c>
      <c r="H13558" t="str">
        <f>data[[#This Row],[id_customer]]&amp;data[[#This Row],[id_campaign]]</f>
        <v>C0881cam07</v>
      </c>
      <c r="I13558">
        <f>DATEDIF(data[[#This Row],[join_date]],data[[#This Row],[buy_date]],"M")</f>
        <v>7</v>
      </c>
    </row>
    <row r="13559" spans="1:9" x14ac:dyDescent="0.25">
      <c r="A13559" t="s">
        <v>3565</v>
      </c>
      <c r="B13559" t="s">
        <v>16</v>
      </c>
      <c r="C13559" s="1">
        <v>44780</v>
      </c>
      <c r="D13559" s="1">
        <v>45058</v>
      </c>
      <c r="E13559">
        <f>VLOOKUP(data[[#This Row],[id_campaign]],campaign[],4,FALSE)</f>
        <v>25</v>
      </c>
      <c r="F13559" t="str">
        <f>VLOOKUP(data[[#This Row],[id_campaign]],campaign[],2,FALSE)</f>
        <v>BuysViaMailOrder</v>
      </c>
      <c r="G13559" t="str">
        <f>VLOOKUP(data[[#This Row],[id_customer]],customer[],2,FALSE)</f>
        <v>Ephrem Ruddiman</v>
      </c>
      <c r="H13559" t="str">
        <f>data[[#This Row],[id_customer]]&amp;data[[#This Row],[id_campaign]]</f>
        <v>C0881cam07</v>
      </c>
      <c r="I13559">
        <f>DATEDIF(data[[#This Row],[join_date]],data[[#This Row],[buy_date]],"M")</f>
        <v>9</v>
      </c>
    </row>
    <row r="13560" spans="1:9" x14ac:dyDescent="0.25">
      <c r="A13560" t="s">
        <v>3565</v>
      </c>
      <c r="B13560" t="s">
        <v>14</v>
      </c>
      <c r="C13560" s="1">
        <v>44973</v>
      </c>
      <c r="D13560" s="1">
        <v>44973</v>
      </c>
      <c r="E13560">
        <f>VLOOKUP(data[[#This Row],[id_campaign]],campaign[],4,FALSE)</f>
        <v>13</v>
      </c>
      <c r="F13560" t="str">
        <f>VLOOKUP(data[[#This Row],[id_campaign]],campaign[],2,FALSE)</f>
        <v>Homeownership</v>
      </c>
      <c r="G13560" t="str">
        <f>VLOOKUP(data[[#This Row],[id_customer]],customer[],2,FALSE)</f>
        <v>Ephrem Ruddiman</v>
      </c>
      <c r="H13560" t="str">
        <f>data[[#This Row],[id_customer]]&amp;data[[#This Row],[id_campaign]]</f>
        <v>C0881cam06</v>
      </c>
      <c r="I13560">
        <f>DATEDIF(data[[#This Row],[join_date]],data[[#This Row],[buy_date]],"M")</f>
        <v>0</v>
      </c>
    </row>
    <row r="13561" spans="1:9" x14ac:dyDescent="0.25">
      <c r="A13561" t="s">
        <v>3565</v>
      </c>
      <c r="B13561" t="s">
        <v>14</v>
      </c>
      <c r="C13561" s="1">
        <v>44973</v>
      </c>
      <c r="D13561" s="1">
        <v>45009</v>
      </c>
      <c r="E13561">
        <f>VLOOKUP(data[[#This Row],[id_campaign]],campaign[],4,FALSE)</f>
        <v>13</v>
      </c>
      <c r="F13561" t="str">
        <f>VLOOKUP(data[[#This Row],[id_campaign]],campaign[],2,FALSE)</f>
        <v>Homeownership</v>
      </c>
      <c r="G13561" t="str">
        <f>VLOOKUP(data[[#This Row],[id_customer]],customer[],2,FALSE)</f>
        <v>Ephrem Ruddiman</v>
      </c>
      <c r="H13561" t="str">
        <f>data[[#This Row],[id_customer]]&amp;data[[#This Row],[id_campaign]]</f>
        <v>C0881cam06</v>
      </c>
      <c r="I13561">
        <f>DATEDIF(data[[#This Row],[join_date]],data[[#This Row],[buy_date]],"M")</f>
        <v>1</v>
      </c>
    </row>
    <row r="13562" spans="1:9" x14ac:dyDescent="0.25">
      <c r="A13562" t="s">
        <v>3565</v>
      </c>
      <c r="B13562" t="s">
        <v>14</v>
      </c>
      <c r="C13562" s="1">
        <v>44973</v>
      </c>
      <c r="D13562" s="1">
        <v>45046</v>
      </c>
      <c r="E13562">
        <f>VLOOKUP(data[[#This Row],[id_campaign]],campaign[],4,FALSE)</f>
        <v>13</v>
      </c>
      <c r="F13562" t="str">
        <f>VLOOKUP(data[[#This Row],[id_campaign]],campaign[],2,FALSE)</f>
        <v>Homeownership</v>
      </c>
      <c r="G13562" t="str">
        <f>VLOOKUP(data[[#This Row],[id_customer]],customer[],2,FALSE)</f>
        <v>Ephrem Ruddiman</v>
      </c>
      <c r="H13562" t="str">
        <f>data[[#This Row],[id_customer]]&amp;data[[#This Row],[id_campaign]]</f>
        <v>C0881cam06</v>
      </c>
      <c r="I13562">
        <f>DATEDIF(data[[#This Row],[join_date]],data[[#This Row],[buy_date]],"M")</f>
        <v>2</v>
      </c>
    </row>
    <row r="13563" spans="1:9" x14ac:dyDescent="0.25">
      <c r="A13563" t="s">
        <v>3565</v>
      </c>
      <c r="B13563" t="s">
        <v>14</v>
      </c>
      <c r="C13563" s="1">
        <v>44973</v>
      </c>
      <c r="D13563" s="1">
        <v>45072</v>
      </c>
      <c r="E13563">
        <f>VLOOKUP(data[[#This Row],[id_campaign]],campaign[],4,FALSE)</f>
        <v>13</v>
      </c>
      <c r="F13563" t="str">
        <f>VLOOKUP(data[[#This Row],[id_campaign]],campaign[],2,FALSE)</f>
        <v>Homeownership</v>
      </c>
      <c r="G13563" t="str">
        <f>VLOOKUP(data[[#This Row],[id_customer]],customer[],2,FALSE)</f>
        <v>Ephrem Ruddiman</v>
      </c>
      <c r="H13563" t="str">
        <f>data[[#This Row],[id_customer]]&amp;data[[#This Row],[id_campaign]]</f>
        <v>C0881cam06</v>
      </c>
      <c r="I13563">
        <f>DATEDIF(data[[#This Row],[join_date]],data[[#This Row],[buy_date]],"M")</f>
        <v>3</v>
      </c>
    </row>
    <row r="13564" spans="1:9" x14ac:dyDescent="0.25">
      <c r="A13564" t="s">
        <v>3569</v>
      </c>
      <c r="B13564" t="s">
        <v>30</v>
      </c>
      <c r="C13564" s="1">
        <v>44742</v>
      </c>
      <c r="D13564" s="1">
        <v>44742</v>
      </c>
      <c r="E13564">
        <f>VLOOKUP(data[[#This Row],[id_campaign]],campaign[],4,FALSE)</f>
        <v>28</v>
      </c>
      <c r="F13564" t="str">
        <f>VLOOKUP(data[[#This Row],[id_campaign]],campaign[],2,FALSE)</f>
        <v>NotNewCellphoneUser</v>
      </c>
      <c r="G13564" t="str">
        <f>VLOOKUP(data[[#This Row],[id_customer]],customer[],2,FALSE)</f>
        <v>Everard Jakubovitch</v>
      </c>
      <c r="H13564" t="str">
        <f>data[[#This Row],[id_customer]]&amp;data[[#This Row],[id_campaign]]</f>
        <v>C0882cam14</v>
      </c>
      <c r="I13564">
        <f>DATEDIF(data[[#This Row],[join_date]],data[[#This Row],[buy_date]],"M")</f>
        <v>0</v>
      </c>
    </row>
    <row r="13565" spans="1:9" x14ac:dyDescent="0.25">
      <c r="A13565" t="s">
        <v>3569</v>
      </c>
      <c r="B13565" t="s">
        <v>30</v>
      </c>
      <c r="C13565" s="1">
        <v>44742</v>
      </c>
      <c r="D13565" s="1">
        <v>44773</v>
      </c>
      <c r="E13565">
        <f>VLOOKUP(data[[#This Row],[id_campaign]],campaign[],4,FALSE)</f>
        <v>28</v>
      </c>
      <c r="F13565" t="str">
        <f>VLOOKUP(data[[#This Row],[id_campaign]],campaign[],2,FALSE)</f>
        <v>NotNewCellphoneUser</v>
      </c>
      <c r="G13565" t="str">
        <f>VLOOKUP(data[[#This Row],[id_customer]],customer[],2,FALSE)</f>
        <v>Everard Jakubovitch</v>
      </c>
      <c r="H13565" t="str">
        <f>data[[#This Row],[id_customer]]&amp;data[[#This Row],[id_campaign]]</f>
        <v>C0882cam14</v>
      </c>
      <c r="I13565">
        <f>DATEDIF(data[[#This Row],[join_date]],data[[#This Row],[buy_date]],"M")</f>
        <v>1</v>
      </c>
    </row>
    <row r="13566" spans="1:9" x14ac:dyDescent="0.25">
      <c r="A13566" t="s">
        <v>3569</v>
      </c>
      <c r="B13566" t="s">
        <v>30</v>
      </c>
      <c r="C13566" s="1">
        <v>44742</v>
      </c>
      <c r="D13566" s="1">
        <v>44803</v>
      </c>
      <c r="E13566">
        <f>VLOOKUP(data[[#This Row],[id_campaign]],campaign[],4,FALSE)</f>
        <v>28</v>
      </c>
      <c r="F13566" t="str">
        <f>VLOOKUP(data[[#This Row],[id_campaign]],campaign[],2,FALSE)</f>
        <v>NotNewCellphoneUser</v>
      </c>
      <c r="G13566" t="str">
        <f>VLOOKUP(data[[#This Row],[id_customer]],customer[],2,FALSE)</f>
        <v>Everard Jakubovitch</v>
      </c>
      <c r="H13566" t="str">
        <f>data[[#This Row],[id_customer]]&amp;data[[#This Row],[id_campaign]]</f>
        <v>C0882cam14</v>
      </c>
      <c r="I13566">
        <f>DATEDIF(data[[#This Row],[join_date]],data[[#This Row],[buy_date]],"M")</f>
        <v>2</v>
      </c>
    </row>
    <row r="13567" spans="1:9" x14ac:dyDescent="0.25">
      <c r="A13567" t="s">
        <v>3569</v>
      </c>
      <c r="B13567" t="s">
        <v>30</v>
      </c>
      <c r="C13567" s="1">
        <v>44742</v>
      </c>
      <c r="D13567" s="1">
        <v>44849</v>
      </c>
      <c r="E13567">
        <f>VLOOKUP(data[[#This Row],[id_campaign]],campaign[],4,FALSE)</f>
        <v>28</v>
      </c>
      <c r="F13567" t="str">
        <f>VLOOKUP(data[[#This Row],[id_campaign]],campaign[],2,FALSE)</f>
        <v>NotNewCellphoneUser</v>
      </c>
      <c r="G13567" t="str">
        <f>VLOOKUP(data[[#This Row],[id_customer]],customer[],2,FALSE)</f>
        <v>Everard Jakubovitch</v>
      </c>
      <c r="H13567" t="str">
        <f>data[[#This Row],[id_customer]]&amp;data[[#This Row],[id_campaign]]</f>
        <v>C0882cam14</v>
      </c>
      <c r="I13567">
        <f>DATEDIF(data[[#This Row],[join_date]],data[[#This Row],[buy_date]],"M")</f>
        <v>3</v>
      </c>
    </row>
    <row r="13568" spans="1:9" x14ac:dyDescent="0.25">
      <c r="A13568" t="s">
        <v>3569</v>
      </c>
      <c r="B13568" t="s">
        <v>30</v>
      </c>
      <c r="C13568" s="1">
        <v>44742</v>
      </c>
      <c r="D13568" s="1">
        <v>44878</v>
      </c>
      <c r="E13568">
        <f>VLOOKUP(data[[#This Row],[id_campaign]],campaign[],4,FALSE)</f>
        <v>28</v>
      </c>
      <c r="F13568" t="str">
        <f>VLOOKUP(data[[#This Row],[id_campaign]],campaign[],2,FALSE)</f>
        <v>NotNewCellphoneUser</v>
      </c>
      <c r="G13568" t="str">
        <f>VLOOKUP(data[[#This Row],[id_customer]],customer[],2,FALSE)</f>
        <v>Everard Jakubovitch</v>
      </c>
      <c r="H13568" t="str">
        <f>data[[#This Row],[id_customer]]&amp;data[[#This Row],[id_campaign]]</f>
        <v>C0882cam14</v>
      </c>
      <c r="I13568">
        <f>DATEDIF(data[[#This Row],[join_date]],data[[#This Row],[buy_date]],"M")</f>
        <v>4</v>
      </c>
    </row>
    <row r="13569" spans="1:9" x14ac:dyDescent="0.25">
      <c r="A13569" t="s">
        <v>3569</v>
      </c>
      <c r="B13569" t="s">
        <v>30</v>
      </c>
      <c r="C13569" s="1">
        <v>44742</v>
      </c>
      <c r="D13569" s="1">
        <v>44901</v>
      </c>
      <c r="E13569">
        <f>VLOOKUP(data[[#This Row],[id_campaign]],campaign[],4,FALSE)</f>
        <v>28</v>
      </c>
      <c r="F13569" t="str">
        <f>VLOOKUP(data[[#This Row],[id_campaign]],campaign[],2,FALSE)</f>
        <v>NotNewCellphoneUser</v>
      </c>
      <c r="G13569" t="str">
        <f>VLOOKUP(data[[#This Row],[id_customer]],customer[],2,FALSE)</f>
        <v>Everard Jakubovitch</v>
      </c>
      <c r="H13569" t="str">
        <f>data[[#This Row],[id_customer]]&amp;data[[#This Row],[id_campaign]]</f>
        <v>C0882cam14</v>
      </c>
      <c r="I13569">
        <f>DATEDIF(data[[#This Row],[join_date]],data[[#This Row],[buy_date]],"M")</f>
        <v>5</v>
      </c>
    </row>
    <row r="13570" spans="1:9" x14ac:dyDescent="0.25">
      <c r="A13570" t="s">
        <v>3569</v>
      </c>
      <c r="B13570" t="s">
        <v>30</v>
      </c>
      <c r="C13570" s="1">
        <v>44742</v>
      </c>
      <c r="D13570" s="1">
        <v>44936</v>
      </c>
      <c r="E13570">
        <f>VLOOKUP(data[[#This Row],[id_campaign]],campaign[],4,FALSE)</f>
        <v>28</v>
      </c>
      <c r="F13570" t="str">
        <f>VLOOKUP(data[[#This Row],[id_campaign]],campaign[],2,FALSE)</f>
        <v>NotNewCellphoneUser</v>
      </c>
      <c r="G13570" t="str">
        <f>VLOOKUP(data[[#This Row],[id_customer]],customer[],2,FALSE)</f>
        <v>Everard Jakubovitch</v>
      </c>
      <c r="H13570" t="str">
        <f>data[[#This Row],[id_customer]]&amp;data[[#This Row],[id_campaign]]</f>
        <v>C0882cam14</v>
      </c>
      <c r="I13570">
        <f>DATEDIF(data[[#This Row],[join_date]],data[[#This Row],[buy_date]],"M")</f>
        <v>6</v>
      </c>
    </row>
    <row r="13571" spans="1:9" x14ac:dyDescent="0.25">
      <c r="A13571" t="s">
        <v>3569</v>
      </c>
      <c r="B13571" t="s">
        <v>30</v>
      </c>
      <c r="C13571" s="1">
        <v>44742</v>
      </c>
      <c r="D13571" s="1">
        <v>44991</v>
      </c>
      <c r="E13571">
        <f>VLOOKUP(data[[#This Row],[id_campaign]],campaign[],4,FALSE)</f>
        <v>28</v>
      </c>
      <c r="F13571" t="str">
        <f>VLOOKUP(data[[#This Row],[id_campaign]],campaign[],2,FALSE)</f>
        <v>NotNewCellphoneUser</v>
      </c>
      <c r="G13571" t="str">
        <f>VLOOKUP(data[[#This Row],[id_customer]],customer[],2,FALSE)</f>
        <v>Everard Jakubovitch</v>
      </c>
      <c r="H13571" t="str">
        <f>data[[#This Row],[id_customer]]&amp;data[[#This Row],[id_campaign]]</f>
        <v>C0882cam14</v>
      </c>
      <c r="I13571">
        <f>DATEDIF(data[[#This Row],[join_date]],data[[#This Row],[buy_date]],"M")</f>
        <v>8</v>
      </c>
    </row>
    <row r="13572" spans="1:9" x14ac:dyDescent="0.25">
      <c r="A13572" t="s">
        <v>3569</v>
      </c>
      <c r="B13572" t="s">
        <v>30</v>
      </c>
      <c r="C13572" s="1">
        <v>44742</v>
      </c>
      <c r="D13572" s="1">
        <v>45026</v>
      </c>
      <c r="E13572">
        <f>VLOOKUP(data[[#This Row],[id_campaign]],campaign[],4,FALSE)</f>
        <v>28</v>
      </c>
      <c r="F13572" t="str">
        <f>VLOOKUP(data[[#This Row],[id_campaign]],campaign[],2,FALSE)</f>
        <v>NotNewCellphoneUser</v>
      </c>
      <c r="G13572" t="str">
        <f>VLOOKUP(data[[#This Row],[id_customer]],customer[],2,FALSE)</f>
        <v>Everard Jakubovitch</v>
      </c>
      <c r="H13572" t="str">
        <f>data[[#This Row],[id_customer]]&amp;data[[#This Row],[id_campaign]]</f>
        <v>C0882cam14</v>
      </c>
      <c r="I13572">
        <f>DATEDIF(data[[#This Row],[join_date]],data[[#This Row],[buy_date]],"M")</f>
        <v>9</v>
      </c>
    </row>
    <row r="13573" spans="1:9" x14ac:dyDescent="0.25">
      <c r="A13573" t="s">
        <v>3569</v>
      </c>
      <c r="B13573" t="s">
        <v>30</v>
      </c>
      <c r="C13573" s="1">
        <v>44742</v>
      </c>
      <c r="D13573" s="1">
        <v>45053</v>
      </c>
      <c r="E13573">
        <f>VLOOKUP(data[[#This Row],[id_campaign]],campaign[],4,FALSE)</f>
        <v>28</v>
      </c>
      <c r="F13573" t="str">
        <f>VLOOKUP(data[[#This Row],[id_campaign]],campaign[],2,FALSE)</f>
        <v>NotNewCellphoneUser</v>
      </c>
      <c r="G13573" t="str">
        <f>VLOOKUP(data[[#This Row],[id_customer]],customer[],2,FALSE)</f>
        <v>Everard Jakubovitch</v>
      </c>
      <c r="H13573" t="str">
        <f>data[[#This Row],[id_customer]]&amp;data[[#This Row],[id_campaign]]</f>
        <v>C0882cam14</v>
      </c>
      <c r="I13573">
        <f>DATEDIF(data[[#This Row],[join_date]],data[[#This Row],[buy_date]],"M")</f>
        <v>10</v>
      </c>
    </row>
    <row r="13574" spans="1:9" x14ac:dyDescent="0.25">
      <c r="A13574" t="s">
        <v>3569</v>
      </c>
      <c r="B13574" t="s">
        <v>24</v>
      </c>
      <c r="C13574" s="1">
        <v>44812</v>
      </c>
      <c r="D13574" s="1">
        <v>44812</v>
      </c>
      <c r="E13574">
        <f>VLOOKUP(data[[#This Row],[id_campaign]],campaign[],4,FALSE)</f>
        <v>62</v>
      </c>
      <c r="F13574" t="str">
        <f>VLOOKUP(data[[#This Row],[id_campaign]],campaign[],2,FALSE)</f>
        <v>OwnsComputer</v>
      </c>
      <c r="G13574" t="str">
        <f>VLOOKUP(data[[#This Row],[id_customer]],customer[],2,FALSE)</f>
        <v>Everard Jakubovitch</v>
      </c>
      <c r="H13574" t="str">
        <f>data[[#This Row],[id_customer]]&amp;data[[#This Row],[id_campaign]]</f>
        <v>C0882cam11</v>
      </c>
      <c r="I13574">
        <f>DATEDIF(data[[#This Row],[join_date]],data[[#This Row],[buy_date]],"M")</f>
        <v>0</v>
      </c>
    </row>
    <row r="13575" spans="1:9" x14ac:dyDescent="0.25">
      <c r="A13575" t="s">
        <v>3569</v>
      </c>
      <c r="B13575" t="s">
        <v>24</v>
      </c>
      <c r="C13575" s="1">
        <v>44812</v>
      </c>
      <c r="D13575" s="1">
        <v>44849</v>
      </c>
      <c r="E13575">
        <f>VLOOKUP(data[[#This Row],[id_campaign]],campaign[],4,FALSE)</f>
        <v>62</v>
      </c>
      <c r="F13575" t="str">
        <f>VLOOKUP(data[[#This Row],[id_campaign]],campaign[],2,FALSE)</f>
        <v>OwnsComputer</v>
      </c>
      <c r="G13575" t="str">
        <f>VLOOKUP(data[[#This Row],[id_customer]],customer[],2,FALSE)</f>
        <v>Everard Jakubovitch</v>
      </c>
      <c r="H13575" t="str">
        <f>data[[#This Row],[id_customer]]&amp;data[[#This Row],[id_campaign]]</f>
        <v>C0882cam11</v>
      </c>
      <c r="I13575">
        <f>DATEDIF(data[[#This Row],[join_date]],data[[#This Row],[buy_date]],"M")</f>
        <v>1</v>
      </c>
    </row>
    <row r="13576" spans="1:9" x14ac:dyDescent="0.25">
      <c r="A13576" t="s">
        <v>3569</v>
      </c>
      <c r="B13576" t="s">
        <v>24</v>
      </c>
      <c r="C13576" s="1">
        <v>44812</v>
      </c>
      <c r="D13576" s="1">
        <v>44880</v>
      </c>
      <c r="E13576">
        <f>VLOOKUP(data[[#This Row],[id_campaign]],campaign[],4,FALSE)</f>
        <v>62</v>
      </c>
      <c r="F13576" t="str">
        <f>VLOOKUP(data[[#This Row],[id_campaign]],campaign[],2,FALSE)</f>
        <v>OwnsComputer</v>
      </c>
      <c r="G13576" t="str">
        <f>VLOOKUP(data[[#This Row],[id_customer]],customer[],2,FALSE)</f>
        <v>Everard Jakubovitch</v>
      </c>
      <c r="H13576" t="str">
        <f>data[[#This Row],[id_customer]]&amp;data[[#This Row],[id_campaign]]</f>
        <v>C0882cam11</v>
      </c>
      <c r="I13576">
        <f>DATEDIF(data[[#This Row],[join_date]],data[[#This Row],[buy_date]],"M")</f>
        <v>2</v>
      </c>
    </row>
    <row r="13577" spans="1:9" x14ac:dyDescent="0.25">
      <c r="A13577" t="s">
        <v>3569</v>
      </c>
      <c r="B13577" t="s">
        <v>24</v>
      </c>
      <c r="C13577" s="1">
        <v>44812</v>
      </c>
      <c r="D13577" s="1">
        <v>44917</v>
      </c>
      <c r="E13577">
        <f>VLOOKUP(data[[#This Row],[id_campaign]],campaign[],4,FALSE)</f>
        <v>62</v>
      </c>
      <c r="F13577" t="str">
        <f>VLOOKUP(data[[#This Row],[id_campaign]],campaign[],2,FALSE)</f>
        <v>OwnsComputer</v>
      </c>
      <c r="G13577" t="str">
        <f>VLOOKUP(data[[#This Row],[id_customer]],customer[],2,FALSE)</f>
        <v>Everard Jakubovitch</v>
      </c>
      <c r="H13577" t="str">
        <f>data[[#This Row],[id_customer]]&amp;data[[#This Row],[id_campaign]]</f>
        <v>C0882cam11</v>
      </c>
      <c r="I13577">
        <f>DATEDIF(data[[#This Row],[join_date]],data[[#This Row],[buy_date]],"M")</f>
        <v>3</v>
      </c>
    </row>
    <row r="13578" spans="1:9" x14ac:dyDescent="0.25">
      <c r="A13578" t="s">
        <v>3569</v>
      </c>
      <c r="B13578" t="s">
        <v>24</v>
      </c>
      <c r="C13578" s="1">
        <v>44812</v>
      </c>
      <c r="D13578" s="1">
        <v>44944</v>
      </c>
      <c r="E13578">
        <f>VLOOKUP(data[[#This Row],[id_campaign]],campaign[],4,FALSE)</f>
        <v>62</v>
      </c>
      <c r="F13578" t="str">
        <f>VLOOKUP(data[[#This Row],[id_campaign]],campaign[],2,FALSE)</f>
        <v>OwnsComputer</v>
      </c>
      <c r="G13578" t="str">
        <f>VLOOKUP(data[[#This Row],[id_customer]],customer[],2,FALSE)</f>
        <v>Everard Jakubovitch</v>
      </c>
      <c r="H13578" t="str">
        <f>data[[#This Row],[id_customer]]&amp;data[[#This Row],[id_campaign]]</f>
        <v>C0882cam11</v>
      </c>
      <c r="I13578">
        <f>DATEDIF(data[[#This Row],[join_date]],data[[#This Row],[buy_date]],"M")</f>
        <v>4</v>
      </c>
    </row>
    <row r="13579" spans="1:9" x14ac:dyDescent="0.25">
      <c r="A13579" t="s">
        <v>3569</v>
      </c>
      <c r="B13579" t="s">
        <v>24</v>
      </c>
      <c r="C13579" s="1">
        <v>44812</v>
      </c>
      <c r="D13579" s="1">
        <v>44974</v>
      </c>
      <c r="E13579">
        <f>VLOOKUP(data[[#This Row],[id_campaign]],campaign[],4,FALSE)</f>
        <v>62</v>
      </c>
      <c r="F13579" t="str">
        <f>VLOOKUP(data[[#This Row],[id_campaign]],campaign[],2,FALSE)</f>
        <v>OwnsComputer</v>
      </c>
      <c r="G13579" t="str">
        <f>VLOOKUP(data[[#This Row],[id_customer]],customer[],2,FALSE)</f>
        <v>Everard Jakubovitch</v>
      </c>
      <c r="H13579" t="str">
        <f>data[[#This Row],[id_customer]]&amp;data[[#This Row],[id_campaign]]</f>
        <v>C0882cam11</v>
      </c>
      <c r="I13579">
        <f>DATEDIF(data[[#This Row],[join_date]],data[[#This Row],[buy_date]],"M")</f>
        <v>5</v>
      </c>
    </row>
    <row r="13580" spans="1:9" x14ac:dyDescent="0.25">
      <c r="A13580" t="s">
        <v>3569</v>
      </c>
      <c r="B13580" t="s">
        <v>24</v>
      </c>
      <c r="C13580" s="1">
        <v>44812</v>
      </c>
      <c r="D13580" s="1">
        <v>44993</v>
      </c>
      <c r="E13580">
        <f>VLOOKUP(data[[#This Row],[id_campaign]],campaign[],4,FALSE)</f>
        <v>62</v>
      </c>
      <c r="F13580" t="str">
        <f>VLOOKUP(data[[#This Row],[id_campaign]],campaign[],2,FALSE)</f>
        <v>OwnsComputer</v>
      </c>
      <c r="G13580" t="str">
        <f>VLOOKUP(data[[#This Row],[id_customer]],customer[],2,FALSE)</f>
        <v>Everard Jakubovitch</v>
      </c>
      <c r="H13580" t="str">
        <f>data[[#This Row],[id_customer]]&amp;data[[#This Row],[id_campaign]]</f>
        <v>C0882cam11</v>
      </c>
      <c r="I13580">
        <f>DATEDIF(data[[#This Row],[join_date]],data[[#This Row],[buy_date]],"M")</f>
        <v>6</v>
      </c>
    </row>
    <row r="13581" spans="1:9" x14ac:dyDescent="0.25">
      <c r="A13581" t="s">
        <v>3569</v>
      </c>
      <c r="B13581" t="s">
        <v>24</v>
      </c>
      <c r="C13581" s="1">
        <v>44812</v>
      </c>
      <c r="D13581" s="1">
        <v>45039</v>
      </c>
      <c r="E13581">
        <f>VLOOKUP(data[[#This Row],[id_campaign]],campaign[],4,FALSE)</f>
        <v>62</v>
      </c>
      <c r="F13581" t="str">
        <f>VLOOKUP(data[[#This Row],[id_campaign]],campaign[],2,FALSE)</f>
        <v>OwnsComputer</v>
      </c>
      <c r="G13581" t="str">
        <f>VLOOKUP(data[[#This Row],[id_customer]],customer[],2,FALSE)</f>
        <v>Everard Jakubovitch</v>
      </c>
      <c r="H13581" t="str">
        <f>data[[#This Row],[id_customer]]&amp;data[[#This Row],[id_campaign]]</f>
        <v>C0882cam11</v>
      </c>
      <c r="I13581">
        <f>DATEDIF(data[[#This Row],[join_date]],data[[#This Row],[buy_date]],"M")</f>
        <v>7</v>
      </c>
    </row>
    <row r="13582" spans="1:9" x14ac:dyDescent="0.25">
      <c r="A13582" t="s">
        <v>3569</v>
      </c>
      <c r="B13582" t="s">
        <v>24</v>
      </c>
      <c r="C13582" s="1">
        <v>44812</v>
      </c>
      <c r="D13582" s="1">
        <v>45061</v>
      </c>
      <c r="E13582">
        <f>VLOOKUP(data[[#This Row],[id_campaign]],campaign[],4,FALSE)</f>
        <v>62</v>
      </c>
      <c r="F13582" t="str">
        <f>VLOOKUP(data[[#This Row],[id_campaign]],campaign[],2,FALSE)</f>
        <v>OwnsComputer</v>
      </c>
      <c r="G13582" t="str">
        <f>VLOOKUP(data[[#This Row],[id_customer]],customer[],2,FALSE)</f>
        <v>Everard Jakubovitch</v>
      </c>
      <c r="H13582" t="str">
        <f>data[[#This Row],[id_customer]]&amp;data[[#This Row],[id_campaign]]</f>
        <v>C0882cam11</v>
      </c>
      <c r="I13582">
        <f>DATEDIF(data[[#This Row],[join_date]],data[[#This Row],[buy_date]],"M")</f>
        <v>8</v>
      </c>
    </row>
    <row r="13583" spans="1:9" x14ac:dyDescent="0.25">
      <c r="A13583" t="s">
        <v>3573</v>
      </c>
      <c r="B13583" t="s">
        <v>26</v>
      </c>
      <c r="C13583" s="1">
        <v>44667</v>
      </c>
      <c r="D13583" s="1">
        <v>44667</v>
      </c>
      <c r="E13583">
        <f>VLOOKUP(data[[#This Row],[id_campaign]],campaign[],4,FALSE)</f>
        <v>65</v>
      </c>
      <c r="F13583" t="str">
        <f>VLOOKUP(data[[#This Row],[id_campaign]],campaign[],2,FALSE)</f>
        <v>HasCreditCard</v>
      </c>
      <c r="G13583" t="str">
        <f>VLOOKUP(data[[#This Row],[id_customer]],customer[],2,FALSE)</f>
        <v>Halette Dugald</v>
      </c>
      <c r="H13583" t="str">
        <f>data[[#This Row],[id_customer]]&amp;data[[#This Row],[id_campaign]]</f>
        <v>C0883cam12</v>
      </c>
      <c r="I13583">
        <f>DATEDIF(data[[#This Row],[join_date]],data[[#This Row],[buy_date]],"M")</f>
        <v>0</v>
      </c>
    </row>
    <row r="13584" spans="1:9" x14ac:dyDescent="0.25">
      <c r="A13584" t="s">
        <v>3573</v>
      </c>
      <c r="B13584" t="s">
        <v>26</v>
      </c>
      <c r="C13584" s="1">
        <v>44667</v>
      </c>
      <c r="D13584" s="1">
        <v>44701</v>
      </c>
      <c r="E13584">
        <f>VLOOKUP(data[[#This Row],[id_campaign]],campaign[],4,FALSE)</f>
        <v>65</v>
      </c>
      <c r="F13584" t="str">
        <f>VLOOKUP(data[[#This Row],[id_campaign]],campaign[],2,FALSE)</f>
        <v>HasCreditCard</v>
      </c>
      <c r="G13584" t="str">
        <f>VLOOKUP(data[[#This Row],[id_customer]],customer[],2,FALSE)</f>
        <v>Halette Dugald</v>
      </c>
      <c r="H13584" t="str">
        <f>data[[#This Row],[id_customer]]&amp;data[[#This Row],[id_campaign]]</f>
        <v>C0883cam12</v>
      </c>
      <c r="I13584">
        <f>DATEDIF(data[[#This Row],[join_date]],data[[#This Row],[buy_date]],"M")</f>
        <v>1</v>
      </c>
    </row>
    <row r="13585" spans="1:9" x14ac:dyDescent="0.25">
      <c r="A13585" t="s">
        <v>3573</v>
      </c>
      <c r="B13585" t="s">
        <v>26</v>
      </c>
      <c r="C13585" s="1">
        <v>44667</v>
      </c>
      <c r="D13585" s="1">
        <v>44728</v>
      </c>
      <c r="E13585">
        <f>VLOOKUP(data[[#This Row],[id_campaign]],campaign[],4,FALSE)</f>
        <v>65</v>
      </c>
      <c r="F13585" t="str">
        <f>VLOOKUP(data[[#This Row],[id_campaign]],campaign[],2,FALSE)</f>
        <v>HasCreditCard</v>
      </c>
      <c r="G13585" t="str">
        <f>VLOOKUP(data[[#This Row],[id_customer]],customer[],2,FALSE)</f>
        <v>Halette Dugald</v>
      </c>
      <c r="H13585" t="str">
        <f>data[[#This Row],[id_customer]]&amp;data[[#This Row],[id_campaign]]</f>
        <v>C0883cam12</v>
      </c>
      <c r="I13585">
        <f>DATEDIF(data[[#This Row],[join_date]],data[[#This Row],[buy_date]],"M")</f>
        <v>2</v>
      </c>
    </row>
    <row r="13586" spans="1:9" x14ac:dyDescent="0.25">
      <c r="A13586" t="s">
        <v>3573</v>
      </c>
      <c r="B13586" t="s">
        <v>26</v>
      </c>
      <c r="C13586" s="1">
        <v>44667</v>
      </c>
      <c r="D13586" s="1">
        <v>44770</v>
      </c>
      <c r="E13586">
        <f>VLOOKUP(data[[#This Row],[id_campaign]],campaign[],4,FALSE)</f>
        <v>65</v>
      </c>
      <c r="F13586" t="str">
        <f>VLOOKUP(data[[#This Row],[id_campaign]],campaign[],2,FALSE)</f>
        <v>HasCreditCard</v>
      </c>
      <c r="G13586" t="str">
        <f>VLOOKUP(data[[#This Row],[id_customer]],customer[],2,FALSE)</f>
        <v>Halette Dugald</v>
      </c>
      <c r="H13586" t="str">
        <f>data[[#This Row],[id_customer]]&amp;data[[#This Row],[id_campaign]]</f>
        <v>C0883cam12</v>
      </c>
      <c r="I13586">
        <f>DATEDIF(data[[#This Row],[join_date]],data[[#This Row],[buy_date]],"M")</f>
        <v>3</v>
      </c>
    </row>
    <row r="13587" spans="1:9" x14ac:dyDescent="0.25">
      <c r="A13587" t="s">
        <v>3573</v>
      </c>
      <c r="B13587" t="s">
        <v>26</v>
      </c>
      <c r="C13587" s="1">
        <v>44667</v>
      </c>
      <c r="D13587" s="1">
        <v>44798</v>
      </c>
      <c r="E13587">
        <f>VLOOKUP(data[[#This Row],[id_campaign]],campaign[],4,FALSE)</f>
        <v>65</v>
      </c>
      <c r="F13587" t="str">
        <f>VLOOKUP(data[[#This Row],[id_campaign]],campaign[],2,FALSE)</f>
        <v>HasCreditCard</v>
      </c>
      <c r="G13587" t="str">
        <f>VLOOKUP(data[[#This Row],[id_customer]],customer[],2,FALSE)</f>
        <v>Halette Dugald</v>
      </c>
      <c r="H13587" t="str">
        <f>data[[#This Row],[id_customer]]&amp;data[[#This Row],[id_campaign]]</f>
        <v>C0883cam12</v>
      </c>
      <c r="I13587">
        <f>DATEDIF(data[[#This Row],[join_date]],data[[#This Row],[buy_date]],"M")</f>
        <v>4</v>
      </c>
    </row>
    <row r="13588" spans="1:9" x14ac:dyDescent="0.25">
      <c r="A13588" t="s">
        <v>3573</v>
      </c>
      <c r="B13588" t="s">
        <v>26</v>
      </c>
      <c r="C13588" s="1">
        <v>44667</v>
      </c>
      <c r="D13588" s="1">
        <v>44826</v>
      </c>
      <c r="E13588">
        <f>VLOOKUP(data[[#This Row],[id_campaign]],campaign[],4,FALSE)</f>
        <v>65</v>
      </c>
      <c r="F13588" t="str">
        <f>VLOOKUP(data[[#This Row],[id_campaign]],campaign[],2,FALSE)</f>
        <v>HasCreditCard</v>
      </c>
      <c r="G13588" t="str">
        <f>VLOOKUP(data[[#This Row],[id_customer]],customer[],2,FALSE)</f>
        <v>Halette Dugald</v>
      </c>
      <c r="H13588" t="str">
        <f>data[[#This Row],[id_customer]]&amp;data[[#This Row],[id_campaign]]</f>
        <v>C0883cam12</v>
      </c>
      <c r="I13588">
        <f>DATEDIF(data[[#This Row],[join_date]],data[[#This Row],[buy_date]],"M")</f>
        <v>5</v>
      </c>
    </row>
    <row r="13589" spans="1:9" x14ac:dyDescent="0.25">
      <c r="A13589" t="s">
        <v>3573</v>
      </c>
      <c r="B13589" t="s">
        <v>26</v>
      </c>
      <c r="C13589" s="1">
        <v>44667</v>
      </c>
      <c r="D13589" s="1">
        <v>44859</v>
      </c>
      <c r="E13589">
        <f>VLOOKUP(data[[#This Row],[id_campaign]],campaign[],4,FALSE)</f>
        <v>65</v>
      </c>
      <c r="F13589" t="str">
        <f>VLOOKUP(data[[#This Row],[id_campaign]],campaign[],2,FALSE)</f>
        <v>HasCreditCard</v>
      </c>
      <c r="G13589" t="str">
        <f>VLOOKUP(data[[#This Row],[id_customer]],customer[],2,FALSE)</f>
        <v>Halette Dugald</v>
      </c>
      <c r="H13589" t="str">
        <f>data[[#This Row],[id_customer]]&amp;data[[#This Row],[id_campaign]]</f>
        <v>C0883cam12</v>
      </c>
      <c r="I13589">
        <f>DATEDIF(data[[#This Row],[join_date]],data[[#This Row],[buy_date]],"M")</f>
        <v>6</v>
      </c>
    </row>
    <row r="13590" spans="1:9" x14ac:dyDescent="0.25">
      <c r="A13590" t="s">
        <v>3573</v>
      </c>
      <c r="B13590" t="s">
        <v>26</v>
      </c>
      <c r="C13590" s="1">
        <v>44667</v>
      </c>
      <c r="D13590" s="1">
        <v>44881</v>
      </c>
      <c r="E13590">
        <f>VLOOKUP(data[[#This Row],[id_campaign]],campaign[],4,FALSE)</f>
        <v>65</v>
      </c>
      <c r="F13590" t="str">
        <f>VLOOKUP(data[[#This Row],[id_campaign]],campaign[],2,FALSE)</f>
        <v>HasCreditCard</v>
      </c>
      <c r="G13590" t="str">
        <f>VLOOKUP(data[[#This Row],[id_customer]],customer[],2,FALSE)</f>
        <v>Halette Dugald</v>
      </c>
      <c r="H13590" t="str">
        <f>data[[#This Row],[id_customer]]&amp;data[[#This Row],[id_campaign]]</f>
        <v>C0883cam12</v>
      </c>
      <c r="I13590">
        <f>DATEDIF(data[[#This Row],[join_date]],data[[#This Row],[buy_date]],"M")</f>
        <v>7</v>
      </c>
    </row>
    <row r="13591" spans="1:9" x14ac:dyDescent="0.25">
      <c r="A13591" t="s">
        <v>3573</v>
      </c>
      <c r="B13591" t="s">
        <v>26</v>
      </c>
      <c r="C13591" s="1">
        <v>44667</v>
      </c>
      <c r="D13591" s="1">
        <v>44911</v>
      </c>
      <c r="E13591">
        <f>VLOOKUP(data[[#This Row],[id_campaign]],campaign[],4,FALSE)</f>
        <v>65</v>
      </c>
      <c r="F13591" t="str">
        <f>VLOOKUP(data[[#This Row],[id_campaign]],campaign[],2,FALSE)</f>
        <v>HasCreditCard</v>
      </c>
      <c r="G13591" t="str">
        <f>VLOOKUP(data[[#This Row],[id_customer]],customer[],2,FALSE)</f>
        <v>Halette Dugald</v>
      </c>
      <c r="H13591" t="str">
        <f>data[[#This Row],[id_customer]]&amp;data[[#This Row],[id_campaign]]</f>
        <v>C0883cam12</v>
      </c>
      <c r="I13591">
        <f>DATEDIF(data[[#This Row],[join_date]],data[[#This Row],[buy_date]],"M")</f>
        <v>8</v>
      </c>
    </row>
    <row r="13592" spans="1:9" x14ac:dyDescent="0.25">
      <c r="A13592" t="s">
        <v>3573</v>
      </c>
      <c r="B13592" t="s">
        <v>26</v>
      </c>
      <c r="C13592" s="1">
        <v>44667</v>
      </c>
      <c r="D13592" s="1">
        <v>44953</v>
      </c>
      <c r="E13592">
        <f>VLOOKUP(data[[#This Row],[id_campaign]],campaign[],4,FALSE)</f>
        <v>65</v>
      </c>
      <c r="F13592" t="str">
        <f>VLOOKUP(data[[#This Row],[id_campaign]],campaign[],2,FALSE)</f>
        <v>HasCreditCard</v>
      </c>
      <c r="G13592" t="str">
        <f>VLOOKUP(data[[#This Row],[id_customer]],customer[],2,FALSE)</f>
        <v>Halette Dugald</v>
      </c>
      <c r="H13592" t="str">
        <f>data[[#This Row],[id_customer]]&amp;data[[#This Row],[id_campaign]]</f>
        <v>C0883cam12</v>
      </c>
      <c r="I13592">
        <f>DATEDIF(data[[#This Row],[join_date]],data[[#This Row],[buy_date]],"M")</f>
        <v>9</v>
      </c>
    </row>
    <row r="13593" spans="1:9" x14ac:dyDescent="0.25">
      <c r="A13593" t="s">
        <v>3573</v>
      </c>
      <c r="B13593" t="s">
        <v>26</v>
      </c>
      <c r="C13593" s="1">
        <v>44667</v>
      </c>
      <c r="D13593" s="1">
        <v>44981</v>
      </c>
      <c r="E13593">
        <f>VLOOKUP(data[[#This Row],[id_campaign]],campaign[],4,FALSE)</f>
        <v>65</v>
      </c>
      <c r="F13593" t="str">
        <f>VLOOKUP(data[[#This Row],[id_campaign]],campaign[],2,FALSE)</f>
        <v>HasCreditCard</v>
      </c>
      <c r="G13593" t="str">
        <f>VLOOKUP(data[[#This Row],[id_customer]],customer[],2,FALSE)</f>
        <v>Halette Dugald</v>
      </c>
      <c r="H13593" t="str">
        <f>data[[#This Row],[id_customer]]&amp;data[[#This Row],[id_campaign]]</f>
        <v>C0883cam12</v>
      </c>
      <c r="I13593">
        <f>DATEDIF(data[[#This Row],[join_date]],data[[#This Row],[buy_date]],"M")</f>
        <v>10</v>
      </c>
    </row>
    <row r="13594" spans="1:9" x14ac:dyDescent="0.25">
      <c r="A13594" t="s">
        <v>3573</v>
      </c>
      <c r="B13594" t="s">
        <v>26</v>
      </c>
      <c r="C13594" s="1">
        <v>44667</v>
      </c>
      <c r="D13594" s="1">
        <v>45012</v>
      </c>
      <c r="E13594">
        <f>VLOOKUP(data[[#This Row],[id_campaign]],campaign[],4,FALSE)</f>
        <v>65</v>
      </c>
      <c r="F13594" t="str">
        <f>VLOOKUP(data[[#This Row],[id_campaign]],campaign[],2,FALSE)</f>
        <v>HasCreditCard</v>
      </c>
      <c r="G13594" t="str">
        <f>VLOOKUP(data[[#This Row],[id_customer]],customer[],2,FALSE)</f>
        <v>Halette Dugald</v>
      </c>
      <c r="H13594" t="str">
        <f>data[[#This Row],[id_customer]]&amp;data[[#This Row],[id_campaign]]</f>
        <v>C0883cam12</v>
      </c>
      <c r="I13594">
        <f>DATEDIF(data[[#This Row],[join_date]],data[[#This Row],[buy_date]],"M")</f>
        <v>11</v>
      </c>
    </row>
    <row r="13595" spans="1:9" x14ac:dyDescent="0.25">
      <c r="A13595" t="s">
        <v>3573</v>
      </c>
      <c r="B13595" t="s">
        <v>26</v>
      </c>
      <c r="C13595" s="1">
        <v>44667</v>
      </c>
      <c r="D13595" s="1">
        <v>45063</v>
      </c>
      <c r="E13595">
        <f>VLOOKUP(data[[#This Row],[id_campaign]],campaign[],4,FALSE)</f>
        <v>65</v>
      </c>
      <c r="F13595" t="str">
        <f>VLOOKUP(data[[#This Row],[id_campaign]],campaign[],2,FALSE)</f>
        <v>HasCreditCard</v>
      </c>
      <c r="G13595" t="str">
        <f>VLOOKUP(data[[#This Row],[id_customer]],customer[],2,FALSE)</f>
        <v>Halette Dugald</v>
      </c>
      <c r="H13595" t="str">
        <f>data[[#This Row],[id_customer]]&amp;data[[#This Row],[id_campaign]]</f>
        <v>C0883cam12</v>
      </c>
      <c r="I13595">
        <f>DATEDIF(data[[#This Row],[join_date]],data[[#This Row],[buy_date]],"M")</f>
        <v>13</v>
      </c>
    </row>
    <row r="13596" spans="1:9" x14ac:dyDescent="0.25">
      <c r="A13596" t="s">
        <v>3573</v>
      </c>
      <c r="B13596" t="s">
        <v>22</v>
      </c>
      <c r="C13596" s="1">
        <v>44955</v>
      </c>
      <c r="D13596" s="1">
        <v>44955</v>
      </c>
      <c r="E13596">
        <f>VLOOKUP(data[[#This Row],[id_campaign]],campaign[],4,FALSE)</f>
        <v>66</v>
      </c>
      <c r="F13596" t="str">
        <f>VLOOKUP(data[[#This Row],[id_campaign]],campaign[],2,FALSE)</f>
        <v>NonUSTravel</v>
      </c>
      <c r="G13596" t="str">
        <f>VLOOKUP(data[[#This Row],[id_customer]],customer[],2,FALSE)</f>
        <v>Halette Dugald</v>
      </c>
      <c r="H13596" t="str">
        <f>data[[#This Row],[id_customer]]&amp;data[[#This Row],[id_campaign]]</f>
        <v>C0883cam10</v>
      </c>
      <c r="I13596">
        <f>DATEDIF(data[[#This Row],[join_date]],data[[#This Row],[buy_date]],"M")</f>
        <v>0</v>
      </c>
    </row>
    <row r="13597" spans="1:9" x14ac:dyDescent="0.25">
      <c r="A13597" t="s">
        <v>3573</v>
      </c>
      <c r="B13597" t="s">
        <v>22</v>
      </c>
      <c r="C13597" s="1">
        <v>44955</v>
      </c>
      <c r="D13597" s="1">
        <v>44989</v>
      </c>
      <c r="E13597">
        <f>VLOOKUP(data[[#This Row],[id_campaign]],campaign[],4,FALSE)</f>
        <v>66</v>
      </c>
      <c r="F13597" t="str">
        <f>VLOOKUP(data[[#This Row],[id_campaign]],campaign[],2,FALSE)</f>
        <v>NonUSTravel</v>
      </c>
      <c r="G13597" t="str">
        <f>VLOOKUP(data[[#This Row],[id_customer]],customer[],2,FALSE)</f>
        <v>Halette Dugald</v>
      </c>
      <c r="H13597" t="str">
        <f>data[[#This Row],[id_customer]]&amp;data[[#This Row],[id_campaign]]</f>
        <v>C0883cam10</v>
      </c>
      <c r="I13597">
        <f>DATEDIF(data[[#This Row],[join_date]],data[[#This Row],[buy_date]],"M")</f>
        <v>1</v>
      </c>
    </row>
    <row r="13598" spans="1:9" x14ac:dyDescent="0.25">
      <c r="A13598" t="s">
        <v>3573</v>
      </c>
      <c r="B13598" t="s">
        <v>22</v>
      </c>
      <c r="C13598" s="1">
        <v>44955</v>
      </c>
      <c r="D13598" s="1">
        <v>45059</v>
      </c>
      <c r="E13598">
        <f>VLOOKUP(data[[#This Row],[id_campaign]],campaign[],4,FALSE)</f>
        <v>66</v>
      </c>
      <c r="F13598" t="str">
        <f>VLOOKUP(data[[#This Row],[id_campaign]],campaign[],2,FALSE)</f>
        <v>NonUSTravel</v>
      </c>
      <c r="G13598" t="str">
        <f>VLOOKUP(data[[#This Row],[id_customer]],customer[],2,FALSE)</f>
        <v>Halette Dugald</v>
      </c>
      <c r="H13598" t="str">
        <f>data[[#This Row],[id_customer]]&amp;data[[#This Row],[id_campaign]]</f>
        <v>C0883cam10</v>
      </c>
      <c r="I13598">
        <f>DATEDIF(data[[#This Row],[join_date]],data[[#This Row],[buy_date]],"M")</f>
        <v>3</v>
      </c>
    </row>
    <row r="13599" spans="1:9" x14ac:dyDescent="0.25">
      <c r="A13599" t="s">
        <v>3573</v>
      </c>
      <c r="B13599" t="s">
        <v>22</v>
      </c>
      <c r="C13599" s="1">
        <v>44955</v>
      </c>
      <c r="D13599" s="1">
        <v>45090</v>
      </c>
      <c r="E13599">
        <f>VLOOKUP(data[[#This Row],[id_campaign]],campaign[],4,FALSE)</f>
        <v>66</v>
      </c>
      <c r="F13599" t="str">
        <f>VLOOKUP(data[[#This Row],[id_campaign]],campaign[],2,FALSE)</f>
        <v>NonUSTravel</v>
      </c>
      <c r="G13599" t="str">
        <f>VLOOKUP(data[[#This Row],[id_customer]],customer[],2,FALSE)</f>
        <v>Halette Dugald</v>
      </c>
      <c r="H13599" t="str">
        <f>data[[#This Row],[id_customer]]&amp;data[[#This Row],[id_campaign]]</f>
        <v>C0883cam10</v>
      </c>
      <c r="I13599">
        <f>DATEDIF(data[[#This Row],[join_date]],data[[#This Row],[buy_date]],"M")</f>
        <v>4</v>
      </c>
    </row>
    <row r="13600" spans="1:9" x14ac:dyDescent="0.25">
      <c r="A13600" t="s">
        <v>3577</v>
      </c>
      <c r="B13600" t="s">
        <v>6</v>
      </c>
      <c r="C13600" s="1">
        <v>44766</v>
      </c>
      <c r="D13600" s="1">
        <v>44766</v>
      </c>
      <c r="E13600">
        <f>VLOOKUP(data[[#This Row],[id_campaign]],campaign[],4,FALSE)</f>
        <v>26</v>
      </c>
      <c r="F13600" t="str">
        <f>VLOOKUP(data[[#This Row],[id_campaign]],campaign[],2,FALSE)</f>
        <v>HandsetRefurbished</v>
      </c>
      <c r="G13600" t="str">
        <f>VLOOKUP(data[[#This Row],[id_customer]],customer[],2,FALSE)</f>
        <v>Ramsay Caplen</v>
      </c>
      <c r="H13600" t="str">
        <f>data[[#This Row],[id_customer]]&amp;data[[#This Row],[id_campaign]]</f>
        <v>C0884cam02</v>
      </c>
      <c r="I13600">
        <f>DATEDIF(data[[#This Row],[join_date]],data[[#This Row],[buy_date]],"M")</f>
        <v>0</v>
      </c>
    </row>
    <row r="13601" spans="1:9" x14ac:dyDescent="0.25">
      <c r="A13601" t="s">
        <v>3577</v>
      </c>
      <c r="B13601" t="s">
        <v>6</v>
      </c>
      <c r="C13601" s="1">
        <v>44766</v>
      </c>
      <c r="D13601" s="1">
        <v>44828</v>
      </c>
      <c r="E13601">
        <f>VLOOKUP(data[[#This Row],[id_campaign]],campaign[],4,FALSE)</f>
        <v>26</v>
      </c>
      <c r="F13601" t="str">
        <f>VLOOKUP(data[[#This Row],[id_campaign]],campaign[],2,FALSE)</f>
        <v>HandsetRefurbished</v>
      </c>
      <c r="G13601" t="str">
        <f>VLOOKUP(data[[#This Row],[id_customer]],customer[],2,FALSE)</f>
        <v>Ramsay Caplen</v>
      </c>
      <c r="H13601" t="str">
        <f>data[[#This Row],[id_customer]]&amp;data[[#This Row],[id_campaign]]</f>
        <v>C0884cam02</v>
      </c>
      <c r="I13601">
        <f>DATEDIF(data[[#This Row],[join_date]],data[[#This Row],[buy_date]],"M")</f>
        <v>2</v>
      </c>
    </row>
    <row r="13602" spans="1:9" x14ac:dyDescent="0.25">
      <c r="A13602" t="s">
        <v>3577</v>
      </c>
      <c r="B13602" t="s">
        <v>6</v>
      </c>
      <c r="C13602" s="1">
        <v>44766</v>
      </c>
      <c r="D13602" s="1">
        <v>44861</v>
      </c>
      <c r="E13602">
        <f>VLOOKUP(data[[#This Row],[id_campaign]],campaign[],4,FALSE)</f>
        <v>26</v>
      </c>
      <c r="F13602" t="str">
        <f>VLOOKUP(data[[#This Row],[id_campaign]],campaign[],2,FALSE)</f>
        <v>HandsetRefurbished</v>
      </c>
      <c r="G13602" t="str">
        <f>VLOOKUP(data[[#This Row],[id_customer]],customer[],2,FALSE)</f>
        <v>Ramsay Caplen</v>
      </c>
      <c r="H13602" t="str">
        <f>data[[#This Row],[id_customer]]&amp;data[[#This Row],[id_campaign]]</f>
        <v>C0884cam02</v>
      </c>
      <c r="I13602">
        <f>DATEDIF(data[[#This Row],[join_date]],data[[#This Row],[buy_date]],"M")</f>
        <v>3</v>
      </c>
    </row>
    <row r="13603" spans="1:9" x14ac:dyDescent="0.25">
      <c r="A13603" t="s">
        <v>3577</v>
      </c>
      <c r="B13603" t="s">
        <v>6</v>
      </c>
      <c r="C13603" s="1">
        <v>44766</v>
      </c>
      <c r="D13603" s="1">
        <v>44868</v>
      </c>
      <c r="E13603">
        <f>VLOOKUP(data[[#This Row],[id_campaign]],campaign[],4,FALSE)</f>
        <v>26</v>
      </c>
      <c r="F13603" t="str">
        <f>VLOOKUP(data[[#This Row],[id_campaign]],campaign[],2,FALSE)</f>
        <v>HandsetRefurbished</v>
      </c>
      <c r="G13603" t="str">
        <f>VLOOKUP(data[[#This Row],[id_customer]],customer[],2,FALSE)</f>
        <v>Ramsay Caplen</v>
      </c>
      <c r="H13603" t="str">
        <f>data[[#This Row],[id_customer]]&amp;data[[#This Row],[id_campaign]]</f>
        <v>C0884cam02</v>
      </c>
      <c r="I13603">
        <f>DATEDIF(data[[#This Row],[join_date]],data[[#This Row],[buy_date]],"M")</f>
        <v>3</v>
      </c>
    </row>
    <row r="13604" spans="1:9" x14ac:dyDescent="0.25">
      <c r="A13604" t="s">
        <v>3577</v>
      </c>
      <c r="B13604" t="s">
        <v>6</v>
      </c>
      <c r="C13604" s="1">
        <v>44766</v>
      </c>
      <c r="D13604" s="1">
        <v>44903</v>
      </c>
      <c r="E13604">
        <f>VLOOKUP(data[[#This Row],[id_campaign]],campaign[],4,FALSE)</f>
        <v>26</v>
      </c>
      <c r="F13604" t="str">
        <f>VLOOKUP(data[[#This Row],[id_campaign]],campaign[],2,FALSE)</f>
        <v>HandsetRefurbished</v>
      </c>
      <c r="G13604" t="str">
        <f>VLOOKUP(data[[#This Row],[id_customer]],customer[],2,FALSE)</f>
        <v>Ramsay Caplen</v>
      </c>
      <c r="H13604" t="str">
        <f>data[[#This Row],[id_customer]]&amp;data[[#This Row],[id_campaign]]</f>
        <v>C0884cam02</v>
      </c>
      <c r="I13604">
        <f>DATEDIF(data[[#This Row],[join_date]],data[[#This Row],[buy_date]],"M")</f>
        <v>4</v>
      </c>
    </row>
    <row r="13605" spans="1:9" x14ac:dyDescent="0.25">
      <c r="A13605" t="s">
        <v>3577</v>
      </c>
      <c r="B13605" t="s">
        <v>6</v>
      </c>
      <c r="C13605" s="1">
        <v>44766</v>
      </c>
      <c r="D13605" s="1">
        <v>44957</v>
      </c>
      <c r="E13605">
        <f>VLOOKUP(data[[#This Row],[id_campaign]],campaign[],4,FALSE)</f>
        <v>26</v>
      </c>
      <c r="F13605" t="str">
        <f>VLOOKUP(data[[#This Row],[id_campaign]],campaign[],2,FALSE)</f>
        <v>HandsetRefurbished</v>
      </c>
      <c r="G13605" t="str">
        <f>VLOOKUP(data[[#This Row],[id_customer]],customer[],2,FALSE)</f>
        <v>Ramsay Caplen</v>
      </c>
      <c r="H13605" t="str">
        <f>data[[#This Row],[id_customer]]&amp;data[[#This Row],[id_campaign]]</f>
        <v>C0884cam02</v>
      </c>
      <c r="I13605">
        <f>DATEDIF(data[[#This Row],[join_date]],data[[#This Row],[buy_date]],"M")</f>
        <v>6</v>
      </c>
    </row>
    <row r="13606" spans="1:9" x14ac:dyDescent="0.25">
      <c r="A13606" t="s">
        <v>3577</v>
      </c>
      <c r="B13606" t="s">
        <v>6</v>
      </c>
      <c r="C13606" s="1">
        <v>44766</v>
      </c>
      <c r="D13606" s="1">
        <v>44965</v>
      </c>
      <c r="E13606">
        <f>VLOOKUP(data[[#This Row],[id_campaign]],campaign[],4,FALSE)</f>
        <v>26</v>
      </c>
      <c r="F13606" t="str">
        <f>VLOOKUP(data[[#This Row],[id_campaign]],campaign[],2,FALSE)</f>
        <v>HandsetRefurbished</v>
      </c>
      <c r="G13606" t="str">
        <f>VLOOKUP(data[[#This Row],[id_customer]],customer[],2,FALSE)</f>
        <v>Ramsay Caplen</v>
      </c>
      <c r="H13606" t="str">
        <f>data[[#This Row],[id_customer]]&amp;data[[#This Row],[id_campaign]]</f>
        <v>C0884cam02</v>
      </c>
      <c r="I13606">
        <f>DATEDIF(data[[#This Row],[join_date]],data[[#This Row],[buy_date]],"M")</f>
        <v>6</v>
      </c>
    </row>
    <row r="13607" spans="1:9" x14ac:dyDescent="0.25">
      <c r="A13607" t="s">
        <v>3577</v>
      </c>
      <c r="B13607" t="s">
        <v>6</v>
      </c>
      <c r="C13607" s="1">
        <v>44766</v>
      </c>
      <c r="D13607" s="1">
        <v>45043</v>
      </c>
      <c r="E13607">
        <f>VLOOKUP(data[[#This Row],[id_campaign]],campaign[],4,FALSE)</f>
        <v>26</v>
      </c>
      <c r="F13607" t="str">
        <f>VLOOKUP(data[[#This Row],[id_campaign]],campaign[],2,FALSE)</f>
        <v>HandsetRefurbished</v>
      </c>
      <c r="G13607" t="str">
        <f>VLOOKUP(data[[#This Row],[id_customer]],customer[],2,FALSE)</f>
        <v>Ramsay Caplen</v>
      </c>
      <c r="H13607" t="str">
        <f>data[[#This Row],[id_customer]]&amp;data[[#This Row],[id_campaign]]</f>
        <v>C0884cam02</v>
      </c>
      <c r="I13607">
        <f>DATEDIF(data[[#This Row],[join_date]],data[[#This Row],[buy_date]],"M")</f>
        <v>9</v>
      </c>
    </row>
    <row r="13608" spans="1:9" x14ac:dyDescent="0.25">
      <c r="A13608" t="s">
        <v>3577</v>
      </c>
      <c r="B13608" t="s">
        <v>6</v>
      </c>
      <c r="C13608" s="1">
        <v>44766</v>
      </c>
      <c r="D13608" s="1">
        <v>45055</v>
      </c>
      <c r="E13608">
        <f>VLOOKUP(data[[#This Row],[id_campaign]],campaign[],4,FALSE)</f>
        <v>26</v>
      </c>
      <c r="F13608" t="str">
        <f>VLOOKUP(data[[#This Row],[id_campaign]],campaign[],2,FALSE)</f>
        <v>HandsetRefurbished</v>
      </c>
      <c r="G13608" t="str">
        <f>VLOOKUP(data[[#This Row],[id_customer]],customer[],2,FALSE)</f>
        <v>Ramsay Caplen</v>
      </c>
      <c r="H13608" t="str">
        <f>data[[#This Row],[id_customer]]&amp;data[[#This Row],[id_campaign]]</f>
        <v>C0884cam02</v>
      </c>
      <c r="I13608">
        <f>DATEDIF(data[[#This Row],[join_date]],data[[#This Row],[buy_date]],"M")</f>
        <v>9</v>
      </c>
    </row>
    <row r="13609" spans="1:9" x14ac:dyDescent="0.25">
      <c r="A13609" t="s">
        <v>3577</v>
      </c>
      <c r="B13609" t="s">
        <v>6</v>
      </c>
      <c r="C13609" s="1">
        <v>44766</v>
      </c>
      <c r="D13609" s="1">
        <v>45085</v>
      </c>
      <c r="E13609">
        <f>VLOOKUP(data[[#This Row],[id_campaign]],campaign[],4,FALSE)</f>
        <v>26</v>
      </c>
      <c r="F13609" t="str">
        <f>VLOOKUP(data[[#This Row],[id_campaign]],campaign[],2,FALSE)</f>
        <v>HandsetRefurbished</v>
      </c>
      <c r="G13609" t="str">
        <f>VLOOKUP(data[[#This Row],[id_customer]],customer[],2,FALSE)</f>
        <v>Ramsay Caplen</v>
      </c>
      <c r="H13609" t="str">
        <f>data[[#This Row],[id_customer]]&amp;data[[#This Row],[id_campaign]]</f>
        <v>C0884cam02</v>
      </c>
      <c r="I13609">
        <f>DATEDIF(data[[#This Row],[join_date]],data[[#This Row],[buy_date]],"M")</f>
        <v>10</v>
      </c>
    </row>
    <row r="13610" spans="1:9" x14ac:dyDescent="0.25">
      <c r="A13610" t="s">
        <v>3577</v>
      </c>
      <c r="B13610" t="s">
        <v>16</v>
      </c>
      <c r="C13610" s="1">
        <v>44946</v>
      </c>
      <c r="D13610" s="1">
        <v>44946</v>
      </c>
      <c r="E13610">
        <f>VLOOKUP(data[[#This Row],[id_campaign]],campaign[],4,FALSE)</f>
        <v>25</v>
      </c>
      <c r="F13610" t="str">
        <f>VLOOKUP(data[[#This Row],[id_campaign]],campaign[],2,FALSE)</f>
        <v>BuysViaMailOrder</v>
      </c>
      <c r="G13610" t="str">
        <f>VLOOKUP(data[[#This Row],[id_customer]],customer[],2,FALSE)</f>
        <v>Ramsay Caplen</v>
      </c>
      <c r="H13610" t="str">
        <f>data[[#This Row],[id_customer]]&amp;data[[#This Row],[id_campaign]]</f>
        <v>C0884cam07</v>
      </c>
      <c r="I13610">
        <f>DATEDIF(data[[#This Row],[join_date]],data[[#This Row],[buy_date]],"M")</f>
        <v>0</v>
      </c>
    </row>
    <row r="13611" spans="1:9" x14ac:dyDescent="0.25">
      <c r="A13611" t="s">
        <v>3577</v>
      </c>
      <c r="B13611" t="s">
        <v>16</v>
      </c>
      <c r="C13611" s="1">
        <v>44946</v>
      </c>
      <c r="D13611" s="1">
        <v>44977</v>
      </c>
      <c r="E13611">
        <f>VLOOKUP(data[[#This Row],[id_campaign]],campaign[],4,FALSE)</f>
        <v>25</v>
      </c>
      <c r="F13611" t="str">
        <f>VLOOKUP(data[[#This Row],[id_campaign]],campaign[],2,FALSE)</f>
        <v>BuysViaMailOrder</v>
      </c>
      <c r="G13611" t="str">
        <f>VLOOKUP(data[[#This Row],[id_customer]],customer[],2,FALSE)</f>
        <v>Ramsay Caplen</v>
      </c>
      <c r="H13611" t="str">
        <f>data[[#This Row],[id_customer]]&amp;data[[#This Row],[id_campaign]]</f>
        <v>C0884cam07</v>
      </c>
      <c r="I13611">
        <f>DATEDIF(data[[#This Row],[join_date]],data[[#This Row],[buy_date]],"M")</f>
        <v>1</v>
      </c>
    </row>
    <row r="13612" spans="1:9" x14ac:dyDescent="0.25">
      <c r="A13612" t="s">
        <v>3577</v>
      </c>
      <c r="B13612" t="s">
        <v>16</v>
      </c>
      <c r="C13612" s="1">
        <v>44946</v>
      </c>
      <c r="D13612" s="1">
        <v>45010</v>
      </c>
      <c r="E13612">
        <f>VLOOKUP(data[[#This Row],[id_campaign]],campaign[],4,FALSE)</f>
        <v>25</v>
      </c>
      <c r="F13612" t="str">
        <f>VLOOKUP(data[[#This Row],[id_campaign]],campaign[],2,FALSE)</f>
        <v>BuysViaMailOrder</v>
      </c>
      <c r="G13612" t="str">
        <f>VLOOKUP(data[[#This Row],[id_customer]],customer[],2,FALSE)</f>
        <v>Ramsay Caplen</v>
      </c>
      <c r="H13612" t="str">
        <f>data[[#This Row],[id_customer]]&amp;data[[#This Row],[id_campaign]]</f>
        <v>C0884cam07</v>
      </c>
      <c r="I13612">
        <f>DATEDIF(data[[#This Row],[join_date]],data[[#This Row],[buy_date]],"M")</f>
        <v>2</v>
      </c>
    </row>
    <row r="13613" spans="1:9" x14ac:dyDescent="0.25">
      <c r="A13613" t="s">
        <v>3577</v>
      </c>
      <c r="B13613" t="s">
        <v>16</v>
      </c>
      <c r="C13613" s="1">
        <v>44946</v>
      </c>
      <c r="D13613" s="1">
        <v>45017</v>
      </c>
      <c r="E13613">
        <f>VLOOKUP(data[[#This Row],[id_campaign]],campaign[],4,FALSE)</f>
        <v>25</v>
      </c>
      <c r="F13613" t="str">
        <f>VLOOKUP(data[[#This Row],[id_campaign]],campaign[],2,FALSE)</f>
        <v>BuysViaMailOrder</v>
      </c>
      <c r="G13613" t="str">
        <f>VLOOKUP(data[[#This Row],[id_customer]],customer[],2,FALSE)</f>
        <v>Ramsay Caplen</v>
      </c>
      <c r="H13613" t="str">
        <f>data[[#This Row],[id_customer]]&amp;data[[#This Row],[id_campaign]]</f>
        <v>C0884cam07</v>
      </c>
      <c r="I13613">
        <f>DATEDIF(data[[#This Row],[join_date]],data[[#This Row],[buy_date]],"M")</f>
        <v>2</v>
      </c>
    </row>
    <row r="13614" spans="1:9" x14ac:dyDescent="0.25">
      <c r="A13614" t="s">
        <v>3577</v>
      </c>
      <c r="B13614" t="s">
        <v>16</v>
      </c>
      <c r="C13614" s="1">
        <v>44946</v>
      </c>
      <c r="D13614" s="1">
        <v>45068</v>
      </c>
      <c r="E13614">
        <f>VLOOKUP(data[[#This Row],[id_campaign]],campaign[],4,FALSE)</f>
        <v>25</v>
      </c>
      <c r="F13614" t="str">
        <f>VLOOKUP(data[[#This Row],[id_campaign]],campaign[],2,FALSE)</f>
        <v>BuysViaMailOrder</v>
      </c>
      <c r="G13614" t="str">
        <f>VLOOKUP(data[[#This Row],[id_customer]],customer[],2,FALSE)</f>
        <v>Ramsay Caplen</v>
      </c>
      <c r="H13614" t="str">
        <f>data[[#This Row],[id_customer]]&amp;data[[#This Row],[id_campaign]]</f>
        <v>C0884cam07</v>
      </c>
      <c r="I13614">
        <f>DATEDIF(data[[#This Row],[join_date]],data[[#This Row],[buy_date]],"M")</f>
        <v>4</v>
      </c>
    </row>
    <row r="13615" spans="1:9" x14ac:dyDescent="0.25">
      <c r="A13615" t="s">
        <v>3577</v>
      </c>
      <c r="B13615" t="s">
        <v>16</v>
      </c>
      <c r="C13615" s="1">
        <v>44946</v>
      </c>
      <c r="D13615" s="1">
        <v>45078</v>
      </c>
      <c r="E13615">
        <f>VLOOKUP(data[[#This Row],[id_campaign]],campaign[],4,FALSE)</f>
        <v>25</v>
      </c>
      <c r="F13615" t="str">
        <f>VLOOKUP(data[[#This Row],[id_campaign]],campaign[],2,FALSE)</f>
        <v>BuysViaMailOrder</v>
      </c>
      <c r="G13615" t="str">
        <f>VLOOKUP(data[[#This Row],[id_customer]],customer[],2,FALSE)</f>
        <v>Ramsay Caplen</v>
      </c>
      <c r="H13615" t="str">
        <f>data[[#This Row],[id_customer]]&amp;data[[#This Row],[id_campaign]]</f>
        <v>C0884cam07</v>
      </c>
      <c r="I13615">
        <f>DATEDIF(data[[#This Row],[join_date]],data[[#This Row],[buy_date]],"M")</f>
        <v>4</v>
      </c>
    </row>
    <row r="13616" spans="1:9" x14ac:dyDescent="0.25">
      <c r="A13616" t="s">
        <v>3581</v>
      </c>
      <c r="B13616" t="s">
        <v>30</v>
      </c>
      <c r="C13616" s="1">
        <v>44643</v>
      </c>
      <c r="D13616" s="1">
        <v>44643</v>
      </c>
      <c r="E13616">
        <f>VLOOKUP(data[[#This Row],[id_campaign]],campaign[],4,FALSE)</f>
        <v>28</v>
      </c>
      <c r="F13616" t="str">
        <f>VLOOKUP(data[[#This Row],[id_campaign]],campaign[],2,FALSE)</f>
        <v>NotNewCellphoneUser</v>
      </c>
      <c r="G13616" t="str">
        <f>VLOOKUP(data[[#This Row],[id_customer]],customer[],2,FALSE)</f>
        <v>Alica O'Fallowne</v>
      </c>
      <c r="H13616" t="str">
        <f>data[[#This Row],[id_customer]]&amp;data[[#This Row],[id_campaign]]</f>
        <v>C0885cam14</v>
      </c>
      <c r="I13616">
        <f>DATEDIF(data[[#This Row],[join_date]],data[[#This Row],[buy_date]],"M")</f>
        <v>0</v>
      </c>
    </row>
    <row r="13617" spans="1:9" x14ac:dyDescent="0.25">
      <c r="A13617" t="s">
        <v>3581</v>
      </c>
      <c r="B13617" t="s">
        <v>30</v>
      </c>
      <c r="C13617" s="1">
        <v>44643</v>
      </c>
      <c r="D13617" s="1">
        <v>44686</v>
      </c>
      <c r="E13617">
        <f>VLOOKUP(data[[#This Row],[id_campaign]],campaign[],4,FALSE)</f>
        <v>28</v>
      </c>
      <c r="F13617" t="str">
        <f>VLOOKUP(data[[#This Row],[id_campaign]],campaign[],2,FALSE)</f>
        <v>NotNewCellphoneUser</v>
      </c>
      <c r="G13617" t="str">
        <f>VLOOKUP(data[[#This Row],[id_customer]],customer[],2,FALSE)</f>
        <v>Alica O'Fallowne</v>
      </c>
      <c r="H13617" t="str">
        <f>data[[#This Row],[id_customer]]&amp;data[[#This Row],[id_campaign]]</f>
        <v>C0885cam14</v>
      </c>
      <c r="I13617">
        <f>DATEDIF(data[[#This Row],[join_date]],data[[#This Row],[buy_date]],"M")</f>
        <v>1</v>
      </c>
    </row>
    <row r="13618" spans="1:9" x14ac:dyDescent="0.25">
      <c r="A13618" t="s">
        <v>3581</v>
      </c>
      <c r="B13618" t="s">
        <v>30</v>
      </c>
      <c r="C13618" s="1">
        <v>44643</v>
      </c>
      <c r="D13618" s="1">
        <v>44768</v>
      </c>
      <c r="E13618">
        <f>VLOOKUP(data[[#This Row],[id_campaign]],campaign[],4,FALSE)</f>
        <v>28</v>
      </c>
      <c r="F13618" t="str">
        <f>VLOOKUP(data[[#This Row],[id_campaign]],campaign[],2,FALSE)</f>
        <v>NotNewCellphoneUser</v>
      </c>
      <c r="G13618" t="str">
        <f>VLOOKUP(data[[#This Row],[id_customer]],customer[],2,FALSE)</f>
        <v>Alica O'Fallowne</v>
      </c>
      <c r="H13618" t="str">
        <f>data[[#This Row],[id_customer]]&amp;data[[#This Row],[id_campaign]]</f>
        <v>C0885cam14</v>
      </c>
      <c r="I13618">
        <f>DATEDIF(data[[#This Row],[join_date]],data[[#This Row],[buy_date]],"M")</f>
        <v>4</v>
      </c>
    </row>
    <row r="13619" spans="1:9" x14ac:dyDescent="0.25">
      <c r="A13619" t="s">
        <v>3581</v>
      </c>
      <c r="B13619" t="s">
        <v>30</v>
      </c>
      <c r="C13619" s="1">
        <v>44643</v>
      </c>
      <c r="D13619" s="1">
        <v>44797</v>
      </c>
      <c r="E13619">
        <f>VLOOKUP(data[[#This Row],[id_campaign]],campaign[],4,FALSE)</f>
        <v>28</v>
      </c>
      <c r="F13619" t="str">
        <f>VLOOKUP(data[[#This Row],[id_campaign]],campaign[],2,FALSE)</f>
        <v>NotNewCellphoneUser</v>
      </c>
      <c r="G13619" t="str">
        <f>VLOOKUP(data[[#This Row],[id_customer]],customer[],2,FALSE)</f>
        <v>Alica O'Fallowne</v>
      </c>
      <c r="H13619" t="str">
        <f>data[[#This Row],[id_customer]]&amp;data[[#This Row],[id_campaign]]</f>
        <v>C0885cam14</v>
      </c>
      <c r="I13619">
        <f>DATEDIF(data[[#This Row],[join_date]],data[[#This Row],[buy_date]],"M")</f>
        <v>5</v>
      </c>
    </row>
    <row r="13620" spans="1:9" x14ac:dyDescent="0.25">
      <c r="A13620" t="s">
        <v>3581</v>
      </c>
      <c r="B13620" t="s">
        <v>30</v>
      </c>
      <c r="C13620" s="1">
        <v>44643</v>
      </c>
      <c r="D13620" s="1">
        <v>44828</v>
      </c>
      <c r="E13620">
        <f>VLOOKUP(data[[#This Row],[id_campaign]],campaign[],4,FALSE)</f>
        <v>28</v>
      </c>
      <c r="F13620" t="str">
        <f>VLOOKUP(data[[#This Row],[id_campaign]],campaign[],2,FALSE)</f>
        <v>NotNewCellphoneUser</v>
      </c>
      <c r="G13620" t="str">
        <f>VLOOKUP(data[[#This Row],[id_customer]],customer[],2,FALSE)</f>
        <v>Alica O'Fallowne</v>
      </c>
      <c r="H13620" t="str">
        <f>data[[#This Row],[id_customer]]&amp;data[[#This Row],[id_campaign]]</f>
        <v>C0885cam14</v>
      </c>
      <c r="I13620">
        <f>DATEDIF(data[[#This Row],[join_date]],data[[#This Row],[buy_date]],"M")</f>
        <v>6</v>
      </c>
    </row>
    <row r="13621" spans="1:9" x14ac:dyDescent="0.25">
      <c r="A13621" t="s">
        <v>3581</v>
      </c>
      <c r="B13621" t="s">
        <v>30</v>
      </c>
      <c r="C13621" s="1">
        <v>44643</v>
      </c>
      <c r="D13621" s="1">
        <v>44892</v>
      </c>
      <c r="E13621">
        <f>VLOOKUP(data[[#This Row],[id_campaign]],campaign[],4,FALSE)</f>
        <v>28</v>
      </c>
      <c r="F13621" t="str">
        <f>VLOOKUP(data[[#This Row],[id_campaign]],campaign[],2,FALSE)</f>
        <v>NotNewCellphoneUser</v>
      </c>
      <c r="G13621" t="str">
        <f>VLOOKUP(data[[#This Row],[id_customer]],customer[],2,FALSE)</f>
        <v>Alica O'Fallowne</v>
      </c>
      <c r="H13621" t="str">
        <f>data[[#This Row],[id_customer]]&amp;data[[#This Row],[id_campaign]]</f>
        <v>C0885cam14</v>
      </c>
      <c r="I13621">
        <f>DATEDIF(data[[#This Row],[join_date]],data[[#This Row],[buy_date]],"M")</f>
        <v>8</v>
      </c>
    </row>
    <row r="13622" spans="1:9" x14ac:dyDescent="0.25">
      <c r="A13622" t="s">
        <v>3581</v>
      </c>
      <c r="B13622" t="s">
        <v>30</v>
      </c>
      <c r="C13622" s="1">
        <v>44643</v>
      </c>
      <c r="D13622" s="1">
        <v>44918</v>
      </c>
      <c r="E13622">
        <f>VLOOKUP(data[[#This Row],[id_campaign]],campaign[],4,FALSE)</f>
        <v>28</v>
      </c>
      <c r="F13622" t="str">
        <f>VLOOKUP(data[[#This Row],[id_campaign]],campaign[],2,FALSE)</f>
        <v>NotNewCellphoneUser</v>
      </c>
      <c r="G13622" t="str">
        <f>VLOOKUP(data[[#This Row],[id_customer]],customer[],2,FALSE)</f>
        <v>Alica O'Fallowne</v>
      </c>
      <c r="H13622" t="str">
        <f>data[[#This Row],[id_customer]]&amp;data[[#This Row],[id_campaign]]</f>
        <v>C0885cam14</v>
      </c>
      <c r="I13622">
        <f>DATEDIF(data[[#This Row],[join_date]],data[[#This Row],[buy_date]],"M")</f>
        <v>9</v>
      </c>
    </row>
    <row r="13623" spans="1:9" x14ac:dyDescent="0.25">
      <c r="A13623" t="s">
        <v>3581</v>
      </c>
      <c r="B13623" t="s">
        <v>30</v>
      </c>
      <c r="C13623" s="1">
        <v>44643</v>
      </c>
      <c r="D13623" s="1">
        <v>44930</v>
      </c>
      <c r="E13623">
        <f>VLOOKUP(data[[#This Row],[id_campaign]],campaign[],4,FALSE)</f>
        <v>28</v>
      </c>
      <c r="F13623" t="str">
        <f>VLOOKUP(data[[#This Row],[id_campaign]],campaign[],2,FALSE)</f>
        <v>NotNewCellphoneUser</v>
      </c>
      <c r="G13623" t="str">
        <f>VLOOKUP(data[[#This Row],[id_customer]],customer[],2,FALSE)</f>
        <v>Alica O'Fallowne</v>
      </c>
      <c r="H13623" t="str">
        <f>data[[#This Row],[id_customer]]&amp;data[[#This Row],[id_campaign]]</f>
        <v>C0885cam14</v>
      </c>
      <c r="I13623">
        <f>DATEDIF(data[[#This Row],[join_date]],data[[#This Row],[buy_date]],"M")</f>
        <v>9</v>
      </c>
    </row>
    <row r="13624" spans="1:9" x14ac:dyDescent="0.25">
      <c r="A13624" t="s">
        <v>3581</v>
      </c>
      <c r="B13624" t="s">
        <v>30</v>
      </c>
      <c r="C13624" s="1">
        <v>44643</v>
      </c>
      <c r="D13624" s="1">
        <v>44961</v>
      </c>
      <c r="E13624">
        <f>VLOOKUP(data[[#This Row],[id_campaign]],campaign[],4,FALSE)</f>
        <v>28</v>
      </c>
      <c r="F13624" t="str">
        <f>VLOOKUP(data[[#This Row],[id_campaign]],campaign[],2,FALSE)</f>
        <v>NotNewCellphoneUser</v>
      </c>
      <c r="G13624" t="str">
        <f>VLOOKUP(data[[#This Row],[id_customer]],customer[],2,FALSE)</f>
        <v>Alica O'Fallowne</v>
      </c>
      <c r="H13624" t="str">
        <f>data[[#This Row],[id_customer]]&amp;data[[#This Row],[id_campaign]]</f>
        <v>C0885cam14</v>
      </c>
      <c r="I13624">
        <f>DATEDIF(data[[#This Row],[join_date]],data[[#This Row],[buy_date]],"M")</f>
        <v>10</v>
      </c>
    </row>
    <row r="13625" spans="1:9" x14ac:dyDescent="0.25">
      <c r="A13625" t="s">
        <v>3581</v>
      </c>
      <c r="B13625" t="s">
        <v>30</v>
      </c>
      <c r="C13625" s="1">
        <v>44643</v>
      </c>
      <c r="D13625" s="1">
        <v>45016</v>
      </c>
      <c r="E13625">
        <f>VLOOKUP(data[[#This Row],[id_campaign]],campaign[],4,FALSE)</f>
        <v>28</v>
      </c>
      <c r="F13625" t="str">
        <f>VLOOKUP(data[[#This Row],[id_campaign]],campaign[],2,FALSE)</f>
        <v>NotNewCellphoneUser</v>
      </c>
      <c r="G13625" t="str">
        <f>VLOOKUP(data[[#This Row],[id_customer]],customer[],2,FALSE)</f>
        <v>Alica O'Fallowne</v>
      </c>
      <c r="H13625" t="str">
        <f>data[[#This Row],[id_customer]]&amp;data[[#This Row],[id_campaign]]</f>
        <v>C0885cam14</v>
      </c>
      <c r="I13625">
        <f>DATEDIF(data[[#This Row],[join_date]],data[[#This Row],[buy_date]],"M")</f>
        <v>12</v>
      </c>
    </row>
    <row r="13626" spans="1:9" x14ac:dyDescent="0.25">
      <c r="A13626" t="s">
        <v>3581</v>
      </c>
      <c r="B13626" t="s">
        <v>30</v>
      </c>
      <c r="C13626" s="1">
        <v>44643</v>
      </c>
      <c r="D13626" s="1">
        <v>45042</v>
      </c>
      <c r="E13626">
        <f>VLOOKUP(data[[#This Row],[id_campaign]],campaign[],4,FALSE)</f>
        <v>28</v>
      </c>
      <c r="F13626" t="str">
        <f>VLOOKUP(data[[#This Row],[id_campaign]],campaign[],2,FALSE)</f>
        <v>NotNewCellphoneUser</v>
      </c>
      <c r="G13626" t="str">
        <f>VLOOKUP(data[[#This Row],[id_customer]],customer[],2,FALSE)</f>
        <v>Alica O'Fallowne</v>
      </c>
      <c r="H13626" t="str">
        <f>data[[#This Row],[id_customer]]&amp;data[[#This Row],[id_campaign]]</f>
        <v>C0885cam14</v>
      </c>
      <c r="I13626">
        <f>DATEDIF(data[[#This Row],[join_date]],data[[#This Row],[buy_date]],"M")</f>
        <v>13</v>
      </c>
    </row>
    <row r="13627" spans="1:9" x14ac:dyDescent="0.25">
      <c r="A13627" t="s">
        <v>3581</v>
      </c>
      <c r="B13627" t="s">
        <v>14</v>
      </c>
      <c r="C13627" s="1">
        <v>44724</v>
      </c>
      <c r="D13627" s="1">
        <v>44724</v>
      </c>
      <c r="E13627">
        <f>VLOOKUP(data[[#This Row],[id_campaign]],campaign[],4,FALSE)</f>
        <v>13</v>
      </c>
      <c r="F13627" t="str">
        <f>VLOOKUP(data[[#This Row],[id_campaign]],campaign[],2,FALSE)</f>
        <v>Homeownership</v>
      </c>
      <c r="G13627" t="str">
        <f>VLOOKUP(data[[#This Row],[id_customer]],customer[],2,FALSE)</f>
        <v>Alica O'Fallowne</v>
      </c>
      <c r="H13627" t="str">
        <f>data[[#This Row],[id_customer]]&amp;data[[#This Row],[id_campaign]]</f>
        <v>C0885cam06</v>
      </c>
      <c r="I13627">
        <f>DATEDIF(data[[#This Row],[join_date]],data[[#This Row],[buy_date]],"M")</f>
        <v>0</v>
      </c>
    </row>
    <row r="13628" spans="1:9" x14ac:dyDescent="0.25">
      <c r="A13628" t="s">
        <v>3581</v>
      </c>
      <c r="B13628" t="s">
        <v>14</v>
      </c>
      <c r="C13628" s="1">
        <v>44724</v>
      </c>
      <c r="D13628" s="1">
        <v>44756</v>
      </c>
      <c r="E13628">
        <f>VLOOKUP(data[[#This Row],[id_campaign]],campaign[],4,FALSE)</f>
        <v>13</v>
      </c>
      <c r="F13628" t="str">
        <f>VLOOKUP(data[[#This Row],[id_campaign]],campaign[],2,FALSE)</f>
        <v>Homeownership</v>
      </c>
      <c r="G13628" t="str">
        <f>VLOOKUP(data[[#This Row],[id_customer]],customer[],2,FALSE)</f>
        <v>Alica O'Fallowne</v>
      </c>
      <c r="H13628" t="str">
        <f>data[[#This Row],[id_customer]]&amp;data[[#This Row],[id_campaign]]</f>
        <v>C0885cam06</v>
      </c>
      <c r="I13628">
        <f>DATEDIF(data[[#This Row],[join_date]],data[[#This Row],[buy_date]],"M")</f>
        <v>1</v>
      </c>
    </row>
    <row r="13629" spans="1:9" x14ac:dyDescent="0.25">
      <c r="A13629" t="s">
        <v>3581</v>
      </c>
      <c r="B13629" t="s">
        <v>14</v>
      </c>
      <c r="C13629" s="1">
        <v>44724</v>
      </c>
      <c r="D13629" s="1">
        <v>44791</v>
      </c>
      <c r="E13629">
        <f>VLOOKUP(data[[#This Row],[id_campaign]],campaign[],4,FALSE)</f>
        <v>13</v>
      </c>
      <c r="F13629" t="str">
        <f>VLOOKUP(data[[#This Row],[id_campaign]],campaign[],2,FALSE)</f>
        <v>Homeownership</v>
      </c>
      <c r="G13629" t="str">
        <f>VLOOKUP(data[[#This Row],[id_customer]],customer[],2,FALSE)</f>
        <v>Alica O'Fallowne</v>
      </c>
      <c r="H13629" t="str">
        <f>data[[#This Row],[id_customer]]&amp;data[[#This Row],[id_campaign]]</f>
        <v>C0885cam06</v>
      </c>
      <c r="I13629">
        <f>DATEDIF(data[[#This Row],[join_date]],data[[#This Row],[buy_date]],"M")</f>
        <v>2</v>
      </c>
    </row>
    <row r="13630" spans="1:9" x14ac:dyDescent="0.25">
      <c r="A13630" t="s">
        <v>3581</v>
      </c>
      <c r="B13630" t="s">
        <v>14</v>
      </c>
      <c r="C13630" s="1">
        <v>44724</v>
      </c>
      <c r="D13630" s="1">
        <v>44858</v>
      </c>
      <c r="E13630">
        <f>VLOOKUP(data[[#This Row],[id_campaign]],campaign[],4,FALSE)</f>
        <v>13</v>
      </c>
      <c r="F13630" t="str">
        <f>VLOOKUP(data[[#This Row],[id_campaign]],campaign[],2,FALSE)</f>
        <v>Homeownership</v>
      </c>
      <c r="G13630" t="str">
        <f>VLOOKUP(data[[#This Row],[id_customer]],customer[],2,FALSE)</f>
        <v>Alica O'Fallowne</v>
      </c>
      <c r="H13630" t="str">
        <f>data[[#This Row],[id_customer]]&amp;data[[#This Row],[id_campaign]]</f>
        <v>C0885cam06</v>
      </c>
      <c r="I13630">
        <f>DATEDIF(data[[#This Row],[join_date]],data[[#This Row],[buy_date]],"M")</f>
        <v>4</v>
      </c>
    </row>
    <row r="13631" spans="1:9" x14ac:dyDescent="0.25">
      <c r="A13631" t="s">
        <v>3581</v>
      </c>
      <c r="B13631" t="s">
        <v>14</v>
      </c>
      <c r="C13631" s="1">
        <v>44724</v>
      </c>
      <c r="D13631" s="1">
        <v>44879</v>
      </c>
      <c r="E13631">
        <f>VLOOKUP(data[[#This Row],[id_campaign]],campaign[],4,FALSE)</f>
        <v>13</v>
      </c>
      <c r="F13631" t="str">
        <f>VLOOKUP(data[[#This Row],[id_campaign]],campaign[],2,FALSE)</f>
        <v>Homeownership</v>
      </c>
      <c r="G13631" t="str">
        <f>VLOOKUP(data[[#This Row],[id_customer]],customer[],2,FALSE)</f>
        <v>Alica O'Fallowne</v>
      </c>
      <c r="H13631" t="str">
        <f>data[[#This Row],[id_customer]]&amp;data[[#This Row],[id_campaign]]</f>
        <v>C0885cam06</v>
      </c>
      <c r="I13631">
        <f>DATEDIF(data[[#This Row],[join_date]],data[[#This Row],[buy_date]],"M")</f>
        <v>5</v>
      </c>
    </row>
    <row r="13632" spans="1:9" x14ac:dyDescent="0.25">
      <c r="A13632" t="s">
        <v>3581</v>
      </c>
      <c r="B13632" t="s">
        <v>14</v>
      </c>
      <c r="C13632" s="1">
        <v>44724</v>
      </c>
      <c r="D13632" s="1">
        <v>44921</v>
      </c>
      <c r="E13632">
        <f>VLOOKUP(data[[#This Row],[id_campaign]],campaign[],4,FALSE)</f>
        <v>13</v>
      </c>
      <c r="F13632" t="str">
        <f>VLOOKUP(data[[#This Row],[id_campaign]],campaign[],2,FALSE)</f>
        <v>Homeownership</v>
      </c>
      <c r="G13632" t="str">
        <f>VLOOKUP(data[[#This Row],[id_customer]],customer[],2,FALSE)</f>
        <v>Alica O'Fallowne</v>
      </c>
      <c r="H13632" t="str">
        <f>data[[#This Row],[id_customer]]&amp;data[[#This Row],[id_campaign]]</f>
        <v>C0885cam06</v>
      </c>
      <c r="I13632">
        <f>DATEDIF(data[[#This Row],[join_date]],data[[#This Row],[buy_date]],"M")</f>
        <v>6</v>
      </c>
    </row>
    <row r="13633" spans="1:9" x14ac:dyDescent="0.25">
      <c r="A13633" t="s">
        <v>3581</v>
      </c>
      <c r="B13633" t="s">
        <v>14</v>
      </c>
      <c r="C13633" s="1">
        <v>44724</v>
      </c>
      <c r="D13633" s="1">
        <v>44943</v>
      </c>
      <c r="E13633">
        <f>VLOOKUP(data[[#This Row],[id_campaign]],campaign[],4,FALSE)</f>
        <v>13</v>
      </c>
      <c r="F13633" t="str">
        <f>VLOOKUP(data[[#This Row],[id_campaign]],campaign[],2,FALSE)</f>
        <v>Homeownership</v>
      </c>
      <c r="G13633" t="str">
        <f>VLOOKUP(data[[#This Row],[id_customer]],customer[],2,FALSE)</f>
        <v>Alica O'Fallowne</v>
      </c>
      <c r="H13633" t="str">
        <f>data[[#This Row],[id_customer]]&amp;data[[#This Row],[id_campaign]]</f>
        <v>C0885cam06</v>
      </c>
      <c r="I13633">
        <f>DATEDIF(data[[#This Row],[join_date]],data[[#This Row],[buy_date]],"M")</f>
        <v>7</v>
      </c>
    </row>
    <row r="13634" spans="1:9" x14ac:dyDescent="0.25">
      <c r="A13634" t="s">
        <v>3581</v>
      </c>
      <c r="B13634" t="s">
        <v>14</v>
      </c>
      <c r="C13634" s="1">
        <v>44724</v>
      </c>
      <c r="D13634" s="1">
        <v>44980</v>
      </c>
      <c r="E13634">
        <f>VLOOKUP(data[[#This Row],[id_campaign]],campaign[],4,FALSE)</f>
        <v>13</v>
      </c>
      <c r="F13634" t="str">
        <f>VLOOKUP(data[[#This Row],[id_campaign]],campaign[],2,FALSE)</f>
        <v>Homeownership</v>
      </c>
      <c r="G13634" t="str">
        <f>VLOOKUP(data[[#This Row],[id_customer]],customer[],2,FALSE)</f>
        <v>Alica O'Fallowne</v>
      </c>
      <c r="H13634" t="str">
        <f>data[[#This Row],[id_customer]]&amp;data[[#This Row],[id_campaign]]</f>
        <v>C0885cam06</v>
      </c>
      <c r="I13634">
        <f>DATEDIF(data[[#This Row],[join_date]],data[[#This Row],[buy_date]],"M")</f>
        <v>8</v>
      </c>
    </row>
    <row r="13635" spans="1:9" x14ac:dyDescent="0.25">
      <c r="A13635" t="s">
        <v>3581</v>
      </c>
      <c r="B13635" t="s">
        <v>14</v>
      </c>
      <c r="C13635" s="1">
        <v>44724</v>
      </c>
      <c r="D13635" s="1">
        <v>45001</v>
      </c>
      <c r="E13635">
        <f>VLOOKUP(data[[#This Row],[id_campaign]],campaign[],4,FALSE)</f>
        <v>13</v>
      </c>
      <c r="F13635" t="str">
        <f>VLOOKUP(data[[#This Row],[id_campaign]],campaign[],2,FALSE)</f>
        <v>Homeownership</v>
      </c>
      <c r="G13635" t="str">
        <f>VLOOKUP(data[[#This Row],[id_customer]],customer[],2,FALSE)</f>
        <v>Alica O'Fallowne</v>
      </c>
      <c r="H13635" t="str">
        <f>data[[#This Row],[id_customer]]&amp;data[[#This Row],[id_campaign]]</f>
        <v>C0885cam06</v>
      </c>
      <c r="I13635">
        <f>DATEDIF(data[[#This Row],[join_date]],data[[#This Row],[buy_date]],"M")</f>
        <v>9</v>
      </c>
    </row>
    <row r="13636" spans="1:9" x14ac:dyDescent="0.25">
      <c r="A13636" t="s">
        <v>3581</v>
      </c>
      <c r="B13636" t="s">
        <v>14</v>
      </c>
      <c r="C13636" s="1">
        <v>44724</v>
      </c>
      <c r="D13636" s="1">
        <v>45062</v>
      </c>
      <c r="E13636">
        <f>VLOOKUP(data[[#This Row],[id_campaign]],campaign[],4,FALSE)</f>
        <v>13</v>
      </c>
      <c r="F13636" t="str">
        <f>VLOOKUP(data[[#This Row],[id_campaign]],campaign[],2,FALSE)</f>
        <v>Homeownership</v>
      </c>
      <c r="G13636" t="str">
        <f>VLOOKUP(data[[#This Row],[id_customer]],customer[],2,FALSE)</f>
        <v>Alica O'Fallowne</v>
      </c>
      <c r="H13636" t="str">
        <f>data[[#This Row],[id_customer]]&amp;data[[#This Row],[id_campaign]]</f>
        <v>C0885cam06</v>
      </c>
      <c r="I13636">
        <f>DATEDIF(data[[#This Row],[join_date]],data[[#This Row],[buy_date]],"M")</f>
        <v>11</v>
      </c>
    </row>
    <row r="13637" spans="1:9" x14ac:dyDescent="0.25">
      <c r="A13637" t="s">
        <v>3585</v>
      </c>
      <c r="B13637" t="s">
        <v>24</v>
      </c>
      <c r="C13637" s="1">
        <v>44887</v>
      </c>
      <c r="D13637" s="1">
        <v>44887</v>
      </c>
      <c r="E13637">
        <f>VLOOKUP(data[[#This Row],[id_campaign]],campaign[],4,FALSE)</f>
        <v>62</v>
      </c>
      <c r="F13637" t="str">
        <f>VLOOKUP(data[[#This Row],[id_campaign]],campaign[],2,FALSE)</f>
        <v>OwnsComputer</v>
      </c>
      <c r="G13637" t="str">
        <f>VLOOKUP(data[[#This Row],[id_customer]],customer[],2,FALSE)</f>
        <v>Colby Durram</v>
      </c>
      <c r="H13637" t="str">
        <f>data[[#This Row],[id_customer]]&amp;data[[#This Row],[id_campaign]]</f>
        <v>C0886cam11</v>
      </c>
      <c r="I13637">
        <f>DATEDIF(data[[#This Row],[join_date]],data[[#This Row],[buy_date]],"M")</f>
        <v>0</v>
      </c>
    </row>
    <row r="13638" spans="1:9" x14ac:dyDescent="0.25">
      <c r="A13638" t="s">
        <v>3585</v>
      </c>
      <c r="B13638" t="s">
        <v>24</v>
      </c>
      <c r="C13638" s="1">
        <v>44887</v>
      </c>
      <c r="D13638" s="1">
        <v>44920</v>
      </c>
      <c r="E13638">
        <f>VLOOKUP(data[[#This Row],[id_campaign]],campaign[],4,FALSE)</f>
        <v>62</v>
      </c>
      <c r="F13638" t="str">
        <f>VLOOKUP(data[[#This Row],[id_campaign]],campaign[],2,FALSE)</f>
        <v>OwnsComputer</v>
      </c>
      <c r="G13638" t="str">
        <f>VLOOKUP(data[[#This Row],[id_customer]],customer[],2,FALSE)</f>
        <v>Colby Durram</v>
      </c>
      <c r="H13638" t="str">
        <f>data[[#This Row],[id_customer]]&amp;data[[#This Row],[id_campaign]]</f>
        <v>C0886cam11</v>
      </c>
      <c r="I13638">
        <f>DATEDIF(data[[#This Row],[join_date]],data[[#This Row],[buy_date]],"M")</f>
        <v>1</v>
      </c>
    </row>
    <row r="13639" spans="1:9" x14ac:dyDescent="0.25">
      <c r="A13639" t="s">
        <v>3585</v>
      </c>
      <c r="B13639" t="s">
        <v>24</v>
      </c>
      <c r="C13639" s="1">
        <v>44887</v>
      </c>
      <c r="D13639" s="1">
        <v>44950</v>
      </c>
      <c r="E13639">
        <f>VLOOKUP(data[[#This Row],[id_campaign]],campaign[],4,FALSE)</f>
        <v>62</v>
      </c>
      <c r="F13639" t="str">
        <f>VLOOKUP(data[[#This Row],[id_campaign]],campaign[],2,FALSE)</f>
        <v>OwnsComputer</v>
      </c>
      <c r="G13639" t="str">
        <f>VLOOKUP(data[[#This Row],[id_customer]],customer[],2,FALSE)</f>
        <v>Colby Durram</v>
      </c>
      <c r="H13639" t="str">
        <f>data[[#This Row],[id_customer]]&amp;data[[#This Row],[id_campaign]]</f>
        <v>C0886cam11</v>
      </c>
      <c r="I13639">
        <f>DATEDIF(data[[#This Row],[join_date]],data[[#This Row],[buy_date]],"M")</f>
        <v>2</v>
      </c>
    </row>
    <row r="13640" spans="1:9" x14ac:dyDescent="0.25">
      <c r="A13640" t="s">
        <v>3585</v>
      </c>
      <c r="B13640" t="s">
        <v>24</v>
      </c>
      <c r="C13640" s="1">
        <v>44887</v>
      </c>
      <c r="D13640" s="1">
        <v>44959</v>
      </c>
      <c r="E13640">
        <f>VLOOKUP(data[[#This Row],[id_campaign]],campaign[],4,FALSE)</f>
        <v>62</v>
      </c>
      <c r="F13640" t="str">
        <f>VLOOKUP(data[[#This Row],[id_campaign]],campaign[],2,FALSE)</f>
        <v>OwnsComputer</v>
      </c>
      <c r="G13640" t="str">
        <f>VLOOKUP(data[[#This Row],[id_customer]],customer[],2,FALSE)</f>
        <v>Colby Durram</v>
      </c>
      <c r="H13640" t="str">
        <f>data[[#This Row],[id_customer]]&amp;data[[#This Row],[id_campaign]]</f>
        <v>C0886cam11</v>
      </c>
      <c r="I13640">
        <f>DATEDIF(data[[#This Row],[join_date]],data[[#This Row],[buy_date]],"M")</f>
        <v>2</v>
      </c>
    </row>
    <row r="13641" spans="1:9" x14ac:dyDescent="0.25">
      <c r="A13641" t="s">
        <v>3585</v>
      </c>
      <c r="B13641" t="s">
        <v>24</v>
      </c>
      <c r="C13641" s="1">
        <v>44887</v>
      </c>
      <c r="D13641" s="1">
        <v>45014</v>
      </c>
      <c r="E13641">
        <f>VLOOKUP(data[[#This Row],[id_campaign]],campaign[],4,FALSE)</f>
        <v>62</v>
      </c>
      <c r="F13641" t="str">
        <f>VLOOKUP(data[[#This Row],[id_campaign]],campaign[],2,FALSE)</f>
        <v>OwnsComputer</v>
      </c>
      <c r="G13641" t="str">
        <f>VLOOKUP(data[[#This Row],[id_customer]],customer[],2,FALSE)</f>
        <v>Colby Durram</v>
      </c>
      <c r="H13641" t="str">
        <f>data[[#This Row],[id_customer]]&amp;data[[#This Row],[id_campaign]]</f>
        <v>C0886cam11</v>
      </c>
      <c r="I13641">
        <f>DATEDIF(data[[#This Row],[join_date]],data[[#This Row],[buy_date]],"M")</f>
        <v>4</v>
      </c>
    </row>
    <row r="13642" spans="1:9" x14ac:dyDescent="0.25">
      <c r="A13642" t="s">
        <v>3585</v>
      </c>
      <c r="B13642" t="s">
        <v>24</v>
      </c>
      <c r="C13642" s="1">
        <v>44887</v>
      </c>
      <c r="D13642" s="1">
        <v>45046</v>
      </c>
      <c r="E13642">
        <f>VLOOKUP(data[[#This Row],[id_campaign]],campaign[],4,FALSE)</f>
        <v>62</v>
      </c>
      <c r="F13642" t="str">
        <f>VLOOKUP(data[[#This Row],[id_campaign]],campaign[],2,FALSE)</f>
        <v>OwnsComputer</v>
      </c>
      <c r="G13642" t="str">
        <f>VLOOKUP(data[[#This Row],[id_customer]],customer[],2,FALSE)</f>
        <v>Colby Durram</v>
      </c>
      <c r="H13642" t="str">
        <f>data[[#This Row],[id_customer]]&amp;data[[#This Row],[id_campaign]]</f>
        <v>C0886cam11</v>
      </c>
      <c r="I13642">
        <f>DATEDIF(data[[#This Row],[join_date]],data[[#This Row],[buy_date]],"M")</f>
        <v>5</v>
      </c>
    </row>
    <row r="13643" spans="1:9" x14ac:dyDescent="0.25">
      <c r="A13643" t="s">
        <v>3585</v>
      </c>
      <c r="B13643" t="s">
        <v>24</v>
      </c>
      <c r="C13643" s="1">
        <v>44887</v>
      </c>
      <c r="D13643" s="1">
        <v>45051</v>
      </c>
      <c r="E13643">
        <f>VLOOKUP(data[[#This Row],[id_campaign]],campaign[],4,FALSE)</f>
        <v>62</v>
      </c>
      <c r="F13643" t="str">
        <f>VLOOKUP(data[[#This Row],[id_campaign]],campaign[],2,FALSE)</f>
        <v>OwnsComputer</v>
      </c>
      <c r="G13643" t="str">
        <f>VLOOKUP(data[[#This Row],[id_customer]],customer[],2,FALSE)</f>
        <v>Colby Durram</v>
      </c>
      <c r="H13643" t="str">
        <f>data[[#This Row],[id_customer]]&amp;data[[#This Row],[id_campaign]]</f>
        <v>C0886cam11</v>
      </c>
      <c r="I13643">
        <f>DATEDIF(data[[#This Row],[join_date]],data[[#This Row],[buy_date]],"M")</f>
        <v>5</v>
      </c>
    </row>
    <row r="13644" spans="1:9" x14ac:dyDescent="0.25">
      <c r="A13644" t="s">
        <v>3585</v>
      </c>
      <c r="B13644" t="s">
        <v>8</v>
      </c>
      <c r="C13644" s="1">
        <v>44928</v>
      </c>
      <c r="D13644" s="1">
        <v>44928</v>
      </c>
      <c r="E13644">
        <f>VLOOKUP(data[[#This Row],[id_campaign]],campaign[],4,FALSE)</f>
        <v>62</v>
      </c>
      <c r="F13644" t="str">
        <f>VLOOKUP(data[[#This Row],[id_campaign]],campaign[],2,FALSE)</f>
        <v>HandsetWebCapable</v>
      </c>
      <c r="G13644" t="str">
        <f>VLOOKUP(data[[#This Row],[id_customer]],customer[],2,FALSE)</f>
        <v>Colby Durram</v>
      </c>
      <c r="H13644" t="str">
        <f>data[[#This Row],[id_customer]]&amp;data[[#This Row],[id_campaign]]</f>
        <v>C0886cam03</v>
      </c>
      <c r="I13644">
        <f>DATEDIF(data[[#This Row],[join_date]],data[[#This Row],[buy_date]],"M")</f>
        <v>0</v>
      </c>
    </row>
    <row r="13645" spans="1:9" x14ac:dyDescent="0.25">
      <c r="A13645" t="s">
        <v>3585</v>
      </c>
      <c r="B13645" t="s">
        <v>8</v>
      </c>
      <c r="C13645" s="1">
        <v>44928</v>
      </c>
      <c r="D13645" s="1">
        <v>44972</v>
      </c>
      <c r="E13645">
        <f>VLOOKUP(data[[#This Row],[id_campaign]],campaign[],4,FALSE)</f>
        <v>62</v>
      </c>
      <c r="F13645" t="str">
        <f>VLOOKUP(data[[#This Row],[id_campaign]],campaign[],2,FALSE)</f>
        <v>HandsetWebCapable</v>
      </c>
      <c r="G13645" t="str">
        <f>VLOOKUP(data[[#This Row],[id_customer]],customer[],2,FALSE)</f>
        <v>Colby Durram</v>
      </c>
      <c r="H13645" t="str">
        <f>data[[#This Row],[id_customer]]&amp;data[[#This Row],[id_campaign]]</f>
        <v>C0886cam03</v>
      </c>
      <c r="I13645">
        <f>DATEDIF(data[[#This Row],[join_date]],data[[#This Row],[buy_date]],"M")</f>
        <v>1</v>
      </c>
    </row>
    <row r="13646" spans="1:9" x14ac:dyDescent="0.25">
      <c r="A13646" t="s">
        <v>3585</v>
      </c>
      <c r="B13646" t="s">
        <v>8</v>
      </c>
      <c r="C13646" s="1">
        <v>44928</v>
      </c>
      <c r="D13646" s="1">
        <v>44990</v>
      </c>
      <c r="E13646">
        <f>VLOOKUP(data[[#This Row],[id_campaign]],campaign[],4,FALSE)</f>
        <v>62</v>
      </c>
      <c r="F13646" t="str">
        <f>VLOOKUP(data[[#This Row],[id_campaign]],campaign[],2,FALSE)</f>
        <v>HandsetWebCapable</v>
      </c>
      <c r="G13646" t="str">
        <f>VLOOKUP(data[[#This Row],[id_customer]],customer[],2,FALSE)</f>
        <v>Colby Durram</v>
      </c>
      <c r="H13646" t="str">
        <f>data[[#This Row],[id_customer]]&amp;data[[#This Row],[id_campaign]]</f>
        <v>C0886cam03</v>
      </c>
      <c r="I13646">
        <f>DATEDIF(data[[#This Row],[join_date]],data[[#This Row],[buy_date]],"M")</f>
        <v>2</v>
      </c>
    </row>
    <row r="13647" spans="1:9" x14ac:dyDescent="0.25">
      <c r="A13647" t="s">
        <v>3585</v>
      </c>
      <c r="B13647" t="s">
        <v>8</v>
      </c>
      <c r="C13647" s="1">
        <v>44928</v>
      </c>
      <c r="D13647" s="1">
        <v>45025</v>
      </c>
      <c r="E13647">
        <f>VLOOKUP(data[[#This Row],[id_campaign]],campaign[],4,FALSE)</f>
        <v>62</v>
      </c>
      <c r="F13647" t="str">
        <f>VLOOKUP(data[[#This Row],[id_campaign]],campaign[],2,FALSE)</f>
        <v>HandsetWebCapable</v>
      </c>
      <c r="G13647" t="str">
        <f>VLOOKUP(data[[#This Row],[id_customer]],customer[],2,FALSE)</f>
        <v>Colby Durram</v>
      </c>
      <c r="H13647" t="str">
        <f>data[[#This Row],[id_customer]]&amp;data[[#This Row],[id_campaign]]</f>
        <v>C0886cam03</v>
      </c>
      <c r="I13647">
        <f>DATEDIF(data[[#This Row],[join_date]],data[[#This Row],[buy_date]],"M")</f>
        <v>3</v>
      </c>
    </row>
    <row r="13648" spans="1:9" x14ac:dyDescent="0.25">
      <c r="A13648" t="s">
        <v>3585</v>
      </c>
      <c r="B13648" t="s">
        <v>8</v>
      </c>
      <c r="C13648" s="1">
        <v>44928</v>
      </c>
      <c r="D13648" s="1">
        <v>45057</v>
      </c>
      <c r="E13648">
        <f>VLOOKUP(data[[#This Row],[id_campaign]],campaign[],4,FALSE)</f>
        <v>62</v>
      </c>
      <c r="F13648" t="str">
        <f>VLOOKUP(data[[#This Row],[id_campaign]],campaign[],2,FALSE)</f>
        <v>HandsetWebCapable</v>
      </c>
      <c r="G13648" t="str">
        <f>VLOOKUP(data[[#This Row],[id_customer]],customer[],2,FALSE)</f>
        <v>Colby Durram</v>
      </c>
      <c r="H13648" t="str">
        <f>data[[#This Row],[id_customer]]&amp;data[[#This Row],[id_campaign]]</f>
        <v>C0886cam03</v>
      </c>
      <c r="I13648">
        <f>DATEDIF(data[[#This Row],[join_date]],data[[#This Row],[buy_date]],"M")</f>
        <v>4</v>
      </c>
    </row>
    <row r="13649" spans="1:9" x14ac:dyDescent="0.25">
      <c r="A13649" t="s">
        <v>3589</v>
      </c>
      <c r="B13649" t="s">
        <v>26</v>
      </c>
      <c r="C13649" s="1">
        <v>44746</v>
      </c>
      <c r="D13649" s="1">
        <v>44746</v>
      </c>
      <c r="E13649">
        <f>VLOOKUP(data[[#This Row],[id_campaign]],campaign[],4,FALSE)</f>
        <v>65</v>
      </c>
      <c r="F13649" t="str">
        <f>VLOOKUP(data[[#This Row],[id_campaign]],campaign[],2,FALSE)</f>
        <v>HasCreditCard</v>
      </c>
      <c r="G13649" t="str">
        <f>VLOOKUP(data[[#This Row],[id_customer]],customer[],2,FALSE)</f>
        <v>Fania Urey</v>
      </c>
      <c r="H13649" t="str">
        <f>data[[#This Row],[id_customer]]&amp;data[[#This Row],[id_campaign]]</f>
        <v>C0887cam12</v>
      </c>
      <c r="I13649">
        <f>DATEDIF(data[[#This Row],[join_date]],data[[#This Row],[buy_date]],"M")</f>
        <v>0</v>
      </c>
    </row>
    <row r="13650" spans="1:9" x14ac:dyDescent="0.25">
      <c r="A13650" t="s">
        <v>3589</v>
      </c>
      <c r="B13650" t="s">
        <v>26</v>
      </c>
      <c r="C13650" s="1">
        <v>44746</v>
      </c>
      <c r="D13650" s="1">
        <v>44792</v>
      </c>
      <c r="E13650">
        <f>VLOOKUP(data[[#This Row],[id_campaign]],campaign[],4,FALSE)</f>
        <v>65</v>
      </c>
      <c r="F13650" t="str">
        <f>VLOOKUP(data[[#This Row],[id_campaign]],campaign[],2,FALSE)</f>
        <v>HasCreditCard</v>
      </c>
      <c r="G13650" t="str">
        <f>VLOOKUP(data[[#This Row],[id_customer]],customer[],2,FALSE)</f>
        <v>Fania Urey</v>
      </c>
      <c r="H13650" t="str">
        <f>data[[#This Row],[id_customer]]&amp;data[[#This Row],[id_campaign]]</f>
        <v>C0887cam12</v>
      </c>
      <c r="I13650">
        <f>DATEDIF(data[[#This Row],[join_date]],data[[#This Row],[buy_date]],"M")</f>
        <v>1</v>
      </c>
    </row>
    <row r="13651" spans="1:9" x14ac:dyDescent="0.25">
      <c r="A13651" t="s">
        <v>3589</v>
      </c>
      <c r="B13651" t="s">
        <v>26</v>
      </c>
      <c r="C13651" s="1">
        <v>44746</v>
      </c>
      <c r="D13651" s="1">
        <v>44822</v>
      </c>
      <c r="E13651">
        <f>VLOOKUP(data[[#This Row],[id_campaign]],campaign[],4,FALSE)</f>
        <v>65</v>
      </c>
      <c r="F13651" t="str">
        <f>VLOOKUP(data[[#This Row],[id_campaign]],campaign[],2,FALSE)</f>
        <v>HasCreditCard</v>
      </c>
      <c r="G13651" t="str">
        <f>VLOOKUP(data[[#This Row],[id_customer]],customer[],2,FALSE)</f>
        <v>Fania Urey</v>
      </c>
      <c r="H13651" t="str">
        <f>data[[#This Row],[id_customer]]&amp;data[[#This Row],[id_campaign]]</f>
        <v>C0887cam12</v>
      </c>
      <c r="I13651">
        <f>DATEDIF(data[[#This Row],[join_date]],data[[#This Row],[buy_date]],"M")</f>
        <v>2</v>
      </c>
    </row>
    <row r="13652" spans="1:9" x14ac:dyDescent="0.25">
      <c r="A13652" t="s">
        <v>3589</v>
      </c>
      <c r="B13652" t="s">
        <v>26</v>
      </c>
      <c r="C13652" s="1">
        <v>44746</v>
      </c>
      <c r="D13652" s="1">
        <v>44847</v>
      </c>
      <c r="E13652">
        <f>VLOOKUP(data[[#This Row],[id_campaign]],campaign[],4,FALSE)</f>
        <v>65</v>
      </c>
      <c r="F13652" t="str">
        <f>VLOOKUP(data[[#This Row],[id_campaign]],campaign[],2,FALSE)</f>
        <v>HasCreditCard</v>
      </c>
      <c r="G13652" t="str">
        <f>VLOOKUP(data[[#This Row],[id_customer]],customer[],2,FALSE)</f>
        <v>Fania Urey</v>
      </c>
      <c r="H13652" t="str">
        <f>data[[#This Row],[id_customer]]&amp;data[[#This Row],[id_campaign]]</f>
        <v>C0887cam12</v>
      </c>
      <c r="I13652">
        <f>DATEDIF(data[[#This Row],[join_date]],data[[#This Row],[buy_date]],"M")</f>
        <v>3</v>
      </c>
    </row>
    <row r="13653" spans="1:9" x14ac:dyDescent="0.25">
      <c r="A13653" t="s">
        <v>3589</v>
      </c>
      <c r="B13653" t="s">
        <v>26</v>
      </c>
      <c r="C13653" s="1">
        <v>44746</v>
      </c>
      <c r="D13653" s="1">
        <v>44900</v>
      </c>
      <c r="E13653">
        <f>VLOOKUP(data[[#This Row],[id_campaign]],campaign[],4,FALSE)</f>
        <v>65</v>
      </c>
      <c r="F13653" t="str">
        <f>VLOOKUP(data[[#This Row],[id_campaign]],campaign[],2,FALSE)</f>
        <v>HasCreditCard</v>
      </c>
      <c r="G13653" t="str">
        <f>VLOOKUP(data[[#This Row],[id_customer]],customer[],2,FALSE)</f>
        <v>Fania Urey</v>
      </c>
      <c r="H13653" t="str">
        <f>data[[#This Row],[id_customer]]&amp;data[[#This Row],[id_campaign]]</f>
        <v>C0887cam12</v>
      </c>
      <c r="I13653">
        <f>DATEDIF(data[[#This Row],[join_date]],data[[#This Row],[buy_date]],"M")</f>
        <v>5</v>
      </c>
    </row>
    <row r="13654" spans="1:9" x14ac:dyDescent="0.25">
      <c r="A13654" t="s">
        <v>3589</v>
      </c>
      <c r="B13654" t="s">
        <v>26</v>
      </c>
      <c r="C13654" s="1">
        <v>44746</v>
      </c>
      <c r="D13654" s="1">
        <v>44943</v>
      </c>
      <c r="E13654">
        <f>VLOOKUP(data[[#This Row],[id_campaign]],campaign[],4,FALSE)</f>
        <v>65</v>
      </c>
      <c r="F13654" t="str">
        <f>VLOOKUP(data[[#This Row],[id_campaign]],campaign[],2,FALSE)</f>
        <v>HasCreditCard</v>
      </c>
      <c r="G13654" t="str">
        <f>VLOOKUP(data[[#This Row],[id_customer]],customer[],2,FALSE)</f>
        <v>Fania Urey</v>
      </c>
      <c r="H13654" t="str">
        <f>data[[#This Row],[id_customer]]&amp;data[[#This Row],[id_campaign]]</f>
        <v>C0887cam12</v>
      </c>
      <c r="I13654">
        <f>DATEDIF(data[[#This Row],[join_date]],data[[#This Row],[buy_date]],"M")</f>
        <v>6</v>
      </c>
    </row>
    <row r="13655" spans="1:9" x14ac:dyDescent="0.25">
      <c r="A13655" t="s">
        <v>3589</v>
      </c>
      <c r="B13655" t="s">
        <v>26</v>
      </c>
      <c r="C13655" s="1">
        <v>44746</v>
      </c>
      <c r="D13655" s="1">
        <v>44963</v>
      </c>
      <c r="E13655">
        <f>VLOOKUP(data[[#This Row],[id_campaign]],campaign[],4,FALSE)</f>
        <v>65</v>
      </c>
      <c r="F13655" t="str">
        <f>VLOOKUP(data[[#This Row],[id_campaign]],campaign[],2,FALSE)</f>
        <v>HasCreditCard</v>
      </c>
      <c r="G13655" t="str">
        <f>VLOOKUP(data[[#This Row],[id_customer]],customer[],2,FALSE)</f>
        <v>Fania Urey</v>
      </c>
      <c r="H13655" t="str">
        <f>data[[#This Row],[id_customer]]&amp;data[[#This Row],[id_campaign]]</f>
        <v>C0887cam12</v>
      </c>
      <c r="I13655">
        <f>DATEDIF(data[[#This Row],[join_date]],data[[#This Row],[buy_date]],"M")</f>
        <v>7</v>
      </c>
    </row>
    <row r="13656" spans="1:9" x14ac:dyDescent="0.25">
      <c r="A13656" t="s">
        <v>3589</v>
      </c>
      <c r="B13656" t="s">
        <v>26</v>
      </c>
      <c r="C13656" s="1">
        <v>44746</v>
      </c>
      <c r="D13656" s="1">
        <v>45003</v>
      </c>
      <c r="E13656">
        <f>VLOOKUP(data[[#This Row],[id_campaign]],campaign[],4,FALSE)</f>
        <v>65</v>
      </c>
      <c r="F13656" t="str">
        <f>VLOOKUP(data[[#This Row],[id_campaign]],campaign[],2,FALSE)</f>
        <v>HasCreditCard</v>
      </c>
      <c r="G13656" t="str">
        <f>VLOOKUP(data[[#This Row],[id_customer]],customer[],2,FALSE)</f>
        <v>Fania Urey</v>
      </c>
      <c r="H13656" t="str">
        <f>data[[#This Row],[id_customer]]&amp;data[[#This Row],[id_campaign]]</f>
        <v>C0887cam12</v>
      </c>
      <c r="I13656">
        <f>DATEDIF(data[[#This Row],[join_date]],data[[#This Row],[buy_date]],"M")</f>
        <v>8</v>
      </c>
    </row>
    <row r="13657" spans="1:9" x14ac:dyDescent="0.25">
      <c r="A13657" t="s">
        <v>3589</v>
      </c>
      <c r="B13657" t="s">
        <v>26</v>
      </c>
      <c r="C13657" s="1">
        <v>44746</v>
      </c>
      <c r="D13657" s="1">
        <v>45034</v>
      </c>
      <c r="E13657">
        <f>VLOOKUP(data[[#This Row],[id_campaign]],campaign[],4,FALSE)</f>
        <v>65</v>
      </c>
      <c r="F13657" t="str">
        <f>VLOOKUP(data[[#This Row],[id_campaign]],campaign[],2,FALSE)</f>
        <v>HasCreditCard</v>
      </c>
      <c r="G13657" t="str">
        <f>VLOOKUP(data[[#This Row],[id_customer]],customer[],2,FALSE)</f>
        <v>Fania Urey</v>
      </c>
      <c r="H13657" t="str">
        <f>data[[#This Row],[id_customer]]&amp;data[[#This Row],[id_campaign]]</f>
        <v>C0887cam12</v>
      </c>
      <c r="I13657">
        <f>DATEDIF(data[[#This Row],[join_date]],data[[#This Row],[buy_date]],"M")</f>
        <v>9</v>
      </c>
    </row>
    <row r="13658" spans="1:9" x14ac:dyDescent="0.25">
      <c r="A13658" t="s">
        <v>3589</v>
      </c>
      <c r="B13658" t="s">
        <v>26</v>
      </c>
      <c r="C13658" s="1">
        <v>44746</v>
      </c>
      <c r="D13658" s="1">
        <v>45052</v>
      </c>
      <c r="E13658">
        <f>VLOOKUP(data[[#This Row],[id_campaign]],campaign[],4,FALSE)</f>
        <v>65</v>
      </c>
      <c r="F13658" t="str">
        <f>VLOOKUP(data[[#This Row],[id_campaign]],campaign[],2,FALSE)</f>
        <v>HasCreditCard</v>
      </c>
      <c r="G13658" t="str">
        <f>VLOOKUP(data[[#This Row],[id_customer]],customer[],2,FALSE)</f>
        <v>Fania Urey</v>
      </c>
      <c r="H13658" t="str">
        <f>data[[#This Row],[id_customer]]&amp;data[[#This Row],[id_campaign]]</f>
        <v>C0887cam12</v>
      </c>
      <c r="I13658">
        <f>DATEDIF(data[[#This Row],[join_date]],data[[#This Row],[buy_date]],"M")</f>
        <v>10</v>
      </c>
    </row>
    <row r="13659" spans="1:9" x14ac:dyDescent="0.25">
      <c r="A13659" t="s">
        <v>3589</v>
      </c>
      <c r="B13659" t="s">
        <v>20</v>
      </c>
      <c r="C13659" s="1">
        <v>44920</v>
      </c>
      <c r="D13659" s="1">
        <v>44920</v>
      </c>
      <c r="E13659">
        <f>VLOOKUP(data[[#This Row],[id_campaign]],campaign[],4,FALSE)</f>
        <v>75</v>
      </c>
      <c r="F13659" t="str">
        <f>VLOOKUP(data[[#This Row],[id_campaign]],campaign[],2,FALSE)</f>
        <v>OptOutMailings</v>
      </c>
      <c r="G13659" t="str">
        <f>VLOOKUP(data[[#This Row],[id_customer]],customer[],2,FALSE)</f>
        <v>Fania Urey</v>
      </c>
      <c r="H13659" t="str">
        <f>data[[#This Row],[id_customer]]&amp;data[[#This Row],[id_campaign]]</f>
        <v>C0887cam09</v>
      </c>
      <c r="I13659">
        <f>DATEDIF(data[[#This Row],[join_date]],data[[#This Row],[buy_date]],"M")</f>
        <v>0</v>
      </c>
    </row>
    <row r="13660" spans="1:9" x14ac:dyDescent="0.25">
      <c r="A13660" t="s">
        <v>3589</v>
      </c>
      <c r="B13660" t="s">
        <v>20</v>
      </c>
      <c r="C13660" s="1">
        <v>44920</v>
      </c>
      <c r="D13660" s="1">
        <v>44955</v>
      </c>
      <c r="E13660">
        <f>VLOOKUP(data[[#This Row],[id_campaign]],campaign[],4,FALSE)</f>
        <v>75</v>
      </c>
      <c r="F13660" t="str">
        <f>VLOOKUP(data[[#This Row],[id_campaign]],campaign[],2,FALSE)</f>
        <v>OptOutMailings</v>
      </c>
      <c r="G13660" t="str">
        <f>VLOOKUP(data[[#This Row],[id_customer]],customer[],2,FALSE)</f>
        <v>Fania Urey</v>
      </c>
      <c r="H13660" t="str">
        <f>data[[#This Row],[id_customer]]&amp;data[[#This Row],[id_campaign]]</f>
        <v>C0887cam09</v>
      </c>
      <c r="I13660">
        <f>DATEDIF(data[[#This Row],[join_date]],data[[#This Row],[buy_date]],"M")</f>
        <v>1</v>
      </c>
    </row>
    <row r="13661" spans="1:9" x14ac:dyDescent="0.25">
      <c r="A13661" t="s">
        <v>3589</v>
      </c>
      <c r="B13661" t="s">
        <v>20</v>
      </c>
      <c r="C13661" s="1">
        <v>44920</v>
      </c>
      <c r="D13661" s="1">
        <v>44962</v>
      </c>
      <c r="E13661">
        <f>VLOOKUP(data[[#This Row],[id_campaign]],campaign[],4,FALSE)</f>
        <v>75</v>
      </c>
      <c r="F13661" t="str">
        <f>VLOOKUP(data[[#This Row],[id_campaign]],campaign[],2,FALSE)</f>
        <v>OptOutMailings</v>
      </c>
      <c r="G13661" t="str">
        <f>VLOOKUP(data[[#This Row],[id_customer]],customer[],2,FALSE)</f>
        <v>Fania Urey</v>
      </c>
      <c r="H13661" t="str">
        <f>data[[#This Row],[id_customer]]&amp;data[[#This Row],[id_campaign]]</f>
        <v>C0887cam09</v>
      </c>
      <c r="I13661">
        <f>DATEDIF(data[[#This Row],[join_date]],data[[#This Row],[buy_date]],"M")</f>
        <v>1</v>
      </c>
    </row>
    <row r="13662" spans="1:9" x14ac:dyDescent="0.25">
      <c r="A13662" t="s">
        <v>3589</v>
      </c>
      <c r="B13662" t="s">
        <v>20</v>
      </c>
      <c r="C13662" s="1">
        <v>44920</v>
      </c>
      <c r="D13662" s="1">
        <v>45015</v>
      </c>
      <c r="E13662">
        <f>VLOOKUP(data[[#This Row],[id_campaign]],campaign[],4,FALSE)</f>
        <v>75</v>
      </c>
      <c r="F13662" t="str">
        <f>VLOOKUP(data[[#This Row],[id_campaign]],campaign[],2,FALSE)</f>
        <v>OptOutMailings</v>
      </c>
      <c r="G13662" t="str">
        <f>VLOOKUP(data[[#This Row],[id_customer]],customer[],2,FALSE)</f>
        <v>Fania Urey</v>
      </c>
      <c r="H13662" t="str">
        <f>data[[#This Row],[id_customer]]&amp;data[[#This Row],[id_campaign]]</f>
        <v>C0887cam09</v>
      </c>
      <c r="I13662">
        <f>DATEDIF(data[[#This Row],[join_date]],data[[#This Row],[buy_date]],"M")</f>
        <v>3</v>
      </c>
    </row>
    <row r="13663" spans="1:9" x14ac:dyDescent="0.25">
      <c r="A13663" t="s">
        <v>3589</v>
      </c>
      <c r="B13663" t="s">
        <v>20</v>
      </c>
      <c r="C13663" s="1">
        <v>44920</v>
      </c>
      <c r="D13663" s="1">
        <v>45043</v>
      </c>
      <c r="E13663">
        <f>VLOOKUP(data[[#This Row],[id_campaign]],campaign[],4,FALSE)</f>
        <v>75</v>
      </c>
      <c r="F13663" t="str">
        <f>VLOOKUP(data[[#This Row],[id_campaign]],campaign[],2,FALSE)</f>
        <v>OptOutMailings</v>
      </c>
      <c r="G13663" t="str">
        <f>VLOOKUP(data[[#This Row],[id_customer]],customer[],2,FALSE)</f>
        <v>Fania Urey</v>
      </c>
      <c r="H13663" t="str">
        <f>data[[#This Row],[id_customer]]&amp;data[[#This Row],[id_campaign]]</f>
        <v>C0887cam09</v>
      </c>
      <c r="I13663">
        <f>DATEDIF(data[[#This Row],[join_date]],data[[#This Row],[buy_date]],"M")</f>
        <v>4</v>
      </c>
    </row>
    <row r="13664" spans="1:9" x14ac:dyDescent="0.25">
      <c r="A13664" t="s">
        <v>3589</v>
      </c>
      <c r="B13664" t="s">
        <v>20</v>
      </c>
      <c r="C13664" s="1">
        <v>44920</v>
      </c>
      <c r="D13664" s="1">
        <v>45072</v>
      </c>
      <c r="E13664">
        <f>VLOOKUP(data[[#This Row],[id_campaign]],campaign[],4,FALSE)</f>
        <v>75</v>
      </c>
      <c r="F13664" t="str">
        <f>VLOOKUP(data[[#This Row],[id_campaign]],campaign[],2,FALSE)</f>
        <v>OptOutMailings</v>
      </c>
      <c r="G13664" t="str">
        <f>VLOOKUP(data[[#This Row],[id_customer]],customer[],2,FALSE)</f>
        <v>Fania Urey</v>
      </c>
      <c r="H13664" t="str">
        <f>data[[#This Row],[id_customer]]&amp;data[[#This Row],[id_campaign]]</f>
        <v>C0887cam09</v>
      </c>
      <c r="I13664">
        <f>DATEDIF(data[[#This Row],[join_date]],data[[#This Row],[buy_date]],"M")</f>
        <v>5</v>
      </c>
    </row>
    <row r="13665" spans="1:9" x14ac:dyDescent="0.25">
      <c r="A13665" t="s">
        <v>3593</v>
      </c>
      <c r="B13665" t="s">
        <v>18</v>
      </c>
      <c r="C13665" s="1">
        <v>44799</v>
      </c>
      <c r="D13665" s="1">
        <v>44799</v>
      </c>
      <c r="E13665">
        <f>VLOOKUP(data[[#This Row],[id_campaign]],campaign[],4,FALSE)</f>
        <v>27</v>
      </c>
      <c r="F13665" t="str">
        <f>VLOOKUP(data[[#This Row],[id_campaign]],campaign[],2,FALSE)</f>
        <v>RespondsToMailOffers</v>
      </c>
      <c r="G13665" t="str">
        <f>VLOOKUP(data[[#This Row],[id_customer]],customer[],2,FALSE)</f>
        <v>Angel Willowby</v>
      </c>
      <c r="H13665" t="str">
        <f>data[[#This Row],[id_customer]]&amp;data[[#This Row],[id_campaign]]</f>
        <v>C0888cam08</v>
      </c>
      <c r="I13665">
        <f>DATEDIF(data[[#This Row],[join_date]],data[[#This Row],[buy_date]],"M")</f>
        <v>0</v>
      </c>
    </row>
    <row r="13666" spans="1:9" x14ac:dyDescent="0.25">
      <c r="A13666" t="s">
        <v>3593</v>
      </c>
      <c r="B13666" t="s">
        <v>18</v>
      </c>
      <c r="C13666" s="1">
        <v>44799</v>
      </c>
      <c r="D13666" s="1">
        <v>44875</v>
      </c>
      <c r="E13666">
        <f>VLOOKUP(data[[#This Row],[id_campaign]],campaign[],4,FALSE)</f>
        <v>27</v>
      </c>
      <c r="F13666" t="str">
        <f>VLOOKUP(data[[#This Row],[id_campaign]],campaign[],2,FALSE)</f>
        <v>RespondsToMailOffers</v>
      </c>
      <c r="G13666" t="str">
        <f>VLOOKUP(data[[#This Row],[id_customer]],customer[],2,FALSE)</f>
        <v>Angel Willowby</v>
      </c>
      <c r="H13666" t="str">
        <f>data[[#This Row],[id_customer]]&amp;data[[#This Row],[id_campaign]]</f>
        <v>C0888cam08</v>
      </c>
      <c r="I13666">
        <f>DATEDIF(data[[#This Row],[join_date]],data[[#This Row],[buy_date]],"M")</f>
        <v>2</v>
      </c>
    </row>
    <row r="13667" spans="1:9" x14ac:dyDescent="0.25">
      <c r="A13667" t="s">
        <v>3593</v>
      </c>
      <c r="B13667" t="s">
        <v>18</v>
      </c>
      <c r="C13667" s="1">
        <v>44799</v>
      </c>
      <c r="D13667" s="1">
        <v>44955</v>
      </c>
      <c r="E13667">
        <f>VLOOKUP(data[[#This Row],[id_campaign]],campaign[],4,FALSE)</f>
        <v>27</v>
      </c>
      <c r="F13667" t="str">
        <f>VLOOKUP(data[[#This Row],[id_campaign]],campaign[],2,FALSE)</f>
        <v>RespondsToMailOffers</v>
      </c>
      <c r="G13667" t="str">
        <f>VLOOKUP(data[[#This Row],[id_customer]],customer[],2,FALSE)</f>
        <v>Angel Willowby</v>
      </c>
      <c r="H13667" t="str">
        <f>data[[#This Row],[id_customer]]&amp;data[[#This Row],[id_campaign]]</f>
        <v>C0888cam08</v>
      </c>
      <c r="I13667">
        <f>DATEDIF(data[[#This Row],[join_date]],data[[#This Row],[buy_date]],"M")</f>
        <v>5</v>
      </c>
    </row>
    <row r="13668" spans="1:9" x14ac:dyDescent="0.25">
      <c r="A13668" t="s">
        <v>3593</v>
      </c>
      <c r="B13668" t="s">
        <v>18</v>
      </c>
      <c r="C13668" s="1">
        <v>44799</v>
      </c>
      <c r="D13668" s="1">
        <v>44959</v>
      </c>
      <c r="E13668">
        <f>VLOOKUP(data[[#This Row],[id_campaign]],campaign[],4,FALSE)</f>
        <v>27</v>
      </c>
      <c r="F13668" t="str">
        <f>VLOOKUP(data[[#This Row],[id_campaign]],campaign[],2,FALSE)</f>
        <v>RespondsToMailOffers</v>
      </c>
      <c r="G13668" t="str">
        <f>VLOOKUP(data[[#This Row],[id_customer]],customer[],2,FALSE)</f>
        <v>Angel Willowby</v>
      </c>
      <c r="H13668" t="str">
        <f>data[[#This Row],[id_customer]]&amp;data[[#This Row],[id_campaign]]</f>
        <v>C0888cam08</v>
      </c>
      <c r="I13668">
        <f>DATEDIF(data[[#This Row],[join_date]],data[[#This Row],[buy_date]],"M")</f>
        <v>5</v>
      </c>
    </row>
    <row r="13669" spans="1:9" x14ac:dyDescent="0.25">
      <c r="A13669" t="s">
        <v>3593</v>
      </c>
      <c r="B13669" t="s">
        <v>18</v>
      </c>
      <c r="C13669" s="1">
        <v>44799</v>
      </c>
      <c r="D13669" s="1">
        <v>45011</v>
      </c>
      <c r="E13669">
        <f>VLOOKUP(data[[#This Row],[id_campaign]],campaign[],4,FALSE)</f>
        <v>27</v>
      </c>
      <c r="F13669" t="str">
        <f>VLOOKUP(data[[#This Row],[id_campaign]],campaign[],2,FALSE)</f>
        <v>RespondsToMailOffers</v>
      </c>
      <c r="G13669" t="str">
        <f>VLOOKUP(data[[#This Row],[id_customer]],customer[],2,FALSE)</f>
        <v>Angel Willowby</v>
      </c>
      <c r="H13669" t="str">
        <f>data[[#This Row],[id_customer]]&amp;data[[#This Row],[id_campaign]]</f>
        <v>C0888cam08</v>
      </c>
      <c r="I13669">
        <f>DATEDIF(data[[#This Row],[join_date]],data[[#This Row],[buy_date]],"M")</f>
        <v>7</v>
      </c>
    </row>
    <row r="13670" spans="1:9" x14ac:dyDescent="0.25">
      <c r="A13670" t="s">
        <v>3593</v>
      </c>
      <c r="B13670" t="s">
        <v>18</v>
      </c>
      <c r="C13670" s="1">
        <v>44799</v>
      </c>
      <c r="D13670" s="1">
        <v>45042</v>
      </c>
      <c r="E13670">
        <f>VLOOKUP(data[[#This Row],[id_campaign]],campaign[],4,FALSE)</f>
        <v>27</v>
      </c>
      <c r="F13670" t="str">
        <f>VLOOKUP(data[[#This Row],[id_campaign]],campaign[],2,FALSE)</f>
        <v>RespondsToMailOffers</v>
      </c>
      <c r="G13670" t="str">
        <f>VLOOKUP(data[[#This Row],[id_customer]],customer[],2,FALSE)</f>
        <v>Angel Willowby</v>
      </c>
      <c r="H13670" t="str">
        <f>data[[#This Row],[id_customer]]&amp;data[[#This Row],[id_campaign]]</f>
        <v>C0888cam08</v>
      </c>
      <c r="I13670">
        <f>DATEDIF(data[[#This Row],[join_date]],data[[#This Row],[buy_date]],"M")</f>
        <v>8</v>
      </c>
    </row>
    <row r="13671" spans="1:9" x14ac:dyDescent="0.25">
      <c r="A13671" t="s">
        <v>3593</v>
      </c>
      <c r="B13671" t="s">
        <v>18</v>
      </c>
      <c r="C13671" s="1">
        <v>44799</v>
      </c>
      <c r="D13671" s="1">
        <v>45074</v>
      </c>
      <c r="E13671">
        <f>VLOOKUP(data[[#This Row],[id_campaign]],campaign[],4,FALSE)</f>
        <v>27</v>
      </c>
      <c r="F13671" t="str">
        <f>VLOOKUP(data[[#This Row],[id_campaign]],campaign[],2,FALSE)</f>
        <v>RespondsToMailOffers</v>
      </c>
      <c r="G13671" t="str">
        <f>VLOOKUP(data[[#This Row],[id_customer]],customer[],2,FALSE)</f>
        <v>Angel Willowby</v>
      </c>
      <c r="H13671" t="str">
        <f>data[[#This Row],[id_customer]]&amp;data[[#This Row],[id_campaign]]</f>
        <v>C0888cam08</v>
      </c>
      <c r="I13671">
        <f>DATEDIF(data[[#This Row],[join_date]],data[[#This Row],[buy_date]],"M")</f>
        <v>9</v>
      </c>
    </row>
    <row r="13672" spans="1:9" x14ac:dyDescent="0.25">
      <c r="A13672" t="s">
        <v>3593</v>
      </c>
      <c r="B13672" t="s">
        <v>18</v>
      </c>
      <c r="C13672" s="1">
        <v>44799</v>
      </c>
      <c r="D13672" s="1">
        <v>45080</v>
      </c>
      <c r="E13672">
        <f>VLOOKUP(data[[#This Row],[id_campaign]],campaign[],4,FALSE)</f>
        <v>27</v>
      </c>
      <c r="F13672" t="str">
        <f>VLOOKUP(data[[#This Row],[id_campaign]],campaign[],2,FALSE)</f>
        <v>RespondsToMailOffers</v>
      </c>
      <c r="G13672" t="str">
        <f>VLOOKUP(data[[#This Row],[id_customer]],customer[],2,FALSE)</f>
        <v>Angel Willowby</v>
      </c>
      <c r="H13672" t="str">
        <f>data[[#This Row],[id_customer]]&amp;data[[#This Row],[id_campaign]]</f>
        <v>C0888cam08</v>
      </c>
      <c r="I13672">
        <f>DATEDIF(data[[#This Row],[join_date]],data[[#This Row],[buy_date]],"M")</f>
        <v>9</v>
      </c>
    </row>
    <row r="13673" spans="1:9" x14ac:dyDescent="0.25">
      <c r="A13673" t="s">
        <v>3593</v>
      </c>
      <c r="B13673" t="s">
        <v>14</v>
      </c>
      <c r="C13673" s="1">
        <v>44882</v>
      </c>
      <c r="D13673" s="1">
        <v>44882</v>
      </c>
      <c r="E13673">
        <f>VLOOKUP(data[[#This Row],[id_campaign]],campaign[],4,FALSE)</f>
        <v>13</v>
      </c>
      <c r="F13673" t="str">
        <f>VLOOKUP(data[[#This Row],[id_campaign]],campaign[],2,FALSE)</f>
        <v>Homeownership</v>
      </c>
      <c r="G13673" t="str">
        <f>VLOOKUP(data[[#This Row],[id_customer]],customer[],2,FALSE)</f>
        <v>Angel Willowby</v>
      </c>
      <c r="H13673" t="str">
        <f>data[[#This Row],[id_customer]]&amp;data[[#This Row],[id_campaign]]</f>
        <v>C0888cam06</v>
      </c>
      <c r="I13673">
        <f>DATEDIF(data[[#This Row],[join_date]],data[[#This Row],[buy_date]],"M")</f>
        <v>0</v>
      </c>
    </row>
    <row r="13674" spans="1:9" x14ac:dyDescent="0.25">
      <c r="A13674" t="s">
        <v>3593</v>
      </c>
      <c r="B13674" t="s">
        <v>14</v>
      </c>
      <c r="C13674" s="1">
        <v>44882</v>
      </c>
      <c r="D13674" s="1">
        <v>44915</v>
      </c>
      <c r="E13674">
        <f>VLOOKUP(data[[#This Row],[id_campaign]],campaign[],4,FALSE)</f>
        <v>13</v>
      </c>
      <c r="F13674" t="str">
        <f>VLOOKUP(data[[#This Row],[id_campaign]],campaign[],2,FALSE)</f>
        <v>Homeownership</v>
      </c>
      <c r="G13674" t="str">
        <f>VLOOKUP(data[[#This Row],[id_customer]],customer[],2,FALSE)</f>
        <v>Angel Willowby</v>
      </c>
      <c r="H13674" t="str">
        <f>data[[#This Row],[id_customer]]&amp;data[[#This Row],[id_campaign]]</f>
        <v>C0888cam06</v>
      </c>
      <c r="I13674">
        <f>DATEDIF(data[[#This Row],[join_date]],data[[#This Row],[buy_date]],"M")</f>
        <v>1</v>
      </c>
    </row>
    <row r="13675" spans="1:9" x14ac:dyDescent="0.25">
      <c r="A13675" t="s">
        <v>3593</v>
      </c>
      <c r="B13675" t="s">
        <v>14</v>
      </c>
      <c r="C13675" s="1">
        <v>44882</v>
      </c>
      <c r="D13675" s="1">
        <v>44950</v>
      </c>
      <c r="E13675">
        <f>VLOOKUP(data[[#This Row],[id_campaign]],campaign[],4,FALSE)</f>
        <v>13</v>
      </c>
      <c r="F13675" t="str">
        <f>VLOOKUP(data[[#This Row],[id_campaign]],campaign[],2,FALSE)</f>
        <v>Homeownership</v>
      </c>
      <c r="G13675" t="str">
        <f>VLOOKUP(data[[#This Row],[id_customer]],customer[],2,FALSE)</f>
        <v>Angel Willowby</v>
      </c>
      <c r="H13675" t="str">
        <f>data[[#This Row],[id_customer]]&amp;data[[#This Row],[id_campaign]]</f>
        <v>C0888cam06</v>
      </c>
      <c r="I13675">
        <f>DATEDIF(data[[#This Row],[join_date]],data[[#This Row],[buy_date]],"M")</f>
        <v>2</v>
      </c>
    </row>
    <row r="13676" spans="1:9" x14ac:dyDescent="0.25">
      <c r="A13676" t="s">
        <v>3593</v>
      </c>
      <c r="B13676" t="s">
        <v>14</v>
      </c>
      <c r="C13676" s="1">
        <v>44882</v>
      </c>
      <c r="D13676" s="1">
        <v>44977</v>
      </c>
      <c r="E13676">
        <f>VLOOKUP(data[[#This Row],[id_campaign]],campaign[],4,FALSE)</f>
        <v>13</v>
      </c>
      <c r="F13676" t="str">
        <f>VLOOKUP(data[[#This Row],[id_campaign]],campaign[],2,FALSE)</f>
        <v>Homeownership</v>
      </c>
      <c r="G13676" t="str">
        <f>VLOOKUP(data[[#This Row],[id_customer]],customer[],2,FALSE)</f>
        <v>Angel Willowby</v>
      </c>
      <c r="H13676" t="str">
        <f>data[[#This Row],[id_customer]]&amp;data[[#This Row],[id_campaign]]</f>
        <v>C0888cam06</v>
      </c>
      <c r="I13676">
        <f>DATEDIF(data[[#This Row],[join_date]],data[[#This Row],[buy_date]],"M")</f>
        <v>3</v>
      </c>
    </row>
    <row r="13677" spans="1:9" x14ac:dyDescent="0.25">
      <c r="A13677" t="s">
        <v>3593</v>
      </c>
      <c r="B13677" t="s">
        <v>14</v>
      </c>
      <c r="C13677" s="1">
        <v>44882</v>
      </c>
      <c r="D13677" s="1">
        <v>45014</v>
      </c>
      <c r="E13677">
        <f>VLOOKUP(data[[#This Row],[id_campaign]],campaign[],4,FALSE)</f>
        <v>13</v>
      </c>
      <c r="F13677" t="str">
        <f>VLOOKUP(data[[#This Row],[id_campaign]],campaign[],2,FALSE)</f>
        <v>Homeownership</v>
      </c>
      <c r="G13677" t="str">
        <f>VLOOKUP(data[[#This Row],[id_customer]],customer[],2,FALSE)</f>
        <v>Angel Willowby</v>
      </c>
      <c r="H13677" t="str">
        <f>data[[#This Row],[id_customer]]&amp;data[[#This Row],[id_campaign]]</f>
        <v>C0888cam06</v>
      </c>
      <c r="I13677">
        <f>DATEDIF(data[[#This Row],[join_date]],data[[#This Row],[buy_date]],"M")</f>
        <v>4</v>
      </c>
    </row>
    <row r="13678" spans="1:9" x14ac:dyDescent="0.25">
      <c r="A13678" t="s">
        <v>3593</v>
      </c>
      <c r="B13678" t="s">
        <v>14</v>
      </c>
      <c r="C13678" s="1">
        <v>44882</v>
      </c>
      <c r="D13678" s="1">
        <v>45033</v>
      </c>
      <c r="E13678">
        <f>VLOOKUP(data[[#This Row],[id_campaign]],campaign[],4,FALSE)</f>
        <v>13</v>
      </c>
      <c r="F13678" t="str">
        <f>VLOOKUP(data[[#This Row],[id_campaign]],campaign[],2,FALSE)</f>
        <v>Homeownership</v>
      </c>
      <c r="G13678" t="str">
        <f>VLOOKUP(data[[#This Row],[id_customer]],customer[],2,FALSE)</f>
        <v>Angel Willowby</v>
      </c>
      <c r="H13678" t="str">
        <f>data[[#This Row],[id_customer]]&amp;data[[#This Row],[id_campaign]]</f>
        <v>C0888cam06</v>
      </c>
      <c r="I13678">
        <f>DATEDIF(data[[#This Row],[join_date]],data[[#This Row],[buy_date]],"M")</f>
        <v>5</v>
      </c>
    </row>
    <row r="13679" spans="1:9" x14ac:dyDescent="0.25">
      <c r="A13679" t="s">
        <v>3597</v>
      </c>
      <c r="B13679" t="s">
        <v>32</v>
      </c>
      <c r="C13679" s="1">
        <v>44988</v>
      </c>
      <c r="D13679" s="1">
        <v>44988</v>
      </c>
      <c r="E13679">
        <f>VLOOKUP(data[[#This Row],[id_campaign]],campaign[],4,FALSE)</f>
        <v>14</v>
      </c>
      <c r="F13679" t="str">
        <f>VLOOKUP(data[[#This Row],[id_campaign]],campaign[],2,FALSE)</f>
        <v>OwnsMotorcycle</v>
      </c>
      <c r="G13679" t="str">
        <f>VLOOKUP(data[[#This Row],[id_customer]],customer[],2,FALSE)</f>
        <v>Vanya Abels</v>
      </c>
      <c r="H13679" t="str">
        <f>data[[#This Row],[id_customer]]&amp;data[[#This Row],[id_campaign]]</f>
        <v>C0889cam15</v>
      </c>
      <c r="I13679">
        <f>DATEDIF(data[[#This Row],[join_date]],data[[#This Row],[buy_date]],"M")</f>
        <v>0</v>
      </c>
    </row>
    <row r="13680" spans="1:9" x14ac:dyDescent="0.25">
      <c r="A13680" t="s">
        <v>3597</v>
      </c>
      <c r="B13680" t="s">
        <v>32</v>
      </c>
      <c r="C13680" s="1">
        <v>44988</v>
      </c>
      <c r="D13680" s="1">
        <v>45032</v>
      </c>
      <c r="E13680">
        <f>VLOOKUP(data[[#This Row],[id_campaign]],campaign[],4,FALSE)</f>
        <v>14</v>
      </c>
      <c r="F13680" t="str">
        <f>VLOOKUP(data[[#This Row],[id_campaign]],campaign[],2,FALSE)</f>
        <v>OwnsMotorcycle</v>
      </c>
      <c r="G13680" t="str">
        <f>VLOOKUP(data[[#This Row],[id_customer]],customer[],2,FALSE)</f>
        <v>Vanya Abels</v>
      </c>
      <c r="H13680" t="str">
        <f>data[[#This Row],[id_customer]]&amp;data[[#This Row],[id_campaign]]</f>
        <v>C0889cam15</v>
      </c>
      <c r="I13680">
        <f>DATEDIF(data[[#This Row],[join_date]],data[[#This Row],[buy_date]],"M")</f>
        <v>1</v>
      </c>
    </row>
    <row r="13681" spans="1:9" x14ac:dyDescent="0.25">
      <c r="A13681" t="s">
        <v>3597</v>
      </c>
      <c r="B13681" t="s">
        <v>32</v>
      </c>
      <c r="C13681" s="1">
        <v>44988</v>
      </c>
      <c r="D13681" s="1">
        <v>45064</v>
      </c>
      <c r="E13681">
        <f>VLOOKUP(data[[#This Row],[id_campaign]],campaign[],4,FALSE)</f>
        <v>14</v>
      </c>
      <c r="F13681" t="str">
        <f>VLOOKUP(data[[#This Row],[id_campaign]],campaign[],2,FALSE)</f>
        <v>OwnsMotorcycle</v>
      </c>
      <c r="G13681" t="str">
        <f>VLOOKUP(data[[#This Row],[id_customer]],customer[],2,FALSE)</f>
        <v>Vanya Abels</v>
      </c>
      <c r="H13681" t="str">
        <f>data[[#This Row],[id_customer]]&amp;data[[#This Row],[id_campaign]]</f>
        <v>C0889cam15</v>
      </c>
      <c r="I13681">
        <f>DATEDIF(data[[#This Row],[join_date]],data[[#This Row],[buy_date]],"M")</f>
        <v>2</v>
      </c>
    </row>
    <row r="13682" spans="1:9" x14ac:dyDescent="0.25">
      <c r="A13682" t="s">
        <v>3597</v>
      </c>
      <c r="B13682" t="s">
        <v>8</v>
      </c>
      <c r="C13682" s="1">
        <v>45002</v>
      </c>
      <c r="D13682" s="1">
        <v>45002</v>
      </c>
      <c r="E13682">
        <f>VLOOKUP(data[[#This Row],[id_campaign]],campaign[],4,FALSE)</f>
        <v>62</v>
      </c>
      <c r="F13682" t="str">
        <f>VLOOKUP(data[[#This Row],[id_campaign]],campaign[],2,FALSE)</f>
        <v>HandsetWebCapable</v>
      </c>
      <c r="G13682" t="str">
        <f>VLOOKUP(data[[#This Row],[id_customer]],customer[],2,FALSE)</f>
        <v>Vanya Abels</v>
      </c>
      <c r="H13682" t="str">
        <f>data[[#This Row],[id_customer]]&amp;data[[#This Row],[id_campaign]]</f>
        <v>C0889cam03</v>
      </c>
      <c r="I13682">
        <f>DATEDIF(data[[#This Row],[join_date]],data[[#This Row],[buy_date]],"M")</f>
        <v>0</v>
      </c>
    </row>
    <row r="13683" spans="1:9" x14ac:dyDescent="0.25">
      <c r="A13683" t="s">
        <v>3597</v>
      </c>
      <c r="B13683" t="s">
        <v>8</v>
      </c>
      <c r="C13683" s="1">
        <v>45002</v>
      </c>
      <c r="D13683" s="1">
        <v>45033</v>
      </c>
      <c r="E13683">
        <f>VLOOKUP(data[[#This Row],[id_campaign]],campaign[],4,FALSE)</f>
        <v>62</v>
      </c>
      <c r="F13683" t="str">
        <f>VLOOKUP(data[[#This Row],[id_campaign]],campaign[],2,FALSE)</f>
        <v>HandsetWebCapable</v>
      </c>
      <c r="G13683" t="str">
        <f>VLOOKUP(data[[#This Row],[id_customer]],customer[],2,FALSE)</f>
        <v>Vanya Abels</v>
      </c>
      <c r="H13683" t="str">
        <f>data[[#This Row],[id_customer]]&amp;data[[#This Row],[id_campaign]]</f>
        <v>C0889cam03</v>
      </c>
      <c r="I13683">
        <f>DATEDIF(data[[#This Row],[join_date]],data[[#This Row],[buy_date]],"M")</f>
        <v>1</v>
      </c>
    </row>
    <row r="13684" spans="1:9" x14ac:dyDescent="0.25">
      <c r="A13684" t="s">
        <v>3597</v>
      </c>
      <c r="B13684" t="s">
        <v>8</v>
      </c>
      <c r="C13684" s="1">
        <v>45002</v>
      </c>
      <c r="D13684" s="1">
        <v>45066</v>
      </c>
      <c r="E13684">
        <f>VLOOKUP(data[[#This Row],[id_campaign]],campaign[],4,FALSE)</f>
        <v>62</v>
      </c>
      <c r="F13684" t="str">
        <f>VLOOKUP(data[[#This Row],[id_campaign]],campaign[],2,FALSE)</f>
        <v>HandsetWebCapable</v>
      </c>
      <c r="G13684" t="str">
        <f>VLOOKUP(data[[#This Row],[id_customer]],customer[],2,FALSE)</f>
        <v>Vanya Abels</v>
      </c>
      <c r="H13684" t="str">
        <f>data[[#This Row],[id_customer]]&amp;data[[#This Row],[id_campaign]]</f>
        <v>C0889cam03</v>
      </c>
      <c r="I13684">
        <f>DATEDIF(data[[#This Row],[join_date]],data[[#This Row],[buy_date]],"M")</f>
        <v>2</v>
      </c>
    </row>
    <row r="13685" spans="1:9" x14ac:dyDescent="0.25">
      <c r="A13685" t="s">
        <v>3601</v>
      </c>
      <c r="B13685" t="s">
        <v>10</v>
      </c>
      <c r="C13685" s="1">
        <v>44671</v>
      </c>
      <c r="D13685" s="1">
        <v>44671</v>
      </c>
      <c r="E13685">
        <f>VLOOKUP(data[[#This Row],[id_campaign]],campaign[],4,FALSE)</f>
        <v>26</v>
      </c>
      <c r="F13685" t="str">
        <f>VLOOKUP(data[[#This Row],[id_campaign]],campaign[],2,FALSE)</f>
        <v>TruckOwner</v>
      </c>
      <c r="G13685" t="str">
        <f>VLOOKUP(data[[#This Row],[id_customer]],customer[],2,FALSE)</f>
        <v>Moll Hucknall</v>
      </c>
      <c r="H13685" t="str">
        <f>data[[#This Row],[id_customer]]&amp;data[[#This Row],[id_campaign]]</f>
        <v>C0890cam04</v>
      </c>
      <c r="I13685">
        <f>DATEDIF(data[[#This Row],[join_date]],data[[#This Row],[buy_date]],"M")</f>
        <v>0</v>
      </c>
    </row>
    <row r="13686" spans="1:9" x14ac:dyDescent="0.25">
      <c r="A13686" t="s">
        <v>3601</v>
      </c>
      <c r="B13686" t="s">
        <v>10</v>
      </c>
      <c r="C13686" s="1">
        <v>44671</v>
      </c>
      <c r="D13686" s="1">
        <v>44704</v>
      </c>
      <c r="E13686">
        <f>VLOOKUP(data[[#This Row],[id_campaign]],campaign[],4,FALSE)</f>
        <v>26</v>
      </c>
      <c r="F13686" t="str">
        <f>VLOOKUP(data[[#This Row],[id_campaign]],campaign[],2,FALSE)</f>
        <v>TruckOwner</v>
      </c>
      <c r="G13686" t="str">
        <f>VLOOKUP(data[[#This Row],[id_customer]],customer[],2,FALSE)</f>
        <v>Moll Hucknall</v>
      </c>
      <c r="H13686" t="str">
        <f>data[[#This Row],[id_customer]]&amp;data[[#This Row],[id_campaign]]</f>
        <v>C0890cam04</v>
      </c>
      <c r="I13686">
        <f>DATEDIF(data[[#This Row],[join_date]],data[[#This Row],[buy_date]],"M")</f>
        <v>1</v>
      </c>
    </row>
    <row r="13687" spans="1:9" x14ac:dyDescent="0.25">
      <c r="A13687" t="s">
        <v>3601</v>
      </c>
      <c r="B13687" t="s">
        <v>10</v>
      </c>
      <c r="C13687" s="1">
        <v>44671</v>
      </c>
      <c r="D13687" s="1">
        <v>44713</v>
      </c>
      <c r="E13687">
        <f>VLOOKUP(data[[#This Row],[id_campaign]],campaign[],4,FALSE)</f>
        <v>26</v>
      </c>
      <c r="F13687" t="str">
        <f>VLOOKUP(data[[#This Row],[id_campaign]],campaign[],2,FALSE)</f>
        <v>TruckOwner</v>
      </c>
      <c r="G13687" t="str">
        <f>VLOOKUP(data[[#This Row],[id_customer]],customer[],2,FALSE)</f>
        <v>Moll Hucknall</v>
      </c>
      <c r="H13687" t="str">
        <f>data[[#This Row],[id_customer]]&amp;data[[#This Row],[id_campaign]]</f>
        <v>C0890cam04</v>
      </c>
      <c r="I13687">
        <f>DATEDIF(data[[#This Row],[join_date]],data[[#This Row],[buy_date]],"M")</f>
        <v>1</v>
      </c>
    </row>
    <row r="13688" spans="1:9" x14ac:dyDescent="0.25">
      <c r="A13688" t="s">
        <v>3601</v>
      </c>
      <c r="B13688" t="s">
        <v>10</v>
      </c>
      <c r="C13688" s="1">
        <v>44671</v>
      </c>
      <c r="D13688" s="1">
        <v>44770</v>
      </c>
      <c r="E13688">
        <f>VLOOKUP(data[[#This Row],[id_campaign]],campaign[],4,FALSE)</f>
        <v>26</v>
      </c>
      <c r="F13688" t="str">
        <f>VLOOKUP(data[[#This Row],[id_campaign]],campaign[],2,FALSE)</f>
        <v>TruckOwner</v>
      </c>
      <c r="G13688" t="str">
        <f>VLOOKUP(data[[#This Row],[id_customer]],customer[],2,FALSE)</f>
        <v>Moll Hucknall</v>
      </c>
      <c r="H13688" t="str">
        <f>data[[#This Row],[id_customer]]&amp;data[[#This Row],[id_campaign]]</f>
        <v>C0890cam04</v>
      </c>
      <c r="I13688">
        <f>DATEDIF(data[[#This Row],[join_date]],data[[#This Row],[buy_date]],"M")</f>
        <v>3</v>
      </c>
    </row>
    <row r="13689" spans="1:9" x14ac:dyDescent="0.25">
      <c r="A13689" t="s">
        <v>3601</v>
      </c>
      <c r="B13689" t="s">
        <v>10</v>
      </c>
      <c r="C13689" s="1">
        <v>44671</v>
      </c>
      <c r="D13689" s="1">
        <v>44793</v>
      </c>
      <c r="E13689">
        <f>VLOOKUP(data[[#This Row],[id_campaign]],campaign[],4,FALSE)</f>
        <v>26</v>
      </c>
      <c r="F13689" t="str">
        <f>VLOOKUP(data[[#This Row],[id_campaign]],campaign[],2,FALSE)</f>
        <v>TruckOwner</v>
      </c>
      <c r="G13689" t="str">
        <f>VLOOKUP(data[[#This Row],[id_customer]],customer[],2,FALSE)</f>
        <v>Moll Hucknall</v>
      </c>
      <c r="H13689" t="str">
        <f>data[[#This Row],[id_customer]]&amp;data[[#This Row],[id_campaign]]</f>
        <v>C0890cam04</v>
      </c>
      <c r="I13689">
        <f>DATEDIF(data[[#This Row],[join_date]],data[[#This Row],[buy_date]],"M")</f>
        <v>4</v>
      </c>
    </row>
    <row r="13690" spans="1:9" x14ac:dyDescent="0.25">
      <c r="A13690" t="s">
        <v>3601</v>
      </c>
      <c r="B13690" t="s">
        <v>10</v>
      </c>
      <c r="C13690" s="1">
        <v>44671</v>
      </c>
      <c r="D13690" s="1">
        <v>44832</v>
      </c>
      <c r="E13690">
        <f>VLOOKUP(data[[#This Row],[id_campaign]],campaign[],4,FALSE)</f>
        <v>26</v>
      </c>
      <c r="F13690" t="str">
        <f>VLOOKUP(data[[#This Row],[id_campaign]],campaign[],2,FALSE)</f>
        <v>TruckOwner</v>
      </c>
      <c r="G13690" t="str">
        <f>VLOOKUP(data[[#This Row],[id_customer]],customer[],2,FALSE)</f>
        <v>Moll Hucknall</v>
      </c>
      <c r="H13690" t="str">
        <f>data[[#This Row],[id_customer]]&amp;data[[#This Row],[id_campaign]]</f>
        <v>C0890cam04</v>
      </c>
      <c r="I13690">
        <f>DATEDIF(data[[#This Row],[join_date]],data[[#This Row],[buy_date]],"M")</f>
        <v>5</v>
      </c>
    </row>
    <row r="13691" spans="1:9" x14ac:dyDescent="0.25">
      <c r="A13691" t="s">
        <v>3601</v>
      </c>
      <c r="B13691" t="s">
        <v>10</v>
      </c>
      <c r="C13691" s="1">
        <v>44671</v>
      </c>
      <c r="D13691" s="1">
        <v>44860</v>
      </c>
      <c r="E13691">
        <f>VLOOKUP(data[[#This Row],[id_campaign]],campaign[],4,FALSE)</f>
        <v>26</v>
      </c>
      <c r="F13691" t="str">
        <f>VLOOKUP(data[[#This Row],[id_campaign]],campaign[],2,FALSE)</f>
        <v>TruckOwner</v>
      </c>
      <c r="G13691" t="str">
        <f>VLOOKUP(data[[#This Row],[id_customer]],customer[],2,FALSE)</f>
        <v>Moll Hucknall</v>
      </c>
      <c r="H13691" t="str">
        <f>data[[#This Row],[id_customer]]&amp;data[[#This Row],[id_campaign]]</f>
        <v>C0890cam04</v>
      </c>
      <c r="I13691">
        <f>DATEDIF(data[[#This Row],[join_date]],data[[#This Row],[buy_date]],"M")</f>
        <v>6</v>
      </c>
    </row>
    <row r="13692" spans="1:9" x14ac:dyDescent="0.25">
      <c r="A13692" t="s">
        <v>3601</v>
      </c>
      <c r="B13692" t="s">
        <v>10</v>
      </c>
      <c r="C13692" s="1">
        <v>44671</v>
      </c>
      <c r="D13692" s="1">
        <v>44891</v>
      </c>
      <c r="E13692">
        <f>VLOOKUP(data[[#This Row],[id_campaign]],campaign[],4,FALSE)</f>
        <v>26</v>
      </c>
      <c r="F13692" t="str">
        <f>VLOOKUP(data[[#This Row],[id_campaign]],campaign[],2,FALSE)</f>
        <v>TruckOwner</v>
      </c>
      <c r="G13692" t="str">
        <f>VLOOKUP(data[[#This Row],[id_customer]],customer[],2,FALSE)</f>
        <v>Moll Hucknall</v>
      </c>
      <c r="H13692" t="str">
        <f>data[[#This Row],[id_customer]]&amp;data[[#This Row],[id_campaign]]</f>
        <v>C0890cam04</v>
      </c>
      <c r="I13692">
        <f>DATEDIF(data[[#This Row],[join_date]],data[[#This Row],[buy_date]],"M")</f>
        <v>7</v>
      </c>
    </row>
    <row r="13693" spans="1:9" x14ac:dyDescent="0.25">
      <c r="A13693" t="s">
        <v>3601</v>
      </c>
      <c r="B13693" t="s">
        <v>10</v>
      </c>
      <c r="C13693" s="1">
        <v>44671</v>
      </c>
      <c r="D13693" s="1">
        <v>44896</v>
      </c>
      <c r="E13693">
        <f>VLOOKUP(data[[#This Row],[id_campaign]],campaign[],4,FALSE)</f>
        <v>26</v>
      </c>
      <c r="F13693" t="str">
        <f>VLOOKUP(data[[#This Row],[id_campaign]],campaign[],2,FALSE)</f>
        <v>TruckOwner</v>
      </c>
      <c r="G13693" t="str">
        <f>VLOOKUP(data[[#This Row],[id_customer]],customer[],2,FALSE)</f>
        <v>Moll Hucknall</v>
      </c>
      <c r="H13693" t="str">
        <f>data[[#This Row],[id_customer]]&amp;data[[#This Row],[id_campaign]]</f>
        <v>C0890cam04</v>
      </c>
      <c r="I13693">
        <f>DATEDIF(data[[#This Row],[join_date]],data[[#This Row],[buy_date]],"M")</f>
        <v>7</v>
      </c>
    </row>
    <row r="13694" spans="1:9" x14ac:dyDescent="0.25">
      <c r="A13694" t="s">
        <v>3601</v>
      </c>
      <c r="B13694" t="s">
        <v>10</v>
      </c>
      <c r="C13694" s="1">
        <v>44671</v>
      </c>
      <c r="D13694" s="1">
        <v>44952</v>
      </c>
      <c r="E13694">
        <f>VLOOKUP(data[[#This Row],[id_campaign]],campaign[],4,FALSE)</f>
        <v>26</v>
      </c>
      <c r="F13694" t="str">
        <f>VLOOKUP(data[[#This Row],[id_campaign]],campaign[],2,FALSE)</f>
        <v>TruckOwner</v>
      </c>
      <c r="G13694" t="str">
        <f>VLOOKUP(data[[#This Row],[id_customer]],customer[],2,FALSE)</f>
        <v>Moll Hucknall</v>
      </c>
      <c r="H13694" t="str">
        <f>data[[#This Row],[id_customer]]&amp;data[[#This Row],[id_campaign]]</f>
        <v>C0890cam04</v>
      </c>
      <c r="I13694">
        <f>DATEDIF(data[[#This Row],[join_date]],data[[#This Row],[buy_date]],"M")</f>
        <v>9</v>
      </c>
    </row>
    <row r="13695" spans="1:9" x14ac:dyDescent="0.25">
      <c r="A13695" t="s">
        <v>3601</v>
      </c>
      <c r="B13695" t="s">
        <v>10</v>
      </c>
      <c r="C13695" s="1">
        <v>44671</v>
      </c>
      <c r="D13695" s="1">
        <v>44958</v>
      </c>
      <c r="E13695">
        <f>VLOOKUP(data[[#This Row],[id_campaign]],campaign[],4,FALSE)</f>
        <v>26</v>
      </c>
      <c r="F13695" t="str">
        <f>VLOOKUP(data[[#This Row],[id_campaign]],campaign[],2,FALSE)</f>
        <v>TruckOwner</v>
      </c>
      <c r="G13695" t="str">
        <f>VLOOKUP(data[[#This Row],[id_customer]],customer[],2,FALSE)</f>
        <v>Moll Hucknall</v>
      </c>
      <c r="H13695" t="str">
        <f>data[[#This Row],[id_customer]]&amp;data[[#This Row],[id_campaign]]</f>
        <v>C0890cam04</v>
      </c>
      <c r="I13695">
        <f>DATEDIF(data[[#This Row],[join_date]],data[[#This Row],[buy_date]],"M")</f>
        <v>9</v>
      </c>
    </row>
    <row r="13696" spans="1:9" x14ac:dyDescent="0.25">
      <c r="A13696" t="s">
        <v>3601</v>
      </c>
      <c r="B13696" t="s">
        <v>10</v>
      </c>
      <c r="C13696" s="1">
        <v>44671</v>
      </c>
      <c r="D13696" s="1">
        <v>45005</v>
      </c>
      <c r="E13696">
        <f>VLOOKUP(data[[#This Row],[id_campaign]],campaign[],4,FALSE)</f>
        <v>26</v>
      </c>
      <c r="F13696" t="str">
        <f>VLOOKUP(data[[#This Row],[id_campaign]],campaign[],2,FALSE)</f>
        <v>TruckOwner</v>
      </c>
      <c r="G13696" t="str">
        <f>VLOOKUP(data[[#This Row],[id_customer]],customer[],2,FALSE)</f>
        <v>Moll Hucknall</v>
      </c>
      <c r="H13696" t="str">
        <f>data[[#This Row],[id_customer]]&amp;data[[#This Row],[id_campaign]]</f>
        <v>C0890cam04</v>
      </c>
      <c r="I13696">
        <f>DATEDIF(data[[#This Row],[join_date]],data[[#This Row],[buy_date]],"M")</f>
        <v>11</v>
      </c>
    </row>
    <row r="13697" spans="1:9" x14ac:dyDescent="0.25">
      <c r="A13697" t="s">
        <v>3601</v>
      </c>
      <c r="B13697" t="s">
        <v>10</v>
      </c>
      <c r="C13697" s="1">
        <v>44671</v>
      </c>
      <c r="D13697" s="1">
        <v>45046</v>
      </c>
      <c r="E13697">
        <f>VLOOKUP(data[[#This Row],[id_campaign]],campaign[],4,FALSE)</f>
        <v>26</v>
      </c>
      <c r="F13697" t="str">
        <f>VLOOKUP(data[[#This Row],[id_campaign]],campaign[],2,FALSE)</f>
        <v>TruckOwner</v>
      </c>
      <c r="G13697" t="str">
        <f>VLOOKUP(data[[#This Row],[id_customer]],customer[],2,FALSE)</f>
        <v>Moll Hucknall</v>
      </c>
      <c r="H13697" t="str">
        <f>data[[#This Row],[id_customer]]&amp;data[[#This Row],[id_campaign]]</f>
        <v>C0890cam04</v>
      </c>
      <c r="I13697">
        <f>DATEDIF(data[[#This Row],[join_date]],data[[#This Row],[buy_date]],"M")</f>
        <v>12</v>
      </c>
    </row>
    <row r="13698" spans="1:9" x14ac:dyDescent="0.25">
      <c r="A13698" t="s">
        <v>3601</v>
      </c>
      <c r="B13698" t="s">
        <v>10</v>
      </c>
      <c r="C13698" s="1">
        <v>44671</v>
      </c>
      <c r="D13698" s="1">
        <v>45067</v>
      </c>
      <c r="E13698">
        <f>VLOOKUP(data[[#This Row],[id_campaign]],campaign[],4,FALSE)</f>
        <v>26</v>
      </c>
      <c r="F13698" t="str">
        <f>VLOOKUP(data[[#This Row],[id_campaign]],campaign[],2,FALSE)</f>
        <v>TruckOwner</v>
      </c>
      <c r="G13698" t="str">
        <f>VLOOKUP(data[[#This Row],[id_customer]],customer[],2,FALSE)</f>
        <v>Moll Hucknall</v>
      </c>
      <c r="H13698" t="str">
        <f>data[[#This Row],[id_customer]]&amp;data[[#This Row],[id_campaign]]</f>
        <v>C0890cam04</v>
      </c>
      <c r="I13698">
        <f>DATEDIF(data[[#This Row],[join_date]],data[[#This Row],[buy_date]],"M")</f>
        <v>13</v>
      </c>
    </row>
    <row r="13699" spans="1:9" x14ac:dyDescent="0.25">
      <c r="A13699" t="s">
        <v>3601</v>
      </c>
      <c r="B13699" t="s">
        <v>10</v>
      </c>
      <c r="C13699" s="1">
        <v>44671</v>
      </c>
      <c r="D13699" s="1">
        <v>45080</v>
      </c>
      <c r="E13699">
        <f>VLOOKUP(data[[#This Row],[id_campaign]],campaign[],4,FALSE)</f>
        <v>26</v>
      </c>
      <c r="F13699" t="str">
        <f>VLOOKUP(data[[#This Row],[id_campaign]],campaign[],2,FALSE)</f>
        <v>TruckOwner</v>
      </c>
      <c r="G13699" t="str">
        <f>VLOOKUP(data[[#This Row],[id_customer]],customer[],2,FALSE)</f>
        <v>Moll Hucknall</v>
      </c>
      <c r="H13699" t="str">
        <f>data[[#This Row],[id_customer]]&amp;data[[#This Row],[id_campaign]]</f>
        <v>C0890cam04</v>
      </c>
      <c r="I13699">
        <f>DATEDIF(data[[#This Row],[join_date]],data[[#This Row],[buy_date]],"M")</f>
        <v>13</v>
      </c>
    </row>
    <row r="13700" spans="1:9" x14ac:dyDescent="0.25">
      <c r="A13700" t="s">
        <v>3605</v>
      </c>
      <c r="B13700" t="s">
        <v>28</v>
      </c>
      <c r="C13700" s="1">
        <v>44776</v>
      </c>
      <c r="D13700" s="1">
        <v>44776</v>
      </c>
      <c r="E13700">
        <f>VLOOKUP(data[[#This Row],[id_campaign]],campaign[],4,FALSE)</f>
        <v>25</v>
      </c>
      <c r="F13700" t="str">
        <f>VLOOKUP(data[[#This Row],[id_campaign]],campaign[],2,FALSE)</f>
        <v>NewCellphoneUser</v>
      </c>
      <c r="G13700" t="str">
        <f>VLOOKUP(data[[#This Row],[id_customer]],customer[],2,FALSE)</f>
        <v>Elissa Livick</v>
      </c>
      <c r="H13700" t="str">
        <f>data[[#This Row],[id_customer]]&amp;data[[#This Row],[id_campaign]]</f>
        <v>C0891cam13</v>
      </c>
      <c r="I13700">
        <f>DATEDIF(data[[#This Row],[join_date]],data[[#This Row],[buy_date]],"M")</f>
        <v>0</v>
      </c>
    </row>
    <row r="13701" spans="1:9" x14ac:dyDescent="0.25">
      <c r="A13701" t="s">
        <v>3605</v>
      </c>
      <c r="B13701" t="s">
        <v>28</v>
      </c>
      <c r="C13701" s="1">
        <v>44776</v>
      </c>
      <c r="D13701" s="1">
        <v>44816</v>
      </c>
      <c r="E13701">
        <f>VLOOKUP(data[[#This Row],[id_campaign]],campaign[],4,FALSE)</f>
        <v>25</v>
      </c>
      <c r="F13701" t="str">
        <f>VLOOKUP(data[[#This Row],[id_campaign]],campaign[],2,FALSE)</f>
        <v>NewCellphoneUser</v>
      </c>
      <c r="G13701" t="str">
        <f>VLOOKUP(data[[#This Row],[id_customer]],customer[],2,FALSE)</f>
        <v>Elissa Livick</v>
      </c>
      <c r="H13701" t="str">
        <f>data[[#This Row],[id_customer]]&amp;data[[#This Row],[id_campaign]]</f>
        <v>C0891cam13</v>
      </c>
      <c r="I13701">
        <f>DATEDIF(data[[#This Row],[join_date]],data[[#This Row],[buy_date]],"M")</f>
        <v>1</v>
      </c>
    </row>
    <row r="13702" spans="1:9" x14ac:dyDescent="0.25">
      <c r="A13702" t="s">
        <v>3605</v>
      </c>
      <c r="B13702" t="s">
        <v>28</v>
      </c>
      <c r="C13702" s="1">
        <v>44776</v>
      </c>
      <c r="D13702" s="1">
        <v>44851</v>
      </c>
      <c r="E13702">
        <f>VLOOKUP(data[[#This Row],[id_campaign]],campaign[],4,FALSE)</f>
        <v>25</v>
      </c>
      <c r="F13702" t="str">
        <f>VLOOKUP(data[[#This Row],[id_campaign]],campaign[],2,FALSE)</f>
        <v>NewCellphoneUser</v>
      </c>
      <c r="G13702" t="str">
        <f>VLOOKUP(data[[#This Row],[id_customer]],customer[],2,FALSE)</f>
        <v>Elissa Livick</v>
      </c>
      <c r="H13702" t="str">
        <f>data[[#This Row],[id_customer]]&amp;data[[#This Row],[id_campaign]]</f>
        <v>C0891cam13</v>
      </c>
      <c r="I13702">
        <f>DATEDIF(data[[#This Row],[join_date]],data[[#This Row],[buy_date]],"M")</f>
        <v>2</v>
      </c>
    </row>
    <row r="13703" spans="1:9" x14ac:dyDescent="0.25">
      <c r="A13703" t="s">
        <v>3605</v>
      </c>
      <c r="B13703" t="s">
        <v>28</v>
      </c>
      <c r="C13703" s="1">
        <v>44776</v>
      </c>
      <c r="D13703" s="1">
        <v>44871</v>
      </c>
      <c r="E13703">
        <f>VLOOKUP(data[[#This Row],[id_campaign]],campaign[],4,FALSE)</f>
        <v>25</v>
      </c>
      <c r="F13703" t="str">
        <f>VLOOKUP(data[[#This Row],[id_campaign]],campaign[],2,FALSE)</f>
        <v>NewCellphoneUser</v>
      </c>
      <c r="G13703" t="str">
        <f>VLOOKUP(data[[#This Row],[id_customer]],customer[],2,FALSE)</f>
        <v>Elissa Livick</v>
      </c>
      <c r="H13703" t="str">
        <f>data[[#This Row],[id_customer]]&amp;data[[#This Row],[id_campaign]]</f>
        <v>C0891cam13</v>
      </c>
      <c r="I13703">
        <f>DATEDIF(data[[#This Row],[join_date]],data[[#This Row],[buy_date]],"M")</f>
        <v>3</v>
      </c>
    </row>
    <row r="13704" spans="1:9" x14ac:dyDescent="0.25">
      <c r="A13704" t="s">
        <v>3605</v>
      </c>
      <c r="B13704" t="s">
        <v>28</v>
      </c>
      <c r="C13704" s="1">
        <v>44776</v>
      </c>
      <c r="D13704" s="1">
        <v>44909</v>
      </c>
      <c r="E13704">
        <f>VLOOKUP(data[[#This Row],[id_campaign]],campaign[],4,FALSE)</f>
        <v>25</v>
      </c>
      <c r="F13704" t="str">
        <f>VLOOKUP(data[[#This Row],[id_campaign]],campaign[],2,FALSE)</f>
        <v>NewCellphoneUser</v>
      </c>
      <c r="G13704" t="str">
        <f>VLOOKUP(data[[#This Row],[id_customer]],customer[],2,FALSE)</f>
        <v>Elissa Livick</v>
      </c>
      <c r="H13704" t="str">
        <f>data[[#This Row],[id_customer]]&amp;data[[#This Row],[id_campaign]]</f>
        <v>C0891cam13</v>
      </c>
      <c r="I13704">
        <f>DATEDIF(data[[#This Row],[join_date]],data[[#This Row],[buy_date]],"M")</f>
        <v>4</v>
      </c>
    </row>
    <row r="13705" spans="1:9" x14ac:dyDescent="0.25">
      <c r="A13705" t="s">
        <v>3605</v>
      </c>
      <c r="B13705" t="s">
        <v>28</v>
      </c>
      <c r="C13705" s="1">
        <v>44776</v>
      </c>
      <c r="D13705" s="1">
        <v>44943</v>
      </c>
      <c r="E13705">
        <f>VLOOKUP(data[[#This Row],[id_campaign]],campaign[],4,FALSE)</f>
        <v>25</v>
      </c>
      <c r="F13705" t="str">
        <f>VLOOKUP(data[[#This Row],[id_campaign]],campaign[],2,FALSE)</f>
        <v>NewCellphoneUser</v>
      </c>
      <c r="G13705" t="str">
        <f>VLOOKUP(data[[#This Row],[id_customer]],customer[],2,FALSE)</f>
        <v>Elissa Livick</v>
      </c>
      <c r="H13705" t="str">
        <f>data[[#This Row],[id_customer]]&amp;data[[#This Row],[id_campaign]]</f>
        <v>C0891cam13</v>
      </c>
      <c r="I13705">
        <f>DATEDIF(data[[#This Row],[join_date]],data[[#This Row],[buy_date]],"M")</f>
        <v>5</v>
      </c>
    </row>
    <row r="13706" spans="1:9" x14ac:dyDescent="0.25">
      <c r="A13706" t="s">
        <v>3605</v>
      </c>
      <c r="B13706" t="s">
        <v>28</v>
      </c>
      <c r="C13706" s="1">
        <v>44776</v>
      </c>
      <c r="D13706" s="1">
        <v>44991</v>
      </c>
      <c r="E13706">
        <f>VLOOKUP(data[[#This Row],[id_campaign]],campaign[],4,FALSE)</f>
        <v>25</v>
      </c>
      <c r="F13706" t="str">
        <f>VLOOKUP(data[[#This Row],[id_campaign]],campaign[],2,FALSE)</f>
        <v>NewCellphoneUser</v>
      </c>
      <c r="G13706" t="str">
        <f>VLOOKUP(data[[#This Row],[id_customer]],customer[],2,FALSE)</f>
        <v>Elissa Livick</v>
      </c>
      <c r="H13706" t="str">
        <f>data[[#This Row],[id_customer]]&amp;data[[#This Row],[id_campaign]]</f>
        <v>C0891cam13</v>
      </c>
      <c r="I13706">
        <f>DATEDIF(data[[#This Row],[join_date]],data[[#This Row],[buy_date]],"M")</f>
        <v>7</v>
      </c>
    </row>
    <row r="13707" spans="1:9" x14ac:dyDescent="0.25">
      <c r="A13707" t="s">
        <v>3605</v>
      </c>
      <c r="B13707" t="s">
        <v>28</v>
      </c>
      <c r="C13707" s="1">
        <v>44776</v>
      </c>
      <c r="D13707" s="1">
        <v>45029</v>
      </c>
      <c r="E13707">
        <f>VLOOKUP(data[[#This Row],[id_campaign]],campaign[],4,FALSE)</f>
        <v>25</v>
      </c>
      <c r="F13707" t="str">
        <f>VLOOKUP(data[[#This Row],[id_campaign]],campaign[],2,FALSE)</f>
        <v>NewCellphoneUser</v>
      </c>
      <c r="G13707" t="str">
        <f>VLOOKUP(data[[#This Row],[id_customer]],customer[],2,FALSE)</f>
        <v>Elissa Livick</v>
      </c>
      <c r="H13707" t="str">
        <f>data[[#This Row],[id_customer]]&amp;data[[#This Row],[id_campaign]]</f>
        <v>C0891cam13</v>
      </c>
      <c r="I13707">
        <f>DATEDIF(data[[#This Row],[join_date]],data[[#This Row],[buy_date]],"M")</f>
        <v>8</v>
      </c>
    </row>
    <row r="13708" spans="1:9" x14ac:dyDescent="0.25">
      <c r="A13708" t="s">
        <v>3605</v>
      </c>
      <c r="B13708" t="s">
        <v>28</v>
      </c>
      <c r="C13708" s="1">
        <v>44776</v>
      </c>
      <c r="D13708" s="1">
        <v>45051</v>
      </c>
      <c r="E13708">
        <f>VLOOKUP(data[[#This Row],[id_campaign]],campaign[],4,FALSE)</f>
        <v>25</v>
      </c>
      <c r="F13708" t="str">
        <f>VLOOKUP(data[[#This Row],[id_campaign]],campaign[],2,FALSE)</f>
        <v>NewCellphoneUser</v>
      </c>
      <c r="G13708" t="str">
        <f>VLOOKUP(data[[#This Row],[id_customer]],customer[],2,FALSE)</f>
        <v>Elissa Livick</v>
      </c>
      <c r="H13708" t="str">
        <f>data[[#This Row],[id_customer]]&amp;data[[#This Row],[id_campaign]]</f>
        <v>C0891cam13</v>
      </c>
      <c r="I13708">
        <f>DATEDIF(data[[#This Row],[join_date]],data[[#This Row],[buy_date]],"M")</f>
        <v>9</v>
      </c>
    </row>
    <row r="13709" spans="1:9" x14ac:dyDescent="0.25">
      <c r="A13709" t="s">
        <v>3605</v>
      </c>
      <c r="B13709" t="s">
        <v>18</v>
      </c>
      <c r="C13709" s="1">
        <v>44880</v>
      </c>
      <c r="D13709" s="1">
        <v>44880</v>
      </c>
      <c r="E13709">
        <f>VLOOKUP(data[[#This Row],[id_campaign]],campaign[],4,FALSE)</f>
        <v>27</v>
      </c>
      <c r="F13709" t="str">
        <f>VLOOKUP(data[[#This Row],[id_campaign]],campaign[],2,FALSE)</f>
        <v>RespondsToMailOffers</v>
      </c>
      <c r="G13709" t="str">
        <f>VLOOKUP(data[[#This Row],[id_customer]],customer[],2,FALSE)</f>
        <v>Elissa Livick</v>
      </c>
      <c r="H13709" t="str">
        <f>data[[#This Row],[id_customer]]&amp;data[[#This Row],[id_campaign]]</f>
        <v>C0891cam08</v>
      </c>
      <c r="I13709">
        <f>DATEDIF(data[[#This Row],[join_date]],data[[#This Row],[buy_date]],"M")</f>
        <v>0</v>
      </c>
    </row>
    <row r="13710" spans="1:9" x14ac:dyDescent="0.25">
      <c r="A13710" t="s">
        <v>3605</v>
      </c>
      <c r="B13710" t="s">
        <v>18</v>
      </c>
      <c r="C13710" s="1">
        <v>44880</v>
      </c>
      <c r="D13710" s="1">
        <v>44918</v>
      </c>
      <c r="E13710">
        <f>VLOOKUP(data[[#This Row],[id_campaign]],campaign[],4,FALSE)</f>
        <v>27</v>
      </c>
      <c r="F13710" t="str">
        <f>VLOOKUP(data[[#This Row],[id_campaign]],campaign[],2,FALSE)</f>
        <v>RespondsToMailOffers</v>
      </c>
      <c r="G13710" t="str">
        <f>VLOOKUP(data[[#This Row],[id_customer]],customer[],2,FALSE)</f>
        <v>Elissa Livick</v>
      </c>
      <c r="H13710" t="str">
        <f>data[[#This Row],[id_customer]]&amp;data[[#This Row],[id_campaign]]</f>
        <v>C0891cam08</v>
      </c>
      <c r="I13710">
        <f>DATEDIF(data[[#This Row],[join_date]],data[[#This Row],[buy_date]],"M")</f>
        <v>1</v>
      </c>
    </row>
    <row r="13711" spans="1:9" x14ac:dyDescent="0.25">
      <c r="A13711" t="s">
        <v>3605</v>
      </c>
      <c r="B13711" t="s">
        <v>18</v>
      </c>
      <c r="C13711" s="1">
        <v>44880</v>
      </c>
      <c r="D13711" s="1">
        <v>44953</v>
      </c>
      <c r="E13711">
        <f>VLOOKUP(data[[#This Row],[id_campaign]],campaign[],4,FALSE)</f>
        <v>27</v>
      </c>
      <c r="F13711" t="str">
        <f>VLOOKUP(data[[#This Row],[id_campaign]],campaign[],2,FALSE)</f>
        <v>RespondsToMailOffers</v>
      </c>
      <c r="G13711" t="str">
        <f>VLOOKUP(data[[#This Row],[id_customer]],customer[],2,FALSE)</f>
        <v>Elissa Livick</v>
      </c>
      <c r="H13711" t="str">
        <f>data[[#This Row],[id_customer]]&amp;data[[#This Row],[id_campaign]]</f>
        <v>C0891cam08</v>
      </c>
      <c r="I13711">
        <f>DATEDIF(data[[#This Row],[join_date]],data[[#This Row],[buy_date]],"M")</f>
        <v>2</v>
      </c>
    </row>
    <row r="13712" spans="1:9" x14ac:dyDescent="0.25">
      <c r="A13712" t="s">
        <v>3605</v>
      </c>
      <c r="B13712" t="s">
        <v>18</v>
      </c>
      <c r="C13712" s="1">
        <v>44880</v>
      </c>
      <c r="D13712" s="1">
        <v>44974</v>
      </c>
      <c r="E13712">
        <f>VLOOKUP(data[[#This Row],[id_campaign]],campaign[],4,FALSE)</f>
        <v>27</v>
      </c>
      <c r="F13712" t="str">
        <f>VLOOKUP(data[[#This Row],[id_campaign]],campaign[],2,FALSE)</f>
        <v>RespondsToMailOffers</v>
      </c>
      <c r="G13712" t="str">
        <f>VLOOKUP(data[[#This Row],[id_customer]],customer[],2,FALSE)</f>
        <v>Elissa Livick</v>
      </c>
      <c r="H13712" t="str">
        <f>data[[#This Row],[id_customer]]&amp;data[[#This Row],[id_campaign]]</f>
        <v>C0891cam08</v>
      </c>
      <c r="I13712">
        <f>DATEDIF(data[[#This Row],[join_date]],data[[#This Row],[buy_date]],"M")</f>
        <v>3</v>
      </c>
    </row>
    <row r="13713" spans="1:9" x14ac:dyDescent="0.25">
      <c r="A13713" t="s">
        <v>3605</v>
      </c>
      <c r="B13713" t="s">
        <v>18</v>
      </c>
      <c r="C13713" s="1">
        <v>44880</v>
      </c>
      <c r="D13713" s="1">
        <v>44987</v>
      </c>
      <c r="E13713">
        <f>VLOOKUP(data[[#This Row],[id_campaign]],campaign[],4,FALSE)</f>
        <v>27</v>
      </c>
      <c r="F13713" t="str">
        <f>VLOOKUP(data[[#This Row],[id_campaign]],campaign[],2,FALSE)</f>
        <v>RespondsToMailOffers</v>
      </c>
      <c r="G13713" t="str">
        <f>VLOOKUP(data[[#This Row],[id_customer]],customer[],2,FALSE)</f>
        <v>Elissa Livick</v>
      </c>
      <c r="H13713" t="str">
        <f>data[[#This Row],[id_customer]]&amp;data[[#This Row],[id_campaign]]</f>
        <v>C0891cam08</v>
      </c>
      <c r="I13713">
        <f>DATEDIF(data[[#This Row],[join_date]],data[[#This Row],[buy_date]],"M")</f>
        <v>3</v>
      </c>
    </row>
    <row r="13714" spans="1:9" x14ac:dyDescent="0.25">
      <c r="A13714" t="s">
        <v>3605</v>
      </c>
      <c r="B13714" t="s">
        <v>18</v>
      </c>
      <c r="C13714" s="1">
        <v>44880</v>
      </c>
      <c r="D13714" s="1">
        <v>45042</v>
      </c>
      <c r="E13714">
        <f>VLOOKUP(data[[#This Row],[id_campaign]],campaign[],4,FALSE)</f>
        <v>27</v>
      </c>
      <c r="F13714" t="str">
        <f>VLOOKUP(data[[#This Row],[id_campaign]],campaign[],2,FALSE)</f>
        <v>RespondsToMailOffers</v>
      </c>
      <c r="G13714" t="str">
        <f>VLOOKUP(data[[#This Row],[id_customer]],customer[],2,FALSE)</f>
        <v>Elissa Livick</v>
      </c>
      <c r="H13714" t="str">
        <f>data[[#This Row],[id_customer]]&amp;data[[#This Row],[id_campaign]]</f>
        <v>C0891cam08</v>
      </c>
      <c r="I13714">
        <f>DATEDIF(data[[#This Row],[join_date]],data[[#This Row],[buy_date]],"M")</f>
        <v>5</v>
      </c>
    </row>
    <row r="13715" spans="1:9" x14ac:dyDescent="0.25">
      <c r="A13715" t="s">
        <v>3605</v>
      </c>
      <c r="B13715" t="s">
        <v>18</v>
      </c>
      <c r="C13715" s="1">
        <v>44880</v>
      </c>
      <c r="D13715" s="1">
        <v>45074</v>
      </c>
      <c r="E13715">
        <f>VLOOKUP(data[[#This Row],[id_campaign]],campaign[],4,FALSE)</f>
        <v>27</v>
      </c>
      <c r="F13715" t="str">
        <f>VLOOKUP(data[[#This Row],[id_campaign]],campaign[],2,FALSE)</f>
        <v>RespondsToMailOffers</v>
      </c>
      <c r="G13715" t="str">
        <f>VLOOKUP(data[[#This Row],[id_customer]],customer[],2,FALSE)</f>
        <v>Elissa Livick</v>
      </c>
      <c r="H13715" t="str">
        <f>data[[#This Row],[id_customer]]&amp;data[[#This Row],[id_campaign]]</f>
        <v>C0891cam08</v>
      </c>
      <c r="I13715">
        <f>DATEDIF(data[[#This Row],[join_date]],data[[#This Row],[buy_date]],"M")</f>
        <v>6</v>
      </c>
    </row>
    <row r="13716" spans="1:9" x14ac:dyDescent="0.25">
      <c r="A13716" t="s">
        <v>3609</v>
      </c>
      <c r="B13716" t="s">
        <v>32</v>
      </c>
      <c r="C13716" s="1">
        <v>44717</v>
      </c>
      <c r="D13716" s="1">
        <v>44717</v>
      </c>
      <c r="E13716">
        <f>VLOOKUP(data[[#This Row],[id_campaign]],campaign[],4,FALSE)</f>
        <v>14</v>
      </c>
      <c r="F13716" t="str">
        <f>VLOOKUP(data[[#This Row],[id_campaign]],campaign[],2,FALSE)</f>
        <v>OwnsMotorcycle</v>
      </c>
      <c r="G13716" t="str">
        <f>VLOOKUP(data[[#This Row],[id_customer]],customer[],2,FALSE)</f>
        <v>Chryste Besnardeau</v>
      </c>
      <c r="H13716" t="str">
        <f>data[[#This Row],[id_customer]]&amp;data[[#This Row],[id_campaign]]</f>
        <v>C0892cam15</v>
      </c>
      <c r="I13716">
        <f>DATEDIF(data[[#This Row],[join_date]],data[[#This Row],[buy_date]],"M")</f>
        <v>0</v>
      </c>
    </row>
    <row r="13717" spans="1:9" x14ac:dyDescent="0.25">
      <c r="A13717" t="s">
        <v>3609</v>
      </c>
      <c r="B13717" t="s">
        <v>32</v>
      </c>
      <c r="C13717" s="1">
        <v>44717</v>
      </c>
      <c r="D13717" s="1">
        <v>44757</v>
      </c>
      <c r="E13717">
        <f>VLOOKUP(data[[#This Row],[id_campaign]],campaign[],4,FALSE)</f>
        <v>14</v>
      </c>
      <c r="F13717" t="str">
        <f>VLOOKUP(data[[#This Row],[id_campaign]],campaign[],2,FALSE)</f>
        <v>OwnsMotorcycle</v>
      </c>
      <c r="G13717" t="str">
        <f>VLOOKUP(data[[#This Row],[id_customer]],customer[],2,FALSE)</f>
        <v>Chryste Besnardeau</v>
      </c>
      <c r="H13717" t="str">
        <f>data[[#This Row],[id_customer]]&amp;data[[#This Row],[id_campaign]]</f>
        <v>C0892cam15</v>
      </c>
      <c r="I13717">
        <f>DATEDIF(data[[#This Row],[join_date]],data[[#This Row],[buy_date]],"M")</f>
        <v>1</v>
      </c>
    </row>
    <row r="13718" spans="1:9" x14ac:dyDescent="0.25">
      <c r="A13718" t="s">
        <v>3609</v>
      </c>
      <c r="B13718" t="s">
        <v>32</v>
      </c>
      <c r="C13718" s="1">
        <v>44717</v>
      </c>
      <c r="D13718" s="1">
        <v>44783</v>
      </c>
      <c r="E13718">
        <f>VLOOKUP(data[[#This Row],[id_campaign]],campaign[],4,FALSE)</f>
        <v>14</v>
      </c>
      <c r="F13718" t="str">
        <f>VLOOKUP(data[[#This Row],[id_campaign]],campaign[],2,FALSE)</f>
        <v>OwnsMotorcycle</v>
      </c>
      <c r="G13718" t="str">
        <f>VLOOKUP(data[[#This Row],[id_customer]],customer[],2,FALSE)</f>
        <v>Chryste Besnardeau</v>
      </c>
      <c r="H13718" t="str">
        <f>data[[#This Row],[id_customer]]&amp;data[[#This Row],[id_campaign]]</f>
        <v>C0892cam15</v>
      </c>
      <c r="I13718">
        <f>DATEDIF(data[[#This Row],[join_date]],data[[#This Row],[buy_date]],"M")</f>
        <v>2</v>
      </c>
    </row>
    <row r="13719" spans="1:9" x14ac:dyDescent="0.25">
      <c r="A13719" t="s">
        <v>3609</v>
      </c>
      <c r="B13719" t="s">
        <v>32</v>
      </c>
      <c r="C13719" s="1">
        <v>44717</v>
      </c>
      <c r="D13719" s="1">
        <v>44809</v>
      </c>
      <c r="E13719">
        <f>VLOOKUP(data[[#This Row],[id_campaign]],campaign[],4,FALSE)</f>
        <v>14</v>
      </c>
      <c r="F13719" t="str">
        <f>VLOOKUP(data[[#This Row],[id_campaign]],campaign[],2,FALSE)</f>
        <v>OwnsMotorcycle</v>
      </c>
      <c r="G13719" t="str">
        <f>VLOOKUP(data[[#This Row],[id_customer]],customer[],2,FALSE)</f>
        <v>Chryste Besnardeau</v>
      </c>
      <c r="H13719" t="str">
        <f>data[[#This Row],[id_customer]]&amp;data[[#This Row],[id_campaign]]</f>
        <v>C0892cam15</v>
      </c>
      <c r="I13719">
        <f>DATEDIF(data[[#This Row],[join_date]],data[[#This Row],[buy_date]],"M")</f>
        <v>3</v>
      </c>
    </row>
    <row r="13720" spans="1:9" x14ac:dyDescent="0.25">
      <c r="A13720" t="s">
        <v>3609</v>
      </c>
      <c r="B13720" t="s">
        <v>32</v>
      </c>
      <c r="C13720" s="1">
        <v>44717</v>
      </c>
      <c r="D13720" s="1">
        <v>44851</v>
      </c>
      <c r="E13720">
        <f>VLOOKUP(data[[#This Row],[id_campaign]],campaign[],4,FALSE)</f>
        <v>14</v>
      </c>
      <c r="F13720" t="str">
        <f>VLOOKUP(data[[#This Row],[id_campaign]],campaign[],2,FALSE)</f>
        <v>OwnsMotorcycle</v>
      </c>
      <c r="G13720" t="str">
        <f>VLOOKUP(data[[#This Row],[id_customer]],customer[],2,FALSE)</f>
        <v>Chryste Besnardeau</v>
      </c>
      <c r="H13720" t="str">
        <f>data[[#This Row],[id_customer]]&amp;data[[#This Row],[id_campaign]]</f>
        <v>C0892cam15</v>
      </c>
      <c r="I13720">
        <f>DATEDIF(data[[#This Row],[join_date]],data[[#This Row],[buy_date]],"M")</f>
        <v>4</v>
      </c>
    </row>
    <row r="13721" spans="1:9" x14ac:dyDescent="0.25">
      <c r="A13721" t="s">
        <v>3609</v>
      </c>
      <c r="B13721" t="s">
        <v>32</v>
      </c>
      <c r="C13721" s="1">
        <v>44717</v>
      </c>
      <c r="D13721" s="1">
        <v>44881</v>
      </c>
      <c r="E13721">
        <f>VLOOKUP(data[[#This Row],[id_campaign]],campaign[],4,FALSE)</f>
        <v>14</v>
      </c>
      <c r="F13721" t="str">
        <f>VLOOKUP(data[[#This Row],[id_campaign]],campaign[],2,FALSE)</f>
        <v>OwnsMotorcycle</v>
      </c>
      <c r="G13721" t="str">
        <f>VLOOKUP(data[[#This Row],[id_customer]],customer[],2,FALSE)</f>
        <v>Chryste Besnardeau</v>
      </c>
      <c r="H13721" t="str">
        <f>data[[#This Row],[id_customer]]&amp;data[[#This Row],[id_campaign]]</f>
        <v>C0892cam15</v>
      </c>
      <c r="I13721">
        <f>DATEDIF(data[[#This Row],[join_date]],data[[#This Row],[buy_date]],"M")</f>
        <v>5</v>
      </c>
    </row>
    <row r="13722" spans="1:9" x14ac:dyDescent="0.25">
      <c r="A13722" t="s">
        <v>3609</v>
      </c>
      <c r="B13722" t="s">
        <v>32</v>
      </c>
      <c r="C13722" s="1">
        <v>44717</v>
      </c>
      <c r="D13722" s="1">
        <v>44909</v>
      </c>
      <c r="E13722">
        <f>VLOOKUP(data[[#This Row],[id_campaign]],campaign[],4,FALSE)</f>
        <v>14</v>
      </c>
      <c r="F13722" t="str">
        <f>VLOOKUP(data[[#This Row],[id_campaign]],campaign[],2,FALSE)</f>
        <v>OwnsMotorcycle</v>
      </c>
      <c r="G13722" t="str">
        <f>VLOOKUP(data[[#This Row],[id_customer]],customer[],2,FALSE)</f>
        <v>Chryste Besnardeau</v>
      </c>
      <c r="H13722" t="str">
        <f>data[[#This Row],[id_customer]]&amp;data[[#This Row],[id_campaign]]</f>
        <v>C0892cam15</v>
      </c>
      <c r="I13722">
        <f>DATEDIF(data[[#This Row],[join_date]],data[[#This Row],[buy_date]],"M")</f>
        <v>6</v>
      </c>
    </row>
    <row r="13723" spans="1:9" x14ac:dyDescent="0.25">
      <c r="A13723" t="s">
        <v>3609</v>
      </c>
      <c r="B13723" t="s">
        <v>32</v>
      </c>
      <c r="C13723" s="1">
        <v>44717</v>
      </c>
      <c r="D13723" s="1">
        <v>44944</v>
      </c>
      <c r="E13723">
        <f>VLOOKUP(data[[#This Row],[id_campaign]],campaign[],4,FALSE)</f>
        <v>14</v>
      </c>
      <c r="F13723" t="str">
        <f>VLOOKUP(data[[#This Row],[id_campaign]],campaign[],2,FALSE)</f>
        <v>OwnsMotorcycle</v>
      </c>
      <c r="G13723" t="str">
        <f>VLOOKUP(data[[#This Row],[id_customer]],customer[],2,FALSE)</f>
        <v>Chryste Besnardeau</v>
      </c>
      <c r="H13723" t="str">
        <f>data[[#This Row],[id_customer]]&amp;data[[#This Row],[id_campaign]]</f>
        <v>C0892cam15</v>
      </c>
      <c r="I13723">
        <f>DATEDIF(data[[#This Row],[join_date]],data[[#This Row],[buy_date]],"M")</f>
        <v>7</v>
      </c>
    </row>
    <row r="13724" spans="1:9" x14ac:dyDescent="0.25">
      <c r="A13724" t="s">
        <v>3609</v>
      </c>
      <c r="B13724" t="s">
        <v>32</v>
      </c>
      <c r="C13724" s="1">
        <v>44717</v>
      </c>
      <c r="D13724" s="1">
        <v>44962</v>
      </c>
      <c r="E13724">
        <f>VLOOKUP(data[[#This Row],[id_campaign]],campaign[],4,FALSE)</f>
        <v>14</v>
      </c>
      <c r="F13724" t="str">
        <f>VLOOKUP(data[[#This Row],[id_campaign]],campaign[],2,FALSE)</f>
        <v>OwnsMotorcycle</v>
      </c>
      <c r="G13724" t="str">
        <f>VLOOKUP(data[[#This Row],[id_customer]],customer[],2,FALSE)</f>
        <v>Chryste Besnardeau</v>
      </c>
      <c r="H13724" t="str">
        <f>data[[#This Row],[id_customer]]&amp;data[[#This Row],[id_campaign]]</f>
        <v>C0892cam15</v>
      </c>
      <c r="I13724">
        <f>DATEDIF(data[[#This Row],[join_date]],data[[#This Row],[buy_date]],"M")</f>
        <v>8</v>
      </c>
    </row>
    <row r="13725" spans="1:9" x14ac:dyDescent="0.25">
      <c r="A13725" t="s">
        <v>3609</v>
      </c>
      <c r="B13725" t="s">
        <v>32</v>
      </c>
      <c r="C13725" s="1">
        <v>44717</v>
      </c>
      <c r="D13725" s="1">
        <v>44993</v>
      </c>
      <c r="E13725">
        <f>VLOOKUP(data[[#This Row],[id_campaign]],campaign[],4,FALSE)</f>
        <v>14</v>
      </c>
      <c r="F13725" t="str">
        <f>VLOOKUP(data[[#This Row],[id_campaign]],campaign[],2,FALSE)</f>
        <v>OwnsMotorcycle</v>
      </c>
      <c r="G13725" t="str">
        <f>VLOOKUP(data[[#This Row],[id_customer]],customer[],2,FALSE)</f>
        <v>Chryste Besnardeau</v>
      </c>
      <c r="H13725" t="str">
        <f>data[[#This Row],[id_customer]]&amp;data[[#This Row],[id_campaign]]</f>
        <v>C0892cam15</v>
      </c>
      <c r="I13725">
        <f>DATEDIF(data[[#This Row],[join_date]],data[[#This Row],[buy_date]],"M")</f>
        <v>9</v>
      </c>
    </row>
    <row r="13726" spans="1:9" x14ac:dyDescent="0.25">
      <c r="A13726" t="s">
        <v>3609</v>
      </c>
      <c r="B13726" t="s">
        <v>32</v>
      </c>
      <c r="C13726" s="1">
        <v>44717</v>
      </c>
      <c r="D13726" s="1">
        <v>45029</v>
      </c>
      <c r="E13726">
        <f>VLOOKUP(data[[#This Row],[id_campaign]],campaign[],4,FALSE)</f>
        <v>14</v>
      </c>
      <c r="F13726" t="str">
        <f>VLOOKUP(data[[#This Row],[id_campaign]],campaign[],2,FALSE)</f>
        <v>OwnsMotorcycle</v>
      </c>
      <c r="G13726" t="str">
        <f>VLOOKUP(data[[#This Row],[id_customer]],customer[],2,FALSE)</f>
        <v>Chryste Besnardeau</v>
      </c>
      <c r="H13726" t="str">
        <f>data[[#This Row],[id_customer]]&amp;data[[#This Row],[id_campaign]]</f>
        <v>C0892cam15</v>
      </c>
      <c r="I13726">
        <f>DATEDIF(data[[#This Row],[join_date]],data[[#This Row],[buy_date]],"M")</f>
        <v>10</v>
      </c>
    </row>
    <row r="13727" spans="1:9" x14ac:dyDescent="0.25">
      <c r="A13727" t="s">
        <v>3609</v>
      </c>
      <c r="B13727" t="s">
        <v>32</v>
      </c>
      <c r="C13727" s="1">
        <v>44717</v>
      </c>
      <c r="D13727" s="1">
        <v>45061</v>
      </c>
      <c r="E13727">
        <f>VLOOKUP(data[[#This Row],[id_campaign]],campaign[],4,FALSE)</f>
        <v>14</v>
      </c>
      <c r="F13727" t="str">
        <f>VLOOKUP(data[[#This Row],[id_campaign]],campaign[],2,FALSE)</f>
        <v>OwnsMotorcycle</v>
      </c>
      <c r="G13727" t="str">
        <f>VLOOKUP(data[[#This Row],[id_customer]],customer[],2,FALSE)</f>
        <v>Chryste Besnardeau</v>
      </c>
      <c r="H13727" t="str">
        <f>data[[#This Row],[id_customer]]&amp;data[[#This Row],[id_campaign]]</f>
        <v>C0892cam15</v>
      </c>
      <c r="I13727">
        <f>DATEDIF(data[[#This Row],[join_date]],data[[#This Row],[buy_date]],"M")</f>
        <v>11</v>
      </c>
    </row>
    <row r="13728" spans="1:9" x14ac:dyDescent="0.25">
      <c r="A13728" t="s">
        <v>3609</v>
      </c>
      <c r="B13728" t="s">
        <v>14</v>
      </c>
      <c r="C13728" s="1">
        <v>44922</v>
      </c>
      <c r="D13728" s="1">
        <v>44922</v>
      </c>
      <c r="E13728">
        <f>VLOOKUP(data[[#This Row],[id_campaign]],campaign[],4,FALSE)</f>
        <v>13</v>
      </c>
      <c r="F13728" t="str">
        <f>VLOOKUP(data[[#This Row],[id_campaign]],campaign[],2,FALSE)</f>
        <v>Homeownership</v>
      </c>
      <c r="G13728" t="str">
        <f>VLOOKUP(data[[#This Row],[id_customer]],customer[],2,FALSE)</f>
        <v>Chryste Besnardeau</v>
      </c>
      <c r="H13728" t="str">
        <f>data[[#This Row],[id_customer]]&amp;data[[#This Row],[id_campaign]]</f>
        <v>C0892cam06</v>
      </c>
      <c r="I13728">
        <f>DATEDIF(data[[#This Row],[join_date]],data[[#This Row],[buy_date]],"M")</f>
        <v>0</v>
      </c>
    </row>
    <row r="13729" spans="1:9" x14ac:dyDescent="0.25">
      <c r="A13729" t="s">
        <v>3609</v>
      </c>
      <c r="B13729" t="s">
        <v>14</v>
      </c>
      <c r="C13729" s="1">
        <v>44922</v>
      </c>
      <c r="D13729" s="1">
        <v>44957</v>
      </c>
      <c r="E13729">
        <f>VLOOKUP(data[[#This Row],[id_campaign]],campaign[],4,FALSE)</f>
        <v>13</v>
      </c>
      <c r="F13729" t="str">
        <f>VLOOKUP(data[[#This Row],[id_campaign]],campaign[],2,FALSE)</f>
        <v>Homeownership</v>
      </c>
      <c r="G13729" t="str">
        <f>VLOOKUP(data[[#This Row],[id_customer]],customer[],2,FALSE)</f>
        <v>Chryste Besnardeau</v>
      </c>
      <c r="H13729" t="str">
        <f>data[[#This Row],[id_customer]]&amp;data[[#This Row],[id_campaign]]</f>
        <v>C0892cam06</v>
      </c>
      <c r="I13729">
        <f>DATEDIF(data[[#This Row],[join_date]],data[[#This Row],[buy_date]],"M")</f>
        <v>1</v>
      </c>
    </row>
    <row r="13730" spans="1:9" x14ac:dyDescent="0.25">
      <c r="A13730" t="s">
        <v>3609</v>
      </c>
      <c r="B13730" t="s">
        <v>14</v>
      </c>
      <c r="C13730" s="1">
        <v>44922</v>
      </c>
      <c r="D13730" s="1">
        <v>44964</v>
      </c>
      <c r="E13730">
        <f>VLOOKUP(data[[#This Row],[id_campaign]],campaign[],4,FALSE)</f>
        <v>13</v>
      </c>
      <c r="F13730" t="str">
        <f>VLOOKUP(data[[#This Row],[id_campaign]],campaign[],2,FALSE)</f>
        <v>Homeownership</v>
      </c>
      <c r="G13730" t="str">
        <f>VLOOKUP(data[[#This Row],[id_customer]],customer[],2,FALSE)</f>
        <v>Chryste Besnardeau</v>
      </c>
      <c r="H13730" t="str">
        <f>data[[#This Row],[id_customer]]&amp;data[[#This Row],[id_campaign]]</f>
        <v>C0892cam06</v>
      </c>
      <c r="I13730">
        <f>DATEDIF(data[[#This Row],[join_date]],data[[#This Row],[buy_date]],"M")</f>
        <v>1</v>
      </c>
    </row>
    <row r="13731" spans="1:9" x14ac:dyDescent="0.25">
      <c r="A13731" t="s">
        <v>3609</v>
      </c>
      <c r="B13731" t="s">
        <v>14</v>
      </c>
      <c r="C13731" s="1">
        <v>44922</v>
      </c>
      <c r="D13731" s="1">
        <v>44999</v>
      </c>
      <c r="E13731">
        <f>VLOOKUP(data[[#This Row],[id_campaign]],campaign[],4,FALSE)</f>
        <v>13</v>
      </c>
      <c r="F13731" t="str">
        <f>VLOOKUP(data[[#This Row],[id_campaign]],campaign[],2,FALSE)</f>
        <v>Homeownership</v>
      </c>
      <c r="G13731" t="str">
        <f>VLOOKUP(data[[#This Row],[id_customer]],customer[],2,FALSE)</f>
        <v>Chryste Besnardeau</v>
      </c>
      <c r="H13731" t="str">
        <f>data[[#This Row],[id_customer]]&amp;data[[#This Row],[id_campaign]]</f>
        <v>C0892cam06</v>
      </c>
      <c r="I13731">
        <f>DATEDIF(data[[#This Row],[join_date]],data[[#This Row],[buy_date]],"M")</f>
        <v>2</v>
      </c>
    </row>
    <row r="13732" spans="1:9" x14ac:dyDescent="0.25">
      <c r="A13732" t="s">
        <v>3609</v>
      </c>
      <c r="B13732" t="s">
        <v>14</v>
      </c>
      <c r="C13732" s="1">
        <v>44922</v>
      </c>
      <c r="D13732" s="1">
        <v>45017</v>
      </c>
      <c r="E13732">
        <f>VLOOKUP(data[[#This Row],[id_campaign]],campaign[],4,FALSE)</f>
        <v>13</v>
      </c>
      <c r="F13732" t="str">
        <f>VLOOKUP(data[[#This Row],[id_campaign]],campaign[],2,FALSE)</f>
        <v>Homeownership</v>
      </c>
      <c r="G13732" t="str">
        <f>VLOOKUP(data[[#This Row],[id_customer]],customer[],2,FALSE)</f>
        <v>Chryste Besnardeau</v>
      </c>
      <c r="H13732" t="str">
        <f>data[[#This Row],[id_customer]]&amp;data[[#This Row],[id_campaign]]</f>
        <v>C0892cam06</v>
      </c>
      <c r="I13732">
        <f>DATEDIF(data[[#This Row],[join_date]],data[[#This Row],[buy_date]],"M")</f>
        <v>3</v>
      </c>
    </row>
    <row r="13733" spans="1:9" x14ac:dyDescent="0.25">
      <c r="A13733" t="s">
        <v>3609</v>
      </c>
      <c r="B13733" t="s">
        <v>14</v>
      </c>
      <c r="C13733" s="1">
        <v>44922</v>
      </c>
      <c r="D13733" s="1">
        <v>45048</v>
      </c>
      <c r="E13733">
        <f>VLOOKUP(data[[#This Row],[id_campaign]],campaign[],4,FALSE)</f>
        <v>13</v>
      </c>
      <c r="F13733" t="str">
        <f>VLOOKUP(data[[#This Row],[id_campaign]],campaign[],2,FALSE)</f>
        <v>Homeownership</v>
      </c>
      <c r="G13733" t="str">
        <f>VLOOKUP(data[[#This Row],[id_customer]],customer[],2,FALSE)</f>
        <v>Chryste Besnardeau</v>
      </c>
      <c r="H13733" t="str">
        <f>data[[#This Row],[id_customer]]&amp;data[[#This Row],[id_campaign]]</f>
        <v>C0892cam06</v>
      </c>
      <c r="I13733">
        <f>DATEDIF(data[[#This Row],[join_date]],data[[#This Row],[buy_date]],"M")</f>
        <v>4</v>
      </c>
    </row>
    <row r="13734" spans="1:9" x14ac:dyDescent="0.25">
      <c r="A13734" t="s">
        <v>3609</v>
      </c>
      <c r="B13734" t="s">
        <v>14</v>
      </c>
      <c r="C13734" s="1">
        <v>44922</v>
      </c>
      <c r="D13734" s="1">
        <v>45081</v>
      </c>
      <c r="E13734">
        <f>VLOOKUP(data[[#This Row],[id_campaign]],campaign[],4,FALSE)</f>
        <v>13</v>
      </c>
      <c r="F13734" t="str">
        <f>VLOOKUP(data[[#This Row],[id_campaign]],campaign[],2,FALSE)</f>
        <v>Homeownership</v>
      </c>
      <c r="G13734" t="str">
        <f>VLOOKUP(data[[#This Row],[id_customer]],customer[],2,FALSE)</f>
        <v>Chryste Besnardeau</v>
      </c>
      <c r="H13734" t="str">
        <f>data[[#This Row],[id_customer]]&amp;data[[#This Row],[id_campaign]]</f>
        <v>C0892cam06</v>
      </c>
      <c r="I13734">
        <f>DATEDIF(data[[#This Row],[join_date]],data[[#This Row],[buy_date]],"M")</f>
        <v>5</v>
      </c>
    </row>
    <row r="13735" spans="1:9" x14ac:dyDescent="0.25">
      <c r="A13735" t="s">
        <v>3613</v>
      </c>
      <c r="B13735" t="s">
        <v>26</v>
      </c>
      <c r="C13735" s="1">
        <v>44739</v>
      </c>
      <c r="D13735" s="1">
        <v>44739</v>
      </c>
      <c r="E13735">
        <f>VLOOKUP(data[[#This Row],[id_campaign]],campaign[],4,FALSE)</f>
        <v>65</v>
      </c>
      <c r="F13735" t="str">
        <f>VLOOKUP(data[[#This Row],[id_campaign]],campaign[],2,FALSE)</f>
        <v>HasCreditCard</v>
      </c>
      <c r="G13735" t="str">
        <f>VLOOKUP(data[[#This Row],[id_customer]],customer[],2,FALSE)</f>
        <v>Merola Esilmon</v>
      </c>
      <c r="H13735" t="str">
        <f>data[[#This Row],[id_customer]]&amp;data[[#This Row],[id_campaign]]</f>
        <v>C0893cam12</v>
      </c>
      <c r="I13735">
        <f>DATEDIF(data[[#This Row],[join_date]],data[[#This Row],[buy_date]],"M")</f>
        <v>0</v>
      </c>
    </row>
    <row r="13736" spans="1:9" x14ac:dyDescent="0.25">
      <c r="A13736" t="s">
        <v>3613</v>
      </c>
      <c r="B13736" t="s">
        <v>26</v>
      </c>
      <c r="C13736" s="1">
        <v>44739</v>
      </c>
      <c r="D13736" s="1">
        <v>44777</v>
      </c>
      <c r="E13736">
        <f>VLOOKUP(data[[#This Row],[id_campaign]],campaign[],4,FALSE)</f>
        <v>65</v>
      </c>
      <c r="F13736" t="str">
        <f>VLOOKUP(data[[#This Row],[id_campaign]],campaign[],2,FALSE)</f>
        <v>HasCreditCard</v>
      </c>
      <c r="G13736" t="str">
        <f>VLOOKUP(data[[#This Row],[id_customer]],customer[],2,FALSE)</f>
        <v>Merola Esilmon</v>
      </c>
      <c r="H13736" t="str">
        <f>data[[#This Row],[id_customer]]&amp;data[[#This Row],[id_campaign]]</f>
        <v>C0893cam12</v>
      </c>
      <c r="I13736">
        <f>DATEDIF(data[[#This Row],[join_date]],data[[#This Row],[buy_date]],"M")</f>
        <v>1</v>
      </c>
    </row>
    <row r="13737" spans="1:9" x14ac:dyDescent="0.25">
      <c r="A13737" t="s">
        <v>3613</v>
      </c>
      <c r="B13737" t="s">
        <v>26</v>
      </c>
      <c r="C13737" s="1">
        <v>44739</v>
      </c>
      <c r="D13737" s="1">
        <v>44813</v>
      </c>
      <c r="E13737">
        <f>VLOOKUP(data[[#This Row],[id_campaign]],campaign[],4,FALSE)</f>
        <v>65</v>
      </c>
      <c r="F13737" t="str">
        <f>VLOOKUP(data[[#This Row],[id_campaign]],campaign[],2,FALSE)</f>
        <v>HasCreditCard</v>
      </c>
      <c r="G13737" t="str">
        <f>VLOOKUP(data[[#This Row],[id_customer]],customer[],2,FALSE)</f>
        <v>Merola Esilmon</v>
      </c>
      <c r="H13737" t="str">
        <f>data[[#This Row],[id_customer]]&amp;data[[#This Row],[id_campaign]]</f>
        <v>C0893cam12</v>
      </c>
      <c r="I13737">
        <f>DATEDIF(data[[#This Row],[join_date]],data[[#This Row],[buy_date]],"M")</f>
        <v>2</v>
      </c>
    </row>
    <row r="13738" spans="1:9" x14ac:dyDescent="0.25">
      <c r="A13738" t="s">
        <v>3613</v>
      </c>
      <c r="B13738" t="s">
        <v>26</v>
      </c>
      <c r="C13738" s="1">
        <v>44739</v>
      </c>
      <c r="D13738" s="1">
        <v>44846</v>
      </c>
      <c r="E13738">
        <f>VLOOKUP(data[[#This Row],[id_campaign]],campaign[],4,FALSE)</f>
        <v>65</v>
      </c>
      <c r="F13738" t="str">
        <f>VLOOKUP(data[[#This Row],[id_campaign]],campaign[],2,FALSE)</f>
        <v>HasCreditCard</v>
      </c>
      <c r="G13738" t="str">
        <f>VLOOKUP(data[[#This Row],[id_customer]],customer[],2,FALSE)</f>
        <v>Merola Esilmon</v>
      </c>
      <c r="H13738" t="str">
        <f>data[[#This Row],[id_customer]]&amp;data[[#This Row],[id_campaign]]</f>
        <v>C0893cam12</v>
      </c>
      <c r="I13738">
        <f>DATEDIF(data[[#This Row],[join_date]],data[[#This Row],[buy_date]],"M")</f>
        <v>3</v>
      </c>
    </row>
    <row r="13739" spans="1:9" x14ac:dyDescent="0.25">
      <c r="A13739" t="s">
        <v>3613</v>
      </c>
      <c r="B13739" t="s">
        <v>26</v>
      </c>
      <c r="C13739" s="1">
        <v>44739</v>
      </c>
      <c r="D13739" s="1">
        <v>44870</v>
      </c>
      <c r="E13739">
        <f>VLOOKUP(data[[#This Row],[id_campaign]],campaign[],4,FALSE)</f>
        <v>65</v>
      </c>
      <c r="F13739" t="str">
        <f>VLOOKUP(data[[#This Row],[id_campaign]],campaign[],2,FALSE)</f>
        <v>HasCreditCard</v>
      </c>
      <c r="G13739" t="str">
        <f>VLOOKUP(data[[#This Row],[id_customer]],customer[],2,FALSE)</f>
        <v>Merola Esilmon</v>
      </c>
      <c r="H13739" t="str">
        <f>data[[#This Row],[id_customer]]&amp;data[[#This Row],[id_campaign]]</f>
        <v>C0893cam12</v>
      </c>
      <c r="I13739">
        <f>DATEDIF(data[[#This Row],[join_date]],data[[#This Row],[buy_date]],"M")</f>
        <v>4</v>
      </c>
    </row>
    <row r="13740" spans="1:9" x14ac:dyDescent="0.25">
      <c r="A13740" t="s">
        <v>3613</v>
      </c>
      <c r="B13740" t="s">
        <v>26</v>
      </c>
      <c r="C13740" s="1">
        <v>44739</v>
      </c>
      <c r="D13740" s="1">
        <v>44922</v>
      </c>
      <c r="E13740">
        <f>VLOOKUP(data[[#This Row],[id_campaign]],campaign[],4,FALSE)</f>
        <v>65</v>
      </c>
      <c r="F13740" t="str">
        <f>VLOOKUP(data[[#This Row],[id_campaign]],campaign[],2,FALSE)</f>
        <v>HasCreditCard</v>
      </c>
      <c r="G13740" t="str">
        <f>VLOOKUP(data[[#This Row],[id_customer]],customer[],2,FALSE)</f>
        <v>Merola Esilmon</v>
      </c>
      <c r="H13740" t="str">
        <f>data[[#This Row],[id_customer]]&amp;data[[#This Row],[id_campaign]]</f>
        <v>C0893cam12</v>
      </c>
      <c r="I13740">
        <f>DATEDIF(data[[#This Row],[join_date]],data[[#This Row],[buy_date]],"M")</f>
        <v>6</v>
      </c>
    </row>
    <row r="13741" spans="1:9" x14ac:dyDescent="0.25">
      <c r="A13741" t="s">
        <v>3613</v>
      </c>
      <c r="B13741" t="s">
        <v>26</v>
      </c>
      <c r="C13741" s="1">
        <v>44739</v>
      </c>
      <c r="D13741" s="1">
        <v>44927</v>
      </c>
      <c r="E13741">
        <f>VLOOKUP(data[[#This Row],[id_campaign]],campaign[],4,FALSE)</f>
        <v>65</v>
      </c>
      <c r="F13741" t="str">
        <f>VLOOKUP(data[[#This Row],[id_campaign]],campaign[],2,FALSE)</f>
        <v>HasCreditCard</v>
      </c>
      <c r="G13741" t="str">
        <f>VLOOKUP(data[[#This Row],[id_customer]],customer[],2,FALSE)</f>
        <v>Merola Esilmon</v>
      </c>
      <c r="H13741" t="str">
        <f>data[[#This Row],[id_customer]]&amp;data[[#This Row],[id_campaign]]</f>
        <v>C0893cam12</v>
      </c>
      <c r="I13741">
        <f>DATEDIF(data[[#This Row],[join_date]],data[[#This Row],[buy_date]],"M")</f>
        <v>6</v>
      </c>
    </row>
    <row r="13742" spans="1:9" x14ac:dyDescent="0.25">
      <c r="A13742" t="s">
        <v>3613</v>
      </c>
      <c r="B13742" t="s">
        <v>26</v>
      </c>
      <c r="C13742" s="1">
        <v>44739</v>
      </c>
      <c r="D13742" s="1">
        <v>44964</v>
      </c>
      <c r="E13742">
        <f>VLOOKUP(data[[#This Row],[id_campaign]],campaign[],4,FALSE)</f>
        <v>65</v>
      </c>
      <c r="F13742" t="str">
        <f>VLOOKUP(data[[#This Row],[id_campaign]],campaign[],2,FALSE)</f>
        <v>HasCreditCard</v>
      </c>
      <c r="G13742" t="str">
        <f>VLOOKUP(data[[#This Row],[id_customer]],customer[],2,FALSE)</f>
        <v>Merola Esilmon</v>
      </c>
      <c r="H13742" t="str">
        <f>data[[#This Row],[id_customer]]&amp;data[[#This Row],[id_campaign]]</f>
        <v>C0893cam12</v>
      </c>
      <c r="I13742">
        <f>DATEDIF(data[[#This Row],[join_date]],data[[#This Row],[buy_date]],"M")</f>
        <v>7</v>
      </c>
    </row>
    <row r="13743" spans="1:9" x14ac:dyDescent="0.25">
      <c r="A13743" t="s">
        <v>3613</v>
      </c>
      <c r="B13743" t="s">
        <v>26</v>
      </c>
      <c r="C13743" s="1">
        <v>44739</v>
      </c>
      <c r="D13743" s="1">
        <v>44989</v>
      </c>
      <c r="E13743">
        <f>VLOOKUP(data[[#This Row],[id_campaign]],campaign[],4,FALSE)</f>
        <v>65</v>
      </c>
      <c r="F13743" t="str">
        <f>VLOOKUP(data[[#This Row],[id_campaign]],campaign[],2,FALSE)</f>
        <v>HasCreditCard</v>
      </c>
      <c r="G13743" t="str">
        <f>VLOOKUP(data[[#This Row],[id_customer]],customer[],2,FALSE)</f>
        <v>Merola Esilmon</v>
      </c>
      <c r="H13743" t="str">
        <f>data[[#This Row],[id_customer]]&amp;data[[#This Row],[id_campaign]]</f>
        <v>C0893cam12</v>
      </c>
      <c r="I13743">
        <f>DATEDIF(data[[#This Row],[join_date]],data[[#This Row],[buy_date]],"M")</f>
        <v>8</v>
      </c>
    </row>
    <row r="13744" spans="1:9" x14ac:dyDescent="0.25">
      <c r="A13744" t="s">
        <v>3613</v>
      </c>
      <c r="B13744" t="s">
        <v>26</v>
      </c>
      <c r="C13744" s="1">
        <v>44739</v>
      </c>
      <c r="D13744" s="1">
        <v>45017</v>
      </c>
      <c r="E13744">
        <f>VLOOKUP(data[[#This Row],[id_campaign]],campaign[],4,FALSE)</f>
        <v>65</v>
      </c>
      <c r="F13744" t="str">
        <f>VLOOKUP(data[[#This Row],[id_campaign]],campaign[],2,FALSE)</f>
        <v>HasCreditCard</v>
      </c>
      <c r="G13744" t="str">
        <f>VLOOKUP(data[[#This Row],[id_customer]],customer[],2,FALSE)</f>
        <v>Merola Esilmon</v>
      </c>
      <c r="H13744" t="str">
        <f>data[[#This Row],[id_customer]]&amp;data[[#This Row],[id_campaign]]</f>
        <v>C0893cam12</v>
      </c>
      <c r="I13744">
        <f>DATEDIF(data[[#This Row],[join_date]],data[[#This Row],[buy_date]],"M")</f>
        <v>9</v>
      </c>
    </row>
    <row r="13745" spans="1:9" x14ac:dyDescent="0.25">
      <c r="A13745" t="s">
        <v>3613</v>
      </c>
      <c r="B13745" t="s">
        <v>26</v>
      </c>
      <c r="C13745" s="1">
        <v>44739</v>
      </c>
      <c r="D13745" s="1">
        <v>45049</v>
      </c>
      <c r="E13745">
        <f>VLOOKUP(data[[#This Row],[id_campaign]],campaign[],4,FALSE)</f>
        <v>65</v>
      </c>
      <c r="F13745" t="str">
        <f>VLOOKUP(data[[#This Row],[id_campaign]],campaign[],2,FALSE)</f>
        <v>HasCreditCard</v>
      </c>
      <c r="G13745" t="str">
        <f>VLOOKUP(data[[#This Row],[id_customer]],customer[],2,FALSE)</f>
        <v>Merola Esilmon</v>
      </c>
      <c r="H13745" t="str">
        <f>data[[#This Row],[id_customer]]&amp;data[[#This Row],[id_campaign]]</f>
        <v>C0893cam12</v>
      </c>
      <c r="I13745">
        <f>DATEDIF(data[[#This Row],[join_date]],data[[#This Row],[buy_date]],"M")</f>
        <v>10</v>
      </c>
    </row>
    <row r="13746" spans="1:9" x14ac:dyDescent="0.25">
      <c r="A13746" t="s">
        <v>3613</v>
      </c>
      <c r="B13746" t="s">
        <v>26</v>
      </c>
      <c r="C13746" s="1">
        <v>44739</v>
      </c>
      <c r="D13746" s="1">
        <v>45085</v>
      </c>
      <c r="E13746">
        <f>VLOOKUP(data[[#This Row],[id_campaign]],campaign[],4,FALSE)</f>
        <v>65</v>
      </c>
      <c r="F13746" t="str">
        <f>VLOOKUP(data[[#This Row],[id_campaign]],campaign[],2,FALSE)</f>
        <v>HasCreditCard</v>
      </c>
      <c r="G13746" t="str">
        <f>VLOOKUP(data[[#This Row],[id_customer]],customer[],2,FALSE)</f>
        <v>Merola Esilmon</v>
      </c>
      <c r="H13746" t="str">
        <f>data[[#This Row],[id_customer]]&amp;data[[#This Row],[id_campaign]]</f>
        <v>C0893cam12</v>
      </c>
      <c r="I13746">
        <f>DATEDIF(data[[#This Row],[join_date]],data[[#This Row],[buy_date]],"M")</f>
        <v>11</v>
      </c>
    </row>
    <row r="13747" spans="1:9" x14ac:dyDescent="0.25">
      <c r="A13747" t="s">
        <v>3617</v>
      </c>
      <c r="B13747" t="s">
        <v>18</v>
      </c>
      <c r="C13747" s="1">
        <v>44754</v>
      </c>
      <c r="D13747" s="1">
        <v>44754</v>
      </c>
      <c r="E13747">
        <f>VLOOKUP(data[[#This Row],[id_campaign]],campaign[],4,FALSE)</f>
        <v>27</v>
      </c>
      <c r="F13747" t="str">
        <f>VLOOKUP(data[[#This Row],[id_campaign]],campaign[],2,FALSE)</f>
        <v>RespondsToMailOffers</v>
      </c>
      <c r="G13747" t="str">
        <f>VLOOKUP(data[[#This Row],[id_customer]],customer[],2,FALSE)</f>
        <v>Brenn Enstone</v>
      </c>
      <c r="H13747" t="str">
        <f>data[[#This Row],[id_customer]]&amp;data[[#This Row],[id_campaign]]</f>
        <v>C0894cam08</v>
      </c>
      <c r="I13747">
        <f>DATEDIF(data[[#This Row],[join_date]],data[[#This Row],[buy_date]],"M")</f>
        <v>0</v>
      </c>
    </row>
    <row r="13748" spans="1:9" x14ac:dyDescent="0.25">
      <c r="A13748" t="s">
        <v>3617</v>
      </c>
      <c r="B13748" t="s">
        <v>18</v>
      </c>
      <c r="C13748" s="1">
        <v>44754</v>
      </c>
      <c r="D13748" s="1">
        <v>44787</v>
      </c>
      <c r="E13748">
        <f>VLOOKUP(data[[#This Row],[id_campaign]],campaign[],4,FALSE)</f>
        <v>27</v>
      </c>
      <c r="F13748" t="str">
        <f>VLOOKUP(data[[#This Row],[id_campaign]],campaign[],2,FALSE)</f>
        <v>RespondsToMailOffers</v>
      </c>
      <c r="G13748" t="str">
        <f>VLOOKUP(data[[#This Row],[id_customer]],customer[],2,FALSE)</f>
        <v>Brenn Enstone</v>
      </c>
      <c r="H13748" t="str">
        <f>data[[#This Row],[id_customer]]&amp;data[[#This Row],[id_campaign]]</f>
        <v>C0894cam08</v>
      </c>
      <c r="I13748">
        <f>DATEDIF(data[[#This Row],[join_date]],data[[#This Row],[buy_date]],"M")</f>
        <v>1</v>
      </c>
    </row>
    <row r="13749" spans="1:9" x14ac:dyDescent="0.25">
      <c r="A13749" t="s">
        <v>3617</v>
      </c>
      <c r="B13749" t="s">
        <v>18</v>
      </c>
      <c r="C13749" s="1">
        <v>44754</v>
      </c>
      <c r="D13749" s="1">
        <v>44828</v>
      </c>
      <c r="E13749">
        <f>VLOOKUP(data[[#This Row],[id_campaign]],campaign[],4,FALSE)</f>
        <v>27</v>
      </c>
      <c r="F13749" t="str">
        <f>VLOOKUP(data[[#This Row],[id_campaign]],campaign[],2,FALSE)</f>
        <v>RespondsToMailOffers</v>
      </c>
      <c r="G13749" t="str">
        <f>VLOOKUP(data[[#This Row],[id_customer]],customer[],2,FALSE)</f>
        <v>Brenn Enstone</v>
      </c>
      <c r="H13749" t="str">
        <f>data[[#This Row],[id_customer]]&amp;data[[#This Row],[id_campaign]]</f>
        <v>C0894cam08</v>
      </c>
      <c r="I13749">
        <f>DATEDIF(data[[#This Row],[join_date]],data[[#This Row],[buy_date]],"M")</f>
        <v>2</v>
      </c>
    </row>
    <row r="13750" spans="1:9" x14ac:dyDescent="0.25">
      <c r="A13750" t="s">
        <v>3617</v>
      </c>
      <c r="B13750" t="s">
        <v>18</v>
      </c>
      <c r="C13750" s="1">
        <v>44754</v>
      </c>
      <c r="D13750" s="1">
        <v>44851</v>
      </c>
      <c r="E13750">
        <f>VLOOKUP(data[[#This Row],[id_campaign]],campaign[],4,FALSE)</f>
        <v>27</v>
      </c>
      <c r="F13750" t="str">
        <f>VLOOKUP(data[[#This Row],[id_campaign]],campaign[],2,FALSE)</f>
        <v>RespondsToMailOffers</v>
      </c>
      <c r="G13750" t="str">
        <f>VLOOKUP(data[[#This Row],[id_customer]],customer[],2,FALSE)</f>
        <v>Brenn Enstone</v>
      </c>
      <c r="H13750" t="str">
        <f>data[[#This Row],[id_customer]]&amp;data[[#This Row],[id_campaign]]</f>
        <v>C0894cam08</v>
      </c>
      <c r="I13750">
        <f>DATEDIF(data[[#This Row],[join_date]],data[[#This Row],[buy_date]],"M")</f>
        <v>3</v>
      </c>
    </row>
    <row r="13751" spans="1:9" x14ac:dyDescent="0.25">
      <c r="A13751" t="s">
        <v>3617</v>
      </c>
      <c r="B13751" t="s">
        <v>18</v>
      </c>
      <c r="C13751" s="1">
        <v>44754</v>
      </c>
      <c r="D13751" s="1">
        <v>44888</v>
      </c>
      <c r="E13751">
        <f>VLOOKUP(data[[#This Row],[id_campaign]],campaign[],4,FALSE)</f>
        <v>27</v>
      </c>
      <c r="F13751" t="str">
        <f>VLOOKUP(data[[#This Row],[id_campaign]],campaign[],2,FALSE)</f>
        <v>RespondsToMailOffers</v>
      </c>
      <c r="G13751" t="str">
        <f>VLOOKUP(data[[#This Row],[id_customer]],customer[],2,FALSE)</f>
        <v>Brenn Enstone</v>
      </c>
      <c r="H13751" t="str">
        <f>data[[#This Row],[id_customer]]&amp;data[[#This Row],[id_campaign]]</f>
        <v>C0894cam08</v>
      </c>
      <c r="I13751">
        <f>DATEDIF(data[[#This Row],[join_date]],data[[#This Row],[buy_date]],"M")</f>
        <v>4</v>
      </c>
    </row>
    <row r="13752" spans="1:9" x14ac:dyDescent="0.25">
      <c r="A13752" t="s">
        <v>3617</v>
      </c>
      <c r="B13752" t="s">
        <v>18</v>
      </c>
      <c r="C13752" s="1">
        <v>44754</v>
      </c>
      <c r="D13752" s="1">
        <v>44911</v>
      </c>
      <c r="E13752">
        <f>VLOOKUP(data[[#This Row],[id_campaign]],campaign[],4,FALSE)</f>
        <v>27</v>
      </c>
      <c r="F13752" t="str">
        <f>VLOOKUP(data[[#This Row],[id_campaign]],campaign[],2,FALSE)</f>
        <v>RespondsToMailOffers</v>
      </c>
      <c r="G13752" t="str">
        <f>VLOOKUP(data[[#This Row],[id_customer]],customer[],2,FALSE)</f>
        <v>Brenn Enstone</v>
      </c>
      <c r="H13752" t="str">
        <f>data[[#This Row],[id_customer]]&amp;data[[#This Row],[id_campaign]]</f>
        <v>C0894cam08</v>
      </c>
      <c r="I13752">
        <f>DATEDIF(data[[#This Row],[join_date]],data[[#This Row],[buy_date]],"M")</f>
        <v>5</v>
      </c>
    </row>
    <row r="13753" spans="1:9" x14ac:dyDescent="0.25">
      <c r="A13753" t="s">
        <v>3617</v>
      </c>
      <c r="B13753" t="s">
        <v>18</v>
      </c>
      <c r="C13753" s="1">
        <v>44754</v>
      </c>
      <c r="D13753" s="1">
        <v>44939</v>
      </c>
      <c r="E13753">
        <f>VLOOKUP(data[[#This Row],[id_campaign]],campaign[],4,FALSE)</f>
        <v>27</v>
      </c>
      <c r="F13753" t="str">
        <f>VLOOKUP(data[[#This Row],[id_campaign]],campaign[],2,FALSE)</f>
        <v>RespondsToMailOffers</v>
      </c>
      <c r="G13753" t="str">
        <f>VLOOKUP(data[[#This Row],[id_customer]],customer[],2,FALSE)</f>
        <v>Brenn Enstone</v>
      </c>
      <c r="H13753" t="str">
        <f>data[[#This Row],[id_customer]]&amp;data[[#This Row],[id_campaign]]</f>
        <v>C0894cam08</v>
      </c>
      <c r="I13753">
        <f>DATEDIF(data[[#This Row],[join_date]],data[[#This Row],[buy_date]],"M")</f>
        <v>6</v>
      </c>
    </row>
    <row r="13754" spans="1:9" x14ac:dyDescent="0.25">
      <c r="A13754" t="s">
        <v>3617</v>
      </c>
      <c r="B13754" t="s">
        <v>18</v>
      </c>
      <c r="C13754" s="1">
        <v>44754</v>
      </c>
      <c r="D13754" s="1">
        <v>44978</v>
      </c>
      <c r="E13754">
        <f>VLOOKUP(data[[#This Row],[id_campaign]],campaign[],4,FALSE)</f>
        <v>27</v>
      </c>
      <c r="F13754" t="str">
        <f>VLOOKUP(data[[#This Row],[id_campaign]],campaign[],2,FALSE)</f>
        <v>RespondsToMailOffers</v>
      </c>
      <c r="G13754" t="str">
        <f>VLOOKUP(data[[#This Row],[id_customer]],customer[],2,FALSE)</f>
        <v>Brenn Enstone</v>
      </c>
      <c r="H13754" t="str">
        <f>data[[#This Row],[id_customer]]&amp;data[[#This Row],[id_campaign]]</f>
        <v>C0894cam08</v>
      </c>
      <c r="I13754">
        <f>DATEDIF(data[[#This Row],[join_date]],data[[#This Row],[buy_date]],"M")</f>
        <v>7</v>
      </c>
    </row>
    <row r="13755" spans="1:9" x14ac:dyDescent="0.25">
      <c r="A13755" t="s">
        <v>3617</v>
      </c>
      <c r="B13755" t="s">
        <v>18</v>
      </c>
      <c r="C13755" s="1">
        <v>44754</v>
      </c>
      <c r="D13755" s="1">
        <v>45006</v>
      </c>
      <c r="E13755">
        <f>VLOOKUP(data[[#This Row],[id_campaign]],campaign[],4,FALSE)</f>
        <v>27</v>
      </c>
      <c r="F13755" t="str">
        <f>VLOOKUP(data[[#This Row],[id_campaign]],campaign[],2,FALSE)</f>
        <v>RespondsToMailOffers</v>
      </c>
      <c r="G13755" t="str">
        <f>VLOOKUP(data[[#This Row],[id_customer]],customer[],2,FALSE)</f>
        <v>Brenn Enstone</v>
      </c>
      <c r="H13755" t="str">
        <f>data[[#This Row],[id_customer]]&amp;data[[#This Row],[id_campaign]]</f>
        <v>C0894cam08</v>
      </c>
      <c r="I13755">
        <f>DATEDIF(data[[#This Row],[join_date]],data[[#This Row],[buy_date]],"M")</f>
        <v>8</v>
      </c>
    </row>
    <row r="13756" spans="1:9" x14ac:dyDescent="0.25">
      <c r="A13756" t="s">
        <v>3617</v>
      </c>
      <c r="B13756" t="s">
        <v>18</v>
      </c>
      <c r="C13756" s="1">
        <v>44754</v>
      </c>
      <c r="D13756" s="1">
        <v>45043</v>
      </c>
      <c r="E13756">
        <f>VLOOKUP(data[[#This Row],[id_campaign]],campaign[],4,FALSE)</f>
        <v>27</v>
      </c>
      <c r="F13756" t="str">
        <f>VLOOKUP(data[[#This Row],[id_campaign]],campaign[],2,FALSE)</f>
        <v>RespondsToMailOffers</v>
      </c>
      <c r="G13756" t="str">
        <f>VLOOKUP(data[[#This Row],[id_customer]],customer[],2,FALSE)</f>
        <v>Brenn Enstone</v>
      </c>
      <c r="H13756" t="str">
        <f>data[[#This Row],[id_customer]]&amp;data[[#This Row],[id_campaign]]</f>
        <v>C0894cam08</v>
      </c>
      <c r="I13756">
        <f>DATEDIF(data[[#This Row],[join_date]],data[[#This Row],[buy_date]],"M")</f>
        <v>9</v>
      </c>
    </row>
    <row r="13757" spans="1:9" x14ac:dyDescent="0.25">
      <c r="A13757" t="s">
        <v>3617</v>
      </c>
      <c r="B13757" t="s">
        <v>18</v>
      </c>
      <c r="C13757" s="1">
        <v>44754</v>
      </c>
      <c r="D13757" s="1">
        <v>45061</v>
      </c>
      <c r="E13757">
        <f>VLOOKUP(data[[#This Row],[id_campaign]],campaign[],4,FALSE)</f>
        <v>27</v>
      </c>
      <c r="F13757" t="str">
        <f>VLOOKUP(data[[#This Row],[id_campaign]],campaign[],2,FALSE)</f>
        <v>RespondsToMailOffers</v>
      </c>
      <c r="G13757" t="str">
        <f>VLOOKUP(data[[#This Row],[id_customer]],customer[],2,FALSE)</f>
        <v>Brenn Enstone</v>
      </c>
      <c r="H13757" t="str">
        <f>data[[#This Row],[id_customer]]&amp;data[[#This Row],[id_campaign]]</f>
        <v>C0894cam08</v>
      </c>
      <c r="I13757">
        <f>DATEDIF(data[[#This Row],[join_date]],data[[#This Row],[buy_date]],"M")</f>
        <v>10</v>
      </c>
    </row>
    <row r="13758" spans="1:9" x14ac:dyDescent="0.25">
      <c r="A13758" t="s">
        <v>3617</v>
      </c>
      <c r="B13758" t="s">
        <v>16</v>
      </c>
      <c r="C13758" s="1">
        <v>44962</v>
      </c>
      <c r="D13758" s="1">
        <v>44962</v>
      </c>
      <c r="E13758">
        <f>VLOOKUP(data[[#This Row],[id_campaign]],campaign[],4,FALSE)</f>
        <v>25</v>
      </c>
      <c r="F13758" t="str">
        <f>VLOOKUP(data[[#This Row],[id_campaign]],campaign[],2,FALSE)</f>
        <v>BuysViaMailOrder</v>
      </c>
      <c r="G13758" t="str">
        <f>VLOOKUP(data[[#This Row],[id_customer]],customer[],2,FALSE)</f>
        <v>Brenn Enstone</v>
      </c>
      <c r="H13758" t="str">
        <f>data[[#This Row],[id_customer]]&amp;data[[#This Row],[id_campaign]]</f>
        <v>C0894cam07</v>
      </c>
      <c r="I13758">
        <f>DATEDIF(data[[#This Row],[join_date]],data[[#This Row],[buy_date]],"M")</f>
        <v>0</v>
      </c>
    </row>
    <row r="13759" spans="1:9" x14ac:dyDescent="0.25">
      <c r="A13759" t="s">
        <v>3617</v>
      </c>
      <c r="B13759" t="s">
        <v>16</v>
      </c>
      <c r="C13759" s="1">
        <v>44962</v>
      </c>
      <c r="D13759" s="1">
        <v>45004</v>
      </c>
      <c r="E13759">
        <f>VLOOKUP(data[[#This Row],[id_campaign]],campaign[],4,FALSE)</f>
        <v>25</v>
      </c>
      <c r="F13759" t="str">
        <f>VLOOKUP(data[[#This Row],[id_campaign]],campaign[],2,FALSE)</f>
        <v>BuysViaMailOrder</v>
      </c>
      <c r="G13759" t="str">
        <f>VLOOKUP(data[[#This Row],[id_customer]],customer[],2,FALSE)</f>
        <v>Brenn Enstone</v>
      </c>
      <c r="H13759" t="str">
        <f>data[[#This Row],[id_customer]]&amp;data[[#This Row],[id_campaign]]</f>
        <v>C0894cam07</v>
      </c>
      <c r="I13759">
        <f>DATEDIF(data[[#This Row],[join_date]],data[[#This Row],[buy_date]],"M")</f>
        <v>1</v>
      </c>
    </row>
    <row r="13760" spans="1:9" x14ac:dyDescent="0.25">
      <c r="A13760" t="s">
        <v>3617</v>
      </c>
      <c r="B13760" t="s">
        <v>16</v>
      </c>
      <c r="C13760" s="1">
        <v>44962</v>
      </c>
      <c r="D13760" s="1">
        <v>45024</v>
      </c>
      <c r="E13760">
        <f>VLOOKUP(data[[#This Row],[id_campaign]],campaign[],4,FALSE)</f>
        <v>25</v>
      </c>
      <c r="F13760" t="str">
        <f>VLOOKUP(data[[#This Row],[id_campaign]],campaign[],2,FALSE)</f>
        <v>BuysViaMailOrder</v>
      </c>
      <c r="G13760" t="str">
        <f>VLOOKUP(data[[#This Row],[id_customer]],customer[],2,FALSE)</f>
        <v>Brenn Enstone</v>
      </c>
      <c r="H13760" t="str">
        <f>data[[#This Row],[id_customer]]&amp;data[[#This Row],[id_campaign]]</f>
        <v>C0894cam07</v>
      </c>
      <c r="I13760">
        <f>DATEDIF(data[[#This Row],[join_date]],data[[#This Row],[buy_date]],"M")</f>
        <v>2</v>
      </c>
    </row>
    <row r="13761" spans="1:9" x14ac:dyDescent="0.25">
      <c r="A13761" t="s">
        <v>3617</v>
      </c>
      <c r="B13761" t="s">
        <v>16</v>
      </c>
      <c r="C13761" s="1">
        <v>44962</v>
      </c>
      <c r="D13761" s="1">
        <v>45062</v>
      </c>
      <c r="E13761">
        <f>VLOOKUP(data[[#This Row],[id_campaign]],campaign[],4,FALSE)</f>
        <v>25</v>
      </c>
      <c r="F13761" t="str">
        <f>VLOOKUP(data[[#This Row],[id_campaign]],campaign[],2,FALSE)</f>
        <v>BuysViaMailOrder</v>
      </c>
      <c r="G13761" t="str">
        <f>VLOOKUP(data[[#This Row],[id_customer]],customer[],2,FALSE)</f>
        <v>Brenn Enstone</v>
      </c>
      <c r="H13761" t="str">
        <f>data[[#This Row],[id_customer]]&amp;data[[#This Row],[id_campaign]]</f>
        <v>C0894cam07</v>
      </c>
      <c r="I13761">
        <f>DATEDIF(data[[#This Row],[join_date]],data[[#This Row],[buy_date]],"M")</f>
        <v>3</v>
      </c>
    </row>
    <row r="13762" spans="1:9" x14ac:dyDescent="0.25">
      <c r="A13762" t="s">
        <v>3621</v>
      </c>
      <c r="B13762" t="s">
        <v>24</v>
      </c>
      <c r="C13762" s="1">
        <v>44833</v>
      </c>
      <c r="D13762" s="1">
        <v>44833</v>
      </c>
      <c r="E13762">
        <f>VLOOKUP(data[[#This Row],[id_campaign]],campaign[],4,FALSE)</f>
        <v>62</v>
      </c>
      <c r="F13762" t="str">
        <f>VLOOKUP(data[[#This Row],[id_campaign]],campaign[],2,FALSE)</f>
        <v>OwnsComputer</v>
      </c>
      <c r="G13762" t="str">
        <f>VLOOKUP(data[[#This Row],[id_customer]],customer[],2,FALSE)</f>
        <v>Otis Bidewel</v>
      </c>
      <c r="H13762" t="str">
        <f>data[[#This Row],[id_customer]]&amp;data[[#This Row],[id_campaign]]</f>
        <v>C0895cam11</v>
      </c>
      <c r="I13762">
        <f>DATEDIF(data[[#This Row],[join_date]],data[[#This Row],[buy_date]],"M")</f>
        <v>0</v>
      </c>
    </row>
    <row r="13763" spans="1:9" x14ac:dyDescent="0.25">
      <c r="A13763" t="s">
        <v>3621</v>
      </c>
      <c r="B13763" t="s">
        <v>24</v>
      </c>
      <c r="C13763" s="1">
        <v>44833</v>
      </c>
      <c r="D13763" s="1">
        <v>44864</v>
      </c>
      <c r="E13763">
        <f>VLOOKUP(data[[#This Row],[id_campaign]],campaign[],4,FALSE)</f>
        <v>62</v>
      </c>
      <c r="F13763" t="str">
        <f>VLOOKUP(data[[#This Row],[id_campaign]],campaign[],2,FALSE)</f>
        <v>OwnsComputer</v>
      </c>
      <c r="G13763" t="str">
        <f>VLOOKUP(data[[#This Row],[id_customer]],customer[],2,FALSE)</f>
        <v>Otis Bidewel</v>
      </c>
      <c r="H13763" t="str">
        <f>data[[#This Row],[id_customer]]&amp;data[[#This Row],[id_campaign]]</f>
        <v>C0895cam11</v>
      </c>
      <c r="I13763">
        <f>DATEDIF(data[[#This Row],[join_date]],data[[#This Row],[buy_date]],"M")</f>
        <v>1</v>
      </c>
    </row>
    <row r="13764" spans="1:9" x14ac:dyDescent="0.25">
      <c r="A13764" t="s">
        <v>3621</v>
      </c>
      <c r="B13764" t="s">
        <v>24</v>
      </c>
      <c r="C13764" s="1">
        <v>44833</v>
      </c>
      <c r="D13764" s="1">
        <v>44895</v>
      </c>
      <c r="E13764">
        <f>VLOOKUP(data[[#This Row],[id_campaign]],campaign[],4,FALSE)</f>
        <v>62</v>
      </c>
      <c r="F13764" t="str">
        <f>VLOOKUP(data[[#This Row],[id_campaign]],campaign[],2,FALSE)</f>
        <v>OwnsComputer</v>
      </c>
      <c r="G13764" t="str">
        <f>VLOOKUP(data[[#This Row],[id_customer]],customer[],2,FALSE)</f>
        <v>Otis Bidewel</v>
      </c>
      <c r="H13764" t="str">
        <f>data[[#This Row],[id_customer]]&amp;data[[#This Row],[id_campaign]]</f>
        <v>C0895cam11</v>
      </c>
      <c r="I13764">
        <f>DATEDIF(data[[#This Row],[join_date]],data[[#This Row],[buy_date]],"M")</f>
        <v>2</v>
      </c>
    </row>
    <row r="13765" spans="1:9" x14ac:dyDescent="0.25">
      <c r="A13765" t="s">
        <v>3621</v>
      </c>
      <c r="B13765" t="s">
        <v>24</v>
      </c>
      <c r="C13765" s="1">
        <v>44833</v>
      </c>
      <c r="D13765" s="1">
        <v>44901</v>
      </c>
      <c r="E13765">
        <f>VLOOKUP(data[[#This Row],[id_campaign]],campaign[],4,FALSE)</f>
        <v>62</v>
      </c>
      <c r="F13765" t="str">
        <f>VLOOKUP(data[[#This Row],[id_campaign]],campaign[],2,FALSE)</f>
        <v>OwnsComputer</v>
      </c>
      <c r="G13765" t="str">
        <f>VLOOKUP(data[[#This Row],[id_customer]],customer[],2,FALSE)</f>
        <v>Otis Bidewel</v>
      </c>
      <c r="H13765" t="str">
        <f>data[[#This Row],[id_customer]]&amp;data[[#This Row],[id_campaign]]</f>
        <v>C0895cam11</v>
      </c>
      <c r="I13765">
        <f>DATEDIF(data[[#This Row],[join_date]],data[[#This Row],[buy_date]],"M")</f>
        <v>2</v>
      </c>
    </row>
    <row r="13766" spans="1:9" x14ac:dyDescent="0.25">
      <c r="A13766" t="s">
        <v>3621</v>
      </c>
      <c r="B13766" t="s">
        <v>24</v>
      </c>
      <c r="C13766" s="1">
        <v>44833</v>
      </c>
      <c r="D13766" s="1">
        <v>44931</v>
      </c>
      <c r="E13766">
        <f>VLOOKUP(data[[#This Row],[id_campaign]],campaign[],4,FALSE)</f>
        <v>62</v>
      </c>
      <c r="F13766" t="str">
        <f>VLOOKUP(data[[#This Row],[id_campaign]],campaign[],2,FALSE)</f>
        <v>OwnsComputer</v>
      </c>
      <c r="G13766" t="str">
        <f>VLOOKUP(data[[#This Row],[id_customer]],customer[],2,FALSE)</f>
        <v>Otis Bidewel</v>
      </c>
      <c r="H13766" t="str">
        <f>data[[#This Row],[id_customer]]&amp;data[[#This Row],[id_campaign]]</f>
        <v>C0895cam11</v>
      </c>
      <c r="I13766">
        <f>DATEDIF(data[[#This Row],[join_date]],data[[#This Row],[buy_date]],"M")</f>
        <v>3</v>
      </c>
    </row>
    <row r="13767" spans="1:9" x14ac:dyDescent="0.25">
      <c r="A13767" t="s">
        <v>3621</v>
      </c>
      <c r="B13767" t="s">
        <v>24</v>
      </c>
      <c r="C13767" s="1">
        <v>44833</v>
      </c>
      <c r="D13767" s="1">
        <v>44958</v>
      </c>
      <c r="E13767">
        <f>VLOOKUP(data[[#This Row],[id_campaign]],campaign[],4,FALSE)</f>
        <v>62</v>
      </c>
      <c r="F13767" t="str">
        <f>VLOOKUP(data[[#This Row],[id_campaign]],campaign[],2,FALSE)</f>
        <v>OwnsComputer</v>
      </c>
      <c r="G13767" t="str">
        <f>VLOOKUP(data[[#This Row],[id_customer]],customer[],2,FALSE)</f>
        <v>Otis Bidewel</v>
      </c>
      <c r="H13767" t="str">
        <f>data[[#This Row],[id_customer]]&amp;data[[#This Row],[id_campaign]]</f>
        <v>C0895cam11</v>
      </c>
      <c r="I13767">
        <f>DATEDIF(data[[#This Row],[join_date]],data[[#This Row],[buy_date]],"M")</f>
        <v>4</v>
      </c>
    </row>
    <row r="13768" spans="1:9" x14ac:dyDescent="0.25">
      <c r="A13768" t="s">
        <v>3621</v>
      </c>
      <c r="B13768" t="s">
        <v>24</v>
      </c>
      <c r="C13768" s="1">
        <v>44833</v>
      </c>
      <c r="D13768" s="1">
        <v>44986</v>
      </c>
      <c r="E13768">
        <f>VLOOKUP(data[[#This Row],[id_campaign]],campaign[],4,FALSE)</f>
        <v>62</v>
      </c>
      <c r="F13768" t="str">
        <f>VLOOKUP(data[[#This Row],[id_campaign]],campaign[],2,FALSE)</f>
        <v>OwnsComputer</v>
      </c>
      <c r="G13768" t="str">
        <f>VLOOKUP(data[[#This Row],[id_customer]],customer[],2,FALSE)</f>
        <v>Otis Bidewel</v>
      </c>
      <c r="H13768" t="str">
        <f>data[[#This Row],[id_customer]]&amp;data[[#This Row],[id_campaign]]</f>
        <v>C0895cam11</v>
      </c>
      <c r="I13768">
        <f>DATEDIF(data[[#This Row],[join_date]],data[[#This Row],[buy_date]],"M")</f>
        <v>5</v>
      </c>
    </row>
    <row r="13769" spans="1:9" x14ac:dyDescent="0.25">
      <c r="A13769" t="s">
        <v>3621</v>
      </c>
      <c r="B13769" t="s">
        <v>24</v>
      </c>
      <c r="C13769" s="1">
        <v>44833</v>
      </c>
      <c r="D13769" s="1">
        <v>45024</v>
      </c>
      <c r="E13769">
        <f>VLOOKUP(data[[#This Row],[id_campaign]],campaign[],4,FALSE)</f>
        <v>62</v>
      </c>
      <c r="F13769" t="str">
        <f>VLOOKUP(data[[#This Row],[id_campaign]],campaign[],2,FALSE)</f>
        <v>OwnsComputer</v>
      </c>
      <c r="G13769" t="str">
        <f>VLOOKUP(data[[#This Row],[id_customer]],customer[],2,FALSE)</f>
        <v>Otis Bidewel</v>
      </c>
      <c r="H13769" t="str">
        <f>data[[#This Row],[id_customer]]&amp;data[[#This Row],[id_campaign]]</f>
        <v>C0895cam11</v>
      </c>
      <c r="I13769">
        <f>DATEDIF(data[[#This Row],[join_date]],data[[#This Row],[buy_date]],"M")</f>
        <v>6</v>
      </c>
    </row>
    <row r="13770" spans="1:9" x14ac:dyDescent="0.25">
      <c r="A13770" t="s">
        <v>3621</v>
      </c>
      <c r="B13770" t="s">
        <v>24</v>
      </c>
      <c r="C13770" s="1">
        <v>44833</v>
      </c>
      <c r="D13770" s="1">
        <v>45050</v>
      </c>
      <c r="E13770">
        <f>VLOOKUP(data[[#This Row],[id_campaign]],campaign[],4,FALSE)</f>
        <v>62</v>
      </c>
      <c r="F13770" t="str">
        <f>VLOOKUP(data[[#This Row],[id_campaign]],campaign[],2,FALSE)</f>
        <v>OwnsComputer</v>
      </c>
      <c r="G13770" t="str">
        <f>VLOOKUP(data[[#This Row],[id_customer]],customer[],2,FALSE)</f>
        <v>Otis Bidewel</v>
      </c>
      <c r="H13770" t="str">
        <f>data[[#This Row],[id_customer]]&amp;data[[#This Row],[id_campaign]]</f>
        <v>C0895cam11</v>
      </c>
      <c r="I13770">
        <f>DATEDIF(data[[#This Row],[join_date]],data[[#This Row],[buy_date]],"M")</f>
        <v>7</v>
      </c>
    </row>
    <row r="13771" spans="1:9" x14ac:dyDescent="0.25">
      <c r="A13771" t="s">
        <v>3621</v>
      </c>
      <c r="B13771" t="s">
        <v>24</v>
      </c>
      <c r="C13771" s="1">
        <v>44833</v>
      </c>
      <c r="D13771" s="1">
        <v>45088</v>
      </c>
      <c r="E13771">
        <f>VLOOKUP(data[[#This Row],[id_campaign]],campaign[],4,FALSE)</f>
        <v>62</v>
      </c>
      <c r="F13771" t="str">
        <f>VLOOKUP(data[[#This Row],[id_campaign]],campaign[],2,FALSE)</f>
        <v>OwnsComputer</v>
      </c>
      <c r="G13771" t="str">
        <f>VLOOKUP(data[[#This Row],[id_customer]],customer[],2,FALSE)</f>
        <v>Otis Bidewel</v>
      </c>
      <c r="H13771" t="str">
        <f>data[[#This Row],[id_customer]]&amp;data[[#This Row],[id_campaign]]</f>
        <v>C0895cam11</v>
      </c>
      <c r="I13771">
        <f>DATEDIF(data[[#This Row],[join_date]],data[[#This Row],[buy_date]],"M")</f>
        <v>8</v>
      </c>
    </row>
    <row r="13772" spans="1:9" x14ac:dyDescent="0.25">
      <c r="A13772" t="s">
        <v>3625</v>
      </c>
      <c r="B13772" t="s">
        <v>20</v>
      </c>
      <c r="C13772" s="1">
        <v>44779</v>
      </c>
      <c r="D13772" s="1">
        <v>44779</v>
      </c>
      <c r="E13772">
        <f>VLOOKUP(data[[#This Row],[id_campaign]],campaign[],4,FALSE)</f>
        <v>75</v>
      </c>
      <c r="F13772" t="str">
        <f>VLOOKUP(data[[#This Row],[id_campaign]],campaign[],2,FALSE)</f>
        <v>OptOutMailings</v>
      </c>
      <c r="G13772" t="str">
        <f>VLOOKUP(data[[#This Row],[id_customer]],customer[],2,FALSE)</f>
        <v>Jodi Winson</v>
      </c>
      <c r="H13772" t="str">
        <f>data[[#This Row],[id_customer]]&amp;data[[#This Row],[id_campaign]]</f>
        <v>C0896cam09</v>
      </c>
      <c r="I13772">
        <f>DATEDIF(data[[#This Row],[join_date]],data[[#This Row],[buy_date]],"M")</f>
        <v>0</v>
      </c>
    </row>
    <row r="13773" spans="1:9" x14ac:dyDescent="0.25">
      <c r="A13773" t="s">
        <v>3625</v>
      </c>
      <c r="B13773" t="s">
        <v>20</v>
      </c>
      <c r="C13773" s="1">
        <v>44779</v>
      </c>
      <c r="D13773" s="1">
        <v>44820</v>
      </c>
      <c r="E13773">
        <f>VLOOKUP(data[[#This Row],[id_campaign]],campaign[],4,FALSE)</f>
        <v>75</v>
      </c>
      <c r="F13773" t="str">
        <f>VLOOKUP(data[[#This Row],[id_campaign]],campaign[],2,FALSE)</f>
        <v>OptOutMailings</v>
      </c>
      <c r="G13773" t="str">
        <f>VLOOKUP(data[[#This Row],[id_customer]],customer[],2,FALSE)</f>
        <v>Jodi Winson</v>
      </c>
      <c r="H13773" t="str">
        <f>data[[#This Row],[id_customer]]&amp;data[[#This Row],[id_campaign]]</f>
        <v>C0896cam09</v>
      </c>
      <c r="I13773">
        <f>DATEDIF(data[[#This Row],[join_date]],data[[#This Row],[buy_date]],"M")</f>
        <v>1</v>
      </c>
    </row>
    <row r="13774" spans="1:9" x14ac:dyDescent="0.25">
      <c r="A13774" t="s">
        <v>3625</v>
      </c>
      <c r="B13774" t="s">
        <v>20</v>
      </c>
      <c r="C13774" s="1">
        <v>44779</v>
      </c>
      <c r="D13774" s="1">
        <v>44850</v>
      </c>
      <c r="E13774">
        <f>VLOOKUP(data[[#This Row],[id_campaign]],campaign[],4,FALSE)</f>
        <v>75</v>
      </c>
      <c r="F13774" t="str">
        <f>VLOOKUP(data[[#This Row],[id_campaign]],campaign[],2,FALSE)</f>
        <v>OptOutMailings</v>
      </c>
      <c r="G13774" t="str">
        <f>VLOOKUP(data[[#This Row],[id_customer]],customer[],2,FALSE)</f>
        <v>Jodi Winson</v>
      </c>
      <c r="H13774" t="str">
        <f>data[[#This Row],[id_customer]]&amp;data[[#This Row],[id_campaign]]</f>
        <v>C0896cam09</v>
      </c>
      <c r="I13774">
        <f>DATEDIF(data[[#This Row],[join_date]],data[[#This Row],[buy_date]],"M")</f>
        <v>2</v>
      </c>
    </row>
    <row r="13775" spans="1:9" x14ac:dyDescent="0.25">
      <c r="A13775" t="s">
        <v>3625</v>
      </c>
      <c r="B13775" t="s">
        <v>20</v>
      </c>
      <c r="C13775" s="1">
        <v>44779</v>
      </c>
      <c r="D13775" s="1">
        <v>44876</v>
      </c>
      <c r="E13775">
        <f>VLOOKUP(data[[#This Row],[id_campaign]],campaign[],4,FALSE)</f>
        <v>75</v>
      </c>
      <c r="F13775" t="str">
        <f>VLOOKUP(data[[#This Row],[id_campaign]],campaign[],2,FALSE)</f>
        <v>OptOutMailings</v>
      </c>
      <c r="G13775" t="str">
        <f>VLOOKUP(data[[#This Row],[id_customer]],customer[],2,FALSE)</f>
        <v>Jodi Winson</v>
      </c>
      <c r="H13775" t="str">
        <f>data[[#This Row],[id_customer]]&amp;data[[#This Row],[id_campaign]]</f>
        <v>C0896cam09</v>
      </c>
      <c r="I13775">
        <f>DATEDIF(data[[#This Row],[join_date]],data[[#This Row],[buy_date]],"M")</f>
        <v>3</v>
      </c>
    </row>
    <row r="13776" spans="1:9" x14ac:dyDescent="0.25">
      <c r="A13776" t="s">
        <v>3625</v>
      </c>
      <c r="B13776" t="s">
        <v>20</v>
      </c>
      <c r="C13776" s="1">
        <v>44779</v>
      </c>
      <c r="D13776" s="1">
        <v>44915</v>
      </c>
      <c r="E13776">
        <f>VLOOKUP(data[[#This Row],[id_campaign]],campaign[],4,FALSE)</f>
        <v>75</v>
      </c>
      <c r="F13776" t="str">
        <f>VLOOKUP(data[[#This Row],[id_campaign]],campaign[],2,FALSE)</f>
        <v>OptOutMailings</v>
      </c>
      <c r="G13776" t="str">
        <f>VLOOKUP(data[[#This Row],[id_customer]],customer[],2,FALSE)</f>
        <v>Jodi Winson</v>
      </c>
      <c r="H13776" t="str">
        <f>data[[#This Row],[id_customer]]&amp;data[[#This Row],[id_campaign]]</f>
        <v>C0896cam09</v>
      </c>
      <c r="I13776">
        <f>DATEDIF(data[[#This Row],[join_date]],data[[#This Row],[buy_date]],"M")</f>
        <v>4</v>
      </c>
    </row>
    <row r="13777" spans="1:9" x14ac:dyDescent="0.25">
      <c r="A13777" t="s">
        <v>3625</v>
      </c>
      <c r="B13777" t="s">
        <v>20</v>
      </c>
      <c r="C13777" s="1">
        <v>44779</v>
      </c>
      <c r="D13777" s="1">
        <v>44934</v>
      </c>
      <c r="E13777">
        <f>VLOOKUP(data[[#This Row],[id_campaign]],campaign[],4,FALSE)</f>
        <v>75</v>
      </c>
      <c r="F13777" t="str">
        <f>VLOOKUP(data[[#This Row],[id_campaign]],campaign[],2,FALSE)</f>
        <v>OptOutMailings</v>
      </c>
      <c r="G13777" t="str">
        <f>VLOOKUP(data[[#This Row],[id_customer]],customer[],2,FALSE)</f>
        <v>Jodi Winson</v>
      </c>
      <c r="H13777" t="str">
        <f>data[[#This Row],[id_customer]]&amp;data[[#This Row],[id_campaign]]</f>
        <v>C0896cam09</v>
      </c>
      <c r="I13777">
        <f>DATEDIF(data[[#This Row],[join_date]],data[[#This Row],[buy_date]],"M")</f>
        <v>5</v>
      </c>
    </row>
    <row r="13778" spans="1:9" x14ac:dyDescent="0.25">
      <c r="A13778" t="s">
        <v>3625</v>
      </c>
      <c r="B13778" t="s">
        <v>20</v>
      </c>
      <c r="C13778" s="1">
        <v>44779</v>
      </c>
      <c r="D13778" s="1">
        <v>44965</v>
      </c>
      <c r="E13778">
        <f>VLOOKUP(data[[#This Row],[id_campaign]],campaign[],4,FALSE)</f>
        <v>75</v>
      </c>
      <c r="F13778" t="str">
        <f>VLOOKUP(data[[#This Row],[id_campaign]],campaign[],2,FALSE)</f>
        <v>OptOutMailings</v>
      </c>
      <c r="G13778" t="str">
        <f>VLOOKUP(data[[#This Row],[id_customer]],customer[],2,FALSE)</f>
        <v>Jodi Winson</v>
      </c>
      <c r="H13778" t="str">
        <f>data[[#This Row],[id_customer]]&amp;data[[#This Row],[id_campaign]]</f>
        <v>C0896cam09</v>
      </c>
      <c r="I13778">
        <f>DATEDIF(data[[#This Row],[join_date]],data[[#This Row],[buy_date]],"M")</f>
        <v>6</v>
      </c>
    </row>
    <row r="13779" spans="1:9" x14ac:dyDescent="0.25">
      <c r="A13779" t="s">
        <v>3625</v>
      </c>
      <c r="B13779" t="s">
        <v>20</v>
      </c>
      <c r="C13779" s="1">
        <v>44779</v>
      </c>
      <c r="D13779" s="1">
        <v>44999</v>
      </c>
      <c r="E13779">
        <f>VLOOKUP(data[[#This Row],[id_campaign]],campaign[],4,FALSE)</f>
        <v>75</v>
      </c>
      <c r="F13779" t="str">
        <f>VLOOKUP(data[[#This Row],[id_campaign]],campaign[],2,FALSE)</f>
        <v>OptOutMailings</v>
      </c>
      <c r="G13779" t="str">
        <f>VLOOKUP(data[[#This Row],[id_customer]],customer[],2,FALSE)</f>
        <v>Jodi Winson</v>
      </c>
      <c r="H13779" t="str">
        <f>data[[#This Row],[id_customer]]&amp;data[[#This Row],[id_campaign]]</f>
        <v>C0896cam09</v>
      </c>
      <c r="I13779">
        <f>DATEDIF(data[[#This Row],[join_date]],data[[#This Row],[buy_date]],"M")</f>
        <v>7</v>
      </c>
    </row>
    <row r="13780" spans="1:9" x14ac:dyDescent="0.25">
      <c r="A13780" t="s">
        <v>3625</v>
      </c>
      <c r="B13780" t="s">
        <v>20</v>
      </c>
      <c r="C13780" s="1">
        <v>44779</v>
      </c>
      <c r="D13780" s="1">
        <v>45066</v>
      </c>
      <c r="E13780">
        <f>VLOOKUP(data[[#This Row],[id_campaign]],campaign[],4,FALSE)</f>
        <v>75</v>
      </c>
      <c r="F13780" t="str">
        <f>VLOOKUP(data[[#This Row],[id_campaign]],campaign[],2,FALSE)</f>
        <v>OptOutMailings</v>
      </c>
      <c r="G13780" t="str">
        <f>VLOOKUP(data[[#This Row],[id_customer]],customer[],2,FALSE)</f>
        <v>Jodi Winson</v>
      </c>
      <c r="H13780" t="str">
        <f>data[[#This Row],[id_customer]]&amp;data[[#This Row],[id_campaign]]</f>
        <v>C0896cam09</v>
      </c>
      <c r="I13780">
        <f>DATEDIF(data[[#This Row],[join_date]],data[[#This Row],[buy_date]],"M")</f>
        <v>9</v>
      </c>
    </row>
    <row r="13781" spans="1:9" x14ac:dyDescent="0.25">
      <c r="A13781" t="s">
        <v>3629</v>
      </c>
      <c r="B13781" t="s">
        <v>18</v>
      </c>
      <c r="C13781" s="1">
        <v>44891</v>
      </c>
      <c r="D13781" s="1">
        <v>44891</v>
      </c>
      <c r="E13781">
        <f>VLOOKUP(data[[#This Row],[id_campaign]],campaign[],4,FALSE)</f>
        <v>27</v>
      </c>
      <c r="F13781" t="str">
        <f>VLOOKUP(data[[#This Row],[id_campaign]],campaign[],2,FALSE)</f>
        <v>RespondsToMailOffers</v>
      </c>
      <c r="G13781" t="str">
        <f>VLOOKUP(data[[#This Row],[id_customer]],customer[],2,FALSE)</f>
        <v>Annnora Ranahan</v>
      </c>
      <c r="H13781" t="str">
        <f>data[[#This Row],[id_customer]]&amp;data[[#This Row],[id_campaign]]</f>
        <v>C0897cam08</v>
      </c>
      <c r="I13781">
        <f>DATEDIF(data[[#This Row],[join_date]],data[[#This Row],[buy_date]],"M")</f>
        <v>0</v>
      </c>
    </row>
    <row r="13782" spans="1:9" x14ac:dyDescent="0.25">
      <c r="A13782" t="s">
        <v>3629</v>
      </c>
      <c r="B13782" t="s">
        <v>18</v>
      </c>
      <c r="C13782" s="1">
        <v>44891</v>
      </c>
      <c r="D13782" s="1">
        <v>44957</v>
      </c>
      <c r="E13782">
        <f>VLOOKUP(data[[#This Row],[id_campaign]],campaign[],4,FALSE)</f>
        <v>27</v>
      </c>
      <c r="F13782" t="str">
        <f>VLOOKUP(data[[#This Row],[id_campaign]],campaign[],2,FALSE)</f>
        <v>RespondsToMailOffers</v>
      </c>
      <c r="G13782" t="str">
        <f>VLOOKUP(data[[#This Row],[id_customer]],customer[],2,FALSE)</f>
        <v>Annnora Ranahan</v>
      </c>
      <c r="H13782" t="str">
        <f>data[[#This Row],[id_customer]]&amp;data[[#This Row],[id_campaign]]</f>
        <v>C0897cam08</v>
      </c>
      <c r="I13782">
        <f>DATEDIF(data[[#This Row],[join_date]],data[[#This Row],[buy_date]],"M")</f>
        <v>2</v>
      </c>
    </row>
    <row r="13783" spans="1:9" x14ac:dyDescent="0.25">
      <c r="A13783" t="s">
        <v>3629</v>
      </c>
      <c r="B13783" t="s">
        <v>18</v>
      </c>
      <c r="C13783" s="1">
        <v>44891</v>
      </c>
      <c r="D13783" s="1">
        <v>44966</v>
      </c>
      <c r="E13783">
        <f>VLOOKUP(data[[#This Row],[id_campaign]],campaign[],4,FALSE)</f>
        <v>27</v>
      </c>
      <c r="F13783" t="str">
        <f>VLOOKUP(data[[#This Row],[id_campaign]],campaign[],2,FALSE)</f>
        <v>RespondsToMailOffers</v>
      </c>
      <c r="G13783" t="str">
        <f>VLOOKUP(data[[#This Row],[id_customer]],customer[],2,FALSE)</f>
        <v>Annnora Ranahan</v>
      </c>
      <c r="H13783" t="str">
        <f>data[[#This Row],[id_customer]]&amp;data[[#This Row],[id_campaign]]</f>
        <v>C0897cam08</v>
      </c>
      <c r="I13783">
        <f>DATEDIF(data[[#This Row],[join_date]],data[[#This Row],[buy_date]],"M")</f>
        <v>2</v>
      </c>
    </row>
    <row r="13784" spans="1:9" x14ac:dyDescent="0.25">
      <c r="A13784" t="s">
        <v>3629</v>
      </c>
      <c r="B13784" t="s">
        <v>18</v>
      </c>
      <c r="C13784" s="1">
        <v>44891</v>
      </c>
      <c r="D13784" s="1">
        <v>44991</v>
      </c>
      <c r="E13784">
        <f>VLOOKUP(data[[#This Row],[id_campaign]],campaign[],4,FALSE)</f>
        <v>27</v>
      </c>
      <c r="F13784" t="str">
        <f>VLOOKUP(data[[#This Row],[id_campaign]],campaign[],2,FALSE)</f>
        <v>RespondsToMailOffers</v>
      </c>
      <c r="G13784" t="str">
        <f>VLOOKUP(data[[#This Row],[id_customer]],customer[],2,FALSE)</f>
        <v>Annnora Ranahan</v>
      </c>
      <c r="H13784" t="str">
        <f>data[[#This Row],[id_customer]]&amp;data[[#This Row],[id_campaign]]</f>
        <v>C0897cam08</v>
      </c>
      <c r="I13784">
        <f>DATEDIF(data[[#This Row],[join_date]],data[[#This Row],[buy_date]],"M")</f>
        <v>3</v>
      </c>
    </row>
    <row r="13785" spans="1:9" x14ac:dyDescent="0.25">
      <c r="A13785" t="s">
        <v>3629</v>
      </c>
      <c r="B13785" t="s">
        <v>18</v>
      </c>
      <c r="C13785" s="1">
        <v>44891</v>
      </c>
      <c r="D13785" s="1">
        <v>45025</v>
      </c>
      <c r="E13785">
        <f>VLOOKUP(data[[#This Row],[id_campaign]],campaign[],4,FALSE)</f>
        <v>27</v>
      </c>
      <c r="F13785" t="str">
        <f>VLOOKUP(data[[#This Row],[id_campaign]],campaign[],2,FALSE)</f>
        <v>RespondsToMailOffers</v>
      </c>
      <c r="G13785" t="str">
        <f>VLOOKUP(data[[#This Row],[id_customer]],customer[],2,FALSE)</f>
        <v>Annnora Ranahan</v>
      </c>
      <c r="H13785" t="str">
        <f>data[[#This Row],[id_customer]]&amp;data[[#This Row],[id_campaign]]</f>
        <v>C0897cam08</v>
      </c>
      <c r="I13785">
        <f>DATEDIF(data[[#This Row],[join_date]],data[[#This Row],[buy_date]],"M")</f>
        <v>4</v>
      </c>
    </row>
    <row r="13786" spans="1:9" x14ac:dyDescent="0.25">
      <c r="A13786" t="s">
        <v>3629</v>
      </c>
      <c r="B13786" t="s">
        <v>18</v>
      </c>
      <c r="C13786" s="1">
        <v>44891</v>
      </c>
      <c r="D13786" s="1">
        <v>45056</v>
      </c>
      <c r="E13786">
        <f>VLOOKUP(data[[#This Row],[id_campaign]],campaign[],4,FALSE)</f>
        <v>27</v>
      </c>
      <c r="F13786" t="str">
        <f>VLOOKUP(data[[#This Row],[id_campaign]],campaign[],2,FALSE)</f>
        <v>RespondsToMailOffers</v>
      </c>
      <c r="G13786" t="str">
        <f>VLOOKUP(data[[#This Row],[id_customer]],customer[],2,FALSE)</f>
        <v>Annnora Ranahan</v>
      </c>
      <c r="H13786" t="str">
        <f>data[[#This Row],[id_customer]]&amp;data[[#This Row],[id_campaign]]</f>
        <v>C0897cam08</v>
      </c>
      <c r="I13786">
        <f>DATEDIF(data[[#This Row],[join_date]],data[[#This Row],[buy_date]],"M")</f>
        <v>5</v>
      </c>
    </row>
    <row r="13787" spans="1:9" x14ac:dyDescent="0.25">
      <c r="A13787" t="s">
        <v>3629</v>
      </c>
      <c r="B13787" t="s">
        <v>18</v>
      </c>
      <c r="C13787" s="1">
        <v>44891</v>
      </c>
      <c r="D13787" s="1">
        <v>45080</v>
      </c>
      <c r="E13787">
        <f>VLOOKUP(data[[#This Row],[id_campaign]],campaign[],4,FALSE)</f>
        <v>27</v>
      </c>
      <c r="F13787" t="str">
        <f>VLOOKUP(data[[#This Row],[id_campaign]],campaign[],2,FALSE)</f>
        <v>RespondsToMailOffers</v>
      </c>
      <c r="G13787" t="str">
        <f>VLOOKUP(data[[#This Row],[id_customer]],customer[],2,FALSE)</f>
        <v>Annnora Ranahan</v>
      </c>
      <c r="H13787" t="str">
        <f>data[[#This Row],[id_customer]]&amp;data[[#This Row],[id_campaign]]</f>
        <v>C0897cam08</v>
      </c>
      <c r="I13787">
        <f>DATEDIF(data[[#This Row],[join_date]],data[[#This Row],[buy_date]],"M")</f>
        <v>6</v>
      </c>
    </row>
    <row r="13788" spans="1:9" x14ac:dyDescent="0.25">
      <c r="A13788" t="s">
        <v>3629</v>
      </c>
      <c r="B13788" t="s">
        <v>36</v>
      </c>
      <c r="C13788" s="1">
        <v>44969</v>
      </c>
      <c r="D13788" s="1">
        <v>44969</v>
      </c>
      <c r="E13788">
        <f>VLOOKUP(data[[#This Row],[id_campaign]],campaign[],4,FALSE)</f>
        <v>29</v>
      </c>
      <c r="F13788" t="str">
        <f>VLOOKUP(data[[#This Row],[id_campaign]],campaign[],2,FALSE)</f>
        <v>MaritalStatus</v>
      </c>
      <c r="G13788" t="str">
        <f>VLOOKUP(data[[#This Row],[id_customer]],customer[],2,FALSE)</f>
        <v>Annnora Ranahan</v>
      </c>
      <c r="H13788" t="str">
        <f>data[[#This Row],[id_customer]]&amp;data[[#This Row],[id_campaign]]</f>
        <v>C0897cam17</v>
      </c>
      <c r="I13788">
        <f>DATEDIF(data[[#This Row],[join_date]],data[[#This Row],[buy_date]],"M")</f>
        <v>0</v>
      </c>
    </row>
    <row r="13789" spans="1:9" x14ac:dyDescent="0.25">
      <c r="A13789" t="s">
        <v>3629</v>
      </c>
      <c r="B13789" t="s">
        <v>36</v>
      </c>
      <c r="C13789" s="1">
        <v>44969</v>
      </c>
      <c r="D13789" s="1">
        <v>45007</v>
      </c>
      <c r="E13789">
        <f>VLOOKUP(data[[#This Row],[id_campaign]],campaign[],4,FALSE)</f>
        <v>29</v>
      </c>
      <c r="F13789" t="str">
        <f>VLOOKUP(data[[#This Row],[id_campaign]],campaign[],2,FALSE)</f>
        <v>MaritalStatus</v>
      </c>
      <c r="G13789" t="str">
        <f>VLOOKUP(data[[#This Row],[id_customer]],customer[],2,FALSE)</f>
        <v>Annnora Ranahan</v>
      </c>
      <c r="H13789" t="str">
        <f>data[[#This Row],[id_customer]]&amp;data[[#This Row],[id_campaign]]</f>
        <v>C0897cam17</v>
      </c>
      <c r="I13789">
        <f>DATEDIF(data[[#This Row],[join_date]],data[[#This Row],[buy_date]],"M")</f>
        <v>1</v>
      </c>
    </row>
    <row r="13790" spans="1:9" x14ac:dyDescent="0.25">
      <c r="A13790" t="s">
        <v>3629</v>
      </c>
      <c r="B13790" t="s">
        <v>36</v>
      </c>
      <c r="C13790" s="1">
        <v>44969</v>
      </c>
      <c r="D13790" s="1">
        <v>45036</v>
      </c>
      <c r="E13790">
        <f>VLOOKUP(data[[#This Row],[id_campaign]],campaign[],4,FALSE)</f>
        <v>29</v>
      </c>
      <c r="F13790" t="str">
        <f>VLOOKUP(data[[#This Row],[id_campaign]],campaign[],2,FALSE)</f>
        <v>MaritalStatus</v>
      </c>
      <c r="G13790" t="str">
        <f>VLOOKUP(data[[#This Row],[id_customer]],customer[],2,FALSE)</f>
        <v>Annnora Ranahan</v>
      </c>
      <c r="H13790" t="str">
        <f>data[[#This Row],[id_customer]]&amp;data[[#This Row],[id_campaign]]</f>
        <v>C0897cam17</v>
      </c>
      <c r="I13790">
        <f>DATEDIF(data[[#This Row],[join_date]],data[[#This Row],[buy_date]],"M")</f>
        <v>2</v>
      </c>
    </row>
    <row r="13791" spans="1:9" x14ac:dyDescent="0.25">
      <c r="A13791" t="s">
        <v>3629</v>
      </c>
      <c r="B13791" t="s">
        <v>36</v>
      </c>
      <c r="C13791" s="1">
        <v>44969</v>
      </c>
      <c r="D13791" s="1">
        <v>45073</v>
      </c>
      <c r="E13791">
        <f>VLOOKUP(data[[#This Row],[id_campaign]],campaign[],4,FALSE)</f>
        <v>29</v>
      </c>
      <c r="F13791" t="str">
        <f>VLOOKUP(data[[#This Row],[id_campaign]],campaign[],2,FALSE)</f>
        <v>MaritalStatus</v>
      </c>
      <c r="G13791" t="str">
        <f>VLOOKUP(data[[#This Row],[id_customer]],customer[],2,FALSE)</f>
        <v>Annnora Ranahan</v>
      </c>
      <c r="H13791" t="str">
        <f>data[[#This Row],[id_customer]]&amp;data[[#This Row],[id_campaign]]</f>
        <v>C0897cam17</v>
      </c>
      <c r="I13791">
        <f>DATEDIF(data[[#This Row],[join_date]],data[[#This Row],[buy_date]],"M")</f>
        <v>3</v>
      </c>
    </row>
    <row r="13792" spans="1:9" x14ac:dyDescent="0.25">
      <c r="A13792" t="s">
        <v>3633</v>
      </c>
      <c r="B13792" t="s">
        <v>24</v>
      </c>
      <c r="C13792" s="1">
        <v>44715</v>
      </c>
      <c r="D13792" s="1">
        <v>44715</v>
      </c>
      <c r="E13792">
        <f>VLOOKUP(data[[#This Row],[id_campaign]],campaign[],4,FALSE)</f>
        <v>62</v>
      </c>
      <c r="F13792" t="str">
        <f>VLOOKUP(data[[#This Row],[id_campaign]],campaign[],2,FALSE)</f>
        <v>OwnsComputer</v>
      </c>
      <c r="G13792" t="str">
        <f>VLOOKUP(data[[#This Row],[id_customer]],customer[],2,FALSE)</f>
        <v>Judon Dominey</v>
      </c>
      <c r="H13792" t="str">
        <f>data[[#This Row],[id_customer]]&amp;data[[#This Row],[id_campaign]]</f>
        <v>C0898cam11</v>
      </c>
      <c r="I13792">
        <f>DATEDIF(data[[#This Row],[join_date]],data[[#This Row],[buy_date]],"M")</f>
        <v>0</v>
      </c>
    </row>
    <row r="13793" spans="1:9" x14ac:dyDescent="0.25">
      <c r="A13793" t="s">
        <v>3633</v>
      </c>
      <c r="B13793" t="s">
        <v>24</v>
      </c>
      <c r="C13793" s="1">
        <v>44715</v>
      </c>
      <c r="D13793" s="1">
        <v>44746</v>
      </c>
      <c r="E13793">
        <f>VLOOKUP(data[[#This Row],[id_campaign]],campaign[],4,FALSE)</f>
        <v>62</v>
      </c>
      <c r="F13793" t="str">
        <f>VLOOKUP(data[[#This Row],[id_campaign]],campaign[],2,FALSE)</f>
        <v>OwnsComputer</v>
      </c>
      <c r="G13793" t="str">
        <f>VLOOKUP(data[[#This Row],[id_customer]],customer[],2,FALSE)</f>
        <v>Judon Dominey</v>
      </c>
      <c r="H13793" t="str">
        <f>data[[#This Row],[id_customer]]&amp;data[[#This Row],[id_campaign]]</f>
        <v>C0898cam11</v>
      </c>
      <c r="I13793">
        <f>DATEDIF(data[[#This Row],[join_date]],data[[#This Row],[buy_date]],"M")</f>
        <v>1</v>
      </c>
    </row>
    <row r="13794" spans="1:9" x14ac:dyDescent="0.25">
      <c r="A13794" t="s">
        <v>3633</v>
      </c>
      <c r="B13794" t="s">
        <v>24</v>
      </c>
      <c r="C13794" s="1">
        <v>44715</v>
      </c>
      <c r="D13794" s="1">
        <v>44789</v>
      </c>
      <c r="E13794">
        <f>VLOOKUP(data[[#This Row],[id_campaign]],campaign[],4,FALSE)</f>
        <v>62</v>
      </c>
      <c r="F13794" t="str">
        <f>VLOOKUP(data[[#This Row],[id_campaign]],campaign[],2,FALSE)</f>
        <v>OwnsComputer</v>
      </c>
      <c r="G13794" t="str">
        <f>VLOOKUP(data[[#This Row],[id_customer]],customer[],2,FALSE)</f>
        <v>Judon Dominey</v>
      </c>
      <c r="H13794" t="str">
        <f>data[[#This Row],[id_customer]]&amp;data[[#This Row],[id_campaign]]</f>
        <v>C0898cam11</v>
      </c>
      <c r="I13794">
        <f>DATEDIF(data[[#This Row],[join_date]],data[[#This Row],[buy_date]],"M")</f>
        <v>2</v>
      </c>
    </row>
    <row r="13795" spans="1:9" x14ac:dyDescent="0.25">
      <c r="A13795" t="s">
        <v>3633</v>
      </c>
      <c r="B13795" t="s">
        <v>24</v>
      </c>
      <c r="C13795" s="1">
        <v>44715</v>
      </c>
      <c r="D13795" s="1">
        <v>44818</v>
      </c>
      <c r="E13795">
        <f>VLOOKUP(data[[#This Row],[id_campaign]],campaign[],4,FALSE)</f>
        <v>62</v>
      </c>
      <c r="F13795" t="str">
        <f>VLOOKUP(data[[#This Row],[id_campaign]],campaign[],2,FALSE)</f>
        <v>OwnsComputer</v>
      </c>
      <c r="G13795" t="str">
        <f>VLOOKUP(data[[#This Row],[id_customer]],customer[],2,FALSE)</f>
        <v>Judon Dominey</v>
      </c>
      <c r="H13795" t="str">
        <f>data[[#This Row],[id_customer]]&amp;data[[#This Row],[id_campaign]]</f>
        <v>C0898cam11</v>
      </c>
      <c r="I13795">
        <f>DATEDIF(data[[#This Row],[join_date]],data[[#This Row],[buy_date]],"M")</f>
        <v>3</v>
      </c>
    </row>
    <row r="13796" spans="1:9" x14ac:dyDescent="0.25">
      <c r="A13796" t="s">
        <v>3633</v>
      </c>
      <c r="B13796" t="s">
        <v>24</v>
      </c>
      <c r="C13796" s="1">
        <v>44715</v>
      </c>
      <c r="D13796" s="1">
        <v>44843</v>
      </c>
      <c r="E13796">
        <f>VLOOKUP(data[[#This Row],[id_campaign]],campaign[],4,FALSE)</f>
        <v>62</v>
      </c>
      <c r="F13796" t="str">
        <f>VLOOKUP(data[[#This Row],[id_campaign]],campaign[],2,FALSE)</f>
        <v>OwnsComputer</v>
      </c>
      <c r="G13796" t="str">
        <f>VLOOKUP(data[[#This Row],[id_customer]],customer[],2,FALSE)</f>
        <v>Judon Dominey</v>
      </c>
      <c r="H13796" t="str">
        <f>data[[#This Row],[id_customer]]&amp;data[[#This Row],[id_campaign]]</f>
        <v>C0898cam11</v>
      </c>
      <c r="I13796">
        <f>DATEDIF(data[[#This Row],[join_date]],data[[#This Row],[buy_date]],"M")</f>
        <v>4</v>
      </c>
    </row>
    <row r="13797" spans="1:9" x14ac:dyDescent="0.25">
      <c r="A13797" t="s">
        <v>3633</v>
      </c>
      <c r="B13797" t="s">
        <v>24</v>
      </c>
      <c r="C13797" s="1">
        <v>44715</v>
      </c>
      <c r="D13797" s="1">
        <v>44875</v>
      </c>
      <c r="E13797">
        <f>VLOOKUP(data[[#This Row],[id_campaign]],campaign[],4,FALSE)</f>
        <v>62</v>
      </c>
      <c r="F13797" t="str">
        <f>VLOOKUP(data[[#This Row],[id_campaign]],campaign[],2,FALSE)</f>
        <v>OwnsComputer</v>
      </c>
      <c r="G13797" t="str">
        <f>VLOOKUP(data[[#This Row],[id_customer]],customer[],2,FALSE)</f>
        <v>Judon Dominey</v>
      </c>
      <c r="H13797" t="str">
        <f>data[[#This Row],[id_customer]]&amp;data[[#This Row],[id_campaign]]</f>
        <v>C0898cam11</v>
      </c>
      <c r="I13797">
        <f>DATEDIF(data[[#This Row],[join_date]],data[[#This Row],[buy_date]],"M")</f>
        <v>5</v>
      </c>
    </row>
    <row r="13798" spans="1:9" x14ac:dyDescent="0.25">
      <c r="A13798" t="s">
        <v>3633</v>
      </c>
      <c r="B13798" t="s">
        <v>24</v>
      </c>
      <c r="C13798" s="1">
        <v>44715</v>
      </c>
      <c r="D13798" s="1">
        <v>44907</v>
      </c>
      <c r="E13798">
        <f>VLOOKUP(data[[#This Row],[id_campaign]],campaign[],4,FALSE)</f>
        <v>62</v>
      </c>
      <c r="F13798" t="str">
        <f>VLOOKUP(data[[#This Row],[id_campaign]],campaign[],2,FALSE)</f>
        <v>OwnsComputer</v>
      </c>
      <c r="G13798" t="str">
        <f>VLOOKUP(data[[#This Row],[id_customer]],customer[],2,FALSE)</f>
        <v>Judon Dominey</v>
      </c>
      <c r="H13798" t="str">
        <f>data[[#This Row],[id_customer]]&amp;data[[#This Row],[id_campaign]]</f>
        <v>C0898cam11</v>
      </c>
      <c r="I13798">
        <f>DATEDIF(data[[#This Row],[join_date]],data[[#This Row],[buy_date]],"M")</f>
        <v>6</v>
      </c>
    </row>
    <row r="13799" spans="1:9" x14ac:dyDescent="0.25">
      <c r="A13799" t="s">
        <v>3633</v>
      </c>
      <c r="B13799" t="s">
        <v>24</v>
      </c>
      <c r="C13799" s="1">
        <v>44715</v>
      </c>
      <c r="D13799" s="1">
        <v>44937</v>
      </c>
      <c r="E13799">
        <f>VLOOKUP(data[[#This Row],[id_campaign]],campaign[],4,FALSE)</f>
        <v>62</v>
      </c>
      <c r="F13799" t="str">
        <f>VLOOKUP(data[[#This Row],[id_campaign]],campaign[],2,FALSE)</f>
        <v>OwnsComputer</v>
      </c>
      <c r="G13799" t="str">
        <f>VLOOKUP(data[[#This Row],[id_customer]],customer[],2,FALSE)</f>
        <v>Judon Dominey</v>
      </c>
      <c r="H13799" t="str">
        <f>data[[#This Row],[id_customer]]&amp;data[[#This Row],[id_campaign]]</f>
        <v>C0898cam11</v>
      </c>
      <c r="I13799">
        <f>DATEDIF(data[[#This Row],[join_date]],data[[#This Row],[buy_date]],"M")</f>
        <v>7</v>
      </c>
    </row>
    <row r="13800" spans="1:9" x14ac:dyDescent="0.25">
      <c r="A13800" t="s">
        <v>3633</v>
      </c>
      <c r="B13800" t="s">
        <v>24</v>
      </c>
      <c r="C13800" s="1">
        <v>44715</v>
      </c>
      <c r="D13800" s="1">
        <v>44966</v>
      </c>
      <c r="E13800">
        <f>VLOOKUP(data[[#This Row],[id_campaign]],campaign[],4,FALSE)</f>
        <v>62</v>
      </c>
      <c r="F13800" t="str">
        <f>VLOOKUP(data[[#This Row],[id_campaign]],campaign[],2,FALSE)</f>
        <v>OwnsComputer</v>
      </c>
      <c r="G13800" t="str">
        <f>VLOOKUP(data[[#This Row],[id_customer]],customer[],2,FALSE)</f>
        <v>Judon Dominey</v>
      </c>
      <c r="H13800" t="str">
        <f>data[[#This Row],[id_customer]]&amp;data[[#This Row],[id_campaign]]</f>
        <v>C0898cam11</v>
      </c>
      <c r="I13800">
        <f>DATEDIF(data[[#This Row],[join_date]],data[[#This Row],[buy_date]],"M")</f>
        <v>8</v>
      </c>
    </row>
    <row r="13801" spans="1:9" x14ac:dyDescent="0.25">
      <c r="A13801" t="s">
        <v>3633</v>
      </c>
      <c r="B13801" t="s">
        <v>24</v>
      </c>
      <c r="C13801" s="1">
        <v>44715</v>
      </c>
      <c r="D13801" s="1">
        <v>44996</v>
      </c>
      <c r="E13801">
        <f>VLOOKUP(data[[#This Row],[id_campaign]],campaign[],4,FALSE)</f>
        <v>62</v>
      </c>
      <c r="F13801" t="str">
        <f>VLOOKUP(data[[#This Row],[id_campaign]],campaign[],2,FALSE)</f>
        <v>OwnsComputer</v>
      </c>
      <c r="G13801" t="str">
        <f>VLOOKUP(data[[#This Row],[id_customer]],customer[],2,FALSE)</f>
        <v>Judon Dominey</v>
      </c>
      <c r="H13801" t="str">
        <f>data[[#This Row],[id_customer]]&amp;data[[#This Row],[id_campaign]]</f>
        <v>C0898cam11</v>
      </c>
      <c r="I13801">
        <f>DATEDIF(data[[#This Row],[join_date]],data[[#This Row],[buy_date]],"M")</f>
        <v>9</v>
      </c>
    </row>
    <row r="13802" spans="1:9" x14ac:dyDescent="0.25">
      <c r="A13802" t="s">
        <v>3633</v>
      </c>
      <c r="B13802" t="s">
        <v>24</v>
      </c>
      <c r="C13802" s="1">
        <v>44715</v>
      </c>
      <c r="D13802" s="1">
        <v>45019</v>
      </c>
      <c r="E13802">
        <f>VLOOKUP(data[[#This Row],[id_campaign]],campaign[],4,FALSE)</f>
        <v>62</v>
      </c>
      <c r="F13802" t="str">
        <f>VLOOKUP(data[[#This Row],[id_campaign]],campaign[],2,FALSE)</f>
        <v>OwnsComputer</v>
      </c>
      <c r="G13802" t="str">
        <f>VLOOKUP(data[[#This Row],[id_customer]],customer[],2,FALSE)</f>
        <v>Judon Dominey</v>
      </c>
      <c r="H13802" t="str">
        <f>data[[#This Row],[id_customer]]&amp;data[[#This Row],[id_campaign]]</f>
        <v>C0898cam11</v>
      </c>
      <c r="I13802">
        <f>DATEDIF(data[[#This Row],[join_date]],data[[#This Row],[buy_date]],"M")</f>
        <v>10</v>
      </c>
    </row>
    <row r="13803" spans="1:9" x14ac:dyDescent="0.25">
      <c r="A13803" t="s">
        <v>3633</v>
      </c>
      <c r="B13803" t="s">
        <v>24</v>
      </c>
      <c r="C13803" s="1">
        <v>44715</v>
      </c>
      <c r="D13803" s="1">
        <v>45058</v>
      </c>
      <c r="E13803">
        <f>VLOOKUP(data[[#This Row],[id_campaign]],campaign[],4,FALSE)</f>
        <v>62</v>
      </c>
      <c r="F13803" t="str">
        <f>VLOOKUP(data[[#This Row],[id_campaign]],campaign[],2,FALSE)</f>
        <v>OwnsComputer</v>
      </c>
      <c r="G13803" t="str">
        <f>VLOOKUP(data[[#This Row],[id_customer]],customer[],2,FALSE)</f>
        <v>Judon Dominey</v>
      </c>
      <c r="H13803" t="str">
        <f>data[[#This Row],[id_customer]]&amp;data[[#This Row],[id_campaign]]</f>
        <v>C0898cam11</v>
      </c>
      <c r="I13803">
        <f>DATEDIF(data[[#This Row],[join_date]],data[[#This Row],[buy_date]],"M")</f>
        <v>11</v>
      </c>
    </row>
    <row r="13804" spans="1:9" x14ac:dyDescent="0.25">
      <c r="A13804" t="s">
        <v>3633</v>
      </c>
      <c r="B13804" t="s">
        <v>4</v>
      </c>
      <c r="C13804" s="1">
        <v>44968</v>
      </c>
      <c r="D13804" s="1">
        <v>44968</v>
      </c>
      <c r="E13804">
        <f>VLOOKUP(data[[#This Row],[id_campaign]],campaign[],4,FALSE)</f>
        <v>10</v>
      </c>
      <c r="F13804" t="str">
        <f>VLOOKUP(data[[#This Row],[id_campaign]],campaign[],2,FALSE)</f>
        <v>ChildrenInHH</v>
      </c>
      <c r="G13804" t="str">
        <f>VLOOKUP(data[[#This Row],[id_customer]],customer[],2,FALSE)</f>
        <v>Judon Dominey</v>
      </c>
      <c r="H13804" t="str">
        <f>data[[#This Row],[id_customer]]&amp;data[[#This Row],[id_campaign]]</f>
        <v>C0898cam01</v>
      </c>
      <c r="I13804">
        <f>DATEDIF(data[[#This Row],[join_date]],data[[#This Row],[buy_date]],"M")</f>
        <v>0</v>
      </c>
    </row>
    <row r="13805" spans="1:9" x14ac:dyDescent="0.25">
      <c r="A13805" t="s">
        <v>3633</v>
      </c>
      <c r="B13805" t="s">
        <v>4</v>
      </c>
      <c r="C13805" s="1">
        <v>44968</v>
      </c>
      <c r="D13805" s="1">
        <v>45000</v>
      </c>
      <c r="E13805">
        <f>VLOOKUP(data[[#This Row],[id_campaign]],campaign[],4,FALSE)</f>
        <v>10</v>
      </c>
      <c r="F13805" t="str">
        <f>VLOOKUP(data[[#This Row],[id_campaign]],campaign[],2,FALSE)</f>
        <v>ChildrenInHH</v>
      </c>
      <c r="G13805" t="str">
        <f>VLOOKUP(data[[#This Row],[id_customer]],customer[],2,FALSE)</f>
        <v>Judon Dominey</v>
      </c>
      <c r="H13805" t="str">
        <f>data[[#This Row],[id_customer]]&amp;data[[#This Row],[id_campaign]]</f>
        <v>C0898cam01</v>
      </c>
      <c r="I13805">
        <f>DATEDIF(data[[#This Row],[join_date]],data[[#This Row],[buy_date]],"M")</f>
        <v>1</v>
      </c>
    </row>
    <row r="13806" spans="1:9" x14ac:dyDescent="0.25">
      <c r="A13806" t="s">
        <v>3633</v>
      </c>
      <c r="B13806" t="s">
        <v>4</v>
      </c>
      <c r="C13806" s="1">
        <v>44968</v>
      </c>
      <c r="D13806" s="1">
        <v>45041</v>
      </c>
      <c r="E13806">
        <f>VLOOKUP(data[[#This Row],[id_campaign]],campaign[],4,FALSE)</f>
        <v>10</v>
      </c>
      <c r="F13806" t="str">
        <f>VLOOKUP(data[[#This Row],[id_campaign]],campaign[],2,FALSE)</f>
        <v>ChildrenInHH</v>
      </c>
      <c r="G13806" t="str">
        <f>VLOOKUP(data[[#This Row],[id_customer]],customer[],2,FALSE)</f>
        <v>Judon Dominey</v>
      </c>
      <c r="H13806" t="str">
        <f>data[[#This Row],[id_customer]]&amp;data[[#This Row],[id_campaign]]</f>
        <v>C0898cam01</v>
      </c>
      <c r="I13806">
        <f>DATEDIF(data[[#This Row],[join_date]],data[[#This Row],[buy_date]],"M")</f>
        <v>2</v>
      </c>
    </row>
    <row r="13807" spans="1:9" x14ac:dyDescent="0.25">
      <c r="A13807" t="s">
        <v>3633</v>
      </c>
      <c r="B13807" t="s">
        <v>4</v>
      </c>
      <c r="C13807" s="1">
        <v>44968</v>
      </c>
      <c r="D13807" s="1">
        <v>45061</v>
      </c>
      <c r="E13807">
        <f>VLOOKUP(data[[#This Row],[id_campaign]],campaign[],4,FALSE)</f>
        <v>10</v>
      </c>
      <c r="F13807" t="str">
        <f>VLOOKUP(data[[#This Row],[id_campaign]],campaign[],2,FALSE)</f>
        <v>ChildrenInHH</v>
      </c>
      <c r="G13807" t="str">
        <f>VLOOKUP(data[[#This Row],[id_customer]],customer[],2,FALSE)</f>
        <v>Judon Dominey</v>
      </c>
      <c r="H13807" t="str">
        <f>data[[#This Row],[id_customer]]&amp;data[[#This Row],[id_campaign]]</f>
        <v>C0898cam01</v>
      </c>
      <c r="I13807">
        <f>DATEDIF(data[[#This Row],[join_date]],data[[#This Row],[buy_date]],"M")</f>
        <v>3</v>
      </c>
    </row>
    <row r="13808" spans="1:9" x14ac:dyDescent="0.25">
      <c r="A13808" t="s">
        <v>3637</v>
      </c>
      <c r="B13808" t="s">
        <v>22</v>
      </c>
      <c r="C13808" s="1">
        <v>44611</v>
      </c>
      <c r="D13808" s="1">
        <v>44611</v>
      </c>
      <c r="E13808">
        <f>VLOOKUP(data[[#This Row],[id_campaign]],campaign[],4,FALSE)</f>
        <v>66</v>
      </c>
      <c r="F13808" t="str">
        <f>VLOOKUP(data[[#This Row],[id_campaign]],campaign[],2,FALSE)</f>
        <v>NonUSTravel</v>
      </c>
      <c r="G13808" t="str">
        <f>VLOOKUP(data[[#This Row],[id_customer]],customer[],2,FALSE)</f>
        <v>Katerina Gellier</v>
      </c>
      <c r="H13808" t="str">
        <f>data[[#This Row],[id_customer]]&amp;data[[#This Row],[id_campaign]]</f>
        <v>C0899cam10</v>
      </c>
      <c r="I13808">
        <f>DATEDIF(data[[#This Row],[join_date]],data[[#This Row],[buy_date]],"M")</f>
        <v>0</v>
      </c>
    </row>
    <row r="13809" spans="1:9" x14ac:dyDescent="0.25">
      <c r="A13809" t="s">
        <v>3637</v>
      </c>
      <c r="B13809" t="s">
        <v>22</v>
      </c>
      <c r="C13809" s="1">
        <v>44611</v>
      </c>
      <c r="D13809" s="1">
        <v>44642</v>
      </c>
      <c r="E13809">
        <f>VLOOKUP(data[[#This Row],[id_campaign]],campaign[],4,FALSE)</f>
        <v>66</v>
      </c>
      <c r="F13809" t="str">
        <f>VLOOKUP(data[[#This Row],[id_campaign]],campaign[],2,FALSE)</f>
        <v>NonUSTravel</v>
      </c>
      <c r="G13809" t="str">
        <f>VLOOKUP(data[[#This Row],[id_customer]],customer[],2,FALSE)</f>
        <v>Katerina Gellier</v>
      </c>
      <c r="H13809" t="str">
        <f>data[[#This Row],[id_customer]]&amp;data[[#This Row],[id_campaign]]</f>
        <v>C0899cam10</v>
      </c>
      <c r="I13809">
        <f>DATEDIF(data[[#This Row],[join_date]],data[[#This Row],[buy_date]],"M")</f>
        <v>1</v>
      </c>
    </row>
    <row r="13810" spans="1:9" x14ac:dyDescent="0.25">
      <c r="A13810" t="s">
        <v>3637</v>
      </c>
      <c r="B13810" t="s">
        <v>22</v>
      </c>
      <c r="C13810" s="1">
        <v>44611</v>
      </c>
      <c r="D13810" s="1">
        <v>44652</v>
      </c>
      <c r="E13810">
        <f>VLOOKUP(data[[#This Row],[id_campaign]],campaign[],4,FALSE)</f>
        <v>66</v>
      </c>
      <c r="F13810" t="str">
        <f>VLOOKUP(data[[#This Row],[id_campaign]],campaign[],2,FALSE)</f>
        <v>NonUSTravel</v>
      </c>
      <c r="G13810" t="str">
        <f>VLOOKUP(data[[#This Row],[id_customer]],customer[],2,FALSE)</f>
        <v>Katerina Gellier</v>
      </c>
      <c r="H13810" t="str">
        <f>data[[#This Row],[id_customer]]&amp;data[[#This Row],[id_campaign]]</f>
        <v>C0899cam10</v>
      </c>
      <c r="I13810">
        <f>DATEDIF(data[[#This Row],[join_date]],data[[#This Row],[buy_date]],"M")</f>
        <v>1</v>
      </c>
    </row>
    <row r="13811" spans="1:9" x14ac:dyDescent="0.25">
      <c r="A13811" t="s">
        <v>3637</v>
      </c>
      <c r="B13811" t="s">
        <v>22</v>
      </c>
      <c r="C13811" s="1">
        <v>44611</v>
      </c>
      <c r="D13811" s="1">
        <v>44712</v>
      </c>
      <c r="E13811">
        <f>VLOOKUP(data[[#This Row],[id_campaign]],campaign[],4,FALSE)</f>
        <v>66</v>
      </c>
      <c r="F13811" t="str">
        <f>VLOOKUP(data[[#This Row],[id_campaign]],campaign[],2,FALSE)</f>
        <v>NonUSTravel</v>
      </c>
      <c r="G13811" t="str">
        <f>VLOOKUP(data[[#This Row],[id_customer]],customer[],2,FALSE)</f>
        <v>Katerina Gellier</v>
      </c>
      <c r="H13811" t="str">
        <f>data[[#This Row],[id_customer]]&amp;data[[#This Row],[id_campaign]]</f>
        <v>C0899cam10</v>
      </c>
      <c r="I13811">
        <f>DATEDIF(data[[#This Row],[join_date]],data[[#This Row],[buy_date]],"M")</f>
        <v>3</v>
      </c>
    </row>
    <row r="13812" spans="1:9" x14ac:dyDescent="0.25">
      <c r="A13812" t="s">
        <v>3637</v>
      </c>
      <c r="B13812" t="s">
        <v>22</v>
      </c>
      <c r="C13812" s="1">
        <v>44611</v>
      </c>
      <c r="D13812" s="1">
        <v>44735</v>
      </c>
      <c r="E13812">
        <f>VLOOKUP(data[[#This Row],[id_campaign]],campaign[],4,FALSE)</f>
        <v>66</v>
      </c>
      <c r="F13812" t="str">
        <f>VLOOKUP(data[[#This Row],[id_campaign]],campaign[],2,FALSE)</f>
        <v>NonUSTravel</v>
      </c>
      <c r="G13812" t="str">
        <f>VLOOKUP(data[[#This Row],[id_customer]],customer[],2,FALSE)</f>
        <v>Katerina Gellier</v>
      </c>
      <c r="H13812" t="str">
        <f>data[[#This Row],[id_customer]]&amp;data[[#This Row],[id_campaign]]</f>
        <v>C0899cam10</v>
      </c>
      <c r="I13812">
        <f>DATEDIF(data[[#This Row],[join_date]],data[[#This Row],[buy_date]],"M")</f>
        <v>4</v>
      </c>
    </row>
    <row r="13813" spans="1:9" x14ac:dyDescent="0.25">
      <c r="A13813" t="s">
        <v>3637</v>
      </c>
      <c r="B13813" t="s">
        <v>22</v>
      </c>
      <c r="C13813" s="1">
        <v>44611</v>
      </c>
      <c r="D13813" s="1">
        <v>44744</v>
      </c>
      <c r="E13813">
        <f>VLOOKUP(data[[#This Row],[id_campaign]],campaign[],4,FALSE)</f>
        <v>66</v>
      </c>
      <c r="F13813" t="str">
        <f>VLOOKUP(data[[#This Row],[id_campaign]],campaign[],2,FALSE)</f>
        <v>NonUSTravel</v>
      </c>
      <c r="G13813" t="str">
        <f>VLOOKUP(data[[#This Row],[id_customer]],customer[],2,FALSE)</f>
        <v>Katerina Gellier</v>
      </c>
      <c r="H13813" t="str">
        <f>data[[#This Row],[id_customer]]&amp;data[[#This Row],[id_campaign]]</f>
        <v>C0899cam10</v>
      </c>
      <c r="I13813">
        <f>DATEDIF(data[[#This Row],[join_date]],data[[#This Row],[buy_date]],"M")</f>
        <v>4</v>
      </c>
    </row>
    <row r="13814" spans="1:9" x14ac:dyDescent="0.25">
      <c r="A13814" t="s">
        <v>3637</v>
      </c>
      <c r="B13814" t="s">
        <v>22</v>
      </c>
      <c r="C13814" s="1">
        <v>44611</v>
      </c>
      <c r="D13814" s="1">
        <v>44774</v>
      </c>
      <c r="E13814">
        <f>VLOOKUP(data[[#This Row],[id_campaign]],campaign[],4,FALSE)</f>
        <v>66</v>
      </c>
      <c r="F13814" t="str">
        <f>VLOOKUP(data[[#This Row],[id_campaign]],campaign[],2,FALSE)</f>
        <v>NonUSTravel</v>
      </c>
      <c r="G13814" t="str">
        <f>VLOOKUP(data[[#This Row],[id_customer]],customer[],2,FALSE)</f>
        <v>Katerina Gellier</v>
      </c>
      <c r="H13814" t="str">
        <f>data[[#This Row],[id_customer]]&amp;data[[#This Row],[id_campaign]]</f>
        <v>C0899cam10</v>
      </c>
      <c r="I13814">
        <f>DATEDIF(data[[#This Row],[join_date]],data[[#This Row],[buy_date]],"M")</f>
        <v>5</v>
      </c>
    </row>
    <row r="13815" spans="1:9" x14ac:dyDescent="0.25">
      <c r="A13815" t="s">
        <v>3637</v>
      </c>
      <c r="B13815" t="s">
        <v>22</v>
      </c>
      <c r="C13815" s="1">
        <v>44611</v>
      </c>
      <c r="D13815" s="1">
        <v>44920</v>
      </c>
      <c r="E13815">
        <f>VLOOKUP(data[[#This Row],[id_campaign]],campaign[],4,FALSE)</f>
        <v>66</v>
      </c>
      <c r="F13815" t="str">
        <f>VLOOKUP(data[[#This Row],[id_campaign]],campaign[],2,FALSE)</f>
        <v>NonUSTravel</v>
      </c>
      <c r="G13815" t="str">
        <f>VLOOKUP(data[[#This Row],[id_customer]],customer[],2,FALSE)</f>
        <v>Katerina Gellier</v>
      </c>
      <c r="H13815" t="str">
        <f>data[[#This Row],[id_customer]]&amp;data[[#This Row],[id_campaign]]</f>
        <v>C0899cam10</v>
      </c>
      <c r="I13815">
        <f>DATEDIF(data[[#This Row],[join_date]],data[[#This Row],[buy_date]],"M")</f>
        <v>10</v>
      </c>
    </row>
    <row r="13816" spans="1:9" x14ac:dyDescent="0.25">
      <c r="A13816" t="s">
        <v>3637</v>
      </c>
      <c r="B13816" t="s">
        <v>22</v>
      </c>
      <c r="C13816" s="1">
        <v>44611</v>
      </c>
      <c r="D13816" s="1">
        <v>44984</v>
      </c>
      <c r="E13816">
        <f>VLOOKUP(data[[#This Row],[id_campaign]],campaign[],4,FALSE)</f>
        <v>66</v>
      </c>
      <c r="F13816" t="str">
        <f>VLOOKUP(data[[#This Row],[id_campaign]],campaign[],2,FALSE)</f>
        <v>NonUSTravel</v>
      </c>
      <c r="G13816" t="str">
        <f>VLOOKUP(data[[#This Row],[id_customer]],customer[],2,FALSE)</f>
        <v>Katerina Gellier</v>
      </c>
      <c r="H13816" t="str">
        <f>data[[#This Row],[id_customer]]&amp;data[[#This Row],[id_campaign]]</f>
        <v>C0899cam10</v>
      </c>
      <c r="I13816">
        <f>DATEDIF(data[[#This Row],[join_date]],data[[#This Row],[buy_date]],"M")</f>
        <v>12</v>
      </c>
    </row>
    <row r="13817" spans="1:9" x14ac:dyDescent="0.25">
      <c r="A13817" t="s">
        <v>3637</v>
      </c>
      <c r="B13817" t="s">
        <v>22</v>
      </c>
      <c r="C13817" s="1">
        <v>44611</v>
      </c>
      <c r="D13817" s="1">
        <v>45043</v>
      </c>
      <c r="E13817">
        <f>VLOOKUP(data[[#This Row],[id_campaign]],campaign[],4,FALSE)</f>
        <v>66</v>
      </c>
      <c r="F13817" t="str">
        <f>VLOOKUP(data[[#This Row],[id_campaign]],campaign[],2,FALSE)</f>
        <v>NonUSTravel</v>
      </c>
      <c r="G13817" t="str">
        <f>VLOOKUP(data[[#This Row],[id_customer]],customer[],2,FALSE)</f>
        <v>Katerina Gellier</v>
      </c>
      <c r="H13817" t="str">
        <f>data[[#This Row],[id_customer]]&amp;data[[#This Row],[id_campaign]]</f>
        <v>C0899cam10</v>
      </c>
      <c r="I13817">
        <f>DATEDIF(data[[#This Row],[join_date]],data[[#This Row],[buy_date]],"M")</f>
        <v>14</v>
      </c>
    </row>
    <row r="13818" spans="1:9" x14ac:dyDescent="0.25">
      <c r="A13818" t="s">
        <v>3637</v>
      </c>
      <c r="B13818" t="s">
        <v>32</v>
      </c>
      <c r="C13818" s="1">
        <v>44848</v>
      </c>
      <c r="D13818" s="1">
        <v>44848</v>
      </c>
      <c r="E13818">
        <f>VLOOKUP(data[[#This Row],[id_campaign]],campaign[],4,FALSE)</f>
        <v>14</v>
      </c>
      <c r="F13818" t="str">
        <f>VLOOKUP(data[[#This Row],[id_campaign]],campaign[],2,FALSE)</f>
        <v>OwnsMotorcycle</v>
      </c>
      <c r="G13818" t="str">
        <f>VLOOKUP(data[[#This Row],[id_customer]],customer[],2,FALSE)</f>
        <v>Katerina Gellier</v>
      </c>
      <c r="H13818" t="str">
        <f>data[[#This Row],[id_customer]]&amp;data[[#This Row],[id_campaign]]</f>
        <v>C0899cam15</v>
      </c>
      <c r="I13818">
        <f>DATEDIF(data[[#This Row],[join_date]],data[[#This Row],[buy_date]],"M")</f>
        <v>0</v>
      </c>
    </row>
    <row r="13819" spans="1:9" x14ac:dyDescent="0.25">
      <c r="A13819" t="s">
        <v>3637</v>
      </c>
      <c r="B13819" t="s">
        <v>32</v>
      </c>
      <c r="C13819" s="1">
        <v>44848</v>
      </c>
      <c r="D13819" s="1">
        <v>44887</v>
      </c>
      <c r="E13819">
        <f>VLOOKUP(data[[#This Row],[id_campaign]],campaign[],4,FALSE)</f>
        <v>14</v>
      </c>
      <c r="F13819" t="str">
        <f>VLOOKUP(data[[#This Row],[id_campaign]],campaign[],2,FALSE)</f>
        <v>OwnsMotorcycle</v>
      </c>
      <c r="G13819" t="str">
        <f>VLOOKUP(data[[#This Row],[id_customer]],customer[],2,FALSE)</f>
        <v>Katerina Gellier</v>
      </c>
      <c r="H13819" t="str">
        <f>data[[#This Row],[id_customer]]&amp;data[[#This Row],[id_campaign]]</f>
        <v>C0899cam15</v>
      </c>
      <c r="I13819">
        <f>DATEDIF(data[[#This Row],[join_date]],data[[#This Row],[buy_date]],"M")</f>
        <v>1</v>
      </c>
    </row>
    <row r="13820" spans="1:9" x14ac:dyDescent="0.25">
      <c r="A13820" t="s">
        <v>3637</v>
      </c>
      <c r="B13820" t="s">
        <v>32</v>
      </c>
      <c r="C13820" s="1">
        <v>44848</v>
      </c>
      <c r="D13820" s="1">
        <v>44910</v>
      </c>
      <c r="E13820">
        <f>VLOOKUP(data[[#This Row],[id_campaign]],campaign[],4,FALSE)</f>
        <v>14</v>
      </c>
      <c r="F13820" t="str">
        <f>VLOOKUP(data[[#This Row],[id_campaign]],campaign[],2,FALSE)</f>
        <v>OwnsMotorcycle</v>
      </c>
      <c r="G13820" t="str">
        <f>VLOOKUP(data[[#This Row],[id_customer]],customer[],2,FALSE)</f>
        <v>Katerina Gellier</v>
      </c>
      <c r="H13820" t="str">
        <f>data[[#This Row],[id_customer]]&amp;data[[#This Row],[id_campaign]]</f>
        <v>C0899cam15</v>
      </c>
      <c r="I13820">
        <f>DATEDIF(data[[#This Row],[join_date]],data[[#This Row],[buy_date]],"M")</f>
        <v>2</v>
      </c>
    </row>
    <row r="13821" spans="1:9" x14ac:dyDescent="0.25">
      <c r="A13821" t="s">
        <v>3637</v>
      </c>
      <c r="B13821" t="s">
        <v>32</v>
      </c>
      <c r="C13821" s="1">
        <v>44848</v>
      </c>
      <c r="D13821" s="1">
        <v>44949</v>
      </c>
      <c r="E13821">
        <f>VLOOKUP(data[[#This Row],[id_campaign]],campaign[],4,FALSE)</f>
        <v>14</v>
      </c>
      <c r="F13821" t="str">
        <f>VLOOKUP(data[[#This Row],[id_campaign]],campaign[],2,FALSE)</f>
        <v>OwnsMotorcycle</v>
      </c>
      <c r="G13821" t="str">
        <f>VLOOKUP(data[[#This Row],[id_customer]],customer[],2,FALSE)</f>
        <v>Katerina Gellier</v>
      </c>
      <c r="H13821" t="str">
        <f>data[[#This Row],[id_customer]]&amp;data[[#This Row],[id_campaign]]</f>
        <v>C0899cam15</v>
      </c>
      <c r="I13821">
        <f>DATEDIF(data[[#This Row],[join_date]],data[[#This Row],[buy_date]],"M")</f>
        <v>3</v>
      </c>
    </row>
    <row r="13822" spans="1:9" x14ac:dyDescent="0.25">
      <c r="A13822" t="s">
        <v>3637</v>
      </c>
      <c r="B13822" t="s">
        <v>32</v>
      </c>
      <c r="C13822" s="1">
        <v>44848</v>
      </c>
      <c r="D13822" s="1">
        <v>44972</v>
      </c>
      <c r="E13822">
        <f>VLOOKUP(data[[#This Row],[id_campaign]],campaign[],4,FALSE)</f>
        <v>14</v>
      </c>
      <c r="F13822" t="str">
        <f>VLOOKUP(data[[#This Row],[id_campaign]],campaign[],2,FALSE)</f>
        <v>OwnsMotorcycle</v>
      </c>
      <c r="G13822" t="str">
        <f>VLOOKUP(data[[#This Row],[id_customer]],customer[],2,FALSE)</f>
        <v>Katerina Gellier</v>
      </c>
      <c r="H13822" t="str">
        <f>data[[#This Row],[id_customer]]&amp;data[[#This Row],[id_campaign]]</f>
        <v>C0899cam15</v>
      </c>
      <c r="I13822">
        <f>DATEDIF(data[[#This Row],[join_date]],data[[#This Row],[buy_date]],"M")</f>
        <v>4</v>
      </c>
    </row>
    <row r="13823" spans="1:9" x14ac:dyDescent="0.25">
      <c r="A13823" t="s">
        <v>3637</v>
      </c>
      <c r="B13823" t="s">
        <v>32</v>
      </c>
      <c r="C13823" s="1">
        <v>44848</v>
      </c>
      <c r="D13823" s="1">
        <v>45009</v>
      </c>
      <c r="E13823">
        <f>VLOOKUP(data[[#This Row],[id_campaign]],campaign[],4,FALSE)</f>
        <v>14</v>
      </c>
      <c r="F13823" t="str">
        <f>VLOOKUP(data[[#This Row],[id_campaign]],campaign[],2,FALSE)</f>
        <v>OwnsMotorcycle</v>
      </c>
      <c r="G13823" t="str">
        <f>VLOOKUP(data[[#This Row],[id_customer]],customer[],2,FALSE)</f>
        <v>Katerina Gellier</v>
      </c>
      <c r="H13823" t="str">
        <f>data[[#This Row],[id_customer]]&amp;data[[#This Row],[id_campaign]]</f>
        <v>C0899cam15</v>
      </c>
      <c r="I13823">
        <f>DATEDIF(data[[#This Row],[join_date]],data[[#This Row],[buy_date]],"M")</f>
        <v>5</v>
      </c>
    </row>
    <row r="13824" spans="1:9" x14ac:dyDescent="0.25">
      <c r="A13824" t="s">
        <v>3637</v>
      </c>
      <c r="B13824" t="s">
        <v>32</v>
      </c>
      <c r="C13824" s="1">
        <v>44848</v>
      </c>
      <c r="D13824" s="1">
        <v>45042</v>
      </c>
      <c r="E13824">
        <f>VLOOKUP(data[[#This Row],[id_campaign]],campaign[],4,FALSE)</f>
        <v>14</v>
      </c>
      <c r="F13824" t="str">
        <f>VLOOKUP(data[[#This Row],[id_campaign]],campaign[],2,FALSE)</f>
        <v>OwnsMotorcycle</v>
      </c>
      <c r="G13824" t="str">
        <f>VLOOKUP(data[[#This Row],[id_customer]],customer[],2,FALSE)</f>
        <v>Katerina Gellier</v>
      </c>
      <c r="H13824" t="str">
        <f>data[[#This Row],[id_customer]]&amp;data[[#This Row],[id_campaign]]</f>
        <v>C0899cam15</v>
      </c>
      <c r="I13824">
        <f>DATEDIF(data[[#This Row],[join_date]],data[[#This Row],[buy_date]],"M")</f>
        <v>6</v>
      </c>
    </row>
    <row r="13825" spans="1:9" x14ac:dyDescent="0.25">
      <c r="A13825" t="s">
        <v>3637</v>
      </c>
      <c r="B13825" t="s">
        <v>32</v>
      </c>
      <c r="C13825" s="1">
        <v>44848</v>
      </c>
      <c r="D13825" s="1">
        <v>45060</v>
      </c>
      <c r="E13825">
        <f>VLOOKUP(data[[#This Row],[id_campaign]],campaign[],4,FALSE)</f>
        <v>14</v>
      </c>
      <c r="F13825" t="str">
        <f>VLOOKUP(data[[#This Row],[id_campaign]],campaign[],2,FALSE)</f>
        <v>OwnsMotorcycle</v>
      </c>
      <c r="G13825" t="str">
        <f>VLOOKUP(data[[#This Row],[id_customer]],customer[],2,FALSE)</f>
        <v>Katerina Gellier</v>
      </c>
      <c r="H13825" t="str">
        <f>data[[#This Row],[id_customer]]&amp;data[[#This Row],[id_campaign]]</f>
        <v>C0899cam15</v>
      </c>
      <c r="I13825">
        <f>DATEDIF(data[[#This Row],[join_date]],data[[#This Row],[buy_date]],"M")</f>
        <v>7</v>
      </c>
    </row>
    <row r="13826" spans="1:9" x14ac:dyDescent="0.25">
      <c r="A13826" t="s">
        <v>3641</v>
      </c>
      <c r="B13826" t="s">
        <v>14</v>
      </c>
      <c r="C13826" s="1">
        <v>44820</v>
      </c>
      <c r="D13826" s="1">
        <v>44820</v>
      </c>
      <c r="E13826">
        <f>VLOOKUP(data[[#This Row],[id_campaign]],campaign[],4,FALSE)</f>
        <v>13</v>
      </c>
      <c r="F13826" t="str">
        <f>VLOOKUP(data[[#This Row],[id_campaign]],campaign[],2,FALSE)</f>
        <v>Homeownership</v>
      </c>
      <c r="G13826" t="str">
        <f>VLOOKUP(data[[#This Row],[id_customer]],customer[],2,FALSE)</f>
        <v>Anitra Litherland</v>
      </c>
      <c r="H13826" t="str">
        <f>data[[#This Row],[id_customer]]&amp;data[[#This Row],[id_campaign]]</f>
        <v>C0900cam06</v>
      </c>
      <c r="I13826">
        <f>DATEDIF(data[[#This Row],[join_date]],data[[#This Row],[buy_date]],"M")</f>
        <v>0</v>
      </c>
    </row>
    <row r="13827" spans="1:9" x14ac:dyDescent="0.25">
      <c r="A13827" t="s">
        <v>3641</v>
      </c>
      <c r="B13827" t="s">
        <v>14</v>
      </c>
      <c r="C13827" s="1">
        <v>44820</v>
      </c>
      <c r="D13827" s="1">
        <v>44895</v>
      </c>
      <c r="E13827">
        <f>VLOOKUP(data[[#This Row],[id_campaign]],campaign[],4,FALSE)</f>
        <v>13</v>
      </c>
      <c r="F13827" t="str">
        <f>VLOOKUP(data[[#This Row],[id_campaign]],campaign[],2,FALSE)</f>
        <v>Homeownership</v>
      </c>
      <c r="G13827" t="str">
        <f>VLOOKUP(data[[#This Row],[id_customer]],customer[],2,FALSE)</f>
        <v>Anitra Litherland</v>
      </c>
      <c r="H13827" t="str">
        <f>data[[#This Row],[id_customer]]&amp;data[[#This Row],[id_campaign]]</f>
        <v>C0900cam06</v>
      </c>
      <c r="I13827">
        <f>DATEDIF(data[[#This Row],[join_date]],data[[#This Row],[buy_date]],"M")</f>
        <v>2</v>
      </c>
    </row>
    <row r="13828" spans="1:9" x14ac:dyDescent="0.25">
      <c r="A13828" t="s">
        <v>3641</v>
      </c>
      <c r="B13828" t="s">
        <v>14</v>
      </c>
      <c r="C13828" s="1">
        <v>44820</v>
      </c>
      <c r="D13828" s="1">
        <v>44918</v>
      </c>
      <c r="E13828">
        <f>VLOOKUP(data[[#This Row],[id_campaign]],campaign[],4,FALSE)</f>
        <v>13</v>
      </c>
      <c r="F13828" t="str">
        <f>VLOOKUP(data[[#This Row],[id_campaign]],campaign[],2,FALSE)</f>
        <v>Homeownership</v>
      </c>
      <c r="G13828" t="str">
        <f>VLOOKUP(data[[#This Row],[id_customer]],customer[],2,FALSE)</f>
        <v>Anitra Litherland</v>
      </c>
      <c r="H13828" t="str">
        <f>data[[#This Row],[id_customer]]&amp;data[[#This Row],[id_campaign]]</f>
        <v>C0900cam06</v>
      </c>
      <c r="I13828">
        <f>DATEDIF(data[[#This Row],[join_date]],data[[#This Row],[buy_date]],"M")</f>
        <v>3</v>
      </c>
    </row>
    <row r="13829" spans="1:9" x14ac:dyDescent="0.25">
      <c r="A13829" t="s">
        <v>3641</v>
      </c>
      <c r="B13829" t="s">
        <v>14</v>
      </c>
      <c r="C13829" s="1">
        <v>44820</v>
      </c>
      <c r="D13829" s="1">
        <v>44954</v>
      </c>
      <c r="E13829">
        <f>VLOOKUP(data[[#This Row],[id_campaign]],campaign[],4,FALSE)</f>
        <v>13</v>
      </c>
      <c r="F13829" t="str">
        <f>VLOOKUP(data[[#This Row],[id_campaign]],campaign[],2,FALSE)</f>
        <v>Homeownership</v>
      </c>
      <c r="G13829" t="str">
        <f>VLOOKUP(data[[#This Row],[id_customer]],customer[],2,FALSE)</f>
        <v>Anitra Litherland</v>
      </c>
      <c r="H13829" t="str">
        <f>data[[#This Row],[id_customer]]&amp;data[[#This Row],[id_campaign]]</f>
        <v>C0900cam06</v>
      </c>
      <c r="I13829">
        <f>DATEDIF(data[[#This Row],[join_date]],data[[#This Row],[buy_date]],"M")</f>
        <v>4</v>
      </c>
    </row>
    <row r="13830" spans="1:9" x14ac:dyDescent="0.25">
      <c r="A13830" t="s">
        <v>3641</v>
      </c>
      <c r="B13830" t="s">
        <v>14</v>
      </c>
      <c r="C13830" s="1">
        <v>44820</v>
      </c>
      <c r="D13830" s="1">
        <v>44979</v>
      </c>
      <c r="E13830">
        <f>VLOOKUP(data[[#This Row],[id_campaign]],campaign[],4,FALSE)</f>
        <v>13</v>
      </c>
      <c r="F13830" t="str">
        <f>VLOOKUP(data[[#This Row],[id_campaign]],campaign[],2,FALSE)</f>
        <v>Homeownership</v>
      </c>
      <c r="G13830" t="str">
        <f>VLOOKUP(data[[#This Row],[id_customer]],customer[],2,FALSE)</f>
        <v>Anitra Litherland</v>
      </c>
      <c r="H13830" t="str">
        <f>data[[#This Row],[id_customer]]&amp;data[[#This Row],[id_campaign]]</f>
        <v>C0900cam06</v>
      </c>
      <c r="I13830">
        <f>DATEDIF(data[[#This Row],[join_date]],data[[#This Row],[buy_date]],"M")</f>
        <v>5</v>
      </c>
    </row>
    <row r="13831" spans="1:9" x14ac:dyDescent="0.25">
      <c r="A13831" t="s">
        <v>3641</v>
      </c>
      <c r="B13831" t="s">
        <v>14</v>
      </c>
      <c r="C13831" s="1">
        <v>44820</v>
      </c>
      <c r="D13831" s="1">
        <v>45004</v>
      </c>
      <c r="E13831">
        <f>VLOOKUP(data[[#This Row],[id_campaign]],campaign[],4,FALSE)</f>
        <v>13</v>
      </c>
      <c r="F13831" t="str">
        <f>VLOOKUP(data[[#This Row],[id_campaign]],campaign[],2,FALSE)</f>
        <v>Homeownership</v>
      </c>
      <c r="G13831" t="str">
        <f>VLOOKUP(data[[#This Row],[id_customer]],customer[],2,FALSE)</f>
        <v>Anitra Litherland</v>
      </c>
      <c r="H13831" t="str">
        <f>data[[#This Row],[id_customer]]&amp;data[[#This Row],[id_campaign]]</f>
        <v>C0900cam06</v>
      </c>
      <c r="I13831">
        <f>DATEDIF(data[[#This Row],[join_date]],data[[#This Row],[buy_date]],"M")</f>
        <v>6</v>
      </c>
    </row>
    <row r="13832" spans="1:9" x14ac:dyDescent="0.25">
      <c r="A13832" t="s">
        <v>3641</v>
      </c>
      <c r="B13832" t="s">
        <v>14</v>
      </c>
      <c r="C13832" s="1">
        <v>44820</v>
      </c>
      <c r="D13832" s="1">
        <v>45032</v>
      </c>
      <c r="E13832">
        <f>VLOOKUP(data[[#This Row],[id_campaign]],campaign[],4,FALSE)</f>
        <v>13</v>
      </c>
      <c r="F13832" t="str">
        <f>VLOOKUP(data[[#This Row],[id_campaign]],campaign[],2,FALSE)</f>
        <v>Homeownership</v>
      </c>
      <c r="G13832" t="str">
        <f>VLOOKUP(data[[#This Row],[id_customer]],customer[],2,FALSE)</f>
        <v>Anitra Litherland</v>
      </c>
      <c r="H13832" t="str">
        <f>data[[#This Row],[id_customer]]&amp;data[[#This Row],[id_campaign]]</f>
        <v>C0900cam06</v>
      </c>
      <c r="I13832">
        <f>DATEDIF(data[[#This Row],[join_date]],data[[#This Row],[buy_date]],"M")</f>
        <v>7</v>
      </c>
    </row>
    <row r="13833" spans="1:9" x14ac:dyDescent="0.25">
      <c r="A13833" t="s">
        <v>3641</v>
      </c>
      <c r="B13833" t="s">
        <v>14</v>
      </c>
      <c r="C13833" s="1">
        <v>44820</v>
      </c>
      <c r="D13833" s="1">
        <v>45062</v>
      </c>
      <c r="E13833">
        <f>VLOOKUP(data[[#This Row],[id_campaign]],campaign[],4,FALSE)</f>
        <v>13</v>
      </c>
      <c r="F13833" t="str">
        <f>VLOOKUP(data[[#This Row],[id_campaign]],campaign[],2,FALSE)</f>
        <v>Homeownership</v>
      </c>
      <c r="G13833" t="str">
        <f>VLOOKUP(data[[#This Row],[id_customer]],customer[],2,FALSE)</f>
        <v>Anitra Litherland</v>
      </c>
      <c r="H13833" t="str">
        <f>data[[#This Row],[id_customer]]&amp;data[[#This Row],[id_campaign]]</f>
        <v>C0900cam06</v>
      </c>
      <c r="I13833">
        <f>DATEDIF(data[[#This Row],[join_date]],data[[#This Row],[buy_date]],"M")</f>
        <v>8</v>
      </c>
    </row>
    <row r="13834" spans="1:9" x14ac:dyDescent="0.25">
      <c r="A13834" t="s">
        <v>3641</v>
      </c>
      <c r="B13834" t="s">
        <v>4</v>
      </c>
      <c r="C13834" s="1">
        <v>45009</v>
      </c>
      <c r="D13834" s="1">
        <v>45009</v>
      </c>
      <c r="E13834">
        <f>VLOOKUP(data[[#This Row],[id_campaign]],campaign[],4,FALSE)</f>
        <v>10</v>
      </c>
      <c r="F13834" t="str">
        <f>VLOOKUP(data[[#This Row],[id_campaign]],campaign[],2,FALSE)</f>
        <v>ChildrenInHH</v>
      </c>
      <c r="G13834" t="str">
        <f>VLOOKUP(data[[#This Row],[id_customer]],customer[],2,FALSE)</f>
        <v>Anitra Litherland</v>
      </c>
      <c r="H13834" t="str">
        <f>data[[#This Row],[id_customer]]&amp;data[[#This Row],[id_campaign]]</f>
        <v>C0900cam01</v>
      </c>
      <c r="I13834">
        <f>DATEDIF(data[[#This Row],[join_date]],data[[#This Row],[buy_date]],"M")</f>
        <v>0</v>
      </c>
    </row>
    <row r="13835" spans="1:9" x14ac:dyDescent="0.25">
      <c r="A13835" t="s">
        <v>3641</v>
      </c>
      <c r="B13835" t="s">
        <v>4</v>
      </c>
      <c r="C13835" s="1">
        <v>45009</v>
      </c>
      <c r="D13835" s="1">
        <v>45045</v>
      </c>
      <c r="E13835">
        <f>VLOOKUP(data[[#This Row],[id_campaign]],campaign[],4,FALSE)</f>
        <v>10</v>
      </c>
      <c r="F13835" t="str">
        <f>VLOOKUP(data[[#This Row],[id_campaign]],campaign[],2,FALSE)</f>
        <v>ChildrenInHH</v>
      </c>
      <c r="G13835" t="str">
        <f>VLOOKUP(data[[#This Row],[id_customer]],customer[],2,FALSE)</f>
        <v>Anitra Litherland</v>
      </c>
      <c r="H13835" t="str">
        <f>data[[#This Row],[id_customer]]&amp;data[[#This Row],[id_campaign]]</f>
        <v>C0900cam01</v>
      </c>
      <c r="I13835">
        <f>DATEDIF(data[[#This Row],[join_date]],data[[#This Row],[buy_date]],"M")</f>
        <v>1</v>
      </c>
    </row>
    <row r="13836" spans="1:9" x14ac:dyDescent="0.25">
      <c r="A13836" t="s">
        <v>3641</v>
      </c>
      <c r="B13836" t="s">
        <v>4</v>
      </c>
      <c r="C13836" s="1">
        <v>45009</v>
      </c>
      <c r="D13836" s="1">
        <v>45054</v>
      </c>
      <c r="E13836">
        <f>VLOOKUP(data[[#This Row],[id_campaign]],campaign[],4,FALSE)</f>
        <v>10</v>
      </c>
      <c r="F13836" t="str">
        <f>VLOOKUP(data[[#This Row],[id_campaign]],campaign[],2,FALSE)</f>
        <v>ChildrenInHH</v>
      </c>
      <c r="G13836" t="str">
        <f>VLOOKUP(data[[#This Row],[id_customer]],customer[],2,FALSE)</f>
        <v>Anitra Litherland</v>
      </c>
      <c r="H13836" t="str">
        <f>data[[#This Row],[id_customer]]&amp;data[[#This Row],[id_campaign]]</f>
        <v>C0900cam01</v>
      </c>
      <c r="I13836">
        <f>DATEDIF(data[[#This Row],[join_date]],data[[#This Row],[buy_date]],"M")</f>
        <v>1</v>
      </c>
    </row>
    <row r="13837" spans="1:9" x14ac:dyDescent="0.25">
      <c r="A13837" t="s">
        <v>3641</v>
      </c>
      <c r="B13837" t="s">
        <v>4</v>
      </c>
      <c r="C13837" s="1">
        <v>45009</v>
      </c>
      <c r="D13837" s="1">
        <v>45079</v>
      </c>
      <c r="E13837">
        <f>VLOOKUP(data[[#This Row],[id_campaign]],campaign[],4,FALSE)</f>
        <v>10</v>
      </c>
      <c r="F13837" t="str">
        <f>VLOOKUP(data[[#This Row],[id_campaign]],campaign[],2,FALSE)</f>
        <v>ChildrenInHH</v>
      </c>
      <c r="G13837" t="str">
        <f>VLOOKUP(data[[#This Row],[id_customer]],customer[],2,FALSE)</f>
        <v>Anitra Litherland</v>
      </c>
      <c r="H13837" t="str">
        <f>data[[#This Row],[id_customer]]&amp;data[[#This Row],[id_campaign]]</f>
        <v>C0900cam01</v>
      </c>
      <c r="I13837">
        <f>DATEDIF(data[[#This Row],[join_date]],data[[#This Row],[buy_date]],"M")</f>
        <v>2</v>
      </c>
    </row>
    <row r="13838" spans="1:9" x14ac:dyDescent="0.25">
      <c r="A13838" t="s">
        <v>3645</v>
      </c>
      <c r="B13838" t="s">
        <v>20</v>
      </c>
      <c r="C13838" s="1">
        <v>44739</v>
      </c>
      <c r="D13838" s="1">
        <v>44739</v>
      </c>
      <c r="E13838">
        <f>VLOOKUP(data[[#This Row],[id_campaign]],campaign[],4,FALSE)</f>
        <v>75</v>
      </c>
      <c r="F13838" t="str">
        <f>VLOOKUP(data[[#This Row],[id_campaign]],campaign[],2,FALSE)</f>
        <v>OptOutMailings</v>
      </c>
      <c r="G13838" t="str">
        <f>VLOOKUP(data[[#This Row],[id_customer]],customer[],2,FALSE)</f>
        <v>Simonette Farguhar</v>
      </c>
      <c r="H13838" t="str">
        <f>data[[#This Row],[id_customer]]&amp;data[[#This Row],[id_campaign]]</f>
        <v>C0901cam09</v>
      </c>
      <c r="I13838">
        <f>DATEDIF(data[[#This Row],[join_date]],data[[#This Row],[buy_date]],"M")</f>
        <v>0</v>
      </c>
    </row>
    <row r="13839" spans="1:9" x14ac:dyDescent="0.25">
      <c r="A13839" t="s">
        <v>3645</v>
      </c>
      <c r="B13839" t="s">
        <v>20</v>
      </c>
      <c r="C13839" s="1">
        <v>44739</v>
      </c>
      <c r="D13839" s="1">
        <v>44770</v>
      </c>
      <c r="E13839">
        <f>VLOOKUP(data[[#This Row],[id_campaign]],campaign[],4,FALSE)</f>
        <v>75</v>
      </c>
      <c r="F13839" t="str">
        <f>VLOOKUP(data[[#This Row],[id_campaign]],campaign[],2,FALSE)</f>
        <v>OptOutMailings</v>
      </c>
      <c r="G13839" t="str">
        <f>VLOOKUP(data[[#This Row],[id_customer]],customer[],2,FALSE)</f>
        <v>Simonette Farguhar</v>
      </c>
      <c r="H13839" t="str">
        <f>data[[#This Row],[id_customer]]&amp;data[[#This Row],[id_campaign]]</f>
        <v>C0901cam09</v>
      </c>
      <c r="I13839">
        <f>DATEDIF(data[[#This Row],[join_date]],data[[#This Row],[buy_date]],"M")</f>
        <v>1</v>
      </c>
    </row>
    <row r="13840" spans="1:9" x14ac:dyDescent="0.25">
      <c r="A13840" t="s">
        <v>3645</v>
      </c>
      <c r="B13840" t="s">
        <v>20</v>
      </c>
      <c r="C13840" s="1">
        <v>44739</v>
      </c>
      <c r="D13840" s="1">
        <v>44783</v>
      </c>
      <c r="E13840">
        <f>VLOOKUP(data[[#This Row],[id_campaign]],campaign[],4,FALSE)</f>
        <v>75</v>
      </c>
      <c r="F13840" t="str">
        <f>VLOOKUP(data[[#This Row],[id_campaign]],campaign[],2,FALSE)</f>
        <v>OptOutMailings</v>
      </c>
      <c r="G13840" t="str">
        <f>VLOOKUP(data[[#This Row],[id_customer]],customer[],2,FALSE)</f>
        <v>Simonette Farguhar</v>
      </c>
      <c r="H13840" t="str">
        <f>data[[#This Row],[id_customer]]&amp;data[[#This Row],[id_campaign]]</f>
        <v>C0901cam09</v>
      </c>
      <c r="I13840">
        <f>DATEDIF(data[[#This Row],[join_date]],data[[#This Row],[buy_date]],"M")</f>
        <v>1</v>
      </c>
    </row>
    <row r="13841" spans="1:9" x14ac:dyDescent="0.25">
      <c r="A13841" t="s">
        <v>3645</v>
      </c>
      <c r="B13841" t="s">
        <v>20</v>
      </c>
      <c r="C13841" s="1">
        <v>44739</v>
      </c>
      <c r="D13841" s="1">
        <v>44815</v>
      </c>
      <c r="E13841">
        <f>VLOOKUP(data[[#This Row],[id_campaign]],campaign[],4,FALSE)</f>
        <v>75</v>
      </c>
      <c r="F13841" t="str">
        <f>VLOOKUP(data[[#This Row],[id_campaign]],campaign[],2,FALSE)</f>
        <v>OptOutMailings</v>
      </c>
      <c r="G13841" t="str">
        <f>VLOOKUP(data[[#This Row],[id_customer]],customer[],2,FALSE)</f>
        <v>Simonette Farguhar</v>
      </c>
      <c r="H13841" t="str">
        <f>data[[#This Row],[id_customer]]&amp;data[[#This Row],[id_campaign]]</f>
        <v>C0901cam09</v>
      </c>
      <c r="I13841">
        <f>DATEDIF(data[[#This Row],[join_date]],data[[#This Row],[buy_date]],"M")</f>
        <v>2</v>
      </c>
    </row>
    <row r="13842" spans="1:9" x14ac:dyDescent="0.25">
      <c r="A13842" t="s">
        <v>3645</v>
      </c>
      <c r="B13842" t="s">
        <v>20</v>
      </c>
      <c r="C13842" s="1">
        <v>44739</v>
      </c>
      <c r="D13842" s="1">
        <v>44861</v>
      </c>
      <c r="E13842">
        <f>VLOOKUP(data[[#This Row],[id_campaign]],campaign[],4,FALSE)</f>
        <v>75</v>
      </c>
      <c r="F13842" t="str">
        <f>VLOOKUP(data[[#This Row],[id_campaign]],campaign[],2,FALSE)</f>
        <v>OptOutMailings</v>
      </c>
      <c r="G13842" t="str">
        <f>VLOOKUP(data[[#This Row],[id_customer]],customer[],2,FALSE)</f>
        <v>Simonette Farguhar</v>
      </c>
      <c r="H13842" t="str">
        <f>data[[#This Row],[id_customer]]&amp;data[[#This Row],[id_campaign]]</f>
        <v>C0901cam09</v>
      </c>
      <c r="I13842">
        <f>DATEDIF(data[[#This Row],[join_date]],data[[#This Row],[buy_date]],"M")</f>
        <v>4</v>
      </c>
    </row>
    <row r="13843" spans="1:9" x14ac:dyDescent="0.25">
      <c r="A13843" t="s">
        <v>3645</v>
      </c>
      <c r="B13843" t="s">
        <v>20</v>
      </c>
      <c r="C13843" s="1">
        <v>44739</v>
      </c>
      <c r="D13843" s="1">
        <v>44868</v>
      </c>
      <c r="E13843">
        <f>VLOOKUP(data[[#This Row],[id_campaign]],campaign[],4,FALSE)</f>
        <v>75</v>
      </c>
      <c r="F13843" t="str">
        <f>VLOOKUP(data[[#This Row],[id_campaign]],campaign[],2,FALSE)</f>
        <v>OptOutMailings</v>
      </c>
      <c r="G13843" t="str">
        <f>VLOOKUP(data[[#This Row],[id_customer]],customer[],2,FALSE)</f>
        <v>Simonette Farguhar</v>
      </c>
      <c r="H13843" t="str">
        <f>data[[#This Row],[id_customer]]&amp;data[[#This Row],[id_campaign]]</f>
        <v>C0901cam09</v>
      </c>
      <c r="I13843">
        <f>DATEDIF(data[[#This Row],[join_date]],data[[#This Row],[buy_date]],"M")</f>
        <v>4</v>
      </c>
    </row>
    <row r="13844" spans="1:9" x14ac:dyDescent="0.25">
      <c r="A13844" t="s">
        <v>3645</v>
      </c>
      <c r="B13844" t="s">
        <v>20</v>
      </c>
      <c r="C13844" s="1">
        <v>44739</v>
      </c>
      <c r="D13844" s="1">
        <v>44958</v>
      </c>
      <c r="E13844">
        <f>VLOOKUP(data[[#This Row],[id_campaign]],campaign[],4,FALSE)</f>
        <v>75</v>
      </c>
      <c r="F13844" t="str">
        <f>VLOOKUP(data[[#This Row],[id_campaign]],campaign[],2,FALSE)</f>
        <v>OptOutMailings</v>
      </c>
      <c r="G13844" t="str">
        <f>VLOOKUP(data[[#This Row],[id_customer]],customer[],2,FALSE)</f>
        <v>Simonette Farguhar</v>
      </c>
      <c r="H13844" t="str">
        <f>data[[#This Row],[id_customer]]&amp;data[[#This Row],[id_campaign]]</f>
        <v>C0901cam09</v>
      </c>
      <c r="I13844">
        <f>DATEDIF(data[[#This Row],[join_date]],data[[#This Row],[buy_date]],"M")</f>
        <v>7</v>
      </c>
    </row>
    <row r="13845" spans="1:9" x14ac:dyDescent="0.25">
      <c r="A13845" t="s">
        <v>3645</v>
      </c>
      <c r="B13845" t="s">
        <v>20</v>
      </c>
      <c r="C13845" s="1">
        <v>44739</v>
      </c>
      <c r="D13845" s="1">
        <v>45020</v>
      </c>
      <c r="E13845">
        <f>VLOOKUP(data[[#This Row],[id_campaign]],campaign[],4,FALSE)</f>
        <v>75</v>
      </c>
      <c r="F13845" t="str">
        <f>VLOOKUP(data[[#This Row],[id_campaign]],campaign[],2,FALSE)</f>
        <v>OptOutMailings</v>
      </c>
      <c r="G13845" t="str">
        <f>VLOOKUP(data[[#This Row],[id_customer]],customer[],2,FALSE)</f>
        <v>Simonette Farguhar</v>
      </c>
      <c r="H13845" t="str">
        <f>data[[#This Row],[id_customer]]&amp;data[[#This Row],[id_campaign]]</f>
        <v>C0901cam09</v>
      </c>
      <c r="I13845">
        <f>DATEDIF(data[[#This Row],[join_date]],data[[#This Row],[buy_date]],"M")</f>
        <v>9</v>
      </c>
    </row>
    <row r="13846" spans="1:9" x14ac:dyDescent="0.25">
      <c r="A13846" t="s">
        <v>3645</v>
      </c>
      <c r="B13846" t="s">
        <v>20</v>
      </c>
      <c r="C13846" s="1">
        <v>44739</v>
      </c>
      <c r="D13846" s="1">
        <v>45052</v>
      </c>
      <c r="E13846">
        <f>VLOOKUP(data[[#This Row],[id_campaign]],campaign[],4,FALSE)</f>
        <v>75</v>
      </c>
      <c r="F13846" t="str">
        <f>VLOOKUP(data[[#This Row],[id_campaign]],campaign[],2,FALSE)</f>
        <v>OptOutMailings</v>
      </c>
      <c r="G13846" t="str">
        <f>VLOOKUP(data[[#This Row],[id_customer]],customer[],2,FALSE)</f>
        <v>Simonette Farguhar</v>
      </c>
      <c r="H13846" t="str">
        <f>data[[#This Row],[id_customer]]&amp;data[[#This Row],[id_campaign]]</f>
        <v>C0901cam09</v>
      </c>
      <c r="I13846">
        <f>DATEDIF(data[[#This Row],[join_date]],data[[#This Row],[buy_date]],"M")</f>
        <v>10</v>
      </c>
    </row>
    <row r="13847" spans="1:9" x14ac:dyDescent="0.25">
      <c r="A13847" t="s">
        <v>3645</v>
      </c>
      <c r="B13847" t="s">
        <v>30</v>
      </c>
      <c r="C13847" s="1">
        <v>44870</v>
      </c>
      <c r="D13847" s="1">
        <v>44870</v>
      </c>
      <c r="E13847">
        <f>VLOOKUP(data[[#This Row],[id_campaign]],campaign[],4,FALSE)</f>
        <v>28</v>
      </c>
      <c r="F13847" t="str">
        <f>VLOOKUP(data[[#This Row],[id_campaign]],campaign[],2,FALSE)</f>
        <v>NotNewCellphoneUser</v>
      </c>
      <c r="G13847" t="str">
        <f>VLOOKUP(data[[#This Row],[id_customer]],customer[],2,FALSE)</f>
        <v>Simonette Farguhar</v>
      </c>
      <c r="H13847" t="str">
        <f>data[[#This Row],[id_customer]]&amp;data[[#This Row],[id_campaign]]</f>
        <v>C0901cam14</v>
      </c>
      <c r="I13847">
        <f>DATEDIF(data[[#This Row],[join_date]],data[[#This Row],[buy_date]],"M")</f>
        <v>0</v>
      </c>
    </row>
    <row r="13848" spans="1:9" x14ac:dyDescent="0.25">
      <c r="A13848" t="s">
        <v>3645</v>
      </c>
      <c r="B13848" t="s">
        <v>30</v>
      </c>
      <c r="C13848" s="1">
        <v>44870</v>
      </c>
      <c r="D13848" s="1">
        <v>44909</v>
      </c>
      <c r="E13848">
        <f>VLOOKUP(data[[#This Row],[id_campaign]],campaign[],4,FALSE)</f>
        <v>28</v>
      </c>
      <c r="F13848" t="str">
        <f>VLOOKUP(data[[#This Row],[id_campaign]],campaign[],2,FALSE)</f>
        <v>NotNewCellphoneUser</v>
      </c>
      <c r="G13848" t="str">
        <f>VLOOKUP(data[[#This Row],[id_customer]],customer[],2,FALSE)</f>
        <v>Simonette Farguhar</v>
      </c>
      <c r="H13848" t="str">
        <f>data[[#This Row],[id_customer]]&amp;data[[#This Row],[id_campaign]]</f>
        <v>C0901cam14</v>
      </c>
      <c r="I13848">
        <f>DATEDIF(data[[#This Row],[join_date]],data[[#This Row],[buy_date]],"M")</f>
        <v>1</v>
      </c>
    </row>
    <row r="13849" spans="1:9" x14ac:dyDescent="0.25">
      <c r="A13849" t="s">
        <v>3645</v>
      </c>
      <c r="B13849" t="s">
        <v>30</v>
      </c>
      <c r="C13849" s="1">
        <v>44870</v>
      </c>
      <c r="D13849" s="1">
        <v>44942</v>
      </c>
      <c r="E13849">
        <f>VLOOKUP(data[[#This Row],[id_campaign]],campaign[],4,FALSE)</f>
        <v>28</v>
      </c>
      <c r="F13849" t="str">
        <f>VLOOKUP(data[[#This Row],[id_campaign]],campaign[],2,FALSE)</f>
        <v>NotNewCellphoneUser</v>
      </c>
      <c r="G13849" t="str">
        <f>VLOOKUP(data[[#This Row],[id_customer]],customer[],2,FALSE)</f>
        <v>Simonette Farguhar</v>
      </c>
      <c r="H13849" t="str">
        <f>data[[#This Row],[id_customer]]&amp;data[[#This Row],[id_campaign]]</f>
        <v>C0901cam14</v>
      </c>
      <c r="I13849">
        <f>DATEDIF(data[[#This Row],[join_date]],data[[#This Row],[buy_date]],"M")</f>
        <v>2</v>
      </c>
    </row>
    <row r="13850" spans="1:9" x14ac:dyDescent="0.25">
      <c r="A13850" t="s">
        <v>3645</v>
      </c>
      <c r="B13850" t="s">
        <v>30</v>
      </c>
      <c r="C13850" s="1">
        <v>44870</v>
      </c>
      <c r="D13850" s="1">
        <v>44974</v>
      </c>
      <c r="E13850">
        <f>VLOOKUP(data[[#This Row],[id_campaign]],campaign[],4,FALSE)</f>
        <v>28</v>
      </c>
      <c r="F13850" t="str">
        <f>VLOOKUP(data[[#This Row],[id_campaign]],campaign[],2,FALSE)</f>
        <v>NotNewCellphoneUser</v>
      </c>
      <c r="G13850" t="str">
        <f>VLOOKUP(data[[#This Row],[id_customer]],customer[],2,FALSE)</f>
        <v>Simonette Farguhar</v>
      </c>
      <c r="H13850" t="str">
        <f>data[[#This Row],[id_customer]]&amp;data[[#This Row],[id_campaign]]</f>
        <v>C0901cam14</v>
      </c>
      <c r="I13850">
        <f>DATEDIF(data[[#This Row],[join_date]],data[[#This Row],[buy_date]],"M")</f>
        <v>3</v>
      </c>
    </row>
    <row r="13851" spans="1:9" x14ac:dyDescent="0.25">
      <c r="A13851" t="s">
        <v>3645</v>
      </c>
      <c r="B13851" t="s">
        <v>30</v>
      </c>
      <c r="C13851" s="1">
        <v>44870</v>
      </c>
      <c r="D13851" s="1">
        <v>45000</v>
      </c>
      <c r="E13851">
        <f>VLOOKUP(data[[#This Row],[id_campaign]],campaign[],4,FALSE)</f>
        <v>28</v>
      </c>
      <c r="F13851" t="str">
        <f>VLOOKUP(data[[#This Row],[id_campaign]],campaign[],2,FALSE)</f>
        <v>NotNewCellphoneUser</v>
      </c>
      <c r="G13851" t="str">
        <f>VLOOKUP(data[[#This Row],[id_customer]],customer[],2,FALSE)</f>
        <v>Simonette Farguhar</v>
      </c>
      <c r="H13851" t="str">
        <f>data[[#This Row],[id_customer]]&amp;data[[#This Row],[id_campaign]]</f>
        <v>C0901cam14</v>
      </c>
      <c r="I13851">
        <f>DATEDIF(data[[#This Row],[join_date]],data[[#This Row],[buy_date]],"M")</f>
        <v>4</v>
      </c>
    </row>
    <row r="13852" spans="1:9" x14ac:dyDescent="0.25">
      <c r="A13852" t="s">
        <v>3645</v>
      </c>
      <c r="B13852" t="s">
        <v>30</v>
      </c>
      <c r="C13852" s="1">
        <v>44870</v>
      </c>
      <c r="D13852" s="1">
        <v>45033</v>
      </c>
      <c r="E13852">
        <f>VLOOKUP(data[[#This Row],[id_campaign]],campaign[],4,FALSE)</f>
        <v>28</v>
      </c>
      <c r="F13852" t="str">
        <f>VLOOKUP(data[[#This Row],[id_campaign]],campaign[],2,FALSE)</f>
        <v>NotNewCellphoneUser</v>
      </c>
      <c r="G13852" t="str">
        <f>VLOOKUP(data[[#This Row],[id_customer]],customer[],2,FALSE)</f>
        <v>Simonette Farguhar</v>
      </c>
      <c r="H13852" t="str">
        <f>data[[#This Row],[id_customer]]&amp;data[[#This Row],[id_campaign]]</f>
        <v>C0901cam14</v>
      </c>
      <c r="I13852">
        <f>DATEDIF(data[[#This Row],[join_date]],data[[#This Row],[buy_date]],"M")</f>
        <v>5</v>
      </c>
    </row>
    <row r="13853" spans="1:9" x14ac:dyDescent="0.25">
      <c r="A13853" t="s">
        <v>3645</v>
      </c>
      <c r="B13853" t="s">
        <v>30</v>
      </c>
      <c r="C13853" s="1">
        <v>44870</v>
      </c>
      <c r="D13853" s="1">
        <v>45063</v>
      </c>
      <c r="E13853">
        <f>VLOOKUP(data[[#This Row],[id_campaign]],campaign[],4,FALSE)</f>
        <v>28</v>
      </c>
      <c r="F13853" t="str">
        <f>VLOOKUP(data[[#This Row],[id_campaign]],campaign[],2,FALSE)</f>
        <v>NotNewCellphoneUser</v>
      </c>
      <c r="G13853" t="str">
        <f>VLOOKUP(data[[#This Row],[id_customer]],customer[],2,FALSE)</f>
        <v>Simonette Farguhar</v>
      </c>
      <c r="H13853" t="str">
        <f>data[[#This Row],[id_customer]]&amp;data[[#This Row],[id_campaign]]</f>
        <v>C0901cam14</v>
      </c>
      <c r="I13853">
        <f>DATEDIF(data[[#This Row],[join_date]],data[[#This Row],[buy_date]],"M")</f>
        <v>6</v>
      </c>
    </row>
    <row r="13854" spans="1:9" x14ac:dyDescent="0.25">
      <c r="A13854" t="s">
        <v>3649</v>
      </c>
      <c r="B13854" t="s">
        <v>28</v>
      </c>
      <c r="C13854" s="1">
        <v>44759</v>
      </c>
      <c r="D13854" s="1">
        <v>44759</v>
      </c>
      <c r="E13854">
        <f>VLOOKUP(data[[#This Row],[id_campaign]],campaign[],4,FALSE)</f>
        <v>25</v>
      </c>
      <c r="F13854" t="str">
        <f>VLOOKUP(data[[#This Row],[id_campaign]],campaign[],2,FALSE)</f>
        <v>NewCellphoneUser</v>
      </c>
      <c r="G13854" t="str">
        <f>VLOOKUP(data[[#This Row],[id_customer]],customer[],2,FALSE)</f>
        <v>Gerladina Greep</v>
      </c>
      <c r="H13854" t="str">
        <f>data[[#This Row],[id_customer]]&amp;data[[#This Row],[id_campaign]]</f>
        <v>C0902cam13</v>
      </c>
      <c r="I13854">
        <f>DATEDIF(data[[#This Row],[join_date]],data[[#This Row],[buy_date]],"M")</f>
        <v>0</v>
      </c>
    </row>
    <row r="13855" spans="1:9" x14ac:dyDescent="0.25">
      <c r="A13855" t="s">
        <v>3649</v>
      </c>
      <c r="B13855" t="s">
        <v>28</v>
      </c>
      <c r="C13855" s="1">
        <v>44759</v>
      </c>
      <c r="D13855" s="1">
        <v>44802</v>
      </c>
      <c r="E13855">
        <f>VLOOKUP(data[[#This Row],[id_campaign]],campaign[],4,FALSE)</f>
        <v>25</v>
      </c>
      <c r="F13855" t="str">
        <f>VLOOKUP(data[[#This Row],[id_campaign]],campaign[],2,FALSE)</f>
        <v>NewCellphoneUser</v>
      </c>
      <c r="G13855" t="str">
        <f>VLOOKUP(data[[#This Row],[id_customer]],customer[],2,FALSE)</f>
        <v>Gerladina Greep</v>
      </c>
      <c r="H13855" t="str">
        <f>data[[#This Row],[id_customer]]&amp;data[[#This Row],[id_campaign]]</f>
        <v>C0902cam13</v>
      </c>
      <c r="I13855">
        <f>DATEDIF(data[[#This Row],[join_date]],data[[#This Row],[buy_date]],"M")</f>
        <v>1</v>
      </c>
    </row>
    <row r="13856" spans="1:9" x14ac:dyDescent="0.25">
      <c r="A13856" t="s">
        <v>3649</v>
      </c>
      <c r="B13856" t="s">
        <v>28</v>
      </c>
      <c r="C13856" s="1">
        <v>44759</v>
      </c>
      <c r="D13856" s="1">
        <v>44830</v>
      </c>
      <c r="E13856">
        <f>VLOOKUP(data[[#This Row],[id_campaign]],campaign[],4,FALSE)</f>
        <v>25</v>
      </c>
      <c r="F13856" t="str">
        <f>VLOOKUP(data[[#This Row],[id_campaign]],campaign[],2,FALSE)</f>
        <v>NewCellphoneUser</v>
      </c>
      <c r="G13856" t="str">
        <f>VLOOKUP(data[[#This Row],[id_customer]],customer[],2,FALSE)</f>
        <v>Gerladina Greep</v>
      </c>
      <c r="H13856" t="str">
        <f>data[[#This Row],[id_customer]]&amp;data[[#This Row],[id_campaign]]</f>
        <v>C0902cam13</v>
      </c>
      <c r="I13856">
        <f>DATEDIF(data[[#This Row],[join_date]],data[[#This Row],[buy_date]],"M")</f>
        <v>2</v>
      </c>
    </row>
    <row r="13857" spans="1:9" x14ac:dyDescent="0.25">
      <c r="A13857" t="s">
        <v>3649</v>
      </c>
      <c r="B13857" t="s">
        <v>28</v>
      </c>
      <c r="C13857" s="1">
        <v>44759</v>
      </c>
      <c r="D13857" s="1">
        <v>44865</v>
      </c>
      <c r="E13857">
        <f>VLOOKUP(data[[#This Row],[id_campaign]],campaign[],4,FALSE)</f>
        <v>25</v>
      </c>
      <c r="F13857" t="str">
        <f>VLOOKUP(data[[#This Row],[id_campaign]],campaign[],2,FALSE)</f>
        <v>NewCellphoneUser</v>
      </c>
      <c r="G13857" t="str">
        <f>VLOOKUP(data[[#This Row],[id_customer]],customer[],2,FALSE)</f>
        <v>Gerladina Greep</v>
      </c>
      <c r="H13857" t="str">
        <f>data[[#This Row],[id_customer]]&amp;data[[#This Row],[id_campaign]]</f>
        <v>C0902cam13</v>
      </c>
      <c r="I13857">
        <f>DATEDIF(data[[#This Row],[join_date]],data[[#This Row],[buy_date]],"M")</f>
        <v>3</v>
      </c>
    </row>
    <row r="13858" spans="1:9" x14ac:dyDescent="0.25">
      <c r="A13858" t="s">
        <v>3649</v>
      </c>
      <c r="B13858" t="s">
        <v>28</v>
      </c>
      <c r="C13858" s="1">
        <v>44759</v>
      </c>
      <c r="D13858" s="1">
        <v>44925</v>
      </c>
      <c r="E13858">
        <f>VLOOKUP(data[[#This Row],[id_campaign]],campaign[],4,FALSE)</f>
        <v>25</v>
      </c>
      <c r="F13858" t="str">
        <f>VLOOKUP(data[[#This Row],[id_campaign]],campaign[],2,FALSE)</f>
        <v>NewCellphoneUser</v>
      </c>
      <c r="G13858" t="str">
        <f>VLOOKUP(data[[#This Row],[id_customer]],customer[],2,FALSE)</f>
        <v>Gerladina Greep</v>
      </c>
      <c r="H13858" t="str">
        <f>data[[#This Row],[id_customer]]&amp;data[[#This Row],[id_campaign]]</f>
        <v>C0902cam13</v>
      </c>
      <c r="I13858">
        <f>DATEDIF(data[[#This Row],[join_date]],data[[#This Row],[buy_date]],"M")</f>
        <v>5</v>
      </c>
    </row>
    <row r="13859" spans="1:9" x14ac:dyDescent="0.25">
      <c r="A13859" t="s">
        <v>3649</v>
      </c>
      <c r="B13859" t="s">
        <v>28</v>
      </c>
      <c r="C13859" s="1">
        <v>44759</v>
      </c>
      <c r="D13859" s="1">
        <v>44948</v>
      </c>
      <c r="E13859">
        <f>VLOOKUP(data[[#This Row],[id_campaign]],campaign[],4,FALSE)</f>
        <v>25</v>
      </c>
      <c r="F13859" t="str">
        <f>VLOOKUP(data[[#This Row],[id_campaign]],campaign[],2,FALSE)</f>
        <v>NewCellphoneUser</v>
      </c>
      <c r="G13859" t="str">
        <f>VLOOKUP(data[[#This Row],[id_customer]],customer[],2,FALSE)</f>
        <v>Gerladina Greep</v>
      </c>
      <c r="H13859" t="str">
        <f>data[[#This Row],[id_customer]]&amp;data[[#This Row],[id_campaign]]</f>
        <v>C0902cam13</v>
      </c>
      <c r="I13859">
        <f>DATEDIF(data[[#This Row],[join_date]],data[[#This Row],[buy_date]],"M")</f>
        <v>6</v>
      </c>
    </row>
    <row r="13860" spans="1:9" x14ac:dyDescent="0.25">
      <c r="A13860" t="s">
        <v>3649</v>
      </c>
      <c r="B13860" t="s">
        <v>28</v>
      </c>
      <c r="C13860" s="1">
        <v>44759</v>
      </c>
      <c r="D13860" s="1">
        <v>44978</v>
      </c>
      <c r="E13860">
        <f>VLOOKUP(data[[#This Row],[id_campaign]],campaign[],4,FALSE)</f>
        <v>25</v>
      </c>
      <c r="F13860" t="str">
        <f>VLOOKUP(data[[#This Row],[id_campaign]],campaign[],2,FALSE)</f>
        <v>NewCellphoneUser</v>
      </c>
      <c r="G13860" t="str">
        <f>VLOOKUP(data[[#This Row],[id_customer]],customer[],2,FALSE)</f>
        <v>Gerladina Greep</v>
      </c>
      <c r="H13860" t="str">
        <f>data[[#This Row],[id_customer]]&amp;data[[#This Row],[id_campaign]]</f>
        <v>C0902cam13</v>
      </c>
      <c r="I13860">
        <f>DATEDIF(data[[#This Row],[join_date]],data[[#This Row],[buy_date]],"M")</f>
        <v>7</v>
      </c>
    </row>
    <row r="13861" spans="1:9" x14ac:dyDescent="0.25">
      <c r="A13861" t="s">
        <v>3649</v>
      </c>
      <c r="B13861" t="s">
        <v>28</v>
      </c>
      <c r="C13861" s="1">
        <v>44759</v>
      </c>
      <c r="D13861" s="1">
        <v>45012</v>
      </c>
      <c r="E13861">
        <f>VLOOKUP(data[[#This Row],[id_campaign]],campaign[],4,FALSE)</f>
        <v>25</v>
      </c>
      <c r="F13861" t="str">
        <f>VLOOKUP(data[[#This Row],[id_campaign]],campaign[],2,FALSE)</f>
        <v>NewCellphoneUser</v>
      </c>
      <c r="G13861" t="str">
        <f>VLOOKUP(data[[#This Row],[id_customer]],customer[],2,FALSE)</f>
        <v>Gerladina Greep</v>
      </c>
      <c r="H13861" t="str">
        <f>data[[#This Row],[id_customer]]&amp;data[[#This Row],[id_campaign]]</f>
        <v>C0902cam13</v>
      </c>
      <c r="I13861">
        <f>DATEDIF(data[[#This Row],[join_date]],data[[#This Row],[buy_date]],"M")</f>
        <v>8</v>
      </c>
    </row>
    <row r="13862" spans="1:9" x14ac:dyDescent="0.25">
      <c r="A13862" t="s">
        <v>3649</v>
      </c>
      <c r="B13862" t="s">
        <v>28</v>
      </c>
      <c r="C13862" s="1">
        <v>44759</v>
      </c>
      <c r="D13862" s="1">
        <v>45035</v>
      </c>
      <c r="E13862">
        <f>VLOOKUP(data[[#This Row],[id_campaign]],campaign[],4,FALSE)</f>
        <v>25</v>
      </c>
      <c r="F13862" t="str">
        <f>VLOOKUP(data[[#This Row],[id_campaign]],campaign[],2,FALSE)</f>
        <v>NewCellphoneUser</v>
      </c>
      <c r="G13862" t="str">
        <f>VLOOKUP(data[[#This Row],[id_customer]],customer[],2,FALSE)</f>
        <v>Gerladina Greep</v>
      </c>
      <c r="H13862" t="str">
        <f>data[[#This Row],[id_customer]]&amp;data[[#This Row],[id_campaign]]</f>
        <v>C0902cam13</v>
      </c>
      <c r="I13862">
        <f>DATEDIF(data[[#This Row],[join_date]],data[[#This Row],[buy_date]],"M")</f>
        <v>9</v>
      </c>
    </row>
    <row r="13863" spans="1:9" x14ac:dyDescent="0.25">
      <c r="A13863" t="s">
        <v>3649</v>
      </c>
      <c r="B13863" t="s">
        <v>28</v>
      </c>
      <c r="C13863" s="1">
        <v>44759</v>
      </c>
      <c r="D13863" s="1">
        <v>45077</v>
      </c>
      <c r="E13863">
        <f>VLOOKUP(data[[#This Row],[id_campaign]],campaign[],4,FALSE)</f>
        <v>25</v>
      </c>
      <c r="F13863" t="str">
        <f>VLOOKUP(data[[#This Row],[id_campaign]],campaign[],2,FALSE)</f>
        <v>NewCellphoneUser</v>
      </c>
      <c r="G13863" t="str">
        <f>VLOOKUP(data[[#This Row],[id_customer]],customer[],2,FALSE)</f>
        <v>Gerladina Greep</v>
      </c>
      <c r="H13863" t="str">
        <f>data[[#This Row],[id_customer]]&amp;data[[#This Row],[id_campaign]]</f>
        <v>C0902cam13</v>
      </c>
      <c r="I13863">
        <f>DATEDIF(data[[#This Row],[join_date]],data[[#This Row],[buy_date]],"M")</f>
        <v>10</v>
      </c>
    </row>
    <row r="13864" spans="1:9" x14ac:dyDescent="0.25">
      <c r="A13864" t="s">
        <v>3649</v>
      </c>
      <c r="B13864" t="s">
        <v>10</v>
      </c>
      <c r="C13864" s="1">
        <v>45041</v>
      </c>
      <c r="D13864" s="1">
        <v>45041</v>
      </c>
      <c r="E13864">
        <f>VLOOKUP(data[[#This Row],[id_campaign]],campaign[],4,FALSE)</f>
        <v>26</v>
      </c>
      <c r="F13864" t="str">
        <f>VLOOKUP(data[[#This Row],[id_campaign]],campaign[],2,FALSE)</f>
        <v>TruckOwner</v>
      </c>
      <c r="G13864" t="str">
        <f>VLOOKUP(data[[#This Row],[id_customer]],customer[],2,FALSE)</f>
        <v>Gerladina Greep</v>
      </c>
      <c r="H13864" t="str">
        <f>data[[#This Row],[id_customer]]&amp;data[[#This Row],[id_campaign]]</f>
        <v>C0902cam04</v>
      </c>
      <c r="I13864">
        <f>DATEDIF(data[[#This Row],[join_date]],data[[#This Row],[buy_date]],"M")</f>
        <v>0</v>
      </c>
    </row>
    <row r="13865" spans="1:9" x14ac:dyDescent="0.25">
      <c r="A13865" t="s">
        <v>3649</v>
      </c>
      <c r="B13865" t="s">
        <v>10</v>
      </c>
      <c r="C13865" s="1">
        <v>45041</v>
      </c>
      <c r="D13865" s="1">
        <v>45076</v>
      </c>
      <c r="E13865">
        <f>VLOOKUP(data[[#This Row],[id_campaign]],campaign[],4,FALSE)</f>
        <v>26</v>
      </c>
      <c r="F13865" t="str">
        <f>VLOOKUP(data[[#This Row],[id_campaign]],campaign[],2,FALSE)</f>
        <v>TruckOwner</v>
      </c>
      <c r="G13865" t="str">
        <f>VLOOKUP(data[[#This Row],[id_customer]],customer[],2,FALSE)</f>
        <v>Gerladina Greep</v>
      </c>
      <c r="H13865" t="str">
        <f>data[[#This Row],[id_customer]]&amp;data[[#This Row],[id_campaign]]</f>
        <v>C0902cam04</v>
      </c>
      <c r="I13865">
        <f>DATEDIF(data[[#This Row],[join_date]],data[[#This Row],[buy_date]],"M")</f>
        <v>1</v>
      </c>
    </row>
    <row r="13866" spans="1:9" x14ac:dyDescent="0.25">
      <c r="A13866" t="s">
        <v>3649</v>
      </c>
      <c r="B13866" t="s">
        <v>10</v>
      </c>
      <c r="C13866" s="1">
        <v>45041</v>
      </c>
      <c r="D13866" s="1">
        <v>45079</v>
      </c>
      <c r="E13866">
        <f>VLOOKUP(data[[#This Row],[id_campaign]],campaign[],4,FALSE)</f>
        <v>26</v>
      </c>
      <c r="F13866" t="str">
        <f>VLOOKUP(data[[#This Row],[id_campaign]],campaign[],2,FALSE)</f>
        <v>TruckOwner</v>
      </c>
      <c r="G13866" t="str">
        <f>VLOOKUP(data[[#This Row],[id_customer]],customer[],2,FALSE)</f>
        <v>Gerladina Greep</v>
      </c>
      <c r="H13866" t="str">
        <f>data[[#This Row],[id_customer]]&amp;data[[#This Row],[id_campaign]]</f>
        <v>C0902cam04</v>
      </c>
      <c r="I13866">
        <f>DATEDIF(data[[#This Row],[join_date]],data[[#This Row],[buy_date]],"M")</f>
        <v>1</v>
      </c>
    </row>
    <row r="13867" spans="1:9" x14ac:dyDescent="0.25">
      <c r="A13867" t="s">
        <v>3653</v>
      </c>
      <c r="B13867" t="s">
        <v>26</v>
      </c>
      <c r="C13867" s="1">
        <v>44870</v>
      </c>
      <c r="D13867" s="1">
        <v>44870</v>
      </c>
      <c r="E13867">
        <f>VLOOKUP(data[[#This Row],[id_campaign]],campaign[],4,FALSE)</f>
        <v>65</v>
      </c>
      <c r="F13867" t="str">
        <f>VLOOKUP(data[[#This Row],[id_campaign]],campaign[],2,FALSE)</f>
        <v>HasCreditCard</v>
      </c>
      <c r="G13867" t="str">
        <f>VLOOKUP(data[[#This Row],[id_customer]],customer[],2,FALSE)</f>
        <v>Gunner Jurasek</v>
      </c>
      <c r="H13867" t="str">
        <f>data[[#This Row],[id_customer]]&amp;data[[#This Row],[id_campaign]]</f>
        <v>C0903cam12</v>
      </c>
      <c r="I13867">
        <f>DATEDIF(data[[#This Row],[join_date]],data[[#This Row],[buy_date]],"M")</f>
        <v>0</v>
      </c>
    </row>
    <row r="13868" spans="1:9" x14ac:dyDescent="0.25">
      <c r="A13868" t="s">
        <v>3653</v>
      </c>
      <c r="B13868" t="s">
        <v>26</v>
      </c>
      <c r="C13868" s="1">
        <v>44870</v>
      </c>
      <c r="D13868" s="1">
        <v>44900</v>
      </c>
      <c r="E13868">
        <f>VLOOKUP(data[[#This Row],[id_campaign]],campaign[],4,FALSE)</f>
        <v>65</v>
      </c>
      <c r="F13868" t="str">
        <f>VLOOKUP(data[[#This Row],[id_campaign]],campaign[],2,FALSE)</f>
        <v>HasCreditCard</v>
      </c>
      <c r="G13868" t="str">
        <f>VLOOKUP(data[[#This Row],[id_customer]],customer[],2,FALSE)</f>
        <v>Gunner Jurasek</v>
      </c>
      <c r="H13868" t="str">
        <f>data[[#This Row],[id_customer]]&amp;data[[#This Row],[id_campaign]]</f>
        <v>C0903cam12</v>
      </c>
      <c r="I13868">
        <f>DATEDIF(data[[#This Row],[join_date]],data[[#This Row],[buy_date]],"M")</f>
        <v>1</v>
      </c>
    </row>
    <row r="13869" spans="1:9" x14ac:dyDescent="0.25">
      <c r="A13869" t="s">
        <v>3653</v>
      </c>
      <c r="B13869" t="s">
        <v>26</v>
      </c>
      <c r="C13869" s="1">
        <v>44870</v>
      </c>
      <c r="D13869" s="1">
        <v>44931</v>
      </c>
      <c r="E13869">
        <f>VLOOKUP(data[[#This Row],[id_campaign]],campaign[],4,FALSE)</f>
        <v>65</v>
      </c>
      <c r="F13869" t="str">
        <f>VLOOKUP(data[[#This Row],[id_campaign]],campaign[],2,FALSE)</f>
        <v>HasCreditCard</v>
      </c>
      <c r="G13869" t="str">
        <f>VLOOKUP(data[[#This Row],[id_customer]],customer[],2,FALSE)</f>
        <v>Gunner Jurasek</v>
      </c>
      <c r="H13869" t="str">
        <f>data[[#This Row],[id_customer]]&amp;data[[#This Row],[id_campaign]]</f>
        <v>C0903cam12</v>
      </c>
      <c r="I13869">
        <f>DATEDIF(data[[#This Row],[join_date]],data[[#This Row],[buy_date]],"M")</f>
        <v>2</v>
      </c>
    </row>
    <row r="13870" spans="1:9" x14ac:dyDescent="0.25">
      <c r="A13870" t="s">
        <v>3653</v>
      </c>
      <c r="B13870" t="s">
        <v>26</v>
      </c>
      <c r="C13870" s="1">
        <v>44870</v>
      </c>
      <c r="D13870" s="1">
        <v>44969</v>
      </c>
      <c r="E13870">
        <f>VLOOKUP(data[[#This Row],[id_campaign]],campaign[],4,FALSE)</f>
        <v>65</v>
      </c>
      <c r="F13870" t="str">
        <f>VLOOKUP(data[[#This Row],[id_campaign]],campaign[],2,FALSE)</f>
        <v>HasCreditCard</v>
      </c>
      <c r="G13870" t="str">
        <f>VLOOKUP(data[[#This Row],[id_customer]],customer[],2,FALSE)</f>
        <v>Gunner Jurasek</v>
      </c>
      <c r="H13870" t="str">
        <f>data[[#This Row],[id_customer]]&amp;data[[#This Row],[id_campaign]]</f>
        <v>C0903cam12</v>
      </c>
      <c r="I13870">
        <f>DATEDIF(data[[#This Row],[join_date]],data[[#This Row],[buy_date]],"M")</f>
        <v>3</v>
      </c>
    </row>
    <row r="13871" spans="1:9" x14ac:dyDescent="0.25">
      <c r="A13871" t="s">
        <v>3653</v>
      </c>
      <c r="B13871" t="s">
        <v>26</v>
      </c>
      <c r="C13871" s="1">
        <v>44870</v>
      </c>
      <c r="D13871" s="1">
        <v>45003</v>
      </c>
      <c r="E13871">
        <f>VLOOKUP(data[[#This Row],[id_campaign]],campaign[],4,FALSE)</f>
        <v>65</v>
      </c>
      <c r="F13871" t="str">
        <f>VLOOKUP(data[[#This Row],[id_campaign]],campaign[],2,FALSE)</f>
        <v>HasCreditCard</v>
      </c>
      <c r="G13871" t="str">
        <f>VLOOKUP(data[[#This Row],[id_customer]],customer[],2,FALSE)</f>
        <v>Gunner Jurasek</v>
      </c>
      <c r="H13871" t="str">
        <f>data[[#This Row],[id_customer]]&amp;data[[#This Row],[id_campaign]]</f>
        <v>C0903cam12</v>
      </c>
      <c r="I13871">
        <f>DATEDIF(data[[#This Row],[join_date]],data[[#This Row],[buy_date]],"M")</f>
        <v>4</v>
      </c>
    </row>
    <row r="13872" spans="1:9" x14ac:dyDescent="0.25">
      <c r="A13872" t="s">
        <v>3653</v>
      </c>
      <c r="B13872" t="s">
        <v>26</v>
      </c>
      <c r="C13872" s="1">
        <v>44870</v>
      </c>
      <c r="D13872" s="1">
        <v>45023</v>
      </c>
      <c r="E13872">
        <f>VLOOKUP(data[[#This Row],[id_campaign]],campaign[],4,FALSE)</f>
        <v>65</v>
      </c>
      <c r="F13872" t="str">
        <f>VLOOKUP(data[[#This Row],[id_campaign]],campaign[],2,FALSE)</f>
        <v>HasCreditCard</v>
      </c>
      <c r="G13872" t="str">
        <f>VLOOKUP(data[[#This Row],[id_customer]],customer[],2,FALSE)</f>
        <v>Gunner Jurasek</v>
      </c>
      <c r="H13872" t="str">
        <f>data[[#This Row],[id_customer]]&amp;data[[#This Row],[id_campaign]]</f>
        <v>C0903cam12</v>
      </c>
      <c r="I13872">
        <f>DATEDIF(data[[#This Row],[join_date]],data[[#This Row],[buy_date]],"M")</f>
        <v>5</v>
      </c>
    </row>
    <row r="13873" spans="1:9" x14ac:dyDescent="0.25">
      <c r="A13873" t="s">
        <v>3653</v>
      </c>
      <c r="B13873" t="s">
        <v>26</v>
      </c>
      <c r="C13873" s="1">
        <v>44870</v>
      </c>
      <c r="D13873" s="1">
        <v>45057</v>
      </c>
      <c r="E13873">
        <f>VLOOKUP(data[[#This Row],[id_campaign]],campaign[],4,FALSE)</f>
        <v>65</v>
      </c>
      <c r="F13873" t="str">
        <f>VLOOKUP(data[[#This Row],[id_campaign]],campaign[],2,FALSE)</f>
        <v>HasCreditCard</v>
      </c>
      <c r="G13873" t="str">
        <f>VLOOKUP(data[[#This Row],[id_customer]],customer[],2,FALSE)</f>
        <v>Gunner Jurasek</v>
      </c>
      <c r="H13873" t="str">
        <f>data[[#This Row],[id_customer]]&amp;data[[#This Row],[id_campaign]]</f>
        <v>C0903cam12</v>
      </c>
      <c r="I13873">
        <f>DATEDIF(data[[#This Row],[join_date]],data[[#This Row],[buy_date]],"M")</f>
        <v>6</v>
      </c>
    </row>
    <row r="13874" spans="1:9" x14ac:dyDescent="0.25">
      <c r="A13874" t="s">
        <v>3657</v>
      </c>
      <c r="B13874" t="s">
        <v>12</v>
      </c>
      <c r="C13874" s="1">
        <v>44631</v>
      </c>
      <c r="D13874" s="1">
        <v>44631</v>
      </c>
      <c r="E13874">
        <f>VLOOKUP(data[[#This Row],[id_campaign]],campaign[],4,FALSE)</f>
        <v>22</v>
      </c>
      <c r="F13874" t="str">
        <f>VLOOKUP(data[[#This Row],[id_campaign]],campaign[],2,FALSE)</f>
        <v>RVOwner</v>
      </c>
      <c r="G13874" t="str">
        <f>VLOOKUP(data[[#This Row],[id_customer]],customer[],2,FALSE)</f>
        <v>Ronny Gatsby</v>
      </c>
      <c r="H13874" t="str">
        <f>data[[#This Row],[id_customer]]&amp;data[[#This Row],[id_campaign]]</f>
        <v>C0904cam05</v>
      </c>
      <c r="I13874">
        <f>DATEDIF(data[[#This Row],[join_date]],data[[#This Row],[buy_date]],"M")</f>
        <v>0</v>
      </c>
    </row>
    <row r="13875" spans="1:9" x14ac:dyDescent="0.25">
      <c r="A13875" t="s">
        <v>3657</v>
      </c>
      <c r="B13875" t="s">
        <v>12</v>
      </c>
      <c r="C13875" s="1">
        <v>44631</v>
      </c>
      <c r="D13875" s="1">
        <v>44675</v>
      </c>
      <c r="E13875">
        <f>VLOOKUP(data[[#This Row],[id_campaign]],campaign[],4,FALSE)</f>
        <v>22</v>
      </c>
      <c r="F13875" t="str">
        <f>VLOOKUP(data[[#This Row],[id_campaign]],campaign[],2,FALSE)</f>
        <v>RVOwner</v>
      </c>
      <c r="G13875" t="str">
        <f>VLOOKUP(data[[#This Row],[id_customer]],customer[],2,FALSE)</f>
        <v>Ronny Gatsby</v>
      </c>
      <c r="H13875" t="str">
        <f>data[[#This Row],[id_customer]]&amp;data[[#This Row],[id_campaign]]</f>
        <v>C0904cam05</v>
      </c>
      <c r="I13875">
        <f>DATEDIF(data[[#This Row],[join_date]],data[[#This Row],[buy_date]],"M")</f>
        <v>1</v>
      </c>
    </row>
    <row r="13876" spans="1:9" x14ac:dyDescent="0.25">
      <c r="A13876" t="s">
        <v>3657</v>
      </c>
      <c r="B13876" t="s">
        <v>12</v>
      </c>
      <c r="C13876" s="1">
        <v>44631</v>
      </c>
      <c r="D13876" s="1">
        <v>44766</v>
      </c>
      <c r="E13876">
        <f>VLOOKUP(data[[#This Row],[id_campaign]],campaign[],4,FALSE)</f>
        <v>22</v>
      </c>
      <c r="F13876" t="str">
        <f>VLOOKUP(data[[#This Row],[id_campaign]],campaign[],2,FALSE)</f>
        <v>RVOwner</v>
      </c>
      <c r="G13876" t="str">
        <f>VLOOKUP(data[[#This Row],[id_customer]],customer[],2,FALSE)</f>
        <v>Ronny Gatsby</v>
      </c>
      <c r="H13876" t="str">
        <f>data[[#This Row],[id_customer]]&amp;data[[#This Row],[id_campaign]]</f>
        <v>C0904cam05</v>
      </c>
      <c r="I13876">
        <f>DATEDIF(data[[#This Row],[join_date]],data[[#This Row],[buy_date]],"M")</f>
        <v>4</v>
      </c>
    </row>
    <row r="13877" spans="1:9" x14ac:dyDescent="0.25">
      <c r="A13877" t="s">
        <v>3657</v>
      </c>
      <c r="B13877" t="s">
        <v>12</v>
      </c>
      <c r="C13877" s="1">
        <v>44631</v>
      </c>
      <c r="D13877" s="1">
        <v>44791</v>
      </c>
      <c r="E13877">
        <f>VLOOKUP(data[[#This Row],[id_campaign]],campaign[],4,FALSE)</f>
        <v>22</v>
      </c>
      <c r="F13877" t="str">
        <f>VLOOKUP(data[[#This Row],[id_campaign]],campaign[],2,FALSE)</f>
        <v>RVOwner</v>
      </c>
      <c r="G13877" t="str">
        <f>VLOOKUP(data[[#This Row],[id_customer]],customer[],2,FALSE)</f>
        <v>Ronny Gatsby</v>
      </c>
      <c r="H13877" t="str">
        <f>data[[#This Row],[id_customer]]&amp;data[[#This Row],[id_campaign]]</f>
        <v>C0904cam05</v>
      </c>
      <c r="I13877">
        <f>DATEDIF(data[[#This Row],[join_date]],data[[#This Row],[buy_date]],"M")</f>
        <v>5</v>
      </c>
    </row>
    <row r="13878" spans="1:9" x14ac:dyDescent="0.25">
      <c r="A13878" t="s">
        <v>3657</v>
      </c>
      <c r="B13878" t="s">
        <v>12</v>
      </c>
      <c r="C13878" s="1">
        <v>44631</v>
      </c>
      <c r="D13878" s="1">
        <v>44827</v>
      </c>
      <c r="E13878">
        <f>VLOOKUP(data[[#This Row],[id_campaign]],campaign[],4,FALSE)</f>
        <v>22</v>
      </c>
      <c r="F13878" t="str">
        <f>VLOOKUP(data[[#This Row],[id_campaign]],campaign[],2,FALSE)</f>
        <v>RVOwner</v>
      </c>
      <c r="G13878" t="str">
        <f>VLOOKUP(data[[#This Row],[id_customer]],customer[],2,FALSE)</f>
        <v>Ronny Gatsby</v>
      </c>
      <c r="H13878" t="str">
        <f>data[[#This Row],[id_customer]]&amp;data[[#This Row],[id_campaign]]</f>
        <v>C0904cam05</v>
      </c>
      <c r="I13878">
        <f>DATEDIF(data[[#This Row],[join_date]],data[[#This Row],[buy_date]],"M")</f>
        <v>6</v>
      </c>
    </row>
    <row r="13879" spans="1:9" x14ac:dyDescent="0.25">
      <c r="A13879" t="s">
        <v>3657</v>
      </c>
      <c r="B13879" t="s">
        <v>12</v>
      </c>
      <c r="C13879" s="1">
        <v>44631</v>
      </c>
      <c r="D13879" s="1">
        <v>44857</v>
      </c>
      <c r="E13879">
        <f>VLOOKUP(data[[#This Row],[id_campaign]],campaign[],4,FALSE)</f>
        <v>22</v>
      </c>
      <c r="F13879" t="str">
        <f>VLOOKUP(data[[#This Row],[id_campaign]],campaign[],2,FALSE)</f>
        <v>RVOwner</v>
      </c>
      <c r="G13879" t="str">
        <f>VLOOKUP(data[[#This Row],[id_customer]],customer[],2,FALSE)</f>
        <v>Ronny Gatsby</v>
      </c>
      <c r="H13879" t="str">
        <f>data[[#This Row],[id_customer]]&amp;data[[#This Row],[id_campaign]]</f>
        <v>C0904cam05</v>
      </c>
      <c r="I13879">
        <f>DATEDIF(data[[#This Row],[join_date]],data[[#This Row],[buy_date]],"M")</f>
        <v>7</v>
      </c>
    </row>
    <row r="13880" spans="1:9" x14ac:dyDescent="0.25">
      <c r="A13880" t="s">
        <v>3657</v>
      </c>
      <c r="B13880" t="s">
        <v>12</v>
      </c>
      <c r="C13880" s="1">
        <v>44631</v>
      </c>
      <c r="D13880" s="1">
        <v>44882</v>
      </c>
      <c r="E13880">
        <f>VLOOKUP(data[[#This Row],[id_campaign]],campaign[],4,FALSE)</f>
        <v>22</v>
      </c>
      <c r="F13880" t="str">
        <f>VLOOKUP(data[[#This Row],[id_campaign]],campaign[],2,FALSE)</f>
        <v>RVOwner</v>
      </c>
      <c r="G13880" t="str">
        <f>VLOOKUP(data[[#This Row],[id_customer]],customer[],2,FALSE)</f>
        <v>Ronny Gatsby</v>
      </c>
      <c r="H13880" t="str">
        <f>data[[#This Row],[id_customer]]&amp;data[[#This Row],[id_campaign]]</f>
        <v>C0904cam05</v>
      </c>
      <c r="I13880">
        <f>DATEDIF(data[[#This Row],[join_date]],data[[#This Row],[buy_date]],"M")</f>
        <v>8</v>
      </c>
    </row>
    <row r="13881" spans="1:9" x14ac:dyDescent="0.25">
      <c r="A13881" t="s">
        <v>3657</v>
      </c>
      <c r="B13881" t="s">
        <v>12</v>
      </c>
      <c r="C13881" s="1">
        <v>44631</v>
      </c>
      <c r="D13881" s="1">
        <v>44944</v>
      </c>
      <c r="E13881">
        <f>VLOOKUP(data[[#This Row],[id_campaign]],campaign[],4,FALSE)</f>
        <v>22</v>
      </c>
      <c r="F13881" t="str">
        <f>VLOOKUP(data[[#This Row],[id_campaign]],campaign[],2,FALSE)</f>
        <v>RVOwner</v>
      </c>
      <c r="G13881" t="str">
        <f>VLOOKUP(data[[#This Row],[id_customer]],customer[],2,FALSE)</f>
        <v>Ronny Gatsby</v>
      </c>
      <c r="H13881" t="str">
        <f>data[[#This Row],[id_customer]]&amp;data[[#This Row],[id_campaign]]</f>
        <v>C0904cam05</v>
      </c>
      <c r="I13881">
        <f>DATEDIF(data[[#This Row],[join_date]],data[[#This Row],[buy_date]],"M")</f>
        <v>10</v>
      </c>
    </row>
    <row r="13882" spans="1:9" x14ac:dyDescent="0.25">
      <c r="A13882" t="s">
        <v>3657</v>
      </c>
      <c r="B13882" t="s">
        <v>12</v>
      </c>
      <c r="C13882" s="1">
        <v>44631</v>
      </c>
      <c r="D13882" s="1">
        <v>44983</v>
      </c>
      <c r="E13882">
        <f>VLOOKUP(data[[#This Row],[id_campaign]],campaign[],4,FALSE)</f>
        <v>22</v>
      </c>
      <c r="F13882" t="str">
        <f>VLOOKUP(data[[#This Row],[id_campaign]],campaign[],2,FALSE)</f>
        <v>RVOwner</v>
      </c>
      <c r="G13882" t="str">
        <f>VLOOKUP(data[[#This Row],[id_customer]],customer[],2,FALSE)</f>
        <v>Ronny Gatsby</v>
      </c>
      <c r="H13882" t="str">
        <f>data[[#This Row],[id_customer]]&amp;data[[#This Row],[id_campaign]]</f>
        <v>C0904cam05</v>
      </c>
      <c r="I13882">
        <f>DATEDIF(data[[#This Row],[join_date]],data[[#This Row],[buy_date]],"M")</f>
        <v>11</v>
      </c>
    </row>
    <row r="13883" spans="1:9" x14ac:dyDescent="0.25">
      <c r="A13883" t="s">
        <v>3657</v>
      </c>
      <c r="B13883" t="s">
        <v>12</v>
      </c>
      <c r="C13883" s="1">
        <v>44631</v>
      </c>
      <c r="D13883" s="1">
        <v>45005</v>
      </c>
      <c r="E13883">
        <f>VLOOKUP(data[[#This Row],[id_campaign]],campaign[],4,FALSE)</f>
        <v>22</v>
      </c>
      <c r="F13883" t="str">
        <f>VLOOKUP(data[[#This Row],[id_campaign]],campaign[],2,FALSE)</f>
        <v>RVOwner</v>
      </c>
      <c r="G13883" t="str">
        <f>VLOOKUP(data[[#This Row],[id_customer]],customer[],2,FALSE)</f>
        <v>Ronny Gatsby</v>
      </c>
      <c r="H13883" t="str">
        <f>data[[#This Row],[id_customer]]&amp;data[[#This Row],[id_campaign]]</f>
        <v>C0904cam05</v>
      </c>
      <c r="I13883">
        <f>DATEDIF(data[[#This Row],[join_date]],data[[#This Row],[buy_date]],"M")</f>
        <v>12</v>
      </c>
    </row>
    <row r="13884" spans="1:9" x14ac:dyDescent="0.25">
      <c r="A13884" t="s">
        <v>3657</v>
      </c>
      <c r="B13884" t="s">
        <v>12</v>
      </c>
      <c r="C13884" s="1">
        <v>44631</v>
      </c>
      <c r="D13884" s="1">
        <v>45038</v>
      </c>
      <c r="E13884">
        <f>VLOOKUP(data[[#This Row],[id_campaign]],campaign[],4,FALSE)</f>
        <v>22</v>
      </c>
      <c r="F13884" t="str">
        <f>VLOOKUP(data[[#This Row],[id_campaign]],campaign[],2,FALSE)</f>
        <v>RVOwner</v>
      </c>
      <c r="G13884" t="str">
        <f>VLOOKUP(data[[#This Row],[id_customer]],customer[],2,FALSE)</f>
        <v>Ronny Gatsby</v>
      </c>
      <c r="H13884" t="str">
        <f>data[[#This Row],[id_customer]]&amp;data[[#This Row],[id_campaign]]</f>
        <v>C0904cam05</v>
      </c>
      <c r="I13884">
        <f>DATEDIF(data[[#This Row],[join_date]],data[[#This Row],[buy_date]],"M")</f>
        <v>13</v>
      </c>
    </row>
    <row r="13885" spans="1:9" x14ac:dyDescent="0.25">
      <c r="A13885" t="s">
        <v>3657</v>
      </c>
      <c r="B13885" t="s">
        <v>12</v>
      </c>
      <c r="C13885" s="1">
        <v>44631</v>
      </c>
      <c r="D13885" s="1">
        <v>45065</v>
      </c>
      <c r="E13885">
        <f>VLOOKUP(data[[#This Row],[id_campaign]],campaign[],4,FALSE)</f>
        <v>22</v>
      </c>
      <c r="F13885" t="str">
        <f>VLOOKUP(data[[#This Row],[id_campaign]],campaign[],2,FALSE)</f>
        <v>RVOwner</v>
      </c>
      <c r="G13885" t="str">
        <f>VLOOKUP(data[[#This Row],[id_customer]],customer[],2,FALSE)</f>
        <v>Ronny Gatsby</v>
      </c>
      <c r="H13885" t="str">
        <f>data[[#This Row],[id_customer]]&amp;data[[#This Row],[id_campaign]]</f>
        <v>C0904cam05</v>
      </c>
      <c r="I13885">
        <f>DATEDIF(data[[#This Row],[join_date]],data[[#This Row],[buy_date]],"M")</f>
        <v>14</v>
      </c>
    </row>
    <row r="13886" spans="1:9" x14ac:dyDescent="0.25">
      <c r="A13886" t="s">
        <v>3657</v>
      </c>
      <c r="B13886" t="s">
        <v>4</v>
      </c>
      <c r="C13886" s="1">
        <v>44865</v>
      </c>
      <c r="D13886" s="1">
        <v>44865</v>
      </c>
      <c r="E13886">
        <f>VLOOKUP(data[[#This Row],[id_campaign]],campaign[],4,FALSE)</f>
        <v>10</v>
      </c>
      <c r="F13886" t="str">
        <f>VLOOKUP(data[[#This Row],[id_campaign]],campaign[],2,FALSE)</f>
        <v>ChildrenInHH</v>
      </c>
      <c r="G13886" t="str">
        <f>VLOOKUP(data[[#This Row],[id_customer]],customer[],2,FALSE)</f>
        <v>Ronny Gatsby</v>
      </c>
      <c r="H13886" t="str">
        <f>data[[#This Row],[id_customer]]&amp;data[[#This Row],[id_campaign]]</f>
        <v>C0904cam01</v>
      </c>
      <c r="I13886">
        <f>DATEDIF(data[[#This Row],[join_date]],data[[#This Row],[buy_date]],"M")</f>
        <v>0</v>
      </c>
    </row>
    <row r="13887" spans="1:9" x14ac:dyDescent="0.25">
      <c r="A13887" t="s">
        <v>3657</v>
      </c>
      <c r="B13887" t="s">
        <v>4</v>
      </c>
      <c r="C13887" s="1">
        <v>44865</v>
      </c>
      <c r="D13887" s="1">
        <v>44898</v>
      </c>
      <c r="E13887">
        <f>VLOOKUP(data[[#This Row],[id_campaign]],campaign[],4,FALSE)</f>
        <v>10</v>
      </c>
      <c r="F13887" t="str">
        <f>VLOOKUP(data[[#This Row],[id_campaign]],campaign[],2,FALSE)</f>
        <v>ChildrenInHH</v>
      </c>
      <c r="G13887" t="str">
        <f>VLOOKUP(data[[#This Row],[id_customer]],customer[],2,FALSE)</f>
        <v>Ronny Gatsby</v>
      </c>
      <c r="H13887" t="str">
        <f>data[[#This Row],[id_customer]]&amp;data[[#This Row],[id_campaign]]</f>
        <v>C0904cam01</v>
      </c>
      <c r="I13887">
        <f>DATEDIF(data[[#This Row],[join_date]],data[[#This Row],[buy_date]],"M")</f>
        <v>1</v>
      </c>
    </row>
    <row r="13888" spans="1:9" x14ac:dyDescent="0.25">
      <c r="A13888" t="s">
        <v>3657</v>
      </c>
      <c r="B13888" t="s">
        <v>4</v>
      </c>
      <c r="C13888" s="1">
        <v>44865</v>
      </c>
      <c r="D13888" s="1">
        <v>44932</v>
      </c>
      <c r="E13888">
        <f>VLOOKUP(data[[#This Row],[id_campaign]],campaign[],4,FALSE)</f>
        <v>10</v>
      </c>
      <c r="F13888" t="str">
        <f>VLOOKUP(data[[#This Row],[id_campaign]],campaign[],2,FALSE)</f>
        <v>ChildrenInHH</v>
      </c>
      <c r="G13888" t="str">
        <f>VLOOKUP(data[[#This Row],[id_customer]],customer[],2,FALSE)</f>
        <v>Ronny Gatsby</v>
      </c>
      <c r="H13888" t="str">
        <f>data[[#This Row],[id_customer]]&amp;data[[#This Row],[id_campaign]]</f>
        <v>C0904cam01</v>
      </c>
      <c r="I13888">
        <f>DATEDIF(data[[#This Row],[join_date]],data[[#This Row],[buy_date]],"M")</f>
        <v>2</v>
      </c>
    </row>
    <row r="13889" spans="1:9" x14ac:dyDescent="0.25">
      <c r="A13889" t="s">
        <v>3657</v>
      </c>
      <c r="B13889" t="s">
        <v>4</v>
      </c>
      <c r="C13889" s="1">
        <v>44865</v>
      </c>
      <c r="D13889" s="1">
        <v>44966</v>
      </c>
      <c r="E13889">
        <f>VLOOKUP(data[[#This Row],[id_campaign]],campaign[],4,FALSE)</f>
        <v>10</v>
      </c>
      <c r="F13889" t="str">
        <f>VLOOKUP(data[[#This Row],[id_campaign]],campaign[],2,FALSE)</f>
        <v>ChildrenInHH</v>
      </c>
      <c r="G13889" t="str">
        <f>VLOOKUP(data[[#This Row],[id_customer]],customer[],2,FALSE)</f>
        <v>Ronny Gatsby</v>
      </c>
      <c r="H13889" t="str">
        <f>data[[#This Row],[id_customer]]&amp;data[[#This Row],[id_campaign]]</f>
        <v>C0904cam01</v>
      </c>
      <c r="I13889">
        <f>DATEDIF(data[[#This Row],[join_date]],data[[#This Row],[buy_date]],"M")</f>
        <v>3</v>
      </c>
    </row>
    <row r="13890" spans="1:9" x14ac:dyDescent="0.25">
      <c r="A13890" t="s">
        <v>3657</v>
      </c>
      <c r="B13890" t="s">
        <v>4</v>
      </c>
      <c r="C13890" s="1">
        <v>44865</v>
      </c>
      <c r="D13890" s="1">
        <v>44996</v>
      </c>
      <c r="E13890">
        <f>VLOOKUP(data[[#This Row],[id_campaign]],campaign[],4,FALSE)</f>
        <v>10</v>
      </c>
      <c r="F13890" t="str">
        <f>VLOOKUP(data[[#This Row],[id_campaign]],campaign[],2,FALSE)</f>
        <v>ChildrenInHH</v>
      </c>
      <c r="G13890" t="str">
        <f>VLOOKUP(data[[#This Row],[id_customer]],customer[],2,FALSE)</f>
        <v>Ronny Gatsby</v>
      </c>
      <c r="H13890" t="str">
        <f>data[[#This Row],[id_customer]]&amp;data[[#This Row],[id_campaign]]</f>
        <v>C0904cam01</v>
      </c>
      <c r="I13890">
        <f>DATEDIF(data[[#This Row],[join_date]],data[[#This Row],[buy_date]],"M")</f>
        <v>4</v>
      </c>
    </row>
    <row r="13891" spans="1:9" x14ac:dyDescent="0.25">
      <c r="A13891" t="s">
        <v>3657</v>
      </c>
      <c r="B13891" t="s">
        <v>4</v>
      </c>
      <c r="C13891" s="1">
        <v>44865</v>
      </c>
      <c r="D13891" s="1">
        <v>45025</v>
      </c>
      <c r="E13891">
        <f>VLOOKUP(data[[#This Row],[id_campaign]],campaign[],4,FALSE)</f>
        <v>10</v>
      </c>
      <c r="F13891" t="str">
        <f>VLOOKUP(data[[#This Row],[id_campaign]],campaign[],2,FALSE)</f>
        <v>ChildrenInHH</v>
      </c>
      <c r="G13891" t="str">
        <f>VLOOKUP(data[[#This Row],[id_customer]],customer[],2,FALSE)</f>
        <v>Ronny Gatsby</v>
      </c>
      <c r="H13891" t="str">
        <f>data[[#This Row],[id_customer]]&amp;data[[#This Row],[id_campaign]]</f>
        <v>C0904cam01</v>
      </c>
      <c r="I13891">
        <f>DATEDIF(data[[#This Row],[join_date]],data[[#This Row],[buy_date]],"M")</f>
        <v>5</v>
      </c>
    </row>
    <row r="13892" spans="1:9" x14ac:dyDescent="0.25">
      <c r="A13892" t="s">
        <v>3657</v>
      </c>
      <c r="B13892" t="s">
        <v>4</v>
      </c>
      <c r="C13892" s="1">
        <v>44865</v>
      </c>
      <c r="D13892" s="1">
        <v>45059</v>
      </c>
      <c r="E13892">
        <f>VLOOKUP(data[[#This Row],[id_campaign]],campaign[],4,FALSE)</f>
        <v>10</v>
      </c>
      <c r="F13892" t="str">
        <f>VLOOKUP(data[[#This Row],[id_campaign]],campaign[],2,FALSE)</f>
        <v>ChildrenInHH</v>
      </c>
      <c r="G13892" t="str">
        <f>VLOOKUP(data[[#This Row],[id_customer]],customer[],2,FALSE)</f>
        <v>Ronny Gatsby</v>
      </c>
      <c r="H13892" t="str">
        <f>data[[#This Row],[id_customer]]&amp;data[[#This Row],[id_campaign]]</f>
        <v>C0904cam01</v>
      </c>
      <c r="I13892">
        <f>DATEDIF(data[[#This Row],[join_date]],data[[#This Row],[buy_date]],"M")</f>
        <v>6</v>
      </c>
    </row>
    <row r="13893" spans="1:9" x14ac:dyDescent="0.25">
      <c r="A13893" t="s">
        <v>3661</v>
      </c>
      <c r="B13893" t="s">
        <v>24</v>
      </c>
      <c r="C13893" s="1">
        <v>44677</v>
      </c>
      <c r="D13893" s="1">
        <v>44677</v>
      </c>
      <c r="E13893">
        <f>VLOOKUP(data[[#This Row],[id_campaign]],campaign[],4,FALSE)</f>
        <v>62</v>
      </c>
      <c r="F13893" t="str">
        <f>VLOOKUP(data[[#This Row],[id_campaign]],campaign[],2,FALSE)</f>
        <v>OwnsComputer</v>
      </c>
      <c r="G13893" t="str">
        <f>VLOOKUP(data[[#This Row],[id_customer]],customer[],2,FALSE)</f>
        <v>Sonny Isham</v>
      </c>
      <c r="H13893" t="str">
        <f>data[[#This Row],[id_customer]]&amp;data[[#This Row],[id_campaign]]</f>
        <v>C0905cam11</v>
      </c>
      <c r="I13893">
        <f>DATEDIF(data[[#This Row],[join_date]],data[[#This Row],[buy_date]],"M")</f>
        <v>0</v>
      </c>
    </row>
    <row r="13894" spans="1:9" x14ac:dyDescent="0.25">
      <c r="A13894" t="s">
        <v>3661</v>
      </c>
      <c r="B13894" t="s">
        <v>24</v>
      </c>
      <c r="C13894" s="1">
        <v>44677</v>
      </c>
      <c r="D13894" s="1">
        <v>44720</v>
      </c>
      <c r="E13894">
        <f>VLOOKUP(data[[#This Row],[id_campaign]],campaign[],4,FALSE)</f>
        <v>62</v>
      </c>
      <c r="F13894" t="str">
        <f>VLOOKUP(data[[#This Row],[id_campaign]],campaign[],2,FALSE)</f>
        <v>OwnsComputer</v>
      </c>
      <c r="G13894" t="str">
        <f>VLOOKUP(data[[#This Row],[id_customer]],customer[],2,FALSE)</f>
        <v>Sonny Isham</v>
      </c>
      <c r="H13894" t="str">
        <f>data[[#This Row],[id_customer]]&amp;data[[#This Row],[id_campaign]]</f>
        <v>C0905cam11</v>
      </c>
      <c r="I13894">
        <f>DATEDIF(data[[#This Row],[join_date]],data[[#This Row],[buy_date]],"M")</f>
        <v>1</v>
      </c>
    </row>
    <row r="13895" spans="1:9" x14ac:dyDescent="0.25">
      <c r="A13895" t="s">
        <v>3661</v>
      </c>
      <c r="B13895" t="s">
        <v>24</v>
      </c>
      <c r="C13895" s="1">
        <v>44677</v>
      </c>
      <c r="D13895" s="1">
        <v>44748</v>
      </c>
      <c r="E13895">
        <f>VLOOKUP(data[[#This Row],[id_campaign]],campaign[],4,FALSE)</f>
        <v>62</v>
      </c>
      <c r="F13895" t="str">
        <f>VLOOKUP(data[[#This Row],[id_campaign]],campaign[],2,FALSE)</f>
        <v>OwnsComputer</v>
      </c>
      <c r="G13895" t="str">
        <f>VLOOKUP(data[[#This Row],[id_customer]],customer[],2,FALSE)</f>
        <v>Sonny Isham</v>
      </c>
      <c r="H13895" t="str">
        <f>data[[#This Row],[id_customer]]&amp;data[[#This Row],[id_campaign]]</f>
        <v>C0905cam11</v>
      </c>
      <c r="I13895">
        <f>DATEDIF(data[[#This Row],[join_date]],data[[#This Row],[buy_date]],"M")</f>
        <v>2</v>
      </c>
    </row>
    <row r="13896" spans="1:9" x14ac:dyDescent="0.25">
      <c r="A13896" t="s">
        <v>3661</v>
      </c>
      <c r="B13896" t="s">
        <v>24</v>
      </c>
      <c r="C13896" s="1">
        <v>44677</v>
      </c>
      <c r="D13896" s="1">
        <v>44774</v>
      </c>
      <c r="E13896">
        <f>VLOOKUP(data[[#This Row],[id_campaign]],campaign[],4,FALSE)</f>
        <v>62</v>
      </c>
      <c r="F13896" t="str">
        <f>VLOOKUP(data[[#This Row],[id_campaign]],campaign[],2,FALSE)</f>
        <v>OwnsComputer</v>
      </c>
      <c r="G13896" t="str">
        <f>VLOOKUP(data[[#This Row],[id_customer]],customer[],2,FALSE)</f>
        <v>Sonny Isham</v>
      </c>
      <c r="H13896" t="str">
        <f>data[[#This Row],[id_customer]]&amp;data[[#This Row],[id_campaign]]</f>
        <v>C0905cam11</v>
      </c>
      <c r="I13896">
        <f>DATEDIF(data[[#This Row],[join_date]],data[[#This Row],[buy_date]],"M")</f>
        <v>3</v>
      </c>
    </row>
    <row r="13897" spans="1:9" x14ac:dyDescent="0.25">
      <c r="A13897" t="s">
        <v>3661</v>
      </c>
      <c r="B13897" t="s">
        <v>24</v>
      </c>
      <c r="C13897" s="1">
        <v>44677</v>
      </c>
      <c r="D13897" s="1">
        <v>44869</v>
      </c>
      <c r="E13897">
        <f>VLOOKUP(data[[#This Row],[id_campaign]],campaign[],4,FALSE)</f>
        <v>62</v>
      </c>
      <c r="F13897" t="str">
        <f>VLOOKUP(data[[#This Row],[id_campaign]],campaign[],2,FALSE)</f>
        <v>OwnsComputer</v>
      </c>
      <c r="G13897" t="str">
        <f>VLOOKUP(data[[#This Row],[id_customer]],customer[],2,FALSE)</f>
        <v>Sonny Isham</v>
      </c>
      <c r="H13897" t="str">
        <f>data[[#This Row],[id_customer]]&amp;data[[#This Row],[id_campaign]]</f>
        <v>C0905cam11</v>
      </c>
      <c r="I13897">
        <f>DATEDIF(data[[#This Row],[join_date]],data[[#This Row],[buy_date]],"M")</f>
        <v>6</v>
      </c>
    </row>
    <row r="13898" spans="1:9" x14ac:dyDescent="0.25">
      <c r="A13898" t="s">
        <v>3661</v>
      </c>
      <c r="B13898" t="s">
        <v>24</v>
      </c>
      <c r="C13898" s="1">
        <v>44677</v>
      </c>
      <c r="D13898" s="1">
        <v>44985</v>
      </c>
      <c r="E13898">
        <f>VLOOKUP(data[[#This Row],[id_campaign]],campaign[],4,FALSE)</f>
        <v>62</v>
      </c>
      <c r="F13898" t="str">
        <f>VLOOKUP(data[[#This Row],[id_campaign]],campaign[],2,FALSE)</f>
        <v>OwnsComputer</v>
      </c>
      <c r="G13898" t="str">
        <f>VLOOKUP(data[[#This Row],[id_customer]],customer[],2,FALSE)</f>
        <v>Sonny Isham</v>
      </c>
      <c r="H13898" t="str">
        <f>data[[#This Row],[id_customer]]&amp;data[[#This Row],[id_campaign]]</f>
        <v>C0905cam11</v>
      </c>
      <c r="I13898">
        <f>DATEDIF(data[[#This Row],[join_date]],data[[#This Row],[buy_date]],"M")</f>
        <v>10</v>
      </c>
    </row>
    <row r="13899" spans="1:9" x14ac:dyDescent="0.25">
      <c r="A13899" t="s">
        <v>3661</v>
      </c>
      <c r="B13899" t="s">
        <v>24</v>
      </c>
      <c r="C13899" s="1">
        <v>44677</v>
      </c>
      <c r="D13899" s="1">
        <v>44991</v>
      </c>
      <c r="E13899">
        <f>VLOOKUP(data[[#This Row],[id_campaign]],campaign[],4,FALSE)</f>
        <v>62</v>
      </c>
      <c r="F13899" t="str">
        <f>VLOOKUP(data[[#This Row],[id_campaign]],campaign[],2,FALSE)</f>
        <v>OwnsComputer</v>
      </c>
      <c r="G13899" t="str">
        <f>VLOOKUP(data[[#This Row],[id_customer]],customer[],2,FALSE)</f>
        <v>Sonny Isham</v>
      </c>
      <c r="H13899" t="str">
        <f>data[[#This Row],[id_customer]]&amp;data[[#This Row],[id_campaign]]</f>
        <v>C0905cam11</v>
      </c>
      <c r="I13899">
        <f>DATEDIF(data[[#This Row],[join_date]],data[[#This Row],[buy_date]],"M")</f>
        <v>10</v>
      </c>
    </row>
    <row r="13900" spans="1:9" x14ac:dyDescent="0.25">
      <c r="A13900" t="s">
        <v>3661</v>
      </c>
      <c r="B13900" t="s">
        <v>24</v>
      </c>
      <c r="C13900" s="1">
        <v>44677</v>
      </c>
      <c r="D13900" s="1">
        <v>45087</v>
      </c>
      <c r="E13900">
        <f>VLOOKUP(data[[#This Row],[id_campaign]],campaign[],4,FALSE)</f>
        <v>62</v>
      </c>
      <c r="F13900" t="str">
        <f>VLOOKUP(data[[#This Row],[id_campaign]],campaign[],2,FALSE)</f>
        <v>OwnsComputer</v>
      </c>
      <c r="G13900" t="str">
        <f>VLOOKUP(data[[#This Row],[id_customer]],customer[],2,FALSE)</f>
        <v>Sonny Isham</v>
      </c>
      <c r="H13900" t="str">
        <f>data[[#This Row],[id_customer]]&amp;data[[#This Row],[id_campaign]]</f>
        <v>C0905cam11</v>
      </c>
      <c r="I13900">
        <f>DATEDIF(data[[#This Row],[join_date]],data[[#This Row],[buy_date]],"M")</f>
        <v>13</v>
      </c>
    </row>
    <row r="13901" spans="1:9" x14ac:dyDescent="0.25">
      <c r="A13901" t="s">
        <v>3665</v>
      </c>
      <c r="B13901" t="s">
        <v>20</v>
      </c>
      <c r="C13901" s="1">
        <v>44722</v>
      </c>
      <c r="D13901" s="1">
        <v>44722</v>
      </c>
      <c r="E13901">
        <f>VLOOKUP(data[[#This Row],[id_campaign]],campaign[],4,FALSE)</f>
        <v>75</v>
      </c>
      <c r="F13901" t="str">
        <f>VLOOKUP(data[[#This Row],[id_campaign]],campaign[],2,FALSE)</f>
        <v>OptOutMailings</v>
      </c>
      <c r="G13901" t="str">
        <f>VLOOKUP(data[[#This Row],[id_customer]],customer[],2,FALSE)</f>
        <v>Ronni Cleveley</v>
      </c>
      <c r="H13901" t="str">
        <f>data[[#This Row],[id_customer]]&amp;data[[#This Row],[id_campaign]]</f>
        <v>C0906cam09</v>
      </c>
      <c r="I13901">
        <f>DATEDIF(data[[#This Row],[join_date]],data[[#This Row],[buy_date]],"M")</f>
        <v>0</v>
      </c>
    </row>
    <row r="13902" spans="1:9" x14ac:dyDescent="0.25">
      <c r="A13902" t="s">
        <v>3665</v>
      </c>
      <c r="B13902" t="s">
        <v>20</v>
      </c>
      <c r="C13902" s="1">
        <v>44722</v>
      </c>
      <c r="D13902" s="1">
        <v>44783</v>
      </c>
      <c r="E13902">
        <f>VLOOKUP(data[[#This Row],[id_campaign]],campaign[],4,FALSE)</f>
        <v>75</v>
      </c>
      <c r="F13902" t="str">
        <f>VLOOKUP(data[[#This Row],[id_campaign]],campaign[],2,FALSE)</f>
        <v>OptOutMailings</v>
      </c>
      <c r="G13902" t="str">
        <f>VLOOKUP(data[[#This Row],[id_customer]],customer[],2,FALSE)</f>
        <v>Ronni Cleveley</v>
      </c>
      <c r="H13902" t="str">
        <f>data[[#This Row],[id_customer]]&amp;data[[#This Row],[id_campaign]]</f>
        <v>C0906cam09</v>
      </c>
      <c r="I13902">
        <f>DATEDIF(data[[#This Row],[join_date]],data[[#This Row],[buy_date]],"M")</f>
        <v>2</v>
      </c>
    </row>
    <row r="13903" spans="1:9" x14ac:dyDescent="0.25">
      <c r="A13903" t="s">
        <v>3665</v>
      </c>
      <c r="B13903" t="s">
        <v>20</v>
      </c>
      <c r="C13903" s="1">
        <v>44722</v>
      </c>
      <c r="D13903" s="1">
        <v>44857</v>
      </c>
      <c r="E13903">
        <f>VLOOKUP(data[[#This Row],[id_campaign]],campaign[],4,FALSE)</f>
        <v>75</v>
      </c>
      <c r="F13903" t="str">
        <f>VLOOKUP(data[[#This Row],[id_campaign]],campaign[],2,FALSE)</f>
        <v>OptOutMailings</v>
      </c>
      <c r="G13903" t="str">
        <f>VLOOKUP(data[[#This Row],[id_customer]],customer[],2,FALSE)</f>
        <v>Ronni Cleveley</v>
      </c>
      <c r="H13903" t="str">
        <f>data[[#This Row],[id_customer]]&amp;data[[#This Row],[id_campaign]]</f>
        <v>C0906cam09</v>
      </c>
      <c r="I13903">
        <f>DATEDIF(data[[#This Row],[join_date]],data[[#This Row],[buy_date]],"M")</f>
        <v>4</v>
      </c>
    </row>
    <row r="13904" spans="1:9" x14ac:dyDescent="0.25">
      <c r="A13904" t="s">
        <v>3665</v>
      </c>
      <c r="B13904" t="s">
        <v>20</v>
      </c>
      <c r="C13904" s="1">
        <v>44722</v>
      </c>
      <c r="D13904" s="1">
        <v>44876</v>
      </c>
      <c r="E13904">
        <f>VLOOKUP(data[[#This Row],[id_campaign]],campaign[],4,FALSE)</f>
        <v>75</v>
      </c>
      <c r="F13904" t="str">
        <f>VLOOKUP(data[[#This Row],[id_campaign]],campaign[],2,FALSE)</f>
        <v>OptOutMailings</v>
      </c>
      <c r="G13904" t="str">
        <f>VLOOKUP(data[[#This Row],[id_customer]],customer[],2,FALSE)</f>
        <v>Ronni Cleveley</v>
      </c>
      <c r="H13904" t="str">
        <f>data[[#This Row],[id_customer]]&amp;data[[#This Row],[id_campaign]]</f>
        <v>C0906cam09</v>
      </c>
      <c r="I13904">
        <f>DATEDIF(data[[#This Row],[join_date]],data[[#This Row],[buy_date]],"M")</f>
        <v>5</v>
      </c>
    </row>
    <row r="13905" spans="1:9" x14ac:dyDescent="0.25">
      <c r="A13905" t="s">
        <v>3665</v>
      </c>
      <c r="B13905" t="s">
        <v>20</v>
      </c>
      <c r="C13905" s="1">
        <v>44722</v>
      </c>
      <c r="D13905" s="1">
        <v>44974</v>
      </c>
      <c r="E13905">
        <f>VLOOKUP(data[[#This Row],[id_campaign]],campaign[],4,FALSE)</f>
        <v>75</v>
      </c>
      <c r="F13905" t="str">
        <f>VLOOKUP(data[[#This Row],[id_campaign]],campaign[],2,FALSE)</f>
        <v>OptOutMailings</v>
      </c>
      <c r="G13905" t="str">
        <f>VLOOKUP(data[[#This Row],[id_customer]],customer[],2,FALSE)</f>
        <v>Ronni Cleveley</v>
      </c>
      <c r="H13905" t="str">
        <f>data[[#This Row],[id_customer]]&amp;data[[#This Row],[id_campaign]]</f>
        <v>C0906cam09</v>
      </c>
      <c r="I13905">
        <f>DATEDIF(data[[#This Row],[join_date]],data[[#This Row],[buy_date]],"M")</f>
        <v>8</v>
      </c>
    </row>
    <row r="13906" spans="1:9" x14ac:dyDescent="0.25">
      <c r="A13906" t="s">
        <v>3665</v>
      </c>
      <c r="B13906" t="s">
        <v>20</v>
      </c>
      <c r="C13906" s="1">
        <v>44722</v>
      </c>
      <c r="D13906" s="1">
        <v>44996</v>
      </c>
      <c r="E13906">
        <f>VLOOKUP(data[[#This Row],[id_campaign]],campaign[],4,FALSE)</f>
        <v>75</v>
      </c>
      <c r="F13906" t="str">
        <f>VLOOKUP(data[[#This Row],[id_campaign]],campaign[],2,FALSE)</f>
        <v>OptOutMailings</v>
      </c>
      <c r="G13906" t="str">
        <f>VLOOKUP(data[[#This Row],[id_customer]],customer[],2,FALSE)</f>
        <v>Ronni Cleveley</v>
      </c>
      <c r="H13906" t="str">
        <f>data[[#This Row],[id_customer]]&amp;data[[#This Row],[id_campaign]]</f>
        <v>C0906cam09</v>
      </c>
      <c r="I13906">
        <f>DATEDIF(data[[#This Row],[join_date]],data[[#This Row],[buy_date]],"M")</f>
        <v>9</v>
      </c>
    </row>
    <row r="13907" spans="1:9" x14ac:dyDescent="0.25">
      <c r="A13907" t="s">
        <v>3665</v>
      </c>
      <c r="B13907" t="s">
        <v>18</v>
      </c>
      <c r="C13907" s="1">
        <v>44978</v>
      </c>
      <c r="D13907" s="1">
        <v>44978</v>
      </c>
      <c r="E13907">
        <f>VLOOKUP(data[[#This Row],[id_campaign]],campaign[],4,FALSE)</f>
        <v>27</v>
      </c>
      <c r="F13907" t="str">
        <f>VLOOKUP(data[[#This Row],[id_campaign]],campaign[],2,FALSE)</f>
        <v>RespondsToMailOffers</v>
      </c>
      <c r="G13907" t="str">
        <f>VLOOKUP(data[[#This Row],[id_customer]],customer[],2,FALSE)</f>
        <v>Ronni Cleveley</v>
      </c>
      <c r="H13907" t="str">
        <f>data[[#This Row],[id_customer]]&amp;data[[#This Row],[id_campaign]]</f>
        <v>C0906cam08</v>
      </c>
      <c r="I13907">
        <f>DATEDIF(data[[#This Row],[join_date]],data[[#This Row],[buy_date]],"M")</f>
        <v>0</v>
      </c>
    </row>
    <row r="13908" spans="1:9" x14ac:dyDescent="0.25">
      <c r="A13908" t="s">
        <v>3665</v>
      </c>
      <c r="B13908" t="s">
        <v>18</v>
      </c>
      <c r="C13908" s="1">
        <v>44978</v>
      </c>
      <c r="D13908" s="1">
        <v>45010</v>
      </c>
      <c r="E13908">
        <f>VLOOKUP(data[[#This Row],[id_campaign]],campaign[],4,FALSE)</f>
        <v>27</v>
      </c>
      <c r="F13908" t="str">
        <f>VLOOKUP(data[[#This Row],[id_campaign]],campaign[],2,FALSE)</f>
        <v>RespondsToMailOffers</v>
      </c>
      <c r="G13908" t="str">
        <f>VLOOKUP(data[[#This Row],[id_customer]],customer[],2,FALSE)</f>
        <v>Ronni Cleveley</v>
      </c>
      <c r="H13908" t="str">
        <f>data[[#This Row],[id_customer]]&amp;data[[#This Row],[id_campaign]]</f>
        <v>C0906cam08</v>
      </c>
      <c r="I13908">
        <f>DATEDIF(data[[#This Row],[join_date]],data[[#This Row],[buy_date]],"M")</f>
        <v>1</v>
      </c>
    </row>
    <row r="13909" spans="1:9" x14ac:dyDescent="0.25">
      <c r="A13909" t="s">
        <v>3665</v>
      </c>
      <c r="B13909" t="s">
        <v>18</v>
      </c>
      <c r="C13909" s="1">
        <v>44978</v>
      </c>
      <c r="D13909" s="1">
        <v>45050</v>
      </c>
      <c r="E13909">
        <f>VLOOKUP(data[[#This Row],[id_campaign]],campaign[],4,FALSE)</f>
        <v>27</v>
      </c>
      <c r="F13909" t="str">
        <f>VLOOKUP(data[[#This Row],[id_campaign]],campaign[],2,FALSE)</f>
        <v>RespondsToMailOffers</v>
      </c>
      <c r="G13909" t="str">
        <f>VLOOKUP(data[[#This Row],[id_customer]],customer[],2,FALSE)</f>
        <v>Ronni Cleveley</v>
      </c>
      <c r="H13909" t="str">
        <f>data[[#This Row],[id_customer]]&amp;data[[#This Row],[id_campaign]]</f>
        <v>C0906cam08</v>
      </c>
      <c r="I13909">
        <f>DATEDIF(data[[#This Row],[join_date]],data[[#This Row],[buy_date]],"M")</f>
        <v>2</v>
      </c>
    </row>
    <row r="13910" spans="1:9" x14ac:dyDescent="0.25">
      <c r="A13910" t="s">
        <v>3665</v>
      </c>
      <c r="B13910" t="s">
        <v>18</v>
      </c>
      <c r="C13910" s="1">
        <v>44978</v>
      </c>
      <c r="D13910" s="1">
        <v>45081</v>
      </c>
      <c r="E13910">
        <f>VLOOKUP(data[[#This Row],[id_campaign]],campaign[],4,FALSE)</f>
        <v>27</v>
      </c>
      <c r="F13910" t="str">
        <f>VLOOKUP(data[[#This Row],[id_campaign]],campaign[],2,FALSE)</f>
        <v>RespondsToMailOffers</v>
      </c>
      <c r="G13910" t="str">
        <f>VLOOKUP(data[[#This Row],[id_customer]],customer[],2,FALSE)</f>
        <v>Ronni Cleveley</v>
      </c>
      <c r="H13910" t="str">
        <f>data[[#This Row],[id_customer]]&amp;data[[#This Row],[id_campaign]]</f>
        <v>C0906cam08</v>
      </c>
      <c r="I13910">
        <f>DATEDIF(data[[#This Row],[join_date]],data[[#This Row],[buy_date]],"M")</f>
        <v>3</v>
      </c>
    </row>
    <row r="13911" spans="1:9" x14ac:dyDescent="0.25">
      <c r="A13911" t="s">
        <v>3669</v>
      </c>
      <c r="B13911" t="s">
        <v>36</v>
      </c>
      <c r="C13911" s="1">
        <v>44777</v>
      </c>
      <c r="D13911" s="1">
        <v>44777</v>
      </c>
      <c r="E13911">
        <f>VLOOKUP(data[[#This Row],[id_campaign]],campaign[],4,FALSE)</f>
        <v>29</v>
      </c>
      <c r="F13911" t="str">
        <f>VLOOKUP(data[[#This Row],[id_campaign]],campaign[],2,FALSE)</f>
        <v>MaritalStatus</v>
      </c>
      <c r="G13911" t="str">
        <f>VLOOKUP(data[[#This Row],[id_customer]],customer[],2,FALSE)</f>
        <v>Mirabelle Caulwell</v>
      </c>
      <c r="H13911" t="str">
        <f>data[[#This Row],[id_customer]]&amp;data[[#This Row],[id_campaign]]</f>
        <v>C0907cam17</v>
      </c>
      <c r="I13911">
        <f>DATEDIF(data[[#This Row],[join_date]],data[[#This Row],[buy_date]],"M")</f>
        <v>0</v>
      </c>
    </row>
    <row r="13912" spans="1:9" x14ac:dyDescent="0.25">
      <c r="A13912" t="s">
        <v>3669</v>
      </c>
      <c r="B13912" t="s">
        <v>36</v>
      </c>
      <c r="C13912" s="1">
        <v>44777</v>
      </c>
      <c r="D13912" s="1">
        <v>44822</v>
      </c>
      <c r="E13912">
        <f>VLOOKUP(data[[#This Row],[id_campaign]],campaign[],4,FALSE)</f>
        <v>29</v>
      </c>
      <c r="F13912" t="str">
        <f>VLOOKUP(data[[#This Row],[id_campaign]],campaign[],2,FALSE)</f>
        <v>MaritalStatus</v>
      </c>
      <c r="G13912" t="str">
        <f>VLOOKUP(data[[#This Row],[id_customer]],customer[],2,FALSE)</f>
        <v>Mirabelle Caulwell</v>
      </c>
      <c r="H13912" t="str">
        <f>data[[#This Row],[id_customer]]&amp;data[[#This Row],[id_campaign]]</f>
        <v>C0907cam17</v>
      </c>
      <c r="I13912">
        <f>DATEDIF(data[[#This Row],[join_date]],data[[#This Row],[buy_date]],"M")</f>
        <v>1</v>
      </c>
    </row>
    <row r="13913" spans="1:9" x14ac:dyDescent="0.25">
      <c r="A13913" t="s">
        <v>3669</v>
      </c>
      <c r="B13913" t="s">
        <v>36</v>
      </c>
      <c r="C13913" s="1">
        <v>44777</v>
      </c>
      <c r="D13913" s="1">
        <v>44844</v>
      </c>
      <c r="E13913">
        <f>VLOOKUP(data[[#This Row],[id_campaign]],campaign[],4,FALSE)</f>
        <v>29</v>
      </c>
      <c r="F13913" t="str">
        <f>VLOOKUP(data[[#This Row],[id_campaign]],campaign[],2,FALSE)</f>
        <v>MaritalStatus</v>
      </c>
      <c r="G13913" t="str">
        <f>VLOOKUP(data[[#This Row],[id_customer]],customer[],2,FALSE)</f>
        <v>Mirabelle Caulwell</v>
      </c>
      <c r="H13913" t="str">
        <f>data[[#This Row],[id_customer]]&amp;data[[#This Row],[id_campaign]]</f>
        <v>C0907cam17</v>
      </c>
      <c r="I13913">
        <f>DATEDIF(data[[#This Row],[join_date]],data[[#This Row],[buy_date]],"M")</f>
        <v>2</v>
      </c>
    </row>
    <row r="13914" spans="1:9" x14ac:dyDescent="0.25">
      <c r="A13914" t="s">
        <v>3669</v>
      </c>
      <c r="B13914" t="s">
        <v>36</v>
      </c>
      <c r="C13914" s="1">
        <v>44777</v>
      </c>
      <c r="D13914" s="1">
        <v>44884</v>
      </c>
      <c r="E13914">
        <f>VLOOKUP(data[[#This Row],[id_campaign]],campaign[],4,FALSE)</f>
        <v>29</v>
      </c>
      <c r="F13914" t="str">
        <f>VLOOKUP(data[[#This Row],[id_campaign]],campaign[],2,FALSE)</f>
        <v>MaritalStatus</v>
      </c>
      <c r="G13914" t="str">
        <f>VLOOKUP(data[[#This Row],[id_customer]],customer[],2,FALSE)</f>
        <v>Mirabelle Caulwell</v>
      </c>
      <c r="H13914" t="str">
        <f>data[[#This Row],[id_customer]]&amp;data[[#This Row],[id_campaign]]</f>
        <v>C0907cam17</v>
      </c>
      <c r="I13914">
        <f>DATEDIF(data[[#This Row],[join_date]],data[[#This Row],[buy_date]],"M")</f>
        <v>3</v>
      </c>
    </row>
    <row r="13915" spans="1:9" x14ac:dyDescent="0.25">
      <c r="A13915" t="s">
        <v>3669</v>
      </c>
      <c r="B13915" t="s">
        <v>36</v>
      </c>
      <c r="C13915" s="1">
        <v>44777</v>
      </c>
      <c r="D13915" s="1">
        <v>44913</v>
      </c>
      <c r="E13915">
        <f>VLOOKUP(data[[#This Row],[id_campaign]],campaign[],4,FALSE)</f>
        <v>29</v>
      </c>
      <c r="F13915" t="str">
        <f>VLOOKUP(data[[#This Row],[id_campaign]],campaign[],2,FALSE)</f>
        <v>MaritalStatus</v>
      </c>
      <c r="G13915" t="str">
        <f>VLOOKUP(data[[#This Row],[id_customer]],customer[],2,FALSE)</f>
        <v>Mirabelle Caulwell</v>
      </c>
      <c r="H13915" t="str">
        <f>data[[#This Row],[id_customer]]&amp;data[[#This Row],[id_campaign]]</f>
        <v>C0907cam17</v>
      </c>
      <c r="I13915">
        <f>DATEDIF(data[[#This Row],[join_date]],data[[#This Row],[buy_date]],"M")</f>
        <v>4</v>
      </c>
    </row>
    <row r="13916" spans="1:9" x14ac:dyDescent="0.25">
      <c r="A13916" t="s">
        <v>3669</v>
      </c>
      <c r="B13916" t="s">
        <v>36</v>
      </c>
      <c r="C13916" s="1">
        <v>44777</v>
      </c>
      <c r="D13916" s="1">
        <v>44939</v>
      </c>
      <c r="E13916">
        <f>VLOOKUP(data[[#This Row],[id_campaign]],campaign[],4,FALSE)</f>
        <v>29</v>
      </c>
      <c r="F13916" t="str">
        <f>VLOOKUP(data[[#This Row],[id_campaign]],campaign[],2,FALSE)</f>
        <v>MaritalStatus</v>
      </c>
      <c r="G13916" t="str">
        <f>VLOOKUP(data[[#This Row],[id_customer]],customer[],2,FALSE)</f>
        <v>Mirabelle Caulwell</v>
      </c>
      <c r="H13916" t="str">
        <f>data[[#This Row],[id_customer]]&amp;data[[#This Row],[id_campaign]]</f>
        <v>C0907cam17</v>
      </c>
      <c r="I13916">
        <f>DATEDIF(data[[#This Row],[join_date]],data[[#This Row],[buy_date]],"M")</f>
        <v>5</v>
      </c>
    </row>
    <row r="13917" spans="1:9" x14ac:dyDescent="0.25">
      <c r="A13917" t="s">
        <v>3669</v>
      </c>
      <c r="B13917" t="s">
        <v>36</v>
      </c>
      <c r="C13917" s="1">
        <v>44777</v>
      </c>
      <c r="D13917" s="1">
        <v>44963</v>
      </c>
      <c r="E13917">
        <f>VLOOKUP(data[[#This Row],[id_campaign]],campaign[],4,FALSE)</f>
        <v>29</v>
      </c>
      <c r="F13917" t="str">
        <f>VLOOKUP(data[[#This Row],[id_campaign]],campaign[],2,FALSE)</f>
        <v>MaritalStatus</v>
      </c>
      <c r="G13917" t="str">
        <f>VLOOKUP(data[[#This Row],[id_customer]],customer[],2,FALSE)</f>
        <v>Mirabelle Caulwell</v>
      </c>
      <c r="H13917" t="str">
        <f>data[[#This Row],[id_customer]]&amp;data[[#This Row],[id_campaign]]</f>
        <v>C0907cam17</v>
      </c>
      <c r="I13917">
        <f>DATEDIF(data[[#This Row],[join_date]],data[[#This Row],[buy_date]],"M")</f>
        <v>6</v>
      </c>
    </row>
    <row r="13918" spans="1:9" x14ac:dyDescent="0.25">
      <c r="A13918" t="s">
        <v>3669</v>
      </c>
      <c r="B13918" t="s">
        <v>36</v>
      </c>
      <c r="C13918" s="1">
        <v>44777</v>
      </c>
      <c r="D13918" s="1">
        <v>44996</v>
      </c>
      <c r="E13918">
        <f>VLOOKUP(data[[#This Row],[id_campaign]],campaign[],4,FALSE)</f>
        <v>29</v>
      </c>
      <c r="F13918" t="str">
        <f>VLOOKUP(data[[#This Row],[id_campaign]],campaign[],2,FALSE)</f>
        <v>MaritalStatus</v>
      </c>
      <c r="G13918" t="str">
        <f>VLOOKUP(data[[#This Row],[id_customer]],customer[],2,FALSE)</f>
        <v>Mirabelle Caulwell</v>
      </c>
      <c r="H13918" t="str">
        <f>data[[#This Row],[id_customer]]&amp;data[[#This Row],[id_campaign]]</f>
        <v>C0907cam17</v>
      </c>
      <c r="I13918">
        <f>DATEDIF(data[[#This Row],[join_date]],data[[#This Row],[buy_date]],"M")</f>
        <v>7</v>
      </c>
    </row>
    <row r="13919" spans="1:9" x14ac:dyDescent="0.25">
      <c r="A13919" t="s">
        <v>3669</v>
      </c>
      <c r="B13919" t="s">
        <v>36</v>
      </c>
      <c r="C13919" s="1">
        <v>44777</v>
      </c>
      <c r="D13919" s="1">
        <v>45026</v>
      </c>
      <c r="E13919">
        <f>VLOOKUP(data[[#This Row],[id_campaign]],campaign[],4,FALSE)</f>
        <v>29</v>
      </c>
      <c r="F13919" t="str">
        <f>VLOOKUP(data[[#This Row],[id_campaign]],campaign[],2,FALSE)</f>
        <v>MaritalStatus</v>
      </c>
      <c r="G13919" t="str">
        <f>VLOOKUP(data[[#This Row],[id_customer]],customer[],2,FALSE)</f>
        <v>Mirabelle Caulwell</v>
      </c>
      <c r="H13919" t="str">
        <f>data[[#This Row],[id_customer]]&amp;data[[#This Row],[id_campaign]]</f>
        <v>C0907cam17</v>
      </c>
      <c r="I13919">
        <f>DATEDIF(data[[#This Row],[join_date]],data[[#This Row],[buy_date]],"M")</f>
        <v>8</v>
      </c>
    </row>
    <row r="13920" spans="1:9" x14ac:dyDescent="0.25">
      <c r="A13920" t="s">
        <v>3669</v>
      </c>
      <c r="B13920" t="s">
        <v>36</v>
      </c>
      <c r="C13920" s="1">
        <v>44777</v>
      </c>
      <c r="D13920" s="1">
        <v>45060</v>
      </c>
      <c r="E13920">
        <f>VLOOKUP(data[[#This Row],[id_campaign]],campaign[],4,FALSE)</f>
        <v>29</v>
      </c>
      <c r="F13920" t="str">
        <f>VLOOKUP(data[[#This Row],[id_campaign]],campaign[],2,FALSE)</f>
        <v>MaritalStatus</v>
      </c>
      <c r="G13920" t="str">
        <f>VLOOKUP(data[[#This Row],[id_customer]],customer[],2,FALSE)</f>
        <v>Mirabelle Caulwell</v>
      </c>
      <c r="H13920" t="str">
        <f>data[[#This Row],[id_customer]]&amp;data[[#This Row],[id_campaign]]</f>
        <v>C0907cam17</v>
      </c>
      <c r="I13920">
        <f>DATEDIF(data[[#This Row],[join_date]],data[[#This Row],[buy_date]],"M")</f>
        <v>9</v>
      </c>
    </row>
    <row r="13921" spans="1:9" x14ac:dyDescent="0.25">
      <c r="A13921" t="s">
        <v>3669</v>
      </c>
      <c r="B13921" t="s">
        <v>24</v>
      </c>
      <c r="C13921" s="1">
        <v>44938</v>
      </c>
      <c r="D13921" s="1">
        <v>44938</v>
      </c>
      <c r="E13921">
        <f>VLOOKUP(data[[#This Row],[id_campaign]],campaign[],4,FALSE)</f>
        <v>62</v>
      </c>
      <c r="F13921" t="str">
        <f>VLOOKUP(data[[#This Row],[id_campaign]],campaign[],2,FALSE)</f>
        <v>OwnsComputer</v>
      </c>
      <c r="G13921" t="str">
        <f>VLOOKUP(data[[#This Row],[id_customer]],customer[],2,FALSE)</f>
        <v>Mirabelle Caulwell</v>
      </c>
      <c r="H13921" t="str">
        <f>data[[#This Row],[id_customer]]&amp;data[[#This Row],[id_campaign]]</f>
        <v>C0907cam11</v>
      </c>
      <c r="I13921">
        <f>DATEDIF(data[[#This Row],[join_date]],data[[#This Row],[buy_date]],"M")</f>
        <v>0</v>
      </c>
    </row>
    <row r="13922" spans="1:9" x14ac:dyDescent="0.25">
      <c r="A13922" t="s">
        <v>3669</v>
      </c>
      <c r="B13922" t="s">
        <v>24</v>
      </c>
      <c r="C13922" s="1">
        <v>44938</v>
      </c>
      <c r="D13922" s="1">
        <v>44977</v>
      </c>
      <c r="E13922">
        <f>VLOOKUP(data[[#This Row],[id_campaign]],campaign[],4,FALSE)</f>
        <v>62</v>
      </c>
      <c r="F13922" t="str">
        <f>VLOOKUP(data[[#This Row],[id_campaign]],campaign[],2,FALSE)</f>
        <v>OwnsComputer</v>
      </c>
      <c r="G13922" t="str">
        <f>VLOOKUP(data[[#This Row],[id_customer]],customer[],2,FALSE)</f>
        <v>Mirabelle Caulwell</v>
      </c>
      <c r="H13922" t="str">
        <f>data[[#This Row],[id_customer]]&amp;data[[#This Row],[id_campaign]]</f>
        <v>C0907cam11</v>
      </c>
      <c r="I13922">
        <f>DATEDIF(data[[#This Row],[join_date]],data[[#This Row],[buy_date]],"M")</f>
        <v>1</v>
      </c>
    </row>
    <row r="13923" spans="1:9" x14ac:dyDescent="0.25">
      <c r="A13923" t="s">
        <v>3669</v>
      </c>
      <c r="B13923" t="s">
        <v>24</v>
      </c>
      <c r="C13923" s="1">
        <v>44938</v>
      </c>
      <c r="D13923" s="1">
        <v>45012</v>
      </c>
      <c r="E13923">
        <f>VLOOKUP(data[[#This Row],[id_campaign]],campaign[],4,FALSE)</f>
        <v>62</v>
      </c>
      <c r="F13923" t="str">
        <f>VLOOKUP(data[[#This Row],[id_campaign]],campaign[],2,FALSE)</f>
        <v>OwnsComputer</v>
      </c>
      <c r="G13923" t="str">
        <f>VLOOKUP(data[[#This Row],[id_customer]],customer[],2,FALSE)</f>
        <v>Mirabelle Caulwell</v>
      </c>
      <c r="H13923" t="str">
        <f>data[[#This Row],[id_customer]]&amp;data[[#This Row],[id_campaign]]</f>
        <v>C0907cam11</v>
      </c>
      <c r="I13923">
        <f>DATEDIF(data[[#This Row],[join_date]],data[[#This Row],[buy_date]],"M")</f>
        <v>2</v>
      </c>
    </row>
    <row r="13924" spans="1:9" x14ac:dyDescent="0.25">
      <c r="A13924" t="s">
        <v>3669</v>
      </c>
      <c r="B13924" t="s">
        <v>24</v>
      </c>
      <c r="C13924" s="1">
        <v>44938</v>
      </c>
      <c r="D13924" s="1">
        <v>45043</v>
      </c>
      <c r="E13924">
        <f>VLOOKUP(data[[#This Row],[id_campaign]],campaign[],4,FALSE)</f>
        <v>62</v>
      </c>
      <c r="F13924" t="str">
        <f>VLOOKUP(data[[#This Row],[id_campaign]],campaign[],2,FALSE)</f>
        <v>OwnsComputer</v>
      </c>
      <c r="G13924" t="str">
        <f>VLOOKUP(data[[#This Row],[id_customer]],customer[],2,FALSE)</f>
        <v>Mirabelle Caulwell</v>
      </c>
      <c r="H13924" t="str">
        <f>data[[#This Row],[id_customer]]&amp;data[[#This Row],[id_campaign]]</f>
        <v>C0907cam11</v>
      </c>
      <c r="I13924">
        <f>DATEDIF(data[[#This Row],[join_date]],data[[#This Row],[buy_date]],"M")</f>
        <v>3</v>
      </c>
    </row>
    <row r="13925" spans="1:9" x14ac:dyDescent="0.25">
      <c r="A13925" t="s">
        <v>3669</v>
      </c>
      <c r="B13925" t="s">
        <v>24</v>
      </c>
      <c r="C13925" s="1">
        <v>44938</v>
      </c>
      <c r="D13925" s="1">
        <v>45062</v>
      </c>
      <c r="E13925">
        <f>VLOOKUP(data[[#This Row],[id_campaign]],campaign[],4,FALSE)</f>
        <v>62</v>
      </c>
      <c r="F13925" t="str">
        <f>VLOOKUP(data[[#This Row],[id_campaign]],campaign[],2,FALSE)</f>
        <v>OwnsComputer</v>
      </c>
      <c r="G13925" t="str">
        <f>VLOOKUP(data[[#This Row],[id_customer]],customer[],2,FALSE)</f>
        <v>Mirabelle Caulwell</v>
      </c>
      <c r="H13925" t="str">
        <f>data[[#This Row],[id_customer]]&amp;data[[#This Row],[id_campaign]]</f>
        <v>C0907cam11</v>
      </c>
      <c r="I13925">
        <f>DATEDIF(data[[#This Row],[join_date]],data[[#This Row],[buy_date]],"M")</f>
        <v>4</v>
      </c>
    </row>
    <row r="13926" spans="1:9" x14ac:dyDescent="0.25">
      <c r="A13926" t="s">
        <v>3673</v>
      </c>
      <c r="B13926" t="s">
        <v>24</v>
      </c>
      <c r="C13926" s="1">
        <v>44665</v>
      </c>
      <c r="D13926" s="1">
        <v>44665</v>
      </c>
      <c r="E13926">
        <f>VLOOKUP(data[[#This Row],[id_campaign]],campaign[],4,FALSE)</f>
        <v>62</v>
      </c>
      <c r="F13926" t="str">
        <f>VLOOKUP(data[[#This Row],[id_campaign]],campaign[],2,FALSE)</f>
        <v>OwnsComputer</v>
      </c>
      <c r="G13926" t="str">
        <f>VLOOKUP(data[[#This Row],[id_customer]],customer[],2,FALSE)</f>
        <v>Roanna Neighbour</v>
      </c>
      <c r="H13926" t="str">
        <f>data[[#This Row],[id_customer]]&amp;data[[#This Row],[id_campaign]]</f>
        <v>C0908cam11</v>
      </c>
      <c r="I13926">
        <f>DATEDIF(data[[#This Row],[join_date]],data[[#This Row],[buy_date]],"M")</f>
        <v>0</v>
      </c>
    </row>
    <row r="13927" spans="1:9" x14ac:dyDescent="0.25">
      <c r="A13927" t="s">
        <v>3673</v>
      </c>
      <c r="B13927" t="s">
        <v>24</v>
      </c>
      <c r="C13927" s="1">
        <v>44665</v>
      </c>
      <c r="D13927" s="1">
        <v>44706</v>
      </c>
      <c r="E13927">
        <f>VLOOKUP(data[[#This Row],[id_campaign]],campaign[],4,FALSE)</f>
        <v>62</v>
      </c>
      <c r="F13927" t="str">
        <f>VLOOKUP(data[[#This Row],[id_campaign]],campaign[],2,FALSE)</f>
        <v>OwnsComputer</v>
      </c>
      <c r="G13927" t="str">
        <f>VLOOKUP(data[[#This Row],[id_customer]],customer[],2,FALSE)</f>
        <v>Roanna Neighbour</v>
      </c>
      <c r="H13927" t="str">
        <f>data[[#This Row],[id_customer]]&amp;data[[#This Row],[id_campaign]]</f>
        <v>C0908cam11</v>
      </c>
      <c r="I13927">
        <f>DATEDIF(data[[#This Row],[join_date]],data[[#This Row],[buy_date]],"M")</f>
        <v>1</v>
      </c>
    </row>
    <row r="13928" spans="1:9" x14ac:dyDescent="0.25">
      <c r="A13928" t="s">
        <v>3673</v>
      </c>
      <c r="B13928" t="s">
        <v>24</v>
      </c>
      <c r="C13928" s="1">
        <v>44665</v>
      </c>
      <c r="D13928" s="1">
        <v>44764</v>
      </c>
      <c r="E13928">
        <f>VLOOKUP(data[[#This Row],[id_campaign]],campaign[],4,FALSE)</f>
        <v>62</v>
      </c>
      <c r="F13928" t="str">
        <f>VLOOKUP(data[[#This Row],[id_campaign]],campaign[],2,FALSE)</f>
        <v>OwnsComputer</v>
      </c>
      <c r="G13928" t="str">
        <f>VLOOKUP(data[[#This Row],[id_customer]],customer[],2,FALSE)</f>
        <v>Roanna Neighbour</v>
      </c>
      <c r="H13928" t="str">
        <f>data[[#This Row],[id_customer]]&amp;data[[#This Row],[id_campaign]]</f>
        <v>C0908cam11</v>
      </c>
      <c r="I13928">
        <f>DATEDIF(data[[#This Row],[join_date]],data[[#This Row],[buy_date]],"M")</f>
        <v>3</v>
      </c>
    </row>
    <row r="13929" spans="1:9" x14ac:dyDescent="0.25">
      <c r="A13929" t="s">
        <v>3673</v>
      </c>
      <c r="B13929" t="s">
        <v>24</v>
      </c>
      <c r="C13929" s="1">
        <v>44665</v>
      </c>
      <c r="D13929" s="1">
        <v>44799</v>
      </c>
      <c r="E13929">
        <f>VLOOKUP(data[[#This Row],[id_campaign]],campaign[],4,FALSE)</f>
        <v>62</v>
      </c>
      <c r="F13929" t="str">
        <f>VLOOKUP(data[[#This Row],[id_campaign]],campaign[],2,FALSE)</f>
        <v>OwnsComputer</v>
      </c>
      <c r="G13929" t="str">
        <f>VLOOKUP(data[[#This Row],[id_customer]],customer[],2,FALSE)</f>
        <v>Roanna Neighbour</v>
      </c>
      <c r="H13929" t="str">
        <f>data[[#This Row],[id_customer]]&amp;data[[#This Row],[id_campaign]]</f>
        <v>C0908cam11</v>
      </c>
      <c r="I13929">
        <f>DATEDIF(data[[#This Row],[join_date]],data[[#This Row],[buy_date]],"M")</f>
        <v>4</v>
      </c>
    </row>
    <row r="13930" spans="1:9" x14ac:dyDescent="0.25">
      <c r="A13930" t="s">
        <v>3673</v>
      </c>
      <c r="B13930" t="s">
        <v>24</v>
      </c>
      <c r="C13930" s="1">
        <v>44665</v>
      </c>
      <c r="D13930" s="1">
        <v>44863</v>
      </c>
      <c r="E13930">
        <f>VLOOKUP(data[[#This Row],[id_campaign]],campaign[],4,FALSE)</f>
        <v>62</v>
      </c>
      <c r="F13930" t="str">
        <f>VLOOKUP(data[[#This Row],[id_campaign]],campaign[],2,FALSE)</f>
        <v>OwnsComputer</v>
      </c>
      <c r="G13930" t="str">
        <f>VLOOKUP(data[[#This Row],[id_customer]],customer[],2,FALSE)</f>
        <v>Roanna Neighbour</v>
      </c>
      <c r="H13930" t="str">
        <f>data[[#This Row],[id_customer]]&amp;data[[#This Row],[id_campaign]]</f>
        <v>C0908cam11</v>
      </c>
      <c r="I13930">
        <f>DATEDIF(data[[#This Row],[join_date]],data[[#This Row],[buy_date]],"M")</f>
        <v>6</v>
      </c>
    </row>
    <row r="13931" spans="1:9" x14ac:dyDescent="0.25">
      <c r="A13931" t="s">
        <v>3673</v>
      </c>
      <c r="B13931" t="s">
        <v>24</v>
      </c>
      <c r="C13931" s="1">
        <v>44665</v>
      </c>
      <c r="D13931" s="1">
        <v>44885</v>
      </c>
      <c r="E13931">
        <f>VLOOKUP(data[[#This Row],[id_campaign]],campaign[],4,FALSE)</f>
        <v>62</v>
      </c>
      <c r="F13931" t="str">
        <f>VLOOKUP(data[[#This Row],[id_campaign]],campaign[],2,FALSE)</f>
        <v>OwnsComputer</v>
      </c>
      <c r="G13931" t="str">
        <f>VLOOKUP(data[[#This Row],[id_customer]],customer[],2,FALSE)</f>
        <v>Roanna Neighbour</v>
      </c>
      <c r="H13931" t="str">
        <f>data[[#This Row],[id_customer]]&amp;data[[#This Row],[id_campaign]]</f>
        <v>C0908cam11</v>
      </c>
      <c r="I13931">
        <f>DATEDIF(data[[#This Row],[join_date]],data[[#This Row],[buy_date]],"M")</f>
        <v>7</v>
      </c>
    </row>
    <row r="13932" spans="1:9" x14ac:dyDescent="0.25">
      <c r="A13932" t="s">
        <v>3673</v>
      </c>
      <c r="B13932" t="s">
        <v>24</v>
      </c>
      <c r="C13932" s="1">
        <v>44665</v>
      </c>
      <c r="D13932" s="1">
        <v>44919</v>
      </c>
      <c r="E13932">
        <f>VLOOKUP(data[[#This Row],[id_campaign]],campaign[],4,FALSE)</f>
        <v>62</v>
      </c>
      <c r="F13932" t="str">
        <f>VLOOKUP(data[[#This Row],[id_campaign]],campaign[],2,FALSE)</f>
        <v>OwnsComputer</v>
      </c>
      <c r="G13932" t="str">
        <f>VLOOKUP(data[[#This Row],[id_customer]],customer[],2,FALSE)</f>
        <v>Roanna Neighbour</v>
      </c>
      <c r="H13932" t="str">
        <f>data[[#This Row],[id_customer]]&amp;data[[#This Row],[id_campaign]]</f>
        <v>C0908cam11</v>
      </c>
      <c r="I13932">
        <f>DATEDIF(data[[#This Row],[join_date]],data[[#This Row],[buy_date]],"M")</f>
        <v>8</v>
      </c>
    </row>
    <row r="13933" spans="1:9" x14ac:dyDescent="0.25">
      <c r="A13933" t="s">
        <v>3673</v>
      </c>
      <c r="B13933" t="s">
        <v>24</v>
      </c>
      <c r="C13933" s="1">
        <v>44665</v>
      </c>
      <c r="D13933" s="1">
        <v>44947</v>
      </c>
      <c r="E13933">
        <f>VLOOKUP(data[[#This Row],[id_campaign]],campaign[],4,FALSE)</f>
        <v>62</v>
      </c>
      <c r="F13933" t="str">
        <f>VLOOKUP(data[[#This Row],[id_campaign]],campaign[],2,FALSE)</f>
        <v>OwnsComputer</v>
      </c>
      <c r="G13933" t="str">
        <f>VLOOKUP(data[[#This Row],[id_customer]],customer[],2,FALSE)</f>
        <v>Roanna Neighbour</v>
      </c>
      <c r="H13933" t="str">
        <f>data[[#This Row],[id_customer]]&amp;data[[#This Row],[id_campaign]]</f>
        <v>C0908cam11</v>
      </c>
      <c r="I13933">
        <f>DATEDIF(data[[#This Row],[join_date]],data[[#This Row],[buy_date]],"M")</f>
        <v>9</v>
      </c>
    </row>
    <row r="13934" spans="1:9" x14ac:dyDescent="0.25">
      <c r="A13934" t="s">
        <v>3673</v>
      </c>
      <c r="B13934" t="s">
        <v>24</v>
      </c>
      <c r="C13934" s="1">
        <v>44665</v>
      </c>
      <c r="D13934" s="1">
        <v>44983</v>
      </c>
      <c r="E13934">
        <f>VLOOKUP(data[[#This Row],[id_campaign]],campaign[],4,FALSE)</f>
        <v>62</v>
      </c>
      <c r="F13934" t="str">
        <f>VLOOKUP(data[[#This Row],[id_campaign]],campaign[],2,FALSE)</f>
        <v>OwnsComputer</v>
      </c>
      <c r="G13934" t="str">
        <f>VLOOKUP(data[[#This Row],[id_customer]],customer[],2,FALSE)</f>
        <v>Roanna Neighbour</v>
      </c>
      <c r="H13934" t="str">
        <f>data[[#This Row],[id_customer]]&amp;data[[#This Row],[id_campaign]]</f>
        <v>C0908cam11</v>
      </c>
      <c r="I13934">
        <f>DATEDIF(data[[#This Row],[join_date]],data[[#This Row],[buy_date]],"M")</f>
        <v>10</v>
      </c>
    </row>
    <row r="13935" spans="1:9" x14ac:dyDescent="0.25">
      <c r="A13935" t="s">
        <v>3673</v>
      </c>
      <c r="B13935" t="s">
        <v>24</v>
      </c>
      <c r="C13935" s="1">
        <v>44665</v>
      </c>
      <c r="D13935" s="1">
        <v>45012</v>
      </c>
      <c r="E13935">
        <f>VLOOKUP(data[[#This Row],[id_campaign]],campaign[],4,FALSE)</f>
        <v>62</v>
      </c>
      <c r="F13935" t="str">
        <f>VLOOKUP(data[[#This Row],[id_campaign]],campaign[],2,FALSE)</f>
        <v>OwnsComputer</v>
      </c>
      <c r="G13935" t="str">
        <f>VLOOKUP(data[[#This Row],[id_customer]],customer[],2,FALSE)</f>
        <v>Roanna Neighbour</v>
      </c>
      <c r="H13935" t="str">
        <f>data[[#This Row],[id_customer]]&amp;data[[#This Row],[id_campaign]]</f>
        <v>C0908cam11</v>
      </c>
      <c r="I13935">
        <f>DATEDIF(data[[#This Row],[join_date]],data[[#This Row],[buy_date]],"M")</f>
        <v>11</v>
      </c>
    </row>
    <row r="13936" spans="1:9" x14ac:dyDescent="0.25">
      <c r="A13936" t="s">
        <v>3673</v>
      </c>
      <c r="B13936" t="s">
        <v>24</v>
      </c>
      <c r="C13936" s="1">
        <v>44665</v>
      </c>
      <c r="D13936" s="1">
        <v>45035</v>
      </c>
      <c r="E13936">
        <f>VLOOKUP(data[[#This Row],[id_campaign]],campaign[],4,FALSE)</f>
        <v>62</v>
      </c>
      <c r="F13936" t="str">
        <f>VLOOKUP(data[[#This Row],[id_campaign]],campaign[],2,FALSE)</f>
        <v>OwnsComputer</v>
      </c>
      <c r="G13936" t="str">
        <f>VLOOKUP(data[[#This Row],[id_customer]],customer[],2,FALSE)</f>
        <v>Roanna Neighbour</v>
      </c>
      <c r="H13936" t="str">
        <f>data[[#This Row],[id_customer]]&amp;data[[#This Row],[id_campaign]]</f>
        <v>C0908cam11</v>
      </c>
      <c r="I13936">
        <f>DATEDIF(data[[#This Row],[join_date]],data[[#This Row],[buy_date]],"M")</f>
        <v>12</v>
      </c>
    </row>
    <row r="13937" spans="1:9" x14ac:dyDescent="0.25">
      <c r="A13937" t="s">
        <v>3673</v>
      </c>
      <c r="B13937" t="s">
        <v>24</v>
      </c>
      <c r="C13937" s="1">
        <v>44665</v>
      </c>
      <c r="D13937" s="1">
        <v>45060</v>
      </c>
      <c r="E13937">
        <f>VLOOKUP(data[[#This Row],[id_campaign]],campaign[],4,FALSE)</f>
        <v>62</v>
      </c>
      <c r="F13937" t="str">
        <f>VLOOKUP(data[[#This Row],[id_campaign]],campaign[],2,FALSE)</f>
        <v>OwnsComputer</v>
      </c>
      <c r="G13937" t="str">
        <f>VLOOKUP(data[[#This Row],[id_customer]],customer[],2,FALSE)</f>
        <v>Roanna Neighbour</v>
      </c>
      <c r="H13937" t="str">
        <f>data[[#This Row],[id_customer]]&amp;data[[#This Row],[id_campaign]]</f>
        <v>C0908cam11</v>
      </c>
      <c r="I13937">
        <f>DATEDIF(data[[#This Row],[join_date]],data[[#This Row],[buy_date]],"M")</f>
        <v>13</v>
      </c>
    </row>
    <row r="13938" spans="1:9" x14ac:dyDescent="0.25">
      <c r="A13938" t="s">
        <v>3673</v>
      </c>
      <c r="B13938" t="s">
        <v>12</v>
      </c>
      <c r="C13938" s="1">
        <v>44685</v>
      </c>
      <c r="D13938" s="1">
        <v>44685</v>
      </c>
      <c r="E13938">
        <f>VLOOKUP(data[[#This Row],[id_campaign]],campaign[],4,FALSE)</f>
        <v>22</v>
      </c>
      <c r="F13938" t="str">
        <f>VLOOKUP(data[[#This Row],[id_campaign]],campaign[],2,FALSE)</f>
        <v>RVOwner</v>
      </c>
      <c r="G13938" t="str">
        <f>VLOOKUP(data[[#This Row],[id_customer]],customer[],2,FALSE)</f>
        <v>Roanna Neighbour</v>
      </c>
      <c r="H13938" t="str">
        <f>data[[#This Row],[id_customer]]&amp;data[[#This Row],[id_campaign]]</f>
        <v>C0908cam05</v>
      </c>
      <c r="I13938">
        <f>DATEDIF(data[[#This Row],[join_date]],data[[#This Row],[buy_date]],"M")</f>
        <v>0</v>
      </c>
    </row>
    <row r="13939" spans="1:9" x14ac:dyDescent="0.25">
      <c r="A13939" t="s">
        <v>3673</v>
      </c>
      <c r="B13939" t="s">
        <v>12</v>
      </c>
      <c r="C13939" s="1">
        <v>44685</v>
      </c>
      <c r="D13939" s="1">
        <v>44749</v>
      </c>
      <c r="E13939">
        <f>VLOOKUP(data[[#This Row],[id_campaign]],campaign[],4,FALSE)</f>
        <v>22</v>
      </c>
      <c r="F13939" t="str">
        <f>VLOOKUP(data[[#This Row],[id_campaign]],campaign[],2,FALSE)</f>
        <v>RVOwner</v>
      </c>
      <c r="G13939" t="str">
        <f>VLOOKUP(data[[#This Row],[id_customer]],customer[],2,FALSE)</f>
        <v>Roanna Neighbour</v>
      </c>
      <c r="H13939" t="str">
        <f>data[[#This Row],[id_customer]]&amp;data[[#This Row],[id_campaign]]</f>
        <v>C0908cam05</v>
      </c>
      <c r="I13939">
        <f>DATEDIF(data[[#This Row],[join_date]],data[[#This Row],[buy_date]],"M")</f>
        <v>2</v>
      </c>
    </row>
    <row r="13940" spans="1:9" x14ac:dyDescent="0.25">
      <c r="A13940" t="s">
        <v>3673</v>
      </c>
      <c r="B13940" t="s">
        <v>12</v>
      </c>
      <c r="C13940" s="1">
        <v>44685</v>
      </c>
      <c r="D13940" s="1">
        <v>44814</v>
      </c>
      <c r="E13940">
        <f>VLOOKUP(data[[#This Row],[id_campaign]],campaign[],4,FALSE)</f>
        <v>22</v>
      </c>
      <c r="F13940" t="str">
        <f>VLOOKUP(data[[#This Row],[id_campaign]],campaign[],2,FALSE)</f>
        <v>RVOwner</v>
      </c>
      <c r="G13940" t="str">
        <f>VLOOKUP(data[[#This Row],[id_customer]],customer[],2,FALSE)</f>
        <v>Roanna Neighbour</v>
      </c>
      <c r="H13940" t="str">
        <f>data[[#This Row],[id_customer]]&amp;data[[#This Row],[id_campaign]]</f>
        <v>C0908cam05</v>
      </c>
      <c r="I13940">
        <f>DATEDIF(data[[#This Row],[join_date]],data[[#This Row],[buy_date]],"M")</f>
        <v>4</v>
      </c>
    </row>
    <row r="13941" spans="1:9" x14ac:dyDescent="0.25">
      <c r="A13941" t="s">
        <v>3673</v>
      </c>
      <c r="B13941" t="s">
        <v>12</v>
      </c>
      <c r="C13941" s="1">
        <v>44685</v>
      </c>
      <c r="D13941" s="1">
        <v>44852</v>
      </c>
      <c r="E13941">
        <f>VLOOKUP(data[[#This Row],[id_campaign]],campaign[],4,FALSE)</f>
        <v>22</v>
      </c>
      <c r="F13941" t="str">
        <f>VLOOKUP(data[[#This Row],[id_campaign]],campaign[],2,FALSE)</f>
        <v>RVOwner</v>
      </c>
      <c r="G13941" t="str">
        <f>VLOOKUP(data[[#This Row],[id_customer]],customer[],2,FALSE)</f>
        <v>Roanna Neighbour</v>
      </c>
      <c r="H13941" t="str">
        <f>data[[#This Row],[id_customer]]&amp;data[[#This Row],[id_campaign]]</f>
        <v>C0908cam05</v>
      </c>
      <c r="I13941">
        <f>DATEDIF(data[[#This Row],[join_date]],data[[#This Row],[buy_date]],"M")</f>
        <v>5</v>
      </c>
    </row>
    <row r="13942" spans="1:9" x14ac:dyDescent="0.25">
      <c r="A13942" t="s">
        <v>3673</v>
      </c>
      <c r="B13942" t="s">
        <v>12</v>
      </c>
      <c r="C13942" s="1">
        <v>44685</v>
      </c>
      <c r="D13942" s="1">
        <v>44945</v>
      </c>
      <c r="E13942">
        <f>VLOOKUP(data[[#This Row],[id_campaign]],campaign[],4,FALSE)</f>
        <v>22</v>
      </c>
      <c r="F13942" t="str">
        <f>VLOOKUP(data[[#This Row],[id_campaign]],campaign[],2,FALSE)</f>
        <v>RVOwner</v>
      </c>
      <c r="G13942" t="str">
        <f>VLOOKUP(data[[#This Row],[id_customer]],customer[],2,FALSE)</f>
        <v>Roanna Neighbour</v>
      </c>
      <c r="H13942" t="str">
        <f>data[[#This Row],[id_customer]]&amp;data[[#This Row],[id_campaign]]</f>
        <v>C0908cam05</v>
      </c>
      <c r="I13942">
        <f>DATEDIF(data[[#This Row],[join_date]],data[[#This Row],[buy_date]],"M")</f>
        <v>8</v>
      </c>
    </row>
    <row r="13943" spans="1:9" x14ac:dyDescent="0.25">
      <c r="A13943" t="s">
        <v>3673</v>
      </c>
      <c r="B13943" t="s">
        <v>12</v>
      </c>
      <c r="C13943" s="1">
        <v>44685</v>
      </c>
      <c r="D13943" s="1">
        <v>44964</v>
      </c>
      <c r="E13943">
        <f>VLOOKUP(data[[#This Row],[id_campaign]],campaign[],4,FALSE)</f>
        <v>22</v>
      </c>
      <c r="F13943" t="str">
        <f>VLOOKUP(data[[#This Row],[id_campaign]],campaign[],2,FALSE)</f>
        <v>RVOwner</v>
      </c>
      <c r="G13943" t="str">
        <f>VLOOKUP(data[[#This Row],[id_customer]],customer[],2,FALSE)</f>
        <v>Roanna Neighbour</v>
      </c>
      <c r="H13943" t="str">
        <f>data[[#This Row],[id_customer]]&amp;data[[#This Row],[id_campaign]]</f>
        <v>C0908cam05</v>
      </c>
      <c r="I13943">
        <f>DATEDIF(data[[#This Row],[join_date]],data[[#This Row],[buy_date]],"M")</f>
        <v>9</v>
      </c>
    </row>
    <row r="13944" spans="1:9" x14ac:dyDescent="0.25">
      <c r="A13944" t="s">
        <v>3673</v>
      </c>
      <c r="B13944" t="s">
        <v>12</v>
      </c>
      <c r="C13944" s="1">
        <v>44685</v>
      </c>
      <c r="D13944" s="1">
        <v>44994</v>
      </c>
      <c r="E13944">
        <f>VLOOKUP(data[[#This Row],[id_campaign]],campaign[],4,FALSE)</f>
        <v>22</v>
      </c>
      <c r="F13944" t="str">
        <f>VLOOKUP(data[[#This Row],[id_campaign]],campaign[],2,FALSE)</f>
        <v>RVOwner</v>
      </c>
      <c r="G13944" t="str">
        <f>VLOOKUP(data[[#This Row],[id_customer]],customer[],2,FALSE)</f>
        <v>Roanna Neighbour</v>
      </c>
      <c r="H13944" t="str">
        <f>data[[#This Row],[id_customer]]&amp;data[[#This Row],[id_campaign]]</f>
        <v>C0908cam05</v>
      </c>
      <c r="I13944">
        <f>DATEDIF(data[[#This Row],[join_date]],data[[#This Row],[buy_date]],"M")</f>
        <v>10</v>
      </c>
    </row>
    <row r="13945" spans="1:9" x14ac:dyDescent="0.25">
      <c r="A13945" t="s">
        <v>3673</v>
      </c>
      <c r="B13945" t="s">
        <v>12</v>
      </c>
      <c r="C13945" s="1">
        <v>44685</v>
      </c>
      <c r="D13945" s="1">
        <v>45022</v>
      </c>
      <c r="E13945">
        <f>VLOOKUP(data[[#This Row],[id_campaign]],campaign[],4,FALSE)</f>
        <v>22</v>
      </c>
      <c r="F13945" t="str">
        <f>VLOOKUP(data[[#This Row],[id_campaign]],campaign[],2,FALSE)</f>
        <v>RVOwner</v>
      </c>
      <c r="G13945" t="str">
        <f>VLOOKUP(data[[#This Row],[id_customer]],customer[],2,FALSE)</f>
        <v>Roanna Neighbour</v>
      </c>
      <c r="H13945" t="str">
        <f>data[[#This Row],[id_customer]]&amp;data[[#This Row],[id_campaign]]</f>
        <v>C0908cam05</v>
      </c>
      <c r="I13945">
        <f>DATEDIF(data[[#This Row],[join_date]],data[[#This Row],[buy_date]],"M")</f>
        <v>11</v>
      </c>
    </row>
    <row r="13946" spans="1:9" x14ac:dyDescent="0.25">
      <c r="A13946" t="s">
        <v>3673</v>
      </c>
      <c r="B13946" t="s">
        <v>12</v>
      </c>
      <c r="C13946" s="1">
        <v>44685</v>
      </c>
      <c r="D13946" s="1">
        <v>45055</v>
      </c>
      <c r="E13946">
        <f>VLOOKUP(data[[#This Row],[id_campaign]],campaign[],4,FALSE)</f>
        <v>22</v>
      </c>
      <c r="F13946" t="str">
        <f>VLOOKUP(data[[#This Row],[id_campaign]],campaign[],2,FALSE)</f>
        <v>RVOwner</v>
      </c>
      <c r="G13946" t="str">
        <f>VLOOKUP(data[[#This Row],[id_customer]],customer[],2,FALSE)</f>
        <v>Roanna Neighbour</v>
      </c>
      <c r="H13946" t="str">
        <f>data[[#This Row],[id_customer]]&amp;data[[#This Row],[id_campaign]]</f>
        <v>C0908cam05</v>
      </c>
      <c r="I13946">
        <f>DATEDIF(data[[#This Row],[join_date]],data[[#This Row],[buy_date]],"M")</f>
        <v>12</v>
      </c>
    </row>
    <row r="13947" spans="1:9" x14ac:dyDescent="0.25">
      <c r="A13947" t="s">
        <v>3677</v>
      </c>
      <c r="B13947" t="s">
        <v>18</v>
      </c>
      <c r="C13947" s="1">
        <v>44872</v>
      </c>
      <c r="D13947" s="1">
        <v>44872</v>
      </c>
      <c r="E13947">
        <f>VLOOKUP(data[[#This Row],[id_campaign]],campaign[],4,FALSE)</f>
        <v>27</v>
      </c>
      <c r="F13947" t="str">
        <f>VLOOKUP(data[[#This Row],[id_campaign]],campaign[],2,FALSE)</f>
        <v>RespondsToMailOffers</v>
      </c>
      <c r="G13947" t="str">
        <f>VLOOKUP(data[[#This Row],[id_customer]],customer[],2,FALSE)</f>
        <v>Illa Hadye</v>
      </c>
      <c r="H13947" t="str">
        <f>data[[#This Row],[id_customer]]&amp;data[[#This Row],[id_campaign]]</f>
        <v>C0909cam08</v>
      </c>
      <c r="I13947">
        <f>DATEDIF(data[[#This Row],[join_date]],data[[#This Row],[buy_date]],"M")</f>
        <v>0</v>
      </c>
    </row>
    <row r="13948" spans="1:9" x14ac:dyDescent="0.25">
      <c r="A13948" t="s">
        <v>3677</v>
      </c>
      <c r="B13948" t="s">
        <v>18</v>
      </c>
      <c r="C13948" s="1">
        <v>44872</v>
      </c>
      <c r="D13948" s="1">
        <v>44937</v>
      </c>
      <c r="E13948">
        <f>VLOOKUP(data[[#This Row],[id_campaign]],campaign[],4,FALSE)</f>
        <v>27</v>
      </c>
      <c r="F13948" t="str">
        <f>VLOOKUP(data[[#This Row],[id_campaign]],campaign[],2,FALSE)</f>
        <v>RespondsToMailOffers</v>
      </c>
      <c r="G13948" t="str">
        <f>VLOOKUP(data[[#This Row],[id_customer]],customer[],2,FALSE)</f>
        <v>Illa Hadye</v>
      </c>
      <c r="H13948" t="str">
        <f>data[[#This Row],[id_customer]]&amp;data[[#This Row],[id_campaign]]</f>
        <v>C0909cam08</v>
      </c>
      <c r="I13948">
        <f>DATEDIF(data[[#This Row],[join_date]],data[[#This Row],[buy_date]],"M")</f>
        <v>2</v>
      </c>
    </row>
    <row r="13949" spans="1:9" x14ac:dyDescent="0.25">
      <c r="A13949" t="s">
        <v>3677</v>
      </c>
      <c r="B13949" t="s">
        <v>18</v>
      </c>
      <c r="C13949" s="1">
        <v>44872</v>
      </c>
      <c r="D13949" s="1">
        <v>44975</v>
      </c>
      <c r="E13949">
        <f>VLOOKUP(data[[#This Row],[id_campaign]],campaign[],4,FALSE)</f>
        <v>27</v>
      </c>
      <c r="F13949" t="str">
        <f>VLOOKUP(data[[#This Row],[id_campaign]],campaign[],2,FALSE)</f>
        <v>RespondsToMailOffers</v>
      </c>
      <c r="G13949" t="str">
        <f>VLOOKUP(data[[#This Row],[id_customer]],customer[],2,FALSE)</f>
        <v>Illa Hadye</v>
      </c>
      <c r="H13949" t="str">
        <f>data[[#This Row],[id_customer]]&amp;data[[#This Row],[id_campaign]]</f>
        <v>C0909cam08</v>
      </c>
      <c r="I13949">
        <f>DATEDIF(data[[#This Row],[join_date]],data[[#This Row],[buy_date]],"M")</f>
        <v>3</v>
      </c>
    </row>
    <row r="13950" spans="1:9" x14ac:dyDescent="0.25">
      <c r="A13950" t="s">
        <v>3677</v>
      </c>
      <c r="B13950" t="s">
        <v>18</v>
      </c>
      <c r="C13950" s="1">
        <v>44872</v>
      </c>
      <c r="D13950" s="1">
        <v>45006</v>
      </c>
      <c r="E13950">
        <f>VLOOKUP(data[[#This Row],[id_campaign]],campaign[],4,FALSE)</f>
        <v>27</v>
      </c>
      <c r="F13950" t="str">
        <f>VLOOKUP(data[[#This Row],[id_campaign]],campaign[],2,FALSE)</f>
        <v>RespondsToMailOffers</v>
      </c>
      <c r="G13950" t="str">
        <f>VLOOKUP(data[[#This Row],[id_customer]],customer[],2,FALSE)</f>
        <v>Illa Hadye</v>
      </c>
      <c r="H13950" t="str">
        <f>data[[#This Row],[id_customer]]&amp;data[[#This Row],[id_campaign]]</f>
        <v>C0909cam08</v>
      </c>
      <c r="I13950">
        <f>DATEDIF(data[[#This Row],[join_date]],data[[#This Row],[buy_date]],"M")</f>
        <v>4</v>
      </c>
    </row>
    <row r="13951" spans="1:9" x14ac:dyDescent="0.25">
      <c r="A13951" t="s">
        <v>3677</v>
      </c>
      <c r="B13951" t="s">
        <v>18</v>
      </c>
      <c r="C13951" s="1">
        <v>44872</v>
      </c>
      <c r="D13951" s="1">
        <v>45031</v>
      </c>
      <c r="E13951">
        <f>VLOOKUP(data[[#This Row],[id_campaign]],campaign[],4,FALSE)</f>
        <v>27</v>
      </c>
      <c r="F13951" t="str">
        <f>VLOOKUP(data[[#This Row],[id_campaign]],campaign[],2,FALSE)</f>
        <v>RespondsToMailOffers</v>
      </c>
      <c r="G13951" t="str">
        <f>VLOOKUP(data[[#This Row],[id_customer]],customer[],2,FALSE)</f>
        <v>Illa Hadye</v>
      </c>
      <c r="H13951" t="str">
        <f>data[[#This Row],[id_customer]]&amp;data[[#This Row],[id_campaign]]</f>
        <v>C0909cam08</v>
      </c>
      <c r="I13951">
        <f>DATEDIF(data[[#This Row],[join_date]],data[[#This Row],[buy_date]],"M")</f>
        <v>5</v>
      </c>
    </row>
    <row r="13952" spans="1:9" x14ac:dyDescent="0.25">
      <c r="A13952" t="s">
        <v>3677</v>
      </c>
      <c r="B13952" t="s">
        <v>18</v>
      </c>
      <c r="C13952" s="1">
        <v>44872</v>
      </c>
      <c r="D13952" s="1">
        <v>45055</v>
      </c>
      <c r="E13952">
        <f>VLOOKUP(data[[#This Row],[id_campaign]],campaign[],4,FALSE)</f>
        <v>27</v>
      </c>
      <c r="F13952" t="str">
        <f>VLOOKUP(data[[#This Row],[id_campaign]],campaign[],2,FALSE)</f>
        <v>RespondsToMailOffers</v>
      </c>
      <c r="G13952" t="str">
        <f>VLOOKUP(data[[#This Row],[id_customer]],customer[],2,FALSE)</f>
        <v>Illa Hadye</v>
      </c>
      <c r="H13952" t="str">
        <f>data[[#This Row],[id_customer]]&amp;data[[#This Row],[id_campaign]]</f>
        <v>C0909cam08</v>
      </c>
      <c r="I13952">
        <f>DATEDIF(data[[#This Row],[join_date]],data[[#This Row],[buy_date]],"M")</f>
        <v>6</v>
      </c>
    </row>
    <row r="13953" spans="1:9" x14ac:dyDescent="0.25">
      <c r="A13953" t="s">
        <v>3677</v>
      </c>
      <c r="B13953" t="s">
        <v>30</v>
      </c>
      <c r="C13953" s="1">
        <v>44955</v>
      </c>
      <c r="D13953" s="1">
        <v>44955</v>
      </c>
      <c r="E13953">
        <f>VLOOKUP(data[[#This Row],[id_campaign]],campaign[],4,FALSE)</f>
        <v>28</v>
      </c>
      <c r="F13953" t="str">
        <f>VLOOKUP(data[[#This Row],[id_campaign]],campaign[],2,FALSE)</f>
        <v>NotNewCellphoneUser</v>
      </c>
      <c r="G13953" t="str">
        <f>VLOOKUP(data[[#This Row],[id_customer]],customer[],2,FALSE)</f>
        <v>Illa Hadye</v>
      </c>
      <c r="H13953" t="str">
        <f>data[[#This Row],[id_customer]]&amp;data[[#This Row],[id_campaign]]</f>
        <v>C0909cam14</v>
      </c>
      <c r="I13953">
        <f>DATEDIF(data[[#This Row],[join_date]],data[[#This Row],[buy_date]],"M")</f>
        <v>0</v>
      </c>
    </row>
    <row r="13954" spans="1:9" x14ac:dyDescent="0.25">
      <c r="A13954" t="s">
        <v>3677</v>
      </c>
      <c r="B13954" t="s">
        <v>30</v>
      </c>
      <c r="C13954" s="1">
        <v>44955</v>
      </c>
      <c r="D13954" s="1">
        <v>45000</v>
      </c>
      <c r="E13954">
        <f>VLOOKUP(data[[#This Row],[id_campaign]],campaign[],4,FALSE)</f>
        <v>28</v>
      </c>
      <c r="F13954" t="str">
        <f>VLOOKUP(data[[#This Row],[id_campaign]],campaign[],2,FALSE)</f>
        <v>NotNewCellphoneUser</v>
      </c>
      <c r="G13954" t="str">
        <f>VLOOKUP(data[[#This Row],[id_customer]],customer[],2,FALSE)</f>
        <v>Illa Hadye</v>
      </c>
      <c r="H13954" t="str">
        <f>data[[#This Row],[id_customer]]&amp;data[[#This Row],[id_campaign]]</f>
        <v>C0909cam14</v>
      </c>
      <c r="I13954">
        <f>DATEDIF(data[[#This Row],[join_date]],data[[#This Row],[buy_date]],"M")</f>
        <v>1</v>
      </c>
    </row>
    <row r="13955" spans="1:9" x14ac:dyDescent="0.25">
      <c r="A13955" t="s">
        <v>3677</v>
      </c>
      <c r="B13955" t="s">
        <v>30</v>
      </c>
      <c r="C13955" s="1">
        <v>44955</v>
      </c>
      <c r="D13955" s="1">
        <v>45018</v>
      </c>
      <c r="E13955">
        <f>VLOOKUP(data[[#This Row],[id_campaign]],campaign[],4,FALSE)</f>
        <v>28</v>
      </c>
      <c r="F13955" t="str">
        <f>VLOOKUP(data[[#This Row],[id_campaign]],campaign[],2,FALSE)</f>
        <v>NotNewCellphoneUser</v>
      </c>
      <c r="G13955" t="str">
        <f>VLOOKUP(data[[#This Row],[id_customer]],customer[],2,FALSE)</f>
        <v>Illa Hadye</v>
      </c>
      <c r="H13955" t="str">
        <f>data[[#This Row],[id_customer]]&amp;data[[#This Row],[id_campaign]]</f>
        <v>C0909cam14</v>
      </c>
      <c r="I13955">
        <f>DATEDIF(data[[#This Row],[join_date]],data[[#This Row],[buy_date]],"M")</f>
        <v>2</v>
      </c>
    </row>
    <row r="13956" spans="1:9" x14ac:dyDescent="0.25">
      <c r="A13956" t="s">
        <v>3677</v>
      </c>
      <c r="B13956" t="s">
        <v>30</v>
      </c>
      <c r="C13956" s="1">
        <v>44955</v>
      </c>
      <c r="D13956" s="1">
        <v>45077</v>
      </c>
      <c r="E13956">
        <f>VLOOKUP(data[[#This Row],[id_campaign]],campaign[],4,FALSE)</f>
        <v>28</v>
      </c>
      <c r="F13956" t="str">
        <f>VLOOKUP(data[[#This Row],[id_campaign]],campaign[],2,FALSE)</f>
        <v>NotNewCellphoneUser</v>
      </c>
      <c r="G13956" t="str">
        <f>VLOOKUP(data[[#This Row],[id_customer]],customer[],2,FALSE)</f>
        <v>Illa Hadye</v>
      </c>
      <c r="H13956" t="str">
        <f>data[[#This Row],[id_customer]]&amp;data[[#This Row],[id_campaign]]</f>
        <v>C0909cam14</v>
      </c>
      <c r="I13956">
        <f>DATEDIF(data[[#This Row],[join_date]],data[[#This Row],[buy_date]],"M")</f>
        <v>4</v>
      </c>
    </row>
    <row r="13957" spans="1:9" x14ac:dyDescent="0.25">
      <c r="A13957" t="s">
        <v>3677</v>
      </c>
      <c r="B13957" t="s">
        <v>30</v>
      </c>
      <c r="C13957" s="1">
        <v>44955</v>
      </c>
      <c r="D13957" s="1">
        <v>45081</v>
      </c>
      <c r="E13957">
        <f>VLOOKUP(data[[#This Row],[id_campaign]],campaign[],4,FALSE)</f>
        <v>28</v>
      </c>
      <c r="F13957" t="str">
        <f>VLOOKUP(data[[#This Row],[id_campaign]],campaign[],2,FALSE)</f>
        <v>NotNewCellphoneUser</v>
      </c>
      <c r="G13957" t="str">
        <f>VLOOKUP(data[[#This Row],[id_customer]],customer[],2,FALSE)</f>
        <v>Illa Hadye</v>
      </c>
      <c r="H13957" t="str">
        <f>data[[#This Row],[id_customer]]&amp;data[[#This Row],[id_campaign]]</f>
        <v>C0909cam14</v>
      </c>
      <c r="I13957">
        <f>DATEDIF(data[[#This Row],[join_date]],data[[#This Row],[buy_date]],"M")</f>
        <v>4</v>
      </c>
    </row>
    <row r="13958" spans="1:9" x14ac:dyDescent="0.25">
      <c r="A13958" t="s">
        <v>3681</v>
      </c>
      <c r="B13958" t="s">
        <v>8</v>
      </c>
      <c r="C13958" s="1">
        <v>44939</v>
      </c>
      <c r="D13958" s="1">
        <v>44939</v>
      </c>
      <c r="E13958">
        <f>VLOOKUP(data[[#This Row],[id_campaign]],campaign[],4,FALSE)</f>
        <v>62</v>
      </c>
      <c r="F13958" t="str">
        <f>VLOOKUP(data[[#This Row],[id_campaign]],campaign[],2,FALSE)</f>
        <v>HandsetWebCapable</v>
      </c>
      <c r="G13958" t="str">
        <f>VLOOKUP(data[[#This Row],[id_customer]],customer[],2,FALSE)</f>
        <v>Loralyn Jowsey</v>
      </c>
      <c r="H13958" t="str">
        <f>data[[#This Row],[id_customer]]&amp;data[[#This Row],[id_campaign]]</f>
        <v>C0910cam03</v>
      </c>
      <c r="I13958">
        <f>DATEDIF(data[[#This Row],[join_date]],data[[#This Row],[buy_date]],"M")</f>
        <v>0</v>
      </c>
    </row>
    <row r="13959" spans="1:9" x14ac:dyDescent="0.25">
      <c r="A13959" t="s">
        <v>3681</v>
      </c>
      <c r="B13959" t="s">
        <v>8</v>
      </c>
      <c r="C13959" s="1">
        <v>44939</v>
      </c>
      <c r="D13959" s="1">
        <v>44973</v>
      </c>
      <c r="E13959">
        <f>VLOOKUP(data[[#This Row],[id_campaign]],campaign[],4,FALSE)</f>
        <v>62</v>
      </c>
      <c r="F13959" t="str">
        <f>VLOOKUP(data[[#This Row],[id_campaign]],campaign[],2,FALSE)</f>
        <v>HandsetWebCapable</v>
      </c>
      <c r="G13959" t="str">
        <f>VLOOKUP(data[[#This Row],[id_customer]],customer[],2,FALSE)</f>
        <v>Loralyn Jowsey</v>
      </c>
      <c r="H13959" t="str">
        <f>data[[#This Row],[id_customer]]&amp;data[[#This Row],[id_campaign]]</f>
        <v>C0910cam03</v>
      </c>
      <c r="I13959">
        <f>DATEDIF(data[[#This Row],[join_date]],data[[#This Row],[buy_date]],"M")</f>
        <v>1</v>
      </c>
    </row>
    <row r="13960" spans="1:9" x14ac:dyDescent="0.25">
      <c r="A13960" t="s">
        <v>3681</v>
      </c>
      <c r="B13960" t="s">
        <v>8</v>
      </c>
      <c r="C13960" s="1">
        <v>44939</v>
      </c>
      <c r="D13960" s="1">
        <v>45007</v>
      </c>
      <c r="E13960">
        <f>VLOOKUP(data[[#This Row],[id_campaign]],campaign[],4,FALSE)</f>
        <v>62</v>
      </c>
      <c r="F13960" t="str">
        <f>VLOOKUP(data[[#This Row],[id_campaign]],campaign[],2,FALSE)</f>
        <v>HandsetWebCapable</v>
      </c>
      <c r="G13960" t="str">
        <f>VLOOKUP(data[[#This Row],[id_customer]],customer[],2,FALSE)</f>
        <v>Loralyn Jowsey</v>
      </c>
      <c r="H13960" t="str">
        <f>data[[#This Row],[id_customer]]&amp;data[[#This Row],[id_campaign]]</f>
        <v>C0910cam03</v>
      </c>
      <c r="I13960">
        <f>DATEDIF(data[[#This Row],[join_date]],data[[#This Row],[buy_date]],"M")</f>
        <v>2</v>
      </c>
    </row>
    <row r="13961" spans="1:9" x14ac:dyDescent="0.25">
      <c r="A13961" t="s">
        <v>3681</v>
      </c>
      <c r="B13961" t="s">
        <v>8</v>
      </c>
      <c r="C13961" s="1">
        <v>44939</v>
      </c>
      <c r="D13961" s="1">
        <v>45042</v>
      </c>
      <c r="E13961">
        <f>VLOOKUP(data[[#This Row],[id_campaign]],campaign[],4,FALSE)</f>
        <v>62</v>
      </c>
      <c r="F13961" t="str">
        <f>VLOOKUP(data[[#This Row],[id_campaign]],campaign[],2,FALSE)</f>
        <v>HandsetWebCapable</v>
      </c>
      <c r="G13961" t="str">
        <f>VLOOKUP(data[[#This Row],[id_customer]],customer[],2,FALSE)</f>
        <v>Loralyn Jowsey</v>
      </c>
      <c r="H13961" t="str">
        <f>data[[#This Row],[id_customer]]&amp;data[[#This Row],[id_campaign]]</f>
        <v>C0910cam03</v>
      </c>
      <c r="I13961">
        <f>DATEDIF(data[[#This Row],[join_date]],data[[#This Row],[buy_date]],"M")</f>
        <v>3</v>
      </c>
    </row>
    <row r="13962" spans="1:9" x14ac:dyDescent="0.25">
      <c r="A13962" t="s">
        <v>3681</v>
      </c>
      <c r="B13962" t="s">
        <v>8</v>
      </c>
      <c r="C13962" s="1">
        <v>44939</v>
      </c>
      <c r="D13962" s="1">
        <v>45068</v>
      </c>
      <c r="E13962">
        <f>VLOOKUP(data[[#This Row],[id_campaign]],campaign[],4,FALSE)</f>
        <v>62</v>
      </c>
      <c r="F13962" t="str">
        <f>VLOOKUP(data[[#This Row],[id_campaign]],campaign[],2,FALSE)</f>
        <v>HandsetWebCapable</v>
      </c>
      <c r="G13962" t="str">
        <f>VLOOKUP(data[[#This Row],[id_customer]],customer[],2,FALSE)</f>
        <v>Loralyn Jowsey</v>
      </c>
      <c r="H13962" t="str">
        <f>data[[#This Row],[id_customer]]&amp;data[[#This Row],[id_campaign]]</f>
        <v>C0910cam03</v>
      </c>
      <c r="I13962">
        <f>DATEDIF(data[[#This Row],[join_date]],data[[#This Row],[buy_date]],"M")</f>
        <v>4</v>
      </c>
    </row>
    <row r="13963" spans="1:9" x14ac:dyDescent="0.25">
      <c r="A13963" t="s">
        <v>3681</v>
      </c>
      <c r="B13963" t="s">
        <v>36</v>
      </c>
      <c r="C13963" s="1">
        <v>45014</v>
      </c>
      <c r="D13963" s="1">
        <v>45014</v>
      </c>
      <c r="E13963">
        <f>VLOOKUP(data[[#This Row],[id_campaign]],campaign[],4,FALSE)</f>
        <v>29</v>
      </c>
      <c r="F13963" t="str">
        <f>VLOOKUP(data[[#This Row],[id_campaign]],campaign[],2,FALSE)</f>
        <v>MaritalStatus</v>
      </c>
      <c r="G13963" t="str">
        <f>VLOOKUP(data[[#This Row],[id_customer]],customer[],2,FALSE)</f>
        <v>Loralyn Jowsey</v>
      </c>
      <c r="H13963" t="str">
        <f>data[[#This Row],[id_customer]]&amp;data[[#This Row],[id_campaign]]</f>
        <v>C0910cam17</v>
      </c>
      <c r="I13963">
        <f>DATEDIF(data[[#This Row],[join_date]],data[[#This Row],[buy_date]],"M")</f>
        <v>0</v>
      </c>
    </row>
    <row r="13964" spans="1:9" x14ac:dyDescent="0.25">
      <c r="A13964" t="s">
        <v>3681</v>
      </c>
      <c r="B13964" t="s">
        <v>36</v>
      </c>
      <c r="C13964" s="1">
        <v>45014</v>
      </c>
      <c r="D13964" s="1">
        <v>45045</v>
      </c>
      <c r="E13964">
        <f>VLOOKUP(data[[#This Row],[id_campaign]],campaign[],4,FALSE)</f>
        <v>29</v>
      </c>
      <c r="F13964" t="str">
        <f>VLOOKUP(data[[#This Row],[id_campaign]],campaign[],2,FALSE)</f>
        <v>MaritalStatus</v>
      </c>
      <c r="G13964" t="str">
        <f>VLOOKUP(data[[#This Row],[id_customer]],customer[],2,FALSE)</f>
        <v>Loralyn Jowsey</v>
      </c>
      <c r="H13964" t="str">
        <f>data[[#This Row],[id_customer]]&amp;data[[#This Row],[id_campaign]]</f>
        <v>C0910cam17</v>
      </c>
      <c r="I13964">
        <f>DATEDIF(data[[#This Row],[join_date]],data[[#This Row],[buy_date]],"M")</f>
        <v>1</v>
      </c>
    </row>
    <row r="13965" spans="1:9" x14ac:dyDescent="0.25">
      <c r="A13965" t="s">
        <v>3681</v>
      </c>
      <c r="B13965" t="s">
        <v>36</v>
      </c>
      <c r="C13965" s="1">
        <v>45014</v>
      </c>
      <c r="D13965" s="1">
        <v>45059</v>
      </c>
      <c r="E13965">
        <f>VLOOKUP(data[[#This Row],[id_campaign]],campaign[],4,FALSE)</f>
        <v>29</v>
      </c>
      <c r="F13965" t="str">
        <f>VLOOKUP(data[[#This Row],[id_campaign]],campaign[],2,FALSE)</f>
        <v>MaritalStatus</v>
      </c>
      <c r="G13965" t="str">
        <f>VLOOKUP(data[[#This Row],[id_customer]],customer[],2,FALSE)</f>
        <v>Loralyn Jowsey</v>
      </c>
      <c r="H13965" t="str">
        <f>data[[#This Row],[id_customer]]&amp;data[[#This Row],[id_campaign]]</f>
        <v>C0910cam17</v>
      </c>
      <c r="I13965">
        <f>DATEDIF(data[[#This Row],[join_date]],data[[#This Row],[buy_date]],"M")</f>
        <v>1</v>
      </c>
    </row>
    <row r="13966" spans="1:9" x14ac:dyDescent="0.25">
      <c r="A13966" t="s">
        <v>3681</v>
      </c>
      <c r="B13966" t="s">
        <v>36</v>
      </c>
      <c r="C13966" s="1">
        <v>45014</v>
      </c>
      <c r="D13966" s="1">
        <v>45078</v>
      </c>
      <c r="E13966">
        <f>VLOOKUP(data[[#This Row],[id_campaign]],campaign[],4,FALSE)</f>
        <v>29</v>
      </c>
      <c r="F13966" t="str">
        <f>VLOOKUP(data[[#This Row],[id_campaign]],campaign[],2,FALSE)</f>
        <v>MaritalStatus</v>
      </c>
      <c r="G13966" t="str">
        <f>VLOOKUP(data[[#This Row],[id_customer]],customer[],2,FALSE)</f>
        <v>Loralyn Jowsey</v>
      </c>
      <c r="H13966" t="str">
        <f>data[[#This Row],[id_customer]]&amp;data[[#This Row],[id_campaign]]</f>
        <v>C0910cam17</v>
      </c>
      <c r="I13966">
        <f>DATEDIF(data[[#This Row],[join_date]],data[[#This Row],[buy_date]],"M")</f>
        <v>2</v>
      </c>
    </row>
    <row r="13967" spans="1:9" x14ac:dyDescent="0.25">
      <c r="A13967" t="s">
        <v>3685</v>
      </c>
      <c r="B13967" t="s">
        <v>26</v>
      </c>
      <c r="C13967" s="1">
        <v>44965</v>
      </c>
      <c r="D13967" s="1">
        <v>44965</v>
      </c>
      <c r="E13967">
        <f>VLOOKUP(data[[#This Row],[id_campaign]],campaign[],4,FALSE)</f>
        <v>65</v>
      </c>
      <c r="F13967" t="str">
        <f>VLOOKUP(data[[#This Row],[id_campaign]],campaign[],2,FALSE)</f>
        <v>HasCreditCard</v>
      </c>
      <c r="G13967" t="str">
        <f>VLOOKUP(data[[#This Row],[id_customer]],customer[],2,FALSE)</f>
        <v>Colas Foxcroft</v>
      </c>
      <c r="H13967" t="str">
        <f>data[[#This Row],[id_customer]]&amp;data[[#This Row],[id_campaign]]</f>
        <v>C0911cam12</v>
      </c>
      <c r="I13967">
        <f>DATEDIF(data[[#This Row],[join_date]],data[[#This Row],[buy_date]],"M")</f>
        <v>0</v>
      </c>
    </row>
    <row r="13968" spans="1:9" x14ac:dyDescent="0.25">
      <c r="A13968" t="s">
        <v>3685</v>
      </c>
      <c r="B13968" t="s">
        <v>26</v>
      </c>
      <c r="C13968" s="1">
        <v>44965</v>
      </c>
      <c r="D13968" s="1">
        <v>45007</v>
      </c>
      <c r="E13968">
        <f>VLOOKUP(data[[#This Row],[id_campaign]],campaign[],4,FALSE)</f>
        <v>65</v>
      </c>
      <c r="F13968" t="str">
        <f>VLOOKUP(data[[#This Row],[id_campaign]],campaign[],2,FALSE)</f>
        <v>HasCreditCard</v>
      </c>
      <c r="G13968" t="str">
        <f>VLOOKUP(data[[#This Row],[id_customer]],customer[],2,FALSE)</f>
        <v>Colas Foxcroft</v>
      </c>
      <c r="H13968" t="str">
        <f>data[[#This Row],[id_customer]]&amp;data[[#This Row],[id_campaign]]</f>
        <v>C0911cam12</v>
      </c>
      <c r="I13968">
        <f>DATEDIF(data[[#This Row],[join_date]],data[[#This Row],[buy_date]],"M")</f>
        <v>1</v>
      </c>
    </row>
    <row r="13969" spans="1:9" x14ac:dyDescent="0.25">
      <c r="A13969" t="s">
        <v>3685</v>
      </c>
      <c r="B13969" t="s">
        <v>26</v>
      </c>
      <c r="C13969" s="1">
        <v>44965</v>
      </c>
      <c r="D13969" s="1">
        <v>45037</v>
      </c>
      <c r="E13969">
        <f>VLOOKUP(data[[#This Row],[id_campaign]],campaign[],4,FALSE)</f>
        <v>65</v>
      </c>
      <c r="F13969" t="str">
        <f>VLOOKUP(data[[#This Row],[id_campaign]],campaign[],2,FALSE)</f>
        <v>HasCreditCard</v>
      </c>
      <c r="G13969" t="str">
        <f>VLOOKUP(data[[#This Row],[id_customer]],customer[],2,FALSE)</f>
        <v>Colas Foxcroft</v>
      </c>
      <c r="H13969" t="str">
        <f>data[[#This Row],[id_customer]]&amp;data[[#This Row],[id_campaign]]</f>
        <v>C0911cam12</v>
      </c>
      <c r="I13969">
        <f>DATEDIF(data[[#This Row],[join_date]],data[[#This Row],[buy_date]],"M")</f>
        <v>2</v>
      </c>
    </row>
    <row r="13970" spans="1:9" x14ac:dyDescent="0.25">
      <c r="A13970" t="s">
        <v>3685</v>
      </c>
      <c r="B13970" t="s">
        <v>26</v>
      </c>
      <c r="C13970" s="1">
        <v>44965</v>
      </c>
      <c r="D13970" s="1">
        <v>45066</v>
      </c>
      <c r="E13970">
        <f>VLOOKUP(data[[#This Row],[id_campaign]],campaign[],4,FALSE)</f>
        <v>65</v>
      </c>
      <c r="F13970" t="str">
        <f>VLOOKUP(data[[#This Row],[id_campaign]],campaign[],2,FALSE)</f>
        <v>HasCreditCard</v>
      </c>
      <c r="G13970" t="str">
        <f>VLOOKUP(data[[#This Row],[id_customer]],customer[],2,FALSE)</f>
        <v>Colas Foxcroft</v>
      </c>
      <c r="H13970" t="str">
        <f>data[[#This Row],[id_customer]]&amp;data[[#This Row],[id_campaign]]</f>
        <v>C0911cam12</v>
      </c>
      <c r="I13970">
        <f>DATEDIF(data[[#This Row],[join_date]],data[[#This Row],[buy_date]],"M")</f>
        <v>3</v>
      </c>
    </row>
    <row r="13971" spans="1:9" x14ac:dyDescent="0.25">
      <c r="A13971" t="s">
        <v>3685</v>
      </c>
      <c r="B13971" t="s">
        <v>12</v>
      </c>
      <c r="C13971" s="1">
        <v>44981</v>
      </c>
      <c r="D13971" s="1">
        <v>44981</v>
      </c>
      <c r="E13971">
        <f>VLOOKUP(data[[#This Row],[id_campaign]],campaign[],4,FALSE)</f>
        <v>22</v>
      </c>
      <c r="F13971" t="str">
        <f>VLOOKUP(data[[#This Row],[id_campaign]],campaign[],2,FALSE)</f>
        <v>RVOwner</v>
      </c>
      <c r="G13971" t="str">
        <f>VLOOKUP(data[[#This Row],[id_customer]],customer[],2,FALSE)</f>
        <v>Colas Foxcroft</v>
      </c>
      <c r="H13971" t="str">
        <f>data[[#This Row],[id_customer]]&amp;data[[#This Row],[id_campaign]]</f>
        <v>C0911cam05</v>
      </c>
      <c r="I13971">
        <f>DATEDIF(data[[#This Row],[join_date]],data[[#This Row],[buy_date]],"M")</f>
        <v>0</v>
      </c>
    </row>
    <row r="13972" spans="1:9" x14ac:dyDescent="0.25">
      <c r="A13972" t="s">
        <v>3685</v>
      </c>
      <c r="B13972" t="s">
        <v>12</v>
      </c>
      <c r="C13972" s="1">
        <v>44981</v>
      </c>
      <c r="D13972" s="1">
        <v>45012</v>
      </c>
      <c r="E13972">
        <f>VLOOKUP(data[[#This Row],[id_campaign]],campaign[],4,FALSE)</f>
        <v>22</v>
      </c>
      <c r="F13972" t="str">
        <f>VLOOKUP(data[[#This Row],[id_campaign]],campaign[],2,FALSE)</f>
        <v>RVOwner</v>
      </c>
      <c r="G13972" t="str">
        <f>VLOOKUP(data[[#This Row],[id_customer]],customer[],2,FALSE)</f>
        <v>Colas Foxcroft</v>
      </c>
      <c r="H13972" t="str">
        <f>data[[#This Row],[id_customer]]&amp;data[[#This Row],[id_campaign]]</f>
        <v>C0911cam05</v>
      </c>
      <c r="I13972">
        <f>DATEDIF(data[[#This Row],[join_date]],data[[#This Row],[buy_date]],"M")</f>
        <v>1</v>
      </c>
    </row>
    <row r="13973" spans="1:9" x14ac:dyDescent="0.25">
      <c r="A13973" t="s">
        <v>3685</v>
      </c>
      <c r="B13973" t="s">
        <v>12</v>
      </c>
      <c r="C13973" s="1">
        <v>44981</v>
      </c>
      <c r="D13973" s="1">
        <v>45024</v>
      </c>
      <c r="E13973">
        <f>VLOOKUP(data[[#This Row],[id_campaign]],campaign[],4,FALSE)</f>
        <v>22</v>
      </c>
      <c r="F13973" t="str">
        <f>VLOOKUP(data[[#This Row],[id_campaign]],campaign[],2,FALSE)</f>
        <v>RVOwner</v>
      </c>
      <c r="G13973" t="str">
        <f>VLOOKUP(data[[#This Row],[id_customer]],customer[],2,FALSE)</f>
        <v>Colas Foxcroft</v>
      </c>
      <c r="H13973" t="str">
        <f>data[[#This Row],[id_customer]]&amp;data[[#This Row],[id_campaign]]</f>
        <v>C0911cam05</v>
      </c>
      <c r="I13973">
        <f>DATEDIF(data[[#This Row],[join_date]],data[[#This Row],[buy_date]],"M")</f>
        <v>1</v>
      </c>
    </row>
    <row r="13974" spans="1:9" x14ac:dyDescent="0.25">
      <c r="A13974" t="s">
        <v>3685</v>
      </c>
      <c r="B13974" t="s">
        <v>12</v>
      </c>
      <c r="C13974" s="1">
        <v>44981</v>
      </c>
      <c r="D13974" s="1">
        <v>45072</v>
      </c>
      <c r="E13974">
        <f>VLOOKUP(data[[#This Row],[id_campaign]],campaign[],4,FALSE)</f>
        <v>22</v>
      </c>
      <c r="F13974" t="str">
        <f>VLOOKUP(data[[#This Row],[id_campaign]],campaign[],2,FALSE)</f>
        <v>RVOwner</v>
      </c>
      <c r="G13974" t="str">
        <f>VLOOKUP(data[[#This Row],[id_customer]],customer[],2,FALSE)</f>
        <v>Colas Foxcroft</v>
      </c>
      <c r="H13974" t="str">
        <f>data[[#This Row],[id_customer]]&amp;data[[#This Row],[id_campaign]]</f>
        <v>C0911cam05</v>
      </c>
      <c r="I13974">
        <f>DATEDIF(data[[#This Row],[join_date]],data[[#This Row],[buy_date]],"M")</f>
        <v>3</v>
      </c>
    </row>
    <row r="13975" spans="1:9" x14ac:dyDescent="0.25">
      <c r="A13975" t="s">
        <v>3685</v>
      </c>
      <c r="B13975" t="s">
        <v>12</v>
      </c>
      <c r="C13975" s="1">
        <v>44981</v>
      </c>
      <c r="D13975" s="1">
        <v>45082</v>
      </c>
      <c r="E13975">
        <f>VLOOKUP(data[[#This Row],[id_campaign]],campaign[],4,FALSE)</f>
        <v>22</v>
      </c>
      <c r="F13975" t="str">
        <f>VLOOKUP(data[[#This Row],[id_campaign]],campaign[],2,FALSE)</f>
        <v>RVOwner</v>
      </c>
      <c r="G13975" t="str">
        <f>VLOOKUP(data[[#This Row],[id_customer]],customer[],2,FALSE)</f>
        <v>Colas Foxcroft</v>
      </c>
      <c r="H13975" t="str">
        <f>data[[#This Row],[id_customer]]&amp;data[[#This Row],[id_campaign]]</f>
        <v>C0911cam05</v>
      </c>
      <c r="I13975">
        <f>DATEDIF(data[[#This Row],[join_date]],data[[#This Row],[buy_date]],"M")</f>
        <v>3</v>
      </c>
    </row>
    <row r="13976" spans="1:9" x14ac:dyDescent="0.25">
      <c r="A13976" t="s">
        <v>3689</v>
      </c>
      <c r="B13976" t="s">
        <v>32</v>
      </c>
      <c r="C13976" s="1">
        <v>44878</v>
      </c>
      <c r="D13976" s="1">
        <v>44878</v>
      </c>
      <c r="E13976">
        <f>VLOOKUP(data[[#This Row],[id_campaign]],campaign[],4,FALSE)</f>
        <v>14</v>
      </c>
      <c r="F13976" t="str">
        <f>VLOOKUP(data[[#This Row],[id_campaign]],campaign[],2,FALSE)</f>
        <v>OwnsMotorcycle</v>
      </c>
      <c r="G13976" t="str">
        <f>VLOOKUP(data[[#This Row],[id_customer]],customer[],2,FALSE)</f>
        <v>Vivi Swann</v>
      </c>
      <c r="H13976" t="str">
        <f>data[[#This Row],[id_customer]]&amp;data[[#This Row],[id_campaign]]</f>
        <v>C0912cam15</v>
      </c>
      <c r="I13976">
        <f>DATEDIF(data[[#This Row],[join_date]],data[[#This Row],[buy_date]],"M")</f>
        <v>0</v>
      </c>
    </row>
    <row r="13977" spans="1:9" x14ac:dyDescent="0.25">
      <c r="A13977" t="s">
        <v>3689</v>
      </c>
      <c r="B13977" t="s">
        <v>32</v>
      </c>
      <c r="C13977" s="1">
        <v>44878</v>
      </c>
      <c r="D13977" s="1">
        <v>44910</v>
      </c>
      <c r="E13977">
        <f>VLOOKUP(data[[#This Row],[id_campaign]],campaign[],4,FALSE)</f>
        <v>14</v>
      </c>
      <c r="F13977" t="str">
        <f>VLOOKUP(data[[#This Row],[id_campaign]],campaign[],2,FALSE)</f>
        <v>OwnsMotorcycle</v>
      </c>
      <c r="G13977" t="str">
        <f>VLOOKUP(data[[#This Row],[id_customer]],customer[],2,FALSE)</f>
        <v>Vivi Swann</v>
      </c>
      <c r="H13977" t="str">
        <f>data[[#This Row],[id_customer]]&amp;data[[#This Row],[id_campaign]]</f>
        <v>C0912cam15</v>
      </c>
      <c r="I13977">
        <f>DATEDIF(data[[#This Row],[join_date]],data[[#This Row],[buy_date]],"M")</f>
        <v>1</v>
      </c>
    </row>
    <row r="13978" spans="1:9" x14ac:dyDescent="0.25">
      <c r="A13978" t="s">
        <v>3689</v>
      </c>
      <c r="B13978" t="s">
        <v>32</v>
      </c>
      <c r="C13978" s="1">
        <v>44878</v>
      </c>
      <c r="D13978" s="1">
        <v>44944</v>
      </c>
      <c r="E13978">
        <f>VLOOKUP(data[[#This Row],[id_campaign]],campaign[],4,FALSE)</f>
        <v>14</v>
      </c>
      <c r="F13978" t="str">
        <f>VLOOKUP(data[[#This Row],[id_campaign]],campaign[],2,FALSE)</f>
        <v>OwnsMotorcycle</v>
      </c>
      <c r="G13978" t="str">
        <f>VLOOKUP(data[[#This Row],[id_customer]],customer[],2,FALSE)</f>
        <v>Vivi Swann</v>
      </c>
      <c r="H13978" t="str">
        <f>data[[#This Row],[id_customer]]&amp;data[[#This Row],[id_campaign]]</f>
        <v>C0912cam15</v>
      </c>
      <c r="I13978">
        <f>DATEDIF(data[[#This Row],[join_date]],data[[#This Row],[buy_date]],"M")</f>
        <v>2</v>
      </c>
    </row>
    <row r="13979" spans="1:9" x14ac:dyDescent="0.25">
      <c r="A13979" t="s">
        <v>3689</v>
      </c>
      <c r="B13979" t="s">
        <v>32</v>
      </c>
      <c r="C13979" s="1">
        <v>44878</v>
      </c>
      <c r="D13979" s="1">
        <v>44976</v>
      </c>
      <c r="E13979">
        <f>VLOOKUP(data[[#This Row],[id_campaign]],campaign[],4,FALSE)</f>
        <v>14</v>
      </c>
      <c r="F13979" t="str">
        <f>VLOOKUP(data[[#This Row],[id_campaign]],campaign[],2,FALSE)</f>
        <v>OwnsMotorcycle</v>
      </c>
      <c r="G13979" t="str">
        <f>VLOOKUP(data[[#This Row],[id_customer]],customer[],2,FALSE)</f>
        <v>Vivi Swann</v>
      </c>
      <c r="H13979" t="str">
        <f>data[[#This Row],[id_customer]]&amp;data[[#This Row],[id_campaign]]</f>
        <v>C0912cam15</v>
      </c>
      <c r="I13979">
        <f>DATEDIF(data[[#This Row],[join_date]],data[[#This Row],[buy_date]],"M")</f>
        <v>3</v>
      </c>
    </row>
    <row r="13980" spans="1:9" x14ac:dyDescent="0.25">
      <c r="A13980" t="s">
        <v>3689</v>
      </c>
      <c r="B13980" t="s">
        <v>32</v>
      </c>
      <c r="C13980" s="1">
        <v>44878</v>
      </c>
      <c r="D13980" s="1">
        <v>45010</v>
      </c>
      <c r="E13980">
        <f>VLOOKUP(data[[#This Row],[id_campaign]],campaign[],4,FALSE)</f>
        <v>14</v>
      </c>
      <c r="F13980" t="str">
        <f>VLOOKUP(data[[#This Row],[id_campaign]],campaign[],2,FALSE)</f>
        <v>OwnsMotorcycle</v>
      </c>
      <c r="G13980" t="str">
        <f>VLOOKUP(data[[#This Row],[id_customer]],customer[],2,FALSE)</f>
        <v>Vivi Swann</v>
      </c>
      <c r="H13980" t="str">
        <f>data[[#This Row],[id_customer]]&amp;data[[#This Row],[id_campaign]]</f>
        <v>C0912cam15</v>
      </c>
      <c r="I13980">
        <f>DATEDIF(data[[#This Row],[join_date]],data[[#This Row],[buy_date]],"M")</f>
        <v>4</v>
      </c>
    </row>
    <row r="13981" spans="1:9" x14ac:dyDescent="0.25">
      <c r="A13981" t="s">
        <v>3689</v>
      </c>
      <c r="B13981" t="s">
        <v>32</v>
      </c>
      <c r="C13981" s="1">
        <v>44878</v>
      </c>
      <c r="D13981" s="1">
        <v>45037</v>
      </c>
      <c r="E13981">
        <f>VLOOKUP(data[[#This Row],[id_campaign]],campaign[],4,FALSE)</f>
        <v>14</v>
      </c>
      <c r="F13981" t="str">
        <f>VLOOKUP(data[[#This Row],[id_campaign]],campaign[],2,FALSE)</f>
        <v>OwnsMotorcycle</v>
      </c>
      <c r="G13981" t="str">
        <f>VLOOKUP(data[[#This Row],[id_customer]],customer[],2,FALSE)</f>
        <v>Vivi Swann</v>
      </c>
      <c r="H13981" t="str">
        <f>data[[#This Row],[id_customer]]&amp;data[[#This Row],[id_campaign]]</f>
        <v>C0912cam15</v>
      </c>
      <c r="I13981">
        <f>DATEDIF(data[[#This Row],[join_date]],data[[#This Row],[buy_date]],"M")</f>
        <v>5</v>
      </c>
    </row>
    <row r="13982" spans="1:9" x14ac:dyDescent="0.25">
      <c r="A13982" t="s">
        <v>3689</v>
      </c>
      <c r="B13982" t="s">
        <v>32</v>
      </c>
      <c r="C13982" s="1">
        <v>44878</v>
      </c>
      <c r="D13982" s="1">
        <v>45071</v>
      </c>
      <c r="E13982">
        <f>VLOOKUP(data[[#This Row],[id_campaign]],campaign[],4,FALSE)</f>
        <v>14</v>
      </c>
      <c r="F13982" t="str">
        <f>VLOOKUP(data[[#This Row],[id_campaign]],campaign[],2,FALSE)</f>
        <v>OwnsMotorcycle</v>
      </c>
      <c r="G13982" t="str">
        <f>VLOOKUP(data[[#This Row],[id_customer]],customer[],2,FALSE)</f>
        <v>Vivi Swann</v>
      </c>
      <c r="H13982" t="str">
        <f>data[[#This Row],[id_customer]]&amp;data[[#This Row],[id_campaign]]</f>
        <v>C0912cam15</v>
      </c>
      <c r="I13982">
        <f>DATEDIF(data[[#This Row],[join_date]],data[[#This Row],[buy_date]],"M")</f>
        <v>6</v>
      </c>
    </row>
    <row r="13983" spans="1:9" x14ac:dyDescent="0.25">
      <c r="A13983" t="s">
        <v>3689</v>
      </c>
      <c r="B13983" t="s">
        <v>16</v>
      </c>
      <c r="C13983" s="1">
        <v>45018</v>
      </c>
      <c r="D13983" s="1">
        <v>45018</v>
      </c>
      <c r="E13983">
        <f>VLOOKUP(data[[#This Row],[id_campaign]],campaign[],4,FALSE)</f>
        <v>25</v>
      </c>
      <c r="F13983" t="str">
        <f>VLOOKUP(data[[#This Row],[id_campaign]],campaign[],2,FALSE)</f>
        <v>BuysViaMailOrder</v>
      </c>
      <c r="G13983" t="str">
        <f>VLOOKUP(data[[#This Row],[id_customer]],customer[],2,FALSE)</f>
        <v>Vivi Swann</v>
      </c>
      <c r="H13983" t="str">
        <f>data[[#This Row],[id_customer]]&amp;data[[#This Row],[id_campaign]]</f>
        <v>C0912cam07</v>
      </c>
      <c r="I13983">
        <f>DATEDIF(data[[#This Row],[join_date]],data[[#This Row],[buy_date]],"M")</f>
        <v>0</v>
      </c>
    </row>
    <row r="13984" spans="1:9" x14ac:dyDescent="0.25">
      <c r="A13984" t="s">
        <v>3689</v>
      </c>
      <c r="B13984" t="s">
        <v>16</v>
      </c>
      <c r="C13984" s="1">
        <v>45018</v>
      </c>
      <c r="D13984" s="1">
        <v>45049</v>
      </c>
      <c r="E13984">
        <f>VLOOKUP(data[[#This Row],[id_campaign]],campaign[],4,FALSE)</f>
        <v>25</v>
      </c>
      <c r="F13984" t="str">
        <f>VLOOKUP(data[[#This Row],[id_campaign]],campaign[],2,FALSE)</f>
        <v>BuysViaMailOrder</v>
      </c>
      <c r="G13984" t="str">
        <f>VLOOKUP(data[[#This Row],[id_customer]],customer[],2,FALSE)</f>
        <v>Vivi Swann</v>
      </c>
      <c r="H13984" t="str">
        <f>data[[#This Row],[id_customer]]&amp;data[[#This Row],[id_campaign]]</f>
        <v>C0912cam07</v>
      </c>
      <c r="I13984">
        <f>DATEDIF(data[[#This Row],[join_date]],data[[#This Row],[buy_date]],"M")</f>
        <v>1</v>
      </c>
    </row>
    <row r="13985" spans="1:9" x14ac:dyDescent="0.25">
      <c r="A13985" t="s">
        <v>3693</v>
      </c>
      <c r="B13985" t="s">
        <v>8</v>
      </c>
      <c r="C13985" s="1">
        <v>44568</v>
      </c>
      <c r="D13985" s="1">
        <v>44568</v>
      </c>
      <c r="E13985">
        <f>VLOOKUP(data[[#This Row],[id_campaign]],campaign[],4,FALSE)</f>
        <v>62</v>
      </c>
      <c r="F13985" t="str">
        <f>VLOOKUP(data[[#This Row],[id_campaign]],campaign[],2,FALSE)</f>
        <v>HandsetWebCapable</v>
      </c>
      <c r="G13985" t="str">
        <f>VLOOKUP(data[[#This Row],[id_customer]],customer[],2,FALSE)</f>
        <v>Timothee Piercy</v>
      </c>
      <c r="H13985" t="str">
        <f>data[[#This Row],[id_customer]]&amp;data[[#This Row],[id_campaign]]</f>
        <v>C0913cam03</v>
      </c>
      <c r="I13985">
        <f>DATEDIF(data[[#This Row],[join_date]],data[[#This Row],[buy_date]],"M")</f>
        <v>0</v>
      </c>
    </row>
    <row r="13986" spans="1:9" x14ac:dyDescent="0.25">
      <c r="A13986" t="s">
        <v>3693</v>
      </c>
      <c r="B13986" t="s">
        <v>8</v>
      </c>
      <c r="C13986" s="1">
        <v>44568</v>
      </c>
      <c r="D13986" s="1">
        <v>44602</v>
      </c>
      <c r="E13986">
        <f>VLOOKUP(data[[#This Row],[id_campaign]],campaign[],4,FALSE)</f>
        <v>62</v>
      </c>
      <c r="F13986" t="str">
        <f>VLOOKUP(data[[#This Row],[id_campaign]],campaign[],2,FALSE)</f>
        <v>HandsetWebCapable</v>
      </c>
      <c r="G13986" t="str">
        <f>VLOOKUP(data[[#This Row],[id_customer]],customer[],2,FALSE)</f>
        <v>Timothee Piercy</v>
      </c>
      <c r="H13986" t="str">
        <f>data[[#This Row],[id_customer]]&amp;data[[#This Row],[id_campaign]]</f>
        <v>C0913cam03</v>
      </c>
      <c r="I13986">
        <f>DATEDIF(data[[#This Row],[join_date]],data[[#This Row],[buy_date]],"M")</f>
        <v>1</v>
      </c>
    </row>
    <row r="13987" spans="1:9" x14ac:dyDescent="0.25">
      <c r="A13987" t="s">
        <v>3693</v>
      </c>
      <c r="B13987" t="s">
        <v>8</v>
      </c>
      <c r="C13987" s="1">
        <v>44568</v>
      </c>
      <c r="D13987" s="1">
        <v>44634</v>
      </c>
      <c r="E13987">
        <f>VLOOKUP(data[[#This Row],[id_campaign]],campaign[],4,FALSE)</f>
        <v>62</v>
      </c>
      <c r="F13987" t="str">
        <f>VLOOKUP(data[[#This Row],[id_campaign]],campaign[],2,FALSE)</f>
        <v>HandsetWebCapable</v>
      </c>
      <c r="G13987" t="str">
        <f>VLOOKUP(data[[#This Row],[id_customer]],customer[],2,FALSE)</f>
        <v>Timothee Piercy</v>
      </c>
      <c r="H13987" t="str">
        <f>data[[#This Row],[id_customer]]&amp;data[[#This Row],[id_campaign]]</f>
        <v>C0913cam03</v>
      </c>
      <c r="I13987">
        <f>DATEDIF(data[[#This Row],[join_date]],data[[#This Row],[buy_date]],"M")</f>
        <v>2</v>
      </c>
    </row>
    <row r="13988" spans="1:9" x14ac:dyDescent="0.25">
      <c r="A13988" t="s">
        <v>3693</v>
      </c>
      <c r="B13988" t="s">
        <v>8</v>
      </c>
      <c r="C13988" s="1">
        <v>44568</v>
      </c>
      <c r="D13988" s="1">
        <v>44660</v>
      </c>
      <c r="E13988">
        <f>VLOOKUP(data[[#This Row],[id_campaign]],campaign[],4,FALSE)</f>
        <v>62</v>
      </c>
      <c r="F13988" t="str">
        <f>VLOOKUP(data[[#This Row],[id_campaign]],campaign[],2,FALSE)</f>
        <v>HandsetWebCapable</v>
      </c>
      <c r="G13988" t="str">
        <f>VLOOKUP(data[[#This Row],[id_customer]],customer[],2,FALSE)</f>
        <v>Timothee Piercy</v>
      </c>
      <c r="H13988" t="str">
        <f>data[[#This Row],[id_customer]]&amp;data[[#This Row],[id_campaign]]</f>
        <v>C0913cam03</v>
      </c>
      <c r="I13988">
        <f>DATEDIF(data[[#This Row],[join_date]],data[[#This Row],[buy_date]],"M")</f>
        <v>3</v>
      </c>
    </row>
    <row r="13989" spans="1:9" x14ac:dyDescent="0.25">
      <c r="A13989" t="s">
        <v>3693</v>
      </c>
      <c r="B13989" t="s">
        <v>8</v>
      </c>
      <c r="C13989" s="1">
        <v>44568</v>
      </c>
      <c r="D13989" s="1">
        <v>44732</v>
      </c>
      <c r="E13989">
        <f>VLOOKUP(data[[#This Row],[id_campaign]],campaign[],4,FALSE)</f>
        <v>62</v>
      </c>
      <c r="F13989" t="str">
        <f>VLOOKUP(data[[#This Row],[id_campaign]],campaign[],2,FALSE)</f>
        <v>HandsetWebCapable</v>
      </c>
      <c r="G13989" t="str">
        <f>VLOOKUP(data[[#This Row],[id_customer]],customer[],2,FALSE)</f>
        <v>Timothee Piercy</v>
      </c>
      <c r="H13989" t="str">
        <f>data[[#This Row],[id_customer]]&amp;data[[#This Row],[id_campaign]]</f>
        <v>C0913cam03</v>
      </c>
      <c r="I13989">
        <f>DATEDIF(data[[#This Row],[join_date]],data[[#This Row],[buy_date]],"M")</f>
        <v>5</v>
      </c>
    </row>
    <row r="13990" spans="1:9" x14ac:dyDescent="0.25">
      <c r="A13990" t="s">
        <v>3693</v>
      </c>
      <c r="B13990" t="s">
        <v>8</v>
      </c>
      <c r="C13990" s="1">
        <v>44568</v>
      </c>
      <c r="D13990" s="1">
        <v>44752</v>
      </c>
      <c r="E13990">
        <f>VLOOKUP(data[[#This Row],[id_campaign]],campaign[],4,FALSE)</f>
        <v>62</v>
      </c>
      <c r="F13990" t="str">
        <f>VLOOKUP(data[[#This Row],[id_campaign]],campaign[],2,FALSE)</f>
        <v>HandsetWebCapable</v>
      </c>
      <c r="G13990" t="str">
        <f>VLOOKUP(data[[#This Row],[id_customer]],customer[],2,FALSE)</f>
        <v>Timothee Piercy</v>
      </c>
      <c r="H13990" t="str">
        <f>data[[#This Row],[id_customer]]&amp;data[[#This Row],[id_campaign]]</f>
        <v>C0913cam03</v>
      </c>
      <c r="I13990">
        <f>DATEDIF(data[[#This Row],[join_date]],data[[#This Row],[buy_date]],"M")</f>
        <v>6</v>
      </c>
    </row>
    <row r="13991" spans="1:9" x14ac:dyDescent="0.25">
      <c r="A13991" t="s">
        <v>3693</v>
      </c>
      <c r="B13991" t="s">
        <v>8</v>
      </c>
      <c r="C13991" s="1">
        <v>44568</v>
      </c>
      <c r="D13991" s="1">
        <v>44788</v>
      </c>
      <c r="E13991">
        <f>VLOOKUP(data[[#This Row],[id_campaign]],campaign[],4,FALSE)</f>
        <v>62</v>
      </c>
      <c r="F13991" t="str">
        <f>VLOOKUP(data[[#This Row],[id_campaign]],campaign[],2,FALSE)</f>
        <v>HandsetWebCapable</v>
      </c>
      <c r="G13991" t="str">
        <f>VLOOKUP(data[[#This Row],[id_customer]],customer[],2,FALSE)</f>
        <v>Timothee Piercy</v>
      </c>
      <c r="H13991" t="str">
        <f>data[[#This Row],[id_customer]]&amp;data[[#This Row],[id_campaign]]</f>
        <v>C0913cam03</v>
      </c>
      <c r="I13991">
        <f>DATEDIF(data[[#This Row],[join_date]],data[[#This Row],[buy_date]],"M")</f>
        <v>7</v>
      </c>
    </row>
    <row r="13992" spans="1:9" x14ac:dyDescent="0.25">
      <c r="A13992" t="s">
        <v>3693</v>
      </c>
      <c r="B13992" t="s">
        <v>8</v>
      </c>
      <c r="C13992" s="1">
        <v>44568</v>
      </c>
      <c r="D13992" s="1">
        <v>44821</v>
      </c>
      <c r="E13992">
        <f>VLOOKUP(data[[#This Row],[id_campaign]],campaign[],4,FALSE)</f>
        <v>62</v>
      </c>
      <c r="F13992" t="str">
        <f>VLOOKUP(data[[#This Row],[id_campaign]],campaign[],2,FALSE)</f>
        <v>HandsetWebCapable</v>
      </c>
      <c r="G13992" t="str">
        <f>VLOOKUP(data[[#This Row],[id_customer]],customer[],2,FALSE)</f>
        <v>Timothee Piercy</v>
      </c>
      <c r="H13992" t="str">
        <f>data[[#This Row],[id_customer]]&amp;data[[#This Row],[id_campaign]]</f>
        <v>C0913cam03</v>
      </c>
      <c r="I13992">
        <f>DATEDIF(data[[#This Row],[join_date]],data[[#This Row],[buy_date]],"M")</f>
        <v>8</v>
      </c>
    </row>
    <row r="13993" spans="1:9" x14ac:dyDescent="0.25">
      <c r="A13993" t="s">
        <v>3693</v>
      </c>
      <c r="B13993" t="s">
        <v>8</v>
      </c>
      <c r="C13993" s="1">
        <v>44568</v>
      </c>
      <c r="D13993" s="1">
        <v>44856</v>
      </c>
      <c r="E13993">
        <f>VLOOKUP(data[[#This Row],[id_campaign]],campaign[],4,FALSE)</f>
        <v>62</v>
      </c>
      <c r="F13993" t="str">
        <f>VLOOKUP(data[[#This Row],[id_campaign]],campaign[],2,FALSE)</f>
        <v>HandsetWebCapable</v>
      </c>
      <c r="G13993" t="str">
        <f>VLOOKUP(data[[#This Row],[id_customer]],customer[],2,FALSE)</f>
        <v>Timothee Piercy</v>
      </c>
      <c r="H13993" t="str">
        <f>data[[#This Row],[id_customer]]&amp;data[[#This Row],[id_campaign]]</f>
        <v>C0913cam03</v>
      </c>
      <c r="I13993">
        <f>DATEDIF(data[[#This Row],[join_date]],data[[#This Row],[buy_date]],"M")</f>
        <v>9</v>
      </c>
    </row>
    <row r="13994" spans="1:9" x14ac:dyDescent="0.25">
      <c r="A13994" t="s">
        <v>3693</v>
      </c>
      <c r="B13994" t="s">
        <v>8</v>
      </c>
      <c r="C13994" s="1">
        <v>44568</v>
      </c>
      <c r="D13994" s="1">
        <v>44904</v>
      </c>
      <c r="E13994">
        <f>VLOOKUP(data[[#This Row],[id_campaign]],campaign[],4,FALSE)</f>
        <v>62</v>
      </c>
      <c r="F13994" t="str">
        <f>VLOOKUP(data[[#This Row],[id_campaign]],campaign[],2,FALSE)</f>
        <v>HandsetWebCapable</v>
      </c>
      <c r="G13994" t="str">
        <f>VLOOKUP(data[[#This Row],[id_customer]],customer[],2,FALSE)</f>
        <v>Timothee Piercy</v>
      </c>
      <c r="H13994" t="str">
        <f>data[[#This Row],[id_customer]]&amp;data[[#This Row],[id_campaign]]</f>
        <v>C0913cam03</v>
      </c>
      <c r="I13994">
        <f>DATEDIF(data[[#This Row],[join_date]],data[[#This Row],[buy_date]],"M")</f>
        <v>11</v>
      </c>
    </row>
    <row r="13995" spans="1:9" x14ac:dyDescent="0.25">
      <c r="A13995" t="s">
        <v>3693</v>
      </c>
      <c r="B13995" t="s">
        <v>8</v>
      </c>
      <c r="C13995" s="1">
        <v>44568</v>
      </c>
      <c r="D13995" s="1">
        <v>45028</v>
      </c>
      <c r="E13995">
        <f>VLOOKUP(data[[#This Row],[id_campaign]],campaign[],4,FALSE)</f>
        <v>62</v>
      </c>
      <c r="F13995" t="str">
        <f>VLOOKUP(data[[#This Row],[id_campaign]],campaign[],2,FALSE)</f>
        <v>HandsetWebCapable</v>
      </c>
      <c r="G13995" t="str">
        <f>VLOOKUP(data[[#This Row],[id_customer]],customer[],2,FALSE)</f>
        <v>Timothee Piercy</v>
      </c>
      <c r="H13995" t="str">
        <f>data[[#This Row],[id_customer]]&amp;data[[#This Row],[id_campaign]]</f>
        <v>C0913cam03</v>
      </c>
      <c r="I13995">
        <f>DATEDIF(data[[#This Row],[join_date]],data[[#This Row],[buy_date]],"M")</f>
        <v>15</v>
      </c>
    </row>
    <row r="13996" spans="1:9" x14ac:dyDescent="0.25">
      <c r="A13996" t="s">
        <v>3693</v>
      </c>
      <c r="B13996" t="s">
        <v>8</v>
      </c>
      <c r="C13996" s="1">
        <v>44568</v>
      </c>
      <c r="D13996" s="1">
        <v>45065</v>
      </c>
      <c r="E13996">
        <f>VLOOKUP(data[[#This Row],[id_campaign]],campaign[],4,FALSE)</f>
        <v>62</v>
      </c>
      <c r="F13996" t="str">
        <f>VLOOKUP(data[[#This Row],[id_campaign]],campaign[],2,FALSE)</f>
        <v>HandsetWebCapable</v>
      </c>
      <c r="G13996" t="str">
        <f>VLOOKUP(data[[#This Row],[id_customer]],customer[],2,FALSE)</f>
        <v>Timothee Piercy</v>
      </c>
      <c r="H13996" t="str">
        <f>data[[#This Row],[id_customer]]&amp;data[[#This Row],[id_campaign]]</f>
        <v>C0913cam03</v>
      </c>
      <c r="I13996">
        <f>DATEDIF(data[[#This Row],[join_date]],data[[#This Row],[buy_date]],"M")</f>
        <v>16</v>
      </c>
    </row>
    <row r="13997" spans="1:9" x14ac:dyDescent="0.25">
      <c r="A13997" t="s">
        <v>3693</v>
      </c>
      <c r="B13997" t="s">
        <v>20</v>
      </c>
      <c r="C13997" s="1">
        <v>44651</v>
      </c>
      <c r="D13997" s="1">
        <v>44651</v>
      </c>
      <c r="E13997">
        <f>VLOOKUP(data[[#This Row],[id_campaign]],campaign[],4,FALSE)</f>
        <v>75</v>
      </c>
      <c r="F13997" t="str">
        <f>VLOOKUP(data[[#This Row],[id_campaign]],campaign[],2,FALSE)</f>
        <v>OptOutMailings</v>
      </c>
      <c r="G13997" t="str">
        <f>VLOOKUP(data[[#This Row],[id_customer]],customer[],2,FALSE)</f>
        <v>Timothee Piercy</v>
      </c>
      <c r="H13997" t="str">
        <f>data[[#This Row],[id_customer]]&amp;data[[#This Row],[id_campaign]]</f>
        <v>C0913cam09</v>
      </c>
      <c r="I13997">
        <f>DATEDIF(data[[#This Row],[join_date]],data[[#This Row],[buy_date]],"M")</f>
        <v>0</v>
      </c>
    </row>
    <row r="13998" spans="1:9" x14ac:dyDescent="0.25">
      <c r="A13998" t="s">
        <v>3693</v>
      </c>
      <c r="B13998" t="s">
        <v>20</v>
      </c>
      <c r="C13998" s="1">
        <v>44651</v>
      </c>
      <c r="D13998" s="1">
        <v>44692</v>
      </c>
      <c r="E13998">
        <f>VLOOKUP(data[[#This Row],[id_campaign]],campaign[],4,FALSE)</f>
        <v>75</v>
      </c>
      <c r="F13998" t="str">
        <f>VLOOKUP(data[[#This Row],[id_campaign]],campaign[],2,FALSE)</f>
        <v>OptOutMailings</v>
      </c>
      <c r="G13998" t="str">
        <f>VLOOKUP(data[[#This Row],[id_customer]],customer[],2,FALSE)</f>
        <v>Timothee Piercy</v>
      </c>
      <c r="H13998" t="str">
        <f>data[[#This Row],[id_customer]]&amp;data[[#This Row],[id_campaign]]</f>
        <v>C0913cam09</v>
      </c>
      <c r="I13998">
        <f>DATEDIF(data[[#This Row],[join_date]],data[[#This Row],[buy_date]],"M")</f>
        <v>1</v>
      </c>
    </row>
    <row r="13999" spans="1:9" x14ac:dyDescent="0.25">
      <c r="A13999" t="s">
        <v>3693</v>
      </c>
      <c r="B13999" t="s">
        <v>20</v>
      </c>
      <c r="C13999" s="1">
        <v>44651</v>
      </c>
      <c r="D13999" s="1">
        <v>44722</v>
      </c>
      <c r="E13999">
        <f>VLOOKUP(data[[#This Row],[id_campaign]],campaign[],4,FALSE)</f>
        <v>75</v>
      </c>
      <c r="F13999" t="str">
        <f>VLOOKUP(data[[#This Row],[id_campaign]],campaign[],2,FALSE)</f>
        <v>OptOutMailings</v>
      </c>
      <c r="G13999" t="str">
        <f>VLOOKUP(data[[#This Row],[id_customer]],customer[],2,FALSE)</f>
        <v>Timothee Piercy</v>
      </c>
      <c r="H13999" t="str">
        <f>data[[#This Row],[id_customer]]&amp;data[[#This Row],[id_campaign]]</f>
        <v>C0913cam09</v>
      </c>
      <c r="I13999">
        <f>DATEDIF(data[[#This Row],[join_date]],data[[#This Row],[buy_date]],"M")</f>
        <v>2</v>
      </c>
    </row>
    <row r="14000" spans="1:9" x14ac:dyDescent="0.25">
      <c r="A14000" t="s">
        <v>3693</v>
      </c>
      <c r="B14000" t="s">
        <v>20</v>
      </c>
      <c r="C14000" s="1">
        <v>44651</v>
      </c>
      <c r="D14000" s="1">
        <v>44752</v>
      </c>
      <c r="E14000">
        <f>VLOOKUP(data[[#This Row],[id_campaign]],campaign[],4,FALSE)</f>
        <v>75</v>
      </c>
      <c r="F14000" t="str">
        <f>VLOOKUP(data[[#This Row],[id_campaign]],campaign[],2,FALSE)</f>
        <v>OptOutMailings</v>
      </c>
      <c r="G14000" t="str">
        <f>VLOOKUP(data[[#This Row],[id_customer]],customer[],2,FALSE)</f>
        <v>Timothee Piercy</v>
      </c>
      <c r="H14000" t="str">
        <f>data[[#This Row],[id_customer]]&amp;data[[#This Row],[id_campaign]]</f>
        <v>C0913cam09</v>
      </c>
      <c r="I14000">
        <f>DATEDIF(data[[#This Row],[join_date]],data[[#This Row],[buy_date]],"M")</f>
        <v>3</v>
      </c>
    </row>
    <row r="14001" spans="1:9" x14ac:dyDescent="0.25">
      <c r="A14001" t="s">
        <v>3693</v>
      </c>
      <c r="B14001" t="s">
        <v>20</v>
      </c>
      <c r="C14001" s="1">
        <v>44651</v>
      </c>
      <c r="D14001" s="1">
        <v>44776</v>
      </c>
      <c r="E14001">
        <f>VLOOKUP(data[[#This Row],[id_campaign]],campaign[],4,FALSE)</f>
        <v>75</v>
      </c>
      <c r="F14001" t="str">
        <f>VLOOKUP(data[[#This Row],[id_campaign]],campaign[],2,FALSE)</f>
        <v>OptOutMailings</v>
      </c>
      <c r="G14001" t="str">
        <f>VLOOKUP(data[[#This Row],[id_customer]],customer[],2,FALSE)</f>
        <v>Timothee Piercy</v>
      </c>
      <c r="H14001" t="str">
        <f>data[[#This Row],[id_customer]]&amp;data[[#This Row],[id_campaign]]</f>
        <v>C0913cam09</v>
      </c>
      <c r="I14001">
        <f>DATEDIF(data[[#This Row],[join_date]],data[[#This Row],[buy_date]],"M")</f>
        <v>4</v>
      </c>
    </row>
    <row r="14002" spans="1:9" x14ac:dyDescent="0.25">
      <c r="A14002" t="s">
        <v>3693</v>
      </c>
      <c r="B14002" t="s">
        <v>20</v>
      </c>
      <c r="C14002" s="1">
        <v>44651</v>
      </c>
      <c r="D14002" s="1">
        <v>44807</v>
      </c>
      <c r="E14002">
        <f>VLOOKUP(data[[#This Row],[id_campaign]],campaign[],4,FALSE)</f>
        <v>75</v>
      </c>
      <c r="F14002" t="str">
        <f>VLOOKUP(data[[#This Row],[id_campaign]],campaign[],2,FALSE)</f>
        <v>OptOutMailings</v>
      </c>
      <c r="G14002" t="str">
        <f>VLOOKUP(data[[#This Row],[id_customer]],customer[],2,FALSE)</f>
        <v>Timothee Piercy</v>
      </c>
      <c r="H14002" t="str">
        <f>data[[#This Row],[id_customer]]&amp;data[[#This Row],[id_campaign]]</f>
        <v>C0913cam09</v>
      </c>
      <c r="I14002">
        <f>DATEDIF(data[[#This Row],[join_date]],data[[#This Row],[buy_date]],"M")</f>
        <v>5</v>
      </c>
    </row>
    <row r="14003" spans="1:9" x14ac:dyDescent="0.25">
      <c r="A14003" t="s">
        <v>3693</v>
      </c>
      <c r="B14003" t="s">
        <v>20</v>
      </c>
      <c r="C14003" s="1">
        <v>44651</v>
      </c>
      <c r="D14003" s="1">
        <v>44838</v>
      </c>
      <c r="E14003">
        <f>VLOOKUP(data[[#This Row],[id_campaign]],campaign[],4,FALSE)</f>
        <v>75</v>
      </c>
      <c r="F14003" t="str">
        <f>VLOOKUP(data[[#This Row],[id_campaign]],campaign[],2,FALSE)</f>
        <v>OptOutMailings</v>
      </c>
      <c r="G14003" t="str">
        <f>VLOOKUP(data[[#This Row],[id_customer]],customer[],2,FALSE)</f>
        <v>Timothee Piercy</v>
      </c>
      <c r="H14003" t="str">
        <f>data[[#This Row],[id_customer]]&amp;data[[#This Row],[id_campaign]]</f>
        <v>C0913cam09</v>
      </c>
      <c r="I14003">
        <f>DATEDIF(data[[#This Row],[join_date]],data[[#This Row],[buy_date]],"M")</f>
        <v>6</v>
      </c>
    </row>
    <row r="14004" spans="1:9" x14ac:dyDescent="0.25">
      <c r="A14004" t="s">
        <v>3693</v>
      </c>
      <c r="B14004" t="s">
        <v>20</v>
      </c>
      <c r="C14004" s="1">
        <v>44651</v>
      </c>
      <c r="D14004" s="1">
        <v>44910</v>
      </c>
      <c r="E14004">
        <f>VLOOKUP(data[[#This Row],[id_campaign]],campaign[],4,FALSE)</f>
        <v>75</v>
      </c>
      <c r="F14004" t="str">
        <f>VLOOKUP(data[[#This Row],[id_campaign]],campaign[],2,FALSE)</f>
        <v>OptOutMailings</v>
      </c>
      <c r="G14004" t="str">
        <f>VLOOKUP(data[[#This Row],[id_customer]],customer[],2,FALSE)</f>
        <v>Timothee Piercy</v>
      </c>
      <c r="H14004" t="str">
        <f>data[[#This Row],[id_customer]]&amp;data[[#This Row],[id_campaign]]</f>
        <v>C0913cam09</v>
      </c>
      <c r="I14004">
        <f>DATEDIF(data[[#This Row],[join_date]],data[[#This Row],[buy_date]],"M")</f>
        <v>8</v>
      </c>
    </row>
    <row r="14005" spans="1:9" x14ac:dyDescent="0.25">
      <c r="A14005" t="s">
        <v>3693</v>
      </c>
      <c r="B14005" t="s">
        <v>20</v>
      </c>
      <c r="C14005" s="1">
        <v>44651</v>
      </c>
      <c r="D14005" s="1">
        <v>44934</v>
      </c>
      <c r="E14005">
        <f>VLOOKUP(data[[#This Row],[id_campaign]],campaign[],4,FALSE)</f>
        <v>75</v>
      </c>
      <c r="F14005" t="str">
        <f>VLOOKUP(data[[#This Row],[id_campaign]],campaign[],2,FALSE)</f>
        <v>OptOutMailings</v>
      </c>
      <c r="G14005" t="str">
        <f>VLOOKUP(data[[#This Row],[id_customer]],customer[],2,FALSE)</f>
        <v>Timothee Piercy</v>
      </c>
      <c r="H14005" t="str">
        <f>data[[#This Row],[id_customer]]&amp;data[[#This Row],[id_campaign]]</f>
        <v>C0913cam09</v>
      </c>
      <c r="I14005">
        <f>DATEDIF(data[[#This Row],[join_date]],data[[#This Row],[buy_date]],"M")</f>
        <v>9</v>
      </c>
    </row>
    <row r="14006" spans="1:9" x14ac:dyDescent="0.25">
      <c r="A14006" t="s">
        <v>3693</v>
      </c>
      <c r="B14006" t="s">
        <v>20</v>
      </c>
      <c r="C14006" s="1">
        <v>44651</v>
      </c>
      <c r="D14006" s="1">
        <v>44992</v>
      </c>
      <c r="E14006">
        <f>VLOOKUP(data[[#This Row],[id_campaign]],campaign[],4,FALSE)</f>
        <v>75</v>
      </c>
      <c r="F14006" t="str">
        <f>VLOOKUP(data[[#This Row],[id_campaign]],campaign[],2,FALSE)</f>
        <v>OptOutMailings</v>
      </c>
      <c r="G14006" t="str">
        <f>VLOOKUP(data[[#This Row],[id_customer]],customer[],2,FALSE)</f>
        <v>Timothee Piercy</v>
      </c>
      <c r="H14006" t="str">
        <f>data[[#This Row],[id_customer]]&amp;data[[#This Row],[id_campaign]]</f>
        <v>C0913cam09</v>
      </c>
      <c r="I14006">
        <f>DATEDIF(data[[#This Row],[join_date]],data[[#This Row],[buy_date]],"M")</f>
        <v>11</v>
      </c>
    </row>
    <row r="14007" spans="1:9" x14ac:dyDescent="0.25">
      <c r="A14007" t="s">
        <v>3693</v>
      </c>
      <c r="B14007" t="s">
        <v>20</v>
      </c>
      <c r="C14007" s="1">
        <v>44651</v>
      </c>
      <c r="D14007" s="1">
        <v>45021</v>
      </c>
      <c r="E14007">
        <f>VLOOKUP(data[[#This Row],[id_campaign]],campaign[],4,FALSE)</f>
        <v>75</v>
      </c>
      <c r="F14007" t="str">
        <f>VLOOKUP(data[[#This Row],[id_campaign]],campaign[],2,FALSE)</f>
        <v>OptOutMailings</v>
      </c>
      <c r="G14007" t="str">
        <f>VLOOKUP(data[[#This Row],[id_customer]],customer[],2,FALSE)</f>
        <v>Timothee Piercy</v>
      </c>
      <c r="H14007" t="str">
        <f>data[[#This Row],[id_customer]]&amp;data[[#This Row],[id_campaign]]</f>
        <v>C0913cam09</v>
      </c>
      <c r="I14007">
        <f>DATEDIF(data[[#This Row],[join_date]],data[[#This Row],[buy_date]],"M")</f>
        <v>12</v>
      </c>
    </row>
    <row r="14008" spans="1:9" x14ac:dyDescent="0.25">
      <c r="A14008" t="s">
        <v>3693</v>
      </c>
      <c r="B14008" t="s">
        <v>20</v>
      </c>
      <c r="C14008" s="1">
        <v>44651</v>
      </c>
      <c r="D14008" s="1">
        <v>45054</v>
      </c>
      <c r="E14008">
        <f>VLOOKUP(data[[#This Row],[id_campaign]],campaign[],4,FALSE)</f>
        <v>75</v>
      </c>
      <c r="F14008" t="str">
        <f>VLOOKUP(data[[#This Row],[id_campaign]],campaign[],2,FALSE)</f>
        <v>OptOutMailings</v>
      </c>
      <c r="G14008" t="str">
        <f>VLOOKUP(data[[#This Row],[id_customer]],customer[],2,FALSE)</f>
        <v>Timothee Piercy</v>
      </c>
      <c r="H14008" t="str">
        <f>data[[#This Row],[id_customer]]&amp;data[[#This Row],[id_campaign]]</f>
        <v>C0913cam09</v>
      </c>
      <c r="I14008">
        <f>DATEDIF(data[[#This Row],[join_date]],data[[#This Row],[buy_date]],"M")</f>
        <v>13</v>
      </c>
    </row>
    <row r="14009" spans="1:9" x14ac:dyDescent="0.25">
      <c r="A14009" t="s">
        <v>3697</v>
      </c>
      <c r="B14009" t="s">
        <v>12</v>
      </c>
      <c r="C14009" s="1">
        <v>44873</v>
      </c>
      <c r="D14009" s="1">
        <v>44873</v>
      </c>
      <c r="E14009">
        <f>VLOOKUP(data[[#This Row],[id_campaign]],campaign[],4,FALSE)</f>
        <v>22</v>
      </c>
      <c r="F14009" t="str">
        <f>VLOOKUP(data[[#This Row],[id_campaign]],campaign[],2,FALSE)</f>
        <v>RVOwner</v>
      </c>
      <c r="G14009" t="str">
        <f>VLOOKUP(data[[#This Row],[id_customer]],customer[],2,FALSE)</f>
        <v>Cleopatra Kerner</v>
      </c>
      <c r="H14009" t="str">
        <f>data[[#This Row],[id_customer]]&amp;data[[#This Row],[id_campaign]]</f>
        <v>C0914cam05</v>
      </c>
      <c r="I14009">
        <f>DATEDIF(data[[#This Row],[join_date]],data[[#This Row],[buy_date]],"M")</f>
        <v>0</v>
      </c>
    </row>
    <row r="14010" spans="1:9" x14ac:dyDescent="0.25">
      <c r="A14010" t="s">
        <v>3697</v>
      </c>
      <c r="B14010" t="s">
        <v>12</v>
      </c>
      <c r="C14010" s="1">
        <v>44873</v>
      </c>
      <c r="D14010" s="1">
        <v>44911</v>
      </c>
      <c r="E14010">
        <f>VLOOKUP(data[[#This Row],[id_campaign]],campaign[],4,FALSE)</f>
        <v>22</v>
      </c>
      <c r="F14010" t="str">
        <f>VLOOKUP(data[[#This Row],[id_campaign]],campaign[],2,FALSE)</f>
        <v>RVOwner</v>
      </c>
      <c r="G14010" t="str">
        <f>VLOOKUP(data[[#This Row],[id_customer]],customer[],2,FALSE)</f>
        <v>Cleopatra Kerner</v>
      </c>
      <c r="H14010" t="str">
        <f>data[[#This Row],[id_customer]]&amp;data[[#This Row],[id_campaign]]</f>
        <v>C0914cam05</v>
      </c>
      <c r="I14010">
        <f>DATEDIF(data[[#This Row],[join_date]],data[[#This Row],[buy_date]],"M")</f>
        <v>1</v>
      </c>
    </row>
    <row r="14011" spans="1:9" x14ac:dyDescent="0.25">
      <c r="A14011" t="s">
        <v>3697</v>
      </c>
      <c r="B14011" t="s">
        <v>12</v>
      </c>
      <c r="C14011" s="1">
        <v>44873</v>
      </c>
      <c r="D14011" s="1">
        <v>44943</v>
      </c>
      <c r="E14011">
        <f>VLOOKUP(data[[#This Row],[id_campaign]],campaign[],4,FALSE)</f>
        <v>22</v>
      </c>
      <c r="F14011" t="str">
        <f>VLOOKUP(data[[#This Row],[id_campaign]],campaign[],2,FALSE)</f>
        <v>RVOwner</v>
      </c>
      <c r="G14011" t="str">
        <f>VLOOKUP(data[[#This Row],[id_customer]],customer[],2,FALSE)</f>
        <v>Cleopatra Kerner</v>
      </c>
      <c r="H14011" t="str">
        <f>data[[#This Row],[id_customer]]&amp;data[[#This Row],[id_campaign]]</f>
        <v>C0914cam05</v>
      </c>
      <c r="I14011">
        <f>DATEDIF(data[[#This Row],[join_date]],data[[#This Row],[buy_date]],"M")</f>
        <v>2</v>
      </c>
    </row>
    <row r="14012" spans="1:9" x14ac:dyDescent="0.25">
      <c r="A14012" t="s">
        <v>3697</v>
      </c>
      <c r="B14012" t="s">
        <v>12</v>
      </c>
      <c r="C14012" s="1">
        <v>44873</v>
      </c>
      <c r="D14012" s="1">
        <v>44972</v>
      </c>
      <c r="E14012">
        <f>VLOOKUP(data[[#This Row],[id_campaign]],campaign[],4,FALSE)</f>
        <v>22</v>
      </c>
      <c r="F14012" t="str">
        <f>VLOOKUP(data[[#This Row],[id_campaign]],campaign[],2,FALSE)</f>
        <v>RVOwner</v>
      </c>
      <c r="G14012" t="str">
        <f>VLOOKUP(data[[#This Row],[id_customer]],customer[],2,FALSE)</f>
        <v>Cleopatra Kerner</v>
      </c>
      <c r="H14012" t="str">
        <f>data[[#This Row],[id_customer]]&amp;data[[#This Row],[id_campaign]]</f>
        <v>C0914cam05</v>
      </c>
      <c r="I14012">
        <f>DATEDIF(data[[#This Row],[join_date]],data[[#This Row],[buy_date]],"M")</f>
        <v>3</v>
      </c>
    </row>
    <row r="14013" spans="1:9" x14ac:dyDescent="0.25">
      <c r="A14013" t="s">
        <v>3697</v>
      </c>
      <c r="B14013" t="s">
        <v>12</v>
      </c>
      <c r="C14013" s="1">
        <v>44873</v>
      </c>
      <c r="D14013" s="1">
        <v>45007</v>
      </c>
      <c r="E14013">
        <f>VLOOKUP(data[[#This Row],[id_campaign]],campaign[],4,FALSE)</f>
        <v>22</v>
      </c>
      <c r="F14013" t="str">
        <f>VLOOKUP(data[[#This Row],[id_campaign]],campaign[],2,FALSE)</f>
        <v>RVOwner</v>
      </c>
      <c r="G14013" t="str">
        <f>VLOOKUP(data[[#This Row],[id_customer]],customer[],2,FALSE)</f>
        <v>Cleopatra Kerner</v>
      </c>
      <c r="H14013" t="str">
        <f>data[[#This Row],[id_customer]]&amp;data[[#This Row],[id_campaign]]</f>
        <v>C0914cam05</v>
      </c>
      <c r="I14013">
        <f>DATEDIF(data[[#This Row],[join_date]],data[[#This Row],[buy_date]],"M")</f>
        <v>4</v>
      </c>
    </row>
    <row r="14014" spans="1:9" x14ac:dyDescent="0.25">
      <c r="A14014" t="s">
        <v>3697</v>
      </c>
      <c r="B14014" t="s">
        <v>12</v>
      </c>
      <c r="C14014" s="1">
        <v>44873</v>
      </c>
      <c r="D14014" s="1">
        <v>45033</v>
      </c>
      <c r="E14014">
        <f>VLOOKUP(data[[#This Row],[id_campaign]],campaign[],4,FALSE)</f>
        <v>22</v>
      </c>
      <c r="F14014" t="str">
        <f>VLOOKUP(data[[#This Row],[id_campaign]],campaign[],2,FALSE)</f>
        <v>RVOwner</v>
      </c>
      <c r="G14014" t="str">
        <f>VLOOKUP(data[[#This Row],[id_customer]],customer[],2,FALSE)</f>
        <v>Cleopatra Kerner</v>
      </c>
      <c r="H14014" t="str">
        <f>data[[#This Row],[id_customer]]&amp;data[[#This Row],[id_campaign]]</f>
        <v>C0914cam05</v>
      </c>
      <c r="I14014">
        <f>DATEDIF(data[[#This Row],[join_date]],data[[#This Row],[buy_date]],"M")</f>
        <v>5</v>
      </c>
    </row>
    <row r="14015" spans="1:9" x14ac:dyDescent="0.25">
      <c r="A14015" t="s">
        <v>3697</v>
      </c>
      <c r="B14015" t="s">
        <v>12</v>
      </c>
      <c r="C14015" s="1">
        <v>44873</v>
      </c>
      <c r="D14015" s="1">
        <v>45062</v>
      </c>
      <c r="E14015">
        <f>VLOOKUP(data[[#This Row],[id_campaign]],campaign[],4,FALSE)</f>
        <v>22</v>
      </c>
      <c r="F14015" t="str">
        <f>VLOOKUP(data[[#This Row],[id_campaign]],campaign[],2,FALSE)</f>
        <v>RVOwner</v>
      </c>
      <c r="G14015" t="str">
        <f>VLOOKUP(data[[#This Row],[id_customer]],customer[],2,FALSE)</f>
        <v>Cleopatra Kerner</v>
      </c>
      <c r="H14015" t="str">
        <f>data[[#This Row],[id_customer]]&amp;data[[#This Row],[id_campaign]]</f>
        <v>C0914cam05</v>
      </c>
      <c r="I14015">
        <f>DATEDIF(data[[#This Row],[join_date]],data[[#This Row],[buy_date]],"M")</f>
        <v>6</v>
      </c>
    </row>
    <row r="14016" spans="1:9" x14ac:dyDescent="0.25">
      <c r="A14016" t="s">
        <v>3697</v>
      </c>
      <c r="B14016" t="s">
        <v>36</v>
      </c>
      <c r="C14016" s="1">
        <v>44976</v>
      </c>
      <c r="D14016" s="1">
        <v>44976</v>
      </c>
      <c r="E14016">
        <f>VLOOKUP(data[[#This Row],[id_campaign]],campaign[],4,FALSE)</f>
        <v>29</v>
      </c>
      <c r="F14016" t="str">
        <f>VLOOKUP(data[[#This Row],[id_campaign]],campaign[],2,FALSE)</f>
        <v>MaritalStatus</v>
      </c>
      <c r="G14016" t="str">
        <f>VLOOKUP(data[[#This Row],[id_customer]],customer[],2,FALSE)</f>
        <v>Cleopatra Kerner</v>
      </c>
      <c r="H14016" t="str">
        <f>data[[#This Row],[id_customer]]&amp;data[[#This Row],[id_campaign]]</f>
        <v>C0914cam17</v>
      </c>
      <c r="I14016">
        <f>DATEDIF(data[[#This Row],[join_date]],data[[#This Row],[buy_date]],"M")</f>
        <v>0</v>
      </c>
    </row>
    <row r="14017" spans="1:9" x14ac:dyDescent="0.25">
      <c r="A14017" t="s">
        <v>3697</v>
      </c>
      <c r="B14017" t="s">
        <v>36</v>
      </c>
      <c r="C14017" s="1">
        <v>44976</v>
      </c>
      <c r="D14017" s="1">
        <v>45015</v>
      </c>
      <c r="E14017">
        <f>VLOOKUP(data[[#This Row],[id_campaign]],campaign[],4,FALSE)</f>
        <v>29</v>
      </c>
      <c r="F14017" t="str">
        <f>VLOOKUP(data[[#This Row],[id_campaign]],campaign[],2,FALSE)</f>
        <v>MaritalStatus</v>
      </c>
      <c r="G14017" t="str">
        <f>VLOOKUP(data[[#This Row],[id_customer]],customer[],2,FALSE)</f>
        <v>Cleopatra Kerner</v>
      </c>
      <c r="H14017" t="str">
        <f>data[[#This Row],[id_customer]]&amp;data[[#This Row],[id_campaign]]</f>
        <v>C0914cam17</v>
      </c>
      <c r="I14017">
        <f>DATEDIF(data[[#This Row],[join_date]],data[[#This Row],[buy_date]],"M")</f>
        <v>1</v>
      </c>
    </row>
    <row r="14018" spans="1:9" x14ac:dyDescent="0.25">
      <c r="A14018" t="s">
        <v>3697</v>
      </c>
      <c r="B14018" t="s">
        <v>36</v>
      </c>
      <c r="C14018" s="1">
        <v>44976</v>
      </c>
      <c r="D14018" s="1">
        <v>45036</v>
      </c>
      <c r="E14018">
        <f>VLOOKUP(data[[#This Row],[id_campaign]],campaign[],4,FALSE)</f>
        <v>29</v>
      </c>
      <c r="F14018" t="str">
        <f>VLOOKUP(data[[#This Row],[id_campaign]],campaign[],2,FALSE)</f>
        <v>MaritalStatus</v>
      </c>
      <c r="G14018" t="str">
        <f>VLOOKUP(data[[#This Row],[id_customer]],customer[],2,FALSE)</f>
        <v>Cleopatra Kerner</v>
      </c>
      <c r="H14018" t="str">
        <f>data[[#This Row],[id_customer]]&amp;data[[#This Row],[id_campaign]]</f>
        <v>C0914cam17</v>
      </c>
      <c r="I14018">
        <f>DATEDIF(data[[#This Row],[join_date]],data[[#This Row],[buy_date]],"M")</f>
        <v>2</v>
      </c>
    </row>
    <row r="14019" spans="1:9" x14ac:dyDescent="0.25">
      <c r="A14019" t="s">
        <v>3697</v>
      </c>
      <c r="B14019" t="s">
        <v>36</v>
      </c>
      <c r="C14019" s="1">
        <v>44976</v>
      </c>
      <c r="D14019" s="1">
        <v>45048</v>
      </c>
      <c r="E14019">
        <f>VLOOKUP(data[[#This Row],[id_campaign]],campaign[],4,FALSE)</f>
        <v>29</v>
      </c>
      <c r="F14019" t="str">
        <f>VLOOKUP(data[[#This Row],[id_campaign]],campaign[],2,FALSE)</f>
        <v>MaritalStatus</v>
      </c>
      <c r="G14019" t="str">
        <f>VLOOKUP(data[[#This Row],[id_customer]],customer[],2,FALSE)</f>
        <v>Cleopatra Kerner</v>
      </c>
      <c r="H14019" t="str">
        <f>data[[#This Row],[id_customer]]&amp;data[[#This Row],[id_campaign]]</f>
        <v>C0914cam17</v>
      </c>
      <c r="I14019">
        <f>DATEDIF(data[[#This Row],[join_date]],data[[#This Row],[buy_date]],"M")</f>
        <v>2</v>
      </c>
    </row>
    <row r="14020" spans="1:9" x14ac:dyDescent="0.25">
      <c r="A14020" t="s">
        <v>3701</v>
      </c>
      <c r="B14020" t="s">
        <v>10</v>
      </c>
      <c r="C14020" s="1">
        <v>44741</v>
      </c>
      <c r="D14020" s="1">
        <v>44741</v>
      </c>
      <c r="E14020">
        <f>VLOOKUP(data[[#This Row],[id_campaign]],campaign[],4,FALSE)</f>
        <v>26</v>
      </c>
      <c r="F14020" t="str">
        <f>VLOOKUP(data[[#This Row],[id_campaign]],campaign[],2,FALSE)</f>
        <v>TruckOwner</v>
      </c>
      <c r="G14020" t="str">
        <f>VLOOKUP(data[[#This Row],[id_customer]],customer[],2,FALSE)</f>
        <v>Thebault Moakler</v>
      </c>
      <c r="H14020" t="str">
        <f>data[[#This Row],[id_customer]]&amp;data[[#This Row],[id_campaign]]</f>
        <v>C0915cam04</v>
      </c>
      <c r="I14020">
        <f>DATEDIF(data[[#This Row],[join_date]],data[[#This Row],[buy_date]],"M")</f>
        <v>0</v>
      </c>
    </row>
    <row r="14021" spans="1:9" x14ac:dyDescent="0.25">
      <c r="A14021" t="s">
        <v>3701</v>
      </c>
      <c r="B14021" t="s">
        <v>10</v>
      </c>
      <c r="C14021" s="1">
        <v>44741</v>
      </c>
      <c r="D14021" s="1">
        <v>44773</v>
      </c>
      <c r="E14021">
        <f>VLOOKUP(data[[#This Row],[id_campaign]],campaign[],4,FALSE)</f>
        <v>26</v>
      </c>
      <c r="F14021" t="str">
        <f>VLOOKUP(data[[#This Row],[id_campaign]],campaign[],2,FALSE)</f>
        <v>TruckOwner</v>
      </c>
      <c r="G14021" t="str">
        <f>VLOOKUP(data[[#This Row],[id_customer]],customer[],2,FALSE)</f>
        <v>Thebault Moakler</v>
      </c>
      <c r="H14021" t="str">
        <f>data[[#This Row],[id_customer]]&amp;data[[#This Row],[id_campaign]]</f>
        <v>C0915cam04</v>
      </c>
      <c r="I14021">
        <f>DATEDIF(data[[#This Row],[join_date]],data[[#This Row],[buy_date]],"M")</f>
        <v>1</v>
      </c>
    </row>
    <row r="14022" spans="1:9" x14ac:dyDescent="0.25">
      <c r="A14022" t="s">
        <v>3701</v>
      </c>
      <c r="B14022" t="s">
        <v>10</v>
      </c>
      <c r="C14022" s="1">
        <v>44741</v>
      </c>
      <c r="D14022" s="1">
        <v>44815</v>
      </c>
      <c r="E14022">
        <f>VLOOKUP(data[[#This Row],[id_campaign]],campaign[],4,FALSE)</f>
        <v>26</v>
      </c>
      <c r="F14022" t="str">
        <f>VLOOKUP(data[[#This Row],[id_campaign]],campaign[],2,FALSE)</f>
        <v>TruckOwner</v>
      </c>
      <c r="G14022" t="str">
        <f>VLOOKUP(data[[#This Row],[id_customer]],customer[],2,FALSE)</f>
        <v>Thebault Moakler</v>
      </c>
      <c r="H14022" t="str">
        <f>data[[#This Row],[id_customer]]&amp;data[[#This Row],[id_campaign]]</f>
        <v>C0915cam04</v>
      </c>
      <c r="I14022">
        <f>DATEDIF(data[[#This Row],[join_date]],data[[#This Row],[buy_date]],"M")</f>
        <v>2</v>
      </c>
    </row>
    <row r="14023" spans="1:9" x14ac:dyDescent="0.25">
      <c r="A14023" t="s">
        <v>3701</v>
      </c>
      <c r="B14023" t="s">
        <v>10</v>
      </c>
      <c r="C14023" s="1">
        <v>44741</v>
      </c>
      <c r="D14023" s="1">
        <v>44848</v>
      </c>
      <c r="E14023">
        <f>VLOOKUP(data[[#This Row],[id_campaign]],campaign[],4,FALSE)</f>
        <v>26</v>
      </c>
      <c r="F14023" t="str">
        <f>VLOOKUP(data[[#This Row],[id_campaign]],campaign[],2,FALSE)</f>
        <v>TruckOwner</v>
      </c>
      <c r="G14023" t="str">
        <f>VLOOKUP(data[[#This Row],[id_customer]],customer[],2,FALSE)</f>
        <v>Thebault Moakler</v>
      </c>
      <c r="H14023" t="str">
        <f>data[[#This Row],[id_customer]]&amp;data[[#This Row],[id_campaign]]</f>
        <v>C0915cam04</v>
      </c>
      <c r="I14023">
        <f>DATEDIF(data[[#This Row],[join_date]],data[[#This Row],[buy_date]],"M")</f>
        <v>3</v>
      </c>
    </row>
    <row r="14024" spans="1:9" x14ac:dyDescent="0.25">
      <c r="A14024" t="s">
        <v>3701</v>
      </c>
      <c r="B14024" t="s">
        <v>10</v>
      </c>
      <c r="C14024" s="1">
        <v>44741</v>
      </c>
      <c r="D14024" s="1">
        <v>44873</v>
      </c>
      <c r="E14024">
        <f>VLOOKUP(data[[#This Row],[id_campaign]],campaign[],4,FALSE)</f>
        <v>26</v>
      </c>
      <c r="F14024" t="str">
        <f>VLOOKUP(data[[#This Row],[id_campaign]],campaign[],2,FALSE)</f>
        <v>TruckOwner</v>
      </c>
      <c r="G14024" t="str">
        <f>VLOOKUP(data[[#This Row],[id_customer]],customer[],2,FALSE)</f>
        <v>Thebault Moakler</v>
      </c>
      <c r="H14024" t="str">
        <f>data[[#This Row],[id_customer]]&amp;data[[#This Row],[id_campaign]]</f>
        <v>C0915cam04</v>
      </c>
      <c r="I14024">
        <f>DATEDIF(data[[#This Row],[join_date]],data[[#This Row],[buy_date]],"M")</f>
        <v>4</v>
      </c>
    </row>
    <row r="14025" spans="1:9" x14ac:dyDescent="0.25">
      <c r="A14025" t="s">
        <v>3701</v>
      </c>
      <c r="B14025" t="s">
        <v>10</v>
      </c>
      <c r="C14025" s="1">
        <v>44741</v>
      </c>
      <c r="D14025" s="1">
        <v>44900</v>
      </c>
      <c r="E14025">
        <f>VLOOKUP(data[[#This Row],[id_campaign]],campaign[],4,FALSE)</f>
        <v>26</v>
      </c>
      <c r="F14025" t="str">
        <f>VLOOKUP(data[[#This Row],[id_campaign]],campaign[],2,FALSE)</f>
        <v>TruckOwner</v>
      </c>
      <c r="G14025" t="str">
        <f>VLOOKUP(data[[#This Row],[id_customer]],customer[],2,FALSE)</f>
        <v>Thebault Moakler</v>
      </c>
      <c r="H14025" t="str">
        <f>data[[#This Row],[id_customer]]&amp;data[[#This Row],[id_campaign]]</f>
        <v>C0915cam04</v>
      </c>
      <c r="I14025">
        <f>DATEDIF(data[[#This Row],[join_date]],data[[#This Row],[buy_date]],"M")</f>
        <v>5</v>
      </c>
    </row>
    <row r="14026" spans="1:9" x14ac:dyDescent="0.25">
      <c r="A14026" t="s">
        <v>3701</v>
      </c>
      <c r="B14026" t="s">
        <v>10</v>
      </c>
      <c r="C14026" s="1">
        <v>44741</v>
      </c>
      <c r="D14026" s="1">
        <v>44939</v>
      </c>
      <c r="E14026">
        <f>VLOOKUP(data[[#This Row],[id_campaign]],campaign[],4,FALSE)</f>
        <v>26</v>
      </c>
      <c r="F14026" t="str">
        <f>VLOOKUP(data[[#This Row],[id_campaign]],campaign[],2,FALSE)</f>
        <v>TruckOwner</v>
      </c>
      <c r="G14026" t="str">
        <f>VLOOKUP(data[[#This Row],[id_customer]],customer[],2,FALSE)</f>
        <v>Thebault Moakler</v>
      </c>
      <c r="H14026" t="str">
        <f>data[[#This Row],[id_customer]]&amp;data[[#This Row],[id_campaign]]</f>
        <v>C0915cam04</v>
      </c>
      <c r="I14026">
        <f>DATEDIF(data[[#This Row],[join_date]],data[[#This Row],[buy_date]],"M")</f>
        <v>6</v>
      </c>
    </row>
    <row r="14027" spans="1:9" x14ac:dyDescent="0.25">
      <c r="A14027" t="s">
        <v>3701</v>
      </c>
      <c r="B14027" t="s">
        <v>10</v>
      </c>
      <c r="C14027" s="1">
        <v>44741</v>
      </c>
      <c r="D14027" s="1">
        <v>44985</v>
      </c>
      <c r="E14027">
        <f>VLOOKUP(data[[#This Row],[id_campaign]],campaign[],4,FALSE)</f>
        <v>26</v>
      </c>
      <c r="F14027" t="str">
        <f>VLOOKUP(data[[#This Row],[id_campaign]],campaign[],2,FALSE)</f>
        <v>TruckOwner</v>
      </c>
      <c r="G14027" t="str">
        <f>VLOOKUP(data[[#This Row],[id_customer]],customer[],2,FALSE)</f>
        <v>Thebault Moakler</v>
      </c>
      <c r="H14027" t="str">
        <f>data[[#This Row],[id_customer]]&amp;data[[#This Row],[id_campaign]]</f>
        <v>C0915cam04</v>
      </c>
      <c r="I14027">
        <f>DATEDIF(data[[#This Row],[join_date]],data[[#This Row],[buy_date]],"M")</f>
        <v>7</v>
      </c>
    </row>
    <row r="14028" spans="1:9" x14ac:dyDescent="0.25">
      <c r="A14028" t="s">
        <v>3701</v>
      </c>
      <c r="B14028" t="s">
        <v>10</v>
      </c>
      <c r="C14028" s="1">
        <v>44741</v>
      </c>
      <c r="D14028" s="1">
        <v>45000</v>
      </c>
      <c r="E14028">
        <f>VLOOKUP(data[[#This Row],[id_campaign]],campaign[],4,FALSE)</f>
        <v>26</v>
      </c>
      <c r="F14028" t="str">
        <f>VLOOKUP(data[[#This Row],[id_campaign]],campaign[],2,FALSE)</f>
        <v>TruckOwner</v>
      </c>
      <c r="G14028" t="str">
        <f>VLOOKUP(data[[#This Row],[id_customer]],customer[],2,FALSE)</f>
        <v>Thebault Moakler</v>
      </c>
      <c r="H14028" t="str">
        <f>data[[#This Row],[id_customer]]&amp;data[[#This Row],[id_campaign]]</f>
        <v>C0915cam04</v>
      </c>
      <c r="I14028">
        <f>DATEDIF(data[[#This Row],[join_date]],data[[#This Row],[buy_date]],"M")</f>
        <v>8</v>
      </c>
    </row>
    <row r="14029" spans="1:9" x14ac:dyDescent="0.25">
      <c r="A14029" t="s">
        <v>3701</v>
      </c>
      <c r="B14029" t="s">
        <v>10</v>
      </c>
      <c r="C14029" s="1">
        <v>44741</v>
      </c>
      <c r="D14029" s="1">
        <v>45027</v>
      </c>
      <c r="E14029">
        <f>VLOOKUP(data[[#This Row],[id_campaign]],campaign[],4,FALSE)</f>
        <v>26</v>
      </c>
      <c r="F14029" t="str">
        <f>VLOOKUP(data[[#This Row],[id_campaign]],campaign[],2,FALSE)</f>
        <v>TruckOwner</v>
      </c>
      <c r="G14029" t="str">
        <f>VLOOKUP(data[[#This Row],[id_customer]],customer[],2,FALSE)</f>
        <v>Thebault Moakler</v>
      </c>
      <c r="H14029" t="str">
        <f>data[[#This Row],[id_customer]]&amp;data[[#This Row],[id_campaign]]</f>
        <v>C0915cam04</v>
      </c>
      <c r="I14029">
        <f>DATEDIF(data[[#This Row],[join_date]],data[[#This Row],[buy_date]],"M")</f>
        <v>9</v>
      </c>
    </row>
    <row r="14030" spans="1:9" x14ac:dyDescent="0.25">
      <c r="A14030" t="s">
        <v>3701</v>
      </c>
      <c r="B14030" t="s">
        <v>10</v>
      </c>
      <c r="C14030" s="1">
        <v>44741</v>
      </c>
      <c r="D14030" s="1">
        <v>45075</v>
      </c>
      <c r="E14030">
        <f>VLOOKUP(data[[#This Row],[id_campaign]],campaign[],4,FALSE)</f>
        <v>26</v>
      </c>
      <c r="F14030" t="str">
        <f>VLOOKUP(data[[#This Row],[id_campaign]],campaign[],2,FALSE)</f>
        <v>TruckOwner</v>
      </c>
      <c r="G14030" t="str">
        <f>VLOOKUP(data[[#This Row],[id_customer]],customer[],2,FALSE)</f>
        <v>Thebault Moakler</v>
      </c>
      <c r="H14030" t="str">
        <f>data[[#This Row],[id_customer]]&amp;data[[#This Row],[id_campaign]]</f>
        <v>C0915cam04</v>
      </c>
      <c r="I14030">
        <f>DATEDIF(data[[#This Row],[join_date]],data[[#This Row],[buy_date]],"M")</f>
        <v>11</v>
      </c>
    </row>
    <row r="14031" spans="1:9" x14ac:dyDescent="0.25">
      <c r="A14031" t="s">
        <v>3701</v>
      </c>
      <c r="B14031" t="s">
        <v>10</v>
      </c>
      <c r="C14031" s="1">
        <v>44741</v>
      </c>
      <c r="D14031" s="1">
        <v>45085</v>
      </c>
      <c r="E14031">
        <f>VLOOKUP(data[[#This Row],[id_campaign]],campaign[],4,FALSE)</f>
        <v>26</v>
      </c>
      <c r="F14031" t="str">
        <f>VLOOKUP(data[[#This Row],[id_campaign]],campaign[],2,FALSE)</f>
        <v>TruckOwner</v>
      </c>
      <c r="G14031" t="str">
        <f>VLOOKUP(data[[#This Row],[id_customer]],customer[],2,FALSE)</f>
        <v>Thebault Moakler</v>
      </c>
      <c r="H14031" t="str">
        <f>data[[#This Row],[id_customer]]&amp;data[[#This Row],[id_campaign]]</f>
        <v>C0915cam04</v>
      </c>
      <c r="I14031">
        <f>DATEDIF(data[[#This Row],[join_date]],data[[#This Row],[buy_date]],"M")</f>
        <v>11</v>
      </c>
    </row>
    <row r="14032" spans="1:9" x14ac:dyDescent="0.25">
      <c r="A14032" t="s">
        <v>3705</v>
      </c>
      <c r="B14032" t="s">
        <v>4</v>
      </c>
      <c r="C14032" s="1">
        <v>44730</v>
      </c>
      <c r="D14032" s="1">
        <v>44730</v>
      </c>
      <c r="E14032">
        <f>VLOOKUP(data[[#This Row],[id_campaign]],campaign[],4,FALSE)</f>
        <v>10</v>
      </c>
      <c r="F14032" t="str">
        <f>VLOOKUP(data[[#This Row],[id_campaign]],campaign[],2,FALSE)</f>
        <v>ChildrenInHH</v>
      </c>
      <c r="G14032" t="str">
        <f>VLOOKUP(data[[#This Row],[id_customer]],customer[],2,FALSE)</f>
        <v>Cecilio Fernier</v>
      </c>
      <c r="H14032" t="str">
        <f>data[[#This Row],[id_customer]]&amp;data[[#This Row],[id_campaign]]</f>
        <v>C0916cam01</v>
      </c>
      <c r="I14032">
        <f>DATEDIF(data[[#This Row],[join_date]],data[[#This Row],[buy_date]],"M")</f>
        <v>0</v>
      </c>
    </row>
    <row r="14033" spans="1:9" x14ac:dyDescent="0.25">
      <c r="A14033" t="s">
        <v>3705</v>
      </c>
      <c r="B14033" t="s">
        <v>4</v>
      </c>
      <c r="C14033" s="1">
        <v>44730</v>
      </c>
      <c r="D14033" s="1">
        <v>44764</v>
      </c>
      <c r="E14033">
        <f>VLOOKUP(data[[#This Row],[id_campaign]],campaign[],4,FALSE)</f>
        <v>10</v>
      </c>
      <c r="F14033" t="str">
        <f>VLOOKUP(data[[#This Row],[id_campaign]],campaign[],2,FALSE)</f>
        <v>ChildrenInHH</v>
      </c>
      <c r="G14033" t="str">
        <f>VLOOKUP(data[[#This Row],[id_customer]],customer[],2,FALSE)</f>
        <v>Cecilio Fernier</v>
      </c>
      <c r="H14033" t="str">
        <f>data[[#This Row],[id_customer]]&amp;data[[#This Row],[id_campaign]]</f>
        <v>C0916cam01</v>
      </c>
      <c r="I14033">
        <f>DATEDIF(data[[#This Row],[join_date]],data[[#This Row],[buy_date]],"M")</f>
        <v>1</v>
      </c>
    </row>
    <row r="14034" spans="1:9" x14ac:dyDescent="0.25">
      <c r="A14034" t="s">
        <v>3705</v>
      </c>
      <c r="B14034" t="s">
        <v>4</v>
      </c>
      <c r="C14034" s="1">
        <v>44730</v>
      </c>
      <c r="D14034" s="1">
        <v>44800</v>
      </c>
      <c r="E14034">
        <f>VLOOKUP(data[[#This Row],[id_campaign]],campaign[],4,FALSE)</f>
        <v>10</v>
      </c>
      <c r="F14034" t="str">
        <f>VLOOKUP(data[[#This Row],[id_campaign]],campaign[],2,FALSE)</f>
        <v>ChildrenInHH</v>
      </c>
      <c r="G14034" t="str">
        <f>VLOOKUP(data[[#This Row],[id_customer]],customer[],2,FALSE)</f>
        <v>Cecilio Fernier</v>
      </c>
      <c r="H14034" t="str">
        <f>data[[#This Row],[id_customer]]&amp;data[[#This Row],[id_campaign]]</f>
        <v>C0916cam01</v>
      </c>
      <c r="I14034">
        <f>DATEDIF(data[[#This Row],[join_date]],data[[#This Row],[buy_date]],"M")</f>
        <v>2</v>
      </c>
    </row>
    <row r="14035" spans="1:9" x14ac:dyDescent="0.25">
      <c r="A14035" t="s">
        <v>3705</v>
      </c>
      <c r="B14035" t="s">
        <v>4</v>
      </c>
      <c r="C14035" s="1">
        <v>44730</v>
      </c>
      <c r="D14035" s="1">
        <v>44827</v>
      </c>
      <c r="E14035">
        <f>VLOOKUP(data[[#This Row],[id_campaign]],campaign[],4,FALSE)</f>
        <v>10</v>
      </c>
      <c r="F14035" t="str">
        <f>VLOOKUP(data[[#This Row],[id_campaign]],campaign[],2,FALSE)</f>
        <v>ChildrenInHH</v>
      </c>
      <c r="G14035" t="str">
        <f>VLOOKUP(data[[#This Row],[id_customer]],customer[],2,FALSE)</f>
        <v>Cecilio Fernier</v>
      </c>
      <c r="H14035" t="str">
        <f>data[[#This Row],[id_customer]]&amp;data[[#This Row],[id_campaign]]</f>
        <v>C0916cam01</v>
      </c>
      <c r="I14035">
        <f>DATEDIF(data[[#This Row],[join_date]],data[[#This Row],[buy_date]],"M")</f>
        <v>3</v>
      </c>
    </row>
    <row r="14036" spans="1:9" x14ac:dyDescent="0.25">
      <c r="A14036" t="s">
        <v>3705</v>
      </c>
      <c r="B14036" t="s">
        <v>4</v>
      </c>
      <c r="C14036" s="1">
        <v>44730</v>
      </c>
      <c r="D14036" s="1">
        <v>44856</v>
      </c>
      <c r="E14036">
        <f>VLOOKUP(data[[#This Row],[id_campaign]],campaign[],4,FALSE)</f>
        <v>10</v>
      </c>
      <c r="F14036" t="str">
        <f>VLOOKUP(data[[#This Row],[id_campaign]],campaign[],2,FALSE)</f>
        <v>ChildrenInHH</v>
      </c>
      <c r="G14036" t="str">
        <f>VLOOKUP(data[[#This Row],[id_customer]],customer[],2,FALSE)</f>
        <v>Cecilio Fernier</v>
      </c>
      <c r="H14036" t="str">
        <f>data[[#This Row],[id_customer]]&amp;data[[#This Row],[id_campaign]]</f>
        <v>C0916cam01</v>
      </c>
      <c r="I14036">
        <f>DATEDIF(data[[#This Row],[join_date]],data[[#This Row],[buy_date]],"M")</f>
        <v>4</v>
      </c>
    </row>
    <row r="14037" spans="1:9" x14ac:dyDescent="0.25">
      <c r="A14037" t="s">
        <v>3705</v>
      </c>
      <c r="B14037" t="s">
        <v>4</v>
      </c>
      <c r="C14037" s="1">
        <v>44730</v>
      </c>
      <c r="D14037" s="1">
        <v>44867</v>
      </c>
      <c r="E14037">
        <f>VLOOKUP(data[[#This Row],[id_campaign]],campaign[],4,FALSE)</f>
        <v>10</v>
      </c>
      <c r="F14037" t="str">
        <f>VLOOKUP(data[[#This Row],[id_campaign]],campaign[],2,FALSE)</f>
        <v>ChildrenInHH</v>
      </c>
      <c r="G14037" t="str">
        <f>VLOOKUP(data[[#This Row],[id_customer]],customer[],2,FALSE)</f>
        <v>Cecilio Fernier</v>
      </c>
      <c r="H14037" t="str">
        <f>data[[#This Row],[id_customer]]&amp;data[[#This Row],[id_campaign]]</f>
        <v>C0916cam01</v>
      </c>
      <c r="I14037">
        <f>DATEDIF(data[[#This Row],[join_date]],data[[#This Row],[buy_date]],"M")</f>
        <v>4</v>
      </c>
    </row>
    <row r="14038" spans="1:9" x14ac:dyDescent="0.25">
      <c r="A14038" t="s">
        <v>3705</v>
      </c>
      <c r="B14038" t="s">
        <v>4</v>
      </c>
      <c r="C14038" s="1">
        <v>44730</v>
      </c>
      <c r="D14038" s="1">
        <v>44916</v>
      </c>
      <c r="E14038">
        <f>VLOOKUP(data[[#This Row],[id_campaign]],campaign[],4,FALSE)</f>
        <v>10</v>
      </c>
      <c r="F14038" t="str">
        <f>VLOOKUP(data[[#This Row],[id_campaign]],campaign[],2,FALSE)</f>
        <v>ChildrenInHH</v>
      </c>
      <c r="G14038" t="str">
        <f>VLOOKUP(data[[#This Row],[id_customer]],customer[],2,FALSE)</f>
        <v>Cecilio Fernier</v>
      </c>
      <c r="H14038" t="str">
        <f>data[[#This Row],[id_customer]]&amp;data[[#This Row],[id_campaign]]</f>
        <v>C0916cam01</v>
      </c>
      <c r="I14038">
        <f>DATEDIF(data[[#This Row],[join_date]],data[[#This Row],[buy_date]],"M")</f>
        <v>6</v>
      </c>
    </row>
    <row r="14039" spans="1:9" x14ac:dyDescent="0.25">
      <c r="A14039" t="s">
        <v>3705</v>
      </c>
      <c r="B14039" t="s">
        <v>4</v>
      </c>
      <c r="C14039" s="1">
        <v>44730</v>
      </c>
      <c r="D14039" s="1">
        <v>44954</v>
      </c>
      <c r="E14039">
        <f>VLOOKUP(data[[#This Row],[id_campaign]],campaign[],4,FALSE)</f>
        <v>10</v>
      </c>
      <c r="F14039" t="str">
        <f>VLOOKUP(data[[#This Row],[id_campaign]],campaign[],2,FALSE)</f>
        <v>ChildrenInHH</v>
      </c>
      <c r="G14039" t="str">
        <f>VLOOKUP(data[[#This Row],[id_customer]],customer[],2,FALSE)</f>
        <v>Cecilio Fernier</v>
      </c>
      <c r="H14039" t="str">
        <f>data[[#This Row],[id_customer]]&amp;data[[#This Row],[id_campaign]]</f>
        <v>C0916cam01</v>
      </c>
      <c r="I14039">
        <f>DATEDIF(data[[#This Row],[join_date]],data[[#This Row],[buy_date]],"M")</f>
        <v>7</v>
      </c>
    </row>
    <row r="14040" spans="1:9" x14ac:dyDescent="0.25">
      <c r="A14040" t="s">
        <v>3705</v>
      </c>
      <c r="B14040" t="s">
        <v>4</v>
      </c>
      <c r="C14040" s="1">
        <v>44730</v>
      </c>
      <c r="D14040" s="1">
        <v>44959</v>
      </c>
      <c r="E14040">
        <f>VLOOKUP(data[[#This Row],[id_campaign]],campaign[],4,FALSE)</f>
        <v>10</v>
      </c>
      <c r="F14040" t="str">
        <f>VLOOKUP(data[[#This Row],[id_campaign]],campaign[],2,FALSE)</f>
        <v>ChildrenInHH</v>
      </c>
      <c r="G14040" t="str">
        <f>VLOOKUP(data[[#This Row],[id_customer]],customer[],2,FALSE)</f>
        <v>Cecilio Fernier</v>
      </c>
      <c r="H14040" t="str">
        <f>data[[#This Row],[id_customer]]&amp;data[[#This Row],[id_campaign]]</f>
        <v>C0916cam01</v>
      </c>
      <c r="I14040">
        <f>DATEDIF(data[[#This Row],[join_date]],data[[#This Row],[buy_date]],"M")</f>
        <v>7</v>
      </c>
    </row>
    <row r="14041" spans="1:9" x14ac:dyDescent="0.25">
      <c r="A14041" t="s">
        <v>3705</v>
      </c>
      <c r="B14041" t="s">
        <v>4</v>
      </c>
      <c r="C14041" s="1">
        <v>44730</v>
      </c>
      <c r="D14041" s="1">
        <v>45014</v>
      </c>
      <c r="E14041">
        <f>VLOOKUP(data[[#This Row],[id_campaign]],campaign[],4,FALSE)</f>
        <v>10</v>
      </c>
      <c r="F14041" t="str">
        <f>VLOOKUP(data[[#This Row],[id_campaign]],campaign[],2,FALSE)</f>
        <v>ChildrenInHH</v>
      </c>
      <c r="G14041" t="str">
        <f>VLOOKUP(data[[#This Row],[id_customer]],customer[],2,FALSE)</f>
        <v>Cecilio Fernier</v>
      </c>
      <c r="H14041" t="str">
        <f>data[[#This Row],[id_customer]]&amp;data[[#This Row],[id_campaign]]</f>
        <v>C0916cam01</v>
      </c>
      <c r="I14041">
        <f>DATEDIF(data[[#This Row],[join_date]],data[[#This Row],[buy_date]],"M")</f>
        <v>9</v>
      </c>
    </row>
    <row r="14042" spans="1:9" x14ac:dyDescent="0.25">
      <c r="A14042" t="s">
        <v>3705</v>
      </c>
      <c r="B14042" t="s">
        <v>4</v>
      </c>
      <c r="C14042" s="1">
        <v>44730</v>
      </c>
      <c r="D14042" s="1">
        <v>45043</v>
      </c>
      <c r="E14042">
        <f>VLOOKUP(data[[#This Row],[id_campaign]],campaign[],4,FALSE)</f>
        <v>10</v>
      </c>
      <c r="F14042" t="str">
        <f>VLOOKUP(data[[#This Row],[id_campaign]],campaign[],2,FALSE)</f>
        <v>ChildrenInHH</v>
      </c>
      <c r="G14042" t="str">
        <f>VLOOKUP(data[[#This Row],[id_customer]],customer[],2,FALSE)</f>
        <v>Cecilio Fernier</v>
      </c>
      <c r="H14042" t="str">
        <f>data[[#This Row],[id_customer]]&amp;data[[#This Row],[id_campaign]]</f>
        <v>C0916cam01</v>
      </c>
      <c r="I14042">
        <f>DATEDIF(data[[#This Row],[join_date]],data[[#This Row],[buy_date]],"M")</f>
        <v>10</v>
      </c>
    </row>
    <row r="14043" spans="1:9" x14ac:dyDescent="0.25">
      <c r="A14043" t="s">
        <v>3705</v>
      </c>
      <c r="B14043" t="s">
        <v>4</v>
      </c>
      <c r="C14043" s="1">
        <v>44730</v>
      </c>
      <c r="D14043" s="1">
        <v>45077</v>
      </c>
      <c r="E14043">
        <f>VLOOKUP(data[[#This Row],[id_campaign]],campaign[],4,FALSE)</f>
        <v>10</v>
      </c>
      <c r="F14043" t="str">
        <f>VLOOKUP(data[[#This Row],[id_campaign]],campaign[],2,FALSE)</f>
        <v>ChildrenInHH</v>
      </c>
      <c r="G14043" t="str">
        <f>VLOOKUP(data[[#This Row],[id_customer]],customer[],2,FALSE)</f>
        <v>Cecilio Fernier</v>
      </c>
      <c r="H14043" t="str">
        <f>data[[#This Row],[id_customer]]&amp;data[[#This Row],[id_campaign]]</f>
        <v>C0916cam01</v>
      </c>
      <c r="I14043">
        <f>DATEDIF(data[[#This Row],[join_date]],data[[#This Row],[buy_date]],"M")</f>
        <v>11</v>
      </c>
    </row>
    <row r="14044" spans="1:9" x14ac:dyDescent="0.25">
      <c r="A14044" t="s">
        <v>3705</v>
      </c>
      <c r="B14044" t="s">
        <v>24</v>
      </c>
      <c r="C14044" s="1">
        <v>45000</v>
      </c>
      <c r="D14044" s="1">
        <v>45000</v>
      </c>
      <c r="E14044">
        <f>VLOOKUP(data[[#This Row],[id_campaign]],campaign[],4,FALSE)</f>
        <v>62</v>
      </c>
      <c r="F14044" t="str">
        <f>VLOOKUP(data[[#This Row],[id_campaign]],campaign[],2,FALSE)</f>
        <v>OwnsComputer</v>
      </c>
      <c r="G14044" t="str">
        <f>VLOOKUP(data[[#This Row],[id_customer]],customer[],2,FALSE)</f>
        <v>Cecilio Fernier</v>
      </c>
      <c r="H14044" t="str">
        <f>data[[#This Row],[id_customer]]&amp;data[[#This Row],[id_campaign]]</f>
        <v>C0916cam11</v>
      </c>
      <c r="I14044">
        <f>DATEDIF(data[[#This Row],[join_date]],data[[#This Row],[buy_date]],"M")</f>
        <v>0</v>
      </c>
    </row>
    <row r="14045" spans="1:9" x14ac:dyDescent="0.25">
      <c r="A14045" t="s">
        <v>3705</v>
      </c>
      <c r="B14045" t="s">
        <v>24</v>
      </c>
      <c r="C14045" s="1">
        <v>45000</v>
      </c>
      <c r="D14045" s="1">
        <v>45043</v>
      </c>
      <c r="E14045">
        <f>VLOOKUP(data[[#This Row],[id_campaign]],campaign[],4,FALSE)</f>
        <v>62</v>
      </c>
      <c r="F14045" t="str">
        <f>VLOOKUP(data[[#This Row],[id_campaign]],campaign[],2,FALSE)</f>
        <v>OwnsComputer</v>
      </c>
      <c r="G14045" t="str">
        <f>VLOOKUP(data[[#This Row],[id_customer]],customer[],2,FALSE)</f>
        <v>Cecilio Fernier</v>
      </c>
      <c r="H14045" t="str">
        <f>data[[#This Row],[id_customer]]&amp;data[[#This Row],[id_campaign]]</f>
        <v>C0916cam11</v>
      </c>
      <c r="I14045">
        <f>DATEDIF(data[[#This Row],[join_date]],data[[#This Row],[buy_date]],"M")</f>
        <v>1</v>
      </c>
    </row>
    <row r="14046" spans="1:9" x14ac:dyDescent="0.25">
      <c r="A14046" t="s">
        <v>3705</v>
      </c>
      <c r="B14046" t="s">
        <v>24</v>
      </c>
      <c r="C14046" s="1">
        <v>45000</v>
      </c>
      <c r="D14046" s="1">
        <v>45070</v>
      </c>
      <c r="E14046">
        <f>VLOOKUP(data[[#This Row],[id_campaign]],campaign[],4,FALSE)</f>
        <v>62</v>
      </c>
      <c r="F14046" t="str">
        <f>VLOOKUP(data[[#This Row],[id_campaign]],campaign[],2,FALSE)</f>
        <v>OwnsComputer</v>
      </c>
      <c r="G14046" t="str">
        <f>VLOOKUP(data[[#This Row],[id_customer]],customer[],2,FALSE)</f>
        <v>Cecilio Fernier</v>
      </c>
      <c r="H14046" t="str">
        <f>data[[#This Row],[id_customer]]&amp;data[[#This Row],[id_campaign]]</f>
        <v>C0916cam11</v>
      </c>
      <c r="I14046">
        <f>DATEDIF(data[[#This Row],[join_date]],data[[#This Row],[buy_date]],"M")</f>
        <v>2</v>
      </c>
    </row>
    <row r="14047" spans="1:9" x14ac:dyDescent="0.25">
      <c r="A14047" t="s">
        <v>3709</v>
      </c>
      <c r="B14047" t="s">
        <v>10</v>
      </c>
      <c r="C14047" s="1">
        <v>44660</v>
      </c>
      <c r="D14047" s="1">
        <v>44660</v>
      </c>
      <c r="E14047">
        <f>VLOOKUP(data[[#This Row],[id_campaign]],campaign[],4,FALSE)</f>
        <v>26</v>
      </c>
      <c r="F14047" t="str">
        <f>VLOOKUP(data[[#This Row],[id_campaign]],campaign[],2,FALSE)</f>
        <v>TruckOwner</v>
      </c>
      <c r="G14047" t="str">
        <f>VLOOKUP(data[[#This Row],[id_customer]],customer[],2,FALSE)</f>
        <v>Wilt Stryde</v>
      </c>
      <c r="H14047" t="str">
        <f>data[[#This Row],[id_customer]]&amp;data[[#This Row],[id_campaign]]</f>
        <v>C0917cam04</v>
      </c>
      <c r="I14047">
        <f>DATEDIF(data[[#This Row],[join_date]],data[[#This Row],[buy_date]],"M")</f>
        <v>0</v>
      </c>
    </row>
    <row r="14048" spans="1:9" x14ac:dyDescent="0.25">
      <c r="A14048" t="s">
        <v>3709</v>
      </c>
      <c r="B14048" t="s">
        <v>10</v>
      </c>
      <c r="C14048" s="1">
        <v>44660</v>
      </c>
      <c r="D14048" s="1">
        <v>44693</v>
      </c>
      <c r="E14048">
        <f>VLOOKUP(data[[#This Row],[id_campaign]],campaign[],4,FALSE)</f>
        <v>26</v>
      </c>
      <c r="F14048" t="str">
        <f>VLOOKUP(data[[#This Row],[id_campaign]],campaign[],2,FALSE)</f>
        <v>TruckOwner</v>
      </c>
      <c r="G14048" t="str">
        <f>VLOOKUP(data[[#This Row],[id_customer]],customer[],2,FALSE)</f>
        <v>Wilt Stryde</v>
      </c>
      <c r="H14048" t="str">
        <f>data[[#This Row],[id_customer]]&amp;data[[#This Row],[id_campaign]]</f>
        <v>C0917cam04</v>
      </c>
      <c r="I14048">
        <f>DATEDIF(data[[#This Row],[join_date]],data[[#This Row],[buy_date]],"M")</f>
        <v>1</v>
      </c>
    </row>
    <row r="14049" spans="1:9" x14ac:dyDescent="0.25">
      <c r="A14049" t="s">
        <v>3709</v>
      </c>
      <c r="B14049" t="s">
        <v>10</v>
      </c>
      <c r="C14049" s="1">
        <v>44660</v>
      </c>
      <c r="D14049" s="1">
        <v>44734</v>
      </c>
      <c r="E14049">
        <f>VLOOKUP(data[[#This Row],[id_campaign]],campaign[],4,FALSE)</f>
        <v>26</v>
      </c>
      <c r="F14049" t="str">
        <f>VLOOKUP(data[[#This Row],[id_campaign]],campaign[],2,FALSE)</f>
        <v>TruckOwner</v>
      </c>
      <c r="G14049" t="str">
        <f>VLOOKUP(data[[#This Row],[id_customer]],customer[],2,FALSE)</f>
        <v>Wilt Stryde</v>
      </c>
      <c r="H14049" t="str">
        <f>data[[#This Row],[id_customer]]&amp;data[[#This Row],[id_campaign]]</f>
        <v>C0917cam04</v>
      </c>
      <c r="I14049">
        <f>DATEDIF(data[[#This Row],[join_date]],data[[#This Row],[buy_date]],"M")</f>
        <v>2</v>
      </c>
    </row>
    <row r="14050" spans="1:9" x14ac:dyDescent="0.25">
      <c r="A14050" t="s">
        <v>3709</v>
      </c>
      <c r="B14050" t="s">
        <v>10</v>
      </c>
      <c r="C14050" s="1">
        <v>44660</v>
      </c>
      <c r="D14050" s="1">
        <v>44756</v>
      </c>
      <c r="E14050">
        <f>VLOOKUP(data[[#This Row],[id_campaign]],campaign[],4,FALSE)</f>
        <v>26</v>
      </c>
      <c r="F14050" t="str">
        <f>VLOOKUP(data[[#This Row],[id_campaign]],campaign[],2,FALSE)</f>
        <v>TruckOwner</v>
      </c>
      <c r="G14050" t="str">
        <f>VLOOKUP(data[[#This Row],[id_customer]],customer[],2,FALSE)</f>
        <v>Wilt Stryde</v>
      </c>
      <c r="H14050" t="str">
        <f>data[[#This Row],[id_customer]]&amp;data[[#This Row],[id_campaign]]</f>
        <v>C0917cam04</v>
      </c>
      <c r="I14050">
        <f>DATEDIF(data[[#This Row],[join_date]],data[[#This Row],[buy_date]],"M")</f>
        <v>3</v>
      </c>
    </row>
    <row r="14051" spans="1:9" x14ac:dyDescent="0.25">
      <c r="A14051" t="s">
        <v>3709</v>
      </c>
      <c r="B14051" t="s">
        <v>10</v>
      </c>
      <c r="C14051" s="1">
        <v>44660</v>
      </c>
      <c r="D14051" s="1">
        <v>44788</v>
      </c>
      <c r="E14051">
        <f>VLOOKUP(data[[#This Row],[id_campaign]],campaign[],4,FALSE)</f>
        <v>26</v>
      </c>
      <c r="F14051" t="str">
        <f>VLOOKUP(data[[#This Row],[id_campaign]],campaign[],2,FALSE)</f>
        <v>TruckOwner</v>
      </c>
      <c r="G14051" t="str">
        <f>VLOOKUP(data[[#This Row],[id_customer]],customer[],2,FALSE)</f>
        <v>Wilt Stryde</v>
      </c>
      <c r="H14051" t="str">
        <f>data[[#This Row],[id_customer]]&amp;data[[#This Row],[id_campaign]]</f>
        <v>C0917cam04</v>
      </c>
      <c r="I14051">
        <f>DATEDIF(data[[#This Row],[join_date]],data[[#This Row],[buy_date]],"M")</f>
        <v>4</v>
      </c>
    </row>
    <row r="14052" spans="1:9" x14ac:dyDescent="0.25">
      <c r="A14052" t="s">
        <v>3709</v>
      </c>
      <c r="B14052" t="s">
        <v>10</v>
      </c>
      <c r="C14052" s="1">
        <v>44660</v>
      </c>
      <c r="D14052" s="1">
        <v>44824</v>
      </c>
      <c r="E14052">
        <f>VLOOKUP(data[[#This Row],[id_campaign]],campaign[],4,FALSE)</f>
        <v>26</v>
      </c>
      <c r="F14052" t="str">
        <f>VLOOKUP(data[[#This Row],[id_campaign]],campaign[],2,FALSE)</f>
        <v>TruckOwner</v>
      </c>
      <c r="G14052" t="str">
        <f>VLOOKUP(data[[#This Row],[id_customer]],customer[],2,FALSE)</f>
        <v>Wilt Stryde</v>
      </c>
      <c r="H14052" t="str">
        <f>data[[#This Row],[id_customer]]&amp;data[[#This Row],[id_campaign]]</f>
        <v>C0917cam04</v>
      </c>
      <c r="I14052">
        <f>DATEDIF(data[[#This Row],[join_date]],data[[#This Row],[buy_date]],"M")</f>
        <v>5</v>
      </c>
    </row>
    <row r="14053" spans="1:9" x14ac:dyDescent="0.25">
      <c r="A14053" t="s">
        <v>3709</v>
      </c>
      <c r="B14053" t="s">
        <v>10</v>
      </c>
      <c r="C14053" s="1">
        <v>44660</v>
      </c>
      <c r="D14053" s="1">
        <v>44857</v>
      </c>
      <c r="E14053">
        <f>VLOOKUP(data[[#This Row],[id_campaign]],campaign[],4,FALSE)</f>
        <v>26</v>
      </c>
      <c r="F14053" t="str">
        <f>VLOOKUP(data[[#This Row],[id_campaign]],campaign[],2,FALSE)</f>
        <v>TruckOwner</v>
      </c>
      <c r="G14053" t="str">
        <f>VLOOKUP(data[[#This Row],[id_customer]],customer[],2,FALSE)</f>
        <v>Wilt Stryde</v>
      </c>
      <c r="H14053" t="str">
        <f>data[[#This Row],[id_customer]]&amp;data[[#This Row],[id_campaign]]</f>
        <v>C0917cam04</v>
      </c>
      <c r="I14053">
        <f>DATEDIF(data[[#This Row],[join_date]],data[[#This Row],[buy_date]],"M")</f>
        <v>6</v>
      </c>
    </row>
    <row r="14054" spans="1:9" x14ac:dyDescent="0.25">
      <c r="A14054" t="s">
        <v>3709</v>
      </c>
      <c r="B14054" t="s">
        <v>10</v>
      </c>
      <c r="C14054" s="1">
        <v>44660</v>
      </c>
      <c r="D14054" s="1">
        <v>44906</v>
      </c>
      <c r="E14054">
        <f>VLOOKUP(data[[#This Row],[id_campaign]],campaign[],4,FALSE)</f>
        <v>26</v>
      </c>
      <c r="F14054" t="str">
        <f>VLOOKUP(data[[#This Row],[id_campaign]],campaign[],2,FALSE)</f>
        <v>TruckOwner</v>
      </c>
      <c r="G14054" t="str">
        <f>VLOOKUP(data[[#This Row],[id_customer]],customer[],2,FALSE)</f>
        <v>Wilt Stryde</v>
      </c>
      <c r="H14054" t="str">
        <f>data[[#This Row],[id_customer]]&amp;data[[#This Row],[id_campaign]]</f>
        <v>C0917cam04</v>
      </c>
      <c r="I14054">
        <f>DATEDIF(data[[#This Row],[join_date]],data[[#This Row],[buy_date]],"M")</f>
        <v>8</v>
      </c>
    </row>
    <row r="14055" spans="1:9" x14ac:dyDescent="0.25">
      <c r="A14055" t="s">
        <v>3709</v>
      </c>
      <c r="B14055" t="s">
        <v>10</v>
      </c>
      <c r="C14055" s="1">
        <v>44660</v>
      </c>
      <c r="D14055" s="1">
        <v>44944</v>
      </c>
      <c r="E14055">
        <f>VLOOKUP(data[[#This Row],[id_campaign]],campaign[],4,FALSE)</f>
        <v>26</v>
      </c>
      <c r="F14055" t="str">
        <f>VLOOKUP(data[[#This Row],[id_campaign]],campaign[],2,FALSE)</f>
        <v>TruckOwner</v>
      </c>
      <c r="G14055" t="str">
        <f>VLOOKUP(data[[#This Row],[id_customer]],customer[],2,FALSE)</f>
        <v>Wilt Stryde</v>
      </c>
      <c r="H14055" t="str">
        <f>data[[#This Row],[id_customer]]&amp;data[[#This Row],[id_campaign]]</f>
        <v>C0917cam04</v>
      </c>
      <c r="I14055">
        <f>DATEDIF(data[[#This Row],[join_date]],data[[#This Row],[buy_date]],"M")</f>
        <v>9</v>
      </c>
    </row>
    <row r="14056" spans="1:9" x14ac:dyDescent="0.25">
      <c r="A14056" t="s">
        <v>3709</v>
      </c>
      <c r="B14056" t="s">
        <v>10</v>
      </c>
      <c r="C14056" s="1">
        <v>44660</v>
      </c>
      <c r="D14056" s="1">
        <v>44981</v>
      </c>
      <c r="E14056">
        <f>VLOOKUP(data[[#This Row],[id_campaign]],campaign[],4,FALSE)</f>
        <v>26</v>
      </c>
      <c r="F14056" t="str">
        <f>VLOOKUP(data[[#This Row],[id_campaign]],campaign[],2,FALSE)</f>
        <v>TruckOwner</v>
      </c>
      <c r="G14056" t="str">
        <f>VLOOKUP(data[[#This Row],[id_customer]],customer[],2,FALSE)</f>
        <v>Wilt Stryde</v>
      </c>
      <c r="H14056" t="str">
        <f>data[[#This Row],[id_customer]]&amp;data[[#This Row],[id_campaign]]</f>
        <v>C0917cam04</v>
      </c>
      <c r="I14056">
        <f>DATEDIF(data[[#This Row],[join_date]],data[[#This Row],[buy_date]],"M")</f>
        <v>10</v>
      </c>
    </row>
    <row r="14057" spans="1:9" x14ac:dyDescent="0.25">
      <c r="A14057" t="s">
        <v>3709</v>
      </c>
      <c r="B14057" t="s">
        <v>10</v>
      </c>
      <c r="C14057" s="1">
        <v>44660</v>
      </c>
      <c r="D14057" s="1">
        <v>45005</v>
      </c>
      <c r="E14057">
        <f>VLOOKUP(data[[#This Row],[id_campaign]],campaign[],4,FALSE)</f>
        <v>26</v>
      </c>
      <c r="F14057" t="str">
        <f>VLOOKUP(data[[#This Row],[id_campaign]],campaign[],2,FALSE)</f>
        <v>TruckOwner</v>
      </c>
      <c r="G14057" t="str">
        <f>VLOOKUP(data[[#This Row],[id_customer]],customer[],2,FALSE)</f>
        <v>Wilt Stryde</v>
      </c>
      <c r="H14057" t="str">
        <f>data[[#This Row],[id_customer]]&amp;data[[#This Row],[id_campaign]]</f>
        <v>C0917cam04</v>
      </c>
      <c r="I14057">
        <f>DATEDIF(data[[#This Row],[join_date]],data[[#This Row],[buy_date]],"M")</f>
        <v>11</v>
      </c>
    </row>
    <row r="14058" spans="1:9" x14ac:dyDescent="0.25">
      <c r="A14058" t="s">
        <v>3709</v>
      </c>
      <c r="B14058" t="s">
        <v>10</v>
      </c>
      <c r="C14058" s="1">
        <v>44660</v>
      </c>
      <c r="D14058" s="1">
        <v>45032</v>
      </c>
      <c r="E14058">
        <f>VLOOKUP(data[[#This Row],[id_campaign]],campaign[],4,FALSE)</f>
        <v>26</v>
      </c>
      <c r="F14058" t="str">
        <f>VLOOKUP(data[[#This Row],[id_campaign]],campaign[],2,FALSE)</f>
        <v>TruckOwner</v>
      </c>
      <c r="G14058" t="str">
        <f>VLOOKUP(data[[#This Row],[id_customer]],customer[],2,FALSE)</f>
        <v>Wilt Stryde</v>
      </c>
      <c r="H14058" t="str">
        <f>data[[#This Row],[id_customer]]&amp;data[[#This Row],[id_campaign]]</f>
        <v>C0917cam04</v>
      </c>
      <c r="I14058">
        <f>DATEDIF(data[[#This Row],[join_date]],data[[#This Row],[buy_date]],"M")</f>
        <v>12</v>
      </c>
    </row>
    <row r="14059" spans="1:9" x14ac:dyDescent="0.25">
      <c r="A14059" t="s">
        <v>3709</v>
      </c>
      <c r="B14059" t="s">
        <v>36</v>
      </c>
      <c r="C14059" s="1">
        <v>44920</v>
      </c>
      <c r="D14059" s="1">
        <v>44920</v>
      </c>
      <c r="E14059">
        <f>VLOOKUP(data[[#This Row],[id_campaign]],campaign[],4,FALSE)</f>
        <v>29</v>
      </c>
      <c r="F14059" t="str">
        <f>VLOOKUP(data[[#This Row],[id_campaign]],campaign[],2,FALSE)</f>
        <v>MaritalStatus</v>
      </c>
      <c r="G14059" t="str">
        <f>VLOOKUP(data[[#This Row],[id_customer]],customer[],2,FALSE)</f>
        <v>Wilt Stryde</v>
      </c>
      <c r="H14059" t="str">
        <f>data[[#This Row],[id_customer]]&amp;data[[#This Row],[id_campaign]]</f>
        <v>C0917cam17</v>
      </c>
      <c r="I14059">
        <f>DATEDIF(data[[#This Row],[join_date]],data[[#This Row],[buy_date]],"M")</f>
        <v>0</v>
      </c>
    </row>
    <row r="14060" spans="1:9" x14ac:dyDescent="0.25">
      <c r="A14060" t="s">
        <v>3709</v>
      </c>
      <c r="B14060" t="s">
        <v>36</v>
      </c>
      <c r="C14060" s="1">
        <v>44920</v>
      </c>
      <c r="D14060" s="1">
        <v>44956</v>
      </c>
      <c r="E14060">
        <f>VLOOKUP(data[[#This Row],[id_campaign]],campaign[],4,FALSE)</f>
        <v>29</v>
      </c>
      <c r="F14060" t="str">
        <f>VLOOKUP(data[[#This Row],[id_campaign]],campaign[],2,FALSE)</f>
        <v>MaritalStatus</v>
      </c>
      <c r="G14060" t="str">
        <f>VLOOKUP(data[[#This Row],[id_customer]],customer[],2,FALSE)</f>
        <v>Wilt Stryde</v>
      </c>
      <c r="H14060" t="str">
        <f>data[[#This Row],[id_customer]]&amp;data[[#This Row],[id_campaign]]</f>
        <v>C0917cam17</v>
      </c>
      <c r="I14060">
        <f>DATEDIF(data[[#This Row],[join_date]],data[[#This Row],[buy_date]],"M")</f>
        <v>1</v>
      </c>
    </row>
    <row r="14061" spans="1:9" x14ac:dyDescent="0.25">
      <c r="A14061" t="s">
        <v>3709</v>
      </c>
      <c r="B14061" t="s">
        <v>36</v>
      </c>
      <c r="C14061" s="1">
        <v>44920</v>
      </c>
      <c r="D14061" s="1">
        <v>44960</v>
      </c>
      <c r="E14061">
        <f>VLOOKUP(data[[#This Row],[id_campaign]],campaign[],4,FALSE)</f>
        <v>29</v>
      </c>
      <c r="F14061" t="str">
        <f>VLOOKUP(data[[#This Row],[id_campaign]],campaign[],2,FALSE)</f>
        <v>MaritalStatus</v>
      </c>
      <c r="G14061" t="str">
        <f>VLOOKUP(data[[#This Row],[id_customer]],customer[],2,FALSE)</f>
        <v>Wilt Stryde</v>
      </c>
      <c r="H14061" t="str">
        <f>data[[#This Row],[id_customer]]&amp;data[[#This Row],[id_campaign]]</f>
        <v>C0917cam17</v>
      </c>
      <c r="I14061">
        <f>DATEDIF(data[[#This Row],[join_date]],data[[#This Row],[buy_date]],"M")</f>
        <v>1</v>
      </c>
    </row>
    <row r="14062" spans="1:9" x14ac:dyDescent="0.25">
      <c r="A14062" t="s">
        <v>3709</v>
      </c>
      <c r="B14062" t="s">
        <v>36</v>
      </c>
      <c r="C14062" s="1">
        <v>44920</v>
      </c>
      <c r="D14062" s="1">
        <v>45011</v>
      </c>
      <c r="E14062">
        <f>VLOOKUP(data[[#This Row],[id_campaign]],campaign[],4,FALSE)</f>
        <v>29</v>
      </c>
      <c r="F14062" t="str">
        <f>VLOOKUP(data[[#This Row],[id_campaign]],campaign[],2,FALSE)</f>
        <v>MaritalStatus</v>
      </c>
      <c r="G14062" t="str">
        <f>VLOOKUP(data[[#This Row],[id_customer]],customer[],2,FALSE)</f>
        <v>Wilt Stryde</v>
      </c>
      <c r="H14062" t="str">
        <f>data[[#This Row],[id_customer]]&amp;data[[#This Row],[id_campaign]]</f>
        <v>C0917cam17</v>
      </c>
      <c r="I14062">
        <f>DATEDIF(data[[#This Row],[join_date]],data[[#This Row],[buy_date]],"M")</f>
        <v>3</v>
      </c>
    </row>
    <row r="14063" spans="1:9" x14ac:dyDescent="0.25">
      <c r="A14063" t="s">
        <v>3709</v>
      </c>
      <c r="B14063" t="s">
        <v>36</v>
      </c>
      <c r="C14063" s="1">
        <v>44920</v>
      </c>
      <c r="D14063" s="1">
        <v>45044</v>
      </c>
      <c r="E14063">
        <f>VLOOKUP(data[[#This Row],[id_campaign]],campaign[],4,FALSE)</f>
        <v>29</v>
      </c>
      <c r="F14063" t="str">
        <f>VLOOKUP(data[[#This Row],[id_campaign]],campaign[],2,FALSE)</f>
        <v>MaritalStatus</v>
      </c>
      <c r="G14063" t="str">
        <f>VLOOKUP(data[[#This Row],[id_customer]],customer[],2,FALSE)</f>
        <v>Wilt Stryde</v>
      </c>
      <c r="H14063" t="str">
        <f>data[[#This Row],[id_customer]]&amp;data[[#This Row],[id_campaign]]</f>
        <v>C0917cam17</v>
      </c>
      <c r="I14063">
        <f>DATEDIF(data[[#This Row],[join_date]],data[[#This Row],[buy_date]],"M")</f>
        <v>4</v>
      </c>
    </row>
    <row r="14064" spans="1:9" x14ac:dyDescent="0.25">
      <c r="A14064" t="s">
        <v>3709</v>
      </c>
      <c r="B14064" t="s">
        <v>36</v>
      </c>
      <c r="C14064" s="1">
        <v>44920</v>
      </c>
      <c r="D14064" s="1">
        <v>45049</v>
      </c>
      <c r="E14064">
        <f>VLOOKUP(data[[#This Row],[id_campaign]],campaign[],4,FALSE)</f>
        <v>29</v>
      </c>
      <c r="F14064" t="str">
        <f>VLOOKUP(data[[#This Row],[id_campaign]],campaign[],2,FALSE)</f>
        <v>MaritalStatus</v>
      </c>
      <c r="G14064" t="str">
        <f>VLOOKUP(data[[#This Row],[id_customer]],customer[],2,FALSE)</f>
        <v>Wilt Stryde</v>
      </c>
      <c r="H14064" t="str">
        <f>data[[#This Row],[id_customer]]&amp;data[[#This Row],[id_campaign]]</f>
        <v>C0917cam17</v>
      </c>
      <c r="I14064">
        <f>DATEDIF(data[[#This Row],[join_date]],data[[#This Row],[buy_date]],"M")</f>
        <v>4</v>
      </c>
    </row>
    <row r="14065" spans="1:9" x14ac:dyDescent="0.25">
      <c r="A14065" t="s">
        <v>3709</v>
      </c>
      <c r="B14065" t="s">
        <v>36</v>
      </c>
      <c r="C14065" s="1">
        <v>44920</v>
      </c>
      <c r="D14065" s="1">
        <v>45079</v>
      </c>
      <c r="E14065">
        <f>VLOOKUP(data[[#This Row],[id_campaign]],campaign[],4,FALSE)</f>
        <v>29</v>
      </c>
      <c r="F14065" t="str">
        <f>VLOOKUP(data[[#This Row],[id_campaign]],campaign[],2,FALSE)</f>
        <v>MaritalStatus</v>
      </c>
      <c r="G14065" t="str">
        <f>VLOOKUP(data[[#This Row],[id_customer]],customer[],2,FALSE)</f>
        <v>Wilt Stryde</v>
      </c>
      <c r="H14065" t="str">
        <f>data[[#This Row],[id_customer]]&amp;data[[#This Row],[id_campaign]]</f>
        <v>C0917cam17</v>
      </c>
      <c r="I14065">
        <f>DATEDIF(data[[#This Row],[join_date]],data[[#This Row],[buy_date]],"M")</f>
        <v>5</v>
      </c>
    </row>
    <row r="14066" spans="1:9" x14ac:dyDescent="0.25">
      <c r="A14066" t="s">
        <v>3713</v>
      </c>
      <c r="B14066" t="s">
        <v>12</v>
      </c>
      <c r="C14066" s="1">
        <v>44921</v>
      </c>
      <c r="D14066" s="1">
        <v>44921</v>
      </c>
      <c r="E14066">
        <f>VLOOKUP(data[[#This Row],[id_campaign]],campaign[],4,FALSE)</f>
        <v>22</v>
      </c>
      <c r="F14066" t="str">
        <f>VLOOKUP(data[[#This Row],[id_campaign]],campaign[],2,FALSE)</f>
        <v>RVOwner</v>
      </c>
      <c r="G14066" t="str">
        <f>VLOOKUP(data[[#This Row],[id_customer]],customer[],2,FALSE)</f>
        <v>Ania Lidgett</v>
      </c>
      <c r="H14066" t="str">
        <f>data[[#This Row],[id_customer]]&amp;data[[#This Row],[id_campaign]]</f>
        <v>C0918cam05</v>
      </c>
      <c r="I14066">
        <f>DATEDIF(data[[#This Row],[join_date]],data[[#This Row],[buy_date]],"M")</f>
        <v>0</v>
      </c>
    </row>
    <row r="14067" spans="1:9" x14ac:dyDescent="0.25">
      <c r="A14067" t="s">
        <v>3713</v>
      </c>
      <c r="B14067" t="s">
        <v>12</v>
      </c>
      <c r="C14067" s="1">
        <v>44921</v>
      </c>
      <c r="D14067" s="1">
        <v>44967</v>
      </c>
      <c r="E14067">
        <f>VLOOKUP(data[[#This Row],[id_campaign]],campaign[],4,FALSE)</f>
        <v>22</v>
      </c>
      <c r="F14067" t="str">
        <f>VLOOKUP(data[[#This Row],[id_campaign]],campaign[],2,FALSE)</f>
        <v>RVOwner</v>
      </c>
      <c r="G14067" t="str">
        <f>VLOOKUP(data[[#This Row],[id_customer]],customer[],2,FALSE)</f>
        <v>Ania Lidgett</v>
      </c>
      <c r="H14067" t="str">
        <f>data[[#This Row],[id_customer]]&amp;data[[#This Row],[id_campaign]]</f>
        <v>C0918cam05</v>
      </c>
      <c r="I14067">
        <f>DATEDIF(data[[#This Row],[join_date]],data[[#This Row],[buy_date]],"M")</f>
        <v>1</v>
      </c>
    </row>
    <row r="14068" spans="1:9" x14ac:dyDescent="0.25">
      <c r="A14068" t="s">
        <v>3713</v>
      </c>
      <c r="B14068" t="s">
        <v>12</v>
      </c>
      <c r="C14068" s="1">
        <v>44921</v>
      </c>
      <c r="D14068" s="1">
        <v>44992</v>
      </c>
      <c r="E14068">
        <f>VLOOKUP(data[[#This Row],[id_campaign]],campaign[],4,FALSE)</f>
        <v>22</v>
      </c>
      <c r="F14068" t="str">
        <f>VLOOKUP(data[[#This Row],[id_campaign]],campaign[],2,FALSE)</f>
        <v>RVOwner</v>
      </c>
      <c r="G14068" t="str">
        <f>VLOOKUP(data[[#This Row],[id_customer]],customer[],2,FALSE)</f>
        <v>Ania Lidgett</v>
      </c>
      <c r="H14068" t="str">
        <f>data[[#This Row],[id_customer]]&amp;data[[#This Row],[id_campaign]]</f>
        <v>C0918cam05</v>
      </c>
      <c r="I14068">
        <f>DATEDIF(data[[#This Row],[join_date]],data[[#This Row],[buy_date]],"M")</f>
        <v>2</v>
      </c>
    </row>
    <row r="14069" spans="1:9" x14ac:dyDescent="0.25">
      <c r="A14069" t="s">
        <v>3713</v>
      </c>
      <c r="B14069" t="s">
        <v>12</v>
      </c>
      <c r="C14069" s="1">
        <v>44921</v>
      </c>
      <c r="D14069" s="1">
        <v>45020</v>
      </c>
      <c r="E14069">
        <f>VLOOKUP(data[[#This Row],[id_campaign]],campaign[],4,FALSE)</f>
        <v>22</v>
      </c>
      <c r="F14069" t="str">
        <f>VLOOKUP(data[[#This Row],[id_campaign]],campaign[],2,FALSE)</f>
        <v>RVOwner</v>
      </c>
      <c r="G14069" t="str">
        <f>VLOOKUP(data[[#This Row],[id_customer]],customer[],2,FALSE)</f>
        <v>Ania Lidgett</v>
      </c>
      <c r="H14069" t="str">
        <f>data[[#This Row],[id_customer]]&amp;data[[#This Row],[id_campaign]]</f>
        <v>C0918cam05</v>
      </c>
      <c r="I14069">
        <f>DATEDIF(data[[#This Row],[join_date]],data[[#This Row],[buy_date]],"M")</f>
        <v>3</v>
      </c>
    </row>
    <row r="14070" spans="1:9" x14ac:dyDescent="0.25">
      <c r="A14070" t="s">
        <v>3713</v>
      </c>
      <c r="B14070" t="s">
        <v>12</v>
      </c>
      <c r="C14070" s="1">
        <v>44921</v>
      </c>
      <c r="D14070" s="1">
        <v>45047</v>
      </c>
      <c r="E14070">
        <f>VLOOKUP(data[[#This Row],[id_campaign]],campaign[],4,FALSE)</f>
        <v>22</v>
      </c>
      <c r="F14070" t="str">
        <f>VLOOKUP(data[[#This Row],[id_campaign]],campaign[],2,FALSE)</f>
        <v>RVOwner</v>
      </c>
      <c r="G14070" t="str">
        <f>VLOOKUP(data[[#This Row],[id_customer]],customer[],2,FALSE)</f>
        <v>Ania Lidgett</v>
      </c>
      <c r="H14070" t="str">
        <f>data[[#This Row],[id_customer]]&amp;data[[#This Row],[id_campaign]]</f>
        <v>C0918cam05</v>
      </c>
      <c r="I14070">
        <f>DATEDIF(data[[#This Row],[join_date]],data[[#This Row],[buy_date]],"M")</f>
        <v>4</v>
      </c>
    </row>
    <row r="14071" spans="1:9" x14ac:dyDescent="0.25">
      <c r="A14071" t="s">
        <v>3713</v>
      </c>
      <c r="B14071" t="s">
        <v>12</v>
      </c>
      <c r="C14071" s="1">
        <v>44921</v>
      </c>
      <c r="D14071" s="1">
        <v>45085</v>
      </c>
      <c r="E14071">
        <f>VLOOKUP(data[[#This Row],[id_campaign]],campaign[],4,FALSE)</f>
        <v>22</v>
      </c>
      <c r="F14071" t="str">
        <f>VLOOKUP(data[[#This Row],[id_campaign]],campaign[],2,FALSE)</f>
        <v>RVOwner</v>
      </c>
      <c r="G14071" t="str">
        <f>VLOOKUP(data[[#This Row],[id_customer]],customer[],2,FALSE)</f>
        <v>Ania Lidgett</v>
      </c>
      <c r="H14071" t="str">
        <f>data[[#This Row],[id_customer]]&amp;data[[#This Row],[id_campaign]]</f>
        <v>C0918cam05</v>
      </c>
      <c r="I14071">
        <f>DATEDIF(data[[#This Row],[join_date]],data[[#This Row],[buy_date]],"M")</f>
        <v>5</v>
      </c>
    </row>
    <row r="14072" spans="1:9" x14ac:dyDescent="0.25">
      <c r="A14072" t="s">
        <v>3713</v>
      </c>
      <c r="B14072" t="s">
        <v>18</v>
      </c>
      <c r="C14072" s="1">
        <v>44984</v>
      </c>
      <c r="D14072" s="1">
        <v>44984</v>
      </c>
      <c r="E14072">
        <f>VLOOKUP(data[[#This Row],[id_campaign]],campaign[],4,FALSE)</f>
        <v>27</v>
      </c>
      <c r="F14072" t="str">
        <f>VLOOKUP(data[[#This Row],[id_campaign]],campaign[],2,FALSE)</f>
        <v>RespondsToMailOffers</v>
      </c>
      <c r="G14072" t="str">
        <f>VLOOKUP(data[[#This Row],[id_customer]],customer[],2,FALSE)</f>
        <v>Ania Lidgett</v>
      </c>
      <c r="H14072" t="str">
        <f>data[[#This Row],[id_customer]]&amp;data[[#This Row],[id_campaign]]</f>
        <v>C0918cam08</v>
      </c>
      <c r="I14072">
        <f>DATEDIF(data[[#This Row],[join_date]],data[[#This Row],[buy_date]],"M")</f>
        <v>0</v>
      </c>
    </row>
    <row r="14073" spans="1:9" x14ac:dyDescent="0.25">
      <c r="A14073" t="s">
        <v>3713</v>
      </c>
      <c r="B14073" t="s">
        <v>18</v>
      </c>
      <c r="C14073" s="1">
        <v>44984</v>
      </c>
      <c r="D14073" s="1">
        <v>45012</v>
      </c>
      <c r="E14073">
        <f>VLOOKUP(data[[#This Row],[id_campaign]],campaign[],4,FALSE)</f>
        <v>27</v>
      </c>
      <c r="F14073" t="str">
        <f>VLOOKUP(data[[#This Row],[id_campaign]],campaign[],2,FALSE)</f>
        <v>RespondsToMailOffers</v>
      </c>
      <c r="G14073" t="str">
        <f>VLOOKUP(data[[#This Row],[id_customer]],customer[],2,FALSE)</f>
        <v>Ania Lidgett</v>
      </c>
      <c r="H14073" t="str">
        <f>data[[#This Row],[id_customer]]&amp;data[[#This Row],[id_campaign]]</f>
        <v>C0918cam08</v>
      </c>
      <c r="I14073">
        <f>DATEDIF(data[[#This Row],[join_date]],data[[#This Row],[buy_date]],"M")</f>
        <v>1</v>
      </c>
    </row>
    <row r="14074" spans="1:9" x14ac:dyDescent="0.25">
      <c r="A14074" t="s">
        <v>3713</v>
      </c>
      <c r="B14074" t="s">
        <v>18</v>
      </c>
      <c r="C14074" s="1">
        <v>44984</v>
      </c>
      <c r="D14074" s="1">
        <v>45024</v>
      </c>
      <c r="E14074">
        <f>VLOOKUP(data[[#This Row],[id_campaign]],campaign[],4,FALSE)</f>
        <v>27</v>
      </c>
      <c r="F14074" t="str">
        <f>VLOOKUP(data[[#This Row],[id_campaign]],campaign[],2,FALSE)</f>
        <v>RespondsToMailOffers</v>
      </c>
      <c r="G14074" t="str">
        <f>VLOOKUP(data[[#This Row],[id_customer]],customer[],2,FALSE)</f>
        <v>Ania Lidgett</v>
      </c>
      <c r="H14074" t="str">
        <f>data[[#This Row],[id_customer]]&amp;data[[#This Row],[id_campaign]]</f>
        <v>C0918cam08</v>
      </c>
      <c r="I14074">
        <f>DATEDIF(data[[#This Row],[join_date]],data[[#This Row],[buy_date]],"M")</f>
        <v>1</v>
      </c>
    </row>
    <row r="14075" spans="1:9" x14ac:dyDescent="0.25">
      <c r="A14075" t="s">
        <v>3713</v>
      </c>
      <c r="B14075" t="s">
        <v>18</v>
      </c>
      <c r="C14075" s="1">
        <v>44984</v>
      </c>
      <c r="D14075" s="1">
        <v>45073</v>
      </c>
      <c r="E14075">
        <f>VLOOKUP(data[[#This Row],[id_campaign]],campaign[],4,FALSE)</f>
        <v>27</v>
      </c>
      <c r="F14075" t="str">
        <f>VLOOKUP(data[[#This Row],[id_campaign]],campaign[],2,FALSE)</f>
        <v>RespondsToMailOffers</v>
      </c>
      <c r="G14075" t="str">
        <f>VLOOKUP(data[[#This Row],[id_customer]],customer[],2,FALSE)</f>
        <v>Ania Lidgett</v>
      </c>
      <c r="H14075" t="str">
        <f>data[[#This Row],[id_customer]]&amp;data[[#This Row],[id_campaign]]</f>
        <v>C0918cam08</v>
      </c>
      <c r="I14075">
        <f>DATEDIF(data[[#This Row],[join_date]],data[[#This Row],[buy_date]],"M")</f>
        <v>3</v>
      </c>
    </row>
    <row r="14076" spans="1:9" x14ac:dyDescent="0.25">
      <c r="A14076" t="s">
        <v>3713</v>
      </c>
      <c r="B14076" t="s">
        <v>18</v>
      </c>
      <c r="C14076" s="1">
        <v>44984</v>
      </c>
      <c r="D14076" s="1">
        <v>45086</v>
      </c>
      <c r="E14076">
        <f>VLOOKUP(data[[#This Row],[id_campaign]],campaign[],4,FALSE)</f>
        <v>27</v>
      </c>
      <c r="F14076" t="str">
        <f>VLOOKUP(data[[#This Row],[id_campaign]],campaign[],2,FALSE)</f>
        <v>RespondsToMailOffers</v>
      </c>
      <c r="G14076" t="str">
        <f>VLOOKUP(data[[#This Row],[id_customer]],customer[],2,FALSE)</f>
        <v>Ania Lidgett</v>
      </c>
      <c r="H14076" t="str">
        <f>data[[#This Row],[id_customer]]&amp;data[[#This Row],[id_campaign]]</f>
        <v>C0918cam08</v>
      </c>
      <c r="I14076">
        <f>DATEDIF(data[[#This Row],[join_date]],data[[#This Row],[buy_date]],"M")</f>
        <v>3</v>
      </c>
    </row>
    <row r="14077" spans="1:9" x14ac:dyDescent="0.25">
      <c r="A14077" t="s">
        <v>3717</v>
      </c>
      <c r="B14077" t="s">
        <v>24</v>
      </c>
      <c r="C14077" s="1">
        <v>44978</v>
      </c>
      <c r="D14077" s="1">
        <v>44978</v>
      </c>
      <c r="E14077">
        <f>VLOOKUP(data[[#This Row],[id_campaign]],campaign[],4,FALSE)</f>
        <v>62</v>
      </c>
      <c r="F14077" t="str">
        <f>VLOOKUP(data[[#This Row],[id_campaign]],campaign[],2,FALSE)</f>
        <v>OwnsComputer</v>
      </c>
      <c r="G14077" t="str">
        <f>VLOOKUP(data[[#This Row],[id_customer]],customer[],2,FALSE)</f>
        <v>Leslie Goodlet</v>
      </c>
      <c r="H14077" t="str">
        <f>data[[#This Row],[id_customer]]&amp;data[[#This Row],[id_campaign]]</f>
        <v>C0919cam11</v>
      </c>
      <c r="I14077">
        <f>DATEDIF(data[[#This Row],[join_date]],data[[#This Row],[buy_date]],"M")</f>
        <v>0</v>
      </c>
    </row>
    <row r="14078" spans="1:9" x14ac:dyDescent="0.25">
      <c r="A14078" t="s">
        <v>3717</v>
      </c>
      <c r="B14078" t="s">
        <v>24</v>
      </c>
      <c r="C14078" s="1">
        <v>44978</v>
      </c>
      <c r="D14078" s="1">
        <v>45011</v>
      </c>
      <c r="E14078">
        <f>VLOOKUP(data[[#This Row],[id_campaign]],campaign[],4,FALSE)</f>
        <v>62</v>
      </c>
      <c r="F14078" t="str">
        <f>VLOOKUP(data[[#This Row],[id_campaign]],campaign[],2,FALSE)</f>
        <v>OwnsComputer</v>
      </c>
      <c r="G14078" t="str">
        <f>VLOOKUP(data[[#This Row],[id_customer]],customer[],2,FALSE)</f>
        <v>Leslie Goodlet</v>
      </c>
      <c r="H14078" t="str">
        <f>data[[#This Row],[id_customer]]&amp;data[[#This Row],[id_campaign]]</f>
        <v>C0919cam11</v>
      </c>
      <c r="I14078">
        <f>DATEDIF(data[[#This Row],[join_date]],data[[#This Row],[buy_date]],"M")</f>
        <v>1</v>
      </c>
    </row>
    <row r="14079" spans="1:9" x14ac:dyDescent="0.25">
      <c r="A14079" t="s">
        <v>3717</v>
      </c>
      <c r="B14079" t="s">
        <v>24</v>
      </c>
      <c r="C14079" s="1">
        <v>44978</v>
      </c>
      <c r="D14079" s="1">
        <v>45041</v>
      </c>
      <c r="E14079">
        <f>VLOOKUP(data[[#This Row],[id_campaign]],campaign[],4,FALSE)</f>
        <v>62</v>
      </c>
      <c r="F14079" t="str">
        <f>VLOOKUP(data[[#This Row],[id_campaign]],campaign[],2,FALSE)</f>
        <v>OwnsComputer</v>
      </c>
      <c r="G14079" t="str">
        <f>VLOOKUP(data[[#This Row],[id_customer]],customer[],2,FALSE)</f>
        <v>Leslie Goodlet</v>
      </c>
      <c r="H14079" t="str">
        <f>data[[#This Row],[id_customer]]&amp;data[[#This Row],[id_campaign]]</f>
        <v>C0919cam11</v>
      </c>
      <c r="I14079">
        <f>DATEDIF(data[[#This Row],[join_date]],data[[#This Row],[buy_date]],"M")</f>
        <v>2</v>
      </c>
    </row>
    <row r="14080" spans="1:9" x14ac:dyDescent="0.25">
      <c r="A14080" t="s">
        <v>3717</v>
      </c>
      <c r="B14080" t="s">
        <v>24</v>
      </c>
      <c r="C14080" s="1">
        <v>44978</v>
      </c>
      <c r="D14080" s="1">
        <v>45068</v>
      </c>
      <c r="E14080">
        <f>VLOOKUP(data[[#This Row],[id_campaign]],campaign[],4,FALSE)</f>
        <v>62</v>
      </c>
      <c r="F14080" t="str">
        <f>VLOOKUP(data[[#This Row],[id_campaign]],campaign[],2,FALSE)</f>
        <v>OwnsComputer</v>
      </c>
      <c r="G14080" t="str">
        <f>VLOOKUP(data[[#This Row],[id_customer]],customer[],2,FALSE)</f>
        <v>Leslie Goodlet</v>
      </c>
      <c r="H14080" t="str">
        <f>data[[#This Row],[id_customer]]&amp;data[[#This Row],[id_campaign]]</f>
        <v>C0919cam11</v>
      </c>
      <c r="I14080">
        <f>DATEDIF(data[[#This Row],[join_date]],data[[#This Row],[buy_date]],"M")</f>
        <v>3</v>
      </c>
    </row>
    <row r="14081" spans="1:9" x14ac:dyDescent="0.25">
      <c r="A14081" t="s">
        <v>3717</v>
      </c>
      <c r="B14081" t="s">
        <v>24</v>
      </c>
      <c r="C14081" s="1">
        <v>44978</v>
      </c>
      <c r="D14081" s="1">
        <v>45078</v>
      </c>
      <c r="E14081">
        <f>VLOOKUP(data[[#This Row],[id_campaign]],campaign[],4,FALSE)</f>
        <v>62</v>
      </c>
      <c r="F14081" t="str">
        <f>VLOOKUP(data[[#This Row],[id_campaign]],campaign[],2,FALSE)</f>
        <v>OwnsComputer</v>
      </c>
      <c r="G14081" t="str">
        <f>VLOOKUP(data[[#This Row],[id_customer]],customer[],2,FALSE)</f>
        <v>Leslie Goodlet</v>
      </c>
      <c r="H14081" t="str">
        <f>data[[#This Row],[id_customer]]&amp;data[[#This Row],[id_campaign]]</f>
        <v>C0919cam11</v>
      </c>
      <c r="I14081">
        <f>DATEDIF(data[[#This Row],[join_date]],data[[#This Row],[buy_date]],"M")</f>
        <v>3</v>
      </c>
    </row>
    <row r="14082" spans="1:9" x14ac:dyDescent="0.25">
      <c r="A14082" t="s">
        <v>3717</v>
      </c>
      <c r="B14082" t="s">
        <v>16</v>
      </c>
      <c r="C14082" s="1">
        <v>45022</v>
      </c>
      <c r="D14082" s="1">
        <v>45022</v>
      </c>
      <c r="E14082">
        <f>VLOOKUP(data[[#This Row],[id_campaign]],campaign[],4,FALSE)</f>
        <v>25</v>
      </c>
      <c r="F14082" t="str">
        <f>VLOOKUP(data[[#This Row],[id_campaign]],campaign[],2,FALSE)</f>
        <v>BuysViaMailOrder</v>
      </c>
      <c r="G14082" t="str">
        <f>VLOOKUP(data[[#This Row],[id_customer]],customer[],2,FALSE)</f>
        <v>Leslie Goodlet</v>
      </c>
      <c r="H14082" t="str">
        <f>data[[#This Row],[id_customer]]&amp;data[[#This Row],[id_campaign]]</f>
        <v>C0919cam07</v>
      </c>
      <c r="I14082">
        <f>DATEDIF(data[[#This Row],[join_date]],data[[#This Row],[buy_date]],"M")</f>
        <v>0</v>
      </c>
    </row>
    <row r="14083" spans="1:9" x14ac:dyDescent="0.25">
      <c r="A14083" t="s">
        <v>3717</v>
      </c>
      <c r="B14083" t="s">
        <v>16</v>
      </c>
      <c r="C14083" s="1">
        <v>45022</v>
      </c>
      <c r="D14083" s="1">
        <v>45055</v>
      </c>
      <c r="E14083">
        <f>VLOOKUP(data[[#This Row],[id_campaign]],campaign[],4,FALSE)</f>
        <v>25</v>
      </c>
      <c r="F14083" t="str">
        <f>VLOOKUP(data[[#This Row],[id_campaign]],campaign[],2,FALSE)</f>
        <v>BuysViaMailOrder</v>
      </c>
      <c r="G14083" t="str">
        <f>VLOOKUP(data[[#This Row],[id_customer]],customer[],2,FALSE)</f>
        <v>Leslie Goodlet</v>
      </c>
      <c r="H14083" t="str">
        <f>data[[#This Row],[id_customer]]&amp;data[[#This Row],[id_campaign]]</f>
        <v>C0919cam07</v>
      </c>
      <c r="I14083">
        <f>DATEDIF(data[[#This Row],[join_date]],data[[#This Row],[buy_date]],"M")</f>
        <v>1</v>
      </c>
    </row>
    <row r="14084" spans="1:9" x14ac:dyDescent="0.25">
      <c r="A14084" t="s">
        <v>3721</v>
      </c>
      <c r="B14084" t="s">
        <v>20</v>
      </c>
      <c r="C14084" s="1">
        <v>44682</v>
      </c>
      <c r="D14084" s="1">
        <v>44682</v>
      </c>
      <c r="E14084">
        <f>VLOOKUP(data[[#This Row],[id_campaign]],campaign[],4,FALSE)</f>
        <v>75</v>
      </c>
      <c r="F14084" t="str">
        <f>VLOOKUP(data[[#This Row],[id_campaign]],campaign[],2,FALSE)</f>
        <v>OptOutMailings</v>
      </c>
      <c r="G14084" t="str">
        <f>VLOOKUP(data[[#This Row],[id_customer]],customer[],2,FALSE)</f>
        <v>Vanessa Wind</v>
      </c>
      <c r="H14084" t="str">
        <f>data[[#This Row],[id_customer]]&amp;data[[#This Row],[id_campaign]]</f>
        <v>C0920cam09</v>
      </c>
      <c r="I14084">
        <f>DATEDIF(data[[#This Row],[join_date]],data[[#This Row],[buy_date]],"M")</f>
        <v>0</v>
      </c>
    </row>
    <row r="14085" spans="1:9" x14ac:dyDescent="0.25">
      <c r="A14085" t="s">
        <v>3721</v>
      </c>
      <c r="B14085" t="s">
        <v>20</v>
      </c>
      <c r="C14085" s="1">
        <v>44682</v>
      </c>
      <c r="D14085" s="1">
        <v>44723</v>
      </c>
      <c r="E14085">
        <f>VLOOKUP(data[[#This Row],[id_campaign]],campaign[],4,FALSE)</f>
        <v>75</v>
      </c>
      <c r="F14085" t="str">
        <f>VLOOKUP(data[[#This Row],[id_campaign]],campaign[],2,FALSE)</f>
        <v>OptOutMailings</v>
      </c>
      <c r="G14085" t="str">
        <f>VLOOKUP(data[[#This Row],[id_customer]],customer[],2,FALSE)</f>
        <v>Vanessa Wind</v>
      </c>
      <c r="H14085" t="str">
        <f>data[[#This Row],[id_customer]]&amp;data[[#This Row],[id_campaign]]</f>
        <v>C0920cam09</v>
      </c>
      <c r="I14085">
        <f>DATEDIF(data[[#This Row],[join_date]],data[[#This Row],[buy_date]],"M")</f>
        <v>1</v>
      </c>
    </row>
    <row r="14086" spans="1:9" x14ac:dyDescent="0.25">
      <c r="A14086" t="s">
        <v>3721</v>
      </c>
      <c r="B14086" t="s">
        <v>20</v>
      </c>
      <c r="C14086" s="1">
        <v>44682</v>
      </c>
      <c r="D14086" s="1">
        <v>44755</v>
      </c>
      <c r="E14086">
        <f>VLOOKUP(data[[#This Row],[id_campaign]],campaign[],4,FALSE)</f>
        <v>75</v>
      </c>
      <c r="F14086" t="str">
        <f>VLOOKUP(data[[#This Row],[id_campaign]],campaign[],2,FALSE)</f>
        <v>OptOutMailings</v>
      </c>
      <c r="G14086" t="str">
        <f>VLOOKUP(data[[#This Row],[id_customer]],customer[],2,FALSE)</f>
        <v>Vanessa Wind</v>
      </c>
      <c r="H14086" t="str">
        <f>data[[#This Row],[id_customer]]&amp;data[[#This Row],[id_campaign]]</f>
        <v>C0920cam09</v>
      </c>
      <c r="I14086">
        <f>DATEDIF(data[[#This Row],[join_date]],data[[#This Row],[buy_date]],"M")</f>
        <v>2</v>
      </c>
    </row>
    <row r="14087" spans="1:9" x14ac:dyDescent="0.25">
      <c r="A14087" t="s">
        <v>3721</v>
      </c>
      <c r="B14087" t="s">
        <v>20</v>
      </c>
      <c r="C14087" s="1">
        <v>44682</v>
      </c>
      <c r="D14087" s="1">
        <v>44780</v>
      </c>
      <c r="E14087">
        <f>VLOOKUP(data[[#This Row],[id_campaign]],campaign[],4,FALSE)</f>
        <v>75</v>
      </c>
      <c r="F14087" t="str">
        <f>VLOOKUP(data[[#This Row],[id_campaign]],campaign[],2,FALSE)</f>
        <v>OptOutMailings</v>
      </c>
      <c r="G14087" t="str">
        <f>VLOOKUP(data[[#This Row],[id_customer]],customer[],2,FALSE)</f>
        <v>Vanessa Wind</v>
      </c>
      <c r="H14087" t="str">
        <f>data[[#This Row],[id_customer]]&amp;data[[#This Row],[id_campaign]]</f>
        <v>C0920cam09</v>
      </c>
      <c r="I14087">
        <f>DATEDIF(data[[#This Row],[join_date]],data[[#This Row],[buy_date]],"M")</f>
        <v>3</v>
      </c>
    </row>
    <row r="14088" spans="1:9" x14ac:dyDescent="0.25">
      <c r="A14088" t="s">
        <v>3721</v>
      </c>
      <c r="B14088" t="s">
        <v>20</v>
      </c>
      <c r="C14088" s="1">
        <v>44682</v>
      </c>
      <c r="D14088" s="1">
        <v>44814</v>
      </c>
      <c r="E14088">
        <f>VLOOKUP(data[[#This Row],[id_campaign]],campaign[],4,FALSE)</f>
        <v>75</v>
      </c>
      <c r="F14088" t="str">
        <f>VLOOKUP(data[[#This Row],[id_campaign]],campaign[],2,FALSE)</f>
        <v>OptOutMailings</v>
      </c>
      <c r="G14088" t="str">
        <f>VLOOKUP(data[[#This Row],[id_customer]],customer[],2,FALSE)</f>
        <v>Vanessa Wind</v>
      </c>
      <c r="H14088" t="str">
        <f>data[[#This Row],[id_customer]]&amp;data[[#This Row],[id_campaign]]</f>
        <v>C0920cam09</v>
      </c>
      <c r="I14088">
        <f>DATEDIF(data[[#This Row],[join_date]],data[[#This Row],[buy_date]],"M")</f>
        <v>4</v>
      </c>
    </row>
    <row r="14089" spans="1:9" x14ac:dyDescent="0.25">
      <c r="A14089" t="s">
        <v>3721</v>
      </c>
      <c r="B14089" t="s">
        <v>20</v>
      </c>
      <c r="C14089" s="1">
        <v>44682</v>
      </c>
      <c r="D14089" s="1">
        <v>44850</v>
      </c>
      <c r="E14089">
        <f>VLOOKUP(data[[#This Row],[id_campaign]],campaign[],4,FALSE)</f>
        <v>75</v>
      </c>
      <c r="F14089" t="str">
        <f>VLOOKUP(data[[#This Row],[id_campaign]],campaign[],2,FALSE)</f>
        <v>OptOutMailings</v>
      </c>
      <c r="G14089" t="str">
        <f>VLOOKUP(data[[#This Row],[id_customer]],customer[],2,FALSE)</f>
        <v>Vanessa Wind</v>
      </c>
      <c r="H14089" t="str">
        <f>data[[#This Row],[id_customer]]&amp;data[[#This Row],[id_campaign]]</f>
        <v>C0920cam09</v>
      </c>
      <c r="I14089">
        <f>DATEDIF(data[[#This Row],[join_date]],data[[#This Row],[buy_date]],"M")</f>
        <v>5</v>
      </c>
    </row>
    <row r="14090" spans="1:9" x14ac:dyDescent="0.25">
      <c r="A14090" t="s">
        <v>3721</v>
      </c>
      <c r="B14090" t="s">
        <v>20</v>
      </c>
      <c r="C14090" s="1">
        <v>44682</v>
      </c>
      <c r="D14090" s="1">
        <v>44867</v>
      </c>
      <c r="E14090">
        <f>VLOOKUP(data[[#This Row],[id_campaign]],campaign[],4,FALSE)</f>
        <v>75</v>
      </c>
      <c r="F14090" t="str">
        <f>VLOOKUP(data[[#This Row],[id_campaign]],campaign[],2,FALSE)</f>
        <v>OptOutMailings</v>
      </c>
      <c r="G14090" t="str">
        <f>VLOOKUP(data[[#This Row],[id_customer]],customer[],2,FALSE)</f>
        <v>Vanessa Wind</v>
      </c>
      <c r="H14090" t="str">
        <f>data[[#This Row],[id_customer]]&amp;data[[#This Row],[id_campaign]]</f>
        <v>C0920cam09</v>
      </c>
      <c r="I14090">
        <f>DATEDIF(data[[#This Row],[join_date]],data[[#This Row],[buy_date]],"M")</f>
        <v>6</v>
      </c>
    </row>
    <row r="14091" spans="1:9" x14ac:dyDescent="0.25">
      <c r="A14091" t="s">
        <v>3721</v>
      </c>
      <c r="B14091" t="s">
        <v>20</v>
      </c>
      <c r="C14091" s="1">
        <v>44682</v>
      </c>
      <c r="D14091" s="1">
        <v>44905</v>
      </c>
      <c r="E14091">
        <f>VLOOKUP(data[[#This Row],[id_campaign]],campaign[],4,FALSE)</f>
        <v>75</v>
      </c>
      <c r="F14091" t="str">
        <f>VLOOKUP(data[[#This Row],[id_campaign]],campaign[],2,FALSE)</f>
        <v>OptOutMailings</v>
      </c>
      <c r="G14091" t="str">
        <f>VLOOKUP(data[[#This Row],[id_customer]],customer[],2,FALSE)</f>
        <v>Vanessa Wind</v>
      </c>
      <c r="H14091" t="str">
        <f>data[[#This Row],[id_customer]]&amp;data[[#This Row],[id_campaign]]</f>
        <v>C0920cam09</v>
      </c>
      <c r="I14091">
        <f>DATEDIF(data[[#This Row],[join_date]],data[[#This Row],[buy_date]],"M")</f>
        <v>7</v>
      </c>
    </row>
    <row r="14092" spans="1:9" x14ac:dyDescent="0.25">
      <c r="A14092" t="s">
        <v>3721</v>
      </c>
      <c r="B14092" t="s">
        <v>20</v>
      </c>
      <c r="C14092" s="1">
        <v>44682</v>
      </c>
      <c r="D14092" s="1">
        <v>44931</v>
      </c>
      <c r="E14092">
        <f>VLOOKUP(data[[#This Row],[id_campaign]],campaign[],4,FALSE)</f>
        <v>75</v>
      </c>
      <c r="F14092" t="str">
        <f>VLOOKUP(data[[#This Row],[id_campaign]],campaign[],2,FALSE)</f>
        <v>OptOutMailings</v>
      </c>
      <c r="G14092" t="str">
        <f>VLOOKUP(data[[#This Row],[id_customer]],customer[],2,FALSE)</f>
        <v>Vanessa Wind</v>
      </c>
      <c r="H14092" t="str">
        <f>data[[#This Row],[id_customer]]&amp;data[[#This Row],[id_campaign]]</f>
        <v>C0920cam09</v>
      </c>
      <c r="I14092">
        <f>DATEDIF(data[[#This Row],[join_date]],data[[#This Row],[buy_date]],"M")</f>
        <v>8</v>
      </c>
    </row>
    <row r="14093" spans="1:9" x14ac:dyDescent="0.25">
      <c r="A14093" t="s">
        <v>3721</v>
      </c>
      <c r="B14093" t="s">
        <v>20</v>
      </c>
      <c r="C14093" s="1">
        <v>44682</v>
      </c>
      <c r="D14093" s="1">
        <v>44962</v>
      </c>
      <c r="E14093">
        <f>VLOOKUP(data[[#This Row],[id_campaign]],campaign[],4,FALSE)</f>
        <v>75</v>
      </c>
      <c r="F14093" t="str">
        <f>VLOOKUP(data[[#This Row],[id_campaign]],campaign[],2,FALSE)</f>
        <v>OptOutMailings</v>
      </c>
      <c r="G14093" t="str">
        <f>VLOOKUP(data[[#This Row],[id_customer]],customer[],2,FALSE)</f>
        <v>Vanessa Wind</v>
      </c>
      <c r="H14093" t="str">
        <f>data[[#This Row],[id_customer]]&amp;data[[#This Row],[id_campaign]]</f>
        <v>C0920cam09</v>
      </c>
      <c r="I14093">
        <f>DATEDIF(data[[#This Row],[join_date]],data[[#This Row],[buy_date]],"M")</f>
        <v>9</v>
      </c>
    </row>
    <row r="14094" spans="1:9" x14ac:dyDescent="0.25">
      <c r="A14094" t="s">
        <v>3721</v>
      </c>
      <c r="B14094" t="s">
        <v>20</v>
      </c>
      <c r="C14094" s="1">
        <v>44682</v>
      </c>
      <c r="D14094" s="1">
        <v>44987</v>
      </c>
      <c r="E14094">
        <f>VLOOKUP(data[[#This Row],[id_campaign]],campaign[],4,FALSE)</f>
        <v>75</v>
      </c>
      <c r="F14094" t="str">
        <f>VLOOKUP(data[[#This Row],[id_campaign]],campaign[],2,FALSE)</f>
        <v>OptOutMailings</v>
      </c>
      <c r="G14094" t="str">
        <f>VLOOKUP(data[[#This Row],[id_customer]],customer[],2,FALSE)</f>
        <v>Vanessa Wind</v>
      </c>
      <c r="H14094" t="str">
        <f>data[[#This Row],[id_customer]]&amp;data[[#This Row],[id_campaign]]</f>
        <v>C0920cam09</v>
      </c>
      <c r="I14094">
        <f>DATEDIF(data[[#This Row],[join_date]],data[[#This Row],[buy_date]],"M")</f>
        <v>10</v>
      </c>
    </row>
    <row r="14095" spans="1:9" x14ac:dyDescent="0.25">
      <c r="A14095" t="s">
        <v>3721</v>
      </c>
      <c r="B14095" t="s">
        <v>20</v>
      </c>
      <c r="C14095" s="1">
        <v>44682</v>
      </c>
      <c r="D14095" s="1">
        <v>45024</v>
      </c>
      <c r="E14095">
        <f>VLOOKUP(data[[#This Row],[id_campaign]],campaign[],4,FALSE)</f>
        <v>75</v>
      </c>
      <c r="F14095" t="str">
        <f>VLOOKUP(data[[#This Row],[id_campaign]],campaign[],2,FALSE)</f>
        <v>OptOutMailings</v>
      </c>
      <c r="G14095" t="str">
        <f>VLOOKUP(data[[#This Row],[id_customer]],customer[],2,FALSE)</f>
        <v>Vanessa Wind</v>
      </c>
      <c r="H14095" t="str">
        <f>data[[#This Row],[id_customer]]&amp;data[[#This Row],[id_campaign]]</f>
        <v>C0920cam09</v>
      </c>
      <c r="I14095">
        <f>DATEDIF(data[[#This Row],[join_date]],data[[#This Row],[buy_date]],"M")</f>
        <v>11</v>
      </c>
    </row>
    <row r="14096" spans="1:9" x14ac:dyDescent="0.25">
      <c r="A14096" t="s">
        <v>3721</v>
      </c>
      <c r="B14096" t="s">
        <v>20</v>
      </c>
      <c r="C14096" s="1">
        <v>44682</v>
      </c>
      <c r="D14096" s="1">
        <v>45052</v>
      </c>
      <c r="E14096">
        <f>VLOOKUP(data[[#This Row],[id_campaign]],campaign[],4,FALSE)</f>
        <v>75</v>
      </c>
      <c r="F14096" t="str">
        <f>VLOOKUP(data[[#This Row],[id_campaign]],campaign[],2,FALSE)</f>
        <v>OptOutMailings</v>
      </c>
      <c r="G14096" t="str">
        <f>VLOOKUP(data[[#This Row],[id_customer]],customer[],2,FALSE)</f>
        <v>Vanessa Wind</v>
      </c>
      <c r="H14096" t="str">
        <f>data[[#This Row],[id_customer]]&amp;data[[#This Row],[id_campaign]]</f>
        <v>C0920cam09</v>
      </c>
      <c r="I14096">
        <f>DATEDIF(data[[#This Row],[join_date]],data[[#This Row],[buy_date]],"M")</f>
        <v>12</v>
      </c>
    </row>
    <row r="14097" spans="1:9" x14ac:dyDescent="0.25">
      <c r="A14097" t="s">
        <v>3721</v>
      </c>
      <c r="B14097" t="s">
        <v>6</v>
      </c>
      <c r="C14097" s="1">
        <v>44761</v>
      </c>
      <c r="D14097" s="1">
        <v>44761</v>
      </c>
      <c r="E14097">
        <f>VLOOKUP(data[[#This Row],[id_campaign]],campaign[],4,FALSE)</f>
        <v>26</v>
      </c>
      <c r="F14097" t="str">
        <f>VLOOKUP(data[[#This Row],[id_campaign]],campaign[],2,FALSE)</f>
        <v>HandsetRefurbished</v>
      </c>
      <c r="G14097" t="str">
        <f>VLOOKUP(data[[#This Row],[id_customer]],customer[],2,FALSE)</f>
        <v>Vanessa Wind</v>
      </c>
      <c r="H14097" t="str">
        <f>data[[#This Row],[id_customer]]&amp;data[[#This Row],[id_campaign]]</f>
        <v>C0920cam02</v>
      </c>
      <c r="I14097">
        <f>DATEDIF(data[[#This Row],[join_date]],data[[#This Row],[buy_date]],"M")</f>
        <v>0</v>
      </c>
    </row>
    <row r="14098" spans="1:9" x14ac:dyDescent="0.25">
      <c r="A14098" t="s">
        <v>3721</v>
      </c>
      <c r="B14098" t="s">
        <v>6</v>
      </c>
      <c r="C14098" s="1">
        <v>44761</v>
      </c>
      <c r="D14098" s="1">
        <v>44801</v>
      </c>
      <c r="E14098">
        <f>VLOOKUP(data[[#This Row],[id_campaign]],campaign[],4,FALSE)</f>
        <v>26</v>
      </c>
      <c r="F14098" t="str">
        <f>VLOOKUP(data[[#This Row],[id_campaign]],campaign[],2,FALSE)</f>
        <v>HandsetRefurbished</v>
      </c>
      <c r="G14098" t="str">
        <f>VLOOKUP(data[[#This Row],[id_customer]],customer[],2,FALSE)</f>
        <v>Vanessa Wind</v>
      </c>
      <c r="H14098" t="str">
        <f>data[[#This Row],[id_customer]]&amp;data[[#This Row],[id_campaign]]</f>
        <v>C0920cam02</v>
      </c>
      <c r="I14098">
        <f>DATEDIF(data[[#This Row],[join_date]],data[[#This Row],[buy_date]],"M")</f>
        <v>1</v>
      </c>
    </row>
    <row r="14099" spans="1:9" x14ac:dyDescent="0.25">
      <c r="A14099" t="s">
        <v>3721</v>
      </c>
      <c r="B14099" t="s">
        <v>6</v>
      </c>
      <c r="C14099" s="1">
        <v>44761</v>
      </c>
      <c r="D14099" s="1">
        <v>44856</v>
      </c>
      <c r="E14099">
        <f>VLOOKUP(data[[#This Row],[id_campaign]],campaign[],4,FALSE)</f>
        <v>26</v>
      </c>
      <c r="F14099" t="str">
        <f>VLOOKUP(data[[#This Row],[id_campaign]],campaign[],2,FALSE)</f>
        <v>HandsetRefurbished</v>
      </c>
      <c r="G14099" t="str">
        <f>VLOOKUP(data[[#This Row],[id_customer]],customer[],2,FALSE)</f>
        <v>Vanessa Wind</v>
      </c>
      <c r="H14099" t="str">
        <f>data[[#This Row],[id_customer]]&amp;data[[#This Row],[id_campaign]]</f>
        <v>C0920cam02</v>
      </c>
      <c r="I14099">
        <f>DATEDIF(data[[#This Row],[join_date]],data[[#This Row],[buy_date]],"M")</f>
        <v>3</v>
      </c>
    </row>
    <row r="14100" spans="1:9" x14ac:dyDescent="0.25">
      <c r="A14100" t="s">
        <v>3721</v>
      </c>
      <c r="B14100" t="s">
        <v>6</v>
      </c>
      <c r="C14100" s="1">
        <v>44761</v>
      </c>
      <c r="D14100" s="1">
        <v>44924</v>
      </c>
      <c r="E14100">
        <f>VLOOKUP(data[[#This Row],[id_campaign]],campaign[],4,FALSE)</f>
        <v>26</v>
      </c>
      <c r="F14100" t="str">
        <f>VLOOKUP(data[[#This Row],[id_campaign]],campaign[],2,FALSE)</f>
        <v>HandsetRefurbished</v>
      </c>
      <c r="G14100" t="str">
        <f>VLOOKUP(data[[#This Row],[id_customer]],customer[],2,FALSE)</f>
        <v>Vanessa Wind</v>
      </c>
      <c r="H14100" t="str">
        <f>data[[#This Row],[id_customer]]&amp;data[[#This Row],[id_campaign]]</f>
        <v>C0920cam02</v>
      </c>
      <c r="I14100">
        <f>DATEDIF(data[[#This Row],[join_date]],data[[#This Row],[buy_date]],"M")</f>
        <v>5</v>
      </c>
    </row>
    <row r="14101" spans="1:9" x14ac:dyDescent="0.25">
      <c r="A14101" t="s">
        <v>3721</v>
      </c>
      <c r="B14101" t="s">
        <v>6</v>
      </c>
      <c r="C14101" s="1">
        <v>44761</v>
      </c>
      <c r="D14101" s="1">
        <v>44956</v>
      </c>
      <c r="E14101">
        <f>VLOOKUP(data[[#This Row],[id_campaign]],campaign[],4,FALSE)</f>
        <v>26</v>
      </c>
      <c r="F14101" t="str">
        <f>VLOOKUP(data[[#This Row],[id_campaign]],campaign[],2,FALSE)</f>
        <v>HandsetRefurbished</v>
      </c>
      <c r="G14101" t="str">
        <f>VLOOKUP(data[[#This Row],[id_customer]],customer[],2,FALSE)</f>
        <v>Vanessa Wind</v>
      </c>
      <c r="H14101" t="str">
        <f>data[[#This Row],[id_customer]]&amp;data[[#This Row],[id_campaign]]</f>
        <v>C0920cam02</v>
      </c>
      <c r="I14101">
        <f>DATEDIF(data[[#This Row],[join_date]],data[[#This Row],[buy_date]],"M")</f>
        <v>6</v>
      </c>
    </row>
    <row r="14102" spans="1:9" x14ac:dyDescent="0.25">
      <c r="A14102" t="s">
        <v>3721</v>
      </c>
      <c r="B14102" t="s">
        <v>6</v>
      </c>
      <c r="C14102" s="1">
        <v>44761</v>
      </c>
      <c r="D14102" s="1">
        <v>44986</v>
      </c>
      <c r="E14102">
        <f>VLOOKUP(data[[#This Row],[id_campaign]],campaign[],4,FALSE)</f>
        <v>26</v>
      </c>
      <c r="F14102" t="str">
        <f>VLOOKUP(data[[#This Row],[id_campaign]],campaign[],2,FALSE)</f>
        <v>HandsetRefurbished</v>
      </c>
      <c r="G14102" t="str">
        <f>VLOOKUP(data[[#This Row],[id_customer]],customer[],2,FALSE)</f>
        <v>Vanessa Wind</v>
      </c>
      <c r="H14102" t="str">
        <f>data[[#This Row],[id_customer]]&amp;data[[#This Row],[id_campaign]]</f>
        <v>C0920cam02</v>
      </c>
      <c r="I14102">
        <f>DATEDIF(data[[#This Row],[join_date]],data[[#This Row],[buy_date]],"M")</f>
        <v>7</v>
      </c>
    </row>
    <row r="14103" spans="1:9" x14ac:dyDescent="0.25">
      <c r="A14103" t="s">
        <v>3721</v>
      </c>
      <c r="B14103" t="s">
        <v>6</v>
      </c>
      <c r="C14103" s="1">
        <v>44761</v>
      </c>
      <c r="D14103" s="1">
        <v>45017</v>
      </c>
      <c r="E14103">
        <f>VLOOKUP(data[[#This Row],[id_campaign]],campaign[],4,FALSE)</f>
        <v>26</v>
      </c>
      <c r="F14103" t="str">
        <f>VLOOKUP(data[[#This Row],[id_campaign]],campaign[],2,FALSE)</f>
        <v>HandsetRefurbished</v>
      </c>
      <c r="G14103" t="str">
        <f>VLOOKUP(data[[#This Row],[id_customer]],customer[],2,FALSE)</f>
        <v>Vanessa Wind</v>
      </c>
      <c r="H14103" t="str">
        <f>data[[#This Row],[id_customer]]&amp;data[[#This Row],[id_campaign]]</f>
        <v>C0920cam02</v>
      </c>
      <c r="I14103">
        <f>DATEDIF(data[[#This Row],[join_date]],data[[#This Row],[buy_date]],"M")</f>
        <v>8</v>
      </c>
    </row>
    <row r="14104" spans="1:9" x14ac:dyDescent="0.25">
      <c r="A14104" t="s">
        <v>3721</v>
      </c>
      <c r="B14104" t="s">
        <v>6</v>
      </c>
      <c r="C14104" s="1">
        <v>44761</v>
      </c>
      <c r="D14104" s="1">
        <v>45070</v>
      </c>
      <c r="E14104">
        <f>VLOOKUP(data[[#This Row],[id_campaign]],campaign[],4,FALSE)</f>
        <v>26</v>
      </c>
      <c r="F14104" t="str">
        <f>VLOOKUP(data[[#This Row],[id_campaign]],campaign[],2,FALSE)</f>
        <v>HandsetRefurbished</v>
      </c>
      <c r="G14104" t="str">
        <f>VLOOKUP(data[[#This Row],[id_customer]],customer[],2,FALSE)</f>
        <v>Vanessa Wind</v>
      </c>
      <c r="H14104" t="str">
        <f>data[[#This Row],[id_customer]]&amp;data[[#This Row],[id_campaign]]</f>
        <v>C0920cam02</v>
      </c>
      <c r="I14104">
        <f>DATEDIF(data[[#This Row],[join_date]],data[[#This Row],[buy_date]],"M")</f>
        <v>10</v>
      </c>
    </row>
    <row r="14105" spans="1:9" x14ac:dyDescent="0.25">
      <c r="A14105" t="s">
        <v>3725</v>
      </c>
      <c r="B14105" t="s">
        <v>4</v>
      </c>
      <c r="C14105" s="1">
        <v>44787</v>
      </c>
      <c r="D14105" s="1">
        <v>44787</v>
      </c>
      <c r="E14105">
        <f>VLOOKUP(data[[#This Row],[id_campaign]],campaign[],4,FALSE)</f>
        <v>10</v>
      </c>
      <c r="F14105" t="str">
        <f>VLOOKUP(data[[#This Row],[id_campaign]],campaign[],2,FALSE)</f>
        <v>ChildrenInHH</v>
      </c>
      <c r="G14105" t="str">
        <f>VLOOKUP(data[[#This Row],[id_customer]],customer[],2,FALSE)</f>
        <v>Piper MacGiolla</v>
      </c>
      <c r="H14105" t="str">
        <f>data[[#This Row],[id_customer]]&amp;data[[#This Row],[id_campaign]]</f>
        <v>C0921cam01</v>
      </c>
      <c r="I14105">
        <f>DATEDIF(data[[#This Row],[join_date]],data[[#This Row],[buy_date]],"M")</f>
        <v>0</v>
      </c>
    </row>
    <row r="14106" spans="1:9" x14ac:dyDescent="0.25">
      <c r="A14106" t="s">
        <v>3725</v>
      </c>
      <c r="B14106" t="s">
        <v>4</v>
      </c>
      <c r="C14106" s="1">
        <v>44787</v>
      </c>
      <c r="D14106" s="1">
        <v>44818</v>
      </c>
      <c r="E14106">
        <f>VLOOKUP(data[[#This Row],[id_campaign]],campaign[],4,FALSE)</f>
        <v>10</v>
      </c>
      <c r="F14106" t="str">
        <f>VLOOKUP(data[[#This Row],[id_campaign]],campaign[],2,FALSE)</f>
        <v>ChildrenInHH</v>
      </c>
      <c r="G14106" t="str">
        <f>VLOOKUP(data[[#This Row],[id_customer]],customer[],2,FALSE)</f>
        <v>Piper MacGiolla</v>
      </c>
      <c r="H14106" t="str">
        <f>data[[#This Row],[id_customer]]&amp;data[[#This Row],[id_campaign]]</f>
        <v>C0921cam01</v>
      </c>
      <c r="I14106">
        <f>DATEDIF(data[[#This Row],[join_date]],data[[#This Row],[buy_date]],"M")</f>
        <v>1</v>
      </c>
    </row>
    <row r="14107" spans="1:9" x14ac:dyDescent="0.25">
      <c r="A14107" t="s">
        <v>3725</v>
      </c>
      <c r="B14107" t="s">
        <v>4</v>
      </c>
      <c r="C14107" s="1">
        <v>44787</v>
      </c>
      <c r="D14107" s="1">
        <v>44857</v>
      </c>
      <c r="E14107">
        <f>VLOOKUP(data[[#This Row],[id_campaign]],campaign[],4,FALSE)</f>
        <v>10</v>
      </c>
      <c r="F14107" t="str">
        <f>VLOOKUP(data[[#This Row],[id_campaign]],campaign[],2,FALSE)</f>
        <v>ChildrenInHH</v>
      </c>
      <c r="G14107" t="str">
        <f>VLOOKUP(data[[#This Row],[id_customer]],customer[],2,FALSE)</f>
        <v>Piper MacGiolla</v>
      </c>
      <c r="H14107" t="str">
        <f>data[[#This Row],[id_customer]]&amp;data[[#This Row],[id_campaign]]</f>
        <v>C0921cam01</v>
      </c>
      <c r="I14107">
        <f>DATEDIF(data[[#This Row],[join_date]],data[[#This Row],[buy_date]],"M")</f>
        <v>2</v>
      </c>
    </row>
    <row r="14108" spans="1:9" x14ac:dyDescent="0.25">
      <c r="A14108" t="s">
        <v>3725</v>
      </c>
      <c r="B14108" t="s">
        <v>4</v>
      </c>
      <c r="C14108" s="1">
        <v>44787</v>
      </c>
      <c r="D14108" s="1">
        <v>44880</v>
      </c>
      <c r="E14108">
        <f>VLOOKUP(data[[#This Row],[id_campaign]],campaign[],4,FALSE)</f>
        <v>10</v>
      </c>
      <c r="F14108" t="str">
        <f>VLOOKUP(data[[#This Row],[id_campaign]],campaign[],2,FALSE)</f>
        <v>ChildrenInHH</v>
      </c>
      <c r="G14108" t="str">
        <f>VLOOKUP(data[[#This Row],[id_customer]],customer[],2,FALSE)</f>
        <v>Piper MacGiolla</v>
      </c>
      <c r="H14108" t="str">
        <f>data[[#This Row],[id_customer]]&amp;data[[#This Row],[id_campaign]]</f>
        <v>C0921cam01</v>
      </c>
      <c r="I14108">
        <f>DATEDIF(data[[#This Row],[join_date]],data[[#This Row],[buy_date]],"M")</f>
        <v>3</v>
      </c>
    </row>
    <row r="14109" spans="1:9" x14ac:dyDescent="0.25">
      <c r="A14109" t="s">
        <v>3725</v>
      </c>
      <c r="B14109" t="s">
        <v>4</v>
      </c>
      <c r="C14109" s="1">
        <v>44787</v>
      </c>
      <c r="D14109" s="1">
        <v>44955</v>
      </c>
      <c r="E14109">
        <f>VLOOKUP(data[[#This Row],[id_campaign]],campaign[],4,FALSE)</f>
        <v>10</v>
      </c>
      <c r="F14109" t="str">
        <f>VLOOKUP(data[[#This Row],[id_campaign]],campaign[],2,FALSE)</f>
        <v>ChildrenInHH</v>
      </c>
      <c r="G14109" t="str">
        <f>VLOOKUP(data[[#This Row],[id_customer]],customer[],2,FALSE)</f>
        <v>Piper MacGiolla</v>
      </c>
      <c r="H14109" t="str">
        <f>data[[#This Row],[id_customer]]&amp;data[[#This Row],[id_campaign]]</f>
        <v>C0921cam01</v>
      </c>
      <c r="I14109">
        <f>DATEDIF(data[[#This Row],[join_date]],data[[#This Row],[buy_date]],"M")</f>
        <v>5</v>
      </c>
    </row>
    <row r="14110" spans="1:9" x14ac:dyDescent="0.25">
      <c r="A14110" t="s">
        <v>3725</v>
      </c>
      <c r="B14110" t="s">
        <v>4</v>
      </c>
      <c r="C14110" s="1">
        <v>44787</v>
      </c>
      <c r="D14110" s="1">
        <v>44976</v>
      </c>
      <c r="E14110">
        <f>VLOOKUP(data[[#This Row],[id_campaign]],campaign[],4,FALSE)</f>
        <v>10</v>
      </c>
      <c r="F14110" t="str">
        <f>VLOOKUP(data[[#This Row],[id_campaign]],campaign[],2,FALSE)</f>
        <v>ChildrenInHH</v>
      </c>
      <c r="G14110" t="str">
        <f>VLOOKUP(data[[#This Row],[id_customer]],customer[],2,FALSE)</f>
        <v>Piper MacGiolla</v>
      </c>
      <c r="H14110" t="str">
        <f>data[[#This Row],[id_customer]]&amp;data[[#This Row],[id_campaign]]</f>
        <v>C0921cam01</v>
      </c>
      <c r="I14110">
        <f>DATEDIF(data[[#This Row],[join_date]],data[[#This Row],[buy_date]],"M")</f>
        <v>6</v>
      </c>
    </row>
    <row r="14111" spans="1:9" x14ac:dyDescent="0.25">
      <c r="A14111" t="s">
        <v>3725</v>
      </c>
      <c r="B14111" t="s">
        <v>4</v>
      </c>
      <c r="C14111" s="1">
        <v>44787</v>
      </c>
      <c r="D14111" s="1">
        <v>44986</v>
      </c>
      <c r="E14111">
        <f>VLOOKUP(data[[#This Row],[id_campaign]],campaign[],4,FALSE)</f>
        <v>10</v>
      </c>
      <c r="F14111" t="str">
        <f>VLOOKUP(data[[#This Row],[id_campaign]],campaign[],2,FALSE)</f>
        <v>ChildrenInHH</v>
      </c>
      <c r="G14111" t="str">
        <f>VLOOKUP(data[[#This Row],[id_customer]],customer[],2,FALSE)</f>
        <v>Piper MacGiolla</v>
      </c>
      <c r="H14111" t="str">
        <f>data[[#This Row],[id_customer]]&amp;data[[#This Row],[id_campaign]]</f>
        <v>C0921cam01</v>
      </c>
      <c r="I14111">
        <f>DATEDIF(data[[#This Row],[join_date]],data[[#This Row],[buy_date]],"M")</f>
        <v>6</v>
      </c>
    </row>
    <row r="14112" spans="1:9" x14ac:dyDescent="0.25">
      <c r="A14112" t="s">
        <v>3725</v>
      </c>
      <c r="B14112" t="s">
        <v>4</v>
      </c>
      <c r="C14112" s="1">
        <v>44787</v>
      </c>
      <c r="D14112" s="1">
        <v>45064</v>
      </c>
      <c r="E14112">
        <f>VLOOKUP(data[[#This Row],[id_campaign]],campaign[],4,FALSE)</f>
        <v>10</v>
      </c>
      <c r="F14112" t="str">
        <f>VLOOKUP(data[[#This Row],[id_campaign]],campaign[],2,FALSE)</f>
        <v>ChildrenInHH</v>
      </c>
      <c r="G14112" t="str">
        <f>VLOOKUP(data[[#This Row],[id_customer]],customer[],2,FALSE)</f>
        <v>Piper MacGiolla</v>
      </c>
      <c r="H14112" t="str">
        <f>data[[#This Row],[id_customer]]&amp;data[[#This Row],[id_campaign]]</f>
        <v>C0921cam01</v>
      </c>
      <c r="I14112">
        <f>DATEDIF(data[[#This Row],[join_date]],data[[#This Row],[buy_date]],"M")</f>
        <v>9</v>
      </c>
    </row>
    <row r="14113" spans="1:9" x14ac:dyDescent="0.25">
      <c r="A14113" t="s">
        <v>3729</v>
      </c>
      <c r="B14113" t="s">
        <v>26</v>
      </c>
      <c r="C14113" s="1">
        <v>44741</v>
      </c>
      <c r="D14113" s="1">
        <v>44741</v>
      </c>
      <c r="E14113">
        <f>VLOOKUP(data[[#This Row],[id_campaign]],campaign[],4,FALSE)</f>
        <v>65</v>
      </c>
      <c r="F14113" t="str">
        <f>VLOOKUP(data[[#This Row],[id_campaign]],campaign[],2,FALSE)</f>
        <v>HasCreditCard</v>
      </c>
      <c r="G14113" t="str">
        <f>VLOOKUP(data[[#This Row],[id_customer]],customer[],2,FALSE)</f>
        <v>Thaxter Eagleston</v>
      </c>
      <c r="H14113" t="str">
        <f>data[[#This Row],[id_customer]]&amp;data[[#This Row],[id_campaign]]</f>
        <v>C0922cam12</v>
      </c>
      <c r="I14113">
        <f>DATEDIF(data[[#This Row],[join_date]],data[[#This Row],[buy_date]],"M")</f>
        <v>0</v>
      </c>
    </row>
    <row r="14114" spans="1:9" x14ac:dyDescent="0.25">
      <c r="A14114" t="s">
        <v>3729</v>
      </c>
      <c r="B14114" t="s">
        <v>26</v>
      </c>
      <c r="C14114" s="1">
        <v>44741</v>
      </c>
      <c r="D14114" s="1">
        <v>44771</v>
      </c>
      <c r="E14114">
        <f>VLOOKUP(data[[#This Row],[id_campaign]],campaign[],4,FALSE)</f>
        <v>65</v>
      </c>
      <c r="F14114" t="str">
        <f>VLOOKUP(data[[#This Row],[id_campaign]],campaign[],2,FALSE)</f>
        <v>HasCreditCard</v>
      </c>
      <c r="G14114" t="str">
        <f>VLOOKUP(data[[#This Row],[id_customer]],customer[],2,FALSE)</f>
        <v>Thaxter Eagleston</v>
      </c>
      <c r="H14114" t="str">
        <f>data[[#This Row],[id_customer]]&amp;data[[#This Row],[id_campaign]]</f>
        <v>C0922cam12</v>
      </c>
      <c r="I14114">
        <f>DATEDIF(data[[#This Row],[join_date]],data[[#This Row],[buy_date]],"M")</f>
        <v>1</v>
      </c>
    </row>
    <row r="14115" spans="1:9" x14ac:dyDescent="0.25">
      <c r="A14115" t="s">
        <v>3729</v>
      </c>
      <c r="B14115" t="s">
        <v>26</v>
      </c>
      <c r="C14115" s="1">
        <v>44741</v>
      </c>
      <c r="D14115" s="1">
        <v>44804</v>
      </c>
      <c r="E14115">
        <f>VLOOKUP(data[[#This Row],[id_campaign]],campaign[],4,FALSE)</f>
        <v>65</v>
      </c>
      <c r="F14115" t="str">
        <f>VLOOKUP(data[[#This Row],[id_campaign]],campaign[],2,FALSE)</f>
        <v>HasCreditCard</v>
      </c>
      <c r="G14115" t="str">
        <f>VLOOKUP(data[[#This Row],[id_customer]],customer[],2,FALSE)</f>
        <v>Thaxter Eagleston</v>
      </c>
      <c r="H14115" t="str">
        <f>data[[#This Row],[id_customer]]&amp;data[[#This Row],[id_campaign]]</f>
        <v>C0922cam12</v>
      </c>
      <c r="I14115">
        <f>DATEDIF(data[[#This Row],[join_date]],data[[#This Row],[buy_date]],"M")</f>
        <v>2</v>
      </c>
    </row>
    <row r="14116" spans="1:9" x14ac:dyDescent="0.25">
      <c r="A14116" t="s">
        <v>3729</v>
      </c>
      <c r="B14116" t="s">
        <v>26</v>
      </c>
      <c r="C14116" s="1">
        <v>44741</v>
      </c>
      <c r="D14116" s="1">
        <v>44806</v>
      </c>
      <c r="E14116">
        <f>VLOOKUP(data[[#This Row],[id_campaign]],campaign[],4,FALSE)</f>
        <v>65</v>
      </c>
      <c r="F14116" t="str">
        <f>VLOOKUP(data[[#This Row],[id_campaign]],campaign[],2,FALSE)</f>
        <v>HasCreditCard</v>
      </c>
      <c r="G14116" t="str">
        <f>VLOOKUP(data[[#This Row],[id_customer]],customer[],2,FALSE)</f>
        <v>Thaxter Eagleston</v>
      </c>
      <c r="H14116" t="str">
        <f>data[[#This Row],[id_customer]]&amp;data[[#This Row],[id_campaign]]</f>
        <v>C0922cam12</v>
      </c>
      <c r="I14116">
        <f>DATEDIF(data[[#This Row],[join_date]],data[[#This Row],[buy_date]],"M")</f>
        <v>2</v>
      </c>
    </row>
    <row r="14117" spans="1:9" x14ac:dyDescent="0.25">
      <c r="A14117" t="s">
        <v>3729</v>
      </c>
      <c r="B14117" t="s">
        <v>26</v>
      </c>
      <c r="C14117" s="1">
        <v>44741</v>
      </c>
      <c r="D14117" s="1">
        <v>44838</v>
      </c>
      <c r="E14117">
        <f>VLOOKUP(data[[#This Row],[id_campaign]],campaign[],4,FALSE)</f>
        <v>65</v>
      </c>
      <c r="F14117" t="str">
        <f>VLOOKUP(data[[#This Row],[id_campaign]],campaign[],2,FALSE)</f>
        <v>HasCreditCard</v>
      </c>
      <c r="G14117" t="str">
        <f>VLOOKUP(data[[#This Row],[id_customer]],customer[],2,FALSE)</f>
        <v>Thaxter Eagleston</v>
      </c>
      <c r="H14117" t="str">
        <f>data[[#This Row],[id_customer]]&amp;data[[#This Row],[id_campaign]]</f>
        <v>C0922cam12</v>
      </c>
      <c r="I14117">
        <f>DATEDIF(data[[#This Row],[join_date]],data[[#This Row],[buy_date]],"M")</f>
        <v>3</v>
      </c>
    </row>
    <row r="14118" spans="1:9" x14ac:dyDescent="0.25">
      <c r="A14118" t="s">
        <v>3729</v>
      </c>
      <c r="B14118" t="s">
        <v>26</v>
      </c>
      <c r="C14118" s="1">
        <v>44741</v>
      </c>
      <c r="D14118" s="1">
        <v>44866</v>
      </c>
      <c r="E14118">
        <f>VLOOKUP(data[[#This Row],[id_campaign]],campaign[],4,FALSE)</f>
        <v>65</v>
      </c>
      <c r="F14118" t="str">
        <f>VLOOKUP(data[[#This Row],[id_campaign]],campaign[],2,FALSE)</f>
        <v>HasCreditCard</v>
      </c>
      <c r="G14118" t="str">
        <f>VLOOKUP(data[[#This Row],[id_customer]],customer[],2,FALSE)</f>
        <v>Thaxter Eagleston</v>
      </c>
      <c r="H14118" t="str">
        <f>data[[#This Row],[id_customer]]&amp;data[[#This Row],[id_campaign]]</f>
        <v>C0922cam12</v>
      </c>
      <c r="I14118">
        <f>DATEDIF(data[[#This Row],[join_date]],data[[#This Row],[buy_date]],"M")</f>
        <v>4</v>
      </c>
    </row>
    <row r="14119" spans="1:9" x14ac:dyDescent="0.25">
      <c r="A14119" t="s">
        <v>3729</v>
      </c>
      <c r="B14119" t="s">
        <v>26</v>
      </c>
      <c r="C14119" s="1">
        <v>44741</v>
      </c>
      <c r="D14119" s="1">
        <v>44899</v>
      </c>
      <c r="E14119">
        <f>VLOOKUP(data[[#This Row],[id_campaign]],campaign[],4,FALSE)</f>
        <v>65</v>
      </c>
      <c r="F14119" t="str">
        <f>VLOOKUP(data[[#This Row],[id_campaign]],campaign[],2,FALSE)</f>
        <v>HasCreditCard</v>
      </c>
      <c r="G14119" t="str">
        <f>VLOOKUP(data[[#This Row],[id_customer]],customer[],2,FALSE)</f>
        <v>Thaxter Eagleston</v>
      </c>
      <c r="H14119" t="str">
        <f>data[[#This Row],[id_customer]]&amp;data[[#This Row],[id_campaign]]</f>
        <v>C0922cam12</v>
      </c>
      <c r="I14119">
        <f>DATEDIF(data[[#This Row],[join_date]],data[[#This Row],[buy_date]],"M")</f>
        <v>5</v>
      </c>
    </row>
    <row r="14120" spans="1:9" x14ac:dyDescent="0.25">
      <c r="A14120" t="s">
        <v>3729</v>
      </c>
      <c r="B14120" t="s">
        <v>26</v>
      </c>
      <c r="C14120" s="1">
        <v>44741</v>
      </c>
      <c r="D14120" s="1">
        <v>44929</v>
      </c>
      <c r="E14120">
        <f>VLOOKUP(data[[#This Row],[id_campaign]],campaign[],4,FALSE)</f>
        <v>65</v>
      </c>
      <c r="F14120" t="str">
        <f>VLOOKUP(data[[#This Row],[id_campaign]],campaign[],2,FALSE)</f>
        <v>HasCreditCard</v>
      </c>
      <c r="G14120" t="str">
        <f>VLOOKUP(data[[#This Row],[id_customer]],customer[],2,FALSE)</f>
        <v>Thaxter Eagleston</v>
      </c>
      <c r="H14120" t="str">
        <f>data[[#This Row],[id_customer]]&amp;data[[#This Row],[id_campaign]]</f>
        <v>C0922cam12</v>
      </c>
      <c r="I14120">
        <f>DATEDIF(data[[#This Row],[join_date]],data[[#This Row],[buy_date]],"M")</f>
        <v>6</v>
      </c>
    </row>
    <row r="14121" spans="1:9" x14ac:dyDescent="0.25">
      <c r="A14121" t="s">
        <v>3729</v>
      </c>
      <c r="B14121" t="s">
        <v>26</v>
      </c>
      <c r="C14121" s="1">
        <v>44741</v>
      </c>
      <c r="D14121" s="1">
        <v>44959</v>
      </c>
      <c r="E14121">
        <f>VLOOKUP(data[[#This Row],[id_campaign]],campaign[],4,FALSE)</f>
        <v>65</v>
      </c>
      <c r="F14121" t="str">
        <f>VLOOKUP(data[[#This Row],[id_campaign]],campaign[],2,FALSE)</f>
        <v>HasCreditCard</v>
      </c>
      <c r="G14121" t="str">
        <f>VLOOKUP(data[[#This Row],[id_customer]],customer[],2,FALSE)</f>
        <v>Thaxter Eagleston</v>
      </c>
      <c r="H14121" t="str">
        <f>data[[#This Row],[id_customer]]&amp;data[[#This Row],[id_campaign]]</f>
        <v>C0922cam12</v>
      </c>
      <c r="I14121">
        <f>DATEDIF(data[[#This Row],[join_date]],data[[#This Row],[buy_date]],"M")</f>
        <v>7</v>
      </c>
    </row>
    <row r="14122" spans="1:9" x14ac:dyDescent="0.25">
      <c r="A14122" t="s">
        <v>3729</v>
      </c>
      <c r="B14122" t="s">
        <v>26</v>
      </c>
      <c r="C14122" s="1">
        <v>44741</v>
      </c>
      <c r="D14122" s="1">
        <v>44994</v>
      </c>
      <c r="E14122">
        <f>VLOOKUP(data[[#This Row],[id_campaign]],campaign[],4,FALSE)</f>
        <v>65</v>
      </c>
      <c r="F14122" t="str">
        <f>VLOOKUP(data[[#This Row],[id_campaign]],campaign[],2,FALSE)</f>
        <v>HasCreditCard</v>
      </c>
      <c r="G14122" t="str">
        <f>VLOOKUP(data[[#This Row],[id_customer]],customer[],2,FALSE)</f>
        <v>Thaxter Eagleston</v>
      </c>
      <c r="H14122" t="str">
        <f>data[[#This Row],[id_customer]]&amp;data[[#This Row],[id_campaign]]</f>
        <v>C0922cam12</v>
      </c>
      <c r="I14122">
        <f>DATEDIF(data[[#This Row],[join_date]],data[[#This Row],[buy_date]],"M")</f>
        <v>8</v>
      </c>
    </row>
    <row r="14123" spans="1:9" x14ac:dyDescent="0.25">
      <c r="A14123" t="s">
        <v>3729</v>
      </c>
      <c r="B14123" t="s">
        <v>26</v>
      </c>
      <c r="C14123" s="1">
        <v>44741</v>
      </c>
      <c r="D14123" s="1">
        <v>45046</v>
      </c>
      <c r="E14123">
        <f>VLOOKUP(data[[#This Row],[id_campaign]],campaign[],4,FALSE)</f>
        <v>65</v>
      </c>
      <c r="F14123" t="str">
        <f>VLOOKUP(data[[#This Row],[id_campaign]],campaign[],2,FALSE)</f>
        <v>HasCreditCard</v>
      </c>
      <c r="G14123" t="str">
        <f>VLOOKUP(data[[#This Row],[id_customer]],customer[],2,FALSE)</f>
        <v>Thaxter Eagleston</v>
      </c>
      <c r="H14123" t="str">
        <f>data[[#This Row],[id_customer]]&amp;data[[#This Row],[id_campaign]]</f>
        <v>C0922cam12</v>
      </c>
      <c r="I14123">
        <f>DATEDIF(data[[#This Row],[join_date]],data[[#This Row],[buy_date]],"M")</f>
        <v>10</v>
      </c>
    </row>
    <row r="14124" spans="1:9" x14ac:dyDescent="0.25">
      <c r="A14124" t="s">
        <v>3729</v>
      </c>
      <c r="B14124" t="s">
        <v>26</v>
      </c>
      <c r="C14124" s="1">
        <v>44741</v>
      </c>
      <c r="D14124" s="1">
        <v>45049</v>
      </c>
      <c r="E14124">
        <f>VLOOKUP(data[[#This Row],[id_campaign]],campaign[],4,FALSE)</f>
        <v>65</v>
      </c>
      <c r="F14124" t="str">
        <f>VLOOKUP(data[[#This Row],[id_campaign]],campaign[],2,FALSE)</f>
        <v>HasCreditCard</v>
      </c>
      <c r="G14124" t="str">
        <f>VLOOKUP(data[[#This Row],[id_customer]],customer[],2,FALSE)</f>
        <v>Thaxter Eagleston</v>
      </c>
      <c r="H14124" t="str">
        <f>data[[#This Row],[id_customer]]&amp;data[[#This Row],[id_campaign]]</f>
        <v>C0922cam12</v>
      </c>
      <c r="I14124">
        <f>DATEDIF(data[[#This Row],[join_date]],data[[#This Row],[buy_date]],"M")</f>
        <v>10</v>
      </c>
    </row>
    <row r="14125" spans="1:9" x14ac:dyDescent="0.25">
      <c r="A14125" t="s">
        <v>3733</v>
      </c>
      <c r="B14125" t="s">
        <v>12</v>
      </c>
      <c r="C14125" s="1">
        <v>44615</v>
      </c>
      <c r="D14125" s="1">
        <v>44615</v>
      </c>
      <c r="E14125">
        <f>VLOOKUP(data[[#This Row],[id_campaign]],campaign[],4,FALSE)</f>
        <v>22</v>
      </c>
      <c r="F14125" t="str">
        <f>VLOOKUP(data[[#This Row],[id_campaign]],campaign[],2,FALSE)</f>
        <v>RVOwner</v>
      </c>
      <c r="G14125" t="str">
        <f>VLOOKUP(data[[#This Row],[id_customer]],customer[],2,FALSE)</f>
        <v>Carlie Tasker</v>
      </c>
      <c r="H14125" t="str">
        <f>data[[#This Row],[id_customer]]&amp;data[[#This Row],[id_campaign]]</f>
        <v>C0923cam05</v>
      </c>
      <c r="I14125">
        <f>DATEDIF(data[[#This Row],[join_date]],data[[#This Row],[buy_date]],"M")</f>
        <v>0</v>
      </c>
    </row>
    <row r="14126" spans="1:9" x14ac:dyDescent="0.25">
      <c r="A14126" t="s">
        <v>3733</v>
      </c>
      <c r="B14126" t="s">
        <v>12</v>
      </c>
      <c r="C14126" s="1">
        <v>44615</v>
      </c>
      <c r="D14126" s="1">
        <v>44643</v>
      </c>
      <c r="E14126">
        <f>VLOOKUP(data[[#This Row],[id_campaign]],campaign[],4,FALSE)</f>
        <v>22</v>
      </c>
      <c r="F14126" t="str">
        <f>VLOOKUP(data[[#This Row],[id_campaign]],campaign[],2,FALSE)</f>
        <v>RVOwner</v>
      </c>
      <c r="G14126" t="str">
        <f>VLOOKUP(data[[#This Row],[id_customer]],customer[],2,FALSE)</f>
        <v>Carlie Tasker</v>
      </c>
      <c r="H14126" t="str">
        <f>data[[#This Row],[id_customer]]&amp;data[[#This Row],[id_campaign]]</f>
        <v>C0923cam05</v>
      </c>
      <c r="I14126">
        <f>DATEDIF(data[[#This Row],[join_date]],data[[#This Row],[buy_date]],"M")</f>
        <v>1</v>
      </c>
    </row>
    <row r="14127" spans="1:9" x14ac:dyDescent="0.25">
      <c r="A14127" t="s">
        <v>3733</v>
      </c>
      <c r="B14127" t="s">
        <v>12</v>
      </c>
      <c r="C14127" s="1">
        <v>44615</v>
      </c>
      <c r="D14127" s="1">
        <v>44657</v>
      </c>
      <c r="E14127">
        <f>VLOOKUP(data[[#This Row],[id_campaign]],campaign[],4,FALSE)</f>
        <v>22</v>
      </c>
      <c r="F14127" t="str">
        <f>VLOOKUP(data[[#This Row],[id_campaign]],campaign[],2,FALSE)</f>
        <v>RVOwner</v>
      </c>
      <c r="G14127" t="str">
        <f>VLOOKUP(data[[#This Row],[id_customer]],customer[],2,FALSE)</f>
        <v>Carlie Tasker</v>
      </c>
      <c r="H14127" t="str">
        <f>data[[#This Row],[id_customer]]&amp;data[[#This Row],[id_campaign]]</f>
        <v>C0923cam05</v>
      </c>
      <c r="I14127">
        <f>DATEDIF(data[[#This Row],[join_date]],data[[#This Row],[buy_date]],"M")</f>
        <v>1</v>
      </c>
    </row>
    <row r="14128" spans="1:9" x14ac:dyDescent="0.25">
      <c r="A14128" t="s">
        <v>3733</v>
      </c>
      <c r="B14128" t="s">
        <v>12</v>
      </c>
      <c r="C14128" s="1">
        <v>44615</v>
      </c>
      <c r="D14128" s="1">
        <v>44705</v>
      </c>
      <c r="E14128">
        <f>VLOOKUP(data[[#This Row],[id_campaign]],campaign[],4,FALSE)</f>
        <v>22</v>
      </c>
      <c r="F14128" t="str">
        <f>VLOOKUP(data[[#This Row],[id_campaign]],campaign[],2,FALSE)</f>
        <v>RVOwner</v>
      </c>
      <c r="G14128" t="str">
        <f>VLOOKUP(data[[#This Row],[id_customer]],customer[],2,FALSE)</f>
        <v>Carlie Tasker</v>
      </c>
      <c r="H14128" t="str">
        <f>data[[#This Row],[id_customer]]&amp;data[[#This Row],[id_campaign]]</f>
        <v>C0923cam05</v>
      </c>
      <c r="I14128">
        <f>DATEDIF(data[[#This Row],[join_date]],data[[#This Row],[buy_date]],"M")</f>
        <v>3</v>
      </c>
    </row>
    <row r="14129" spans="1:9" x14ac:dyDescent="0.25">
      <c r="A14129" t="s">
        <v>3733</v>
      </c>
      <c r="B14129" t="s">
        <v>12</v>
      </c>
      <c r="C14129" s="1">
        <v>44615</v>
      </c>
      <c r="D14129" s="1">
        <v>44735</v>
      </c>
      <c r="E14129">
        <f>VLOOKUP(data[[#This Row],[id_campaign]],campaign[],4,FALSE)</f>
        <v>22</v>
      </c>
      <c r="F14129" t="str">
        <f>VLOOKUP(data[[#This Row],[id_campaign]],campaign[],2,FALSE)</f>
        <v>RVOwner</v>
      </c>
      <c r="G14129" t="str">
        <f>VLOOKUP(data[[#This Row],[id_customer]],customer[],2,FALSE)</f>
        <v>Carlie Tasker</v>
      </c>
      <c r="H14129" t="str">
        <f>data[[#This Row],[id_customer]]&amp;data[[#This Row],[id_campaign]]</f>
        <v>C0923cam05</v>
      </c>
      <c r="I14129">
        <f>DATEDIF(data[[#This Row],[join_date]],data[[#This Row],[buy_date]],"M")</f>
        <v>4</v>
      </c>
    </row>
    <row r="14130" spans="1:9" x14ac:dyDescent="0.25">
      <c r="A14130" t="s">
        <v>3733</v>
      </c>
      <c r="B14130" t="s">
        <v>12</v>
      </c>
      <c r="C14130" s="1">
        <v>44615</v>
      </c>
      <c r="D14130" s="1">
        <v>44769</v>
      </c>
      <c r="E14130">
        <f>VLOOKUP(data[[#This Row],[id_campaign]],campaign[],4,FALSE)</f>
        <v>22</v>
      </c>
      <c r="F14130" t="str">
        <f>VLOOKUP(data[[#This Row],[id_campaign]],campaign[],2,FALSE)</f>
        <v>RVOwner</v>
      </c>
      <c r="G14130" t="str">
        <f>VLOOKUP(data[[#This Row],[id_customer]],customer[],2,FALSE)</f>
        <v>Carlie Tasker</v>
      </c>
      <c r="H14130" t="str">
        <f>data[[#This Row],[id_customer]]&amp;data[[#This Row],[id_campaign]]</f>
        <v>C0923cam05</v>
      </c>
      <c r="I14130">
        <f>DATEDIF(data[[#This Row],[join_date]],data[[#This Row],[buy_date]],"M")</f>
        <v>5</v>
      </c>
    </row>
    <row r="14131" spans="1:9" x14ac:dyDescent="0.25">
      <c r="A14131" t="s">
        <v>3733</v>
      </c>
      <c r="B14131" t="s">
        <v>12</v>
      </c>
      <c r="C14131" s="1">
        <v>44615</v>
      </c>
      <c r="D14131" s="1">
        <v>44798</v>
      </c>
      <c r="E14131">
        <f>VLOOKUP(data[[#This Row],[id_campaign]],campaign[],4,FALSE)</f>
        <v>22</v>
      </c>
      <c r="F14131" t="str">
        <f>VLOOKUP(data[[#This Row],[id_campaign]],campaign[],2,FALSE)</f>
        <v>RVOwner</v>
      </c>
      <c r="G14131" t="str">
        <f>VLOOKUP(data[[#This Row],[id_customer]],customer[],2,FALSE)</f>
        <v>Carlie Tasker</v>
      </c>
      <c r="H14131" t="str">
        <f>data[[#This Row],[id_customer]]&amp;data[[#This Row],[id_campaign]]</f>
        <v>C0923cam05</v>
      </c>
      <c r="I14131">
        <f>DATEDIF(data[[#This Row],[join_date]],data[[#This Row],[buy_date]],"M")</f>
        <v>6</v>
      </c>
    </row>
    <row r="14132" spans="1:9" x14ac:dyDescent="0.25">
      <c r="A14132" t="s">
        <v>3733</v>
      </c>
      <c r="B14132" t="s">
        <v>12</v>
      </c>
      <c r="C14132" s="1">
        <v>44615</v>
      </c>
      <c r="D14132" s="1">
        <v>44926</v>
      </c>
      <c r="E14132">
        <f>VLOOKUP(data[[#This Row],[id_campaign]],campaign[],4,FALSE)</f>
        <v>22</v>
      </c>
      <c r="F14132" t="str">
        <f>VLOOKUP(data[[#This Row],[id_campaign]],campaign[],2,FALSE)</f>
        <v>RVOwner</v>
      </c>
      <c r="G14132" t="str">
        <f>VLOOKUP(data[[#This Row],[id_customer]],customer[],2,FALSE)</f>
        <v>Carlie Tasker</v>
      </c>
      <c r="H14132" t="str">
        <f>data[[#This Row],[id_customer]]&amp;data[[#This Row],[id_campaign]]</f>
        <v>C0923cam05</v>
      </c>
      <c r="I14132">
        <f>DATEDIF(data[[#This Row],[join_date]],data[[#This Row],[buy_date]],"M")</f>
        <v>10</v>
      </c>
    </row>
    <row r="14133" spans="1:9" x14ac:dyDescent="0.25">
      <c r="A14133" t="s">
        <v>3733</v>
      </c>
      <c r="B14133" t="s">
        <v>12</v>
      </c>
      <c r="C14133" s="1">
        <v>44615</v>
      </c>
      <c r="D14133" s="1">
        <v>44950</v>
      </c>
      <c r="E14133">
        <f>VLOOKUP(data[[#This Row],[id_campaign]],campaign[],4,FALSE)</f>
        <v>22</v>
      </c>
      <c r="F14133" t="str">
        <f>VLOOKUP(data[[#This Row],[id_campaign]],campaign[],2,FALSE)</f>
        <v>RVOwner</v>
      </c>
      <c r="G14133" t="str">
        <f>VLOOKUP(data[[#This Row],[id_customer]],customer[],2,FALSE)</f>
        <v>Carlie Tasker</v>
      </c>
      <c r="H14133" t="str">
        <f>data[[#This Row],[id_customer]]&amp;data[[#This Row],[id_campaign]]</f>
        <v>C0923cam05</v>
      </c>
      <c r="I14133">
        <f>DATEDIF(data[[#This Row],[join_date]],data[[#This Row],[buy_date]],"M")</f>
        <v>11</v>
      </c>
    </row>
    <row r="14134" spans="1:9" x14ac:dyDescent="0.25">
      <c r="A14134" t="s">
        <v>3733</v>
      </c>
      <c r="B14134" t="s">
        <v>12</v>
      </c>
      <c r="C14134" s="1">
        <v>44615</v>
      </c>
      <c r="D14134" s="1">
        <v>44961</v>
      </c>
      <c r="E14134">
        <f>VLOOKUP(data[[#This Row],[id_campaign]],campaign[],4,FALSE)</f>
        <v>22</v>
      </c>
      <c r="F14134" t="str">
        <f>VLOOKUP(data[[#This Row],[id_campaign]],campaign[],2,FALSE)</f>
        <v>RVOwner</v>
      </c>
      <c r="G14134" t="str">
        <f>VLOOKUP(data[[#This Row],[id_customer]],customer[],2,FALSE)</f>
        <v>Carlie Tasker</v>
      </c>
      <c r="H14134" t="str">
        <f>data[[#This Row],[id_customer]]&amp;data[[#This Row],[id_campaign]]</f>
        <v>C0923cam05</v>
      </c>
      <c r="I14134">
        <f>DATEDIF(data[[#This Row],[join_date]],data[[#This Row],[buy_date]],"M")</f>
        <v>11</v>
      </c>
    </row>
    <row r="14135" spans="1:9" x14ac:dyDescent="0.25">
      <c r="A14135" t="s">
        <v>3733</v>
      </c>
      <c r="B14135" t="s">
        <v>12</v>
      </c>
      <c r="C14135" s="1">
        <v>44615</v>
      </c>
      <c r="D14135" s="1">
        <v>45015</v>
      </c>
      <c r="E14135">
        <f>VLOOKUP(data[[#This Row],[id_campaign]],campaign[],4,FALSE)</f>
        <v>22</v>
      </c>
      <c r="F14135" t="str">
        <f>VLOOKUP(data[[#This Row],[id_campaign]],campaign[],2,FALSE)</f>
        <v>RVOwner</v>
      </c>
      <c r="G14135" t="str">
        <f>VLOOKUP(data[[#This Row],[id_customer]],customer[],2,FALSE)</f>
        <v>Carlie Tasker</v>
      </c>
      <c r="H14135" t="str">
        <f>data[[#This Row],[id_customer]]&amp;data[[#This Row],[id_campaign]]</f>
        <v>C0923cam05</v>
      </c>
      <c r="I14135">
        <f>DATEDIF(data[[#This Row],[join_date]],data[[#This Row],[buy_date]],"M")</f>
        <v>13</v>
      </c>
    </row>
    <row r="14136" spans="1:9" x14ac:dyDescent="0.25">
      <c r="A14136" t="s">
        <v>3733</v>
      </c>
      <c r="B14136" t="s">
        <v>12</v>
      </c>
      <c r="C14136" s="1">
        <v>44615</v>
      </c>
      <c r="D14136" s="1">
        <v>45071</v>
      </c>
      <c r="E14136">
        <f>VLOOKUP(data[[#This Row],[id_campaign]],campaign[],4,FALSE)</f>
        <v>22</v>
      </c>
      <c r="F14136" t="str">
        <f>VLOOKUP(data[[#This Row],[id_campaign]],campaign[],2,FALSE)</f>
        <v>RVOwner</v>
      </c>
      <c r="G14136" t="str">
        <f>VLOOKUP(data[[#This Row],[id_customer]],customer[],2,FALSE)</f>
        <v>Carlie Tasker</v>
      </c>
      <c r="H14136" t="str">
        <f>data[[#This Row],[id_customer]]&amp;data[[#This Row],[id_campaign]]</f>
        <v>C0923cam05</v>
      </c>
      <c r="I14136">
        <f>DATEDIF(data[[#This Row],[join_date]],data[[#This Row],[buy_date]],"M")</f>
        <v>15</v>
      </c>
    </row>
    <row r="14137" spans="1:9" x14ac:dyDescent="0.25">
      <c r="A14137" t="s">
        <v>3733</v>
      </c>
      <c r="B14137" t="s">
        <v>28</v>
      </c>
      <c r="C14137" s="1">
        <v>44673</v>
      </c>
      <c r="D14137" s="1">
        <v>44673</v>
      </c>
      <c r="E14137">
        <f>VLOOKUP(data[[#This Row],[id_campaign]],campaign[],4,FALSE)</f>
        <v>25</v>
      </c>
      <c r="F14137" t="str">
        <f>VLOOKUP(data[[#This Row],[id_campaign]],campaign[],2,FALSE)</f>
        <v>NewCellphoneUser</v>
      </c>
      <c r="G14137" t="str">
        <f>VLOOKUP(data[[#This Row],[id_customer]],customer[],2,FALSE)</f>
        <v>Carlie Tasker</v>
      </c>
      <c r="H14137" t="str">
        <f>data[[#This Row],[id_customer]]&amp;data[[#This Row],[id_campaign]]</f>
        <v>C0923cam13</v>
      </c>
      <c r="I14137">
        <f>DATEDIF(data[[#This Row],[join_date]],data[[#This Row],[buy_date]],"M")</f>
        <v>0</v>
      </c>
    </row>
    <row r="14138" spans="1:9" x14ac:dyDescent="0.25">
      <c r="A14138" t="s">
        <v>3733</v>
      </c>
      <c r="B14138" t="s">
        <v>28</v>
      </c>
      <c r="C14138" s="1">
        <v>44673</v>
      </c>
      <c r="D14138" s="1">
        <v>44706</v>
      </c>
      <c r="E14138">
        <f>VLOOKUP(data[[#This Row],[id_campaign]],campaign[],4,FALSE)</f>
        <v>25</v>
      </c>
      <c r="F14138" t="str">
        <f>VLOOKUP(data[[#This Row],[id_campaign]],campaign[],2,FALSE)</f>
        <v>NewCellphoneUser</v>
      </c>
      <c r="G14138" t="str">
        <f>VLOOKUP(data[[#This Row],[id_customer]],customer[],2,FALSE)</f>
        <v>Carlie Tasker</v>
      </c>
      <c r="H14138" t="str">
        <f>data[[#This Row],[id_customer]]&amp;data[[#This Row],[id_campaign]]</f>
        <v>C0923cam13</v>
      </c>
      <c r="I14138">
        <f>DATEDIF(data[[#This Row],[join_date]],data[[#This Row],[buy_date]],"M")</f>
        <v>1</v>
      </c>
    </row>
    <row r="14139" spans="1:9" x14ac:dyDescent="0.25">
      <c r="A14139" t="s">
        <v>3733</v>
      </c>
      <c r="B14139" t="s">
        <v>28</v>
      </c>
      <c r="C14139" s="1">
        <v>44673</v>
      </c>
      <c r="D14139" s="1">
        <v>44740</v>
      </c>
      <c r="E14139">
        <f>VLOOKUP(data[[#This Row],[id_campaign]],campaign[],4,FALSE)</f>
        <v>25</v>
      </c>
      <c r="F14139" t="str">
        <f>VLOOKUP(data[[#This Row],[id_campaign]],campaign[],2,FALSE)</f>
        <v>NewCellphoneUser</v>
      </c>
      <c r="G14139" t="str">
        <f>VLOOKUP(data[[#This Row],[id_customer]],customer[],2,FALSE)</f>
        <v>Carlie Tasker</v>
      </c>
      <c r="H14139" t="str">
        <f>data[[#This Row],[id_customer]]&amp;data[[#This Row],[id_campaign]]</f>
        <v>C0923cam13</v>
      </c>
      <c r="I14139">
        <f>DATEDIF(data[[#This Row],[join_date]],data[[#This Row],[buy_date]],"M")</f>
        <v>2</v>
      </c>
    </row>
    <row r="14140" spans="1:9" x14ac:dyDescent="0.25">
      <c r="A14140" t="s">
        <v>3733</v>
      </c>
      <c r="B14140" t="s">
        <v>28</v>
      </c>
      <c r="C14140" s="1">
        <v>44673</v>
      </c>
      <c r="D14140" s="1">
        <v>44748</v>
      </c>
      <c r="E14140">
        <f>VLOOKUP(data[[#This Row],[id_campaign]],campaign[],4,FALSE)</f>
        <v>25</v>
      </c>
      <c r="F14140" t="str">
        <f>VLOOKUP(data[[#This Row],[id_campaign]],campaign[],2,FALSE)</f>
        <v>NewCellphoneUser</v>
      </c>
      <c r="G14140" t="str">
        <f>VLOOKUP(data[[#This Row],[id_customer]],customer[],2,FALSE)</f>
        <v>Carlie Tasker</v>
      </c>
      <c r="H14140" t="str">
        <f>data[[#This Row],[id_customer]]&amp;data[[#This Row],[id_campaign]]</f>
        <v>C0923cam13</v>
      </c>
      <c r="I14140">
        <f>DATEDIF(data[[#This Row],[join_date]],data[[#This Row],[buy_date]],"M")</f>
        <v>2</v>
      </c>
    </row>
    <row r="14141" spans="1:9" x14ac:dyDescent="0.25">
      <c r="A14141" t="s">
        <v>3733</v>
      </c>
      <c r="B14141" t="s">
        <v>28</v>
      </c>
      <c r="C14141" s="1">
        <v>44673</v>
      </c>
      <c r="D14141" s="1">
        <v>44834</v>
      </c>
      <c r="E14141">
        <f>VLOOKUP(data[[#This Row],[id_campaign]],campaign[],4,FALSE)</f>
        <v>25</v>
      </c>
      <c r="F14141" t="str">
        <f>VLOOKUP(data[[#This Row],[id_campaign]],campaign[],2,FALSE)</f>
        <v>NewCellphoneUser</v>
      </c>
      <c r="G14141" t="str">
        <f>VLOOKUP(data[[#This Row],[id_customer]],customer[],2,FALSE)</f>
        <v>Carlie Tasker</v>
      </c>
      <c r="H14141" t="str">
        <f>data[[#This Row],[id_customer]]&amp;data[[#This Row],[id_campaign]]</f>
        <v>C0923cam13</v>
      </c>
      <c r="I14141">
        <f>DATEDIF(data[[#This Row],[join_date]],data[[#This Row],[buy_date]],"M")</f>
        <v>5</v>
      </c>
    </row>
    <row r="14142" spans="1:9" x14ac:dyDescent="0.25">
      <c r="A14142" t="s">
        <v>3733</v>
      </c>
      <c r="B14142" t="s">
        <v>28</v>
      </c>
      <c r="C14142" s="1">
        <v>44673</v>
      </c>
      <c r="D14142" s="1">
        <v>44838</v>
      </c>
      <c r="E14142">
        <f>VLOOKUP(data[[#This Row],[id_campaign]],campaign[],4,FALSE)</f>
        <v>25</v>
      </c>
      <c r="F14142" t="str">
        <f>VLOOKUP(data[[#This Row],[id_campaign]],campaign[],2,FALSE)</f>
        <v>NewCellphoneUser</v>
      </c>
      <c r="G14142" t="str">
        <f>VLOOKUP(data[[#This Row],[id_customer]],customer[],2,FALSE)</f>
        <v>Carlie Tasker</v>
      </c>
      <c r="H14142" t="str">
        <f>data[[#This Row],[id_customer]]&amp;data[[#This Row],[id_campaign]]</f>
        <v>C0923cam13</v>
      </c>
      <c r="I14142">
        <f>DATEDIF(data[[#This Row],[join_date]],data[[#This Row],[buy_date]],"M")</f>
        <v>5</v>
      </c>
    </row>
    <row r="14143" spans="1:9" x14ac:dyDescent="0.25">
      <c r="A14143" t="s">
        <v>3733</v>
      </c>
      <c r="B14143" t="s">
        <v>28</v>
      </c>
      <c r="C14143" s="1">
        <v>44673</v>
      </c>
      <c r="D14143" s="1">
        <v>44894</v>
      </c>
      <c r="E14143">
        <f>VLOOKUP(data[[#This Row],[id_campaign]],campaign[],4,FALSE)</f>
        <v>25</v>
      </c>
      <c r="F14143" t="str">
        <f>VLOOKUP(data[[#This Row],[id_campaign]],campaign[],2,FALSE)</f>
        <v>NewCellphoneUser</v>
      </c>
      <c r="G14143" t="str">
        <f>VLOOKUP(data[[#This Row],[id_customer]],customer[],2,FALSE)</f>
        <v>Carlie Tasker</v>
      </c>
      <c r="H14143" t="str">
        <f>data[[#This Row],[id_customer]]&amp;data[[#This Row],[id_campaign]]</f>
        <v>C0923cam13</v>
      </c>
      <c r="I14143">
        <f>DATEDIF(data[[#This Row],[join_date]],data[[#This Row],[buy_date]],"M")</f>
        <v>7</v>
      </c>
    </row>
    <row r="14144" spans="1:9" x14ac:dyDescent="0.25">
      <c r="A14144" t="s">
        <v>3733</v>
      </c>
      <c r="B14144" t="s">
        <v>28</v>
      </c>
      <c r="C14144" s="1">
        <v>44673</v>
      </c>
      <c r="D14144" s="1">
        <v>44932</v>
      </c>
      <c r="E14144">
        <f>VLOOKUP(data[[#This Row],[id_campaign]],campaign[],4,FALSE)</f>
        <v>25</v>
      </c>
      <c r="F14144" t="str">
        <f>VLOOKUP(data[[#This Row],[id_campaign]],campaign[],2,FALSE)</f>
        <v>NewCellphoneUser</v>
      </c>
      <c r="G14144" t="str">
        <f>VLOOKUP(data[[#This Row],[id_customer]],customer[],2,FALSE)</f>
        <v>Carlie Tasker</v>
      </c>
      <c r="H14144" t="str">
        <f>data[[#This Row],[id_customer]]&amp;data[[#This Row],[id_campaign]]</f>
        <v>C0923cam13</v>
      </c>
      <c r="I14144">
        <f>DATEDIF(data[[#This Row],[join_date]],data[[#This Row],[buy_date]],"M")</f>
        <v>8</v>
      </c>
    </row>
    <row r="14145" spans="1:9" x14ac:dyDescent="0.25">
      <c r="A14145" t="s">
        <v>3733</v>
      </c>
      <c r="B14145" t="s">
        <v>28</v>
      </c>
      <c r="C14145" s="1">
        <v>44673</v>
      </c>
      <c r="D14145" s="1">
        <v>44980</v>
      </c>
      <c r="E14145">
        <f>VLOOKUP(data[[#This Row],[id_campaign]],campaign[],4,FALSE)</f>
        <v>25</v>
      </c>
      <c r="F14145" t="str">
        <f>VLOOKUP(data[[#This Row],[id_campaign]],campaign[],2,FALSE)</f>
        <v>NewCellphoneUser</v>
      </c>
      <c r="G14145" t="str">
        <f>VLOOKUP(data[[#This Row],[id_customer]],customer[],2,FALSE)</f>
        <v>Carlie Tasker</v>
      </c>
      <c r="H14145" t="str">
        <f>data[[#This Row],[id_customer]]&amp;data[[#This Row],[id_campaign]]</f>
        <v>C0923cam13</v>
      </c>
      <c r="I14145">
        <f>DATEDIF(data[[#This Row],[join_date]],data[[#This Row],[buy_date]],"M")</f>
        <v>10</v>
      </c>
    </row>
    <row r="14146" spans="1:9" x14ac:dyDescent="0.25">
      <c r="A14146" t="s">
        <v>3733</v>
      </c>
      <c r="B14146" t="s">
        <v>28</v>
      </c>
      <c r="C14146" s="1">
        <v>44673</v>
      </c>
      <c r="D14146" s="1">
        <v>45007</v>
      </c>
      <c r="E14146">
        <f>VLOOKUP(data[[#This Row],[id_campaign]],campaign[],4,FALSE)</f>
        <v>25</v>
      </c>
      <c r="F14146" t="str">
        <f>VLOOKUP(data[[#This Row],[id_campaign]],campaign[],2,FALSE)</f>
        <v>NewCellphoneUser</v>
      </c>
      <c r="G14146" t="str">
        <f>VLOOKUP(data[[#This Row],[id_customer]],customer[],2,FALSE)</f>
        <v>Carlie Tasker</v>
      </c>
      <c r="H14146" t="str">
        <f>data[[#This Row],[id_customer]]&amp;data[[#This Row],[id_campaign]]</f>
        <v>C0923cam13</v>
      </c>
      <c r="I14146">
        <f>DATEDIF(data[[#This Row],[join_date]],data[[#This Row],[buy_date]],"M")</f>
        <v>11</v>
      </c>
    </row>
    <row r="14147" spans="1:9" x14ac:dyDescent="0.25">
      <c r="A14147" t="s">
        <v>3733</v>
      </c>
      <c r="B14147" t="s">
        <v>28</v>
      </c>
      <c r="C14147" s="1">
        <v>44673</v>
      </c>
      <c r="D14147" s="1">
        <v>45021</v>
      </c>
      <c r="E14147">
        <f>VLOOKUP(data[[#This Row],[id_campaign]],campaign[],4,FALSE)</f>
        <v>25</v>
      </c>
      <c r="F14147" t="str">
        <f>VLOOKUP(data[[#This Row],[id_campaign]],campaign[],2,FALSE)</f>
        <v>NewCellphoneUser</v>
      </c>
      <c r="G14147" t="str">
        <f>VLOOKUP(data[[#This Row],[id_customer]],customer[],2,FALSE)</f>
        <v>Carlie Tasker</v>
      </c>
      <c r="H14147" t="str">
        <f>data[[#This Row],[id_customer]]&amp;data[[#This Row],[id_campaign]]</f>
        <v>C0923cam13</v>
      </c>
      <c r="I14147">
        <f>DATEDIF(data[[#This Row],[join_date]],data[[#This Row],[buy_date]],"M")</f>
        <v>11</v>
      </c>
    </row>
    <row r="14148" spans="1:9" x14ac:dyDescent="0.25">
      <c r="A14148" t="s">
        <v>3733</v>
      </c>
      <c r="B14148" t="s">
        <v>28</v>
      </c>
      <c r="C14148" s="1">
        <v>44673</v>
      </c>
      <c r="D14148" s="1">
        <v>45051</v>
      </c>
      <c r="E14148">
        <f>VLOOKUP(data[[#This Row],[id_campaign]],campaign[],4,FALSE)</f>
        <v>25</v>
      </c>
      <c r="F14148" t="str">
        <f>VLOOKUP(data[[#This Row],[id_campaign]],campaign[],2,FALSE)</f>
        <v>NewCellphoneUser</v>
      </c>
      <c r="G14148" t="str">
        <f>VLOOKUP(data[[#This Row],[id_customer]],customer[],2,FALSE)</f>
        <v>Carlie Tasker</v>
      </c>
      <c r="H14148" t="str">
        <f>data[[#This Row],[id_customer]]&amp;data[[#This Row],[id_campaign]]</f>
        <v>C0923cam13</v>
      </c>
      <c r="I14148">
        <f>DATEDIF(data[[#This Row],[join_date]],data[[#This Row],[buy_date]],"M")</f>
        <v>12</v>
      </c>
    </row>
    <row r="14149" spans="1:9" x14ac:dyDescent="0.25">
      <c r="A14149" t="s">
        <v>3733</v>
      </c>
      <c r="B14149" t="s">
        <v>28</v>
      </c>
      <c r="C14149" s="1">
        <v>44673</v>
      </c>
      <c r="D14149" s="1">
        <v>45080</v>
      </c>
      <c r="E14149">
        <f>VLOOKUP(data[[#This Row],[id_campaign]],campaign[],4,FALSE)</f>
        <v>25</v>
      </c>
      <c r="F14149" t="str">
        <f>VLOOKUP(data[[#This Row],[id_campaign]],campaign[],2,FALSE)</f>
        <v>NewCellphoneUser</v>
      </c>
      <c r="G14149" t="str">
        <f>VLOOKUP(data[[#This Row],[id_customer]],customer[],2,FALSE)</f>
        <v>Carlie Tasker</v>
      </c>
      <c r="H14149" t="str">
        <f>data[[#This Row],[id_customer]]&amp;data[[#This Row],[id_campaign]]</f>
        <v>C0923cam13</v>
      </c>
      <c r="I14149">
        <f>DATEDIF(data[[#This Row],[join_date]],data[[#This Row],[buy_date]],"M")</f>
        <v>13</v>
      </c>
    </row>
    <row r="14150" spans="1:9" x14ac:dyDescent="0.25">
      <c r="A14150" t="s">
        <v>3737</v>
      </c>
      <c r="B14150" t="s">
        <v>18</v>
      </c>
      <c r="C14150" s="1">
        <v>44934</v>
      </c>
      <c r="D14150" s="1">
        <v>44934</v>
      </c>
      <c r="E14150">
        <f>VLOOKUP(data[[#This Row],[id_campaign]],campaign[],4,FALSE)</f>
        <v>27</v>
      </c>
      <c r="F14150" t="str">
        <f>VLOOKUP(data[[#This Row],[id_campaign]],campaign[],2,FALSE)</f>
        <v>RespondsToMailOffers</v>
      </c>
      <c r="G14150" t="str">
        <f>VLOOKUP(data[[#This Row],[id_customer]],customer[],2,FALSE)</f>
        <v>Grethel McAloren</v>
      </c>
      <c r="H14150" t="str">
        <f>data[[#This Row],[id_customer]]&amp;data[[#This Row],[id_campaign]]</f>
        <v>C0924cam08</v>
      </c>
      <c r="I14150">
        <f>DATEDIF(data[[#This Row],[join_date]],data[[#This Row],[buy_date]],"M")</f>
        <v>0</v>
      </c>
    </row>
    <row r="14151" spans="1:9" x14ac:dyDescent="0.25">
      <c r="A14151" t="s">
        <v>3737</v>
      </c>
      <c r="B14151" t="s">
        <v>18</v>
      </c>
      <c r="C14151" s="1">
        <v>44934</v>
      </c>
      <c r="D14151" s="1">
        <v>44975</v>
      </c>
      <c r="E14151">
        <f>VLOOKUP(data[[#This Row],[id_campaign]],campaign[],4,FALSE)</f>
        <v>27</v>
      </c>
      <c r="F14151" t="str">
        <f>VLOOKUP(data[[#This Row],[id_campaign]],campaign[],2,FALSE)</f>
        <v>RespondsToMailOffers</v>
      </c>
      <c r="G14151" t="str">
        <f>VLOOKUP(data[[#This Row],[id_customer]],customer[],2,FALSE)</f>
        <v>Grethel McAloren</v>
      </c>
      <c r="H14151" t="str">
        <f>data[[#This Row],[id_customer]]&amp;data[[#This Row],[id_campaign]]</f>
        <v>C0924cam08</v>
      </c>
      <c r="I14151">
        <f>DATEDIF(data[[#This Row],[join_date]],data[[#This Row],[buy_date]],"M")</f>
        <v>1</v>
      </c>
    </row>
    <row r="14152" spans="1:9" x14ac:dyDescent="0.25">
      <c r="A14152" t="s">
        <v>3737</v>
      </c>
      <c r="B14152" t="s">
        <v>18</v>
      </c>
      <c r="C14152" s="1">
        <v>44934</v>
      </c>
      <c r="D14152" s="1">
        <v>45006</v>
      </c>
      <c r="E14152">
        <f>VLOOKUP(data[[#This Row],[id_campaign]],campaign[],4,FALSE)</f>
        <v>27</v>
      </c>
      <c r="F14152" t="str">
        <f>VLOOKUP(data[[#This Row],[id_campaign]],campaign[],2,FALSE)</f>
        <v>RespondsToMailOffers</v>
      </c>
      <c r="G14152" t="str">
        <f>VLOOKUP(data[[#This Row],[id_customer]],customer[],2,FALSE)</f>
        <v>Grethel McAloren</v>
      </c>
      <c r="H14152" t="str">
        <f>data[[#This Row],[id_customer]]&amp;data[[#This Row],[id_campaign]]</f>
        <v>C0924cam08</v>
      </c>
      <c r="I14152">
        <f>DATEDIF(data[[#This Row],[join_date]],data[[#This Row],[buy_date]],"M")</f>
        <v>2</v>
      </c>
    </row>
    <row r="14153" spans="1:9" x14ac:dyDescent="0.25">
      <c r="A14153" t="s">
        <v>3737</v>
      </c>
      <c r="B14153" t="s">
        <v>18</v>
      </c>
      <c r="C14153" s="1">
        <v>44934</v>
      </c>
      <c r="D14153" s="1">
        <v>45036</v>
      </c>
      <c r="E14153">
        <f>VLOOKUP(data[[#This Row],[id_campaign]],campaign[],4,FALSE)</f>
        <v>27</v>
      </c>
      <c r="F14153" t="str">
        <f>VLOOKUP(data[[#This Row],[id_campaign]],campaign[],2,FALSE)</f>
        <v>RespondsToMailOffers</v>
      </c>
      <c r="G14153" t="str">
        <f>VLOOKUP(data[[#This Row],[id_customer]],customer[],2,FALSE)</f>
        <v>Grethel McAloren</v>
      </c>
      <c r="H14153" t="str">
        <f>data[[#This Row],[id_customer]]&amp;data[[#This Row],[id_campaign]]</f>
        <v>C0924cam08</v>
      </c>
      <c r="I14153">
        <f>DATEDIF(data[[#This Row],[join_date]],data[[#This Row],[buy_date]],"M")</f>
        <v>3</v>
      </c>
    </row>
    <row r="14154" spans="1:9" x14ac:dyDescent="0.25">
      <c r="A14154" t="s">
        <v>3737</v>
      </c>
      <c r="B14154" t="s">
        <v>18</v>
      </c>
      <c r="C14154" s="1">
        <v>44934</v>
      </c>
      <c r="D14154" s="1">
        <v>45055</v>
      </c>
      <c r="E14154">
        <f>VLOOKUP(data[[#This Row],[id_campaign]],campaign[],4,FALSE)</f>
        <v>27</v>
      </c>
      <c r="F14154" t="str">
        <f>VLOOKUP(data[[#This Row],[id_campaign]],campaign[],2,FALSE)</f>
        <v>RespondsToMailOffers</v>
      </c>
      <c r="G14154" t="str">
        <f>VLOOKUP(data[[#This Row],[id_customer]],customer[],2,FALSE)</f>
        <v>Grethel McAloren</v>
      </c>
      <c r="H14154" t="str">
        <f>data[[#This Row],[id_customer]]&amp;data[[#This Row],[id_campaign]]</f>
        <v>C0924cam08</v>
      </c>
      <c r="I14154">
        <f>DATEDIF(data[[#This Row],[join_date]],data[[#This Row],[buy_date]],"M")</f>
        <v>4</v>
      </c>
    </row>
    <row r="14155" spans="1:9" x14ac:dyDescent="0.25">
      <c r="A14155" t="s">
        <v>3737</v>
      </c>
      <c r="B14155" t="s">
        <v>16</v>
      </c>
      <c r="C14155" s="1">
        <v>45009</v>
      </c>
      <c r="D14155" s="1">
        <v>45009</v>
      </c>
      <c r="E14155">
        <f>VLOOKUP(data[[#This Row],[id_campaign]],campaign[],4,FALSE)</f>
        <v>25</v>
      </c>
      <c r="F14155" t="str">
        <f>VLOOKUP(data[[#This Row],[id_campaign]],campaign[],2,FALSE)</f>
        <v>BuysViaMailOrder</v>
      </c>
      <c r="G14155" t="str">
        <f>VLOOKUP(data[[#This Row],[id_customer]],customer[],2,FALSE)</f>
        <v>Grethel McAloren</v>
      </c>
      <c r="H14155" t="str">
        <f>data[[#This Row],[id_customer]]&amp;data[[#This Row],[id_campaign]]</f>
        <v>C0924cam07</v>
      </c>
      <c r="I14155">
        <f>DATEDIF(data[[#This Row],[join_date]],data[[#This Row],[buy_date]],"M")</f>
        <v>0</v>
      </c>
    </row>
    <row r="14156" spans="1:9" x14ac:dyDescent="0.25">
      <c r="A14156" t="s">
        <v>3737</v>
      </c>
      <c r="B14156" t="s">
        <v>16</v>
      </c>
      <c r="C14156" s="1">
        <v>45009</v>
      </c>
      <c r="D14156" s="1">
        <v>45041</v>
      </c>
      <c r="E14156">
        <f>VLOOKUP(data[[#This Row],[id_campaign]],campaign[],4,FALSE)</f>
        <v>25</v>
      </c>
      <c r="F14156" t="str">
        <f>VLOOKUP(data[[#This Row],[id_campaign]],campaign[],2,FALSE)</f>
        <v>BuysViaMailOrder</v>
      </c>
      <c r="G14156" t="str">
        <f>VLOOKUP(data[[#This Row],[id_customer]],customer[],2,FALSE)</f>
        <v>Grethel McAloren</v>
      </c>
      <c r="H14156" t="str">
        <f>data[[#This Row],[id_customer]]&amp;data[[#This Row],[id_campaign]]</f>
        <v>C0924cam07</v>
      </c>
      <c r="I14156">
        <f>DATEDIF(data[[#This Row],[join_date]],data[[#This Row],[buy_date]],"M")</f>
        <v>1</v>
      </c>
    </row>
    <row r="14157" spans="1:9" x14ac:dyDescent="0.25">
      <c r="A14157" t="s">
        <v>3737</v>
      </c>
      <c r="B14157" t="s">
        <v>16</v>
      </c>
      <c r="C14157" s="1">
        <v>45009</v>
      </c>
      <c r="D14157" s="1">
        <v>45054</v>
      </c>
      <c r="E14157">
        <f>VLOOKUP(data[[#This Row],[id_campaign]],campaign[],4,FALSE)</f>
        <v>25</v>
      </c>
      <c r="F14157" t="str">
        <f>VLOOKUP(data[[#This Row],[id_campaign]],campaign[],2,FALSE)</f>
        <v>BuysViaMailOrder</v>
      </c>
      <c r="G14157" t="str">
        <f>VLOOKUP(data[[#This Row],[id_customer]],customer[],2,FALSE)</f>
        <v>Grethel McAloren</v>
      </c>
      <c r="H14157" t="str">
        <f>data[[#This Row],[id_customer]]&amp;data[[#This Row],[id_campaign]]</f>
        <v>C0924cam07</v>
      </c>
      <c r="I14157">
        <f>DATEDIF(data[[#This Row],[join_date]],data[[#This Row],[buy_date]],"M")</f>
        <v>1</v>
      </c>
    </row>
    <row r="14158" spans="1:9" x14ac:dyDescent="0.25">
      <c r="A14158" t="s">
        <v>3737</v>
      </c>
      <c r="B14158" t="s">
        <v>16</v>
      </c>
      <c r="C14158" s="1">
        <v>45009</v>
      </c>
      <c r="D14158" s="1">
        <v>45082</v>
      </c>
      <c r="E14158">
        <f>VLOOKUP(data[[#This Row],[id_campaign]],campaign[],4,FALSE)</f>
        <v>25</v>
      </c>
      <c r="F14158" t="str">
        <f>VLOOKUP(data[[#This Row],[id_campaign]],campaign[],2,FALSE)</f>
        <v>BuysViaMailOrder</v>
      </c>
      <c r="G14158" t="str">
        <f>VLOOKUP(data[[#This Row],[id_customer]],customer[],2,FALSE)</f>
        <v>Grethel McAloren</v>
      </c>
      <c r="H14158" t="str">
        <f>data[[#This Row],[id_customer]]&amp;data[[#This Row],[id_campaign]]</f>
        <v>C0924cam07</v>
      </c>
      <c r="I14158">
        <f>DATEDIF(data[[#This Row],[join_date]],data[[#This Row],[buy_date]],"M")</f>
        <v>2</v>
      </c>
    </row>
    <row r="14159" spans="1:9" x14ac:dyDescent="0.25">
      <c r="A14159" t="s">
        <v>3741</v>
      </c>
      <c r="B14159" t="s">
        <v>36</v>
      </c>
      <c r="C14159" s="1">
        <v>44859</v>
      </c>
      <c r="D14159" s="1">
        <v>44859</v>
      </c>
      <c r="E14159">
        <f>VLOOKUP(data[[#This Row],[id_campaign]],campaign[],4,FALSE)</f>
        <v>29</v>
      </c>
      <c r="F14159" t="str">
        <f>VLOOKUP(data[[#This Row],[id_campaign]],campaign[],2,FALSE)</f>
        <v>MaritalStatus</v>
      </c>
      <c r="G14159" t="str">
        <f>VLOOKUP(data[[#This Row],[id_customer]],customer[],2,FALSE)</f>
        <v>Standford Boorer</v>
      </c>
      <c r="H14159" t="str">
        <f>data[[#This Row],[id_customer]]&amp;data[[#This Row],[id_campaign]]</f>
        <v>C0925cam17</v>
      </c>
      <c r="I14159">
        <f>DATEDIF(data[[#This Row],[join_date]],data[[#This Row],[buy_date]],"M")</f>
        <v>0</v>
      </c>
    </row>
    <row r="14160" spans="1:9" x14ac:dyDescent="0.25">
      <c r="A14160" t="s">
        <v>3741</v>
      </c>
      <c r="B14160" t="s">
        <v>36</v>
      </c>
      <c r="C14160" s="1">
        <v>44859</v>
      </c>
      <c r="D14160" s="1">
        <v>44892</v>
      </c>
      <c r="E14160">
        <f>VLOOKUP(data[[#This Row],[id_campaign]],campaign[],4,FALSE)</f>
        <v>29</v>
      </c>
      <c r="F14160" t="str">
        <f>VLOOKUP(data[[#This Row],[id_campaign]],campaign[],2,FALSE)</f>
        <v>MaritalStatus</v>
      </c>
      <c r="G14160" t="str">
        <f>VLOOKUP(data[[#This Row],[id_customer]],customer[],2,FALSE)</f>
        <v>Standford Boorer</v>
      </c>
      <c r="H14160" t="str">
        <f>data[[#This Row],[id_customer]]&amp;data[[#This Row],[id_campaign]]</f>
        <v>C0925cam17</v>
      </c>
      <c r="I14160">
        <f>DATEDIF(data[[#This Row],[join_date]],data[[#This Row],[buy_date]],"M")</f>
        <v>1</v>
      </c>
    </row>
    <row r="14161" spans="1:9" x14ac:dyDescent="0.25">
      <c r="A14161" t="s">
        <v>3741</v>
      </c>
      <c r="B14161" t="s">
        <v>36</v>
      </c>
      <c r="C14161" s="1">
        <v>44859</v>
      </c>
      <c r="D14161" s="1">
        <v>44926</v>
      </c>
      <c r="E14161">
        <f>VLOOKUP(data[[#This Row],[id_campaign]],campaign[],4,FALSE)</f>
        <v>29</v>
      </c>
      <c r="F14161" t="str">
        <f>VLOOKUP(data[[#This Row],[id_campaign]],campaign[],2,FALSE)</f>
        <v>MaritalStatus</v>
      </c>
      <c r="G14161" t="str">
        <f>VLOOKUP(data[[#This Row],[id_customer]],customer[],2,FALSE)</f>
        <v>Standford Boorer</v>
      </c>
      <c r="H14161" t="str">
        <f>data[[#This Row],[id_customer]]&amp;data[[#This Row],[id_campaign]]</f>
        <v>C0925cam17</v>
      </c>
      <c r="I14161">
        <f>DATEDIF(data[[#This Row],[join_date]],data[[#This Row],[buy_date]],"M")</f>
        <v>2</v>
      </c>
    </row>
    <row r="14162" spans="1:9" x14ac:dyDescent="0.25">
      <c r="A14162" t="s">
        <v>3741</v>
      </c>
      <c r="B14162" t="s">
        <v>36</v>
      </c>
      <c r="C14162" s="1">
        <v>44859</v>
      </c>
      <c r="D14162" s="1">
        <v>44957</v>
      </c>
      <c r="E14162">
        <f>VLOOKUP(data[[#This Row],[id_campaign]],campaign[],4,FALSE)</f>
        <v>29</v>
      </c>
      <c r="F14162" t="str">
        <f>VLOOKUP(data[[#This Row],[id_campaign]],campaign[],2,FALSE)</f>
        <v>MaritalStatus</v>
      </c>
      <c r="G14162" t="str">
        <f>VLOOKUP(data[[#This Row],[id_customer]],customer[],2,FALSE)</f>
        <v>Standford Boorer</v>
      </c>
      <c r="H14162" t="str">
        <f>data[[#This Row],[id_customer]]&amp;data[[#This Row],[id_campaign]]</f>
        <v>C0925cam17</v>
      </c>
      <c r="I14162">
        <f>DATEDIF(data[[#This Row],[join_date]],data[[#This Row],[buy_date]],"M")</f>
        <v>3</v>
      </c>
    </row>
    <row r="14163" spans="1:9" x14ac:dyDescent="0.25">
      <c r="A14163" t="s">
        <v>3741</v>
      </c>
      <c r="B14163" t="s">
        <v>36</v>
      </c>
      <c r="C14163" s="1">
        <v>44859</v>
      </c>
      <c r="D14163" s="1">
        <v>44962</v>
      </c>
      <c r="E14163">
        <f>VLOOKUP(data[[#This Row],[id_campaign]],campaign[],4,FALSE)</f>
        <v>29</v>
      </c>
      <c r="F14163" t="str">
        <f>VLOOKUP(data[[#This Row],[id_campaign]],campaign[],2,FALSE)</f>
        <v>MaritalStatus</v>
      </c>
      <c r="G14163" t="str">
        <f>VLOOKUP(data[[#This Row],[id_customer]],customer[],2,FALSE)</f>
        <v>Standford Boorer</v>
      </c>
      <c r="H14163" t="str">
        <f>data[[#This Row],[id_customer]]&amp;data[[#This Row],[id_campaign]]</f>
        <v>C0925cam17</v>
      </c>
      <c r="I14163">
        <f>DATEDIF(data[[#This Row],[join_date]],data[[#This Row],[buy_date]],"M")</f>
        <v>3</v>
      </c>
    </row>
    <row r="14164" spans="1:9" x14ac:dyDescent="0.25">
      <c r="A14164" t="s">
        <v>3741</v>
      </c>
      <c r="B14164" t="s">
        <v>36</v>
      </c>
      <c r="C14164" s="1">
        <v>44859</v>
      </c>
      <c r="D14164" s="1">
        <v>45013</v>
      </c>
      <c r="E14164">
        <f>VLOOKUP(data[[#This Row],[id_campaign]],campaign[],4,FALSE)</f>
        <v>29</v>
      </c>
      <c r="F14164" t="str">
        <f>VLOOKUP(data[[#This Row],[id_campaign]],campaign[],2,FALSE)</f>
        <v>MaritalStatus</v>
      </c>
      <c r="G14164" t="str">
        <f>VLOOKUP(data[[#This Row],[id_customer]],customer[],2,FALSE)</f>
        <v>Standford Boorer</v>
      </c>
      <c r="H14164" t="str">
        <f>data[[#This Row],[id_customer]]&amp;data[[#This Row],[id_campaign]]</f>
        <v>C0925cam17</v>
      </c>
      <c r="I14164">
        <f>DATEDIF(data[[#This Row],[join_date]],data[[#This Row],[buy_date]],"M")</f>
        <v>5</v>
      </c>
    </row>
    <row r="14165" spans="1:9" x14ac:dyDescent="0.25">
      <c r="A14165" t="s">
        <v>3741</v>
      </c>
      <c r="B14165" t="s">
        <v>36</v>
      </c>
      <c r="C14165" s="1">
        <v>44859</v>
      </c>
      <c r="D14165" s="1">
        <v>45043</v>
      </c>
      <c r="E14165">
        <f>VLOOKUP(data[[#This Row],[id_campaign]],campaign[],4,FALSE)</f>
        <v>29</v>
      </c>
      <c r="F14165" t="str">
        <f>VLOOKUP(data[[#This Row],[id_campaign]],campaign[],2,FALSE)</f>
        <v>MaritalStatus</v>
      </c>
      <c r="G14165" t="str">
        <f>VLOOKUP(data[[#This Row],[id_customer]],customer[],2,FALSE)</f>
        <v>Standford Boorer</v>
      </c>
      <c r="H14165" t="str">
        <f>data[[#This Row],[id_customer]]&amp;data[[#This Row],[id_campaign]]</f>
        <v>C0925cam17</v>
      </c>
      <c r="I14165">
        <f>DATEDIF(data[[#This Row],[join_date]],data[[#This Row],[buy_date]],"M")</f>
        <v>6</v>
      </c>
    </row>
    <row r="14166" spans="1:9" x14ac:dyDescent="0.25">
      <c r="A14166" t="s">
        <v>3741</v>
      </c>
      <c r="B14166" t="s">
        <v>36</v>
      </c>
      <c r="C14166" s="1">
        <v>44859</v>
      </c>
      <c r="D14166" s="1">
        <v>45073</v>
      </c>
      <c r="E14166">
        <f>VLOOKUP(data[[#This Row],[id_campaign]],campaign[],4,FALSE)</f>
        <v>29</v>
      </c>
      <c r="F14166" t="str">
        <f>VLOOKUP(data[[#This Row],[id_campaign]],campaign[],2,FALSE)</f>
        <v>MaritalStatus</v>
      </c>
      <c r="G14166" t="str">
        <f>VLOOKUP(data[[#This Row],[id_customer]],customer[],2,FALSE)</f>
        <v>Standford Boorer</v>
      </c>
      <c r="H14166" t="str">
        <f>data[[#This Row],[id_customer]]&amp;data[[#This Row],[id_campaign]]</f>
        <v>C0925cam17</v>
      </c>
      <c r="I14166">
        <f>DATEDIF(data[[#This Row],[join_date]],data[[#This Row],[buy_date]],"M")</f>
        <v>7</v>
      </c>
    </row>
    <row r="14167" spans="1:9" x14ac:dyDescent="0.25">
      <c r="A14167" t="s">
        <v>3741</v>
      </c>
      <c r="B14167" t="s">
        <v>14</v>
      </c>
      <c r="C14167" s="1">
        <v>44882</v>
      </c>
      <c r="D14167" s="1">
        <v>44882</v>
      </c>
      <c r="E14167">
        <f>VLOOKUP(data[[#This Row],[id_campaign]],campaign[],4,FALSE)</f>
        <v>13</v>
      </c>
      <c r="F14167" t="str">
        <f>VLOOKUP(data[[#This Row],[id_campaign]],campaign[],2,FALSE)</f>
        <v>Homeownership</v>
      </c>
      <c r="G14167" t="str">
        <f>VLOOKUP(data[[#This Row],[id_customer]],customer[],2,FALSE)</f>
        <v>Standford Boorer</v>
      </c>
      <c r="H14167" t="str">
        <f>data[[#This Row],[id_customer]]&amp;data[[#This Row],[id_campaign]]</f>
        <v>C0925cam06</v>
      </c>
      <c r="I14167">
        <f>DATEDIF(data[[#This Row],[join_date]],data[[#This Row],[buy_date]],"M")</f>
        <v>0</v>
      </c>
    </row>
    <row r="14168" spans="1:9" x14ac:dyDescent="0.25">
      <c r="A14168" t="s">
        <v>3741</v>
      </c>
      <c r="B14168" t="s">
        <v>14</v>
      </c>
      <c r="C14168" s="1">
        <v>44882</v>
      </c>
      <c r="D14168" s="1">
        <v>44915</v>
      </c>
      <c r="E14168">
        <f>VLOOKUP(data[[#This Row],[id_campaign]],campaign[],4,FALSE)</f>
        <v>13</v>
      </c>
      <c r="F14168" t="str">
        <f>VLOOKUP(data[[#This Row],[id_campaign]],campaign[],2,FALSE)</f>
        <v>Homeownership</v>
      </c>
      <c r="G14168" t="str">
        <f>VLOOKUP(data[[#This Row],[id_customer]],customer[],2,FALSE)</f>
        <v>Standford Boorer</v>
      </c>
      <c r="H14168" t="str">
        <f>data[[#This Row],[id_customer]]&amp;data[[#This Row],[id_campaign]]</f>
        <v>C0925cam06</v>
      </c>
      <c r="I14168">
        <f>DATEDIF(data[[#This Row],[join_date]],data[[#This Row],[buy_date]],"M")</f>
        <v>1</v>
      </c>
    </row>
    <row r="14169" spans="1:9" x14ac:dyDescent="0.25">
      <c r="A14169" t="s">
        <v>3741</v>
      </c>
      <c r="B14169" t="s">
        <v>14</v>
      </c>
      <c r="C14169" s="1">
        <v>44882</v>
      </c>
      <c r="D14169" s="1">
        <v>44950</v>
      </c>
      <c r="E14169">
        <f>VLOOKUP(data[[#This Row],[id_campaign]],campaign[],4,FALSE)</f>
        <v>13</v>
      </c>
      <c r="F14169" t="str">
        <f>VLOOKUP(data[[#This Row],[id_campaign]],campaign[],2,FALSE)</f>
        <v>Homeownership</v>
      </c>
      <c r="G14169" t="str">
        <f>VLOOKUP(data[[#This Row],[id_customer]],customer[],2,FALSE)</f>
        <v>Standford Boorer</v>
      </c>
      <c r="H14169" t="str">
        <f>data[[#This Row],[id_customer]]&amp;data[[#This Row],[id_campaign]]</f>
        <v>C0925cam06</v>
      </c>
      <c r="I14169">
        <f>DATEDIF(data[[#This Row],[join_date]],data[[#This Row],[buy_date]],"M")</f>
        <v>2</v>
      </c>
    </row>
    <row r="14170" spans="1:9" x14ac:dyDescent="0.25">
      <c r="A14170" t="s">
        <v>3741</v>
      </c>
      <c r="B14170" t="s">
        <v>14</v>
      </c>
      <c r="C14170" s="1">
        <v>44882</v>
      </c>
      <c r="D14170" s="1">
        <v>44979</v>
      </c>
      <c r="E14170">
        <f>VLOOKUP(data[[#This Row],[id_campaign]],campaign[],4,FALSE)</f>
        <v>13</v>
      </c>
      <c r="F14170" t="str">
        <f>VLOOKUP(data[[#This Row],[id_campaign]],campaign[],2,FALSE)</f>
        <v>Homeownership</v>
      </c>
      <c r="G14170" t="str">
        <f>VLOOKUP(data[[#This Row],[id_customer]],customer[],2,FALSE)</f>
        <v>Standford Boorer</v>
      </c>
      <c r="H14170" t="str">
        <f>data[[#This Row],[id_customer]]&amp;data[[#This Row],[id_campaign]]</f>
        <v>C0925cam06</v>
      </c>
      <c r="I14170">
        <f>DATEDIF(data[[#This Row],[join_date]],data[[#This Row],[buy_date]],"M")</f>
        <v>3</v>
      </c>
    </row>
    <row r="14171" spans="1:9" x14ac:dyDescent="0.25">
      <c r="A14171" t="s">
        <v>3741</v>
      </c>
      <c r="B14171" t="s">
        <v>14</v>
      </c>
      <c r="C14171" s="1">
        <v>44882</v>
      </c>
      <c r="D14171" s="1">
        <v>45006</v>
      </c>
      <c r="E14171">
        <f>VLOOKUP(data[[#This Row],[id_campaign]],campaign[],4,FALSE)</f>
        <v>13</v>
      </c>
      <c r="F14171" t="str">
        <f>VLOOKUP(data[[#This Row],[id_campaign]],campaign[],2,FALSE)</f>
        <v>Homeownership</v>
      </c>
      <c r="G14171" t="str">
        <f>VLOOKUP(data[[#This Row],[id_customer]],customer[],2,FALSE)</f>
        <v>Standford Boorer</v>
      </c>
      <c r="H14171" t="str">
        <f>data[[#This Row],[id_customer]]&amp;data[[#This Row],[id_campaign]]</f>
        <v>C0925cam06</v>
      </c>
      <c r="I14171">
        <f>DATEDIF(data[[#This Row],[join_date]],data[[#This Row],[buy_date]],"M")</f>
        <v>4</v>
      </c>
    </row>
    <row r="14172" spans="1:9" x14ac:dyDescent="0.25">
      <c r="A14172" t="s">
        <v>3741</v>
      </c>
      <c r="B14172" t="s">
        <v>14</v>
      </c>
      <c r="C14172" s="1">
        <v>44882</v>
      </c>
      <c r="D14172" s="1">
        <v>45040</v>
      </c>
      <c r="E14172">
        <f>VLOOKUP(data[[#This Row],[id_campaign]],campaign[],4,FALSE)</f>
        <v>13</v>
      </c>
      <c r="F14172" t="str">
        <f>VLOOKUP(data[[#This Row],[id_campaign]],campaign[],2,FALSE)</f>
        <v>Homeownership</v>
      </c>
      <c r="G14172" t="str">
        <f>VLOOKUP(data[[#This Row],[id_customer]],customer[],2,FALSE)</f>
        <v>Standford Boorer</v>
      </c>
      <c r="H14172" t="str">
        <f>data[[#This Row],[id_customer]]&amp;data[[#This Row],[id_campaign]]</f>
        <v>C0925cam06</v>
      </c>
      <c r="I14172">
        <f>DATEDIF(data[[#This Row],[join_date]],data[[#This Row],[buy_date]],"M")</f>
        <v>5</v>
      </c>
    </row>
    <row r="14173" spans="1:9" x14ac:dyDescent="0.25">
      <c r="A14173" t="s">
        <v>3741</v>
      </c>
      <c r="B14173" t="s">
        <v>14</v>
      </c>
      <c r="C14173" s="1">
        <v>44882</v>
      </c>
      <c r="D14173" s="1">
        <v>45077</v>
      </c>
      <c r="E14173">
        <f>VLOOKUP(data[[#This Row],[id_campaign]],campaign[],4,FALSE)</f>
        <v>13</v>
      </c>
      <c r="F14173" t="str">
        <f>VLOOKUP(data[[#This Row],[id_campaign]],campaign[],2,FALSE)</f>
        <v>Homeownership</v>
      </c>
      <c r="G14173" t="str">
        <f>VLOOKUP(data[[#This Row],[id_customer]],customer[],2,FALSE)</f>
        <v>Standford Boorer</v>
      </c>
      <c r="H14173" t="str">
        <f>data[[#This Row],[id_customer]]&amp;data[[#This Row],[id_campaign]]</f>
        <v>C0925cam06</v>
      </c>
      <c r="I14173">
        <f>DATEDIF(data[[#This Row],[join_date]],data[[#This Row],[buy_date]],"M")</f>
        <v>6</v>
      </c>
    </row>
    <row r="14174" spans="1:9" x14ac:dyDescent="0.25">
      <c r="A14174" t="s">
        <v>3745</v>
      </c>
      <c r="B14174" t="s">
        <v>10</v>
      </c>
      <c r="C14174" s="1">
        <v>44608</v>
      </c>
      <c r="D14174" s="1">
        <v>44608</v>
      </c>
      <c r="E14174">
        <f>VLOOKUP(data[[#This Row],[id_campaign]],campaign[],4,FALSE)</f>
        <v>26</v>
      </c>
      <c r="F14174" t="str">
        <f>VLOOKUP(data[[#This Row],[id_campaign]],campaign[],2,FALSE)</f>
        <v>TruckOwner</v>
      </c>
      <c r="G14174" t="str">
        <f>VLOOKUP(data[[#This Row],[id_customer]],customer[],2,FALSE)</f>
        <v>Kevan Kobsch</v>
      </c>
      <c r="H14174" t="str">
        <f>data[[#This Row],[id_customer]]&amp;data[[#This Row],[id_campaign]]</f>
        <v>C0926cam04</v>
      </c>
      <c r="I14174">
        <f>DATEDIF(data[[#This Row],[join_date]],data[[#This Row],[buy_date]],"M")</f>
        <v>0</v>
      </c>
    </row>
    <row r="14175" spans="1:9" x14ac:dyDescent="0.25">
      <c r="A14175" t="s">
        <v>3745</v>
      </c>
      <c r="B14175" t="s">
        <v>10</v>
      </c>
      <c r="C14175" s="1">
        <v>44608</v>
      </c>
      <c r="D14175" s="1">
        <v>44647</v>
      </c>
      <c r="E14175">
        <f>VLOOKUP(data[[#This Row],[id_campaign]],campaign[],4,FALSE)</f>
        <v>26</v>
      </c>
      <c r="F14175" t="str">
        <f>VLOOKUP(data[[#This Row],[id_campaign]],campaign[],2,FALSE)</f>
        <v>TruckOwner</v>
      </c>
      <c r="G14175" t="str">
        <f>VLOOKUP(data[[#This Row],[id_customer]],customer[],2,FALSE)</f>
        <v>Kevan Kobsch</v>
      </c>
      <c r="H14175" t="str">
        <f>data[[#This Row],[id_customer]]&amp;data[[#This Row],[id_campaign]]</f>
        <v>C0926cam04</v>
      </c>
      <c r="I14175">
        <f>DATEDIF(data[[#This Row],[join_date]],data[[#This Row],[buy_date]],"M")</f>
        <v>1</v>
      </c>
    </row>
    <row r="14176" spans="1:9" x14ac:dyDescent="0.25">
      <c r="A14176" t="s">
        <v>3745</v>
      </c>
      <c r="B14176" t="s">
        <v>10</v>
      </c>
      <c r="C14176" s="1">
        <v>44608</v>
      </c>
      <c r="D14176" s="1">
        <v>44680</v>
      </c>
      <c r="E14176">
        <f>VLOOKUP(data[[#This Row],[id_campaign]],campaign[],4,FALSE)</f>
        <v>26</v>
      </c>
      <c r="F14176" t="str">
        <f>VLOOKUP(data[[#This Row],[id_campaign]],campaign[],2,FALSE)</f>
        <v>TruckOwner</v>
      </c>
      <c r="G14176" t="str">
        <f>VLOOKUP(data[[#This Row],[id_customer]],customer[],2,FALSE)</f>
        <v>Kevan Kobsch</v>
      </c>
      <c r="H14176" t="str">
        <f>data[[#This Row],[id_customer]]&amp;data[[#This Row],[id_campaign]]</f>
        <v>C0926cam04</v>
      </c>
      <c r="I14176">
        <f>DATEDIF(data[[#This Row],[join_date]],data[[#This Row],[buy_date]],"M")</f>
        <v>2</v>
      </c>
    </row>
    <row r="14177" spans="1:9" x14ac:dyDescent="0.25">
      <c r="A14177" t="s">
        <v>3745</v>
      </c>
      <c r="B14177" t="s">
        <v>10</v>
      </c>
      <c r="C14177" s="1">
        <v>44608</v>
      </c>
      <c r="D14177" s="1">
        <v>44741</v>
      </c>
      <c r="E14177">
        <f>VLOOKUP(data[[#This Row],[id_campaign]],campaign[],4,FALSE)</f>
        <v>26</v>
      </c>
      <c r="F14177" t="str">
        <f>VLOOKUP(data[[#This Row],[id_campaign]],campaign[],2,FALSE)</f>
        <v>TruckOwner</v>
      </c>
      <c r="G14177" t="str">
        <f>VLOOKUP(data[[#This Row],[id_customer]],customer[],2,FALSE)</f>
        <v>Kevan Kobsch</v>
      </c>
      <c r="H14177" t="str">
        <f>data[[#This Row],[id_customer]]&amp;data[[#This Row],[id_campaign]]</f>
        <v>C0926cam04</v>
      </c>
      <c r="I14177">
        <f>DATEDIF(data[[#This Row],[join_date]],data[[#This Row],[buy_date]],"M")</f>
        <v>4</v>
      </c>
    </row>
    <row r="14178" spans="1:9" x14ac:dyDescent="0.25">
      <c r="A14178" t="s">
        <v>3745</v>
      </c>
      <c r="B14178" t="s">
        <v>10</v>
      </c>
      <c r="C14178" s="1">
        <v>44608</v>
      </c>
      <c r="D14178" s="1">
        <v>44795</v>
      </c>
      <c r="E14178">
        <f>VLOOKUP(data[[#This Row],[id_campaign]],campaign[],4,FALSE)</f>
        <v>26</v>
      </c>
      <c r="F14178" t="str">
        <f>VLOOKUP(data[[#This Row],[id_campaign]],campaign[],2,FALSE)</f>
        <v>TruckOwner</v>
      </c>
      <c r="G14178" t="str">
        <f>VLOOKUP(data[[#This Row],[id_customer]],customer[],2,FALSE)</f>
        <v>Kevan Kobsch</v>
      </c>
      <c r="H14178" t="str">
        <f>data[[#This Row],[id_customer]]&amp;data[[#This Row],[id_campaign]]</f>
        <v>C0926cam04</v>
      </c>
      <c r="I14178">
        <f>DATEDIF(data[[#This Row],[join_date]],data[[#This Row],[buy_date]],"M")</f>
        <v>6</v>
      </c>
    </row>
    <row r="14179" spans="1:9" x14ac:dyDescent="0.25">
      <c r="A14179" t="s">
        <v>3745</v>
      </c>
      <c r="B14179" t="s">
        <v>10</v>
      </c>
      <c r="C14179" s="1">
        <v>44608</v>
      </c>
      <c r="D14179" s="1">
        <v>44829</v>
      </c>
      <c r="E14179">
        <f>VLOOKUP(data[[#This Row],[id_campaign]],campaign[],4,FALSE)</f>
        <v>26</v>
      </c>
      <c r="F14179" t="str">
        <f>VLOOKUP(data[[#This Row],[id_campaign]],campaign[],2,FALSE)</f>
        <v>TruckOwner</v>
      </c>
      <c r="G14179" t="str">
        <f>VLOOKUP(data[[#This Row],[id_customer]],customer[],2,FALSE)</f>
        <v>Kevan Kobsch</v>
      </c>
      <c r="H14179" t="str">
        <f>data[[#This Row],[id_customer]]&amp;data[[#This Row],[id_campaign]]</f>
        <v>C0926cam04</v>
      </c>
      <c r="I14179">
        <f>DATEDIF(data[[#This Row],[join_date]],data[[#This Row],[buy_date]],"M")</f>
        <v>7</v>
      </c>
    </row>
    <row r="14180" spans="1:9" x14ac:dyDescent="0.25">
      <c r="A14180" t="s">
        <v>3745</v>
      </c>
      <c r="B14180" t="s">
        <v>10</v>
      </c>
      <c r="C14180" s="1">
        <v>44608</v>
      </c>
      <c r="D14180" s="1">
        <v>44855</v>
      </c>
      <c r="E14180">
        <f>VLOOKUP(data[[#This Row],[id_campaign]],campaign[],4,FALSE)</f>
        <v>26</v>
      </c>
      <c r="F14180" t="str">
        <f>VLOOKUP(data[[#This Row],[id_campaign]],campaign[],2,FALSE)</f>
        <v>TruckOwner</v>
      </c>
      <c r="G14180" t="str">
        <f>VLOOKUP(data[[#This Row],[id_customer]],customer[],2,FALSE)</f>
        <v>Kevan Kobsch</v>
      </c>
      <c r="H14180" t="str">
        <f>data[[#This Row],[id_customer]]&amp;data[[#This Row],[id_campaign]]</f>
        <v>C0926cam04</v>
      </c>
      <c r="I14180">
        <f>DATEDIF(data[[#This Row],[join_date]],data[[#This Row],[buy_date]],"M")</f>
        <v>8</v>
      </c>
    </row>
    <row r="14181" spans="1:9" x14ac:dyDescent="0.25">
      <c r="A14181" t="s">
        <v>3745</v>
      </c>
      <c r="B14181" t="s">
        <v>10</v>
      </c>
      <c r="C14181" s="1">
        <v>44608</v>
      </c>
      <c r="D14181" s="1">
        <v>44882</v>
      </c>
      <c r="E14181">
        <f>VLOOKUP(data[[#This Row],[id_campaign]],campaign[],4,FALSE)</f>
        <v>26</v>
      </c>
      <c r="F14181" t="str">
        <f>VLOOKUP(data[[#This Row],[id_campaign]],campaign[],2,FALSE)</f>
        <v>TruckOwner</v>
      </c>
      <c r="G14181" t="str">
        <f>VLOOKUP(data[[#This Row],[id_customer]],customer[],2,FALSE)</f>
        <v>Kevan Kobsch</v>
      </c>
      <c r="H14181" t="str">
        <f>data[[#This Row],[id_customer]]&amp;data[[#This Row],[id_campaign]]</f>
        <v>C0926cam04</v>
      </c>
      <c r="I14181">
        <f>DATEDIF(data[[#This Row],[join_date]],data[[#This Row],[buy_date]],"M")</f>
        <v>9</v>
      </c>
    </row>
    <row r="14182" spans="1:9" x14ac:dyDescent="0.25">
      <c r="A14182" t="s">
        <v>3745</v>
      </c>
      <c r="B14182" t="s">
        <v>10</v>
      </c>
      <c r="C14182" s="1">
        <v>44608</v>
      </c>
      <c r="D14182" s="1">
        <v>44926</v>
      </c>
      <c r="E14182">
        <f>VLOOKUP(data[[#This Row],[id_campaign]],campaign[],4,FALSE)</f>
        <v>26</v>
      </c>
      <c r="F14182" t="str">
        <f>VLOOKUP(data[[#This Row],[id_campaign]],campaign[],2,FALSE)</f>
        <v>TruckOwner</v>
      </c>
      <c r="G14182" t="str">
        <f>VLOOKUP(data[[#This Row],[id_customer]],customer[],2,FALSE)</f>
        <v>Kevan Kobsch</v>
      </c>
      <c r="H14182" t="str">
        <f>data[[#This Row],[id_customer]]&amp;data[[#This Row],[id_campaign]]</f>
        <v>C0926cam04</v>
      </c>
      <c r="I14182">
        <f>DATEDIF(data[[#This Row],[join_date]],data[[#This Row],[buy_date]],"M")</f>
        <v>10</v>
      </c>
    </row>
    <row r="14183" spans="1:9" x14ac:dyDescent="0.25">
      <c r="A14183" t="s">
        <v>3745</v>
      </c>
      <c r="B14183" t="s">
        <v>10</v>
      </c>
      <c r="C14183" s="1">
        <v>44608</v>
      </c>
      <c r="D14183" s="1">
        <v>44987</v>
      </c>
      <c r="E14183">
        <f>VLOOKUP(data[[#This Row],[id_campaign]],campaign[],4,FALSE)</f>
        <v>26</v>
      </c>
      <c r="F14183" t="str">
        <f>VLOOKUP(data[[#This Row],[id_campaign]],campaign[],2,FALSE)</f>
        <v>TruckOwner</v>
      </c>
      <c r="G14183" t="str">
        <f>VLOOKUP(data[[#This Row],[id_customer]],customer[],2,FALSE)</f>
        <v>Kevan Kobsch</v>
      </c>
      <c r="H14183" t="str">
        <f>data[[#This Row],[id_customer]]&amp;data[[#This Row],[id_campaign]]</f>
        <v>C0926cam04</v>
      </c>
      <c r="I14183">
        <f>DATEDIF(data[[#This Row],[join_date]],data[[#This Row],[buy_date]],"M")</f>
        <v>12</v>
      </c>
    </row>
    <row r="14184" spans="1:9" x14ac:dyDescent="0.25">
      <c r="A14184" t="s">
        <v>3745</v>
      </c>
      <c r="B14184" t="s">
        <v>10</v>
      </c>
      <c r="C14184" s="1">
        <v>44608</v>
      </c>
      <c r="D14184" s="1">
        <v>45036</v>
      </c>
      <c r="E14184">
        <f>VLOOKUP(data[[#This Row],[id_campaign]],campaign[],4,FALSE)</f>
        <v>26</v>
      </c>
      <c r="F14184" t="str">
        <f>VLOOKUP(data[[#This Row],[id_campaign]],campaign[],2,FALSE)</f>
        <v>TruckOwner</v>
      </c>
      <c r="G14184" t="str">
        <f>VLOOKUP(data[[#This Row],[id_customer]],customer[],2,FALSE)</f>
        <v>Kevan Kobsch</v>
      </c>
      <c r="H14184" t="str">
        <f>data[[#This Row],[id_customer]]&amp;data[[#This Row],[id_campaign]]</f>
        <v>C0926cam04</v>
      </c>
      <c r="I14184">
        <f>DATEDIF(data[[#This Row],[join_date]],data[[#This Row],[buy_date]],"M")</f>
        <v>14</v>
      </c>
    </row>
    <row r="14185" spans="1:9" x14ac:dyDescent="0.25">
      <c r="A14185" t="s">
        <v>3745</v>
      </c>
      <c r="B14185" t="s">
        <v>10</v>
      </c>
      <c r="C14185" s="1">
        <v>44608</v>
      </c>
      <c r="D14185" s="1">
        <v>45070</v>
      </c>
      <c r="E14185">
        <f>VLOOKUP(data[[#This Row],[id_campaign]],campaign[],4,FALSE)</f>
        <v>26</v>
      </c>
      <c r="F14185" t="str">
        <f>VLOOKUP(data[[#This Row],[id_campaign]],campaign[],2,FALSE)</f>
        <v>TruckOwner</v>
      </c>
      <c r="G14185" t="str">
        <f>VLOOKUP(data[[#This Row],[id_customer]],customer[],2,FALSE)</f>
        <v>Kevan Kobsch</v>
      </c>
      <c r="H14185" t="str">
        <f>data[[#This Row],[id_customer]]&amp;data[[#This Row],[id_campaign]]</f>
        <v>C0926cam04</v>
      </c>
      <c r="I14185">
        <f>DATEDIF(data[[#This Row],[join_date]],data[[#This Row],[buy_date]],"M")</f>
        <v>15</v>
      </c>
    </row>
    <row r="14186" spans="1:9" x14ac:dyDescent="0.25">
      <c r="A14186" t="s">
        <v>3745</v>
      </c>
      <c r="B14186" t="s">
        <v>18</v>
      </c>
      <c r="C14186" s="1">
        <v>44889</v>
      </c>
      <c r="D14186" s="1">
        <v>44889</v>
      </c>
      <c r="E14186">
        <f>VLOOKUP(data[[#This Row],[id_campaign]],campaign[],4,FALSE)</f>
        <v>27</v>
      </c>
      <c r="F14186" t="str">
        <f>VLOOKUP(data[[#This Row],[id_campaign]],campaign[],2,FALSE)</f>
        <v>RespondsToMailOffers</v>
      </c>
      <c r="G14186" t="str">
        <f>VLOOKUP(data[[#This Row],[id_customer]],customer[],2,FALSE)</f>
        <v>Kevan Kobsch</v>
      </c>
      <c r="H14186" t="str">
        <f>data[[#This Row],[id_customer]]&amp;data[[#This Row],[id_campaign]]</f>
        <v>C0926cam08</v>
      </c>
      <c r="I14186">
        <f>DATEDIF(data[[#This Row],[join_date]],data[[#This Row],[buy_date]],"M")</f>
        <v>0</v>
      </c>
    </row>
    <row r="14187" spans="1:9" x14ac:dyDescent="0.25">
      <c r="A14187" t="s">
        <v>3745</v>
      </c>
      <c r="B14187" t="s">
        <v>18</v>
      </c>
      <c r="C14187" s="1">
        <v>44889</v>
      </c>
      <c r="D14187" s="1">
        <v>44926</v>
      </c>
      <c r="E14187">
        <f>VLOOKUP(data[[#This Row],[id_campaign]],campaign[],4,FALSE)</f>
        <v>27</v>
      </c>
      <c r="F14187" t="str">
        <f>VLOOKUP(data[[#This Row],[id_campaign]],campaign[],2,FALSE)</f>
        <v>RespondsToMailOffers</v>
      </c>
      <c r="G14187" t="str">
        <f>VLOOKUP(data[[#This Row],[id_customer]],customer[],2,FALSE)</f>
        <v>Kevan Kobsch</v>
      </c>
      <c r="H14187" t="str">
        <f>data[[#This Row],[id_customer]]&amp;data[[#This Row],[id_campaign]]</f>
        <v>C0926cam08</v>
      </c>
      <c r="I14187">
        <f>DATEDIF(data[[#This Row],[join_date]],data[[#This Row],[buy_date]],"M")</f>
        <v>1</v>
      </c>
    </row>
    <row r="14188" spans="1:9" x14ac:dyDescent="0.25">
      <c r="A14188" t="s">
        <v>3745</v>
      </c>
      <c r="B14188" t="s">
        <v>18</v>
      </c>
      <c r="C14188" s="1">
        <v>44889</v>
      </c>
      <c r="D14188" s="1">
        <v>44933</v>
      </c>
      <c r="E14188">
        <f>VLOOKUP(data[[#This Row],[id_campaign]],campaign[],4,FALSE)</f>
        <v>27</v>
      </c>
      <c r="F14188" t="str">
        <f>VLOOKUP(data[[#This Row],[id_campaign]],campaign[],2,FALSE)</f>
        <v>RespondsToMailOffers</v>
      </c>
      <c r="G14188" t="str">
        <f>VLOOKUP(data[[#This Row],[id_customer]],customer[],2,FALSE)</f>
        <v>Kevan Kobsch</v>
      </c>
      <c r="H14188" t="str">
        <f>data[[#This Row],[id_customer]]&amp;data[[#This Row],[id_campaign]]</f>
        <v>C0926cam08</v>
      </c>
      <c r="I14188">
        <f>DATEDIF(data[[#This Row],[join_date]],data[[#This Row],[buy_date]],"M")</f>
        <v>1</v>
      </c>
    </row>
    <row r="14189" spans="1:9" x14ac:dyDescent="0.25">
      <c r="A14189" t="s">
        <v>3745</v>
      </c>
      <c r="B14189" t="s">
        <v>18</v>
      </c>
      <c r="C14189" s="1">
        <v>44889</v>
      </c>
      <c r="D14189" s="1">
        <v>44958</v>
      </c>
      <c r="E14189">
        <f>VLOOKUP(data[[#This Row],[id_campaign]],campaign[],4,FALSE)</f>
        <v>27</v>
      </c>
      <c r="F14189" t="str">
        <f>VLOOKUP(data[[#This Row],[id_campaign]],campaign[],2,FALSE)</f>
        <v>RespondsToMailOffers</v>
      </c>
      <c r="G14189" t="str">
        <f>VLOOKUP(data[[#This Row],[id_customer]],customer[],2,FALSE)</f>
        <v>Kevan Kobsch</v>
      </c>
      <c r="H14189" t="str">
        <f>data[[#This Row],[id_customer]]&amp;data[[#This Row],[id_campaign]]</f>
        <v>C0926cam08</v>
      </c>
      <c r="I14189">
        <f>DATEDIF(data[[#This Row],[join_date]],data[[#This Row],[buy_date]],"M")</f>
        <v>2</v>
      </c>
    </row>
    <row r="14190" spans="1:9" x14ac:dyDescent="0.25">
      <c r="A14190" t="s">
        <v>3745</v>
      </c>
      <c r="B14190" t="s">
        <v>18</v>
      </c>
      <c r="C14190" s="1">
        <v>44889</v>
      </c>
      <c r="D14190" s="1">
        <v>44994</v>
      </c>
      <c r="E14190">
        <f>VLOOKUP(data[[#This Row],[id_campaign]],campaign[],4,FALSE)</f>
        <v>27</v>
      </c>
      <c r="F14190" t="str">
        <f>VLOOKUP(data[[#This Row],[id_campaign]],campaign[],2,FALSE)</f>
        <v>RespondsToMailOffers</v>
      </c>
      <c r="G14190" t="str">
        <f>VLOOKUP(data[[#This Row],[id_customer]],customer[],2,FALSE)</f>
        <v>Kevan Kobsch</v>
      </c>
      <c r="H14190" t="str">
        <f>data[[#This Row],[id_customer]]&amp;data[[#This Row],[id_campaign]]</f>
        <v>C0926cam08</v>
      </c>
      <c r="I14190">
        <f>DATEDIF(data[[#This Row],[join_date]],data[[#This Row],[buy_date]],"M")</f>
        <v>3</v>
      </c>
    </row>
    <row r="14191" spans="1:9" x14ac:dyDescent="0.25">
      <c r="A14191" t="s">
        <v>3745</v>
      </c>
      <c r="B14191" t="s">
        <v>18</v>
      </c>
      <c r="C14191" s="1">
        <v>44889</v>
      </c>
      <c r="D14191" s="1">
        <v>45044</v>
      </c>
      <c r="E14191">
        <f>VLOOKUP(data[[#This Row],[id_campaign]],campaign[],4,FALSE)</f>
        <v>27</v>
      </c>
      <c r="F14191" t="str">
        <f>VLOOKUP(data[[#This Row],[id_campaign]],campaign[],2,FALSE)</f>
        <v>RespondsToMailOffers</v>
      </c>
      <c r="G14191" t="str">
        <f>VLOOKUP(data[[#This Row],[id_customer]],customer[],2,FALSE)</f>
        <v>Kevan Kobsch</v>
      </c>
      <c r="H14191" t="str">
        <f>data[[#This Row],[id_customer]]&amp;data[[#This Row],[id_campaign]]</f>
        <v>C0926cam08</v>
      </c>
      <c r="I14191">
        <f>DATEDIF(data[[#This Row],[join_date]],data[[#This Row],[buy_date]],"M")</f>
        <v>5</v>
      </c>
    </row>
    <row r="14192" spans="1:9" x14ac:dyDescent="0.25">
      <c r="A14192" t="s">
        <v>3745</v>
      </c>
      <c r="B14192" t="s">
        <v>18</v>
      </c>
      <c r="C14192" s="1">
        <v>44889</v>
      </c>
      <c r="D14192" s="1">
        <v>45048</v>
      </c>
      <c r="E14192">
        <f>VLOOKUP(data[[#This Row],[id_campaign]],campaign[],4,FALSE)</f>
        <v>27</v>
      </c>
      <c r="F14192" t="str">
        <f>VLOOKUP(data[[#This Row],[id_campaign]],campaign[],2,FALSE)</f>
        <v>RespondsToMailOffers</v>
      </c>
      <c r="G14192" t="str">
        <f>VLOOKUP(data[[#This Row],[id_customer]],customer[],2,FALSE)</f>
        <v>Kevan Kobsch</v>
      </c>
      <c r="H14192" t="str">
        <f>data[[#This Row],[id_customer]]&amp;data[[#This Row],[id_campaign]]</f>
        <v>C0926cam08</v>
      </c>
      <c r="I14192">
        <f>DATEDIF(data[[#This Row],[join_date]],data[[#This Row],[buy_date]],"M")</f>
        <v>5</v>
      </c>
    </row>
    <row r="14193" spans="1:9" x14ac:dyDescent="0.25">
      <c r="A14193" t="s">
        <v>3745</v>
      </c>
      <c r="B14193" t="s">
        <v>18</v>
      </c>
      <c r="C14193" s="1">
        <v>44889</v>
      </c>
      <c r="D14193" s="1">
        <v>45078</v>
      </c>
      <c r="E14193">
        <f>VLOOKUP(data[[#This Row],[id_campaign]],campaign[],4,FALSE)</f>
        <v>27</v>
      </c>
      <c r="F14193" t="str">
        <f>VLOOKUP(data[[#This Row],[id_campaign]],campaign[],2,FALSE)</f>
        <v>RespondsToMailOffers</v>
      </c>
      <c r="G14193" t="str">
        <f>VLOOKUP(data[[#This Row],[id_customer]],customer[],2,FALSE)</f>
        <v>Kevan Kobsch</v>
      </c>
      <c r="H14193" t="str">
        <f>data[[#This Row],[id_customer]]&amp;data[[#This Row],[id_campaign]]</f>
        <v>C0926cam08</v>
      </c>
      <c r="I14193">
        <f>DATEDIF(data[[#This Row],[join_date]],data[[#This Row],[buy_date]],"M")</f>
        <v>6</v>
      </c>
    </row>
    <row r="14194" spans="1:9" x14ac:dyDescent="0.25">
      <c r="A14194" t="s">
        <v>3749</v>
      </c>
      <c r="B14194" t="s">
        <v>28</v>
      </c>
      <c r="C14194" s="1">
        <v>44763</v>
      </c>
      <c r="D14194" s="1">
        <v>44763</v>
      </c>
      <c r="E14194">
        <f>VLOOKUP(data[[#This Row],[id_campaign]],campaign[],4,FALSE)</f>
        <v>25</v>
      </c>
      <c r="F14194" t="str">
        <f>VLOOKUP(data[[#This Row],[id_campaign]],campaign[],2,FALSE)</f>
        <v>NewCellphoneUser</v>
      </c>
      <c r="G14194" t="str">
        <f>VLOOKUP(data[[#This Row],[id_customer]],customer[],2,FALSE)</f>
        <v>Nerta Sprowell</v>
      </c>
      <c r="H14194" t="str">
        <f>data[[#This Row],[id_customer]]&amp;data[[#This Row],[id_campaign]]</f>
        <v>C0927cam13</v>
      </c>
      <c r="I14194">
        <f>DATEDIF(data[[#This Row],[join_date]],data[[#This Row],[buy_date]],"M")</f>
        <v>0</v>
      </c>
    </row>
    <row r="14195" spans="1:9" x14ac:dyDescent="0.25">
      <c r="A14195" t="s">
        <v>3749</v>
      </c>
      <c r="B14195" t="s">
        <v>28</v>
      </c>
      <c r="C14195" s="1">
        <v>44763</v>
      </c>
      <c r="D14195" s="1">
        <v>44794</v>
      </c>
      <c r="E14195">
        <f>VLOOKUP(data[[#This Row],[id_campaign]],campaign[],4,FALSE)</f>
        <v>25</v>
      </c>
      <c r="F14195" t="str">
        <f>VLOOKUP(data[[#This Row],[id_campaign]],campaign[],2,FALSE)</f>
        <v>NewCellphoneUser</v>
      </c>
      <c r="G14195" t="str">
        <f>VLOOKUP(data[[#This Row],[id_customer]],customer[],2,FALSE)</f>
        <v>Nerta Sprowell</v>
      </c>
      <c r="H14195" t="str">
        <f>data[[#This Row],[id_customer]]&amp;data[[#This Row],[id_campaign]]</f>
        <v>C0927cam13</v>
      </c>
      <c r="I14195">
        <f>DATEDIF(data[[#This Row],[join_date]],data[[#This Row],[buy_date]],"M")</f>
        <v>1</v>
      </c>
    </row>
    <row r="14196" spans="1:9" x14ac:dyDescent="0.25">
      <c r="A14196" t="s">
        <v>3749</v>
      </c>
      <c r="B14196" t="s">
        <v>28</v>
      </c>
      <c r="C14196" s="1">
        <v>44763</v>
      </c>
      <c r="D14196" s="1">
        <v>44866</v>
      </c>
      <c r="E14196">
        <f>VLOOKUP(data[[#This Row],[id_campaign]],campaign[],4,FALSE)</f>
        <v>25</v>
      </c>
      <c r="F14196" t="str">
        <f>VLOOKUP(data[[#This Row],[id_campaign]],campaign[],2,FALSE)</f>
        <v>NewCellphoneUser</v>
      </c>
      <c r="G14196" t="str">
        <f>VLOOKUP(data[[#This Row],[id_customer]],customer[],2,FALSE)</f>
        <v>Nerta Sprowell</v>
      </c>
      <c r="H14196" t="str">
        <f>data[[#This Row],[id_customer]]&amp;data[[#This Row],[id_campaign]]</f>
        <v>C0927cam13</v>
      </c>
      <c r="I14196">
        <f>DATEDIF(data[[#This Row],[join_date]],data[[#This Row],[buy_date]],"M")</f>
        <v>3</v>
      </c>
    </row>
    <row r="14197" spans="1:9" x14ac:dyDescent="0.25">
      <c r="A14197" t="s">
        <v>3749</v>
      </c>
      <c r="B14197" t="s">
        <v>28</v>
      </c>
      <c r="C14197" s="1">
        <v>44763</v>
      </c>
      <c r="D14197" s="1">
        <v>44896</v>
      </c>
      <c r="E14197">
        <f>VLOOKUP(data[[#This Row],[id_campaign]],campaign[],4,FALSE)</f>
        <v>25</v>
      </c>
      <c r="F14197" t="str">
        <f>VLOOKUP(data[[#This Row],[id_campaign]],campaign[],2,FALSE)</f>
        <v>NewCellphoneUser</v>
      </c>
      <c r="G14197" t="str">
        <f>VLOOKUP(data[[#This Row],[id_customer]],customer[],2,FALSE)</f>
        <v>Nerta Sprowell</v>
      </c>
      <c r="H14197" t="str">
        <f>data[[#This Row],[id_customer]]&amp;data[[#This Row],[id_campaign]]</f>
        <v>C0927cam13</v>
      </c>
      <c r="I14197">
        <f>DATEDIF(data[[#This Row],[join_date]],data[[#This Row],[buy_date]],"M")</f>
        <v>4</v>
      </c>
    </row>
    <row r="14198" spans="1:9" x14ac:dyDescent="0.25">
      <c r="A14198" t="s">
        <v>3749</v>
      </c>
      <c r="B14198" t="s">
        <v>28</v>
      </c>
      <c r="C14198" s="1">
        <v>44763</v>
      </c>
      <c r="D14198" s="1">
        <v>44956</v>
      </c>
      <c r="E14198">
        <f>VLOOKUP(data[[#This Row],[id_campaign]],campaign[],4,FALSE)</f>
        <v>25</v>
      </c>
      <c r="F14198" t="str">
        <f>VLOOKUP(data[[#This Row],[id_campaign]],campaign[],2,FALSE)</f>
        <v>NewCellphoneUser</v>
      </c>
      <c r="G14198" t="str">
        <f>VLOOKUP(data[[#This Row],[id_customer]],customer[],2,FALSE)</f>
        <v>Nerta Sprowell</v>
      </c>
      <c r="H14198" t="str">
        <f>data[[#This Row],[id_customer]]&amp;data[[#This Row],[id_campaign]]</f>
        <v>C0927cam13</v>
      </c>
      <c r="I14198">
        <f>DATEDIF(data[[#This Row],[join_date]],data[[#This Row],[buy_date]],"M")</f>
        <v>6</v>
      </c>
    </row>
    <row r="14199" spans="1:9" x14ac:dyDescent="0.25">
      <c r="A14199" t="s">
        <v>3749</v>
      </c>
      <c r="B14199" t="s">
        <v>28</v>
      </c>
      <c r="C14199" s="1">
        <v>44763</v>
      </c>
      <c r="D14199" s="1">
        <v>44958</v>
      </c>
      <c r="E14199">
        <f>VLOOKUP(data[[#This Row],[id_campaign]],campaign[],4,FALSE)</f>
        <v>25</v>
      </c>
      <c r="F14199" t="str">
        <f>VLOOKUP(data[[#This Row],[id_campaign]],campaign[],2,FALSE)</f>
        <v>NewCellphoneUser</v>
      </c>
      <c r="G14199" t="str">
        <f>VLOOKUP(data[[#This Row],[id_customer]],customer[],2,FALSE)</f>
        <v>Nerta Sprowell</v>
      </c>
      <c r="H14199" t="str">
        <f>data[[#This Row],[id_customer]]&amp;data[[#This Row],[id_campaign]]</f>
        <v>C0927cam13</v>
      </c>
      <c r="I14199">
        <f>DATEDIF(data[[#This Row],[join_date]],data[[#This Row],[buy_date]],"M")</f>
        <v>6</v>
      </c>
    </row>
    <row r="14200" spans="1:9" x14ac:dyDescent="0.25">
      <c r="A14200" t="s">
        <v>3749</v>
      </c>
      <c r="B14200" t="s">
        <v>28</v>
      </c>
      <c r="C14200" s="1">
        <v>44763</v>
      </c>
      <c r="D14200" s="1">
        <v>45008</v>
      </c>
      <c r="E14200">
        <f>VLOOKUP(data[[#This Row],[id_campaign]],campaign[],4,FALSE)</f>
        <v>25</v>
      </c>
      <c r="F14200" t="str">
        <f>VLOOKUP(data[[#This Row],[id_campaign]],campaign[],2,FALSE)</f>
        <v>NewCellphoneUser</v>
      </c>
      <c r="G14200" t="str">
        <f>VLOOKUP(data[[#This Row],[id_customer]],customer[],2,FALSE)</f>
        <v>Nerta Sprowell</v>
      </c>
      <c r="H14200" t="str">
        <f>data[[#This Row],[id_customer]]&amp;data[[#This Row],[id_campaign]]</f>
        <v>C0927cam13</v>
      </c>
      <c r="I14200">
        <f>DATEDIF(data[[#This Row],[join_date]],data[[#This Row],[buy_date]],"M")</f>
        <v>8</v>
      </c>
    </row>
    <row r="14201" spans="1:9" x14ac:dyDescent="0.25">
      <c r="A14201" t="s">
        <v>3749</v>
      </c>
      <c r="B14201" t="s">
        <v>28</v>
      </c>
      <c r="C14201" s="1">
        <v>44763</v>
      </c>
      <c r="D14201" s="1">
        <v>45020</v>
      </c>
      <c r="E14201">
        <f>VLOOKUP(data[[#This Row],[id_campaign]],campaign[],4,FALSE)</f>
        <v>25</v>
      </c>
      <c r="F14201" t="str">
        <f>VLOOKUP(data[[#This Row],[id_campaign]],campaign[],2,FALSE)</f>
        <v>NewCellphoneUser</v>
      </c>
      <c r="G14201" t="str">
        <f>VLOOKUP(data[[#This Row],[id_customer]],customer[],2,FALSE)</f>
        <v>Nerta Sprowell</v>
      </c>
      <c r="H14201" t="str">
        <f>data[[#This Row],[id_customer]]&amp;data[[#This Row],[id_campaign]]</f>
        <v>C0927cam13</v>
      </c>
      <c r="I14201">
        <f>DATEDIF(data[[#This Row],[join_date]],data[[#This Row],[buy_date]],"M")</f>
        <v>8</v>
      </c>
    </row>
    <row r="14202" spans="1:9" x14ac:dyDescent="0.25">
      <c r="A14202" t="s">
        <v>3749</v>
      </c>
      <c r="B14202" t="s">
        <v>28</v>
      </c>
      <c r="C14202" s="1">
        <v>44763</v>
      </c>
      <c r="D14202" s="1">
        <v>45073</v>
      </c>
      <c r="E14202">
        <f>VLOOKUP(data[[#This Row],[id_campaign]],campaign[],4,FALSE)</f>
        <v>25</v>
      </c>
      <c r="F14202" t="str">
        <f>VLOOKUP(data[[#This Row],[id_campaign]],campaign[],2,FALSE)</f>
        <v>NewCellphoneUser</v>
      </c>
      <c r="G14202" t="str">
        <f>VLOOKUP(data[[#This Row],[id_customer]],customer[],2,FALSE)</f>
        <v>Nerta Sprowell</v>
      </c>
      <c r="H14202" t="str">
        <f>data[[#This Row],[id_customer]]&amp;data[[#This Row],[id_campaign]]</f>
        <v>C0927cam13</v>
      </c>
      <c r="I14202">
        <f>DATEDIF(data[[#This Row],[join_date]],data[[#This Row],[buy_date]],"M")</f>
        <v>10</v>
      </c>
    </row>
    <row r="14203" spans="1:9" x14ac:dyDescent="0.25">
      <c r="A14203" t="s">
        <v>3749</v>
      </c>
      <c r="B14203" t="s">
        <v>28</v>
      </c>
      <c r="C14203" s="1">
        <v>44763</v>
      </c>
      <c r="D14203" s="1">
        <v>45079</v>
      </c>
      <c r="E14203">
        <f>VLOOKUP(data[[#This Row],[id_campaign]],campaign[],4,FALSE)</f>
        <v>25</v>
      </c>
      <c r="F14203" t="str">
        <f>VLOOKUP(data[[#This Row],[id_campaign]],campaign[],2,FALSE)</f>
        <v>NewCellphoneUser</v>
      </c>
      <c r="G14203" t="str">
        <f>VLOOKUP(data[[#This Row],[id_customer]],customer[],2,FALSE)</f>
        <v>Nerta Sprowell</v>
      </c>
      <c r="H14203" t="str">
        <f>data[[#This Row],[id_customer]]&amp;data[[#This Row],[id_campaign]]</f>
        <v>C0927cam13</v>
      </c>
      <c r="I14203">
        <f>DATEDIF(data[[#This Row],[join_date]],data[[#This Row],[buy_date]],"M")</f>
        <v>10</v>
      </c>
    </row>
    <row r="14204" spans="1:9" x14ac:dyDescent="0.25">
      <c r="A14204" t="s">
        <v>3749</v>
      </c>
      <c r="B14204" t="s">
        <v>12</v>
      </c>
      <c r="C14204" s="1">
        <v>44984</v>
      </c>
      <c r="D14204" s="1">
        <v>44984</v>
      </c>
      <c r="E14204">
        <f>VLOOKUP(data[[#This Row],[id_campaign]],campaign[],4,FALSE)</f>
        <v>22</v>
      </c>
      <c r="F14204" t="str">
        <f>VLOOKUP(data[[#This Row],[id_campaign]],campaign[],2,FALSE)</f>
        <v>RVOwner</v>
      </c>
      <c r="G14204" t="str">
        <f>VLOOKUP(data[[#This Row],[id_customer]],customer[],2,FALSE)</f>
        <v>Nerta Sprowell</v>
      </c>
      <c r="H14204" t="str">
        <f>data[[#This Row],[id_customer]]&amp;data[[#This Row],[id_campaign]]</f>
        <v>C0927cam05</v>
      </c>
      <c r="I14204">
        <f>DATEDIF(data[[#This Row],[join_date]],data[[#This Row],[buy_date]],"M")</f>
        <v>0</v>
      </c>
    </row>
    <row r="14205" spans="1:9" x14ac:dyDescent="0.25">
      <c r="A14205" t="s">
        <v>3749</v>
      </c>
      <c r="B14205" t="s">
        <v>12</v>
      </c>
      <c r="C14205" s="1">
        <v>44984</v>
      </c>
      <c r="D14205" s="1">
        <v>45014</v>
      </c>
      <c r="E14205">
        <f>VLOOKUP(data[[#This Row],[id_campaign]],campaign[],4,FALSE)</f>
        <v>22</v>
      </c>
      <c r="F14205" t="str">
        <f>VLOOKUP(data[[#This Row],[id_campaign]],campaign[],2,FALSE)</f>
        <v>RVOwner</v>
      </c>
      <c r="G14205" t="str">
        <f>VLOOKUP(data[[#This Row],[id_customer]],customer[],2,FALSE)</f>
        <v>Nerta Sprowell</v>
      </c>
      <c r="H14205" t="str">
        <f>data[[#This Row],[id_customer]]&amp;data[[#This Row],[id_campaign]]</f>
        <v>C0927cam05</v>
      </c>
      <c r="I14205">
        <f>DATEDIF(data[[#This Row],[join_date]],data[[#This Row],[buy_date]],"M")</f>
        <v>1</v>
      </c>
    </row>
    <row r="14206" spans="1:9" x14ac:dyDescent="0.25">
      <c r="A14206" t="s">
        <v>3749</v>
      </c>
      <c r="B14206" t="s">
        <v>12</v>
      </c>
      <c r="C14206" s="1">
        <v>44984</v>
      </c>
      <c r="D14206" s="1">
        <v>45019</v>
      </c>
      <c r="E14206">
        <f>VLOOKUP(data[[#This Row],[id_campaign]],campaign[],4,FALSE)</f>
        <v>22</v>
      </c>
      <c r="F14206" t="str">
        <f>VLOOKUP(data[[#This Row],[id_campaign]],campaign[],2,FALSE)</f>
        <v>RVOwner</v>
      </c>
      <c r="G14206" t="str">
        <f>VLOOKUP(data[[#This Row],[id_customer]],customer[],2,FALSE)</f>
        <v>Nerta Sprowell</v>
      </c>
      <c r="H14206" t="str">
        <f>data[[#This Row],[id_customer]]&amp;data[[#This Row],[id_campaign]]</f>
        <v>C0927cam05</v>
      </c>
      <c r="I14206">
        <f>DATEDIF(data[[#This Row],[join_date]],data[[#This Row],[buy_date]],"M")</f>
        <v>1</v>
      </c>
    </row>
    <row r="14207" spans="1:9" x14ac:dyDescent="0.25">
      <c r="A14207" t="s">
        <v>3749</v>
      </c>
      <c r="B14207" t="s">
        <v>12</v>
      </c>
      <c r="C14207" s="1">
        <v>44984</v>
      </c>
      <c r="D14207" s="1">
        <v>45048</v>
      </c>
      <c r="E14207">
        <f>VLOOKUP(data[[#This Row],[id_campaign]],campaign[],4,FALSE)</f>
        <v>22</v>
      </c>
      <c r="F14207" t="str">
        <f>VLOOKUP(data[[#This Row],[id_campaign]],campaign[],2,FALSE)</f>
        <v>RVOwner</v>
      </c>
      <c r="G14207" t="str">
        <f>VLOOKUP(data[[#This Row],[id_customer]],customer[],2,FALSE)</f>
        <v>Nerta Sprowell</v>
      </c>
      <c r="H14207" t="str">
        <f>data[[#This Row],[id_customer]]&amp;data[[#This Row],[id_campaign]]</f>
        <v>C0927cam05</v>
      </c>
      <c r="I14207">
        <f>DATEDIF(data[[#This Row],[join_date]],data[[#This Row],[buy_date]],"M")</f>
        <v>2</v>
      </c>
    </row>
    <row r="14208" spans="1:9" x14ac:dyDescent="0.25">
      <c r="A14208" t="s">
        <v>3749</v>
      </c>
      <c r="B14208" t="s">
        <v>12</v>
      </c>
      <c r="C14208" s="1">
        <v>44984</v>
      </c>
      <c r="D14208" s="1">
        <v>45084</v>
      </c>
      <c r="E14208">
        <f>VLOOKUP(data[[#This Row],[id_campaign]],campaign[],4,FALSE)</f>
        <v>22</v>
      </c>
      <c r="F14208" t="str">
        <f>VLOOKUP(data[[#This Row],[id_campaign]],campaign[],2,FALSE)</f>
        <v>RVOwner</v>
      </c>
      <c r="G14208" t="str">
        <f>VLOOKUP(data[[#This Row],[id_customer]],customer[],2,FALSE)</f>
        <v>Nerta Sprowell</v>
      </c>
      <c r="H14208" t="str">
        <f>data[[#This Row],[id_customer]]&amp;data[[#This Row],[id_campaign]]</f>
        <v>C0927cam05</v>
      </c>
      <c r="I14208">
        <f>DATEDIF(data[[#This Row],[join_date]],data[[#This Row],[buy_date]],"M")</f>
        <v>3</v>
      </c>
    </row>
    <row r="14209" spans="1:9" x14ac:dyDescent="0.25">
      <c r="A14209" t="s">
        <v>3753</v>
      </c>
      <c r="B14209" t="s">
        <v>32</v>
      </c>
      <c r="C14209" s="1">
        <v>44736</v>
      </c>
      <c r="D14209" s="1">
        <v>44736</v>
      </c>
      <c r="E14209">
        <f>VLOOKUP(data[[#This Row],[id_campaign]],campaign[],4,FALSE)</f>
        <v>14</v>
      </c>
      <c r="F14209" t="str">
        <f>VLOOKUP(data[[#This Row],[id_campaign]],campaign[],2,FALSE)</f>
        <v>OwnsMotorcycle</v>
      </c>
      <c r="G14209" t="str">
        <f>VLOOKUP(data[[#This Row],[id_customer]],customer[],2,FALSE)</f>
        <v>Deanne Nicholes</v>
      </c>
      <c r="H14209" t="str">
        <f>data[[#This Row],[id_customer]]&amp;data[[#This Row],[id_campaign]]</f>
        <v>C0928cam15</v>
      </c>
      <c r="I14209">
        <f>DATEDIF(data[[#This Row],[join_date]],data[[#This Row],[buy_date]],"M")</f>
        <v>0</v>
      </c>
    </row>
    <row r="14210" spans="1:9" x14ac:dyDescent="0.25">
      <c r="A14210" t="s">
        <v>3753</v>
      </c>
      <c r="B14210" t="s">
        <v>32</v>
      </c>
      <c r="C14210" s="1">
        <v>44736</v>
      </c>
      <c r="D14210" s="1">
        <v>44780</v>
      </c>
      <c r="E14210">
        <f>VLOOKUP(data[[#This Row],[id_campaign]],campaign[],4,FALSE)</f>
        <v>14</v>
      </c>
      <c r="F14210" t="str">
        <f>VLOOKUP(data[[#This Row],[id_campaign]],campaign[],2,FALSE)</f>
        <v>OwnsMotorcycle</v>
      </c>
      <c r="G14210" t="str">
        <f>VLOOKUP(data[[#This Row],[id_customer]],customer[],2,FALSE)</f>
        <v>Deanne Nicholes</v>
      </c>
      <c r="H14210" t="str">
        <f>data[[#This Row],[id_customer]]&amp;data[[#This Row],[id_campaign]]</f>
        <v>C0928cam15</v>
      </c>
      <c r="I14210">
        <f>DATEDIF(data[[#This Row],[join_date]],data[[#This Row],[buy_date]],"M")</f>
        <v>1</v>
      </c>
    </row>
    <row r="14211" spans="1:9" x14ac:dyDescent="0.25">
      <c r="A14211" t="s">
        <v>3753</v>
      </c>
      <c r="B14211" t="s">
        <v>32</v>
      </c>
      <c r="C14211" s="1">
        <v>44736</v>
      </c>
      <c r="D14211" s="1">
        <v>44830</v>
      </c>
      <c r="E14211">
        <f>VLOOKUP(data[[#This Row],[id_campaign]],campaign[],4,FALSE)</f>
        <v>14</v>
      </c>
      <c r="F14211" t="str">
        <f>VLOOKUP(data[[#This Row],[id_campaign]],campaign[],2,FALSE)</f>
        <v>OwnsMotorcycle</v>
      </c>
      <c r="G14211" t="str">
        <f>VLOOKUP(data[[#This Row],[id_customer]],customer[],2,FALSE)</f>
        <v>Deanne Nicholes</v>
      </c>
      <c r="H14211" t="str">
        <f>data[[#This Row],[id_customer]]&amp;data[[#This Row],[id_campaign]]</f>
        <v>C0928cam15</v>
      </c>
      <c r="I14211">
        <f>DATEDIF(data[[#This Row],[join_date]],data[[#This Row],[buy_date]],"M")</f>
        <v>3</v>
      </c>
    </row>
    <row r="14212" spans="1:9" x14ac:dyDescent="0.25">
      <c r="A14212" t="s">
        <v>3753</v>
      </c>
      <c r="B14212" t="s">
        <v>32</v>
      </c>
      <c r="C14212" s="1">
        <v>44736</v>
      </c>
      <c r="D14212" s="1">
        <v>44859</v>
      </c>
      <c r="E14212">
        <f>VLOOKUP(data[[#This Row],[id_campaign]],campaign[],4,FALSE)</f>
        <v>14</v>
      </c>
      <c r="F14212" t="str">
        <f>VLOOKUP(data[[#This Row],[id_campaign]],campaign[],2,FALSE)</f>
        <v>OwnsMotorcycle</v>
      </c>
      <c r="G14212" t="str">
        <f>VLOOKUP(data[[#This Row],[id_customer]],customer[],2,FALSE)</f>
        <v>Deanne Nicholes</v>
      </c>
      <c r="H14212" t="str">
        <f>data[[#This Row],[id_customer]]&amp;data[[#This Row],[id_campaign]]</f>
        <v>C0928cam15</v>
      </c>
      <c r="I14212">
        <f>DATEDIF(data[[#This Row],[join_date]],data[[#This Row],[buy_date]],"M")</f>
        <v>4</v>
      </c>
    </row>
    <row r="14213" spans="1:9" x14ac:dyDescent="0.25">
      <c r="A14213" t="s">
        <v>3753</v>
      </c>
      <c r="B14213" t="s">
        <v>32</v>
      </c>
      <c r="C14213" s="1">
        <v>44736</v>
      </c>
      <c r="D14213" s="1">
        <v>44891</v>
      </c>
      <c r="E14213">
        <f>VLOOKUP(data[[#This Row],[id_campaign]],campaign[],4,FALSE)</f>
        <v>14</v>
      </c>
      <c r="F14213" t="str">
        <f>VLOOKUP(data[[#This Row],[id_campaign]],campaign[],2,FALSE)</f>
        <v>OwnsMotorcycle</v>
      </c>
      <c r="G14213" t="str">
        <f>VLOOKUP(data[[#This Row],[id_customer]],customer[],2,FALSE)</f>
        <v>Deanne Nicholes</v>
      </c>
      <c r="H14213" t="str">
        <f>data[[#This Row],[id_customer]]&amp;data[[#This Row],[id_campaign]]</f>
        <v>C0928cam15</v>
      </c>
      <c r="I14213">
        <f>DATEDIF(data[[#This Row],[join_date]],data[[#This Row],[buy_date]],"M")</f>
        <v>5</v>
      </c>
    </row>
    <row r="14214" spans="1:9" x14ac:dyDescent="0.25">
      <c r="A14214" t="s">
        <v>3753</v>
      </c>
      <c r="B14214" t="s">
        <v>32</v>
      </c>
      <c r="C14214" s="1">
        <v>44736</v>
      </c>
      <c r="D14214" s="1">
        <v>44922</v>
      </c>
      <c r="E14214">
        <f>VLOOKUP(data[[#This Row],[id_campaign]],campaign[],4,FALSE)</f>
        <v>14</v>
      </c>
      <c r="F14214" t="str">
        <f>VLOOKUP(data[[#This Row],[id_campaign]],campaign[],2,FALSE)</f>
        <v>OwnsMotorcycle</v>
      </c>
      <c r="G14214" t="str">
        <f>VLOOKUP(data[[#This Row],[id_customer]],customer[],2,FALSE)</f>
        <v>Deanne Nicholes</v>
      </c>
      <c r="H14214" t="str">
        <f>data[[#This Row],[id_customer]]&amp;data[[#This Row],[id_campaign]]</f>
        <v>C0928cam15</v>
      </c>
      <c r="I14214">
        <f>DATEDIF(data[[#This Row],[join_date]],data[[#This Row],[buy_date]],"M")</f>
        <v>6</v>
      </c>
    </row>
    <row r="14215" spans="1:9" x14ac:dyDescent="0.25">
      <c r="A14215" t="s">
        <v>3753</v>
      </c>
      <c r="B14215" t="s">
        <v>32</v>
      </c>
      <c r="C14215" s="1">
        <v>44736</v>
      </c>
      <c r="D14215" s="1">
        <v>44954</v>
      </c>
      <c r="E14215">
        <f>VLOOKUP(data[[#This Row],[id_campaign]],campaign[],4,FALSE)</f>
        <v>14</v>
      </c>
      <c r="F14215" t="str">
        <f>VLOOKUP(data[[#This Row],[id_campaign]],campaign[],2,FALSE)</f>
        <v>OwnsMotorcycle</v>
      </c>
      <c r="G14215" t="str">
        <f>VLOOKUP(data[[#This Row],[id_customer]],customer[],2,FALSE)</f>
        <v>Deanne Nicholes</v>
      </c>
      <c r="H14215" t="str">
        <f>data[[#This Row],[id_customer]]&amp;data[[#This Row],[id_campaign]]</f>
        <v>C0928cam15</v>
      </c>
      <c r="I14215">
        <f>DATEDIF(data[[#This Row],[join_date]],data[[#This Row],[buy_date]],"M")</f>
        <v>7</v>
      </c>
    </row>
    <row r="14216" spans="1:9" x14ac:dyDescent="0.25">
      <c r="A14216" t="s">
        <v>3753</v>
      </c>
      <c r="B14216" t="s">
        <v>32</v>
      </c>
      <c r="C14216" s="1">
        <v>44736</v>
      </c>
      <c r="D14216" s="1">
        <v>44985</v>
      </c>
      <c r="E14216">
        <f>VLOOKUP(data[[#This Row],[id_campaign]],campaign[],4,FALSE)</f>
        <v>14</v>
      </c>
      <c r="F14216" t="str">
        <f>VLOOKUP(data[[#This Row],[id_campaign]],campaign[],2,FALSE)</f>
        <v>OwnsMotorcycle</v>
      </c>
      <c r="G14216" t="str">
        <f>VLOOKUP(data[[#This Row],[id_customer]],customer[],2,FALSE)</f>
        <v>Deanne Nicholes</v>
      </c>
      <c r="H14216" t="str">
        <f>data[[#This Row],[id_customer]]&amp;data[[#This Row],[id_campaign]]</f>
        <v>C0928cam15</v>
      </c>
      <c r="I14216">
        <f>DATEDIF(data[[#This Row],[join_date]],data[[#This Row],[buy_date]],"M")</f>
        <v>8</v>
      </c>
    </row>
    <row r="14217" spans="1:9" x14ac:dyDescent="0.25">
      <c r="A14217" t="s">
        <v>3753</v>
      </c>
      <c r="B14217" t="s">
        <v>32</v>
      </c>
      <c r="C14217" s="1">
        <v>44736</v>
      </c>
      <c r="D14217" s="1">
        <v>45010</v>
      </c>
      <c r="E14217">
        <f>VLOOKUP(data[[#This Row],[id_campaign]],campaign[],4,FALSE)</f>
        <v>14</v>
      </c>
      <c r="F14217" t="str">
        <f>VLOOKUP(data[[#This Row],[id_campaign]],campaign[],2,FALSE)</f>
        <v>OwnsMotorcycle</v>
      </c>
      <c r="G14217" t="str">
        <f>VLOOKUP(data[[#This Row],[id_customer]],customer[],2,FALSE)</f>
        <v>Deanne Nicholes</v>
      </c>
      <c r="H14217" t="str">
        <f>data[[#This Row],[id_customer]]&amp;data[[#This Row],[id_campaign]]</f>
        <v>C0928cam15</v>
      </c>
      <c r="I14217">
        <f>DATEDIF(data[[#This Row],[join_date]],data[[#This Row],[buy_date]],"M")</f>
        <v>9</v>
      </c>
    </row>
    <row r="14218" spans="1:9" x14ac:dyDescent="0.25">
      <c r="A14218" t="s">
        <v>3753</v>
      </c>
      <c r="B14218" t="s">
        <v>32</v>
      </c>
      <c r="C14218" s="1">
        <v>44736</v>
      </c>
      <c r="D14218" s="1">
        <v>45019</v>
      </c>
      <c r="E14218">
        <f>VLOOKUP(data[[#This Row],[id_campaign]],campaign[],4,FALSE)</f>
        <v>14</v>
      </c>
      <c r="F14218" t="str">
        <f>VLOOKUP(data[[#This Row],[id_campaign]],campaign[],2,FALSE)</f>
        <v>OwnsMotorcycle</v>
      </c>
      <c r="G14218" t="str">
        <f>VLOOKUP(data[[#This Row],[id_customer]],customer[],2,FALSE)</f>
        <v>Deanne Nicholes</v>
      </c>
      <c r="H14218" t="str">
        <f>data[[#This Row],[id_customer]]&amp;data[[#This Row],[id_campaign]]</f>
        <v>C0928cam15</v>
      </c>
      <c r="I14218">
        <f>DATEDIF(data[[#This Row],[join_date]],data[[#This Row],[buy_date]],"M")</f>
        <v>9</v>
      </c>
    </row>
    <row r="14219" spans="1:9" x14ac:dyDescent="0.25">
      <c r="A14219" t="s">
        <v>3753</v>
      </c>
      <c r="B14219" t="s">
        <v>32</v>
      </c>
      <c r="C14219" s="1">
        <v>44736</v>
      </c>
      <c r="D14219" s="1">
        <v>45073</v>
      </c>
      <c r="E14219">
        <f>VLOOKUP(data[[#This Row],[id_campaign]],campaign[],4,FALSE)</f>
        <v>14</v>
      </c>
      <c r="F14219" t="str">
        <f>VLOOKUP(data[[#This Row],[id_campaign]],campaign[],2,FALSE)</f>
        <v>OwnsMotorcycle</v>
      </c>
      <c r="G14219" t="str">
        <f>VLOOKUP(data[[#This Row],[id_customer]],customer[],2,FALSE)</f>
        <v>Deanne Nicholes</v>
      </c>
      <c r="H14219" t="str">
        <f>data[[#This Row],[id_customer]]&amp;data[[#This Row],[id_campaign]]</f>
        <v>C0928cam15</v>
      </c>
      <c r="I14219">
        <f>DATEDIF(data[[#This Row],[join_date]],data[[#This Row],[buy_date]],"M")</f>
        <v>11</v>
      </c>
    </row>
    <row r="14220" spans="1:9" x14ac:dyDescent="0.25">
      <c r="A14220" t="s">
        <v>3753</v>
      </c>
      <c r="B14220" t="s">
        <v>32</v>
      </c>
      <c r="C14220" s="1">
        <v>44736</v>
      </c>
      <c r="D14220" s="1">
        <v>45080</v>
      </c>
      <c r="E14220">
        <f>VLOOKUP(data[[#This Row],[id_campaign]],campaign[],4,FALSE)</f>
        <v>14</v>
      </c>
      <c r="F14220" t="str">
        <f>VLOOKUP(data[[#This Row],[id_campaign]],campaign[],2,FALSE)</f>
        <v>OwnsMotorcycle</v>
      </c>
      <c r="G14220" t="str">
        <f>VLOOKUP(data[[#This Row],[id_customer]],customer[],2,FALSE)</f>
        <v>Deanne Nicholes</v>
      </c>
      <c r="H14220" t="str">
        <f>data[[#This Row],[id_customer]]&amp;data[[#This Row],[id_campaign]]</f>
        <v>C0928cam15</v>
      </c>
      <c r="I14220">
        <f>DATEDIF(data[[#This Row],[join_date]],data[[#This Row],[buy_date]],"M")</f>
        <v>11</v>
      </c>
    </row>
    <row r="14221" spans="1:9" x14ac:dyDescent="0.25">
      <c r="A14221" t="s">
        <v>3753</v>
      </c>
      <c r="B14221" t="s">
        <v>16</v>
      </c>
      <c r="C14221" s="1">
        <v>44943</v>
      </c>
      <c r="D14221" s="1">
        <v>44943</v>
      </c>
      <c r="E14221">
        <f>VLOOKUP(data[[#This Row],[id_campaign]],campaign[],4,FALSE)</f>
        <v>25</v>
      </c>
      <c r="F14221" t="str">
        <f>VLOOKUP(data[[#This Row],[id_campaign]],campaign[],2,FALSE)</f>
        <v>BuysViaMailOrder</v>
      </c>
      <c r="G14221" t="str">
        <f>VLOOKUP(data[[#This Row],[id_customer]],customer[],2,FALSE)</f>
        <v>Deanne Nicholes</v>
      </c>
      <c r="H14221" t="str">
        <f>data[[#This Row],[id_customer]]&amp;data[[#This Row],[id_campaign]]</f>
        <v>C0928cam07</v>
      </c>
      <c r="I14221">
        <f>DATEDIF(data[[#This Row],[join_date]],data[[#This Row],[buy_date]],"M")</f>
        <v>0</v>
      </c>
    </row>
    <row r="14222" spans="1:9" x14ac:dyDescent="0.25">
      <c r="A14222" t="s">
        <v>3753</v>
      </c>
      <c r="B14222" t="s">
        <v>16</v>
      </c>
      <c r="C14222" s="1">
        <v>44943</v>
      </c>
      <c r="D14222" s="1">
        <v>44985</v>
      </c>
      <c r="E14222">
        <f>VLOOKUP(data[[#This Row],[id_campaign]],campaign[],4,FALSE)</f>
        <v>25</v>
      </c>
      <c r="F14222" t="str">
        <f>VLOOKUP(data[[#This Row],[id_campaign]],campaign[],2,FALSE)</f>
        <v>BuysViaMailOrder</v>
      </c>
      <c r="G14222" t="str">
        <f>VLOOKUP(data[[#This Row],[id_customer]],customer[],2,FALSE)</f>
        <v>Deanne Nicholes</v>
      </c>
      <c r="H14222" t="str">
        <f>data[[#This Row],[id_customer]]&amp;data[[#This Row],[id_campaign]]</f>
        <v>C0928cam07</v>
      </c>
      <c r="I14222">
        <f>DATEDIF(data[[#This Row],[join_date]],data[[#This Row],[buy_date]],"M")</f>
        <v>1</v>
      </c>
    </row>
    <row r="14223" spans="1:9" x14ac:dyDescent="0.25">
      <c r="A14223" t="s">
        <v>3753</v>
      </c>
      <c r="B14223" t="s">
        <v>16</v>
      </c>
      <c r="C14223" s="1">
        <v>44943</v>
      </c>
      <c r="D14223" s="1">
        <v>45015</v>
      </c>
      <c r="E14223">
        <f>VLOOKUP(data[[#This Row],[id_campaign]],campaign[],4,FALSE)</f>
        <v>25</v>
      </c>
      <c r="F14223" t="str">
        <f>VLOOKUP(data[[#This Row],[id_campaign]],campaign[],2,FALSE)</f>
        <v>BuysViaMailOrder</v>
      </c>
      <c r="G14223" t="str">
        <f>VLOOKUP(data[[#This Row],[id_customer]],customer[],2,FALSE)</f>
        <v>Deanne Nicholes</v>
      </c>
      <c r="H14223" t="str">
        <f>data[[#This Row],[id_customer]]&amp;data[[#This Row],[id_campaign]]</f>
        <v>C0928cam07</v>
      </c>
      <c r="I14223">
        <f>DATEDIF(data[[#This Row],[join_date]],data[[#This Row],[buy_date]],"M")</f>
        <v>2</v>
      </c>
    </row>
    <row r="14224" spans="1:9" x14ac:dyDescent="0.25">
      <c r="A14224" t="s">
        <v>3753</v>
      </c>
      <c r="B14224" t="s">
        <v>16</v>
      </c>
      <c r="C14224" s="1">
        <v>44943</v>
      </c>
      <c r="D14224" s="1">
        <v>45075</v>
      </c>
      <c r="E14224">
        <f>VLOOKUP(data[[#This Row],[id_campaign]],campaign[],4,FALSE)</f>
        <v>25</v>
      </c>
      <c r="F14224" t="str">
        <f>VLOOKUP(data[[#This Row],[id_campaign]],campaign[],2,FALSE)</f>
        <v>BuysViaMailOrder</v>
      </c>
      <c r="G14224" t="str">
        <f>VLOOKUP(data[[#This Row],[id_customer]],customer[],2,FALSE)</f>
        <v>Deanne Nicholes</v>
      </c>
      <c r="H14224" t="str">
        <f>data[[#This Row],[id_customer]]&amp;data[[#This Row],[id_campaign]]</f>
        <v>C0928cam07</v>
      </c>
      <c r="I14224">
        <f>DATEDIF(data[[#This Row],[join_date]],data[[#This Row],[buy_date]],"M")</f>
        <v>4</v>
      </c>
    </row>
    <row r="14225" spans="1:9" x14ac:dyDescent="0.25">
      <c r="A14225" t="s">
        <v>3757</v>
      </c>
      <c r="B14225" t="s">
        <v>14</v>
      </c>
      <c r="C14225" s="1">
        <v>44607</v>
      </c>
      <c r="D14225" s="1">
        <v>44607</v>
      </c>
      <c r="E14225">
        <f>VLOOKUP(data[[#This Row],[id_campaign]],campaign[],4,FALSE)</f>
        <v>13</v>
      </c>
      <c r="F14225" t="str">
        <f>VLOOKUP(data[[#This Row],[id_campaign]],campaign[],2,FALSE)</f>
        <v>Homeownership</v>
      </c>
      <c r="G14225" t="str">
        <f>VLOOKUP(data[[#This Row],[id_customer]],customer[],2,FALSE)</f>
        <v>Luciano Brazur</v>
      </c>
      <c r="H14225" t="str">
        <f>data[[#This Row],[id_customer]]&amp;data[[#This Row],[id_campaign]]</f>
        <v>C0929cam06</v>
      </c>
      <c r="I14225">
        <f>DATEDIF(data[[#This Row],[join_date]],data[[#This Row],[buy_date]],"M")</f>
        <v>0</v>
      </c>
    </row>
    <row r="14226" spans="1:9" x14ac:dyDescent="0.25">
      <c r="A14226" t="s">
        <v>3757</v>
      </c>
      <c r="B14226" t="s">
        <v>14</v>
      </c>
      <c r="C14226" s="1">
        <v>44607</v>
      </c>
      <c r="D14226" s="1">
        <v>44646</v>
      </c>
      <c r="E14226">
        <f>VLOOKUP(data[[#This Row],[id_campaign]],campaign[],4,FALSE)</f>
        <v>13</v>
      </c>
      <c r="F14226" t="str">
        <f>VLOOKUP(data[[#This Row],[id_campaign]],campaign[],2,FALSE)</f>
        <v>Homeownership</v>
      </c>
      <c r="G14226" t="str">
        <f>VLOOKUP(data[[#This Row],[id_customer]],customer[],2,FALSE)</f>
        <v>Luciano Brazur</v>
      </c>
      <c r="H14226" t="str">
        <f>data[[#This Row],[id_customer]]&amp;data[[#This Row],[id_campaign]]</f>
        <v>C0929cam06</v>
      </c>
      <c r="I14226">
        <f>DATEDIF(data[[#This Row],[join_date]],data[[#This Row],[buy_date]],"M")</f>
        <v>1</v>
      </c>
    </row>
    <row r="14227" spans="1:9" x14ac:dyDescent="0.25">
      <c r="A14227" t="s">
        <v>3757</v>
      </c>
      <c r="B14227" t="s">
        <v>14</v>
      </c>
      <c r="C14227" s="1">
        <v>44607</v>
      </c>
      <c r="D14227" s="1">
        <v>44668</v>
      </c>
      <c r="E14227">
        <f>VLOOKUP(data[[#This Row],[id_campaign]],campaign[],4,FALSE)</f>
        <v>13</v>
      </c>
      <c r="F14227" t="str">
        <f>VLOOKUP(data[[#This Row],[id_campaign]],campaign[],2,FALSE)</f>
        <v>Homeownership</v>
      </c>
      <c r="G14227" t="str">
        <f>VLOOKUP(data[[#This Row],[id_customer]],customer[],2,FALSE)</f>
        <v>Luciano Brazur</v>
      </c>
      <c r="H14227" t="str">
        <f>data[[#This Row],[id_customer]]&amp;data[[#This Row],[id_campaign]]</f>
        <v>C0929cam06</v>
      </c>
      <c r="I14227">
        <f>DATEDIF(data[[#This Row],[join_date]],data[[#This Row],[buy_date]],"M")</f>
        <v>2</v>
      </c>
    </row>
    <row r="14228" spans="1:9" x14ac:dyDescent="0.25">
      <c r="A14228" t="s">
        <v>3757</v>
      </c>
      <c r="B14228" t="s">
        <v>14</v>
      </c>
      <c r="C14228" s="1">
        <v>44607</v>
      </c>
      <c r="D14228" s="1">
        <v>44741</v>
      </c>
      <c r="E14228">
        <f>VLOOKUP(data[[#This Row],[id_campaign]],campaign[],4,FALSE)</f>
        <v>13</v>
      </c>
      <c r="F14228" t="str">
        <f>VLOOKUP(data[[#This Row],[id_campaign]],campaign[],2,FALSE)</f>
        <v>Homeownership</v>
      </c>
      <c r="G14228" t="str">
        <f>VLOOKUP(data[[#This Row],[id_customer]],customer[],2,FALSE)</f>
        <v>Luciano Brazur</v>
      </c>
      <c r="H14228" t="str">
        <f>data[[#This Row],[id_customer]]&amp;data[[#This Row],[id_campaign]]</f>
        <v>C0929cam06</v>
      </c>
      <c r="I14228">
        <f>DATEDIF(data[[#This Row],[join_date]],data[[#This Row],[buy_date]],"M")</f>
        <v>4</v>
      </c>
    </row>
    <row r="14229" spans="1:9" x14ac:dyDescent="0.25">
      <c r="A14229" t="s">
        <v>3757</v>
      </c>
      <c r="B14229" t="s">
        <v>14</v>
      </c>
      <c r="C14229" s="1">
        <v>44607</v>
      </c>
      <c r="D14229" s="1">
        <v>44765</v>
      </c>
      <c r="E14229">
        <f>VLOOKUP(data[[#This Row],[id_campaign]],campaign[],4,FALSE)</f>
        <v>13</v>
      </c>
      <c r="F14229" t="str">
        <f>VLOOKUP(data[[#This Row],[id_campaign]],campaign[],2,FALSE)</f>
        <v>Homeownership</v>
      </c>
      <c r="G14229" t="str">
        <f>VLOOKUP(data[[#This Row],[id_customer]],customer[],2,FALSE)</f>
        <v>Luciano Brazur</v>
      </c>
      <c r="H14229" t="str">
        <f>data[[#This Row],[id_customer]]&amp;data[[#This Row],[id_campaign]]</f>
        <v>C0929cam06</v>
      </c>
      <c r="I14229">
        <f>DATEDIF(data[[#This Row],[join_date]],data[[#This Row],[buy_date]],"M")</f>
        <v>5</v>
      </c>
    </row>
    <row r="14230" spans="1:9" x14ac:dyDescent="0.25">
      <c r="A14230" t="s">
        <v>3757</v>
      </c>
      <c r="B14230" t="s">
        <v>14</v>
      </c>
      <c r="C14230" s="1">
        <v>44607</v>
      </c>
      <c r="D14230" s="1">
        <v>44798</v>
      </c>
      <c r="E14230">
        <f>VLOOKUP(data[[#This Row],[id_campaign]],campaign[],4,FALSE)</f>
        <v>13</v>
      </c>
      <c r="F14230" t="str">
        <f>VLOOKUP(data[[#This Row],[id_campaign]],campaign[],2,FALSE)</f>
        <v>Homeownership</v>
      </c>
      <c r="G14230" t="str">
        <f>VLOOKUP(data[[#This Row],[id_customer]],customer[],2,FALSE)</f>
        <v>Luciano Brazur</v>
      </c>
      <c r="H14230" t="str">
        <f>data[[#This Row],[id_customer]]&amp;data[[#This Row],[id_campaign]]</f>
        <v>C0929cam06</v>
      </c>
      <c r="I14230">
        <f>DATEDIF(data[[#This Row],[join_date]],data[[#This Row],[buy_date]],"M")</f>
        <v>6</v>
      </c>
    </row>
    <row r="14231" spans="1:9" x14ac:dyDescent="0.25">
      <c r="A14231" t="s">
        <v>3757</v>
      </c>
      <c r="B14231" t="s">
        <v>14</v>
      </c>
      <c r="C14231" s="1">
        <v>44607</v>
      </c>
      <c r="D14231" s="1">
        <v>44826</v>
      </c>
      <c r="E14231">
        <f>VLOOKUP(data[[#This Row],[id_campaign]],campaign[],4,FALSE)</f>
        <v>13</v>
      </c>
      <c r="F14231" t="str">
        <f>VLOOKUP(data[[#This Row],[id_campaign]],campaign[],2,FALSE)</f>
        <v>Homeownership</v>
      </c>
      <c r="G14231" t="str">
        <f>VLOOKUP(data[[#This Row],[id_customer]],customer[],2,FALSE)</f>
        <v>Luciano Brazur</v>
      </c>
      <c r="H14231" t="str">
        <f>data[[#This Row],[id_customer]]&amp;data[[#This Row],[id_campaign]]</f>
        <v>C0929cam06</v>
      </c>
      <c r="I14231">
        <f>DATEDIF(data[[#This Row],[join_date]],data[[#This Row],[buy_date]],"M")</f>
        <v>7</v>
      </c>
    </row>
    <row r="14232" spans="1:9" x14ac:dyDescent="0.25">
      <c r="A14232" t="s">
        <v>3757</v>
      </c>
      <c r="B14232" t="s">
        <v>14</v>
      </c>
      <c r="C14232" s="1">
        <v>44607</v>
      </c>
      <c r="D14232" s="1">
        <v>44951</v>
      </c>
      <c r="E14232">
        <f>VLOOKUP(data[[#This Row],[id_campaign]],campaign[],4,FALSE)</f>
        <v>13</v>
      </c>
      <c r="F14232" t="str">
        <f>VLOOKUP(data[[#This Row],[id_campaign]],campaign[],2,FALSE)</f>
        <v>Homeownership</v>
      </c>
      <c r="G14232" t="str">
        <f>VLOOKUP(data[[#This Row],[id_customer]],customer[],2,FALSE)</f>
        <v>Luciano Brazur</v>
      </c>
      <c r="H14232" t="str">
        <f>data[[#This Row],[id_customer]]&amp;data[[#This Row],[id_campaign]]</f>
        <v>C0929cam06</v>
      </c>
      <c r="I14232">
        <f>DATEDIF(data[[#This Row],[join_date]],data[[#This Row],[buy_date]],"M")</f>
        <v>11</v>
      </c>
    </row>
    <row r="14233" spans="1:9" x14ac:dyDescent="0.25">
      <c r="A14233" t="s">
        <v>3757</v>
      </c>
      <c r="B14233" t="s">
        <v>14</v>
      </c>
      <c r="C14233" s="1">
        <v>44607</v>
      </c>
      <c r="D14233" s="1">
        <v>44979</v>
      </c>
      <c r="E14233">
        <f>VLOOKUP(data[[#This Row],[id_campaign]],campaign[],4,FALSE)</f>
        <v>13</v>
      </c>
      <c r="F14233" t="str">
        <f>VLOOKUP(data[[#This Row],[id_campaign]],campaign[],2,FALSE)</f>
        <v>Homeownership</v>
      </c>
      <c r="G14233" t="str">
        <f>VLOOKUP(data[[#This Row],[id_customer]],customer[],2,FALSE)</f>
        <v>Luciano Brazur</v>
      </c>
      <c r="H14233" t="str">
        <f>data[[#This Row],[id_customer]]&amp;data[[#This Row],[id_campaign]]</f>
        <v>C0929cam06</v>
      </c>
      <c r="I14233">
        <f>DATEDIF(data[[#This Row],[join_date]],data[[#This Row],[buy_date]],"M")</f>
        <v>12</v>
      </c>
    </row>
    <row r="14234" spans="1:9" x14ac:dyDescent="0.25">
      <c r="A14234" t="s">
        <v>3757</v>
      </c>
      <c r="B14234" t="s">
        <v>14</v>
      </c>
      <c r="C14234" s="1">
        <v>44607</v>
      </c>
      <c r="D14234" s="1">
        <v>45000</v>
      </c>
      <c r="E14234">
        <f>VLOOKUP(data[[#This Row],[id_campaign]],campaign[],4,FALSE)</f>
        <v>13</v>
      </c>
      <c r="F14234" t="str">
        <f>VLOOKUP(data[[#This Row],[id_campaign]],campaign[],2,FALSE)</f>
        <v>Homeownership</v>
      </c>
      <c r="G14234" t="str">
        <f>VLOOKUP(data[[#This Row],[id_customer]],customer[],2,FALSE)</f>
        <v>Luciano Brazur</v>
      </c>
      <c r="H14234" t="str">
        <f>data[[#This Row],[id_customer]]&amp;data[[#This Row],[id_campaign]]</f>
        <v>C0929cam06</v>
      </c>
      <c r="I14234">
        <f>DATEDIF(data[[#This Row],[join_date]],data[[#This Row],[buy_date]],"M")</f>
        <v>13</v>
      </c>
    </row>
    <row r="14235" spans="1:9" x14ac:dyDescent="0.25">
      <c r="A14235" t="s">
        <v>3757</v>
      </c>
      <c r="B14235" t="s">
        <v>14</v>
      </c>
      <c r="C14235" s="1">
        <v>44607</v>
      </c>
      <c r="D14235" s="1">
        <v>45064</v>
      </c>
      <c r="E14235">
        <f>VLOOKUP(data[[#This Row],[id_campaign]],campaign[],4,FALSE)</f>
        <v>13</v>
      </c>
      <c r="F14235" t="str">
        <f>VLOOKUP(data[[#This Row],[id_campaign]],campaign[],2,FALSE)</f>
        <v>Homeownership</v>
      </c>
      <c r="G14235" t="str">
        <f>VLOOKUP(data[[#This Row],[id_customer]],customer[],2,FALSE)</f>
        <v>Luciano Brazur</v>
      </c>
      <c r="H14235" t="str">
        <f>data[[#This Row],[id_customer]]&amp;data[[#This Row],[id_campaign]]</f>
        <v>C0929cam06</v>
      </c>
      <c r="I14235">
        <f>DATEDIF(data[[#This Row],[join_date]],data[[#This Row],[buy_date]],"M")</f>
        <v>15</v>
      </c>
    </row>
    <row r="14236" spans="1:9" x14ac:dyDescent="0.25">
      <c r="A14236" t="s">
        <v>3757</v>
      </c>
      <c r="B14236" t="s">
        <v>22</v>
      </c>
      <c r="C14236" s="1">
        <v>44983</v>
      </c>
      <c r="D14236" s="1">
        <v>44983</v>
      </c>
      <c r="E14236">
        <f>VLOOKUP(data[[#This Row],[id_campaign]],campaign[],4,FALSE)</f>
        <v>66</v>
      </c>
      <c r="F14236" t="str">
        <f>VLOOKUP(data[[#This Row],[id_campaign]],campaign[],2,FALSE)</f>
        <v>NonUSTravel</v>
      </c>
      <c r="G14236" t="str">
        <f>VLOOKUP(data[[#This Row],[id_customer]],customer[],2,FALSE)</f>
        <v>Luciano Brazur</v>
      </c>
      <c r="H14236" t="str">
        <f>data[[#This Row],[id_customer]]&amp;data[[#This Row],[id_campaign]]</f>
        <v>C0929cam10</v>
      </c>
      <c r="I14236">
        <f>DATEDIF(data[[#This Row],[join_date]],data[[#This Row],[buy_date]],"M")</f>
        <v>0</v>
      </c>
    </row>
    <row r="14237" spans="1:9" x14ac:dyDescent="0.25">
      <c r="A14237" t="s">
        <v>3757</v>
      </c>
      <c r="B14237" t="s">
        <v>22</v>
      </c>
      <c r="C14237" s="1">
        <v>44983</v>
      </c>
      <c r="D14237" s="1">
        <v>45013</v>
      </c>
      <c r="E14237">
        <f>VLOOKUP(data[[#This Row],[id_campaign]],campaign[],4,FALSE)</f>
        <v>66</v>
      </c>
      <c r="F14237" t="str">
        <f>VLOOKUP(data[[#This Row],[id_campaign]],campaign[],2,FALSE)</f>
        <v>NonUSTravel</v>
      </c>
      <c r="G14237" t="str">
        <f>VLOOKUP(data[[#This Row],[id_customer]],customer[],2,FALSE)</f>
        <v>Luciano Brazur</v>
      </c>
      <c r="H14237" t="str">
        <f>data[[#This Row],[id_customer]]&amp;data[[#This Row],[id_campaign]]</f>
        <v>C0929cam10</v>
      </c>
      <c r="I14237">
        <f>DATEDIF(data[[#This Row],[join_date]],data[[#This Row],[buy_date]],"M")</f>
        <v>1</v>
      </c>
    </row>
    <row r="14238" spans="1:9" x14ac:dyDescent="0.25">
      <c r="A14238" t="s">
        <v>3757</v>
      </c>
      <c r="B14238" t="s">
        <v>22</v>
      </c>
      <c r="C14238" s="1">
        <v>44983</v>
      </c>
      <c r="D14238" s="1">
        <v>45026</v>
      </c>
      <c r="E14238">
        <f>VLOOKUP(data[[#This Row],[id_campaign]],campaign[],4,FALSE)</f>
        <v>66</v>
      </c>
      <c r="F14238" t="str">
        <f>VLOOKUP(data[[#This Row],[id_campaign]],campaign[],2,FALSE)</f>
        <v>NonUSTravel</v>
      </c>
      <c r="G14238" t="str">
        <f>VLOOKUP(data[[#This Row],[id_customer]],customer[],2,FALSE)</f>
        <v>Luciano Brazur</v>
      </c>
      <c r="H14238" t="str">
        <f>data[[#This Row],[id_customer]]&amp;data[[#This Row],[id_campaign]]</f>
        <v>C0929cam10</v>
      </c>
      <c r="I14238">
        <f>DATEDIF(data[[#This Row],[join_date]],data[[#This Row],[buy_date]],"M")</f>
        <v>1</v>
      </c>
    </row>
    <row r="14239" spans="1:9" x14ac:dyDescent="0.25">
      <c r="A14239" t="s">
        <v>3757</v>
      </c>
      <c r="B14239" t="s">
        <v>22</v>
      </c>
      <c r="C14239" s="1">
        <v>44983</v>
      </c>
      <c r="D14239" s="1">
        <v>45076</v>
      </c>
      <c r="E14239">
        <f>VLOOKUP(data[[#This Row],[id_campaign]],campaign[],4,FALSE)</f>
        <v>66</v>
      </c>
      <c r="F14239" t="str">
        <f>VLOOKUP(data[[#This Row],[id_campaign]],campaign[],2,FALSE)</f>
        <v>NonUSTravel</v>
      </c>
      <c r="G14239" t="str">
        <f>VLOOKUP(data[[#This Row],[id_customer]],customer[],2,FALSE)</f>
        <v>Luciano Brazur</v>
      </c>
      <c r="H14239" t="str">
        <f>data[[#This Row],[id_customer]]&amp;data[[#This Row],[id_campaign]]</f>
        <v>C0929cam10</v>
      </c>
      <c r="I14239">
        <f>DATEDIF(data[[#This Row],[join_date]],data[[#This Row],[buy_date]],"M")</f>
        <v>3</v>
      </c>
    </row>
    <row r="14240" spans="1:9" x14ac:dyDescent="0.25">
      <c r="A14240" t="s">
        <v>3757</v>
      </c>
      <c r="B14240" t="s">
        <v>22</v>
      </c>
      <c r="C14240" s="1">
        <v>44983</v>
      </c>
      <c r="D14240" s="1">
        <v>45083</v>
      </c>
      <c r="E14240">
        <f>VLOOKUP(data[[#This Row],[id_campaign]],campaign[],4,FALSE)</f>
        <v>66</v>
      </c>
      <c r="F14240" t="str">
        <f>VLOOKUP(data[[#This Row],[id_campaign]],campaign[],2,FALSE)</f>
        <v>NonUSTravel</v>
      </c>
      <c r="G14240" t="str">
        <f>VLOOKUP(data[[#This Row],[id_customer]],customer[],2,FALSE)</f>
        <v>Luciano Brazur</v>
      </c>
      <c r="H14240" t="str">
        <f>data[[#This Row],[id_customer]]&amp;data[[#This Row],[id_campaign]]</f>
        <v>C0929cam10</v>
      </c>
      <c r="I14240">
        <f>DATEDIF(data[[#This Row],[join_date]],data[[#This Row],[buy_date]],"M")</f>
        <v>3</v>
      </c>
    </row>
    <row r="14241" spans="1:9" x14ac:dyDescent="0.25">
      <c r="A14241" t="s">
        <v>3761</v>
      </c>
      <c r="B14241" t="s">
        <v>4</v>
      </c>
      <c r="C14241" s="1">
        <v>44812</v>
      </c>
      <c r="D14241" s="1">
        <v>44812</v>
      </c>
      <c r="E14241">
        <f>VLOOKUP(data[[#This Row],[id_campaign]],campaign[],4,FALSE)</f>
        <v>10</v>
      </c>
      <c r="F14241" t="str">
        <f>VLOOKUP(data[[#This Row],[id_campaign]],campaign[],2,FALSE)</f>
        <v>ChildrenInHH</v>
      </c>
      <c r="G14241" t="str">
        <f>VLOOKUP(data[[#This Row],[id_customer]],customer[],2,FALSE)</f>
        <v>Zacharia Binton</v>
      </c>
      <c r="H14241" t="str">
        <f>data[[#This Row],[id_customer]]&amp;data[[#This Row],[id_campaign]]</f>
        <v>C0930cam01</v>
      </c>
      <c r="I14241">
        <f>DATEDIF(data[[#This Row],[join_date]],data[[#This Row],[buy_date]],"M")</f>
        <v>0</v>
      </c>
    </row>
    <row r="14242" spans="1:9" x14ac:dyDescent="0.25">
      <c r="A14242" t="s">
        <v>3761</v>
      </c>
      <c r="B14242" t="s">
        <v>4</v>
      </c>
      <c r="C14242" s="1">
        <v>44812</v>
      </c>
      <c r="D14242" s="1">
        <v>44855</v>
      </c>
      <c r="E14242">
        <f>VLOOKUP(data[[#This Row],[id_campaign]],campaign[],4,FALSE)</f>
        <v>10</v>
      </c>
      <c r="F14242" t="str">
        <f>VLOOKUP(data[[#This Row],[id_campaign]],campaign[],2,FALSE)</f>
        <v>ChildrenInHH</v>
      </c>
      <c r="G14242" t="str">
        <f>VLOOKUP(data[[#This Row],[id_customer]],customer[],2,FALSE)</f>
        <v>Zacharia Binton</v>
      </c>
      <c r="H14242" t="str">
        <f>data[[#This Row],[id_customer]]&amp;data[[#This Row],[id_campaign]]</f>
        <v>C0930cam01</v>
      </c>
      <c r="I14242">
        <f>DATEDIF(data[[#This Row],[join_date]],data[[#This Row],[buy_date]],"M")</f>
        <v>1</v>
      </c>
    </row>
    <row r="14243" spans="1:9" x14ac:dyDescent="0.25">
      <c r="A14243" t="s">
        <v>3761</v>
      </c>
      <c r="B14243" t="s">
        <v>4</v>
      </c>
      <c r="C14243" s="1">
        <v>44812</v>
      </c>
      <c r="D14243" s="1">
        <v>44888</v>
      </c>
      <c r="E14243">
        <f>VLOOKUP(data[[#This Row],[id_campaign]],campaign[],4,FALSE)</f>
        <v>10</v>
      </c>
      <c r="F14243" t="str">
        <f>VLOOKUP(data[[#This Row],[id_campaign]],campaign[],2,FALSE)</f>
        <v>ChildrenInHH</v>
      </c>
      <c r="G14243" t="str">
        <f>VLOOKUP(data[[#This Row],[id_customer]],customer[],2,FALSE)</f>
        <v>Zacharia Binton</v>
      </c>
      <c r="H14243" t="str">
        <f>data[[#This Row],[id_customer]]&amp;data[[#This Row],[id_campaign]]</f>
        <v>C0930cam01</v>
      </c>
      <c r="I14243">
        <f>DATEDIF(data[[#This Row],[join_date]],data[[#This Row],[buy_date]],"M")</f>
        <v>2</v>
      </c>
    </row>
    <row r="14244" spans="1:9" x14ac:dyDescent="0.25">
      <c r="A14244" t="s">
        <v>3761</v>
      </c>
      <c r="B14244" t="s">
        <v>4</v>
      </c>
      <c r="C14244" s="1">
        <v>44812</v>
      </c>
      <c r="D14244" s="1">
        <v>44913</v>
      </c>
      <c r="E14244">
        <f>VLOOKUP(data[[#This Row],[id_campaign]],campaign[],4,FALSE)</f>
        <v>10</v>
      </c>
      <c r="F14244" t="str">
        <f>VLOOKUP(data[[#This Row],[id_campaign]],campaign[],2,FALSE)</f>
        <v>ChildrenInHH</v>
      </c>
      <c r="G14244" t="str">
        <f>VLOOKUP(data[[#This Row],[id_customer]],customer[],2,FALSE)</f>
        <v>Zacharia Binton</v>
      </c>
      <c r="H14244" t="str">
        <f>data[[#This Row],[id_customer]]&amp;data[[#This Row],[id_campaign]]</f>
        <v>C0930cam01</v>
      </c>
      <c r="I14244">
        <f>DATEDIF(data[[#This Row],[join_date]],data[[#This Row],[buy_date]],"M")</f>
        <v>3</v>
      </c>
    </row>
    <row r="14245" spans="1:9" x14ac:dyDescent="0.25">
      <c r="A14245" t="s">
        <v>3761</v>
      </c>
      <c r="B14245" t="s">
        <v>4</v>
      </c>
      <c r="C14245" s="1">
        <v>44812</v>
      </c>
      <c r="D14245" s="1">
        <v>44934</v>
      </c>
      <c r="E14245">
        <f>VLOOKUP(data[[#This Row],[id_campaign]],campaign[],4,FALSE)</f>
        <v>10</v>
      </c>
      <c r="F14245" t="str">
        <f>VLOOKUP(data[[#This Row],[id_campaign]],campaign[],2,FALSE)</f>
        <v>ChildrenInHH</v>
      </c>
      <c r="G14245" t="str">
        <f>VLOOKUP(data[[#This Row],[id_customer]],customer[],2,FALSE)</f>
        <v>Zacharia Binton</v>
      </c>
      <c r="H14245" t="str">
        <f>data[[#This Row],[id_customer]]&amp;data[[#This Row],[id_campaign]]</f>
        <v>C0930cam01</v>
      </c>
      <c r="I14245">
        <f>DATEDIF(data[[#This Row],[join_date]],data[[#This Row],[buy_date]],"M")</f>
        <v>4</v>
      </c>
    </row>
    <row r="14246" spans="1:9" x14ac:dyDescent="0.25">
      <c r="A14246" t="s">
        <v>3761</v>
      </c>
      <c r="B14246" t="s">
        <v>4</v>
      </c>
      <c r="C14246" s="1">
        <v>44812</v>
      </c>
      <c r="D14246" s="1">
        <v>44975</v>
      </c>
      <c r="E14246">
        <f>VLOOKUP(data[[#This Row],[id_campaign]],campaign[],4,FALSE)</f>
        <v>10</v>
      </c>
      <c r="F14246" t="str">
        <f>VLOOKUP(data[[#This Row],[id_campaign]],campaign[],2,FALSE)</f>
        <v>ChildrenInHH</v>
      </c>
      <c r="G14246" t="str">
        <f>VLOOKUP(data[[#This Row],[id_customer]],customer[],2,FALSE)</f>
        <v>Zacharia Binton</v>
      </c>
      <c r="H14246" t="str">
        <f>data[[#This Row],[id_customer]]&amp;data[[#This Row],[id_campaign]]</f>
        <v>C0930cam01</v>
      </c>
      <c r="I14246">
        <f>DATEDIF(data[[#This Row],[join_date]],data[[#This Row],[buy_date]],"M")</f>
        <v>5</v>
      </c>
    </row>
    <row r="14247" spans="1:9" x14ac:dyDescent="0.25">
      <c r="A14247" t="s">
        <v>3761</v>
      </c>
      <c r="B14247" t="s">
        <v>4</v>
      </c>
      <c r="C14247" s="1">
        <v>44812</v>
      </c>
      <c r="D14247" s="1">
        <v>44997</v>
      </c>
      <c r="E14247">
        <f>VLOOKUP(data[[#This Row],[id_campaign]],campaign[],4,FALSE)</f>
        <v>10</v>
      </c>
      <c r="F14247" t="str">
        <f>VLOOKUP(data[[#This Row],[id_campaign]],campaign[],2,FALSE)</f>
        <v>ChildrenInHH</v>
      </c>
      <c r="G14247" t="str">
        <f>VLOOKUP(data[[#This Row],[id_customer]],customer[],2,FALSE)</f>
        <v>Zacharia Binton</v>
      </c>
      <c r="H14247" t="str">
        <f>data[[#This Row],[id_customer]]&amp;data[[#This Row],[id_campaign]]</f>
        <v>C0930cam01</v>
      </c>
      <c r="I14247">
        <f>DATEDIF(data[[#This Row],[join_date]],data[[#This Row],[buy_date]],"M")</f>
        <v>6</v>
      </c>
    </row>
    <row r="14248" spans="1:9" x14ac:dyDescent="0.25">
      <c r="A14248" t="s">
        <v>3761</v>
      </c>
      <c r="B14248" t="s">
        <v>4</v>
      </c>
      <c r="C14248" s="1">
        <v>44812</v>
      </c>
      <c r="D14248" s="1">
        <v>45032</v>
      </c>
      <c r="E14248">
        <f>VLOOKUP(data[[#This Row],[id_campaign]],campaign[],4,FALSE)</f>
        <v>10</v>
      </c>
      <c r="F14248" t="str">
        <f>VLOOKUP(data[[#This Row],[id_campaign]],campaign[],2,FALSE)</f>
        <v>ChildrenInHH</v>
      </c>
      <c r="G14248" t="str">
        <f>VLOOKUP(data[[#This Row],[id_customer]],customer[],2,FALSE)</f>
        <v>Zacharia Binton</v>
      </c>
      <c r="H14248" t="str">
        <f>data[[#This Row],[id_customer]]&amp;data[[#This Row],[id_campaign]]</f>
        <v>C0930cam01</v>
      </c>
      <c r="I14248">
        <f>DATEDIF(data[[#This Row],[join_date]],data[[#This Row],[buy_date]],"M")</f>
        <v>7</v>
      </c>
    </row>
    <row r="14249" spans="1:9" x14ac:dyDescent="0.25">
      <c r="A14249" t="s">
        <v>3761</v>
      </c>
      <c r="B14249" t="s">
        <v>4</v>
      </c>
      <c r="C14249" s="1">
        <v>44812</v>
      </c>
      <c r="D14249" s="1">
        <v>45056</v>
      </c>
      <c r="E14249">
        <f>VLOOKUP(data[[#This Row],[id_campaign]],campaign[],4,FALSE)</f>
        <v>10</v>
      </c>
      <c r="F14249" t="str">
        <f>VLOOKUP(data[[#This Row],[id_campaign]],campaign[],2,FALSE)</f>
        <v>ChildrenInHH</v>
      </c>
      <c r="G14249" t="str">
        <f>VLOOKUP(data[[#This Row],[id_customer]],customer[],2,FALSE)</f>
        <v>Zacharia Binton</v>
      </c>
      <c r="H14249" t="str">
        <f>data[[#This Row],[id_customer]]&amp;data[[#This Row],[id_campaign]]</f>
        <v>C0930cam01</v>
      </c>
      <c r="I14249">
        <f>DATEDIF(data[[#This Row],[join_date]],data[[#This Row],[buy_date]],"M")</f>
        <v>8</v>
      </c>
    </row>
    <row r="14250" spans="1:9" x14ac:dyDescent="0.25">
      <c r="A14250" t="s">
        <v>3761</v>
      </c>
      <c r="B14250" t="s">
        <v>34</v>
      </c>
      <c r="C14250" s="1">
        <v>44995</v>
      </c>
      <c r="D14250" s="1">
        <v>44995</v>
      </c>
      <c r="E14250">
        <f>VLOOKUP(data[[#This Row],[id_campaign]],campaign[],4,FALSE)</f>
        <v>16</v>
      </c>
      <c r="F14250" t="str">
        <f>VLOOKUP(data[[#This Row],[id_campaign]],campaign[],2,FALSE)</f>
        <v>MadeCallToRetentionTeam</v>
      </c>
      <c r="G14250" t="str">
        <f>VLOOKUP(data[[#This Row],[id_customer]],customer[],2,FALSE)</f>
        <v>Zacharia Binton</v>
      </c>
      <c r="H14250" t="str">
        <f>data[[#This Row],[id_customer]]&amp;data[[#This Row],[id_campaign]]</f>
        <v>C0930cam16</v>
      </c>
      <c r="I14250">
        <f>DATEDIF(data[[#This Row],[join_date]],data[[#This Row],[buy_date]],"M")</f>
        <v>0</v>
      </c>
    </row>
    <row r="14251" spans="1:9" x14ac:dyDescent="0.25">
      <c r="A14251" t="s">
        <v>3761</v>
      </c>
      <c r="B14251" t="s">
        <v>34</v>
      </c>
      <c r="C14251" s="1">
        <v>44995</v>
      </c>
      <c r="D14251" s="1">
        <v>45026</v>
      </c>
      <c r="E14251">
        <f>VLOOKUP(data[[#This Row],[id_campaign]],campaign[],4,FALSE)</f>
        <v>16</v>
      </c>
      <c r="F14251" t="str">
        <f>VLOOKUP(data[[#This Row],[id_campaign]],campaign[],2,FALSE)</f>
        <v>MadeCallToRetentionTeam</v>
      </c>
      <c r="G14251" t="str">
        <f>VLOOKUP(data[[#This Row],[id_customer]],customer[],2,FALSE)</f>
        <v>Zacharia Binton</v>
      </c>
      <c r="H14251" t="str">
        <f>data[[#This Row],[id_customer]]&amp;data[[#This Row],[id_campaign]]</f>
        <v>C0930cam16</v>
      </c>
      <c r="I14251">
        <f>DATEDIF(data[[#This Row],[join_date]],data[[#This Row],[buy_date]],"M")</f>
        <v>1</v>
      </c>
    </row>
    <row r="14252" spans="1:9" x14ac:dyDescent="0.25">
      <c r="A14252" t="s">
        <v>3761</v>
      </c>
      <c r="B14252" t="s">
        <v>34</v>
      </c>
      <c r="C14252" s="1">
        <v>44995</v>
      </c>
      <c r="D14252" s="1">
        <v>45071</v>
      </c>
      <c r="E14252">
        <f>VLOOKUP(data[[#This Row],[id_campaign]],campaign[],4,FALSE)</f>
        <v>16</v>
      </c>
      <c r="F14252" t="str">
        <f>VLOOKUP(data[[#This Row],[id_campaign]],campaign[],2,FALSE)</f>
        <v>MadeCallToRetentionTeam</v>
      </c>
      <c r="G14252" t="str">
        <f>VLOOKUP(data[[#This Row],[id_customer]],customer[],2,FALSE)</f>
        <v>Zacharia Binton</v>
      </c>
      <c r="H14252" t="str">
        <f>data[[#This Row],[id_customer]]&amp;data[[#This Row],[id_campaign]]</f>
        <v>C0930cam16</v>
      </c>
      <c r="I14252">
        <f>DATEDIF(data[[#This Row],[join_date]],data[[#This Row],[buy_date]],"M")</f>
        <v>2</v>
      </c>
    </row>
    <row r="14253" spans="1:9" x14ac:dyDescent="0.25">
      <c r="A14253" t="s">
        <v>3765</v>
      </c>
      <c r="B14253" t="s">
        <v>8</v>
      </c>
      <c r="C14253" s="1">
        <v>44834</v>
      </c>
      <c r="D14253" s="1">
        <v>44834</v>
      </c>
      <c r="E14253">
        <f>VLOOKUP(data[[#This Row],[id_campaign]],campaign[],4,FALSE)</f>
        <v>62</v>
      </c>
      <c r="F14253" t="str">
        <f>VLOOKUP(data[[#This Row],[id_campaign]],campaign[],2,FALSE)</f>
        <v>HandsetWebCapable</v>
      </c>
      <c r="G14253" t="str">
        <f>VLOOKUP(data[[#This Row],[id_customer]],customer[],2,FALSE)</f>
        <v>Kynthia Lemme</v>
      </c>
      <c r="H14253" t="str">
        <f>data[[#This Row],[id_customer]]&amp;data[[#This Row],[id_campaign]]</f>
        <v>C0931cam03</v>
      </c>
      <c r="I14253">
        <f>DATEDIF(data[[#This Row],[join_date]],data[[#This Row],[buy_date]],"M")</f>
        <v>0</v>
      </c>
    </row>
    <row r="14254" spans="1:9" x14ac:dyDescent="0.25">
      <c r="A14254" t="s">
        <v>3765</v>
      </c>
      <c r="B14254" t="s">
        <v>8</v>
      </c>
      <c r="C14254" s="1">
        <v>44834</v>
      </c>
      <c r="D14254" s="1">
        <v>44868</v>
      </c>
      <c r="E14254">
        <f>VLOOKUP(data[[#This Row],[id_campaign]],campaign[],4,FALSE)</f>
        <v>62</v>
      </c>
      <c r="F14254" t="str">
        <f>VLOOKUP(data[[#This Row],[id_campaign]],campaign[],2,FALSE)</f>
        <v>HandsetWebCapable</v>
      </c>
      <c r="G14254" t="str">
        <f>VLOOKUP(data[[#This Row],[id_customer]],customer[],2,FALSE)</f>
        <v>Kynthia Lemme</v>
      </c>
      <c r="H14254" t="str">
        <f>data[[#This Row],[id_customer]]&amp;data[[#This Row],[id_campaign]]</f>
        <v>C0931cam03</v>
      </c>
      <c r="I14254">
        <f>DATEDIF(data[[#This Row],[join_date]],data[[#This Row],[buy_date]],"M")</f>
        <v>1</v>
      </c>
    </row>
    <row r="14255" spans="1:9" x14ac:dyDescent="0.25">
      <c r="A14255" t="s">
        <v>3765</v>
      </c>
      <c r="B14255" t="s">
        <v>8</v>
      </c>
      <c r="C14255" s="1">
        <v>44834</v>
      </c>
      <c r="D14255" s="1">
        <v>44900</v>
      </c>
      <c r="E14255">
        <f>VLOOKUP(data[[#This Row],[id_campaign]],campaign[],4,FALSE)</f>
        <v>62</v>
      </c>
      <c r="F14255" t="str">
        <f>VLOOKUP(data[[#This Row],[id_campaign]],campaign[],2,FALSE)</f>
        <v>HandsetWebCapable</v>
      </c>
      <c r="G14255" t="str">
        <f>VLOOKUP(data[[#This Row],[id_customer]],customer[],2,FALSE)</f>
        <v>Kynthia Lemme</v>
      </c>
      <c r="H14255" t="str">
        <f>data[[#This Row],[id_customer]]&amp;data[[#This Row],[id_campaign]]</f>
        <v>C0931cam03</v>
      </c>
      <c r="I14255">
        <f>DATEDIF(data[[#This Row],[join_date]],data[[#This Row],[buy_date]],"M")</f>
        <v>2</v>
      </c>
    </row>
    <row r="14256" spans="1:9" x14ac:dyDescent="0.25">
      <c r="A14256" t="s">
        <v>3765</v>
      </c>
      <c r="B14256" t="s">
        <v>8</v>
      </c>
      <c r="C14256" s="1">
        <v>44834</v>
      </c>
      <c r="D14256" s="1">
        <v>44931</v>
      </c>
      <c r="E14256">
        <f>VLOOKUP(data[[#This Row],[id_campaign]],campaign[],4,FALSE)</f>
        <v>62</v>
      </c>
      <c r="F14256" t="str">
        <f>VLOOKUP(data[[#This Row],[id_campaign]],campaign[],2,FALSE)</f>
        <v>HandsetWebCapable</v>
      </c>
      <c r="G14256" t="str">
        <f>VLOOKUP(data[[#This Row],[id_customer]],customer[],2,FALSE)</f>
        <v>Kynthia Lemme</v>
      </c>
      <c r="H14256" t="str">
        <f>data[[#This Row],[id_customer]]&amp;data[[#This Row],[id_campaign]]</f>
        <v>C0931cam03</v>
      </c>
      <c r="I14256">
        <f>DATEDIF(data[[#This Row],[join_date]],data[[#This Row],[buy_date]],"M")</f>
        <v>3</v>
      </c>
    </row>
    <row r="14257" spans="1:9" x14ac:dyDescent="0.25">
      <c r="A14257" t="s">
        <v>3765</v>
      </c>
      <c r="B14257" t="s">
        <v>8</v>
      </c>
      <c r="C14257" s="1">
        <v>44834</v>
      </c>
      <c r="D14257" s="1">
        <v>44970</v>
      </c>
      <c r="E14257">
        <f>VLOOKUP(data[[#This Row],[id_campaign]],campaign[],4,FALSE)</f>
        <v>62</v>
      </c>
      <c r="F14257" t="str">
        <f>VLOOKUP(data[[#This Row],[id_campaign]],campaign[],2,FALSE)</f>
        <v>HandsetWebCapable</v>
      </c>
      <c r="G14257" t="str">
        <f>VLOOKUP(data[[#This Row],[id_customer]],customer[],2,FALSE)</f>
        <v>Kynthia Lemme</v>
      </c>
      <c r="H14257" t="str">
        <f>data[[#This Row],[id_customer]]&amp;data[[#This Row],[id_campaign]]</f>
        <v>C0931cam03</v>
      </c>
      <c r="I14257">
        <f>DATEDIF(data[[#This Row],[join_date]],data[[#This Row],[buy_date]],"M")</f>
        <v>4</v>
      </c>
    </row>
    <row r="14258" spans="1:9" x14ac:dyDescent="0.25">
      <c r="A14258" t="s">
        <v>3765</v>
      </c>
      <c r="B14258" t="s">
        <v>8</v>
      </c>
      <c r="C14258" s="1">
        <v>44834</v>
      </c>
      <c r="D14258" s="1">
        <v>45016</v>
      </c>
      <c r="E14258">
        <f>VLOOKUP(data[[#This Row],[id_campaign]],campaign[],4,FALSE)</f>
        <v>62</v>
      </c>
      <c r="F14258" t="str">
        <f>VLOOKUP(data[[#This Row],[id_campaign]],campaign[],2,FALSE)</f>
        <v>HandsetWebCapable</v>
      </c>
      <c r="G14258" t="str">
        <f>VLOOKUP(data[[#This Row],[id_customer]],customer[],2,FALSE)</f>
        <v>Kynthia Lemme</v>
      </c>
      <c r="H14258" t="str">
        <f>data[[#This Row],[id_customer]]&amp;data[[#This Row],[id_campaign]]</f>
        <v>C0931cam03</v>
      </c>
      <c r="I14258">
        <f>DATEDIF(data[[#This Row],[join_date]],data[[#This Row],[buy_date]],"M")</f>
        <v>6</v>
      </c>
    </row>
    <row r="14259" spans="1:9" x14ac:dyDescent="0.25">
      <c r="A14259" t="s">
        <v>3765</v>
      </c>
      <c r="B14259" t="s">
        <v>8</v>
      </c>
      <c r="C14259" s="1">
        <v>44834</v>
      </c>
      <c r="D14259" s="1">
        <v>45026</v>
      </c>
      <c r="E14259">
        <f>VLOOKUP(data[[#This Row],[id_campaign]],campaign[],4,FALSE)</f>
        <v>62</v>
      </c>
      <c r="F14259" t="str">
        <f>VLOOKUP(data[[#This Row],[id_campaign]],campaign[],2,FALSE)</f>
        <v>HandsetWebCapable</v>
      </c>
      <c r="G14259" t="str">
        <f>VLOOKUP(data[[#This Row],[id_customer]],customer[],2,FALSE)</f>
        <v>Kynthia Lemme</v>
      </c>
      <c r="H14259" t="str">
        <f>data[[#This Row],[id_customer]]&amp;data[[#This Row],[id_campaign]]</f>
        <v>C0931cam03</v>
      </c>
      <c r="I14259">
        <f>DATEDIF(data[[#This Row],[join_date]],data[[#This Row],[buy_date]],"M")</f>
        <v>6</v>
      </c>
    </row>
    <row r="14260" spans="1:9" x14ac:dyDescent="0.25">
      <c r="A14260" t="s">
        <v>3765</v>
      </c>
      <c r="B14260" t="s">
        <v>8</v>
      </c>
      <c r="C14260" s="1">
        <v>44834</v>
      </c>
      <c r="D14260" s="1">
        <v>45053</v>
      </c>
      <c r="E14260">
        <f>VLOOKUP(data[[#This Row],[id_campaign]],campaign[],4,FALSE)</f>
        <v>62</v>
      </c>
      <c r="F14260" t="str">
        <f>VLOOKUP(data[[#This Row],[id_campaign]],campaign[],2,FALSE)</f>
        <v>HandsetWebCapable</v>
      </c>
      <c r="G14260" t="str">
        <f>VLOOKUP(data[[#This Row],[id_customer]],customer[],2,FALSE)</f>
        <v>Kynthia Lemme</v>
      </c>
      <c r="H14260" t="str">
        <f>data[[#This Row],[id_customer]]&amp;data[[#This Row],[id_campaign]]</f>
        <v>C0931cam03</v>
      </c>
      <c r="I14260">
        <f>DATEDIF(data[[#This Row],[join_date]],data[[#This Row],[buy_date]],"M")</f>
        <v>7</v>
      </c>
    </row>
    <row r="14261" spans="1:9" x14ac:dyDescent="0.25">
      <c r="A14261" t="s">
        <v>3765</v>
      </c>
      <c r="B14261" t="s">
        <v>36</v>
      </c>
      <c r="C14261" s="1">
        <v>44907</v>
      </c>
      <c r="D14261" s="1">
        <v>44907</v>
      </c>
      <c r="E14261">
        <f>VLOOKUP(data[[#This Row],[id_campaign]],campaign[],4,FALSE)</f>
        <v>29</v>
      </c>
      <c r="F14261" t="str">
        <f>VLOOKUP(data[[#This Row],[id_campaign]],campaign[],2,FALSE)</f>
        <v>MaritalStatus</v>
      </c>
      <c r="G14261" t="str">
        <f>VLOOKUP(data[[#This Row],[id_customer]],customer[],2,FALSE)</f>
        <v>Kynthia Lemme</v>
      </c>
      <c r="H14261" t="str">
        <f>data[[#This Row],[id_customer]]&amp;data[[#This Row],[id_campaign]]</f>
        <v>C0931cam17</v>
      </c>
      <c r="I14261">
        <f>DATEDIF(data[[#This Row],[join_date]],data[[#This Row],[buy_date]],"M")</f>
        <v>0</v>
      </c>
    </row>
    <row r="14262" spans="1:9" x14ac:dyDescent="0.25">
      <c r="A14262" t="s">
        <v>3765</v>
      </c>
      <c r="B14262" t="s">
        <v>36</v>
      </c>
      <c r="C14262" s="1">
        <v>44907</v>
      </c>
      <c r="D14262" s="1">
        <v>44944</v>
      </c>
      <c r="E14262">
        <f>VLOOKUP(data[[#This Row],[id_campaign]],campaign[],4,FALSE)</f>
        <v>29</v>
      </c>
      <c r="F14262" t="str">
        <f>VLOOKUP(data[[#This Row],[id_campaign]],campaign[],2,FALSE)</f>
        <v>MaritalStatus</v>
      </c>
      <c r="G14262" t="str">
        <f>VLOOKUP(data[[#This Row],[id_customer]],customer[],2,FALSE)</f>
        <v>Kynthia Lemme</v>
      </c>
      <c r="H14262" t="str">
        <f>data[[#This Row],[id_customer]]&amp;data[[#This Row],[id_campaign]]</f>
        <v>C0931cam17</v>
      </c>
      <c r="I14262">
        <f>DATEDIF(data[[#This Row],[join_date]],data[[#This Row],[buy_date]],"M")</f>
        <v>1</v>
      </c>
    </row>
    <row r="14263" spans="1:9" x14ac:dyDescent="0.25">
      <c r="A14263" t="s">
        <v>3765</v>
      </c>
      <c r="B14263" t="s">
        <v>36</v>
      </c>
      <c r="C14263" s="1">
        <v>44907</v>
      </c>
      <c r="D14263" s="1">
        <v>44970</v>
      </c>
      <c r="E14263">
        <f>VLOOKUP(data[[#This Row],[id_campaign]],campaign[],4,FALSE)</f>
        <v>29</v>
      </c>
      <c r="F14263" t="str">
        <f>VLOOKUP(data[[#This Row],[id_campaign]],campaign[],2,FALSE)</f>
        <v>MaritalStatus</v>
      </c>
      <c r="G14263" t="str">
        <f>VLOOKUP(data[[#This Row],[id_customer]],customer[],2,FALSE)</f>
        <v>Kynthia Lemme</v>
      </c>
      <c r="H14263" t="str">
        <f>data[[#This Row],[id_customer]]&amp;data[[#This Row],[id_campaign]]</f>
        <v>C0931cam17</v>
      </c>
      <c r="I14263">
        <f>DATEDIF(data[[#This Row],[join_date]],data[[#This Row],[buy_date]],"M")</f>
        <v>2</v>
      </c>
    </row>
    <row r="14264" spans="1:9" x14ac:dyDescent="0.25">
      <c r="A14264" t="s">
        <v>3765</v>
      </c>
      <c r="B14264" t="s">
        <v>36</v>
      </c>
      <c r="C14264" s="1">
        <v>44907</v>
      </c>
      <c r="D14264" s="1">
        <v>45002</v>
      </c>
      <c r="E14264">
        <f>VLOOKUP(data[[#This Row],[id_campaign]],campaign[],4,FALSE)</f>
        <v>29</v>
      </c>
      <c r="F14264" t="str">
        <f>VLOOKUP(data[[#This Row],[id_campaign]],campaign[],2,FALSE)</f>
        <v>MaritalStatus</v>
      </c>
      <c r="G14264" t="str">
        <f>VLOOKUP(data[[#This Row],[id_customer]],customer[],2,FALSE)</f>
        <v>Kynthia Lemme</v>
      </c>
      <c r="H14264" t="str">
        <f>data[[#This Row],[id_customer]]&amp;data[[#This Row],[id_campaign]]</f>
        <v>C0931cam17</v>
      </c>
      <c r="I14264">
        <f>DATEDIF(data[[#This Row],[join_date]],data[[#This Row],[buy_date]],"M")</f>
        <v>3</v>
      </c>
    </row>
    <row r="14265" spans="1:9" x14ac:dyDescent="0.25">
      <c r="A14265" t="s">
        <v>3765</v>
      </c>
      <c r="B14265" t="s">
        <v>36</v>
      </c>
      <c r="C14265" s="1">
        <v>44907</v>
      </c>
      <c r="D14265" s="1">
        <v>45041</v>
      </c>
      <c r="E14265">
        <f>VLOOKUP(data[[#This Row],[id_campaign]],campaign[],4,FALSE)</f>
        <v>29</v>
      </c>
      <c r="F14265" t="str">
        <f>VLOOKUP(data[[#This Row],[id_campaign]],campaign[],2,FALSE)</f>
        <v>MaritalStatus</v>
      </c>
      <c r="G14265" t="str">
        <f>VLOOKUP(data[[#This Row],[id_customer]],customer[],2,FALSE)</f>
        <v>Kynthia Lemme</v>
      </c>
      <c r="H14265" t="str">
        <f>data[[#This Row],[id_customer]]&amp;data[[#This Row],[id_campaign]]</f>
        <v>C0931cam17</v>
      </c>
      <c r="I14265">
        <f>DATEDIF(data[[#This Row],[join_date]],data[[#This Row],[buy_date]],"M")</f>
        <v>4</v>
      </c>
    </row>
    <row r="14266" spans="1:9" x14ac:dyDescent="0.25">
      <c r="A14266" t="s">
        <v>3765</v>
      </c>
      <c r="B14266" t="s">
        <v>36</v>
      </c>
      <c r="C14266" s="1">
        <v>44907</v>
      </c>
      <c r="D14266" s="1">
        <v>45071</v>
      </c>
      <c r="E14266">
        <f>VLOOKUP(data[[#This Row],[id_campaign]],campaign[],4,FALSE)</f>
        <v>29</v>
      </c>
      <c r="F14266" t="str">
        <f>VLOOKUP(data[[#This Row],[id_campaign]],campaign[],2,FALSE)</f>
        <v>MaritalStatus</v>
      </c>
      <c r="G14266" t="str">
        <f>VLOOKUP(data[[#This Row],[id_customer]],customer[],2,FALSE)</f>
        <v>Kynthia Lemme</v>
      </c>
      <c r="H14266" t="str">
        <f>data[[#This Row],[id_customer]]&amp;data[[#This Row],[id_campaign]]</f>
        <v>C0931cam17</v>
      </c>
      <c r="I14266">
        <f>DATEDIF(data[[#This Row],[join_date]],data[[#This Row],[buy_date]],"M")</f>
        <v>5</v>
      </c>
    </row>
    <row r="14267" spans="1:9" x14ac:dyDescent="0.25">
      <c r="A14267" t="s">
        <v>3769</v>
      </c>
      <c r="B14267" t="s">
        <v>8</v>
      </c>
      <c r="C14267" s="1">
        <v>44608</v>
      </c>
      <c r="D14267" s="1">
        <v>44608</v>
      </c>
      <c r="E14267">
        <f>VLOOKUP(data[[#This Row],[id_campaign]],campaign[],4,FALSE)</f>
        <v>62</v>
      </c>
      <c r="F14267" t="str">
        <f>VLOOKUP(data[[#This Row],[id_campaign]],campaign[],2,FALSE)</f>
        <v>HandsetWebCapable</v>
      </c>
      <c r="G14267" t="str">
        <f>VLOOKUP(data[[#This Row],[id_customer]],customer[],2,FALSE)</f>
        <v>Willis Adcocks</v>
      </c>
      <c r="H14267" t="str">
        <f>data[[#This Row],[id_customer]]&amp;data[[#This Row],[id_campaign]]</f>
        <v>C0932cam03</v>
      </c>
      <c r="I14267">
        <f>DATEDIF(data[[#This Row],[join_date]],data[[#This Row],[buy_date]],"M")</f>
        <v>0</v>
      </c>
    </row>
    <row r="14268" spans="1:9" x14ac:dyDescent="0.25">
      <c r="A14268" t="s">
        <v>3769</v>
      </c>
      <c r="B14268" t="s">
        <v>8</v>
      </c>
      <c r="C14268" s="1">
        <v>44608</v>
      </c>
      <c r="D14268" s="1">
        <v>44637</v>
      </c>
      <c r="E14268">
        <f>VLOOKUP(data[[#This Row],[id_campaign]],campaign[],4,FALSE)</f>
        <v>62</v>
      </c>
      <c r="F14268" t="str">
        <f>VLOOKUP(data[[#This Row],[id_campaign]],campaign[],2,FALSE)</f>
        <v>HandsetWebCapable</v>
      </c>
      <c r="G14268" t="str">
        <f>VLOOKUP(data[[#This Row],[id_customer]],customer[],2,FALSE)</f>
        <v>Willis Adcocks</v>
      </c>
      <c r="H14268" t="str">
        <f>data[[#This Row],[id_customer]]&amp;data[[#This Row],[id_campaign]]</f>
        <v>C0932cam03</v>
      </c>
      <c r="I14268">
        <f>DATEDIF(data[[#This Row],[join_date]],data[[#This Row],[buy_date]],"M")</f>
        <v>1</v>
      </c>
    </row>
    <row r="14269" spans="1:9" x14ac:dyDescent="0.25">
      <c r="A14269" t="s">
        <v>3769</v>
      </c>
      <c r="B14269" t="s">
        <v>8</v>
      </c>
      <c r="C14269" s="1">
        <v>44608</v>
      </c>
      <c r="D14269" s="1">
        <v>44704</v>
      </c>
      <c r="E14269">
        <f>VLOOKUP(data[[#This Row],[id_campaign]],campaign[],4,FALSE)</f>
        <v>62</v>
      </c>
      <c r="F14269" t="str">
        <f>VLOOKUP(data[[#This Row],[id_campaign]],campaign[],2,FALSE)</f>
        <v>HandsetWebCapable</v>
      </c>
      <c r="G14269" t="str">
        <f>VLOOKUP(data[[#This Row],[id_customer]],customer[],2,FALSE)</f>
        <v>Willis Adcocks</v>
      </c>
      <c r="H14269" t="str">
        <f>data[[#This Row],[id_customer]]&amp;data[[#This Row],[id_campaign]]</f>
        <v>C0932cam03</v>
      </c>
      <c r="I14269">
        <f>DATEDIF(data[[#This Row],[join_date]],data[[#This Row],[buy_date]],"M")</f>
        <v>3</v>
      </c>
    </row>
    <row r="14270" spans="1:9" x14ac:dyDescent="0.25">
      <c r="A14270" t="s">
        <v>3769</v>
      </c>
      <c r="B14270" t="s">
        <v>8</v>
      </c>
      <c r="C14270" s="1">
        <v>44608</v>
      </c>
      <c r="D14270" s="1">
        <v>44738</v>
      </c>
      <c r="E14270">
        <f>VLOOKUP(data[[#This Row],[id_campaign]],campaign[],4,FALSE)</f>
        <v>62</v>
      </c>
      <c r="F14270" t="str">
        <f>VLOOKUP(data[[#This Row],[id_campaign]],campaign[],2,FALSE)</f>
        <v>HandsetWebCapable</v>
      </c>
      <c r="G14270" t="str">
        <f>VLOOKUP(data[[#This Row],[id_customer]],customer[],2,FALSE)</f>
        <v>Willis Adcocks</v>
      </c>
      <c r="H14270" t="str">
        <f>data[[#This Row],[id_customer]]&amp;data[[#This Row],[id_campaign]]</f>
        <v>C0932cam03</v>
      </c>
      <c r="I14270">
        <f>DATEDIF(data[[#This Row],[join_date]],data[[#This Row],[buy_date]],"M")</f>
        <v>4</v>
      </c>
    </row>
    <row r="14271" spans="1:9" x14ac:dyDescent="0.25">
      <c r="A14271" t="s">
        <v>3769</v>
      </c>
      <c r="B14271" t="s">
        <v>8</v>
      </c>
      <c r="C14271" s="1">
        <v>44608</v>
      </c>
      <c r="D14271" s="1">
        <v>44855</v>
      </c>
      <c r="E14271">
        <f>VLOOKUP(data[[#This Row],[id_campaign]],campaign[],4,FALSE)</f>
        <v>62</v>
      </c>
      <c r="F14271" t="str">
        <f>VLOOKUP(data[[#This Row],[id_campaign]],campaign[],2,FALSE)</f>
        <v>HandsetWebCapable</v>
      </c>
      <c r="G14271" t="str">
        <f>VLOOKUP(data[[#This Row],[id_customer]],customer[],2,FALSE)</f>
        <v>Willis Adcocks</v>
      </c>
      <c r="H14271" t="str">
        <f>data[[#This Row],[id_customer]]&amp;data[[#This Row],[id_campaign]]</f>
        <v>C0932cam03</v>
      </c>
      <c r="I14271">
        <f>DATEDIF(data[[#This Row],[join_date]],data[[#This Row],[buy_date]],"M")</f>
        <v>8</v>
      </c>
    </row>
    <row r="14272" spans="1:9" x14ac:dyDescent="0.25">
      <c r="A14272" t="s">
        <v>3769</v>
      </c>
      <c r="B14272" t="s">
        <v>8</v>
      </c>
      <c r="C14272" s="1">
        <v>44608</v>
      </c>
      <c r="D14272" s="1">
        <v>44885</v>
      </c>
      <c r="E14272">
        <f>VLOOKUP(data[[#This Row],[id_campaign]],campaign[],4,FALSE)</f>
        <v>62</v>
      </c>
      <c r="F14272" t="str">
        <f>VLOOKUP(data[[#This Row],[id_campaign]],campaign[],2,FALSE)</f>
        <v>HandsetWebCapable</v>
      </c>
      <c r="G14272" t="str">
        <f>VLOOKUP(data[[#This Row],[id_customer]],customer[],2,FALSE)</f>
        <v>Willis Adcocks</v>
      </c>
      <c r="H14272" t="str">
        <f>data[[#This Row],[id_customer]]&amp;data[[#This Row],[id_campaign]]</f>
        <v>C0932cam03</v>
      </c>
      <c r="I14272">
        <f>DATEDIF(data[[#This Row],[join_date]],data[[#This Row],[buy_date]],"M")</f>
        <v>9</v>
      </c>
    </row>
    <row r="14273" spans="1:9" x14ac:dyDescent="0.25">
      <c r="A14273" t="s">
        <v>3769</v>
      </c>
      <c r="B14273" t="s">
        <v>8</v>
      </c>
      <c r="C14273" s="1">
        <v>44608</v>
      </c>
      <c r="D14273" s="1">
        <v>44915</v>
      </c>
      <c r="E14273">
        <f>VLOOKUP(data[[#This Row],[id_campaign]],campaign[],4,FALSE)</f>
        <v>62</v>
      </c>
      <c r="F14273" t="str">
        <f>VLOOKUP(data[[#This Row],[id_campaign]],campaign[],2,FALSE)</f>
        <v>HandsetWebCapable</v>
      </c>
      <c r="G14273" t="str">
        <f>VLOOKUP(data[[#This Row],[id_customer]],customer[],2,FALSE)</f>
        <v>Willis Adcocks</v>
      </c>
      <c r="H14273" t="str">
        <f>data[[#This Row],[id_customer]]&amp;data[[#This Row],[id_campaign]]</f>
        <v>C0932cam03</v>
      </c>
      <c r="I14273">
        <f>DATEDIF(data[[#This Row],[join_date]],data[[#This Row],[buy_date]],"M")</f>
        <v>10</v>
      </c>
    </row>
    <row r="14274" spans="1:9" x14ac:dyDescent="0.25">
      <c r="A14274" t="s">
        <v>3769</v>
      </c>
      <c r="B14274" t="s">
        <v>8</v>
      </c>
      <c r="C14274" s="1">
        <v>44608</v>
      </c>
      <c r="D14274" s="1">
        <v>44948</v>
      </c>
      <c r="E14274">
        <f>VLOOKUP(data[[#This Row],[id_campaign]],campaign[],4,FALSE)</f>
        <v>62</v>
      </c>
      <c r="F14274" t="str">
        <f>VLOOKUP(data[[#This Row],[id_campaign]],campaign[],2,FALSE)</f>
        <v>HandsetWebCapable</v>
      </c>
      <c r="G14274" t="str">
        <f>VLOOKUP(data[[#This Row],[id_customer]],customer[],2,FALSE)</f>
        <v>Willis Adcocks</v>
      </c>
      <c r="H14274" t="str">
        <f>data[[#This Row],[id_customer]]&amp;data[[#This Row],[id_campaign]]</f>
        <v>C0932cam03</v>
      </c>
      <c r="I14274">
        <f>DATEDIF(data[[#This Row],[join_date]],data[[#This Row],[buy_date]],"M")</f>
        <v>11</v>
      </c>
    </row>
    <row r="14275" spans="1:9" x14ac:dyDescent="0.25">
      <c r="A14275" t="s">
        <v>3769</v>
      </c>
      <c r="B14275" t="s">
        <v>8</v>
      </c>
      <c r="C14275" s="1">
        <v>44608</v>
      </c>
      <c r="D14275" s="1">
        <v>44977</v>
      </c>
      <c r="E14275">
        <f>VLOOKUP(data[[#This Row],[id_campaign]],campaign[],4,FALSE)</f>
        <v>62</v>
      </c>
      <c r="F14275" t="str">
        <f>VLOOKUP(data[[#This Row],[id_campaign]],campaign[],2,FALSE)</f>
        <v>HandsetWebCapable</v>
      </c>
      <c r="G14275" t="str">
        <f>VLOOKUP(data[[#This Row],[id_customer]],customer[],2,FALSE)</f>
        <v>Willis Adcocks</v>
      </c>
      <c r="H14275" t="str">
        <f>data[[#This Row],[id_customer]]&amp;data[[#This Row],[id_campaign]]</f>
        <v>C0932cam03</v>
      </c>
      <c r="I14275">
        <f>DATEDIF(data[[#This Row],[join_date]],data[[#This Row],[buy_date]],"M")</f>
        <v>12</v>
      </c>
    </row>
    <row r="14276" spans="1:9" x14ac:dyDescent="0.25">
      <c r="A14276" t="s">
        <v>3769</v>
      </c>
      <c r="B14276" t="s">
        <v>8</v>
      </c>
      <c r="C14276" s="1">
        <v>44608</v>
      </c>
      <c r="D14276" s="1">
        <v>45002</v>
      </c>
      <c r="E14276">
        <f>VLOOKUP(data[[#This Row],[id_campaign]],campaign[],4,FALSE)</f>
        <v>62</v>
      </c>
      <c r="F14276" t="str">
        <f>VLOOKUP(data[[#This Row],[id_campaign]],campaign[],2,FALSE)</f>
        <v>HandsetWebCapable</v>
      </c>
      <c r="G14276" t="str">
        <f>VLOOKUP(data[[#This Row],[id_customer]],customer[],2,FALSE)</f>
        <v>Willis Adcocks</v>
      </c>
      <c r="H14276" t="str">
        <f>data[[#This Row],[id_customer]]&amp;data[[#This Row],[id_campaign]]</f>
        <v>C0932cam03</v>
      </c>
      <c r="I14276">
        <f>DATEDIF(data[[#This Row],[join_date]],data[[#This Row],[buy_date]],"M")</f>
        <v>13</v>
      </c>
    </row>
    <row r="14277" spans="1:9" x14ac:dyDescent="0.25">
      <c r="A14277" t="s">
        <v>3769</v>
      </c>
      <c r="B14277" t="s">
        <v>8</v>
      </c>
      <c r="C14277" s="1">
        <v>44608</v>
      </c>
      <c r="D14277" s="1">
        <v>45075</v>
      </c>
      <c r="E14277">
        <f>VLOOKUP(data[[#This Row],[id_campaign]],campaign[],4,FALSE)</f>
        <v>62</v>
      </c>
      <c r="F14277" t="str">
        <f>VLOOKUP(data[[#This Row],[id_campaign]],campaign[],2,FALSE)</f>
        <v>HandsetWebCapable</v>
      </c>
      <c r="G14277" t="str">
        <f>VLOOKUP(data[[#This Row],[id_customer]],customer[],2,FALSE)</f>
        <v>Willis Adcocks</v>
      </c>
      <c r="H14277" t="str">
        <f>data[[#This Row],[id_customer]]&amp;data[[#This Row],[id_campaign]]</f>
        <v>C0932cam03</v>
      </c>
      <c r="I14277">
        <f>DATEDIF(data[[#This Row],[join_date]],data[[#This Row],[buy_date]],"M")</f>
        <v>15</v>
      </c>
    </row>
    <row r="14278" spans="1:9" x14ac:dyDescent="0.25">
      <c r="A14278" t="s">
        <v>3769</v>
      </c>
      <c r="B14278" t="s">
        <v>32</v>
      </c>
      <c r="C14278" s="1">
        <v>44769</v>
      </c>
      <c r="D14278" s="1">
        <v>44769</v>
      </c>
      <c r="E14278">
        <f>VLOOKUP(data[[#This Row],[id_campaign]],campaign[],4,FALSE)</f>
        <v>14</v>
      </c>
      <c r="F14278" t="str">
        <f>VLOOKUP(data[[#This Row],[id_campaign]],campaign[],2,FALSE)</f>
        <v>OwnsMotorcycle</v>
      </c>
      <c r="G14278" t="str">
        <f>VLOOKUP(data[[#This Row],[id_customer]],customer[],2,FALSE)</f>
        <v>Willis Adcocks</v>
      </c>
      <c r="H14278" t="str">
        <f>data[[#This Row],[id_customer]]&amp;data[[#This Row],[id_campaign]]</f>
        <v>C0932cam15</v>
      </c>
      <c r="I14278">
        <f>DATEDIF(data[[#This Row],[join_date]],data[[#This Row],[buy_date]],"M")</f>
        <v>0</v>
      </c>
    </row>
    <row r="14279" spans="1:9" x14ac:dyDescent="0.25">
      <c r="A14279" t="s">
        <v>3769</v>
      </c>
      <c r="B14279" t="s">
        <v>32</v>
      </c>
      <c r="C14279" s="1">
        <v>44769</v>
      </c>
      <c r="D14279" s="1">
        <v>44831</v>
      </c>
      <c r="E14279">
        <f>VLOOKUP(data[[#This Row],[id_campaign]],campaign[],4,FALSE)</f>
        <v>14</v>
      </c>
      <c r="F14279" t="str">
        <f>VLOOKUP(data[[#This Row],[id_campaign]],campaign[],2,FALSE)</f>
        <v>OwnsMotorcycle</v>
      </c>
      <c r="G14279" t="str">
        <f>VLOOKUP(data[[#This Row],[id_customer]],customer[],2,FALSE)</f>
        <v>Willis Adcocks</v>
      </c>
      <c r="H14279" t="str">
        <f>data[[#This Row],[id_customer]]&amp;data[[#This Row],[id_campaign]]</f>
        <v>C0932cam15</v>
      </c>
      <c r="I14279">
        <f>DATEDIF(data[[#This Row],[join_date]],data[[#This Row],[buy_date]],"M")</f>
        <v>2</v>
      </c>
    </row>
    <row r="14280" spans="1:9" x14ac:dyDescent="0.25">
      <c r="A14280" t="s">
        <v>3769</v>
      </c>
      <c r="B14280" t="s">
        <v>32</v>
      </c>
      <c r="C14280" s="1">
        <v>44769</v>
      </c>
      <c r="D14280" s="1">
        <v>44863</v>
      </c>
      <c r="E14280">
        <f>VLOOKUP(data[[#This Row],[id_campaign]],campaign[],4,FALSE)</f>
        <v>14</v>
      </c>
      <c r="F14280" t="str">
        <f>VLOOKUP(data[[#This Row],[id_campaign]],campaign[],2,FALSE)</f>
        <v>OwnsMotorcycle</v>
      </c>
      <c r="G14280" t="str">
        <f>VLOOKUP(data[[#This Row],[id_customer]],customer[],2,FALSE)</f>
        <v>Willis Adcocks</v>
      </c>
      <c r="H14280" t="str">
        <f>data[[#This Row],[id_customer]]&amp;data[[#This Row],[id_campaign]]</f>
        <v>C0932cam15</v>
      </c>
      <c r="I14280">
        <f>DATEDIF(data[[#This Row],[join_date]],data[[#This Row],[buy_date]],"M")</f>
        <v>3</v>
      </c>
    </row>
    <row r="14281" spans="1:9" x14ac:dyDescent="0.25">
      <c r="A14281" t="s">
        <v>3769</v>
      </c>
      <c r="B14281" t="s">
        <v>32</v>
      </c>
      <c r="C14281" s="1">
        <v>44769</v>
      </c>
      <c r="D14281" s="1">
        <v>44872</v>
      </c>
      <c r="E14281">
        <f>VLOOKUP(data[[#This Row],[id_campaign]],campaign[],4,FALSE)</f>
        <v>14</v>
      </c>
      <c r="F14281" t="str">
        <f>VLOOKUP(data[[#This Row],[id_campaign]],campaign[],2,FALSE)</f>
        <v>OwnsMotorcycle</v>
      </c>
      <c r="G14281" t="str">
        <f>VLOOKUP(data[[#This Row],[id_customer]],customer[],2,FALSE)</f>
        <v>Willis Adcocks</v>
      </c>
      <c r="H14281" t="str">
        <f>data[[#This Row],[id_customer]]&amp;data[[#This Row],[id_campaign]]</f>
        <v>C0932cam15</v>
      </c>
      <c r="I14281">
        <f>DATEDIF(data[[#This Row],[join_date]],data[[#This Row],[buy_date]],"M")</f>
        <v>3</v>
      </c>
    </row>
    <row r="14282" spans="1:9" x14ac:dyDescent="0.25">
      <c r="A14282" t="s">
        <v>3769</v>
      </c>
      <c r="B14282" t="s">
        <v>32</v>
      </c>
      <c r="C14282" s="1">
        <v>44769</v>
      </c>
      <c r="D14282" s="1">
        <v>44956</v>
      </c>
      <c r="E14282">
        <f>VLOOKUP(data[[#This Row],[id_campaign]],campaign[],4,FALSE)</f>
        <v>14</v>
      </c>
      <c r="F14282" t="str">
        <f>VLOOKUP(data[[#This Row],[id_campaign]],campaign[],2,FALSE)</f>
        <v>OwnsMotorcycle</v>
      </c>
      <c r="G14282" t="str">
        <f>VLOOKUP(data[[#This Row],[id_customer]],customer[],2,FALSE)</f>
        <v>Willis Adcocks</v>
      </c>
      <c r="H14282" t="str">
        <f>data[[#This Row],[id_customer]]&amp;data[[#This Row],[id_campaign]]</f>
        <v>C0932cam15</v>
      </c>
      <c r="I14282">
        <f>DATEDIF(data[[#This Row],[join_date]],data[[#This Row],[buy_date]],"M")</f>
        <v>6</v>
      </c>
    </row>
    <row r="14283" spans="1:9" x14ac:dyDescent="0.25">
      <c r="A14283" t="s">
        <v>3769</v>
      </c>
      <c r="B14283" t="s">
        <v>32</v>
      </c>
      <c r="C14283" s="1">
        <v>44769</v>
      </c>
      <c r="D14283" s="1">
        <v>44961</v>
      </c>
      <c r="E14283">
        <f>VLOOKUP(data[[#This Row],[id_campaign]],campaign[],4,FALSE)</f>
        <v>14</v>
      </c>
      <c r="F14283" t="str">
        <f>VLOOKUP(data[[#This Row],[id_campaign]],campaign[],2,FALSE)</f>
        <v>OwnsMotorcycle</v>
      </c>
      <c r="G14283" t="str">
        <f>VLOOKUP(data[[#This Row],[id_customer]],customer[],2,FALSE)</f>
        <v>Willis Adcocks</v>
      </c>
      <c r="H14283" t="str">
        <f>data[[#This Row],[id_customer]]&amp;data[[#This Row],[id_campaign]]</f>
        <v>C0932cam15</v>
      </c>
      <c r="I14283">
        <f>DATEDIF(data[[#This Row],[join_date]],data[[#This Row],[buy_date]],"M")</f>
        <v>6</v>
      </c>
    </row>
    <row r="14284" spans="1:9" x14ac:dyDescent="0.25">
      <c r="A14284" t="s">
        <v>3769</v>
      </c>
      <c r="B14284" t="s">
        <v>32</v>
      </c>
      <c r="C14284" s="1">
        <v>44769</v>
      </c>
      <c r="D14284" s="1">
        <v>44986</v>
      </c>
      <c r="E14284">
        <f>VLOOKUP(data[[#This Row],[id_campaign]],campaign[],4,FALSE)</f>
        <v>14</v>
      </c>
      <c r="F14284" t="str">
        <f>VLOOKUP(data[[#This Row],[id_campaign]],campaign[],2,FALSE)</f>
        <v>OwnsMotorcycle</v>
      </c>
      <c r="G14284" t="str">
        <f>VLOOKUP(data[[#This Row],[id_customer]],customer[],2,FALSE)</f>
        <v>Willis Adcocks</v>
      </c>
      <c r="H14284" t="str">
        <f>data[[#This Row],[id_customer]]&amp;data[[#This Row],[id_campaign]]</f>
        <v>C0932cam15</v>
      </c>
      <c r="I14284">
        <f>DATEDIF(data[[#This Row],[join_date]],data[[#This Row],[buy_date]],"M")</f>
        <v>7</v>
      </c>
    </row>
    <row r="14285" spans="1:9" x14ac:dyDescent="0.25">
      <c r="A14285" t="s">
        <v>3769</v>
      </c>
      <c r="B14285" t="s">
        <v>32</v>
      </c>
      <c r="C14285" s="1">
        <v>44769</v>
      </c>
      <c r="D14285" s="1">
        <v>45024</v>
      </c>
      <c r="E14285">
        <f>VLOOKUP(data[[#This Row],[id_campaign]],campaign[],4,FALSE)</f>
        <v>14</v>
      </c>
      <c r="F14285" t="str">
        <f>VLOOKUP(data[[#This Row],[id_campaign]],campaign[],2,FALSE)</f>
        <v>OwnsMotorcycle</v>
      </c>
      <c r="G14285" t="str">
        <f>VLOOKUP(data[[#This Row],[id_customer]],customer[],2,FALSE)</f>
        <v>Willis Adcocks</v>
      </c>
      <c r="H14285" t="str">
        <f>data[[#This Row],[id_customer]]&amp;data[[#This Row],[id_campaign]]</f>
        <v>C0932cam15</v>
      </c>
      <c r="I14285">
        <f>DATEDIF(data[[#This Row],[join_date]],data[[#This Row],[buy_date]],"M")</f>
        <v>8</v>
      </c>
    </row>
    <row r="14286" spans="1:9" x14ac:dyDescent="0.25">
      <c r="A14286" t="s">
        <v>3769</v>
      </c>
      <c r="B14286" t="s">
        <v>32</v>
      </c>
      <c r="C14286" s="1">
        <v>44769</v>
      </c>
      <c r="D14286" s="1">
        <v>45051</v>
      </c>
      <c r="E14286">
        <f>VLOOKUP(data[[#This Row],[id_campaign]],campaign[],4,FALSE)</f>
        <v>14</v>
      </c>
      <c r="F14286" t="str">
        <f>VLOOKUP(data[[#This Row],[id_campaign]],campaign[],2,FALSE)</f>
        <v>OwnsMotorcycle</v>
      </c>
      <c r="G14286" t="str">
        <f>VLOOKUP(data[[#This Row],[id_customer]],customer[],2,FALSE)</f>
        <v>Willis Adcocks</v>
      </c>
      <c r="H14286" t="str">
        <f>data[[#This Row],[id_customer]]&amp;data[[#This Row],[id_campaign]]</f>
        <v>C0932cam15</v>
      </c>
      <c r="I14286">
        <f>DATEDIF(data[[#This Row],[join_date]],data[[#This Row],[buy_date]],"M")</f>
        <v>9</v>
      </c>
    </row>
    <row r="14287" spans="1:9" x14ac:dyDescent="0.25">
      <c r="A14287" t="s">
        <v>3773</v>
      </c>
      <c r="B14287" t="s">
        <v>20</v>
      </c>
      <c r="C14287" s="1">
        <v>44684</v>
      </c>
      <c r="D14287" s="1">
        <v>44684</v>
      </c>
      <c r="E14287">
        <f>VLOOKUP(data[[#This Row],[id_campaign]],campaign[],4,FALSE)</f>
        <v>75</v>
      </c>
      <c r="F14287" t="str">
        <f>VLOOKUP(data[[#This Row],[id_campaign]],campaign[],2,FALSE)</f>
        <v>OptOutMailings</v>
      </c>
      <c r="G14287" t="str">
        <f>VLOOKUP(data[[#This Row],[id_customer]],customer[],2,FALSE)</f>
        <v>Renaud Chalder</v>
      </c>
      <c r="H14287" t="str">
        <f>data[[#This Row],[id_customer]]&amp;data[[#This Row],[id_campaign]]</f>
        <v>C0933cam09</v>
      </c>
      <c r="I14287">
        <f>DATEDIF(data[[#This Row],[join_date]],data[[#This Row],[buy_date]],"M")</f>
        <v>0</v>
      </c>
    </row>
    <row r="14288" spans="1:9" x14ac:dyDescent="0.25">
      <c r="A14288" t="s">
        <v>3773</v>
      </c>
      <c r="B14288" t="s">
        <v>20</v>
      </c>
      <c r="C14288" s="1">
        <v>44684</v>
      </c>
      <c r="D14288" s="1">
        <v>44745</v>
      </c>
      <c r="E14288">
        <f>VLOOKUP(data[[#This Row],[id_campaign]],campaign[],4,FALSE)</f>
        <v>75</v>
      </c>
      <c r="F14288" t="str">
        <f>VLOOKUP(data[[#This Row],[id_campaign]],campaign[],2,FALSE)</f>
        <v>OptOutMailings</v>
      </c>
      <c r="G14288" t="str">
        <f>VLOOKUP(data[[#This Row],[id_customer]],customer[],2,FALSE)</f>
        <v>Renaud Chalder</v>
      </c>
      <c r="H14288" t="str">
        <f>data[[#This Row],[id_customer]]&amp;data[[#This Row],[id_campaign]]</f>
        <v>C0933cam09</v>
      </c>
      <c r="I14288">
        <f>DATEDIF(data[[#This Row],[join_date]],data[[#This Row],[buy_date]],"M")</f>
        <v>2</v>
      </c>
    </row>
    <row r="14289" spans="1:9" x14ac:dyDescent="0.25">
      <c r="A14289" t="s">
        <v>3773</v>
      </c>
      <c r="B14289" t="s">
        <v>20</v>
      </c>
      <c r="C14289" s="1">
        <v>44684</v>
      </c>
      <c r="D14289" s="1">
        <v>44788</v>
      </c>
      <c r="E14289">
        <f>VLOOKUP(data[[#This Row],[id_campaign]],campaign[],4,FALSE)</f>
        <v>75</v>
      </c>
      <c r="F14289" t="str">
        <f>VLOOKUP(data[[#This Row],[id_campaign]],campaign[],2,FALSE)</f>
        <v>OptOutMailings</v>
      </c>
      <c r="G14289" t="str">
        <f>VLOOKUP(data[[#This Row],[id_customer]],customer[],2,FALSE)</f>
        <v>Renaud Chalder</v>
      </c>
      <c r="H14289" t="str">
        <f>data[[#This Row],[id_customer]]&amp;data[[#This Row],[id_campaign]]</f>
        <v>C0933cam09</v>
      </c>
      <c r="I14289">
        <f>DATEDIF(data[[#This Row],[join_date]],data[[#This Row],[buy_date]],"M")</f>
        <v>3</v>
      </c>
    </row>
    <row r="14290" spans="1:9" x14ac:dyDescent="0.25">
      <c r="A14290" t="s">
        <v>3773</v>
      </c>
      <c r="B14290" t="s">
        <v>20</v>
      </c>
      <c r="C14290" s="1">
        <v>44684</v>
      </c>
      <c r="D14290" s="1">
        <v>44810</v>
      </c>
      <c r="E14290">
        <f>VLOOKUP(data[[#This Row],[id_campaign]],campaign[],4,FALSE)</f>
        <v>75</v>
      </c>
      <c r="F14290" t="str">
        <f>VLOOKUP(data[[#This Row],[id_campaign]],campaign[],2,FALSE)</f>
        <v>OptOutMailings</v>
      </c>
      <c r="G14290" t="str">
        <f>VLOOKUP(data[[#This Row],[id_customer]],customer[],2,FALSE)</f>
        <v>Renaud Chalder</v>
      </c>
      <c r="H14290" t="str">
        <f>data[[#This Row],[id_customer]]&amp;data[[#This Row],[id_campaign]]</f>
        <v>C0933cam09</v>
      </c>
      <c r="I14290">
        <f>DATEDIF(data[[#This Row],[join_date]],data[[#This Row],[buy_date]],"M")</f>
        <v>4</v>
      </c>
    </row>
    <row r="14291" spans="1:9" x14ac:dyDescent="0.25">
      <c r="A14291" t="s">
        <v>3773</v>
      </c>
      <c r="B14291" t="s">
        <v>20</v>
      </c>
      <c r="C14291" s="1">
        <v>44684</v>
      </c>
      <c r="D14291" s="1">
        <v>44839</v>
      </c>
      <c r="E14291">
        <f>VLOOKUP(data[[#This Row],[id_campaign]],campaign[],4,FALSE)</f>
        <v>75</v>
      </c>
      <c r="F14291" t="str">
        <f>VLOOKUP(data[[#This Row],[id_campaign]],campaign[],2,FALSE)</f>
        <v>OptOutMailings</v>
      </c>
      <c r="G14291" t="str">
        <f>VLOOKUP(data[[#This Row],[id_customer]],customer[],2,FALSE)</f>
        <v>Renaud Chalder</v>
      </c>
      <c r="H14291" t="str">
        <f>data[[#This Row],[id_customer]]&amp;data[[#This Row],[id_campaign]]</f>
        <v>C0933cam09</v>
      </c>
      <c r="I14291">
        <f>DATEDIF(data[[#This Row],[join_date]],data[[#This Row],[buy_date]],"M")</f>
        <v>5</v>
      </c>
    </row>
    <row r="14292" spans="1:9" x14ac:dyDescent="0.25">
      <c r="A14292" t="s">
        <v>3773</v>
      </c>
      <c r="B14292" t="s">
        <v>20</v>
      </c>
      <c r="C14292" s="1">
        <v>44684</v>
      </c>
      <c r="D14292" s="1">
        <v>44879</v>
      </c>
      <c r="E14292">
        <f>VLOOKUP(data[[#This Row],[id_campaign]],campaign[],4,FALSE)</f>
        <v>75</v>
      </c>
      <c r="F14292" t="str">
        <f>VLOOKUP(data[[#This Row],[id_campaign]],campaign[],2,FALSE)</f>
        <v>OptOutMailings</v>
      </c>
      <c r="G14292" t="str">
        <f>VLOOKUP(data[[#This Row],[id_customer]],customer[],2,FALSE)</f>
        <v>Renaud Chalder</v>
      </c>
      <c r="H14292" t="str">
        <f>data[[#This Row],[id_customer]]&amp;data[[#This Row],[id_campaign]]</f>
        <v>C0933cam09</v>
      </c>
      <c r="I14292">
        <f>DATEDIF(data[[#This Row],[join_date]],data[[#This Row],[buy_date]],"M")</f>
        <v>6</v>
      </c>
    </row>
    <row r="14293" spans="1:9" x14ac:dyDescent="0.25">
      <c r="A14293" t="s">
        <v>3773</v>
      </c>
      <c r="B14293" t="s">
        <v>20</v>
      </c>
      <c r="C14293" s="1">
        <v>44684</v>
      </c>
      <c r="D14293" s="1">
        <v>44910</v>
      </c>
      <c r="E14293">
        <f>VLOOKUP(data[[#This Row],[id_campaign]],campaign[],4,FALSE)</f>
        <v>75</v>
      </c>
      <c r="F14293" t="str">
        <f>VLOOKUP(data[[#This Row],[id_campaign]],campaign[],2,FALSE)</f>
        <v>OptOutMailings</v>
      </c>
      <c r="G14293" t="str">
        <f>VLOOKUP(data[[#This Row],[id_customer]],customer[],2,FALSE)</f>
        <v>Renaud Chalder</v>
      </c>
      <c r="H14293" t="str">
        <f>data[[#This Row],[id_customer]]&amp;data[[#This Row],[id_campaign]]</f>
        <v>C0933cam09</v>
      </c>
      <c r="I14293">
        <f>DATEDIF(data[[#This Row],[join_date]],data[[#This Row],[buy_date]],"M")</f>
        <v>7</v>
      </c>
    </row>
    <row r="14294" spans="1:9" x14ac:dyDescent="0.25">
      <c r="A14294" t="s">
        <v>3773</v>
      </c>
      <c r="B14294" t="s">
        <v>20</v>
      </c>
      <c r="C14294" s="1">
        <v>44684</v>
      </c>
      <c r="D14294" s="1">
        <v>44940</v>
      </c>
      <c r="E14294">
        <f>VLOOKUP(data[[#This Row],[id_campaign]],campaign[],4,FALSE)</f>
        <v>75</v>
      </c>
      <c r="F14294" t="str">
        <f>VLOOKUP(data[[#This Row],[id_campaign]],campaign[],2,FALSE)</f>
        <v>OptOutMailings</v>
      </c>
      <c r="G14294" t="str">
        <f>VLOOKUP(data[[#This Row],[id_customer]],customer[],2,FALSE)</f>
        <v>Renaud Chalder</v>
      </c>
      <c r="H14294" t="str">
        <f>data[[#This Row],[id_customer]]&amp;data[[#This Row],[id_campaign]]</f>
        <v>C0933cam09</v>
      </c>
      <c r="I14294">
        <f>DATEDIF(data[[#This Row],[join_date]],data[[#This Row],[buy_date]],"M")</f>
        <v>8</v>
      </c>
    </row>
    <row r="14295" spans="1:9" x14ac:dyDescent="0.25">
      <c r="A14295" t="s">
        <v>3773</v>
      </c>
      <c r="B14295" t="s">
        <v>20</v>
      </c>
      <c r="C14295" s="1">
        <v>44684</v>
      </c>
      <c r="D14295" s="1">
        <v>44962</v>
      </c>
      <c r="E14295">
        <f>VLOOKUP(data[[#This Row],[id_campaign]],campaign[],4,FALSE)</f>
        <v>75</v>
      </c>
      <c r="F14295" t="str">
        <f>VLOOKUP(data[[#This Row],[id_campaign]],campaign[],2,FALSE)</f>
        <v>OptOutMailings</v>
      </c>
      <c r="G14295" t="str">
        <f>VLOOKUP(data[[#This Row],[id_customer]],customer[],2,FALSE)</f>
        <v>Renaud Chalder</v>
      </c>
      <c r="H14295" t="str">
        <f>data[[#This Row],[id_customer]]&amp;data[[#This Row],[id_campaign]]</f>
        <v>C0933cam09</v>
      </c>
      <c r="I14295">
        <f>DATEDIF(data[[#This Row],[join_date]],data[[#This Row],[buy_date]],"M")</f>
        <v>9</v>
      </c>
    </row>
    <row r="14296" spans="1:9" x14ac:dyDescent="0.25">
      <c r="A14296" t="s">
        <v>3773</v>
      </c>
      <c r="B14296" t="s">
        <v>20</v>
      </c>
      <c r="C14296" s="1">
        <v>44684</v>
      </c>
      <c r="D14296" s="1">
        <v>44990</v>
      </c>
      <c r="E14296">
        <f>VLOOKUP(data[[#This Row],[id_campaign]],campaign[],4,FALSE)</f>
        <v>75</v>
      </c>
      <c r="F14296" t="str">
        <f>VLOOKUP(data[[#This Row],[id_campaign]],campaign[],2,FALSE)</f>
        <v>OptOutMailings</v>
      </c>
      <c r="G14296" t="str">
        <f>VLOOKUP(data[[#This Row],[id_customer]],customer[],2,FALSE)</f>
        <v>Renaud Chalder</v>
      </c>
      <c r="H14296" t="str">
        <f>data[[#This Row],[id_customer]]&amp;data[[#This Row],[id_campaign]]</f>
        <v>C0933cam09</v>
      </c>
      <c r="I14296">
        <f>DATEDIF(data[[#This Row],[join_date]],data[[#This Row],[buy_date]],"M")</f>
        <v>10</v>
      </c>
    </row>
    <row r="14297" spans="1:9" x14ac:dyDescent="0.25">
      <c r="A14297" t="s">
        <v>3773</v>
      </c>
      <c r="B14297" t="s">
        <v>20</v>
      </c>
      <c r="C14297" s="1">
        <v>44684</v>
      </c>
      <c r="D14297" s="1">
        <v>45034</v>
      </c>
      <c r="E14297">
        <f>VLOOKUP(data[[#This Row],[id_campaign]],campaign[],4,FALSE)</f>
        <v>75</v>
      </c>
      <c r="F14297" t="str">
        <f>VLOOKUP(data[[#This Row],[id_campaign]],campaign[],2,FALSE)</f>
        <v>OptOutMailings</v>
      </c>
      <c r="G14297" t="str">
        <f>VLOOKUP(data[[#This Row],[id_customer]],customer[],2,FALSE)</f>
        <v>Renaud Chalder</v>
      </c>
      <c r="H14297" t="str">
        <f>data[[#This Row],[id_customer]]&amp;data[[#This Row],[id_campaign]]</f>
        <v>C0933cam09</v>
      </c>
      <c r="I14297">
        <f>DATEDIF(data[[#This Row],[join_date]],data[[#This Row],[buy_date]],"M")</f>
        <v>11</v>
      </c>
    </row>
    <row r="14298" spans="1:9" x14ac:dyDescent="0.25">
      <c r="A14298" t="s">
        <v>3773</v>
      </c>
      <c r="B14298" t="s">
        <v>20</v>
      </c>
      <c r="C14298" s="1">
        <v>44684</v>
      </c>
      <c r="D14298" s="1">
        <v>45061</v>
      </c>
      <c r="E14298">
        <f>VLOOKUP(data[[#This Row],[id_campaign]],campaign[],4,FALSE)</f>
        <v>75</v>
      </c>
      <c r="F14298" t="str">
        <f>VLOOKUP(data[[#This Row],[id_campaign]],campaign[],2,FALSE)</f>
        <v>OptOutMailings</v>
      </c>
      <c r="G14298" t="str">
        <f>VLOOKUP(data[[#This Row],[id_customer]],customer[],2,FALSE)</f>
        <v>Renaud Chalder</v>
      </c>
      <c r="H14298" t="str">
        <f>data[[#This Row],[id_customer]]&amp;data[[#This Row],[id_campaign]]</f>
        <v>C0933cam09</v>
      </c>
      <c r="I14298">
        <f>DATEDIF(data[[#This Row],[join_date]],data[[#This Row],[buy_date]],"M")</f>
        <v>12</v>
      </c>
    </row>
    <row r="14299" spans="1:9" x14ac:dyDescent="0.25">
      <c r="A14299" t="s">
        <v>3773</v>
      </c>
      <c r="B14299" t="s">
        <v>16</v>
      </c>
      <c r="C14299" s="1">
        <v>44804</v>
      </c>
      <c r="D14299" s="1">
        <v>44804</v>
      </c>
      <c r="E14299">
        <f>VLOOKUP(data[[#This Row],[id_campaign]],campaign[],4,FALSE)</f>
        <v>25</v>
      </c>
      <c r="F14299" t="str">
        <f>VLOOKUP(data[[#This Row],[id_campaign]],campaign[],2,FALSE)</f>
        <v>BuysViaMailOrder</v>
      </c>
      <c r="G14299" t="str">
        <f>VLOOKUP(data[[#This Row],[id_customer]],customer[],2,FALSE)</f>
        <v>Renaud Chalder</v>
      </c>
      <c r="H14299" t="str">
        <f>data[[#This Row],[id_customer]]&amp;data[[#This Row],[id_campaign]]</f>
        <v>C0933cam07</v>
      </c>
      <c r="I14299">
        <f>DATEDIF(data[[#This Row],[join_date]],data[[#This Row],[buy_date]],"M")</f>
        <v>0</v>
      </c>
    </row>
    <row r="14300" spans="1:9" x14ac:dyDescent="0.25">
      <c r="A14300" t="s">
        <v>3773</v>
      </c>
      <c r="B14300" t="s">
        <v>16</v>
      </c>
      <c r="C14300" s="1">
        <v>44804</v>
      </c>
      <c r="D14300" s="1">
        <v>44847</v>
      </c>
      <c r="E14300">
        <f>VLOOKUP(data[[#This Row],[id_campaign]],campaign[],4,FALSE)</f>
        <v>25</v>
      </c>
      <c r="F14300" t="str">
        <f>VLOOKUP(data[[#This Row],[id_campaign]],campaign[],2,FALSE)</f>
        <v>BuysViaMailOrder</v>
      </c>
      <c r="G14300" t="str">
        <f>VLOOKUP(data[[#This Row],[id_customer]],customer[],2,FALSE)</f>
        <v>Renaud Chalder</v>
      </c>
      <c r="H14300" t="str">
        <f>data[[#This Row],[id_customer]]&amp;data[[#This Row],[id_campaign]]</f>
        <v>C0933cam07</v>
      </c>
      <c r="I14300">
        <f>DATEDIF(data[[#This Row],[join_date]],data[[#This Row],[buy_date]],"M")</f>
        <v>1</v>
      </c>
    </row>
    <row r="14301" spans="1:9" x14ac:dyDescent="0.25">
      <c r="A14301" t="s">
        <v>3773</v>
      </c>
      <c r="B14301" t="s">
        <v>16</v>
      </c>
      <c r="C14301" s="1">
        <v>44804</v>
      </c>
      <c r="D14301" s="1">
        <v>44866</v>
      </c>
      <c r="E14301">
        <f>VLOOKUP(data[[#This Row],[id_campaign]],campaign[],4,FALSE)</f>
        <v>25</v>
      </c>
      <c r="F14301" t="str">
        <f>VLOOKUP(data[[#This Row],[id_campaign]],campaign[],2,FALSE)</f>
        <v>BuysViaMailOrder</v>
      </c>
      <c r="G14301" t="str">
        <f>VLOOKUP(data[[#This Row],[id_customer]],customer[],2,FALSE)</f>
        <v>Renaud Chalder</v>
      </c>
      <c r="H14301" t="str">
        <f>data[[#This Row],[id_customer]]&amp;data[[#This Row],[id_campaign]]</f>
        <v>C0933cam07</v>
      </c>
      <c r="I14301">
        <f>DATEDIF(data[[#This Row],[join_date]],data[[#This Row],[buy_date]],"M")</f>
        <v>2</v>
      </c>
    </row>
    <row r="14302" spans="1:9" x14ac:dyDescent="0.25">
      <c r="A14302" t="s">
        <v>3773</v>
      </c>
      <c r="B14302" t="s">
        <v>16</v>
      </c>
      <c r="C14302" s="1">
        <v>44804</v>
      </c>
      <c r="D14302" s="1">
        <v>44905</v>
      </c>
      <c r="E14302">
        <f>VLOOKUP(data[[#This Row],[id_campaign]],campaign[],4,FALSE)</f>
        <v>25</v>
      </c>
      <c r="F14302" t="str">
        <f>VLOOKUP(data[[#This Row],[id_campaign]],campaign[],2,FALSE)</f>
        <v>BuysViaMailOrder</v>
      </c>
      <c r="G14302" t="str">
        <f>VLOOKUP(data[[#This Row],[id_customer]],customer[],2,FALSE)</f>
        <v>Renaud Chalder</v>
      </c>
      <c r="H14302" t="str">
        <f>data[[#This Row],[id_customer]]&amp;data[[#This Row],[id_campaign]]</f>
        <v>C0933cam07</v>
      </c>
      <c r="I14302">
        <f>DATEDIF(data[[#This Row],[join_date]],data[[#This Row],[buy_date]],"M")</f>
        <v>3</v>
      </c>
    </row>
    <row r="14303" spans="1:9" x14ac:dyDescent="0.25">
      <c r="A14303" t="s">
        <v>3773</v>
      </c>
      <c r="B14303" t="s">
        <v>16</v>
      </c>
      <c r="C14303" s="1">
        <v>44804</v>
      </c>
      <c r="D14303" s="1">
        <v>44995</v>
      </c>
      <c r="E14303">
        <f>VLOOKUP(data[[#This Row],[id_campaign]],campaign[],4,FALSE)</f>
        <v>25</v>
      </c>
      <c r="F14303" t="str">
        <f>VLOOKUP(data[[#This Row],[id_campaign]],campaign[],2,FALSE)</f>
        <v>BuysViaMailOrder</v>
      </c>
      <c r="G14303" t="str">
        <f>VLOOKUP(data[[#This Row],[id_customer]],customer[],2,FALSE)</f>
        <v>Renaud Chalder</v>
      </c>
      <c r="H14303" t="str">
        <f>data[[#This Row],[id_customer]]&amp;data[[#This Row],[id_campaign]]</f>
        <v>C0933cam07</v>
      </c>
      <c r="I14303">
        <f>DATEDIF(data[[#This Row],[join_date]],data[[#This Row],[buy_date]],"M")</f>
        <v>6</v>
      </c>
    </row>
    <row r="14304" spans="1:9" x14ac:dyDescent="0.25">
      <c r="A14304" t="s">
        <v>3773</v>
      </c>
      <c r="B14304" t="s">
        <v>16</v>
      </c>
      <c r="C14304" s="1">
        <v>44804</v>
      </c>
      <c r="D14304" s="1">
        <v>45061</v>
      </c>
      <c r="E14304">
        <f>VLOOKUP(data[[#This Row],[id_campaign]],campaign[],4,FALSE)</f>
        <v>25</v>
      </c>
      <c r="F14304" t="str">
        <f>VLOOKUP(data[[#This Row],[id_campaign]],campaign[],2,FALSE)</f>
        <v>BuysViaMailOrder</v>
      </c>
      <c r="G14304" t="str">
        <f>VLOOKUP(data[[#This Row],[id_customer]],customer[],2,FALSE)</f>
        <v>Renaud Chalder</v>
      </c>
      <c r="H14304" t="str">
        <f>data[[#This Row],[id_customer]]&amp;data[[#This Row],[id_campaign]]</f>
        <v>C0933cam07</v>
      </c>
      <c r="I14304">
        <f>DATEDIF(data[[#This Row],[join_date]],data[[#This Row],[buy_date]],"M")</f>
        <v>8</v>
      </c>
    </row>
    <row r="14305" spans="1:9" x14ac:dyDescent="0.25">
      <c r="A14305" t="s">
        <v>3777</v>
      </c>
      <c r="B14305" t="s">
        <v>30</v>
      </c>
      <c r="C14305" s="1">
        <v>44761</v>
      </c>
      <c r="D14305" s="1">
        <v>44761</v>
      </c>
      <c r="E14305">
        <f>VLOOKUP(data[[#This Row],[id_campaign]],campaign[],4,FALSE)</f>
        <v>28</v>
      </c>
      <c r="F14305" t="str">
        <f>VLOOKUP(data[[#This Row],[id_campaign]],campaign[],2,FALSE)</f>
        <v>NotNewCellphoneUser</v>
      </c>
      <c r="G14305" t="str">
        <f>VLOOKUP(data[[#This Row],[id_customer]],customer[],2,FALSE)</f>
        <v>Manda Vearncombe</v>
      </c>
      <c r="H14305" t="str">
        <f>data[[#This Row],[id_customer]]&amp;data[[#This Row],[id_campaign]]</f>
        <v>C0934cam14</v>
      </c>
      <c r="I14305">
        <f>DATEDIF(data[[#This Row],[join_date]],data[[#This Row],[buy_date]],"M")</f>
        <v>0</v>
      </c>
    </row>
    <row r="14306" spans="1:9" x14ac:dyDescent="0.25">
      <c r="A14306" t="s">
        <v>3777</v>
      </c>
      <c r="B14306" t="s">
        <v>30</v>
      </c>
      <c r="C14306" s="1">
        <v>44761</v>
      </c>
      <c r="D14306" s="1">
        <v>44799</v>
      </c>
      <c r="E14306">
        <f>VLOOKUP(data[[#This Row],[id_campaign]],campaign[],4,FALSE)</f>
        <v>28</v>
      </c>
      <c r="F14306" t="str">
        <f>VLOOKUP(data[[#This Row],[id_campaign]],campaign[],2,FALSE)</f>
        <v>NotNewCellphoneUser</v>
      </c>
      <c r="G14306" t="str">
        <f>VLOOKUP(data[[#This Row],[id_customer]],customer[],2,FALSE)</f>
        <v>Manda Vearncombe</v>
      </c>
      <c r="H14306" t="str">
        <f>data[[#This Row],[id_customer]]&amp;data[[#This Row],[id_campaign]]</f>
        <v>C0934cam14</v>
      </c>
      <c r="I14306">
        <f>DATEDIF(data[[#This Row],[join_date]],data[[#This Row],[buy_date]],"M")</f>
        <v>1</v>
      </c>
    </row>
    <row r="14307" spans="1:9" x14ac:dyDescent="0.25">
      <c r="A14307" t="s">
        <v>3777</v>
      </c>
      <c r="B14307" t="s">
        <v>30</v>
      </c>
      <c r="C14307" s="1">
        <v>44761</v>
      </c>
      <c r="D14307" s="1">
        <v>44824</v>
      </c>
      <c r="E14307">
        <f>VLOOKUP(data[[#This Row],[id_campaign]],campaign[],4,FALSE)</f>
        <v>28</v>
      </c>
      <c r="F14307" t="str">
        <f>VLOOKUP(data[[#This Row],[id_campaign]],campaign[],2,FALSE)</f>
        <v>NotNewCellphoneUser</v>
      </c>
      <c r="G14307" t="str">
        <f>VLOOKUP(data[[#This Row],[id_customer]],customer[],2,FALSE)</f>
        <v>Manda Vearncombe</v>
      </c>
      <c r="H14307" t="str">
        <f>data[[#This Row],[id_customer]]&amp;data[[#This Row],[id_campaign]]</f>
        <v>C0934cam14</v>
      </c>
      <c r="I14307">
        <f>DATEDIF(data[[#This Row],[join_date]],data[[#This Row],[buy_date]],"M")</f>
        <v>2</v>
      </c>
    </row>
    <row r="14308" spans="1:9" x14ac:dyDescent="0.25">
      <c r="A14308" t="s">
        <v>3777</v>
      </c>
      <c r="B14308" t="s">
        <v>30</v>
      </c>
      <c r="C14308" s="1">
        <v>44761</v>
      </c>
      <c r="D14308" s="1">
        <v>44838</v>
      </c>
      <c r="E14308">
        <f>VLOOKUP(data[[#This Row],[id_campaign]],campaign[],4,FALSE)</f>
        <v>28</v>
      </c>
      <c r="F14308" t="str">
        <f>VLOOKUP(data[[#This Row],[id_campaign]],campaign[],2,FALSE)</f>
        <v>NotNewCellphoneUser</v>
      </c>
      <c r="G14308" t="str">
        <f>VLOOKUP(data[[#This Row],[id_customer]],customer[],2,FALSE)</f>
        <v>Manda Vearncombe</v>
      </c>
      <c r="H14308" t="str">
        <f>data[[#This Row],[id_customer]]&amp;data[[#This Row],[id_campaign]]</f>
        <v>C0934cam14</v>
      </c>
      <c r="I14308">
        <f>DATEDIF(data[[#This Row],[join_date]],data[[#This Row],[buy_date]],"M")</f>
        <v>2</v>
      </c>
    </row>
    <row r="14309" spans="1:9" x14ac:dyDescent="0.25">
      <c r="A14309" t="s">
        <v>3777</v>
      </c>
      <c r="B14309" t="s">
        <v>30</v>
      </c>
      <c r="C14309" s="1">
        <v>44761</v>
      </c>
      <c r="D14309" s="1">
        <v>44886</v>
      </c>
      <c r="E14309">
        <f>VLOOKUP(data[[#This Row],[id_campaign]],campaign[],4,FALSE)</f>
        <v>28</v>
      </c>
      <c r="F14309" t="str">
        <f>VLOOKUP(data[[#This Row],[id_campaign]],campaign[],2,FALSE)</f>
        <v>NotNewCellphoneUser</v>
      </c>
      <c r="G14309" t="str">
        <f>VLOOKUP(data[[#This Row],[id_customer]],customer[],2,FALSE)</f>
        <v>Manda Vearncombe</v>
      </c>
      <c r="H14309" t="str">
        <f>data[[#This Row],[id_customer]]&amp;data[[#This Row],[id_campaign]]</f>
        <v>C0934cam14</v>
      </c>
      <c r="I14309">
        <f>DATEDIF(data[[#This Row],[join_date]],data[[#This Row],[buy_date]],"M")</f>
        <v>4</v>
      </c>
    </row>
    <row r="14310" spans="1:9" x14ac:dyDescent="0.25">
      <c r="A14310" t="s">
        <v>3777</v>
      </c>
      <c r="B14310" t="s">
        <v>30</v>
      </c>
      <c r="C14310" s="1">
        <v>44761</v>
      </c>
      <c r="D14310" s="1">
        <v>44929</v>
      </c>
      <c r="E14310">
        <f>VLOOKUP(data[[#This Row],[id_campaign]],campaign[],4,FALSE)</f>
        <v>28</v>
      </c>
      <c r="F14310" t="str">
        <f>VLOOKUP(data[[#This Row],[id_campaign]],campaign[],2,FALSE)</f>
        <v>NotNewCellphoneUser</v>
      </c>
      <c r="G14310" t="str">
        <f>VLOOKUP(data[[#This Row],[id_customer]],customer[],2,FALSE)</f>
        <v>Manda Vearncombe</v>
      </c>
      <c r="H14310" t="str">
        <f>data[[#This Row],[id_customer]]&amp;data[[#This Row],[id_campaign]]</f>
        <v>C0934cam14</v>
      </c>
      <c r="I14310">
        <f>DATEDIF(data[[#This Row],[join_date]],data[[#This Row],[buy_date]],"M")</f>
        <v>5</v>
      </c>
    </row>
    <row r="14311" spans="1:9" x14ac:dyDescent="0.25">
      <c r="A14311" t="s">
        <v>3777</v>
      </c>
      <c r="B14311" t="s">
        <v>30</v>
      </c>
      <c r="C14311" s="1">
        <v>44761</v>
      </c>
      <c r="D14311" s="1">
        <v>44988</v>
      </c>
      <c r="E14311">
        <f>VLOOKUP(data[[#This Row],[id_campaign]],campaign[],4,FALSE)</f>
        <v>28</v>
      </c>
      <c r="F14311" t="str">
        <f>VLOOKUP(data[[#This Row],[id_campaign]],campaign[],2,FALSE)</f>
        <v>NotNewCellphoneUser</v>
      </c>
      <c r="G14311" t="str">
        <f>VLOOKUP(data[[#This Row],[id_customer]],customer[],2,FALSE)</f>
        <v>Manda Vearncombe</v>
      </c>
      <c r="H14311" t="str">
        <f>data[[#This Row],[id_customer]]&amp;data[[#This Row],[id_campaign]]</f>
        <v>C0934cam14</v>
      </c>
      <c r="I14311">
        <f>DATEDIF(data[[#This Row],[join_date]],data[[#This Row],[buy_date]],"M")</f>
        <v>7</v>
      </c>
    </row>
    <row r="14312" spans="1:9" x14ac:dyDescent="0.25">
      <c r="A14312" t="s">
        <v>3777</v>
      </c>
      <c r="B14312" t="s">
        <v>30</v>
      </c>
      <c r="C14312" s="1">
        <v>44761</v>
      </c>
      <c r="D14312" s="1">
        <v>45043</v>
      </c>
      <c r="E14312">
        <f>VLOOKUP(data[[#This Row],[id_campaign]],campaign[],4,FALSE)</f>
        <v>28</v>
      </c>
      <c r="F14312" t="str">
        <f>VLOOKUP(data[[#This Row],[id_campaign]],campaign[],2,FALSE)</f>
        <v>NotNewCellphoneUser</v>
      </c>
      <c r="G14312" t="str">
        <f>VLOOKUP(data[[#This Row],[id_customer]],customer[],2,FALSE)</f>
        <v>Manda Vearncombe</v>
      </c>
      <c r="H14312" t="str">
        <f>data[[#This Row],[id_customer]]&amp;data[[#This Row],[id_campaign]]</f>
        <v>C0934cam14</v>
      </c>
      <c r="I14312">
        <f>DATEDIF(data[[#This Row],[join_date]],data[[#This Row],[buy_date]],"M")</f>
        <v>9</v>
      </c>
    </row>
    <row r="14313" spans="1:9" x14ac:dyDescent="0.25">
      <c r="A14313" t="s">
        <v>3781</v>
      </c>
      <c r="B14313" t="s">
        <v>34</v>
      </c>
      <c r="C14313" s="1">
        <v>44793</v>
      </c>
      <c r="D14313" s="1">
        <v>44793</v>
      </c>
      <c r="E14313">
        <f>VLOOKUP(data[[#This Row],[id_campaign]],campaign[],4,FALSE)</f>
        <v>16</v>
      </c>
      <c r="F14313" t="str">
        <f>VLOOKUP(data[[#This Row],[id_campaign]],campaign[],2,FALSE)</f>
        <v>MadeCallToRetentionTeam</v>
      </c>
      <c r="G14313" t="str">
        <f>VLOOKUP(data[[#This Row],[id_customer]],customer[],2,FALSE)</f>
        <v>Ginger Dollard</v>
      </c>
      <c r="H14313" t="str">
        <f>data[[#This Row],[id_customer]]&amp;data[[#This Row],[id_campaign]]</f>
        <v>C0935cam16</v>
      </c>
      <c r="I14313">
        <f>DATEDIF(data[[#This Row],[join_date]],data[[#This Row],[buy_date]],"M")</f>
        <v>0</v>
      </c>
    </row>
    <row r="14314" spans="1:9" x14ac:dyDescent="0.25">
      <c r="A14314" t="s">
        <v>3781</v>
      </c>
      <c r="B14314" t="s">
        <v>34</v>
      </c>
      <c r="C14314" s="1">
        <v>44793</v>
      </c>
      <c r="D14314" s="1">
        <v>44824</v>
      </c>
      <c r="E14314">
        <f>VLOOKUP(data[[#This Row],[id_campaign]],campaign[],4,FALSE)</f>
        <v>16</v>
      </c>
      <c r="F14314" t="str">
        <f>VLOOKUP(data[[#This Row],[id_campaign]],campaign[],2,FALSE)</f>
        <v>MadeCallToRetentionTeam</v>
      </c>
      <c r="G14314" t="str">
        <f>VLOOKUP(data[[#This Row],[id_customer]],customer[],2,FALSE)</f>
        <v>Ginger Dollard</v>
      </c>
      <c r="H14314" t="str">
        <f>data[[#This Row],[id_customer]]&amp;data[[#This Row],[id_campaign]]</f>
        <v>C0935cam16</v>
      </c>
      <c r="I14314">
        <f>DATEDIF(data[[#This Row],[join_date]],data[[#This Row],[buy_date]],"M")</f>
        <v>1</v>
      </c>
    </row>
    <row r="14315" spans="1:9" x14ac:dyDescent="0.25">
      <c r="A14315" t="s">
        <v>3781</v>
      </c>
      <c r="B14315" t="s">
        <v>34</v>
      </c>
      <c r="C14315" s="1">
        <v>44793</v>
      </c>
      <c r="D14315" s="1">
        <v>44838</v>
      </c>
      <c r="E14315">
        <f>VLOOKUP(data[[#This Row],[id_campaign]],campaign[],4,FALSE)</f>
        <v>16</v>
      </c>
      <c r="F14315" t="str">
        <f>VLOOKUP(data[[#This Row],[id_campaign]],campaign[],2,FALSE)</f>
        <v>MadeCallToRetentionTeam</v>
      </c>
      <c r="G14315" t="str">
        <f>VLOOKUP(data[[#This Row],[id_customer]],customer[],2,FALSE)</f>
        <v>Ginger Dollard</v>
      </c>
      <c r="H14315" t="str">
        <f>data[[#This Row],[id_customer]]&amp;data[[#This Row],[id_campaign]]</f>
        <v>C0935cam16</v>
      </c>
      <c r="I14315">
        <f>DATEDIF(data[[#This Row],[join_date]],data[[#This Row],[buy_date]],"M")</f>
        <v>1</v>
      </c>
    </row>
    <row r="14316" spans="1:9" x14ac:dyDescent="0.25">
      <c r="A14316" t="s">
        <v>3781</v>
      </c>
      <c r="B14316" t="s">
        <v>34</v>
      </c>
      <c r="C14316" s="1">
        <v>44793</v>
      </c>
      <c r="D14316" s="1">
        <v>44869</v>
      </c>
      <c r="E14316">
        <f>VLOOKUP(data[[#This Row],[id_campaign]],campaign[],4,FALSE)</f>
        <v>16</v>
      </c>
      <c r="F14316" t="str">
        <f>VLOOKUP(data[[#This Row],[id_campaign]],campaign[],2,FALSE)</f>
        <v>MadeCallToRetentionTeam</v>
      </c>
      <c r="G14316" t="str">
        <f>VLOOKUP(data[[#This Row],[id_customer]],customer[],2,FALSE)</f>
        <v>Ginger Dollard</v>
      </c>
      <c r="H14316" t="str">
        <f>data[[#This Row],[id_customer]]&amp;data[[#This Row],[id_campaign]]</f>
        <v>C0935cam16</v>
      </c>
      <c r="I14316">
        <f>DATEDIF(data[[#This Row],[join_date]],data[[#This Row],[buy_date]],"M")</f>
        <v>2</v>
      </c>
    </row>
    <row r="14317" spans="1:9" x14ac:dyDescent="0.25">
      <c r="A14317" t="s">
        <v>3781</v>
      </c>
      <c r="B14317" t="s">
        <v>34</v>
      </c>
      <c r="C14317" s="1">
        <v>44793</v>
      </c>
      <c r="D14317" s="1">
        <v>44897</v>
      </c>
      <c r="E14317">
        <f>VLOOKUP(data[[#This Row],[id_campaign]],campaign[],4,FALSE)</f>
        <v>16</v>
      </c>
      <c r="F14317" t="str">
        <f>VLOOKUP(data[[#This Row],[id_campaign]],campaign[],2,FALSE)</f>
        <v>MadeCallToRetentionTeam</v>
      </c>
      <c r="G14317" t="str">
        <f>VLOOKUP(data[[#This Row],[id_customer]],customer[],2,FALSE)</f>
        <v>Ginger Dollard</v>
      </c>
      <c r="H14317" t="str">
        <f>data[[#This Row],[id_customer]]&amp;data[[#This Row],[id_campaign]]</f>
        <v>C0935cam16</v>
      </c>
      <c r="I14317">
        <f>DATEDIF(data[[#This Row],[join_date]],data[[#This Row],[buy_date]],"M")</f>
        <v>3</v>
      </c>
    </row>
    <row r="14318" spans="1:9" x14ac:dyDescent="0.25">
      <c r="A14318" t="s">
        <v>3781</v>
      </c>
      <c r="B14318" t="s">
        <v>34</v>
      </c>
      <c r="C14318" s="1">
        <v>44793</v>
      </c>
      <c r="D14318" s="1">
        <v>44951</v>
      </c>
      <c r="E14318">
        <f>VLOOKUP(data[[#This Row],[id_campaign]],campaign[],4,FALSE)</f>
        <v>16</v>
      </c>
      <c r="F14318" t="str">
        <f>VLOOKUP(data[[#This Row],[id_campaign]],campaign[],2,FALSE)</f>
        <v>MadeCallToRetentionTeam</v>
      </c>
      <c r="G14318" t="str">
        <f>VLOOKUP(data[[#This Row],[id_customer]],customer[],2,FALSE)</f>
        <v>Ginger Dollard</v>
      </c>
      <c r="H14318" t="str">
        <f>data[[#This Row],[id_customer]]&amp;data[[#This Row],[id_campaign]]</f>
        <v>C0935cam16</v>
      </c>
      <c r="I14318">
        <f>DATEDIF(data[[#This Row],[join_date]],data[[#This Row],[buy_date]],"M")</f>
        <v>5</v>
      </c>
    </row>
    <row r="14319" spans="1:9" x14ac:dyDescent="0.25">
      <c r="A14319" t="s">
        <v>3781</v>
      </c>
      <c r="B14319" t="s">
        <v>34</v>
      </c>
      <c r="C14319" s="1">
        <v>44793</v>
      </c>
      <c r="D14319" s="1">
        <v>44960</v>
      </c>
      <c r="E14319">
        <f>VLOOKUP(data[[#This Row],[id_campaign]],campaign[],4,FALSE)</f>
        <v>16</v>
      </c>
      <c r="F14319" t="str">
        <f>VLOOKUP(data[[#This Row],[id_campaign]],campaign[],2,FALSE)</f>
        <v>MadeCallToRetentionTeam</v>
      </c>
      <c r="G14319" t="str">
        <f>VLOOKUP(data[[#This Row],[id_customer]],customer[],2,FALSE)</f>
        <v>Ginger Dollard</v>
      </c>
      <c r="H14319" t="str">
        <f>data[[#This Row],[id_customer]]&amp;data[[#This Row],[id_campaign]]</f>
        <v>C0935cam16</v>
      </c>
      <c r="I14319">
        <f>DATEDIF(data[[#This Row],[join_date]],data[[#This Row],[buy_date]],"M")</f>
        <v>5</v>
      </c>
    </row>
    <row r="14320" spans="1:9" x14ac:dyDescent="0.25">
      <c r="A14320" t="s">
        <v>3781</v>
      </c>
      <c r="B14320" t="s">
        <v>34</v>
      </c>
      <c r="C14320" s="1">
        <v>44793</v>
      </c>
      <c r="D14320" s="1">
        <v>44989</v>
      </c>
      <c r="E14320">
        <f>VLOOKUP(data[[#This Row],[id_campaign]],campaign[],4,FALSE)</f>
        <v>16</v>
      </c>
      <c r="F14320" t="str">
        <f>VLOOKUP(data[[#This Row],[id_campaign]],campaign[],2,FALSE)</f>
        <v>MadeCallToRetentionTeam</v>
      </c>
      <c r="G14320" t="str">
        <f>VLOOKUP(data[[#This Row],[id_customer]],customer[],2,FALSE)</f>
        <v>Ginger Dollard</v>
      </c>
      <c r="H14320" t="str">
        <f>data[[#This Row],[id_customer]]&amp;data[[#This Row],[id_campaign]]</f>
        <v>C0935cam16</v>
      </c>
      <c r="I14320">
        <f>DATEDIF(data[[#This Row],[join_date]],data[[#This Row],[buy_date]],"M")</f>
        <v>6</v>
      </c>
    </row>
    <row r="14321" spans="1:9" x14ac:dyDescent="0.25">
      <c r="A14321" t="s">
        <v>3781</v>
      </c>
      <c r="B14321" t="s">
        <v>34</v>
      </c>
      <c r="C14321" s="1">
        <v>44793</v>
      </c>
      <c r="D14321" s="1">
        <v>45039</v>
      </c>
      <c r="E14321">
        <f>VLOOKUP(data[[#This Row],[id_campaign]],campaign[],4,FALSE)</f>
        <v>16</v>
      </c>
      <c r="F14321" t="str">
        <f>VLOOKUP(data[[#This Row],[id_campaign]],campaign[],2,FALSE)</f>
        <v>MadeCallToRetentionTeam</v>
      </c>
      <c r="G14321" t="str">
        <f>VLOOKUP(data[[#This Row],[id_customer]],customer[],2,FALSE)</f>
        <v>Ginger Dollard</v>
      </c>
      <c r="H14321" t="str">
        <f>data[[#This Row],[id_customer]]&amp;data[[#This Row],[id_campaign]]</f>
        <v>C0935cam16</v>
      </c>
      <c r="I14321">
        <f>DATEDIF(data[[#This Row],[join_date]],data[[#This Row],[buy_date]],"M")</f>
        <v>8</v>
      </c>
    </row>
    <row r="14322" spans="1:9" x14ac:dyDescent="0.25">
      <c r="A14322" t="s">
        <v>3781</v>
      </c>
      <c r="B14322" t="s">
        <v>34</v>
      </c>
      <c r="C14322" s="1">
        <v>44793</v>
      </c>
      <c r="D14322" s="1">
        <v>45051</v>
      </c>
      <c r="E14322">
        <f>VLOOKUP(data[[#This Row],[id_campaign]],campaign[],4,FALSE)</f>
        <v>16</v>
      </c>
      <c r="F14322" t="str">
        <f>VLOOKUP(data[[#This Row],[id_campaign]],campaign[],2,FALSE)</f>
        <v>MadeCallToRetentionTeam</v>
      </c>
      <c r="G14322" t="str">
        <f>VLOOKUP(data[[#This Row],[id_customer]],customer[],2,FALSE)</f>
        <v>Ginger Dollard</v>
      </c>
      <c r="H14322" t="str">
        <f>data[[#This Row],[id_customer]]&amp;data[[#This Row],[id_campaign]]</f>
        <v>C0935cam16</v>
      </c>
      <c r="I14322">
        <f>DATEDIF(data[[#This Row],[join_date]],data[[#This Row],[buy_date]],"M")</f>
        <v>8</v>
      </c>
    </row>
    <row r="14323" spans="1:9" x14ac:dyDescent="0.25">
      <c r="A14323" t="s">
        <v>3781</v>
      </c>
      <c r="B14323" t="s">
        <v>34</v>
      </c>
      <c r="C14323" s="1">
        <v>44793</v>
      </c>
      <c r="D14323" s="1">
        <v>45080</v>
      </c>
      <c r="E14323">
        <f>VLOOKUP(data[[#This Row],[id_campaign]],campaign[],4,FALSE)</f>
        <v>16</v>
      </c>
      <c r="F14323" t="str">
        <f>VLOOKUP(data[[#This Row],[id_campaign]],campaign[],2,FALSE)</f>
        <v>MadeCallToRetentionTeam</v>
      </c>
      <c r="G14323" t="str">
        <f>VLOOKUP(data[[#This Row],[id_customer]],customer[],2,FALSE)</f>
        <v>Ginger Dollard</v>
      </c>
      <c r="H14323" t="str">
        <f>data[[#This Row],[id_customer]]&amp;data[[#This Row],[id_campaign]]</f>
        <v>C0935cam16</v>
      </c>
      <c r="I14323">
        <f>DATEDIF(data[[#This Row],[join_date]],data[[#This Row],[buy_date]],"M")</f>
        <v>9</v>
      </c>
    </row>
    <row r="14324" spans="1:9" x14ac:dyDescent="0.25">
      <c r="A14324" t="s">
        <v>3785</v>
      </c>
      <c r="B14324" t="s">
        <v>8</v>
      </c>
      <c r="C14324" s="1">
        <v>44589</v>
      </c>
      <c r="D14324" s="1">
        <v>44589</v>
      </c>
      <c r="E14324">
        <f>VLOOKUP(data[[#This Row],[id_campaign]],campaign[],4,FALSE)</f>
        <v>62</v>
      </c>
      <c r="F14324" t="str">
        <f>VLOOKUP(data[[#This Row],[id_campaign]],campaign[],2,FALSE)</f>
        <v>HandsetWebCapable</v>
      </c>
      <c r="G14324" t="str">
        <f>VLOOKUP(data[[#This Row],[id_customer]],customer[],2,FALSE)</f>
        <v>Pearla Spellicy</v>
      </c>
      <c r="H14324" t="str">
        <f>data[[#This Row],[id_customer]]&amp;data[[#This Row],[id_campaign]]</f>
        <v>C0936cam03</v>
      </c>
      <c r="I14324">
        <f>DATEDIF(data[[#This Row],[join_date]],data[[#This Row],[buy_date]],"M")</f>
        <v>0</v>
      </c>
    </row>
    <row r="14325" spans="1:9" x14ac:dyDescent="0.25">
      <c r="A14325" t="s">
        <v>3785</v>
      </c>
      <c r="B14325" t="s">
        <v>8</v>
      </c>
      <c r="C14325" s="1">
        <v>44589</v>
      </c>
      <c r="D14325" s="1">
        <v>44661</v>
      </c>
      <c r="E14325">
        <f>VLOOKUP(data[[#This Row],[id_campaign]],campaign[],4,FALSE)</f>
        <v>62</v>
      </c>
      <c r="F14325" t="str">
        <f>VLOOKUP(data[[#This Row],[id_campaign]],campaign[],2,FALSE)</f>
        <v>HandsetWebCapable</v>
      </c>
      <c r="G14325" t="str">
        <f>VLOOKUP(data[[#This Row],[id_customer]],customer[],2,FALSE)</f>
        <v>Pearla Spellicy</v>
      </c>
      <c r="H14325" t="str">
        <f>data[[#This Row],[id_customer]]&amp;data[[#This Row],[id_campaign]]</f>
        <v>C0936cam03</v>
      </c>
      <c r="I14325">
        <f>DATEDIF(data[[#This Row],[join_date]],data[[#This Row],[buy_date]],"M")</f>
        <v>2</v>
      </c>
    </row>
    <row r="14326" spans="1:9" x14ac:dyDescent="0.25">
      <c r="A14326" t="s">
        <v>3785</v>
      </c>
      <c r="B14326" t="s">
        <v>8</v>
      </c>
      <c r="C14326" s="1">
        <v>44589</v>
      </c>
      <c r="D14326" s="1">
        <v>44717</v>
      </c>
      <c r="E14326">
        <f>VLOOKUP(data[[#This Row],[id_campaign]],campaign[],4,FALSE)</f>
        <v>62</v>
      </c>
      <c r="F14326" t="str">
        <f>VLOOKUP(data[[#This Row],[id_campaign]],campaign[],2,FALSE)</f>
        <v>HandsetWebCapable</v>
      </c>
      <c r="G14326" t="str">
        <f>VLOOKUP(data[[#This Row],[id_customer]],customer[],2,FALSE)</f>
        <v>Pearla Spellicy</v>
      </c>
      <c r="H14326" t="str">
        <f>data[[#This Row],[id_customer]]&amp;data[[#This Row],[id_campaign]]</f>
        <v>C0936cam03</v>
      </c>
      <c r="I14326">
        <f>DATEDIF(data[[#This Row],[join_date]],data[[#This Row],[buy_date]],"M")</f>
        <v>4</v>
      </c>
    </row>
    <row r="14327" spans="1:9" x14ac:dyDescent="0.25">
      <c r="A14327" t="s">
        <v>3785</v>
      </c>
      <c r="B14327" t="s">
        <v>8</v>
      </c>
      <c r="C14327" s="1">
        <v>44589</v>
      </c>
      <c r="D14327" s="1">
        <v>44807</v>
      </c>
      <c r="E14327">
        <f>VLOOKUP(data[[#This Row],[id_campaign]],campaign[],4,FALSE)</f>
        <v>62</v>
      </c>
      <c r="F14327" t="str">
        <f>VLOOKUP(data[[#This Row],[id_campaign]],campaign[],2,FALSE)</f>
        <v>HandsetWebCapable</v>
      </c>
      <c r="G14327" t="str">
        <f>VLOOKUP(data[[#This Row],[id_customer]],customer[],2,FALSE)</f>
        <v>Pearla Spellicy</v>
      </c>
      <c r="H14327" t="str">
        <f>data[[#This Row],[id_customer]]&amp;data[[#This Row],[id_campaign]]</f>
        <v>C0936cam03</v>
      </c>
      <c r="I14327">
        <f>DATEDIF(data[[#This Row],[join_date]],data[[#This Row],[buy_date]],"M")</f>
        <v>7</v>
      </c>
    </row>
    <row r="14328" spans="1:9" x14ac:dyDescent="0.25">
      <c r="A14328" t="s">
        <v>3785</v>
      </c>
      <c r="B14328" t="s">
        <v>8</v>
      </c>
      <c r="C14328" s="1">
        <v>44589</v>
      </c>
      <c r="D14328" s="1">
        <v>44840</v>
      </c>
      <c r="E14328">
        <f>VLOOKUP(data[[#This Row],[id_campaign]],campaign[],4,FALSE)</f>
        <v>62</v>
      </c>
      <c r="F14328" t="str">
        <f>VLOOKUP(data[[#This Row],[id_campaign]],campaign[],2,FALSE)</f>
        <v>HandsetWebCapable</v>
      </c>
      <c r="G14328" t="str">
        <f>VLOOKUP(data[[#This Row],[id_customer]],customer[],2,FALSE)</f>
        <v>Pearla Spellicy</v>
      </c>
      <c r="H14328" t="str">
        <f>data[[#This Row],[id_customer]]&amp;data[[#This Row],[id_campaign]]</f>
        <v>C0936cam03</v>
      </c>
      <c r="I14328">
        <f>DATEDIF(data[[#This Row],[join_date]],data[[#This Row],[buy_date]],"M")</f>
        <v>8</v>
      </c>
    </row>
    <row r="14329" spans="1:9" x14ac:dyDescent="0.25">
      <c r="A14329" t="s">
        <v>3785</v>
      </c>
      <c r="B14329" t="s">
        <v>8</v>
      </c>
      <c r="C14329" s="1">
        <v>44589</v>
      </c>
      <c r="D14329" s="1">
        <v>44906</v>
      </c>
      <c r="E14329">
        <f>VLOOKUP(data[[#This Row],[id_campaign]],campaign[],4,FALSE)</f>
        <v>62</v>
      </c>
      <c r="F14329" t="str">
        <f>VLOOKUP(data[[#This Row],[id_campaign]],campaign[],2,FALSE)</f>
        <v>HandsetWebCapable</v>
      </c>
      <c r="G14329" t="str">
        <f>VLOOKUP(data[[#This Row],[id_customer]],customer[],2,FALSE)</f>
        <v>Pearla Spellicy</v>
      </c>
      <c r="H14329" t="str">
        <f>data[[#This Row],[id_customer]]&amp;data[[#This Row],[id_campaign]]</f>
        <v>C0936cam03</v>
      </c>
      <c r="I14329">
        <f>DATEDIF(data[[#This Row],[join_date]],data[[#This Row],[buy_date]],"M")</f>
        <v>10</v>
      </c>
    </row>
    <row r="14330" spans="1:9" x14ac:dyDescent="0.25">
      <c r="A14330" t="s">
        <v>3785</v>
      </c>
      <c r="B14330" t="s">
        <v>8</v>
      </c>
      <c r="C14330" s="1">
        <v>44589</v>
      </c>
      <c r="D14330" s="1">
        <v>44931</v>
      </c>
      <c r="E14330">
        <f>VLOOKUP(data[[#This Row],[id_campaign]],campaign[],4,FALSE)</f>
        <v>62</v>
      </c>
      <c r="F14330" t="str">
        <f>VLOOKUP(data[[#This Row],[id_campaign]],campaign[],2,FALSE)</f>
        <v>HandsetWebCapable</v>
      </c>
      <c r="G14330" t="str">
        <f>VLOOKUP(data[[#This Row],[id_customer]],customer[],2,FALSE)</f>
        <v>Pearla Spellicy</v>
      </c>
      <c r="H14330" t="str">
        <f>data[[#This Row],[id_customer]]&amp;data[[#This Row],[id_campaign]]</f>
        <v>C0936cam03</v>
      </c>
      <c r="I14330">
        <f>DATEDIF(data[[#This Row],[join_date]],data[[#This Row],[buy_date]],"M")</f>
        <v>11</v>
      </c>
    </row>
    <row r="14331" spans="1:9" x14ac:dyDescent="0.25">
      <c r="A14331" t="s">
        <v>3785</v>
      </c>
      <c r="B14331" t="s">
        <v>8</v>
      </c>
      <c r="C14331" s="1">
        <v>44589</v>
      </c>
      <c r="D14331" s="1">
        <v>44961</v>
      </c>
      <c r="E14331">
        <f>VLOOKUP(data[[#This Row],[id_campaign]],campaign[],4,FALSE)</f>
        <v>62</v>
      </c>
      <c r="F14331" t="str">
        <f>VLOOKUP(data[[#This Row],[id_campaign]],campaign[],2,FALSE)</f>
        <v>HandsetWebCapable</v>
      </c>
      <c r="G14331" t="str">
        <f>VLOOKUP(data[[#This Row],[id_customer]],customer[],2,FALSE)</f>
        <v>Pearla Spellicy</v>
      </c>
      <c r="H14331" t="str">
        <f>data[[#This Row],[id_customer]]&amp;data[[#This Row],[id_campaign]]</f>
        <v>C0936cam03</v>
      </c>
      <c r="I14331">
        <f>DATEDIF(data[[#This Row],[join_date]],data[[#This Row],[buy_date]],"M")</f>
        <v>12</v>
      </c>
    </row>
    <row r="14332" spans="1:9" x14ac:dyDescent="0.25">
      <c r="A14332" t="s">
        <v>3785</v>
      </c>
      <c r="B14332" t="s">
        <v>8</v>
      </c>
      <c r="C14332" s="1">
        <v>44589</v>
      </c>
      <c r="D14332" s="1">
        <v>45023</v>
      </c>
      <c r="E14332">
        <f>VLOOKUP(data[[#This Row],[id_campaign]],campaign[],4,FALSE)</f>
        <v>62</v>
      </c>
      <c r="F14332" t="str">
        <f>VLOOKUP(data[[#This Row],[id_campaign]],campaign[],2,FALSE)</f>
        <v>HandsetWebCapable</v>
      </c>
      <c r="G14332" t="str">
        <f>VLOOKUP(data[[#This Row],[id_customer]],customer[],2,FALSE)</f>
        <v>Pearla Spellicy</v>
      </c>
      <c r="H14332" t="str">
        <f>data[[#This Row],[id_customer]]&amp;data[[#This Row],[id_campaign]]</f>
        <v>C0936cam03</v>
      </c>
      <c r="I14332">
        <f>DATEDIF(data[[#This Row],[join_date]],data[[#This Row],[buy_date]],"M")</f>
        <v>14</v>
      </c>
    </row>
    <row r="14333" spans="1:9" x14ac:dyDescent="0.25">
      <c r="A14333" t="s">
        <v>3785</v>
      </c>
      <c r="B14333" t="s">
        <v>8</v>
      </c>
      <c r="C14333" s="1">
        <v>44589</v>
      </c>
      <c r="D14333" s="1">
        <v>45075</v>
      </c>
      <c r="E14333">
        <f>VLOOKUP(data[[#This Row],[id_campaign]],campaign[],4,FALSE)</f>
        <v>62</v>
      </c>
      <c r="F14333" t="str">
        <f>VLOOKUP(data[[#This Row],[id_campaign]],campaign[],2,FALSE)</f>
        <v>HandsetWebCapable</v>
      </c>
      <c r="G14333" t="str">
        <f>VLOOKUP(data[[#This Row],[id_customer]],customer[],2,FALSE)</f>
        <v>Pearla Spellicy</v>
      </c>
      <c r="H14333" t="str">
        <f>data[[#This Row],[id_customer]]&amp;data[[#This Row],[id_campaign]]</f>
        <v>C0936cam03</v>
      </c>
      <c r="I14333">
        <f>DATEDIF(data[[#This Row],[join_date]],data[[#This Row],[buy_date]],"M")</f>
        <v>16</v>
      </c>
    </row>
    <row r="14334" spans="1:9" x14ac:dyDescent="0.25">
      <c r="A14334" t="s">
        <v>3785</v>
      </c>
      <c r="B14334" t="s">
        <v>18</v>
      </c>
      <c r="C14334" s="1">
        <v>44885</v>
      </c>
      <c r="D14334" s="1">
        <v>44885</v>
      </c>
      <c r="E14334">
        <f>VLOOKUP(data[[#This Row],[id_campaign]],campaign[],4,FALSE)</f>
        <v>27</v>
      </c>
      <c r="F14334" t="str">
        <f>VLOOKUP(data[[#This Row],[id_campaign]],campaign[],2,FALSE)</f>
        <v>RespondsToMailOffers</v>
      </c>
      <c r="G14334" t="str">
        <f>VLOOKUP(data[[#This Row],[id_customer]],customer[],2,FALSE)</f>
        <v>Pearla Spellicy</v>
      </c>
      <c r="H14334" t="str">
        <f>data[[#This Row],[id_customer]]&amp;data[[#This Row],[id_campaign]]</f>
        <v>C0936cam08</v>
      </c>
      <c r="I14334">
        <f>DATEDIF(data[[#This Row],[join_date]],data[[#This Row],[buy_date]],"M")</f>
        <v>0</v>
      </c>
    </row>
    <row r="14335" spans="1:9" x14ac:dyDescent="0.25">
      <c r="A14335" t="s">
        <v>3785</v>
      </c>
      <c r="B14335" t="s">
        <v>18</v>
      </c>
      <c r="C14335" s="1">
        <v>44885</v>
      </c>
      <c r="D14335" s="1">
        <v>44951</v>
      </c>
      <c r="E14335">
        <f>VLOOKUP(data[[#This Row],[id_campaign]],campaign[],4,FALSE)</f>
        <v>27</v>
      </c>
      <c r="F14335" t="str">
        <f>VLOOKUP(data[[#This Row],[id_campaign]],campaign[],2,FALSE)</f>
        <v>RespondsToMailOffers</v>
      </c>
      <c r="G14335" t="str">
        <f>VLOOKUP(data[[#This Row],[id_customer]],customer[],2,FALSE)</f>
        <v>Pearla Spellicy</v>
      </c>
      <c r="H14335" t="str">
        <f>data[[#This Row],[id_customer]]&amp;data[[#This Row],[id_campaign]]</f>
        <v>C0936cam08</v>
      </c>
      <c r="I14335">
        <f>DATEDIF(data[[#This Row],[join_date]],data[[#This Row],[buy_date]],"M")</f>
        <v>2</v>
      </c>
    </row>
    <row r="14336" spans="1:9" x14ac:dyDescent="0.25">
      <c r="A14336" t="s">
        <v>3785</v>
      </c>
      <c r="B14336" t="s">
        <v>18</v>
      </c>
      <c r="C14336" s="1">
        <v>44885</v>
      </c>
      <c r="D14336" s="1">
        <v>44980</v>
      </c>
      <c r="E14336">
        <f>VLOOKUP(data[[#This Row],[id_campaign]],campaign[],4,FALSE)</f>
        <v>27</v>
      </c>
      <c r="F14336" t="str">
        <f>VLOOKUP(data[[#This Row],[id_campaign]],campaign[],2,FALSE)</f>
        <v>RespondsToMailOffers</v>
      </c>
      <c r="G14336" t="str">
        <f>VLOOKUP(data[[#This Row],[id_customer]],customer[],2,FALSE)</f>
        <v>Pearla Spellicy</v>
      </c>
      <c r="H14336" t="str">
        <f>data[[#This Row],[id_customer]]&amp;data[[#This Row],[id_campaign]]</f>
        <v>C0936cam08</v>
      </c>
      <c r="I14336">
        <f>DATEDIF(data[[#This Row],[join_date]],data[[#This Row],[buy_date]],"M")</f>
        <v>3</v>
      </c>
    </row>
    <row r="14337" spans="1:9" x14ac:dyDescent="0.25">
      <c r="A14337" t="s">
        <v>3785</v>
      </c>
      <c r="B14337" t="s">
        <v>18</v>
      </c>
      <c r="C14337" s="1">
        <v>44885</v>
      </c>
      <c r="D14337" s="1">
        <v>44986</v>
      </c>
      <c r="E14337">
        <f>VLOOKUP(data[[#This Row],[id_campaign]],campaign[],4,FALSE)</f>
        <v>27</v>
      </c>
      <c r="F14337" t="str">
        <f>VLOOKUP(data[[#This Row],[id_campaign]],campaign[],2,FALSE)</f>
        <v>RespondsToMailOffers</v>
      </c>
      <c r="G14337" t="str">
        <f>VLOOKUP(data[[#This Row],[id_customer]],customer[],2,FALSE)</f>
        <v>Pearla Spellicy</v>
      </c>
      <c r="H14337" t="str">
        <f>data[[#This Row],[id_customer]]&amp;data[[#This Row],[id_campaign]]</f>
        <v>C0936cam08</v>
      </c>
      <c r="I14337">
        <f>DATEDIF(data[[#This Row],[join_date]],data[[#This Row],[buy_date]],"M")</f>
        <v>3</v>
      </c>
    </row>
    <row r="14338" spans="1:9" x14ac:dyDescent="0.25">
      <c r="A14338" t="s">
        <v>3785</v>
      </c>
      <c r="B14338" t="s">
        <v>18</v>
      </c>
      <c r="C14338" s="1">
        <v>44885</v>
      </c>
      <c r="D14338" s="1">
        <v>45042</v>
      </c>
      <c r="E14338">
        <f>VLOOKUP(data[[#This Row],[id_campaign]],campaign[],4,FALSE)</f>
        <v>27</v>
      </c>
      <c r="F14338" t="str">
        <f>VLOOKUP(data[[#This Row],[id_campaign]],campaign[],2,FALSE)</f>
        <v>RespondsToMailOffers</v>
      </c>
      <c r="G14338" t="str">
        <f>VLOOKUP(data[[#This Row],[id_customer]],customer[],2,FALSE)</f>
        <v>Pearla Spellicy</v>
      </c>
      <c r="H14338" t="str">
        <f>data[[#This Row],[id_customer]]&amp;data[[#This Row],[id_campaign]]</f>
        <v>C0936cam08</v>
      </c>
      <c r="I14338">
        <f>DATEDIF(data[[#This Row],[join_date]],data[[#This Row],[buy_date]],"M")</f>
        <v>5</v>
      </c>
    </row>
    <row r="14339" spans="1:9" x14ac:dyDescent="0.25">
      <c r="A14339" t="s">
        <v>3785</v>
      </c>
      <c r="B14339" t="s">
        <v>18</v>
      </c>
      <c r="C14339" s="1">
        <v>44885</v>
      </c>
      <c r="D14339" s="1">
        <v>45069</v>
      </c>
      <c r="E14339">
        <f>VLOOKUP(data[[#This Row],[id_campaign]],campaign[],4,FALSE)</f>
        <v>27</v>
      </c>
      <c r="F14339" t="str">
        <f>VLOOKUP(data[[#This Row],[id_campaign]],campaign[],2,FALSE)</f>
        <v>RespondsToMailOffers</v>
      </c>
      <c r="G14339" t="str">
        <f>VLOOKUP(data[[#This Row],[id_customer]],customer[],2,FALSE)</f>
        <v>Pearla Spellicy</v>
      </c>
      <c r="H14339" t="str">
        <f>data[[#This Row],[id_customer]]&amp;data[[#This Row],[id_campaign]]</f>
        <v>C0936cam08</v>
      </c>
      <c r="I14339">
        <f>DATEDIF(data[[#This Row],[join_date]],data[[#This Row],[buy_date]],"M")</f>
        <v>6</v>
      </c>
    </row>
    <row r="14340" spans="1:9" x14ac:dyDescent="0.25">
      <c r="A14340" t="s">
        <v>3785</v>
      </c>
      <c r="B14340" t="s">
        <v>18</v>
      </c>
      <c r="C14340" s="1">
        <v>44885</v>
      </c>
      <c r="D14340" s="1">
        <v>45080</v>
      </c>
      <c r="E14340">
        <f>VLOOKUP(data[[#This Row],[id_campaign]],campaign[],4,FALSE)</f>
        <v>27</v>
      </c>
      <c r="F14340" t="str">
        <f>VLOOKUP(data[[#This Row],[id_campaign]],campaign[],2,FALSE)</f>
        <v>RespondsToMailOffers</v>
      </c>
      <c r="G14340" t="str">
        <f>VLOOKUP(data[[#This Row],[id_customer]],customer[],2,FALSE)</f>
        <v>Pearla Spellicy</v>
      </c>
      <c r="H14340" t="str">
        <f>data[[#This Row],[id_customer]]&amp;data[[#This Row],[id_campaign]]</f>
        <v>C0936cam08</v>
      </c>
      <c r="I14340">
        <f>DATEDIF(data[[#This Row],[join_date]],data[[#This Row],[buy_date]],"M")</f>
        <v>6</v>
      </c>
    </row>
    <row r="14341" spans="1:9" x14ac:dyDescent="0.25">
      <c r="A14341" t="s">
        <v>3789</v>
      </c>
      <c r="B14341" t="s">
        <v>22</v>
      </c>
      <c r="C14341" s="1">
        <v>44897</v>
      </c>
      <c r="D14341" s="1">
        <v>44897</v>
      </c>
      <c r="E14341">
        <f>VLOOKUP(data[[#This Row],[id_campaign]],campaign[],4,FALSE)</f>
        <v>66</v>
      </c>
      <c r="F14341" t="str">
        <f>VLOOKUP(data[[#This Row],[id_campaign]],campaign[],2,FALSE)</f>
        <v>NonUSTravel</v>
      </c>
      <c r="G14341" t="str">
        <f>VLOOKUP(data[[#This Row],[id_customer]],customer[],2,FALSE)</f>
        <v>Rodina Meaden</v>
      </c>
      <c r="H14341" t="str">
        <f>data[[#This Row],[id_customer]]&amp;data[[#This Row],[id_campaign]]</f>
        <v>C0937cam10</v>
      </c>
      <c r="I14341">
        <f>DATEDIF(data[[#This Row],[join_date]],data[[#This Row],[buy_date]],"M")</f>
        <v>0</v>
      </c>
    </row>
    <row r="14342" spans="1:9" x14ac:dyDescent="0.25">
      <c r="A14342" t="s">
        <v>3789</v>
      </c>
      <c r="B14342" t="s">
        <v>22</v>
      </c>
      <c r="C14342" s="1">
        <v>44897</v>
      </c>
      <c r="D14342" s="1">
        <v>44933</v>
      </c>
      <c r="E14342">
        <f>VLOOKUP(data[[#This Row],[id_campaign]],campaign[],4,FALSE)</f>
        <v>66</v>
      </c>
      <c r="F14342" t="str">
        <f>VLOOKUP(data[[#This Row],[id_campaign]],campaign[],2,FALSE)</f>
        <v>NonUSTravel</v>
      </c>
      <c r="G14342" t="str">
        <f>VLOOKUP(data[[#This Row],[id_customer]],customer[],2,FALSE)</f>
        <v>Rodina Meaden</v>
      </c>
      <c r="H14342" t="str">
        <f>data[[#This Row],[id_customer]]&amp;data[[#This Row],[id_campaign]]</f>
        <v>C0937cam10</v>
      </c>
      <c r="I14342">
        <f>DATEDIF(data[[#This Row],[join_date]],data[[#This Row],[buy_date]],"M")</f>
        <v>1</v>
      </c>
    </row>
    <row r="14343" spans="1:9" x14ac:dyDescent="0.25">
      <c r="A14343" t="s">
        <v>3789</v>
      </c>
      <c r="B14343" t="s">
        <v>22</v>
      </c>
      <c r="C14343" s="1">
        <v>44897</v>
      </c>
      <c r="D14343" s="1">
        <v>44974</v>
      </c>
      <c r="E14343">
        <f>VLOOKUP(data[[#This Row],[id_campaign]],campaign[],4,FALSE)</f>
        <v>66</v>
      </c>
      <c r="F14343" t="str">
        <f>VLOOKUP(data[[#This Row],[id_campaign]],campaign[],2,FALSE)</f>
        <v>NonUSTravel</v>
      </c>
      <c r="G14343" t="str">
        <f>VLOOKUP(data[[#This Row],[id_customer]],customer[],2,FALSE)</f>
        <v>Rodina Meaden</v>
      </c>
      <c r="H14343" t="str">
        <f>data[[#This Row],[id_customer]]&amp;data[[#This Row],[id_campaign]]</f>
        <v>C0937cam10</v>
      </c>
      <c r="I14343">
        <f>DATEDIF(data[[#This Row],[join_date]],data[[#This Row],[buy_date]],"M")</f>
        <v>2</v>
      </c>
    </row>
    <row r="14344" spans="1:9" x14ac:dyDescent="0.25">
      <c r="A14344" t="s">
        <v>3789</v>
      </c>
      <c r="B14344" t="s">
        <v>22</v>
      </c>
      <c r="C14344" s="1">
        <v>44897</v>
      </c>
      <c r="D14344" s="1">
        <v>45002</v>
      </c>
      <c r="E14344">
        <f>VLOOKUP(data[[#This Row],[id_campaign]],campaign[],4,FALSE)</f>
        <v>66</v>
      </c>
      <c r="F14344" t="str">
        <f>VLOOKUP(data[[#This Row],[id_campaign]],campaign[],2,FALSE)</f>
        <v>NonUSTravel</v>
      </c>
      <c r="G14344" t="str">
        <f>VLOOKUP(data[[#This Row],[id_customer]],customer[],2,FALSE)</f>
        <v>Rodina Meaden</v>
      </c>
      <c r="H14344" t="str">
        <f>data[[#This Row],[id_customer]]&amp;data[[#This Row],[id_campaign]]</f>
        <v>C0937cam10</v>
      </c>
      <c r="I14344">
        <f>DATEDIF(data[[#This Row],[join_date]],data[[#This Row],[buy_date]],"M")</f>
        <v>3</v>
      </c>
    </row>
    <row r="14345" spans="1:9" x14ac:dyDescent="0.25">
      <c r="A14345" t="s">
        <v>3789</v>
      </c>
      <c r="B14345" t="s">
        <v>22</v>
      </c>
      <c r="C14345" s="1">
        <v>44897</v>
      </c>
      <c r="D14345" s="1">
        <v>45021</v>
      </c>
      <c r="E14345">
        <f>VLOOKUP(data[[#This Row],[id_campaign]],campaign[],4,FALSE)</f>
        <v>66</v>
      </c>
      <c r="F14345" t="str">
        <f>VLOOKUP(data[[#This Row],[id_campaign]],campaign[],2,FALSE)</f>
        <v>NonUSTravel</v>
      </c>
      <c r="G14345" t="str">
        <f>VLOOKUP(data[[#This Row],[id_customer]],customer[],2,FALSE)</f>
        <v>Rodina Meaden</v>
      </c>
      <c r="H14345" t="str">
        <f>data[[#This Row],[id_customer]]&amp;data[[#This Row],[id_campaign]]</f>
        <v>C0937cam10</v>
      </c>
      <c r="I14345">
        <f>DATEDIF(data[[#This Row],[join_date]],data[[#This Row],[buy_date]],"M")</f>
        <v>4</v>
      </c>
    </row>
    <row r="14346" spans="1:9" x14ac:dyDescent="0.25">
      <c r="A14346" t="s">
        <v>3789</v>
      </c>
      <c r="B14346" t="s">
        <v>22</v>
      </c>
      <c r="C14346" s="1">
        <v>44897</v>
      </c>
      <c r="D14346" s="1">
        <v>45056</v>
      </c>
      <c r="E14346">
        <f>VLOOKUP(data[[#This Row],[id_campaign]],campaign[],4,FALSE)</f>
        <v>66</v>
      </c>
      <c r="F14346" t="str">
        <f>VLOOKUP(data[[#This Row],[id_campaign]],campaign[],2,FALSE)</f>
        <v>NonUSTravel</v>
      </c>
      <c r="G14346" t="str">
        <f>VLOOKUP(data[[#This Row],[id_customer]],customer[],2,FALSE)</f>
        <v>Rodina Meaden</v>
      </c>
      <c r="H14346" t="str">
        <f>data[[#This Row],[id_customer]]&amp;data[[#This Row],[id_campaign]]</f>
        <v>C0937cam10</v>
      </c>
      <c r="I14346">
        <f>DATEDIF(data[[#This Row],[join_date]],data[[#This Row],[buy_date]],"M")</f>
        <v>5</v>
      </c>
    </row>
    <row r="14347" spans="1:9" x14ac:dyDescent="0.25">
      <c r="A14347" t="s">
        <v>3789</v>
      </c>
      <c r="B14347" t="s">
        <v>20</v>
      </c>
      <c r="C14347" s="1">
        <v>44966</v>
      </c>
      <c r="D14347" s="1">
        <v>44966</v>
      </c>
      <c r="E14347">
        <f>VLOOKUP(data[[#This Row],[id_campaign]],campaign[],4,FALSE)</f>
        <v>75</v>
      </c>
      <c r="F14347" t="str">
        <f>VLOOKUP(data[[#This Row],[id_campaign]],campaign[],2,FALSE)</f>
        <v>OptOutMailings</v>
      </c>
      <c r="G14347" t="str">
        <f>VLOOKUP(data[[#This Row],[id_customer]],customer[],2,FALSE)</f>
        <v>Rodina Meaden</v>
      </c>
      <c r="H14347" t="str">
        <f>data[[#This Row],[id_customer]]&amp;data[[#This Row],[id_campaign]]</f>
        <v>C0937cam09</v>
      </c>
      <c r="I14347">
        <f>DATEDIF(data[[#This Row],[join_date]],data[[#This Row],[buy_date]],"M")</f>
        <v>0</v>
      </c>
    </row>
    <row r="14348" spans="1:9" x14ac:dyDescent="0.25">
      <c r="A14348" t="s">
        <v>3789</v>
      </c>
      <c r="B14348" t="s">
        <v>20</v>
      </c>
      <c r="C14348" s="1">
        <v>44966</v>
      </c>
      <c r="D14348" s="1">
        <v>45001</v>
      </c>
      <c r="E14348">
        <f>VLOOKUP(data[[#This Row],[id_campaign]],campaign[],4,FALSE)</f>
        <v>75</v>
      </c>
      <c r="F14348" t="str">
        <f>VLOOKUP(data[[#This Row],[id_campaign]],campaign[],2,FALSE)</f>
        <v>OptOutMailings</v>
      </c>
      <c r="G14348" t="str">
        <f>VLOOKUP(data[[#This Row],[id_customer]],customer[],2,FALSE)</f>
        <v>Rodina Meaden</v>
      </c>
      <c r="H14348" t="str">
        <f>data[[#This Row],[id_customer]]&amp;data[[#This Row],[id_campaign]]</f>
        <v>C0937cam09</v>
      </c>
      <c r="I14348">
        <f>DATEDIF(data[[#This Row],[join_date]],data[[#This Row],[buy_date]],"M")</f>
        <v>1</v>
      </c>
    </row>
    <row r="14349" spans="1:9" x14ac:dyDescent="0.25">
      <c r="A14349" t="s">
        <v>3789</v>
      </c>
      <c r="B14349" t="s">
        <v>20</v>
      </c>
      <c r="C14349" s="1">
        <v>44966</v>
      </c>
      <c r="D14349" s="1">
        <v>45030</v>
      </c>
      <c r="E14349">
        <f>VLOOKUP(data[[#This Row],[id_campaign]],campaign[],4,FALSE)</f>
        <v>75</v>
      </c>
      <c r="F14349" t="str">
        <f>VLOOKUP(data[[#This Row],[id_campaign]],campaign[],2,FALSE)</f>
        <v>OptOutMailings</v>
      </c>
      <c r="G14349" t="str">
        <f>VLOOKUP(data[[#This Row],[id_customer]],customer[],2,FALSE)</f>
        <v>Rodina Meaden</v>
      </c>
      <c r="H14349" t="str">
        <f>data[[#This Row],[id_customer]]&amp;data[[#This Row],[id_campaign]]</f>
        <v>C0937cam09</v>
      </c>
      <c r="I14349">
        <f>DATEDIF(data[[#This Row],[join_date]],data[[#This Row],[buy_date]],"M")</f>
        <v>2</v>
      </c>
    </row>
    <row r="14350" spans="1:9" x14ac:dyDescent="0.25">
      <c r="A14350" t="s">
        <v>3789</v>
      </c>
      <c r="B14350" t="s">
        <v>20</v>
      </c>
      <c r="C14350" s="1">
        <v>44966</v>
      </c>
      <c r="D14350" s="1">
        <v>45066</v>
      </c>
      <c r="E14350">
        <f>VLOOKUP(data[[#This Row],[id_campaign]],campaign[],4,FALSE)</f>
        <v>75</v>
      </c>
      <c r="F14350" t="str">
        <f>VLOOKUP(data[[#This Row],[id_campaign]],campaign[],2,FALSE)</f>
        <v>OptOutMailings</v>
      </c>
      <c r="G14350" t="str">
        <f>VLOOKUP(data[[#This Row],[id_customer]],customer[],2,FALSE)</f>
        <v>Rodina Meaden</v>
      </c>
      <c r="H14350" t="str">
        <f>data[[#This Row],[id_customer]]&amp;data[[#This Row],[id_campaign]]</f>
        <v>C0937cam09</v>
      </c>
      <c r="I14350">
        <f>DATEDIF(data[[#This Row],[join_date]],data[[#This Row],[buy_date]],"M")</f>
        <v>3</v>
      </c>
    </row>
    <row r="14351" spans="1:9" x14ac:dyDescent="0.25">
      <c r="A14351" t="s">
        <v>3793</v>
      </c>
      <c r="B14351" t="s">
        <v>16</v>
      </c>
      <c r="C14351" s="1">
        <v>44624</v>
      </c>
      <c r="D14351" s="1">
        <v>44624</v>
      </c>
      <c r="E14351">
        <f>VLOOKUP(data[[#This Row],[id_campaign]],campaign[],4,FALSE)</f>
        <v>25</v>
      </c>
      <c r="F14351" t="str">
        <f>VLOOKUP(data[[#This Row],[id_campaign]],campaign[],2,FALSE)</f>
        <v>BuysViaMailOrder</v>
      </c>
      <c r="G14351" t="str">
        <f>VLOOKUP(data[[#This Row],[id_customer]],customer[],2,FALSE)</f>
        <v>Sigismondo Budnk</v>
      </c>
      <c r="H14351" t="str">
        <f>data[[#This Row],[id_customer]]&amp;data[[#This Row],[id_campaign]]</f>
        <v>C0938cam07</v>
      </c>
      <c r="I14351">
        <f>DATEDIF(data[[#This Row],[join_date]],data[[#This Row],[buy_date]],"M")</f>
        <v>0</v>
      </c>
    </row>
    <row r="14352" spans="1:9" x14ac:dyDescent="0.25">
      <c r="A14352" t="s">
        <v>3793</v>
      </c>
      <c r="B14352" t="s">
        <v>16</v>
      </c>
      <c r="C14352" s="1">
        <v>44624</v>
      </c>
      <c r="D14352" s="1">
        <v>44655</v>
      </c>
      <c r="E14352">
        <f>VLOOKUP(data[[#This Row],[id_campaign]],campaign[],4,FALSE)</f>
        <v>25</v>
      </c>
      <c r="F14352" t="str">
        <f>VLOOKUP(data[[#This Row],[id_campaign]],campaign[],2,FALSE)</f>
        <v>BuysViaMailOrder</v>
      </c>
      <c r="G14352" t="str">
        <f>VLOOKUP(data[[#This Row],[id_customer]],customer[],2,FALSE)</f>
        <v>Sigismondo Budnk</v>
      </c>
      <c r="H14352" t="str">
        <f>data[[#This Row],[id_customer]]&amp;data[[#This Row],[id_campaign]]</f>
        <v>C0938cam07</v>
      </c>
      <c r="I14352">
        <f>DATEDIF(data[[#This Row],[join_date]],data[[#This Row],[buy_date]],"M")</f>
        <v>1</v>
      </c>
    </row>
    <row r="14353" spans="1:9" x14ac:dyDescent="0.25">
      <c r="A14353" t="s">
        <v>3793</v>
      </c>
      <c r="B14353" t="s">
        <v>16</v>
      </c>
      <c r="C14353" s="1">
        <v>44624</v>
      </c>
      <c r="D14353" s="1">
        <v>44692</v>
      </c>
      <c r="E14353">
        <f>VLOOKUP(data[[#This Row],[id_campaign]],campaign[],4,FALSE)</f>
        <v>25</v>
      </c>
      <c r="F14353" t="str">
        <f>VLOOKUP(data[[#This Row],[id_campaign]],campaign[],2,FALSE)</f>
        <v>BuysViaMailOrder</v>
      </c>
      <c r="G14353" t="str">
        <f>VLOOKUP(data[[#This Row],[id_customer]],customer[],2,FALSE)</f>
        <v>Sigismondo Budnk</v>
      </c>
      <c r="H14353" t="str">
        <f>data[[#This Row],[id_customer]]&amp;data[[#This Row],[id_campaign]]</f>
        <v>C0938cam07</v>
      </c>
      <c r="I14353">
        <f>DATEDIF(data[[#This Row],[join_date]],data[[#This Row],[buy_date]],"M")</f>
        <v>2</v>
      </c>
    </row>
    <row r="14354" spans="1:9" x14ac:dyDescent="0.25">
      <c r="A14354" t="s">
        <v>3793</v>
      </c>
      <c r="B14354" t="s">
        <v>16</v>
      </c>
      <c r="C14354" s="1">
        <v>44624</v>
      </c>
      <c r="D14354" s="1">
        <v>44724</v>
      </c>
      <c r="E14354">
        <f>VLOOKUP(data[[#This Row],[id_campaign]],campaign[],4,FALSE)</f>
        <v>25</v>
      </c>
      <c r="F14354" t="str">
        <f>VLOOKUP(data[[#This Row],[id_campaign]],campaign[],2,FALSE)</f>
        <v>BuysViaMailOrder</v>
      </c>
      <c r="G14354" t="str">
        <f>VLOOKUP(data[[#This Row],[id_customer]],customer[],2,FALSE)</f>
        <v>Sigismondo Budnk</v>
      </c>
      <c r="H14354" t="str">
        <f>data[[#This Row],[id_customer]]&amp;data[[#This Row],[id_campaign]]</f>
        <v>C0938cam07</v>
      </c>
      <c r="I14354">
        <f>DATEDIF(data[[#This Row],[join_date]],data[[#This Row],[buy_date]],"M")</f>
        <v>3</v>
      </c>
    </row>
    <row r="14355" spans="1:9" x14ac:dyDescent="0.25">
      <c r="A14355" t="s">
        <v>3793</v>
      </c>
      <c r="B14355" t="s">
        <v>16</v>
      </c>
      <c r="C14355" s="1">
        <v>44624</v>
      </c>
      <c r="D14355" s="1">
        <v>44751</v>
      </c>
      <c r="E14355">
        <f>VLOOKUP(data[[#This Row],[id_campaign]],campaign[],4,FALSE)</f>
        <v>25</v>
      </c>
      <c r="F14355" t="str">
        <f>VLOOKUP(data[[#This Row],[id_campaign]],campaign[],2,FALSE)</f>
        <v>BuysViaMailOrder</v>
      </c>
      <c r="G14355" t="str">
        <f>VLOOKUP(data[[#This Row],[id_customer]],customer[],2,FALSE)</f>
        <v>Sigismondo Budnk</v>
      </c>
      <c r="H14355" t="str">
        <f>data[[#This Row],[id_customer]]&amp;data[[#This Row],[id_campaign]]</f>
        <v>C0938cam07</v>
      </c>
      <c r="I14355">
        <f>DATEDIF(data[[#This Row],[join_date]],data[[#This Row],[buy_date]],"M")</f>
        <v>4</v>
      </c>
    </row>
    <row r="14356" spans="1:9" x14ac:dyDescent="0.25">
      <c r="A14356" t="s">
        <v>3793</v>
      </c>
      <c r="B14356" t="s">
        <v>16</v>
      </c>
      <c r="C14356" s="1">
        <v>44624</v>
      </c>
      <c r="D14356" s="1">
        <v>44778</v>
      </c>
      <c r="E14356">
        <f>VLOOKUP(data[[#This Row],[id_campaign]],campaign[],4,FALSE)</f>
        <v>25</v>
      </c>
      <c r="F14356" t="str">
        <f>VLOOKUP(data[[#This Row],[id_campaign]],campaign[],2,FALSE)</f>
        <v>BuysViaMailOrder</v>
      </c>
      <c r="G14356" t="str">
        <f>VLOOKUP(data[[#This Row],[id_customer]],customer[],2,FALSE)</f>
        <v>Sigismondo Budnk</v>
      </c>
      <c r="H14356" t="str">
        <f>data[[#This Row],[id_customer]]&amp;data[[#This Row],[id_campaign]]</f>
        <v>C0938cam07</v>
      </c>
      <c r="I14356">
        <f>DATEDIF(data[[#This Row],[join_date]],data[[#This Row],[buy_date]],"M")</f>
        <v>5</v>
      </c>
    </row>
    <row r="14357" spans="1:9" x14ac:dyDescent="0.25">
      <c r="A14357" t="s">
        <v>3793</v>
      </c>
      <c r="B14357" t="s">
        <v>16</v>
      </c>
      <c r="C14357" s="1">
        <v>44624</v>
      </c>
      <c r="D14357" s="1">
        <v>44808</v>
      </c>
      <c r="E14357">
        <f>VLOOKUP(data[[#This Row],[id_campaign]],campaign[],4,FALSE)</f>
        <v>25</v>
      </c>
      <c r="F14357" t="str">
        <f>VLOOKUP(data[[#This Row],[id_campaign]],campaign[],2,FALSE)</f>
        <v>BuysViaMailOrder</v>
      </c>
      <c r="G14357" t="str">
        <f>VLOOKUP(data[[#This Row],[id_customer]],customer[],2,FALSE)</f>
        <v>Sigismondo Budnk</v>
      </c>
      <c r="H14357" t="str">
        <f>data[[#This Row],[id_customer]]&amp;data[[#This Row],[id_campaign]]</f>
        <v>C0938cam07</v>
      </c>
      <c r="I14357">
        <f>DATEDIF(data[[#This Row],[join_date]],data[[#This Row],[buy_date]],"M")</f>
        <v>6</v>
      </c>
    </row>
    <row r="14358" spans="1:9" x14ac:dyDescent="0.25">
      <c r="A14358" t="s">
        <v>3793</v>
      </c>
      <c r="B14358" t="s">
        <v>16</v>
      </c>
      <c r="C14358" s="1">
        <v>44624</v>
      </c>
      <c r="D14358" s="1">
        <v>44846</v>
      </c>
      <c r="E14358">
        <f>VLOOKUP(data[[#This Row],[id_campaign]],campaign[],4,FALSE)</f>
        <v>25</v>
      </c>
      <c r="F14358" t="str">
        <f>VLOOKUP(data[[#This Row],[id_campaign]],campaign[],2,FALSE)</f>
        <v>BuysViaMailOrder</v>
      </c>
      <c r="G14358" t="str">
        <f>VLOOKUP(data[[#This Row],[id_customer]],customer[],2,FALSE)</f>
        <v>Sigismondo Budnk</v>
      </c>
      <c r="H14358" t="str">
        <f>data[[#This Row],[id_customer]]&amp;data[[#This Row],[id_campaign]]</f>
        <v>C0938cam07</v>
      </c>
      <c r="I14358">
        <f>DATEDIF(data[[#This Row],[join_date]],data[[#This Row],[buy_date]],"M")</f>
        <v>7</v>
      </c>
    </row>
    <row r="14359" spans="1:9" x14ac:dyDescent="0.25">
      <c r="A14359" t="s">
        <v>3793</v>
      </c>
      <c r="B14359" t="s">
        <v>16</v>
      </c>
      <c r="C14359" s="1">
        <v>44624</v>
      </c>
      <c r="D14359" s="1">
        <v>44877</v>
      </c>
      <c r="E14359">
        <f>VLOOKUP(data[[#This Row],[id_campaign]],campaign[],4,FALSE)</f>
        <v>25</v>
      </c>
      <c r="F14359" t="str">
        <f>VLOOKUP(data[[#This Row],[id_campaign]],campaign[],2,FALSE)</f>
        <v>BuysViaMailOrder</v>
      </c>
      <c r="G14359" t="str">
        <f>VLOOKUP(data[[#This Row],[id_customer]],customer[],2,FALSE)</f>
        <v>Sigismondo Budnk</v>
      </c>
      <c r="H14359" t="str">
        <f>data[[#This Row],[id_customer]]&amp;data[[#This Row],[id_campaign]]</f>
        <v>C0938cam07</v>
      </c>
      <c r="I14359">
        <f>DATEDIF(data[[#This Row],[join_date]],data[[#This Row],[buy_date]],"M")</f>
        <v>8</v>
      </c>
    </row>
    <row r="14360" spans="1:9" x14ac:dyDescent="0.25">
      <c r="A14360" t="s">
        <v>3793</v>
      </c>
      <c r="B14360" t="s">
        <v>16</v>
      </c>
      <c r="C14360" s="1">
        <v>44624</v>
      </c>
      <c r="D14360" s="1">
        <v>44899</v>
      </c>
      <c r="E14360">
        <f>VLOOKUP(data[[#This Row],[id_campaign]],campaign[],4,FALSE)</f>
        <v>25</v>
      </c>
      <c r="F14360" t="str">
        <f>VLOOKUP(data[[#This Row],[id_campaign]],campaign[],2,FALSE)</f>
        <v>BuysViaMailOrder</v>
      </c>
      <c r="G14360" t="str">
        <f>VLOOKUP(data[[#This Row],[id_customer]],customer[],2,FALSE)</f>
        <v>Sigismondo Budnk</v>
      </c>
      <c r="H14360" t="str">
        <f>data[[#This Row],[id_customer]]&amp;data[[#This Row],[id_campaign]]</f>
        <v>C0938cam07</v>
      </c>
      <c r="I14360">
        <f>DATEDIF(data[[#This Row],[join_date]],data[[#This Row],[buy_date]],"M")</f>
        <v>9</v>
      </c>
    </row>
    <row r="14361" spans="1:9" x14ac:dyDescent="0.25">
      <c r="A14361" t="s">
        <v>3793</v>
      </c>
      <c r="B14361" t="s">
        <v>16</v>
      </c>
      <c r="C14361" s="1">
        <v>44624</v>
      </c>
      <c r="D14361" s="1">
        <v>44933</v>
      </c>
      <c r="E14361">
        <f>VLOOKUP(data[[#This Row],[id_campaign]],campaign[],4,FALSE)</f>
        <v>25</v>
      </c>
      <c r="F14361" t="str">
        <f>VLOOKUP(data[[#This Row],[id_campaign]],campaign[],2,FALSE)</f>
        <v>BuysViaMailOrder</v>
      </c>
      <c r="G14361" t="str">
        <f>VLOOKUP(data[[#This Row],[id_customer]],customer[],2,FALSE)</f>
        <v>Sigismondo Budnk</v>
      </c>
      <c r="H14361" t="str">
        <f>data[[#This Row],[id_customer]]&amp;data[[#This Row],[id_campaign]]</f>
        <v>C0938cam07</v>
      </c>
      <c r="I14361">
        <f>DATEDIF(data[[#This Row],[join_date]],data[[#This Row],[buy_date]],"M")</f>
        <v>10</v>
      </c>
    </row>
    <row r="14362" spans="1:9" x14ac:dyDescent="0.25">
      <c r="A14362" t="s">
        <v>3793</v>
      </c>
      <c r="B14362" t="s">
        <v>16</v>
      </c>
      <c r="C14362" s="1">
        <v>44624</v>
      </c>
      <c r="D14362" s="1">
        <v>44967</v>
      </c>
      <c r="E14362">
        <f>VLOOKUP(data[[#This Row],[id_campaign]],campaign[],4,FALSE)</f>
        <v>25</v>
      </c>
      <c r="F14362" t="str">
        <f>VLOOKUP(data[[#This Row],[id_campaign]],campaign[],2,FALSE)</f>
        <v>BuysViaMailOrder</v>
      </c>
      <c r="G14362" t="str">
        <f>VLOOKUP(data[[#This Row],[id_customer]],customer[],2,FALSE)</f>
        <v>Sigismondo Budnk</v>
      </c>
      <c r="H14362" t="str">
        <f>data[[#This Row],[id_customer]]&amp;data[[#This Row],[id_campaign]]</f>
        <v>C0938cam07</v>
      </c>
      <c r="I14362">
        <f>DATEDIF(data[[#This Row],[join_date]],data[[#This Row],[buy_date]],"M")</f>
        <v>11</v>
      </c>
    </row>
    <row r="14363" spans="1:9" x14ac:dyDescent="0.25">
      <c r="A14363" t="s">
        <v>3793</v>
      </c>
      <c r="B14363" t="s">
        <v>16</v>
      </c>
      <c r="C14363" s="1">
        <v>44624</v>
      </c>
      <c r="D14363" s="1">
        <v>44990</v>
      </c>
      <c r="E14363">
        <f>VLOOKUP(data[[#This Row],[id_campaign]],campaign[],4,FALSE)</f>
        <v>25</v>
      </c>
      <c r="F14363" t="str">
        <f>VLOOKUP(data[[#This Row],[id_campaign]],campaign[],2,FALSE)</f>
        <v>BuysViaMailOrder</v>
      </c>
      <c r="G14363" t="str">
        <f>VLOOKUP(data[[#This Row],[id_customer]],customer[],2,FALSE)</f>
        <v>Sigismondo Budnk</v>
      </c>
      <c r="H14363" t="str">
        <f>data[[#This Row],[id_customer]]&amp;data[[#This Row],[id_campaign]]</f>
        <v>C0938cam07</v>
      </c>
      <c r="I14363">
        <f>DATEDIF(data[[#This Row],[join_date]],data[[#This Row],[buy_date]],"M")</f>
        <v>12</v>
      </c>
    </row>
    <row r="14364" spans="1:9" x14ac:dyDescent="0.25">
      <c r="A14364" t="s">
        <v>3793</v>
      </c>
      <c r="B14364" t="s">
        <v>16</v>
      </c>
      <c r="C14364" s="1">
        <v>44624</v>
      </c>
      <c r="D14364" s="1">
        <v>45035</v>
      </c>
      <c r="E14364">
        <f>VLOOKUP(data[[#This Row],[id_campaign]],campaign[],4,FALSE)</f>
        <v>25</v>
      </c>
      <c r="F14364" t="str">
        <f>VLOOKUP(data[[#This Row],[id_campaign]],campaign[],2,FALSE)</f>
        <v>BuysViaMailOrder</v>
      </c>
      <c r="G14364" t="str">
        <f>VLOOKUP(data[[#This Row],[id_customer]],customer[],2,FALSE)</f>
        <v>Sigismondo Budnk</v>
      </c>
      <c r="H14364" t="str">
        <f>data[[#This Row],[id_customer]]&amp;data[[#This Row],[id_campaign]]</f>
        <v>C0938cam07</v>
      </c>
      <c r="I14364">
        <f>DATEDIF(data[[#This Row],[join_date]],data[[#This Row],[buy_date]],"M")</f>
        <v>13</v>
      </c>
    </row>
    <row r="14365" spans="1:9" x14ac:dyDescent="0.25">
      <c r="A14365" t="s">
        <v>3793</v>
      </c>
      <c r="B14365" t="s">
        <v>16</v>
      </c>
      <c r="C14365" s="1">
        <v>44624</v>
      </c>
      <c r="D14365" s="1">
        <v>45050</v>
      </c>
      <c r="E14365">
        <f>VLOOKUP(data[[#This Row],[id_campaign]],campaign[],4,FALSE)</f>
        <v>25</v>
      </c>
      <c r="F14365" t="str">
        <f>VLOOKUP(data[[#This Row],[id_campaign]],campaign[],2,FALSE)</f>
        <v>BuysViaMailOrder</v>
      </c>
      <c r="G14365" t="str">
        <f>VLOOKUP(data[[#This Row],[id_customer]],customer[],2,FALSE)</f>
        <v>Sigismondo Budnk</v>
      </c>
      <c r="H14365" t="str">
        <f>data[[#This Row],[id_customer]]&amp;data[[#This Row],[id_campaign]]</f>
        <v>C0938cam07</v>
      </c>
      <c r="I14365">
        <f>DATEDIF(data[[#This Row],[join_date]],data[[#This Row],[buy_date]],"M")</f>
        <v>14</v>
      </c>
    </row>
    <row r="14366" spans="1:9" x14ac:dyDescent="0.25">
      <c r="A14366" t="s">
        <v>3797</v>
      </c>
      <c r="B14366" t="s">
        <v>20</v>
      </c>
      <c r="C14366" s="1">
        <v>44603</v>
      </c>
      <c r="D14366" s="1">
        <v>44603</v>
      </c>
      <c r="E14366">
        <f>VLOOKUP(data[[#This Row],[id_campaign]],campaign[],4,FALSE)</f>
        <v>75</v>
      </c>
      <c r="F14366" t="str">
        <f>VLOOKUP(data[[#This Row],[id_campaign]],campaign[],2,FALSE)</f>
        <v>OptOutMailings</v>
      </c>
      <c r="G14366" t="str">
        <f>VLOOKUP(data[[#This Row],[id_customer]],customer[],2,FALSE)</f>
        <v>Karel McCaskill</v>
      </c>
      <c r="H14366" t="str">
        <f>data[[#This Row],[id_customer]]&amp;data[[#This Row],[id_campaign]]</f>
        <v>C0939cam09</v>
      </c>
      <c r="I14366">
        <f>DATEDIF(data[[#This Row],[join_date]],data[[#This Row],[buy_date]],"M")</f>
        <v>0</v>
      </c>
    </row>
    <row r="14367" spans="1:9" x14ac:dyDescent="0.25">
      <c r="A14367" t="s">
        <v>3797</v>
      </c>
      <c r="B14367" t="s">
        <v>20</v>
      </c>
      <c r="C14367" s="1">
        <v>44603</v>
      </c>
      <c r="D14367" s="1">
        <v>44662</v>
      </c>
      <c r="E14367">
        <f>VLOOKUP(data[[#This Row],[id_campaign]],campaign[],4,FALSE)</f>
        <v>75</v>
      </c>
      <c r="F14367" t="str">
        <f>VLOOKUP(data[[#This Row],[id_campaign]],campaign[],2,FALSE)</f>
        <v>OptOutMailings</v>
      </c>
      <c r="G14367" t="str">
        <f>VLOOKUP(data[[#This Row],[id_customer]],customer[],2,FALSE)</f>
        <v>Karel McCaskill</v>
      </c>
      <c r="H14367" t="str">
        <f>data[[#This Row],[id_customer]]&amp;data[[#This Row],[id_campaign]]</f>
        <v>C0939cam09</v>
      </c>
      <c r="I14367">
        <f>DATEDIF(data[[#This Row],[join_date]],data[[#This Row],[buy_date]],"M")</f>
        <v>2</v>
      </c>
    </row>
    <row r="14368" spans="1:9" x14ac:dyDescent="0.25">
      <c r="A14368" t="s">
        <v>3797</v>
      </c>
      <c r="B14368" t="s">
        <v>20</v>
      </c>
      <c r="C14368" s="1">
        <v>44603</v>
      </c>
      <c r="D14368" s="1">
        <v>44703</v>
      </c>
      <c r="E14368">
        <f>VLOOKUP(data[[#This Row],[id_campaign]],campaign[],4,FALSE)</f>
        <v>75</v>
      </c>
      <c r="F14368" t="str">
        <f>VLOOKUP(data[[#This Row],[id_campaign]],campaign[],2,FALSE)</f>
        <v>OptOutMailings</v>
      </c>
      <c r="G14368" t="str">
        <f>VLOOKUP(data[[#This Row],[id_customer]],customer[],2,FALSE)</f>
        <v>Karel McCaskill</v>
      </c>
      <c r="H14368" t="str">
        <f>data[[#This Row],[id_customer]]&amp;data[[#This Row],[id_campaign]]</f>
        <v>C0939cam09</v>
      </c>
      <c r="I14368">
        <f>DATEDIF(data[[#This Row],[join_date]],data[[#This Row],[buy_date]],"M")</f>
        <v>3</v>
      </c>
    </row>
    <row r="14369" spans="1:9" x14ac:dyDescent="0.25">
      <c r="A14369" t="s">
        <v>3797</v>
      </c>
      <c r="B14369" t="s">
        <v>20</v>
      </c>
      <c r="C14369" s="1">
        <v>44603</v>
      </c>
      <c r="D14369" s="1">
        <v>44763</v>
      </c>
      <c r="E14369">
        <f>VLOOKUP(data[[#This Row],[id_campaign]],campaign[],4,FALSE)</f>
        <v>75</v>
      </c>
      <c r="F14369" t="str">
        <f>VLOOKUP(data[[#This Row],[id_campaign]],campaign[],2,FALSE)</f>
        <v>OptOutMailings</v>
      </c>
      <c r="G14369" t="str">
        <f>VLOOKUP(data[[#This Row],[id_customer]],customer[],2,FALSE)</f>
        <v>Karel McCaskill</v>
      </c>
      <c r="H14369" t="str">
        <f>data[[#This Row],[id_customer]]&amp;data[[#This Row],[id_campaign]]</f>
        <v>C0939cam09</v>
      </c>
      <c r="I14369">
        <f>DATEDIF(data[[#This Row],[join_date]],data[[#This Row],[buy_date]],"M")</f>
        <v>5</v>
      </c>
    </row>
    <row r="14370" spans="1:9" x14ac:dyDescent="0.25">
      <c r="A14370" t="s">
        <v>3797</v>
      </c>
      <c r="B14370" t="s">
        <v>20</v>
      </c>
      <c r="C14370" s="1">
        <v>44603</v>
      </c>
      <c r="D14370" s="1">
        <v>44795</v>
      </c>
      <c r="E14370">
        <f>VLOOKUP(data[[#This Row],[id_campaign]],campaign[],4,FALSE)</f>
        <v>75</v>
      </c>
      <c r="F14370" t="str">
        <f>VLOOKUP(data[[#This Row],[id_campaign]],campaign[],2,FALSE)</f>
        <v>OptOutMailings</v>
      </c>
      <c r="G14370" t="str">
        <f>VLOOKUP(data[[#This Row],[id_customer]],customer[],2,FALSE)</f>
        <v>Karel McCaskill</v>
      </c>
      <c r="H14370" t="str">
        <f>data[[#This Row],[id_customer]]&amp;data[[#This Row],[id_campaign]]</f>
        <v>C0939cam09</v>
      </c>
      <c r="I14370">
        <f>DATEDIF(data[[#This Row],[join_date]],data[[#This Row],[buy_date]],"M")</f>
        <v>6</v>
      </c>
    </row>
    <row r="14371" spans="1:9" x14ac:dyDescent="0.25">
      <c r="A14371" t="s">
        <v>3797</v>
      </c>
      <c r="B14371" t="s">
        <v>20</v>
      </c>
      <c r="C14371" s="1">
        <v>44603</v>
      </c>
      <c r="D14371" s="1">
        <v>44829</v>
      </c>
      <c r="E14371">
        <f>VLOOKUP(data[[#This Row],[id_campaign]],campaign[],4,FALSE)</f>
        <v>75</v>
      </c>
      <c r="F14371" t="str">
        <f>VLOOKUP(data[[#This Row],[id_campaign]],campaign[],2,FALSE)</f>
        <v>OptOutMailings</v>
      </c>
      <c r="G14371" t="str">
        <f>VLOOKUP(data[[#This Row],[id_customer]],customer[],2,FALSE)</f>
        <v>Karel McCaskill</v>
      </c>
      <c r="H14371" t="str">
        <f>data[[#This Row],[id_customer]]&amp;data[[#This Row],[id_campaign]]</f>
        <v>C0939cam09</v>
      </c>
      <c r="I14371">
        <f>DATEDIF(data[[#This Row],[join_date]],data[[#This Row],[buy_date]],"M")</f>
        <v>7</v>
      </c>
    </row>
    <row r="14372" spans="1:9" x14ac:dyDescent="0.25">
      <c r="A14372" t="s">
        <v>3797</v>
      </c>
      <c r="B14372" t="s">
        <v>20</v>
      </c>
      <c r="C14372" s="1">
        <v>44603</v>
      </c>
      <c r="D14372" s="1">
        <v>44879</v>
      </c>
      <c r="E14372">
        <f>VLOOKUP(data[[#This Row],[id_campaign]],campaign[],4,FALSE)</f>
        <v>75</v>
      </c>
      <c r="F14372" t="str">
        <f>VLOOKUP(data[[#This Row],[id_campaign]],campaign[],2,FALSE)</f>
        <v>OptOutMailings</v>
      </c>
      <c r="G14372" t="str">
        <f>VLOOKUP(data[[#This Row],[id_customer]],customer[],2,FALSE)</f>
        <v>Karel McCaskill</v>
      </c>
      <c r="H14372" t="str">
        <f>data[[#This Row],[id_customer]]&amp;data[[#This Row],[id_campaign]]</f>
        <v>C0939cam09</v>
      </c>
      <c r="I14372">
        <f>DATEDIF(data[[#This Row],[join_date]],data[[#This Row],[buy_date]],"M")</f>
        <v>9</v>
      </c>
    </row>
    <row r="14373" spans="1:9" x14ac:dyDescent="0.25">
      <c r="A14373" t="s">
        <v>3797</v>
      </c>
      <c r="B14373" t="s">
        <v>20</v>
      </c>
      <c r="C14373" s="1">
        <v>44603</v>
      </c>
      <c r="D14373" s="1">
        <v>44949</v>
      </c>
      <c r="E14373">
        <f>VLOOKUP(data[[#This Row],[id_campaign]],campaign[],4,FALSE)</f>
        <v>75</v>
      </c>
      <c r="F14373" t="str">
        <f>VLOOKUP(data[[#This Row],[id_campaign]],campaign[],2,FALSE)</f>
        <v>OptOutMailings</v>
      </c>
      <c r="G14373" t="str">
        <f>VLOOKUP(data[[#This Row],[id_customer]],customer[],2,FALSE)</f>
        <v>Karel McCaskill</v>
      </c>
      <c r="H14373" t="str">
        <f>data[[#This Row],[id_customer]]&amp;data[[#This Row],[id_campaign]]</f>
        <v>C0939cam09</v>
      </c>
      <c r="I14373">
        <f>DATEDIF(data[[#This Row],[join_date]],data[[#This Row],[buy_date]],"M")</f>
        <v>11</v>
      </c>
    </row>
    <row r="14374" spans="1:9" x14ac:dyDescent="0.25">
      <c r="A14374" t="s">
        <v>3797</v>
      </c>
      <c r="B14374" t="s">
        <v>20</v>
      </c>
      <c r="C14374" s="1">
        <v>44603</v>
      </c>
      <c r="D14374" s="1">
        <v>44978</v>
      </c>
      <c r="E14374">
        <f>VLOOKUP(data[[#This Row],[id_campaign]],campaign[],4,FALSE)</f>
        <v>75</v>
      </c>
      <c r="F14374" t="str">
        <f>VLOOKUP(data[[#This Row],[id_campaign]],campaign[],2,FALSE)</f>
        <v>OptOutMailings</v>
      </c>
      <c r="G14374" t="str">
        <f>VLOOKUP(data[[#This Row],[id_customer]],customer[],2,FALSE)</f>
        <v>Karel McCaskill</v>
      </c>
      <c r="H14374" t="str">
        <f>data[[#This Row],[id_customer]]&amp;data[[#This Row],[id_campaign]]</f>
        <v>C0939cam09</v>
      </c>
      <c r="I14374">
        <f>DATEDIF(data[[#This Row],[join_date]],data[[#This Row],[buy_date]],"M")</f>
        <v>12</v>
      </c>
    </row>
    <row r="14375" spans="1:9" x14ac:dyDescent="0.25">
      <c r="A14375" t="s">
        <v>3797</v>
      </c>
      <c r="B14375" t="s">
        <v>20</v>
      </c>
      <c r="C14375" s="1">
        <v>44603</v>
      </c>
      <c r="D14375" s="1">
        <v>44996</v>
      </c>
      <c r="E14375">
        <f>VLOOKUP(data[[#This Row],[id_campaign]],campaign[],4,FALSE)</f>
        <v>75</v>
      </c>
      <c r="F14375" t="str">
        <f>VLOOKUP(data[[#This Row],[id_campaign]],campaign[],2,FALSE)</f>
        <v>OptOutMailings</v>
      </c>
      <c r="G14375" t="str">
        <f>VLOOKUP(data[[#This Row],[id_customer]],customer[],2,FALSE)</f>
        <v>Karel McCaskill</v>
      </c>
      <c r="H14375" t="str">
        <f>data[[#This Row],[id_customer]]&amp;data[[#This Row],[id_campaign]]</f>
        <v>C0939cam09</v>
      </c>
      <c r="I14375">
        <f>DATEDIF(data[[#This Row],[join_date]],data[[#This Row],[buy_date]],"M")</f>
        <v>13</v>
      </c>
    </row>
    <row r="14376" spans="1:9" x14ac:dyDescent="0.25">
      <c r="A14376" t="s">
        <v>3797</v>
      </c>
      <c r="B14376" t="s">
        <v>20</v>
      </c>
      <c r="C14376" s="1">
        <v>44603</v>
      </c>
      <c r="D14376" s="1">
        <v>45033</v>
      </c>
      <c r="E14376">
        <f>VLOOKUP(data[[#This Row],[id_campaign]],campaign[],4,FALSE)</f>
        <v>75</v>
      </c>
      <c r="F14376" t="str">
        <f>VLOOKUP(data[[#This Row],[id_campaign]],campaign[],2,FALSE)</f>
        <v>OptOutMailings</v>
      </c>
      <c r="G14376" t="str">
        <f>VLOOKUP(data[[#This Row],[id_customer]],customer[],2,FALSE)</f>
        <v>Karel McCaskill</v>
      </c>
      <c r="H14376" t="str">
        <f>data[[#This Row],[id_customer]]&amp;data[[#This Row],[id_campaign]]</f>
        <v>C0939cam09</v>
      </c>
      <c r="I14376">
        <f>DATEDIF(data[[#This Row],[join_date]],data[[#This Row],[buy_date]],"M")</f>
        <v>14</v>
      </c>
    </row>
    <row r="14377" spans="1:9" x14ac:dyDescent="0.25">
      <c r="A14377" t="s">
        <v>3797</v>
      </c>
      <c r="B14377" t="s">
        <v>28</v>
      </c>
      <c r="C14377" s="1">
        <v>44992</v>
      </c>
      <c r="D14377" s="1">
        <v>44992</v>
      </c>
      <c r="E14377">
        <f>VLOOKUP(data[[#This Row],[id_campaign]],campaign[],4,FALSE)</f>
        <v>25</v>
      </c>
      <c r="F14377" t="str">
        <f>VLOOKUP(data[[#This Row],[id_campaign]],campaign[],2,FALSE)</f>
        <v>NewCellphoneUser</v>
      </c>
      <c r="G14377" t="str">
        <f>VLOOKUP(data[[#This Row],[id_customer]],customer[],2,FALSE)</f>
        <v>Karel McCaskill</v>
      </c>
      <c r="H14377" t="str">
        <f>data[[#This Row],[id_customer]]&amp;data[[#This Row],[id_campaign]]</f>
        <v>C0939cam13</v>
      </c>
      <c r="I14377">
        <f>DATEDIF(data[[#This Row],[join_date]],data[[#This Row],[buy_date]],"M")</f>
        <v>0</v>
      </c>
    </row>
    <row r="14378" spans="1:9" x14ac:dyDescent="0.25">
      <c r="A14378" t="s">
        <v>3797</v>
      </c>
      <c r="B14378" t="s">
        <v>28</v>
      </c>
      <c r="C14378" s="1">
        <v>44992</v>
      </c>
      <c r="D14378" s="1">
        <v>45025</v>
      </c>
      <c r="E14378">
        <f>VLOOKUP(data[[#This Row],[id_campaign]],campaign[],4,FALSE)</f>
        <v>25</v>
      </c>
      <c r="F14378" t="str">
        <f>VLOOKUP(data[[#This Row],[id_campaign]],campaign[],2,FALSE)</f>
        <v>NewCellphoneUser</v>
      </c>
      <c r="G14378" t="str">
        <f>VLOOKUP(data[[#This Row],[id_customer]],customer[],2,FALSE)</f>
        <v>Karel McCaskill</v>
      </c>
      <c r="H14378" t="str">
        <f>data[[#This Row],[id_customer]]&amp;data[[#This Row],[id_campaign]]</f>
        <v>C0939cam13</v>
      </c>
      <c r="I14378">
        <f>DATEDIF(data[[#This Row],[join_date]],data[[#This Row],[buy_date]],"M")</f>
        <v>1</v>
      </c>
    </row>
    <row r="14379" spans="1:9" x14ac:dyDescent="0.25">
      <c r="A14379" t="s">
        <v>3797</v>
      </c>
      <c r="B14379" t="s">
        <v>28</v>
      </c>
      <c r="C14379" s="1">
        <v>44992</v>
      </c>
      <c r="D14379" s="1">
        <v>45065</v>
      </c>
      <c r="E14379">
        <f>VLOOKUP(data[[#This Row],[id_campaign]],campaign[],4,FALSE)</f>
        <v>25</v>
      </c>
      <c r="F14379" t="str">
        <f>VLOOKUP(data[[#This Row],[id_campaign]],campaign[],2,FALSE)</f>
        <v>NewCellphoneUser</v>
      </c>
      <c r="G14379" t="str">
        <f>VLOOKUP(data[[#This Row],[id_customer]],customer[],2,FALSE)</f>
        <v>Karel McCaskill</v>
      </c>
      <c r="H14379" t="str">
        <f>data[[#This Row],[id_customer]]&amp;data[[#This Row],[id_campaign]]</f>
        <v>C0939cam13</v>
      </c>
      <c r="I14379">
        <f>DATEDIF(data[[#This Row],[join_date]],data[[#This Row],[buy_date]],"M")</f>
        <v>2</v>
      </c>
    </row>
    <row r="14380" spans="1:9" x14ac:dyDescent="0.25">
      <c r="A14380" t="s">
        <v>3801</v>
      </c>
      <c r="B14380" t="s">
        <v>8</v>
      </c>
      <c r="C14380" s="1">
        <v>44809</v>
      </c>
      <c r="D14380" s="1">
        <v>44809</v>
      </c>
      <c r="E14380">
        <f>VLOOKUP(data[[#This Row],[id_campaign]],campaign[],4,FALSE)</f>
        <v>62</v>
      </c>
      <c r="F14380" t="str">
        <f>VLOOKUP(data[[#This Row],[id_campaign]],campaign[],2,FALSE)</f>
        <v>HandsetWebCapable</v>
      </c>
      <c r="G14380" t="str">
        <f>VLOOKUP(data[[#This Row],[id_customer]],customer[],2,FALSE)</f>
        <v>Lurline Kupper</v>
      </c>
      <c r="H14380" t="str">
        <f>data[[#This Row],[id_customer]]&amp;data[[#This Row],[id_campaign]]</f>
        <v>C0940cam03</v>
      </c>
      <c r="I14380">
        <f>DATEDIF(data[[#This Row],[join_date]],data[[#This Row],[buy_date]],"M")</f>
        <v>0</v>
      </c>
    </row>
    <row r="14381" spans="1:9" x14ac:dyDescent="0.25">
      <c r="A14381" t="s">
        <v>3801</v>
      </c>
      <c r="B14381" t="s">
        <v>8</v>
      </c>
      <c r="C14381" s="1">
        <v>44809</v>
      </c>
      <c r="D14381" s="1">
        <v>44852</v>
      </c>
      <c r="E14381">
        <f>VLOOKUP(data[[#This Row],[id_campaign]],campaign[],4,FALSE)</f>
        <v>62</v>
      </c>
      <c r="F14381" t="str">
        <f>VLOOKUP(data[[#This Row],[id_campaign]],campaign[],2,FALSE)</f>
        <v>HandsetWebCapable</v>
      </c>
      <c r="G14381" t="str">
        <f>VLOOKUP(data[[#This Row],[id_customer]],customer[],2,FALSE)</f>
        <v>Lurline Kupper</v>
      </c>
      <c r="H14381" t="str">
        <f>data[[#This Row],[id_customer]]&amp;data[[#This Row],[id_campaign]]</f>
        <v>C0940cam03</v>
      </c>
      <c r="I14381">
        <f>DATEDIF(data[[#This Row],[join_date]],data[[#This Row],[buy_date]],"M")</f>
        <v>1</v>
      </c>
    </row>
    <row r="14382" spans="1:9" x14ac:dyDescent="0.25">
      <c r="A14382" t="s">
        <v>3801</v>
      </c>
      <c r="B14382" t="s">
        <v>8</v>
      </c>
      <c r="C14382" s="1">
        <v>44809</v>
      </c>
      <c r="D14382" s="1">
        <v>44882</v>
      </c>
      <c r="E14382">
        <f>VLOOKUP(data[[#This Row],[id_campaign]],campaign[],4,FALSE)</f>
        <v>62</v>
      </c>
      <c r="F14382" t="str">
        <f>VLOOKUP(data[[#This Row],[id_campaign]],campaign[],2,FALSE)</f>
        <v>HandsetWebCapable</v>
      </c>
      <c r="G14382" t="str">
        <f>VLOOKUP(data[[#This Row],[id_customer]],customer[],2,FALSE)</f>
        <v>Lurline Kupper</v>
      </c>
      <c r="H14382" t="str">
        <f>data[[#This Row],[id_customer]]&amp;data[[#This Row],[id_campaign]]</f>
        <v>C0940cam03</v>
      </c>
      <c r="I14382">
        <f>DATEDIF(data[[#This Row],[join_date]],data[[#This Row],[buy_date]],"M")</f>
        <v>2</v>
      </c>
    </row>
    <row r="14383" spans="1:9" x14ac:dyDescent="0.25">
      <c r="A14383" t="s">
        <v>3801</v>
      </c>
      <c r="B14383" t="s">
        <v>8</v>
      </c>
      <c r="C14383" s="1">
        <v>44809</v>
      </c>
      <c r="D14383" s="1">
        <v>44913</v>
      </c>
      <c r="E14383">
        <f>VLOOKUP(data[[#This Row],[id_campaign]],campaign[],4,FALSE)</f>
        <v>62</v>
      </c>
      <c r="F14383" t="str">
        <f>VLOOKUP(data[[#This Row],[id_campaign]],campaign[],2,FALSE)</f>
        <v>HandsetWebCapable</v>
      </c>
      <c r="G14383" t="str">
        <f>VLOOKUP(data[[#This Row],[id_customer]],customer[],2,FALSE)</f>
        <v>Lurline Kupper</v>
      </c>
      <c r="H14383" t="str">
        <f>data[[#This Row],[id_customer]]&amp;data[[#This Row],[id_campaign]]</f>
        <v>C0940cam03</v>
      </c>
      <c r="I14383">
        <f>DATEDIF(data[[#This Row],[join_date]],data[[#This Row],[buy_date]],"M")</f>
        <v>3</v>
      </c>
    </row>
    <row r="14384" spans="1:9" x14ac:dyDescent="0.25">
      <c r="A14384" t="s">
        <v>3801</v>
      </c>
      <c r="B14384" t="s">
        <v>8</v>
      </c>
      <c r="C14384" s="1">
        <v>44809</v>
      </c>
      <c r="D14384" s="1">
        <v>44946</v>
      </c>
      <c r="E14384">
        <f>VLOOKUP(data[[#This Row],[id_campaign]],campaign[],4,FALSE)</f>
        <v>62</v>
      </c>
      <c r="F14384" t="str">
        <f>VLOOKUP(data[[#This Row],[id_campaign]],campaign[],2,FALSE)</f>
        <v>HandsetWebCapable</v>
      </c>
      <c r="G14384" t="str">
        <f>VLOOKUP(data[[#This Row],[id_customer]],customer[],2,FALSE)</f>
        <v>Lurline Kupper</v>
      </c>
      <c r="H14384" t="str">
        <f>data[[#This Row],[id_customer]]&amp;data[[#This Row],[id_campaign]]</f>
        <v>C0940cam03</v>
      </c>
      <c r="I14384">
        <f>DATEDIF(data[[#This Row],[join_date]],data[[#This Row],[buy_date]],"M")</f>
        <v>4</v>
      </c>
    </row>
    <row r="14385" spans="1:9" x14ac:dyDescent="0.25">
      <c r="A14385" t="s">
        <v>3801</v>
      </c>
      <c r="B14385" t="s">
        <v>8</v>
      </c>
      <c r="C14385" s="1">
        <v>44809</v>
      </c>
      <c r="D14385" s="1">
        <v>44965</v>
      </c>
      <c r="E14385">
        <f>VLOOKUP(data[[#This Row],[id_campaign]],campaign[],4,FALSE)</f>
        <v>62</v>
      </c>
      <c r="F14385" t="str">
        <f>VLOOKUP(data[[#This Row],[id_campaign]],campaign[],2,FALSE)</f>
        <v>HandsetWebCapable</v>
      </c>
      <c r="G14385" t="str">
        <f>VLOOKUP(data[[#This Row],[id_customer]],customer[],2,FALSE)</f>
        <v>Lurline Kupper</v>
      </c>
      <c r="H14385" t="str">
        <f>data[[#This Row],[id_customer]]&amp;data[[#This Row],[id_campaign]]</f>
        <v>C0940cam03</v>
      </c>
      <c r="I14385">
        <f>DATEDIF(data[[#This Row],[join_date]],data[[#This Row],[buy_date]],"M")</f>
        <v>5</v>
      </c>
    </row>
    <row r="14386" spans="1:9" x14ac:dyDescent="0.25">
      <c r="A14386" t="s">
        <v>3801</v>
      </c>
      <c r="B14386" t="s">
        <v>8</v>
      </c>
      <c r="C14386" s="1">
        <v>44809</v>
      </c>
      <c r="D14386" s="1">
        <v>45004</v>
      </c>
      <c r="E14386">
        <f>VLOOKUP(data[[#This Row],[id_campaign]],campaign[],4,FALSE)</f>
        <v>62</v>
      </c>
      <c r="F14386" t="str">
        <f>VLOOKUP(data[[#This Row],[id_campaign]],campaign[],2,FALSE)</f>
        <v>HandsetWebCapable</v>
      </c>
      <c r="G14386" t="str">
        <f>VLOOKUP(data[[#This Row],[id_customer]],customer[],2,FALSE)</f>
        <v>Lurline Kupper</v>
      </c>
      <c r="H14386" t="str">
        <f>data[[#This Row],[id_customer]]&amp;data[[#This Row],[id_campaign]]</f>
        <v>C0940cam03</v>
      </c>
      <c r="I14386">
        <f>DATEDIF(data[[#This Row],[join_date]],data[[#This Row],[buy_date]],"M")</f>
        <v>6</v>
      </c>
    </row>
    <row r="14387" spans="1:9" x14ac:dyDescent="0.25">
      <c r="A14387" t="s">
        <v>3801</v>
      </c>
      <c r="B14387" t="s">
        <v>8</v>
      </c>
      <c r="C14387" s="1">
        <v>44809</v>
      </c>
      <c r="D14387" s="1">
        <v>45034</v>
      </c>
      <c r="E14387">
        <f>VLOOKUP(data[[#This Row],[id_campaign]],campaign[],4,FALSE)</f>
        <v>62</v>
      </c>
      <c r="F14387" t="str">
        <f>VLOOKUP(data[[#This Row],[id_campaign]],campaign[],2,FALSE)</f>
        <v>HandsetWebCapable</v>
      </c>
      <c r="G14387" t="str">
        <f>VLOOKUP(data[[#This Row],[id_customer]],customer[],2,FALSE)</f>
        <v>Lurline Kupper</v>
      </c>
      <c r="H14387" t="str">
        <f>data[[#This Row],[id_customer]]&amp;data[[#This Row],[id_campaign]]</f>
        <v>C0940cam03</v>
      </c>
      <c r="I14387">
        <f>DATEDIF(data[[#This Row],[join_date]],data[[#This Row],[buy_date]],"M")</f>
        <v>7</v>
      </c>
    </row>
    <row r="14388" spans="1:9" x14ac:dyDescent="0.25">
      <c r="A14388" t="s">
        <v>3801</v>
      </c>
      <c r="B14388" t="s">
        <v>8</v>
      </c>
      <c r="C14388" s="1">
        <v>44809</v>
      </c>
      <c r="D14388" s="1">
        <v>45061</v>
      </c>
      <c r="E14388">
        <f>VLOOKUP(data[[#This Row],[id_campaign]],campaign[],4,FALSE)</f>
        <v>62</v>
      </c>
      <c r="F14388" t="str">
        <f>VLOOKUP(data[[#This Row],[id_campaign]],campaign[],2,FALSE)</f>
        <v>HandsetWebCapable</v>
      </c>
      <c r="G14388" t="str">
        <f>VLOOKUP(data[[#This Row],[id_customer]],customer[],2,FALSE)</f>
        <v>Lurline Kupper</v>
      </c>
      <c r="H14388" t="str">
        <f>data[[#This Row],[id_customer]]&amp;data[[#This Row],[id_campaign]]</f>
        <v>C0940cam03</v>
      </c>
      <c r="I14388">
        <f>DATEDIF(data[[#This Row],[join_date]],data[[#This Row],[buy_date]],"M")</f>
        <v>8</v>
      </c>
    </row>
    <row r="14389" spans="1:9" x14ac:dyDescent="0.25">
      <c r="A14389" t="s">
        <v>3801</v>
      </c>
      <c r="B14389" t="s">
        <v>18</v>
      </c>
      <c r="C14389" s="1">
        <v>44934</v>
      </c>
      <c r="D14389" s="1">
        <v>44934</v>
      </c>
      <c r="E14389">
        <f>VLOOKUP(data[[#This Row],[id_campaign]],campaign[],4,FALSE)</f>
        <v>27</v>
      </c>
      <c r="F14389" t="str">
        <f>VLOOKUP(data[[#This Row],[id_campaign]],campaign[],2,FALSE)</f>
        <v>RespondsToMailOffers</v>
      </c>
      <c r="G14389" t="str">
        <f>VLOOKUP(data[[#This Row],[id_customer]],customer[],2,FALSE)</f>
        <v>Lurline Kupper</v>
      </c>
      <c r="H14389" t="str">
        <f>data[[#This Row],[id_customer]]&amp;data[[#This Row],[id_campaign]]</f>
        <v>C0940cam08</v>
      </c>
      <c r="I14389">
        <f>DATEDIF(data[[#This Row],[join_date]],data[[#This Row],[buy_date]],"M")</f>
        <v>0</v>
      </c>
    </row>
    <row r="14390" spans="1:9" x14ac:dyDescent="0.25">
      <c r="A14390" t="s">
        <v>3801</v>
      </c>
      <c r="B14390" t="s">
        <v>18</v>
      </c>
      <c r="C14390" s="1">
        <v>44934</v>
      </c>
      <c r="D14390" s="1">
        <v>44976</v>
      </c>
      <c r="E14390">
        <f>VLOOKUP(data[[#This Row],[id_campaign]],campaign[],4,FALSE)</f>
        <v>27</v>
      </c>
      <c r="F14390" t="str">
        <f>VLOOKUP(data[[#This Row],[id_campaign]],campaign[],2,FALSE)</f>
        <v>RespondsToMailOffers</v>
      </c>
      <c r="G14390" t="str">
        <f>VLOOKUP(data[[#This Row],[id_customer]],customer[],2,FALSE)</f>
        <v>Lurline Kupper</v>
      </c>
      <c r="H14390" t="str">
        <f>data[[#This Row],[id_customer]]&amp;data[[#This Row],[id_campaign]]</f>
        <v>C0940cam08</v>
      </c>
      <c r="I14390">
        <f>DATEDIF(data[[#This Row],[join_date]],data[[#This Row],[buy_date]],"M")</f>
        <v>1</v>
      </c>
    </row>
    <row r="14391" spans="1:9" x14ac:dyDescent="0.25">
      <c r="A14391" t="s">
        <v>3801</v>
      </c>
      <c r="B14391" t="s">
        <v>18</v>
      </c>
      <c r="C14391" s="1">
        <v>44934</v>
      </c>
      <c r="D14391" s="1">
        <v>45007</v>
      </c>
      <c r="E14391">
        <f>VLOOKUP(data[[#This Row],[id_campaign]],campaign[],4,FALSE)</f>
        <v>27</v>
      </c>
      <c r="F14391" t="str">
        <f>VLOOKUP(data[[#This Row],[id_campaign]],campaign[],2,FALSE)</f>
        <v>RespondsToMailOffers</v>
      </c>
      <c r="G14391" t="str">
        <f>VLOOKUP(data[[#This Row],[id_customer]],customer[],2,FALSE)</f>
        <v>Lurline Kupper</v>
      </c>
      <c r="H14391" t="str">
        <f>data[[#This Row],[id_customer]]&amp;data[[#This Row],[id_campaign]]</f>
        <v>C0940cam08</v>
      </c>
      <c r="I14391">
        <f>DATEDIF(data[[#This Row],[join_date]],data[[#This Row],[buy_date]],"M")</f>
        <v>2</v>
      </c>
    </row>
    <row r="14392" spans="1:9" x14ac:dyDescent="0.25">
      <c r="A14392" t="s">
        <v>3801</v>
      </c>
      <c r="B14392" t="s">
        <v>18</v>
      </c>
      <c r="C14392" s="1">
        <v>44934</v>
      </c>
      <c r="D14392" s="1">
        <v>45037</v>
      </c>
      <c r="E14392">
        <f>VLOOKUP(data[[#This Row],[id_campaign]],campaign[],4,FALSE)</f>
        <v>27</v>
      </c>
      <c r="F14392" t="str">
        <f>VLOOKUP(data[[#This Row],[id_campaign]],campaign[],2,FALSE)</f>
        <v>RespondsToMailOffers</v>
      </c>
      <c r="G14392" t="str">
        <f>VLOOKUP(data[[#This Row],[id_customer]],customer[],2,FALSE)</f>
        <v>Lurline Kupper</v>
      </c>
      <c r="H14392" t="str">
        <f>data[[#This Row],[id_customer]]&amp;data[[#This Row],[id_campaign]]</f>
        <v>C0940cam08</v>
      </c>
      <c r="I14392">
        <f>DATEDIF(data[[#This Row],[join_date]],data[[#This Row],[buy_date]],"M")</f>
        <v>3</v>
      </c>
    </row>
    <row r="14393" spans="1:9" x14ac:dyDescent="0.25">
      <c r="A14393" t="s">
        <v>3801</v>
      </c>
      <c r="B14393" t="s">
        <v>18</v>
      </c>
      <c r="C14393" s="1">
        <v>44934</v>
      </c>
      <c r="D14393" s="1">
        <v>45055</v>
      </c>
      <c r="E14393">
        <f>VLOOKUP(data[[#This Row],[id_campaign]],campaign[],4,FALSE)</f>
        <v>27</v>
      </c>
      <c r="F14393" t="str">
        <f>VLOOKUP(data[[#This Row],[id_campaign]],campaign[],2,FALSE)</f>
        <v>RespondsToMailOffers</v>
      </c>
      <c r="G14393" t="str">
        <f>VLOOKUP(data[[#This Row],[id_customer]],customer[],2,FALSE)</f>
        <v>Lurline Kupper</v>
      </c>
      <c r="H14393" t="str">
        <f>data[[#This Row],[id_customer]]&amp;data[[#This Row],[id_campaign]]</f>
        <v>C0940cam08</v>
      </c>
      <c r="I14393">
        <f>DATEDIF(data[[#This Row],[join_date]],data[[#This Row],[buy_date]],"M")</f>
        <v>4</v>
      </c>
    </row>
    <row r="14394" spans="1:9" x14ac:dyDescent="0.25">
      <c r="A14394" t="s">
        <v>3805</v>
      </c>
      <c r="B14394" t="s">
        <v>4</v>
      </c>
      <c r="C14394" s="1">
        <v>44998</v>
      </c>
      <c r="D14394" s="1">
        <v>44998</v>
      </c>
      <c r="E14394">
        <f>VLOOKUP(data[[#This Row],[id_campaign]],campaign[],4,FALSE)</f>
        <v>10</v>
      </c>
      <c r="F14394" t="str">
        <f>VLOOKUP(data[[#This Row],[id_campaign]],campaign[],2,FALSE)</f>
        <v>ChildrenInHH</v>
      </c>
      <c r="G14394" t="str">
        <f>VLOOKUP(data[[#This Row],[id_customer]],customer[],2,FALSE)</f>
        <v>Nettle Ion</v>
      </c>
      <c r="H14394" t="str">
        <f>data[[#This Row],[id_customer]]&amp;data[[#This Row],[id_campaign]]</f>
        <v>C0941cam01</v>
      </c>
      <c r="I14394">
        <f>DATEDIF(data[[#This Row],[join_date]],data[[#This Row],[buy_date]],"M")</f>
        <v>0</v>
      </c>
    </row>
    <row r="14395" spans="1:9" x14ac:dyDescent="0.25">
      <c r="A14395" t="s">
        <v>3805</v>
      </c>
      <c r="B14395" t="s">
        <v>4</v>
      </c>
      <c r="C14395" s="1">
        <v>44998</v>
      </c>
      <c r="D14395" s="1">
        <v>45039</v>
      </c>
      <c r="E14395">
        <f>VLOOKUP(data[[#This Row],[id_campaign]],campaign[],4,FALSE)</f>
        <v>10</v>
      </c>
      <c r="F14395" t="str">
        <f>VLOOKUP(data[[#This Row],[id_campaign]],campaign[],2,FALSE)</f>
        <v>ChildrenInHH</v>
      </c>
      <c r="G14395" t="str">
        <f>VLOOKUP(data[[#This Row],[id_customer]],customer[],2,FALSE)</f>
        <v>Nettle Ion</v>
      </c>
      <c r="H14395" t="str">
        <f>data[[#This Row],[id_customer]]&amp;data[[#This Row],[id_campaign]]</f>
        <v>C0941cam01</v>
      </c>
      <c r="I14395">
        <f>DATEDIF(data[[#This Row],[join_date]],data[[#This Row],[buy_date]],"M")</f>
        <v>1</v>
      </c>
    </row>
    <row r="14396" spans="1:9" x14ac:dyDescent="0.25">
      <c r="A14396" t="s">
        <v>3805</v>
      </c>
      <c r="B14396" t="s">
        <v>4</v>
      </c>
      <c r="C14396" s="1">
        <v>44998</v>
      </c>
      <c r="D14396" s="1">
        <v>45059</v>
      </c>
      <c r="E14396">
        <f>VLOOKUP(data[[#This Row],[id_campaign]],campaign[],4,FALSE)</f>
        <v>10</v>
      </c>
      <c r="F14396" t="str">
        <f>VLOOKUP(data[[#This Row],[id_campaign]],campaign[],2,FALSE)</f>
        <v>ChildrenInHH</v>
      </c>
      <c r="G14396" t="str">
        <f>VLOOKUP(data[[#This Row],[id_customer]],customer[],2,FALSE)</f>
        <v>Nettle Ion</v>
      </c>
      <c r="H14396" t="str">
        <f>data[[#This Row],[id_customer]]&amp;data[[#This Row],[id_campaign]]</f>
        <v>C0941cam01</v>
      </c>
      <c r="I14396">
        <f>DATEDIF(data[[#This Row],[join_date]],data[[#This Row],[buy_date]],"M")</f>
        <v>2</v>
      </c>
    </row>
    <row r="14397" spans="1:9" x14ac:dyDescent="0.25">
      <c r="A14397" t="s">
        <v>3805</v>
      </c>
      <c r="B14397" t="s">
        <v>26</v>
      </c>
      <c r="C14397" s="1">
        <v>45041</v>
      </c>
      <c r="D14397" s="1">
        <v>45041</v>
      </c>
      <c r="E14397">
        <f>VLOOKUP(data[[#This Row],[id_campaign]],campaign[],4,FALSE)</f>
        <v>65</v>
      </c>
      <c r="F14397" t="str">
        <f>VLOOKUP(data[[#This Row],[id_campaign]],campaign[],2,FALSE)</f>
        <v>HasCreditCard</v>
      </c>
      <c r="G14397" t="str">
        <f>VLOOKUP(data[[#This Row],[id_customer]],customer[],2,FALSE)</f>
        <v>Nettle Ion</v>
      </c>
      <c r="H14397" t="str">
        <f>data[[#This Row],[id_customer]]&amp;data[[#This Row],[id_campaign]]</f>
        <v>C0941cam12</v>
      </c>
      <c r="I14397">
        <f>DATEDIF(data[[#This Row],[join_date]],data[[#This Row],[buy_date]],"M")</f>
        <v>0</v>
      </c>
    </row>
    <row r="14398" spans="1:9" x14ac:dyDescent="0.25">
      <c r="A14398" t="s">
        <v>3805</v>
      </c>
      <c r="B14398" t="s">
        <v>26</v>
      </c>
      <c r="C14398" s="1">
        <v>45041</v>
      </c>
      <c r="D14398" s="1">
        <v>45075</v>
      </c>
      <c r="E14398">
        <f>VLOOKUP(data[[#This Row],[id_campaign]],campaign[],4,FALSE)</f>
        <v>65</v>
      </c>
      <c r="F14398" t="str">
        <f>VLOOKUP(data[[#This Row],[id_campaign]],campaign[],2,FALSE)</f>
        <v>HasCreditCard</v>
      </c>
      <c r="G14398" t="str">
        <f>VLOOKUP(data[[#This Row],[id_customer]],customer[],2,FALSE)</f>
        <v>Nettle Ion</v>
      </c>
      <c r="H14398" t="str">
        <f>data[[#This Row],[id_customer]]&amp;data[[#This Row],[id_campaign]]</f>
        <v>C0941cam12</v>
      </c>
      <c r="I14398">
        <f>DATEDIF(data[[#This Row],[join_date]],data[[#This Row],[buy_date]],"M")</f>
        <v>1</v>
      </c>
    </row>
    <row r="14399" spans="1:9" x14ac:dyDescent="0.25">
      <c r="A14399" t="s">
        <v>3805</v>
      </c>
      <c r="B14399" t="s">
        <v>26</v>
      </c>
      <c r="C14399" s="1">
        <v>45041</v>
      </c>
      <c r="D14399" s="1">
        <v>45082</v>
      </c>
      <c r="E14399">
        <f>VLOOKUP(data[[#This Row],[id_campaign]],campaign[],4,FALSE)</f>
        <v>65</v>
      </c>
      <c r="F14399" t="str">
        <f>VLOOKUP(data[[#This Row],[id_campaign]],campaign[],2,FALSE)</f>
        <v>HasCreditCard</v>
      </c>
      <c r="G14399" t="str">
        <f>VLOOKUP(data[[#This Row],[id_customer]],customer[],2,FALSE)</f>
        <v>Nettle Ion</v>
      </c>
      <c r="H14399" t="str">
        <f>data[[#This Row],[id_customer]]&amp;data[[#This Row],[id_campaign]]</f>
        <v>C0941cam12</v>
      </c>
      <c r="I14399">
        <f>DATEDIF(data[[#This Row],[join_date]],data[[#This Row],[buy_date]],"M")</f>
        <v>1</v>
      </c>
    </row>
    <row r="14400" spans="1:9" x14ac:dyDescent="0.25">
      <c r="A14400" t="s">
        <v>3809</v>
      </c>
      <c r="B14400" t="s">
        <v>8</v>
      </c>
      <c r="C14400" s="1">
        <v>44799</v>
      </c>
      <c r="D14400" s="1">
        <v>44799</v>
      </c>
      <c r="E14400">
        <f>VLOOKUP(data[[#This Row],[id_campaign]],campaign[],4,FALSE)</f>
        <v>62</v>
      </c>
      <c r="F14400" t="str">
        <f>VLOOKUP(data[[#This Row],[id_campaign]],campaign[],2,FALSE)</f>
        <v>HandsetWebCapable</v>
      </c>
      <c r="G14400" t="str">
        <f>VLOOKUP(data[[#This Row],[id_customer]],customer[],2,FALSE)</f>
        <v>Hannis Desporte</v>
      </c>
      <c r="H14400" t="str">
        <f>data[[#This Row],[id_customer]]&amp;data[[#This Row],[id_campaign]]</f>
        <v>C0942cam03</v>
      </c>
      <c r="I14400">
        <f>DATEDIF(data[[#This Row],[join_date]],data[[#This Row],[buy_date]],"M")</f>
        <v>0</v>
      </c>
    </row>
    <row r="14401" spans="1:9" x14ac:dyDescent="0.25">
      <c r="A14401" t="s">
        <v>3809</v>
      </c>
      <c r="B14401" t="s">
        <v>8</v>
      </c>
      <c r="C14401" s="1">
        <v>44799</v>
      </c>
      <c r="D14401" s="1">
        <v>44843</v>
      </c>
      <c r="E14401">
        <f>VLOOKUP(data[[#This Row],[id_campaign]],campaign[],4,FALSE)</f>
        <v>62</v>
      </c>
      <c r="F14401" t="str">
        <f>VLOOKUP(data[[#This Row],[id_campaign]],campaign[],2,FALSE)</f>
        <v>HandsetWebCapable</v>
      </c>
      <c r="G14401" t="str">
        <f>VLOOKUP(data[[#This Row],[id_customer]],customer[],2,FALSE)</f>
        <v>Hannis Desporte</v>
      </c>
      <c r="H14401" t="str">
        <f>data[[#This Row],[id_customer]]&amp;data[[#This Row],[id_campaign]]</f>
        <v>C0942cam03</v>
      </c>
      <c r="I14401">
        <f>DATEDIF(data[[#This Row],[join_date]],data[[#This Row],[buy_date]],"M")</f>
        <v>1</v>
      </c>
    </row>
    <row r="14402" spans="1:9" x14ac:dyDescent="0.25">
      <c r="A14402" t="s">
        <v>3809</v>
      </c>
      <c r="B14402" t="s">
        <v>8</v>
      </c>
      <c r="C14402" s="1">
        <v>44799</v>
      </c>
      <c r="D14402" s="1">
        <v>44891</v>
      </c>
      <c r="E14402">
        <f>VLOOKUP(data[[#This Row],[id_campaign]],campaign[],4,FALSE)</f>
        <v>62</v>
      </c>
      <c r="F14402" t="str">
        <f>VLOOKUP(data[[#This Row],[id_campaign]],campaign[],2,FALSE)</f>
        <v>HandsetWebCapable</v>
      </c>
      <c r="G14402" t="str">
        <f>VLOOKUP(data[[#This Row],[id_customer]],customer[],2,FALSE)</f>
        <v>Hannis Desporte</v>
      </c>
      <c r="H14402" t="str">
        <f>data[[#This Row],[id_customer]]&amp;data[[#This Row],[id_campaign]]</f>
        <v>C0942cam03</v>
      </c>
      <c r="I14402">
        <f>DATEDIF(data[[#This Row],[join_date]],data[[#This Row],[buy_date]],"M")</f>
        <v>3</v>
      </c>
    </row>
    <row r="14403" spans="1:9" x14ac:dyDescent="0.25">
      <c r="A14403" t="s">
        <v>3809</v>
      </c>
      <c r="B14403" t="s">
        <v>8</v>
      </c>
      <c r="C14403" s="1">
        <v>44799</v>
      </c>
      <c r="D14403" s="1">
        <v>44901</v>
      </c>
      <c r="E14403">
        <f>VLOOKUP(data[[#This Row],[id_campaign]],campaign[],4,FALSE)</f>
        <v>62</v>
      </c>
      <c r="F14403" t="str">
        <f>VLOOKUP(data[[#This Row],[id_campaign]],campaign[],2,FALSE)</f>
        <v>HandsetWebCapable</v>
      </c>
      <c r="G14403" t="str">
        <f>VLOOKUP(data[[#This Row],[id_customer]],customer[],2,FALSE)</f>
        <v>Hannis Desporte</v>
      </c>
      <c r="H14403" t="str">
        <f>data[[#This Row],[id_customer]]&amp;data[[#This Row],[id_campaign]]</f>
        <v>C0942cam03</v>
      </c>
      <c r="I14403">
        <f>DATEDIF(data[[#This Row],[join_date]],data[[#This Row],[buy_date]],"M")</f>
        <v>3</v>
      </c>
    </row>
    <row r="14404" spans="1:9" x14ac:dyDescent="0.25">
      <c r="A14404" t="s">
        <v>3809</v>
      </c>
      <c r="B14404" t="s">
        <v>8</v>
      </c>
      <c r="C14404" s="1">
        <v>44799</v>
      </c>
      <c r="D14404" s="1">
        <v>44932</v>
      </c>
      <c r="E14404">
        <f>VLOOKUP(data[[#This Row],[id_campaign]],campaign[],4,FALSE)</f>
        <v>62</v>
      </c>
      <c r="F14404" t="str">
        <f>VLOOKUP(data[[#This Row],[id_campaign]],campaign[],2,FALSE)</f>
        <v>HandsetWebCapable</v>
      </c>
      <c r="G14404" t="str">
        <f>VLOOKUP(data[[#This Row],[id_customer]],customer[],2,FALSE)</f>
        <v>Hannis Desporte</v>
      </c>
      <c r="H14404" t="str">
        <f>data[[#This Row],[id_customer]]&amp;data[[#This Row],[id_campaign]]</f>
        <v>C0942cam03</v>
      </c>
      <c r="I14404">
        <f>DATEDIF(data[[#This Row],[join_date]],data[[#This Row],[buy_date]],"M")</f>
        <v>4</v>
      </c>
    </row>
    <row r="14405" spans="1:9" x14ac:dyDescent="0.25">
      <c r="A14405" t="s">
        <v>3809</v>
      </c>
      <c r="B14405" t="s">
        <v>8</v>
      </c>
      <c r="C14405" s="1">
        <v>44799</v>
      </c>
      <c r="D14405" s="1">
        <v>44966</v>
      </c>
      <c r="E14405">
        <f>VLOOKUP(data[[#This Row],[id_campaign]],campaign[],4,FALSE)</f>
        <v>62</v>
      </c>
      <c r="F14405" t="str">
        <f>VLOOKUP(data[[#This Row],[id_campaign]],campaign[],2,FALSE)</f>
        <v>HandsetWebCapable</v>
      </c>
      <c r="G14405" t="str">
        <f>VLOOKUP(data[[#This Row],[id_customer]],customer[],2,FALSE)</f>
        <v>Hannis Desporte</v>
      </c>
      <c r="H14405" t="str">
        <f>data[[#This Row],[id_customer]]&amp;data[[#This Row],[id_campaign]]</f>
        <v>C0942cam03</v>
      </c>
      <c r="I14405">
        <f>DATEDIF(data[[#This Row],[join_date]],data[[#This Row],[buy_date]],"M")</f>
        <v>5</v>
      </c>
    </row>
    <row r="14406" spans="1:9" x14ac:dyDescent="0.25">
      <c r="A14406" t="s">
        <v>3809</v>
      </c>
      <c r="B14406" t="s">
        <v>8</v>
      </c>
      <c r="C14406" s="1">
        <v>44799</v>
      </c>
      <c r="D14406" s="1">
        <v>45052</v>
      </c>
      <c r="E14406">
        <f>VLOOKUP(data[[#This Row],[id_campaign]],campaign[],4,FALSE)</f>
        <v>62</v>
      </c>
      <c r="F14406" t="str">
        <f>VLOOKUP(data[[#This Row],[id_campaign]],campaign[],2,FALSE)</f>
        <v>HandsetWebCapable</v>
      </c>
      <c r="G14406" t="str">
        <f>VLOOKUP(data[[#This Row],[id_customer]],customer[],2,FALSE)</f>
        <v>Hannis Desporte</v>
      </c>
      <c r="H14406" t="str">
        <f>data[[#This Row],[id_customer]]&amp;data[[#This Row],[id_campaign]]</f>
        <v>C0942cam03</v>
      </c>
      <c r="I14406">
        <f>DATEDIF(data[[#This Row],[join_date]],data[[#This Row],[buy_date]],"M")</f>
        <v>8</v>
      </c>
    </row>
    <row r="14407" spans="1:9" x14ac:dyDescent="0.25">
      <c r="A14407" t="s">
        <v>3809</v>
      </c>
      <c r="B14407" t="s">
        <v>26</v>
      </c>
      <c r="C14407" s="1">
        <v>44842</v>
      </c>
      <c r="D14407" s="1">
        <v>44842</v>
      </c>
      <c r="E14407">
        <f>VLOOKUP(data[[#This Row],[id_campaign]],campaign[],4,FALSE)</f>
        <v>65</v>
      </c>
      <c r="F14407" t="str">
        <f>VLOOKUP(data[[#This Row],[id_campaign]],campaign[],2,FALSE)</f>
        <v>HasCreditCard</v>
      </c>
      <c r="G14407" t="str">
        <f>VLOOKUP(data[[#This Row],[id_customer]],customer[],2,FALSE)</f>
        <v>Hannis Desporte</v>
      </c>
      <c r="H14407" t="str">
        <f>data[[#This Row],[id_customer]]&amp;data[[#This Row],[id_campaign]]</f>
        <v>C0942cam12</v>
      </c>
      <c r="I14407">
        <f>DATEDIF(data[[#This Row],[join_date]],data[[#This Row],[buy_date]],"M")</f>
        <v>0</v>
      </c>
    </row>
    <row r="14408" spans="1:9" x14ac:dyDescent="0.25">
      <c r="A14408" t="s">
        <v>3809</v>
      </c>
      <c r="B14408" t="s">
        <v>26</v>
      </c>
      <c r="C14408" s="1">
        <v>44842</v>
      </c>
      <c r="D14408" s="1">
        <v>44888</v>
      </c>
      <c r="E14408">
        <f>VLOOKUP(data[[#This Row],[id_campaign]],campaign[],4,FALSE)</f>
        <v>65</v>
      </c>
      <c r="F14408" t="str">
        <f>VLOOKUP(data[[#This Row],[id_campaign]],campaign[],2,FALSE)</f>
        <v>HasCreditCard</v>
      </c>
      <c r="G14408" t="str">
        <f>VLOOKUP(data[[#This Row],[id_customer]],customer[],2,FALSE)</f>
        <v>Hannis Desporte</v>
      </c>
      <c r="H14408" t="str">
        <f>data[[#This Row],[id_customer]]&amp;data[[#This Row],[id_campaign]]</f>
        <v>C0942cam12</v>
      </c>
      <c r="I14408">
        <f>DATEDIF(data[[#This Row],[join_date]],data[[#This Row],[buy_date]],"M")</f>
        <v>1</v>
      </c>
    </row>
    <row r="14409" spans="1:9" x14ac:dyDescent="0.25">
      <c r="A14409" t="s">
        <v>3809</v>
      </c>
      <c r="B14409" t="s">
        <v>26</v>
      </c>
      <c r="C14409" s="1">
        <v>44842</v>
      </c>
      <c r="D14409" s="1">
        <v>44905</v>
      </c>
      <c r="E14409">
        <f>VLOOKUP(data[[#This Row],[id_campaign]],campaign[],4,FALSE)</f>
        <v>65</v>
      </c>
      <c r="F14409" t="str">
        <f>VLOOKUP(data[[#This Row],[id_campaign]],campaign[],2,FALSE)</f>
        <v>HasCreditCard</v>
      </c>
      <c r="G14409" t="str">
        <f>VLOOKUP(data[[#This Row],[id_customer]],customer[],2,FALSE)</f>
        <v>Hannis Desporte</v>
      </c>
      <c r="H14409" t="str">
        <f>data[[#This Row],[id_customer]]&amp;data[[#This Row],[id_campaign]]</f>
        <v>C0942cam12</v>
      </c>
      <c r="I14409">
        <f>DATEDIF(data[[#This Row],[join_date]],data[[#This Row],[buy_date]],"M")</f>
        <v>2</v>
      </c>
    </row>
    <row r="14410" spans="1:9" x14ac:dyDescent="0.25">
      <c r="A14410" t="s">
        <v>3809</v>
      </c>
      <c r="B14410" t="s">
        <v>26</v>
      </c>
      <c r="C14410" s="1">
        <v>44842</v>
      </c>
      <c r="D14410" s="1">
        <v>44937</v>
      </c>
      <c r="E14410">
        <f>VLOOKUP(data[[#This Row],[id_campaign]],campaign[],4,FALSE)</f>
        <v>65</v>
      </c>
      <c r="F14410" t="str">
        <f>VLOOKUP(data[[#This Row],[id_campaign]],campaign[],2,FALSE)</f>
        <v>HasCreditCard</v>
      </c>
      <c r="G14410" t="str">
        <f>VLOOKUP(data[[#This Row],[id_customer]],customer[],2,FALSE)</f>
        <v>Hannis Desporte</v>
      </c>
      <c r="H14410" t="str">
        <f>data[[#This Row],[id_customer]]&amp;data[[#This Row],[id_campaign]]</f>
        <v>C0942cam12</v>
      </c>
      <c r="I14410">
        <f>DATEDIF(data[[#This Row],[join_date]],data[[#This Row],[buy_date]],"M")</f>
        <v>3</v>
      </c>
    </row>
    <row r="14411" spans="1:9" x14ac:dyDescent="0.25">
      <c r="A14411" t="s">
        <v>3809</v>
      </c>
      <c r="B14411" t="s">
        <v>26</v>
      </c>
      <c r="C14411" s="1">
        <v>44842</v>
      </c>
      <c r="D14411" s="1">
        <v>44970</v>
      </c>
      <c r="E14411">
        <f>VLOOKUP(data[[#This Row],[id_campaign]],campaign[],4,FALSE)</f>
        <v>65</v>
      </c>
      <c r="F14411" t="str">
        <f>VLOOKUP(data[[#This Row],[id_campaign]],campaign[],2,FALSE)</f>
        <v>HasCreditCard</v>
      </c>
      <c r="G14411" t="str">
        <f>VLOOKUP(data[[#This Row],[id_customer]],customer[],2,FALSE)</f>
        <v>Hannis Desporte</v>
      </c>
      <c r="H14411" t="str">
        <f>data[[#This Row],[id_customer]]&amp;data[[#This Row],[id_campaign]]</f>
        <v>C0942cam12</v>
      </c>
      <c r="I14411">
        <f>DATEDIF(data[[#This Row],[join_date]],data[[#This Row],[buy_date]],"M")</f>
        <v>4</v>
      </c>
    </row>
    <row r="14412" spans="1:9" x14ac:dyDescent="0.25">
      <c r="A14412" t="s">
        <v>3809</v>
      </c>
      <c r="B14412" t="s">
        <v>26</v>
      </c>
      <c r="C14412" s="1">
        <v>44842</v>
      </c>
      <c r="D14412" s="1">
        <v>45004</v>
      </c>
      <c r="E14412">
        <f>VLOOKUP(data[[#This Row],[id_campaign]],campaign[],4,FALSE)</f>
        <v>65</v>
      </c>
      <c r="F14412" t="str">
        <f>VLOOKUP(data[[#This Row],[id_campaign]],campaign[],2,FALSE)</f>
        <v>HasCreditCard</v>
      </c>
      <c r="G14412" t="str">
        <f>VLOOKUP(data[[#This Row],[id_customer]],customer[],2,FALSE)</f>
        <v>Hannis Desporte</v>
      </c>
      <c r="H14412" t="str">
        <f>data[[#This Row],[id_customer]]&amp;data[[#This Row],[id_campaign]]</f>
        <v>C0942cam12</v>
      </c>
      <c r="I14412">
        <f>DATEDIF(data[[#This Row],[join_date]],data[[#This Row],[buy_date]],"M")</f>
        <v>5</v>
      </c>
    </row>
    <row r="14413" spans="1:9" x14ac:dyDescent="0.25">
      <c r="A14413" t="s">
        <v>3809</v>
      </c>
      <c r="B14413" t="s">
        <v>26</v>
      </c>
      <c r="C14413" s="1">
        <v>44842</v>
      </c>
      <c r="D14413" s="1">
        <v>45035</v>
      </c>
      <c r="E14413">
        <f>VLOOKUP(data[[#This Row],[id_campaign]],campaign[],4,FALSE)</f>
        <v>65</v>
      </c>
      <c r="F14413" t="str">
        <f>VLOOKUP(data[[#This Row],[id_campaign]],campaign[],2,FALSE)</f>
        <v>HasCreditCard</v>
      </c>
      <c r="G14413" t="str">
        <f>VLOOKUP(data[[#This Row],[id_customer]],customer[],2,FALSE)</f>
        <v>Hannis Desporte</v>
      </c>
      <c r="H14413" t="str">
        <f>data[[#This Row],[id_customer]]&amp;data[[#This Row],[id_campaign]]</f>
        <v>C0942cam12</v>
      </c>
      <c r="I14413">
        <f>DATEDIF(data[[#This Row],[join_date]],data[[#This Row],[buy_date]],"M")</f>
        <v>6</v>
      </c>
    </row>
    <row r="14414" spans="1:9" x14ac:dyDescent="0.25">
      <c r="A14414" t="s">
        <v>3809</v>
      </c>
      <c r="B14414" t="s">
        <v>26</v>
      </c>
      <c r="C14414" s="1">
        <v>44842</v>
      </c>
      <c r="D14414" s="1">
        <v>45066</v>
      </c>
      <c r="E14414">
        <f>VLOOKUP(data[[#This Row],[id_campaign]],campaign[],4,FALSE)</f>
        <v>65</v>
      </c>
      <c r="F14414" t="str">
        <f>VLOOKUP(data[[#This Row],[id_campaign]],campaign[],2,FALSE)</f>
        <v>HasCreditCard</v>
      </c>
      <c r="G14414" t="str">
        <f>VLOOKUP(data[[#This Row],[id_customer]],customer[],2,FALSE)</f>
        <v>Hannis Desporte</v>
      </c>
      <c r="H14414" t="str">
        <f>data[[#This Row],[id_customer]]&amp;data[[#This Row],[id_campaign]]</f>
        <v>C0942cam12</v>
      </c>
      <c r="I14414">
        <f>DATEDIF(data[[#This Row],[join_date]],data[[#This Row],[buy_date]],"M")</f>
        <v>7</v>
      </c>
    </row>
    <row r="14415" spans="1:9" x14ac:dyDescent="0.25">
      <c r="A14415" t="s">
        <v>3813</v>
      </c>
      <c r="B14415" t="s">
        <v>10</v>
      </c>
      <c r="C14415" s="1">
        <v>44741</v>
      </c>
      <c r="D14415" s="1">
        <v>44741</v>
      </c>
      <c r="E14415">
        <f>VLOOKUP(data[[#This Row],[id_campaign]],campaign[],4,FALSE)</f>
        <v>26</v>
      </c>
      <c r="F14415" t="str">
        <f>VLOOKUP(data[[#This Row],[id_campaign]],campaign[],2,FALSE)</f>
        <v>TruckOwner</v>
      </c>
      <c r="G14415" t="str">
        <f>VLOOKUP(data[[#This Row],[id_customer]],customer[],2,FALSE)</f>
        <v>Hollis Ratcliff</v>
      </c>
      <c r="H14415" t="str">
        <f>data[[#This Row],[id_customer]]&amp;data[[#This Row],[id_campaign]]</f>
        <v>C0943cam04</v>
      </c>
      <c r="I14415">
        <f>DATEDIF(data[[#This Row],[join_date]],data[[#This Row],[buy_date]],"M")</f>
        <v>0</v>
      </c>
    </row>
    <row r="14416" spans="1:9" x14ac:dyDescent="0.25">
      <c r="A14416" t="s">
        <v>3813</v>
      </c>
      <c r="B14416" t="s">
        <v>10</v>
      </c>
      <c r="C14416" s="1">
        <v>44741</v>
      </c>
      <c r="D14416" s="1">
        <v>44777</v>
      </c>
      <c r="E14416">
        <f>VLOOKUP(data[[#This Row],[id_campaign]],campaign[],4,FALSE)</f>
        <v>26</v>
      </c>
      <c r="F14416" t="str">
        <f>VLOOKUP(data[[#This Row],[id_campaign]],campaign[],2,FALSE)</f>
        <v>TruckOwner</v>
      </c>
      <c r="G14416" t="str">
        <f>VLOOKUP(data[[#This Row],[id_customer]],customer[],2,FALSE)</f>
        <v>Hollis Ratcliff</v>
      </c>
      <c r="H14416" t="str">
        <f>data[[#This Row],[id_customer]]&amp;data[[#This Row],[id_campaign]]</f>
        <v>C0943cam04</v>
      </c>
      <c r="I14416">
        <f>DATEDIF(data[[#This Row],[join_date]],data[[#This Row],[buy_date]],"M")</f>
        <v>1</v>
      </c>
    </row>
    <row r="14417" spans="1:9" x14ac:dyDescent="0.25">
      <c r="A14417" t="s">
        <v>3813</v>
      </c>
      <c r="B14417" t="s">
        <v>10</v>
      </c>
      <c r="C14417" s="1">
        <v>44741</v>
      </c>
      <c r="D14417" s="1">
        <v>44810</v>
      </c>
      <c r="E14417">
        <f>VLOOKUP(data[[#This Row],[id_campaign]],campaign[],4,FALSE)</f>
        <v>26</v>
      </c>
      <c r="F14417" t="str">
        <f>VLOOKUP(data[[#This Row],[id_campaign]],campaign[],2,FALSE)</f>
        <v>TruckOwner</v>
      </c>
      <c r="G14417" t="str">
        <f>VLOOKUP(data[[#This Row],[id_customer]],customer[],2,FALSE)</f>
        <v>Hollis Ratcliff</v>
      </c>
      <c r="H14417" t="str">
        <f>data[[#This Row],[id_customer]]&amp;data[[#This Row],[id_campaign]]</f>
        <v>C0943cam04</v>
      </c>
      <c r="I14417">
        <f>DATEDIF(data[[#This Row],[join_date]],data[[#This Row],[buy_date]],"M")</f>
        <v>2</v>
      </c>
    </row>
    <row r="14418" spans="1:9" x14ac:dyDescent="0.25">
      <c r="A14418" t="s">
        <v>3813</v>
      </c>
      <c r="B14418" t="s">
        <v>10</v>
      </c>
      <c r="C14418" s="1">
        <v>44741</v>
      </c>
      <c r="D14418" s="1">
        <v>44863</v>
      </c>
      <c r="E14418">
        <f>VLOOKUP(data[[#This Row],[id_campaign]],campaign[],4,FALSE)</f>
        <v>26</v>
      </c>
      <c r="F14418" t="str">
        <f>VLOOKUP(data[[#This Row],[id_campaign]],campaign[],2,FALSE)</f>
        <v>TruckOwner</v>
      </c>
      <c r="G14418" t="str">
        <f>VLOOKUP(data[[#This Row],[id_customer]],customer[],2,FALSE)</f>
        <v>Hollis Ratcliff</v>
      </c>
      <c r="H14418" t="str">
        <f>data[[#This Row],[id_customer]]&amp;data[[#This Row],[id_campaign]]</f>
        <v>C0943cam04</v>
      </c>
      <c r="I14418">
        <f>DATEDIF(data[[#This Row],[join_date]],data[[#This Row],[buy_date]],"M")</f>
        <v>4</v>
      </c>
    </row>
    <row r="14419" spans="1:9" x14ac:dyDescent="0.25">
      <c r="A14419" t="s">
        <v>3813</v>
      </c>
      <c r="B14419" t="s">
        <v>10</v>
      </c>
      <c r="C14419" s="1">
        <v>44741</v>
      </c>
      <c r="D14419" s="1">
        <v>44870</v>
      </c>
      <c r="E14419">
        <f>VLOOKUP(data[[#This Row],[id_campaign]],campaign[],4,FALSE)</f>
        <v>26</v>
      </c>
      <c r="F14419" t="str">
        <f>VLOOKUP(data[[#This Row],[id_campaign]],campaign[],2,FALSE)</f>
        <v>TruckOwner</v>
      </c>
      <c r="G14419" t="str">
        <f>VLOOKUP(data[[#This Row],[id_customer]],customer[],2,FALSE)</f>
        <v>Hollis Ratcliff</v>
      </c>
      <c r="H14419" t="str">
        <f>data[[#This Row],[id_customer]]&amp;data[[#This Row],[id_campaign]]</f>
        <v>C0943cam04</v>
      </c>
      <c r="I14419">
        <f>DATEDIF(data[[#This Row],[join_date]],data[[#This Row],[buy_date]],"M")</f>
        <v>4</v>
      </c>
    </row>
    <row r="14420" spans="1:9" x14ac:dyDescent="0.25">
      <c r="A14420" t="s">
        <v>3813</v>
      </c>
      <c r="B14420" t="s">
        <v>10</v>
      </c>
      <c r="C14420" s="1">
        <v>44741</v>
      </c>
      <c r="D14420" s="1">
        <v>44926</v>
      </c>
      <c r="E14420">
        <f>VLOOKUP(data[[#This Row],[id_campaign]],campaign[],4,FALSE)</f>
        <v>26</v>
      </c>
      <c r="F14420" t="str">
        <f>VLOOKUP(data[[#This Row],[id_campaign]],campaign[],2,FALSE)</f>
        <v>TruckOwner</v>
      </c>
      <c r="G14420" t="str">
        <f>VLOOKUP(data[[#This Row],[id_customer]],customer[],2,FALSE)</f>
        <v>Hollis Ratcliff</v>
      </c>
      <c r="H14420" t="str">
        <f>data[[#This Row],[id_customer]]&amp;data[[#This Row],[id_campaign]]</f>
        <v>C0943cam04</v>
      </c>
      <c r="I14420">
        <f>DATEDIF(data[[#This Row],[join_date]],data[[#This Row],[buy_date]],"M")</f>
        <v>6</v>
      </c>
    </row>
    <row r="14421" spans="1:9" x14ac:dyDescent="0.25">
      <c r="A14421" t="s">
        <v>3813</v>
      </c>
      <c r="B14421" t="s">
        <v>10</v>
      </c>
      <c r="C14421" s="1">
        <v>44741</v>
      </c>
      <c r="D14421" s="1">
        <v>44956</v>
      </c>
      <c r="E14421">
        <f>VLOOKUP(data[[#This Row],[id_campaign]],campaign[],4,FALSE)</f>
        <v>26</v>
      </c>
      <c r="F14421" t="str">
        <f>VLOOKUP(data[[#This Row],[id_campaign]],campaign[],2,FALSE)</f>
        <v>TruckOwner</v>
      </c>
      <c r="G14421" t="str">
        <f>VLOOKUP(data[[#This Row],[id_customer]],customer[],2,FALSE)</f>
        <v>Hollis Ratcliff</v>
      </c>
      <c r="H14421" t="str">
        <f>data[[#This Row],[id_customer]]&amp;data[[#This Row],[id_campaign]]</f>
        <v>C0943cam04</v>
      </c>
      <c r="I14421">
        <f>DATEDIF(data[[#This Row],[join_date]],data[[#This Row],[buy_date]],"M")</f>
        <v>7</v>
      </c>
    </row>
    <row r="14422" spans="1:9" x14ac:dyDescent="0.25">
      <c r="A14422" t="s">
        <v>3813</v>
      </c>
      <c r="B14422" t="s">
        <v>10</v>
      </c>
      <c r="C14422" s="1">
        <v>44741</v>
      </c>
      <c r="D14422" s="1">
        <v>44962</v>
      </c>
      <c r="E14422">
        <f>VLOOKUP(data[[#This Row],[id_campaign]],campaign[],4,FALSE)</f>
        <v>26</v>
      </c>
      <c r="F14422" t="str">
        <f>VLOOKUP(data[[#This Row],[id_campaign]],campaign[],2,FALSE)</f>
        <v>TruckOwner</v>
      </c>
      <c r="G14422" t="str">
        <f>VLOOKUP(data[[#This Row],[id_customer]],customer[],2,FALSE)</f>
        <v>Hollis Ratcliff</v>
      </c>
      <c r="H14422" t="str">
        <f>data[[#This Row],[id_customer]]&amp;data[[#This Row],[id_campaign]]</f>
        <v>C0943cam04</v>
      </c>
      <c r="I14422">
        <f>DATEDIF(data[[#This Row],[join_date]],data[[#This Row],[buy_date]],"M")</f>
        <v>7</v>
      </c>
    </row>
    <row r="14423" spans="1:9" x14ac:dyDescent="0.25">
      <c r="A14423" t="s">
        <v>3813</v>
      </c>
      <c r="B14423" t="s">
        <v>10</v>
      </c>
      <c r="C14423" s="1">
        <v>44741</v>
      </c>
      <c r="D14423" s="1">
        <v>44988</v>
      </c>
      <c r="E14423">
        <f>VLOOKUP(data[[#This Row],[id_campaign]],campaign[],4,FALSE)</f>
        <v>26</v>
      </c>
      <c r="F14423" t="str">
        <f>VLOOKUP(data[[#This Row],[id_campaign]],campaign[],2,FALSE)</f>
        <v>TruckOwner</v>
      </c>
      <c r="G14423" t="str">
        <f>VLOOKUP(data[[#This Row],[id_customer]],customer[],2,FALSE)</f>
        <v>Hollis Ratcliff</v>
      </c>
      <c r="H14423" t="str">
        <f>data[[#This Row],[id_customer]]&amp;data[[#This Row],[id_campaign]]</f>
        <v>C0943cam04</v>
      </c>
      <c r="I14423">
        <f>DATEDIF(data[[#This Row],[join_date]],data[[#This Row],[buy_date]],"M")</f>
        <v>8</v>
      </c>
    </row>
    <row r="14424" spans="1:9" x14ac:dyDescent="0.25">
      <c r="A14424" t="s">
        <v>3813</v>
      </c>
      <c r="B14424" t="s">
        <v>10</v>
      </c>
      <c r="C14424" s="1">
        <v>44741</v>
      </c>
      <c r="D14424" s="1">
        <v>45022</v>
      </c>
      <c r="E14424">
        <f>VLOOKUP(data[[#This Row],[id_campaign]],campaign[],4,FALSE)</f>
        <v>26</v>
      </c>
      <c r="F14424" t="str">
        <f>VLOOKUP(data[[#This Row],[id_campaign]],campaign[],2,FALSE)</f>
        <v>TruckOwner</v>
      </c>
      <c r="G14424" t="str">
        <f>VLOOKUP(data[[#This Row],[id_customer]],customer[],2,FALSE)</f>
        <v>Hollis Ratcliff</v>
      </c>
      <c r="H14424" t="str">
        <f>data[[#This Row],[id_customer]]&amp;data[[#This Row],[id_campaign]]</f>
        <v>C0943cam04</v>
      </c>
      <c r="I14424">
        <f>DATEDIF(data[[#This Row],[join_date]],data[[#This Row],[buy_date]],"M")</f>
        <v>9</v>
      </c>
    </row>
    <row r="14425" spans="1:9" x14ac:dyDescent="0.25">
      <c r="A14425" t="s">
        <v>3813</v>
      </c>
      <c r="B14425" t="s">
        <v>10</v>
      </c>
      <c r="C14425" s="1">
        <v>44741</v>
      </c>
      <c r="D14425" s="1">
        <v>45076</v>
      </c>
      <c r="E14425">
        <f>VLOOKUP(data[[#This Row],[id_campaign]],campaign[],4,FALSE)</f>
        <v>26</v>
      </c>
      <c r="F14425" t="str">
        <f>VLOOKUP(data[[#This Row],[id_campaign]],campaign[],2,FALSE)</f>
        <v>TruckOwner</v>
      </c>
      <c r="G14425" t="str">
        <f>VLOOKUP(data[[#This Row],[id_customer]],customer[],2,FALSE)</f>
        <v>Hollis Ratcliff</v>
      </c>
      <c r="H14425" t="str">
        <f>data[[#This Row],[id_customer]]&amp;data[[#This Row],[id_campaign]]</f>
        <v>C0943cam04</v>
      </c>
      <c r="I14425">
        <f>DATEDIF(data[[#This Row],[join_date]],data[[#This Row],[buy_date]],"M")</f>
        <v>11</v>
      </c>
    </row>
    <row r="14426" spans="1:9" x14ac:dyDescent="0.25">
      <c r="A14426" t="s">
        <v>3813</v>
      </c>
      <c r="B14426" t="s">
        <v>10</v>
      </c>
      <c r="C14426" s="1">
        <v>44741</v>
      </c>
      <c r="D14426" s="1">
        <v>45090</v>
      </c>
      <c r="E14426">
        <f>VLOOKUP(data[[#This Row],[id_campaign]],campaign[],4,FALSE)</f>
        <v>26</v>
      </c>
      <c r="F14426" t="str">
        <f>VLOOKUP(data[[#This Row],[id_campaign]],campaign[],2,FALSE)</f>
        <v>TruckOwner</v>
      </c>
      <c r="G14426" t="str">
        <f>VLOOKUP(data[[#This Row],[id_customer]],customer[],2,FALSE)</f>
        <v>Hollis Ratcliff</v>
      </c>
      <c r="H14426" t="str">
        <f>data[[#This Row],[id_customer]]&amp;data[[#This Row],[id_campaign]]</f>
        <v>C0943cam04</v>
      </c>
      <c r="I14426">
        <f>DATEDIF(data[[#This Row],[join_date]],data[[#This Row],[buy_date]],"M")</f>
        <v>11</v>
      </c>
    </row>
    <row r="14427" spans="1:9" x14ac:dyDescent="0.25">
      <c r="A14427" t="s">
        <v>3813</v>
      </c>
      <c r="B14427" t="s">
        <v>12</v>
      </c>
      <c r="C14427" s="1">
        <v>44821</v>
      </c>
      <c r="D14427" s="1">
        <v>44821</v>
      </c>
      <c r="E14427">
        <f>VLOOKUP(data[[#This Row],[id_campaign]],campaign[],4,FALSE)</f>
        <v>22</v>
      </c>
      <c r="F14427" t="str">
        <f>VLOOKUP(data[[#This Row],[id_campaign]],campaign[],2,FALSE)</f>
        <v>RVOwner</v>
      </c>
      <c r="G14427" t="str">
        <f>VLOOKUP(data[[#This Row],[id_customer]],customer[],2,FALSE)</f>
        <v>Hollis Ratcliff</v>
      </c>
      <c r="H14427" t="str">
        <f>data[[#This Row],[id_customer]]&amp;data[[#This Row],[id_campaign]]</f>
        <v>C0943cam05</v>
      </c>
      <c r="I14427">
        <f>DATEDIF(data[[#This Row],[join_date]],data[[#This Row],[buy_date]],"M")</f>
        <v>0</v>
      </c>
    </row>
    <row r="14428" spans="1:9" x14ac:dyDescent="0.25">
      <c r="A14428" t="s">
        <v>3813</v>
      </c>
      <c r="B14428" t="s">
        <v>12</v>
      </c>
      <c r="C14428" s="1">
        <v>44821</v>
      </c>
      <c r="D14428" s="1">
        <v>44854</v>
      </c>
      <c r="E14428">
        <f>VLOOKUP(data[[#This Row],[id_campaign]],campaign[],4,FALSE)</f>
        <v>22</v>
      </c>
      <c r="F14428" t="str">
        <f>VLOOKUP(data[[#This Row],[id_campaign]],campaign[],2,FALSE)</f>
        <v>RVOwner</v>
      </c>
      <c r="G14428" t="str">
        <f>VLOOKUP(data[[#This Row],[id_customer]],customer[],2,FALSE)</f>
        <v>Hollis Ratcliff</v>
      </c>
      <c r="H14428" t="str">
        <f>data[[#This Row],[id_customer]]&amp;data[[#This Row],[id_campaign]]</f>
        <v>C0943cam05</v>
      </c>
      <c r="I14428">
        <f>DATEDIF(data[[#This Row],[join_date]],data[[#This Row],[buy_date]],"M")</f>
        <v>1</v>
      </c>
    </row>
    <row r="14429" spans="1:9" x14ac:dyDescent="0.25">
      <c r="A14429" t="s">
        <v>3813</v>
      </c>
      <c r="B14429" t="s">
        <v>12</v>
      </c>
      <c r="C14429" s="1">
        <v>44821</v>
      </c>
      <c r="D14429" s="1">
        <v>44889</v>
      </c>
      <c r="E14429">
        <f>VLOOKUP(data[[#This Row],[id_campaign]],campaign[],4,FALSE)</f>
        <v>22</v>
      </c>
      <c r="F14429" t="str">
        <f>VLOOKUP(data[[#This Row],[id_campaign]],campaign[],2,FALSE)</f>
        <v>RVOwner</v>
      </c>
      <c r="G14429" t="str">
        <f>VLOOKUP(data[[#This Row],[id_customer]],customer[],2,FALSE)</f>
        <v>Hollis Ratcliff</v>
      </c>
      <c r="H14429" t="str">
        <f>data[[#This Row],[id_customer]]&amp;data[[#This Row],[id_campaign]]</f>
        <v>C0943cam05</v>
      </c>
      <c r="I14429">
        <f>DATEDIF(data[[#This Row],[join_date]],data[[#This Row],[buy_date]],"M")</f>
        <v>2</v>
      </c>
    </row>
    <row r="14430" spans="1:9" x14ac:dyDescent="0.25">
      <c r="A14430" t="s">
        <v>3813</v>
      </c>
      <c r="B14430" t="s">
        <v>12</v>
      </c>
      <c r="C14430" s="1">
        <v>44821</v>
      </c>
      <c r="D14430" s="1">
        <v>44951</v>
      </c>
      <c r="E14430">
        <f>VLOOKUP(data[[#This Row],[id_campaign]],campaign[],4,FALSE)</f>
        <v>22</v>
      </c>
      <c r="F14430" t="str">
        <f>VLOOKUP(data[[#This Row],[id_campaign]],campaign[],2,FALSE)</f>
        <v>RVOwner</v>
      </c>
      <c r="G14430" t="str">
        <f>VLOOKUP(data[[#This Row],[id_customer]],customer[],2,FALSE)</f>
        <v>Hollis Ratcliff</v>
      </c>
      <c r="H14430" t="str">
        <f>data[[#This Row],[id_customer]]&amp;data[[#This Row],[id_campaign]]</f>
        <v>C0943cam05</v>
      </c>
      <c r="I14430">
        <f>DATEDIF(data[[#This Row],[join_date]],data[[#This Row],[buy_date]],"M")</f>
        <v>4</v>
      </c>
    </row>
    <row r="14431" spans="1:9" x14ac:dyDescent="0.25">
      <c r="A14431" t="s">
        <v>3813</v>
      </c>
      <c r="B14431" t="s">
        <v>12</v>
      </c>
      <c r="C14431" s="1">
        <v>44821</v>
      </c>
      <c r="D14431" s="1">
        <v>44978</v>
      </c>
      <c r="E14431">
        <f>VLOOKUP(data[[#This Row],[id_campaign]],campaign[],4,FALSE)</f>
        <v>22</v>
      </c>
      <c r="F14431" t="str">
        <f>VLOOKUP(data[[#This Row],[id_campaign]],campaign[],2,FALSE)</f>
        <v>RVOwner</v>
      </c>
      <c r="G14431" t="str">
        <f>VLOOKUP(data[[#This Row],[id_customer]],customer[],2,FALSE)</f>
        <v>Hollis Ratcliff</v>
      </c>
      <c r="H14431" t="str">
        <f>data[[#This Row],[id_customer]]&amp;data[[#This Row],[id_campaign]]</f>
        <v>C0943cam05</v>
      </c>
      <c r="I14431">
        <f>DATEDIF(data[[#This Row],[join_date]],data[[#This Row],[buy_date]],"M")</f>
        <v>5</v>
      </c>
    </row>
    <row r="14432" spans="1:9" x14ac:dyDescent="0.25">
      <c r="A14432" t="s">
        <v>3813</v>
      </c>
      <c r="B14432" t="s">
        <v>12</v>
      </c>
      <c r="C14432" s="1">
        <v>44821</v>
      </c>
      <c r="D14432" s="1">
        <v>45005</v>
      </c>
      <c r="E14432">
        <f>VLOOKUP(data[[#This Row],[id_campaign]],campaign[],4,FALSE)</f>
        <v>22</v>
      </c>
      <c r="F14432" t="str">
        <f>VLOOKUP(data[[#This Row],[id_campaign]],campaign[],2,FALSE)</f>
        <v>RVOwner</v>
      </c>
      <c r="G14432" t="str">
        <f>VLOOKUP(data[[#This Row],[id_customer]],customer[],2,FALSE)</f>
        <v>Hollis Ratcliff</v>
      </c>
      <c r="H14432" t="str">
        <f>data[[#This Row],[id_customer]]&amp;data[[#This Row],[id_campaign]]</f>
        <v>C0943cam05</v>
      </c>
      <c r="I14432">
        <f>DATEDIF(data[[#This Row],[join_date]],data[[#This Row],[buy_date]],"M")</f>
        <v>6</v>
      </c>
    </row>
    <row r="14433" spans="1:9" x14ac:dyDescent="0.25">
      <c r="A14433" t="s">
        <v>3813</v>
      </c>
      <c r="B14433" t="s">
        <v>12</v>
      </c>
      <c r="C14433" s="1">
        <v>44821</v>
      </c>
      <c r="D14433" s="1">
        <v>45045</v>
      </c>
      <c r="E14433">
        <f>VLOOKUP(data[[#This Row],[id_campaign]],campaign[],4,FALSE)</f>
        <v>22</v>
      </c>
      <c r="F14433" t="str">
        <f>VLOOKUP(data[[#This Row],[id_campaign]],campaign[],2,FALSE)</f>
        <v>RVOwner</v>
      </c>
      <c r="G14433" t="str">
        <f>VLOOKUP(data[[#This Row],[id_customer]],customer[],2,FALSE)</f>
        <v>Hollis Ratcliff</v>
      </c>
      <c r="H14433" t="str">
        <f>data[[#This Row],[id_customer]]&amp;data[[#This Row],[id_campaign]]</f>
        <v>C0943cam05</v>
      </c>
      <c r="I14433">
        <f>DATEDIF(data[[#This Row],[join_date]],data[[#This Row],[buy_date]],"M")</f>
        <v>7</v>
      </c>
    </row>
    <row r="14434" spans="1:9" x14ac:dyDescent="0.25">
      <c r="A14434" t="s">
        <v>3813</v>
      </c>
      <c r="B14434" t="s">
        <v>12</v>
      </c>
      <c r="C14434" s="1">
        <v>44821</v>
      </c>
      <c r="D14434" s="1">
        <v>45066</v>
      </c>
      <c r="E14434">
        <f>VLOOKUP(data[[#This Row],[id_campaign]],campaign[],4,FALSE)</f>
        <v>22</v>
      </c>
      <c r="F14434" t="str">
        <f>VLOOKUP(data[[#This Row],[id_campaign]],campaign[],2,FALSE)</f>
        <v>RVOwner</v>
      </c>
      <c r="G14434" t="str">
        <f>VLOOKUP(data[[#This Row],[id_customer]],customer[],2,FALSE)</f>
        <v>Hollis Ratcliff</v>
      </c>
      <c r="H14434" t="str">
        <f>data[[#This Row],[id_customer]]&amp;data[[#This Row],[id_campaign]]</f>
        <v>C0943cam05</v>
      </c>
      <c r="I14434">
        <f>DATEDIF(data[[#This Row],[join_date]],data[[#This Row],[buy_date]],"M")</f>
        <v>8</v>
      </c>
    </row>
    <row r="14435" spans="1:9" x14ac:dyDescent="0.25">
      <c r="A14435" t="s">
        <v>3817</v>
      </c>
      <c r="B14435" t="s">
        <v>16</v>
      </c>
      <c r="C14435" s="1">
        <v>44767</v>
      </c>
      <c r="D14435" s="1">
        <v>44767</v>
      </c>
      <c r="E14435">
        <f>VLOOKUP(data[[#This Row],[id_campaign]],campaign[],4,FALSE)</f>
        <v>25</v>
      </c>
      <c r="F14435" t="str">
        <f>VLOOKUP(data[[#This Row],[id_campaign]],campaign[],2,FALSE)</f>
        <v>BuysViaMailOrder</v>
      </c>
      <c r="G14435" t="str">
        <f>VLOOKUP(data[[#This Row],[id_customer]],customer[],2,FALSE)</f>
        <v>Darrel Screase</v>
      </c>
      <c r="H14435" t="str">
        <f>data[[#This Row],[id_customer]]&amp;data[[#This Row],[id_campaign]]</f>
        <v>C0944cam07</v>
      </c>
      <c r="I14435">
        <f>DATEDIF(data[[#This Row],[join_date]],data[[#This Row],[buy_date]],"M")</f>
        <v>0</v>
      </c>
    </row>
    <row r="14436" spans="1:9" x14ac:dyDescent="0.25">
      <c r="A14436" t="s">
        <v>3817</v>
      </c>
      <c r="B14436" t="s">
        <v>16</v>
      </c>
      <c r="C14436" s="1">
        <v>44767</v>
      </c>
      <c r="D14436" s="1">
        <v>44799</v>
      </c>
      <c r="E14436">
        <f>VLOOKUP(data[[#This Row],[id_campaign]],campaign[],4,FALSE)</f>
        <v>25</v>
      </c>
      <c r="F14436" t="str">
        <f>VLOOKUP(data[[#This Row],[id_campaign]],campaign[],2,FALSE)</f>
        <v>BuysViaMailOrder</v>
      </c>
      <c r="G14436" t="str">
        <f>VLOOKUP(data[[#This Row],[id_customer]],customer[],2,FALSE)</f>
        <v>Darrel Screase</v>
      </c>
      <c r="H14436" t="str">
        <f>data[[#This Row],[id_customer]]&amp;data[[#This Row],[id_campaign]]</f>
        <v>C0944cam07</v>
      </c>
      <c r="I14436">
        <f>DATEDIF(data[[#This Row],[join_date]],data[[#This Row],[buy_date]],"M")</f>
        <v>1</v>
      </c>
    </row>
    <row r="14437" spans="1:9" x14ac:dyDescent="0.25">
      <c r="A14437" t="s">
        <v>3817</v>
      </c>
      <c r="B14437" t="s">
        <v>16</v>
      </c>
      <c r="C14437" s="1">
        <v>44767</v>
      </c>
      <c r="D14437" s="1">
        <v>44809</v>
      </c>
      <c r="E14437">
        <f>VLOOKUP(data[[#This Row],[id_campaign]],campaign[],4,FALSE)</f>
        <v>25</v>
      </c>
      <c r="F14437" t="str">
        <f>VLOOKUP(data[[#This Row],[id_campaign]],campaign[],2,FALSE)</f>
        <v>BuysViaMailOrder</v>
      </c>
      <c r="G14437" t="str">
        <f>VLOOKUP(data[[#This Row],[id_customer]],customer[],2,FALSE)</f>
        <v>Darrel Screase</v>
      </c>
      <c r="H14437" t="str">
        <f>data[[#This Row],[id_customer]]&amp;data[[#This Row],[id_campaign]]</f>
        <v>C0944cam07</v>
      </c>
      <c r="I14437">
        <f>DATEDIF(data[[#This Row],[join_date]],data[[#This Row],[buy_date]],"M")</f>
        <v>1</v>
      </c>
    </row>
    <row r="14438" spans="1:9" x14ac:dyDescent="0.25">
      <c r="A14438" t="s">
        <v>3817</v>
      </c>
      <c r="B14438" t="s">
        <v>16</v>
      </c>
      <c r="C14438" s="1">
        <v>44767</v>
      </c>
      <c r="D14438" s="1">
        <v>44860</v>
      </c>
      <c r="E14438">
        <f>VLOOKUP(data[[#This Row],[id_campaign]],campaign[],4,FALSE)</f>
        <v>25</v>
      </c>
      <c r="F14438" t="str">
        <f>VLOOKUP(data[[#This Row],[id_campaign]],campaign[],2,FALSE)</f>
        <v>BuysViaMailOrder</v>
      </c>
      <c r="G14438" t="str">
        <f>VLOOKUP(data[[#This Row],[id_customer]],customer[],2,FALSE)</f>
        <v>Darrel Screase</v>
      </c>
      <c r="H14438" t="str">
        <f>data[[#This Row],[id_customer]]&amp;data[[#This Row],[id_campaign]]</f>
        <v>C0944cam07</v>
      </c>
      <c r="I14438">
        <f>DATEDIF(data[[#This Row],[join_date]],data[[#This Row],[buy_date]],"M")</f>
        <v>3</v>
      </c>
    </row>
    <row r="14439" spans="1:9" x14ac:dyDescent="0.25">
      <c r="A14439" t="s">
        <v>3817</v>
      </c>
      <c r="B14439" t="s">
        <v>16</v>
      </c>
      <c r="C14439" s="1">
        <v>44767</v>
      </c>
      <c r="D14439" s="1">
        <v>44890</v>
      </c>
      <c r="E14439">
        <f>VLOOKUP(data[[#This Row],[id_campaign]],campaign[],4,FALSE)</f>
        <v>25</v>
      </c>
      <c r="F14439" t="str">
        <f>VLOOKUP(data[[#This Row],[id_campaign]],campaign[],2,FALSE)</f>
        <v>BuysViaMailOrder</v>
      </c>
      <c r="G14439" t="str">
        <f>VLOOKUP(data[[#This Row],[id_customer]],customer[],2,FALSE)</f>
        <v>Darrel Screase</v>
      </c>
      <c r="H14439" t="str">
        <f>data[[#This Row],[id_customer]]&amp;data[[#This Row],[id_campaign]]</f>
        <v>C0944cam07</v>
      </c>
      <c r="I14439">
        <f>DATEDIF(data[[#This Row],[join_date]],data[[#This Row],[buy_date]],"M")</f>
        <v>4</v>
      </c>
    </row>
    <row r="14440" spans="1:9" x14ac:dyDescent="0.25">
      <c r="A14440" t="s">
        <v>3817</v>
      </c>
      <c r="B14440" t="s">
        <v>16</v>
      </c>
      <c r="C14440" s="1">
        <v>44767</v>
      </c>
      <c r="D14440" s="1">
        <v>44922</v>
      </c>
      <c r="E14440">
        <f>VLOOKUP(data[[#This Row],[id_campaign]],campaign[],4,FALSE)</f>
        <v>25</v>
      </c>
      <c r="F14440" t="str">
        <f>VLOOKUP(data[[#This Row],[id_campaign]],campaign[],2,FALSE)</f>
        <v>BuysViaMailOrder</v>
      </c>
      <c r="G14440" t="str">
        <f>VLOOKUP(data[[#This Row],[id_customer]],customer[],2,FALSE)</f>
        <v>Darrel Screase</v>
      </c>
      <c r="H14440" t="str">
        <f>data[[#This Row],[id_customer]]&amp;data[[#This Row],[id_campaign]]</f>
        <v>C0944cam07</v>
      </c>
      <c r="I14440">
        <f>DATEDIF(data[[#This Row],[join_date]],data[[#This Row],[buy_date]],"M")</f>
        <v>5</v>
      </c>
    </row>
    <row r="14441" spans="1:9" x14ac:dyDescent="0.25">
      <c r="A14441" t="s">
        <v>3817</v>
      </c>
      <c r="B14441" t="s">
        <v>16</v>
      </c>
      <c r="C14441" s="1">
        <v>44767</v>
      </c>
      <c r="D14441" s="1">
        <v>44956</v>
      </c>
      <c r="E14441">
        <f>VLOOKUP(data[[#This Row],[id_campaign]],campaign[],4,FALSE)</f>
        <v>25</v>
      </c>
      <c r="F14441" t="str">
        <f>VLOOKUP(data[[#This Row],[id_campaign]],campaign[],2,FALSE)</f>
        <v>BuysViaMailOrder</v>
      </c>
      <c r="G14441" t="str">
        <f>VLOOKUP(data[[#This Row],[id_customer]],customer[],2,FALSE)</f>
        <v>Darrel Screase</v>
      </c>
      <c r="H14441" t="str">
        <f>data[[#This Row],[id_customer]]&amp;data[[#This Row],[id_campaign]]</f>
        <v>C0944cam07</v>
      </c>
      <c r="I14441">
        <f>DATEDIF(data[[#This Row],[join_date]],data[[#This Row],[buy_date]],"M")</f>
        <v>6</v>
      </c>
    </row>
    <row r="14442" spans="1:9" x14ac:dyDescent="0.25">
      <c r="A14442" t="s">
        <v>3817</v>
      </c>
      <c r="B14442" t="s">
        <v>16</v>
      </c>
      <c r="C14442" s="1">
        <v>44767</v>
      </c>
      <c r="D14442" s="1">
        <v>45011</v>
      </c>
      <c r="E14442">
        <f>VLOOKUP(data[[#This Row],[id_campaign]],campaign[],4,FALSE)</f>
        <v>25</v>
      </c>
      <c r="F14442" t="str">
        <f>VLOOKUP(data[[#This Row],[id_campaign]],campaign[],2,FALSE)</f>
        <v>BuysViaMailOrder</v>
      </c>
      <c r="G14442" t="str">
        <f>VLOOKUP(data[[#This Row],[id_customer]],customer[],2,FALSE)</f>
        <v>Darrel Screase</v>
      </c>
      <c r="H14442" t="str">
        <f>data[[#This Row],[id_customer]]&amp;data[[#This Row],[id_campaign]]</f>
        <v>C0944cam07</v>
      </c>
      <c r="I14442">
        <f>DATEDIF(data[[#This Row],[join_date]],data[[#This Row],[buy_date]],"M")</f>
        <v>8</v>
      </c>
    </row>
    <row r="14443" spans="1:9" x14ac:dyDescent="0.25">
      <c r="A14443" t="s">
        <v>3817</v>
      </c>
      <c r="B14443" t="s">
        <v>16</v>
      </c>
      <c r="C14443" s="1">
        <v>44767</v>
      </c>
      <c r="D14443" s="1">
        <v>45024</v>
      </c>
      <c r="E14443">
        <f>VLOOKUP(data[[#This Row],[id_campaign]],campaign[],4,FALSE)</f>
        <v>25</v>
      </c>
      <c r="F14443" t="str">
        <f>VLOOKUP(data[[#This Row],[id_campaign]],campaign[],2,FALSE)</f>
        <v>BuysViaMailOrder</v>
      </c>
      <c r="G14443" t="str">
        <f>VLOOKUP(data[[#This Row],[id_customer]],customer[],2,FALSE)</f>
        <v>Darrel Screase</v>
      </c>
      <c r="H14443" t="str">
        <f>data[[#This Row],[id_customer]]&amp;data[[#This Row],[id_campaign]]</f>
        <v>C0944cam07</v>
      </c>
      <c r="I14443">
        <f>DATEDIF(data[[#This Row],[join_date]],data[[#This Row],[buy_date]],"M")</f>
        <v>8</v>
      </c>
    </row>
    <row r="14444" spans="1:9" x14ac:dyDescent="0.25">
      <c r="A14444" t="s">
        <v>3817</v>
      </c>
      <c r="B14444" t="s">
        <v>16</v>
      </c>
      <c r="C14444" s="1">
        <v>44767</v>
      </c>
      <c r="D14444" s="1">
        <v>45051</v>
      </c>
      <c r="E14444">
        <f>VLOOKUP(data[[#This Row],[id_campaign]],campaign[],4,FALSE)</f>
        <v>25</v>
      </c>
      <c r="F14444" t="str">
        <f>VLOOKUP(data[[#This Row],[id_campaign]],campaign[],2,FALSE)</f>
        <v>BuysViaMailOrder</v>
      </c>
      <c r="G14444" t="str">
        <f>VLOOKUP(data[[#This Row],[id_customer]],customer[],2,FALSE)</f>
        <v>Darrel Screase</v>
      </c>
      <c r="H14444" t="str">
        <f>data[[#This Row],[id_customer]]&amp;data[[#This Row],[id_campaign]]</f>
        <v>C0944cam07</v>
      </c>
      <c r="I14444">
        <f>DATEDIF(data[[#This Row],[join_date]],data[[#This Row],[buy_date]],"M")</f>
        <v>9</v>
      </c>
    </row>
    <row r="14445" spans="1:9" x14ac:dyDescent="0.25">
      <c r="A14445" t="s">
        <v>3817</v>
      </c>
      <c r="B14445" t="s">
        <v>16</v>
      </c>
      <c r="C14445" s="1">
        <v>44767</v>
      </c>
      <c r="D14445" s="1">
        <v>45086</v>
      </c>
      <c r="E14445">
        <f>VLOOKUP(data[[#This Row],[id_campaign]],campaign[],4,FALSE)</f>
        <v>25</v>
      </c>
      <c r="F14445" t="str">
        <f>VLOOKUP(data[[#This Row],[id_campaign]],campaign[],2,FALSE)</f>
        <v>BuysViaMailOrder</v>
      </c>
      <c r="G14445" t="str">
        <f>VLOOKUP(data[[#This Row],[id_customer]],customer[],2,FALSE)</f>
        <v>Darrel Screase</v>
      </c>
      <c r="H14445" t="str">
        <f>data[[#This Row],[id_customer]]&amp;data[[#This Row],[id_campaign]]</f>
        <v>C0944cam07</v>
      </c>
      <c r="I14445">
        <f>DATEDIF(data[[#This Row],[join_date]],data[[#This Row],[buy_date]],"M")</f>
        <v>10</v>
      </c>
    </row>
    <row r="14446" spans="1:9" x14ac:dyDescent="0.25">
      <c r="A14446" t="s">
        <v>3817</v>
      </c>
      <c r="B14446" t="s">
        <v>30</v>
      </c>
      <c r="C14446" s="1">
        <v>44867</v>
      </c>
      <c r="D14446" s="1">
        <v>44867</v>
      </c>
      <c r="E14446">
        <f>VLOOKUP(data[[#This Row],[id_campaign]],campaign[],4,FALSE)</f>
        <v>28</v>
      </c>
      <c r="F14446" t="str">
        <f>VLOOKUP(data[[#This Row],[id_campaign]],campaign[],2,FALSE)</f>
        <v>NotNewCellphoneUser</v>
      </c>
      <c r="G14446" t="str">
        <f>VLOOKUP(data[[#This Row],[id_customer]],customer[],2,FALSE)</f>
        <v>Darrel Screase</v>
      </c>
      <c r="H14446" t="str">
        <f>data[[#This Row],[id_customer]]&amp;data[[#This Row],[id_campaign]]</f>
        <v>C0944cam14</v>
      </c>
      <c r="I14446">
        <f>DATEDIF(data[[#This Row],[join_date]],data[[#This Row],[buy_date]],"M")</f>
        <v>0</v>
      </c>
    </row>
    <row r="14447" spans="1:9" x14ac:dyDescent="0.25">
      <c r="A14447" t="s">
        <v>3817</v>
      </c>
      <c r="B14447" t="s">
        <v>30</v>
      </c>
      <c r="C14447" s="1">
        <v>44867</v>
      </c>
      <c r="D14447" s="1">
        <v>44909</v>
      </c>
      <c r="E14447">
        <f>VLOOKUP(data[[#This Row],[id_campaign]],campaign[],4,FALSE)</f>
        <v>28</v>
      </c>
      <c r="F14447" t="str">
        <f>VLOOKUP(data[[#This Row],[id_campaign]],campaign[],2,FALSE)</f>
        <v>NotNewCellphoneUser</v>
      </c>
      <c r="G14447" t="str">
        <f>VLOOKUP(data[[#This Row],[id_customer]],customer[],2,FALSE)</f>
        <v>Darrel Screase</v>
      </c>
      <c r="H14447" t="str">
        <f>data[[#This Row],[id_customer]]&amp;data[[#This Row],[id_campaign]]</f>
        <v>C0944cam14</v>
      </c>
      <c r="I14447">
        <f>DATEDIF(data[[#This Row],[join_date]],data[[#This Row],[buy_date]],"M")</f>
        <v>1</v>
      </c>
    </row>
    <row r="14448" spans="1:9" x14ac:dyDescent="0.25">
      <c r="A14448" t="s">
        <v>3817</v>
      </c>
      <c r="B14448" t="s">
        <v>30</v>
      </c>
      <c r="C14448" s="1">
        <v>44867</v>
      </c>
      <c r="D14448" s="1">
        <v>44938</v>
      </c>
      <c r="E14448">
        <f>VLOOKUP(data[[#This Row],[id_campaign]],campaign[],4,FALSE)</f>
        <v>28</v>
      </c>
      <c r="F14448" t="str">
        <f>VLOOKUP(data[[#This Row],[id_campaign]],campaign[],2,FALSE)</f>
        <v>NotNewCellphoneUser</v>
      </c>
      <c r="G14448" t="str">
        <f>VLOOKUP(data[[#This Row],[id_customer]],customer[],2,FALSE)</f>
        <v>Darrel Screase</v>
      </c>
      <c r="H14448" t="str">
        <f>data[[#This Row],[id_customer]]&amp;data[[#This Row],[id_campaign]]</f>
        <v>C0944cam14</v>
      </c>
      <c r="I14448">
        <f>DATEDIF(data[[#This Row],[join_date]],data[[#This Row],[buy_date]],"M")</f>
        <v>2</v>
      </c>
    </row>
    <row r="14449" spans="1:9" x14ac:dyDescent="0.25">
      <c r="A14449" t="s">
        <v>3817</v>
      </c>
      <c r="B14449" t="s">
        <v>30</v>
      </c>
      <c r="C14449" s="1">
        <v>44867</v>
      </c>
      <c r="D14449" s="1">
        <v>44962</v>
      </c>
      <c r="E14449">
        <f>VLOOKUP(data[[#This Row],[id_campaign]],campaign[],4,FALSE)</f>
        <v>28</v>
      </c>
      <c r="F14449" t="str">
        <f>VLOOKUP(data[[#This Row],[id_campaign]],campaign[],2,FALSE)</f>
        <v>NotNewCellphoneUser</v>
      </c>
      <c r="G14449" t="str">
        <f>VLOOKUP(data[[#This Row],[id_customer]],customer[],2,FALSE)</f>
        <v>Darrel Screase</v>
      </c>
      <c r="H14449" t="str">
        <f>data[[#This Row],[id_customer]]&amp;data[[#This Row],[id_campaign]]</f>
        <v>C0944cam14</v>
      </c>
      <c r="I14449">
        <f>DATEDIF(data[[#This Row],[join_date]],data[[#This Row],[buy_date]],"M")</f>
        <v>3</v>
      </c>
    </row>
    <row r="14450" spans="1:9" x14ac:dyDescent="0.25">
      <c r="A14450" t="s">
        <v>3817</v>
      </c>
      <c r="B14450" t="s">
        <v>30</v>
      </c>
      <c r="C14450" s="1">
        <v>44867</v>
      </c>
      <c r="D14450" s="1">
        <v>44998</v>
      </c>
      <c r="E14450">
        <f>VLOOKUP(data[[#This Row],[id_campaign]],campaign[],4,FALSE)</f>
        <v>28</v>
      </c>
      <c r="F14450" t="str">
        <f>VLOOKUP(data[[#This Row],[id_campaign]],campaign[],2,FALSE)</f>
        <v>NotNewCellphoneUser</v>
      </c>
      <c r="G14450" t="str">
        <f>VLOOKUP(data[[#This Row],[id_customer]],customer[],2,FALSE)</f>
        <v>Darrel Screase</v>
      </c>
      <c r="H14450" t="str">
        <f>data[[#This Row],[id_customer]]&amp;data[[#This Row],[id_campaign]]</f>
        <v>C0944cam14</v>
      </c>
      <c r="I14450">
        <f>DATEDIF(data[[#This Row],[join_date]],data[[#This Row],[buy_date]],"M")</f>
        <v>4</v>
      </c>
    </row>
    <row r="14451" spans="1:9" x14ac:dyDescent="0.25">
      <c r="A14451" t="s">
        <v>3817</v>
      </c>
      <c r="B14451" t="s">
        <v>30</v>
      </c>
      <c r="C14451" s="1">
        <v>44867</v>
      </c>
      <c r="D14451" s="1">
        <v>45021</v>
      </c>
      <c r="E14451">
        <f>VLOOKUP(data[[#This Row],[id_campaign]],campaign[],4,FALSE)</f>
        <v>28</v>
      </c>
      <c r="F14451" t="str">
        <f>VLOOKUP(data[[#This Row],[id_campaign]],campaign[],2,FALSE)</f>
        <v>NotNewCellphoneUser</v>
      </c>
      <c r="G14451" t="str">
        <f>VLOOKUP(data[[#This Row],[id_customer]],customer[],2,FALSE)</f>
        <v>Darrel Screase</v>
      </c>
      <c r="H14451" t="str">
        <f>data[[#This Row],[id_customer]]&amp;data[[#This Row],[id_campaign]]</f>
        <v>C0944cam14</v>
      </c>
      <c r="I14451">
        <f>DATEDIF(data[[#This Row],[join_date]],data[[#This Row],[buy_date]],"M")</f>
        <v>5</v>
      </c>
    </row>
    <row r="14452" spans="1:9" x14ac:dyDescent="0.25">
      <c r="A14452" t="s">
        <v>3817</v>
      </c>
      <c r="B14452" t="s">
        <v>30</v>
      </c>
      <c r="C14452" s="1">
        <v>44867</v>
      </c>
      <c r="D14452" s="1">
        <v>45051</v>
      </c>
      <c r="E14452">
        <f>VLOOKUP(data[[#This Row],[id_campaign]],campaign[],4,FALSE)</f>
        <v>28</v>
      </c>
      <c r="F14452" t="str">
        <f>VLOOKUP(data[[#This Row],[id_campaign]],campaign[],2,FALSE)</f>
        <v>NotNewCellphoneUser</v>
      </c>
      <c r="G14452" t="str">
        <f>VLOOKUP(data[[#This Row],[id_customer]],customer[],2,FALSE)</f>
        <v>Darrel Screase</v>
      </c>
      <c r="H14452" t="str">
        <f>data[[#This Row],[id_customer]]&amp;data[[#This Row],[id_campaign]]</f>
        <v>C0944cam14</v>
      </c>
      <c r="I14452">
        <f>DATEDIF(data[[#This Row],[join_date]],data[[#This Row],[buy_date]],"M")</f>
        <v>6</v>
      </c>
    </row>
    <row r="14453" spans="1:9" x14ac:dyDescent="0.25">
      <c r="A14453" t="s">
        <v>3821</v>
      </c>
      <c r="B14453" t="s">
        <v>32</v>
      </c>
      <c r="C14453" s="1">
        <v>44597</v>
      </c>
      <c r="D14453" s="1">
        <v>44597</v>
      </c>
      <c r="E14453">
        <f>VLOOKUP(data[[#This Row],[id_campaign]],campaign[],4,FALSE)</f>
        <v>14</v>
      </c>
      <c r="F14453" t="str">
        <f>VLOOKUP(data[[#This Row],[id_campaign]],campaign[],2,FALSE)</f>
        <v>OwnsMotorcycle</v>
      </c>
      <c r="G14453" t="str">
        <f>VLOOKUP(data[[#This Row],[id_customer]],customer[],2,FALSE)</f>
        <v>Philis Tollett</v>
      </c>
      <c r="H14453" t="str">
        <f>data[[#This Row],[id_customer]]&amp;data[[#This Row],[id_campaign]]</f>
        <v>C0945cam15</v>
      </c>
      <c r="I14453">
        <f>DATEDIF(data[[#This Row],[join_date]],data[[#This Row],[buy_date]],"M")</f>
        <v>0</v>
      </c>
    </row>
    <row r="14454" spans="1:9" x14ac:dyDescent="0.25">
      <c r="A14454" t="s">
        <v>3821</v>
      </c>
      <c r="B14454" t="s">
        <v>32</v>
      </c>
      <c r="C14454" s="1">
        <v>44597</v>
      </c>
      <c r="D14454" s="1">
        <v>44638</v>
      </c>
      <c r="E14454">
        <f>VLOOKUP(data[[#This Row],[id_campaign]],campaign[],4,FALSE)</f>
        <v>14</v>
      </c>
      <c r="F14454" t="str">
        <f>VLOOKUP(data[[#This Row],[id_campaign]],campaign[],2,FALSE)</f>
        <v>OwnsMotorcycle</v>
      </c>
      <c r="G14454" t="str">
        <f>VLOOKUP(data[[#This Row],[id_customer]],customer[],2,FALSE)</f>
        <v>Philis Tollett</v>
      </c>
      <c r="H14454" t="str">
        <f>data[[#This Row],[id_customer]]&amp;data[[#This Row],[id_campaign]]</f>
        <v>C0945cam15</v>
      </c>
      <c r="I14454">
        <f>DATEDIF(data[[#This Row],[join_date]],data[[#This Row],[buy_date]],"M")</f>
        <v>1</v>
      </c>
    </row>
    <row r="14455" spans="1:9" x14ac:dyDescent="0.25">
      <c r="A14455" t="s">
        <v>3821</v>
      </c>
      <c r="B14455" t="s">
        <v>32</v>
      </c>
      <c r="C14455" s="1">
        <v>44597</v>
      </c>
      <c r="D14455" s="1">
        <v>44658</v>
      </c>
      <c r="E14455">
        <f>VLOOKUP(data[[#This Row],[id_campaign]],campaign[],4,FALSE)</f>
        <v>14</v>
      </c>
      <c r="F14455" t="str">
        <f>VLOOKUP(data[[#This Row],[id_campaign]],campaign[],2,FALSE)</f>
        <v>OwnsMotorcycle</v>
      </c>
      <c r="G14455" t="str">
        <f>VLOOKUP(data[[#This Row],[id_customer]],customer[],2,FALSE)</f>
        <v>Philis Tollett</v>
      </c>
      <c r="H14455" t="str">
        <f>data[[#This Row],[id_customer]]&amp;data[[#This Row],[id_campaign]]</f>
        <v>C0945cam15</v>
      </c>
      <c r="I14455">
        <f>DATEDIF(data[[#This Row],[join_date]],data[[#This Row],[buy_date]],"M")</f>
        <v>2</v>
      </c>
    </row>
    <row r="14456" spans="1:9" x14ac:dyDescent="0.25">
      <c r="A14456" t="s">
        <v>3821</v>
      </c>
      <c r="B14456" t="s">
        <v>32</v>
      </c>
      <c r="C14456" s="1">
        <v>44597</v>
      </c>
      <c r="D14456" s="1">
        <v>44694</v>
      </c>
      <c r="E14456">
        <f>VLOOKUP(data[[#This Row],[id_campaign]],campaign[],4,FALSE)</f>
        <v>14</v>
      </c>
      <c r="F14456" t="str">
        <f>VLOOKUP(data[[#This Row],[id_campaign]],campaign[],2,FALSE)</f>
        <v>OwnsMotorcycle</v>
      </c>
      <c r="G14456" t="str">
        <f>VLOOKUP(data[[#This Row],[id_customer]],customer[],2,FALSE)</f>
        <v>Philis Tollett</v>
      </c>
      <c r="H14456" t="str">
        <f>data[[#This Row],[id_customer]]&amp;data[[#This Row],[id_campaign]]</f>
        <v>C0945cam15</v>
      </c>
      <c r="I14456">
        <f>DATEDIF(data[[#This Row],[join_date]],data[[#This Row],[buy_date]],"M")</f>
        <v>3</v>
      </c>
    </row>
    <row r="14457" spans="1:9" x14ac:dyDescent="0.25">
      <c r="A14457" t="s">
        <v>3821</v>
      </c>
      <c r="B14457" t="s">
        <v>32</v>
      </c>
      <c r="C14457" s="1">
        <v>44597</v>
      </c>
      <c r="D14457" s="1">
        <v>44725</v>
      </c>
      <c r="E14457">
        <f>VLOOKUP(data[[#This Row],[id_campaign]],campaign[],4,FALSE)</f>
        <v>14</v>
      </c>
      <c r="F14457" t="str">
        <f>VLOOKUP(data[[#This Row],[id_campaign]],campaign[],2,FALSE)</f>
        <v>OwnsMotorcycle</v>
      </c>
      <c r="G14457" t="str">
        <f>VLOOKUP(data[[#This Row],[id_customer]],customer[],2,FALSE)</f>
        <v>Philis Tollett</v>
      </c>
      <c r="H14457" t="str">
        <f>data[[#This Row],[id_customer]]&amp;data[[#This Row],[id_campaign]]</f>
        <v>C0945cam15</v>
      </c>
      <c r="I14457">
        <f>DATEDIF(data[[#This Row],[join_date]],data[[#This Row],[buy_date]],"M")</f>
        <v>4</v>
      </c>
    </row>
    <row r="14458" spans="1:9" x14ac:dyDescent="0.25">
      <c r="A14458" t="s">
        <v>3821</v>
      </c>
      <c r="B14458" t="s">
        <v>32</v>
      </c>
      <c r="C14458" s="1">
        <v>44597</v>
      </c>
      <c r="D14458" s="1">
        <v>44787</v>
      </c>
      <c r="E14458">
        <f>VLOOKUP(data[[#This Row],[id_campaign]],campaign[],4,FALSE)</f>
        <v>14</v>
      </c>
      <c r="F14458" t="str">
        <f>VLOOKUP(data[[#This Row],[id_campaign]],campaign[],2,FALSE)</f>
        <v>OwnsMotorcycle</v>
      </c>
      <c r="G14458" t="str">
        <f>VLOOKUP(data[[#This Row],[id_customer]],customer[],2,FALSE)</f>
        <v>Philis Tollett</v>
      </c>
      <c r="H14458" t="str">
        <f>data[[#This Row],[id_customer]]&amp;data[[#This Row],[id_campaign]]</f>
        <v>C0945cam15</v>
      </c>
      <c r="I14458">
        <f>DATEDIF(data[[#This Row],[join_date]],data[[#This Row],[buy_date]],"M")</f>
        <v>6</v>
      </c>
    </row>
    <row r="14459" spans="1:9" x14ac:dyDescent="0.25">
      <c r="A14459" t="s">
        <v>3821</v>
      </c>
      <c r="B14459" t="s">
        <v>32</v>
      </c>
      <c r="C14459" s="1">
        <v>44597</v>
      </c>
      <c r="D14459" s="1">
        <v>44845</v>
      </c>
      <c r="E14459">
        <f>VLOOKUP(data[[#This Row],[id_campaign]],campaign[],4,FALSE)</f>
        <v>14</v>
      </c>
      <c r="F14459" t="str">
        <f>VLOOKUP(data[[#This Row],[id_campaign]],campaign[],2,FALSE)</f>
        <v>OwnsMotorcycle</v>
      </c>
      <c r="G14459" t="str">
        <f>VLOOKUP(data[[#This Row],[id_customer]],customer[],2,FALSE)</f>
        <v>Philis Tollett</v>
      </c>
      <c r="H14459" t="str">
        <f>data[[#This Row],[id_customer]]&amp;data[[#This Row],[id_campaign]]</f>
        <v>C0945cam15</v>
      </c>
      <c r="I14459">
        <f>DATEDIF(data[[#This Row],[join_date]],data[[#This Row],[buy_date]],"M")</f>
        <v>8</v>
      </c>
    </row>
    <row r="14460" spans="1:9" x14ac:dyDescent="0.25">
      <c r="A14460" t="s">
        <v>3821</v>
      </c>
      <c r="B14460" t="s">
        <v>32</v>
      </c>
      <c r="C14460" s="1">
        <v>44597</v>
      </c>
      <c r="D14460" s="1">
        <v>44874</v>
      </c>
      <c r="E14460">
        <f>VLOOKUP(data[[#This Row],[id_campaign]],campaign[],4,FALSE)</f>
        <v>14</v>
      </c>
      <c r="F14460" t="str">
        <f>VLOOKUP(data[[#This Row],[id_campaign]],campaign[],2,FALSE)</f>
        <v>OwnsMotorcycle</v>
      </c>
      <c r="G14460" t="str">
        <f>VLOOKUP(data[[#This Row],[id_customer]],customer[],2,FALSE)</f>
        <v>Philis Tollett</v>
      </c>
      <c r="H14460" t="str">
        <f>data[[#This Row],[id_customer]]&amp;data[[#This Row],[id_campaign]]</f>
        <v>C0945cam15</v>
      </c>
      <c r="I14460">
        <f>DATEDIF(data[[#This Row],[join_date]],data[[#This Row],[buy_date]],"M")</f>
        <v>9</v>
      </c>
    </row>
    <row r="14461" spans="1:9" x14ac:dyDescent="0.25">
      <c r="A14461" t="s">
        <v>3821</v>
      </c>
      <c r="B14461" t="s">
        <v>32</v>
      </c>
      <c r="C14461" s="1">
        <v>44597</v>
      </c>
      <c r="D14461" s="1">
        <v>44910</v>
      </c>
      <c r="E14461">
        <f>VLOOKUP(data[[#This Row],[id_campaign]],campaign[],4,FALSE)</f>
        <v>14</v>
      </c>
      <c r="F14461" t="str">
        <f>VLOOKUP(data[[#This Row],[id_campaign]],campaign[],2,FALSE)</f>
        <v>OwnsMotorcycle</v>
      </c>
      <c r="G14461" t="str">
        <f>VLOOKUP(data[[#This Row],[id_customer]],customer[],2,FALSE)</f>
        <v>Philis Tollett</v>
      </c>
      <c r="H14461" t="str">
        <f>data[[#This Row],[id_customer]]&amp;data[[#This Row],[id_campaign]]</f>
        <v>C0945cam15</v>
      </c>
      <c r="I14461">
        <f>DATEDIF(data[[#This Row],[join_date]],data[[#This Row],[buy_date]],"M")</f>
        <v>10</v>
      </c>
    </row>
    <row r="14462" spans="1:9" x14ac:dyDescent="0.25">
      <c r="A14462" t="s">
        <v>3821</v>
      </c>
      <c r="B14462" t="s">
        <v>32</v>
      </c>
      <c r="C14462" s="1">
        <v>44597</v>
      </c>
      <c r="D14462" s="1">
        <v>44975</v>
      </c>
      <c r="E14462">
        <f>VLOOKUP(data[[#This Row],[id_campaign]],campaign[],4,FALSE)</f>
        <v>14</v>
      </c>
      <c r="F14462" t="str">
        <f>VLOOKUP(data[[#This Row],[id_campaign]],campaign[],2,FALSE)</f>
        <v>OwnsMotorcycle</v>
      </c>
      <c r="G14462" t="str">
        <f>VLOOKUP(data[[#This Row],[id_customer]],customer[],2,FALSE)</f>
        <v>Philis Tollett</v>
      </c>
      <c r="H14462" t="str">
        <f>data[[#This Row],[id_customer]]&amp;data[[#This Row],[id_campaign]]</f>
        <v>C0945cam15</v>
      </c>
      <c r="I14462">
        <f>DATEDIF(data[[#This Row],[join_date]],data[[#This Row],[buy_date]],"M")</f>
        <v>12</v>
      </c>
    </row>
    <row r="14463" spans="1:9" x14ac:dyDescent="0.25">
      <c r="A14463" t="s">
        <v>3821</v>
      </c>
      <c r="B14463" t="s">
        <v>32</v>
      </c>
      <c r="C14463" s="1">
        <v>44597</v>
      </c>
      <c r="D14463" s="1">
        <v>45003</v>
      </c>
      <c r="E14463">
        <f>VLOOKUP(data[[#This Row],[id_campaign]],campaign[],4,FALSE)</f>
        <v>14</v>
      </c>
      <c r="F14463" t="str">
        <f>VLOOKUP(data[[#This Row],[id_campaign]],campaign[],2,FALSE)</f>
        <v>OwnsMotorcycle</v>
      </c>
      <c r="G14463" t="str">
        <f>VLOOKUP(data[[#This Row],[id_customer]],customer[],2,FALSE)</f>
        <v>Philis Tollett</v>
      </c>
      <c r="H14463" t="str">
        <f>data[[#This Row],[id_customer]]&amp;data[[#This Row],[id_campaign]]</f>
        <v>C0945cam15</v>
      </c>
      <c r="I14463">
        <f>DATEDIF(data[[#This Row],[join_date]],data[[#This Row],[buy_date]],"M")</f>
        <v>13</v>
      </c>
    </row>
    <row r="14464" spans="1:9" x14ac:dyDescent="0.25">
      <c r="A14464" t="s">
        <v>3821</v>
      </c>
      <c r="B14464" t="s">
        <v>32</v>
      </c>
      <c r="C14464" s="1">
        <v>44597</v>
      </c>
      <c r="D14464" s="1">
        <v>45026</v>
      </c>
      <c r="E14464">
        <f>VLOOKUP(data[[#This Row],[id_campaign]],campaign[],4,FALSE)</f>
        <v>14</v>
      </c>
      <c r="F14464" t="str">
        <f>VLOOKUP(data[[#This Row],[id_campaign]],campaign[],2,FALSE)</f>
        <v>OwnsMotorcycle</v>
      </c>
      <c r="G14464" t="str">
        <f>VLOOKUP(data[[#This Row],[id_customer]],customer[],2,FALSE)</f>
        <v>Philis Tollett</v>
      </c>
      <c r="H14464" t="str">
        <f>data[[#This Row],[id_customer]]&amp;data[[#This Row],[id_campaign]]</f>
        <v>C0945cam15</v>
      </c>
      <c r="I14464">
        <f>DATEDIF(data[[#This Row],[join_date]],data[[#This Row],[buy_date]],"M")</f>
        <v>14</v>
      </c>
    </row>
    <row r="14465" spans="1:9" x14ac:dyDescent="0.25">
      <c r="A14465" t="s">
        <v>3821</v>
      </c>
      <c r="B14465" t="s">
        <v>32</v>
      </c>
      <c r="C14465" s="1">
        <v>44597</v>
      </c>
      <c r="D14465" s="1">
        <v>45060</v>
      </c>
      <c r="E14465">
        <f>VLOOKUP(data[[#This Row],[id_campaign]],campaign[],4,FALSE)</f>
        <v>14</v>
      </c>
      <c r="F14465" t="str">
        <f>VLOOKUP(data[[#This Row],[id_campaign]],campaign[],2,FALSE)</f>
        <v>OwnsMotorcycle</v>
      </c>
      <c r="G14465" t="str">
        <f>VLOOKUP(data[[#This Row],[id_customer]],customer[],2,FALSE)</f>
        <v>Philis Tollett</v>
      </c>
      <c r="H14465" t="str">
        <f>data[[#This Row],[id_customer]]&amp;data[[#This Row],[id_campaign]]</f>
        <v>C0945cam15</v>
      </c>
      <c r="I14465">
        <f>DATEDIF(data[[#This Row],[join_date]],data[[#This Row],[buy_date]],"M")</f>
        <v>15</v>
      </c>
    </row>
    <row r="14466" spans="1:9" x14ac:dyDescent="0.25">
      <c r="A14466" t="s">
        <v>3821</v>
      </c>
      <c r="B14466" t="s">
        <v>18</v>
      </c>
      <c r="C14466" s="1">
        <v>44941</v>
      </c>
      <c r="D14466" s="1">
        <v>44941</v>
      </c>
      <c r="E14466">
        <f>VLOOKUP(data[[#This Row],[id_campaign]],campaign[],4,FALSE)</f>
        <v>27</v>
      </c>
      <c r="F14466" t="str">
        <f>VLOOKUP(data[[#This Row],[id_campaign]],campaign[],2,FALSE)</f>
        <v>RespondsToMailOffers</v>
      </c>
      <c r="G14466" t="str">
        <f>VLOOKUP(data[[#This Row],[id_customer]],customer[],2,FALSE)</f>
        <v>Philis Tollett</v>
      </c>
      <c r="H14466" t="str">
        <f>data[[#This Row],[id_customer]]&amp;data[[#This Row],[id_campaign]]</f>
        <v>C0945cam08</v>
      </c>
      <c r="I14466">
        <f>DATEDIF(data[[#This Row],[join_date]],data[[#This Row],[buy_date]],"M")</f>
        <v>0</v>
      </c>
    </row>
    <row r="14467" spans="1:9" x14ac:dyDescent="0.25">
      <c r="A14467" t="s">
        <v>3821</v>
      </c>
      <c r="B14467" t="s">
        <v>18</v>
      </c>
      <c r="C14467" s="1">
        <v>44941</v>
      </c>
      <c r="D14467" s="1">
        <v>44979</v>
      </c>
      <c r="E14467">
        <f>VLOOKUP(data[[#This Row],[id_campaign]],campaign[],4,FALSE)</f>
        <v>27</v>
      </c>
      <c r="F14467" t="str">
        <f>VLOOKUP(data[[#This Row],[id_campaign]],campaign[],2,FALSE)</f>
        <v>RespondsToMailOffers</v>
      </c>
      <c r="G14467" t="str">
        <f>VLOOKUP(data[[#This Row],[id_customer]],customer[],2,FALSE)</f>
        <v>Philis Tollett</v>
      </c>
      <c r="H14467" t="str">
        <f>data[[#This Row],[id_customer]]&amp;data[[#This Row],[id_campaign]]</f>
        <v>C0945cam08</v>
      </c>
      <c r="I14467">
        <f>DATEDIF(data[[#This Row],[join_date]],data[[#This Row],[buy_date]],"M")</f>
        <v>1</v>
      </c>
    </row>
    <row r="14468" spans="1:9" x14ac:dyDescent="0.25">
      <c r="A14468" t="s">
        <v>3821</v>
      </c>
      <c r="B14468" t="s">
        <v>18</v>
      </c>
      <c r="C14468" s="1">
        <v>44941</v>
      </c>
      <c r="D14468" s="1">
        <v>45007</v>
      </c>
      <c r="E14468">
        <f>VLOOKUP(data[[#This Row],[id_campaign]],campaign[],4,FALSE)</f>
        <v>27</v>
      </c>
      <c r="F14468" t="str">
        <f>VLOOKUP(data[[#This Row],[id_campaign]],campaign[],2,FALSE)</f>
        <v>RespondsToMailOffers</v>
      </c>
      <c r="G14468" t="str">
        <f>VLOOKUP(data[[#This Row],[id_customer]],customer[],2,FALSE)</f>
        <v>Philis Tollett</v>
      </c>
      <c r="H14468" t="str">
        <f>data[[#This Row],[id_customer]]&amp;data[[#This Row],[id_campaign]]</f>
        <v>C0945cam08</v>
      </c>
      <c r="I14468">
        <f>DATEDIF(data[[#This Row],[join_date]],data[[#This Row],[buy_date]],"M")</f>
        <v>2</v>
      </c>
    </row>
    <row r="14469" spans="1:9" x14ac:dyDescent="0.25">
      <c r="A14469" t="s">
        <v>3821</v>
      </c>
      <c r="B14469" t="s">
        <v>18</v>
      </c>
      <c r="C14469" s="1">
        <v>44941</v>
      </c>
      <c r="D14469" s="1">
        <v>45044</v>
      </c>
      <c r="E14469">
        <f>VLOOKUP(data[[#This Row],[id_campaign]],campaign[],4,FALSE)</f>
        <v>27</v>
      </c>
      <c r="F14469" t="str">
        <f>VLOOKUP(data[[#This Row],[id_campaign]],campaign[],2,FALSE)</f>
        <v>RespondsToMailOffers</v>
      </c>
      <c r="G14469" t="str">
        <f>VLOOKUP(data[[#This Row],[id_customer]],customer[],2,FALSE)</f>
        <v>Philis Tollett</v>
      </c>
      <c r="H14469" t="str">
        <f>data[[#This Row],[id_customer]]&amp;data[[#This Row],[id_campaign]]</f>
        <v>C0945cam08</v>
      </c>
      <c r="I14469">
        <f>DATEDIF(data[[#This Row],[join_date]],data[[#This Row],[buy_date]],"M")</f>
        <v>3</v>
      </c>
    </row>
    <row r="14470" spans="1:9" x14ac:dyDescent="0.25">
      <c r="A14470" t="s">
        <v>3821</v>
      </c>
      <c r="B14470" t="s">
        <v>18</v>
      </c>
      <c r="C14470" s="1">
        <v>44941</v>
      </c>
      <c r="D14470" s="1">
        <v>45064</v>
      </c>
      <c r="E14470">
        <f>VLOOKUP(data[[#This Row],[id_campaign]],campaign[],4,FALSE)</f>
        <v>27</v>
      </c>
      <c r="F14470" t="str">
        <f>VLOOKUP(data[[#This Row],[id_campaign]],campaign[],2,FALSE)</f>
        <v>RespondsToMailOffers</v>
      </c>
      <c r="G14470" t="str">
        <f>VLOOKUP(data[[#This Row],[id_customer]],customer[],2,FALSE)</f>
        <v>Philis Tollett</v>
      </c>
      <c r="H14470" t="str">
        <f>data[[#This Row],[id_customer]]&amp;data[[#This Row],[id_campaign]]</f>
        <v>C0945cam08</v>
      </c>
      <c r="I14470">
        <f>DATEDIF(data[[#This Row],[join_date]],data[[#This Row],[buy_date]],"M")</f>
        <v>4</v>
      </c>
    </row>
    <row r="14471" spans="1:9" x14ac:dyDescent="0.25">
      <c r="A14471" t="s">
        <v>3825</v>
      </c>
      <c r="B14471" t="s">
        <v>32</v>
      </c>
      <c r="C14471" s="1">
        <v>44770</v>
      </c>
      <c r="D14471" s="1">
        <v>44770</v>
      </c>
      <c r="E14471">
        <f>VLOOKUP(data[[#This Row],[id_campaign]],campaign[],4,FALSE)</f>
        <v>14</v>
      </c>
      <c r="F14471" t="str">
        <f>VLOOKUP(data[[#This Row],[id_campaign]],campaign[],2,FALSE)</f>
        <v>OwnsMotorcycle</v>
      </c>
      <c r="G14471" t="str">
        <f>VLOOKUP(data[[#This Row],[id_customer]],customer[],2,FALSE)</f>
        <v>Charmion Blowfield</v>
      </c>
      <c r="H14471" t="str">
        <f>data[[#This Row],[id_customer]]&amp;data[[#This Row],[id_campaign]]</f>
        <v>C0946cam15</v>
      </c>
      <c r="I14471">
        <f>DATEDIF(data[[#This Row],[join_date]],data[[#This Row],[buy_date]],"M")</f>
        <v>0</v>
      </c>
    </row>
    <row r="14472" spans="1:9" x14ac:dyDescent="0.25">
      <c r="A14472" t="s">
        <v>3825</v>
      </c>
      <c r="B14472" t="s">
        <v>32</v>
      </c>
      <c r="C14472" s="1">
        <v>44770</v>
      </c>
      <c r="D14472" s="1">
        <v>44813</v>
      </c>
      <c r="E14472">
        <f>VLOOKUP(data[[#This Row],[id_campaign]],campaign[],4,FALSE)</f>
        <v>14</v>
      </c>
      <c r="F14472" t="str">
        <f>VLOOKUP(data[[#This Row],[id_campaign]],campaign[],2,FALSE)</f>
        <v>OwnsMotorcycle</v>
      </c>
      <c r="G14472" t="str">
        <f>VLOOKUP(data[[#This Row],[id_customer]],customer[],2,FALSE)</f>
        <v>Charmion Blowfield</v>
      </c>
      <c r="H14472" t="str">
        <f>data[[#This Row],[id_customer]]&amp;data[[#This Row],[id_campaign]]</f>
        <v>C0946cam15</v>
      </c>
      <c r="I14472">
        <f>DATEDIF(data[[#This Row],[join_date]],data[[#This Row],[buy_date]],"M")</f>
        <v>1</v>
      </c>
    </row>
    <row r="14473" spans="1:9" x14ac:dyDescent="0.25">
      <c r="A14473" t="s">
        <v>3825</v>
      </c>
      <c r="B14473" t="s">
        <v>32</v>
      </c>
      <c r="C14473" s="1">
        <v>44770</v>
      </c>
      <c r="D14473" s="1">
        <v>44863</v>
      </c>
      <c r="E14473">
        <f>VLOOKUP(data[[#This Row],[id_campaign]],campaign[],4,FALSE)</f>
        <v>14</v>
      </c>
      <c r="F14473" t="str">
        <f>VLOOKUP(data[[#This Row],[id_campaign]],campaign[],2,FALSE)</f>
        <v>OwnsMotorcycle</v>
      </c>
      <c r="G14473" t="str">
        <f>VLOOKUP(data[[#This Row],[id_customer]],customer[],2,FALSE)</f>
        <v>Charmion Blowfield</v>
      </c>
      <c r="H14473" t="str">
        <f>data[[#This Row],[id_customer]]&amp;data[[#This Row],[id_campaign]]</f>
        <v>C0946cam15</v>
      </c>
      <c r="I14473">
        <f>DATEDIF(data[[#This Row],[join_date]],data[[#This Row],[buy_date]],"M")</f>
        <v>3</v>
      </c>
    </row>
    <row r="14474" spans="1:9" x14ac:dyDescent="0.25">
      <c r="A14474" t="s">
        <v>3825</v>
      </c>
      <c r="B14474" t="s">
        <v>32</v>
      </c>
      <c r="C14474" s="1">
        <v>44770</v>
      </c>
      <c r="D14474" s="1">
        <v>44894</v>
      </c>
      <c r="E14474">
        <f>VLOOKUP(data[[#This Row],[id_campaign]],campaign[],4,FALSE)</f>
        <v>14</v>
      </c>
      <c r="F14474" t="str">
        <f>VLOOKUP(data[[#This Row],[id_campaign]],campaign[],2,FALSE)</f>
        <v>OwnsMotorcycle</v>
      </c>
      <c r="G14474" t="str">
        <f>VLOOKUP(data[[#This Row],[id_customer]],customer[],2,FALSE)</f>
        <v>Charmion Blowfield</v>
      </c>
      <c r="H14474" t="str">
        <f>data[[#This Row],[id_customer]]&amp;data[[#This Row],[id_campaign]]</f>
        <v>C0946cam15</v>
      </c>
      <c r="I14474">
        <f>DATEDIF(data[[#This Row],[join_date]],data[[#This Row],[buy_date]],"M")</f>
        <v>4</v>
      </c>
    </row>
    <row r="14475" spans="1:9" x14ac:dyDescent="0.25">
      <c r="A14475" t="s">
        <v>3825</v>
      </c>
      <c r="B14475" t="s">
        <v>32</v>
      </c>
      <c r="C14475" s="1">
        <v>44770</v>
      </c>
      <c r="D14475" s="1">
        <v>44933</v>
      </c>
      <c r="E14475">
        <f>VLOOKUP(data[[#This Row],[id_campaign]],campaign[],4,FALSE)</f>
        <v>14</v>
      </c>
      <c r="F14475" t="str">
        <f>VLOOKUP(data[[#This Row],[id_campaign]],campaign[],2,FALSE)</f>
        <v>OwnsMotorcycle</v>
      </c>
      <c r="G14475" t="str">
        <f>VLOOKUP(data[[#This Row],[id_customer]],customer[],2,FALSE)</f>
        <v>Charmion Blowfield</v>
      </c>
      <c r="H14475" t="str">
        <f>data[[#This Row],[id_customer]]&amp;data[[#This Row],[id_campaign]]</f>
        <v>C0946cam15</v>
      </c>
      <c r="I14475">
        <f>DATEDIF(data[[#This Row],[join_date]],data[[#This Row],[buy_date]],"M")</f>
        <v>5</v>
      </c>
    </row>
    <row r="14476" spans="1:9" x14ac:dyDescent="0.25">
      <c r="A14476" t="s">
        <v>3825</v>
      </c>
      <c r="B14476" t="s">
        <v>32</v>
      </c>
      <c r="C14476" s="1">
        <v>44770</v>
      </c>
      <c r="D14476" s="1">
        <v>44959</v>
      </c>
      <c r="E14476">
        <f>VLOOKUP(data[[#This Row],[id_campaign]],campaign[],4,FALSE)</f>
        <v>14</v>
      </c>
      <c r="F14476" t="str">
        <f>VLOOKUP(data[[#This Row],[id_campaign]],campaign[],2,FALSE)</f>
        <v>OwnsMotorcycle</v>
      </c>
      <c r="G14476" t="str">
        <f>VLOOKUP(data[[#This Row],[id_customer]],customer[],2,FALSE)</f>
        <v>Charmion Blowfield</v>
      </c>
      <c r="H14476" t="str">
        <f>data[[#This Row],[id_customer]]&amp;data[[#This Row],[id_campaign]]</f>
        <v>C0946cam15</v>
      </c>
      <c r="I14476">
        <f>DATEDIF(data[[#This Row],[join_date]],data[[#This Row],[buy_date]],"M")</f>
        <v>6</v>
      </c>
    </row>
    <row r="14477" spans="1:9" x14ac:dyDescent="0.25">
      <c r="A14477" t="s">
        <v>3825</v>
      </c>
      <c r="B14477" t="s">
        <v>32</v>
      </c>
      <c r="C14477" s="1">
        <v>44770</v>
      </c>
      <c r="D14477" s="1">
        <v>44991</v>
      </c>
      <c r="E14477">
        <f>VLOOKUP(data[[#This Row],[id_campaign]],campaign[],4,FALSE)</f>
        <v>14</v>
      </c>
      <c r="F14477" t="str">
        <f>VLOOKUP(data[[#This Row],[id_campaign]],campaign[],2,FALSE)</f>
        <v>OwnsMotorcycle</v>
      </c>
      <c r="G14477" t="str">
        <f>VLOOKUP(data[[#This Row],[id_customer]],customer[],2,FALSE)</f>
        <v>Charmion Blowfield</v>
      </c>
      <c r="H14477" t="str">
        <f>data[[#This Row],[id_customer]]&amp;data[[#This Row],[id_campaign]]</f>
        <v>C0946cam15</v>
      </c>
      <c r="I14477">
        <f>DATEDIF(data[[#This Row],[join_date]],data[[#This Row],[buy_date]],"M")</f>
        <v>7</v>
      </c>
    </row>
    <row r="14478" spans="1:9" x14ac:dyDescent="0.25">
      <c r="A14478" t="s">
        <v>3825</v>
      </c>
      <c r="B14478" t="s">
        <v>32</v>
      </c>
      <c r="C14478" s="1">
        <v>44770</v>
      </c>
      <c r="D14478" s="1">
        <v>45046</v>
      </c>
      <c r="E14478">
        <f>VLOOKUP(data[[#This Row],[id_campaign]],campaign[],4,FALSE)</f>
        <v>14</v>
      </c>
      <c r="F14478" t="str">
        <f>VLOOKUP(data[[#This Row],[id_campaign]],campaign[],2,FALSE)</f>
        <v>OwnsMotorcycle</v>
      </c>
      <c r="G14478" t="str">
        <f>VLOOKUP(data[[#This Row],[id_customer]],customer[],2,FALSE)</f>
        <v>Charmion Blowfield</v>
      </c>
      <c r="H14478" t="str">
        <f>data[[#This Row],[id_customer]]&amp;data[[#This Row],[id_campaign]]</f>
        <v>C0946cam15</v>
      </c>
      <c r="I14478">
        <f>DATEDIF(data[[#This Row],[join_date]],data[[#This Row],[buy_date]],"M")</f>
        <v>9</v>
      </c>
    </row>
    <row r="14479" spans="1:9" x14ac:dyDescent="0.25">
      <c r="A14479" t="s">
        <v>3825</v>
      </c>
      <c r="B14479" t="s">
        <v>32</v>
      </c>
      <c r="C14479" s="1">
        <v>44770</v>
      </c>
      <c r="D14479" s="1">
        <v>45059</v>
      </c>
      <c r="E14479">
        <f>VLOOKUP(data[[#This Row],[id_campaign]],campaign[],4,FALSE)</f>
        <v>14</v>
      </c>
      <c r="F14479" t="str">
        <f>VLOOKUP(data[[#This Row],[id_campaign]],campaign[],2,FALSE)</f>
        <v>OwnsMotorcycle</v>
      </c>
      <c r="G14479" t="str">
        <f>VLOOKUP(data[[#This Row],[id_customer]],customer[],2,FALSE)</f>
        <v>Charmion Blowfield</v>
      </c>
      <c r="H14479" t="str">
        <f>data[[#This Row],[id_customer]]&amp;data[[#This Row],[id_campaign]]</f>
        <v>C0946cam15</v>
      </c>
      <c r="I14479">
        <f>DATEDIF(data[[#This Row],[join_date]],data[[#This Row],[buy_date]],"M")</f>
        <v>9</v>
      </c>
    </row>
    <row r="14480" spans="1:9" x14ac:dyDescent="0.25">
      <c r="A14480" t="s">
        <v>3825</v>
      </c>
      <c r="B14480" t="s">
        <v>32</v>
      </c>
      <c r="C14480" s="1">
        <v>44770</v>
      </c>
      <c r="D14480" s="1">
        <v>45085</v>
      </c>
      <c r="E14480">
        <f>VLOOKUP(data[[#This Row],[id_campaign]],campaign[],4,FALSE)</f>
        <v>14</v>
      </c>
      <c r="F14480" t="str">
        <f>VLOOKUP(data[[#This Row],[id_campaign]],campaign[],2,FALSE)</f>
        <v>OwnsMotorcycle</v>
      </c>
      <c r="G14480" t="str">
        <f>VLOOKUP(data[[#This Row],[id_customer]],customer[],2,FALSE)</f>
        <v>Charmion Blowfield</v>
      </c>
      <c r="H14480" t="str">
        <f>data[[#This Row],[id_customer]]&amp;data[[#This Row],[id_campaign]]</f>
        <v>C0946cam15</v>
      </c>
      <c r="I14480">
        <f>DATEDIF(data[[#This Row],[join_date]],data[[#This Row],[buy_date]],"M")</f>
        <v>10</v>
      </c>
    </row>
    <row r="14481" spans="1:9" x14ac:dyDescent="0.25">
      <c r="A14481" t="s">
        <v>3825</v>
      </c>
      <c r="B14481" t="s">
        <v>36</v>
      </c>
      <c r="C14481" s="1">
        <v>44801</v>
      </c>
      <c r="D14481" s="1">
        <v>44801</v>
      </c>
      <c r="E14481">
        <f>VLOOKUP(data[[#This Row],[id_campaign]],campaign[],4,FALSE)</f>
        <v>29</v>
      </c>
      <c r="F14481" t="str">
        <f>VLOOKUP(data[[#This Row],[id_campaign]],campaign[],2,FALSE)</f>
        <v>MaritalStatus</v>
      </c>
      <c r="G14481" t="str">
        <f>VLOOKUP(data[[#This Row],[id_customer]],customer[],2,FALSE)</f>
        <v>Charmion Blowfield</v>
      </c>
      <c r="H14481" t="str">
        <f>data[[#This Row],[id_customer]]&amp;data[[#This Row],[id_campaign]]</f>
        <v>C0946cam17</v>
      </c>
      <c r="I14481">
        <f>DATEDIF(data[[#This Row],[join_date]],data[[#This Row],[buy_date]],"M")</f>
        <v>0</v>
      </c>
    </row>
    <row r="14482" spans="1:9" x14ac:dyDescent="0.25">
      <c r="A14482" t="s">
        <v>3825</v>
      </c>
      <c r="B14482" t="s">
        <v>36</v>
      </c>
      <c r="C14482" s="1">
        <v>44801</v>
      </c>
      <c r="D14482" s="1">
        <v>44834</v>
      </c>
      <c r="E14482">
        <f>VLOOKUP(data[[#This Row],[id_campaign]],campaign[],4,FALSE)</f>
        <v>29</v>
      </c>
      <c r="F14482" t="str">
        <f>VLOOKUP(data[[#This Row],[id_campaign]],campaign[],2,FALSE)</f>
        <v>MaritalStatus</v>
      </c>
      <c r="G14482" t="str">
        <f>VLOOKUP(data[[#This Row],[id_customer]],customer[],2,FALSE)</f>
        <v>Charmion Blowfield</v>
      </c>
      <c r="H14482" t="str">
        <f>data[[#This Row],[id_customer]]&amp;data[[#This Row],[id_campaign]]</f>
        <v>C0946cam17</v>
      </c>
      <c r="I14482">
        <f>DATEDIF(data[[#This Row],[join_date]],data[[#This Row],[buy_date]],"M")</f>
        <v>1</v>
      </c>
    </row>
    <row r="14483" spans="1:9" x14ac:dyDescent="0.25">
      <c r="A14483" t="s">
        <v>3825</v>
      </c>
      <c r="B14483" t="s">
        <v>36</v>
      </c>
      <c r="C14483" s="1">
        <v>44801</v>
      </c>
      <c r="D14483" s="1">
        <v>44872</v>
      </c>
      <c r="E14483">
        <f>VLOOKUP(data[[#This Row],[id_campaign]],campaign[],4,FALSE)</f>
        <v>29</v>
      </c>
      <c r="F14483" t="str">
        <f>VLOOKUP(data[[#This Row],[id_campaign]],campaign[],2,FALSE)</f>
        <v>MaritalStatus</v>
      </c>
      <c r="G14483" t="str">
        <f>VLOOKUP(data[[#This Row],[id_customer]],customer[],2,FALSE)</f>
        <v>Charmion Blowfield</v>
      </c>
      <c r="H14483" t="str">
        <f>data[[#This Row],[id_customer]]&amp;data[[#This Row],[id_campaign]]</f>
        <v>C0946cam17</v>
      </c>
      <c r="I14483">
        <f>DATEDIF(data[[#This Row],[join_date]],data[[#This Row],[buy_date]],"M")</f>
        <v>2</v>
      </c>
    </row>
    <row r="14484" spans="1:9" x14ac:dyDescent="0.25">
      <c r="A14484" t="s">
        <v>3825</v>
      </c>
      <c r="B14484" t="s">
        <v>36</v>
      </c>
      <c r="C14484" s="1">
        <v>44801</v>
      </c>
      <c r="D14484" s="1">
        <v>44903</v>
      </c>
      <c r="E14484">
        <f>VLOOKUP(data[[#This Row],[id_campaign]],campaign[],4,FALSE)</f>
        <v>29</v>
      </c>
      <c r="F14484" t="str">
        <f>VLOOKUP(data[[#This Row],[id_campaign]],campaign[],2,FALSE)</f>
        <v>MaritalStatus</v>
      </c>
      <c r="G14484" t="str">
        <f>VLOOKUP(data[[#This Row],[id_customer]],customer[],2,FALSE)</f>
        <v>Charmion Blowfield</v>
      </c>
      <c r="H14484" t="str">
        <f>data[[#This Row],[id_customer]]&amp;data[[#This Row],[id_campaign]]</f>
        <v>C0946cam17</v>
      </c>
      <c r="I14484">
        <f>DATEDIF(data[[#This Row],[join_date]],data[[#This Row],[buy_date]],"M")</f>
        <v>3</v>
      </c>
    </row>
    <row r="14485" spans="1:9" x14ac:dyDescent="0.25">
      <c r="A14485" t="s">
        <v>3825</v>
      </c>
      <c r="B14485" t="s">
        <v>36</v>
      </c>
      <c r="C14485" s="1">
        <v>44801</v>
      </c>
      <c r="D14485" s="1">
        <v>44927</v>
      </c>
      <c r="E14485">
        <f>VLOOKUP(data[[#This Row],[id_campaign]],campaign[],4,FALSE)</f>
        <v>29</v>
      </c>
      <c r="F14485" t="str">
        <f>VLOOKUP(data[[#This Row],[id_campaign]],campaign[],2,FALSE)</f>
        <v>MaritalStatus</v>
      </c>
      <c r="G14485" t="str">
        <f>VLOOKUP(data[[#This Row],[id_customer]],customer[],2,FALSE)</f>
        <v>Charmion Blowfield</v>
      </c>
      <c r="H14485" t="str">
        <f>data[[#This Row],[id_customer]]&amp;data[[#This Row],[id_campaign]]</f>
        <v>C0946cam17</v>
      </c>
      <c r="I14485">
        <f>DATEDIF(data[[#This Row],[join_date]],data[[#This Row],[buy_date]],"M")</f>
        <v>4</v>
      </c>
    </row>
    <row r="14486" spans="1:9" x14ac:dyDescent="0.25">
      <c r="A14486" t="s">
        <v>3825</v>
      </c>
      <c r="B14486" t="s">
        <v>36</v>
      </c>
      <c r="C14486" s="1">
        <v>44801</v>
      </c>
      <c r="D14486" s="1">
        <v>44962</v>
      </c>
      <c r="E14486">
        <f>VLOOKUP(data[[#This Row],[id_campaign]],campaign[],4,FALSE)</f>
        <v>29</v>
      </c>
      <c r="F14486" t="str">
        <f>VLOOKUP(data[[#This Row],[id_campaign]],campaign[],2,FALSE)</f>
        <v>MaritalStatus</v>
      </c>
      <c r="G14486" t="str">
        <f>VLOOKUP(data[[#This Row],[id_customer]],customer[],2,FALSE)</f>
        <v>Charmion Blowfield</v>
      </c>
      <c r="H14486" t="str">
        <f>data[[#This Row],[id_customer]]&amp;data[[#This Row],[id_campaign]]</f>
        <v>C0946cam17</v>
      </c>
      <c r="I14486">
        <f>DATEDIF(data[[#This Row],[join_date]],data[[#This Row],[buy_date]],"M")</f>
        <v>5</v>
      </c>
    </row>
    <row r="14487" spans="1:9" x14ac:dyDescent="0.25">
      <c r="A14487" t="s">
        <v>3825</v>
      </c>
      <c r="B14487" t="s">
        <v>36</v>
      </c>
      <c r="C14487" s="1">
        <v>44801</v>
      </c>
      <c r="D14487" s="1">
        <v>44996</v>
      </c>
      <c r="E14487">
        <f>VLOOKUP(data[[#This Row],[id_campaign]],campaign[],4,FALSE)</f>
        <v>29</v>
      </c>
      <c r="F14487" t="str">
        <f>VLOOKUP(data[[#This Row],[id_campaign]],campaign[],2,FALSE)</f>
        <v>MaritalStatus</v>
      </c>
      <c r="G14487" t="str">
        <f>VLOOKUP(data[[#This Row],[id_customer]],customer[],2,FALSE)</f>
        <v>Charmion Blowfield</v>
      </c>
      <c r="H14487" t="str">
        <f>data[[#This Row],[id_customer]]&amp;data[[#This Row],[id_campaign]]</f>
        <v>C0946cam17</v>
      </c>
      <c r="I14487">
        <f>DATEDIF(data[[#This Row],[join_date]],data[[#This Row],[buy_date]],"M")</f>
        <v>6</v>
      </c>
    </row>
    <row r="14488" spans="1:9" x14ac:dyDescent="0.25">
      <c r="A14488" t="s">
        <v>3825</v>
      </c>
      <c r="B14488" t="s">
        <v>36</v>
      </c>
      <c r="C14488" s="1">
        <v>44801</v>
      </c>
      <c r="D14488" s="1">
        <v>45026</v>
      </c>
      <c r="E14488">
        <f>VLOOKUP(data[[#This Row],[id_campaign]],campaign[],4,FALSE)</f>
        <v>29</v>
      </c>
      <c r="F14488" t="str">
        <f>VLOOKUP(data[[#This Row],[id_campaign]],campaign[],2,FALSE)</f>
        <v>MaritalStatus</v>
      </c>
      <c r="G14488" t="str">
        <f>VLOOKUP(data[[#This Row],[id_customer]],customer[],2,FALSE)</f>
        <v>Charmion Blowfield</v>
      </c>
      <c r="H14488" t="str">
        <f>data[[#This Row],[id_customer]]&amp;data[[#This Row],[id_campaign]]</f>
        <v>C0946cam17</v>
      </c>
      <c r="I14488">
        <f>DATEDIF(data[[#This Row],[join_date]],data[[#This Row],[buy_date]],"M")</f>
        <v>7</v>
      </c>
    </row>
    <row r="14489" spans="1:9" x14ac:dyDescent="0.25">
      <c r="A14489" t="s">
        <v>3825</v>
      </c>
      <c r="B14489" t="s">
        <v>36</v>
      </c>
      <c r="C14489" s="1">
        <v>44801</v>
      </c>
      <c r="D14489" s="1">
        <v>45055</v>
      </c>
      <c r="E14489">
        <f>VLOOKUP(data[[#This Row],[id_campaign]],campaign[],4,FALSE)</f>
        <v>29</v>
      </c>
      <c r="F14489" t="str">
        <f>VLOOKUP(data[[#This Row],[id_campaign]],campaign[],2,FALSE)</f>
        <v>MaritalStatus</v>
      </c>
      <c r="G14489" t="str">
        <f>VLOOKUP(data[[#This Row],[id_customer]],customer[],2,FALSE)</f>
        <v>Charmion Blowfield</v>
      </c>
      <c r="H14489" t="str">
        <f>data[[#This Row],[id_customer]]&amp;data[[#This Row],[id_campaign]]</f>
        <v>C0946cam17</v>
      </c>
      <c r="I14489">
        <f>DATEDIF(data[[#This Row],[join_date]],data[[#This Row],[buy_date]],"M")</f>
        <v>8</v>
      </c>
    </row>
    <row r="14490" spans="1:9" x14ac:dyDescent="0.25">
      <c r="A14490" t="s">
        <v>3825</v>
      </c>
      <c r="B14490" t="s">
        <v>36</v>
      </c>
      <c r="C14490" s="1">
        <v>44801</v>
      </c>
      <c r="D14490" s="1">
        <v>45082</v>
      </c>
      <c r="E14490">
        <f>VLOOKUP(data[[#This Row],[id_campaign]],campaign[],4,FALSE)</f>
        <v>29</v>
      </c>
      <c r="F14490" t="str">
        <f>VLOOKUP(data[[#This Row],[id_campaign]],campaign[],2,FALSE)</f>
        <v>MaritalStatus</v>
      </c>
      <c r="G14490" t="str">
        <f>VLOOKUP(data[[#This Row],[id_customer]],customer[],2,FALSE)</f>
        <v>Charmion Blowfield</v>
      </c>
      <c r="H14490" t="str">
        <f>data[[#This Row],[id_customer]]&amp;data[[#This Row],[id_campaign]]</f>
        <v>C0946cam17</v>
      </c>
      <c r="I14490">
        <f>DATEDIF(data[[#This Row],[join_date]],data[[#This Row],[buy_date]],"M")</f>
        <v>9</v>
      </c>
    </row>
    <row r="14491" spans="1:9" x14ac:dyDescent="0.25">
      <c r="A14491" t="s">
        <v>3829</v>
      </c>
      <c r="B14491" t="s">
        <v>24</v>
      </c>
      <c r="C14491" s="1">
        <v>44614</v>
      </c>
      <c r="D14491" s="1">
        <v>44614</v>
      </c>
      <c r="E14491">
        <f>VLOOKUP(data[[#This Row],[id_campaign]],campaign[],4,FALSE)</f>
        <v>62</v>
      </c>
      <c r="F14491" t="str">
        <f>VLOOKUP(data[[#This Row],[id_campaign]],campaign[],2,FALSE)</f>
        <v>OwnsComputer</v>
      </c>
      <c r="G14491" t="str">
        <f>VLOOKUP(data[[#This Row],[id_customer]],customer[],2,FALSE)</f>
        <v>Magdalena Jancar</v>
      </c>
      <c r="H14491" t="str">
        <f>data[[#This Row],[id_customer]]&amp;data[[#This Row],[id_campaign]]</f>
        <v>C0947cam11</v>
      </c>
      <c r="I14491">
        <f>DATEDIF(data[[#This Row],[join_date]],data[[#This Row],[buy_date]],"M")</f>
        <v>0</v>
      </c>
    </row>
    <row r="14492" spans="1:9" x14ac:dyDescent="0.25">
      <c r="A14492" t="s">
        <v>3829</v>
      </c>
      <c r="B14492" t="s">
        <v>24</v>
      </c>
      <c r="C14492" s="1">
        <v>44614</v>
      </c>
      <c r="D14492" s="1">
        <v>44674</v>
      </c>
      <c r="E14492">
        <f>VLOOKUP(data[[#This Row],[id_campaign]],campaign[],4,FALSE)</f>
        <v>62</v>
      </c>
      <c r="F14492" t="str">
        <f>VLOOKUP(data[[#This Row],[id_campaign]],campaign[],2,FALSE)</f>
        <v>OwnsComputer</v>
      </c>
      <c r="G14492" t="str">
        <f>VLOOKUP(data[[#This Row],[id_customer]],customer[],2,FALSE)</f>
        <v>Magdalena Jancar</v>
      </c>
      <c r="H14492" t="str">
        <f>data[[#This Row],[id_customer]]&amp;data[[#This Row],[id_campaign]]</f>
        <v>C0947cam11</v>
      </c>
      <c r="I14492">
        <f>DATEDIF(data[[#This Row],[join_date]],data[[#This Row],[buy_date]],"M")</f>
        <v>2</v>
      </c>
    </row>
    <row r="14493" spans="1:9" x14ac:dyDescent="0.25">
      <c r="A14493" t="s">
        <v>3829</v>
      </c>
      <c r="B14493" t="s">
        <v>24</v>
      </c>
      <c r="C14493" s="1">
        <v>44614</v>
      </c>
      <c r="D14493" s="1">
        <v>44687</v>
      </c>
      <c r="E14493">
        <f>VLOOKUP(data[[#This Row],[id_campaign]],campaign[],4,FALSE)</f>
        <v>62</v>
      </c>
      <c r="F14493" t="str">
        <f>VLOOKUP(data[[#This Row],[id_campaign]],campaign[],2,FALSE)</f>
        <v>OwnsComputer</v>
      </c>
      <c r="G14493" t="str">
        <f>VLOOKUP(data[[#This Row],[id_customer]],customer[],2,FALSE)</f>
        <v>Magdalena Jancar</v>
      </c>
      <c r="H14493" t="str">
        <f>data[[#This Row],[id_customer]]&amp;data[[#This Row],[id_campaign]]</f>
        <v>C0947cam11</v>
      </c>
      <c r="I14493">
        <f>DATEDIF(data[[#This Row],[join_date]],data[[#This Row],[buy_date]],"M")</f>
        <v>2</v>
      </c>
    </row>
    <row r="14494" spans="1:9" x14ac:dyDescent="0.25">
      <c r="A14494" t="s">
        <v>3829</v>
      </c>
      <c r="B14494" t="s">
        <v>24</v>
      </c>
      <c r="C14494" s="1">
        <v>44614</v>
      </c>
      <c r="D14494" s="1">
        <v>44738</v>
      </c>
      <c r="E14494">
        <f>VLOOKUP(data[[#This Row],[id_campaign]],campaign[],4,FALSE)</f>
        <v>62</v>
      </c>
      <c r="F14494" t="str">
        <f>VLOOKUP(data[[#This Row],[id_campaign]],campaign[],2,FALSE)</f>
        <v>OwnsComputer</v>
      </c>
      <c r="G14494" t="str">
        <f>VLOOKUP(data[[#This Row],[id_customer]],customer[],2,FALSE)</f>
        <v>Magdalena Jancar</v>
      </c>
      <c r="H14494" t="str">
        <f>data[[#This Row],[id_customer]]&amp;data[[#This Row],[id_campaign]]</f>
        <v>C0947cam11</v>
      </c>
      <c r="I14494">
        <f>DATEDIF(data[[#This Row],[join_date]],data[[#This Row],[buy_date]],"M")</f>
        <v>4</v>
      </c>
    </row>
    <row r="14495" spans="1:9" x14ac:dyDescent="0.25">
      <c r="A14495" t="s">
        <v>3829</v>
      </c>
      <c r="B14495" t="s">
        <v>24</v>
      </c>
      <c r="C14495" s="1">
        <v>44614</v>
      </c>
      <c r="D14495" s="1">
        <v>44837</v>
      </c>
      <c r="E14495">
        <f>VLOOKUP(data[[#This Row],[id_campaign]],campaign[],4,FALSE)</f>
        <v>62</v>
      </c>
      <c r="F14495" t="str">
        <f>VLOOKUP(data[[#This Row],[id_campaign]],campaign[],2,FALSE)</f>
        <v>OwnsComputer</v>
      </c>
      <c r="G14495" t="str">
        <f>VLOOKUP(data[[#This Row],[id_customer]],customer[],2,FALSE)</f>
        <v>Magdalena Jancar</v>
      </c>
      <c r="H14495" t="str">
        <f>data[[#This Row],[id_customer]]&amp;data[[#This Row],[id_campaign]]</f>
        <v>C0947cam11</v>
      </c>
      <c r="I14495">
        <f>DATEDIF(data[[#This Row],[join_date]],data[[#This Row],[buy_date]],"M")</f>
        <v>7</v>
      </c>
    </row>
    <row r="14496" spans="1:9" x14ac:dyDescent="0.25">
      <c r="A14496" t="s">
        <v>3829</v>
      </c>
      <c r="B14496" t="s">
        <v>24</v>
      </c>
      <c r="C14496" s="1">
        <v>44614</v>
      </c>
      <c r="D14496" s="1">
        <v>44891</v>
      </c>
      <c r="E14496">
        <f>VLOOKUP(data[[#This Row],[id_campaign]],campaign[],4,FALSE)</f>
        <v>62</v>
      </c>
      <c r="F14496" t="str">
        <f>VLOOKUP(data[[#This Row],[id_campaign]],campaign[],2,FALSE)</f>
        <v>OwnsComputer</v>
      </c>
      <c r="G14496" t="str">
        <f>VLOOKUP(data[[#This Row],[id_customer]],customer[],2,FALSE)</f>
        <v>Magdalena Jancar</v>
      </c>
      <c r="H14496" t="str">
        <f>data[[#This Row],[id_customer]]&amp;data[[#This Row],[id_campaign]]</f>
        <v>C0947cam11</v>
      </c>
      <c r="I14496">
        <f>DATEDIF(data[[#This Row],[join_date]],data[[#This Row],[buy_date]],"M")</f>
        <v>9</v>
      </c>
    </row>
    <row r="14497" spans="1:9" x14ac:dyDescent="0.25">
      <c r="A14497" t="s">
        <v>3829</v>
      </c>
      <c r="B14497" t="s">
        <v>24</v>
      </c>
      <c r="C14497" s="1">
        <v>44614</v>
      </c>
      <c r="D14497" s="1">
        <v>44919</v>
      </c>
      <c r="E14497">
        <f>VLOOKUP(data[[#This Row],[id_campaign]],campaign[],4,FALSE)</f>
        <v>62</v>
      </c>
      <c r="F14497" t="str">
        <f>VLOOKUP(data[[#This Row],[id_campaign]],campaign[],2,FALSE)</f>
        <v>OwnsComputer</v>
      </c>
      <c r="G14497" t="str">
        <f>VLOOKUP(data[[#This Row],[id_customer]],customer[],2,FALSE)</f>
        <v>Magdalena Jancar</v>
      </c>
      <c r="H14497" t="str">
        <f>data[[#This Row],[id_customer]]&amp;data[[#This Row],[id_campaign]]</f>
        <v>C0947cam11</v>
      </c>
      <c r="I14497">
        <f>DATEDIF(data[[#This Row],[join_date]],data[[#This Row],[buy_date]],"M")</f>
        <v>10</v>
      </c>
    </row>
    <row r="14498" spans="1:9" x14ac:dyDescent="0.25">
      <c r="A14498" t="s">
        <v>3829</v>
      </c>
      <c r="B14498" t="s">
        <v>24</v>
      </c>
      <c r="C14498" s="1">
        <v>44614</v>
      </c>
      <c r="D14498" s="1">
        <v>45014</v>
      </c>
      <c r="E14498">
        <f>VLOOKUP(data[[#This Row],[id_campaign]],campaign[],4,FALSE)</f>
        <v>62</v>
      </c>
      <c r="F14498" t="str">
        <f>VLOOKUP(data[[#This Row],[id_campaign]],campaign[],2,FALSE)</f>
        <v>OwnsComputer</v>
      </c>
      <c r="G14498" t="str">
        <f>VLOOKUP(data[[#This Row],[id_customer]],customer[],2,FALSE)</f>
        <v>Magdalena Jancar</v>
      </c>
      <c r="H14498" t="str">
        <f>data[[#This Row],[id_customer]]&amp;data[[#This Row],[id_campaign]]</f>
        <v>C0947cam11</v>
      </c>
      <c r="I14498">
        <f>DATEDIF(data[[#This Row],[join_date]],data[[#This Row],[buy_date]],"M")</f>
        <v>13</v>
      </c>
    </row>
    <row r="14499" spans="1:9" x14ac:dyDescent="0.25">
      <c r="A14499" t="s">
        <v>3829</v>
      </c>
      <c r="B14499" t="s">
        <v>24</v>
      </c>
      <c r="C14499" s="1">
        <v>44614</v>
      </c>
      <c r="D14499" s="1">
        <v>45044</v>
      </c>
      <c r="E14499">
        <f>VLOOKUP(data[[#This Row],[id_campaign]],campaign[],4,FALSE)</f>
        <v>62</v>
      </c>
      <c r="F14499" t="str">
        <f>VLOOKUP(data[[#This Row],[id_campaign]],campaign[],2,FALSE)</f>
        <v>OwnsComputer</v>
      </c>
      <c r="G14499" t="str">
        <f>VLOOKUP(data[[#This Row],[id_customer]],customer[],2,FALSE)</f>
        <v>Magdalena Jancar</v>
      </c>
      <c r="H14499" t="str">
        <f>data[[#This Row],[id_customer]]&amp;data[[#This Row],[id_campaign]]</f>
        <v>C0947cam11</v>
      </c>
      <c r="I14499">
        <f>DATEDIF(data[[#This Row],[join_date]],data[[#This Row],[buy_date]],"M")</f>
        <v>14</v>
      </c>
    </row>
    <row r="14500" spans="1:9" x14ac:dyDescent="0.25">
      <c r="A14500" t="s">
        <v>3829</v>
      </c>
      <c r="B14500" t="s">
        <v>24</v>
      </c>
      <c r="C14500" s="1">
        <v>44614</v>
      </c>
      <c r="D14500" s="1">
        <v>45051</v>
      </c>
      <c r="E14500">
        <f>VLOOKUP(data[[#This Row],[id_campaign]],campaign[],4,FALSE)</f>
        <v>62</v>
      </c>
      <c r="F14500" t="str">
        <f>VLOOKUP(data[[#This Row],[id_campaign]],campaign[],2,FALSE)</f>
        <v>OwnsComputer</v>
      </c>
      <c r="G14500" t="str">
        <f>VLOOKUP(data[[#This Row],[id_customer]],customer[],2,FALSE)</f>
        <v>Magdalena Jancar</v>
      </c>
      <c r="H14500" t="str">
        <f>data[[#This Row],[id_customer]]&amp;data[[#This Row],[id_campaign]]</f>
        <v>C0947cam11</v>
      </c>
      <c r="I14500">
        <f>DATEDIF(data[[#This Row],[join_date]],data[[#This Row],[buy_date]],"M")</f>
        <v>14</v>
      </c>
    </row>
    <row r="14501" spans="1:9" x14ac:dyDescent="0.25">
      <c r="A14501" t="s">
        <v>3829</v>
      </c>
      <c r="B14501" t="s">
        <v>24</v>
      </c>
      <c r="C14501" s="1">
        <v>44614</v>
      </c>
      <c r="D14501" s="1">
        <v>45081</v>
      </c>
      <c r="E14501">
        <f>VLOOKUP(data[[#This Row],[id_campaign]],campaign[],4,FALSE)</f>
        <v>62</v>
      </c>
      <c r="F14501" t="str">
        <f>VLOOKUP(data[[#This Row],[id_campaign]],campaign[],2,FALSE)</f>
        <v>OwnsComputer</v>
      </c>
      <c r="G14501" t="str">
        <f>VLOOKUP(data[[#This Row],[id_customer]],customer[],2,FALSE)</f>
        <v>Magdalena Jancar</v>
      </c>
      <c r="H14501" t="str">
        <f>data[[#This Row],[id_customer]]&amp;data[[#This Row],[id_campaign]]</f>
        <v>C0947cam11</v>
      </c>
      <c r="I14501">
        <f>DATEDIF(data[[#This Row],[join_date]],data[[#This Row],[buy_date]],"M")</f>
        <v>15</v>
      </c>
    </row>
    <row r="14502" spans="1:9" x14ac:dyDescent="0.25">
      <c r="A14502" t="s">
        <v>3829</v>
      </c>
      <c r="B14502" t="s">
        <v>4</v>
      </c>
      <c r="C14502" s="1">
        <v>44787</v>
      </c>
      <c r="D14502" s="1">
        <v>44787</v>
      </c>
      <c r="E14502">
        <f>VLOOKUP(data[[#This Row],[id_campaign]],campaign[],4,FALSE)</f>
        <v>10</v>
      </c>
      <c r="F14502" t="str">
        <f>VLOOKUP(data[[#This Row],[id_campaign]],campaign[],2,FALSE)</f>
        <v>ChildrenInHH</v>
      </c>
      <c r="G14502" t="str">
        <f>VLOOKUP(data[[#This Row],[id_customer]],customer[],2,FALSE)</f>
        <v>Magdalena Jancar</v>
      </c>
      <c r="H14502" t="str">
        <f>data[[#This Row],[id_customer]]&amp;data[[#This Row],[id_campaign]]</f>
        <v>C0947cam01</v>
      </c>
      <c r="I14502">
        <f>DATEDIF(data[[#This Row],[join_date]],data[[#This Row],[buy_date]],"M")</f>
        <v>0</v>
      </c>
    </row>
    <row r="14503" spans="1:9" x14ac:dyDescent="0.25">
      <c r="A14503" t="s">
        <v>3829</v>
      </c>
      <c r="B14503" t="s">
        <v>4</v>
      </c>
      <c r="C14503" s="1">
        <v>44787</v>
      </c>
      <c r="D14503" s="1">
        <v>44851</v>
      </c>
      <c r="E14503">
        <f>VLOOKUP(data[[#This Row],[id_campaign]],campaign[],4,FALSE)</f>
        <v>10</v>
      </c>
      <c r="F14503" t="str">
        <f>VLOOKUP(data[[#This Row],[id_campaign]],campaign[],2,FALSE)</f>
        <v>ChildrenInHH</v>
      </c>
      <c r="G14503" t="str">
        <f>VLOOKUP(data[[#This Row],[id_customer]],customer[],2,FALSE)</f>
        <v>Magdalena Jancar</v>
      </c>
      <c r="H14503" t="str">
        <f>data[[#This Row],[id_customer]]&amp;data[[#This Row],[id_campaign]]</f>
        <v>C0947cam01</v>
      </c>
      <c r="I14503">
        <f>DATEDIF(data[[#This Row],[join_date]],data[[#This Row],[buy_date]],"M")</f>
        <v>2</v>
      </c>
    </row>
    <row r="14504" spans="1:9" x14ac:dyDescent="0.25">
      <c r="A14504" t="s">
        <v>3829</v>
      </c>
      <c r="B14504" t="s">
        <v>4</v>
      </c>
      <c r="C14504" s="1">
        <v>44787</v>
      </c>
      <c r="D14504" s="1">
        <v>44889</v>
      </c>
      <c r="E14504">
        <f>VLOOKUP(data[[#This Row],[id_campaign]],campaign[],4,FALSE)</f>
        <v>10</v>
      </c>
      <c r="F14504" t="str">
        <f>VLOOKUP(data[[#This Row],[id_campaign]],campaign[],2,FALSE)</f>
        <v>ChildrenInHH</v>
      </c>
      <c r="G14504" t="str">
        <f>VLOOKUP(data[[#This Row],[id_customer]],customer[],2,FALSE)</f>
        <v>Magdalena Jancar</v>
      </c>
      <c r="H14504" t="str">
        <f>data[[#This Row],[id_customer]]&amp;data[[#This Row],[id_campaign]]</f>
        <v>C0947cam01</v>
      </c>
      <c r="I14504">
        <f>DATEDIF(data[[#This Row],[join_date]],data[[#This Row],[buy_date]],"M")</f>
        <v>3</v>
      </c>
    </row>
    <row r="14505" spans="1:9" x14ac:dyDescent="0.25">
      <c r="A14505" t="s">
        <v>3829</v>
      </c>
      <c r="B14505" t="s">
        <v>4</v>
      </c>
      <c r="C14505" s="1">
        <v>44787</v>
      </c>
      <c r="D14505" s="1">
        <v>44921</v>
      </c>
      <c r="E14505">
        <f>VLOOKUP(data[[#This Row],[id_campaign]],campaign[],4,FALSE)</f>
        <v>10</v>
      </c>
      <c r="F14505" t="str">
        <f>VLOOKUP(data[[#This Row],[id_campaign]],campaign[],2,FALSE)</f>
        <v>ChildrenInHH</v>
      </c>
      <c r="G14505" t="str">
        <f>VLOOKUP(data[[#This Row],[id_customer]],customer[],2,FALSE)</f>
        <v>Magdalena Jancar</v>
      </c>
      <c r="H14505" t="str">
        <f>data[[#This Row],[id_customer]]&amp;data[[#This Row],[id_campaign]]</f>
        <v>C0947cam01</v>
      </c>
      <c r="I14505">
        <f>DATEDIF(data[[#This Row],[join_date]],data[[#This Row],[buy_date]],"M")</f>
        <v>4</v>
      </c>
    </row>
    <row r="14506" spans="1:9" x14ac:dyDescent="0.25">
      <c r="A14506" t="s">
        <v>3829</v>
      </c>
      <c r="B14506" t="s">
        <v>4</v>
      </c>
      <c r="C14506" s="1">
        <v>44787</v>
      </c>
      <c r="D14506" s="1">
        <v>44976</v>
      </c>
      <c r="E14506">
        <f>VLOOKUP(data[[#This Row],[id_campaign]],campaign[],4,FALSE)</f>
        <v>10</v>
      </c>
      <c r="F14506" t="str">
        <f>VLOOKUP(data[[#This Row],[id_campaign]],campaign[],2,FALSE)</f>
        <v>ChildrenInHH</v>
      </c>
      <c r="G14506" t="str">
        <f>VLOOKUP(data[[#This Row],[id_customer]],customer[],2,FALSE)</f>
        <v>Magdalena Jancar</v>
      </c>
      <c r="H14506" t="str">
        <f>data[[#This Row],[id_customer]]&amp;data[[#This Row],[id_campaign]]</f>
        <v>C0947cam01</v>
      </c>
      <c r="I14506">
        <f>DATEDIF(data[[#This Row],[join_date]],data[[#This Row],[buy_date]],"M")</f>
        <v>6</v>
      </c>
    </row>
    <row r="14507" spans="1:9" x14ac:dyDescent="0.25">
      <c r="A14507" t="s">
        <v>3829</v>
      </c>
      <c r="B14507" t="s">
        <v>4</v>
      </c>
      <c r="C14507" s="1">
        <v>44787</v>
      </c>
      <c r="D14507" s="1">
        <v>45007</v>
      </c>
      <c r="E14507">
        <f>VLOOKUP(data[[#This Row],[id_campaign]],campaign[],4,FALSE)</f>
        <v>10</v>
      </c>
      <c r="F14507" t="str">
        <f>VLOOKUP(data[[#This Row],[id_campaign]],campaign[],2,FALSE)</f>
        <v>ChildrenInHH</v>
      </c>
      <c r="G14507" t="str">
        <f>VLOOKUP(data[[#This Row],[id_customer]],customer[],2,FALSE)</f>
        <v>Magdalena Jancar</v>
      </c>
      <c r="H14507" t="str">
        <f>data[[#This Row],[id_customer]]&amp;data[[#This Row],[id_campaign]]</f>
        <v>C0947cam01</v>
      </c>
      <c r="I14507">
        <f>DATEDIF(data[[#This Row],[join_date]],data[[#This Row],[buy_date]],"M")</f>
        <v>7</v>
      </c>
    </row>
    <row r="14508" spans="1:9" x14ac:dyDescent="0.25">
      <c r="A14508" t="s">
        <v>3829</v>
      </c>
      <c r="B14508" t="s">
        <v>4</v>
      </c>
      <c r="C14508" s="1">
        <v>44787</v>
      </c>
      <c r="D14508" s="1">
        <v>45035</v>
      </c>
      <c r="E14508">
        <f>VLOOKUP(data[[#This Row],[id_campaign]],campaign[],4,FALSE)</f>
        <v>10</v>
      </c>
      <c r="F14508" t="str">
        <f>VLOOKUP(data[[#This Row],[id_campaign]],campaign[],2,FALSE)</f>
        <v>ChildrenInHH</v>
      </c>
      <c r="G14508" t="str">
        <f>VLOOKUP(data[[#This Row],[id_customer]],customer[],2,FALSE)</f>
        <v>Magdalena Jancar</v>
      </c>
      <c r="H14508" t="str">
        <f>data[[#This Row],[id_customer]]&amp;data[[#This Row],[id_campaign]]</f>
        <v>C0947cam01</v>
      </c>
      <c r="I14508">
        <f>DATEDIF(data[[#This Row],[join_date]],data[[#This Row],[buy_date]],"M")</f>
        <v>8</v>
      </c>
    </row>
    <row r="14509" spans="1:9" x14ac:dyDescent="0.25">
      <c r="A14509" t="s">
        <v>3829</v>
      </c>
      <c r="B14509" t="s">
        <v>4</v>
      </c>
      <c r="C14509" s="1">
        <v>44787</v>
      </c>
      <c r="D14509" s="1">
        <v>45061</v>
      </c>
      <c r="E14509">
        <f>VLOOKUP(data[[#This Row],[id_campaign]],campaign[],4,FALSE)</f>
        <v>10</v>
      </c>
      <c r="F14509" t="str">
        <f>VLOOKUP(data[[#This Row],[id_campaign]],campaign[],2,FALSE)</f>
        <v>ChildrenInHH</v>
      </c>
      <c r="G14509" t="str">
        <f>VLOOKUP(data[[#This Row],[id_customer]],customer[],2,FALSE)</f>
        <v>Magdalena Jancar</v>
      </c>
      <c r="H14509" t="str">
        <f>data[[#This Row],[id_customer]]&amp;data[[#This Row],[id_campaign]]</f>
        <v>C0947cam01</v>
      </c>
      <c r="I14509">
        <f>DATEDIF(data[[#This Row],[join_date]],data[[#This Row],[buy_date]],"M")</f>
        <v>9</v>
      </c>
    </row>
    <row r="14510" spans="1:9" x14ac:dyDescent="0.25">
      <c r="A14510" t="s">
        <v>3833</v>
      </c>
      <c r="B14510" t="s">
        <v>8</v>
      </c>
      <c r="C14510" s="1">
        <v>44846</v>
      </c>
      <c r="D14510" s="1">
        <v>44846</v>
      </c>
      <c r="E14510">
        <f>VLOOKUP(data[[#This Row],[id_campaign]],campaign[],4,FALSE)</f>
        <v>62</v>
      </c>
      <c r="F14510" t="str">
        <f>VLOOKUP(data[[#This Row],[id_campaign]],campaign[],2,FALSE)</f>
        <v>HandsetWebCapable</v>
      </c>
      <c r="G14510" t="str">
        <f>VLOOKUP(data[[#This Row],[id_customer]],customer[],2,FALSE)</f>
        <v>Alphonse Abelson</v>
      </c>
      <c r="H14510" t="str">
        <f>data[[#This Row],[id_customer]]&amp;data[[#This Row],[id_campaign]]</f>
        <v>C0948cam03</v>
      </c>
      <c r="I14510">
        <f>DATEDIF(data[[#This Row],[join_date]],data[[#This Row],[buy_date]],"M")</f>
        <v>0</v>
      </c>
    </row>
    <row r="14511" spans="1:9" x14ac:dyDescent="0.25">
      <c r="A14511" t="s">
        <v>3833</v>
      </c>
      <c r="B14511" t="s">
        <v>8</v>
      </c>
      <c r="C14511" s="1">
        <v>44846</v>
      </c>
      <c r="D14511" s="1">
        <v>44879</v>
      </c>
      <c r="E14511">
        <f>VLOOKUP(data[[#This Row],[id_campaign]],campaign[],4,FALSE)</f>
        <v>62</v>
      </c>
      <c r="F14511" t="str">
        <f>VLOOKUP(data[[#This Row],[id_campaign]],campaign[],2,FALSE)</f>
        <v>HandsetWebCapable</v>
      </c>
      <c r="G14511" t="str">
        <f>VLOOKUP(data[[#This Row],[id_customer]],customer[],2,FALSE)</f>
        <v>Alphonse Abelson</v>
      </c>
      <c r="H14511" t="str">
        <f>data[[#This Row],[id_customer]]&amp;data[[#This Row],[id_campaign]]</f>
        <v>C0948cam03</v>
      </c>
      <c r="I14511">
        <f>DATEDIF(data[[#This Row],[join_date]],data[[#This Row],[buy_date]],"M")</f>
        <v>1</v>
      </c>
    </row>
    <row r="14512" spans="1:9" x14ac:dyDescent="0.25">
      <c r="A14512" t="s">
        <v>3833</v>
      </c>
      <c r="B14512" t="s">
        <v>8</v>
      </c>
      <c r="C14512" s="1">
        <v>44846</v>
      </c>
      <c r="D14512" s="1">
        <v>44920</v>
      </c>
      <c r="E14512">
        <f>VLOOKUP(data[[#This Row],[id_campaign]],campaign[],4,FALSE)</f>
        <v>62</v>
      </c>
      <c r="F14512" t="str">
        <f>VLOOKUP(data[[#This Row],[id_campaign]],campaign[],2,FALSE)</f>
        <v>HandsetWebCapable</v>
      </c>
      <c r="G14512" t="str">
        <f>VLOOKUP(data[[#This Row],[id_customer]],customer[],2,FALSE)</f>
        <v>Alphonse Abelson</v>
      </c>
      <c r="H14512" t="str">
        <f>data[[#This Row],[id_customer]]&amp;data[[#This Row],[id_campaign]]</f>
        <v>C0948cam03</v>
      </c>
      <c r="I14512">
        <f>DATEDIF(data[[#This Row],[join_date]],data[[#This Row],[buy_date]],"M")</f>
        <v>2</v>
      </c>
    </row>
    <row r="14513" spans="1:9" x14ac:dyDescent="0.25">
      <c r="A14513" t="s">
        <v>3833</v>
      </c>
      <c r="B14513" t="s">
        <v>8</v>
      </c>
      <c r="C14513" s="1">
        <v>44846</v>
      </c>
      <c r="D14513" s="1">
        <v>44939</v>
      </c>
      <c r="E14513">
        <f>VLOOKUP(data[[#This Row],[id_campaign]],campaign[],4,FALSE)</f>
        <v>62</v>
      </c>
      <c r="F14513" t="str">
        <f>VLOOKUP(data[[#This Row],[id_campaign]],campaign[],2,FALSE)</f>
        <v>HandsetWebCapable</v>
      </c>
      <c r="G14513" t="str">
        <f>VLOOKUP(data[[#This Row],[id_customer]],customer[],2,FALSE)</f>
        <v>Alphonse Abelson</v>
      </c>
      <c r="H14513" t="str">
        <f>data[[#This Row],[id_customer]]&amp;data[[#This Row],[id_campaign]]</f>
        <v>C0948cam03</v>
      </c>
      <c r="I14513">
        <f>DATEDIF(data[[#This Row],[join_date]],data[[#This Row],[buy_date]],"M")</f>
        <v>3</v>
      </c>
    </row>
    <row r="14514" spans="1:9" x14ac:dyDescent="0.25">
      <c r="A14514" t="s">
        <v>3833</v>
      </c>
      <c r="B14514" t="s">
        <v>8</v>
      </c>
      <c r="C14514" s="1">
        <v>44846</v>
      </c>
      <c r="D14514" s="1">
        <v>44971</v>
      </c>
      <c r="E14514">
        <f>VLOOKUP(data[[#This Row],[id_campaign]],campaign[],4,FALSE)</f>
        <v>62</v>
      </c>
      <c r="F14514" t="str">
        <f>VLOOKUP(data[[#This Row],[id_campaign]],campaign[],2,FALSE)</f>
        <v>HandsetWebCapable</v>
      </c>
      <c r="G14514" t="str">
        <f>VLOOKUP(data[[#This Row],[id_customer]],customer[],2,FALSE)</f>
        <v>Alphonse Abelson</v>
      </c>
      <c r="H14514" t="str">
        <f>data[[#This Row],[id_customer]]&amp;data[[#This Row],[id_campaign]]</f>
        <v>C0948cam03</v>
      </c>
      <c r="I14514">
        <f>DATEDIF(data[[#This Row],[join_date]],data[[#This Row],[buy_date]],"M")</f>
        <v>4</v>
      </c>
    </row>
    <row r="14515" spans="1:9" x14ac:dyDescent="0.25">
      <c r="A14515" t="s">
        <v>3833</v>
      </c>
      <c r="B14515" t="s">
        <v>8</v>
      </c>
      <c r="C14515" s="1">
        <v>44846</v>
      </c>
      <c r="D14515" s="1">
        <v>45004</v>
      </c>
      <c r="E14515">
        <f>VLOOKUP(data[[#This Row],[id_campaign]],campaign[],4,FALSE)</f>
        <v>62</v>
      </c>
      <c r="F14515" t="str">
        <f>VLOOKUP(data[[#This Row],[id_campaign]],campaign[],2,FALSE)</f>
        <v>HandsetWebCapable</v>
      </c>
      <c r="G14515" t="str">
        <f>VLOOKUP(data[[#This Row],[id_customer]],customer[],2,FALSE)</f>
        <v>Alphonse Abelson</v>
      </c>
      <c r="H14515" t="str">
        <f>data[[#This Row],[id_customer]]&amp;data[[#This Row],[id_campaign]]</f>
        <v>C0948cam03</v>
      </c>
      <c r="I14515">
        <f>DATEDIF(data[[#This Row],[join_date]],data[[#This Row],[buy_date]],"M")</f>
        <v>5</v>
      </c>
    </row>
    <row r="14516" spans="1:9" x14ac:dyDescent="0.25">
      <c r="A14516" t="s">
        <v>3833</v>
      </c>
      <c r="B14516" t="s">
        <v>8</v>
      </c>
      <c r="C14516" s="1">
        <v>44846</v>
      </c>
      <c r="D14516" s="1">
        <v>45032</v>
      </c>
      <c r="E14516">
        <f>VLOOKUP(data[[#This Row],[id_campaign]],campaign[],4,FALSE)</f>
        <v>62</v>
      </c>
      <c r="F14516" t="str">
        <f>VLOOKUP(data[[#This Row],[id_campaign]],campaign[],2,FALSE)</f>
        <v>HandsetWebCapable</v>
      </c>
      <c r="G14516" t="str">
        <f>VLOOKUP(data[[#This Row],[id_customer]],customer[],2,FALSE)</f>
        <v>Alphonse Abelson</v>
      </c>
      <c r="H14516" t="str">
        <f>data[[#This Row],[id_customer]]&amp;data[[#This Row],[id_campaign]]</f>
        <v>C0948cam03</v>
      </c>
      <c r="I14516">
        <f>DATEDIF(data[[#This Row],[join_date]],data[[#This Row],[buy_date]],"M")</f>
        <v>6</v>
      </c>
    </row>
    <row r="14517" spans="1:9" x14ac:dyDescent="0.25">
      <c r="A14517" t="s">
        <v>3833</v>
      </c>
      <c r="B14517" t="s">
        <v>8</v>
      </c>
      <c r="C14517" s="1">
        <v>44846</v>
      </c>
      <c r="D14517" s="1">
        <v>45060</v>
      </c>
      <c r="E14517">
        <f>VLOOKUP(data[[#This Row],[id_campaign]],campaign[],4,FALSE)</f>
        <v>62</v>
      </c>
      <c r="F14517" t="str">
        <f>VLOOKUP(data[[#This Row],[id_campaign]],campaign[],2,FALSE)</f>
        <v>HandsetWebCapable</v>
      </c>
      <c r="G14517" t="str">
        <f>VLOOKUP(data[[#This Row],[id_customer]],customer[],2,FALSE)</f>
        <v>Alphonse Abelson</v>
      </c>
      <c r="H14517" t="str">
        <f>data[[#This Row],[id_customer]]&amp;data[[#This Row],[id_campaign]]</f>
        <v>C0948cam03</v>
      </c>
      <c r="I14517">
        <f>DATEDIF(data[[#This Row],[join_date]],data[[#This Row],[buy_date]],"M")</f>
        <v>7</v>
      </c>
    </row>
    <row r="14518" spans="1:9" x14ac:dyDescent="0.25">
      <c r="A14518" t="s">
        <v>3833</v>
      </c>
      <c r="B14518" t="s">
        <v>18</v>
      </c>
      <c r="C14518" s="1">
        <v>44967</v>
      </c>
      <c r="D14518" s="1">
        <v>44967</v>
      </c>
      <c r="E14518">
        <f>VLOOKUP(data[[#This Row],[id_campaign]],campaign[],4,FALSE)</f>
        <v>27</v>
      </c>
      <c r="F14518" t="str">
        <f>VLOOKUP(data[[#This Row],[id_campaign]],campaign[],2,FALSE)</f>
        <v>RespondsToMailOffers</v>
      </c>
      <c r="G14518" t="str">
        <f>VLOOKUP(data[[#This Row],[id_customer]],customer[],2,FALSE)</f>
        <v>Alphonse Abelson</v>
      </c>
      <c r="H14518" t="str">
        <f>data[[#This Row],[id_customer]]&amp;data[[#This Row],[id_campaign]]</f>
        <v>C0948cam08</v>
      </c>
      <c r="I14518">
        <f>DATEDIF(data[[#This Row],[join_date]],data[[#This Row],[buy_date]],"M")</f>
        <v>0</v>
      </c>
    </row>
    <row r="14519" spans="1:9" x14ac:dyDescent="0.25">
      <c r="A14519" t="s">
        <v>3833</v>
      </c>
      <c r="B14519" t="s">
        <v>18</v>
      </c>
      <c r="C14519" s="1">
        <v>44967</v>
      </c>
      <c r="D14519" s="1">
        <v>44995</v>
      </c>
      <c r="E14519">
        <f>VLOOKUP(data[[#This Row],[id_campaign]],campaign[],4,FALSE)</f>
        <v>27</v>
      </c>
      <c r="F14519" t="str">
        <f>VLOOKUP(data[[#This Row],[id_campaign]],campaign[],2,FALSE)</f>
        <v>RespondsToMailOffers</v>
      </c>
      <c r="G14519" t="str">
        <f>VLOOKUP(data[[#This Row],[id_customer]],customer[],2,FALSE)</f>
        <v>Alphonse Abelson</v>
      </c>
      <c r="H14519" t="str">
        <f>data[[#This Row],[id_customer]]&amp;data[[#This Row],[id_campaign]]</f>
        <v>C0948cam08</v>
      </c>
      <c r="I14519">
        <f>DATEDIF(data[[#This Row],[join_date]],data[[#This Row],[buy_date]],"M")</f>
        <v>1</v>
      </c>
    </row>
    <row r="14520" spans="1:9" x14ac:dyDescent="0.25">
      <c r="A14520" t="s">
        <v>3833</v>
      </c>
      <c r="B14520" t="s">
        <v>18</v>
      </c>
      <c r="C14520" s="1">
        <v>44967</v>
      </c>
      <c r="D14520" s="1">
        <v>45027</v>
      </c>
      <c r="E14520">
        <f>VLOOKUP(data[[#This Row],[id_campaign]],campaign[],4,FALSE)</f>
        <v>27</v>
      </c>
      <c r="F14520" t="str">
        <f>VLOOKUP(data[[#This Row],[id_campaign]],campaign[],2,FALSE)</f>
        <v>RespondsToMailOffers</v>
      </c>
      <c r="G14520" t="str">
        <f>VLOOKUP(data[[#This Row],[id_customer]],customer[],2,FALSE)</f>
        <v>Alphonse Abelson</v>
      </c>
      <c r="H14520" t="str">
        <f>data[[#This Row],[id_customer]]&amp;data[[#This Row],[id_campaign]]</f>
        <v>C0948cam08</v>
      </c>
      <c r="I14520">
        <f>DATEDIF(data[[#This Row],[join_date]],data[[#This Row],[buy_date]],"M")</f>
        <v>2</v>
      </c>
    </row>
    <row r="14521" spans="1:9" x14ac:dyDescent="0.25">
      <c r="A14521" t="s">
        <v>3833</v>
      </c>
      <c r="B14521" t="s">
        <v>18</v>
      </c>
      <c r="C14521" s="1">
        <v>44967</v>
      </c>
      <c r="D14521" s="1">
        <v>45060</v>
      </c>
      <c r="E14521">
        <f>VLOOKUP(data[[#This Row],[id_campaign]],campaign[],4,FALSE)</f>
        <v>27</v>
      </c>
      <c r="F14521" t="str">
        <f>VLOOKUP(data[[#This Row],[id_campaign]],campaign[],2,FALSE)</f>
        <v>RespondsToMailOffers</v>
      </c>
      <c r="G14521" t="str">
        <f>VLOOKUP(data[[#This Row],[id_customer]],customer[],2,FALSE)</f>
        <v>Alphonse Abelson</v>
      </c>
      <c r="H14521" t="str">
        <f>data[[#This Row],[id_customer]]&amp;data[[#This Row],[id_campaign]]</f>
        <v>C0948cam08</v>
      </c>
      <c r="I14521">
        <f>DATEDIF(data[[#This Row],[join_date]],data[[#This Row],[buy_date]],"M")</f>
        <v>3</v>
      </c>
    </row>
    <row r="14522" spans="1:9" x14ac:dyDescent="0.25">
      <c r="A14522" t="s">
        <v>3837</v>
      </c>
      <c r="B14522" t="s">
        <v>8</v>
      </c>
      <c r="C14522" s="1">
        <v>45006</v>
      </c>
      <c r="D14522" s="1">
        <v>45006</v>
      </c>
      <c r="E14522">
        <f>VLOOKUP(data[[#This Row],[id_campaign]],campaign[],4,FALSE)</f>
        <v>62</v>
      </c>
      <c r="F14522" t="str">
        <f>VLOOKUP(data[[#This Row],[id_campaign]],campaign[],2,FALSE)</f>
        <v>HandsetWebCapable</v>
      </c>
      <c r="G14522" t="str">
        <f>VLOOKUP(data[[#This Row],[id_customer]],customer[],2,FALSE)</f>
        <v>Deonne Boullen</v>
      </c>
      <c r="H14522" t="str">
        <f>data[[#This Row],[id_customer]]&amp;data[[#This Row],[id_campaign]]</f>
        <v>C0949cam03</v>
      </c>
      <c r="I14522">
        <f>DATEDIF(data[[#This Row],[join_date]],data[[#This Row],[buy_date]],"M")</f>
        <v>0</v>
      </c>
    </row>
    <row r="14523" spans="1:9" x14ac:dyDescent="0.25">
      <c r="A14523" t="s">
        <v>3837</v>
      </c>
      <c r="B14523" t="s">
        <v>8</v>
      </c>
      <c r="C14523" s="1">
        <v>45006</v>
      </c>
      <c r="D14523" s="1">
        <v>45043</v>
      </c>
      <c r="E14523">
        <f>VLOOKUP(data[[#This Row],[id_campaign]],campaign[],4,FALSE)</f>
        <v>62</v>
      </c>
      <c r="F14523" t="str">
        <f>VLOOKUP(data[[#This Row],[id_campaign]],campaign[],2,FALSE)</f>
        <v>HandsetWebCapable</v>
      </c>
      <c r="G14523" t="str">
        <f>VLOOKUP(data[[#This Row],[id_customer]],customer[],2,FALSE)</f>
        <v>Deonne Boullen</v>
      </c>
      <c r="H14523" t="str">
        <f>data[[#This Row],[id_customer]]&amp;data[[#This Row],[id_campaign]]</f>
        <v>C0949cam03</v>
      </c>
      <c r="I14523">
        <f>DATEDIF(data[[#This Row],[join_date]],data[[#This Row],[buy_date]],"M")</f>
        <v>1</v>
      </c>
    </row>
    <row r="14524" spans="1:9" x14ac:dyDescent="0.25">
      <c r="A14524" t="s">
        <v>3837</v>
      </c>
      <c r="B14524" t="s">
        <v>8</v>
      </c>
      <c r="C14524" s="1">
        <v>45006</v>
      </c>
      <c r="D14524" s="1">
        <v>45050</v>
      </c>
      <c r="E14524">
        <f>VLOOKUP(data[[#This Row],[id_campaign]],campaign[],4,FALSE)</f>
        <v>62</v>
      </c>
      <c r="F14524" t="str">
        <f>VLOOKUP(data[[#This Row],[id_campaign]],campaign[],2,FALSE)</f>
        <v>HandsetWebCapable</v>
      </c>
      <c r="G14524" t="str">
        <f>VLOOKUP(data[[#This Row],[id_customer]],customer[],2,FALSE)</f>
        <v>Deonne Boullen</v>
      </c>
      <c r="H14524" t="str">
        <f>data[[#This Row],[id_customer]]&amp;data[[#This Row],[id_campaign]]</f>
        <v>C0949cam03</v>
      </c>
      <c r="I14524">
        <f>DATEDIF(data[[#This Row],[join_date]],data[[#This Row],[buy_date]],"M")</f>
        <v>1</v>
      </c>
    </row>
    <row r="14525" spans="1:9" x14ac:dyDescent="0.25">
      <c r="A14525" t="s">
        <v>3837</v>
      </c>
      <c r="B14525" t="s">
        <v>8</v>
      </c>
      <c r="C14525" s="1">
        <v>45006</v>
      </c>
      <c r="D14525" s="1">
        <v>45080</v>
      </c>
      <c r="E14525">
        <f>VLOOKUP(data[[#This Row],[id_campaign]],campaign[],4,FALSE)</f>
        <v>62</v>
      </c>
      <c r="F14525" t="str">
        <f>VLOOKUP(data[[#This Row],[id_campaign]],campaign[],2,FALSE)</f>
        <v>HandsetWebCapable</v>
      </c>
      <c r="G14525" t="str">
        <f>VLOOKUP(data[[#This Row],[id_customer]],customer[],2,FALSE)</f>
        <v>Deonne Boullen</v>
      </c>
      <c r="H14525" t="str">
        <f>data[[#This Row],[id_customer]]&amp;data[[#This Row],[id_campaign]]</f>
        <v>C0949cam03</v>
      </c>
      <c r="I14525">
        <f>DATEDIF(data[[#This Row],[join_date]],data[[#This Row],[buy_date]],"M")</f>
        <v>2</v>
      </c>
    </row>
    <row r="14526" spans="1:9" x14ac:dyDescent="0.25">
      <c r="A14526" t="s">
        <v>3841</v>
      </c>
      <c r="B14526" t="s">
        <v>34</v>
      </c>
      <c r="C14526" s="1">
        <v>44762</v>
      </c>
      <c r="D14526" s="1">
        <v>44762</v>
      </c>
      <c r="E14526">
        <f>VLOOKUP(data[[#This Row],[id_campaign]],campaign[],4,FALSE)</f>
        <v>16</v>
      </c>
      <c r="F14526" t="str">
        <f>VLOOKUP(data[[#This Row],[id_campaign]],campaign[],2,FALSE)</f>
        <v>MadeCallToRetentionTeam</v>
      </c>
      <c r="G14526" t="str">
        <f>VLOOKUP(data[[#This Row],[id_customer]],customer[],2,FALSE)</f>
        <v>Lexine Tregear</v>
      </c>
      <c r="H14526" t="str">
        <f>data[[#This Row],[id_customer]]&amp;data[[#This Row],[id_campaign]]</f>
        <v>C0950cam16</v>
      </c>
      <c r="I14526">
        <f>DATEDIF(data[[#This Row],[join_date]],data[[#This Row],[buy_date]],"M")</f>
        <v>0</v>
      </c>
    </row>
    <row r="14527" spans="1:9" x14ac:dyDescent="0.25">
      <c r="A14527" t="s">
        <v>3841</v>
      </c>
      <c r="B14527" t="s">
        <v>34</v>
      </c>
      <c r="C14527" s="1">
        <v>44762</v>
      </c>
      <c r="D14527" s="1">
        <v>44805</v>
      </c>
      <c r="E14527">
        <f>VLOOKUP(data[[#This Row],[id_campaign]],campaign[],4,FALSE)</f>
        <v>16</v>
      </c>
      <c r="F14527" t="str">
        <f>VLOOKUP(data[[#This Row],[id_campaign]],campaign[],2,FALSE)</f>
        <v>MadeCallToRetentionTeam</v>
      </c>
      <c r="G14527" t="str">
        <f>VLOOKUP(data[[#This Row],[id_customer]],customer[],2,FALSE)</f>
        <v>Lexine Tregear</v>
      </c>
      <c r="H14527" t="str">
        <f>data[[#This Row],[id_customer]]&amp;data[[#This Row],[id_campaign]]</f>
        <v>C0950cam16</v>
      </c>
      <c r="I14527">
        <f>DATEDIF(data[[#This Row],[join_date]],data[[#This Row],[buy_date]],"M")</f>
        <v>1</v>
      </c>
    </row>
    <row r="14528" spans="1:9" x14ac:dyDescent="0.25">
      <c r="A14528" t="s">
        <v>3841</v>
      </c>
      <c r="B14528" t="s">
        <v>34</v>
      </c>
      <c r="C14528" s="1">
        <v>44762</v>
      </c>
      <c r="D14528" s="1">
        <v>44863</v>
      </c>
      <c r="E14528">
        <f>VLOOKUP(data[[#This Row],[id_campaign]],campaign[],4,FALSE)</f>
        <v>16</v>
      </c>
      <c r="F14528" t="str">
        <f>VLOOKUP(data[[#This Row],[id_campaign]],campaign[],2,FALSE)</f>
        <v>MadeCallToRetentionTeam</v>
      </c>
      <c r="G14528" t="str">
        <f>VLOOKUP(data[[#This Row],[id_customer]],customer[],2,FALSE)</f>
        <v>Lexine Tregear</v>
      </c>
      <c r="H14528" t="str">
        <f>data[[#This Row],[id_customer]]&amp;data[[#This Row],[id_campaign]]</f>
        <v>C0950cam16</v>
      </c>
      <c r="I14528">
        <f>DATEDIF(data[[#This Row],[join_date]],data[[#This Row],[buy_date]],"M")</f>
        <v>3</v>
      </c>
    </row>
    <row r="14529" spans="1:9" x14ac:dyDescent="0.25">
      <c r="A14529" t="s">
        <v>3841</v>
      </c>
      <c r="B14529" t="s">
        <v>34</v>
      </c>
      <c r="C14529" s="1">
        <v>44762</v>
      </c>
      <c r="D14529" s="1">
        <v>44895</v>
      </c>
      <c r="E14529">
        <f>VLOOKUP(data[[#This Row],[id_campaign]],campaign[],4,FALSE)</f>
        <v>16</v>
      </c>
      <c r="F14529" t="str">
        <f>VLOOKUP(data[[#This Row],[id_campaign]],campaign[],2,FALSE)</f>
        <v>MadeCallToRetentionTeam</v>
      </c>
      <c r="G14529" t="str">
        <f>VLOOKUP(data[[#This Row],[id_customer]],customer[],2,FALSE)</f>
        <v>Lexine Tregear</v>
      </c>
      <c r="H14529" t="str">
        <f>data[[#This Row],[id_customer]]&amp;data[[#This Row],[id_campaign]]</f>
        <v>C0950cam16</v>
      </c>
      <c r="I14529">
        <f>DATEDIF(data[[#This Row],[join_date]],data[[#This Row],[buy_date]],"M")</f>
        <v>4</v>
      </c>
    </row>
    <row r="14530" spans="1:9" x14ac:dyDescent="0.25">
      <c r="A14530" t="s">
        <v>3841</v>
      </c>
      <c r="B14530" t="s">
        <v>34</v>
      </c>
      <c r="C14530" s="1">
        <v>44762</v>
      </c>
      <c r="D14530" s="1">
        <v>44919</v>
      </c>
      <c r="E14530">
        <f>VLOOKUP(data[[#This Row],[id_campaign]],campaign[],4,FALSE)</f>
        <v>16</v>
      </c>
      <c r="F14530" t="str">
        <f>VLOOKUP(data[[#This Row],[id_campaign]],campaign[],2,FALSE)</f>
        <v>MadeCallToRetentionTeam</v>
      </c>
      <c r="G14530" t="str">
        <f>VLOOKUP(data[[#This Row],[id_customer]],customer[],2,FALSE)</f>
        <v>Lexine Tregear</v>
      </c>
      <c r="H14530" t="str">
        <f>data[[#This Row],[id_customer]]&amp;data[[#This Row],[id_campaign]]</f>
        <v>C0950cam16</v>
      </c>
      <c r="I14530">
        <f>DATEDIF(data[[#This Row],[join_date]],data[[#This Row],[buy_date]],"M")</f>
        <v>5</v>
      </c>
    </row>
    <row r="14531" spans="1:9" x14ac:dyDescent="0.25">
      <c r="A14531" t="s">
        <v>3841</v>
      </c>
      <c r="B14531" t="s">
        <v>34</v>
      </c>
      <c r="C14531" s="1">
        <v>44762</v>
      </c>
      <c r="D14531" s="1">
        <v>44947</v>
      </c>
      <c r="E14531">
        <f>VLOOKUP(data[[#This Row],[id_campaign]],campaign[],4,FALSE)</f>
        <v>16</v>
      </c>
      <c r="F14531" t="str">
        <f>VLOOKUP(data[[#This Row],[id_campaign]],campaign[],2,FALSE)</f>
        <v>MadeCallToRetentionTeam</v>
      </c>
      <c r="G14531" t="str">
        <f>VLOOKUP(data[[#This Row],[id_customer]],customer[],2,FALSE)</f>
        <v>Lexine Tregear</v>
      </c>
      <c r="H14531" t="str">
        <f>data[[#This Row],[id_customer]]&amp;data[[#This Row],[id_campaign]]</f>
        <v>C0950cam16</v>
      </c>
      <c r="I14531">
        <f>DATEDIF(data[[#This Row],[join_date]],data[[#This Row],[buy_date]],"M")</f>
        <v>6</v>
      </c>
    </row>
    <row r="14532" spans="1:9" x14ac:dyDescent="0.25">
      <c r="A14532" t="s">
        <v>3841</v>
      </c>
      <c r="B14532" t="s">
        <v>34</v>
      </c>
      <c r="C14532" s="1">
        <v>44762</v>
      </c>
      <c r="D14532" s="1">
        <v>44979</v>
      </c>
      <c r="E14532">
        <f>VLOOKUP(data[[#This Row],[id_campaign]],campaign[],4,FALSE)</f>
        <v>16</v>
      </c>
      <c r="F14532" t="str">
        <f>VLOOKUP(data[[#This Row],[id_campaign]],campaign[],2,FALSE)</f>
        <v>MadeCallToRetentionTeam</v>
      </c>
      <c r="G14532" t="str">
        <f>VLOOKUP(data[[#This Row],[id_customer]],customer[],2,FALSE)</f>
        <v>Lexine Tregear</v>
      </c>
      <c r="H14532" t="str">
        <f>data[[#This Row],[id_customer]]&amp;data[[#This Row],[id_campaign]]</f>
        <v>C0950cam16</v>
      </c>
      <c r="I14532">
        <f>DATEDIF(data[[#This Row],[join_date]],data[[#This Row],[buy_date]],"M")</f>
        <v>7</v>
      </c>
    </row>
    <row r="14533" spans="1:9" x14ac:dyDescent="0.25">
      <c r="A14533" t="s">
        <v>3841</v>
      </c>
      <c r="B14533" t="s">
        <v>34</v>
      </c>
      <c r="C14533" s="1">
        <v>44762</v>
      </c>
      <c r="D14533" s="1">
        <v>45015</v>
      </c>
      <c r="E14533">
        <f>VLOOKUP(data[[#This Row],[id_campaign]],campaign[],4,FALSE)</f>
        <v>16</v>
      </c>
      <c r="F14533" t="str">
        <f>VLOOKUP(data[[#This Row],[id_campaign]],campaign[],2,FALSE)</f>
        <v>MadeCallToRetentionTeam</v>
      </c>
      <c r="G14533" t="str">
        <f>VLOOKUP(data[[#This Row],[id_customer]],customer[],2,FALSE)</f>
        <v>Lexine Tregear</v>
      </c>
      <c r="H14533" t="str">
        <f>data[[#This Row],[id_customer]]&amp;data[[#This Row],[id_campaign]]</f>
        <v>C0950cam16</v>
      </c>
      <c r="I14533">
        <f>DATEDIF(data[[#This Row],[join_date]],data[[#This Row],[buy_date]],"M")</f>
        <v>8</v>
      </c>
    </row>
    <row r="14534" spans="1:9" x14ac:dyDescent="0.25">
      <c r="A14534" t="s">
        <v>3841</v>
      </c>
      <c r="B14534" t="s">
        <v>34</v>
      </c>
      <c r="C14534" s="1">
        <v>44762</v>
      </c>
      <c r="D14534" s="1">
        <v>45038</v>
      </c>
      <c r="E14534">
        <f>VLOOKUP(data[[#This Row],[id_campaign]],campaign[],4,FALSE)</f>
        <v>16</v>
      </c>
      <c r="F14534" t="str">
        <f>VLOOKUP(data[[#This Row],[id_campaign]],campaign[],2,FALSE)</f>
        <v>MadeCallToRetentionTeam</v>
      </c>
      <c r="G14534" t="str">
        <f>VLOOKUP(data[[#This Row],[id_customer]],customer[],2,FALSE)</f>
        <v>Lexine Tregear</v>
      </c>
      <c r="H14534" t="str">
        <f>data[[#This Row],[id_customer]]&amp;data[[#This Row],[id_campaign]]</f>
        <v>C0950cam16</v>
      </c>
      <c r="I14534">
        <f>DATEDIF(data[[#This Row],[join_date]],data[[#This Row],[buy_date]],"M")</f>
        <v>9</v>
      </c>
    </row>
    <row r="14535" spans="1:9" x14ac:dyDescent="0.25">
      <c r="A14535" t="s">
        <v>3841</v>
      </c>
      <c r="B14535" t="s">
        <v>34</v>
      </c>
      <c r="C14535" s="1">
        <v>44762</v>
      </c>
      <c r="D14535" s="1">
        <v>45067</v>
      </c>
      <c r="E14535">
        <f>VLOOKUP(data[[#This Row],[id_campaign]],campaign[],4,FALSE)</f>
        <v>16</v>
      </c>
      <c r="F14535" t="str">
        <f>VLOOKUP(data[[#This Row],[id_campaign]],campaign[],2,FALSE)</f>
        <v>MadeCallToRetentionTeam</v>
      </c>
      <c r="G14535" t="str">
        <f>VLOOKUP(data[[#This Row],[id_customer]],customer[],2,FALSE)</f>
        <v>Lexine Tregear</v>
      </c>
      <c r="H14535" t="str">
        <f>data[[#This Row],[id_customer]]&amp;data[[#This Row],[id_campaign]]</f>
        <v>C0950cam16</v>
      </c>
      <c r="I14535">
        <f>DATEDIF(data[[#This Row],[join_date]],data[[#This Row],[buy_date]],"M")</f>
        <v>10</v>
      </c>
    </row>
    <row r="14536" spans="1:9" x14ac:dyDescent="0.25">
      <c r="A14536" t="s">
        <v>3841</v>
      </c>
      <c r="B14536" t="s">
        <v>22</v>
      </c>
      <c r="C14536" s="1">
        <v>44844</v>
      </c>
      <c r="D14536" s="1">
        <v>44844</v>
      </c>
      <c r="E14536">
        <f>VLOOKUP(data[[#This Row],[id_campaign]],campaign[],4,FALSE)</f>
        <v>66</v>
      </c>
      <c r="F14536" t="str">
        <f>VLOOKUP(data[[#This Row],[id_campaign]],campaign[],2,FALSE)</f>
        <v>NonUSTravel</v>
      </c>
      <c r="G14536" t="str">
        <f>VLOOKUP(data[[#This Row],[id_customer]],customer[],2,FALSE)</f>
        <v>Lexine Tregear</v>
      </c>
      <c r="H14536" t="str">
        <f>data[[#This Row],[id_customer]]&amp;data[[#This Row],[id_campaign]]</f>
        <v>C0950cam10</v>
      </c>
      <c r="I14536">
        <f>DATEDIF(data[[#This Row],[join_date]],data[[#This Row],[buy_date]],"M")</f>
        <v>0</v>
      </c>
    </row>
    <row r="14537" spans="1:9" x14ac:dyDescent="0.25">
      <c r="A14537" t="s">
        <v>3841</v>
      </c>
      <c r="B14537" t="s">
        <v>22</v>
      </c>
      <c r="C14537" s="1">
        <v>44844</v>
      </c>
      <c r="D14537" s="1">
        <v>44889</v>
      </c>
      <c r="E14537">
        <f>VLOOKUP(data[[#This Row],[id_campaign]],campaign[],4,FALSE)</f>
        <v>66</v>
      </c>
      <c r="F14537" t="str">
        <f>VLOOKUP(data[[#This Row],[id_campaign]],campaign[],2,FALSE)</f>
        <v>NonUSTravel</v>
      </c>
      <c r="G14537" t="str">
        <f>VLOOKUP(data[[#This Row],[id_customer]],customer[],2,FALSE)</f>
        <v>Lexine Tregear</v>
      </c>
      <c r="H14537" t="str">
        <f>data[[#This Row],[id_customer]]&amp;data[[#This Row],[id_campaign]]</f>
        <v>C0950cam10</v>
      </c>
      <c r="I14537">
        <f>DATEDIF(data[[#This Row],[join_date]],data[[#This Row],[buy_date]],"M")</f>
        <v>1</v>
      </c>
    </row>
    <row r="14538" spans="1:9" x14ac:dyDescent="0.25">
      <c r="A14538" t="s">
        <v>3841</v>
      </c>
      <c r="B14538" t="s">
        <v>22</v>
      </c>
      <c r="C14538" s="1">
        <v>44844</v>
      </c>
      <c r="D14538" s="1">
        <v>44913</v>
      </c>
      <c r="E14538">
        <f>VLOOKUP(data[[#This Row],[id_campaign]],campaign[],4,FALSE)</f>
        <v>66</v>
      </c>
      <c r="F14538" t="str">
        <f>VLOOKUP(data[[#This Row],[id_campaign]],campaign[],2,FALSE)</f>
        <v>NonUSTravel</v>
      </c>
      <c r="G14538" t="str">
        <f>VLOOKUP(data[[#This Row],[id_customer]],customer[],2,FALSE)</f>
        <v>Lexine Tregear</v>
      </c>
      <c r="H14538" t="str">
        <f>data[[#This Row],[id_customer]]&amp;data[[#This Row],[id_campaign]]</f>
        <v>C0950cam10</v>
      </c>
      <c r="I14538">
        <f>DATEDIF(data[[#This Row],[join_date]],data[[#This Row],[buy_date]],"M")</f>
        <v>2</v>
      </c>
    </row>
    <row r="14539" spans="1:9" x14ac:dyDescent="0.25">
      <c r="A14539" t="s">
        <v>3841</v>
      </c>
      <c r="B14539" t="s">
        <v>22</v>
      </c>
      <c r="C14539" s="1">
        <v>44844</v>
      </c>
      <c r="D14539" s="1">
        <v>44974</v>
      </c>
      <c r="E14539">
        <f>VLOOKUP(data[[#This Row],[id_campaign]],campaign[],4,FALSE)</f>
        <v>66</v>
      </c>
      <c r="F14539" t="str">
        <f>VLOOKUP(data[[#This Row],[id_campaign]],campaign[],2,FALSE)</f>
        <v>NonUSTravel</v>
      </c>
      <c r="G14539" t="str">
        <f>VLOOKUP(data[[#This Row],[id_customer]],customer[],2,FALSE)</f>
        <v>Lexine Tregear</v>
      </c>
      <c r="H14539" t="str">
        <f>data[[#This Row],[id_customer]]&amp;data[[#This Row],[id_campaign]]</f>
        <v>C0950cam10</v>
      </c>
      <c r="I14539">
        <f>DATEDIF(data[[#This Row],[join_date]],data[[#This Row],[buy_date]],"M")</f>
        <v>4</v>
      </c>
    </row>
    <row r="14540" spans="1:9" x14ac:dyDescent="0.25">
      <c r="A14540" t="s">
        <v>3841</v>
      </c>
      <c r="B14540" t="s">
        <v>22</v>
      </c>
      <c r="C14540" s="1">
        <v>44844</v>
      </c>
      <c r="D14540" s="1">
        <v>45001</v>
      </c>
      <c r="E14540">
        <f>VLOOKUP(data[[#This Row],[id_campaign]],campaign[],4,FALSE)</f>
        <v>66</v>
      </c>
      <c r="F14540" t="str">
        <f>VLOOKUP(data[[#This Row],[id_campaign]],campaign[],2,FALSE)</f>
        <v>NonUSTravel</v>
      </c>
      <c r="G14540" t="str">
        <f>VLOOKUP(data[[#This Row],[id_customer]],customer[],2,FALSE)</f>
        <v>Lexine Tregear</v>
      </c>
      <c r="H14540" t="str">
        <f>data[[#This Row],[id_customer]]&amp;data[[#This Row],[id_campaign]]</f>
        <v>C0950cam10</v>
      </c>
      <c r="I14540">
        <f>DATEDIF(data[[#This Row],[join_date]],data[[#This Row],[buy_date]],"M")</f>
        <v>5</v>
      </c>
    </row>
    <row r="14541" spans="1:9" x14ac:dyDescent="0.25">
      <c r="A14541" t="s">
        <v>3841</v>
      </c>
      <c r="B14541" t="s">
        <v>22</v>
      </c>
      <c r="C14541" s="1">
        <v>44844</v>
      </c>
      <c r="D14541" s="1">
        <v>45034</v>
      </c>
      <c r="E14541">
        <f>VLOOKUP(data[[#This Row],[id_campaign]],campaign[],4,FALSE)</f>
        <v>66</v>
      </c>
      <c r="F14541" t="str">
        <f>VLOOKUP(data[[#This Row],[id_campaign]],campaign[],2,FALSE)</f>
        <v>NonUSTravel</v>
      </c>
      <c r="G14541" t="str">
        <f>VLOOKUP(data[[#This Row],[id_customer]],customer[],2,FALSE)</f>
        <v>Lexine Tregear</v>
      </c>
      <c r="H14541" t="str">
        <f>data[[#This Row],[id_customer]]&amp;data[[#This Row],[id_campaign]]</f>
        <v>C0950cam10</v>
      </c>
      <c r="I14541">
        <f>DATEDIF(data[[#This Row],[join_date]],data[[#This Row],[buy_date]],"M")</f>
        <v>6</v>
      </c>
    </row>
    <row r="14542" spans="1:9" x14ac:dyDescent="0.25">
      <c r="A14542" t="s">
        <v>3845</v>
      </c>
      <c r="B14542" t="s">
        <v>32</v>
      </c>
      <c r="C14542" s="1">
        <v>44613</v>
      </c>
      <c r="D14542" s="1">
        <v>44613</v>
      </c>
      <c r="E14542">
        <f>VLOOKUP(data[[#This Row],[id_campaign]],campaign[],4,FALSE)</f>
        <v>14</v>
      </c>
      <c r="F14542" t="str">
        <f>VLOOKUP(data[[#This Row],[id_campaign]],campaign[],2,FALSE)</f>
        <v>OwnsMotorcycle</v>
      </c>
      <c r="G14542" t="str">
        <f>VLOOKUP(data[[#This Row],[id_customer]],customer[],2,FALSE)</f>
        <v>Deana Carmen</v>
      </c>
      <c r="H14542" t="str">
        <f>data[[#This Row],[id_customer]]&amp;data[[#This Row],[id_campaign]]</f>
        <v>C0951cam15</v>
      </c>
      <c r="I14542">
        <f>DATEDIF(data[[#This Row],[join_date]],data[[#This Row],[buy_date]],"M")</f>
        <v>0</v>
      </c>
    </row>
    <row r="14543" spans="1:9" x14ac:dyDescent="0.25">
      <c r="A14543" t="s">
        <v>3845</v>
      </c>
      <c r="B14543" t="s">
        <v>32</v>
      </c>
      <c r="C14543" s="1">
        <v>44613</v>
      </c>
      <c r="D14543" s="1">
        <v>44652</v>
      </c>
      <c r="E14543">
        <f>VLOOKUP(data[[#This Row],[id_campaign]],campaign[],4,FALSE)</f>
        <v>14</v>
      </c>
      <c r="F14543" t="str">
        <f>VLOOKUP(data[[#This Row],[id_campaign]],campaign[],2,FALSE)</f>
        <v>OwnsMotorcycle</v>
      </c>
      <c r="G14543" t="str">
        <f>VLOOKUP(data[[#This Row],[id_customer]],customer[],2,FALSE)</f>
        <v>Deana Carmen</v>
      </c>
      <c r="H14543" t="str">
        <f>data[[#This Row],[id_customer]]&amp;data[[#This Row],[id_campaign]]</f>
        <v>C0951cam15</v>
      </c>
      <c r="I14543">
        <f>DATEDIF(data[[#This Row],[join_date]],data[[#This Row],[buy_date]],"M")</f>
        <v>1</v>
      </c>
    </row>
    <row r="14544" spans="1:9" x14ac:dyDescent="0.25">
      <c r="A14544" t="s">
        <v>3845</v>
      </c>
      <c r="B14544" t="s">
        <v>32</v>
      </c>
      <c r="C14544" s="1">
        <v>44613</v>
      </c>
      <c r="D14544" s="1">
        <v>44703</v>
      </c>
      <c r="E14544">
        <f>VLOOKUP(data[[#This Row],[id_campaign]],campaign[],4,FALSE)</f>
        <v>14</v>
      </c>
      <c r="F14544" t="str">
        <f>VLOOKUP(data[[#This Row],[id_campaign]],campaign[],2,FALSE)</f>
        <v>OwnsMotorcycle</v>
      </c>
      <c r="G14544" t="str">
        <f>VLOOKUP(data[[#This Row],[id_customer]],customer[],2,FALSE)</f>
        <v>Deana Carmen</v>
      </c>
      <c r="H14544" t="str">
        <f>data[[#This Row],[id_customer]]&amp;data[[#This Row],[id_campaign]]</f>
        <v>C0951cam15</v>
      </c>
      <c r="I14544">
        <f>DATEDIF(data[[#This Row],[join_date]],data[[#This Row],[buy_date]],"M")</f>
        <v>3</v>
      </c>
    </row>
    <row r="14545" spans="1:9" x14ac:dyDescent="0.25">
      <c r="A14545" t="s">
        <v>3845</v>
      </c>
      <c r="B14545" t="s">
        <v>32</v>
      </c>
      <c r="C14545" s="1">
        <v>44613</v>
      </c>
      <c r="D14545" s="1">
        <v>44764</v>
      </c>
      <c r="E14545">
        <f>VLOOKUP(data[[#This Row],[id_campaign]],campaign[],4,FALSE)</f>
        <v>14</v>
      </c>
      <c r="F14545" t="str">
        <f>VLOOKUP(data[[#This Row],[id_campaign]],campaign[],2,FALSE)</f>
        <v>OwnsMotorcycle</v>
      </c>
      <c r="G14545" t="str">
        <f>VLOOKUP(data[[#This Row],[id_customer]],customer[],2,FALSE)</f>
        <v>Deana Carmen</v>
      </c>
      <c r="H14545" t="str">
        <f>data[[#This Row],[id_customer]]&amp;data[[#This Row],[id_campaign]]</f>
        <v>C0951cam15</v>
      </c>
      <c r="I14545">
        <f>DATEDIF(data[[#This Row],[join_date]],data[[#This Row],[buy_date]],"M")</f>
        <v>5</v>
      </c>
    </row>
    <row r="14546" spans="1:9" x14ac:dyDescent="0.25">
      <c r="A14546" t="s">
        <v>3845</v>
      </c>
      <c r="B14546" t="s">
        <v>32</v>
      </c>
      <c r="C14546" s="1">
        <v>44613</v>
      </c>
      <c r="D14546" s="1">
        <v>44775</v>
      </c>
      <c r="E14546">
        <f>VLOOKUP(data[[#This Row],[id_campaign]],campaign[],4,FALSE)</f>
        <v>14</v>
      </c>
      <c r="F14546" t="str">
        <f>VLOOKUP(data[[#This Row],[id_campaign]],campaign[],2,FALSE)</f>
        <v>OwnsMotorcycle</v>
      </c>
      <c r="G14546" t="str">
        <f>VLOOKUP(data[[#This Row],[id_customer]],customer[],2,FALSE)</f>
        <v>Deana Carmen</v>
      </c>
      <c r="H14546" t="str">
        <f>data[[#This Row],[id_customer]]&amp;data[[#This Row],[id_campaign]]</f>
        <v>C0951cam15</v>
      </c>
      <c r="I14546">
        <f>DATEDIF(data[[#This Row],[join_date]],data[[#This Row],[buy_date]],"M")</f>
        <v>5</v>
      </c>
    </row>
    <row r="14547" spans="1:9" x14ac:dyDescent="0.25">
      <c r="A14547" t="s">
        <v>3845</v>
      </c>
      <c r="B14547" t="s">
        <v>32</v>
      </c>
      <c r="C14547" s="1">
        <v>44613</v>
      </c>
      <c r="D14547" s="1">
        <v>44833</v>
      </c>
      <c r="E14547">
        <f>VLOOKUP(data[[#This Row],[id_campaign]],campaign[],4,FALSE)</f>
        <v>14</v>
      </c>
      <c r="F14547" t="str">
        <f>VLOOKUP(data[[#This Row],[id_campaign]],campaign[],2,FALSE)</f>
        <v>OwnsMotorcycle</v>
      </c>
      <c r="G14547" t="str">
        <f>VLOOKUP(data[[#This Row],[id_customer]],customer[],2,FALSE)</f>
        <v>Deana Carmen</v>
      </c>
      <c r="H14547" t="str">
        <f>data[[#This Row],[id_customer]]&amp;data[[#This Row],[id_campaign]]</f>
        <v>C0951cam15</v>
      </c>
      <c r="I14547">
        <f>DATEDIF(data[[#This Row],[join_date]],data[[#This Row],[buy_date]],"M")</f>
        <v>7</v>
      </c>
    </row>
    <row r="14548" spans="1:9" x14ac:dyDescent="0.25">
      <c r="A14548" t="s">
        <v>3845</v>
      </c>
      <c r="B14548" t="s">
        <v>32</v>
      </c>
      <c r="C14548" s="1">
        <v>44613</v>
      </c>
      <c r="D14548" s="1">
        <v>44837</v>
      </c>
      <c r="E14548">
        <f>VLOOKUP(data[[#This Row],[id_campaign]],campaign[],4,FALSE)</f>
        <v>14</v>
      </c>
      <c r="F14548" t="str">
        <f>VLOOKUP(data[[#This Row],[id_campaign]],campaign[],2,FALSE)</f>
        <v>OwnsMotorcycle</v>
      </c>
      <c r="G14548" t="str">
        <f>VLOOKUP(data[[#This Row],[id_customer]],customer[],2,FALSE)</f>
        <v>Deana Carmen</v>
      </c>
      <c r="H14548" t="str">
        <f>data[[#This Row],[id_customer]]&amp;data[[#This Row],[id_campaign]]</f>
        <v>C0951cam15</v>
      </c>
      <c r="I14548">
        <f>DATEDIF(data[[#This Row],[join_date]],data[[#This Row],[buy_date]],"M")</f>
        <v>7</v>
      </c>
    </row>
    <row r="14549" spans="1:9" x14ac:dyDescent="0.25">
      <c r="A14549" t="s">
        <v>3845</v>
      </c>
      <c r="B14549" t="s">
        <v>32</v>
      </c>
      <c r="C14549" s="1">
        <v>44613</v>
      </c>
      <c r="D14549" s="1">
        <v>44894</v>
      </c>
      <c r="E14549">
        <f>VLOOKUP(data[[#This Row],[id_campaign]],campaign[],4,FALSE)</f>
        <v>14</v>
      </c>
      <c r="F14549" t="str">
        <f>VLOOKUP(data[[#This Row],[id_campaign]],campaign[],2,FALSE)</f>
        <v>OwnsMotorcycle</v>
      </c>
      <c r="G14549" t="str">
        <f>VLOOKUP(data[[#This Row],[id_customer]],customer[],2,FALSE)</f>
        <v>Deana Carmen</v>
      </c>
      <c r="H14549" t="str">
        <f>data[[#This Row],[id_customer]]&amp;data[[#This Row],[id_campaign]]</f>
        <v>C0951cam15</v>
      </c>
      <c r="I14549">
        <f>DATEDIF(data[[#This Row],[join_date]],data[[#This Row],[buy_date]],"M")</f>
        <v>9</v>
      </c>
    </row>
    <row r="14550" spans="1:9" x14ac:dyDescent="0.25">
      <c r="A14550" t="s">
        <v>3845</v>
      </c>
      <c r="B14550" t="s">
        <v>32</v>
      </c>
      <c r="C14550" s="1">
        <v>44613</v>
      </c>
      <c r="D14550" s="1">
        <v>44926</v>
      </c>
      <c r="E14550">
        <f>VLOOKUP(data[[#This Row],[id_campaign]],campaign[],4,FALSE)</f>
        <v>14</v>
      </c>
      <c r="F14550" t="str">
        <f>VLOOKUP(data[[#This Row],[id_campaign]],campaign[],2,FALSE)</f>
        <v>OwnsMotorcycle</v>
      </c>
      <c r="G14550" t="str">
        <f>VLOOKUP(data[[#This Row],[id_customer]],customer[],2,FALSE)</f>
        <v>Deana Carmen</v>
      </c>
      <c r="H14550" t="str">
        <f>data[[#This Row],[id_customer]]&amp;data[[#This Row],[id_campaign]]</f>
        <v>C0951cam15</v>
      </c>
      <c r="I14550">
        <f>DATEDIF(data[[#This Row],[join_date]],data[[#This Row],[buy_date]],"M")</f>
        <v>10</v>
      </c>
    </row>
    <row r="14551" spans="1:9" x14ac:dyDescent="0.25">
      <c r="A14551" t="s">
        <v>3845</v>
      </c>
      <c r="B14551" t="s">
        <v>32</v>
      </c>
      <c r="C14551" s="1">
        <v>44613</v>
      </c>
      <c r="D14551" s="1">
        <v>44929</v>
      </c>
      <c r="E14551">
        <f>VLOOKUP(data[[#This Row],[id_campaign]],campaign[],4,FALSE)</f>
        <v>14</v>
      </c>
      <c r="F14551" t="str">
        <f>VLOOKUP(data[[#This Row],[id_campaign]],campaign[],2,FALSE)</f>
        <v>OwnsMotorcycle</v>
      </c>
      <c r="G14551" t="str">
        <f>VLOOKUP(data[[#This Row],[id_customer]],customer[],2,FALSE)</f>
        <v>Deana Carmen</v>
      </c>
      <c r="H14551" t="str">
        <f>data[[#This Row],[id_customer]]&amp;data[[#This Row],[id_campaign]]</f>
        <v>C0951cam15</v>
      </c>
      <c r="I14551">
        <f>DATEDIF(data[[#This Row],[join_date]],data[[#This Row],[buy_date]],"M")</f>
        <v>10</v>
      </c>
    </row>
    <row r="14552" spans="1:9" x14ac:dyDescent="0.25">
      <c r="A14552" t="s">
        <v>3845</v>
      </c>
      <c r="B14552" t="s">
        <v>32</v>
      </c>
      <c r="C14552" s="1">
        <v>44613</v>
      </c>
      <c r="D14552" s="1">
        <v>44981</v>
      </c>
      <c r="E14552">
        <f>VLOOKUP(data[[#This Row],[id_campaign]],campaign[],4,FALSE)</f>
        <v>14</v>
      </c>
      <c r="F14552" t="str">
        <f>VLOOKUP(data[[#This Row],[id_campaign]],campaign[],2,FALSE)</f>
        <v>OwnsMotorcycle</v>
      </c>
      <c r="G14552" t="str">
        <f>VLOOKUP(data[[#This Row],[id_customer]],customer[],2,FALSE)</f>
        <v>Deana Carmen</v>
      </c>
      <c r="H14552" t="str">
        <f>data[[#This Row],[id_customer]]&amp;data[[#This Row],[id_campaign]]</f>
        <v>C0951cam15</v>
      </c>
      <c r="I14552">
        <f>DATEDIF(data[[#This Row],[join_date]],data[[#This Row],[buy_date]],"M")</f>
        <v>12</v>
      </c>
    </row>
    <row r="14553" spans="1:9" x14ac:dyDescent="0.25">
      <c r="A14553" t="s">
        <v>3845</v>
      </c>
      <c r="B14553" t="s">
        <v>32</v>
      </c>
      <c r="C14553" s="1">
        <v>44613</v>
      </c>
      <c r="D14553" s="1">
        <v>45006</v>
      </c>
      <c r="E14553">
        <f>VLOOKUP(data[[#This Row],[id_campaign]],campaign[],4,FALSE)</f>
        <v>14</v>
      </c>
      <c r="F14553" t="str">
        <f>VLOOKUP(data[[#This Row],[id_campaign]],campaign[],2,FALSE)</f>
        <v>OwnsMotorcycle</v>
      </c>
      <c r="G14553" t="str">
        <f>VLOOKUP(data[[#This Row],[id_customer]],customer[],2,FALSE)</f>
        <v>Deana Carmen</v>
      </c>
      <c r="H14553" t="str">
        <f>data[[#This Row],[id_customer]]&amp;data[[#This Row],[id_campaign]]</f>
        <v>C0951cam15</v>
      </c>
      <c r="I14553">
        <f>DATEDIF(data[[#This Row],[join_date]],data[[#This Row],[buy_date]],"M")</f>
        <v>13</v>
      </c>
    </row>
    <row r="14554" spans="1:9" x14ac:dyDescent="0.25">
      <c r="A14554" t="s">
        <v>3845</v>
      </c>
      <c r="B14554" t="s">
        <v>32</v>
      </c>
      <c r="C14554" s="1">
        <v>44613</v>
      </c>
      <c r="D14554" s="1">
        <v>45046</v>
      </c>
      <c r="E14554">
        <f>VLOOKUP(data[[#This Row],[id_campaign]],campaign[],4,FALSE)</f>
        <v>14</v>
      </c>
      <c r="F14554" t="str">
        <f>VLOOKUP(data[[#This Row],[id_campaign]],campaign[],2,FALSE)</f>
        <v>OwnsMotorcycle</v>
      </c>
      <c r="G14554" t="str">
        <f>VLOOKUP(data[[#This Row],[id_customer]],customer[],2,FALSE)</f>
        <v>Deana Carmen</v>
      </c>
      <c r="H14554" t="str">
        <f>data[[#This Row],[id_customer]]&amp;data[[#This Row],[id_campaign]]</f>
        <v>C0951cam15</v>
      </c>
      <c r="I14554">
        <f>DATEDIF(data[[#This Row],[join_date]],data[[#This Row],[buy_date]],"M")</f>
        <v>14</v>
      </c>
    </row>
    <row r="14555" spans="1:9" x14ac:dyDescent="0.25">
      <c r="A14555" t="s">
        <v>3845</v>
      </c>
      <c r="B14555" t="s">
        <v>32</v>
      </c>
      <c r="C14555" s="1">
        <v>44613</v>
      </c>
      <c r="D14555" s="1">
        <v>45048</v>
      </c>
      <c r="E14555">
        <f>VLOOKUP(data[[#This Row],[id_campaign]],campaign[],4,FALSE)</f>
        <v>14</v>
      </c>
      <c r="F14555" t="str">
        <f>VLOOKUP(data[[#This Row],[id_campaign]],campaign[],2,FALSE)</f>
        <v>OwnsMotorcycle</v>
      </c>
      <c r="G14555" t="str">
        <f>VLOOKUP(data[[#This Row],[id_customer]],customer[],2,FALSE)</f>
        <v>Deana Carmen</v>
      </c>
      <c r="H14555" t="str">
        <f>data[[#This Row],[id_customer]]&amp;data[[#This Row],[id_campaign]]</f>
        <v>C0951cam15</v>
      </c>
      <c r="I14555">
        <f>DATEDIF(data[[#This Row],[join_date]],data[[#This Row],[buy_date]],"M")</f>
        <v>14</v>
      </c>
    </row>
    <row r="14556" spans="1:9" x14ac:dyDescent="0.25">
      <c r="A14556" t="s">
        <v>3845</v>
      </c>
      <c r="B14556" t="s">
        <v>16</v>
      </c>
      <c r="C14556" s="1">
        <v>44778</v>
      </c>
      <c r="D14556" s="1">
        <v>44778</v>
      </c>
      <c r="E14556">
        <f>VLOOKUP(data[[#This Row],[id_campaign]],campaign[],4,FALSE)</f>
        <v>25</v>
      </c>
      <c r="F14556" t="str">
        <f>VLOOKUP(data[[#This Row],[id_campaign]],campaign[],2,FALSE)</f>
        <v>BuysViaMailOrder</v>
      </c>
      <c r="G14556" t="str">
        <f>VLOOKUP(data[[#This Row],[id_customer]],customer[],2,FALSE)</f>
        <v>Deana Carmen</v>
      </c>
      <c r="H14556" t="str">
        <f>data[[#This Row],[id_customer]]&amp;data[[#This Row],[id_campaign]]</f>
        <v>C0951cam07</v>
      </c>
      <c r="I14556">
        <f>DATEDIF(data[[#This Row],[join_date]],data[[#This Row],[buy_date]],"M")</f>
        <v>0</v>
      </c>
    </row>
    <row r="14557" spans="1:9" x14ac:dyDescent="0.25">
      <c r="A14557" t="s">
        <v>3845</v>
      </c>
      <c r="B14557" t="s">
        <v>16</v>
      </c>
      <c r="C14557" s="1">
        <v>44778</v>
      </c>
      <c r="D14557" s="1">
        <v>44818</v>
      </c>
      <c r="E14557">
        <f>VLOOKUP(data[[#This Row],[id_campaign]],campaign[],4,FALSE)</f>
        <v>25</v>
      </c>
      <c r="F14557" t="str">
        <f>VLOOKUP(data[[#This Row],[id_campaign]],campaign[],2,FALSE)</f>
        <v>BuysViaMailOrder</v>
      </c>
      <c r="G14557" t="str">
        <f>VLOOKUP(data[[#This Row],[id_customer]],customer[],2,FALSE)</f>
        <v>Deana Carmen</v>
      </c>
      <c r="H14557" t="str">
        <f>data[[#This Row],[id_customer]]&amp;data[[#This Row],[id_campaign]]</f>
        <v>C0951cam07</v>
      </c>
      <c r="I14557">
        <f>DATEDIF(data[[#This Row],[join_date]],data[[#This Row],[buy_date]],"M")</f>
        <v>1</v>
      </c>
    </row>
    <row r="14558" spans="1:9" x14ac:dyDescent="0.25">
      <c r="A14558" t="s">
        <v>3845</v>
      </c>
      <c r="B14558" t="s">
        <v>16</v>
      </c>
      <c r="C14558" s="1">
        <v>44778</v>
      </c>
      <c r="D14558" s="1">
        <v>44842</v>
      </c>
      <c r="E14558">
        <f>VLOOKUP(data[[#This Row],[id_campaign]],campaign[],4,FALSE)</f>
        <v>25</v>
      </c>
      <c r="F14558" t="str">
        <f>VLOOKUP(data[[#This Row],[id_campaign]],campaign[],2,FALSE)</f>
        <v>BuysViaMailOrder</v>
      </c>
      <c r="G14558" t="str">
        <f>VLOOKUP(data[[#This Row],[id_customer]],customer[],2,FALSE)</f>
        <v>Deana Carmen</v>
      </c>
      <c r="H14558" t="str">
        <f>data[[#This Row],[id_customer]]&amp;data[[#This Row],[id_campaign]]</f>
        <v>C0951cam07</v>
      </c>
      <c r="I14558">
        <f>DATEDIF(data[[#This Row],[join_date]],data[[#This Row],[buy_date]],"M")</f>
        <v>2</v>
      </c>
    </row>
    <row r="14559" spans="1:9" x14ac:dyDescent="0.25">
      <c r="A14559" t="s">
        <v>3845</v>
      </c>
      <c r="B14559" t="s">
        <v>16</v>
      </c>
      <c r="C14559" s="1">
        <v>44778</v>
      </c>
      <c r="D14559" s="1">
        <v>44875</v>
      </c>
      <c r="E14559">
        <f>VLOOKUP(data[[#This Row],[id_campaign]],campaign[],4,FALSE)</f>
        <v>25</v>
      </c>
      <c r="F14559" t="str">
        <f>VLOOKUP(data[[#This Row],[id_campaign]],campaign[],2,FALSE)</f>
        <v>BuysViaMailOrder</v>
      </c>
      <c r="G14559" t="str">
        <f>VLOOKUP(data[[#This Row],[id_customer]],customer[],2,FALSE)</f>
        <v>Deana Carmen</v>
      </c>
      <c r="H14559" t="str">
        <f>data[[#This Row],[id_customer]]&amp;data[[#This Row],[id_campaign]]</f>
        <v>C0951cam07</v>
      </c>
      <c r="I14559">
        <f>DATEDIF(data[[#This Row],[join_date]],data[[#This Row],[buy_date]],"M")</f>
        <v>3</v>
      </c>
    </row>
    <row r="14560" spans="1:9" x14ac:dyDescent="0.25">
      <c r="A14560" t="s">
        <v>3845</v>
      </c>
      <c r="B14560" t="s">
        <v>16</v>
      </c>
      <c r="C14560" s="1">
        <v>44778</v>
      </c>
      <c r="D14560" s="1">
        <v>44913</v>
      </c>
      <c r="E14560">
        <f>VLOOKUP(data[[#This Row],[id_campaign]],campaign[],4,FALSE)</f>
        <v>25</v>
      </c>
      <c r="F14560" t="str">
        <f>VLOOKUP(data[[#This Row],[id_campaign]],campaign[],2,FALSE)</f>
        <v>BuysViaMailOrder</v>
      </c>
      <c r="G14560" t="str">
        <f>VLOOKUP(data[[#This Row],[id_customer]],customer[],2,FALSE)</f>
        <v>Deana Carmen</v>
      </c>
      <c r="H14560" t="str">
        <f>data[[#This Row],[id_customer]]&amp;data[[#This Row],[id_campaign]]</f>
        <v>C0951cam07</v>
      </c>
      <c r="I14560">
        <f>DATEDIF(data[[#This Row],[join_date]],data[[#This Row],[buy_date]],"M")</f>
        <v>4</v>
      </c>
    </row>
    <row r="14561" spans="1:9" x14ac:dyDescent="0.25">
      <c r="A14561" t="s">
        <v>3845</v>
      </c>
      <c r="B14561" t="s">
        <v>16</v>
      </c>
      <c r="C14561" s="1">
        <v>44778</v>
      </c>
      <c r="D14561" s="1">
        <v>44944</v>
      </c>
      <c r="E14561">
        <f>VLOOKUP(data[[#This Row],[id_campaign]],campaign[],4,FALSE)</f>
        <v>25</v>
      </c>
      <c r="F14561" t="str">
        <f>VLOOKUP(data[[#This Row],[id_campaign]],campaign[],2,FALSE)</f>
        <v>BuysViaMailOrder</v>
      </c>
      <c r="G14561" t="str">
        <f>VLOOKUP(data[[#This Row],[id_customer]],customer[],2,FALSE)</f>
        <v>Deana Carmen</v>
      </c>
      <c r="H14561" t="str">
        <f>data[[#This Row],[id_customer]]&amp;data[[#This Row],[id_campaign]]</f>
        <v>C0951cam07</v>
      </c>
      <c r="I14561">
        <f>DATEDIF(data[[#This Row],[join_date]],data[[#This Row],[buy_date]],"M")</f>
        <v>5</v>
      </c>
    </row>
    <row r="14562" spans="1:9" x14ac:dyDescent="0.25">
      <c r="A14562" t="s">
        <v>3845</v>
      </c>
      <c r="B14562" t="s">
        <v>16</v>
      </c>
      <c r="C14562" s="1">
        <v>44778</v>
      </c>
      <c r="D14562" s="1">
        <v>44962</v>
      </c>
      <c r="E14562">
        <f>VLOOKUP(data[[#This Row],[id_campaign]],campaign[],4,FALSE)</f>
        <v>25</v>
      </c>
      <c r="F14562" t="str">
        <f>VLOOKUP(data[[#This Row],[id_campaign]],campaign[],2,FALSE)</f>
        <v>BuysViaMailOrder</v>
      </c>
      <c r="G14562" t="str">
        <f>VLOOKUP(data[[#This Row],[id_customer]],customer[],2,FALSE)</f>
        <v>Deana Carmen</v>
      </c>
      <c r="H14562" t="str">
        <f>data[[#This Row],[id_customer]]&amp;data[[#This Row],[id_campaign]]</f>
        <v>C0951cam07</v>
      </c>
      <c r="I14562">
        <f>DATEDIF(data[[#This Row],[join_date]],data[[#This Row],[buy_date]],"M")</f>
        <v>6</v>
      </c>
    </row>
    <row r="14563" spans="1:9" x14ac:dyDescent="0.25">
      <c r="A14563" t="s">
        <v>3845</v>
      </c>
      <c r="B14563" t="s">
        <v>16</v>
      </c>
      <c r="C14563" s="1">
        <v>44778</v>
      </c>
      <c r="D14563" s="1">
        <v>44997</v>
      </c>
      <c r="E14563">
        <f>VLOOKUP(data[[#This Row],[id_campaign]],campaign[],4,FALSE)</f>
        <v>25</v>
      </c>
      <c r="F14563" t="str">
        <f>VLOOKUP(data[[#This Row],[id_campaign]],campaign[],2,FALSE)</f>
        <v>BuysViaMailOrder</v>
      </c>
      <c r="G14563" t="str">
        <f>VLOOKUP(data[[#This Row],[id_customer]],customer[],2,FALSE)</f>
        <v>Deana Carmen</v>
      </c>
      <c r="H14563" t="str">
        <f>data[[#This Row],[id_customer]]&amp;data[[#This Row],[id_campaign]]</f>
        <v>C0951cam07</v>
      </c>
      <c r="I14563">
        <f>DATEDIF(data[[#This Row],[join_date]],data[[#This Row],[buy_date]],"M")</f>
        <v>7</v>
      </c>
    </row>
    <row r="14564" spans="1:9" x14ac:dyDescent="0.25">
      <c r="A14564" t="s">
        <v>3845</v>
      </c>
      <c r="B14564" t="s">
        <v>16</v>
      </c>
      <c r="C14564" s="1">
        <v>44778</v>
      </c>
      <c r="D14564" s="1">
        <v>45029</v>
      </c>
      <c r="E14564">
        <f>VLOOKUP(data[[#This Row],[id_campaign]],campaign[],4,FALSE)</f>
        <v>25</v>
      </c>
      <c r="F14564" t="str">
        <f>VLOOKUP(data[[#This Row],[id_campaign]],campaign[],2,FALSE)</f>
        <v>BuysViaMailOrder</v>
      </c>
      <c r="G14564" t="str">
        <f>VLOOKUP(data[[#This Row],[id_customer]],customer[],2,FALSE)</f>
        <v>Deana Carmen</v>
      </c>
      <c r="H14564" t="str">
        <f>data[[#This Row],[id_customer]]&amp;data[[#This Row],[id_campaign]]</f>
        <v>C0951cam07</v>
      </c>
      <c r="I14564">
        <f>DATEDIF(data[[#This Row],[join_date]],data[[#This Row],[buy_date]],"M")</f>
        <v>8</v>
      </c>
    </row>
    <row r="14565" spans="1:9" x14ac:dyDescent="0.25">
      <c r="A14565" t="s">
        <v>3845</v>
      </c>
      <c r="B14565" t="s">
        <v>16</v>
      </c>
      <c r="C14565" s="1">
        <v>44778</v>
      </c>
      <c r="D14565" s="1">
        <v>45065</v>
      </c>
      <c r="E14565">
        <f>VLOOKUP(data[[#This Row],[id_campaign]],campaign[],4,FALSE)</f>
        <v>25</v>
      </c>
      <c r="F14565" t="str">
        <f>VLOOKUP(data[[#This Row],[id_campaign]],campaign[],2,FALSE)</f>
        <v>BuysViaMailOrder</v>
      </c>
      <c r="G14565" t="str">
        <f>VLOOKUP(data[[#This Row],[id_customer]],customer[],2,FALSE)</f>
        <v>Deana Carmen</v>
      </c>
      <c r="H14565" t="str">
        <f>data[[#This Row],[id_customer]]&amp;data[[#This Row],[id_campaign]]</f>
        <v>C0951cam07</v>
      </c>
      <c r="I14565">
        <f>DATEDIF(data[[#This Row],[join_date]],data[[#This Row],[buy_date]],"M")</f>
        <v>9</v>
      </c>
    </row>
    <row r="14566" spans="1:9" x14ac:dyDescent="0.25">
      <c r="A14566" t="s">
        <v>3849</v>
      </c>
      <c r="B14566" t="s">
        <v>30</v>
      </c>
      <c r="C14566" s="1">
        <v>44830</v>
      </c>
      <c r="D14566" s="1">
        <v>44830</v>
      </c>
      <c r="E14566">
        <f>VLOOKUP(data[[#This Row],[id_campaign]],campaign[],4,FALSE)</f>
        <v>28</v>
      </c>
      <c r="F14566" t="str">
        <f>VLOOKUP(data[[#This Row],[id_campaign]],campaign[],2,FALSE)</f>
        <v>NotNewCellphoneUser</v>
      </c>
      <c r="G14566" t="str">
        <f>VLOOKUP(data[[#This Row],[id_customer]],customer[],2,FALSE)</f>
        <v>Tobias Leap</v>
      </c>
      <c r="H14566" t="str">
        <f>data[[#This Row],[id_customer]]&amp;data[[#This Row],[id_campaign]]</f>
        <v>C0952cam14</v>
      </c>
      <c r="I14566">
        <f>DATEDIF(data[[#This Row],[join_date]],data[[#This Row],[buy_date]],"M")</f>
        <v>0</v>
      </c>
    </row>
    <row r="14567" spans="1:9" x14ac:dyDescent="0.25">
      <c r="A14567" t="s">
        <v>3849</v>
      </c>
      <c r="B14567" t="s">
        <v>30</v>
      </c>
      <c r="C14567" s="1">
        <v>44830</v>
      </c>
      <c r="D14567" s="1">
        <v>44860</v>
      </c>
      <c r="E14567">
        <f>VLOOKUP(data[[#This Row],[id_campaign]],campaign[],4,FALSE)</f>
        <v>28</v>
      </c>
      <c r="F14567" t="str">
        <f>VLOOKUP(data[[#This Row],[id_campaign]],campaign[],2,FALSE)</f>
        <v>NotNewCellphoneUser</v>
      </c>
      <c r="G14567" t="str">
        <f>VLOOKUP(data[[#This Row],[id_customer]],customer[],2,FALSE)</f>
        <v>Tobias Leap</v>
      </c>
      <c r="H14567" t="str">
        <f>data[[#This Row],[id_customer]]&amp;data[[#This Row],[id_campaign]]</f>
        <v>C0952cam14</v>
      </c>
      <c r="I14567">
        <f>DATEDIF(data[[#This Row],[join_date]],data[[#This Row],[buy_date]],"M")</f>
        <v>1</v>
      </c>
    </row>
    <row r="14568" spans="1:9" x14ac:dyDescent="0.25">
      <c r="A14568" t="s">
        <v>3849</v>
      </c>
      <c r="B14568" t="s">
        <v>30</v>
      </c>
      <c r="C14568" s="1">
        <v>44830</v>
      </c>
      <c r="D14568" s="1">
        <v>44904</v>
      </c>
      <c r="E14568">
        <f>VLOOKUP(data[[#This Row],[id_campaign]],campaign[],4,FALSE)</f>
        <v>28</v>
      </c>
      <c r="F14568" t="str">
        <f>VLOOKUP(data[[#This Row],[id_campaign]],campaign[],2,FALSE)</f>
        <v>NotNewCellphoneUser</v>
      </c>
      <c r="G14568" t="str">
        <f>VLOOKUP(data[[#This Row],[id_customer]],customer[],2,FALSE)</f>
        <v>Tobias Leap</v>
      </c>
      <c r="H14568" t="str">
        <f>data[[#This Row],[id_customer]]&amp;data[[#This Row],[id_campaign]]</f>
        <v>C0952cam14</v>
      </c>
      <c r="I14568">
        <f>DATEDIF(data[[#This Row],[join_date]],data[[#This Row],[buy_date]],"M")</f>
        <v>2</v>
      </c>
    </row>
    <row r="14569" spans="1:9" x14ac:dyDescent="0.25">
      <c r="A14569" t="s">
        <v>3849</v>
      </c>
      <c r="B14569" t="s">
        <v>30</v>
      </c>
      <c r="C14569" s="1">
        <v>44830</v>
      </c>
      <c r="D14569" s="1">
        <v>44931</v>
      </c>
      <c r="E14569">
        <f>VLOOKUP(data[[#This Row],[id_campaign]],campaign[],4,FALSE)</f>
        <v>28</v>
      </c>
      <c r="F14569" t="str">
        <f>VLOOKUP(data[[#This Row],[id_campaign]],campaign[],2,FALSE)</f>
        <v>NotNewCellphoneUser</v>
      </c>
      <c r="G14569" t="str">
        <f>VLOOKUP(data[[#This Row],[id_customer]],customer[],2,FALSE)</f>
        <v>Tobias Leap</v>
      </c>
      <c r="H14569" t="str">
        <f>data[[#This Row],[id_customer]]&amp;data[[#This Row],[id_campaign]]</f>
        <v>C0952cam14</v>
      </c>
      <c r="I14569">
        <f>DATEDIF(data[[#This Row],[join_date]],data[[#This Row],[buy_date]],"M")</f>
        <v>3</v>
      </c>
    </row>
    <row r="14570" spans="1:9" x14ac:dyDescent="0.25">
      <c r="A14570" t="s">
        <v>3849</v>
      </c>
      <c r="B14570" t="s">
        <v>30</v>
      </c>
      <c r="C14570" s="1">
        <v>44830</v>
      </c>
      <c r="D14570" s="1">
        <v>44961</v>
      </c>
      <c r="E14570">
        <f>VLOOKUP(data[[#This Row],[id_campaign]],campaign[],4,FALSE)</f>
        <v>28</v>
      </c>
      <c r="F14570" t="str">
        <f>VLOOKUP(data[[#This Row],[id_campaign]],campaign[],2,FALSE)</f>
        <v>NotNewCellphoneUser</v>
      </c>
      <c r="G14570" t="str">
        <f>VLOOKUP(data[[#This Row],[id_customer]],customer[],2,FALSE)</f>
        <v>Tobias Leap</v>
      </c>
      <c r="H14570" t="str">
        <f>data[[#This Row],[id_customer]]&amp;data[[#This Row],[id_campaign]]</f>
        <v>C0952cam14</v>
      </c>
      <c r="I14570">
        <f>DATEDIF(data[[#This Row],[join_date]],data[[#This Row],[buy_date]],"M")</f>
        <v>4</v>
      </c>
    </row>
    <row r="14571" spans="1:9" x14ac:dyDescent="0.25">
      <c r="A14571" t="s">
        <v>3849</v>
      </c>
      <c r="B14571" t="s">
        <v>30</v>
      </c>
      <c r="C14571" s="1">
        <v>44830</v>
      </c>
      <c r="D14571" s="1">
        <v>45057</v>
      </c>
      <c r="E14571">
        <f>VLOOKUP(data[[#This Row],[id_campaign]],campaign[],4,FALSE)</f>
        <v>28</v>
      </c>
      <c r="F14571" t="str">
        <f>VLOOKUP(data[[#This Row],[id_campaign]],campaign[],2,FALSE)</f>
        <v>NotNewCellphoneUser</v>
      </c>
      <c r="G14571" t="str">
        <f>VLOOKUP(data[[#This Row],[id_customer]],customer[],2,FALSE)</f>
        <v>Tobias Leap</v>
      </c>
      <c r="H14571" t="str">
        <f>data[[#This Row],[id_customer]]&amp;data[[#This Row],[id_campaign]]</f>
        <v>C0952cam14</v>
      </c>
      <c r="I14571">
        <f>DATEDIF(data[[#This Row],[join_date]],data[[#This Row],[buy_date]],"M")</f>
        <v>7</v>
      </c>
    </row>
    <row r="14572" spans="1:9" x14ac:dyDescent="0.25">
      <c r="A14572" t="s">
        <v>3849</v>
      </c>
      <c r="B14572" t="s">
        <v>34</v>
      </c>
      <c r="C14572" s="1">
        <v>44882</v>
      </c>
      <c r="D14572" s="1">
        <v>44882</v>
      </c>
      <c r="E14572">
        <f>VLOOKUP(data[[#This Row],[id_campaign]],campaign[],4,FALSE)</f>
        <v>16</v>
      </c>
      <c r="F14572" t="str">
        <f>VLOOKUP(data[[#This Row],[id_campaign]],campaign[],2,FALSE)</f>
        <v>MadeCallToRetentionTeam</v>
      </c>
      <c r="G14572" t="str">
        <f>VLOOKUP(data[[#This Row],[id_customer]],customer[],2,FALSE)</f>
        <v>Tobias Leap</v>
      </c>
      <c r="H14572" t="str">
        <f>data[[#This Row],[id_customer]]&amp;data[[#This Row],[id_campaign]]</f>
        <v>C0952cam16</v>
      </c>
      <c r="I14572">
        <f>DATEDIF(data[[#This Row],[join_date]],data[[#This Row],[buy_date]],"M")</f>
        <v>0</v>
      </c>
    </row>
    <row r="14573" spans="1:9" x14ac:dyDescent="0.25">
      <c r="A14573" t="s">
        <v>3849</v>
      </c>
      <c r="B14573" t="s">
        <v>34</v>
      </c>
      <c r="C14573" s="1">
        <v>44882</v>
      </c>
      <c r="D14573" s="1">
        <v>44914</v>
      </c>
      <c r="E14573">
        <f>VLOOKUP(data[[#This Row],[id_campaign]],campaign[],4,FALSE)</f>
        <v>16</v>
      </c>
      <c r="F14573" t="str">
        <f>VLOOKUP(data[[#This Row],[id_campaign]],campaign[],2,FALSE)</f>
        <v>MadeCallToRetentionTeam</v>
      </c>
      <c r="G14573" t="str">
        <f>VLOOKUP(data[[#This Row],[id_customer]],customer[],2,FALSE)</f>
        <v>Tobias Leap</v>
      </c>
      <c r="H14573" t="str">
        <f>data[[#This Row],[id_customer]]&amp;data[[#This Row],[id_campaign]]</f>
        <v>C0952cam16</v>
      </c>
      <c r="I14573">
        <f>DATEDIF(data[[#This Row],[join_date]],data[[#This Row],[buy_date]],"M")</f>
        <v>1</v>
      </c>
    </row>
    <row r="14574" spans="1:9" x14ac:dyDescent="0.25">
      <c r="A14574" t="s">
        <v>3849</v>
      </c>
      <c r="B14574" t="s">
        <v>34</v>
      </c>
      <c r="C14574" s="1">
        <v>44882</v>
      </c>
      <c r="D14574" s="1">
        <v>44944</v>
      </c>
      <c r="E14574">
        <f>VLOOKUP(data[[#This Row],[id_campaign]],campaign[],4,FALSE)</f>
        <v>16</v>
      </c>
      <c r="F14574" t="str">
        <f>VLOOKUP(data[[#This Row],[id_campaign]],campaign[],2,FALSE)</f>
        <v>MadeCallToRetentionTeam</v>
      </c>
      <c r="G14574" t="str">
        <f>VLOOKUP(data[[#This Row],[id_customer]],customer[],2,FALSE)</f>
        <v>Tobias Leap</v>
      </c>
      <c r="H14574" t="str">
        <f>data[[#This Row],[id_customer]]&amp;data[[#This Row],[id_campaign]]</f>
        <v>C0952cam16</v>
      </c>
      <c r="I14574">
        <f>DATEDIF(data[[#This Row],[join_date]],data[[#This Row],[buy_date]],"M")</f>
        <v>2</v>
      </c>
    </row>
    <row r="14575" spans="1:9" x14ac:dyDescent="0.25">
      <c r="A14575" t="s">
        <v>3849</v>
      </c>
      <c r="B14575" t="s">
        <v>34</v>
      </c>
      <c r="C14575" s="1">
        <v>44882</v>
      </c>
      <c r="D14575" s="1">
        <v>44958</v>
      </c>
      <c r="E14575">
        <f>VLOOKUP(data[[#This Row],[id_campaign]],campaign[],4,FALSE)</f>
        <v>16</v>
      </c>
      <c r="F14575" t="str">
        <f>VLOOKUP(data[[#This Row],[id_campaign]],campaign[],2,FALSE)</f>
        <v>MadeCallToRetentionTeam</v>
      </c>
      <c r="G14575" t="str">
        <f>VLOOKUP(data[[#This Row],[id_customer]],customer[],2,FALSE)</f>
        <v>Tobias Leap</v>
      </c>
      <c r="H14575" t="str">
        <f>data[[#This Row],[id_customer]]&amp;data[[#This Row],[id_campaign]]</f>
        <v>C0952cam16</v>
      </c>
      <c r="I14575">
        <f>DATEDIF(data[[#This Row],[join_date]],data[[#This Row],[buy_date]],"M")</f>
        <v>2</v>
      </c>
    </row>
    <row r="14576" spans="1:9" x14ac:dyDescent="0.25">
      <c r="A14576" t="s">
        <v>3849</v>
      </c>
      <c r="B14576" t="s">
        <v>34</v>
      </c>
      <c r="C14576" s="1">
        <v>44882</v>
      </c>
      <c r="D14576" s="1">
        <v>45002</v>
      </c>
      <c r="E14576">
        <f>VLOOKUP(data[[#This Row],[id_campaign]],campaign[],4,FALSE)</f>
        <v>16</v>
      </c>
      <c r="F14576" t="str">
        <f>VLOOKUP(data[[#This Row],[id_campaign]],campaign[],2,FALSE)</f>
        <v>MadeCallToRetentionTeam</v>
      </c>
      <c r="G14576" t="str">
        <f>VLOOKUP(data[[#This Row],[id_customer]],customer[],2,FALSE)</f>
        <v>Tobias Leap</v>
      </c>
      <c r="H14576" t="str">
        <f>data[[#This Row],[id_customer]]&amp;data[[#This Row],[id_campaign]]</f>
        <v>C0952cam16</v>
      </c>
      <c r="I14576">
        <f>DATEDIF(data[[#This Row],[join_date]],data[[#This Row],[buy_date]],"M")</f>
        <v>4</v>
      </c>
    </row>
    <row r="14577" spans="1:9" x14ac:dyDescent="0.25">
      <c r="A14577" t="s">
        <v>3849</v>
      </c>
      <c r="B14577" t="s">
        <v>34</v>
      </c>
      <c r="C14577" s="1">
        <v>44882</v>
      </c>
      <c r="D14577" s="1">
        <v>45041</v>
      </c>
      <c r="E14577">
        <f>VLOOKUP(data[[#This Row],[id_campaign]],campaign[],4,FALSE)</f>
        <v>16</v>
      </c>
      <c r="F14577" t="str">
        <f>VLOOKUP(data[[#This Row],[id_campaign]],campaign[],2,FALSE)</f>
        <v>MadeCallToRetentionTeam</v>
      </c>
      <c r="G14577" t="str">
        <f>VLOOKUP(data[[#This Row],[id_customer]],customer[],2,FALSE)</f>
        <v>Tobias Leap</v>
      </c>
      <c r="H14577" t="str">
        <f>data[[#This Row],[id_customer]]&amp;data[[#This Row],[id_campaign]]</f>
        <v>C0952cam16</v>
      </c>
      <c r="I14577">
        <f>DATEDIF(data[[#This Row],[join_date]],data[[#This Row],[buy_date]],"M")</f>
        <v>5</v>
      </c>
    </row>
    <row r="14578" spans="1:9" x14ac:dyDescent="0.25">
      <c r="A14578" t="s">
        <v>3849</v>
      </c>
      <c r="B14578" t="s">
        <v>34</v>
      </c>
      <c r="C14578" s="1">
        <v>44882</v>
      </c>
      <c r="D14578" s="1">
        <v>45066</v>
      </c>
      <c r="E14578">
        <f>VLOOKUP(data[[#This Row],[id_campaign]],campaign[],4,FALSE)</f>
        <v>16</v>
      </c>
      <c r="F14578" t="str">
        <f>VLOOKUP(data[[#This Row],[id_campaign]],campaign[],2,FALSE)</f>
        <v>MadeCallToRetentionTeam</v>
      </c>
      <c r="G14578" t="str">
        <f>VLOOKUP(data[[#This Row],[id_customer]],customer[],2,FALSE)</f>
        <v>Tobias Leap</v>
      </c>
      <c r="H14578" t="str">
        <f>data[[#This Row],[id_customer]]&amp;data[[#This Row],[id_campaign]]</f>
        <v>C0952cam16</v>
      </c>
      <c r="I14578">
        <f>DATEDIF(data[[#This Row],[join_date]],data[[#This Row],[buy_date]],"M")</f>
        <v>6</v>
      </c>
    </row>
    <row r="14579" spans="1:9" x14ac:dyDescent="0.25">
      <c r="A14579" t="s">
        <v>3849</v>
      </c>
      <c r="B14579" t="s">
        <v>36</v>
      </c>
      <c r="C14579" s="1">
        <v>44934</v>
      </c>
      <c r="D14579" s="1">
        <v>44934</v>
      </c>
      <c r="E14579">
        <f>VLOOKUP(data[[#This Row],[id_campaign]],campaign[],4,FALSE)</f>
        <v>29</v>
      </c>
      <c r="F14579" t="str">
        <f>VLOOKUP(data[[#This Row],[id_campaign]],campaign[],2,FALSE)</f>
        <v>MaritalStatus</v>
      </c>
      <c r="G14579" t="str">
        <f>VLOOKUP(data[[#This Row],[id_customer]],customer[],2,FALSE)</f>
        <v>Tobias Leap</v>
      </c>
      <c r="H14579" t="str">
        <f>data[[#This Row],[id_customer]]&amp;data[[#This Row],[id_campaign]]</f>
        <v>C0952cam17</v>
      </c>
      <c r="I14579">
        <f>DATEDIF(data[[#This Row],[join_date]],data[[#This Row],[buy_date]],"M")</f>
        <v>0</v>
      </c>
    </row>
    <row r="14580" spans="1:9" x14ac:dyDescent="0.25">
      <c r="A14580" t="s">
        <v>3849</v>
      </c>
      <c r="B14580" t="s">
        <v>36</v>
      </c>
      <c r="C14580" s="1">
        <v>44934</v>
      </c>
      <c r="D14580" s="1">
        <v>44970</v>
      </c>
      <c r="E14580">
        <f>VLOOKUP(data[[#This Row],[id_campaign]],campaign[],4,FALSE)</f>
        <v>29</v>
      </c>
      <c r="F14580" t="str">
        <f>VLOOKUP(data[[#This Row],[id_campaign]],campaign[],2,FALSE)</f>
        <v>MaritalStatus</v>
      </c>
      <c r="G14580" t="str">
        <f>VLOOKUP(data[[#This Row],[id_customer]],customer[],2,FALSE)</f>
        <v>Tobias Leap</v>
      </c>
      <c r="H14580" t="str">
        <f>data[[#This Row],[id_customer]]&amp;data[[#This Row],[id_campaign]]</f>
        <v>C0952cam17</v>
      </c>
      <c r="I14580">
        <f>DATEDIF(data[[#This Row],[join_date]],data[[#This Row],[buy_date]],"M")</f>
        <v>1</v>
      </c>
    </row>
    <row r="14581" spans="1:9" x14ac:dyDescent="0.25">
      <c r="A14581" t="s">
        <v>3849</v>
      </c>
      <c r="B14581" t="s">
        <v>36</v>
      </c>
      <c r="C14581" s="1">
        <v>44934</v>
      </c>
      <c r="D14581" s="1">
        <v>44997</v>
      </c>
      <c r="E14581">
        <f>VLOOKUP(data[[#This Row],[id_campaign]],campaign[],4,FALSE)</f>
        <v>29</v>
      </c>
      <c r="F14581" t="str">
        <f>VLOOKUP(data[[#This Row],[id_campaign]],campaign[],2,FALSE)</f>
        <v>MaritalStatus</v>
      </c>
      <c r="G14581" t="str">
        <f>VLOOKUP(data[[#This Row],[id_customer]],customer[],2,FALSE)</f>
        <v>Tobias Leap</v>
      </c>
      <c r="H14581" t="str">
        <f>data[[#This Row],[id_customer]]&amp;data[[#This Row],[id_campaign]]</f>
        <v>C0952cam17</v>
      </c>
      <c r="I14581">
        <f>DATEDIF(data[[#This Row],[join_date]],data[[#This Row],[buy_date]],"M")</f>
        <v>2</v>
      </c>
    </row>
    <row r="14582" spans="1:9" x14ac:dyDescent="0.25">
      <c r="A14582" t="s">
        <v>3849</v>
      </c>
      <c r="B14582" t="s">
        <v>36</v>
      </c>
      <c r="C14582" s="1">
        <v>44934</v>
      </c>
      <c r="D14582" s="1">
        <v>45039</v>
      </c>
      <c r="E14582">
        <f>VLOOKUP(data[[#This Row],[id_campaign]],campaign[],4,FALSE)</f>
        <v>29</v>
      </c>
      <c r="F14582" t="str">
        <f>VLOOKUP(data[[#This Row],[id_campaign]],campaign[],2,FALSE)</f>
        <v>MaritalStatus</v>
      </c>
      <c r="G14582" t="str">
        <f>VLOOKUP(data[[#This Row],[id_customer]],customer[],2,FALSE)</f>
        <v>Tobias Leap</v>
      </c>
      <c r="H14582" t="str">
        <f>data[[#This Row],[id_customer]]&amp;data[[#This Row],[id_campaign]]</f>
        <v>C0952cam17</v>
      </c>
      <c r="I14582">
        <f>DATEDIF(data[[#This Row],[join_date]],data[[#This Row],[buy_date]],"M")</f>
        <v>3</v>
      </c>
    </row>
    <row r="14583" spans="1:9" x14ac:dyDescent="0.25">
      <c r="A14583" t="s">
        <v>3849</v>
      </c>
      <c r="B14583" t="s">
        <v>36</v>
      </c>
      <c r="C14583" s="1">
        <v>44934</v>
      </c>
      <c r="D14583" s="1">
        <v>45064</v>
      </c>
      <c r="E14583">
        <f>VLOOKUP(data[[#This Row],[id_campaign]],campaign[],4,FALSE)</f>
        <v>29</v>
      </c>
      <c r="F14583" t="str">
        <f>VLOOKUP(data[[#This Row],[id_campaign]],campaign[],2,FALSE)</f>
        <v>MaritalStatus</v>
      </c>
      <c r="G14583" t="str">
        <f>VLOOKUP(data[[#This Row],[id_customer]],customer[],2,FALSE)</f>
        <v>Tobias Leap</v>
      </c>
      <c r="H14583" t="str">
        <f>data[[#This Row],[id_customer]]&amp;data[[#This Row],[id_campaign]]</f>
        <v>C0952cam17</v>
      </c>
      <c r="I14583">
        <f>DATEDIF(data[[#This Row],[join_date]],data[[#This Row],[buy_date]],"M")</f>
        <v>4</v>
      </c>
    </row>
    <row r="14584" spans="1:9" x14ac:dyDescent="0.25">
      <c r="A14584" t="s">
        <v>3853</v>
      </c>
      <c r="B14584" t="s">
        <v>14</v>
      </c>
      <c r="C14584" s="1">
        <v>44850</v>
      </c>
      <c r="D14584" s="1">
        <v>44850</v>
      </c>
      <c r="E14584">
        <f>VLOOKUP(data[[#This Row],[id_campaign]],campaign[],4,FALSE)</f>
        <v>13</v>
      </c>
      <c r="F14584" t="str">
        <f>VLOOKUP(data[[#This Row],[id_campaign]],campaign[],2,FALSE)</f>
        <v>Homeownership</v>
      </c>
      <c r="G14584" t="str">
        <f>VLOOKUP(data[[#This Row],[id_customer]],customer[],2,FALSE)</f>
        <v>Sandye Hixson</v>
      </c>
      <c r="H14584" t="str">
        <f>data[[#This Row],[id_customer]]&amp;data[[#This Row],[id_campaign]]</f>
        <v>C0953cam06</v>
      </c>
      <c r="I14584">
        <f>DATEDIF(data[[#This Row],[join_date]],data[[#This Row],[buy_date]],"M")</f>
        <v>0</v>
      </c>
    </row>
    <row r="14585" spans="1:9" x14ac:dyDescent="0.25">
      <c r="A14585" t="s">
        <v>3853</v>
      </c>
      <c r="B14585" t="s">
        <v>14</v>
      </c>
      <c r="C14585" s="1">
        <v>44850</v>
      </c>
      <c r="D14585" s="1">
        <v>44881</v>
      </c>
      <c r="E14585">
        <f>VLOOKUP(data[[#This Row],[id_campaign]],campaign[],4,FALSE)</f>
        <v>13</v>
      </c>
      <c r="F14585" t="str">
        <f>VLOOKUP(data[[#This Row],[id_campaign]],campaign[],2,FALSE)</f>
        <v>Homeownership</v>
      </c>
      <c r="G14585" t="str">
        <f>VLOOKUP(data[[#This Row],[id_customer]],customer[],2,FALSE)</f>
        <v>Sandye Hixson</v>
      </c>
      <c r="H14585" t="str">
        <f>data[[#This Row],[id_customer]]&amp;data[[#This Row],[id_campaign]]</f>
        <v>C0953cam06</v>
      </c>
      <c r="I14585">
        <f>DATEDIF(data[[#This Row],[join_date]],data[[#This Row],[buy_date]],"M")</f>
        <v>1</v>
      </c>
    </row>
    <row r="14586" spans="1:9" x14ac:dyDescent="0.25">
      <c r="A14586" t="s">
        <v>3853</v>
      </c>
      <c r="B14586" t="s">
        <v>14</v>
      </c>
      <c r="C14586" s="1">
        <v>44850</v>
      </c>
      <c r="D14586" s="1">
        <v>44912</v>
      </c>
      <c r="E14586">
        <f>VLOOKUP(data[[#This Row],[id_campaign]],campaign[],4,FALSE)</f>
        <v>13</v>
      </c>
      <c r="F14586" t="str">
        <f>VLOOKUP(data[[#This Row],[id_campaign]],campaign[],2,FALSE)</f>
        <v>Homeownership</v>
      </c>
      <c r="G14586" t="str">
        <f>VLOOKUP(data[[#This Row],[id_customer]],customer[],2,FALSE)</f>
        <v>Sandye Hixson</v>
      </c>
      <c r="H14586" t="str">
        <f>data[[#This Row],[id_customer]]&amp;data[[#This Row],[id_campaign]]</f>
        <v>C0953cam06</v>
      </c>
      <c r="I14586">
        <f>DATEDIF(data[[#This Row],[join_date]],data[[#This Row],[buy_date]],"M")</f>
        <v>2</v>
      </c>
    </row>
    <row r="14587" spans="1:9" x14ac:dyDescent="0.25">
      <c r="A14587" t="s">
        <v>3853</v>
      </c>
      <c r="B14587" t="s">
        <v>14</v>
      </c>
      <c r="C14587" s="1">
        <v>44850</v>
      </c>
      <c r="D14587" s="1">
        <v>44951</v>
      </c>
      <c r="E14587">
        <f>VLOOKUP(data[[#This Row],[id_campaign]],campaign[],4,FALSE)</f>
        <v>13</v>
      </c>
      <c r="F14587" t="str">
        <f>VLOOKUP(data[[#This Row],[id_campaign]],campaign[],2,FALSE)</f>
        <v>Homeownership</v>
      </c>
      <c r="G14587" t="str">
        <f>VLOOKUP(data[[#This Row],[id_customer]],customer[],2,FALSE)</f>
        <v>Sandye Hixson</v>
      </c>
      <c r="H14587" t="str">
        <f>data[[#This Row],[id_customer]]&amp;data[[#This Row],[id_campaign]]</f>
        <v>C0953cam06</v>
      </c>
      <c r="I14587">
        <f>DATEDIF(data[[#This Row],[join_date]],data[[#This Row],[buy_date]],"M")</f>
        <v>3</v>
      </c>
    </row>
    <row r="14588" spans="1:9" x14ac:dyDescent="0.25">
      <c r="A14588" t="s">
        <v>3853</v>
      </c>
      <c r="B14588" t="s">
        <v>14</v>
      </c>
      <c r="C14588" s="1">
        <v>44850</v>
      </c>
      <c r="D14588" s="1">
        <v>44973</v>
      </c>
      <c r="E14588">
        <f>VLOOKUP(data[[#This Row],[id_campaign]],campaign[],4,FALSE)</f>
        <v>13</v>
      </c>
      <c r="F14588" t="str">
        <f>VLOOKUP(data[[#This Row],[id_campaign]],campaign[],2,FALSE)</f>
        <v>Homeownership</v>
      </c>
      <c r="G14588" t="str">
        <f>VLOOKUP(data[[#This Row],[id_customer]],customer[],2,FALSE)</f>
        <v>Sandye Hixson</v>
      </c>
      <c r="H14588" t="str">
        <f>data[[#This Row],[id_customer]]&amp;data[[#This Row],[id_campaign]]</f>
        <v>C0953cam06</v>
      </c>
      <c r="I14588">
        <f>DATEDIF(data[[#This Row],[join_date]],data[[#This Row],[buy_date]],"M")</f>
        <v>4</v>
      </c>
    </row>
    <row r="14589" spans="1:9" x14ac:dyDescent="0.25">
      <c r="A14589" t="s">
        <v>3853</v>
      </c>
      <c r="B14589" t="s">
        <v>14</v>
      </c>
      <c r="C14589" s="1">
        <v>44850</v>
      </c>
      <c r="D14589" s="1">
        <v>45015</v>
      </c>
      <c r="E14589">
        <f>VLOOKUP(data[[#This Row],[id_campaign]],campaign[],4,FALSE)</f>
        <v>13</v>
      </c>
      <c r="F14589" t="str">
        <f>VLOOKUP(data[[#This Row],[id_campaign]],campaign[],2,FALSE)</f>
        <v>Homeownership</v>
      </c>
      <c r="G14589" t="str">
        <f>VLOOKUP(data[[#This Row],[id_customer]],customer[],2,FALSE)</f>
        <v>Sandye Hixson</v>
      </c>
      <c r="H14589" t="str">
        <f>data[[#This Row],[id_customer]]&amp;data[[#This Row],[id_campaign]]</f>
        <v>C0953cam06</v>
      </c>
      <c r="I14589">
        <f>DATEDIF(data[[#This Row],[join_date]],data[[#This Row],[buy_date]],"M")</f>
        <v>5</v>
      </c>
    </row>
    <row r="14590" spans="1:9" x14ac:dyDescent="0.25">
      <c r="A14590" t="s">
        <v>3853</v>
      </c>
      <c r="B14590" t="s">
        <v>14</v>
      </c>
      <c r="C14590" s="1">
        <v>44850</v>
      </c>
      <c r="D14590" s="1">
        <v>45043</v>
      </c>
      <c r="E14590">
        <f>VLOOKUP(data[[#This Row],[id_campaign]],campaign[],4,FALSE)</f>
        <v>13</v>
      </c>
      <c r="F14590" t="str">
        <f>VLOOKUP(data[[#This Row],[id_campaign]],campaign[],2,FALSE)</f>
        <v>Homeownership</v>
      </c>
      <c r="G14590" t="str">
        <f>VLOOKUP(data[[#This Row],[id_customer]],customer[],2,FALSE)</f>
        <v>Sandye Hixson</v>
      </c>
      <c r="H14590" t="str">
        <f>data[[#This Row],[id_customer]]&amp;data[[#This Row],[id_campaign]]</f>
        <v>C0953cam06</v>
      </c>
      <c r="I14590">
        <f>DATEDIF(data[[#This Row],[join_date]],data[[#This Row],[buy_date]],"M")</f>
        <v>6</v>
      </c>
    </row>
    <row r="14591" spans="1:9" x14ac:dyDescent="0.25">
      <c r="A14591" t="s">
        <v>3853</v>
      </c>
      <c r="B14591" t="s">
        <v>14</v>
      </c>
      <c r="C14591" s="1">
        <v>44850</v>
      </c>
      <c r="D14591" s="1">
        <v>45047</v>
      </c>
      <c r="E14591">
        <f>VLOOKUP(data[[#This Row],[id_campaign]],campaign[],4,FALSE)</f>
        <v>13</v>
      </c>
      <c r="F14591" t="str">
        <f>VLOOKUP(data[[#This Row],[id_campaign]],campaign[],2,FALSE)</f>
        <v>Homeownership</v>
      </c>
      <c r="G14591" t="str">
        <f>VLOOKUP(data[[#This Row],[id_customer]],customer[],2,FALSE)</f>
        <v>Sandye Hixson</v>
      </c>
      <c r="H14591" t="str">
        <f>data[[#This Row],[id_customer]]&amp;data[[#This Row],[id_campaign]]</f>
        <v>C0953cam06</v>
      </c>
      <c r="I14591">
        <f>DATEDIF(data[[#This Row],[join_date]],data[[#This Row],[buy_date]],"M")</f>
        <v>6</v>
      </c>
    </row>
    <row r="14592" spans="1:9" x14ac:dyDescent="0.25">
      <c r="A14592" t="s">
        <v>3853</v>
      </c>
      <c r="B14592" t="s">
        <v>20</v>
      </c>
      <c r="C14592" s="1">
        <v>44902</v>
      </c>
      <c r="D14592" s="1">
        <v>44902</v>
      </c>
      <c r="E14592">
        <f>VLOOKUP(data[[#This Row],[id_campaign]],campaign[],4,FALSE)</f>
        <v>75</v>
      </c>
      <c r="F14592" t="str">
        <f>VLOOKUP(data[[#This Row],[id_campaign]],campaign[],2,FALSE)</f>
        <v>OptOutMailings</v>
      </c>
      <c r="G14592" t="str">
        <f>VLOOKUP(data[[#This Row],[id_customer]],customer[],2,FALSE)</f>
        <v>Sandye Hixson</v>
      </c>
      <c r="H14592" t="str">
        <f>data[[#This Row],[id_customer]]&amp;data[[#This Row],[id_campaign]]</f>
        <v>C0953cam09</v>
      </c>
      <c r="I14592">
        <f>DATEDIF(data[[#This Row],[join_date]],data[[#This Row],[buy_date]],"M")</f>
        <v>0</v>
      </c>
    </row>
    <row r="14593" spans="1:9" x14ac:dyDescent="0.25">
      <c r="A14593" t="s">
        <v>3853</v>
      </c>
      <c r="B14593" t="s">
        <v>20</v>
      </c>
      <c r="C14593" s="1">
        <v>44902</v>
      </c>
      <c r="D14593" s="1">
        <v>44934</v>
      </c>
      <c r="E14593">
        <f>VLOOKUP(data[[#This Row],[id_campaign]],campaign[],4,FALSE)</f>
        <v>75</v>
      </c>
      <c r="F14593" t="str">
        <f>VLOOKUP(data[[#This Row],[id_campaign]],campaign[],2,FALSE)</f>
        <v>OptOutMailings</v>
      </c>
      <c r="G14593" t="str">
        <f>VLOOKUP(data[[#This Row],[id_customer]],customer[],2,FALSE)</f>
        <v>Sandye Hixson</v>
      </c>
      <c r="H14593" t="str">
        <f>data[[#This Row],[id_customer]]&amp;data[[#This Row],[id_campaign]]</f>
        <v>C0953cam09</v>
      </c>
      <c r="I14593">
        <f>DATEDIF(data[[#This Row],[join_date]],data[[#This Row],[buy_date]],"M")</f>
        <v>1</v>
      </c>
    </row>
    <row r="14594" spans="1:9" x14ac:dyDescent="0.25">
      <c r="A14594" t="s">
        <v>3853</v>
      </c>
      <c r="B14594" t="s">
        <v>20</v>
      </c>
      <c r="C14594" s="1">
        <v>44902</v>
      </c>
      <c r="D14594" s="1">
        <v>44973</v>
      </c>
      <c r="E14594">
        <f>VLOOKUP(data[[#This Row],[id_campaign]],campaign[],4,FALSE)</f>
        <v>75</v>
      </c>
      <c r="F14594" t="str">
        <f>VLOOKUP(data[[#This Row],[id_campaign]],campaign[],2,FALSE)</f>
        <v>OptOutMailings</v>
      </c>
      <c r="G14594" t="str">
        <f>VLOOKUP(data[[#This Row],[id_customer]],customer[],2,FALSE)</f>
        <v>Sandye Hixson</v>
      </c>
      <c r="H14594" t="str">
        <f>data[[#This Row],[id_customer]]&amp;data[[#This Row],[id_campaign]]</f>
        <v>C0953cam09</v>
      </c>
      <c r="I14594">
        <f>DATEDIF(data[[#This Row],[join_date]],data[[#This Row],[buy_date]],"M")</f>
        <v>2</v>
      </c>
    </row>
    <row r="14595" spans="1:9" x14ac:dyDescent="0.25">
      <c r="A14595" t="s">
        <v>3853</v>
      </c>
      <c r="B14595" t="s">
        <v>20</v>
      </c>
      <c r="C14595" s="1">
        <v>44902</v>
      </c>
      <c r="D14595" s="1">
        <v>45003</v>
      </c>
      <c r="E14595">
        <f>VLOOKUP(data[[#This Row],[id_campaign]],campaign[],4,FALSE)</f>
        <v>75</v>
      </c>
      <c r="F14595" t="str">
        <f>VLOOKUP(data[[#This Row],[id_campaign]],campaign[],2,FALSE)</f>
        <v>OptOutMailings</v>
      </c>
      <c r="G14595" t="str">
        <f>VLOOKUP(data[[#This Row],[id_customer]],customer[],2,FALSE)</f>
        <v>Sandye Hixson</v>
      </c>
      <c r="H14595" t="str">
        <f>data[[#This Row],[id_customer]]&amp;data[[#This Row],[id_campaign]]</f>
        <v>C0953cam09</v>
      </c>
      <c r="I14595">
        <f>DATEDIF(data[[#This Row],[join_date]],data[[#This Row],[buy_date]],"M")</f>
        <v>3</v>
      </c>
    </row>
    <row r="14596" spans="1:9" x14ac:dyDescent="0.25">
      <c r="A14596" t="s">
        <v>3853</v>
      </c>
      <c r="B14596" t="s">
        <v>20</v>
      </c>
      <c r="C14596" s="1">
        <v>44902</v>
      </c>
      <c r="D14596" s="1">
        <v>45032</v>
      </c>
      <c r="E14596">
        <f>VLOOKUP(data[[#This Row],[id_campaign]],campaign[],4,FALSE)</f>
        <v>75</v>
      </c>
      <c r="F14596" t="str">
        <f>VLOOKUP(data[[#This Row],[id_campaign]],campaign[],2,FALSE)</f>
        <v>OptOutMailings</v>
      </c>
      <c r="G14596" t="str">
        <f>VLOOKUP(data[[#This Row],[id_customer]],customer[],2,FALSE)</f>
        <v>Sandye Hixson</v>
      </c>
      <c r="H14596" t="str">
        <f>data[[#This Row],[id_customer]]&amp;data[[#This Row],[id_campaign]]</f>
        <v>C0953cam09</v>
      </c>
      <c r="I14596">
        <f>DATEDIF(data[[#This Row],[join_date]],data[[#This Row],[buy_date]],"M")</f>
        <v>4</v>
      </c>
    </row>
    <row r="14597" spans="1:9" x14ac:dyDescent="0.25">
      <c r="A14597" t="s">
        <v>3853</v>
      </c>
      <c r="B14597" t="s">
        <v>4</v>
      </c>
      <c r="C14597" s="1">
        <v>44983</v>
      </c>
      <c r="D14597" s="1">
        <v>44983</v>
      </c>
      <c r="E14597">
        <f>VLOOKUP(data[[#This Row],[id_campaign]],campaign[],4,FALSE)</f>
        <v>10</v>
      </c>
      <c r="F14597" t="str">
        <f>VLOOKUP(data[[#This Row],[id_campaign]],campaign[],2,FALSE)</f>
        <v>ChildrenInHH</v>
      </c>
      <c r="G14597" t="str">
        <f>VLOOKUP(data[[#This Row],[id_customer]],customer[],2,FALSE)</f>
        <v>Sandye Hixson</v>
      </c>
      <c r="H14597" t="str">
        <f>data[[#This Row],[id_customer]]&amp;data[[#This Row],[id_campaign]]</f>
        <v>C0953cam01</v>
      </c>
      <c r="I14597">
        <f>DATEDIF(data[[#This Row],[join_date]],data[[#This Row],[buy_date]],"M")</f>
        <v>0</v>
      </c>
    </row>
    <row r="14598" spans="1:9" x14ac:dyDescent="0.25">
      <c r="A14598" t="s">
        <v>3853</v>
      </c>
      <c r="B14598" t="s">
        <v>4</v>
      </c>
      <c r="C14598" s="1">
        <v>44983</v>
      </c>
      <c r="D14598" s="1">
        <v>45012</v>
      </c>
      <c r="E14598">
        <f>VLOOKUP(data[[#This Row],[id_campaign]],campaign[],4,FALSE)</f>
        <v>10</v>
      </c>
      <c r="F14598" t="str">
        <f>VLOOKUP(data[[#This Row],[id_campaign]],campaign[],2,FALSE)</f>
        <v>ChildrenInHH</v>
      </c>
      <c r="G14598" t="str">
        <f>VLOOKUP(data[[#This Row],[id_customer]],customer[],2,FALSE)</f>
        <v>Sandye Hixson</v>
      </c>
      <c r="H14598" t="str">
        <f>data[[#This Row],[id_customer]]&amp;data[[#This Row],[id_campaign]]</f>
        <v>C0953cam01</v>
      </c>
      <c r="I14598">
        <f>DATEDIF(data[[#This Row],[join_date]],data[[#This Row],[buy_date]],"M")</f>
        <v>1</v>
      </c>
    </row>
    <row r="14599" spans="1:9" x14ac:dyDescent="0.25">
      <c r="A14599" t="s">
        <v>3853</v>
      </c>
      <c r="B14599" t="s">
        <v>4</v>
      </c>
      <c r="C14599" s="1">
        <v>44983</v>
      </c>
      <c r="D14599" s="1">
        <v>45026</v>
      </c>
      <c r="E14599">
        <f>VLOOKUP(data[[#This Row],[id_campaign]],campaign[],4,FALSE)</f>
        <v>10</v>
      </c>
      <c r="F14599" t="str">
        <f>VLOOKUP(data[[#This Row],[id_campaign]],campaign[],2,FALSE)</f>
        <v>ChildrenInHH</v>
      </c>
      <c r="G14599" t="str">
        <f>VLOOKUP(data[[#This Row],[id_customer]],customer[],2,FALSE)</f>
        <v>Sandye Hixson</v>
      </c>
      <c r="H14599" t="str">
        <f>data[[#This Row],[id_customer]]&amp;data[[#This Row],[id_campaign]]</f>
        <v>C0953cam01</v>
      </c>
      <c r="I14599">
        <f>DATEDIF(data[[#This Row],[join_date]],data[[#This Row],[buy_date]],"M")</f>
        <v>1</v>
      </c>
    </row>
    <row r="14600" spans="1:9" x14ac:dyDescent="0.25">
      <c r="A14600" t="s">
        <v>3853</v>
      </c>
      <c r="B14600" t="s">
        <v>4</v>
      </c>
      <c r="C14600" s="1">
        <v>44983</v>
      </c>
      <c r="D14600" s="1">
        <v>45056</v>
      </c>
      <c r="E14600">
        <f>VLOOKUP(data[[#This Row],[id_campaign]],campaign[],4,FALSE)</f>
        <v>10</v>
      </c>
      <c r="F14600" t="str">
        <f>VLOOKUP(data[[#This Row],[id_campaign]],campaign[],2,FALSE)</f>
        <v>ChildrenInHH</v>
      </c>
      <c r="G14600" t="str">
        <f>VLOOKUP(data[[#This Row],[id_customer]],customer[],2,FALSE)</f>
        <v>Sandye Hixson</v>
      </c>
      <c r="H14600" t="str">
        <f>data[[#This Row],[id_customer]]&amp;data[[#This Row],[id_campaign]]</f>
        <v>C0953cam01</v>
      </c>
      <c r="I14600">
        <f>DATEDIF(data[[#This Row],[join_date]],data[[#This Row],[buy_date]],"M")</f>
        <v>2</v>
      </c>
    </row>
    <row r="14601" spans="1:9" x14ac:dyDescent="0.25">
      <c r="A14601" t="s">
        <v>3853</v>
      </c>
      <c r="B14601" t="s">
        <v>4</v>
      </c>
      <c r="C14601" s="1">
        <v>44983</v>
      </c>
      <c r="D14601" s="1">
        <v>45082</v>
      </c>
      <c r="E14601">
        <f>VLOOKUP(data[[#This Row],[id_campaign]],campaign[],4,FALSE)</f>
        <v>10</v>
      </c>
      <c r="F14601" t="str">
        <f>VLOOKUP(data[[#This Row],[id_campaign]],campaign[],2,FALSE)</f>
        <v>ChildrenInHH</v>
      </c>
      <c r="G14601" t="str">
        <f>VLOOKUP(data[[#This Row],[id_customer]],customer[],2,FALSE)</f>
        <v>Sandye Hixson</v>
      </c>
      <c r="H14601" t="str">
        <f>data[[#This Row],[id_customer]]&amp;data[[#This Row],[id_campaign]]</f>
        <v>C0953cam01</v>
      </c>
      <c r="I14601">
        <f>DATEDIF(data[[#This Row],[join_date]],data[[#This Row],[buy_date]],"M")</f>
        <v>3</v>
      </c>
    </row>
    <row r="14602" spans="1:9" x14ac:dyDescent="0.25">
      <c r="A14602" t="s">
        <v>3857</v>
      </c>
      <c r="B14602" t="s">
        <v>6</v>
      </c>
      <c r="C14602" s="1">
        <v>44659</v>
      </c>
      <c r="D14602" s="1">
        <v>44659</v>
      </c>
      <c r="E14602">
        <f>VLOOKUP(data[[#This Row],[id_campaign]],campaign[],4,FALSE)</f>
        <v>26</v>
      </c>
      <c r="F14602" t="str">
        <f>VLOOKUP(data[[#This Row],[id_campaign]],campaign[],2,FALSE)</f>
        <v>HandsetRefurbished</v>
      </c>
      <c r="G14602" t="str">
        <f>VLOOKUP(data[[#This Row],[id_customer]],customer[],2,FALSE)</f>
        <v>Cassaundra Bamlett</v>
      </c>
      <c r="H14602" t="str">
        <f>data[[#This Row],[id_customer]]&amp;data[[#This Row],[id_campaign]]</f>
        <v>C0954cam02</v>
      </c>
      <c r="I14602">
        <f>DATEDIF(data[[#This Row],[join_date]],data[[#This Row],[buy_date]],"M")</f>
        <v>0</v>
      </c>
    </row>
    <row r="14603" spans="1:9" x14ac:dyDescent="0.25">
      <c r="A14603" t="s">
        <v>3857</v>
      </c>
      <c r="B14603" t="s">
        <v>6</v>
      </c>
      <c r="C14603" s="1">
        <v>44659</v>
      </c>
      <c r="D14603" s="1">
        <v>44696</v>
      </c>
      <c r="E14603">
        <f>VLOOKUP(data[[#This Row],[id_campaign]],campaign[],4,FALSE)</f>
        <v>26</v>
      </c>
      <c r="F14603" t="str">
        <f>VLOOKUP(data[[#This Row],[id_campaign]],campaign[],2,FALSE)</f>
        <v>HandsetRefurbished</v>
      </c>
      <c r="G14603" t="str">
        <f>VLOOKUP(data[[#This Row],[id_customer]],customer[],2,FALSE)</f>
        <v>Cassaundra Bamlett</v>
      </c>
      <c r="H14603" t="str">
        <f>data[[#This Row],[id_customer]]&amp;data[[#This Row],[id_campaign]]</f>
        <v>C0954cam02</v>
      </c>
      <c r="I14603">
        <f>DATEDIF(data[[#This Row],[join_date]],data[[#This Row],[buy_date]],"M")</f>
        <v>1</v>
      </c>
    </row>
    <row r="14604" spans="1:9" x14ac:dyDescent="0.25">
      <c r="A14604" t="s">
        <v>3857</v>
      </c>
      <c r="B14604" t="s">
        <v>6</v>
      </c>
      <c r="C14604" s="1">
        <v>44659</v>
      </c>
      <c r="D14604" s="1">
        <v>44732</v>
      </c>
      <c r="E14604">
        <f>VLOOKUP(data[[#This Row],[id_campaign]],campaign[],4,FALSE)</f>
        <v>26</v>
      </c>
      <c r="F14604" t="str">
        <f>VLOOKUP(data[[#This Row],[id_campaign]],campaign[],2,FALSE)</f>
        <v>HandsetRefurbished</v>
      </c>
      <c r="G14604" t="str">
        <f>VLOOKUP(data[[#This Row],[id_customer]],customer[],2,FALSE)</f>
        <v>Cassaundra Bamlett</v>
      </c>
      <c r="H14604" t="str">
        <f>data[[#This Row],[id_customer]]&amp;data[[#This Row],[id_campaign]]</f>
        <v>C0954cam02</v>
      </c>
      <c r="I14604">
        <f>DATEDIF(data[[#This Row],[join_date]],data[[#This Row],[buy_date]],"M")</f>
        <v>2</v>
      </c>
    </row>
    <row r="14605" spans="1:9" x14ac:dyDescent="0.25">
      <c r="A14605" t="s">
        <v>3857</v>
      </c>
      <c r="B14605" t="s">
        <v>6</v>
      </c>
      <c r="C14605" s="1">
        <v>44659</v>
      </c>
      <c r="D14605" s="1">
        <v>44758</v>
      </c>
      <c r="E14605">
        <f>VLOOKUP(data[[#This Row],[id_campaign]],campaign[],4,FALSE)</f>
        <v>26</v>
      </c>
      <c r="F14605" t="str">
        <f>VLOOKUP(data[[#This Row],[id_campaign]],campaign[],2,FALSE)</f>
        <v>HandsetRefurbished</v>
      </c>
      <c r="G14605" t="str">
        <f>VLOOKUP(data[[#This Row],[id_customer]],customer[],2,FALSE)</f>
        <v>Cassaundra Bamlett</v>
      </c>
      <c r="H14605" t="str">
        <f>data[[#This Row],[id_customer]]&amp;data[[#This Row],[id_campaign]]</f>
        <v>C0954cam02</v>
      </c>
      <c r="I14605">
        <f>DATEDIF(data[[#This Row],[join_date]],data[[#This Row],[buy_date]],"M")</f>
        <v>3</v>
      </c>
    </row>
    <row r="14606" spans="1:9" x14ac:dyDescent="0.25">
      <c r="A14606" t="s">
        <v>3857</v>
      </c>
      <c r="B14606" t="s">
        <v>6</v>
      </c>
      <c r="C14606" s="1">
        <v>44659</v>
      </c>
      <c r="D14606" s="1">
        <v>44789</v>
      </c>
      <c r="E14606">
        <f>VLOOKUP(data[[#This Row],[id_campaign]],campaign[],4,FALSE)</f>
        <v>26</v>
      </c>
      <c r="F14606" t="str">
        <f>VLOOKUP(data[[#This Row],[id_campaign]],campaign[],2,FALSE)</f>
        <v>HandsetRefurbished</v>
      </c>
      <c r="G14606" t="str">
        <f>VLOOKUP(data[[#This Row],[id_customer]],customer[],2,FALSE)</f>
        <v>Cassaundra Bamlett</v>
      </c>
      <c r="H14606" t="str">
        <f>data[[#This Row],[id_customer]]&amp;data[[#This Row],[id_campaign]]</f>
        <v>C0954cam02</v>
      </c>
      <c r="I14606">
        <f>DATEDIF(data[[#This Row],[join_date]],data[[#This Row],[buy_date]],"M")</f>
        <v>4</v>
      </c>
    </row>
    <row r="14607" spans="1:9" x14ac:dyDescent="0.25">
      <c r="A14607" t="s">
        <v>3857</v>
      </c>
      <c r="B14607" t="s">
        <v>6</v>
      </c>
      <c r="C14607" s="1">
        <v>44659</v>
      </c>
      <c r="D14607" s="1">
        <v>44815</v>
      </c>
      <c r="E14607">
        <f>VLOOKUP(data[[#This Row],[id_campaign]],campaign[],4,FALSE)</f>
        <v>26</v>
      </c>
      <c r="F14607" t="str">
        <f>VLOOKUP(data[[#This Row],[id_campaign]],campaign[],2,FALSE)</f>
        <v>HandsetRefurbished</v>
      </c>
      <c r="G14607" t="str">
        <f>VLOOKUP(data[[#This Row],[id_customer]],customer[],2,FALSE)</f>
        <v>Cassaundra Bamlett</v>
      </c>
      <c r="H14607" t="str">
        <f>data[[#This Row],[id_customer]]&amp;data[[#This Row],[id_campaign]]</f>
        <v>C0954cam02</v>
      </c>
      <c r="I14607">
        <f>DATEDIF(data[[#This Row],[join_date]],data[[#This Row],[buy_date]],"M")</f>
        <v>5</v>
      </c>
    </row>
    <row r="14608" spans="1:9" x14ac:dyDescent="0.25">
      <c r="A14608" t="s">
        <v>3857</v>
      </c>
      <c r="B14608" t="s">
        <v>6</v>
      </c>
      <c r="C14608" s="1">
        <v>44659</v>
      </c>
      <c r="D14608" s="1">
        <v>44853</v>
      </c>
      <c r="E14608">
        <f>VLOOKUP(data[[#This Row],[id_campaign]],campaign[],4,FALSE)</f>
        <v>26</v>
      </c>
      <c r="F14608" t="str">
        <f>VLOOKUP(data[[#This Row],[id_campaign]],campaign[],2,FALSE)</f>
        <v>HandsetRefurbished</v>
      </c>
      <c r="G14608" t="str">
        <f>VLOOKUP(data[[#This Row],[id_customer]],customer[],2,FALSE)</f>
        <v>Cassaundra Bamlett</v>
      </c>
      <c r="H14608" t="str">
        <f>data[[#This Row],[id_customer]]&amp;data[[#This Row],[id_campaign]]</f>
        <v>C0954cam02</v>
      </c>
      <c r="I14608">
        <f>DATEDIF(data[[#This Row],[join_date]],data[[#This Row],[buy_date]],"M")</f>
        <v>6</v>
      </c>
    </row>
    <row r="14609" spans="1:9" x14ac:dyDescent="0.25">
      <c r="A14609" t="s">
        <v>3857</v>
      </c>
      <c r="B14609" t="s">
        <v>6</v>
      </c>
      <c r="C14609" s="1">
        <v>44659</v>
      </c>
      <c r="D14609" s="1">
        <v>44883</v>
      </c>
      <c r="E14609">
        <f>VLOOKUP(data[[#This Row],[id_campaign]],campaign[],4,FALSE)</f>
        <v>26</v>
      </c>
      <c r="F14609" t="str">
        <f>VLOOKUP(data[[#This Row],[id_campaign]],campaign[],2,FALSE)</f>
        <v>HandsetRefurbished</v>
      </c>
      <c r="G14609" t="str">
        <f>VLOOKUP(data[[#This Row],[id_customer]],customer[],2,FALSE)</f>
        <v>Cassaundra Bamlett</v>
      </c>
      <c r="H14609" t="str">
        <f>data[[#This Row],[id_customer]]&amp;data[[#This Row],[id_campaign]]</f>
        <v>C0954cam02</v>
      </c>
      <c r="I14609">
        <f>DATEDIF(data[[#This Row],[join_date]],data[[#This Row],[buy_date]],"M")</f>
        <v>7</v>
      </c>
    </row>
    <row r="14610" spans="1:9" x14ac:dyDescent="0.25">
      <c r="A14610" t="s">
        <v>3857</v>
      </c>
      <c r="B14610" t="s">
        <v>6</v>
      </c>
      <c r="C14610" s="1">
        <v>44659</v>
      </c>
      <c r="D14610" s="1">
        <v>44908</v>
      </c>
      <c r="E14610">
        <f>VLOOKUP(data[[#This Row],[id_campaign]],campaign[],4,FALSE)</f>
        <v>26</v>
      </c>
      <c r="F14610" t="str">
        <f>VLOOKUP(data[[#This Row],[id_campaign]],campaign[],2,FALSE)</f>
        <v>HandsetRefurbished</v>
      </c>
      <c r="G14610" t="str">
        <f>VLOOKUP(data[[#This Row],[id_customer]],customer[],2,FALSE)</f>
        <v>Cassaundra Bamlett</v>
      </c>
      <c r="H14610" t="str">
        <f>data[[#This Row],[id_customer]]&amp;data[[#This Row],[id_campaign]]</f>
        <v>C0954cam02</v>
      </c>
      <c r="I14610">
        <f>DATEDIF(data[[#This Row],[join_date]],data[[#This Row],[buy_date]],"M")</f>
        <v>8</v>
      </c>
    </row>
    <row r="14611" spans="1:9" x14ac:dyDescent="0.25">
      <c r="A14611" t="s">
        <v>3857</v>
      </c>
      <c r="B14611" t="s">
        <v>6</v>
      </c>
      <c r="C14611" s="1">
        <v>44659</v>
      </c>
      <c r="D14611" s="1">
        <v>44935</v>
      </c>
      <c r="E14611">
        <f>VLOOKUP(data[[#This Row],[id_campaign]],campaign[],4,FALSE)</f>
        <v>26</v>
      </c>
      <c r="F14611" t="str">
        <f>VLOOKUP(data[[#This Row],[id_campaign]],campaign[],2,FALSE)</f>
        <v>HandsetRefurbished</v>
      </c>
      <c r="G14611" t="str">
        <f>VLOOKUP(data[[#This Row],[id_customer]],customer[],2,FALSE)</f>
        <v>Cassaundra Bamlett</v>
      </c>
      <c r="H14611" t="str">
        <f>data[[#This Row],[id_customer]]&amp;data[[#This Row],[id_campaign]]</f>
        <v>C0954cam02</v>
      </c>
      <c r="I14611">
        <f>DATEDIF(data[[#This Row],[join_date]],data[[#This Row],[buy_date]],"M")</f>
        <v>9</v>
      </c>
    </row>
    <row r="14612" spans="1:9" x14ac:dyDescent="0.25">
      <c r="A14612" t="s">
        <v>3857</v>
      </c>
      <c r="B14612" t="s">
        <v>6</v>
      </c>
      <c r="C14612" s="1">
        <v>44659</v>
      </c>
      <c r="D14612" s="1">
        <v>44997</v>
      </c>
      <c r="E14612">
        <f>VLOOKUP(data[[#This Row],[id_campaign]],campaign[],4,FALSE)</f>
        <v>26</v>
      </c>
      <c r="F14612" t="str">
        <f>VLOOKUP(data[[#This Row],[id_campaign]],campaign[],2,FALSE)</f>
        <v>HandsetRefurbished</v>
      </c>
      <c r="G14612" t="str">
        <f>VLOOKUP(data[[#This Row],[id_customer]],customer[],2,FALSE)</f>
        <v>Cassaundra Bamlett</v>
      </c>
      <c r="H14612" t="str">
        <f>data[[#This Row],[id_customer]]&amp;data[[#This Row],[id_campaign]]</f>
        <v>C0954cam02</v>
      </c>
      <c r="I14612">
        <f>DATEDIF(data[[#This Row],[join_date]],data[[#This Row],[buy_date]],"M")</f>
        <v>11</v>
      </c>
    </row>
    <row r="14613" spans="1:9" x14ac:dyDescent="0.25">
      <c r="A14613" t="s">
        <v>3857</v>
      </c>
      <c r="B14613" t="s">
        <v>6</v>
      </c>
      <c r="C14613" s="1">
        <v>44659</v>
      </c>
      <c r="D14613" s="1">
        <v>45039</v>
      </c>
      <c r="E14613">
        <f>VLOOKUP(data[[#This Row],[id_campaign]],campaign[],4,FALSE)</f>
        <v>26</v>
      </c>
      <c r="F14613" t="str">
        <f>VLOOKUP(data[[#This Row],[id_campaign]],campaign[],2,FALSE)</f>
        <v>HandsetRefurbished</v>
      </c>
      <c r="G14613" t="str">
        <f>VLOOKUP(data[[#This Row],[id_customer]],customer[],2,FALSE)</f>
        <v>Cassaundra Bamlett</v>
      </c>
      <c r="H14613" t="str">
        <f>data[[#This Row],[id_customer]]&amp;data[[#This Row],[id_campaign]]</f>
        <v>C0954cam02</v>
      </c>
      <c r="I14613">
        <f>DATEDIF(data[[#This Row],[join_date]],data[[#This Row],[buy_date]],"M")</f>
        <v>12</v>
      </c>
    </row>
    <row r="14614" spans="1:9" x14ac:dyDescent="0.25">
      <c r="A14614" t="s">
        <v>3861</v>
      </c>
      <c r="B14614" t="s">
        <v>8</v>
      </c>
      <c r="C14614" s="1">
        <v>44883</v>
      </c>
      <c r="D14614" s="1">
        <v>44883</v>
      </c>
      <c r="E14614">
        <f>VLOOKUP(data[[#This Row],[id_campaign]],campaign[],4,FALSE)</f>
        <v>62</v>
      </c>
      <c r="F14614" t="str">
        <f>VLOOKUP(data[[#This Row],[id_campaign]],campaign[],2,FALSE)</f>
        <v>HandsetWebCapable</v>
      </c>
      <c r="G14614" t="str">
        <f>VLOOKUP(data[[#This Row],[id_customer]],customer[],2,FALSE)</f>
        <v>Gwendolen Ambrogioli</v>
      </c>
      <c r="H14614" t="str">
        <f>data[[#This Row],[id_customer]]&amp;data[[#This Row],[id_campaign]]</f>
        <v>C0955cam03</v>
      </c>
      <c r="I14614">
        <f>DATEDIF(data[[#This Row],[join_date]],data[[#This Row],[buy_date]],"M")</f>
        <v>0</v>
      </c>
    </row>
    <row r="14615" spans="1:9" x14ac:dyDescent="0.25">
      <c r="A14615" t="s">
        <v>3861</v>
      </c>
      <c r="B14615" t="s">
        <v>8</v>
      </c>
      <c r="C14615" s="1">
        <v>44883</v>
      </c>
      <c r="D14615" s="1">
        <v>44917</v>
      </c>
      <c r="E14615">
        <f>VLOOKUP(data[[#This Row],[id_campaign]],campaign[],4,FALSE)</f>
        <v>62</v>
      </c>
      <c r="F14615" t="str">
        <f>VLOOKUP(data[[#This Row],[id_campaign]],campaign[],2,FALSE)</f>
        <v>HandsetWebCapable</v>
      </c>
      <c r="G14615" t="str">
        <f>VLOOKUP(data[[#This Row],[id_customer]],customer[],2,FALSE)</f>
        <v>Gwendolen Ambrogioli</v>
      </c>
      <c r="H14615" t="str">
        <f>data[[#This Row],[id_customer]]&amp;data[[#This Row],[id_campaign]]</f>
        <v>C0955cam03</v>
      </c>
      <c r="I14615">
        <f>DATEDIF(data[[#This Row],[join_date]],data[[#This Row],[buy_date]],"M")</f>
        <v>1</v>
      </c>
    </row>
    <row r="14616" spans="1:9" x14ac:dyDescent="0.25">
      <c r="A14616" t="s">
        <v>3861</v>
      </c>
      <c r="B14616" t="s">
        <v>8</v>
      </c>
      <c r="C14616" s="1">
        <v>44883</v>
      </c>
      <c r="D14616" s="1">
        <v>44954</v>
      </c>
      <c r="E14616">
        <f>VLOOKUP(data[[#This Row],[id_campaign]],campaign[],4,FALSE)</f>
        <v>62</v>
      </c>
      <c r="F14616" t="str">
        <f>VLOOKUP(data[[#This Row],[id_campaign]],campaign[],2,FALSE)</f>
        <v>HandsetWebCapable</v>
      </c>
      <c r="G14616" t="str">
        <f>VLOOKUP(data[[#This Row],[id_customer]],customer[],2,FALSE)</f>
        <v>Gwendolen Ambrogioli</v>
      </c>
      <c r="H14616" t="str">
        <f>data[[#This Row],[id_customer]]&amp;data[[#This Row],[id_campaign]]</f>
        <v>C0955cam03</v>
      </c>
      <c r="I14616">
        <f>DATEDIF(data[[#This Row],[join_date]],data[[#This Row],[buy_date]],"M")</f>
        <v>2</v>
      </c>
    </row>
    <row r="14617" spans="1:9" x14ac:dyDescent="0.25">
      <c r="A14617" t="s">
        <v>3861</v>
      </c>
      <c r="B14617" t="s">
        <v>18</v>
      </c>
      <c r="C14617" s="1">
        <v>45032</v>
      </c>
      <c r="D14617" s="1">
        <v>45032</v>
      </c>
      <c r="E14617">
        <f>VLOOKUP(data[[#This Row],[id_campaign]],campaign[],4,FALSE)</f>
        <v>27</v>
      </c>
      <c r="F14617" t="str">
        <f>VLOOKUP(data[[#This Row],[id_campaign]],campaign[],2,FALSE)</f>
        <v>RespondsToMailOffers</v>
      </c>
      <c r="G14617" t="str">
        <f>VLOOKUP(data[[#This Row],[id_customer]],customer[],2,FALSE)</f>
        <v>Gwendolen Ambrogioli</v>
      </c>
      <c r="H14617" t="str">
        <f>data[[#This Row],[id_customer]]&amp;data[[#This Row],[id_campaign]]</f>
        <v>C0955cam08</v>
      </c>
      <c r="I14617">
        <f>DATEDIF(data[[#This Row],[join_date]],data[[#This Row],[buy_date]],"M")</f>
        <v>0</v>
      </c>
    </row>
    <row r="14618" spans="1:9" x14ac:dyDescent="0.25">
      <c r="A14618" t="s">
        <v>3861</v>
      </c>
      <c r="B14618" t="s">
        <v>18</v>
      </c>
      <c r="C14618" s="1">
        <v>45032</v>
      </c>
      <c r="D14618" s="1">
        <v>45074</v>
      </c>
      <c r="E14618">
        <f>VLOOKUP(data[[#This Row],[id_campaign]],campaign[],4,FALSE)</f>
        <v>27</v>
      </c>
      <c r="F14618" t="str">
        <f>VLOOKUP(data[[#This Row],[id_campaign]],campaign[],2,FALSE)</f>
        <v>RespondsToMailOffers</v>
      </c>
      <c r="G14618" t="str">
        <f>VLOOKUP(data[[#This Row],[id_customer]],customer[],2,FALSE)</f>
        <v>Gwendolen Ambrogioli</v>
      </c>
      <c r="H14618" t="str">
        <f>data[[#This Row],[id_customer]]&amp;data[[#This Row],[id_campaign]]</f>
        <v>C0955cam08</v>
      </c>
      <c r="I14618">
        <f>DATEDIF(data[[#This Row],[join_date]],data[[#This Row],[buy_date]],"M")</f>
        <v>1</v>
      </c>
    </row>
    <row r="14619" spans="1:9" x14ac:dyDescent="0.25">
      <c r="A14619" t="s">
        <v>3865</v>
      </c>
      <c r="B14619" t="s">
        <v>22</v>
      </c>
      <c r="C14619" s="1">
        <v>44634</v>
      </c>
      <c r="D14619" s="1">
        <v>44634</v>
      </c>
      <c r="E14619">
        <f>VLOOKUP(data[[#This Row],[id_campaign]],campaign[],4,FALSE)</f>
        <v>66</v>
      </c>
      <c r="F14619" t="str">
        <f>VLOOKUP(data[[#This Row],[id_campaign]],campaign[],2,FALSE)</f>
        <v>NonUSTravel</v>
      </c>
      <c r="G14619" t="str">
        <f>VLOOKUP(data[[#This Row],[id_customer]],customer[],2,FALSE)</f>
        <v>Mercy Skylett</v>
      </c>
      <c r="H14619" t="str">
        <f>data[[#This Row],[id_customer]]&amp;data[[#This Row],[id_campaign]]</f>
        <v>C0956cam10</v>
      </c>
      <c r="I14619">
        <f>DATEDIF(data[[#This Row],[join_date]],data[[#This Row],[buy_date]],"M")</f>
        <v>0</v>
      </c>
    </row>
    <row r="14620" spans="1:9" x14ac:dyDescent="0.25">
      <c r="A14620" t="s">
        <v>3865</v>
      </c>
      <c r="B14620" t="s">
        <v>22</v>
      </c>
      <c r="C14620" s="1">
        <v>44634</v>
      </c>
      <c r="D14620" s="1">
        <v>44767</v>
      </c>
      <c r="E14620">
        <f>VLOOKUP(data[[#This Row],[id_campaign]],campaign[],4,FALSE)</f>
        <v>66</v>
      </c>
      <c r="F14620" t="str">
        <f>VLOOKUP(data[[#This Row],[id_campaign]],campaign[],2,FALSE)</f>
        <v>NonUSTravel</v>
      </c>
      <c r="G14620" t="str">
        <f>VLOOKUP(data[[#This Row],[id_customer]],customer[],2,FALSE)</f>
        <v>Mercy Skylett</v>
      </c>
      <c r="H14620" t="str">
        <f>data[[#This Row],[id_customer]]&amp;data[[#This Row],[id_campaign]]</f>
        <v>C0956cam10</v>
      </c>
      <c r="I14620">
        <f>DATEDIF(data[[#This Row],[join_date]],data[[#This Row],[buy_date]],"M")</f>
        <v>4</v>
      </c>
    </row>
    <row r="14621" spans="1:9" x14ac:dyDescent="0.25">
      <c r="A14621" t="s">
        <v>3865</v>
      </c>
      <c r="B14621" t="s">
        <v>22</v>
      </c>
      <c r="C14621" s="1">
        <v>44634</v>
      </c>
      <c r="D14621" s="1">
        <v>44982</v>
      </c>
      <c r="E14621">
        <f>VLOOKUP(data[[#This Row],[id_campaign]],campaign[],4,FALSE)</f>
        <v>66</v>
      </c>
      <c r="F14621" t="str">
        <f>VLOOKUP(data[[#This Row],[id_campaign]],campaign[],2,FALSE)</f>
        <v>NonUSTravel</v>
      </c>
      <c r="G14621" t="str">
        <f>VLOOKUP(data[[#This Row],[id_customer]],customer[],2,FALSE)</f>
        <v>Mercy Skylett</v>
      </c>
      <c r="H14621" t="str">
        <f>data[[#This Row],[id_customer]]&amp;data[[#This Row],[id_campaign]]</f>
        <v>C0956cam10</v>
      </c>
      <c r="I14621">
        <f>DATEDIF(data[[#This Row],[join_date]],data[[#This Row],[buy_date]],"M")</f>
        <v>11</v>
      </c>
    </row>
    <row r="14622" spans="1:9" x14ac:dyDescent="0.25">
      <c r="A14622" t="s">
        <v>3865</v>
      </c>
      <c r="B14622" t="s">
        <v>10</v>
      </c>
      <c r="C14622" s="1">
        <v>44720</v>
      </c>
      <c r="D14622" s="1">
        <v>44720</v>
      </c>
      <c r="E14622">
        <f>VLOOKUP(data[[#This Row],[id_campaign]],campaign[],4,FALSE)</f>
        <v>26</v>
      </c>
      <c r="F14622" t="str">
        <f>VLOOKUP(data[[#This Row],[id_campaign]],campaign[],2,FALSE)</f>
        <v>TruckOwner</v>
      </c>
      <c r="G14622" t="str">
        <f>VLOOKUP(data[[#This Row],[id_customer]],customer[],2,FALSE)</f>
        <v>Mercy Skylett</v>
      </c>
      <c r="H14622" t="str">
        <f>data[[#This Row],[id_customer]]&amp;data[[#This Row],[id_campaign]]</f>
        <v>C0956cam04</v>
      </c>
      <c r="I14622">
        <f>DATEDIF(data[[#This Row],[join_date]],data[[#This Row],[buy_date]],"M")</f>
        <v>0</v>
      </c>
    </row>
    <row r="14623" spans="1:9" x14ac:dyDescent="0.25">
      <c r="A14623" t="s">
        <v>3865</v>
      </c>
      <c r="B14623" t="s">
        <v>10</v>
      </c>
      <c r="C14623" s="1">
        <v>44720</v>
      </c>
      <c r="D14623" s="1">
        <v>44793</v>
      </c>
      <c r="E14623">
        <f>VLOOKUP(data[[#This Row],[id_campaign]],campaign[],4,FALSE)</f>
        <v>26</v>
      </c>
      <c r="F14623" t="str">
        <f>VLOOKUP(data[[#This Row],[id_campaign]],campaign[],2,FALSE)</f>
        <v>TruckOwner</v>
      </c>
      <c r="G14623" t="str">
        <f>VLOOKUP(data[[#This Row],[id_customer]],customer[],2,FALSE)</f>
        <v>Mercy Skylett</v>
      </c>
      <c r="H14623" t="str">
        <f>data[[#This Row],[id_customer]]&amp;data[[#This Row],[id_campaign]]</f>
        <v>C0956cam04</v>
      </c>
      <c r="I14623">
        <f>DATEDIF(data[[#This Row],[join_date]],data[[#This Row],[buy_date]],"M")</f>
        <v>2</v>
      </c>
    </row>
    <row r="14624" spans="1:9" x14ac:dyDescent="0.25">
      <c r="A14624" t="s">
        <v>3865</v>
      </c>
      <c r="B14624" t="s">
        <v>10</v>
      </c>
      <c r="C14624" s="1">
        <v>44720</v>
      </c>
      <c r="D14624" s="1">
        <v>44855</v>
      </c>
      <c r="E14624">
        <f>VLOOKUP(data[[#This Row],[id_campaign]],campaign[],4,FALSE)</f>
        <v>26</v>
      </c>
      <c r="F14624" t="str">
        <f>VLOOKUP(data[[#This Row],[id_campaign]],campaign[],2,FALSE)</f>
        <v>TruckOwner</v>
      </c>
      <c r="G14624" t="str">
        <f>VLOOKUP(data[[#This Row],[id_customer]],customer[],2,FALSE)</f>
        <v>Mercy Skylett</v>
      </c>
      <c r="H14624" t="str">
        <f>data[[#This Row],[id_customer]]&amp;data[[#This Row],[id_campaign]]</f>
        <v>C0956cam04</v>
      </c>
      <c r="I14624">
        <f>DATEDIF(data[[#This Row],[join_date]],data[[#This Row],[buy_date]],"M")</f>
        <v>4</v>
      </c>
    </row>
    <row r="14625" spans="1:9" x14ac:dyDescent="0.25">
      <c r="A14625" t="s">
        <v>3865</v>
      </c>
      <c r="B14625" t="s">
        <v>10</v>
      </c>
      <c r="C14625" s="1">
        <v>44720</v>
      </c>
      <c r="D14625" s="1">
        <v>44880</v>
      </c>
      <c r="E14625">
        <f>VLOOKUP(data[[#This Row],[id_campaign]],campaign[],4,FALSE)</f>
        <v>26</v>
      </c>
      <c r="F14625" t="str">
        <f>VLOOKUP(data[[#This Row],[id_campaign]],campaign[],2,FALSE)</f>
        <v>TruckOwner</v>
      </c>
      <c r="G14625" t="str">
        <f>VLOOKUP(data[[#This Row],[id_customer]],customer[],2,FALSE)</f>
        <v>Mercy Skylett</v>
      </c>
      <c r="H14625" t="str">
        <f>data[[#This Row],[id_customer]]&amp;data[[#This Row],[id_campaign]]</f>
        <v>C0956cam04</v>
      </c>
      <c r="I14625">
        <f>DATEDIF(data[[#This Row],[join_date]],data[[#This Row],[buy_date]],"M")</f>
        <v>5</v>
      </c>
    </row>
    <row r="14626" spans="1:9" x14ac:dyDescent="0.25">
      <c r="A14626" t="s">
        <v>3865</v>
      </c>
      <c r="B14626" t="s">
        <v>10</v>
      </c>
      <c r="C14626" s="1">
        <v>44720</v>
      </c>
      <c r="D14626" s="1">
        <v>44918</v>
      </c>
      <c r="E14626">
        <f>VLOOKUP(data[[#This Row],[id_campaign]],campaign[],4,FALSE)</f>
        <v>26</v>
      </c>
      <c r="F14626" t="str">
        <f>VLOOKUP(data[[#This Row],[id_campaign]],campaign[],2,FALSE)</f>
        <v>TruckOwner</v>
      </c>
      <c r="G14626" t="str">
        <f>VLOOKUP(data[[#This Row],[id_customer]],customer[],2,FALSE)</f>
        <v>Mercy Skylett</v>
      </c>
      <c r="H14626" t="str">
        <f>data[[#This Row],[id_customer]]&amp;data[[#This Row],[id_campaign]]</f>
        <v>C0956cam04</v>
      </c>
      <c r="I14626">
        <f>DATEDIF(data[[#This Row],[join_date]],data[[#This Row],[buy_date]],"M")</f>
        <v>6</v>
      </c>
    </row>
    <row r="14627" spans="1:9" x14ac:dyDescent="0.25">
      <c r="A14627" t="s">
        <v>3865</v>
      </c>
      <c r="B14627" t="s">
        <v>10</v>
      </c>
      <c r="C14627" s="1">
        <v>44720</v>
      </c>
      <c r="D14627" s="1">
        <v>44975</v>
      </c>
      <c r="E14627">
        <f>VLOOKUP(data[[#This Row],[id_campaign]],campaign[],4,FALSE)</f>
        <v>26</v>
      </c>
      <c r="F14627" t="str">
        <f>VLOOKUP(data[[#This Row],[id_campaign]],campaign[],2,FALSE)</f>
        <v>TruckOwner</v>
      </c>
      <c r="G14627" t="str">
        <f>VLOOKUP(data[[#This Row],[id_customer]],customer[],2,FALSE)</f>
        <v>Mercy Skylett</v>
      </c>
      <c r="H14627" t="str">
        <f>data[[#This Row],[id_customer]]&amp;data[[#This Row],[id_campaign]]</f>
        <v>C0956cam04</v>
      </c>
      <c r="I14627">
        <f>DATEDIF(data[[#This Row],[join_date]],data[[#This Row],[buy_date]],"M")</f>
        <v>8</v>
      </c>
    </row>
    <row r="14628" spans="1:9" x14ac:dyDescent="0.25">
      <c r="A14628" t="s">
        <v>3865</v>
      </c>
      <c r="B14628" t="s">
        <v>10</v>
      </c>
      <c r="C14628" s="1">
        <v>44720</v>
      </c>
      <c r="D14628" s="1">
        <v>44998</v>
      </c>
      <c r="E14628">
        <f>VLOOKUP(data[[#This Row],[id_campaign]],campaign[],4,FALSE)</f>
        <v>26</v>
      </c>
      <c r="F14628" t="str">
        <f>VLOOKUP(data[[#This Row],[id_campaign]],campaign[],2,FALSE)</f>
        <v>TruckOwner</v>
      </c>
      <c r="G14628" t="str">
        <f>VLOOKUP(data[[#This Row],[id_customer]],customer[],2,FALSE)</f>
        <v>Mercy Skylett</v>
      </c>
      <c r="H14628" t="str">
        <f>data[[#This Row],[id_customer]]&amp;data[[#This Row],[id_campaign]]</f>
        <v>C0956cam04</v>
      </c>
      <c r="I14628">
        <f>DATEDIF(data[[#This Row],[join_date]],data[[#This Row],[buy_date]],"M")</f>
        <v>9</v>
      </c>
    </row>
    <row r="14629" spans="1:9" x14ac:dyDescent="0.25">
      <c r="A14629" t="s">
        <v>3865</v>
      </c>
      <c r="B14629" t="s">
        <v>10</v>
      </c>
      <c r="C14629" s="1">
        <v>44720</v>
      </c>
      <c r="D14629" s="1">
        <v>45028</v>
      </c>
      <c r="E14629">
        <f>VLOOKUP(data[[#This Row],[id_campaign]],campaign[],4,FALSE)</f>
        <v>26</v>
      </c>
      <c r="F14629" t="str">
        <f>VLOOKUP(data[[#This Row],[id_campaign]],campaign[],2,FALSE)</f>
        <v>TruckOwner</v>
      </c>
      <c r="G14629" t="str">
        <f>VLOOKUP(data[[#This Row],[id_customer]],customer[],2,FALSE)</f>
        <v>Mercy Skylett</v>
      </c>
      <c r="H14629" t="str">
        <f>data[[#This Row],[id_customer]]&amp;data[[#This Row],[id_campaign]]</f>
        <v>C0956cam04</v>
      </c>
      <c r="I14629">
        <f>DATEDIF(data[[#This Row],[join_date]],data[[#This Row],[buy_date]],"M")</f>
        <v>10</v>
      </c>
    </row>
    <row r="14630" spans="1:9" x14ac:dyDescent="0.25">
      <c r="A14630" t="s">
        <v>3869</v>
      </c>
      <c r="B14630" t="s">
        <v>28</v>
      </c>
      <c r="C14630" s="1">
        <v>44943</v>
      </c>
      <c r="D14630" s="1">
        <v>44943</v>
      </c>
      <c r="E14630">
        <f>VLOOKUP(data[[#This Row],[id_campaign]],campaign[],4,FALSE)</f>
        <v>25</v>
      </c>
      <c r="F14630" t="str">
        <f>VLOOKUP(data[[#This Row],[id_campaign]],campaign[],2,FALSE)</f>
        <v>NewCellphoneUser</v>
      </c>
      <c r="G14630" t="str">
        <f>VLOOKUP(data[[#This Row],[id_customer]],customer[],2,FALSE)</f>
        <v>Mercy Caulier</v>
      </c>
      <c r="H14630" t="str">
        <f>data[[#This Row],[id_customer]]&amp;data[[#This Row],[id_campaign]]</f>
        <v>C0957cam13</v>
      </c>
      <c r="I14630">
        <f>DATEDIF(data[[#This Row],[join_date]],data[[#This Row],[buy_date]],"M")</f>
        <v>0</v>
      </c>
    </row>
    <row r="14631" spans="1:9" x14ac:dyDescent="0.25">
      <c r="A14631" t="s">
        <v>3869</v>
      </c>
      <c r="B14631" t="s">
        <v>28</v>
      </c>
      <c r="C14631" s="1">
        <v>44943</v>
      </c>
      <c r="D14631" s="1">
        <v>44983</v>
      </c>
      <c r="E14631">
        <f>VLOOKUP(data[[#This Row],[id_campaign]],campaign[],4,FALSE)</f>
        <v>25</v>
      </c>
      <c r="F14631" t="str">
        <f>VLOOKUP(data[[#This Row],[id_campaign]],campaign[],2,FALSE)</f>
        <v>NewCellphoneUser</v>
      </c>
      <c r="G14631" t="str">
        <f>VLOOKUP(data[[#This Row],[id_customer]],customer[],2,FALSE)</f>
        <v>Mercy Caulier</v>
      </c>
      <c r="H14631" t="str">
        <f>data[[#This Row],[id_customer]]&amp;data[[#This Row],[id_campaign]]</f>
        <v>C0957cam13</v>
      </c>
      <c r="I14631">
        <f>DATEDIF(data[[#This Row],[join_date]],data[[#This Row],[buy_date]],"M")</f>
        <v>1</v>
      </c>
    </row>
    <row r="14632" spans="1:9" x14ac:dyDescent="0.25">
      <c r="A14632" t="s">
        <v>3869</v>
      </c>
      <c r="B14632" t="s">
        <v>28</v>
      </c>
      <c r="C14632" s="1">
        <v>44943</v>
      </c>
      <c r="D14632" s="1">
        <v>45007</v>
      </c>
      <c r="E14632">
        <f>VLOOKUP(data[[#This Row],[id_campaign]],campaign[],4,FALSE)</f>
        <v>25</v>
      </c>
      <c r="F14632" t="str">
        <f>VLOOKUP(data[[#This Row],[id_campaign]],campaign[],2,FALSE)</f>
        <v>NewCellphoneUser</v>
      </c>
      <c r="G14632" t="str">
        <f>VLOOKUP(data[[#This Row],[id_customer]],customer[],2,FALSE)</f>
        <v>Mercy Caulier</v>
      </c>
      <c r="H14632" t="str">
        <f>data[[#This Row],[id_customer]]&amp;data[[#This Row],[id_campaign]]</f>
        <v>C0957cam13</v>
      </c>
      <c r="I14632">
        <f>DATEDIF(data[[#This Row],[join_date]],data[[#This Row],[buy_date]],"M")</f>
        <v>2</v>
      </c>
    </row>
    <row r="14633" spans="1:9" x14ac:dyDescent="0.25">
      <c r="A14633" t="s">
        <v>3869</v>
      </c>
      <c r="B14633" t="s">
        <v>28</v>
      </c>
      <c r="C14633" s="1">
        <v>44943</v>
      </c>
      <c r="D14633" s="1">
        <v>45036</v>
      </c>
      <c r="E14633">
        <f>VLOOKUP(data[[#This Row],[id_campaign]],campaign[],4,FALSE)</f>
        <v>25</v>
      </c>
      <c r="F14633" t="str">
        <f>VLOOKUP(data[[#This Row],[id_campaign]],campaign[],2,FALSE)</f>
        <v>NewCellphoneUser</v>
      </c>
      <c r="G14633" t="str">
        <f>VLOOKUP(data[[#This Row],[id_customer]],customer[],2,FALSE)</f>
        <v>Mercy Caulier</v>
      </c>
      <c r="H14633" t="str">
        <f>data[[#This Row],[id_customer]]&amp;data[[#This Row],[id_campaign]]</f>
        <v>C0957cam13</v>
      </c>
      <c r="I14633">
        <f>DATEDIF(data[[#This Row],[join_date]],data[[#This Row],[buy_date]],"M")</f>
        <v>3</v>
      </c>
    </row>
    <row r="14634" spans="1:9" x14ac:dyDescent="0.25">
      <c r="A14634" t="s">
        <v>3869</v>
      </c>
      <c r="B14634" t="s">
        <v>28</v>
      </c>
      <c r="C14634" s="1">
        <v>44943</v>
      </c>
      <c r="D14634" s="1">
        <v>45063</v>
      </c>
      <c r="E14634">
        <f>VLOOKUP(data[[#This Row],[id_campaign]],campaign[],4,FALSE)</f>
        <v>25</v>
      </c>
      <c r="F14634" t="str">
        <f>VLOOKUP(data[[#This Row],[id_campaign]],campaign[],2,FALSE)</f>
        <v>NewCellphoneUser</v>
      </c>
      <c r="G14634" t="str">
        <f>VLOOKUP(data[[#This Row],[id_customer]],customer[],2,FALSE)</f>
        <v>Mercy Caulier</v>
      </c>
      <c r="H14634" t="str">
        <f>data[[#This Row],[id_customer]]&amp;data[[#This Row],[id_campaign]]</f>
        <v>C0957cam13</v>
      </c>
      <c r="I14634">
        <f>DATEDIF(data[[#This Row],[join_date]],data[[#This Row],[buy_date]],"M")</f>
        <v>4</v>
      </c>
    </row>
    <row r="14635" spans="1:9" x14ac:dyDescent="0.25">
      <c r="A14635" t="s">
        <v>3873</v>
      </c>
      <c r="B14635" t="s">
        <v>30</v>
      </c>
      <c r="C14635" s="1">
        <v>44628</v>
      </c>
      <c r="D14635" s="1">
        <v>44628</v>
      </c>
      <c r="E14635">
        <f>VLOOKUP(data[[#This Row],[id_campaign]],campaign[],4,FALSE)</f>
        <v>28</v>
      </c>
      <c r="F14635" t="str">
        <f>VLOOKUP(data[[#This Row],[id_campaign]],campaign[],2,FALSE)</f>
        <v>NotNewCellphoneUser</v>
      </c>
      <c r="G14635" t="str">
        <f>VLOOKUP(data[[#This Row],[id_customer]],customer[],2,FALSE)</f>
        <v>Worthington Keeping</v>
      </c>
      <c r="H14635" t="str">
        <f>data[[#This Row],[id_customer]]&amp;data[[#This Row],[id_campaign]]</f>
        <v>C0958cam14</v>
      </c>
      <c r="I14635">
        <f>DATEDIF(data[[#This Row],[join_date]],data[[#This Row],[buy_date]],"M")</f>
        <v>0</v>
      </c>
    </row>
    <row r="14636" spans="1:9" x14ac:dyDescent="0.25">
      <c r="A14636" t="s">
        <v>3873</v>
      </c>
      <c r="B14636" t="s">
        <v>30</v>
      </c>
      <c r="C14636" s="1">
        <v>44628</v>
      </c>
      <c r="D14636" s="1">
        <v>44660</v>
      </c>
      <c r="E14636">
        <f>VLOOKUP(data[[#This Row],[id_campaign]],campaign[],4,FALSE)</f>
        <v>28</v>
      </c>
      <c r="F14636" t="str">
        <f>VLOOKUP(data[[#This Row],[id_campaign]],campaign[],2,FALSE)</f>
        <v>NotNewCellphoneUser</v>
      </c>
      <c r="G14636" t="str">
        <f>VLOOKUP(data[[#This Row],[id_customer]],customer[],2,FALSE)</f>
        <v>Worthington Keeping</v>
      </c>
      <c r="H14636" t="str">
        <f>data[[#This Row],[id_customer]]&amp;data[[#This Row],[id_campaign]]</f>
        <v>C0958cam14</v>
      </c>
      <c r="I14636">
        <f>DATEDIF(data[[#This Row],[join_date]],data[[#This Row],[buy_date]],"M")</f>
        <v>1</v>
      </c>
    </row>
    <row r="14637" spans="1:9" x14ac:dyDescent="0.25">
      <c r="A14637" t="s">
        <v>3873</v>
      </c>
      <c r="B14637" t="s">
        <v>30</v>
      </c>
      <c r="C14637" s="1">
        <v>44628</v>
      </c>
      <c r="D14637" s="1">
        <v>44704</v>
      </c>
      <c r="E14637">
        <f>VLOOKUP(data[[#This Row],[id_campaign]],campaign[],4,FALSE)</f>
        <v>28</v>
      </c>
      <c r="F14637" t="str">
        <f>VLOOKUP(data[[#This Row],[id_campaign]],campaign[],2,FALSE)</f>
        <v>NotNewCellphoneUser</v>
      </c>
      <c r="G14637" t="str">
        <f>VLOOKUP(data[[#This Row],[id_customer]],customer[],2,FALSE)</f>
        <v>Worthington Keeping</v>
      </c>
      <c r="H14637" t="str">
        <f>data[[#This Row],[id_customer]]&amp;data[[#This Row],[id_campaign]]</f>
        <v>C0958cam14</v>
      </c>
      <c r="I14637">
        <f>DATEDIF(data[[#This Row],[join_date]],data[[#This Row],[buy_date]],"M")</f>
        <v>2</v>
      </c>
    </row>
    <row r="14638" spans="1:9" x14ac:dyDescent="0.25">
      <c r="A14638" t="s">
        <v>3873</v>
      </c>
      <c r="B14638" t="s">
        <v>30</v>
      </c>
      <c r="C14638" s="1">
        <v>44628</v>
      </c>
      <c r="D14638" s="1">
        <v>44725</v>
      </c>
      <c r="E14638">
        <f>VLOOKUP(data[[#This Row],[id_campaign]],campaign[],4,FALSE)</f>
        <v>28</v>
      </c>
      <c r="F14638" t="str">
        <f>VLOOKUP(data[[#This Row],[id_campaign]],campaign[],2,FALSE)</f>
        <v>NotNewCellphoneUser</v>
      </c>
      <c r="G14638" t="str">
        <f>VLOOKUP(data[[#This Row],[id_customer]],customer[],2,FALSE)</f>
        <v>Worthington Keeping</v>
      </c>
      <c r="H14638" t="str">
        <f>data[[#This Row],[id_customer]]&amp;data[[#This Row],[id_campaign]]</f>
        <v>C0958cam14</v>
      </c>
      <c r="I14638">
        <f>DATEDIF(data[[#This Row],[join_date]],data[[#This Row],[buy_date]],"M")</f>
        <v>3</v>
      </c>
    </row>
    <row r="14639" spans="1:9" x14ac:dyDescent="0.25">
      <c r="A14639" t="s">
        <v>3873</v>
      </c>
      <c r="B14639" t="s">
        <v>30</v>
      </c>
      <c r="C14639" s="1">
        <v>44628</v>
      </c>
      <c r="D14639" s="1">
        <v>44763</v>
      </c>
      <c r="E14639">
        <f>VLOOKUP(data[[#This Row],[id_campaign]],campaign[],4,FALSE)</f>
        <v>28</v>
      </c>
      <c r="F14639" t="str">
        <f>VLOOKUP(data[[#This Row],[id_campaign]],campaign[],2,FALSE)</f>
        <v>NotNewCellphoneUser</v>
      </c>
      <c r="G14639" t="str">
        <f>VLOOKUP(data[[#This Row],[id_customer]],customer[],2,FALSE)</f>
        <v>Worthington Keeping</v>
      </c>
      <c r="H14639" t="str">
        <f>data[[#This Row],[id_customer]]&amp;data[[#This Row],[id_campaign]]</f>
        <v>C0958cam14</v>
      </c>
      <c r="I14639">
        <f>DATEDIF(data[[#This Row],[join_date]],data[[#This Row],[buy_date]],"M")</f>
        <v>4</v>
      </c>
    </row>
    <row r="14640" spans="1:9" x14ac:dyDescent="0.25">
      <c r="A14640" t="s">
        <v>3873</v>
      </c>
      <c r="B14640" t="s">
        <v>30</v>
      </c>
      <c r="C14640" s="1">
        <v>44628</v>
      </c>
      <c r="D14640" s="1">
        <v>44791</v>
      </c>
      <c r="E14640">
        <f>VLOOKUP(data[[#This Row],[id_campaign]],campaign[],4,FALSE)</f>
        <v>28</v>
      </c>
      <c r="F14640" t="str">
        <f>VLOOKUP(data[[#This Row],[id_campaign]],campaign[],2,FALSE)</f>
        <v>NotNewCellphoneUser</v>
      </c>
      <c r="G14640" t="str">
        <f>VLOOKUP(data[[#This Row],[id_customer]],customer[],2,FALSE)</f>
        <v>Worthington Keeping</v>
      </c>
      <c r="H14640" t="str">
        <f>data[[#This Row],[id_customer]]&amp;data[[#This Row],[id_campaign]]</f>
        <v>C0958cam14</v>
      </c>
      <c r="I14640">
        <f>DATEDIF(data[[#This Row],[join_date]],data[[#This Row],[buy_date]],"M")</f>
        <v>5</v>
      </c>
    </row>
    <row r="14641" spans="1:9" x14ac:dyDescent="0.25">
      <c r="A14641" t="s">
        <v>3873</v>
      </c>
      <c r="B14641" t="s">
        <v>30</v>
      </c>
      <c r="C14641" s="1">
        <v>44628</v>
      </c>
      <c r="D14641" s="1">
        <v>44813</v>
      </c>
      <c r="E14641">
        <f>VLOOKUP(data[[#This Row],[id_campaign]],campaign[],4,FALSE)</f>
        <v>28</v>
      </c>
      <c r="F14641" t="str">
        <f>VLOOKUP(data[[#This Row],[id_campaign]],campaign[],2,FALSE)</f>
        <v>NotNewCellphoneUser</v>
      </c>
      <c r="G14641" t="str">
        <f>VLOOKUP(data[[#This Row],[id_customer]],customer[],2,FALSE)</f>
        <v>Worthington Keeping</v>
      </c>
      <c r="H14641" t="str">
        <f>data[[#This Row],[id_customer]]&amp;data[[#This Row],[id_campaign]]</f>
        <v>C0958cam14</v>
      </c>
      <c r="I14641">
        <f>DATEDIF(data[[#This Row],[join_date]],data[[#This Row],[buy_date]],"M")</f>
        <v>6</v>
      </c>
    </row>
    <row r="14642" spans="1:9" x14ac:dyDescent="0.25">
      <c r="A14642" t="s">
        <v>3873</v>
      </c>
      <c r="B14642" t="s">
        <v>30</v>
      </c>
      <c r="C14642" s="1">
        <v>44628</v>
      </c>
      <c r="D14642" s="1">
        <v>44849</v>
      </c>
      <c r="E14642">
        <f>VLOOKUP(data[[#This Row],[id_campaign]],campaign[],4,FALSE)</f>
        <v>28</v>
      </c>
      <c r="F14642" t="str">
        <f>VLOOKUP(data[[#This Row],[id_campaign]],campaign[],2,FALSE)</f>
        <v>NotNewCellphoneUser</v>
      </c>
      <c r="G14642" t="str">
        <f>VLOOKUP(data[[#This Row],[id_customer]],customer[],2,FALSE)</f>
        <v>Worthington Keeping</v>
      </c>
      <c r="H14642" t="str">
        <f>data[[#This Row],[id_customer]]&amp;data[[#This Row],[id_campaign]]</f>
        <v>C0958cam14</v>
      </c>
      <c r="I14642">
        <f>DATEDIF(data[[#This Row],[join_date]],data[[#This Row],[buy_date]],"M")</f>
        <v>7</v>
      </c>
    </row>
    <row r="14643" spans="1:9" x14ac:dyDescent="0.25">
      <c r="A14643" t="s">
        <v>3873</v>
      </c>
      <c r="B14643" t="s">
        <v>30</v>
      </c>
      <c r="C14643" s="1">
        <v>44628</v>
      </c>
      <c r="D14643" s="1">
        <v>44876</v>
      </c>
      <c r="E14643">
        <f>VLOOKUP(data[[#This Row],[id_campaign]],campaign[],4,FALSE)</f>
        <v>28</v>
      </c>
      <c r="F14643" t="str">
        <f>VLOOKUP(data[[#This Row],[id_campaign]],campaign[],2,FALSE)</f>
        <v>NotNewCellphoneUser</v>
      </c>
      <c r="G14643" t="str">
        <f>VLOOKUP(data[[#This Row],[id_customer]],customer[],2,FALSE)</f>
        <v>Worthington Keeping</v>
      </c>
      <c r="H14643" t="str">
        <f>data[[#This Row],[id_customer]]&amp;data[[#This Row],[id_campaign]]</f>
        <v>C0958cam14</v>
      </c>
      <c r="I14643">
        <f>DATEDIF(data[[#This Row],[join_date]],data[[#This Row],[buy_date]],"M")</f>
        <v>8</v>
      </c>
    </row>
    <row r="14644" spans="1:9" x14ac:dyDescent="0.25">
      <c r="A14644" t="s">
        <v>3873</v>
      </c>
      <c r="B14644" t="s">
        <v>30</v>
      </c>
      <c r="C14644" s="1">
        <v>44628</v>
      </c>
      <c r="D14644" s="1">
        <v>44915</v>
      </c>
      <c r="E14644">
        <f>VLOOKUP(data[[#This Row],[id_campaign]],campaign[],4,FALSE)</f>
        <v>28</v>
      </c>
      <c r="F14644" t="str">
        <f>VLOOKUP(data[[#This Row],[id_campaign]],campaign[],2,FALSE)</f>
        <v>NotNewCellphoneUser</v>
      </c>
      <c r="G14644" t="str">
        <f>VLOOKUP(data[[#This Row],[id_customer]],customer[],2,FALSE)</f>
        <v>Worthington Keeping</v>
      </c>
      <c r="H14644" t="str">
        <f>data[[#This Row],[id_customer]]&amp;data[[#This Row],[id_campaign]]</f>
        <v>C0958cam14</v>
      </c>
      <c r="I14644">
        <f>DATEDIF(data[[#This Row],[join_date]],data[[#This Row],[buy_date]],"M")</f>
        <v>9</v>
      </c>
    </row>
    <row r="14645" spans="1:9" x14ac:dyDescent="0.25">
      <c r="A14645" t="s">
        <v>3873</v>
      </c>
      <c r="B14645" t="s">
        <v>30</v>
      </c>
      <c r="C14645" s="1">
        <v>44628</v>
      </c>
      <c r="D14645" s="1">
        <v>45005</v>
      </c>
      <c r="E14645">
        <f>VLOOKUP(data[[#This Row],[id_campaign]],campaign[],4,FALSE)</f>
        <v>28</v>
      </c>
      <c r="F14645" t="str">
        <f>VLOOKUP(data[[#This Row],[id_campaign]],campaign[],2,FALSE)</f>
        <v>NotNewCellphoneUser</v>
      </c>
      <c r="G14645" t="str">
        <f>VLOOKUP(data[[#This Row],[id_customer]],customer[],2,FALSE)</f>
        <v>Worthington Keeping</v>
      </c>
      <c r="H14645" t="str">
        <f>data[[#This Row],[id_customer]]&amp;data[[#This Row],[id_campaign]]</f>
        <v>C0958cam14</v>
      </c>
      <c r="I14645">
        <f>DATEDIF(data[[#This Row],[join_date]],data[[#This Row],[buy_date]],"M")</f>
        <v>12</v>
      </c>
    </row>
    <row r="14646" spans="1:9" x14ac:dyDescent="0.25">
      <c r="A14646" t="s">
        <v>3873</v>
      </c>
      <c r="B14646" t="s">
        <v>30</v>
      </c>
      <c r="C14646" s="1">
        <v>44628</v>
      </c>
      <c r="D14646" s="1">
        <v>45024</v>
      </c>
      <c r="E14646">
        <f>VLOOKUP(data[[#This Row],[id_campaign]],campaign[],4,FALSE)</f>
        <v>28</v>
      </c>
      <c r="F14646" t="str">
        <f>VLOOKUP(data[[#This Row],[id_campaign]],campaign[],2,FALSE)</f>
        <v>NotNewCellphoneUser</v>
      </c>
      <c r="G14646" t="str">
        <f>VLOOKUP(data[[#This Row],[id_customer]],customer[],2,FALSE)</f>
        <v>Worthington Keeping</v>
      </c>
      <c r="H14646" t="str">
        <f>data[[#This Row],[id_customer]]&amp;data[[#This Row],[id_campaign]]</f>
        <v>C0958cam14</v>
      </c>
      <c r="I14646">
        <f>DATEDIF(data[[#This Row],[join_date]],data[[#This Row],[buy_date]],"M")</f>
        <v>13</v>
      </c>
    </row>
    <row r="14647" spans="1:9" x14ac:dyDescent="0.25">
      <c r="A14647" t="s">
        <v>3873</v>
      </c>
      <c r="B14647" t="s">
        <v>30</v>
      </c>
      <c r="C14647" s="1">
        <v>44628</v>
      </c>
      <c r="D14647" s="1">
        <v>45067</v>
      </c>
      <c r="E14647">
        <f>VLOOKUP(data[[#This Row],[id_campaign]],campaign[],4,FALSE)</f>
        <v>28</v>
      </c>
      <c r="F14647" t="str">
        <f>VLOOKUP(data[[#This Row],[id_campaign]],campaign[],2,FALSE)</f>
        <v>NotNewCellphoneUser</v>
      </c>
      <c r="G14647" t="str">
        <f>VLOOKUP(data[[#This Row],[id_customer]],customer[],2,FALSE)</f>
        <v>Worthington Keeping</v>
      </c>
      <c r="H14647" t="str">
        <f>data[[#This Row],[id_customer]]&amp;data[[#This Row],[id_campaign]]</f>
        <v>C0958cam14</v>
      </c>
      <c r="I14647">
        <f>DATEDIF(data[[#This Row],[join_date]],data[[#This Row],[buy_date]],"M")</f>
        <v>14</v>
      </c>
    </row>
    <row r="14648" spans="1:9" x14ac:dyDescent="0.25">
      <c r="A14648" t="s">
        <v>3873</v>
      </c>
      <c r="B14648" t="s">
        <v>34</v>
      </c>
      <c r="C14648" s="1">
        <v>44732</v>
      </c>
      <c r="D14648" s="1">
        <v>44732</v>
      </c>
      <c r="E14648">
        <f>VLOOKUP(data[[#This Row],[id_campaign]],campaign[],4,FALSE)</f>
        <v>16</v>
      </c>
      <c r="F14648" t="str">
        <f>VLOOKUP(data[[#This Row],[id_campaign]],campaign[],2,FALSE)</f>
        <v>MadeCallToRetentionTeam</v>
      </c>
      <c r="G14648" t="str">
        <f>VLOOKUP(data[[#This Row],[id_customer]],customer[],2,FALSE)</f>
        <v>Worthington Keeping</v>
      </c>
      <c r="H14648" t="str">
        <f>data[[#This Row],[id_customer]]&amp;data[[#This Row],[id_campaign]]</f>
        <v>C0958cam16</v>
      </c>
      <c r="I14648">
        <f>DATEDIF(data[[#This Row],[join_date]],data[[#This Row],[buy_date]],"M")</f>
        <v>0</v>
      </c>
    </row>
    <row r="14649" spans="1:9" x14ac:dyDescent="0.25">
      <c r="A14649" t="s">
        <v>3873</v>
      </c>
      <c r="B14649" t="s">
        <v>34</v>
      </c>
      <c r="C14649" s="1">
        <v>44732</v>
      </c>
      <c r="D14649" s="1">
        <v>44766</v>
      </c>
      <c r="E14649">
        <f>VLOOKUP(data[[#This Row],[id_campaign]],campaign[],4,FALSE)</f>
        <v>16</v>
      </c>
      <c r="F14649" t="str">
        <f>VLOOKUP(data[[#This Row],[id_campaign]],campaign[],2,FALSE)</f>
        <v>MadeCallToRetentionTeam</v>
      </c>
      <c r="G14649" t="str">
        <f>VLOOKUP(data[[#This Row],[id_customer]],customer[],2,FALSE)</f>
        <v>Worthington Keeping</v>
      </c>
      <c r="H14649" t="str">
        <f>data[[#This Row],[id_customer]]&amp;data[[#This Row],[id_campaign]]</f>
        <v>C0958cam16</v>
      </c>
      <c r="I14649">
        <f>DATEDIF(data[[#This Row],[join_date]],data[[#This Row],[buy_date]],"M")</f>
        <v>1</v>
      </c>
    </row>
    <row r="14650" spans="1:9" x14ac:dyDescent="0.25">
      <c r="A14650" t="s">
        <v>3873</v>
      </c>
      <c r="B14650" t="s">
        <v>34</v>
      </c>
      <c r="C14650" s="1">
        <v>44732</v>
      </c>
      <c r="D14650" s="1">
        <v>44774</v>
      </c>
      <c r="E14650">
        <f>VLOOKUP(data[[#This Row],[id_campaign]],campaign[],4,FALSE)</f>
        <v>16</v>
      </c>
      <c r="F14650" t="str">
        <f>VLOOKUP(data[[#This Row],[id_campaign]],campaign[],2,FALSE)</f>
        <v>MadeCallToRetentionTeam</v>
      </c>
      <c r="G14650" t="str">
        <f>VLOOKUP(data[[#This Row],[id_customer]],customer[],2,FALSE)</f>
        <v>Worthington Keeping</v>
      </c>
      <c r="H14650" t="str">
        <f>data[[#This Row],[id_customer]]&amp;data[[#This Row],[id_campaign]]</f>
        <v>C0958cam16</v>
      </c>
      <c r="I14650">
        <f>DATEDIF(data[[#This Row],[join_date]],data[[#This Row],[buy_date]],"M")</f>
        <v>1</v>
      </c>
    </row>
    <row r="14651" spans="1:9" x14ac:dyDescent="0.25">
      <c r="A14651" t="s">
        <v>3873</v>
      </c>
      <c r="B14651" t="s">
        <v>34</v>
      </c>
      <c r="C14651" s="1">
        <v>44732</v>
      </c>
      <c r="D14651" s="1">
        <v>44825</v>
      </c>
      <c r="E14651">
        <f>VLOOKUP(data[[#This Row],[id_campaign]],campaign[],4,FALSE)</f>
        <v>16</v>
      </c>
      <c r="F14651" t="str">
        <f>VLOOKUP(data[[#This Row],[id_campaign]],campaign[],2,FALSE)</f>
        <v>MadeCallToRetentionTeam</v>
      </c>
      <c r="G14651" t="str">
        <f>VLOOKUP(data[[#This Row],[id_customer]],customer[],2,FALSE)</f>
        <v>Worthington Keeping</v>
      </c>
      <c r="H14651" t="str">
        <f>data[[#This Row],[id_customer]]&amp;data[[#This Row],[id_campaign]]</f>
        <v>C0958cam16</v>
      </c>
      <c r="I14651">
        <f>DATEDIF(data[[#This Row],[join_date]],data[[#This Row],[buy_date]],"M")</f>
        <v>3</v>
      </c>
    </row>
    <row r="14652" spans="1:9" x14ac:dyDescent="0.25">
      <c r="A14652" t="s">
        <v>3873</v>
      </c>
      <c r="B14652" t="s">
        <v>34</v>
      </c>
      <c r="C14652" s="1">
        <v>44732</v>
      </c>
      <c r="D14652" s="1">
        <v>44837</v>
      </c>
      <c r="E14652">
        <f>VLOOKUP(data[[#This Row],[id_campaign]],campaign[],4,FALSE)</f>
        <v>16</v>
      </c>
      <c r="F14652" t="str">
        <f>VLOOKUP(data[[#This Row],[id_campaign]],campaign[],2,FALSE)</f>
        <v>MadeCallToRetentionTeam</v>
      </c>
      <c r="G14652" t="str">
        <f>VLOOKUP(data[[#This Row],[id_customer]],customer[],2,FALSE)</f>
        <v>Worthington Keeping</v>
      </c>
      <c r="H14652" t="str">
        <f>data[[#This Row],[id_customer]]&amp;data[[#This Row],[id_campaign]]</f>
        <v>C0958cam16</v>
      </c>
      <c r="I14652">
        <f>DATEDIF(data[[#This Row],[join_date]],data[[#This Row],[buy_date]],"M")</f>
        <v>3</v>
      </c>
    </row>
    <row r="14653" spans="1:9" x14ac:dyDescent="0.25">
      <c r="A14653" t="s">
        <v>3873</v>
      </c>
      <c r="B14653" t="s">
        <v>34</v>
      </c>
      <c r="C14653" s="1">
        <v>44732</v>
      </c>
      <c r="D14653" s="1">
        <v>44869</v>
      </c>
      <c r="E14653">
        <f>VLOOKUP(data[[#This Row],[id_campaign]],campaign[],4,FALSE)</f>
        <v>16</v>
      </c>
      <c r="F14653" t="str">
        <f>VLOOKUP(data[[#This Row],[id_campaign]],campaign[],2,FALSE)</f>
        <v>MadeCallToRetentionTeam</v>
      </c>
      <c r="G14653" t="str">
        <f>VLOOKUP(data[[#This Row],[id_customer]],customer[],2,FALSE)</f>
        <v>Worthington Keeping</v>
      </c>
      <c r="H14653" t="str">
        <f>data[[#This Row],[id_customer]]&amp;data[[#This Row],[id_campaign]]</f>
        <v>C0958cam16</v>
      </c>
      <c r="I14653">
        <f>DATEDIF(data[[#This Row],[join_date]],data[[#This Row],[buy_date]],"M")</f>
        <v>4</v>
      </c>
    </row>
    <row r="14654" spans="1:9" x14ac:dyDescent="0.25">
      <c r="A14654" t="s">
        <v>3873</v>
      </c>
      <c r="B14654" t="s">
        <v>34</v>
      </c>
      <c r="C14654" s="1">
        <v>44732</v>
      </c>
      <c r="D14654" s="1">
        <v>44921</v>
      </c>
      <c r="E14654">
        <f>VLOOKUP(data[[#This Row],[id_campaign]],campaign[],4,FALSE)</f>
        <v>16</v>
      </c>
      <c r="F14654" t="str">
        <f>VLOOKUP(data[[#This Row],[id_campaign]],campaign[],2,FALSE)</f>
        <v>MadeCallToRetentionTeam</v>
      </c>
      <c r="G14654" t="str">
        <f>VLOOKUP(data[[#This Row],[id_customer]],customer[],2,FALSE)</f>
        <v>Worthington Keeping</v>
      </c>
      <c r="H14654" t="str">
        <f>data[[#This Row],[id_customer]]&amp;data[[#This Row],[id_campaign]]</f>
        <v>C0958cam16</v>
      </c>
      <c r="I14654">
        <f>DATEDIF(data[[#This Row],[join_date]],data[[#This Row],[buy_date]],"M")</f>
        <v>6</v>
      </c>
    </row>
    <row r="14655" spans="1:9" x14ac:dyDescent="0.25">
      <c r="A14655" t="s">
        <v>3873</v>
      </c>
      <c r="B14655" t="s">
        <v>34</v>
      </c>
      <c r="C14655" s="1">
        <v>44732</v>
      </c>
      <c r="D14655" s="1">
        <v>44951</v>
      </c>
      <c r="E14655">
        <f>VLOOKUP(data[[#This Row],[id_campaign]],campaign[],4,FALSE)</f>
        <v>16</v>
      </c>
      <c r="F14655" t="str">
        <f>VLOOKUP(data[[#This Row],[id_campaign]],campaign[],2,FALSE)</f>
        <v>MadeCallToRetentionTeam</v>
      </c>
      <c r="G14655" t="str">
        <f>VLOOKUP(data[[#This Row],[id_customer]],customer[],2,FALSE)</f>
        <v>Worthington Keeping</v>
      </c>
      <c r="H14655" t="str">
        <f>data[[#This Row],[id_customer]]&amp;data[[#This Row],[id_campaign]]</f>
        <v>C0958cam16</v>
      </c>
      <c r="I14655">
        <f>DATEDIF(data[[#This Row],[join_date]],data[[#This Row],[buy_date]],"M")</f>
        <v>7</v>
      </c>
    </row>
    <row r="14656" spans="1:9" x14ac:dyDescent="0.25">
      <c r="A14656" t="s">
        <v>3873</v>
      </c>
      <c r="B14656" t="s">
        <v>34</v>
      </c>
      <c r="C14656" s="1">
        <v>44732</v>
      </c>
      <c r="D14656" s="1">
        <v>44988</v>
      </c>
      <c r="E14656">
        <f>VLOOKUP(data[[#This Row],[id_campaign]],campaign[],4,FALSE)</f>
        <v>16</v>
      </c>
      <c r="F14656" t="str">
        <f>VLOOKUP(data[[#This Row],[id_campaign]],campaign[],2,FALSE)</f>
        <v>MadeCallToRetentionTeam</v>
      </c>
      <c r="G14656" t="str">
        <f>VLOOKUP(data[[#This Row],[id_customer]],customer[],2,FALSE)</f>
        <v>Worthington Keeping</v>
      </c>
      <c r="H14656" t="str">
        <f>data[[#This Row],[id_customer]]&amp;data[[#This Row],[id_campaign]]</f>
        <v>C0958cam16</v>
      </c>
      <c r="I14656">
        <f>DATEDIF(data[[#This Row],[join_date]],data[[#This Row],[buy_date]],"M")</f>
        <v>8</v>
      </c>
    </row>
    <row r="14657" spans="1:9" x14ac:dyDescent="0.25">
      <c r="A14657" t="s">
        <v>3873</v>
      </c>
      <c r="B14657" t="s">
        <v>34</v>
      </c>
      <c r="C14657" s="1">
        <v>44732</v>
      </c>
      <c r="D14657" s="1">
        <v>45017</v>
      </c>
      <c r="E14657">
        <f>VLOOKUP(data[[#This Row],[id_campaign]],campaign[],4,FALSE)</f>
        <v>16</v>
      </c>
      <c r="F14657" t="str">
        <f>VLOOKUP(data[[#This Row],[id_campaign]],campaign[],2,FALSE)</f>
        <v>MadeCallToRetentionTeam</v>
      </c>
      <c r="G14657" t="str">
        <f>VLOOKUP(data[[#This Row],[id_customer]],customer[],2,FALSE)</f>
        <v>Worthington Keeping</v>
      </c>
      <c r="H14657" t="str">
        <f>data[[#This Row],[id_customer]]&amp;data[[#This Row],[id_campaign]]</f>
        <v>C0958cam16</v>
      </c>
      <c r="I14657">
        <f>DATEDIF(data[[#This Row],[join_date]],data[[#This Row],[buy_date]],"M")</f>
        <v>9</v>
      </c>
    </row>
    <row r="14658" spans="1:9" x14ac:dyDescent="0.25">
      <c r="A14658" t="s">
        <v>3873</v>
      </c>
      <c r="B14658" t="s">
        <v>34</v>
      </c>
      <c r="C14658" s="1">
        <v>44732</v>
      </c>
      <c r="D14658" s="1">
        <v>45070</v>
      </c>
      <c r="E14658">
        <f>VLOOKUP(data[[#This Row],[id_campaign]],campaign[],4,FALSE)</f>
        <v>16</v>
      </c>
      <c r="F14658" t="str">
        <f>VLOOKUP(data[[#This Row],[id_campaign]],campaign[],2,FALSE)</f>
        <v>MadeCallToRetentionTeam</v>
      </c>
      <c r="G14658" t="str">
        <f>VLOOKUP(data[[#This Row],[id_customer]],customer[],2,FALSE)</f>
        <v>Worthington Keeping</v>
      </c>
      <c r="H14658" t="str">
        <f>data[[#This Row],[id_customer]]&amp;data[[#This Row],[id_campaign]]</f>
        <v>C0958cam16</v>
      </c>
      <c r="I14658">
        <f>DATEDIF(data[[#This Row],[join_date]],data[[#This Row],[buy_date]],"M")</f>
        <v>11</v>
      </c>
    </row>
    <row r="14659" spans="1:9" x14ac:dyDescent="0.25">
      <c r="A14659" t="s">
        <v>3873</v>
      </c>
      <c r="B14659" t="s">
        <v>34</v>
      </c>
      <c r="C14659" s="1">
        <v>44732</v>
      </c>
      <c r="D14659" s="1">
        <v>45081</v>
      </c>
      <c r="E14659">
        <f>VLOOKUP(data[[#This Row],[id_campaign]],campaign[],4,FALSE)</f>
        <v>16</v>
      </c>
      <c r="F14659" t="str">
        <f>VLOOKUP(data[[#This Row],[id_campaign]],campaign[],2,FALSE)</f>
        <v>MadeCallToRetentionTeam</v>
      </c>
      <c r="G14659" t="str">
        <f>VLOOKUP(data[[#This Row],[id_customer]],customer[],2,FALSE)</f>
        <v>Worthington Keeping</v>
      </c>
      <c r="H14659" t="str">
        <f>data[[#This Row],[id_customer]]&amp;data[[#This Row],[id_campaign]]</f>
        <v>C0958cam16</v>
      </c>
      <c r="I14659">
        <f>DATEDIF(data[[#This Row],[join_date]],data[[#This Row],[buy_date]],"M")</f>
        <v>11</v>
      </c>
    </row>
    <row r="14660" spans="1:9" x14ac:dyDescent="0.25">
      <c r="A14660" t="s">
        <v>3877</v>
      </c>
      <c r="B14660" t="s">
        <v>16</v>
      </c>
      <c r="C14660" s="1">
        <v>44578</v>
      </c>
      <c r="D14660" s="1">
        <v>44578</v>
      </c>
      <c r="E14660">
        <f>VLOOKUP(data[[#This Row],[id_campaign]],campaign[],4,FALSE)</f>
        <v>25</v>
      </c>
      <c r="F14660" t="str">
        <f>VLOOKUP(data[[#This Row],[id_campaign]],campaign[],2,FALSE)</f>
        <v>BuysViaMailOrder</v>
      </c>
      <c r="G14660" t="str">
        <f>VLOOKUP(data[[#This Row],[id_customer]],customer[],2,FALSE)</f>
        <v>Ilyse Cooling</v>
      </c>
      <c r="H14660" t="str">
        <f>data[[#This Row],[id_customer]]&amp;data[[#This Row],[id_campaign]]</f>
        <v>C0959cam07</v>
      </c>
      <c r="I14660">
        <f>DATEDIF(data[[#This Row],[join_date]],data[[#This Row],[buy_date]],"M")</f>
        <v>0</v>
      </c>
    </row>
    <row r="14661" spans="1:9" x14ac:dyDescent="0.25">
      <c r="A14661" t="s">
        <v>3877</v>
      </c>
      <c r="B14661" t="s">
        <v>16</v>
      </c>
      <c r="C14661" s="1">
        <v>44578</v>
      </c>
      <c r="D14661" s="1">
        <v>44698</v>
      </c>
      <c r="E14661">
        <f>VLOOKUP(data[[#This Row],[id_campaign]],campaign[],4,FALSE)</f>
        <v>25</v>
      </c>
      <c r="F14661" t="str">
        <f>VLOOKUP(data[[#This Row],[id_campaign]],campaign[],2,FALSE)</f>
        <v>BuysViaMailOrder</v>
      </c>
      <c r="G14661" t="str">
        <f>VLOOKUP(data[[#This Row],[id_customer]],customer[],2,FALSE)</f>
        <v>Ilyse Cooling</v>
      </c>
      <c r="H14661" t="str">
        <f>data[[#This Row],[id_customer]]&amp;data[[#This Row],[id_campaign]]</f>
        <v>C0959cam07</v>
      </c>
      <c r="I14661">
        <f>DATEDIF(data[[#This Row],[join_date]],data[[#This Row],[buy_date]],"M")</f>
        <v>4</v>
      </c>
    </row>
    <row r="14662" spans="1:9" x14ac:dyDescent="0.25">
      <c r="A14662" t="s">
        <v>3877</v>
      </c>
      <c r="B14662" t="s">
        <v>16</v>
      </c>
      <c r="C14662" s="1">
        <v>44578</v>
      </c>
      <c r="D14662" s="1">
        <v>44744</v>
      </c>
      <c r="E14662">
        <f>VLOOKUP(data[[#This Row],[id_campaign]],campaign[],4,FALSE)</f>
        <v>25</v>
      </c>
      <c r="F14662" t="str">
        <f>VLOOKUP(data[[#This Row],[id_campaign]],campaign[],2,FALSE)</f>
        <v>BuysViaMailOrder</v>
      </c>
      <c r="G14662" t="str">
        <f>VLOOKUP(data[[#This Row],[id_customer]],customer[],2,FALSE)</f>
        <v>Ilyse Cooling</v>
      </c>
      <c r="H14662" t="str">
        <f>data[[#This Row],[id_customer]]&amp;data[[#This Row],[id_campaign]]</f>
        <v>C0959cam07</v>
      </c>
      <c r="I14662">
        <f>DATEDIF(data[[#This Row],[join_date]],data[[#This Row],[buy_date]],"M")</f>
        <v>5</v>
      </c>
    </row>
    <row r="14663" spans="1:9" x14ac:dyDescent="0.25">
      <c r="A14663" t="s">
        <v>3877</v>
      </c>
      <c r="B14663" t="s">
        <v>16</v>
      </c>
      <c r="C14663" s="1">
        <v>44578</v>
      </c>
      <c r="D14663" s="1">
        <v>44793</v>
      </c>
      <c r="E14663">
        <f>VLOOKUP(data[[#This Row],[id_campaign]],campaign[],4,FALSE)</f>
        <v>25</v>
      </c>
      <c r="F14663" t="str">
        <f>VLOOKUP(data[[#This Row],[id_campaign]],campaign[],2,FALSE)</f>
        <v>BuysViaMailOrder</v>
      </c>
      <c r="G14663" t="str">
        <f>VLOOKUP(data[[#This Row],[id_customer]],customer[],2,FALSE)</f>
        <v>Ilyse Cooling</v>
      </c>
      <c r="H14663" t="str">
        <f>data[[#This Row],[id_customer]]&amp;data[[#This Row],[id_campaign]]</f>
        <v>C0959cam07</v>
      </c>
      <c r="I14663">
        <f>DATEDIF(data[[#This Row],[join_date]],data[[#This Row],[buy_date]],"M")</f>
        <v>7</v>
      </c>
    </row>
    <row r="14664" spans="1:9" x14ac:dyDescent="0.25">
      <c r="A14664" t="s">
        <v>3877</v>
      </c>
      <c r="B14664" t="s">
        <v>16</v>
      </c>
      <c r="C14664" s="1">
        <v>44578</v>
      </c>
      <c r="D14664" s="1">
        <v>44926</v>
      </c>
      <c r="E14664">
        <f>VLOOKUP(data[[#This Row],[id_campaign]],campaign[],4,FALSE)</f>
        <v>25</v>
      </c>
      <c r="F14664" t="str">
        <f>VLOOKUP(data[[#This Row],[id_campaign]],campaign[],2,FALSE)</f>
        <v>BuysViaMailOrder</v>
      </c>
      <c r="G14664" t="str">
        <f>VLOOKUP(data[[#This Row],[id_customer]],customer[],2,FALSE)</f>
        <v>Ilyse Cooling</v>
      </c>
      <c r="H14664" t="str">
        <f>data[[#This Row],[id_customer]]&amp;data[[#This Row],[id_campaign]]</f>
        <v>C0959cam07</v>
      </c>
      <c r="I14664">
        <f>DATEDIF(data[[#This Row],[join_date]],data[[#This Row],[buy_date]],"M")</f>
        <v>11</v>
      </c>
    </row>
    <row r="14665" spans="1:9" x14ac:dyDescent="0.25">
      <c r="A14665" t="s">
        <v>3877</v>
      </c>
      <c r="B14665" t="s">
        <v>16</v>
      </c>
      <c r="C14665" s="1">
        <v>44578</v>
      </c>
      <c r="D14665" s="1">
        <v>45008</v>
      </c>
      <c r="E14665">
        <f>VLOOKUP(data[[#This Row],[id_campaign]],campaign[],4,FALSE)</f>
        <v>25</v>
      </c>
      <c r="F14665" t="str">
        <f>VLOOKUP(data[[#This Row],[id_campaign]],campaign[],2,FALSE)</f>
        <v>BuysViaMailOrder</v>
      </c>
      <c r="G14665" t="str">
        <f>VLOOKUP(data[[#This Row],[id_customer]],customer[],2,FALSE)</f>
        <v>Ilyse Cooling</v>
      </c>
      <c r="H14665" t="str">
        <f>data[[#This Row],[id_customer]]&amp;data[[#This Row],[id_campaign]]</f>
        <v>C0959cam07</v>
      </c>
      <c r="I14665">
        <f>DATEDIF(data[[#This Row],[join_date]],data[[#This Row],[buy_date]],"M")</f>
        <v>14</v>
      </c>
    </row>
    <row r="14666" spans="1:9" x14ac:dyDescent="0.25">
      <c r="A14666" t="s">
        <v>3877</v>
      </c>
      <c r="B14666" t="s">
        <v>16</v>
      </c>
      <c r="C14666" s="1">
        <v>44578</v>
      </c>
      <c r="D14666" s="1">
        <v>45017</v>
      </c>
      <c r="E14666">
        <f>VLOOKUP(data[[#This Row],[id_campaign]],campaign[],4,FALSE)</f>
        <v>25</v>
      </c>
      <c r="F14666" t="str">
        <f>VLOOKUP(data[[#This Row],[id_campaign]],campaign[],2,FALSE)</f>
        <v>BuysViaMailOrder</v>
      </c>
      <c r="G14666" t="str">
        <f>VLOOKUP(data[[#This Row],[id_customer]],customer[],2,FALSE)</f>
        <v>Ilyse Cooling</v>
      </c>
      <c r="H14666" t="str">
        <f>data[[#This Row],[id_customer]]&amp;data[[#This Row],[id_campaign]]</f>
        <v>C0959cam07</v>
      </c>
      <c r="I14666">
        <f>DATEDIF(data[[#This Row],[join_date]],data[[#This Row],[buy_date]],"M")</f>
        <v>14</v>
      </c>
    </row>
    <row r="14667" spans="1:9" x14ac:dyDescent="0.25">
      <c r="A14667" t="s">
        <v>3877</v>
      </c>
      <c r="B14667" t="s">
        <v>16</v>
      </c>
      <c r="C14667" s="1">
        <v>44578</v>
      </c>
      <c r="D14667" s="1">
        <v>45071</v>
      </c>
      <c r="E14667">
        <f>VLOOKUP(data[[#This Row],[id_campaign]],campaign[],4,FALSE)</f>
        <v>25</v>
      </c>
      <c r="F14667" t="str">
        <f>VLOOKUP(data[[#This Row],[id_campaign]],campaign[],2,FALSE)</f>
        <v>BuysViaMailOrder</v>
      </c>
      <c r="G14667" t="str">
        <f>VLOOKUP(data[[#This Row],[id_customer]],customer[],2,FALSE)</f>
        <v>Ilyse Cooling</v>
      </c>
      <c r="H14667" t="str">
        <f>data[[#This Row],[id_customer]]&amp;data[[#This Row],[id_campaign]]</f>
        <v>C0959cam07</v>
      </c>
      <c r="I14667">
        <f>DATEDIF(data[[#This Row],[join_date]],data[[#This Row],[buy_date]],"M")</f>
        <v>16</v>
      </c>
    </row>
    <row r="14668" spans="1:9" x14ac:dyDescent="0.25">
      <c r="A14668" t="s">
        <v>3877</v>
      </c>
      <c r="B14668" t="s">
        <v>24</v>
      </c>
      <c r="C14668" s="1">
        <v>44778</v>
      </c>
      <c r="D14668" s="1">
        <v>44778</v>
      </c>
      <c r="E14668">
        <f>VLOOKUP(data[[#This Row],[id_campaign]],campaign[],4,FALSE)</f>
        <v>62</v>
      </c>
      <c r="F14668" t="str">
        <f>VLOOKUP(data[[#This Row],[id_campaign]],campaign[],2,FALSE)</f>
        <v>OwnsComputer</v>
      </c>
      <c r="G14668" t="str">
        <f>VLOOKUP(data[[#This Row],[id_customer]],customer[],2,FALSE)</f>
        <v>Ilyse Cooling</v>
      </c>
      <c r="H14668" t="str">
        <f>data[[#This Row],[id_customer]]&amp;data[[#This Row],[id_campaign]]</f>
        <v>C0959cam11</v>
      </c>
      <c r="I14668">
        <f>DATEDIF(data[[#This Row],[join_date]],data[[#This Row],[buy_date]],"M")</f>
        <v>0</v>
      </c>
    </row>
    <row r="14669" spans="1:9" x14ac:dyDescent="0.25">
      <c r="A14669" t="s">
        <v>3877</v>
      </c>
      <c r="B14669" t="s">
        <v>24</v>
      </c>
      <c r="C14669" s="1">
        <v>44778</v>
      </c>
      <c r="D14669" s="1">
        <v>44934</v>
      </c>
      <c r="E14669">
        <f>VLOOKUP(data[[#This Row],[id_campaign]],campaign[],4,FALSE)</f>
        <v>62</v>
      </c>
      <c r="F14669" t="str">
        <f>VLOOKUP(data[[#This Row],[id_campaign]],campaign[],2,FALSE)</f>
        <v>OwnsComputer</v>
      </c>
      <c r="G14669" t="str">
        <f>VLOOKUP(data[[#This Row],[id_customer]],customer[],2,FALSE)</f>
        <v>Ilyse Cooling</v>
      </c>
      <c r="H14669" t="str">
        <f>data[[#This Row],[id_customer]]&amp;data[[#This Row],[id_campaign]]</f>
        <v>C0959cam11</v>
      </c>
      <c r="I14669">
        <f>DATEDIF(data[[#This Row],[join_date]],data[[#This Row],[buy_date]],"M")</f>
        <v>5</v>
      </c>
    </row>
    <row r="14670" spans="1:9" x14ac:dyDescent="0.25">
      <c r="A14670" t="s">
        <v>3877</v>
      </c>
      <c r="B14670" t="s">
        <v>24</v>
      </c>
      <c r="C14670" s="1">
        <v>44778</v>
      </c>
      <c r="D14670" s="1">
        <v>44964</v>
      </c>
      <c r="E14670">
        <f>VLOOKUP(data[[#This Row],[id_campaign]],campaign[],4,FALSE)</f>
        <v>62</v>
      </c>
      <c r="F14670" t="str">
        <f>VLOOKUP(data[[#This Row],[id_campaign]],campaign[],2,FALSE)</f>
        <v>OwnsComputer</v>
      </c>
      <c r="G14670" t="str">
        <f>VLOOKUP(data[[#This Row],[id_customer]],customer[],2,FALSE)</f>
        <v>Ilyse Cooling</v>
      </c>
      <c r="H14670" t="str">
        <f>data[[#This Row],[id_customer]]&amp;data[[#This Row],[id_campaign]]</f>
        <v>C0959cam11</v>
      </c>
      <c r="I14670">
        <f>DATEDIF(data[[#This Row],[join_date]],data[[#This Row],[buy_date]],"M")</f>
        <v>6</v>
      </c>
    </row>
    <row r="14671" spans="1:9" x14ac:dyDescent="0.25">
      <c r="A14671" t="s">
        <v>3877</v>
      </c>
      <c r="B14671" t="s">
        <v>24</v>
      </c>
      <c r="C14671" s="1">
        <v>44778</v>
      </c>
      <c r="D14671" s="1">
        <v>45003</v>
      </c>
      <c r="E14671">
        <f>VLOOKUP(data[[#This Row],[id_campaign]],campaign[],4,FALSE)</f>
        <v>62</v>
      </c>
      <c r="F14671" t="str">
        <f>VLOOKUP(data[[#This Row],[id_campaign]],campaign[],2,FALSE)</f>
        <v>OwnsComputer</v>
      </c>
      <c r="G14671" t="str">
        <f>VLOOKUP(data[[#This Row],[id_customer]],customer[],2,FALSE)</f>
        <v>Ilyse Cooling</v>
      </c>
      <c r="H14671" t="str">
        <f>data[[#This Row],[id_customer]]&amp;data[[#This Row],[id_campaign]]</f>
        <v>C0959cam11</v>
      </c>
      <c r="I14671">
        <f>DATEDIF(data[[#This Row],[join_date]],data[[#This Row],[buy_date]],"M")</f>
        <v>7</v>
      </c>
    </row>
    <row r="14672" spans="1:9" x14ac:dyDescent="0.25">
      <c r="A14672" t="s">
        <v>3877</v>
      </c>
      <c r="B14672" t="s">
        <v>24</v>
      </c>
      <c r="C14672" s="1">
        <v>44778</v>
      </c>
      <c r="D14672" s="1">
        <v>45062</v>
      </c>
      <c r="E14672">
        <f>VLOOKUP(data[[#This Row],[id_campaign]],campaign[],4,FALSE)</f>
        <v>62</v>
      </c>
      <c r="F14672" t="str">
        <f>VLOOKUP(data[[#This Row],[id_campaign]],campaign[],2,FALSE)</f>
        <v>OwnsComputer</v>
      </c>
      <c r="G14672" t="str">
        <f>VLOOKUP(data[[#This Row],[id_customer]],customer[],2,FALSE)</f>
        <v>Ilyse Cooling</v>
      </c>
      <c r="H14672" t="str">
        <f>data[[#This Row],[id_customer]]&amp;data[[#This Row],[id_campaign]]</f>
        <v>C0959cam11</v>
      </c>
      <c r="I14672">
        <f>DATEDIF(data[[#This Row],[join_date]],data[[#This Row],[buy_date]],"M")</f>
        <v>9</v>
      </c>
    </row>
    <row r="14673" spans="1:9" x14ac:dyDescent="0.25">
      <c r="A14673" t="s">
        <v>3877</v>
      </c>
      <c r="B14673" t="s">
        <v>32</v>
      </c>
      <c r="C14673" s="1">
        <v>44794</v>
      </c>
      <c r="D14673" s="1">
        <v>44794</v>
      </c>
      <c r="E14673">
        <f>VLOOKUP(data[[#This Row],[id_campaign]],campaign[],4,FALSE)</f>
        <v>14</v>
      </c>
      <c r="F14673" t="str">
        <f>VLOOKUP(data[[#This Row],[id_campaign]],campaign[],2,FALSE)</f>
        <v>OwnsMotorcycle</v>
      </c>
      <c r="G14673" t="str">
        <f>VLOOKUP(data[[#This Row],[id_customer]],customer[],2,FALSE)</f>
        <v>Ilyse Cooling</v>
      </c>
      <c r="H14673" t="str">
        <f>data[[#This Row],[id_customer]]&amp;data[[#This Row],[id_campaign]]</f>
        <v>C0959cam15</v>
      </c>
      <c r="I14673">
        <f>DATEDIF(data[[#This Row],[join_date]],data[[#This Row],[buy_date]],"M")</f>
        <v>0</v>
      </c>
    </row>
    <row r="14674" spans="1:9" x14ac:dyDescent="0.25">
      <c r="A14674" t="s">
        <v>3877</v>
      </c>
      <c r="B14674" t="s">
        <v>32</v>
      </c>
      <c r="C14674" s="1">
        <v>44794</v>
      </c>
      <c r="D14674" s="1">
        <v>44831</v>
      </c>
      <c r="E14674">
        <f>VLOOKUP(data[[#This Row],[id_campaign]],campaign[],4,FALSE)</f>
        <v>14</v>
      </c>
      <c r="F14674" t="str">
        <f>VLOOKUP(data[[#This Row],[id_campaign]],campaign[],2,FALSE)</f>
        <v>OwnsMotorcycle</v>
      </c>
      <c r="G14674" t="str">
        <f>VLOOKUP(data[[#This Row],[id_customer]],customer[],2,FALSE)</f>
        <v>Ilyse Cooling</v>
      </c>
      <c r="H14674" t="str">
        <f>data[[#This Row],[id_customer]]&amp;data[[#This Row],[id_campaign]]</f>
        <v>C0959cam15</v>
      </c>
      <c r="I14674">
        <f>DATEDIF(data[[#This Row],[join_date]],data[[#This Row],[buy_date]],"M")</f>
        <v>1</v>
      </c>
    </row>
    <row r="14675" spans="1:9" x14ac:dyDescent="0.25">
      <c r="A14675" t="s">
        <v>3877</v>
      </c>
      <c r="B14675" t="s">
        <v>32</v>
      </c>
      <c r="C14675" s="1">
        <v>44794</v>
      </c>
      <c r="D14675" s="1">
        <v>44839</v>
      </c>
      <c r="E14675">
        <f>VLOOKUP(data[[#This Row],[id_campaign]],campaign[],4,FALSE)</f>
        <v>14</v>
      </c>
      <c r="F14675" t="str">
        <f>VLOOKUP(data[[#This Row],[id_campaign]],campaign[],2,FALSE)</f>
        <v>OwnsMotorcycle</v>
      </c>
      <c r="G14675" t="str">
        <f>VLOOKUP(data[[#This Row],[id_customer]],customer[],2,FALSE)</f>
        <v>Ilyse Cooling</v>
      </c>
      <c r="H14675" t="str">
        <f>data[[#This Row],[id_customer]]&amp;data[[#This Row],[id_campaign]]</f>
        <v>C0959cam15</v>
      </c>
      <c r="I14675">
        <f>DATEDIF(data[[#This Row],[join_date]],data[[#This Row],[buy_date]],"M")</f>
        <v>1</v>
      </c>
    </row>
    <row r="14676" spans="1:9" x14ac:dyDescent="0.25">
      <c r="A14676" t="s">
        <v>3877</v>
      </c>
      <c r="B14676" t="s">
        <v>32</v>
      </c>
      <c r="C14676" s="1">
        <v>44794</v>
      </c>
      <c r="D14676" s="1">
        <v>44890</v>
      </c>
      <c r="E14676">
        <f>VLOOKUP(data[[#This Row],[id_campaign]],campaign[],4,FALSE)</f>
        <v>14</v>
      </c>
      <c r="F14676" t="str">
        <f>VLOOKUP(data[[#This Row],[id_campaign]],campaign[],2,FALSE)</f>
        <v>OwnsMotorcycle</v>
      </c>
      <c r="G14676" t="str">
        <f>VLOOKUP(data[[#This Row],[id_customer]],customer[],2,FALSE)</f>
        <v>Ilyse Cooling</v>
      </c>
      <c r="H14676" t="str">
        <f>data[[#This Row],[id_customer]]&amp;data[[#This Row],[id_campaign]]</f>
        <v>C0959cam15</v>
      </c>
      <c r="I14676">
        <f>DATEDIF(data[[#This Row],[join_date]],data[[#This Row],[buy_date]],"M")</f>
        <v>3</v>
      </c>
    </row>
    <row r="14677" spans="1:9" x14ac:dyDescent="0.25">
      <c r="A14677" t="s">
        <v>3877</v>
      </c>
      <c r="B14677" t="s">
        <v>32</v>
      </c>
      <c r="C14677" s="1">
        <v>44794</v>
      </c>
      <c r="D14677" s="1">
        <v>44898</v>
      </c>
      <c r="E14677">
        <f>VLOOKUP(data[[#This Row],[id_campaign]],campaign[],4,FALSE)</f>
        <v>14</v>
      </c>
      <c r="F14677" t="str">
        <f>VLOOKUP(data[[#This Row],[id_campaign]],campaign[],2,FALSE)</f>
        <v>OwnsMotorcycle</v>
      </c>
      <c r="G14677" t="str">
        <f>VLOOKUP(data[[#This Row],[id_customer]],customer[],2,FALSE)</f>
        <v>Ilyse Cooling</v>
      </c>
      <c r="H14677" t="str">
        <f>data[[#This Row],[id_customer]]&amp;data[[#This Row],[id_campaign]]</f>
        <v>C0959cam15</v>
      </c>
      <c r="I14677">
        <f>DATEDIF(data[[#This Row],[join_date]],data[[#This Row],[buy_date]],"M")</f>
        <v>3</v>
      </c>
    </row>
    <row r="14678" spans="1:9" x14ac:dyDescent="0.25">
      <c r="A14678" t="s">
        <v>3877</v>
      </c>
      <c r="B14678" t="s">
        <v>32</v>
      </c>
      <c r="C14678" s="1">
        <v>44794</v>
      </c>
      <c r="D14678" s="1">
        <v>44930</v>
      </c>
      <c r="E14678">
        <f>VLOOKUP(data[[#This Row],[id_campaign]],campaign[],4,FALSE)</f>
        <v>14</v>
      </c>
      <c r="F14678" t="str">
        <f>VLOOKUP(data[[#This Row],[id_campaign]],campaign[],2,FALSE)</f>
        <v>OwnsMotorcycle</v>
      </c>
      <c r="G14678" t="str">
        <f>VLOOKUP(data[[#This Row],[id_customer]],customer[],2,FALSE)</f>
        <v>Ilyse Cooling</v>
      </c>
      <c r="H14678" t="str">
        <f>data[[#This Row],[id_customer]]&amp;data[[#This Row],[id_campaign]]</f>
        <v>C0959cam15</v>
      </c>
      <c r="I14678">
        <f>DATEDIF(data[[#This Row],[join_date]],data[[#This Row],[buy_date]],"M")</f>
        <v>4</v>
      </c>
    </row>
    <row r="14679" spans="1:9" x14ac:dyDescent="0.25">
      <c r="A14679" t="s">
        <v>3877</v>
      </c>
      <c r="B14679" t="s">
        <v>32</v>
      </c>
      <c r="C14679" s="1">
        <v>44794</v>
      </c>
      <c r="D14679" s="1">
        <v>44980</v>
      </c>
      <c r="E14679">
        <f>VLOOKUP(data[[#This Row],[id_campaign]],campaign[],4,FALSE)</f>
        <v>14</v>
      </c>
      <c r="F14679" t="str">
        <f>VLOOKUP(data[[#This Row],[id_campaign]],campaign[],2,FALSE)</f>
        <v>OwnsMotorcycle</v>
      </c>
      <c r="G14679" t="str">
        <f>VLOOKUP(data[[#This Row],[id_customer]],customer[],2,FALSE)</f>
        <v>Ilyse Cooling</v>
      </c>
      <c r="H14679" t="str">
        <f>data[[#This Row],[id_customer]]&amp;data[[#This Row],[id_campaign]]</f>
        <v>C0959cam15</v>
      </c>
      <c r="I14679">
        <f>DATEDIF(data[[#This Row],[join_date]],data[[#This Row],[buy_date]],"M")</f>
        <v>6</v>
      </c>
    </row>
    <row r="14680" spans="1:9" x14ac:dyDescent="0.25">
      <c r="A14680" t="s">
        <v>3877</v>
      </c>
      <c r="B14680" t="s">
        <v>32</v>
      </c>
      <c r="C14680" s="1">
        <v>44794</v>
      </c>
      <c r="D14680" s="1">
        <v>45012</v>
      </c>
      <c r="E14680">
        <f>VLOOKUP(data[[#This Row],[id_campaign]],campaign[],4,FALSE)</f>
        <v>14</v>
      </c>
      <c r="F14680" t="str">
        <f>VLOOKUP(data[[#This Row],[id_campaign]],campaign[],2,FALSE)</f>
        <v>OwnsMotorcycle</v>
      </c>
      <c r="G14680" t="str">
        <f>VLOOKUP(data[[#This Row],[id_customer]],customer[],2,FALSE)</f>
        <v>Ilyse Cooling</v>
      </c>
      <c r="H14680" t="str">
        <f>data[[#This Row],[id_customer]]&amp;data[[#This Row],[id_campaign]]</f>
        <v>C0959cam15</v>
      </c>
      <c r="I14680">
        <f>DATEDIF(data[[#This Row],[join_date]],data[[#This Row],[buy_date]],"M")</f>
        <v>7</v>
      </c>
    </row>
    <row r="14681" spans="1:9" x14ac:dyDescent="0.25">
      <c r="A14681" t="s">
        <v>3877</v>
      </c>
      <c r="B14681" t="s">
        <v>32</v>
      </c>
      <c r="C14681" s="1">
        <v>44794</v>
      </c>
      <c r="D14681" s="1">
        <v>45044</v>
      </c>
      <c r="E14681">
        <f>VLOOKUP(data[[#This Row],[id_campaign]],campaign[],4,FALSE)</f>
        <v>14</v>
      </c>
      <c r="F14681" t="str">
        <f>VLOOKUP(data[[#This Row],[id_campaign]],campaign[],2,FALSE)</f>
        <v>OwnsMotorcycle</v>
      </c>
      <c r="G14681" t="str">
        <f>VLOOKUP(data[[#This Row],[id_customer]],customer[],2,FALSE)</f>
        <v>Ilyse Cooling</v>
      </c>
      <c r="H14681" t="str">
        <f>data[[#This Row],[id_customer]]&amp;data[[#This Row],[id_campaign]]</f>
        <v>C0959cam15</v>
      </c>
      <c r="I14681">
        <f>DATEDIF(data[[#This Row],[join_date]],data[[#This Row],[buy_date]],"M")</f>
        <v>8</v>
      </c>
    </row>
    <row r="14682" spans="1:9" x14ac:dyDescent="0.25">
      <c r="A14682" t="s">
        <v>3877</v>
      </c>
      <c r="B14682" t="s">
        <v>32</v>
      </c>
      <c r="C14682" s="1">
        <v>44794</v>
      </c>
      <c r="D14682" s="1">
        <v>45076</v>
      </c>
      <c r="E14682">
        <f>VLOOKUP(data[[#This Row],[id_campaign]],campaign[],4,FALSE)</f>
        <v>14</v>
      </c>
      <c r="F14682" t="str">
        <f>VLOOKUP(data[[#This Row],[id_campaign]],campaign[],2,FALSE)</f>
        <v>OwnsMotorcycle</v>
      </c>
      <c r="G14682" t="str">
        <f>VLOOKUP(data[[#This Row],[id_customer]],customer[],2,FALSE)</f>
        <v>Ilyse Cooling</v>
      </c>
      <c r="H14682" t="str">
        <f>data[[#This Row],[id_customer]]&amp;data[[#This Row],[id_campaign]]</f>
        <v>C0959cam15</v>
      </c>
      <c r="I14682">
        <f>DATEDIF(data[[#This Row],[join_date]],data[[#This Row],[buy_date]],"M")</f>
        <v>9</v>
      </c>
    </row>
    <row r="14683" spans="1:9" x14ac:dyDescent="0.25">
      <c r="A14683" t="s">
        <v>3881</v>
      </c>
      <c r="B14683" t="s">
        <v>20</v>
      </c>
      <c r="C14683" s="1">
        <v>44665</v>
      </c>
      <c r="D14683" s="1">
        <v>44665</v>
      </c>
      <c r="E14683">
        <f>VLOOKUP(data[[#This Row],[id_campaign]],campaign[],4,FALSE)</f>
        <v>75</v>
      </c>
      <c r="F14683" t="str">
        <f>VLOOKUP(data[[#This Row],[id_campaign]],campaign[],2,FALSE)</f>
        <v>OptOutMailings</v>
      </c>
      <c r="G14683" t="str">
        <f>VLOOKUP(data[[#This Row],[id_customer]],customer[],2,FALSE)</f>
        <v>Thane Tall</v>
      </c>
      <c r="H14683" t="str">
        <f>data[[#This Row],[id_customer]]&amp;data[[#This Row],[id_campaign]]</f>
        <v>C0960cam09</v>
      </c>
      <c r="I14683">
        <f>DATEDIF(data[[#This Row],[join_date]],data[[#This Row],[buy_date]],"M")</f>
        <v>0</v>
      </c>
    </row>
    <row r="14684" spans="1:9" x14ac:dyDescent="0.25">
      <c r="A14684" t="s">
        <v>3881</v>
      </c>
      <c r="B14684" t="s">
        <v>20</v>
      </c>
      <c r="C14684" s="1">
        <v>44665</v>
      </c>
      <c r="D14684" s="1">
        <v>44789</v>
      </c>
      <c r="E14684">
        <f>VLOOKUP(data[[#This Row],[id_campaign]],campaign[],4,FALSE)</f>
        <v>75</v>
      </c>
      <c r="F14684" t="str">
        <f>VLOOKUP(data[[#This Row],[id_campaign]],campaign[],2,FALSE)</f>
        <v>OptOutMailings</v>
      </c>
      <c r="G14684" t="str">
        <f>VLOOKUP(data[[#This Row],[id_customer]],customer[],2,FALSE)</f>
        <v>Thane Tall</v>
      </c>
      <c r="H14684" t="str">
        <f>data[[#This Row],[id_customer]]&amp;data[[#This Row],[id_campaign]]</f>
        <v>C0960cam09</v>
      </c>
      <c r="I14684">
        <f>DATEDIF(data[[#This Row],[join_date]],data[[#This Row],[buy_date]],"M")</f>
        <v>4</v>
      </c>
    </row>
    <row r="14685" spans="1:9" x14ac:dyDescent="0.25">
      <c r="A14685" t="s">
        <v>3881</v>
      </c>
      <c r="B14685" t="s">
        <v>20</v>
      </c>
      <c r="C14685" s="1">
        <v>44665</v>
      </c>
      <c r="D14685" s="1">
        <v>44823</v>
      </c>
      <c r="E14685">
        <f>VLOOKUP(data[[#This Row],[id_campaign]],campaign[],4,FALSE)</f>
        <v>75</v>
      </c>
      <c r="F14685" t="str">
        <f>VLOOKUP(data[[#This Row],[id_campaign]],campaign[],2,FALSE)</f>
        <v>OptOutMailings</v>
      </c>
      <c r="G14685" t="str">
        <f>VLOOKUP(data[[#This Row],[id_customer]],customer[],2,FALSE)</f>
        <v>Thane Tall</v>
      </c>
      <c r="H14685" t="str">
        <f>data[[#This Row],[id_customer]]&amp;data[[#This Row],[id_campaign]]</f>
        <v>C0960cam09</v>
      </c>
      <c r="I14685">
        <f>DATEDIF(data[[#This Row],[join_date]],data[[#This Row],[buy_date]],"M")</f>
        <v>5</v>
      </c>
    </row>
    <row r="14686" spans="1:9" x14ac:dyDescent="0.25">
      <c r="A14686" t="s">
        <v>3881</v>
      </c>
      <c r="B14686" t="s">
        <v>20</v>
      </c>
      <c r="C14686" s="1">
        <v>44665</v>
      </c>
      <c r="D14686" s="1">
        <v>44850</v>
      </c>
      <c r="E14686">
        <f>VLOOKUP(data[[#This Row],[id_campaign]],campaign[],4,FALSE)</f>
        <v>75</v>
      </c>
      <c r="F14686" t="str">
        <f>VLOOKUP(data[[#This Row],[id_campaign]],campaign[],2,FALSE)</f>
        <v>OptOutMailings</v>
      </c>
      <c r="G14686" t="str">
        <f>VLOOKUP(data[[#This Row],[id_customer]],customer[],2,FALSE)</f>
        <v>Thane Tall</v>
      </c>
      <c r="H14686" t="str">
        <f>data[[#This Row],[id_customer]]&amp;data[[#This Row],[id_campaign]]</f>
        <v>C0960cam09</v>
      </c>
      <c r="I14686">
        <f>DATEDIF(data[[#This Row],[join_date]],data[[#This Row],[buy_date]],"M")</f>
        <v>6</v>
      </c>
    </row>
    <row r="14687" spans="1:9" x14ac:dyDescent="0.25">
      <c r="A14687" t="s">
        <v>3881</v>
      </c>
      <c r="B14687" t="s">
        <v>20</v>
      </c>
      <c r="C14687" s="1">
        <v>44665</v>
      </c>
      <c r="D14687" s="1">
        <v>44881</v>
      </c>
      <c r="E14687">
        <f>VLOOKUP(data[[#This Row],[id_campaign]],campaign[],4,FALSE)</f>
        <v>75</v>
      </c>
      <c r="F14687" t="str">
        <f>VLOOKUP(data[[#This Row],[id_campaign]],campaign[],2,FALSE)</f>
        <v>OptOutMailings</v>
      </c>
      <c r="G14687" t="str">
        <f>VLOOKUP(data[[#This Row],[id_customer]],customer[],2,FALSE)</f>
        <v>Thane Tall</v>
      </c>
      <c r="H14687" t="str">
        <f>data[[#This Row],[id_customer]]&amp;data[[#This Row],[id_campaign]]</f>
        <v>C0960cam09</v>
      </c>
      <c r="I14687">
        <f>DATEDIF(data[[#This Row],[join_date]],data[[#This Row],[buy_date]],"M")</f>
        <v>7</v>
      </c>
    </row>
    <row r="14688" spans="1:9" x14ac:dyDescent="0.25">
      <c r="A14688" t="s">
        <v>3881</v>
      </c>
      <c r="B14688" t="s">
        <v>20</v>
      </c>
      <c r="C14688" s="1">
        <v>44665</v>
      </c>
      <c r="D14688" s="1">
        <v>44951</v>
      </c>
      <c r="E14688">
        <f>VLOOKUP(data[[#This Row],[id_campaign]],campaign[],4,FALSE)</f>
        <v>75</v>
      </c>
      <c r="F14688" t="str">
        <f>VLOOKUP(data[[#This Row],[id_campaign]],campaign[],2,FALSE)</f>
        <v>OptOutMailings</v>
      </c>
      <c r="G14688" t="str">
        <f>VLOOKUP(data[[#This Row],[id_customer]],customer[],2,FALSE)</f>
        <v>Thane Tall</v>
      </c>
      <c r="H14688" t="str">
        <f>data[[#This Row],[id_customer]]&amp;data[[#This Row],[id_campaign]]</f>
        <v>C0960cam09</v>
      </c>
      <c r="I14688">
        <f>DATEDIF(data[[#This Row],[join_date]],data[[#This Row],[buy_date]],"M")</f>
        <v>9</v>
      </c>
    </row>
    <row r="14689" spans="1:9" x14ac:dyDescent="0.25">
      <c r="A14689" t="s">
        <v>3881</v>
      </c>
      <c r="B14689" t="s">
        <v>20</v>
      </c>
      <c r="C14689" s="1">
        <v>44665</v>
      </c>
      <c r="D14689" s="1">
        <v>44982</v>
      </c>
      <c r="E14689">
        <f>VLOOKUP(data[[#This Row],[id_campaign]],campaign[],4,FALSE)</f>
        <v>75</v>
      </c>
      <c r="F14689" t="str">
        <f>VLOOKUP(data[[#This Row],[id_campaign]],campaign[],2,FALSE)</f>
        <v>OptOutMailings</v>
      </c>
      <c r="G14689" t="str">
        <f>VLOOKUP(data[[#This Row],[id_customer]],customer[],2,FALSE)</f>
        <v>Thane Tall</v>
      </c>
      <c r="H14689" t="str">
        <f>data[[#This Row],[id_customer]]&amp;data[[#This Row],[id_campaign]]</f>
        <v>C0960cam09</v>
      </c>
      <c r="I14689">
        <f>DATEDIF(data[[#This Row],[join_date]],data[[#This Row],[buy_date]],"M")</f>
        <v>10</v>
      </c>
    </row>
    <row r="14690" spans="1:9" x14ac:dyDescent="0.25">
      <c r="A14690" t="s">
        <v>3881</v>
      </c>
      <c r="B14690" t="s">
        <v>20</v>
      </c>
      <c r="C14690" s="1">
        <v>44665</v>
      </c>
      <c r="D14690" s="1">
        <v>45008</v>
      </c>
      <c r="E14690">
        <f>VLOOKUP(data[[#This Row],[id_campaign]],campaign[],4,FALSE)</f>
        <v>75</v>
      </c>
      <c r="F14690" t="str">
        <f>VLOOKUP(data[[#This Row],[id_campaign]],campaign[],2,FALSE)</f>
        <v>OptOutMailings</v>
      </c>
      <c r="G14690" t="str">
        <f>VLOOKUP(data[[#This Row],[id_customer]],customer[],2,FALSE)</f>
        <v>Thane Tall</v>
      </c>
      <c r="H14690" t="str">
        <f>data[[#This Row],[id_customer]]&amp;data[[#This Row],[id_campaign]]</f>
        <v>C0960cam09</v>
      </c>
      <c r="I14690">
        <f>DATEDIF(data[[#This Row],[join_date]],data[[#This Row],[buy_date]],"M")</f>
        <v>11</v>
      </c>
    </row>
    <row r="14691" spans="1:9" x14ac:dyDescent="0.25">
      <c r="A14691" t="s">
        <v>3881</v>
      </c>
      <c r="B14691" t="s">
        <v>20</v>
      </c>
      <c r="C14691" s="1">
        <v>44665</v>
      </c>
      <c r="D14691" s="1">
        <v>45075</v>
      </c>
      <c r="E14691">
        <f>VLOOKUP(data[[#This Row],[id_campaign]],campaign[],4,FALSE)</f>
        <v>75</v>
      </c>
      <c r="F14691" t="str">
        <f>VLOOKUP(data[[#This Row],[id_campaign]],campaign[],2,FALSE)</f>
        <v>OptOutMailings</v>
      </c>
      <c r="G14691" t="str">
        <f>VLOOKUP(data[[#This Row],[id_customer]],customer[],2,FALSE)</f>
        <v>Thane Tall</v>
      </c>
      <c r="H14691" t="str">
        <f>data[[#This Row],[id_customer]]&amp;data[[#This Row],[id_campaign]]</f>
        <v>C0960cam09</v>
      </c>
      <c r="I14691">
        <f>DATEDIF(data[[#This Row],[join_date]],data[[#This Row],[buy_date]],"M")</f>
        <v>13</v>
      </c>
    </row>
    <row r="14692" spans="1:9" x14ac:dyDescent="0.25">
      <c r="A14692" t="s">
        <v>3881</v>
      </c>
      <c r="B14692" t="s">
        <v>36</v>
      </c>
      <c r="C14692" s="1">
        <v>44771</v>
      </c>
      <c r="D14692" s="1">
        <v>44771</v>
      </c>
      <c r="E14692">
        <f>VLOOKUP(data[[#This Row],[id_campaign]],campaign[],4,FALSE)</f>
        <v>29</v>
      </c>
      <c r="F14692" t="str">
        <f>VLOOKUP(data[[#This Row],[id_campaign]],campaign[],2,FALSE)</f>
        <v>MaritalStatus</v>
      </c>
      <c r="G14692" t="str">
        <f>VLOOKUP(data[[#This Row],[id_customer]],customer[],2,FALSE)</f>
        <v>Thane Tall</v>
      </c>
      <c r="H14692" t="str">
        <f>data[[#This Row],[id_customer]]&amp;data[[#This Row],[id_campaign]]</f>
        <v>C0960cam17</v>
      </c>
      <c r="I14692">
        <f>DATEDIF(data[[#This Row],[join_date]],data[[#This Row],[buy_date]],"M")</f>
        <v>0</v>
      </c>
    </row>
    <row r="14693" spans="1:9" x14ac:dyDescent="0.25">
      <c r="A14693" t="s">
        <v>3881</v>
      </c>
      <c r="B14693" t="s">
        <v>36</v>
      </c>
      <c r="C14693" s="1">
        <v>44771</v>
      </c>
      <c r="D14693" s="1">
        <v>44843</v>
      </c>
      <c r="E14693">
        <f>VLOOKUP(data[[#This Row],[id_campaign]],campaign[],4,FALSE)</f>
        <v>29</v>
      </c>
      <c r="F14693" t="str">
        <f>VLOOKUP(data[[#This Row],[id_campaign]],campaign[],2,FALSE)</f>
        <v>MaritalStatus</v>
      </c>
      <c r="G14693" t="str">
        <f>VLOOKUP(data[[#This Row],[id_customer]],customer[],2,FALSE)</f>
        <v>Thane Tall</v>
      </c>
      <c r="H14693" t="str">
        <f>data[[#This Row],[id_customer]]&amp;data[[#This Row],[id_campaign]]</f>
        <v>C0960cam17</v>
      </c>
      <c r="I14693">
        <f>DATEDIF(data[[#This Row],[join_date]],data[[#This Row],[buy_date]],"M")</f>
        <v>2</v>
      </c>
    </row>
    <row r="14694" spans="1:9" x14ac:dyDescent="0.25">
      <c r="A14694" t="s">
        <v>3881</v>
      </c>
      <c r="B14694" t="s">
        <v>36</v>
      </c>
      <c r="C14694" s="1">
        <v>44771</v>
      </c>
      <c r="D14694" s="1">
        <v>44877</v>
      </c>
      <c r="E14694">
        <f>VLOOKUP(data[[#This Row],[id_campaign]],campaign[],4,FALSE)</f>
        <v>29</v>
      </c>
      <c r="F14694" t="str">
        <f>VLOOKUP(data[[#This Row],[id_campaign]],campaign[],2,FALSE)</f>
        <v>MaritalStatus</v>
      </c>
      <c r="G14694" t="str">
        <f>VLOOKUP(data[[#This Row],[id_customer]],customer[],2,FALSE)</f>
        <v>Thane Tall</v>
      </c>
      <c r="H14694" t="str">
        <f>data[[#This Row],[id_customer]]&amp;data[[#This Row],[id_campaign]]</f>
        <v>C0960cam17</v>
      </c>
      <c r="I14694">
        <f>DATEDIF(data[[#This Row],[join_date]],data[[#This Row],[buy_date]],"M")</f>
        <v>3</v>
      </c>
    </row>
    <row r="14695" spans="1:9" x14ac:dyDescent="0.25">
      <c r="A14695" t="s">
        <v>3881</v>
      </c>
      <c r="B14695" t="s">
        <v>36</v>
      </c>
      <c r="C14695" s="1">
        <v>44771</v>
      </c>
      <c r="D14695" s="1">
        <v>44902</v>
      </c>
      <c r="E14695">
        <f>VLOOKUP(data[[#This Row],[id_campaign]],campaign[],4,FALSE)</f>
        <v>29</v>
      </c>
      <c r="F14695" t="str">
        <f>VLOOKUP(data[[#This Row],[id_campaign]],campaign[],2,FALSE)</f>
        <v>MaritalStatus</v>
      </c>
      <c r="G14695" t="str">
        <f>VLOOKUP(data[[#This Row],[id_customer]],customer[],2,FALSE)</f>
        <v>Thane Tall</v>
      </c>
      <c r="H14695" t="str">
        <f>data[[#This Row],[id_customer]]&amp;data[[#This Row],[id_campaign]]</f>
        <v>C0960cam17</v>
      </c>
      <c r="I14695">
        <f>DATEDIF(data[[#This Row],[join_date]],data[[#This Row],[buy_date]],"M")</f>
        <v>4</v>
      </c>
    </row>
    <row r="14696" spans="1:9" x14ac:dyDescent="0.25">
      <c r="A14696" t="s">
        <v>3881</v>
      </c>
      <c r="B14696" t="s">
        <v>36</v>
      </c>
      <c r="C14696" s="1">
        <v>44771</v>
      </c>
      <c r="D14696" s="1">
        <v>44937</v>
      </c>
      <c r="E14696">
        <f>VLOOKUP(data[[#This Row],[id_campaign]],campaign[],4,FALSE)</f>
        <v>29</v>
      </c>
      <c r="F14696" t="str">
        <f>VLOOKUP(data[[#This Row],[id_campaign]],campaign[],2,FALSE)</f>
        <v>MaritalStatus</v>
      </c>
      <c r="G14696" t="str">
        <f>VLOOKUP(data[[#This Row],[id_customer]],customer[],2,FALSE)</f>
        <v>Thane Tall</v>
      </c>
      <c r="H14696" t="str">
        <f>data[[#This Row],[id_customer]]&amp;data[[#This Row],[id_campaign]]</f>
        <v>C0960cam17</v>
      </c>
      <c r="I14696">
        <f>DATEDIF(data[[#This Row],[join_date]],data[[#This Row],[buy_date]],"M")</f>
        <v>5</v>
      </c>
    </row>
    <row r="14697" spans="1:9" x14ac:dyDescent="0.25">
      <c r="A14697" t="s">
        <v>3881</v>
      </c>
      <c r="B14697" t="s">
        <v>36</v>
      </c>
      <c r="C14697" s="1">
        <v>44771</v>
      </c>
      <c r="D14697" s="1">
        <v>44958</v>
      </c>
      <c r="E14697">
        <f>VLOOKUP(data[[#This Row],[id_campaign]],campaign[],4,FALSE)</f>
        <v>29</v>
      </c>
      <c r="F14697" t="str">
        <f>VLOOKUP(data[[#This Row],[id_campaign]],campaign[],2,FALSE)</f>
        <v>MaritalStatus</v>
      </c>
      <c r="G14697" t="str">
        <f>VLOOKUP(data[[#This Row],[id_customer]],customer[],2,FALSE)</f>
        <v>Thane Tall</v>
      </c>
      <c r="H14697" t="str">
        <f>data[[#This Row],[id_customer]]&amp;data[[#This Row],[id_campaign]]</f>
        <v>C0960cam17</v>
      </c>
      <c r="I14697">
        <f>DATEDIF(data[[#This Row],[join_date]],data[[#This Row],[buy_date]],"M")</f>
        <v>6</v>
      </c>
    </row>
    <row r="14698" spans="1:9" x14ac:dyDescent="0.25">
      <c r="A14698" t="s">
        <v>3881</v>
      </c>
      <c r="B14698" t="s">
        <v>36</v>
      </c>
      <c r="C14698" s="1">
        <v>44771</v>
      </c>
      <c r="D14698" s="1">
        <v>44997</v>
      </c>
      <c r="E14698">
        <f>VLOOKUP(data[[#This Row],[id_campaign]],campaign[],4,FALSE)</f>
        <v>29</v>
      </c>
      <c r="F14698" t="str">
        <f>VLOOKUP(data[[#This Row],[id_campaign]],campaign[],2,FALSE)</f>
        <v>MaritalStatus</v>
      </c>
      <c r="G14698" t="str">
        <f>VLOOKUP(data[[#This Row],[id_customer]],customer[],2,FALSE)</f>
        <v>Thane Tall</v>
      </c>
      <c r="H14698" t="str">
        <f>data[[#This Row],[id_customer]]&amp;data[[#This Row],[id_campaign]]</f>
        <v>C0960cam17</v>
      </c>
      <c r="I14698">
        <f>DATEDIF(data[[#This Row],[join_date]],data[[#This Row],[buy_date]],"M")</f>
        <v>7</v>
      </c>
    </row>
    <row r="14699" spans="1:9" x14ac:dyDescent="0.25">
      <c r="A14699" t="s">
        <v>3881</v>
      </c>
      <c r="B14699" t="s">
        <v>36</v>
      </c>
      <c r="C14699" s="1">
        <v>44771</v>
      </c>
      <c r="D14699" s="1">
        <v>45024</v>
      </c>
      <c r="E14699">
        <f>VLOOKUP(data[[#This Row],[id_campaign]],campaign[],4,FALSE)</f>
        <v>29</v>
      </c>
      <c r="F14699" t="str">
        <f>VLOOKUP(data[[#This Row],[id_campaign]],campaign[],2,FALSE)</f>
        <v>MaritalStatus</v>
      </c>
      <c r="G14699" t="str">
        <f>VLOOKUP(data[[#This Row],[id_customer]],customer[],2,FALSE)</f>
        <v>Thane Tall</v>
      </c>
      <c r="H14699" t="str">
        <f>data[[#This Row],[id_customer]]&amp;data[[#This Row],[id_campaign]]</f>
        <v>C0960cam17</v>
      </c>
      <c r="I14699">
        <f>DATEDIF(data[[#This Row],[join_date]],data[[#This Row],[buy_date]],"M")</f>
        <v>8</v>
      </c>
    </row>
    <row r="14700" spans="1:9" x14ac:dyDescent="0.25">
      <c r="A14700" t="s">
        <v>3881</v>
      </c>
      <c r="B14700" t="s">
        <v>36</v>
      </c>
      <c r="C14700" s="1">
        <v>44771</v>
      </c>
      <c r="D14700" s="1">
        <v>45060</v>
      </c>
      <c r="E14700">
        <f>VLOOKUP(data[[#This Row],[id_campaign]],campaign[],4,FALSE)</f>
        <v>29</v>
      </c>
      <c r="F14700" t="str">
        <f>VLOOKUP(data[[#This Row],[id_campaign]],campaign[],2,FALSE)</f>
        <v>MaritalStatus</v>
      </c>
      <c r="G14700" t="str">
        <f>VLOOKUP(data[[#This Row],[id_customer]],customer[],2,FALSE)</f>
        <v>Thane Tall</v>
      </c>
      <c r="H14700" t="str">
        <f>data[[#This Row],[id_customer]]&amp;data[[#This Row],[id_campaign]]</f>
        <v>C0960cam17</v>
      </c>
      <c r="I14700">
        <f>DATEDIF(data[[#This Row],[join_date]],data[[#This Row],[buy_date]],"M")</f>
        <v>9</v>
      </c>
    </row>
    <row r="14701" spans="1:9" x14ac:dyDescent="0.25">
      <c r="A14701" t="s">
        <v>3881</v>
      </c>
      <c r="B14701" t="s">
        <v>36</v>
      </c>
      <c r="C14701" s="1">
        <v>44771</v>
      </c>
      <c r="D14701" s="1">
        <v>45088</v>
      </c>
      <c r="E14701">
        <f>VLOOKUP(data[[#This Row],[id_campaign]],campaign[],4,FALSE)</f>
        <v>29</v>
      </c>
      <c r="F14701" t="str">
        <f>VLOOKUP(data[[#This Row],[id_campaign]],campaign[],2,FALSE)</f>
        <v>MaritalStatus</v>
      </c>
      <c r="G14701" t="str">
        <f>VLOOKUP(data[[#This Row],[id_customer]],customer[],2,FALSE)</f>
        <v>Thane Tall</v>
      </c>
      <c r="H14701" t="str">
        <f>data[[#This Row],[id_customer]]&amp;data[[#This Row],[id_campaign]]</f>
        <v>C0960cam17</v>
      </c>
      <c r="I14701">
        <f>DATEDIF(data[[#This Row],[join_date]],data[[#This Row],[buy_date]],"M")</f>
        <v>10</v>
      </c>
    </row>
    <row r="14702" spans="1:9" x14ac:dyDescent="0.25">
      <c r="A14702" t="s">
        <v>3881</v>
      </c>
      <c r="B14702" t="s">
        <v>26</v>
      </c>
      <c r="C14702" s="1">
        <v>45019</v>
      </c>
      <c r="D14702" s="1">
        <v>45019</v>
      </c>
      <c r="E14702">
        <f>VLOOKUP(data[[#This Row],[id_campaign]],campaign[],4,FALSE)</f>
        <v>65</v>
      </c>
      <c r="F14702" t="str">
        <f>VLOOKUP(data[[#This Row],[id_campaign]],campaign[],2,FALSE)</f>
        <v>HasCreditCard</v>
      </c>
      <c r="G14702" t="str">
        <f>VLOOKUP(data[[#This Row],[id_customer]],customer[],2,FALSE)</f>
        <v>Thane Tall</v>
      </c>
      <c r="H14702" t="str">
        <f>data[[#This Row],[id_customer]]&amp;data[[#This Row],[id_campaign]]</f>
        <v>C0960cam12</v>
      </c>
      <c r="I14702">
        <f>DATEDIF(data[[#This Row],[join_date]],data[[#This Row],[buy_date]],"M")</f>
        <v>0</v>
      </c>
    </row>
    <row r="14703" spans="1:9" x14ac:dyDescent="0.25">
      <c r="A14703" t="s">
        <v>3881</v>
      </c>
      <c r="B14703" t="s">
        <v>26</v>
      </c>
      <c r="C14703" s="1">
        <v>45019</v>
      </c>
      <c r="D14703" s="1">
        <v>45057</v>
      </c>
      <c r="E14703">
        <f>VLOOKUP(data[[#This Row],[id_campaign]],campaign[],4,FALSE)</f>
        <v>65</v>
      </c>
      <c r="F14703" t="str">
        <f>VLOOKUP(data[[#This Row],[id_campaign]],campaign[],2,FALSE)</f>
        <v>HasCreditCard</v>
      </c>
      <c r="G14703" t="str">
        <f>VLOOKUP(data[[#This Row],[id_customer]],customer[],2,FALSE)</f>
        <v>Thane Tall</v>
      </c>
      <c r="H14703" t="str">
        <f>data[[#This Row],[id_customer]]&amp;data[[#This Row],[id_campaign]]</f>
        <v>C0960cam12</v>
      </c>
      <c r="I14703">
        <f>DATEDIF(data[[#This Row],[join_date]],data[[#This Row],[buy_date]],"M")</f>
        <v>1</v>
      </c>
    </row>
    <row r="14704" spans="1:9" x14ac:dyDescent="0.25">
      <c r="A14704" t="s">
        <v>3885</v>
      </c>
      <c r="B14704" t="s">
        <v>6</v>
      </c>
      <c r="C14704" s="1">
        <v>44638</v>
      </c>
      <c r="D14704" s="1">
        <v>44638</v>
      </c>
      <c r="E14704">
        <f>VLOOKUP(data[[#This Row],[id_campaign]],campaign[],4,FALSE)</f>
        <v>26</v>
      </c>
      <c r="F14704" t="str">
        <f>VLOOKUP(data[[#This Row],[id_campaign]],campaign[],2,FALSE)</f>
        <v>HandsetRefurbished</v>
      </c>
      <c r="G14704" t="str">
        <f>VLOOKUP(data[[#This Row],[id_customer]],customer[],2,FALSE)</f>
        <v>Baxy Martinson</v>
      </c>
      <c r="H14704" t="str">
        <f>data[[#This Row],[id_customer]]&amp;data[[#This Row],[id_campaign]]</f>
        <v>C0961cam02</v>
      </c>
      <c r="I14704">
        <f>DATEDIF(data[[#This Row],[join_date]],data[[#This Row],[buy_date]],"M")</f>
        <v>0</v>
      </c>
    </row>
    <row r="14705" spans="1:9" x14ac:dyDescent="0.25">
      <c r="A14705" t="s">
        <v>3885</v>
      </c>
      <c r="B14705" t="s">
        <v>6</v>
      </c>
      <c r="C14705" s="1">
        <v>44638</v>
      </c>
      <c r="D14705" s="1">
        <v>44763</v>
      </c>
      <c r="E14705">
        <f>VLOOKUP(data[[#This Row],[id_campaign]],campaign[],4,FALSE)</f>
        <v>26</v>
      </c>
      <c r="F14705" t="str">
        <f>VLOOKUP(data[[#This Row],[id_campaign]],campaign[],2,FALSE)</f>
        <v>HandsetRefurbished</v>
      </c>
      <c r="G14705" t="str">
        <f>VLOOKUP(data[[#This Row],[id_customer]],customer[],2,FALSE)</f>
        <v>Baxy Martinson</v>
      </c>
      <c r="H14705" t="str">
        <f>data[[#This Row],[id_customer]]&amp;data[[#This Row],[id_campaign]]</f>
        <v>C0961cam02</v>
      </c>
      <c r="I14705">
        <f>DATEDIF(data[[#This Row],[join_date]],data[[#This Row],[buy_date]],"M")</f>
        <v>4</v>
      </c>
    </row>
    <row r="14706" spans="1:9" x14ac:dyDescent="0.25">
      <c r="A14706" t="s">
        <v>3885</v>
      </c>
      <c r="B14706" t="s">
        <v>6</v>
      </c>
      <c r="C14706" s="1">
        <v>44638</v>
      </c>
      <c r="D14706" s="1">
        <v>44826</v>
      </c>
      <c r="E14706">
        <f>VLOOKUP(data[[#This Row],[id_campaign]],campaign[],4,FALSE)</f>
        <v>26</v>
      </c>
      <c r="F14706" t="str">
        <f>VLOOKUP(data[[#This Row],[id_campaign]],campaign[],2,FALSE)</f>
        <v>HandsetRefurbished</v>
      </c>
      <c r="G14706" t="str">
        <f>VLOOKUP(data[[#This Row],[id_customer]],customer[],2,FALSE)</f>
        <v>Baxy Martinson</v>
      </c>
      <c r="H14706" t="str">
        <f>data[[#This Row],[id_customer]]&amp;data[[#This Row],[id_campaign]]</f>
        <v>C0961cam02</v>
      </c>
      <c r="I14706">
        <f>DATEDIF(data[[#This Row],[join_date]],data[[#This Row],[buy_date]],"M")</f>
        <v>6</v>
      </c>
    </row>
    <row r="14707" spans="1:9" x14ac:dyDescent="0.25">
      <c r="A14707" t="s">
        <v>3885</v>
      </c>
      <c r="B14707" t="s">
        <v>6</v>
      </c>
      <c r="C14707" s="1">
        <v>44638</v>
      </c>
      <c r="D14707" s="1">
        <v>44836</v>
      </c>
      <c r="E14707">
        <f>VLOOKUP(data[[#This Row],[id_campaign]],campaign[],4,FALSE)</f>
        <v>26</v>
      </c>
      <c r="F14707" t="str">
        <f>VLOOKUP(data[[#This Row],[id_campaign]],campaign[],2,FALSE)</f>
        <v>HandsetRefurbished</v>
      </c>
      <c r="G14707" t="str">
        <f>VLOOKUP(data[[#This Row],[id_customer]],customer[],2,FALSE)</f>
        <v>Baxy Martinson</v>
      </c>
      <c r="H14707" t="str">
        <f>data[[#This Row],[id_customer]]&amp;data[[#This Row],[id_campaign]]</f>
        <v>C0961cam02</v>
      </c>
      <c r="I14707">
        <f>DATEDIF(data[[#This Row],[join_date]],data[[#This Row],[buy_date]],"M")</f>
        <v>6</v>
      </c>
    </row>
    <row r="14708" spans="1:9" x14ac:dyDescent="0.25">
      <c r="A14708" t="s">
        <v>3885</v>
      </c>
      <c r="B14708" t="s">
        <v>6</v>
      </c>
      <c r="C14708" s="1">
        <v>44638</v>
      </c>
      <c r="D14708" s="1">
        <v>44924</v>
      </c>
      <c r="E14708">
        <f>VLOOKUP(data[[#This Row],[id_campaign]],campaign[],4,FALSE)</f>
        <v>26</v>
      </c>
      <c r="F14708" t="str">
        <f>VLOOKUP(data[[#This Row],[id_campaign]],campaign[],2,FALSE)</f>
        <v>HandsetRefurbished</v>
      </c>
      <c r="G14708" t="str">
        <f>VLOOKUP(data[[#This Row],[id_customer]],customer[],2,FALSE)</f>
        <v>Baxy Martinson</v>
      </c>
      <c r="H14708" t="str">
        <f>data[[#This Row],[id_customer]]&amp;data[[#This Row],[id_campaign]]</f>
        <v>C0961cam02</v>
      </c>
      <c r="I14708">
        <f>DATEDIF(data[[#This Row],[join_date]],data[[#This Row],[buy_date]],"M")</f>
        <v>9</v>
      </c>
    </row>
    <row r="14709" spans="1:9" x14ac:dyDescent="0.25">
      <c r="A14709" t="s">
        <v>3885</v>
      </c>
      <c r="B14709" t="s">
        <v>6</v>
      </c>
      <c r="C14709" s="1">
        <v>44638</v>
      </c>
      <c r="D14709" s="1">
        <v>44985</v>
      </c>
      <c r="E14709">
        <f>VLOOKUP(data[[#This Row],[id_campaign]],campaign[],4,FALSE)</f>
        <v>26</v>
      </c>
      <c r="F14709" t="str">
        <f>VLOOKUP(data[[#This Row],[id_campaign]],campaign[],2,FALSE)</f>
        <v>HandsetRefurbished</v>
      </c>
      <c r="G14709" t="str">
        <f>VLOOKUP(data[[#This Row],[id_customer]],customer[],2,FALSE)</f>
        <v>Baxy Martinson</v>
      </c>
      <c r="H14709" t="str">
        <f>data[[#This Row],[id_customer]]&amp;data[[#This Row],[id_campaign]]</f>
        <v>C0961cam02</v>
      </c>
      <c r="I14709">
        <f>DATEDIF(data[[#This Row],[join_date]],data[[#This Row],[buy_date]],"M")</f>
        <v>11</v>
      </c>
    </row>
    <row r="14710" spans="1:9" x14ac:dyDescent="0.25">
      <c r="A14710" t="s">
        <v>3885</v>
      </c>
      <c r="B14710" t="s">
        <v>6</v>
      </c>
      <c r="C14710" s="1">
        <v>44638</v>
      </c>
      <c r="D14710" s="1">
        <v>45014</v>
      </c>
      <c r="E14710">
        <f>VLOOKUP(data[[#This Row],[id_campaign]],campaign[],4,FALSE)</f>
        <v>26</v>
      </c>
      <c r="F14710" t="str">
        <f>VLOOKUP(data[[#This Row],[id_campaign]],campaign[],2,FALSE)</f>
        <v>HandsetRefurbished</v>
      </c>
      <c r="G14710" t="str">
        <f>VLOOKUP(data[[#This Row],[id_customer]],customer[],2,FALSE)</f>
        <v>Baxy Martinson</v>
      </c>
      <c r="H14710" t="str">
        <f>data[[#This Row],[id_customer]]&amp;data[[#This Row],[id_campaign]]</f>
        <v>C0961cam02</v>
      </c>
      <c r="I14710">
        <f>DATEDIF(data[[#This Row],[join_date]],data[[#This Row],[buy_date]],"M")</f>
        <v>12</v>
      </c>
    </row>
    <row r="14711" spans="1:9" x14ac:dyDescent="0.25">
      <c r="A14711" t="s">
        <v>3885</v>
      </c>
      <c r="B14711" t="s">
        <v>6</v>
      </c>
      <c r="C14711" s="1">
        <v>44638</v>
      </c>
      <c r="D14711" s="1">
        <v>45067</v>
      </c>
      <c r="E14711">
        <f>VLOOKUP(data[[#This Row],[id_campaign]],campaign[],4,FALSE)</f>
        <v>26</v>
      </c>
      <c r="F14711" t="str">
        <f>VLOOKUP(data[[#This Row],[id_campaign]],campaign[],2,FALSE)</f>
        <v>HandsetRefurbished</v>
      </c>
      <c r="G14711" t="str">
        <f>VLOOKUP(data[[#This Row],[id_customer]],customer[],2,FALSE)</f>
        <v>Baxy Martinson</v>
      </c>
      <c r="H14711" t="str">
        <f>data[[#This Row],[id_customer]]&amp;data[[#This Row],[id_campaign]]</f>
        <v>C0961cam02</v>
      </c>
      <c r="I14711">
        <f>DATEDIF(data[[#This Row],[join_date]],data[[#This Row],[buy_date]],"M")</f>
        <v>14</v>
      </c>
    </row>
    <row r="14712" spans="1:9" x14ac:dyDescent="0.25">
      <c r="A14712" t="s">
        <v>3885</v>
      </c>
      <c r="B14712" t="s">
        <v>28</v>
      </c>
      <c r="C14712" s="1">
        <v>44815</v>
      </c>
      <c r="D14712" s="1">
        <v>44815</v>
      </c>
      <c r="E14712">
        <f>VLOOKUP(data[[#This Row],[id_campaign]],campaign[],4,FALSE)</f>
        <v>25</v>
      </c>
      <c r="F14712" t="str">
        <f>VLOOKUP(data[[#This Row],[id_campaign]],campaign[],2,FALSE)</f>
        <v>NewCellphoneUser</v>
      </c>
      <c r="G14712" t="str">
        <f>VLOOKUP(data[[#This Row],[id_customer]],customer[],2,FALSE)</f>
        <v>Baxy Martinson</v>
      </c>
      <c r="H14712" t="str">
        <f>data[[#This Row],[id_customer]]&amp;data[[#This Row],[id_campaign]]</f>
        <v>C0961cam13</v>
      </c>
      <c r="I14712">
        <f>DATEDIF(data[[#This Row],[join_date]],data[[#This Row],[buy_date]],"M")</f>
        <v>0</v>
      </c>
    </row>
    <row r="14713" spans="1:9" x14ac:dyDescent="0.25">
      <c r="A14713" t="s">
        <v>3885</v>
      </c>
      <c r="B14713" t="s">
        <v>28</v>
      </c>
      <c r="C14713" s="1">
        <v>44815</v>
      </c>
      <c r="D14713" s="1">
        <v>44849</v>
      </c>
      <c r="E14713">
        <f>VLOOKUP(data[[#This Row],[id_campaign]],campaign[],4,FALSE)</f>
        <v>25</v>
      </c>
      <c r="F14713" t="str">
        <f>VLOOKUP(data[[#This Row],[id_campaign]],campaign[],2,FALSE)</f>
        <v>NewCellphoneUser</v>
      </c>
      <c r="G14713" t="str">
        <f>VLOOKUP(data[[#This Row],[id_customer]],customer[],2,FALSE)</f>
        <v>Baxy Martinson</v>
      </c>
      <c r="H14713" t="str">
        <f>data[[#This Row],[id_customer]]&amp;data[[#This Row],[id_campaign]]</f>
        <v>C0961cam13</v>
      </c>
      <c r="I14713">
        <f>DATEDIF(data[[#This Row],[join_date]],data[[#This Row],[buy_date]],"M")</f>
        <v>1</v>
      </c>
    </row>
    <row r="14714" spans="1:9" x14ac:dyDescent="0.25">
      <c r="A14714" t="s">
        <v>3885</v>
      </c>
      <c r="B14714" t="s">
        <v>28</v>
      </c>
      <c r="C14714" s="1">
        <v>44815</v>
      </c>
      <c r="D14714" s="1">
        <v>44911</v>
      </c>
      <c r="E14714">
        <f>VLOOKUP(data[[#This Row],[id_campaign]],campaign[],4,FALSE)</f>
        <v>25</v>
      </c>
      <c r="F14714" t="str">
        <f>VLOOKUP(data[[#This Row],[id_campaign]],campaign[],2,FALSE)</f>
        <v>NewCellphoneUser</v>
      </c>
      <c r="G14714" t="str">
        <f>VLOOKUP(data[[#This Row],[id_customer]],customer[],2,FALSE)</f>
        <v>Baxy Martinson</v>
      </c>
      <c r="H14714" t="str">
        <f>data[[#This Row],[id_customer]]&amp;data[[#This Row],[id_campaign]]</f>
        <v>C0961cam13</v>
      </c>
      <c r="I14714">
        <f>DATEDIF(data[[#This Row],[join_date]],data[[#This Row],[buy_date]],"M")</f>
        <v>3</v>
      </c>
    </row>
    <row r="14715" spans="1:9" x14ac:dyDescent="0.25">
      <c r="A14715" t="s">
        <v>3885</v>
      </c>
      <c r="B14715" t="s">
        <v>28</v>
      </c>
      <c r="C14715" s="1">
        <v>44815</v>
      </c>
      <c r="D14715" s="1">
        <v>44942</v>
      </c>
      <c r="E14715">
        <f>VLOOKUP(data[[#This Row],[id_campaign]],campaign[],4,FALSE)</f>
        <v>25</v>
      </c>
      <c r="F14715" t="str">
        <f>VLOOKUP(data[[#This Row],[id_campaign]],campaign[],2,FALSE)</f>
        <v>NewCellphoneUser</v>
      </c>
      <c r="G14715" t="str">
        <f>VLOOKUP(data[[#This Row],[id_customer]],customer[],2,FALSE)</f>
        <v>Baxy Martinson</v>
      </c>
      <c r="H14715" t="str">
        <f>data[[#This Row],[id_customer]]&amp;data[[#This Row],[id_campaign]]</f>
        <v>C0961cam13</v>
      </c>
      <c r="I14715">
        <f>DATEDIF(data[[#This Row],[join_date]],data[[#This Row],[buy_date]],"M")</f>
        <v>4</v>
      </c>
    </row>
    <row r="14716" spans="1:9" x14ac:dyDescent="0.25">
      <c r="A14716" t="s">
        <v>3885</v>
      </c>
      <c r="B14716" t="s">
        <v>28</v>
      </c>
      <c r="C14716" s="1">
        <v>44815</v>
      </c>
      <c r="D14716" s="1">
        <v>44980</v>
      </c>
      <c r="E14716">
        <f>VLOOKUP(data[[#This Row],[id_campaign]],campaign[],4,FALSE)</f>
        <v>25</v>
      </c>
      <c r="F14716" t="str">
        <f>VLOOKUP(data[[#This Row],[id_campaign]],campaign[],2,FALSE)</f>
        <v>NewCellphoneUser</v>
      </c>
      <c r="G14716" t="str">
        <f>VLOOKUP(data[[#This Row],[id_customer]],customer[],2,FALSE)</f>
        <v>Baxy Martinson</v>
      </c>
      <c r="H14716" t="str">
        <f>data[[#This Row],[id_customer]]&amp;data[[#This Row],[id_campaign]]</f>
        <v>C0961cam13</v>
      </c>
      <c r="I14716">
        <f>DATEDIF(data[[#This Row],[join_date]],data[[#This Row],[buy_date]],"M")</f>
        <v>5</v>
      </c>
    </row>
    <row r="14717" spans="1:9" x14ac:dyDescent="0.25">
      <c r="A14717" t="s">
        <v>3885</v>
      </c>
      <c r="B14717" t="s">
        <v>28</v>
      </c>
      <c r="C14717" s="1">
        <v>44815</v>
      </c>
      <c r="D14717" s="1">
        <v>44996</v>
      </c>
      <c r="E14717">
        <f>VLOOKUP(data[[#This Row],[id_campaign]],campaign[],4,FALSE)</f>
        <v>25</v>
      </c>
      <c r="F14717" t="str">
        <f>VLOOKUP(data[[#This Row],[id_campaign]],campaign[],2,FALSE)</f>
        <v>NewCellphoneUser</v>
      </c>
      <c r="G14717" t="str">
        <f>VLOOKUP(data[[#This Row],[id_customer]],customer[],2,FALSE)</f>
        <v>Baxy Martinson</v>
      </c>
      <c r="H14717" t="str">
        <f>data[[#This Row],[id_customer]]&amp;data[[#This Row],[id_campaign]]</f>
        <v>C0961cam13</v>
      </c>
      <c r="I14717">
        <f>DATEDIF(data[[#This Row],[join_date]],data[[#This Row],[buy_date]],"M")</f>
        <v>6</v>
      </c>
    </row>
    <row r="14718" spans="1:9" x14ac:dyDescent="0.25">
      <c r="A14718" t="s">
        <v>3885</v>
      </c>
      <c r="B14718" t="s">
        <v>28</v>
      </c>
      <c r="C14718" s="1">
        <v>44815</v>
      </c>
      <c r="D14718" s="1">
        <v>45029</v>
      </c>
      <c r="E14718">
        <f>VLOOKUP(data[[#This Row],[id_campaign]],campaign[],4,FALSE)</f>
        <v>25</v>
      </c>
      <c r="F14718" t="str">
        <f>VLOOKUP(data[[#This Row],[id_campaign]],campaign[],2,FALSE)</f>
        <v>NewCellphoneUser</v>
      </c>
      <c r="G14718" t="str">
        <f>VLOOKUP(data[[#This Row],[id_customer]],customer[],2,FALSE)</f>
        <v>Baxy Martinson</v>
      </c>
      <c r="H14718" t="str">
        <f>data[[#This Row],[id_customer]]&amp;data[[#This Row],[id_campaign]]</f>
        <v>C0961cam13</v>
      </c>
      <c r="I14718">
        <f>DATEDIF(data[[#This Row],[join_date]],data[[#This Row],[buy_date]],"M")</f>
        <v>7</v>
      </c>
    </row>
    <row r="14719" spans="1:9" x14ac:dyDescent="0.25">
      <c r="A14719" t="s">
        <v>3885</v>
      </c>
      <c r="B14719" t="s">
        <v>28</v>
      </c>
      <c r="C14719" s="1">
        <v>44815</v>
      </c>
      <c r="D14719" s="1">
        <v>45066</v>
      </c>
      <c r="E14719">
        <f>VLOOKUP(data[[#This Row],[id_campaign]],campaign[],4,FALSE)</f>
        <v>25</v>
      </c>
      <c r="F14719" t="str">
        <f>VLOOKUP(data[[#This Row],[id_campaign]],campaign[],2,FALSE)</f>
        <v>NewCellphoneUser</v>
      </c>
      <c r="G14719" t="str">
        <f>VLOOKUP(data[[#This Row],[id_customer]],customer[],2,FALSE)</f>
        <v>Baxy Martinson</v>
      </c>
      <c r="H14719" t="str">
        <f>data[[#This Row],[id_customer]]&amp;data[[#This Row],[id_campaign]]</f>
        <v>C0961cam13</v>
      </c>
      <c r="I14719">
        <f>DATEDIF(data[[#This Row],[join_date]],data[[#This Row],[buy_date]],"M")</f>
        <v>8</v>
      </c>
    </row>
    <row r="14720" spans="1:9" x14ac:dyDescent="0.25">
      <c r="A14720" t="s">
        <v>3885</v>
      </c>
      <c r="B14720" t="s">
        <v>4</v>
      </c>
      <c r="C14720" s="1">
        <v>44907</v>
      </c>
      <c r="D14720" s="1">
        <v>44907</v>
      </c>
      <c r="E14720">
        <f>VLOOKUP(data[[#This Row],[id_campaign]],campaign[],4,FALSE)</f>
        <v>10</v>
      </c>
      <c r="F14720" t="str">
        <f>VLOOKUP(data[[#This Row],[id_campaign]],campaign[],2,FALSE)</f>
        <v>ChildrenInHH</v>
      </c>
      <c r="G14720" t="str">
        <f>VLOOKUP(data[[#This Row],[id_customer]],customer[],2,FALSE)</f>
        <v>Baxy Martinson</v>
      </c>
      <c r="H14720" t="str">
        <f>data[[#This Row],[id_customer]]&amp;data[[#This Row],[id_campaign]]</f>
        <v>C0961cam01</v>
      </c>
      <c r="I14720">
        <f>DATEDIF(data[[#This Row],[join_date]],data[[#This Row],[buy_date]],"M")</f>
        <v>0</v>
      </c>
    </row>
    <row r="14721" spans="1:9" x14ac:dyDescent="0.25">
      <c r="A14721" t="s">
        <v>3885</v>
      </c>
      <c r="B14721" t="s">
        <v>4</v>
      </c>
      <c r="C14721" s="1">
        <v>44907</v>
      </c>
      <c r="D14721" s="1">
        <v>44948</v>
      </c>
      <c r="E14721">
        <f>VLOOKUP(data[[#This Row],[id_campaign]],campaign[],4,FALSE)</f>
        <v>10</v>
      </c>
      <c r="F14721" t="str">
        <f>VLOOKUP(data[[#This Row],[id_campaign]],campaign[],2,FALSE)</f>
        <v>ChildrenInHH</v>
      </c>
      <c r="G14721" t="str">
        <f>VLOOKUP(data[[#This Row],[id_customer]],customer[],2,FALSE)</f>
        <v>Baxy Martinson</v>
      </c>
      <c r="H14721" t="str">
        <f>data[[#This Row],[id_customer]]&amp;data[[#This Row],[id_campaign]]</f>
        <v>C0961cam01</v>
      </c>
      <c r="I14721">
        <f>DATEDIF(data[[#This Row],[join_date]],data[[#This Row],[buy_date]],"M")</f>
        <v>1</v>
      </c>
    </row>
    <row r="14722" spans="1:9" x14ac:dyDescent="0.25">
      <c r="A14722" t="s">
        <v>3885</v>
      </c>
      <c r="B14722" t="s">
        <v>4</v>
      </c>
      <c r="C14722" s="1">
        <v>44907</v>
      </c>
      <c r="D14722" s="1">
        <v>44976</v>
      </c>
      <c r="E14722">
        <f>VLOOKUP(data[[#This Row],[id_campaign]],campaign[],4,FALSE)</f>
        <v>10</v>
      </c>
      <c r="F14722" t="str">
        <f>VLOOKUP(data[[#This Row],[id_campaign]],campaign[],2,FALSE)</f>
        <v>ChildrenInHH</v>
      </c>
      <c r="G14722" t="str">
        <f>VLOOKUP(data[[#This Row],[id_customer]],customer[],2,FALSE)</f>
        <v>Baxy Martinson</v>
      </c>
      <c r="H14722" t="str">
        <f>data[[#This Row],[id_customer]]&amp;data[[#This Row],[id_campaign]]</f>
        <v>C0961cam01</v>
      </c>
      <c r="I14722">
        <f>DATEDIF(data[[#This Row],[join_date]],data[[#This Row],[buy_date]],"M")</f>
        <v>2</v>
      </c>
    </row>
    <row r="14723" spans="1:9" x14ac:dyDescent="0.25">
      <c r="A14723" t="s">
        <v>3885</v>
      </c>
      <c r="B14723" t="s">
        <v>4</v>
      </c>
      <c r="C14723" s="1">
        <v>44907</v>
      </c>
      <c r="D14723" s="1">
        <v>45003</v>
      </c>
      <c r="E14723">
        <f>VLOOKUP(data[[#This Row],[id_campaign]],campaign[],4,FALSE)</f>
        <v>10</v>
      </c>
      <c r="F14723" t="str">
        <f>VLOOKUP(data[[#This Row],[id_campaign]],campaign[],2,FALSE)</f>
        <v>ChildrenInHH</v>
      </c>
      <c r="G14723" t="str">
        <f>VLOOKUP(data[[#This Row],[id_customer]],customer[],2,FALSE)</f>
        <v>Baxy Martinson</v>
      </c>
      <c r="H14723" t="str">
        <f>data[[#This Row],[id_customer]]&amp;data[[#This Row],[id_campaign]]</f>
        <v>C0961cam01</v>
      </c>
      <c r="I14723">
        <f>DATEDIF(data[[#This Row],[join_date]],data[[#This Row],[buy_date]],"M")</f>
        <v>3</v>
      </c>
    </row>
    <row r="14724" spans="1:9" x14ac:dyDescent="0.25">
      <c r="A14724" t="s">
        <v>3885</v>
      </c>
      <c r="B14724" t="s">
        <v>4</v>
      </c>
      <c r="C14724" s="1">
        <v>44907</v>
      </c>
      <c r="D14724" s="1">
        <v>45033</v>
      </c>
      <c r="E14724">
        <f>VLOOKUP(data[[#This Row],[id_campaign]],campaign[],4,FALSE)</f>
        <v>10</v>
      </c>
      <c r="F14724" t="str">
        <f>VLOOKUP(data[[#This Row],[id_campaign]],campaign[],2,FALSE)</f>
        <v>ChildrenInHH</v>
      </c>
      <c r="G14724" t="str">
        <f>VLOOKUP(data[[#This Row],[id_customer]],customer[],2,FALSE)</f>
        <v>Baxy Martinson</v>
      </c>
      <c r="H14724" t="str">
        <f>data[[#This Row],[id_customer]]&amp;data[[#This Row],[id_campaign]]</f>
        <v>C0961cam01</v>
      </c>
      <c r="I14724">
        <f>DATEDIF(data[[#This Row],[join_date]],data[[#This Row],[buy_date]],"M")</f>
        <v>4</v>
      </c>
    </row>
    <row r="14725" spans="1:9" x14ac:dyDescent="0.25">
      <c r="A14725" t="s">
        <v>3885</v>
      </c>
      <c r="B14725" t="s">
        <v>4</v>
      </c>
      <c r="C14725" s="1">
        <v>44907</v>
      </c>
      <c r="D14725" s="1">
        <v>45068</v>
      </c>
      <c r="E14725">
        <f>VLOOKUP(data[[#This Row],[id_campaign]],campaign[],4,FALSE)</f>
        <v>10</v>
      </c>
      <c r="F14725" t="str">
        <f>VLOOKUP(data[[#This Row],[id_campaign]],campaign[],2,FALSE)</f>
        <v>ChildrenInHH</v>
      </c>
      <c r="G14725" t="str">
        <f>VLOOKUP(data[[#This Row],[id_customer]],customer[],2,FALSE)</f>
        <v>Baxy Martinson</v>
      </c>
      <c r="H14725" t="str">
        <f>data[[#This Row],[id_customer]]&amp;data[[#This Row],[id_campaign]]</f>
        <v>C0961cam01</v>
      </c>
      <c r="I14725">
        <f>DATEDIF(data[[#This Row],[join_date]],data[[#This Row],[buy_date]],"M")</f>
        <v>5</v>
      </c>
    </row>
    <row r="14726" spans="1:9" x14ac:dyDescent="0.25">
      <c r="A14726" t="s">
        <v>3889</v>
      </c>
      <c r="B14726" t="s">
        <v>12</v>
      </c>
      <c r="C14726" s="1">
        <v>44631</v>
      </c>
      <c r="D14726" s="1">
        <v>44631</v>
      </c>
      <c r="E14726">
        <f>VLOOKUP(data[[#This Row],[id_campaign]],campaign[],4,FALSE)</f>
        <v>22</v>
      </c>
      <c r="F14726" t="str">
        <f>VLOOKUP(data[[#This Row],[id_campaign]],campaign[],2,FALSE)</f>
        <v>RVOwner</v>
      </c>
      <c r="G14726" t="str">
        <f>VLOOKUP(data[[#This Row],[id_customer]],customer[],2,FALSE)</f>
        <v>Yale Yoakley</v>
      </c>
      <c r="H14726" t="str">
        <f>data[[#This Row],[id_customer]]&amp;data[[#This Row],[id_campaign]]</f>
        <v>C0962cam05</v>
      </c>
      <c r="I14726">
        <f>DATEDIF(data[[#This Row],[join_date]],data[[#This Row],[buy_date]],"M")</f>
        <v>0</v>
      </c>
    </row>
    <row r="14727" spans="1:9" x14ac:dyDescent="0.25">
      <c r="A14727" t="s">
        <v>3889</v>
      </c>
      <c r="B14727" t="s">
        <v>12</v>
      </c>
      <c r="C14727" s="1">
        <v>44631</v>
      </c>
      <c r="D14727" s="1">
        <v>44676</v>
      </c>
      <c r="E14727">
        <f>VLOOKUP(data[[#This Row],[id_campaign]],campaign[],4,FALSE)</f>
        <v>22</v>
      </c>
      <c r="F14727" t="str">
        <f>VLOOKUP(data[[#This Row],[id_campaign]],campaign[],2,FALSE)</f>
        <v>RVOwner</v>
      </c>
      <c r="G14727" t="str">
        <f>VLOOKUP(data[[#This Row],[id_customer]],customer[],2,FALSE)</f>
        <v>Yale Yoakley</v>
      </c>
      <c r="H14727" t="str">
        <f>data[[#This Row],[id_customer]]&amp;data[[#This Row],[id_campaign]]</f>
        <v>C0962cam05</v>
      </c>
      <c r="I14727">
        <f>DATEDIF(data[[#This Row],[join_date]],data[[#This Row],[buy_date]],"M")</f>
        <v>1</v>
      </c>
    </row>
    <row r="14728" spans="1:9" x14ac:dyDescent="0.25">
      <c r="A14728" t="s">
        <v>3889</v>
      </c>
      <c r="B14728" t="s">
        <v>12</v>
      </c>
      <c r="C14728" s="1">
        <v>44631</v>
      </c>
      <c r="D14728" s="1">
        <v>44757</v>
      </c>
      <c r="E14728">
        <f>VLOOKUP(data[[#This Row],[id_campaign]],campaign[],4,FALSE)</f>
        <v>22</v>
      </c>
      <c r="F14728" t="str">
        <f>VLOOKUP(data[[#This Row],[id_campaign]],campaign[],2,FALSE)</f>
        <v>RVOwner</v>
      </c>
      <c r="G14728" t="str">
        <f>VLOOKUP(data[[#This Row],[id_customer]],customer[],2,FALSE)</f>
        <v>Yale Yoakley</v>
      </c>
      <c r="H14728" t="str">
        <f>data[[#This Row],[id_customer]]&amp;data[[#This Row],[id_campaign]]</f>
        <v>C0962cam05</v>
      </c>
      <c r="I14728">
        <f>DATEDIF(data[[#This Row],[join_date]],data[[#This Row],[buy_date]],"M")</f>
        <v>4</v>
      </c>
    </row>
    <row r="14729" spans="1:9" x14ac:dyDescent="0.25">
      <c r="A14729" t="s">
        <v>3889</v>
      </c>
      <c r="B14729" t="s">
        <v>12</v>
      </c>
      <c r="C14729" s="1">
        <v>44631</v>
      </c>
      <c r="D14729" s="1">
        <v>44830</v>
      </c>
      <c r="E14729">
        <f>VLOOKUP(data[[#This Row],[id_campaign]],campaign[],4,FALSE)</f>
        <v>22</v>
      </c>
      <c r="F14729" t="str">
        <f>VLOOKUP(data[[#This Row],[id_campaign]],campaign[],2,FALSE)</f>
        <v>RVOwner</v>
      </c>
      <c r="G14729" t="str">
        <f>VLOOKUP(data[[#This Row],[id_customer]],customer[],2,FALSE)</f>
        <v>Yale Yoakley</v>
      </c>
      <c r="H14729" t="str">
        <f>data[[#This Row],[id_customer]]&amp;data[[#This Row],[id_campaign]]</f>
        <v>C0962cam05</v>
      </c>
      <c r="I14729">
        <f>DATEDIF(data[[#This Row],[join_date]],data[[#This Row],[buy_date]],"M")</f>
        <v>6</v>
      </c>
    </row>
    <row r="14730" spans="1:9" x14ac:dyDescent="0.25">
      <c r="A14730" t="s">
        <v>3889</v>
      </c>
      <c r="B14730" t="s">
        <v>12</v>
      </c>
      <c r="C14730" s="1">
        <v>44631</v>
      </c>
      <c r="D14730" s="1">
        <v>44851</v>
      </c>
      <c r="E14730">
        <f>VLOOKUP(data[[#This Row],[id_campaign]],campaign[],4,FALSE)</f>
        <v>22</v>
      </c>
      <c r="F14730" t="str">
        <f>VLOOKUP(data[[#This Row],[id_campaign]],campaign[],2,FALSE)</f>
        <v>RVOwner</v>
      </c>
      <c r="G14730" t="str">
        <f>VLOOKUP(data[[#This Row],[id_customer]],customer[],2,FALSE)</f>
        <v>Yale Yoakley</v>
      </c>
      <c r="H14730" t="str">
        <f>data[[#This Row],[id_customer]]&amp;data[[#This Row],[id_campaign]]</f>
        <v>C0962cam05</v>
      </c>
      <c r="I14730">
        <f>DATEDIF(data[[#This Row],[join_date]],data[[#This Row],[buy_date]],"M")</f>
        <v>7</v>
      </c>
    </row>
    <row r="14731" spans="1:9" x14ac:dyDescent="0.25">
      <c r="A14731" t="s">
        <v>3889</v>
      </c>
      <c r="B14731" t="s">
        <v>12</v>
      </c>
      <c r="C14731" s="1">
        <v>44631</v>
      </c>
      <c r="D14731" s="1">
        <v>44879</v>
      </c>
      <c r="E14731">
        <f>VLOOKUP(data[[#This Row],[id_campaign]],campaign[],4,FALSE)</f>
        <v>22</v>
      </c>
      <c r="F14731" t="str">
        <f>VLOOKUP(data[[#This Row],[id_campaign]],campaign[],2,FALSE)</f>
        <v>RVOwner</v>
      </c>
      <c r="G14731" t="str">
        <f>VLOOKUP(data[[#This Row],[id_customer]],customer[],2,FALSE)</f>
        <v>Yale Yoakley</v>
      </c>
      <c r="H14731" t="str">
        <f>data[[#This Row],[id_customer]]&amp;data[[#This Row],[id_campaign]]</f>
        <v>C0962cam05</v>
      </c>
      <c r="I14731">
        <f>DATEDIF(data[[#This Row],[join_date]],data[[#This Row],[buy_date]],"M")</f>
        <v>8</v>
      </c>
    </row>
    <row r="14732" spans="1:9" x14ac:dyDescent="0.25">
      <c r="A14732" t="s">
        <v>3889</v>
      </c>
      <c r="B14732" t="s">
        <v>12</v>
      </c>
      <c r="C14732" s="1">
        <v>44631</v>
      </c>
      <c r="D14732" s="1">
        <v>44907</v>
      </c>
      <c r="E14732">
        <f>VLOOKUP(data[[#This Row],[id_campaign]],campaign[],4,FALSE)</f>
        <v>22</v>
      </c>
      <c r="F14732" t="str">
        <f>VLOOKUP(data[[#This Row],[id_campaign]],campaign[],2,FALSE)</f>
        <v>RVOwner</v>
      </c>
      <c r="G14732" t="str">
        <f>VLOOKUP(data[[#This Row],[id_customer]],customer[],2,FALSE)</f>
        <v>Yale Yoakley</v>
      </c>
      <c r="H14732" t="str">
        <f>data[[#This Row],[id_customer]]&amp;data[[#This Row],[id_campaign]]</f>
        <v>C0962cam05</v>
      </c>
      <c r="I14732">
        <f>DATEDIF(data[[#This Row],[join_date]],data[[#This Row],[buy_date]],"M")</f>
        <v>9</v>
      </c>
    </row>
    <row r="14733" spans="1:9" x14ac:dyDescent="0.25">
      <c r="A14733" t="s">
        <v>3889</v>
      </c>
      <c r="B14733" t="s">
        <v>12</v>
      </c>
      <c r="C14733" s="1">
        <v>44631</v>
      </c>
      <c r="D14733" s="1">
        <v>44947</v>
      </c>
      <c r="E14733">
        <f>VLOOKUP(data[[#This Row],[id_campaign]],campaign[],4,FALSE)</f>
        <v>22</v>
      </c>
      <c r="F14733" t="str">
        <f>VLOOKUP(data[[#This Row],[id_campaign]],campaign[],2,FALSE)</f>
        <v>RVOwner</v>
      </c>
      <c r="G14733" t="str">
        <f>VLOOKUP(data[[#This Row],[id_customer]],customer[],2,FALSE)</f>
        <v>Yale Yoakley</v>
      </c>
      <c r="H14733" t="str">
        <f>data[[#This Row],[id_customer]]&amp;data[[#This Row],[id_campaign]]</f>
        <v>C0962cam05</v>
      </c>
      <c r="I14733">
        <f>DATEDIF(data[[#This Row],[join_date]],data[[#This Row],[buy_date]],"M")</f>
        <v>10</v>
      </c>
    </row>
    <row r="14734" spans="1:9" x14ac:dyDescent="0.25">
      <c r="A14734" t="s">
        <v>3889</v>
      </c>
      <c r="B14734" t="s">
        <v>12</v>
      </c>
      <c r="C14734" s="1">
        <v>44631</v>
      </c>
      <c r="D14734" s="1">
        <v>45068</v>
      </c>
      <c r="E14734">
        <f>VLOOKUP(data[[#This Row],[id_campaign]],campaign[],4,FALSE)</f>
        <v>22</v>
      </c>
      <c r="F14734" t="str">
        <f>VLOOKUP(data[[#This Row],[id_campaign]],campaign[],2,FALSE)</f>
        <v>RVOwner</v>
      </c>
      <c r="G14734" t="str">
        <f>VLOOKUP(data[[#This Row],[id_customer]],customer[],2,FALSE)</f>
        <v>Yale Yoakley</v>
      </c>
      <c r="H14734" t="str">
        <f>data[[#This Row],[id_customer]]&amp;data[[#This Row],[id_campaign]]</f>
        <v>C0962cam05</v>
      </c>
      <c r="I14734">
        <f>DATEDIF(data[[#This Row],[join_date]],data[[#This Row],[buy_date]],"M")</f>
        <v>14</v>
      </c>
    </row>
    <row r="14735" spans="1:9" x14ac:dyDescent="0.25">
      <c r="A14735" t="s">
        <v>3889</v>
      </c>
      <c r="B14735" t="s">
        <v>18</v>
      </c>
      <c r="C14735" s="1">
        <v>44862</v>
      </c>
      <c r="D14735" s="1">
        <v>44862</v>
      </c>
      <c r="E14735">
        <f>VLOOKUP(data[[#This Row],[id_campaign]],campaign[],4,FALSE)</f>
        <v>27</v>
      </c>
      <c r="F14735" t="str">
        <f>VLOOKUP(data[[#This Row],[id_campaign]],campaign[],2,FALSE)</f>
        <v>RespondsToMailOffers</v>
      </c>
      <c r="G14735" t="str">
        <f>VLOOKUP(data[[#This Row],[id_customer]],customer[],2,FALSE)</f>
        <v>Yale Yoakley</v>
      </c>
      <c r="H14735" t="str">
        <f>data[[#This Row],[id_customer]]&amp;data[[#This Row],[id_campaign]]</f>
        <v>C0962cam08</v>
      </c>
      <c r="I14735">
        <f>DATEDIF(data[[#This Row],[join_date]],data[[#This Row],[buy_date]],"M")</f>
        <v>0</v>
      </c>
    </row>
    <row r="14736" spans="1:9" x14ac:dyDescent="0.25">
      <c r="A14736" t="s">
        <v>3889</v>
      </c>
      <c r="B14736" t="s">
        <v>18</v>
      </c>
      <c r="C14736" s="1">
        <v>44862</v>
      </c>
      <c r="D14736" s="1">
        <v>44907</v>
      </c>
      <c r="E14736">
        <f>VLOOKUP(data[[#This Row],[id_campaign]],campaign[],4,FALSE)</f>
        <v>27</v>
      </c>
      <c r="F14736" t="str">
        <f>VLOOKUP(data[[#This Row],[id_campaign]],campaign[],2,FALSE)</f>
        <v>RespondsToMailOffers</v>
      </c>
      <c r="G14736" t="str">
        <f>VLOOKUP(data[[#This Row],[id_customer]],customer[],2,FALSE)</f>
        <v>Yale Yoakley</v>
      </c>
      <c r="H14736" t="str">
        <f>data[[#This Row],[id_customer]]&amp;data[[#This Row],[id_campaign]]</f>
        <v>C0962cam08</v>
      </c>
      <c r="I14736">
        <f>DATEDIF(data[[#This Row],[join_date]],data[[#This Row],[buy_date]],"M")</f>
        <v>1</v>
      </c>
    </row>
    <row r="14737" spans="1:9" x14ac:dyDescent="0.25">
      <c r="A14737" t="s">
        <v>3889</v>
      </c>
      <c r="B14737" t="s">
        <v>18</v>
      </c>
      <c r="C14737" s="1">
        <v>44862</v>
      </c>
      <c r="D14737" s="1">
        <v>44935</v>
      </c>
      <c r="E14737">
        <f>VLOOKUP(data[[#This Row],[id_campaign]],campaign[],4,FALSE)</f>
        <v>27</v>
      </c>
      <c r="F14737" t="str">
        <f>VLOOKUP(data[[#This Row],[id_campaign]],campaign[],2,FALSE)</f>
        <v>RespondsToMailOffers</v>
      </c>
      <c r="G14737" t="str">
        <f>VLOOKUP(data[[#This Row],[id_customer]],customer[],2,FALSE)</f>
        <v>Yale Yoakley</v>
      </c>
      <c r="H14737" t="str">
        <f>data[[#This Row],[id_customer]]&amp;data[[#This Row],[id_campaign]]</f>
        <v>C0962cam08</v>
      </c>
      <c r="I14737">
        <f>DATEDIF(data[[#This Row],[join_date]],data[[#This Row],[buy_date]],"M")</f>
        <v>2</v>
      </c>
    </row>
    <row r="14738" spans="1:9" x14ac:dyDescent="0.25">
      <c r="A14738" t="s">
        <v>3889</v>
      </c>
      <c r="B14738" t="s">
        <v>18</v>
      </c>
      <c r="C14738" s="1">
        <v>44862</v>
      </c>
      <c r="D14738" s="1">
        <v>44985</v>
      </c>
      <c r="E14738">
        <f>VLOOKUP(data[[#This Row],[id_campaign]],campaign[],4,FALSE)</f>
        <v>27</v>
      </c>
      <c r="F14738" t="str">
        <f>VLOOKUP(data[[#This Row],[id_campaign]],campaign[],2,FALSE)</f>
        <v>RespondsToMailOffers</v>
      </c>
      <c r="G14738" t="str">
        <f>VLOOKUP(data[[#This Row],[id_customer]],customer[],2,FALSE)</f>
        <v>Yale Yoakley</v>
      </c>
      <c r="H14738" t="str">
        <f>data[[#This Row],[id_customer]]&amp;data[[#This Row],[id_campaign]]</f>
        <v>C0962cam08</v>
      </c>
      <c r="I14738">
        <f>DATEDIF(data[[#This Row],[join_date]],data[[#This Row],[buy_date]],"M")</f>
        <v>4</v>
      </c>
    </row>
    <row r="14739" spans="1:9" x14ac:dyDescent="0.25">
      <c r="A14739" t="s">
        <v>3889</v>
      </c>
      <c r="B14739" t="s">
        <v>18</v>
      </c>
      <c r="C14739" s="1">
        <v>44862</v>
      </c>
      <c r="D14739" s="1">
        <v>45000</v>
      </c>
      <c r="E14739">
        <f>VLOOKUP(data[[#This Row],[id_campaign]],campaign[],4,FALSE)</f>
        <v>27</v>
      </c>
      <c r="F14739" t="str">
        <f>VLOOKUP(data[[#This Row],[id_campaign]],campaign[],2,FALSE)</f>
        <v>RespondsToMailOffers</v>
      </c>
      <c r="G14739" t="str">
        <f>VLOOKUP(data[[#This Row],[id_customer]],customer[],2,FALSE)</f>
        <v>Yale Yoakley</v>
      </c>
      <c r="H14739" t="str">
        <f>data[[#This Row],[id_customer]]&amp;data[[#This Row],[id_campaign]]</f>
        <v>C0962cam08</v>
      </c>
      <c r="I14739">
        <f>DATEDIF(data[[#This Row],[join_date]],data[[#This Row],[buy_date]],"M")</f>
        <v>4</v>
      </c>
    </row>
    <row r="14740" spans="1:9" x14ac:dyDescent="0.25">
      <c r="A14740" t="s">
        <v>3889</v>
      </c>
      <c r="B14740" t="s">
        <v>18</v>
      </c>
      <c r="C14740" s="1">
        <v>44862</v>
      </c>
      <c r="D14740" s="1">
        <v>45022</v>
      </c>
      <c r="E14740">
        <f>VLOOKUP(data[[#This Row],[id_campaign]],campaign[],4,FALSE)</f>
        <v>27</v>
      </c>
      <c r="F14740" t="str">
        <f>VLOOKUP(data[[#This Row],[id_campaign]],campaign[],2,FALSE)</f>
        <v>RespondsToMailOffers</v>
      </c>
      <c r="G14740" t="str">
        <f>VLOOKUP(data[[#This Row],[id_customer]],customer[],2,FALSE)</f>
        <v>Yale Yoakley</v>
      </c>
      <c r="H14740" t="str">
        <f>data[[#This Row],[id_customer]]&amp;data[[#This Row],[id_campaign]]</f>
        <v>C0962cam08</v>
      </c>
      <c r="I14740">
        <f>DATEDIF(data[[#This Row],[join_date]],data[[#This Row],[buy_date]],"M")</f>
        <v>5</v>
      </c>
    </row>
    <row r="14741" spans="1:9" x14ac:dyDescent="0.25">
      <c r="A14741" t="s">
        <v>3889</v>
      </c>
      <c r="B14741" t="s">
        <v>18</v>
      </c>
      <c r="C14741" s="1">
        <v>44862</v>
      </c>
      <c r="D14741" s="1">
        <v>45074</v>
      </c>
      <c r="E14741">
        <f>VLOOKUP(data[[#This Row],[id_campaign]],campaign[],4,FALSE)</f>
        <v>27</v>
      </c>
      <c r="F14741" t="str">
        <f>VLOOKUP(data[[#This Row],[id_campaign]],campaign[],2,FALSE)</f>
        <v>RespondsToMailOffers</v>
      </c>
      <c r="G14741" t="str">
        <f>VLOOKUP(data[[#This Row],[id_customer]],customer[],2,FALSE)</f>
        <v>Yale Yoakley</v>
      </c>
      <c r="H14741" t="str">
        <f>data[[#This Row],[id_customer]]&amp;data[[#This Row],[id_campaign]]</f>
        <v>C0962cam08</v>
      </c>
      <c r="I14741">
        <f>DATEDIF(data[[#This Row],[join_date]],data[[#This Row],[buy_date]],"M")</f>
        <v>7</v>
      </c>
    </row>
    <row r="14742" spans="1:9" x14ac:dyDescent="0.25">
      <c r="A14742" t="s">
        <v>3889</v>
      </c>
      <c r="B14742" t="s">
        <v>18</v>
      </c>
      <c r="C14742" s="1">
        <v>44862</v>
      </c>
      <c r="D14742" s="1">
        <v>45078</v>
      </c>
      <c r="E14742">
        <f>VLOOKUP(data[[#This Row],[id_campaign]],campaign[],4,FALSE)</f>
        <v>27</v>
      </c>
      <c r="F14742" t="str">
        <f>VLOOKUP(data[[#This Row],[id_campaign]],campaign[],2,FALSE)</f>
        <v>RespondsToMailOffers</v>
      </c>
      <c r="G14742" t="str">
        <f>VLOOKUP(data[[#This Row],[id_customer]],customer[],2,FALSE)</f>
        <v>Yale Yoakley</v>
      </c>
      <c r="H14742" t="str">
        <f>data[[#This Row],[id_customer]]&amp;data[[#This Row],[id_campaign]]</f>
        <v>C0962cam08</v>
      </c>
      <c r="I14742">
        <f>DATEDIF(data[[#This Row],[join_date]],data[[#This Row],[buy_date]],"M")</f>
        <v>7</v>
      </c>
    </row>
    <row r="14743" spans="1:9" x14ac:dyDescent="0.25">
      <c r="A14743" t="s">
        <v>3889</v>
      </c>
      <c r="B14743" t="s">
        <v>20</v>
      </c>
      <c r="C14743" s="1">
        <v>44883</v>
      </c>
      <c r="D14743" s="1">
        <v>44883</v>
      </c>
      <c r="E14743">
        <f>VLOOKUP(data[[#This Row],[id_campaign]],campaign[],4,FALSE)</f>
        <v>75</v>
      </c>
      <c r="F14743" t="str">
        <f>VLOOKUP(data[[#This Row],[id_campaign]],campaign[],2,FALSE)</f>
        <v>OptOutMailings</v>
      </c>
      <c r="G14743" t="str">
        <f>VLOOKUP(data[[#This Row],[id_customer]],customer[],2,FALSE)</f>
        <v>Yale Yoakley</v>
      </c>
      <c r="H14743" t="str">
        <f>data[[#This Row],[id_customer]]&amp;data[[#This Row],[id_campaign]]</f>
        <v>C0962cam09</v>
      </c>
      <c r="I14743">
        <f>DATEDIF(data[[#This Row],[join_date]],data[[#This Row],[buy_date]],"M")</f>
        <v>0</v>
      </c>
    </row>
    <row r="14744" spans="1:9" x14ac:dyDescent="0.25">
      <c r="A14744" t="s">
        <v>3889</v>
      </c>
      <c r="B14744" t="s">
        <v>20</v>
      </c>
      <c r="C14744" s="1">
        <v>44883</v>
      </c>
      <c r="D14744" s="1">
        <v>44915</v>
      </c>
      <c r="E14744">
        <f>VLOOKUP(data[[#This Row],[id_campaign]],campaign[],4,FALSE)</f>
        <v>75</v>
      </c>
      <c r="F14744" t="str">
        <f>VLOOKUP(data[[#This Row],[id_campaign]],campaign[],2,FALSE)</f>
        <v>OptOutMailings</v>
      </c>
      <c r="G14744" t="str">
        <f>VLOOKUP(data[[#This Row],[id_customer]],customer[],2,FALSE)</f>
        <v>Yale Yoakley</v>
      </c>
      <c r="H14744" t="str">
        <f>data[[#This Row],[id_customer]]&amp;data[[#This Row],[id_campaign]]</f>
        <v>C0962cam09</v>
      </c>
      <c r="I14744">
        <f>DATEDIF(data[[#This Row],[join_date]],data[[#This Row],[buy_date]],"M")</f>
        <v>1</v>
      </c>
    </row>
    <row r="14745" spans="1:9" x14ac:dyDescent="0.25">
      <c r="A14745" t="s">
        <v>3889</v>
      </c>
      <c r="B14745" t="s">
        <v>20</v>
      </c>
      <c r="C14745" s="1">
        <v>44883</v>
      </c>
      <c r="D14745" s="1">
        <v>44952</v>
      </c>
      <c r="E14745">
        <f>VLOOKUP(data[[#This Row],[id_campaign]],campaign[],4,FALSE)</f>
        <v>75</v>
      </c>
      <c r="F14745" t="str">
        <f>VLOOKUP(data[[#This Row],[id_campaign]],campaign[],2,FALSE)</f>
        <v>OptOutMailings</v>
      </c>
      <c r="G14745" t="str">
        <f>VLOOKUP(data[[#This Row],[id_customer]],customer[],2,FALSE)</f>
        <v>Yale Yoakley</v>
      </c>
      <c r="H14745" t="str">
        <f>data[[#This Row],[id_customer]]&amp;data[[#This Row],[id_campaign]]</f>
        <v>C0962cam09</v>
      </c>
      <c r="I14745">
        <f>DATEDIF(data[[#This Row],[join_date]],data[[#This Row],[buy_date]],"M")</f>
        <v>2</v>
      </c>
    </row>
    <row r="14746" spans="1:9" x14ac:dyDescent="0.25">
      <c r="A14746" t="s">
        <v>3889</v>
      </c>
      <c r="B14746" t="s">
        <v>20</v>
      </c>
      <c r="C14746" s="1">
        <v>44883</v>
      </c>
      <c r="D14746" s="1">
        <v>44984</v>
      </c>
      <c r="E14746">
        <f>VLOOKUP(data[[#This Row],[id_campaign]],campaign[],4,FALSE)</f>
        <v>75</v>
      </c>
      <c r="F14746" t="str">
        <f>VLOOKUP(data[[#This Row],[id_campaign]],campaign[],2,FALSE)</f>
        <v>OptOutMailings</v>
      </c>
      <c r="G14746" t="str">
        <f>VLOOKUP(data[[#This Row],[id_customer]],customer[],2,FALSE)</f>
        <v>Yale Yoakley</v>
      </c>
      <c r="H14746" t="str">
        <f>data[[#This Row],[id_customer]]&amp;data[[#This Row],[id_campaign]]</f>
        <v>C0962cam09</v>
      </c>
      <c r="I14746">
        <f>DATEDIF(data[[#This Row],[join_date]],data[[#This Row],[buy_date]],"M")</f>
        <v>3</v>
      </c>
    </row>
    <row r="14747" spans="1:9" x14ac:dyDescent="0.25">
      <c r="A14747" t="s">
        <v>3889</v>
      </c>
      <c r="B14747" t="s">
        <v>20</v>
      </c>
      <c r="C14747" s="1">
        <v>44883</v>
      </c>
      <c r="D14747" s="1">
        <v>45010</v>
      </c>
      <c r="E14747">
        <f>VLOOKUP(data[[#This Row],[id_campaign]],campaign[],4,FALSE)</f>
        <v>75</v>
      </c>
      <c r="F14747" t="str">
        <f>VLOOKUP(data[[#This Row],[id_campaign]],campaign[],2,FALSE)</f>
        <v>OptOutMailings</v>
      </c>
      <c r="G14747" t="str">
        <f>VLOOKUP(data[[#This Row],[id_customer]],customer[],2,FALSE)</f>
        <v>Yale Yoakley</v>
      </c>
      <c r="H14747" t="str">
        <f>data[[#This Row],[id_customer]]&amp;data[[#This Row],[id_campaign]]</f>
        <v>C0962cam09</v>
      </c>
      <c r="I14747">
        <f>DATEDIF(data[[#This Row],[join_date]],data[[#This Row],[buy_date]],"M")</f>
        <v>4</v>
      </c>
    </row>
    <row r="14748" spans="1:9" x14ac:dyDescent="0.25">
      <c r="A14748" t="s">
        <v>3889</v>
      </c>
      <c r="B14748" t="s">
        <v>20</v>
      </c>
      <c r="C14748" s="1">
        <v>44883</v>
      </c>
      <c r="D14748" s="1">
        <v>45042</v>
      </c>
      <c r="E14748">
        <f>VLOOKUP(data[[#This Row],[id_campaign]],campaign[],4,FALSE)</f>
        <v>75</v>
      </c>
      <c r="F14748" t="str">
        <f>VLOOKUP(data[[#This Row],[id_campaign]],campaign[],2,FALSE)</f>
        <v>OptOutMailings</v>
      </c>
      <c r="G14748" t="str">
        <f>VLOOKUP(data[[#This Row],[id_customer]],customer[],2,FALSE)</f>
        <v>Yale Yoakley</v>
      </c>
      <c r="H14748" t="str">
        <f>data[[#This Row],[id_customer]]&amp;data[[#This Row],[id_campaign]]</f>
        <v>C0962cam09</v>
      </c>
      <c r="I14748">
        <f>DATEDIF(data[[#This Row],[join_date]],data[[#This Row],[buy_date]],"M")</f>
        <v>5</v>
      </c>
    </row>
    <row r="14749" spans="1:9" x14ac:dyDescent="0.25">
      <c r="A14749" t="s">
        <v>3893</v>
      </c>
      <c r="B14749" t="s">
        <v>12</v>
      </c>
      <c r="C14749" s="1">
        <v>44595</v>
      </c>
      <c r="D14749" s="1">
        <v>44595</v>
      </c>
      <c r="E14749">
        <f>VLOOKUP(data[[#This Row],[id_campaign]],campaign[],4,FALSE)</f>
        <v>22</v>
      </c>
      <c r="F14749" t="str">
        <f>VLOOKUP(data[[#This Row],[id_campaign]],campaign[],2,FALSE)</f>
        <v>RVOwner</v>
      </c>
      <c r="G14749" t="str">
        <f>VLOOKUP(data[[#This Row],[id_customer]],customer[],2,FALSE)</f>
        <v>Opaline Settle</v>
      </c>
      <c r="H14749" t="str">
        <f>data[[#This Row],[id_customer]]&amp;data[[#This Row],[id_campaign]]</f>
        <v>C0963cam05</v>
      </c>
      <c r="I14749">
        <f>DATEDIF(data[[#This Row],[join_date]],data[[#This Row],[buy_date]],"M")</f>
        <v>0</v>
      </c>
    </row>
    <row r="14750" spans="1:9" x14ac:dyDescent="0.25">
      <c r="A14750" t="s">
        <v>3893</v>
      </c>
      <c r="B14750" t="s">
        <v>12</v>
      </c>
      <c r="C14750" s="1">
        <v>44595</v>
      </c>
      <c r="D14750" s="1">
        <v>44626</v>
      </c>
      <c r="E14750">
        <f>VLOOKUP(data[[#This Row],[id_campaign]],campaign[],4,FALSE)</f>
        <v>22</v>
      </c>
      <c r="F14750" t="str">
        <f>VLOOKUP(data[[#This Row],[id_campaign]],campaign[],2,FALSE)</f>
        <v>RVOwner</v>
      </c>
      <c r="G14750" t="str">
        <f>VLOOKUP(data[[#This Row],[id_customer]],customer[],2,FALSE)</f>
        <v>Opaline Settle</v>
      </c>
      <c r="H14750" t="str">
        <f>data[[#This Row],[id_customer]]&amp;data[[#This Row],[id_campaign]]</f>
        <v>C0963cam05</v>
      </c>
      <c r="I14750">
        <f>DATEDIF(data[[#This Row],[join_date]],data[[#This Row],[buy_date]],"M")</f>
        <v>1</v>
      </c>
    </row>
    <row r="14751" spans="1:9" x14ac:dyDescent="0.25">
      <c r="A14751" t="s">
        <v>3893</v>
      </c>
      <c r="B14751" t="s">
        <v>12</v>
      </c>
      <c r="C14751" s="1">
        <v>44595</v>
      </c>
      <c r="D14751" s="1">
        <v>44660</v>
      </c>
      <c r="E14751">
        <f>VLOOKUP(data[[#This Row],[id_campaign]],campaign[],4,FALSE)</f>
        <v>22</v>
      </c>
      <c r="F14751" t="str">
        <f>VLOOKUP(data[[#This Row],[id_campaign]],campaign[],2,FALSE)</f>
        <v>RVOwner</v>
      </c>
      <c r="G14751" t="str">
        <f>VLOOKUP(data[[#This Row],[id_customer]],customer[],2,FALSE)</f>
        <v>Opaline Settle</v>
      </c>
      <c r="H14751" t="str">
        <f>data[[#This Row],[id_customer]]&amp;data[[#This Row],[id_campaign]]</f>
        <v>C0963cam05</v>
      </c>
      <c r="I14751">
        <f>DATEDIF(data[[#This Row],[join_date]],data[[#This Row],[buy_date]],"M")</f>
        <v>2</v>
      </c>
    </row>
    <row r="14752" spans="1:9" x14ac:dyDescent="0.25">
      <c r="A14752" t="s">
        <v>3893</v>
      </c>
      <c r="B14752" t="s">
        <v>12</v>
      </c>
      <c r="C14752" s="1">
        <v>44595</v>
      </c>
      <c r="D14752" s="1">
        <v>44719</v>
      </c>
      <c r="E14752">
        <f>VLOOKUP(data[[#This Row],[id_campaign]],campaign[],4,FALSE)</f>
        <v>22</v>
      </c>
      <c r="F14752" t="str">
        <f>VLOOKUP(data[[#This Row],[id_campaign]],campaign[],2,FALSE)</f>
        <v>RVOwner</v>
      </c>
      <c r="G14752" t="str">
        <f>VLOOKUP(data[[#This Row],[id_customer]],customer[],2,FALSE)</f>
        <v>Opaline Settle</v>
      </c>
      <c r="H14752" t="str">
        <f>data[[#This Row],[id_customer]]&amp;data[[#This Row],[id_campaign]]</f>
        <v>C0963cam05</v>
      </c>
      <c r="I14752">
        <f>DATEDIF(data[[#This Row],[join_date]],data[[#This Row],[buy_date]],"M")</f>
        <v>4</v>
      </c>
    </row>
    <row r="14753" spans="1:9" x14ac:dyDescent="0.25">
      <c r="A14753" t="s">
        <v>3893</v>
      </c>
      <c r="B14753" t="s">
        <v>12</v>
      </c>
      <c r="C14753" s="1">
        <v>44595</v>
      </c>
      <c r="D14753" s="1">
        <v>44753</v>
      </c>
      <c r="E14753">
        <f>VLOOKUP(data[[#This Row],[id_campaign]],campaign[],4,FALSE)</f>
        <v>22</v>
      </c>
      <c r="F14753" t="str">
        <f>VLOOKUP(data[[#This Row],[id_campaign]],campaign[],2,FALSE)</f>
        <v>RVOwner</v>
      </c>
      <c r="G14753" t="str">
        <f>VLOOKUP(data[[#This Row],[id_customer]],customer[],2,FALSE)</f>
        <v>Opaline Settle</v>
      </c>
      <c r="H14753" t="str">
        <f>data[[#This Row],[id_customer]]&amp;data[[#This Row],[id_campaign]]</f>
        <v>C0963cam05</v>
      </c>
      <c r="I14753">
        <f>DATEDIF(data[[#This Row],[join_date]],data[[#This Row],[buy_date]],"M")</f>
        <v>5</v>
      </c>
    </row>
    <row r="14754" spans="1:9" x14ac:dyDescent="0.25">
      <c r="A14754" t="s">
        <v>3893</v>
      </c>
      <c r="B14754" t="s">
        <v>12</v>
      </c>
      <c r="C14754" s="1">
        <v>44595</v>
      </c>
      <c r="D14754" s="1">
        <v>44776</v>
      </c>
      <c r="E14754">
        <f>VLOOKUP(data[[#This Row],[id_campaign]],campaign[],4,FALSE)</f>
        <v>22</v>
      </c>
      <c r="F14754" t="str">
        <f>VLOOKUP(data[[#This Row],[id_campaign]],campaign[],2,FALSE)</f>
        <v>RVOwner</v>
      </c>
      <c r="G14754" t="str">
        <f>VLOOKUP(data[[#This Row],[id_customer]],customer[],2,FALSE)</f>
        <v>Opaline Settle</v>
      </c>
      <c r="H14754" t="str">
        <f>data[[#This Row],[id_customer]]&amp;data[[#This Row],[id_campaign]]</f>
        <v>C0963cam05</v>
      </c>
      <c r="I14754">
        <f>DATEDIF(data[[#This Row],[join_date]],data[[#This Row],[buy_date]],"M")</f>
        <v>6</v>
      </c>
    </row>
    <row r="14755" spans="1:9" x14ac:dyDescent="0.25">
      <c r="A14755" t="s">
        <v>3893</v>
      </c>
      <c r="B14755" t="s">
        <v>12</v>
      </c>
      <c r="C14755" s="1">
        <v>44595</v>
      </c>
      <c r="D14755" s="1">
        <v>44813</v>
      </c>
      <c r="E14755">
        <f>VLOOKUP(data[[#This Row],[id_campaign]],campaign[],4,FALSE)</f>
        <v>22</v>
      </c>
      <c r="F14755" t="str">
        <f>VLOOKUP(data[[#This Row],[id_campaign]],campaign[],2,FALSE)</f>
        <v>RVOwner</v>
      </c>
      <c r="G14755" t="str">
        <f>VLOOKUP(data[[#This Row],[id_customer]],customer[],2,FALSE)</f>
        <v>Opaline Settle</v>
      </c>
      <c r="H14755" t="str">
        <f>data[[#This Row],[id_customer]]&amp;data[[#This Row],[id_campaign]]</f>
        <v>C0963cam05</v>
      </c>
      <c r="I14755">
        <f>DATEDIF(data[[#This Row],[join_date]],data[[#This Row],[buy_date]],"M")</f>
        <v>7</v>
      </c>
    </row>
    <row r="14756" spans="1:9" x14ac:dyDescent="0.25">
      <c r="A14756" t="s">
        <v>3893</v>
      </c>
      <c r="B14756" t="s">
        <v>12</v>
      </c>
      <c r="C14756" s="1">
        <v>44595</v>
      </c>
      <c r="D14756" s="1">
        <v>44849</v>
      </c>
      <c r="E14756">
        <f>VLOOKUP(data[[#This Row],[id_campaign]],campaign[],4,FALSE)</f>
        <v>22</v>
      </c>
      <c r="F14756" t="str">
        <f>VLOOKUP(data[[#This Row],[id_campaign]],campaign[],2,FALSE)</f>
        <v>RVOwner</v>
      </c>
      <c r="G14756" t="str">
        <f>VLOOKUP(data[[#This Row],[id_customer]],customer[],2,FALSE)</f>
        <v>Opaline Settle</v>
      </c>
      <c r="H14756" t="str">
        <f>data[[#This Row],[id_customer]]&amp;data[[#This Row],[id_campaign]]</f>
        <v>C0963cam05</v>
      </c>
      <c r="I14756">
        <f>DATEDIF(data[[#This Row],[join_date]],data[[#This Row],[buy_date]],"M")</f>
        <v>8</v>
      </c>
    </row>
    <row r="14757" spans="1:9" x14ac:dyDescent="0.25">
      <c r="A14757" t="s">
        <v>3893</v>
      </c>
      <c r="B14757" t="s">
        <v>12</v>
      </c>
      <c r="C14757" s="1">
        <v>44595</v>
      </c>
      <c r="D14757" s="1">
        <v>44882</v>
      </c>
      <c r="E14757">
        <f>VLOOKUP(data[[#This Row],[id_campaign]],campaign[],4,FALSE)</f>
        <v>22</v>
      </c>
      <c r="F14757" t="str">
        <f>VLOOKUP(data[[#This Row],[id_campaign]],campaign[],2,FALSE)</f>
        <v>RVOwner</v>
      </c>
      <c r="G14757" t="str">
        <f>VLOOKUP(data[[#This Row],[id_customer]],customer[],2,FALSE)</f>
        <v>Opaline Settle</v>
      </c>
      <c r="H14757" t="str">
        <f>data[[#This Row],[id_customer]]&amp;data[[#This Row],[id_campaign]]</f>
        <v>C0963cam05</v>
      </c>
      <c r="I14757">
        <f>DATEDIF(data[[#This Row],[join_date]],data[[#This Row],[buy_date]],"M")</f>
        <v>9</v>
      </c>
    </row>
    <row r="14758" spans="1:9" x14ac:dyDescent="0.25">
      <c r="A14758" t="s">
        <v>3893</v>
      </c>
      <c r="B14758" t="s">
        <v>12</v>
      </c>
      <c r="C14758" s="1">
        <v>44595</v>
      </c>
      <c r="D14758" s="1">
        <v>44910</v>
      </c>
      <c r="E14758">
        <f>VLOOKUP(data[[#This Row],[id_campaign]],campaign[],4,FALSE)</f>
        <v>22</v>
      </c>
      <c r="F14758" t="str">
        <f>VLOOKUP(data[[#This Row],[id_campaign]],campaign[],2,FALSE)</f>
        <v>RVOwner</v>
      </c>
      <c r="G14758" t="str">
        <f>VLOOKUP(data[[#This Row],[id_customer]],customer[],2,FALSE)</f>
        <v>Opaline Settle</v>
      </c>
      <c r="H14758" t="str">
        <f>data[[#This Row],[id_customer]]&amp;data[[#This Row],[id_campaign]]</f>
        <v>C0963cam05</v>
      </c>
      <c r="I14758">
        <f>DATEDIF(data[[#This Row],[join_date]],data[[#This Row],[buy_date]],"M")</f>
        <v>10</v>
      </c>
    </row>
    <row r="14759" spans="1:9" x14ac:dyDescent="0.25">
      <c r="A14759" t="s">
        <v>3893</v>
      </c>
      <c r="B14759" t="s">
        <v>12</v>
      </c>
      <c r="C14759" s="1">
        <v>44595</v>
      </c>
      <c r="D14759" s="1">
        <v>44943</v>
      </c>
      <c r="E14759">
        <f>VLOOKUP(data[[#This Row],[id_campaign]],campaign[],4,FALSE)</f>
        <v>22</v>
      </c>
      <c r="F14759" t="str">
        <f>VLOOKUP(data[[#This Row],[id_campaign]],campaign[],2,FALSE)</f>
        <v>RVOwner</v>
      </c>
      <c r="G14759" t="str">
        <f>VLOOKUP(data[[#This Row],[id_customer]],customer[],2,FALSE)</f>
        <v>Opaline Settle</v>
      </c>
      <c r="H14759" t="str">
        <f>data[[#This Row],[id_customer]]&amp;data[[#This Row],[id_campaign]]</f>
        <v>C0963cam05</v>
      </c>
      <c r="I14759">
        <f>DATEDIF(data[[#This Row],[join_date]],data[[#This Row],[buy_date]],"M")</f>
        <v>11</v>
      </c>
    </row>
    <row r="14760" spans="1:9" x14ac:dyDescent="0.25">
      <c r="A14760" t="s">
        <v>3893</v>
      </c>
      <c r="B14760" t="s">
        <v>12</v>
      </c>
      <c r="C14760" s="1">
        <v>44595</v>
      </c>
      <c r="D14760" s="1">
        <v>44970</v>
      </c>
      <c r="E14760">
        <f>VLOOKUP(data[[#This Row],[id_campaign]],campaign[],4,FALSE)</f>
        <v>22</v>
      </c>
      <c r="F14760" t="str">
        <f>VLOOKUP(data[[#This Row],[id_campaign]],campaign[],2,FALSE)</f>
        <v>RVOwner</v>
      </c>
      <c r="G14760" t="str">
        <f>VLOOKUP(data[[#This Row],[id_customer]],customer[],2,FALSE)</f>
        <v>Opaline Settle</v>
      </c>
      <c r="H14760" t="str">
        <f>data[[#This Row],[id_customer]]&amp;data[[#This Row],[id_campaign]]</f>
        <v>C0963cam05</v>
      </c>
      <c r="I14760">
        <f>DATEDIF(data[[#This Row],[join_date]],data[[#This Row],[buy_date]],"M")</f>
        <v>12</v>
      </c>
    </row>
    <row r="14761" spans="1:9" x14ac:dyDescent="0.25">
      <c r="A14761" t="s">
        <v>3893</v>
      </c>
      <c r="B14761" t="s">
        <v>12</v>
      </c>
      <c r="C14761" s="1">
        <v>44595</v>
      </c>
      <c r="D14761" s="1">
        <v>44993</v>
      </c>
      <c r="E14761">
        <f>VLOOKUP(data[[#This Row],[id_campaign]],campaign[],4,FALSE)</f>
        <v>22</v>
      </c>
      <c r="F14761" t="str">
        <f>VLOOKUP(data[[#This Row],[id_campaign]],campaign[],2,FALSE)</f>
        <v>RVOwner</v>
      </c>
      <c r="G14761" t="str">
        <f>VLOOKUP(data[[#This Row],[id_customer]],customer[],2,FALSE)</f>
        <v>Opaline Settle</v>
      </c>
      <c r="H14761" t="str">
        <f>data[[#This Row],[id_customer]]&amp;data[[#This Row],[id_campaign]]</f>
        <v>C0963cam05</v>
      </c>
      <c r="I14761">
        <f>DATEDIF(data[[#This Row],[join_date]],data[[#This Row],[buy_date]],"M")</f>
        <v>13</v>
      </c>
    </row>
    <row r="14762" spans="1:9" x14ac:dyDescent="0.25">
      <c r="A14762" t="s">
        <v>3893</v>
      </c>
      <c r="B14762" t="s">
        <v>12</v>
      </c>
      <c r="C14762" s="1">
        <v>44595</v>
      </c>
      <c r="D14762" s="1">
        <v>45062</v>
      </c>
      <c r="E14762">
        <f>VLOOKUP(data[[#This Row],[id_campaign]],campaign[],4,FALSE)</f>
        <v>22</v>
      </c>
      <c r="F14762" t="str">
        <f>VLOOKUP(data[[#This Row],[id_campaign]],campaign[],2,FALSE)</f>
        <v>RVOwner</v>
      </c>
      <c r="G14762" t="str">
        <f>VLOOKUP(data[[#This Row],[id_customer]],customer[],2,FALSE)</f>
        <v>Opaline Settle</v>
      </c>
      <c r="H14762" t="str">
        <f>data[[#This Row],[id_customer]]&amp;data[[#This Row],[id_campaign]]</f>
        <v>C0963cam05</v>
      </c>
      <c r="I14762">
        <f>DATEDIF(data[[#This Row],[join_date]],data[[#This Row],[buy_date]],"M")</f>
        <v>15</v>
      </c>
    </row>
    <row r="14763" spans="1:9" x14ac:dyDescent="0.25">
      <c r="A14763" t="s">
        <v>3893</v>
      </c>
      <c r="B14763" t="s">
        <v>16</v>
      </c>
      <c r="C14763" s="1">
        <v>44711</v>
      </c>
      <c r="D14763" s="1">
        <v>44711</v>
      </c>
      <c r="E14763">
        <f>VLOOKUP(data[[#This Row],[id_campaign]],campaign[],4,FALSE)</f>
        <v>25</v>
      </c>
      <c r="F14763" t="str">
        <f>VLOOKUP(data[[#This Row],[id_campaign]],campaign[],2,FALSE)</f>
        <v>BuysViaMailOrder</v>
      </c>
      <c r="G14763" t="str">
        <f>VLOOKUP(data[[#This Row],[id_customer]],customer[],2,FALSE)</f>
        <v>Opaline Settle</v>
      </c>
      <c r="H14763" t="str">
        <f>data[[#This Row],[id_customer]]&amp;data[[#This Row],[id_campaign]]</f>
        <v>C0963cam07</v>
      </c>
      <c r="I14763">
        <f>DATEDIF(data[[#This Row],[join_date]],data[[#This Row],[buy_date]],"M")</f>
        <v>0</v>
      </c>
    </row>
    <row r="14764" spans="1:9" x14ac:dyDescent="0.25">
      <c r="A14764" t="s">
        <v>3893</v>
      </c>
      <c r="B14764" t="s">
        <v>16</v>
      </c>
      <c r="C14764" s="1">
        <v>44711</v>
      </c>
      <c r="D14764" s="1">
        <v>44773</v>
      </c>
      <c r="E14764">
        <f>VLOOKUP(data[[#This Row],[id_campaign]],campaign[],4,FALSE)</f>
        <v>25</v>
      </c>
      <c r="F14764" t="str">
        <f>VLOOKUP(data[[#This Row],[id_campaign]],campaign[],2,FALSE)</f>
        <v>BuysViaMailOrder</v>
      </c>
      <c r="G14764" t="str">
        <f>VLOOKUP(data[[#This Row],[id_customer]],customer[],2,FALSE)</f>
        <v>Opaline Settle</v>
      </c>
      <c r="H14764" t="str">
        <f>data[[#This Row],[id_customer]]&amp;data[[#This Row],[id_campaign]]</f>
        <v>C0963cam07</v>
      </c>
      <c r="I14764">
        <f>DATEDIF(data[[#This Row],[join_date]],data[[#This Row],[buy_date]],"M")</f>
        <v>2</v>
      </c>
    </row>
    <row r="14765" spans="1:9" x14ac:dyDescent="0.25">
      <c r="A14765" t="s">
        <v>3893</v>
      </c>
      <c r="B14765" t="s">
        <v>16</v>
      </c>
      <c r="C14765" s="1">
        <v>44711</v>
      </c>
      <c r="D14765" s="1">
        <v>44783</v>
      </c>
      <c r="E14765">
        <f>VLOOKUP(data[[#This Row],[id_campaign]],campaign[],4,FALSE)</f>
        <v>25</v>
      </c>
      <c r="F14765" t="str">
        <f>VLOOKUP(data[[#This Row],[id_campaign]],campaign[],2,FALSE)</f>
        <v>BuysViaMailOrder</v>
      </c>
      <c r="G14765" t="str">
        <f>VLOOKUP(data[[#This Row],[id_customer]],customer[],2,FALSE)</f>
        <v>Opaline Settle</v>
      </c>
      <c r="H14765" t="str">
        <f>data[[#This Row],[id_customer]]&amp;data[[#This Row],[id_campaign]]</f>
        <v>C0963cam07</v>
      </c>
      <c r="I14765">
        <f>DATEDIF(data[[#This Row],[join_date]],data[[#This Row],[buy_date]],"M")</f>
        <v>2</v>
      </c>
    </row>
    <row r="14766" spans="1:9" x14ac:dyDescent="0.25">
      <c r="A14766" t="s">
        <v>3893</v>
      </c>
      <c r="B14766" t="s">
        <v>16</v>
      </c>
      <c r="C14766" s="1">
        <v>44711</v>
      </c>
      <c r="D14766" s="1">
        <v>44808</v>
      </c>
      <c r="E14766">
        <f>VLOOKUP(data[[#This Row],[id_campaign]],campaign[],4,FALSE)</f>
        <v>25</v>
      </c>
      <c r="F14766" t="str">
        <f>VLOOKUP(data[[#This Row],[id_campaign]],campaign[],2,FALSE)</f>
        <v>BuysViaMailOrder</v>
      </c>
      <c r="G14766" t="str">
        <f>VLOOKUP(data[[#This Row],[id_customer]],customer[],2,FALSE)</f>
        <v>Opaline Settle</v>
      </c>
      <c r="H14766" t="str">
        <f>data[[#This Row],[id_customer]]&amp;data[[#This Row],[id_campaign]]</f>
        <v>C0963cam07</v>
      </c>
      <c r="I14766">
        <f>DATEDIF(data[[#This Row],[join_date]],data[[#This Row],[buy_date]],"M")</f>
        <v>3</v>
      </c>
    </row>
    <row r="14767" spans="1:9" x14ac:dyDescent="0.25">
      <c r="A14767" t="s">
        <v>3893</v>
      </c>
      <c r="B14767" t="s">
        <v>16</v>
      </c>
      <c r="C14767" s="1">
        <v>44711</v>
      </c>
      <c r="D14767" s="1">
        <v>44844</v>
      </c>
      <c r="E14767">
        <f>VLOOKUP(data[[#This Row],[id_campaign]],campaign[],4,FALSE)</f>
        <v>25</v>
      </c>
      <c r="F14767" t="str">
        <f>VLOOKUP(data[[#This Row],[id_campaign]],campaign[],2,FALSE)</f>
        <v>BuysViaMailOrder</v>
      </c>
      <c r="G14767" t="str">
        <f>VLOOKUP(data[[#This Row],[id_customer]],customer[],2,FALSE)</f>
        <v>Opaline Settle</v>
      </c>
      <c r="H14767" t="str">
        <f>data[[#This Row],[id_customer]]&amp;data[[#This Row],[id_campaign]]</f>
        <v>C0963cam07</v>
      </c>
      <c r="I14767">
        <f>DATEDIF(data[[#This Row],[join_date]],data[[#This Row],[buy_date]],"M")</f>
        <v>4</v>
      </c>
    </row>
    <row r="14768" spans="1:9" x14ac:dyDescent="0.25">
      <c r="A14768" t="s">
        <v>3893</v>
      </c>
      <c r="B14768" t="s">
        <v>16</v>
      </c>
      <c r="C14768" s="1">
        <v>44711</v>
      </c>
      <c r="D14768" s="1">
        <v>44877</v>
      </c>
      <c r="E14768">
        <f>VLOOKUP(data[[#This Row],[id_campaign]],campaign[],4,FALSE)</f>
        <v>25</v>
      </c>
      <c r="F14768" t="str">
        <f>VLOOKUP(data[[#This Row],[id_campaign]],campaign[],2,FALSE)</f>
        <v>BuysViaMailOrder</v>
      </c>
      <c r="G14768" t="str">
        <f>VLOOKUP(data[[#This Row],[id_customer]],customer[],2,FALSE)</f>
        <v>Opaline Settle</v>
      </c>
      <c r="H14768" t="str">
        <f>data[[#This Row],[id_customer]]&amp;data[[#This Row],[id_campaign]]</f>
        <v>C0963cam07</v>
      </c>
      <c r="I14768">
        <f>DATEDIF(data[[#This Row],[join_date]],data[[#This Row],[buy_date]],"M")</f>
        <v>5</v>
      </c>
    </row>
    <row r="14769" spans="1:9" x14ac:dyDescent="0.25">
      <c r="A14769" t="s">
        <v>3893</v>
      </c>
      <c r="B14769" t="s">
        <v>16</v>
      </c>
      <c r="C14769" s="1">
        <v>44711</v>
      </c>
      <c r="D14769" s="1">
        <v>44932</v>
      </c>
      <c r="E14769">
        <f>VLOOKUP(data[[#This Row],[id_campaign]],campaign[],4,FALSE)</f>
        <v>25</v>
      </c>
      <c r="F14769" t="str">
        <f>VLOOKUP(data[[#This Row],[id_campaign]],campaign[],2,FALSE)</f>
        <v>BuysViaMailOrder</v>
      </c>
      <c r="G14769" t="str">
        <f>VLOOKUP(data[[#This Row],[id_customer]],customer[],2,FALSE)</f>
        <v>Opaline Settle</v>
      </c>
      <c r="H14769" t="str">
        <f>data[[#This Row],[id_customer]]&amp;data[[#This Row],[id_campaign]]</f>
        <v>C0963cam07</v>
      </c>
      <c r="I14769">
        <f>DATEDIF(data[[#This Row],[join_date]],data[[#This Row],[buy_date]],"M")</f>
        <v>7</v>
      </c>
    </row>
    <row r="14770" spans="1:9" x14ac:dyDescent="0.25">
      <c r="A14770" t="s">
        <v>3893</v>
      </c>
      <c r="B14770" t="s">
        <v>16</v>
      </c>
      <c r="C14770" s="1">
        <v>44711</v>
      </c>
      <c r="D14770" s="1">
        <v>44965</v>
      </c>
      <c r="E14770">
        <f>VLOOKUP(data[[#This Row],[id_campaign]],campaign[],4,FALSE)</f>
        <v>25</v>
      </c>
      <c r="F14770" t="str">
        <f>VLOOKUP(data[[#This Row],[id_campaign]],campaign[],2,FALSE)</f>
        <v>BuysViaMailOrder</v>
      </c>
      <c r="G14770" t="str">
        <f>VLOOKUP(data[[#This Row],[id_customer]],customer[],2,FALSE)</f>
        <v>Opaline Settle</v>
      </c>
      <c r="H14770" t="str">
        <f>data[[#This Row],[id_customer]]&amp;data[[#This Row],[id_campaign]]</f>
        <v>C0963cam07</v>
      </c>
      <c r="I14770">
        <f>DATEDIF(data[[#This Row],[join_date]],data[[#This Row],[buy_date]],"M")</f>
        <v>8</v>
      </c>
    </row>
    <row r="14771" spans="1:9" x14ac:dyDescent="0.25">
      <c r="A14771" t="s">
        <v>3893</v>
      </c>
      <c r="B14771" t="s">
        <v>16</v>
      </c>
      <c r="C14771" s="1">
        <v>44711</v>
      </c>
      <c r="D14771" s="1">
        <v>44988</v>
      </c>
      <c r="E14771">
        <f>VLOOKUP(data[[#This Row],[id_campaign]],campaign[],4,FALSE)</f>
        <v>25</v>
      </c>
      <c r="F14771" t="str">
        <f>VLOOKUP(data[[#This Row],[id_campaign]],campaign[],2,FALSE)</f>
        <v>BuysViaMailOrder</v>
      </c>
      <c r="G14771" t="str">
        <f>VLOOKUP(data[[#This Row],[id_customer]],customer[],2,FALSE)</f>
        <v>Opaline Settle</v>
      </c>
      <c r="H14771" t="str">
        <f>data[[#This Row],[id_customer]]&amp;data[[#This Row],[id_campaign]]</f>
        <v>C0963cam07</v>
      </c>
      <c r="I14771">
        <f>DATEDIF(data[[#This Row],[join_date]],data[[#This Row],[buy_date]],"M")</f>
        <v>9</v>
      </c>
    </row>
    <row r="14772" spans="1:9" x14ac:dyDescent="0.25">
      <c r="A14772" t="s">
        <v>3893</v>
      </c>
      <c r="B14772" t="s">
        <v>16</v>
      </c>
      <c r="C14772" s="1">
        <v>44711</v>
      </c>
      <c r="D14772" s="1">
        <v>45026</v>
      </c>
      <c r="E14772">
        <f>VLOOKUP(data[[#This Row],[id_campaign]],campaign[],4,FALSE)</f>
        <v>25</v>
      </c>
      <c r="F14772" t="str">
        <f>VLOOKUP(data[[#This Row],[id_campaign]],campaign[],2,FALSE)</f>
        <v>BuysViaMailOrder</v>
      </c>
      <c r="G14772" t="str">
        <f>VLOOKUP(data[[#This Row],[id_customer]],customer[],2,FALSE)</f>
        <v>Opaline Settle</v>
      </c>
      <c r="H14772" t="str">
        <f>data[[#This Row],[id_customer]]&amp;data[[#This Row],[id_campaign]]</f>
        <v>C0963cam07</v>
      </c>
      <c r="I14772">
        <f>DATEDIF(data[[#This Row],[join_date]],data[[#This Row],[buy_date]],"M")</f>
        <v>10</v>
      </c>
    </row>
    <row r="14773" spans="1:9" x14ac:dyDescent="0.25">
      <c r="A14773" t="s">
        <v>3893</v>
      </c>
      <c r="B14773" t="s">
        <v>22</v>
      </c>
      <c r="C14773" s="1">
        <v>44795</v>
      </c>
      <c r="D14773" s="1">
        <v>44795</v>
      </c>
      <c r="E14773">
        <f>VLOOKUP(data[[#This Row],[id_campaign]],campaign[],4,FALSE)</f>
        <v>66</v>
      </c>
      <c r="F14773" t="str">
        <f>VLOOKUP(data[[#This Row],[id_campaign]],campaign[],2,FALSE)</f>
        <v>NonUSTravel</v>
      </c>
      <c r="G14773" t="str">
        <f>VLOOKUP(data[[#This Row],[id_customer]],customer[],2,FALSE)</f>
        <v>Opaline Settle</v>
      </c>
      <c r="H14773" t="str">
        <f>data[[#This Row],[id_customer]]&amp;data[[#This Row],[id_campaign]]</f>
        <v>C0963cam10</v>
      </c>
      <c r="I14773">
        <f>DATEDIF(data[[#This Row],[join_date]],data[[#This Row],[buy_date]],"M")</f>
        <v>0</v>
      </c>
    </row>
    <row r="14774" spans="1:9" x14ac:dyDescent="0.25">
      <c r="A14774" t="s">
        <v>3893</v>
      </c>
      <c r="B14774" t="s">
        <v>22</v>
      </c>
      <c r="C14774" s="1">
        <v>44795</v>
      </c>
      <c r="D14774" s="1">
        <v>44832</v>
      </c>
      <c r="E14774">
        <f>VLOOKUP(data[[#This Row],[id_campaign]],campaign[],4,FALSE)</f>
        <v>66</v>
      </c>
      <c r="F14774" t="str">
        <f>VLOOKUP(data[[#This Row],[id_campaign]],campaign[],2,FALSE)</f>
        <v>NonUSTravel</v>
      </c>
      <c r="G14774" t="str">
        <f>VLOOKUP(data[[#This Row],[id_customer]],customer[],2,FALSE)</f>
        <v>Opaline Settle</v>
      </c>
      <c r="H14774" t="str">
        <f>data[[#This Row],[id_customer]]&amp;data[[#This Row],[id_campaign]]</f>
        <v>C0963cam10</v>
      </c>
      <c r="I14774">
        <f>DATEDIF(data[[#This Row],[join_date]],data[[#This Row],[buy_date]],"M")</f>
        <v>1</v>
      </c>
    </row>
    <row r="14775" spans="1:9" x14ac:dyDescent="0.25">
      <c r="A14775" t="s">
        <v>3893</v>
      </c>
      <c r="B14775" t="s">
        <v>22</v>
      </c>
      <c r="C14775" s="1">
        <v>44795</v>
      </c>
      <c r="D14775" s="1">
        <v>44857</v>
      </c>
      <c r="E14775">
        <f>VLOOKUP(data[[#This Row],[id_campaign]],campaign[],4,FALSE)</f>
        <v>66</v>
      </c>
      <c r="F14775" t="str">
        <f>VLOOKUP(data[[#This Row],[id_campaign]],campaign[],2,FALSE)</f>
        <v>NonUSTravel</v>
      </c>
      <c r="G14775" t="str">
        <f>VLOOKUP(data[[#This Row],[id_customer]],customer[],2,FALSE)</f>
        <v>Opaline Settle</v>
      </c>
      <c r="H14775" t="str">
        <f>data[[#This Row],[id_customer]]&amp;data[[#This Row],[id_campaign]]</f>
        <v>C0963cam10</v>
      </c>
      <c r="I14775">
        <f>DATEDIF(data[[#This Row],[join_date]],data[[#This Row],[buy_date]],"M")</f>
        <v>2</v>
      </c>
    </row>
    <row r="14776" spans="1:9" x14ac:dyDescent="0.25">
      <c r="A14776" t="s">
        <v>3893</v>
      </c>
      <c r="B14776" t="s">
        <v>22</v>
      </c>
      <c r="C14776" s="1">
        <v>44795</v>
      </c>
      <c r="D14776" s="1">
        <v>44900</v>
      </c>
      <c r="E14776">
        <f>VLOOKUP(data[[#This Row],[id_campaign]],campaign[],4,FALSE)</f>
        <v>66</v>
      </c>
      <c r="F14776" t="str">
        <f>VLOOKUP(data[[#This Row],[id_campaign]],campaign[],2,FALSE)</f>
        <v>NonUSTravel</v>
      </c>
      <c r="G14776" t="str">
        <f>VLOOKUP(data[[#This Row],[id_customer]],customer[],2,FALSE)</f>
        <v>Opaline Settle</v>
      </c>
      <c r="H14776" t="str">
        <f>data[[#This Row],[id_customer]]&amp;data[[#This Row],[id_campaign]]</f>
        <v>C0963cam10</v>
      </c>
      <c r="I14776">
        <f>DATEDIF(data[[#This Row],[join_date]],data[[#This Row],[buy_date]],"M")</f>
        <v>3</v>
      </c>
    </row>
    <row r="14777" spans="1:9" x14ac:dyDescent="0.25">
      <c r="A14777" t="s">
        <v>3893</v>
      </c>
      <c r="B14777" t="s">
        <v>22</v>
      </c>
      <c r="C14777" s="1">
        <v>44795</v>
      </c>
      <c r="D14777" s="1">
        <v>44927</v>
      </c>
      <c r="E14777">
        <f>VLOOKUP(data[[#This Row],[id_campaign]],campaign[],4,FALSE)</f>
        <v>66</v>
      </c>
      <c r="F14777" t="str">
        <f>VLOOKUP(data[[#This Row],[id_campaign]],campaign[],2,FALSE)</f>
        <v>NonUSTravel</v>
      </c>
      <c r="G14777" t="str">
        <f>VLOOKUP(data[[#This Row],[id_customer]],customer[],2,FALSE)</f>
        <v>Opaline Settle</v>
      </c>
      <c r="H14777" t="str">
        <f>data[[#This Row],[id_customer]]&amp;data[[#This Row],[id_campaign]]</f>
        <v>C0963cam10</v>
      </c>
      <c r="I14777">
        <f>DATEDIF(data[[#This Row],[join_date]],data[[#This Row],[buy_date]],"M")</f>
        <v>4</v>
      </c>
    </row>
    <row r="14778" spans="1:9" x14ac:dyDescent="0.25">
      <c r="A14778" t="s">
        <v>3893</v>
      </c>
      <c r="B14778" t="s">
        <v>22</v>
      </c>
      <c r="C14778" s="1">
        <v>44795</v>
      </c>
      <c r="D14778" s="1">
        <v>44979</v>
      </c>
      <c r="E14778">
        <f>VLOOKUP(data[[#This Row],[id_campaign]],campaign[],4,FALSE)</f>
        <v>66</v>
      </c>
      <c r="F14778" t="str">
        <f>VLOOKUP(data[[#This Row],[id_campaign]],campaign[],2,FALSE)</f>
        <v>NonUSTravel</v>
      </c>
      <c r="G14778" t="str">
        <f>VLOOKUP(data[[#This Row],[id_customer]],customer[],2,FALSE)</f>
        <v>Opaline Settle</v>
      </c>
      <c r="H14778" t="str">
        <f>data[[#This Row],[id_customer]]&amp;data[[#This Row],[id_campaign]]</f>
        <v>C0963cam10</v>
      </c>
      <c r="I14778">
        <f>DATEDIF(data[[#This Row],[join_date]],data[[#This Row],[buy_date]],"M")</f>
        <v>6</v>
      </c>
    </row>
    <row r="14779" spans="1:9" x14ac:dyDescent="0.25">
      <c r="A14779" t="s">
        <v>3893</v>
      </c>
      <c r="B14779" t="s">
        <v>22</v>
      </c>
      <c r="C14779" s="1">
        <v>44795</v>
      </c>
      <c r="D14779" s="1">
        <v>45007</v>
      </c>
      <c r="E14779">
        <f>VLOOKUP(data[[#This Row],[id_campaign]],campaign[],4,FALSE)</f>
        <v>66</v>
      </c>
      <c r="F14779" t="str">
        <f>VLOOKUP(data[[#This Row],[id_campaign]],campaign[],2,FALSE)</f>
        <v>NonUSTravel</v>
      </c>
      <c r="G14779" t="str">
        <f>VLOOKUP(data[[#This Row],[id_customer]],customer[],2,FALSE)</f>
        <v>Opaline Settle</v>
      </c>
      <c r="H14779" t="str">
        <f>data[[#This Row],[id_customer]]&amp;data[[#This Row],[id_campaign]]</f>
        <v>C0963cam10</v>
      </c>
      <c r="I14779">
        <f>DATEDIF(data[[#This Row],[join_date]],data[[#This Row],[buy_date]],"M")</f>
        <v>7</v>
      </c>
    </row>
    <row r="14780" spans="1:9" x14ac:dyDescent="0.25">
      <c r="A14780" t="s">
        <v>3893</v>
      </c>
      <c r="B14780" t="s">
        <v>22</v>
      </c>
      <c r="C14780" s="1">
        <v>44795</v>
      </c>
      <c r="D14780" s="1">
        <v>45046</v>
      </c>
      <c r="E14780">
        <f>VLOOKUP(data[[#This Row],[id_campaign]],campaign[],4,FALSE)</f>
        <v>66</v>
      </c>
      <c r="F14780" t="str">
        <f>VLOOKUP(data[[#This Row],[id_campaign]],campaign[],2,FALSE)</f>
        <v>NonUSTravel</v>
      </c>
      <c r="G14780" t="str">
        <f>VLOOKUP(data[[#This Row],[id_customer]],customer[],2,FALSE)</f>
        <v>Opaline Settle</v>
      </c>
      <c r="H14780" t="str">
        <f>data[[#This Row],[id_customer]]&amp;data[[#This Row],[id_campaign]]</f>
        <v>C0963cam10</v>
      </c>
      <c r="I14780">
        <f>DATEDIF(data[[#This Row],[join_date]],data[[#This Row],[buy_date]],"M")</f>
        <v>8</v>
      </c>
    </row>
    <row r="14781" spans="1:9" x14ac:dyDescent="0.25">
      <c r="A14781" t="s">
        <v>3897</v>
      </c>
      <c r="B14781" t="s">
        <v>28</v>
      </c>
      <c r="C14781" s="1">
        <v>44567</v>
      </c>
      <c r="D14781" s="1">
        <v>44567</v>
      </c>
      <c r="E14781">
        <f>VLOOKUP(data[[#This Row],[id_campaign]],campaign[],4,FALSE)</f>
        <v>25</v>
      </c>
      <c r="F14781" t="str">
        <f>VLOOKUP(data[[#This Row],[id_campaign]],campaign[],2,FALSE)</f>
        <v>NewCellphoneUser</v>
      </c>
      <c r="G14781" t="str">
        <f>VLOOKUP(data[[#This Row],[id_customer]],customer[],2,FALSE)</f>
        <v>Rurik Bengal</v>
      </c>
      <c r="H14781" t="str">
        <f>data[[#This Row],[id_customer]]&amp;data[[#This Row],[id_campaign]]</f>
        <v>C0964cam13</v>
      </c>
      <c r="I14781">
        <f>DATEDIF(data[[#This Row],[join_date]],data[[#This Row],[buy_date]],"M")</f>
        <v>0</v>
      </c>
    </row>
    <row r="14782" spans="1:9" x14ac:dyDescent="0.25">
      <c r="A14782" t="s">
        <v>3897</v>
      </c>
      <c r="B14782" t="s">
        <v>28</v>
      </c>
      <c r="C14782" s="1">
        <v>44567</v>
      </c>
      <c r="D14782" s="1">
        <v>44603</v>
      </c>
      <c r="E14782">
        <f>VLOOKUP(data[[#This Row],[id_campaign]],campaign[],4,FALSE)</f>
        <v>25</v>
      </c>
      <c r="F14782" t="str">
        <f>VLOOKUP(data[[#This Row],[id_campaign]],campaign[],2,FALSE)</f>
        <v>NewCellphoneUser</v>
      </c>
      <c r="G14782" t="str">
        <f>VLOOKUP(data[[#This Row],[id_customer]],customer[],2,FALSE)</f>
        <v>Rurik Bengal</v>
      </c>
      <c r="H14782" t="str">
        <f>data[[#This Row],[id_customer]]&amp;data[[#This Row],[id_campaign]]</f>
        <v>C0964cam13</v>
      </c>
      <c r="I14782">
        <f>DATEDIF(data[[#This Row],[join_date]],data[[#This Row],[buy_date]],"M")</f>
        <v>1</v>
      </c>
    </row>
    <row r="14783" spans="1:9" x14ac:dyDescent="0.25">
      <c r="A14783" t="s">
        <v>3897</v>
      </c>
      <c r="B14783" t="s">
        <v>28</v>
      </c>
      <c r="C14783" s="1">
        <v>44567</v>
      </c>
      <c r="D14783" s="1">
        <v>44639</v>
      </c>
      <c r="E14783">
        <f>VLOOKUP(data[[#This Row],[id_campaign]],campaign[],4,FALSE)</f>
        <v>25</v>
      </c>
      <c r="F14783" t="str">
        <f>VLOOKUP(data[[#This Row],[id_campaign]],campaign[],2,FALSE)</f>
        <v>NewCellphoneUser</v>
      </c>
      <c r="G14783" t="str">
        <f>VLOOKUP(data[[#This Row],[id_customer]],customer[],2,FALSE)</f>
        <v>Rurik Bengal</v>
      </c>
      <c r="H14783" t="str">
        <f>data[[#This Row],[id_customer]]&amp;data[[#This Row],[id_campaign]]</f>
        <v>C0964cam13</v>
      </c>
      <c r="I14783">
        <f>DATEDIF(data[[#This Row],[join_date]],data[[#This Row],[buy_date]],"M")</f>
        <v>2</v>
      </c>
    </row>
    <row r="14784" spans="1:9" x14ac:dyDescent="0.25">
      <c r="A14784" t="s">
        <v>3897</v>
      </c>
      <c r="B14784" t="s">
        <v>28</v>
      </c>
      <c r="C14784" s="1">
        <v>44567</v>
      </c>
      <c r="D14784" s="1">
        <v>44658</v>
      </c>
      <c r="E14784">
        <f>VLOOKUP(data[[#This Row],[id_campaign]],campaign[],4,FALSE)</f>
        <v>25</v>
      </c>
      <c r="F14784" t="str">
        <f>VLOOKUP(data[[#This Row],[id_campaign]],campaign[],2,FALSE)</f>
        <v>NewCellphoneUser</v>
      </c>
      <c r="G14784" t="str">
        <f>VLOOKUP(data[[#This Row],[id_customer]],customer[],2,FALSE)</f>
        <v>Rurik Bengal</v>
      </c>
      <c r="H14784" t="str">
        <f>data[[#This Row],[id_customer]]&amp;data[[#This Row],[id_campaign]]</f>
        <v>C0964cam13</v>
      </c>
      <c r="I14784">
        <f>DATEDIF(data[[#This Row],[join_date]],data[[#This Row],[buy_date]],"M")</f>
        <v>3</v>
      </c>
    </row>
    <row r="14785" spans="1:9" x14ac:dyDescent="0.25">
      <c r="A14785" t="s">
        <v>3897</v>
      </c>
      <c r="B14785" t="s">
        <v>28</v>
      </c>
      <c r="C14785" s="1">
        <v>44567</v>
      </c>
      <c r="D14785" s="1">
        <v>44692</v>
      </c>
      <c r="E14785">
        <f>VLOOKUP(data[[#This Row],[id_campaign]],campaign[],4,FALSE)</f>
        <v>25</v>
      </c>
      <c r="F14785" t="str">
        <f>VLOOKUP(data[[#This Row],[id_campaign]],campaign[],2,FALSE)</f>
        <v>NewCellphoneUser</v>
      </c>
      <c r="G14785" t="str">
        <f>VLOOKUP(data[[#This Row],[id_customer]],customer[],2,FALSE)</f>
        <v>Rurik Bengal</v>
      </c>
      <c r="H14785" t="str">
        <f>data[[#This Row],[id_customer]]&amp;data[[#This Row],[id_campaign]]</f>
        <v>C0964cam13</v>
      </c>
      <c r="I14785">
        <f>DATEDIF(data[[#This Row],[join_date]],data[[#This Row],[buy_date]],"M")</f>
        <v>4</v>
      </c>
    </row>
    <row r="14786" spans="1:9" x14ac:dyDescent="0.25">
      <c r="A14786" t="s">
        <v>3897</v>
      </c>
      <c r="B14786" t="s">
        <v>28</v>
      </c>
      <c r="C14786" s="1">
        <v>44567</v>
      </c>
      <c r="D14786" s="1">
        <v>44728</v>
      </c>
      <c r="E14786">
        <f>VLOOKUP(data[[#This Row],[id_campaign]],campaign[],4,FALSE)</f>
        <v>25</v>
      </c>
      <c r="F14786" t="str">
        <f>VLOOKUP(data[[#This Row],[id_campaign]],campaign[],2,FALSE)</f>
        <v>NewCellphoneUser</v>
      </c>
      <c r="G14786" t="str">
        <f>VLOOKUP(data[[#This Row],[id_customer]],customer[],2,FALSE)</f>
        <v>Rurik Bengal</v>
      </c>
      <c r="H14786" t="str">
        <f>data[[#This Row],[id_customer]]&amp;data[[#This Row],[id_campaign]]</f>
        <v>C0964cam13</v>
      </c>
      <c r="I14786">
        <f>DATEDIF(data[[#This Row],[join_date]],data[[#This Row],[buy_date]],"M")</f>
        <v>5</v>
      </c>
    </row>
    <row r="14787" spans="1:9" x14ac:dyDescent="0.25">
      <c r="A14787" t="s">
        <v>3897</v>
      </c>
      <c r="B14787" t="s">
        <v>28</v>
      </c>
      <c r="C14787" s="1">
        <v>44567</v>
      </c>
      <c r="D14787" s="1">
        <v>44792</v>
      </c>
      <c r="E14787">
        <f>VLOOKUP(data[[#This Row],[id_campaign]],campaign[],4,FALSE)</f>
        <v>25</v>
      </c>
      <c r="F14787" t="str">
        <f>VLOOKUP(data[[#This Row],[id_campaign]],campaign[],2,FALSE)</f>
        <v>NewCellphoneUser</v>
      </c>
      <c r="G14787" t="str">
        <f>VLOOKUP(data[[#This Row],[id_customer]],customer[],2,FALSE)</f>
        <v>Rurik Bengal</v>
      </c>
      <c r="H14787" t="str">
        <f>data[[#This Row],[id_customer]]&amp;data[[#This Row],[id_campaign]]</f>
        <v>C0964cam13</v>
      </c>
      <c r="I14787">
        <f>DATEDIF(data[[#This Row],[join_date]],data[[#This Row],[buy_date]],"M")</f>
        <v>7</v>
      </c>
    </row>
    <row r="14788" spans="1:9" x14ac:dyDescent="0.25">
      <c r="A14788" t="s">
        <v>3897</v>
      </c>
      <c r="B14788" t="s">
        <v>28</v>
      </c>
      <c r="C14788" s="1">
        <v>44567</v>
      </c>
      <c r="D14788" s="1">
        <v>44904</v>
      </c>
      <c r="E14788">
        <f>VLOOKUP(data[[#This Row],[id_campaign]],campaign[],4,FALSE)</f>
        <v>25</v>
      </c>
      <c r="F14788" t="str">
        <f>VLOOKUP(data[[#This Row],[id_campaign]],campaign[],2,FALSE)</f>
        <v>NewCellphoneUser</v>
      </c>
      <c r="G14788" t="str">
        <f>VLOOKUP(data[[#This Row],[id_customer]],customer[],2,FALSE)</f>
        <v>Rurik Bengal</v>
      </c>
      <c r="H14788" t="str">
        <f>data[[#This Row],[id_customer]]&amp;data[[#This Row],[id_campaign]]</f>
        <v>C0964cam13</v>
      </c>
      <c r="I14788">
        <f>DATEDIF(data[[#This Row],[join_date]],data[[#This Row],[buy_date]],"M")</f>
        <v>11</v>
      </c>
    </row>
    <row r="14789" spans="1:9" x14ac:dyDescent="0.25">
      <c r="A14789" t="s">
        <v>3897</v>
      </c>
      <c r="B14789" t="s">
        <v>28</v>
      </c>
      <c r="C14789" s="1">
        <v>44567</v>
      </c>
      <c r="D14789" s="1">
        <v>44972</v>
      </c>
      <c r="E14789">
        <f>VLOOKUP(data[[#This Row],[id_campaign]],campaign[],4,FALSE)</f>
        <v>25</v>
      </c>
      <c r="F14789" t="str">
        <f>VLOOKUP(data[[#This Row],[id_campaign]],campaign[],2,FALSE)</f>
        <v>NewCellphoneUser</v>
      </c>
      <c r="G14789" t="str">
        <f>VLOOKUP(data[[#This Row],[id_customer]],customer[],2,FALSE)</f>
        <v>Rurik Bengal</v>
      </c>
      <c r="H14789" t="str">
        <f>data[[#This Row],[id_customer]]&amp;data[[#This Row],[id_campaign]]</f>
        <v>C0964cam13</v>
      </c>
      <c r="I14789">
        <f>DATEDIF(data[[#This Row],[join_date]],data[[#This Row],[buy_date]],"M")</f>
        <v>13</v>
      </c>
    </row>
    <row r="14790" spans="1:9" x14ac:dyDescent="0.25">
      <c r="A14790" t="s">
        <v>3897</v>
      </c>
      <c r="B14790" t="s">
        <v>28</v>
      </c>
      <c r="C14790" s="1">
        <v>44567</v>
      </c>
      <c r="D14790" s="1">
        <v>44998</v>
      </c>
      <c r="E14790">
        <f>VLOOKUP(data[[#This Row],[id_campaign]],campaign[],4,FALSE)</f>
        <v>25</v>
      </c>
      <c r="F14790" t="str">
        <f>VLOOKUP(data[[#This Row],[id_campaign]],campaign[],2,FALSE)</f>
        <v>NewCellphoneUser</v>
      </c>
      <c r="G14790" t="str">
        <f>VLOOKUP(data[[#This Row],[id_customer]],customer[],2,FALSE)</f>
        <v>Rurik Bengal</v>
      </c>
      <c r="H14790" t="str">
        <f>data[[#This Row],[id_customer]]&amp;data[[#This Row],[id_campaign]]</f>
        <v>C0964cam13</v>
      </c>
      <c r="I14790">
        <f>DATEDIF(data[[#This Row],[join_date]],data[[#This Row],[buy_date]],"M")</f>
        <v>14</v>
      </c>
    </row>
    <row r="14791" spans="1:9" x14ac:dyDescent="0.25">
      <c r="A14791" t="s">
        <v>3897</v>
      </c>
      <c r="B14791" t="s">
        <v>20</v>
      </c>
      <c r="C14791" s="1">
        <v>44894</v>
      </c>
      <c r="D14791" s="1">
        <v>44894</v>
      </c>
      <c r="E14791">
        <f>VLOOKUP(data[[#This Row],[id_campaign]],campaign[],4,FALSE)</f>
        <v>75</v>
      </c>
      <c r="F14791" t="str">
        <f>VLOOKUP(data[[#This Row],[id_campaign]],campaign[],2,FALSE)</f>
        <v>OptOutMailings</v>
      </c>
      <c r="G14791" t="str">
        <f>VLOOKUP(data[[#This Row],[id_customer]],customer[],2,FALSE)</f>
        <v>Rurik Bengal</v>
      </c>
      <c r="H14791" t="str">
        <f>data[[#This Row],[id_customer]]&amp;data[[#This Row],[id_campaign]]</f>
        <v>C0964cam09</v>
      </c>
      <c r="I14791">
        <f>DATEDIF(data[[#This Row],[join_date]],data[[#This Row],[buy_date]],"M")</f>
        <v>0</v>
      </c>
    </row>
    <row r="14792" spans="1:9" x14ac:dyDescent="0.25">
      <c r="A14792" t="s">
        <v>3897</v>
      </c>
      <c r="B14792" t="s">
        <v>20</v>
      </c>
      <c r="C14792" s="1">
        <v>44894</v>
      </c>
      <c r="D14792" s="1">
        <v>44926</v>
      </c>
      <c r="E14792">
        <f>VLOOKUP(data[[#This Row],[id_campaign]],campaign[],4,FALSE)</f>
        <v>75</v>
      </c>
      <c r="F14792" t="str">
        <f>VLOOKUP(data[[#This Row],[id_campaign]],campaign[],2,FALSE)</f>
        <v>OptOutMailings</v>
      </c>
      <c r="G14792" t="str">
        <f>VLOOKUP(data[[#This Row],[id_customer]],customer[],2,FALSE)</f>
        <v>Rurik Bengal</v>
      </c>
      <c r="H14792" t="str">
        <f>data[[#This Row],[id_customer]]&amp;data[[#This Row],[id_campaign]]</f>
        <v>C0964cam09</v>
      </c>
      <c r="I14792">
        <f>DATEDIF(data[[#This Row],[join_date]],data[[#This Row],[buy_date]],"M")</f>
        <v>1</v>
      </c>
    </row>
    <row r="14793" spans="1:9" x14ac:dyDescent="0.25">
      <c r="A14793" t="s">
        <v>3897</v>
      </c>
      <c r="B14793" t="s">
        <v>20</v>
      </c>
      <c r="C14793" s="1">
        <v>44894</v>
      </c>
      <c r="D14793" s="1">
        <v>44931</v>
      </c>
      <c r="E14793">
        <f>VLOOKUP(data[[#This Row],[id_campaign]],campaign[],4,FALSE)</f>
        <v>75</v>
      </c>
      <c r="F14793" t="str">
        <f>VLOOKUP(data[[#This Row],[id_campaign]],campaign[],2,FALSE)</f>
        <v>OptOutMailings</v>
      </c>
      <c r="G14793" t="str">
        <f>VLOOKUP(data[[#This Row],[id_customer]],customer[],2,FALSE)</f>
        <v>Rurik Bengal</v>
      </c>
      <c r="H14793" t="str">
        <f>data[[#This Row],[id_customer]]&amp;data[[#This Row],[id_campaign]]</f>
        <v>C0964cam09</v>
      </c>
      <c r="I14793">
        <f>DATEDIF(data[[#This Row],[join_date]],data[[#This Row],[buy_date]],"M")</f>
        <v>1</v>
      </c>
    </row>
    <row r="14794" spans="1:9" x14ac:dyDescent="0.25">
      <c r="A14794" t="s">
        <v>3897</v>
      </c>
      <c r="B14794" t="s">
        <v>20</v>
      </c>
      <c r="C14794" s="1">
        <v>44894</v>
      </c>
      <c r="D14794" s="1">
        <v>44966</v>
      </c>
      <c r="E14794">
        <f>VLOOKUP(data[[#This Row],[id_campaign]],campaign[],4,FALSE)</f>
        <v>75</v>
      </c>
      <c r="F14794" t="str">
        <f>VLOOKUP(data[[#This Row],[id_campaign]],campaign[],2,FALSE)</f>
        <v>OptOutMailings</v>
      </c>
      <c r="G14794" t="str">
        <f>VLOOKUP(data[[#This Row],[id_customer]],customer[],2,FALSE)</f>
        <v>Rurik Bengal</v>
      </c>
      <c r="H14794" t="str">
        <f>data[[#This Row],[id_customer]]&amp;data[[#This Row],[id_campaign]]</f>
        <v>C0964cam09</v>
      </c>
      <c r="I14794">
        <f>DATEDIF(data[[#This Row],[join_date]],data[[#This Row],[buy_date]],"M")</f>
        <v>2</v>
      </c>
    </row>
    <row r="14795" spans="1:9" x14ac:dyDescent="0.25">
      <c r="A14795" t="s">
        <v>3897</v>
      </c>
      <c r="B14795" t="s">
        <v>20</v>
      </c>
      <c r="C14795" s="1">
        <v>44894</v>
      </c>
      <c r="D14795" s="1">
        <v>44989</v>
      </c>
      <c r="E14795">
        <f>VLOOKUP(data[[#This Row],[id_campaign]],campaign[],4,FALSE)</f>
        <v>75</v>
      </c>
      <c r="F14795" t="str">
        <f>VLOOKUP(data[[#This Row],[id_campaign]],campaign[],2,FALSE)</f>
        <v>OptOutMailings</v>
      </c>
      <c r="G14795" t="str">
        <f>VLOOKUP(data[[#This Row],[id_customer]],customer[],2,FALSE)</f>
        <v>Rurik Bengal</v>
      </c>
      <c r="H14795" t="str">
        <f>data[[#This Row],[id_customer]]&amp;data[[#This Row],[id_campaign]]</f>
        <v>C0964cam09</v>
      </c>
      <c r="I14795">
        <f>DATEDIF(data[[#This Row],[join_date]],data[[#This Row],[buy_date]],"M")</f>
        <v>3</v>
      </c>
    </row>
    <row r="14796" spans="1:9" x14ac:dyDescent="0.25">
      <c r="A14796" t="s">
        <v>3897</v>
      </c>
      <c r="B14796" t="s">
        <v>20</v>
      </c>
      <c r="C14796" s="1">
        <v>44894</v>
      </c>
      <c r="D14796" s="1">
        <v>45027</v>
      </c>
      <c r="E14796">
        <f>VLOOKUP(data[[#This Row],[id_campaign]],campaign[],4,FALSE)</f>
        <v>75</v>
      </c>
      <c r="F14796" t="str">
        <f>VLOOKUP(data[[#This Row],[id_campaign]],campaign[],2,FALSE)</f>
        <v>OptOutMailings</v>
      </c>
      <c r="G14796" t="str">
        <f>VLOOKUP(data[[#This Row],[id_customer]],customer[],2,FALSE)</f>
        <v>Rurik Bengal</v>
      </c>
      <c r="H14796" t="str">
        <f>data[[#This Row],[id_customer]]&amp;data[[#This Row],[id_campaign]]</f>
        <v>C0964cam09</v>
      </c>
      <c r="I14796">
        <f>DATEDIF(data[[#This Row],[join_date]],data[[#This Row],[buy_date]],"M")</f>
        <v>4</v>
      </c>
    </row>
    <row r="14797" spans="1:9" x14ac:dyDescent="0.25">
      <c r="A14797" t="s">
        <v>3897</v>
      </c>
      <c r="B14797" t="s">
        <v>20</v>
      </c>
      <c r="C14797" s="1">
        <v>44894</v>
      </c>
      <c r="D14797" s="1">
        <v>45054</v>
      </c>
      <c r="E14797">
        <f>VLOOKUP(data[[#This Row],[id_campaign]],campaign[],4,FALSE)</f>
        <v>75</v>
      </c>
      <c r="F14797" t="str">
        <f>VLOOKUP(data[[#This Row],[id_campaign]],campaign[],2,FALSE)</f>
        <v>OptOutMailings</v>
      </c>
      <c r="G14797" t="str">
        <f>VLOOKUP(data[[#This Row],[id_customer]],customer[],2,FALSE)</f>
        <v>Rurik Bengal</v>
      </c>
      <c r="H14797" t="str">
        <f>data[[#This Row],[id_customer]]&amp;data[[#This Row],[id_campaign]]</f>
        <v>C0964cam09</v>
      </c>
      <c r="I14797">
        <f>DATEDIF(data[[#This Row],[join_date]],data[[#This Row],[buy_date]],"M")</f>
        <v>5</v>
      </c>
    </row>
    <row r="14798" spans="1:9" x14ac:dyDescent="0.25">
      <c r="A14798" t="s">
        <v>3897</v>
      </c>
      <c r="B14798" t="s">
        <v>20</v>
      </c>
      <c r="C14798" s="1">
        <v>44894</v>
      </c>
      <c r="D14798" s="1">
        <v>45088</v>
      </c>
      <c r="E14798">
        <f>VLOOKUP(data[[#This Row],[id_campaign]],campaign[],4,FALSE)</f>
        <v>75</v>
      </c>
      <c r="F14798" t="str">
        <f>VLOOKUP(data[[#This Row],[id_campaign]],campaign[],2,FALSE)</f>
        <v>OptOutMailings</v>
      </c>
      <c r="G14798" t="str">
        <f>VLOOKUP(data[[#This Row],[id_customer]],customer[],2,FALSE)</f>
        <v>Rurik Bengal</v>
      </c>
      <c r="H14798" t="str">
        <f>data[[#This Row],[id_customer]]&amp;data[[#This Row],[id_campaign]]</f>
        <v>C0964cam09</v>
      </c>
      <c r="I14798">
        <f>DATEDIF(data[[#This Row],[join_date]],data[[#This Row],[buy_date]],"M")</f>
        <v>6</v>
      </c>
    </row>
    <row r="14799" spans="1:9" x14ac:dyDescent="0.25">
      <c r="A14799" t="s">
        <v>3901</v>
      </c>
      <c r="B14799" t="s">
        <v>4</v>
      </c>
      <c r="C14799" s="1">
        <v>44904</v>
      </c>
      <c r="D14799" s="1">
        <v>44904</v>
      </c>
      <c r="E14799">
        <f>VLOOKUP(data[[#This Row],[id_campaign]],campaign[],4,FALSE)</f>
        <v>10</v>
      </c>
      <c r="F14799" t="str">
        <f>VLOOKUP(data[[#This Row],[id_campaign]],campaign[],2,FALSE)</f>
        <v>ChildrenInHH</v>
      </c>
      <c r="G14799" t="str">
        <f>VLOOKUP(data[[#This Row],[id_customer]],customer[],2,FALSE)</f>
        <v>Madalyn Wayne</v>
      </c>
      <c r="H14799" t="str">
        <f>data[[#This Row],[id_customer]]&amp;data[[#This Row],[id_campaign]]</f>
        <v>C0965cam01</v>
      </c>
      <c r="I14799">
        <f>DATEDIF(data[[#This Row],[join_date]],data[[#This Row],[buy_date]],"M")</f>
        <v>0</v>
      </c>
    </row>
    <row r="14800" spans="1:9" x14ac:dyDescent="0.25">
      <c r="A14800" t="s">
        <v>3901</v>
      </c>
      <c r="B14800" t="s">
        <v>4</v>
      </c>
      <c r="C14800" s="1">
        <v>44904</v>
      </c>
      <c r="D14800" s="1">
        <v>44940</v>
      </c>
      <c r="E14800">
        <f>VLOOKUP(data[[#This Row],[id_campaign]],campaign[],4,FALSE)</f>
        <v>10</v>
      </c>
      <c r="F14800" t="str">
        <f>VLOOKUP(data[[#This Row],[id_campaign]],campaign[],2,FALSE)</f>
        <v>ChildrenInHH</v>
      </c>
      <c r="G14800" t="str">
        <f>VLOOKUP(data[[#This Row],[id_customer]],customer[],2,FALSE)</f>
        <v>Madalyn Wayne</v>
      </c>
      <c r="H14800" t="str">
        <f>data[[#This Row],[id_customer]]&amp;data[[#This Row],[id_campaign]]</f>
        <v>C0965cam01</v>
      </c>
      <c r="I14800">
        <f>DATEDIF(data[[#This Row],[join_date]],data[[#This Row],[buy_date]],"M")</f>
        <v>1</v>
      </c>
    </row>
    <row r="14801" spans="1:9" x14ac:dyDescent="0.25">
      <c r="A14801" t="s">
        <v>3901</v>
      </c>
      <c r="B14801" t="s">
        <v>4</v>
      </c>
      <c r="C14801" s="1">
        <v>44904</v>
      </c>
      <c r="D14801" s="1">
        <v>44975</v>
      </c>
      <c r="E14801">
        <f>VLOOKUP(data[[#This Row],[id_campaign]],campaign[],4,FALSE)</f>
        <v>10</v>
      </c>
      <c r="F14801" t="str">
        <f>VLOOKUP(data[[#This Row],[id_campaign]],campaign[],2,FALSE)</f>
        <v>ChildrenInHH</v>
      </c>
      <c r="G14801" t="str">
        <f>VLOOKUP(data[[#This Row],[id_customer]],customer[],2,FALSE)</f>
        <v>Madalyn Wayne</v>
      </c>
      <c r="H14801" t="str">
        <f>data[[#This Row],[id_customer]]&amp;data[[#This Row],[id_campaign]]</f>
        <v>C0965cam01</v>
      </c>
      <c r="I14801">
        <f>DATEDIF(data[[#This Row],[join_date]],data[[#This Row],[buy_date]],"M")</f>
        <v>2</v>
      </c>
    </row>
    <row r="14802" spans="1:9" x14ac:dyDescent="0.25">
      <c r="A14802" t="s">
        <v>3901</v>
      </c>
      <c r="B14802" t="s">
        <v>4</v>
      </c>
      <c r="C14802" s="1">
        <v>44904</v>
      </c>
      <c r="D14802" s="1">
        <v>45006</v>
      </c>
      <c r="E14802">
        <f>VLOOKUP(data[[#This Row],[id_campaign]],campaign[],4,FALSE)</f>
        <v>10</v>
      </c>
      <c r="F14802" t="str">
        <f>VLOOKUP(data[[#This Row],[id_campaign]],campaign[],2,FALSE)</f>
        <v>ChildrenInHH</v>
      </c>
      <c r="G14802" t="str">
        <f>VLOOKUP(data[[#This Row],[id_customer]],customer[],2,FALSE)</f>
        <v>Madalyn Wayne</v>
      </c>
      <c r="H14802" t="str">
        <f>data[[#This Row],[id_customer]]&amp;data[[#This Row],[id_campaign]]</f>
        <v>C0965cam01</v>
      </c>
      <c r="I14802">
        <f>DATEDIF(data[[#This Row],[join_date]],data[[#This Row],[buy_date]],"M")</f>
        <v>3</v>
      </c>
    </row>
    <row r="14803" spans="1:9" x14ac:dyDescent="0.25">
      <c r="A14803" t="s">
        <v>3901</v>
      </c>
      <c r="B14803" t="s">
        <v>4</v>
      </c>
      <c r="C14803" s="1">
        <v>44904</v>
      </c>
      <c r="D14803" s="1">
        <v>45032</v>
      </c>
      <c r="E14803">
        <f>VLOOKUP(data[[#This Row],[id_campaign]],campaign[],4,FALSE)</f>
        <v>10</v>
      </c>
      <c r="F14803" t="str">
        <f>VLOOKUP(data[[#This Row],[id_campaign]],campaign[],2,FALSE)</f>
        <v>ChildrenInHH</v>
      </c>
      <c r="G14803" t="str">
        <f>VLOOKUP(data[[#This Row],[id_customer]],customer[],2,FALSE)</f>
        <v>Madalyn Wayne</v>
      </c>
      <c r="H14803" t="str">
        <f>data[[#This Row],[id_customer]]&amp;data[[#This Row],[id_campaign]]</f>
        <v>C0965cam01</v>
      </c>
      <c r="I14803">
        <f>DATEDIF(data[[#This Row],[join_date]],data[[#This Row],[buy_date]],"M")</f>
        <v>4</v>
      </c>
    </row>
    <row r="14804" spans="1:9" x14ac:dyDescent="0.25">
      <c r="A14804" t="s">
        <v>3901</v>
      </c>
      <c r="B14804" t="s">
        <v>4</v>
      </c>
      <c r="C14804" s="1">
        <v>44904</v>
      </c>
      <c r="D14804" s="1">
        <v>45064</v>
      </c>
      <c r="E14804">
        <f>VLOOKUP(data[[#This Row],[id_campaign]],campaign[],4,FALSE)</f>
        <v>10</v>
      </c>
      <c r="F14804" t="str">
        <f>VLOOKUP(data[[#This Row],[id_campaign]],campaign[],2,FALSE)</f>
        <v>ChildrenInHH</v>
      </c>
      <c r="G14804" t="str">
        <f>VLOOKUP(data[[#This Row],[id_customer]],customer[],2,FALSE)</f>
        <v>Madalyn Wayne</v>
      </c>
      <c r="H14804" t="str">
        <f>data[[#This Row],[id_customer]]&amp;data[[#This Row],[id_campaign]]</f>
        <v>C0965cam01</v>
      </c>
      <c r="I14804">
        <f>DATEDIF(data[[#This Row],[join_date]],data[[#This Row],[buy_date]],"M")</f>
        <v>5</v>
      </c>
    </row>
    <row r="14805" spans="1:9" x14ac:dyDescent="0.25">
      <c r="A14805" t="s">
        <v>3905</v>
      </c>
      <c r="B14805" t="s">
        <v>30</v>
      </c>
      <c r="C14805" s="1">
        <v>44819</v>
      </c>
      <c r="D14805" s="1">
        <v>44819</v>
      </c>
      <c r="E14805">
        <f>VLOOKUP(data[[#This Row],[id_campaign]],campaign[],4,FALSE)</f>
        <v>28</v>
      </c>
      <c r="F14805" t="str">
        <f>VLOOKUP(data[[#This Row],[id_campaign]],campaign[],2,FALSE)</f>
        <v>NotNewCellphoneUser</v>
      </c>
      <c r="G14805" t="str">
        <f>VLOOKUP(data[[#This Row],[id_customer]],customer[],2,FALSE)</f>
        <v>Paula Soltan</v>
      </c>
      <c r="H14805" t="str">
        <f>data[[#This Row],[id_customer]]&amp;data[[#This Row],[id_campaign]]</f>
        <v>C0966cam14</v>
      </c>
      <c r="I14805">
        <f>DATEDIF(data[[#This Row],[join_date]],data[[#This Row],[buy_date]],"M")</f>
        <v>0</v>
      </c>
    </row>
    <row r="14806" spans="1:9" x14ac:dyDescent="0.25">
      <c r="A14806" t="s">
        <v>3905</v>
      </c>
      <c r="B14806" t="s">
        <v>30</v>
      </c>
      <c r="C14806" s="1">
        <v>44819</v>
      </c>
      <c r="D14806" s="1">
        <v>44862</v>
      </c>
      <c r="E14806">
        <f>VLOOKUP(data[[#This Row],[id_campaign]],campaign[],4,FALSE)</f>
        <v>28</v>
      </c>
      <c r="F14806" t="str">
        <f>VLOOKUP(data[[#This Row],[id_campaign]],campaign[],2,FALSE)</f>
        <v>NotNewCellphoneUser</v>
      </c>
      <c r="G14806" t="str">
        <f>VLOOKUP(data[[#This Row],[id_customer]],customer[],2,FALSE)</f>
        <v>Paula Soltan</v>
      </c>
      <c r="H14806" t="str">
        <f>data[[#This Row],[id_customer]]&amp;data[[#This Row],[id_campaign]]</f>
        <v>C0966cam14</v>
      </c>
      <c r="I14806">
        <f>DATEDIF(data[[#This Row],[join_date]],data[[#This Row],[buy_date]],"M")</f>
        <v>1</v>
      </c>
    </row>
    <row r="14807" spans="1:9" x14ac:dyDescent="0.25">
      <c r="A14807" t="s">
        <v>3905</v>
      </c>
      <c r="B14807" t="s">
        <v>30</v>
      </c>
      <c r="C14807" s="1">
        <v>44819</v>
      </c>
      <c r="D14807" s="1">
        <v>44891</v>
      </c>
      <c r="E14807">
        <f>VLOOKUP(data[[#This Row],[id_campaign]],campaign[],4,FALSE)</f>
        <v>28</v>
      </c>
      <c r="F14807" t="str">
        <f>VLOOKUP(data[[#This Row],[id_campaign]],campaign[],2,FALSE)</f>
        <v>NotNewCellphoneUser</v>
      </c>
      <c r="G14807" t="str">
        <f>VLOOKUP(data[[#This Row],[id_customer]],customer[],2,FALSE)</f>
        <v>Paula Soltan</v>
      </c>
      <c r="H14807" t="str">
        <f>data[[#This Row],[id_customer]]&amp;data[[#This Row],[id_campaign]]</f>
        <v>C0966cam14</v>
      </c>
      <c r="I14807">
        <f>DATEDIF(data[[#This Row],[join_date]],data[[#This Row],[buy_date]],"M")</f>
        <v>2</v>
      </c>
    </row>
    <row r="14808" spans="1:9" x14ac:dyDescent="0.25">
      <c r="A14808" t="s">
        <v>3905</v>
      </c>
      <c r="B14808" t="s">
        <v>30</v>
      </c>
      <c r="C14808" s="1">
        <v>44819</v>
      </c>
      <c r="D14808" s="1">
        <v>44982</v>
      </c>
      <c r="E14808">
        <f>VLOOKUP(data[[#This Row],[id_campaign]],campaign[],4,FALSE)</f>
        <v>28</v>
      </c>
      <c r="F14808" t="str">
        <f>VLOOKUP(data[[#This Row],[id_campaign]],campaign[],2,FALSE)</f>
        <v>NotNewCellphoneUser</v>
      </c>
      <c r="G14808" t="str">
        <f>VLOOKUP(data[[#This Row],[id_customer]],customer[],2,FALSE)</f>
        <v>Paula Soltan</v>
      </c>
      <c r="H14808" t="str">
        <f>data[[#This Row],[id_customer]]&amp;data[[#This Row],[id_campaign]]</f>
        <v>C0966cam14</v>
      </c>
      <c r="I14808">
        <f>DATEDIF(data[[#This Row],[join_date]],data[[#This Row],[buy_date]],"M")</f>
        <v>5</v>
      </c>
    </row>
    <row r="14809" spans="1:9" x14ac:dyDescent="0.25">
      <c r="A14809" t="s">
        <v>3905</v>
      </c>
      <c r="B14809" t="s">
        <v>30</v>
      </c>
      <c r="C14809" s="1">
        <v>44819</v>
      </c>
      <c r="D14809" s="1">
        <v>45015</v>
      </c>
      <c r="E14809">
        <f>VLOOKUP(data[[#This Row],[id_campaign]],campaign[],4,FALSE)</f>
        <v>28</v>
      </c>
      <c r="F14809" t="str">
        <f>VLOOKUP(data[[#This Row],[id_campaign]],campaign[],2,FALSE)</f>
        <v>NotNewCellphoneUser</v>
      </c>
      <c r="G14809" t="str">
        <f>VLOOKUP(data[[#This Row],[id_customer]],customer[],2,FALSE)</f>
        <v>Paula Soltan</v>
      </c>
      <c r="H14809" t="str">
        <f>data[[#This Row],[id_customer]]&amp;data[[#This Row],[id_campaign]]</f>
        <v>C0966cam14</v>
      </c>
      <c r="I14809">
        <f>DATEDIF(data[[#This Row],[join_date]],data[[#This Row],[buy_date]],"M")</f>
        <v>6</v>
      </c>
    </row>
    <row r="14810" spans="1:9" x14ac:dyDescent="0.25">
      <c r="A14810" t="s">
        <v>3905</v>
      </c>
      <c r="B14810" t="s">
        <v>30</v>
      </c>
      <c r="C14810" s="1">
        <v>44819</v>
      </c>
      <c r="D14810" s="1">
        <v>45042</v>
      </c>
      <c r="E14810">
        <f>VLOOKUP(data[[#This Row],[id_campaign]],campaign[],4,FALSE)</f>
        <v>28</v>
      </c>
      <c r="F14810" t="str">
        <f>VLOOKUP(data[[#This Row],[id_campaign]],campaign[],2,FALSE)</f>
        <v>NotNewCellphoneUser</v>
      </c>
      <c r="G14810" t="str">
        <f>VLOOKUP(data[[#This Row],[id_customer]],customer[],2,FALSE)</f>
        <v>Paula Soltan</v>
      </c>
      <c r="H14810" t="str">
        <f>data[[#This Row],[id_customer]]&amp;data[[#This Row],[id_campaign]]</f>
        <v>C0966cam14</v>
      </c>
      <c r="I14810">
        <f>DATEDIF(data[[#This Row],[join_date]],data[[#This Row],[buy_date]],"M")</f>
        <v>7</v>
      </c>
    </row>
    <row r="14811" spans="1:9" x14ac:dyDescent="0.25">
      <c r="A14811" t="s">
        <v>3905</v>
      </c>
      <c r="B14811" t="s">
        <v>30</v>
      </c>
      <c r="C14811" s="1">
        <v>44819</v>
      </c>
      <c r="D14811" s="1">
        <v>45072</v>
      </c>
      <c r="E14811">
        <f>VLOOKUP(data[[#This Row],[id_campaign]],campaign[],4,FALSE)</f>
        <v>28</v>
      </c>
      <c r="F14811" t="str">
        <f>VLOOKUP(data[[#This Row],[id_campaign]],campaign[],2,FALSE)</f>
        <v>NotNewCellphoneUser</v>
      </c>
      <c r="G14811" t="str">
        <f>VLOOKUP(data[[#This Row],[id_customer]],customer[],2,FALSE)</f>
        <v>Paula Soltan</v>
      </c>
      <c r="H14811" t="str">
        <f>data[[#This Row],[id_customer]]&amp;data[[#This Row],[id_campaign]]</f>
        <v>C0966cam14</v>
      </c>
      <c r="I14811">
        <f>DATEDIF(data[[#This Row],[join_date]],data[[#This Row],[buy_date]],"M")</f>
        <v>8</v>
      </c>
    </row>
    <row r="14812" spans="1:9" x14ac:dyDescent="0.25">
      <c r="A14812" t="s">
        <v>3905</v>
      </c>
      <c r="B14812" t="s">
        <v>6</v>
      </c>
      <c r="C14812" s="1">
        <v>44960</v>
      </c>
      <c r="D14812" s="1">
        <v>44960</v>
      </c>
      <c r="E14812">
        <f>VLOOKUP(data[[#This Row],[id_campaign]],campaign[],4,FALSE)</f>
        <v>26</v>
      </c>
      <c r="F14812" t="str">
        <f>VLOOKUP(data[[#This Row],[id_campaign]],campaign[],2,FALSE)</f>
        <v>HandsetRefurbished</v>
      </c>
      <c r="G14812" t="str">
        <f>VLOOKUP(data[[#This Row],[id_customer]],customer[],2,FALSE)</f>
        <v>Paula Soltan</v>
      </c>
      <c r="H14812" t="str">
        <f>data[[#This Row],[id_customer]]&amp;data[[#This Row],[id_campaign]]</f>
        <v>C0966cam02</v>
      </c>
      <c r="I14812">
        <f>DATEDIF(data[[#This Row],[join_date]],data[[#This Row],[buy_date]],"M")</f>
        <v>0</v>
      </c>
    </row>
    <row r="14813" spans="1:9" x14ac:dyDescent="0.25">
      <c r="A14813" t="s">
        <v>3905</v>
      </c>
      <c r="B14813" t="s">
        <v>6</v>
      </c>
      <c r="C14813" s="1">
        <v>44960</v>
      </c>
      <c r="D14813" s="1">
        <v>44998</v>
      </c>
      <c r="E14813">
        <f>VLOOKUP(data[[#This Row],[id_campaign]],campaign[],4,FALSE)</f>
        <v>26</v>
      </c>
      <c r="F14813" t="str">
        <f>VLOOKUP(data[[#This Row],[id_campaign]],campaign[],2,FALSE)</f>
        <v>HandsetRefurbished</v>
      </c>
      <c r="G14813" t="str">
        <f>VLOOKUP(data[[#This Row],[id_customer]],customer[],2,FALSE)</f>
        <v>Paula Soltan</v>
      </c>
      <c r="H14813" t="str">
        <f>data[[#This Row],[id_customer]]&amp;data[[#This Row],[id_campaign]]</f>
        <v>C0966cam02</v>
      </c>
      <c r="I14813">
        <f>DATEDIF(data[[#This Row],[join_date]],data[[#This Row],[buy_date]],"M")</f>
        <v>1</v>
      </c>
    </row>
    <row r="14814" spans="1:9" x14ac:dyDescent="0.25">
      <c r="A14814" t="s">
        <v>3905</v>
      </c>
      <c r="B14814" t="s">
        <v>6</v>
      </c>
      <c r="C14814" s="1">
        <v>44960</v>
      </c>
      <c r="D14814" s="1">
        <v>45034</v>
      </c>
      <c r="E14814">
        <f>VLOOKUP(data[[#This Row],[id_campaign]],campaign[],4,FALSE)</f>
        <v>26</v>
      </c>
      <c r="F14814" t="str">
        <f>VLOOKUP(data[[#This Row],[id_campaign]],campaign[],2,FALSE)</f>
        <v>HandsetRefurbished</v>
      </c>
      <c r="G14814" t="str">
        <f>VLOOKUP(data[[#This Row],[id_customer]],customer[],2,FALSE)</f>
        <v>Paula Soltan</v>
      </c>
      <c r="H14814" t="str">
        <f>data[[#This Row],[id_customer]]&amp;data[[#This Row],[id_campaign]]</f>
        <v>C0966cam02</v>
      </c>
      <c r="I14814">
        <f>DATEDIF(data[[#This Row],[join_date]],data[[#This Row],[buy_date]],"M")</f>
        <v>2</v>
      </c>
    </row>
    <row r="14815" spans="1:9" x14ac:dyDescent="0.25">
      <c r="A14815" t="s">
        <v>3905</v>
      </c>
      <c r="B14815" t="s">
        <v>6</v>
      </c>
      <c r="C14815" s="1">
        <v>44960</v>
      </c>
      <c r="D14815" s="1">
        <v>45063</v>
      </c>
      <c r="E14815">
        <f>VLOOKUP(data[[#This Row],[id_campaign]],campaign[],4,FALSE)</f>
        <v>26</v>
      </c>
      <c r="F14815" t="str">
        <f>VLOOKUP(data[[#This Row],[id_campaign]],campaign[],2,FALSE)</f>
        <v>HandsetRefurbished</v>
      </c>
      <c r="G14815" t="str">
        <f>VLOOKUP(data[[#This Row],[id_customer]],customer[],2,FALSE)</f>
        <v>Paula Soltan</v>
      </c>
      <c r="H14815" t="str">
        <f>data[[#This Row],[id_customer]]&amp;data[[#This Row],[id_campaign]]</f>
        <v>C0966cam02</v>
      </c>
      <c r="I14815">
        <f>DATEDIF(data[[#This Row],[join_date]],data[[#This Row],[buy_date]],"M")</f>
        <v>3</v>
      </c>
    </row>
    <row r="14816" spans="1:9" x14ac:dyDescent="0.25">
      <c r="A14816" t="s">
        <v>3905</v>
      </c>
      <c r="B14816" t="s">
        <v>22</v>
      </c>
      <c r="C14816" s="1">
        <v>44987</v>
      </c>
      <c r="D14816" s="1">
        <v>44987</v>
      </c>
      <c r="E14816">
        <f>VLOOKUP(data[[#This Row],[id_campaign]],campaign[],4,FALSE)</f>
        <v>66</v>
      </c>
      <c r="F14816" t="str">
        <f>VLOOKUP(data[[#This Row],[id_campaign]],campaign[],2,FALSE)</f>
        <v>NonUSTravel</v>
      </c>
      <c r="G14816" t="str">
        <f>VLOOKUP(data[[#This Row],[id_customer]],customer[],2,FALSE)</f>
        <v>Paula Soltan</v>
      </c>
      <c r="H14816" t="str">
        <f>data[[#This Row],[id_customer]]&amp;data[[#This Row],[id_campaign]]</f>
        <v>C0966cam10</v>
      </c>
      <c r="I14816">
        <f>DATEDIF(data[[#This Row],[join_date]],data[[#This Row],[buy_date]],"M")</f>
        <v>0</v>
      </c>
    </row>
    <row r="14817" spans="1:9" x14ac:dyDescent="0.25">
      <c r="A14817" t="s">
        <v>3905</v>
      </c>
      <c r="B14817" t="s">
        <v>22</v>
      </c>
      <c r="C14817" s="1">
        <v>44987</v>
      </c>
      <c r="D14817" s="1">
        <v>45033</v>
      </c>
      <c r="E14817">
        <f>VLOOKUP(data[[#This Row],[id_campaign]],campaign[],4,FALSE)</f>
        <v>66</v>
      </c>
      <c r="F14817" t="str">
        <f>VLOOKUP(data[[#This Row],[id_campaign]],campaign[],2,FALSE)</f>
        <v>NonUSTravel</v>
      </c>
      <c r="G14817" t="str">
        <f>VLOOKUP(data[[#This Row],[id_customer]],customer[],2,FALSE)</f>
        <v>Paula Soltan</v>
      </c>
      <c r="H14817" t="str">
        <f>data[[#This Row],[id_customer]]&amp;data[[#This Row],[id_campaign]]</f>
        <v>C0966cam10</v>
      </c>
      <c r="I14817">
        <f>DATEDIF(data[[#This Row],[join_date]],data[[#This Row],[buy_date]],"M")</f>
        <v>1</v>
      </c>
    </row>
    <row r="14818" spans="1:9" x14ac:dyDescent="0.25">
      <c r="A14818" t="s">
        <v>3905</v>
      </c>
      <c r="B14818" t="s">
        <v>22</v>
      </c>
      <c r="C14818" s="1">
        <v>44987</v>
      </c>
      <c r="D14818" s="1">
        <v>45062</v>
      </c>
      <c r="E14818">
        <f>VLOOKUP(data[[#This Row],[id_campaign]],campaign[],4,FALSE)</f>
        <v>66</v>
      </c>
      <c r="F14818" t="str">
        <f>VLOOKUP(data[[#This Row],[id_campaign]],campaign[],2,FALSE)</f>
        <v>NonUSTravel</v>
      </c>
      <c r="G14818" t="str">
        <f>VLOOKUP(data[[#This Row],[id_customer]],customer[],2,FALSE)</f>
        <v>Paula Soltan</v>
      </c>
      <c r="H14818" t="str">
        <f>data[[#This Row],[id_customer]]&amp;data[[#This Row],[id_campaign]]</f>
        <v>C0966cam10</v>
      </c>
      <c r="I14818">
        <f>DATEDIF(data[[#This Row],[join_date]],data[[#This Row],[buy_date]],"M")</f>
        <v>2</v>
      </c>
    </row>
    <row r="14819" spans="1:9" x14ac:dyDescent="0.25">
      <c r="A14819" t="s">
        <v>3909</v>
      </c>
      <c r="B14819" t="s">
        <v>26</v>
      </c>
      <c r="C14819" s="1">
        <v>44574</v>
      </c>
      <c r="D14819" s="1">
        <v>44574</v>
      </c>
      <c r="E14819">
        <f>VLOOKUP(data[[#This Row],[id_campaign]],campaign[],4,FALSE)</f>
        <v>65</v>
      </c>
      <c r="F14819" t="str">
        <f>VLOOKUP(data[[#This Row],[id_campaign]],campaign[],2,FALSE)</f>
        <v>HasCreditCard</v>
      </c>
      <c r="G14819" t="str">
        <f>VLOOKUP(data[[#This Row],[id_customer]],customer[],2,FALSE)</f>
        <v>Kimberley Sidney</v>
      </c>
      <c r="H14819" t="str">
        <f>data[[#This Row],[id_customer]]&amp;data[[#This Row],[id_campaign]]</f>
        <v>C0967cam12</v>
      </c>
      <c r="I14819">
        <f>DATEDIF(data[[#This Row],[join_date]],data[[#This Row],[buy_date]],"M")</f>
        <v>0</v>
      </c>
    </row>
    <row r="14820" spans="1:9" x14ac:dyDescent="0.25">
      <c r="A14820" t="s">
        <v>3909</v>
      </c>
      <c r="B14820" t="s">
        <v>26</v>
      </c>
      <c r="C14820" s="1">
        <v>44574</v>
      </c>
      <c r="D14820" s="1">
        <v>44675</v>
      </c>
      <c r="E14820">
        <f>VLOOKUP(data[[#This Row],[id_campaign]],campaign[],4,FALSE)</f>
        <v>65</v>
      </c>
      <c r="F14820" t="str">
        <f>VLOOKUP(data[[#This Row],[id_campaign]],campaign[],2,FALSE)</f>
        <v>HasCreditCard</v>
      </c>
      <c r="G14820" t="str">
        <f>VLOOKUP(data[[#This Row],[id_customer]],customer[],2,FALSE)</f>
        <v>Kimberley Sidney</v>
      </c>
      <c r="H14820" t="str">
        <f>data[[#This Row],[id_customer]]&amp;data[[#This Row],[id_campaign]]</f>
        <v>C0967cam12</v>
      </c>
      <c r="I14820">
        <f>DATEDIF(data[[#This Row],[join_date]],data[[#This Row],[buy_date]],"M")</f>
        <v>3</v>
      </c>
    </row>
    <row r="14821" spans="1:9" x14ac:dyDescent="0.25">
      <c r="A14821" t="s">
        <v>3909</v>
      </c>
      <c r="B14821" t="s">
        <v>26</v>
      </c>
      <c r="C14821" s="1">
        <v>44574</v>
      </c>
      <c r="D14821" s="1">
        <v>44704</v>
      </c>
      <c r="E14821">
        <f>VLOOKUP(data[[#This Row],[id_campaign]],campaign[],4,FALSE)</f>
        <v>65</v>
      </c>
      <c r="F14821" t="str">
        <f>VLOOKUP(data[[#This Row],[id_campaign]],campaign[],2,FALSE)</f>
        <v>HasCreditCard</v>
      </c>
      <c r="G14821" t="str">
        <f>VLOOKUP(data[[#This Row],[id_customer]],customer[],2,FALSE)</f>
        <v>Kimberley Sidney</v>
      </c>
      <c r="H14821" t="str">
        <f>data[[#This Row],[id_customer]]&amp;data[[#This Row],[id_campaign]]</f>
        <v>C0967cam12</v>
      </c>
      <c r="I14821">
        <f>DATEDIF(data[[#This Row],[join_date]],data[[#This Row],[buy_date]],"M")</f>
        <v>4</v>
      </c>
    </row>
    <row r="14822" spans="1:9" x14ac:dyDescent="0.25">
      <c r="A14822" t="s">
        <v>3909</v>
      </c>
      <c r="B14822" t="s">
        <v>26</v>
      </c>
      <c r="C14822" s="1">
        <v>44574</v>
      </c>
      <c r="D14822" s="1">
        <v>44739</v>
      </c>
      <c r="E14822">
        <f>VLOOKUP(data[[#This Row],[id_campaign]],campaign[],4,FALSE)</f>
        <v>65</v>
      </c>
      <c r="F14822" t="str">
        <f>VLOOKUP(data[[#This Row],[id_campaign]],campaign[],2,FALSE)</f>
        <v>HasCreditCard</v>
      </c>
      <c r="G14822" t="str">
        <f>VLOOKUP(data[[#This Row],[id_customer]],customer[],2,FALSE)</f>
        <v>Kimberley Sidney</v>
      </c>
      <c r="H14822" t="str">
        <f>data[[#This Row],[id_customer]]&amp;data[[#This Row],[id_campaign]]</f>
        <v>C0967cam12</v>
      </c>
      <c r="I14822">
        <f>DATEDIF(data[[#This Row],[join_date]],data[[#This Row],[buy_date]],"M")</f>
        <v>5</v>
      </c>
    </row>
    <row r="14823" spans="1:9" x14ac:dyDescent="0.25">
      <c r="A14823" t="s">
        <v>3909</v>
      </c>
      <c r="B14823" t="s">
        <v>26</v>
      </c>
      <c r="C14823" s="1">
        <v>44574</v>
      </c>
      <c r="D14823" s="1">
        <v>44760</v>
      </c>
      <c r="E14823">
        <f>VLOOKUP(data[[#This Row],[id_campaign]],campaign[],4,FALSE)</f>
        <v>65</v>
      </c>
      <c r="F14823" t="str">
        <f>VLOOKUP(data[[#This Row],[id_campaign]],campaign[],2,FALSE)</f>
        <v>HasCreditCard</v>
      </c>
      <c r="G14823" t="str">
        <f>VLOOKUP(data[[#This Row],[id_customer]],customer[],2,FALSE)</f>
        <v>Kimberley Sidney</v>
      </c>
      <c r="H14823" t="str">
        <f>data[[#This Row],[id_customer]]&amp;data[[#This Row],[id_campaign]]</f>
        <v>C0967cam12</v>
      </c>
      <c r="I14823">
        <f>DATEDIF(data[[#This Row],[join_date]],data[[#This Row],[buy_date]],"M")</f>
        <v>6</v>
      </c>
    </row>
    <row r="14824" spans="1:9" x14ac:dyDescent="0.25">
      <c r="A14824" t="s">
        <v>3909</v>
      </c>
      <c r="B14824" t="s">
        <v>26</v>
      </c>
      <c r="C14824" s="1">
        <v>44574</v>
      </c>
      <c r="D14824" s="1">
        <v>44792</v>
      </c>
      <c r="E14824">
        <f>VLOOKUP(data[[#This Row],[id_campaign]],campaign[],4,FALSE)</f>
        <v>65</v>
      </c>
      <c r="F14824" t="str">
        <f>VLOOKUP(data[[#This Row],[id_campaign]],campaign[],2,FALSE)</f>
        <v>HasCreditCard</v>
      </c>
      <c r="G14824" t="str">
        <f>VLOOKUP(data[[#This Row],[id_customer]],customer[],2,FALSE)</f>
        <v>Kimberley Sidney</v>
      </c>
      <c r="H14824" t="str">
        <f>data[[#This Row],[id_customer]]&amp;data[[#This Row],[id_campaign]]</f>
        <v>C0967cam12</v>
      </c>
      <c r="I14824">
        <f>DATEDIF(data[[#This Row],[join_date]],data[[#This Row],[buy_date]],"M")</f>
        <v>7</v>
      </c>
    </row>
    <row r="14825" spans="1:9" x14ac:dyDescent="0.25">
      <c r="A14825" t="s">
        <v>3909</v>
      </c>
      <c r="B14825" t="s">
        <v>26</v>
      </c>
      <c r="C14825" s="1">
        <v>44574</v>
      </c>
      <c r="D14825" s="1">
        <v>44827</v>
      </c>
      <c r="E14825">
        <f>VLOOKUP(data[[#This Row],[id_campaign]],campaign[],4,FALSE)</f>
        <v>65</v>
      </c>
      <c r="F14825" t="str">
        <f>VLOOKUP(data[[#This Row],[id_campaign]],campaign[],2,FALSE)</f>
        <v>HasCreditCard</v>
      </c>
      <c r="G14825" t="str">
        <f>VLOOKUP(data[[#This Row],[id_customer]],customer[],2,FALSE)</f>
        <v>Kimberley Sidney</v>
      </c>
      <c r="H14825" t="str">
        <f>data[[#This Row],[id_customer]]&amp;data[[#This Row],[id_campaign]]</f>
        <v>C0967cam12</v>
      </c>
      <c r="I14825">
        <f>DATEDIF(data[[#This Row],[join_date]],data[[#This Row],[buy_date]],"M")</f>
        <v>8</v>
      </c>
    </row>
    <row r="14826" spans="1:9" x14ac:dyDescent="0.25">
      <c r="A14826" t="s">
        <v>3909</v>
      </c>
      <c r="B14826" t="s">
        <v>26</v>
      </c>
      <c r="C14826" s="1">
        <v>44574</v>
      </c>
      <c r="D14826" s="1">
        <v>44887</v>
      </c>
      <c r="E14826">
        <f>VLOOKUP(data[[#This Row],[id_campaign]],campaign[],4,FALSE)</f>
        <v>65</v>
      </c>
      <c r="F14826" t="str">
        <f>VLOOKUP(data[[#This Row],[id_campaign]],campaign[],2,FALSE)</f>
        <v>HasCreditCard</v>
      </c>
      <c r="G14826" t="str">
        <f>VLOOKUP(data[[#This Row],[id_customer]],customer[],2,FALSE)</f>
        <v>Kimberley Sidney</v>
      </c>
      <c r="H14826" t="str">
        <f>data[[#This Row],[id_customer]]&amp;data[[#This Row],[id_campaign]]</f>
        <v>C0967cam12</v>
      </c>
      <c r="I14826">
        <f>DATEDIF(data[[#This Row],[join_date]],data[[#This Row],[buy_date]],"M")</f>
        <v>10</v>
      </c>
    </row>
    <row r="14827" spans="1:9" x14ac:dyDescent="0.25">
      <c r="A14827" t="s">
        <v>3909</v>
      </c>
      <c r="B14827" t="s">
        <v>26</v>
      </c>
      <c r="C14827" s="1">
        <v>44574</v>
      </c>
      <c r="D14827" s="1">
        <v>44944</v>
      </c>
      <c r="E14827">
        <f>VLOOKUP(data[[#This Row],[id_campaign]],campaign[],4,FALSE)</f>
        <v>65</v>
      </c>
      <c r="F14827" t="str">
        <f>VLOOKUP(data[[#This Row],[id_campaign]],campaign[],2,FALSE)</f>
        <v>HasCreditCard</v>
      </c>
      <c r="G14827" t="str">
        <f>VLOOKUP(data[[#This Row],[id_customer]],customer[],2,FALSE)</f>
        <v>Kimberley Sidney</v>
      </c>
      <c r="H14827" t="str">
        <f>data[[#This Row],[id_customer]]&amp;data[[#This Row],[id_campaign]]</f>
        <v>C0967cam12</v>
      </c>
      <c r="I14827">
        <f>DATEDIF(data[[#This Row],[join_date]],data[[#This Row],[buy_date]],"M")</f>
        <v>12</v>
      </c>
    </row>
    <row r="14828" spans="1:9" x14ac:dyDescent="0.25">
      <c r="A14828" t="s">
        <v>3909</v>
      </c>
      <c r="B14828" t="s">
        <v>26</v>
      </c>
      <c r="C14828" s="1">
        <v>44574</v>
      </c>
      <c r="D14828" s="1">
        <v>44980</v>
      </c>
      <c r="E14828">
        <f>VLOOKUP(data[[#This Row],[id_campaign]],campaign[],4,FALSE)</f>
        <v>65</v>
      </c>
      <c r="F14828" t="str">
        <f>VLOOKUP(data[[#This Row],[id_campaign]],campaign[],2,FALSE)</f>
        <v>HasCreditCard</v>
      </c>
      <c r="G14828" t="str">
        <f>VLOOKUP(data[[#This Row],[id_customer]],customer[],2,FALSE)</f>
        <v>Kimberley Sidney</v>
      </c>
      <c r="H14828" t="str">
        <f>data[[#This Row],[id_customer]]&amp;data[[#This Row],[id_campaign]]</f>
        <v>C0967cam12</v>
      </c>
      <c r="I14828">
        <f>DATEDIF(data[[#This Row],[join_date]],data[[#This Row],[buy_date]],"M")</f>
        <v>13</v>
      </c>
    </row>
    <row r="14829" spans="1:9" x14ac:dyDescent="0.25">
      <c r="A14829" t="s">
        <v>3909</v>
      </c>
      <c r="B14829" t="s">
        <v>26</v>
      </c>
      <c r="C14829" s="1">
        <v>44574</v>
      </c>
      <c r="D14829" s="1">
        <v>45004</v>
      </c>
      <c r="E14829">
        <f>VLOOKUP(data[[#This Row],[id_campaign]],campaign[],4,FALSE)</f>
        <v>65</v>
      </c>
      <c r="F14829" t="str">
        <f>VLOOKUP(data[[#This Row],[id_campaign]],campaign[],2,FALSE)</f>
        <v>HasCreditCard</v>
      </c>
      <c r="G14829" t="str">
        <f>VLOOKUP(data[[#This Row],[id_customer]],customer[],2,FALSE)</f>
        <v>Kimberley Sidney</v>
      </c>
      <c r="H14829" t="str">
        <f>data[[#This Row],[id_customer]]&amp;data[[#This Row],[id_campaign]]</f>
        <v>C0967cam12</v>
      </c>
      <c r="I14829">
        <f>DATEDIF(data[[#This Row],[join_date]],data[[#This Row],[buy_date]],"M")</f>
        <v>14</v>
      </c>
    </row>
    <row r="14830" spans="1:9" x14ac:dyDescent="0.25">
      <c r="A14830" t="s">
        <v>3909</v>
      </c>
      <c r="B14830" t="s">
        <v>26</v>
      </c>
      <c r="C14830" s="1">
        <v>44574</v>
      </c>
      <c r="D14830" s="1">
        <v>45044</v>
      </c>
      <c r="E14830">
        <f>VLOOKUP(data[[#This Row],[id_campaign]],campaign[],4,FALSE)</f>
        <v>65</v>
      </c>
      <c r="F14830" t="str">
        <f>VLOOKUP(data[[#This Row],[id_campaign]],campaign[],2,FALSE)</f>
        <v>HasCreditCard</v>
      </c>
      <c r="G14830" t="str">
        <f>VLOOKUP(data[[#This Row],[id_customer]],customer[],2,FALSE)</f>
        <v>Kimberley Sidney</v>
      </c>
      <c r="H14830" t="str">
        <f>data[[#This Row],[id_customer]]&amp;data[[#This Row],[id_campaign]]</f>
        <v>C0967cam12</v>
      </c>
      <c r="I14830">
        <f>DATEDIF(data[[#This Row],[join_date]],data[[#This Row],[buy_date]],"M")</f>
        <v>15</v>
      </c>
    </row>
    <row r="14831" spans="1:9" x14ac:dyDescent="0.25">
      <c r="A14831" t="s">
        <v>3909</v>
      </c>
      <c r="B14831" t="s">
        <v>26</v>
      </c>
      <c r="C14831" s="1">
        <v>44574</v>
      </c>
      <c r="D14831" s="1">
        <v>45062</v>
      </c>
      <c r="E14831">
        <f>VLOOKUP(data[[#This Row],[id_campaign]],campaign[],4,FALSE)</f>
        <v>65</v>
      </c>
      <c r="F14831" t="str">
        <f>VLOOKUP(data[[#This Row],[id_campaign]],campaign[],2,FALSE)</f>
        <v>HasCreditCard</v>
      </c>
      <c r="G14831" t="str">
        <f>VLOOKUP(data[[#This Row],[id_customer]],customer[],2,FALSE)</f>
        <v>Kimberley Sidney</v>
      </c>
      <c r="H14831" t="str">
        <f>data[[#This Row],[id_customer]]&amp;data[[#This Row],[id_campaign]]</f>
        <v>C0967cam12</v>
      </c>
      <c r="I14831">
        <f>DATEDIF(data[[#This Row],[join_date]],data[[#This Row],[buy_date]],"M")</f>
        <v>16</v>
      </c>
    </row>
    <row r="14832" spans="1:9" x14ac:dyDescent="0.25">
      <c r="A14832" t="s">
        <v>3909</v>
      </c>
      <c r="B14832" t="s">
        <v>34</v>
      </c>
      <c r="C14832" s="1">
        <v>44663</v>
      </c>
      <c r="D14832" s="1">
        <v>44663</v>
      </c>
      <c r="E14832">
        <f>VLOOKUP(data[[#This Row],[id_campaign]],campaign[],4,FALSE)</f>
        <v>16</v>
      </c>
      <c r="F14832" t="str">
        <f>VLOOKUP(data[[#This Row],[id_campaign]],campaign[],2,FALSE)</f>
        <v>MadeCallToRetentionTeam</v>
      </c>
      <c r="G14832" t="str">
        <f>VLOOKUP(data[[#This Row],[id_customer]],customer[],2,FALSE)</f>
        <v>Kimberley Sidney</v>
      </c>
      <c r="H14832" t="str">
        <f>data[[#This Row],[id_customer]]&amp;data[[#This Row],[id_campaign]]</f>
        <v>C0967cam16</v>
      </c>
      <c r="I14832">
        <f>DATEDIF(data[[#This Row],[join_date]],data[[#This Row],[buy_date]],"M")</f>
        <v>0</v>
      </c>
    </row>
    <row r="14833" spans="1:9" x14ac:dyDescent="0.25">
      <c r="A14833" t="s">
        <v>3909</v>
      </c>
      <c r="B14833" t="s">
        <v>34</v>
      </c>
      <c r="C14833" s="1">
        <v>44663</v>
      </c>
      <c r="D14833" s="1">
        <v>44696</v>
      </c>
      <c r="E14833">
        <f>VLOOKUP(data[[#This Row],[id_campaign]],campaign[],4,FALSE)</f>
        <v>16</v>
      </c>
      <c r="F14833" t="str">
        <f>VLOOKUP(data[[#This Row],[id_campaign]],campaign[],2,FALSE)</f>
        <v>MadeCallToRetentionTeam</v>
      </c>
      <c r="G14833" t="str">
        <f>VLOOKUP(data[[#This Row],[id_customer]],customer[],2,FALSE)</f>
        <v>Kimberley Sidney</v>
      </c>
      <c r="H14833" t="str">
        <f>data[[#This Row],[id_customer]]&amp;data[[#This Row],[id_campaign]]</f>
        <v>C0967cam16</v>
      </c>
      <c r="I14833">
        <f>DATEDIF(data[[#This Row],[join_date]],data[[#This Row],[buy_date]],"M")</f>
        <v>1</v>
      </c>
    </row>
    <row r="14834" spans="1:9" x14ac:dyDescent="0.25">
      <c r="A14834" t="s">
        <v>3909</v>
      </c>
      <c r="B14834" t="s">
        <v>34</v>
      </c>
      <c r="C14834" s="1">
        <v>44663</v>
      </c>
      <c r="D14834" s="1">
        <v>44734</v>
      </c>
      <c r="E14834">
        <f>VLOOKUP(data[[#This Row],[id_campaign]],campaign[],4,FALSE)</f>
        <v>16</v>
      </c>
      <c r="F14834" t="str">
        <f>VLOOKUP(data[[#This Row],[id_campaign]],campaign[],2,FALSE)</f>
        <v>MadeCallToRetentionTeam</v>
      </c>
      <c r="G14834" t="str">
        <f>VLOOKUP(data[[#This Row],[id_customer]],customer[],2,FALSE)</f>
        <v>Kimberley Sidney</v>
      </c>
      <c r="H14834" t="str">
        <f>data[[#This Row],[id_customer]]&amp;data[[#This Row],[id_campaign]]</f>
        <v>C0967cam16</v>
      </c>
      <c r="I14834">
        <f>DATEDIF(data[[#This Row],[join_date]],data[[#This Row],[buy_date]],"M")</f>
        <v>2</v>
      </c>
    </row>
    <row r="14835" spans="1:9" x14ac:dyDescent="0.25">
      <c r="A14835" t="s">
        <v>3909</v>
      </c>
      <c r="B14835" t="s">
        <v>34</v>
      </c>
      <c r="C14835" s="1">
        <v>44663</v>
      </c>
      <c r="D14835" s="1">
        <v>44767</v>
      </c>
      <c r="E14835">
        <f>VLOOKUP(data[[#This Row],[id_campaign]],campaign[],4,FALSE)</f>
        <v>16</v>
      </c>
      <c r="F14835" t="str">
        <f>VLOOKUP(data[[#This Row],[id_campaign]],campaign[],2,FALSE)</f>
        <v>MadeCallToRetentionTeam</v>
      </c>
      <c r="G14835" t="str">
        <f>VLOOKUP(data[[#This Row],[id_customer]],customer[],2,FALSE)</f>
        <v>Kimberley Sidney</v>
      </c>
      <c r="H14835" t="str">
        <f>data[[#This Row],[id_customer]]&amp;data[[#This Row],[id_campaign]]</f>
        <v>C0967cam16</v>
      </c>
      <c r="I14835">
        <f>DATEDIF(data[[#This Row],[join_date]],data[[#This Row],[buy_date]],"M")</f>
        <v>3</v>
      </c>
    </row>
    <row r="14836" spans="1:9" x14ac:dyDescent="0.25">
      <c r="A14836" t="s">
        <v>3909</v>
      </c>
      <c r="B14836" t="s">
        <v>34</v>
      </c>
      <c r="C14836" s="1">
        <v>44663</v>
      </c>
      <c r="D14836" s="1">
        <v>44817</v>
      </c>
      <c r="E14836">
        <f>VLOOKUP(data[[#This Row],[id_campaign]],campaign[],4,FALSE)</f>
        <v>16</v>
      </c>
      <c r="F14836" t="str">
        <f>VLOOKUP(data[[#This Row],[id_campaign]],campaign[],2,FALSE)</f>
        <v>MadeCallToRetentionTeam</v>
      </c>
      <c r="G14836" t="str">
        <f>VLOOKUP(data[[#This Row],[id_customer]],customer[],2,FALSE)</f>
        <v>Kimberley Sidney</v>
      </c>
      <c r="H14836" t="str">
        <f>data[[#This Row],[id_customer]]&amp;data[[#This Row],[id_campaign]]</f>
        <v>C0967cam16</v>
      </c>
      <c r="I14836">
        <f>DATEDIF(data[[#This Row],[join_date]],data[[#This Row],[buy_date]],"M")</f>
        <v>5</v>
      </c>
    </row>
    <row r="14837" spans="1:9" x14ac:dyDescent="0.25">
      <c r="A14837" t="s">
        <v>3909</v>
      </c>
      <c r="B14837" t="s">
        <v>34</v>
      </c>
      <c r="C14837" s="1">
        <v>44663</v>
      </c>
      <c r="D14837" s="1">
        <v>44858</v>
      </c>
      <c r="E14837">
        <f>VLOOKUP(data[[#This Row],[id_campaign]],campaign[],4,FALSE)</f>
        <v>16</v>
      </c>
      <c r="F14837" t="str">
        <f>VLOOKUP(data[[#This Row],[id_campaign]],campaign[],2,FALSE)</f>
        <v>MadeCallToRetentionTeam</v>
      </c>
      <c r="G14837" t="str">
        <f>VLOOKUP(data[[#This Row],[id_customer]],customer[],2,FALSE)</f>
        <v>Kimberley Sidney</v>
      </c>
      <c r="H14837" t="str">
        <f>data[[#This Row],[id_customer]]&amp;data[[#This Row],[id_campaign]]</f>
        <v>C0967cam16</v>
      </c>
      <c r="I14837">
        <f>DATEDIF(data[[#This Row],[join_date]],data[[#This Row],[buy_date]],"M")</f>
        <v>6</v>
      </c>
    </row>
    <row r="14838" spans="1:9" x14ac:dyDescent="0.25">
      <c r="A14838" t="s">
        <v>3909</v>
      </c>
      <c r="B14838" t="s">
        <v>34</v>
      </c>
      <c r="C14838" s="1">
        <v>44663</v>
      </c>
      <c r="D14838" s="1">
        <v>44881</v>
      </c>
      <c r="E14838">
        <f>VLOOKUP(data[[#This Row],[id_campaign]],campaign[],4,FALSE)</f>
        <v>16</v>
      </c>
      <c r="F14838" t="str">
        <f>VLOOKUP(data[[#This Row],[id_campaign]],campaign[],2,FALSE)</f>
        <v>MadeCallToRetentionTeam</v>
      </c>
      <c r="G14838" t="str">
        <f>VLOOKUP(data[[#This Row],[id_customer]],customer[],2,FALSE)</f>
        <v>Kimberley Sidney</v>
      </c>
      <c r="H14838" t="str">
        <f>data[[#This Row],[id_customer]]&amp;data[[#This Row],[id_campaign]]</f>
        <v>C0967cam16</v>
      </c>
      <c r="I14838">
        <f>DATEDIF(data[[#This Row],[join_date]],data[[#This Row],[buy_date]],"M")</f>
        <v>7</v>
      </c>
    </row>
    <row r="14839" spans="1:9" x14ac:dyDescent="0.25">
      <c r="A14839" t="s">
        <v>3909</v>
      </c>
      <c r="B14839" t="s">
        <v>34</v>
      </c>
      <c r="C14839" s="1">
        <v>44663</v>
      </c>
      <c r="D14839" s="1">
        <v>44913</v>
      </c>
      <c r="E14839">
        <f>VLOOKUP(data[[#This Row],[id_campaign]],campaign[],4,FALSE)</f>
        <v>16</v>
      </c>
      <c r="F14839" t="str">
        <f>VLOOKUP(data[[#This Row],[id_campaign]],campaign[],2,FALSE)</f>
        <v>MadeCallToRetentionTeam</v>
      </c>
      <c r="G14839" t="str">
        <f>VLOOKUP(data[[#This Row],[id_customer]],customer[],2,FALSE)</f>
        <v>Kimberley Sidney</v>
      </c>
      <c r="H14839" t="str">
        <f>data[[#This Row],[id_customer]]&amp;data[[#This Row],[id_campaign]]</f>
        <v>C0967cam16</v>
      </c>
      <c r="I14839">
        <f>DATEDIF(data[[#This Row],[join_date]],data[[#This Row],[buy_date]],"M")</f>
        <v>8</v>
      </c>
    </row>
    <row r="14840" spans="1:9" x14ac:dyDescent="0.25">
      <c r="A14840" t="s">
        <v>3909</v>
      </c>
      <c r="B14840" t="s">
        <v>34</v>
      </c>
      <c r="C14840" s="1">
        <v>44663</v>
      </c>
      <c r="D14840" s="1">
        <v>44945</v>
      </c>
      <c r="E14840">
        <f>VLOOKUP(data[[#This Row],[id_campaign]],campaign[],4,FALSE)</f>
        <v>16</v>
      </c>
      <c r="F14840" t="str">
        <f>VLOOKUP(data[[#This Row],[id_campaign]],campaign[],2,FALSE)</f>
        <v>MadeCallToRetentionTeam</v>
      </c>
      <c r="G14840" t="str">
        <f>VLOOKUP(data[[#This Row],[id_customer]],customer[],2,FALSE)</f>
        <v>Kimberley Sidney</v>
      </c>
      <c r="H14840" t="str">
        <f>data[[#This Row],[id_customer]]&amp;data[[#This Row],[id_campaign]]</f>
        <v>C0967cam16</v>
      </c>
      <c r="I14840">
        <f>DATEDIF(data[[#This Row],[join_date]],data[[#This Row],[buy_date]],"M")</f>
        <v>9</v>
      </c>
    </row>
    <row r="14841" spans="1:9" x14ac:dyDescent="0.25">
      <c r="A14841" t="s">
        <v>3909</v>
      </c>
      <c r="B14841" t="s">
        <v>34</v>
      </c>
      <c r="C14841" s="1">
        <v>44663</v>
      </c>
      <c r="D14841" s="1">
        <v>44969</v>
      </c>
      <c r="E14841">
        <f>VLOOKUP(data[[#This Row],[id_campaign]],campaign[],4,FALSE)</f>
        <v>16</v>
      </c>
      <c r="F14841" t="str">
        <f>VLOOKUP(data[[#This Row],[id_campaign]],campaign[],2,FALSE)</f>
        <v>MadeCallToRetentionTeam</v>
      </c>
      <c r="G14841" t="str">
        <f>VLOOKUP(data[[#This Row],[id_customer]],customer[],2,FALSE)</f>
        <v>Kimberley Sidney</v>
      </c>
      <c r="H14841" t="str">
        <f>data[[#This Row],[id_customer]]&amp;data[[#This Row],[id_campaign]]</f>
        <v>C0967cam16</v>
      </c>
      <c r="I14841">
        <f>DATEDIF(data[[#This Row],[join_date]],data[[#This Row],[buy_date]],"M")</f>
        <v>10</v>
      </c>
    </row>
    <row r="14842" spans="1:9" x14ac:dyDescent="0.25">
      <c r="A14842" t="s">
        <v>3909</v>
      </c>
      <c r="B14842" t="s">
        <v>34</v>
      </c>
      <c r="C14842" s="1">
        <v>44663</v>
      </c>
      <c r="D14842" s="1">
        <v>45005</v>
      </c>
      <c r="E14842">
        <f>VLOOKUP(data[[#This Row],[id_campaign]],campaign[],4,FALSE)</f>
        <v>16</v>
      </c>
      <c r="F14842" t="str">
        <f>VLOOKUP(data[[#This Row],[id_campaign]],campaign[],2,FALSE)</f>
        <v>MadeCallToRetentionTeam</v>
      </c>
      <c r="G14842" t="str">
        <f>VLOOKUP(data[[#This Row],[id_customer]],customer[],2,FALSE)</f>
        <v>Kimberley Sidney</v>
      </c>
      <c r="H14842" t="str">
        <f>data[[#This Row],[id_customer]]&amp;data[[#This Row],[id_campaign]]</f>
        <v>C0967cam16</v>
      </c>
      <c r="I14842">
        <f>DATEDIF(data[[#This Row],[join_date]],data[[#This Row],[buy_date]],"M")</f>
        <v>11</v>
      </c>
    </row>
    <row r="14843" spans="1:9" x14ac:dyDescent="0.25">
      <c r="A14843" t="s">
        <v>3909</v>
      </c>
      <c r="B14843" t="s">
        <v>34</v>
      </c>
      <c r="C14843" s="1">
        <v>44663</v>
      </c>
      <c r="D14843" s="1">
        <v>45032</v>
      </c>
      <c r="E14843">
        <f>VLOOKUP(data[[#This Row],[id_campaign]],campaign[],4,FALSE)</f>
        <v>16</v>
      </c>
      <c r="F14843" t="str">
        <f>VLOOKUP(data[[#This Row],[id_campaign]],campaign[],2,FALSE)</f>
        <v>MadeCallToRetentionTeam</v>
      </c>
      <c r="G14843" t="str">
        <f>VLOOKUP(data[[#This Row],[id_customer]],customer[],2,FALSE)</f>
        <v>Kimberley Sidney</v>
      </c>
      <c r="H14843" t="str">
        <f>data[[#This Row],[id_customer]]&amp;data[[#This Row],[id_campaign]]</f>
        <v>C0967cam16</v>
      </c>
      <c r="I14843">
        <f>DATEDIF(data[[#This Row],[join_date]],data[[#This Row],[buy_date]],"M")</f>
        <v>12</v>
      </c>
    </row>
    <row r="14844" spans="1:9" x14ac:dyDescent="0.25">
      <c r="A14844" t="s">
        <v>3909</v>
      </c>
      <c r="B14844" t="s">
        <v>18</v>
      </c>
      <c r="C14844" s="1">
        <v>44809</v>
      </c>
      <c r="D14844" s="1">
        <v>44809</v>
      </c>
      <c r="E14844">
        <f>VLOOKUP(data[[#This Row],[id_campaign]],campaign[],4,FALSE)</f>
        <v>27</v>
      </c>
      <c r="F14844" t="str">
        <f>VLOOKUP(data[[#This Row],[id_campaign]],campaign[],2,FALSE)</f>
        <v>RespondsToMailOffers</v>
      </c>
      <c r="G14844" t="str">
        <f>VLOOKUP(data[[#This Row],[id_customer]],customer[],2,FALSE)</f>
        <v>Kimberley Sidney</v>
      </c>
      <c r="H14844" t="str">
        <f>data[[#This Row],[id_customer]]&amp;data[[#This Row],[id_campaign]]</f>
        <v>C0967cam08</v>
      </c>
      <c r="I14844">
        <f>DATEDIF(data[[#This Row],[join_date]],data[[#This Row],[buy_date]],"M")</f>
        <v>0</v>
      </c>
    </row>
    <row r="14845" spans="1:9" x14ac:dyDescent="0.25">
      <c r="A14845" t="s">
        <v>3909</v>
      </c>
      <c r="B14845" t="s">
        <v>18</v>
      </c>
      <c r="C14845" s="1">
        <v>44809</v>
      </c>
      <c r="D14845" s="1">
        <v>44839</v>
      </c>
      <c r="E14845">
        <f>VLOOKUP(data[[#This Row],[id_campaign]],campaign[],4,FALSE)</f>
        <v>27</v>
      </c>
      <c r="F14845" t="str">
        <f>VLOOKUP(data[[#This Row],[id_campaign]],campaign[],2,FALSE)</f>
        <v>RespondsToMailOffers</v>
      </c>
      <c r="G14845" t="str">
        <f>VLOOKUP(data[[#This Row],[id_customer]],customer[],2,FALSE)</f>
        <v>Kimberley Sidney</v>
      </c>
      <c r="H14845" t="str">
        <f>data[[#This Row],[id_customer]]&amp;data[[#This Row],[id_campaign]]</f>
        <v>C0967cam08</v>
      </c>
      <c r="I14845">
        <f>DATEDIF(data[[#This Row],[join_date]],data[[#This Row],[buy_date]],"M")</f>
        <v>1</v>
      </c>
    </row>
    <row r="14846" spans="1:9" x14ac:dyDescent="0.25">
      <c r="A14846" t="s">
        <v>3909</v>
      </c>
      <c r="B14846" t="s">
        <v>18</v>
      </c>
      <c r="C14846" s="1">
        <v>44809</v>
      </c>
      <c r="D14846" s="1">
        <v>44911</v>
      </c>
      <c r="E14846">
        <f>VLOOKUP(data[[#This Row],[id_campaign]],campaign[],4,FALSE)</f>
        <v>27</v>
      </c>
      <c r="F14846" t="str">
        <f>VLOOKUP(data[[#This Row],[id_campaign]],campaign[],2,FALSE)</f>
        <v>RespondsToMailOffers</v>
      </c>
      <c r="G14846" t="str">
        <f>VLOOKUP(data[[#This Row],[id_customer]],customer[],2,FALSE)</f>
        <v>Kimberley Sidney</v>
      </c>
      <c r="H14846" t="str">
        <f>data[[#This Row],[id_customer]]&amp;data[[#This Row],[id_campaign]]</f>
        <v>C0967cam08</v>
      </c>
      <c r="I14846">
        <f>DATEDIF(data[[#This Row],[join_date]],data[[#This Row],[buy_date]],"M")</f>
        <v>3</v>
      </c>
    </row>
    <row r="14847" spans="1:9" x14ac:dyDescent="0.25">
      <c r="A14847" t="s">
        <v>3909</v>
      </c>
      <c r="B14847" t="s">
        <v>18</v>
      </c>
      <c r="C14847" s="1">
        <v>44809</v>
      </c>
      <c r="D14847" s="1">
        <v>44970</v>
      </c>
      <c r="E14847">
        <f>VLOOKUP(data[[#This Row],[id_campaign]],campaign[],4,FALSE)</f>
        <v>27</v>
      </c>
      <c r="F14847" t="str">
        <f>VLOOKUP(data[[#This Row],[id_campaign]],campaign[],2,FALSE)</f>
        <v>RespondsToMailOffers</v>
      </c>
      <c r="G14847" t="str">
        <f>VLOOKUP(data[[#This Row],[id_customer]],customer[],2,FALSE)</f>
        <v>Kimberley Sidney</v>
      </c>
      <c r="H14847" t="str">
        <f>data[[#This Row],[id_customer]]&amp;data[[#This Row],[id_campaign]]</f>
        <v>C0967cam08</v>
      </c>
      <c r="I14847">
        <f>DATEDIF(data[[#This Row],[join_date]],data[[#This Row],[buy_date]],"M")</f>
        <v>5</v>
      </c>
    </row>
    <row r="14848" spans="1:9" x14ac:dyDescent="0.25">
      <c r="A14848" t="s">
        <v>3913</v>
      </c>
      <c r="B14848" t="s">
        <v>12</v>
      </c>
      <c r="C14848" s="1">
        <v>44578</v>
      </c>
      <c r="D14848" s="1">
        <v>44578</v>
      </c>
      <c r="E14848">
        <f>VLOOKUP(data[[#This Row],[id_campaign]],campaign[],4,FALSE)</f>
        <v>22</v>
      </c>
      <c r="F14848" t="str">
        <f>VLOOKUP(data[[#This Row],[id_campaign]],campaign[],2,FALSE)</f>
        <v>RVOwner</v>
      </c>
      <c r="G14848" t="str">
        <f>VLOOKUP(data[[#This Row],[id_customer]],customer[],2,FALSE)</f>
        <v>Rozalie Verchambre</v>
      </c>
      <c r="H14848" t="str">
        <f>data[[#This Row],[id_customer]]&amp;data[[#This Row],[id_campaign]]</f>
        <v>C0968cam05</v>
      </c>
      <c r="I14848">
        <f>DATEDIF(data[[#This Row],[join_date]],data[[#This Row],[buy_date]],"M")</f>
        <v>0</v>
      </c>
    </row>
    <row r="14849" spans="1:9" x14ac:dyDescent="0.25">
      <c r="A14849" t="s">
        <v>3913</v>
      </c>
      <c r="B14849" t="s">
        <v>12</v>
      </c>
      <c r="C14849" s="1">
        <v>44578</v>
      </c>
      <c r="D14849" s="1">
        <v>44704</v>
      </c>
      <c r="E14849">
        <f>VLOOKUP(data[[#This Row],[id_campaign]],campaign[],4,FALSE)</f>
        <v>22</v>
      </c>
      <c r="F14849" t="str">
        <f>VLOOKUP(data[[#This Row],[id_campaign]],campaign[],2,FALSE)</f>
        <v>RVOwner</v>
      </c>
      <c r="G14849" t="str">
        <f>VLOOKUP(data[[#This Row],[id_customer]],customer[],2,FALSE)</f>
        <v>Rozalie Verchambre</v>
      </c>
      <c r="H14849" t="str">
        <f>data[[#This Row],[id_customer]]&amp;data[[#This Row],[id_campaign]]</f>
        <v>C0968cam05</v>
      </c>
      <c r="I14849">
        <f>DATEDIF(data[[#This Row],[join_date]],data[[#This Row],[buy_date]],"M")</f>
        <v>4</v>
      </c>
    </row>
    <row r="14850" spans="1:9" x14ac:dyDescent="0.25">
      <c r="A14850" t="s">
        <v>3913</v>
      </c>
      <c r="B14850" t="s">
        <v>12</v>
      </c>
      <c r="C14850" s="1">
        <v>44578</v>
      </c>
      <c r="D14850" s="1">
        <v>44744</v>
      </c>
      <c r="E14850">
        <f>VLOOKUP(data[[#This Row],[id_campaign]],campaign[],4,FALSE)</f>
        <v>22</v>
      </c>
      <c r="F14850" t="str">
        <f>VLOOKUP(data[[#This Row],[id_campaign]],campaign[],2,FALSE)</f>
        <v>RVOwner</v>
      </c>
      <c r="G14850" t="str">
        <f>VLOOKUP(data[[#This Row],[id_customer]],customer[],2,FALSE)</f>
        <v>Rozalie Verchambre</v>
      </c>
      <c r="H14850" t="str">
        <f>data[[#This Row],[id_customer]]&amp;data[[#This Row],[id_campaign]]</f>
        <v>C0968cam05</v>
      </c>
      <c r="I14850">
        <f>DATEDIF(data[[#This Row],[join_date]],data[[#This Row],[buy_date]],"M")</f>
        <v>5</v>
      </c>
    </row>
    <row r="14851" spans="1:9" x14ac:dyDescent="0.25">
      <c r="A14851" t="s">
        <v>3913</v>
      </c>
      <c r="B14851" t="s">
        <v>12</v>
      </c>
      <c r="C14851" s="1">
        <v>44578</v>
      </c>
      <c r="D14851" s="1">
        <v>44918</v>
      </c>
      <c r="E14851">
        <f>VLOOKUP(data[[#This Row],[id_campaign]],campaign[],4,FALSE)</f>
        <v>22</v>
      </c>
      <c r="F14851" t="str">
        <f>VLOOKUP(data[[#This Row],[id_campaign]],campaign[],2,FALSE)</f>
        <v>RVOwner</v>
      </c>
      <c r="G14851" t="str">
        <f>VLOOKUP(data[[#This Row],[id_customer]],customer[],2,FALSE)</f>
        <v>Rozalie Verchambre</v>
      </c>
      <c r="H14851" t="str">
        <f>data[[#This Row],[id_customer]]&amp;data[[#This Row],[id_campaign]]</f>
        <v>C0968cam05</v>
      </c>
      <c r="I14851">
        <f>DATEDIF(data[[#This Row],[join_date]],data[[#This Row],[buy_date]],"M")</f>
        <v>11</v>
      </c>
    </row>
    <row r="14852" spans="1:9" x14ac:dyDescent="0.25">
      <c r="A14852" t="s">
        <v>3913</v>
      </c>
      <c r="B14852" t="s">
        <v>12</v>
      </c>
      <c r="C14852" s="1">
        <v>44578</v>
      </c>
      <c r="D14852" s="1">
        <v>45016</v>
      </c>
      <c r="E14852">
        <f>VLOOKUP(data[[#This Row],[id_campaign]],campaign[],4,FALSE)</f>
        <v>22</v>
      </c>
      <c r="F14852" t="str">
        <f>VLOOKUP(data[[#This Row],[id_campaign]],campaign[],2,FALSE)</f>
        <v>RVOwner</v>
      </c>
      <c r="G14852" t="str">
        <f>VLOOKUP(data[[#This Row],[id_customer]],customer[],2,FALSE)</f>
        <v>Rozalie Verchambre</v>
      </c>
      <c r="H14852" t="str">
        <f>data[[#This Row],[id_customer]]&amp;data[[#This Row],[id_campaign]]</f>
        <v>C0968cam05</v>
      </c>
      <c r="I14852">
        <f>DATEDIF(data[[#This Row],[join_date]],data[[#This Row],[buy_date]],"M")</f>
        <v>14</v>
      </c>
    </row>
    <row r="14853" spans="1:9" x14ac:dyDescent="0.25">
      <c r="A14853" t="s">
        <v>3913</v>
      </c>
      <c r="B14853" t="s">
        <v>12</v>
      </c>
      <c r="C14853" s="1">
        <v>44578</v>
      </c>
      <c r="D14853" s="1">
        <v>45042</v>
      </c>
      <c r="E14853">
        <f>VLOOKUP(data[[#This Row],[id_campaign]],campaign[],4,FALSE)</f>
        <v>22</v>
      </c>
      <c r="F14853" t="str">
        <f>VLOOKUP(data[[#This Row],[id_campaign]],campaign[],2,FALSE)</f>
        <v>RVOwner</v>
      </c>
      <c r="G14853" t="str">
        <f>VLOOKUP(data[[#This Row],[id_customer]],customer[],2,FALSE)</f>
        <v>Rozalie Verchambre</v>
      </c>
      <c r="H14853" t="str">
        <f>data[[#This Row],[id_customer]]&amp;data[[#This Row],[id_campaign]]</f>
        <v>C0968cam05</v>
      </c>
      <c r="I14853">
        <f>DATEDIF(data[[#This Row],[join_date]],data[[#This Row],[buy_date]],"M")</f>
        <v>15</v>
      </c>
    </row>
    <row r="14854" spans="1:9" x14ac:dyDescent="0.25">
      <c r="A14854" t="s">
        <v>3913</v>
      </c>
      <c r="B14854" t="s">
        <v>10</v>
      </c>
      <c r="C14854" s="1">
        <v>45005</v>
      </c>
      <c r="D14854" s="1">
        <v>45005</v>
      </c>
      <c r="E14854">
        <f>VLOOKUP(data[[#This Row],[id_campaign]],campaign[],4,FALSE)</f>
        <v>26</v>
      </c>
      <c r="F14854" t="str">
        <f>VLOOKUP(data[[#This Row],[id_campaign]],campaign[],2,FALSE)</f>
        <v>TruckOwner</v>
      </c>
      <c r="G14854" t="str">
        <f>VLOOKUP(data[[#This Row],[id_customer]],customer[],2,FALSE)</f>
        <v>Rozalie Verchambre</v>
      </c>
      <c r="H14854" t="str">
        <f>data[[#This Row],[id_customer]]&amp;data[[#This Row],[id_campaign]]</f>
        <v>C0968cam04</v>
      </c>
      <c r="I14854">
        <f>DATEDIF(data[[#This Row],[join_date]],data[[#This Row],[buy_date]],"M")</f>
        <v>0</v>
      </c>
    </row>
    <row r="14855" spans="1:9" x14ac:dyDescent="0.25">
      <c r="A14855" t="s">
        <v>3913</v>
      </c>
      <c r="B14855" t="s">
        <v>10</v>
      </c>
      <c r="C14855" s="1">
        <v>45005</v>
      </c>
      <c r="D14855" s="1">
        <v>45044</v>
      </c>
      <c r="E14855">
        <f>VLOOKUP(data[[#This Row],[id_campaign]],campaign[],4,FALSE)</f>
        <v>26</v>
      </c>
      <c r="F14855" t="str">
        <f>VLOOKUP(data[[#This Row],[id_campaign]],campaign[],2,FALSE)</f>
        <v>TruckOwner</v>
      </c>
      <c r="G14855" t="str">
        <f>VLOOKUP(data[[#This Row],[id_customer]],customer[],2,FALSE)</f>
        <v>Rozalie Verchambre</v>
      </c>
      <c r="H14855" t="str">
        <f>data[[#This Row],[id_customer]]&amp;data[[#This Row],[id_campaign]]</f>
        <v>C0968cam04</v>
      </c>
      <c r="I14855">
        <f>DATEDIF(data[[#This Row],[join_date]],data[[#This Row],[buy_date]],"M")</f>
        <v>1</v>
      </c>
    </row>
    <row r="14856" spans="1:9" x14ac:dyDescent="0.25">
      <c r="A14856" t="s">
        <v>3913</v>
      </c>
      <c r="B14856" t="s">
        <v>10</v>
      </c>
      <c r="C14856" s="1">
        <v>45005</v>
      </c>
      <c r="D14856" s="1">
        <v>45066</v>
      </c>
      <c r="E14856">
        <f>VLOOKUP(data[[#This Row],[id_campaign]],campaign[],4,FALSE)</f>
        <v>26</v>
      </c>
      <c r="F14856" t="str">
        <f>VLOOKUP(data[[#This Row],[id_campaign]],campaign[],2,FALSE)</f>
        <v>TruckOwner</v>
      </c>
      <c r="G14856" t="str">
        <f>VLOOKUP(data[[#This Row],[id_customer]],customer[],2,FALSE)</f>
        <v>Rozalie Verchambre</v>
      </c>
      <c r="H14856" t="str">
        <f>data[[#This Row],[id_customer]]&amp;data[[#This Row],[id_campaign]]</f>
        <v>C0968cam04</v>
      </c>
      <c r="I14856">
        <f>DATEDIF(data[[#This Row],[join_date]],data[[#This Row],[buy_date]],"M")</f>
        <v>2</v>
      </c>
    </row>
    <row r="14857" spans="1:9" x14ac:dyDescent="0.25">
      <c r="A14857" t="s">
        <v>3913</v>
      </c>
      <c r="B14857" t="s">
        <v>10</v>
      </c>
      <c r="C14857" s="1">
        <v>45005</v>
      </c>
      <c r="D14857" s="1">
        <v>45079</v>
      </c>
      <c r="E14857">
        <f>VLOOKUP(data[[#This Row],[id_campaign]],campaign[],4,FALSE)</f>
        <v>26</v>
      </c>
      <c r="F14857" t="str">
        <f>VLOOKUP(data[[#This Row],[id_campaign]],campaign[],2,FALSE)</f>
        <v>TruckOwner</v>
      </c>
      <c r="G14857" t="str">
        <f>VLOOKUP(data[[#This Row],[id_customer]],customer[],2,FALSE)</f>
        <v>Rozalie Verchambre</v>
      </c>
      <c r="H14857" t="str">
        <f>data[[#This Row],[id_customer]]&amp;data[[#This Row],[id_campaign]]</f>
        <v>C0968cam04</v>
      </c>
      <c r="I14857">
        <f>DATEDIF(data[[#This Row],[join_date]],data[[#This Row],[buy_date]],"M")</f>
        <v>2</v>
      </c>
    </row>
    <row r="14858" spans="1:9" x14ac:dyDescent="0.25">
      <c r="A14858" t="s">
        <v>3913</v>
      </c>
      <c r="B14858" t="s">
        <v>28</v>
      </c>
      <c r="C14858" s="1">
        <v>45027</v>
      </c>
      <c r="D14858" s="1">
        <v>45027</v>
      </c>
      <c r="E14858">
        <f>VLOOKUP(data[[#This Row],[id_campaign]],campaign[],4,FALSE)</f>
        <v>25</v>
      </c>
      <c r="F14858" t="str">
        <f>VLOOKUP(data[[#This Row],[id_campaign]],campaign[],2,FALSE)</f>
        <v>NewCellphoneUser</v>
      </c>
      <c r="G14858" t="str">
        <f>VLOOKUP(data[[#This Row],[id_customer]],customer[],2,FALSE)</f>
        <v>Rozalie Verchambre</v>
      </c>
      <c r="H14858" t="str">
        <f>data[[#This Row],[id_customer]]&amp;data[[#This Row],[id_campaign]]</f>
        <v>C0968cam13</v>
      </c>
      <c r="I14858">
        <f>DATEDIF(data[[#This Row],[join_date]],data[[#This Row],[buy_date]],"M")</f>
        <v>0</v>
      </c>
    </row>
    <row r="14859" spans="1:9" x14ac:dyDescent="0.25">
      <c r="A14859" t="s">
        <v>3913</v>
      </c>
      <c r="B14859" t="s">
        <v>28</v>
      </c>
      <c r="C14859" s="1">
        <v>45027</v>
      </c>
      <c r="D14859" s="1">
        <v>45072</v>
      </c>
      <c r="E14859">
        <f>VLOOKUP(data[[#This Row],[id_campaign]],campaign[],4,FALSE)</f>
        <v>25</v>
      </c>
      <c r="F14859" t="str">
        <f>VLOOKUP(data[[#This Row],[id_campaign]],campaign[],2,FALSE)</f>
        <v>NewCellphoneUser</v>
      </c>
      <c r="G14859" t="str">
        <f>VLOOKUP(data[[#This Row],[id_customer]],customer[],2,FALSE)</f>
        <v>Rozalie Verchambre</v>
      </c>
      <c r="H14859" t="str">
        <f>data[[#This Row],[id_customer]]&amp;data[[#This Row],[id_campaign]]</f>
        <v>C0968cam13</v>
      </c>
      <c r="I14859">
        <f>DATEDIF(data[[#This Row],[join_date]],data[[#This Row],[buy_date]],"M")</f>
        <v>1</v>
      </c>
    </row>
    <row r="14860" spans="1:9" x14ac:dyDescent="0.25">
      <c r="A14860" t="s">
        <v>3917</v>
      </c>
      <c r="B14860" t="s">
        <v>30</v>
      </c>
      <c r="C14860" s="1">
        <v>44750</v>
      </c>
      <c r="D14860" s="1">
        <v>44750</v>
      </c>
      <c r="E14860">
        <f>VLOOKUP(data[[#This Row],[id_campaign]],campaign[],4,FALSE)</f>
        <v>28</v>
      </c>
      <c r="F14860" t="str">
        <f>VLOOKUP(data[[#This Row],[id_campaign]],campaign[],2,FALSE)</f>
        <v>NotNewCellphoneUser</v>
      </c>
      <c r="G14860" t="str">
        <f>VLOOKUP(data[[#This Row],[id_customer]],customer[],2,FALSE)</f>
        <v>Nelly Gandar</v>
      </c>
      <c r="H14860" t="str">
        <f>data[[#This Row],[id_customer]]&amp;data[[#This Row],[id_campaign]]</f>
        <v>C0969cam14</v>
      </c>
      <c r="I14860">
        <f>DATEDIF(data[[#This Row],[join_date]],data[[#This Row],[buy_date]],"M")</f>
        <v>0</v>
      </c>
    </row>
    <row r="14861" spans="1:9" x14ac:dyDescent="0.25">
      <c r="A14861" t="s">
        <v>3917</v>
      </c>
      <c r="B14861" t="s">
        <v>30</v>
      </c>
      <c r="C14861" s="1">
        <v>44750</v>
      </c>
      <c r="D14861" s="1">
        <v>44846</v>
      </c>
      <c r="E14861">
        <f>VLOOKUP(data[[#This Row],[id_campaign]],campaign[],4,FALSE)</f>
        <v>28</v>
      </c>
      <c r="F14861" t="str">
        <f>VLOOKUP(data[[#This Row],[id_campaign]],campaign[],2,FALSE)</f>
        <v>NotNewCellphoneUser</v>
      </c>
      <c r="G14861" t="str">
        <f>VLOOKUP(data[[#This Row],[id_customer]],customer[],2,FALSE)</f>
        <v>Nelly Gandar</v>
      </c>
      <c r="H14861" t="str">
        <f>data[[#This Row],[id_customer]]&amp;data[[#This Row],[id_campaign]]</f>
        <v>C0969cam14</v>
      </c>
      <c r="I14861">
        <f>DATEDIF(data[[#This Row],[join_date]],data[[#This Row],[buy_date]],"M")</f>
        <v>3</v>
      </c>
    </row>
    <row r="14862" spans="1:9" x14ac:dyDescent="0.25">
      <c r="A14862" t="s">
        <v>3917</v>
      </c>
      <c r="B14862" t="s">
        <v>30</v>
      </c>
      <c r="C14862" s="1">
        <v>44750</v>
      </c>
      <c r="D14862" s="1">
        <v>44880</v>
      </c>
      <c r="E14862">
        <f>VLOOKUP(data[[#This Row],[id_campaign]],campaign[],4,FALSE)</f>
        <v>28</v>
      </c>
      <c r="F14862" t="str">
        <f>VLOOKUP(data[[#This Row],[id_campaign]],campaign[],2,FALSE)</f>
        <v>NotNewCellphoneUser</v>
      </c>
      <c r="G14862" t="str">
        <f>VLOOKUP(data[[#This Row],[id_customer]],customer[],2,FALSE)</f>
        <v>Nelly Gandar</v>
      </c>
      <c r="H14862" t="str">
        <f>data[[#This Row],[id_customer]]&amp;data[[#This Row],[id_campaign]]</f>
        <v>C0969cam14</v>
      </c>
      <c r="I14862">
        <f>DATEDIF(data[[#This Row],[join_date]],data[[#This Row],[buy_date]],"M")</f>
        <v>4</v>
      </c>
    </row>
    <row r="14863" spans="1:9" x14ac:dyDescent="0.25">
      <c r="A14863" t="s">
        <v>3917</v>
      </c>
      <c r="B14863" t="s">
        <v>30</v>
      </c>
      <c r="C14863" s="1">
        <v>44750</v>
      </c>
      <c r="D14863" s="1">
        <v>44941</v>
      </c>
      <c r="E14863">
        <f>VLOOKUP(data[[#This Row],[id_campaign]],campaign[],4,FALSE)</f>
        <v>28</v>
      </c>
      <c r="F14863" t="str">
        <f>VLOOKUP(data[[#This Row],[id_campaign]],campaign[],2,FALSE)</f>
        <v>NotNewCellphoneUser</v>
      </c>
      <c r="G14863" t="str">
        <f>VLOOKUP(data[[#This Row],[id_customer]],customer[],2,FALSE)</f>
        <v>Nelly Gandar</v>
      </c>
      <c r="H14863" t="str">
        <f>data[[#This Row],[id_customer]]&amp;data[[#This Row],[id_campaign]]</f>
        <v>C0969cam14</v>
      </c>
      <c r="I14863">
        <f>DATEDIF(data[[#This Row],[join_date]],data[[#This Row],[buy_date]],"M")</f>
        <v>6</v>
      </c>
    </row>
    <row r="14864" spans="1:9" x14ac:dyDescent="0.25">
      <c r="A14864" t="s">
        <v>3917</v>
      </c>
      <c r="B14864" t="s">
        <v>30</v>
      </c>
      <c r="C14864" s="1">
        <v>44750</v>
      </c>
      <c r="D14864" s="1">
        <v>44973</v>
      </c>
      <c r="E14864">
        <f>VLOOKUP(data[[#This Row],[id_campaign]],campaign[],4,FALSE)</f>
        <v>28</v>
      </c>
      <c r="F14864" t="str">
        <f>VLOOKUP(data[[#This Row],[id_campaign]],campaign[],2,FALSE)</f>
        <v>NotNewCellphoneUser</v>
      </c>
      <c r="G14864" t="str">
        <f>VLOOKUP(data[[#This Row],[id_customer]],customer[],2,FALSE)</f>
        <v>Nelly Gandar</v>
      </c>
      <c r="H14864" t="str">
        <f>data[[#This Row],[id_customer]]&amp;data[[#This Row],[id_campaign]]</f>
        <v>C0969cam14</v>
      </c>
      <c r="I14864">
        <f>DATEDIF(data[[#This Row],[join_date]],data[[#This Row],[buy_date]],"M")</f>
        <v>7</v>
      </c>
    </row>
    <row r="14865" spans="1:9" x14ac:dyDescent="0.25">
      <c r="A14865" t="s">
        <v>3917</v>
      </c>
      <c r="B14865" t="s">
        <v>30</v>
      </c>
      <c r="C14865" s="1">
        <v>44750</v>
      </c>
      <c r="D14865" s="1">
        <v>45002</v>
      </c>
      <c r="E14865">
        <f>VLOOKUP(data[[#This Row],[id_campaign]],campaign[],4,FALSE)</f>
        <v>28</v>
      </c>
      <c r="F14865" t="str">
        <f>VLOOKUP(data[[#This Row],[id_campaign]],campaign[],2,FALSE)</f>
        <v>NotNewCellphoneUser</v>
      </c>
      <c r="G14865" t="str">
        <f>VLOOKUP(data[[#This Row],[id_customer]],customer[],2,FALSE)</f>
        <v>Nelly Gandar</v>
      </c>
      <c r="H14865" t="str">
        <f>data[[#This Row],[id_customer]]&amp;data[[#This Row],[id_campaign]]</f>
        <v>C0969cam14</v>
      </c>
      <c r="I14865">
        <f>DATEDIF(data[[#This Row],[join_date]],data[[#This Row],[buy_date]],"M")</f>
        <v>8</v>
      </c>
    </row>
    <row r="14866" spans="1:9" x14ac:dyDescent="0.25">
      <c r="A14866" t="s">
        <v>3917</v>
      </c>
      <c r="B14866" t="s">
        <v>30</v>
      </c>
      <c r="C14866" s="1">
        <v>44750</v>
      </c>
      <c r="D14866" s="1">
        <v>45024</v>
      </c>
      <c r="E14866">
        <f>VLOOKUP(data[[#This Row],[id_campaign]],campaign[],4,FALSE)</f>
        <v>28</v>
      </c>
      <c r="F14866" t="str">
        <f>VLOOKUP(data[[#This Row],[id_campaign]],campaign[],2,FALSE)</f>
        <v>NotNewCellphoneUser</v>
      </c>
      <c r="G14866" t="str">
        <f>VLOOKUP(data[[#This Row],[id_customer]],customer[],2,FALSE)</f>
        <v>Nelly Gandar</v>
      </c>
      <c r="H14866" t="str">
        <f>data[[#This Row],[id_customer]]&amp;data[[#This Row],[id_campaign]]</f>
        <v>C0969cam14</v>
      </c>
      <c r="I14866">
        <f>DATEDIF(data[[#This Row],[join_date]],data[[#This Row],[buy_date]],"M")</f>
        <v>9</v>
      </c>
    </row>
    <row r="14867" spans="1:9" x14ac:dyDescent="0.25">
      <c r="A14867" t="s">
        <v>3917</v>
      </c>
      <c r="B14867" t="s">
        <v>6</v>
      </c>
      <c r="C14867" s="1">
        <v>44808</v>
      </c>
      <c r="D14867" s="1">
        <v>44808</v>
      </c>
      <c r="E14867">
        <f>VLOOKUP(data[[#This Row],[id_campaign]],campaign[],4,FALSE)</f>
        <v>26</v>
      </c>
      <c r="F14867" t="str">
        <f>VLOOKUP(data[[#This Row],[id_campaign]],campaign[],2,FALSE)</f>
        <v>HandsetRefurbished</v>
      </c>
      <c r="G14867" t="str">
        <f>VLOOKUP(data[[#This Row],[id_customer]],customer[],2,FALSE)</f>
        <v>Nelly Gandar</v>
      </c>
      <c r="H14867" t="str">
        <f>data[[#This Row],[id_customer]]&amp;data[[#This Row],[id_campaign]]</f>
        <v>C0969cam02</v>
      </c>
      <c r="I14867">
        <f>DATEDIF(data[[#This Row],[join_date]],data[[#This Row],[buy_date]],"M")</f>
        <v>0</v>
      </c>
    </row>
    <row r="14868" spans="1:9" x14ac:dyDescent="0.25">
      <c r="A14868" t="s">
        <v>3917</v>
      </c>
      <c r="B14868" t="s">
        <v>6</v>
      </c>
      <c r="C14868" s="1">
        <v>44808</v>
      </c>
      <c r="D14868" s="1">
        <v>44910</v>
      </c>
      <c r="E14868">
        <f>VLOOKUP(data[[#This Row],[id_campaign]],campaign[],4,FALSE)</f>
        <v>26</v>
      </c>
      <c r="F14868" t="str">
        <f>VLOOKUP(data[[#This Row],[id_campaign]],campaign[],2,FALSE)</f>
        <v>HandsetRefurbished</v>
      </c>
      <c r="G14868" t="str">
        <f>VLOOKUP(data[[#This Row],[id_customer]],customer[],2,FALSE)</f>
        <v>Nelly Gandar</v>
      </c>
      <c r="H14868" t="str">
        <f>data[[#This Row],[id_customer]]&amp;data[[#This Row],[id_campaign]]</f>
        <v>C0969cam02</v>
      </c>
      <c r="I14868">
        <f>DATEDIF(data[[#This Row],[join_date]],data[[#This Row],[buy_date]],"M")</f>
        <v>3</v>
      </c>
    </row>
    <row r="14869" spans="1:9" x14ac:dyDescent="0.25">
      <c r="A14869" t="s">
        <v>3917</v>
      </c>
      <c r="B14869" t="s">
        <v>6</v>
      </c>
      <c r="C14869" s="1">
        <v>44808</v>
      </c>
      <c r="D14869" s="1">
        <v>44934</v>
      </c>
      <c r="E14869">
        <f>VLOOKUP(data[[#This Row],[id_campaign]],campaign[],4,FALSE)</f>
        <v>26</v>
      </c>
      <c r="F14869" t="str">
        <f>VLOOKUP(data[[#This Row],[id_campaign]],campaign[],2,FALSE)</f>
        <v>HandsetRefurbished</v>
      </c>
      <c r="G14869" t="str">
        <f>VLOOKUP(data[[#This Row],[id_customer]],customer[],2,FALSE)</f>
        <v>Nelly Gandar</v>
      </c>
      <c r="H14869" t="str">
        <f>data[[#This Row],[id_customer]]&amp;data[[#This Row],[id_campaign]]</f>
        <v>C0969cam02</v>
      </c>
      <c r="I14869">
        <f>DATEDIF(data[[#This Row],[join_date]],data[[#This Row],[buy_date]],"M")</f>
        <v>4</v>
      </c>
    </row>
    <row r="14870" spans="1:9" x14ac:dyDescent="0.25">
      <c r="A14870" t="s">
        <v>3917</v>
      </c>
      <c r="B14870" t="s">
        <v>6</v>
      </c>
      <c r="C14870" s="1">
        <v>44808</v>
      </c>
      <c r="D14870" s="1">
        <v>44989</v>
      </c>
      <c r="E14870">
        <f>VLOOKUP(data[[#This Row],[id_campaign]],campaign[],4,FALSE)</f>
        <v>26</v>
      </c>
      <c r="F14870" t="str">
        <f>VLOOKUP(data[[#This Row],[id_campaign]],campaign[],2,FALSE)</f>
        <v>HandsetRefurbished</v>
      </c>
      <c r="G14870" t="str">
        <f>VLOOKUP(data[[#This Row],[id_customer]],customer[],2,FALSE)</f>
        <v>Nelly Gandar</v>
      </c>
      <c r="H14870" t="str">
        <f>data[[#This Row],[id_customer]]&amp;data[[#This Row],[id_campaign]]</f>
        <v>C0969cam02</v>
      </c>
      <c r="I14870">
        <f>DATEDIF(data[[#This Row],[join_date]],data[[#This Row],[buy_date]],"M")</f>
        <v>6</v>
      </c>
    </row>
    <row r="14871" spans="1:9" x14ac:dyDescent="0.25">
      <c r="A14871" t="s">
        <v>3917</v>
      </c>
      <c r="B14871" t="s">
        <v>6</v>
      </c>
      <c r="C14871" s="1">
        <v>44808</v>
      </c>
      <c r="D14871" s="1">
        <v>45027</v>
      </c>
      <c r="E14871">
        <f>VLOOKUP(data[[#This Row],[id_campaign]],campaign[],4,FALSE)</f>
        <v>26</v>
      </c>
      <c r="F14871" t="str">
        <f>VLOOKUP(data[[#This Row],[id_campaign]],campaign[],2,FALSE)</f>
        <v>HandsetRefurbished</v>
      </c>
      <c r="G14871" t="str">
        <f>VLOOKUP(data[[#This Row],[id_customer]],customer[],2,FALSE)</f>
        <v>Nelly Gandar</v>
      </c>
      <c r="H14871" t="str">
        <f>data[[#This Row],[id_customer]]&amp;data[[#This Row],[id_campaign]]</f>
        <v>C0969cam02</v>
      </c>
      <c r="I14871">
        <f>DATEDIF(data[[#This Row],[join_date]],data[[#This Row],[buy_date]],"M")</f>
        <v>7</v>
      </c>
    </row>
    <row r="14872" spans="1:9" x14ac:dyDescent="0.25">
      <c r="A14872" t="s">
        <v>3917</v>
      </c>
      <c r="B14872" t="s">
        <v>6</v>
      </c>
      <c r="C14872" s="1">
        <v>44808</v>
      </c>
      <c r="D14872" s="1">
        <v>45052</v>
      </c>
      <c r="E14872">
        <f>VLOOKUP(data[[#This Row],[id_campaign]],campaign[],4,FALSE)</f>
        <v>26</v>
      </c>
      <c r="F14872" t="str">
        <f>VLOOKUP(data[[#This Row],[id_campaign]],campaign[],2,FALSE)</f>
        <v>HandsetRefurbished</v>
      </c>
      <c r="G14872" t="str">
        <f>VLOOKUP(data[[#This Row],[id_customer]],customer[],2,FALSE)</f>
        <v>Nelly Gandar</v>
      </c>
      <c r="H14872" t="str">
        <f>data[[#This Row],[id_customer]]&amp;data[[#This Row],[id_campaign]]</f>
        <v>C0969cam02</v>
      </c>
      <c r="I14872">
        <f>DATEDIF(data[[#This Row],[join_date]],data[[#This Row],[buy_date]],"M")</f>
        <v>8</v>
      </c>
    </row>
    <row r="14873" spans="1:9" x14ac:dyDescent="0.25">
      <c r="A14873" t="s">
        <v>3921</v>
      </c>
      <c r="B14873" t="s">
        <v>30</v>
      </c>
      <c r="C14873" s="1">
        <v>44591</v>
      </c>
      <c r="D14873" s="1">
        <v>44591</v>
      </c>
      <c r="E14873">
        <f>VLOOKUP(data[[#This Row],[id_campaign]],campaign[],4,FALSE)</f>
        <v>28</v>
      </c>
      <c r="F14873" t="str">
        <f>VLOOKUP(data[[#This Row],[id_campaign]],campaign[],2,FALSE)</f>
        <v>NotNewCellphoneUser</v>
      </c>
      <c r="G14873" t="str">
        <f>VLOOKUP(data[[#This Row],[id_customer]],customer[],2,FALSE)</f>
        <v>Jayme Haselwood</v>
      </c>
      <c r="H14873" t="str">
        <f>data[[#This Row],[id_customer]]&amp;data[[#This Row],[id_campaign]]</f>
        <v>C0970cam14</v>
      </c>
      <c r="I14873">
        <f>DATEDIF(data[[#This Row],[join_date]],data[[#This Row],[buy_date]],"M")</f>
        <v>0</v>
      </c>
    </row>
    <row r="14874" spans="1:9" x14ac:dyDescent="0.25">
      <c r="A14874" t="s">
        <v>3921</v>
      </c>
      <c r="B14874" t="s">
        <v>30</v>
      </c>
      <c r="C14874" s="1">
        <v>44591</v>
      </c>
      <c r="D14874" s="1">
        <v>44635</v>
      </c>
      <c r="E14874">
        <f>VLOOKUP(data[[#This Row],[id_campaign]],campaign[],4,FALSE)</f>
        <v>28</v>
      </c>
      <c r="F14874" t="str">
        <f>VLOOKUP(data[[#This Row],[id_campaign]],campaign[],2,FALSE)</f>
        <v>NotNewCellphoneUser</v>
      </c>
      <c r="G14874" t="str">
        <f>VLOOKUP(data[[#This Row],[id_customer]],customer[],2,FALSE)</f>
        <v>Jayme Haselwood</v>
      </c>
      <c r="H14874" t="str">
        <f>data[[#This Row],[id_customer]]&amp;data[[#This Row],[id_campaign]]</f>
        <v>C0970cam14</v>
      </c>
      <c r="I14874">
        <f>DATEDIF(data[[#This Row],[join_date]],data[[#This Row],[buy_date]],"M")</f>
        <v>1</v>
      </c>
    </row>
    <row r="14875" spans="1:9" x14ac:dyDescent="0.25">
      <c r="A14875" t="s">
        <v>3921</v>
      </c>
      <c r="B14875" t="s">
        <v>30</v>
      </c>
      <c r="C14875" s="1">
        <v>44591</v>
      </c>
      <c r="D14875" s="1">
        <v>44661</v>
      </c>
      <c r="E14875">
        <f>VLOOKUP(data[[#This Row],[id_campaign]],campaign[],4,FALSE)</f>
        <v>28</v>
      </c>
      <c r="F14875" t="str">
        <f>VLOOKUP(data[[#This Row],[id_campaign]],campaign[],2,FALSE)</f>
        <v>NotNewCellphoneUser</v>
      </c>
      <c r="G14875" t="str">
        <f>VLOOKUP(data[[#This Row],[id_customer]],customer[],2,FALSE)</f>
        <v>Jayme Haselwood</v>
      </c>
      <c r="H14875" t="str">
        <f>data[[#This Row],[id_customer]]&amp;data[[#This Row],[id_campaign]]</f>
        <v>C0970cam14</v>
      </c>
      <c r="I14875">
        <f>DATEDIF(data[[#This Row],[join_date]],data[[#This Row],[buy_date]],"M")</f>
        <v>2</v>
      </c>
    </row>
    <row r="14876" spans="1:9" x14ac:dyDescent="0.25">
      <c r="A14876" t="s">
        <v>3921</v>
      </c>
      <c r="B14876" t="s">
        <v>30</v>
      </c>
      <c r="C14876" s="1">
        <v>44591</v>
      </c>
      <c r="D14876" s="1">
        <v>44693</v>
      </c>
      <c r="E14876">
        <f>VLOOKUP(data[[#This Row],[id_campaign]],campaign[],4,FALSE)</f>
        <v>28</v>
      </c>
      <c r="F14876" t="str">
        <f>VLOOKUP(data[[#This Row],[id_campaign]],campaign[],2,FALSE)</f>
        <v>NotNewCellphoneUser</v>
      </c>
      <c r="G14876" t="str">
        <f>VLOOKUP(data[[#This Row],[id_customer]],customer[],2,FALSE)</f>
        <v>Jayme Haselwood</v>
      </c>
      <c r="H14876" t="str">
        <f>data[[#This Row],[id_customer]]&amp;data[[#This Row],[id_campaign]]</f>
        <v>C0970cam14</v>
      </c>
      <c r="I14876">
        <f>DATEDIF(data[[#This Row],[join_date]],data[[#This Row],[buy_date]],"M")</f>
        <v>3</v>
      </c>
    </row>
    <row r="14877" spans="1:9" x14ac:dyDescent="0.25">
      <c r="A14877" t="s">
        <v>3921</v>
      </c>
      <c r="B14877" t="s">
        <v>30</v>
      </c>
      <c r="C14877" s="1">
        <v>44591</v>
      </c>
      <c r="D14877" s="1">
        <v>44775</v>
      </c>
      <c r="E14877">
        <f>VLOOKUP(data[[#This Row],[id_campaign]],campaign[],4,FALSE)</f>
        <v>28</v>
      </c>
      <c r="F14877" t="str">
        <f>VLOOKUP(data[[#This Row],[id_campaign]],campaign[],2,FALSE)</f>
        <v>NotNewCellphoneUser</v>
      </c>
      <c r="G14877" t="str">
        <f>VLOOKUP(data[[#This Row],[id_customer]],customer[],2,FALSE)</f>
        <v>Jayme Haselwood</v>
      </c>
      <c r="H14877" t="str">
        <f>data[[#This Row],[id_customer]]&amp;data[[#This Row],[id_campaign]]</f>
        <v>C0970cam14</v>
      </c>
      <c r="I14877">
        <f>DATEDIF(data[[#This Row],[join_date]],data[[#This Row],[buy_date]],"M")</f>
        <v>6</v>
      </c>
    </row>
    <row r="14878" spans="1:9" x14ac:dyDescent="0.25">
      <c r="A14878" t="s">
        <v>3921</v>
      </c>
      <c r="B14878" t="s">
        <v>30</v>
      </c>
      <c r="C14878" s="1">
        <v>44591</v>
      </c>
      <c r="D14878" s="1">
        <v>44845</v>
      </c>
      <c r="E14878">
        <f>VLOOKUP(data[[#This Row],[id_campaign]],campaign[],4,FALSE)</f>
        <v>28</v>
      </c>
      <c r="F14878" t="str">
        <f>VLOOKUP(data[[#This Row],[id_campaign]],campaign[],2,FALSE)</f>
        <v>NotNewCellphoneUser</v>
      </c>
      <c r="G14878" t="str">
        <f>VLOOKUP(data[[#This Row],[id_customer]],customer[],2,FALSE)</f>
        <v>Jayme Haselwood</v>
      </c>
      <c r="H14878" t="str">
        <f>data[[#This Row],[id_customer]]&amp;data[[#This Row],[id_campaign]]</f>
        <v>C0970cam14</v>
      </c>
      <c r="I14878">
        <f>DATEDIF(data[[#This Row],[join_date]],data[[#This Row],[buy_date]],"M")</f>
        <v>8</v>
      </c>
    </row>
    <row r="14879" spans="1:9" x14ac:dyDescent="0.25">
      <c r="A14879" t="s">
        <v>3921</v>
      </c>
      <c r="B14879" t="s">
        <v>30</v>
      </c>
      <c r="C14879" s="1">
        <v>44591</v>
      </c>
      <c r="D14879" s="1">
        <v>44908</v>
      </c>
      <c r="E14879">
        <f>VLOOKUP(data[[#This Row],[id_campaign]],campaign[],4,FALSE)</f>
        <v>28</v>
      </c>
      <c r="F14879" t="str">
        <f>VLOOKUP(data[[#This Row],[id_campaign]],campaign[],2,FALSE)</f>
        <v>NotNewCellphoneUser</v>
      </c>
      <c r="G14879" t="str">
        <f>VLOOKUP(data[[#This Row],[id_customer]],customer[],2,FALSE)</f>
        <v>Jayme Haselwood</v>
      </c>
      <c r="H14879" t="str">
        <f>data[[#This Row],[id_customer]]&amp;data[[#This Row],[id_campaign]]</f>
        <v>C0970cam14</v>
      </c>
      <c r="I14879">
        <f>DATEDIF(data[[#This Row],[join_date]],data[[#This Row],[buy_date]],"M")</f>
        <v>10</v>
      </c>
    </row>
    <row r="14880" spans="1:9" x14ac:dyDescent="0.25">
      <c r="A14880" t="s">
        <v>3921</v>
      </c>
      <c r="B14880" t="s">
        <v>30</v>
      </c>
      <c r="C14880" s="1">
        <v>44591</v>
      </c>
      <c r="D14880" s="1">
        <v>44937</v>
      </c>
      <c r="E14880">
        <f>VLOOKUP(data[[#This Row],[id_campaign]],campaign[],4,FALSE)</f>
        <v>28</v>
      </c>
      <c r="F14880" t="str">
        <f>VLOOKUP(data[[#This Row],[id_campaign]],campaign[],2,FALSE)</f>
        <v>NotNewCellphoneUser</v>
      </c>
      <c r="G14880" t="str">
        <f>VLOOKUP(data[[#This Row],[id_customer]],customer[],2,FALSE)</f>
        <v>Jayme Haselwood</v>
      </c>
      <c r="H14880" t="str">
        <f>data[[#This Row],[id_customer]]&amp;data[[#This Row],[id_campaign]]</f>
        <v>C0970cam14</v>
      </c>
      <c r="I14880">
        <f>DATEDIF(data[[#This Row],[join_date]],data[[#This Row],[buy_date]],"M")</f>
        <v>11</v>
      </c>
    </row>
    <row r="14881" spans="1:9" x14ac:dyDescent="0.25">
      <c r="A14881" t="s">
        <v>3921</v>
      </c>
      <c r="B14881" t="s">
        <v>30</v>
      </c>
      <c r="C14881" s="1">
        <v>44591</v>
      </c>
      <c r="D14881" s="1">
        <v>44967</v>
      </c>
      <c r="E14881">
        <f>VLOOKUP(data[[#This Row],[id_campaign]],campaign[],4,FALSE)</f>
        <v>28</v>
      </c>
      <c r="F14881" t="str">
        <f>VLOOKUP(data[[#This Row],[id_campaign]],campaign[],2,FALSE)</f>
        <v>NotNewCellphoneUser</v>
      </c>
      <c r="G14881" t="str">
        <f>VLOOKUP(data[[#This Row],[id_customer]],customer[],2,FALSE)</f>
        <v>Jayme Haselwood</v>
      </c>
      <c r="H14881" t="str">
        <f>data[[#This Row],[id_customer]]&amp;data[[#This Row],[id_campaign]]</f>
        <v>C0970cam14</v>
      </c>
      <c r="I14881">
        <f>DATEDIF(data[[#This Row],[join_date]],data[[#This Row],[buy_date]],"M")</f>
        <v>12</v>
      </c>
    </row>
    <row r="14882" spans="1:9" x14ac:dyDescent="0.25">
      <c r="A14882" t="s">
        <v>3921</v>
      </c>
      <c r="B14882" t="s">
        <v>30</v>
      </c>
      <c r="C14882" s="1">
        <v>44591</v>
      </c>
      <c r="D14882" s="1">
        <v>44990</v>
      </c>
      <c r="E14882">
        <f>VLOOKUP(data[[#This Row],[id_campaign]],campaign[],4,FALSE)</f>
        <v>28</v>
      </c>
      <c r="F14882" t="str">
        <f>VLOOKUP(data[[#This Row],[id_campaign]],campaign[],2,FALSE)</f>
        <v>NotNewCellphoneUser</v>
      </c>
      <c r="G14882" t="str">
        <f>VLOOKUP(data[[#This Row],[id_customer]],customer[],2,FALSE)</f>
        <v>Jayme Haselwood</v>
      </c>
      <c r="H14882" t="str">
        <f>data[[#This Row],[id_customer]]&amp;data[[#This Row],[id_campaign]]</f>
        <v>C0970cam14</v>
      </c>
      <c r="I14882">
        <f>DATEDIF(data[[#This Row],[join_date]],data[[#This Row],[buy_date]],"M")</f>
        <v>13</v>
      </c>
    </row>
    <row r="14883" spans="1:9" x14ac:dyDescent="0.25">
      <c r="A14883" t="s">
        <v>3921</v>
      </c>
      <c r="B14883" t="s">
        <v>30</v>
      </c>
      <c r="C14883" s="1">
        <v>44591</v>
      </c>
      <c r="D14883" s="1">
        <v>45061</v>
      </c>
      <c r="E14883">
        <f>VLOOKUP(data[[#This Row],[id_campaign]],campaign[],4,FALSE)</f>
        <v>28</v>
      </c>
      <c r="F14883" t="str">
        <f>VLOOKUP(data[[#This Row],[id_campaign]],campaign[],2,FALSE)</f>
        <v>NotNewCellphoneUser</v>
      </c>
      <c r="G14883" t="str">
        <f>VLOOKUP(data[[#This Row],[id_customer]],customer[],2,FALSE)</f>
        <v>Jayme Haselwood</v>
      </c>
      <c r="H14883" t="str">
        <f>data[[#This Row],[id_customer]]&amp;data[[#This Row],[id_campaign]]</f>
        <v>C0970cam14</v>
      </c>
      <c r="I14883">
        <f>DATEDIF(data[[#This Row],[join_date]],data[[#This Row],[buy_date]],"M")</f>
        <v>15</v>
      </c>
    </row>
    <row r="14884" spans="1:9" x14ac:dyDescent="0.25">
      <c r="A14884" t="s">
        <v>3921</v>
      </c>
      <c r="B14884" t="s">
        <v>34</v>
      </c>
      <c r="C14884" s="1">
        <v>44593</v>
      </c>
      <c r="D14884" s="1">
        <v>44593</v>
      </c>
      <c r="E14884">
        <f>VLOOKUP(data[[#This Row],[id_campaign]],campaign[],4,FALSE)</f>
        <v>16</v>
      </c>
      <c r="F14884" t="str">
        <f>VLOOKUP(data[[#This Row],[id_campaign]],campaign[],2,FALSE)</f>
        <v>MadeCallToRetentionTeam</v>
      </c>
      <c r="G14884" t="str">
        <f>VLOOKUP(data[[#This Row],[id_customer]],customer[],2,FALSE)</f>
        <v>Jayme Haselwood</v>
      </c>
      <c r="H14884" t="str">
        <f>data[[#This Row],[id_customer]]&amp;data[[#This Row],[id_campaign]]</f>
        <v>C0970cam16</v>
      </c>
      <c r="I14884">
        <f>DATEDIF(data[[#This Row],[join_date]],data[[#This Row],[buy_date]],"M")</f>
        <v>0</v>
      </c>
    </row>
    <row r="14885" spans="1:9" x14ac:dyDescent="0.25">
      <c r="A14885" t="s">
        <v>3921</v>
      </c>
      <c r="B14885" t="s">
        <v>34</v>
      </c>
      <c r="C14885" s="1">
        <v>44593</v>
      </c>
      <c r="D14885" s="1">
        <v>44724</v>
      </c>
      <c r="E14885">
        <f>VLOOKUP(data[[#This Row],[id_campaign]],campaign[],4,FALSE)</f>
        <v>16</v>
      </c>
      <c r="F14885" t="str">
        <f>VLOOKUP(data[[#This Row],[id_campaign]],campaign[],2,FALSE)</f>
        <v>MadeCallToRetentionTeam</v>
      </c>
      <c r="G14885" t="str">
        <f>VLOOKUP(data[[#This Row],[id_customer]],customer[],2,FALSE)</f>
        <v>Jayme Haselwood</v>
      </c>
      <c r="H14885" t="str">
        <f>data[[#This Row],[id_customer]]&amp;data[[#This Row],[id_campaign]]</f>
        <v>C0970cam16</v>
      </c>
      <c r="I14885">
        <f>DATEDIF(data[[#This Row],[join_date]],data[[#This Row],[buy_date]],"M")</f>
        <v>4</v>
      </c>
    </row>
    <row r="14886" spans="1:9" x14ac:dyDescent="0.25">
      <c r="A14886" t="s">
        <v>3921</v>
      </c>
      <c r="B14886" t="s">
        <v>34</v>
      </c>
      <c r="C14886" s="1">
        <v>44593</v>
      </c>
      <c r="D14886" s="1">
        <v>44757</v>
      </c>
      <c r="E14886">
        <f>VLOOKUP(data[[#This Row],[id_campaign]],campaign[],4,FALSE)</f>
        <v>16</v>
      </c>
      <c r="F14886" t="str">
        <f>VLOOKUP(data[[#This Row],[id_campaign]],campaign[],2,FALSE)</f>
        <v>MadeCallToRetentionTeam</v>
      </c>
      <c r="G14886" t="str">
        <f>VLOOKUP(data[[#This Row],[id_customer]],customer[],2,FALSE)</f>
        <v>Jayme Haselwood</v>
      </c>
      <c r="H14886" t="str">
        <f>data[[#This Row],[id_customer]]&amp;data[[#This Row],[id_campaign]]</f>
        <v>C0970cam16</v>
      </c>
      <c r="I14886">
        <f>DATEDIF(data[[#This Row],[join_date]],data[[#This Row],[buy_date]],"M")</f>
        <v>5</v>
      </c>
    </row>
    <row r="14887" spans="1:9" x14ac:dyDescent="0.25">
      <c r="A14887" t="s">
        <v>3921</v>
      </c>
      <c r="B14887" t="s">
        <v>34</v>
      </c>
      <c r="C14887" s="1">
        <v>44593</v>
      </c>
      <c r="D14887" s="1">
        <v>44781</v>
      </c>
      <c r="E14887">
        <f>VLOOKUP(data[[#This Row],[id_campaign]],campaign[],4,FALSE)</f>
        <v>16</v>
      </c>
      <c r="F14887" t="str">
        <f>VLOOKUP(data[[#This Row],[id_campaign]],campaign[],2,FALSE)</f>
        <v>MadeCallToRetentionTeam</v>
      </c>
      <c r="G14887" t="str">
        <f>VLOOKUP(data[[#This Row],[id_customer]],customer[],2,FALSE)</f>
        <v>Jayme Haselwood</v>
      </c>
      <c r="H14887" t="str">
        <f>data[[#This Row],[id_customer]]&amp;data[[#This Row],[id_campaign]]</f>
        <v>C0970cam16</v>
      </c>
      <c r="I14887">
        <f>DATEDIF(data[[#This Row],[join_date]],data[[#This Row],[buy_date]],"M")</f>
        <v>6</v>
      </c>
    </row>
    <row r="14888" spans="1:9" x14ac:dyDescent="0.25">
      <c r="A14888" t="s">
        <v>3921</v>
      </c>
      <c r="B14888" t="s">
        <v>34</v>
      </c>
      <c r="C14888" s="1">
        <v>44593</v>
      </c>
      <c r="D14888" s="1">
        <v>44811</v>
      </c>
      <c r="E14888">
        <f>VLOOKUP(data[[#This Row],[id_campaign]],campaign[],4,FALSE)</f>
        <v>16</v>
      </c>
      <c r="F14888" t="str">
        <f>VLOOKUP(data[[#This Row],[id_campaign]],campaign[],2,FALSE)</f>
        <v>MadeCallToRetentionTeam</v>
      </c>
      <c r="G14888" t="str">
        <f>VLOOKUP(data[[#This Row],[id_customer]],customer[],2,FALSE)</f>
        <v>Jayme Haselwood</v>
      </c>
      <c r="H14888" t="str">
        <f>data[[#This Row],[id_customer]]&amp;data[[#This Row],[id_campaign]]</f>
        <v>C0970cam16</v>
      </c>
      <c r="I14888">
        <f>DATEDIF(data[[#This Row],[join_date]],data[[#This Row],[buy_date]],"M")</f>
        <v>7</v>
      </c>
    </row>
    <row r="14889" spans="1:9" x14ac:dyDescent="0.25">
      <c r="A14889" t="s">
        <v>3921</v>
      </c>
      <c r="B14889" t="s">
        <v>34</v>
      </c>
      <c r="C14889" s="1">
        <v>44593</v>
      </c>
      <c r="D14889" s="1">
        <v>45050</v>
      </c>
      <c r="E14889">
        <f>VLOOKUP(data[[#This Row],[id_campaign]],campaign[],4,FALSE)</f>
        <v>16</v>
      </c>
      <c r="F14889" t="str">
        <f>VLOOKUP(data[[#This Row],[id_campaign]],campaign[],2,FALSE)</f>
        <v>MadeCallToRetentionTeam</v>
      </c>
      <c r="G14889" t="str">
        <f>VLOOKUP(data[[#This Row],[id_customer]],customer[],2,FALSE)</f>
        <v>Jayme Haselwood</v>
      </c>
      <c r="H14889" t="str">
        <f>data[[#This Row],[id_customer]]&amp;data[[#This Row],[id_campaign]]</f>
        <v>C0970cam16</v>
      </c>
      <c r="I14889">
        <f>DATEDIF(data[[#This Row],[join_date]],data[[#This Row],[buy_date]],"M")</f>
        <v>15</v>
      </c>
    </row>
    <row r="14890" spans="1:9" x14ac:dyDescent="0.25">
      <c r="A14890" t="s">
        <v>3921</v>
      </c>
      <c r="B14890" t="s">
        <v>18</v>
      </c>
      <c r="C14890" s="1">
        <v>44999</v>
      </c>
      <c r="D14890" s="1">
        <v>44999</v>
      </c>
      <c r="E14890">
        <f>VLOOKUP(data[[#This Row],[id_campaign]],campaign[],4,FALSE)</f>
        <v>27</v>
      </c>
      <c r="F14890" t="str">
        <f>VLOOKUP(data[[#This Row],[id_campaign]],campaign[],2,FALSE)</f>
        <v>RespondsToMailOffers</v>
      </c>
      <c r="G14890" t="str">
        <f>VLOOKUP(data[[#This Row],[id_customer]],customer[],2,FALSE)</f>
        <v>Jayme Haselwood</v>
      </c>
      <c r="H14890" t="str">
        <f>data[[#This Row],[id_customer]]&amp;data[[#This Row],[id_campaign]]</f>
        <v>C0970cam08</v>
      </c>
      <c r="I14890">
        <f>DATEDIF(data[[#This Row],[join_date]],data[[#This Row],[buy_date]],"M")</f>
        <v>0</v>
      </c>
    </row>
    <row r="14891" spans="1:9" x14ac:dyDescent="0.25">
      <c r="A14891" t="s">
        <v>3921</v>
      </c>
      <c r="B14891" t="s">
        <v>18</v>
      </c>
      <c r="C14891" s="1">
        <v>44999</v>
      </c>
      <c r="D14891" s="1">
        <v>45042</v>
      </c>
      <c r="E14891">
        <f>VLOOKUP(data[[#This Row],[id_campaign]],campaign[],4,FALSE)</f>
        <v>27</v>
      </c>
      <c r="F14891" t="str">
        <f>VLOOKUP(data[[#This Row],[id_campaign]],campaign[],2,FALSE)</f>
        <v>RespondsToMailOffers</v>
      </c>
      <c r="G14891" t="str">
        <f>VLOOKUP(data[[#This Row],[id_customer]],customer[],2,FALSE)</f>
        <v>Jayme Haselwood</v>
      </c>
      <c r="H14891" t="str">
        <f>data[[#This Row],[id_customer]]&amp;data[[#This Row],[id_campaign]]</f>
        <v>C0970cam08</v>
      </c>
      <c r="I14891">
        <f>DATEDIF(data[[#This Row],[join_date]],data[[#This Row],[buy_date]],"M")</f>
        <v>1</v>
      </c>
    </row>
    <row r="14892" spans="1:9" x14ac:dyDescent="0.25">
      <c r="A14892" t="s">
        <v>3921</v>
      </c>
      <c r="B14892" t="s">
        <v>18</v>
      </c>
      <c r="C14892" s="1">
        <v>44999</v>
      </c>
      <c r="D14892" s="1">
        <v>45071</v>
      </c>
      <c r="E14892">
        <f>VLOOKUP(data[[#This Row],[id_campaign]],campaign[],4,FALSE)</f>
        <v>27</v>
      </c>
      <c r="F14892" t="str">
        <f>VLOOKUP(data[[#This Row],[id_campaign]],campaign[],2,FALSE)</f>
        <v>RespondsToMailOffers</v>
      </c>
      <c r="G14892" t="str">
        <f>VLOOKUP(data[[#This Row],[id_customer]],customer[],2,FALSE)</f>
        <v>Jayme Haselwood</v>
      </c>
      <c r="H14892" t="str">
        <f>data[[#This Row],[id_customer]]&amp;data[[#This Row],[id_campaign]]</f>
        <v>C0970cam08</v>
      </c>
      <c r="I14892">
        <f>DATEDIF(data[[#This Row],[join_date]],data[[#This Row],[buy_date]],"M")</f>
        <v>2</v>
      </c>
    </row>
    <row r="14893" spans="1:9" x14ac:dyDescent="0.25">
      <c r="A14893" t="s">
        <v>3925</v>
      </c>
      <c r="B14893" t="s">
        <v>18</v>
      </c>
      <c r="C14893" s="1">
        <v>44736</v>
      </c>
      <c r="D14893" s="1">
        <v>44736</v>
      </c>
      <c r="E14893">
        <f>VLOOKUP(data[[#This Row],[id_campaign]],campaign[],4,FALSE)</f>
        <v>27</v>
      </c>
      <c r="F14893" t="str">
        <f>VLOOKUP(data[[#This Row],[id_campaign]],campaign[],2,FALSE)</f>
        <v>RespondsToMailOffers</v>
      </c>
      <c r="G14893" t="str">
        <f>VLOOKUP(data[[#This Row],[id_customer]],customer[],2,FALSE)</f>
        <v>Dorelle Dennington</v>
      </c>
      <c r="H14893" t="str">
        <f>data[[#This Row],[id_customer]]&amp;data[[#This Row],[id_campaign]]</f>
        <v>C0971cam08</v>
      </c>
      <c r="I14893">
        <f>DATEDIF(data[[#This Row],[join_date]],data[[#This Row],[buy_date]],"M")</f>
        <v>0</v>
      </c>
    </row>
    <row r="14894" spans="1:9" x14ac:dyDescent="0.25">
      <c r="A14894" t="s">
        <v>3925</v>
      </c>
      <c r="B14894" t="s">
        <v>18</v>
      </c>
      <c r="C14894" s="1">
        <v>44736</v>
      </c>
      <c r="D14894" s="1">
        <v>44830</v>
      </c>
      <c r="E14894">
        <f>VLOOKUP(data[[#This Row],[id_campaign]],campaign[],4,FALSE)</f>
        <v>27</v>
      </c>
      <c r="F14894" t="str">
        <f>VLOOKUP(data[[#This Row],[id_campaign]],campaign[],2,FALSE)</f>
        <v>RespondsToMailOffers</v>
      </c>
      <c r="G14894" t="str">
        <f>VLOOKUP(data[[#This Row],[id_customer]],customer[],2,FALSE)</f>
        <v>Dorelle Dennington</v>
      </c>
      <c r="H14894" t="str">
        <f>data[[#This Row],[id_customer]]&amp;data[[#This Row],[id_campaign]]</f>
        <v>C0971cam08</v>
      </c>
      <c r="I14894">
        <f>DATEDIF(data[[#This Row],[join_date]],data[[#This Row],[buy_date]],"M")</f>
        <v>3</v>
      </c>
    </row>
    <row r="14895" spans="1:9" x14ac:dyDescent="0.25">
      <c r="A14895" t="s">
        <v>3925</v>
      </c>
      <c r="B14895" t="s">
        <v>18</v>
      </c>
      <c r="C14895" s="1">
        <v>44736</v>
      </c>
      <c r="D14895" s="1">
        <v>44867</v>
      </c>
      <c r="E14895">
        <f>VLOOKUP(data[[#This Row],[id_campaign]],campaign[],4,FALSE)</f>
        <v>27</v>
      </c>
      <c r="F14895" t="str">
        <f>VLOOKUP(data[[#This Row],[id_campaign]],campaign[],2,FALSE)</f>
        <v>RespondsToMailOffers</v>
      </c>
      <c r="G14895" t="str">
        <f>VLOOKUP(data[[#This Row],[id_customer]],customer[],2,FALSE)</f>
        <v>Dorelle Dennington</v>
      </c>
      <c r="H14895" t="str">
        <f>data[[#This Row],[id_customer]]&amp;data[[#This Row],[id_campaign]]</f>
        <v>C0971cam08</v>
      </c>
      <c r="I14895">
        <f>DATEDIF(data[[#This Row],[join_date]],data[[#This Row],[buy_date]],"M")</f>
        <v>4</v>
      </c>
    </row>
    <row r="14896" spans="1:9" x14ac:dyDescent="0.25">
      <c r="A14896" t="s">
        <v>3925</v>
      </c>
      <c r="B14896" t="s">
        <v>18</v>
      </c>
      <c r="C14896" s="1">
        <v>44736</v>
      </c>
      <c r="D14896" s="1">
        <v>44950</v>
      </c>
      <c r="E14896">
        <f>VLOOKUP(data[[#This Row],[id_campaign]],campaign[],4,FALSE)</f>
        <v>27</v>
      </c>
      <c r="F14896" t="str">
        <f>VLOOKUP(data[[#This Row],[id_campaign]],campaign[],2,FALSE)</f>
        <v>RespondsToMailOffers</v>
      </c>
      <c r="G14896" t="str">
        <f>VLOOKUP(data[[#This Row],[id_customer]],customer[],2,FALSE)</f>
        <v>Dorelle Dennington</v>
      </c>
      <c r="H14896" t="str">
        <f>data[[#This Row],[id_customer]]&amp;data[[#This Row],[id_campaign]]</f>
        <v>C0971cam08</v>
      </c>
      <c r="I14896">
        <f>DATEDIF(data[[#This Row],[join_date]],data[[#This Row],[buy_date]],"M")</f>
        <v>7</v>
      </c>
    </row>
    <row r="14897" spans="1:9" x14ac:dyDescent="0.25">
      <c r="A14897" t="s">
        <v>3925</v>
      </c>
      <c r="B14897" t="s">
        <v>18</v>
      </c>
      <c r="C14897" s="1">
        <v>44736</v>
      </c>
      <c r="D14897" s="1">
        <v>44960</v>
      </c>
      <c r="E14897">
        <f>VLOOKUP(data[[#This Row],[id_campaign]],campaign[],4,FALSE)</f>
        <v>27</v>
      </c>
      <c r="F14897" t="str">
        <f>VLOOKUP(data[[#This Row],[id_campaign]],campaign[],2,FALSE)</f>
        <v>RespondsToMailOffers</v>
      </c>
      <c r="G14897" t="str">
        <f>VLOOKUP(data[[#This Row],[id_customer]],customer[],2,FALSE)</f>
        <v>Dorelle Dennington</v>
      </c>
      <c r="H14897" t="str">
        <f>data[[#This Row],[id_customer]]&amp;data[[#This Row],[id_campaign]]</f>
        <v>C0971cam08</v>
      </c>
      <c r="I14897">
        <f>DATEDIF(data[[#This Row],[join_date]],data[[#This Row],[buy_date]],"M")</f>
        <v>7</v>
      </c>
    </row>
    <row r="14898" spans="1:9" x14ac:dyDescent="0.25">
      <c r="A14898" t="s">
        <v>3925</v>
      </c>
      <c r="B14898" t="s">
        <v>18</v>
      </c>
      <c r="C14898" s="1">
        <v>44736</v>
      </c>
      <c r="D14898" s="1">
        <v>44987</v>
      </c>
      <c r="E14898">
        <f>VLOOKUP(data[[#This Row],[id_campaign]],campaign[],4,FALSE)</f>
        <v>27</v>
      </c>
      <c r="F14898" t="str">
        <f>VLOOKUP(data[[#This Row],[id_campaign]],campaign[],2,FALSE)</f>
        <v>RespondsToMailOffers</v>
      </c>
      <c r="G14898" t="str">
        <f>VLOOKUP(data[[#This Row],[id_customer]],customer[],2,FALSE)</f>
        <v>Dorelle Dennington</v>
      </c>
      <c r="H14898" t="str">
        <f>data[[#This Row],[id_customer]]&amp;data[[#This Row],[id_campaign]]</f>
        <v>C0971cam08</v>
      </c>
      <c r="I14898">
        <f>DATEDIF(data[[#This Row],[join_date]],data[[#This Row],[buy_date]],"M")</f>
        <v>8</v>
      </c>
    </row>
    <row r="14899" spans="1:9" x14ac:dyDescent="0.25">
      <c r="A14899" t="s">
        <v>3925</v>
      </c>
      <c r="B14899" t="s">
        <v>18</v>
      </c>
      <c r="C14899" s="1">
        <v>44736</v>
      </c>
      <c r="D14899" s="1">
        <v>45044</v>
      </c>
      <c r="E14899">
        <f>VLOOKUP(data[[#This Row],[id_campaign]],campaign[],4,FALSE)</f>
        <v>27</v>
      </c>
      <c r="F14899" t="str">
        <f>VLOOKUP(data[[#This Row],[id_campaign]],campaign[],2,FALSE)</f>
        <v>RespondsToMailOffers</v>
      </c>
      <c r="G14899" t="str">
        <f>VLOOKUP(data[[#This Row],[id_customer]],customer[],2,FALSE)</f>
        <v>Dorelle Dennington</v>
      </c>
      <c r="H14899" t="str">
        <f>data[[#This Row],[id_customer]]&amp;data[[#This Row],[id_campaign]]</f>
        <v>C0971cam08</v>
      </c>
      <c r="I14899">
        <f>DATEDIF(data[[#This Row],[join_date]],data[[#This Row],[buy_date]],"M")</f>
        <v>10</v>
      </c>
    </row>
    <row r="14900" spans="1:9" x14ac:dyDescent="0.25">
      <c r="A14900" t="s">
        <v>3925</v>
      </c>
      <c r="B14900" t="s">
        <v>18</v>
      </c>
      <c r="C14900" s="1">
        <v>44736</v>
      </c>
      <c r="D14900" s="1">
        <v>45074</v>
      </c>
      <c r="E14900">
        <f>VLOOKUP(data[[#This Row],[id_campaign]],campaign[],4,FALSE)</f>
        <v>27</v>
      </c>
      <c r="F14900" t="str">
        <f>VLOOKUP(data[[#This Row],[id_campaign]],campaign[],2,FALSE)</f>
        <v>RespondsToMailOffers</v>
      </c>
      <c r="G14900" t="str">
        <f>VLOOKUP(data[[#This Row],[id_customer]],customer[],2,FALSE)</f>
        <v>Dorelle Dennington</v>
      </c>
      <c r="H14900" t="str">
        <f>data[[#This Row],[id_customer]]&amp;data[[#This Row],[id_campaign]]</f>
        <v>C0971cam08</v>
      </c>
      <c r="I14900">
        <f>DATEDIF(data[[#This Row],[join_date]],data[[#This Row],[buy_date]],"M")</f>
        <v>11</v>
      </c>
    </row>
    <row r="14901" spans="1:9" x14ac:dyDescent="0.25">
      <c r="A14901" t="s">
        <v>3925</v>
      </c>
      <c r="B14901" t="s">
        <v>22</v>
      </c>
      <c r="C14901" s="1">
        <v>44856</v>
      </c>
      <c r="D14901" s="1">
        <v>44856</v>
      </c>
      <c r="E14901">
        <f>VLOOKUP(data[[#This Row],[id_campaign]],campaign[],4,FALSE)</f>
        <v>66</v>
      </c>
      <c r="F14901" t="str">
        <f>VLOOKUP(data[[#This Row],[id_campaign]],campaign[],2,FALSE)</f>
        <v>NonUSTravel</v>
      </c>
      <c r="G14901" t="str">
        <f>VLOOKUP(data[[#This Row],[id_customer]],customer[],2,FALSE)</f>
        <v>Dorelle Dennington</v>
      </c>
      <c r="H14901" t="str">
        <f>data[[#This Row],[id_customer]]&amp;data[[#This Row],[id_campaign]]</f>
        <v>C0971cam10</v>
      </c>
      <c r="I14901">
        <f>DATEDIF(data[[#This Row],[join_date]],data[[#This Row],[buy_date]],"M")</f>
        <v>0</v>
      </c>
    </row>
    <row r="14902" spans="1:9" x14ac:dyDescent="0.25">
      <c r="A14902" t="s">
        <v>3925</v>
      </c>
      <c r="B14902" t="s">
        <v>22</v>
      </c>
      <c r="C14902" s="1">
        <v>44856</v>
      </c>
      <c r="D14902" s="1">
        <v>44890</v>
      </c>
      <c r="E14902">
        <f>VLOOKUP(data[[#This Row],[id_campaign]],campaign[],4,FALSE)</f>
        <v>66</v>
      </c>
      <c r="F14902" t="str">
        <f>VLOOKUP(data[[#This Row],[id_campaign]],campaign[],2,FALSE)</f>
        <v>NonUSTravel</v>
      </c>
      <c r="G14902" t="str">
        <f>VLOOKUP(data[[#This Row],[id_customer]],customer[],2,FALSE)</f>
        <v>Dorelle Dennington</v>
      </c>
      <c r="H14902" t="str">
        <f>data[[#This Row],[id_customer]]&amp;data[[#This Row],[id_campaign]]</f>
        <v>C0971cam10</v>
      </c>
      <c r="I14902">
        <f>DATEDIF(data[[#This Row],[join_date]],data[[#This Row],[buy_date]],"M")</f>
        <v>1</v>
      </c>
    </row>
    <row r="14903" spans="1:9" x14ac:dyDescent="0.25">
      <c r="A14903" t="s">
        <v>3925</v>
      </c>
      <c r="B14903" t="s">
        <v>22</v>
      </c>
      <c r="C14903" s="1">
        <v>44856</v>
      </c>
      <c r="D14903" s="1">
        <v>44919</v>
      </c>
      <c r="E14903">
        <f>VLOOKUP(data[[#This Row],[id_campaign]],campaign[],4,FALSE)</f>
        <v>66</v>
      </c>
      <c r="F14903" t="str">
        <f>VLOOKUP(data[[#This Row],[id_campaign]],campaign[],2,FALSE)</f>
        <v>NonUSTravel</v>
      </c>
      <c r="G14903" t="str">
        <f>VLOOKUP(data[[#This Row],[id_customer]],customer[],2,FALSE)</f>
        <v>Dorelle Dennington</v>
      </c>
      <c r="H14903" t="str">
        <f>data[[#This Row],[id_customer]]&amp;data[[#This Row],[id_campaign]]</f>
        <v>C0971cam10</v>
      </c>
      <c r="I14903">
        <f>DATEDIF(data[[#This Row],[join_date]],data[[#This Row],[buy_date]],"M")</f>
        <v>2</v>
      </c>
    </row>
    <row r="14904" spans="1:9" x14ac:dyDescent="0.25">
      <c r="A14904" t="s">
        <v>3925</v>
      </c>
      <c r="B14904" t="s">
        <v>22</v>
      </c>
      <c r="C14904" s="1">
        <v>44856</v>
      </c>
      <c r="D14904" s="1">
        <v>44959</v>
      </c>
      <c r="E14904">
        <f>VLOOKUP(data[[#This Row],[id_campaign]],campaign[],4,FALSE)</f>
        <v>66</v>
      </c>
      <c r="F14904" t="str">
        <f>VLOOKUP(data[[#This Row],[id_campaign]],campaign[],2,FALSE)</f>
        <v>NonUSTravel</v>
      </c>
      <c r="G14904" t="str">
        <f>VLOOKUP(data[[#This Row],[id_customer]],customer[],2,FALSE)</f>
        <v>Dorelle Dennington</v>
      </c>
      <c r="H14904" t="str">
        <f>data[[#This Row],[id_customer]]&amp;data[[#This Row],[id_campaign]]</f>
        <v>C0971cam10</v>
      </c>
      <c r="I14904">
        <f>DATEDIF(data[[#This Row],[join_date]],data[[#This Row],[buy_date]],"M")</f>
        <v>3</v>
      </c>
    </row>
    <row r="14905" spans="1:9" x14ac:dyDescent="0.25">
      <c r="A14905" t="s">
        <v>3925</v>
      </c>
      <c r="B14905" t="s">
        <v>22</v>
      </c>
      <c r="C14905" s="1">
        <v>44856</v>
      </c>
      <c r="D14905" s="1">
        <v>45015</v>
      </c>
      <c r="E14905">
        <f>VLOOKUP(data[[#This Row],[id_campaign]],campaign[],4,FALSE)</f>
        <v>66</v>
      </c>
      <c r="F14905" t="str">
        <f>VLOOKUP(data[[#This Row],[id_campaign]],campaign[],2,FALSE)</f>
        <v>NonUSTravel</v>
      </c>
      <c r="G14905" t="str">
        <f>VLOOKUP(data[[#This Row],[id_customer]],customer[],2,FALSE)</f>
        <v>Dorelle Dennington</v>
      </c>
      <c r="H14905" t="str">
        <f>data[[#This Row],[id_customer]]&amp;data[[#This Row],[id_campaign]]</f>
        <v>C0971cam10</v>
      </c>
      <c r="I14905">
        <f>DATEDIF(data[[#This Row],[join_date]],data[[#This Row],[buy_date]],"M")</f>
        <v>5</v>
      </c>
    </row>
    <row r="14906" spans="1:9" x14ac:dyDescent="0.25">
      <c r="A14906" t="s">
        <v>3925</v>
      </c>
      <c r="B14906" t="s">
        <v>22</v>
      </c>
      <c r="C14906" s="1">
        <v>44856</v>
      </c>
      <c r="D14906" s="1">
        <v>45022</v>
      </c>
      <c r="E14906">
        <f>VLOOKUP(data[[#This Row],[id_campaign]],campaign[],4,FALSE)</f>
        <v>66</v>
      </c>
      <c r="F14906" t="str">
        <f>VLOOKUP(data[[#This Row],[id_campaign]],campaign[],2,FALSE)</f>
        <v>NonUSTravel</v>
      </c>
      <c r="G14906" t="str">
        <f>VLOOKUP(data[[#This Row],[id_customer]],customer[],2,FALSE)</f>
        <v>Dorelle Dennington</v>
      </c>
      <c r="H14906" t="str">
        <f>data[[#This Row],[id_customer]]&amp;data[[#This Row],[id_campaign]]</f>
        <v>C0971cam10</v>
      </c>
      <c r="I14906">
        <f>DATEDIF(data[[#This Row],[join_date]],data[[#This Row],[buy_date]],"M")</f>
        <v>5</v>
      </c>
    </row>
    <row r="14907" spans="1:9" x14ac:dyDescent="0.25">
      <c r="A14907" t="s">
        <v>3925</v>
      </c>
      <c r="B14907" t="s">
        <v>22</v>
      </c>
      <c r="C14907" s="1">
        <v>44856</v>
      </c>
      <c r="D14907" s="1">
        <v>45081</v>
      </c>
      <c r="E14907">
        <f>VLOOKUP(data[[#This Row],[id_campaign]],campaign[],4,FALSE)</f>
        <v>66</v>
      </c>
      <c r="F14907" t="str">
        <f>VLOOKUP(data[[#This Row],[id_campaign]],campaign[],2,FALSE)</f>
        <v>NonUSTravel</v>
      </c>
      <c r="G14907" t="str">
        <f>VLOOKUP(data[[#This Row],[id_customer]],customer[],2,FALSE)</f>
        <v>Dorelle Dennington</v>
      </c>
      <c r="H14907" t="str">
        <f>data[[#This Row],[id_customer]]&amp;data[[#This Row],[id_campaign]]</f>
        <v>C0971cam10</v>
      </c>
      <c r="I14907">
        <f>DATEDIF(data[[#This Row],[join_date]],data[[#This Row],[buy_date]],"M")</f>
        <v>7</v>
      </c>
    </row>
    <row r="14908" spans="1:9" x14ac:dyDescent="0.25">
      <c r="A14908" t="s">
        <v>3929</v>
      </c>
      <c r="B14908" t="s">
        <v>24</v>
      </c>
      <c r="C14908" s="1">
        <v>44722</v>
      </c>
      <c r="D14908" s="1">
        <v>44722</v>
      </c>
      <c r="E14908">
        <f>VLOOKUP(data[[#This Row],[id_campaign]],campaign[],4,FALSE)</f>
        <v>62</v>
      </c>
      <c r="F14908" t="str">
        <f>VLOOKUP(data[[#This Row],[id_campaign]],campaign[],2,FALSE)</f>
        <v>OwnsComputer</v>
      </c>
      <c r="G14908" t="str">
        <f>VLOOKUP(data[[#This Row],[id_customer]],customer[],2,FALSE)</f>
        <v>Mavis Tremmil</v>
      </c>
      <c r="H14908" t="str">
        <f>data[[#This Row],[id_customer]]&amp;data[[#This Row],[id_campaign]]</f>
        <v>C0972cam11</v>
      </c>
      <c r="I14908">
        <f>DATEDIF(data[[#This Row],[join_date]],data[[#This Row],[buy_date]],"M")</f>
        <v>0</v>
      </c>
    </row>
    <row r="14909" spans="1:9" x14ac:dyDescent="0.25">
      <c r="A14909" t="s">
        <v>3929</v>
      </c>
      <c r="B14909" t="s">
        <v>24</v>
      </c>
      <c r="C14909" s="1">
        <v>44722</v>
      </c>
      <c r="D14909" s="1">
        <v>44790</v>
      </c>
      <c r="E14909">
        <f>VLOOKUP(data[[#This Row],[id_campaign]],campaign[],4,FALSE)</f>
        <v>62</v>
      </c>
      <c r="F14909" t="str">
        <f>VLOOKUP(data[[#This Row],[id_campaign]],campaign[],2,FALSE)</f>
        <v>OwnsComputer</v>
      </c>
      <c r="G14909" t="str">
        <f>VLOOKUP(data[[#This Row],[id_customer]],customer[],2,FALSE)</f>
        <v>Mavis Tremmil</v>
      </c>
      <c r="H14909" t="str">
        <f>data[[#This Row],[id_customer]]&amp;data[[#This Row],[id_campaign]]</f>
        <v>C0972cam11</v>
      </c>
      <c r="I14909">
        <f>DATEDIF(data[[#This Row],[join_date]],data[[#This Row],[buy_date]],"M")</f>
        <v>2</v>
      </c>
    </row>
    <row r="14910" spans="1:9" x14ac:dyDescent="0.25">
      <c r="A14910" t="s">
        <v>3929</v>
      </c>
      <c r="B14910" t="s">
        <v>24</v>
      </c>
      <c r="C14910" s="1">
        <v>44722</v>
      </c>
      <c r="D14910" s="1">
        <v>44859</v>
      </c>
      <c r="E14910">
        <f>VLOOKUP(data[[#This Row],[id_campaign]],campaign[],4,FALSE)</f>
        <v>62</v>
      </c>
      <c r="F14910" t="str">
        <f>VLOOKUP(data[[#This Row],[id_campaign]],campaign[],2,FALSE)</f>
        <v>OwnsComputer</v>
      </c>
      <c r="G14910" t="str">
        <f>VLOOKUP(data[[#This Row],[id_customer]],customer[],2,FALSE)</f>
        <v>Mavis Tremmil</v>
      </c>
      <c r="H14910" t="str">
        <f>data[[#This Row],[id_customer]]&amp;data[[#This Row],[id_campaign]]</f>
        <v>C0972cam11</v>
      </c>
      <c r="I14910">
        <f>DATEDIF(data[[#This Row],[join_date]],data[[#This Row],[buy_date]],"M")</f>
        <v>4</v>
      </c>
    </row>
    <row r="14911" spans="1:9" x14ac:dyDescent="0.25">
      <c r="A14911" t="s">
        <v>3929</v>
      </c>
      <c r="B14911" t="s">
        <v>24</v>
      </c>
      <c r="C14911" s="1">
        <v>44722</v>
      </c>
      <c r="D14911" s="1">
        <v>44875</v>
      </c>
      <c r="E14911">
        <f>VLOOKUP(data[[#This Row],[id_campaign]],campaign[],4,FALSE)</f>
        <v>62</v>
      </c>
      <c r="F14911" t="str">
        <f>VLOOKUP(data[[#This Row],[id_campaign]],campaign[],2,FALSE)</f>
        <v>OwnsComputer</v>
      </c>
      <c r="G14911" t="str">
        <f>VLOOKUP(data[[#This Row],[id_customer]],customer[],2,FALSE)</f>
        <v>Mavis Tremmil</v>
      </c>
      <c r="H14911" t="str">
        <f>data[[#This Row],[id_customer]]&amp;data[[#This Row],[id_campaign]]</f>
        <v>C0972cam11</v>
      </c>
      <c r="I14911">
        <f>DATEDIF(data[[#This Row],[join_date]],data[[#This Row],[buy_date]],"M")</f>
        <v>5</v>
      </c>
    </row>
    <row r="14912" spans="1:9" x14ac:dyDescent="0.25">
      <c r="A14912" t="s">
        <v>3929</v>
      </c>
      <c r="B14912" t="s">
        <v>24</v>
      </c>
      <c r="C14912" s="1">
        <v>44722</v>
      </c>
      <c r="D14912" s="1">
        <v>44907</v>
      </c>
      <c r="E14912">
        <f>VLOOKUP(data[[#This Row],[id_campaign]],campaign[],4,FALSE)</f>
        <v>62</v>
      </c>
      <c r="F14912" t="str">
        <f>VLOOKUP(data[[#This Row],[id_campaign]],campaign[],2,FALSE)</f>
        <v>OwnsComputer</v>
      </c>
      <c r="G14912" t="str">
        <f>VLOOKUP(data[[#This Row],[id_customer]],customer[],2,FALSE)</f>
        <v>Mavis Tremmil</v>
      </c>
      <c r="H14912" t="str">
        <f>data[[#This Row],[id_customer]]&amp;data[[#This Row],[id_campaign]]</f>
        <v>C0972cam11</v>
      </c>
      <c r="I14912">
        <f>DATEDIF(data[[#This Row],[join_date]],data[[#This Row],[buy_date]],"M")</f>
        <v>6</v>
      </c>
    </row>
    <row r="14913" spans="1:9" x14ac:dyDescent="0.25">
      <c r="A14913" t="s">
        <v>3929</v>
      </c>
      <c r="B14913" t="s">
        <v>24</v>
      </c>
      <c r="C14913" s="1">
        <v>44722</v>
      </c>
      <c r="D14913" s="1">
        <v>45067</v>
      </c>
      <c r="E14913">
        <f>VLOOKUP(data[[#This Row],[id_campaign]],campaign[],4,FALSE)</f>
        <v>62</v>
      </c>
      <c r="F14913" t="str">
        <f>VLOOKUP(data[[#This Row],[id_campaign]],campaign[],2,FALSE)</f>
        <v>OwnsComputer</v>
      </c>
      <c r="G14913" t="str">
        <f>VLOOKUP(data[[#This Row],[id_customer]],customer[],2,FALSE)</f>
        <v>Mavis Tremmil</v>
      </c>
      <c r="H14913" t="str">
        <f>data[[#This Row],[id_customer]]&amp;data[[#This Row],[id_campaign]]</f>
        <v>C0972cam11</v>
      </c>
      <c r="I14913">
        <f>DATEDIF(data[[#This Row],[join_date]],data[[#This Row],[buy_date]],"M")</f>
        <v>11</v>
      </c>
    </row>
    <row r="14914" spans="1:9" x14ac:dyDescent="0.25">
      <c r="A14914" t="s">
        <v>3929</v>
      </c>
      <c r="B14914" t="s">
        <v>26</v>
      </c>
      <c r="C14914" s="1">
        <v>44775</v>
      </c>
      <c r="D14914" s="1">
        <v>44775</v>
      </c>
      <c r="E14914">
        <f>VLOOKUP(data[[#This Row],[id_campaign]],campaign[],4,FALSE)</f>
        <v>65</v>
      </c>
      <c r="F14914" t="str">
        <f>VLOOKUP(data[[#This Row],[id_campaign]],campaign[],2,FALSE)</f>
        <v>HasCreditCard</v>
      </c>
      <c r="G14914" t="str">
        <f>VLOOKUP(data[[#This Row],[id_customer]],customer[],2,FALSE)</f>
        <v>Mavis Tremmil</v>
      </c>
      <c r="H14914" t="str">
        <f>data[[#This Row],[id_customer]]&amp;data[[#This Row],[id_campaign]]</f>
        <v>C0972cam12</v>
      </c>
      <c r="I14914">
        <f>DATEDIF(data[[#This Row],[join_date]],data[[#This Row],[buy_date]],"M")</f>
        <v>0</v>
      </c>
    </row>
    <row r="14915" spans="1:9" x14ac:dyDescent="0.25">
      <c r="A14915" t="s">
        <v>3929</v>
      </c>
      <c r="B14915" t="s">
        <v>26</v>
      </c>
      <c r="C14915" s="1">
        <v>44775</v>
      </c>
      <c r="D14915" s="1">
        <v>44815</v>
      </c>
      <c r="E14915">
        <f>VLOOKUP(data[[#This Row],[id_campaign]],campaign[],4,FALSE)</f>
        <v>65</v>
      </c>
      <c r="F14915" t="str">
        <f>VLOOKUP(data[[#This Row],[id_campaign]],campaign[],2,FALSE)</f>
        <v>HasCreditCard</v>
      </c>
      <c r="G14915" t="str">
        <f>VLOOKUP(data[[#This Row],[id_customer]],customer[],2,FALSE)</f>
        <v>Mavis Tremmil</v>
      </c>
      <c r="H14915" t="str">
        <f>data[[#This Row],[id_customer]]&amp;data[[#This Row],[id_campaign]]</f>
        <v>C0972cam12</v>
      </c>
      <c r="I14915">
        <f>DATEDIF(data[[#This Row],[join_date]],data[[#This Row],[buy_date]],"M")</f>
        <v>1</v>
      </c>
    </row>
    <row r="14916" spans="1:9" x14ac:dyDescent="0.25">
      <c r="A14916" t="s">
        <v>3929</v>
      </c>
      <c r="B14916" t="s">
        <v>26</v>
      </c>
      <c r="C14916" s="1">
        <v>44775</v>
      </c>
      <c r="D14916" s="1">
        <v>44846</v>
      </c>
      <c r="E14916">
        <f>VLOOKUP(data[[#This Row],[id_campaign]],campaign[],4,FALSE)</f>
        <v>65</v>
      </c>
      <c r="F14916" t="str">
        <f>VLOOKUP(data[[#This Row],[id_campaign]],campaign[],2,FALSE)</f>
        <v>HasCreditCard</v>
      </c>
      <c r="G14916" t="str">
        <f>VLOOKUP(data[[#This Row],[id_customer]],customer[],2,FALSE)</f>
        <v>Mavis Tremmil</v>
      </c>
      <c r="H14916" t="str">
        <f>data[[#This Row],[id_customer]]&amp;data[[#This Row],[id_campaign]]</f>
        <v>C0972cam12</v>
      </c>
      <c r="I14916">
        <f>DATEDIF(data[[#This Row],[join_date]],data[[#This Row],[buy_date]],"M")</f>
        <v>2</v>
      </c>
    </row>
    <row r="14917" spans="1:9" x14ac:dyDescent="0.25">
      <c r="A14917" t="s">
        <v>3929</v>
      </c>
      <c r="B14917" t="s">
        <v>26</v>
      </c>
      <c r="C14917" s="1">
        <v>44775</v>
      </c>
      <c r="D14917" s="1">
        <v>44902</v>
      </c>
      <c r="E14917">
        <f>VLOOKUP(data[[#This Row],[id_campaign]],campaign[],4,FALSE)</f>
        <v>65</v>
      </c>
      <c r="F14917" t="str">
        <f>VLOOKUP(data[[#This Row],[id_campaign]],campaign[],2,FALSE)</f>
        <v>HasCreditCard</v>
      </c>
      <c r="G14917" t="str">
        <f>VLOOKUP(data[[#This Row],[id_customer]],customer[],2,FALSE)</f>
        <v>Mavis Tremmil</v>
      </c>
      <c r="H14917" t="str">
        <f>data[[#This Row],[id_customer]]&amp;data[[#This Row],[id_campaign]]</f>
        <v>C0972cam12</v>
      </c>
      <c r="I14917">
        <f>DATEDIF(data[[#This Row],[join_date]],data[[#This Row],[buy_date]],"M")</f>
        <v>4</v>
      </c>
    </row>
    <row r="14918" spans="1:9" x14ac:dyDescent="0.25">
      <c r="A14918" t="s">
        <v>3929</v>
      </c>
      <c r="B14918" t="s">
        <v>26</v>
      </c>
      <c r="C14918" s="1">
        <v>44775</v>
      </c>
      <c r="D14918" s="1">
        <v>44939</v>
      </c>
      <c r="E14918">
        <f>VLOOKUP(data[[#This Row],[id_campaign]],campaign[],4,FALSE)</f>
        <v>65</v>
      </c>
      <c r="F14918" t="str">
        <f>VLOOKUP(data[[#This Row],[id_campaign]],campaign[],2,FALSE)</f>
        <v>HasCreditCard</v>
      </c>
      <c r="G14918" t="str">
        <f>VLOOKUP(data[[#This Row],[id_customer]],customer[],2,FALSE)</f>
        <v>Mavis Tremmil</v>
      </c>
      <c r="H14918" t="str">
        <f>data[[#This Row],[id_customer]]&amp;data[[#This Row],[id_campaign]]</f>
        <v>C0972cam12</v>
      </c>
      <c r="I14918">
        <f>DATEDIF(data[[#This Row],[join_date]],data[[#This Row],[buy_date]],"M")</f>
        <v>5</v>
      </c>
    </row>
    <row r="14919" spans="1:9" x14ac:dyDescent="0.25">
      <c r="A14919" t="s">
        <v>3929</v>
      </c>
      <c r="B14919" t="s">
        <v>26</v>
      </c>
      <c r="C14919" s="1">
        <v>44775</v>
      </c>
      <c r="D14919" s="1">
        <v>44998</v>
      </c>
      <c r="E14919">
        <f>VLOOKUP(data[[#This Row],[id_campaign]],campaign[],4,FALSE)</f>
        <v>65</v>
      </c>
      <c r="F14919" t="str">
        <f>VLOOKUP(data[[#This Row],[id_campaign]],campaign[],2,FALSE)</f>
        <v>HasCreditCard</v>
      </c>
      <c r="G14919" t="str">
        <f>VLOOKUP(data[[#This Row],[id_customer]],customer[],2,FALSE)</f>
        <v>Mavis Tremmil</v>
      </c>
      <c r="H14919" t="str">
        <f>data[[#This Row],[id_customer]]&amp;data[[#This Row],[id_campaign]]</f>
        <v>C0972cam12</v>
      </c>
      <c r="I14919">
        <f>DATEDIF(data[[#This Row],[join_date]],data[[#This Row],[buy_date]],"M")</f>
        <v>7</v>
      </c>
    </row>
    <row r="14920" spans="1:9" x14ac:dyDescent="0.25">
      <c r="A14920" t="s">
        <v>3929</v>
      </c>
      <c r="B14920" t="s">
        <v>26</v>
      </c>
      <c r="C14920" s="1">
        <v>44775</v>
      </c>
      <c r="D14920" s="1">
        <v>45024</v>
      </c>
      <c r="E14920">
        <f>VLOOKUP(data[[#This Row],[id_campaign]],campaign[],4,FALSE)</f>
        <v>65</v>
      </c>
      <c r="F14920" t="str">
        <f>VLOOKUP(data[[#This Row],[id_campaign]],campaign[],2,FALSE)</f>
        <v>HasCreditCard</v>
      </c>
      <c r="G14920" t="str">
        <f>VLOOKUP(data[[#This Row],[id_customer]],customer[],2,FALSE)</f>
        <v>Mavis Tremmil</v>
      </c>
      <c r="H14920" t="str">
        <f>data[[#This Row],[id_customer]]&amp;data[[#This Row],[id_campaign]]</f>
        <v>C0972cam12</v>
      </c>
      <c r="I14920">
        <f>DATEDIF(data[[#This Row],[join_date]],data[[#This Row],[buy_date]],"M")</f>
        <v>8</v>
      </c>
    </row>
    <row r="14921" spans="1:9" x14ac:dyDescent="0.25">
      <c r="A14921" t="s">
        <v>3929</v>
      </c>
      <c r="B14921" t="s">
        <v>26</v>
      </c>
      <c r="C14921" s="1">
        <v>44775</v>
      </c>
      <c r="D14921" s="1">
        <v>45062</v>
      </c>
      <c r="E14921">
        <f>VLOOKUP(data[[#This Row],[id_campaign]],campaign[],4,FALSE)</f>
        <v>65</v>
      </c>
      <c r="F14921" t="str">
        <f>VLOOKUP(data[[#This Row],[id_campaign]],campaign[],2,FALSE)</f>
        <v>HasCreditCard</v>
      </c>
      <c r="G14921" t="str">
        <f>VLOOKUP(data[[#This Row],[id_customer]],customer[],2,FALSE)</f>
        <v>Mavis Tremmil</v>
      </c>
      <c r="H14921" t="str">
        <f>data[[#This Row],[id_customer]]&amp;data[[#This Row],[id_campaign]]</f>
        <v>C0972cam12</v>
      </c>
      <c r="I14921">
        <f>DATEDIF(data[[#This Row],[join_date]],data[[#This Row],[buy_date]],"M")</f>
        <v>9</v>
      </c>
    </row>
    <row r="14922" spans="1:9" x14ac:dyDescent="0.25">
      <c r="A14922" t="s">
        <v>3933</v>
      </c>
      <c r="B14922" t="s">
        <v>8</v>
      </c>
      <c r="C14922" s="1">
        <v>44732</v>
      </c>
      <c r="D14922" s="1">
        <v>44732</v>
      </c>
      <c r="E14922">
        <f>VLOOKUP(data[[#This Row],[id_campaign]],campaign[],4,FALSE)</f>
        <v>62</v>
      </c>
      <c r="F14922" t="str">
        <f>VLOOKUP(data[[#This Row],[id_campaign]],campaign[],2,FALSE)</f>
        <v>HandsetWebCapable</v>
      </c>
      <c r="G14922" t="str">
        <f>VLOOKUP(data[[#This Row],[id_customer]],customer[],2,FALSE)</f>
        <v>Dunc Colliber</v>
      </c>
      <c r="H14922" t="str">
        <f>data[[#This Row],[id_customer]]&amp;data[[#This Row],[id_campaign]]</f>
        <v>C0973cam03</v>
      </c>
      <c r="I14922">
        <f>DATEDIF(data[[#This Row],[join_date]],data[[#This Row],[buy_date]],"M")</f>
        <v>0</v>
      </c>
    </row>
    <row r="14923" spans="1:9" x14ac:dyDescent="0.25">
      <c r="A14923" t="s">
        <v>3933</v>
      </c>
      <c r="B14923" t="s">
        <v>8</v>
      </c>
      <c r="C14923" s="1">
        <v>44732</v>
      </c>
      <c r="D14923" s="1">
        <v>44768</v>
      </c>
      <c r="E14923">
        <f>VLOOKUP(data[[#This Row],[id_campaign]],campaign[],4,FALSE)</f>
        <v>62</v>
      </c>
      <c r="F14923" t="str">
        <f>VLOOKUP(data[[#This Row],[id_campaign]],campaign[],2,FALSE)</f>
        <v>HandsetWebCapable</v>
      </c>
      <c r="G14923" t="str">
        <f>VLOOKUP(data[[#This Row],[id_customer]],customer[],2,FALSE)</f>
        <v>Dunc Colliber</v>
      </c>
      <c r="H14923" t="str">
        <f>data[[#This Row],[id_customer]]&amp;data[[#This Row],[id_campaign]]</f>
        <v>C0973cam03</v>
      </c>
      <c r="I14923">
        <f>DATEDIF(data[[#This Row],[join_date]],data[[#This Row],[buy_date]],"M")</f>
        <v>1</v>
      </c>
    </row>
    <row r="14924" spans="1:9" x14ac:dyDescent="0.25">
      <c r="A14924" t="s">
        <v>3933</v>
      </c>
      <c r="B14924" t="s">
        <v>8</v>
      </c>
      <c r="C14924" s="1">
        <v>44732</v>
      </c>
      <c r="D14924" s="1">
        <v>44775</v>
      </c>
      <c r="E14924">
        <f>VLOOKUP(data[[#This Row],[id_campaign]],campaign[],4,FALSE)</f>
        <v>62</v>
      </c>
      <c r="F14924" t="str">
        <f>VLOOKUP(data[[#This Row],[id_campaign]],campaign[],2,FALSE)</f>
        <v>HandsetWebCapable</v>
      </c>
      <c r="G14924" t="str">
        <f>VLOOKUP(data[[#This Row],[id_customer]],customer[],2,FALSE)</f>
        <v>Dunc Colliber</v>
      </c>
      <c r="H14924" t="str">
        <f>data[[#This Row],[id_customer]]&amp;data[[#This Row],[id_campaign]]</f>
        <v>C0973cam03</v>
      </c>
      <c r="I14924">
        <f>DATEDIF(data[[#This Row],[join_date]],data[[#This Row],[buy_date]],"M")</f>
        <v>1</v>
      </c>
    </row>
    <row r="14925" spans="1:9" x14ac:dyDescent="0.25">
      <c r="A14925" t="s">
        <v>3933</v>
      </c>
      <c r="B14925" t="s">
        <v>8</v>
      </c>
      <c r="C14925" s="1">
        <v>44732</v>
      </c>
      <c r="D14925" s="1">
        <v>44808</v>
      </c>
      <c r="E14925">
        <f>VLOOKUP(data[[#This Row],[id_campaign]],campaign[],4,FALSE)</f>
        <v>62</v>
      </c>
      <c r="F14925" t="str">
        <f>VLOOKUP(data[[#This Row],[id_campaign]],campaign[],2,FALSE)</f>
        <v>HandsetWebCapable</v>
      </c>
      <c r="G14925" t="str">
        <f>VLOOKUP(data[[#This Row],[id_customer]],customer[],2,FALSE)</f>
        <v>Dunc Colliber</v>
      </c>
      <c r="H14925" t="str">
        <f>data[[#This Row],[id_customer]]&amp;data[[#This Row],[id_campaign]]</f>
        <v>C0973cam03</v>
      </c>
      <c r="I14925">
        <f>DATEDIF(data[[#This Row],[join_date]],data[[#This Row],[buy_date]],"M")</f>
        <v>2</v>
      </c>
    </row>
    <row r="14926" spans="1:9" x14ac:dyDescent="0.25">
      <c r="A14926" t="s">
        <v>3933</v>
      </c>
      <c r="B14926" t="s">
        <v>8</v>
      </c>
      <c r="C14926" s="1">
        <v>44732</v>
      </c>
      <c r="D14926" s="1">
        <v>44857</v>
      </c>
      <c r="E14926">
        <f>VLOOKUP(data[[#This Row],[id_campaign]],campaign[],4,FALSE)</f>
        <v>62</v>
      </c>
      <c r="F14926" t="str">
        <f>VLOOKUP(data[[#This Row],[id_campaign]],campaign[],2,FALSE)</f>
        <v>HandsetWebCapable</v>
      </c>
      <c r="G14926" t="str">
        <f>VLOOKUP(data[[#This Row],[id_customer]],customer[],2,FALSE)</f>
        <v>Dunc Colliber</v>
      </c>
      <c r="H14926" t="str">
        <f>data[[#This Row],[id_customer]]&amp;data[[#This Row],[id_campaign]]</f>
        <v>C0973cam03</v>
      </c>
      <c r="I14926">
        <f>DATEDIF(data[[#This Row],[join_date]],data[[#This Row],[buy_date]],"M")</f>
        <v>4</v>
      </c>
    </row>
    <row r="14927" spans="1:9" x14ac:dyDescent="0.25">
      <c r="A14927" t="s">
        <v>3933</v>
      </c>
      <c r="B14927" t="s">
        <v>8</v>
      </c>
      <c r="C14927" s="1">
        <v>44732</v>
      </c>
      <c r="D14927" s="1">
        <v>44892</v>
      </c>
      <c r="E14927">
        <f>VLOOKUP(data[[#This Row],[id_campaign]],campaign[],4,FALSE)</f>
        <v>62</v>
      </c>
      <c r="F14927" t="str">
        <f>VLOOKUP(data[[#This Row],[id_campaign]],campaign[],2,FALSE)</f>
        <v>HandsetWebCapable</v>
      </c>
      <c r="G14927" t="str">
        <f>VLOOKUP(data[[#This Row],[id_customer]],customer[],2,FALSE)</f>
        <v>Dunc Colliber</v>
      </c>
      <c r="H14927" t="str">
        <f>data[[#This Row],[id_customer]]&amp;data[[#This Row],[id_campaign]]</f>
        <v>C0973cam03</v>
      </c>
      <c r="I14927">
        <f>DATEDIF(data[[#This Row],[join_date]],data[[#This Row],[buy_date]],"M")</f>
        <v>5</v>
      </c>
    </row>
    <row r="14928" spans="1:9" x14ac:dyDescent="0.25">
      <c r="A14928" t="s">
        <v>3933</v>
      </c>
      <c r="B14928" t="s">
        <v>8</v>
      </c>
      <c r="C14928" s="1">
        <v>44732</v>
      </c>
      <c r="D14928" s="1">
        <v>44923</v>
      </c>
      <c r="E14928">
        <f>VLOOKUP(data[[#This Row],[id_campaign]],campaign[],4,FALSE)</f>
        <v>62</v>
      </c>
      <c r="F14928" t="str">
        <f>VLOOKUP(data[[#This Row],[id_campaign]],campaign[],2,FALSE)</f>
        <v>HandsetWebCapable</v>
      </c>
      <c r="G14928" t="str">
        <f>VLOOKUP(data[[#This Row],[id_customer]],customer[],2,FALSE)</f>
        <v>Dunc Colliber</v>
      </c>
      <c r="H14928" t="str">
        <f>data[[#This Row],[id_customer]]&amp;data[[#This Row],[id_campaign]]</f>
        <v>C0973cam03</v>
      </c>
      <c r="I14928">
        <f>DATEDIF(data[[#This Row],[join_date]],data[[#This Row],[buy_date]],"M")</f>
        <v>6</v>
      </c>
    </row>
    <row r="14929" spans="1:9" x14ac:dyDescent="0.25">
      <c r="A14929" t="s">
        <v>3933</v>
      </c>
      <c r="B14929" t="s">
        <v>8</v>
      </c>
      <c r="C14929" s="1">
        <v>44732</v>
      </c>
      <c r="D14929" s="1">
        <v>44951</v>
      </c>
      <c r="E14929">
        <f>VLOOKUP(data[[#This Row],[id_campaign]],campaign[],4,FALSE)</f>
        <v>62</v>
      </c>
      <c r="F14929" t="str">
        <f>VLOOKUP(data[[#This Row],[id_campaign]],campaign[],2,FALSE)</f>
        <v>HandsetWebCapable</v>
      </c>
      <c r="G14929" t="str">
        <f>VLOOKUP(data[[#This Row],[id_customer]],customer[],2,FALSE)</f>
        <v>Dunc Colliber</v>
      </c>
      <c r="H14929" t="str">
        <f>data[[#This Row],[id_customer]]&amp;data[[#This Row],[id_campaign]]</f>
        <v>C0973cam03</v>
      </c>
      <c r="I14929">
        <f>DATEDIF(data[[#This Row],[join_date]],data[[#This Row],[buy_date]],"M")</f>
        <v>7</v>
      </c>
    </row>
    <row r="14930" spans="1:9" x14ac:dyDescent="0.25">
      <c r="A14930" t="s">
        <v>3933</v>
      </c>
      <c r="B14930" t="s">
        <v>8</v>
      </c>
      <c r="C14930" s="1">
        <v>44732</v>
      </c>
      <c r="D14930" s="1">
        <v>45005</v>
      </c>
      <c r="E14930">
        <f>VLOOKUP(data[[#This Row],[id_campaign]],campaign[],4,FALSE)</f>
        <v>62</v>
      </c>
      <c r="F14930" t="str">
        <f>VLOOKUP(data[[#This Row],[id_campaign]],campaign[],2,FALSE)</f>
        <v>HandsetWebCapable</v>
      </c>
      <c r="G14930" t="str">
        <f>VLOOKUP(data[[#This Row],[id_customer]],customer[],2,FALSE)</f>
        <v>Dunc Colliber</v>
      </c>
      <c r="H14930" t="str">
        <f>data[[#This Row],[id_customer]]&amp;data[[#This Row],[id_campaign]]</f>
        <v>C0973cam03</v>
      </c>
      <c r="I14930">
        <f>DATEDIF(data[[#This Row],[join_date]],data[[#This Row],[buy_date]],"M")</f>
        <v>9</v>
      </c>
    </row>
    <row r="14931" spans="1:9" x14ac:dyDescent="0.25">
      <c r="A14931" t="s">
        <v>3933</v>
      </c>
      <c r="B14931" t="s">
        <v>8</v>
      </c>
      <c r="C14931" s="1">
        <v>44732</v>
      </c>
      <c r="D14931" s="1">
        <v>45018</v>
      </c>
      <c r="E14931">
        <f>VLOOKUP(data[[#This Row],[id_campaign]],campaign[],4,FALSE)</f>
        <v>62</v>
      </c>
      <c r="F14931" t="str">
        <f>VLOOKUP(data[[#This Row],[id_campaign]],campaign[],2,FALSE)</f>
        <v>HandsetWebCapable</v>
      </c>
      <c r="G14931" t="str">
        <f>VLOOKUP(data[[#This Row],[id_customer]],customer[],2,FALSE)</f>
        <v>Dunc Colliber</v>
      </c>
      <c r="H14931" t="str">
        <f>data[[#This Row],[id_customer]]&amp;data[[#This Row],[id_campaign]]</f>
        <v>C0973cam03</v>
      </c>
      <c r="I14931">
        <f>DATEDIF(data[[#This Row],[join_date]],data[[#This Row],[buy_date]],"M")</f>
        <v>9</v>
      </c>
    </row>
    <row r="14932" spans="1:9" x14ac:dyDescent="0.25">
      <c r="A14932" t="s">
        <v>3933</v>
      </c>
      <c r="B14932" t="s">
        <v>8</v>
      </c>
      <c r="C14932" s="1">
        <v>44732</v>
      </c>
      <c r="D14932" s="1">
        <v>45072</v>
      </c>
      <c r="E14932">
        <f>VLOOKUP(data[[#This Row],[id_campaign]],campaign[],4,FALSE)</f>
        <v>62</v>
      </c>
      <c r="F14932" t="str">
        <f>VLOOKUP(data[[#This Row],[id_campaign]],campaign[],2,FALSE)</f>
        <v>HandsetWebCapable</v>
      </c>
      <c r="G14932" t="str">
        <f>VLOOKUP(data[[#This Row],[id_customer]],customer[],2,FALSE)</f>
        <v>Dunc Colliber</v>
      </c>
      <c r="H14932" t="str">
        <f>data[[#This Row],[id_customer]]&amp;data[[#This Row],[id_campaign]]</f>
        <v>C0973cam03</v>
      </c>
      <c r="I14932">
        <f>DATEDIF(data[[#This Row],[join_date]],data[[#This Row],[buy_date]],"M")</f>
        <v>11</v>
      </c>
    </row>
    <row r="14933" spans="1:9" x14ac:dyDescent="0.25">
      <c r="A14933" t="s">
        <v>3933</v>
      </c>
      <c r="B14933" t="s">
        <v>32</v>
      </c>
      <c r="C14933" s="1">
        <v>44844</v>
      </c>
      <c r="D14933" s="1">
        <v>44844</v>
      </c>
      <c r="E14933">
        <f>VLOOKUP(data[[#This Row],[id_campaign]],campaign[],4,FALSE)</f>
        <v>14</v>
      </c>
      <c r="F14933" t="str">
        <f>VLOOKUP(data[[#This Row],[id_campaign]],campaign[],2,FALSE)</f>
        <v>OwnsMotorcycle</v>
      </c>
      <c r="G14933" t="str">
        <f>VLOOKUP(data[[#This Row],[id_customer]],customer[],2,FALSE)</f>
        <v>Dunc Colliber</v>
      </c>
      <c r="H14933" t="str">
        <f>data[[#This Row],[id_customer]]&amp;data[[#This Row],[id_campaign]]</f>
        <v>C0973cam15</v>
      </c>
      <c r="I14933">
        <f>DATEDIF(data[[#This Row],[join_date]],data[[#This Row],[buy_date]],"M")</f>
        <v>0</v>
      </c>
    </row>
    <row r="14934" spans="1:9" x14ac:dyDescent="0.25">
      <c r="A14934" t="s">
        <v>3933</v>
      </c>
      <c r="B14934" t="s">
        <v>32</v>
      </c>
      <c r="C14934" s="1">
        <v>44844</v>
      </c>
      <c r="D14934" s="1">
        <v>44875</v>
      </c>
      <c r="E14934">
        <f>VLOOKUP(data[[#This Row],[id_campaign]],campaign[],4,FALSE)</f>
        <v>14</v>
      </c>
      <c r="F14934" t="str">
        <f>VLOOKUP(data[[#This Row],[id_campaign]],campaign[],2,FALSE)</f>
        <v>OwnsMotorcycle</v>
      </c>
      <c r="G14934" t="str">
        <f>VLOOKUP(data[[#This Row],[id_customer]],customer[],2,FALSE)</f>
        <v>Dunc Colliber</v>
      </c>
      <c r="H14934" t="str">
        <f>data[[#This Row],[id_customer]]&amp;data[[#This Row],[id_campaign]]</f>
        <v>C0973cam15</v>
      </c>
      <c r="I14934">
        <f>DATEDIF(data[[#This Row],[join_date]],data[[#This Row],[buy_date]],"M")</f>
        <v>1</v>
      </c>
    </row>
    <row r="14935" spans="1:9" x14ac:dyDescent="0.25">
      <c r="A14935" t="s">
        <v>3933</v>
      </c>
      <c r="B14935" t="s">
        <v>32</v>
      </c>
      <c r="C14935" s="1">
        <v>44844</v>
      </c>
      <c r="D14935" s="1">
        <v>44913</v>
      </c>
      <c r="E14935">
        <f>VLOOKUP(data[[#This Row],[id_campaign]],campaign[],4,FALSE)</f>
        <v>14</v>
      </c>
      <c r="F14935" t="str">
        <f>VLOOKUP(data[[#This Row],[id_campaign]],campaign[],2,FALSE)</f>
        <v>OwnsMotorcycle</v>
      </c>
      <c r="G14935" t="str">
        <f>VLOOKUP(data[[#This Row],[id_customer]],customer[],2,FALSE)</f>
        <v>Dunc Colliber</v>
      </c>
      <c r="H14935" t="str">
        <f>data[[#This Row],[id_customer]]&amp;data[[#This Row],[id_campaign]]</f>
        <v>C0973cam15</v>
      </c>
      <c r="I14935">
        <f>DATEDIF(data[[#This Row],[join_date]],data[[#This Row],[buy_date]],"M")</f>
        <v>2</v>
      </c>
    </row>
    <row r="14936" spans="1:9" x14ac:dyDescent="0.25">
      <c r="A14936" t="s">
        <v>3933</v>
      </c>
      <c r="B14936" t="s">
        <v>32</v>
      </c>
      <c r="C14936" s="1">
        <v>44844</v>
      </c>
      <c r="D14936" s="1">
        <v>44938</v>
      </c>
      <c r="E14936">
        <f>VLOOKUP(data[[#This Row],[id_campaign]],campaign[],4,FALSE)</f>
        <v>14</v>
      </c>
      <c r="F14936" t="str">
        <f>VLOOKUP(data[[#This Row],[id_campaign]],campaign[],2,FALSE)</f>
        <v>OwnsMotorcycle</v>
      </c>
      <c r="G14936" t="str">
        <f>VLOOKUP(data[[#This Row],[id_customer]],customer[],2,FALSE)</f>
        <v>Dunc Colliber</v>
      </c>
      <c r="H14936" t="str">
        <f>data[[#This Row],[id_customer]]&amp;data[[#This Row],[id_campaign]]</f>
        <v>C0973cam15</v>
      </c>
      <c r="I14936">
        <f>DATEDIF(data[[#This Row],[join_date]],data[[#This Row],[buy_date]],"M")</f>
        <v>3</v>
      </c>
    </row>
    <row r="14937" spans="1:9" x14ac:dyDescent="0.25">
      <c r="A14937" t="s">
        <v>3933</v>
      </c>
      <c r="B14937" t="s">
        <v>32</v>
      </c>
      <c r="C14937" s="1">
        <v>44844</v>
      </c>
      <c r="D14937" s="1">
        <v>44982</v>
      </c>
      <c r="E14937">
        <f>VLOOKUP(data[[#This Row],[id_campaign]],campaign[],4,FALSE)</f>
        <v>14</v>
      </c>
      <c r="F14937" t="str">
        <f>VLOOKUP(data[[#This Row],[id_campaign]],campaign[],2,FALSE)</f>
        <v>OwnsMotorcycle</v>
      </c>
      <c r="G14937" t="str">
        <f>VLOOKUP(data[[#This Row],[id_customer]],customer[],2,FALSE)</f>
        <v>Dunc Colliber</v>
      </c>
      <c r="H14937" t="str">
        <f>data[[#This Row],[id_customer]]&amp;data[[#This Row],[id_campaign]]</f>
        <v>C0973cam15</v>
      </c>
      <c r="I14937">
        <f>DATEDIF(data[[#This Row],[join_date]],data[[#This Row],[buy_date]],"M")</f>
        <v>4</v>
      </c>
    </row>
    <row r="14938" spans="1:9" x14ac:dyDescent="0.25">
      <c r="A14938" t="s">
        <v>3933</v>
      </c>
      <c r="B14938" t="s">
        <v>32</v>
      </c>
      <c r="C14938" s="1">
        <v>44844</v>
      </c>
      <c r="D14938" s="1">
        <v>45007</v>
      </c>
      <c r="E14938">
        <f>VLOOKUP(data[[#This Row],[id_campaign]],campaign[],4,FALSE)</f>
        <v>14</v>
      </c>
      <c r="F14938" t="str">
        <f>VLOOKUP(data[[#This Row],[id_campaign]],campaign[],2,FALSE)</f>
        <v>OwnsMotorcycle</v>
      </c>
      <c r="G14938" t="str">
        <f>VLOOKUP(data[[#This Row],[id_customer]],customer[],2,FALSE)</f>
        <v>Dunc Colliber</v>
      </c>
      <c r="H14938" t="str">
        <f>data[[#This Row],[id_customer]]&amp;data[[#This Row],[id_campaign]]</f>
        <v>C0973cam15</v>
      </c>
      <c r="I14938">
        <f>DATEDIF(data[[#This Row],[join_date]],data[[#This Row],[buy_date]],"M")</f>
        <v>5</v>
      </c>
    </row>
    <row r="14939" spans="1:9" x14ac:dyDescent="0.25">
      <c r="A14939" t="s">
        <v>3933</v>
      </c>
      <c r="B14939" t="s">
        <v>32</v>
      </c>
      <c r="C14939" s="1">
        <v>44844</v>
      </c>
      <c r="D14939" s="1">
        <v>45032</v>
      </c>
      <c r="E14939">
        <f>VLOOKUP(data[[#This Row],[id_campaign]],campaign[],4,FALSE)</f>
        <v>14</v>
      </c>
      <c r="F14939" t="str">
        <f>VLOOKUP(data[[#This Row],[id_campaign]],campaign[],2,FALSE)</f>
        <v>OwnsMotorcycle</v>
      </c>
      <c r="G14939" t="str">
        <f>VLOOKUP(data[[#This Row],[id_customer]],customer[],2,FALSE)</f>
        <v>Dunc Colliber</v>
      </c>
      <c r="H14939" t="str">
        <f>data[[#This Row],[id_customer]]&amp;data[[#This Row],[id_campaign]]</f>
        <v>C0973cam15</v>
      </c>
      <c r="I14939">
        <f>DATEDIF(data[[#This Row],[join_date]],data[[#This Row],[buy_date]],"M")</f>
        <v>6</v>
      </c>
    </row>
    <row r="14940" spans="1:9" x14ac:dyDescent="0.25">
      <c r="A14940" t="s">
        <v>3933</v>
      </c>
      <c r="B14940" t="s">
        <v>32</v>
      </c>
      <c r="C14940" s="1">
        <v>44844</v>
      </c>
      <c r="D14940" s="1">
        <v>45059</v>
      </c>
      <c r="E14940">
        <f>VLOOKUP(data[[#This Row],[id_campaign]],campaign[],4,FALSE)</f>
        <v>14</v>
      </c>
      <c r="F14940" t="str">
        <f>VLOOKUP(data[[#This Row],[id_campaign]],campaign[],2,FALSE)</f>
        <v>OwnsMotorcycle</v>
      </c>
      <c r="G14940" t="str">
        <f>VLOOKUP(data[[#This Row],[id_customer]],customer[],2,FALSE)</f>
        <v>Dunc Colliber</v>
      </c>
      <c r="H14940" t="str">
        <f>data[[#This Row],[id_customer]]&amp;data[[#This Row],[id_campaign]]</f>
        <v>C0973cam15</v>
      </c>
      <c r="I14940">
        <f>DATEDIF(data[[#This Row],[join_date]],data[[#This Row],[buy_date]],"M")</f>
        <v>7</v>
      </c>
    </row>
    <row r="14941" spans="1:9" x14ac:dyDescent="0.25">
      <c r="A14941" t="s">
        <v>3937</v>
      </c>
      <c r="B14941" t="s">
        <v>6</v>
      </c>
      <c r="C14941" s="1">
        <v>44725</v>
      </c>
      <c r="D14941" s="1">
        <v>44725</v>
      </c>
      <c r="E14941">
        <f>VLOOKUP(data[[#This Row],[id_campaign]],campaign[],4,FALSE)</f>
        <v>26</v>
      </c>
      <c r="F14941" t="str">
        <f>VLOOKUP(data[[#This Row],[id_campaign]],campaign[],2,FALSE)</f>
        <v>HandsetRefurbished</v>
      </c>
      <c r="G14941" t="str">
        <f>VLOOKUP(data[[#This Row],[id_customer]],customer[],2,FALSE)</f>
        <v>Derwin Trewhela</v>
      </c>
      <c r="H14941" t="str">
        <f>data[[#This Row],[id_customer]]&amp;data[[#This Row],[id_campaign]]</f>
        <v>C0974cam02</v>
      </c>
      <c r="I14941">
        <f>DATEDIF(data[[#This Row],[join_date]],data[[#This Row],[buy_date]],"M")</f>
        <v>0</v>
      </c>
    </row>
    <row r="14942" spans="1:9" x14ac:dyDescent="0.25">
      <c r="A14942" t="s">
        <v>3937</v>
      </c>
      <c r="B14942" t="s">
        <v>6</v>
      </c>
      <c r="C14942" s="1">
        <v>44725</v>
      </c>
      <c r="D14942" s="1">
        <v>44770</v>
      </c>
      <c r="E14942">
        <f>VLOOKUP(data[[#This Row],[id_campaign]],campaign[],4,FALSE)</f>
        <v>26</v>
      </c>
      <c r="F14942" t="str">
        <f>VLOOKUP(data[[#This Row],[id_campaign]],campaign[],2,FALSE)</f>
        <v>HandsetRefurbished</v>
      </c>
      <c r="G14942" t="str">
        <f>VLOOKUP(data[[#This Row],[id_customer]],customer[],2,FALSE)</f>
        <v>Derwin Trewhela</v>
      </c>
      <c r="H14942" t="str">
        <f>data[[#This Row],[id_customer]]&amp;data[[#This Row],[id_campaign]]</f>
        <v>C0974cam02</v>
      </c>
      <c r="I14942">
        <f>DATEDIF(data[[#This Row],[join_date]],data[[#This Row],[buy_date]],"M")</f>
        <v>1</v>
      </c>
    </row>
    <row r="14943" spans="1:9" x14ac:dyDescent="0.25">
      <c r="A14943" t="s">
        <v>3937</v>
      </c>
      <c r="B14943" t="s">
        <v>6</v>
      </c>
      <c r="C14943" s="1">
        <v>44725</v>
      </c>
      <c r="D14943" s="1">
        <v>44786</v>
      </c>
      <c r="E14943">
        <f>VLOOKUP(data[[#This Row],[id_campaign]],campaign[],4,FALSE)</f>
        <v>26</v>
      </c>
      <c r="F14943" t="str">
        <f>VLOOKUP(data[[#This Row],[id_campaign]],campaign[],2,FALSE)</f>
        <v>HandsetRefurbished</v>
      </c>
      <c r="G14943" t="str">
        <f>VLOOKUP(data[[#This Row],[id_customer]],customer[],2,FALSE)</f>
        <v>Derwin Trewhela</v>
      </c>
      <c r="H14943" t="str">
        <f>data[[#This Row],[id_customer]]&amp;data[[#This Row],[id_campaign]]</f>
        <v>C0974cam02</v>
      </c>
      <c r="I14943">
        <f>DATEDIF(data[[#This Row],[join_date]],data[[#This Row],[buy_date]],"M")</f>
        <v>2</v>
      </c>
    </row>
    <row r="14944" spans="1:9" x14ac:dyDescent="0.25">
      <c r="A14944" t="s">
        <v>3937</v>
      </c>
      <c r="B14944" t="s">
        <v>6</v>
      </c>
      <c r="C14944" s="1">
        <v>44725</v>
      </c>
      <c r="D14944" s="1">
        <v>44823</v>
      </c>
      <c r="E14944">
        <f>VLOOKUP(data[[#This Row],[id_campaign]],campaign[],4,FALSE)</f>
        <v>26</v>
      </c>
      <c r="F14944" t="str">
        <f>VLOOKUP(data[[#This Row],[id_campaign]],campaign[],2,FALSE)</f>
        <v>HandsetRefurbished</v>
      </c>
      <c r="G14944" t="str">
        <f>VLOOKUP(data[[#This Row],[id_customer]],customer[],2,FALSE)</f>
        <v>Derwin Trewhela</v>
      </c>
      <c r="H14944" t="str">
        <f>data[[#This Row],[id_customer]]&amp;data[[#This Row],[id_campaign]]</f>
        <v>C0974cam02</v>
      </c>
      <c r="I14944">
        <f>DATEDIF(data[[#This Row],[join_date]],data[[#This Row],[buy_date]],"M")</f>
        <v>3</v>
      </c>
    </row>
    <row r="14945" spans="1:9" x14ac:dyDescent="0.25">
      <c r="A14945" t="s">
        <v>3937</v>
      </c>
      <c r="B14945" t="s">
        <v>6</v>
      </c>
      <c r="C14945" s="1">
        <v>44725</v>
      </c>
      <c r="D14945" s="1">
        <v>44849</v>
      </c>
      <c r="E14945">
        <f>VLOOKUP(data[[#This Row],[id_campaign]],campaign[],4,FALSE)</f>
        <v>26</v>
      </c>
      <c r="F14945" t="str">
        <f>VLOOKUP(data[[#This Row],[id_campaign]],campaign[],2,FALSE)</f>
        <v>HandsetRefurbished</v>
      </c>
      <c r="G14945" t="str">
        <f>VLOOKUP(data[[#This Row],[id_customer]],customer[],2,FALSE)</f>
        <v>Derwin Trewhela</v>
      </c>
      <c r="H14945" t="str">
        <f>data[[#This Row],[id_customer]]&amp;data[[#This Row],[id_campaign]]</f>
        <v>C0974cam02</v>
      </c>
      <c r="I14945">
        <f>DATEDIF(data[[#This Row],[join_date]],data[[#This Row],[buy_date]],"M")</f>
        <v>4</v>
      </c>
    </row>
    <row r="14946" spans="1:9" x14ac:dyDescent="0.25">
      <c r="A14946" t="s">
        <v>3937</v>
      </c>
      <c r="B14946" t="s">
        <v>6</v>
      </c>
      <c r="C14946" s="1">
        <v>44725</v>
      </c>
      <c r="D14946" s="1">
        <v>44942</v>
      </c>
      <c r="E14946">
        <f>VLOOKUP(data[[#This Row],[id_campaign]],campaign[],4,FALSE)</f>
        <v>26</v>
      </c>
      <c r="F14946" t="str">
        <f>VLOOKUP(data[[#This Row],[id_campaign]],campaign[],2,FALSE)</f>
        <v>HandsetRefurbished</v>
      </c>
      <c r="G14946" t="str">
        <f>VLOOKUP(data[[#This Row],[id_customer]],customer[],2,FALSE)</f>
        <v>Derwin Trewhela</v>
      </c>
      <c r="H14946" t="str">
        <f>data[[#This Row],[id_customer]]&amp;data[[#This Row],[id_campaign]]</f>
        <v>C0974cam02</v>
      </c>
      <c r="I14946">
        <f>DATEDIF(data[[#This Row],[join_date]],data[[#This Row],[buy_date]],"M")</f>
        <v>7</v>
      </c>
    </row>
    <row r="14947" spans="1:9" x14ac:dyDescent="0.25">
      <c r="A14947" t="s">
        <v>3937</v>
      </c>
      <c r="B14947" t="s">
        <v>6</v>
      </c>
      <c r="C14947" s="1">
        <v>44725</v>
      </c>
      <c r="D14947" s="1">
        <v>44976</v>
      </c>
      <c r="E14947">
        <f>VLOOKUP(data[[#This Row],[id_campaign]],campaign[],4,FALSE)</f>
        <v>26</v>
      </c>
      <c r="F14947" t="str">
        <f>VLOOKUP(data[[#This Row],[id_campaign]],campaign[],2,FALSE)</f>
        <v>HandsetRefurbished</v>
      </c>
      <c r="G14947" t="str">
        <f>VLOOKUP(data[[#This Row],[id_customer]],customer[],2,FALSE)</f>
        <v>Derwin Trewhela</v>
      </c>
      <c r="H14947" t="str">
        <f>data[[#This Row],[id_customer]]&amp;data[[#This Row],[id_campaign]]</f>
        <v>C0974cam02</v>
      </c>
      <c r="I14947">
        <f>DATEDIF(data[[#This Row],[join_date]],data[[#This Row],[buy_date]],"M")</f>
        <v>8</v>
      </c>
    </row>
    <row r="14948" spans="1:9" x14ac:dyDescent="0.25">
      <c r="A14948" t="s">
        <v>3937</v>
      </c>
      <c r="B14948" t="s">
        <v>6</v>
      </c>
      <c r="C14948" s="1">
        <v>44725</v>
      </c>
      <c r="D14948" s="1">
        <v>45001</v>
      </c>
      <c r="E14948">
        <f>VLOOKUP(data[[#This Row],[id_campaign]],campaign[],4,FALSE)</f>
        <v>26</v>
      </c>
      <c r="F14948" t="str">
        <f>VLOOKUP(data[[#This Row],[id_campaign]],campaign[],2,FALSE)</f>
        <v>HandsetRefurbished</v>
      </c>
      <c r="G14948" t="str">
        <f>VLOOKUP(data[[#This Row],[id_customer]],customer[],2,FALSE)</f>
        <v>Derwin Trewhela</v>
      </c>
      <c r="H14948" t="str">
        <f>data[[#This Row],[id_customer]]&amp;data[[#This Row],[id_campaign]]</f>
        <v>C0974cam02</v>
      </c>
      <c r="I14948">
        <f>DATEDIF(data[[#This Row],[join_date]],data[[#This Row],[buy_date]],"M")</f>
        <v>9</v>
      </c>
    </row>
    <row r="14949" spans="1:9" x14ac:dyDescent="0.25">
      <c r="A14949" t="s">
        <v>3937</v>
      </c>
      <c r="B14949" t="s">
        <v>6</v>
      </c>
      <c r="C14949" s="1">
        <v>44725</v>
      </c>
      <c r="D14949" s="1">
        <v>45037</v>
      </c>
      <c r="E14949">
        <f>VLOOKUP(data[[#This Row],[id_campaign]],campaign[],4,FALSE)</f>
        <v>26</v>
      </c>
      <c r="F14949" t="str">
        <f>VLOOKUP(data[[#This Row],[id_campaign]],campaign[],2,FALSE)</f>
        <v>HandsetRefurbished</v>
      </c>
      <c r="G14949" t="str">
        <f>VLOOKUP(data[[#This Row],[id_customer]],customer[],2,FALSE)</f>
        <v>Derwin Trewhela</v>
      </c>
      <c r="H14949" t="str">
        <f>data[[#This Row],[id_customer]]&amp;data[[#This Row],[id_campaign]]</f>
        <v>C0974cam02</v>
      </c>
      <c r="I14949">
        <f>DATEDIF(data[[#This Row],[join_date]],data[[#This Row],[buy_date]],"M")</f>
        <v>10</v>
      </c>
    </row>
    <row r="14950" spans="1:9" x14ac:dyDescent="0.25">
      <c r="A14950" t="s">
        <v>3937</v>
      </c>
      <c r="B14950" t="s">
        <v>8</v>
      </c>
      <c r="C14950" s="1">
        <v>45003</v>
      </c>
      <c r="D14950" s="1">
        <v>45003</v>
      </c>
      <c r="E14950">
        <f>VLOOKUP(data[[#This Row],[id_campaign]],campaign[],4,FALSE)</f>
        <v>62</v>
      </c>
      <c r="F14950" t="str">
        <f>VLOOKUP(data[[#This Row],[id_campaign]],campaign[],2,FALSE)</f>
        <v>HandsetWebCapable</v>
      </c>
      <c r="G14950" t="str">
        <f>VLOOKUP(data[[#This Row],[id_customer]],customer[],2,FALSE)</f>
        <v>Derwin Trewhela</v>
      </c>
      <c r="H14950" t="str">
        <f>data[[#This Row],[id_customer]]&amp;data[[#This Row],[id_campaign]]</f>
        <v>C0974cam03</v>
      </c>
      <c r="I14950">
        <f>DATEDIF(data[[#This Row],[join_date]],data[[#This Row],[buy_date]],"M")</f>
        <v>0</v>
      </c>
    </row>
    <row r="14951" spans="1:9" x14ac:dyDescent="0.25">
      <c r="A14951" t="s">
        <v>3937</v>
      </c>
      <c r="B14951" t="s">
        <v>8</v>
      </c>
      <c r="C14951" s="1">
        <v>45003</v>
      </c>
      <c r="D14951" s="1">
        <v>45042</v>
      </c>
      <c r="E14951">
        <f>VLOOKUP(data[[#This Row],[id_campaign]],campaign[],4,FALSE)</f>
        <v>62</v>
      </c>
      <c r="F14951" t="str">
        <f>VLOOKUP(data[[#This Row],[id_campaign]],campaign[],2,FALSE)</f>
        <v>HandsetWebCapable</v>
      </c>
      <c r="G14951" t="str">
        <f>VLOOKUP(data[[#This Row],[id_customer]],customer[],2,FALSE)</f>
        <v>Derwin Trewhela</v>
      </c>
      <c r="H14951" t="str">
        <f>data[[#This Row],[id_customer]]&amp;data[[#This Row],[id_campaign]]</f>
        <v>C0974cam03</v>
      </c>
      <c r="I14951">
        <f>DATEDIF(data[[#This Row],[join_date]],data[[#This Row],[buy_date]],"M")</f>
        <v>1</v>
      </c>
    </row>
    <row r="14952" spans="1:9" x14ac:dyDescent="0.25">
      <c r="A14952" t="s">
        <v>3937</v>
      </c>
      <c r="B14952" t="s">
        <v>8</v>
      </c>
      <c r="C14952" s="1">
        <v>45003</v>
      </c>
      <c r="D14952" s="1">
        <v>45070</v>
      </c>
      <c r="E14952">
        <f>VLOOKUP(data[[#This Row],[id_campaign]],campaign[],4,FALSE)</f>
        <v>62</v>
      </c>
      <c r="F14952" t="str">
        <f>VLOOKUP(data[[#This Row],[id_campaign]],campaign[],2,FALSE)</f>
        <v>HandsetWebCapable</v>
      </c>
      <c r="G14952" t="str">
        <f>VLOOKUP(data[[#This Row],[id_customer]],customer[],2,FALSE)</f>
        <v>Derwin Trewhela</v>
      </c>
      <c r="H14952" t="str">
        <f>data[[#This Row],[id_customer]]&amp;data[[#This Row],[id_campaign]]</f>
        <v>C0974cam03</v>
      </c>
      <c r="I14952">
        <f>DATEDIF(data[[#This Row],[join_date]],data[[#This Row],[buy_date]],"M")</f>
        <v>2</v>
      </c>
    </row>
    <row r="14953" spans="1:9" x14ac:dyDescent="0.25">
      <c r="A14953" t="s">
        <v>3937</v>
      </c>
      <c r="B14953" t="s">
        <v>8</v>
      </c>
      <c r="C14953" s="1">
        <v>45003</v>
      </c>
      <c r="D14953" s="1">
        <v>45079</v>
      </c>
      <c r="E14953">
        <f>VLOOKUP(data[[#This Row],[id_campaign]],campaign[],4,FALSE)</f>
        <v>62</v>
      </c>
      <c r="F14953" t="str">
        <f>VLOOKUP(data[[#This Row],[id_campaign]],campaign[],2,FALSE)</f>
        <v>HandsetWebCapable</v>
      </c>
      <c r="G14953" t="str">
        <f>VLOOKUP(data[[#This Row],[id_customer]],customer[],2,FALSE)</f>
        <v>Derwin Trewhela</v>
      </c>
      <c r="H14953" t="str">
        <f>data[[#This Row],[id_customer]]&amp;data[[#This Row],[id_campaign]]</f>
        <v>C0974cam03</v>
      </c>
      <c r="I14953">
        <f>DATEDIF(data[[#This Row],[join_date]],data[[#This Row],[buy_date]],"M")</f>
        <v>2</v>
      </c>
    </row>
    <row r="14954" spans="1:9" x14ac:dyDescent="0.25">
      <c r="A14954" t="s">
        <v>3941</v>
      </c>
      <c r="B14954" t="s">
        <v>12</v>
      </c>
      <c r="C14954" s="1">
        <v>44751</v>
      </c>
      <c r="D14954" s="1">
        <v>44751</v>
      </c>
      <c r="E14954">
        <f>VLOOKUP(data[[#This Row],[id_campaign]],campaign[],4,FALSE)</f>
        <v>22</v>
      </c>
      <c r="F14954" t="str">
        <f>VLOOKUP(data[[#This Row],[id_campaign]],campaign[],2,FALSE)</f>
        <v>RVOwner</v>
      </c>
      <c r="G14954" t="str">
        <f>VLOOKUP(data[[#This Row],[id_customer]],customer[],2,FALSE)</f>
        <v>Ettie Zealander</v>
      </c>
      <c r="H14954" t="str">
        <f>data[[#This Row],[id_customer]]&amp;data[[#This Row],[id_campaign]]</f>
        <v>C0975cam05</v>
      </c>
      <c r="I14954">
        <f>DATEDIF(data[[#This Row],[join_date]],data[[#This Row],[buy_date]],"M")</f>
        <v>0</v>
      </c>
    </row>
    <row r="14955" spans="1:9" x14ac:dyDescent="0.25">
      <c r="A14955" t="s">
        <v>3941</v>
      </c>
      <c r="B14955" t="s">
        <v>26</v>
      </c>
      <c r="C14955" s="1">
        <v>44751</v>
      </c>
      <c r="D14955" s="1">
        <v>44751</v>
      </c>
      <c r="E14955">
        <f>VLOOKUP(data[[#This Row],[id_campaign]],campaign[],4,FALSE)</f>
        <v>65</v>
      </c>
      <c r="F14955" t="str">
        <f>VLOOKUP(data[[#This Row],[id_campaign]],campaign[],2,FALSE)</f>
        <v>HasCreditCard</v>
      </c>
      <c r="G14955" t="str">
        <f>VLOOKUP(data[[#This Row],[id_customer]],customer[],2,FALSE)</f>
        <v>Ettie Zealander</v>
      </c>
      <c r="H14955" t="str">
        <f>data[[#This Row],[id_customer]]&amp;data[[#This Row],[id_campaign]]</f>
        <v>C0975cam12</v>
      </c>
      <c r="I14955">
        <f>DATEDIF(data[[#This Row],[join_date]],data[[#This Row],[buy_date]],"M")</f>
        <v>0</v>
      </c>
    </row>
    <row r="14956" spans="1:9" x14ac:dyDescent="0.25">
      <c r="A14956" t="s">
        <v>3941</v>
      </c>
      <c r="B14956" t="s">
        <v>12</v>
      </c>
      <c r="C14956" s="1">
        <v>44751</v>
      </c>
      <c r="D14956" s="1">
        <v>44782</v>
      </c>
      <c r="E14956">
        <f>VLOOKUP(data[[#This Row],[id_campaign]],campaign[],4,FALSE)</f>
        <v>22</v>
      </c>
      <c r="F14956" t="str">
        <f>VLOOKUP(data[[#This Row],[id_campaign]],campaign[],2,FALSE)</f>
        <v>RVOwner</v>
      </c>
      <c r="G14956" t="str">
        <f>VLOOKUP(data[[#This Row],[id_customer]],customer[],2,FALSE)</f>
        <v>Ettie Zealander</v>
      </c>
      <c r="H14956" t="str">
        <f>data[[#This Row],[id_customer]]&amp;data[[#This Row],[id_campaign]]</f>
        <v>C0975cam05</v>
      </c>
      <c r="I14956">
        <f>DATEDIF(data[[#This Row],[join_date]],data[[#This Row],[buy_date]],"M")</f>
        <v>1</v>
      </c>
    </row>
    <row r="14957" spans="1:9" x14ac:dyDescent="0.25">
      <c r="A14957" t="s">
        <v>3941</v>
      </c>
      <c r="B14957" t="s">
        <v>26</v>
      </c>
      <c r="C14957" s="1">
        <v>44751</v>
      </c>
      <c r="D14957" s="1">
        <v>44795</v>
      </c>
      <c r="E14957">
        <f>VLOOKUP(data[[#This Row],[id_campaign]],campaign[],4,FALSE)</f>
        <v>65</v>
      </c>
      <c r="F14957" t="str">
        <f>VLOOKUP(data[[#This Row],[id_campaign]],campaign[],2,FALSE)</f>
        <v>HasCreditCard</v>
      </c>
      <c r="G14957" t="str">
        <f>VLOOKUP(data[[#This Row],[id_customer]],customer[],2,FALSE)</f>
        <v>Ettie Zealander</v>
      </c>
      <c r="H14957" t="str">
        <f>data[[#This Row],[id_customer]]&amp;data[[#This Row],[id_campaign]]</f>
        <v>C0975cam12</v>
      </c>
      <c r="I14957">
        <f>DATEDIF(data[[#This Row],[join_date]],data[[#This Row],[buy_date]],"M")</f>
        <v>1</v>
      </c>
    </row>
    <row r="14958" spans="1:9" x14ac:dyDescent="0.25">
      <c r="A14958" t="s">
        <v>3941</v>
      </c>
      <c r="B14958" t="s">
        <v>12</v>
      </c>
      <c r="C14958" s="1">
        <v>44751</v>
      </c>
      <c r="D14958" s="1">
        <v>44813</v>
      </c>
      <c r="E14958">
        <f>VLOOKUP(data[[#This Row],[id_campaign]],campaign[],4,FALSE)</f>
        <v>22</v>
      </c>
      <c r="F14958" t="str">
        <f>VLOOKUP(data[[#This Row],[id_campaign]],campaign[],2,FALSE)</f>
        <v>RVOwner</v>
      </c>
      <c r="G14958" t="str">
        <f>VLOOKUP(data[[#This Row],[id_customer]],customer[],2,FALSE)</f>
        <v>Ettie Zealander</v>
      </c>
      <c r="H14958" t="str">
        <f>data[[#This Row],[id_customer]]&amp;data[[#This Row],[id_campaign]]</f>
        <v>C0975cam05</v>
      </c>
      <c r="I14958">
        <f>DATEDIF(data[[#This Row],[join_date]],data[[#This Row],[buy_date]],"M")</f>
        <v>2</v>
      </c>
    </row>
    <row r="14959" spans="1:9" x14ac:dyDescent="0.25">
      <c r="A14959" t="s">
        <v>3941</v>
      </c>
      <c r="B14959" t="s">
        <v>26</v>
      </c>
      <c r="C14959" s="1">
        <v>44751</v>
      </c>
      <c r="D14959" s="1">
        <v>44822</v>
      </c>
      <c r="E14959">
        <f>VLOOKUP(data[[#This Row],[id_campaign]],campaign[],4,FALSE)</f>
        <v>65</v>
      </c>
      <c r="F14959" t="str">
        <f>VLOOKUP(data[[#This Row],[id_campaign]],campaign[],2,FALSE)</f>
        <v>HasCreditCard</v>
      </c>
      <c r="G14959" t="str">
        <f>VLOOKUP(data[[#This Row],[id_customer]],customer[],2,FALSE)</f>
        <v>Ettie Zealander</v>
      </c>
      <c r="H14959" t="str">
        <f>data[[#This Row],[id_customer]]&amp;data[[#This Row],[id_campaign]]</f>
        <v>C0975cam12</v>
      </c>
      <c r="I14959">
        <f>DATEDIF(data[[#This Row],[join_date]],data[[#This Row],[buy_date]],"M")</f>
        <v>2</v>
      </c>
    </row>
    <row r="14960" spans="1:9" x14ac:dyDescent="0.25">
      <c r="A14960" t="s">
        <v>3941</v>
      </c>
      <c r="B14960" t="s">
        <v>26</v>
      </c>
      <c r="C14960" s="1">
        <v>44751</v>
      </c>
      <c r="D14960" s="1">
        <v>44855</v>
      </c>
      <c r="E14960">
        <f>VLOOKUP(data[[#This Row],[id_campaign]],campaign[],4,FALSE)</f>
        <v>65</v>
      </c>
      <c r="F14960" t="str">
        <f>VLOOKUP(data[[#This Row],[id_campaign]],campaign[],2,FALSE)</f>
        <v>HasCreditCard</v>
      </c>
      <c r="G14960" t="str">
        <f>VLOOKUP(data[[#This Row],[id_customer]],customer[],2,FALSE)</f>
        <v>Ettie Zealander</v>
      </c>
      <c r="H14960" t="str">
        <f>data[[#This Row],[id_customer]]&amp;data[[#This Row],[id_campaign]]</f>
        <v>C0975cam12</v>
      </c>
      <c r="I14960">
        <f>DATEDIF(data[[#This Row],[join_date]],data[[#This Row],[buy_date]],"M")</f>
        <v>3</v>
      </c>
    </row>
    <row r="14961" spans="1:9" x14ac:dyDescent="0.25">
      <c r="A14961" t="s">
        <v>3941</v>
      </c>
      <c r="B14961" t="s">
        <v>12</v>
      </c>
      <c r="C14961" s="1">
        <v>44751</v>
      </c>
      <c r="D14961" s="1">
        <v>44856</v>
      </c>
      <c r="E14961">
        <f>VLOOKUP(data[[#This Row],[id_campaign]],campaign[],4,FALSE)</f>
        <v>22</v>
      </c>
      <c r="F14961" t="str">
        <f>VLOOKUP(data[[#This Row],[id_campaign]],campaign[],2,FALSE)</f>
        <v>RVOwner</v>
      </c>
      <c r="G14961" t="str">
        <f>VLOOKUP(data[[#This Row],[id_customer]],customer[],2,FALSE)</f>
        <v>Ettie Zealander</v>
      </c>
      <c r="H14961" t="str">
        <f>data[[#This Row],[id_customer]]&amp;data[[#This Row],[id_campaign]]</f>
        <v>C0975cam05</v>
      </c>
      <c r="I14961">
        <f>DATEDIF(data[[#This Row],[join_date]],data[[#This Row],[buy_date]],"M")</f>
        <v>3</v>
      </c>
    </row>
    <row r="14962" spans="1:9" x14ac:dyDescent="0.25">
      <c r="A14962" t="s">
        <v>3941</v>
      </c>
      <c r="B14962" t="s">
        <v>12</v>
      </c>
      <c r="C14962" s="1">
        <v>44751</v>
      </c>
      <c r="D14962" s="1">
        <v>44880</v>
      </c>
      <c r="E14962">
        <f>VLOOKUP(data[[#This Row],[id_campaign]],campaign[],4,FALSE)</f>
        <v>22</v>
      </c>
      <c r="F14962" t="str">
        <f>VLOOKUP(data[[#This Row],[id_campaign]],campaign[],2,FALSE)</f>
        <v>RVOwner</v>
      </c>
      <c r="G14962" t="str">
        <f>VLOOKUP(data[[#This Row],[id_customer]],customer[],2,FALSE)</f>
        <v>Ettie Zealander</v>
      </c>
      <c r="H14962" t="str">
        <f>data[[#This Row],[id_customer]]&amp;data[[#This Row],[id_campaign]]</f>
        <v>C0975cam05</v>
      </c>
      <c r="I14962">
        <f>DATEDIF(data[[#This Row],[join_date]],data[[#This Row],[buy_date]],"M")</f>
        <v>4</v>
      </c>
    </row>
    <row r="14963" spans="1:9" x14ac:dyDescent="0.25">
      <c r="A14963" t="s">
        <v>3941</v>
      </c>
      <c r="B14963" t="s">
        <v>26</v>
      </c>
      <c r="C14963" s="1">
        <v>44751</v>
      </c>
      <c r="D14963" s="1">
        <v>44886</v>
      </c>
      <c r="E14963">
        <f>VLOOKUP(data[[#This Row],[id_campaign]],campaign[],4,FALSE)</f>
        <v>65</v>
      </c>
      <c r="F14963" t="str">
        <f>VLOOKUP(data[[#This Row],[id_campaign]],campaign[],2,FALSE)</f>
        <v>HasCreditCard</v>
      </c>
      <c r="G14963" t="str">
        <f>VLOOKUP(data[[#This Row],[id_customer]],customer[],2,FALSE)</f>
        <v>Ettie Zealander</v>
      </c>
      <c r="H14963" t="str">
        <f>data[[#This Row],[id_customer]]&amp;data[[#This Row],[id_campaign]]</f>
        <v>C0975cam12</v>
      </c>
      <c r="I14963">
        <f>DATEDIF(data[[#This Row],[join_date]],data[[#This Row],[buy_date]],"M")</f>
        <v>4</v>
      </c>
    </row>
    <row r="14964" spans="1:9" x14ac:dyDescent="0.25">
      <c r="A14964" t="s">
        <v>3941</v>
      </c>
      <c r="B14964" t="s">
        <v>26</v>
      </c>
      <c r="C14964" s="1">
        <v>44751</v>
      </c>
      <c r="D14964" s="1">
        <v>44909</v>
      </c>
      <c r="E14964">
        <f>VLOOKUP(data[[#This Row],[id_campaign]],campaign[],4,FALSE)</f>
        <v>65</v>
      </c>
      <c r="F14964" t="str">
        <f>VLOOKUP(data[[#This Row],[id_campaign]],campaign[],2,FALSE)</f>
        <v>HasCreditCard</v>
      </c>
      <c r="G14964" t="str">
        <f>VLOOKUP(data[[#This Row],[id_customer]],customer[],2,FALSE)</f>
        <v>Ettie Zealander</v>
      </c>
      <c r="H14964" t="str">
        <f>data[[#This Row],[id_customer]]&amp;data[[#This Row],[id_campaign]]</f>
        <v>C0975cam12</v>
      </c>
      <c r="I14964">
        <f>DATEDIF(data[[#This Row],[join_date]],data[[#This Row],[buy_date]],"M")</f>
        <v>5</v>
      </c>
    </row>
    <row r="14965" spans="1:9" x14ac:dyDescent="0.25">
      <c r="A14965" t="s">
        <v>3941</v>
      </c>
      <c r="B14965" t="s">
        <v>12</v>
      </c>
      <c r="C14965" s="1">
        <v>44751</v>
      </c>
      <c r="D14965" s="1">
        <v>44910</v>
      </c>
      <c r="E14965">
        <f>VLOOKUP(data[[#This Row],[id_campaign]],campaign[],4,FALSE)</f>
        <v>22</v>
      </c>
      <c r="F14965" t="str">
        <f>VLOOKUP(data[[#This Row],[id_campaign]],campaign[],2,FALSE)</f>
        <v>RVOwner</v>
      </c>
      <c r="G14965" t="str">
        <f>VLOOKUP(data[[#This Row],[id_customer]],customer[],2,FALSE)</f>
        <v>Ettie Zealander</v>
      </c>
      <c r="H14965" t="str">
        <f>data[[#This Row],[id_customer]]&amp;data[[#This Row],[id_campaign]]</f>
        <v>C0975cam05</v>
      </c>
      <c r="I14965">
        <f>DATEDIF(data[[#This Row],[join_date]],data[[#This Row],[buy_date]],"M")</f>
        <v>5</v>
      </c>
    </row>
    <row r="14966" spans="1:9" x14ac:dyDescent="0.25">
      <c r="A14966" t="s">
        <v>3941</v>
      </c>
      <c r="B14966" t="s">
        <v>26</v>
      </c>
      <c r="C14966" s="1">
        <v>44751</v>
      </c>
      <c r="D14966" s="1">
        <v>44970</v>
      </c>
      <c r="E14966">
        <f>VLOOKUP(data[[#This Row],[id_campaign]],campaign[],4,FALSE)</f>
        <v>65</v>
      </c>
      <c r="F14966" t="str">
        <f>VLOOKUP(data[[#This Row],[id_campaign]],campaign[],2,FALSE)</f>
        <v>HasCreditCard</v>
      </c>
      <c r="G14966" t="str">
        <f>VLOOKUP(data[[#This Row],[id_customer]],customer[],2,FALSE)</f>
        <v>Ettie Zealander</v>
      </c>
      <c r="H14966" t="str">
        <f>data[[#This Row],[id_customer]]&amp;data[[#This Row],[id_campaign]]</f>
        <v>C0975cam12</v>
      </c>
      <c r="I14966">
        <f>DATEDIF(data[[#This Row],[join_date]],data[[#This Row],[buy_date]],"M")</f>
        <v>7</v>
      </c>
    </row>
    <row r="14967" spans="1:9" x14ac:dyDescent="0.25">
      <c r="A14967" t="s">
        <v>3941</v>
      </c>
      <c r="B14967" t="s">
        <v>12</v>
      </c>
      <c r="C14967" s="1">
        <v>44751</v>
      </c>
      <c r="D14967" s="1">
        <v>44980</v>
      </c>
      <c r="E14967">
        <f>VLOOKUP(data[[#This Row],[id_campaign]],campaign[],4,FALSE)</f>
        <v>22</v>
      </c>
      <c r="F14967" t="str">
        <f>VLOOKUP(data[[#This Row],[id_campaign]],campaign[],2,FALSE)</f>
        <v>RVOwner</v>
      </c>
      <c r="G14967" t="str">
        <f>VLOOKUP(data[[#This Row],[id_customer]],customer[],2,FALSE)</f>
        <v>Ettie Zealander</v>
      </c>
      <c r="H14967" t="str">
        <f>data[[#This Row],[id_customer]]&amp;data[[#This Row],[id_campaign]]</f>
        <v>C0975cam05</v>
      </c>
      <c r="I14967">
        <f>DATEDIF(data[[#This Row],[join_date]],data[[#This Row],[buy_date]],"M")</f>
        <v>7</v>
      </c>
    </row>
    <row r="14968" spans="1:9" x14ac:dyDescent="0.25">
      <c r="A14968" t="s">
        <v>3941</v>
      </c>
      <c r="B14968" t="s">
        <v>26</v>
      </c>
      <c r="C14968" s="1">
        <v>44751</v>
      </c>
      <c r="D14968" s="1">
        <v>45002</v>
      </c>
      <c r="E14968">
        <f>VLOOKUP(data[[#This Row],[id_campaign]],campaign[],4,FALSE)</f>
        <v>65</v>
      </c>
      <c r="F14968" t="str">
        <f>VLOOKUP(data[[#This Row],[id_campaign]],campaign[],2,FALSE)</f>
        <v>HasCreditCard</v>
      </c>
      <c r="G14968" t="str">
        <f>VLOOKUP(data[[#This Row],[id_customer]],customer[],2,FALSE)</f>
        <v>Ettie Zealander</v>
      </c>
      <c r="H14968" t="str">
        <f>data[[#This Row],[id_customer]]&amp;data[[#This Row],[id_campaign]]</f>
        <v>C0975cam12</v>
      </c>
      <c r="I14968">
        <f>DATEDIF(data[[#This Row],[join_date]],data[[#This Row],[buy_date]],"M")</f>
        <v>8</v>
      </c>
    </row>
    <row r="14969" spans="1:9" x14ac:dyDescent="0.25">
      <c r="A14969" t="s">
        <v>3941</v>
      </c>
      <c r="B14969" t="s">
        <v>26</v>
      </c>
      <c r="C14969" s="1">
        <v>44751</v>
      </c>
      <c r="D14969" s="1">
        <v>45031</v>
      </c>
      <c r="E14969">
        <f>VLOOKUP(data[[#This Row],[id_campaign]],campaign[],4,FALSE)</f>
        <v>65</v>
      </c>
      <c r="F14969" t="str">
        <f>VLOOKUP(data[[#This Row],[id_campaign]],campaign[],2,FALSE)</f>
        <v>HasCreditCard</v>
      </c>
      <c r="G14969" t="str">
        <f>VLOOKUP(data[[#This Row],[id_customer]],customer[],2,FALSE)</f>
        <v>Ettie Zealander</v>
      </c>
      <c r="H14969" t="str">
        <f>data[[#This Row],[id_customer]]&amp;data[[#This Row],[id_campaign]]</f>
        <v>C0975cam12</v>
      </c>
      <c r="I14969">
        <f>DATEDIF(data[[#This Row],[join_date]],data[[#This Row],[buy_date]],"M")</f>
        <v>9</v>
      </c>
    </row>
    <row r="14970" spans="1:9" x14ac:dyDescent="0.25">
      <c r="A14970" t="s">
        <v>3941</v>
      </c>
      <c r="B14970" t="s">
        <v>12</v>
      </c>
      <c r="C14970" s="1">
        <v>44751</v>
      </c>
      <c r="D14970" s="1">
        <v>45034</v>
      </c>
      <c r="E14970">
        <f>VLOOKUP(data[[#This Row],[id_campaign]],campaign[],4,FALSE)</f>
        <v>22</v>
      </c>
      <c r="F14970" t="str">
        <f>VLOOKUP(data[[#This Row],[id_campaign]],campaign[],2,FALSE)</f>
        <v>RVOwner</v>
      </c>
      <c r="G14970" t="str">
        <f>VLOOKUP(data[[#This Row],[id_customer]],customer[],2,FALSE)</f>
        <v>Ettie Zealander</v>
      </c>
      <c r="H14970" t="str">
        <f>data[[#This Row],[id_customer]]&amp;data[[#This Row],[id_campaign]]</f>
        <v>C0975cam05</v>
      </c>
      <c r="I14970">
        <f>DATEDIF(data[[#This Row],[join_date]],data[[#This Row],[buy_date]],"M")</f>
        <v>9</v>
      </c>
    </row>
    <row r="14971" spans="1:9" x14ac:dyDescent="0.25">
      <c r="A14971" t="s">
        <v>3941</v>
      </c>
      <c r="B14971" t="s">
        <v>12</v>
      </c>
      <c r="C14971" s="1">
        <v>44751</v>
      </c>
      <c r="D14971" s="1">
        <v>45055</v>
      </c>
      <c r="E14971">
        <f>VLOOKUP(data[[#This Row],[id_campaign]],campaign[],4,FALSE)</f>
        <v>22</v>
      </c>
      <c r="F14971" t="str">
        <f>VLOOKUP(data[[#This Row],[id_campaign]],campaign[],2,FALSE)</f>
        <v>RVOwner</v>
      </c>
      <c r="G14971" t="str">
        <f>VLOOKUP(data[[#This Row],[id_customer]],customer[],2,FALSE)</f>
        <v>Ettie Zealander</v>
      </c>
      <c r="H14971" t="str">
        <f>data[[#This Row],[id_customer]]&amp;data[[#This Row],[id_campaign]]</f>
        <v>C0975cam05</v>
      </c>
      <c r="I14971">
        <f>DATEDIF(data[[#This Row],[join_date]],data[[#This Row],[buy_date]],"M")</f>
        <v>10</v>
      </c>
    </row>
    <row r="14972" spans="1:9" x14ac:dyDescent="0.25">
      <c r="A14972" t="s">
        <v>3941</v>
      </c>
      <c r="B14972" t="s">
        <v>26</v>
      </c>
      <c r="C14972" s="1">
        <v>44751</v>
      </c>
      <c r="D14972" s="1">
        <v>45061</v>
      </c>
      <c r="E14972">
        <f>VLOOKUP(data[[#This Row],[id_campaign]],campaign[],4,FALSE)</f>
        <v>65</v>
      </c>
      <c r="F14972" t="str">
        <f>VLOOKUP(data[[#This Row],[id_campaign]],campaign[],2,FALSE)</f>
        <v>HasCreditCard</v>
      </c>
      <c r="G14972" t="str">
        <f>VLOOKUP(data[[#This Row],[id_customer]],customer[],2,FALSE)</f>
        <v>Ettie Zealander</v>
      </c>
      <c r="H14972" t="str">
        <f>data[[#This Row],[id_customer]]&amp;data[[#This Row],[id_campaign]]</f>
        <v>C0975cam12</v>
      </c>
      <c r="I14972">
        <f>DATEDIF(data[[#This Row],[join_date]],data[[#This Row],[buy_date]],"M")</f>
        <v>10</v>
      </c>
    </row>
    <row r="14973" spans="1:9" x14ac:dyDescent="0.25">
      <c r="A14973" t="s">
        <v>3941</v>
      </c>
      <c r="B14973" t="s">
        <v>30</v>
      </c>
      <c r="C14973" s="1">
        <v>44976</v>
      </c>
      <c r="D14973" s="1">
        <v>44976</v>
      </c>
      <c r="E14973">
        <f>VLOOKUP(data[[#This Row],[id_campaign]],campaign[],4,FALSE)</f>
        <v>28</v>
      </c>
      <c r="F14973" t="str">
        <f>VLOOKUP(data[[#This Row],[id_campaign]],campaign[],2,FALSE)</f>
        <v>NotNewCellphoneUser</v>
      </c>
      <c r="G14973" t="str">
        <f>VLOOKUP(data[[#This Row],[id_customer]],customer[],2,FALSE)</f>
        <v>Ettie Zealander</v>
      </c>
      <c r="H14973" t="str">
        <f>data[[#This Row],[id_customer]]&amp;data[[#This Row],[id_campaign]]</f>
        <v>C0975cam14</v>
      </c>
      <c r="I14973">
        <f>DATEDIF(data[[#This Row],[join_date]],data[[#This Row],[buy_date]],"M")</f>
        <v>0</v>
      </c>
    </row>
    <row r="14974" spans="1:9" x14ac:dyDescent="0.25">
      <c r="A14974" t="s">
        <v>3941</v>
      </c>
      <c r="B14974" t="s">
        <v>30</v>
      </c>
      <c r="C14974" s="1">
        <v>44976</v>
      </c>
      <c r="D14974" s="1">
        <v>45008</v>
      </c>
      <c r="E14974">
        <f>VLOOKUP(data[[#This Row],[id_campaign]],campaign[],4,FALSE)</f>
        <v>28</v>
      </c>
      <c r="F14974" t="str">
        <f>VLOOKUP(data[[#This Row],[id_campaign]],campaign[],2,FALSE)</f>
        <v>NotNewCellphoneUser</v>
      </c>
      <c r="G14974" t="str">
        <f>VLOOKUP(data[[#This Row],[id_customer]],customer[],2,FALSE)</f>
        <v>Ettie Zealander</v>
      </c>
      <c r="H14974" t="str">
        <f>data[[#This Row],[id_customer]]&amp;data[[#This Row],[id_campaign]]</f>
        <v>C0975cam14</v>
      </c>
      <c r="I14974">
        <f>DATEDIF(data[[#This Row],[join_date]],data[[#This Row],[buy_date]],"M")</f>
        <v>1</v>
      </c>
    </row>
    <row r="14975" spans="1:9" x14ac:dyDescent="0.25">
      <c r="A14975" t="s">
        <v>3941</v>
      </c>
      <c r="B14975" t="s">
        <v>30</v>
      </c>
      <c r="C14975" s="1">
        <v>44976</v>
      </c>
      <c r="D14975" s="1">
        <v>45036</v>
      </c>
      <c r="E14975">
        <f>VLOOKUP(data[[#This Row],[id_campaign]],campaign[],4,FALSE)</f>
        <v>28</v>
      </c>
      <c r="F14975" t="str">
        <f>VLOOKUP(data[[#This Row],[id_campaign]],campaign[],2,FALSE)</f>
        <v>NotNewCellphoneUser</v>
      </c>
      <c r="G14975" t="str">
        <f>VLOOKUP(data[[#This Row],[id_customer]],customer[],2,FALSE)</f>
        <v>Ettie Zealander</v>
      </c>
      <c r="H14975" t="str">
        <f>data[[#This Row],[id_customer]]&amp;data[[#This Row],[id_campaign]]</f>
        <v>C0975cam14</v>
      </c>
      <c r="I14975">
        <f>DATEDIF(data[[#This Row],[join_date]],data[[#This Row],[buy_date]],"M")</f>
        <v>2</v>
      </c>
    </row>
    <row r="14976" spans="1:9" x14ac:dyDescent="0.25">
      <c r="A14976" t="s">
        <v>3941</v>
      </c>
      <c r="B14976" t="s">
        <v>30</v>
      </c>
      <c r="C14976" s="1">
        <v>44976</v>
      </c>
      <c r="D14976" s="1">
        <v>45077</v>
      </c>
      <c r="E14976">
        <f>VLOOKUP(data[[#This Row],[id_campaign]],campaign[],4,FALSE)</f>
        <v>28</v>
      </c>
      <c r="F14976" t="str">
        <f>VLOOKUP(data[[#This Row],[id_campaign]],campaign[],2,FALSE)</f>
        <v>NotNewCellphoneUser</v>
      </c>
      <c r="G14976" t="str">
        <f>VLOOKUP(data[[#This Row],[id_customer]],customer[],2,FALSE)</f>
        <v>Ettie Zealander</v>
      </c>
      <c r="H14976" t="str">
        <f>data[[#This Row],[id_customer]]&amp;data[[#This Row],[id_campaign]]</f>
        <v>C0975cam14</v>
      </c>
      <c r="I14976">
        <f>DATEDIF(data[[#This Row],[join_date]],data[[#This Row],[buy_date]],"M")</f>
        <v>3</v>
      </c>
    </row>
    <row r="14977" spans="1:9" x14ac:dyDescent="0.25">
      <c r="A14977" t="s">
        <v>3941</v>
      </c>
      <c r="B14977" t="s">
        <v>30</v>
      </c>
      <c r="C14977" s="1">
        <v>44976</v>
      </c>
      <c r="D14977" s="1">
        <v>45079</v>
      </c>
      <c r="E14977">
        <f>VLOOKUP(data[[#This Row],[id_campaign]],campaign[],4,FALSE)</f>
        <v>28</v>
      </c>
      <c r="F14977" t="str">
        <f>VLOOKUP(data[[#This Row],[id_campaign]],campaign[],2,FALSE)</f>
        <v>NotNewCellphoneUser</v>
      </c>
      <c r="G14977" t="str">
        <f>VLOOKUP(data[[#This Row],[id_customer]],customer[],2,FALSE)</f>
        <v>Ettie Zealander</v>
      </c>
      <c r="H14977" t="str">
        <f>data[[#This Row],[id_customer]]&amp;data[[#This Row],[id_campaign]]</f>
        <v>C0975cam14</v>
      </c>
      <c r="I14977">
        <f>DATEDIF(data[[#This Row],[join_date]],data[[#This Row],[buy_date]],"M")</f>
        <v>3</v>
      </c>
    </row>
    <row r="14978" spans="1:9" x14ac:dyDescent="0.25">
      <c r="A14978" t="s">
        <v>3945</v>
      </c>
      <c r="B14978" t="s">
        <v>26</v>
      </c>
      <c r="C14978" s="1">
        <v>44571</v>
      </c>
      <c r="D14978" s="1">
        <v>44571</v>
      </c>
      <c r="E14978">
        <f>VLOOKUP(data[[#This Row],[id_campaign]],campaign[],4,FALSE)</f>
        <v>65</v>
      </c>
      <c r="F14978" t="str">
        <f>VLOOKUP(data[[#This Row],[id_campaign]],campaign[],2,FALSE)</f>
        <v>HasCreditCard</v>
      </c>
      <c r="G14978" t="str">
        <f>VLOOKUP(data[[#This Row],[id_customer]],customer[],2,FALSE)</f>
        <v>Willdon McGinney</v>
      </c>
      <c r="H14978" t="str">
        <f>data[[#This Row],[id_customer]]&amp;data[[#This Row],[id_campaign]]</f>
        <v>C0976cam12</v>
      </c>
      <c r="I14978">
        <f>DATEDIF(data[[#This Row],[join_date]],data[[#This Row],[buy_date]],"M")</f>
        <v>0</v>
      </c>
    </row>
    <row r="14979" spans="1:9" x14ac:dyDescent="0.25">
      <c r="A14979" t="s">
        <v>3945</v>
      </c>
      <c r="B14979" t="s">
        <v>26</v>
      </c>
      <c r="C14979" s="1">
        <v>44571</v>
      </c>
      <c r="D14979" s="1">
        <v>44670</v>
      </c>
      <c r="E14979">
        <f>VLOOKUP(data[[#This Row],[id_campaign]],campaign[],4,FALSE)</f>
        <v>65</v>
      </c>
      <c r="F14979" t="str">
        <f>VLOOKUP(data[[#This Row],[id_campaign]],campaign[],2,FALSE)</f>
        <v>HasCreditCard</v>
      </c>
      <c r="G14979" t="str">
        <f>VLOOKUP(data[[#This Row],[id_customer]],customer[],2,FALSE)</f>
        <v>Willdon McGinney</v>
      </c>
      <c r="H14979" t="str">
        <f>data[[#This Row],[id_customer]]&amp;data[[#This Row],[id_campaign]]</f>
        <v>C0976cam12</v>
      </c>
      <c r="I14979">
        <f>DATEDIF(data[[#This Row],[join_date]],data[[#This Row],[buy_date]],"M")</f>
        <v>3</v>
      </c>
    </row>
    <row r="14980" spans="1:9" x14ac:dyDescent="0.25">
      <c r="A14980" t="s">
        <v>3945</v>
      </c>
      <c r="B14980" t="s">
        <v>26</v>
      </c>
      <c r="C14980" s="1">
        <v>44571</v>
      </c>
      <c r="D14980" s="1">
        <v>44757</v>
      </c>
      <c r="E14980">
        <f>VLOOKUP(data[[#This Row],[id_campaign]],campaign[],4,FALSE)</f>
        <v>65</v>
      </c>
      <c r="F14980" t="str">
        <f>VLOOKUP(data[[#This Row],[id_campaign]],campaign[],2,FALSE)</f>
        <v>HasCreditCard</v>
      </c>
      <c r="G14980" t="str">
        <f>VLOOKUP(data[[#This Row],[id_customer]],customer[],2,FALSE)</f>
        <v>Willdon McGinney</v>
      </c>
      <c r="H14980" t="str">
        <f>data[[#This Row],[id_customer]]&amp;data[[#This Row],[id_campaign]]</f>
        <v>C0976cam12</v>
      </c>
      <c r="I14980">
        <f>DATEDIF(data[[#This Row],[join_date]],data[[#This Row],[buy_date]],"M")</f>
        <v>6</v>
      </c>
    </row>
    <row r="14981" spans="1:9" x14ac:dyDescent="0.25">
      <c r="A14981" t="s">
        <v>3945</v>
      </c>
      <c r="B14981" t="s">
        <v>26</v>
      </c>
      <c r="C14981" s="1">
        <v>44571</v>
      </c>
      <c r="D14981" s="1">
        <v>44888</v>
      </c>
      <c r="E14981">
        <f>VLOOKUP(data[[#This Row],[id_campaign]],campaign[],4,FALSE)</f>
        <v>65</v>
      </c>
      <c r="F14981" t="str">
        <f>VLOOKUP(data[[#This Row],[id_campaign]],campaign[],2,FALSE)</f>
        <v>HasCreditCard</v>
      </c>
      <c r="G14981" t="str">
        <f>VLOOKUP(data[[#This Row],[id_customer]],customer[],2,FALSE)</f>
        <v>Willdon McGinney</v>
      </c>
      <c r="H14981" t="str">
        <f>data[[#This Row],[id_customer]]&amp;data[[#This Row],[id_campaign]]</f>
        <v>C0976cam12</v>
      </c>
      <c r="I14981">
        <f>DATEDIF(data[[#This Row],[join_date]],data[[#This Row],[buy_date]],"M")</f>
        <v>10</v>
      </c>
    </row>
    <row r="14982" spans="1:9" x14ac:dyDescent="0.25">
      <c r="A14982" t="s">
        <v>3945</v>
      </c>
      <c r="B14982" t="s">
        <v>26</v>
      </c>
      <c r="C14982" s="1">
        <v>44571</v>
      </c>
      <c r="D14982" s="1">
        <v>44942</v>
      </c>
      <c r="E14982">
        <f>VLOOKUP(data[[#This Row],[id_campaign]],campaign[],4,FALSE)</f>
        <v>65</v>
      </c>
      <c r="F14982" t="str">
        <f>VLOOKUP(data[[#This Row],[id_campaign]],campaign[],2,FALSE)</f>
        <v>HasCreditCard</v>
      </c>
      <c r="G14982" t="str">
        <f>VLOOKUP(data[[#This Row],[id_customer]],customer[],2,FALSE)</f>
        <v>Willdon McGinney</v>
      </c>
      <c r="H14982" t="str">
        <f>data[[#This Row],[id_customer]]&amp;data[[#This Row],[id_campaign]]</f>
        <v>C0976cam12</v>
      </c>
      <c r="I14982">
        <f>DATEDIF(data[[#This Row],[join_date]],data[[#This Row],[buy_date]],"M")</f>
        <v>12</v>
      </c>
    </row>
    <row r="14983" spans="1:9" x14ac:dyDescent="0.25">
      <c r="A14983" t="s">
        <v>3945</v>
      </c>
      <c r="B14983" t="s">
        <v>26</v>
      </c>
      <c r="C14983" s="1">
        <v>44571</v>
      </c>
      <c r="D14983" s="1">
        <v>44980</v>
      </c>
      <c r="E14983">
        <f>VLOOKUP(data[[#This Row],[id_campaign]],campaign[],4,FALSE)</f>
        <v>65</v>
      </c>
      <c r="F14983" t="str">
        <f>VLOOKUP(data[[#This Row],[id_campaign]],campaign[],2,FALSE)</f>
        <v>HasCreditCard</v>
      </c>
      <c r="G14983" t="str">
        <f>VLOOKUP(data[[#This Row],[id_customer]],customer[],2,FALSE)</f>
        <v>Willdon McGinney</v>
      </c>
      <c r="H14983" t="str">
        <f>data[[#This Row],[id_customer]]&amp;data[[#This Row],[id_campaign]]</f>
        <v>C0976cam12</v>
      </c>
      <c r="I14983">
        <f>DATEDIF(data[[#This Row],[join_date]],data[[#This Row],[buy_date]],"M")</f>
        <v>13</v>
      </c>
    </row>
    <row r="14984" spans="1:9" x14ac:dyDescent="0.25">
      <c r="A14984" t="s">
        <v>3945</v>
      </c>
      <c r="B14984" t="s">
        <v>26</v>
      </c>
      <c r="C14984" s="1">
        <v>44571</v>
      </c>
      <c r="D14984" s="1">
        <v>45038</v>
      </c>
      <c r="E14984">
        <f>VLOOKUP(data[[#This Row],[id_campaign]],campaign[],4,FALSE)</f>
        <v>65</v>
      </c>
      <c r="F14984" t="str">
        <f>VLOOKUP(data[[#This Row],[id_campaign]],campaign[],2,FALSE)</f>
        <v>HasCreditCard</v>
      </c>
      <c r="G14984" t="str">
        <f>VLOOKUP(data[[#This Row],[id_customer]],customer[],2,FALSE)</f>
        <v>Willdon McGinney</v>
      </c>
      <c r="H14984" t="str">
        <f>data[[#This Row],[id_customer]]&amp;data[[#This Row],[id_campaign]]</f>
        <v>C0976cam12</v>
      </c>
      <c r="I14984">
        <f>DATEDIF(data[[#This Row],[join_date]],data[[#This Row],[buy_date]],"M")</f>
        <v>15</v>
      </c>
    </row>
    <row r="14985" spans="1:9" x14ac:dyDescent="0.25">
      <c r="A14985" t="s">
        <v>3945</v>
      </c>
      <c r="B14985" t="s">
        <v>26</v>
      </c>
      <c r="C14985" s="1">
        <v>44571</v>
      </c>
      <c r="D14985" s="1">
        <v>45059</v>
      </c>
      <c r="E14985">
        <f>VLOOKUP(data[[#This Row],[id_campaign]],campaign[],4,FALSE)</f>
        <v>65</v>
      </c>
      <c r="F14985" t="str">
        <f>VLOOKUP(data[[#This Row],[id_campaign]],campaign[],2,FALSE)</f>
        <v>HasCreditCard</v>
      </c>
      <c r="G14985" t="str">
        <f>VLOOKUP(data[[#This Row],[id_customer]],customer[],2,FALSE)</f>
        <v>Willdon McGinney</v>
      </c>
      <c r="H14985" t="str">
        <f>data[[#This Row],[id_customer]]&amp;data[[#This Row],[id_campaign]]</f>
        <v>C0976cam12</v>
      </c>
      <c r="I14985">
        <f>DATEDIF(data[[#This Row],[join_date]],data[[#This Row],[buy_date]],"M")</f>
        <v>16</v>
      </c>
    </row>
    <row r="14986" spans="1:9" x14ac:dyDescent="0.25">
      <c r="A14986" t="s">
        <v>3945</v>
      </c>
      <c r="B14986" t="s">
        <v>32</v>
      </c>
      <c r="C14986" s="1">
        <v>44711</v>
      </c>
      <c r="D14986" s="1">
        <v>44711</v>
      </c>
      <c r="E14986">
        <f>VLOOKUP(data[[#This Row],[id_campaign]],campaign[],4,FALSE)</f>
        <v>14</v>
      </c>
      <c r="F14986" t="str">
        <f>VLOOKUP(data[[#This Row],[id_campaign]],campaign[],2,FALSE)</f>
        <v>OwnsMotorcycle</v>
      </c>
      <c r="G14986" t="str">
        <f>VLOOKUP(data[[#This Row],[id_customer]],customer[],2,FALSE)</f>
        <v>Willdon McGinney</v>
      </c>
      <c r="H14986" t="str">
        <f>data[[#This Row],[id_customer]]&amp;data[[#This Row],[id_campaign]]</f>
        <v>C0976cam15</v>
      </c>
      <c r="I14986">
        <f>DATEDIF(data[[#This Row],[join_date]],data[[#This Row],[buy_date]],"M")</f>
        <v>0</v>
      </c>
    </row>
    <row r="14987" spans="1:9" x14ac:dyDescent="0.25">
      <c r="A14987" t="s">
        <v>3945</v>
      </c>
      <c r="B14987" t="s">
        <v>32</v>
      </c>
      <c r="C14987" s="1">
        <v>44711</v>
      </c>
      <c r="D14987" s="1">
        <v>44775</v>
      </c>
      <c r="E14987">
        <f>VLOOKUP(data[[#This Row],[id_campaign]],campaign[],4,FALSE)</f>
        <v>14</v>
      </c>
      <c r="F14987" t="str">
        <f>VLOOKUP(data[[#This Row],[id_campaign]],campaign[],2,FALSE)</f>
        <v>OwnsMotorcycle</v>
      </c>
      <c r="G14987" t="str">
        <f>VLOOKUP(data[[#This Row],[id_customer]],customer[],2,FALSE)</f>
        <v>Willdon McGinney</v>
      </c>
      <c r="H14987" t="str">
        <f>data[[#This Row],[id_customer]]&amp;data[[#This Row],[id_campaign]]</f>
        <v>C0976cam15</v>
      </c>
      <c r="I14987">
        <f>DATEDIF(data[[#This Row],[join_date]],data[[#This Row],[buy_date]],"M")</f>
        <v>2</v>
      </c>
    </row>
    <row r="14988" spans="1:9" x14ac:dyDescent="0.25">
      <c r="A14988" t="s">
        <v>3945</v>
      </c>
      <c r="B14988" t="s">
        <v>32</v>
      </c>
      <c r="C14988" s="1">
        <v>44711</v>
      </c>
      <c r="D14988" s="1">
        <v>44809</v>
      </c>
      <c r="E14988">
        <f>VLOOKUP(data[[#This Row],[id_campaign]],campaign[],4,FALSE)</f>
        <v>14</v>
      </c>
      <c r="F14988" t="str">
        <f>VLOOKUP(data[[#This Row],[id_campaign]],campaign[],2,FALSE)</f>
        <v>OwnsMotorcycle</v>
      </c>
      <c r="G14988" t="str">
        <f>VLOOKUP(data[[#This Row],[id_customer]],customer[],2,FALSE)</f>
        <v>Willdon McGinney</v>
      </c>
      <c r="H14988" t="str">
        <f>data[[#This Row],[id_customer]]&amp;data[[#This Row],[id_campaign]]</f>
        <v>C0976cam15</v>
      </c>
      <c r="I14988">
        <f>DATEDIF(data[[#This Row],[join_date]],data[[#This Row],[buy_date]],"M")</f>
        <v>3</v>
      </c>
    </row>
    <row r="14989" spans="1:9" x14ac:dyDescent="0.25">
      <c r="A14989" t="s">
        <v>3945</v>
      </c>
      <c r="B14989" t="s">
        <v>32</v>
      </c>
      <c r="C14989" s="1">
        <v>44711</v>
      </c>
      <c r="D14989" s="1">
        <v>44840</v>
      </c>
      <c r="E14989">
        <f>VLOOKUP(data[[#This Row],[id_campaign]],campaign[],4,FALSE)</f>
        <v>14</v>
      </c>
      <c r="F14989" t="str">
        <f>VLOOKUP(data[[#This Row],[id_campaign]],campaign[],2,FALSE)</f>
        <v>OwnsMotorcycle</v>
      </c>
      <c r="G14989" t="str">
        <f>VLOOKUP(data[[#This Row],[id_customer]],customer[],2,FALSE)</f>
        <v>Willdon McGinney</v>
      </c>
      <c r="H14989" t="str">
        <f>data[[#This Row],[id_customer]]&amp;data[[#This Row],[id_campaign]]</f>
        <v>C0976cam15</v>
      </c>
      <c r="I14989">
        <f>DATEDIF(data[[#This Row],[join_date]],data[[#This Row],[buy_date]],"M")</f>
        <v>4</v>
      </c>
    </row>
    <row r="14990" spans="1:9" x14ac:dyDescent="0.25">
      <c r="A14990" t="s">
        <v>3945</v>
      </c>
      <c r="B14990" t="s">
        <v>32</v>
      </c>
      <c r="C14990" s="1">
        <v>44711</v>
      </c>
      <c r="D14990" s="1">
        <v>44873</v>
      </c>
      <c r="E14990">
        <f>VLOOKUP(data[[#This Row],[id_campaign]],campaign[],4,FALSE)</f>
        <v>14</v>
      </c>
      <c r="F14990" t="str">
        <f>VLOOKUP(data[[#This Row],[id_campaign]],campaign[],2,FALSE)</f>
        <v>OwnsMotorcycle</v>
      </c>
      <c r="G14990" t="str">
        <f>VLOOKUP(data[[#This Row],[id_customer]],customer[],2,FALSE)</f>
        <v>Willdon McGinney</v>
      </c>
      <c r="H14990" t="str">
        <f>data[[#This Row],[id_customer]]&amp;data[[#This Row],[id_campaign]]</f>
        <v>C0976cam15</v>
      </c>
      <c r="I14990">
        <f>DATEDIF(data[[#This Row],[join_date]],data[[#This Row],[buy_date]],"M")</f>
        <v>5</v>
      </c>
    </row>
    <row r="14991" spans="1:9" x14ac:dyDescent="0.25">
      <c r="A14991" t="s">
        <v>3945</v>
      </c>
      <c r="B14991" t="s">
        <v>32</v>
      </c>
      <c r="C14991" s="1">
        <v>44711</v>
      </c>
      <c r="D14991" s="1">
        <v>44936</v>
      </c>
      <c r="E14991">
        <f>VLOOKUP(data[[#This Row],[id_campaign]],campaign[],4,FALSE)</f>
        <v>14</v>
      </c>
      <c r="F14991" t="str">
        <f>VLOOKUP(data[[#This Row],[id_campaign]],campaign[],2,FALSE)</f>
        <v>OwnsMotorcycle</v>
      </c>
      <c r="G14991" t="str">
        <f>VLOOKUP(data[[#This Row],[id_customer]],customer[],2,FALSE)</f>
        <v>Willdon McGinney</v>
      </c>
      <c r="H14991" t="str">
        <f>data[[#This Row],[id_customer]]&amp;data[[#This Row],[id_campaign]]</f>
        <v>C0976cam15</v>
      </c>
      <c r="I14991">
        <f>DATEDIF(data[[#This Row],[join_date]],data[[#This Row],[buy_date]],"M")</f>
        <v>7</v>
      </c>
    </row>
    <row r="14992" spans="1:9" x14ac:dyDescent="0.25">
      <c r="A14992" t="s">
        <v>3945</v>
      </c>
      <c r="B14992" t="s">
        <v>32</v>
      </c>
      <c r="C14992" s="1">
        <v>44711</v>
      </c>
      <c r="D14992" s="1">
        <v>44964</v>
      </c>
      <c r="E14992">
        <f>VLOOKUP(data[[#This Row],[id_campaign]],campaign[],4,FALSE)</f>
        <v>14</v>
      </c>
      <c r="F14992" t="str">
        <f>VLOOKUP(data[[#This Row],[id_campaign]],campaign[],2,FALSE)</f>
        <v>OwnsMotorcycle</v>
      </c>
      <c r="G14992" t="str">
        <f>VLOOKUP(data[[#This Row],[id_customer]],customer[],2,FALSE)</f>
        <v>Willdon McGinney</v>
      </c>
      <c r="H14992" t="str">
        <f>data[[#This Row],[id_customer]]&amp;data[[#This Row],[id_campaign]]</f>
        <v>C0976cam15</v>
      </c>
      <c r="I14992">
        <f>DATEDIF(data[[#This Row],[join_date]],data[[#This Row],[buy_date]],"M")</f>
        <v>8</v>
      </c>
    </row>
    <row r="14993" spans="1:9" x14ac:dyDescent="0.25">
      <c r="A14993" t="s">
        <v>3945</v>
      </c>
      <c r="B14993" t="s">
        <v>32</v>
      </c>
      <c r="C14993" s="1">
        <v>44711</v>
      </c>
      <c r="D14993" s="1">
        <v>45053</v>
      </c>
      <c r="E14993">
        <f>VLOOKUP(data[[#This Row],[id_campaign]],campaign[],4,FALSE)</f>
        <v>14</v>
      </c>
      <c r="F14993" t="str">
        <f>VLOOKUP(data[[#This Row],[id_campaign]],campaign[],2,FALSE)</f>
        <v>OwnsMotorcycle</v>
      </c>
      <c r="G14993" t="str">
        <f>VLOOKUP(data[[#This Row],[id_customer]],customer[],2,FALSE)</f>
        <v>Willdon McGinney</v>
      </c>
      <c r="H14993" t="str">
        <f>data[[#This Row],[id_customer]]&amp;data[[#This Row],[id_campaign]]</f>
        <v>C0976cam15</v>
      </c>
      <c r="I14993">
        <f>DATEDIF(data[[#This Row],[join_date]],data[[#This Row],[buy_date]],"M")</f>
        <v>11</v>
      </c>
    </row>
    <row r="14994" spans="1:9" x14ac:dyDescent="0.25">
      <c r="A14994" t="s">
        <v>3945</v>
      </c>
      <c r="B14994" t="s">
        <v>14</v>
      </c>
      <c r="C14994" s="1">
        <v>44876</v>
      </c>
      <c r="D14994" s="1">
        <v>44876</v>
      </c>
      <c r="E14994">
        <f>VLOOKUP(data[[#This Row],[id_campaign]],campaign[],4,FALSE)</f>
        <v>13</v>
      </c>
      <c r="F14994" t="str">
        <f>VLOOKUP(data[[#This Row],[id_campaign]],campaign[],2,FALSE)</f>
        <v>Homeownership</v>
      </c>
      <c r="G14994" t="str">
        <f>VLOOKUP(data[[#This Row],[id_customer]],customer[],2,FALSE)</f>
        <v>Willdon McGinney</v>
      </c>
      <c r="H14994" t="str">
        <f>data[[#This Row],[id_customer]]&amp;data[[#This Row],[id_campaign]]</f>
        <v>C0976cam06</v>
      </c>
      <c r="I14994">
        <f>DATEDIF(data[[#This Row],[join_date]],data[[#This Row],[buy_date]],"M")</f>
        <v>0</v>
      </c>
    </row>
    <row r="14995" spans="1:9" x14ac:dyDescent="0.25">
      <c r="A14995" t="s">
        <v>3945</v>
      </c>
      <c r="B14995" t="s">
        <v>14</v>
      </c>
      <c r="C14995" s="1">
        <v>44876</v>
      </c>
      <c r="D14995" s="1">
        <v>44909</v>
      </c>
      <c r="E14995">
        <f>VLOOKUP(data[[#This Row],[id_campaign]],campaign[],4,FALSE)</f>
        <v>13</v>
      </c>
      <c r="F14995" t="str">
        <f>VLOOKUP(data[[#This Row],[id_campaign]],campaign[],2,FALSE)</f>
        <v>Homeownership</v>
      </c>
      <c r="G14995" t="str">
        <f>VLOOKUP(data[[#This Row],[id_customer]],customer[],2,FALSE)</f>
        <v>Willdon McGinney</v>
      </c>
      <c r="H14995" t="str">
        <f>data[[#This Row],[id_customer]]&amp;data[[#This Row],[id_campaign]]</f>
        <v>C0976cam06</v>
      </c>
      <c r="I14995">
        <f>DATEDIF(data[[#This Row],[join_date]],data[[#This Row],[buy_date]],"M")</f>
        <v>1</v>
      </c>
    </row>
    <row r="14996" spans="1:9" x14ac:dyDescent="0.25">
      <c r="A14996" t="s">
        <v>3945</v>
      </c>
      <c r="B14996" t="s">
        <v>14</v>
      </c>
      <c r="C14996" s="1">
        <v>44876</v>
      </c>
      <c r="D14996" s="1">
        <v>44947</v>
      </c>
      <c r="E14996">
        <f>VLOOKUP(data[[#This Row],[id_campaign]],campaign[],4,FALSE)</f>
        <v>13</v>
      </c>
      <c r="F14996" t="str">
        <f>VLOOKUP(data[[#This Row],[id_campaign]],campaign[],2,FALSE)</f>
        <v>Homeownership</v>
      </c>
      <c r="G14996" t="str">
        <f>VLOOKUP(data[[#This Row],[id_customer]],customer[],2,FALSE)</f>
        <v>Willdon McGinney</v>
      </c>
      <c r="H14996" t="str">
        <f>data[[#This Row],[id_customer]]&amp;data[[#This Row],[id_campaign]]</f>
        <v>C0976cam06</v>
      </c>
      <c r="I14996">
        <f>DATEDIF(data[[#This Row],[join_date]],data[[#This Row],[buy_date]],"M")</f>
        <v>2</v>
      </c>
    </row>
    <row r="14997" spans="1:9" x14ac:dyDescent="0.25">
      <c r="A14997" t="s">
        <v>3945</v>
      </c>
      <c r="B14997" t="s">
        <v>14</v>
      </c>
      <c r="C14997" s="1">
        <v>44876</v>
      </c>
      <c r="D14997" s="1">
        <v>44997</v>
      </c>
      <c r="E14997">
        <f>VLOOKUP(data[[#This Row],[id_campaign]],campaign[],4,FALSE)</f>
        <v>13</v>
      </c>
      <c r="F14997" t="str">
        <f>VLOOKUP(data[[#This Row],[id_campaign]],campaign[],2,FALSE)</f>
        <v>Homeownership</v>
      </c>
      <c r="G14997" t="str">
        <f>VLOOKUP(data[[#This Row],[id_customer]],customer[],2,FALSE)</f>
        <v>Willdon McGinney</v>
      </c>
      <c r="H14997" t="str">
        <f>data[[#This Row],[id_customer]]&amp;data[[#This Row],[id_campaign]]</f>
        <v>C0976cam06</v>
      </c>
      <c r="I14997">
        <f>DATEDIF(data[[#This Row],[join_date]],data[[#This Row],[buy_date]],"M")</f>
        <v>4</v>
      </c>
    </row>
    <row r="14998" spans="1:9" x14ac:dyDescent="0.25">
      <c r="A14998" t="s">
        <v>3945</v>
      </c>
      <c r="B14998" t="s">
        <v>14</v>
      </c>
      <c r="C14998" s="1">
        <v>44876</v>
      </c>
      <c r="D14998" s="1">
        <v>45067</v>
      </c>
      <c r="E14998">
        <f>VLOOKUP(data[[#This Row],[id_campaign]],campaign[],4,FALSE)</f>
        <v>13</v>
      </c>
      <c r="F14998" t="str">
        <f>VLOOKUP(data[[#This Row],[id_campaign]],campaign[],2,FALSE)</f>
        <v>Homeownership</v>
      </c>
      <c r="G14998" t="str">
        <f>VLOOKUP(data[[#This Row],[id_customer]],customer[],2,FALSE)</f>
        <v>Willdon McGinney</v>
      </c>
      <c r="H14998" t="str">
        <f>data[[#This Row],[id_customer]]&amp;data[[#This Row],[id_campaign]]</f>
        <v>C0976cam06</v>
      </c>
      <c r="I14998">
        <f>DATEDIF(data[[#This Row],[join_date]],data[[#This Row],[buy_date]],"M")</f>
        <v>6</v>
      </c>
    </row>
    <row r="14999" spans="1:9" x14ac:dyDescent="0.25">
      <c r="A14999" t="s">
        <v>3949</v>
      </c>
      <c r="B14999" t="s">
        <v>20</v>
      </c>
      <c r="C14999" s="1">
        <v>44690</v>
      </c>
      <c r="D14999" s="1">
        <v>44690</v>
      </c>
      <c r="E14999">
        <f>VLOOKUP(data[[#This Row],[id_campaign]],campaign[],4,FALSE)</f>
        <v>75</v>
      </c>
      <c r="F14999" t="str">
        <f>VLOOKUP(data[[#This Row],[id_campaign]],campaign[],2,FALSE)</f>
        <v>OptOutMailings</v>
      </c>
      <c r="G14999" t="str">
        <f>VLOOKUP(data[[#This Row],[id_customer]],customer[],2,FALSE)</f>
        <v>Bili Pairpoint</v>
      </c>
      <c r="H14999" t="str">
        <f>data[[#This Row],[id_customer]]&amp;data[[#This Row],[id_campaign]]</f>
        <v>C0977cam09</v>
      </c>
      <c r="I14999">
        <f>DATEDIF(data[[#This Row],[join_date]],data[[#This Row],[buy_date]],"M")</f>
        <v>0</v>
      </c>
    </row>
    <row r="15000" spans="1:9" x14ac:dyDescent="0.25">
      <c r="A15000" t="s">
        <v>3949</v>
      </c>
      <c r="B15000" t="s">
        <v>20</v>
      </c>
      <c r="C15000" s="1">
        <v>44690</v>
      </c>
      <c r="D15000" s="1">
        <v>44729</v>
      </c>
      <c r="E15000">
        <f>VLOOKUP(data[[#This Row],[id_campaign]],campaign[],4,FALSE)</f>
        <v>75</v>
      </c>
      <c r="F15000" t="str">
        <f>VLOOKUP(data[[#This Row],[id_campaign]],campaign[],2,FALSE)</f>
        <v>OptOutMailings</v>
      </c>
      <c r="G15000" t="str">
        <f>VLOOKUP(data[[#This Row],[id_customer]],customer[],2,FALSE)</f>
        <v>Bili Pairpoint</v>
      </c>
      <c r="H15000" t="str">
        <f>data[[#This Row],[id_customer]]&amp;data[[#This Row],[id_campaign]]</f>
        <v>C0977cam09</v>
      </c>
      <c r="I15000">
        <f>DATEDIF(data[[#This Row],[join_date]],data[[#This Row],[buy_date]],"M")</f>
        <v>1</v>
      </c>
    </row>
    <row r="15001" spans="1:9" x14ac:dyDescent="0.25">
      <c r="A15001" t="s">
        <v>3949</v>
      </c>
      <c r="B15001" t="s">
        <v>20</v>
      </c>
      <c r="C15001" s="1">
        <v>44690</v>
      </c>
      <c r="D15001" s="1">
        <v>44758</v>
      </c>
      <c r="E15001">
        <f>VLOOKUP(data[[#This Row],[id_campaign]],campaign[],4,FALSE)</f>
        <v>75</v>
      </c>
      <c r="F15001" t="str">
        <f>VLOOKUP(data[[#This Row],[id_campaign]],campaign[],2,FALSE)</f>
        <v>OptOutMailings</v>
      </c>
      <c r="G15001" t="str">
        <f>VLOOKUP(data[[#This Row],[id_customer]],customer[],2,FALSE)</f>
        <v>Bili Pairpoint</v>
      </c>
      <c r="H15001" t="str">
        <f>data[[#This Row],[id_customer]]&amp;data[[#This Row],[id_campaign]]</f>
        <v>C0977cam09</v>
      </c>
      <c r="I15001">
        <f>DATEDIF(data[[#This Row],[join_date]],data[[#This Row],[buy_date]],"M")</f>
        <v>2</v>
      </c>
    </row>
    <row r="15002" spans="1:9" x14ac:dyDescent="0.25">
      <c r="A15002" t="s">
        <v>3949</v>
      </c>
      <c r="B15002" t="s">
        <v>20</v>
      </c>
      <c r="C15002" s="1">
        <v>44690</v>
      </c>
      <c r="D15002" s="1">
        <v>44794</v>
      </c>
      <c r="E15002">
        <f>VLOOKUP(data[[#This Row],[id_campaign]],campaign[],4,FALSE)</f>
        <v>75</v>
      </c>
      <c r="F15002" t="str">
        <f>VLOOKUP(data[[#This Row],[id_campaign]],campaign[],2,FALSE)</f>
        <v>OptOutMailings</v>
      </c>
      <c r="G15002" t="str">
        <f>VLOOKUP(data[[#This Row],[id_customer]],customer[],2,FALSE)</f>
        <v>Bili Pairpoint</v>
      </c>
      <c r="H15002" t="str">
        <f>data[[#This Row],[id_customer]]&amp;data[[#This Row],[id_campaign]]</f>
        <v>C0977cam09</v>
      </c>
      <c r="I15002">
        <f>DATEDIF(data[[#This Row],[join_date]],data[[#This Row],[buy_date]],"M")</f>
        <v>3</v>
      </c>
    </row>
    <row r="15003" spans="1:9" x14ac:dyDescent="0.25">
      <c r="A15003" t="s">
        <v>3949</v>
      </c>
      <c r="B15003" t="s">
        <v>20</v>
      </c>
      <c r="C15003" s="1">
        <v>44690</v>
      </c>
      <c r="D15003" s="1">
        <v>44855</v>
      </c>
      <c r="E15003">
        <f>VLOOKUP(data[[#This Row],[id_campaign]],campaign[],4,FALSE)</f>
        <v>75</v>
      </c>
      <c r="F15003" t="str">
        <f>VLOOKUP(data[[#This Row],[id_campaign]],campaign[],2,FALSE)</f>
        <v>OptOutMailings</v>
      </c>
      <c r="G15003" t="str">
        <f>VLOOKUP(data[[#This Row],[id_customer]],customer[],2,FALSE)</f>
        <v>Bili Pairpoint</v>
      </c>
      <c r="H15003" t="str">
        <f>data[[#This Row],[id_customer]]&amp;data[[#This Row],[id_campaign]]</f>
        <v>C0977cam09</v>
      </c>
      <c r="I15003">
        <f>DATEDIF(data[[#This Row],[join_date]],data[[#This Row],[buy_date]],"M")</f>
        <v>5</v>
      </c>
    </row>
    <row r="15004" spans="1:9" x14ac:dyDescent="0.25">
      <c r="A15004" t="s">
        <v>3949</v>
      </c>
      <c r="B15004" t="s">
        <v>20</v>
      </c>
      <c r="C15004" s="1">
        <v>44690</v>
      </c>
      <c r="D15004" s="1">
        <v>44875</v>
      </c>
      <c r="E15004">
        <f>VLOOKUP(data[[#This Row],[id_campaign]],campaign[],4,FALSE)</f>
        <v>75</v>
      </c>
      <c r="F15004" t="str">
        <f>VLOOKUP(data[[#This Row],[id_campaign]],campaign[],2,FALSE)</f>
        <v>OptOutMailings</v>
      </c>
      <c r="G15004" t="str">
        <f>VLOOKUP(data[[#This Row],[id_customer]],customer[],2,FALSE)</f>
        <v>Bili Pairpoint</v>
      </c>
      <c r="H15004" t="str">
        <f>data[[#This Row],[id_customer]]&amp;data[[#This Row],[id_campaign]]</f>
        <v>C0977cam09</v>
      </c>
      <c r="I15004">
        <f>DATEDIF(data[[#This Row],[join_date]],data[[#This Row],[buy_date]],"M")</f>
        <v>6</v>
      </c>
    </row>
    <row r="15005" spans="1:9" x14ac:dyDescent="0.25">
      <c r="A15005" t="s">
        <v>3949</v>
      </c>
      <c r="B15005" t="s">
        <v>20</v>
      </c>
      <c r="C15005" s="1">
        <v>44690</v>
      </c>
      <c r="D15005" s="1">
        <v>44906</v>
      </c>
      <c r="E15005">
        <f>VLOOKUP(data[[#This Row],[id_campaign]],campaign[],4,FALSE)</f>
        <v>75</v>
      </c>
      <c r="F15005" t="str">
        <f>VLOOKUP(data[[#This Row],[id_campaign]],campaign[],2,FALSE)</f>
        <v>OptOutMailings</v>
      </c>
      <c r="G15005" t="str">
        <f>VLOOKUP(data[[#This Row],[id_customer]],customer[],2,FALSE)</f>
        <v>Bili Pairpoint</v>
      </c>
      <c r="H15005" t="str">
        <f>data[[#This Row],[id_customer]]&amp;data[[#This Row],[id_campaign]]</f>
        <v>C0977cam09</v>
      </c>
      <c r="I15005">
        <f>DATEDIF(data[[#This Row],[join_date]],data[[#This Row],[buy_date]],"M")</f>
        <v>7</v>
      </c>
    </row>
    <row r="15006" spans="1:9" x14ac:dyDescent="0.25">
      <c r="A15006" t="s">
        <v>3949</v>
      </c>
      <c r="B15006" t="s">
        <v>20</v>
      </c>
      <c r="C15006" s="1">
        <v>44690</v>
      </c>
      <c r="D15006" s="1">
        <v>44939</v>
      </c>
      <c r="E15006">
        <f>VLOOKUP(data[[#This Row],[id_campaign]],campaign[],4,FALSE)</f>
        <v>75</v>
      </c>
      <c r="F15006" t="str">
        <f>VLOOKUP(data[[#This Row],[id_campaign]],campaign[],2,FALSE)</f>
        <v>OptOutMailings</v>
      </c>
      <c r="G15006" t="str">
        <f>VLOOKUP(data[[#This Row],[id_customer]],customer[],2,FALSE)</f>
        <v>Bili Pairpoint</v>
      </c>
      <c r="H15006" t="str">
        <f>data[[#This Row],[id_customer]]&amp;data[[#This Row],[id_campaign]]</f>
        <v>C0977cam09</v>
      </c>
      <c r="I15006">
        <f>DATEDIF(data[[#This Row],[join_date]],data[[#This Row],[buy_date]],"M")</f>
        <v>8</v>
      </c>
    </row>
    <row r="15007" spans="1:9" x14ac:dyDescent="0.25">
      <c r="A15007" t="s">
        <v>3949</v>
      </c>
      <c r="B15007" t="s">
        <v>20</v>
      </c>
      <c r="C15007" s="1">
        <v>44690</v>
      </c>
      <c r="D15007" s="1">
        <v>44981</v>
      </c>
      <c r="E15007">
        <f>VLOOKUP(data[[#This Row],[id_campaign]],campaign[],4,FALSE)</f>
        <v>75</v>
      </c>
      <c r="F15007" t="str">
        <f>VLOOKUP(data[[#This Row],[id_campaign]],campaign[],2,FALSE)</f>
        <v>OptOutMailings</v>
      </c>
      <c r="G15007" t="str">
        <f>VLOOKUP(data[[#This Row],[id_customer]],customer[],2,FALSE)</f>
        <v>Bili Pairpoint</v>
      </c>
      <c r="H15007" t="str">
        <f>data[[#This Row],[id_customer]]&amp;data[[#This Row],[id_campaign]]</f>
        <v>C0977cam09</v>
      </c>
      <c r="I15007">
        <f>DATEDIF(data[[#This Row],[join_date]],data[[#This Row],[buy_date]],"M")</f>
        <v>9</v>
      </c>
    </row>
    <row r="15008" spans="1:9" x14ac:dyDescent="0.25">
      <c r="A15008" t="s">
        <v>3949</v>
      </c>
      <c r="B15008" t="s">
        <v>20</v>
      </c>
      <c r="C15008" s="1">
        <v>44690</v>
      </c>
      <c r="D15008" s="1">
        <v>45008</v>
      </c>
      <c r="E15008">
        <f>VLOOKUP(data[[#This Row],[id_campaign]],campaign[],4,FALSE)</f>
        <v>75</v>
      </c>
      <c r="F15008" t="str">
        <f>VLOOKUP(data[[#This Row],[id_campaign]],campaign[],2,FALSE)</f>
        <v>OptOutMailings</v>
      </c>
      <c r="G15008" t="str">
        <f>VLOOKUP(data[[#This Row],[id_customer]],customer[],2,FALSE)</f>
        <v>Bili Pairpoint</v>
      </c>
      <c r="H15008" t="str">
        <f>data[[#This Row],[id_customer]]&amp;data[[#This Row],[id_campaign]]</f>
        <v>C0977cam09</v>
      </c>
      <c r="I15008">
        <f>DATEDIF(data[[#This Row],[join_date]],data[[#This Row],[buy_date]],"M")</f>
        <v>10</v>
      </c>
    </row>
    <row r="15009" spans="1:9" x14ac:dyDescent="0.25">
      <c r="A15009" t="s">
        <v>3949</v>
      </c>
      <c r="B15009" t="s">
        <v>16</v>
      </c>
      <c r="C15009" s="1">
        <v>44867</v>
      </c>
      <c r="D15009" s="1">
        <v>44867</v>
      </c>
      <c r="E15009">
        <f>VLOOKUP(data[[#This Row],[id_campaign]],campaign[],4,FALSE)</f>
        <v>25</v>
      </c>
      <c r="F15009" t="str">
        <f>VLOOKUP(data[[#This Row],[id_campaign]],campaign[],2,FALSE)</f>
        <v>BuysViaMailOrder</v>
      </c>
      <c r="G15009" t="str">
        <f>VLOOKUP(data[[#This Row],[id_customer]],customer[],2,FALSE)</f>
        <v>Bili Pairpoint</v>
      </c>
      <c r="H15009" t="str">
        <f>data[[#This Row],[id_customer]]&amp;data[[#This Row],[id_campaign]]</f>
        <v>C0977cam07</v>
      </c>
      <c r="I15009">
        <f>DATEDIF(data[[#This Row],[join_date]],data[[#This Row],[buy_date]],"M")</f>
        <v>0</v>
      </c>
    </row>
    <row r="15010" spans="1:9" x14ac:dyDescent="0.25">
      <c r="A15010" t="s">
        <v>3949</v>
      </c>
      <c r="B15010" t="s">
        <v>16</v>
      </c>
      <c r="C15010" s="1">
        <v>44867</v>
      </c>
      <c r="D15010" s="1">
        <v>44967</v>
      </c>
      <c r="E15010">
        <f>VLOOKUP(data[[#This Row],[id_campaign]],campaign[],4,FALSE)</f>
        <v>25</v>
      </c>
      <c r="F15010" t="str">
        <f>VLOOKUP(data[[#This Row],[id_campaign]],campaign[],2,FALSE)</f>
        <v>BuysViaMailOrder</v>
      </c>
      <c r="G15010" t="str">
        <f>VLOOKUP(data[[#This Row],[id_customer]],customer[],2,FALSE)</f>
        <v>Bili Pairpoint</v>
      </c>
      <c r="H15010" t="str">
        <f>data[[#This Row],[id_customer]]&amp;data[[#This Row],[id_campaign]]</f>
        <v>C0977cam07</v>
      </c>
      <c r="I15010">
        <f>DATEDIF(data[[#This Row],[join_date]],data[[#This Row],[buy_date]],"M")</f>
        <v>3</v>
      </c>
    </row>
    <row r="15011" spans="1:9" x14ac:dyDescent="0.25">
      <c r="A15011" t="s">
        <v>3949</v>
      </c>
      <c r="B15011" t="s">
        <v>16</v>
      </c>
      <c r="C15011" s="1">
        <v>44867</v>
      </c>
      <c r="D15011" s="1">
        <v>45002</v>
      </c>
      <c r="E15011">
        <f>VLOOKUP(data[[#This Row],[id_campaign]],campaign[],4,FALSE)</f>
        <v>25</v>
      </c>
      <c r="F15011" t="str">
        <f>VLOOKUP(data[[#This Row],[id_campaign]],campaign[],2,FALSE)</f>
        <v>BuysViaMailOrder</v>
      </c>
      <c r="G15011" t="str">
        <f>VLOOKUP(data[[#This Row],[id_customer]],customer[],2,FALSE)</f>
        <v>Bili Pairpoint</v>
      </c>
      <c r="H15011" t="str">
        <f>data[[#This Row],[id_customer]]&amp;data[[#This Row],[id_campaign]]</f>
        <v>C0977cam07</v>
      </c>
      <c r="I15011">
        <f>DATEDIF(data[[#This Row],[join_date]],data[[#This Row],[buy_date]],"M")</f>
        <v>4</v>
      </c>
    </row>
    <row r="15012" spans="1:9" x14ac:dyDescent="0.25">
      <c r="A15012" t="s">
        <v>3949</v>
      </c>
      <c r="B15012" t="s">
        <v>16</v>
      </c>
      <c r="C15012" s="1">
        <v>44867</v>
      </c>
      <c r="D15012" s="1">
        <v>45018</v>
      </c>
      <c r="E15012">
        <f>VLOOKUP(data[[#This Row],[id_campaign]],campaign[],4,FALSE)</f>
        <v>25</v>
      </c>
      <c r="F15012" t="str">
        <f>VLOOKUP(data[[#This Row],[id_campaign]],campaign[],2,FALSE)</f>
        <v>BuysViaMailOrder</v>
      </c>
      <c r="G15012" t="str">
        <f>VLOOKUP(data[[#This Row],[id_customer]],customer[],2,FALSE)</f>
        <v>Bili Pairpoint</v>
      </c>
      <c r="H15012" t="str">
        <f>data[[#This Row],[id_customer]]&amp;data[[#This Row],[id_campaign]]</f>
        <v>C0977cam07</v>
      </c>
      <c r="I15012">
        <f>DATEDIF(data[[#This Row],[join_date]],data[[#This Row],[buy_date]],"M")</f>
        <v>5</v>
      </c>
    </row>
    <row r="15013" spans="1:9" x14ac:dyDescent="0.25">
      <c r="A15013" t="s">
        <v>3949</v>
      </c>
      <c r="B15013" t="s">
        <v>16</v>
      </c>
      <c r="C15013" s="1">
        <v>44867</v>
      </c>
      <c r="D15013" s="1">
        <v>45058</v>
      </c>
      <c r="E15013">
        <f>VLOOKUP(data[[#This Row],[id_campaign]],campaign[],4,FALSE)</f>
        <v>25</v>
      </c>
      <c r="F15013" t="str">
        <f>VLOOKUP(data[[#This Row],[id_campaign]],campaign[],2,FALSE)</f>
        <v>BuysViaMailOrder</v>
      </c>
      <c r="G15013" t="str">
        <f>VLOOKUP(data[[#This Row],[id_customer]],customer[],2,FALSE)</f>
        <v>Bili Pairpoint</v>
      </c>
      <c r="H15013" t="str">
        <f>data[[#This Row],[id_customer]]&amp;data[[#This Row],[id_campaign]]</f>
        <v>C0977cam07</v>
      </c>
      <c r="I15013">
        <f>DATEDIF(data[[#This Row],[join_date]],data[[#This Row],[buy_date]],"M")</f>
        <v>6</v>
      </c>
    </row>
    <row r="15014" spans="1:9" x14ac:dyDescent="0.25">
      <c r="A15014" t="s">
        <v>3949</v>
      </c>
      <c r="B15014" t="s">
        <v>12</v>
      </c>
      <c r="C15014" s="1">
        <v>44937</v>
      </c>
      <c r="D15014" s="1">
        <v>44937</v>
      </c>
      <c r="E15014">
        <f>VLOOKUP(data[[#This Row],[id_campaign]],campaign[],4,FALSE)</f>
        <v>22</v>
      </c>
      <c r="F15014" t="str">
        <f>VLOOKUP(data[[#This Row],[id_campaign]],campaign[],2,FALSE)</f>
        <v>RVOwner</v>
      </c>
      <c r="G15014" t="str">
        <f>VLOOKUP(data[[#This Row],[id_customer]],customer[],2,FALSE)</f>
        <v>Bili Pairpoint</v>
      </c>
      <c r="H15014" t="str">
        <f>data[[#This Row],[id_customer]]&amp;data[[#This Row],[id_campaign]]</f>
        <v>C0977cam05</v>
      </c>
      <c r="I15014">
        <f>DATEDIF(data[[#This Row],[join_date]],data[[#This Row],[buy_date]],"M")</f>
        <v>0</v>
      </c>
    </row>
    <row r="15015" spans="1:9" x14ac:dyDescent="0.25">
      <c r="A15015" t="s">
        <v>3949</v>
      </c>
      <c r="B15015" t="s">
        <v>12</v>
      </c>
      <c r="C15015" s="1">
        <v>44937</v>
      </c>
      <c r="D15015" s="1">
        <v>44973</v>
      </c>
      <c r="E15015">
        <f>VLOOKUP(data[[#This Row],[id_campaign]],campaign[],4,FALSE)</f>
        <v>22</v>
      </c>
      <c r="F15015" t="str">
        <f>VLOOKUP(data[[#This Row],[id_campaign]],campaign[],2,FALSE)</f>
        <v>RVOwner</v>
      </c>
      <c r="G15015" t="str">
        <f>VLOOKUP(data[[#This Row],[id_customer]],customer[],2,FALSE)</f>
        <v>Bili Pairpoint</v>
      </c>
      <c r="H15015" t="str">
        <f>data[[#This Row],[id_customer]]&amp;data[[#This Row],[id_campaign]]</f>
        <v>C0977cam05</v>
      </c>
      <c r="I15015">
        <f>DATEDIF(data[[#This Row],[join_date]],data[[#This Row],[buy_date]],"M")</f>
        <v>1</v>
      </c>
    </row>
    <row r="15016" spans="1:9" x14ac:dyDescent="0.25">
      <c r="A15016" t="s">
        <v>3949</v>
      </c>
      <c r="B15016" t="s">
        <v>12</v>
      </c>
      <c r="C15016" s="1">
        <v>44937</v>
      </c>
      <c r="D15016" s="1">
        <v>45010</v>
      </c>
      <c r="E15016">
        <f>VLOOKUP(data[[#This Row],[id_campaign]],campaign[],4,FALSE)</f>
        <v>22</v>
      </c>
      <c r="F15016" t="str">
        <f>VLOOKUP(data[[#This Row],[id_campaign]],campaign[],2,FALSE)</f>
        <v>RVOwner</v>
      </c>
      <c r="G15016" t="str">
        <f>VLOOKUP(data[[#This Row],[id_customer]],customer[],2,FALSE)</f>
        <v>Bili Pairpoint</v>
      </c>
      <c r="H15016" t="str">
        <f>data[[#This Row],[id_customer]]&amp;data[[#This Row],[id_campaign]]</f>
        <v>C0977cam05</v>
      </c>
      <c r="I15016">
        <f>DATEDIF(data[[#This Row],[join_date]],data[[#This Row],[buy_date]],"M")</f>
        <v>2</v>
      </c>
    </row>
    <row r="15017" spans="1:9" x14ac:dyDescent="0.25">
      <c r="A15017" t="s">
        <v>3949</v>
      </c>
      <c r="B15017" t="s">
        <v>12</v>
      </c>
      <c r="C15017" s="1">
        <v>44937</v>
      </c>
      <c r="D15017" s="1">
        <v>45039</v>
      </c>
      <c r="E15017">
        <f>VLOOKUP(data[[#This Row],[id_campaign]],campaign[],4,FALSE)</f>
        <v>22</v>
      </c>
      <c r="F15017" t="str">
        <f>VLOOKUP(data[[#This Row],[id_campaign]],campaign[],2,FALSE)</f>
        <v>RVOwner</v>
      </c>
      <c r="G15017" t="str">
        <f>VLOOKUP(data[[#This Row],[id_customer]],customer[],2,FALSE)</f>
        <v>Bili Pairpoint</v>
      </c>
      <c r="H15017" t="str">
        <f>data[[#This Row],[id_customer]]&amp;data[[#This Row],[id_campaign]]</f>
        <v>C0977cam05</v>
      </c>
      <c r="I15017">
        <f>DATEDIF(data[[#This Row],[join_date]],data[[#This Row],[buy_date]],"M")</f>
        <v>3</v>
      </c>
    </row>
    <row r="15018" spans="1:9" x14ac:dyDescent="0.25">
      <c r="A15018" t="s">
        <v>3949</v>
      </c>
      <c r="B15018" t="s">
        <v>12</v>
      </c>
      <c r="C15018" s="1">
        <v>44937</v>
      </c>
      <c r="D15018" s="1">
        <v>45068</v>
      </c>
      <c r="E15018">
        <f>VLOOKUP(data[[#This Row],[id_campaign]],campaign[],4,FALSE)</f>
        <v>22</v>
      </c>
      <c r="F15018" t="str">
        <f>VLOOKUP(data[[#This Row],[id_campaign]],campaign[],2,FALSE)</f>
        <v>RVOwner</v>
      </c>
      <c r="G15018" t="str">
        <f>VLOOKUP(data[[#This Row],[id_customer]],customer[],2,FALSE)</f>
        <v>Bili Pairpoint</v>
      </c>
      <c r="H15018" t="str">
        <f>data[[#This Row],[id_customer]]&amp;data[[#This Row],[id_campaign]]</f>
        <v>C0977cam05</v>
      </c>
      <c r="I15018">
        <f>DATEDIF(data[[#This Row],[join_date]],data[[#This Row],[buy_date]],"M")</f>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89DF2-30E3-4CC3-A5EB-636FD4F821FA}">
  <dimension ref="A1:F978"/>
  <sheetViews>
    <sheetView workbookViewId="0">
      <selection activeCell="D2" sqref="D2"/>
    </sheetView>
  </sheetViews>
  <sheetFormatPr defaultRowHeight="15" x14ac:dyDescent="0.25"/>
  <cols>
    <col min="1" max="1" width="6.140625" bestFit="1" customWidth="1"/>
    <col min="2" max="2" width="23.85546875" bestFit="1" customWidth="1"/>
    <col min="3" max="3" width="38.28515625" bestFit="1" customWidth="1"/>
    <col min="4" max="4" width="14.85546875" bestFit="1" customWidth="1"/>
    <col min="5" max="5" width="15.85546875" bestFit="1" customWidth="1"/>
    <col min="6" max="6" width="19" bestFit="1" customWidth="1"/>
  </cols>
  <sheetData>
    <row r="1" spans="1:6" x14ac:dyDescent="0.25">
      <c r="A1" t="s">
        <v>0</v>
      </c>
      <c r="B1" t="s">
        <v>38</v>
      </c>
      <c r="C1" t="s">
        <v>39</v>
      </c>
      <c r="D1" t="s">
        <v>40</v>
      </c>
      <c r="E1" t="s">
        <v>41</v>
      </c>
      <c r="F1" t="s">
        <v>42</v>
      </c>
    </row>
    <row r="2" spans="1:6" x14ac:dyDescent="0.25">
      <c r="A2" t="s">
        <v>43</v>
      </c>
      <c r="B2" t="s">
        <v>44</v>
      </c>
      <c r="C2" t="s">
        <v>45</v>
      </c>
      <c r="D2" t="s">
        <v>46</v>
      </c>
      <c r="E2">
        <v>35</v>
      </c>
      <c r="F2" t="s">
        <v>47</v>
      </c>
    </row>
    <row r="3" spans="1:6" x14ac:dyDescent="0.25">
      <c r="A3" t="s">
        <v>48</v>
      </c>
      <c r="B3" t="s">
        <v>49</v>
      </c>
      <c r="C3" t="s">
        <v>50</v>
      </c>
      <c r="D3" t="s">
        <v>51</v>
      </c>
      <c r="E3">
        <v>58</v>
      </c>
      <c r="F3" t="s">
        <v>47</v>
      </c>
    </row>
    <row r="4" spans="1:6" x14ac:dyDescent="0.25">
      <c r="A4" t="s">
        <v>52</v>
      </c>
      <c r="B4" t="s">
        <v>53</v>
      </c>
      <c r="C4" t="s">
        <v>54</v>
      </c>
      <c r="D4" t="s">
        <v>55</v>
      </c>
      <c r="E4">
        <v>29</v>
      </c>
      <c r="F4" t="s">
        <v>47</v>
      </c>
    </row>
    <row r="5" spans="1:6" x14ac:dyDescent="0.25">
      <c r="A5" t="s">
        <v>56</v>
      </c>
      <c r="B5" t="s">
        <v>57</v>
      </c>
      <c r="C5" t="s">
        <v>58</v>
      </c>
      <c r="D5" t="s">
        <v>59</v>
      </c>
      <c r="E5">
        <v>61</v>
      </c>
      <c r="F5" t="s">
        <v>47</v>
      </c>
    </row>
    <row r="6" spans="1:6" x14ac:dyDescent="0.25">
      <c r="A6" t="s">
        <v>60</v>
      </c>
      <c r="B6" t="s">
        <v>61</v>
      </c>
      <c r="C6" t="s">
        <v>62</v>
      </c>
      <c r="D6" t="s">
        <v>63</v>
      </c>
      <c r="E6">
        <v>63</v>
      </c>
      <c r="F6" t="s">
        <v>64</v>
      </c>
    </row>
    <row r="7" spans="1:6" x14ac:dyDescent="0.25">
      <c r="A7" t="s">
        <v>65</v>
      </c>
      <c r="B7" t="s">
        <v>66</v>
      </c>
      <c r="C7" t="s">
        <v>67</v>
      </c>
      <c r="D7" t="s">
        <v>68</v>
      </c>
      <c r="E7">
        <v>82</v>
      </c>
      <c r="F7" t="s">
        <v>64</v>
      </c>
    </row>
    <row r="8" spans="1:6" x14ac:dyDescent="0.25">
      <c r="A8" t="s">
        <v>69</v>
      </c>
      <c r="B8" t="s">
        <v>70</v>
      </c>
      <c r="C8" t="s">
        <v>71</v>
      </c>
      <c r="D8" t="s">
        <v>72</v>
      </c>
      <c r="E8">
        <v>36</v>
      </c>
      <c r="F8" t="s">
        <v>64</v>
      </c>
    </row>
    <row r="9" spans="1:6" x14ac:dyDescent="0.25">
      <c r="A9" t="s">
        <v>73</v>
      </c>
      <c r="B9" t="s">
        <v>74</v>
      </c>
      <c r="C9" t="s">
        <v>75</v>
      </c>
      <c r="D9" t="s">
        <v>76</v>
      </c>
      <c r="E9">
        <v>47</v>
      </c>
      <c r="F9" t="s">
        <v>64</v>
      </c>
    </row>
    <row r="10" spans="1:6" x14ac:dyDescent="0.25">
      <c r="A10" t="s">
        <v>77</v>
      </c>
      <c r="B10" t="s">
        <v>78</v>
      </c>
      <c r="C10" t="s">
        <v>79</v>
      </c>
      <c r="D10" t="s">
        <v>80</v>
      </c>
      <c r="E10">
        <v>68</v>
      </c>
      <c r="F10" t="s">
        <v>47</v>
      </c>
    </row>
    <row r="11" spans="1:6" x14ac:dyDescent="0.25">
      <c r="A11" t="s">
        <v>81</v>
      </c>
      <c r="B11" t="s">
        <v>82</v>
      </c>
      <c r="C11" t="s">
        <v>83</v>
      </c>
      <c r="D11" t="s">
        <v>84</v>
      </c>
      <c r="E11">
        <v>50</v>
      </c>
      <c r="F11" t="s">
        <v>47</v>
      </c>
    </row>
    <row r="12" spans="1:6" x14ac:dyDescent="0.25">
      <c r="A12" t="s">
        <v>85</v>
      </c>
      <c r="B12" t="s">
        <v>86</v>
      </c>
      <c r="C12" t="s">
        <v>87</v>
      </c>
      <c r="D12" t="s">
        <v>88</v>
      </c>
      <c r="E12">
        <v>21</v>
      </c>
      <c r="F12" t="s">
        <v>47</v>
      </c>
    </row>
    <row r="13" spans="1:6" x14ac:dyDescent="0.25">
      <c r="A13" t="s">
        <v>89</v>
      </c>
      <c r="B13" t="s">
        <v>90</v>
      </c>
      <c r="C13" t="s">
        <v>91</v>
      </c>
      <c r="D13" t="s">
        <v>92</v>
      </c>
      <c r="E13">
        <v>33</v>
      </c>
      <c r="F13" t="s">
        <v>64</v>
      </c>
    </row>
    <row r="14" spans="1:6" x14ac:dyDescent="0.25">
      <c r="A14" t="s">
        <v>93</v>
      </c>
      <c r="B14" t="s">
        <v>94</v>
      </c>
      <c r="C14" t="s">
        <v>95</v>
      </c>
      <c r="D14" t="s">
        <v>96</v>
      </c>
      <c r="E14">
        <v>31</v>
      </c>
      <c r="F14" t="s">
        <v>47</v>
      </c>
    </row>
    <row r="15" spans="1:6" x14ac:dyDescent="0.25">
      <c r="A15" t="s">
        <v>97</v>
      </c>
      <c r="B15" t="s">
        <v>98</v>
      </c>
      <c r="C15" t="s">
        <v>99</v>
      </c>
      <c r="D15" t="s">
        <v>100</v>
      </c>
      <c r="E15">
        <v>32</v>
      </c>
      <c r="F15" t="s">
        <v>47</v>
      </c>
    </row>
    <row r="16" spans="1:6" x14ac:dyDescent="0.25">
      <c r="A16" t="s">
        <v>101</v>
      </c>
      <c r="B16" t="s">
        <v>102</v>
      </c>
      <c r="C16" t="s">
        <v>103</v>
      </c>
      <c r="D16" t="s">
        <v>104</v>
      </c>
      <c r="E16">
        <v>51</v>
      </c>
      <c r="F16" t="s">
        <v>64</v>
      </c>
    </row>
    <row r="17" spans="1:6" x14ac:dyDescent="0.25">
      <c r="A17" t="s">
        <v>105</v>
      </c>
      <c r="B17" t="s">
        <v>106</v>
      </c>
      <c r="C17" t="s">
        <v>107</v>
      </c>
      <c r="D17" t="s">
        <v>108</v>
      </c>
      <c r="E17">
        <v>43</v>
      </c>
      <c r="F17" t="s">
        <v>47</v>
      </c>
    </row>
    <row r="18" spans="1:6" x14ac:dyDescent="0.25">
      <c r="A18" t="s">
        <v>109</v>
      </c>
      <c r="B18" t="s">
        <v>110</v>
      </c>
      <c r="C18" t="s">
        <v>111</v>
      </c>
      <c r="D18" t="s">
        <v>112</v>
      </c>
      <c r="E18">
        <v>73</v>
      </c>
      <c r="F18" t="s">
        <v>47</v>
      </c>
    </row>
    <row r="19" spans="1:6" x14ac:dyDescent="0.25">
      <c r="A19" t="s">
        <v>113</v>
      </c>
      <c r="B19" t="s">
        <v>114</v>
      </c>
      <c r="C19" t="s">
        <v>115</v>
      </c>
      <c r="D19" t="s">
        <v>116</v>
      </c>
      <c r="E19">
        <v>33</v>
      </c>
      <c r="F19" t="s">
        <v>47</v>
      </c>
    </row>
    <row r="20" spans="1:6" x14ac:dyDescent="0.25">
      <c r="A20" t="s">
        <v>117</v>
      </c>
      <c r="B20" t="s">
        <v>118</v>
      </c>
      <c r="C20" t="s">
        <v>119</v>
      </c>
      <c r="D20" t="s">
        <v>120</v>
      </c>
      <c r="E20">
        <v>68</v>
      </c>
      <c r="F20" t="s">
        <v>64</v>
      </c>
    </row>
    <row r="21" spans="1:6" x14ac:dyDescent="0.25">
      <c r="A21" t="s">
        <v>121</v>
      </c>
      <c r="B21" t="s">
        <v>122</v>
      </c>
      <c r="C21" t="s">
        <v>123</v>
      </c>
      <c r="D21" t="s">
        <v>124</v>
      </c>
      <c r="E21">
        <v>26</v>
      </c>
      <c r="F21" t="s">
        <v>47</v>
      </c>
    </row>
    <row r="22" spans="1:6" x14ac:dyDescent="0.25">
      <c r="A22" t="s">
        <v>125</v>
      </c>
      <c r="B22" t="s">
        <v>126</v>
      </c>
      <c r="C22" t="s">
        <v>127</v>
      </c>
      <c r="D22" t="s">
        <v>128</v>
      </c>
      <c r="E22">
        <v>42</v>
      </c>
      <c r="F22" t="s">
        <v>47</v>
      </c>
    </row>
    <row r="23" spans="1:6" x14ac:dyDescent="0.25">
      <c r="A23" t="s">
        <v>129</v>
      </c>
      <c r="B23" t="s">
        <v>130</v>
      </c>
      <c r="C23" t="s">
        <v>131</v>
      </c>
      <c r="D23" t="s">
        <v>132</v>
      </c>
      <c r="E23">
        <v>38</v>
      </c>
      <c r="F23" t="s">
        <v>47</v>
      </c>
    </row>
    <row r="24" spans="1:6" x14ac:dyDescent="0.25">
      <c r="A24" t="s">
        <v>133</v>
      </c>
      <c r="B24" t="s">
        <v>134</v>
      </c>
      <c r="C24" t="s">
        <v>135</v>
      </c>
      <c r="D24" t="s">
        <v>136</v>
      </c>
      <c r="E24">
        <v>76</v>
      </c>
      <c r="F24" t="s">
        <v>47</v>
      </c>
    </row>
    <row r="25" spans="1:6" x14ac:dyDescent="0.25">
      <c r="A25" t="s">
        <v>137</v>
      </c>
      <c r="B25" t="s">
        <v>138</v>
      </c>
      <c r="C25" t="s">
        <v>139</v>
      </c>
      <c r="D25" t="s">
        <v>140</v>
      </c>
      <c r="E25">
        <v>69</v>
      </c>
      <c r="F25" t="s">
        <v>64</v>
      </c>
    </row>
    <row r="26" spans="1:6" x14ac:dyDescent="0.25">
      <c r="A26" t="s">
        <v>141</v>
      </c>
      <c r="B26" t="s">
        <v>142</v>
      </c>
      <c r="C26" t="s">
        <v>143</v>
      </c>
      <c r="D26" t="s">
        <v>144</v>
      </c>
      <c r="E26">
        <v>18</v>
      </c>
      <c r="F26" t="s">
        <v>47</v>
      </c>
    </row>
    <row r="27" spans="1:6" x14ac:dyDescent="0.25">
      <c r="A27" t="s">
        <v>145</v>
      </c>
      <c r="B27" t="s">
        <v>146</v>
      </c>
      <c r="C27" t="s">
        <v>147</v>
      </c>
      <c r="D27" t="s">
        <v>148</v>
      </c>
      <c r="E27">
        <v>52</v>
      </c>
      <c r="F27" t="s">
        <v>64</v>
      </c>
    </row>
    <row r="28" spans="1:6" x14ac:dyDescent="0.25">
      <c r="A28" t="s">
        <v>149</v>
      </c>
      <c r="B28" t="s">
        <v>150</v>
      </c>
      <c r="C28" t="s">
        <v>151</v>
      </c>
      <c r="D28" t="s">
        <v>152</v>
      </c>
      <c r="E28">
        <v>46</v>
      </c>
      <c r="F28" t="s">
        <v>64</v>
      </c>
    </row>
    <row r="29" spans="1:6" x14ac:dyDescent="0.25">
      <c r="A29" t="s">
        <v>153</v>
      </c>
      <c r="B29" t="s">
        <v>154</v>
      </c>
      <c r="C29" t="s">
        <v>155</v>
      </c>
      <c r="D29" t="s">
        <v>156</v>
      </c>
      <c r="E29">
        <v>69</v>
      </c>
      <c r="F29" t="s">
        <v>64</v>
      </c>
    </row>
    <row r="30" spans="1:6" x14ac:dyDescent="0.25">
      <c r="A30" t="s">
        <v>157</v>
      </c>
      <c r="B30" t="s">
        <v>158</v>
      </c>
      <c r="C30" t="s">
        <v>159</v>
      </c>
      <c r="D30" t="s">
        <v>160</v>
      </c>
      <c r="E30">
        <v>76</v>
      </c>
      <c r="F30" t="s">
        <v>47</v>
      </c>
    </row>
    <row r="31" spans="1:6" x14ac:dyDescent="0.25">
      <c r="A31" t="s">
        <v>161</v>
      </c>
      <c r="B31" t="s">
        <v>162</v>
      </c>
      <c r="C31" t="s">
        <v>163</v>
      </c>
      <c r="D31" t="s">
        <v>164</v>
      </c>
      <c r="E31">
        <v>54</v>
      </c>
      <c r="F31" t="s">
        <v>64</v>
      </c>
    </row>
    <row r="32" spans="1:6" x14ac:dyDescent="0.25">
      <c r="A32" t="s">
        <v>165</v>
      </c>
      <c r="B32" t="s">
        <v>166</v>
      </c>
      <c r="C32" t="s">
        <v>167</v>
      </c>
      <c r="D32" t="s">
        <v>168</v>
      </c>
      <c r="E32">
        <v>79</v>
      </c>
      <c r="F32" t="s">
        <v>64</v>
      </c>
    </row>
    <row r="33" spans="1:6" x14ac:dyDescent="0.25">
      <c r="A33" t="s">
        <v>169</v>
      </c>
      <c r="B33" t="s">
        <v>170</v>
      </c>
      <c r="C33" t="s">
        <v>171</v>
      </c>
      <c r="D33" t="s">
        <v>172</v>
      </c>
      <c r="E33">
        <v>25</v>
      </c>
      <c r="F33" t="s">
        <v>47</v>
      </c>
    </row>
    <row r="34" spans="1:6" x14ac:dyDescent="0.25">
      <c r="A34" t="s">
        <v>173</v>
      </c>
      <c r="B34" t="s">
        <v>174</v>
      </c>
      <c r="C34" t="s">
        <v>175</v>
      </c>
      <c r="D34" t="s">
        <v>176</v>
      </c>
      <c r="E34">
        <v>41</v>
      </c>
      <c r="F34" t="s">
        <v>64</v>
      </c>
    </row>
    <row r="35" spans="1:6" x14ac:dyDescent="0.25">
      <c r="A35" t="s">
        <v>177</v>
      </c>
      <c r="B35" t="s">
        <v>178</v>
      </c>
      <c r="C35" t="s">
        <v>179</v>
      </c>
      <c r="D35" t="s">
        <v>180</v>
      </c>
      <c r="E35">
        <v>27</v>
      </c>
      <c r="F35" t="s">
        <v>64</v>
      </c>
    </row>
    <row r="36" spans="1:6" x14ac:dyDescent="0.25">
      <c r="A36" t="s">
        <v>181</v>
      </c>
      <c r="B36" t="s">
        <v>182</v>
      </c>
      <c r="C36" t="s">
        <v>183</v>
      </c>
      <c r="D36" t="s">
        <v>184</v>
      </c>
      <c r="E36">
        <v>36</v>
      </c>
      <c r="F36" t="s">
        <v>47</v>
      </c>
    </row>
    <row r="37" spans="1:6" x14ac:dyDescent="0.25">
      <c r="A37" t="s">
        <v>185</v>
      </c>
      <c r="B37" t="s">
        <v>186</v>
      </c>
      <c r="C37" t="s">
        <v>187</v>
      </c>
      <c r="D37" t="s">
        <v>188</v>
      </c>
      <c r="E37">
        <v>82</v>
      </c>
      <c r="F37" t="s">
        <v>47</v>
      </c>
    </row>
    <row r="38" spans="1:6" x14ac:dyDescent="0.25">
      <c r="A38" t="s">
        <v>189</v>
      </c>
      <c r="B38" t="s">
        <v>190</v>
      </c>
      <c r="C38" t="s">
        <v>191</v>
      </c>
      <c r="D38" t="s">
        <v>192</v>
      </c>
      <c r="E38">
        <v>85</v>
      </c>
      <c r="F38" t="s">
        <v>64</v>
      </c>
    </row>
    <row r="39" spans="1:6" x14ac:dyDescent="0.25">
      <c r="A39" t="s">
        <v>193</v>
      </c>
      <c r="B39" t="s">
        <v>194</v>
      </c>
      <c r="C39" t="s">
        <v>195</v>
      </c>
      <c r="D39" t="s">
        <v>196</v>
      </c>
      <c r="E39">
        <v>52</v>
      </c>
      <c r="F39" t="s">
        <v>64</v>
      </c>
    </row>
    <row r="40" spans="1:6" x14ac:dyDescent="0.25">
      <c r="A40" t="s">
        <v>197</v>
      </c>
      <c r="B40" t="s">
        <v>198</v>
      </c>
      <c r="C40" t="s">
        <v>199</v>
      </c>
      <c r="D40" t="s">
        <v>200</v>
      </c>
      <c r="E40">
        <v>28</v>
      </c>
      <c r="F40" t="s">
        <v>64</v>
      </c>
    </row>
    <row r="41" spans="1:6" x14ac:dyDescent="0.25">
      <c r="A41" t="s">
        <v>201</v>
      </c>
      <c r="B41" t="s">
        <v>202</v>
      </c>
      <c r="C41" t="s">
        <v>203</v>
      </c>
      <c r="D41" t="s">
        <v>204</v>
      </c>
      <c r="E41">
        <v>24</v>
      </c>
      <c r="F41" t="s">
        <v>64</v>
      </c>
    </row>
    <row r="42" spans="1:6" x14ac:dyDescent="0.25">
      <c r="A42" t="s">
        <v>205</v>
      </c>
      <c r="B42" t="s">
        <v>206</v>
      </c>
      <c r="C42" t="s">
        <v>207</v>
      </c>
      <c r="D42" t="s">
        <v>208</v>
      </c>
      <c r="E42">
        <v>57</v>
      </c>
      <c r="F42" t="s">
        <v>64</v>
      </c>
    </row>
    <row r="43" spans="1:6" x14ac:dyDescent="0.25">
      <c r="A43" t="s">
        <v>209</v>
      </c>
      <c r="B43" t="s">
        <v>210</v>
      </c>
      <c r="C43" t="s">
        <v>211</v>
      </c>
      <c r="D43" t="s">
        <v>212</v>
      </c>
      <c r="E43">
        <v>76</v>
      </c>
      <c r="F43" t="s">
        <v>64</v>
      </c>
    </row>
    <row r="44" spans="1:6" x14ac:dyDescent="0.25">
      <c r="A44" t="s">
        <v>213</v>
      </c>
      <c r="B44" t="s">
        <v>214</v>
      </c>
      <c r="C44" t="s">
        <v>215</v>
      </c>
      <c r="D44" t="s">
        <v>216</v>
      </c>
      <c r="E44">
        <v>25</v>
      </c>
      <c r="F44" t="s">
        <v>47</v>
      </c>
    </row>
    <row r="45" spans="1:6" x14ac:dyDescent="0.25">
      <c r="A45" t="s">
        <v>217</v>
      </c>
      <c r="B45" t="s">
        <v>218</v>
      </c>
      <c r="C45" t="s">
        <v>219</v>
      </c>
      <c r="D45" t="s">
        <v>220</v>
      </c>
      <c r="E45">
        <v>35</v>
      </c>
      <c r="F45" t="s">
        <v>64</v>
      </c>
    </row>
    <row r="46" spans="1:6" x14ac:dyDescent="0.25">
      <c r="A46" t="s">
        <v>221</v>
      </c>
      <c r="B46" t="s">
        <v>222</v>
      </c>
      <c r="C46" t="s">
        <v>223</v>
      </c>
      <c r="D46" t="s">
        <v>224</v>
      </c>
      <c r="E46">
        <v>19</v>
      </c>
      <c r="F46" t="s">
        <v>64</v>
      </c>
    </row>
    <row r="47" spans="1:6" x14ac:dyDescent="0.25">
      <c r="A47" t="s">
        <v>225</v>
      </c>
      <c r="B47" t="s">
        <v>226</v>
      </c>
      <c r="C47" t="s">
        <v>227</v>
      </c>
      <c r="D47" t="s">
        <v>228</v>
      </c>
      <c r="E47">
        <v>59</v>
      </c>
      <c r="F47" t="s">
        <v>64</v>
      </c>
    </row>
    <row r="48" spans="1:6" x14ac:dyDescent="0.25">
      <c r="A48" t="s">
        <v>229</v>
      </c>
      <c r="B48" t="s">
        <v>230</v>
      </c>
      <c r="C48" t="s">
        <v>231</v>
      </c>
      <c r="D48" t="s">
        <v>232</v>
      </c>
      <c r="E48">
        <v>38</v>
      </c>
      <c r="F48" t="s">
        <v>47</v>
      </c>
    </row>
    <row r="49" spans="1:6" x14ac:dyDescent="0.25">
      <c r="A49" t="s">
        <v>233</v>
      </c>
      <c r="B49" t="s">
        <v>234</v>
      </c>
      <c r="C49" t="s">
        <v>235</v>
      </c>
      <c r="D49" t="s">
        <v>236</v>
      </c>
      <c r="E49">
        <v>60</v>
      </c>
      <c r="F49" t="s">
        <v>47</v>
      </c>
    </row>
    <row r="50" spans="1:6" x14ac:dyDescent="0.25">
      <c r="A50" t="s">
        <v>237</v>
      </c>
      <c r="B50" t="s">
        <v>238</v>
      </c>
      <c r="C50" t="s">
        <v>239</v>
      </c>
      <c r="D50" t="s">
        <v>240</v>
      </c>
      <c r="E50">
        <v>19</v>
      </c>
      <c r="F50" t="s">
        <v>47</v>
      </c>
    </row>
    <row r="51" spans="1:6" x14ac:dyDescent="0.25">
      <c r="A51" t="s">
        <v>241</v>
      </c>
      <c r="B51" t="s">
        <v>242</v>
      </c>
      <c r="C51" t="s">
        <v>243</v>
      </c>
      <c r="D51" t="s">
        <v>244</v>
      </c>
      <c r="E51">
        <v>50</v>
      </c>
      <c r="F51" t="s">
        <v>47</v>
      </c>
    </row>
    <row r="52" spans="1:6" x14ac:dyDescent="0.25">
      <c r="A52" t="s">
        <v>245</v>
      </c>
      <c r="B52" t="s">
        <v>246</v>
      </c>
      <c r="C52" t="s">
        <v>247</v>
      </c>
      <c r="D52" t="s">
        <v>248</v>
      </c>
      <c r="E52">
        <v>74</v>
      </c>
      <c r="F52" t="s">
        <v>47</v>
      </c>
    </row>
    <row r="53" spans="1:6" x14ac:dyDescent="0.25">
      <c r="A53" t="s">
        <v>249</v>
      </c>
      <c r="B53" t="s">
        <v>250</v>
      </c>
      <c r="C53" t="s">
        <v>251</v>
      </c>
      <c r="D53" t="s">
        <v>252</v>
      </c>
      <c r="E53">
        <v>52</v>
      </c>
      <c r="F53" t="s">
        <v>64</v>
      </c>
    </row>
    <row r="54" spans="1:6" x14ac:dyDescent="0.25">
      <c r="A54" t="s">
        <v>253</v>
      </c>
      <c r="B54" t="s">
        <v>254</v>
      </c>
      <c r="C54" t="s">
        <v>255</v>
      </c>
      <c r="D54" t="s">
        <v>256</v>
      </c>
      <c r="E54">
        <v>62</v>
      </c>
      <c r="F54" t="s">
        <v>64</v>
      </c>
    </row>
    <row r="55" spans="1:6" x14ac:dyDescent="0.25">
      <c r="A55" t="s">
        <v>257</v>
      </c>
      <c r="B55" t="s">
        <v>258</v>
      </c>
      <c r="C55" t="s">
        <v>259</v>
      </c>
      <c r="D55" t="s">
        <v>260</v>
      </c>
      <c r="E55">
        <v>49</v>
      </c>
      <c r="F55" t="s">
        <v>64</v>
      </c>
    </row>
    <row r="56" spans="1:6" x14ac:dyDescent="0.25">
      <c r="A56" t="s">
        <v>261</v>
      </c>
      <c r="B56" t="s">
        <v>262</v>
      </c>
      <c r="C56" t="s">
        <v>263</v>
      </c>
      <c r="D56" t="s">
        <v>264</v>
      </c>
      <c r="E56">
        <v>26</v>
      </c>
      <c r="F56" t="s">
        <v>64</v>
      </c>
    </row>
    <row r="57" spans="1:6" x14ac:dyDescent="0.25">
      <c r="A57" t="s">
        <v>265</v>
      </c>
      <c r="B57" t="s">
        <v>266</v>
      </c>
      <c r="C57" t="s">
        <v>267</v>
      </c>
      <c r="D57" t="s">
        <v>268</v>
      </c>
      <c r="E57">
        <v>20</v>
      </c>
      <c r="F57" t="s">
        <v>64</v>
      </c>
    </row>
    <row r="58" spans="1:6" x14ac:dyDescent="0.25">
      <c r="A58" t="s">
        <v>269</v>
      </c>
      <c r="B58" t="s">
        <v>270</v>
      </c>
      <c r="C58" t="s">
        <v>271</v>
      </c>
      <c r="D58" t="s">
        <v>272</v>
      </c>
      <c r="E58">
        <v>47</v>
      </c>
      <c r="F58" t="s">
        <v>47</v>
      </c>
    </row>
    <row r="59" spans="1:6" x14ac:dyDescent="0.25">
      <c r="A59" t="s">
        <v>273</v>
      </c>
      <c r="B59" t="s">
        <v>274</v>
      </c>
      <c r="C59" t="s">
        <v>275</v>
      </c>
      <c r="D59" t="s">
        <v>276</v>
      </c>
      <c r="E59">
        <v>24</v>
      </c>
      <c r="F59" t="s">
        <v>64</v>
      </c>
    </row>
    <row r="60" spans="1:6" x14ac:dyDescent="0.25">
      <c r="A60" t="s">
        <v>277</v>
      </c>
      <c r="B60" t="s">
        <v>278</v>
      </c>
      <c r="C60" t="s">
        <v>279</v>
      </c>
      <c r="D60" t="s">
        <v>280</v>
      </c>
      <c r="E60">
        <v>50</v>
      </c>
      <c r="F60" t="s">
        <v>47</v>
      </c>
    </row>
    <row r="61" spans="1:6" x14ac:dyDescent="0.25">
      <c r="A61" t="s">
        <v>281</v>
      </c>
      <c r="B61" t="s">
        <v>282</v>
      </c>
      <c r="C61" t="s">
        <v>283</v>
      </c>
      <c r="D61" t="s">
        <v>284</v>
      </c>
      <c r="E61">
        <v>68</v>
      </c>
      <c r="F61" t="s">
        <v>47</v>
      </c>
    </row>
    <row r="62" spans="1:6" x14ac:dyDescent="0.25">
      <c r="A62" t="s">
        <v>285</v>
      </c>
      <c r="B62" t="s">
        <v>286</v>
      </c>
      <c r="C62" t="s">
        <v>287</v>
      </c>
      <c r="D62" t="s">
        <v>288</v>
      </c>
      <c r="E62">
        <v>57</v>
      </c>
      <c r="F62" t="s">
        <v>64</v>
      </c>
    </row>
    <row r="63" spans="1:6" x14ac:dyDescent="0.25">
      <c r="A63" t="s">
        <v>289</v>
      </c>
      <c r="B63" t="s">
        <v>290</v>
      </c>
      <c r="C63" t="s">
        <v>291</v>
      </c>
      <c r="D63" t="s">
        <v>292</v>
      </c>
      <c r="E63">
        <v>61</v>
      </c>
      <c r="F63" t="s">
        <v>64</v>
      </c>
    </row>
    <row r="64" spans="1:6" x14ac:dyDescent="0.25">
      <c r="A64" t="s">
        <v>293</v>
      </c>
      <c r="B64" t="s">
        <v>294</v>
      </c>
      <c r="C64" t="s">
        <v>295</v>
      </c>
      <c r="D64" t="s">
        <v>296</v>
      </c>
      <c r="E64">
        <v>74</v>
      </c>
      <c r="F64" t="s">
        <v>64</v>
      </c>
    </row>
    <row r="65" spans="1:6" x14ac:dyDescent="0.25">
      <c r="A65" t="s">
        <v>297</v>
      </c>
      <c r="B65" t="s">
        <v>298</v>
      </c>
      <c r="C65" t="s">
        <v>299</v>
      </c>
      <c r="D65" t="s">
        <v>300</v>
      </c>
      <c r="E65">
        <v>71</v>
      </c>
      <c r="F65" t="s">
        <v>47</v>
      </c>
    </row>
    <row r="66" spans="1:6" x14ac:dyDescent="0.25">
      <c r="A66" t="s">
        <v>301</v>
      </c>
      <c r="B66" t="s">
        <v>302</v>
      </c>
      <c r="C66" t="s">
        <v>303</v>
      </c>
      <c r="D66" t="s">
        <v>304</v>
      </c>
      <c r="E66">
        <v>50</v>
      </c>
      <c r="F66" t="s">
        <v>47</v>
      </c>
    </row>
    <row r="67" spans="1:6" x14ac:dyDescent="0.25">
      <c r="A67" t="s">
        <v>305</v>
      </c>
      <c r="B67" t="s">
        <v>306</v>
      </c>
      <c r="C67" t="s">
        <v>307</v>
      </c>
      <c r="D67" t="s">
        <v>308</v>
      </c>
      <c r="E67">
        <v>34</v>
      </c>
      <c r="F67" t="s">
        <v>64</v>
      </c>
    </row>
    <row r="68" spans="1:6" x14ac:dyDescent="0.25">
      <c r="A68" t="s">
        <v>309</v>
      </c>
      <c r="B68" t="s">
        <v>310</v>
      </c>
      <c r="C68" t="s">
        <v>311</v>
      </c>
      <c r="D68" t="s">
        <v>312</v>
      </c>
      <c r="E68">
        <v>81</v>
      </c>
      <c r="F68" t="s">
        <v>64</v>
      </c>
    </row>
    <row r="69" spans="1:6" x14ac:dyDescent="0.25">
      <c r="A69" t="s">
        <v>313</v>
      </c>
      <c r="B69" t="s">
        <v>314</v>
      </c>
      <c r="C69" t="s">
        <v>315</v>
      </c>
      <c r="D69" t="s">
        <v>316</v>
      </c>
      <c r="E69">
        <v>59</v>
      </c>
      <c r="F69" t="s">
        <v>64</v>
      </c>
    </row>
    <row r="70" spans="1:6" x14ac:dyDescent="0.25">
      <c r="A70" t="s">
        <v>317</v>
      </c>
      <c r="B70" t="s">
        <v>318</v>
      </c>
      <c r="C70" t="s">
        <v>319</v>
      </c>
      <c r="D70" t="s">
        <v>320</v>
      </c>
      <c r="E70">
        <v>62</v>
      </c>
      <c r="F70" t="s">
        <v>47</v>
      </c>
    </row>
    <row r="71" spans="1:6" x14ac:dyDescent="0.25">
      <c r="A71" t="s">
        <v>321</v>
      </c>
      <c r="B71" t="s">
        <v>322</v>
      </c>
      <c r="C71" t="s">
        <v>323</v>
      </c>
      <c r="D71" t="s">
        <v>324</v>
      </c>
      <c r="E71">
        <v>72</v>
      </c>
      <c r="F71" t="s">
        <v>47</v>
      </c>
    </row>
    <row r="72" spans="1:6" x14ac:dyDescent="0.25">
      <c r="A72" t="s">
        <v>325</v>
      </c>
      <c r="B72" t="s">
        <v>326</v>
      </c>
      <c r="C72" t="s">
        <v>327</v>
      </c>
      <c r="D72" t="s">
        <v>328</v>
      </c>
      <c r="E72">
        <v>21</v>
      </c>
      <c r="F72" t="s">
        <v>64</v>
      </c>
    </row>
    <row r="73" spans="1:6" x14ac:dyDescent="0.25">
      <c r="A73" t="s">
        <v>329</v>
      </c>
      <c r="B73" t="s">
        <v>330</v>
      </c>
      <c r="C73" t="s">
        <v>331</v>
      </c>
      <c r="D73" t="s">
        <v>332</v>
      </c>
      <c r="E73">
        <v>60</v>
      </c>
      <c r="F73" t="s">
        <v>47</v>
      </c>
    </row>
    <row r="74" spans="1:6" x14ac:dyDescent="0.25">
      <c r="A74" t="s">
        <v>333</v>
      </c>
      <c r="B74" t="s">
        <v>334</v>
      </c>
      <c r="C74" t="s">
        <v>335</v>
      </c>
      <c r="D74" t="s">
        <v>336</v>
      </c>
      <c r="E74">
        <v>32</v>
      </c>
      <c r="F74" t="s">
        <v>47</v>
      </c>
    </row>
    <row r="75" spans="1:6" x14ac:dyDescent="0.25">
      <c r="A75" t="s">
        <v>337</v>
      </c>
      <c r="B75" t="s">
        <v>338</v>
      </c>
      <c r="C75" t="s">
        <v>339</v>
      </c>
      <c r="D75" t="s">
        <v>340</v>
      </c>
      <c r="E75">
        <v>41</v>
      </c>
      <c r="F75" t="s">
        <v>47</v>
      </c>
    </row>
    <row r="76" spans="1:6" x14ac:dyDescent="0.25">
      <c r="A76" t="s">
        <v>341</v>
      </c>
      <c r="B76" t="s">
        <v>342</v>
      </c>
      <c r="C76" t="s">
        <v>343</v>
      </c>
      <c r="D76" t="s">
        <v>344</v>
      </c>
      <c r="E76">
        <v>21</v>
      </c>
      <c r="F76" t="s">
        <v>47</v>
      </c>
    </row>
    <row r="77" spans="1:6" x14ac:dyDescent="0.25">
      <c r="A77" t="s">
        <v>345</v>
      </c>
      <c r="B77" t="s">
        <v>346</v>
      </c>
      <c r="C77" t="s">
        <v>347</v>
      </c>
      <c r="D77" t="s">
        <v>348</v>
      </c>
      <c r="E77">
        <v>38</v>
      </c>
      <c r="F77" t="s">
        <v>64</v>
      </c>
    </row>
    <row r="78" spans="1:6" x14ac:dyDescent="0.25">
      <c r="A78" t="s">
        <v>349</v>
      </c>
      <c r="B78" t="s">
        <v>350</v>
      </c>
      <c r="C78" t="s">
        <v>351</v>
      </c>
      <c r="D78" t="s">
        <v>352</v>
      </c>
      <c r="E78">
        <v>77</v>
      </c>
      <c r="F78" t="s">
        <v>47</v>
      </c>
    </row>
    <row r="79" spans="1:6" x14ac:dyDescent="0.25">
      <c r="A79" t="s">
        <v>353</v>
      </c>
      <c r="B79" t="s">
        <v>354</v>
      </c>
      <c r="C79" t="s">
        <v>355</v>
      </c>
      <c r="D79" t="s">
        <v>356</v>
      </c>
      <c r="E79">
        <v>43</v>
      </c>
      <c r="F79" t="s">
        <v>64</v>
      </c>
    </row>
    <row r="80" spans="1:6" x14ac:dyDescent="0.25">
      <c r="A80" t="s">
        <v>357</v>
      </c>
      <c r="B80" t="s">
        <v>358</v>
      </c>
      <c r="C80" t="s">
        <v>359</v>
      </c>
      <c r="D80" t="s">
        <v>360</v>
      </c>
      <c r="E80">
        <v>29</v>
      </c>
      <c r="F80" t="s">
        <v>47</v>
      </c>
    </row>
    <row r="81" spans="1:6" x14ac:dyDescent="0.25">
      <c r="A81" t="s">
        <v>361</v>
      </c>
      <c r="B81" t="s">
        <v>362</v>
      </c>
      <c r="C81" t="s">
        <v>363</v>
      </c>
      <c r="D81" t="s">
        <v>364</v>
      </c>
      <c r="E81">
        <v>76</v>
      </c>
      <c r="F81" t="s">
        <v>64</v>
      </c>
    </row>
    <row r="82" spans="1:6" x14ac:dyDescent="0.25">
      <c r="A82" t="s">
        <v>365</v>
      </c>
      <c r="B82" t="s">
        <v>366</v>
      </c>
      <c r="C82" t="s">
        <v>367</v>
      </c>
      <c r="D82" t="s">
        <v>368</v>
      </c>
      <c r="E82">
        <v>64</v>
      </c>
      <c r="F82" t="s">
        <v>64</v>
      </c>
    </row>
    <row r="83" spans="1:6" x14ac:dyDescent="0.25">
      <c r="A83" t="s">
        <v>369</v>
      </c>
      <c r="B83" t="s">
        <v>370</v>
      </c>
      <c r="C83" t="s">
        <v>371</v>
      </c>
      <c r="D83" t="s">
        <v>372</v>
      </c>
      <c r="E83">
        <v>29</v>
      </c>
      <c r="F83" t="s">
        <v>47</v>
      </c>
    </row>
    <row r="84" spans="1:6" x14ac:dyDescent="0.25">
      <c r="A84" t="s">
        <v>373</v>
      </c>
      <c r="B84" t="s">
        <v>374</v>
      </c>
      <c r="C84" t="s">
        <v>375</v>
      </c>
      <c r="D84" t="s">
        <v>376</v>
      </c>
      <c r="E84">
        <v>79</v>
      </c>
      <c r="F84" t="s">
        <v>64</v>
      </c>
    </row>
    <row r="85" spans="1:6" x14ac:dyDescent="0.25">
      <c r="A85" t="s">
        <v>377</v>
      </c>
      <c r="B85" t="s">
        <v>378</v>
      </c>
      <c r="C85" t="s">
        <v>379</v>
      </c>
      <c r="D85" t="s">
        <v>380</v>
      </c>
      <c r="E85">
        <v>48</v>
      </c>
      <c r="F85" t="s">
        <v>64</v>
      </c>
    </row>
    <row r="86" spans="1:6" x14ac:dyDescent="0.25">
      <c r="A86" t="s">
        <v>381</v>
      </c>
      <c r="B86" t="s">
        <v>382</v>
      </c>
      <c r="C86" t="s">
        <v>383</v>
      </c>
      <c r="D86" t="s">
        <v>384</v>
      </c>
      <c r="E86">
        <v>66</v>
      </c>
      <c r="F86" t="s">
        <v>64</v>
      </c>
    </row>
    <row r="87" spans="1:6" x14ac:dyDescent="0.25">
      <c r="A87" t="s">
        <v>385</v>
      </c>
      <c r="B87" t="s">
        <v>386</v>
      </c>
      <c r="C87" t="s">
        <v>387</v>
      </c>
      <c r="D87" t="s">
        <v>388</v>
      </c>
      <c r="E87">
        <v>73</v>
      </c>
      <c r="F87" t="s">
        <v>64</v>
      </c>
    </row>
    <row r="88" spans="1:6" x14ac:dyDescent="0.25">
      <c r="A88" t="s">
        <v>389</v>
      </c>
      <c r="B88" t="s">
        <v>390</v>
      </c>
      <c r="C88" t="s">
        <v>391</v>
      </c>
      <c r="D88" t="s">
        <v>392</v>
      </c>
      <c r="E88">
        <v>49</v>
      </c>
      <c r="F88" t="s">
        <v>47</v>
      </c>
    </row>
    <row r="89" spans="1:6" x14ac:dyDescent="0.25">
      <c r="A89" t="s">
        <v>393</v>
      </c>
      <c r="B89" t="s">
        <v>394</v>
      </c>
      <c r="C89" t="s">
        <v>395</v>
      </c>
      <c r="D89" t="s">
        <v>396</v>
      </c>
      <c r="E89">
        <v>67</v>
      </c>
      <c r="F89" t="s">
        <v>47</v>
      </c>
    </row>
    <row r="90" spans="1:6" x14ac:dyDescent="0.25">
      <c r="A90" t="s">
        <v>397</v>
      </c>
      <c r="B90" t="s">
        <v>398</v>
      </c>
      <c r="C90" t="s">
        <v>399</v>
      </c>
      <c r="D90" t="s">
        <v>400</v>
      </c>
      <c r="E90">
        <v>24</v>
      </c>
      <c r="F90" t="s">
        <v>64</v>
      </c>
    </row>
    <row r="91" spans="1:6" x14ac:dyDescent="0.25">
      <c r="A91" t="s">
        <v>401</v>
      </c>
      <c r="B91" t="s">
        <v>402</v>
      </c>
      <c r="C91" t="s">
        <v>403</v>
      </c>
      <c r="D91" t="s">
        <v>404</v>
      </c>
      <c r="E91">
        <v>35</v>
      </c>
      <c r="F91" t="s">
        <v>47</v>
      </c>
    </row>
    <row r="92" spans="1:6" x14ac:dyDescent="0.25">
      <c r="A92" t="s">
        <v>405</v>
      </c>
      <c r="B92" t="s">
        <v>406</v>
      </c>
      <c r="C92" t="s">
        <v>407</v>
      </c>
      <c r="D92" t="s">
        <v>408</v>
      </c>
      <c r="E92">
        <v>24</v>
      </c>
      <c r="F92" t="s">
        <v>47</v>
      </c>
    </row>
    <row r="93" spans="1:6" x14ac:dyDescent="0.25">
      <c r="A93" t="s">
        <v>409</v>
      </c>
      <c r="B93" t="s">
        <v>410</v>
      </c>
      <c r="C93" t="s">
        <v>411</v>
      </c>
      <c r="D93" t="s">
        <v>412</v>
      </c>
      <c r="E93">
        <v>46</v>
      </c>
      <c r="F93" t="s">
        <v>47</v>
      </c>
    </row>
    <row r="94" spans="1:6" x14ac:dyDescent="0.25">
      <c r="A94" t="s">
        <v>413</v>
      </c>
      <c r="B94" t="s">
        <v>414</v>
      </c>
      <c r="C94" t="s">
        <v>415</v>
      </c>
      <c r="D94" t="s">
        <v>416</v>
      </c>
      <c r="E94">
        <v>73</v>
      </c>
      <c r="F94" t="s">
        <v>64</v>
      </c>
    </row>
    <row r="95" spans="1:6" x14ac:dyDescent="0.25">
      <c r="A95" t="s">
        <v>417</v>
      </c>
      <c r="B95" t="s">
        <v>418</v>
      </c>
      <c r="C95" t="s">
        <v>419</v>
      </c>
      <c r="D95" t="s">
        <v>420</v>
      </c>
      <c r="E95">
        <v>71</v>
      </c>
      <c r="F95" t="s">
        <v>47</v>
      </c>
    </row>
    <row r="96" spans="1:6" x14ac:dyDescent="0.25">
      <c r="A96" t="s">
        <v>421</v>
      </c>
      <c r="B96" t="s">
        <v>422</v>
      </c>
      <c r="C96" t="s">
        <v>423</v>
      </c>
      <c r="D96" t="s">
        <v>424</v>
      </c>
      <c r="E96">
        <v>51</v>
      </c>
      <c r="F96" t="s">
        <v>47</v>
      </c>
    </row>
    <row r="97" spans="1:6" x14ac:dyDescent="0.25">
      <c r="A97" t="s">
        <v>425</v>
      </c>
      <c r="B97" t="s">
        <v>426</v>
      </c>
      <c r="C97" t="s">
        <v>427</v>
      </c>
      <c r="D97" t="s">
        <v>428</v>
      </c>
      <c r="E97">
        <v>53</v>
      </c>
      <c r="F97" t="s">
        <v>47</v>
      </c>
    </row>
    <row r="98" spans="1:6" x14ac:dyDescent="0.25">
      <c r="A98" t="s">
        <v>429</v>
      </c>
      <c r="B98" t="s">
        <v>430</v>
      </c>
      <c r="C98" t="s">
        <v>431</v>
      </c>
      <c r="D98" t="s">
        <v>432</v>
      </c>
      <c r="E98">
        <v>19</v>
      </c>
      <c r="F98" t="s">
        <v>64</v>
      </c>
    </row>
    <row r="99" spans="1:6" x14ac:dyDescent="0.25">
      <c r="A99" t="s">
        <v>433</v>
      </c>
      <c r="B99" t="s">
        <v>434</v>
      </c>
      <c r="C99" t="s">
        <v>435</v>
      </c>
      <c r="D99" t="s">
        <v>436</v>
      </c>
      <c r="E99">
        <v>65</v>
      </c>
      <c r="F99" t="s">
        <v>64</v>
      </c>
    </row>
    <row r="100" spans="1:6" x14ac:dyDescent="0.25">
      <c r="A100" t="s">
        <v>437</v>
      </c>
      <c r="B100" t="s">
        <v>438</v>
      </c>
      <c r="C100" t="s">
        <v>439</v>
      </c>
      <c r="D100" t="s">
        <v>440</v>
      </c>
      <c r="E100">
        <v>23</v>
      </c>
      <c r="F100" t="s">
        <v>47</v>
      </c>
    </row>
    <row r="101" spans="1:6" x14ac:dyDescent="0.25">
      <c r="A101" t="s">
        <v>441</v>
      </c>
      <c r="B101" t="s">
        <v>442</v>
      </c>
      <c r="C101" t="s">
        <v>443</v>
      </c>
      <c r="D101" t="s">
        <v>444</v>
      </c>
      <c r="E101">
        <v>85</v>
      </c>
      <c r="F101" t="s">
        <v>64</v>
      </c>
    </row>
    <row r="102" spans="1:6" x14ac:dyDescent="0.25">
      <c r="A102" t="s">
        <v>445</v>
      </c>
      <c r="B102" t="s">
        <v>446</v>
      </c>
      <c r="C102" t="s">
        <v>447</v>
      </c>
      <c r="D102" t="s">
        <v>448</v>
      </c>
      <c r="E102">
        <v>41</v>
      </c>
      <c r="F102" t="s">
        <v>47</v>
      </c>
    </row>
    <row r="103" spans="1:6" x14ac:dyDescent="0.25">
      <c r="A103" t="s">
        <v>449</v>
      </c>
      <c r="B103" t="s">
        <v>450</v>
      </c>
      <c r="C103" t="s">
        <v>451</v>
      </c>
      <c r="D103" t="s">
        <v>452</v>
      </c>
      <c r="E103">
        <v>19</v>
      </c>
      <c r="F103" t="s">
        <v>64</v>
      </c>
    </row>
    <row r="104" spans="1:6" x14ac:dyDescent="0.25">
      <c r="A104" t="s">
        <v>453</v>
      </c>
      <c r="B104" t="s">
        <v>454</v>
      </c>
      <c r="C104" t="s">
        <v>455</v>
      </c>
      <c r="D104" t="s">
        <v>456</v>
      </c>
      <c r="E104">
        <v>56</v>
      </c>
      <c r="F104" t="s">
        <v>64</v>
      </c>
    </row>
    <row r="105" spans="1:6" x14ac:dyDescent="0.25">
      <c r="A105" t="s">
        <v>457</v>
      </c>
      <c r="B105" t="s">
        <v>458</v>
      </c>
      <c r="C105" t="s">
        <v>459</v>
      </c>
      <c r="D105" t="s">
        <v>460</v>
      </c>
      <c r="E105">
        <v>57</v>
      </c>
      <c r="F105" t="s">
        <v>64</v>
      </c>
    </row>
    <row r="106" spans="1:6" x14ac:dyDescent="0.25">
      <c r="A106" t="s">
        <v>461</v>
      </c>
      <c r="B106" t="s">
        <v>462</v>
      </c>
      <c r="C106" t="s">
        <v>463</v>
      </c>
      <c r="D106" t="s">
        <v>464</v>
      </c>
      <c r="E106">
        <v>28</v>
      </c>
      <c r="F106" t="s">
        <v>64</v>
      </c>
    </row>
    <row r="107" spans="1:6" x14ac:dyDescent="0.25">
      <c r="A107" t="s">
        <v>465</v>
      </c>
      <c r="B107" t="s">
        <v>466</v>
      </c>
      <c r="C107" t="s">
        <v>467</v>
      </c>
      <c r="D107" t="s">
        <v>468</v>
      </c>
      <c r="E107">
        <v>67</v>
      </c>
      <c r="F107" t="s">
        <v>47</v>
      </c>
    </row>
    <row r="108" spans="1:6" x14ac:dyDescent="0.25">
      <c r="A108" t="s">
        <v>469</v>
      </c>
      <c r="B108" t="s">
        <v>470</v>
      </c>
      <c r="C108" t="s">
        <v>471</v>
      </c>
      <c r="D108" t="s">
        <v>472</v>
      </c>
      <c r="E108">
        <v>29</v>
      </c>
      <c r="F108" t="s">
        <v>47</v>
      </c>
    </row>
    <row r="109" spans="1:6" x14ac:dyDescent="0.25">
      <c r="A109" t="s">
        <v>473</v>
      </c>
      <c r="B109" t="s">
        <v>474</v>
      </c>
      <c r="C109" t="s">
        <v>475</v>
      </c>
      <c r="D109" t="s">
        <v>476</v>
      </c>
      <c r="E109">
        <v>59</v>
      </c>
      <c r="F109" t="s">
        <v>47</v>
      </c>
    </row>
    <row r="110" spans="1:6" x14ac:dyDescent="0.25">
      <c r="A110" t="s">
        <v>477</v>
      </c>
      <c r="B110" t="s">
        <v>478</v>
      </c>
      <c r="C110" t="s">
        <v>479</v>
      </c>
      <c r="D110" t="s">
        <v>480</v>
      </c>
      <c r="E110">
        <v>23</v>
      </c>
      <c r="F110" t="s">
        <v>47</v>
      </c>
    </row>
    <row r="111" spans="1:6" x14ac:dyDescent="0.25">
      <c r="A111" t="s">
        <v>481</v>
      </c>
      <c r="B111" t="s">
        <v>482</v>
      </c>
      <c r="C111" t="s">
        <v>483</v>
      </c>
      <c r="D111" t="s">
        <v>484</v>
      </c>
      <c r="E111">
        <v>42</v>
      </c>
      <c r="F111" t="s">
        <v>64</v>
      </c>
    </row>
    <row r="112" spans="1:6" x14ac:dyDescent="0.25">
      <c r="A112" t="s">
        <v>485</v>
      </c>
      <c r="B112" t="s">
        <v>486</v>
      </c>
      <c r="C112" t="s">
        <v>487</v>
      </c>
      <c r="D112" t="s">
        <v>488</v>
      </c>
      <c r="E112">
        <v>45</v>
      </c>
      <c r="F112" t="s">
        <v>64</v>
      </c>
    </row>
    <row r="113" spans="1:6" x14ac:dyDescent="0.25">
      <c r="A113" t="s">
        <v>489</v>
      </c>
      <c r="B113" t="s">
        <v>490</v>
      </c>
      <c r="C113" t="s">
        <v>491</v>
      </c>
      <c r="D113" t="s">
        <v>492</v>
      </c>
      <c r="E113">
        <v>66</v>
      </c>
      <c r="F113" t="s">
        <v>47</v>
      </c>
    </row>
    <row r="114" spans="1:6" x14ac:dyDescent="0.25">
      <c r="A114" t="s">
        <v>493</v>
      </c>
      <c r="B114" t="s">
        <v>494</v>
      </c>
      <c r="C114" t="s">
        <v>495</v>
      </c>
      <c r="D114" t="s">
        <v>496</v>
      </c>
      <c r="E114">
        <v>81</v>
      </c>
      <c r="F114" t="s">
        <v>47</v>
      </c>
    </row>
    <row r="115" spans="1:6" x14ac:dyDescent="0.25">
      <c r="A115" t="s">
        <v>497</v>
      </c>
      <c r="B115" t="s">
        <v>498</v>
      </c>
      <c r="C115" t="s">
        <v>499</v>
      </c>
      <c r="D115" t="s">
        <v>500</v>
      </c>
      <c r="E115">
        <v>63</v>
      </c>
      <c r="F115" t="s">
        <v>47</v>
      </c>
    </row>
    <row r="116" spans="1:6" x14ac:dyDescent="0.25">
      <c r="A116" t="s">
        <v>501</v>
      </c>
      <c r="B116" t="s">
        <v>502</v>
      </c>
      <c r="C116" t="s">
        <v>503</v>
      </c>
      <c r="D116" t="s">
        <v>504</v>
      </c>
      <c r="E116">
        <v>78</v>
      </c>
      <c r="F116" t="s">
        <v>64</v>
      </c>
    </row>
    <row r="117" spans="1:6" x14ac:dyDescent="0.25">
      <c r="A117" t="s">
        <v>505</v>
      </c>
      <c r="B117" t="s">
        <v>506</v>
      </c>
      <c r="C117" t="s">
        <v>507</v>
      </c>
      <c r="D117" t="s">
        <v>508</v>
      </c>
      <c r="E117">
        <v>75</v>
      </c>
      <c r="F117" t="s">
        <v>47</v>
      </c>
    </row>
    <row r="118" spans="1:6" x14ac:dyDescent="0.25">
      <c r="A118" t="s">
        <v>509</v>
      </c>
      <c r="B118" t="s">
        <v>510</v>
      </c>
      <c r="C118" t="s">
        <v>511</v>
      </c>
      <c r="D118" t="s">
        <v>512</v>
      </c>
      <c r="E118">
        <v>45</v>
      </c>
      <c r="F118" t="s">
        <v>64</v>
      </c>
    </row>
    <row r="119" spans="1:6" x14ac:dyDescent="0.25">
      <c r="A119" t="s">
        <v>513</v>
      </c>
      <c r="B119" t="s">
        <v>514</v>
      </c>
      <c r="C119" t="s">
        <v>515</v>
      </c>
      <c r="D119" t="s">
        <v>516</v>
      </c>
      <c r="E119">
        <v>19</v>
      </c>
      <c r="F119" t="s">
        <v>47</v>
      </c>
    </row>
    <row r="120" spans="1:6" x14ac:dyDescent="0.25">
      <c r="A120" t="s">
        <v>517</v>
      </c>
      <c r="B120" t="s">
        <v>518</v>
      </c>
      <c r="C120" t="s">
        <v>519</v>
      </c>
      <c r="D120" t="s">
        <v>520</v>
      </c>
      <c r="E120">
        <v>36</v>
      </c>
      <c r="F120" t="s">
        <v>64</v>
      </c>
    </row>
    <row r="121" spans="1:6" x14ac:dyDescent="0.25">
      <c r="A121" t="s">
        <v>521</v>
      </c>
      <c r="B121" t="s">
        <v>522</v>
      </c>
      <c r="C121" t="s">
        <v>523</v>
      </c>
      <c r="D121" t="s">
        <v>524</v>
      </c>
      <c r="E121">
        <v>26</v>
      </c>
      <c r="F121" t="s">
        <v>64</v>
      </c>
    </row>
    <row r="122" spans="1:6" x14ac:dyDescent="0.25">
      <c r="A122" t="s">
        <v>525</v>
      </c>
      <c r="B122" t="s">
        <v>526</v>
      </c>
      <c r="C122" t="s">
        <v>527</v>
      </c>
      <c r="D122" t="s">
        <v>528</v>
      </c>
      <c r="E122">
        <v>46</v>
      </c>
      <c r="F122" t="s">
        <v>47</v>
      </c>
    </row>
    <row r="123" spans="1:6" x14ac:dyDescent="0.25">
      <c r="A123" t="s">
        <v>529</v>
      </c>
      <c r="B123" t="s">
        <v>530</v>
      </c>
      <c r="C123" t="s">
        <v>531</v>
      </c>
      <c r="D123" t="s">
        <v>532</v>
      </c>
      <c r="E123">
        <v>72</v>
      </c>
      <c r="F123" t="s">
        <v>47</v>
      </c>
    </row>
    <row r="124" spans="1:6" x14ac:dyDescent="0.25">
      <c r="A124" t="s">
        <v>533</v>
      </c>
      <c r="B124" t="s">
        <v>534</v>
      </c>
      <c r="C124" t="s">
        <v>535</v>
      </c>
      <c r="D124" t="s">
        <v>536</v>
      </c>
      <c r="E124">
        <v>65</v>
      </c>
      <c r="F124" t="s">
        <v>47</v>
      </c>
    </row>
    <row r="125" spans="1:6" x14ac:dyDescent="0.25">
      <c r="A125" t="s">
        <v>537</v>
      </c>
      <c r="B125" t="s">
        <v>538</v>
      </c>
      <c r="C125" t="s">
        <v>539</v>
      </c>
      <c r="D125" t="s">
        <v>540</v>
      </c>
      <c r="E125">
        <v>39</v>
      </c>
      <c r="F125" t="s">
        <v>47</v>
      </c>
    </row>
    <row r="126" spans="1:6" x14ac:dyDescent="0.25">
      <c r="A126" t="s">
        <v>541</v>
      </c>
      <c r="B126" t="s">
        <v>542</v>
      </c>
      <c r="C126" t="s">
        <v>543</v>
      </c>
      <c r="D126" t="s">
        <v>544</v>
      </c>
      <c r="E126">
        <v>64</v>
      </c>
      <c r="F126" t="s">
        <v>64</v>
      </c>
    </row>
    <row r="127" spans="1:6" x14ac:dyDescent="0.25">
      <c r="A127" t="s">
        <v>545</v>
      </c>
      <c r="B127" t="s">
        <v>546</v>
      </c>
      <c r="C127" t="s">
        <v>547</v>
      </c>
      <c r="D127" t="s">
        <v>548</v>
      </c>
      <c r="E127">
        <v>69</v>
      </c>
      <c r="F127" t="s">
        <v>64</v>
      </c>
    </row>
    <row r="128" spans="1:6" x14ac:dyDescent="0.25">
      <c r="A128" t="s">
        <v>549</v>
      </c>
      <c r="B128" t="s">
        <v>550</v>
      </c>
      <c r="C128" t="s">
        <v>551</v>
      </c>
      <c r="D128" t="s">
        <v>552</v>
      </c>
      <c r="E128">
        <v>46</v>
      </c>
      <c r="F128" t="s">
        <v>64</v>
      </c>
    </row>
    <row r="129" spans="1:6" x14ac:dyDescent="0.25">
      <c r="A129" t="s">
        <v>553</v>
      </c>
      <c r="B129" t="s">
        <v>554</v>
      </c>
      <c r="C129" t="s">
        <v>555</v>
      </c>
      <c r="D129" t="s">
        <v>556</v>
      </c>
      <c r="E129">
        <v>41</v>
      </c>
      <c r="F129" t="s">
        <v>64</v>
      </c>
    </row>
    <row r="130" spans="1:6" x14ac:dyDescent="0.25">
      <c r="A130" t="s">
        <v>557</v>
      </c>
      <c r="B130" t="s">
        <v>558</v>
      </c>
      <c r="C130" t="s">
        <v>559</v>
      </c>
      <c r="D130" t="s">
        <v>560</v>
      </c>
      <c r="E130">
        <v>74</v>
      </c>
      <c r="F130" t="s">
        <v>64</v>
      </c>
    </row>
    <row r="131" spans="1:6" x14ac:dyDescent="0.25">
      <c r="A131" t="s">
        <v>561</v>
      </c>
      <c r="B131" t="s">
        <v>562</v>
      </c>
      <c r="C131" t="s">
        <v>563</v>
      </c>
      <c r="D131" t="s">
        <v>564</v>
      </c>
      <c r="E131">
        <v>80</v>
      </c>
      <c r="F131" t="s">
        <v>64</v>
      </c>
    </row>
    <row r="132" spans="1:6" x14ac:dyDescent="0.25">
      <c r="A132" t="s">
        <v>565</v>
      </c>
      <c r="B132" t="s">
        <v>566</v>
      </c>
      <c r="C132" t="s">
        <v>567</v>
      </c>
      <c r="D132" t="s">
        <v>568</v>
      </c>
      <c r="E132">
        <v>84</v>
      </c>
      <c r="F132" t="s">
        <v>64</v>
      </c>
    </row>
    <row r="133" spans="1:6" x14ac:dyDescent="0.25">
      <c r="A133" t="s">
        <v>569</v>
      </c>
      <c r="B133" t="s">
        <v>570</v>
      </c>
      <c r="C133" t="s">
        <v>571</v>
      </c>
      <c r="D133" t="s">
        <v>572</v>
      </c>
      <c r="E133">
        <v>39</v>
      </c>
      <c r="F133" t="s">
        <v>47</v>
      </c>
    </row>
    <row r="134" spans="1:6" x14ac:dyDescent="0.25">
      <c r="A134" t="s">
        <v>573</v>
      </c>
      <c r="B134" t="s">
        <v>574</v>
      </c>
      <c r="C134" t="s">
        <v>575</v>
      </c>
      <c r="D134" t="s">
        <v>576</v>
      </c>
      <c r="E134">
        <v>34</v>
      </c>
      <c r="F134" t="s">
        <v>64</v>
      </c>
    </row>
    <row r="135" spans="1:6" x14ac:dyDescent="0.25">
      <c r="A135" t="s">
        <v>577</v>
      </c>
      <c r="B135" t="s">
        <v>578</v>
      </c>
      <c r="C135" t="s">
        <v>579</v>
      </c>
      <c r="D135" t="s">
        <v>580</v>
      </c>
      <c r="E135">
        <v>29</v>
      </c>
      <c r="F135" t="s">
        <v>64</v>
      </c>
    </row>
    <row r="136" spans="1:6" x14ac:dyDescent="0.25">
      <c r="A136" t="s">
        <v>581</v>
      </c>
      <c r="B136" t="s">
        <v>582</v>
      </c>
      <c r="C136" t="s">
        <v>583</v>
      </c>
      <c r="D136" t="s">
        <v>584</v>
      </c>
      <c r="E136">
        <v>32</v>
      </c>
      <c r="F136" t="s">
        <v>47</v>
      </c>
    </row>
    <row r="137" spans="1:6" x14ac:dyDescent="0.25">
      <c r="A137" t="s">
        <v>585</v>
      </c>
      <c r="B137" t="s">
        <v>586</v>
      </c>
      <c r="C137" t="s">
        <v>587</v>
      </c>
      <c r="D137" t="s">
        <v>588</v>
      </c>
      <c r="E137">
        <v>55</v>
      </c>
      <c r="F137" t="s">
        <v>47</v>
      </c>
    </row>
    <row r="138" spans="1:6" x14ac:dyDescent="0.25">
      <c r="A138" t="s">
        <v>589</v>
      </c>
      <c r="B138" t="s">
        <v>590</v>
      </c>
      <c r="C138" t="s">
        <v>591</v>
      </c>
      <c r="D138" t="s">
        <v>592</v>
      </c>
      <c r="E138">
        <v>76</v>
      </c>
      <c r="F138" t="s">
        <v>64</v>
      </c>
    </row>
    <row r="139" spans="1:6" x14ac:dyDescent="0.25">
      <c r="A139" t="s">
        <v>593</v>
      </c>
      <c r="B139" t="s">
        <v>594</v>
      </c>
      <c r="C139" t="s">
        <v>595</v>
      </c>
      <c r="D139" t="s">
        <v>596</v>
      </c>
      <c r="E139">
        <v>71</v>
      </c>
      <c r="F139" t="s">
        <v>64</v>
      </c>
    </row>
    <row r="140" spans="1:6" x14ac:dyDescent="0.25">
      <c r="A140" t="s">
        <v>597</v>
      </c>
      <c r="B140" t="s">
        <v>598</v>
      </c>
      <c r="C140" t="s">
        <v>599</v>
      </c>
      <c r="D140" t="s">
        <v>600</v>
      </c>
      <c r="E140">
        <v>36</v>
      </c>
      <c r="F140" t="s">
        <v>64</v>
      </c>
    </row>
    <row r="141" spans="1:6" x14ac:dyDescent="0.25">
      <c r="A141" t="s">
        <v>601</v>
      </c>
      <c r="B141" t="s">
        <v>602</v>
      </c>
      <c r="C141" t="s">
        <v>603</v>
      </c>
      <c r="D141" t="s">
        <v>604</v>
      </c>
      <c r="E141">
        <v>21</v>
      </c>
      <c r="F141" t="s">
        <v>47</v>
      </c>
    </row>
    <row r="142" spans="1:6" x14ac:dyDescent="0.25">
      <c r="A142" t="s">
        <v>605</v>
      </c>
      <c r="B142" t="s">
        <v>606</v>
      </c>
      <c r="C142" t="s">
        <v>607</v>
      </c>
      <c r="D142" t="s">
        <v>608</v>
      </c>
      <c r="E142">
        <v>33</v>
      </c>
      <c r="F142" t="s">
        <v>47</v>
      </c>
    </row>
    <row r="143" spans="1:6" x14ac:dyDescent="0.25">
      <c r="A143" t="s">
        <v>609</v>
      </c>
      <c r="B143" t="s">
        <v>610</v>
      </c>
      <c r="C143" t="s">
        <v>611</v>
      </c>
      <c r="D143" t="s">
        <v>612</v>
      </c>
      <c r="E143">
        <v>57</v>
      </c>
      <c r="F143" t="s">
        <v>47</v>
      </c>
    </row>
    <row r="144" spans="1:6" x14ac:dyDescent="0.25">
      <c r="A144" t="s">
        <v>613</v>
      </c>
      <c r="B144" t="s">
        <v>614</v>
      </c>
      <c r="C144" t="s">
        <v>615</v>
      </c>
      <c r="D144" t="s">
        <v>616</v>
      </c>
      <c r="E144">
        <v>20</v>
      </c>
      <c r="F144" t="s">
        <v>47</v>
      </c>
    </row>
    <row r="145" spans="1:6" x14ac:dyDescent="0.25">
      <c r="A145" t="s">
        <v>617</v>
      </c>
      <c r="B145" t="s">
        <v>618</v>
      </c>
      <c r="C145" t="s">
        <v>619</v>
      </c>
      <c r="D145" t="s">
        <v>620</v>
      </c>
      <c r="E145">
        <v>85</v>
      </c>
      <c r="F145" t="s">
        <v>47</v>
      </c>
    </row>
    <row r="146" spans="1:6" x14ac:dyDescent="0.25">
      <c r="A146" t="s">
        <v>621</v>
      </c>
      <c r="B146" t="s">
        <v>622</v>
      </c>
      <c r="C146" t="s">
        <v>623</v>
      </c>
      <c r="D146" t="s">
        <v>624</v>
      </c>
      <c r="E146">
        <v>41</v>
      </c>
      <c r="F146" t="s">
        <v>64</v>
      </c>
    </row>
    <row r="147" spans="1:6" x14ac:dyDescent="0.25">
      <c r="A147" t="s">
        <v>625</v>
      </c>
      <c r="B147" t="s">
        <v>626</v>
      </c>
      <c r="C147" t="s">
        <v>627</v>
      </c>
      <c r="D147" t="s">
        <v>628</v>
      </c>
      <c r="E147">
        <v>58</v>
      </c>
      <c r="F147" t="s">
        <v>64</v>
      </c>
    </row>
    <row r="148" spans="1:6" x14ac:dyDescent="0.25">
      <c r="A148" t="s">
        <v>629</v>
      </c>
      <c r="B148" t="s">
        <v>630</v>
      </c>
      <c r="C148" t="s">
        <v>631</v>
      </c>
      <c r="D148" t="s">
        <v>632</v>
      </c>
      <c r="E148">
        <v>70</v>
      </c>
      <c r="F148" t="s">
        <v>47</v>
      </c>
    </row>
    <row r="149" spans="1:6" x14ac:dyDescent="0.25">
      <c r="A149" t="s">
        <v>633</v>
      </c>
      <c r="B149" t="s">
        <v>634</v>
      </c>
      <c r="C149" t="s">
        <v>635</v>
      </c>
      <c r="D149" t="s">
        <v>636</v>
      </c>
      <c r="E149">
        <v>43</v>
      </c>
      <c r="F149" t="s">
        <v>64</v>
      </c>
    </row>
    <row r="150" spans="1:6" x14ac:dyDescent="0.25">
      <c r="A150" t="s">
        <v>637</v>
      </c>
      <c r="B150" t="s">
        <v>638</v>
      </c>
      <c r="C150" t="s">
        <v>639</v>
      </c>
      <c r="D150" t="s">
        <v>640</v>
      </c>
      <c r="E150">
        <v>67</v>
      </c>
      <c r="F150" t="s">
        <v>64</v>
      </c>
    </row>
    <row r="151" spans="1:6" x14ac:dyDescent="0.25">
      <c r="A151" t="s">
        <v>641</v>
      </c>
      <c r="B151" t="s">
        <v>642</v>
      </c>
      <c r="C151" t="s">
        <v>643</v>
      </c>
      <c r="D151" t="s">
        <v>644</v>
      </c>
      <c r="E151">
        <v>40</v>
      </c>
      <c r="F151" t="s">
        <v>64</v>
      </c>
    </row>
    <row r="152" spans="1:6" x14ac:dyDescent="0.25">
      <c r="A152" t="s">
        <v>645</v>
      </c>
      <c r="B152" t="s">
        <v>646</v>
      </c>
      <c r="C152" t="s">
        <v>647</v>
      </c>
      <c r="D152" t="s">
        <v>648</v>
      </c>
      <c r="E152">
        <v>62</v>
      </c>
      <c r="F152" t="s">
        <v>64</v>
      </c>
    </row>
    <row r="153" spans="1:6" x14ac:dyDescent="0.25">
      <c r="A153" t="s">
        <v>649</v>
      </c>
      <c r="B153" t="s">
        <v>650</v>
      </c>
      <c r="C153" t="s">
        <v>651</v>
      </c>
      <c r="D153" t="s">
        <v>652</v>
      </c>
      <c r="E153">
        <v>53</v>
      </c>
      <c r="F153" t="s">
        <v>47</v>
      </c>
    </row>
    <row r="154" spans="1:6" x14ac:dyDescent="0.25">
      <c r="A154" t="s">
        <v>653</v>
      </c>
      <c r="B154" t="s">
        <v>654</v>
      </c>
      <c r="C154" t="s">
        <v>655</v>
      </c>
      <c r="D154" t="s">
        <v>656</v>
      </c>
      <c r="E154">
        <v>48</v>
      </c>
      <c r="F154" t="s">
        <v>47</v>
      </c>
    </row>
    <row r="155" spans="1:6" x14ac:dyDescent="0.25">
      <c r="A155" t="s">
        <v>657</v>
      </c>
      <c r="B155" t="s">
        <v>658</v>
      </c>
      <c r="C155" t="s">
        <v>659</v>
      </c>
      <c r="D155" t="s">
        <v>660</v>
      </c>
      <c r="E155">
        <v>29</v>
      </c>
      <c r="F155" t="s">
        <v>47</v>
      </c>
    </row>
    <row r="156" spans="1:6" x14ac:dyDescent="0.25">
      <c r="A156" t="s">
        <v>661</v>
      </c>
      <c r="B156" t="s">
        <v>662</v>
      </c>
      <c r="C156" t="s">
        <v>663</v>
      </c>
      <c r="D156" t="s">
        <v>664</v>
      </c>
      <c r="E156">
        <v>49</v>
      </c>
      <c r="F156" t="s">
        <v>47</v>
      </c>
    </row>
    <row r="157" spans="1:6" x14ac:dyDescent="0.25">
      <c r="A157" t="s">
        <v>665</v>
      </c>
      <c r="B157" t="s">
        <v>666</v>
      </c>
      <c r="C157" t="s">
        <v>667</v>
      </c>
      <c r="D157" t="s">
        <v>668</v>
      </c>
      <c r="E157">
        <v>80</v>
      </c>
      <c r="F157" t="s">
        <v>47</v>
      </c>
    </row>
    <row r="158" spans="1:6" x14ac:dyDescent="0.25">
      <c r="A158" t="s">
        <v>669</v>
      </c>
      <c r="B158" t="s">
        <v>670</v>
      </c>
      <c r="C158" t="s">
        <v>671</v>
      </c>
      <c r="D158" t="s">
        <v>672</v>
      </c>
      <c r="E158">
        <v>41</v>
      </c>
      <c r="F158" t="s">
        <v>64</v>
      </c>
    </row>
    <row r="159" spans="1:6" x14ac:dyDescent="0.25">
      <c r="A159" t="s">
        <v>673</v>
      </c>
      <c r="B159" t="s">
        <v>674</v>
      </c>
      <c r="C159" t="s">
        <v>675</v>
      </c>
      <c r="D159" t="s">
        <v>676</v>
      </c>
      <c r="E159">
        <v>36</v>
      </c>
      <c r="F159" t="s">
        <v>47</v>
      </c>
    </row>
    <row r="160" spans="1:6" x14ac:dyDescent="0.25">
      <c r="A160" t="s">
        <v>677</v>
      </c>
      <c r="B160" t="s">
        <v>678</v>
      </c>
      <c r="C160" t="s">
        <v>679</v>
      </c>
      <c r="D160" t="s">
        <v>680</v>
      </c>
      <c r="E160">
        <v>52</v>
      </c>
      <c r="F160" t="s">
        <v>47</v>
      </c>
    </row>
    <row r="161" spans="1:6" x14ac:dyDescent="0.25">
      <c r="A161" t="s">
        <v>681</v>
      </c>
      <c r="B161" t="s">
        <v>682</v>
      </c>
      <c r="C161" t="s">
        <v>683</v>
      </c>
      <c r="D161" t="s">
        <v>684</v>
      </c>
      <c r="E161">
        <v>45</v>
      </c>
      <c r="F161" t="s">
        <v>47</v>
      </c>
    </row>
    <row r="162" spans="1:6" x14ac:dyDescent="0.25">
      <c r="A162" t="s">
        <v>685</v>
      </c>
      <c r="B162" t="s">
        <v>686</v>
      </c>
      <c r="C162" t="s">
        <v>687</v>
      </c>
      <c r="D162" t="s">
        <v>688</v>
      </c>
      <c r="E162">
        <v>31</v>
      </c>
      <c r="F162" t="s">
        <v>47</v>
      </c>
    </row>
    <row r="163" spans="1:6" x14ac:dyDescent="0.25">
      <c r="A163" t="s">
        <v>689</v>
      </c>
      <c r="B163" t="s">
        <v>690</v>
      </c>
      <c r="C163" t="s">
        <v>691</v>
      </c>
      <c r="D163" t="s">
        <v>692</v>
      </c>
      <c r="E163">
        <v>51</v>
      </c>
      <c r="F163" t="s">
        <v>47</v>
      </c>
    </row>
    <row r="164" spans="1:6" x14ac:dyDescent="0.25">
      <c r="A164" t="s">
        <v>693</v>
      </c>
      <c r="B164" t="s">
        <v>694</v>
      </c>
      <c r="C164" t="s">
        <v>695</v>
      </c>
      <c r="D164" t="s">
        <v>696</v>
      </c>
      <c r="E164">
        <v>52</v>
      </c>
      <c r="F164" t="s">
        <v>64</v>
      </c>
    </row>
    <row r="165" spans="1:6" x14ac:dyDescent="0.25">
      <c r="A165" t="s">
        <v>697</v>
      </c>
      <c r="B165" t="s">
        <v>698</v>
      </c>
      <c r="C165" t="s">
        <v>699</v>
      </c>
      <c r="D165" t="s">
        <v>700</v>
      </c>
      <c r="E165">
        <v>69</v>
      </c>
      <c r="F165" t="s">
        <v>64</v>
      </c>
    </row>
    <row r="166" spans="1:6" x14ac:dyDescent="0.25">
      <c r="A166" t="s">
        <v>701</v>
      </c>
      <c r="B166" t="s">
        <v>702</v>
      </c>
      <c r="C166" t="s">
        <v>703</v>
      </c>
      <c r="D166" t="s">
        <v>704</v>
      </c>
      <c r="E166">
        <v>28</v>
      </c>
      <c r="F166" t="s">
        <v>64</v>
      </c>
    </row>
    <row r="167" spans="1:6" x14ac:dyDescent="0.25">
      <c r="A167" t="s">
        <v>705</v>
      </c>
      <c r="B167" t="s">
        <v>706</v>
      </c>
      <c r="C167" t="s">
        <v>707</v>
      </c>
      <c r="D167" t="s">
        <v>708</v>
      </c>
      <c r="E167">
        <v>18</v>
      </c>
      <c r="F167" t="s">
        <v>64</v>
      </c>
    </row>
    <row r="168" spans="1:6" x14ac:dyDescent="0.25">
      <c r="A168" t="s">
        <v>709</v>
      </c>
      <c r="B168" t="s">
        <v>710</v>
      </c>
      <c r="C168" t="s">
        <v>711</v>
      </c>
      <c r="D168" t="s">
        <v>712</v>
      </c>
      <c r="E168">
        <v>37</v>
      </c>
      <c r="F168" t="s">
        <v>64</v>
      </c>
    </row>
    <row r="169" spans="1:6" x14ac:dyDescent="0.25">
      <c r="A169" t="s">
        <v>713</v>
      </c>
      <c r="B169" t="s">
        <v>714</v>
      </c>
      <c r="C169" t="s">
        <v>715</v>
      </c>
      <c r="D169" t="s">
        <v>716</v>
      </c>
      <c r="E169">
        <v>37</v>
      </c>
      <c r="F169" t="s">
        <v>64</v>
      </c>
    </row>
    <row r="170" spans="1:6" x14ac:dyDescent="0.25">
      <c r="A170" t="s">
        <v>717</v>
      </c>
      <c r="B170" t="s">
        <v>718</v>
      </c>
      <c r="C170" t="s">
        <v>719</v>
      </c>
      <c r="D170" t="s">
        <v>720</v>
      </c>
      <c r="E170">
        <v>51</v>
      </c>
      <c r="F170" t="s">
        <v>64</v>
      </c>
    </row>
    <row r="171" spans="1:6" x14ac:dyDescent="0.25">
      <c r="A171" t="s">
        <v>721</v>
      </c>
      <c r="B171" t="s">
        <v>722</v>
      </c>
      <c r="C171" t="s">
        <v>723</v>
      </c>
      <c r="D171" t="s">
        <v>724</v>
      </c>
      <c r="E171">
        <v>27</v>
      </c>
      <c r="F171" t="s">
        <v>47</v>
      </c>
    </row>
    <row r="172" spans="1:6" x14ac:dyDescent="0.25">
      <c r="A172" t="s">
        <v>725</v>
      </c>
      <c r="B172" t="s">
        <v>726</v>
      </c>
      <c r="C172" t="s">
        <v>727</v>
      </c>
      <c r="D172" t="s">
        <v>728</v>
      </c>
      <c r="E172">
        <v>47</v>
      </c>
      <c r="F172" t="s">
        <v>47</v>
      </c>
    </row>
    <row r="173" spans="1:6" x14ac:dyDescent="0.25">
      <c r="A173" t="s">
        <v>729</v>
      </c>
      <c r="B173" t="s">
        <v>730</v>
      </c>
      <c r="C173" t="s">
        <v>731</v>
      </c>
      <c r="D173" t="s">
        <v>732</v>
      </c>
      <c r="E173">
        <v>60</v>
      </c>
      <c r="F173" t="s">
        <v>47</v>
      </c>
    </row>
    <row r="174" spans="1:6" x14ac:dyDescent="0.25">
      <c r="A174" t="s">
        <v>733</v>
      </c>
      <c r="B174" t="s">
        <v>734</v>
      </c>
      <c r="C174" t="s">
        <v>735</v>
      </c>
      <c r="D174" t="s">
        <v>736</v>
      </c>
      <c r="E174">
        <v>53</v>
      </c>
      <c r="F174" t="s">
        <v>64</v>
      </c>
    </row>
    <row r="175" spans="1:6" x14ac:dyDescent="0.25">
      <c r="A175" t="s">
        <v>737</v>
      </c>
      <c r="B175" t="s">
        <v>738</v>
      </c>
      <c r="C175" t="s">
        <v>739</v>
      </c>
      <c r="D175" t="s">
        <v>740</v>
      </c>
      <c r="E175">
        <v>84</v>
      </c>
      <c r="F175" t="s">
        <v>47</v>
      </c>
    </row>
    <row r="176" spans="1:6" x14ac:dyDescent="0.25">
      <c r="A176" t="s">
        <v>741</v>
      </c>
      <c r="B176" t="s">
        <v>742</v>
      </c>
      <c r="C176" t="s">
        <v>743</v>
      </c>
      <c r="D176" t="s">
        <v>744</v>
      </c>
      <c r="E176">
        <v>56</v>
      </c>
      <c r="F176" t="s">
        <v>64</v>
      </c>
    </row>
    <row r="177" spans="1:6" x14ac:dyDescent="0.25">
      <c r="A177" t="s">
        <v>745</v>
      </c>
      <c r="B177" t="s">
        <v>746</v>
      </c>
      <c r="C177" t="s">
        <v>747</v>
      </c>
      <c r="D177" t="s">
        <v>748</v>
      </c>
      <c r="E177">
        <v>27</v>
      </c>
      <c r="F177" t="s">
        <v>64</v>
      </c>
    </row>
    <row r="178" spans="1:6" x14ac:dyDescent="0.25">
      <c r="A178" t="s">
        <v>749</v>
      </c>
      <c r="B178" t="s">
        <v>750</v>
      </c>
      <c r="C178" t="s">
        <v>751</v>
      </c>
      <c r="D178" t="s">
        <v>752</v>
      </c>
      <c r="E178">
        <v>76</v>
      </c>
      <c r="F178" t="s">
        <v>47</v>
      </c>
    </row>
    <row r="179" spans="1:6" x14ac:dyDescent="0.25">
      <c r="A179" t="s">
        <v>753</v>
      </c>
      <c r="B179" t="s">
        <v>754</v>
      </c>
      <c r="C179" t="s">
        <v>755</v>
      </c>
      <c r="D179" t="s">
        <v>756</v>
      </c>
      <c r="E179">
        <v>43</v>
      </c>
      <c r="F179" t="s">
        <v>47</v>
      </c>
    </row>
    <row r="180" spans="1:6" x14ac:dyDescent="0.25">
      <c r="A180" t="s">
        <v>757</v>
      </c>
      <c r="B180" t="s">
        <v>758</v>
      </c>
      <c r="C180" t="s">
        <v>759</v>
      </c>
      <c r="D180" t="s">
        <v>760</v>
      </c>
      <c r="E180">
        <v>62</v>
      </c>
      <c r="F180" t="s">
        <v>64</v>
      </c>
    </row>
    <row r="181" spans="1:6" x14ac:dyDescent="0.25">
      <c r="A181" t="s">
        <v>761</v>
      </c>
      <c r="B181" t="s">
        <v>762</v>
      </c>
      <c r="C181" t="s">
        <v>763</v>
      </c>
      <c r="D181" t="s">
        <v>764</v>
      </c>
      <c r="E181">
        <v>78</v>
      </c>
      <c r="F181" t="s">
        <v>64</v>
      </c>
    </row>
    <row r="182" spans="1:6" x14ac:dyDescent="0.25">
      <c r="A182" t="s">
        <v>765</v>
      </c>
      <c r="B182" t="s">
        <v>766</v>
      </c>
      <c r="C182" t="s">
        <v>767</v>
      </c>
      <c r="D182" t="s">
        <v>768</v>
      </c>
      <c r="E182">
        <v>29</v>
      </c>
      <c r="F182" t="s">
        <v>47</v>
      </c>
    </row>
    <row r="183" spans="1:6" x14ac:dyDescent="0.25">
      <c r="A183" t="s">
        <v>769</v>
      </c>
      <c r="B183" t="s">
        <v>770</v>
      </c>
      <c r="C183" t="s">
        <v>771</v>
      </c>
      <c r="D183" t="s">
        <v>772</v>
      </c>
      <c r="E183">
        <v>39</v>
      </c>
      <c r="F183" t="s">
        <v>64</v>
      </c>
    </row>
    <row r="184" spans="1:6" x14ac:dyDescent="0.25">
      <c r="A184" t="s">
        <v>773</v>
      </c>
      <c r="B184" t="s">
        <v>774</v>
      </c>
      <c r="C184" t="s">
        <v>775</v>
      </c>
      <c r="D184" t="s">
        <v>776</v>
      </c>
      <c r="E184">
        <v>78</v>
      </c>
      <c r="F184" t="s">
        <v>47</v>
      </c>
    </row>
    <row r="185" spans="1:6" x14ac:dyDescent="0.25">
      <c r="A185" t="s">
        <v>777</v>
      </c>
      <c r="B185" t="s">
        <v>778</v>
      </c>
      <c r="C185" t="s">
        <v>779</v>
      </c>
      <c r="D185" t="s">
        <v>780</v>
      </c>
      <c r="E185">
        <v>64</v>
      </c>
      <c r="F185" t="s">
        <v>64</v>
      </c>
    </row>
    <row r="186" spans="1:6" x14ac:dyDescent="0.25">
      <c r="A186" t="s">
        <v>781</v>
      </c>
      <c r="B186" t="s">
        <v>782</v>
      </c>
      <c r="C186" t="s">
        <v>783</v>
      </c>
      <c r="D186" t="s">
        <v>784</v>
      </c>
      <c r="E186">
        <v>43</v>
      </c>
      <c r="F186" t="s">
        <v>64</v>
      </c>
    </row>
    <row r="187" spans="1:6" x14ac:dyDescent="0.25">
      <c r="A187" t="s">
        <v>785</v>
      </c>
      <c r="B187" t="s">
        <v>786</v>
      </c>
      <c r="C187" t="s">
        <v>787</v>
      </c>
      <c r="D187" t="s">
        <v>788</v>
      </c>
      <c r="E187">
        <v>30</v>
      </c>
      <c r="F187" t="s">
        <v>64</v>
      </c>
    </row>
    <row r="188" spans="1:6" x14ac:dyDescent="0.25">
      <c r="A188" t="s">
        <v>789</v>
      </c>
      <c r="B188" t="s">
        <v>790</v>
      </c>
      <c r="C188" t="s">
        <v>791</v>
      </c>
      <c r="D188" t="s">
        <v>792</v>
      </c>
      <c r="E188">
        <v>57</v>
      </c>
      <c r="F188" t="s">
        <v>47</v>
      </c>
    </row>
    <row r="189" spans="1:6" x14ac:dyDescent="0.25">
      <c r="A189" t="s">
        <v>793</v>
      </c>
      <c r="B189" t="s">
        <v>794</v>
      </c>
      <c r="C189" t="s">
        <v>795</v>
      </c>
      <c r="D189" t="s">
        <v>796</v>
      </c>
      <c r="E189">
        <v>61</v>
      </c>
      <c r="F189" t="s">
        <v>64</v>
      </c>
    </row>
    <row r="190" spans="1:6" x14ac:dyDescent="0.25">
      <c r="A190" t="s">
        <v>797</v>
      </c>
      <c r="B190" t="s">
        <v>798</v>
      </c>
      <c r="C190" t="s">
        <v>799</v>
      </c>
      <c r="D190" t="s">
        <v>800</v>
      </c>
      <c r="E190">
        <v>31</v>
      </c>
      <c r="F190" t="s">
        <v>47</v>
      </c>
    </row>
    <row r="191" spans="1:6" x14ac:dyDescent="0.25">
      <c r="A191" t="s">
        <v>801</v>
      </c>
      <c r="B191" t="s">
        <v>802</v>
      </c>
      <c r="C191" t="s">
        <v>803</v>
      </c>
      <c r="D191" t="s">
        <v>804</v>
      </c>
      <c r="E191">
        <v>46</v>
      </c>
      <c r="F191" t="s">
        <v>64</v>
      </c>
    </row>
    <row r="192" spans="1:6" x14ac:dyDescent="0.25">
      <c r="A192" t="s">
        <v>805</v>
      </c>
      <c r="B192" t="s">
        <v>806</v>
      </c>
      <c r="C192" t="s">
        <v>807</v>
      </c>
      <c r="D192" t="s">
        <v>808</v>
      </c>
      <c r="E192">
        <v>19</v>
      </c>
      <c r="F192" t="s">
        <v>64</v>
      </c>
    </row>
    <row r="193" spans="1:6" x14ac:dyDescent="0.25">
      <c r="A193" t="s">
        <v>809</v>
      </c>
      <c r="B193" t="s">
        <v>810</v>
      </c>
      <c r="C193" t="s">
        <v>811</v>
      </c>
      <c r="D193" t="s">
        <v>812</v>
      </c>
      <c r="E193">
        <v>84</v>
      </c>
      <c r="F193" t="s">
        <v>47</v>
      </c>
    </row>
    <row r="194" spans="1:6" x14ac:dyDescent="0.25">
      <c r="A194" t="s">
        <v>813</v>
      </c>
      <c r="B194" t="s">
        <v>814</v>
      </c>
      <c r="C194" t="s">
        <v>815</v>
      </c>
      <c r="D194" t="s">
        <v>816</v>
      </c>
      <c r="E194">
        <v>38</v>
      </c>
      <c r="F194" t="s">
        <v>47</v>
      </c>
    </row>
    <row r="195" spans="1:6" x14ac:dyDescent="0.25">
      <c r="A195" t="s">
        <v>817</v>
      </c>
      <c r="B195" t="s">
        <v>818</v>
      </c>
      <c r="C195" t="s">
        <v>819</v>
      </c>
      <c r="D195" t="s">
        <v>820</v>
      </c>
      <c r="E195">
        <v>55</v>
      </c>
      <c r="F195" t="s">
        <v>47</v>
      </c>
    </row>
    <row r="196" spans="1:6" x14ac:dyDescent="0.25">
      <c r="A196" t="s">
        <v>821</v>
      </c>
      <c r="B196" t="s">
        <v>822</v>
      </c>
      <c r="C196" t="s">
        <v>823</v>
      </c>
      <c r="D196" t="s">
        <v>824</v>
      </c>
      <c r="E196">
        <v>19</v>
      </c>
      <c r="F196" t="s">
        <v>64</v>
      </c>
    </row>
    <row r="197" spans="1:6" x14ac:dyDescent="0.25">
      <c r="A197" t="s">
        <v>825</v>
      </c>
      <c r="B197" t="s">
        <v>826</v>
      </c>
      <c r="C197" t="s">
        <v>827</v>
      </c>
      <c r="D197" t="s">
        <v>828</v>
      </c>
      <c r="E197">
        <v>24</v>
      </c>
      <c r="F197" t="s">
        <v>64</v>
      </c>
    </row>
    <row r="198" spans="1:6" x14ac:dyDescent="0.25">
      <c r="A198" t="s">
        <v>829</v>
      </c>
      <c r="B198" t="s">
        <v>830</v>
      </c>
      <c r="C198" t="s">
        <v>831</v>
      </c>
      <c r="D198" t="s">
        <v>832</v>
      </c>
      <c r="E198">
        <v>49</v>
      </c>
      <c r="F198" t="s">
        <v>64</v>
      </c>
    </row>
    <row r="199" spans="1:6" x14ac:dyDescent="0.25">
      <c r="A199" t="s">
        <v>833</v>
      </c>
      <c r="B199" t="s">
        <v>834</v>
      </c>
      <c r="C199" t="s">
        <v>835</v>
      </c>
      <c r="D199" t="s">
        <v>836</v>
      </c>
      <c r="E199">
        <v>72</v>
      </c>
      <c r="F199" t="s">
        <v>64</v>
      </c>
    </row>
    <row r="200" spans="1:6" x14ac:dyDescent="0.25">
      <c r="A200" t="s">
        <v>837</v>
      </c>
      <c r="B200" t="s">
        <v>838</v>
      </c>
      <c r="C200" t="s">
        <v>839</v>
      </c>
      <c r="D200" t="s">
        <v>840</v>
      </c>
      <c r="E200">
        <v>22</v>
      </c>
      <c r="F200" t="s">
        <v>47</v>
      </c>
    </row>
    <row r="201" spans="1:6" x14ac:dyDescent="0.25">
      <c r="A201" t="s">
        <v>841</v>
      </c>
      <c r="B201" t="s">
        <v>842</v>
      </c>
      <c r="C201" t="s">
        <v>843</v>
      </c>
      <c r="D201" t="s">
        <v>844</v>
      </c>
      <c r="E201">
        <v>62</v>
      </c>
      <c r="F201" t="s">
        <v>47</v>
      </c>
    </row>
    <row r="202" spans="1:6" x14ac:dyDescent="0.25">
      <c r="A202" t="s">
        <v>845</v>
      </c>
      <c r="B202" t="s">
        <v>846</v>
      </c>
      <c r="C202" t="s">
        <v>847</v>
      </c>
      <c r="D202" t="s">
        <v>848</v>
      </c>
      <c r="E202">
        <v>42</v>
      </c>
      <c r="F202" t="s">
        <v>64</v>
      </c>
    </row>
    <row r="203" spans="1:6" x14ac:dyDescent="0.25">
      <c r="A203" t="s">
        <v>849</v>
      </c>
      <c r="B203" t="s">
        <v>850</v>
      </c>
      <c r="C203" t="s">
        <v>851</v>
      </c>
      <c r="D203" t="s">
        <v>852</v>
      </c>
      <c r="E203">
        <v>64</v>
      </c>
      <c r="F203" t="s">
        <v>64</v>
      </c>
    </row>
    <row r="204" spans="1:6" x14ac:dyDescent="0.25">
      <c r="A204" t="s">
        <v>853</v>
      </c>
      <c r="B204" t="s">
        <v>854</v>
      </c>
      <c r="C204" t="s">
        <v>855</v>
      </c>
      <c r="D204" t="s">
        <v>856</v>
      </c>
      <c r="E204">
        <v>40</v>
      </c>
      <c r="F204" t="s">
        <v>47</v>
      </c>
    </row>
    <row r="205" spans="1:6" x14ac:dyDescent="0.25">
      <c r="A205" t="s">
        <v>857</v>
      </c>
      <c r="B205" t="s">
        <v>858</v>
      </c>
      <c r="C205" t="s">
        <v>859</v>
      </c>
      <c r="D205" t="s">
        <v>860</v>
      </c>
      <c r="E205">
        <v>61</v>
      </c>
      <c r="F205" t="s">
        <v>64</v>
      </c>
    </row>
    <row r="206" spans="1:6" x14ac:dyDescent="0.25">
      <c r="A206" t="s">
        <v>861</v>
      </c>
      <c r="B206" t="s">
        <v>862</v>
      </c>
      <c r="C206" t="s">
        <v>863</v>
      </c>
      <c r="D206" t="s">
        <v>864</v>
      </c>
      <c r="E206">
        <v>27</v>
      </c>
      <c r="F206" t="s">
        <v>47</v>
      </c>
    </row>
    <row r="207" spans="1:6" x14ac:dyDescent="0.25">
      <c r="A207" t="s">
        <v>865</v>
      </c>
      <c r="B207" t="s">
        <v>866</v>
      </c>
      <c r="C207" t="s">
        <v>867</v>
      </c>
      <c r="D207" t="s">
        <v>868</v>
      </c>
      <c r="E207">
        <v>73</v>
      </c>
      <c r="F207" t="s">
        <v>47</v>
      </c>
    </row>
    <row r="208" spans="1:6" x14ac:dyDescent="0.25">
      <c r="A208" t="s">
        <v>869</v>
      </c>
      <c r="B208" t="s">
        <v>870</v>
      </c>
      <c r="C208" t="s">
        <v>871</v>
      </c>
      <c r="D208" t="s">
        <v>872</v>
      </c>
      <c r="E208">
        <v>57</v>
      </c>
      <c r="F208" t="s">
        <v>47</v>
      </c>
    </row>
    <row r="209" spans="1:6" x14ac:dyDescent="0.25">
      <c r="A209" t="s">
        <v>873</v>
      </c>
      <c r="B209" t="s">
        <v>874</v>
      </c>
      <c r="C209" t="s">
        <v>875</v>
      </c>
      <c r="D209" t="s">
        <v>876</v>
      </c>
      <c r="E209">
        <v>40</v>
      </c>
      <c r="F209" t="s">
        <v>47</v>
      </c>
    </row>
    <row r="210" spans="1:6" x14ac:dyDescent="0.25">
      <c r="A210" t="s">
        <v>877</v>
      </c>
      <c r="B210" t="s">
        <v>878</v>
      </c>
      <c r="C210" t="s">
        <v>879</v>
      </c>
      <c r="D210" t="s">
        <v>880</v>
      </c>
      <c r="E210">
        <v>33</v>
      </c>
      <c r="F210" t="s">
        <v>64</v>
      </c>
    </row>
    <row r="211" spans="1:6" x14ac:dyDescent="0.25">
      <c r="A211" t="s">
        <v>881</v>
      </c>
      <c r="B211" t="s">
        <v>882</v>
      </c>
      <c r="C211" t="s">
        <v>883</v>
      </c>
      <c r="D211" t="s">
        <v>884</v>
      </c>
      <c r="E211">
        <v>65</v>
      </c>
      <c r="F211" t="s">
        <v>64</v>
      </c>
    </row>
    <row r="212" spans="1:6" x14ac:dyDescent="0.25">
      <c r="A212" t="s">
        <v>885</v>
      </c>
      <c r="B212" t="s">
        <v>886</v>
      </c>
      <c r="C212" t="s">
        <v>887</v>
      </c>
      <c r="D212" t="s">
        <v>888</v>
      </c>
      <c r="E212">
        <v>43</v>
      </c>
      <c r="F212" t="s">
        <v>64</v>
      </c>
    </row>
    <row r="213" spans="1:6" x14ac:dyDescent="0.25">
      <c r="A213" t="s">
        <v>889</v>
      </c>
      <c r="B213" t="s">
        <v>890</v>
      </c>
      <c r="C213" t="s">
        <v>891</v>
      </c>
      <c r="D213" t="s">
        <v>892</v>
      </c>
      <c r="E213">
        <v>57</v>
      </c>
      <c r="F213" t="s">
        <v>64</v>
      </c>
    </row>
    <row r="214" spans="1:6" x14ac:dyDescent="0.25">
      <c r="A214" t="s">
        <v>893</v>
      </c>
      <c r="B214" t="s">
        <v>894</v>
      </c>
      <c r="C214" t="s">
        <v>895</v>
      </c>
      <c r="D214" t="s">
        <v>896</v>
      </c>
      <c r="E214">
        <v>35</v>
      </c>
      <c r="F214" t="s">
        <v>47</v>
      </c>
    </row>
    <row r="215" spans="1:6" x14ac:dyDescent="0.25">
      <c r="A215" t="s">
        <v>897</v>
      </c>
      <c r="B215" t="s">
        <v>898</v>
      </c>
      <c r="C215" t="s">
        <v>899</v>
      </c>
      <c r="D215" t="s">
        <v>900</v>
      </c>
      <c r="E215">
        <v>63</v>
      </c>
      <c r="F215" t="s">
        <v>47</v>
      </c>
    </row>
    <row r="216" spans="1:6" x14ac:dyDescent="0.25">
      <c r="A216" t="s">
        <v>901</v>
      </c>
      <c r="B216" t="s">
        <v>902</v>
      </c>
      <c r="C216" t="s">
        <v>903</v>
      </c>
      <c r="D216" t="s">
        <v>904</v>
      </c>
      <c r="E216">
        <v>20</v>
      </c>
      <c r="F216" t="s">
        <v>64</v>
      </c>
    </row>
    <row r="217" spans="1:6" x14ac:dyDescent="0.25">
      <c r="A217" t="s">
        <v>905</v>
      </c>
      <c r="B217" t="s">
        <v>906</v>
      </c>
      <c r="C217" t="s">
        <v>907</v>
      </c>
      <c r="D217" t="s">
        <v>908</v>
      </c>
      <c r="E217">
        <v>22</v>
      </c>
      <c r="F217" t="s">
        <v>47</v>
      </c>
    </row>
    <row r="218" spans="1:6" x14ac:dyDescent="0.25">
      <c r="A218" t="s">
        <v>909</v>
      </c>
      <c r="B218" t="s">
        <v>910</v>
      </c>
      <c r="C218" t="s">
        <v>911</v>
      </c>
      <c r="D218" t="s">
        <v>912</v>
      </c>
      <c r="E218">
        <v>26</v>
      </c>
      <c r="F218" t="s">
        <v>64</v>
      </c>
    </row>
    <row r="219" spans="1:6" x14ac:dyDescent="0.25">
      <c r="A219" t="s">
        <v>913</v>
      </c>
      <c r="B219" t="s">
        <v>914</v>
      </c>
      <c r="C219" t="s">
        <v>915</v>
      </c>
      <c r="D219" t="s">
        <v>916</v>
      </c>
      <c r="E219">
        <v>28</v>
      </c>
      <c r="F219" t="s">
        <v>47</v>
      </c>
    </row>
    <row r="220" spans="1:6" x14ac:dyDescent="0.25">
      <c r="A220" t="s">
        <v>917</v>
      </c>
      <c r="B220" t="s">
        <v>918</v>
      </c>
      <c r="C220" t="s">
        <v>919</v>
      </c>
      <c r="D220" t="s">
        <v>920</v>
      </c>
      <c r="E220">
        <v>53</v>
      </c>
      <c r="F220" t="s">
        <v>47</v>
      </c>
    </row>
    <row r="221" spans="1:6" x14ac:dyDescent="0.25">
      <c r="A221" t="s">
        <v>921</v>
      </c>
      <c r="B221" t="s">
        <v>922</v>
      </c>
      <c r="C221" t="s">
        <v>923</v>
      </c>
      <c r="D221" t="s">
        <v>924</v>
      </c>
      <c r="E221">
        <v>85</v>
      </c>
      <c r="F221" t="s">
        <v>64</v>
      </c>
    </row>
    <row r="222" spans="1:6" x14ac:dyDescent="0.25">
      <c r="A222" t="s">
        <v>925</v>
      </c>
      <c r="B222" t="s">
        <v>926</v>
      </c>
      <c r="C222" t="s">
        <v>927</v>
      </c>
      <c r="D222" t="s">
        <v>928</v>
      </c>
      <c r="E222">
        <v>69</v>
      </c>
      <c r="F222" t="s">
        <v>47</v>
      </c>
    </row>
    <row r="223" spans="1:6" x14ac:dyDescent="0.25">
      <c r="A223" t="s">
        <v>929</v>
      </c>
      <c r="B223" t="s">
        <v>930</v>
      </c>
      <c r="C223" t="s">
        <v>931</v>
      </c>
      <c r="D223" t="s">
        <v>932</v>
      </c>
      <c r="E223">
        <v>85</v>
      </c>
      <c r="F223" t="s">
        <v>47</v>
      </c>
    </row>
    <row r="224" spans="1:6" x14ac:dyDescent="0.25">
      <c r="A224" t="s">
        <v>933</v>
      </c>
      <c r="B224" t="s">
        <v>934</v>
      </c>
      <c r="C224" t="s">
        <v>935</v>
      </c>
      <c r="D224" t="s">
        <v>936</v>
      </c>
      <c r="E224">
        <v>48</v>
      </c>
      <c r="F224" t="s">
        <v>64</v>
      </c>
    </row>
    <row r="225" spans="1:6" x14ac:dyDescent="0.25">
      <c r="A225" t="s">
        <v>937</v>
      </c>
      <c r="B225" t="s">
        <v>938</v>
      </c>
      <c r="C225" t="s">
        <v>939</v>
      </c>
      <c r="D225" t="s">
        <v>940</v>
      </c>
      <c r="E225">
        <v>20</v>
      </c>
      <c r="F225" t="s">
        <v>47</v>
      </c>
    </row>
    <row r="226" spans="1:6" x14ac:dyDescent="0.25">
      <c r="A226" t="s">
        <v>941</v>
      </c>
      <c r="B226" t="s">
        <v>942</v>
      </c>
      <c r="C226" t="s">
        <v>943</v>
      </c>
      <c r="D226" t="s">
        <v>944</v>
      </c>
      <c r="E226">
        <v>23</v>
      </c>
      <c r="F226" t="s">
        <v>64</v>
      </c>
    </row>
    <row r="227" spans="1:6" x14ac:dyDescent="0.25">
      <c r="A227" t="s">
        <v>945</v>
      </c>
      <c r="B227" t="s">
        <v>946</v>
      </c>
      <c r="C227" t="s">
        <v>947</v>
      </c>
      <c r="D227" t="s">
        <v>948</v>
      </c>
      <c r="E227">
        <v>68</v>
      </c>
      <c r="F227" t="s">
        <v>47</v>
      </c>
    </row>
    <row r="228" spans="1:6" x14ac:dyDescent="0.25">
      <c r="A228" t="s">
        <v>949</v>
      </c>
      <c r="B228" t="s">
        <v>950</v>
      </c>
      <c r="C228" t="s">
        <v>951</v>
      </c>
      <c r="D228" t="s">
        <v>952</v>
      </c>
      <c r="E228">
        <v>23</v>
      </c>
      <c r="F228" t="s">
        <v>47</v>
      </c>
    </row>
    <row r="229" spans="1:6" x14ac:dyDescent="0.25">
      <c r="A229" t="s">
        <v>953</v>
      </c>
      <c r="B229" t="s">
        <v>954</v>
      </c>
      <c r="C229" t="s">
        <v>955</v>
      </c>
      <c r="D229" t="s">
        <v>956</v>
      </c>
      <c r="E229">
        <v>38</v>
      </c>
      <c r="F229" t="s">
        <v>64</v>
      </c>
    </row>
    <row r="230" spans="1:6" x14ac:dyDescent="0.25">
      <c r="A230" t="s">
        <v>957</v>
      </c>
      <c r="B230" t="s">
        <v>958</v>
      </c>
      <c r="C230" t="s">
        <v>959</v>
      </c>
      <c r="D230" t="s">
        <v>960</v>
      </c>
      <c r="E230">
        <v>65</v>
      </c>
      <c r="F230" t="s">
        <v>64</v>
      </c>
    </row>
    <row r="231" spans="1:6" x14ac:dyDescent="0.25">
      <c r="A231" t="s">
        <v>961</v>
      </c>
      <c r="B231" t="s">
        <v>962</v>
      </c>
      <c r="C231" t="s">
        <v>963</v>
      </c>
      <c r="D231" t="s">
        <v>964</v>
      </c>
      <c r="E231">
        <v>20</v>
      </c>
      <c r="F231" t="s">
        <v>64</v>
      </c>
    </row>
    <row r="232" spans="1:6" x14ac:dyDescent="0.25">
      <c r="A232" t="s">
        <v>965</v>
      </c>
      <c r="B232" t="s">
        <v>966</v>
      </c>
      <c r="C232" t="s">
        <v>967</v>
      </c>
      <c r="D232" t="s">
        <v>968</v>
      </c>
      <c r="E232">
        <v>50</v>
      </c>
      <c r="F232" t="s">
        <v>47</v>
      </c>
    </row>
    <row r="233" spans="1:6" x14ac:dyDescent="0.25">
      <c r="A233" t="s">
        <v>969</v>
      </c>
      <c r="B233" t="s">
        <v>970</v>
      </c>
      <c r="C233" t="s">
        <v>971</v>
      </c>
      <c r="D233" t="s">
        <v>972</v>
      </c>
      <c r="E233">
        <v>26</v>
      </c>
      <c r="F233" t="s">
        <v>64</v>
      </c>
    </row>
    <row r="234" spans="1:6" x14ac:dyDescent="0.25">
      <c r="A234" t="s">
        <v>973</v>
      </c>
      <c r="B234" t="s">
        <v>974</v>
      </c>
      <c r="C234" t="s">
        <v>975</v>
      </c>
      <c r="D234" t="s">
        <v>976</v>
      </c>
      <c r="E234">
        <v>22</v>
      </c>
      <c r="F234" t="s">
        <v>64</v>
      </c>
    </row>
    <row r="235" spans="1:6" x14ac:dyDescent="0.25">
      <c r="A235" t="s">
        <v>977</v>
      </c>
      <c r="B235" t="s">
        <v>978</v>
      </c>
      <c r="C235" t="s">
        <v>979</v>
      </c>
      <c r="D235" t="s">
        <v>980</v>
      </c>
      <c r="E235">
        <v>45</v>
      </c>
      <c r="F235" t="s">
        <v>47</v>
      </c>
    </row>
    <row r="236" spans="1:6" x14ac:dyDescent="0.25">
      <c r="A236" t="s">
        <v>981</v>
      </c>
      <c r="B236" t="s">
        <v>982</v>
      </c>
      <c r="C236" t="s">
        <v>983</v>
      </c>
      <c r="D236" t="s">
        <v>984</v>
      </c>
      <c r="E236">
        <v>39</v>
      </c>
      <c r="F236" t="s">
        <v>64</v>
      </c>
    </row>
    <row r="237" spans="1:6" x14ac:dyDescent="0.25">
      <c r="A237" t="s">
        <v>985</v>
      </c>
      <c r="B237" t="s">
        <v>986</v>
      </c>
      <c r="C237" t="s">
        <v>987</v>
      </c>
      <c r="D237" t="s">
        <v>988</v>
      </c>
      <c r="E237">
        <v>72</v>
      </c>
      <c r="F237" t="s">
        <v>47</v>
      </c>
    </row>
    <row r="238" spans="1:6" x14ac:dyDescent="0.25">
      <c r="A238" t="s">
        <v>989</v>
      </c>
      <c r="B238" t="s">
        <v>990</v>
      </c>
      <c r="C238" t="s">
        <v>991</v>
      </c>
      <c r="D238" t="s">
        <v>992</v>
      </c>
      <c r="E238">
        <v>76</v>
      </c>
      <c r="F238" t="s">
        <v>64</v>
      </c>
    </row>
    <row r="239" spans="1:6" x14ac:dyDescent="0.25">
      <c r="A239" t="s">
        <v>993</v>
      </c>
      <c r="B239" t="s">
        <v>994</v>
      </c>
      <c r="C239" t="s">
        <v>995</v>
      </c>
      <c r="D239" t="s">
        <v>996</v>
      </c>
      <c r="E239">
        <v>72</v>
      </c>
      <c r="F239" t="s">
        <v>47</v>
      </c>
    </row>
    <row r="240" spans="1:6" x14ac:dyDescent="0.25">
      <c r="A240" t="s">
        <v>997</v>
      </c>
      <c r="B240" t="s">
        <v>998</v>
      </c>
      <c r="C240" t="s">
        <v>999</v>
      </c>
      <c r="D240" t="s">
        <v>1000</v>
      </c>
      <c r="E240">
        <v>28</v>
      </c>
      <c r="F240" t="s">
        <v>64</v>
      </c>
    </row>
    <row r="241" spans="1:6" x14ac:dyDescent="0.25">
      <c r="A241" t="s">
        <v>1001</v>
      </c>
      <c r="B241" t="s">
        <v>1002</v>
      </c>
      <c r="C241" t="s">
        <v>1003</v>
      </c>
      <c r="D241" t="s">
        <v>1004</v>
      </c>
      <c r="E241">
        <v>64</v>
      </c>
      <c r="F241" t="s">
        <v>64</v>
      </c>
    </row>
    <row r="242" spans="1:6" x14ac:dyDescent="0.25">
      <c r="A242" t="s">
        <v>1005</v>
      </c>
      <c r="B242" t="s">
        <v>1006</v>
      </c>
      <c r="C242" t="s">
        <v>1007</v>
      </c>
      <c r="D242" t="s">
        <v>1008</v>
      </c>
      <c r="E242">
        <v>83</v>
      </c>
      <c r="F242" t="s">
        <v>64</v>
      </c>
    </row>
    <row r="243" spans="1:6" x14ac:dyDescent="0.25">
      <c r="A243" t="s">
        <v>1009</v>
      </c>
      <c r="B243" t="s">
        <v>1010</v>
      </c>
      <c r="C243" t="s">
        <v>1011</v>
      </c>
      <c r="D243" t="s">
        <v>1012</v>
      </c>
      <c r="E243">
        <v>34</v>
      </c>
      <c r="F243" t="s">
        <v>64</v>
      </c>
    </row>
    <row r="244" spans="1:6" x14ac:dyDescent="0.25">
      <c r="A244" t="s">
        <v>1013</v>
      </c>
      <c r="B244" t="s">
        <v>1014</v>
      </c>
      <c r="C244" t="s">
        <v>1015</v>
      </c>
      <c r="D244" t="s">
        <v>1016</v>
      </c>
      <c r="E244">
        <v>20</v>
      </c>
      <c r="F244" t="s">
        <v>64</v>
      </c>
    </row>
    <row r="245" spans="1:6" x14ac:dyDescent="0.25">
      <c r="A245" t="s">
        <v>1017</v>
      </c>
      <c r="B245" t="s">
        <v>1018</v>
      </c>
      <c r="C245" t="s">
        <v>1019</v>
      </c>
      <c r="D245" t="s">
        <v>1020</v>
      </c>
      <c r="E245">
        <v>36</v>
      </c>
      <c r="F245" t="s">
        <v>47</v>
      </c>
    </row>
    <row r="246" spans="1:6" x14ac:dyDescent="0.25">
      <c r="A246" t="s">
        <v>1021</v>
      </c>
      <c r="B246" t="s">
        <v>1022</v>
      </c>
      <c r="C246" t="s">
        <v>1023</v>
      </c>
      <c r="D246" t="s">
        <v>1024</v>
      </c>
      <c r="E246">
        <v>60</v>
      </c>
      <c r="F246" t="s">
        <v>64</v>
      </c>
    </row>
    <row r="247" spans="1:6" x14ac:dyDescent="0.25">
      <c r="A247" t="s">
        <v>1025</v>
      </c>
      <c r="B247" t="s">
        <v>1026</v>
      </c>
      <c r="C247" t="s">
        <v>1027</v>
      </c>
      <c r="D247" t="s">
        <v>1028</v>
      </c>
      <c r="E247">
        <v>74</v>
      </c>
      <c r="F247" t="s">
        <v>64</v>
      </c>
    </row>
    <row r="248" spans="1:6" x14ac:dyDescent="0.25">
      <c r="A248" t="s">
        <v>1029</v>
      </c>
      <c r="B248" t="s">
        <v>1030</v>
      </c>
      <c r="C248" t="s">
        <v>1031</v>
      </c>
      <c r="D248" t="s">
        <v>1032</v>
      </c>
      <c r="E248">
        <v>24</v>
      </c>
      <c r="F248" t="s">
        <v>47</v>
      </c>
    </row>
    <row r="249" spans="1:6" x14ac:dyDescent="0.25">
      <c r="A249" t="s">
        <v>1033</v>
      </c>
      <c r="B249" t="s">
        <v>1034</v>
      </c>
      <c r="C249" t="s">
        <v>1035</v>
      </c>
      <c r="D249" t="s">
        <v>1036</v>
      </c>
      <c r="E249">
        <v>78</v>
      </c>
      <c r="F249" t="s">
        <v>47</v>
      </c>
    </row>
    <row r="250" spans="1:6" x14ac:dyDescent="0.25">
      <c r="A250" t="s">
        <v>1037</v>
      </c>
      <c r="B250" t="s">
        <v>1038</v>
      </c>
      <c r="C250" t="s">
        <v>1039</v>
      </c>
      <c r="D250" t="s">
        <v>1040</v>
      </c>
      <c r="E250">
        <v>62</v>
      </c>
      <c r="F250" t="s">
        <v>64</v>
      </c>
    </row>
    <row r="251" spans="1:6" x14ac:dyDescent="0.25">
      <c r="A251" t="s">
        <v>1041</v>
      </c>
      <c r="B251" t="s">
        <v>1042</v>
      </c>
      <c r="C251" t="s">
        <v>1043</v>
      </c>
      <c r="D251" t="s">
        <v>1044</v>
      </c>
      <c r="E251">
        <v>44</v>
      </c>
      <c r="F251" t="s">
        <v>47</v>
      </c>
    </row>
    <row r="252" spans="1:6" x14ac:dyDescent="0.25">
      <c r="A252" t="s">
        <v>1045</v>
      </c>
      <c r="B252" t="s">
        <v>1046</v>
      </c>
      <c r="C252" t="s">
        <v>1047</v>
      </c>
      <c r="D252" t="s">
        <v>1048</v>
      </c>
      <c r="E252">
        <v>19</v>
      </c>
      <c r="F252" t="s">
        <v>64</v>
      </c>
    </row>
    <row r="253" spans="1:6" x14ac:dyDescent="0.25">
      <c r="A253" t="s">
        <v>1049</v>
      </c>
      <c r="B253" t="s">
        <v>1050</v>
      </c>
      <c r="C253" t="s">
        <v>1051</v>
      </c>
      <c r="D253" t="s">
        <v>1052</v>
      </c>
      <c r="E253">
        <v>53</v>
      </c>
      <c r="F253" t="s">
        <v>64</v>
      </c>
    </row>
    <row r="254" spans="1:6" x14ac:dyDescent="0.25">
      <c r="A254" t="s">
        <v>1053</v>
      </c>
      <c r="B254" t="s">
        <v>1054</v>
      </c>
      <c r="C254" t="s">
        <v>1055</v>
      </c>
      <c r="D254" t="s">
        <v>1056</v>
      </c>
      <c r="E254">
        <v>32</v>
      </c>
      <c r="F254" t="s">
        <v>47</v>
      </c>
    </row>
    <row r="255" spans="1:6" x14ac:dyDescent="0.25">
      <c r="A255" t="s">
        <v>1057</v>
      </c>
      <c r="B255" t="s">
        <v>1058</v>
      </c>
      <c r="C255" t="s">
        <v>1059</v>
      </c>
      <c r="D255" t="s">
        <v>1060</v>
      </c>
      <c r="E255">
        <v>75</v>
      </c>
      <c r="F255" t="s">
        <v>47</v>
      </c>
    </row>
    <row r="256" spans="1:6" x14ac:dyDescent="0.25">
      <c r="A256" t="s">
        <v>1061</v>
      </c>
      <c r="B256" t="s">
        <v>1062</v>
      </c>
      <c r="C256" t="s">
        <v>1063</v>
      </c>
      <c r="D256" t="s">
        <v>1064</v>
      </c>
      <c r="E256">
        <v>55</v>
      </c>
      <c r="F256" t="s">
        <v>64</v>
      </c>
    </row>
    <row r="257" spans="1:6" x14ac:dyDescent="0.25">
      <c r="A257" t="s">
        <v>1065</v>
      </c>
      <c r="B257" t="s">
        <v>1066</v>
      </c>
      <c r="C257" t="s">
        <v>1067</v>
      </c>
      <c r="D257" t="s">
        <v>1068</v>
      </c>
      <c r="E257">
        <v>18</v>
      </c>
      <c r="F257" t="s">
        <v>64</v>
      </c>
    </row>
    <row r="258" spans="1:6" x14ac:dyDescent="0.25">
      <c r="A258" t="s">
        <v>1069</v>
      </c>
      <c r="B258" t="s">
        <v>1070</v>
      </c>
      <c r="C258" t="s">
        <v>1071</v>
      </c>
      <c r="D258" t="s">
        <v>1072</v>
      </c>
      <c r="E258">
        <v>29</v>
      </c>
      <c r="F258" t="s">
        <v>47</v>
      </c>
    </row>
    <row r="259" spans="1:6" x14ac:dyDescent="0.25">
      <c r="A259" t="s">
        <v>1073</v>
      </c>
      <c r="B259" t="s">
        <v>1074</v>
      </c>
      <c r="C259" t="s">
        <v>1075</v>
      </c>
      <c r="D259" t="s">
        <v>1076</v>
      </c>
      <c r="E259">
        <v>84</v>
      </c>
      <c r="F259" t="s">
        <v>64</v>
      </c>
    </row>
    <row r="260" spans="1:6" x14ac:dyDescent="0.25">
      <c r="A260" t="s">
        <v>1077</v>
      </c>
      <c r="B260" t="s">
        <v>1078</v>
      </c>
      <c r="C260" t="s">
        <v>1079</v>
      </c>
      <c r="D260" t="s">
        <v>1080</v>
      </c>
      <c r="E260">
        <v>43</v>
      </c>
      <c r="F260" t="s">
        <v>64</v>
      </c>
    </row>
    <row r="261" spans="1:6" x14ac:dyDescent="0.25">
      <c r="A261" t="s">
        <v>1081</v>
      </c>
      <c r="B261" t="s">
        <v>1082</v>
      </c>
      <c r="C261" t="s">
        <v>1083</v>
      </c>
      <c r="D261" t="s">
        <v>1084</v>
      </c>
      <c r="E261">
        <v>64</v>
      </c>
      <c r="F261" t="s">
        <v>47</v>
      </c>
    </row>
    <row r="262" spans="1:6" x14ac:dyDescent="0.25">
      <c r="A262" t="s">
        <v>1085</v>
      </c>
      <c r="B262" t="s">
        <v>1086</v>
      </c>
      <c r="C262" t="s">
        <v>1087</v>
      </c>
      <c r="D262" t="s">
        <v>1088</v>
      </c>
      <c r="E262">
        <v>18</v>
      </c>
      <c r="F262" t="s">
        <v>47</v>
      </c>
    </row>
    <row r="263" spans="1:6" x14ac:dyDescent="0.25">
      <c r="A263" t="s">
        <v>1089</v>
      </c>
      <c r="B263" t="s">
        <v>1090</v>
      </c>
      <c r="C263" t="s">
        <v>1091</v>
      </c>
      <c r="D263" t="s">
        <v>1092</v>
      </c>
      <c r="E263">
        <v>55</v>
      </c>
      <c r="F263" t="s">
        <v>47</v>
      </c>
    </row>
    <row r="264" spans="1:6" x14ac:dyDescent="0.25">
      <c r="A264" t="s">
        <v>1093</v>
      </c>
      <c r="B264" t="s">
        <v>1094</v>
      </c>
      <c r="C264" t="s">
        <v>1095</v>
      </c>
      <c r="D264" t="s">
        <v>1096</v>
      </c>
      <c r="E264">
        <v>39</v>
      </c>
      <c r="F264" t="s">
        <v>47</v>
      </c>
    </row>
    <row r="265" spans="1:6" x14ac:dyDescent="0.25">
      <c r="A265" t="s">
        <v>1097</v>
      </c>
      <c r="B265" t="s">
        <v>1098</v>
      </c>
      <c r="C265" t="s">
        <v>1099</v>
      </c>
      <c r="D265" t="s">
        <v>1100</v>
      </c>
      <c r="E265">
        <v>72</v>
      </c>
      <c r="F265" t="s">
        <v>64</v>
      </c>
    </row>
    <row r="266" spans="1:6" x14ac:dyDescent="0.25">
      <c r="A266" t="s">
        <v>1101</v>
      </c>
      <c r="B266" t="s">
        <v>1102</v>
      </c>
      <c r="C266" t="s">
        <v>1103</v>
      </c>
      <c r="D266" t="s">
        <v>1104</v>
      </c>
      <c r="E266">
        <v>48</v>
      </c>
      <c r="F266" t="s">
        <v>64</v>
      </c>
    </row>
    <row r="267" spans="1:6" x14ac:dyDescent="0.25">
      <c r="A267" t="s">
        <v>1105</v>
      </c>
      <c r="B267" t="s">
        <v>1106</v>
      </c>
      <c r="C267" t="s">
        <v>1107</v>
      </c>
      <c r="D267" t="s">
        <v>1108</v>
      </c>
      <c r="E267">
        <v>54</v>
      </c>
      <c r="F267" t="s">
        <v>64</v>
      </c>
    </row>
    <row r="268" spans="1:6" x14ac:dyDescent="0.25">
      <c r="A268" t="s">
        <v>1109</v>
      </c>
      <c r="B268" t="s">
        <v>1110</v>
      </c>
      <c r="C268" t="s">
        <v>1111</v>
      </c>
      <c r="D268" t="s">
        <v>1112</v>
      </c>
      <c r="E268">
        <v>26</v>
      </c>
      <c r="F268" t="s">
        <v>64</v>
      </c>
    </row>
    <row r="269" spans="1:6" x14ac:dyDescent="0.25">
      <c r="A269" t="s">
        <v>1113</v>
      </c>
      <c r="B269" t="s">
        <v>1114</v>
      </c>
      <c r="C269" t="s">
        <v>1115</v>
      </c>
      <c r="D269" t="s">
        <v>1116</v>
      </c>
      <c r="E269">
        <v>27</v>
      </c>
      <c r="F269" t="s">
        <v>64</v>
      </c>
    </row>
    <row r="270" spans="1:6" x14ac:dyDescent="0.25">
      <c r="A270" t="s">
        <v>1117</v>
      </c>
      <c r="B270" t="s">
        <v>1118</v>
      </c>
      <c r="C270" t="s">
        <v>1119</v>
      </c>
      <c r="D270" t="s">
        <v>1120</v>
      </c>
      <c r="E270">
        <v>65</v>
      </c>
      <c r="F270" t="s">
        <v>47</v>
      </c>
    </row>
    <row r="271" spans="1:6" x14ac:dyDescent="0.25">
      <c r="A271" t="s">
        <v>1121</v>
      </c>
      <c r="B271" t="s">
        <v>1122</v>
      </c>
      <c r="C271" t="s">
        <v>1123</v>
      </c>
      <c r="D271" t="s">
        <v>1124</v>
      </c>
      <c r="E271">
        <v>24</v>
      </c>
      <c r="F271" t="s">
        <v>64</v>
      </c>
    </row>
    <row r="272" spans="1:6" x14ac:dyDescent="0.25">
      <c r="A272" t="s">
        <v>1125</v>
      </c>
      <c r="B272" t="s">
        <v>1126</v>
      </c>
      <c r="C272" t="s">
        <v>1127</v>
      </c>
      <c r="D272" t="s">
        <v>1128</v>
      </c>
      <c r="E272">
        <v>68</v>
      </c>
      <c r="F272" t="s">
        <v>64</v>
      </c>
    </row>
    <row r="273" spans="1:6" x14ac:dyDescent="0.25">
      <c r="A273" t="s">
        <v>1129</v>
      </c>
      <c r="B273" t="s">
        <v>1130</v>
      </c>
      <c r="C273" t="s">
        <v>1131</v>
      </c>
      <c r="D273" t="s">
        <v>1132</v>
      </c>
      <c r="E273">
        <v>83</v>
      </c>
      <c r="F273" t="s">
        <v>64</v>
      </c>
    </row>
    <row r="274" spans="1:6" x14ac:dyDescent="0.25">
      <c r="A274" t="s">
        <v>1133</v>
      </c>
      <c r="B274" t="s">
        <v>1134</v>
      </c>
      <c r="C274" t="s">
        <v>1135</v>
      </c>
      <c r="D274" t="s">
        <v>1136</v>
      </c>
      <c r="E274">
        <v>70</v>
      </c>
      <c r="F274" t="s">
        <v>64</v>
      </c>
    </row>
    <row r="275" spans="1:6" x14ac:dyDescent="0.25">
      <c r="A275" t="s">
        <v>1137</v>
      </c>
      <c r="B275" t="s">
        <v>1138</v>
      </c>
      <c r="C275" t="s">
        <v>1139</v>
      </c>
      <c r="D275" t="s">
        <v>1140</v>
      </c>
      <c r="E275">
        <v>71</v>
      </c>
      <c r="F275" t="s">
        <v>47</v>
      </c>
    </row>
    <row r="276" spans="1:6" x14ac:dyDescent="0.25">
      <c r="A276" t="s">
        <v>1141</v>
      </c>
      <c r="B276" t="s">
        <v>1142</v>
      </c>
      <c r="C276" t="s">
        <v>1143</v>
      </c>
      <c r="D276" t="s">
        <v>1144</v>
      </c>
      <c r="E276">
        <v>49</v>
      </c>
      <c r="F276" t="s">
        <v>64</v>
      </c>
    </row>
    <row r="277" spans="1:6" x14ac:dyDescent="0.25">
      <c r="A277" t="s">
        <v>1145</v>
      </c>
      <c r="B277" t="s">
        <v>1146</v>
      </c>
      <c r="C277" t="s">
        <v>1147</v>
      </c>
      <c r="D277" t="s">
        <v>1148</v>
      </c>
      <c r="E277">
        <v>61</v>
      </c>
      <c r="F277" t="s">
        <v>64</v>
      </c>
    </row>
    <row r="278" spans="1:6" x14ac:dyDescent="0.25">
      <c r="A278" t="s">
        <v>1149</v>
      </c>
      <c r="B278" t="s">
        <v>1150</v>
      </c>
      <c r="C278" t="s">
        <v>1151</v>
      </c>
      <c r="D278" t="s">
        <v>1152</v>
      </c>
      <c r="E278">
        <v>58</v>
      </c>
      <c r="F278" t="s">
        <v>64</v>
      </c>
    </row>
    <row r="279" spans="1:6" x14ac:dyDescent="0.25">
      <c r="A279" t="s">
        <v>1153</v>
      </c>
      <c r="B279" t="s">
        <v>1154</v>
      </c>
      <c r="C279" t="s">
        <v>1155</v>
      </c>
      <c r="D279" t="s">
        <v>1156</v>
      </c>
      <c r="E279">
        <v>69</v>
      </c>
      <c r="F279" t="s">
        <v>47</v>
      </c>
    </row>
    <row r="280" spans="1:6" x14ac:dyDescent="0.25">
      <c r="A280" t="s">
        <v>1157</v>
      </c>
      <c r="B280" t="s">
        <v>1158</v>
      </c>
      <c r="C280" t="s">
        <v>1159</v>
      </c>
      <c r="D280" t="s">
        <v>1160</v>
      </c>
      <c r="E280">
        <v>22</v>
      </c>
      <c r="F280" t="s">
        <v>64</v>
      </c>
    </row>
    <row r="281" spans="1:6" x14ac:dyDescent="0.25">
      <c r="A281" t="s">
        <v>1161</v>
      </c>
      <c r="B281" t="s">
        <v>1162</v>
      </c>
      <c r="C281" t="s">
        <v>1163</v>
      </c>
      <c r="D281" t="s">
        <v>1164</v>
      </c>
      <c r="E281">
        <v>47</v>
      </c>
      <c r="F281" t="s">
        <v>47</v>
      </c>
    </row>
    <row r="282" spans="1:6" x14ac:dyDescent="0.25">
      <c r="A282" t="s">
        <v>1165</v>
      </c>
      <c r="B282" t="s">
        <v>1166</v>
      </c>
      <c r="C282" t="s">
        <v>1167</v>
      </c>
      <c r="D282" t="s">
        <v>1168</v>
      </c>
      <c r="E282">
        <v>81</v>
      </c>
      <c r="F282" t="s">
        <v>64</v>
      </c>
    </row>
    <row r="283" spans="1:6" x14ac:dyDescent="0.25">
      <c r="A283" t="s">
        <v>1169</v>
      </c>
      <c r="B283" t="s">
        <v>1170</v>
      </c>
      <c r="C283" t="s">
        <v>1171</v>
      </c>
      <c r="D283" t="s">
        <v>1172</v>
      </c>
      <c r="E283">
        <v>43</v>
      </c>
      <c r="F283" t="s">
        <v>64</v>
      </c>
    </row>
    <row r="284" spans="1:6" x14ac:dyDescent="0.25">
      <c r="A284" t="s">
        <v>1173</v>
      </c>
      <c r="B284" t="s">
        <v>1174</v>
      </c>
      <c r="C284" t="s">
        <v>1175</v>
      </c>
      <c r="D284" t="s">
        <v>1176</v>
      </c>
      <c r="E284">
        <v>34</v>
      </c>
      <c r="F284" t="s">
        <v>47</v>
      </c>
    </row>
    <row r="285" spans="1:6" x14ac:dyDescent="0.25">
      <c r="A285" t="s">
        <v>1177</v>
      </c>
      <c r="B285" t="s">
        <v>1178</v>
      </c>
      <c r="C285" t="s">
        <v>1179</v>
      </c>
      <c r="D285" t="s">
        <v>1180</v>
      </c>
      <c r="E285">
        <v>72</v>
      </c>
      <c r="F285" t="s">
        <v>64</v>
      </c>
    </row>
    <row r="286" spans="1:6" x14ac:dyDescent="0.25">
      <c r="A286" t="s">
        <v>1181</v>
      </c>
      <c r="B286" t="s">
        <v>1182</v>
      </c>
      <c r="C286" t="s">
        <v>1183</v>
      </c>
      <c r="D286" t="s">
        <v>1184</v>
      </c>
      <c r="E286">
        <v>58</v>
      </c>
      <c r="F286" t="s">
        <v>47</v>
      </c>
    </row>
    <row r="287" spans="1:6" x14ac:dyDescent="0.25">
      <c r="A287" t="s">
        <v>1185</v>
      </c>
      <c r="B287" t="s">
        <v>1186</v>
      </c>
      <c r="C287" t="s">
        <v>1187</v>
      </c>
      <c r="D287" t="s">
        <v>1188</v>
      </c>
      <c r="E287">
        <v>47</v>
      </c>
      <c r="F287" t="s">
        <v>64</v>
      </c>
    </row>
    <row r="288" spans="1:6" x14ac:dyDescent="0.25">
      <c r="A288" t="s">
        <v>1189</v>
      </c>
      <c r="B288" t="s">
        <v>1190</v>
      </c>
      <c r="C288" t="s">
        <v>1191</v>
      </c>
      <c r="D288" t="s">
        <v>1192</v>
      </c>
      <c r="E288">
        <v>35</v>
      </c>
      <c r="F288" t="s">
        <v>47</v>
      </c>
    </row>
    <row r="289" spans="1:6" x14ac:dyDescent="0.25">
      <c r="A289" t="s">
        <v>1193</v>
      </c>
      <c r="B289" t="s">
        <v>1194</v>
      </c>
      <c r="C289" t="s">
        <v>1195</v>
      </c>
      <c r="D289" t="s">
        <v>1196</v>
      </c>
      <c r="E289">
        <v>23</v>
      </c>
      <c r="F289" t="s">
        <v>64</v>
      </c>
    </row>
    <row r="290" spans="1:6" x14ac:dyDescent="0.25">
      <c r="A290" t="s">
        <v>1197</v>
      </c>
      <c r="B290" t="s">
        <v>1198</v>
      </c>
      <c r="C290" t="s">
        <v>1199</v>
      </c>
      <c r="D290" t="s">
        <v>1200</v>
      </c>
      <c r="E290">
        <v>77</v>
      </c>
      <c r="F290" t="s">
        <v>64</v>
      </c>
    </row>
    <row r="291" spans="1:6" x14ac:dyDescent="0.25">
      <c r="A291" t="s">
        <v>1201</v>
      </c>
      <c r="B291" t="s">
        <v>1202</v>
      </c>
      <c r="C291" t="s">
        <v>1203</v>
      </c>
      <c r="D291" t="s">
        <v>1204</v>
      </c>
      <c r="E291">
        <v>64</v>
      </c>
      <c r="F291" t="s">
        <v>47</v>
      </c>
    </row>
    <row r="292" spans="1:6" x14ac:dyDescent="0.25">
      <c r="A292" t="s">
        <v>1205</v>
      </c>
      <c r="B292" t="s">
        <v>1206</v>
      </c>
      <c r="C292" t="s">
        <v>1207</v>
      </c>
      <c r="D292" t="s">
        <v>1208</v>
      </c>
      <c r="E292">
        <v>62</v>
      </c>
      <c r="F292" t="s">
        <v>64</v>
      </c>
    </row>
    <row r="293" spans="1:6" x14ac:dyDescent="0.25">
      <c r="A293" t="s">
        <v>1209</v>
      </c>
      <c r="B293" t="s">
        <v>1210</v>
      </c>
      <c r="C293" t="s">
        <v>1211</v>
      </c>
      <c r="D293" t="s">
        <v>1212</v>
      </c>
      <c r="E293">
        <v>57</v>
      </c>
      <c r="F293" t="s">
        <v>64</v>
      </c>
    </row>
    <row r="294" spans="1:6" x14ac:dyDescent="0.25">
      <c r="A294" t="s">
        <v>1213</v>
      </c>
      <c r="B294" t="s">
        <v>1214</v>
      </c>
      <c r="C294" t="s">
        <v>1215</v>
      </c>
      <c r="D294" t="s">
        <v>1216</v>
      </c>
      <c r="E294">
        <v>56</v>
      </c>
      <c r="F294" t="s">
        <v>47</v>
      </c>
    </row>
    <row r="295" spans="1:6" x14ac:dyDescent="0.25">
      <c r="A295" t="s">
        <v>1217</v>
      </c>
      <c r="B295" t="s">
        <v>1218</v>
      </c>
      <c r="C295" t="s">
        <v>1219</v>
      </c>
      <c r="D295" t="s">
        <v>1220</v>
      </c>
      <c r="E295">
        <v>41</v>
      </c>
      <c r="F295" t="s">
        <v>47</v>
      </c>
    </row>
    <row r="296" spans="1:6" x14ac:dyDescent="0.25">
      <c r="A296" t="s">
        <v>1221</v>
      </c>
      <c r="B296" t="s">
        <v>1222</v>
      </c>
      <c r="C296" t="s">
        <v>1223</v>
      </c>
      <c r="D296" t="s">
        <v>1224</v>
      </c>
      <c r="E296">
        <v>60</v>
      </c>
      <c r="F296" t="s">
        <v>47</v>
      </c>
    </row>
    <row r="297" spans="1:6" x14ac:dyDescent="0.25">
      <c r="A297" t="s">
        <v>1225</v>
      </c>
      <c r="B297" t="s">
        <v>1226</v>
      </c>
      <c r="C297" t="s">
        <v>1227</v>
      </c>
      <c r="D297" t="s">
        <v>1228</v>
      </c>
      <c r="E297">
        <v>25</v>
      </c>
      <c r="F297" t="s">
        <v>64</v>
      </c>
    </row>
    <row r="298" spans="1:6" x14ac:dyDescent="0.25">
      <c r="A298" t="s">
        <v>1229</v>
      </c>
      <c r="B298" t="s">
        <v>1230</v>
      </c>
      <c r="C298" t="s">
        <v>1231</v>
      </c>
      <c r="D298" t="s">
        <v>1232</v>
      </c>
      <c r="E298">
        <v>84</v>
      </c>
      <c r="F298" t="s">
        <v>64</v>
      </c>
    </row>
    <row r="299" spans="1:6" x14ac:dyDescent="0.25">
      <c r="A299" t="s">
        <v>1233</v>
      </c>
      <c r="B299" t="s">
        <v>1234</v>
      </c>
      <c r="C299" t="s">
        <v>1235</v>
      </c>
      <c r="D299" t="s">
        <v>1236</v>
      </c>
      <c r="E299">
        <v>79</v>
      </c>
      <c r="F299" t="s">
        <v>47</v>
      </c>
    </row>
    <row r="300" spans="1:6" x14ac:dyDescent="0.25">
      <c r="A300" t="s">
        <v>1237</v>
      </c>
      <c r="B300" t="s">
        <v>1238</v>
      </c>
      <c r="C300" t="s">
        <v>1239</v>
      </c>
      <c r="D300" t="s">
        <v>1240</v>
      </c>
      <c r="E300">
        <v>77</v>
      </c>
      <c r="F300" t="s">
        <v>64</v>
      </c>
    </row>
    <row r="301" spans="1:6" x14ac:dyDescent="0.25">
      <c r="A301" t="s">
        <v>1241</v>
      </c>
      <c r="B301" t="s">
        <v>1242</v>
      </c>
      <c r="C301" t="s">
        <v>1243</v>
      </c>
      <c r="D301" t="s">
        <v>1244</v>
      </c>
      <c r="E301">
        <v>28</v>
      </c>
      <c r="F301" t="s">
        <v>64</v>
      </c>
    </row>
    <row r="302" spans="1:6" x14ac:dyDescent="0.25">
      <c r="A302" t="s">
        <v>1245</v>
      </c>
      <c r="B302" t="s">
        <v>1246</v>
      </c>
      <c r="C302" t="s">
        <v>1247</v>
      </c>
      <c r="D302" t="s">
        <v>1248</v>
      </c>
      <c r="E302">
        <v>18</v>
      </c>
      <c r="F302" t="s">
        <v>47</v>
      </c>
    </row>
    <row r="303" spans="1:6" x14ac:dyDescent="0.25">
      <c r="A303" t="s">
        <v>1249</v>
      </c>
      <c r="B303" t="s">
        <v>1250</v>
      </c>
      <c r="C303" t="s">
        <v>1251</v>
      </c>
      <c r="D303" t="s">
        <v>1252</v>
      </c>
      <c r="E303">
        <v>67</v>
      </c>
      <c r="F303" t="s">
        <v>47</v>
      </c>
    </row>
    <row r="304" spans="1:6" x14ac:dyDescent="0.25">
      <c r="A304" t="s">
        <v>1253</v>
      </c>
      <c r="B304" t="s">
        <v>1254</v>
      </c>
      <c r="C304" t="s">
        <v>1255</v>
      </c>
      <c r="D304" t="s">
        <v>1256</v>
      </c>
      <c r="E304">
        <v>46</v>
      </c>
      <c r="F304" t="s">
        <v>64</v>
      </c>
    </row>
    <row r="305" spans="1:6" x14ac:dyDescent="0.25">
      <c r="A305" t="s">
        <v>1257</v>
      </c>
      <c r="B305" t="s">
        <v>1258</v>
      </c>
      <c r="C305" t="s">
        <v>1259</v>
      </c>
      <c r="D305" t="s">
        <v>1260</v>
      </c>
      <c r="E305">
        <v>52</v>
      </c>
      <c r="F305" t="s">
        <v>47</v>
      </c>
    </row>
    <row r="306" spans="1:6" x14ac:dyDescent="0.25">
      <c r="A306" t="s">
        <v>1261</v>
      </c>
      <c r="B306" t="s">
        <v>1262</v>
      </c>
      <c r="C306" t="s">
        <v>1263</v>
      </c>
      <c r="D306" t="s">
        <v>1264</v>
      </c>
      <c r="E306">
        <v>72</v>
      </c>
      <c r="F306" t="s">
        <v>47</v>
      </c>
    </row>
    <row r="307" spans="1:6" x14ac:dyDescent="0.25">
      <c r="A307" t="s">
        <v>1265</v>
      </c>
      <c r="B307" t="s">
        <v>1266</v>
      </c>
      <c r="C307" t="s">
        <v>1267</v>
      </c>
      <c r="D307" t="s">
        <v>1268</v>
      </c>
      <c r="E307">
        <v>76</v>
      </c>
      <c r="F307" t="s">
        <v>64</v>
      </c>
    </row>
    <row r="308" spans="1:6" x14ac:dyDescent="0.25">
      <c r="A308" t="s">
        <v>1269</v>
      </c>
      <c r="B308" t="s">
        <v>1270</v>
      </c>
      <c r="C308" t="s">
        <v>1271</v>
      </c>
      <c r="D308" t="s">
        <v>1272</v>
      </c>
      <c r="E308">
        <v>39</v>
      </c>
      <c r="F308" t="s">
        <v>47</v>
      </c>
    </row>
    <row r="309" spans="1:6" x14ac:dyDescent="0.25">
      <c r="A309" t="s">
        <v>1273</v>
      </c>
      <c r="B309" t="s">
        <v>1274</v>
      </c>
      <c r="C309" t="s">
        <v>1275</v>
      </c>
      <c r="D309" t="s">
        <v>1276</v>
      </c>
      <c r="E309">
        <v>72</v>
      </c>
      <c r="F309" t="s">
        <v>47</v>
      </c>
    </row>
    <row r="310" spans="1:6" x14ac:dyDescent="0.25">
      <c r="A310" t="s">
        <v>1277</v>
      </c>
      <c r="B310" t="s">
        <v>1278</v>
      </c>
      <c r="C310" t="s">
        <v>1279</v>
      </c>
      <c r="D310" t="s">
        <v>1280</v>
      </c>
      <c r="E310">
        <v>50</v>
      </c>
      <c r="F310" t="s">
        <v>64</v>
      </c>
    </row>
    <row r="311" spans="1:6" x14ac:dyDescent="0.25">
      <c r="A311" t="s">
        <v>1281</v>
      </c>
      <c r="B311" t="s">
        <v>1282</v>
      </c>
      <c r="C311" t="s">
        <v>1283</v>
      </c>
      <c r="D311" t="s">
        <v>1284</v>
      </c>
      <c r="E311">
        <v>60</v>
      </c>
      <c r="F311" t="s">
        <v>47</v>
      </c>
    </row>
    <row r="312" spans="1:6" x14ac:dyDescent="0.25">
      <c r="A312" t="s">
        <v>1285</v>
      </c>
      <c r="B312" t="s">
        <v>1286</v>
      </c>
      <c r="C312" t="s">
        <v>1287</v>
      </c>
      <c r="D312" t="s">
        <v>1288</v>
      </c>
      <c r="E312">
        <v>37</v>
      </c>
      <c r="F312" t="s">
        <v>64</v>
      </c>
    </row>
    <row r="313" spans="1:6" x14ac:dyDescent="0.25">
      <c r="A313" t="s">
        <v>1289</v>
      </c>
      <c r="B313" t="s">
        <v>1290</v>
      </c>
      <c r="C313" t="s">
        <v>1291</v>
      </c>
      <c r="D313" t="s">
        <v>1292</v>
      </c>
      <c r="E313">
        <v>55</v>
      </c>
      <c r="F313" t="s">
        <v>47</v>
      </c>
    </row>
    <row r="314" spans="1:6" x14ac:dyDescent="0.25">
      <c r="A314" t="s">
        <v>1293</v>
      </c>
      <c r="B314" t="s">
        <v>1294</v>
      </c>
      <c r="C314" t="s">
        <v>1295</v>
      </c>
      <c r="D314" t="s">
        <v>1296</v>
      </c>
      <c r="E314">
        <v>84</v>
      </c>
      <c r="F314" t="s">
        <v>64</v>
      </c>
    </row>
    <row r="315" spans="1:6" x14ac:dyDescent="0.25">
      <c r="A315" t="s">
        <v>1297</v>
      </c>
      <c r="B315" t="s">
        <v>1298</v>
      </c>
      <c r="C315" t="s">
        <v>1299</v>
      </c>
      <c r="D315" t="s">
        <v>1300</v>
      </c>
      <c r="E315">
        <v>54</v>
      </c>
      <c r="F315" t="s">
        <v>64</v>
      </c>
    </row>
    <row r="316" spans="1:6" x14ac:dyDescent="0.25">
      <c r="A316" t="s">
        <v>1301</v>
      </c>
      <c r="B316" t="s">
        <v>1302</v>
      </c>
      <c r="C316" t="s">
        <v>1303</v>
      </c>
      <c r="D316" t="s">
        <v>1304</v>
      </c>
      <c r="E316">
        <v>19</v>
      </c>
      <c r="F316" t="s">
        <v>47</v>
      </c>
    </row>
    <row r="317" spans="1:6" x14ac:dyDescent="0.25">
      <c r="A317" t="s">
        <v>1305</v>
      </c>
      <c r="B317" t="s">
        <v>1306</v>
      </c>
      <c r="C317" t="s">
        <v>1307</v>
      </c>
      <c r="D317" t="s">
        <v>1308</v>
      </c>
      <c r="E317">
        <v>59</v>
      </c>
      <c r="F317" t="s">
        <v>47</v>
      </c>
    </row>
    <row r="318" spans="1:6" x14ac:dyDescent="0.25">
      <c r="A318" t="s">
        <v>1309</v>
      </c>
      <c r="B318" t="s">
        <v>1310</v>
      </c>
      <c r="C318" t="s">
        <v>1311</v>
      </c>
      <c r="D318" t="s">
        <v>1312</v>
      </c>
      <c r="E318">
        <v>36</v>
      </c>
      <c r="F318" t="s">
        <v>64</v>
      </c>
    </row>
    <row r="319" spans="1:6" x14ac:dyDescent="0.25">
      <c r="A319" t="s">
        <v>1313</v>
      </c>
      <c r="B319" t="s">
        <v>1314</v>
      </c>
      <c r="C319" t="s">
        <v>1315</v>
      </c>
      <c r="D319" t="s">
        <v>1316</v>
      </c>
      <c r="E319">
        <v>43</v>
      </c>
      <c r="F319" t="s">
        <v>64</v>
      </c>
    </row>
    <row r="320" spans="1:6" x14ac:dyDescent="0.25">
      <c r="A320" t="s">
        <v>1317</v>
      </c>
      <c r="B320" t="s">
        <v>1318</v>
      </c>
      <c r="C320" t="s">
        <v>1319</v>
      </c>
      <c r="D320" t="s">
        <v>1320</v>
      </c>
      <c r="E320">
        <v>85</v>
      </c>
      <c r="F320" t="s">
        <v>64</v>
      </c>
    </row>
    <row r="321" spans="1:6" x14ac:dyDescent="0.25">
      <c r="A321" t="s">
        <v>1321</v>
      </c>
      <c r="B321" t="s">
        <v>1322</v>
      </c>
      <c r="C321" t="s">
        <v>1323</v>
      </c>
      <c r="D321" t="s">
        <v>1324</v>
      </c>
      <c r="E321">
        <v>67</v>
      </c>
      <c r="F321" t="s">
        <v>64</v>
      </c>
    </row>
    <row r="322" spans="1:6" x14ac:dyDescent="0.25">
      <c r="A322" t="s">
        <v>1325</v>
      </c>
      <c r="B322" t="s">
        <v>1326</v>
      </c>
      <c r="C322" t="s">
        <v>1327</v>
      </c>
      <c r="D322" t="s">
        <v>1328</v>
      </c>
      <c r="E322">
        <v>85</v>
      </c>
      <c r="F322" t="s">
        <v>64</v>
      </c>
    </row>
    <row r="323" spans="1:6" x14ac:dyDescent="0.25">
      <c r="A323" t="s">
        <v>1329</v>
      </c>
      <c r="B323" t="s">
        <v>1330</v>
      </c>
      <c r="C323" t="s">
        <v>1331</v>
      </c>
      <c r="D323" t="s">
        <v>1332</v>
      </c>
      <c r="E323">
        <v>74</v>
      </c>
      <c r="F323" t="s">
        <v>64</v>
      </c>
    </row>
    <row r="324" spans="1:6" x14ac:dyDescent="0.25">
      <c r="A324" t="s">
        <v>1333</v>
      </c>
      <c r="B324" t="s">
        <v>1334</v>
      </c>
      <c r="C324" t="s">
        <v>1335</v>
      </c>
      <c r="D324" t="s">
        <v>1336</v>
      </c>
      <c r="E324">
        <v>34</v>
      </c>
      <c r="F324" t="s">
        <v>64</v>
      </c>
    </row>
    <row r="325" spans="1:6" x14ac:dyDescent="0.25">
      <c r="A325" t="s">
        <v>1337</v>
      </c>
      <c r="B325" t="s">
        <v>1338</v>
      </c>
      <c r="C325" t="s">
        <v>1339</v>
      </c>
      <c r="D325" t="s">
        <v>1340</v>
      </c>
      <c r="E325">
        <v>66</v>
      </c>
      <c r="F325" t="s">
        <v>47</v>
      </c>
    </row>
    <row r="326" spans="1:6" x14ac:dyDescent="0.25">
      <c r="A326" t="s">
        <v>1341</v>
      </c>
      <c r="B326" t="s">
        <v>1342</v>
      </c>
      <c r="C326" t="s">
        <v>1343</v>
      </c>
      <c r="D326" t="s">
        <v>1344</v>
      </c>
      <c r="E326">
        <v>50</v>
      </c>
      <c r="F326" t="s">
        <v>64</v>
      </c>
    </row>
    <row r="327" spans="1:6" x14ac:dyDescent="0.25">
      <c r="A327" t="s">
        <v>1345</v>
      </c>
      <c r="B327" t="s">
        <v>1346</v>
      </c>
      <c r="C327" t="s">
        <v>1347</v>
      </c>
      <c r="D327" t="s">
        <v>1348</v>
      </c>
      <c r="E327">
        <v>56</v>
      </c>
      <c r="F327" t="s">
        <v>64</v>
      </c>
    </row>
    <row r="328" spans="1:6" x14ac:dyDescent="0.25">
      <c r="A328" t="s">
        <v>1349</v>
      </c>
      <c r="B328" t="s">
        <v>1350</v>
      </c>
      <c r="C328" t="s">
        <v>1351</v>
      </c>
      <c r="D328" t="s">
        <v>1352</v>
      </c>
      <c r="E328">
        <v>77</v>
      </c>
      <c r="F328" t="s">
        <v>64</v>
      </c>
    </row>
    <row r="329" spans="1:6" x14ac:dyDescent="0.25">
      <c r="A329" t="s">
        <v>1353</v>
      </c>
      <c r="B329" t="s">
        <v>1354</v>
      </c>
      <c r="C329" t="s">
        <v>1355</v>
      </c>
      <c r="D329" t="s">
        <v>1356</v>
      </c>
      <c r="E329">
        <v>84</v>
      </c>
      <c r="F329" t="s">
        <v>47</v>
      </c>
    </row>
    <row r="330" spans="1:6" x14ac:dyDescent="0.25">
      <c r="A330" t="s">
        <v>1357</v>
      </c>
      <c r="B330" t="s">
        <v>1358</v>
      </c>
      <c r="C330" t="s">
        <v>1359</v>
      </c>
      <c r="D330" t="s">
        <v>1360</v>
      </c>
      <c r="E330">
        <v>33</v>
      </c>
      <c r="F330" t="s">
        <v>64</v>
      </c>
    </row>
    <row r="331" spans="1:6" x14ac:dyDescent="0.25">
      <c r="A331" t="s">
        <v>1361</v>
      </c>
      <c r="B331" t="s">
        <v>1362</v>
      </c>
      <c r="C331" t="s">
        <v>1363</v>
      </c>
      <c r="D331" t="s">
        <v>1364</v>
      </c>
      <c r="E331">
        <v>39</v>
      </c>
      <c r="F331" t="s">
        <v>64</v>
      </c>
    </row>
    <row r="332" spans="1:6" x14ac:dyDescent="0.25">
      <c r="A332" t="s">
        <v>1365</v>
      </c>
      <c r="B332" t="s">
        <v>1366</v>
      </c>
      <c r="C332" t="s">
        <v>1367</v>
      </c>
      <c r="D332" t="s">
        <v>1368</v>
      </c>
      <c r="E332">
        <v>44</v>
      </c>
      <c r="F332" t="s">
        <v>47</v>
      </c>
    </row>
    <row r="333" spans="1:6" x14ac:dyDescent="0.25">
      <c r="A333" t="s">
        <v>1369</v>
      </c>
      <c r="B333" t="s">
        <v>1370</v>
      </c>
      <c r="C333" t="s">
        <v>1371</v>
      </c>
      <c r="D333" t="s">
        <v>1372</v>
      </c>
      <c r="E333">
        <v>50</v>
      </c>
      <c r="F333" t="s">
        <v>64</v>
      </c>
    </row>
    <row r="334" spans="1:6" x14ac:dyDescent="0.25">
      <c r="A334" t="s">
        <v>1373</v>
      </c>
      <c r="B334" t="s">
        <v>1374</v>
      </c>
      <c r="C334" t="s">
        <v>1375</v>
      </c>
      <c r="D334" t="s">
        <v>1376</v>
      </c>
      <c r="E334">
        <v>25</v>
      </c>
      <c r="F334" t="s">
        <v>47</v>
      </c>
    </row>
    <row r="335" spans="1:6" x14ac:dyDescent="0.25">
      <c r="A335" t="s">
        <v>1377</v>
      </c>
      <c r="B335" t="s">
        <v>1378</v>
      </c>
      <c r="C335" t="s">
        <v>1379</v>
      </c>
      <c r="D335" t="s">
        <v>1380</v>
      </c>
      <c r="E335">
        <v>44</v>
      </c>
      <c r="F335" t="s">
        <v>64</v>
      </c>
    </row>
    <row r="336" spans="1:6" x14ac:dyDescent="0.25">
      <c r="A336" t="s">
        <v>1381</v>
      </c>
      <c r="B336" t="s">
        <v>1382</v>
      </c>
      <c r="C336" t="s">
        <v>1383</v>
      </c>
      <c r="D336" t="s">
        <v>1384</v>
      </c>
      <c r="E336">
        <v>52</v>
      </c>
      <c r="F336" t="s">
        <v>47</v>
      </c>
    </row>
    <row r="337" spans="1:6" x14ac:dyDescent="0.25">
      <c r="A337" t="s">
        <v>1385</v>
      </c>
      <c r="B337" t="s">
        <v>1386</v>
      </c>
      <c r="C337" t="s">
        <v>1387</v>
      </c>
      <c r="D337" t="s">
        <v>1388</v>
      </c>
      <c r="E337">
        <v>77</v>
      </c>
      <c r="F337" t="s">
        <v>47</v>
      </c>
    </row>
    <row r="338" spans="1:6" x14ac:dyDescent="0.25">
      <c r="A338" t="s">
        <v>1389</v>
      </c>
      <c r="B338" t="s">
        <v>1390</v>
      </c>
      <c r="C338" t="s">
        <v>1391</v>
      </c>
      <c r="D338" t="s">
        <v>1392</v>
      </c>
      <c r="E338">
        <v>30</v>
      </c>
      <c r="F338" t="s">
        <v>64</v>
      </c>
    </row>
    <row r="339" spans="1:6" x14ac:dyDescent="0.25">
      <c r="A339" t="s">
        <v>1393</v>
      </c>
      <c r="B339" t="s">
        <v>1394</v>
      </c>
      <c r="C339" t="s">
        <v>1395</v>
      </c>
      <c r="D339" t="s">
        <v>1396</v>
      </c>
      <c r="E339">
        <v>58</v>
      </c>
      <c r="F339" t="s">
        <v>64</v>
      </c>
    </row>
    <row r="340" spans="1:6" x14ac:dyDescent="0.25">
      <c r="A340" t="s">
        <v>1397</v>
      </c>
      <c r="B340" t="s">
        <v>1398</v>
      </c>
      <c r="C340" t="s">
        <v>1399</v>
      </c>
      <c r="D340" t="s">
        <v>1400</v>
      </c>
      <c r="E340">
        <v>25</v>
      </c>
      <c r="F340" t="s">
        <v>47</v>
      </c>
    </row>
    <row r="341" spans="1:6" x14ac:dyDescent="0.25">
      <c r="A341" t="s">
        <v>1401</v>
      </c>
      <c r="B341" t="s">
        <v>1402</v>
      </c>
      <c r="C341" t="s">
        <v>1403</v>
      </c>
      <c r="D341" t="s">
        <v>1404</v>
      </c>
      <c r="E341">
        <v>46</v>
      </c>
      <c r="F341" t="s">
        <v>47</v>
      </c>
    </row>
    <row r="342" spans="1:6" x14ac:dyDescent="0.25">
      <c r="A342" t="s">
        <v>1405</v>
      </c>
      <c r="B342" t="s">
        <v>1406</v>
      </c>
      <c r="C342" t="s">
        <v>1407</v>
      </c>
      <c r="D342" t="s">
        <v>1408</v>
      </c>
      <c r="E342">
        <v>71</v>
      </c>
      <c r="F342" t="s">
        <v>64</v>
      </c>
    </row>
    <row r="343" spans="1:6" x14ac:dyDescent="0.25">
      <c r="A343" t="s">
        <v>1409</v>
      </c>
      <c r="B343" t="s">
        <v>1410</v>
      </c>
      <c r="C343" t="s">
        <v>1411</v>
      </c>
      <c r="D343" t="s">
        <v>1412</v>
      </c>
      <c r="E343">
        <v>57</v>
      </c>
      <c r="F343" t="s">
        <v>47</v>
      </c>
    </row>
    <row r="344" spans="1:6" x14ac:dyDescent="0.25">
      <c r="A344" t="s">
        <v>1413</v>
      </c>
      <c r="B344" t="s">
        <v>1414</v>
      </c>
      <c r="C344" t="s">
        <v>1415</v>
      </c>
      <c r="D344" t="s">
        <v>1416</v>
      </c>
      <c r="E344">
        <v>81</v>
      </c>
      <c r="F344" t="s">
        <v>64</v>
      </c>
    </row>
    <row r="345" spans="1:6" x14ac:dyDescent="0.25">
      <c r="A345" t="s">
        <v>1417</v>
      </c>
      <c r="B345" t="s">
        <v>1418</v>
      </c>
      <c r="C345" t="s">
        <v>1419</v>
      </c>
      <c r="D345" t="s">
        <v>1420</v>
      </c>
      <c r="E345">
        <v>66</v>
      </c>
      <c r="F345" t="s">
        <v>64</v>
      </c>
    </row>
    <row r="346" spans="1:6" x14ac:dyDescent="0.25">
      <c r="A346" t="s">
        <v>1421</v>
      </c>
      <c r="B346" t="s">
        <v>1422</v>
      </c>
      <c r="C346" t="s">
        <v>1423</v>
      </c>
      <c r="D346" t="s">
        <v>1424</v>
      </c>
      <c r="E346">
        <v>53</v>
      </c>
      <c r="F346" t="s">
        <v>47</v>
      </c>
    </row>
    <row r="347" spans="1:6" x14ac:dyDescent="0.25">
      <c r="A347" t="s">
        <v>1425</v>
      </c>
      <c r="B347" t="s">
        <v>1426</v>
      </c>
      <c r="C347" t="s">
        <v>1427</v>
      </c>
      <c r="D347" t="s">
        <v>1428</v>
      </c>
      <c r="E347">
        <v>48</v>
      </c>
      <c r="F347" t="s">
        <v>64</v>
      </c>
    </row>
    <row r="348" spans="1:6" x14ac:dyDescent="0.25">
      <c r="A348" t="s">
        <v>1429</v>
      </c>
      <c r="B348" t="s">
        <v>1430</v>
      </c>
      <c r="C348" t="s">
        <v>1431</v>
      </c>
      <c r="D348" t="s">
        <v>1432</v>
      </c>
      <c r="E348">
        <v>45</v>
      </c>
      <c r="F348" t="s">
        <v>47</v>
      </c>
    </row>
    <row r="349" spans="1:6" x14ac:dyDescent="0.25">
      <c r="A349" t="s">
        <v>1433</v>
      </c>
      <c r="B349" t="s">
        <v>1434</v>
      </c>
      <c r="C349" t="s">
        <v>1435</v>
      </c>
      <c r="D349" t="s">
        <v>1436</v>
      </c>
      <c r="E349">
        <v>75</v>
      </c>
      <c r="F349" t="s">
        <v>47</v>
      </c>
    </row>
    <row r="350" spans="1:6" x14ac:dyDescent="0.25">
      <c r="A350" t="s">
        <v>1437</v>
      </c>
      <c r="B350" t="s">
        <v>1438</v>
      </c>
      <c r="C350" t="s">
        <v>1439</v>
      </c>
      <c r="D350" t="s">
        <v>1440</v>
      </c>
      <c r="E350">
        <v>76</v>
      </c>
      <c r="F350" t="s">
        <v>47</v>
      </c>
    </row>
    <row r="351" spans="1:6" x14ac:dyDescent="0.25">
      <c r="A351" t="s">
        <v>1441</v>
      </c>
      <c r="B351" t="s">
        <v>1442</v>
      </c>
      <c r="C351" t="s">
        <v>1443</v>
      </c>
      <c r="D351" t="s">
        <v>1444</v>
      </c>
      <c r="E351">
        <v>79</v>
      </c>
      <c r="F351" t="s">
        <v>47</v>
      </c>
    </row>
    <row r="352" spans="1:6" x14ac:dyDescent="0.25">
      <c r="A352" t="s">
        <v>1445</v>
      </c>
      <c r="B352" t="s">
        <v>1446</v>
      </c>
      <c r="C352" t="s">
        <v>1447</v>
      </c>
      <c r="D352" t="s">
        <v>1448</v>
      </c>
      <c r="E352">
        <v>74</v>
      </c>
      <c r="F352" t="s">
        <v>64</v>
      </c>
    </row>
    <row r="353" spans="1:6" x14ac:dyDescent="0.25">
      <c r="A353" t="s">
        <v>1449</v>
      </c>
      <c r="B353" t="s">
        <v>1450</v>
      </c>
      <c r="C353" t="s">
        <v>1451</v>
      </c>
      <c r="D353" t="s">
        <v>1452</v>
      </c>
      <c r="E353">
        <v>25</v>
      </c>
      <c r="F353" t="s">
        <v>64</v>
      </c>
    </row>
    <row r="354" spans="1:6" x14ac:dyDescent="0.25">
      <c r="A354" t="s">
        <v>1453</v>
      </c>
      <c r="B354" t="s">
        <v>1454</v>
      </c>
      <c r="C354" t="s">
        <v>1455</v>
      </c>
      <c r="D354" t="s">
        <v>1456</v>
      </c>
      <c r="E354">
        <v>33</v>
      </c>
      <c r="F354" t="s">
        <v>64</v>
      </c>
    </row>
    <row r="355" spans="1:6" x14ac:dyDescent="0.25">
      <c r="A355" t="s">
        <v>1457</v>
      </c>
      <c r="B355" t="s">
        <v>1458</v>
      </c>
      <c r="C355" t="s">
        <v>1459</v>
      </c>
      <c r="D355" t="s">
        <v>1460</v>
      </c>
      <c r="E355">
        <v>20</v>
      </c>
      <c r="F355" t="s">
        <v>64</v>
      </c>
    </row>
    <row r="356" spans="1:6" x14ac:dyDescent="0.25">
      <c r="A356" t="s">
        <v>1461</v>
      </c>
      <c r="B356" t="s">
        <v>1462</v>
      </c>
      <c r="C356" t="s">
        <v>1463</v>
      </c>
      <c r="D356" t="s">
        <v>1464</v>
      </c>
      <c r="E356">
        <v>37</v>
      </c>
      <c r="F356" t="s">
        <v>47</v>
      </c>
    </row>
    <row r="357" spans="1:6" x14ac:dyDescent="0.25">
      <c r="A357" t="s">
        <v>1465</v>
      </c>
      <c r="B357" t="s">
        <v>1466</v>
      </c>
      <c r="C357" t="s">
        <v>1467</v>
      </c>
      <c r="D357" t="s">
        <v>1468</v>
      </c>
      <c r="E357">
        <v>20</v>
      </c>
      <c r="F357" t="s">
        <v>47</v>
      </c>
    </row>
    <row r="358" spans="1:6" x14ac:dyDescent="0.25">
      <c r="A358" t="s">
        <v>1469</v>
      </c>
      <c r="B358" t="s">
        <v>1470</v>
      </c>
      <c r="C358" t="s">
        <v>1471</v>
      </c>
      <c r="D358" t="s">
        <v>1472</v>
      </c>
      <c r="E358">
        <v>71</v>
      </c>
      <c r="F358" t="s">
        <v>64</v>
      </c>
    </row>
    <row r="359" spans="1:6" x14ac:dyDescent="0.25">
      <c r="A359" t="s">
        <v>1473</v>
      </c>
      <c r="B359" t="s">
        <v>1474</v>
      </c>
      <c r="C359" t="s">
        <v>1475</v>
      </c>
      <c r="D359" t="s">
        <v>1476</v>
      </c>
      <c r="E359">
        <v>28</v>
      </c>
      <c r="F359" t="s">
        <v>64</v>
      </c>
    </row>
    <row r="360" spans="1:6" x14ac:dyDescent="0.25">
      <c r="A360" t="s">
        <v>1477</v>
      </c>
      <c r="B360" t="s">
        <v>1478</v>
      </c>
      <c r="C360" t="s">
        <v>1479</v>
      </c>
      <c r="D360" t="s">
        <v>1480</v>
      </c>
      <c r="E360">
        <v>22</v>
      </c>
      <c r="F360" t="s">
        <v>64</v>
      </c>
    </row>
    <row r="361" spans="1:6" x14ac:dyDescent="0.25">
      <c r="A361" t="s">
        <v>1481</v>
      </c>
      <c r="B361" t="s">
        <v>1482</v>
      </c>
      <c r="C361" t="s">
        <v>1483</v>
      </c>
      <c r="D361" t="s">
        <v>1484</v>
      </c>
      <c r="E361">
        <v>63</v>
      </c>
      <c r="F361" t="s">
        <v>64</v>
      </c>
    </row>
    <row r="362" spans="1:6" x14ac:dyDescent="0.25">
      <c r="A362" t="s">
        <v>1485</v>
      </c>
      <c r="B362" t="s">
        <v>1486</v>
      </c>
      <c r="C362" t="s">
        <v>1487</v>
      </c>
      <c r="D362" t="s">
        <v>1488</v>
      </c>
      <c r="E362">
        <v>20</v>
      </c>
      <c r="F362" t="s">
        <v>64</v>
      </c>
    </row>
    <row r="363" spans="1:6" x14ac:dyDescent="0.25">
      <c r="A363" t="s">
        <v>1489</v>
      </c>
      <c r="B363" t="s">
        <v>1490</v>
      </c>
      <c r="C363" t="s">
        <v>1491</v>
      </c>
      <c r="D363" t="s">
        <v>1492</v>
      </c>
      <c r="E363">
        <v>29</v>
      </c>
      <c r="F363" t="s">
        <v>47</v>
      </c>
    </row>
    <row r="364" spans="1:6" x14ac:dyDescent="0.25">
      <c r="A364" t="s">
        <v>1493</v>
      </c>
      <c r="B364" t="s">
        <v>1494</v>
      </c>
      <c r="C364" t="s">
        <v>1495</v>
      </c>
      <c r="D364" t="s">
        <v>1496</v>
      </c>
      <c r="E364">
        <v>52</v>
      </c>
      <c r="F364" t="s">
        <v>64</v>
      </c>
    </row>
    <row r="365" spans="1:6" x14ac:dyDescent="0.25">
      <c r="A365" t="s">
        <v>1497</v>
      </c>
      <c r="B365" t="s">
        <v>1498</v>
      </c>
      <c r="C365" t="s">
        <v>1499</v>
      </c>
      <c r="D365" t="s">
        <v>1500</v>
      </c>
      <c r="E365">
        <v>39</v>
      </c>
      <c r="F365" t="s">
        <v>47</v>
      </c>
    </row>
    <row r="366" spans="1:6" x14ac:dyDescent="0.25">
      <c r="A366" t="s">
        <v>1501</v>
      </c>
      <c r="B366" t="s">
        <v>1502</v>
      </c>
      <c r="C366" t="s">
        <v>1503</v>
      </c>
      <c r="D366" t="s">
        <v>1504</v>
      </c>
      <c r="E366">
        <v>32</v>
      </c>
      <c r="F366" t="s">
        <v>64</v>
      </c>
    </row>
    <row r="367" spans="1:6" x14ac:dyDescent="0.25">
      <c r="A367" t="s">
        <v>1505</v>
      </c>
      <c r="B367" t="s">
        <v>1506</v>
      </c>
      <c r="C367" t="s">
        <v>1507</v>
      </c>
      <c r="D367" t="s">
        <v>1508</v>
      </c>
      <c r="E367">
        <v>54</v>
      </c>
      <c r="F367" t="s">
        <v>64</v>
      </c>
    </row>
    <row r="368" spans="1:6" x14ac:dyDescent="0.25">
      <c r="A368" t="s">
        <v>1509</v>
      </c>
      <c r="B368" t="s">
        <v>1510</v>
      </c>
      <c r="C368" t="s">
        <v>1511</v>
      </c>
      <c r="D368" t="s">
        <v>1512</v>
      </c>
      <c r="E368">
        <v>71</v>
      </c>
      <c r="F368" t="s">
        <v>64</v>
      </c>
    </row>
    <row r="369" spans="1:6" x14ac:dyDescent="0.25">
      <c r="A369" t="s">
        <v>1513</v>
      </c>
      <c r="B369" t="s">
        <v>1514</v>
      </c>
      <c r="C369" t="s">
        <v>1515</v>
      </c>
      <c r="D369" t="s">
        <v>1516</v>
      </c>
      <c r="E369">
        <v>62</v>
      </c>
      <c r="F369" t="s">
        <v>64</v>
      </c>
    </row>
    <row r="370" spans="1:6" x14ac:dyDescent="0.25">
      <c r="A370" t="s">
        <v>1517</v>
      </c>
      <c r="B370" t="s">
        <v>1518</v>
      </c>
      <c r="C370" t="s">
        <v>1519</v>
      </c>
      <c r="D370" t="s">
        <v>1520</v>
      </c>
      <c r="E370">
        <v>53</v>
      </c>
      <c r="F370" t="s">
        <v>64</v>
      </c>
    </row>
    <row r="371" spans="1:6" x14ac:dyDescent="0.25">
      <c r="A371" t="s">
        <v>1521</v>
      </c>
      <c r="B371" t="s">
        <v>1522</v>
      </c>
      <c r="C371" t="s">
        <v>1523</v>
      </c>
      <c r="D371" t="s">
        <v>1524</v>
      </c>
      <c r="E371">
        <v>19</v>
      </c>
      <c r="F371" t="s">
        <v>64</v>
      </c>
    </row>
    <row r="372" spans="1:6" x14ac:dyDescent="0.25">
      <c r="A372" t="s">
        <v>1525</v>
      </c>
      <c r="B372" t="s">
        <v>1526</v>
      </c>
      <c r="C372" t="s">
        <v>1527</v>
      </c>
      <c r="D372" t="s">
        <v>1528</v>
      </c>
      <c r="E372">
        <v>27</v>
      </c>
      <c r="F372" t="s">
        <v>47</v>
      </c>
    </row>
    <row r="373" spans="1:6" x14ac:dyDescent="0.25">
      <c r="A373" t="s">
        <v>1529</v>
      </c>
      <c r="B373" t="s">
        <v>1530</v>
      </c>
      <c r="C373" t="s">
        <v>1531</v>
      </c>
      <c r="D373" t="s">
        <v>1532</v>
      </c>
      <c r="E373">
        <v>34</v>
      </c>
      <c r="F373" t="s">
        <v>64</v>
      </c>
    </row>
    <row r="374" spans="1:6" x14ac:dyDescent="0.25">
      <c r="A374" t="s">
        <v>1533</v>
      </c>
      <c r="B374" t="s">
        <v>1534</v>
      </c>
      <c r="C374" t="s">
        <v>1535</v>
      </c>
      <c r="D374" t="s">
        <v>1536</v>
      </c>
      <c r="E374">
        <v>45</v>
      </c>
      <c r="F374" t="s">
        <v>64</v>
      </c>
    </row>
    <row r="375" spans="1:6" x14ac:dyDescent="0.25">
      <c r="A375" t="s">
        <v>1537</v>
      </c>
      <c r="B375" t="s">
        <v>1538</v>
      </c>
      <c r="C375" t="s">
        <v>1539</v>
      </c>
      <c r="D375" t="s">
        <v>1540</v>
      </c>
      <c r="E375">
        <v>23</v>
      </c>
      <c r="F375" t="s">
        <v>47</v>
      </c>
    </row>
    <row r="376" spans="1:6" x14ac:dyDescent="0.25">
      <c r="A376" t="s">
        <v>1541</v>
      </c>
      <c r="B376" t="s">
        <v>1542</v>
      </c>
      <c r="C376" t="s">
        <v>1543</v>
      </c>
      <c r="D376" t="s">
        <v>1544</v>
      </c>
      <c r="E376">
        <v>70</v>
      </c>
      <c r="F376" t="s">
        <v>47</v>
      </c>
    </row>
    <row r="377" spans="1:6" x14ac:dyDescent="0.25">
      <c r="A377" t="s">
        <v>1545</v>
      </c>
      <c r="B377" t="s">
        <v>1546</v>
      </c>
      <c r="C377" t="s">
        <v>1547</v>
      </c>
      <c r="D377" t="s">
        <v>1548</v>
      </c>
      <c r="E377">
        <v>60</v>
      </c>
      <c r="F377" t="s">
        <v>47</v>
      </c>
    </row>
    <row r="378" spans="1:6" x14ac:dyDescent="0.25">
      <c r="A378" t="s">
        <v>1549</v>
      </c>
      <c r="B378" t="s">
        <v>1550</v>
      </c>
      <c r="C378" t="s">
        <v>1551</v>
      </c>
      <c r="D378" t="s">
        <v>1552</v>
      </c>
      <c r="E378">
        <v>22</v>
      </c>
      <c r="F378" t="s">
        <v>64</v>
      </c>
    </row>
    <row r="379" spans="1:6" x14ac:dyDescent="0.25">
      <c r="A379" t="s">
        <v>1553</v>
      </c>
      <c r="B379" t="s">
        <v>1554</v>
      </c>
      <c r="C379" t="s">
        <v>1555</v>
      </c>
      <c r="D379" t="s">
        <v>1556</v>
      </c>
      <c r="E379">
        <v>65</v>
      </c>
      <c r="F379" t="s">
        <v>47</v>
      </c>
    </row>
    <row r="380" spans="1:6" x14ac:dyDescent="0.25">
      <c r="A380" t="s">
        <v>1557</v>
      </c>
      <c r="B380" t="s">
        <v>1558</v>
      </c>
      <c r="C380" t="s">
        <v>1559</v>
      </c>
      <c r="D380" t="s">
        <v>1560</v>
      </c>
      <c r="E380">
        <v>82</v>
      </c>
      <c r="F380" t="s">
        <v>64</v>
      </c>
    </row>
    <row r="381" spans="1:6" x14ac:dyDescent="0.25">
      <c r="A381" t="s">
        <v>1561</v>
      </c>
      <c r="B381" t="s">
        <v>1562</v>
      </c>
      <c r="C381" t="s">
        <v>1563</v>
      </c>
      <c r="D381" t="s">
        <v>1564</v>
      </c>
      <c r="E381">
        <v>37</v>
      </c>
      <c r="F381" t="s">
        <v>64</v>
      </c>
    </row>
    <row r="382" spans="1:6" x14ac:dyDescent="0.25">
      <c r="A382" t="s">
        <v>1565</v>
      </c>
      <c r="B382" t="s">
        <v>1566</v>
      </c>
      <c r="C382" t="s">
        <v>1567</v>
      </c>
      <c r="D382" t="s">
        <v>1568</v>
      </c>
      <c r="E382">
        <v>52</v>
      </c>
      <c r="F382" t="s">
        <v>64</v>
      </c>
    </row>
    <row r="383" spans="1:6" x14ac:dyDescent="0.25">
      <c r="A383" t="s">
        <v>1569</v>
      </c>
      <c r="B383" t="s">
        <v>1570</v>
      </c>
      <c r="C383" t="s">
        <v>1571</v>
      </c>
      <c r="D383" t="s">
        <v>1572</v>
      </c>
      <c r="E383">
        <v>75</v>
      </c>
      <c r="F383" t="s">
        <v>64</v>
      </c>
    </row>
    <row r="384" spans="1:6" x14ac:dyDescent="0.25">
      <c r="A384" t="s">
        <v>1573</v>
      </c>
      <c r="B384" t="s">
        <v>1574</v>
      </c>
      <c r="C384" t="s">
        <v>1575</v>
      </c>
      <c r="D384" t="s">
        <v>1576</v>
      </c>
      <c r="E384">
        <v>83</v>
      </c>
      <c r="F384" t="s">
        <v>64</v>
      </c>
    </row>
    <row r="385" spans="1:6" x14ac:dyDescent="0.25">
      <c r="A385" t="s">
        <v>1577</v>
      </c>
      <c r="B385" t="s">
        <v>1578</v>
      </c>
      <c r="C385" t="s">
        <v>1579</v>
      </c>
      <c r="D385" t="s">
        <v>1580</v>
      </c>
      <c r="E385">
        <v>69</v>
      </c>
      <c r="F385" t="s">
        <v>64</v>
      </c>
    </row>
    <row r="386" spans="1:6" x14ac:dyDescent="0.25">
      <c r="A386" t="s">
        <v>1581</v>
      </c>
      <c r="B386" t="s">
        <v>1582</v>
      </c>
      <c r="C386" t="s">
        <v>1583</v>
      </c>
      <c r="D386" t="s">
        <v>1584</v>
      </c>
      <c r="E386">
        <v>40</v>
      </c>
      <c r="F386" t="s">
        <v>47</v>
      </c>
    </row>
    <row r="387" spans="1:6" x14ac:dyDescent="0.25">
      <c r="A387" t="s">
        <v>1585</v>
      </c>
      <c r="B387" t="s">
        <v>1586</v>
      </c>
      <c r="C387" t="s">
        <v>1587</v>
      </c>
      <c r="D387" t="s">
        <v>1588</v>
      </c>
      <c r="E387">
        <v>53</v>
      </c>
      <c r="F387" t="s">
        <v>64</v>
      </c>
    </row>
    <row r="388" spans="1:6" x14ac:dyDescent="0.25">
      <c r="A388" t="s">
        <v>1589</v>
      </c>
      <c r="B388" t="s">
        <v>1590</v>
      </c>
      <c r="C388" t="s">
        <v>1591</v>
      </c>
      <c r="D388" t="s">
        <v>1592</v>
      </c>
      <c r="E388">
        <v>83</v>
      </c>
      <c r="F388" t="s">
        <v>64</v>
      </c>
    </row>
    <row r="389" spans="1:6" x14ac:dyDescent="0.25">
      <c r="A389" t="s">
        <v>1593</v>
      </c>
      <c r="B389" t="s">
        <v>1594</v>
      </c>
      <c r="C389" t="s">
        <v>1595</v>
      </c>
      <c r="D389" t="s">
        <v>1596</v>
      </c>
      <c r="E389">
        <v>25</v>
      </c>
      <c r="F389" t="s">
        <v>64</v>
      </c>
    </row>
    <row r="390" spans="1:6" x14ac:dyDescent="0.25">
      <c r="A390" t="s">
        <v>1597</v>
      </c>
      <c r="B390" t="s">
        <v>1598</v>
      </c>
      <c r="C390" t="s">
        <v>1599</v>
      </c>
      <c r="D390" t="s">
        <v>1600</v>
      </c>
      <c r="E390">
        <v>78</v>
      </c>
      <c r="F390" t="s">
        <v>47</v>
      </c>
    </row>
    <row r="391" spans="1:6" x14ac:dyDescent="0.25">
      <c r="A391" t="s">
        <v>1601</v>
      </c>
      <c r="B391" t="s">
        <v>1602</v>
      </c>
      <c r="C391" t="s">
        <v>1603</v>
      </c>
      <c r="D391" t="s">
        <v>1604</v>
      </c>
      <c r="E391">
        <v>43</v>
      </c>
      <c r="F391" t="s">
        <v>64</v>
      </c>
    </row>
    <row r="392" spans="1:6" x14ac:dyDescent="0.25">
      <c r="A392" t="s">
        <v>1605</v>
      </c>
      <c r="B392" t="s">
        <v>1606</v>
      </c>
      <c r="C392" t="s">
        <v>1607</v>
      </c>
      <c r="D392" t="s">
        <v>1608</v>
      </c>
      <c r="E392">
        <v>77</v>
      </c>
      <c r="F392" t="s">
        <v>64</v>
      </c>
    </row>
    <row r="393" spans="1:6" x14ac:dyDescent="0.25">
      <c r="A393" t="s">
        <v>1609</v>
      </c>
      <c r="B393" t="s">
        <v>1610</v>
      </c>
      <c r="C393" t="s">
        <v>1611</v>
      </c>
      <c r="D393" t="s">
        <v>1612</v>
      </c>
      <c r="E393">
        <v>72</v>
      </c>
      <c r="F393" t="s">
        <v>64</v>
      </c>
    </row>
    <row r="394" spans="1:6" x14ac:dyDescent="0.25">
      <c r="A394" t="s">
        <v>1613</v>
      </c>
      <c r="B394" t="s">
        <v>1614</v>
      </c>
      <c r="C394" t="s">
        <v>1615</v>
      </c>
      <c r="D394" t="s">
        <v>1616</v>
      </c>
      <c r="E394">
        <v>42</v>
      </c>
      <c r="F394" t="s">
        <v>47</v>
      </c>
    </row>
    <row r="395" spans="1:6" x14ac:dyDescent="0.25">
      <c r="A395" t="s">
        <v>1617</v>
      </c>
      <c r="B395" t="s">
        <v>1618</v>
      </c>
      <c r="C395" t="s">
        <v>1619</v>
      </c>
      <c r="D395" t="s">
        <v>1620</v>
      </c>
      <c r="E395">
        <v>61</v>
      </c>
      <c r="F395" t="s">
        <v>47</v>
      </c>
    </row>
    <row r="396" spans="1:6" x14ac:dyDescent="0.25">
      <c r="A396" t="s">
        <v>1621</v>
      </c>
      <c r="B396" t="s">
        <v>1622</v>
      </c>
      <c r="C396" t="s">
        <v>1623</v>
      </c>
      <c r="D396" t="s">
        <v>1624</v>
      </c>
      <c r="E396">
        <v>46</v>
      </c>
      <c r="F396" t="s">
        <v>47</v>
      </c>
    </row>
    <row r="397" spans="1:6" x14ac:dyDescent="0.25">
      <c r="A397" t="s">
        <v>1625</v>
      </c>
      <c r="B397" t="s">
        <v>1626</v>
      </c>
      <c r="C397" t="s">
        <v>1627</v>
      </c>
      <c r="D397" t="s">
        <v>1628</v>
      </c>
      <c r="E397">
        <v>83</v>
      </c>
      <c r="F397" t="s">
        <v>47</v>
      </c>
    </row>
    <row r="398" spans="1:6" x14ac:dyDescent="0.25">
      <c r="A398" t="s">
        <v>1629</v>
      </c>
      <c r="B398" t="s">
        <v>1630</v>
      </c>
      <c r="C398" t="s">
        <v>1631</v>
      </c>
      <c r="D398" t="s">
        <v>1632</v>
      </c>
      <c r="E398">
        <v>36</v>
      </c>
      <c r="F398" t="s">
        <v>47</v>
      </c>
    </row>
    <row r="399" spans="1:6" x14ac:dyDescent="0.25">
      <c r="A399" t="s">
        <v>1633</v>
      </c>
      <c r="B399" t="s">
        <v>1634</v>
      </c>
      <c r="C399" t="s">
        <v>1635</v>
      </c>
      <c r="D399" t="s">
        <v>1636</v>
      </c>
      <c r="E399">
        <v>21</v>
      </c>
      <c r="F399" t="s">
        <v>47</v>
      </c>
    </row>
    <row r="400" spans="1:6" x14ac:dyDescent="0.25">
      <c r="A400" t="s">
        <v>1637</v>
      </c>
      <c r="B400" t="s">
        <v>1638</v>
      </c>
      <c r="C400" t="s">
        <v>1639</v>
      </c>
      <c r="D400" t="s">
        <v>1640</v>
      </c>
      <c r="E400">
        <v>84</v>
      </c>
      <c r="F400" t="s">
        <v>64</v>
      </c>
    </row>
    <row r="401" spans="1:6" x14ac:dyDescent="0.25">
      <c r="A401" t="s">
        <v>1641</v>
      </c>
      <c r="B401" t="s">
        <v>1642</v>
      </c>
      <c r="C401" t="s">
        <v>1643</v>
      </c>
      <c r="D401" t="s">
        <v>1644</v>
      </c>
      <c r="E401">
        <v>50</v>
      </c>
      <c r="F401" t="s">
        <v>47</v>
      </c>
    </row>
    <row r="402" spans="1:6" x14ac:dyDescent="0.25">
      <c r="A402" t="s">
        <v>1645</v>
      </c>
      <c r="B402" t="s">
        <v>1646</v>
      </c>
      <c r="C402" t="s">
        <v>1647</v>
      </c>
      <c r="D402" t="s">
        <v>1648</v>
      </c>
      <c r="E402">
        <v>46</v>
      </c>
      <c r="F402" t="s">
        <v>64</v>
      </c>
    </row>
    <row r="403" spans="1:6" x14ac:dyDescent="0.25">
      <c r="A403" t="s">
        <v>1649</v>
      </c>
      <c r="B403" t="s">
        <v>1650</v>
      </c>
      <c r="C403" t="s">
        <v>1651</v>
      </c>
      <c r="D403" t="s">
        <v>1652</v>
      </c>
      <c r="E403">
        <v>58</v>
      </c>
      <c r="F403" t="s">
        <v>47</v>
      </c>
    </row>
    <row r="404" spans="1:6" x14ac:dyDescent="0.25">
      <c r="A404" t="s">
        <v>1653</v>
      </c>
      <c r="B404" t="s">
        <v>1654</v>
      </c>
      <c r="C404" t="s">
        <v>1655</v>
      </c>
      <c r="D404" t="s">
        <v>1656</v>
      </c>
      <c r="E404">
        <v>21</v>
      </c>
      <c r="F404" t="s">
        <v>64</v>
      </c>
    </row>
    <row r="405" spans="1:6" x14ac:dyDescent="0.25">
      <c r="A405" t="s">
        <v>1657</v>
      </c>
      <c r="B405" t="s">
        <v>1658</v>
      </c>
      <c r="C405" t="s">
        <v>1659</v>
      </c>
      <c r="D405" t="s">
        <v>1660</v>
      </c>
      <c r="E405">
        <v>22</v>
      </c>
      <c r="F405" t="s">
        <v>64</v>
      </c>
    </row>
    <row r="406" spans="1:6" x14ac:dyDescent="0.25">
      <c r="A406" t="s">
        <v>1661</v>
      </c>
      <c r="B406" t="s">
        <v>1662</v>
      </c>
      <c r="C406" t="s">
        <v>1663</v>
      </c>
      <c r="D406" t="s">
        <v>1664</v>
      </c>
      <c r="E406">
        <v>52</v>
      </c>
      <c r="F406" t="s">
        <v>47</v>
      </c>
    </row>
    <row r="407" spans="1:6" x14ac:dyDescent="0.25">
      <c r="A407" t="s">
        <v>1665</v>
      </c>
      <c r="B407" t="s">
        <v>1666</v>
      </c>
      <c r="C407" t="s">
        <v>1667</v>
      </c>
      <c r="D407" t="s">
        <v>1668</v>
      </c>
      <c r="E407">
        <v>51</v>
      </c>
      <c r="F407" t="s">
        <v>64</v>
      </c>
    </row>
    <row r="408" spans="1:6" x14ac:dyDescent="0.25">
      <c r="A408" t="s">
        <v>1669</v>
      </c>
      <c r="B408" t="s">
        <v>1670</v>
      </c>
      <c r="C408" t="s">
        <v>1671</v>
      </c>
      <c r="D408" t="s">
        <v>1672</v>
      </c>
      <c r="E408">
        <v>56</v>
      </c>
      <c r="F408" t="s">
        <v>47</v>
      </c>
    </row>
    <row r="409" spans="1:6" x14ac:dyDescent="0.25">
      <c r="A409" t="s">
        <v>1673</v>
      </c>
      <c r="B409" t="s">
        <v>1674</v>
      </c>
      <c r="C409" t="s">
        <v>1675</v>
      </c>
      <c r="D409" t="s">
        <v>1676</v>
      </c>
      <c r="E409">
        <v>56</v>
      </c>
      <c r="F409" t="s">
        <v>47</v>
      </c>
    </row>
    <row r="410" spans="1:6" x14ac:dyDescent="0.25">
      <c r="A410" t="s">
        <v>1677</v>
      </c>
      <c r="B410" t="s">
        <v>1678</v>
      </c>
      <c r="C410" t="s">
        <v>1679</v>
      </c>
      <c r="D410" t="s">
        <v>1680</v>
      </c>
      <c r="E410">
        <v>39</v>
      </c>
      <c r="F410" t="s">
        <v>47</v>
      </c>
    </row>
    <row r="411" spans="1:6" x14ac:dyDescent="0.25">
      <c r="A411" t="s">
        <v>1681</v>
      </c>
      <c r="B411" t="s">
        <v>1682</v>
      </c>
      <c r="C411" t="s">
        <v>1683</v>
      </c>
      <c r="D411" t="s">
        <v>1684</v>
      </c>
      <c r="E411">
        <v>42</v>
      </c>
      <c r="F411" t="s">
        <v>47</v>
      </c>
    </row>
    <row r="412" spans="1:6" x14ac:dyDescent="0.25">
      <c r="A412" t="s">
        <v>1685</v>
      </c>
      <c r="B412" t="s">
        <v>1686</v>
      </c>
      <c r="C412" t="s">
        <v>1687</v>
      </c>
      <c r="D412" t="s">
        <v>1688</v>
      </c>
      <c r="E412">
        <v>76</v>
      </c>
      <c r="F412" t="s">
        <v>47</v>
      </c>
    </row>
    <row r="413" spans="1:6" x14ac:dyDescent="0.25">
      <c r="A413" t="s">
        <v>1689</v>
      </c>
      <c r="B413" t="s">
        <v>1690</v>
      </c>
      <c r="C413" t="s">
        <v>1691</v>
      </c>
      <c r="D413" t="s">
        <v>1692</v>
      </c>
      <c r="E413">
        <v>31</v>
      </c>
      <c r="F413" t="s">
        <v>64</v>
      </c>
    </row>
    <row r="414" spans="1:6" x14ac:dyDescent="0.25">
      <c r="A414" t="s">
        <v>1693</v>
      </c>
      <c r="B414" t="s">
        <v>1694</v>
      </c>
      <c r="C414" t="s">
        <v>1695</v>
      </c>
      <c r="D414" t="s">
        <v>1696</v>
      </c>
      <c r="E414">
        <v>63</v>
      </c>
      <c r="F414" t="s">
        <v>64</v>
      </c>
    </row>
    <row r="415" spans="1:6" x14ac:dyDescent="0.25">
      <c r="A415" t="s">
        <v>1697</v>
      </c>
      <c r="B415" t="s">
        <v>1698</v>
      </c>
      <c r="C415" t="s">
        <v>1699</v>
      </c>
      <c r="D415" t="s">
        <v>1700</v>
      </c>
      <c r="E415">
        <v>70</v>
      </c>
      <c r="F415" t="s">
        <v>47</v>
      </c>
    </row>
    <row r="416" spans="1:6" x14ac:dyDescent="0.25">
      <c r="A416" t="s">
        <v>1701</v>
      </c>
      <c r="B416" t="s">
        <v>1702</v>
      </c>
      <c r="C416" t="s">
        <v>1703</v>
      </c>
      <c r="D416" t="s">
        <v>1704</v>
      </c>
      <c r="E416">
        <v>34</v>
      </c>
      <c r="F416" t="s">
        <v>47</v>
      </c>
    </row>
    <row r="417" spans="1:6" x14ac:dyDescent="0.25">
      <c r="A417" t="s">
        <v>1705</v>
      </c>
      <c r="B417" t="s">
        <v>1706</v>
      </c>
      <c r="C417" t="s">
        <v>1707</v>
      </c>
      <c r="D417" t="s">
        <v>1708</v>
      </c>
      <c r="E417">
        <v>38</v>
      </c>
      <c r="F417" t="s">
        <v>64</v>
      </c>
    </row>
    <row r="418" spans="1:6" x14ac:dyDescent="0.25">
      <c r="A418" t="s">
        <v>1709</v>
      </c>
      <c r="B418" t="s">
        <v>1710</v>
      </c>
      <c r="C418" t="s">
        <v>1711</v>
      </c>
      <c r="D418" t="s">
        <v>1712</v>
      </c>
      <c r="E418">
        <v>55</v>
      </c>
      <c r="F418" t="s">
        <v>64</v>
      </c>
    </row>
    <row r="419" spans="1:6" x14ac:dyDescent="0.25">
      <c r="A419" t="s">
        <v>1713</v>
      </c>
      <c r="B419" t="s">
        <v>1714</v>
      </c>
      <c r="C419" t="s">
        <v>1715</v>
      </c>
      <c r="D419" t="s">
        <v>1716</v>
      </c>
      <c r="E419">
        <v>49</v>
      </c>
      <c r="F419" t="s">
        <v>47</v>
      </c>
    </row>
    <row r="420" spans="1:6" x14ac:dyDescent="0.25">
      <c r="A420" t="s">
        <v>1717</v>
      </c>
      <c r="B420" t="s">
        <v>1718</v>
      </c>
      <c r="C420" t="s">
        <v>1719</v>
      </c>
      <c r="D420" t="s">
        <v>1720</v>
      </c>
      <c r="E420">
        <v>56</v>
      </c>
      <c r="F420" t="s">
        <v>47</v>
      </c>
    </row>
    <row r="421" spans="1:6" x14ac:dyDescent="0.25">
      <c r="A421" t="s">
        <v>1721</v>
      </c>
      <c r="B421" t="s">
        <v>1722</v>
      </c>
      <c r="C421" t="s">
        <v>1723</v>
      </c>
      <c r="D421" t="s">
        <v>1724</v>
      </c>
      <c r="E421">
        <v>78</v>
      </c>
      <c r="F421" t="s">
        <v>64</v>
      </c>
    </row>
    <row r="422" spans="1:6" x14ac:dyDescent="0.25">
      <c r="A422" t="s">
        <v>1725</v>
      </c>
      <c r="B422" t="s">
        <v>1726</v>
      </c>
      <c r="C422" t="s">
        <v>1727</v>
      </c>
      <c r="D422" t="s">
        <v>1728</v>
      </c>
      <c r="E422">
        <v>33</v>
      </c>
      <c r="F422" t="s">
        <v>47</v>
      </c>
    </row>
    <row r="423" spans="1:6" x14ac:dyDescent="0.25">
      <c r="A423" t="s">
        <v>1729</v>
      </c>
      <c r="B423" t="s">
        <v>1730</v>
      </c>
      <c r="C423" t="s">
        <v>1731</v>
      </c>
      <c r="D423" t="s">
        <v>1732</v>
      </c>
      <c r="E423">
        <v>37</v>
      </c>
      <c r="F423" t="s">
        <v>47</v>
      </c>
    </row>
    <row r="424" spans="1:6" x14ac:dyDescent="0.25">
      <c r="A424" t="s">
        <v>1733</v>
      </c>
      <c r="B424" t="s">
        <v>1734</v>
      </c>
      <c r="C424" t="s">
        <v>1735</v>
      </c>
      <c r="D424" t="s">
        <v>1736</v>
      </c>
      <c r="E424">
        <v>51</v>
      </c>
      <c r="F424" t="s">
        <v>64</v>
      </c>
    </row>
    <row r="425" spans="1:6" x14ac:dyDescent="0.25">
      <c r="A425" t="s">
        <v>1737</v>
      </c>
      <c r="B425" t="s">
        <v>1738</v>
      </c>
      <c r="C425" t="s">
        <v>1739</v>
      </c>
      <c r="D425" t="s">
        <v>1740</v>
      </c>
      <c r="E425">
        <v>26</v>
      </c>
      <c r="F425" t="s">
        <v>47</v>
      </c>
    </row>
    <row r="426" spans="1:6" x14ac:dyDescent="0.25">
      <c r="A426" t="s">
        <v>1741</v>
      </c>
      <c r="B426" t="s">
        <v>1742</v>
      </c>
      <c r="C426" t="s">
        <v>1743</v>
      </c>
      <c r="D426" t="s">
        <v>1744</v>
      </c>
      <c r="E426">
        <v>34</v>
      </c>
      <c r="F426" t="s">
        <v>64</v>
      </c>
    </row>
    <row r="427" spans="1:6" x14ac:dyDescent="0.25">
      <c r="A427" t="s">
        <v>1745</v>
      </c>
      <c r="B427" t="s">
        <v>1746</v>
      </c>
      <c r="C427" t="s">
        <v>1747</v>
      </c>
      <c r="D427" t="s">
        <v>1748</v>
      </c>
      <c r="E427">
        <v>54</v>
      </c>
      <c r="F427" t="s">
        <v>47</v>
      </c>
    </row>
    <row r="428" spans="1:6" x14ac:dyDescent="0.25">
      <c r="A428" t="s">
        <v>1749</v>
      </c>
      <c r="B428" t="s">
        <v>1750</v>
      </c>
      <c r="C428" t="s">
        <v>1751</v>
      </c>
      <c r="D428" t="s">
        <v>1752</v>
      </c>
      <c r="E428">
        <v>29</v>
      </c>
      <c r="F428" t="s">
        <v>64</v>
      </c>
    </row>
    <row r="429" spans="1:6" x14ac:dyDescent="0.25">
      <c r="A429" t="s">
        <v>1753</v>
      </c>
      <c r="B429" t="s">
        <v>1754</v>
      </c>
      <c r="C429" t="s">
        <v>1755</v>
      </c>
      <c r="D429" t="s">
        <v>1756</v>
      </c>
      <c r="E429">
        <v>36</v>
      </c>
      <c r="F429" t="s">
        <v>64</v>
      </c>
    </row>
    <row r="430" spans="1:6" x14ac:dyDescent="0.25">
      <c r="A430" t="s">
        <v>1757</v>
      </c>
      <c r="B430" t="s">
        <v>1758</v>
      </c>
      <c r="C430" t="s">
        <v>1759</v>
      </c>
      <c r="D430" t="s">
        <v>1760</v>
      </c>
      <c r="E430">
        <v>46</v>
      </c>
      <c r="F430" t="s">
        <v>64</v>
      </c>
    </row>
    <row r="431" spans="1:6" x14ac:dyDescent="0.25">
      <c r="A431" t="s">
        <v>1761</v>
      </c>
      <c r="B431" t="s">
        <v>1762</v>
      </c>
      <c r="C431" t="s">
        <v>1763</v>
      </c>
      <c r="D431" t="s">
        <v>1764</v>
      </c>
      <c r="E431">
        <v>80</v>
      </c>
      <c r="F431" t="s">
        <v>47</v>
      </c>
    </row>
    <row r="432" spans="1:6" x14ac:dyDescent="0.25">
      <c r="A432" t="s">
        <v>1765</v>
      </c>
      <c r="B432" t="s">
        <v>1766</v>
      </c>
      <c r="C432" t="s">
        <v>1767</v>
      </c>
      <c r="D432" t="s">
        <v>1768</v>
      </c>
      <c r="E432">
        <v>84</v>
      </c>
      <c r="F432" t="s">
        <v>64</v>
      </c>
    </row>
    <row r="433" spans="1:6" x14ac:dyDescent="0.25">
      <c r="A433" t="s">
        <v>1769</v>
      </c>
      <c r="B433" t="s">
        <v>1770</v>
      </c>
      <c r="C433" t="s">
        <v>1771</v>
      </c>
      <c r="D433" t="s">
        <v>1772</v>
      </c>
      <c r="E433">
        <v>75</v>
      </c>
      <c r="F433" t="s">
        <v>47</v>
      </c>
    </row>
    <row r="434" spans="1:6" x14ac:dyDescent="0.25">
      <c r="A434" t="s">
        <v>1773</v>
      </c>
      <c r="B434" t="s">
        <v>1774</v>
      </c>
      <c r="C434" t="s">
        <v>1775</v>
      </c>
      <c r="D434" t="s">
        <v>1776</v>
      </c>
      <c r="E434">
        <v>33</v>
      </c>
      <c r="F434" t="s">
        <v>64</v>
      </c>
    </row>
    <row r="435" spans="1:6" x14ac:dyDescent="0.25">
      <c r="A435" t="s">
        <v>1777</v>
      </c>
      <c r="B435" t="s">
        <v>1778</v>
      </c>
      <c r="C435" t="s">
        <v>1779</v>
      </c>
      <c r="D435" t="s">
        <v>1780</v>
      </c>
      <c r="E435">
        <v>58</v>
      </c>
      <c r="F435" t="s">
        <v>64</v>
      </c>
    </row>
    <row r="436" spans="1:6" x14ac:dyDescent="0.25">
      <c r="A436" t="s">
        <v>1781</v>
      </c>
      <c r="B436" t="s">
        <v>1782</v>
      </c>
      <c r="C436" t="s">
        <v>1783</v>
      </c>
      <c r="D436" t="s">
        <v>1784</v>
      </c>
      <c r="E436">
        <v>21</v>
      </c>
      <c r="F436" t="s">
        <v>64</v>
      </c>
    </row>
    <row r="437" spans="1:6" x14ac:dyDescent="0.25">
      <c r="A437" t="s">
        <v>1785</v>
      </c>
      <c r="B437" t="s">
        <v>1786</v>
      </c>
      <c r="C437" t="s">
        <v>1787</v>
      </c>
      <c r="D437" t="s">
        <v>1788</v>
      </c>
      <c r="E437">
        <v>79</v>
      </c>
      <c r="F437" t="s">
        <v>47</v>
      </c>
    </row>
    <row r="438" spans="1:6" x14ac:dyDescent="0.25">
      <c r="A438" t="s">
        <v>1789</v>
      </c>
      <c r="B438" t="s">
        <v>1790</v>
      </c>
      <c r="C438" t="s">
        <v>1791</v>
      </c>
      <c r="D438" t="s">
        <v>1792</v>
      </c>
      <c r="E438">
        <v>71</v>
      </c>
      <c r="F438" t="s">
        <v>64</v>
      </c>
    </row>
    <row r="439" spans="1:6" x14ac:dyDescent="0.25">
      <c r="A439" t="s">
        <v>1793</v>
      </c>
      <c r="B439" t="s">
        <v>1794</v>
      </c>
      <c r="C439" t="s">
        <v>1795</v>
      </c>
      <c r="D439" t="s">
        <v>1796</v>
      </c>
      <c r="E439">
        <v>29</v>
      </c>
      <c r="F439" t="s">
        <v>47</v>
      </c>
    </row>
    <row r="440" spans="1:6" x14ac:dyDescent="0.25">
      <c r="A440" t="s">
        <v>1797</v>
      </c>
      <c r="B440" t="s">
        <v>1798</v>
      </c>
      <c r="C440" t="s">
        <v>1799</v>
      </c>
      <c r="D440" t="s">
        <v>1800</v>
      </c>
      <c r="E440">
        <v>49</v>
      </c>
      <c r="F440" t="s">
        <v>47</v>
      </c>
    </row>
    <row r="441" spans="1:6" x14ac:dyDescent="0.25">
      <c r="A441" t="s">
        <v>1801</v>
      </c>
      <c r="B441" t="s">
        <v>1802</v>
      </c>
      <c r="C441" t="s">
        <v>1803</v>
      </c>
      <c r="D441" t="s">
        <v>1804</v>
      </c>
      <c r="E441">
        <v>38</v>
      </c>
      <c r="F441" t="s">
        <v>64</v>
      </c>
    </row>
    <row r="442" spans="1:6" x14ac:dyDescent="0.25">
      <c r="A442" t="s">
        <v>1805</v>
      </c>
      <c r="B442" t="s">
        <v>1806</v>
      </c>
      <c r="C442" t="s">
        <v>1807</v>
      </c>
      <c r="D442" t="s">
        <v>1808</v>
      </c>
      <c r="E442">
        <v>22</v>
      </c>
      <c r="F442" t="s">
        <v>64</v>
      </c>
    </row>
    <row r="443" spans="1:6" x14ac:dyDescent="0.25">
      <c r="A443" t="s">
        <v>1809</v>
      </c>
      <c r="B443" t="s">
        <v>1810</v>
      </c>
      <c r="C443" t="s">
        <v>1811</v>
      </c>
      <c r="D443" t="s">
        <v>1812</v>
      </c>
      <c r="E443">
        <v>67</v>
      </c>
      <c r="F443" t="s">
        <v>64</v>
      </c>
    </row>
    <row r="444" spans="1:6" x14ac:dyDescent="0.25">
      <c r="A444" t="s">
        <v>1813</v>
      </c>
      <c r="B444" t="s">
        <v>1814</v>
      </c>
      <c r="C444" t="s">
        <v>1815</v>
      </c>
      <c r="D444" t="s">
        <v>1816</v>
      </c>
      <c r="E444">
        <v>18</v>
      </c>
      <c r="F444" t="s">
        <v>64</v>
      </c>
    </row>
    <row r="445" spans="1:6" x14ac:dyDescent="0.25">
      <c r="A445" t="s">
        <v>1817</v>
      </c>
      <c r="B445" t="s">
        <v>1818</v>
      </c>
      <c r="C445" t="s">
        <v>1819</v>
      </c>
      <c r="D445" t="s">
        <v>1820</v>
      </c>
      <c r="E445">
        <v>82</v>
      </c>
      <c r="F445" t="s">
        <v>64</v>
      </c>
    </row>
    <row r="446" spans="1:6" x14ac:dyDescent="0.25">
      <c r="A446" t="s">
        <v>1821</v>
      </c>
      <c r="B446" t="s">
        <v>1822</v>
      </c>
      <c r="C446" t="s">
        <v>1823</v>
      </c>
      <c r="D446" t="s">
        <v>1824</v>
      </c>
      <c r="E446">
        <v>43</v>
      </c>
      <c r="F446" t="s">
        <v>64</v>
      </c>
    </row>
    <row r="447" spans="1:6" x14ac:dyDescent="0.25">
      <c r="A447" t="s">
        <v>1825</v>
      </c>
      <c r="B447" t="s">
        <v>1826</v>
      </c>
      <c r="C447" t="s">
        <v>1827</v>
      </c>
      <c r="D447" t="s">
        <v>1828</v>
      </c>
      <c r="E447">
        <v>29</v>
      </c>
      <c r="F447" t="s">
        <v>64</v>
      </c>
    </row>
    <row r="448" spans="1:6" x14ac:dyDescent="0.25">
      <c r="A448" t="s">
        <v>1829</v>
      </c>
      <c r="B448" t="s">
        <v>1830</v>
      </c>
      <c r="C448" t="s">
        <v>1831</v>
      </c>
      <c r="D448" t="s">
        <v>1832</v>
      </c>
      <c r="E448">
        <v>75</v>
      </c>
      <c r="F448" t="s">
        <v>47</v>
      </c>
    </row>
    <row r="449" spans="1:6" x14ac:dyDescent="0.25">
      <c r="A449" t="s">
        <v>1833</v>
      </c>
      <c r="B449" t="s">
        <v>1834</v>
      </c>
      <c r="C449" t="s">
        <v>1835</v>
      </c>
      <c r="D449" t="s">
        <v>1836</v>
      </c>
      <c r="E449">
        <v>82</v>
      </c>
      <c r="F449" t="s">
        <v>64</v>
      </c>
    </row>
    <row r="450" spans="1:6" x14ac:dyDescent="0.25">
      <c r="A450" t="s">
        <v>1837</v>
      </c>
      <c r="B450" t="s">
        <v>1838</v>
      </c>
      <c r="C450" t="s">
        <v>1839</v>
      </c>
      <c r="D450" t="s">
        <v>1840</v>
      </c>
      <c r="E450">
        <v>75</v>
      </c>
      <c r="F450" t="s">
        <v>64</v>
      </c>
    </row>
    <row r="451" spans="1:6" x14ac:dyDescent="0.25">
      <c r="A451" t="s">
        <v>1841</v>
      </c>
      <c r="B451" t="s">
        <v>1842</v>
      </c>
      <c r="C451" t="s">
        <v>1843</v>
      </c>
      <c r="D451" t="s">
        <v>1844</v>
      </c>
      <c r="E451">
        <v>71</v>
      </c>
      <c r="F451" t="s">
        <v>47</v>
      </c>
    </row>
    <row r="452" spans="1:6" x14ac:dyDescent="0.25">
      <c r="A452" t="s">
        <v>1845</v>
      </c>
      <c r="B452" t="s">
        <v>1846</v>
      </c>
      <c r="C452" t="s">
        <v>1847</v>
      </c>
      <c r="D452" t="s">
        <v>1848</v>
      </c>
      <c r="E452">
        <v>21</v>
      </c>
      <c r="F452" t="s">
        <v>47</v>
      </c>
    </row>
    <row r="453" spans="1:6" x14ac:dyDescent="0.25">
      <c r="A453" t="s">
        <v>1849</v>
      </c>
      <c r="B453" t="s">
        <v>1850</v>
      </c>
      <c r="C453" t="s">
        <v>1851</v>
      </c>
      <c r="D453" t="s">
        <v>1852</v>
      </c>
      <c r="E453">
        <v>41</v>
      </c>
      <c r="F453" t="s">
        <v>64</v>
      </c>
    </row>
    <row r="454" spans="1:6" x14ac:dyDescent="0.25">
      <c r="A454" t="s">
        <v>1853</v>
      </c>
      <c r="B454" t="s">
        <v>1854</v>
      </c>
      <c r="C454" t="s">
        <v>1855</v>
      </c>
      <c r="D454" t="s">
        <v>1856</v>
      </c>
      <c r="E454">
        <v>76</v>
      </c>
      <c r="F454" t="s">
        <v>47</v>
      </c>
    </row>
    <row r="455" spans="1:6" x14ac:dyDescent="0.25">
      <c r="A455" t="s">
        <v>1857</v>
      </c>
      <c r="B455" t="s">
        <v>1858</v>
      </c>
      <c r="C455" t="s">
        <v>1859</v>
      </c>
      <c r="D455" t="s">
        <v>1860</v>
      </c>
      <c r="E455">
        <v>68</v>
      </c>
      <c r="F455" t="s">
        <v>64</v>
      </c>
    </row>
    <row r="456" spans="1:6" x14ac:dyDescent="0.25">
      <c r="A456" t="s">
        <v>1861</v>
      </c>
      <c r="B456" t="s">
        <v>1862</v>
      </c>
      <c r="C456" t="s">
        <v>1863</v>
      </c>
      <c r="D456" t="s">
        <v>1864</v>
      </c>
      <c r="E456">
        <v>40</v>
      </c>
      <c r="F456" t="s">
        <v>64</v>
      </c>
    </row>
    <row r="457" spans="1:6" x14ac:dyDescent="0.25">
      <c r="A457" t="s">
        <v>1865</v>
      </c>
      <c r="B457" t="s">
        <v>1866</v>
      </c>
      <c r="C457" t="s">
        <v>1867</v>
      </c>
      <c r="D457" t="s">
        <v>1868</v>
      </c>
      <c r="E457">
        <v>77</v>
      </c>
      <c r="F457" t="s">
        <v>47</v>
      </c>
    </row>
    <row r="458" spans="1:6" x14ac:dyDescent="0.25">
      <c r="A458" t="s">
        <v>1869</v>
      </c>
      <c r="B458" t="s">
        <v>1870</v>
      </c>
      <c r="C458" t="s">
        <v>1871</v>
      </c>
      <c r="D458" t="s">
        <v>1872</v>
      </c>
      <c r="E458">
        <v>56</v>
      </c>
      <c r="F458" t="s">
        <v>64</v>
      </c>
    </row>
    <row r="459" spans="1:6" x14ac:dyDescent="0.25">
      <c r="A459" t="s">
        <v>1873</v>
      </c>
      <c r="B459" t="s">
        <v>1874</v>
      </c>
      <c r="C459" t="s">
        <v>1875</v>
      </c>
      <c r="D459" t="s">
        <v>1876</v>
      </c>
      <c r="E459">
        <v>53</v>
      </c>
      <c r="F459" t="s">
        <v>47</v>
      </c>
    </row>
    <row r="460" spans="1:6" x14ac:dyDescent="0.25">
      <c r="A460" t="s">
        <v>1877</v>
      </c>
      <c r="B460" t="s">
        <v>1878</v>
      </c>
      <c r="C460" t="s">
        <v>1879</v>
      </c>
      <c r="D460" t="s">
        <v>1880</v>
      </c>
      <c r="E460">
        <v>44</v>
      </c>
      <c r="F460" t="s">
        <v>47</v>
      </c>
    </row>
    <row r="461" spans="1:6" x14ac:dyDescent="0.25">
      <c r="A461" t="s">
        <v>1881</v>
      </c>
      <c r="B461" t="s">
        <v>1882</v>
      </c>
      <c r="C461" t="s">
        <v>1883</v>
      </c>
      <c r="D461" t="s">
        <v>1884</v>
      </c>
      <c r="E461">
        <v>48</v>
      </c>
      <c r="F461" t="s">
        <v>47</v>
      </c>
    </row>
    <row r="462" spans="1:6" x14ac:dyDescent="0.25">
      <c r="A462" t="s">
        <v>1885</v>
      </c>
      <c r="B462" t="s">
        <v>1886</v>
      </c>
      <c r="C462" t="s">
        <v>1887</v>
      </c>
      <c r="D462" t="s">
        <v>1888</v>
      </c>
      <c r="E462">
        <v>82</v>
      </c>
      <c r="F462" t="s">
        <v>64</v>
      </c>
    </row>
    <row r="463" spans="1:6" x14ac:dyDescent="0.25">
      <c r="A463" t="s">
        <v>1889</v>
      </c>
      <c r="B463" t="s">
        <v>1890</v>
      </c>
      <c r="C463" t="s">
        <v>1891</v>
      </c>
      <c r="D463" t="s">
        <v>1892</v>
      </c>
      <c r="E463">
        <v>52</v>
      </c>
      <c r="F463" t="s">
        <v>47</v>
      </c>
    </row>
    <row r="464" spans="1:6" x14ac:dyDescent="0.25">
      <c r="A464" t="s">
        <v>1893</v>
      </c>
      <c r="B464" t="s">
        <v>1894</v>
      </c>
      <c r="C464" t="s">
        <v>1895</v>
      </c>
      <c r="D464" t="s">
        <v>1896</v>
      </c>
      <c r="E464">
        <v>34</v>
      </c>
      <c r="F464" t="s">
        <v>47</v>
      </c>
    </row>
    <row r="465" spans="1:6" x14ac:dyDescent="0.25">
      <c r="A465" t="s">
        <v>1897</v>
      </c>
      <c r="B465" t="s">
        <v>1898</v>
      </c>
      <c r="C465" t="s">
        <v>1899</v>
      </c>
      <c r="D465" t="s">
        <v>1900</v>
      </c>
      <c r="E465">
        <v>56</v>
      </c>
      <c r="F465" t="s">
        <v>64</v>
      </c>
    </row>
    <row r="466" spans="1:6" x14ac:dyDescent="0.25">
      <c r="A466" t="s">
        <v>1901</v>
      </c>
      <c r="B466" t="s">
        <v>1902</v>
      </c>
      <c r="C466" t="s">
        <v>1903</v>
      </c>
      <c r="D466" t="s">
        <v>1904</v>
      </c>
      <c r="E466">
        <v>69</v>
      </c>
      <c r="F466" t="s">
        <v>47</v>
      </c>
    </row>
    <row r="467" spans="1:6" x14ac:dyDescent="0.25">
      <c r="A467" t="s">
        <v>1905</v>
      </c>
      <c r="B467" t="s">
        <v>1906</v>
      </c>
      <c r="C467" t="s">
        <v>1907</v>
      </c>
      <c r="D467" t="s">
        <v>1908</v>
      </c>
      <c r="E467">
        <v>50</v>
      </c>
      <c r="F467" t="s">
        <v>47</v>
      </c>
    </row>
    <row r="468" spans="1:6" x14ac:dyDescent="0.25">
      <c r="A468" t="s">
        <v>1909</v>
      </c>
      <c r="B468" t="s">
        <v>1910</v>
      </c>
      <c r="C468" t="s">
        <v>1911</v>
      </c>
      <c r="D468" t="s">
        <v>1912</v>
      </c>
      <c r="E468">
        <v>55</v>
      </c>
      <c r="F468" t="s">
        <v>64</v>
      </c>
    </row>
    <row r="469" spans="1:6" x14ac:dyDescent="0.25">
      <c r="A469" t="s">
        <v>1913</v>
      </c>
      <c r="B469" t="s">
        <v>1914</v>
      </c>
      <c r="C469" t="s">
        <v>1915</v>
      </c>
      <c r="D469" t="s">
        <v>1916</v>
      </c>
      <c r="E469">
        <v>85</v>
      </c>
      <c r="F469" t="s">
        <v>47</v>
      </c>
    </row>
    <row r="470" spans="1:6" x14ac:dyDescent="0.25">
      <c r="A470" t="s">
        <v>1917</v>
      </c>
      <c r="B470" t="s">
        <v>1918</v>
      </c>
      <c r="C470" t="s">
        <v>1919</v>
      </c>
      <c r="D470" t="s">
        <v>1920</v>
      </c>
      <c r="E470">
        <v>35</v>
      </c>
      <c r="F470" t="s">
        <v>64</v>
      </c>
    </row>
    <row r="471" spans="1:6" x14ac:dyDescent="0.25">
      <c r="A471" t="s">
        <v>1921</v>
      </c>
      <c r="B471" t="s">
        <v>1922</v>
      </c>
      <c r="C471" t="s">
        <v>1923</v>
      </c>
      <c r="D471" t="s">
        <v>1924</v>
      </c>
      <c r="E471">
        <v>55</v>
      </c>
      <c r="F471" t="s">
        <v>64</v>
      </c>
    </row>
    <row r="472" spans="1:6" x14ac:dyDescent="0.25">
      <c r="A472" t="s">
        <v>1925</v>
      </c>
      <c r="B472" t="s">
        <v>1926</v>
      </c>
      <c r="C472" t="s">
        <v>1927</v>
      </c>
      <c r="D472" t="s">
        <v>1928</v>
      </c>
      <c r="E472">
        <v>70</v>
      </c>
      <c r="F472" t="s">
        <v>64</v>
      </c>
    </row>
    <row r="473" spans="1:6" x14ac:dyDescent="0.25">
      <c r="A473" t="s">
        <v>1929</v>
      </c>
      <c r="B473" t="s">
        <v>1930</v>
      </c>
      <c r="C473" t="s">
        <v>1931</v>
      </c>
      <c r="D473" t="s">
        <v>1932</v>
      </c>
      <c r="E473">
        <v>76</v>
      </c>
      <c r="F473" t="s">
        <v>47</v>
      </c>
    </row>
    <row r="474" spans="1:6" x14ac:dyDescent="0.25">
      <c r="A474" t="s">
        <v>1933</v>
      </c>
      <c r="B474" t="s">
        <v>1934</v>
      </c>
      <c r="C474" t="s">
        <v>1935</v>
      </c>
      <c r="D474" t="s">
        <v>1936</v>
      </c>
      <c r="E474">
        <v>75</v>
      </c>
      <c r="F474" t="s">
        <v>64</v>
      </c>
    </row>
    <row r="475" spans="1:6" x14ac:dyDescent="0.25">
      <c r="A475" t="s">
        <v>1937</v>
      </c>
      <c r="B475" t="s">
        <v>1938</v>
      </c>
      <c r="C475" t="s">
        <v>1939</v>
      </c>
      <c r="D475" t="s">
        <v>1940</v>
      </c>
      <c r="E475">
        <v>85</v>
      </c>
      <c r="F475" t="s">
        <v>47</v>
      </c>
    </row>
    <row r="476" spans="1:6" x14ac:dyDescent="0.25">
      <c r="A476" t="s">
        <v>1941</v>
      </c>
      <c r="B476" t="s">
        <v>1942</v>
      </c>
      <c r="C476" t="s">
        <v>1943</v>
      </c>
      <c r="D476" t="s">
        <v>1944</v>
      </c>
      <c r="E476">
        <v>61</v>
      </c>
      <c r="F476" t="s">
        <v>64</v>
      </c>
    </row>
    <row r="477" spans="1:6" x14ac:dyDescent="0.25">
      <c r="A477" t="s">
        <v>1945</v>
      </c>
      <c r="B477" t="s">
        <v>1946</v>
      </c>
      <c r="C477" t="s">
        <v>1947</v>
      </c>
      <c r="D477" t="s">
        <v>1948</v>
      </c>
      <c r="E477">
        <v>23</v>
      </c>
      <c r="F477" t="s">
        <v>47</v>
      </c>
    </row>
    <row r="478" spans="1:6" x14ac:dyDescent="0.25">
      <c r="A478" t="s">
        <v>1949</v>
      </c>
      <c r="B478" t="s">
        <v>1950</v>
      </c>
      <c r="C478" t="s">
        <v>1951</v>
      </c>
      <c r="D478" t="s">
        <v>1952</v>
      </c>
      <c r="E478">
        <v>61</v>
      </c>
      <c r="F478" t="s">
        <v>47</v>
      </c>
    </row>
    <row r="479" spans="1:6" x14ac:dyDescent="0.25">
      <c r="A479" t="s">
        <v>1953</v>
      </c>
      <c r="B479" t="s">
        <v>1954</v>
      </c>
      <c r="C479" t="s">
        <v>1955</v>
      </c>
      <c r="D479" t="s">
        <v>1956</v>
      </c>
      <c r="E479">
        <v>68</v>
      </c>
      <c r="F479" t="s">
        <v>47</v>
      </c>
    </row>
    <row r="480" spans="1:6" x14ac:dyDescent="0.25">
      <c r="A480" t="s">
        <v>1957</v>
      </c>
      <c r="B480" t="s">
        <v>1958</v>
      </c>
      <c r="C480" t="s">
        <v>1959</v>
      </c>
      <c r="D480" t="s">
        <v>1960</v>
      </c>
      <c r="E480">
        <v>27</v>
      </c>
      <c r="F480" t="s">
        <v>47</v>
      </c>
    </row>
    <row r="481" spans="1:6" x14ac:dyDescent="0.25">
      <c r="A481" t="s">
        <v>1961</v>
      </c>
      <c r="B481" t="s">
        <v>1962</v>
      </c>
      <c r="C481" t="s">
        <v>1963</v>
      </c>
      <c r="D481" t="s">
        <v>1964</v>
      </c>
      <c r="E481">
        <v>70</v>
      </c>
      <c r="F481" t="s">
        <v>64</v>
      </c>
    </row>
    <row r="482" spans="1:6" x14ac:dyDescent="0.25">
      <c r="A482" t="s">
        <v>1965</v>
      </c>
      <c r="B482" t="s">
        <v>1966</v>
      </c>
      <c r="C482" t="s">
        <v>1967</v>
      </c>
      <c r="D482" t="s">
        <v>1968</v>
      </c>
      <c r="E482">
        <v>51</v>
      </c>
      <c r="F482" t="s">
        <v>64</v>
      </c>
    </row>
    <row r="483" spans="1:6" x14ac:dyDescent="0.25">
      <c r="A483" t="s">
        <v>1969</v>
      </c>
      <c r="B483" t="s">
        <v>1970</v>
      </c>
      <c r="C483" t="s">
        <v>1971</v>
      </c>
      <c r="D483" t="s">
        <v>1972</v>
      </c>
      <c r="E483">
        <v>61</v>
      </c>
      <c r="F483" t="s">
        <v>47</v>
      </c>
    </row>
    <row r="484" spans="1:6" x14ac:dyDescent="0.25">
      <c r="A484" t="s">
        <v>1973</v>
      </c>
      <c r="B484" t="s">
        <v>1974</v>
      </c>
      <c r="C484" t="s">
        <v>1975</v>
      </c>
      <c r="D484" t="s">
        <v>1976</v>
      </c>
      <c r="E484">
        <v>77</v>
      </c>
      <c r="F484" t="s">
        <v>47</v>
      </c>
    </row>
    <row r="485" spans="1:6" x14ac:dyDescent="0.25">
      <c r="A485" t="s">
        <v>1977</v>
      </c>
      <c r="B485" t="s">
        <v>1978</v>
      </c>
      <c r="C485" t="s">
        <v>1979</v>
      </c>
      <c r="D485" t="s">
        <v>1980</v>
      </c>
      <c r="E485">
        <v>81</v>
      </c>
      <c r="F485" t="s">
        <v>64</v>
      </c>
    </row>
    <row r="486" spans="1:6" x14ac:dyDescent="0.25">
      <c r="A486" t="s">
        <v>1981</v>
      </c>
      <c r="B486" t="s">
        <v>1982</v>
      </c>
      <c r="C486" t="s">
        <v>1983</v>
      </c>
      <c r="D486" t="s">
        <v>1984</v>
      </c>
      <c r="E486">
        <v>39</v>
      </c>
      <c r="F486" t="s">
        <v>47</v>
      </c>
    </row>
    <row r="487" spans="1:6" x14ac:dyDescent="0.25">
      <c r="A487" t="s">
        <v>1985</v>
      </c>
      <c r="B487" t="s">
        <v>1986</v>
      </c>
      <c r="C487" t="s">
        <v>1987</v>
      </c>
      <c r="D487" t="s">
        <v>1988</v>
      </c>
      <c r="E487">
        <v>84</v>
      </c>
      <c r="F487" t="s">
        <v>47</v>
      </c>
    </row>
    <row r="488" spans="1:6" x14ac:dyDescent="0.25">
      <c r="A488" t="s">
        <v>1989</v>
      </c>
      <c r="B488" t="s">
        <v>1990</v>
      </c>
      <c r="C488" t="s">
        <v>1991</v>
      </c>
      <c r="D488" t="s">
        <v>1992</v>
      </c>
      <c r="E488">
        <v>64</v>
      </c>
      <c r="F488" t="s">
        <v>47</v>
      </c>
    </row>
    <row r="489" spans="1:6" x14ac:dyDescent="0.25">
      <c r="A489" t="s">
        <v>1993</v>
      </c>
      <c r="B489" t="s">
        <v>1994</v>
      </c>
      <c r="C489" t="s">
        <v>1995</v>
      </c>
      <c r="D489" t="s">
        <v>1996</v>
      </c>
      <c r="E489">
        <v>50</v>
      </c>
      <c r="F489" t="s">
        <v>47</v>
      </c>
    </row>
    <row r="490" spans="1:6" x14ac:dyDescent="0.25">
      <c r="A490" t="s">
        <v>1997</v>
      </c>
      <c r="B490" t="s">
        <v>1998</v>
      </c>
      <c r="C490" t="s">
        <v>1999</v>
      </c>
      <c r="D490" t="s">
        <v>2000</v>
      </c>
      <c r="E490">
        <v>73</v>
      </c>
      <c r="F490" t="s">
        <v>64</v>
      </c>
    </row>
    <row r="491" spans="1:6" x14ac:dyDescent="0.25">
      <c r="A491" t="s">
        <v>2001</v>
      </c>
      <c r="B491" t="s">
        <v>2002</v>
      </c>
      <c r="C491" t="s">
        <v>2003</v>
      </c>
      <c r="D491" t="s">
        <v>2004</v>
      </c>
      <c r="E491">
        <v>73</v>
      </c>
      <c r="F491" t="s">
        <v>47</v>
      </c>
    </row>
    <row r="492" spans="1:6" x14ac:dyDescent="0.25">
      <c r="A492" t="s">
        <v>2005</v>
      </c>
      <c r="B492" t="s">
        <v>2006</v>
      </c>
      <c r="C492" t="s">
        <v>2007</v>
      </c>
      <c r="D492" t="s">
        <v>2008</v>
      </c>
      <c r="E492">
        <v>33</v>
      </c>
      <c r="F492" t="s">
        <v>64</v>
      </c>
    </row>
    <row r="493" spans="1:6" x14ac:dyDescent="0.25">
      <c r="A493" t="s">
        <v>2009</v>
      </c>
      <c r="B493" t="s">
        <v>2010</v>
      </c>
      <c r="C493" t="s">
        <v>2011</v>
      </c>
      <c r="D493" t="s">
        <v>2012</v>
      </c>
      <c r="E493">
        <v>76</v>
      </c>
      <c r="F493" t="s">
        <v>64</v>
      </c>
    </row>
    <row r="494" spans="1:6" x14ac:dyDescent="0.25">
      <c r="A494" t="s">
        <v>2013</v>
      </c>
      <c r="B494" t="s">
        <v>2014</v>
      </c>
      <c r="C494" t="s">
        <v>2015</v>
      </c>
      <c r="D494" t="s">
        <v>2016</v>
      </c>
      <c r="E494">
        <v>64</v>
      </c>
      <c r="F494" t="s">
        <v>47</v>
      </c>
    </row>
    <row r="495" spans="1:6" x14ac:dyDescent="0.25">
      <c r="A495" t="s">
        <v>2017</v>
      </c>
      <c r="B495" t="s">
        <v>2018</v>
      </c>
      <c r="C495" t="s">
        <v>2019</v>
      </c>
      <c r="D495" t="s">
        <v>2020</v>
      </c>
      <c r="E495">
        <v>52</v>
      </c>
      <c r="F495" t="s">
        <v>64</v>
      </c>
    </row>
    <row r="496" spans="1:6" x14ac:dyDescent="0.25">
      <c r="A496" t="s">
        <v>2021</v>
      </c>
      <c r="B496" t="s">
        <v>2022</v>
      </c>
      <c r="C496" t="s">
        <v>2023</v>
      </c>
      <c r="D496" t="s">
        <v>2024</v>
      </c>
      <c r="E496">
        <v>73</v>
      </c>
      <c r="F496" t="s">
        <v>47</v>
      </c>
    </row>
    <row r="497" spans="1:6" x14ac:dyDescent="0.25">
      <c r="A497" t="s">
        <v>2025</v>
      </c>
      <c r="B497" t="s">
        <v>2026</v>
      </c>
      <c r="C497" t="s">
        <v>2027</v>
      </c>
      <c r="D497" t="s">
        <v>2028</v>
      </c>
      <c r="E497">
        <v>82</v>
      </c>
      <c r="F497" t="s">
        <v>64</v>
      </c>
    </row>
    <row r="498" spans="1:6" x14ac:dyDescent="0.25">
      <c r="A498" t="s">
        <v>2029</v>
      </c>
      <c r="B498" t="s">
        <v>2030</v>
      </c>
      <c r="C498" t="s">
        <v>2031</v>
      </c>
      <c r="D498" t="s">
        <v>2032</v>
      </c>
      <c r="E498">
        <v>29</v>
      </c>
      <c r="F498" t="s">
        <v>64</v>
      </c>
    </row>
    <row r="499" spans="1:6" x14ac:dyDescent="0.25">
      <c r="A499" t="s">
        <v>2033</v>
      </c>
      <c r="B499" t="s">
        <v>2034</v>
      </c>
      <c r="C499" t="s">
        <v>2035</v>
      </c>
      <c r="D499" t="s">
        <v>2036</v>
      </c>
      <c r="E499">
        <v>22</v>
      </c>
      <c r="F499" t="s">
        <v>47</v>
      </c>
    </row>
    <row r="500" spans="1:6" x14ac:dyDescent="0.25">
      <c r="A500" t="s">
        <v>2037</v>
      </c>
      <c r="B500" t="s">
        <v>2038</v>
      </c>
      <c r="C500" t="s">
        <v>2039</v>
      </c>
      <c r="D500" t="s">
        <v>2040</v>
      </c>
      <c r="E500">
        <v>68</v>
      </c>
      <c r="F500" t="s">
        <v>64</v>
      </c>
    </row>
    <row r="501" spans="1:6" x14ac:dyDescent="0.25">
      <c r="A501" t="s">
        <v>2041</v>
      </c>
      <c r="B501" t="s">
        <v>2042</v>
      </c>
      <c r="C501" t="s">
        <v>2043</v>
      </c>
      <c r="D501" t="s">
        <v>2044</v>
      </c>
      <c r="E501">
        <v>45</v>
      </c>
      <c r="F501" t="s">
        <v>47</v>
      </c>
    </row>
    <row r="502" spans="1:6" x14ac:dyDescent="0.25">
      <c r="A502" t="s">
        <v>2045</v>
      </c>
      <c r="B502" t="s">
        <v>2046</v>
      </c>
      <c r="C502" t="s">
        <v>2047</v>
      </c>
      <c r="D502" t="s">
        <v>2048</v>
      </c>
      <c r="E502">
        <v>35</v>
      </c>
      <c r="F502" t="s">
        <v>47</v>
      </c>
    </row>
    <row r="503" spans="1:6" x14ac:dyDescent="0.25">
      <c r="A503" t="s">
        <v>2049</v>
      </c>
      <c r="B503" t="s">
        <v>2050</v>
      </c>
      <c r="C503" t="s">
        <v>2051</v>
      </c>
      <c r="D503" t="s">
        <v>2052</v>
      </c>
      <c r="E503">
        <v>24</v>
      </c>
      <c r="F503" t="s">
        <v>64</v>
      </c>
    </row>
    <row r="504" spans="1:6" x14ac:dyDescent="0.25">
      <c r="A504" t="s">
        <v>2053</v>
      </c>
      <c r="B504" t="s">
        <v>2054</v>
      </c>
      <c r="C504" t="s">
        <v>2055</v>
      </c>
      <c r="D504" t="s">
        <v>2056</v>
      </c>
      <c r="E504">
        <v>50</v>
      </c>
      <c r="F504" t="s">
        <v>47</v>
      </c>
    </row>
    <row r="505" spans="1:6" x14ac:dyDescent="0.25">
      <c r="A505" t="s">
        <v>2057</v>
      </c>
      <c r="B505" t="s">
        <v>2058</v>
      </c>
      <c r="C505" t="s">
        <v>2059</v>
      </c>
      <c r="D505" t="s">
        <v>2060</v>
      </c>
      <c r="E505">
        <v>52</v>
      </c>
      <c r="F505" t="s">
        <v>47</v>
      </c>
    </row>
    <row r="506" spans="1:6" x14ac:dyDescent="0.25">
      <c r="A506" t="s">
        <v>2061</v>
      </c>
      <c r="B506" t="s">
        <v>2062</v>
      </c>
      <c r="C506" t="s">
        <v>2063</v>
      </c>
      <c r="D506" t="s">
        <v>2064</v>
      </c>
      <c r="E506">
        <v>38</v>
      </c>
      <c r="F506" t="s">
        <v>47</v>
      </c>
    </row>
    <row r="507" spans="1:6" x14ac:dyDescent="0.25">
      <c r="A507" t="s">
        <v>2065</v>
      </c>
      <c r="B507" t="s">
        <v>2066</v>
      </c>
      <c r="C507" t="s">
        <v>2067</v>
      </c>
      <c r="D507" t="s">
        <v>2068</v>
      </c>
      <c r="E507">
        <v>48</v>
      </c>
      <c r="F507" t="s">
        <v>64</v>
      </c>
    </row>
    <row r="508" spans="1:6" x14ac:dyDescent="0.25">
      <c r="A508" t="s">
        <v>2069</v>
      </c>
      <c r="B508" t="s">
        <v>2070</v>
      </c>
      <c r="C508" t="s">
        <v>2071</v>
      </c>
      <c r="D508" t="s">
        <v>2072</v>
      </c>
      <c r="E508">
        <v>73</v>
      </c>
      <c r="F508" t="s">
        <v>47</v>
      </c>
    </row>
    <row r="509" spans="1:6" x14ac:dyDescent="0.25">
      <c r="A509" t="s">
        <v>2073</v>
      </c>
      <c r="B509" t="s">
        <v>2074</v>
      </c>
      <c r="C509" t="s">
        <v>2075</v>
      </c>
      <c r="D509" t="s">
        <v>2076</v>
      </c>
      <c r="E509">
        <v>63</v>
      </c>
      <c r="F509" t="s">
        <v>64</v>
      </c>
    </row>
    <row r="510" spans="1:6" x14ac:dyDescent="0.25">
      <c r="A510" t="s">
        <v>2077</v>
      </c>
      <c r="B510" t="s">
        <v>2078</v>
      </c>
      <c r="C510" t="s">
        <v>2079</v>
      </c>
      <c r="D510" t="s">
        <v>2080</v>
      </c>
      <c r="E510">
        <v>68</v>
      </c>
      <c r="F510" t="s">
        <v>64</v>
      </c>
    </row>
    <row r="511" spans="1:6" x14ac:dyDescent="0.25">
      <c r="A511" t="s">
        <v>2081</v>
      </c>
      <c r="B511" t="s">
        <v>2082</v>
      </c>
      <c r="C511" t="s">
        <v>2083</v>
      </c>
      <c r="D511" t="s">
        <v>2084</v>
      </c>
      <c r="E511">
        <v>78</v>
      </c>
      <c r="F511" t="s">
        <v>64</v>
      </c>
    </row>
    <row r="512" spans="1:6" x14ac:dyDescent="0.25">
      <c r="A512" t="s">
        <v>2085</v>
      </c>
      <c r="B512" t="s">
        <v>2086</v>
      </c>
      <c r="C512" t="s">
        <v>2087</v>
      </c>
      <c r="D512" t="s">
        <v>2088</v>
      </c>
      <c r="E512">
        <v>48</v>
      </c>
      <c r="F512" t="s">
        <v>47</v>
      </c>
    </row>
    <row r="513" spans="1:6" x14ac:dyDescent="0.25">
      <c r="A513" t="s">
        <v>2089</v>
      </c>
      <c r="B513" t="s">
        <v>2090</v>
      </c>
      <c r="C513" t="s">
        <v>2091</v>
      </c>
      <c r="D513" t="s">
        <v>2092</v>
      </c>
      <c r="E513">
        <v>43</v>
      </c>
      <c r="F513" t="s">
        <v>64</v>
      </c>
    </row>
    <row r="514" spans="1:6" x14ac:dyDescent="0.25">
      <c r="A514" t="s">
        <v>2093</v>
      </c>
      <c r="B514" t="s">
        <v>2094</v>
      </c>
      <c r="C514" t="s">
        <v>2095</v>
      </c>
      <c r="D514" t="s">
        <v>2096</v>
      </c>
      <c r="E514">
        <v>61</v>
      </c>
      <c r="F514" t="s">
        <v>64</v>
      </c>
    </row>
    <row r="515" spans="1:6" x14ac:dyDescent="0.25">
      <c r="A515" t="s">
        <v>2097</v>
      </c>
      <c r="B515" t="s">
        <v>2098</v>
      </c>
      <c r="C515" t="s">
        <v>2099</v>
      </c>
      <c r="D515" t="s">
        <v>2100</v>
      </c>
      <c r="E515">
        <v>67</v>
      </c>
      <c r="F515" t="s">
        <v>47</v>
      </c>
    </row>
    <row r="516" spans="1:6" x14ac:dyDescent="0.25">
      <c r="A516" t="s">
        <v>2101</v>
      </c>
      <c r="B516" t="s">
        <v>2102</v>
      </c>
      <c r="C516" t="s">
        <v>2103</v>
      </c>
      <c r="D516" t="s">
        <v>2104</v>
      </c>
      <c r="E516">
        <v>40</v>
      </c>
      <c r="F516" t="s">
        <v>64</v>
      </c>
    </row>
    <row r="517" spans="1:6" x14ac:dyDescent="0.25">
      <c r="A517" t="s">
        <v>2105</v>
      </c>
      <c r="B517" t="s">
        <v>2106</v>
      </c>
      <c r="C517" t="s">
        <v>2107</v>
      </c>
      <c r="D517" t="s">
        <v>2108</v>
      </c>
      <c r="E517">
        <v>75</v>
      </c>
      <c r="F517" t="s">
        <v>64</v>
      </c>
    </row>
    <row r="518" spans="1:6" x14ac:dyDescent="0.25">
      <c r="A518" t="s">
        <v>2109</v>
      </c>
      <c r="B518" t="s">
        <v>2110</v>
      </c>
      <c r="C518" t="s">
        <v>2111</v>
      </c>
      <c r="D518" t="s">
        <v>2112</v>
      </c>
      <c r="E518">
        <v>65</v>
      </c>
      <c r="F518" t="s">
        <v>64</v>
      </c>
    </row>
    <row r="519" spans="1:6" x14ac:dyDescent="0.25">
      <c r="A519" t="s">
        <v>2113</v>
      </c>
      <c r="B519" t="s">
        <v>2114</v>
      </c>
      <c r="C519" t="s">
        <v>2115</v>
      </c>
      <c r="D519" t="s">
        <v>2116</v>
      </c>
      <c r="E519">
        <v>54</v>
      </c>
      <c r="F519" t="s">
        <v>47</v>
      </c>
    </row>
    <row r="520" spans="1:6" x14ac:dyDescent="0.25">
      <c r="A520" t="s">
        <v>2117</v>
      </c>
      <c r="B520" t="s">
        <v>2118</v>
      </c>
      <c r="C520" t="s">
        <v>2119</v>
      </c>
      <c r="D520" t="s">
        <v>2120</v>
      </c>
      <c r="E520">
        <v>61</v>
      </c>
      <c r="F520" t="s">
        <v>64</v>
      </c>
    </row>
    <row r="521" spans="1:6" x14ac:dyDescent="0.25">
      <c r="A521" t="s">
        <v>2121</v>
      </c>
      <c r="B521" t="s">
        <v>2122</v>
      </c>
      <c r="C521" t="s">
        <v>2123</v>
      </c>
      <c r="D521" t="s">
        <v>2124</v>
      </c>
      <c r="E521">
        <v>30</v>
      </c>
      <c r="F521" t="s">
        <v>64</v>
      </c>
    </row>
    <row r="522" spans="1:6" x14ac:dyDescent="0.25">
      <c r="A522" t="s">
        <v>2125</v>
      </c>
      <c r="B522" t="s">
        <v>2126</v>
      </c>
      <c r="C522" t="s">
        <v>2127</v>
      </c>
      <c r="D522" t="s">
        <v>2128</v>
      </c>
      <c r="E522">
        <v>53</v>
      </c>
      <c r="F522" t="s">
        <v>64</v>
      </c>
    </row>
    <row r="523" spans="1:6" x14ac:dyDescent="0.25">
      <c r="A523" t="s">
        <v>2129</v>
      </c>
      <c r="B523" t="s">
        <v>2130</v>
      </c>
      <c r="C523" t="s">
        <v>2131</v>
      </c>
      <c r="D523" t="s">
        <v>2132</v>
      </c>
      <c r="E523">
        <v>32</v>
      </c>
      <c r="F523" t="s">
        <v>64</v>
      </c>
    </row>
    <row r="524" spans="1:6" x14ac:dyDescent="0.25">
      <c r="A524" t="s">
        <v>2133</v>
      </c>
      <c r="B524" t="s">
        <v>2134</v>
      </c>
      <c r="C524" t="s">
        <v>2135</v>
      </c>
      <c r="D524" t="s">
        <v>2136</v>
      </c>
      <c r="E524">
        <v>36</v>
      </c>
      <c r="F524" t="s">
        <v>64</v>
      </c>
    </row>
    <row r="525" spans="1:6" x14ac:dyDescent="0.25">
      <c r="A525" t="s">
        <v>2137</v>
      </c>
      <c r="B525" t="s">
        <v>2138</v>
      </c>
      <c r="C525" t="s">
        <v>2139</v>
      </c>
      <c r="D525" t="s">
        <v>2140</v>
      </c>
      <c r="E525">
        <v>52</v>
      </c>
      <c r="F525" t="s">
        <v>47</v>
      </c>
    </row>
    <row r="526" spans="1:6" x14ac:dyDescent="0.25">
      <c r="A526" t="s">
        <v>2141</v>
      </c>
      <c r="B526" t="s">
        <v>2142</v>
      </c>
      <c r="C526" t="s">
        <v>2143</v>
      </c>
      <c r="D526" t="s">
        <v>2144</v>
      </c>
      <c r="E526">
        <v>62</v>
      </c>
      <c r="F526" t="s">
        <v>64</v>
      </c>
    </row>
    <row r="527" spans="1:6" x14ac:dyDescent="0.25">
      <c r="A527" t="s">
        <v>2145</v>
      </c>
      <c r="B527" t="s">
        <v>2146</v>
      </c>
      <c r="C527" t="s">
        <v>2147</v>
      </c>
      <c r="D527" t="s">
        <v>2148</v>
      </c>
      <c r="E527">
        <v>35</v>
      </c>
      <c r="F527" t="s">
        <v>47</v>
      </c>
    </row>
    <row r="528" spans="1:6" x14ac:dyDescent="0.25">
      <c r="A528" t="s">
        <v>2149</v>
      </c>
      <c r="B528" t="s">
        <v>2150</v>
      </c>
      <c r="C528" t="s">
        <v>2151</v>
      </c>
      <c r="D528" t="s">
        <v>2152</v>
      </c>
      <c r="E528">
        <v>32</v>
      </c>
      <c r="F528" t="s">
        <v>64</v>
      </c>
    </row>
    <row r="529" spans="1:6" x14ac:dyDescent="0.25">
      <c r="A529" t="s">
        <v>2153</v>
      </c>
      <c r="B529" t="s">
        <v>2154</v>
      </c>
      <c r="C529" t="s">
        <v>2155</v>
      </c>
      <c r="D529" t="s">
        <v>2156</v>
      </c>
      <c r="E529">
        <v>44</v>
      </c>
      <c r="F529" t="s">
        <v>64</v>
      </c>
    </row>
    <row r="530" spans="1:6" x14ac:dyDescent="0.25">
      <c r="A530" t="s">
        <v>2157</v>
      </c>
      <c r="B530" t="s">
        <v>2158</v>
      </c>
      <c r="C530" t="s">
        <v>2159</v>
      </c>
      <c r="D530" t="s">
        <v>2160</v>
      </c>
      <c r="E530">
        <v>38</v>
      </c>
      <c r="F530" t="s">
        <v>47</v>
      </c>
    </row>
    <row r="531" spans="1:6" x14ac:dyDescent="0.25">
      <c r="A531" t="s">
        <v>2161</v>
      </c>
      <c r="B531" t="s">
        <v>2162</v>
      </c>
      <c r="C531" t="s">
        <v>2163</v>
      </c>
      <c r="D531" t="s">
        <v>2164</v>
      </c>
      <c r="E531">
        <v>24</v>
      </c>
      <c r="F531" t="s">
        <v>64</v>
      </c>
    </row>
    <row r="532" spans="1:6" x14ac:dyDescent="0.25">
      <c r="A532" t="s">
        <v>2165</v>
      </c>
      <c r="B532" t="s">
        <v>2166</v>
      </c>
      <c r="C532" t="s">
        <v>2167</v>
      </c>
      <c r="D532" t="s">
        <v>2168</v>
      </c>
      <c r="E532">
        <v>77</v>
      </c>
      <c r="F532" t="s">
        <v>64</v>
      </c>
    </row>
    <row r="533" spans="1:6" x14ac:dyDescent="0.25">
      <c r="A533" t="s">
        <v>2169</v>
      </c>
      <c r="B533" t="s">
        <v>2170</v>
      </c>
      <c r="C533" t="s">
        <v>2171</v>
      </c>
      <c r="D533" t="s">
        <v>2172</v>
      </c>
      <c r="E533">
        <v>32</v>
      </c>
      <c r="F533" t="s">
        <v>47</v>
      </c>
    </row>
    <row r="534" spans="1:6" x14ac:dyDescent="0.25">
      <c r="A534" t="s">
        <v>2173</v>
      </c>
      <c r="B534" t="s">
        <v>2174</v>
      </c>
      <c r="C534" t="s">
        <v>2175</v>
      </c>
      <c r="D534" t="s">
        <v>2176</v>
      </c>
      <c r="E534">
        <v>71</v>
      </c>
      <c r="F534" t="s">
        <v>64</v>
      </c>
    </row>
    <row r="535" spans="1:6" x14ac:dyDescent="0.25">
      <c r="A535" t="s">
        <v>2177</v>
      </c>
      <c r="B535" t="s">
        <v>2178</v>
      </c>
      <c r="C535" t="s">
        <v>2179</v>
      </c>
      <c r="D535" t="s">
        <v>2180</v>
      </c>
      <c r="E535">
        <v>52</v>
      </c>
      <c r="F535" t="s">
        <v>47</v>
      </c>
    </row>
    <row r="536" spans="1:6" x14ac:dyDescent="0.25">
      <c r="A536" t="s">
        <v>2181</v>
      </c>
      <c r="B536" t="s">
        <v>2182</v>
      </c>
      <c r="C536" t="s">
        <v>2183</v>
      </c>
      <c r="D536" t="s">
        <v>2184</v>
      </c>
      <c r="E536">
        <v>66</v>
      </c>
      <c r="F536" t="s">
        <v>64</v>
      </c>
    </row>
    <row r="537" spans="1:6" x14ac:dyDescent="0.25">
      <c r="A537" t="s">
        <v>2185</v>
      </c>
      <c r="B537" t="s">
        <v>2186</v>
      </c>
      <c r="C537" t="s">
        <v>2187</v>
      </c>
      <c r="D537" t="s">
        <v>2188</v>
      </c>
      <c r="E537">
        <v>76</v>
      </c>
      <c r="F537" t="s">
        <v>64</v>
      </c>
    </row>
    <row r="538" spans="1:6" x14ac:dyDescent="0.25">
      <c r="A538" t="s">
        <v>2189</v>
      </c>
      <c r="B538" t="s">
        <v>2190</v>
      </c>
      <c r="C538" t="s">
        <v>2191</v>
      </c>
      <c r="D538" t="s">
        <v>2192</v>
      </c>
      <c r="E538">
        <v>83</v>
      </c>
      <c r="F538" t="s">
        <v>47</v>
      </c>
    </row>
    <row r="539" spans="1:6" x14ac:dyDescent="0.25">
      <c r="A539" t="s">
        <v>2193</v>
      </c>
      <c r="B539" t="s">
        <v>2194</v>
      </c>
      <c r="C539" t="s">
        <v>2195</v>
      </c>
      <c r="D539" t="s">
        <v>2196</v>
      </c>
      <c r="E539">
        <v>77</v>
      </c>
      <c r="F539" t="s">
        <v>47</v>
      </c>
    </row>
    <row r="540" spans="1:6" x14ac:dyDescent="0.25">
      <c r="A540" t="s">
        <v>2197</v>
      </c>
      <c r="B540" t="s">
        <v>2198</v>
      </c>
      <c r="C540" t="s">
        <v>2199</v>
      </c>
      <c r="D540" t="s">
        <v>2200</v>
      </c>
      <c r="E540">
        <v>23</v>
      </c>
      <c r="F540" t="s">
        <v>64</v>
      </c>
    </row>
    <row r="541" spans="1:6" x14ac:dyDescent="0.25">
      <c r="A541" t="s">
        <v>2201</v>
      </c>
      <c r="B541" t="s">
        <v>2202</v>
      </c>
      <c r="C541" t="s">
        <v>2203</v>
      </c>
      <c r="D541" t="s">
        <v>2204</v>
      </c>
      <c r="E541">
        <v>26</v>
      </c>
      <c r="F541" t="s">
        <v>47</v>
      </c>
    </row>
    <row r="542" spans="1:6" x14ac:dyDescent="0.25">
      <c r="A542" t="s">
        <v>2205</v>
      </c>
      <c r="B542" t="s">
        <v>2206</v>
      </c>
      <c r="C542" t="s">
        <v>2207</v>
      </c>
      <c r="D542" t="s">
        <v>2208</v>
      </c>
      <c r="E542">
        <v>64</v>
      </c>
      <c r="F542" t="s">
        <v>47</v>
      </c>
    </row>
    <row r="543" spans="1:6" x14ac:dyDescent="0.25">
      <c r="A543" t="s">
        <v>2209</v>
      </c>
      <c r="B543" t="s">
        <v>2210</v>
      </c>
      <c r="C543" t="s">
        <v>2211</v>
      </c>
      <c r="D543" t="s">
        <v>2212</v>
      </c>
      <c r="E543">
        <v>71</v>
      </c>
      <c r="F543" t="s">
        <v>64</v>
      </c>
    </row>
    <row r="544" spans="1:6" x14ac:dyDescent="0.25">
      <c r="A544" t="s">
        <v>2213</v>
      </c>
      <c r="B544" t="s">
        <v>2214</v>
      </c>
      <c r="C544" t="s">
        <v>2215</v>
      </c>
      <c r="D544" t="s">
        <v>2216</v>
      </c>
      <c r="E544">
        <v>53</v>
      </c>
      <c r="F544" t="s">
        <v>64</v>
      </c>
    </row>
    <row r="545" spans="1:6" x14ac:dyDescent="0.25">
      <c r="A545" t="s">
        <v>2217</v>
      </c>
      <c r="B545" t="s">
        <v>2218</v>
      </c>
      <c r="C545" t="s">
        <v>2219</v>
      </c>
      <c r="D545" t="s">
        <v>2220</v>
      </c>
      <c r="E545">
        <v>68</v>
      </c>
      <c r="F545" t="s">
        <v>64</v>
      </c>
    </row>
    <row r="546" spans="1:6" x14ac:dyDescent="0.25">
      <c r="A546" t="s">
        <v>2221</v>
      </c>
      <c r="B546" t="s">
        <v>2222</v>
      </c>
      <c r="C546" t="s">
        <v>2223</v>
      </c>
      <c r="D546" t="s">
        <v>2224</v>
      </c>
      <c r="E546">
        <v>38</v>
      </c>
      <c r="F546" t="s">
        <v>47</v>
      </c>
    </row>
    <row r="547" spans="1:6" x14ac:dyDescent="0.25">
      <c r="A547" t="s">
        <v>2225</v>
      </c>
      <c r="B547" t="s">
        <v>2226</v>
      </c>
      <c r="C547" t="s">
        <v>2227</v>
      </c>
      <c r="D547" t="s">
        <v>2228</v>
      </c>
      <c r="E547">
        <v>57</v>
      </c>
      <c r="F547" t="s">
        <v>47</v>
      </c>
    </row>
    <row r="548" spans="1:6" x14ac:dyDescent="0.25">
      <c r="A548" t="s">
        <v>2229</v>
      </c>
      <c r="B548" t="s">
        <v>2230</v>
      </c>
      <c r="C548" t="s">
        <v>2231</v>
      </c>
      <c r="D548" t="s">
        <v>2232</v>
      </c>
      <c r="E548">
        <v>41</v>
      </c>
      <c r="F548" t="s">
        <v>47</v>
      </c>
    </row>
    <row r="549" spans="1:6" x14ac:dyDescent="0.25">
      <c r="A549" t="s">
        <v>2233</v>
      </c>
      <c r="B549" t="s">
        <v>2234</v>
      </c>
      <c r="C549" t="s">
        <v>2235</v>
      </c>
      <c r="D549" t="s">
        <v>2236</v>
      </c>
      <c r="E549">
        <v>68</v>
      </c>
      <c r="F549" t="s">
        <v>47</v>
      </c>
    </row>
    <row r="550" spans="1:6" x14ac:dyDescent="0.25">
      <c r="A550" t="s">
        <v>2237</v>
      </c>
      <c r="B550" t="s">
        <v>2238</v>
      </c>
      <c r="C550" t="s">
        <v>2239</v>
      </c>
      <c r="D550" t="s">
        <v>2240</v>
      </c>
      <c r="E550">
        <v>54</v>
      </c>
      <c r="F550" t="s">
        <v>64</v>
      </c>
    </row>
    <row r="551" spans="1:6" x14ac:dyDescent="0.25">
      <c r="A551" t="s">
        <v>2241</v>
      </c>
      <c r="B551" t="s">
        <v>2242</v>
      </c>
      <c r="C551" t="s">
        <v>2243</v>
      </c>
      <c r="D551" t="s">
        <v>2244</v>
      </c>
      <c r="E551">
        <v>70</v>
      </c>
      <c r="F551" t="s">
        <v>47</v>
      </c>
    </row>
    <row r="552" spans="1:6" x14ac:dyDescent="0.25">
      <c r="A552" t="s">
        <v>2245</v>
      </c>
      <c r="B552" t="s">
        <v>2246</v>
      </c>
      <c r="C552" t="s">
        <v>2247</v>
      </c>
      <c r="D552" t="s">
        <v>2248</v>
      </c>
      <c r="E552">
        <v>51</v>
      </c>
      <c r="F552" t="s">
        <v>64</v>
      </c>
    </row>
    <row r="553" spans="1:6" x14ac:dyDescent="0.25">
      <c r="A553" t="s">
        <v>2249</v>
      </c>
      <c r="B553" t="s">
        <v>2250</v>
      </c>
      <c r="C553" t="s">
        <v>2251</v>
      </c>
      <c r="D553" t="s">
        <v>2252</v>
      </c>
      <c r="E553">
        <v>23</v>
      </c>
      <c r="F553" t="s">
        <v>64</v>
      </c>
    </row>
    <row r="554" spans="1:6" x14ac:dyDescent="0.25">
      <c r="A554" t="s">
        <v>2253</v>
      </c>
      <c r="B554" t="s">
        <v>2254</v>
      </c>
      <c r="C554" t="s">
        <v>2255</v>
      </c>
      <c r="D554" t="s">
        <v>2256</v>
      </c>
      <c r="E554">
        <v>41</v>
      </c>
      <c r="F554" t="s">
        <v>47</v>
      </c>
    </row>
    <row r="555" spans="1:6" x14ac:dyDescent="0.25">
      <c r="A555" t="s">
        <v>2257</v>
      </c>
      <c r="B555" t="s">
        <v>2258</v>
      </c>
      <c r="C555" t="s">
        <v>2259</v>
      </c>
      <c r="D555" t="s">
        <v>2260</v>
      </c>
      <c r="E555">
        <v>66</v>
      </c>
      <c r="F555" t="s">
        <v>47</v>
      </c>
    </row>
    <row r="556" spans="1:6" x14ac:dyDescent="0.25">
      <c r="A556" t="s">
        <v>2261</v>
      </c>
      <c r="B556" t="s">
        <v>2262</v>
      </c>
      <c r="C556" t="s">
        <v>2263</v>
      </c>
      <c r="D556" t="s">
        <v>2264</v>
      </c>
      <c r="E556">
        <v>55</v>
      </c>
      <c r="F556" t="s">
        <v>64</v>
      </c>
    </row>
    <row r="557" spans="1:6" x14ac:dyDescent="0.25">
      <c r="A557" t="s">
        <v>2265</v>
      </c>
      <c r="B557" t="s">
        <v>2266</v>
      </c>
      <c r="C557" t="s">
        <v>2267</v>
      </c>
      <c r="D557" t="s">
        <v>2268</v>
      </c>
      <c r="E557">
        <v>18</v>
      </c>
      <c r="F557" t="s">
        <v>64</v>
      </c>
    </row>
    <row r="558" spans="1:6" x14ac:dyDescent="0.25">
      <c r="A558" t="s">
        <v>2269</v>
      </c>
      <c r="B558" t="s">
        <v>2270</v>
      </c>
      <c r="C558" t="s">
        <v>2271</v>
      </c>
      <c r="D558" t="s">
        <v>2272</v>
      </c>
      <c r="E558">
        <v>32</v>
      </c>
      <c r="F558" t="s">
        <v>64</v>
      </c>
    </row>
    <row r="559" spans="1:6" x14ac:dyDescent="0.25">
      <c r="A559" t="s">
        <v>2273</v>
      </c>
      <c r="B559" t="s">
        <v>2274</v>
      </c>
      <c r="C559" t="s">
        <v>2275</v>
      </c>
      <c r="D559" t="s">
        <v>2276</v>
      </c>
      <c r="E559">
        <v>47</v>
      </c>
      <c r="F559" t="s">
        <v>47</v>
      </c>
    </row>
    <row r="560" spans="1:6" x14ac:dyDescent="0.25">
      <c r="A560" t="s">
        <v>2277</v>
      </c>
      <c r="B560" t="s">
        <v>2278</v>
      </c>
      <c r="C560" t="s">
        <v>2279</v>
      </c>
      <c r="D560" t="s">
        <v>2280</v>
      </c>
      <c r="E560">
        <v>33</v>
      </c>
      <c r="F560" t="s">
        <v>64</v>
      </c>
    </row>
    <row r="561" spans="1:6" x14ac:dyDescent="0.25">
      <c r="A561" t="s">
        <v>2281</v>
      </c>
      <c r="B561" t="s">
        <v>2282</v>
      </c>
      <c r="C561" t="s">
        <v>2283</v>
      </c>
      <c r="D561" t="s">
        <v>2284</v>
      </c>
      <c r="E561">
        <v>64</v>
      </c>
      <c r="F561" t="s">
        <v>47</v>
      </c>
    </row>
    <row r="562" spans="1:6" x14ac:dyDescent="0.25">
      <c r="A562" t="s">
        <v>2285</v>
      </c>
      <c r="B562" t="s">
        <v>2286</v>
      </c>
      <c r="C562" t="s">
        <v>2287</v>
      </c>
      <c r="D562" t="s">
        <v>2288</v>
      </c>
      <c r="E562">
        <v>80</v>
      </c>
      <c r="F562" t="s">
        <v>47</v>
      </c>
    </row>
    <row r="563" spans="1:6" x14ac:dyDescent="0.25">
      <c r="A563" t="s">
        <v>2289</v>
      </c>
      <c r="B563" t="s">
        <v>2290</v>
      </c>
      <c r="C563" t="s">
        <v>2291</v>
      </c>
      <c r="D563" t="s">
        <v>2292</v>
      </c>
      <c r="E563">
        <v>35</v>
      </c>
      <c r="F563" t="s">
        <v>47</v>
      </c>
    </row>
    <row r="564" spans="1:6" x14ac:dyDescent="0.25">
      <c r="A564" t="s">
        <v>2293</v>
      </c>
      <c r="B564" t="s">
        <v>2294</v>
      </c>
      <c r="C564" t="s">
        <v>2295</v>
      </c>
      <c r="D564" t="s">
        <v>2296</v>
      </c>
      <c r="E564">
        <v>47</v>
      </c>
      <c r="F564" t="s">
        <v>64</v>
      </c>
    </row>
    <row r="565" spans="1:6" x14ac:dyDescent="0.25">
      <c r="A565" t="s">
        <v>2297</v>
      </c>
      <c r="B565" t="s">
        <v>2298</v>
      </c>
      <c r="C565" t="s">
        <v>2299</v>
      </c>
      <c r="D565" t="s">
        <v>2300</v>
      </c>
      <c r="E565">
        <v>85</v>
      </c>
      <c r="F565" t="s">
        <v>47</v>
      </c>
    </row>
    <row r="566" spans="1:6" x14ac:dyDescent="0.25">
      <c r="A566" t="s">
        <v>2301</v>
      </c>
      <c r="B566" t="s">
        <v>2302</v>
      </c>
      <c r="C566" t="s">
        <v>2303</v>
      </c>
      <c r="D566" t="s">
        <v>2304</v>
      </c>
      <c r="E566">
        <v>73</v>
      </c>
      <c r="F566" t="s">
        <v>47</v>
      </c>
    </row>
    <row r="567" spans="1:6" x14ac:dyDescent="0.25">
      <c r="A567" t="s">
        <v>2305</v>
      </c>
      <c r="B567" t="s">
        <v>2306</v>
      </c>
      <c r="C567" t="s">
        <v>2307</v>
      </c>
      <c r="D567" t="s">
        <v>2308</v>
      </c>
      <c r="E567">
        <v>62</v>
      </c>
      <c r="F567" t="s">
        <v>64</v>
      </c>
    </row>
    <row r="568" spans="1:6" x14ac:dyDescent="0.25">
      <c r="A568" t="s">
        <v>2309</v>
      </c>
      <c r="B568" t="s">
        <v>2310</v>
      </c>
      <c r="C568" t="s">
        <v>2311</v>
      </c>
      <c r="D568" t="s">
        <v>2312</v>
      </c>
      <c r="E568">
        <v>36</v>
      </c>
      <c r="F568" t="s">
        <v>64</v>
      </c>
    </row>
    <row r="569" spans="1:6" x14ac:dyDescent="0.25">
      <c r="A569" t="s">
        <v>2313</v>
      </c>
      <c r="B569" t="s">
        <v>2314</v>
      </c>
      <c r="C569" t="s">
        <v>2315</v>
      </c>
      <c r="D569" t="s">
        <v>2316</v>
      </c>
      <c r="E569">
        <v>64</v>
      </c>
      <c r="F569" t="s">
        <v>64</v>
      </c>
    </row>
    <row r="570" spans="1:6" x14ac:dyDescent="0.25">
      <c r="A570" t="s">
        <v>2317</v>
      </c>
      <c r="B570" t="s">
        <v>2318</v>
      </c>
      <c r="C570" t="s">
        <v>2319</v>
      </c>
      <c r="D570" t="s">
        <v>2320</v>
      </c>
      <c r="E570">
        <v>78</v>
      </c>
      <c r="F570" t="s">
        <v>47</v>
      </c>
    </row>
    <row r="571" spans="1:6" x14ac:dyDescent="0.25">
      <c r="A571" t="s">
        <v>2321</v>
      </c>
      <c r="B571" t="s">
        <v>2322</v>
      </c>
      <c r="C571" t="s">
        <v>2323</v>
      </c>
      <c r="D571" t="s">
        <v>2324</v>
      </c>
      <c r="E571">
        <v>81</v>
      </c>
      <c r="F571" t="s">
        <v>64</v>
      </c>
    </row>
    <row r="572" spans="1:6" x14ac:dyDescent="0.25">
      <c r="A572" t="s">
        <v>2325</v>
      </c>
      <c r="B572" t="s">
        <v>2326</v>
      </c>
      <c r="C572" t="s">
        <v>2327</v>
      </c>
      <c r="D572" t="s">
        <v>2328</v>
      </c>
      <c r="E572">
        <v>51</v>
      </c>
      <c r="F572" t="s">
        <v>47</v>
      </c>
    </row>
    <row r="573" spans="1:6" x14ac:dyDescent="0.25">
      <c r="A573" t="s">
        <v>2329</v>
      </c>
      <c r="B573" t="s">
        <v>2330</v>
      </c>
      <c r="C573" t="s">
        <v>2331</v>
      </c>
      <c r="D573" t="s">
        <v>2332</v>
      </c>
      <c r="E573">
        <v>32</v>
      </c>
      <c r="F573" t="s">
        <v>64</v>
      </c>
    </row>
    <row r="574" spans="1:6" x14ac:dyDescent="0.25">
      <c r="A574" t="s">
        <v>2333</v>
      </c>
      <c r="B574" t="s">
        <v>2334</v>
      </c>
      <c r="C574" t="s">
        <v>2335</v>
      </c>
      <c r="D574" t="s">
        <v>2336</v>
      </c>
      <c r="E574">
        <v>79</v>
      </c>
      <c r="F574" t="s">
        <v>47</v>
      </c>
    </row>
    <row r="575" spans="1:6" x14ac:dyDescent="0.25">
      <c r="A575" t="s">
        <v>2337</v>
      </c>
      <c r="B575" t="s">
        <v>2338</v>
      </c>
      <c r="C575" t="s">
        <v>2339</v>
      </c>
      <c r="D575" t="s">
        <v>2340</v>
      </c>
      <c r="E575">
        <v>50</v>
      </c>
      <c r="F575" t="s">
        <v>47</v>
      </c>
    </row>
    <row r="576" spans="1:6" x14ac:dyDescent="0.25">
      <c r="A576" t="s">
        <v>2341</v>
      </c>
      <c r="B576" t="s">
        <v>2342</v>
      </c>
      <c r="C576" t="s">
        <v>2343</v>
      </c>
      <c r="D576" t="s">
        <v>2344</v>
      </c>
      <c r="E576">
        <v>26</v>
      </c>
      <c r="F576" t="s">
        <v>64</v>
      </c>
    </row>
    <row r="577" spans="1:6" x14ac:dyDescent="0.25">
      <c r="A577" t="s">
        <v>2345</v>
      </c>
      <c r="B577" t="s">
        <v>2346</v>
      </c>
      <c r="C577" t="s">
        <v>2347</v>
      </c>
      <c r="D577" t="s">
        <v>2348</v>
      </c>
      <c r="E577">
        <v>43</v>
      </c>
      <c r="F577" t="s">
        <v>64</v>
      </c>
    </row>
    <row r="578" spans="1:6" x14ac:dyDescent="0.25">
      <c r="A578" t="s">
        <v>2349</v>
      </c>
      <c r="B578" t="s">
        <v>2350</v>
      </c>
      <c r="C578" t="s">
        <v>2351</v>
      </c>
      <c r="D578" t="s">
        <v>2352</v>
      </c>
      <c r="E578">
        <v>84</v>
      </c>
      <c r="F578" t="s">
        <v>47</v>
      </c>
    </row>
    <row r="579" spans="1:6" x14ac:dyDescent="0.25">
      <c r="A579" t="s">
        <v>2353</v>
      </c>
      <c r="B579" t="s">
        <v>2354</v>
      </c>
      <c r="C579" t="s">
        <v>2355</v>
      </c>
      <c r="D579" t="s">
        <v>2356</v>
      </c>
      <c r="E579">
        <v>47</v>
      </c>
      <c r="F579" t="s">
        <v>64</v>
      </c>
    </row>
    <row r="580" spans="1:6" x14ac:dyDescent="0.25">
      <c r="A580" t="s">
        <v>2357</v>
      </c>
      <c r="B580" t="s">
        <v>2358</v>
      </c>
      <c r="C580" t="s">
        <v>2359</v>
      </c>
      <c r="D580" t="s">
        <v>2360</v>
      </c>
      <c r="E580">
        <v>41</v>
      </c>
      <c r="F580" t="s">
        <v>47</v>
      </c>
    </row>
    <row r="581" spans="1:6" x14ac:dyDescent="0.25">
      <c r="A581" t="s">
        <v>2361</v>
      </c>
      <c r="B581" t="s">
        <v>2362</v>
      </c>
      <c r="C581" t="s">
        <v>2363</v>
      </c>
      <c r="D581" t="s">
        <v>2364</v>
      </c>
      <c r="E581">
        <v>35</v>
      </c>
      <c r="F581" t="s">
        <v>47</v>
      </c>
    </row>
    <row r="582" spans="1:6" x14ac:dyDescent="0.25">
      <c r="A582" t="s">
        <v>2365</v>
      </c>
      <c r="B582" t="s">
        <v>2366</v>
      </c>
      <c r="C582" t="s">
        <v>2367</v>
      </c>
      <c r="D582" t="s">
        <v>2368</v>
      </c>
      <c r="E582">
        <v>70</v>
      </c>
      <c r="F582" t="s">
        <v>47</v>
      </c>
    </row>
    <row r="583" spans="1:6" x14ac:dyDescent="0.25">
      <c r="A583" t="s">
        <v>2369</v>
      </c>
      <c r="B583" t="s">
        <v>2370</v>
      </c>
      <c r="C583" t="s">
        <v>2371</v>
      </c>
      <c r="D583" t="s">
        <v>2372</v>
      </c>
      <c r="E583">
        <v>66</v>
      </c>
      <c r="F583" t="s">
        <v>47</v>
      </c>
    </row>
    <row r="584" spans="1:6" x14ac:dyDescent="0.25">
      <c r="A584" t="s">
        <v>2373</v>
      </c>
      <c r="B584" t="s">
        <v>2374</v>
      </c>
      <c r="C584" t="s">
        <v>2375</v>
      </c>
      <c r="D584" t="s">
        <v>2376</v>
      </c>
      <c r="E584">
        <v>70</v>
      </c>
      <c r="F584" t="s">
        <v>47</v>
      </c>
    </row>
    <row r="585" spans="1:6" x14ac:dyDescent="0.25">
      <c r="A585" t="s">
        <v>2377</v>
      </c>
      <c r="B585" t="s">
        <v>2378</v>
      </c>
      <c r="C585" t="s">
        <v>2379</v>
      </c>
      <c r="D585" t="s">
        <v>2380</v>
      </c>
      <c r="E585">
        <v>34</v>
      </c>
      <c r="F585" t="s">
        <v>64</v>
      </c>
    </row>
    <row r="586" spans="1:6" x14ac:dyDescent="0.25">
      <c r="A586" t="s">
        <v>2381</v>
      </c>
      <c r="B586" t="s">
        <v>2382</v>
      </c>
      <c r="C586" t="s">
        <v>2383</v>
      </c>
      <c r="D586" t="s">
        <v>2384</v>
      </c>
      <c r="E586">
        <v>61</v>
      </c>
      <c r="F586" t="s">
        <v>64</v>
      </c>
    </row>
    <row r="587" spans="1:6" x14ac:dyDescent="0.25">
      <c r="A587" t="s">
        <v>2385</v>
      </c>
      <c r="B587" t="s">
        <v>2386</v>
      </c>
      <c r="C587" t="s">
        <v>2387</v>
      </c>
      <c r="D587" t="s">
        <v>2388</v>
      </c>
      <c r="E587">
        <v>74</v>
      </c>
      <c r="F587" t="s">
        <v>47</v>
      </c>
    </row>
    <row r="588" spans="1:6" x14ac:dyDescent="0.25">
      <c r="A588" t="s">
        <v>2389</v>
      </c>
      <c r="B588" t="s">
        <v>2390</v>
      </c>
      <c r="C588" t="s">
        <v>2391</v>
      </c>
      <c r="D588" t="s">
        <v>2392</v>
      </c>
      <c r="E588">
        <v>40</v>
      </c>
      <c r="F588" t="s">
        <v>47</v>
      </c>
    </row>
    <row r="589" spans="1:6" x14ac:dyDescent="0.25">
      <c r="A589" t="s">
        <v>2393</v>
      </c>
      <c r="B589" t="s">
        <v>2394</v>
      </c>
      <c r="C589" t="s">
        <v>2395</v>
      </c>
      <c r="D589" t="s">
        <v>2396</v>
      </c>
      <c r="E589">
        <v>48</v>
      </c>
      <c r="F589" t="s">
        <v>47</v>
      </c>
    </row>
    <row r="590" spans="1:6" x14ac:dyDescent="0.25">
      <c r="A590" t="s">
        <v>2397</v>
      </c>
      <c r="B590" t="s">
        <v>2398</v>
      </c>
      <c r="C590" t="s">
        <v>2399</v>
      </c>
      <c r="D590" t="s">
        <v>2400</v>
      </c>
      <c r="E590">
        <v>78</v>
      </c>
      <c r="F590" t="s">
        <v>47</v>
      </c>
    </row>
    <row r="591" spans="1:6" x14ac:dyDescent="0.25">
      <c r="A591" t="s">
        <v>2401</v>
      </c>
      <c r="B591" t="s">
        <v>2402</v>
      </c>
      <c r="C591" t="s">
        <v>2403</v>
      </c>
      <c r="D591" t="s">
        <v>2404</v>
      </c>
      <c r="E591">
        <v>55</v>
      </c>
      <c r="F591" t="s">
        <v>47</v>
      </c>
    </row>
    <row r="592" spans="1:6" x14ac:dyDescent="0.25">
      <c r="A592" t="s">
        <v>2405</v>
      </c>
      <c r="B592" t="s">
        <v>2406</v>
      </c>
      <c r="C592" t="s">
        <v>2407</v>
      </c>
      <c r="D592" t="s">
        <v>2408</v>
      </c>
      <c r="E592">
        <v>82</v>
      </c>
      <c r="F592" t="s">
        <v>47</v>
      </c>
    </row>
    <row r="593" spans="1:6" x14ac:dyDescent="0.25">
      <c r="A593" t="s">
        <v>2409</v>
      </c>
      <c r="B593" t="s">
        <v>2410</v>
      </c>
      <c r="C593" t="s">
        <v>2411</v>
      </c>
      <c r="D593" t="s">
        <v>2412</v>
      </c>
      <c r="E593">
        <v>43</v>
      </c>
      <c r="F593" t="s">
        <v>64</v>
      </c>
    </row>
    <row r="594" spans="1:6" x14ac:dyDescent="0.25">
      <c r="A594" t="s">
        <v>2413</v>
      </c>
      <c r="B594" t="s">
        <v>2414</v>
      </c>
      <c r="C594" t="s">
        <v>2415</v>
      </c>
      <c r="D594" t="s">
        <v>2416</v>
      </c>
      <c r="E594">
        <v>75</v>
      </c>
      <c r="F594" t="s">
        <v>64</v>
      </c>
    </row>
    <row r="595" spans="1:6" x14ac:dyDescent="0.25">
      <c r="A595" t="s">
        <v>2417</v>
      </c>
      <c r="B595" t="s">
        <v>2418</v>
      </c>
      <c r="C595" t="s">
        <v>2419</v>
      </c>
      <c r="D595" t="s">
        <v>2420</v>
      </c>
      <c r="E595">
        <v>55</v>
      </c>
      <c r="F595" t="s">
        <v>47</v>
      </c>
    </row>
    <row r="596" spans="1:6" x14ac:dyDescent="0.25">
      <c r="A596" t="s">
        <v>2421</v>
      </c>
      <c r="B596" t="s">
        <v>2422</v>
      </c>
      <c r="C596" t="s">
        <v>2423</v>
      </c>
      <c r="D596" t="s">
        <v>2424</v>
      </c>
      <c r="E596">
        <v>62</v>
      </c>
      <c r="F596" t="s">
        <v>47</v>
      </c>
    </row>
    <row r="597" spans="1:6" x14ac:dyDescent="0.25">
      <c r="A597" t="s">
        <v>2425</v>
      </c>
      <c r="B597" t="s">
        <v>2426</v>
      </c>
      <c r="C597" t="s">
        <v>2427</v>
      </c>
      <c r="D597" t="s">
        <v>2428</v>
      </c>
      <c r="E597">
        <v>19</v>
      </c>
      <c r="F597" t="s">
        <v>64</v>
      </c>
    </row>
    <row r="598" spans="1:6" x14ac:dyDescent="0.25">
      <c r="A598" t="s">
        <v>2429</v>
      </c>
      <c r="B598" t="s">
        <v>2430</v>
      </c>
      <c r="C598" t="s">
        <v>2431</v>
      </c>
      <c r="D598" t="s">
        <v>2432</v>
      </c>
      <c r="E598">
        <v>84</v>
      </c>
      <c r="F598" t="s">
        <v>47</v>
      </c>
    </row>
    <row r="599" spans="1:6" x14ac:dyDescent="0.25">
      <c r="A599" t="s">
        <v>2433</v>
      </c>
      <c r="B599" t="s">
        <v>2434</v>
      </c>
      <c r="C599" t="s">
        <v>2435</v>
      </c>
      <c r="D599" t="s">
        <v>2436</v>
      </c>
      <c r="E599">
        <v>56</v>
      </c>
      <c r="F599" t="s">
        <v>64</v>
      </c>
    </row>
    <row r="600" spans="1:6" x14ac:dyDescent="0.25">
      <c r="A600" t="s">
        <v>2437</v>
      </c>
      <c r="B600" t="s">
        <v>2438</v>
      </c>
      <c r="C600" t="s">
        <v>2439</v>
      </c>
      <c r="D600" t="s">
        <v>2440</v>
      </c>
      <c r="E600">
        <v>39</v>
      </c>
      <c r="F600" t="s">
        <v>64</v>
      </c>
    </row>
    <row r="601" spans="1:6" x14ac:dyDescent="0.25">
      <c r="A601" t="s">
        <v>2441</v>
      </c>
      <c r="B601" t="s">
        <v>2442</v>
      </c>
      <c r="C601" t="s">
        <v>2443</v>
      </c>
      <c r="D601" t="s">
        <v>2444</v>
      </c>
      <c r="E601">
        <v>37</v>
      </c>
      <c r="F601" t="s">
        <v>47</v>
      </c>
    </row>
    <row r="602" spans="1:6" x14ac:dyDescent="0.25">
      <c r="A602" t="s">
        <v>2445</v>
      </c>
      <c r="B602" t="s">
        <v>2446</v>
      </c>
      <c r="C602" t="s">
        <v>2447</v>
      </c>
      <c r="D602" t="s">
        <v>2448</v>
      </c>
      <c r="E602">
        <v>56</v>
      </c>
      <c r="F602" t="s">
        <v>64</v>
      </c>
    </row>
    <row r="603" spans="1:6" x14ac:dyDescent="0.25">
      <c r="A603" t="s">
        <v>2449</v>
      </c>
      <c r="B603" t="s">
        <v>2450</v>
      </c>
      <c r="C603" t="s">
        <v>2451</v>
      </c>
      <c r="D603" t="s">
        <v>2452</v>
      </c>
      <c r="E603">
        <v>74</v>
      </c>
      <c r="F603" t="s">
        <v>47</v>
      </c>
    </row>
    <row r="604" spans="1:6" x14ac:dyDescent="0.25">
      <c r="A604" t="s">
        <v>2453</v>
      </c>
      <c r="B604" t="s">
        <v>2454</v>
      </c>
      <c r="C604" t="s">
        <v>2455</v>
      </c>
      <c r="D604" t="s">
        <v>2456</v>
      </c>
      <c r="E604">
        <v>40</v>
      </c>
      <c r="F604" t="s">
        <v>47</v>
      </c>
    </row>
    <row r="605" spans="1:6" x14ac:dyDescent="0.25">
      <c r="A605" t="s">
        <v>2457</v>
      </c>
      <c r="B605" t="s">
        <v>2458</v>
      </c>
      <c r="C605" t="s">
        <v>2459</v>
      </c>
      <c r="D605" t="s">
        <v>2460</v>
      </c>
      <c r="E605">
        <v>51</v>
      </c>
      <c r="F605" t="s">
        <v>47</v>
      </c>
    </row>
    <row r="606" spans="1:6" x14ac:dyDescent="0.25">
      <c r="A606" t="s">
        <v>2461</v>
      </c>
      <c r="B606" t="s">
        <v>2462</v>
      </c>
      <c r="C606" t="s">
        <v>2463</v>
      </c>
      <c r="D606" t="s">
        <v>2464</v>
      </c>
      <c r="E606">
        <v>65</v>
      </c>
      <c r="F606" t="s">
        <v>47</v>
      </c>
    </row>
    <row r="607" spans="1:6" x14ac:dyDescent="0.25">
      <c r="A607" t="s">
        <v>2465</v>
      </c>
      <c r="B607" t="s">
        <v>2466</v>
      </c>
      <c r="C607" t="s">
        <v>2467</v>
      </c>
      <c r="D607" t="s">
        <v>2468</v>
      </c>
      <c r="E607">
        <v>63</v>
      </c>
      <c r="F607" t="s">
        <v>64</v>
      </c>
    </row>
    <row r="608" spans="1:6" x14ac:dyDescent="0.25">
      <c r="A608" t="s">
        <v>2469</v>
      </c>
      <c r="B608" t="s">
        <v>2470</v>
      </c>
      <c r="C608" t="s">
        <v>2471</v>
      </c>
      <c r="D608" t="s">
        <v>2472</v>
      </c>
      <c r="E608">
        <v>20</v>
      </c>
      <c r="F608" t="s">
        <v>64</v>
      </c>
    </row>
    <row r="609" spans="1:6" x14ac:dyDescent="0.25">
      <c r="A609" t="s">
        <v>2473</v>
      </c>
      <c r="B609" t="s">
        <v>2474</v>
      </c>
      <c r="C609" t="s">
        <v>2475</v>
      </c>
      <c r="D609" t="s">
        <v>2476</v>
      </c>
      <c r="E609">
        <v>22</v>
      </c>
      <c r="F609" t="s">
        <v>64</v>
      </c>
    </row>
    <row r="610" spans="1:6" x14ac:dyDescent="0.25">
      <c r="A610" t="s">
        <v>2477</v>
      </c>
      <c r="B610" t="s">
        <v>2478</v>
      </c>
      <c r="C610" t="s">
        <v>2479</v>
      </c>
      <c r="D610" t="s">
        <v>2480</v>
      </c>
      <c r="E610">
        <v>75</v>
      </c>
      <c r="F610" t="s">
        <v>64</v>
      </c>
    </row>
    <row r="611" spans="1:6" x14ac:dyDescent="0.25">
      <c r="A611" t="s">
        <v>2481</v>
      </c>
      <c r="B611" t="s">
        <v>2482</v>
      </c>
      <c r="C611" t="s">
        <v>2483</v>
      </c>
      <c r="D611" t="s">
        <v>2484</v>
      </c>
      <c r="E611">
        <v>41</v>
      </c>
      <c r="F611" t="s">
        <v>47</v>
      </c>
    </row>
    <row r="612" spans="1:6" x14ac:dyDescent="0.25">
      <c r="A612" t="s">
        <v>2485</v>
      </c>
      <c r="B612" t="s">
        <v>2486</v>
      </c>
      <c r="C612" t="s">
        <v>2487</v>
      </c>
      <c r="D612" t="s">
        <v>2488</v>
      </c>
      <c r="E612">
        <v>81</v>
      </c>
      <c r="F612" t="s">
        <v>64</v>
      </c>
    </row>
    <row r="613" spans="1:6" x14ac:dyDescent="0.25">
      <c r="A613" t="s">
        <v>2489</v>
      </c>
      <c r="B613" t="s">
        <v>2490</v>
      </c>
      <c r="C613" t="s">
        <v>2491</v>
      </c>
      <c r="D613" t="s">
        <v>2492</v>
      </c>
      <c r="E613">
        <v>80</v>
      </c>
      <c r="F613" t="s">
        <v>47</v>
      </c>
    </row>
    <row r="614" spans="1:6" x14ac:dyDescent="0.25">
      <c r="A614" t="s">
        <v>2493</v>
      </c>
      <c r="B614" t="s">
        <v>2494</v>
      </c>
      <c r="C614" t="s">
        <v>2495</v>
      </c>
      <c r="D614" t="s">
        <v>2496</v>
      </c>
      <c r="E614">
        <v>40</v>
      </c>
      <c r="F614" t="s">
        <v>64</v>
      </c>
    </row>
    <row r="615" spans="1:6" x14ac:dyDescent="0.25">
      <c r="A615" t="s">
        <v>2497</v>
      </c>
      <c r="B615" t="s">
        <v>2498</v>
      </c>
      <c r="C615" t="s">
        <v>2499</v>
      </c>
      <c r="D615" t="s">
        <v>2500</v>
      </c>
      <c r="E615">
        <v>57</v>
      </c>
      <c r="F615" t="s">
        <v>47</v>
      </c>
    </row>
    <row r="616" spans="1:6" x14ac:dyDescent="0.25">
      <c r="A616" t="s">
        <v>2501</v>
      </c>
      <c r="B616" t="s">
        <v>2502</v>
      </c>
      <c r="C616" t="s">
        <v>2503</v>
      </c>
      <c r="D616" t="s">
        <v>2504</v>
      </c>
      <c r="E616">
        <v>27</v>
      </c>
      <c r="F616" t="s">
        <v>64</v>
      </c>
    </row>
    <row r="617" spans="1:6" x14ac:dyDescent="0.25">
      <c r="A617" t="s">
        <v>2505</v>
      </c>
      <c r="B617" t="s">
        <v>2506</v>
      </c>
      <c r="C617" t="s">
        <v>2507</v>
      </c>
      <c r="D617" t="s">
        <v>2508</v>
      </c>
      <c r="E617">
        <v>66</v>
      </c>
      <c r="F617" t="s">
        <v>47</v>
      </c>
    </row>
    <row r="618" spans="1:6" x14ac:dyDescent="0.25">
      <c r="A618" t="s">
        <v>2509</v>
      </c>
      <c r="B618" t="s">
        <v>2510</v>
      </c>
      <c r="C618" t="s">
        <v>2511</v>
      </c>
      <c r="D618" t="s">
        <v>2512</v>
      </c>
      <c r="E618">
        <v>24</v>
      </c>
      <c r="F618" t="s">
        <v>47</v>
      </c>
    </row>
    <row r="619" spans="1:6" x14ac:dyDescent="0.25">
      <c r="A619" t="s">
        <v>2513</v>
      </c>
      <c r="B619" t="s">
        <v>2514</v>
      </c>
      <c r="C619" t="s">
        <v>2515</v>
      </c>
      <c r="D619" t="s">
        <v>2516</v>
      </c>
      <c r="E619">
        <v>74</v>
      </c>
      <c r="F619" t="s">
        <v>47</v>
      </c>
    </row>
    <row r="620" spans="1:6" x14ac:dyDescent="0.25">
      <c r="A620" t="s">
        <v>2517</v>
      </c>
      <c r="B620" t="s">
        <v>2518</v>
      </c>
      <c r="C620" t="s">
        <v>2519</v>
      </c>
      <c r="D620" t="s">
        <v>2520</v>
      </c>
      <c r="E620">
        <v>52</v>
      </c>
      <c r="F620" t="s">
        <v>64</v>
      </c>
    </row>
    <row r="621" spans="1:6" x14ac:dyDescent="0.25">
      <c r="A621" t="s">
        <v>2521</v>
      </c>
      <c r="B621" t="s">
        <v>2522</v>
      </c>
      <c r="C621" t="s">
        <v>2523</v>
      </c>
      <c r="D621" t="s">
        <v>2524</v>
      </c>
      <c r="E621">
        <v>25</v>
      </c>
      <c r="F621" t="s">
        <v>47</v>
      </c>
    </row>
    <row r="622" spans="1:6" x14ac:dyDescent="0.25">
      <c r="A622" t="s">
        <v>2525</v>
      </c>
      <c r="B622" t="s">
        <v>2526</v>
      </c>
      <c r="C622" t="s">
        <v>2527</v>
      </c>
      <c r="D622" t="s">
        <v>2528</v>
      </c>
      <c r="E622">
        <v>66</v>
      </c>
      <c r="F622" t="s">
        <v>64</v>
      </c>
    </row>
    <row r="623" spans="1:6" x14ac:dyDescent="0.25">
      <c r="A623" t="s">
        <v>2529</v>
      </c>
      <c r="B623" t="s">
        <v>2530</v>
      </c>
      <c r="C623" t="s">
        <v>2531</v>
      </c>
      <c r="D623" t="s">
        <v>2532</v>
      </c>
      <c r="E623">
        <v>75</v>
      </c>
      <c r="F623" t="s">
        <v>64</v>
      </c>
    </row>
    <row r="624" spans="1:6" x14ac:dyDescent="0.25">
      <c r="A624" t="s">
        <v>2533</v>
      </c>
      <c r="B624" t="s">
        <v>2534</v>
      </c>
      <c r="C624" t="s">
        <v>2535</v>
      </c>
      <c r="D624" t="s">
        <v>2536</v>
      </c>
      <c r="E624">
        <v>60</v>
      </c>
      <c r="F624" t="s">
        <v>64</v>
      </c>
    </row>
    <row r="625" spans="1:6" x14ac:dyDescent="0.25">
      <c r="A625" t="s">
        <v>2537</v>
      </c>
      <c r="B625" t="s">
        <v>2538</v>
      </c>
      <c r="C625" t="s">
        <v>2539</v>
      </c>
      <c r="D625" t="s">
        <v>2540</v>
      </c>
      <c r="E625">
        <v>72</v>
      </c>
      <c r="F625" t="s">
        <v>47</v>
      </c>
    </row>
    <row r="626" spans="1:6" x14ac:dyDescent="0.25">
      <c r="A626" t="s">
        <v>2541</v>
      </c>
      <c r="B626" t="s">
        <v>2542</v>
      </c>
      <c r="C626" t="s">
        <v>2543</v>
      </c>
      <c r="D626" t="s">
        <v>2544</v>
      </c>
      <c r="E626">
        <v>60</v>
      </c>
      <c r="F626" t="s">
        <v>64</v>
      </c>
    </row>
    <row r="627" spans="1:6" x14ac:dyDescent="0.25">
      <c r="A627" t="s">
        <v>2545</v>
      </c>
      <c r="B627" t="s">
        <v>2546</v>
      </c>
      <c r="C627" t="s">
        <v>2547</v>
      </c>
      <c r="D627" t="s">
        <v>2548</v>
      </c>
      <c r="E627">
        <v>79</v>
      </c>
      <c r="F627" t="s">
        <v>64</v>
      </c>
    </row>
    <row r="628" spans="1:6" x14ac:dyDescent="0.25">
      <c r="A628" t="s">
        <v>2549</v>
      </c>
      <c r="B628" t="s">
        <v>2550</v>
      </c>
      <c r="C628" t="s">
        <v>2551</v>
      </c>
      <c r="D628" t="s">
        <v>2552</v>
      </c>
      <c r="E628">
        <v>74</v>
      </c>
      <c r="F628" t="s">
        <v>64</v>
      </c>
    </row>
    <row r="629" spans="1:6" x14ac:dyDescent="0.25">
      <c r="A629" t="s">
        <v>2553</v>
      </c>
      <c r="B629" t="s">
        <v>2554</v>
      </c>
      <c r="C629" t="s">
        <v>2555</v>
      </c>
      <c r="D629" t="s">
        <v>2556</v>
      </c>
      <c r="E629">
        <v>30</v>
      </c>
      <c r="F629" t="s">
        <v>47</v>
      </c>
    </row>
    <row r="630" spans="1:6" x14ac:dyDescent="0.25">
      <c r="A630" t="s">
        <v>2557</v>
      </c>
      <c r="B630" t="s">
        <v>2558</v>
      </c>
      <c r="C630" t="s">
        <v>2559</v>
      </c>
      <c r="D630" t="s">
        <v>2560</v>
      </c>
      <c r="E630">
        <v>37</v>
      </c>
      <c r="F630" t="s">
        <v>64</v>
      </c>
    </row>
    <row r="631" spans="1:6" x14ac:dyDescent="0.25">
      <c r="A631" t="s">
        <v>2561</v>
      </c>
      <c r="B631" t="s">
        <v>2562</v>
      </c>
      <c r="C631" t="s">
        <v>2563</v>
      </c>
      <c r="D631" t="s">
        <v>2564</v>
      </c>
      <c r="E631">
        <v>69</v>
      </c>
      <c r="F631" t="s">
        <v>47</v>
      </c>
    </row>
    <row r="632" spans="1:6" x14ac:dyDescent="0.25">
      <c r="A632" t="s">
        <v>2565</v>
      </c>
      <c r="B632" t="s">
        <v>2566</v>
      </c>
      <c r="C632" t="s">
        <v>2567</v>
      </c>
      <c r="D632" t="s">
        <v>2568</v>
      </c>
      <c r="E632">
        <v>49</v>
      </c>
      <c r="F632" t="s">
        <v>47</v>
      </c>
    </row>
    <row r="633" spans="1:6" x14ac:dyDescent="0.25">
      <c r="A633" t="s">
        <v>2569</v>
      </c>
      <c r="B633" t="s">
        <v>2570</v>
      </c>
      <c r="C633" t="s">
        <v>2571</v>
      </c>
      <c r="D633" t="s">
        <v>2572</v>
      </c>
      <c r="E633">
        <v>34</v>
      </c>
      <c r="F633" t="s">
        <v>64</v>
      </c>
    </row>
    <row r="634" spans="1:6" x14ac:dyDescent="0.25">
      <c r="A634" t="s">
        <v>2573</v>
      </c>
      <c r="B634" t="s">
        <v>2574</v>
      </c>
      <c r="C634" t="s">
        <v>2575</v>
      </c>
      <c r="D634" t="s">
        <v>2576</v>
      </c>
      <c r="E634">
        <v>19</v>
      </c>
      <c r="F634" t="s">
        <v>64</v>
      </c>
    </row>
    <row r="635" spans="1:6" x14ac:dyDescent="0.25">
      <c r="A635" t="s">
        <v>2577</v>
      </c>
      <c r="B635" t="s">
        <v>2578</v>
      </c>
      <c r="C635" t="s">
        <v>2579</v>
      </c>
      <c r="D635" t="s">
        <v>2580</v>
      </c>
      <c r="E635">
        <v>58</v>
      </c>
      <c r="F635" t="s">
        <v>47</v>
      </c>
    </row>
    <row r="636" spans="1:6" x14ac:dyDescent="0.25">
      <c r="A636" t="s">
        <v>2581</v>
      </c>
      <c r="B636" t="s">
        <v>2582</v>
      </c>
      <c r="C636" t="s">
        <v>2583</v>
      </c>
      <c r="D636" t="s">
        <v>2584</v>
      </c>
      <c r="E636">
        <v>66</v>
      </c>
      <c r="F636" t="s">
        <v>47</v>
      </c>
    </row>
    <row r="637" spans="1:6" x14ac:dyDescent="0.25">
      <c r="A637" t="s">
        <v>2585</v>
      </c>
      <c r="B637" t="s">
        <v>2586</v>
      </c>
      <c r="C637" t="s">
        <v>2587</v>
      </c>
      <c r="D637" t="s">
        <v>2588</v>
      </c>
      <c r="E637">
        <v>80</v>
      </c>
      <c r="F637" t="s">
        <v>64</v>
      </c>
    </row>
    <row r="638" spans="1:6" x14ac:dyDescent="0.25">
      <c r="A638" t="s">
        <v>2589</v>
      </c>
      <c r="B638" t="s">
        <v>2590</v>
      </c>
      <c r="C638" t="s">
        <v>2591</v>
      </c>
      <c r="D638" t="s">
        <v>2592</v>
      </c>
      <c r="E638">
        <v>36</v>
      </c>
      <c r="F638" t="s">
        <v>64</v>
      </c>
    </row>
    <row r="639" spans="1:6" x14ac:dyDescent="0.25">
      <c r="A639" t="s">
        <v>2593</v>
      </c>
      <c r="B639" t="s">
        <v>2594</v>
      </c>
      <c r="C639" t="s">
        <v>2595</v>
      </c>
      <c r="D639" t="s">
        <v>2596</v>
      </c>
      <c r="E639">
        <v>85</v>
      </c>
      <c r="F639" t="s">
        <v>47</v>
      </c>
    </row>
    <row r="640" spans="1:6" x14ac:dyDescent="0.25">
      <c r="A640" t="s">
        <v>2597</v>
      </c>
      <c r="B640" t="s">
        <v>2598</v>
      </c>
      <c r="C640" t="s">
        <v>2599</v>
      </c>
      <c r="D640" t="s">
        <v>2600</v>
      </c>
      <c r="E640">
        <v>65</v>
      </c>
      <c r="F640" t="s">
        <v>47</v>
      </c>
    </row>
    <row r="641" spans="1:6" x14ac:dyDescent="0.25">
      <c r="A641" t="s">
        <v>2601</v>
      </c>
      <c r="B641" t="s">
        <v>2602</v>
      </c>
      <c r="C641" t="s">
        <v>2603</v>
      </c>
      <c r="D641" t="s">
        <v>2604</v>
      </c>
      <c r="E641">
        <v>84</v>
      </c>
      <c r="F641" t="s">
        <v>64</v>
      </c>
    </row>
    <row r="642" spans="1:6" x14ac:dyDescent="0.25">
      <c r="A642" t="s">
        <v>2605</v>
      </c>
      <c r="B642" t="s">
        <v>2606</v>
      </c>
      <c r="C642" t="s">
        <v>2607</v>
      </c>
      <c r="D642" t="s">
        <v>2608</v>
      </c>
      <c r="E642">
        <v>22</v>
      </c>
      <c r="F642" t="s">
        <v>64</v>
      </c>
    </row>
    <row r="643" spans="1:6" x14ac:dyDescent="0.25">
      <c r="A643" t="s">
        <v>2609</v>
      </c>
      <c r="B643" t="s">
        <v>2610</v>
      </c>
      <c r="C643" t="s">
        <v>2611</v>
      </c>
      <c r="D643" t="s">
        <v>2612</v>
      </c>
      <c r="E643">
        <v>24</v>
      </c>
      <c r="F643" t="s">
        <v>47</v>
      </c>
    </row>
    <row r="644" spans="1:6" x14ac:dyDescent="0.25">
      <c r="A644" t="s">
        <v>2613</v>
      </c>
      <c r="B644" t="s">
        <v>2614</v>
      </c>
      <c r="C644" t="s">
        <v>2615</v>
      </c>
      <c r="D644" t="s">
        <v>2616</v>
      </c>
      <c r="E644">
        <v>72</v>
      </c>
      <c r="F644" t="s">
        <v>64</v>
      </c>
    </row>
    <row r="645" spans="1:6" x14ac:dyDescent="0.25">
      <c r="A645" t="s">
        <v>2617</v>
      </c>
      <c r="B645" t="s">
        <v>2618</v>
      </c>
      <c r="C645" t="s">
        <v>2619</v>
      </c>
      <c r="D645" t="s">
        <v>2620</v>
      </c>
      <c r="E645">
        <v>59</v>
      </c>
      <c r="F645" t="s">
        <v>47</v>
      </c>
    </row>
    <row r="646" spans="1:6" x14ac:dyDescent="0.25">
      <c r="A646" t="s">
        <v>2621</v>
      </c>
      <c r="B646" t="s">
        <v>2622</v>
      </c>
      <c r="C646" t="s">
        <v>2623</v>
      </c>
      <c r="D646" t="s">
        <v>2624</v>
      </c>
      <c r="E646">
        <v>82</v>
      </c>
      <c r="F646" t="s">
        <v>47</v>
      </c>
    </row>
    <row r="647" spans="1:6" x14ac:dyDescent="0.25">
      <c r="A647" t="s">
        <v>2625</v>
      </c>
      <c r="B647" t="s">
        <v>2626</v>
      </c>
      <c r="C647" t="s">
        <v>2627</v>
      </c>
      <c r="D647" t="s">
        <v>2628</v>
      </c>
      <c r="E647">
        <v>48</v>
      </c>
      <c r="F647" t="s">
        <v>47</v>
      </c>
    </row>
    <row r="648" spans="1:6" x14ac:dyDescent="0.25">
      <c r="A648" t="s">
        <v>2629</v>
      </c>
      <c r="B648" t="s">
        <v>2630</v>
      </c>
      <c r="C648" t="s">
        <v>2631</v>
      </c>
      <c r="D648" t="s">
        <v>2632</v>
      </c>
      <c r="E648">
        <v>49</v>
      </c>
      <c r="F648" t="s">
        <v>47</v>
      </c>
    </row>
    <row r="649" spans="1:6" x14ac:dyDescent="0.25">
      <c r="A649" t="s">
        <v>2633</v>
      </c>
      <c r="B649" t="s">
        <v>2634</v>
      </c>
      <c r="C649" t="s">
        <v>2635</v>
      </c>
      <c r="D649" t="s">
        <v>2636</v>
      </c>
      <c r="E649">
        <v>24</v>
      </c>
      <c r="F649" t="s">
        <v>64</v>
      </c>
    </row>
    <row r="650" spans="1:6" x14ac:dyDescent="0.25">
      <c r="A650" t="s">
        <v>2637</v>
      </c>
      <c r="B650" t="s">
        <v>2638</v>
      </c>
      <c r="C650" t="s">
        <v>2639</v>
      </c>
      <c r="D650" t="s">
        <v>2640</v>
      </c>
      <c r="E650">
        <v>33</v>
      </c>
      <c r="F650" t="s">
        <v>64</v>
      </c>
    </row>
    <row r="651" spans="1:6" x14ac:dyDescent="0.25">
      <c r="A651" t="s">
        <v>2641</v>
      </c>
      <c r="B651" t="s">
        <v>2642</v>
      </c>
      <c r="C651" t="s">
        <v>2643</v>
      </c>
      <c r="D651" t="s">
        <v>2644</v>
      </c>
      <c r="E651">
        <v>48</v>
      </c>
      <c r="F651" t="s">
        <v>47</v>
      </c>
    </row>
    <row r="652" spans="1:6" x14ac:dyDescent="0.25">
      <c r="A652" t="s">
        <v>2645</v>
      </c>
      <c r="B652" t="s">
        <v>2646</v>
      </c>
      <c r="C652" t="s">
        <v>2647</v>
      </c>
      <c r="D652" t="s">
        <v>2648</v>
      </c>
      <c r="E652">
        <v>44</v>
      </c>
      <c r="F652" t="s">
        <v>47</v>
      </c>
    </row>
    <row r="653" spans="1:6" x14ac:dyDescent="0.25">
      <c r="A653" t="s">
        <v>2649</v>
      </c>
      <c r="B653" t="s">
        <v>2650</v>
      </c>
      <c r="C653" t="s">
        <v>2651</v>
      </c>
      <c r="D653" t="s">
        <v>2652</v>
      </c>
      <c r="E653">
        <v>48</v>
      </c>
      <c r="F653" t="s">
        <v>64</v>
      </c>
    </row>
    <row r="654" spans="1:6" x14ac:dyDescent="0.25">
      <c r="A654" t="s">
        <v>2653</v>
      </c>
      <c r="B654" t="s">
        <v>2654</v>
      </c>
      <c r="C654" t="s">
        <v>2655</v>
      </c>
      <c r="D654" t="s">
        <v>2656</v>
      </c>
      <c r="E654">
        <v>78</v>
      </c>
      <c r="F654" t="s">
        <v>47</v>
      </c>
    </row>
    <row r="655" spans="1:6" x14ac:dyDescent="0.25">
      <c r="A655" t="s">
        <v>2657</v>
      </c>
      <c r="B655" t="s">
        <v>2658</v>
      </c>
      <c r="C655" t="s">
        <v>2659</v>
      </c>
      <c r="D655" t="s">
        <v>2660</v>
      </c>
      <c r="E655">
        <v>57</v>
      </c>
      <c r="F655" t="s">
        <v>64</v>
      </c>
    </row>
    <row r="656" spans="1:6" x14ac:dyDescent="0.25">
      <c r="A656" t="s">
        <v>2661</v>
      </c>
      <c r="B656" t="s">
        <v>2662</v>
      </c>
      <c r="C656" t="s">
        <v>2663</v>
      </c>
      <c r="D656" t="s">
        <v>2664</v>
      </c>
      <c r="E656">
        <v>32</v>
      </c>
      <c r="F656" t="s">
        <v>47</v>
      </c>
    </row>
    <row r="657" spans="1:6" x14ac:dyDescent="0.25">
      <c r="A657" t="s">
        <v>2665</v>
      </c>
      <c r="B657" t="s">
        <v>2666</v>
      </c>
      <c r="C657" t="s">
        <v>2667</v>
      </c>
      <c r="D657" t="s">
        <v>2668</v>
      </c>
      <c r="E657">
        <v>51</v>
      </c>
      <c r="F657" t="s">
        <v>64</v>
      </c>
    </row>
    <row r="658" spans="1:6" x14ac:dyDescent="0.25">
      <c r="A658" t="s">
        <v>2669</v>
      </c>
      <c r="B658" t="s">
        <v>2670</v>
      </c>
      <c r="C658" t="s">
        <v>2671</v>
      </c>
      <c r="D658" t="s">
        <v>2672</v>
      </c>
      <c r="E658">
        <v>58</v>
      </c>
      <c r="F658" t="s">
        <v>64</v>
      </c>
    </row>
    <row r="659" spans="1:6" x14ac:dyDescent="0.25">
      <c r="A659" t="s">
        <v>2673</v>
      </c>
      <c r="B659" t="s">
        <v>2674</v>
      </c>
      <c r="C659" t="s">
        <v>2675</v>
      </c>
      <c r="D659" t="s">
        <v>2676</v>
      </c>
      <c r="E659">
        <v>71</v>
      </c>
      <c r="F659" t="s">
        <v>64</v>
      </c>
    </row>
    <row r="660" spans="1:6" x14ac:dyDescent="0.25">
      <c r="A660" t="s">
        <v>2677</v>
      </c>
      <c r="B660" t="s">
        <v>2678</v>
      </c>
      <c r="C660" t="s">
        <v>2679</v>
      </c>
      <c r="D660" t="s">
        <v>2680</v>
      </c>
      <c r="E660">
        <v>26</v>
      </c>
      <c r="F660" t="s">
        <v>64</v>
      </c>
    </row>
    <row r="661" spans="1:6" x14ac:dyDescent="0.25">
      <c r="A661" t="s">
        <v>2681</v>
      </c>
      <c r="B661" t="s">
        <v>2682</v>
      </c>
      <c r="C661" t="s">
        <v>2683</v>
      </c>
      <c r="D661" t="s">
        <v>2684</v>
      </c>
      <c r="E661">
        <v>22</v>
      </c>
      <c r="F661" t="s">
        <v>47</v>
      </c>
    </row>
    <row r="662" spans="1:6" x14ac:dyDescent="0.25">
      <c r="A662" t="s">
        <v>2685</v>
      </c>
      <c r="B662" t="s">
        <v>2686</v>
      </c>
      <c r="C662" t="s">
        <v>2687</v>
      </c>
      <c r="D662" t="s">
        <v>2688</v>
      </c>
      <c r="E662">
        <v>18</v>
      </c>
      <c r="F662" t="s">
        <v>64</v>
      </c>
    </row>
    <row r="663" spans="1:6" x14ac:dyDescent="0.25">
      <c r="A663" t="s">
        <v>2689</v>
      </c>
      <c r="B663" t="s">
        <v>2690</v>
      </c>
      <c r="C663" t="s">
        <v>2691</v>
      </c>
      <c r="D663" t="s">
        <v>2692</v>
      </c>
      <c r="E663">
        <v>40</v>
      </c>
      <c r="F663" t="s">
        <v>64</v>
      </c>
    </row>
    <row r="664" spans="1:6" x14ac:dyDescent="0.25">
      <c r="A664" t="s">
        <v>2693</v>
      </c>
      <c r="B664" t="s">
        <v>2694</v>
      </c>
      <c r="C664" t="s">
        <v>2695</v>
      </c>
      <c r="D664" t="s">
        <v>2696</v>
      </c>
      <c r="E664">
        <v>42</v>
      </c>
      <c r="F664" t="s">
        <v>47</v>
      </c>
    </row>
    <row r="665" spans="1:6" x14ac:dyDescent="0.25">
      <c r="A665" t="s">
        <v>2697</v>
      </c>
      <c r="B665" t="s">
        <v>2698</v>
      </c>
      <c r="C665" t="s">
        <v>2699</v>
      </c>
      <c r="D665" t="s">
        <v>2700</v>
      </c>
      <c r="E665">
        <v>84</v>
      </c>
      <c r="F665" t="s">
        <v>47</v>
      </c>
    </row>
    <row r="666" spans="1:6" x14ac:dyDescent="0.25">
      <c r="A666" t="s">
        <v>2701</v>
      </c>
      <c r="B666" t="s">
        <v>2702</v>
      </c>
      <c r="C666" t="s">
        <v>2703</v>
      </c>
      <c r="D666" t="s">
        <v>2704</v>
      </c>
      <c r="E666">
        <v>35</v>
      </c>
      <c r="F666" t="s">
        <v>47</v>
      </c>
    </row>
    <row r="667" spans="1:6" x14ac:dyDescent="0.25">
      <c r="A667" t="s">
        <v>2705</v>
      </c>
      <c r="B667" t="s">
        <v>2706</v>
      </c>
      <c r="C667" t="s">
        <v>2707</v>
      </c>
      <c r="D667" t="s">
        <v>2708</v>
      </c>
      <c r="E667">
        <v>55</v>
      </c>
      <c r="F667" t="s">
        <v>64</v>
      </c>
    </row>
    <row r="668" spans="1:6" x14ac:dyDescent="0.25">
      <c r="A668" t="s">
        <v>2709</v>
      </c>
      <c r="B668" t="s">
        <v>2710</v>
      </c>
      <c r="C668" t="s">
        <v>2711</v>
      </c>
      <c r="D668" t="s">
        <v>2712</v>
      </c>
      <c r="E668">
        <v>82</v>
      </c>
      <c r="F668" t="s">
        <v>47</v>
      </c>
    </row>
    <row r="669" spans="1:6" x14ac:dyDescent="0.25">
      <c r="A669" t="s">
        <v>2713</v>
      </c>
      <c r="B669" t="s">
        <v>2714</v>
      </c>
      <c r="C669" t="s">
        <v>2715</v>
      </c>
      <c r="D669" t="s">
        <v>2716</v>
      </c>
      <c r="E669">
        <v>46</v>
      </c>
      <c r="F669" t="s">
        <v>47</v>
      </c>
    </row>
    <row r="670" spans="1:6" x14ac:dyDescent="0.25">
      <c r="A670" t="s">
        <v>2717</v>
      </c>
      <c r="B670" t="s">
        <v>2718</v>
      </c>
      <c r="C670" t="s">
        <v>2719</v>
      </c>
      <c r="D670" t="s">
        <v>2720</v>
      </c>
      <c r="E670">
        <v>83</v>
      </c>
      <c r="F670" t="s">
        <v>64</v>
      </c>
    </row>
    <row r="671" spans="1:6" x14ac:dyDescent="0.25">
      <c r="A671" t="s">
        <v>2721</v>
      </c>
      <c r="B671" t="s">
        <v>2722</v>
      </c>
      <c r="C671" t="s">
        <v>2723</v>
      </c>
      <c r="D671" t="s">
        <v>2724</v>
      </c>
      <c r="E671">
        <v>28</v>
      </c>
      <c r="F671" t="s">
        <v>47</v>
      </c>
    </row>
    <row r="672" spans="1:6" x14ac:dyDescent="0.25">
      <c r="A672" t="s">
        <v>2725</v>
      </c>
      <c r="B672" t="s">
        <v>2726</v>
      </c>
      <c r="C672" t="s">
        <v>2727</v>
      </c>
      <c r="D672" t="s">
        <v>2728</v>
      </c>
      <c r="E672">
        <v>79</v>
      </c>
      <c r="F672" t="s">
        <v>64</v>
      </c>
    </row>
    <row r="673" spans="1:6" x14ac:dyDescent="0.25">
      <c r="A673" t="s">
        <v>2729</v>
      </c>
      <c r="B673" t="s">
        <v>2730</v>
      </c>
      <c r="C673" t="s">
        <v>2731</v>
      </c>
      <c r="D673" t="s">
        <v>2732</v>
      </c>
      <c r="E673">
        <v>44</v>
      </c>
      <c r="F673" t="s">
        <v>47</v>
      </c>
    </row>
    <row r="674" spans="1:6" x14ac:dyDescent="0.25">
      <c r="A674" t="s">
        <v>2733</v>
      </c>
      <c r="B674" t="s">
        <v>2734</v>
      </c>
      <c r="C674" t="s">
        <v>2735</v>
      </c>
      <c r="D674" t="s">
        <v>2736</v>
      </c>
      <c r="E674">
        <v>49</v>
      </c>
      <c r="F674" t="s">
        <v>64</v>
      </c>
    </row>
    <row r="675" spans="1:6" x14ac:dyDescent="0.25">
      <c r="A675" t="s">
        <v>2737</v>
      </c>
      <c r="B675" t="s">
        <v>2738</v>
      </c>
      <c r="C675" t="s">
        <v>2739</v>
      </c>
      <c r="D675" t="s">
        <v>2740</v>
      </c>
      <c r="E675">
        <v>41</v>
      </c>
      <c r="F675" t="s">
        <v>64</v>
      </c>
    </row>
    <row r="676" spans="1:6" x14ac:dyDescent="0.25">
      <c r="A676" t="s">
        <v>2741</v>
      </c>
      <c r="B676" t="s">
        <v>2742</v>
      </c>
      <c r="C676" t="s">
        <v>2743</v>
      </c>
      <c r="D676" t="s">
        <v>2744</v>
      </c>
      <c r="E676">
        <v>64</v>
      </c>
      <c r="F676" t="s">
        <v>64</v>
      </c>
    </row>
    <row r="677" spans="1:6" x14ac:dyDescent="0.25">
      <c r="A677" t="s">
        <v>2745</v>
      </c>
      <c r="B677" t="s">
        <v>2746</v>
      </c>
      <c r="C677" t="s">
        <v>2747</v>
      </c>
      <c r="D677" t="s">
        <v>2748</v>
      </c>
      <c r="E677">
        <v>57</v>
      </c>
      <c r="F677" t="s">
        <v>64</v>
      </c>
    </row>
    <row r="678" spans="1:6" x14ac:dyDescent="0.25">
      <c r="A678" t="s">
        <v>2749</v>
      </c>
      <c r="B678" t="s">
        <v>2750</v>
      </c>
      <c r="C678" t="s">
        <v>2751</v>
      </c>
      <c r="D678" t="s">
        <v>2752</v>
      </c>
      <c r="E678">
        <v>36</v>
      </c>
      <c r="F678" t="s">
        <v>47</v>
      </c>
    </row>
    <row r="679" spans="1:6" x14ac:dyDescent="0.25">
      <c r="A679" t="s">
        <v>2753</v>
      </c>
      <c r="B679" t="s">
        <v>2754</v>
      </c>
      <c r="C679" t="s">
        <v>2755</v>
      </c>
      <c r="D679" t="s">
        <v>2756</v>
      </c>
      <c r="E679">
        <v>75</v>
      </c>
      <c r="F679" t="s">
        <v>64</v>
      </c>
    </row>
    <row r="680" spans="1:6" x14ac:dyDescent="0.25">
      <c r="A680" t="s">
        <v>2757</v>
      </c>
      <c r="B680" t="s">
        <v>2758</v>
      </c>
      <c r="C680" t="s">
        <v>2759</v>
      </c>
      <c r="D680" t="s">
        <v>2760</v>
      </c>
      <c r="E680">
        <v>32</v>
      </c>
      <c r="F680" t="s">
        <v>64</v>
      </c>
    </row>
    <row r="681" spans="1:6" x14ac:dyDescent="0.25">
      <c r="A681" t="s">
        <v>2761</v>
      </c>
      <c r="B681" t="s">
        <v>2762</v>
      </c>
      <c r="C681" t="s">
        <v>2763</v>
      </c>
      <c r="D681" t="s">
        <v>2764</v>
      </c>
      <c r="E681">
        <v>77</v>
      </c>
      <c r="F681" t="s">
        <v>64</v>
      </c>
    </row>
    <row r="682" spans="1:6" x14ac:dyDescent="0.25">
      <c r="A682" t="s">
        <v>2765</v>
      </c>
      <c r="B682" t="s">
        <v>2766</v>
      </c>
      <c r="C682" t="s">
        <v>2767</v>
      </c>
      <c r="D682" t="s">
        <v>2768</v>
      </c>
      <c r="E682">
        <v>43</v>
      </c>
      <c r="F682" t="s">
        <v>64</v>
      </c>
    </row>
    <row r="683" spans="1:6" x14ac:dyDescent="0.25">
      <c r="A683" t="s">
        <v>2769</v>
      </c>
      <c r="B683" t="s">
        <v>2770</v>
      </c>
      <c r="C683" t="s">
        <v>2771</v>
      </c>
      <c r="D683" t="s">
        <v>2772</v>
      </c>
      <c r="E683">
        <v>43</v>
      </c>
      <c r="F683" t="s">
        <v>64</v>
      </c>
    </row>
    <row r="684" spans="1:6" x14ac:dyDescent="0.25">
      <c r="A684" t="s">
        <v>2773</v>
      </c>
      <c r="B684" t="s">
        <v>2774</v>
      </c>
      <c r="C684" t="s">
        <v>2775</v>
      </c>
      <c r="D684" t="s">
        <v>2776</v>
      </c>
      <c r="E684">
        <v>27</v>
      </c>
      <c r="F684" t="s">
        <v>64</v>
      </c>
    </row>
    <row r="685" spans="1:6" x14ac:dyDescent="0.25">
      <c r="A685" t="s">
        <v>2777</v>
      </c>
      <c r="B685" t="s">
        <v>2778</v>
      </c>
      <c r="C685" t="s">
        <v>2779</v>
      </c>
      <c r="D685" t="s">
        <v>2780</v>
      </c>
      <c r="E685">
        <v>61</v>
      </c>
      <c r="F685" t="s">
        <v>47</v>
      </c>
    </row>
    <row r="686" spans="1:6" x14ac:dyDescent="0.25">
      <c r="A686" t="s">
        <v>2781</v>
      </c>
      <c r="B686" t="s">
        <v>2782</v>
      </c>
      <c r="C686" t="s">
        <v>2783</v>
      </c>
      <c r="D686" t="s">
        <v>2784</v>
      </c>
      <c r="E686">
        <v>38</v>
      </c>
      <c r="F686" t="s">
        <v>64</v>
      </c>
    </row>
    <row r="687" spans="1:6" x14ac:dyDescent="0.25">
      <c r="A687" t="s">
        <v>2785</v>
      </c>
      <c r="B687" t="s">
        <v>2786</v>
      </c>
      <c r="C687" t="s">
        <v>2787</v>
      </c>
      <c r="D687" t="s">
        <v>2788</v>
      </c>
      <c r="E687">
        <v>75</v>
      </c>
      <c r="F687" t="s">
        <v>64</v>
      </c>
    </row>
    <row r="688" spans="1:6" x14ac:dyDescent="0.25">
      <c r="A688" t="s">
        <v>2789</v>
      </c>
      <c r="B688" t="s">
        <v>2790</v>
      </c>
      <c r="C688" t="s">
        <v>2791</v>
      </c>
      <c r="D688" t="s">
        <v>2792</v>
      </c>
      <c r="E688">
        <v>26</v>
      </c>
      <c r="F688" t="s">
        <v>47</v>
      </c>
    </row>
    <row r="689" spans="1:6" x14ac:dyDescent="0.25">
      <c r="A689" t="s">
        <v>2793</v>
      </c>
      <c r="B689" t="s">
        <v>2794</v>
      </c>
      <c r="C689" t="s">
        <v>2795</v>
      </c>
      <c r="D689" t="s">
        <v>2796</v>
      </c>
      <c r="E689">
        <v>42</v>
      </c>
      <c r="F689" t="s">
        <v>64</v>
      </c>
    </row>
    <row r="690" spans="1:6" x14ac:dyDescent="0.25">
      <c r="A690" t="s">
        <v>2797</v>
      </c>
      <c r="B690" t="s">
        <v>2798</v>
      </c>
      <c r="C690" t="s">
        <v>2799</v>
      </c>
      <c r="D690" t="s">
        <v>2800</v>
      </c>
      <c r="E690">
        <v>18</v>
      </c>
      <c r="F690" t="s">
        <v>47</v>
      </c>
    </row>
    <row r="691" spans="1:6" x14ac:dyDescent="0.25">
      <c r="A691" t="s">
        <v>2801</v>
      </c>
      <c r="B691" t="s">
        <v>2802</v>
      </c>
      <c r="C691" t="s">
        <v>2803</v>
      </c>
      <c r="D691" t="s">
        <v>2804</v>
      </c>
      <c r="E691">
        <v>20</v>
      </c>
      <c r="F691" t="s">
        <v>64</v>
      </c>
    </row>
    <row r="692" spans="1:6" x14ac:dyDescent="0.25">
      <c r="A692" t="s">
        <v>2805</v>
      </c>
      <c r="B692" t="s">
        <v>2806</v>
      </c>
      <c r="C692" t="s">
        <v>2807</v>
      </c>
      <c r="D692" t="s">
        <v>2808</v>
      </c>
      <c r="E692">
        <v>65</v>
      </c>
      <c r="F692" t="s">
        <v>64</v>
      </c>
    </row>
    <row r="693" spans="1:6" x14ac:dyDescent="0.25">
      <c r="A693" t="s">
        <v>2809</v>
      </c>
      <c r="B693" t="s">
        <v>2810</v>
      </c>
      <c r="C693" t="s">
        <v>2811</v>
      </c>
      <c r="D693" t="s">
        <v>2812</v>
      </c>
      <c r="E693">
        <v>20</v>
      </c>
      <c r="F693" t="s">
        <v>64</v>
      </c>
    </row>
    <row r="694" spans="1:6" x14ac:dyDescent="0.25">
      <c r="A694" t="s">
        <v>2813</v>
      </c>
      <c r="B694" t="s">
        <v>2814</v>
      </c>
      <c r="C694" t="s">
        <v>2815</v>
      </c>
      <c r="D694" t="s">
        <v>2816</v>
      </c>
      <c r="E694">
        <v>81</v>
      </c>
      <c r="F694" t="s">
        <v>47</v>
      </c>
    </row>
    <row r="695" spans="1:6" x14ac:dyDescent="0.25">
      <c r="A695" t="s">
        <v>2817</v>
      </c>
      <c r="B695" t="s">
        <v>2818</v>
      </c>
      <c r="C695" t="s">
        <v>2819</v>
      </c>
      <c r="D695" t="s">
        <v>2820</v>
      </c>
      <c r="E695">
        <v>25</v>
      </c>
      <c r="F695" t="s">
        <v>47</v>
      </c>
    </row>
    <row r="696" spans="1:6" x14ac:dyDescent="0.25">
      <c r="A696" t="s">
        <v>2821</v>
      </c>
      <c r="B696" t="s">
        <v>2822</v>
      </c>
      <c r="C696" t="s">
        <v>2823</v>
      </c>
      <c r="D696" t="s">
        <v>2824</v>
      </c>
      <c r="E696">
        <v>21</v>
      </c>
      <c r="F696" t="s">
        <v>47</v>
      </c>
    </row>
    <row r="697" spans="1:6" x14ac:dyDescent="0.25">
      <c r="A697" t="s">
        <v>2825</v>
      </c>
      <c r="B697" t="s">
        <v>2826</v>
      </c>
      <c r="C697" t="s">
        <v>2827</v>
      </c>
      <c r="D697" t="s">
        <v>2828</v>
      </c>
      <c r="E697">
        <v>42</v>
      </c>
      <c r="F697" t="s">
        <v>47</v>
      </c>
    </row>
    <row r="698" spans="1:6" x14ac:dyDescent="0.25">
      <c r="A698" t="s">
        <v>2829</v>
      </c>
      <c r="B698" t="s">
        <v>2830</v>
      </c>
      <c r="C698" t="s">
        <v>2831</v>
      </c>
      <c r="D698" t="s">
        <v>2832</v>
      </c>
      <c r="E698">
        <v>49</v>
      </c>
      <c r="F698" t="s">
        <v>47</v>
      </c>
    </row>
    <row r="699" spans="1:6" x14ac:dyDescent="0.25">
      <c r="A699" t="s">
        <v>2833</v>
      </c>
      <c r="B699" t="s">
        <v>2834</v>
      </c>
      <c r="C699" t="s">
        <v>2835</v>
      </c>
      <c r="D699" t="s">
        <v>2836</v>
      </c>
      <c r="E699">
        <v>44</v>
      </c>
      <c r="F699" t="s">
        <v>64</v>
      </c>
    </row>
    <row r="700" spans="1:6" x14ac:dyDescent="0.25">
      <c r="A700" t="s">
        <v>2837</v>
      </c>
      <c r="B700" t="s">
        <v>2838</v>
      </c>
      <c r="C700" t="s">
        <v>2839</v>
      </c>
      <c r="D700" t="s">
        <v>2840</v>
      </c>
      <c r="E700">
        <v>69</v>
      </c>
      <c r="F700" t="s">
        <v>64</v>
      </c>
    </row>
    <row r="701" spans="1:6" x14ac:dyDescent="0.25">
      <c r="A701" t="s">
        <v>2841</v>
      </c>
      <c r="B701" t="s">
        <v>2842</v>
      </c>
      <c r="C701" t="s">
        <v>2843</v>
      </c>
      <c r="D701" t="s">
        <v>2844</v>
      </c>
      <c r="E701">
        <v>24</v>
      </c>
      <c r="F701" t="s">
        <v>47</v>
      </c>
    </row>
    <row r="702" spans="1:6" x14ac:dyDescent="0.25">
      <c r="A702" t="s">
        <v>2845</v>
      </c>
      <c r="B702" t="s">
        <v>2846</v>
      </c>
      <c r="C702" t="s">
        <v>2847</v>
      </c>
      <c r="D702" t="s">
        <v>2848</v>
      </c>
      <c r="E702">
        <v>31</v>
      </c>
      <c r="F702" t="s">
        <v>64</v>
      </c>
    </row>
    <row r="703" spans="1:6" x14ac:dyDescent="0.25">
      <c r="A703" t="s">
        <v>2849</v>
      </c>
      <c r="B703" t="s">
        <v>2850</v>
      </c>
      <c r="C703" t="s">
        <v>2851</v>
      </c>
      <c r="D703" t="s">
        <v>2852</v>
      </c>
      <c r="E703">
        <v>61</v>
      </c>
      <c r="F703" t="s">
        <v>64</v>
      </c>
    </row>
    <row r="704" spans="1:6" x14ac:dyDescent="0.25">
      <c r="A704" t="s">
        <v>2853</v>
      </c>
      <c r="B704" t="s">
        <v>2854</v>
      </c>
      <c r="C704" t="s">
        <v>2855</v>
      </c>
      <c r="D704" t="s">
        <v>2856</v>
      </c>
      <c r="E704">
        <v>25</v>
      </c>
      <c r="F704" t="s">
        <v>64</v>
      </c>
    </row>
    <row r="705" spans="1:6" x14ac:dyDescent="0.25">
      <c r="A705" t="s">
        <v>2857</v>
      </c>
      <c r="B705" t="s">
        <v>2858</v>
      </c>
      <c r="C705" t="s">
        <v>2859</v>
      </c>
      <c r="D705" t="s">
        <v>2860</v>
      </c>
      <c r="E705">
        <v>60</v>
      </c>
      <c r="F705" t="s">
        <v>64</v>
      </c>
    </row>
    <row r="706" spans="1:6" x14ac:dyDescent="0.25">
      <c r="A706" t="s">
        <v>2861</v>
      </c>
      <c r="B706" t="s">
        <v>2862</v>
      </c>
      <c r="C706" t="s">
        <v>2863</v>
      </c>
      <c r="D706" t="s">
        <v>2864</v>
      </c>
      <c r="E706">
        <v>55</v>
      </c>
      <c r="F706" t="s">
        <v>64</v>
      </c>
    </row>
    <row r="707" spans="1:6" x14ac:dyDescent="0.25">
      <c r="A707" t="s">
        <v>2865</v>
      </c>
      <c r="B707" t="s">
        <v>2866</v>
      </c>
      <c r="C707" t="s">
        <v>2867</v>
      </c>
      <c r="D707" t="s">
        <v>2868</v>
      </c>
      <c r="E707">
        <v>19</v>
      </c>
      <c r="F707" t="s">
        <v>47</v>
      </c>
    </row>
    <row r="708" spans="1:6" x14ac:dyDescent="0.25">
      <c r="A708" t="s">
        <v>2869</v>
      </c>
      <c r="B708" t="s">
        <v>2870</v>
      </c>
      <c r="C708" t="s">
        <v>2871</v>
      </c>
      <c r="D708" t="s">
        <v>2872</v>
      </c>
      <c r="E708">
        <v>62</v>
      </c>
      <c r="F708" t="s">
        <v>47</v>
      </c>
    </row>
    <row r="709" spans="1:6" x14ac:dyDescent="0.25">
      <c r="A709" t="s">
        <v>2873</v>
      </c>
      <c r="B709" t="s">
        <v>2874</v>
      </c>
      <c r="C709" t="s">
        <v>2875</v>
      </c>
      <c r="D709" t="s">
        <v>2876</v>
      </c>
      <c r="E709">
        <v>23</v>
      </c>
      <c r="F709" t="s">
        <v>47</v>
      </c>
    </row>
    <row r="710" spans="1:6" x14ac:dyDescent="0.25">
      <c r="A710" t="s">
        <v>2877</v>
      </c>
      <c r="B710" t="s">
        <v>2878</v>
      </c>
      <c r="C710" t="s">
        <v>2879</v>
      </c>
      <c r="D710" t="s">
        <v>2880</v>
      </c>
      <c r="E710">
        <v>52</v>
      </c>
      <c r="F710" t="s">
        <v>47</v>
      </c>
    </row>
    <row r="711" spans="1:6" x14ac:dyDescent="0.25">
      <c r="A711" t="s">
        <v>2881</v>
      </c>
      <c r="B711" t="s">
        <v>2882</v>
      </c>
      <c r="C711" t="s">
        <v>2883</v>
      </c>
      <c r="D711" t="s">
        <v>2884</v>
      </c>
      <c r="E711">
        <v>40</v>
      </c>
      <c r="F711" t="s">
        <v>47</v>
      </c>
    </row>
    <row r="712" spans="1:6" x14ac:dyDescent="0.25">
      <c r="A712" t="s">
        <v>2885</v>
      </c>
      <c r="B712" t="s">
        <v>2886</v>
      </c>
      <c r="C712" t="s">
        <v>2887</v>
      </c>
      <c r="D712" t="s">
        <v>2888</v>
      </c>
      <c r="E712">
        <v>23</v>
      </c>
      <c r="F712" t="s">
        <v>64</v>
      </c>
    </row>
    <row r="713" spans="1:6" x14ac:dyDescent="0.25">
      <c r="A713" t="s">
        <v>2889</v>
      </c>
      <c r="B713" t="s">
        <v>2890</v>
      </c>
      <c r="C713" t="s">
        <v>2891</v>
      </c>
      <c r="D713" t="s">
        <v>2892</v>
      </c>
      <c r="E713">
        <v>27</v>
      </c>
      <c r="F713" t="s">
        <v>64</v>
      </c>
    </row>
    <row r="714" spans="1:6" x14ac:dyDescent="0.25">
      <c r="A714" t="s">
        <v>2893</v>
      </c>
      <c r="B714" t="s">
        <v>2894</v>
      </c>
      <c r="C714" t="s">
        <v>2895</v>
      </c>
      <c r="D714" t="s">
        <v>2896</v>
      </c>
      <c r="E714">
        <v>53</v>
      </c>
      <c r="F714" t="s">
        <v>64</v>
      </c>
    </row>
    <row r="715" spans="1:6" x14ac:dyDescent="0.25">
      <c r="A715" t="s">
        <v>2897</v>
      </c>
      <c r="B715" t="s">
        <v>2898</v>
      </c>
      <c r="C715" t="s">
        <v>2899</v>
      </c>
      <c r="D715" t="s">
        <v>2900</v>
      </c>
      <c r="E715">
        <v>75</v>
      </c>
      <c r="F715" t="s">
        <v>47</v>
      </c>
    </row>
    <row r="716" spans="1:6" x14ac:dyDescent="0.25">
      <c r="A716" t="s">
        <v>2901</v>
      </c>
      <c r="B716" t="s">
        <v>2902</v>
      </c>
      <c r="C716" t="s">
        <v>2903</v>
      </c>
      <c r="D716" t="s">
        <v>2904</v>
      </c>
      <c r="E716">
        <v>21</v>
      </c>
      <c r="F716" t="s">
        <v>47</v>
      </c>
    </row>
    <row r="717" spans="1:6" x14ac:dyDescent="0.25">
      <c r="A717" t="s">
        <v>2905</v>
      </c>
      <c r="B717" t="s">
        <v>2906</v>
      </c>
      <c r="C717" t="s">
        <v>2907</v>
      </c>
      <c r="D717" t="s">
        <v>2908</v>
      </c>
      <c r="E717">
        <v>31</v>
      </c>
      <c r="F717" t="s">
        <v>64</v>
      </c>
    </row>
    <row r="718" spans="1:6" x14ac:dyDescent="0.25">
      <c r="A718" t="s">
        <v>2909</v>
      </c>
      <c r="B718" t="s">
        <v>2910</v>
      </c>
      <c r="C718" t="s">
        <v>2911</v>
      </c>
      <c r="D718" t="s">
        <v>2912</v>
      </c>
      <c r="E718">
        <v>59</v>
      </c>
      <c r="F718" t="s">
        <v>47</v>
      </c>
    </row>
    <row r="719" spans="1:6" x14ac:dyDescent="0.25">
      <c r="A719" t="s">
        <v>2913</v>
      </c>
      <c r="B719" t="s">
        <v>2914</v>
      </c>
      <c r="C719" t="s">
        <v>2915</v>
      </c>
      <c r="D719" t="s">
        <v>2916</v>
      </c>
      <c r="E719">
        <v>43</v>
      </c>
      <c r="F719" t="s">
        <v>64</v>
      </c>
    </row>
    <row r="720" spans="1:6" x14ac:dyDescent="0.25">
      <c r="A720" t="s">
        <v>2917</v>
      </c>
      <c r="B720" t="s">
        <v>2918</v>
      </c>
      <c r="C720" t="s">
        <v>2919</v>
      </c>
      <c r="D720" t="s">
        <v>2920</v>
      </c>
      <c r="E720">
        <v>43</v>
      </c>
      <c r="F720" t="s">
        <v>64</v>
      </c>
    </row>
    <row r="721" spans="1:6" x14ac:dyDescent="0.25">
      <c r="A721" t="s">
        <v>2921</v>
      </c>
      <c r="B721" t="s">
        <v>2922</v>
      </c>
      <c r="C721" t="s">
        <v>2923</v>
      </c>
      <c r="D721" t="s">
        <v>2924</v>
      </c>
      <c r="E721">
        <v>26</v>
      </c>
      <c r="F721" t="s">
        <v>64</v>
      </c>
    </row>
    <row r="722" spans="1:6" x14ac:dyDescent="0.25">
      <c r="A722" t="s">
        <v>2925</v>
      </c>
      <c r="B722" t="s">
        <v>2926</v>
      </c>
      <c r="C722" t="s">
        <v>2927</v>
      </c>
      <c r="D722" t="s">
        <v>2928</v>
      </c>
      <c r="E722">
        <v>64</v>
      </c>
      <c r="F722" t="s">
        <v>64</v>
      </c>
    </row>
    <row r="723" spans="1:6" x14ac:dyDescent="0.25">
      <c r="A723" t="s">
        <v>2929</v>
      </c>
      <c r="B723" t="s">
        <v>2930</v>
      </c>
      <c r="C723" t="s">
        <v>2931</v>
      </c>
      <c r="D723" t="s">
        <v>2932</v>
      </c>
      <c r="E723">
        <v>73</v>
      </c>
      <c r="F723" t="s">
        <v>64</v>
      </c>
    </row>
    <row r="724" spans="1:6" x14ac:dyDescent="0.25">
      <c r="A724" t="s">
        <v>2933</v>
      </c>
      <c r="B724" t="s">
        <v>2934</v>
      </c>
      <c r="C724" t="s">
        <v>2935</v>
      </c>
      <c r="D724" t="s">
        <v>2936</v>
      </c>
      <c r="E724">
        <v>23</v>
      </c>
      <c r="F724" t="s">
        <v>47</v>
      </c>
    </row>
    <row r="725" spans="1:6" x14ac:dyDescent="0.25">
      <c r="A725" t="s">
        <v>2937</v>
      </c>
      <c r="B725" t="s">
        <v>2938</v>
      </c>
      <c r="C725" t="s">
        <v>2939</v>
      </c>
      <c r="D725" t="s">
        <v>2940</v>
      </c>
      <c r="E725">
        <v>44</v>
      </c>
      <c r="F725" t="s">
        <v>47</v>
      </c>
    </row>
    <row r="726" spans="1:6" x14ac:dyDescent="0.25">
      <c r="A726" t="s">
        <v>2941</v>
      </c>
      <c r="B726" t="s">
        <v>2942</v>
      </c>
      <c r="C726" t="s">
        <v>2943</v>
      </c>
      <c r="D726" t="s">
        <v>2944</v>
      </c>
      <c r="E726">
        <v>65</v>
      </c>
      <c r="F726" t="s">
        <v>47</v>
      </c>
    </row>
    <row r="727" spans="1:6" x14ac:dyDescent="0.25">
      <c r="A727" t="s">
        <v>2945</v>
      </c>
      <c r="B727" t="s">
        <v>2946</v>
      </c>
      <c r="C727" t="s">
        <v>2947</v>
      </c>
      <c r="D727" t="s">
        <v>2948</v>
      </c>
      <c r="E727">
        <v>59</v>
      </c>
      <c r="F727" t="s">
        <v>64</v>
      </c>
    </row>
    <row r="728" spans="1:6" x14ac:dyDescent="0.25">
      <c r="A728" t="s">
        <v>2949</v>
      </c>
      <c r="B728" t="s">
        <v>2950</v>
      </c>
      <c r="C728" t="s">
        <v>2951</v>
      </c>
      <c r="D728" t="s">
        <v>2952</v>
      </c>
      <c r="E728">
        <v>61</v>
      </c>
      <c r="F728" t="s">
        <v>64</v>
      </c>
    </row>
    <row r="729" spans="1:6" x14ac:dyDescent="0.25">
      <c r="A729" t="s">
        <v>2953</v>
      </c>
      <c r="B729" t="s">
        <v>2954</v>
      </c>
      <c r="C729" t="s">
        <v>2955</v>
      </c>
      <c r="D729" t="s">
        <v>2956</v>
      </c>
      <c r="E729">
        <v>68</v>
      </c>
      <c r="F729" t="s">
        <v>47</v>
      </c>
    </row>
    <row r="730" spans="1:6" x14ac:dyDescent="0.25">
      <c r="A730" t="s">
        <v>2957</v>
      </c>
      <c r="B730" t="s">
        <v>2958</v>
      </c>
      <c r="C730" t="s">
        <v>2959</v>
      </c>
      <c r="D730" t="s">
        <v>2960</v>
      </c>
      <c r="E730">
        <v>53</v>
      </c>
      <c r="F730" t="s">
        <v>47</v>
      </c>
    </row>
    <row r="731" spans="1:6" x14ac:dyDescent="0.25">
      <c r="A731" t="s">
        <v>2961</v>
      </c>
      <c r="B731" t="s">
        <v>2962</v>
      </c>
      <c r="C731" t="s">
        <v>2963</v>
      </c>
      <c r="D731" t="s">
        <v>2964</v>
      </c>
      <c r="E731">
        <v>54</v>
      </c>
      <c r="F731" t="s">
        <v>47</v>
      </c>
    </row>
    <row r="732" spans="1:6" x14ac:dyDescent="0.25">
      <c r="A732" t="s">
        <v>2965</v>
      </c>
      <c r="B732" t="s">
        <v>2966</v>
      </c>
      <c r="C732" t="s">
        <v>2967</v>
      </c>
      <c r="D732" t="s">
        <v>2968</v>
      </c>
      <c r="E732">
        <v>26</v>
      </c>
      <c r="F732" t="s">
        <v>47</v>
      </c>
    </row>
    <row r="733" spans="1:6" x14ac:dyDescent="0.25">
      <c r="A733" t="s">
        <v>2969</v>
      </c>
      <c r="B733" t="s">
        <v>2970</v>
      </c>
      <c r="C733" t="s">
        <v>2971</v>
      </c>
      <c r="D733" t="s">
        <v>2972</v>
      </c>
      <c r="E733">
        <v>21</v>
      </c>
      <c r="F733" t="s">
        <v>47</v>
      </c>
    </row>
    <row r="734" spans="1:6" x14ac:dyDescent="0.25">
      <c r="A734" t="s">
        <v>2973</v>
      </c>
      <c r="B734" t="s">
        <v>2974</v>
      </c>
      <c r="C734" t="s">
        <v>2975</v>
      </c>
      <c r="D734" t="s">
        <v>2976</v>
      </c>
      <c r="E734">
        <v>81</v>
      </c>
      <c r="F734" t="s">
        <v>47</v>
      </c>
    </row>
    <row r="735" spans="1:6" x14ac:dyDescent="0.25">
      <c r="A735" t="s">
        <v>2977</v>
      </c>
      <c r="B735" t="s">
        <v>2978</v>
      </c>
      <c r="C735" t="s">
        <v>2979</v>
      </c>
      <c r="D735" t="s">
        <v>2980</v>
      </c>
      <c r="E735">
        <v>40</v>
      </c>
      <c r="F735" t="s">
        <v>64</v>
      </c>
    </row>
    <row r="736" spans="1:6" x14ac:dyDescent="0.25">
      <c r="A736" t="s">
        <v>2981</v>
      </c>
      <c r="B736" t="s">
        <v>2982</v>
      </c>
      <c r="C736" t="s">
        <v>2983</v>
      </c>
      <c r="D736" t="s">
        <v>2984</v>
      </c>
      <c r="E736">
        <v>82</v>
      </c>
      <c r="F736" t="s">
        <v>47</v>
      </c>
    </row>
    <row r="737" spans="1:6" x14ac:dyDescent="0.25">
      <c r="A737" t="s">
        <v>2985</v>
      </c>
      <c r="B737" t="s">
        <v>2986</v>
      </c>
      <c r="C737" t="s">
        <v>2987</v>
      </c>
      <c r="D737" t="s">
        <v>2988</v>
      </c>
      <c r="E737">
        <v>44</v>
      </c>
      <c r="F737" t="s">
        <v>47</v>
      </c>
    </row>
    <row r="738" spans="1:6" x14ac:dyDescent="0.25">
      <c r="A738" t="s">
        <v>2989</v>
      </c>
      <c r="B738" t="s">
        <v>2990</v>
      </c>
      <c r="C738" t="s">
        <v>2991</v>
      </c>
      <c r="D738" t="s">
        <v>2992</v>
      </c>
      <c r="E738">
        <v>69</v>
      </c>
      <c r="F738" t="s">
        <v>64</v>
      </c>
    </row>
    <row r="739" spans="1:6" x14ac:dyDescent="0.25">
      <c r="A739" t="s">
        <v>2993</v>
      </c>
      <c r="B739" t="s">
        <v>2994</v>
      </c>
      <c r="C739" t="s">
        <v>2995</v>
      </c>
      <c r="D739" t="s">
        <v>2996</v>
      </c>
      <c r="E739">
        <v>26</v>
      </c>
      <c r="F739" t="s">
        <v>47</v>
      </c>
    </row>
    <row r="740" spans="1:6" x14ac:dyDescent="0.25">
      <c r="A740" t="s">
        <v>2997</v>
      </c>
      <c r="B740" t="s">
        <v>2998</v>
      </c>
      <c r="C740" t="s">
        <v>2999</v>
      </c>
      <c r="D740" t="s">
        <v>3000</v>
      </c>
      <c r="E740">
        <v>37</v>
      </c>
      <c r="F740" t="s">
        <v>47</v>
      </c>
    </row>
    <row r="741" spans="1:6" x14ac:dyDescent="0.25">
      <c r="A741" t="s">
        <v>3001</v>
      </c>
      <c r="B741" t="s">
        <v>3002</v>
      </c>
      <c r="C741" t="s">
        <v>3003</v>
      </c>
      <c r="D741" t="s">
        <v>3004</v>
      </c>
      <c r="E741">
        <v>44</v>
      </c>
      <c r="F741" t="s">
        <v>64</v>
      </c>
    </row>
    <row r="742" spans="1:6" x14ac:dyDescent="0.25">
      <c r="A742" t="s">
        <v>3005</v>
      </c>
      <c r="B742" t="s">
        <v>3006</v>
      </c>
      <c r="C742" t="s">
        <v>3007</v>
      </c>
      <c r="D742" t="s">
        <v>3008</v>
      </c>
      <c r="E742">
        <v>81</v>
      </c>
      <c r="F742" t="s">
        <v>64</v>
      </c>
    </row>
    <row r="743" spans="1:6" x14ac:dyDescent="0.25">
      <c r="A743" t="s">
        <v>3009</v>
      </c>
      <c r="B743" t="s">
        <v>3010</v>
      </c>
      <c r="C743" t="s">
        <v>3011</v>
      </c>
      <c r="D743" t="s">
        <v>3012</v>
      </c>
      <c r="E743">
        <v>58</v>
      </c>
      <c r="F743" t="s">
        <v>47</v>
      </c>
    </row>
    <row r="744" spans="1:6" x14ac:dyDescent="0.25">
      <c r="A744" t="s">
        <v>3013</v>
      </c>
      <c r="B744" t="s">
        <v>3014</v>
      </c>
      <c r="C744" t="s">
        <v>3015</v>
      </c>
      <c r="D744" t="s">
        <v>3016</v>
      </c>
      <c r="E744">
        <v>19</v>
      </c>
      <c r="F744" t="s">
        <v>64</v>
      </c>
    </row>
    <row r="745" spans="1:6" x14ac:dyDescent="0.25">
      <c r="A745" t="s">
        <v>3017</v>
      </c>
      <c r="B745" t="s">
        <v>3018</v>
      </c>
      <c r="C745" t="s">
        <v>3019</v>
      </c>
      <c r="D745" t="s">
        <v>3020</v>
      </c>
      <c r="E745">
        <v>55</v>
      </c>
      <c r="F745" t="s">
        <v>47</v>
      </c>
    </row>
    <row r="746" spans="1:6" x14ac:dyDescent="0.25">
      <c r="A746" t="s">
        <v>3021</v>
      </c>
      <c r="B746" t="s">
        <v>3022</v>
      </c>
      <c r="C746" t="s">
        <v>3023</v>
      </c>
      <c r="D746" t="s">
        <v>3024</v>
      </c>
      <c r="E746">
        <v>24</v>
      </c>
      <c r="F746" t="s">
        <v>47</v>
      </c>
    </row>
    <row r="747" spans="1:6" x14ac:dyDescent="0.25">
      <c r="A747" t="s">
        <v>3025</v>
      </c>
      <c r="B747" t="s">
        <v>3026</v>
      </c>
      <c r="C747" t="s">
        <v>3027</v>
      </c>
      <c r="D747" t="s">
        <v>3028</v>
      </c>
      <c r="E747">
        <v>79</v>
      </c>
      <c r="F747" t="s">
        <v>64</v>
      </c>
    </row>
    <row r="748" spans="1:6" x14ac:dyDescent="0.25">
      <c r="A748" t="s">
        <v>3029</v>
      </c>
      <c r="B748" t="s">
        <v>3030</v>
      </c>
      <c r="C748" t="s">
        <v>3031</v>
      </c>
      <c r="D748" t="s">
        <v>3032</v>
      </c>
      <c r="E748">
        <v>82</v>
      </c>
      <c r="F748" t="s">
        <v>47</v>
      </c>
    </row>
    <row r="749" spans="1:6" x14ac:dyDescent="0.25">
      <c r="A749" t="s">
        <v>3033</v>
      </c>
      <c r="B749" t="s">
        <v>3034</v>
      </c>
      <c r="C749" t="s">
        <v>3035</v>
      </c>
      <c r="D749" t="s">
        <v>3036</v>
      </c>
      <c r="E749">
        <v>18</v>
      </c>
      <c r="F749" t="s">
        <v>64</v>
      </c>
    </row>
    <row r="750" spans="1:6" x14ac:dyDescent="0.25">
      <c r="A750" t="s">
        <v>3037</v>
      </c>
      <c r="B750" t="s">
        <v>3038</v>
      </c>
      <c r="C750" t="s">
        <v>3039</v>
      </c>
      <c r="D750" t="s">
        <v>3040</v>
      </c>
      <c r="E750">
        <v>84</v>
      </c>
      <c r="F750" t="s">
        <v>64</v>
      </c>
    </row>
    <row r="751" spans="1:6" x14ac:dyDescent="0.25">
      <c r="A751" t="s">
        <v>3041</v>
      </c>
      <c r="B751" t="s">
        <v>3042</v>
      </c>
      <c r="C751" t="s">
        <v>3043</v>
      </c>
      <c r="D751" t="s">
        <v>3044</v>
      </c>
      <c r="E751">
        <v>50</v>
      </c>
      <c r="F751" t="s">
        <v>47</v>
      </c>
    </row>
    <row r="752" spans="1:6" x14ac:dyDescent="0.25">
      <c r="A752" t="s">
        <v>3045</v>
      </c>
      <c r="B752" t="s">
        <v>3046</v>
      </c>
      <c r="C752" t="s">
        <v>3047</v>
      </c>
      <c r="D752" t="s">
        <v>3048</v>
      </c>
      <c r="E752">
        <v>39</v>
      </c>
      <c r="F752" t="s">
        <v>64</v>
      </c>
    </row>
    <row r="753" spans="1:6" x14ac:dyDescent="0.25">
      <c r="A753" t="s">
        <v>3049</v>
      </c>
      <c r="B753" t="s">
        <v>3050</v>
      </c>
      <c r="C753" t="s">
        <v>3051</v>
      </c>
      <c r="D753" t="s">
        <v>3052</v>
      </c>
      <c r="E753">
        <v>66</v>
      </c>
      <c r="F753" t="s">
        <v>47</v>
      </c>
    </row>
    <row r="754" spans="1:6" x14ac:dyDescent="0.25">
      <c r="A754" t="s">
        <v>3053</v>
      </c>
      <c r="B754" t="s">
        <v>3054</v>
      </c>
      <c r="C754" t="s">
        <v>3055</v>
      </c>
      <c r="D754" t="s">
        <v>3056</v>
      </c>
      <c r="E754">
        <v>47</v>
      </c>
      <c r="F754" t="s">
        <v>64</v>
      </c>
    </row>
    <row r="755" spans="1:6" x14ac:dyDescent="0.25">
      <c r="A755" t="s">
        <v>3057</v>
      </c>
      <c r="B755" t="s">
        <v>3058</v>
      </c>
      <c r="C755" t="s">
        <v>3059</v>
      </c>
      <c r="D755" t="s">
        <v>3060</v>
      </c>
      <c r="E755">
        <v>68</v>
      </c>
      <c r="F755" t="s">
        <v>47</v>
      </c>
    </row>
    <row r="756" spans="1:6" x14ac:dyDescent="0.25">
      <c r="A756" t="s">
        <v>3061</v>
      </c>
      <c r="B756" t="s">
        <v>3062</v>
      </c>
      <c r="C756" t="s">
        <v>3063</v>
      </c>
      <c r="D756" t="s">
        <v>3064</v>
      </c>
      <c r="E756">
        <v>80</v>
      </c>
      <c r="F756" t="s">
        <v>47</v>
      </c>
    </row>
    <row r="757" spans="1:6" x14ac:dyDescent="0.25">
      <c r="A757" t="s">
        <v>3065</v>
      </c>
      <c r="B757" t="s">
        <v>3066</v>
      </c>
      <c r="C757" t="s">
        <v>3067</v>
      </c>
      <c r="D757" t="s">
        <v>3068</v>
      </c>
      <c r="E757">
        <v>82</v>
      </c>
      <c r="F757" t="s">
        <v>47</v>
      </c>
    </row>
    <row r="758" spans="1:6" x14ac:dyDescent="0.25">
      <c r="A758" t="s">
        <v>3069</v>
      </c>
      <c r="B758" t="s">
        <v>3070</v>
      </c>
      <c r="C758" t="s">
        <v>3071</v>
      </c>
      <c r="D758" t="s">
        <v>3072</v>
      </c>
      <c r="E758">
        <v>51</v>
      </c>
      <c r="F758" t="s">
        <v>47</v>
      </c>
    </row>
    <row r="759" spans="1:6" x14ac:dyDescent="0.25">
      <c r="A759" t="s">
        <v>3073</v>
      </c>
      <c r="B759" t="s">
        <v>3074</v>
      </c>
      <c r="C759" t="s">
        <v>3075</v>
      </c>
      <c r="D759" t="s">
        <v>3076</v>
      </c>
      <c r="E759">
        <v>55</v>
      </c>
      <c r="F759" t="s">
        <v>47</v>
      </c>
    </row>
    <row r="760" spans="1:6" x14ac:dyDescent="0.25">
      <c r="A760" t="s">
        <v>3077</v>
      </c>
      <c r="B760" t="s">
        <v>3078</v>
      </c>
      <c r="C760" t="s">
        <v>3079</v>
      </c>
      <c r="D760" t="s">
        <v>3080</v>
      </c>
      <c r="E760">
        <v>72</v>
      </c>
      <c r="F760" t="s">
        <v>64</v>
      </c>
    </row>
    <row r="761" spans="1:6" x14ac:dyDescent="0.25">
      <c r="A761" t="s">
        <v>3081</v>
      </c>
      <c r="B761" t="s">
        <v>3082</v>
      </c>
      <c r="C761" t="s">
        <v>3083</v>
      </c>
      <c r="D761" t="s">
        <v>3084</v>
      </c>
      <c r="E761">
        <v>28</v>
      </c>
      <c r="F761" t="s">
        <v>64</v>
      </c>
    </row>
    <row r="762" spans="1:6" x14ac:dyDescent="0.25">
      <c r="A762" t="s">
        <v>3085</v>
      </c>
      <c r="B762" t="s">
        <v>3086</v>
      </c>
      <c r="C762" t="s">
        <v>3087</v>
      </c>
      <c r="D762" t="s">
        <v>3088</v>
      </c>
      <c r="E762">
        <v>36</v>
      </c>
      <c r="F762" t="s">
        <v>64</v>
      </c>
    </row>
    <row r="763" spans="1:6" x14ac:dyDescent="0.25">
      <c r="A763" t="s">
        <v>3089</v>
      </c>
      <c r="B763" t="s">
        <v>3090</v>
      </c>
      <c r="C763" t="s">
        <v>3091</v>
      </c>
      <c r="D763" t="s">
        <v>3092</v>
      </c>
      <c r="E763">
        <v>52</v>
      </c>
      <c r="F763" t="s">
        <v>64</v>
      </c>
    </row>
    <row r="764" spans="1:6" x14ac:dyDescent="0.25">
      <c r="A764" t="s">
        <v>3093</v>
      </c>
      <c r="B764" t="s">
        <v>3094</v>
      </c>
      <c r="C764" t="s">
        <v>3095</v>
      </c>
      <c r="D764" t="s">
        <v>3096</v>
      </c>
      <c r="E764">
        <v>61</v>
      </c>
      <c r="F764" t="s">
        <v>47</v>
      </c>
    </row>
    <row r="765" spans="1:6" x14ac:dyDescent="0.25">
      <c r="A765" t="s">
        <v>3097</v>
      </c>
      <c r="B765" t="s">
        <v>3098</v>
      </c>
      <c r="C765" t="s">
        <v>3099</v>
      </c>
      <c r="D765" t="s">
        <v>3100</v>
      </c>
      <c r="E765">
        <v>65</v>
      </c>
      <c r="F765" t="s">
        <v>64</v>
      </c>
    </row>
    <row r="766" spans="1:6" x14ac:dyDescent="0.25">
      <c r="A766" t="s">
        <v>3101</v>
      </c>
      <c r="B766" t="s">
        <v>3102</v>
      </c>
      <c r="C766" t="s">
        <v>3103</v>
      </c>
      <c r="D766" t="s">
        <v>3104</v>
      </c>
      <c r="E766">
        <v>57</v>
      </c>
      <c r="F766" t="s">
        <v>64</v>
      </c>
    </row>
    <row r="767" spans="1:6" x14ac:dyDescent="0.25">
      <c r="A767" t="s">
        <v>3105</v>
      </c>
      <c r="B767" t="s">
        <v>3106</v>
      </c>
      <c r="C767" t="s">
        <v>3107</v>
      </c>
      <c r="D767" t="s">
        <v>3108</v>
      </c>
      <c r="E767">
        <v>59</v>
      </c>
      <c r="F767" t="s">
        <v>47</v>
      </c>
    </row>
    <row r="768" spans="1:6" x14ac:dyDescent="0.25">
      <c r="A768" t="s">
        <v>3109</v>
      </c>
      <c r="B768" t="s">
        <v>3110</v>
      </c>
      <c r="C768" t="s">
        <v>3111</v>
      </c>
      <c r="D768" t="s">
        <v>3112</v>
      </c>
      <c r="E768">
        <v>79</v>
      </c>
      <c r="F768" t="s">
        <v>64</v>
      </c>
    </row>
    <row r="769" spans="1:6" x14ac:dyDescent="0.25">
      <c r="A769" t="s">
        <v>3113</v>
      </c>
      <c r="B769" t="s">
        <v>3114</v>
      </c>
      <c r="C769" t="s">
        <v>3115</v>
      </c>
      <c r="D769" t="s">
        <v>3116</v>
      </c>
      <c r="E769">
        <v>63</v>
      </c>
      <c r="F769" t="s">
        <v>47</v>
      </c>
    </row>
    <row r="770" spans="1:6" x14ac:dyDescent="0.25">
      <c r="A770" t="s">
        <v>3117</v>
      </c>
      <c r="B770" t="s">
        <v>3118</v>
      </c>
      <c r="C770" t="s">
        <v>3119</v>
      </c>
      <c r="D770" t="s">
        <v>3120</v>
      </c>
      <c r="E770">
        <v>71</v>
      </c>
      <c r="F770" t="s">
        <v>47</v>
      </c>
    </row>
    <row r="771" spans="1:6" x14ac:dyDescent="0.25">
      <c r="A771" t="s">
        <v>3121</v>
      </c>
      <c r="B771" t="s">
        <v>3122</v>
      </c>
      <c r="C771" t="s">
        <v>3123</v>
      </c>
      <c r="D771" t="s">
        <v>3124</v>
      </c>
      <c r="E771">
        <v>44</v>
      </c>
      <c r="F771" t="s">
        <v>64</v>
      </c>
    </row>
    <row r="772" spans="1:6" x14ac:dyDescent="0.25">
      <c r="A772" t="s">
        <v>3125</v>
      </c>
      <c r="B772" t="s">
        <v>3126</v>
      </c>
      <c r="C772" t="s">
        <v>3127</v>
      </c>
      <c r="D772" t="s">
        <v>3128</v>
      </c>
      <c r="E772">
        <v>28</v>
      </c>
      <c r="F772" t="s">
        <v>47</v>
      </c>
    </row>
    <row r="773" spans="1:6" x14ac:dyDescent="0.25">
      <c r="A773" t="s">
        <v>3129</v>
      </c>
      <c r="B773" t="s">
        <v>3130</v>
      </c>
      <c r="C773" t="s">
        <v>3131</v>
      </c>
      <c r="D773" t="s">
        <v>3132</v>
      </c>
      <c r="E773">
        <v>58</v>
      </c>
      <c r="F773" t="s">
        <v>64</v>
      </c>
    </row>
    <row r="774" spans="1:6" x14ac:dyDescent="0.25">
      <c r="A774" t="s">
        <v>3133</v>
      </c>
      <c r="B774" t="s">
        <v>3134</v>
      </c>
      <c r="C774" t="s">
        <v>3135</v>
      </c>
      <c r="D774" t="s">
        <v>3136</v>
      </c>
      <c r="E774">
        <v>32</v>
      </c>
      <c r="F774" t="s">
        <v>64</v>
      </c>
    </row>
    <row r="775" spans="1:6" x14ac:dyDescent="0.25">
      <c r="A775" t="s">
        <v>3137</v>
      </c>
      <c r="B775" t="s">
        <v>3138</v>
      </c>
      <c r="C775" t="s">
        <v>3139</v>
      </c>
      <c r="D775" t="s">
        <v>3140</v>
      </c>
      <c r="E775">
        <v>38</v>
      </c>
      <c r="F775" t="s">
        <v>64</v>
      </c>
    </row>
    <row r="776" spans="1:6" x14ac:dyDescent="0.25">
      <c r="A776" t="s">
        <v>3141</v>
      </c>
      <c r="B776" t="s">
        <v>3142</v>
      </c>
      <c r="C776" t="s">
        <v>3143</v>
      </c>
      <c r="D776" t="s">
        <v>3144</v>
      </c>
      <c r="E776">
        <v>18</v>
      </c>
      <c r="F776" t="s">
        <v>64</v>
      </c>
    </row>
    <row r="777" spans="1:6" x14ac:dyDescent="0.25">
      <c r="A777" t="s">
        <v>3145</v>
      </c>
      <c r="B777" t="s">
        <v>3146</v>
      </c>
      <c r="C777" t="s">
        <v>3147</v>
      </c>
      <c r="D777" t="s">
        <v>3148</v>
      </c>
      <c r="E777">
        <v>66</v>
      </c>
      <c r="F777" t="s">
        <v>47</v>
      </c>
    </row>
    <row r="778" spans="1:6" x14ac:dyDescent="0.25">
      <c r="A778" t="s">
        <v>3149</v>
      </c>
      <c r="B778" t="s">
        <v>3150</v>
      </c>
      <c r="C778" t="s">
        <v>3151</v>
      </c>
      <c r="D778" t="s">
        <v>3152</v>
      </c>
      <c r="E778">
        <v>77</v>
      </c>
      <c r="F778" t="s">
        <v>64</v>
      </c>
    </row>
    <row r="779" spans="1:6" x14ac:dyDescent="0.25">
      <c r="A779" t="s">
        <v>3153</v>
      </c>
      <c r="B779" t="s">
        <v>3154</v>
      </c>
      <c r="C779" t="s">
        <v>3155</v>
      </c>
      <c r="D779" t="s">
        <v>3156</v>
      </c>
      <c r="E779">
        <v>74</v>
      </c>
      <c r="F779" t="s">
        <v>64</v>
      </c>
    </row>
    <row r="780" spans="1:6" x14ac:dyDescent="0.25">
      <c r="A780" t="s">
        <v>3157</v>
      </c>
      <c r="B780" t="s">
        <v>3158</v>
      </c>
      <c r="C780" t="s">
        <v>3159</v>
      </c>
      <c r="D780" t="s">
        <v>3160</v>
      </c>
      <c r="E780">
        <v>22</v>
      </c>
      <c r="F780" t="s">
        <v>64</v>
      </c>
    </row>
    <row r="781" spans="1:6" x14ac:dyDescent="0.25">
      <c r="A781" t="s">
        <v>3161</v>
      </c>
      <c r="B781" t="s">
        <v>3162</v>
      </c>
      <c r="C781" t="s">
        <v>3163</v>
      </c>
      <c r="D781" t="s">
        <v>3164</v>
      </c>
      <c r="E781">
        <v>59</v>
      </c>
      <c r="F781" t="s">
        <v>64</v>
      </c>
    </row>
    <row r="782" spans="1:6" x14ac:dyDescent="0.25">
      <c r="A782" t="s">
        <v>3165</v>
      </c>
      <c r="B782" t="s">
        <v>3166</v>
      </c>
      <c r="C782" t="s">
        <v>3167</v>
      </c>
      <c r="D782" t="s">
        <v>3168</v>
      </c>
      <c r="E782">
        <v>26</v>
      </c>
      <c r="F782" t="s">
        <v>47</v>
      </c>
    </row>
    <row r="783" spans="1:6" x14ac:dyDescent="0.25">
      <c r="A783" t="s">
        <v>3169</v>
      </c>
      <c r="B783" t="s">
        <v>3170</v>
      </c>
      <c r="C783" t="s">
        <v>3171</v>
      </c>
      <c r="D783" t="s">
        <v>3172</v>
      </c>
      <c r="E783">
        <v>35</v>
      </c>
      <c r="F783" t="s">
        <v>64</v>
      </c>
    </row>
    <row r="784" spans="1:6" x14ac:dyDescent="0.25">
      <c r="A784" t="s">
        <v>3173</v>
      </c>
      <c r="B784" t="s">
        <v>3174</v>
      </c>
      <c r="C784" t="s">
        <v>3175</v>
      </c>
      <c r="D784" t="s">
        <v>3176</v>
      </c>
      <c r="E784">
        <v>55</v>
      </c>
      <c r="F784" t="s">
        <v>64</v>
      </c>
    </row>
    <row r="785" spans="1:6" x14ac:dyDescent="0.25">
      <c r="A785" t="s">
        <v>3177</v>
      </c>
      <c r="B785" t="s">
        <v>3178</v>
      </c>
      <c r="C785" t="s">
        <v>3179</v>
      </c>
      <c r="D785" t="s">
        <v>3180</v>
      </c>
      <c r="E785">
        <v>66</v>
      </c>
      <c r="F785" t="s">
        <v>47</v>
      </c>
    </row>
    <row r="786" spans="1:6" x14ac:dyDescent="0.25">
      <c r="A786" t="s">
        <v>3181</v>
      </c>
      <c r="B786" t="s">
        <v>3182</v>
      </c>
      <c r="C786" t="s">
        <v>3183</v>
      </c>
      <c r="D786" t="s">
        <v>3184</v>
      </c>
      <c r="E786">
        <v>77</v>
      </c>
      <c r="F786" t="s">
        <v>47</v>
      </c>
    </row>
    <row r="787" spans="1:6" x14ac:dyDescent="0.25">
      <c r="A787" t="s">
        <v>3185</v>
      </c>
      <c r="B787" t="s">
        <v>3186</v>
      </c>
      <c r="C787" t="s">
        <v>3187</v>
      </c>
      <c r="D787" t="s">
        <v>3188</v>
      </c>
      <c r="E787">
        <v>83</v>
      </c>
      <c r="F787" t="s">
        <v>64</v>
      </c>
    </row>
    <row r="788" spans="1:6" x14ac:dyDescent="0.25">
      <c r="A788" t="s">
        <v>3189</v>
      </c>
      <c r="B788" t="s">
        <v>3190</v>
      </c>
      <c r="C788" t="s">
        <v>3191</v>
      </c>
      <c r="D788" t="s">
        <v>3192</v>
      </c>
      <c r="E788">
        <v>41</v>
      </c>
      <c r="F788" t="s">
        <v>47</v>
      </c>
    </row>
    <row r="789" spans="1:6" x14ac:dyDescent="0.25">
      <c r="A789" t="s">
        <v>3193</v>
      </c>
      <c r="B789" t="s">
        <v>3194</v>
      </c>
      <c r="C789" t="s">
        <v>3195</v>
      </c>
      <c r="D789" t="s">
        <v>3196</v>
      </c>
      <c r="E789">
        <v>39</v>
      </c>
      <c r="F789" t="s">
        <v>64</v>
      </c>
    </row>
    <row r="790" spans="1:6" x14ac:dyDescent="0.25">
      <c r="A790" t="s">
        <v>3197</v>
      </c>
      <c r="B790" t="s">
        <v>3198</v>
      </c>
      <c r="C790" t="s">
        <v>3199</v>
      </c>
      <c r="D790" t="s">
        <v>3200</v>
      </c>
      <c r="E790">
        <v>27</v>
      </c>
      <c r="F790" t="s">
        <v>47</v>
      </c>
    </row>
    <row r="791" spans="1:6" x14ac:dyDescent="0.25">
      <c r="A791" t="s">
        <v>3201</v>
      </c>
      <c r="B791" t="s">
        <v>3202</v>
      </c>
      <c r="C791" t="s">
        <v>3203</v>
      </c>
      <c r="D791" t="s">
        <v>3204</v>
      </c>
      <c r="E791">
        <v>52</v>
      </c>
      <c r="F791" t="s">
        <v>47</v>
      </c>
    </row>
    <row r="792" spans="1:6" x14ac:dyDescent="0.25">
      <c r="A792" t="s">
        <v>3205</v>
      </c>
      <c r="B792" t="s">
        <v>3206</v>
      </c>
      <c r="C792" t="s">
        <v>3207</v>
      </c>
      <c r="D792" t="s">
        <v>3208</v>
      </c>
      <c r="E792">
        <v>76</v>
      </c>
      <c r="F792" t="s">
        <v>47</v>
      </c>
    </row>
    <row r="793" spans="1:6" x14ac:dyDescent="0.25">
      <c r="A793" t="s">
        <v>3209</v>
      </c>
      <c r="B793" t="s">
        <v>3210</v>
      </c>
      <c r="C793" t="s">
        <v>3211</v>
      </c>
      <c r="D793" t="s">
        <v>3212</v>
      </c>
      <c r="E793">
        <v>74</v>
      </c>
      <c r="F793" t="s">
        <v>64</v>
      </c>
    </row>
    <row r="794" spans="1:6" x14ac:dyDescent="0.25">
      <c r="A794" t="s">
        <v>3213</v>
      </c>
      <c r="B794" t="s">
        <v>3214</v>
      </c>
      <c r="C794" t="s">
        <v>3215</v>
      </c>
      <c r="D794" t="s">
        <v>3216</v>
      </c>
      <c r="E794">
        <v>32</v>
      </c>
      <c r="F794" t="s">
        <v>47</v>
      </c>
    </row>
    <row r="795" spans="1:6" x14ac:dyDescent="0.25">
      <c r="A795" t="s">
        <v>3217</v>
      </c>
      <c r="B795" t="s">
        <v>3218</v>
      </c>
      <c r="C795" t="s">
        <v>3219</v>
      </c>
      <c r="D795" t="s">
        <v>3220</v>
      </c>
      <c r="E795">
        <v>19</v>
      </c>
      <c r="F795" t="s">
        <v>64</v>
      </c>
    </row>
    <row r="796" spans="1:6" x14ac:dyDescent="0.25">
      <c r="A796" t="s">
        <v>3221</v>
      </c>
      <c r="B796" t="s">
        <v>3222</v>
      </c>
      <c r="C796" t="s">
        <v>3223</v>
      </c>
      <c r="D796" t="s">
        <v>3224</v>
      </c>
      <c r="E796">
        <v>34</v>
      </c>
      <c r="F796" t="s">
        <v>47</v>
      </c>
    </row>
    <row r="797" spans="1:6" x14ac:dyDescent="0.25">
      <c r="A797" t="s">
        <v>3225</v>
      </c>
      <c r="B797" t="s">
        <v>3226</v>
      </c>
      <c r="C797" t="s">
        <v>3227</v>
      </c>
      <c r="D797" t="s">
        <v>3228</v>
      </c>
      <c r="E797">
        <v>22</v>
      </c>
      <c r="F797" t="s">
        <v>47</v>
      </c>
    </row>
    <row r="798" spans="1:6" x14ac:dyDescent="0.25">
      <c r="A798" t="s">
        <v>3229</v>
      </c>
      <c r="B798" t="s">
        <v>3230</v>
      </c>
      <c r="C798" t="s">
        <v>3231</v>
      </c>
      <c r="D798" t="s">
        <v>3232</v>
      </c>
      <c r="E798">
        <v>23</v>
      </c>
      <c r="F798" t="s">
        <v>47</v>
      </c>
    </row>
    <row r="799" spans="1:6" x14ac:dyDescent="0.25">
      <c r="A799" t="s">
        <v>3233</v>
      </c>
      <c r="B799" t="s">
        <v>3234</v>
      </c>
      <c r="C799" t="s">
        <v>3235</v>
      </c>
      <c r="D799" t="s">
        <v>3236</v>
      </c>
      <c r="E799">
        <v>84</v>
      </c>
      <c r="F799" t="s">
        <v>47</v>
      </c>
    </row>
    <row r="800" spans="1:6" x14ac:dyDescent="0.25">
      <c r="A800" t="s">
        <v>3237</v>
      </c>
      <c r="B800" t="s">
        <v>3238</v>
      </c>
      <c r="C800" t="s">
        <v>3239</v>
      </c>
      <c r="D800" t="s">
        <v>3240</v>
      </c>
      <c r="E800">
        <v>77</v>
      </c>
      <c r="F800" t="s">
        <v>64</v>
      </c>
    </row>
    <row r="801" spans="1:6" x14ac:dyDescent="0.25">
      <c r="A801" t="s">
        <v>3241</v>
      </c>
      <c r="B801" t="s">
        <v>3242</v>
      </c>
      <c r="C801" t="s">
        <v>3243</v>
      </c>
      <c r="D801" t="s">
        <v>3244</v>
      </c>
      <c r="E801">
        <v>36</v>
      </c>
      <c r="F801" t="s">
        <v>47</v>
      </c>
    </row>
    <row r="802" spans="1:6" x14ac:dyDescent="0.25">
      <c r="A802" t="s">
        <v>3245</v>
      </c>
      <c r="B802" t="s">
        <v>3246</v>
      </c>
      <c r="C802" t="s">
        <v>3247</v>
      </c>
      <c r="D802" t="s">
        <v>3248</v>
      </c>
      <c r="E802">
        <v>36</v>
      </c>
      <c r="F802" t="s">
        <v>47</v>
      </c>
    </row>
    <row r="803" spans="1:6" x14ac:dyDescent="0.25">
      <c r="A803" t="s">
        <v>3249</v>
      </c>
      <c r="B803" t="s">
        <v>3250</v>
      </c>
      <c r="C803" t="s">
        <v>3251</v>
      </c>
      <c r="D803" t="s">
        <v>3252</v>
      </c>
      <c r="E803">
        <v>28</v>
      </c>
      <c r="F803" t="s">
        <v>47</v>
      </c>
    </row>
    <row r="804" spans="1:6" x14ac:dyDescent="0.25">
      <c r="A804" t="s">
        <v>3253</v>
      </c>
      <c r="B804" t="s">
        <v>3254</v>
      </c>
      <c r="C804" t="s">
        <v>3255</v>
      </c>
      <c r="D804" t="s">
        <v>3256</v>
      </c>
      <c r="E804">
        <v>74</v>
      </c>
      <c r="F804" t="s">
        <v>47</v>
      </c>
    </row>
    <row r="805" spans="1:6" x14ac:dyDescent="0.25">
      <c r="A805" t="s">
        <v>3257</v>
      </c>
      <c r="B805" t="s">
        <v>3258</v>
      </c>
      <c r="C805" t="s">
        <v>3259</v>
      </c>
      <c r="D805" t="s">
        <v>3260</v>
      </c>
      <c r="E805">
        <v>65</v>
      </c>
      <c r="F805" t="s">
        <v>64</v>
      </c>
    </row>
    <row r="806" spans="1:6" x14ac:dyDescent="0.25">
      <c r="A806" t="s">
        <v>3261</v>
      </c>
      <c r="B806" t="s">
        <v>3262</v>
      </c>
      <c r="C806" t="s">
        <v>3263</v>
      </c>
      <c r="D806" t="s">
        <v>3264</v>
      </c>
      <c r="E806">
        <v>72</v>
      </c>
      <c r="F806" t="s">
        <v>64</v>
      </c>
    </row>
    <row r="807" spans="1:6" x14ac:dyDescent="0.25">
      <c r="A807" t="s">
        <v>3265</v>
      </c>
      <c r="B807" t="s">
        <v>3266</v>
      </c>
      <c r="C807" t="s">
        <v>3267</v>
      </c>
      <c r="D807" t="s">
        <v>3268</v>
      </c>
      <c r="E807">
        <v>27</v>
      </c>
      <c r="F807" t="s">
        <v>64</v>
      </c>
    </row>
    <row r="808" spans="1:6" x14ac:dyDescent="0.25">
      <c r="A808" t="s">
        <v>3269</v>
      </c>
      <c r="B808" t="s">
        <v>3270</v>
      </c>
      <c r="C808" t="s">
        <v>3271</v>
      </c>
      <c r="D808" t="s">
        <v>3272</v>
      </c>
      <c r="E808">
        <v>21</v>
      </c>
      <c r="F808" t="s">
        <v>47</v>
      </c>
    </row>
    <row r="809" spans="1:6" x14ac:dyDescent="0.25">
      <c r="A809" t="s">
        <v>3273</v>
      </c>
      <c r="B809" t="s">
        <v>3274</v>
      </c>
      <c r="C809" t="s">
        <v>3275</v>
      </c>
      <c r="D809" t="s">
        <v>3276</v>
      </c>
      <c r="E809">
        <v>62</v>
      </c>
      <c r="F809" t="s">
        <v>64</v>
      </c>
    </row>
    <row r="810" spans="1:6" x14ac:dyDescent="0.25">
      <c r="A810" t="s">
        <v>3277</v>
      </c>
      <c r="B810" t="s">
        <v>3278</v>
      </c>
      <c r="C810" t="s">
        <v>3279</v>
      </c>
      <c r="D810" t="s">
        <v>3280</v>
      </c>
      <c r="E810">
        <v>53</v>
      </c>
      <c r="F810" t="s">
        <v>64</v>
      </c>
    </row>
    <row r="811" spans="1:6" x14ac:dyDescent="0.25">
      <c r="A811" t="s">
        <v>3281</v>
      </c>
      <c r="B811" t="s">
        <v>3282</v>
      </c>
      <c r="C811" t="s">
        <v>3283</v>
      </c>
      <c r="D811" t="s">
        <v>3284</v>
      </c>
      <c r="E811">
        <v>18</v>
      </c>
      <c r="F811" t="s">
        <v>64</v>
      </c>
    </row>
    <row r="812" spans="1:6" x14ac:dyDescent="0.25">
      <c r="A812" t="s">
        <v>3285</v>
      </c>
      <c r="B812" t="s">
        <v>3286</v>
      </c>
      <c r="C812" t="s">
        <v>3287</v>
      </c>
      <c r="D812" t="s">
        <v>3288</v>
      </c>
      <c r="E812">
        <v>46</v>
      </c>
      <c r="F812" t="s">
        <v>64</v>
      </c>
    </row>
    <row r="813" spans="1:6" x14ac:dyDescent="0.25">
      <c r="A813" t="s">
        <v>3289</v>
      </c>
      <c r="B813" t="s">
        <v>3290</v>
      </c>
      <c r="C813" t="s">
        <v>3291</v>
      </c>
      <c r="D813" t="s">
        <v>3292</v>
      </c>
      <c r="E813">
        <v>23</v>
      </c>
      <c r="F813" t="s">
        <v>64</v>
      </c>
    </row>
    <row r="814" spans="1:6" x14ac:dyDescent="0.25">
      <c r="A814" t="s">
        <v>3293</v>
      </c>
      <c r="B814" t="s">
        <v>3294</v>
      </c>
      <c r="C814" t="s">
        <v>3295</v>
      </c>
      <c r="D814" t="s">
        <v>3296</v>
      </c>
      <c r="E814">
        <v>20</v>
      </c>
      <c r="F814" t="s">
        <v>47</v>
      </c>
    </row>
    <row r="815" spans="1:6" x14ac:dyDescent="0.25">
      <c r="A815" t="s">
        <v>3297</v>
      </c>
      <c r="B815" t="s">
        <v>3298</v>
      </c>
      <c r="C815" t="s">
        <v>3299</v>
      </c>
      <c r="D815" t="s">
        <v>3300</v>
      </c>
      <c r="E815">
        <v>36</v>
      </c>
      <c r="F815" t="s">
        <v>47</v>
      </c>
    </row>
    <row r="816" spans="1:6" x14ac:dyDescent="0.25">
      <c r="A816" t="s">
        <v>3301</v>
      </c>
      <c r="B816" t="s">
        <v>3302</v>
      </c>
      <c r="C816" t="s">
        <v>3303</v>
      </c>
      <c r="D816" t="s">
        <v>3304</v>
      </c>
      <c r="E816">
        <v>46</v>
      </c>
      <c r="F816" t="s">
        <v>47</v>
      </c>
    </row>
    <row r="817" spans="1:6" x14ac:dyDescent="0.25">
      <c r="A817" t="s">
        <v>3305</v>
      </c>
      <c r="B817" t="s">
        <v>3306</v>
      </c>
      <c r="C817" t="s">
        <v>3307</v>
      </c>
      <c r="D817" t="s">
        <v>3308</v>
      </c>
      <c r="E817">
        <v>84</v>
      </c>
      <c r="F817" t="s">
        <v>47</v>
      </c>
    </row>
    <row r="818" spans="1:6" x14ac:dyDescent="0.25">
      <c r="A818" t="s">
        <v>3309</v>
      </c>
      <c r="B818" t="s">
        <v>3310</v>
      </c>
      <c r="C818" t="s">
        <v>3311</v>
      </c>
      <c r="D818" t="s">
        <v>3312</v>
      </c>
      <c r="E818">
        <v>35</v>
      </c>
      <c r="F818" t="s">
        <v>64</v>
      </c>
    </row>
    <row r="819" spans="1:6" x14ac:dyDescent="0.25">
      <c r="A819" t="s">
        <v>3313</v>
      </c>
      <c r="B819" t="s">
        <v>3314</v>
      </c>
      <c r="C819" t="s">
        <v>3315</v>
      </c>
      <c r="D819" t="s">
        <v>3316</v>
      </c>
      <c r="E819">
        <v>50</v>
      </c>
      <c r="F819" t="s">
        <v>47</v>
      </c>
    </row>
    <row r="820" spans="1:6" x14ac:dyDescent="0.25">
      <c r="A820" t="s">
        <v>3317</v>
      </c>
      <c r="B820" t="s">
        <v>3318</v>
      </c>
      <c r="C820" t="s">
        <v>3319</v>
      </c>
      <c r="D820" t="s">
        <v>3320</v>
      </c>
      <c r="E820">
        <v>35</v>
      </c>
      <c r="F820" t="s">
        <v>47</v>
      </c>
    </row>
    <row r="821" spans="1:6" x14ac:dyDescent="0.25">
      <c r="A821" t="s">
        <v>3321</v>
      </c>
      <c r="B821" t="s">
        <v>3322</v>
      </c>
      <c r="C821" t="s">
        <v>3323</v>
      </c>
      <c r="D821" t="s">
        <v>3324</v>
      </c>
      <c r="E821">
        <v>45</v>
      </c>
      <c r="F821" t="s">
        <v>47</v>
      </c>
    </row>
    <row r="822" spans="1:6" x14ac:dyDescent="0.25">
      <c r="A822" t="s">
        <v>3325</v>
      </c>
      <c r="B822" t="s">
        <v>3326</v>
      </c>
      <c r="C822" t="s">
        <v>3327</v>
      </c>
      <c r="D822" t="s">
        <v>3328</v>
      </c>
      <c r="E822">
        <v>74</v>
      </c>
      <c r="F822" t="s">
        <v>47</v>
      </c>
    </row>
    <row r="823" spans="1:6" x14ac:dyDescent="0.25">
      <c r="A823" t="s">
        <v>3329</v>
      </c>
      <c r="B823" t="s">
        <v>3330</v>
      </c>
      <c r="C823" t="s">
        <v>3331</v>
      </c>
      <c r="D823" t="s">
        <v>3332</v>
      </c>
      <c r="E823">
        <v>54</v>
      </c>
      <c r="F823" t="s">
        <v>64</v>
      </c>
    </row>
    <row r="824" spans="1:6" x14ac:dyDescent="0.25">
      <c r="A824" t="s">
        <v>3333</v>
      </c>
      <c r="B824" t="s">
        <v>3334</v>
      </c>
      <c r="C824" t="s">
        <v>3335</v>
      </c>
      <c r="D824" t="s">
        <v>3336</v>
      </c>
      <c r="E824">
        <v>58</v>
      </c>
      <c r="F824" t="s">
        <v>47</v>
      </c>
    </row>
    <row r="825" spans="1:6" x14ac:dyDescent="0.25">
      <c r="A825" t="s">
        <v>3337</v>
      </c>
      <c r="B825" t="s">
        <v>3338</v>
      </c>
      <c r="C825" t="s">
        <v>3339</v>
      </c>
      <c r="D825" t="s">
        <v>3340</v>
      </c>
      <c r="E825">
        <v>48</v>
      </c>
      <c r="F825" t="s">
        <v>64</v>
      </c>
    </row>
    <row r="826" spans="1:6" x14ac:dyDescent="0.25">
      <c r="A826" t="s">
        <v>3341</v>
      </c>
      <c r="B826" t="s">
        <v>3342</v>
      </c>
      <c r="C826" t="s">
        <v>3343</v>
      </c>
      <c r="D826" t="s">
        <v>3344</v>
      </c>
      <c r="E826">
        <v>65</v>
      </c>
      <c r="F826" t="s">
        <v>64</v>
      </c>
    </row>
    <row r="827" spans="1:6" x14ac:dyDescent="0.25">
      <c r="A827" t="s">
        <v>3345</v>
      </c>
      <c r="B827" t="s">
        <v>3346</v>
      </c>
      <c r="C827" t="s">
        <v>3347</v>
      </c>
      <c r="D827" t="s">
        <v>3348</v>
      </c>
      <c r="E827">
        <v>72</v>
      </c>
      <c r="F827" t="s">
        <v>64</v>
      </c>
    </row>
    <row r="828" spans="1:6" x14ac:dyDescent="0.25">
      <c r="A828" t="s">
        <v>3349</v>
      </c>
      <c r="B828" t="s">
        <v>3350</v>
      </c>
      <c r="C828" t="s">
        <v>3351</v>
      </c>
      <c r="D828" t="s">
        <v>3352</v>
      </c>
      <c r="E828">
        <v>79</v>
      </c>
      <c r="F828" t="s">
        <v>47</v>
      </c>
    </row>
    <row r="829" spans="1:6" x14ac:dyDescent="0.25">
      <c r="A829" t="s">
        <v>3353</v>
      </c>
      <c r="B829" t="s">
        <v>3354</v>
      </c>
      <c r="C829" t="s">
        <v>3355</v>
      </c>
      <c r="D829" t="s">
        <v>3356</v>
      </c>
      <c r="E829">
        <v>56</v>
      </c>
      <c r="F829" t="s">
        <v>47</v>
      </c>
    </row>
    <row r="830" spans="1:6" x14ac:dyDescent="0.25">
      <c r="A830" t="s">
        <v>3357</v>
      </c>
      <c r="B830" t="s">
        <v>3358</v>
      </c>
      <c r="C830" t="s">
        <v>3359</v>
      </c>
      <c r="D830" t="s">
        <v>3360</v>
      </c>
      <c r="E830">
        <v>73</v>
      </c>
      <c r="F830" t="s">
        <v>64</v>
      </c>
    </row>
    <row r="831" spans="1:6" x14ac:dyDescent="0.25">
      <c r="A831" t="s">
        <v>3361</v>
      </c>
      <c r="B831" t="s">
        <v>3362</v>
      </c>
      <c r="C831" t="s">
        <v>3363</v>
      </c>
      <c r="D831" t="s">
        <v>3364</v>
      </c>
      <c r="E831">
        <v>65</v>
      </c>
      <c r="F831" t="s">
        <v>64</v>
      </c>
    </row>
    <row r="832" spans="1:6" x14ac:dyDescent="0.25">
      <c r="A832" t="s">
        <v>3365</v>
      </c>
      <c r="B832" t="s">
        <v>3366</v>
      </c>
      <c r="C832" t="s">
        <v>3367</v>
      </c>
      <c r="D832" t="s">
        <v>3368</v>
      </c>
      <c r="E832">
        <v>64</v>
      </c>
      <c r="F832" t="s">
        <v>64</v>
      </c>
    </row>
    <row r="833" spans="1:6" x14ac:dyDescent="0.25">
      <c r="A833" t="s">
        <v>3369</v>
      </c>
      <c r="B833" t="s">
        <v>3370</v>
      </c>
      <c r="C833" t="s">
        <v>3371</v>
      </c>
      <c r="D833" t="s">
        <v>3372</v>
      </c>
      <c r="E833">
        <v>19</v>
      </c>
      <c r="F833" t="s">
        <v>64</v>
      </c>
    </row>
    <row r="834" spans="1:6" x14ac:dyDescent="0.25">
      <c r="A834" t="s">
        <v>3373</v>
      </c>
      <c r="B834" t="s">
        <v>3374</v>
      </c>
      <c r="C834" t="s">
        <v>3375</v>
      </c>
      <c r="D834" t="s">
        <v>3376</v>
      </c>
      <c r="E834">
        <v>40</v>
      </c>
      <c r="F834" t="s">
        <v>47</v>
      </c>
    </row>
    <row r="835" spans="1:6" x14ac:dyDescent="0.25">
      <c r="A835" t="s">
        <v>3377</v>
      </c>
      <c r="B835" t="s">
        <v>3378</v>
      </c>
      <c r="C835" t="s">
        <v>3379</v>
      </c>
      <c r="D835" t="s">
        <v>3380</v>
      </c>
      <c r="E835">
        <v>21</v>
      </c>
      <c r="F835" t="s">
        <v>47</v>
      </c>
    </row>
    <row r="836" spans="1:6" x14ac:dyDescent="0.25">
      <c r="A836" t="s">
        <v>3381</v>
      </c>
      <c r="B836" t="s">
        <v>3382</v>
      </c>
      <c r="C836" t="s">
        <v>3383</v>
      </c>
      <c r="D836" t="s">
        <v>3384</v>
      </c>
      <c r="E836">
        <v>83</v>
      </c>
      <c r="F836" t="s">
        <v>47</v>
      </c>
    </row>
    <row r="837" spans="1:6" x14ac:dyDescent="0.25">
      <c r="A837" t="s">
        <v>3385</v>
      </c>
      <c r="B837" t="s">
        <v>3386</v>
      </c>
      <c r="C837" t="s">
        <v>3387</v>
      </c>
      <c r="D837" t="s">
        <v>3388</v>
      </c>
      <c r="E837">
        <v>33</v>
      </c>
      <c r="F837" t="s">
        <v>47</v>
      </c>
    </row>
    <row r="838" spans="1:6" x14ac:dyDescent="0.25">
      <c r="A838" t="s">
        <v>3389</v>
      </c>
      <c r="B838" t="s">
        <v>3390</v>
      </c>
      <c r="C838" t="s">
        <v>3391</v>
      </c>
      <c r="D838" t="s">
        <v>3392</v>
      </c>
      <c r="E838">
        <v>57</v>
      </c>
      <c r="F838" t="s">
        <v>47</v>
      </c>
    </row>
    <row r="839" spans="1:6" x14ac:dyDescent="0.25">
      <c r="A839" t="s">
        <v>3393</v>
      </c>
      <c r="B839" t="s">
        <v>3394</v>
      </c>
      <c r="C839" t="s">
        <v>3395</v>
      </c>
      <c r="D839" t="s">
        <v>3396</v>
      </c>
      <c r="E839">
        <v>49</v>
      </c>
      <c r="F839" t="s">
        <v>47</v>
      </c>
    </row>
    <row r="840" spans="1:6" x14ac:dyDescent="0.25">
      <c r="A840" t="s">
        <v>3397</v>
      </c>
      <c r="B840" t="s">
        <v>3398</v>
      </c>
      <c r="C840" t="s">
        <v>3399</v>
      </c>
      <c r="D840" t="s">
        <v>3400</v>
      </c>
      <c r="E840">
        <v>66</v>
      </c>
      <c r="F840" t="s">
        <v>64</v>
      </c>
    </row>
    <row r="841" spans="1:6" x14ac:dyDescent="0.25">
      <c r="A841" t="s">
        <v>3401</v>
      </c>
      <c r="B841" t="s">
        <v>3402</v>
      </c>
      <c r="C841" t="s">
        <v>3403</v>
      </c>
      <c r="D841" t="s">
        <v>3404</v>
      </c>
      <c r="E841">
        <v>45</v>
      </c>
      <c r="F841" t="s">
        <v>64</v>
      </c>
    </row>
    <row r="842" spans="1:6" x14ac:dyDescent="0.25">
      <c r="A842" t="s">
        <v>3405</v>
      </c>
      <c r="B842" t="s">
        <v>3406</v>
      </c>
      <c r="C842" t="s">
        <v>3407</v>
      </c>
      <c r="D842" t="s">
        <v>3408</v>
      </c>
      <c r="E842">
        <v>69</v>
      </c>
      <c r="F842" t="s">
        <v>64</v>
      </c>
    </row>
    <row r="843" spans="1:6" x14ac:dyDescent="0.25">
      <c r="A843" t="s">
        <v>3409</v>
      </c>
      <c r="B843" t="s">
        <v>3410</v>
      </c>
      <c r="C843" t="s">
        <v>3411</v>
      </c>
      <c r="D843" t="s">
        <v>3412</v>
      </c>
      <c r="E843">
        <v>81</v>
      </c>
      <c r="F843" t="s">
        <v>47</v>
      </c>
    </row>
    <row r="844" spans="1:6" x14ac:dyDescent="0.25">
      <c r="A844" t="s">
        <v>3413</v>
      </c>
      <c r="B844" t="s">
        <v>3414</v>
      </c>
      <c r="C844" t="s">
        <v>3415</v>
      </c>
      <c r="D844" t="s">
        <v>3416</v>
      </c>
      <c r="E844">
        <v>35</v>
      </c>
      <c r="F844" t="s">
        <v>64</v>
      </c>
    </row>
    <row r="845" spans="1:6" x14ac:dyDescent="0.25">
      <c r="A845" t="s">
        <v>3417</v>
      </c>
      <c r="B845" t="s">
        <v>3418</v>
      </c>
      <c r="C845" t="s">
        <v>3419</v>
      </c>
      <c r="D845" t="s">
        <v>3420</v>
      </c>
      <c r="E845">
        <v>50</v>
      </c>
      <c r="F845" t="s">
        <v>64</v>
      </c>
    </row>
    <row r="846" spans="1:6" x14ac:dyDescent="0.25">
      <c r="A846" t="s">
        <v>3421</v>
      </c>
      <c r="B846" t="s">
        <v>3422</v>
      </c>
      <c r="C846" t="s">
        <v>3423</v>
      </c>
      <c r="D846" t="s">
        <v>3424</v>
      </c>
      <c r="E846">
        <v>31</v>
      </c>
      <c r="F846" t="s">
        <v>64</v>
      </c>
    </row>
    <row r="847" spans="1:6" x14ac:dyDescent="0.25">
      <c r="A847" t="s">
        <v>3425</v>
      </c>
      <c r="B847" t="s">
        <v>3426</v>
      </c>
      <c r="C847" t="s">
        <v>3427</v>
      </c>
      <c r="D847" t="s">
        <v>3428</v>
      </c>
      <c r="E847">
        <v>82</v>
      </c>
      <c r="F847" t="s">
        <v>47</v>
      </c>
    </row>
    <row r="848" spans="1:6" x14ac:dyDescent="0.25">
      <c r="A848" t="s">
        <v>3429</v>
      </c>
      <c r="B848" t="s">
        <v>3430</v>
      </c>
      <c r="C848" t="s">
        <v>3431</v>
      </c>
      <c r="D848" t="s">
        <v>3432</v>
      </c>
      <c r="E848">
        <v>62</v>
      </c>
      <c r="F848" t="s">
        <v>47</v>
      </c>
    </row>
    <row r="849" spans="1:6" x14ac:dyDescent="0.25">
      <c r="A849" t="s">
        <v>3433</v>
      </c>
      <c r="B849" t="s">
        <v>3434</v>
      </c>
      <c r="C849" t="s">
        <v>3435</v>
      </c>
      <c r="D849" t="s">
        <v>3436</v>
      </c>
      <c r="E849">
        <v>50</v>
      </c>
      <c r="F849" t="s">
        <v>47</v>
      </c>
    </row>
    <row r="850" spans="1:6" x14ac:dyDescent="0.25">
      <c r="A850" t="s">
        <v>3437</v>
      </c>
      <c r="B850" t="s">
        <v>3438</v>
      </c>
      <c r="C850" t="s">
        <v>3439</v>
      </c>
      <c r="D850" t="s">
        <v>3440</v>
      </c>
      <c r="E850">
        <v>70</v>
      </c>
      <c r="F850" t="s">
        <v>64</v>
      </c>
    </row>
    <row r="851" spans="1:6" x14ac:dyDescent="0.25">
      <c r="A851" t="s">
        <v>3441</v>
      </c>
      <c r="B851" t="s">
        <v>3442</v>
      </c>
      <c r="C851" t="s">
        <v>3443</v>
      </c>
      <c r="D851" t="s">
        <v>3444</v>
      </c>
      <c r="E851">
        <v>74</v>
      </c>
      <c r="F851" t="s">
        <v>64</v>
      </c>
    </row>
    <row r="852" spans="1:6" x14ac:dyDescent="0.25">
      <c r="A852" t="s">
        <v>3445</v>
      </c>
      <c r="B852" t="s">
        <v>3446</v>
      </c>
      <c r="C852" t="s">
        <v>3447</v>
      </c>
      <c r="D852" t="s">
        <v>3448</v>
      </c>
      <c r="E852">
        <v>34</v>
      </c>
      <c r="F852" t="s">
        <v>47</v>
      </c>
    </row>
    <row r="853" spans="1:6" x14ac:dyDescent="0.25">
      <c r="A853" t="s">
        <v>3449</v>
      </c>
      <c r="B853" t="s">
        <v>3450</v>
      </c>
      <c r="C853" t="s">
        <v>3451</v>
      </c>
      <c r="D853" t="s">
        <v>3452</v>
      </c>
      <c r="E853">
        <v>58</v>
      </c>
      <c r="F853" t="s">
        <v>64</v>
      </c>
    </row>
    <row r="854" spans="1:6" x14ac:dyDescent="0.25">
      <c r="A854" t="s">
        <v>3453</v>
      </c>
      <c r="B854" t="s">
        <v>3454</v>
      </c>
      <c r="C854" t="s">
        <v>3455</v>
      </c>
      <c r="D854" t="s">
        <v>3456</v>
      </c>
      <c r="E854">
        <v>64</v>
      </c>
      <c r="F854" t="s">
        <v>64</v>
      </c>
    </row>
    <row r="855" spans="1:6" x14ac:dyDescent="0.25">
      <c r="A855" t="s">
        <v>3457</v>
      </c>
      <c r="B855" t="s">
        <v>3458</v>
      </c>
      <c r="C855" t="s">
        <v>3459</v>
      </c>
      <c r="D855" t="s">
        <v>3460</v>
      </c>
      <c r="E855">
        <v>62</v>
      </c>
      <c r="F855" t="s">
        <v>47</v>
      </c>
    </row>
    <row r="856" spans="1:6" x14ac:dyDescent="0.25">
      <c r="A856" t="s">
        <v>3461</v>
      </c>
      <c r="B856" t="s">
        <v>3462</v>
      </c>
      <c r="C856" t="s">
        <v>3463</v>
      </c>
      <c r="D856" t="s">
        <v>3464</v>
      </c>
      <c r="E856">
        <v>71</v>
      </c>
      <c r="F856" t="s">
        <v>47</v>
      </c>
    </row>
    <row r="857" spans="1:6" x14ac:dyDescent="0.25">
      <c r="A857" t="s">
        <v>3465</v>
      </c>
      <c r="B857" t="s">
        <v>3466</v>
      </c>
      <c r="C857" t="s">
        <v>3467</v>
      </c>
      <c r="D857" t="s">
        <v>3468</v>
      </c>
      <c r="E857">
        <v>82</v>
      </c>
      <c r="F857" t="s">
        <v>47</v>
      </c>
    </row>
    <row r="858" spans="1:6" x14ac:dyDescent="0.25">
      <c r="A858" t="s">
        <v>3469</v>
      </c>
      <c r="B858" t="s">
        <v>3470</v>
      </c>
      <c r="C858" t="s">
        <v>3471</v>
      </c>
      <c r="D858" t="s">
        <v>3472</v>
      </c>
      <c r="E858">
        <v>48</v>
      </c>
      <c r="F858" t="s">
        <v>64</v>
      </c>
    </row>
    <row r="859" spans="1:6" x14ac:dyDescent="0.25">
      <c r="A859" t="s">
        <v>3473</v>
      </c>
      <c r="B859" t="s">
        <v>3474</v>
      </c>
      <c r="C859" t="s">
        <v>3475</v>
      </c>
      <c r="D859" t="s">
        <v>3476</v>
      </c>
      <c r="E859">
        <v>29</v>
      </c>
      <c r="F859" t="s">
        <v>47</v>
      </c>
    </row>
    <row r="860" spans="1:6" x14ac:dyDescent="0.25">
      <c r="A860" t="s">
        <v>3477</v>
      </c>
      <c r="B860" t="s">
        <v>3478</v>
      </c>
      <c r="C860" t="s">
        <v>3479</v>
      </c>
      <c r="D860" t="s">
        <v>3480</v>
      </c>
      <c r="E860">
        <v>29</v>
      </c>
      <c r="F860" t="s">
        <v>64</v>
      </c>
    </row>
    <row r="861" spans="1:6" x14ac:dyDescent="0.25">
      <c r="A861" t="s">
        <v>3481</v>
      </c>
      <c r="B861" t="s">
        <v>3482</v>
      </c>
      <c r="C861" t="s">
        <v>3483</v>
      </c>
      <c r="D861" t="s">
        <v>3484</v>
      </c>
      <c r="E861">
        <v>69</v>
      </c>
      <c r="F861" t="s">
        <v>47</v>
      </c>
    </row>
    <row r="862" spans="1:6" x14ac:dyDescent="0.25">
      <c r="A862" t="s">
        <v>3485</v>
      </c>
      <c r="B862" t="s">
        <v>3486</v>
      </c>
      <c r="C862" t="s">
        <v>3487</v>
      </c>
      <c r="D862" t="s">
        <v>3488</v>
      </c>
      <c r="E862">
        <v>22</v>
      </c>
      <c r="F862" t="s">
        <v>64</v>
      </c>
    </row>
    <row r="863" spans="1:6" x14ac:dyDescent="0.25">
      <c r="A863" t="s">
        <v>3489</v>
      </c>
      <c r="B863" t="s">
        <v>3490</v>
      </c>
      <c r="C863" t="s">
        <v>3491</v>
      </c>
      <c r="D863" t="s">
        <v>3492</v>
      </c>
      <c r="E863">
        <v>72</v>
      </c>
      <c r="F863" t="s">
        <v>64</v>
      </c>
    </row>
    <row r="864" spans="1:6" x14ac:dyDescent="0.25">
      <c r="A864" t="s">
        <v>3493</v>
      </c>
      <c r="B864" t="s">
        <v>3494</v>
      </c>
      <c r="C864" t="s">
        <v>3495</v>
      </c>
      <c r="D864" t="s">
        <v>3496</v>
      </c>
      <c r="E864">
        <v>51</v>
      </c>
      <c r="F864" t="s">
        <v>47</v>
      </c>
    </row>
    <row r="865" spans="1:6" x14ac:dyDescent="0.25">
      <c r="A865" t="s">
        <v>3497</v>
      </c>
      <c r="B865" t="s">
        <v>3498</v>
      </c>
      <c r="C865" t="s">
        <v>3499</v>
      </c>
      <c r="D865" t="s">
        <v>3500</v>
      </c>
      <c r="E865">
        <v>37</v>
      </c>
      <c r="F865" t="s">
        <v>47</v>
      </c>
    </row>
    <row r="866" spans="1:6" x14ac:dyDescent="0.25">
      <c r="A866" t="s">
        <v>3501</v>
      </c>
      <c r="B866" t="s">
        <v>3502</v>
      </c>
      <c r="C866" t="s">
        <v>3503</v>
      </c>
      <c r="D866" t="s">
        <v>3504</v>
      </c>
      <c r="E866">
        <v>57</v>
      </c>
      <c r="F866" t="s">
        <v>64</v>
      </c>
    </row>
    <row r="867" spans="1:6" x14ac:dyDescent="0.25">
      <c r="A867" t="s">
        <v>3505</v>
      </c>
      <c r="B867" t="s">
        <v>3506</v>
      </c>
      <c r="C867" t="s">
        <v>3507</v>
      </c>
      <c r="D867" t="s">
        <v>3508</v>
      </c>
      <c r="E867">
        <v>78</v>
      </c>
      <c r="F867" t="s">
        <v>47</v>
      </c>
    </row>
    <row r="868" spans="1:6" x14ac:dyDescent="0.25">
      <c r="A868" t="s">
        <v>3509</v>
      </c>
      <c r="B868" t="s">
        <v>3510</v>
      </c>
      <c r="C868" t="s">
        <v>3511</v>
      </c>
      <c r="D868" t="s">
        <v>3512</v>
      </c>
      <c r="E868">
        <v>82</v>
      </c>
      <c r="F868" t="s">
        <v>64</v>
      </c>
    </row>
    <row r="869" spans="1:6" x14ac:dyDescent="0.25">
      <c r="A869" t="s">
        <v>3513</v>
      </c>
      <c r="B869" t="s">
        <v>3514</v>
      </c>
      <c r="C869" t="s">
        <v>3515</v>
      </c>
      <c r="D869" t="s">
        <v>3516</v>
      </c>
      <c r="E869">
        <v>31</v>
      </c>
      <c r="F869" t="s">
        <v>47</v>
      </c>
    </row>
    <row r="870" spans="1:6" x14ac:dyDescent="0.25">
      <c r="A870" t="s">
        <v>3517</v>
      </c>
      <c r="B870" t="s">
        <v>3518</v>
      </c>
      <c r="C870" t="s">
        <v>3519</v>
      </c>
      <c r="D870" t="s">
        <v>3520</v>
      </c>
      <c r="E870">
        <v>70</v>
      </c>
      <c r="F870" t="s">
        <v>64</v>
      </c>
    </row>
    <row r="871" spans="1:6" x14ac:dyDescent="0.25">
      <c r="A871" t="s">
        <v>3521</v>
      </c>
      <c r="B871" t="s">
        <v>3522</v>
      </c>
      <c r="C871" t="s">
        <v>3523</v>
      </c>
      <c r="D871" t="s">
        <v>3524</v>
      </c>
      <c r="E871">
        <v>21</v>
      </c>
      <c r="F871" t="s">
        <v>64</v>
      </c>
    </row>
    <row r="872" spans="1:6" x14ac:dyDescent="0.25">
      <c r="A872" t="s">
        <v>3525</v>
      </c>
      <c r="B872" t="s">
        <v>3526</v>
      </c>
      <c r="C872" t="s">
        <v>3527</v>
      </c>
      <c r="D872" t="s">
        <v>3528</v>
      </c>
      <c r="E872">
        <v>62</v>
      </c>
      <c r="F872" t="s">
        <v>47</v>
      </c>
    </row>
    <row r="873" spans="1:6" x14ac:dyDescent="0.25">
      <c r="A873" t="s">
        <v>3529</v>
      </c>
      <c r="B873" t="s">
        <v>3530</v>
      </c>
      <c r="C873" t="s">
        <v>3531</v>
      </c>
      <c r="D873" t="s">
        <v>3532</v>
      </c>
      <c r="E873">
        <v>20</v>
      </c>
      <c r="F873" t="s">
        <v>64</v>
      </c>
    </row>
    <row r="874" spans="1:6" x14ac:dyDescent="0.25">
      <c r="A874" t="s">
        <v>3533</v>
      </c>
      <c r="B874" t="s">
        <v>3534</v>
      </c>
      <c r="C874" t="s">
        <v>3535</v>
      </c>
      <c r="D874" t="s">
        <v>3536</v>
      </c>
      <c r="E874">
        <v>58</v>
      </c>
      <c r="F874" t="s">
        <v>47</v>
      </c>
    </row>
    <row r="875" spans="1:6" x14ac:dyDescent="0.25">
      <c r="A875" t="s">
        <v>3537</v>
      </c>
      <c r="B875" t="s">
        <v>3538</v>
      </c>
      <c r="C875" t="s">
        <v>3539</v>
      </c>
      <c r="D875" t="s">
        <v>3540</v>
      </c>
      <c r="E875">
        <v>84</v>
      </c>
      <c r="F875" t="s">
        <v>64</v>
      </c>
    </row>
    <row r="876" spans="1:6" x14ac:dyDescent="0.25">
      <c r="A876" t="s">
        <v>3541</v>
      </c>
      <c r="B876" t="s">
        <v>3542</v>
      </c>
      <c r="C876" t="s">
        <v>3543</v>
      </c>
      <c r="D876" t="s">
        <v>3544</v>
      </c>
      <c r="E876">
        <v>75</v>
      </c>
      <c r="F876" t="s">
        <v>47</v>
      </c>
    </row>
    <row r="877" spans="1:6" x14ac:dyDescent="0.25">
      <c r="A877" t="s">
        <v>3545</v>
      </c>
      <c r="B877" t="s">
        <v>3546</v>
      </c>
      <c r="C877" t="s">
        <v>3547</v>
      </c>
      <c r="D877" t="s">
        <v>3548</v>
      </c>
      <c r="E877">
        <v>74</v>
      </c>
      <c r="F877" t="s">
        <v>47</v>
      </c>
    </row>
    <row r="878" spans="1:6" x14ac:dyDescent="0.25">
      <c r="A878" t="s">
        <v>3549</v>
      </c>
      <c r="B878" t="s">
        <v>3550</v>
      </c>
      <c r="C878" t="s">
        <v>3551</v>
      </c>
      <c r="D878" t="s">
        <v>3552</v>
      </c>
      <c r="E878">
        <v>29</v>
      </c>
      <c r="F878" t="s">
        <v>47</v>
      </c>
    </row>
    <row r="879" spans="1:6" x14ac:dyDescent="0.25">
      <c r="A879" t="s">
        <v>3553</v>
      </c>
      <c r="B879" t="s">
        <v>3554</v>
      </c>
      <c r="C879" t="s">
        <v>3555</v>
      </c>
      <c r="D879" t="s">
        <v>3556</v>
      </c>
      <c r="E879">
        <v>40</v>
      </c>
      <c r="F879" t="s">
        <v>47</v>
      </c>
    </row>
    <row r="880" spans="1:6" x14ac:dyDescent="0.25">
      <c r="A880" t="s">
        <v>3557</v>
      </c>
      <c r="B880" t="s">
        <v>3558</v>
      </c>
      <c r="C880" t="s">
        <v>3559</v>
      </c>
      <c r="D880" t="s">
        <v>3560</v>
      </c>
      <c r="E880">
        <v>44</v>
      </c>
      <c r="F880" t="s">
        <v>47</v>
      </c>
    </row>
    <row r="881" spans="1:6" x14ac:dyDescent="0.25">
      <c r="A881" t="s">
        <v>3561</v>
      </c>
      <c r="B881" t="s">
        <v>3562</v>
      </c>
      <c r="C881" t="s">
        <v>3563</v>
      </c>
      <c r="D881" t="s">
        <v>3564</v>
      </c>
      <c r="E881">
        <v>78</v>
      </c>
      <c r="F881" t="s">
        <v>64</v>
      </c>
    </row>
    <row r="882" spans="1:6" x14ac:dyDescent="0.25">
      <c r="A882" t="s">
        <v>3565</v>
      </c>
      <c r="B882" t="s">
        <v>3566</v>
      </c>
      <c r="C882" t="s">
        <v>3567</v>
      </c>
      <c r="D882" t="s">
        <v>3568</v>
      </c>
      <c r="E882">
        <v>33</v>
      </c>
      <c r="F882" t="s">
        <v>64</v>
      </c>
    </row>
    <row r="883" spans="1:6" x14ac:dyDescent="0.25">
      <c r="A883" t="s">
        <v>3569</v>
      </c>
      <c r="B883" t="s">
        <v>3570</v>
      </c>
      <c r="C883" t="s">
        <v>3571</v>
      </c>
      <c r="D883" t="s">
        <v>3572</v>
      </c>
      <c r="E883">
        <v>68</v>
      </c>
      <c r="F883" t="s">
        <v>64</v>
      </c>
    </row>
    <row r="884" spans="1:6" x14ac:dyDescent="0.25">
      <c r="A884" t="s">
        <v>3573</v>
      </c>
      <c r="B884" t="s">
        <v>3574</v>
      </c>
      <c r="C884" t="s">
        <v>3575</v>
      </c>
      <c r="D884" t="s">
        <v>3576</v>
      </c>
      <c r="E884">
        <v>73</v>
      </c>
      <c r="F884" t="s">
        <v>47</v>
      </c>
    </row>
    <row r="885" spans="1:6" x14ac:dyDescent="0.25">
      <c r="A885" t="s">
        <v>3577</v>
      </c>
      <c r="B885" t="s">
        <v>3578</v>
      </c>
      <c r="C885" t="s">
        <v>3579</v>
      </c>
      <c r="D885" t="s">
        <v>3580</v>
      </c>
      <c r="E885">
        <v>20</v>
      </c>
      <c r="F885" t="s">
        <v>64</v>
      </c>
    </row>
    <row r="886" spans="1:6" x14ac:dyDescent="0.25">
      <c r="A886" t="s">
        <v>3581</v>
      </c>
      <c r="B886" t="s">
        <v>3582</v>
      </c>
      <c r="C886" t="s">
        <v>3583</v>
      </c>
      <c r="D886" t="s">
        <v>3584</v>
      </c>
      <c r="E886">
        <v>82</v>
      </c>
      <c r="F886" t="s">
        <v>47</v>
      </c>
    </row>
    <row r="887" spans="1:6" x14ac:dyDescent="0.25">
      <c r="A887" t="s">
        <v>3585</v>
      </c>
      <c r="B887" t="s">
        <v>3586</v>
      </c>
      <c r="C887" t="s">
        <v>3587</v>
      </c>
      <c r="D887" t="s">
        <v>3588</v>
      </c>
      <c r="E887">
        <v>62</v>
      </c>
      <c r="F887" t="s">
        <v>64</v>
      </c>
    </row>
    <row r="888" spans="1:6" x14ac:dyDescent="0.25">
      <c r="A888" t="s">
        <v>3589</v>
      </c>
      <c r="B888" t="s">
        <v>3590</v>
      </c>
      <c r="C888" t="s">
        <v>3591</v>
      </c>
      <c r="D888" t="s">
        <v>3592</v>
      </c>
      <c r="E888">
        <v>59</v>
      </c>
      <c r="F888" t="s">
        <v>64</v>
      </c>
    </row>
    <row r="889" spans="1:6" x14ac:dyDescent="0.25">
      <c r="A889" t="s">
        <v>3593</v>
      </c>
      <c r="B889" t="s">
        <v>3594</v>
      </c>
      <c r="C889" t="s">
        <v>3595</v>
      </c>
      <c r="D889" t="s">
        <v>3596</v>
      </c>
      <c r="E889">
        <v>26</v>
      </c>
      <c r="F889" t="s">
        <v>47</v>
      </c>
    </row>
    <row r="890" spans="1:6" x14ac:dyDescent="0.25">
      <c r="A890" t="s">
        <v>3597</v>
      </c>
      <c r="B890" t="s">
        <v>3598</v>
      </c>
      <c r="C890" t="s">
        <v>3599</v>
      </c>
      <c r="D890" t="s">
        <v>3600</v>
      </c>
      <c r="E890">
        <v>59</v>
      </c>
      <c r="F890" t="s">
        <v>64</v>
      </c>
    </row>
    <row r="891" spans="1:6" x14ac:dyDescent="0.25">
      <c r="A891" t="s">
        <v>3601</v>
      </c>
      <c r="B891" t="s">
        <v>3602</v>
      </c>
      <c r="C891" t="s">
        <v>3603</v>
      </c>
      <c r="D891" t="s">
        <v>3604</v>
      </c>
      <c r="E891">
        <v>70</v>
      </c>
      <c r="F891" t="s">
        <v>64</v>
      </c>
    </row>
    <row r="892" spans="1:6" x14ac:dyDescent="0.25">
      <c r="A892" t="s">
        <v>3605</v>
      </c>
      <c r="B892" t="s">
        <v>3606</v>
      </c>
      <c r="C892" t="s">
        <v>3607</v>
      </c>
      <c r="D892" t="s">
        <v>3608</v>
      </c>
      <c r="E892">
        <v>30</v>
      </c>
      <c r="F892" t="s">
        <v>64</v>
      </c>
    </row>
    <row r="893" spans="1:6" x14ac:dyDescent="0.25">
      <c r="A893" t="s">
        <v>3609</v>
      </c>
      <c r="B893" t="s">
        <v>3610</v>
      </c>
      <c r="C893" t="s">
        <v>3611</v>
      </c>
      <c r="D893" t="s">
        <v>3612</v>
      </c>
      <c r="E893">
        <v>53</v>
      </c>
      <c r="F893" t="s">
        <v>47</v>
      </c>
    </row>
    <row r="894" spans="1:6" x14ac:dyDescent="0.25">
      <c r="A894" t="s">
        <v>3613</v>
      </c>
      <c r="B894" t="s">
        <v>3614</v>
      </c>
      <c r="C894" t="s">
        <v>3615</v>
      </c>
      <c r="D894" t="s">
        <v>3616</v>
      </c>
      <c r="E894">
        <v>47</v>
      </c>
      <c r="F894" t="s">
        <v>64</v>
      </c>
    </row>
    <row r="895" spans="1:6" x14ac:dyDescent="0.25">
      <c r="A895" t="s">
        <v>3617</v>
      </c>
      <c r="B895" t="s">
        <v>3618</v>
      </c>
      <c r="C895" t="s">
        <v>3619</v>
      </c>
      <c r="D895" t="s">
        <v>3620</v>
      </c>
      <c r="E895">
        <v>43</v>
      </c>
      <c r="F895" t="s">
        <v>47</v>
      </c>
    </row>
    <row r="896" spans="1:6" x14ac:dyDescent="0.25">
      <c r="A896" t="s">
        <v>3621</v>
      </c>
      <c r="B896" t="s">
        <v>3622</v>
      </c>
      <c r="C896" t="s">
        <v>3623</v>
      </c>
      <c r="D896" t="s">
        <v>3624</v>
      </c>
      <c r="E896">
        <v>55</v>
      </c>
      <c r="F896" t="s">
        <v>47</v>
      </c>
    </row>
    <row r="897" spans="1:6" x14ac:dyDescent="0.25">
      <c r="A897" t="s">
        <v>3625</v>
      </c>
      <c r="B897" t="s">
        <v>3626</v>
      </c>
      <c r="C897" t="s">
        <v>3627</v>
      </c>
      <c r="D897" t="s">
        <v>3628</v>
      </c>
      <c r="E897">
        <v>21</v>
      </c>
      <c r="F897" t="s">
        <v>47</v>
      </c>
    </row>
    <row r="898" spans="1:6" x14ac:dyDescent="0.25">
      <c r="A898" t="s">
        <v>3629</v>
      </c>
      <c r="B898" t="s">
        <v>3630</v>
      </c>
      <c r="C898" t="s">
        <v>3631</v>
      </c>
      <c r="D898" t="s">
        <v>3632</v>
      </c>
      <c r="E898">
        <v>81</v>
      </c>
      <c r="F898" t="s">
        <v>47</v>
      </c>
    </row>
    <row r="899" spans="1:6" x14ac:dyDescent="0.25">
      <c r="A899" t="s">
        <v>3633</v>
      </c>
      <c r="B899" t="s">
        <v>3634</v>
      </c>
      <c r="C899" t="s">
        <v>3635</v>
      </c>
      <c r="D899" t="s">
        <v>3636</v>
      </c>
      <c r="E899">
        <v>61</v>
      </c>
      <c r="F899" t="s">
        <v>47</v>
      </c>
    </row>
    <row r="900" spans="1:6" x14ac:dyDescent="0.25">
      <c r="A900" t="s">
        <v>3637</v>
      </c>
      <c r="B900" t="s">
        <v>3638</v>
      </c>
      <c r="C900" t="s">
        <v>3639</v>
      </c>
      <c r="D900" t="s">
        <v>3640</v>
      </c>
      <c r="E900">
        <v>51</v>
      </c>
      <c r="F900" t="s">
        <v>64</v>
      </c>
    </row>
    <row r="901" spans="1:6" x14ac:dyDescent="0.25">
      <c r="A901" t="s">
        <v>3641</v>
      </c>
      <c r="B901" t="s">
        <v>3642</v>
      </c>
      <c r="C901" t="s">
        <v>3643</v>
      </c>
      <c r="D901" t="s">
        <v>3644</v>
      </c>
      <c r="E901">
        <v>64</v>
      </c>
      <c r="F901" t="s">
        <v>47</v>
      </c>
    </row>
    <row r="902" spans="1:6" x14ac:dyDescent="0.25">
      <c r="A902" t="s">
        <v>3645</v>
      </c>
      <c r="B902" t="s">
        <v>3646</v>
      </c>
      <c r="C902" t="s">
        <v>3647</v>
      </c>
      <c r="D902" t="s">
        <v>3648</v>
      </c>
      <c r="E902">
        <v>55</v>
      </c>
      <c r="F902" t="s">
        <v>47</v>
      </c>
    </row>
    <row r="903" spans="1:6" x14ac:dyDescent="0.25">
      <c r="A903" t="s">
        <v>3649</v>
      </c>
      <c r="B903" t="s">
        <v>3650</v>
      </c>
      <c r="C903" t="s">
        <v>3651</v>
      </c>
      <c r="D903" t="s">
        <v>3652</v>
      </c>
      <c r="E903">
        <v>55</v>
      </c>
      <c r="F903" t="s">
        <v>64</v>
      </c>
    </row>
    <row r="904" spans="1:6" x14ac:dyDescent="0.25">
      <c r="A904" t="s">
        <v>3653</v>
      </c>
      <c r="B904" t="s">
        <v>3654</v>
      </c>
      <c r="C904" t="s">
        <v>3655</v>
      </c>
      <c r="D904" t="s">
        <v>3656</v>
      </c>
      <c r="E904">
        <v>68</v>
      </c>
      <c r="F904" t="s">
        <v>47</v>
      </c>
    </row>
    <row r="905" spans="1:6" x14ac:dyDescent="0.25">
      <c r="A905" t="s">
        <v>3657</v>
      </c>
      <c r="B905" t="s">
        <v>3658</v>
      </c>
      <c r="C905" t="s">
        <v>3659</v>
      </c>
      <c r="D905" t="s">
        <v>3660</v>
      </c>
      <c r="E905">
        <v>62</v>
      </c>
      <c r="F905" t="s">
        <v>64</v>
      </c>
    </row>
    <row r="906" spans="1:6" x14ac:dyDescent="0.25">
      <c r="A906" t="s">
        <v>3661</v>
      </c>
      <c r="B906" t="s">
        <v>3662</v>
      </c>
      <c r="C906" t="s">
        <v>3663</v>
      </c>
      <c r="D906" t="s">
        <v>3664</v>
      </c>
      <c r="E906">
        <v>67</v>
      </c>
      <c r="F906" t="s">
        <v>47</v>
      </c>
    </row>
    <row r="907" spans="1:6" x14ac:dyDescent="0.25">
      <c r="A907" t="s">
        <v>3665</v>
      </c>
      <c r="B907" t="s">
        <v>3666</v>
      </c>
      <c r="C907" t="s">
        <v>3667</v>
      </c>
      <c r="D907" t="s">
        <v>3668</v>
      </c>
      <c r="E907">
        <v>51</v>
      </c>
      <c r="F907" t="s">
        <v>64</v>
      </c>
    </row>
    <row r="908" spans="1:6" x14ac:dyDescent="0.25">
      <c r="A908" t="s">
        <v>3669</v>
      </c>
      <c r="B908" t="s">
        <v>3670</v>
      </c>
      <c r="C908" t="s">
        <v>3671</v>
      </c>
      <c r="D908" t="s">
        <v>3672</v>
      </c>
      <c r="E908">
        <v>51</v>
      </c>
      <c r="F908" t="s">
        <v>64</v>
      </c>
    </row>
    <row r="909" spans="1:6" x14ac:dyDescent="0.25">
      <c r="A909" t="s">
        <v>3673</v>
      </c>
      <c r="B909" t="s">
        <v>3674</v>
      </c>
      <c r="C909" t="s">
        <v>3675</v>
      </c>
      <c r="D909" t="s">
        <v>3676</v>
      </c>
      <c r="E909">
        <v>77</v>
      </c>
      <c r="F909" t="s">
        <v>47</v>
      </c>
    </row>
    <row r="910" spans="1:6" x14ac:dyDescent="0.25">
      <c r="A910" t="s">
        <v>3677</v>
      </c>
      <c r="B910" t="s">
        <v>3678</v>
      </c>
      <c r="C910" t="s">
        <v>3679</v>
      </c>
      <c r="D910" t="s">
        <v>3680</v>
      </c>
      <c r="E910">
        <v>46</v>
      </c>
      <c r="F910" t="s">
        <v>47</v>
      </c>
    </row>
    <row r="911" spans="1:6" x14ac:dyDescent="0.25">
      <c r="A911" t="s">
        <v>3681</v>
      </c>
      <c r="B911" t="s">
        <v>3682</v>
      </c>
      <c r="C911" t="s">
        <v>3683</v>
      </c>
      <c r="D911" t="s">
        <v>3684</v>
      </c>
      <c r="E911">
        <v>85</v>
      </c>
      <c r="F911" t="s">
        <v>64</v>
      </c>
    </row>
    <row r="912" spans="1:6" x14ac:dyDescent="0.25">
      <c r="A912" t="s">
        <v>3685</v>
      </c>
      <c r="B912" t="s">
        <v>3686</v>
      </c>
      <c r="C912" t="s">
        <v>3687</v>
      </c>
      <c r="D912" t="s">
        <v>3688</v>
      </c>
      <c r="E912">
        <v>23</v>
      </c>
      <c r="F912" t="s">
        <v>47</v>
      </c>
    </row>
    <row r="913" spans="1:6" x14ac:dyDescent="0.25">
      <c r="A913" t="s">
        <v>3689</v>
      </c>
      <c r="B913" t="s">
        <v>3690</v>
      </c>
      <c r="C913" t="s">
        <v>3691</v>
      </c>
      <c r="D913" t="s">
        <v>3692</v>
      </c>
      <c r="E913">
        <v>35</v>
      </c>
      <c r="F913" t="s">
        <v>47</v>
      </c>
    </row>
    <row r="914" spans="1:6" x14ac:dyDescent="0.25">
      <c r="A914" t="s">
        <v>3693</v>
      </c>
      <c r="B914" t="s">
        <v>3694</v>
      </c>
      <c r="C914" t="s">
        <v>3695</v>
      </c>
      <c r="D914" t="s">
        <v>3696</v>
      </c>
      <c r="E914">
        <v>28</v>
      </c>
      <c r="F914" t="s">
        <v>47</v>
      </c>
    </row>
    <row r="915" spans="1:6" x14ac:dyDescent="0.25">
      <c r="A915" t="s">
        <v>3697</v>
      </c>
      <c r="B915" t="s">
        <v>3698</v>
      </c>
      <c r="C915" t="s">
        <v>3699</v>
      </c>
      <c r="D915" t="s">
        <v>3700</v>
      </c>
      <c r="E915">
        <v>55</v>
      </c>
      <c r="F915" t="s">
        <v>47</v>
      </c>
    </row>
    <row r="916" spans="1:6" x14ac:dyDescent="0.25">
      <c r="A916" t="s">
        <v>3701</v>
      </c>
      <c r="B916" t="s">
        <v>3702</v>
      </c>
      <c r="C916" t="s">
        <v>3703</v>
      </c>
      <c r="D916" t="s">
        <v>3704</v>
      </c>
      <c r="E916">
        <v>27</v>
      </c>
      <c r="F916" t="s">
        <v>47</v>
      </c>
    </row>
    <row r="917" spans="1:6" x14ac:dyDescent="0.25">
      <c r="A917" t="s">
        <v>3705</v>
      </c>
      <c r="B917" t="s">
        <v>3706</v>
      </c>
      <c r="C917" t="s">
        <v>3707</v>
      </c>
      <c r="D917" t="s">
        <v>3708</v>
      </c>
      <c r="E917">
        <v>22</v>
      </c>
      <c r="F917" t="s">
        <v>47</v>
      </c>
    </row>
    <row r="918" spans="1:6" x14ac:dyDescent="0.25">
      <c r="A918" t="s">
        <v>3709</v>
      </c>
      <c r="B918" t="s">
        <v>3710</v>
      </c>
      <c r="C918" t="s">
        <v>3711</v>
      </c>
      <c r="D918" t="s">
        <v>3712</v>
      </c>
      <c r="E918">
        <v>44</v>
      </c>
      <c r="F918" t="s">
        <v>64</v>
      </c>
    </row>
    <row r="919" spans="1:6" x14ac:dyDescent="0.25">
      <c r="A919" t="s">
        <v>3713</v>
      </c>
      <c r="B919" t="s">
        <v>3714</v>
      </c>
      <c r="C919" t="s">
        <v>3715</v>
      </c>
      <c r="D919" t="s">
        <v>3716</v>
      </c>
      <c r="E919">
        <v>51</v>
      </c>
      <c r="F919" t="s">
        <v>64</v>
      </c>
    </row>
    <row r="920" spans="1:6" x14ac:dyDescent="0.25">
      <c r="A920" t="s">
        <v>3717</v>
      </c>
      <c r="B920" t="s">
        <v>3718</v>
      </c>
      <c r="C920" t="s">
        <v>3719</v>
      </c>
      <c r="D920" t="s">
        <v>3720</v>
      </c>
      <c r="E920">
        <v>46</v>
      </c>
      <c r="F920" t="s">
        <v>64</v>
      </c>
    </row>
    <row r="921" spans="1:6" x14ac:dyDescent="0.25">
      <c r="A921" t="s">
        <v>3721</v>
      </c>
      <c r="B921" t="s">
        <v>3722</v>
      </c>
      <c r="C921" t="s">
        <v>3723</v>
      </c>
      <c r="D921" t="s">
        <v>3724</v>
      </c>
      <c r="E921">
        <v>80</v>
      </c>
      <c r="F921" t="s">
        <v>47</v>
      </c>
    </row>
    <row r="922" spans="1:6" x14ac:dyDescent="0.25">
      <c r="A922" t="s">
        <v>3725</v>
      </c>
      <c r="B922" t="s">
        <v>3726</v>
      </c>
      <c r="C922" t="s">
        <v>3727</v>
      </c>
      <c r="D922" t="s">
        <v>3728</v>
      </c>
      <c r="E922">
        <v>81</v>
      </c>
      <c r="F922" t="s">
        <v>47</v>
      </c>
    </row>
    <row r="923" spans="1:6" x14ac:dyDescent="0.25">
      <c r="A923" t="s">
        <v>3729</v>
      </c>
      <c r="B923" t="s">
        <v>3730</v>
      </c>
      <c r="C923" t="s">
        <v>3731</v>
      </c>
      <c r="D923" t="s">
        <v>3732</v>
      </c>
      <c r="E923">
        <v>26</v>
      </c>
      <c r="F923" t="s">
        <v>64</v>
      </c>
    </row>
    <row r="924" spans="1:6" x14ac:dyDescent="0.25">
      <c r="A924" t="s">
        <v>3733</v>
      </c>
      <c r="B924" t="s">
        <v>3734</v>
      </c>
      <c r="C924" t="s">
        <v>3735</v>
      </c>
      <c r="D924" t="s">
        <v>3736</v>
      </c>
      <c r="E924">
        <v>43</v>
      </c>
      <c r="F924" t="s">
        <v>47</v>
      </c>
    </row>
    <row r="925" spans="1:6" x14ac:dyDescent="0.25">
      <c r="A925" t="s">
        <v>3737</v>
      </c>
      <c r="B925" t="s">
        <v>3738</v>
      </c>
      <c r="C925" t="s">
        <v>3739</v>
      </c>
      <c r="D925" t="s">
        <v>3740</v>
      </c>
      <c r="E925">
        <v>77</v>
      </c>
      <c r="F925" t="s">
        <v>64</v>
      </c>
    </row>
    <row r="926" spans="1:6" x14ac:dyDescent="0.25">
      <c r="A926" t="s">
        <v>3741</v>
      </c>
      <c r="B926" t="s">
        <v>3742</v>
      </c>
      <c r="C926" t="s">
        <v>3743</v>
      </c>
      <c r="D926" t="s">
        <v>3744</v>
      </c>
      <c r="E926">
        <v>61</v>
      </c>
      <c r="F926" t="s">
        <v>64</v>
      </c>
    </row>
    <row r="927" spans="1:6" x14ac:dyDescent="0.25">
      <c r="A927" t="s">
        <v>3745</v>
      </c>
      <c r="B927" t="s">
        <v>3746</v>
      </c>
      <c r="C927" t="s">
        <v>3747</v>
      </c>
      <c r="D927" t="s">
        <v>3748</v>
      </c>
      <c r="E927">
        <v>36</v>
      </c>
      <c r="F927" t="s">
        <v>47</v>
      </c>
    </row>
    <row r="928" spans="1:6" x14ac:dyDescent="0.25">
      <c r="A928" t="s">
        <v>3749</v>
      </c>
      <c r="B928" t="s">
        <v>3750</v>
      </c>
      <c r="C928" t="s">
        <v>3751</v>
      </c>
      <c r="D928" t="s">
        <v>3752</v>
      </c>
      <c r="E928">
        <v>67</v>
      </c>
      <c r="F928" t="s">
        <v>64</v>
      </c>
    </row>
    <row r="929" spans="1:6" x14ac:dyDescent="0.25">
      <c r="A929" t="s">
        <v>3753</v>
      </c>
      <c r="B929" t="s">
        <v>3754</v>
      </c>
      <c r="C929" t="s">
        <v>3755</v>
      </c>
      <c r="D929" t="s">
        <v>3756</v>
      </c>
      <c r="E929">
        <v>58</v>
      </c>
      <c r="F929" t="s">
        <v>47</v>
      </c>
    </row>
    <row r="930" spans="1:6" x14ac:dyDescent="0.25">
      <c r="A930" t="s">
        <v>3757</v>
      </c>
      <c r="B930" t="s">
        <v>3758</v>
      </c>
      <c r="C930" t="s">
        <v>3759</v>
      </c>
      <c r="D930" t="s">
        <v>3760</v>
      </c>
      <c r="E930">
        <v>76</v>
      </c>
      <c r="F930" t="s">
        <v>64</v>
      </c>
    </row>
    <row r="931" spans="1:6" x14ac:dyDescent="0.25">
      <c r="A931" t="s">
        <v>3761</v>
      </c>
      <c r="B931" t="s">
        <v>3762</v>
      </c>
      <c r="C931" t="s">
        <v>3763</v>
      </c>
      <c r="D931" t="s">
        <v>3764</v>
      </c>
      <c r="E931">
        <v>75</v>
      </c>
      <c r="F931" t="s">
        <v>64</v>
      </c>
    </row>
    <row r="932" spans="1:6" x14ac:dyDescent="0.25">
      <c r="A932" t="s">
        <v>3765</v>
      </c>
      <c r="B932" t="s">
        <v>3766</v>
      </c>
      <c r="C932" t="s">
        <v>3767</v>
      </c>
      <c r="D932" t="s">
        <v>3768</v>
      </c>
      <c r="E932">
        <v>25</v>
      </c>
      <c r="F932" t="s">
        <v>47</v>
      </c>
    </row>
    <row r="933" spans="1:6" x14ac:dyDescent="0.25">
      <c r="A933" t="s">
        <v>3769</v>
      </c>
      <c r="B933" t="s">
        <v>3770</v>
      </c>
      <c r="C933" t="s">
        <v>3771</v>
      </c>
      <c r="D933" t="s">
        <v>3772</v>
      </c>
      <c r="E933">
        <v>32</v>
      </c>
      <c r="F933" t="s">
        <v>47</v>
      </c>
    </row>
    <row r="934" spans="1:6" x14ac:dyDescent="0.25">
      <c r="A934" t="s">
        <v>3773</v>
      </c>
      <c r="B934" t="s">
        <v>3774</v>
      </c>
      <c r="C934" t="s">
        <v>3775</v>
      </c>
      <c r="D934" t="s">
        <v>3776</v>
      </c>
      <c r="E934">
        <v>27</v>
      </c>
      <c r="F934" t="s">
        <v>47</v>
      </c>
    </row>
    <row r="935" spans="1:6" x14ac:dyDescent="0.25">
      <c r="A935" t="s">
        <v>3777</v>
      </c>
      <c r="B935" t="s">
        <v>3778</v>
      </c>
      <c r="C935" t="s">
        <v>3779</v>
      </c>
      <c r="D935" t="s">
        <v>3780</v>
      </c>
      <c r="E935">
        <v>41</v>
      </c>
      <c r="F935" t="s">
        <v>47</v>
      </c>
    </row>
    <row r="936" spans="1:6" x14ac:dyDescent="0.25">
      <c r="A936" t="s">
        <v>3781</v>
      </c>
      <c r="B936" t="s">
        <v>3782</v>
      </c>
      <c r="C936" t="s">
        <v>3783</v>
      </c>
      <c r="D936" t="s">
        <v>3784</v>
      </c>
      <c r="E936">
        <v>62</v>
      </c>
      <c r="F936" t="s">
        <v>47</v>
      </c>
    </row>
    <row r="937" spans="1:6" x14ac:dyDescent="0.25">
      <c r="A937" t="s">
        <v>3785</v>
      </c>
      <c r="B937" t="s">
        <v>3786</v>
      </c>
      <c r="C937" t="s">
        <v>3787</v>
      </c>
      <c r="D937" t="s">
        <v>3788</v>
      </c>
      <c r="E937">
        <v>40</v>
      </c>
      <c r="F937" t="s">
        <v>64</v>
      </c>
    </row>
    <row r="938" spans="1:6" x14ac:dyDescent="0.25">
      <c r="A938" t="s">
        <v>3789</v>
      </c>
      <c r="B938" t="s">
        <v>3790</v>
      </c>
      <c r="C938" t="s">
        <v>3791</v>
      </c>
      <c r="D938" t="s">
        <v>3792</v>
      </c>
      <c r="E938">
        <v>25</v>
      </c>
      <c r="F938" t="s">
        <v>47</v>
      </c>
    </row>
    <row r="939" spans="1:6" x14ac:dyDescent="0.25">
      <c r="A939" t="s">
        <v>3793</v>
      </c>
      <c r="B939" t="s">
        <v>3794</v>
      </c>
      <c r="C939" t="s">
        <v>3795</v>
      </c>
      <c r="D939" t="s">
        <v>3796</v>
      </c>
      <c r="E939">
        <v>29</v>
      </c>
      <c r="F939" t="s">
        <v>64</v>
      </c>
    </row>
    <row r="940" spans="1:6" x14ac:dyDescent="0.25">
      <c r="A940" t="s">
        <v>3797</v>
      </c>
      <c r="B940" t="s">
        <v>3798</v>
      </c>
      <c r="C940" t="s">
        <v>3799</v>
      </c>
      <c r="D940" t="s">
        <v>3800</v>
      </c>
      <c r="E940">
        <v>65</v>
      </c>
      <c r="F940" t="s">
        <v>47</v>
      </c>
    </row>
    <row r="941" spans="1:6" x14ac:dyDescent="0.25">
      <c r="A941" t="s">
        <v>3801</v>
      </c>
      <c r="B941" t="s">
        <v>3802</v>
      </c>
      <c r="C941" t="s">
        <v>3803</v>
      </c>
      <c r="D941" t="s">
        <v>3804</v>
      </c>
      <c r="E941">
        <v>43</v>
      </c>
      <c r="F941" t="s">
        <v>47</v>
      </c>
    </row>
    <row r="942" spans="1:6" x14ac:dyDescent="0.25">
      <c r="A942" t="s">
        <v>3805</v>
      </c>
      <c r="B942" t="s">
        <v>3806</v>
      </c>
      <c r="C942" t="s">
        <v>3807</v>
      </c>
      <c r="D942" t="s">
        <v>3808</v>
      </c>
      <c r="E942">
        <v>27</v>
      </c>
      <c r="F942" t="s">
        <v>64</v>
      </c>
    </row>
    <row r="943" spans="1:6" x14ac:dyDescent="0.25">
      <c r="A943" t="s">
        <v>3809</v>
      </c>
      <c r="B943" t="s">
        <v>3810</v>
      </c>
      <c r="C943" t="s">
        <v>3811</v>
      </c>
      <c r="D943" t="s">
        <v>3812</v>
      </c>
      <c r="E943">
        <v>39</v>
      </c>
      <c r="F943" t="s">
        <v>64</v>
      </c>
    </row>
    <row r="944" spans="1:6" x14ac:dyDescent="0.25">
      <c r="A944" t="s">
        <v>3813</v>
      </c>
      <c r="B944" t="s">
        <v>3814</v>
      </c>
      <c r="C944" t="s">
        <v>3815</v>
      </c>
      <c r="D944" t="s">
        <v>3816</v>
      </c>
      <c r="E944">
        <v>69</v>
      </c>
      <c r="F944" t="s">
        <v>47</v>
      </c>
    </row>
    <row r="945" spans="1:6" x14ac:dyDescent="0.25">
      <c r="A945" t="s">
        <v>3817</v>
      </c>
      <c r="B945" t="s">
        <v>3818</v>
      </c>
      <c r="C945" t="s">
        <v>3819</v>
      </c>
      <c r="D945" t="s">
        <v>3820</v>
      </c>
      <c r="E945">
        <v>59</v>
      </c>
      <c r="F945" t="s">
        <v>47</v>
      </c>
    </row>
    <row r="946" spans="1:6" x14ac:dyDescent="0.25">
      <c r="A946" t="s">
        <v>3821</v>
      </c>
      <c r="B946" t="s">
        <v>3822</v>
      </c>
      <c r="C946" t="s">
        <v>3823</v>
      </c>
      <c r="D946" t="s">
        <v>3824</v>
      </c>
      <c r="E946">
        <v>39</v>
      </c>
      <c r="F946" t="s">
        <v>64</v>
      </c>
    </row>
    <row r="947" spans="1:6" x14ac:dyDescent="0.25">
      <c r="A947" t="s">
        <v>3825</v>
      </c>
      <c r="B947" t="s">
        <v>3826</v>
      </c>
      <c r="C947" t="s">
        <v>3827</v>
      </c>
      <c r="D947" t="s">
        <v>3828</v>
      </c>
      <c r="E947">
        <v>22</v>
      </c>
      <c r="F947" t="s">
        <v>64</v>
      </c>
    </row>
    <row r="948" spans="1:6" x14ac:dyDescent="0.25">
      <c r="A948" t="s">
        <v>3829</v>
      </c>
      <c r="B948" t="s">
        <v>3830</v>
      </c>
      <c r="C948" t="s">
        <v>3831</v>
      </c>
      <c r="D948" t="s">
        <v>3832</v>
      </c>
      <c r="E948">
        <v>60</v>
      </c>
      <c r="F948" t="s">
        <v>64</v>
      </c>
    </row>
    <row r="949" spans="1:6" x14ac:dyDescent="0.25">
      <c r="A949" t="s">
        <v>3833</v>
      </c>
      <c r="B949" t="s">
        <v>3834</v>
      </c>
      <c r="C949" t="s">
        <v>3835</v>
      </c>
      <c r="D949" t="s">
        <v>3836</v>
      </c>
      <c r="E949">
        <v>74</v>
      </c>
      <c r="F949" t="s">
        <v>47</v>
      </c>
    </row>
    <row r="950" spans="1:6" x14ac:dyDescent="0.25">
      <c r="A950" t="s">
        <v>3837</v>
      </c>
      <c r="B950" t="s">
        <v>3838</v>
      </c>
      <c r="C950" t="s">
        <v>3839</v>
      </c>
      <c r="D950" t="s">
        <v>3840</v>
      </c>
      <c r="E950">
        <v>48</v>
      </c>
      <c r="F950" t="s">
        <v>64</v>
      </c>
    </row>
    <row r="951" spans="1:6" x14ac:dyDescent="0.25">
      <c r="A951" t="s">
        <v>3841</v>
      </c>
      <c r="B951" t="s">
        <v>3842</v>
      </c>
      <c r="C951" t="s">
        <v>3843</v>
      </c>
      <c r="D951" t="s">
        <v>3844</v>
      </c>
      <c r="E951">
        <v>37</v>
      </c>
      <c r="F951" t="s">
        <v>64</v>
      </c>
    </row>
    <row r="952" spans="1:6" x14ac:dyDescent="0.25">
      <c r="A952" t="s">
        <v>3845</v>
      </c>
      <c r="B952" t="s">
        <v>3846</v>
      </c>
      <c r="C952" t="s">
        <v>3847</v>
      </c>
      <c r="D952" t="s">
        <v>3848</v>
      </c>
      <c r="E952">
        <v>58</v>
      </c>
      <c r="F952" t="s">
        <v>47</v>
      </c>
    </row>
    <row r="953" spans="1:6" x14ac:dyDescent="0.25">
      <c r="A953" t="s">
        <v>3849</v>
      </c>
      <c r="B953" t="s">
        <v>3850</v>
      </c>
      <c r="C953" t="s">
        <v>3851</v>
      </c>
      <c r="D953" t="s">
        <v>3852</v>
      </c>
      <c r="E953">
        <v>63</v>
      </c>
      <c r="F953" t="s">
        <v>47</v>
      </c>
    </row>
    <row r="954" spans="1:6" x14ac:dyDescent="0.25">
      <c r="A954" t="s">
        <v>3853</v>
      </c>
      <c r="B954" t="s">
        <v>3854</v>
      </c>
      <c r="C954" t="s">
        <v>3855</v>
      </c>
      <c r="D954" t="s">
        <v>3856</v>
      </c>
      <c r="E954">
        <v>34</v>
      </c>
      <c r="F954" t="s">
        <v>64</v>
      </c>
    </row>
    <row r="955" spans="1:6" x14ac:dyDescent="0.25">
      <c r="A955" t="s">
        <v>3857</v>
      </c>
      <c r="B955" t="s">
        <v>3858</v>
      </c>
      <c r="C955" t="s">
        <v>3859</v>
      </c>
      <c r="D955" t="s">
        <v>3860</v>
      </c>
      <c r="E955">
        <v>45</v>
      </c>
      <c r="F955" t="s">
        <v>47</v>
      </c>
    </row>
    <row r="956" spans="1:6" x14ac:dyDescent="0.25">
      <c r="A956" t="s">
        <v>3861</v>
      </c>
      <c r="B956" t="s">
        <v>3862</v>
      </c>
      <c r="C956" t="s">
        <v>3863</v>
      </c>
      <c r="D956" t="s">
        <v>3864</v>
      </c>
      <c r="E956">
        <v>60</v>
      </c>
      <c r="F956" t="s">
        <v>64</v>
      </c>
    </row>
    <row r="957" spans="1:6" x14ac:dyDescent="0.25">
      <c r="A957" t="s">
        <v>3865</v>
      </c>
      <c r="B957" t="s">
        <v>3866</v>
      </c>
      <c r="C957" t="s">
        <v>3867</v>
      </c>
      <c r="D957" t="s">
        <v>3868</v>
      </c>
      <c r="E957">
        <v>56</v>
      </c>
      <c r="F957" t="s">
        <v>64</v>
      </c>
    </row>
    <row r="958" spans="1:6" x14ac:dyDescent="0.25">
      <c r="A958" t="s">
        <v>3869</v>
      </c>
      <c r="B958" t="s">
        <v>3870</v>
      </c>
      <c r="C958" t="s">
        <v>3871</v>
      </c>
      <c r="D958" t="s">
        <v>3872</v>
      </c>
      <c r="E958">
        <v>42</v>
      </c>
      <c r="F958" t="s">
        <v>64</v>
      </c>
    </row>
    <row r="959" spans="1:6" x14ac:dyDescent="0.25">
      <c r="A959" t="s">
        <v>3873</v>
      </c>
      <c r="B959" t="s">
        <v>3874</v>
      </c>
      <c r="C959" t="s">
        <v>3875</v>
      </c>
      <c r="D959" t="s">
        <v>3876</v>
      </c>
      <c r="E959">
        <v>63</v>
      </c>
      <c r="F959" t="s">
        <v>64</v>
      </c>
    </row>
    <row r="960" spans="1:6" x14ac:dyDescent="0.25">
      <c r="A960" t="s">
        <v>3877</v>
      </c>
      <c r="B960" t="s">
        <v>3878</v>
      </c>
      <c r="C960" t="s">
        <v>3879</v>
      </c>
      <c r="D960" t="s">
        <v>3880</v>
      </c>
      <c r="E960">
        <v>53</v>
      </c>
      <c r="F960" t="s">
        <v>64</v>
      </c>
    </row>
    <row r="961" spans="1:6" x14ac:dyDescent="0.25">
      <c r="A961" t="s">
        <v>3881</v>
      </c>
      <c r="B961" t="s">
        <v>3882</v>
      </c>
      <c r="C961" t="s">
        <v>3883</v>
      </c>
      <c r="D961" t="s">
        <v>3884</v>
      </c>
      <c r="E961">
        <v>44</v>
      </c>
      <c r="F961" t="s">
        <v>47</v>
      </c>
    </row>
    <row r="962" spans="1:6" x14ac:dyDescent="0.25">
      <c r="A962" t="s">
        <v>3885</v>
      </c>
      <c r="B962" t="s">
        <v>3886</v>
      </c>
      <c r="C962" t="s">
        <v>3887</v>
      </c>
      <c r="D962" t="s">
        <v>3888</v>
      </c>
      <c r="E962">
        <v>78</v>
      </c>
      <c r="F962" t="s">
        <v>64</v>
      </c>
    </row>
    <row r="963" spans="1:6" x14ac:dyDescent="0.25">
      <c r="A963" t="s">
        <v>3889</v>
      </c>
      <c r="B963" t="s">
        <v>3890</v>
      </c>
      <c r="C963" t="s">
        <v>3891</v>
      </c>
      <c r="D963" t="s">
        <v>3892</v>
      </c>
      <c r="E963">
        <v>83</v>
      </c>
      <c r="F963" t="s">
        <v>47</v>
      </c>
    </row>
    <row r="964" spans="1:6" x14ac:dyDescent="0.25">
      <c r="A964" t="s">
        <v>3893</v>
      </c>
      <c r="B964" t="s">
        <v>3894</v>
      </c>
      <c r="C964" t="s">
        <v>3895</v>
      </c>
      <c r="D964" t="s">
        <v>3896</v>
      </c>
      <c r="E964">
        <v>43</v>
      </c>
      <c r="F964" t="s">
        <v>64</v>
      </c>
    </row>
    <row r="965" spans="1:6" x14ac:dyDescent="0.25">
      <c r="A965" t="s">
        <v>3897</v>
      </c>
      <c r="B965" t="s">
        <v>3898</v>
      </c>
      <c r="C965" t="s">
        <v>3899</v>
      </c>
      <c r="D965" t="s">
        <v>3900</v>
      </c>
      <c r="E965">
        <v>56</v>
      </c>
      <c r="F965" t="s">
        <v>64</v>
      </c>
    </row>
    <row r="966" spans="1:6" x14ac:dyDescent="0.25">
      <c r="A966" t="s">
        <v>3901</v>
      </c>
      <c r="B966" t="s">
        <v>3902</v>
      </c>
      <c r="C966" t="s">
        <v>3903</v>
      </c>
      <c r="D966" t="s">
        <v>3904</v>
      </c>
      <c r="E966">
        <v>59</v>
      </c>
      <c r="F966" t="s">
        <v>47</v>
      </c>
    </row>
    <row r="967" spans="1:6" x14ac:dyDescent="0.25">
      <c r="A967" t="s">
        <v>3905</v>
      </c>
      <c r="B967" t="s">
        <v>3906</v>
      </c>
      <c r="C967" t="s">
        <v>3907</v>
      </c>
      <c r="D967" t="s">
        <v>3908</v>
      </c>
      <c r="E967">
        <v>56</v>
      </c>
      <c r="F967" t="s">
        <v>47</v>
      </c>
    </row>
    <row r="968" spans="1:6" x14ac:dyDescent="0.25">
      <c r="A968" t="s">
        <v>3909</v>
      </c>
      <c r="B968" t="s">
        <v>3910</v>
      </c>
      <c r="C968" t="s">
        <v>3911</v>
      </c>
      <c r="D968" t="s">
        <v>3912</v>
      </c>
      <c r="E968">
        <v>37</v>
      </c>
      <c r="F968" t="s">
        <v>64</v>
      </c>
    </row>
    <row r="969" spans="1:6" x14ac:dyDescent="0.25">
      <c r="A969" t="s">
        <v>3913</v>
      </c>
      <c r="B969" t="s">
        <v>3914</v>
      </c>
      <c r="C969" t="s">
        <v>3915</v>
      </c>
      <c r="D969" t="s">
        <v>3916</v>
      </c>
      <c r="E969">
        <v>44</v>
      </c>
      <c r="F969" t="s">
        <v>64</v>
      </c>
    </row>
    <row r="970" spans="1:6" x14ac:dyDescent="0.25">
      <c r="A970" t="s">
        <v>3917</v>
      </c>
      <c r="B970" t="s">
        <v>3918</v>
      </c>
      <c r="C970" t="s">
        <v>3919</v>
      </c>
      <c r="D970" t="s">
        <v>3920</v>
      </c>
      <c r="E970">
        <v>72</v>
      </c>
      <c r="F970" t="s">
        <v>64</v>
      </c>
    </row>
    <row r="971" spans="1:6" x14ac:dyDescent="0.25">
      <c r="A971" t="s">
        <v>3921</v>
      </c>
      <c r="B971" t="s">
        <v>3922</v>
      </c>
      <c r="C971" t="s">
        <v>3923</v>
      </c>
      <c r="D971" t="s">
        <v>3924</v>
      </c>
      <c r="E971">
        <v>64</v>
      </c>
      <c r="F971" t="s">
        <v>47</v>
      </c>
    </row>
    <row r="972" spans="1:6" x14ac:dyDescent="0.25">
      <c r="A972" t="s">
        <v>3925</v>
      </c>
      <c r="B972" t="s">
        <v>3926</v>
      </c>
      <c r="C972" t="s">
        <v>3927</v>
      </c>
      <c r="D972" t="s">
        <v>3928</v>
      </c>
      <c r="E972">
        <v>29</v>
      </c>
      <c r="F972" t="s">
        <v>64</v>
      </c>
    </row>
    <row r="973" spans="1:6" x14ac:dyDescent="0.25">
      <c r="A973" t="s">
        <v>3929</v>
      </c>
      <c r="B973" t="s">
        <v>3930</v>
      </c>
      <c r="C973" t="s">
        <v>3931</v>
      </c>
      <c r="D973" t="s">
        <v>3932</v>
      </c>
      <c r="E973">
        <v>30</v>
      </c>
      <c r="F973" t="s">
        <v>64</v>
      </c>
    </row>
    <row r="974" spans="1:6" x14ac:dyDescent="0.25">
      <c r="A974" t="s">
        <v>3933</v>
      </c>
      <c r="B974" t="s">
        <v>3934</v>
      </c>
      <c r="C974" t="s">
        <v>3935</v>
      </c>
      <c r="D974" t="s">
        <v>3936</v>
      </c>
      <c r="E974">
        <v>52</v>
      </c>
      <c r="F974" t="s">
        <v>47</v>
      </c>
    </row>
    <row r="975" spans="1:6" x14ac:dyDescent="0.25">
      <c r="A975" t="s">
        <v>3937</v>
      </c>
      <c r="B975" t="s">
        <v>3938</v>
      </c>
      <c r="C975" t="s">
        <v>3939</v>
      </c>
      <c r="D975" t="s">
        <v>3940</v>
      </c>
      <c r="E975">
        <v>51</v>
      </c>
      <c r="F975" t="s">
        <v>64</v>
      </c>
    </row>
    <row r="976" spans="1:6" x14ac:dyDescent="0.25">
      <c r="A976" t="s">
        <v>3941</v>
      </c>
      <c r="B976" t="s">
        <v>3942</v>
      </c>
      <c r="C976" t="s">
        <v>3943</v>
      </c>
      <c r="D976" t="s">
        <v>3944</v>
      </c>
      <c r="E976">
        <v>67</v>
      </c>
      <c r="F976" t="s">
        <v>47</v>
      </c>
    </row>
    <row r="977" spans="1:6" x14ac:dyDescent="0.25">
      <c r="A977" t="s">
        <v>3945</v>
      </c>
      <c r="B977" t="s">
        <v>3946</v>
      </c>
      <c r="C977" t="s">
        <v>3947</v>
      </c>
      <c r="D977" t="s">
        <v>3948</v>
      </c>
      <c r="E977">
        <v>71</v>
      </c>
      <c r="F977" t="s">
        <v>64</v>
      </c>
    </row>
    <row r="978" spans="1:6" x14ac:dyDescent="0.25">
      <c r="A978" t="s">
        <v>3949</v>
      </c>
      <c r="B978" t="s">
        <v>3950</v>
      </c>
      <c r="C978" t="s">
        <v>3951</v>
      </c>
      <c r="D978" t="s">
        <v>3952</v>
      </c>
      <c r="E978">
        <v>47</v>
      </c>
      <c r="F978" t="s">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B3C4C-D627-4537-9AC3-20C6DEDED8DA}">
  <dimension ref="A1:D18"/>
  <sheetViews>
    <sheetView workbookViewId="0">
      <selection activeCell="D10" sqref="D10"/>
    </sheetView>
  </sheetViews>
  <sheetFormatPr defaultRowHeight="15" x14ac:dyDescent="0.25"/>
  <cols>
    <col min="1" max="1" width="6.5703125" bestFit="1" customWidth="1"/>
    <col min="2" max="2" width="25.7109375" bestFit="1" customWidth="1"/>
    <col min="3" max="3" width="15.42578125" bestFit="1" customWidth="1"/>
    <col min="4" max="4" width="17.28515625" bestFit="1" customWidth="1"/>
  </cols>
  <sheetData>
    <row r="1" spans="1:4" x14ac:dyDescent="0.25">
      <c r="A1" t="s">
        <v>0</v>
      </c>
      <c r="B1" t="s">
        <v>1</v>
      </c>
      <c r="C1" t="s">
        <v>2</v>
      </c>
      <c r="D1" t="s">
        <v>3</v>
      </c>
    </row>
    <row r="2" spans="1:4" x14ac:dyDescent="0.25">
      <c r="A2" t="s">
        <v>4</v>
      </c>
      <c r="B2" t="s">
        <v>5</v>
      </c>
      <c r="C2" s="1">
        <v>44699</v>
      </c>
      <c r="D2">
        <v>10</v>
      </c>
    </row>
    <row r="3" spans="1:4" x14ac:dyDescent="0.25">
      <c r="A3" t="s">
        <v>6</v>
      </c>
      <c r="B3" t="s">
        <v>7</v>
      </c>
      <c r="C3" s="1">
        <v>43041</v>
      </c>
      <c r="D3">
        <v>26</v>
      </c>
    </row>
    <row r="4" spans="1:4" x14ac:dyDescent="0.25">
      <c r="A4" t="s">
        <v>8</v>
      </c>
      <c r="B4" t="s">
        <v>9</v>
      </c>
      <c r="C4" s="1">
        <v>43779</v>
      </c>
      <c r="D4">
        <v>62</v>
      </c>
    </row>
    <row r="5" spans="1:4" x14ac:dyDescent="0.25">
      <c r="A5" t="s">
        <v>10</v>
      </c>
      <c r="B5" t="s">
        <v>11</v>
      </c>
      <c r="C5" s="1">
        <v>43502</v>
      </c>
      <c r="D5">
        <v>26</v>
      </c>
    </row>
    <row r="6" spans="1:4" x14ac:dyDescent="0.25">
      <c r="A6" t="s">
        <v>12</v>
      </c>
      <c r="B6" t="s">
        <v>13</v>
      </c>
      <c r="C6" s="1">
        <v>42352</v>
      </c>
      <c r="D6">
        <v>22</v>
      </c>
    </row>
    <row r="7" spans="1:4" x14ac:dyDescent="0.25">
      <c r="A7" t="s">
        <v>14</v>
      </c>
      <c r="B7" t="s">
        <v>15</v>
      </c>
      <c r="C7" s="1">
        <v>44156</v>
      </c>
      <c r="D7">
        <v>13</v>
      </c>
    </row>
    <row r="8" spans="1:4" x14ac:dyDescent="0.25">
      <c r="A8" t="s">
        <v>16</v>
      </c>
      <c r="B8" t="s">
        <v>17</v>
      </c>
      <c r="C8" s="1">
        <v>42141</v>
      </c>
      <c r="D8">
        <v>25</v>
      </c>
    </row>
    <row r="9" spans="1:4" x14ac:dyDescent="0.25">
      <c r="A9" t="s">
        <v>18</v>
      </c>
      <c r="B9" t="s">
        <v>19</v>
      </c>
      <c r="C9" s="1">
        <v>44736</v>
      </c>
      <c r="D9">
        <v>27</v>
      </c>
    </row>
    <row r="10" spans="1:4" x14ac:dyDescent="0.25">
      <c r="A10" t="s">
        <v>20</v>
      </c>
      <c r="B10" t="s">
        <v>21</v>
      </c>
      <c r="C10" s="1">
        <v>43695</v>
      </c>
      <c r="D10">
        <v>75</v>
      </c>
    </row>
    <row r="11" spans="1:4" x14ac:dyDescent="0.25">
      <c r="A11" t="s">
        <v>22</v>
      </c>
      <c r="B11" t="s">
        <v>23</v>
      </c>
      <c r="C11" s="1">
        <v>42596</v>
      </c>
      <c r="D11">
        <v>66</v>
      </c>
    </row>
    <row r="12" spans="1:4" x14ac:dyDescent="0.25">
      <c r="A12" t="s">
        <v>24</v>
      </c>
      <c r="B12" t="s">
        <v>25</v>
      </c>
      <c r="C12" s="1">
        <v>42623</v>
      </c>
      <c r="D12">
        <v>62</v>
      </c>
    </row>
    <row r="13" spans="1:4" x14ac:dyDescent="0.25">
      <c r="A13" t="s">
        <v>26</v>
      </c>
      <c r="B13" t="s">
        <v>27</v>
      </c>
      <c r="C13" s="1">
        <v>44532</v>
      </c>
      <c r="D13">
        <v>65</v>
      </c>
    </row>
    <row r="14" spans="1:4" x14ac:dyDescent="0.25">
      <c r="A14" t="s">
        <v>28</v>
      </c>
      <c r="B14" t="s">
        <v>29</v>
      </c>
      <c r="C14" s="1">
        <v>43312</v>
      </c>
      <c r="D14">
        <v>25</v>
      </c>
    </row>
    <row r="15" spans="1:4" x14ac:dyDescent="0.25">
      <c r="A15" t="s">
        <v>30</v>
      </c>
      <c r="B15" t="s">
        <v>31</v>
      </c>
      <c r="C15" s="1">
        <v>42229</v>
      </c>
      <c r="D15">
        <v>28</v>
      </c>
    </row>
    <row r="16" spans="1:4" x14ac:dyDescent="0.25">
      <c r="A16" t="s">
        <v>32</v>
      </c>
      <c r="B16" t="s">
        <v>33</v>
      </c>
      <c r="C16" s="1">
        <v>43340</v>
      </c>
      <c r="D16">
        <v>14</v>
      </c>
    </row>
    <row r="17" spans="1:4" x14ac:dyDescent="0.25">
      <c r="A17" t="s">
        <v>34</v>
      </c>
      <c r="B17" t="s">
        <v>35</v>
      </c>
      <c r="C17" s="1">
        <v>43414</v>
      </c>
      <c r="D17">
        <v>16</v>
      </c>
    </row>
    <row r="18" spans="1:4" x14ac:dyDescent="0.25">
      <c r="A18" t="s">
        <v>36</v>
      </c>
      <c r="B18" t="s">
        <v>37</v>
      </c>
      <c r="C18" s="1">
        <v>44744</v>
      </c>
      <c r="D18">
        <v>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00281-6367-4954-9C47-3802BAAF27E5}">
  <dimension ref="A3:R26"/>
  <sheetViews>
    <sheetView topLeftCell="D4" workbookViewId="0">
      <selection activeCell="I11" sqref="I11"/>
    </sheetView>
  </sheetViews>
  <sheetFormatPr defaultRowHeight="15" x14ac:dyDescent="0.25"/>
  <cols>
    <col min="1" max="1" width="25.42578125" customWidth="1"/>
    <col min="2" max="17" width="8.140625" bestFit="1" customWidth="1"/>
    <col min="18" max="32" width="10.140625" bestFit="1" customWidth="1"/>
    <col min="33" max="33" width="5.7109375" bestFit="1" customWidth="1"/>
    <col min="34" max="34" width="6.28515625" bestFit="1" customWidth="1"/>
    <col min="35" max="35" width="6.7109375" bestFit="1" customWidth="1"/>
    <col min="36" max="36" width="6.5703125" bestFit="1" customWidth="1"/>
    <col min="37" max="37" width="5.5703125" bestFit="1" customWidth="1"/>
    <col min="38" max="39" width="6.7109375" bestFit="1" customWidth="1"/>
    <col min="40" max="70" width="10.140625" bestFit="1" customWidth="1"/>
    <col min="71" max="71" width="5.7109375" bestFit="1" customWidth="1"/>
    <col min="72" max="72" width="6.28515625" bestFit="1" customWidth="1"/>
    <col min="73" max="73" width="6.7109375" bestFit="1" customWidth="1"/>
    <col min="74" max="473" width="10.140625" bestFit="1" customWidth="1"/>
    <col min="474" max="474" width="11.28515625" bestFit="1" customWidth="1"/>
  </cols>
  <sheetData>
    <row r="3" spans="1:17" x14ac:dyDescent="0.25">
      <c r="A3" s="2" t="s">
        <v>3991</v>
      </c>
    </row>
    <row r="4" spans="1:17" x14ac:dyDescent="0.25">
      <c r="B4" t="s">
        <v>3982</v>
      </c>
      <c r="N4" t="s">
        <v>3983</v>
      </c>
    </row>
    <row r="5" spans="1:17" x14ac:dyDescent="0.25">
      <c r="B5" t="s">
        <v>3985</v>
      </c>
      <c r="E5" t="s">
        <v>3986</v>
      </c>
      <c r="H5" t="s">
        <v>3987</v>
      </c>
      <c r="K5" t="s">
        <v>3988</v>
      </c>
      <c r="N5" t="s">
        <v>3985</v>
      </c>
      <c r="Q5" t="s">
        <v>3986</v>
      </c>
    </row>
    <row r="6" spans="1:17" x14ac:dyDescent="0.25">
      <c r="B6" t="s">
        <v>3970</v>
      </c>
      <c r="C6" t="s">
        <v>3971</v>
      </c>
      <c r="D6" t="s">
        <v>3972</v>
      </c>
      <c r="E6" t="s">
        <v>3973</v>
      </c>
      <c r="F6" t="s">
        <v>3974</v>
      </c>
      <c r="G6" t="s">
        <v>3975</v>
      </c>
      <c r="H6" t="s">
        <v>3976</v>
      </c>
      <c r="I6" t="s">
        <v>3977</v>
      </c>
      <c r="J6" t="s">
        <v>3978</v>
      </c>
      <c r="K6" t="s">
        <v>3979</v>
      </c>
      <c r="L6" t="s">
        <v>3980</v>
      </c>
      <c r="M6" t="s">
        <v>3981</v>
      </c>
      <c r="N6" t="s">
        <v>3970</v>
      </c>
      <c r="O6" t="s">
        <v>3971</v>
      </c>
      <c r="P6" t="s">
        <v>3972</v>
      </c>
      <c r="Q6" t="s">
        <v>3973</v>
      </c>
    </row>
    <row r="8" spans="1:17" x14ac:dyDescent="0.25">
      <c r="A8" s="13">
        <v>0</v>
      </c>
      <c r="B8" s="15">
        <v>1</v>
      </c>
      <c r="C8" s="15">
        <v>1</v>
      </c>
      <c r="D8" s="15">
        <v>1</v>
      </c>
      <c r="E8" s="15">
        <v>1</v>
      </c>
      <c r="F8" s="15">
        <v>1</v>
      </c>
      <c r="G8" s="15">
        <v>1</v>
      </c>
      <c r="H8" s="15">
        <v>1</v>
      </c>
      <c r="I8" s="15">
        <v>1</v>
      </c>
      <c r="J8" s="15">
        <v>1</v>
      </c>
      <c r="K8" s="15">
        <v>1</v>
      </c>
      <c r="L8" s="15">
        <v>1</v>
      </c>
      <c r="M8" s="15">
        <v>1</v>
      </c>
      <c r="N8" s="15">
        <v>1</v>
      </c>
      <c r="O8" s="15">
        <v>1</v>
      </c>
      <c r="P8" s="15">
        <v>1</v>
      </c>
      <c r="Q8" s="15">
        <v>1</v>
      </c>
    </row>
    <row r="9" spans="1:17" x14ac:dyDescent="0.25">
      <c r="A9" s="13">
        <v>1</v>
      </c>
      <c r="B9" s="15">
        <v>0.58974358974358976</v>
      </c>
      <c r="C9" s="15">
        <v>0.74117647058823533</v>
      </c>
      <c r="D9" s="15">
        <v>0.70588235294117652</v>
      </c>
      <c r="E9" s="15">
        <v>0.84042553191489366</v>
      </c>
      <c r="F9" s="15">
        <v>0.73</v>
      </c>
      <c r="G9" s="15">
        <v>0.81512605042016806</v>
      </c>
      <c r="H9" s="15">
        <v>0.79646017699115046</v>
      </c>
      <c r="I9" s="15">
        <v>0.82517482517482521</v>
      </c>
      <c r="J9" s="15">
        <v>0.89344262295081966</v>
      </c>
      <c r="K9" s="15">
        <v>0.8978102189781022</v>
      </c>
      <c r="L9" s="15">
        <v>0.91200000000000003</v>
      </c>
      <c r="M9" s="15">
        <v>0.95454545454545459</v>
      </c>
      <c r="N9" s="15">
        <v>0.95588235294117652</v>
      </c>
      <c r="O9" s="15">
        <v>0.9910714285714286</v>
      </c>
      <c r="P9" s="15">
        <v>0.99230769230769234</v>
      </c>
      <c r="Q9" s="15">
        <v>1</v>
      </c>
    </row>
    <row r="10" spans="1:17" x14ac:dyDescent="0.25">
      <c r="A10" s="13">
        <v>2</v>
      </c>
      <c r="B10" s="15">
        <v>0.68376068376068377</v>
      </c>
      <c r="C10" s="15">
        <v>0.62352941176470589</v>
      </c>
      <c r="D10" s="15">
        <v>0.69411764705882351</v>
      </c>
      <c r="E10" s="15">
        <v>0.67021276595744683</v>
      </c>
      <c r="F10" s="15">
        <v>0.76</v>
      </c>
      <c r="G10" s="15">
        <v>0.79831932773109249</v>
      </c>
      <c r="H10" s="15">
        <v>0.69911504424778759</v>
      </c>
      <c r="I10" s="15">
        <v>0.8601398601398601</v>
      </c>
      <c r="J10" s="15">
        <v>0.75409836065573765</v>
      </c>
      <c r="K10" s="15">
        <v>0.87591240875912413</v>
      </c>
      <c r="L10" s="15">
        <v>0.88</v>
      </c>
      <c r="M10" s="15">
        <v>0.86363636363636365</v>
      </c>
      <c r="N10" s="15">
        <v>0.86029411764705888</v>
      </c>
      <c r="O10" s="15">
        <v>0.875</v>
      </c>
      <c r="P10" s="15">
        <v>0.9538461538461539</v>
      </c>
      <c r="Q10" s="15"/>
    </row>
    <row r="11" spans="1:17" x14ac:dyDescent="0.25">
      <c r="A11" s="13">
        <v>3</v>
      </c>
      <c r="B11" s="15">
        <v>0.58974358974358976</v>
      </c>
      <c r="C11" s="15">
        <v>0.63529411764705879</v>
      </c>
      <c r="D11" s="15">
        <v>0.69411764705882351</v>
      </c>
      <c r="E11" s="15">
        <v>0.72340425531914898</v>
      </c>
      <c r="F11" s="15">
        <v>0.77</v>
      </c>
      <c r="G11" s="15">
        <v>0.68907563025210083</v>
      </c>
      <c r="H11" s="15">
        <v>0.79646017699115046</v>
      </c>
      <c r="I11" s="15">
        <v>0.83216783216783219</v>
      </c>
      <c r="J11" s="15">
        <v>0.82786885245901642</v>
      </c>
      <c r="K11" s="15">
        <v>0.87591240875912413</v>
      </c>
      <c r="L11" s="15">
        <v>0.84799999999999998</v>
      </c>
      <c r="M11" s="15">
        <v>0.84848484848484851</v>
      </c>
      <c r="N11" s="15">
        <v>0.91911764705882348</v>
      </c>
      <c r="O11" s="15">
        <v>0.9732142857142857</v>
      </c>
      <c r="P11" s="15"/>
      <c r="Q11" s="15"/>
    </row>
    <row r="12" spans="1:17" x14ac:dyDescent="0.25">
      <c r="A12" s="13">
        <v>4</v>
      </c>
      <c r="B12" s="15">
        <v>0.65811965811965811</v>
      </c>
      <c r="C12" s="15">
        <v>0.70588235294117652</v>
      </c>
      <c r="D12" s="15">
        <v>0.71764705882352942</v>
      </c>
      <c r="E12" s="15">
        <v>0.73404255319148937</v>
      </c>
      <c r="F12" s="15">
        <v>0.69</v>
      </c>
      <c r="G12" s="15">
        <v>0.83193277310924374</v>
      </c>
      <c r="H12" s="15">
        <v>0.76991150442477874</v>
      </c>
      <c r="I12" s="15">
        <v>0.82517482517482521</v>
      </c>
      <c r="J12" s="15">
        <v>0.86065573770491799</v>
      </c>
      <c r="K12" s="15">
        <v>0.81751824817518248</v>
      </c>
      <c r="L12" s="15">
        <v>0.85599999999999998</v>
      </c>
      <c r="M12" s="15">
        <v>0.93939393939393945</v>
      </c>
      <c r="N12" s="15">
        <v>0.875</v>
      </c>
      <c r="O12" s="15"/>
      <c r="P12" s="15"/>
      <c r="Q12" s="15"/>
    </row>
    <row r="13" spans="1:17" x14ac:dyDescent="0.25">
      <c r="A13" s="13">
        <v>5</v>
      </c>
      <c r="B13" s="15">
        <v>0.63247863247863245</v>
      </c>
      <c r="C13" s="15">
        <v>0.70588235294117652</v>
      </c>
      <c r="D13" s="15">
        <v>0.6588235294117647</v>
      </c>
      <c r="E13" s="15">
        <v>0.76595744680851063</v>
      </c>
      <c r="F13" s="15">
        <v>0.71</v>
      </c>
      <c r="G13" s="15">
        <v>0.78151260504201681</v>
      </c>
      <c r="H13" s="15">
        <v>0.78761061946902655</v>
      </c>
      <c r="I13" s="15">
        <v>0.79020979020979021</v>
      </c>
      <c r="J13" s="15">
        <v>0.78688524590163933</v>
      </c>
      <c r="K13" s="15">
        <v>0.86131386861313863</v>
      </c>
      <c r="L13" s="15">
        <v>0.89600000000000002</v>
      </c>
      <c r="M13" s="15">
        <v>0.89393939393939392</v>
      </c>
      <c r="N13" s="15"/>
      <c r="O13" s="15"/>
      <c r="P13" s="15"/>
      <c r="Q13" s="15"/>
    </row>
    <row r="14" spans="1:17" x14ac:dyDescent="0.25">
      <c r="A14" s="13">
        <v>6</v>
      </c>
      <c r="B14" s="15">
        <v>0.60683760683760679</v>
      </c>
      <c r="C14" s="15">
        <v>0.56470588235294117</v>
      </c>
      <c r="D14" s="15">
        <v>0.70588235294117652</v>
      </c>
      <c r="E14" s="15">
        <v>0.76595744680851063</v>
      </c>
      <c r="F14" s="15">
        <v>0.76</v>
      </c>
      <c r="G14" s="15">
        <v>0.66386554621848737</v>
      </c>
      <c r="H14" s="15">
        <v>0.75221238938053092</v>
      </c>
      <c r="I14" s="15">
        <v>0.76923076923076927</v>
      </c>
      <c r="J14" s="15">
        <v>0.82786885245901642</v>
      </c>
      <c r="K14" s="15">
        <v>0.86861313868613144</v>
      </c>
      <c r="L14" s="15">
        <v>0.83199999999999996</v>
      </c>
      <c r="M14" s="15"/>
      <c r="N14" s="15"/>
      <c r="O14" s="15"/>
      <c r="P14" s="15"/>
      <c r="Q14" s="15"/>
    </row>
    <row r="15" spans="1:17" x14ac:dyDescent="0.25">
      <c r="A15" s="13">
        <v>7</v>
      </c>
      <c r="B15" s="15">
        <v>0.65811965811965811</v>
      </c>
      <c r="C15" s="15">
        <v>0.71764705882352942</v>
      </c>
      <c r="D15" s="15">
        <v>0.70588235294117652</v>
      </c>
      <c r="E15" s="15">
        <v>0.73404255319148937</v>
      </c>
      <c r="F15" s="15">
        <v>0.72</v>
      </c>
      <c r="G15" s="15">
        <v>0.80672268907563027</v>
      </c>
      <c r="H15" s="15">
        <v>0.75221238938053092</v>
      </c>
      <c r="I15" s="15">
        <v>0.74825174825174823</v>
      </c>
      <c r="J15" s="15">
        <v>0.82786885245901642</v>
      </c>
      <c r="K15" s="15">
        <v>0.83941605839416056</v>
      </c>
      <c r="L15" s="15"/>
      <c r="M15" s="15"/>
      <c r="N15" s="15"/>
      <c r="O15" s="15"/>
      <c r="P15" s="15"/>
      <c r="Q15" s="15"/>
    </row>
    <row r="16" spans="1:17" x14ac:dyDescent="0.25">
      <c r="A16" s="13">
        <v>8</v>
      </c>
      <c r="B16" s="15">
        <v>0.61538461538461542</v>
      </c>
      <c r="C16" s="15">
        <v>0.69411764705882351</v>
      </c>
      <c r="D16" s="15">
        <v>0.70588235294117652</v>
      </c>
      <c r="E16" s="15">
        <v>0.7021276595744681</v>
      </c>
      <c r="F16" s="15">
        <v>0.8</v>
      </c>
      <c r="G16" s="15">
        <v>0.77310924369747902</v>
      </c>
      <c r="H16" s="15">
        <v>0.76106194690265483</v>
      </c>
      <c r="I16" s="15">
        <v>0.78321678321678323</v>
      </c>
      <c r="J16" s="15">
        <v>0.83606557377049184</v>
      </c>
      <c r="K16" s="15"/>
      <c r="L16" s="15"/>
      <c r="M16" s="15"/>
      <c r="N16" s="15"/>
      <c r="O16" s="15"/>
      <c r="P16" s="15"/>
      <c r="Q16" s="15"/>
    </row>
    <row r="17" spans="1:18" x14ac:dyDescent="0.25">
      <c r="A17" s="13">
        <v>9</v>
      </c>
      <c r="B17" s="15">
        <v>0.63247863247863245</v>
      </c>
      <c r="C17" s="15">
        <v>0.68235294117647061</v>
      </c>
      <c r="D17" s="15">
        <v>0.72941176470588232</v>
      </c>
      <c r="E17" s="15">
        <v>0.72340425531914898</v>
      </c>
      <c r="F17" s="15">
        <v>0.69</v>
      </c>
      <c r="G17" s="15">
        <v>0.72268907563025209</v>
      </c>
      <c r="H17" s="15">
        <v>0.76106194690265483</v>
      </c>
      <c r="I17" s="15">
        <v>0.83916083916083917</v>
      </c>
      <c r="J17" s="15"/>
      <c r="K17" s="15"/>
      <c r="L17" s="15"/>
      <c r="M17" s="15"/>
      <c r="N17" s="15"/>
      <c r="O17" s="15"/>
      <c r="P17" s="15"/>
      <c r="Q17" s="15"/>
    </row>
    <row r="18" spans="1:18" x14ac:dyDescent="0.25">
      <c r="A18" s="13">
        <v>10</v>
      </c>
      <c r="B18" s="15">
        <v>0.69230769230769229</v>
      </c>
      <c r="C18" s="15">
        <v>0.6705882352941176</v>
      </c>
      <c r="D18" s="15">
        <v>0.61176470588235299</v>
      </c>
      <c r="E18" s="15">
        <v>0.77659574468085102</v>
      </c>
      <c r="F18" s="15">
        <v>0.74</v>
      </c>
      <c r="G18" s="15">
        <v>0.68907563025210083</v>
      </c>
      <c r="H18" s="15">
        <v>0.76106194690265483</v>
      </c>
      <c r="I18" s="15"/>
      <c r="J18" s="15"/>
      <c r="K18" s="15"/>
      <c r="L18" s="15"/>
      <c r="M18" s="15"/>
      <c r="N18" s="15"/>
      <c r="O18" s="15"/>
      <c r="P18" s="15"/>
      <c r="Q18" s="15"/>
    </row>
    <row r="19" spans="1:18" x14ac:dyDescent="0.25">
      <c r="A19" s="13">
        <v>11</v>
      </c>
      <c r="B19" s="15">
        <v>0.70085470085470081</v>
      </c>
      <c r="C19" s="15">
        <v>0.69411764705882351</v>
      </c>
      <c r="D19" s="15">
        <v>0.77647058823529413</v>
      </c>
      <c r="E19" s="15">
        <v>0.82978723404255317</v>
      </c>
      <c r="F19" s="15">
        <v>0.8</v>
      </c>
      <c r="G19" s="15">
        <v>0.73109243697478987</v>
      </c>
      <c r="H19" s="15"/>
      <c r="I19" s="15"/>
      <c r="J19" s="15"/>
      <c r="K19" s="15"/>
      <c r="L19" s="15"/>
      <c r="M19" s="15"/>
      <c r="N19" s="15"/>
      <c r="O19" s="15"/>
      <c r="P19" s="15"/>
      <c r="Q19" s="15"/>
    </row>
    <row r="20" spans="1:18" x14ac:dyDescent="0.25">
      <c r="A20" s="13">
        <v>12</v>
      </c>
      <c r="B20" s="15">
        <v>0.62393162393162394</v>
      </c>
      <c r="C20" s="15">
        <v>0.68235294117647061</v>
      </c>
      <c r="D20" s="15">
        <v>0.74117647058823533</v>
      </c>
      <c r="E20" s="15">
        <v>0.64893617021276595</v>
      </c>
      <c r="F20" s="15">
        <v>0.71</v>
      </c>
      <c r="G20" s="15"/>
      <c r="H20" s="15"/>
      <c r="I20" s="15"/>
      <c r="J20" s="15"/>
      <c r="K20" s="15"/>
      <c r="L20" s="15"/>
      <c r="M20" s="15"/>
      <c r="N20" s="15"/>
      <c r="O20" s="15"/>
      <c r="P20" s="15"/>
      <c r="Q20" s="15"/>
    </row>
    <row r="21" spans="1:18" x14ac:dyDescent="0.25">
      <c r="A21" s="13">
        <v>13</v>
      </c>
      <c r="B21" s="15">
        <v>0.60683760683760679</v>
      </c>
      <c r="C21" s="15">
        <v>0.69411764705882351</v>
      </c>
      <c r="D21" s="15">
        <v>0.6705882352941176</v>
      </c>
      <c r="E21" s="15">
        <v>0.74468085106382975</v>
      </c>
      <c r="F21" s="15"/>
      <c r="G21" s="15"/>
      <c r="H21" s="15"/>
      <c r="I21" s="15"/>
      <c r="J21" s="15"/>
      <c r="K21" s="15"/>
      <c r="L21" s="15"/>
      <c r="M21" s="15"/>
      <c r="N21" s="15"/>
      <c r="O21" s="15"/>
      <c r="P21" s="15"/>
      <c r="Q21" s="15"/>
    </row>
    <row r="22" spans="1:18" x14ac:dyDescent="0.25">
      <c r="A22" s="13">
        <v>14</v>
      </c>
      <c r="B22" s="15">
        <v>0.70940170940170943</v>
      </c>
      <c r="C22" s="15">
        <v>0.69411764705882351</v>
      </c>
      <c r="D22" s="15">
        <v>0.62352941176470589</v>
      </c>
      <c r="E22" s="15"/>
      <c r="F22" s="15"/>
      <c r="G22" s="15"/>
      <c r="H22" s="15"/>
      <c r="I22" s="15"/>
      <c r="J22" s="15"/>
      <c r="K22" s="15"/>
      <c r="L22" s="15"/>
      <c r="M22" s="15"/>
      <c r="N22" s="15"/>
      <c r="O22" s="15"/>
      <c r="P22" s="15"/>
      <c r="Q22" s="15"/>
    </row>
    <row r="23" spans="1:18" x14ac:dyDescent="0.25">
      <c r="A23" s="13">
        <v>15</v>
      </c>
      <c r="B23" s="15">
        <v>0.6495726495726496</v>
      </c>
      <c r="C23" s="15">
        <v>0.74117647058823533</v>
      </c>
      <c r="D23" s="15"/>
      <c r="E23" s="15"/>
      <c r="F23" s="15"/>
      <c r="G23" s="15"/>
      <c r="H23" s="15"/>
      <c r="I23" s="15"/>
      <c r="J23" s="15"/>
      <c r="K23" s="15"/>
      <c r="L23" s="15"/>
      <c r="M23" s="15"/>
      <c r="N23" s="15"/>
      <c r="O23" s="15"/>
      <c r="P23" s="15"/>
      <c r="Q23" s="15"/>
    </row>
    <row r="24" spans="1:18" x14ac:dyDescent="0.25">
      <c r="A24" s="13">
        <v>16</v>
      </c>
      <c r="B24" s="15">
        <v>0.61538461538461542</v>
      </c>
      <c r="C24" s="15"/>
      <c r="D24" s="15"/>
      <c r="E24" s="15"/>
      <c r="F24" s="15"/>
      <c r="G24" s="15"/>
      <c r="H24" s="15"/>
      <c r="I24" s="15"/>
      <c r="J24" s="15"/>
      <c r="K24" s="15"/>
      <c r="L24" s="15"/>
      <c r="M24" s="15"/>
      <c r="N24" s="15"/>
      <c r="O24" s="15"/>
      <c r="P24" s="15"/>
      <c r="Q24" s="15"/>
    </row>
    <row r="26" spans="1:18" x14ac:dyDescent="0.25">
      <c r="B26" s="14" cm="1">
        <f t="array" ref="B26">INDEX(B8:B24,COUNTA(B8:B24))</f>
        <v>0.61538461538461542</v>
      </c>
      <c r="C26" s="14" cm="1">
        <f t="array" ref="C26">INDEX(C8:C24,COUNTA(C8:C24))</f>
        <v>0.74117647058823533</v>
      </c>
      <c r="D26" s="14" cm="1">
        <f t="array" ref="D26">INDEX(D8:D24,COUNTA(D8:D24))</f>
        <v>0.62352941176470589</v>
      </c>
      <c r="E26" s="14" cm="1">
        <f t="array" ref="E26">INDEX(E8:E24,COUNTA(E8:E24))</f>
        <v>0.74468085106382975</v>
      </c>
      <c r="F26" s="14" cm="1">
        <f t="array" ref="F26">INDEX(F8:F24,COUNTA(F8:F24))</f>
        <v>0.71</v>
      </c>
      <c r="G26" s="14" cm="1">
        <f t="array" ref="G26">INDEX(G8:G24,COUNTA(G8:G24))</f>
        <v>0.73109243697478987</v>
      </c>
      <c r="H26" s="14" cm="1">
        <f t="array" ref="H26">INDEX(H8:H24,COUNTA(H8:H24))</f>
        <v>0.76106194690265483</v>
      </c>
      <c r="I26" s="14" cm="1">
        <f t="array" ref="I26">INDEX(I8:I24,COUNTA(I8:I24))</f>
        <v>0.83916083916083917</v>
      </c>
      <c r="J26" s="14" cm="1">
        <f t="array" ref="J26">INDEX(J8:J24,COUNTA(J8:J24))</f>
        <v>0.83606557377049184</v>
      </c>
      <c r="K26" s="14" cm="1">
        <f t="array" ref="K26">INDEX(K8:K24,COUNTA(K8:K24))</f>
        <v>0.83941605839416056</v>
      </c>
      <c r="L26" s="14" cm="1">
        <f t="array" ref="L26">INDEX(L8:L24,COUNTA(L8:L24))</f>
        <v>0.83199999999999996</v>
      </c>
      <c r="M26" s="14" cm="1">
        <f t="array" ref="M26">INDEX(M8:M24,COUNTA(M8:M24))</f>
        <v>0.89393939393939392</v>
      </c>
      <c r="N26" s="14" cm="1">
        <f t="array" ref="N26">INDEX(N8:N24,COUNTA(N8:N24))</f>
        <v>0.875</v>
      </c>
      <c r="O26" s="14" cm="1">
        <f t="array" ref="O26">INDEX(O8:O24,COUNTA(O8:O24))</f>
        <v>0.9732142857142857</v>
      </c>
      <c r="P26" s="14" cm="1">
        <f t="array" ref="P26">INDEX(P8:P24,COUNTA(P8:P24))</f>
        <v>0.9538461538461539</v>
      </c>
      <c r="R26" s="14">
        <f>AVERAGE(B26:P26)</f>
        <v>0.7979712025002772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6ABF7-2D0C-4402-BFD0-C75E5D279011}">
  <dimension ref="A3:S49"/>
  <sheetViews>
    <sheetView workbookViewId="0">
      <selection activeCell="J37" sqref="J37"/>
    </sheetView>
  </sheetViews>
  <sheetFormatPr defaultRowHeight="15" x14ac:dyDescent="0.25"/>
  <cols>
    <col min="1" max="1" width="25.7109375" bestFit="1" customWidth="1"/>
    <col min="2" max="2" width="16.28515625" bestFit="1" customWidth="1"/>
    <col min="3" max="3" width="5.7109375" bestFit="1" customWidth="1"/>
    <col min="4" max="4" width="6.28515625" bestFit="1" customWidth="1"/>
    <col min="5" max="5" width="6.7109375" bestFit="1" customWidth="1"/>
    <col min="6" max="6" width="6.5703125" bestFit="1" customWidth="1"/>
    <col min="7" max="7" width="5.5703125" bestFit="1" customWidth="1"/>
    <col min="8" max="8" width="6.7109375" bestFit="1" customWidth="1"/>
    <col min="9" max="10" width="6" bestFit="1" customWidth="1"/>
    <col min="11" max="11" width="6.7109375" bestFit="1" customWidth="1"/>
    <col min="12" max="13" width="6.140625" bestFit="1" customWidth="1"/>
    <col min="14" max="14" width="6.85546875" bestFit="1" customWidth="1"/>
    <col min="15" max="15" width="5.7109375" bestFit="1" customWidth="1"/>
    <col min="16" max="16" width="6.28515625" bestFit="1" customWidth="1"/>
    <col min="17" max="17" width="6.7109375" bestFit="1" customWidth="1"/>
    <col min="18" max="18" width="6.5703125" bestFit="1" customWidth="1"/>
    <col min="19" max="19" width="5.5703125" bestFit="1" customWidth="1"/>
    <col min="20" max="36" width="10.140625" bestFit="1" customWidth="1"/>
    <col min="37" max="37" width="5.5703125" bestFit="1" customWidth="1"/>
    <col min="38" max="530" width="10.140625" bestFit="1" customWidth="1"/>
    <col min="531" max="531" width="11.28515625" bestFit="1" customWidth="1"/>
  </cols>
  <sheetData>
    <row r="3" spans="1:19" x14ac:dyDescent="0.25">
      <c r="A3" s="2" t="s">
        <v>3984</v>
      </c>
      <c r="B3" s="2" t="s">
        <v>3969</v>
      </c>
    </row>
    <row r="4" spans="1:19" x14ac:dyDescent="0.25">
      <c r="B4" t="s">
        <v>3982</v>
      </c>
      <c r="N4" t="s">
        <v>3983</v>
      </c>
    </row>
    <row r="5" spans="1:19" x14ac:dyDescent="0.25">
      <c r="B5" t="s">
        <v>3985</v>
      </c>
      <c r="E5" t="s">
        <v>3986</v>
      </c>
      <c r="H5" t="s">
        <v>3987</v>
      </c>
      <c r="K5" t="s">
        <v>3988</v>
      </c>
      <c r="N5" t="s">
        <v>3985</v>
      </c>
      <c r="Q5" t="s">
        <v>3986</v>
      </c>
    </row>
    <row r="6" spans="1:19" x14ac:dyDescent="0.25">
      <c r="B6" t="s">
        <v>3970</v>
      </c>
      <c r="C6" t="s">
        <v>3971</v>
      </c>
      <c r="D6" t="s">
        <v>3972</v>
      </c>
      <c r="E6" t="s">
        <v>3973</v>
      </c>
      <c r="F6" t="s">
        <v>3974</v>
      </c>
      <c r="G6" t="s">
        <v>3975</v>
      </c>
      <c r="H6" t="s">
        <v>3976</v>
      </c>
      <c r="I6" t="s">
        <v>3977</v>
      </c>
      <c r="J6" t="s">
        <v>3978</v>
      </c>
      <c r="K6" t="s">
        <v>3979</v>
      </c>
      <c r="L6" t="s">
        <v>3980</v>
      </c>
      <c r="M6" t="s">
        <v>3981</v>
      </c>
      <c r="N6" t="s">
        <v>3970</v>
      </c>
      <c r="O6" t="s">
        <v>3971</v>
      </c>
      <c r="P6" t="s">
        <v>3972</v>
      </c>
      <c r="Q6" t="s">
        <v>3973</v>
      </c>
      <c r="R6" t="s">
        <v>3974</v>
      </c>
      <c r="S6" t="s">
        <v>3975</v>
      </c>
    </row>
    <row r="7" spans="1:19" x14ac:dyDescent="0.25">
      <c r="A7" s="2" t="s">
        <v>3958</v>
      </c>
    </row>
    <row r="8" spans="1:19" x14ac:dyDescent="0.25">
      <c r="A8" s="13" t="s">
        <v>17</v>
      </c>
      <c r="B8">
        <v>200</v>
      </c>
      <c r="C8">
        <v>225</v>
      </c>
      <c r="D8">
        <v>450</v>
      </c>
      <c r="E8">
        <v>450</v>
      </c>
      <c r="F8">
        <v>575</v>
      </c>
      <c r="G8">
        <v>625</v>
      </c>
      <c r="H8">
        <v>800</v>
      </c>
      <c r="I8">
        <v>975</v>
      </c>
      <c r="J8">
        <v>1075</v>
      </c>
      <c r="K8">
        <v>1200</v>
      </c>
      <c r="L8">
        <v>1225</v>
      </c>
      <c r="M8">
        <v>1450</v>
      </c>
      <c r="N8">
        <v>1700</v>
      </c>
      <c r="O8">
        <v>1700</v>
      </c>
      <c r="P8">
        <v>1975</v>
      </c>
      <c r="Q8">
        <v>2050</v>
      </c>
      <c r="R8">
        <v>2250</v>
      </c>
      <c r="S8">
        <v>750</v>
      </c>
    </row>
    <row r="9" spans="1:19" x14ac:dyDescent="0.25">
      <c r="A9" s="13" t="s">
        <v>5</v>
      </c>
      <c r="F9">
        <v>50</v>
      </c>
      <c r="G9">
        <v>130</v>
      </c>
      <c r="H9">
        <v>200</v>
      </c>
      <c r="I9">
        <v>250</v>
      </c>
      <c r="J9">
        <v>260</v>
      </c>
      <c r="K9">
        <v>420</v>
      </c>
      <c r="L9">
        <v>440</v>
      </c>
      <c r="M9">
        <v>520</v>
      </c>
      <c r="N9">
        <v>680</v>
      </c>
      <c r="O9">
        <v>790</v>
      </c>
      <c r="P9">
        <v>870</v>
      </c>
      <c r="Q9">
        <v>1050</v>
      </c>
      <c r="R9">
        <v>1040</v>
      </c>
      <c r="S9">
        <v>310</v>
      </c>
    </row>
    <row r="10" spans="1:19" x14ac:dyDescent="0.25">
      <c r="A10" s="13" t="s">
        <v>7</v>
      </c>
      <c r="B10">
        <v>286</v>
      </c>
      <c r="C10">
        <v>260</v>
      </c>
      <c r="D10">
        <v>442</v>
      </c>
      <c r="E10">
        <v>468</v>
      </c>
      <c r="F10">
        <v>702</v>
      </c>
      <c r="G10">
        <v>728</v>
      </c>
      <c r="H10">
        <v>858</v>
      </c>
      <c r="I10">
        <v>1118</v>
      </c>
      <c r="J10">
        <v>1326</v>
      </c>
      <c r="K10">
        <v>1378</v>
      </c>
      <c r="L10">
        <v>1456</v>
      </c>
      <c r="M10">
        <v>1742</v>
      </c>
      <c r="N10">
        <v>1742</v>
      </c>
      <c r="O10">
        <v>1820</v>
      </c>
      <c r="P10">
        <v>2184</v>
      </c>
      <c r="Q10">
        <v>2184</v>
      </c>
      <c r="R10">
        <v>2158</v>
      </c>
      <c r="S10">
        <v>546</v>
      </c>
    </row>
    <row r="11" spans="1:19" x14ac:dyDescent="0.25">
      <c r="A11" s="13" t="s">
        <v>9</v>
      </c>
      <c r="B11">
        <v>372</v>
      </c>
      <c r="C11">
        <v>558</v>
      </c>
      <c r="D11">
        <v>868</v>
      </c>
      <c r="E11">
        <v>992</v>
      </c>
      <c r="F11">
        <v>1054</v>
      </c>
      <c r="G11">
        <v>1736</v>
      </c>
      <c r="H11">
        <v>1922</v>
      </c>
      <c r="I11">
        <v>2170</v>
      </c>
      <c r="J11">
        <v>2666</v>
      </c>
      <c r="K11">
        <v>3782</v>
      </c>
      <c r="L11">
        <v>4092</v>
      </c>
      <c r="M11">
        <v>4898</v>
      </c>
      <c r="N11">
        <v>5022</v>
      </c>
      <c r="O11">
        <v>5518</v>
      </c>
      <c r="P11">
        <v>6200</v>
      </c>
      <c r="Q11">
        <v>6944</v>
      </c>
      <c r="R11">
        <v>6944</v>
      </c>
      <c r="S11">
        <v>1426</v>
      </c>
    </row>
    <row r="12" spans="1:19" x14ac:dyDescent="0.25">
      <c r="A12" s="13" t="s">
        <v>27</v>
      </c>
      <c r="B12">
        <v>845</v>
      </c>
      <c r="C12">
        <v>845</v>
      </c>
      <c r="D12">
        <v>1170</v>
      </c>
      <c r="E12">
        <v>1430</v>
      </c>
      <c r="F12">
        <v>1820</v>
      </c>
      <c r="G12">
        <v>2340</v>
      </c>
      <c r="H12">
        <v>2860</v>
      </c>
      <c r="I12">
        <v>2730</v>
      </c>
      <c r="J12">
        <v>3185</v>
      </c>
      <c r="K12">
        <v>3575</v>
      </c>
      <c r="L12">
        <v>4225</v>
      </c>
      <c r="M12">
        <v>4745</v>
      </c>
      <c r="N12">
        <v>4745</v>
      </c>
      <c r="O12">
        <v>5135</v>
      </c>
      <c r="P12">
        <v>5655</v>
      </c>
      <c r="Q12">
        <v>6240</v>
      </c>
      <c r="R12">
        <v>6435</v>
      </c>
      <c r="S12">
        <v>2210</v>
      </c>
    </row>
    <row r="13" spans="1:19" x14ac:dyDescent="0.25">
      <c r="A13" s="13" t="s">
        <v>15</v>
      </c>
      <c r="B13">
        <v>104</v>
      </c>
      <c r="C13">
        <v>130</v>
      </c>
      <c r="D13">
        <v>169</v>
      </c>
      <c r="E13">
        <v>208</v>
      </c>
      <c r="F13">
        <v>325</v>
      </c>
      <c r="G13">
        <v>390</v>
      </c>
      <c r="H13">
        <v>520</v>
      </c>
      <c r="I13">
        <v>611</v>
      </c>
      <c r="J13">
        <v>624</v>
      </c>
      <c r="K13">
        <v>754</v>
      </c>
      <c r="L13">
        <v>858</v>
      </c>
      <c r="M13">
        <v>975</v>
      </c>
      <c r="N13">
        <v>1027</v>
      </c>
      <c r="O13">
        <v>1027</v>
      </c>
      <c r="P13">
        <v>1248</v>
      </c>
      <c r="Q13">
        <v>1196</v>
      </c>
      <c r="R13">
        <v>1235</v>
      </c>
      <c r="S13">
        <v>390</v>
      </c>
    </row>
    <row r="14" spans="1:19" x14ac:dyDescent="0.25">
      <c r="A14" s="13" t="s">
        <v>35</v>
      </c>
      <c r="B14">
        <v>128</v>
      </c>
      <c r="C14">
        <v>192</v>
      </c>
      <c r="D14">
        <v>208</v>
      </c>
      <c r="E14">
        <v>384</v>
      </c>
      <c r="F14">
        <v>432</v>
      </c>
      <c r="G14">
        <v>608</v>
      </c>
      <c r="H14">
        <v>784</v>
      </c>
      <c r="I14">
        <v>752</v>
      </c>
      <c r="J14">
        <v>896</v>
      </c>
      <c r="K14">
        <v>1056</v>
      </c>
      <c r="L14">
        <v>1184</v>
      </c>
      <c r="M14">
        <v>1168</v>
      </c>
      <c r="N14">
        <v>1280</v>
      </c>
      <c r="O14">
        <v>1264</v>
      </c>
      <c r="P14">
        <v>1600</v>
      </c>
      <c r="Q14">
        <v>1600</v>
      </c>
      <c r="R14">
        <v>1616</v>
      </c>
      <c r="S14">
        <v>544</v>
      </c>
    </row>
    <row r="15" spans="1:19" x14ac:dyDescent="0.25">
      <c r="A15" s="13" t="s">
        <v>37</v>
      </c>
      <c r="H15">
        <v>377</v>
      </c>
      <c r="I15">
        <v>609</v>
      </c>
      <c r="J15">
        <v>812</v>
      </c>
      <c r="K15">
        <v>1247</v>
      </c>
      <c r="L15">
        <v>1566</v>
      </c>
      <c r="M15">
        <v>1914</v>
      </c>
      <c r="N15">
        <v>2146</v>
      </c>
      <c r="O15">
        <v>2523</v>
      </c>
      <c r="P15">
        <v>2900</v>
      </c>
      <c r="Q15">
        <v>3103</v>
      </c>
      <c r="R15">
        <v>3306</v>
      </c>
      <c r="S15">
        <v>1073</v>
      </c>
    </row>
    <row r="16" spans="1:19" x14ac:dyDescent="0.25">
      <c r="A16" s="13" t="s">
        <v>29</v>
      </c>
      <c r="B16">
        <v>200</v>
      </c>
      <c r="C16">
        <v>200</v>
      </c>
      <c r="D16">
        <v>450</v>
      </c>
      <c r="E16">
        <v>625</v>
      </c>
      <c r="F16">
        <v>800</v>
      </c>
      <c r="G16">
        <v>875</v>
      </c>
      <c r="H16">
        <v>1075</v>
      </c>
      <c r="I16">
        <v>1225</v>
      </c>
      <c r="J16">
        <v>1175</v>
      </c>
      <c r="K16">
        <v>1575</v>
      </c>
      <c r="L16">
        <v>1575</v>
      </c>
      <c r="M16">
        <v>1825</v>
      </c>
      <c r="N16">
        <v>2100</v>
      </c>
      <c r="O16">
        <v>2300</v>
      </c>
      <c r="P16">
        <v>2450</v>
      </c>
      <c r="Q16">
        <v>2375</v>
      </c>
      <c r="R16">
        <v>2525</v>
      </c>
      <c r="S16">
        <v>850</v>
      </c>
    </row>
    <row r="17" spans="1:19" x14ac:dyDescent="0.25">
      <c r="A17" s="13" t="s">
        <v>23</v>
      </c>
      <c r="B17">
        <v>660</v>
      </c>
      <c r="C17">
        <v>792</v>
      </c>
      <c r="D17">
        <v>1584</v>
      </c>
      <c r="E17">
        <v>1452</v>
      </c>
      <c r="F17">
        <v>1914</v>
      </c>
      <c r="G17">
        <v>2112</v>
      </c>
      <c r="H17">
        <v>2706</v>
      </c>
      <c r="I17">
        <v>2970</v>
      </c>
      <c r="J17">
        <v>3168</v>
      </c>
      <c r="K17">
        <v>4620</v>
      </c>
      <c r="L17">
        <v>4686</v>
      </c>
      <c r="M17">
        <v>5148</v>
      </c>
      <c r="N17">
        <v>5676</v>
      </c>
      <c r="O17">
        <v>6534</v>
      </c>
      <c r="P17">
        <v>7128</v>
      </c>
      <c r="Q17">
        <v>7128</v>
      </c>
      <c r="R17">
        <v>6732</v>
      </c>
      <c r="S17">
        <v>1782</v>
      </c>
    </row>
    <row r="18" spans="1:19" x14ac:dyDescent="0.25">
      <c r="A18" s="13" t="s">
        <v>31</v>
      </c>
      <c r="B18">
        <v>308</v>
      </c>
      <c r="C18">
        <v>308</v>
      </c>
      <c r="D18">
        <v>588</v>
      </c>
      <c r="E18">
        <v>560</v>
      </c>
      <c r="F18">
        <v>812</v>
      </c>
      <c r="G18">
        <v>840</v>
      </c>
      <c r="H18">
        <v>1148</v>
      </c>
      <c r="I18">
        <v>1260</v>
      </c>
      <c r="J18">
        <v>1400</v>
      </c>
      <c r="K18">
        <v>1624</v>
      </c>
      <c r="L18">
        <v>1764</v>
      </c>
      <c r="M18">
        <v>2184</v>
      </c>
      <c r="N18">
        <v>2324</v>
      </c>
      <c r="O18">
        <v>2548</v>
      </c>
      <c r="P18">
        <v>3024</v>
      </c>
      <c r="Q18">
        <v>3024</v>
      </c>
      <c r="R18">
        <v>3192</v>
      </c>
      <c r="S18">
        <v>924</v>
      </c>
    </row>
    <row r="19" spans="1:19" x14ac:dyDescent="0.25">
      <c r="A19" s="13" t="s">
        <v>21</v>
      </c>
      <c r="B19">
        <v>525</v>
      </c>
      <c r="C19">
        <v>750</v>
      </c>
      <c r="D19">
        <v>1125</v>
      </c>
      <c r="E19">
        <v>1500</v>
      </c>
      <c r="F19">
        <v>1875</v>
      </c>
      <c r="G19">
        <v>2400</v>
      </c>
      <c r="H19">
        <v>2700</v>
      </c>
      <c r="I19">
        <v>3300</v>
      </c>
      <c r="J19">
        <v>3225</v>
      </c>
      <c r="K19">
        <v>4275</v>
      </c>
      <c r="L19">
        <v>4200</v>
      </c>
      <c r="M19">
        <v>4875</v>
      </c>
      <c r="N19">
        <v>5250</v>
      </c>
      <c r="O19">
        <v>5775</v>
      </c>
      <c r="P19">
        <v>6525</v>
      </c>
      <c r="Q19">
        <v>6450</v>
      </c>
      <c r="R19">
        <v>6075</v>
      </c>
      <c r="S19">
        <v>1950</v>
      </c>
    </row>
    <row r="20" spans="1:19" x14ac:dyDescent="0.25">
      <c r="A20" s="13" t="s">
        <v>25</v>
      </c>
      <c r="B20">
        <v>434</v>
      </c>
      <c r="C20">
        <v>620</v>
      </c>
      <c r="D20">
        <v>1178</v>
      </c>
      <c r="E20">
        <v>1240</v>
      </c>
      <c r="F20">
        <v>1674</v>
      </c>
      <c r="G20">
        <v>1798</v>
      </c>
      <c r="H20">
        <v>2232</v>
      </c>
      <c r="I20">
        <v>2790</v>
      </c>
      <c r="J20">
        <v>3162</v>
      </c>
      <c r="K20">
        <v>3720</v>
      </c>
      <c r="L20">
        <v>4526</v>
      </c>
      <c r="M20">
        <v>4650</v>
      </c>
      <c r="N20">
        <v>5022</v>
      </c>
      <c r="O20">
        <v>5084</v>
      </c>
      <c r="P20">
        <v>5952</v>
      </c>
      <c r="Q20">
        <v>6200</v>
      </c>
      <c r="R20">
        <v>6324</v>
      </c>
      <c r="S20">
        <v>2108</v>
      </c>
    </row>
    <row r="21" spans="1:19" x14ac:dyDescent="0.25">
      <c r="A21" s="13" t="s">
        <v>33</v>
      </c>
      <c r="B21">
        <v>140</v>
      </c>
      <c r="C21">
        <v>140</v>
      </c>
      <c r="D21">
        <v>210</v>
      </c>
      <c r="E21">
        <v>294</v>
      </c>
      <c r="F21">
        <v>378</v>
      </c>
      <c r="G21">
        <v>364</v>
      </c>
      <c r="H21">
        <v>574</v>
      </c>
      <c r="I21">
        <v>560</v>
      </c>
      <c r="J21">
        <v>770</v>
      </c>
      <c r="K21">
        <v>840</v>
      </c>
      <c r="L21">
        <v>896</v>
      </c>
      <c r="M21">
        <v>952</v>
      </c>
      <c r="N21">
        <v>924</v>
      </c>
      <c r="O21">
        <v>1106</v>
      </c>
      <c r="P21">
        <v>1232</v>
      </c>
      <c r="Q21">
        <v>1274</v>
      </c>
      <c r="R21">
        <v>1274</v>
      </c>
      <c r="S21">
        <v>392</v>
      </c>
    </row>
    <row r="22" spans="1:19" x14ac:dyDescent="0.25">
      <c r="A22" s="13" t="s">
        <v>19</v>
      </c>
      <c r="G22">
        <v>81</v>
      </c>
      <c r="H22">
        <v>189</v>
      </c>
      <c r="I22">
        <v>540</v>
      </c>
      <c r="J22">
        <v>810</v>
      </c>
      <c r="K22">
        <v>1107</v>
      </c>
      <c r="L22">
        <v>1296</v>
      </c>
      <c r="M22">
        <v>1539</v>
      </c>
      <c r="N22">
        <v>1836</v>
      </c>
      <c r="O22">
        <v>2295</v>
      </c>
      <c r="P22">
        <v>2808</v>
      </c>
      <c r="Q22">
        <v>2997</v>
      </c>
      <c r="R22">
        <v>3132</v>
      </c>
      <c r="S22">
        <v>1134</v>
      </c>
    </row>
    <row r="23" spans="1:19" x14ac:dyDescent="0.25">
      <c r="A23" s="13" t="s">
        <v>13</v>
      </c>
      <c r="B23">
        <v>198</v>
      </c>
      <c r="C23">
        <v>286</v>
      </c>
      <c r="D23">
        <v>396</v>
      </c>
      <c r="E23">
        <v>572</v>
      </c>
      <c r="F23">
        <v>726</v>
      </c>
      <c r="G23">
        <v>880</v>
      </c>
      <c r="H23">
        <v>1122</v>
      </c>
      <c r="I23">
        <v>1012</v>
      </c>
      <c r="J23">
        <v>1188</v>
      </c>
      <c r="K23">
        <v>1452</v>
      </c>
      <c r="L23">
        <v>1606</v>
      </c>
      <c r="M23">
        <v>1848</v>
      </c>
      <c r="N23">
        <v>1848</v>
      </c>
      <c r="O23">
        <v>2046</v>
      </c>
      <c r="P23">
        <v>2288</v>
      </c>
      <c r="Q23">
        <v>2398</v>
      </c>
      <c r="R23">
        <v>2486</v>
      </c>
      <c r="S23">
        <v>660</v>
      </c>
    </row>
    <row r="24" spans="1:19" x14ac:dyDescent="0.25">
      <c r="A24" s="13" t="s">
        <v>11</v>
      </c>
      <c r="B24">
        <v>52</v>
      </c>
      <c r="C24">
        <v>156</v>
      </c>
      <c r="D24">
        <v>260</v>
      </c>
      <c r="E24">
        <v>364</v>
      </c>
      <c r="F24">
        <v>520</v>
      </c>
      <c r="G24">
        <v>728</v>
      </c>
      <c r="H24">
        <v>858</v>
      </c>
      <c r="I24">
        <v>1066</v>
      </c>
      <c r="J24">
        <v>988</v>
      </c>
      <c r="K24">
        <v>1274</v>
      </c>
      <c r="L24">
        <v>1430</v>
      </c>
      <c r="M24">
        <v>1716</v>
      </c>
      <c r="N24">
        <v>1690</v>
      </c>
      <c r="O24">
        <v>1846</v>
      </c>
      <c r="P24">
        <v>2366</v>
      </c>
      <c r="Q24">
        <v>2444</v>
      </c>
      <c r="R24">
        <v>2496</v>
      </c>
      <c r="S24">
        <v>806</v>
      </c>
    </row>
    <row r="28" spans="1:19" x14ac:dyDescent="0.25">
      <c r="A28" s="2" t="s">
        <v>3984</v>
      </c>
      <c r="B28" s="2" t="s">
        <v>3969</v>
      </c>
    </row>
    <row r="29" spans="1:19" x14ac:dyDescent="0.25">
      <c r="B29" t="s">
        <v>3983</v>
      </c>
    </row>
    <row r="30" spans="1:19" x14ac:dyDescent="0.25">
      <c r="B30" t="s">
        <v>3985</v>
      </c>
      <c r="E30" t="s">
        <v>3986</v>
      </c>
    </row>
    <row r="31" spans="1:19" x14ac:dyDescent="0.25">
      <c r="B31" t="s">
        <v>3970</v>
      </c>
      <c r="C31" t="s">
        <v>3971</v>
      </c>
      <c r="D31" t="s">
        <v>3972</v>
      </c>
      <c r="E31" t="s">
        <v>3973</v>
      </c>
      <c r="F31" t="s">
        <v>3974</v>
      </c>
      <c r="G31" t="s">
        <v>3975</v>
      </c>
    </row>
    <row r="32" spans="1:19" x14ac:dyDescent="0.25">
      <c r="A32" s="2" t="s">
        <v>3958</v>
      </c>
      <c r="H32" t="s">
        <v>3990</v>
      </c>
    </row>
    <row r="33" spans="1:9" x14ac:dyDescent="0.25">
      <c r="A33" s="13" t="s">
        <v>17</v>
      </c>
      <c r="B33">
        <v>1700</v>
      </c>
      <c r="C33">
        <v>1700</v>
      </c>
      <c r="D33">
        <v>1975</v>
      </c>
      <c r="E33">
        <v>2050</v>
      </c>
      <c r="F33">
        <v>2250</v>
      </c>
      <c r="G33">
        <v>750</v>
      </c>
      <c r="H33" s="14">
        <f>_xlfn.STDEV.S(B33:F33)/AVERAGE(B33:F33)</f>
        <v>0.12243263814451817</v>
      </c>
      <c r="I33" t="b">
        <f>$H33&lt;=SMALL($H$33:$H$49,3)</f>
        <v>0</v>
      </c>
    </row>
    <row r="34" spans="1:9" x14ac:dyDescent="0.25">
      <c r="A34" s="13" t="s">
        <v>5</v>
      </c>
      <c r="B34">
        <v>680</v>
      </c>
      <c r="C34">
        <v>790</v>
      </c>
      <c r="D34">
        <v>870</v>
      </c>
      <c r="E34">
        <v>1050</v>
      </c>
      <c r="F34">
        <v>1040</v>
      </c>
      <c r="G34">
        <v>310</v>
      </c>
      <c r="H34" s="14">
        <f t="shared" ref="H34:H49" si="0">_xlfn.STDEV.S(B34:F34)/AVERAGE(B34:F34)</f>
        <v>0.18069268910864691</v>
      </c>
      <c r="I34" t="b">
        <f t="shared" ref="I34:I49" si="1">$H34&lt;=SMALL($H$33:$H$49,3)</f>
        <v>0</v>
      </c>
    </row>
    <row r="35" spans="1:9" x14ac:dyDescent="0.25">
      <c r="A35" s="13" t="s">
        <v>7</v>
      </c>
      <c r="B35">
        <v>1742</v>
      </c>
      <c r="C35">
        <v>1820</v>
      </c>
      <c r="D35">
        <v>2184</v>
      </c>
      <c r="E35">
        <v>2184</v>
      </c>
      <c r="F35">
        <v>2158</v>
      </c>
      <c r="G35">
        <v>546</v>
      </c>
      <c r="H35" s="14">
        <f t="shared" si="0"/>
        <v>0.10804780317657002</v>
      </c>
      <c r="I35" t="b">
        <f t="shared" si="1"/>
        <v>0</v>
      </c>
    </row>
    <row r="36" spans="1:9" x14ac:dyDescent="0.25">
      <c r="A36" s="13" t="s">
        <v>9</v>
      </c>
      <c r="B36">
        <v>5022</v>
      </c>
      <c r="C36">
        <v>5518</v>
      </c>
      <c r="D36">
        <v>6200</v>
      </c>
      <c r="E36">
        <v>6944</v>
      </c>
      <c r="F36">
        <v>6944</v>
      </c>
      <c r="G36">
        <v>1426</v>
      </c>
      <c r="H36" s="14">
        <f t="shared" si="0"/>
        <v>0.13977142790246158</v>
      </c>
      <c r="I36" t="b">
        <f t="shared" si="1"/>
        <v>0</v>
      </c>
    </row>
    <row r="37" spans="1:9" x14ac:dyDescent="0.25">
      <c r="A37" s="13" t="s">
        <v>27</v>
      </c>
      <c r="B37">
        <v>4745</v>
      </c>
      <c r="C37">
        <v>5135</v>
      </c>
      <c r="D37">
        <v>5655</v>
      </c>
      <c r="E37">
        <v>6240</v>
      </c>
      <c r="F37">
        <v>6435</v>
      </c>
      <c r="G37">
        <v>2210</v>
      </c>
      <c r="H37" s="14">
        <f t="shared" si="0"/>
        <v>0.12683280133200814</v>
      </c>
      <c r="I37" t="b">
        <f t="shared" si="1"/>
        <v>0</v>
      </c>
    </row>
    <row r="38" spans="1:9" x14ac:dyDescent="0.25">
      <c r="A38" s="13" t="s">
        <v>15</v>
      </c>
      <c r="B38">
        <v>1027</v>
      </c>
      <c r="C38">
        <v>1027</v>
      </c>
      <c r="D38">
        <v>1248</v>
      </c>
      <c r="E38">
        <v>1196</v>
      </c>
      <c r="F38">
        <v>1235</v>
      </c>
      <c r="G38">
        <v>390</v>
      </c>
      <c r="H38" s="14">
        <f t="shared" si="0"/>
        <v>9.6671536268898892E-2</v>
      </c>
      <c r="I38" t="b">
        <f t="shared" si="1"/>
        <v>0</v>
      </c>
    </row>
    <row r="39" spans="1:9" x14ac:dyDescent="0.25">
      <c r="A39" s="13" t="s">
        <v>35</v>
      </c>
      <c r="B39">
        <v>1280</v>
      </c>
      <c r="C39">
        <v>1264</v>
      </c>
      <c r="D39">
        <v>1600</v>
      </c>
      <c r="E39">
        <v>1600</v>
      </c>
      <c r="F39">
        <v>1616</v>
      </c>
      <c r="G39">
        <v>544</v>
      </c>
      <c r="H39" s="14">
        <f t="shared" si="0"/>
        <v>0.12417021368256373</v>
      </c>
      <c r="I39" t="b">
        <f t="shared" si="1"/>
        <v>0</v>
      </c>
    </row>
    <row r="40" spans="1:9" x14ac:dyDescent="0.25">
      <c r="A40" s="13" t="s">
        <v>37</v>
      </c>
      <c r="B40">
        <v>2146</v>
      </c>
      <c r="C40">
        <v>2523</v>
      </c>
      <c r="D40">
        <v>2900</v>
      </c>
      <c r="E40">
        <v>3103</v>
      </c>
      <c r="F40">
        <v>3306</v>
      </c>
      <c r="G40">
        <v>1073</v>
      </c>
      <c r="H40" s="14">
        <f t="shared" si="0"/>
        <v>0.16607232629695171</v>
      </c>
      <c r="I40" t="b">
        <f t="shared" si="1"/>
        <v>0</v>
      </c>
    </row>
    <row r="41" spans="1:9" x14ac:dyDescent="0.25">
      <c r="A41" s="13" t="s">
        <v>29</v>
      </c>
      <c r="B41">
        <v>2100</v>
      </c>
      <c r="C41">
        <v>2300</v>
      </c>
      <c r="D41">
        <v>2450</v>
      </c>
      <c r="E41">
        <v>2375</v>
      </c>
      <c r="F41">
        <v>2525</v>
      </c>
      <c r="G41">
        <v>850</v>
      </c>
      <c r="H41" s="14">
        <f t="shared" si="0"/>
        <v>6.9353217076623924E-2</v>
      </c>
      <c r="I41" t="b">
        <f>$H41&lt;=SMALL($H$33:$H$49,3)</f>
        <v>1</v>
      </c>
    </row>
    <row r="42" spans="1:9" x14ac:dyDescent="0.25">
      <c r="A42" s="13" t="s">
        <v>23</v>
      </c>
      <c r="B42">
        <v>5676</v>
      </c>
      <c r="C42">
        <v>6534</v>
      </c>
      <c r="D42">
        <v>7128</v>
      </c>
      <c r="E42">
        <v>7128</v>
      </c>
      <c r="F42">
        <v>6732</v>
      </c>
      <c r="G42">
        <v>1782</v>
      </c>
      <c r="H42" s="14">
        <f t="shared" si="0"/>
        <v>8.9903928863578619E-2</v>
      </c>
      <c r="I42" t="b">
        <f t="shared" si="1"/>
        <v>1</v>
      </c>
    </row>
    <row r="43" spans="1:9" x14ac:dyDescent="0.25">
      <c r="A43" s="13" t="s">
        <v>31</v>
      </c>
      <c r="B43">
        <v>2324</v>
      </c>
      <c r="C43">
        <v>2548</v>
      </c>
      <c r="D43">
        <v>3024</v>
      </c>
      <c r="E43">
        <v>3024</v>
      </c>
      <c r="F43">
        <v>3192</v>
      </c>
      <c r="G43">
        <v>924</v>
      </c>
      <c r="H43" s="14">
        <f t="shared" si="0"/>
        <v>0.13037239286507585</v>
      </c>
      <c r="I43" t="b">
        <f t="shared" si="1"/>
        <v>0</v>
      </c>
    </row>
    <row r="44" spans="1:9" x14ac:dyDescent="0.25">
      <c r="A44" s="13" t="s">
        <v>21</v>
      </c>
      <c r="B44">
        <v>5250</v>
      </c>
      <c r="C44">
        <v>5775</v>
      </c>
      <c r="D44">
        <v>6525</v>
      </c>
      <c r="E44">
        <v>6450</v>
      </c>
      <c r="F44">
        <v>6075</v>
      </c>
      <c r="G44">
        <v>1950</v>
      </c>
      <c r="H44" s="14">
        <f t="shared" si="0"/>
        <v>8.7014196121535672E-2</v>
      </c>
      <c r="I44" t="b">
        <f t="shared" si="1"/>
        <v>1</v>
      </c>
    </row>
    <row r="45" spans="1:9" x14ac:dyDescent="0.25">
      <c r="A45" s="13" t="s">
        <v>25</v>
      </c>
      <c r="B45">
        <v>5022</v>
      </c>
      <c r="C45">
        <v>5084</v>
      </c>
      <c r="D45">
        <v>5952</v>
      </c>
      <c r="E45">
        <v>6200</v>
      </c>
      <c r="F45">
        <v>6324</v>
      </c>
      <c r="G45">
        <v>2108</v>
      </c>
      <c r="H45" s="14">
        <f t="shared" si="0"/>
        <v>0.10856827554223168</v>
      </c>
      <c r="I45" t="b">
        <f t="shared" si="1"/>
        <v>0</v>
      </c>
    </row>
    <row r="46" spans="1:9" x14ac:dyDescent="0.25">
      <c r="A46" s="13" t="s">
        <v>33</v>
      </c>
      <c r="B46">
        <v>924</v>
      </c>
      <c r="C46">
        <v>1106</v>
      </c>
      <c r="D46">
        <v>1232</v>
      </c>
      <c r="E46">
        <v>1274</v>
      </c>
      <c r="F46">
        <v>1274</v>
      </c>
      <c r="G46">
        <v>392</v>
      </c>
      <c r="H46" s="14">
        <f t="shared" si="0"/>
        <v>0.12892129252429335</v>
      </c>
      <c r="I46" t="b">
        <f t="shared" si="1"/>
        <v>0</v>
      </c>
    </row>
    <row r="47" spans="1:9" x14ac:dyDescent="0.25">
      <c r="A47" s="13" t="s">
        <v>19</v>
      </c>
      <c r="B47">
        <v>1836</v>
      </c>
      <c r="C47">
        <v>2295</v>
      </c>
      <c r="D47">
        <v>2808</v>
      </c>
      <c r="E47">
        <v>2997</v>
      </c>
      <c r="F47">
        <v>3132</v>
      </c>
      <c r="G47">
        <v>1134</v>
      </c>
      <c r="H47" s="14">
        <f t="shared" si="0"/>
        <v>0.20601670563280833</v>
      </c>
      <c r="I47" t="b">
        <f t="shared" si="1"/>
        <v>0</v>
      </c>
    </row>
    <row r="48" spans="1:9" x14ac:dyDescent="0.25">
      <c r="A48" s="13" t="s">
        <v>13</v>
      </c>
      <c r="B48">
        <v>1848</v>
      </c>
      <c r="C48">
        <v>2046</v>
      </c>
      <c r="D48">
        <v>2288</v>
      </c>
      <c r="E48">
        <v>2398</v>
      </c>
      <c r="F48">
        <v>2486</v>
      </c>
      <c r="G48">
        <v>660</v>
      </c>
      <c r="H48" s="14">
        <f t="shared" si="0"/>
        <v>0.11857809509699144</v>
      </c>
      <c r="I48" t="b">
        <f t="shared" si="1"/>
        <v>0</v>
      </c>
    </row>
    <row r="49" spans="1:9" x14ac:dyDescent="0.25">
      <c r="A49" s="13" t="s">
        <v>11</v>
      </c>
      <c r="B49">
        <v>1690</v>
      </c>
      <c r="C49">
        <v>1846</v>
      </c>
      <c r="D49">
        <v>2366</v>
      </c>
      <c r="E49">
        <v>2444</v>
      </c>
      <c r="F49">
        <v>2496</v>
      </c>
      <c r="G49">
        <v>806</v>
      </c>
      <c r="H49" s="14">
        <f t="shared" si="0"/>
        <v>0.17180208258591922</v>
      </c>
      <c r="I49" t="b">
        <f t="shared" si="1"/>
        <v>0</v>
      </c>
    </row>
  </sheetData>
  <conditionalFormatting sqref="A33:H49">
    <cfRule type="expression" dxfId="0" priority="1">
      <formula>$H33&lt;=SMALL($H$33:$H$49,3)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BBDD6-2575-4207-B327-C6D39DCF4180}">
  <dimension ref="A3:C20"/>
  <sheetViews>
    <sheetView topLeftCell="B7" zoomScale="95" zoomScaleNormal="95" workbookViewId="0">
      <selection activeCell="P18" sqref="P18"/>
    </sheetView>
  </sheetViews>
  <sheetFormatPr defaultRowHeight="15" x14ac:dyDescent="0.25"/>
  <cols>
    <col min="1" max="1" width="25.7109375" bestFit="1" customWidth="1"/>
    <col min="2" max="2" width="6.85546875" bestFit="1" customWidth="1"/>
    <col min="3" max="3" width="6.28515625" bestFit="1" customWidth="1"/>
  </cols>
  <sheetData>
    <row r="3" spans="1:3" x14ac:dyDescent="0.25">
      <c r="A3" s="3" t="s">
        <v>3958</v>
      </c>
      <c r="B3" s="4" t="s">
        <v>3960</v>
      </c>
      <c r="C3" s="4" t="s">
        <v>3959</v>
      </c>
    </row>
    <row r="4" spans="1:3" x14ac:dyDescent="0.25">
      <c r="A4" s="5" t="s">
        <v>23</v>
      </c>
      <c r="B4" s="4">
        <v>66792</v>
      </c>
      <c r="C4" s="6">
        <v>0.12579265456175406</v>
      </c>
    </row>
    <row r="5" spans="1:3" x14ac:dyDescent="0.25">
      <c r="A5" s="5" t="s">
        <v>21</v>
      </c>
      <c r="B5" s="4">
        <v>62775</v>
      </c>
      <c r="C5" s="6">
        <v>0.24401989570012561</v>
      </c>
    </row>
    <row r="6" spans="1:3" x14ac:dyDescent="0.25">
      <c r="A6" s="5" t="s">
        <v>27</v>
      </c>
      <c r="B6" s="4">
        <v>60190</v>
      </c>
      <c r="C6" s="6">
        <v>0.35737867935792861</v>
      </c>
    </row>
    <row r="7" spans="1:3" x14ac:dyDescent="0.25">
      <c r="A7" s="5" t="s">
        <v>25</v>
      </c>
      <c r="B7" s="4">
        <v>58714</v>
      </c>
      <c r="C7" s="6">
        <v>0.46795763971154625</v>
      </c>
    </row>
    <row r="8" spans="1:3" x14ac:dyDescent="0.25">
      <c r="A8" s="5" t="s">
        <v>9</v>
      </c>
      <c r="B8" s="4">
        <v>57164</v>
      </c>
      <c r="C8" s="6">
        <v>0.57561740892594482</v>
      </c>
    </row>
    <row r="9" spans="1:3" x14ac:dyDescent="0.25">
      <c r="A9" s="5" t="s">
        <v>31</v>
      </c>
      <c r="B9" s="4">
        <v>27832</v>
      </c>
      <c r="C9" s="6">
        <v>0.62803478169158655</v>
      </c>
    </row>
    <row r="10" spans="1:3" x14ac:dyDescent="0.25">
      <c r="A10" s="5" t="s">
        <v>29</v>
      </c>
      <c r="B10" s="4">
        <v>24200</v>
      </c>
      <c r="C10" s="6">
        <v>0.67361183044584527</v>
      </c>
    </row>
    <row r="11" spans="1:3" x14ac:dyDescent="0.25">
      <c r="A11" s="5" t="s">
        <v>13</v>
      </c>
      <c r="B11" s="4">
        <v>23012</v>
      </c>
      <c r="C11" s="6">
        <v>0.71695146044307667</v>
      </c>
    </row>
    <row r="12" spans="1:3" x14ac:dyDescent="0.25">
      <c r="A12" s="5" t="s">
        <v>37</v>
      </c>
      <c r="B12" s="4">
        <v>21576</v>
      </c>
      <c r="C12" s="6">
        <v>0.75758660110100595</v>
      </c>
    </row>
    <row r="13" spans="1:3" x14ac:dyDescent="0.25">
      <c r="A13" s="5" t="s">
        <v>7</v>
      </c>
      <c r="B13" s="4">
        <v>21398</v>
      </c>
      <c r="C13" s="6">
        <v>0.79788650561520535</v>
      </c>
    </row>
    <row r="14" spans="1:3" x14ac:dyDescent="0.25">
      <c r="A14" s="5" t="s">
        <v>11</v>
      </c>
      <c r="B14" s="4">
        <v>21060</v>
      </c>
      <c r="C14" s="6">
        <v>0.83754983812614292</v>
      </c>
    </row>
    <row r="15" spans="1:3" x14ac:dyDescent="0.25">
      <c r="A15" s="5" t="s">
        <v>19</v>
      </c>
      <c r="B15" s="4">
        <v>19764</v>
      </c>
      <c r="C15" s="6">
        <v>0.87477235017486898</v>
      </c>
    </row>
    <row r="16" spans="1:3" x14ac:dyDescent="0.25">
      <c r="A16" s="5" t="s">
        <v>17</v>
      </c>
      <c r="B16" s="4">
        <v>19675</v>
      </c>
      <c r="C16" s="6">
        <v>0.91182724415173011</v>
      </c>
    </row>
    <row r="17" spans="1:3" x14ac:dyDescent="0.25">
      <c r="A17" s="5" t="s">
        <v>35</v>
      </c>
      <c r="B17" s="4">
        <v>15696</v>
      </c>
      <c r="C17" s="6">
        <v>0.9413882919718477</v>
      </c>
    </row>
    <row r="18" spans="1:3" x14ac:dyDescent="0.25">
      <c r="A18" s="5" t="s">
        <v>33</v>
      </c>
      <c r="B18" s="4">
        <v>12320</v>
      </c>
      <c r="C18" s="6">
        <v>0.96459115315583399</v>
      </c>
    </row>
    <row r="19" spans="1:3" x14ac:dyDescent="0.25">
      <c r="A19" s="5" t="s">
        <v>15</v>
      </c>
      <c r="B19" s="4">
        <v>11791</v>
      </c>
      <c r="C19" s="6">
        <v>0.98679772265424159</v>
      </c>
    </row>
    <row r="20" spans="1:3" x14ac:dyDescent="0.25">
      <c r="A20" s="5" t="s">
        <v>5</v>
      </c>
      <c r="B20" s="4">
        <v>7010</v>
      </c>
      <c r="C20"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67CA6-6539-4B91-81D4-F43A31EF9399}">
  <dimension ref="A3:N1948"/>
  <sheetViews>
    <sheetView topLeftCell="E5" workbookViewId="0">
      <selection activeCell="J24" sqref="J24"/>
    </sheetView>
  </sheetViews>
  <sheetFormatPr defaultRowHeight="15" x14ac:dyDescent="0.25"/>
  <cols>
    <col min="1" max="1" width="14.28515625" bestFit="1" customWidth="1"/>
    <col min="2" max="2" width="14.42578125" bestFit="1" customWidth="1"/>
    <col min="3" max="4" width="14.42578125" customWidth="1"/>
    <col min="5" max="5" width="15.7109375" customWidth="1"/>
    <col min="6" max="6" width="19.28515625" customWidth="1"/>
    <col min="7" max="7" width="17.5703125" customWidth="1"/>
    <col min="8" max="8" width="17.140625" customWidth="1"/>
    <col min="9" max="9" width="11.42578125" customWidth="1"/>
    <col min="10" max="10" width="14.7109375" customWidth="1"/>
    <col min="11" max="11" width="18.42578125" customWidth="1"/>
    <col min="12" max="12" width="22.42578125" customWidth="1"/>
    <col min="13" max="13" width="21.42578125" customWidth="1"/>
    <col min="14" max="14" width="11.28515625" bestFit="1" customWidth="1"/>
    <col min="15" max="32" width="10.140625" bestFit="1" customWidth="1"/>
    <col min="33" max="33" width="9" bestFit="1" customWidth="1"/>
    <col min="34" max="60" width="10.140625" bestFit="1" customWidth="1"/>
    <col min="61" max="61" width="8.7109375" bestFit="1" customWidth="1"/>
    <col min="62" max="91" width="10.140625" bestFit="1" customWidth="1"/>
    <col min="92" max="92" width="9.28515625" bestFit="1" customWidth="1"/>
    <col min="93" max="93" width="9.7109375" bestFit="1" customWidth="1"/>
    <col min="94" max="121" width="10.140625" bestFit="1" customWidth="1"/>
    <col min="122" max="122" width="8.7109375" bestFit="1" customWidth="1"/>
    <col min="123" max="149" width="10.140625" bestFit="1" customWidth="1"/>
    <col min="150" max="150" width="9.5703125" bestFit="1" customWidth="1"/>
    <col min="151" max="179" width="10.140625" bestFit="1" customWidth="1"/>
    <col min="180" max="180" width="8.5703125" bestFit="1" customWidth="1"/>
    <col min="181" max="181" width="9.7109375" bestFit="1" customWidth="1"/>
    <col min="182" max="212" width="10.140625" bestFit="1" customWidth="1"/>
    <col min="213" max="213" width="8" bestFit="1" customWidth="1"/>
    <col min="214" max="244" width="10.140625" bestFit="1" customWidth="1"/>
    <col min="245" max="245" width="9" bestFit="1" customWidth="1"/>
    <col min="246" max="274" width="10.140625" bestFit="1" customWidth="1"/>
    <col min="275" max="275" width="9" bestFit="1" customWidth="1"/>
    <col min="276" max="276" width="9.7109375" bestFit="1" customWidth="1"/>
    <col min="277" max="307" width="10.140625" bestFit="1" customWidth="1"/>
    <col min="308" max="308" width="8.7109375" bestFit="1" customWidth="1"/>
    <col min="309" max="338" width="10.140625" bestFit="1" customWidth="1"/>
    <col min="339" max="339" width="9.140625" bestFit="1" customWidth="1"/>
    <col min="340" max="370" width="10.140625" bestFit="1" customWidth="1"/>
    <col min="371" max="371" width="9.140625" bestFit="1" customWidth="1"/>
    <col min="372" max="372" width="9.7109375" bestFit="1" customWidth="1"/>
    <col min="373" max="373" width="9.85546875" bestFit="1" customWidth="1"/>
    <col min="374" max="404" width="10.140625" bestFit="1" customWidth="1"/>
    <col min="405" max="405" width="9" bestFit="1" customWidth="1"/>
    <col min="406" max="433" width="10.140625" bestFit="1" customWidth="1"/>
    <col min="434" max="434" width="8.7109375" bestFit="1" customWidth="1"/>
    <col min="435" max="465" width="10.140625" bestFit="1" customWidth="1"/>
    <col min="466" max="466" width="9.28515625" bestFit="1" customWidth="1"/>
    <col min="467" max="467" width="9.7109375" bestFit="1" customWidth="1"/>
    <col min="468" max="495" width="10.140625" bestFit="1" customWidth="1"/>
    <col min="496" max="496" width="8.7109375" bestFit="1" customWidth="1"/>
    <col min="497" max="497" width="9.7109375" bestFit="1" customWidth="1"/>
    <col min="498" max="498" width="9.85546875" bestFit="1" customWidth="1"/>
    <col min="499" max="499" width="11.28515625" bestFit="1" customWidth="1"/>
    <col min="500" max="500" width="14.85546875" bestFit="1" customWidth="1"/>
    <col min="501" max="501" width="11.5703125" bestFit="1" customWidth="1"/>
    <col min="502" max="502" width="16.85546875" bestFit="1" customWidth="1"/>
    <col min="503" max="503" width="17.5703125" bestFit="1" customWidth="1"/>
    <col min="504" max="504" width="17.7109375" bestFit="1" customWidth="1"/>
    <col min="505" max="505" width="11.42578125" bestFit="1" customWidth="1"/>
    <col min="506" max="506" width="16.28515625" bestFit="1" customWidth="1"/>
    <col min="507" max="507" width="15.7109375" bestFit="1" customWidth="1"/>
    <col min="508" max="508" width="13.85546875" bestFit="1" customWidth="1"/>
    <col min="509" max="509" width="14" bestFit="1" customWidth="1"/>
    <col min="510" max="510" width="9.7109375" bestFit="1" customWidth="1"/>
    <col min="511" max="511" width="13.7109375" bestFit="1" customWidth="1"/>
    <col min="512" max="512" width="14.85546875" bestFit="1" customWidth="1"/>
    <col min="513" max="513" width="13.5703125" bestFit="1" customWidth="1"/>
    <col min="514" max="514" width="12.5703125" bestFit="1" customWidth="1"/>
    <col min="515" max="515" width="10.28515625" bestFit="1" customWidth="1"/>
    <col min="516" max="516" width="14.7109375" bestFit="1" customWidth="1"/>
    <col min="517" max="517" width="12" bestFit="1" customWidth="1"/>
    <col min="518" max="518" width="11.85546875" bestFit="1" customWidth="1"/>
    <col min="519" max="519" width="16.7109375" bestFit="1" customWidth="1"/>
    <col min="520" max="520" width="14.140625" bestFit="1" customWidth="1"/>
    <col min="521" max="521" width="13.42578125" bestFit="1" customWidth="1"/>
    <col min="522" max="522" width="10.5703125" bestFit="1" customWidth="1"/>
    <col min="523" max="523" width="11.7109375" bestFit="1" customWidth="1"/>
    <col min="524" max="524" width="14.5703125" bestFit="1" customWidth="1"/>
    <col min="525" max="525" width="16.5703125" bestFit="1" customWidth="1"/>
    <col min="526" max="526" width="15" bestFit="1" customWidth="1"/>
    <col min="527" max="527" width="15.85546875" bestFit="1" customWidth="1"/>
    <col min="528" max="528" width="14.85546875" bestFit="1" customWidth="1"/>
    <col min="529" max="529" width="10.28515625" bestFit="1" customWidth="1"/>
    <col min="530" max="530" width="13.85546875" bestFit="1" customWidth="1"/>
    <col min="531" max="531" width="14.5703125" bestFit="1" customWidth="1"/>
    <col min="532" max="532" width="17.28515625" bestFit="1" customWidth="1"/>
    <col min="533" max="533" width="13.140625" bestFit="1" customWidth="1"/>
    <col min="534" max="534" width="13.85546875" bestFit="1" customWidth="1"/>
    <col min="535" max="535" width="14" bestFit="1" customWidth="1"/>
    <col min="536" max="536" width="15.42578125" bestFit="1" customWidth="1"/>
    <col min="537" max="537" width="15.140625" bestFit="1" customWidth="1"/>
    <col min="538" max="538" width="16.42578125" bestFit="1" customWidth="1"/>
    <col min="539" max="539" width="17" bestFit="1" customWidth="1"/>
    <col min="540" max="540" width="14.42578125" bestFit="1" customWidth="1"/>
    <col min="541" max="541" width="14" bestFit="1" customWidth="1"/>
    <col min="542" max="542" width="16.85546875" bestFit="1" customWidth="1"/>
    <col min="543" max="543" width="12.140625" bestFit="1" customWidth="1"/>
    <col min="544" max="544" width="13.7109375" bestFit="1" customWidth="1"/>
    <col min="545" max="545" width="16.28515625" bestFit="1" customWidth="1"/>
    <col min="546" max="546" width="15.5703125" bestFit="1" customWidth="1"/>
    <col min="547" max="547" width="12" bestFit="1" customWidth="1"/>
    <col min="548" max="548" width="13.28515625" bestFit="1" customWidth="1"/>
    <col min="549" max="549" width="14" bestFit="1" customWidth="1"/>
    <col min="550" max="550" width="13.42578125" bestFit="1" customWidth="1"/>
    <col min="551" max="551" width="13.28515625" bestFit="1" customWidth="1"/>
    <col min="552" max="552" width="10.140625" bestFit="1" customWidth="1"/>
    <col min="553" max="554" width="12" bestFit="1" customWidth="1"/>
    <col min="555" max="555" width="16.140625" bestFit="1" customWidth="1"/>
    <col min="556" max="556" width="16.7109375" bestFit="1" customWidth="1"/>
    <col min="557" max="557" width="14.7109375" bestFit="1" customWidth="1"/>
    <col min="558" max="558" width="14.140625" bestFit="1" customWidth="1"/>
    <col min="559" max="559" width="15.5703125" bestFit="1" customWidth="1"/>
    <col min="560" max="561" width="13.28515625" bestFit="1" customWidth="1"/>
    <col min="562" max="562" width="17.7109375" bestFit="1" customWidth="1"/>
    <col min="563" max="563" width="13.28515625" bestFit="1" customWidth="1"/>
    <col min="564" max="564" width="8.5703125" bestFit="1" customWidth="1"/>
    <col min="565" max="565" width="10.42578125" bestFit="1" customWidth="1"/>
    <col min="566" max="566" width="14" bestFit="1" customWidth="1"/>
    <col min="567" max="567" width="14.85546875" bestFit="1" customWidth="1"/>
    <col min="568" max="568" width="16.5703125" bestFit="1" customWidth="1"/>
    <col min="569" max="569" width="14.42578125" bestFit="1" customWidth="1"/>
    <col min="570" max="570" width="14.140625" bestFit="1" customWidth="1"/>
    <col min="571" max="571" width="15.42578125" bestFit="1" customWidth="1"/>
    <col min="572" max="572" width="14" bestFit="1" customWidth="1"/>
    <col min="573" max="573" width="12.42578125" bestFit="1" customWidth="1"/>
    <col min="574" max="574" width="15.5703125" bestFit="1" customWidth="1"/>
    <col min="575" max="575" width="15" bestFit="1" customWidth="1"/>
    <col min="576" max="576" width="15.7109375" bestFit="1" customWidth="1"/>
    <col min="577" max="577" width="14.5703125" bestFit="1" customWidth="1"/>
    <col min="578" max="578" width="14.140625" bestFit="1" customWidth="1"/>
    <col min="579" max="579" width="13.42578125" bestFit="1" customWidth="1"/>
    <col min="580" max="580" width="16.42578125" bestFit="1" customWidth="1"/>
    <col min="581" max="581" width="10.85546875" bestFit="1" customWidth="1"/>
    <col min="582" max="582" width="14" bestFit="1" customWidth="1"/>
    <col min="583" max="583" width="11.85546875" bestFit="1" customWidth="1"/>
    <col min="584" max="584" width="15.28515625" bestFit="1" customWidth="1"/>
    <col min="585" max="585" width="9.85546875" bestFit="1" customWidth="1"/>
    <col min="586" max="586" width="11.85546875" bestFit="1" customWidth="1"/>
    <col min="587" max="587" width="12.42578125" bestFit="1" customWidth="1"/>
    <col min="588" max="588" width="15.42578125" bestFit="1" customWidth="1"/>
    <col min="589" max="589" width="13.140625" bestFit="1" customWidth="1"/>
    <col min="590" max="590" width="14" bestFit="1" customWidth="1"/>
    <col min="591" max="591" width="15" bestFit="1" customWidth="1"/>
    <col min="592" max="592" width="15.28515625" bestFit="1" customWidth="1"/>
    <col min="593" max="593" width="14.42578125" bestFit="1" customWidth="1"/>
    <col min="594" max="594" width="12.42578125" bestFit="1" customWidth="1"/>
    <col min="595" max="595" width="17.42578125" bestFit="1" customWidth="1"/>
    <col min="596" max="596" width="12.85546875" bestFit="1" customWidth="1"/>
    <col min="597" max="597" width="18.140625" bestFit="1" customWidth="1"/>
    <col min="598" max="598" width="13.140625" bestFit="1" customWidth="1"/>
    <col min="599" max="599" width="12.5703125" bestFit="1" customWidth="1"/>
    <col min="600" max="600" width="14.42578125" bestFit="1" customWidth="1"/>
    <col min="601" max="601" width="13.140625" bestFit="1" customWidth="1"/>
    <col min="602" max="602" width="13.7109375" bestFit="1" customWidth="1"/>
    <col min="603" max="603" width="16.140625" bestFit="1" customWidth="1"/>
    <col min="604" max="604" width="12.140625" bestFit="1" customWidth="1"/>
    <col min="605" max="605" width="20.28515625" bestFit="1" customWidth="1"/>
    <col min="606" max="606" width="13.85546875" bestFit="1" customWidth="1"/>
    <col min="607" max="607" width="12.28515625" bestFit="1" customWidth="1"/>
    <col min="608" max="608" width="12.5703125" bestFit="1" customWidth="1"/>
    <col min="609" max="609" width="12.28515625" bestFit="1" customWidth="1"/>
    <col min="610" max="610" width="11.7109375" bestFit="1" customWidth="1"/>
    <col min="611" max="611" width="9.7109375" bestFit="1" customWidth="1"/>
    <col min="612" max="612" width="9.85546875" bestFit="1" customWidth="1"/>
    <col min="613" max="613" width="11.5703125" bestFit="1" customWidth="1"/>
    <col min="614" max="614" width="18.85546875" bestFit="1" customWidth="1"/>
    <col min="615" max="615" width="10.42578125" bestFit="1" customWidth="1"/>
    <col min="616" max="616" width="13.85546875" bestFit="1" customWidth="1"/>
    <col min="617" max="617" width="15.42578125" bestFit="1" customWidth="1"/>
    <col min="618" max="618" width="14.140625" bestFit="1" customWidth="1"/>
    <col min="619" max="619" width="14.5703125" bestFit="1" customWidth="1"/>
    <col min="620" max="620" width="15.5703125" bestFit="1" customWidth="1"/>
    <col min="621" max="621" width="16.42578125" bestFit="1" customWidth="1"/>
    <col min="622" max="622" width="17.5703125" bestFit="1" customWidth="1"/>
    <col min="623" max="623" width="13.7109375" bestFit="1" customWidth="1"/>
    <col min="624" max="624" width="14.140625" bestFit="1" customWidth="1"/>
    <col min="625" max="625" width="16.85546875" bestFit="1" customWidth="1"/>
    <col min="626" max="626" width="15.5703125" bestFit="1" customWidth="1"/>
    <col min="627" max="627" width="12.140625" bestFit="1" customWidth="1"/>
    <col min="628" max="628" width="14.42578125" bestFit="1" customWidth="1"/>
    <col min="629" max="629" width="19.140625" bestFit="1" customWidth="1"/>
    <col min="630" max="630" width="14.7109375" bestFit="1" customWidth="1"/>
    <col min="631" max="631" width="12.28515625" bestFit="1" customWidth="1"/>
    <col min="632" max="632" width="12" bestFit="1" customWidth="1"/>
    <col min="633" max="633" width="16.28515625" bestFit="1" customWidth="1"/>
    <col min="634" max="634" width="13.42578125" bestFit="1" customWidth="1"/>
    <col min="635" max="635" width="17.28515625" bestFit="1" customWidth="1"/>
    <col min="636" max="636" width="12.85546875" bestFit="1" customWidth="1"/>
    <col min="637" max="637" width="15.28515625" bestFit="1" customWidth="1"/>
    <col min="638" max="638" width="14.140625" bestFit="1" customWidth="1"/>
    <col min="639" max="639" width="12.5703125" bestFit="1" customWidth="1"/>
    <col min="640" max="640" width="20.85546875" bestFit="1" customWidth="1"/>
    <col min="641" max="641" width="20.28515625" bestFit="1" customWidth="1"/>
    <col min="642" max="642" width="12.5703125" bestFit="1" customWidth="1"/>
    <col min="643" max="643" width="15.85546875" bestFit="1" customWidth="1"/>
    <col min="644" max="644" width="16.7109375" bestFit="1" customWidth="1"/>
    <col min="645" max="645" width="11.85546875" bestFit="1" customWidth="1"/>
    <col min="646" max="646" width="16.7109375" bestFit="1" customWidth="1"/>
    <col min="647" max="647" width="13.85546875" bestFit="1" customWidth="1"/>
    <col min="648" max="648" width="14.28515625" bestFit="1" customWidth="1"/>
    <col min="649" max="649" width="16.7109375" bestFit="1" customWidth="1"/>
    <col min="650" max="650" width="15.5703125" bestFit="1" customWidth="1"/>
    <col min="651" max="651" width="14.42578125" bestFit="1" customWidth="1"/>
    <col min="652" max="653" width="14.7109375" bestFit="1" customWidth="1"/>
    <col min="654" max="654" width="13.85546875" bestFit="1" customWidth="1"/>
    <col min="655" max="655" width="14.5703125" bestFit="1" customWidth="1"/>
    <col min="656" max="656" width="17.28515625" bestFit="1" customWidth="1"/>
    <col min="657" max="657" width="13.28515625" bestFit="1" customWidth="1"/>
    <col min="658" max="658" width="13.42578125" bestFit="1" customWidth="1"/>
    <col min="659" max="659" width="13.28515625" bestFit="1" customWidth="1"/>
    <col min="660" max="660" width="15" bestFit="1" customWidth="1"/>
    <col min="661" max="661" width="17.42578125" bestFit="1" customWidth="1"/>
    <col min="662" max="662" width="15.5703125" bestFit="1" customWidth="1"/>
    <col min="663" max="663" width="10.5703125" bestFit="1" customWidth="1"/>
    <col min="664" max="664" width="18.140625" bestFit="1" customWidth="1"/>
    <col min="665" max="665" width="12.42578125" bestFit="1" customWidth="1"/>
    <col min="666" max="666" width="14.85546875" bestFit="1" customWidth="1"/>
    <col min="667" max="667" width="13.28515625" bestFit="1" customWidth="1"/>
    <col min="668" max="668" width="17.28515625" bestFit="1" customWidth="1"/>
    <col min="669" max="669" width="17.85546875" bestFit="1" customWidth="1"/>
    <col min="670" max="670" width="16.140625" bestFit="1" customWidth="1"/>
    <col min="671" max="671" width="14.140625" bestFit="1" customWidth="1"/>
    <col min="672" max="672" width="14.7109375" bestFit="1" customWidth="1"/>
    <col min="673" max="673" width="21.85546875" bestFit="1" customWidth="1"/>
    <col min="674" max="674" width="9.42578125" bestFit="1" customWidth="1"/>
    <col min="675" max="675" width="17.85546875" bestFit="1" customWidth="1"/>
    <col min="676" max="676" width="13.5703125" bestFit="1" customWidth="1"/>
    <col min="677" max="677" width="16" bestFit="1" customWidth="1"/>
    <col min="678" max="678" width="13.7109375" bestFit="1" customWidth="1"/>
    <col min="679" max="679" width="13.5703125" bestFit="1" customWidth="1"/>
    <col min="680" max="680" width="13.7109375" bestFit="1" customWidth="1"/>
    <col min="681" max="681" width="18.140625" bestFit="1" customWidth="1"/>
    <col min="682" max="682" width="15.28515625" bestFit="1" customWidth="1"/>
    <col min="683" max="683" width="9.5703125" bestFit="1" customWidth="1"/>
    <col min="684" max="684" width="11" bestFit="1" customWidth="1"/>
    <col min="685" max="685" width="13.28515625" bestFit="1" customWidth="1"/>
    <col min="686" max="686" width="13.5703125" bestFit="1" customWidth="1"/>
    <col min="687" max="687" width="15.140625" bestFit="1" customWidth="1"/>
    <col min="688" max="689" width="15.5703125" bestFit="1" customWidth="1"/>
    <col min="690" max="690" width="11.28515625" bestFit="1" customWidth="1"/>
    <col min="691" max="691" width="14.85546875" bestFit="1" customWidth="1"/>
    <col min="692" max="692" width="13.140625" bestFit="1" customWidth="1"/>
    <col min="693" max="693" width="12.7109375" bestFit="1" customWidth="1"/>
    <col min="694" max="694" width="11.140625" bestFit="1" customWidth="1"/>
    <col min="695" max="695" width="11.7109375" bestFit="1" customWidth="1"/>
    <col min="696" max="696" width="17.42578125" bestFit="1" customWidth="1"/>
    <col min="697" max="697" width="16" bestFit="1" customWidth="1"/>
    <col min="698" max="698" width="19" bestFit="1" customWidth="1"/>
    <col min="699" max="699" width="13.85546875" bestFit="1" customWidth="1"/>
    <col min="700" max="700" width="12.5703125" bestFit="1" customWidth="1"/>
    <col min="701" max="701" width="13.42578125" bestFit="1" customWidth="1"/>
    <col min="702" max="702" width="14.42578125" bestFit="1" customWidth="1"/>
    <col min="703" max="703" width="16.85546875" bestFit="1" customWidth="1"/>
    <col min="704" max="704" width="10" bestFit="1" customWidth="1"/>
    <col min="705" max="705" width="13.28515625" bestFit="1" customWidth="1"/>
    <col min="706" max="706" width="12.42578125" bestFit="1" customWidth="1"/>
    <col min="707" max="708" width="14.28515625" bestFit="1" customWidth="1"/>
    <col min="709" max="709" width="11.85546875" bestFit="1" customWidth="1"/>
    <col min="710" max="710" width="15" bestFit="1" customWidth="1"/>
    <col min="711" max="711" width="14.5703125" bestFit="1" customWidth="1"/>
    <col min="712" max="712" width="14.42578125" bestFit="1" customWidth="1"/>
    <col min="713" max="713" width="14.140625" bestFit="1" customWidth="1"/>
    <col min="714" max="714" width="13.28515625" bestFit="1" customWidth="1"/>
    <col min="715" max="715" width="12.7109375" bestFit="1" customWidth="1"/>
    <col min="716" max="716" width="15.140625" bestFit="1" customWidth="1"/>
    <col min="717" max="717" width="14.7109375" bestFit="1" customWidth="1"/>
    <col min="718" max="718" width="14.85546875" bestFit="1" customWidth="1"/>
    <col min="719" max="719" width="16.140625" bestFit="1" customWidth="1"/>
    <col min="720" max="720" width="14.28515625" bestFit="1" customWidth="1"/>
    <col min="721" max="721" width="12.85546875" bestFit="1" customWidth="1"/>
    <col min="722" max="722" width="13.42578125" bestFit="1" customWidth="1"/>
    <col min="723" max="723" width="16.28515625" bestFit="1" customWidth="1"/>
    <col min="724" max="724" width="12" bestFit="1" customWidth="1"/>
    <col min="725" max="725" width="16.140625" bestFit="1" customWidth="1"/>
    <col min="726" max="726" width="15.140625" bestFit="1" customWidth="1"/>
    <col min="727" max="727" width="13.85546875" bestFit="1" customWidth="1"/>
    <col min="728" max="728" width="15.28515625" bestFit="1" customWidth="1"/>
    <col min="729" max="729" width="15.85546875" bestFit="1" customWidth="1"/>
    <col min="730" max="730" width="14.140625" bestFit="1" customWidth="1"/>
    <col min="731" max="731" width="14.7109375" bestFit="1" customWidth="1"/>
    <col min="732" max="732" width="15.5703125" bestFit="1" customWidth="1"/>
    <col min="733" max="733" width="12.28515625" bestFit="1" customWidth="1"/>
    <col min="734" max="734" width="10.5703125" bestFit="1" customWidth="1"/>
    <col min="735" max="735" width="12.85546875" bestFit="1" customWidth="1"/>
    <col min="736" max="736" width="12.7109375" bestFit="1" customWidth="1"/>
    <col min="737" max="737" width="11.42578125" bestFit="1" customWidth="1"/>
    <col min="738" max="738" width="18.42578125" bestFit="1" customWidth="1"/>
    <col min="739" max="739" width="13.85546875" bestFit="1" customWidth="1"/>
    <col min="740" max="740" width="15.7109375" bestFit="1" customWidth="1"/>
    <col min="741" max="741" width="16.42578125" bestFit="1" customWidth="1"/>
    <col min="742" max="742" width="13.28515625" bestFit="1" customWidth="1"/>
    <col min="743" max="743" width="11.5703125" bestFit="1" customWidth="1"/>
    <col min="744" max="744" width="13.42578125" bestFit="1" customWidth="1"/>
    <col min="745" max="745" width="11.85546875" bestFit="1" customWidth="1"/>
    <col min="746" max="746" width="17.42578125" bestFit="1" customWidth="1"/>
    <col min="747" max="747" width="16.7109375" bestFit="1" customWidth="1"/>
    <col min="748" max="748" width="18.42578125" bestFit="1" customWidth="1"/>
    <col min="749" max="749" width="16.7109375" bestFit="1" customWidth="1"/>
    <col min="750" max="750" width="14.5703125" bestFit="1" customWidth="1"/>
    <col min="751" max="752" width="14" bestFit="1" customWidth="1"/>
    <col min="753" max="753" width="16.7109375" bestFit="1" customWidth="1"/>
    <col min="754" max="754" width="15" bestFit="1" customWidth="1"/>
    <col min="755" max="755" width="14.140625" bestFit="1" customWidth="1"/>
    <col min="756" max="756" width="16.140625" bestFit="1" customWidth="1"/>
    <col min="757" max="757" width="19.28515625" bestFit="1" customWidth="1"/>
    <col min="758" max="758" width="14.140625" bestFit="1" customWidth="1"/>
    <col min="759" max="759" width="12.140625" bestFit="1" customWidth="1"/>
    <col min="760" max="760" width="15.28515625" bestFit="1" customWidth="1"/>
    <col min="761" max="761" width="12.140625" bestFit="1" customWidth="1"/>
    <col min="762" max="762" width="17.5703125" bestFit="1" customWidth="1"/>
    <col min="763" max="763" width="13.7109375" bestFit="1" customWidth="1"/>
    <col min="764" max="764" width="14" bestFit="1" customWidth="1"/>
    <col min="765" max="765" width="15.28515625" bestFit="1" customWidth="1"/>
    <col min="766" max="766" width="15.42578125" bestFit="1" customWidth="1"/>
    <col min="767" max="767" width="13.5703125" bestFit="1" customWidth="1"/>
    <col min="768" max="768" width="11.42578125" bestFit="1" customWidth="1"/>
    <col min="769" max="769" width="14.42578125" bestFit="1" customWidth="1"/>
    <col min="770" max="770" width="15.7109375" bestFit="1" customWidth="1"/>
    <col min="771" max="771" width="12.7109375" bestFit="1" customWidth="1"/>
    <col min="772" max="772" width="14.5703125" bestFit="1" customWidth="1"/>
    <col min="773" max="773" width="10.42578125" bestFit="1" customWidth="1"/>
    <col min="774" max="774" width="20.7109375" bestFit="1" customWidth="1"/>
    <col min="775" max="775" width="13.42578125" bestFit="1" customWidth="1"/>
    <col min="776" max="776" width="14.7109375" bestFit="1" customWidth="1"/>
    <col min="777" max="777" width="13.5703125" bestFit="1" customWidth="1"/>
    <col min="778" max="778" width="12.42578125" bestFit="1" customWidth="1"/>
    <col min="779" max="779" width="13.85546875" bestFit="1" customWidth="1"/>
    <col min="780" max="780" width="14.7109375" bestFit="1" customWidth="1"/>
    <col min="781" max="781" width="15.140625" bestFit="1" customWidth="1"/>
    <col min="782" max="782" width="12.7109375" bestFit="1" customWidth="1"/>
    <col min="783" max="783" width="16.42578125" bestFit="1" customWidth="1"/>
    <col min="784" max="784" width="12" bestFit="1" customWidth="1"/>
    <col min="785" max="785" width="17.5703125" bestFit="1" customWidth="1"/>
    <col min="786" max="786" width="14" bestFit="1" customWidth="1"/>
    <col min="787" max="787" width="17.7109375" bestFit="1" customWidth="1"/>
    <col min="788" max="788" width="12.140625" bestFit="1" customWidth="1"/>
    <col min="789" max="789" width="15.140625" bestFit="1" customWidth="1"/>
    <col min="790" max="790" width="16" bestFit="1" customWidth="1"/>
    <col min="791" max="791" width="14" bestFit="1" customWidth="1"/>
    <col min="792" max="792" width="16" bestFit="1" customWidth="1"/>
    <col min="793" max="793" width="19" bestFit="1" customWidth="1"/>
    <col min="794" max="794" width="14.7109375" bestFit="1" customWidth="1"/>
    <col min="795" max="795" width="18.28515625" bestFit="1" customWidth="1"/>
    <col min="796" max="796" width="10" bestFit="1" customWidth="1"/>
    <col min="797" max="797" width="15.140625" bestFit="1" customWidth="1"/>
    <col min="798" max="798" width="14.85546875" bestFit="1" customWidth="1"/>
    <col min="799" max="799" width="13.5703125" bestFit="1" customWidth="1"/>
    <col min="800" max="800" width="16.85546875" bestFit="1" customWidth="1"/>
    <col min="801" max="801" width="14.42578125" bestFit="1" customWidth="1"/>
    <col min="802" max="802" width="12.5703125" bestFit="1" customWidth="1"/>
    <col min="803" max="803" width="13.28515625" bestFit="1" customWidth="1"/>
    <col min="804" max="804" width="14.42578125" bestFit="1" customWidth="1"/>
    <col min="805" max="805" width="13.28515625" bestFit="1" customWidth="1"/>
    <col min="806" max="806" width="14.5703125" bestFit="1" customWidth="1"/>
    <col min="807" max="807" width="12" bestFit="1" customWidth="1"/>
    <col min="808" max="808" width="20" bestFit="1" customWidth="1"/>
    <col min="809" max="810" width="20.5703125" bestFit="1" customWidth="1"/>
    <col min="811" max="811" width="17.42578125" bestFit="1" customWidth="1"/>
    <col min="812" max="812" width="22.28515625" bestFit="1" customWidth="1"/>
    <col min="813" max="813" width="13.85546875" bestFit="1" customWidth="1"/>
    <col min="814" max="814" width="12.7109375" bestFit="1" customWidth="1"/>
    <col min="815" max="815" width="10.7109375" bestFit="1" customWidth="1"/>
    <col min="816" max="816" width="14.5703125" bestFit="1" customWidth="1"/>
    <col min="817" max="817" width="13.85546875" bestFit="1" customWidth="1"/>
    <col min="818" max="818" width="14.42578125" bestFit="1" customWidth="1"/>
    <col min="819" max="819" width="19" bestFit="1" customWidth="1"/>
    <col min="820" max="820" width="16.7109375" bestFit="1" customWidth="1"/>
    <col min="821" max="821" width="14.28515625" bestFit="1" customWidth="1"/>
    <col min="822" max="822" width="12" bestFit="1" customWidth="1"/>
    <col min="823" max="823" width="11.42578125" bestFit="1" customWidth="1"/>
    <col min="824" max="824" width="21.42578125" bestFit="1" customWidth="1"/>
    <col min="825" max="825" width="14" bestFit="1" customWidth="1"/>
    <col min="826" max="826" width="13.7109375" bestFit="1" customWidth="1"/>
    <col min="827" max="827" width="15.28515625" bestFit="1" customWidth="1"/>
    <col min="828" max="828" width="14" bestFit="1" customWidth="1"/>
    <col min="829" max="829" width="16.140625" bestFit="1" customWidth="1"/>
    <col min="830" max="830" width="13.5703125" bestFit="1" customWidth="1"/>
    <col min="831" max="831" width="12.28515625" bestFit="1" customWidth="1"/>
    <col min="832" max="832" width="11.85546875" bestFit="1" customWidth="1"/>
    <col min="833" max="833" width="14.42578125" bestFit="1" customWidth="1"/>
    <col min="834" max="834" width="12.7109375" bestFit="1" customWidth="1"/>
    <col min="835" max="835" width="14.42578125" bestFit="1" customWidth="1"/>
    <col min="836" max="836" width="12.7109375" bestFit="1" customWidth="1"/>
    <col min="837" max="837" width="14.28515625" bestFit="1" customWidth="1"/>
    <col min="838" max="838" width="15.5703125" bestFit="1" customWidth="1"/>
    <col min="839" max="839" width="17.28515625" bestFit="1" customWidth="1"/>
    <col min="840" max="840" width="14" bestFit="1" customWidth="1"/>
    <col min="841" max="841" width="15.5703125" bestFit="1" customWidth="1"/>
    <col min="842" max="842" width="17" bestFit="1" customWidth="1"/>
    <col min="843" max="843" width="15.85546875" bestFit="1" customWidth="1"/>
    <col min="844" max="844" width="17.5703125" bestFit="1" customWidth="1"/>
    <col min="845" max="845" width="15.140625" bestFit="1" customWidth="1"/>
    <col min="846" max="846" width="10.7109375" bestFit="1" customWidth="1"/>
    <col min="847" max="847" width="13.85546875" bestFit="1" customWidth="1"/>
    <col min="848" max="848" width="17.5703125" bestFit="1" customWidth="1"/>
    <col min="849" max="849" width="20" bestFit="1" customWidth="1"/>
    <col min="850" max="850" width="18.85546875" bestFit="1" customWidth="1"/>
    <col min="851" max="851" width="15.42578125" bestFit="1" customWidth="1"/>
    <col min="852" max="852" width="18.7109375" bestFit="1" customWidth="1"/>
    <col min="853" max="853" width="18" bestFit="1" customWidth="1"/>
    <col min="854" max="854" width="13.5703125" bestFit="1" customWidth="1"/>
    <col min="855" max="855" width="18.28515625" bestFit="1" customWidth="1"/>
    <col min="856" max="856" width="8.85546875" bestFit="1" customWidth="1"/>
    <col min="857" max="857" width="14.85546875" bestFit="1" customWidth="1"/>
    <col min="858" max="858" width="15.28515625" bestFit="1" customWidth="1"/>
    <col min="859" max="859" width="12.140625" bestFit="1" customWidth="1"/>
    <col min="860" max="860" width="14.5703125" bestFit="1" customWidth="1"/>
    <col min="861" max="861" width="15.140625" bestFit="1" customWidth="1"/>
    <col min="862" max="862" width="12.28515625" bestFit="1" customWidth="1"/>
    <col min="863" max="863" width="16.28515625" bestFit="1" customWidth="1"/>
    <col min="864" max="864" width="16.85546875" bestFit="1" customWidth="1"/>
    <col min="865" max="865" width="14.140625" bestFit="1" customWidth="1"/>
    <col min="866" max="866" width="16.28515625" bestFit="1" customWidth="1"/>
    <col min="867" max="867" width="14.85546875" bestFit="1" customWidth="1"/>
    <col min="868" max="868" width="16.28515625" bestFit="1" customWidth="1"/>
    <col min="869" max="869" width="14.7109375" bestFit="1" customWidth="1"/>
    <col min="870" max="870" width="13.42578125" bestFit="1" customWidth="1"/>
    <col min="871" max="871" width="15.7109375" bestFit="1" customWidth="1"/>
    <col min="872" max="872" width="18.140625" bestFit="1" customWidth="1"/>
    <col min="873" max="873" width="13.42578125" bestFit="1" customWidth="1"/>
    <col min="874" max="874" width="15.28515625" bestFit="1" customWidth="1"/>
    <col min="875" max="875" width="13.5703125" bestFit="1" customWidth="1"/>
    <col min="876" max="876" width="12.140625" bestFit="1" customWidth="1"/>
    <col min="877" max="877" width="12.28515625" bestFit="1" customWidth="1"/>
    <col min="878" max="878" width="14.28515625" bestFit="1" customWidth="1"/>
    <col min="879" max="879" width="13.7109375" bestFit="1" customWidth="1"/>
    <col min="880" max="880" width="15.28515625" bestFit="1" customWidth="1"/>
    <col min="881" max="881" width="13.140625" bestFit="1" customWidth="1"/>
    <col min="882" max="882" width="16.7109375" bestFit="1" customWidth="1"/>
    <col min="883" max="883" width="14.7109375" bestFit="1" customWidth="1"/>
    <col min="884" max="884" width="17" bestFit="1" customWidth="1"/>
    <col min="885" max="885" width="11.7109375" bestFit="1" customWidth="1"/>
    <col min="886" max="886" width="14.28515625" bestFit="1" customWidth="1"/>
    <col min="887" max="887" width="12.28515625" bestFit="1" customWidth="1"/>
    <col min="888" max="888" width="17.28515625" bestFit="1" customWidth="1"/>
    <col min="889" max="889" width="16.42578125" bestFit="1" customWidth="1"/>
    <col min="890" max="890" width="19.7109375" bestFit="1" customWidth="1"/>
    <col min="891" max="891" width="12.5703125" bestFit="1" customWidth="1"/>
    <col min="892" max="892" width="14.7109375" bestFit="1" customWidth="1"/>
    <col min="893" max="893" width="16.85546875" bestFit="1" customWidth="1"/>
    <col min="894" max="894" width="19.42578125" bestFit="1" customWidth="1"/>
    <col min="895" max="895" width="10" bestFit="1" customWidth="1"/>
    <col min="896" max="896" width="15.5703125" bestFit="1" customWidth="1"/>
    <col min="897" max="897" width="16.85546875" bestFit="1" customWidth="1"/>
    <col min="898" max="898" width="15.5703125" bestFit="1" customWidth="1"/>
    <col min="899" max="899" width="15.85546875" bestFit="1" customWidth="1"/>
    <col min="900" max="900" width="18.7109375" bestFit="1" customWidth="1"/>
    <col min="901" max="901" width="15" bestFit="1" customWidth="1"/>
    <col min="902" max="902" width="14.28515625" bestFit="1" customWidth="1"/>
    <col min="903" max="904" width="15.7109375" bestFit="1" customWidth="1"/>
    <col min="905" max="905" width="15.42578125" bestFit="1" customWidth="1"/>
    <col min="906" max="906" width="18.7109375" bestFit="1" customWidth="1"/>
    <col min="907" max="907" width="13.42578125" bestFit="1" customWidth="1"/>
    <col min="908" max="908" width="12" bestFit="1" customWidth="1"/>
    <col min="909" max="909" width="14" bestFit="1" customWidth="1"/>
    <col min="910" max="910" width="10.7109375" bestFit="1" customWidth="1"/>
    <col min="911" max="911" width="11.85546875" bestFit="1" customWidth="1"/>
    <col min="912" max="912" width="15.42578125" bestFit="1" customWidth="1"/>
    <col min="913" max="913" width="15.5703125" bestFit="1" customWidth="1"/>
    <col min="914" max="914" width="11.28515625" bestFit="1" customWidth="1"/>
    <col min="915" max="915" width="13.28515625" bestFit="1" customWidth="1"/>
    <col min="916" max="916" width="14.85546875" bestFit="1" customWidth="1"/>
    <col min="917" max="917" width="12.28515625" bestFit="1" customWidth="1"/>
    <col min="918" max="918" width="16.5703125" bestFit="1" customWidth="1"/>
    <col min="919" max="919" width="14.85546875" bestFit="1" customWidth="1"/>
    <col min="920" max="920" width="13.85546875" bestFit="1" customWidth="1"/>
    <col min="921" max="921" width="18.5703125" bestFit="1" customWidth="1"/>
    <col min="922" max="922" width="15.28515625" bestFit="1" customWidth="1"/>
    <col min="923" max="923" width="14.5703125" bestFit="1" customWidth="1"/>
    <col min="924" max="924" width="18.28515625" bestFit="1" customWidth="1"/>
    <col min="925" max="925" width="14.7109375" bestFit="1" customWidth="1"/>
    <col min="926" max="926" width="11.5703125" bestFit="1" customWidth="1"/>
    <col min="927" max="927" width="15.140625" bestFit="1" customWidth="1"/>
    <col min="928" max="928" width="13.5703125" bestFit="1" customWidth="1"/>
    <col min="929" max="929" width="16.85546875" bestFit="1" customWidth="1"/>
    <col min="930" max="930" width="11.85546875" bestFit="1" customWidth="1"/>
    <col min="931" max="931" width="16.28515625" bestFit="1" customWidth="1"/>
    <col min="932" max="932" width="13.7109375" bestFit="1" customWidth="1"/>
    <col min="933" max="933" width="12.28515625" bestFit="1" customWidth="1"/>
    <col min="934" max="934" width="13.7109375" bestFit="1" customWidth="1"/>
    <col min="935" max="935" width="11.85546875" bestFit="1" customWidth="1"/>
    <col min="936" max="936" width="12.7109375" bestFit="1" customWidth="1"/>
    <col min="937" max="937" width="15.140625" bestFit="1" customWidth="1"/>
    <col min="938" max="938" width="13.42578125" bestFit="1" customWidth="1"/>
    <col min="939" max="939" width="14.140625" bestFit="1" customWidth="1"/>
    <col min="940" max="940" width="12" bestFit="1" customWidth="1"/>
    <col min="941" max="941" width="10.7109375" bestFit="1" customWidth="1"/>
    <col min="942" max="942" width="13.7109375" bestFit="1" customWidth="1"/>
    <col min="943" max="943" width="15.7109375" bestFit="1" customWidth="1"/>
    <col min="944" max="944" width="12" bestFit="1" customWidth="1"/>
    <col min="945" max="945" width="15.140625" bestFit="1" customWidth="1"/>
    <col min="946" max="946" width="12.5703125" bestFit="1" customWidth="1"/>
    <col min="947" max="947" width="13.5703125" bestFit="1" customWidth="1"/>
    <col min="948" max="949" width="17.85546875" bestFit="1" customWidth="1"/>
    <col min="950" max="950" width="14.42578125" bestFit="1" customWidth="1"/>
    <col min="951" max="951" width="19" bestFit="1" customWidth="1"/>
    <col min="952" max="952" width="16" bestFit="1" customWidth="1"/>
    <col min="953" max="953" width="18" bestFit="1" customWidth="1"/>
    <col min="954" max="954" width="17.42578125" bestFit="1" customWidth="1"/>
    <col min="955" max="955" width="16.5703125" bestFit="1" customWidth="1"/>
    <col min="956" max="956" width="15.7109375" bestFit="1" customWidth="1"/>
    <col min="957" max="957" width="13.85546875" bestFit="1" customWidth="1"/>
    <col min="958" max="958" width="14.85546875" bestFit="1" customWidth="1"/>
    <col min="959" max="959" width="11" bestFit="1" customWidth="1"/>
    <col min="960" max="960" width="13.140625" bestFit="1" customWidth="1"/>
    <col min="961" max="961" width="18.28515625" bestFit="1" customWidth="1"/>
    <col min="962" max="962" width="15.140625" bestFit="1" customWidth="1"/>
    <col min="963" max="963" width="20.42578125" bestFit="1" customWidth="1"/>
    <col min="964" max="964" width="15.42578125" bestFit="1" customWidth="1"/>
    <col min="965" max="965" width="13.140625" bestFit="1" customWidth="1"/>
    <col min="966" max="966" width="12.28515625" bestFit="1" customWidth="1"/>
    <col min="967" max="967" width="14" bestFit="1" customWidth="1"/>
    <col min="968" max="968" width="17.42578125" bestFit="1" customWidth="1"/>
    <col min="969" max="969" width="14.7109375" bestFit="1" customWidth="1"/>
    <col min="970" max="970" width="20.28515625" bestFit="1" customWidth="1"/>
    <col min="971" max="971" width="12.42578125" bestFit="1" customWidth="1"/>
    <col min="972" max="972" width="15.5703125" bestFit="1" customWidth="1"/>
    <col min="973" max="973" width="15" bestFit="1" customWidth="1"/>
    <col min="974" max="974" width="11.28515625" bestFit="1" customWidth="1"/>
  </cols>
  <sheetData>
    <row r="3" spans="1:14" x14ac:dyDescent="0.25">
      <c r="A3" s="2" t="s">
        <v>3953</v>
      </c>
      <c r="B3" s="2" t="s">
        <v>3954</v>
      </c>
      <c r="C3" s="2"/>
      <c r="D3" s="2"/>
      <c r="E3" s="7" t="s">
        <v>3953</v>
      </c>
      <c r="F3" s="7" t="s">
        <v>3954</v>
      </c>
      <c r="G3" s="7" t="s">
        <v>3962</v>
      </c>
      <c r="H3" s="7" t="s">
        <v>3963</v>
      </c>
      <c r="I3" s="7" t="s">
        <v>3965</v>
      </c>
      <c r="J3" s="9" t="s">
        <v>3964</v>
      </c>
      <c r="K3" s="9" t="s">
        <v>3966</v>
      </c>
      <c r="L3" s="9" t="s">
        <v>3967</v>
      </c>
      <c r="M3" s="9" t="s">
        <v>3968</v>
      </c>
      <c r="N3" s="21" t="s">
        <v>3995</v>
      </c>
    </row>
    <row r="4" spans="1:14" x14ac:dyDescent="0.25">
      <c r="A4" t="s">
        <v>43</v>
      </c>
      <c r="B4" t="s">
        <v>16</v>
      </c>
      <c r="E4" s="4" t="s">
        <v>43</v>
      </c>
      <c r="F4" s="4" t="s">
        <v>36</v>
      </c>
      <c r="G4" s="4" t="str">
        <f t="shared" ref="G4:G67" si="0">E4&amp;F4</f>
        <v>C0001cam17</v>
      </c>
      <c r="H4" s="8">
        <f>INDEX(data[join_date],MATCH('4.Endirim'!G4,data[cust&amp;camp],0))</f>
        <v>45038</v>
      </c>
      <c r="I4" s="11">
        <f>INDEX(data[GƏLİR],MATCH('4.Endirim'!G4,data[cust&amp;camp],0))</f>
        <v>29</v>
      </c>
      <c r="J4" s="10">
        <f t="shared" ref="J4:J67" si="1">_xlfn.MAXIFS($H$4:$H$1948,$E$4:$E$1948,E4)</f>
        <v>45038</v>
      </c>
      <c r="K4" s="12">
        <f>_xlfn.MAXIFS($I$4:$I$1948,$E$4:$E$1948,E4)</f>
        <v>65</v>
      </c>
      <c r="L4" s="12">
        <f t="shared" ref="L4:L67" si="2">_xlfn.MAXIFS($I$4:$I$1948,$H$4:$H$1948,J4,$E$4:$E$1948,E4)</f>
        <v>29</v>
      </c>
      <c r="M4" s="12" t="str">
        <f>IF(L4&gt;=K4,"endirim olmayacaq",IF(I4=K4,"endirim  :"&amp;  E4  &amp;","&amp;F4,"endirim olmayacaq"))</f>
        <v>endirim olmayacaq</v>
      </c>
      <c r="N4" t="str">
        <f>E4&amp;K4</f>
        <v>C000165</v>
      </c>
    </row>
    <row r="5" spans="1:14" x14ac:dyDescent="0.25">
      <c r="A5" t="s">
        <v>43</v>
      </c>
      <c r="B5" t="s">
        <v>26</v>
      </c>
      <c r="E5" s="4" t="s">
        <v>56</v>
      </c>
      <c r="F5" s="4" t="s">
        <v>36</v>
      </c>
      <c r="G5" s="4" t="str">
        <f t="shared" si="0"/>
        <v>C0004cam17</v>
      </c>
      <c r="H5" s="8">
        <f>INDEX(data[join_date],MATCH('4.Endirim'!G5,data[cust&amp;camp],0))</f>
        <v>44796</v>
      </c>
      <c r="I5" s="11">
        <f>INDEX(data[GƏLİR],MATCH('4.Endirim'!G5,data[cust&amp;camp],0))</f>
        <v>29</v>
      </c>
      <c r="J5" s="10">
        <f t="shared" si="1"/>
        <v>44960</v>
      </c>
      <c r="K5" s="12">
        <f t="shared" ref="K4:K67" si="3">_xlfn.MAXIFS($I$4:$I$1948,$E$4:$E$1948,E5)</f>
        <v>29</v>
      </c>
      <c r="L5" s="12">
        <f t="shared" si="2"/>
        <v>13</v>
      </c>
      <c r="M5" s="12" t="str">
        <f t="shared" ref="M5:M68" si="4">IF(L5&gt;=K5,"endirim olmayacaq",IF(I5=K5,"endirim :"&amp;  E5  &amp;","&amp;F5,"endirim olmayacaq"))</f>
        <v>endirim :C0004,cam17</v>
      </c>
      <c r="N5" t="str">
        <f t="shared" ref="N5:N68" si="5">E5&amp;K5</f>
        <v>C000429</v>
      </c>
    </row>
    <row r="6" spans="1:14" x14ac:dyDescent="0.25">
      <c r="A6" t="s">
        <v>43</v>
      </c>
      <c r="B6" t="s">
        <v>36</v>
      </c>
      <c r="E6" s="4" t="s">
        <v>93</v>
      </c>
      <c r="F6" s="4" t="s">
        <v>36</v>
      </c>
      <c r="G6" s="4" t="str">
        <f t="shared" si="0"/>
        <v>C0013cam17</v>
      </c>
      <c r="H6" s="8">
        <f>INDEX(data[join_date],MATCH('4.Endirim'!G6,data[cust&amp;camp],0))</f>
        <v>44763</v>
      </c>
      <c r="I6" s="11">
        <f>INDEX(data[GƏLİR],MATCH('4.Endirim'!G6,data[cust&amp;camp],0))</f>
        <v>29</v>
      </c>
      <c r="J6" s="10">
        <f t="shared" si="1"/>
        <v>44960</v>
      </c>
      <c r="K6" s="12">
        <f t="shared" si="3"/>
        <v>65</v>
      </c>
      <c r="L6" s="12">
        <f t="shared" si="2"/>
        <v>10</v>
      </c>
      <c r="M6" s="12" t="str">
        <f t="shared" si="4"/>
        <v>endirim olmayacaq</v>
      </c>
      <c r="N6" t="str">
        <f t="shared" si="5"/>
        <v>C001365</v>
      </c>
    </row>
    <row r="7" spans="1:14" x14ac:dyDescent="0.25">
      <c r="A7" t="s">
        <v>48</v>
      </c>
      <c r="B7" t="s">
        <v>6</v>
      </c>
      <c r="E7" s="4" t="s">
        <v>129</v>
      </c>
      <c r="F7" s="4" t="s">
        <v>36</v>
      </c>
      <c r="G7" s="4" t="str">
        <f t="shared" si="0"/>
        <v>C0022cam17</v>
      </c>
      <c r="H7" s="8">
        <f>INDEX(data[join_date],MATCH('4.Endirim'!G7,data[cust&amp;camp],0))</f>
        <v>44761</v>
      </c>
      <c r="I7" s="11">
        <f>INDEX(data[GƏLİR],MATCH('4.Endirim'!G7,data[cust&amp;camp],0))</f>
        <v>29</v>
      </c>
      <c r="J7" s="10">
        <f t="shared" si="1"/>
        <v>44818</v>
      </c>
      <c r="K7" s="12">
        <f t="shared" si="3"/>
        <v>29</v>
      </c>
      <c r="L7" s="12">
        <f t="shared" si="2"/>
        <v>27</v>
      </c>
      <c r="M7" s="12" t="str">
        <f t="shared" si="4"/>
        <v>endirim :C0022,cam17</v>
      </c>
      <c r="N7" t="str">
        <f t="shared" si="5"/>
        <v>C002229</v>
      </c>
    </row>
    <row r="8" spans="1:14" x14ac:dyDescent="0.25">
      <c r="A8" t="s">
        <v>48</v>
      </c>
      <c r="B8" t="s">
        <v>24</v>
      </c>
      <c r="E8" s="4" t="s">
        <v>137</v>
      </c>
      <c r="F8" s="4" t="s">
        <v>36</v>
      </c>
      <c r="G8" s="4" t="str">
        <f t="shared" si="0"/>
        <v>C0024cam17</v>
      </c>
      <c r="H8" s="8">
        <f>INDEX(data[join_date],MATCH('4.Endirim'!G8,data[cust&amp;camp],0))</f>
        <v>44871</v>
      </c>
      <c r="I8" s="11">
        <f>INDEX(data[GƏLİR],MATCH('4.Endirim'!G8,data[cust&amp;camp],0))</f>
        <v>29</v>
      </c>
      <c r="J8" s="10">
        <f t="shared" si="1"/>
        <v>44871</v>
      </c>
      <c r="K8" s="12">
        <f t="shared" si="3"/>
        <v>65</v>
      </c>
      <c r="L8" s="12">
        <f t="shared" si="2"/>
        <v>29</v>
      </c>
      <c r="M8" s="12" t="str">
        <f t="shared" si="4"/>
        <v>endirim olmayacaq</v>
      </c>
      <c r="N8" t="str">
        <f t="shared" si="5"/>
        <v>C002465</v>
      </c>
    </row>
    <row r="9" spans="1:14" x14ac:dyDescent="0.25">
      <c r="A9" t="s">
        <v>48</v>
      </c>
      <c r="B9" t="s">
        <v>34</v>
      </c>
      <c r="E9" s="4" t="s">
        <v>165</v>
      </c>
      <c r="F9" s="4" t="s">
        <v>36</v>
      </c>
      <c r="G9" s="4" t="str">
        <f t="shared" si="0"/>
        <v>C0031cam17</v>
      </c>
      <c r="H9" s="8">
        <f>INDEX(data[join_date],MATCH('4.Endirim'!G9,data[cust&amp;camp],0))</f>
        <v>44965</v>
      </c>
      <c r="I9" s="11">
        <f>INDEX(data[GƏLİR],MATCH('4.Endirim'!G9,data[cust&amp;camp],0))</f>
        <v>29</v>
      </c>
      <c r="J9" s="10">
        <f t="shared" si="1"/>
        <v>44965</v>
      </c>
      <c r="K9" s="12">
        <f t="shared" si="3"/>
        <v>29</v>
      </c>
      <c r="L9" s="12">
        <f t="shared" si="2"/>
        <v>29</v>
      </c>
      <c r="M9" s="12" t="str">
        <f t="shared" si="4"/>
        <v>endirim olmayacaq</v>
      </c>
      <c r="N9" t="str">
        <f t="shared" si="5"/>
        <v>C003129</v>
      </c>
    </row>
    <row r="10" spans="1:14" x14ac:dyDescent="0.25">
      <c r="A10" t="s">
        <v>52</v>
      </c>
      <c r="B10" t="s">
        <v>6</v>
      </c>
      <c r="E10" s="4" t="s">
        <v>177</v>
      </c>
      <c r="F10" s="4" t="s">
        <v>36</v>
      </c>
      <c r="G10" s="4" t="str">
        <f t="shared" si="0"/>
        <v>C0034cam17</v>
      </c>
      <c r="H10" s="8">
        <f>INDEX(data[join_date],MATCH('4.Endirim'!G10,data[cust&amp;camp],0))</f>
        <v>44835</v>
      </c>
      <c r="I10" s="11">
        <f>INDEX(data[GƏLİR],MATCH('4.Endirim'!G10,data[cust&amp;camp],0))</f>
        <v>29</v>
      </c>
      <c r="J10" s="10">
        <f t="shared" si="1"/>
        <v>44835</v>
      </c>
      <c r="K10" s="12">
        <f t="shared" si="3"/>
        <v>62</v>
      </c>
      <c r="L10" s="12">
        <f t="shared" si="2"/>
        <v>29</v>
      </c>
      <c r="M10" s="12" t="str">
        <f t="shared" si="4"/>
        <v>endirim olmayacaq</v>
      </c>
      <c r="N10" t="str">
        <f t="shared" si="5"/>
        <v>C003462</v>
      </c>
    </row>
    <row r="11" spans="1:14" x14ac:dyDescent="0.25">
      <c r="A11" t="s">
        <v>52</v>
      </c>
      <c r="B11" t="s">
        <v>8</v>
      </c>
      <c r="E11" s="4" t="s">
        <v>197</v>
      </c>
      <c r="F11" s="4" t="s">
        <v>36</v>
      </c>
      <c r="G11" s="4" t="str">
        <f t="shared" si="0"/>
        <v>C0039cam17</v>
      </c>
      <c r="H11" s="8">
        <f>INDEX(data[join_date],MATCH('4.Endirim'!G11,data[cust&amp;camp],0))</f>
        <v>44896</v>
      </c>
      <c r="I11" s="11">
        <f>INDEX(data[GƏLİR],MATCH('4.Endirim'!G11,data[cust&amp;camp],0))</f>
        <v>29</v>
      </c>
      <c r="J11" s="10">
        <f t="shared" si="1"/>
        <v>44896</v>
      </c>
      <c r="K11" s="12">
        <f t="shared" si="3"/>
        <v>75</v>
      </c>
      <c r="L11" s="12">
        <f t="shared" si="2"/>
        <v>29</v>
      </c>
      <c r="M11" s="12" t="str">
        <f t="shared" si="4"/>
        <v>endirim olmayacaq</v>
      </c>
      <c r="N11" t="str">
        <f t="shared" si="5"/>
        <v>C003975</v>
      </c>
    </row>
    <row r="12" spans="1:14" x14ac:dyDescent="0.25">
      <c r="A12" t="s">
        <v>52</v>
      </c>
      <c r="B12" t="s">
        <v>30</v>
      </c>
      <c r="E12" s="4" t="s">
        <v>217</v>
      </c>
      <c r="F12" s="4" t="s">
        <v>36</v>
      </c>
      <c r="G12" s="4" t="str">
        <f t="shared" si="0"/>
        <v>C0044cam17</v>
      </c>
      <c r="H12" s="8">
        <f>INDEX(data[join_date],MATCH('4.Endirim'!G12,data[cust&amp;camp],0))</f>
        <v>44900</v>
      </c>
      <c r="I12" s="11">
        <f>INDEX(data[GƏLİR],MATCH('4.Endirim'!G12,data[cust&amp;camp],0))</f>
        <v>29</v>
      </c>
      <c r="J12" s="10">
        <f t="shared" si="1"/>
        <v>44900</v>
      </c>
      <c r="K12" s="12">
        <f t="shared" si="3"/>
        <v>29</v>
      </c>
      <c r="L12" s="12">
        <f t="shared" si="2"/>
        <v>29</v>
      </c>
      <c r="M12" s="12" t="str">
        <f t="shared" si="4"/>
        <v>endirim olmayacaq</v>
      </c>
      <c r="N12" t="str">
        <f t="shared" si="5"/>
        <v>C004429</v>
      </c>
    </row>
    <row r="13" spans="1:14" x14ac:dyDescent="0.25">
      <c r="A13" t="s">
        <v>56</v>
      </c>
      <c r="B13" t="s">
        <v>14</v>
      </c>
      <c r="E13" s="4" t="s">
        <v>225</v>
      </c>
      <c r="F13" s="4" t="s">
        <v>36</v>
      </c>
      <c r="G13" s="4" t="str">
        <f t="shared" si="0"/>
        <v>C0046cam17</v>
      </c>
      <c r="H13" s="8">
        <f>INDEX(data[join_date],MATCH('4.Endirim'!G13,data[cust&amp;camp],0))</f>
        <v>44984</v>
      </c>
      <c r="I13" s="11">
        <f>INDEX(data[GƏLİR],MATCH('4.Endirim'!G13,data[cust&amp;camp],0))</f>
        <v>29</v>
      </c>
      <c r="J13" s="10">
        <f t="shared" si="1"/>
        <v>44984</v>
      </c>
      <c r="K13" s="12">
        <f t="shared" si="3"/>
        <v>65</v>
      </c>
      <c r="L13" s="12">
        <f t="shared" si="2"/>
        <v>29</v>
      </c>
      <c r="M13" s="12" t="str">
        <f t="shared" si="4"/>
        <v>endirim olmayacaq</v>
      </c>
      <c r="N13" t="str">
        <f t="shared" si="5"/>
        <v>C004665</v>
      </c>
    </row>
    <row r="14" spans="1:14" x14ac:dyDescent="0.25">
      <c r="A14" t="s">
        <v>56</v>
      </c>
      <c r="B14" t="s">
        <v>34</v>
      </c>
      <c r="E14" s="4" t="s">
        <v>253</v>
      </c>
      <c r="F14" s="4" t="s">
        <v>36</v>
      </c>
      <c r="G14" s="4" t="str">
        <f t="shared" si="0"/>
        <v>C0053cam17</v>
      </c>
      <c r="H14" s="8">
        <f>INDEX(data[join_date],MATCH('4.Endirim'!G14,data[cust&amp;camp],0))</f>
        <v>44900</v>
      </c>
      <c r="I14" s="11">
        <f>INDEX(data[GƏLİR],MATCH('4.Endirim'!G14,data[cust&amp;camp],0))</f>
        <v>29</v>
      </c>
      <c r="J14" s="10">
        <f t="shared" si="1"/>
        <v>44928</v>
      </c>
      <c r="K14" s="12">
        <f t="shared" si="3"/>
        <v>29</v>
      </c>
      <c r="L14" s="12">
        <f t="shared" si="2"/>
        <v>10</v>
      </c>
      <c r="M14" s="12" t="str">
        <f t="shared" si="4"/>
        <v>endirim :C0053,cam17</v>
      </c>
      <c r="N14" t="str">
        <f t="shared" si="5"/>
        <v>C005329</v>
      </c>
    </row>
    <row r="15" spans="1:14" x14ac:dyDescent="0.25">
      <c r="A15" t="s">
        <v>56</v>
      </c>
      <c r="B15" t="s">
        <v>36</v>
      </c>
      <c r="E15" s="4" t="s">
        <v>277</v>
      </c>
      <c r="F15" s="4" t="s">
        <v>36</v>
      </c>
      <c r="G15" s="4" t="str">
        <f t="shared" si="0"/>
        <v>C0059cam17</v>
      </c>
      <c r="H15" s="8">
        <f>INDEX(data[join_date],MATCH('4.Endirim'!G15,data[cust&amp;camp],0))</f>
        <v>44788</v>
      </c>
      <c r="I15" s="11">
        <f>INDEX(data[GƏLİR],MATCH('4.Endirim'!G15,data[cust&amp;camp],0))</f>
        <v>29</v>
      </c>
      <c r="J15" s="10">
        <f t="shared" si="1"/>
        <v>44796</v>
      </c>
      <c r="K15" s="12">
        <f t="shared" si="3"/>
        <v>29</v>
      </c>
      <c r="L15" s="12">
        <f t="shared" si="2"/>
        <v>28</v>
      </c>
      <c r="M15" s="12" t="str">
        <f t="shared" si="4"/>
        <v>endirim :C0059,cam17</v>
      </c>
      <c r="N15" t="str">
        <f t="shared" si="5"/>
        <v>C005929</v>
      </c>
    </row>
    <row r="16" spans="1:14" x14ac:dyDescent="0.25">
      <c r="A16" t="s">
        <v>60</v>
      </c>
      <c r="B16" t="s">
        <v>14</v>
      </c>
      <c r="E16" s="4" t="s">
        <v>305</v>
      </c>
      <c r="F16" s="4" t="s">
        <v>36</v>
      </c>
      <c r="G16" s="4" t="str">
        <f t="shared" si="0"/>
        <v>C0066cam17</v>
      </c>
      <c r="H16" s="8">
        <f>INDEX(data[join_date],MATCH('4.Endirim'!G16,data[cust&amp;camp],0))</f>
        <v>44827</v>
      </c>
      <c r="I16" s="11">
        <f>INDEX(data[GƏLİR],MATCH('4.Endirim'!G16,data[cust&amp;camp],0))</f>
        <v>29</v>
      </c>
      <c r="J16" s="10">
        <f t="shared" si="1"/>
        <v>44916</v>
      </c>
      <c r="K16" s="12">
        <f t="shared" si="3"/>
        <v>75</v>
      </c>
      <c r="L16" s="12">
        <f t="shared" si="2"/>
        <v>75</v>
      </c>
      <c r="M16" s="12" t="str">
        <f t="shared" si="4"/>
        <v>endirim olmayacaq</v>
      </c>
      <c r="N16" t="str">
        <f t="shared" si="5"/>
        <v>C006675</v>
      </c>
    </row>
    <row r="17" spans="1:14" x14ac:dyDescent="0.25">
      <c r="A17" t="s">
        <v>60</v>
      </c>
      <c r="B17" t="s">
        <v>18</v>
      </c>
      <c r="E17" s="4" t="s">
        <v>329</v>
      </c>
      <c r="F17" s="4" t="s">
        <v>36</v>
      </c>
      <c r="G17" s="4" t="str">
        <f t="shared" si="0"/>
        <v>C0072cam17</v>
      </c>
      <c r="H17" s="8">
        <f>INDEX(data[join_date],MATCH('4.Endirim'!G17,data[cust&amp;camp],0))</f>
        <v>44774</v>
      </c>
      <c r="I17" s="11">
        <f>INDEX(data[GƏLİR],MATCH('4.Endirim'!G17,data[cust&amp;camp],0))</f>
        <v>29</v>
      </c>
      <c r="J17" s="10">
        <f t="shared" si="1"/>
        <v>44828</v>
      </c>
      <c r="K17" s="12">
        <f t="shared" si="3"/>
        <v>66</v>
      </c>
      <c r="L17" s="12">
        <f t="shared" si="2"/>
        <v>16</v>
      </c>
      <c r="M17" s="12" t="str">
        <f t="shared" si="4"/>
        <v>endirim olmayacaq</v>
      </c>
      <c r="N17" t="str">
        <f t="shared" si="5"/>
        <v>C007266</v>
      </c>
    </row>
    <row r="18" spans="1:14" x14ac:dyDescent="0.25">
      <c r="A18" t="s">
        <v>60</v>
      </c>
      <c r="B18" t="s">
        <v>34</v>
      </c>
      <c r="E18" s="4" t="s">
        <v>353</v>
      </c>
      <c r="F18" s="4" t="s">
        <v>36</v>
      </c>
      <c r="G18" s="4" t="str">
        <f t="shared" si="0"/>
        <v>C0078cam17</v>
      </c>
      <c r="H18" s="8">
        <f>INDEX(data[join_date],MATCH('4.Endirim'!G18,data[cust&amp;camp],0))</f>
        <v>44910</v>
      </c>
      <c r="I18" s="11">
        <f>INDEX(data[GƏLİR],MATCH('4.Endirim'!G18,data[cust&amp;camp],0))</f>
        <v>29</v>
      </c>
      <c r="J18" s="10">
        <f t="shared" si="1"/>
        <v>44910</v>
      </c>
      <c r="K18" s="12">
        <f t="shared" si="3"/>
        <v>66</v>
      </c>
      <c r="L18" s="12">
        <f t="shared" si="2"/>
        <v>29</v>
      </c>
      <c r="M18" s="12" t="str">
        <f t="shared" si="4"/>
        <v>endirim olmayacaq</v>
      </c>
      <c r="N18" t="str">
        <f t="shared" si="5"/>
        <v>C007866</v>
      </c>
    </row>
    <row r="19" spans="1:14" x14ac:dyDescent="0.25">
      <c r="A19" t="s">
        <v>65</v>
      </c>
      <c r="B19" t="s">
        <v>8</v>
      </c>
      <c r="E19" s="4" t="s">
        <v>393</v>
      </c>
      <c r="F19" s="4" t="s">
        <v>36</v>
      </c>
      <c r="G19" s="4" t="str">
        <f t="shared" si="0"/>
        <v>C0088cam17</v>
      </c>
      <c r="H19" s="8">
        <f>INDEX(data[join_date],MATCH('4.Endirim'!G19,data[cust&amp;camp],0))</f>
        <v>44833</v>
      </c>
      <c r="I19" s="11">
        <f>INDEX(data[GƏLİR],MATCH('4.Endirim'!G19,data[cust&amp;camp],0))</f>
        <v>29</v>
      </c>
      <c r="J19" s="10">
        <f t="shared" si="1"/>
        <v>44833</v>
      </c>
      <c r="K19" s="12">
        <f t="shared" si="3"/>
        <v>29</v>
      </c>
      <c r="L19" s="12">
        <f t="shared" si="2"/>
        <v>29</v>
      </c>
      <c r="M19" s="12" t="str">
        <f t="shared" si="4"/>
        <v>endirim olmayacaq</v>
      </c>
      <c r="N19" t="str">
        <f t="shared" si="5"/>
        <v>C008829</v>
      </c>
    </row>
    <row r="20" spans="1:14" x14ac:dyDescent="0.25">
      <c r="A20" t="s">
        <v>65</v>
      </c>
      <c r="B20" t="s">
        <v>24</v>
      </c>
      <c r="E20" s="4" t="s">
        <v>397</v>
      </c>
      <c r="F20" s="4" t="s">
        <v>36</v>
      </c>
      <c r="G20" s="4" t="str">
        <f t="shared" si="0"/>
        <v>C0089cam17</v>
      </c>
      <c r="H20" s="8">
        <f>INDEX(data[join_date],MATCH('4.Endirim'!G20,data[cust&amp;camp],0))</f>
        <v>45011</v>
      </c>
      <c r="I20" s="11">
        <f>INDEX(data[GƏLİR],MATCH('4.Endirim'!G20,data[cust&amp;camp],0))</f>
        <v>29</v>
      </c>
      <c r="J20" s="10">
        <f t="shared" si="1"/>
        <v>45011</v>
      </c>
      <c r="K20" s="12">
        <f t="shared" si="3"/>
        <v>75</v>
      </c>
      <c r="L20" s="12">
        <f t="shared" si="2"/>
        <v>29</v>
      </c>
      <c r="M20" s="12" t="str">
        <f t="shared" si="4"/>
        <v>endirim olmayacaq</v>
      </c>
      <c r="N20" t="str">
        <f t="shared" si="5"/>
        <v>C008975</v>
      </c>
    </row>
    <row r="21" spans="1:14" x14ac:dyDescent="0.25">
      <c r="A21" t="s">
        <v>65</v>
      </c>
      <c r="B21" t="s">
        <v>30</v>
      </c>
      <c r="E21" s="4" t="s">
        <v>449</v>
      </c>
      <c r="F21" s="4" t="s">
        <v>36</v>
      </c>
      <c r="G21" s="4" t="str">
        <f t="shared" si="0"/>
        <v>C0102cam17</v>
      </c>
      <c r="H21" s="8">
        <f>INDEX(data[join_date],MATCH('4.Endirim'!G21,data[cust&amp;camp],0))</f>
        <v>44816</v>
      </c>
      <c r="I21" s="11">
        <f>INDEX(data[GƏLİR],MATCH('4.Endirim'!G21,data[cust&amp;camp],0))</f>
        <v>29</v>
      </c>
      <c r="J21" s="10">
        <f t="shared" si="1"/>
        <v>44953</v>
      </c>
      <c r="K21" s="12">
        <f t="shared" si="3"/>
        <v>65</v>
      </c>
      <c r="L21" s="12">
        <f t="shared" si="2"/>
        <v>65</v>
      </c>
      <c r="M21" s="12" t="str">
        <f t="shared" si="4"/>
        <v>endirim olmayacaq</v>
      </c>
      <c r="N21" t="str">
        <f t="shared" si="5"/>
        <v>C010265</v>
      </c>
    </row>
    <row r="22" spans="1:14" x14ac:dyDescent="0.25">
      <c r="A22" t="s">
        <v>69</v>
      </c>
      <c r="B22" t="s">
        <v>12</v>
      </c>
      <c r="E22" s="4" t="s">
        <v>481</v>
      </c>
      <c r="F22" s="4" t="s">
        <v>36</v>
      </c>
      <c r="G22" s="4" t="str">
        <f t="shared" si="0"/>
        <v>C0110cam17</v>
      </c>
      <c r="H22" s="8">
        <f>INDEX(data[join_date],MATCH('4.Endirim'!G22,data[cust&amp;camp],0))</f>
        <v>44838</v>
      </c>
      <c r="I22" s="11">
        <f>INDEX(data[GƏLİR],MATCH('4.Endirim'!G22,data[cust&amp;camp],0))</f>
        <v>29</v>
      </c>
      <c r="J22" s="10">
        <f t="shared" si="1"/>
        <v>44838</v>
      </c>
      <c r="K22" s="12">
        <f t="shared" si="3"/>
        <v>65</v>
      </c>
      <c r="L22" s="12">
        <f t="shared" si="2"/>
        <v>29</v>
      </c>
      <c r="M22" s="12" t="str">
        <f t="shared" si="4"/>
        <v>endirim olmayacaq</v>
      </c>
      <c r="N22" t="str">
        <f t="shared" si="5"/>
        <v>C011065</v>
      </c>
    </row>
    <row r="23" spans="1:14" x14ac:dyDescent="0.25">
      <c r="A23" t="s">
        <v>69</v>
      </c>
      <c r="B23" t="s">
        <v>18</v>
      </c>
      <c r="E23" s="4" t="s">
        <v>501</v>
      </c>
      <c r="F23" s="4" t="s">
        <v>36</v>
      </c>
      <c r="G23" s="4" t="str">
        <f t="shared" si="0"/>
        <v>C0115cam17</v>
      </c>
      <c r="H23" s="8">
        <f>INDEX(data[join_date],MATCH('4.Endirim'!G23,data[cust&amp;camp],0))</f>
        <v>44767</v>
      </c>
      <c r="I23" s="11">
        <f>INDEX(data[GƏLİR],MATCH('4.Endirim'!G23,data[cust&amp;camp],0))</f>
        <v>29</v>
      </c>
      <c r="J23" s="10">
        <f t="shared" si="1"/>
        <v>44844</v>
      </c>
      <c r="K23" s="12">
        <f t="shared" si="3"/>
        <v>62</v>
      </c>
      <c r="L23" s="12">
        <f t="shared" si="2"/>
        <v>14</v>
      </c>
      <c r="M23" s="12" t="str">
        <f t="shared" si="4"/>
        <v>endirim olmayacaq</v>
      </c>
      <c r="N23" t="str">
        <f t="shared" si="5"/>
        <v>C011562</v>
      </c>
    </row>
    <row r="24" spans="1:14" x14ac:dyDescent="0.25">
      <c r="A24" t="s">
        <v>73</v>
      </c>
      <c r="B24" t="s">
        <v>26</v>
      </c>
      <c r="E24" s="4" t="s">
        <v>537</v>
      </c>
      <c r="F24" s="4" t="s">
        <v>36</v>
      </c>
      <c r="G24" s="4" t="str">
        <f t="shared" si="0"/>
        <v>C0124cam17</v>
      </c>
      <c r="H24" s="8">
        <f>INDEX(data[join_date],MATCH('4.Endirim'!G24,data[cust&amp;camp],0))</f>
        <v>44965</v>
      </c>
      <c r="I24" s="11">
        <f>INDEX(data[GƏLİR],MATCH('4.Endirim'!G24,data[cust&amp;camp],0))</f>
        <v>29</v>
      </c>
      <c r="J24" s="10">
        <f t="shared" si="1"/>
        <v>45043</v>
      </c>
      <c r="K24" s="12">
        <f t="shared" si="3"/>
        <v>62</v>
      </c>
      <c r="L24" s="12">
        <f t="shared" si="2"/>
        <v>62</v>
      </c>
      <c r="M24" s="12" t="str">
        <f t="shared" si="4"/>
        <v>endirim olmayacaq</v>
      </c>
      <c r="N24" t="str">
        <f t="shared" si="5"/>
        <v>C012462</v>
      </c>
    </row>
    <row r="25" spans="1:14" x14ac:dyDescent="0.25">
      <c r="A25" t="s">
        <v>73</v>
      </c>
      <c r="B25" t="s">
        <v>34</v>
      </c>
      <c r="E25" s="4" t="s">
        <v>573</v>
      </c>
      <c r="F25" s="4" t="s">
        <v>36</v>
      </c>
      <c r="G25" s="4" t="str">
        <f t="shared" si="0"/>
        <v>C0133cam17</v>
      </c>
      <c r="H25" s="8">
        <f>INDEX(data[join_date],MATCH('4.Endirim'!G25,data[cust&amp;camp],0))</f>
        <v>44947</v>
      </c>
      <c r="I25" s="11">
        <f>INDEX(data[GƏLİR],MATCH('4.Endirim'!G25,data[cust&amp;camp],0))</f>
        <v>29</v>
      </c>
      <c r="J25" s="10">
        <f t="shared" si="1"/>
        <v>44947</v>
      </c>
      <c r="K25" s="12">
        <f t="shared" si="3"/>
        <v>29</v>
      </c>
      <c r="L25" s="12">
        <f t="shared" si="2"/>
        <v>29</v>
      </c>
      <c r="M25" s="12" t="str">
        <f t="shared" si="4"/>
        <v>endirim olmayacaq</v>
      </c>
      <c r="N25" t="str">
        <f t="shared" si="5"/>
        <v>C013329</v>
      </c>
    </row>
    <row r="26" spans="1:14" x14ac:dyDescent="0.25">
      <c r="A26" t="s">
        <v>77</v>
      </c>
      <c r="B26" t="s">
        <v>14</v>
      </c>
      <c r="E26" s="4" t="s">
        <v>609</v>
      </c>
      <c r="F26" s="4" t="s">
        <v>36</v>
      </c>
      <c r="G26" s="4" t="str">
        <f t="shared" si="0"/>
        <v>C0142cam17</v>
      </c>
      <c r="H26" s="8">
        <f>INDEX(data[join_date],MATCH('4.Endirim'!G26,data[cust&amp;camp],0))</f>
        <v>44966</v>
      </c>
      <c r="I26" s="11">
        <f>INDEX(data[GƏLİR],MATCH('4.Endirim'!G26,data[cust&amp;camp],0))</f>
        <v>29</v>
      </c>
      <c r="J26" s="10">
        <f t="shared" si="1"/>
        <v>44966</v>
      </c>
      <c r="K26" s="12">
        <f t="shared" si="3"/>
        <v>75</v>
      </c>
      <c r="L26" s="12">
        <f t="shared" si="2"/>
        <v>29</v>
      </c>
      <c r="M26" s="12" t="str">
        <f t="shared" si="4"/>
        <v>endirim olmayacaq</v>
      </c>
      <c r="N26" t="str">
        <f t="shared" si="5"/>
        <v>C014275</v>
      </c>
    </row>
    <row r="27" spans="1:14" x14ac:dyDescent="0.25">
      <c r="A27" t="s">
        <v>77</v>
      </c>
      <c r="B27" t="s">
        <v>32</v>
      </c>
      <c r="E27" s="4" t="s">
        <v>613</v>
      </c>
      <c r="F27" s="4" t="s">
        <v>36</v>
      </c>
      <c r="G27" s="4" t="str">
        <f t="shared" si="0"/>
        <v>C0143cam17</v>
      </c>
      <c r="H27" s="8">
        <f>INDEX(data[join_date],MATCH('4.Endirim'!G27,data[cust&amp;camp],0))</f>
        <v>44848</v>
      </c>
      <c r="I27" s="11">
        <f>INDEX(data[GƏLİR],MATCH('4.Endirim'!G27,data[cust&amp;camp],0))</f>
        <v>29</v>
      </c>
      <c r="J27" s="10">
        <f t="shared" si="1"/>
        <v>44848</v>
      </c>
      <c r="K27" s="12">
        <f t="shared" si="3"/>
        <v>29</v>
      </c>
      <c r="L27" s="12">
        <f t="shared" si="2"/>
        <v>29</v>
      </c>
      <c r="M27" s="12" t="str">
        <f t="shared" si="4"/>
        <v>endirim olmayacaq</v>
      </c>
      <c r="N27" t="str">
        <f t="shared" si="5"/>
        <v>C014329</v>
      </c>
    </row>
    <row r="28" spans="1:14" x14ac:dyDescent="0.25">
      <c r="A28" t="s">
        <v>81</v>
      </c>
      <c r="B28" t="s">
        <v>14</v>
      </c>
      <c r="E28" s="4" t="s">
        <v>657</v>
      </c>
      <c r="F28" s="4" t="s">
        <v>36</v>
      </c>
      <c r="G28" s="4" t="str">
        <f t="shared" si="0"/>
        <v>C0154cam17</v>
      </c>
      <c r="H28" s="8">
        <f>INDEX(data[join_date],MATCH('4.Endirim'!G28,data[cust&amp;camp],0))</f>
        <v>44752</v>
      </c>
      <c r="I28" s="11">
        <f>INDEX(data[GƏLİR],MATCH('4.Endirim'!G28,data[cust&amp;camp],0))</f>
        <v>29</v>
      </c>
      <c r="J28" s="10">
        <f t="shared" si="1"/>
        <v>44939</v>
      </c>
      <c r="K28" s="12">
        <f t="shared" si="3"/>
        <v>62</v>
      </c>
      <c r="L28" s="12">
        <f t="shared" si="2"/>
        <v>16</v>
      </c>
      <c r="M28" s="12" t="str">
        <f t="shared" si="4"/>
        <v>endirim olmayacaq</v>
      </c>
      <c r="N28" t="str">
        <f t="shared" si="5"/>
        <v>C015462</v>
      </c>
    </row>
    <row r="29" spans="1:14" x14ac:dyDescent="0.25">
      <c r="A29" t="s">
        <v>81</v>
      </c>
      <c r="B29" t="s">
        <v>20</v>
      </c>
      <c r="E29" s="4" t="s">
        <v>709</v>
      </c>
      <c r="F29" s="4" t="s">
        <v>36</v>
      </c>
      <c r="G29" s="4" t="str">
        <f t="shared" si="0"/>
        <v>C0167cam17</v>
      </c>
      <c r="H29" s="8">
        <f>INDEX(data[join_date],MATCH('4.Endirim'!G29,data[cust&amp;camp],0))</f>
        <v>44810</v>
      </c>
      <c r="I29" s="11">
        <f>INDEX(data[GƏLİR],MATCH('4.Endirim'!G29,data[cust&amp;camp],0))</f>
        <v>29</v>
      </c>
      <c r="J29" s="10">
        <f t="shared" si="1"/>
        <v>44919</v>
      </c>
      <c r="K29" s="12">
        <f t="shared" si="3"/>
        <v>29</v>
      </c>
      <c r="L29" s="12">
        <f t="shared" si="2"/>
        <v>14</v>
      </c>
      <c r="M29" s="12" t="str">
        <f t="shared" si="4"/>
        <v>endirim :C0167,cam17</v>
      </c>
      <c r="N29" t="str">
        <f t="shared" si="5"/>
        <v>C016729</v>
      </c>
    </row>
    <row r="30" spans="1:14" x14ac:dyDescent="0.25">
      <c r="A30" t="s">
        <v>81</v>
      </c>
      <c r="B30" t="s">
        <v>22</v>
      </c>
      <c r="E30" s="4" t="s">
        <v>721</v>
      </c>
      <c r="F30" s="4" t="s">
        <v>36</v>
      </c>
      <c r="G30" s="4" t="str">
        <f t="shared" si="0"/>
        <v>C0170cam17</v>
      </c>
      <c r="H30" s="8">
        <f>INDEX(data[join_date],MATCH('4.Endirim'!G30,data[cust&amp;camp],0))</f>
        <v>44858</v>
      </c>
      <c r="I30" s="11">
        <f>INDEX(data[GƏLİR],MATCH('4.Endirim'!G30,data[cust&amp;camp],0))</f>
        <v>29</v>
      </c>
      <c r="J30" s="10">
        <f t="shared" si="1"/>
        <v>44858</v>
      </c>
      <c r="K30" s="12">
        <f t="shared" si="3"/>
        <v>29</v>
      </c>
      <c r="L30" s="12">
        <f t="shared" si="2"/>
        <v>29</v>
      </c>
      <c r="M30" s="12" t="str">
        <f t="shared" si="4"/>
        <v>endirim olmayacaq</v>
      </c>
      <c r="N30" t="str">
        <f t="shared" si="5"/>
        <v>C017029</v>
      </c>
    </row>
    <row r="31" spans="1:14" x14ac:dyDescent="0.25">
      <c r="A31" t="s">
        <v>85</v>
      </c>
      <c r="B31" t="s">
        <v>12</v>
      </c>
      <c r="E31" s="4" t="s">
        <v>729</v>
      </c>
      <c r="F31" s="4" t="s">
        <v>36</v>
      </c>
      <c r="G31" s="4" t="str">
        <f t="shared" si="0"/>
        <v>C0172cam17</v>
      </c>
      <c r="H31" s="8">
        <f>INDEX(data[join_date],MATCH('4.Endirim'!G31,data[cust&amp;camp],0))</f>
        <v>44873</v>
      </c>
      <c r="I31" s="11">
        <f>INDEX(data[GƏLİR],MATCH('4.Endirim'!G31,data[cust&amp;camp],0))</f>
        <v>29</v>
      </c>
      <c r="J31" s="10">
        <f t="shared" si="1"/>
        <v>44873</v>
      </c>
      <c r="K31" s="12">
        <f t="shared" si="3"/>
        <v>29</v>
      </c>
      <c r="L31" s="12">
        <f t="shared" si="2"/>
        <v>29</v>
      </c>
      <c r="M31" s="12" t="str">
        <f t="shared" si="4"/>
        <v>endirim olmayacaq</v>
      </c>
      <c r="N31" t="str">
        <f t="shared" si="5"/>
        <v>C017229</v>
      </c>
    </row>
    <row r="32" spans="1:14" x14ac:dyDescent="0.25">
      <c r="A32" t="s">
        <v>85</v>
      </c>
      <c r="B32" t="s">
        <v>16</v>
      </c>
      <c r="E32" s="4" t="s">
        <v>777</v>
      </c>
      <c r="F32" s="4" t="s">
        <v>36</v>
      </c>
      <c r="G32" s="4" t="str">
        <f t="shared" si="0"/>
        <v>C0184cam17</v>
      </c>
      <c r="H32" s="8">
        <f>INDEX(data[join_date],MATCH('4.Endirim'!G32,data[cust&amp;camp],0))</f>
        <v>44760</v>
      </c>
      <c r="I32" s="11">
        <f>INDEX(data[GƏLİR],MATCH('4.Endirim'!G32,data[cust&amp;camp],0))</f>
        <v>29</v>
      </c>
      <c r="J32" s="10">
        <f t="shared" si="1"/>
        <v>44760</v>
      </c>
      <c r="K32" s="12">
        <f t="shared" si="3"/>
        <v>29</v>
      </c>
      <c r="L32" s="12">
        <f t="shared" si="2"/>
        <v>29</v>
      </c>
      <c r="M32" s="12" t="str">
        <f t="shared" si="4"/>
        <v>endirim olmayacaq</v>
      </c>
      <c r="N32" t="str">
        <f t="shared" si="5"/>
        <v>C018429</v>
      </c>
    </row>
    <row r="33" spans="1:14" x14ac:dyDescent="0.25">
      <c r="A33" t="s">
        <v>85</v>
      </c>
      <c r="B33" t="s">
        <v>26</v>
      </c>
      <c r="E33" s="4" t="s">
        <v>877</v>
      </c>
      <c r="F33" s="4" t="s">
        <v>36</v>
      </c>
      <c r="G33" s="4" t="str">
        <f t="shared" si="0"/>
        <v>C0209cam17</v>
      </c>
      <c r="H33" s="8">
        <f>INDEX(data[join_date],MATCH('4.Endirim'!G33,data[cust&amp;camp],0))</f>
        <v>44933</v>
      </c>
      <c r="I33" s="11">
        <f>INDEX(data[GƏLİR],MATCH('4.Endirim'!G33,data[cust&amp;camp],0))</f>
        <v>29</v>
      </c>
      <c r="J33" s="10">
        <f t="shared" si="1"/>
        <v>44933</v>
      </c>
      <c r="K33" s="12">
        <f t="shared" si="3"/>
        <v>29</v>
      </c>
      <c r="L33" s="12">
        <f t="shared" si="2"/>
        <v>29</v>
      </c>
      <c r="M33" s="12" t="str">
        <f t="shared" si="4"/>
        <v>endirim olmayacaq</v>
      </c>
      <c r="N33" t="str">
        <f t="shared" si="5"/>
        <v>C020929</v>
      </c>
    </row>
    <row r="34" spans="1:14" x14ac:dyDescent="0.25">
      <c r="A34" t="s">
        <v>89</v>
      </c>
      <c r="B34" t="s">
        <v>8</v>
      </c>
      <c r="E34" s="4" t="s">
        <v>929</v>
      </c>
      <c r="F34" s="4" t="s">
        <v>36</v>
      </c>
      <c r="G34" s="4" t="str">
        <f t="shared" si="0"/>
        <v>C0222cam17</v>
      </c>
      <c r="H34" s="8">
        <f>INDEX(data[join_date],MATCH('4.Endirim'!G34,data[cust&amp;camp],0))</f>
        <v>44939</v>
      </c>
      <c r="I34" s="11">
        <f>INDEX(data[GƏLİR],MATCH('4.Endirim'!G34,data[cust&amp;camp],0))</f>
        <v>29</v>
      </c>
      <c r="J34" s="10">
        <f t="shared" si="1"/>
        <v>44939</v>
      </c>
      <c r="K34" s="12">
        <f t="shared" si="3"/>
        <v>29</v>
      </c>
      <c r="L34" s="12">
        <f t="shared" si="2"/>
        <v>29</v>
      </c>
      <c r="M34" s="12" t="str">
        <f t="shared" si="4"/>
        <v>endirim olmayacaq</v>
      </c>
      <c r="N34" t="str">
        <f t="shared" si="5"/>
        <v>C022229</v>
      </c>
    </row>
    <row r="35" spans="1:14" x14ac:dyDescent="0.25">
      <c r="A35" t="s">
        <v>89</v>
      </c>
      <c r="B35" t="s">
        <v>22</v>
      </c>
      <c r="E35" s="4" t="s">
        <v>933</v>
      </c>
      <c r="F35" s="4" t="s">
        <v>36</v>
      </c>
      <c r="G35" s="4" t="str">
        <f t="shared" si="0"/>
        <v>C0223cam17</v>
      </c>
      <c r="H35" s="8">
        <f>INDEX(data[join_date],MATCH('4.Endirim'!G35,data[cust&amp;camp],0))</f>
        <v>44899</v>
      </c>
      <c r="I35" s="11">
        <f>INDEX(data[GƏLİR],MATCH('4.Endirim'!G35,data[cust&amp;camp],0))</f>
        <v>29</v>
      </c>
      <c r="J35" s="10">
        <f t="shared" si="1"/>
        <v>44899</v>
      </c>
      <c r="K35" s="12">
        <f t="shared" si="3"/>
        <v>65</v>
      </c>
      <c r="L35" s="12">
        <f t="shared" si="2"/>
        <v>29</v>
      </c>
      <c r="M35" s="12" t="str">
        <f t="shared" si="4"/>
        <v>endirim olmayacaq</v>
      </c>
      <c r="N35" t="str">
        <f t="shared" si="5"/>
        <v>C022365</v>
      </c>
    </row>
    <row r="36" spans="1:14" x14ac:dyDescent="0.25">
      <c r="A36" t="s">
        <v>89</v>
      </c>
      <c r="B36" t="s">
        <v>28</v>
      </c>
      <c r="E36" s="4" t="s">
        <v>985</v>
      </c>
      <c r="F36" s="4" t="s">
        <v>36</v>
      </c>
      <c r="G36" s="4" t="str">
        <f t="shared" si="0"/>
        <v>C0236cam17</v>
      </c>
      <c r="H36" s="8">
        <f>INDEX(data[join_date],MATCH('4.Endirim'!G36,data[cust&amp;camp],0))</f>
        <v>44820</v>
      </c>
      <c r="I36" s="11">
        <f>INDEX(data[GƏLİR],MATCH('4.Endirim'!G36,data[cust&amp;camp],0))</f>
        <v>29</v>
      </c>
      <c r="J36" s="10">
        <f t="shared" si="1"/>
        <v>45030</v>
      </c>
      <c r="K36" s="12">
        <f t="shared" si="3"/>
        <v>62</v>
      </c>
      <c r="L36" s="12">
        <f t="shared" si="2"/>
        <v>62</v>
      </c>
      <c r="M36" s="12" t="str">
        <f t="shared" si="4"/>
        <v>endirim olmayacaq</v>
      </c>
      <c r="N36" t="str">
        <f t="shared" si="5"/>
        <v>C023662</v>
      </c>
    </row>
    <row r="37" spans="1:14" x14ac:dyDescent="0.25">
      <c r="A37" t="s">
        <v>93</v>
      </c>
      <c r="B37" t="s">
        <v>4</v>
      </c>
      <c r="E37" s="4" t="s">
        <v>1057</v>
      </c>
      <c r="F37" s="4" t="s">
        <v>36</v>
      </c>
      <c r="G37" s="4" t="str">
        <f t="shared" si="0"/>
        <v>C0254cam17</v>
      </c>
      <c r="H37" s="8">
        <f>INDEX(data[join_date],MATCH('4.Endirim'!G37,data[cust&amp;camp],0))</f>
        <v>44990</v>
      </c>
      <c r="I37" s="11">
        <f>INDEX(data[GƏLİR],MATCH('4.Endirim'!G37,data[cust&amp;camp],0))</f>
        <v>29</v>
      </c>
      <c r="J37" s="10">
        <f t="shared" si="1"/>
        <v>44990</v>
      </c>
      <c r="K37" s="12">
        <f t="shared" si="3"/>
        <v>29</v>
      </c>
      <c r="L37" s="12">
        <f t="shared" si="2"/>
        <v>29</v>
      </c>
      <c r="M37" s="12" t="str">
        <f t="shared" si="4"/>
        <v>endirim olmayacaq</v>
      </c>
      <c r="N37" t="str">
        <f t="shared" si="5"/>
        <v>C025429</v>
      </c>
    </row>
    <row r="38" spans="1:14" x14ac:dyDescent="0.25">
      <c r="A38" t="s">
        <v>93</v>
      </c>
      <c r="B38" t="s">
        <v>26</v>
      </c>
      <c r="E38" s="4" t="s">
        <v>1065</v>
      </c>
      <c r="F38" s="4" t="s">
        <v>36</v>
      </c>
      <c r="G38" s="4" t="str">
        <f t="shared" si="0"/>
        <v>C0256cam17</v>
      </c>
      <c r="H38" s="8">
        <f>INDEX(data[join_date],MATCH('4.Endirim'!G38,data[cust&amp;camp],0))</f>
        <v>45004</v>
      </c>
      <c r="I38" s="11">
        <f>INDEX(data[GƏLİR],MATCH('4.Endirim'!G38,data[cust&amp;camp],0))</f>
        <v>29</v>
      </c>
      <c r="J38" s="10">
        <f t="shared" si="1"/>
        <v>45004</v>
      </c>
      <c r="K38" s="12">
        <f t="shared" si="3"/>
        <v>62</v>
      </c>
      <c r="L38" s="12">
        <f t="shared" si="2"/>
        <v>29</v>
      </c>
      <c r="M38" s="12" t="str">
        <f t="shared" si="4"/>
        <v>endirim olmayacaq</v>
      </c>
      <c r="N38" t="str">
        <f t="shared" si="5"/>
        <v>C025662</v>
      </c>
    </row>
    <row r="39" spans="1:14" x14ac:dyDescent="0.25">
      <c r="A39" t="s">
        <v>93</v>
      </c>
      <c r="B39" t="s">
        <v>36</v>
      </c>
      <c r="E39" s="4" t="s">
        <v>1085</v>
      </c>
      <c r="F39" s="4" t="s">
        <v>36</v>
      </c>
      <c r="G39" s="4" t="str">
        <f t="shared" si="0"/>
        <v>C0261cam17</v>
      </c>
      <c r="H39" s="8">
        <f>INDEX(data[join_date],MATCH('4.Endirim'!G39,data[cust&amp;camp],0))</f>
        <v>45034</v>
      </c>
      <c r="I39" s="11">
        <f>INDEX(data[GƏLİR],MATCH('4.Endirim'!G39,data[cust&amp;camp],0))</f>
        <v>29</v>
      </c>
      <c r="J39" s="10">
        <f t="shared" si="1"/>
        <v>45034</v>
      </c>
      <c r="K39" s="12">
        <f t="shared" si="3"/>
        <v>29</v>
      </c>
      <c r="L39" s="12">
        <f t="shared" si="2"/>
        <v>29</v>
      </c>
      <c r="M39" s="12" t="str">
        <f t="shared" si="4"/>
        <v>endirim olmayacaq</v>
      </c>
      <c r="N39" t="str">
        <f t="shared" si="5"/>
        <v>C026129</v>
      </c>
    </row>
    <row r="40" spans="1:14" x14ac:dyDescent="0.25">
      <c r="A40" t="s">
        <v>97</v>
      </c>
      <c r="B40" t="s">
        <v>6</v>
      </c>
      <c r="E40" s="4" t="s">
        <v>1093</v>
      </c>
      <c r="F40" s="4" t="s">
        <v>36</v>
      </c>
      <c r="G40" s="4" t="str">
        <f t="shared" si="0"/>
        <v>C0263cam17</v>
      </c>
      <c r="H40" s="8">
        <f>INDEX(data[join_date],MATCH('4.Endirim'!G40,data[cust&amp;camp],0))</f>
        <v>44789</v>
      </c>
      <c r="I40" s="11">
        <f>INDEX(data[GƏLİR],MATCH('4.Endirim'!G40,data[cust&amp;camp],0))</f>
        <v>29</v>
      </c>
      <c r="J40" s="10">
        <f t="shared" si="1"/>
        <v>44789</v>
      </c>
      <c r="K40" s="12">
        <f t="shared" si="3"/>
        <v>29</v>
      </c>
      <c r="L40" s="12">
        <f t="shared" si="2"/>
        <v>29</v>
      </c>
      <c r="M40" s="12" t="str">
        <f t="shared" si="4"/>
        <v>endirim olmayacaq</v>
      </c>
      <c r="N40" t="str">
        <f t="shared" si="5"/>
        <v>C026329</v>
      </c>
    </row>
    <row r="41" spans="1:14" x14ac:dyDescent="0.25">
      <c r="A41" t="s">
        <v>97</v>
      </c>
      <c r="B41" t="s">
        <v>12</v>
      </c>
      <c r="E41" s="4" t="s">
        <v>1105</v>
      </c>
      <c r="F41" s="4" t="s">
        <v>36</v>
      </c>
      <c r="G41" s="4" t="str">
        <f t="shared" si="0"/>
        <v>C0266cam17</v>
      </c>
      <c r="H41" s="8">
        <f>INDEX(data[join_date],MATCH('4.Endirim'!G41,data[cust&amp;camp],0))</f>
        <v>44907</v>
      </c>
      <c r="I41" s="11">
        <f>INDEX(data[GƏLİR],MATCH('4.Endirim'!G41,data[cust&amp;camp],0))</f>
        <v>29</v>
      </c>
      <c r="J41" s="10">
        <f t="shared" si="1"/>
        <v>44907</v>
      </c>
      <c r="K41" s="12">
        <f t="shared" si="3"/>
        <v>65</v>
      </c>
      <c r="L41" s="12">
        <f t="shared" si="2"/>
        <v>29</v>
      </c>
      <c r="M41" s="12" t="str">
        <f t="shared" si="4"/>
        <v>endirim olmayacaq</v>
      </c>
      <c r="N41" t="str">
        <f t="shared" si="5"/>
        <v>C026665</v>
      </c>
    </row>
    <row r="42" spans="1:14" x14ac:dyDescent="0.25">
      <c r="A42" t="s">
        <v>97</v>
      </c>
      <c r="B42" t="s">
        <v>34</v>
      </c>
      <c r="E42" s="4" t="s">
        <v>1117</v>
      </c>
      <c r="F42" s="4" t="s">
        <v>36</v>
      </c>
      <c r="G42" s="4" t="str">
        <f t="shared" si="0"/>
        <v>C0269cam17</v>
      </c>
      <c r="H42" s="8">
        <f>INDEX(data[join_date],MATCH('4.Endirim'!G42,data[cust&amp;camp],0))</f>
        <v>44911</v>
      </c>
      <c r="I42" s="11">
        <f>INDEX(data[GƏLİR],MATCH('4.Endirim'!G42,data[cust&amp;camp],0))</f>
        <v>29</v>
      </c>
      <c r="J42" s="10">
        <f t="shared" si="1"/>
        <v>44911</v>
      </c>
      <c r="K42" s="12">
        <f t="shared" si="3"/>
        <v>29</v>
      </c>
      <c r="L42" s="12">
        <f t="shared" si="2"/>
        <v>29</v>
      </c>
      <c r="M42" s="12" t="str">
        <f t="shared" si="4"/>
        <v>endirim olmayacaq</v>
      </c>
      <c r="N42" t="str">
        <f t="shared" si="5"/>
        <v>C026929</v>
      </c>
    </row>
    <row r="43" spans="1:14" x14ac:dyDescent="0.25">
      <c r="A43" t="s">
        <v>101</v>
      </c>
      <c r="B43" t="s">
        <v>4</v>
      </c>
      <c r="E43" s="4" t="s">
        <v>1233</v>
      </c>
      <c r="F43" s="4" t="s">
        <v>36</v>
      </c>
      <c r="G43" s="4" t="str">
        <f t="shared" si="0"/>
        <v>C0298cam17</v>
      </c>
      <c r="H43" s="8">
        <f>INDEX(data[join_date],MATCH('4.Endirim'!G43,data[cust&amp;camp],0))</f>
        <v>44886</v>
      </c>
      <c r="I43" s="11">
        <f>INDEX(data[GƏLİR],MATCH('4.Endirim'!G43,data[cust&amp;camp],0))</f>
        <v>29</v>
      </c>
      <c r="J43" s="10">
        <f t="shared" si="1"/>
        <v>44977</v>
      </c>
      <c r="K43" s="12">
        <f t="shared" si="3"/>
        <v>29</v>
      </c>
      <c r="L43" s="12">
        <f t="shared" si="2"/>
        <v>10</v>
      </c>
      <c r="M43" s="12" t="str">
        <f t="shared" si="4"/>
        <v>endirim :C0298,cam17</v>
      </c>
      <c r="N43" t="str">
        <f t="shared" si="5"/>
        <v>C029829</v>
      </c>
    </row>
    <row r="44" spans="1:14" x14ac:dyDescent="0.25">
      <c r="A44" t="s">
        <v>101</v>
      </c>
      <c r="B44" t="s">
        <v>16</v>
      </c>
      <c r="E44" s="4" t="s">
        <v>1277</v>
      </c>
      <c r="F44" s="4" t="s">
        <v>36</v>
      </c>
      <c r="G44" s="4" t="str">
        <f t="shared" si="0"/>
        <v>C0309cam17</v>
      </c>
      <c r="H44" s="8">
        <f>INDEX(data[join_date],MATCH('4.Endirim'!G44,data[cust&amp;camp],0))</f>
        <v>45013</v>
      </c>
      <c r="I44" s="11">
        <f>INDEX(data[GƏLİR],MATCH('4.Endirim'!G44,data[cust&amp;camp],0))</f>
        <v>29</v>
      </c>
      <c r="J44" s="10">
        <f t="shared" si="1"/>
        <v>45013</v>
      </c>
      <c r="K44" s="12">
        <f t="shared" si="3"/>
        <v>62</v>
      </c>
      <c r="L44" s="12">
        <f t="shared" si="2"/>
        <v>29</v>
      </c>
      <c r="M44" s="12" t="str">
        <f t="shared" si="4"/>
        <v>endirim olmayacaq</v>
      </c>
      <c r="N44" t="str">
        <f t="shared" si="5"/>
        <v>C030962</v>
      </c>
    </row>
    <row r="45" spans="1:14" x14ac:dyDescent="0.25">
      <c r="A45" t="s">
        <v>101</v>
      </c>
      <c r="B45" t="s">
        <v>18</v>
      </c>
      <c r="E45" s="4" t="s">
        <v>1345</v>
      </c>
      <c r="F45" s="4" t="s">
        <v>36</v>
      </c>
      <c r="G45" s="4" t="str">
        <f t="shared" si="0"/>
        <v>C0326cam17</v>
      </c>
      <c r="H45" s="8">
        <f>INDEX(data[join_date],MATCH('4.Endirim'!G45,data[cust&amp;camp],0))</f>
        <v>45014</v>
      </c>
      <c r="I45" s="11">
        <f>INDEX(data[GƏLİR],MATCH('4.Endirim'!G45,data[cust&amp;camp],0))</f>
        <v>29</v>
      </c>
      <c r="J45" s="10">
        <f t="shared" si="1"/>
        <v>45014</v>
      </c>
      <c r="K45" s="12">
        <f t="shared" si="3"/>
        <v>62</v>
      </c>
      <c r="L45" s="12">
        <f t="shared" si="2"/>
        <v>29</v>
      </c>
      <c r="M45" s="12" t="str">
        <f t="shared" si="4"/>
        <v>endirim olmayacaq</v>
      </c>
      <c r="N45" t="str">
        <f t="shared" si="5"/>
        <v>C032662</v>
      </c>
    </row>
    <row r="46" spans="1:14" x14ac:dyDescent="0.25">
      <c r="A46" t="s">
        <v>105</v>
      </c>
      <c r="B46" t="s">
        <v>20</v>
      </c>
      <c r="E46" s="4" t="s">
        <v>1357</v>
      </c>
      <c r="F46" s="4" t="s">
        <v>36</v>
      </c>
      <c r="G46" s="4" t="str">
        <f t="shared" si="0"/>
        <v>C0329cam17</v>
      </c>
      <c r="H46" s="8">
        <f>INDEX(data[join_date],MATCH('4.Endirim'!G46,data[cust&amp;camp],0))</f>
        <v>44766</v>
      </c>
      <c r="I46" s="11">
        <f>INDEX(data[GƏLİR],MATCH('4.Endirim'!G46,data[cust&amp;camp],0))</f>
        <v>29</v>
      </c>
      <c r="J46" s="10">
        <f t="shared" si="1"/>
        <v>44924</v>
      </c>
      <c r="K46" s="12">
        <f t="shared" si="3"/>
        <v>29</v>
      </c>
      <c r="L46" s="12">
        <f t="shared" si="2"/>
        <v>13</v>
      </c>
      <c r="M46" s="12" t="str">
        <f t="shared" si="4"/>
        <v>endirim :C0329,cam17</v>
      </c>
      <c r="N46" t="str">
        <f t="shared" si="5"/>
        <v>C032929</v>
      </c>
    </row>
    <row r="47" spans="1:14" x14ac:dyDescent="0.25">
      <c r="A47" t="s">
        <v>109</v>
      </c>
      <c r="B47" t="s">
        <v>8</v>
      </c>
      <c r="E47" s="4" t="s">
        <v>1361</v>
      </c>
      <c r="F47" s="4" t="s">
        <v>36</v>
      </c>
      <c r="G47" s="4" t="str">
        <f t="shared" si="0"/>
        <v>C0330cam17</v>
      </c>
      <c r="H47" s="8">
        <f>INDEX(data[join_date],MATCH('4.Endirim'!G47,data[cust&amp;camp],0))</f>
        <v>44928</v>
      </c>
      <c r="I47" s="11">
        <f>INDEX(data[GƏLİR],MATCH('4.Endirim'!G47,data[cust&amp;camp],0))</f>
        <v>29</v>
      </c>
      <c r="J47" s="10">
        <f t="shared" si="1"/>
        <v>45038</v>
      </c>
      <c r="K47" s="12">
        <f t="shared" si="3"/>
        <v>66</v>
      </c>
      <c r="L47" s="12">
        <f t="shared" si="2"/>
        <v>66</v>
      </c>
      <c r="M47" s="12" t="str">
        <f t="shared" si="4"/>
        <v>endirim olmayacaq</v>
      </c>
      <c r="N47" t="str">
        <f t="shared" si="5"/>
        <v>C033066</v>
      </c>
    </row>
    <row r="48" spans="1:14" x14ac:dyDescent="0.25">
      <c r="A48" t="s">
        <v>109</v>
      </c>
      <c r="B48" t="s">
        <v>12</v>
      </c>
      <c r="E48" s="4" t="s">
        <v>1365</v>
      </c>
      <c r="F48" s="4" t="s">
        <v>36</v>
      </c>
      <c r="G48" s="4" t="str">
        <f t="shared" si="0"/>
        <v>C0331cam17</v>
      </c>
      <c r="H48" s="8">
        <f>INDEX(data[join_date],MATCH('4.Endirim'!G48,data[cust&amp;camp],0))</f>
        <v>44752</v>
      </c>
      <c r="I48" s="11">
        <f>INDEX(data[GƏLİR],MATCH('4.Endirim'!G48,data[cust&amp;camp],0))</f>
        <v>29</v>
      </c>
      <c r="J48" s="10">
        <f t="shared" si="1"/>
        <v>44899</v>
      </c>
      <c r="K48" s="12">
        <f t="shared" si="3"/>
        <v>29</v>
      </c>
      <c r="L48" s="12">
        <f t="shared" si="2"/>
        <v>28</v>
      </c>
      <c r="M48" s="12" t="str">
        <f t="shared" si="4"/>
        <v>endirim :C0331,cam17</v>
      </c>
      <c r="N48" t="str">
        <f t="shared" si="5"/>
        <v>C033129</v>
      </c>
    </row>
    <row r="49" spans="1:14" x14ac:dyDescent="0.25">
      <c r="A49" t="s">
        <v>113</v>
      </c>
      <c r="B49" t="s">
        <v>14</v>
      </c>
      <c r="E49" s="4" t="s">
        <v>1409</v>
      </c>
      <c r="F49" s="4" t="s">
        <v>36</v>
      </c>
      <c r="G49" s="4" t="str">
        <f t="shared" si="0"/>
        <v>C0342cam17</v>
      </c>
      <c r="H49" s="8">
        <f>INDEX(data[join_date],MATCH('4.Endirim'!G49,data[cust&amp;camp],0))</f>
        <v>44753</v>
      </c>
      <c r="I49" s="11">
        <f>INDEX(data[GƏLİR],MATCH('4.Endirim'!G49,data[cust&amp;camp],0))</f>
        <v>29</v>
      </c>
      <c r="J49" s="10">
        <f t="shared" si="1"/>
        <v>44930</v>
      </c>
      <c r="K49" s="12">
        <f t="shared" si="3"/>
        <v>65</v>
      </c>
      <c r="L49" s="12">
        <f t="shared" si="2"/>
        <v>65</v>
      </c>
      <c r="M49" s="12" t="str">
        <f t="shared" si="4"/>
        <v>endirim olmayacaq</v>
      </c>
      <c r="N49" t="str">
        <f t="shared" si="5"/>
        <v>C034265</v>
      </c>
    </row>
    <row r="50" spans="1:14" x14ac:dyDescent="0.25">
      <c r="A50" t="s">
        <v>113</v>
      </c>
      <c r="B50" t="s">
        <v>24</v>
      </c>
      <c r="E50" s="4" t="s">
        <v>1481</v>
      </c>
      <c r="F50" s="4" t="s">
        <v>36</v>
      </c>
      <c r="G50" s="4" t="str">
        <f t="shared" si="0"/>
        <v>C0360cam17</v>
      </c>
      <c r="H50" s="8">
        <f>INDEX(data[join_date],MATCH('4.Endirim'!G50,data[cust&amp;camp],0))</f>
        <v>44895</v>
      </c>
      <c r="I50" s="11">
        <f>INDEX(data[GƏLİR],MATCH('4.Endirim'!G50,data[cust&amp;camp],0))</f>
        <v>29</v>
      </c>
      <c r="J50" s="10">
        <f t="shared" si="1"/>
        <v>44895</v>
      </c>
      <c r="K50" s="12">
        <f t="shared" si="3"/>
        <v>29</v>
      </c>
      <c r="L50" s="12">
        <f t="shared" si="2"/>
        <v>29</v>
      </c>
      <c r="M50" s="12" t="str">
        <f t="shared" si="4"/>
        <v>endirim olmayacaq</v>
      </c>
      <c r="N50" t="str">
        <f t="shared" si="5"/>
        <v>C036029</v>
      </c>
    </row>
    <row r="51" spans="1:14" x14ac:dyDescent="0.25">
      <c r="A51" t="s">
        <v>113</v>
      </c>
      <c r="B51" t="s">
        <v>28</v>
      </c>
      <c r="E51" s="4" t="s">
        <v>1505</v>
      </c>
      <c r="F51" s="4" t="s">
        <v>36</v>
      </c>
      <c r="G51" s="4" t="str">
        <f t="shared" si="0"/>
        <v>C0366cam17</v>
      </c>
      <c r="H51" s="8">
        <f>INDEX(data[join_date],MATCH('4.Endirim'!G51,data[cust&amp;camp],0))</f>
        <v>45042</v>
      </c>
      <c r="I51" s="11">
        <f>INDEX(data[GƏLİR],MATCH('4.Endirim'!G51,data[cust&amp;camp],0))</f>
        <v>29</v>
      </c>
      <c r="J51" s="10">
        <f t="shared" si="1"/>
        <v>45042</v>
      </c>
      <c r="K51" s="12">
        <f t="shared" si="3"/>
        <v>29</v>
      </c>
      <c r="L51" s="12">
        <f t="shared" si="2"/>
        <v>29</v>
      </c>
      <c r="M51" s="12" t="str">
        <f t="shared" si="4"/>
        <v>endirim olmayacaq</v>
      </c>
      <c r="N51" t="str">
        <f t="shared" si="5"/>
        <v>C036629</v>
      </c>
    </row>
    <row r="52" spans="1:14" x14ac:dyDescent="0.25">
      <c r="A52" t="s">
        <v>117</v>
      </c>
      <c r="B52" t="s">
        <v>12</v>
      </c>
      <c r="E52" s="4" t="s">
        <v>1513</v>
      </c>
      <c r="F52" s="4" t="s">
        <v>36</v>
      </c>
      <c r="G52" s="4" t="str">
        <f t="shared" si="0"/>
        <v>C0368cam17</v>
      </c>
      <c r="H52" s="8">
        <f>INDEX(data[join_date],MATCH('4.Endirim'!G52,data[cust&amp;camp],0))</f>
        <v>44906</v>
      </c>
      <c r="I52" s="11">
        <f>INDEX(data[GƏLİR],MATCH('4.Endirim'!G52,data[cust&amp;camp],0))</f>
        <v>29</v>
      </c>
      <c r="J52" s="10">
        <f t="shared" si="1"/>
        <v>44906</v>
      </c>
      <c r="K52" s="12">
        <f t="shared" si="3"/>
        <v>29</v>
      </c>
      <c r="L52" s="12">
        <f t="shared" si="2"/>
        <v>29</v>
      </c>
      <c r="M52" s="12" t="str">
        <f t="shared" si="4"/>
        <v>endirim olmayacaq</v>
      </c>
      <c r="N52" t="str">
        <f t="shared" si="5"/>
        <v>C036829</v>
      </c>
    </row>
    <row r="53" spans="1:14" x14ac:dyDescent="0.25">
      <c r="A53" t="s">
        <v>117</v>
      </c>
      <c r="B53" t="s">
        <v>34</v>
      </c>
      <c r="E53" s="4" t="s">
        <v>1533</v>
      </c>
      <c r="F53" s="4" t="s">
        <v>36</v>
      </c>
      <c r="G53" s="4" t="str">
        <f t="shared" si="0"/>
        <v>C0373cam17</v>
      </c>
      <c r="H53" s="8">
        <f>INDEX(data[join_date],MATCH('4.Endirim'!G53,data[cust&amp;camp],0))</f>
        <v>44794</v>
      </c>
      <c r="I53" s="11">
        <f>INDEX(data[GƏLİR],MATCH('4.Endirim'!G53,data[cust&amp;camp],0))</f>
        <v>29</v>
      </c>
      <c r="J53" s="10">
        <f t="shared" si="1"/>
        <v>44794</v>
      </c>
      <c r="K53" s="12">
        <f t="shared" si="3"/>
        <v>66</v>
      </c>
      <c r="L53" s="12">
        <f t="shared" si="2"/>
        <v>29</v>
      </c>
      <c r="M53" s="12" t="str">
        <f t="shared" si="4"/>
        <v>endirim olmayacaq</v>
      </c>
      <c r="N53" t="str">
        <f t="shared" si="5"/>
        <v>C037366</v>
      </c>
    </row>
    <row r="54" spans="1:14" x14ac:dyDescent="0.25">
      <c r="A54" t="s">
        <v>121</v>
      </c>
      <c r="B54" t="s">
        <v>4</v>
      </c>
      <c r="E54" s="4" t="s">
        <v>1565</v>
      </c>
      <c r="F54" s="4" t="s">
        <v>36</v>
      </c>
      <c r="G54" s="4" t="str">
        <f t="shared" si="0"/>
        <v>C0381cam17</v>
      </c>
      <c r="H54" s="8">
        <f>INDEX(data[join_date],MATCH('4.Endirim'!G54,data[cust&amp;camp],0))</f>
        <v>44861</v>
      </c>
      <c r="I54" s="11">
        <f>INDEX(data[GƏLİR],MATCH('4.Endirim'!G54,data[cust&amp;camp],0))</f>
        <v>29</v>
      </c>
      <c r="J54" s="10">
        <f t="shared" si="1"/>
        <v>45017</v>
      </c>
      <c r="K54" s="12">
        <f t="shared" si="3"/>
        <v>29</v>
      </c>
      <c r="L54" s="12">
        <f t="shared" si="2"/>
        <v>13</v>
      </c>
      <c r="M54" s="12" t="str">
        <f t="shared" si="4"/>
        <v>endirim :C0381,cam17</v>
      </c>
      <c r="N54" t="str">
        <f t="shared" si="5"/>
        <v>C038129</v>
      </c>
    </row>
    <row r="55" spans="1:14" x14ac:dyDescent="0.25">
      <c r="A55" t="s">
        <v>121</v>
      </c>
      <c r="B55" t="s">
        <v>10</v>
      </c>
      <c r="E55" s="4" t="s">
        <v>1581</v>
      </c>
      <c r="F55" s="4" t="s">
        <v>36</v>
      </c>
      <c r="G55" s="4" t="str">
        <f t="shared" si="0"/>
        <v>C0385cam17</v>
      </c>
      <c r="H55" s="8">
        <f>INDEX(data[join_date],MATCH('4.Endirim'!G55,data[cust&amp;camp],0))</f>
        <v>44785</v>
      </c>
      <c r="I55" s="11">
        <f>INDEX(data[GƏLİR],MATCH('4.Endirim'!G55,data[cust&amp;camp],0))</f>
        <v>29</v>
      </c>
      <c r="J55" s="10">
        <f t="shared" si="1"/>
        <v>44967</v>
      </c>
      <c r="K55" s="12">
        <f t="shared" si="3"/>
        <v>65</v>
      </c>
      <c r="L55" s="12">
        <f t="shared" si="2"/>
        <v>65</v>
      </c>
      <c r="M55" s="12" t="str">
        <f t="shared" si="4"/>
        <v>endirim olmayacaq</v>
      </c>
      <c r="N55" t="str">
        <f t="shared" si="5"/>
        <v>C038565</v>
      </c>
    </row>
    <row r="56" spans="1:14" x14ac:dyDescent="0.25">
      <c r="A56" t="s">
        <v>121</v>
      </c>
      <c r="B56" t="s">
        <v>34</v>
      </c>
      <c r="E56" s="4" t="s">
        <v>1605</v>
      </c>
      <c r="F56" s="4" t="s">
        <v>36</v>
      </c>
      <c r="G56" s="4" t="str">
        <f t="shared" si="0"/>
        <v>C0391cam17</v>
      </c>
      <c r="H56" s="8">
        <f>INDEX(data[join_date],MATCH('4.Endirim'!G56,data[cust&amp;camp],0))</f>
        <v>44860</v>
      </c>
      <c r="I56" s="11">
        <f>INDEX(data[GƏLİR],MATCH('4.Endirim'!G56,data[cust&amp;camp],0))</f>
        <v>29</v>
      </c>
      <c r="J56" s="10">
        <f t="shared" si="1"/>
        <v>44917</v>
      </c>
      <c r="K56" s="12">
        <f t="shared" si="3"/>
        <v>29</v>
      </c>
      <c r="L56" s="12">
        <f t="shared" si="2"/>
        <v>28</v>
      </c>
      <c r="M56" s="12" t="str">
        <f t="shared" si="4"/>
        <v>endirim :C0391,cam17</v>
      </c>
      <c r="N56" t="str">
        <f t="shared" si="5"/>
        <v>C039129</v>
      </c>
    </row>
    <row r="57" spans="1:14" x14ac:dyDescent="0.25">
      <c r="A57" t="s">
        <v>125</v>
      </c>
      <c r="B57" t="s">
        <v>4</v>
      </c>
      <c r="E57" s="4" t="s">
        <v>1609</v>
      </c>
      <c r="F57" s="4" t="s">
        <v>36</v>
      </c>
      <c r="G57" s="4" t="str">
        <f t="shared" si="0"/>
        <v>C0392cam17</v>
      </c>
      <c r="H57" s="8">
        <f>INDEX(data[join_date],MATCH('4.Endirim'!G57,data[cust&amp;camp],0))</f>
        <v>44841</v>
      </c>
      <c r="I57" s="11">
        <f>INDEX(data[GƏLİR],MATCH('4.Endirim'!G57,data[cust&amp;camp],0))</f>
        <v>29</v>
      </c>
      <c r="J57" s="10">
        <f t="shared" si="1"/>
        <v>45031</v>
      </c>
      <c r="K57" s="12">
        <f t="shared" si="3"/>
        <v>29</v>
      </c>
      <c r="L57" s="12">
        <f t="shared" si="2"/>
        <v>16</v>
      </c>
      <c r="M57" s="12" t="str">
        <f t="shared" si="4"/>
        <v>endirim :C0392,cam17</v>
      </c>
      <c r="N57" t="str">
        <f t="shared" si="5"/>
        <v>C039229</v>
      </c>
    </row>
    <row r="58" spans="1:14" x14ac:dyDescent="0.25">
      <c r="A58" t="s">
        <v>125</v>
      </c>
      <c r="B58" t="s">
        <v>16</v>
      </c>
      <c r="E58" s="4" t="s">
        <v>1633</v>
      </c>
      <c r="F58" s="4" t="s">
        <v>36</v>
      </c>
      <c r="G58" s="4" t="str">
        <f t="shared" si="0"/>
        <v>C0398cam17</v>
      </c>
      <c r="H58" s="8">
        <f>INDEX(data[join_date],MATCH('4.Endirim'!G58,data[cust&amp;camp],0))</f>
        <v>44974</v>
      </c>
      <c r="I58" s="11">
        <f>INDEX(data[GƏLİR],MATCH('4.Endirim'!G58,data[cust&amp;camp],0))</f>
        <v>29</v>
      </c>
      <c r="J58" s="10">
        <f t="shared" si="1"/>
        <v>44974</v>
      </c>
      <c r="K58" s="12">
        <f t="shared" si="3"/>
        <v>29</v>
      </c>
      <c r="L58" s="12">
        <f t="shared" si="2"/>
        <v>29</v>
      </c>
      <c r="M58" s="12" t="str">
        <f t="shared" si="4"/>
        <v>endirim olmayacaq</v>
      </c>
      <c r="N58" t="str">
        <f t="shared" si="5"/>
        <v>C039829</v>
      </c>
    </row>
    <row r="59" spans="1:14" x14ac:dyDescent="0.25">
      <c r="A59" t="s">
        <v>125</v>
      </c>
      <c r="B59" t="s">
        <v>24</v>
      </c>
      <c r="E59" s="4" t="s">
        <v>1669</v>
      </c>
      <c r="F59" s="4" t="s">
        <v>36</v>
      </c>
      <c r="G59" s="4" t="str">
        <f t="shared" si="0"/>
        <v>C0407cam17</v>
      </c>
      <c r="H59" s="8">
        <f>INDEX(data[join_date],MATCH('4.Endirim'!G59,data[cust&amp;camp],0))</f>
        <v>44831</v>
      </c>
      <c r="I59" s="11">
        <f>INDEX(data[GƏLİR],MATCH('4.Endirim'!G59,data[cust&amp;camp],0))</f>
        <v>29</v>
      </c>
      <c r="J59" s="10">
        <f t="shared" si="1"/>
        <v>44831</v>
      </c>
      <c r="K59" s="12">
        <f t="shared" si="3"/>
        <v>66</v>
      </c>
      <c r="L59" s="12">
        <f t="shared" si="2"/>
        <v>29</v>
      </c>
      <c r="M59" s="12" t="str">
        <f t="shared" si="4"/>
        <v>endirim olmayacaq</v>
      </c>
      <c r="N59" t="str">
        <f t="shared" si="5"/>
        <v>C040766</v>
      </c>
    </row>
    <row r="60" spans="1:14" x14ac:dyDescent="0.25">
      <c r="A60" t="s">
        <v>129</v>
      </c>
      <c r="B60" t="s">
        <v>18</v>
      </c>
      <c r="E60" s="4" t="s">
        <v>1713</v>
      </c>
      <c r="F60" s="4" t="s">
        <v>36</v>
      </c>
      <c r="G60" s="4" t="str">
        <f t="shared" si="0"/>
        <v>C0418cam17</v>
      </c>
      <c r="H60" s="8">
        <f>INDEX(data[join_date],MATCH('4.Endirim'!G60,data[cust&amp;camp],0))</f>
        <v>45012</v>
      </c>
      <c r="I60" s="11">
        <f>INDEX(data[GƏLİR],MATCH('4.Endirim'!G60,data[cust&amp;camp],0))</f>
        <v>29</v>
      </c>
      <c r="J60" s="10">
        <f t="shared" si="1"/>
        <v>45012</v>
      </c>
      <c r="K60" s="12">
        <f t="shared" si="3"/>
        <v>29</v>
      </c>
      <c r="L60" s="12">
        <f t="shared" si="2"/>
        <v>29</v>
      </c>
      <c r="M60" s="12" t="str">
        <f t="shared" si="4"/>
        <v>endirim olmayacaq</v>
      </c>
      <c r="N60" t="str">
        <f t="shared" si="5"/>
        <v>C041829</v>
      </c>
    </row>
    <row r="61" spans="1:14" x14ac:dyDescent="0.25">
      <c r="A61" t="s">
        <v>129</v>
      </c>
      <c r="B61" t="s">
        <v>36</v>
      </c>
      <c r="E61" s="4" t="s">
        <v>1757</v>
      </c>
      <c r="F61" s="4" t="s">
        <v>36</v>
      </c>
      <c r="G61" s="4" t="str">
        <f t="shared" si="0"/>
        <v>C0429cam17</v>
      </c>
      <c r="H61" s="8">
        <f>INDEX(data[join_date],MATCH('4.Endirim'!G61,data[cust&amp;camp],0))</f>
        <v>44898</v>
      </c>
      <c r="I61" s="11">
        <f>INDEX(data[GƏLİR],MATCH('4.Endirim'!G61,data[cust&amp;camp],0))</f>
        <v>29</v>
      </c>
      <c r="J61" s="10">
        <f t="shared" si="1"/>
        <v>44898</v>
      </c>
      <c r="K61" s="12">
        <f t="shared" si="3"/>
        <v>66</v>
      </c>
      <c r="L61" s="12">
        <f t="shared" si="2"/>
        <v>29</v>
      </c>
      <c r="M61" s="12" t="str">
        <f t="shared" si="4"/>
        <v>endirim olmayacaq</v>
      </c>
      <c r="N61" t="str">
        <f t="shared" si="5"/>
        <v>C042966</v>
      </c>
    </row>
    <row r="62" spans="1:14" x14ac:dyDescent="0.25">
      <c r="A62" t="s">
        <v>133</v>
      </c>
      <c r="B62" t="s">
        <v>6</v>
      </c>
      <c r="E62" s="4" t="s">
        <v>1769</v>
      </c>
      <c r="F62" s="4" t="s">
        <v>36</v>
      </c>
      <c r="G62" s="4" t="str">
        <f t="shared" si="0"/>
        <v>C0432cam17</v>
      </c>
      <c r="H62" s="8">
        <f>INDEX(data[join_date],MATCH('4.Endirim'!G62,data[cust&amp;camp],0))</f>
        <v>44910</v>
      </c>
      <c r="I62" s="11">
        <f>INDEX(data[GƏLİR],MATCH('4.Endirim'!G62,data[cust&amp;camp],0))</f>
        <v>29</v>
      </c>
      <c r="J62" s="10">
        <f t="shared" si="1"/>
        <v>44910</v>
      </c>
      <c r="K62" s="12">
        <f t="shared" si="3"/>
        <v>29</v>
      </c>
      <c r="L62" s="12">
        <f t="shared" si="2"/>
        <v>29</v>
      </c>
      <c r="M62" s="12" t="str">
        <f t="shared" si="4"/>
        <v>endirim olmayacaq</v>
      </c>
      <c r="N62" t="str">
        <f t="shared" si="5"/>
        <v>C043229</v>
      </c>
    </row>
    <row r="63" spans="1:14" x14ac:dyDescent="0.25">
      <c r="A63" t="s">
        <v>133</v>
      </c>
      <c r="B63" t="s">
        <v>8</v>
      </c>
      <c r="E63" s="4" t="s">
        <v>1997</v>
      </c>
      <c r="F63" s="4" t="s">
        <v>36</v>
      </c>
      <c r="G63" s="4" t="str">
        <f t="shared" si="0"/>
        <v>C0489cam17</v>
      </c>
      <c r="H63" s="8">
        <f>INDEX(data[join_date],MATCH('4.Endirim'!G63,data[cust&amp;camp],0))</f>
        <v>45035</v>
      </c>
      <c r="I63" s="11">
        <f>INDEX(data[GƏLİR],MATCH('4.Endirim'!G63,data[cust&amp;camp],0))</f>
        <v>29</v>
      </c>
      <c r="J63" s="10">
        <f t="shared" si="1"/>
        <v>45035</v>
      </c>
      <c r="K63" s="12">
        <f t="shared" si="3"/>
        <v>66</v>
      </c>
      <c r="L63" s="12">
        <f t="shared" si="2"/>
        <v>29</v>
      </c>
      <c r="M63" s="12" t="str">
        <f t="shared" si="4"/>
        <v>endirim olmayacaq</v>
      </c>
      <c r="N63" t="str">
        <f t="shared" si="5"/>
        <v>C048966</v>
      </c>
    </row>
    <row r="64" spans="1:14" x14ac:dyDescent="0.25">
      <c r="A64" t="s">
        <v>133</v>
      </c>
      <c r="B64" t="s">
        <v>24</v>
      </c>
      <c r="E64" s="4" t="s">
        <v>2025</v>
      </c>
      <c r="F64" s="4" t="s">
        <v>36</v>
      </c>
      <c r="G64" s="4" t="str">
        <f t="shared" si="0"/>
        <v>C0496cam17</v>
      </c>
      <c r="H64" s="8">
        <f>INDEX(data[join_date],MATCH('4.Endirim'!G64,data[cust&amp;camp],0))</f>
        <v>44921</v>
      </c>
      <c r="I64" s="11">
        <f>INDEX(data[GƏLİR],MATCH('4.Endirim'!G64,data[cust&amp;camp],0))</f>
        <v>29</v>
      </c>
      <c r="J64" s="10">
        <f t="shared" si="1"/>
        <v>44992</v>
      </c>
      <c r="K64" s="12">
        <f t="shared" si="3"/>
        <v>29</v>
      </c>
      <c r="L64" s="12">
        <f t="shared" si="2"/>
        <v>27</v>
      </c>
      <c r="M64" s="12" t="str">
        <f t="shared" si="4"/>
        <v>endirim :C0496,cam17</v>
      </c>
      <c r="N64" t="str">
        <f t="shared" si="5"/>
        <v>C049629</v>
      </c>
    </row>
    <row r="65" spans="1:14" x14ac:dyDescent="0.25">
      <c r="A65" t="s">
        <v>137</v>
      </c>
      <c r="B65" t="s">
        <v>18</v>
      </c>
      <c r="E65" s="4" t="s">
        <v>2073</v>
      </c>
      <c r="F65" s="4" t="s">
        <v>36</v>
      </c>
      <c r="G65" s="4" t="str">
        <f t="shared" si="0"/>
        <v>C0508cam17</v>
      </c>
      <c r="H65" s="8">
        <f>INDEX(data[join_date],MATCH('4.Endirim'!G65,data[cust&amp;camp],0))</f>
        <v>44992</v>
      </c>
      <c r="I65" s="11">
        <f>INDEX(data[GƏLİR],MATCH('4.Endirim'!G65,data[cust&amp;camp],0))</f>
        <v>29</v>
      </c>
      <c r="J65" s="10">
        <f t="shared" si="1"/>
        <v>44992</v>
      </c>
      <c r="K65" s="12">
        <f t="shared" si="3"/>
        <v>29</v>
      </c>
      <c r="L65" s="12">
        <f t="shared" si="2"/>
        <v>29</v>
      </c>
      <c r="M65" s="12" t="str">
        <f t="shared" si="4"/>
        <v>endirim olmayacaq</v>
      </c>
      <c r="N65" t="str">
        <f t="shared" si="5"/>
        <v>C050829</v>
      </c>
    </row>
    <row r="66" spans="1:14" x14ac:dyDescent="0.25">
      <c r="A66" t="s">
        <v>137</v>
      </c>
      <c r="B66" t="s">
        <v>26</v>
      </c>
      <c r="E66" s="4" t="s">
        <v>2101</v>
      </c>
      <c r="F66" s="4" t="s">
        <v>36</v>
      </c>
      <c r="G66" s="4" t="str">
        <f t="shared" si="0"/>
        <v>C0515cam17</v>
      </c>
      <c r="H66" s="8">
        <f>INDEX(data[join_date],MATCH('4.Endirim'!G66,data[cust&amp;camp],0))</f>
        <v>44920</v>
      </c>
      <c r="I66" s="11">
        <f>INDEX(data[GƏLİR],MATCH('4.Endirim'!G66,data[cust&amp;camp],0))</f>
        <v>29</v>
      </c>
      <c r="J66" s="10">
        <f t="shared" si="1"/>
        <v>44920</v>
      </c>
      <c r="K66" s="12">
        <f t="shared" si="3"/>
        <v>29</v>
      </c>
      <c r="L66" s="12">
        <f t="shared" si="2"/>
        <v>29</v>
      </c>
      <c r="M66" s="12" t="str">
        <f t="shared" si="4"/>
        <v>endirim olmayacaq</v>
      </c>
      <c r="N66" t="str">
        <f t="shared" si="5"/>
        <v>C051529</v>
      </c>
    </row>
    <row r="67" spans="1:14" x14ac:dyDescent="0.25">
      <c r="A67" t="s">
        <v>137</v>
      </c>
      <c r="B67" t="s">
        <v>36</v>
      </c>
      <c r="E67" s="4" t="s">
        <v>2201</v>
      </c>
      <c r="F67" s="4" t="s">
        <v>36</v>
      </c>
      <c r="G67" s="4" t="str">
        <f t="shared" si="0"/>
        <v>C0540cam17</v>
      </c>
      <c r="H67" s="8">
        <f>INDEX(data[join_date],MATCH('4.Endirim'!G67,data[cust&amp;camp],0))</f>
        <v>44942</v>
      </c>
      <c r="I67" s="11">
        <f>INDEX(data[GƏLİR],MATCH('4.Endirim'!G67,data[cust&amp;camp],0))</f>
        <v>29</v>
      </c>
      <c r="J67" s="10">
        <f t="shared" si="1"/>
        <v>45022</v>
      </c>
      <c r="K67" s="12">
        <f t="shared" si="3"/>
        <v>29</v>
      </c>
      <c r="L67" s="12">
        <f t="shared" si="2"/>
        <v>26</v>
      </c>
      <c r="M67" s="12" t="str">
        <f t="shared" si="4"/>
        <v>endirim :C0540,cam17</v>
      </c>
      <c r="N67" t="str">
        <f t="shared" si="5"/>
        <v>C054029</v>
      </c>
    </row>
    <row r="68" spans="1:14" x14ac:dyDescent="0.25">
      <c r="A68" t="s">
        <v>141</v>
      </c>
      <c r="B68" t="s">
        <v>10</v>
      </c>
      <c r="E68" s="4" t="s">
        <v>2229</v>
      </c>
      <c r="F68" s="4" t="s">
        <v>36</v>
      </c>
      <c r="G68" s="4" t="str">
        <f t="shared" ref="G68:G131" si="6">E68&amp;F68</f>
        <v>C0547cam17</v>
      </c>
      <c r="H68" s="8">
        <f>INDEX(data[join_date],MATCH('4.Endirim'!G68,data[cust&amp;camp],0))</f>
        <v>44764</v>
      </c>
      <c r="I68" s="11">
        <f>INDEX(data[GƏLİR],MATCH('4.Endirim'!G68,data[cust&amp;camp],0))</f>
        <v>29</v>
      </c>
      <c r="J68" s="10">
        <f t="shared" ref="J68:J131" si="7">_xlfn.MAXIFS($H$4:$H$1948,$E$4:$E$1948,E68)</f>
        <v>44860</v>
      </c>
      <c r="K68" s="12">
        <f t="shared" ref="K68:K131" si="8">_xlfn.MAXIFS($I$4:$I$1948,$E$4:$E$1948,E68)</f>
        <v>29</v>
      </c>
      <c r="L68" s="12">
        <f t="shared" ref="L68:L131" si="9">_xlfn.MAXIFS($I$4:$I$1948,$H$4:$H$1948,J68,$E$4:$E$1948,E68)</f>
        <v>26</v>
      </c>
      <c r="M68" s="12" t="str">
        <f t="shared" si="4"/>
        <v>endirim :C0547,cam17</v>
      </c>
      <c r="N68" t="str">
        <f t="shared" si="5"/>
        <v>C054729</v>
      </c>
    </row>
    <row r="69" spans="1:14" x14ac:dyDescent="0.25">
      <c r="A69" t="s">
        <v>141</v>
      </c>
      <c r="B69" t="s">
        <v>14</v>
      </c>
      <c r="E69" s="4" t="s">
        <v>2289</v>
      </c>
      <c r="F69" s="4" t="s">
        <v>36</v>
      </c>
      <c r="G69" s="4" t="str">
        <f t="shared" si="6"/>
        <v>C0562cam17</v>
      </c>
      <c r="H69" s="8">
        <f>INDEX(data[join_date],MATCH('4.Endirim'!G69,data[cust&amp;camp],0))</f>
        <v>44837</v>
      </c>
      <c r="I69" s="11">
        <f>INDEX(data[GƏLİR],MATCH('4.Endirim'!G69,data[cust&amp;camp],0))</f>
        <v>29</v>
      </c>
      <c r="J69" s="10">
        <f t="shared" si="7"/>
        <v>44837</v>
      </c>
      <c r="K69" s="12">
        <f t="shared" si="8"/>
        <v>65</v>
      </c>
      <c r="L69" s="12">
        <f t="shared" si="9"/>
        <v>29</v>
      </c>
      <c r="M69" s="12" t="str">
        <f t="shared" ref="M69:M132" si="10">IF(L69&gt;=K69,"endirim olmayacaq",IF(I69=K69,"endirim :"&amp;  E69  &amp;","&amp;F69,"endirim olmayacaq"))</f>
        <v>endirim olmayacaq</v>
      </c>
      <c r="N69" t="str">
        <f t="shared" ref="N69:N132" si="11">E69&amp;K69</f>
        <v>C056265</v>
      </c>
    </row>
    <row r="70" spans="1:14" x14ac:dyDescent="0.25">
      <c r="A70" t="s">
        <v>141</v>
      </c>
      <c r="B70" t="s">
        <v>18</v>
      </c>
      <c r="E70" s="4" t="s">
        <v>2297</v>
      </c>
      <c r="F70" s="4" t="s">
        <v>36</v>
      </c>
      <c r="G70" s="4" t="str">
        <f t="shared" si="6"/>
        <v>C0564cam17</v>
      </c>
      <c r="H70" s="8">
        <f>INDEX(data[join_date],MATCH('4.Endirim'!G70,data[cust&amp;camp],0))</f>
        <v>44989</v>
      </c>
      <c r="I70" s="11">
        <f>INDEX(data[GƏLİR],MATCH('4.Endirim'!G70,data[cust&amp;camp],0))</f>
        <v>29</v>
      </c>
      <c r="J70" s="10">
        <f t="shared" si="7"/>
        <v>44989</v>
      </c>
      <c r="K70" s="12">
        <f t="shared" si="8"/>
        <v>66</v>
      </c>
      <c r="L70" s="12">
        <f t="shared" si="9"/>
        <v>29</v>
      </c>
      <c r="M70" s="12" t="str">
        <f t="shared" si="10"/>
        <v>endirim olmayacaq</v>
      </c>
      <c r="N70" t="str">
        <f t="shared" si="11"/>
        <v>C056466</v>
      </c>
    </row>
    <row r="71" spans="1:14" x14ac:dyDescent="0.25">
      <c r="A71" t="s">
        <v>145</v>
      </c>
      <c r="B71" t="s">
        <v>4</v>
      </c>
      <c r="E71" s="4" t="s">
        <v>2369</v>
      </c>
      <c r="F71" s="4" t="s">
        <v>36</v>
      </c>
      <c r="G71" s="4" t="str">
        <f t="shared" si="6"/>
        <v>C0582cam17</v>
      </c>
      <c r="H71" s="8">
        <f>INDEX(data[join_date],MATCH('4.Endirim'!G71,data[cust&amp;camp],0))</f>
        <v>44942</v>
      </c>
      <c r="I71" s="11">
        <f>INDEX(data[GƏLİR],MATCH('4.Endirim'!G71,data[cust&amp;camp],0))</f>
        <v>29</v>
      </c>
      <c r="J71" s="10">
        <f t="shared" si="7"/>
        <v>44976</v>
      </c>
      <c r="K71" s="12">
        <f t="shared" si="8"/>
        <v>29</v>
      </c>
      <c r="L71" s="12">
        <f t="shared" si="9"/>
        <v>28</v>
      </c>
      <c r="M71" s="12" t="str">
        <f t="shared" si="10"/>
        <v>endirim :C0582,cam17</v>
      </c>
      <c r="N71" t="str">
        <f t="shared" si="11"/>
        <v>C058229</v>
      </c>
    </row>
    <row r="72" spans="1:14" x14ac:dyDescent="0.25">
      <c r="A72" t="s">
        <v>145</v>
      </c>
      <c r="B72" t="s">
        <v>16</v>
      </c>
      <c r="E72" s="4" t="s">
        <v>2493</v>
      </c>
      <c r="F72" s="4" t="s">
        <v>36</v>
      </c>
      <c r="G72" s="4" t="str">
        <f t="shared" si="6"/>
        <v>C0613cam17</v>
      </c>
      <c r="H72" s="8">
        <f>INDEX(data[join_date],MATCH('4.Endirim'!G72,data[cust&amp;camp],0))</f>
        <v>44823</v>
      </c>
      <c r="I72" s="11">
        <f>INDEX(data[GƏLİR],MATCH('4.Endirim'!G72,data[cust&amp;camp],0))</f>
        <v>29</v>
      </c>
      <c r="J72" s="10">
        <f t="shared" si="7"/>
        <v>44823</v>
      </c>
      <c r="K72" s="12">
        <f t="shared" si="8"/>
        <v>29</v>
      </c>
      <c r="L72" s="12">
        <f t="shared" si="9"/>
        <v>29</v>
      </c>
      <c r="M72" s="12" t="str">
        <f t="shared" si="10"/>
        <v>endirim olmayacaq</v>
      </c>
      <c r="N72" t="str">
        <f t="shared" si="11"/>
        <v>C061329</v>
      </c>
    </row>
    <row r="73" spans="1:14" x14ac:dyDescent="0.25">
      <c r="A73" t="s">
        <v>145</v>
      </c>
      <c r="B73" t="s">
        <v>18</v>
      </c>
      <c r="E73" s="4" t="s">
        <v>2533</v>
      </c>
      <c r="F73" s="4" t="s">
        <v>36</v>
      </c>
      <c r="G73" s="4" t="str">
        <f t="shared" si="6"/>
        <v>C0623cam17</v>
      </c>
      <c r="H73" s="8">
        <f>INDEX(data[join_date],MATCH('4.Endirim'!G73,data[cust&amp;camp],0))</f>
        <v>45039</v>
      </c>
      <c r="I73" s="11">
        <f>INDEX(data[GƏLİR],MATCH('4.Endirim'!G73,data[cust&amp;camp],0))</f>
        <v>29</v>
      </c>
      <c r="J73" s="10">
        <f t="shared" si="7"/>
        <v>45039</v>
      </c>
      <c r="K73" s="12">
        <f t="shared" si="8"/>
        <v>29</v>
      </c>
      <c r="L73" s="12">
        <f t="shared" si="9"/>
        <v>29</v>
      </c>
      <c r="M73" s="12" t="str">
        <f t="shared" si="10"/>
        <v>endirim olmayacaq</v>
      </c>
      <c r="N73" t="str">
        <f t="shared" si="11"/>
        <v>C062329</v>
      </c>
    </row>
    <row r="74" spans="1:14" x14ac:dyDescent="0.25">
      <c r="A74" t="s">
        <v>149</v>
      </c>
      <c r="B74" t="s">
        <v>20</v>
      </c>
      <c r="E74" s="4" t="s">
        <v>2549</v>
      </c>
      <c r="F74" s="4" t="s">
        <v>36</v>
      </c>
      <c r="G74" s="4" t="str">
        <f t="shared" si="6"/>
        <v>C0627cam17</v>
      </c>
      <c r="H74" s="8">
        <f>INDEX(data[join_date],MATCH('4.Endirim'!G74,data[cust&amp;camp],0))</f>
        <v>44746</v>
      </c>
      <c r="I74" s="11">
        <f>INDEX(data[GƏLİR],MATCH('4.Endirim'!G74,data[cust&amp;camp],0))</f>
        <v>29</v>
      </c>
      <c r="J74" s="10">
        <f t="shared" si="7"/>
        <v>44746</v>
      </c>
      <c r="K74" s="12">
        <f t="shared" si="8"/>
        <v>65</v>
      </c>
      <c r="L74" s="12">
        <f t="shared" si="9"/>
        <v>29</v>
      </c>
      <c r="M74" s="12" t="str">
        <f t="shared" si="10"/>
        <v>endirim olmayacaq</v>
      </c>
      <c r="N74" t="str">
        <f t="shared" si="11"/>
        <v>C062765</v>
      </c>
    </row>
    <row r="75" spans="1:14" x14ac:dyDescent="0.25">
      <c r="A75" t="s">
        <v>149</v>
      </c>
      <c r="B75" t="s">
        <v>22</v>
      </c>
      <c r="E75" s="4" t="s">
        <v>2557</v>
      </c>
      <c r="F75" s="4" t="s">
        <v>36</v>
      </c>
      <c r="G75" s="4" t="str">
        <f t="shared" si="6"/>
        <v>C0629cam17</v>
      </c>
      <c r="H75" s="8">
        <f>INDEX(data[join_date],MATCH('4.Endirim'!G75,data[cust&amp;camp],0))</f>
        <v>45045</v>
      </c>
      <c r="I75" s="11">
        <f>INDEX(data[GƏLİR],MATCH('4.Endirim'!G75,data[cust&amp;camp],0))</f>
        <v>29</v>
      </c>
      <c r="J75" s="10">
        <f t="shared" si="7"/>
        <v>45045</v>
      </c>
      <c r="K75" s="12">
        <f t="shared" si="8"/>
        <v>29</v>
      </c>
      <c r="L75" s="12">
        <f t="shared" si="9"/>
        <v>29</v>
      </c>
      <c r="M75" s="12" t="str">
        <f t="shared" si="10"/>
        <v>endirim olmayacaq</v>
      </c>
      <c r="N75" t="str">
        <f t="shared" si="11"/>
        <v>C062929</v>
      </c>
    </row>
    <row r="76" spans="1:14" x14ac:dyDescent="0.25">
      <c r="A76" t="s">
        <v>149</v>
      </c>
      <c r="B76" t="s">
        <v>34</v>
      </c>
      <c r="E76" s="4" t="s">
        <v>2565</v>
      </c>
      <c r="F76" s="4" t="s">
        <v>36</v>
      </c>
      <c r="G76" s="4" t="str">
        <f t="shared" si="6"/>
        <v>C0631cam17</v>
      </c>
      <c r="H76" s="8">
        <f>INDEX(data[join_date],MATCH('4.Endirim'!G76,data[cust&amp;camp],0))</f>
        <v>44798</v>
      </c>
      <c r="I76" s="11">
        <f>INDEX(data[GƏLİR],MATCH('4.Endirim'!G76,data[cust&amp;camp],0))</f>
        <v>29</v>
      </c>
      <c r="J76" s="10">
        <f t="shared" si="7"/>
        <v>44798</v>
      </c>
      <c r="K76" s="12">
        <f t="shared" si="8"/>
        <v>29</v>
      </c>
      <c r="L76" s="12">
        <f t="shared" si="9"/>
        <v>29</v>
      </c>
      <c r="M76" s="12" t="str">
        <f t="shared" si="10"/>
        <v>endirim olmayacaq</v>
      </c>
      <c r="N76" t="str">
        <f t="shared" si="11"/>
        <v>C063129</v>
      </c>
    </row>
    <row r="77" spans="1:14" x14ac:dyDescent="0.25">
      <c r="A77" t="s">
        <v>153</v>
      </c>
      <c r="B77" t="s">
        <v>12</v>
      </c>
      <c r="E77" s="4" t="s">
        <v>2609</v>
      </c>
      <c r="F77" s="4" t="s">
        <v>36</v>
      </c>
      <c r="G77" s="4" t="str">
        <f t="shared" si="6"/>
        <v>C0642cam17</v>
      </c>
      <c r="H77" s="8">
        <f>INDEX(data[join_date],MATCH('4.Endirim'!G77,data[cust&amp;camp],0))</f>
        <v>44873</v>
      </c>
      <c r="I77" s="11">
        <f>INDEX(data[GƏLİR],MATCH('4.Endirim'!G77,data[cust&amp;camp],0))</f>
        <v>29</v>
      </c>
      <c r="J77" s="10">
        <f t="shared" si="7"/>
        <v>44873</v>
      </c>
      <c r="K77" s="12">
        <f t="shared" si="8"/>
        <v>29</v>
      </c>
      <c r="L77" s="12">
        <f t="shared" si="9"/>
        <v>29</v>
      </c>
      <c r="M77" s="12" t="str">
        <f t="shared" si="10"/>
        <v>endirim olmayacaq</v>
      </c>
      <c r="N77" t="str">
        <f t="shared" si="11"/>
        <v>C064229</v>
      </c>
    </row>
    <row r="78" spans="1:14" x14ac:dyDescent="0.25">
      <c r="A78" t="s">
        <v>153</v>
      </c>
      <c r="B78" t="s">
        <v>20</v>
      </c>
      <c r="E78" s="4" t="s">
        <v>2621</v>
      </c>
      <c r="F78" s="4" t="s">
        <v>36</v>
      </c>
      <c r="G78" s="4" t="str">
        <f t="shared" si="6"/>
        <v>C0645cam17</v>
      </c>
      <c r="H78" s="8">
        <f>INDEX(data[join_date],MATCH('4.Endirim'!G78,data[cust&amp;camp],0))</f>
        <v>44828</v>
      </c>
      <c r="I78" s="11">
        <f>INDEX(data[GƏLİR],MATCH('4.Endirim'!G78,data[cust&amp;camp],0))</f>
        <v>29</v>
      </c>
      <c r="J78" s="10">
        <f t="shared" si="7"/>
        <v>44910</v>
      </c>
      <c r="K78" s="12">
        <f t="shared" si="8"/>
        <v>66</v>
      </c>
      <c r="L78" s="12">
        <f t="shared" si="9"/>
        <v>66</v>
      </c>
      <c r="M78" s="12" t="str">
        <f t="shared" si="10"/>
        <v>endirim olmayacaq</v>
      </c>
      <c r="N78" t="str">
        <f t="shared" si="11"/>
        <v>C064566</v>
      </c>
    </row>
    <row r="79" spans="1:14" x14ac:dyDescent="0.25">
      <c r="A79" t="s">
        <v>153</v>
      </c>
      <c r="B79" t="s">
        <v>28</v>
      </c>
      <c r="E79" s="4" t="s">
        <v>2625</v>
      </c>
      <c r="F79" s="4" t="s">
        <v>36</v>
      </c>
      <c r="G79" s="4" t="str">
        <f t="shared" si="6"/>
        <v>C0646cam17</v>
      </c>
      <c r="H79" s="8">
        <f>INDEX(data[join_date],MATCH('4.Endirim'!G79,data[cust&amp;camp],0))</f>
        <v>44868</v>
      </c>
      <c r="I79" s="11">
        <f>INDEX(data[GƏLİR],MATCH('4.Endirim'!G79,data[cust&amp;camp],0))</f>
        <v>29</v>
      </c>
      <c r="J79" s="10">
        <f t="shared" si="7"/>
        <v>44909</v>
      </c>
      <c r="K79" s="12">
        <f t="shared" si="8"/>
        <v>29</v>
      </c>
      <c r="L79" s="12">
        <f t="shared" si="9"/>
        <v>14</v>
      </c>
      <c r="M79" s="12" t="str">
        <f t="shared" si="10"/>
        <v>endirim :C0646,cam17</v>
      </c>
      <c r="N79" t="str">
        <f t="shared" si="11"/>
        <v>C064629</v>
      </c>
    </row>
    <row r="80" spans="1:14" x14ac:dyDescent="0.25">
      <c r="A80" t="s">
        <v>157</v>
      </c>
      <c r="B80" t="s">
        <v>12</v>
      </c>
      <c r="E80" s="4" t="s">
        <v>2629</v>
      </c>
      <c r="F80" s="4" t="s">
        <v>36</v>
      </c>
      <c r="G80" s="4" t="str">
        <f t="shared" si="6"/>
        <v>C0647cam17</v>
      </c>
      <c r="H80" s="8">
        <f>INDEX(data[join_date],MATCH('4.Endirim'!G80,data[cust&amp;camp],0))</f>
        <v>44751</v>
      </c>
      <c r="I80" s="11">
        <f>INDEX(data[GƏLİR],MATCH('4.Endirim'!G80,data[cust&amp;camp],0))</f>
        <v>29</v>
      </c>
      <c r="J80" s="10">
        <f t="shared" si="7"/>
        <v>44751</v>
      </c>
      <c r="K80" s="12">
        <f t="shared" si="8"/>
        <v>29</v>
      </c>
      <c r="L80" s="12">
        <f t="shared" si="9"/>
        <v>29</v>
      </c>
      <c r="M80" s="12" t="str">
        <f t="shared" si="10"/>
        <v>endirim olmayacaq</v>
      </c>
      <c r="N80" t="str">
        <f t="shared" si="11"/>
        <v>C064729</v>
      </c>
    </row>
    <row r="81" spans="1:14" x14ac:dyDescent="0.25">
      <c r="A81" t="s">
        <v>157</v>
      </c>
      <c r="B81" t="s">
        <v>22</v>
      </c>
      <c r="E81" s="4" t="s">
        <v>2657</v>
      </c>
      <c r="F81" s="4" t="s">
        <v>36</v>
      </c>
      <c r="G81" s="4" t="str">
        <f t="shared" si="6"/>
        <v>C0654cam17</v>
      </c>
      <c r="H81" s="8">
        <f>INDEX(data[join_date],MATCH('4.Endirim'!G81,data[cust&amp;camp],0))</f>
        <v>44788</v>
      </c>
      <c r="I81" s="11">
        <f>INDEX(data[GƏLİR],MATCH('4.Endirim'!G81,data[cust&amp;camp],0))</f>
        <v>29</v>
      </c>
      <c r="J81" s="10">
        <f t="shared" si="7"/>
        <v>44967</v>
      </c>
      <c r="K81" s="12">
        <f t="shared" si="8"/>
        <v>62</v>
      </c>
      <c r="L81" s="12">
        <f t="shared" si="9"/>
        <v>62</v>
      </c>
      <c r="M81" s="12" t="str">
        <f t="shared" si="10"/>
        <v>endirim olmayacaq</v>
      </c>
      <c r="N81" t="str">
        <f t="shared" si="11"/>
        <v>C065462</v>
      </c>
    </row>
    <row r="82" spans="1:14" x14ac:dyDescent="0.25">
      <c r="A82" t="s">
        <v>157</v>
      </c>
      <c r="B82" t="s">
        <v>26</v>
      </c>
      <c r="E82" s="4" t="s">
        <v>2665</v>
      </c>
      <c r="F82" s="4" t="s">
        <v>36</v>
      </c>
      <c r="G82" s="4" t="str">
        <f t="shared" si="6"/>
        <v>C0656cam17</v>
      </c>
      <c r="H82" s="8">
        <f>INDEX(data[join_date],MATCH('4.Endirim'!G82,data[cust&amp;camp],0))</f>
        <v>45022</v>
      </c>
      <c r="I82" s="11">
        <f>INDEX(data[GƏLİR],MATCH('4.Endirim'!G82,data[cust&amp;camp],0))</f>
        <v>29</v>
      </c>
      <c r="J82" s="10">
        <f t="shared" si="7"/>
        <v>45022</v>
      </c>
      <c r="K82" s="12">
        <f t="shared" si="8"/>
        <v>29</v>
      </c>
      <c r="L82" s="12">
        <f t="shared" si="9"/>
        <v>29</v>
      </c>
      <c r="M82" s="12" t="str">
        <f t="shared" si="10"/>
        <v>endirim olmayacaq</v>
      </c>
      <c r="N82" t="str">
        <f t="shared" si="11"/>
        <v>C065629</v>
      </c>
    </row>
    <row r="83" spans="1:14" x14ac:dyDescent="0.25">
      <c r="A83" t="s">
        <v>161</v>
      </c>
      <c r="B83" t="s">
        <v>6</v>
      </c>
      <c r="E83" s="4" t="s">
        <v>2733</v>
      </c>
      <c r="F83" s="4" t="s">
        <v>36</v>
      </c>
      <c r="G83" s="4" t="str">
        <f t="shared" si="6"/>
        <v>C0673cam17</v>
      </c>
      <c r="H83" s="8">
        <f>INDEX(data[join_date],MATCH('4.Endirim'!G83,data[cust&amp;camp],0))</f>
        <v>44773</v>
      </c>
      <c r="I83" s="11">
        <f>INDEX(data[GƏLİR],MATCH('4.Endirim'!G83,data[cust&amp;camp],0))</f>
        <v>29</v>
      </c>
      <c r="J83" s="10">
        <f t="shared" si="7"/>
        <v>44773</v>
      </c>
      <c r="K83" s="12">
        <f t="shared" si="8"/>
        <v>29</v>
      </c>
      <c r="L83" s="12">
        <f t="shared" si="9"/>
        <v>29</v>
      </c>
      <c r="M83" s="12" t="str">
        <f t="shared" si="10"/>
        <v>endirim olmayacaq</v>
      </c>
      <c r="N83" t="str">
        <f t="shared" si="11"/>
        <v>C067329</v>
      </c>
    </row>
    <row r="84" spans="1:14" x14ac:dyDescent="0.25">
      <c r="A84" t="s">
        <v>161</v>
      </c>
      <c r="B84" t="s">
        <v>28</v>
      </c>
      <c r="E84" s="4" t="s">
        <v>2737</v>
      </c>
      <c r="F84" s="4" t="s">
        <v>36</v>
      </c>
      <c r="G84" s="4" t="str">
        <f t="shared" si="6"/>
        <v>C0674cam17</v>
      </c>
      <c r="H84" s="8">
        <f>INDEX(data[join_date],MATCH('4.Endirim'!G84,data[cust&amp;camp],0))</f>
        <v>44845</v>
      </c>
      <c r="I84" s="11">
        <f>INDEX(data[GƏLİR],MATCH('4.Endirim'!G84,data[cust&amp;camp],0))</f>
        <v>29</v>
      </c>
      <c r="J84" s="10">
        <f t="shared" si="7"/>
        <v>44958</v>
      </c>
      <c r="K84" s="12">
        <f t="shared" si="8"/>
        <v>29</v>
      </c>
      <c r="L84" s="12">
        <f t="shared" si="9"/>
        <v>14</v>
      </c>
      <c r="M84" s="12" t="str">
        <f t="shared" si="10"/>
        <v>endirim :C0674,cam17</v>
      </c>
      <c r="N84" t="str">
        <f t="shared" si="11"/>
        <v>C067429</v>
      </c>
    </row>
    <row r="85" spans="1:14" x14ac:dyDescent="0.25">
      <c r="A85" t="s">
        <v>161</v>
      </c>
      <c r="B85" t="s">
        <v>32</v>
      </c>
      <c r="E85" s="4" t="s">
        <v>2793</v>
      </c>
      <c r="F85" s="4" t="s">
        <v>36</v>
      </c>
      <c r="G85" s="4" t="str">
        <f t="shared" si="6"/>
        <v>C0688cam17</v>
      </c>
      <c r="H85" s="8">
        <f>INDEX(data[join_date],MATCH('4.Endirim'!G85,data[cust&amp;camp],0))</f>
        <v>44845</v>
      </c>
      <c r="I85" s="11">
        <f>INDEX(data[GƏLİR],MATCH('4.Endirim'!G85,data[cust&amp;camp],0))</f>
        <v>29</v>
      </c>
      <c r="J85" s="10">
        <f t="shared" si="7"/>
        <v>44845</v>
      </c>
      <c r="K85" s="12">
        <f t="shared" si="8"/>
        <v>29</v>
      </c>
      <c r="L85" s="12">
        <f t="shared" si="9"/>
        <v>29</v>
      </c>
      <c r="M85" s="12" t="str">
        <f t="shared" si="10"/>
        <v>endirim olmayacaq</v>
      </c>
      <c r="N85" t="str">
        <f t="shared" si="11"/>
        <v>C068829</v>
      </c>
    </row>
    <row r="86" spans="1:14" x14ac:dyDescent="0.25">
      <c r="A86" t="s">
        <v>165</v>
      </c>
      <c r="B86" t="s">
        <v>28</v>
      </c>
      <c r="E86" s="4" t="s">
        <v>2809</v>
      </c>
      <c r="F86" s="4" t="s">
        <v>36</v>
      </c>
      <c r="G86" s="4" t="str">
        <f t="shared" si="6"/>
        <v>C0692cam17</v>
      </c>
      <c r="H86" s="8">
        <f>INDEX(data[join_date],MATCH('4.Endirim'!G86,data[cust&amp;camp],0))</f>
        <v>44893</v>
      </c>
      <c r="I86" s="11">
        <f>INDEX(data[GƏLİR],MATCH('4.Endirim'!G86,data[cust&amp;camp],0))</f>
        <v>29</v>
      </c>
      <c r="J86" s="10">
        <f t="shared" si="7"/>
        <v>44893</v>
      </c>
      <c r="K86" s="12">
        <f t="shared" si="8"/>
        <v>29</v>
      </c>
      <c r="L86" s="12">
        <f t="shared" si="9"/>
        <v>29</v>
      </c>
      <c r="M86" s="12" t="str">
        <f t="shared" si="10"/>
        <v>endirim olmayacaq</v>
      </c>
      <c r="N86" t="str">
        <f t="shared" si="11"/>
        <v>C069229</v>
      </c>
    </row>
    <row r="87" spans="1:14" x14ac:dyDescent="0.25">
      <c r="A87" t="s">
        <v>165</v>
      </c>
      <c r="B87" t="s">
        <v>36</v>
      </c>
      <c r="E87" s="4" t="s">
        <v>2813</v>
      </c>
      <c r="F87" s="4" t="s">
        <v>36</v>
      </c>
      <c r="G87" s="4" t="str">
        <f t="shared" si="6"/>
        <v>C0693cam17</v>
      </c>
      <c r="H87" s="8">
        <f>INDEX(data[join_date],MATCH('4.Endirim'!G87,data[cust&amp;camp],0))</f>
        <v>44931</v>
      </c>
      <c r="I87" s="11">
        <f>INDEX(data[GƏLİR],MATCH('4.Endirim'!G87,data[cust&amp;camp],0))</f>
        <v>29</v>
      </c>
      <c r="J87" s="10">
        <f t="shared" si="7"/>
        <v>44931</v>
      </c>
      <c r="K87" s="12">
        <f t="shared" si="8"/>
        <v>29</v>
      </c>
      <c r="L87" s="12">
        <f t="shared" si="9"/>
        <v>29</v>
      </c>
      <c r="M87" s="12" t="str">
        <f t="shared" si="10"/>
        <v>endirim olmayacaq</v>
      </c>
      <c r="N87" t="str">
        <f t="shared" si="11"/>
        <v>C069329</v>
      </c>
    </row>
    <row r="88" spans="1:14" x14ac:dyDescent="0.25">
      <c r="A88" t="s">
        <v>169</v>
      </c>
      <c r="B88" t="s">
        <v>8</v>
      </c>
      <c r="E88" s="4" t="s">
        <v>2861</v>
      </c>
      <c r="F88" s="4" t="s">
        <v>36</v>
      </c>
      <c r="G88" s="4" t="str">
        <f t="shared" si="6"/>
        <v>C0705cam17</v>
      </c>
      <c r="H88" s="8">
        <f>INDEX(data[join_date],MATCH('4.Endirim'!G88,data[cust&amp;camp],0))</f>
        <v>45018</v>
      </c>
      <c r="I88" s="11">
        <f>INDEX(data[GƏLİR],MATCH('4.Endirim'!G88,data[cust&amp;camp],0))</f>
        <v>29</v>
      </c>
      <c r="J88" s="10">
        <f t="shared" si="7"/>
        <v>45018</v>
      </c>
      <c r="K88" s="12">
        <f t="shared" si="8"/>
        <v>29</v>
      </c>
      <c r="L88" s="12">
        <f t="shared" si="9"/>
        <v>29</v>
      </c>
      <c r="M88" s="12" t="str">
        <f t="shared" si="10"/>
        <v>endirim olmayacaq</v>
      </c>
      <c r="N88" t="str">
        <f t="shared" si="11"/>
        <v>C070529</v>
      </c>
    </row>
    <row r="89" spans="1:14" x14ac:dyDescent="0.25">
      <c r="A89" t="s">
        <v>169</v>
      </c>
      <c r="B89" t="s">
        <v>18</v>
      </c>
      <c r="E89" s="4" t="s">
        <v>2893</v>
      </c>
      <c r="F89" s="4" t="s">
        <v>36</v>
      </c>
      <c r="G89" s="4" t="str">
        <f t="shared" si="6"/>
        <v>C0713cam17</v>
      </c>
      <c r="H89" s="8">
        <f>INDEX(data[join_date],MATCH('4.Endirim'!G89,data[cust&amp;camp],0))</f>
        <v>44864</v>
      </c>
      <c r="I89" s="11">
        <f>INDEX(data[GƏLİR],MATCH('4.Endirim'!G89,data[cust&amp;camp],0))</f>
        <v>29</v>
      </c>
      <c r="J89" s="10">
        <f t="shared" si="7"/>
        <v>45037</v>
      </c>
      <c r="K89" s="12">
        <f t="shared" si="8"/>
        <v>29</v>
      </c>
      <c r="L89" s="12">
        <f t="shared" si="9"/>
        <v>10</v>
      </c>
      <c r="M89" s="12" t="str">
        <f t="shared" si="10"/>
        <v>endirim :C0713,cam17</v>
      </c>
      <c r="N89" t="str">
        <f t="shared" si="11"/>
        <v>C071329</v>
      </c>
    </row>
    <row r="90" spans="1:14" x14ac:dyDescent="0.25">
      <c r="A90" t="s">
        <v>169</v>
      </c>
      <c r="B90" t="s">
        <v>24</v>
      </c>
      <c r="E90" s="4" t="s">
        <v>2901</v>
      </c>
      <c r="F90" s="4" t="s">
        <v>36</v>
      </c>
      <c r="G90" s="4" t="str">
        <f t="shared" si="6"/>
        <v>C0715cam17</v>
      </c>
      <c r="H90" s="8">
        <f>INDEX(data[join_date],MATCH('4.Endirim'!G90,data[cust&amp;camp],0))</f>
        <v>45025</v>
      </c>
      <c r="I90" s="11">
        <f>INDEX(data[GƏLİR],MATCH('4.Endirim'!G90,data[cust&amp;camp],0))</f>
        <v>29</v>
      </c>
      <c r="J90" s="10">
        <f t="shared" si="7"/>
        <v>45025</v>
      </c>
      <c r="K90" s="12">
        <f t="shared" si="8"/>
        <v>29</v>
      </c>
      <c r="L90" s="12">
        <f t="shared" si="9"/>
        <v>29</v>
      </c>
      <c r="M90" s="12" t="str">
        <f t="shared" si="10"/>
        <v>endirim olmayacaq</v>
      </c>
      <c r="N90" t="str">
        <f t="shared" si="11"/>
        <v>C071529</v>
      </c>
    </row>
    <row r="91" spans="1:14" x14ac:dyDescent="0.25">
      <c r="A91" t="s">
        <v>173</v>
      </c>
      <c r="B91" t="s">
        <v>8</v>
      </c>
      <c r="E91" s="4" t="s">
        <v>2905</v>
      </c>
      <c r="F91" s="4" t="s">
        <v>36</v>
      </c>
      <c r="G91" s="4" t="str">
        <f t="shared" si="6"/>
        <v>C0716cam17</v>
      </c>
      <c r="H91" s="8">
        <f>INDEX(data[join_date],MATCH('4.Endirim'!G91,data[cust&amp;camp],0))</f>
        <v>44800</v>
      </c>
      <c r="I91" s="11">
        <f>INDEX(data[GƏLİR],MATCH('4.Endirim'!G91,data[cust&amp;camp],0))</f>
        <v>29</v>
      </c>
      <c r="J91" s="10">
        <f t="shared" si="7"/>
        <v>44800</v>
      </c>
      <c r="K91" s="12">
        <f t="shared" si="8"/>
        <v>62</v>
      </c>
      <c r="L91" s="12">
        <f t="shared" si="9"/>
        <v>29</v>
      </c>
      <c r="M91" s="12" t="str">
        <f t="shared" si="10"/>
        <v>endirim olmayacaq</v>
      </c>
      <c r="N91" t="str">
        <f t="shared" si="11"/>
        <v>C071662</v>
      </c>
    </row>
    <row r="92" spans="1:14" x14ac:dyDescent="0.25">
      <c r="A92" t="s">
        <v>173</v>
      </c>
      <c r="B92" t="s">
        <v>22</v>
      </c>
      <c r="E92" s="4" t="s">
        <v>3033</v>
      </c>
      <c r="F92" s="4" t="s">
        <v>36</v>
      </c>
      <c r="G92" s="4" t="str">
        <f t="shared" si="6"/>
        <v>C0748cam17</v>
      </c>
      <c r="H92" s="8">
        <f>INDEX(data[join_date],MATCH('4.Endirim'!G92,data[cust&amp;camp],0))</f>
        <v>44945</v>
      </c>
      <c r="I92" s="11">
        <f>INDEX(data[GƏLİR],MATCH('4.Endirim'!G92,data[cust&amp;camp],0))</f>
        <v>29</v>
      </c>
      <c r="J92" s="10">
        <f t="shared" si="7"/>
        <v>45033</v>
      </c>
      <c r="K92" s="12">
        <f t="shared" si="8"/>
        <v>29</v>
      </c>
      <c r="L92" s="12">
        <f t="shared" si="9"/>
        <v>25</v>
      </c>
      <c r="M92" s="12" t="str">
        <f t="shared" si="10"/>
        <v>endirim :C0748,cam17</v>
      </c>
      <c r="N92" t="str">
        <f t="shared" si="11"/>
        <v>C074829</v>
      </c>
    </row>
    <row r="93" spans="1:14" x14ac:dyDescent="0.25">
      <c r="A93" t="s">
        <v>173</v>
      </c>
      <c r="B93" t="s">
        <v>24</v>
      </c>
      <c r="E93" s="4" t="s">
        <v>3041</v>
      </c>
      <c r="F93" s="4" t="s">
        <v>36</v>
      </c>
      <c r="G93" s="4" t="str">
        <f t="shared" si="6"/>
        <v>C0750cam17</v>
      </c>
      <c r="H93" s="8">
        <f>INDEX(data[join_date],MATCH('4.Endirim'!G93,data[cust&amp;camp],0))</f>
        <v>45035</v>
      </c>
      <c r="I93" s="11">
        <f>INDEX(data[GƏLİR],MATCH('4.Endirim'!G93,data[cust&amp;camp],0))</f>
        <v>29</v>
      </c>
      <c r="J93" s="10">
        <f t="shared" si="7"/>
        <v>45045</v>
      </c>
      <c r="K93" s="12">
        <f t="shared" si="8"/>
        <v>29</v>
      </c>
      <c r="L93" s="12">
        <f t="shared" si="9"/>
        <v>27</v>
      </c>
      <c r="M93" s="12" t="str">
        <f t="shared" si="10"/>
        <v>endirim :C0750,cam17</v>
      </c>
      <c r="N93" t="str">
        <f t="shared" si="11"/>
        <v>C075029</v>
      </c>
    </row>
    <row r="94" spans="1:14" x14ac:dyDescent="0.25">
      <c r="A94" t="s">
        <v>177</v>
      </c>
      <c r="B94" t="s">
        <v>8</v>
      </c>
      <c r="E94" s="4" t="s">
        <v>3061</v>
      </c>
      <c r="F94" s="4" t="s">
        <v>36</v>
      </c>
      <c r="G94" s="4" t="str">
        <f t="shared" si="6"/>
        <v>C0755cam17</v>
      </c>
      <c r="H94" s="8">
        <f>INDEX(data[join_date],MATCH('4.Endirim'!G94,data[cust&amp;camp],0))</f>
        <v>45042</v>
      </c>
      <c r="I94" s="11">
        <f>INDEX(data[GƏLİR],MATCH('4.Endirim'!G94,data[cust&amp;camp],0))</f>
        <v>29</v>
      </c>
      <c r="J94" s="10">
        <f t="shared" si="7"/>
        <v>45042</v>
      </c>
      <c r="K94" s="12">
        <f t="shared" si="8"/>
        <v>66</v>
      </c>
      <c r="L94" s="12">
        <f t="shared" si="9"/>
        <v>29</v>
      </c>
      <c r="M94" s="12" t="str">
        <f t="shared" si="10"/>
        <v>endirim olmayacaq</v>
      </c>
      <c r="N94" t="str">
        <f t="shared" si="11"/>
        <v>C075566</v>
      </c>
    </row>
    <row r="95" spans="1:14" x14ac:dyDescent="0.25">
      <c r="A95" t="s">
        <v>177</v>
      </c>
      <c r="B95" t="s">
        <v>36</v>
      </c>
      <c r="E95" s="4" t="s">
        <v>3065</v>
      </c>
      <c r="F95" s="4" t="s">
        <v>36</v>
      </c>
      <c r="G95" s="4" t="str">
        <f t="shared" si="6"/>
        <v>C0756cam17</v>
      </c>
      <c r="H95" s="8">
        <f>INDEX(data[join_date],MATCH('4.Endirim'!G95,data[cust&amp;camp],0))</f>
        <v>44794</v>
      </c>
      <c r="I95" s="11">
        <f>INDEX(data[GƏLİR],MATCH('4.Endirim'!G95,data[cust&amp;camp],0))</f>
        <v>29</v>
      </c>
      <c r="J95" s="10">
        <f t="shared" si="7"/>
        <v>45035</v>
      </c>
      <c r="K95" s="12">
        <f t="shared" si="8"/>
        <v>65</v>
      </c>
      <c r="L95" s="12">
        <f t="shared" si="9"/>
        <v>65</v>
      </c>
      <c r="M95" s="12" t="str">
        <f t="shared" si="10"/>
        <v>endirim olmayacaq</v>
      </c>
      <c r="N95" t="str">
        <f t="shared" si="11"/>
        <v>C075665</v>
      </c>
    </row>
    <row r="96" spans="1:14" x14ac:dyDescent="0.25">
      <c r="A96" t="s">
        <v>181</v>
      </c>
      <c r="B96" t="s">
        <v>10</v>
      </c>
      <c r="E96" s="4" t="s">
        <v>3073</v>
      </c>
      <c r="F96" s="4" t="s">
        <v>36</v>
      </c>
      <c r="G96" s="4" t="str">
        <f t="shared" si="6"/>
        <v>C0758cam17</v>
      </c>
      <c r="H96" s="8">
        <f>INDEX(data[join_date],MATCH('4.Endirim'!G96,data[cust&amp;camp],0))</f>
        <v>44893</v>
      </c>
      <c r="I96" s="11">
        <f>INDEX(data[GƏLİR],MATCH('4.Endirim'!G96,data[cust&amp;camp],0))</f>
        <v>29</v>
      </c>
      <c r="J96" s="10">
        <f t="shared" si="7"/>
        <v>44893</v>
      </c>
      <c r="K96" s="12">
        <f t="shared" si="8"/>
        <v>29</v>
      </c>
      <c r="L96" s="12">
        <f t="shared" si="9"/>
        <v>29</v>
      </c>
      <c r="M96" s="12" t="str">
        <f t="shared" si="10"/>
        <v>endirim olmayacaq</v>
      </c>
      <c r="N96" t="str">
        <f t="shared" si="11"/>
        <v>C075829</v>
      </c>
    </row>
    <row r="97" spans="1:14" x14ac:dyDescent="0.25">
      <c r="A97" t="s">
        <v>181</v>
      </c>
      <c r="B97" t="s">
        <v>12</v>
      </c>
      <c r="E97" s="4" t="s">
        <v>3085</v>
      </c>
      <c r="F97" s="4" t="s">
        <v>36</v>
      </c>
      <c r="G97" s="4" t="str">
        <f t="shared" si="6"/>
        <v>C0761cam17</v>
      </c>
      <c r="H97" s="8">
        <f>INDEX(data[join_date],MATCH('4.Endirim'!G97,data[cust&amp;camp],0))</f>
        <v>44882</v>
      </c>
      <c r="I97" s="11">
        <f>INDEX(data[GƏLİR],MATCH('4.Endirim'!G97,data[cust&amp;camp],0))</f>
        <v>29</v>
      </c>
      <c r="J97" s="10">
        <f t="shared" si="7"/>
        <v>44882</v>
      </c>
      <c r="K97" s="12">
        <f t="shared" si="8"/>
        <v>65</v>
      </c>
      <c r="L97" s="12">
        <f t="shared" si="9"/>
        <v>29</v>
      </c>
      <c r="M97" s="12" t="str">
        <f t="shared" si="10"/>
        <v>endirim olmayacaq</v>
      </c>
      <c r="N97" t="str">
        <f t="shared" si="11"/>
        <v>C076165</v>
      </c>
    </row>
    <row r="98" spans="1:14" x14ac:dyDescent="0.25">
      <c r="A98" t="s">
        <v>181</v>
      </c>
      <c r="B98" t="s">
        <v>22</v>
      </c>
      <c r="E98" s="4" t="s">
        <v>3089</v>
      </c>
      <c r="F98" s="4" t="s">
        <v>36</v>
      </c>
      <c r="G98" s="4" t="str">
        <f t="shared" si="6"/>
        <v>C0762cam17</v>
      </c>
      <c r="H98" s="8">
        <f>INDEX(data[join_date],MATCH('4.Endirim'!G98,data[cust&amp;camp],0))</f>
        <v>44921</v>
      </c>
      <c r="I98" s="11">
        <f>INDEX(data[GƏLİR],MATCH('4.Endirim'!G98,data[cust&amp;camp],0))</f>
        <v>29</v>
      </c>
      <c r="J98" s="10">
        <f t="shared" si="7"/>
        <v>44921</v>
      </c>
      <c r="K98" s="12">
        <f t="shared" si="8"/>
        <v>29</v>
      </c>
      <c r="L98" s="12">
        <f t="shared" si="9"/>
        <v>29</v>
      </c>
      <c r="M98" s="12" t="str">
        <f t="shared" si="10"/>
        <v>endirim olmayacaq</v>
      </c>
      <c r="N98" t="str">
        <f t="shared" si="11"/>
        <v>C076229</v>
      </c>
    </row>
    <row r="99" spans="1:14" x14ac:dyDescent="0.25">
      <c r="A99" t="s">
        <v>185</v>
      </c>
      <c r="B99" t="s">
        <v>16</v>
      </c>
      <c r="E99" s="4" t="s">
        <v>3121</v>
      </c>
      <c r="F99" s="4" t="s">
        <v>36</v>
      </c>
      <c r="G99" s="4" t="str">
        <f t="shared" si="6"/>
        <v>C0770cam17</v>
      </c>
      <c r="H99" s="8">
        <f>INDEX(data[join_date],MATCH('4.Endirim'!G99,data[cust&amp;camp],0))</f>
        <v>44825</v>
      </c>
      <c r="I99" s="11">
        <f>INDEX(data[GƏLİR],MATCH('4.Endirim'!G99,data[cust&amp;camp],0))</f>
        <v>29</v>
      </c>
      <c r="J99" s="10">
        <f t="shared" si="7"/>
        <v>44825</v>
      </c>
      <c r="K99" s="12">
        <f t="shared" si="8"/>
        <v>29</v>
      </c>
      <c r="L99" s="12">
        <f t="shared" si="9"/>
        <v>29</v>
      </c>
      <c r="M99" s="12" t="str">
        <f t="shared" si="10"/>
        <v>endirim olmayacaq</v>
      </c>
      <c r="N99" t="str">
        <f t="shared" si="11"/>
        <v>C077029</v>
      </c>
    </row>
    <row r="100" spans="1:14" x14ac:dyDescent="0.25">
      <c r="A100" t="s">
        <v>185</v>
      </c>
      <c r="B100" t="s">
        <v>22</v>
      </c>
      <c r="E100" s="4" t="s">
        <v>3125</v>
      </c>
      <c r="F100" s="4" t="s">
        <v>36</v>
      </c>
      <c r="G100" s="4" t="str">
        <f t="shared" si="6"/>
        <v>C0771cam17</v>
      </c>
      <c r="H100" s="8">
        <f>INDEX(data[join_date],MATCH('4.Endirim'!G100,data[cust&amp;camp],0))</f>
        <v>44859</v>
      </c>
      <c r="I100" s="11">
        <f>INDEX(data[GƏLİR],MATCH('4.Endirim'!G100,data[cust&amp;camp],0))</f>
        <v>29</v>
      </c>
      <c r="J100" s="10">
        <f t="shared" si="7"/>
        <v>44859</v>
      </c>
      <c r="K100" s="12">
        <f t="shared" si="8"/>
        <v>29</v>
      </c>
      <c r="L100" s="12">
        <f t="shared" si="9"/>
        <v>29</v>
      </c>
      <c r="M100" s="12" t="str">
        <f t="shared" si="10"/>
        <v>endirim olmayacaq</v>
      </c>
      <c r="N100" t="str">
        <f t="shared" si="11"/>
        <v>C077129</v>
      </c>
    </row>
    <row r="101" spans="1:14" x14ac:dyDescent="0.25">
      <c r="A101" t="s">
        <v>185</v>
      </c>
      <c r="B101" t="s">
        <v>26</v>
      </c>
      <c r="E101" s="4" t="s">
        <v>3137</v>
      </c>
      <c r="F101" s="4" t="s">
        <v>36</v>
      </c>
      <c r="G101" s="4" t="str">
        <f t="shared" si="6"/>
        <v>C0774cam17</v>
      </c>
      <c r="H101" s="8">
        <f>INDEX(data[join_date],MATCH('4.Endirim'!G101,data[cust&amp;camp],0))</f>
        <v>44840</v>
      </c>
      <c r="I101" s="11">
        <f>INDEX(data[GƏLİR],MATCH('4.Endirim'!G101,data[cust&amp;camp],0))</f>
        <v>29</v>
      </c>
      <c r="J101" s="10">
        <f t="shared" si="7"/>
        <v>44840</v>
      </c>
      <c r="K101" s="12">
        <f t="shared" si="8"/>
        <v>29</v>
      </c>
      <c r="L101" s="12">
        <f t="shared" si="9"/>
        <v>29</v>
      </c>
      <c r="M101" s="12" t="str">
        <f t="shared" si="10"/>
        <v>endirim olmayacaq</v>
      </c>
      <c r="N101" t="str">
        <f t="shared" si="11"/>
        <v>C077429</v>
      </c>
    </row>
    <row r="102" spans="1:14" x14ac:dyDescent="0.25">
      <c r="A102" t="s">
        <v>189</v>
      </c>
      <c r="B102" t="s">
        <v>8</v>
      </c>
      <c r="E102" s="4" t="s">
        <v>3177</v>
      </c>
      <c r="F102" s="4" t="s">
        <v>36</v>
      </c>
      <c r="G102" s="4" t="str">
        <f t="shared" si="6"/>
        <v>C0784cam17</v>
      </c>
      <c r="H102" s="8">
        <f>INDEX(data[join_date],MATCH('4.Endirim'!G102,data[cust&amp;camp],0))</f>
        <v>44941</v>
      </c>
      <c r="I102" s="11">
        <f>INDEX(data[GƏLİR],MATCH('4.Endirim'!G102,data[cust&amp;camp],0))</f>
        <v>29</v>
      </c>
      <c r="J102" s="10">
        <f t="shared" si="7"/>
        <v>45038</v>
      </c>
      <c r="K102" s="12">
        <f t="shared" si="8"/>
        <v>29</v>
      </c>
      <c r="L102" s="12">
        <f t="shared" si="9"/>
        <v>25</v>
      </c>
      <c r="M102" s="12" t="str">
        <f t="shared" si="10"/>
        <v>endirim :C0784,cam17</v>
      </c>
      <c r="N102" t="str">
        <f t="shared" si="11"/>
        <v>C078429</v>
      </c>
    </row>
    <row r="103" spans="1:14" x14ac:dyDescent="0.25">
      <c r="A103" t="s">
        <v>189</v>
      </c>
      <c r="B103" t="s">
        <v>16</v>
      </c>
      <c r="E103" s="4" t="s">
        <v>3185</v>
      </c>
      <c r="F103" s="4" t="s">
        <v>36</v>
      </c>
      <c r="G103" s="4" t="str">
        <f t="shared" si="6"/>
        <v>C0786cam17</v>
      </c>
      <c r="H103" s="8">
        <f>INDEX(data[join_date],MATCH('4.Endirim'!G103,data[cust&amp;camp],0))</f>
        <v>44844</v>
      </c>
      <c r="I103" s="11">
        <f>INDEX(data[GƏLİR],MATCH('4.Endirim'!G103,data[cust&amp;camp],0))</f>
        <v>29</v>
      </c>
      <c r="J103" s="10">
        <f t="shared" si="7"/>
        <v>44844</v>
      </c>
      <c r="K103" s="12">
        <f t="shared" si="8"/>
        <v>29</v>
      </c>
      <c r="L103" s="12">
        <f t="shared" si="9"/>
        <v>29</v>
      </c>
      <c r="M103" s="12" t="str">
        <f t="shared" si="10"/>
        <v>endirim olmayacaq</v>
      </c>
      <c r="N103" t="str">
        <f t="shared" si="11"/>
        <v>C078629</v>
      </c>
    </row>
    <row r="104" spans="1:14" x14ac:dyDescent="0.25">
      <c r="A104" t="s">
        <v>189</v>
      </c>
      <c r="B104" t="s">
        <v>28</v>
      </c>
      <c r="E104" s="4" t="s">
        <v>3193</v>
      </c>
      <c r="F104" s="4" t="s">
        <v>36</v>
      </c>
      <c r="G104" s="4" t="str">
        <f t="shared" si="6"/>
        <v>C0788cam17</v>
      </c>
      <c r="H104" s="8">
        <f>INDEX(data[join_date],MATCH('4.Endirim'!G104,data[cust&amp;camp],0))</f>
        <v>44989</v>
      </c>
      <c r="I104" s="11">
        <f>INDEX(data[GƏLİR],MATCH('4.Endirim'!G104,data[cust&amp;camp],0))</f>
        <v>29</v>
      </c>
      <c r="J104" s="10">
        <f t="shared" si="7"/>
        <v>44989</v>
      </c>
      <c r="K104" s="12">
        <f t="shared" si="8"/>
        <v>29</v>
      </c>
      <c r="L104" s="12">
        <f t="shared" si="9"/>
        <v>29</v>
      </c>
      <c r="M104" s="12" t="str">
        <f t="shared" si="10"/>
        <v>endirim olmayacaq</v>
      </c>
      <c r="N104" t="str">
        <f t="shared" si="11"/>
        <v>C078829</v>
      </c>
    </row>
    <row r="105" spans="1:14" x14ac:dyDescent="0.25">
      <c r="A105" t="s">
        <v>193</v>
      </c>
      <c r="B105" t="s">
        <v>4</v>
      </c>
      <c r="E105" s="4" t="s">
        <v>3209</v>
      </c>
      <c r="F105" s="4" t="s">
        <v>36</v>
      </c>
      <c r="G105" s="4" t="str">
        <f t="shared" si="6"/>
        <v>C0792cam17</v>
      </c>
      <c r="H105" s="8">
        <f>INDEX(data[join_date],MATCH('4.Endirim'!G105,data[cust&amp;camp],0))</f>
        <v>44881</v>
      </c>
      <c r="I105" s="11">
        <f>INDEX(data[GƏLİR],MATCH('4.Endirim'!G105,data[cust&amp;camp],0))</f>
        <v>29</v>
      </c>
      <c r="J105" s="10">
        <f t="shared" si="7"/>
        <v>44881</v>
      </c>
      <c r="K105" s="12">
        <f t="shared" si="8"/>
        <v>29</v>
      </c>
      <c r="L105" s="12">
        <f t="shared" si="9"/>
        <v>29</v>
      </c>
      <c r="M105" s="12" t="str">
        <f t="shared" si="10"/>
        <v>endirim olmayacaq</v>
      </c>
      <c r="N105" t="str">
        <f t="shared" si="11"/>
        <v>C079229</v>
      </c>
    </row>
    <row r="106" spans="1:14" x14ac:dyDescent="0.25">
      <c r="A106" t="s">
        <v>193</v>
      </c>
      <c r="B106" t="s">
        <v>20</v>
      </c>
      <c r="E106" s="4" t="s">
        <v>3429</v>
      </c>
      <c r="F106" s="4" t="s">
        <v>36</v>
      </c>
      <c r="G106" s="4" t="str">
        <f t="shared" si="6"/>
        <v>C0847cam17</v>
      </c>
      <c r="H106" s="8">
        <f>INDEX(data[join_date],MATCH('4.Endirim'!G106,data[cust&amp;camp],0))</f>
        <v>44941</v>
      </c>
      <c r="I106" s="11">
        <f>INDEX(data[GƏLİR],MATCH('4.Endirim'!G106,data[cust&amp;camp],0))</f>
        <v>29</v>
      </c>
      <c r="J106" s="10">
        <f t="shared" si="7"/>
        <v>44941</v>
      </c>
      <c r="K106" s="12">
        <f t="shared" si="8"/>
        <v>29</v>
      </c>
      <c r="L106" s="12">
        <f t="shared" si="9"/>
        <v>29</v>
      </c>
      <c r="M106" s="12" t="str">
        <f t="shared" si="10"/>
        <v>endirim olmayacaq</v>
      </c>
      <c r="N106" t="str">
        <f t="shared" si="11"/>
        <v>C084729</v>
      </c>
    </row>
    <row r="107" spans="1:14" x14ac:dyDescent="0.25">
      <c r="A107" t="s">
        <v>193</v>
      </c>
      <c r="B107" t="s">
        <v>28</v>
      </c>
      <c r="E107" s="4" t="s">
        <v>3441</v>
      </c>
      <c r="F107" s="4" t="s">
        <v>36</v>
      </c>
      <c r="G107" s="4" t="str">
        <f t="shared" si="6"/>
        <v>C0850cam17</v>
      </c>
      <c r="H107" s="8">
        <f>INDEX(data[join_date],MATCH('4.Endirim'!G107,data[cust&amp;camp],0))</f>
        <v>44965</v>
      </c>
      <c r="I107" s="11">
        <f>INDEX(data[GƏLİR],MATCH('4.Endirim'!G107,data[cust&amp;camp],0))</f>
        <v>29</v>
      </c>
      <c r="J107" s="10">
        <f t="shared" si="7"/>
        <v>45005</v>
      </c>
      <c r="K107" s="12">
        <f t="shared" si="8"/>
        <v>66</v>
      </c>
      <c r="L107" s="12">
        <f t="shared" si="9"/>
        <v>66</v>
      </c>
      <c r="M107" s="12" t="str">
        <f t="shared" si="10"/>
        <v>endirim olmayacaq</v>
      </c>
      <c r="N107" t="str">
        <f t="shared" si="11"/>
        <v>C085066</v>
      </c>
    </row>
    <row r="108" spans="1:14" x14ac:dyDescent="0.25">
      <c r="A108" t="s">
        <v>197</v>
      </c>
      <c r="B108" t="s">
        <v>20</v>
      </c>
      <c r="E108" s="4" t="s">
        <v>3449</v>
      </c>
      <c r="F108" s="4" t="s">
        <v>36</v>
      </c>
      <c r="G108" s="4" t="str">
        <f t="shared" si="6"/>
        <v>C0852cam17</v>
      </c>
      <c r="H108" s="8">
        <f>INDEX(data[join_date],MATCH('4.Endirim'!G108,data[cust&amp;camp],0))</f>
        <v>45036</v>
      </c>
      <c r="I108" s="11">
        <f>INDEX(data[GƏLİR],MATCH('4.Endirim'!G108,data[cust&amp;camp],0))</f>
        <v>29</v>
      </c>
      <c r="J108" s="10">
        <f t="shared" si="7"/>
        <v>45036</v>
      </c>
      <c r="K108" s="12">
        <f t="shared" si="8"/>
        <v>29</v>
      </c>
      <c r="L108" s="12">
        <f t="shared" si="9"/>
        <v>29</v>
      </c>
      <c r="M108" s="12" t="str">
        <f t="shared" si="10"/>
        <v>endirim olmayacaq</v>
      </c>
      <c r="N108" t="str">
        <f t="shared" si="11"/>
        <v>C085229</v>
      </c>
    </row>
    <row r="109" spans="1:14" x14ac:dyDescent="0.25">
      <c r="A109" t="s">
        <v>197</v>
      </c>
      <c r="B109" t="s">
        <v>36</v>
      </c>
      <c r="E109" s="4" t="s">
        <v>3457</v>
      </c>
      <c r="F109" s="4" t="s">
        <v>36</v>
      </c>
      <c r="G109" s="4" t="str">
        <f t="shared" si="6"/>
        <v>C0854cam17</v>
      </c>
      <c r="H109" s="8">
        <f>INDEX(data[join_date],MATCH('4.Endirim'!G109,data[cust&amp;camp],0))</f>
        <v>45025</v>
      </c>
      <c r="I109" s="11">
        <f>INDEX(data[GƏLİR],MATCH('4.Endirim'!G109,data[cust&amp;camp],0))</f>
        <v>29</v>
      </c>
      <c r="J109" s="10">
        <f t="shared" si="7"/>
        <v>45025</v>
      </c>
      <c r="K109" s="12">
        <f t="shared" si="8"/>
        <v>29</v>
      </c>
      <c r="L109" s="12">
        <f t="shared" si="9"/>
        <v>29</v>
      </c>
      <c r="M109" s="12" t="str">
        <f t="shared" si="10"/>
        <v>endirim olmayacaq</v>
      </c>
      <c r="N109" t="str">
        <f t="shared" si="11"/>
        <v>C085429</v>
      </c>
    </row>
    <row r="110" spans="1:14" x14ac:dyDescent="0.25">
      <c r="A110" t="s">
        <v>201</v>
      </c>
      <c r="B110" t="s">
        <v>14</v>
      </c>
      <c r="E110" s="4" t="s">
        <v>3485</v>
      </c>
      <c r="F110" s="4" t="s">
        <v>36</v>
      </c>
      <c r="G110" s="4" t="str">
        <f t="shared" si="6"/>
        <v>C0861cam17</v>
      </c>
      <c r="H110" s="8">
        <f>INDEX(data[join_date],MATCH('4.Endirim'!G110,data[cust&amp;camp],0))</f>
        <v>44934</v>
      </c>
      <c r="I110" s="11">
        <f>INDEX(data[GƏLİR],MATCH('4.Endirim'!G110,data[cust&amp;camp],0))</f>
        <v>29</v>
      </c>
      <c r="J110" s="10">
        <f t="shared" si="7"/>
        <v>44934</v>
      </c>
      <c r="K110" s="12">
        <f t="shared" si="8"/>
        <v>29</v>
      </c>
      <c r="L110" s="12">
        <f t="shared" si="9"/>
        <v>29</v>
      </c>
      <c r="M110" s="12" t="str">
        <f t="shared" si="10"/>
        <v>endirim olmayacaq</v>
      </c>
      <c r="N110" t="str">
        <f t="shared" si="11"/>
        <v>C086129</v>
      </c>
    </row>
    <row r="111" spans="1:14" x14ac:dyDescent="0.25">
      <c r="A111" t="s">
        <v>201</v>
      </c>
      <c r="B111" t="s">
        <v>16</v>
      </c>
      <c r="E111" s="4" t="s">
        <v>3493</v>
      </c>
      <c r="F111" s="4" t="s">
        <v>36</v>
      </c>
      <c r="G111" s="4" t="str">
        <f t="shared" si="6"/>
        <v>C0863cam17</v>
      </c>
      <c r="H111" s="8">
        <f>INDEX(data[join_date],MATCH('4.Endirim'!G111,data[cust&amp;camp],0))</f>
        <v>44798</v>
      </c>
      <c r="I111" s="11">
        <f>INDEX(data[GƏLİR],MATCH('4.Endirim'!G111,data[cust&amp;camp],0))</f>
        <v>29</v>
      </c>
      <c r="J111" s="10">
        <f t="shared" si="7"/>
        <v>44798</v>
      </c>
      <c r="K111" s="12">
        <f t="shared" si="8"/>
        <v>29</v>
      </c>
      <c r="L111" s="12">
        <f t="shared" si="9"/>
        <v>29</v>
      </c>
      <c r="M111" s="12" t="str">
        <f t="shared" si="10"/>
        <v>endirim olmayacaq</v>
      </c>
      <c r="N111" t="str">
        <f t="shared" si="11"/>
        <v>C086329</v>
      </c>
    </row>
    <row r="112" spans="1:14" x14ac:dyDescent="0.25">
      <c r="A112" t="s">
        <v>201</v>
      </c>
      <c r="B112" t="s">
        <v>24</v>
      </c>
      <c r="E112" s="4" t="s">
        <v>3549</v>
      </c>
      <c r="F112" s="4" t="s">
        <v>36</v>
      </c>
      <c r="G112" s="4" t="str">
        <f t="shared" si="6"/>
        <v>C0877cam17</v>
      </c>
      <c r="H112" s="8">
        <f>INDEX(data[join_date],MATCH('4.Endirim'!G112,data[cust&amp;camp],0))</f>
        <v>44999</v>
      </c>
      <c r="I112" s="11">
        <f>INDEX(data[GƏLİR],MATCH('4.Endirim'!G112,data[cust&amp;camp],0))</f>
        <v>29</v>
      </c>
      <c r="J112" s="10">
        <f t="shared" si="7"/>
        <v>44999</v>
      </c>
      <c r="K112" s="12">
        <f t="shared" si="8"/>
        <v>66</v>
      </c>
      <c r="L112" s="12">
        <f t="shared" si="9"/>
        <v>29</v>
      </c>
      <c r="M112" s="12" t="str">
        <f t="shared" si="10"/>
        <v>endirim olmayacaq</v>
      </c>
      <c r="N112" t="str">
        <f t="shared" si="11"/>
        <v>C087766</v>
      </c>
    </row>
    <row r="113" spans="1:14" x14ac:dyDescent="0.25">
      <c r="A113" t="s">
        <v>205</v>
      </c>
      <c r="B113" t="s">
        <v>14</v>
      </c>
      <c r="E113" s="4" t="s">
        <v>3629</v>
      </c>
      <c r="F113" s="4" t="s">
        <v>36</v>
      </c>
      <c r="G113" s="4" t="str">
        <f t="shared" si="6"/>
        <v>C0897cam17</v>
      </c>
      <c r="H113" s="8">
        <f>INDEX(data[join_date],MATCH('4.Endirim'!G113,data[cust&amp;camp],0))</f>
        <v>44969</v>
      </c>
      <c r="I113" s="11">
        <f>INDEX(data[GƏLİR],MATCH('4.Endirim'!G113,data[cust&amp;camp],0))</f>
        <v>29</v>
      </c>
      <c r="J113" s="10">
        <f t="shared" si="7"/>
        <v>44969</v>
      </c>
      <c r="K113" s="12">
        <f t="shared" si="8"/>
        <v>29</v>
      </c>
      <c r="L113" s="12">
        <f t="shared" si="9"/>
        <v>29</v>
      </c>
      <c r="M113" s="12" t="str">
        <f t="shared" si="10"/>
        <v>endirim olmayacaq</v>
      </c>
      <c r="N113" t="str">
        <f t="shared" si="11"/>
        <v>C089729</v>
      </c>
    </row>
    <row r="114" spans="1:14" x14ac:dyDescent="0.25">
      <c r="A114" t="s">
        <v>209</v>
      </c>
      <c r="B114" t="s">
        <v>6</v>
      </c>
      <c r="E114" s="4" t="s">
        <v>3669</v>
      </c>
      <c r="F114" s="4" t="s">
        <v>36</v>
      </c>
      <c r="G114" s="4" t="str">
        <f t="shared" si="6"/>
        <v>C0907cam17</v>
      </c>
      <c r="H114" s="8">
        <f>INDEX(data[join_date],MATCH('4.Endirim'!G114,data[cust&amp;camp],0))</f>
        <v>44777</v>
      </c>
      <c r="I114" s="11">
        <f>INDEX(data[GƏLİR],MATCH('4.Endirim'!G114,data[cust&amp;camp],0))</f>
        <v>29</v>
      </c>
      <c r="J114" s="10">
        <f t="shared" si="7"/>
        <v>44938</v>
      </c>
      <c r="K114" s="12">
        <f t="shared" si="8"/>
        <v>62</v>
      </c>
      <c r="L114" s="12">
        <f t="shared" si="9"/>
        <v>62</v>
      </c>
      <c r="M114" s="12" t="str">
        <f t="shared" si="10"/>
        <v>endirim olmayacaq</v>
      </c>
      <c r="N114" t="str">
        <f t="shared" si="11"/>
        <v>C090762</v>
      </c>
    </row>
    <row r="115" spans="1:14" x14ac:dyDescent="0.25">
      <c r="A115" t="s">
        <v>209</v>
      </c>
      <c r="B115" t="s">
        <v>22</v>
      </c>
      <c r="E115" s="4" t="s">
        <v>3681</v>
      </c>
      <c r="F115" s="4" t="s">
        <v>36</v>
      </c>
      <c r="G115" s="4" t="str">
        <f t="shared" si="6"/>
        <v>C0910cam17</v>
      </c>
      <c r="H115" s="8">
        <f>INDEX(data[join_date],MATCH('4.Endirim'!G115,data[cust&amp;camp],0))</f>
        <v>45014</v>
      </c>
      <c r="I115" s="11">
        <f>INDEX(data[GƏLİR],MATCH('4.Endirim'!G115,data[cust&amp;camp],0))</f>
        <v>29</v>
      </c>
      <c r="J115" s="10">
        <f t="shared" si="7"/>
        <v>45014</v>
      </c>
      <c r="K115" s="12">
        <f t="shared" si="8"/>
        <v>62</v>
      </c>
      <c r="L115" s="12">
        <f t="shared" si="9"/>
        <v>29</v>
      </c>
      <c r="M115" s="12" t="str">
        <f t="shared" si="10"/>
        <v>endirim olmayacaq</v>
      </c>
      <c r="N115" t="str">
        <f t="shared" si="11"/>
        <v>C091062</v>
      </c>
    </row>
    <row r="116" spans="1:14" x14ac:dyDescent="0.25">
      <c r="A116" t="s">
        <v>213</v>
      </c>
      <c r="B116" t="s">
        <v>24</v>
      </c>
      <c r="E116" s="4" t="s">
        <v>3697</v>
      </c>
      <c r="F116" s="4" t="s">
        <v>36</v>
      </c>
      <c r="G116" s="4" t="str">
        <f t="shared" si="6"/>
        <v>C0914cam17</v>
      </c>
      <c r="H116" s="8">
        <f>INDEX(data[join_date],MATCH('4.Endirim'!G116,data[cust&amp;camp],0))</f>
        <v>44976</v>
      </c>
      <c r="I116" s="11">
        <f>INDEX(data[GƏLİR],MATCH('4.Endirim'!G116,data[cust&amp;camp],0))</f>
        <v>29</v>
      </c>
      <c r="J116" s="10">
        <f t="shared" si="7"/>
        <v>44976</v>
      </c>
      <c r="K116" s="12">
        <f t="shared" si="8"/>
        <v>29</v>
      </c>
      <c r="L116" s="12">
        <f t="shared" si="9"/>
        <v>29</v>
      </c>
      <c r="M116" s="12" t="str">
        <f t="shared" si="10"/>
        <v>endirim olmayacaq</v>
      </c>
      <c r="N116" t="str">
        <f t="shared" si="11"/>
        <v>C091429</v>
      </c>
    </row>
    <row r="117" spans="1:14" x14ac:dyDescent="0.25">
      <c r="A117" t="s">
        <v>213</v>
      </c>
      <c r="B117" t="s">
        <v>28</v>
      </c>
      <c r="E117" s="4" t="s">
        <v>3709</v>
      </c>
      <c r="F117" s="4" t="s">
        <v>36</v>
      </c>
      <c r="G117" s="4" t="str">
        <f t="shared" si="6"/>
        <v>C0917cam17</v>
      </c>
      <c r="H117" s="8">
        <f>INDEX(data[join_date],MATCH('4.Endirim'!G117,data[cust&amp;camp],0))</f>
        <v>44920</v>
      </c>
      <c r="I117" s="11">
        <f>INDEX(data[GƏLİR],MATCH('4.Endirim'!G117,data[cust&amp;camp],0))</f>
        <v>29</v>
      </c>
      <c r="J117" s="10">
        <f t="shared" si="7"/>
        <v>44920</v>
      </c>
      <c r="K117" s="12">
        <f t="shared" si="8"/>
        <v>29</v>
      </c>
      <c r="L117" s="12">
        <f t="shared" si="9"/>
        <v>29</v>
      </c>
      <c r="M117" s="12" t="str">
        <f t="shared" si="10"/>
        <v>endirim olmayacaq</v>
      </c>
      <c r="N117" t="str">
        <f t="shared" si="11"/>
        <v>C091729</v>
      </c>
    </row>
    <row r="118" spans="1:14" x14ac:dyDescent="0.25">
      <c r="A118" t="s">
        <v>213</v>
      </c>
      <c r="B118" t="s">
        <v>32</v>
      </c>
      <c r="E118" s="4" t="s">
        <v>3741</v>
      </c>
      <c r="F118" s="4" t="s">
        <v>36</v>
      </c>
      <c r="G118" s="4" t="str">
        <f t="shared" si="6"/>
        <v>C0925cam17</v>
      </c>
      <c r="H118" s="8">
        <f>INDEX(data[join_date],MATCH('4.Endirim'!G118,data[cust&amp;camp],0))</f>
        <v>44859</v>
      </c>
      <c r="I118" s="11">
        <f>INDEX(data[GƏLİR],MATCH('4.Endirim'!G118,data[cust&amp;camp],0))</f>
        <v>29</v>
      </c>
      <c r="J118" s="10">
        <f t="shared" si="7"/>
        <v>44882</v>
      </c>
      <c r="K118" s="12">
        <f t="shared" si="8"/>
        <v>29</v>
      </c>
      <c r="L118" s="12">
        <f t="shared" si="9"/>
        <v>13</v>
      </c>
      <c r="M118" s="12" t="str">
        <f t="shared" si="10"/>
        <v>endirim :C0925,cam17</v>
      </c>
      <c r="N118" t="str">
        <f t="shared" si="11"/>
        <v>C092529</v>
      </c>
    </row>
    <row r="119" spans="1:14" x14ac:dyDescent="0.25">
      <c r="A119" t="s">
        <v>217</v>
      </c>
      <c r="B119" t="s">
        <v>6</v>
      </c>
      <c r="E119" s="4" t="s">
        <v>3765</v>
      </c>
      <c r="F119" s="4" t="s">
        <v>36</v>
      </c>
      <c r="G119" s="4" t="str">
        <f t="shared" si="6"/>
        <v>C0931cam17</v>
      </c>
      <c r="H119" s="8">
        <f>INDEX(data[join_date],MATCH('4.Endirim'!G119,data[cust&amp;camp],0))</f>
        <v>44907</v>
      </c>
      <c r="I119" s="11">
        <f>INDEX(data[GƏLİR],MATCH('4.Endirim'!G119,data[cust&amp;camp],0))</f>
        <v>29</v>
      </c>
      <c r="J119" s="10">
        <f t="shared" si="7"/>
        <v>44907</v>
      </c>
      <c r="K119" s="12">
        <f t="shared" si="8"/>
        <v>62</v>
      </c>
      <c r="L119" s="12">
        <f t="shared" si="9"/>
        <v>29</v>
      </c>
      <c r="M119" s="12" t="str">
        <f t="shared" si="10"/>
        <v>endirim olmayacaq</v>
      </c>
      <c r="N119" t="str">
        <f t="shared" si="11"/>
        <v>C093162</v>
      </c>
    </row>
    <row r="120" spans="1:14" x14ac:dyDescent="0.25">
      <c r="A120" t="s">
        <v>217</v>
      </c>
      <c r="B120" t="s">
        <v>16</v>
      </c>
      <c r="E120" s="4" t="s">
        <v>3825</v>
      </c>
      <c r="F120" s="4" t="s">
        <v>36</v>
      </c>
      <c r="G120" s="4" t="str">
        <f t="shared" si="6"/>
        <v>C0946cam17</v>
      </c>
      <c r="H120" s="8">
        <f>INDEX(data[join_date],MATCH('4.Endirim'!G120,data[cust&amp;camp],0))</f>
        <v>44801</v>
      </c>
      <c r="I120" s="11">
        <f>INDEX(data[GƏLİR],MATCH('4.Endirim'!G120,data[cust&amp;camp],0))</f>
        <v>29</v>
      </c>
      <c r="J120" s="10">
        <f t="shared" si="7"/>
        <v>44801</v>
      </c>
      <c r="K120" s="12">
        <f t="shared" si="8"/>
        <v>29</v>
      </c>
      <c r="L120" s="12">
        <f t="shared" si="9"/>
        <v>29</v>
      </c>
      <c r="M120" s="12" t="str">
        <f t="shared" si="10"/>
        <v>endirim olmayacaq</v>
      </c>
      <c r="N120" t="str">
        <f t="shared" si="11"/>
        <v>C094629</v>
      </c>
    </row>
    <row r="121" spans="1:14" x14ac:dyDescent="0.25">
      <c r="A121" t="s">
        <v>217</v>
      </c>
      <c r="B121" t="s">
        <v>36</v>
      </c>
      <c r="E121" s="4" t="s">
        <v>3849</v>
      </c>
      <c r="F121" s="4" t="s">
        <v>36</v>
      </c>
      <c r="G121" s="4" t="str">
        <f t="shared" si="6"/>
        <v>C0952cam17</v>
      </c>
      <c r="H121" s="8">
        <f>INDEX(data[join_date],MATCH('4.Endirim'!G121,data[cust&amp;camp],0))</f>
        <v>44934</v>
      </c>
      <c r="I121" s="11">
        <f>INDEX(data[GƏLİR],MATCH('4.Endirim'!G121,data[cust&amp;camp],0))</f>
        <v>29</v>
      </c>
      <c r="J121" s="10">
        <f t="shared" si="7"/>
        <v>44934</v>
      </c>
      <c r="K121" s="12">
        <f t="shared" si="8"/>
        <v>29</v>
      </c>
      <c r="L121" s="12">
        <f t="shared" si="9"/>
        <v>29</v>
      </c>
      <c r="M121" s="12" t="str">
        <f t="shared" si="10"/>
        <v>endirim olmayacaq</v>
      </c>
      <c r="N121" t="str">
        <f t="shared" si="11"/>
        <v>C095229</v>
      </c>
    </row>
    <row r="122" spans="1:14" x14ac:dyDescent="0.25">
      <c r="A122" t="s">
        <v>221</v>
      </c>
      <c r="B122" t="s">
        <v>8</v>
      </c>
      <c r="E122" s="4" t="s">
        <v>3881</v>
      </c>
      <c r="F122" s="4" t="s">
        <v>36</v>
      </c>
      <c r="G122" s="4" t="str">
        <f t="shared" si="6"/>
        <v>C0960cam17</v>
      </c>
      <c r="H122" s="8">
        <f>INDEX(data[join_date],MATCH('4.Endirim'!G122,data[cust&amp;camp],0))</f>
        <v>44771</v>
      </c>
      <c r="I122" s="11">
        <f>INDEX(data[GƏLİR],MATCH('4.Endirim'!G122,data[cust&amp;camp],0))</f>
        <v>29</v>
      </c>
      <c r="J122" s="10">
        <f t="shared" si="7"/>
        <v>45019</v>
      </c>
      <c r="K122" s="12">
        <f t="shared" si="8"/>
        <v>75</v>
      </c>
      <c r="L122" s="12">
        <f t="shared" si="9"/>
        <v>65</v>
      </c>
      <c r="M122" s="12" t="str">
        <f t="shared" si="10"/>
        <v>endirim olmayacaq</v>
      </c>
      <c r="N122" t="str">
        <f t="shared" si="11"/>
        <v>C096075</v>
      </c>
    </row>
    <row r="123" spans="1:14" x14ac:dyDescent="0.25">
      <c r="A123" t="s">
        <v>221</v>
      </c>
      <c r="B123" t="s">
        <v>22</v>
      </c>
      <c r="E123" s="4" t="s">
        <v>60</v>
      </c>
      <c r="F123" s="4" t="s">
        <v>18</v>
      </c>
      <c r="G123" s="4" t="str">
        <f t="shared" si="6"/>
        <v>C0005cam08</v>
      </c>
      <c r="H123" s="8">
        <f>INDEX(data[join_date],MATCH('4.Endirim'!G123,data[cust&amp;camp],0))</f>
        <v>45035</v>
      </c>
      <c r="I123" s="11">
        <f>INDEX(data[GƏLİR],MATCH('4.Endirim'!G123,data[cust&amp;camp],0))</f>
        <v>27</v>
      </c>
      <c r="J123" s="10">
        <f t="shared" si="7"/>
        <v>45035</v>
      </c>
      <c r="K123" s="12">
        <f t="shared" si="8"/>
        <v>27</v>
      </c>
      <c r="L123" s="12">
        <f t="shared" si="9"/>
        <v>27</v>
      </c>
      <c r="M123" s="12" t="str">
        <f t="shared" si="10"/>
        <v>endirim olmayacaq</v>
      </c>
      <c r="N123" t="str">
        <f t="shared" si="11"/>
        <v>C000527</v>
      </c>
    </row>
    <row r="124" spans="1:14" x14ac:dyDescent="0.25">
      <c r="A124" t="s">
        <v>221</v>
      </c>
      <c r="B124" t="s">
        <v>30</v>
      </c>
      <c r="E124" s="4" t="s">
        <v>69</v>
      </c>
      <c r="F124" s="4" t="s">
        <v>18</v>
      </c>
      <c r="G124" s="4" t="str">
        <f t="shared" si="6"/>
        <v>C0007cam08</v>
      </c>
      <c r="H124" s="8">
        <f>INDEX(data[join_date],MATCH('4.Endirim'!G124,data[cust&amp;camp],0))</f>
        <v>44781</v>
      </c>
      <c r="I124" s="11">
        <f>INDEX(data[GƏLİR],MATCH('4.Endirim'!G124,data[cust&amp;camp],0))</f>
        <v>27</v>
      </c>
      <c r="J124" s="10">
        <f t="shared" si="7"/>
        <v>44781</v>
      </c>
      <c r="K124" s="12">
        <f t="shared" si="8"/>
        <v>27</v>
      </c>
      <c r="L124" s="12">
        <f t="shared" si="9"/>
        <v>27</v>
      </c>
      <c r="M124" s="12" t="str">
        <f t="shared" si="10"/>
        <v>endirim olmayacaq</v>
      </c>
      <c r="N124" t="str">
        <f t="shared" si="11"/>
        <v>C000727</v>
      </c>
    </row>
    <row r="125" spans="1:14" x14ac:dyDescent="0.25">
      <c r="A125" t="s">
        <v>225</v>
      </c>
      <c r="B125" t="s">
        <v>26</v>
      </c>
      <c r="E125" s="4" t="s">
        <v>101</v>
      </c>
      <c r="F125" s="4" t="s">
        <v>18</v>
      </c>
      <c r="G125" s="4" t="str">
        <f t="shared" si="6"/>
        <v>C0015cam08</v>
      </c>
      <c r="H125" s="8">
        <f>INDEX(data[join_date],MATCH('4.Endirim'!G125,data[cust&amp;camp],0))</f>
        <v>44997</v>
      </c>
      <c r="I125" s="11">
        <f>INDEX(data[GƏLİR],MATCH('4.Endirim'!G125,data[cust&amp;camp],0))</f>
        <v>27</v>
      </c>
      <c r="J125" s="10">
        <f t="shared" si="7"/>
        <v>44997</v>
      </c>
      <c r="K125" s="12">
        <f t="shared" si="8"/>
        <v>27</v>
      </c>
      <c r="L125" s="12">
        <f t="shared" si="9"/>
        <v>27</v>
      </c>
      <c r="M125" s="12" t="str">
        <f t="shared" si="10"/>
        <v>endirim olmayacaq</v>
      </c>
      <c r="N125" t="str">
        <f t="shared" si="11"/>
        <v>C001527</v>
      </c>
    </row>
    <row r="126" spans="1:14" x14ac:dyDescent="0.25">
      <c r="A126" t="s">
        <v>225</v>
      </c>
      <c r="B126" t="s">
        <v>30</v>
      </c>
      <c r="E126" s="4" t="s">
        <v>129</v>
      </c>
      <c r="F126" s="4" t="s">
        <v>18</v>
      </c>
      <c r="G126" s="4" t="str">
        <f t="shared" si="6"/>
        <v>C0022cam08</v>
      </c>
      <c r="H126" s="8">
        <f>INDEX(data[join_date],MATCH('4.Endirim'!G126,data[cust&amp;camp],0))</f>
        <v>44818</v>
      </c>
      <c r="I126" s="11">
        <f>INDEX(data[GƏLİR],MATCH('4.Endirim'!G126,data[cust&amp;camp],0))</f>
        <v>27</v>
      </c>
      <c r="J126" s="10">
        <f t="shared" si="7"/>
        <v>44818</v>
      </c>
      <c r="K126" s="12">
        <f t="shared" si="8"/>
        <v>29</v>
      </c>
      <c r="L126" s="12">
        <f t="shared" si="9"/>
        <v>27</v>
      </c>
      <c r="M126" s="12" t="str">
        <f t="shared" si="10"/>
        <v>endirim olmayacaq</v>
      </c>
      <c r="N126" t="str">
        <f t="shared" si="11"/>
        <v>C002229</v>
      </c>
    </row>
    <row r="127" spans="1:14" x14ac:dyDescent="0.25">
      <c r="A127" t="s">
        <v>225</v>
      </c>
      <c r="B127" t="s">
        <v>36</v>
      </c>
      <c r="E127" s="4" t="s">
        <v>137</v>
      </c>
      <c r="F127" s="4" t="s">
        <v>18</v>
      </c>
      <c r="G127" s="4" t="str">
        <f t="shared" si="6"/>
        <v>C0024cam08</v>
      </c>
      <c r="H127" s="8">
        <f>INDEX(data[join_date],MATCH('4.Endirim'!G127,data[cust&amp;camp],0))</f>
        <v>44821</v>
      </c>
      <c r="I127" s="11">
        <f>INDEX(data[GƏLİR],MATCH('4.Endirim'!G127,data[cust&amp;camp],0))</f>
        <v>27</v>
      </c>
      <c r="J127" s="10">
        <f t="shared" si="7"/>
        <v>44871</v>
      </c>
      <c r="K127" s="12">
        <f t="shared" si="8"/>
        <v>65</v>
      </c>
      <c r="L127" s="12">
        <f t="shared" si="9"/>
        <v>29</v>
      </c>
      <c r="M127" s="12" t="str">
        <f t="shared" si="10"/>
        <v>endirim olmayacaq</v>
      </c>
      <c r="N127" t="str">
        <f t="shared" si="11"/>
        <v>C002465</v>
      </c>
    </row>
    <row r="128" spans="1:14" x14ac:dyDescent="0.25">
      <c r="A128" t="s">
        <v>229</v>
      </c>
      <c r="B128" t="s">
        <v>18</v>
      </c>
      <c r="E128" s="4" t="s">
        <v>141</v>
      </c>
      <c r="F128" s="4" t="s">
        <v>18</v>
      </c>
      <c r="G128" s="4" t="str">
        <f t="shared" si="6"/>
        <v>C0025cam08</v>
      </c>
      <c r="H128" s="8">
        <f>INDEX(data[join_date],MATCH('4.Endirim'!G128,data[cust&amp;camp],0))</f>
        <v>44972</v>
      </c>
      <c r="I128" s="11">
        <f>INDEX(data[GƏLİR],MATCH('4.Endirim'!G128,data[cust&amp;camp],0))</f>
        <v>27</v>
      </c>
      <c r="J128" s="10">
        <f t="shared" si="7"/>
        <v>44972</v>
      </c>
      <c r="K128" s="12">
        <f t="shared" si="8"/>
        <v>27</v>
      </c>
      <c r="L128" s="12">
        <f t="shared" si="9"/>
        <v>27</v>
      </c>
      <c r="M128" s="12" t="str">
        <f t="shared" si="10"/>
        <v>endirim olmayacaq</v>
      </c>
      <c r="N128" t="str">
        <f t="shared" si="11"/>
        <v>C002527</v>
      </c>
    </row>
    <row r="129" spans="1:14" x14ac:dyDescent="0.25">
      <c r="A129" t="s">
        <v>229</v>
      </c>
      <c r="B129" t="s">
        <v>24</v>
      </c>
      <c r="E129" s="4" t="s">
        <v>145</v>
      </c>
      <c r="F129" s="4" t="s">
        <v>18</v>
      </c>
      <c r="G129" s="4" t="str">
        <f t="shared" si="6"/>
        <v>C0026cam08</v>
      </c>
      <c r="H129" s="8">
        <f>INDEX(data[join_date],MATCH('4.Endirim'!G129,data[cust&amp;camp],0))</f>
        <v>44883</v>
      </c>
      <c r="I129" s="11">
        <f>INDEX(data[GƏLİR],MATCH('4.Endirim'!G129,data[cust&amp;camp],0))</f>
        <v>27</v>
      </c>
      <c r="J129" s="10">
        <f t="shared" si="7"/>
        <v>45045</v>
      </c>
      <c r="K129" s="12">
        <f t="shared" si="8"/>
        <v>27</v>
      </c>
      <c r="L129" s="12">
        <f t="shared" si="9"/>
        <v>10</v>
      </c>
      <c r="M129" s="12" t="str">
        <f t="shared" si="10"/>
        <v>endirim :C0026,cam08</v>
      </c>
      <c r="N129" t="str">
        <f t="shared" si="11"/>
        <v>C002627</v>
      </c>
    </row>
    <row r="130" spans="1:14" x14ac:dyDescent="0.25">
      <c r="A130" t="s">
        <v>229</v>
      </c>
      <c r="B130" t="s">
        <v>34</v>
      </c>
      <c r="E130" s="4" t="s">
        <v>169</v>
      </c>
      <c r="F130" s="4" t="s">
        <v>18</v>
      </c>
      <c r="G130" s="4" t="str">
        <f t="shared" si="6"/>
        <v>C0032cam08</v>
      </c>
      <c r="H130" s="8">
        <f>INDEX(data[join_date],MATCH('4.Endirim'!G130,data[cust&amp;camp],0))</f>
        <v>44975</v>
      </c>
      <c r="I130" s="11">
        <f>INDEX(data[GƏLİR],MATCH('4.Endirim'!G130,data[cust&amp;camp],0))</f>
        <v>27</v>
      </c>
      <c r="J130" s="10">
        <f t="shared" si="7"/>
        <v>45010</v>
      </c>
      <c r="K130" s="12">
        <f t="shared" si="8"/>
        <v>62</v>
      </c>
      <c r="L130" s="12">
        <f t="shared" si="9"/>
        <v>62</v>
      </c>
      <c r="M130" s="12" t="str">
        <f t="shared" si="10"/>
        <v>endirim olmayacaq</v>
      </c>
      <c r="N130" t="str">
        <f t="shared" si="11"/>
        <v>C003262</v>
      </c>
    </row>
    <row r="131" spans="1:14" x14ac:dyDescent="0.25">
      <c r="A131" t="s">
        <v>233</v>
      </c>
      <c r="B131" t="s">
        <v>8</v>
      </c>
      <c r="E131" s="4" t="s">
        <v>229</v>
      </c>
      <c r="F131" s="4" t="s">
        <v>18</v>
      </c>
      <c r="G131" s="4" t="str">
        <f t="shared" si="6"/>
        <v>C0047cam08</v>
      </c>
      <c r="H131" s="8">
        <f>INDEX(data[join_date],MATCH('4.Endirim'!G131,data[cust&amp;camp],0))</f>
        <v>45009</v>
      </c>
      <c r="I131" s="11">
        <f>INDEX(data[GƏLİR],MATCH('4.Endirim'!G131,data[cust&amp;camp],0))</f>
        <v>27</v>
      </c>
      <c r="J131" s="10">
        <f t="shared" si="7"/>
        <v>45009</v>
      </c>
      <c r="K131" s="12">
        <f t="shared" si="8"/>
        <v>62</v>
      </c>
      <c r="L131" s="12">
        <f t="shared" si="9"/>
        <v>27</v>
      </c>
      <c r="M131" s="12" t="str">
        <f t="shared" si="10"/>
        <v>endirim olmayacaq</v>
      </c>
      <c r="N131" t="str">
        <f t="shared" si="11"/>
        <v>C004762</v>
      </c>
    </row>
    <row r="132" spans="1:14" x14ac:dyDescent="0.25">
      <c r="A132" t="s">
        <v>233</v>
      </c>
      <c r="B132" t="s">
        <v>10</v>
      </c>
      <c r="E132" s="4" t="s">
        <v>237</v>
      </c>
      <c r="F132" s="4" t="s">
        <v>18</v>
      </c>
      <c r="G132" s="4" t="str">
        <f t="shared" ref="G132:G195" si="12">E132&amp;F132</f>
        <v>C0049cam08</v>
      </c>
      <c r="H132" s="8">
        <f>INDEX(data[join_date],MATCH('4.Endirim'!G132,data[cust&amp;camp],0))</f>
        <v>45012</v>
      </c>
      <c r="I132" s="11">
        <f>INDEX(data[GƏLİR],MATCH('4.Endirim'!G132,data[cust&amp;camp],0))</f>
        <v>27</v>
      </c>
      <c r="J132" s="10">
        <f t="shared" ref="J132:J195" si="13">_xlfn.MAXIFS($H$4:$H$1948,$E$4:$E$1948,E132)</f>
        <v>45012</v>
      </c>
      <c r="K132" s="12">
        <f t="shared" ref="K132:K195" si="14">_xlfn.MAXIFS($I$4:$I$1948,$E$4:$E$1948,E132)</f>
        <v>65</v>
      </c>
      <c r="L132" s="12">
        <f t="shared" ref="L132:L195" si="15">_xlfn.MAXIFS($I$4:$I$1948,$H$4:$H$1948,J132,$E$4:$E$1948,E132)</f>
        <v>27</v>
      </c>
      <c r="M132" s="12" t="str">
        <f t="shared" si="10"/>
        <v>endirim olmayacaq</v>
      </c>
      <c r="N132" t="str">
        <f t="shared" si="11"/>
        <v>C004965</v>
      </c>
    </row>
    <row r="133" spans="1:14" x14ac:dyDescent="0.25">
      <c r="A133" t="s">
        <v>233</v>
      </c>
      <c r="B133" t="s">
        <v>24</v>
      </c>
      <c r="E133" s="4" t="s">
        <v>373</v>
      </c>
      <c r="F133" s="4" t="s">
        <v>18</v>
      </c>
      <c r="G133" s="4" t="str">
        <f t="shared" si="12"/>
        <v>C0083cam08</v>
      </c>
      <c r="H133" s="8">
        <f>INDEX(data[join_date],MATCH('4.Endirim'!G133,data[cust&amp;camp],0))</f>
        <v>44934</v>
      </c>
      <c r="I133" s="11">
        <f>INDEX(data[GƏLİR],MATCH('4.Endirim'!G133,data[cust&amp;camp],0))</f>
        <v>27</v>
      </c>
      <c r="J133" s="10">
        <f t="shared" si="13"/>
        <v>44934</v>
      </c>
      <c r="K133" s="12">
        <f t="shared" si="14"/>
        <v>66</v>
      </c>
      <c r="L133" s="12">
        <f t="shared" si="15"/>
        <v>27</v>
      </c>
      <c r="M133" s="12" t="str">
        <f t="shared" ref="M133:M196" si="16">IF(L133&gt;=K133,"endirim olmayacaq",IF(I133=K133,"endirim :"&amp;  E133  &amp;","&amp;F133,"endirim olmayacaq"))</f>
        <v>endirim olmayacaq</v>
      </c>
      <c r="N133" t="str">
        <f t="shared" ref="N133:N196" si="17">E133&amp;K133</f>
        <v>C008366</v>
      </c>
    </row>
    <row r="134" spans="1:14" x14ac:dyDescent="0.25">
      <c r="A134" t="s">
        <v>237</v>
      </c>
      <c r="B134" t="s">
        <v>8</v>
      </c>
      <c r="E134" s="4" t="s">
        <v>381</v>
      </c>
      <c r="F134" s="4" t="s">
        <v>18</v>
      </c>
      <c r="G134" s="4" t="str">
        <f t="shared" si="12"/>
        <v>C0085cam08</v>
      </c>
      <c r="H134" s="8">
        <f>INDEX(data[join_date],MATCH('4.Endirim'!G134,data[cust&amp;camp],0))</f>
        <v>44953</v>
      </c>
      <c r="I134" s="11">
        <f>INDEX(data[GƏLİR],MATCH('4.Endirim'!G134,data[cust&amp;camp],0))</f>
        <v>27</v>
      </c>
      <c r="J134" s="10">
        <f t="shared" si="13"/>
        <v>44953</v>
      </c>
      <c r="K134" s="12">
        <f t="shared" si="14"/>
        <v>75</v>
      </c>
      <c r="L134" s="12">
        <f t="shared" si="15"/>
        <v>27</v>
      </c>
      <c r="M134" s="12" t="str">
        <f t="shared" si="16"/>
        <v>endirim olmayacaq</v>
      </c>
      <c r="N134" t="str">
        <f t="shared" si="17"/>
        <v>C008575</v>
      </c>
    </row>
    <row r="135" spans="1:14" x14ac:dyDescent="0.25">
      <c r="A135" t="s">
        <v>237</v>
      </c>
      <c r="B135" t="s">
        <v>18</v>
      </c>
      <c r="E135" s="4" t="s">
        <v>389</v>
      </c>
      <c r="F135" s="4" t="s">
        <v>18</v>
      </c>
      <c r="G135" s="4" t="str">
        <f t="shared" si="12"/>
        <v>C0087cam08</v>
      </c>
      <c r="H135" s="8">
        <f>INDEX(data[join_date],MATCH('4.Endirim'!G135,data[cust&amp;camp],0))</f>
        <v>44808</v>
      </c>
      <c r="I135" s="11">
        <f>INDEX(data[GƏLİR],MATCH('4.Endirim'!G135,data[cust&amp;camp],0))</f>
        <v>27</v>
      </c>
      <c r="J135" s="10">
        <f t="shared" si="13"/>
        <v>44947</v>
      </c>
      <c r="K135" s="12">
        <f t="shared" si="14"/>
        <v>65</v>
      </c>
      <c r="L135" s="12">
        <f t="shared" si="15"/>
        <v>10</v>
      </c>
      <c r="M135" s="12" t="str">
        <f t="shared" si="16"/>
        <v>endirim olmayacaq</v>
      </c>
      <c r="N135" t="str">
        <f t="shared" si="17"/>
        <v>C008765</v>
      </c>
    </row>
    <row r="136" spans="1:14" x14ac:dyDescent="0.25">
      <c r="A136" t="s">
        <v>237</v>
      </c>
      <c r="B136" t="s">
        <v>26</v>
      </c>
      <c r="E136" s="4" t="s">
        <v>417</v>
      </c>
      <c r="F136" s="4" t="s">
        <v>18</v>
      </c>
      <c r="G136" s="4" t="str">
        <f t="shared" si="12"/>
        <v>C0094cam08</v>
      </c>
      <c r="H136" s="8">
        <f>INDEX(data[join_date],MATCH('4.Endirim'!G136,data[cust&amp;camp],0))</f>
        <v>44993</v>
      </c>
      <c r="I136" s="11">
        <f>INDEX(data[GƏLİR],MATCH('4.Endirim'!G136,data[cust&amp;camp],0))</f>
        <v>27</v>
      </c>
      <c r="J136" s="10">
        <f t="shared" si="13"/>
        <v>44994</v>
      </c>
      <c r="K136" s="12">
        <f t="shared" si="14"/>
        <v>66</v>
      </c>
      <c r="L136" s="12">
        <f t="shared" si="15"/>
        <v>62</v>
      </c>
      <c r="M136" s="12" t="str">
        <f t="shared" si="16"/>
        <v>endirim olmayacaq</v>
      </c>
      <c r="N136" t="str">
        <f t="shared" si="17"/>
        <v>C009466</v>
      </c>
    </row>
    <row r="137" spans="1:14" x14ac:dyDescent="0.25">
      <c r="A137" t="s">
        <v>241</v>
      </c>
      <c r="B137" t="s">
        <v>22</v>
      </c>
      <c r="E137" s="4" t="s">
        <v>437</v>
      </c>
      <c r="F137" s="4" t="s">
        <v>18</v>
      </c>
      <c r="G137" s="4" t="str">
        <f t="shared" si="12"/>
        <v>C0099cam08</v>
      </c>
      <c r="H137" s="8">
        <f>INDEX(data[join_date],MATCH('4.Endirim'!G137,data[cust&amp;camp],0))</f>
        <v>44886</v>
      </c>
      <c r="I137" s="11">
        <f>INDEX(data[GƏLİR],MATCH('4.Endirim'!G137,data[cust&amp;camp],0))</f>
        <v>27</v>
      </c>
      <c r="J137" s="10">
        <f t="shared" si="13"/>
        <v>44886</v>
      </c>
      <c r="K137" s="12">
        <f t="shared" si="14"/>
        <v>66</v>
      </c>
      <c r="L137" s="12">
        <f t="shared" si="15"/>
        <v>27</v>
      </c>
      <c r="M137" s="12" t="str">
        <f t="shared" si="16"/>
        <v>endirim olmayacaq</v>
      </c>
      <c r="N137" t="str">
        <f t="shared" si="17"/>
        <v>C009966</v>
      </c>
    </row>
    <row r="138" spans="1:14" x14ac:dyDescent="0.25">
      <c r="A138" t="s">
        <v>241</v>
      </c>
      <c r="B138" t="s">
        <v>26</v>
      </c>
      <c r="E138" s="4" t="s">
        <v>441</v>
      </c>
      <c r="F138" s="4" t="s">
        <v>18</v>
      </c>
      <c r="G138" s="4" t="str">
        <f t="shared" si="12"/>
        <v>C0100cam08</v>
      </c>
      <c r="H138" s="8">
        <f>INDEX(data[join_date],MATCH('4.Endirim'!G138,data[cust&amp;camp],0))</f>
        <v>44926</v>
      </c>
      <c r="I138" s="11">
        <f>INDEX(data[GƏLİR],MATCH('4.Endirim'!G138,data[cust&amp;camp],0))</f>
        <v>27</v>
      </c>
      <c r="J138" s="10">
        <f t="shared" si="13"/>
        <v>45019</v>
      </c>
      <c r="K138" s="12">
        <f t="shared" si="14"/>
        <v>62</v>
      </c>
      <c r="L138" s="12">
        <f t="shared" si="15"/>
        <v>10</v>
      </c>
      <c r="M138" s="12" t="str">
        <f t="shared" si="16"/>
        <v>endirim olmayacaq</v>
      </c>
      <c r="N138" t="str">
        <f t="shared" si="17"/>
        <v>C010062</v>
      </c>
    </row>
    <row r="139" spans="1:14" x14ac:dyDescent="0.25">
      <c r="A139" t="s">
        <v>241</v>
      </c>
      <c r="B139" t="s">
        <v>30</v>
      </c>
      <c r="E139" s="4" t="s">
        <v>445</v>
      </c>
      <c r="F139" s="4" t="s">
        <v>18</v>
      </c>
      <c r="G139" s="4" t="str">
        <f t="shared" si="12"/>
        <v>C0101cam08</v>
      </c>
      <c r="H139" s="8">
        <f>INDEX(data[join_date],MATCH('4.Endirim'!G139,data[cust&amp;camp],0))</f>
        <v>44915</v>
      </c>
      <c r="I139" s="11">
        <f>INDEX(data[GƏLİR],MATCH('4.Endirim'!G139,data[cust&amp;camp],0))</f>
        <v>27</v>
      </c>
      <c r="J139" s="10">
        <f t="shared" si="13"/>
        <v>44915</v>
      </c>
      <c r="K139" s="12">
        <f t="shared" si="14"/>
        <v>75</v>
      </c>
      <c r="L139" s="12">
        <f t="shared" si="15"/>
        <v>27</v>
      </c>
      <c r="M139" s="12" t="str">
        <f t="shared" si="16"/>
        <v>endirim olmayacaq</v>
      </c>
      <c r="N139" t="str">
        <f t="shared" si="17"/>
        <v>C010175</v>
      </c>
    </row>
    <row r="140" spans="1:14" x14ac:dyDescent="0.25">
      <c r="A140" t="s">
        <v>245</v>
      </c>
      <c r="B140" t="s">
        <v>8</v>
      </c>
      <c r="E140" s="4" t="s">
        <v>477</v>
      </c>
      <c r="F140" s="4" t="s">
        <v>18</v>
      </c>
      <c r="G140" s="4" t="str">
        <f t="shared" si="12"/>
        <v>C0109cam08</v>
      </c>
      <c r="H140" s="8">
        <f>INDEX(data[join_date],MATCH('4.Endirim'!G140,data[cust&amp;camp],0))</f>
        <v>44857</v>
      </c>
      <c r="I140" s="11">
        <f>INDEX(data[GƏLİR],MATCH('4.Endirim'!G140,data[cust&amp;camp],0))</f>
        <v>27</v>
      </c>
      <c r="J140" s="10">
        <f t="shared" si="13"/>
        <v>44990</v>
      </c>
      <c r="K140" s="12">
        <f t="shared" si="14"/>
        <v>27</v>
      </c>
      <c r="L140" s="12">
        <f t="shared" si="15"/>
        <v>10</v>
      </c>
      <c r="M140" s="12" t="str">
        <f t="shared" si="16"/>
        <v>endirim :C0109,cam08</v>
      </c>
      <c r="N140" t="str">
        <f t="shared" si="17"/>
        <v>C010927</v>
      </c>
    </row>
    <row r="141" spans="1:14" x14ac:dyDescent="0.25">
      <c r="A141" t="s">
        <v>245</v>
      </c>
      <c r="B141" t="s">
        <v>26</v>
      </c>
      <c r="E141" s="4" t="s">
        <v>533</v>
      </c>
      <c r="F141" s="4" t="s">
        <v>18</v>
      </c>
      <c r="G141" s="4" t="str">
        <f t="shared" si="12"/>
        <v>C0123cam08</v>
      </c>
      <c r="H141" s="8">
        <f>INDEX(data[join_date],MATCH('4.Endirim'!G141,data[cust&amp;camp],0))</f>
        <v>45042</v>
      </c>
      <c r="I141" s="11">
        <f>INDEX(data[GƏLİR],MATCH('4.Endirim'!G141,data[cust&amp;camp],0))</f>
        <v>27</v>
      </c>
      <c r="J141" s="10">
        <f t="shared" si="13"/>
        <v>45042</v>
      </c>
      <c r="K141" s="12">
        <f t="shared" si="14"/>
        <v>66</v>
      </c>
      <c r="L141" s="12">
        <f t="shared" si="15"/>
        <v>27</v>
      </c>
      <c r="M141" s="12" t="str">
        <f t="shared" si="16"/>
        <v>endirim olmayacaq</v>
      </c>
      <c r="N141" t="str">
        <f t="shared" si="17"/>
        <v>C012366</v>
      </c>
    </row>
    <row r="142" spans="1:14" x14ac:dyDescent="0.25">
      <c r="A142" t="s">
        <v>245</v>
      </c>
      <c r="B142" t="s">
        <v>28</v>
      </c>
      <c r="E142" s="4" t="s">
        <v>549</v>
      </c>
      <c r="F142" s="4" t="s">
        <v>18</v>
      </c>
      <c r="G142" s="4" t="str">
        <f t="shared" si="12"/>
        <v>C0127cam08</v>
      </c>
      <c r="H142" s="8">
        <f>INDEX(data[join_date],MATCH('4.Endirim'!G142,data[cust&amp;camp],0))</f>
        <v>44958</v>
      </c>
      <c r="I142" s="11">
        <f>INDEX(data[GƏLİR],MATCH('4.Endirim'!G142,data[cust&amp;camp],0))</f>
        <v>27</v>
      </c>
      <c r="J142" s="10">
        <f t="shared" si="13"/>
        <v>44958</v>
      </c>
      <c r="K142" s="12">
        <f t="shared" si="14"/>
        <v>27</v>
      </c>
      <c r="L142" s="12">
        <f t="shared" si="15"/>
        <v>27</v>
      </c>
      <c r="M142" s="12" t="str">
        <f t="shared" si="16"/>
        <v>endirim olmayacaq</v>
      </c>
      <c r="N142" t="str">
        <f t="shared" si="17"/>
        <v>C012727</v>
      </c>
    </row>
    <row r="143" spans="1:14" x14ac:dyDescent="0.25">
      <c r="A143" t="s">
        <v>249</v>
      </c>
      <c r="B143" t="s">
        <v>14</v>
      </c>
      <c r="E143" s="4" t="s">
        <v>553</v>
      </c>
      <c r="F143" s="4" t="s">
        <v>18</v>
      </c>
      <c r="G143" s="4" t="str">
        <f t="shared" si="12"/>
        <v>C0128cam08</v>
      </c>
      <c r="H143" s="8">
        <f>INDEX(data[join_date],MATCH('4.Endirim'!G143,data[cust&amp;camp],0))</f>
        <v>44773</v>
      </c>
      <c r="I143" s="11">
        <f>INDEX(data[GƏLİR],MATCH('4.Endirim'!G143,data[cust&amp;camp],0))</f>
        <v>27</v>
      </c>
      <c r="J143" s="10">
        <f t="shared" si="13"/>
        <v>44952</v>
      </c>
      <c r="K143" s="12">
        <f t="shared" si="14"/>
        <v>75</v>
      </c>
      <c r="L143" s="12">
        <f t="shared" si="15"/>
        <v>62</v>
      </c>
      <c r="M143" s="12" t="str">
        <f t="shared" si="16"/>
        <v>endirim olmayacaq</v>
      </c>
      <c r="N143" t="str">
        <f t="shared" si="17"/>
        <v>C012875</v>
      </c>
    </row>
    <row r="144" spans="1:14" x14ac:dyDescent="0.25">
      <c r="A144" t="s">
        <v>249</v>
      </c>
      <c r="B144" t="s">
        <v>20</v>
      </c>
      <c r="E144" s="4" t="s">
        <v>581</v>
      </c>
      <c r="F144" s="4" t="s">
        <v>18</v>
      </c>
      <c r="G144" s="4" t="str">
        <f t="shared" si="12"/>
        <v>C0135cam08</v>
      </c>
      <c r="H144" s="8">
        <f>INDEX(data[join_date],MATCH('4.Endirim'!G144,data[cust&amp;camp],0))</f>
        <v>44825</v>
      </c>
      <c r="I144" s="11">
        <f>INDEX(data[GƏLİR],MATCH('4.Endirim'!G144,data[cust&amp;camp],0))</f>
        <v>27</v>
      </c>
      <c r="J144" s="10">
        <f t="shared" si="13"/>
        <v>44825</v>
      </c>
      <c r="K144" s="12">
        <f t="shared" si="14"/>
        <v>27</v>
      </c>
      <c r="L144" s="12">
        <f t="shared" si="15"/>
        <v>27</v>
      </c>
      <c r="M144" s="12" t="str">
        <f t="shared" si="16"/>
        <v>endirim olmayacaq</v>
      </c>
      <c r="N144" t="str">
        <f t="shared" si="17"/>
        <v>C013527</v>
      </c>
    </row>
    <row r="145" spans="1:14" x14ac:dyDescent="0.25">
      <c r="A145" t="s">
        <v>249</v>
      </c>
      <c r="B145" t="s">
        <v>26</v>
      </c>
      <c r="E145" s="4" t="s">
        <v>601</v>
      </c>
      <c r="F145" s="4" t="s">
        <v>18</v>
      </c>
      <c r="G145" s="4" t="str">
        <f t="shared" si="12"/>
        <v>C0140cam08</v>
      </c>
      <c r="H145" s="8">
        <f>INDEX(data[join_date],MATCH('4.Endirim'!G145,data[cust&amp;camp],0))</f>
        <v>44738</v>
      </c>
      <c r="I145" s="11">
        <f>INDEX(data[GƏLİR],MATCH('4.Endirim'!G145,data[cust&amp;camp],0))</f>
        <v>27</v>
      </c>
      <c r="J145" s="10">
        <f t="shared" si="13"/>
        <v>44776</v>
      </c>
      <c r="K145" s="12">
        <f t="shared" si="14"/>
        <v>27</v>
      </c>
      <c r="L145" s="12">
        <f t="shared" si="15"/>
        <v>13</v>
      </c>
      <c r="M145" s="12" t="str">
        <f t="shared" si="16"/>
        <v>endirim :C0140,cam08</v>
      </c>
      <c r="N145" t="str">
        <f t="shared" si="17"/>
        <v>C014027</v>
      </c>
    </row>
    <row r="146" spans="1:14" x14ac:dyDescent="0.25">
      <c r="A146" t="s">
        <v>253</v>
      </c>
      <c r="B146" t="s">
        <v>4</v>
      </c>
      <c r="E146" s="4" t="s">
        <v>609</v>
      </c>
      <c r="F146" s="4" t="s">
        <v>18</v>
      </c>
      <c r="G146" s="4" t="str">
        <f t="shared" si="12"/>
        <v>C0142cam08</v>
      </c>
      <c r="H146" s="8">
        <f>INDEX(data[join_date],MATCH('4.Endirim'!G146,data[cust&amp;camp],0))</f>
        <v>44814</v>
      </c>
      <c r="I146" s="11">
        <f>INDEX(data[GƏLİR],MATCH('4.Endirim'!G146,data[cust&amp;camp],0))</f>
        <v>27</v>
      </c>
      <c r="J146" s="10">
        <f t="shared" si="13"/>
        <v>44966</v>
      </c>
      <c r="K146" s="12">
        <f t="shared" si="14"/>
        <v>75</v>
      </c>
      <c r="L146" s="12">
        <f t="shared" si="15"/>
        <v>29</v>
      </c>
      <c r="M146" s="12" t="str">
        <f t="shared" si="16"/>
        <v>endirim olmayacaq</v>
      </c>
      <c r="N146" t="str">
        <f t="shared" si="17"/>
        <v>C014275</v>
      </c>
    </row>
    <row r="147" spans="1:14" x14ac:dyDescent="0.25">
      <c r="A147" t="s">
        <v>253</v>
      </c>
      <c r="B147" t="s">
        <v>12</v>
      </c>
      <c r="E147" s="4" t="s">
        <v>621</v>
      </c>
      <c r="F147" s="4" t="s">
        <v>18</v>
      </c>
      <c r="G147" s="4" t="str">
        <f t="shared" si="12"/>
        <v>C0145cam08</v>
      </c>
      <c r="H147" s="8">
        <f>INDEX(data[join_date],MATCH('4.Endirim'!G147,data[cust&amp;camp],0))</f>
        <v>44979</v>
      </c>
      <c r="I147" s="11">
        <f>INDEX(data[GƏLİR],MATCH('4.Endirim'!G147,data[cust&amp;camp],0))</f>
        <v>27</v>
      </c>
      <c r="J147" s="10">
        <f t="shared" si="13"/>
        <v>44995</v>
      </c>
      <c r="K147" s="12">
        <f t="shared" si="14"/>
        <v>62</v>
      </c>
      <c r="L147" s="12">
        <f t="shared" si="15"/>
        <v>62</v>
      </c>
      <c r="M147" s="12" t="str">
        <f t="shared" si="16"/>
        <v>endirim olmayacaq</v>
      </c>
      <c r="N147" t="str">
        <f t="shared" si="17"/>
        <v>C014562</v>
      </c>
    </row>
    <row r="148" spans="1:14" x14ac:dyDescent="0.25">
      <c r="A148" t="s">
        <v>253</v>
      </c>
      <c r="B148" t="s">
        <v>36</v>
      </c>
      <c r="E148" s="4" t="s">
        <v>625</v>
      </c>
      <c r="F148" s="4" t="s">
        <v>18</v>
      </c>
      <c r="G148" s="4" t="str">
        <f t="shared" si="12"/>
        <v>C0146cam08</v>
      </c>
      <c r="H148" s="8">
        <f>INDEX(data[join_date],MATCH('4.Endirim'!G148,data[cust&amp;camp],0))</f>
        <v>45022</v>
      </c>
      <c r="I148" s="11">
        <f>INDEX(data[GƏLİR],MATCH('4.Endirim'!G148,data[cust&amp;camp],0))</f>
        <v>27</v>
      </c>
      <c r="J148" s="10">
        <f t="shared" si="13"/>
        <v>45022</v>
      </c>
      <c r="K148" s="12">
        <f t="shared" si="14"/>
        <v>27</v>
      </c>
      <c r="L148" s="12">
        <f t="shared" si="15"/>
        <v>27</v>
      </c>
      <c r="M148" s="12" t="str">
        <f t="shared" si="16"/>
        <v>endirim olmayacaq</v>
      </c>
      <c r="N148" t="str">
        <f t="shared" si="17"/>
        <v>C014627</v>
      </c>
    </row>
    <row r="149" spans="1:14" x14ac:dyDescent="0.25">
      <c r="A149" t="s">
        <v>257</v>
      </c>
      <c r="B149" t="s">
        <v>8</v>
      </c>
      <c r="E149" s="4" t="s">
        <v>633</v>
      </c>
      <c r="F149" s="4" t="s">
        <v>18</v>
      </c>
      <c r="G149" s="4" t="str">
        <f t="shared" si="12"/>
        <v>C0148cam08</v>
      </c>
      <c r="H149" s="8">
        <f>INDEX(data[join_date],MATCH('4.Endirim'!G149,data[cust&amp;camp],0))</f>
        <v>44940</v>
      </c>
      <c r="I149" s="11">
        <f>INDEX(data[GƏLİR],MATCH('4.Endirim'!G149,data[cust&amp;camp],0))</f>
        <v>27</v>
      </c>
      <c r="J149" s="10">
        <f t="shared" si="13"/>
        <v>44970</v>
      </c>
      <c r="K149" s="12">
        <f t="shared" si="14"/>
        <v>66</v>
      </c>
      <c r="L149" s="12">
        <f t="shared" si="15"/>
        <v>25</v>
      </c>
      <c r="M149" s="12" t="str">
        <f t="shared" si="16"/>
        <v>endirim olmayacaq</v>
      </c>
      <c r="N149" t="str">
        <f t="shared" si="17"/>
        <v>C014866</v>
      </c>
    </row>
    <row r="150" spans="1:14" x14ac:dyDescent="0.25">
      <c r="A150" t="s">
        <v>257</v>
      </c>
      <c r="B150" t="s">
        <v>12</v>
      </c>
      <c r="E150" s="4" t="s">
        <v>677</v>
      </c>
      <c r="F150" s="4" t="s">
        <v>18</v>
      </c>
      <c r="G150" s="4" t="str">
        <f t="shared" si="12"/>
        <v>C0159cam08</v>
      </c>
      <c r="H150" s="8">
        <f>INDEX(data[join_date],MATCH('4.Endirim'!G150,data[cust&amp;camp],0))</f>
        <v>45009</v>
      </c>
      <c r="I150" s="11">
        <f>INDEX(data[GƏLİR],MATCH('4.Endirim'!G150,data[cust&amp;camp],0))</f>
        <v>27</v>
      </c>
      <c r="J150" s="10">
        <f t="shared" si="13"/>
        <v>45009</v>
      </c>
      <c r="K150" s="12">
        <f t="shared" si="14"/>
        <v>27</v>
      </c>
      <c r="L150" s="12">
        <f t="shared" si="15"/>
        <v>27</v>
      </c>
      <c r="M150" s="12" t="str">
        <f t="shared" si="16"/>
        <v>endirim olmayacaq</v>
      </c>
      <c r="N150" t="str">
        <f t="shared" si="17"/>
        <v>C015927</v>
      </c>
    </row>
    <row r="151" spans="1:14" x14ac:dyDescent="0.25">
      <c r="A151" t="s">
        <v>257</v>
      </c>
      <c r="B151" t="s">
        <v>32</v>
      </c>
      <c r="E151" s="4" t="s">
        <v>741</v>
      </c>
      <c r="F151" s="4" t="s">
        <v>18</v>
      </c>
      <c r="G151" s="4" t="str">
        <f t="shared" si="12"/>
        <v>C0175cam08</v>
      </c>
      <c r="H151" s="8">
        <f>INDEX(data[join_date],MATCH('4.Endirim'!G151,data[cust&amp;camp],0))</f>
        <v>44820</v>
      </c>
      <c r="I151" s="11">
        <f>INDEX(data[GƏLİR],MATCH('4.Endirim'!G151,data[cust&amp;camp],0))</f>
        <v>27</v>
      </c>
      <c r="J151" s="10">
        <f t="shared" si="13"/>
        <v>44980</v>
      </c>
      <c r="K151" s="12">
        <f t="shared" si="14"/>
        <v>27</v>
      </c>
      <c r="L151" s="12">
        <f t="shared" si="15"/>
        <v>25</v>
      </c>
      <c r="M151" s="12" t="str">
        <f t="shared" si="16"/>
        <v>endirim :C0175,cam08</v>
      </c>
      <c r="N151" t="str">
        <f t="shared" si="17"/>
        <v>C017527</v>
      </c>
    </row>
    <row r="152" spans="1:14" x14ac:dyDescent="0.25">
      <c r="A152" t="s">
        <v>261</v>
      </c>
      <c r="B152" t="s">
        <v>12</v>
      </c>
      <c r="E152" s="4" t="s">
        <v>773</v>
      </c>
      <c r="F152" s="4" t="s">
        <v>18</v>
      </c>
      <c r="G152" s="4" t="str">
        <f t="shared" si="12"/>
        <v>C0183cam08</v>
      </c>
      <c r="H152" s="8">
        <f>INDEX(data[join_date],MATCH('4.Endirim'!G152,data[cust&amp;camp],0))</f>
        <v>44781</v>
      </c>
      <c r="I152" s="11">
        <f>INDEX(data[GƏLİR],MATCH('4.Endirim'!G152,data[cust&amp;camp],0))</f>
        <v>27</v>
      </c>
      <c r="J152" s="10">
        <f t="shared" si="13"/>
        <v>45030</v>
      </c>
      <c r="K152" s="12">
        <f t="shared" si="14"/>
        <v>27</v>
      </c>
      <c r="L152" s="12">
        <f t="shared" si="15"/>
        <v>10</v>
      </c>
      <c r="M152" s="12" t="str">
        <f t="shared" si="16"/>
        <v>endirim :C0183,cam08</v>
      </c>
      <c r="N152" t="str">
        <f t="shared" si="17"/>
        <v>C018327</v>
      </c>
    </row>
    <row r="153" spans="1:14" x14ac:dyDescent="0.25">
      <c r="A153" t="s">
        <v>261</v>
      </c>
      <c r="B153" t="s">
        <v>14</v>
      </c>
      <c r="E153" s="4" t="s">
        <v>801</v>
      </c>
      <c r="F153" s="4" t="s">
        <v>18</v>
      </c>
      <c r="G153" s="4" t="str">
        <f t="shared" si="12"/>
        <v>C0190cam08</v>
      </c>
      <c r="H153" s="8">
        <f>INDEX(data[join_date],MATCH('4.Endirim'!G153,data[cust&amp;camp],0))</f>
        <v>44780</v>
      </c>
      <c r="I153" s="11">
        <f>INDEX(data[GƏLİR],MATCH('4.Endirim'!G153,data[cust&amp;camp],0))</f>
        <v>27</v>
      </c>
      <c r="J153" s="10">
        <f t="shared" si="13"/>
        <v>45013</v>
      </c>
      <c r="K153" s="12">
        <f t="shared" si="14"/>
        <v>27</v>
      </c>
      <c r="L153" s="12">
        <f t="shared" si="15"/>
        <v>26</v>
      </c>
      <c r="M153" s="12" t="str">
        <f t="shared" si="16"/>
        <v>endirim :C0190,cam08</v>
      </c>
      <c r="N153" t="str">
        <f t="shared" si="17"/>
        <v>C019027</v>
      </c>
    </row>
    <row r="154" spans="1:14" x14ac:dyDescent="0.25">
      <c r="A154" t="s">
        <v>265</v>
      </c>
      <c r="B154" t="s">
        <v>4</v>
      </c>
      <c r="E154" s="4" t="s">
        <v>821</v>
      </c>
      <c r="F154" s="4" t="s">
        <v>18</v>
      </c>
      <c r="G154" s="4" t="str">
        <f t="shared" si="12"/>
        <v>C0195cam08</v>
      </c>
      <c r="H154" s="8">
        <f>INDEX(data[join_date],MATCH('4.Endirim'!G154,data[cust&amp;camp],0))</f>
        <v>44739</v>
      </c>
      <c r="I154" s="11">
        <f>INDEX(data[GƏLİR],MATCH('4.Endirim'!G154,data[cust&amp;camp],0))</f>
        <v>27</v>
      </c>
      <c r="J154" s="10">
        <f t="shared" si="13"/>
        <v>44779</v>
      </c>
      <c r="K154" s="12">
        <f t="shared" si="14"/>
        <v>27</v>
      </c>
      <c r="L154" s="12">
        <f t="shared" si="15"/>
        <v>14</v>
      </c>
      <c r="M154" s="12" t="str">
        <f t="shared" si="16"/>
        <v>endirim :C0195,cam08</v>
      </c>
      <c r="N154" t="str">
        <f t="shared" si="17"/>
        <v>C019527</v>
      </c>
    </row>
    <row r="155" spans="1:14" x14ac:dyDescent="0.25">
      <c r="A155" t="s">
        <v>265</v>
      </c>
      <c r="B155" t="s">
        <v>16</v>
      </c>
      <c r="E155" s="4" t="s">
        <v>845</v>
      </c>
      <c r="F155" s="4" t="s">
        <v>18</v>
      </c>
      <c r="G155" s="4" t="str">
        <f t="shared" si="12"/>
        <v>C0201cam08</v>
      </c>
      <c r="H155" s="8">
        <f>INDEX(data[join_date],MATCH('4.Endirim'!G155,data[cust&amp;camp],0))</f>
        <v>44785</v>
      </c>
      <c r="I155" s="11">
        <f>INDEX(data[GƏLİR],MATCH('4.Endirim'!G155,data[cust&amp;camp],0))</f>
        <v>27</v>
      </c>
      <c r="J155" s="10">
        <f t="shared" si="13"/>
        <v>44951</v>
      </c>
      <c r="K155" s="12">
        <f t="shared" si="14"/>
        <v>27</v>
      </c>
      <c r="L155" s="12">
        <f t="shared" si="15"/>
        <v>26</v>
      </c>
      <c r="M155" s="12" t="str">
        <f t="shared" si="16"/>
        <v>endirim :C0201,cam08</v>
      </c>
      <c r="N155" t="str">
        <f t="shared" si="17"/>
        <v>C020127</v>
      </c>
    </row>
    <row r="156" spans="1:14" x14ac:dyDescent="0.25">
      <c r="A156" t="s">
        <v>265</v>
      </c>
      <c r="B156" t="s">
        <v>24</v>
      </c>
      <c r="E156" s="4" t="s">
        <v>889</v>
      </c>
      <c r="F156" s="4" t="s">
        <v>18</v>
      </c>
      <c r="G156" s="4" t="str">
        <f t="shared" si="12"/>
        <v>C0212cam08</v>
      </c>
      <c r="H156" s="8">
        <f>INDEX(data[join_date],MATCH('4.Endirim'!G156,data[cust&amp;camp],0))</f>
        <v>45032</v>
      </c>
      <c r="I156" s="11">
        <f>INDEX(data[GƏLİR],MATCH('4.Endirim'!G156,data[cust&amp;camp],0))</f>
        <v>27</v>
      </c>
      <c r="J156" s="10">
        <f t="shared" si="13"/>
        <v>45032</v>
      </c>
      <c r="K156" s="12">
        <f t="shared" si="14"/>
        <v>27</v>
      </c>
      <c r="L156" s="12">
        <f t="shared" si="15"/>
        <v>27</v>
      </c>
      <c r="M156" s="12" t="str">
        <f t="shared" si="16"/>
        <v>endirim olmayacaq</v>
      </c>
      <c r="N156" t="str">
        <f t="shared" si="17"/>
        <v>C021227</v>
      </c>
    </row>
    <row r="157" spans="1:14" x14ac:dyDescent="0.25">
      <c r="A157" t="s">
        <v>269</v>
      </c>
      <c r="B157" t="s">
        <v>14</v>
      </c>
      <c r="E157" s="4" t="s">
        <v>957</v>
      </c>
      <c r="F157" s="4" t="s">
        <v>18</v>
      </c>
      <c r="G157" s="4" t="str">
        <f t="shared" si="12"/>
        <v>C0229cam08</v>
      </c>
      <c r="H157" s="8">
        <f>INDEX(data[join_date],MATCH('4.Endirim'!G157,data[cust&amp;camp],0))</f>
        <v>44763</v>
      </c>
      <c r="I157" s="11">
        <f>INDEX(data[GƏLİR],MATCH('4.Endirim'!G157,data[cust&amp;camp],0))</f>
        <v>27</v>
      </c>
      <c r="J157" s="10">
        <f t="shared" si="13"/>
        <v>44763</v>
      </c>
      <c r="K157" s="12">
        <f t="shared" si="14"/>
        <v>27</v>
      </c>
      <c r="L157" s="12">
        <f t="shared" si="15"/>
        <v>27</v>
      </c>
      <c r="M157" s="12" t="str">
        <f t="shared" si="16"/>
        <v>endirim olmayacaq</v>
      </c>
      <c r="N157" t="str">
        <f t="shared" si="17"/>
        <v>C022927</v>
      </c>
    </row>
    <row r="158" spans="1:14" x14ac:dyDescent="0.25">
      <c r="A158" t="s">
        <v>269</v>
      </c>
      <c r="B158" t="s">
        <v>28</v>
      </c>
      <c r="E158" s="4" t="s">
        <v>1005</v>
      </c>
      <c r="F158" s="4" t="s">
        <v>18</v>
      </c>
      <c r="G158" s="4" t="str">
        <f t="shared" si="12"/>
        <v>C0241cam08</v>
      </c>
      <c r="H158" s="8">
        <f>INDEX(data[join_date],MATCH('4.Endirim'!G158,data[cust&amp;camp],0))</f>
        <v>44834</v>
      </c>
      <c r="I158" s="11">
        <f>INDEX(data[GƏLİR],MATCH('4.Endirim'!G158,data[cust&amp;camp],0))</f>
        <v>27</v>
      </c>
      <c r="J158" s="10">
        <f t="shared" si="13"/>
        <v>45041</v>
      </c>
      <c r="K158" s="12">
        <f t="shared" si="14"/>
        <v>27</v>
      </c>
      <c r="L158" s="12">
        <f t="shared" si="15"/>
        <v>10</v>
      </c>
      <c r="M158" s="12" t="str">
        <f t="shared" si="16"/>
        <v>endirim :C0241,cam08</v>
      </c>
      <c r="N158" t="str">
        <f t="shared" si="17"/>
        <v>C024127</v>
      </c>
    </row>
    <row r="159" spans="1:14" x14ac:dyDescent="0.25">
      <c r="A159" t="s">
        <v>273</v>
      </c>
      <c r="B159" t="s">
        <v>10</v>
      </c>
      <c r="E159" s="4" t="s">
        <v>1049</v>
      </c>
      <c r="F159" s="4" t="s">
        <v>18</v>
      </c>
      <c r="G159" s="4" t="str">
        <f t="shared" si="12"/>
        <v>C0252cam08</v>
      </c>
      <c r="H159" s="8">
        <f>INDEX(data[join_date],MATCH('4.Endirim'!G159,data[cust&amp;camp],0))</f>
        <v>44949</v>
      </c>
      <c r="I159" s="11">
        <f>INDEX(data[GƏLİR],MATCH('4.Endirim'!G159,data[cust&amp;camp],0))</f>
        <v>27</v>
      </c>
      <c r="J159" s="10">
        <f t="shared" si="13"/>
        <v>44949</v>
      </c>
      <c r="K159" s="12">
        <f t="shared" si="14"/>
        <v>27</v>
      </c>
      <c r="L159" s="12">
        <f t="shared" si="15"/>
        <v>27</v>
      </c>
      <c r="M159" s="12" t="str">
        <f t="shared" si="16"/>
        <v>endirim olmayacaq</v>
      </c>
      <c r="N159" t="str">
        <f t="shared" si="17"/>
        <v>C025227</v>
      </c>
    </row>
    <row r="160" spans="1:14" x14ac:dyDescent="0.25">
      <c r="A160" t="s">
        <v>273</v>
      </c>
      <c r="B160" t="s">
        <v>12</v>
      </c>
      <c r="E160" s="4" t="s">
        <v>1069</v>
      </c>
      <c r="F160" s="4" t="s">
        <v>18</v>
      </c>
      <c r="G160" s="4" t="str">
        <f t="shared" si="12"/>
        <v>C0257cam08</v>
      </c>
      <c r="H160" s="8">
        <f>INDEX(data[join_date],MATCH('4.Endirim'!G160,data[cust&amp;camp],0))</f>
        <v>44883</v>
      </c>
      <c r="I160" s="11">
        <f>INDEX(data[GƏLİR],MATCH('4.Endirim'!G160,data[cust&amp;camp],0))</f>
        <v>27</v>
      </c>
      <c r="J160" s="10">
        <f t="shared" si="13"/>
        <v>44883</v>
      </c>
      <c r="K160" s="12">
        <f t="shared" si="14"/>
        <v>27</v>
      </c>
      <c r="L160" s="12">
        <f t="shared" si="15"/>
        <v>27</v>
      </c>
      <c r="M160" s="12" t="str">
        <f t="shared" si="16"/>
        <v>endirim olmayacaq</v>
      </c>
      <c r="N160" t="str">
        <f t="shared" si="17"/>
        <v>C025727</v>
      </c>
    </row>
    <row r="161" spans="1:14" x14ac:dyDescent="0.25">
      <c r="A161" t="s">
        <v>273</v>
      </c>
      <c r="B161" t="s">
        <v>26</v>
      </c>
      <c r="E161" s="4" t="s">
        <v>1077</v>
      </c>
      <c r="F161" s="4" t="s">
        <v>18</v>
      </c>
      <c r="G161" s="4" t="str">
        <f t="shared" si="12"/>
        <v>C0259cam08</v>
      </c>
      <c r="H161" s="8">
        <f>INDEX(data[join_date],MATCH('4.Endirim'!G161,data[cust&amp;camp],0))</f>
        <v>44799</v>
      </c>
      <c r="I161" s="11">
        <f>INDEX(data[GƏLİR],MATCH('4.Endirim'!G161,data[cust&amp;camp],0))</f>
        <v>27</v>
      </c>
      <c r="J161" s="10">
        <f t="shared" si="13"/>
        <v>44799</v>
      </c>
      <c r="K161" s="12">
        <f t="shared" si="14"/>
        <v>27</v>
      </c>
      <c r="L161" s="12">
        <f t="shared" si="15"/>
        <v>27</v>
      </c>
      <c r="M161" s="12" t="str">
        <f t="shared" si="16"/>
        <v>endirim olmayacaq</v>
      </c>
      <c r="N161" t="str">
        <f t="shared" si="17"/>
        <v>C025927</v>
      </c>
    </row>
    <row r="162" spans="1:14" x14ac:dyDescent="0.25">
      <c r="A162" t="s">
        <v>277</v>
      </c>
      <c r="B162" t="s">
        <v>6</v>
      </c>
      <c r="E162" s="4" t="s">
        <v>1129</v>
      </c>
      <c r="F162" s="4" t="s">
        <v>18</v>
      </c>
      <c r="G162" s="4" t="str">
        <f t="shared" si="12"/>
        <v>C0272cam08</v>
      </c>
      <c r="H162" s="8">
        <f>INDEX(data[join_date],MATCH('4.Endirim'!G162,data[cust&amp;camp],0))</f>
        <v>44990</v>
      </c>
      <c r="I162" s="11">
        <f>INDEX(data[GƏLİR],MATCH('4.Endirim'!G162,data[cust&amp;camp],0))</f>
        <v>27</v>
      </c>
      <c r="J162" s="10">
        <f t="shared" si="13"/>
        <v>44990</v>
      </c>
      <c r="K162" s="12">
        <f t="shared" si="14"/>
        <v>62</v>
      </c>
      <c r="L162" s="12">
        <f t="shared" si="15"/>
        <v>27</v>
      </c>
      <c r="M162" s="12" t="str">
        <f t="shared" si="16"/>
        <v>endirim olmayacaq</v>
      </c>
      <c r="N162" t="str">
        <f t="shared" si="17"/>
        <v>C027262</v>
      </c>
    </row>
    <row r="163" spans="1:14" x14ac:dyDescent="0.25">
      <c r="A163" t="s">
        <v>277</v>
      </c>
      <c r="B163" t="s">
        <v>30</v>
      </c>
      <c r="E163" s="4" t="s">
        <v>1137</v>
      </c>
      <c r="F163" s="4" t="s">
        <v>18</v>
      </c>
      <c r="G163" s="4" t="str">
        <f t="shared" si="12"/>
        <v>C0274cam08</v>
      </c>
      <c r="H163" s="8">
        <f>INDEX(data[join_date],MATCH('4.Endirim'!G163,data[cust&amp;camp],0))</f>
        <v>44855</v>
      </c>
      <c r="I163" s="11">
        <f>INDEX(data[GƏLİR],MATCH('4.Endirim'!G163,data[cust&amp;camp],0))</f>
        <v>27</v>
      </c>
      <c r="J163" s="10">
        <f t="shared" si="13"/>
        <v>44855</v>
      </c>
      <c r="K163" s="12">
        <f t="shared" si="14"/>
        <v>65</v>
      </c>
      <c r="L163" s="12">
        <f t="shared" si="15"/>
        <v>27</v>
      </c>
      <c r="M163" s="12" t="str">
        <f t="shared" si="16"/>
        <v>endirim olmayacaq</v>
      </c>
      <c r="N163" t="str">
        <f t="shared" si="17"/>
        <v>C027465</v>
      </c>
    </row>
    <row r="164" spans="1:14" x14ac:dyDescent="0.25">
      <c r="A164" t="s">
        <v>277</v>
      </c>
      <c r="B164" t="s">
        <v>36</v>
      </c>
      <c r="E164" s="4" t="s">
        <v>1209</v>
      </c>
      <c r="F164" s="4" t="s">
        <v>18</v>
      </c>
      <c r="G164" s="4" t="str">
        <f t="shared" si="12"/>
        <v>C0292cam08</v>
      </c>
      <c r="H164" s="8">
        <f>INDEX(data[join_date],MATCH('4.Endirim'!G164,data[cust&amp;camp],0))</f>
        <v>44831</v>
      </c>
      <c r="I164" s="11">
        <f>INDEX(data[GƏLİR],MATCH('4.Endirim'!G164,data[cust&amp;camp],0))</f>
        <v>27</v>
      </c>
      <c r="J164" s="10">
        <f t="shared" si="13"/>
        <v>44831</v>
      </c>
      <c r="K164" s="12">
        <f t="shared" si="14"/>
        <v>66</v>
      </c>
      <c r="L164" s="12">
        <f t="shared" si="15"/>
        <v>27</v>
      </c>
      <c r="M164" s="12" t="str">
        <f t="shared" si="16"/>
        <v>endirim olmayacaq</v>
      </c>
      <c r="N164" t="str">
        <f t="shared" si="17"/>
        <v>C029266</v>
      </c>
    </row>
    <row r="165" spans="1:14" x14ac:dyDescent="0.25">
      <c r="A165" t="s">
        <v>281</v>
      </c>
      <c r="B165" t="s">
        <v>8</v>
      </c>
      <c r="E165" s="4" t="s">
        <v>1217</v>
      </c>
      <c r="F165" s="4" t="s">
        <v>18</v>
      </c>
      <c r="G165" s="4" t="str">
        <f t="shared" si="12"/>
        <v>C0294cam08</v>
      </c>
      <c r="H165" s="8">
        <f>INDEX(data[join_date],MATCH('4.Endirim'!G165,data[cust&amp;camp],0))</f>
        <v>44745</v>
      </c>
      <c r="I165" s="11">
        <f>INDEX(data[GƏLİR],MATCH('4.Endirim'!G165,data[cust&amp;camp],0))</f>
        <v>27</v>
      </c>
      <c r="J165" s="10">
        <f t="shared" si="13"/>
        <v>44943</v>
      </c>
      <c r="K165" s="12">
        <f t="shared" si="14"/>
        <v>27</v>
      </c>
      <c r="L165" s="12">
        <f t="shared" si="15"/>
        <v>22</v>
      </c>
      <c r="M165" s="12" t="str">
        <f t="shared" si="16"/>
        <v>endirim :C0294,cam08</v>
      </c>
      <c r="N165" t="str">
        <f t="shared" si="17"/>
        <v>C029427</v>
      </c>
    </row>
    <row r="166" spans="1:14" x14ac:dyDescent="0.25">
      <c r="A166" t="s">
        <v>281</v>
      </c>
      <c r="B166" t="s">
        <v>34</v>
      </c>
      <c r="E166" s="4" t="s">
        <v>1297</v>
      </c>
      <c r="F166" s="4" t="s">
        <v>18</v>
      </c>
      <c r="G166" s="4" t="str">
        <f t="shared" si="12"/>
        <v>C0314cam08</v>
      </c>
      <c r="H166" s="8">
        <f>INDEX(data[join_date],MATCH('4.Endirim'!G166,data[cust&amp;camp],0))</f>
        <v>45017</v>
      </c>
      <c r="I166" s="11">
        <f>INDEX(data[GƏLİR],MATCH('4.Endirim'!G166,data[cust&amp;camp],0))</f>
        <v>27</v>
      </c>
      <c r="J166" s="10">
        <f t="shared" si="13"/>
        <v>45017</v>
      </c>
      <c r="K166" s="12">
        <f t="shared" si="14"/>
        <v>62</v>
      </c>
      <c r="L166" s="12">
        <f t="shared" si="15"/>
        <v>27</v>
      </c>
      <c r="M166" s="12" t="str">
        <f t="shared" si="16"/>
        <v>endirim olmayacaq</v>
      </c>
      <c r="N166" t="str">
        <f t="shared" si="17"/>
        <v>C031462</v>
      </c>
    </row>
    <row r="167" spans="1:14" x14ac:dyDescent="0.25">
      <c r="A167" t="s">
        <v>285</v>
      </c>
      <c r="B167" t="s">
        <v>6</v>
      </c>
      <c r="E167" s="4" t="s">
        <v>1309</v>
      </c>
      <c r="F167" s="4" t="s">
        <v>18</v>
      </c>
      <c r="G167" s="4" t="str">
        <f t="shared" si="12"/>
        <v>C0317cam08</v>
      </c>
      <c r="H167" s="8">
        <f>INDEX(data[join_date],MATCH('4.Endirim'!G167,data[cust&amp;camp],0))</f>
        <v>44960</v>
      </c>
      <c r="I167" s="11">
        <f>INDEX(data[GƏLİR],MATCH('4.Endirim'!G167,data[cust&amp;camp],0))</f>
        <v>27</v>
      </c>
      <c r="J167" s="10">
        <f t="shared" si="13"/>
        <v>44960</v>
      </c>
      <c r="K167" s="12">
        <f t="shared" si="14"/>
        <v>27</v>
      </c>
      <c r="L167" s="12">
        <f t="shared" si="15"/>
        <v>27</v>
      </c>
      <c r="M167" s="12" t="str">
        <f t="shared" si="16"/>
        <v>endirim olmayacaq</v>
      </c>
      <c r="N167" t="str">
        <f t="shared" si="17"/>
        <v>C031727</v>
      </c>
    </row>
    <row r="168" spans="1:14" x14ac:dyDescent="0.25">
      <c r="A168" t="s">
        <v>285</v>
      </c>
      <c r="B168" t="s">
        <v>26</v>
      </c>
      <c r="E168" s="4" t="s">
        <v>1337</v>
      </c>
      <c r="F168" s="4" t="s">
        <v>18</v>
      </c>
      <c r="G168" s="4" t="str">
        <f t="shared" si="12"/>
        <v>C0324cam08</v>
      </c>
      <c r="H168" s="8">
        <f>INDEX(data[join_date],MATCH('4.Endirim'!G168,data[cust&amp;camp],0))</f>
        <v>44809</v>
      </c>
      <c r="I168" s="11">
        <f>INDEX(data[GƏLİR],MATCH('4.Endirim'!G168,data[cust&amp;camp],0))</f>
        <v>27</v>
      </c>
      <c r="J168" s="10">
        <f t="shared" si="13"/>
        <v>44809</v>
      </c>
      <c r="K168" s="12">
        <f t="shared" si="14"/>
        <v>27</v>
      </c>
      <c r="L168" s="12">
        <f t="shared" si="15"/>
        <v>27</v>
      </c>
      <c r="M168" s="12" t="str">
        <f t="shared" si="16"/>
        <v>endirim olmayacaq</v>
      </c>
      <c r="N168" t="str">
        <f t="shared" si="17"/>
        <v>C032427</v>
      </c>
    </row>
    <row r="169" spans="1:14" x14ac:dyDescent="0.25">
      <c r="A169" t="s">
        <v>289</v>
      </c>
      <c r="B169" t="s">
        <v>4</v>
      </c>
      <c r="E169" s="4" t="s">
        <v>1437</v>
      </c>
      <c r="F169" s="4" t="s">
        <v>18</v>
      </c>
      <c r="G169" s="4" t="str">
        <f t="shared" si="12"/>
        <v>C0349cam08</v>
      </c>
      <c r="H169" s="8">
        <f>INDEX(data[join_date],MATCH('4.Endirim'!G169,data[cust&amp;camp],0))</f>
        <v>44752</v>
      </c>
      <c r="I169" s="11">
        <f>INDEX(data[GƏLİR],MATCH('4.Endirim'!G169,data[cust&amp;camp],0))</f>
        <v>27</v>
      </c>
      <c r="J169" s="10">
        <f t="shared" si="13"/>
        <v>44754</v>
      </c>
      <c r="K169" s="12">
        <f t="shared" si="14"/>
        <v>27</v>
      </c>
      <c r="L169" s="12">
        <f t="shared" si="15"/>
        <v>14</v>
      </c>
      <c r="M169" s="12" t="str">
        <f t="shared" si="16"/>
        <v>endirim :C0349,cam08</v>
      </c>
      <c r="N169" t="str">
        <f t="shared" si="17"/>
        <v>C034927</v>
      </c>
    </row>
    <row r="170" spans="1:14" x14ac:dyDescent="0.25">
      <c r="A170" t="s">
        <v>289</v>
      </c>
      <c r="B170" t="s">
        <v>22</v>
      </c>
      <c r="E170" s="4" t="s">
        <v>1449</v>
      </c>
      <c r="F170" s="4" t="s">
        <v>18</v>
      </c>
      <c r="G170" s="4" t="str">
        <f t="shared" si="12"/>
        <v>C0352cam08</v>
      </c>
      <c r="H170" s="8">
        <f>INDEX(data[join_date],MATCH('4.Endirim'!G170,data[cust&amp;camp],0))</f>
        <v>44863</v>
      </c>
      <c r="I170" s="11">
        <f>INDEX(data[GƏLİR],MATCH('4.Endirim'!G170,data[cust&amp;camp],0))</f>
        <v>27</v>
      </c>
      <c r="J170" s="10">
        <f t="shared" si="13"/>
        <v>44942</v>
      </c>
      <c r="K170" s="12">
        <f t="shared" si="14"/>
        <v>27</v>
      </c>
      <c r="L170" s="12">
        <f t="shared" si="15"/>
        <v>26</v>
      </c>
      <c r="M170" s="12" t="str">
        <f t="shared" si="16"/>
        <v>endirim :C0352,cam08</v>
      </c>
      <c r="N170" t="str">
        <f t="shared" si="17"/>
        <v>C035227</v>
      </c>
    </row>
    <row r="171" spans="1:14" x14ac:dyDescent="0.25">
      <c r="A171" t="s">
        <v>289</v>
      </c>
      <c r="B171" t="s">
        <v>28</v>
      </c>
      <c r="E171" s="4" t="s">
        <v>1473</v>
      </c>
      <c r="F171" s="4" t="s">
        <v>18</v>
      </c>
      <c r="G171" s="4" t="str">
        <f t="shared" si="12"/>
        <v>C0358cam08</v>
      </c>
      <c r="H171" s="8">
        <f>INDEX(data[join_date],MATCH('4.Endirim'!G171,data[cust&amp;camp],0))</f>
        <v>44971</v>
      </c>
      <c r="I171" s="11">
        <f>INDEX(data[GƏLİR],MATCH('4.Endirim'!G171,data[cust&amp;camp],0))</f>
        <v>27</v>
      </c>
      <c r="J171" s="10">
        <f t="shared" si="13"/>
        <v>44971</v>
      </c>
      <c r="K171" s="12">
        <f t="shared" si="14"/>
        <v>62</v>
      </c>
      <c r="L171" s="12">
        <f t="shared" si="15"/>
        <v>27</v>
      </c>
      <c r="M171" s="12" t="str">
        <f t="shared" si="16"/>
        <v>endirim olmayacaq</v>
      </c>
      <c r="N171" t="str">
        <f t="shared" si="17"/>
        <v>C035862</v>
      </c>
    </row>
    <row r="172" spans="1:14" x14ac:dyDescent="0.25">
      <c r="A172" t="s">
        <v>293</v>
      </c>
      <c r="B172" t="s">
        <v>14</v>
      </c>
      <c r="E172" s="4" t="s">
        <v>1481</v>
      </c>
      <c r="F172" s="4" t="s">
        <v>18</v>
      </c>
      <c r="G172" s="4" t="str">
        <f t="shared" si="12"/>
        <v>C0360cam08</v>
      </c>
      <c r="H172" s="8">
        <f>INDEX(data[join_date],MATCH('4.Endirim'!G172,data[cust&amp;camp],0))</f>
        <v>44840</v>
      </c>
      <c r="I172" s="11">
        <f>INDEX(data[GƏLİR],MATCH('4.Endirim'!G172,data[cust&amp;camp],0))</f>
        <v>27</v>
      </c>
      <c r="J172" s="10">
        <f t="shared" si="13"/>
        <v>44895</v>
      </c>
      <c r="K172" s="12">
        <f t="shared" si="14"/>
        <v>29</v>
      </c>
      <c r="L172" s="12">
        <f t="shared" si="15"/>
        <v>29</v>
      </c>
      <c r="M172" s="12" t="str">
        <f t="shared" si="16"/>
        <v>endirim olmayacaq</v>
      </c>
      <c r="N172" t="str">
        <f t="shared" si="17"/>
        <v>C036029</v>
      </c>
    </row>
    <row r="173" spans="1:14" x14ac:dyDescent="0.25">
      <c r="A173" t="s">
        <v>293</v>
      </c>
      <c r="B173" t="s">
        <v>22</v>
      </c>
      <c r="E173" s="4" t="s">
        <v>1493</v>
      </c>
      <c r="F173" s="4" t="s">
        <v>18</v>
      </c>
      <c r="G173" s="4" t="str">
        <f t="shared" si="12"/>
        <v>C0363cam08</v>
      </c>
      <c r="H173" s="8">
        <f>INDEX(data[join_date],MATCH('4.Endirim'!G173,data[cust&amp;camp],0))</f>
        <v>44885</v>
      </c>
      <c r="I173" s="11">
        <f>INDEX(data[GƏLİR],MATCH('4.Endirim'!G173,data[cust&amp;camp],0))</f>
        <v>27</v>
      </c>
      <c r="J173" s="10">
        <f t="shared" si="13"/>
        <v>44885</v>
      </c>
      <c r="K173" s="12">
        <f t="shared" si="14"/>
        <v>62</v>
      </c>
      <c r="L173" s="12">
        <f t="shared" si="15"/>
        <v>27</v>
      </c>
      <c r="M173" s="12" t="str">
        <f t="shared" si="16"/>
        <v>endirim olmayacaq</v>
      </c>
      <c r="N173" t="str">
        <f t="shared" si="17"/>
        <v>C036362</v>
      </c>
    </row>
    <row r="174" spans="1:14" x14ac:dyDescent="0.25">
      <c r="A174" t="s">
        <v>293</v>
      </c>
      <c r="B174" t="s">
        <v>28</v>
      </c>
      <c r="E174" s="4" t="s">
        <v>1505</v>
      </c>
      <c r="F174" s="4" t="s">
        <v>18</v>
      </c>
      <c r="G174" s="4" t="str">
        <f t="shared" si="12"/>
        <v>C0366cam08</v>
      </c>
      <c r="H174" s="8">
        <f>INDEX(data[join_date],MATCH('4.Endirim'!G174,data[cust&amp;camp],0))</f>
        <v>45007</v>
      </c>
      <c r="I174" s="11">
        <f>INDEX(data[GƏLİR],MATCH('4.Endirim'!G174,data[cust&amp;camp],0))</f>
        <v>27</v>
      </c>
      <c r="J174" s="10">
        <f t="shared" si="13"/>
        <v>45042</v>
      </c>
      <c r="K174" s="12">
        <f t="shared" si="14"/>
        <v>29</v>
      </c>
      <c r="L174" s="12">
        <f t="shared" si="15"/>
        <v>29</v>
      </c>
      <c r="M174" s="12" t="str">
        <f t="shared" si="16"/>
        <v>endirim olmayacaq</v>
      </c>
      <c r="N174" t="str">
        <f t="shared" si="17"/>
        <v>C036629</v>
      </c>
    </row>
    <row r="175" spans="1:14" x14ac:dyDescent="0.25">
      <c r="A175" t="s">
        <v>301</v>
      </c>
      <c r="B175" t="s">
        <v>20</v>
      </c>
      <c r="E175" s="4" t="s">
        <v>1557</v>
      </c>
      <c r="F175" s="4" t="s">
        <v>18</v>
      </c>
      <c r="G175" s="4" t="str">
        <f t="shared" si="12"/>
        <v>C0379cam08</v>
      </c>
      <c r="H175" s="8">
        <f>INDEX(data[join_date],MATCH('4.Endirim'!G175,data[cust&amp;camp],0))</f>
        <v>44982</v>
      </c>
      <c r="I175" s="11">
        <f>INDEX(data[GƏLİR],MATCH('4.Endirim'!G175,data[cust&amp;camp],0))</f>
        <v>27</v>
      </c>
      <c r="J175" s="10">
        <f t="shared" si="13"/>
        <v>44982</v>
      </c>
      <c r="K175" s="12">
        <f t="shared" si="14"/>
        <v>28</v>
      </c>
      <c r="L175" s="12">
        <f t="shared" si="15"/>
        <v>27</v>
      </c>
      <c r="M175" s="12" t="str">
        <f t="shared" si="16"/>
        <v>endirim olmayacaq</v>
      </c>
      <c r="N175" t="str">
        <f t="shared" si="17"/>
        <v>C037928</v>
      </c>
    </row>
    <row r="176" spans="1:14" x14ac:dyDescent="0.25">
      <c r="A176" t="s">
        <v>301</v>
      </c>
      <c r="B176" t="s">
        <v>30</v>
      </c>
      <c r="E176" s="4" t="s">
        <v>1577</v>
      </c>
      <c r="F176" s="4" t="s">
        <v>18</v>
      </c>
      <c r="G176" s="4" t="str">
        <f t="shared" si="12"/>
        <v>C0384cam08</v>
      </c>
      <c r="H176" s="8">
        <f>INDEX(data[join_date],MATCH('4.Endirim'!G176,data[cust&amp;camp],0))</f>
        <v>44768</v>
      </c>
      <c r="I176" s="11">
        <f>INDEX(data[GƏLİR],MATCH('4.Endirim'!G176,data[cust&amp;camp],0))</f>
        <v>27</v>
      </c>
      <c r="J176" s="10">
        <f t="shared" si="13"/>
        <v>44768</v>
      </c>
      <c r="K176" s="12">
        <f t="shared" si="14"/>
        <v>27</v>
      </c>
      <c r="L176" s="12">
        <f t="shared" si="15"/>
        <v>27</v>
      </c>
      <c r="M176" s="12" t="str">
        <f t="shared" si="16"/>
        <v>endirim olmayacaq</v>
      </c>
      <c r="N176" t="str">
        <f t="shared" si="17"/>
        <v>C038427</v>
      </c>
    </row>
    <row r="177" spans="1:14" x14ac:dyDescent="0.25">
      <c r="A177" t="s">
        <v>301</v>
      </c>
      <c r="B177" t="s">
        <v>32</v>
      </c>
      <c r="E177" s="4" t="s">
        <v>1649</v>
      </c>
      <c r="F177" s="4" t="s">
        <v>18</v>
      </c>
      <c r="G177" s="4" t="str">
        <f t="shared" si="12"/>
        <v>C0402cam08</v>
      </c>
      <c r="H177" s="8">
        <f>INDEX(data[join_date],MATCH('4.Endirim'!G177,data[cust&amp;camp],0))</f>
        <v>44793</v>
      </c>
      <c r="I177" s="11">
        <f>INDEX(data[GƏLİR],MATCH('4.Endirim'!G177,data[cust&amp;camp],0))</f>
        <v>27</v>
      </c>
      <c r="J177" s="10">
        <f t="shared" si="13"/>
        <v>44793</v>
      </c>
      <c r="K177" s="12">
        <f t="shared" si="14"/>
        <v>75</v>
      </c>
      <c r="L177" s="12">
        <f t="shared" si="15"/>
        <v>27</v>
      </c>
      <c r="M177" s="12" t="str">
        <f t="shared" si="16"/>
        <v>endirim olmayacaq</v>
      </c>
      <c r="N177" t="str">
        <f t="shared" si="17"/>
        <v>C040275</v>
      </c>
    </row>
    <row r="178" spans="1:14" x14ac:dyDescent="0.25">
      <c r="A178" t="s">
        <v>305</v>
      </c>
      <c r="B178" t="s">
        <v>6</v>
      </c>
      <c r="E178" s="4" t="s">
        <v>1657</v>
      </c>
      <c r="F178" s="4" t="s">
        <v>18</v>
      </c>
      <c r="G178" s="4" t="str">
        <f t="shared" si="12"/>
        <v>C0404cam08</v>
      </c>
      <c r="H178" s="8">
        <f>INDEX(data[join_date],MATCH('4.Endirim'!G178,data[cust&amp;camp],0))</f>
        <v>44863</v>
      </c>
      <c r="I178" s="11">
        <f>INDEX(data[GƏLİR],MATCH('4.Endirim'!G178,data[cust&amp;camp],0))</f>
        <v>27</v>
      </c>
      <c r="J178" s="10">
        <f t="shared" si="13"/>
        <v>44863</v>
      </c>
      <c r="K178" s="12">
        <f t="shared" si="14"/>
        <v>27</v>
      </c>
      <c r="L178" s="12">
        <f t="shared" si="15"/>
        <v>27</v>
      </c>
      <c r="M178" s="12" t="str">
        <f t="shared" si="16"/>
        <v>endirim olmayacaq</v>
      </c>
      <c r="N178" t="str">
        <f t="shared" si="17"/>
        <v>C040427</v>
      </c>
    </row>
    <row r="179" spans="1:14" x14ac:dyDescent="0.25">
      <c r="A179" t="s">
        <v>305</v>
      </c>
      <c r="B179" t="s">
        <v>20</v>
      </c>
      <c r="E179" s="4" t="s">
        <v>1701</v>
      </c>
      <c r="F179" s="4" t="s">
        <v>18</v>
      </c>
      <c r="G179" s="4" t="str">
        <f t="shared" si="12"/>
        <v>C0415cam08</v>
      </c>
      <c r="H179" s="8">
        <f>INDEX(data[join_date],MATCH('4.Endirim'!G179,data[cust&amp;camp],0))</f>
        <v>45001</v>
      </c>
      <c r="I179" s="11">
        <f>INDEX(data[GƏLİR],MATCH('4.Endirim'!G179,data[cust&amp;camp],0))</f>
        <v>27</v>
      </c>
      <c r="J179" s="10">
        <f t="shared" si="13"/>
        <v>45001</v>
      </c>
      <c r="K179" s="12">
        <f t="shared" si="14"/>
        <v>27</v>
      </c>
      <c r="L179" s="12">
        <f t="shared" si="15"/>
        <v>27</v>
      </c>
      <c r="M179" s="12" t="str">
        <f t="shared" si="16"/>
        <v>endirim olmayacaq</v>
      </c>
      <c r="N179" t="str">
        <f t="shared" si="17"/>
        <v>C041527</v>
      </c>
    </row>
    <row r="180" spans="1:14" x14ac:dyDescent="0.25">
      <c r="A180" t="s">
        <v>305</v>
      </c>
      <c r="B180" t="s">
        <v>36</v>
      </c>
      <c r="E180" s="4" t="s">
        <v>1705</v>
      </c>
      <c r="F180" s="4" t="s">
        <v>18</v>
      </c>
      <c r="G180" s="4" t="str">
        <f t="shared" si="12"/>
        <v>C0416cam08</v>
      </c>
      <c r="H180" s="8">
        <f>INDEX(data[join_date],MATCH('4.Endirim'!G180,data[cust&amp;camp],0))</f>
        <v>44873</v>
      </c>
      <c r="I180" s="11">
        <f>INDEX(data[GƏLİR],MATCH('4.Endirim'!G180,data[cust&amp;camp],0))</f>
        <v>27</v>
      </c>
      <c r="J180" s="10">
        <f t="shared" si="13"/>
        <v>44873</v>
      </c>
      <c r="K180" s="12">
        <f t="shared" si="14"/>
        <v>27</v>
      </c>
      <c r="L180" s="12">
        <f t="shared" si="15"/>
        <v>27</v>
      </c>
      <c r="M180" s="12" t="str">
        <f t="shared" si="16"/>
        <v>endirim olmayacaq</v>
      </c>
      <c r="N180" t="str">
        <f t="shared" si="17"/>
        <v>C041627</v>
      </c>
    </row>
    <row r="181" spans="1:14" x14ac:dyDescent="0.25">
      <c r="A181" t="s">
        <v>309</v>
      </c>
      <c r="B181" t="s">
        <v>14</v>
      </c>
      <c r="E181" s="4" t="s">
        <v>1733</v>
      </c>
      <c r="F181" s="4" t="s">
        <v>18</v>
      </c>
      <c r="G181" s="4" t="str">
        <f t="shared" si="12"/>
        <v>C0423cam08</v>
      </c>
      <c r="H181" s="8">
        <f>INDEX(data[join_date],MATCH('4.Endirim'!G181,data[cust&amp;camp],0))</f>
        <v>44992</v>
      </c>
      <c r="I181" s="11">
        <f>INDEX(data[GƏLİR],MATCH('4.Endirim'!G181,data[cust&amp;camp],0))</f>
        <v>27</v>
      </c>
      <c r="J181" s="10">
        <f t="shared" si="13"/>
        <v>44992</v>
      </c>
      <c r="K181" s="12">
        <f t="shared" si="14"/>
        <v>27</v>
      </c>
      <c r="L181" s="12">
        <f t="shared" si="15"/>
        <v>27</v>
      </c>
      <c r="M181" s="12" t="str">
        <f t="shared" si="16"/>
        <v>endirim olmayacaq</v>
      </c>
      <c r="N181" t="str">
        <f t="shared" si="17"/>
        <v>C042327</v>
      </c>
    </row>
    <row r="182" spans="1:14" x14ac:dyDescent="0.25">
      <c r="A182" t="s">
        <v>309</v>
      </c>
      <c r="B182" t="s">
        <v>26</v>
      </c>
      <c r="E182" s="4" t="s">
        <v>1745</v>
      </c>
      <c r="F182" s="4" t="s">
        <v>18</v>
      </c>
      <c r="G182" s="4" t="str">
        <f t="shared" si="12"/>
        <v>C0426cam08</v>
      </c>
      <c r="H182" s="8">
        <f>INDEX(data[join_date],MATCH('4.Endirim'!G182,data[cust&amp;camp],0))</f>
        <v>44880</v>
      </c>
      <c r="I182" s="11">
        <f>INDEX(data[GƏLİR],MATCH('4.Endirim'!G182,data[cust&amp;camp],0))</f>
        <v>27</v>
      </c>
      <c r="J182" s="10">
        <f t="shared" si="13"/>
        <v>44880</v>
      </c>
      <c r="K182" s="12">
        <f t="shared" si="14"/>
        <v>27</v>
      </c>
      <c r="L182" s="12">
        <f t="shared" si="15"/>
        <v>27</v>
      </c>
      <c r="M182" s="12" t="str">
        <f t="shared" si="16"/>
        <v>endirim olmayacaq</v>
      </c>
      <c r="N182" t="str">
        <f t="shared" si="17"/>
        <v>C042627</v>
      </c>
    </row>
    <row r="183" spans="1:14" x14ac:dyDescent="0.25">
      <c r="A183" t="s">
        <v>309</v>
      </c>
      <c r="B183" t="s">
        <v>32</v>
      </c>
      <c r="E183" s="4" t="s">
        <v>1773</v>
      </c>
      <c r="F183" s="4" t="s">
        <v>18</v>
      </c>
      <c r="G183" s="4" t="str">
        <f t="shared" si="12"/>
        <v>C0433cam08</v>
      </c>
      <c r="H183" s="8">
        <f>INDEX(data[join_date],MATCH('4.Endirim'!G183,data[cust&amp;camp],0))</f>
        <v>44828</v>
      </c>
      <c r="I183" s="11">
        <f>INDEX(data[GƏLİR],MATCH('4.Endirim'!G183,data[cust&amp;camp],0))</f>
        <v>27</v>
      </c>
      <c r="J183" s="10">
        <f t="shared" si="13"/>
        <v>44828</v>
      </c>
      <c r="K183" s="12">
        <f t="shared" si="14"/>
        <v>27</v>
      </c>
      <c r="L183" s="12">
        <f t="shared" si="15"/>
        <v>27</v>
      </c>
      <c r="M183" s="12" t="str">
        <f t="shared" si="16"/>
        <v>endirim olmayacaq</v>
      </c>
      <c r="N183" t="str">
        <f t="shared" si="17"/>
        <v>C043327</v>
      </c>
    </row>
    <row r="184" spans="1:14" x14ac:dyDescent="0.25">
      <c r="A184" t="s">
        <v>313</v>
      </c>
      <c r="B184" t="s">
        <v>16</v>
      </c>
      <c r="E184" s="4" t="s">
        <v>1781</v>
      </c>
      <c r="F184" s="4" t="s">
        <v>18</v>
      </c>
      <c r="G184" s="4" t="str">
        <f t="shared" si="12"/>
        <v>C0435cam08</v>
      </c>
      <c r="H184" s="8">
        <f>INDEX(data[join_date],MATCH('4.Endirim'!G184,data[cust&amp;camp],0))</f>
        <v>45036</v>
      </c>
      <c r="I184" s="11">
        <f>INDEX(data[GƏLİR],MATCH('4.Endirim'!G184,data[cust&amp;camp],0))</f>
        <v>27</v>
      </c>
      <c r="J184" s="10">
        <f t="shared" si="13"/>
        <v>45036</v>
      </c>
      <c r="K184" s="12">
        <f t="shared" si="14"/>
        <v>27</v>
      </c>
      <c r="L184" s="12">
        <f t="shared" si="15"/>
        <v>27</v>
      </c>
      <c r="M184" s="12" t="str">
        <f t="shared" si="16"/>
        <v>endirim olmayacaq</v>
      </c>
      <c r="N184" t="str">
        <f t="shared" si="17"/>
        <v>C043527</v>
      </c>
    </row>
    <row r="185" spans="1:14" x14ac:dyDescent="0.25">
      <c r="A185" t="s">
        <v>313</v>
      </c>
      <c r="B185" t="s">
        <v>28</v>
      </c>
      <c r="E185" s="4" t="s">
        <v>1801</v>
      </c>
      <c r="F185" s="4" t="s">
        <v>18</v>
      </c>
      <c r="G185" s="4" t="str">
        <f t="shared" si="12"/>
        <v>C0440cam08</v>
      </c>
      <c r="H185" s="8">
        <f>INDEX(data[join_date],MATCH('4.Endirim'!G185,data[cust&amp;camp],0))</f>
        <v>44953</v>
      </c>
      <c r="I185" s="11">
        <f>INDEX(data[GƏLİR],MATCH('4.Endirim'!G185,data[cust&amp;camp],0))</f>
        <v>27</v>
      </c>
      <c r="J185" s="10">
        <f t="shared" si="13"/>
        <v>44953</v>
      </c>
      <c r="K185" s="12">
        <f t="shared" si="14"/>
        <v>62</v>
      </c>
      <c r="L185" s="12">
        <f t="shared" si="15"/>
        <v>27</v>
      </c>
      <c r="M185" s="12" t="str">
        <f t="shared" si="16"/>
        <v>endirim olmayacaq</v>
      </c>
      <c r="N185" t="str">
        <f t="shared" si="17"/>
        <v>C044062</v>
      </c>
    </row>
    <row r="186" spans="1:14" x14ac:dyDescent="0.25">
      <c r="A186" t="s">
        <v>317</v>
      </c>
      <c r="B186" t="s">
        <v>14</v>
      </c>
      <c r="E186" s="4" t="s">
        <v>1861</v>
      </c>
      <c r="F186" s="4" t="s">
        <v>18</v>
      </c>
      <c r="G186" s="4" t="str">
        <f t="shared" si="12"/>
        <v>C0455cam08</v>
      </c>
      <c r="H186" s="8">
        <f>INDEX(data[join_date],MATCH('4.Endirim'!G186,data[cust&amp;camp],0))</f>
        <v>44895</v>
      </c>
      <c r="I186" s="11">
        <f>INDEX(data[GƏLİR],MATCH('4.Endirim'!G186,data[cust&amp;camp],0))</f>
        <v>27</v>
      </c>
      <c r="J186" s="10">
        <f t="shared" si="13"/>
        <v>44902</v>
      </c>
      <c r="K186" s="12">
        <f t="shared" si="14"/>
        <v>27</v>
      </c>
      <c r="L186" s="12">
        <f t="shared" si="15"/>
        <v>25</v>
      </c>
      <c r="M186" s="12" t="str">
        <f t="shared" si="16"/>
        <v>endirim :C0455,cam08</v>
      </c>
      <c r="N186" t="str">
        <f t="shared" si="17"/>
        <v>C045527</v>
      </c>
    </row>
    <row r="187" spans="1:14" x14ac:dyDescent="0.25">
      <c r="A187" t="s">
        <v>317</v>
      </c>
      <c r="B187" t="s">
        <v>22</v>
      </c>
      <c r="E187" s="4" t="s">
        <v>1925</v>
      </c>
      <c r="F187" s="4" t="s">
        <v>18</v>
      </c>
      <c r="G187" s="4" t="str">
        <f t="shared" si="12"/>
        <v>C0471cam08</v>
      </c>
      <c r="H187" s="8">
        <f>INDEX(data[join_date],MATCH('4.Endirim'!G187,data[cust&amp;camp],0))</f>
        <v>45036</v>
      </c>
      <c r="I187" s="11">
        <f>INDEX(data[GƏLİR],MATCH('4.Endirim'!G187,data[cust&amp;camp],0))</f>
        <v>27</v>
      </c>
      <c r="J187" s="10">
        <f t="shared" si="13"/>
        <v>45036</v>
      </c>
      <c r="K187" s="12">
        <f t="shared" si="14"/>
        <v>75</v>
      </c>
      <c r="L187" s="12">
        <f t="shared" si="15"/>
        <v>27</v>
      </c>
      <c r="M187" s="12" t="str">
        <f t="shared" si="16"/>
        <v>endirim olmayacaq</v>
      </c>
      <c r="N187" t="str">
        <f t="shared" si="17"/>
        <v>C047175</v>
      </c>
    </row>
    <row r="188" spans="1:14" x14ac:dyDescent="0.25">
      <c r="A188" t="s">
        <v>317</v>
      </c>
      <c r="B188" t="s">
        <v>28</v>
      </c>
      <c r="E188" s="4" t="s">
        <v>1981</v>
      </c>
      <c r="F188" s="4" t="s">
        <v>18</v>
      </c>
      <c r="G188" s="4" t="str">
        <f t="shared" si="12"/>
        <v>C0485cam08</v>
      </c>
      <c r="H188" s="8">
        <f>INDEX(data[join_date],MATCH('4.Endirim'!G188,data[cust&amp;camp],0))</f>
        <v>45021</v>
      </c>
      <c r="I188" s="11">
        <f>INDEX(data[GƏLİR],MATCH('4.Endirim'!G188,data[cust&amp;camp],0))</f>
        <v>27</v>
      </c>
      <c r="J188" s="10">
        <f t="shared" si="13"/>
        <v>45021</v>
      </c>
      <c r="K188" s="12">
        <f t="shared" si="14"/>
        <v>27</v>
      </c>
      <c r="L188" s="12">
        <f t="shared" si="15"/>
        <v>27</v>
      </c>
      <c r="M188" s="12" t="str">
        <f t="shared" si="16"/>
        <v>endirim olmayacaq</v>
      </c>
      <c r="N188" t="str">
        <f t="shared" si="17"/>
        <v>C048527</v>
      </c>
    </row>
    <row r="189" spans="1:14" x14ac:dyDescent="0.25">
      <c r="A189" t="s">
        <v>321</v>
      </c>
      <c r="B189" t="s">
        <v>22</v>
      </c>
      <c r="E189" s="4" t="s">
        <v>2025</v>
      </c>
      <c r="F189" s="4" t="s">
        <v>18</v>
      </c>
      <c r="G189" s="4" t="str">
        <f t="shared" si="12"/>
        <v>C0496cam08</v>
      </c>
      <c r="H189" s="8">
        <f>INDEX(data[join_date],MATCH('4.Endirim'!G189,data[cust&amp;camp],0))</f>
        <v>44992</v>
      </c>
      <c r="I189" s="11">
        <f>INDEX(data[GƏLİR],MATCH('4.Endirim'!G189,data[cust&amp;camp],0))</f>
        <v>27</v>
      </c>
      <c r="J189" s="10">
        <f t="shared" si="13"/>
        <v>44992</v>
      </c>
      <c r="K189" s="12">
        <f t="shared" si="14"/>
        <v>29</v>
      </c>
      <c r="L189" s="12">
        <f t="shared" si="15"/>
        <v>27</v>
      </c>
      <c r="M189" s="12" t="str">
        <f t="shared" si="16"/>
        <v>endirim olmayacaq</v>
      </c>
      <c r="N189" t="str">
        <f t="shared" si="17"/>
        <v>C049629</v>
      </c>
    </row>
    <row r="190" spans="1:14" x14ac:dyDescent="0.25">
      <c r="A190" t="s">
        <v>321</v>
      </c>
      <c r="B190" t="s">
        <v>24</v>
      </c>
      <c r="E190" s="4" t="s">
        <v>2077</v>
      </c>
      <c r="F190" s="4" t="s">
        <v>18</v>
      </c>
      <c r="G190" s="4" t="str">
        <f t="shared" si="12"/>
        <v>C0509cam08</v>
      </c>
      <c r="H190" s="8">
        <f>INDEX(data[join_date],MATCH('4.Endirim'!G190,data[cust&amp;camp],0))</f>
        <v>44801</v>
      </c>
      <c r="I190" s="11">
        <f>INDEX(data[GƏLİR],MATCH('4.Endirim'!G190,data[cust&amp;camp],0))</f>
        <v>27</v>
      </c>
      <c r="J190" s="10">
        <f t="shared" si="13"/>
        <v>44907</v>
      </c>
      <c r="K190" s="12">
        <f t="shared" si="14"/>
        <v>27</v>
      </c>
      <c r="L190" s="12">
        <f t="shared" si="15"/>
        <v>14</v>
      </c>
      <c r="M190" s="12" t="str">
        <f t="shared" si="16"/>
        <v>endirim :C0509,cam08</v>
      </c>
      <c r="N190" t="str">
        <f t="shared" si="17"/>
        <v>C050927</v>
      </c>
    </row>
    <row r="191" spans="1:14" x14ac:dyDescent="0.25">
      <c r="A191" t="s">
        <v>321</v>
      </c>
      <c r="B191" t="s">
        <v>32</v>
      </c>
      <c r="E191" s="4" t="s">
        <v>2117</v>
      </c>
      <c r="F191" s="4" t="s">
        <v>18</v>
      </c>
      <c r="G191" s="4" t="str">
        <f t="shared" si="12"/>
        <v>C0519cam08</v>
      </c>
      <c r="H191" s="8">
        <f>INDEX(data[join_date],MATCH('4.Endirim'!G191,data[cust&amp;camp],0))</f>
        <v>44954</v>
      </c>
      <c r="I191" s="11">
        <f>INDEX(data[GƏLİR],MATCH('4.Endirim'!G191,data[cust&amp;camp],0))</f>
        <v>27</v>
      </c>
      <c r="J191" s="10">
        <f t="shared" si="13"/>
        <v>44954</v>
      </c>
      <c r="K191" s="12">
        <f t="shared" si="14"/>
        <v>27</v>
      </c>
      <c r="L191" s="12">
        <f t="shared" si="15"/>
        <v>27</v>
      </c>
      <c r="M191" s="12" t="str">
        <f t="shared" si="16"/>
        <v>endirim olmayacaq</v>
      </c>
      <c r="N191" t="str">
        <f t="shared" si="17"/>
        <v>C051927</v>
      </c>
    </row>
    <row r="192" spans="1:14" x14ac:dyDescent="0.25">
      <c r="A192" t="s">
        <v>325</v>
      </c>
      <c r="B192" t="s">
        <v>6</v>
      </c>
      <c r="E192" s="4" t="s">
        <v>2237</v>
      </c>
      <c r="F192" s="4" t="s">
        <v>18</v>
      </c>
      <c r="G192" s="4" t="str">
        <f t="shared" si="12"/>
        <v>C0549cam08</v>
      </c>
      <c r="H192" s="8">
        <f>INDEX(data[join_date],MATCH('4.Endirim'!G192,data[cust&amp;camp],0))</f>
        <v>44923</v>
      </c>
      <c r="I192" s="11">
        <f>INDEX(data[GƏLİR],MATCH('4.Endirim'!G192,data[cust&amp;camp],0))</f>
        <v>27</v>
      </c>
      <c r="J192" s="10">
        <f t="shared" si="13"/>
        <v>44923</v>
      </c>
      <c r="K192" s="12">
        <f t="shared" si="14"/>
        <v>27</v>
      </c>
      <c r="L192" s="12">
        <f t="shared" si="15"/>
        <v>27</v>
      </c>
      <c r="M192" s="12" t="str">
        <f t="shared" si="16"/>
        <v>endirim olmayacaq</v>
      </c>
      <c r="N192" t="str">
        <f t="shared" si="17"/>
        <v>C054927</v>
      </c>
    </row>
    <row r="193" spans="1:14" x14ac:dyDescent="0.25">
      <c r="A193" t="s">
        <v>325</v>
      </c>
      <c r="B193" t="s">
        <v>34</v>
      </c>
      <c r="E193" s="4" t="s">
        <v>2241</v>
      </c>
      <c r="F193" s="4" t="s">
        <v>18</v>
      </c>
      <c r="G193" s="4" t="str">
        <f t="shared" si="12"/>
        <v>C0550cam08</v>
      </c>
      <c r="H193" s="8">
        <f>INDEX(data[join_date],MATCH('4.Endirim'!G193,data[cust&amp;camp],0))</f>
        <v>44938</v>
      </c>
      <c r="I193" s="11">
        <f>INDEX(data[GƏLİR],MATCH('4.Endirim'!G193,data[cust&amp;camp],0))</f>
        <v>27</v>
      </c>
      <c r="J193" s="10">
        <f t="shared" si="13"/>
        <v>44938</v>
      </c>
      <c r="K193" s="12">
        <f t="shared" si="14"/>
        <v>27</v>
      </c>
      <c r="L193" s="12">
        <f t="shared" si="15"/>
        <v>27</v>
      </c>
      <c r="M193" s="12" t="str">
        <f t="shared" si="16"/>
        <v>endirim olmayacaq</v>
      </c>
      <c r="N193" t="str">
        <f t="shared" si="17"/>
        <v>C055027</v>
      </c>
    </row>
    <row r="194" spans="1:14" x14ac:dyDescent="0.25">
      <c r="A194" t="s">
        <v>329</v>
      </c>
      <c r="B194" t="s">
        <v>22</v>
      </c>
      <c r="E194" s="4" t="s">
        <v>2257</v>
      </c>
      <c r="F194" s="4" t="s">
        <v>18</v>
      </c>
      <c r="G194" s="4" t="str">
        <f t="shared" si="12"/>
        <v>C0554cam08</v>
      </c>
      <c r="H194" s="8">
        <f>INDEX(data[join_date],MATCH('4.Endirim'!G194,data[cust&amp;camp],0))</f>
        <v>44896</v>
      </c>
      <c r="I194" s="11">
        <f>INDEX(data[GƏLİR],MATCH('4.Endirim'!G194,data[cust&amp;camp],0))</f>
        <v>27</v>
      </c>
      <c r="J194" s="10">
        <f t="shared" si="13"/>
        <v>44919</v>
      </c>
      <c r="K194" s="12">
        <f t="shared" si="14"/>
        <v>62</v>
      </c>
      <c r="L194" s="12">
        <f t="shared" si="15"/>
        <v>62</v>
      </c>
      <c r="M194" s="12" t="str">
        <f t="shared" si="16"/>
        <v>endirim olmayacaq</v>
      </c>
      <c r="N194" t="str">
        <f t="shared" si="17"/>
        <v>C055462</v>
      </c>
    </row>
    <row r="195" spans="1:14" x14ac:dyDescent="0.25">
      <c r="A195" t="s">
        <v>329</v>
      </c>
      <c r="B195" t="s">
        <v>34</v>
      </c>
      <c r="E195" s="4" t="s">
        <v>2281</v>
      </c>
      <c r="F195" s="4" t="s">
        <v>18</v>
      </c>
      <c r="G195" s="4" t="str">
        <f t="shared" si="12"/>
        <v>C0560cam08</v>
      </c>
      <c r="H195" s="8">
        <f>INDEX(data[join_date],MATCH('4.Endirim'!G195,data[cust&amp;camp],0))</f>
        <v>44932</v>
      </c>
      <c r="I195" s="11">
        <f>INDEX(data[GƏLİR],MATCH('4.Endirim'!G195,data[cust&amp;camp],0))</f>
        <v>27</v>
      </c>
      <c r="J195" s="10">
        <f t="shared" si="13"/>
        <v>44932</v>
      </c>
      <c r="K195" s="12">
        <f t="shared" si="14"/>
        <v>27</v>
      </c>
      <c r="L195" s="12">
        <f t="shared" si="15"/>
        <v>27</v>
      </c>
      <c r="M195" s="12" t="str">
        <f t="shared" si="16"/>
        <v>endirim olmayacaq</v>
      </c>
      <c r="N195" t="str">
        <f t="shared" si="17"/>
        <v>C056027</v>
      </c>
    </row>
    <row r="196" spans="1:14" x14ac:dyDescent="0.25">
      <c r="A196" t="s">
        <v>329</v>
      </c>
      <c r="B196" t="s">
        <v>36</v>
      </c>
      <c r="E196" s="4" t="s">
        <v>2329</v>
      </c>
      <c r="F196" s="4" t="s">
        <v>18</v>
      </c>
      <c r="G196" s="4" t="str">
        <f t="shared" ref="G196:G259" si="18">E196&amp;F196</f>
        <v>C0572cam08</v>
      </c>
      <c r="H196" s="8">
        <f>INDEX(data[join_date],MATCH('4.Endirim'!G196,data[cust&amp;camp],0))</f>
        <v>45014</v>
      </c>
      <c r="I196" s="11">
        <f>INDEX(data[GƏLİR],MATCH('4.Endirim'!G196,data[cust&amp;camp],0))</f>
        <v>27</v>
      </c>
      <c r="J196" s="10">
        <f t="shared" ref="J196:J259" si="19">_xlfn.MAXIFS($H$4:$H$1948,$E$4:$E$1948,E196)</f>
        <v>45014</v>
      </c>
      <c r="K196" s="12">
        <f t="shared" ref="K196:K259" si="20">_xlfn.MAXIFS($I$4:$I$1948,$E$4:$E$1948,E196)</f>
        <v>27</v>
      </c>
      <c r="L196" s="12">
        <f t="shared" ref="L196:L259" si="21">_xlfn.MAXIFS($I$4:$I$1948,$H$4:$H$1948,J196,$E$4:$E$1948,E196)</f>
        <v>27</v>
      </c>
      <c r="M196" s="12" t="str">
        <f t="shared" si="16"/>
        <v>endirim olmayacaq</v>
      </c>
      <c r="N196" t="str">
        <f t="shared" si="17"/>
        <v>C057227</v>
      </c>
    </row>
    <row r="197" spans="1:14" x14ac:dyDescent="0.25">
      <c r="A197" t="s">
        <v>333</v>
      </c>
      <c r="B197" t="s">
        <v>4</v>
      </c>
      <c r="E197" s="4" t="s">
        <v>2393</v>
      </c>
      <c r="F197" s="4" t="s">
        <v>18</v>
      </c>
      <c r="G197" s="4" t="str">
        <f t="shared" si="18"/>
        <v>C0588cam08</v>
      </c>
      <c r="H197" s="8">
        <f>INDEX(data[join_date],MATCH('4.Endirim'!G197,data[cust&amp;camp],0))</f>
        <v>44802</v>
      </c>
      <c r="I197" s="11">
        <f>INDEX(data[GƏLİR],MATCH('4.Endirim'!G197,data[cust&amp;camp],0))</f>
        <v>27</v>
      </c>
      <c r="J197" s="10">
        <f t="shared" si="19"/>
        <v>44934</v>
      </c>
      <c r="K197" s="12">
        <f t="shared" si="20"/>
        <v>27</v>
      </c>
      <c r="L197" s="12">
        <f t="shared" si="21"/>
        <v>13</v>
      </c>
      <c r="M197" s="12" t="str">
        <f t="shared" ref="M197:M260" si="22">IF(L197&gt;=K197,"endirim olmayacaq",IF(I197=K197,"endirim :"&amp;  E197  &amp;","&amp;F197,"endirim olmayacaq"))</f>
        <v>endirim :C0588,cam08</v>
      </c>
      <c r="N197" t="str">
        <f t="shared" ref="N197:N260" si="23">E197&amp;K197</f>
        <v>C058827</v>
      </c>
    </row>
    <row r="198" spans="1:14" x14ac:dyDescent="0.25">
      <c r="A198" t="s">
        <v>333</v>
      </c>
      <c r="B198" t="s">
        <v>22</v>
      </c>
      <c r="E198" s="4" t="s">
        <v>2401</v>
      </c>
      <c r="F198" s="4" t="s">
        <v>18</v>
      </c>
      <c r="G198" s="4" t="str">
        <f t="shared" si="18"/>
        <v>C0590cam08</v>
      </c>
      <c r="H198" s="8">
        <f>INDEX(data[join_date],MATCH('4.Endirim'!G198,data[cust&amp;camp],0))</f>
        <v>44863</v>
      </c>
      <c r="I198" s="11">
        <f>INDEX(data[GƏLİR],MATCH('4.Endirim'!G198,data[cust&amp;camp],0))</f>
        <v>27</v>
      </c>
      <c r="J198" s="10">
        <f t="shared" si="19"/>
        <v>44863</v>
      </c>
      <c r="K198" s="12">
        <f t="shared" si="20"/>
        <v>27</v>
      </c>
      <c r="L198" s="12">
        <f t="shared" si="21"/>
        <v>27</v>
      </c>
      <c r="M198" s="12" t="str">
        <f t="shared" si="22"/>
        <v>endirim olmayacaq</v>
      </c>
      <c r="N198" t="str">
        <f t="shared" si="23"/>
        <v>C059027</v>
      </c>
    </row>
    <row r="199" spans="1:14" x14ac:dyDescent="0.25">
      <c r="A199" t="s">
        <v>333</v>
      </c>
      <c r="B199" t="s">
        <v>28</v>
      </c>
      <c r="E199" s="4" t="s">
        <v>2453</v>
      </c>
      <c r="F199" s="4" t="s">
        <v>18</v>
      </c>
      <c r="G199" s="4" t="str">
        <f t="shared" si="18"/>
        <v>C0603cam08</v>
      </c>
      <c r="H199" s="8">
        <f>INDEX(data[join_date],MATCH('4.Endirim'!G199,data[cust&amp;camp],0))</f>
        <v>44973</v>
      </c>
      <c r="I199" s="11">
        <f>INDEX(data[GƏLİR],MATCH('4.Endirim'!G199,data[cust&amp;camp],0))</f>
        <v>27</v>
      </c>
      <c r="J199" s="10">
        <f t="shared" si="19"/>
        <v>44973</v>
      </c>
      <c r="K199" s="12">
        <f t="shared" si="20"/>
        <v>27</v>
      </c>
      <c r="L199" s="12">
        <f t="shared" si="21"/>
        <v>27</v>
      </c>
      <c r="M199" s="12" t="str">
        <f t="shared" si="22"/>
        <v>endirim olmayacaq</v>
      </c>
      <c r="N199" t="str">
        <f t="shared" si="23"/>
        <v>C060327</v>
      </c>
    </row>
    <row r="200" spans="1:14" x14ac:dyDescent="0.25">
      <c r="A200" t="s">
        <v>337</v>
      </c>
      <c r="B200" t="s">
        <v>6</v>
      </c>
      <c r="E200" s="4" t="s">
        <v>2649</v>
      </c>
      <c r="F200" s="4" t="s">
        <v>18</v>
      </c>
      <c r="G200" s="4" t="str">
        <f t="shared" si="18"/>
        <v>C0652cam08</v>
      </c>
      <c r="H200" s="8">
        <f>INDEX(data[join_date],MATCH('4.Endirim'!G200,data[cust&amp;camp],0))</f>
        <v>44998</v>
      </c>
      <c r="I200" s="11">
        <f>INDEX(data[GƏLİR],MATCH('4.Endirim'!G200,data[cust&amp;camp],0))</f>
        <v>27</v>
      </c>
      <c r="J200" s="10">
        <f t="shared" si="19"/>
        <v>44998</v>
      </c>
      <c r="K200" s="12">
        <f t="shared" si="20"/>
        <v>27</v>
      </c>
      <c r="L200" s="12">
        <f t="shared" si="21"/>
        <v>27</v>
      </c>
      <c r="M200" s="12" t="str">
        <f t="shared" si="22"/>
        <v>endirim olmayacaq</v>
      </c>
      <c r="N200" t="str">
        <f t="shared" si="23"/>
        <v>C065227</v>
      </c>
    </row>
    <row r="201" spans="1:14" x14ac:dyDescent="0.25">
      <c r="A201" t="s">
        <v>337</v>
      </c>
      <c r="B201" t="s">
        <v>12</v>
      </c>
      <c r="E201" s="4" t="s">
        <v>2673</v>
      </c>
      <c r="F201" s="4" t="s">
        <v>18</v>
      </c>
      <c r="G201" s="4" t="str">
        <f t="shared" si="18"/>
        <v>C0658cam08</v>
      </c>
      <c r="H201" s="8">
        <f>INDEX(data[join_date],MATCH('4.Endirim'!G201,data[cust&amp;camp],0))</f>
        <v>44894</v>
      </c>
      <c r="I201" s="11">
        <f>INDEX(data[GƏLİR],MATCH('4.Endirim'!G201,data[cust&amp;camp],0))</f>
        <v>27</v>
      </c>
      <c r="J201" s="10">
        <f t="shared" si="19"/>
        <v>45003</v>
      </c>
      <c r="K201" s="12">
        <f t="shared" si="20"/>
        <v>27</v>
      </c>
      <c r="L201" s="12">
        <f t="shared" si="21"/>
        <v>10</v>
      </c>
      <c r="M201" s="12" t="str">
        <f t="shared" si="22"/>
        <v>endirim :C0658,cam08</v>
      </c>
      <c r="N201" t="str">
        <f t="shared" si="23"/>
        <v>C065827</v>
      </c>
    </row>
    <row r="202" spans="1:14" x14ac:dyDescent="0.25">
      <c r="A202" t="s">
        <v>337</v>
      </c>
      <c r="B202" t="s">
        <v>24</v>
      </c>
      <c r="E202" s="4" t="s">
        <v>2677</v>
      </c>
      <c r="F202" s="4" t="s">
        <v>18</v>
      </c>
      <c r="G202" s="4" t="str">
        <f t="shared" si="18"/>
        <v>C0659cam08</v>
      </c>
      <c r="H202" s="8">
        <f>INDEX(data[join_date],MATCH('4.Endirim'!G202,data[cust&amp;camp],0))</f>
        <v>44968</v>
      </c>
      <c r="I202" s="11">
        <f>INDEX(data[GƏLİR],MATCH('4.Endirim'!G202,data[cust&amp;camp],0))</f>
        <v>27</v>
      </c>
      <c r="J202" s="10">
        <f t="shared" si="19"/>
        <v>44968</v>
      </c>
      <c r="K202" s="12">
        <f t="shared" si="20"/>
        <v>27</v>
      </c>
      <c r="L202" s="12">
        <f t="shared" si="21"/>
        <v>27</v>
      </c>
      <c r="M202" s="12" t="str">
        <f t="shared" si="22"/>
        <v>endirim olmayacaq</v>
      </c>
      <c r="N202" t="str">
        <f t="shared" si="23"/>
        <v>C065927</v>
      </c>
    </row>
    <row r="203" spans="1:14" x14ac:dyDescent="0.25">
      <c r="A203" t="s">
        <v>341</v>
      </c>
      <c r="B203" t="s">
        <v>14</v>
      </c>
      <c r="E203" s="4" t="s">
        <v>2717</v>
      </c>
      <c r="F203" s="4" t="s">
        <v>18</v>
      </c>
      <c r="G203" s="4" t="str">
        <f t="shared" si="18"/>
        <v>C0669cam08</v>
      </c>
      <c r="H203" s="8">
        <f>INDEX(data[join_date],MATCH('4.Endirim'!G203,data[cust&amp;camp],0))</f>
        <v>44981</v>
      </c>
      <c r="I203" s="11">
        <f>INDEX(data[GƏLİR],MATCH('4.Endirim'!G203,data[cust&amp;camp],0))</f>
        <v>27</v>
      </c>
      <c r="J203" s="10">
        <f t="shared" si="19"/>
        <v>44981</v>
      </c>
      <c r="K203" s="12">
        <f t="shared" si="20"/>
        <v>27</v>
      </c>
      <c r="L203" s="12">
        <f t="shared" si="21"/>
        <v>27</v>
      </c>
      <c r="M203" s="12" t="str">
        <f t="shared" si="22"/>
        <v>endirim olmayacaq</v>
      </c>
      <c r="N203" t="str">
        <f t="shared" si="23"/>
        <v>C066927</v>
      </c>
    </row>
    <row r="204" spans="1:14" x14ac:dyDescent="0.25">
      <c r="A204" t="s">
        <v>341</v>
      </c>
      <c r="B204" t="s">
        <v>24</v>
      </c>
      <c r="E204" s="4" t="s">
        <v>2789</v>
      </c>
      <c r="F204" s="4" t="s">
        <v>18</v>
      </c>
      <c r="G204" s="4" t="str">
        <f t="shared" si="18"/>
        <v>C0687cam08</v>
      </c>
      <c r="H204" s="8">
        <f>INDEX(data[join_date],MATCH('4.Endirim'!G204,data[cust&amp;camp],0))</f>
        <v>44812</v>
      </c>
      <c r="I204" s="11">
        <f>INDEX(data[GƏLİR],MATCH('4.Endirim'!G204,data[cust&amp;camp],0))</f>
        <v>27</v>
      </c>
      <c r="J204" s="10">
        <f t="shared" si="19"/>
        <v>44840</v>
      </c>
      <c r="K204" s="12">
        <f t="shared" si="20"/>
        <v>62</v>
      </c>
      <c r="L204" s="12">
        <f t="shared" si="21"/>
        <v>62</v>
      </c>
      <c r="M204" s="12" t="str">
        <f t="shared" si="22"/>
        <v>endirim olmayacaq</v>
      </c>
      <c r="N204" t="str">
        <f t="shared" si="23"/>
        <v>C068762</v>
      </c>
    </row>
    <row r="205" spans="1:14" x14ac:dyDescent="0.25">
      <c r="A205" t="s">
        <v>341</v>
      </c>
      <c r="B205" t="s">
        <v>30</v>
      </c>
      <c r="E205" s="4" t="s">
        <v>2801</v>
      </c>
      <c r="F205" s="4" t="s">
        <v>18</v>
      </c>
      <c r="G205" s="4" t="str">
        <f t="shared" si="18"/>
        <v>C0690cam08</v>
      </c>
      <c r="H205" s="8">
        <f>INDEX(data[join_date],MATCH('4.Endirim'!G205,data[cust&amp;camp],0))</f>
        <v>44860</v>
      </c>
      <c r="I205" s="11">
        <f>INDEX(data[GƏLİR],MATCH('4.Endirim'!G205,data[cust&amp;camp],0))</f>
        <v>27</v>
      </c>
      <c r="J205" s="10">
        <f t="shared" si="19"/>
        <v>45012</v>
      </c>
      <c r="K205" s="12">
        <f t="shared" si="20"/>
        <v>27</v>
      </c>
      <c r="L205" s="12">
        <f t="shared" si="21"/>
        <v>25</v>
      </c>
      <c r="M205" s="12" t="str">
        <f t="shared" si="22"/>
        <v>endirim :C0690,cam08</v>
      </c>
      <c r="N205" t="str">
        <f t="shared" si="23"/>
        <v>C069027</v>
      </c>
    </row>
    <row r="206" spans="1:14" x14ac:dyDescent="0.25">
      <c r="A206" t="s">
        <v>345</v>
      </c>
      <c r="B206" t="s">
        <v>24</v>
      </c>
      <c r="E206" s="4" t="s">
        <v>2853</v>
      </c>
      <c r="F206" s="4" t="s">
        <v>18</v>
      </c>
      <c r="G206" s="4" t="str">
        <f t="shared" si="18"/>
        <v>C0703cam08</v>
      </c>
      <c r="H206" s="8">
        <f>INDEX(data[join_date],MATCH('4.Endirim'!G206,data[cust&amp;camp],0))</f>
        <v>44891</v>
      </c>
      <c r="I206" s="11">
        <f>INDEX(data[GƏLİR],MATCH('4.Endirim'!G206,data[cust&amp;camp],0))</f>
        <v>27</v>
      </c>
      <c r="J206" s="10">
        <f t="shared" si="19"/>
        <v>44891</v>
      </c>
      <c r="K206" s="12">
        <f t="shared" si="20"/>
        <v>27</v>
      </c>
      <c r="L206" s="12">
        <f t="shared" si="21"/>
        <v>27</v>
      </c>
      <c r="M206" s="12" t="str">
        <f t="shared" si="22"/>
        <v>endirim olmayacaq</v>
      </c>
      <c r="N206" t="str">
        <f t="shared" si="23"/>
        <v>C070327</v>
      </c>
    </row>
    <row r="207" spans="1:14" x14ac:dyDescent="0.25">
      <c r="A207" t="s">
        <v>345</v>
      </c>
      <c r="B207" t="s">
        <v>28</v>
      </c>
      <c r="E207" s="4" t="s">
        <v>2973</v>
      </c>
      <c r="F207" s="4" t="s">
        <v>18</v>
      </c>
      <c r="G207" s="4" t="str">
        <f t="shared" si="18"/>
        <v>C0733cam08</v>
      </c>
      <c r="H207" s="8">
        <f>INDEX(data[join_date],MATCH('4.Endirim'!G207,data[cust&amp;camp],0))</f>
        <v>44991</v>
      </c>
      <c r="I207" s="11">
        <f>INDEX(data[GƏLİR],MATCH('4.Endirim'!G207,data[cust&amp;camp],0))</f>
        <v>27</v>
      </c>
      <c r="J207" s="10">
        <f t="shared" si="19"/>
        <v>44991</v>
      </c>
      <c r="K207" s="12">
        <f t="shared" si="20"/>
        <v>27</v>
      </c>
      <c r="L207" s="12">
        <f t="shared" si="21"/>
        <v>27</v>
      </c>
      <c r="M207" s="12" t="str">
        <f t="shared" si="22"/>
        <v>endirim olmayacaq</v>
      </c>
      <c r="N207" t="str">
        <f t="shared" si="23"/>
        <v>C073327</v>
      </c>
    </row>
    <row r="208" spans="1:14" x14ac:dyDescent="0.25">
      <c r="A208" t="s">
        <v>345</v>
      </c>
      <c r="B208" t="s">
        <v>30</v>
      </c>
      <c r="E208" s="4" t="s">
        <v>2981</v>
      </c>
      <c r="F208" s="4" t="s">
        <v>18</v>
      </c>
      <c r="G208" s="4" t="str">
        <f t="shared" si="18"/>
        <v>C0735cam08</v>
      </c>
      <c r="H208" s="8">
        <f>INDEX(data[join_date],MATCH('4.Endirim'!G208,data[cust&amp;camp],0))</f>
        <v>44846</v>
      </c>
      <c r="I208" s="11">
        <f>INDEX(data[GƏLİR],MATCH('4.Endirim'!G208,data[cust&amp;camp],0))</f>
        <v>27</v>
      </c>
      <c r="J208" s="10">
        <f t="shared" si="19"/>
        <v>44881</v>
      </c>
      <c r="K208" s="12">
        <f t="shared" si="20"/>
        <v>28</v>
      </c>
      <c r="L208" s="12">
        <f t="shared" si="21"/>
        <v>28</v>
      </c>
      <c r="M208" s="12" t="str">
        <f t="shared" si="22"/>
        <v>endirim olmayacaq</v>
      </c>
      <c r="N208" t="str">
        <f t="shared" si="23"/>
        <v>C073528</v>
      </c>
    </row>
    <row r="209" spans="1:14" x14ac:dyDescent="0.25">
      <c r="A209" t="s">
        <v>349</v>
      </c>
      <c r="B209" t="s">
        <v>6</v>
      </c>
      <c r="E209" s="4" t="s">
        <v>3005</v>
      </c>
      <c r="F209" s="4" t="s">
        <v>18</v>
      </c>
      <c r="G209" s="4" t="str">
        <f t="shared" si="18"/>
        <v>C0741cam08</v>
      </c>
      <c r="H209" s="8">
        <f>INDEX(data[join_date],MATCH('4.Endirim'!G209,data[cust&amp;camp],0))</f>
        <v>44950</v>
      </c>
      <c r="I209" s="11">
        <f>INDEX(data[GƏLİR],MATCH('4.Endirim'!G209,data[cust&amp;camp],0))</f>
        <v>27</v>
      </c>
      <c r="J209" s="10">
        <f t="shared" si="19"/>
        <v>44950</v>
      </c>
      <c r="K209" s="12">
        <f t="shared" si="20"/>
        <v>27</v>
      </c>
      <c r="L209" s="12">
        <f t="shared" si="21"/>
        <v>27</v>
      </c>
      <c r="M209" s="12" t="str">
        <f t="shared" si="22"/>
        <v>endirim olmayacaq</v>
      </c>
      <c r="N209" t="str">
        <f t="shared" si="23"/>
        <v>C074127</v>
      </c>
    </row>
    <row r="210" spans="1:14" x14ac:dyDescent="0.25">
      <c r="A210" t="s">
        <v>349</v>
      </c>
      <c r="B210" t="s">
        <v>30</v>
      </c>
      <c r="E210" s="4" t="s">
        <v>3017</v>
      </c>
      <c r="F210" s="4" t="s">
        <v>18</v>
      </c>
      <c r="G210" s="4" t="str">
        <f t="shared" si="18"/>
        <v>C0744cam08</v>
      </c>
      <c r="H210" s="8">
        <f>INDEX(data[join_date],MATCH('4.Endirim'!G210,data[cust&amp;camp],0))</f>
        <v>44779</v>
      </c>
      <c r="I210" s="11">
        <f>INDEX(data[GƏLİR],MATCH('4.Endirim'!G210,data[cust&amp;camp],0))</f>
        <v>27</v>
      </c>
      <c r="J210" s="10">
        <f t="shared" si="19"/>
        <v>44969</v>
      </c>
      <c r="K210" s="12">
        <f t="shared" si="20"/>
        <v>27</v>
      </c>
      <c r="L210" s="12">
        <f t="shared" si="21"/>
        <v>22</v>
      </c>
      <c r="M210" s="12" t="str">
        <f t="shared" si="22"/>
        <v>endirim :C0744,cam08</v>
      </c>
      <c r="N210" t="str">
        <f t="shared" si="23"/>
        <v>C074427</v>
      </c>
    </row>
    <row r="211" spans="1:14" x14ac:dyDescent="0.25">
      <c r="A211" t="s">
        <v>353</v>
      </c>
      <c r="B211" t="s">
        <v>22</v>
      </c>
      <c r="E211" s="4" t="s">
        <v>3041</v>
      </c>
      <c r="F211" s="4" t="s">
        <v>18</v>
      </c>
      <c r="G211" s="4" t="str">
        <f t="shared" si="18"/>
        <v>C0750cam08</v>
      </c>
      <c r="H211" s="8">
        <f>INDEX(data[join_date],MATCH('4.Endirim'!G211,data[cust&amp;camp],0))</f>
        <v>45045</v>
      </c>
      <c r="I211" s="11">
        <f>INDEX(data[GƏLİR],MATCH('4.Endirim'!G211,data[cust&amp;camp],0))</f>
        <v>27</v>
      </c>
      <c r="J211" s="10">
        <f t="shared" si="19"/>
        <v>45045</v>
      </c>
      <c r="K211" s="12">
        <f t="shared" si="20"/>
        <v>29</v>
      </c>
      <c r="L211" s="12">
        <f t="shared" si="21"/>
        <v>27</v>
      </c>
      <c r="M211" s="12" t="str">
        <f t="shared" si="22"/>
        <v>endirim olmayacaq</v>
      </c>
      <c r="N211" t="str">
        <f t="shared" si="23"/>
        <v>C075029</v>
      </c>
    </row>
    <row r="212" spans="1:14" x14ac:dyDescent="0.25">
      <c r="A212" t="s">
        <v>353</v>
      </c>
      <c r="B212" t="s">
        <v>36</v>
      </c>
      <c r="E212" s="4" t="s">
        <v>3093</v>
      </c>
      <c r="F212" s="4" t="s">
        <v>18</v>
      </c>
      <c r="G212" s="4" t="str">
        <f t="shared" si="18"/>
        <v>C0763cam08</v>
      </c>
      <c r="H212" s="8">
        <f>INDEX(data[join_date],MATCH('4.Endirim'!G212,data[cust&amp;camp],0))</f>
        <v>44843</v>
      </c>
      <c r="I212" s="11">
        <f>INDEX(data[GƏLİR],MATCH('4.Endirim'!G212,data[cust&amp;camp],0))</f>
        <v>27</v>
      </c>
      <c r="J212" s="10">
        <f t="shared" si="19"/>
        <v>44847</v>
      </c>
      <c r="K212" s="12">
        <f t="shared" si="20"/>
        <v>75</v>
      </c>
      <c r="L212" s="12">
        <f t="shared" si="21"/>
        <v>75</v>
      </c>
      <c r="M212" s="12" t="str">
        <f t="shared" si="22"/>
        <v>endirim olmayacaq</v>
      </c>
      <c r="N212" t="str">
        <f t="shared" si="23"/>
        <v>C076375</v>
      </c>
    </row>
    <row r="213" spans="1:14" x14ac:dyDescent="0.25">
      <c r="A213" t="s">
        <v>357</v>
      </c>
      <c r="B213" t="s">
        <v>22</v>
      </c>
      <c r="E213" s="4" t="s">
        <v>3189</v>
      </c>
      <c r="F213" s="4" t="s">
        <v>18</v>
      </c>
      <c r="G213" s="4" t="str">
        <f t="shared" si="18"/>
        <v>C0787cam08</v>
      </c>
      <c r="H213" s="8">
        <f>INDEX(data[join_date],MATCH('4.Endirim'!G213,data[cust&amp;camp],0))</f>
        <v>44842</v>
      </c>
      <c r="I213" s="11">
        <f>INDEX(data[GƏLİR],MATCH('4.Endirim'!G213,data[cust&amp;camp],0))</f>
        <v>27</v>
      </c>
      <c r="J213" s="10">
        <f t="shared" si="19"/>
        <v>44849</v>
      </c>
      <c r="K213" s="12">
        <f t="shared" si="20"/>
        <v>27</v>
      </c>
      <c r="L213" s="12">
        <f t="shared" si="21"/>
        <v>26</v>
      </c>
      <c r="M213" s="12" t="str">
        <f t="shared" si="22"/>
        <v>endirim :C0787,cam08</v>
      </c>
      <c r="N213" t="str">
        <f t="shared" si="23"/>
        <v>C078727</v>
      </c>
    </row>
    <row r="214" spans="1:14" x14ac:dyDescent="0.25">
      <c r="A214" t="s">
        <v>357</v>
      </c>
      <c r="B214" t="s">
        <v>28</v>
      </c>
      <c r="E214" s="4" t="s">
        <v>3309</v>
      </c>
      <c r="F214" s="4" t="s">
        <v>18</v>
      </c>
      <c r="G214" s="4" t="str">
        <f t="shared" si="18"/>
        <v>C0817cam08</v>
      </c>
      <c r="H214" s="8">
        <f>INDEX(data[join_date],MATCH('4.Endirim'!G214,data[cust&amp;camp],0))</f>
        <v>44793</v>
      </c>
      <c r="I214" s="11">
        <f>INDEX(data[GƏLİR],MATCH('4.Endirim'!G214,data[cust&amp;camp],0))</f>
        <v>27</v>
      </c>
      <c r="J214" s="10">
        <f t="shared" si="19"/>
        <v>44793</v>
      </c>
      <c r="K214" s="12">
        <f t="shared" si="20"/>
        <v>27</v>
      </c>
      <c r="L214" s="12">
        <f t="shared" si="21"/>
        <v>27</v>
      </c>
      <c r="M214" s="12" t="str">
        <f t="shared" si="22"/>
        <v>endirim olmayacaq</v>
      </c>
      <c r="N214" t="str">
        <f t="shared" si="23"/>
        <v>C081727</v>
      </c>
    </row>
    <row r="215" spans="1:14" x14ac:dyDescent="0.25">
      <c r="A215" t="s">
        <v>361</v>
      </c>
      <c r="B215" t="s">
        <v>8</v>
      </c>
      <c r="E215" s="4" t="s">
        <v>3357</v>
      </c>
      <c r="F215" s="4" t="s">
        <v>18</v>
      </c>
      <c r="G215" s="4" t="str">
        <f t="shared" si="18"/>
        <v>C0829cam08</v>
      </c>
      <c r="H215" s="8">
        <f>INDEX(data[join_date],MATCH('4.Endirim'!G215,data[cust&amp;camp],0))</f>
        <v>44999</v>
      </c>
      <c r="I215" s="11">
        <f>INDEX(data[GƏLİR],MATCH('4.Endirim'!G215,data[cust&amp;camp],0))</f>
        <v>27</v>
      </c>
      <c r="J215" s="10">
        <f t="shared" si="19"/>
        <v>44999</v>
      </c>
      <c r="K215" s="12">
        <f t="shared" si="20"/>
        <v>65</v>
      </c>
      <c r="L215" s="12">
        <f t="shared" si="21"/>
        <v>27</v>
      </c>
      <c r="M215" s="12" t="str">
        <f t="shared" si="22"/>
        <v>endirim olmayacaq</v>
      </c>
      <c r="N215" t="str">
        <f t="shared" si="23"/>
        <v>C082965</v>
      </c>
    </row>
    <row r="216" spans="1:14" x14ac:dyDescent="0.25">
      <c r="A216" t="s">
        <v>361</v>
      </c>
      <c r="B216" t="s">
        <v>16</v>
      </c>
      <c r="E216" s="4" t="s">
        <v>3385</v>
      </c>
      <c r="F216" s="4" t="s">
        <v>18</v>
      </c>
      <c r="G216" s="4" t="str">
        <f t="shared" si="18"/>
        <v>C0836cam08</v>
      </c>
      <c r="H216" s="8">
        <f>INDEX(data[join_date],MATCH('4.Endirim'!G216,data[cust&amp;camp],0))</f>
        <v>44853</v>
      </c>
      <c r="I216" s="11">
        <f>INDEX(data[GƏLİR],MATCH('4.Endirim'!G216,data[cust&amp;camp],0))</f>
        <v>27</v>
      </c>
      <c r="J216" s="10">
        <f t="shared" si="19"/>
        <v>44853</v>
      </c>
      <c r="K216" s="12">
        <f t="shared" si="20"/>
        <v>62</v>
      </c>
      <c r="L216" s="12">
        <f t="shared" si="21"/>
        <v>27</v>
      </c>
      <c r="M216" s="12" t="str">
        <f t="shared" si="22"/>
        <v>endirim olmayacaq</v>
      </c>
      <c r="N216" t="str">
        <f t="shared" si="23"/>
        <v>C083662</v>
      </c>
    </row>
    <row r="217" spans="1:14" x14ac:dyDescent="0.25">
      <c r="A217" t="s">
        <v>361</v>
      </c>
      <c r="B217" t="s">
        <v>24</v>
      </c>
      <c r="E217" s="4" t="s">
        <v>3397</v>
      </c>
      <c r="F217" s="4" t="s">
        <v>18</v>
      </c>
      <c r="G217" s="4" t="str">
        <f t="shared" si="18"/>
        <v>C0839cam08</v>
      </c>
      <c r="H217" s="8">
        <f>INDEX(data[join_date],MATCH('4.Endirim'!G217,data[cust&amp;camp],0))</f>
        <v>44850</v>
      </c>
      <c r="I217" s="11">
        <f>INDEX(data[GƏLİR],MATCH('4.Endirim'!G217,data[cust&amp;camp],0))</f>
        <v>27</v>
      </c>
      <c r="J217" s="10">
        <f t="shared" si="19"/>
        <v>44950</v>
      </c>
      <c r="K217" s="12">
        <f t="shared" si="20"/>
        <v>27</v>
      </c>
      <c r="L217" s="12">
        <f t="shared" si="21"/>
        <v>26</v>
      </c>
      <c r="M217" s="12" t="str">
        <f t="shared" si="22"/>
        <v>endirim :C0839,cam08</v>
      </c>
      <c r="N217" t="str">
        <f t="shared" si="23"/>
        <v>C083927</v>
      </c>
    </row>
    <row r="218" spans="1:14" x14ac:dyDescent="0.25">
      <c r="A218" t="s">
        <v>365</v>
      </c>
      <c r="B218" t="s">
        <v>22</v>
      </c>
      <c r="E218" s="4" t="s">
        <v>3413</v>
      </c>
      <c r="F218" s="4" t="s">
        <v>18</v>
      </c>
      <c r="G218" s="4" t="str">
        <f t="shared" si="18"/>
        <v>C0843cam08</v>
      </c>
      <c r="H218" s="8">
        <f>INDEX(data[join_date],MATCH('4.Endirim'!G218,data[cust&amp;camp],0))</f>
        <v>44798</v>
      </c>
      <c r="I218" s="11">
        <f>INDEX(data[GƏLİR],MATCH('4.Endirim'!G218,data[cust&amp;camp],0))</f>
        <v>27</v>
      </c>
      <c r="J218" s="10">
        <f t="shared" si="19"/>
        <v>44798</v>
      </c>
      <c r="K218" s="12">
        <f t="shared" si="20"/>
        <v>27</v>
      </c>
      <c r="L218" s="12">
        <f t="shared" si="21"/>
        <v>27</v>
      </c>
      <c r="M218" s="12" t="str">
        <f t="shared" si="22"/>
        <v>endirim olmayacaq</v>
      </c>
      <c r="N218" t="str">
        <f t="shared" si="23"/>
        <v>C084327</v>
      </c>
    </row>
    <row r="219" spans="1:14" x14ac:dyDescent="0.25">
      <c r="A219" t="s">
        <v>365</v>
      </c>
      <c r="B219" t="s">
        <v>24</v>
      </c>
      <c r="E219" s="4" t="s">
        <v>3433</v>
      </c>
      <c r="F219" s="4" t="s">
        <v>18</v>
      </c>
      <c r="G219" s="4" t="str">
        <f t="shared" si="18"/>
        <v>C0848cam08</v>
      </c>
      <c r="H219" s="8">
        <f>INDEX(data[join_date],MATCH('4.Endirim'!G219,data[cust&amp;camp],0))</f>
        <v>44838</v>
      </c>
      <c r="I219" s="11">
        <f>INDEX(data[GƏLİR],MATCH('4.Endirim'!G219,data[cust&amp;camp],0))</f>
        <v>27</v>
      </c>
      <c r="J219" s="10">
        <f t="shared" si="19"/>
        <v>44838</v>
      </c>
      <c r="K219" s="12">
        <f t="shared" si="20"/>
        <v>27</v>
      </c>
      <c r="L219" s="12">
        <f t="shared" si="21"/>
        <v>27</v>
      </c>
      <c r="M219" s="12" t="str">
        <f t="shared" si="22"/>
        <v>endirim olmayacaq</v>
      </c>
      <c r="N219" t="str">
        <f t="shared" si="23"/>
        <v>C084827</v>
      </c>
    </row>
    <row r="220" spans="1:14" x14ac:dyDescent="0.25">
      <c r="A220" t="s">
        <v>365</v>
      </c>
      <c r="B220" t="s">
        <v>30</v>
      </c>
      <c r="E220" s="4" t="s">
        <v>3477</v>
      </c>
      <c r="F220" s="4" t="s">
        <v>18</v>
      </c>
      <c r="G220" s="4" t="str">
        <f t="shared" si="18"/>
        <v>C0859cam08</v>
      </c>
      <c r="H220" s="8">
        <f>INDEX(data[join_date],MATCH('4.Endirim'!G220,data[cust&amp;camp],0))</f>
        <v>45020</v>
      </c>
      <c r="I220" s="11">
        <f>INDEX(data[GƏLİR],MATCH('4.Endirim'!G220,data[cust&amp;camp],0))</f>
        <v>27</v>
      </c>
      <c r="J220" s="10">
        <f t="shared" si="19"/>
        <v>45020</v>
      </c>
      <c r="K220" s="12">
        <f t="shared" si="20"/>
        <v>65</v>
      </c>
      <c r="L220" s="12">
        <f t="shared" si="21"/>
        <v>27</v>
      </c>
      <c r="M220" s="12" t="str">
        <f t="shared" si="22"/>
        <v>endirim olmayacaq</v>
      </c>
      <c r="N220" t="str">
        <f t="shared" si="23"/>
        <v>C085965</v>
      </c>
    </row>
    <row r="221" spans="1:14" x14ac:dyDescent="0.25">
      <c r="A221" t="s">
        <v>369</v>
      </c>
      <c r="B221" t="s">
        <v>10</v>
      </c>
      <c r="E221" s="4" t="s">
        <v>3509</v>
      </c>
      <c r="F221" s="4" t="s">
        <v>18</v>
      </c>
      <c r="G221" s="4" t="str">
        <f t="shared" si="18"/>
        <v>C0867cam08</v>
      </c>
      <c r="H221" s="8">
        <f>INDEX(data[join_date],MATCH('4.Endirim'!G221,data[cust&amp;camp],0))</f>
        <v>44971</v>
      </c>
      <c r="I221" s="11">
        <f>INDEX(data[GƏLİR],MATCH('4.Endirim'!G221,data[cust&amp;camp],0))</f>
        <v>27</v>
      </c>
      <c r="J221" s="10">
        <f t="shared" si="19"/>
        <v>44977</v>
      </c>
      <c r="K221" s="12">
        <f t="shared" si="20"/>
        <v>27</v>
      </c>
      <c r="L221" s="12">
        <f t="shared" si="21"/>
        <v>26</v>
      </c>
      <c r="M221" s="12" t="str">
        <f t="shared" si="22"/>
        <v>endirim :C0867,cam08</v>
      </c>
      <c r="N221" t="str">
        <f t="shared" si="23"/>
        <v>C086727</v>
      </c>
    </row>
    <row r="222" spans="1:14" x14ac:dyDescent="0.25">
      <c r="A222" t="s">
        <v>369</v>
      </c>
      <c r="B222" t="s">
        <v>26</v>
      </c>
      <c r="E222" s="4" t="s">
        <v>3513</v>
      </c>
      <c r="F222" s="4" t="s">
        <v>18</v>
      </c>
      <c r="G222" s="4" t="str">
        <f t="shared" si="18"/>
        <v>C0868cam08</v>
      </c>
      <c r="H222" s="8">
        <f>INDEX(data[join_date],MATCH('4.Endirim'!G222,data[cust&amp;camp],0))</f>
        <v>44921</v>
      </c>
      <c r="I222" s="11">
        <f>INDEX(data[GƏLİR],MATCH('4.Endirim'!G222,data[cust&amp;camp],0))</f>
        <v>27</v>
      </c>
      <c r="J222" s="10">
        <f t="shared" si="19"/>
        <v>44957</v>
      </c>
      <c r="K222" s="12">
        <f t="shared" si="20"/>
        <v>27</v>
      </c>
      <c r="L222" s="12">
        <f t="shared" si="21"/>
        <v>26</v>
      </c>
      <c r="M222" s="12" t="str">
        <f t="shared" si="22"/>
        <v>endirim :C0868,cam08</v>
      </c>
      <c r="N222" t="str">
        <f t="shared" si="23"/>
        <v>C086827</v>
      </c>
    </row>
    <row r="223" spans="1:14" x14ac:dyDescent="0.25">
      <c r="A223" t="s">
        <v>369</v>
      </c>
      <c r="B223" t="s">
        <v>28</v>
      </c>
      <c r="E223" s="4" t="s">
        <v>3561</v>
      </c>
      <c r="F223" s="4" t="s">
        <v>18</v>
      </c>
      <c r="G223" s="4" t="str">
        <f t="shared" si="18"/>
        <v>C0880cam08</v>
      </c>
      <c r="H223" s="8">
        <f>INDEX(data[join_date],MATCH('4.Endirim'!G223,data[cust&amp;camp],0))</f>
        <v>44776</v>
      </c>
      <c r="I223" s="11">
        <f>INDEX(data[GƏLİR],MATCH('4.Endirim'!G223,data[cust&amp;camp],0))</f>
        <v>27</v>
      </c>
      <c r="J223" s="10">
        <f t="shared" si="19"/>
        <v>44776</v>
      </c>
      <c r="K223" s="12">
        <f t="shared" si="20"/>
        <v>27</v>
      </c>
      <c r="L223" s="12">
        <f t="shared" si="21"/>
        <v>27</v>
      </c>
      <c r="M223" s="12" t="str">
        <f t="shared" si="22"/>
        <v>endirim olmayacaq</v>
      </c>
      <c r="N223" t="str">
        <f t="shared" si="23"/>
        <v>C088027</v>
      </c>
    </row>
    <row r="224" spans="1:14" x14ac:dyDescent="0.25">
      <c r="A224" t="s">
        <v>373</v>
      </c>
      <c r="B224" t="s">
        <v>14</v>
      </c>
      <c r="E224" s="4" t="s">
        <v>3593</v>
      </c>
      <c r="F224" s="4" t="s">
        <v>18</v>
      </c>
      <c r="G224" s="4" t="str">
        <f t="shared" si="18"/>
        <v>C0888cam08</v>
      </c>
      <c r="H224" s="8">
        <f>INDEX(data[join_date],MATCH('4.Endirim'!G224,data[cust&amp;camp],0))</f>
        <v>44799</v>
      </c>
      <c r="I224" s="11">
        <f>INDEX(data[GƏLİR],MATCH('4.Endirim'!G224,data[cust&amp;camp],0))</f>
        <v>27</v>
      </c>
      <c r="J224" s="10">
        <f t="shared" si="19"/>
        <v>44882</v>
      </c>
      <c r="K224" s="12">
        <f t="shared" si="20"/>
        <v>27</v>
      </c>
      <c r="L224" s="12">
        <f t="shared" si="21"/>
        <v>13</v>
      </c>
      <c r="M224" s="12" t="str">
        <f t="shared" si="22"/>
        <v>endirim :C0888,cam08</v>
      </c>
      <c r="N224" t="str">
        <f t="shared" si="23"/>
        <v>C088827</v>
      </c>
    </row>
    <row r="225" spans="1:14" x14ac:dyDescent="0.25">
      <c r="A225" t="s">
        <v>373</v>
      </c>
      <c r="B225" t="s">
        <v>18</v>
      </c>
      <c r="E225" s="4" t="s">
        <v>3605</v>
      </c>
      <c r="F225" s="4" t="s">
        <v>18</v>
      </c>
      <c r="G225" s="4" t="str">
        <f t="shared" si="18"/>
        <v>C0891cam08</v>
      </c>
      <c r="H225" s="8">
        <f>INDEX(data[join_date],MATCH('4.Endirim'!G225,data[cust&amp;camp],0))</f>
        <v>44880</v>
      </c>
      <c r="I225" s="11">
        <f>INDEX(data[GƏLİR],MATCH('4.Endirim'!G225,data[cust&amp;camp],0))</f>
        <v>27</v>
      </c>
      <c r="J225" s="10">
        <f t="shared" si="19"/>
        <v>44880</v>
      </c>
      <c r="K225" s="12">
        <f t="shared" si="20"/>
        <v>27</v>
      </c>
      <c r="L225" s="12">
        <f t="shared" si="21"/>
        <v>27</v>
      </c>
      <c r="M225" s="12" t="str">
        <f t="shared" si="22"/>
        <v>endirim olmayacaq</v>
      </c>
      <c r="N225" t="str">
        <f t="shared" si="23"/>
        <v>C089127</v>
      </c>
    </row>
    <row r="226" spans="1:14" x14ac:dyDescent="0.25">
      <c r="A226" t="s">
        <v>373</v>
      </c>
      <c r="B226" t="s">
        <v>22</v>
      </c>
      <c r="E226" s="4" t="s">
        <v>3617</v>
      </c>
      <c r="F226" s="4" t="s">
        <v>18</v>
      </c>
      <c r="G226" s="4" t="str">
        <f t="shared" si="18"/>
        <v>C0894cam08</v>
      </c>
      <c r="H226" s="8">
        <f>INDEX(data[join_date],MATCH('4.Endirim'!G226,data[cust&amp;camp],0))</f>
        <v>44754</v>
      </c>
      <c r="I226" s="11">
        <f>INDEX(data[GƏLİR],MATCH('4.Endirim'!G226,data[cust&amp;camp],0))</f>
        <v>27</v>
      </c>
      <c r="J226" s="10">
        <f t="shared" si="19"/>
        <v>44962</v>
      </c>
      <c r="K226" s="12">
        <f t="shared" si="20"/>
        <v>27</v>
      </c>
      <c r="L226" s="12">
        <f t="shared" si="21"/>
        <v>25</v>
      </c>
      <c r="M226" s="12" t="str">
        <f t="shared" si="22"/>
        <v>endirim :C0894,cam08</v>
      </c>
      <c r="N226" t="str">
        <f t="shared" si="23"/>
        <v>C089427</v>
      </c>
    </row>
    <row r="227" spans="1:14" x14ac:dyDescent="0.25">
      <c r="A227" t="s">
        <v>377</v>
      </c>
      <c r="B227" t="s">
        <v>20</v>
      </c>
      <c r="E227" s="4" t="s">
        <v>3629</v>
      </c>
      <c r="F227" s="4" t="s">
        <v>18</v>
      </c>
      <c r="G227" s="4" t="str">
        <f t="shared" si="18"/>
        <v>C0897cam08</v>
      </c>
      <c r="H227" s="8">
        <f>INDEX(data[join_date],MATCH('4.Endirim'!G227,data[cust&amp;camp],0))</f>
        <v>44891</v>
      </c>
      <c r="I227" s="11">
        <f>INDEX(data[GƏLİR],MATCH('4.Endirim'!G227,data[cust&amp;camp],0))</f>
        <v>27</v>
      </c>
      <c r="J227" s="10">
        <f t="shared" si="19"/>
        <v>44969</v>
      </c>
      <c r="K227" s="12">
        <f t="shared" si="20"/>
        <v>29</v>
      </c>
      <c r="L227" s="12">
        <f t="shared" si="21"/>
        <v>29</v>
      </c>
      <c r="M227" s="12" t="str">
        <f t="shared" si="22"/>
        <v>endirim olmayacaq</v>
      </c>
      <c r="N227" t="str">
        <f t="shared" si="23"/>
        <v>C089729</v>
      </c>
    </row>
    <row r="228" spans="1:14" x14ac:dyDescent="0.25">
      <c r="A228" t="s">
        <v>377</v>
      </c>
      <c r="B228" t="s">
        <v>30</v>
      </c>
      <c r="E228" s="4" t="s">
        <v>3665</v>
      </c>
      <c r="F228" s="4" t="s">
        <v>18</v>
      </c>
      <c r="G228" s="4" t="str">
        <f t="shared" si="18"/>
        <v>C0906cam08</v>
      </c>
      <c r="H228" s="8">
        <f>INDEX(data[join_date],MATCH('4.Endirim'!G228,data[cust&amp;camp],0))</f>
        <v>44978</v>
      </c>
      <c r="I228" s="11">
        <f>INDEX(data[GƏLİR],MATCH('4.Endirim'!G228,data[cust&amp;camp],0))</f>
        <v>27</v>
      </c>
      <c r="J228" s="10">
        <f t="shared" si="19"/>
        <v>44978</v>
      </c>
      <c r="K228" s="12">
        <f t="shared" si="20"/>
        <v>75</v>
      </c>
      <c r="L228" s="12">
        <f t="shared" si="21"/>
        <v>27</v>
      </c>
      <c r="M228" s="12" t="str">
        <f t="shared" si="22"/>
        <v>endirim olmayacaq</v>
      </c>
      <c r="N228" t="str">
        <f t="shared" si="23"/>
        <v>C090675</v>
      </c>
    </row>
    <row r="229" spans="1:14" x14ac:dyDescent="0.25">
      <c r="A229" t="s">
        <v>381</v>
      </c>
      <c r="B229" t="s">
        <v>18</v>
      </c>
      <c r="E229" s="4" t="s">
        <v>3677</v>
      </c>
      <c r="F229" s="4" t="s">
        <v>18</v>
      </c>
      <c r="G229" s="4" t="str">
        <f t="shared" si="18"/>
        <v>C0909cam08</v>
      </c>
      <c r="H229" s="8">
        <f>INDEX(data[join_date],MATCH('4.Endirim'!G229,data[cust&amp;camp],0))</f>
        <v>44872</v>
      </c>
      <c r="I229" s="11">
        <f>INDEX(data[GƏLİR],MATCH('4.Endirim'!G229,data[cust&amp;camp],0))</f>
        <v>27</v>
      </c>
      <c r="J229" s="10">
        <f t="shared" si="19"/>
        <v>44955</v>
      </c>
      <c r="K229" s="12">
        <f t="shared" si="20"/>
        <v>28</v>
      </c>
      <c r="L229" s="12">
        <f t="shared" si="21"/>
        <v>28</v>
      </c>
      <c r="M229" s="12" t="str">
        <f t="shared" si="22"/>
        <v>endirim olmayacaq</v>
      </c>
      <c r="N229" t="str">
        <f t="shared" si="23"/>
        <v>C090928</v>
      </c>
    </row>
    <row r="230" spans="1:14" x14ac:dyDescent="0.25">
      <c r="A230" t="s">
        <v>381</v>
      </c>
      <c r="B230" t="s">
        <v>20</v>
      </c>
      <c r="E230" s="4" t="s">
        <v>3713</v>
      </c>
      <c r="F230" s="4" t="s">
        <v>18</v>
      </c>
      <c r="G230" s="4" t="str">
        <f t="shared" si="18"/>
        <v>C0918cam08</v>
      </c>
      <c r="H230" s="8">
        <f>INDEX(data[join_date],MATCH('4.Endirim'!G230,data[cust&amp;camp],0))</f>
        <v>44984</v>
      </c>
      <c r="I230" s="11">
        <f>INDEX(data[GƏLİR],MATCH('4.Endirim'!G230,data[cust&amp;camp],0))</f>
        <v>27</v>
      </c>
      <c r="J230" s="10">
        <f t="shared" si="19"/>
        <v>44984</v>
      </c>
      <c r="K230" s="12">
        <f t="shared" si="20"/>
        <v>27</v>
      </c>
      <c r="L230" s="12">
        <f t="shared" si="21"/>
        <v>27</v>
      </c>
      <c r="M230" s="12" t="str">
        <f t="shared" si="22"/>
        <v>endirim olmayacaq</v>
      </c>
      <c r="N230" t="str">
        <f t="shared" si="23"/>
        <v>C091827</v>
      </c>
    </row>
    <row r="231" spans="1:14" x14ac:dyDescent="0.25">
      <c r="A231" t="s">
        <v>381</v>
      </c>
      <c r="B231" t="s">
        <v>30</v>
      </c>
      <c r="E231" s="4" t="s">
        <v>3737</v>
      </c>
      <c r="F231" s="4" t="s">
        <v>18</v>
      </c>
      <c r="G231" s="4" t="str">
        <f t="shared" si="18"/>
        <v>C0924cam08</v>
      </c>
      <c r="H231" s="8">
        <f>INDEX(data[join_date],MATCH('4.Endirim'!G231,data[cust&amp;camp],0))</f>
        <v>44934</v>
      </c>
      <c r="I231" s="11">
        <f>INDEX(data[GƏLİR],MATCH('4.Endirim'!G231,data[cust&amp;camp],0))</f>
        <v>27</v>
      </c>
      <c r="J231" s="10">
        <f t="shared" si="19"/>
        <v>45009</v>
      </c>
      <c r="K231" s="12">
        <f t="shared" si="20"/>
        <v>27</v>
      </c>
      <c r="L231" s="12">
        <f t="shared" si="21"/>
        <v>25</v>
      </c>
      <c r="M231" s="12" t="str">
        <f t="shared" si="22"/>
        <v>endirim :C0924,cam08</v>
      </c>
      <c r="N231" t="str">
        <f t="shared" si="23"/>
        <v>C092427</v>
      </c>
    </row>
    <row r="232" spans="1:14" x14ac:dyDescent="0.25">
      <c r="A232" t="s">
        <v>385</v>
      </c>
      <c r="B232" t="s">
        <v>22</v>
      </c>
      <c r="E232" s="4" t="s">
        <v>3745</v>
      </c>
      <c r="F232" s="4" t="s">
        <v>18</v>
      </c>
      <c r="G232" s="4" t="str">
        <f t="shared" si="18"/>
        <v>C0926cam08</v>
      </c>
      <c r="H232" s="8">
        <f>INDEX(data[join_date],MATCH('4.Endirim'!G232,data[cust&amp;camp],0))</f>
        <v>44889</v>
      </c>
      <c r="I232" s="11">
        <f>INDEX(data[GƏLİR],MATCH('4.Endirim'!G232,data[cust&amp;camp],0))</f>
        <v>27</v>
      </c>
      <c r="J232" s="10">
        <f t="shared" si="19"/>
        <v>44889</v>
      </c>
      <c r="K232" s="12">
        <f t="shared" si="20"/>
        <v>27</v>
      </c>
      <c r="L232" s="12">
        <f t="shared" si="21"/>
        <v>27</v>
      </c>
      <c r="M232" s="12" t="str">
        <f t="shared" si="22"/>
        <v>endirim olmayacaq</v>
      </c>
      <c r="N232" t="str">
        <f t="shared" si="23"/>
        <v>C092627</v>
      </c>
    </row>
    <row r="233" spans="1:14" x14ac:dyDescent="0.25">
      <c r="A233" t="s">
        <v>385</v>
      </c>
      <c r="B233" t="s">
        <v>28</v>
      </c>
      <c r="E233" s="4" t="s">
        <v>3785</v>
      </c>
      <c r="F233" s="4" t="s">
        <v>18</v>
      </c>
      <c r="G233" s="4" t="str">
        <f t="shared" si="18"/>
        <v>C0936cam08</v>
      </c>
      <c r="H233" s="8">
        <f>INDEX(data[join_date],MATCH('4.Endirim'!G233,data[cust&amp;camp],0))</f>
        <v>44885</v>
      </c>
      <c r="I233" s="11">
        <f>INDEX(data[GƏLİR],MATCH('4.Endirim'!G233,data[cust&amp;camp],0))</f>
        <v>27</v>
      </c>
      <c r="J233" s="10">
        <f t="shared" si="19"/>
        <v>44885</v>
      </c>
      <c r="K233" s="12">
        <f t="shared" si="20"/>
        <v>62</v>
      </c>
      <c r="L233" s="12">
        <f t="shared" si="21"/>
        <v>27</v>
      </c>
      <c r="M233" s="12" t="str">
        <f t="shared" si="22"/>
        <v>endirim olmayacaq</v>
      </c>
      <c r="N233" t="str">
        <f t="shared" si="23"/>
        <v>C093662</v>
      </c>
    </row>
    <row r="234" spans="1:14" x14ac:dyDescent="0.25">
      <c r="A234" t="s">
        <v>389</v>
      </c>
      <c r="B234" t="s">
        <v>4</v>
      </c>
      <c r="E234" s="4" t="s">
        <v>3801</v>
      </c>
      <c r="F234" s="4" t="s">
        <v>18</v>
      </c>
      <c r="G234" s="4" t="str">
        <f t="shared" si="18"/>
        <v>C0940cam08</v>
      </c>
      <c r="H234" s="8">
        <f>INDEX(data[join_date],MATCH('4.Endirim'!G234,data[cust&amp;camp],0))</f>
        <v>44934</v>
      </c>
      <c r="I234" s="11">
        <f>INDEX(data[GƏLİR],MATCH('4.Endirim'!G234,data[cust&amp;camp],0))</f>
        <v>27</v>
      </c>
      <c r="J234" s="10">
        <f t="shared" si="19"/>
        <v>44934</v>
      </c>
      <c r="K234" s="12">
        <f t="shared" si="20"/>
        <v>62</v>
      </c>
      <c r="L234" s="12">
        <f t="shared" si="21"/>
        <v>27</v>
      </c>
      <c r="M234" s="12" t="str">
        <f t="shared" si="22"/>
        <v>endirim olmayacaq</v>
      </c>
      <c r="N234" t="str">
        <f t="shared" si="23"/>
        <v>C094062</v>
      </c>
    </row>
    <row r="235" spans="1:14" x14ac:dyDescent="0.25">
      <c r="A235" t="s">
        <v>389</v>
      </c>
      <c r="B235" t="s">
        <v>18</v>
      </c>
      <c r="E235" s="4" t="s">
        <v>3821</v>
      </c>
      <c r="F235" s="4" t="s">
        <v>18</v>
      </c>
      <c r="G235" s="4" t="str">
        <f t="shared" si="18"/>
        <v>C0945cam08</v>
      </c>
      <c r="H235" s="8">
        <f>INDEX(data[join_date],MATCH('4.Endirim'!G235,data[cust&amp;camp],0))</f>
        <v>44941</v>
      </c>
      <c r="I235" s="11">
        <f>INDEX(data[GƏLİR],MATCH('4.Endirim'!G235,data[cust&amp;camp],0))</f>
        <v>27</v>
      </c>
      <c r="J235" s="10">
        <f t="shared" si="19"/>
        <v>44941</v>
      </c>
      <c r="K235" s="12">
        <f t="shared" si="20"/>
        <v>27</v>
      </c>
      <c r="L235" s="12">
        <f t="shared" si="21"/>
        <v>27</v>
      </c>
      <c r="M235" s="12" t="str">
        <f t="shared" si="22"/>
        <v>endirim olmayacaq</v>
      </c>
      <c r="N235" t="str">
        <f t="shared" si="23"/>
        <v>C094527</v>
      </c>
    </row>
    <row r="236" spans="1:14" x14ac:dyDescent="0.25">
      <c r="A236" t="s">
        <v>389</v>
      </c>
      <c r="B236" t="s">
        <v>26</v>
      </c>
      <c r="E236" s="4" t="s">
        <v>3833</v>
      </c>
      <c r="F236" s="4" t="s">
        <v>18</v>
      </c>
      <c r="G236" s="4" t="str">
        <f t="shared" si="18"/>
        <v>C0948cam08</v>
      </c>
      <c r="H236" s="8">
        <f>INDEX(data[join_date],MATCH('4.Endirim'!G236,data[cust&amp;camp],0))</f>
        <v>44967</v>
      </c>
      <c r="I236" s="11">
        <f>INDEX(data[GƏLİR],MATCH('4.Endirim'!G236,data[cust&amp;camp],0))</f>
        <v>27</v>
      </c>
      <c r="J236" s="10">
        <f t="shared" si="19"/>
        <v>44967</v>
      </c>
      <c r="K236" s="12">
        <f t="shared" si="20"/>
        <v>62</v>
      </c>
      <c r="L236" s="12">
        <f t="shared" si="21"/>
        <v>27</v>
      </c>
      <c r="M236" s="12" t="str">
        <f t="shared" si="22"/>
        <v>endirim olmayacaq</v>
      </c>
      <c r="N236" t="str">
        <f t="shared" si="23"/>
        <v>C094862</v>
      </c>
    </row>
    <row r="237" spans="1:14" x14ac:dyDescent="0.25">
      <c r="A237" t="s">
        <v>393</v>
      </c>
      <c r="B237" t="s">
        <v>28</v>
      </c>
      <c r="E237" s="4" t="s">
        <v>3861</v>
      </c>
      <c r="F237" s="4" t="s">
        <v>18</v>
      </c>
      <c r="G237" s="4" t="str">
        <f t="shared" si="18"/>
        <v>C0955cam08</v>
      </c>
      <c r="H237" s="8">
        <f>INDEX(data[join_date],MATCH('4.Endirim'!G237,data[cust&amp;camp],0))</f>
        <v>45032</v>
      </c>
      <c r="I237" s="11">
        <f>INDEX(data[GƏLİR],MATCH('4.Endirim'!G237,data[cust&amp;camp],0))</f>
        <v>27</v>
      </c>
      <c r="J237" s="10">
        <f t="shared" si="19"/>
        <v>45032</v>
      </c>
      <c r="K237" s="12">
        <f t="shared" si="20"/>
        <v>62</v>
      </c>
      <c r="L237" s="12">
        <f t="shared" si="21"/>
        <v>27</v>
      </c>
      <c r="M237" s="12" t="str">
        <f t="shared" si="22"/>
        <v>endirim olmayacaq</v>
      </c>
      <c r="N237" t="str">
        <f t="shared" si="23"/>
        <v>C095562</v>
      </c>
    </row>
    <row r="238" spans="1:14" x14ac:dyDescent="0.25">
      <c r="A238" t="s">
        <v>393</v>
      </c>
      <c r="B238" t="s">
        <v>30</v>
      </c>
      <c r="E238" s="4" t="s">
        <v>3889</v>
      </c>
      <c r="F238" s="4" t="s">
        <v>18</v>
      </c>
      <c r="G238" s="4" t="str">
        <f t="shared" si="18"/>
        <v>C0962cam08</v>
      </c>
      <c r="H238" s="8">
        <f>INDEX(data[join_date],MATCH('4.Endirim'!G238,data[cust&amp;camp],0))</f>
        <v>44862</v>
      </c>
      <c r="I238" s="11">
        <f>INDEX(data[GƏLİR],MATCH('4.Endirim'!G238,data[cust&amp;camp],0))</f>
        <v>27</v>
      </c>
      <c r="J238" s="10">
        <f t="shared" si="19"/>
        <v>44883</v>
      </c>
      <c r="K238" s="12">
        <f t="shared" si="20"/>
        <v>75</v>
      </c>
      <c r="L238" s="12">
        <f t="shared" si="21"/>
        <v>75</v>
      </c>
      <c r="M238" s="12" t="str">
        <f t="shared" si="22"/>
        <v>endirim olmayacaq</v>
      </c>
      <c r="N238" t="str">
        <f t="shared" si="23"/>
        <v>C096275</v>
      </c>
    </row>
    <row r="239" spans="1:14" x14ac:dyDescent="0.25">
      <c r="A239" t="s">
        <v>393</v>
      </c>
      <c r="B239" t="s">
        <v>36</v>
      </c>
      <c r="E239" s="4" t="s">
        <v>3909</v>
      </c>
      <c r="F239" s="4" t="s">
        <v>18</v>
      </c>
      <c r="G239" s="4" t="str">
        <f t="shared" si="18"/>
        <v>C0967cam08</v>
      </c>
      <c r="H239" s="8">
        <f>INDEX(data[join_date],MATCH('4.Endirim'!G239,data[cust&amp;camp],0))</f>
        <v>44809</v>
      </c>
      <c r="I239" s="11">
        <f>INDEX(data[GƏLİR],MATCH('4.Endirim'!G239,data[cust&amp;camp],0))</f>
        <v>27</v>
      </c>
      <c r="J239" s="10">
        <f t="shared" si="19"/>
        <v>44809</v>
      </c>
      <c r="K239" s="12">
        <f t="shared" si="20"/>
        <v>65</v>
      </c>
      <c r="L239" s="12">
        <f t="shared" si="21"/>
        <v>27</v>
      </c>
      <c r="M239" s="12" t="str">
        <f t="shared" si="22"/>
        <v>endirim olmayacaq</v>
      </c>
      <c r="N239" t="str">
        <f t="shared" si="23"/>
        <v>C096765</v>
      </c>
    </row>
    <row r="240" spans="1:14" x14ac:dyDescent="0.25">
      <c r="A240" t="s">
        <v>397</v>
      </c>
      <c r="B240" t="s">
        <v>20</v>
      </c>
      <c r="E240" s="4" t="s">
        <v>3921</v>
      </c>
      <c r="F240" s="4" t="s">
        <v>18</v>
      </c>
      <c r="G240" s="4" t="str">
        <f t="shared" si="18"/>
        <v>C0970cam08</v>
      </c>
      <c r="H240" s="8">
        <f>INDEX(data[join_date],MATCH('4.Endirim'!G240,data[cust&amp;camp],0))</f>
        <v>44999</v>
      </c>
      <c r="I240" s="11">
        <f>INDEX(data[GƏLİR],MATCH('4.Endirim'!G240,data[cust&amp;camp],0))</f>
        <v>27</v>
      </c>
      <c r="J240" s="10">
        <f t="shared" si="19"/>
        <v>44999</v>
      </c>
      <c r="K240" s="12">
        <f t="shared" si="20"/>
        <v>28</v>
      </c>
      <c r="L240" s="12">
        <f t="shared" si="21"/>
        <v>27</v>
      </c>
      <c r="M240" s="12" t="str">
        <f t="shared" si="22"/>
        <v>endirim olmayacaq</v>
      </c>
      <c r="N240" t="str">
        <f t="shared" si="23"/>
        <v>C097028</v>
      </c>
    </row>
    <row r="241" spans="1:14" x14ac:dyDescent="0.25">
      <c r="A241" t="s">
        <v>397</v>
      </c>
      <c r="B241" t="s">
        <v>28</v>
      </c>
      <c r="E241" s="4" t="s">
        <v>3925</v>
      </c>
      <c r="F241" s="4" t="s">
        <v>18</v>
      </c>
      <c r="G241" s="4" t="str">
        <f t="shared" si="18"/>
        <v>C0971cam08</v>
      </c>
      <c r="H241" s="8">
        <f>INDEX(data[join_date],MATCH('4.Endirim'!G241,data[cust&amp;camp],0))</f>
        <v>44736</v>
      </c>
      <c r="I241" s="11">
        <f>INDEX(data[GƏLİR],MATCH('4.Endirim'!G241,data[cust&amp;camp],0))</f>
        <v>27</v>
      </c>
      <c r="J241" s="10">
        <f t="shared" si="19"/>
        <v>44856</v>
      </c>
      <c r="K241" s="12">
        <f t="shared" si="20"/>
        <v>66</v>
      </c>
      <c r="L241" s="12">
        <f t="shared" si="21"/>
        <v>66</v>
      </c>
      <c r="M241" s="12" t="str">
        <f t="shared" si="22"/>
        <v>endirim olmayacaq</v>
      </c>
      <c r="N241" t="str">
        <f t="shared" si="23"/>
        <v>C097166</v>
      </c>
    </row>
    <row r="242" spans="1:14" x14ac:dyDescent="0.25">
      <c r="A242" t="s">
        <v>397</v>
      </c>
      <c r="B242" t="s">
        <v>36</v>
      </c>
      <c r="E242" s="4" t="s">
        <v>89</v>
      </c>
      <c r="F242" s="4" t="s">
        <v>28</v>
      </c>
      <c r="G242" s="4" t="str">
        <f t="shared" si="18"/>
        <v>C0012cam13</v>
      </c>
      <c r="H242" s="8">
        <f>INDEX(data[join_date],MATCH('4.Endirim'!G242,data[cust&amp;camp],0))</f>
        <v>45012</v>
      </c>
      <c r="I242" s="11">
        <f>INDEX(data[GƏLİR],MATCH('4.Endirim'!G242,data[cust&amp;camp],0))</f>
        <v>25</v>
      </c>
      <c r="J242" s="10">
        <f t="shared" si="19"/>
        <v>45012</v>
      </c>
      <c r="K242" s="12">
        <f t="shared" si="20"/>
        <v>66</v>
      </c>
      <c r="L242" s="12">
        <f t="shared" si="21"/>
        <v>25</v>
      </c>
      <c r="M242" s="12" t="str">
        <f t="shared" si="22"/>
        <v>endirim olmayacaq</v>
      </c>
      <c r="N242" t="str">
        <f t="shared" si="23"/>
        <v>C001266</v>
      </c>
    </row>
    <row r="243" spans="1:14" x14ac:dyDescent="0.25">
      <c r="A243" t="s">
        <v>401</v>
      </c>
      <c r="B243" t="s">
        <v>4</v>
      </c>
      <c r="E243" s="4" t="s">
        <v>113</v>
      </c>
      <c r="F243" s="4" t="s">
        <v>28</v>
      </c>
      <c r="G243" s="4" t="str">
        <f t="shared" si="18"/>
        <v>C0018cam13</v>
      </c>
      <c r="H243" s="8">
        <f>INDEX(data[join_date],MATCH('4.Endirim'!G243,data[cust&amp;camp],0))</f>
        <v>44769</v>
      </c>
      <c r="I243" s="11">
        <f>INDEX(data[GƏLİR],MATCH('4.Endirim'!G243,data[cust&amp;camp],0))</f>
        <v>25</v>
      </c>
      <c r="J243" s="10">
        <f t="shared" si="19"/>
        <v>44940</v>
      </c>
      <c r="K243" s="12">
        <f t="shared" si="20"/>
        <v>62</v>
      </c>
      <c r="L243" s="12">
        <f t="shared" si="21"/>
        <v>13</v>
      </c>
      <c r="M243" s="12" t="str">
        <f t="shared" si="22"/>
        <v>endirim olmayacaq</v>
      </c>
      <c r="N243" t="str">
        <f t="shared" si="23"/>
        <v>C001862</v>
      </c>
    </row>
    <row r="244" spans="1:14" x14ac:dyDescent="0.25">
      <c r="A244" t="s">
        <v>401</v>
      </c>
      <c r="B244" t="s">
        <v>14</v>
      </c>
      <c r="E244" s="4" t="s">
        <v>153</v>
      </c>
      <c r="F244" s="4" t="s">
        <v>28</v>
      </c>
      <c r="G244" s="4" t="str">
        <f t="shared" si="18"/>
        <v>C0028cam13</v>
      </c>
      <c r="H244" s="8">
        <f>INDEX(data[join_date],MATCH('4.Endirim'!G244,data[cust&amp;camp],0))</f>
        <v>44592</v>
      </c>
      <c r="I244" s="11">
        <f>INDEX(data[GƏLİR],MATCH('4.Endirim'!G244,data[cust&amp;camp],0))</f>
        <v>25</v>
      </c>
      <c r="J244" s="10">
        <f t="shared" si="19"/>
        <v>44845</v>
      </c>
      <c r="K244" s="12">
        <f t="shared" si="20"/>
        <v>75</v>
      </c>
      <c r="L244" s="12">
        <f t="shared" si="21"/>
        <v>22</v>
      </c>
      <c r="M244" s="12" t="str">
        <f t="shared" si="22"/>
        <v>endirim olmayacaq</v>
      </c>
      <c r="N244" t="str">
        <f t="shared" si="23"/>
        <v>C002875</v>
      </c>
    </row>
    <row r="245" spans="1:14" x14ac:dyDescent="0.25">
      <c r="A245" t="s">
        <v>401</v>
      </c>
      <c r="B245" t="s">
        <v>34</v>
      </c>
      <c r="E245" s="4" t="s">
        <v>161</v>
      </c>
      <c r="F245" s="4" t="s">
        <v>28</v>
      </c>
      <c r="G245" s="4" t="str">
        <f t="shared" si="18"/>
        <v>C0030cam13</v>
      </c>
      <c r="H245" s="8">
        <f>INDEX(data[join_date],MATCH('4.Endirim'!G245,data[cust&amp;camp],0))</f>
        <v>44917</v>
      </c>
      <c r="I245" s="11">
        <f>INDEX(data[GƏLİR],MATCH('4.Endirim'!G245,data[cust&amp;camp],0))</f>
        <v>25</v>
      </c>
      <c r="J245" s="10">
        <f t="shared" si="19"/>
        <v>44917</v>
      </c>
      <c r="K245" s="12">
        <f t="shared" si="20"/>
        <v>26</v>
      </c>
      <c r="L245" s="12">
        <f t="shared" si="21"/>
        <v>25</v>
      </c>
      <c r="M245" s="12" t="str">
        <f t="shared" si="22"/>
        <v>endirim olmayacaq</v>
      </c>
      <c r="N245" t="str">
        <f t="shared" si="23"/>
        <v>C003026</v>
      </c>
    </row>
    <row r="246" spans="1:14" x14ac:dyDescent="0.25">
      <c r="A246" t="s">
        <v>405</v>
      </c>
      <c r="B246" t="s">
        <v>4</v>
      </c>
      <c r="E246" s="4" t="s">
        <v>165</v>
      </c>
      <c r="F246" s="4" t="s">
        <v>28</v>
      </c>
      <c r="G246" s="4" t="str">
        <f t="shared" si="18"/>
        <v>C0031cam13</v>
      </c>
      <c r="H246" s="8">
        <f>INDEX(data[join_date],MATCH('4.Endirim'!G246,data[cust&amp;camp],0))</f>
        <v>44625</v>
      </c>
      <c r="I246" s="11">
        <f>INDEX(data[GƏLİR],MATCH('4.Endirim'!G246,data[cust&amp;camp],0))</f>
        <v>25</v>
      </c>
      <c r="J246" s="10">
        <f t="shared" si="19"/>
        <v>44965</v>
      </c>
      <c r="K246" s="12">
        <f t="shared" si="20"/>
        <v>29</v>
      </c>
      <c r="L246" s="12">
        <f t="shared" si="21"/>
        <v>29</v>
      </c>
      <c r="M246" s="12" t="str">
        <f t="shared" si="22"/>
        <v>endirim olmayacaq</v>
      </c>
      <c r="N246" t="str">
        <f t="shared" si="23"/>
        <v>C003129</v>
      </c>
    </row>
    <row r="247" spans="1:14" x14ac:dyDescent="0.25">
      <c r="A247" t="s">
        <v>409</v>
      </c>
      <c r="B247" t="s">
        <v>4</v>
      </c>
      <c r="E247" s="4" t="s">
        <v>189</v>
      </c>
      <c r="F247" s="4" t="s">
        <v>28</v>
      </c>
      <c r="G247" s="4" t="str">
        <f t="shared" si="18"/>
        <v>C0037cam13</v>
      </c>
      <c r="H247" s="8">
        <f>INDEX(data[join_date],MATCH('4.Endirim'!G247,data[cust&amp;camp],0))</f>
        <v>44730</v>
      </c>
      <c r="I247" s="11">
        <f>INDEX(data[GƏLİR],MATCH('4.Endirim'!G247,data[cust&amp;camp],0))</f>
        <v>25</v>
      </c>
      <c r="J247" s="10">
        <f t="shared" si="19"/>
        <v>44777</v>
      </c>
      <c r="K247" s="12">
        <f t="shared" si="20"/>
        <v>62</v>
      </c>
      <c r="L247" s="12">
        <f t="shared" si="21"/>
        <v>25</v>
      </c>
      <c r="M247" s="12" t="str">
        <f t="shared" si="22"/>
        <v>endirim olmayacaq</v>
      </c>
      <c r="N247" t="str">
        <f t="shared" si="23"/>
        <v>C003762</v>
      </c>
    </row>
    <row r="248" spans="1:14" x14ac:dyDescent="0.25">
      <c r="A248" t="s">
        <v>409</v>
      </c>
      <c r="B248" t="s">
        <v>22</v>
      </c>
      <c r="E248" s="4" t="s">
        <v>193</v>
      </c>
      <c r="F248" s="4" t="s">
        <v>28</v>
      </c>
      <c r="G248" s="4" t="str">
        <f t="shared" si="18"/>
        <v>C0038cam13</v>
      </c>
      <c r="H248" s="8">
        <f>INDEX(data[join_date],MATCH('4.Endirim'!G248,data[cust&amp;camp],0))</f>
        <v>44815</v>
      </c>
      <c r="I248" s="11">
        <f>INDEX(data[GƏLİR],MATCH('4.Endirim'!G248,data[cust&amp;camp],0))</f>
        <v>25</v>
      </c>
      <c r="J248" s="10">
        <f t="shared" si="19"/>
        <v>44977</v>
      </c>
      <c r="K248" s="12">
        <f t="shared" si="20"/>
        <v>75</v>
      </c>
      <c r="L248" s="12">
        <f t="shared" si="21"/>
        <v>10</v>
      </c>
      <c r="M248" s="12" t="str">
        <f t="shared" si="22"/>
        <v>endirim olmayacaq</v>
      </c>
      <c r="N248" t="str">
        <f t="shared" si="23"/>
        <v>C003875</v>
      </c>
    </row>
    <row r="249" spans="1:14" x14ac:dyDescent="0.25">
      <c r="A249" t="s">
        <v>409</v>
      </c>
      <c r="B249" t="s">
        <v>26</v>
      </c>
      <c r="E249" s="4" t="s">
        <v>213</v>
      </c>
      <c r="F249" s="4" t="s">
        <v>28</v>
      </c>
      <c r="G249" s="4" t="str">
        <f t="shared" si="18"/>
        <v>C0043cam13</v>
      </c>
      <c r="H249" s="8">
        <f>INDEX(data[join_date],MATCH('4.Endirim'!G249,data[cust&amp;camp],0))</f>
        <v>44994</v>
      </c>
      <c r="I249" s="11">
        <f>INDEX(data[GƏLİR],MATCH('4.Endirim'!G249,data[cust&amp;camp],0))</f>
        <v>25</v>
      </c>
      <c r="J249" s="10">
        <f t="shared" si="19"/>
        <v>44994</v>
      </c>
      <c r="K249" s="12">
        <f t="shared" si="20"/>
        <v>62</v>
      </c>
      <c r="L249" s="12">
        <f t="shared" si="21"/>
        <v>25</v>
      </c>
      <c r="M249" s="12" t="str">
        <f t="shared" si="22"/>
        <v>endirim olmayacaq</v>
      </c>
      <c r="N249" t="str">
        <f t="shared" si="23"/>
        <v>C004362</v>
      </c>
    </row>
    <row r="250" spans="1:14" x14ac:dyDescent="0.25">
      <c r="A250" t="s">
        <v>413</v>
      </c>
      <c r="B250" t="s">
        <v>10</v>
      </c>
      <c r="E250" s="4" t="s">
        <v>245</v>
      </c>
      <c r="F250" s="4" t="s">
        <v>28</v>
      </c>
      <c r="G250" s="4" t="str">
        <f t="shared" si="18"/>
        <v>C0051cam13</v>
      </c>
      <c r="H250" s="8">
        <f>INDEX(data[join_date],MATCH('4.Endirim'!G250,data[cust&amp;camp],0))</f>
        <v>44670</v>
      </c>
      <c r="I250" s="11">
        <f>INDEX(data[GƏLİR],MATCH('4.Endirim'!G250,data[cust&amp;camp],0))</f>
        <v>25</v>
      </c>
      <c r="J250" s="10">
        <f t="shared" si="19"/>
        <v>44766</v>
      </c>
      <c r="K250" s="12">
        <f t="shared" si="20"/>
        <v>65</v>
      </c>
      <c r="L250" s="12">
        <f t="shared" si="21"/>
        <v>65</v>
      </c>
      <c r="M250" s="12" t="str">
        <f t="shared" si="22"/>
        <v>endirim olmayacaq</v>
      </c>
      <c r="N250" t="str">
        <f t="shared" si="23"/>
        <v>C005165</v>
      </c>
    </row>
    <row r="251" spans="1:14" x14ac:dyDescent="0.25">
      <c r="A251" t="s">
        <v>413</v>
      </c>
      <c r="B251" t="s">
        <v>20</v>
      </c>
      <c r="E251" s="4" t="s">
        <v>269</v>
      </c>
      <c r="F251" s="4" t="s">
        <v>28</v>
      </c>
      <c r="G251" s="4" t="str">
        <f t="shared" si="18"/>
        <v>C0057cam13</v>
      </c>
      <c r="H251" s="8">
        <f>INDEX(data[join_date],MATCH('4.Endirim'!G251,data[cust&amp;camp],0))</f>
        <v>44855</v>
      </c>
      <c r="I251" s="11">
        <f>INDEX(data[GƏLİR],MATCH('4.Endirim'!G251,data[cust&amp;camp],0))</f>
        <v>25</v>
      </c>
      <c r="J251" s="10">
        <f t="shared" si="19"/>
        <v>44976</v>
      </c>
      <c r="K251" s="12">
        <f t="shared" si="20"/>
        <v>25</v>
      </c>
      <c r="L251" s="12">
        <f t="shared" si="21"/>
        <v>13</v>
      </c>
      <c r="M251" s="12" t="str">
        <f t="shared" si="22"/>
        <v>endirim :C0057,cam13</v>
      </c>
      <c r="N251" t="str">
        <f t="shared" si="23"/>
        <v>C005725</v>
      </c>
    </row>
    <row r="252" spans="1:14" x14ac:dyDescent="0.25">
      <c r="A252" t="s">
        <v>413</v>
      </c>
      <c r="B252" t="s">
        <v>30</v>
      </c>
      <c r="E252" s="4" t="s">
        <v>289</v>
      </c>
      <c r="F252" s="4" t="s">
        <v>28</v>
      </c>
      <c r="G252" s="4" t="str">
        <f t="shared" si="18"/>
        <v>C0062cam13</v>
      </c>
      <c r="H252" s="8">
        <f>INDEX(data[join_date],MATCH('4.Endirim'!G252,data[cust&amp;camp],0))</f>
        <v>44789</v>
      </c>
      <c r="I252" s="11">
        <f>INDEX(data[GƏLİR],MATCH('4.Endirim'!G252,data[cust&amp;camp],0))</f>
        <v>25</v>
      </c>
      <c r="J252" s="10">
        <f t="shared" si="19"/>
        <v>44929</v>
      </c>
      <c r="K252" s="12">
        <f t="shared" si="20"/>
        <v>66</v>
      </c>
      <c r="L252" s="12">
        <f t="shared" si="21"/>
        <v>10</v>
      </c>
      <c r="M252" s="12" t="str">
        <f t="shared" si="22"/>
        <v>endirim olmayacaq</v>
      </c>
      <c r="N252" t="str">
        <f t="shared" si="23"/>
        <v>C006266</v>
      </c>
    </row>
    <row r="253" spans="1:14" x14ac:dyDescent="0.25">
      <c r="A253" t="s">
        <v>417</v>
      </c>
      <c r="B253" t="s">
        <v>18</v>
      </c>
      <c r="E253" s="4" t="s">
        <v>293</v>
      </c>
      <c r="F253" s="4" t="s">
        <v>28</v>
      </c>
      <c r="G253" s="4" t="str">
        <f t="shared" si="18"/>
        <v>C0063cam13</v>
      </c>
      <c r="H253" s="8">
        <f>INDEX(data[join_date],MATCH('4.Endirim'!G253,data[cust&amp;camp],0))</f>
        <v>44957</v>
      </c>
      <c r="I253" s="11">
        <f>INDEX(data[GƏLİR],MATCH('4.Endirim'!G253,data[cust&amp;camp],0))</f>
        <v>25</v>
      </c>
      <c r="J253" s="10">
        <f t="shared" si="19"/>
        <v>44957</v>
      </c>
      <c r="K253" s="12">
        <f t="shared" si="20"/>
        <v>66</v>
      </c>
      <c r="L253" s="12">
        <f t="shared" si="21"/>
        <v>25</v>
      </c>
      <c r="M253" s="12" t="str">
        <f t="shared" si="22"/>
        <v>endirim olmayacaq</v>
      </c>
      <c r="N253" t="str">
        <f t="shared" si="23"/>
        <v>C006366</v>
      </c>
    </row>
    <row r="254" spans="1:14" x14ac:dyDescent="0.25">
      <c r="A254" t="s">
        <v>417</v>
      </c>
      <c r="B254" t="s">
        <v>22</v>
      </c>
      <c r="E254" s="4" t="s">
        <v>313</v>
      </c>
      <c r="F254" s="4" t="s">
        <v>28</v>
      </c>
      <c r="G254" s="4" t="str">
        <f t="shared" si="18"/>
        <v>C0068cam13</v>
      </c>
      <c r="H254" s="8">
        <f>INDEX(data[join_date],MATCH('4.Endirim'!G254,data[cust&amp;camp],0))</f>
        <v>44735</v>
      </c>
      <c r="I254" s="11">
        <f>INDEX(data[GƏLİR],MATCH('4.Endirim'!G254,data[cust&amp;camp],0))</f>
        <v>25</v>
      </c>
      <c r="J254" s="10">
        <f t="shared" si="19"/>
        <v>44937</v>
      </c>
      <c r="K254" s="12">
        <f t="shared" si="20"/>
        <v>25</v>
      </c>
      <c r="L254" s="12">
        <f t="shared" si="21"/>
        <v>25</v>
      </c>
      <c r="M254" s="12" t="str">
        <f t="shared" si="22"/>
        <v>endirim olmayacaq</v>
      </c>
      <c r="N254" t="str">
        <f t="shared" si="23"/>
        <v>C006825</v>
      </c>
    </row>
    <row r="255" spans="1:14" x14ac:dyDescent="0.25">
      <c r="A255" t="s">
        <v>417</v>
      </c>
      <c r="B255" t="s">
        <v>24</v>
      </c>
      <c r="E255" s="4" t="s">
        <v>317</v>
      </c>
      <c r="F255" s="4" t="s">
        <v>28</v>
      </c>
      <c r="G255" s="4" t="str">
        <f t="shared" si="18"/>
        <v>C0069cam13</v>
      </c>
      <c r="H255" s="8">
        <f>INDEX(data[join_date],MATCH('4.Endirim'!G255,data[cust&amp;camp],0))</f>
        <v>45003</v>
      </c>
      <c r="I255" s="11">
        <f>INDEX(data[GƏLİR],MATCH('4.Endirim'!G255,data[cust&amp;camp],0))</f>
        <v>25</v>
      </c>
      <c r="J255" s="10">
        <f t="shared" si="19"/>
        <v>45003</v>
      </c>
      <c r="K255" s="12">
        <f t="shared" si="20"/>
        <v>66</v>
      </c>
      <c r="L255" s="12">
        <f t="shared" si="21"/>
        <v>25</v>
      </c>
      <c r="M255" s="12" t="str">
        <f t="shared" si="22"/>
        <v>endirim olmayacaq</v>
      </c>
      <c r="N255" t="str">
        <f t="shared" si="23"/>
        <v>C006966</v>
      </c>
    </row>
    <row r="256" spans="1:14" x14ac:dyDescent="0.25">
      <c r="A256" t="s">
        <v>421</v>
      </c>
      <c r="B256" t="s">
        <v>16</v>
      </c>
      <c r="E256" s="4" t="s">
        <v>333</v>
      </c>
      <c r="F256" s="4" t="s">
        <v>28</v>
      </c>
      <c r="G256" s="4" t="str">
        <f t="shared" si="18"/>
        <v>C0073cam13</v>
      </c>
      <c r="H256" s="8">
        <f>INDEX(data[join_date],MATCH('4.Endirim'!G256,data[cust&amp;camp],0))</f>
        <v>44589</v>
      </c>
      <c r="I256" s="11">
        <f>INDEX(data[GƏLİR],MATCH('4.Endirim'!G256,data[cust&amp;camp],0))</f>
        <v>25</v>
      </c>
      <c r="J256" s="10">
        <f t="shared" si="19"/>
        <v>44935</v>
      </c>
      <c r="K256" s="12">
        <f t="shared" si="20"/>
        <v>66</v>
      </c>
      <c r="L256" s="12">
        <f t="shared" si="21"/>
        <v>10</v>
      </c>
      <c r="M256" s="12" t="str">
        <f t="shared" si="22"/>
        <v>endirim olmayacaq</v>
      </c>
      <c r="N256" t="str">
        <f t="shared" si="23"/>
        <v>C007366</v>
      </c>
    </row>
    <row r="257" spans="1:14" x14ac:dyDescent="0.25">
      <c r="A257" t="s">
        <v>421</v>
      </c>
      <c r="B257" t="s">
        <v>22</v>
      </c>
      <c r="E257" s="4" t="s">
        <v>345</v>
      </c>
      <c r="F257" s="4" t="s">
        <v>28</v>
      </c>
      <c r="G257" s="4" t="str">
        <f t="shared" si="18"/>
        <v>C0076cam13</v>
      </c>
      <c r="H257" s="8">
        <f>INDEX(data[join_date],MATCH('4.Endirim'!G257,data[cust&amp;camp],0))</f>
        <v>44696</v>
      </c>
      <c r="I257" s="11">
        <f>INDEX(data[GƏLİR],MATCH('4.Endirim'!G257,data[cust&amp;camp],0))</f>
        <v>25</v>
      </c>
      <c r="J257" s="10">
        <f t="shared" si="19"/>
        <v>45026</v>
      </c>
      <c r="K257" s="12">
        <f t="shared" si="20"/>
        <v>62</v>
      </c>
      <c r="L257" s="12">
        <f t="shared" si="21"/>
        <v>28</v>
      </c>
      <c r="M257" s="12" t="str">
        <f t="shared" si="22"/>
        <v>endirim olmayacaq</v>
      </c>
      <c r="N257" t="str">
        <f t="shared" si="23"/>
        <v>C007662</v>
      </c>
    </row>
    <row r="258" spans="1:14" x14ac:dyDescent="0.25">
      <c r="A258" t="s">
        <v>421</v>
      </c>
      <c r="B258" t="s">
        <v>26</v>
      </c>
      <c r="E258" s="4" t="s">
        <v>357</v>
      </c>
      <c r="F258" s="4" t="s">
        <v>28</v>
      </c>
      <c r="G258" s="4" t="str">
        <f t="shared" si="18"/>
        <v>C0079cam13</v>
      </c>
      <c r="H258" s="8">
        <f>INDEX(data[join_date],MATCH('4.Endirim'!G258,data[cust&amp;camp],0))</f>
        <v>44812</v>
      </c>
      <c r="I258" s="11">
        <f>INDEX(data[GƏLİR],MATCH('4.Endirim'!G258,data[cust&amp;camp],0))</f>
        <v>25</v>
      </c>
      <c r="J258" s="10">
        <f t="shared" si="19"/>
        <v>44812</v>
      </c>
      <c r="K258" s="12">
        <f t="shared" si="20"/>
        <v>66</v>
      </c>
      <c r="L258" s="12">
        <f t="shared" si="21"/>
        <v>25</v>
      </c>
      <c r="M258" s="12" t="str">
        <f t="shared" si="22"/>
        <v>endirim olmayacaq</v>
      </c>
      <c r="N258" t="str">
        <f t="shared" si="23"/>
        <v>C007966</v>
      </c>
    </row>
    <row r="259" spans="1:14" x14ac:dyDescent="0.25">
      <c r="A259" t="s">
        <v>425</v>
      </c>
      <c r="B259" t="s">
        <v>12</v>
      </c>
      <c r="E259" s="4" t="s">
        <v>369</v>
      </c>
      <c r="F259" s="4" t="s">
        <v>28</v>
      </c>
      <c r="G259" s="4" t="str">
        <f t="shared" si="18"/>
        <v>C0082cam13</v>
      </c>
      <c r="H259" s="8">
        <f>INDEX(data[join_date],MATCH('4.Endirim'!G259,data[cust&amp;camp],0))</f>
        <v>44714</v>
      </c>
      <c r="I259" s="11">
        <f>INDEX(data[GƏLİR],MATCH('4.Endirim'!G259,data[cust&amp;camp],0))</f>
        <v>25</v>
      </c>
      <c r="J259" s="10">
        <f t="shared" si="19"/>
        <v>44750</v>
      </c>
      <c r="K259" s="12">
        <f t="shared" si="20"/>
        <v>65</v>
      </c>
      <c r="L259" s="12">
        <f t="shared" si="21"/>
        <v>65</v>
      </c>
      <c r="M259" s="12" t="str">
        <f t="shared" si="22"/>
        <v>endirim olmayacaq</v>
      </c>
      <c r="N259" t="str">
        <f t="shared" si="23"/>
        <v>C008265</v>
      </c>
    </row>
    <row r="260" spans="1:14" x14ac:dyDescent="0.25">
      <c r="A260" t="s">
        <v>425</v>
      </c>
      <c r="B260" t="s">
        <v>28</v>
      </c>
      <c r="E260" s="4" t="s">
        <v>385</v>
      </c>
      <c r="F260" s="4" t="s">
        <v>28</v>
      </c>
      <c r="G260" s="4" t="str">
        <f t="shared" ref="G260:G323" si="24">E260&amp;F260</f>
        <v>C0086cam13</v>
      </c>
      <c r="H260" s="8">
        <f>INDEX(data[join_date],MATCH('4.Endirim'!G260,data[cust&amp;camp],0))</f>
        <v>44980</v>
      </c>
      <c r="I260" s="11">
        <f>INDEX(data[GƏLİR],MATCH('4.Endirim'!G260,data[cust&amp;camp],0))</f>
        <v>25</v>
      </c>
      <c r="J260" s="10">
        <f t="shared" ref="J260:J323" si="25">_xlfn.MAXIFS($H$4:$H$1948,$E$4:$E$1948,E260)</f>
        <v>44980</v>
      </c>
      <c r="K260" s="12">
        <f t="shared" ref="K260:K323" si="26">_xlfn.MAXIFS($I$4:$I$1948,$E$4:$E$1948,E260)</f>
        <v>66</v>
      </c>
      <c r="L260" s="12">
        <f t="shared" ref="L260:L323" si="27">_xlfn.MAXIFS($I$4:$I$1948,$H$4:$H$1948,J260,$E$4:$E$1948,E260)</f>
        <v>25</v>
      </c>
      <c r="M260" s="12" t="str">
        <f t="shared" si="22"/>
        <v>endirim olmayacaq</v>
      </c>
      <c r="N260" t="str">
        <f t="shared" si="23"/>
        <v>C008666</v>
      </c>
    </row>
    <row r="261" spans="1:14" x14ac:dyDescent="0.25">
      <c r="A261" t="s">
        <v>425</v>
      </c>
      <c r="B261" t="s">
        <v>32</v>
      </c>
      <c r="E261" s="4" t="s">
        <v>393</v>
      </c>
      <c r="F261" s="4" t="s">
        <v>28</v>
      </c>
      <c r="G261" s="4" t="str">
        <f t="shared" si="24"/>
        <v>C0088cam13</v>
      </c>
      <c r="H261" s="8">
        <f>INDEX(data[join_date],MATCH('4.Endirim'!G261,data[cust&amp;camp],0))</f>
        <v>44817</v>
      </c>
      <c r="I261" s="11">
        <f>INDEX(data[GƏLİR],MATCH('4.Endirim'!G261,data[cust&amp;camp],0))</f>
        <v>25</v>
      </c>
      <c r="J261" s="10">
        <f t="shared" si="25"/>
        <v>44833</v>
      </c>
      <c r="K261" s="12">
        <f t="shared" si="26"/>
        <v>29</v>
      </c>
      <c r="L261" s="12">
        <f t="shared" si="27"/>
        <v>29</v>
      </c>
      <c r="M261" s="12" t="str">
        <f t="shared" ref="M261:M324" si="28">IF(L261&gt;=K261,"endirim olmayacaq",IF(I261=K261,"endirim :"&amp;  E261  &amp;","&amp;F261,"endirim olmayacaq"))</f>
        <v>endirim olmayacaq</v>
      </c>
      <c r="N261" t="str">
        <f t="shared" ref="N261:N324" si="29">E261&amp;K261</f>
        <v>C008829</v>
      </c>
    </row>
    <row r="262" spans="1:14" x14ac:dyDescent="0.25">
      <c r="A262" t="s">
        <v>429</v>
      </c>
      <c r="B262" t="s">
        <v>12</v>
      </c>
      <c r="E262" s="4" t="s">
        <v>397</v>
      </c>
      <c r="F262" s="4" t="s">
        <v>28</v>
      </c>
      <c r="G262" s="4" t="str">
        <f t="shared" si="24"/>
        <v>C0089cam13</v>
      </c>
      <c r="H262" s="8">
        <f>INDEX(data[join_date],MATCH('4.Endirim'!G262,data[cust&amp;camp],0))</f>
        <v>44928</v>
      </c>
      <c r="I262" s="11">
        <f>INDEX(data[GƏLİR],MATCH('4.Endirim'!G262,data[cust&amp;camp],0))</f>
        <v>25</v>
      </c>
      <c r="J262" s="10">
        <f t="shared" si="25"/>
        <v>45011</v>
      </c>
      <c r="K262" s="12">
        <f t="shared" si="26"/>
        <v>75</v>
      </c>
      <c r="L262" s="12">
        <f t="shared" si="27"/>
        <v>29</v>
      </c>
      <c r="M262" s="12" t="str">
        <f t="shared" si="28"/>
        <v>endirim olmayacaq</v>
      </c>
      <c r="N262" t="str">
        <f t="shared" si="29"/>
        <v>C008975</v>
      </c>
    </row>
    <row r="263" spans="1:14" x14ac:dyDescent="0.25">
      <c r="A263" t="s">
        <v>429</v>
      </c>
      <c r="B263" t="s">
        <v>28</v>
      </c>
      <c r="E263" s="4" t="s">
        <v>425</v>
      </c>
      <c r="F263" s="4" t="s">
        <v>28</v>
      </c>
      <c r="G263" s="4" t="str">
        <f t="shared" si="24"/>
        <v>C0096cam13</v>
      </c>
      <c r="H263" s="8">
        <f>INDEX(data[join_date],MATCH('4.Endirim'!G263,data[cust&amp;camp],0))</f>
        <v>44711</v>
      </c>
      <c r="I263" s="11">
        <f>INDEX(data[GƏLİR],MATCH('4.Endirim'!G263,data[cust&amp;camp],0))</f>
        <v>25</v>
      </c>
      <c r="J263" s="10">
        <f t="shared" si="25"/>
        <v>44819</v>
      </c>
      <c r="K263" s="12">
        <f t="shared" si="26"/>
        <v>25</v>
      </c>
      <c r="L263" s="12">
        <f t="shared" si="27"/>
        <v>14</v>
      </c>
      <c r="M263" s="12" t="str">
        <f t="shared" si="28"/>
        <v>endirim :C0096,cam13</v>
      </c>
      <c r="N263" t="str">
        <f t="shared" si="29"/>
        <v>C009625</v>
      </c>
    </row>
    <row r="264" spans="1:14" x14ac:dyDescent="0.25">
      <c r="A264" t="s">
        <v>429</v>
      </c>
      <c r="B264" t="s">
        <v>34</v>
      </c>
      <c r="E264" s="4" t="s">
        <v>429</v>
      </c>
      <c r="F264" s="4" t="s">
        <v>28</v>
      </c>
      <c r="G264" s="4" t="str">
        <f t="shared" si="24"/>
        <v>C0097cam13</v>
      </c>
      <c r="H264" s="8">
        <f>INDEX(data[join_date],MATCH('4.Endirim'!G264,data[cust&amp;camp],0))</f>
        <v>44938</v>
      </c>
      <c r="I264" s="11">
        <f>INDEX(data[GƏLİR],MATCH('4.Endirim'!G264,data[cust&amp;camp],0))</f>
        <v>25</v>
      </c>
      <c r="J264" s="10">
        <f t="shared" si="25"/>
        <v>45041</v>
      </c>
      <c r="K264" s="12">
        <f t="shared" si="26"/>
        <v>25</v>
      </c>
      <c r="L264" s="12">
        <f t="shared" si="27"/>
        <v>16</v>
      </c>
      <c r="M264" s="12" t="str">
        <f t="shared" si="28"/>
        <v>endirim :C0097,cam13</v>
      </c>
      <c r="N264" t="str">
        <f t="shared" si="29"/>
        <v>C009725</v>
      </c>
    </row>
    <row r="265" spans="1:14" x14ac:dyDescent="0.25">
      <c r="A265" t="s">
        <v>433</v>
      </c>
      <c r="B265" t="s">
        <v>14</v>
      </c>
      <c r="E265" s="4" t="s">
        <v>433</v>
      </c>
      <c r="F265" s="4" t="s">
        <v>28</v>
      </c>
      <c r="G265" s="4" t="str">
        <f t="shared" si="24"/>
        <v>C0098cam13</v>
      </c>
      <c r="H265" s="8">
        <f>INDEX(data[join_date],MATCH('4.Endirim'!G265,data[cust&amp;camp],0))</f>
        <v>44667</v>
      </c>
      <c r="I265" s="11">
        <f>INDEX(data[GƏLİR],MATCH('4.Endirim'!G265,data[cust&amp;camp],0))</f>
        <v>25</v>
      </c>
      <c r="J265" s="10">
        <f t="shared" si="25"/>
        <v>44788</v>
      </c>
      <c r="K265" s="12">
        <f t="shared" si="26"/>
        <v>25</v>
      </c>
      <c r="L265" s="12">
        <f t="shared" si="27"/>
        <v>25</v>
      </c>
      <c r="M265" s="12" t="str">
        <f t="shared" si="28"/>
        <v>endirim olmayacaq</v>
      </c>
      <c r="N265" t="str">
        <f t="shared" si="29"/>
        <v>C009825</v>
      </c>
    </row>
    <row r="266" spans="1:14" x14ac:dyDescent="0.25">
      <c r="A266" t="s">
        <v>433</v>
      </c>
      <c r="B266" t="s">
        <v>16</v>
      </c>
      <c r="E266" s="4" t="s">
        <v>457</v>
      </c>
      <c r="F266" s="4" t="s">
        <v>28</v>
      </c>
      <c r="G266" s="4" t="str">
        <f t="shared" si="24"/>
        <v>C0104cam13</v>
      </c>
      <c r="H266" s="8">
        <f>INDEX(data[join_date],MATCH('4.Endirim'!G266,data[cust&amp;camp],0))</f>
        <v>44788</v>
      </c>
      <c r="I266" s="11">
        <f>INDEX(data[GƏLİR],MATCH('4.Endirim'!G266,data[cust&amp;camp],0))</f>
        <v>25</v>
      </c>
      <c r="J266" s="10">
        <f t="shared" si="25"/>
        <v>44788</v>
      </c>
      <c r="K266" s="12">
        <f t="shared" si="26"/>
        <v>25</v>
      </c>
      <c r="L266" s="12">
        <f t="shared" si="27"/>
        <v>25</v>
      </c>
      <c r="M266" s="12" t="str">
        <f t="shared" si="28"/>
        <v>endirim olmayacaq</v>
      </c>
      <c r="N266" t="str">
        <f t="shared" si="29"/>
        <v>C010425</v>
      </c>
    </row>
    <row r="267" spans="1:14" x14ac:dyDescent="0.25">
      <c r="A267" t="s">
        <v>433</v>
      </c>
      <c r="B267" t="s">
        <v>28</v>
      </c>
      <c r="E267" s="4" t="s">
        <v>465</v>
      </c>
      <c r="F267" s="4" t="s">
        <v>28</v>
      </c>
      <c r="G267" s="4" t="str">
        <f t="shared" si="24"/>
        <v>C0106cam13</v>
      </c>
      <c r="H267" s="8">
        <f>INDEX(data[join_date],MATCH('4.Endirim'!G267,data[cust&amp;camp],0))</f>
        <v>44634</v>
      </c>
      <c r="I267" s="11">
        <f>INDEX(data[GƏLİR],MATCH('4.Endirim'!G267,data[cust&amp;camp],0))</f>
        <v>25</v>
      </c>
      <c r="J267" s="10">
        <f t="shared" si="25"/>
        <v>44957</v>
      </c>
      <c r="K267" s="12">
        <f t="shared" si="26"/>
        <v>66</v>
      </c>
      <c r="L267" s="12">
        <f t="shared" si="27"/>
        <v>66</v>
      </c>
      <c r="M267" s="12" t="str">
        <f t="shared" si="28"/>
        <v>endirim olmayacaq</v>
      </c>
      <c r="N267" t="str">
        <f t="shared" si="29"/>
        <v>C010666</v>
      </c>
    </row>
    <row r="268" spans="1:14" x14ac:dyDescent="0.25">
      <c r="A268" t="s">
        <v>437</v>
      </c>
      <c r="B268" t="s">
        <v>18</v>
      </c>
      <c r="E268" s="4" t="s">
        <v>517</v>
      </c>
      <c r="F268" s="4" t="s">
        <v>28</v>
      </c>
      <c r="G268" s="4" t="str">
        <f t="shared" si="24"/>
        <v>C0119cam13</v>
      </c>
      <c r="H268" s="8">
        <f>INDEX(data[join_date],MATCH('4.Endirim'!G268,data[cust&amp;camp],0))</f>
        <v>44976</v>
      </c>
      <c r="I268" s="11">
        <f>INDEX(data[GƏLİR],MATCH('4.Endirim'!G268,data[cust&amp;camp],0))</f>
        <v>25</v>
      </c>
      <c r="J268" s="10">
        <f t="shared" si="25"/>
        <v>44976</v>
      </c>
      <c r="K268" s="12">
        <f t="shared" si="26"/>
        <v>75</v>
      </c>
      <c r="L268" s="12">
        <f t="shared" si="27"/>
        <v>25</v>
      </c>
      <c r="M268" s="12" t="str">
        <f t="shared" si="28"/>
        <v>endirim olmayacaq</v>
      </c>
      <c r="N268" t="str">
        <f t="shared" si="29"/>
        <v>C011975</v>
      </c>
    </row>
    <row r="269" spans="1:14" x14ac:dyDescent="0.25">
      <c r="A269" t="s">
        <v>437</v>
      </c>
      <c r="B269" t="s">
        <v>22</v>
      </c>
      <c r="E269" s="4" t="s">
        <v>521</v>
      </c>
      <c r="F269" s="4" t="s">
        <v>28</v>
      </c>
      <c r="G269" s="4" t="str">
        <f t="shared" si="24"/>
        <v>C0120cam13</v>
      </c>
      <c r="H269" s="8">
        <f>INDEX(data[join_date],MATCH('4.Endirim'!G269,data[cust&amp;camp],0))</f>
        <v>44969</v>
      </c>
      <c r="I269" s="11">
        <f>INDEX(data[GƏLİR],MATCH('4.Endirim'!G269,data[cust&amp;camp],0))</f>
        <v>25</v>
      </c>
      <c r="J269" s="10">
        <f t="shared" si="25"/>
        <v>44969</v>
      </c>
      <c r="K269" s="12">
        <f t="shared" si="26"/>
        <v>26</v>
      </c>
      <c r="L269" s="12">
        <f t="shared" si="27"/>
        <v>25</v>
      </c>
      <c r="M269" s="12" t="str">
        <f t="shared" si="28"/>
        <v>endirim olmayacaq</v>
      </c>
      <c r="N269" t="str">
        <f t="shared" si="29"/>
        <v>C012026</v>
      </c>
    </row>
    <row r="270" spans="1:14" x14ac:dyDescent="0.25">
      <c r="A270" t="s">
        <v>441</v>
      </c>
      <c r="B270" t="s">
        <v>4</v>
      </c>
      <c r="E270" s="4" t="s">
        <v>557</v>
      </c>
      <c r="F270" s="4" t="s">
        <v>28</v>
      </c>
      <c r="G270" s="4" t="str">
        <f t="shared" si="24"/>
        <v>C0129cam13</v>
      </c>
      <c r="H270" s="8">
        <f>INDEX(data[join_date],MATCH('4.Endirim'!G270,data[cust&amp;camp],0))</f>
        <v>44767</v>
      </c>
      <c r="I270" s="11">
        <f>INDEX(data[GƏLİR],MATCH('4.Endirim'!G270,data[cust&amp;camp],0))</f>
        <v>25</v>
      </c>
      <c r="J270" s="10">
        <f t="shared" si="25"/>
        <v>44859</v>
      </c>
      <c r="K270" s="12">
        <f t="shared" si="26"/>
        <v>75</v>
      </c>
      <c r="L270" s="12">
        <f t="shared" si="27"/>
        <v>75</v>
      </c>
      <c r="M270" s="12" t="str">
        <f t="shared" si="28"/>
        <v>endirim olmayacaq</v>
      </c>
      <c r="N270" t="str">
        <f t="shared" si="29"/>
        <v>C012975</v>
      </c>
    </row>
    <row r="271" spans="1:14" x14ac:dyDescent="0.25">
      <c r="A271" t="s">
        <v>441</v>
      </c>
      <c r="B271" t="s">
        <v>8</v>
      </c>
      <c r="E271" s="4" t="s">
        <v>601</v>
      </c>
      <c r="F271" s="4" t="s">
        <v>28</v>
      </c>
      <c r="G271" s="4" t="str">
        <f t="shared" si="24"/>
        <v>C0140cam13</v>
      </c>
      <c r="H271" s="8">
        <f>INDEX(data[join_date],MATCH('4.Endirim'!G271,data[cust&amp;camp],0))</f>
        <v>44672</v>
      </c>
      <c r="I271" s="11">
        <f>INDEX(data[GƏLİR],MATCH('4.Endirim'!G271,data[cust&amp;camp],0))</f>
        <v>25</v>
      </c>
      <c r="J271" s="10">
        <f t="shared" si="25"/>
        <v>44776</v>
      </c>
      <c r="K271" s="12">
        <f t="shared" si="26"/>
        <v>27</v>
      </c>
      <c r="L271" s="12">
        <f t="shared" si="27"/>
        <v>13</v>
      </c>
      <c r="M271" s="12" t="str">
        <f t="shared" si="28"/>
        <v>endirim olmayacaq</v>
      </c>
      <c r="N271" t="str">
        <f t="shared" si="29"/>
        <v>C014027</v>
      </c>
    </row>
    <row r="272" spans="1:14" x14ac:dyDescent="0.25">
      <c r="A272" t="s">
        <v>441</v>
      </c>
      <c r="B272" t="s">
        <v>18</v>
      </c>
      <c r="E272" s="4" t="s">
        <v>617</v>
      </c>
      <c r="F272" s="4" t="s">
        <v>28</v>
      </c>
      <c r="G272" s="4" t="str">
        <f t="shared" si="24"/>
        <v>C0144cam13</v>
      </c>
      <c r="H272" s="8">
        <f>INDEX(data[join_date],MATCH('4.Endirim'!G272,data[cust&amp;camp],0))</f>
        <v>44803</v>
      </c>
      <c r="I272" s="11">
        <f>INDEX(data[GƏLİR],MATCH('4.Endirim'!G272,data[cust&amp;camp],0))</f>
        <v>25</v>
      </c>
      <c r="J272" s="10">
        <f t="shared" si="25"/>
        <v>44803</v>
      </c>
      <c r="K272" s="12">
        <f t="shared" si="26"/>
        <v>25</v>
      </c>
      <c r="L272" s="12">
        <f t="shared" si="27"/>
        <v>25</v>
      </c>
      <c r="M272" s="12" t="str">
        <f t="shared" si="28"/>
        <v>endirim olmayacaq</v>
      </c>
      <c r="N272" t="str">
        <f t="shared" si="29"/>
        <v>C014425</v>
      </c>
    </row>
    <row r="273" spans="1:14" x14ac:dyDescent="0.25">
      <c r="A273" t="s">
        <v>445</v>
      </c>
      <c r="B273" t="s">
        <v>18</v>
      </c>
      <c r="E273" s="4" t="s">
        <v>633</v>
      </c>
      <c r="F273" s="4" t="s">
        <v>28</v>
      </c>
      <c r="G273" s="4" t="str">
        <f t="shared" si="24"/>
        <v>C0148cam13</v>
      </c>
      <c r="H273" s="8">
        <f>INDEX(data[join_date],MATCH('4.Endirim'!G273,data[cust&amp;camp],0))</f>
        <v>44970</v>
      </c>
      <c r="I273" s="11">
        <f>INDEX(data[GƏLİR],MATCH('4.Endirim'!G273,data[cust&amp;camp],0))</f>
        <v>25</v>
      </c>
      <c r="J273" s="10">
        <f t="shared" si="25"/>
        <v>44970</v>
      </c>
      <c r="K273" s="12">
        <f t="shared" si="26"/>
        <v>66</v>
      </c>
      <c r="L273" s="12">
        <f t="shared" si="27"/>
        <v>25</v>
      </c>
      <c r="M273" s="12" t="str">
        <f t="shared" si="28"/>
        <v>endirim olmayacaq</v>
      </c>
      <c r="N273" t="str">
        <f t="shared" si="29"/>
        <v>C014866</v>
      </c>
    </row>
    <row r="274" spans="1:14" x14ac:dyDescent="0.25">
      <c r="A274" t="s">
        <v>445</v>
      </c>
      <c r="B274" t="s">
        <v>20</v>
      </c>
      <c r="E274" s="4" t="s">
        <v>637</v>
      </c>
      <c r="F274" s="4" t="s">
        <v>28</v>
      </c>
      <c r="G274" s="4" t="str">
        <f t="shared" si="24"/>
        <v>C0149cam13</v>
      </c>
      <c r="H274" s="8">
        <f>INDEX(data[join_date],MATCH('4.Endirim'!G274,data[cust&amp;camp],0))</f>
        <v>44943</v>
      </c>
      <c r="I274" s="11">
        <f>INDEX(data[GƏLİR],MATCH('4.Endirim'!G274,data[cust&amp;camp],0))</f>
        <v>25</v>
      </c>
      <c r="J274" s="10">
        <f t="shared" si="25"/>
        <v>44986</v>
      </c>
      <c r="K274" s="12">
        <f t="shared" si="26"/>
        <v>65</v>
      </c>
      <c r="L274" s="12">
        <f t="shared" si="27"/>
        <v>65</v>
      </c>
      <c r="M274" s="12" t="str">
        <f t="shared" si="28"/>
        <v>endirim olmayacaq</v>
      </c>
      <c r="N274" t="str">
        <f t="shared" si="29"/>
        <v>C014965</v>
      </c>
    </row>
    <row r="275" spans="1:14" x14ac:dyDescent="0.25">
      <c r="A275" t="s">
        <v>449</v>
      </c>
      <c r="B275" t="s">
        <v>6</v>
      </c>
      <c r="E275" s="4" t="s">
        <v>669</v>
      </c>
      <c r="F275" s="4" t="s">
        <v>28</v>
      </c>
      <c r="G275" s="4" t="str">
        <f t="shared" si="24"/>
        <v>C0157cam13</v>
      </c>
      <c r="H275" s="8">
        <f>INDEX(data[join_date],MATCH('4.Endirim'!G275,data[cust&amp;camp],0))</f>
        <v>45013</v>
      </c>
      <c r="I275" s="11">
        <f>INDEX(data[GƏLİR],MATCH('4.Endirim'!G275,data[cust&amp;camp],0))</f>
        <v>25</v>
      </c>
      <c r="J275" s="10">
        <f t="shared" si="25"/>
        <v>45013</v>
      </c>
      <c r="K275" s="12">
        <f t="shared" si="26"/>
        <v>28</v>
      </c>
      <c r="L275" s="12">
        <f t="shared" si="27"/>
        <v>25</v>
      </c>
      <c r="M275" s="12" t="str">
        <f t="shared" si="28"/>
        <v>endirim olmayacaq</v>
      </c>
      <c r="N275" t="str">
        <f t="shared" si="29"/>
        <v>C015728</v>
      </c>
    </row>
    <row r="276" spans="1:14" x14ac:dyDescent="0.25">
      <c r="A276" t="s">
        <v>449</v>
      </c>
      <c r="B276" t="s">
        <v>26</v>
      </c>
      <c r="E276" s="4" t="s">
        <v>745</v>
      </c>
      <c r="F276" s="4" t="s">
        <v>28</v>
      </c>
      <c r="G276" s="4" t="str">
        <f t="shared" si="24"/>
        <v>C0176cam13</v>
      </c>
      <c r="H276" s="8">
        <f>INDEX(data[join_date],MATCH('4.Endirim'!G276,data[cust&amp;camp],0))</f>
        <v>44671</v>
      </c>
      <c r="I276" s="11">
        <f>INDEX(data[GƏLİR],MATCH('4.Endirim'!G276,data[cust&amp;camp],0))</f>
        <v>25</v>
      </c>
      <c r="J276" s="10">
        <f t="shared" si="25"/>
        <v>44836</v>
      </c>
      <c r="K276" s="12">
        <f t="shared" si="26"/>
        <v>62</v>
      </c>
      <c r="L276" s="12">
        <f t="shared" si="27"/>
        <v>62</v>
      </c>
      <c r="M276" s="12" t="str">
        <f t="shared" si="28"/>
        <v>endirim olmayacaq</v>
      </c>
      <c r="N276" t="str">
        <f t="shared" si="29"/>
        <v>C017662</v>
      </c>
    </row>
    <row r="277" spans="1:14" x14ac:dyDescent="0.25">
      <c r="A277" t="s">
        <v>449</v>
      </c>
      <c r="B277" t="s">
        <v>36</v>
      </c>
      <c r="E277" s="4" t="s">
        <v>785</v>
      </c>
      <c r="F277" s="4" t="s">
        <v>28</v>
      </c>
      <c r="G277" s="4" t="str">
        <f t="shared" si="24"/>
        <v>C0186cam13</v>
      </c>
      <c r="H277" s="8">
        <f>INDEX(data[join_date],MATCH('4.Endirim'!G277,data[cust&amp;camp],0))</f>
        <v>44872</v>
      </c>
      <c r="I277" s="11">
        <f>INDEX(data[GƏLİR],MATCH('4.Endirim'!G277,data[cust&amp;camp],0))</f>
        <v>25</v>
      </c>
      <c r="J277" s="10">
        <f t="shared" si="25"/>
        <v>45037</v>
      </c>
      <c r="K277" s="12">
        <f t="shared" si="26"/>
        <v>25</v>
      </c>
      <c r="L277" s="12">
        <f t="shared" si="27"/>
        <v>25</v>
      </c>
      <c r="M277" s="12" t="str">
        <f t="shared" si="28"/>
        <v>endirim olmayacaq</v>
      </c>
      <c r="N277" t="str">
        <f t="shared" si="29"/>
        <v>C018625</v>
      </c>
    </row>
    <row r="278" spans="1:14" x14ac:dyDescent="0.25">
      <c r="A278" t="s">
        <v>453</v>
      </c>
      <c r="B278" t="s">
        <v>4</v>
      </c>
      <c r="E278" s="4" t="s">
        <v>797</v>
      </c>
      <c r="F278" s="4" t="s">
        <v>28</v>
      </c>
      <c r="G278" s="4" t="str">
        <f t="shared" si="24"/>
        <v>C0189cam13</v>
      </c>
      <c r="H278" s="8">
        <f>INDEX(data[join_date],MATCH('4.Endirim'!G278,data[cust&amp;camp],0))</f>
        <v>45041</v>
      </c>
      <c r="I278" s="11">
        <f>INDEX(data[GƏLİR],MATCH('4.Endirim'!G278,data[cust&amp;camp],0))</f>
        <v>25</v>
      </c>
      <c r="J278" s="10">
        <f t="shared" si="25"/>
        <v>45041</v>
      </c>
      <c r="K278" s="12">
        <f t="shared" si="26"/>
        <v>66</v>
      </c>
      <c r="L278" s="12">
        <f t="shared" si="27"/>
        <v>25</v>
      </c>
      <c r="M278" s="12" t="str">
        <f t="shared" si="28"/>
        <v>endirim olmayacaq</v>
      </c>
      <c r="N278" t="str">
        <f t="shared" si="29"/>
        <v>C018966</v>
      </c>
    </row>
    <row r="279" spans="1:14" x14ac:dyDescent="0.25">
      <c r="A279" t="s">
        <v>453</v>
      </c>
      <c r="B279" t="s">
        <v>20</v>
      </c>
      <c r="E279" s="4" t="s">
        <v>853</v>
      </c>
      <c r="F279" s="4" t="s">
        <v>28</v>
      </c>
      <c r="G279" s="4" t="str">
        <f t="shared" si="24"/>
        <v>C0203cam13</v>
      </c>
      <c r="H279" s="8">
        <f>INDEX(data[join_date],MATCH('4.Endirim'!G279,data[cust&amp;camp],0))</f>
        <v>44817</v>
      </c>
      <c r="I279" s="11">
        <f>INDEX(data[GƏLİR],MATCH('4.Endirim'!G279,data[cust&amp;camp],0))</f>
        <v>25</v>
      </c>
      <c r="J279" s="10">
        <f t="shared" si="25"/>
        <v>44817</v>
      </c>
      <c r="K279" s="12">
        <f t="shared" si="26"/>
        <v>66</v>
      </c>
      <c r="L279" s="12">
        <f t="shared" si="27"/>
        <v>25</v>
      </c>
      <c r="M279" s="12" t="str">
        <f t="shared" si="28"/>
        <v>endirim olmayacaq</v>
      </c>
      <c r="N279" t="str">
        <f t="shared" si="29"/>
        <v>C020366</v>
      </c>
    </row>
    <row r="280" spans="1:14" x14ac:dyDescent="0.25">
      <c r="A280" t="s">
        <v>453</v>
      </c>
      <c r="B280" t="s">
        <v>22</v>
      </c>
      <c r="E280" s="4" t="s">
        <v>877</v>
      </c>
      <c r="F280" s="4" t="s">
        <v>28</v>
      </c>
      <c r="G280" s="4" t="str">
        <f t="shared" si="24"/>
        <v>C0209cam13</v>
      </c>
      <c r="H280" s="8">
        <f>INDEX(data[join_date],MATCH('4.Endirim'!G280,data[cust&amp;camp],0))</f>
        <v>44733</v>
      </c>
      <c r="I280" s="11">
        <f>INDEX(data[GƏLİR],MATCH('4.Endirim'!G280,data[cust&amp;camp],0))</f>
        <v>25</v>
      </c>
      <c r="J280" s="10">
        <f t="shared" si="25"/>
        <v>44933</v>
      </c>
      <c r="K280" s="12">
        <f t="shared" si="26"/>
        <v>29</v>
      </c>
      <c r="L280" s="12">
        <f t="shared" si="27"/>
        <v>29</v>
      </c>
      <c r="M280" s="12" t="str">
        <f t="shared" si="28"/>
        <v>endirim olmayacaq</v>
      </c>
      <c r="N280" t="str">
        <f t="shared" si="29"/>
        <v>C020929</v>
      </c>
    </row>
    <row r="281" spans="1:14" x14ac:dyDescent="0.25">
      <c r="A281" t="s">
        <v>457</v>
      </c>
      <c r="B281" t="s">
        <v>12</v>
      </c>
      <c r="E281" s="4" t="s">
        <v>901</v>
      </c>
      <c r="F281" s="4" t="s">
        <v>28</v>
      </c>
      <c r="G281" s="4" t="str">
        <f t="shared" si="24"/>
        <v>C0215cam13</v>
      </c>
      <c r="H281" s="8">
        <f>INDEX(data[join_date],MATCH('4.Endirim'!G281,data[cust&amp;camp],0))</f>
        <v>44718</v>
      </c>
      <c r="I281" s="11">
        <f>INDEX(data[GƏLİR],MATCH('4.Endirim'!G281,data[cust&amp;camp],0))</f>
        <v>25</v>
      </c>
      <c r="J281" s="10">
        <f t="shared" si="25"/>
        <v>44718</v>
      </c>
      <c r="K281" s="12">
        <f t="shared" si="26"/>
        <v>66</v>
      </c>
      <c r="L281" s="12">
        <f t="shared" si="27"/>
        <v>25</v>
      </c>
      <c r="M281" s="12" t="str">
        <f t="shared" si="28"/>
        <v>endirim olmayacaq</v>
      </c>
      <c r="N281" t="str">
        <f t="shared" si="29"/>
        <v>C021566</v>
      </c>
    </row>
    <row r="282" spans="1:14" x14ac:dyDescent="0.25">
      <c r="A282" t="s">
        <v>457</v>
      </c>
      <c r="B282" t="s">
        <v>28</v>
      </c>
      <c r="E282" s="4" t="s">
        <v>921</v>
      </c>
      <c r="F282" s="4" t="s">
        <v>28</v>
      </c>
      <c r="G282" s="4" t="str">
        <f t="shared" si="24"/>
        <v>C0220cam13</v>
      </c>
      <c r="H282" s="8">
        <f>INDEX(data[join_date],MATCH('4.Endirim'!G282,data[cust&amp;camp],0))</f>
        <v>44632</v>
      </c>
      <c r="I282" s="11">
        <f>INDEX(data[GƏLİR],MATCH('4.Endirim'!G282,data[cust&amp;camp],0))</f>
        <v>25</v>
      </c>
      <c r="J282" s="10">
        <f t="shared" si="25"/>
        <v>44849</v>
      </c>
      <c r="K282" s="12">
        <f t="shared" si="26"/>
        <v>25</v>
      </c>
      <c r="L282" s="12">
        <f t="shared" si="27"/>
        <v>16</v>
      </c>
      <c r="M282" s="12" t="str">
        <f t="shared" si="28"/>
        <v>endirim :C0220,cam13</v>
      </c>
      <c r="N282" t="str">
        <f t="shared" si="29"/>
        <v>C022025</v>
      </c>
    </row>
    <row r="283" spans="1:14" x14ac:dyDescent="0.25">
      <c r="A283" t="s">
        <v>461</v>
      </c>
      <c r="B283" t="s">
        <v>6</v>
      </c>
      <c r="E283" s="4" t="s">
        <v>961</v>
      </c>
      <c r="F283" s="4" t="s">
        <v>28</v>
      </c>
      <c r="G283" s="4" t="str">
        <f t="shared" si="24"/>
        <v>C0230cam13</v>
      </c>
      <c r="H283" s="8">
        <f>INDEX(data[join_date],MATCH('4.Endirim'!G283,data[cust&amp;camp],0))</f>
        <v>44884</v>
      </c>
      <c r="I283" s="11">
        <f>INDEX(data[GƏLİR],MATCH('4.Endirim'!G283,data[cust&amp;camp],0))</f>
        <v>25</v>
      </c>
      <c r="J283" s="10">
        <f t="shared" si="25"/>
        <v>44884</v>
      </c>
      <c r="K283" s="12">
        <f t="shared" si="26"/>
        <v>66</v>
      </c>
      <c r="L283" s="12">
        <f t="shared" si="27"/>
        <v>25</v>
      </c>
      <c r="M283" s="12" t="str">
        <f t="shared" si="28"/>
        <v>endirim olmayacaq</v>
      </c>
      <c r="N283" t="str">
        <f t="shared" si="29"/>
        <v>C023066</v>
      </c>
    </row>
    <row r="284" spans="1:14" x14ac:dyDescent="0.25">
      <c r="A284" t="s">
        <v>461</v>
      </c>
      <c r="B284" t="s">
        <v>26</v>
      </c>
      <c r="E284" s="4" t="s">
        <v>1029</v>
      </c>
      <c r="F284" s="4" t="s">
        <v>28</v>
      </c>
      <c r="G284" s="4" t="str">
        <f t="shared" si="24"/>
        <v>C0247cam13</v>
      </c>
      <c r="H284" s="8">
        <f>INDEX(data[join_date],MATCH('4.Endirim'!G284,data[cust&amp;camp],0))</f>
        <v>44565</v>
      </c>
      <c r="I284" s="11">
        <f>INDEX(data[GƏLİR],MATCH('4.Endirim'!G284,data[cust&amp;camp],0))</f>
        <v>25</v>
      </c>
      <c r="J284" s="10">
        <f t="shared" si="25"/>
        <v>44565</v>
      </c>
      <c r="K284" s="12">
        <f t="shared" si="26"/>
        <v>25</v>
      </c>
      <c r="L284" s="12">
        <f t="shared" si="27"/>
        <v>25</v>
      </c>
      <c r="M284" s="12" t="str">
        <f t="shared" si="28"/>
        <v>endirim olmayacaq</v>
      </c>
      <c r="N284" t="str">
        <f t="shared" si="29"/>
        <v>C024725</v>
      </c>
    </row>
    <row r="285" spans="1:14" x14ac:dyDescent="0.25">
      <c r="A285" t="s">
        <v>461</v>
      </c>
      <c r="B285" t="s">
        <v>30</v>
      </c>
      <c r="E285" s="4" t="s">
        <v>1041</v>
      </c>
      <c r="F285" s="4" t="s">
        <v>28</v>
      </c>
      <c r="G285" s="4" t="str">
        <f t="shared" si="24"/>
        <v>C0250cam13</v>
      </c>
      <c r="H285" s="8">
        <f>INDEX(data[join_date],MATCH('4.Endirim'!G285,data[cust&amp;camp],0))</f>
        <v>44772</v>
      </c>
      <c r="I285" s="11">
        <f>INDEX(data[GƏLİR],MATCH('4.Endirim'!G285,data[cust&amp;camp],0))</f>
        <v>25</v>
      </c>
      <c r="J285" s="10">
        <f t="shared" si="25"/>
        <v>44931</v>
      </c>
      <c r="K285" s="12">
        <f t="shared" si="26"/>
        <v>66</v>
      </c>
      <c r="L285" s="12">
        <f t="shared" si="27"/>
        <v>66</v>
      </c>
      <c r="M285" s="12" t="str">
        <f t="shared" si="28"/>
        <v>endirim olmayacaq</v>
      </c>
      <c r="N285" t="str">
        <f t="shared" si="29"/>
        <v>C025066</v>
      </c>
    </row>
    <row r="286" spans="1:14" x14ac:dyDescent="0.25">
      <c r="A286" t="s">
        <v>465</v>
      </c>
      <c r="B286" t="s">
        <v>22</v>
      </c>
      <c r="E286" s="4" t="s">
        <v>1097</v>
      </c>
      <c r="F286" s="4" t="s">
        <v>28</v>
      </c>
      <c r="G286" s="4" t="str">
        <f t="shared" si="24"/>
        <v>C0264cam13</v>
      </c>
      <c r="H286" s="8">
        <f>INDEX(data[join_date],MATCH('4.Endirim'!G286,data[cust&amp;camp],0))</f>
        <v>44669</v>
      </c>
      <c r="I286" s="11">
        <f>INDEX(data[GƏLİR],MATCH('4.Endirim'!G286,data[cust&amp;camp],0))</f>
        <v>25</v>
      </c>
      <c r="J286" s="10">
        <f t="shared" si="25"/>
        <v>44669</v>
      </c>
      <c r="K286" s="12">
        <f t="shared" si="26"/>
        <v>62</v>
      </c>
      <c r="L286" s="12">
        <f t="shared" si="27"/>
        <v>25</v>
      </c>
      <c r="M286" s="12" t="str">
        <f t="shared" si="28"/>
        <v>endirim olmayacaq</v>
      </c>
      <c r="N286" t="str">
        <f t="shared" si="29"/>
        <v>C026462</v>
      </c>
    </row>
    <row r="287" spans="1:14" x14ac:dyDescent="0.25">
      <c r="A287" t="s">
        <v>465</v>
      </c>
      <c r="B287" t="s">
        <v>26</v>
      </c>
      <c r="E287" s="4" t="s">
        <v>1125</v>
      </c>
      <c r="F287" s="4" t="s">
        <v>28</v>
      </c>
      <c r="G287" s="4" t="str">
        <f t="shared" si="24"/>
        <v>C0271cam13</v>
      </c>
      <c r="H287" s="8">
        <f>INDEX(data[join_date],MATCH('4.Endirim'!G287,data[cust&amp;camp],0))</f>
        <v>44716</v>
      </c>
      <c r="I287" s="11">
        <f>INDEX(data[GƏLİR],MATCH('4.Endirim'!G287,data[cust&amp;camp],0))</f>
        <v>25</v>
      </c>
      <c r="J287" s="10">
        <f t="shared" si="25"/>
        <v>44863</v>
      </c>
      <c r="K287" s="12">
        <f t="shared" si="26"/>
        <v>25</v>
      </c>
      <c r="L287" s="12">
        <f t="shared" si="27"/>
        <v>13</v>
      </c>
      <c r="M287" s="12" t="str">
        <f t="shared" si="28"/>
        <v>endirim :C0271,cam13</v>
      </c>
      <c r="N287" t="str">
        <f t="shared" si="29"/>
        <v>C027125</v>
      </c>
    </row>
    <row r="288" spans="1:14" x14ac:dyDescent="0.25">
      <c r="A288" t="s">
        <v>465</v>
      </c>
      <c r="B288" t="s">
        <v>28</v>
      </c>
      <c r="E288" s="4" t="s">
        <v>1157</v>
      </c>
      <c r="F288" s="4" t="s">
        <v>28</v>
      </c>
      <c r="G288" s="4" t="str">
        <f t="shared" si="24"/>
        <v>C0279cam13</v>
      </c>
      <c r="H288" s="8">
        <f>INDEX(data[join_date],MATCH('4.Endirim'!G288,data[cust&amp;camp],0))</f>
        <v>44921</v>
      </c>
      <c r="I288" s="11">
        <f>INDEX(data[GƏLİR],MATCH('4.Endirim'!G288,data[cust&amp;camp],0))</f>
        <v>25</v>
      </c>
      <c r="J288" s="10">
        <f t="shared" si="25"/>
        <v>44953</v>
      </c>
      <c r="K288" s="12">
        <f t="shared" si="26"/>
        <v>25</v>
      </c>
      <c r="L288" s="12">
        <f t="shared" si="27"/>
        <v>16</v>
      </c>
      <c r="M288" s="12" t="str">
        <f t="shared" si="28"/>
        <v>endirim :C0279,cam13</v>
      </c>
      <c r="N288" t="str">
        <f t="shared" si="29"/>
        <v>C027925</v>
      </c>
    </row>
    <row r="289" spans="1:14" x14ac:dyDescent="0.25">
      <c r="A289" t="s">
        <v>469</v>
      </c>
      <c r="B289" t="s">
        <v>14</v>
      </c>
      <c r="E289" s="4" t="s">
        <v>1181</v>
      </c>
      <c r="F289" s="4" t="s">
        <v>28</v>
      </c>
      <c r="G289" s="4" t="str">
        <f t="shared" si="24"/>
        <v>C0285cam13</v>
      </c>
      <c r="H289" s="8">
        <f>INDEX(data[join_date],MATCH('4.Endirim'!G289,data[cust&amp;camp],0))</f>
        <v>44584</v>
      </c>
      <c r="I289" s="11">
        <f>INDEX(data[GƏLİR],MATCH('4.Endirim'!G289,data[cust&amp;camp],0))</f>
        <v>25</v>
      </c>
      <c r="J289" s="10">
        <f t="shared" si="25"/>
        <v>44822</v>
      </c>
      <c r="K289" s="12">
        <f t="shared" si="26"/>
        <v>25</v>
      </c>
      <c r="L289" s="12">
        <f t="shared" si="27"/>
        <v>16</v>
      </c>
      <c r="M289" s="12" t="str">
        <f t="shared" si="28"/>
        <v>endirim :C0285,cam13</v>
      </c>
      <c r="N289" t="str">
        <f t="shared" si="29"/>
        <v>C028525</v>
      </c>
    </row>
    <row r="290" spans="1:14" x14ac:dyDescent="0.25">
      <c r="A290" t="s">
        <v>469</v>
      </c>
      <c r="B290" t="s">
        <v>16</v>
      </c>
      <c r="E290" s="4" t="s">
        <v>1229</v>
      </c>
      <c r="F290" s="4" t="s">
        <v>28</v>
      </c>
      <c r="G290" s="4" t="str">
        <f t="shared" si="24"/>
        <v>C0297cam13</v>
      </c>
      <c r="H290" s="8">
        <f>INDEX(data[join_date],MATCH('4.Endirim'!G290,data[cust&amp;camp],0))</f>
        <v>44616</v>
      </c>
      <c r="I290" s="11">
        <f>INDEX(data[GƏLİR],MATCH('4.Endirim'!G290,data[cust&amp;camp],0))</f>
        <v>25</v>
      </c>
      <c r="J290" s="10">
        <f t="shared" si="25"/>
        <v>44864</v>
      </c>
      <c r="K290" s="12">
        <f t="shared" si="26"/>
        <v>62</v>
      </c>
      <c r="L290" s="12">
        <f t="shared" si="27"/>
        <v>62</v>
      </c>
      <c r="M290" s="12" t="str">
        <f t="shared" si="28"/>
        <v>endirim olmayacaq</v>
      </c>
      <c r="N290" t="str">
        <f t="shared" si="29"/>
        <v>C029762</v>
      </c>
    </row>
    <row r="291" spans="1:14" x14ac:dyDescent="0.25">
      <c r="A291" t="s">
        <v>469</v>
      </c>
      <c r="B291" t="s">
        <v>26</v>
      </c>
      <c r="E291" s="4" t="s">
        <v>1269</v>
      </c>
      <c r="F291" s="4" t="s">
        <v>28</v>
      </c>
      <c r="G291" s="4" t="str">
        <f t="shared" si="24"/>
        <v>C0307cam13</v>
      </c>
      <c r="H291" s="8">
        <f>INDEX(data[join_date],MATCH('4.Endirim'!G291,data[cust&amp;camp],0))</f>
        <v>44948</v>
      </c>
      <c r="I291" s="11">
        <f>INDEX(data[GƏLİR],MATCH('4.Endirim'!G291,data[cust&amp;camp],0))</f>
        <v>25</v>
      </c>
      <c r="J291" s="10">
        <f t="shared" si="25"/>
        <v>44948</v>
      </c>
      <c r="K291" s="12">
        <f t="shared" si="26"/>
        <v>25</v>
      </c>
      <c r="L291" s="12">
        <f t="shared" si="27"/>
        <v>25</v>
      </c>
      <c r="M291" s="12" t="str">
        <f t="shared" si="28"/>
        <v>endirim olmayacaq</v>
      </c>
      <c r="N291" t="str">
        <f t="shared" si="29"/>
        <v>C030725</v>
      </c>
    </row>
    <row r="292" spans="1:14" x14ac:dyDescent="0.25">
      <c r="A292" t="s">
        <v>473</v>
      </c>
      <c r="B292" t="s">
        <v>6</v>
      </c>
      <c r="E292" s="4" t="s">
        <v>1337</v>
      </c>
      <c r="F292" s="4" t="s">
        <v>28</v>
      </c>
      <c r="G292" s="4" t="str">
        <f t="shared" si="24"/>
        <v>C0324cam13</v>
      </c>
      <c r="H292" s="8">
        <f>INDEX(data[join_date],MATCH('4.Endirim'!G292,data[cust&amp;camp],0))</f>
        <v>44713</v>
      </c>
      <c r="I292" s="11">
        <f>INDEX(data[GƏLİR],MATCH('4.Endirim'!G292,data[cust&amp;camp],0))</f>
        <v>25</v>
      </c>
      <c r="J292" s="10">
        <f t="shared" si="25"/>
        <v>44809</v>
      </c>
      <c r="K292" s="12">
        <f t="shared" si="26"/>
        <v>27</v>
      </c>
      <c r="L292" s="12">
        <f t="shared" si="27"/>
        <v>27</v>
      </c>
      <c r="M292" s="12" t="str">
        <f t="shared" si="28"/>
        <v>endirim olmayacaq</v>
      </c>
      <c r="N292" t="str">
        <f t="shared" si="29"/>
        <v>C032427</v>
      </c>
    </row>
    <row r="293" spans="1:14" x14ac:dyDescent="0.25">
      <c r="A293" t="s">
        <v>473</v>
      </c>
      <c r="B293" t="s">
        <v>12</v>
      </c>
      <c r="E293" s="4" t="s">
        <v>1353</v>
      </c>
      <c r="F293" s="4" t="s">
        <v>28</v>
      </c>
      <c r="G293" s="4" t="str">
        <f t="shared" si="24"/>
        <v>C0328cam13</v>
      </c>
      <c r="H293" s="8">
        <f>INDEX(data[join_date],MATCH('4.Endirim'!G293,data[cust&amp;camp],0))</f>
        <v>44977</v>
      </c>
      <c r="I293" s="11">
        <f>INDEX(data[GƏLİR],MATCH('4.Endirim'!G293,data[cust&amp;camp],0))</f>
        <v>25</v>
      </c>
      <c r="J293" s="10">
        <f t="shared" si="25"/>
        <v>44977</v>
      </c>
      <c r="K293" s="12">
        <f t="shared" si="26"/>
        <v>26</v>
      </c>
      <c r="L293" s="12">
        <f t="shared" si="27"/>
        <v>25</v>
      </c>
      <c r="M293" s="12" t="str">
        <f t="shared" si="28"/>
        <v>endirim olmayacaq</v>
      </c>
      <c r="N293" t="str">
        <f t="shared" si="29"/>
        <v>C032826</v>
      </c>
    </row>
    <row r="294" spans="1:14" x14ac:dyDescent="0.25">
      <c r="A294" t="s">
        <v>473</v>
      </c>
      <c r="B294" t="s">
        <v>26</v>
      </c>
      <c r="E294" s="4" t="s">
        <v>1369</v>
      </c>
      <c r="F294" s="4" t="s">
        <v>28</v>
      </c>
      <c r="G294" s="4" t="str">
        <f t="shared" si="24"/>
        <v>C0332cam13</v>
      </c>
      <c r="H294" s="8">
        <f>INDEX(data[join_date],MATCH('4.Endirim'!G294,data[cust&amp;camp],0))</f>
        <v>44913</v>
      </c>
      <c r="I294" s="11">
        <f>INDEX(data[GƏLİR],MATCH('4.Endirim'!G294,data[cust&amp;camp],0))</f>
        <v>25</v>
      </c>
      <c r="J294" s="10">
        <f t="shared" si="25"/>
        <v>44913</v>
      </c>
      <c r="K294" s="12">
        <f t="shared" si="26"/>
        <v>62</v>
      </c>
      <c r="L294" s="12">
        <f t="shared" si="27"/>
        <v>25</v>
      </c>
      <c r="M294" s="12" t="str">
        <f t="shared" si="28"/>
        <v>endirim olmayacaq</v>
      </c>
      <c r="N294" t="str">
        <f t="shared" si="29"/>
        <v>C033262</v>
      </c>
    </row>
    <row r="295" spans="1:14" x14ac:dyDescent="0.25">
      <c r="A295" t="s">
        <v>477</v>
      </c>
      <c r="B295" t="s">
        <v>4</v>
      </c>
      <c r="E295" s="4" t="s">
        <v>1425</v>
      </c>
      <c r="F295" s="4" t="s">
        <v>28</v>
      </c>
      <c r="G295" s="4" t="str">
        <f t="shared" si="24"/>
        <v>C0346cam13</v>
      </c>
      <c r="H295" s="8">
        <f>INDEX(data[join_date],MATCH('4.Endirim'!G295,data[cust&amp;camp],0))</f>
        <v>44661</v>
      </c>
      <c r="I295" s="11">
        <f>INDEX(data[GƏLİR],MATCH('4.Endirim'!G295,data[cust&amp;camp],0))</f>
        <v>25</v>
      </c>
      <c r="J295" s="10">
        <f t="shared" si="25"/>
        <v>44868</v>
      </c>
      <c r="K295" s="12">
        <f t="shared" si="26"/>
        <v>26</v>
      </c>
      <c r="L295" s="12">
        <f t="shared" si="27"/>
        <v>26</v>
      </c>
      <c r="M295" s="12" t="str">
        <f t="shared" si="28"/>
        <v>endirim olmayacaq</v>
      </c>
      <c r="N295" t="str">
        <f t="shared" si="29"/>
        <v>C034626</v>
      </c>
    </row>
    <row r="296" spans="1:14" x14ac:dyDescent="0.25">
      <c r="A296" t="s">
        <v>477</v>
      </c>
      <c r="B296" t="s">
        <v>14</v>
      </c>
      <c r="E296" s="4" t="s">
        <v>1429</v>
      </c>
      <c r="F296" s="4" t="s">
        <v>28</v>
      </c>
      <c r="G296" s="4" t="str">
        <f t="shared" si="24"/>
        <v>C0347cam13</v>
      </c>
      <c r="H296" s="8">
        <f>INDEX(data[join_date],MATCH('4.Endirim'!G296,data[cust&amp;camp],0))</f>
        <v>44587</v>
      </c>
      <c r="I296" s="11">
        <f>INDEX(data[GƏLİR],MATCH('4.Endirim'!G296,data[cust&amp;camp],0))</f>
        <v>25</v>
      </c>
      <c r="J296" s="10">
        <f t="shared" si="25"/>
        <v>44969</v>
      </c>
      <c r="K296" s="12">
        <f t="shared" si="26"/>
        <v>26</v>
      </c>
      <c r="L296" s="12">
        <f t="shared" si="27"/>
        <v>26</v>
      </c>
      <c r="M296" s="12" t="str">
        <f t="shared" si="28"/>
        <v>endirim olmayacaq</v>
      </c>
      <c r="N296" t="str">
        <f t="shared" si="29"/>
        <v>C034726</v>
      </c>
    </row>
    <row r="297" spans="1:14" x14ac:dyDescent="0.25">
      <c r="A297" t="s">
        <v>477</v>
      </c>
      <c r="B297" t="s">
        <v>18</v>
      </c>
      <c r="E297" s="4" t="s">
        <v>1509</v>
      </c>
      <c r="F297" s="4" t="s">
        <v>28</v>
      </c>
      <c r="G297" s="4" t="str">
        <f t="shared" si="24"/>
        <v>C0367cam13</v>
      </c>
      <c r="H297" s="8">
        <f>INDEX(data[join_date],MATCH('4.Endirim'!G297,data[cust&amp;camp],0))</f>
        <v>45043</v>
      </c>
      <c r="I297" s="11">
        <f>INDEX(data[GƏLİR],MATCH('4.Endirim'!G297,data[cust&amp;camp],0))</f>
        <v>25</v>
      </c>
      <c r="J297" s="10">
        <f t="shared" si="25"/>
        <v>45043</v>
      </c>
      <c r="K297" s="12">
        <f t="shared" si="26"/>
        <v>25</v>
      </c>
      <c r="L297" s="12">
        <f t="shared" si="27"/>
        <v>25</v>
      </c>
      <c r="M297" s="12" t="str">
        <f t="shared" si="28"/>
        <v>endirim olmayacaq</v>
      </c>
      <c r="N297" t="str">
        <f t="shared" si="29"/>
        <v>C036725</v>
      </c>
    </row>
    <row r="298" spans="1:14" x14ac:dyDescent="0.25">
      <c r="A298" t="s">
        <v>481</v>
      </c>
      <c r="B298" t="s">
        <v>8</v>
      </c>
      <c r="E298" s="4" t="s">
        <v>1621</v>
      </c>
      <c r="F298" s="4" t="s">
        <v>28</v>
      </c>
      <c r="G298" s="4" t="str">
        <f t="shared" si="24"/>
        <v>C0395cam13</v>
      </c>
      <c r="H298" s="8">
        <f>INDEX(data[join_date],MATCH('4.Endirim'!G298,data[cust&amp;camp],0))</f>
        <v>44937</v>
      </c>
      <c r="I298" s="11">
        <f>INDEX(data[GƏLİR],MATCH('4.Endirim'!G298,data[cust&amp;camp],0))</f>
        <v>25</v>
      </c>
      <c r="J298" s="10">
        <f t="shared" si="25"/>
        <v>44937</v>
      </c>
      <c r="K298" s="12">
        <f t="shared" si="26"/>
        <v>65</v>
      </c>
      <c r="L298" s="12">
        <f t="shared" si="27"/>
        <v>25</v>
      </c>
      <c r="M298" s="12" t="str">
        <f t="shared" si="28"/>
        <v>endirim olmayacaq</v>
      </c>
      <c r="N298" t="str">
        <f t="shared" si="29"/>
        <v>C039565</v>
      </c>
    </row>
    <row r="299" spans="1:14" x14ac:dyDescent="0.25">
      <c r="A299" t="s">
        <v>481</v>
      </c>
      <c r="B299" t="s">
        <v>26</v>
      </c>
      <c r="E299" s="4" t="s">
        <v>1713</v>
      </c>
      <c r="F299" s="4" t="s">
        <v>28</v>
      </c>
      <c r="G299" s="4" t="str">
        <f t="shared" si="24"/>
        <v>C0418cam13</v>
      </c>
      <c r="H299" s="8">
        <f>INDEX(data[join_date],MATCH('4.Endirim'!G299,data[cust&amp;camp],0))</f>
        <v>44705</v>
      </c>
      <c r="I299" s="11">
        <f>INDEX(data[GƏLİR],MATCH('4.Endirim'!G299,data[cust&amp;camp],0))</f>
        <v>25</v>
      </c>
      <c r="J299" s="10">
        <f t="shared" si="25"/>
        <v>45012</v>
      </c>
      <c r="K299" s="12">
        <f t="shared" si="26"/>
        <v>29</v>
      </c>
      <c r="L299" s="12">
        <f t="shared" si="27"/>
        <v>29</v>
      </c>
      <c r="M299" s="12" t="str">
        <f t="shared" si="28"/>
        <v>endirim olmayacaq</v>
      </c>
      <c r="N299" t="str">
        <f t="shared" si="29"/>
        <v>C041829</v>
      </c>
    </row>
    <row r="300" spans="1:14" x14ac:dyDescent="0.25">
      <c r="A300" t="s">
        <v>481</v>
      </c>
      <c r="B300" t="s">
        <v>36</v>
      </c>
      <c r="E300" s="4" t="s">
        <v>1729</v>
      </c>
      <c r="F300" s="4" t="s">
        <v>28</v>
      </c>
      <c r="G300" s="4" t="str">
        <f t="shared" si="24"/>
        <v>C0422cam13</v>
      </c>
      <c r="H300" s="8">
        <f>INDEX(data[join_date],MATCH('4.Endirim'!G300,data[cust&amp;camp],0))</f>
        <v>44814</v>
      </c>
      <c r="I300" s="11">
        <f>INDEX(data[GƏLİR],MATCH('4.Endirim'!G300,data[cust&amp;camp],0))</f>
        <v>25</v>
      </c>
      <c r="J300" s="10">
        <f t="shared" si="25"/>
        <v>44854</v>
      </c>
      <c r="K300" s="12">
        <f t="shared" si="26"/>
        <v>25</v>
      </c>
      <c r="L300" s="12">
        <f t="shared" si="27"/>
        <v>22</v>
      </c>
      <c r="M300" s="12" t="str">
        <f t="shared" si="28"/>
        <v>endirim :C0422,cam13</v>
      </c>
      <c r="N300" t="str">
        <f t="shared" si="29"/>
        <v>C042225</v>
      </c>
    </row>
    <row r="301" spans="1:14" x14ac:dyDescent="0.25">
      <c r="A301" t="s">
        <v>485</v>
      </c>
      <c r="B301" t="s">
        <v>26</v>
      </c>
      <c r="E301" s="4" t="s">
        <v>1781</v>
      </c>
      <c r="F301" s="4" t="s">
        <v>28</v>
      </c>
      <c r="G301" s="4" t="str">
        <f t="shared" si="24"/>
        <v>C0435cam13</v>
      </c>
      <c r="H301" s="8">
        <f>INDEX(data[join_date],MATCH('4.Endirim'!G301,data[cust&amp;camp],0))</f>
        <v>44635</v>
      </c>
      <c r="I301" s="11">
        <f>INDEX(data[GƏLİR],MATCH('4.Endirim'!G301,data[cust&amp;camp],0))</f>
        <v>25</v>
      </c>
      <c r="J301" s="10">
        <f t="shared" si="25"/>
        <v>45036</v>
      </c>
      <c r="K301" s="12">
        <f t="shared" si="26"/>
        <v>27</v>
      </c>
      <c r="L301" s="12">
        <f t="shared" si="27"/>
        <v>27</v>
      </c>
      <c r="M301" s="12" t="str">
        <f t="shared" si="28"/>
        <v>endirim olmayacaq</v>
      </c>
      <c r="N301" t="str">
        <f t="shared" si="29"/>
        <v>C043527</v>
      </c>
    </row>
    <row r="302" spans="1:14" x14ac:dyDescent="0.25">
      <c r="A302" t="s">
        <v>485</v>
      </c>
      <c r="B302" t="s">
        <v>32</v>
      </c>
      <c r="E302" s="4" t="s">
        <v>1805</v>
      </c>
      <c r="F302" s="4" t="s">
        <v>28</v>
      </c>
      <c r="G302" s="4" t="str">
        <f t="shared" si="24"/>
        <v>C0441cam13</v>
      </c>
      <c r="H302" s="8">
        <f>INDEX(data[join_date],MATCH('4.Endirim'!G302,data[cust&amp;camp],0))</f>
        <v>44921</v>
      </c>
      <c r="I302" s="11">
        <f>INDEX(data[GƏLİR],MATCH('4.Endirim'!G302,data[cust&amp;camp],0))</f>
        <v>25</v>
      </c>
      <c r="J302" s="10">
        <f t="shared" si="25"/>
        <v>44921</v>
      </c>
      <c r="K302" s="12">
        <f t="shared" si="26"/>
        <v>25</v>
      </c>
      <c r="L302" s="12">
        <f t="shared" si="27"/>
        <v>25</v>
      </c>
      <c r="M302" s="12" t="str">
        <f t="shared" si="28"/>
        <v>endirim olmayacaq</v>
      </c>
      <c r="N302" t="str">
        <f t="shared" si="29"/>
        <v>C044125</v>
      </c>
    </row>
    <row r="303" spans="1:14" x14ac:dyDescent="0.25">
      <c r="A303" t="s">
        <v>489</v>
      </c>
      <c r="B303" t="s">
        <v>4</v>
      </c>
      <c r="E303" s="4" t="s">
        <v>1861</v>
      </c>
      <c r="F303" s="4" t="s">
        <v>28</v>
      </c>
      <c r="G303" s="4" t="str">
        <f t="shared" si="24"/>
        <v>C0455cam13</v>
      </c>
      <c r="H303" s="8">
        <f>INDEX(data[join_date],MATCH('4.Endirim'!G303,data[cust&amp;camp],0))</f>
        <v>44902</v>
      </c>
      <c r="I303" s="11">
        <f>INDEX(data[GƏLİR],MATCH('4.Endirim'!G303,data[cust&amp;camp],0))</f>
        <v>25</v>
      </c>
      <c r="J303" s="10">
        <f t="shared" si="25"/>
        <v>44902</v>
      </c>
      <c r="K303" s="12">
        <f t="shared" si="26"/>
        <v>27</v>
      </c>
      <c r="L303" s="12">
        <f t="shared" si="27"/>
        <v>25</v>
      </c>
      <c r="M303" s="12" t="str">
        <f t="shared" si="28"/>
        <v>endirim olmayacaq</v>
      </c>
      <c r="N303" t="str">
        <f t="shared" si="29"/>
        <v>C045527</v>
      </c>
    </row>
    <row r="304" spans="1:14" x14ac:dyDescent="0.25">
      <c r="A304" t="s">
        <v>489</v>
      </c>
      <c r="B304" t="s">
        <v>10</v>
      </c>
      <c r="E304" s="4" t="s">
        <v>1885</v>
      </c>
      <c r="F304" s="4" t="s">
        <v>28</v>
      </c>
      <c r="G304" s="4" t="str">
        <f t="shared" si="24"/>
        <v>C0461cam13</v>
      </c>
      <c r="H304" s="8">
        <f>INDEX(data[join_date],MATCH('4.Endirim'!G304,data[cust&amp;camp],0))</f>
        <v>44664</v>
      </c>
      <c r="I304" s="11">
        <f>INDEX(data[GƏLİR],MATCH('4.Endirim'!G304,data[cust&amp;camp],0))</f>
        <v>25</v>
      </c>
      <c r="J304" s="10">
        <f t="shared" si="25"/>
        <v>44664</v>
      </c>
      <c r="K304" s="12">
        <f t="shared" si="26"/>
        <v>25</v>
      </c>
      <c r="L304" s="12">
        <f t="shared" si="27"/>
        <v>25</v>
      </c>
      <c r="M304" s="12" t="str">
        <f t="shared" si="28"/>
        <v>endirim olmayacaq</v>
      </c>
      <c r="N304" t="str">
        <f t="shared" si="29"/>
        <v>C046125</v>
      </c>
    </row>
    <row r="305" spans="1:14" x14ac:dyDescent="0.25">
      <c r="A305" t="s">
        <v>489</v>
      </c>
      <c r="B305" t="s">
        <v>22</v>
      </c>
      <c r="E305" s="4" t="s">
        <v>1921</v>
      </c>
      <c r="F305" s="4" t="s">
        <v>28</v>
      </c>
      <c r="G305" s="4" t="str">
        <f t="shared" si="24"/>
        <v>C0470cam13</v>
      </c>
      <c r="H305" s="8">
        <f>INDEX(data[join_date],MATCH('4.Endirim'!G305,data[cust&amp;camp],0))</f>
        <v>44613</v>
      </c>
      <c r="I305" s="11">
        <f>INDEX(data[GƏLİR],MATCH('4.Endirim'!G305,data[cust&amp;camp],0))</f>
        <v>25</v>
      </c>
      <c r="J305" s="10">
        <f t="shared" si="25"/>
        <v>44665</v>
      </c>
      <c r="K305" s="12">
        <f t="shared" si="26"/>
        <v>75</v>
      </c>
      <c r="L305" s="12">
        <f t="shared" si="27"/>
        <v>75</v>
      </c>
      <c r="M305" s="12" t="str">
        <f t="shared" si="28"/>
        <v>endirim olmayacaq</v>
      </c>
      <c r="N305" t="str">
        <f t="shared" si="29"/>
        <v>C047075</v>
      </c>
    </row>
    <row r="306" spans="1:14" x14ac:dyDescent="0.25">
      <c r="A306" t="s">
        <v>493</v>
      </c>
      <c r="B306" t="s">
        <v>14</v>
      </c>
      <c r="E306" s="4" t="s">
        <v>1937</v>
      </c>
      <c r="F306" s="4" t="s">
        <v>28</v>
      </c>
      <c r="G306" s="4" t="str">
        <f t="shared" si="24"/>
        <v>C0474cam13</v>
      </c>
      <c r="H306" s="8">
        <f>INDEX(data[join_date],MATCH('4.Endirim'!G306,data[cust&amp;camp],0))</f>
        <v>44649</v>
      </c>
      <c r="I306" s="11">
        <f>INDEX(data[GƏLİR],MATCH('4.Endirim'!G306,data[cust&amp;camp],0))</f>
        <v>25</v>
      </c>
      <c r="J306" s="10">
        <f t="shared" si="25"/>
        <v>45037</v>
      </c>
      <c r="K306" s="12">
        <f t="shared" si="26"/>
        <v>26</v>
      </c>
      <c r="L306" s="12">
        <f t="shared" si="27"/>
        <v>26</v>
      </c>
      <c r="M306" s="12" t="str">
        <f t="shared" si="28"/>
        <v>endirim olmayacaq</v>
      </c>
      <c r="N306" t="str">
        <f t="shared" si="29"/>
        <v>C047426</v>
      </c>
    </row>
    <row r="307" spans="1:14" x14ac:dyDescent="0.25">
      <c r="A307" t="s">
        <v>493</v>
      </c>
      <c r="B307" t="s">
        <v>30</v>
      </c>
      <c r="E307" s="4" t="s">
        <v>1953</v>
      </c>
      <c r="F307" s="4" t="s">
        <v>28</v>
      </c>
      <c r="G307" s="4" t="str">
        <f t="shared" si="24"/>
        <v>C0478cam13</v>
      </c>
      <c r="H307" s="8">
        <f>INDEX(data[join_date],MATCH('4.Endirim'!G307,data[cust&amp;camp],0))</f>
        <v>44916</v>
      </c>
      <c r="I307" s="11">
        <f>INDEX(data[GƏLİR],MATCH('4.Endirim'!G307,data[cust&amp;camp],0))</f>
        <v>25</v>
      </c>
      <c r="J307" s="10">
        <f t="shared" si="25"/>
        <v>44916</v>
      </c>
      <c r="K307" s="12">
        <f t="shared" si="26"/>
        <v>25</v>
      </c>
      <c r="L307" s="12">
        <f t="shared" si="27"/>
        <v>25</v>
      </c>
      <c r="M307" s="12" t="str">
        <f t="shared" si="28"/>
        <v>endirim olmayacaq</v>
      </c>
      <c r="N307" t="str">
        <f t="shared" si="29"/>
        <v>C047825</v>
      </c>
    </row>
    <row r="308" spans="1:14" x14ac:dyDescent="0.25">
      <c r="A308" t="s">
        <v>497</v>
      </c>
      <c r="B308" t="s">
        <v>14</v>
      </c>
      <c r="E308" s="4" t="s">
        <v>1961</v>
      </c>
      <c r="F308" s="4" t="s">
        <v>28</v>
      </c>
      <c r="G308" s="4" t="str">
        <f t="shared" si="24"/>
        <v>C0480cam13</v>
      </c>
      <c r="H308" s="8">
        <f>INDEX(data[join_date],MATCH('4.Endirim'!G308,data[cust&amp;camp],0))</f>
        <v>44628</v>
      </c>
      <c r="I308" s="11">
        <f>INDEX(data[GƏLİR],MATCH('4.Endirim'!G308,data[cust&amp;camp],0))</f>
        <v>25</v>
      </c>
      <c r="J308" s="10">
        <f t="shared" si="25"/>
        <v>44956</v>
      </c>
      <c r="K308" s="12">
        <f t="shared" si="26"/>
        <v>65</v>
      </c>
      <c r="L308" s="12">
        <f t="shared" si="27"/>
        <v>65</v>
      </c>
      <c r="M308" s="12" t="str">
        <f t="shared" si="28"/>
        <v>endirim olmayacaq</v>
      </c>
      <c r="N308" t="str">
        <f t="shared" si="29"/>
        <v>C048065</v>
      </c>
    </row>
    <row r="309" spans="1:14" x14ac:dyDescent="0.25">
      <c r="A309" t="s">
        <v>497</v>
      </c>
      <c r="B309" t="s">
        <v>30</v>
      </c>
      <c r="E309" s="4" t="s">
        <v>1973</v>
      </c>
      <c r="F309" s="4" t="s">
        <v>28</v>
      </c>
      <c r="G309" s="4" t="str">
        <f t="shared" si="24"/>
        <v>C0483cam13</v>
      </c>
      <c r="H309" s="8">
        <f>INDEX(data[join_date],MATCH('4.Endirim'!G309,data[cust&amp;camp],0))</f>
        <v>44625</v>
      </c>
      <c r="I309" s="11">
        <f>INDEX(data[GƏLİR],MATCH('4.Endirim'!G309,data[cust&amp;camp],0))</f>
        <v>25</v>
      </c>
      <c r="J309" s="10">
        <f t="shared" si="25"/>
        <v>44745</v>
      </c>
      <c r="K309" s="12">
        <f t="shared" si="26"/>
        <v>25</v>
      </c>
      <c r="L309" s="12">
        <f t="shared" si="27"/>
        <v>10</v>
      </c>
      <c r="M309" s="12" t="str">
        <f t="shared" si="28"/>
        <v>endirim :C0483,cam13</v>
      </c>
      <c r="N309" t="str">
        <f t="shared" si="29"/>
        <v>C048325</v>
      </c>
    </row>
    <row r="310" spans="1:14" x14ac:dyDescent="0.25">
      <c r="A310" t="s">
        <v>497</v>
      </c>
      <c r="B310" t="s">
        <v>34</v>
      </c>
      <c r="E310" s="4" t="s">
        <v>1985</v>
      </c>
      <c r="F310" s="4" t="s">
        <v>28</v>
      </c>
      <c r="G310" s="4" t="str">
        <f t="shared" si="24"/>
        <v>C0486cam13</v>
      </c>
      <c r="H310" s="8">
        <f>INDEX(data[join_date],MATCH('4.Endirim'!G310,data[cust&amp;camp],0))</f>
        <v>44775</v>
      </c>
      <c r="I310" s="11">
        <f>INDEX(data[GƏLİR],MATCH('4.Endirim'!G310,data[cust&amp;camp],0))</f>
        <v>25</v>
      </c>
      <c r="J310" s="10">
        <f t="shared" si="25"/>
        <v>44821</v>
      </c>
      <c r="K310" s="12">
        <f t="shared" si="26"/>
        <v>25</v>
      </c>
      <c r="L310" s="12">
        <f t="shared" si="27"/>
        <v>16</v>
      </c>
      <c r="M310" s="12" t="str">
        <f t="shared" si="28"/>
        <v>endirim :C0486,cam13</v>
      </c>
      <c r="N310" t="str">
        <f t="shared" si="29"/>
        <v>C048625</v>
      </c>
    </row>
    <row r="311" spans="1:14" x14ac:dyDescent="0.25">
      <c r="A311" t="s">
        <v>501</v>
      </c>
      <c r="B311" t="s">
        <v>24</v>
      </c>
      <c r="E311" s="4" t="s">
        <v>2017</v>
      </c>
      <c r="F311" s="4" t="s">
        <v>28</v>
      </c>
      <c r="G311" s="4" t="str">
        <f t="shared" si="24"/>
        <v>C0494cam13</v>
      </c>
      <c r="H311" s="8">
        <f>INDEX(data[join_date],MATCH('4.Endirim'!G311,data[cust&amp;camp],0))</f>
        <v>44659</v>
      </c>
      <c r="I311" s="11">
        <f>INDEX(data[GƏLİR],MATCH('4.Endirim'!G311,data[cust&amp;camp],0))</f>
        <v>25</v>
      </c>
      <c r="J311" s="10">
        <f t="shared" si="25"/>
        <v>45019</v>
      </c>
      <c r="K311" s="12">
        <f t="shared" si="26"/>
        <v>25</v>
      </c>
      <c r="L311" s="12">
        <f t="shared" si="27"/>
        <v>16</v>
      </c>
      <c r="M311" s="12" t="str">
        <f t="shared" si="28"/>
        <v>endirim :C0494,cam13</v>
      </c>
      <c r="N311" t="str">
        <f t="shared" si="29"/>
        <v>C049425</v>
      </c>
    </row>
    <row r="312" spans="1:14" x14ac:dyDescent="0.25">
      <c r="A312" t="s">
        <v>501</v>
      </c>
      <c r="B312" t="s">
        <v>32</v>
      </c>
      <c r="E312" s="4" t="s">
        <v>2145</v>
      </c>
      <c r="F312" s="4" t="s">
        <v>28</v>
      </c>
      <c r="G312" s="4" t="str">
        <f t="shared" si="24"/>
        <v>C0526cam13</v>
      </c>
      <c r="H312" s="8">
        <f>INDEX(data[join_date],MATCH('4.Endirim'!G312,data[cust&amp;camp],0))</f>
        <v>44827</v>
      </c>
      <c r="I312" s="11">
        <f>INDEX(data[GƏLİR],MATCH('4.Endirim'!G312,data[cust&amp;camp],0))</f>
        <v>25</v>
      </c>
      <c r="J312" s="10">
        <f t="shared" si="25"/>
        <v>44846</v>
      </c>
      <c r="K312" s="12">
        <f t="shared" si="26"/>
        <v>66</v>
      </c>
      <c r="L312" s="12">
        <f t="shared" si="27"/>
        <v>66</v>
      </c>
      <c r="M312" s="12" t="str">
        <f t="shared" si="28"/>
        <v>endirim olmayacaq</v>
      </c>
      <c r="N312" t="str">
        <f t="shared" si="29"/>
        <v>C052666</v>
      </c>
    </row>
    <row r="313" spans="1:14" x14ac:dyDescent="0.25">
      <c r="A313" t="s">
        <v>501</v>
      </c>
      <c r="B313" t="s">
        <v>36</v>
      </c>
      <c r="E313" s="4" t="s">
        <v>2165</v>
      </c>
      <c r="F313" s="4" t="s">
        <v>28</v>
      </c>
      <c r="G313" s="4" t="str">
        <f t="shared" si="24"/>
        <v>C0531cam13</v>
      </c>
      <c r="H313" s="8">
        <f>INDEX(data[join_date],MATCH('4.Endirim'!G313,data[cust&amp;camp],0))</f>
        <v>44699</v>
      </c>
      <c r="I313" s="11">
        <f>INDEX(data[GƏLİR],MATCH('4.Endirim'!G313,data[cust&amp;camp],0))</f>
        <v>25</v>
      </c>
      <c r="J313" s="10">
        <f t="shared" si="25"/>
        <v>44762</v>
      </c>
      <c r="K313" s="12">
        <f t="shared" si="26"/>
        <v>25</v>
      </c>
      <c r="L313" s="12">
        <f t="shared" si="27"/>
        <v>13</v>
      </c>
      <c r="M313" s="12" t="str">
        <f t="shared" si="28"/>
        <v>endirim :C0531,cam13</v>
      </c>
      <c r="N313" t="str">
        <f t="shared" si="29"/>
        <v>C053125</v>
      </c>
    </row>
    <row r="314" spans="1:14" x14ac:dyDescent="0.25">
      <c r="A314" t="s">
        <v>505</v>
      </c>
      <c r="B314" t="s">
        <v>6</v>
      </c>
      <c r="E314" s="4" t="s">
        <v>2185</v>
      </c>
      <c r="F314" s="4" t="s">
        <v>28</v>
      </c>
      <c r="G314" s="4" t="str">
        <f t="shared" si="24"/>
        <v>C0536cam13</v>
      </c>
      <c r="H314" s="8">
        <f>INDEX(data[join_date],MATCH('4.Endirim'!G314,data[cust&amp;camp],0))</f>
        <v>44678</v>
      </c>
      <c r="I314" s="11">
        <f>INDEX(data[GƏLİR],MATCH('4.Endirim'!G314,data[cust&amp;camp],0))</f>
        <v>25</v>
      </c>
      <c r="J314" s="10">
        <f t="shared" si="25"/>
        <v>44678</v>
      </c>
      <c r="K314" s="12">
        <f t="shared" si="26"/>
        <v>25</v>
      </c>
      <c r="L314" s="12">
        <f t="shared" si="27"/>
        <v>25</v>
      </c>
      <c r="M314" s="12" t="str">
        <f t="shared" si="28"/>
        <v>endirim olmayacaq</v>
      </c>
      <c r="N314" t="str">
        <f t="shared" si="29"/>
        <v>C053625</v>
      </c>
    </row>
    <row r="315" spans="1:14" x14ac:dyDescent="0.25">
      <c r="A315" t="s">
        <v>505</v>
      </c>
      <c r="B315" t="s">
        <v>24</v>
      </c>
      <c r="E315" s="4" t="s">
        <v>2209</v>
      </c>
      <c r="F315" s="4" t="s">
        <v>28</v>
      </c>
      <c r="G315" s="4" t="str">
        <f t="shared" si="24"/>
        <v>C0542cam13</v>
      </c>
      <c r="H315" s="8">
        <f>INDEX(data[join_date],MATCH('4.Endirim'!G315,data[cust&amp;camp],0))</f>
        <v>44853</v>
      </c>
      <c r="I315" s="11">
        <f>INDEX(data[GƏLİR],MATCH('4.Endirim'!G315,data[cust&amp;camp],0))</f>
        <v>25</v>
      </c>
      <c r="J315" s="10">
        <f t="shared" si="25"/>
        <v>44853</v>
      </c>
      <c r="K315" s="12">
        <f t="shared" si="26"/>
        <v>25</v>
      </c>
      <c r="L315" s="12">
        <f t="shared" si="27"/>
        <v>25</v>
      </c>
      <c r="M315" s="12" t="str">
        <f t="shared" si="28"/>
        <v>endirim olmayacaq</v>
      </c>
      <c r="N315" t="str">
        <f t="shared" si="29"/>
        <v>C054225</v>
      </c>
    </row>
    <row r="316" spans="1:14" x14ac:dyDescent="0.25">
      <c r="A316" t="s">
        <v>509</v>
      </c>
      <c r="B316" t="s">
        <v>6</v>
      </c>
      <c r="E316" s="4" t="s">
        <v>2273</v>
      </c>
      <c r="F316" s="4" t="s">
        <v>28</v>
      </c>
      <c r="G316" s="4" t="str">
        <f t="shared" si="24"/>
        <v>C0558cam13</v>
      </c>
      <c r="H316" s="8">
        <f>INDEX(data[join_date],MATCH('4.Endirim'!G316,data[cust&amp;camp],0))</f>
        <v>44596</v>
      </c>
      <c r="I316" s="11">
        <f>INDEX(data[GƏLİR],MATCH('4.Endirim'!G316,data[cust&amp;camp],0))</f>
        <v>25</v>
      </c>
      <c r="J316" s="10">
        <f t="shared" si="25"/>
        <v>44748</v>
      </c>
      <c r="K316" s="12">
        <f t="shared" si="26"/>
        <v>25</v>
      </c>
      <c r="L316" s="12">
        <f t="shared" si="27"/>
        <v>13</v>
      </c>
      <c r="M316" s="12" t="str">
        <f t="shared" si="28"/>
        <v>endirim :C0558,cam13</v>
      </c>
      <c r="N316" t="str">
        <f t="shared" si="29"/>
        <v>C055825</v>
      </c>
    </row>
    <row r="317" spans="1:14" x14ac:dyDescent="0.25">
      <c r="A317" t="s">
        <v>509</v>
      </c>
      <c r="B317" t="s">
        <v>22</v>
      </c>
      <c r="E317" s="4" t="s">
        <v>2285</v>
      </c>
      <c r="F317" s="4" t="s">
        <v>28</v>
      </c>
      <c r="G317" s="4" t="str">
        <f t="shared" si="24"/>
        <v>C0561cam13</v>
      </c>
      <c r="H317" s="8">
        <f>INDEX(data[join_date],MATCH('4.Endirim'!G317,data[cust&amp;camp],0))</f>
        <v>44733</v>
      </c>
      <c r="I317" s="11">
        <f>INDEX(data[GƏLİR],MATCH('4.Endirim'!G317,data[cust&amp;camp],0))</f>
        <v>25</v>
      </c>
      <c r="J317" s="10">
        <f t="shared" si="25"/>
        <v>44924</v>
      </c>
      <c r="K317" s="12">
        <f t="shared" si="26"/>
        <v>25</v>
      </c>
      <c r="L317" s="12">
        <f t="shared" si="27"/>
        <v>22</v>
      </c>
      <c r="M317" s="12" t="str">
        <f t="shared" si="28"/>
        <v>endirim :C0561,cam13</v>
      </c>
      <c r="N317" t="str">
        <f t="shared" si="29"/>
        <v>C056125</v>
      </c>
    </row>
    <row r="318" spans="1:14" x14ac:dyDescent="0.25">
      <c r="A318" t="s">
        <v>509</v>
      </c>
      <c r="B318" t="s">
        <v>32</v>
      </c>
      <c r="E318" s="4" t="s">
        <v>2301</v>
      </c>
      <c r="F318" s="4" t="s">
        <v>28</v>
      </c>
      <c r="G318" s="4" t="str">
        <f t="shared" si="24"/>
        <v>C0565cam13</v>
      </c>
      <c r="H318" s="8">
        <f>INDEX(data[join_date],MATCH('4.Endirim'!G318,data[cust&amp;camp],0))</f>
        <v>44766</v>
      </c>
      <c r="I318" s="11">
        <f>INDEX(data[GƏLİR],MATCH('4.Endirim'!G318,data[cust&amp;camp],0))</f>
        <v>25</v>
      </c>
      <c r="J318" s="10">
        <f t="shared" si="25"/>
        <v>44976</v>
      </c>
      <c r="K318" s="12">
        <f t="shared" si="26"/>
        <v>25</v>
      </c>
      <c r="L318" s="12">
        <f t="shared" si="27"/>
        <v>13</v>
      </c>
      <c r="M318" s="12" t="str">
        <f t="shared" si="28"/>
        <v>endirim :C0565,cam13</v>
      </c>
      <c r="N318" t="str">
        <f t="shared" si="29"/>
        <v>C056525</v>
      </c>
    </row>
    <row r="319" spans="1:14" x14ac:dyDescent="0.25">
      <c r="A319" t="s">
        <v>513</v>
      </c>
      <c r="B319" t="s">
        <v>14</v>
      </c>
      <c r="E319" s="4" t="s">
        <v>2317</v>
      </c>
      <c r="F319" s="4" t="s">
        <v>28</v>
      </c>
      <c r="G319" s="4" t="str">
        <f t="shared" si="24"/>
        <v>C0569cam13</v>
      </c>
      <c r="H319" s="8">
        <f>INDEX(data[join_date],MATCH('4.Endirim'!G319,data[cust&amp;camp],0))</f>
        <v>44699</v>
      </c>
      <c r="I319" s="11">
        <f>INDEX(data[GƏLİR],MATCH('4.Endirim'!G319,data[cust&amp;camp],0))</f>
        <v>25</v>
      </c>
      <c r="J319" s="10">
        <f t="shared" si="25"/>
        <v>44875</v>
      </c>
      <c r="K319" s="12">
        <f t="shared" si="26"/>
        <v>65</v>
      </c>
      <c r="L319" s="12">
        <f t="shared" si="27"/>
        <v>65</v>
      </c>
      <c r="M319" s="12" t="str">
        <f t="shared" si="28"/>
        <v>endirim olmayacaq</v>
      </c>
      <c r="N319" t="str">
        <f t="shared" si="29"/>
        <v>C056965</v>
      </c>
    </row>
    <row r="320" spans="1:14" x14ac:dyDescent="0.25">
      <c r="A320" t="s">
        <v>513</v>
      </c>
      <c r="B320" t="s">
        <v>20</v>
      </c>
      <c r="E320" s="4" t="s">
        <v>2333</v>
      </c>
      <c r="F320" s="4" t="s">
        <v>28</v>
      </c>
      <c r="G320" s="4" t="str">
        <f t="shared" si="24"/>
        <v>C0573cam13</v>
      </c>
      <c r="H320" s="8">
        <f>INDEX(data[join_date],MATCH('4.Endirim'!G320,data[cust&amp;camp],0))</f>
        <v>45035</v>
      </c>
      <c r="I320" s="11">
        <f>INDEX(data[GƏLİR],MATCH('4.Endirim'!G320,data[cust&amp;camp],0))</f>
        <v>25</v>
      </c>
      <c r="J320" s="10">
        <f t="shared" si="25"/>
        <v>45035</v>
      </c>
      <c r="K320" s="12">
        <f t="shared" si="26"/>
        <v>25</v>
      </c>
      <c r="L320" s="12">
        <f t="shared" si="27"/>
        <v>25</v>
      </c>
      <c r="M320" s="12" t="str">
        <f t="shared" si="28"/>
        <v>endirim olmayacaq</v>
      </c>
      <c r="N320" t="str">
        <f t="shared" si="29"/>
        <v>C057325</v>
      </c>
    </row>
    <row r="321" spans="1:14" x14ac:dyDescent="0.25">
      <c r="A321" t="s">
        <v>513</v>
      </c>
      <c r="B321" t="s">
        <v>24</v>
      </c>
      <c r="E321" s="4" t="s">
        <v>2353</v>
      </c>
      <c r="F321" s="4" t="s">
        <v>28</v>
      </c>
      <c r="G321" s="4" t="str">
        <f t="shared" si="24"/>
        <v>C0578cam13</v>
      </c>
      <c r="H321" s="8">
        <f>INDEX(data[join_date],MATCH('4.Endirim'!G321,data[cust&amp;camp],0))</f>
        <v>44626</v>
      </c>
      <c r="I321" s="11">
        <f>INDEX(data[GƏLİR],MATCH('4.Endirim'!G321,data[cust&amp;camp],0))</f>
        <v>25</v>
      </c>
      <c r="J321" s="10">
        <f t="shared" si="25"/>
        <v>44667</v>
      </c>
      <c r="K321" s="12">
        <f t="shared" si="26"/>
        <v>26</v>
      </c>
      <c r="L321" s="12">
        <f t="shared" si="27"/>
        <v>26</v>
      </c>
      <c r="M321" s="12" t="str">
        <f t="shared" si="28"/>
        <v>endirim olmayacaq</v>
      </c>
      <c r="N321" t="str">
        <f t="shared" si="29"/>
        <v>C057826</v>
      </c>
    </row>
    <row r="322" spans="1:14" x14ac:dyDescent="0.25">
      <c r="A322" t="s">
        <v>517</v>
      </c>
      <c r="B322" t="s">
        <v>14</v>
      </c>
      <c r="E322" s="4" t="s">
        <v>2385</v>
      </c>
      <c r="F322" s="4" t="s">
        <v>28</v>
      </c>
      <c r="G322" s="4" t="str">
        <f t="shared" si="24"/>
        <v>C0586cam13</v>
      </c>
      <c r="H322" s="8">
        <f>INDEX(data[join_date],MATCH('4.Endirim'!G322,data[cust&amp;camp],0))</f>
        <v>45034</v>
      </c>
      <c r="I322" s="11">
        <f>INDEX(data[GƏLİR],MATCH('4.Endirim'!G322,data[cust&amp;camp],0))</f>
        <v>25</v>
      </c>
      <c r="J322" s="10">
        <f t="shared" si="25"/>
        <v>45034</v>
      </c>
      <c r="K322" s="12">
        <f t="shared" si="26"/>
        <v>65</v>
      </c>
      <c r="L322" s="12">
        <f t="shared" si="27"/>
        <v>25</v>
      </c>
      <c r="M322" s="12" t="str">
        <f t="shared" si="28"/>
        <v>endirim olmayacaq</v>
      </c>
      <c r="N322" t="str">
        <f t="shared" si="29"/>
        <v>C058665</v>
      </c>
    </row>
    <row r="323" spans="1:14" x14ac:dyDescent="0.25">
      <c r="A323" t="s">
        <v>517</v>
      </c>
      <c r="B323" t="s">
        <v>20</v>
      </c>
      <c r="E323" s="4" t="s">
        <v>2409</v>
      </c>
      <c r="F323" s="4" t="s">
        <v>28</v>
      </c>
      <c r="G323" s="4" t="str">
        <f t="shared" si="24"/>
        <v>C0592cam13</v>
      </c>
      <c r="H323" s="8">
        <f>INDEX(data[join_date],MATCH('4.Endirim'!G323,data[cust&amp;camp],0))</f>
        <v>44751</v>
      </c>
      <c r="I323" s="11">
        <f>INDEX(data[GƏLİR],MATCH('4.Endirim'!G323,data[cust&amp;camp],0))</f>
        <v>25</v>
      </c>
      <c r="J323" s="10">
        <f t="shared" si="25"/>
        <v>44927</v>
      </c>
      <c r="K323" s="12">
        <f t="shared" si="26"/>
        <v>25</v>
      </c>
      <c r="L323" s="12">
        <f t="shared" si="27"/>
        <v>10</v>
      </c>
      <c r="M323" s="12" t="str">
        <f t="shared" si="28"/>
        <v>endirim :C0592,cam13</v>
      </c>
      <c r="N323" t="str">
        <f t="shared" si="29"/>
        <v>C059225</v>
      </c>
    </row>
    <row r="324" spans="1:14" x14ac:dyDescent="0.25">
      <c r="A324" t="s">
        <v>517</v>
      </c>
      <c r="B324" t="s">
        <v>28</v>
      </c>
      <c r="E324" s="4" t="s">
        <v>2465</v>
      </c>
      <c r="F324" s="4" t="s">
        <v>28</v>
      </c>
      <c r="G324" s="4" t="str">
        <f t="shared" ref="G324:G387" si="30">E324&amp;F324</f>
        <v>C0606cam13</v>
      </c>
      <c r="H324" s="8">
        <f>INDEX(data[join_date],MATCH('4.Endirim'!G324,data[cust&amp;camp],0))</f>
        <v>45009</v>
      </c>
      <c r="I324" s="11">
        <f>INDEX(data[GƏLİR],MATCH('4.Endirim'!G324,data[cust&amp;camp],0))</f>
        <v>25</v>
      </c>
      <c r="J324" s="10">
        <f t="shared" ref="J324:J387" si="31">_xlfn.MAXIFS($H$4:$H$1948,$E$4:$E$1948,E324)</f>
        <v>45009</v>
      </c>
      <c r="K324" s="12">
        <f t="shared" ref="K324:K387" si="32">_xlfn.MAXIFS($I$4:$I$1948,$E$4:$E$1948,E324)</f>
        <v>62</v>
      </c>
      <c r="L324" s="12">
        <f t="shared" ref="L324:L387" si="33">_xlfn.MAXIFS($I$4:$I$1948,$H$4:$H$1948,J324,$E$4:$E$1948,E324)</f>
        <v>25</v>
      </c>
      <c r="M324" s="12" t="str">
        <f t="shared" si="28"/>
        <v>endirim olmayacaq</v>
      </c>
      <c r="N324" t="str">
        <f t="shared" si="29"/>
        <v>C060662</v>
      </c>
    </row>
    <row r="325" spans="1:14" x14ac:dyDescent="0.25">
      <c r="A325" t="s">
        <v>521</v>
      </c>
      <c r="B325" t="s">
        <v>10</v>
      </c>
      <c r="E325" s="4" t="s">
        <v>2489</v>
      </c>
      <c r="F325" s="4" t="s">
        <v>28</v>
      </c>
      <c r="G325" s="4" t="str">
        <f t="shared" si="30"/>
        <v>C0612cam13</v>
      </c>
      <c r="H325" s="8">
        <f>INDEX(data[join_date],MATCH('4.Endirim'!G325,data[cust&amp;camp],0))</f>
        <v>44592</v>
      </c>
      <c r="I325" s="11">
        <f>INDEX(data[GƏLİR],MATCH('4.Endirim'!G325,data[cust&amp;camp],0))</f>
        <v>25</v>
      </c>
      <c r="J325" s="10">
        <f t="shared" si="31"/>
        <v>44863</v>
      </c>
      <c r="K325" s="12">
        <f t="shared" si="32"/>
        <v>66</v>
      </c>
      <c r="L325" s="12">
        <f t="shared" si="33"/>
        <v>66</v>
      </c>
      <c r="M325" s="12" t="str">
        <f t="shared" ref="M325:M388" si="34">IF(L325&gt;=K325,"endirim olmayacaq",IF(I325=K325,"endirim :"&amp;  E325  &amp;","&amp;F325,"endirim olmayacaq"))</f>
        <v>endirim olmayacaq</v>
      </c>
      <c r="N325" t="str">
        <f t="shared" ref="N325:N388" si="35">E325&amp;K325</f>
        <v>C061266</v>
      </c>
    </row>
    <row r="326" spans="1:14" x14ac:dyDescent="0.25">
      <c r="A326" t="s">
        <v>521</v>
      </c>
      <c r="B326" t="s">
        <v>28</v>
      </c>
      <c r="E326" s="4" t="s">
        <v>2585</v>
      </c>
      <c r="F326" s="4" t="s">
        <v>28</v>
      </c>
      <c r="G326" s="4" t="str">
        <f t="shared" si="30"/>
        <v>C0636cam13</v>
      </c>
      <c r="H326" s="8">
        <f>INDEX(data[join_date],MATCH('4.Endirim'!G326,data[cust&amp;camp],0))</f>
        <v>44772</v>
      </c>
      <c r="I326" s="11">
        <f>INDEX(data[GƏLİR],MATCH('4.Endirim'!G326,data[cust&amp;camp],0))</f>
        <v>25</v>
      </c>
      <c r="J326" s="10">
        <f t="shared" si="31"/>
        <v>44772</v>
      </c>
      <c r="K326" s="12">
        <f t="shared" si="32"/>
        <v>25</v>
      </c>
      <c r="L326" s="12">
        <f t="shared" si="33"/>
        <v>25</v>
      </c>
      <c r="M326" s="12" t="str">
        <f t="shared" si="34"/>
        <v>endirim olmayacaq</v>
      </c>
      <c r="N326" t="str">
        <f t="shared" si="35"/>
        <v>C063625</v>
      </c>
    </row>
    <row r="327" spans="1:14" x14ac:dyDescent="0.25">
      <c r="A327" t="s">
        <v>521</v>
      </c>
      <c r="B327" t="s">
        <v>32</v>
      </c>
      <c r="E327" s="4" t="s">
        <v>2589</v>
      </c>
      <c r="F327" s="4" t="s">
        <v>28</v>
      </c>
      <c r="G327" s="4" t="str">
        <f t="shared" si="30"/>
        <v>C0637cam13</v>
      </c>
      <c r="H327" s="8">
        <f>INDEX(data[join_date],MATCH('4.Endirim'!G327,data[cust&amp;camp],0))</f>
        <v>44949</v>
      </c>
      <c r="I327" s="11">
        <f>INDEX(data[GƏLİR],MATCH('4.Endirim'!G327,data[cust&amp;camp],0))</f>
        <v>25</v>
      </c>
      <c r="J327" s="10">
        <f t="shared" si="31"/>
        <v>44949</v>
      </c>
      <c r="K327" s="12">
        <f t="shared" si="32"/>
        <v>62</v>
      </c>
      <c r="L327" s="12">
        <f t="shared" si="33"/>
        <v>25</v>
      </c>
      <c r="M327" s="12" t="str">
        <f t="shared" si="34"/>
        <v>endirim olmayacaq</v>
      </c>
      <c r="N327" t="str">
        <f t="shared" si="35"/>
        <v>C063762</v>
      </c>
    </row>
    <row r="328" spans="1:14" x14ac:dyDescent="0.25">
      <c r="A328" t="s">
        <v>525</v>
      </c>
      <c r="B328" t="s">
        <v>10</v>
      </c>
      <c r="E328" s="4" t="s">
        <v>2601</v>
      </c>
      <c r="F328" s="4" t="s">
        <v>28</v>
      </c>
      <c r="G328" s="4" t="str">
        <f t="shared" si="30"/>
        <v>C0640cam13</v>
      </c>
      <c r="H328" s="8">
        <f>INDEX(data[join_date],MATCH('4.Endirim'!G328,data[cust&amp;camp],0))</f>
        <v>44836</v>
      </c>
      <c r="I328" s="11">
        <f>INDEX(data[GƏLİR],MATCH('4.Endirim'!G328,data[cust&amp;camp],0))</f>
        <v>25</v>
      </c>
      <c r="J328" s="10">
        <f t="shared" si="31"/>
        <v>44836</v>
      </c>
      <c r="K328" s="12">
        <f t="shared" si="32"/>
        <v>25</v>
      </c>
      <c r="L328" s="12">
        <f t="shared" si="33"/>
        <v>25</v>
      </c>
      <c r="M328" s="12" t="str">
        <f t="shared" si="34"/>
        <v>endirim olmayacaq</v>
      </c>
      <c r="N328" t="str">
        <f t="shared" si="35"/>
        <v>C064025</v>
      </c>
    </row>
    <row r="329" spans="1:14" x14ac:dyDescent="0.25">
      <c r="A329" t="s">
        <v>525</v>
      </c>
      <c r="B329" t="s">
        <v>20</v>
      </c>
      <c r="E329" s="4" t="s">
        <v>2633</v>
      </c>
      <c r="F329" s="4" t="s">
        <v>28</v>
      </c>
      <c r="G329" s="4" t="str">
        <f t="shared" si="30"/>
        <v>C0648cam13</v>
      </c>
      <c r="H329" s="8">
        <f>INDEX(data[join_date],MATCH('4.Endirim'!G329,data[cust&amp;camp],0))</f>
        <v>44679</v>
      </c>
      <c r="I329" s="11">
        <f>INDEX(data[GƏLİR],MATCH('4.Endirim'!G329,data[cust&amp;camp],0))</f>
        <v>25</v>
      </c>
      <c r="J329" s="10">
        <f t="shared" si="31"/>
        <v>44679</v>
      </c>
      <c r="K329" s="12">
        <f t="shared" si="32"/>
        <v>25</v>
      </c>
      <c r="L329" s="12">
        <f t="shared" si="33"/>
        <v>25</v>
      </c>
      <c r="M329" s="12" t="str">
        <f t="shared" si="34"/>
        <v>endirim olmayacaq</v>
      </c>
      <c r="N329" t="str">
        <f t="shared" si="35"/>
        <v>C064825</v>
      </c>
    </row>
    <row r="330" spans="1:14" x14ac:dyDescent="0.25">
      <c r="A330" t="s">
        <v>525</v>
      </c>
      <c r="B330" t="s">
        <v>24</v>
      </c>
      <c r="E330" s="4" t="s">
        <v>2641</v>
      </c>
      <c r="F330" s="4" t="s">
        <v>28</v>
      </c>
      <c r="G330" s="4" t="str">
        <f t="shared" si="30"/>
        <v>C0650cam13</v>
      </c>
      <c r="H330" s="8">
        <f>INDEX(data[join_date],MATCH('4.Endirim'!G330,data[cust&amp;camp],0))</f>
        <v>44700</v>
      </c>
      <c r="I330" s="11">
        <f>INDEX(data[GƏLİR],MATCH('4.Endirim'!G330,data[cust&amp;camp],0))</f>
        <v>25</v>
      </c>
      <c r="J330" s="10">
        <f t="shared" si="31"/>
        <v>44927</v>
      </c>
      <c r="K330" s="12">
        <f t="shared" si="32"/>
        <v>62</v>
      </c>
      <c r="L330" s="12">
        <f t="shared" si="33"/>
        <v>62</v>
      </c>
      <c r="M330" s="12" t="str">
        <f t="shared" si="34"/>
        <v>endirim olmayacaq</v>
      </c>
      <c r="N330" t="str">
        <f t="shared" si="35"/>
        <v>C065062</v>
      </c>
    </row>
    <row r="331" spans="1:14" x14ac:dyDescent="0.25">
      <c r="A331" t="s">
        <v>529</v>
      </c>
      <c r="B331" t="s">
        <v>8</v>
      </c>
      <c r="E331" s="4" t="s">
        <v>2645</v>
      </c>
      <c r="F331" s="4" t="s">
        <v>28</v>
      </c>
      <c r="G331" s="4" t="str">
        <f t="shared" si="30"/>
        <v>C0651cam13</v>
      </c>
      <c r="H331" s="8">
        <f>INDEX(data[join_date],MATCH('4.Endirim'!G331,data[cust&amp;camp],0))</f>
        <v>44998</v>
      </c>
      <c r="I331" s="11">
        <f>INDEX(data[GƏLİR],MATCH('4.Endirim'!G331,data[cust&amp;camp],0))</f>
        <v>25</v>
      </c>
      <c r="J331" s="10">
        <f t="shared" si="31"/>
        <v>45017</v>
      </c>
      <c r="K331" s="12">
        <f t="shared" si="32"/>
        <v>25</v>
      </c>
      <c r="L331" s="12">
        <f t="shared" si="33"/>
        <v>10</v>
      </c>
      <c r="M331" s="12" t="str">
        <f t="shared" si="34"/>
        <v>endirim :C0651,cam13</v>
      </c>
      <c r="N331" t="str">
        <f t="shared" si="35"/>
        <v>C065125</v>
      </c>
    </row>
    <row r="332" spans="1:14" x14ac:dyDescent="0.25">
      <c r="A332" t="s">
        <v>529</v>
      </c>
      <c r="B332" t="s">
        <v>30</v>
      </c>
      <c r="E332" s="4" t="s">
        <v>2649</v>
      </c>
      <c r="F332" s="4" t="s">
        <v>28</v>
      </c>
      <c r="G332" s="4" t="str">
        <f t="shared" si="30"/>
        <v>C0652cam13</v>
      </c>
      <c r="H332" s="8">
        <f>INDEX(data[join_date],MATCH('4.Endirim'!G332,data[cust&amp;camp],0))</f>
        <v>44910</v>
      </c>
      <c r="I332" s="11">
        <f>INDEX(data[GƏLİR],MATCH('4.Endirim'!G332,data[cust&amp;camp],0))</f>
        <v>25</v>
      </c>
      <c r="J332" s="10">
        <f t="shared" si="31"/>
        <v>44998</v>
      </c>
      <c r="K332" s="12">
        <f t="shared" si="32"/>
        <v>27</v>
      </c>
      <c r="L332" s="12">
        <f t="shared" si="33"/>
        <v>27</v>
      </c>
      <c r="M332" s="12" t="str">
        <f t="shared" si="34"/>
        <v>endirim olmayacaq</v>
      </c>
      <c r="N332" t="str">
        <f t="shared" si="35"/>
        <v>C065227</v>
      </c>
    </row>
    <row r="333" spans="1:14" x14ac:dyDescent="0.25">
      <c r="A333" t="s">
        <v>529</v>
      </c>
      <c r="B333" t="s">
        <v>34</v>
      </c>
      <c r="E333" s="4" t="s">
        <v>2685</v>
      </c>
      <c r="F333" s="4" t="s">
        <v>28</v>
      </c>
      <c r="G333" s="4" t="str">
        <f t="shared" si="30"/>
        <v>C0661cam13</v>
      </c>
      <c r="H333" s="8">
        <f>INDEX(data[join_date],MATCH('4.Endirim'!G333,data[cust&amp;camp],0))</f>
        <v>44597</v>
      </c>
      <c r="I333" s="11">
        <f>INDEX(data[GƏLİR],MATCH('4.Endirim'!G333,data[cust&amp;camp],0))</f>
        <v>25</v>
      </c>
      <c r="J333" s="10">
        <f t="shared" si="31"/>
        <v>44852</v>
      </c>
      <c r="K333" s="12">
        <f t="shared" si="32"/>
        <v>62</v>
      </c>
      <c r="L333" s="12">
        <f t="shared" si="33"/>
        <v>62</v>
      </c>
      <c r="M333" s="12" t="str">
        <f t="shared" si="34"/>
        <v>endirim olmayacaq</v>
      </c>
      <c r="N333" t="str">
        <f t="shared" si="35"/>
        <v>C066162</v>
      </c>
    </row>
    <row r="334" spans="1:14" x14ac:dyDescent="0.25">
      <c r="A334" t="s">
        <v>533</v>
      </c>
      <c r="B334" t="s">
        <v>18</v>
      </c>
      <c r="E334" s="4" t="s">
        <v>2713</v>
      </c>
      <c r="F334" s="4" t="s">
        <v>28</v>
      </c>
      <c r="G334" s="4" t="str">
        <f t="shared" si="30"/>
        <v>C0668cam13</v>
      </c>
      <c r="H334" s="8">
        <f>INDEX(data[join_date],MATCH('4.Endirim'!G334,data[cust&amp;camp],0))</f>
        <v>44884</v>
      </c>
      <c r="I334" s="11">
        <f>INDEX(data[GƏLİR],MATCH('4.Endirim'!G334,data[cust&amp;camp],0))</f>
        <v>25</v>
      </c>
      <c r="J334" s="10">
        <f t="shared" si="31"/>
        <v>44884</v>
      </c>
      <c r="K334" s="12">
        <f t="shared" si="32"/>
        <v>25</v>
      </c>
      <c r="L334" s="12">
        <f t="shared" si="33"/>
        <v>25</v>
      </c>
      <c r="M334" s="12" t="str">
        <f t="shared" si="34"/>
        <v>endirim olmayacaq</v>
      </c>
      <c r="N334" t="str">
        <f t="shared" si="35"/>
        <v>C066825</v>
      </c>
    </row>
    <row r="335" spans="1:14" x14ac:dyDescent="0.25">
      <c r="A335" t="s">
        <v>533</v>
      </c>
      <c r="B335" t="s">
        <v>22</v>
      </c>
      <c r="E335" s="4" t="s">
        <v>2753</v>
      </c>
      <c r="F335" s="4" t="s">
        <v>28</v>
      </c>
      <c r="G335" s="4" t="str">
        <f t="shared" si="30"/>
        <v>C0678cam13</v>
      </c>
      <c r="H335" s="8">
        <f>INDEX(data[join_date],MATCH('4.Endirim'!G335,data[cust&amp;camp],0))</f>
        <v>44574</v>
      </c>
      <c r="I335" s="11">
        <f>INDEX(data[GƏLİR],MATCH('4.Endirim'!G335,data[cust&amp;camp],0))</f>
        <v>25</v>
      </c>
      <c r="J335" s="10">
        <f t="shared" si="31"/>
        <v>44601</v>
      </c>
      <c r="K335" s="12">
        <f t="shared" si="32"/>
        <v>25</v>
      </c>
      <c r="L335" s="12">
        <f t="shared" si="33"/>
        <v>14</v>
      </c>
      <c r="M335" s="12" t="str">
        <f t="shared" si="34"/>
        <v>endirim :C0678,cam13</v>
      </c>
      <c r="N335" t="str">
        <f t="shared" si="35"/>
        <v>C067825</v>
      </c>
    </row>
    <row r="336" spans="1:14" x14ac:dyDescent="0.25">
      <c r="A336" t="s">
        <v>537</v>
      </c>
      <c r="B336" t="s">
        <v>8</v>
      </c>
      <c r="E336" s="4" t="s">
        <v>2769</v>
      </c>
      <c r="F336" s="4" t="s">
        <v>28</v>
      </c>
      <c r="G336" s="4" t="str">
        <f t="shared" si="30"/>
        <v>C0682cam13</v>
      </c>
      <c r="H336" s="8">
        <f>INDEX(data[join_date],MATCH('4.Endirim'!G336,data[cust&amp;camp],0))</f>
        <v>44863</v>
      </c>
      <c r="I336" s="11">
        <f>INDEX(data[GƏLİR],MATCH('4.Endirim'!G336,data[cust&amp;camp],0))</f>
        <v>25</v>
      </c>
      <c r="J336" s="10">
        <f t="shared" si="31"/>
        <v>44863</v>
      </c>
      <c r="K336" s="12">
        <f t="shared" si="32"/>
        <v>65</v>
      </c>
      <c r="L336" s="12">
        <f t="shared" si="33"/>
        <v>25</v>
      </c>
      <c r="M336" s="12" t="str">
        <f t="shared" si="34"/>
        <v>endirim olmayacaq</v>
      </c>
      <c r="N336" t="str">
        <f t="shared" si="35"/>
        <v>C068265</v>
      </c>
    </row>
    <row r="337" spans="1:14" x14ac:dyDescent="0.25">
      <c r="A337" t="s">
        <v>537</v>
      </c>
      <c r="B337" t="s">
        <v>36</v>
      </c>
      <c r="E337" s="4" t="s">
        <v>2801</v>
      </c>
      <c r="F337" s="4" t="s">
        <v>28</v>
      </c>
      <c r="G337" s="4" t="str">
        <f t="shared" si="30"/>
        <v>C0690cam13</v>
      </c>
      <c r="H337" s="8">
        <f>INDEX(data[join_date],MATCH('4.Endirim'!G337,data[cust&amp;camp],0))</f>
        <v>45012</v>
      </c>
      <c r="I337" s="11">
        <f>INDEX(data[GƏLİR],MATCH('4.Endirim'!G337,data[cust&amp;camp],0))</f>
        <v>25</v>
      </c>
      <c r="J337" s="10">
        <f t="shared" si="31"/>
        <v>45012</v>
      </c>
      <c r="K337" s="12">
        <f t="shared" si="32"/>
        <v>27</v>
      </c>
      <c r="L337" s="12">
        <f t="shared" si="33"/>
        <v>25</v>
      </c>
      <c r="M337" s="12" t="str">
        <f t="shared" si="34"/>
        <v>endirim olmayacaq</v>
      </c>
      <c r="N337" t="str">
        <f t="shared" si="35"/>
        <v>C069027</v>
      </c>
    </row>
    <row r="338" spans="1:14" x14ac:dyDescent="0.25">
      <c r="A338" t="s">
        <v>541</v>
      </c>
      <c r="B338" t="s">
        <v>8</v>
      </c>
      <c r="E338" s="4" t="s">
        <v>2929</v>
      </c>
      <c r="F338" s="4" t="s">
        <v>28</v>
      </c>
      <c r="G338" s="4" t="str">
        <f t="shared" si="30"/>
        <v>C0722cam13</v>
      </c>
      <c r="H338" s="8">
        <f>INDEX(data[join_date],MATCH('4.Endirim'!G338,data[cust&amp;camp],0))</f>
        <v>44874</v>
      </c>
      <c r="I338" s="11">
        <f>INDEX(data[GƏLİR],MATCH('4.Endirim'!G338,data[cust&amp;camp],0))</f>
        <v>25</v>
      </c>
      <c r="J338" s="10">
        <f t="shared" si="31"/>
        <v>44874</v>
      </c>
      <c r="K338" s="12">
        <f t="shared" si="32"/>
        <v>66</v>
      </c>
      <c r="L338" s="12">
        <f t="shared" si="33"/>
        <v>25</v>
      </c>
      <c r="M338" s="12" t="str">
        <f t="shared" si="34"/>
        <v>endirim olmayacaq</v>
      </c>
      <c r="N338" t="str">
        <f t="shared" si="35"/>
        <v>C072266</v>
      </c>
    </row>
    <row r="339" spans="1:14" x14ac:dyDescent="0.25">
      <c r="A339" t="s">
        <v>541</v>
      </c>
      <c r="B339" t="s">
        <v>12</v>
      </c>
      <c r="E339" s="4" t="s">
        <v>2977</v>
      </c>
      <c r="F339" s="4" t="s">
        <v>28</v>
      </c>
      <c r="G339" s="4" t="str">
        <f t="shared" si="30"/>
        <v>C0734cam13</v>
      </c>
      <c r="H339" s="8">
        <f>INDEX(data[join_date],MATCH('4.Endirim'!G339,data[cust&amp;camp],0))</f>
        <v>44807</v>
      </c>
      <c r="I339" s="11">
        <f>INDEX(data[GƏLİR],MATCH('4.Endirim'!G339,data[cust&amp;camp],0))</f>
        <v>25</v>
      </c>
      <c r="J339" s="10">
        <f t="shared" si="31"/>
        <v>44871</v>
      </c>
      <c r="K339" s="12">
        <f t="shared" si="32"/>
        <v>62</v>
      </c>
      <c r="L339" s="12">
        <f t="shared" si="33"/>
        <v>62</v>
      </c>
      <c r="M339" s="12" t="str">
        <f t="shared" si="34"/>
        <v>endirim olmayacaq</v>
      </c>
      <c r="N339" t="str">
        <f t="shared" si="35"/>
        <v>C073462</v>
      </c>
    </row>
    <row r="340" spans="1:14" x14ac:dyDescent="0.25">
      <c r="A340" t="s">
        <v>541</v>
      </c>
      <c r="B340" t="s">
        <v>24</v>
      </c>
      <c r="E340" s="4" t="s">
        <v>3033</v>
      </c>
      <c r="F340" s="4" t="s">
        <v>28</v>
      </c>
      <c r="G340" s="4" t="str">
        <f t="shared" si="30"/>
        <v>C0748cam13</v>
      </c>
      <c r="H340" s="8">
        <f>INDEX(data[join_date],MATCH('4.Endirim'!G340,data[cust&amp;camp],0))</f>
        <v>45033</v>
      </c>
      <c r="I340" s="11">
        <f>INDEX(data[GƏLİR],MATCH('4.Endirim'!G340,data[cust&amp;camp],0))</f>
        <v>25</v>
      </c>
      <c r="J340" s="10">
        <f t="shared" si="31"/>
        <v>45033</v>
      </c>
      <c r="K340" s="12">
        <f t="shared" si="32"/>
        <v>29</v>
      </c>
      <c r="L340" s="12">
        <f t="shared" si="33"/>
        <v>25</v>
      </c>
      <c r="M340" s="12" t="str">
        <f t="shared" si="34"/>
        <v>endirim olmayacaq</v>
      </c>
      <c r="N340" t="str">
        <f t="shared" si="35"/>
        <v>C074829</v>
      </c>
    </row>
    <row r="341" spans="1:14" x14ac:dyDescent="0.25">
      <c r="A341" t="s">
        <v>545</v>
      </c>
      <c r="B341" t="s">
        <v>12</v>
      </c>
      <c r="E341" s="4" t="s">
        <v>3101</v>
      </c>
      <c r="F341" s="4" t="s">
        <v>28</v>
      </c>
      <c r="G341" s="4" t="str">
        <f t="shared" si="30"/>
        <v>C0765cam13</v>
      </c>
      <c r="H341" s="8">
        <f>INDEX(data[join_date],MATCH('4.Endirim'!G341,data[cust&amp;camp],0))</f>
        <v>45032</v>
      </c>
      <c r="I341" s="11">
        <f>INDEX(data[GƏLİR],MATCH('4.Endirim'!G341,data[cust&amp;camp],0))</f>
        <v>25</v>
      </c>
      <c r="J341" s="10">
        <f t="shared" si="31"/>
        <v>45032</v>
      </c>
      <c r="K341" s="12">
        <f t="shared" si="32"/>
        <v>62</v>
      </c>
      <c r="L341" s="12">
        <f t="shared" si="33"/>
        <v>25</v>
      </c>
      <c r="M341" s="12" t="str">
        <f t="shared" si="34"/>
        <v>endirim olmayacaq</v>
      </c>
      <c r="N341" t="str">
        <f t="shared" si="35"/>
        <v>C076562</v>
      </c>
    </row>
    <row r="342" spans="1:14" x14ac:dyDescent="0.25">
      <c r="A342" t="s">
        <v>545</v>
      </c>
      <c r="B342" t="s">
        <v>32</v>
      </c>
      <c r="E342" s="4" t="s">
        <v>3157</v>
      </c>
      <c r="F342" s="4" t="s">
        <v>28</v>
      </c>
      <c r="G342" s="4" t="str">
        <f t="shared" si="30"/>
        <v>C0779cam13</v>
      </c>
      <c r="H342" s="8">
        <f>INDEX(data[join_date],MATCH('4.Endirim'!G342,data[cust&amp;camp],0))</f>
        <v>44806</v>
      </c>
      <c r="I342" s="11">
        <f>INDEX(data[GƏLİR],MATCH('4.Endirim'!G342,data[cust&amp;camp],0))</f>
        <v>25</v>
      </c>
      <c r="J342" s="10">
        <f t="shared" si="31"/>
        <v>44806</v>
      </c>
      <c r="K342" s="12">
        <f t="shared" si="32"/>
        <v>25</v>
      </c>
      <c r="L342" s="12">
        <f t="shared" si="33"/>
        <v>25</v>
      </c>
      <c r="M342" s="12" t="str">
        <f t="shared" si="34"/>
        <v>endirim olmayacaq</v>
      </c>
      <c r="N342" t="str">
        <f t="shared" si="35"/>
        <v>C077925</v>
      </c>
    </row>
    <row r="343" spans="1:14" x14ac:dyDescent="0.25">
      <c r="A343" t="s">
        <v>549</v>
      </c>
      <c r="B343" t="s">
        <v>4</v>
      </c>
      <c r="E343" s="4" t="s">
        <v>3173</v>
      </c>
      <c r="F343" s="4" t="s">
        <v>28</v>
      </c>
      <c r="G343" s="4" t="str">
        <f t="shared" si="30"/>
        <v>C0783cam13</v>
      </c>
      <c r="H343" s="8">
        <f>INDEX(data[join_date],MATCH('4.Endirim'!G343,data[cust&amp;camp],0))</f>
        <v>44940</v>
      </c>
      <c r="I343" s="11">
        <f>INDEX(data[GƏLİR],MATCH('4.Endirim'!G343,data[cust&amp;camp],0))</f>
        <v>25</v>
      </c>
      <c r="J343" s="10">
        <f t="shared" si="31"/>
        <v>44940</v>
      </c>
      <c r="K343" s="12">
        <f t="shared" si="32"/>
        <v>62</v>
      </c>
      <c r="L343" s="12">
        <f t="shared" si="33"/>
        <v>25</v>
      </c>
      <c r="M343" s="12" t="str">
        <f t="shared" si="34"/>
        <v>endirim olmayacaq</v>
      </c>
      <c r="N343" t="str">
        <f t="shared" si="35"/>
        <v>C078362</v>
      </c>
    </row>
    <row r="344" spans="1:14" x14ac:dyDescent="0.25">
      <c r="A344" t="s">
        <v>549</v>
      </c>
      <c r="B344" t="s">
        <v>14</v>
      </c>
      <c r="E344" s="4" t="s">
        <v>3177</v>
      </c>
      <c r="F344" s="4" t="s">
        <v>28</v>
      </c>
      <c r="G344" s="4" t="str">
        <f t="shared" si="30"/>
        <v>C0784cam13</v>
      </c>
      <c r="H344" s="8">
        <f>INDEX(data[join_date],MATCH('4.Endirim'!G344,data[cust&amp;camp],0))</f>
        <v>45038</v>
      </c>
      <c r="I344" s="11">
        <f>INDEX(data[GƏLİR],MATCH('4.Endirim'!G344,data[cust&amp;camp],0))</f>
        <v>25</v>
      </c>
      <c r="J344" s="10">
        <f t="shared" si="31"/>
        <v>45038</v>
      </c>
      <c r="K344" s="12">
        <f t="shared" si="32"/>
        <v>29</v>
      </c>
      <c r="L344" s="12">
        <f t="shared" si="33"/>
        <v>25</v>
      </c>
      <c r="M344" s="12" t="str">
        <f t="shared" si="34"/>
        <v>endirim olmayacaq</v>
      </c>
      <c r="N344" t="str">
        <f t="shared" si="35"/>
        <v>C078429</v>
      </c>
    </row>
    <row r="345" spans="1:14" x14ac:dyDescent="0.25">
      <c r="A345" t="s">
        <v>549</v>
      </c>
      <c r="B345" t="s">
        <v>18</v>
      </c>
      <c r="E345" s="4" t="s">
        <v>3205</v>
      </c>
      <c r="F345" s="4" t="s">
        <v>28</v>
      </c>
      <c r="G345" s="4" t="str">
        <f t="shared" si="30"/>
        <v>C0791cam13</v>
      </c>
      <c r="H345" s="8">
        <f>INDEX(data[join_date],MATCH('4.Endirim'!G345,data[cust&amp;camp],0))</f>
        <v>44603</v>
      </c>
      <c r="I345" s="11">
        <f>INDEX(data[GƏLİR],MATCH('4.Endirim'!G345,data[cust&amp;camp],0))</f>
        <v>25</v>
      </c>
      <c r="J345" s="10">
        <f t="shared" si="31"/>
        <v>44697</v>
      </c>
      <c r="K345" s="12">
        <f t="shared" si="32"/>
        <v>25</v>
      </c>
      <c r="L345" s="12">
        <f t="shared" si="33"/>
        <v>13</v>
      </c>
      <c r="M345" s="12" t="str">
        <f t="shared" si="34"/>
        <v>endirim :C0791,cam13</v>
      </c>
      <c r="N345" t="str">
        <f t="shared" si="35"/>
        <v>C079125</v>
      </c>
    </row>
    <row r="346" spans="1:14" x14ac:dyDescent="0.25">
      <c r="A346" t="s">
        <v>553</v>
      </c>
      <c r="B346" t="s">
        <v>18</v>
      </c>
      <c r="E346" s="4" t="s">
        <v>3337</v>
      </c>
      <c r="F346" s="4" t="s">
        <v>28</v>
      </c>
      <c r="G346" s="4" t="str">
        <f t="shared" si="30"/>
        <v>C0824cam13</v>
      </c>
      <c r="H346" s="8">
        <f>INDEX(data[join_date],MATCH('4.Endirim'!G346,data[cust&amp;camp],0))</f>
        <v>44791</v>
      </c>
      <c r="I346" s="11">
        <f>INDEX(data[GƏLİR],MATCH('4.Endirim'!G346,data[cust&amp;camp],0))</f>
        <v>25</v>
      </c>
      <c r="J346" s="10">
        <f t="shared" si="31"/>
        <v>44791</v>
      </c>
      <c r="K346" s="12">
        <f t="shared" si="32"/>
        <v>25</v>
      </c>
      <c r="L346" s="12">
        <f t="shared" si="33"/>
        <v>25</v>
      </c>
      <c r="M346" s="12" t="str">
        <f t="shared" si="34"/>
        <v>endirim olmayacaq</v>
      </c>
      <c r="N346" t="str">
        <f t="shared" si="35"/>
        <v>C082425</v>
      </c>
    </row>
    <row r="347" spans="1:14" x14ac:dyDescent="0.25">
      <c r="A347" t="s">
        <v>553</v>
      </c>
      <c r="B347" t="s">
        <v>20</v>
      </c>
      <c r="E347" s="4" t="s">
        <v>3353</v>
      </c>
      <c r="F347" s="4" t="s">
        <v>28</v>
      </c>
      <c r="G347" s="4" t="str">
        <f t="shared" si="30"/>
        <v>C0828cam13</v>
      </c>
      <c r="H347" s="8">
        <f>INDEX(data[join_date],MATCH('4.Endirim'!G347,data[cust&amp;camp],0))</f>
        <v>44846</v>
      </c>
      <c r="I347" s="11">
        <f>INDEX(data[GƏLİR],MATCH('4.Endirim'!G347,data[cust&amp;camp],0))</f>
        <v>25</v>
      </c>
      <c r="J347" s="10">
        <f t="shared" si="31"/>
        <v>44846</v>
      </c>
      <c r="K347" s="12">
        <f t="shared" si="32"/>
        <v>25</v>
      </c>
      <c r="L347" s="12">
        <f t="shared" si="33"/>
        <v>25</v>
      </c>
      <c r="M347" s="12" t="str">
        <f t="shared" si="34"/>
        <v>endirim olmayacaq</v>
      </c>
      <c r="N347" t="str">
        <f t="shared" si="35"/>
        <v>C082825</v>
      </c>
    </row>
    <row r="348" spans="1:14" x14ac:dyDescent="0.25">
      <c r="A348" t="s">
        <v>553</v>
      </c>
      <c r="B348" t="s">
        <v>24</v>
      </c>
      <c r="E348" s="4" t="s">
        <v>3361</v>
      </c>
      <c r="F348" s="4" t="s">
        <v>28</v>
      </c>
      <c r="G348" s="4" t="str">
        <f t="shared" si="30"/>
        <v>C0830cam13</v>
      </c>
      <c r="H348" s="8">
        <f>INDEX(data[join_date],MATCH('4.Endirim'!G348,data[cust&amp;camp],0))</f>
        <v>44625</v>
      </c>
      <c r="I348" s="11">
        <f>INDEX(data[GƏLİR],MATCH('4.Endirim'!G348,data[cust&amp;camp],0))</f>
        <v>25</v>
      </c>
      <c r="J348" s="10">
        <f t="shared" si="31"/>
        <v>44867</v>
      </c>
      <c r="K348" s="12">
        <f t="shared" si="32"/>
        <v>65</v>
      </c>
      <c r="L348" s="12">
        <f t="shared" si="33"/>
        <v>65</v>
      </c>
      <c r="M348" s="12" t="str">
        <f t="shared" si="34"/>
        <v>endirim olmayacaq</v>
      </c>
      <c r="N348" t="str">
        <f t="shared" si="35"/>
        <v>C083065</v>
      </c>
    </row>
    <row r="349" spans="1:14" x14ac:dyDescent="0.25">
      <c r="A349" t="s">
        <v>557</v>
      </c>
      <c r="B349" t="s">
        <v>20</v>
      </c>
      <c r="E349" s="4" t="s">
        <v>3365</v>
      </c>
      <c r="F349" s="4" t="s">
        <v>28</v>
      </c>
      <c r="G349" s="4" t="str">
        <f t="shared" si="30"/>
        <v>C0831cam13</v>
      </c>
      <c r="H349" s="8">
        <f>INDEX(data[join_date],MATCH('4.Endirim'!G349,data[cust&amp;camp],0))</f>
        <v>44955</v>
      </c>
      <c r="I349" s="11">
        <f>INDEX(data[GƏLİR],MATCH('4.Endirim'!G349,data[cust&amp;camp],0))</f>
        <v>25</v>
      </c>
      <c r="J349" s="10">
        <f t="shared" si="31"/>
        <v>44955</v>
      </c>
      <c r="K349" s="12">
        <f t="shared" si="32"/>
        <v>25</v>
      </c>
      <c r="L349" s="12">
        <f t="shared" si="33"/>
        <v>25</v>
      </c>
      <c r="M349" s="12" t="str">
        <f t="shared" si="34"/>
        <v>endirim olmayacaq</v>
      </c>
      <c r="N349" t="str">
        <f t="shared" si="35"/>
        <v>C083125</v>
      </c>
    </row>
    <row r="350" spans="1:14" x14ac:dyDescent="0.25">
      <c r="A350" t="s">
        <v>557</v>
      </c>
      <c r="B350" t="s">
        <v>28</v>
      </c>
      <c r="E350" s="4" t="s">
        <v>3517</v>
      </c>
      <c r="F350" s="4" t="s">
        <v>28</v>
      </c>
      <c r="G350" s="4" t="str">
        <f t="shared" si="30"/>
        <v>C0869cam13</v>
      </c>
      <c r="H350" s="8">
        <f>INDEX(data[join_date],MATCH('4.Endirim'!G350,data[cust&amp;camp],0))</f>
        <v>44702</v>
      </c>
      <c r="I350" s="11">
        <f>INDEX(data[GƏLİR],MATCH('4.Endirim'!G350,data[cust&amp;camp],0))</f>
        <v>25</v>
      </c>
      <c r="J350" s="10">
        <f t="shared" si="31"/>
        <v>44702</v>
      </c>
      <c r="K350" s="12">
        <f t="shared" si="32"/>
        <v>25</v>
      </c>
      <c r="L350" s="12">
        <f t="shared" si="33"/>
        <v>25</v>
      </c>
      <c r="M350" s="12" t="str">
        <f t="shared" si="34"/>
        <v>endirim olmayacaq</v>
      </c>
      <c r="N350" t="str">
        <f t="shared" si="35"/>
        <v>C086925</v>
      </c>
    </row>
    <row r="351" spans="1:14" x14ac:dyDescent="0.25">
      <c r="A351" t="s">
        <v>557</v>
      </c>
      <c r="B351" t="s">
        <v>32</v>
      </c>
      <c r="E351" s="4" t="s">
        <v>3541</v>
      </c>
      <c r="F351" s="4" t="s">
        <v>28</v>
      </c>
      <c r="G351" s="4" t="str">
        <f t="shared" si="30"/>
        <v>C0875cam13</v>
      </c>
      <c r="H351" s="8">
        <f>INDEX(data[join_date],MATCH('4.Endirim'!G351,data[cust&amp;camp],0))</f>
        <v>44965</v>
      </c>
      <c r="I351" s="11">
        <f>INDEX(data[GƏLİR],MATCH('4.Endirim'!G351,data[cust&amp;camp],0))</f>
        <v>25</v>
      </c>
      <c r="J351" s="10">
        <f t="shared" si="31"/>
        <v>44965</v>
      </c>
      <c r="K351" s="12">
        <f t="shared" si="32"/>
        <v>62</v>
      </c>
      <c r="L351" s="12">
        <f t="shared" si="33"/>
        <v>25</v>
      </c>
      <c r="M351" s="12" t="str">
        <f t="shared" si="34"/>
        <v>endirim olmayacaq</v>
      </c>
      <c r="N351" t="str">
        <f t="shared" si="35"/>
        <v>C087562</v>
      </c>
    </row>
    <row r="352" spans="1:14" x14ac:dyDescent="0.25">
      <c r="A352" t="s">
        <v>561</v>
      </c>
      <c r="B352" t="s">
        <v>12</v>
      </c>
      <c r="E352" s="4" t="s">
        <v>3605</v>
      </c>
      <c r="F352" s="4" t="s">
        <v>28</v>
      </c>
      <c r="G352" s="4" t="str">
        <f t="shared" si="30"/>
        <v>C0891cam13</v>
      </c>
      <c r="H352" s="8">
        <f>INDEX(data[join_date],MATCH('4.Endirim'!G352,data[cust&amp;camp],0))</f>
        <v>44776</v>
      </c>
      <c r="I352" s="11">
        <f>INDEX(data[GƏLİR],MATCH('4.Endirim'!G352,data[cust&amp;camp],0))</f>
        <v>25</v>
      </c>
      <c r="J352" s="10">
        <f t="shared" si="31"/>
        <v>44880</v>
      </c>
      <c r="K352" s="12">
        <f t="shared" si="32"/>
        <v>27</v>
      </c>
      <c r="L352" s="12">
        <f t="shared" si="33"/>
        <v>27</v>
      </c>
      <c r="M352" s="12" t="str">
        <f t="shared" si="34"/>
        <v>endirim olmayacaq</v>
      </c>
      <c r="N352" t="str">
        <f t="shared" si="35"/>
        <v>C089127</v>
      </c>
    </row>
    <row r="353" spans="1:14" x14ac:dyDescent="0.25">
      <c r="A353" t="s">
        <v>561</v>
      </c>
      <c r="B353" t="s">
        <v>22</v>
      </c>
      <c r="E353" s="4" t="s">
        <v>3649</v>
      </c>
      <c r="F353" s="4" t="s">
        <v>28</v>
      </c>
      <c r="G353" s="4" t="str">
        <f t="shared" si="30"/>
        <v>C0902cam13</v>
      </c>
      <c r="H353" s="8">
        <f>INDEX(data[join_date],MATCH('4.Endirim'!G353,data[cust&amp;camp],0))</f>
        <v>44759</v>
      </c>
      <c r="I353" s="11">
        <f>INDEX(data[GƏLİR],MATCH('4.Endirim'!G353,data[cust&amp;camp],0))</f>
        <v>25</v>
      </c>
      <c r="J353" s="10">
        <f t="shared" si="31"/>
        <v>45041</v>
      </c>
      <c r="K353" s="12">
        <f t="shared" si="32"/>
        <v>26</v>
      </c>
      <c r="L353" s="12">
        <f t="shared" si="33"/>
        <v>26</v>
      </c>
      <c r="M353" s="12" t="str">
        <f t="shared" si="34"/>
        <v>endirim olmayacaq</v>
      </c>
      <c r="N353" t="str">
        <f t="shared" si="35"/>
        <v>C090226</v>
      </c>
    </row>
    <row r="354" spans="1:14" x14ac:dyDescent="0.25">
      <c r="A354" t="s">
        <v>561</v>
      </c>
      <c r="B354" t="s">
        <v>30</v>
      </c>
      <c r="E354" s="4" t="s">
        <v>3733</v>
      </c>
      <c r="F354" s="4" t="s">
        <v>28</v>
      </c>
      <c r="G354" s="4" t="str">
        <f t="shared" si="30"/>
        <v>C0923cam13</v>
      </c>
      <c r="H354" s="8">
        <f>INDEX(data[join_date],MATCH('4.Endirim'!G354,data[cust&amp;camp],0))</f>
        <v>44673</v>
      </c>
      <c r="I354" s="11">
        <f>INDEX(data[GƏLİR],MATCH('4.Endirim'!G354,data[cust&amp;camp],0))</f>
        <v>25</v>
      </c>
      <c r="J354" s="10">
        <f t="shared" si="31"/>
        <v>44673</v>
      </c>
      <c r="K354" s="12">
        <f t="shared" si="32"/>
        <v>25</v>
      </c>
      <c r="L354" s="12">
        <f t="shared" si="33"/>
        <v>25</v>
      </c>
      <c r="M354" s="12" t="str">
        <f t="shared" si="34"/>
        <v>endirim olmayacaq</v>
      </c>
      <c r="N354" t="str">
        <f t="shared" si="35"/>
        <v>C092325</v>
      </c>
    </row>
    <row r="355" spans="1:14" x14ac:dyDescent="0.25">
      <c r="A355" t="s">
        <v>565</v>
      </c>
      <c r="B355" t="s">
        <v>10</v>
      </c>
      <c r="E355" s="4" t="s">
        <v>3749</v>
      </c>
      <c r="F355" s="4" t="s">
        <v>28</v>
      </c>
      <c r="G355" s="4" t="str">
        <f t="shared" si="30"/>
        <v>C0927cam13</v>
      </c>
      <c r="H355" s="8">
        <f>INDEX(data[join_date],MATCH('4.Endirim'!G355,data[cust&amp;camp],0))</f>
        <v>44763</v>
      </c>
      <c r="I355" s="11">
        <f>INDEX(data[GƏLİR],MATCH('4.Endirim'!G355,data[cust&amp;camp],0))</f>
        <v>25</v>
      </c>
      <c r="J355" s="10">
        <f t="shared" si="31"/>
        <v>44984</v>
      </c>
      <c r="K355" s="12">
        <f t="shared" si="32"/>
        <v>25</v>
      </c>
      <c r="L355" s="12">
        <f t="shared" si="33"/>
        <v>22</v>
      </c>
      <c r="M355" s="12" t="str">
        <f t="shared" si="34"/>
        <v>endirim :C0927,cam13</v>
      </c>
      <c r="N355" t="str">
        <f t="shared" si="35"/>
        <v>C092725</v>
      </c>
    </row>
    <row r="356" spans="1:14" x14ac:dyDescent="0.25">
      <c r="A356" t="s">
        <v>565</v>
      </c>
      <c r="B356" t="s">
        <v>20</v>
      </c>
      <c r="E356" s="4" t="s">
        <v>3797</v>
      </c>
      <c r="F356" s="4" t="s">
        <v>28</v>
      </c>
      <c r="G356" s="4" t="str">
        <f t="shared" si="30"/>
        <v>C0939cam13</v>
      </c>
      <c r="H356" s="8">
        <f>INDEX(data[join_date],MATCH('4.Endirim'!G356,data[cust&amp;camp],0))</f>
        <v>44992</v>
      </c>
      <c r="I356" s="11">
        <f>INDEX(data[GƏLİR],MATCH('4.Endirim'!G356,data[cust&amp;camp],0))</f>
        <v>25</v>
      </c>
      <c r="J356" s="10">
        <f t="shared" si="31"/>
        <v>44992</v>
      </c>
      <c r="K356" s="12">
        <f t="shared" si="32"/>
        <v>75</v>
      </c>
      <c r="L356" s="12">
        <f t="shared" si="33"/>
        <v>25</v>
      </c>
      <c r="M356" s="12" t="str">
        <f t="shared" si="34"/>
        <v>endirim olmayacaq</v>
      </c>
      <c r="N356" t="str">
        <f t="shared" si="35"/>
        <v>C093975</v>
      </c>
    </row>
    <row r="357" spans="1:14" x14ac:dyDescent="0.25">
      <c r="A357" t="s">
        <v>569</v>
      </c>
      <c r="B357" t="s">
        <v>20</v>
      </c>
      <c r="E357" s="4" t="s">
        <v>3869</v>
      </c>
      <c r="F357" s="4" t="s">
        <v>28</v>
      </c>
      <c r="G357" s="4" t="str">
        <f t="shared" si="30"/>
        <v>C0957cam13</v>
      </c>
      <c r="H357" s="8">
        <f>INDEX(data[join_date],MATCH('4.Endirim'!G357,data[cust&amp;camp],0))</f>
        <v>44943</v>
      </c>
      <c r="I357" s="11">
        <f>INDEX(data[GƏLİR],MATCH('4.Endirim'!G357,data[cust&amp;camp],0))</f>
        <v>25</v>
      </c>
      <c r="J357" s="10">
        <f t="shared" si="31"/>
        <v>44943</v>
      </c>
      <c r="K357" s="12">
        <f t="shared" si="32"/>
        <v>25</v>
      </c>
      <c r="L357" s="12">
        <f t="shared" si="33"/>
        <v>25</v>
      </c>
      <c r="M357" s="12" t="str">
        <f t="shared" si="34"/>
        <v>endirim olmayacaq</v>
      </c>
      <c r="N357" t="str">
        <f t="shared" si="35"/>
        <v>C095725</v>
      </c>
    </row>
    <row r="358" spans="1:14" x14ac:dyDescent="0.25">
      <c r="A358" t="s">
        <v>569</v>
      </c>
      <c r="B358" t="s">
        <v>24</v>
      </c>
      <c r="E358" s="4" t="s">
        <v>3885</v>
      </c>
      <c r="F358" s="4" t="s">
        <v>28</v>
      </c>
      <c r="G358" s="4" t="str">
        <f t="shared" si="30"/>
        <v>C0961cam13</v>
      </c>
      <c r="H358" s="8">
        <f>INDEX(data[join_date],MATCH('4.Endirim'!G358,data[cust&amp;camp],0))</f>
        <v>44815</v>
      </c>
      <c r="I358" s="11">
        <f>INDEX(data[GƏLİR],MATCH('4.Endirim'!G358,data[cust&amp;camp],0))</f>
        <v>25</v>
      </c>
      <c r="J358" s="10">
        <f t="shared" si="31"/>
        <v>44907</v>
      </c>
      <c r="K358" s="12">
        <f t="shared" si="32"/>
        <v>26</v>
      </c>
      <c r="L358" s="12">
        <f t="shared" si="33"/>
        <v>10</v>
      </c>
      <c r="M358" s="12" t="str">
        <f t="shared" si="34"/>
        <v>endirim olmayacaq</v>
      </c>
      <c r="N358" t="str">
        <f t="shared" si="35"/>
        <v>C096126</v>
      </c>
    </row>
    <row r="359" spans="1:14" x14ac:dyDescent="0.25">
      <c r="A359" t="s">
        <v>569</v>
      </c>
      <c r="B359" t="s">
        <v>34</v>
      </c>
      <c r="E359" s="4" t="s">
        <v>3897</v>
      </c>
      <c r="F359" s="4" t="s">
        <v>28</v>
      </c>
      <c r="G359" s="4" t="str">
        <f t="shared" si="30"/>
        <v>C0964cam13</v>
      </c>
      <c r="H359" s="8">
        <f>INDEX(data[join_date],MATCH('4.Endirim'!G359,data[cust&amp;camp],0))</f>
        <v>44567</v>
      </c>
      <c r="I359" s="11">
        <f>INDEX(data[GƏLİR],MATCH('4.Endirim'!G359,data[cust&amp;camp],0))</f>
        <v>25</v>
      </c>
      <c r="J359" s="10">
        <f t="shared" si="31"/>
        <v>44894</v>
      </c>
      <c r="K359" s="12">
        <f t="shared" si="32"/>
        <v>75</v>
      </c>
      <c r="L359" s="12">
        <f t="shared" si="33"/>
        <v>75</v>
      </c>
      <c r="M359" s="12" t="str">
        <f t="shared" si="34"/>
        <v>endirim olmayacaq</v>
      </c>
      <c r="N359" t="str">
        <f t="shared" si="35"/>
        <v>C096475</v>
      </c>
    </row>
    <row r="360" spans="1:14" x14ac:dyDescent="0.25">
      <c r="A360" t="s">
        <v>573</v>
      </c>
      <c r="B360" t="s">
        <v>10</v>
      </c>
      <c r="E360" s="4" t="s">
        <v>3913</v>
      </c>
      <c r="F360" s="4" t="s">
        <v>28</v>
      </c>
      <c r="G360" s="4" t="str">
        <f t="shared" si="30"/>
        <v>C0968cam13</v>
      </c>
      <c r="H360" s="8">
        <f>INDEX(data[join_date],MATCH('4.Endirim'!G360,data[cust&amp;camp],0))</f>
        <v>45027</v>
      </c>
      <c r="I360" s="11">
        <f>INDEX(data[GƏLİR],MATCH('4.Endirim'!G360,data[cust&amp;camp],0))</f>
        <v>25</v>
      </c>
      <c r="J360" s="10">
        <f t="shared" si="31"/>
        <v>45027</v>
      </c>
      <c r="K360" s="12">
        <f t="shared" si="32"/>
        <v>26</v>
      </c>
      <c r="L360" s="12">
        <f t="shared" si="33"/>
        <v>25</v>
      </c>
      <c r="M360" s="12" t="str">
        <f t="shared" si="34"/>
        <v>endirim olmayacaq</v>
      </c>
      <c r="N360" t="str">
        <f t="shared" si="35"/>
        <v>C096826</v>
      </c>
    </row>
    <row r="361" spans="1:14" x14ac:dyDescent="0.25">
      <c r="A361" t="s">
        <v>573</v>
      </c>
      <c r="B361" t="s">
        <v>14</v>
      </c>
      <c r="E361" s="4" t="s">
        <v>48</v>
      </c>
      <c r="F361" s="4" t="s">
        <v>6</v>
      </c>
      <c r="G361" s="4" t="str">
        <f t="shared" si="30"/>
        <v>C0002cam02</v>
      </c>
      <c r="H361" s="8">
        <f>INDEX(data[join_date],MATCH('4.Endirim'!G361,data[cust&amp;camp],0))</f>
        <v>44967</v>
      </c>
      <c r="I361" s="11">
        <f>INDEX(data[GƏLİR],MATCH('4.Endirim'!G361,data[cust&amp;camp],0))</f>
        <v>26</v>
      </c>
      <c r="J361" s="10">
        <f t="shared" si="31"/>
        <v>44967</v>
      </c>
      <c r="K361" s="12">
        <f t="shared" si="32"/>
        <v>62</v>
      </c>
      <c r="L361" s="12">
        <f t="shared" si="33"/>
        <v>26</v>
      </c>
      <c r="M361" s="12" t="str">
        <f t="shared" si="34"/>
        <v>endirim olmayacaq</v>
      </c>
      <c r="N361" t="str">
        <f t="shared" si="35"/>
        <v>C000262</v>
      </c>
    </row>
    <row r="362" spans="1:14" x14ac:dyDescent="0.25">
      <c r="A362" t="s">
        <v>573</v>
      </c>
      <c r="B362" t="s">
        <v>36</v>
      </c>
      <c r="E362" s="4" t="s">
        <v>52</v>
      </c>
      <c r="F362" s="4" t="s">
        <v>6</v>
      </c>
      <c r="G362" s="4" t="str">
        <f t="shared" si="30"/>
        <v>C0003cam02</v>
      </c>
      <c r="H362" s="8">
        <f>INDEX(data[join_date],MATCH('4.Endirim'!G362,data[cust&amp;camp],0))</f>
        <v>44748</v>
      </c>
      <c r="I362" s="11">
        <f>INDEX(data[GƏLİR],MATCH('4.Endirim'!G362,data[cust&amp;camp],0))</f>
        <v>26</v>
      </c>
      <c r="J362" s="10">
        <f t="shared" si="31"/>
        <v>44922</v>
      </c>
      <c r="K362" s="12">
        <f t="shared" si="32"/>
        <v>62</v>
      </c>
      <c r="L362" s="12">
        <f t="shared" si="33"/>
        <v>28</v>
      </c>
      <c r="M362" s="12" t="str">
        <f t="shared" si="34"/>
        <v>endirim olmayacaq</v>
      </c>
      <c r="N362" t="str">
        <f t="shared" si="35"/>
        <v>C000362</v>
      </c>
    </row>
    <row r="363" spans="1:14" x14ac:dyDescent="0.25">
      <c r="A363" t="s">
        <v>577</v>
      </c>
      <c r="B363" t="s">
        <v>6</v>
      </c>
      <c r="E363" s="4" t="s">
        <v>97</v>
      </c>
      <c r="F363" s="4" t="s">
        <v>6</v>
      </c>
      <c r="G363" s="4" t="str">
        <f t="shared" si="30"/>
        <v>C0014cam02</v>
      </c>
      <c r="H363" s="8">
        <f>INDEX(data[join_date],MATCH('4.Endirim'!G363,data[cust&amp;camp],0))</f>
        <v>44848</v>
      </c>
      <c r="I363" s="11">
        <f>INDEX(data[GƏLİR],MATCH('4.Endirim'!G363,data[cust&amp;camp],0))</f>
        <v>26</v>
      </c>
      <c r="J363" s="10">
        <f t="shared" si="31"/>
        <v>44848</v>
      </c>
      <c r="K363" s="12">
        <f t="shared" si="32"/>
        <v>26</v>
      </c>
      <c r="L363" s="12">
        <f t="shared" si="33"/>
        <v>26</v>
      </c>
      <c r="M363" s="12" t="str">
        <f t="shared" si="34"/>
        <v>endirim olmayacaq</v>
      </c>
      <c r="N363" t="str">
        <f t="shared" si="35"/>
        <v>C001426</v>
      </c>
    </row>
    <row r="364" spans="1:14" x14ac:dyDescent="0.25">
      <c r="A364" t="s">
        <v>577</v>
      </c>
      <c r="B364" t="s">
        <v>12</v>
      </c>
      <c r="E364" s="4" t="s">
        <v>133</v>
      </c>
      <c r="F364" s="4" t="s">
        <v>6</v>
      </c>
      <c r="G364" s="4" t="str">
        <f t="shared" si="30"/>
        <v>C0023cam02</v>
      </c>
      <c r="H364" s="8">
        <f>INDEX(data[join_date],MATCH('4.Endirim'!G364,data[cust&amp;camp],0))</f>
        <v>44853</v>
      </c>
      <c r="I364" s="11">
        <f>INDEX(data[GƏLİR],MATCH('4.Endirim'!G364,data[cust&amp;camp],0))</f>
        <v>26</v>
      </c>
      <c r="J364" s="10">
        <f t="shared" si="31"/>
        <v>45040</v>
      </c>
      <c r="K364" s="12">
        <f t="shared" si="32"/>
        <v>62</v>
      </c>
      <c r="L364" s="12">
        <f t="shared" si="33"/>
        <v>62</v>
      </c>
      <c r="M364" s="12" t="str">
        <f t="shared" si="34"/>
        <v>endirim olmayacaq</v>
      </c>
      <c r="N364" t="str">
        <f t="shared" si="35"/>
        <v>C002362</v>
      </c>
    </row>
    <row r="365" spans="1:14" x14ac:dyDescent="0.25">
      <c r="A365" t="s">
        <v>577</v>
      </c>
      <c r="B365" t="s">
        <v>30</v>
      </c>
      <c r="E365" s="4" t="s">
        <v>161</v>
      </c>
      <c r="F365" s="4" t="s">
        <v>6</v>
      </c>
      <c r="G365" s="4" t="str">
        <f t="shared" si="30"/>
        <v>C0030cam02</v>
      </c>
      <c r="H365" s="8">
        <f>INDEX(data[join_date],MATCH('4.Endirim'!G365,data[cust&amp;camp],0))</f>
        <v>44838</v>
      </c>
      <c r="I365" s="11">
        <f>INDEX(data[GƏLİR],MATCH('4.Endirim'!G365,data[cust&amp;camp],0))</f>
        <v>26</v>
      </c>
      <c r="J365" s="10">
        <f t="shared" si="31"/>
        <v>44917</v>
      </c>
      <c r="K365" s="12">
        <f t="shared" si="32"/>
        <v>26</v>
      </c>
      <c r="L365" s="12">
        <f t="shared" si="33"/>
        <v>25</v>
      </c>
      <c r="M365" s="12" t="str">
        <f t="shared" si="34"/>
        <v>endirim :C0030,cam02</v>
      </c>
      <c r="N365" t="str">
        <f t="shared" si="35"/>
        <v>C003026</v>
      </c>
    </row>
    <row r="366" spans="1:14" x14ac:dyDescent="0.25">
      <c r="A366" t="s">
        <v>581</v>
      </c>
      <c r="B366" t="s">
        <v>10</v>
      </c>
      <c r="E366" s="4" t="s">
        <v>209</v>
      </c>
      <c r="F366" s="4" t="s">
        <v>6</v>
      </c>
      <c r="G366" s="4" t="str">
        <f t="shared" si="30"/>
        <v>C0042cam02</v>
      </c>
      <c r="H366" s="8">
        <f>INDEX(data[join_date],MATCH('4.Endirim'!G366,data[cust&amp;camp],0))</f>
        <v>44809</v>
      </c>
      <c r="I366" s="11">
        <f>INDEX(data[GƏLİR],MATCH('4.Endirim'!G366,data[cust&amp;camp],0))</f>
        <v>26</v>
      </c>
      <c r="J366" s="10">
        <f t="shared" si="31"/>
        <v>45043</v>
      </c>
      <c r="K366" s="12">
        <f t="shared" si="32"/>
        <v>66</v>
      </c>
      <c r="L366" s="12">
        <f t="shared" si="33"/>
        <v>66</v>
      </c>
      <c r="M366" s="12" t="str">
        <f t="shared" si="34"/>
        <v>endirim olmayacaq</v>
      </c>
      <c r="N366" t="str">
        <f t="shared" si="35"/>
        <v>C004266</v>
      </c>
    </row>
    <row r="367" spans="1:14" x14ac:dyDescent="0.25">
      <c r="A367" t="s">
        <v>581</v>
      </c>
      <c r="B367" t="s">
        <v>18</v>
      </c>
      <c r="E367" s="4" t="s">
        <v>217</v>
      </c>
      <c r="F367" s="4" t="s">
        <v>6</v>
      </c>
      <c r="G367" s="4" t="str">
        <f t="shared" si="30"/>
        <v>C0044cam02</v>
      </c>
      <c r="H367" s="8">
        <f>INDEX(data[join_date],MATCH('4.Endirim'!G367,data[cust&amp;camp],0))</f>
        <v>44800</v>
      </c>
      <c r="I367" s="11">
        <f>INDEX(data[GƏLİR],MATCH('4.Endirim'!G367,data[cust&amp;camp],0))</f>
        <v>26</v>
      </c>
      <c r="J367" s="10">
        <f t="shared" si="31"/>
        <v>44900</v>
      </c>
      <c r="K367" s="12">
        <f t="shared" si="32"/>
        <v>29</v>
      </c>
      <c r="L367" s="12">
        <f t="shared" si="33"/>
        <v>29</v>
      </c>
      <c r="M367" s="12" t="str">
        <f t="shared" si="34"/>
        <v>endirim olmayacaq</v>
      </c>
      <c r="N367" t="str">
        <f t="shared" si="35"/>
        <v>C004429</v>
      </c>
    </row>
    <row r="368" spans="1:14" x14ac:dyDescent="0.25">
      <c r="A368" t="s">
        <v>585</v>
      </c>
      <c r="B368" t="s">
        <v>8</v>
      </c>
      <c r="E368" s="4" t="s">
        <v>277</v>
      </c>
      <c r="F368" s="4" t="s">
        <v>6</v>
      </c>
      <c r="G368" s="4" t="str">
        <f t="shared" si="30"/>
        <v>C0059cam02</v>
      </c>
      <c r="H368" s="8">
        <f>INDEX(data[join_date],MATCH('4.Endirim'!G368,data[cust&amp;camp],0))</f>
        <v>44686</v>
      </c>
      <c r="I368" s="11">
        <f>INDEX(data[GƏLİR],MATCH('4.Endirim'!G368,data[cust&amp;camp],0))</f>
        <v>26</v>
      </c>
      <c r="J368" s="10">
        <f t="shared" si="31"/>
        <v>44796</v>
      </c>
      <c r="K368" s="12">
        <f t="shared" si="32"/>
        <v>29</v>
      </c>
      <c r="L368" s="12">
        <f t="shared" si="33"/>
        <v>28</v>
      </c>
      <c r="M368" s="12" t="str">
        <f t="shared" si="34"/>
        <v>endirim olmayacaq</v>
      </c>
      <c r="N368" t="str">
        <f t="shared" si="35"/>
        <v>C005929</v>
      </c>
    </row>
    <row r="369" spans="1:14" x14ac:dyDescent="0.25">
      <c r="A369" t="s">
        <v>585</v>
      </c>
      <c r="B369" t="s">
        <v>12</v>
      </c>
      <c r="E369" s="4" t="s">
        <v>285</v>
      </c>
      <c r="F369" s="4" t="s">
        <v>6</v>
      </c>
      <c r="G369" s="4" t="str">
        <f t="shared" si="30"/>
        <v>C0061cam02</v>
      </c>
      <c r="H369" s="8">
        <f>INDEX(data[join_date],MATCH('4.Endirim'!G369,data[cust&amp;camp],0))</f>
        <v>44579</v>
      </c>
      <c r="I369" s="11">
        <f>INDEX(data[GƏLİR],MATCH('4.Endirim'!G369,data[cust&amp;camp],0))</f>
        <v>26</v>
      </c>
      <c r="J369" s="10">
        <f t="shared" si="31"/>
        <v>44671</v>
      </c>
      <c r="K369" s="12">
        <f t="shared" si="32"/>
        <v>65</v>
      </c>
      <c r="L369" s="12">
        <f t="shared" si="33"/>
        <v>65</v>
      </c>
      <c r="M369" s="12" t="str">
        <f t="shared" si="34"/>
        <v>endirim olmayacaq</v>
      </c>
      <c r="N369" t="str">
        <f t="shared" si="35"/>
        <v>C006165</v>
      </c>
    </row>
    <row r="370" spans="1:14" x14ac:dyDescent="0.25">
      <c r="A370" t="s">
        <v>585</v>
      </c>
      <c r="B370" t="s">
        <v>22</v>
      </c>
      <c r="E370" s="4" t="s">
        <v>305</v>
      </c>
      <c r="F370" s="4" t="s">
        <v>6</v>
      </c>
      <c r="G370" s="4" t="str">
        <f t="shared" si="30"/>
        <v>C0066cam02</v>
      </c>
      <c r="H370" s="8">
        <f>INDEX(data[join_date],MATCH('4.Endirim'!G370,data[cust&amp;camp],0))</f>
        <v>44784</v>
      </c>
      <c r="I370" s="11">
        <f>INDEX(data[GƏLİR],MATCH('4.Endirim'!G370,data[cust&amp;camp],0))</f>
        <v>26</v>
      </c>
      <c r="J370" s="10">
        <f t="shared" si="31"/>
        <v>44916</v>
      </c>
      <c r="K370" s="12">
        <f t="shared" si="32"/>
        <v>75</v>
      </c>
      <c r="L370" s="12">
        <f t="shared" si="33"/>
        <v>75</v>
      </c>
      <c r="M370" s="12" t="str">
        <f t="shared" si="34"/>
        <v>endirim olmayacaq</v>
      </c>
      <c r="N370" t="str">
        <f t="shared" si="35"/>
        <v>C006675</v>
      </c>
    </row>
    <row r="371" spans="1:14" x14ac:dyDescent="0.25">
      <c r="A371" t="s">
        <v>589</v>
      </c>
      <c r="B371" t="s">
        <v>6</v>
      </c>
      <c r="E371" s="4" t="s">
        <v>325</v>
      </c>
      <c r="F371" s="4" t="s">
        <v>6</v>
      </c>
      <c r="G371" s="4" t="str">
        <f t="shared" si="30"/>
        <v>C0071cam02</v>
      </c>
      <c r="H371" s="8">
        <f>INDEX(data[join_date],MATCH('4.Endirim'!G371,data[cust&amp;camp],0))</f>
        <v>44790</v>
      </c>
      <c r="I371" s="11">
        <f>INDEX(data[GƏLİR],MATCH('4.Endirim'!G371,data[cust&amp;camp],0))</f>
        <v>26</v>
      </c>
      <c r="J371" s="10">
        <f t="shared" si="31"/>
        <v>44790</v>
      </c>
      <c r="K371" s="12">
        <f t="shared" si="32"/>
        <v>26</v>
      </c>
      <c r="L371" s="12">
        <f t="shared" si="33"/>
        <v>26</v>
      </c>
      <c r="M371" s="12" t="str">
        <f t="shared" si="34"/>
        <v>endirim olmayacaq</v>
      </c>
      <c r="N371" t="str">
        <f t="shared" si="35"/>
        <v>C007126</v>
      </c>
    </row>
    <row r="372" spans="1:14" x14ac:dyDescent="0.25">
      <c r="A372" t="s">
        <v>589</v>
      </c>
      <c r="B372" t="s">
        <v>24</v>
      </c>
      <c r="E372" s="4" t="s">
        <v>337</v>
      </c>
      <c r="F372" s="4" t="s">
        <v>6</v>
      </c>
      <c r="G372" s="4" t="str">
        <f t="shared" si="30"/>
        <v>C0074cam02</v>
      </c>
      <c r="H372" s="8">
        <f>INDEX(data[join_date],MATCH('4.Endirim'!G372,data[cust&amp;camp],0))</f>
        <v>44573</v>
      </c>
      <c r="I372" s="11">
        <f>INDEX(data[GƏLİR],MATCH('4.Endirim'!G372,data[cust&amp;camp],0))</f>
        <v>26</v>
      </c>
      <c r="J372" s="10">
        <f t="shared" si="31"/>
        <v>45021</v>
      </c>
      <c r="K372" s="12">
        <f t="shared" si="32"/>
        <v>62</v>
      </c>
      <c r="L372" s="12">
        <f t="shared" si="33"/>
        <v>62</v>
      </c>
      <c r="M372" s="12" t="str">
        <f t="shared" si="34"/>
        <v>endirim olmayacaq</v>
      </c>
      <c r="N372" t="str">
        <f t="shared" si="35"/>
        <v>C007462</v>
      </c>
    </row>
    <row r="373" spans="1:14" x14ac:dyDescent="0.25">
      <c r="A373" t="s">
        <v>589</v>
      </c>
      <c r="B373" t="s">
        <v>26</v>
      </c>
      <c r="E373" s="4" t="s">
        <v>349</v>
      </c>
      <c r="F373" s="4" t="s">
        <v>6</v>
      </c>
      <c r="G373" s="4" t="str">
        <f t="shared" si="30"/>
        <v>C0077cam02</v>
      </c>
      <c r="H373" s="8">
        <f>INDEX(data[join_date],MATCH('4.Endirim'!G373,data[cust&amp;camp],0))</f>
        <v>44778</v>
      </c>
      <c r="I373" s="11">
        <f>INDEX(data[GƏLİR],MATCH('4.Endirim'!G373,data[cust&amp;camp],0))</f>
        <v>26</v>
      </c>
      <c r="J373" s="10">
        <f t="shared" si="31"/>
        <v>45030</v>
      </c>
      <c r="K373" s="12">
        <f t="shared" si="32"/>
        <v>28</v>
      </c>
      <c r="L373" s="12">
        <f t="shared" si="33"/>
        <v>28</v>
      </c>
      <c r="M373" s="12" t="str">
        <f t="shared" si="34"/>
        <v>endirim olmayacaq</v>
      </c>
      <c r="N373" t="str">
        <f t="shared" si="35"/>
        <v>C007728</v>
      </c>
    </row>
    <row r="374" spans="1:14" x14ac:dyDescent="0.25">
      <c r="A374" t="s">
        <v>593</v>
      </c>
      <c r="B374" t="s">
        <v>14</v>
      </c>
      <c r="E374" s="4" t="s">
        <v>449</v>
      </c>
      <c r="F374" s="4" t="s">
        <v>6</v>
      </c>
      <c r="G374" s="4" t="str">
        <f t="shared" si="30"/>
        <v>C0102cam02</v>
      </c>
      <c r="H374" s="8">
        <f>INDEX(data[join_date],MATCH('4.Endirim'!G374,data[cust&amp;camp],0))</f>
        <v>44706</v>
      </c>
      <c r="I374" s="11">
        <f>INDEX(data[GƏLİR],MATCH('4.Endirim'!G374,data[cust&amp;camp],0))</f>
        <v>26</v>
      </c>
      <c r="J374" s="10">
        <f t="shared" si="31"/>
        <v>44953</v>
      </c>
      <c r="K374" s="12">
        <f t="shared" si="32"/>
        <v>65</v>
      </c>
      <c r="L374" s="12">
        <f t="shared" si="33"/>
        <v>65</v>
      </c>
      <c r="M374" s="12" t="str">
        <f t="shared" si="34"/>
        <v>endirim olmayacaq</v>
      </c>
      <c r="N374" t="str">
        <f t="shared" si="35"/>
        <v>C010265</v>
      </c>
    </row>
    <row r="375" spans="1:14" x14ac:dyDescent="0.25">
      <c r="A375" t="s">
        <v>593</v>
      </c>
      <c r="B375" t="s">
        <v>24</v>
      </c>
      <c r="E375" s="4" t="s">
        <v>461</v>
      </c>
      <c r="F375" s="4" t="s">
        <v>6</v>
      </c>
      <c r="G375" s="4" t="str">
        <f t="shared" si="30"/>
        <v>C0105cam02</v>
      </c>
      <c r="H375" s="8">
        <f>INDEX(data[join_date],MATCH('4.Endirim'!G375,data[cust&amp;camp],0))</f>
        <v>44805</v>
      </c>
      <c r="I375" s="11">
        <f>INDEX(data[GƏLİR],MATCH('4.Endirim'!G375,data[cust&amp;camp],0))</f>
        <v>26</v>
      </c>
      <c r="J375" s="10">
        <f t="shared" si="31"/>
        <v>45009</v>
      </c>
      <c r="K375" s="12">
        <f t="shared" si="32"/>
        <v>65</v>
      </c>
      <c r="L375" s="12">
        <f t="shared" si="33"/>
        <v>65</v>
      </c>
      <c r="M375" s="12" t="str">
        <f t="shared" si="34"/>
        <v>endirim olmayacaq</v>
      </c>
      <c r="N375" t="str">
        <f t="shared" si="35"/>
        <v>C010565</v>
      </c>
    </row>
    <row r="376" spans="1:14" x14ac:dyDescent="0.25">
      <c r="A376" t="s">
        <v>593</v>
      </c>
      <c r="B376" t="s">
        <v>30</v>
      </c>
      <c r="E376" s="4" t="s">
        <v>473</v>
      </c>
      <c r="F376" s="4" t="s">
        <v>6</v>
      </c>
      <c r="G376" s="4" t="str">
        <f t="shared" si="30"/>
        <v>C0108cam02</v>
      </c>
      <c r="H376" s="8">
        <f>INDEX(data[join_date],MATCH('4.Endirim'!G376,data[cust&amp;camp],0))</f>
        <v>44704</v>
      </c>
      <c r="I376" s="11">
        <f>INDEX(data[GƏLİR],MATCH('4.Endirim'!G376,data[cust&amp;camp],0))</f>
        <v>26</v>
      </c>
      <c r="J376" s="10">
        <f t="shared" si="31"/>
        <v>45025</v>
      </c>
      <c r="K376" s="12">
        <f t="shared" si="32"/>
        <v>65</v>
      </c>
      <c r="L376" s="12">
        <f t="shared" si="33"/>
        <v>65</v>
      </c>
      <c r="M376" s="12" t="str">
        <f t="shared" si="34"/>
        <v>endirim olmayacaq</v>
      </c>
      <c r="N376" t="str">
        <f t="shared" si="35"/>
        <v>C010865</v>
      </c>
    </row>
    <row r="377" spans="1:14" x14ac:dyDescent="0.25">
      <c r="A377" t="s">
        <v>597</v>
      </c>
      <c r="B377" t="s">
        <v>8</v>
      </c>
      <c r="E377" s="4" t="s">
        <v>505</v>
      </c>
      <c r="F377" s="4" t="s">
        <v>6</v>
      </c>
      <c r="G377" s="4" t="str">
        <f t="shared" si="30"/>
        <v>C0116cam02</v>
      </c>
      <c r="H377" s="8">
        <f>INDEX(data[join_date],MATCH('4.Endirim'!G377,data[cust&amp;camp],0))</f>
        <v>44876</v>
      </c>
      <c r="I377" s="11">
        <f>INDEX(data[GƏLİR],MATCH('4.Endirim'!G377,data[cust&amp;camp],0))</f>
        <v>26</v>
      </c>
      <c r="J377" s="10">
        <f t="shared" si="31"/>
        <v>44876</v>
      </c>
      <c r="K377" s="12">
        <f t="shared" si="32"/>
        <v>62</v>
      </c>
      <c r="L377" s="12">
        <f t="shared" si="33"/>
        <v>26</v>
      </c>
      <c r="M377" s="12" t="str">
        <f t="shared" si="34"/>
        <v>endirim olmayacaq</v>
      </c>
      <c r="N377" t="str">
        <f t="shared" si="35"/>
        <v>C011662</v>
      </c>
    </row>
    <row r="378" spans="1:14" x14ac:dyDescent="0.25">
      <c r="A378" t="s">
        <v>597</v>
      </c>
      <c r="B378" t="s">
        <v>10</v>
      </c>
      <c r="E378" s="4" t="s">
        <v>509</v>
      </c>
      <c r="F378" s="4" t="s">
        <v>6</v>
      </c>
      <c r="G378" s="4" t="str">
        <f t="shared" si="30"/>
        <v>C0117cam02</v>
      </c>
      <c r="H378" s="8">
        <f>INDEX(data[join_date],MATCH('4.Endirim'!G378,data[cust&amp;camp],0))</f>
        <v>44684</v>
      </c>
      <c r="I378" s="11">
        <f>INDEX(data[GƏLİR],MATCH('4.Endirim'!G378,data[cust&amp;camp],0))</f>
        <v>26</v>
      </c>
      <c r="J378" s="10">
        <f t="shared" si="31"/>
        <v>45003</v>
      </c>
      <c r="K378" s="12">
        <f t="shared" si="32"/>
        <v>66</v>
      </c>
      <c r="L378" s="12">
        <f t="shared" si="33"/>
        <v>14</v>
      </c>
      <c r="M378" s="12" t="str">
        <f t="shared" si="34"/>
        <v>endirim olmayacaq</v>
      </c>
      <c r="N378" t="str">
        <f t="shared" si="35"/>
        <v>C011766</v>
      </c>
    </row>
    <row r="379" spans="1:14" x14ac:dyDescent="0.25">
      <c r="A379" t="s">
        <v>597</v>
      </c>
      <c r="B379" t="s">
        <v>26</v>
      </c>
      <c r="E379" s="4" t="s">
        <v>577</v>
      </c>
      <c r="F379" s="4" t="s">
        <v>6</v>
      </c>
      <c r="G379" s="4" t="str">
        <f t="shared" si="30"/>
        <v>C0134cam02</v>
      </c>
      <c r="H379" s="8">
        <f>INDEX(data[join_date],MATCH('4.Endirim'!G379,data[cust&amp;camp],0))</f>
        <v>44577</v>
      </c>
      <c r="I379" s="11">
        <f>INDEX(data[GƏLİR],MATCH('4.Endirim'!G379,data[cust&amp;camp],0))</f>
        <v>26</v>
      </c>
      <c r="J379" s="10">
        <f t="shared" si="31"/>
        <v>45032</v>
      </c>
      <c r="K379" s="12">
        <f t="shared" si="32"/>
        <v>28</v>
      </c>
      <c r="L379" s="12">
        <f t="shared" si="33"/>
        <v>22</v>
      </c>
      <c r="M379" s="12" t="str">
        <f t="shared" si="34"/>
        <v>endirim olmayacaq</v>
      </c>
      <c r="N379" t="str">
        <f t="shared" si="35"/>
        <v>C013428</v>
      </c>
    </row>
    <row r="380" spans="1:14" x14ac:dyDescent="0.25">
      <c r="A380" t="s">
        <v>601</v>
      </c>
      <c r="B380" t="s">
        <v>14</v>
      </c>
      <c r="E380" s="4" t="s">
        <v>589</v>
      </c>
      <c r="F380" s="4" t="s">
        <v>6</v>
      </c>
      <c r="G380" s="4" t="str">
        <f t="shared" si="30"/>
        <v>C0137cam02</v>
      </c>
      <c r="H380" s="8">
        <f>INDEX(data[join_date],MATCH('4.Endirim'!G380,data[cust&amp;camp],0))</f>
        <v>45028</v>
      </c>
      <c r="I380" s="11">
        <f>INDEX(data[GƏLİR],MATCH('4.Endirim'!G380,data[cust&amp;camp],0))</f>
        <v>26</v>
      </c>
      <c r="J380" s="10">
        <f t="shared" si="31"/>
        <v>45028</v>
      </c>
      <c r="K380" s="12">
        <f t="shared" si="32"/>
        <v>65</v>
      </c>
      <c r="L380" s="12">
        <f t="shared" si="33"/>
        <v>26</v>
      </c>
      <c r="M380" s="12" t="str">
        <f t="shared" si="34"/>
        <v>endirim olmayacaq</v>
      </c>
      <c r="N380" t="str">
        <f t="shared" si="35"/>
        <v>C013765</v>
      </c>
    </row>
    <row r="381" spans="1:14" x14ac:dyDescent="0.25">
      <c r="A381" t="s">
        <v>601</v>
      </c>
      <c r="B381" t="s">
        <v>18</v>
      </c>
      <c r="E381" s="4" t="s">
        <v>641</v>
      </c>
      <c r="F381" s="4" t="s">
        <v>6</v>
      </c>
      <c r="G381" s="4" t="str">
        <f t="shared" si="30"/>
        <v>C0150cam02</v>
      </c>
      <c r="H381" s="8">
        <f>INDEX(data[join_date],MATCH('4.Endirim'!G381,data[cust&amp;camp],0))</f>
        <v>44693</v>
      </c>
      <c r="I381" s="11">
        <f>INDEX(data[GƏLİR],MATCH('4.Endirim'!G381,data[cust&amp;camp],0))</f>
        <v>26</v>
      </c>
      <c r="J381" s="10">
        <f t="shared" si="31"/>
        <v>45035</v>
      </c>
      <c r="K381" s="12">
        <f t="shared" si="32"/>
        <v>75</v>
      </c>
      <c r="L381" s="12">
        <f t="shared" si="33"/>
        <v>75</v>
      </c>
      <c r="M381" s="12" t="str">
        <f t="shared" si="34"/>
        <v>endirim olmayacaq</v>
      </c>
      <c r="N381" t="str">
        <f t="shared" si="35"/>
        <v>C015075</v>
      </c>
    </row>
    <row r="382" spans="1:14" x14ac:dyDescent="0.25">
      <c r="A382" t="s">
        <v>601</v>
      </c>
      <c r="B382" t="s">
        <v>28</v>
      </c>
      <c r="E382" s="4" t="s">
        <v>673</v>
      </c>
      <c r="F382" s="4" t="s">
        <v>6</v>
      </c>
      <c r="G382" s="4" t="str">
        <f t="shared" si="30"/>
        <v>C0158cam02</v>
      </c>
      <c r="H382" s="8">
        <f>INDEX(data[join_date],MATCH('4.Endirim'!G382,data[cust&amp;camp],0))</f>
        <v>44572</v>
      </c>
      <c r="I382" s="11">
        <f>INDEX(data[GƏLİR],MATCH('4.Endirim'!G382,data[cust&amp;camp],0))</f>
        <v>26</v>
      </c>
      <c r="J382" s="10">
        <f t="shared" si="31"/>
        <v>44572</v>
      </c>
      <c r="K382" s="12">
        <f t="shared" si="32"/>
        <v>26</v>
      </c>
      <c r="L382" s="12">
        <f t="shared" si="33"/>
        <v>26</v>
      </c>
      <c r="M382" s="12" t="str">
        <f t="shared" si="34"/>
        <v>endirim olmayacaq</v>
      </c>
      <c r="N382" t="str">
        <f t="shared" si="35"/>
        <v>C015826</v>
      </c>
    </row>
    <row r="383" spans="1:14" x14ac:dyDescent="0.25">
      <c r="A383" t="s">
        <v>605</v>
      </c>
      <c r="B383" t="s">
        <v>14</v>
      </c>
      <c r="E383" s="4" t="s">
        <v>677</v>
      </c>
      <c r="F383" s="4" t="s">
        <v>6</v>
      </c>
      <c r="G383" s="4" t="str">
        <f t="shared" si="30"/>
        <v>C0159cam02</v>
      </c>
      <c r="H383" s="8">
        <f>INDEX(data[join_date],MATCH('4.Endirim'!G383,data[cust&amp;camp],0))</f>
        <v>44780</v>
      </c>
      <c r="I383" s="11">
        <f>INDEX(data[GƏLİR],MATCH('4.Endirim'!G383,data[cust&amp;camp],0))</f>
        <v>26</v>
      </c>
      <c r="J383" s="10">
        <f t="shared" si="31"/>
        <v>45009</v>
      </c>
      <c r="K383" s="12">
        <f t="shared" si="32"/>
        <v>27</v>
      </c>
      <c r="L383" s="12">
        <f t="shared" si="33"/>
        <v>27</v>
      </c>
      <c r="M383" s="12" t="str">
        <f t="shared" si="34"/>
        <v>endirim olmayacaq</v>
      </c>
      <c r="N383" t="str">
        <f t="shared" si="35"/>
        <v>C015927</v>
      </c>
    </row>
    <row r="384" spans="1:14" x14ac:dyDescent="0.25">
      <c r="A384" t="s">
        <v>605</v>
      </c>
      <c r="B384" t="s">
        <v>34</v>
      </c>
      <c r="E384" s="4" t="s">
        <v>713</v>
      </c>
      <c r="F384" s="4" t="s">
        <v>6</v>
      </c>
      <c r="G384" s="4" t="str">
        <f t="shared" si="30"/>
        <v>C0168cam02</v>
      </c>
      <c r="H384" s="8">
        <f>INDEX(data[join_date],MATCH('4.Endirim'!G384,data[cust&amp;camp],0))</f>
        <v>44604</v>
      </c>
      <c r="I384" s="11">
        <f>INDEX(data[GƏLİR],MATCH('4.Endirim'!G384,data[cust&amp;camp],0))</f>
        <v>26</v>
      </c>
      <c r="J384" s="10">
        <f t="shared" si="31"/>
        <v>44604</v>
      </c>
      <c r="K384" s="12">
        <f t="shared" si="32"/>
        <v>26</v>
      </c>
      <c r="L384" s="12">
        <f t="shared" si="33"/>
        <v>26</v>
      </c>
      <c r="M384" s="12" t="str">
        <f t="shared" si="34"/>
        <v>endirim olmayacaq</v>
      </c>
      <c r="N384" t="str">
        <f t="shared" si="35"/>
        <v>C016826</v>
      </c>
    </row>
    <row r="385" spans="1:14" x14ac:dyDescent="0.25">
      <c r="A385" t="s">
        <v>609</v>
      </c>
      <c r="B385" t="s">
        <v>18</v>
      </c>
      <c r="E385" s="4" t="s">
        <v>761</v>
      </c>
      <c r="F385" s="4" t="s">
        <v>6</v>
      </c>
      <c r="G385" s="4" t="str">
        <f t="shared" si="30"/>
        <v>C0180cam02</v>
      </c>
      <c r="H385" s="8">
        <f>INDEX(data[join_date],MATCH('4.Endirim'!G385,data[cust&amp;camp],0))</f>
        <v>44630</v>
      </c>
      <c r="I385" s="11">
        <f>INDEX(data[GƏLİR],MATCH('4.Endirim'!G385,data[cust&amp;camp],0))</f>
        <v>26</v>
      </c>
      <c r="J385" s="10">
        <f t="shared" si="31"/>
        <v>44757</v>
      </c>
      <c r="K385" s="12">
        <f t="shared" si="32"/>
        <v>28</v>
      </c>
      <c r="L385" s="12">
        <f t="shared" si="33"/>
        <v>28</v>
      </c>
      <c r="M385" s="12" t="str">
        <f t="shared" si="34"/>
        <v>endirim olmayacaq</v>
      </c>
      <c r="N385" t="str">
        <f t="shared" si="35"/>
        <v>C018028</v>
      </c>
    </row>
    <row r="386" spans="1:14" x14ac:dyDescent="0.25">
      <c r="A386" t="s">
        <v>609</v>
      </c>
      <c r="B386" t="s">
        <v>20</v>
      </c>
      <c r="E386" s="4" t="s">
        <v>849</v>
      </c>
      <c r="F386" s="4" t="s">
        <v>6</v>
      </c>
      <c r="G386" s="4" t="str">
        <f t="shared" si="30"/>
        <v>C0202cam02</v>
      </c>
      <c r="H386" s="8">
        <f>INDEX(data[join_date],MATCH('4.Endirim'!G386,data[cust&amp;camp],0))</f>
        <v>44916</v>
      </c>
      <c r="I386" s="11">
        <f>INDEX(data[GƏLİR],MATCH('4.Endirim'!G386,data[cust&amp;camp],0))</f>
        <v>26</v>
      </c>
      <c r="J386" s="10">
        <f t="shared" si="31"/>
        <v>44916</v>
      </c>
      <c r="K386" s="12">
        <f t="shared" si="32"/>
        <v>26</v>
      </c>
      <c r="L386" s="12">
        <f t="shared" si="33"/>
        <v>26</v>
      </c>
      <c r="M386" s="12" t="str">
        <f t="shared" si="34"/>
        <v>endirim olmayacaq</v>
      </c>
      <c r="N386" t="str">
        <f t="shared" si="35"/>
        <v>C020226</v>
      </c>
    </row>
    <row r="387" spans="1:14" x14ac:dyDescent="0.25">
      <c r="A387" t="s">
        <v>609</v>
      </c>
      <c r="B387" t="s">
        <v>36</v>
      </c>
      <c r="E387" s="4" t="s">
        <v>861</v>
      </c>
      <c r="F387" s="4" t="s">
        <v>6</v>
      </c>
      <c r="G387" s="4" t="str">
        <f t="shared" si="30"/>
        <v>C0205cam02</v>
      </c>
      <c r="H387" s="8">
        <f>INDEX(data[join_date],MATCH('4.Endirim'!G387,data[cust&amp;camp],0))</f>
        <v>44912</v>
      </c>
      <c r="I387" s="11">
        <f>INDEX(data[GƏLİR],MATCH('4.Endirim'!G387,data[cust&amp;camp],0))</f>
        <v>26</v>
      </c>
      <c r="J387" s="10">
        <f t="shared" si="31"/>
        <v>45041</v>
      </c>
      <c r="K387" s="12">
        <f t="shared" si="32"/>
        <v>26</v>
      </c>
      <c r="L387" s="12">
        <f t="shared" si="33"/>
        <v>10</v>
      </c>
      <c r="M387" s="12" t="str">
        <f t="shared" si="34"/>
        <v>endirim :C0205,cam02</v>
      </c>
      <c r="N387" t="str">
        <f t="shared" si="35"/>
        <v>C020526</v>
      </c>
    </row>
    <row r="388" spans="1:14" x14ac:dyDescent="0.25">
      <c r="A388" t="s">
        <v>613</v>
      </c>
      <c r="B388" t="s">
        <v>12</v>
      </c>
      <c r="E388" s="4" t="s">
        <v>869</v>
      </c>
      <c r="F388" s="4" t="s">
        <v>6</v>
      </c>
      <c r="G388" s="4" t="str">
        <f t="shared" ref="G388:G451" si="36">E388&amp;F388</f>
        <v>C0207cam02</v>
      </c>
      <c r="H388" s="8">
        <f>INDEX(data[join_date],MATCH('4.Endirim'!G388,data[cust&amp;camp],0))</f>
        <v>44863</v>
      </c>
      <c r="I388" s="11">
        <f>INDEX(data[GƏLİR],MATCH('4.Endirim'!G388,data[cust&amp;camp],0))</f>
        <v>26</v>
      </c>
      <c r="J388" s="10">
        <f t="shared" ref="J388:J451" si="37">_xlfn.MAXIFS($H$4:$H$1948,$E$4:$E$1948,E388)</f>
        <v>44863</v>
      </c>
      <c r="K388" s="12">
        <f t="shared" ref="K388:K451" si="38">_xlfn.MAXIFS($I$4:$I$1948,$E$4:$E$1948,E388)</f>
        <v>26</v>
      </c>
      <c r="L388" s="12">
        <f t="shared" ref="L388:L451" si="39">_xlfn.MAXIFS($I$4:$I$1948,$H$4:$H$1948,J388,$E$4:$E$1948,E388)</f>
        <v>26</v>
      </c>
      <c r="M388" s="12" t="str">
        <f t="shared" si="34"/>
        <v>endirim olmayacaq</v>
      </c>
      <c r="N388" t="str">
        <f t="shared" si="35"/>
        <v>C020726</v>
      </c>
    </row>
    <row r="389" spans="1:14" x14ac:dyDescent="0.25">
      <c r="A389" t="s">
        <v>613</v>
      </c>
      <c r="B389" t="s">
        <v>34</v>
      </c>
      <c r="E389" s="4" t="s">
        <v>949</v>
      </c>
      <c r="F389" s="4" t="s">
        <v>6</v>
      </c>
      <c r="G389" s="4" t="str">
        <f t="shared" si="36"/>
        <v>C0227cam02</v>
      </c>
      <c r="H389" s="8">
        <f>INDEX(data[join_date],MATCH('4.Endirim'!G389,data[cust&amp;camp],0))</f>
        <v>44902</v>
      </c>
      <c r="I389" s="11">
        <f>INDEX(data[GƏLİR],MATCH('4.Endirim'!G389,data[cust&amp;camp],0))</f>
        <v>26</v>
      </c>
      <c r="J389" s="10">
        <f t="shared" si="37"/>
        <v>44902</v>
      </c>
      <c r="K389" s="12">
        <f t="shared" si="38"/>
        <v>26</v>
      </c>
      <c r="L389" s="12">
        <f t="shared" si="39"/>
        <v>26</v>
      </c>
      <c r="M389" s="12" t="str">
        <f t="shared" ref="M389:M452" si="40">IF(L389&gt;=K389,"endirim olmayacaq",IF(I389=K389,"endirim :"&amp;  E389  &amp;","&amp;F389,"endirim olmayacaq"))</f>
        <v>endirim olmayacaq</v>
      </c>
      <c r="N389" t="str">
        <f t="shared" ref="N389:N452" si="41">E389&amp;K389</f>
        <v>C022726</v>
      </c>
    </row>
    <row r="390" spans="1:14" x14ac:dyDescent="0.25">
      <c r="A390" t="s">
        <v>613</v>
      </c>
      <c r="B390" t="s">
        <v>36</v>
      </c>
      <c r="E390" s="4" t="s">
        <v>977</v>
      </c>
      <c r="F390" s="4" t="s">
        <v>6</v>
      </c>
      <c r="G390" s="4" t="str">
        <f t="shared" si="36"/>
        <v>C0234cam02</v>
      </c>
      <c r="H390" s="8">
        <f>INDEX(data[join_date],MATCH('4.Endirim'!G390,data[cust&amp;camp],0))</f>
        <v>44581</v>
      </c>
      <c r="I390" s="11">
        <f>INDEX(data[GƏLİR],MATCH('4.Endirim'!G390,data[cust&amp;camp],0))</f>
        <v>26</v>
      </c>
      <c r="J390" s="10">
        <f t="shared" si="37"/>
        <v>44862</v>
      </c>
      <c r="K390" s="12">
        <f t="shared" si="38"/>
        <v>26</v>
      </c>
      <c r="L390" s="12">
        <f t="shared" si="39"/>
        <v>22</v>
      </c>
      <c r="M390" s="12" t="str">
        <f t="shared" si="40"/>
        <v>endirim :C0234,cam02</v>
      </c>
      <c r="N390" t="str">
        <f t="shared" si="41"/>
        <v>C023426</v>
      </c>
    </row>
    <row r="391" spans="1:14" x14ac:dyDescent="0.25">
      <c r="A391" t="s">
        <v>617</v>
      </c>
      <c r="B391" t="s">
        <v>4</v>
      </c>
      <c r="E391" s="4" t="s">
        <v>1049</v>
      </c>
      <c r="F391" s="4" t="s">
        <v>6</v>
      </c>
      <c r="G391" s="4" t="str">
        <f t="shared" si="36"/>
        <v>C0252cam02</v>
      </c>
      <c r="H391" s="8">
        <f>INDEX(data[join_date],MATCH('4.Endirim'!G391,data[cust&amp;camp],0))</f>
        <v>44897</v>
      </c>
      <c r="I391" s="11">
        <f>INDEX(data[GƏLİR],MATCH('4.Endirim'!G391,data[cust&amp;camp],0))</f>
        <v>26</v>
      </c>
      <c r="J391" s="10">
        <f t="shared" si="37"/>
        <v>44949</v>
      </c>
      <c r="K391" s="12">
        <f t="shared" si="38"/>
        <v>27</v>
      </c>
      <c r="L391" s="12">
        <f t="shared" si="39"/>
        <v>27</v>
      </c>
      <c r="M391" s="12" t="str">
        <f t="shared" si="40"/>
        <v>endirim olmayacaq</v>
      </c>
      <c r="N391" t="str">
        <f t="shared" si="41"/>
        <v>C025227</v>
      </c>
    </row>
    <row r="392" spans="1:14" x14ac:dyDescent="0.25">
      <c r="A392" t="s">
        <v>617</v>
      </c>
      <c r="B392" t="s">
        <v>12</v>
      </c>
      <c r="E392" s="4" t="s">
        <v>1073</v>
      </c>
      <c r="F392" s="4" t="s">
        <v>6</v>
      </c>
      <c r="G392" s="4" t="str">
        <f t="shared" si="36"/>
        <v>C0258cam02</v>
      </c>
      <c r="H392" s="8">
        <f>INDEX(data[join_date],MATCH('4.Endirim'!G392,data[cust&amp;camp],0))</f>
        <v>44702</v>
      </c>
      <c r="I392" s="11">
        <f>INDEX(data[GƏLİR],MATCH('4.Endirim'!G392,data[cust&amp;camp],0))</f>
        <v>26</v>
      </c>
      <c r="J392" s="10">
        <f t="shared" si="37"/>
        <v>44702</v>
      </c>
      <c r="K392" s="12">
        <f t="shared" si="38"/>
        <v>26</v>
      </c>
      <c r="L392" s="12">
        <f t="shared" si="39"/>
        <v>26</v>
      </c>
      <c r="M392" s="12" t="str">
        <f t="shared" si="40"/>
        <v>endirim olmayacaq</v>
      </c>
      <c r="N392" t="str">
        <f t="shared" si="41"/>
        <v>C025826</v>
      </c>
    </row>
    <row r="393" spans="1:14" x14ac:dyDescent="0.25">
      <c r="A393" t="s">
        <v>617</v>
      </c>
      <c r="B393" t="s">
        <v>28</v>
      </c>
      <c r="E393" s="4" t="s">
        <v>1121</v>
      </c>
      <c r="F393" s="4" t="s">
        <v>6</v>
      </c>
      <c r="G393" s="4" t="str">
        <f t="shared" si="36"/>
        <v>C0270cam02</v>
      </c>
      <c r="H393" s="8">
        <f>INDEX(data[join_date],MATCH('4.Endirim'!G393,data[cust&amp;camp],0))</f>
        <v>44736</v>
      </c>
      <c r="I393" s="11">
        <f>INDEX(data[GƏLİR],MATCH('4.Endirim'!G393,data[cust&amp;camp],0))</f>
        <v>26</v>
      </c>
      <c r="J393" s="10">
        <f t="shared" si="37"/>
        <v>44996</v>
      </c>
      <c r="K393" s="12">
        <f t="shared" si="38"/>
        <v>28</v>
      </c>
      <c r="L393" s="12">
        <f t="shared" si="39"/>
        <v>28</v>
      </c>
      <c r="M393" s="12" t="str">
        <f t="shared" si="40"/>
        <v>endirim olmayacaq</v>
      </c>
      <c r="N393" t="str">
        <f t="shared" si="41"/>
        <v>C027028</v>
      </c>
    </row>
    <row r="394" spans="1:14" x14ac:dyDescent="0.25">
      <c r="A394" t="s">
        <v>621</v>
      </c>
      <c r="B394" t="s">
        <v>18</v>
      </c>
      <c r="E394" s="4" t="s">
        <v>1237</v>
      </c>
      <c r="F394" s="4" t="s">
        <v>6</v>
      </c>
      <c r="G394" s="4" t="str">
        <f t="shared" si="36"/>
        <v>C0299cam02</v>
      </c>
      <c r="H394" s="8">
        <f>INDEX(data[join_date],MATCH('4.Endirim'!G394,data[cust&amp;camp],0))</f>
        <v>45009</v>
      </c>
      <c r="I394" s="11">
        <f>INDEX(data[GƏLİR],MATCH('4.Endirim'!G394,data[cust&amp;camp],0))</f>
        <v>26</v>
      </c>
      <c r="J394" s="10">
        <f t="shared" si="37"/>
        <v>45009</v>
      </c>
      <c r="K394" s="12">
        <f t="shared" si="38"/>
        <v>26</v>
      </c>
      <c r="L394" s="12">
        <f t="shared" si="39"/>
        <v>26</v>
      </c>
      <c r="M394" s="12" t="str">
        <f t="shared" si="40"/>
        <v>endirim olmayacaq</v>
      </c>
      <c r="N394" t="str">
        <f t="shared" si="41"/>
        <v>C029926</v>
      </c>
    </row>
    <row r="395" spans="1:14" x14ac:dyDescent="0.25">
      <c r="A395" t="s">
        <v>621</v>
      </c>
      <c r="B395" t="s">
        <v>24</v>
      </c>
      <c r="E395" s="4" t="s">
        <v>1253</v>
      </c>
      <c r="F395" s="4" t="s">
        <v>6</v>
      </c>
      <c r="G395" s="4" t="str">
        <f t="shared" si="36"/>
        <v>C0303cam02</v>
      </c>
      <c r="H395" s="8">
        <f>INDEX(data[join_date],MATCH('4.Endirim'!G395,data[cust&amp;camp],0))</f>
        <v>44986</v>
      </c>
      <c r="I395" s="11">
        <f>INDEX(data[GƏLİR],MATCH('4.Endirim'!G395,data[cust&amp;camp],0))</f>
        <v>26</v>
      </c>
      <c r="J395" s="10">
        <f t="shared" si="37"/>
        <v>44986</v>
      </c>
      <c r="K395" s="12">
        <f t="shared" si="38"/>
        <v>62</v>
      </c>
      <c r="L395" s="12">
        <f t="shared" si="39"/>
        <v>26</v>
      </c>
      <c r="M395" s="12" t="str">
        <f t="shared" si="40"/>
        <v>endirim olmayacaq</v>
      </c>
      <c r="N395" t="str">
        <f t="shared" si="41"/>
        <v>C030362</v>
      </c>
    </row>
    <row r="396" spans="1:14" x14ac:dyDescent="0.25">
      <c r="A396" t="s">
        <v>625</v>
      </c>
      <c r="B396" t="s">
        <v>18</v>
      </c>
      <c r="E396" s="4" t="s">
        <v>1273</v>
      </c>
      <c r="F396" s="4" t="s">
        <v>6</v>
      </c>
      <c r="G396" s="4" t="str">
        <f t="shared" si="36"/>
        <v>C0308cam02</v>
      </c>
      <c r="H396" s="8">
        <f>INDEX(data[join_date],MATCH('4.Endirim'!G396,data[cust&amp;camp],0))</f>
        <v>44580</v>
      </c>
      <c r="I396" s="11">
        <f>INDEX(data[GƏLİR],MATCH('4.Endirim'!G396,data[cust&amp;camp],0))</f>
        <v>26</v>
      </c>
      <c r="J396" s="10">
        <f t="shared" si="37"/>
        <v>45032</v>
      </c>
      <c r="K396" s="12">
        <f t="shared" si="38"/>
        <v>26</v>
      </c>
      <c r="L396" s="12">
        <f t="shared" si="39"/>
        <v>10</v>
      </c>
      <c r="M396" s="12" t="str">
        <f t="shared" si="40"/>
        <v>endirim :C0308,cam02</v>
      </c>
      <c r="N396" t="str">
        <f t="shared" si="41"/>
        <v>C030826</v>
      </c>
    </row>
    <row r="397" spans="1:14" x14ac:dyDescent="0.25">
      <c r="A397" t="s">
        <v>625</v>
      </c>
      <c r="B397" t="s">
        <v>34</v>
      </c>
      <c r="E397" s="4" t="s">
        <v>1305</v>
      </c>
      <c r="F397" s="4" t="s">
        <v>6</v>
      </c>
      <c r="G397" s="4" t="str">
        <f t="shared" si="36"/>
        <v>C0316cam02</v>
      </c>
      <c r="H397" s="8">
        <f>INDEX(data[join_date],MATCH('4.Endirim'!G397,data[cust&amp;camp],0))</f>
        <v>44739</v>
      </c>
      <c r="I397" s="11">
        <f>INDEX(data[GƏLİR],MATCH('4.Endirim'!G397,data[cust&amp;camp],0))</f>
        <v>26</v>
      </c>
      <c r="J397" s="10">
        <f t="shared" si="37"/>
        <v>45021</v>
      </c>
      <c r="K397" s="12">
        <f t="shared" si="38"/>
        <v>62</v>
      </c>
      <c r="L397" s="12">
        <f t="shared" si="39"/>
        <v>62</v>
      </c>
      <c r="M397" s="12" t="str">
        <f t="shared" si="40"/>
        <v>endirim olmayacaq</v>
      </c>
      <c r="N397" t="str">
        <f t="shared" si="41"/>
        <v>C031662</v>
      </c>
    </row>
    <row r="398" spans="1:14" x14ac:dyDescent="0.25">
      <c r="A398" t="s">
        <v>629</v>
      </c>
      <c r="B398" t="s">
        <v>4</v>
      </c>
      <c r="E398" s="4" t="s">
        <v>1325</v>
      </c>
      <c r="F398" s="4" t="s">
        <v>6</v>
      </c>
      <c r="G398" s="4" t="str">
        <f t="shared" si="36"/>
        <v>C0321cam02</v>
      </c>
      <c r="H398" s="8">
        <f>INDEX(data[join_date],MATCH('4.Endirim'!G398,data[cust&amp;camp],0))</f>
        <v>44798</v>
      </c>
      <c r="I398" s="11">
        <f>INDEX(data[GƏLİR],MATCH('4.Endirim'!G398,data[cust&amp;camp],0))</f>
        <v>26</v>
      </c>
      <c r="J398" s="10">
        <f t="shared" si="37"/>
        <v>45026</v>
      </c>
      <c r="K398" s="12">
        <f t="shared" si="38"/>
        <v>26</v>
      </c>
      <c r="L398" s="12">
        <f t="shared" si="39"/>
        <v>25</v>
      </c>
      <c r="M398" s="12" t="str">
        <f t="shared" si="40"/>
        <v>endirim :C0321,cam02</v>
      </c>
      <c r="N398" t="str">
        <f t="shared" si="41"/>
        <v>C032126</v>
      </c>
    </row>
    <row r="399" spans="1:14" x14ac:dyDescent="0.25">
      <c r="A399" t="s">
        <v>629</v>
      </c>
      <c r="B399" t="s">
        <v>22</v>
      </c>
      <c r="E399" s="4" t="s">
        <v>1353</v>
      </c>
      <c r="F399" s="4" t="s">
        <v>6</v>
      </c>
      <c r="G399" s="4" t="str">
        <f t="shared" si="36"/>
        <v>C0328cam02</v>
      </c>
      <c r="H399" s="8">
        <f>INDEX(data[join_date],MATCH('4.Endirim'!G399,data[cust&amp;camp],0))</f>
        <v>44568</v>
      </c>
      <c r="I399" s="11">
        <f>INDEX(data[GƏLİR],MATCH('4.Endirim'!G399,data[cust&amp;camp],0))</f>
        <v>26</v>
      </c>
      <c r="J399" s="10">
        <f t="shared" si="37"/>
        <v>44977</v>
      </c>
      <c r="K399" s="12">
        <f t="shared" si="38"/>
        <v>26</v>
      </c>
      <c r="L399" s="12">
        <f t="shared" si="39"/>
        <v>25</v>
      </c>
      <c r="M399" s="12" t="str">
        <f t="shared" si="40"/>
        <v>endirim :C0328,cam02</v>
      </c>
      <c r="N399" t="str">
        <f t="shared" si="41"/>
        <v>C032826</v>
      </c>
    </row>
    <row r="400" spans="1:14" x14ac:dyDescent="0.25">
      <c r="A400" t="s">
        <v>629</v>
      </c>
      <c r="B400" t="s">
        <v>26</v>
      </c>
      <c r="E400" s="4" t="s">
        <v>1389</v>
      </c>
      <c r="F400" s="4" t="s">
        <v>6</v>
      </c>
      <c r="G400" s="4" t="str">
        <f t="shared" si="36"/>
        <v>C0337cam02</v>
      </c>
      <c r="H400" s="8">
        <f>INDEX(data[join_date],MATCH('4.Endirim'!G400,data[cust&amp;camp],0))</f>
        <v>44959</v>
      </c>
      <c r="I400" s="11">
        <f>INDEX(data[GƏLİR],MATCH('4.Endirim'!G400,data[cust&amp;camp],0))</f>
        <v>26</v>
      </c>
      <c r="J400" s="10">
        <f t="shared" si="37"/>
        <v>44959</v>
      </c>
      <c r="K400" s="12">
        <f t="shared" si="38"/>
        <v>62</v>
      </c>
      <c r="L400" s="12">
        <f t="shared" si="39"/>
        <v>26</v>
      </c>
      <c r="M400" s="12" t="str">
        <f t="shared" si="40"/>
        <v>endirim olmayacaq</v>
      </c>
      <c r="N400" t="str">
        <f t="shared" si="41"/>
        <v>C033762</v>
      </c>
    </row>
    <row r="401" spans="1:14" x14ac:dyDescent="0.25">
      <c r="A401" t="s">
        <v>633</v>
      </c>
      <c r="B401" t="s">
        <v>18</v>
      </c>
      <c r="E401" s="4" t="s">
        <v>1425</v>
      </c>
      <c r="F401" s="4" t="s">
        <v>6</v>
      </c>
      <c r="G401" s="4" t="str">
        <f t="shared" si="36"/>
        <v>C0346cam02</v>
      </c>
      <c r="H401" s="8">
        <f>INDEX(data[join_date],MATCH('4.Endirim'!G401,data[cust&amp;camp],0))</f>
        <v>44868</v>
      </c>
      <c r="I401" s="11">
        <f>INDEX(data[GƏLİR],MATCH('4.Endirim'!G401,data[cust&amp;camp],0))</f>
        <v>26</v>
      </c>
      <c r="J401" s="10">
        <f t="shared" si="37"/>
        <v>44868</v>
      </c>
      <c r="K401" s="12">
        <f t="shared" si="38"/>
        <v>26</v>
      </c>
      <c r="L401" s="12">
        <f t="shared" si="39"/>
        <v>26</v>
      </c>
      <c r="M401" s="12" t="str">
        <f t="shared" si="40"/>
        <v>endirim olmayacaq</v>
      </c>
      <c r="N401" t="str">
        <f t="shared" si="41"/>
        <v>C034626</v>
      </c>
    </row>
    <row r="402" spans="1:14" x14ac:dyDescent="0.25">
      <c r="A402" t="s">
        <v>633</v>
      </c>
      <c r="B402" t="s">
        <v>22</v>
      </c>
      <c r="E402" s="4" t="s">
        <v>1449</v>
      </c>
      <c r="F402" s="4" t="s">
        <v>6</v>
      </c>
      <c r="G402" s="4" t="str">
        <f t="shared" si="36"/>
        <v>C0352cam02</v>
      </c>
      <c r="H402" s="8">
        <f>INDEX(data[join_date],MATCH('4.Endirim'!G402,data[cust&amp;camp],0))</f>
        <v>44942</v>
      </c>
      <c r="I402" s="11">
        <f>INDEX(data[GƏLİR],MATCH('4.Endirim'!G402,data[cust&amp;camp],0))</f>
        <v>26</v>
      </c>
      <c r="J402" s="10">
        <f t="shared" si="37"/>
        <v>44942</v>
      </c>
      <c r="K402" s="12">
        <f t="shared" si="38"/>
        <v>27</v>
      </c>
      <c r="L402" s="12">
        <f t="shared" si="39"/>
        <v>26</v>
      </c>
      <c r="M402" s="12" t="str">
        <f t="shared" si="40"/>
        <v>endirim olmayacaq</v>
      </c>
      <c r="N402" t="str">
        <f t="shared" si="41"/>
        <v>C035227</v>
      </c>
    </row>
    <row r="403" spans="1:14" x14ac:dyDescent="0.25">
      <c r="A403" t="s">
        <v>633</v>
      </c>
      <c r="B403" t="s">
        <v>28</v>
      </c>
      <c r="E403" s="4" t="s">
        <v>1537</v>
      </c>
      <c r="F403" s="4" t="s">
        <v>6</v>
      </c>
      <c r="G403" s="4" t="str">
        <f t="shared" si="36"/>
        <v>C0374cam02</v>
      </c>
      <c r="H403" s="8">
        <f>INDEX(data[join_date],MATCH('4.Endirim'!G403,data[cust&amp;camp],0))</f>
        <v>44997</v>
      </c>
      <c r="I403" s="11">
        <f>INDEX(data[GƏLİR],MATCH('4.Endirim'!G403,data[cust&amp;camp],0))</f>
        <v>26</v>
      </c>
      <c r="J403" s="10">
        <f t="shared" si="37"/>
        <v>44997</v>
      </c>
      <c r="K403" s="12">
        <f t="shared" si="38"/>
        <v>75</v>
      </c>
      <c r="L403" s="12">
        <f t="shared" si="39"/>
        <v>26</v>
      </c>
      <c r="M403" s="12" t="str">
        <f t="shared" si="40"/>
        <v>endirim olmayacaq</v>
      </c>
      <c r="N403" t="str">
        <f t="shared" si="41"/>
        <v>C037475</v>
      </c>
    </row>
    <row r="404" spans="1:14" x14ac:dyDescent="0.25">
      <c r="A404" t="s">
        <v>637</v>
      </c>
      <c r="B404" t="s">
        <v>8</v>
      </c>
      <c r="E404" s="4" t="s">
        <v>1545</v>
      </c>
      <c r="F404" s="4" t="s">
        <v>6</v>
      </c>
      <c r="G404" s="4" t="str">
        <f t="shared" si="36"/>
        <v>C0376cam02</v>
      </c>
      <c r="H404" s="8">
        <f>INDEX(data[join_date],MATCH('4.Endirim'!G404,data[cust&amp;camp],0))</f>
        <v>44944</v>
      </c>
      <c r="I404" s="11">
        <f>INDEX(data[GƏLİR],MATCH('4.Endirim'!G404,data[cust&amp;camp],0))</f>
        <v>26</v>
      </c>
      <c r="J404" s="10">
        <f t="shared" si="37"/>
        <v>44944</v>
      </c>
      <c r="K404" s="12">
        <f t="shared" si="38"/>
        <v>26</v>
      </c>
      <c r="L404" s="12">
        <f t="shared" si="39"/>
        <v>26</v>
      </c>
      <c r="M404" s="12" t="str">
        <f t="shared" si="40"/>
        <v>endirim olmayacaq</v>
      </c>
      <c r="N404" t="str">
        <f t="shared" si="41"/>
        <v>C037626</v>
      </c>
    </row>
    <row r="405" spans="1:14" x14ac:dyDescent="0.25">
      <c r="A405" t="s">
        <v>637</v>
      </c>
      <c r="B405" t="s">
        <v>26</v>
      </c>
      <c r="E405" s="4" t="s">
        <v>1637</v>
      </c>
      <c r="F405" s="4" t="s">
        <v>6</v>
      </c>
      <c r="G405" s="4" t="str">
        <f t="shared" si="36"/>
        <v>C0399cam02</v>
      </c>
      <c r="H405" s="8">
        <f>INDEX(data[join_date],MATCH('4.Endirim'!G405,data[cust&amp;camp],0))</f>
        <v>44844</v>
      </c>
      <c r="I405" s="11">
        <f>INDEX(data[GƏLİR],MATCH('4.Endirim'!G405,data[cust&amp;camp],0))</f>
        <v>26</v>
      </c>
      <c r="J405" s="10">
        <f t="shared" si="37"/>
        <v>44844</v>
      </c>
      <c r="K405" s="12">
        <f t="shared" si="38"/>
        <v>28</v>
      </c>
      <c r="L405" s="12">
        <f t="shared" si="39"/>
        <v>26</v>
      </c>
      <c r="M405" s="12" t="str">
        <f t="shared" si="40"/>
        <v>endirim olmayacaq</v>
      </c>
      <c r="N405" t="str">
        <f t="shared" si="41"/>
        <v>C039928</v>
      </c>
    </row>
    <row r="406" spans="1:14" x14ac:dyDescent="0.25">
      <c r="A406" t="s">
        <v>637</v>
      </c>
      <c r="B406" t="s">
        <v>28</v>
      </c>
      <c r="E406" s="4" t="s">
        <v>1641</v>
      </c>
      <c r="F406" s="4" t="s">
        <v>6</v>
      </c>
      <c r="G406" s="4" t="str">
        <f t="shared" si="36"/>
        <v>C0400cam02</v>
      </c>
      <c r="H406" s="8">
        <f>INDEX(data[join_date],MATCH('4.Endirim'!G406,data[cust&amp;camp],0))</f>
        <v>45037</v>
      </c>
      <c r="I406" s="11">
        <f>INDEX(data[GƏLİR],MATCH('4.Endirim'!G406,data[cust&amp;camp],0))</f>
        <v>26</v>
      </c>
      <c r="J406" s="10">
        <f t="shared" si="37"/>
        <v>45037</v>
      </c>
      <c r="K406" s="12">
        <f t="shared" si="38"/>
        <v>26</v>
      </c>
      <c r="L406" s="12">
        <f t="shared" si="39"/>
        <v>26</v>
      </c>
      <c r="M406" s="12" t="str">
        <f t="shared" si="40"/>
        <v>endirim olmayacaq</v>
      </c>
      <c r="N406" t="str">
        <f t="shared" si="41"/>
        <v>C040026</v>
      </c>
    </row>
    <row r="407" spans="1:14" x14ac:dyDescent="0.25">
      <c r="A407" t="s">
        <v>641</v>
      </c>
      <c r="B407" t="s">
        <v>6</v>
      </c>
      <c r="E407" s="4" t="s">
        <v>1661</v>
      </c>
      <c r="F407" s="4" t="s">
        <v>6</v>
      </c>
      <c r="G407" s="4" t="str">
        <f t="shared" si="36"/>
        <v>C0405cam02</v>
      </c>
      <c r="H407" s="8">
        <f>INDEX(data[join_date],MATCH('4.Endirim'!G407,data[cust&amp;camp],0))</f>
        <v>44671</v>
      </c>
      <c r="I407" s="11">
        <f>INDEX(data[GƏLİR],MATCH('4.Endirim'!G407,data[cust&amp;camp],0))</f>
        <v>26</v>
      </c>
      <c r="J407" s="10">
        <f t="shared" si="37"/>
        <v>44933</v>
      </c>
      <c r="K407" s="12">
        <f t="shared" si="38"/>
        <v>26</v>
      </c>
      <c r="L407" s="12">
        <f t="shared" si="39"/>
        <v>10</v>
      </c>
      <c r="M407" s="12" t="str">
        <f t="shared" si="40"/>
        <v>endirim :C0405,cam02</v>
      </c>
      <c r="N407" t="str">
        <f t="shared" si="41"/>
        <v>C040526</v>
      </c>
    </row>
    <row r="408" spans="1:14" x14ac:dyDescent="0.25">
      <c r="A408" t="s">
        <v>641</v>
      </c>
      <c r="B408" t="s">
        <v>20</v>
      </c>
      <c r="E408" s="4" t="s">
        <v>1685</v>
      </c>
      <c r="F408" s="4" t="s">
        <v>6</v>
      </c>
      <c r="G408" s="4" t="str">
        <f t="shared" si="36"/>
        <v>C0411cam02</v>
      </c>
      <c r="H408" s="8">
        <f>INDEX(data[join_date],MATCH('4.Endirim'!G408,data[cust&amp;camp],0))</f>
        <v>44830</v>
      </c>
      <c r="I408" s="11">
        <f>INDEX(data[GƏLİR],MATCH('4.Endirim'!G408,data[cust&amp;camp],0))</f>
        <v>26</v>
      </c>
      <c r="J408" s="10">
        <f t="shared" si="37"/>
        <v>44830</v>
      </c>
      <c r="K408" s="12">
        <f t="shared" si="38"/>
        <v>62</v>
      </c>
      <c r="L408" s="12">
        <f t="shared" si="39"/>
        <v>26</v>
      </c>
      <c r="M408" s="12" t="str">
        <f t="shared" si="40"/>
        <v>endirim olmayacaq</v>
      </c>
      <c r="N408" t="str">
        <f t="shared" si="41"/>
        <v>C041162</v>
      </c>
    </row>
    <row r="409" spans="1:14" x14ac:dyDescent="0.25">
      <c r="A409" t="s">
        <v>641</v>
      </c>
      <c r="B409" t="s">
        <v>30</v>
      </c>
      <c r="E409" s="4" t="s">
        <v>1701</v>
      </c>
      <c r="F409" s="4" t="s">
        <v>6</v>
      </c>
      <c r="G409" s="4" t="str">
        <f t="shared" si="36"/>
        <v>C0415cam02</v>
      </c>
      <c r="H409" s="8">
        <f>INDEX(data[join_date],MATCH('4.Endirim'!G409,data[cust&amp;camp],0))</f>
        <v>44688</v>
      </c>
      <c r="I409" s="11">
        <f>INDEX(data[GƏLİR],MATCH('4.Endirim'!G409,data[cust&amp;camp],0))</f>
        <v>26</v>
      </c>
      <c r="J409" s="10">
        <f t="shared" si="37"/>
        <v>45001</v>
      </c>
      <c r="K409" s="12">
        <f t="shared" si="38"/>
        <v>27</v>
      </c>
      <c r="L409" s="12">
        <f t="shared" si="39"/>
        <v>27</v>
      </c>
      <c r="M409" s="12" t="str">
        <f t="shared" si="40"/>
        <v>endirim olmayacaq</v>
      </c>
      <c r="N409" t="str">
        <f t="shared" si="41"/>
        <v>C041527</v>
      </c>
    </row>
    <row r="410" spans="1:14" x14ac:dyDescent="0.25">
      <c r="A410" t="s">
        <v>645</v>
      </c>
      <c r="B410" t="s">
        <v>8</v>
      </c>
      <c r="E410" s="4" t="s">
        <v>1725</v>
      </c>
      <c r="F410" s="4" t="s">
        <v>6</v>
      </c>
      <c r="G410" s="4" t="str">
        <f t="shared" si="36"/>
        <v>C0421cam02</v>
      </c>
      <c r="H410" s="8">
        <f>INDEX(data[join_date],MATCH('4.Endirim'!G410,data[cust&amp;camp],0))</f>
        <v>44669</v>
      </c>
      <c r="I410" s="11">
        <f>INDEX(data[GƏLİR],MATCH('4.Endirim'!G410,data[cust&amp;camp],0))</f>
        <v>26</v>
      </c>
      <c r="J410" s="10">
        <f t="shared" si="37"/>
        <v>44669</v>
      </c>
      <c r="K410" s="12">
        <f t="shared" si="38"/>
        <v>65</v>
      </c>
      <c r="L410" s="12">
        <f t="shared" si="39"/>
        <v>26</v>
      </c>
      <c r="M410" s="12" t="str">
        <f t="shared" si="40"/>
        <v>endirim olmayacaq</v>
      </c>
      <c r="N410" t="str">
        <f t="shared" si="41"/>
        <v>C042165</v>
      </c>
    </row>
    <row r="411" spans="1:14" x14ac:dyDescent="0.25">
      <c r="A411" t="s">
        <v>645</v>
      </c>
      <c r="B411" t="s">
        <v>12</v>
      </c>
      <c r="E411" s="4" t="s">
        <v>1873</v>
      </c>
      <c r="F411" s="4" t="s">
        <v>6</v>
      </c>
      <c r="G411" s="4" t="str">
        <f t="shared" si="36"/>
        <v>C0458cam02</v>
      </c>
      <c r="H411" s="8">
        <f>INDEX(data[join_date],MATCH('4.Endirim'!G411,data[cust&amp;camp],0))</f>
        <v>45023</v>
      </c>
      <c r="I411" s="11">
        <f>INDEX(data[GƏLİR],MATCH('4.Endirim'!G411,data[cust&amp;camp],0))</f>
        <v>26</v>
      </c>
      <c r="J411" s="10">
        <f t="shared" si="37"/>
        <v>45023</v>
      </c>
      <c r="K411" s="12">
        <f t="shared" si="38"/>
        <v>26</v>
      </c>
      <c r="L411" s="12">
        <f t="shared" si="39"/>
        <v>26</v>
      </c>
      <c r="M411" s="12" t="str">
        <f t="shared" si="40"/>
        <v>endirim olmayacaq</v>
      </c>
      <c r="N411" t="str">
        <f t="shared" si="41"/>
        <v>C045826</v>
      </c>
    </row>
    <row r="412" spans="1:14" x14ac:dyDescent="0.25">
      <c r="A412" t="s">
        <v>645</v>
      </c>
      <c r="B412" t="s">
        <v>16</v>
      </c>
      <c r="E412" s="4" t="s">
        <v>1969</v>
      </c>
      <c r="F412" s="4" t="s">
        <v>6</v>
      </c>
      <c r="G412" s="4" t="str">
        <f t="shared" si="36"/>
        <v>C0482cam02</v>
      </c>
      <c r="H412" s="8">
        <f>INDEX(data[join_date],MATCH('4.Endirim'!G412,data[cust&amp;camp],0))</f>
        <v>44577</v>
      </c>
      <c r="I412" s="11">
        <f>INDEX(data[GƏLİR],MATCH('4.Endirim'!G412,data[cust&amp;camp],0))</f>
        <v>26</v>
      </c>
      <c r="J412" s="10">
        <f t="shared" si="37"/>
        <v>44577</v>
      </c>
      <c r="K412" s="12">
        <f t="shared" si="38"/>
        <v>26</v>
      </c>
      <c r="L412" s="12">
        <f t="shared" si="39"/>
        <v>26</v>
      </c>
      <c r="M412" s="12" t="str">
        <f t="shared" si="40"/>
        <v>endirim olmayacaq</v>
      </c>
      <c r="N412" t="str">
        <f t="shared" si="41"/>
        <v>C048226</v>
      </c>
    </row>
    <row r="413" spans="1:14" x14ac:dyDescent="0.25">
      <c r="A413" t="s">
        <v>649</v>
      </c>
      <c r="B413" t="s">
        <v>10</v>
      </c>
      <c r="E413" s="4" t="s">
        <v>1993</v>
      </c>
      <c r="F413" s="4" t="s">
        <v>6</v>
      </c>
      <c r="G413" s="4" t="str">
        <f t="shared" si="36"/>
        <v>C0488cam02</v>
      </c>
      <c r="H413" s="8">
        <f>INDEX(data[join_date],MATCH('4.Endirim'!G413,data[cust&amp;camp],0))</f>
        <v>44944</v>
      </c>
      <c r="I413" s="11">
        <f>INDEX(data[GƏLİR],MATCH('4.Endirim'!G413,data[cust&amp;camp],0))</f>
        <v>26</v>
      </c>
      <c r="J413" s="10">
        <f t="shared" si="37"/>
        <v>44944</v>
      </c>
      <c r="K413" s="12">
        <f t="shared" si="38"/>
        <v>26</v>
      </c>
      <c r="L413" s="12">
        <f t="shared" si="39"/>
        <v>26</v>
      </c>
      <c r="M413" s="12" t="str">
        <f t="shared" si="40"/>
        <v>endirim olmayacaq</v>
      </c>
      <c r="N413" t="str">
        <f t="shared" si="41"/>
        <v>C048826</v>
      </c>
    </row>
    <row r="414" spans="1:14" x14ac:dyDescent="0.25">
      <c r="A414" t="s">
        <v>649</v>
      </c>
      <c r="B414" t="s">
        <v>20</v>
      </c>
      <c r="E414" s="4" t="s">
        <v>2069</v>
      </c>
      <c r="F414" s="4" t="s">
        <v>6</v>
      </c>
      <c r="G414" s="4" t="str">
        <f t="shared" si="36"/>
        <v>C0507cam02</v>
      </c>
      <c r="H414" s="8">
        <f>INDEX(data[join_date],MATCH('4.Endirim'!G414,data[cust&amp;camp],0))</f>
        <v>44622</v>
      </c>
      <c r="I414" s="11">
        <f>INDEX(data[GƏLİR],MATCH('4.Endirim'!G414,data[cust&amp;camp],0))</f>
        <v>26</v>
      </c>
      <c r="J414" s="10">
        <f t="shared" si="37"/>
        <v>44622</v>
      </c>
      <c r="K414" s="12">
        <f t="shared" si="38"/>
        <v>26</v>
      </c>
      <c r="L414" s="12">
        <f t="shared" si="39"/>
        <v>26</v>
      </c>
      <c r="M414" s="12" t="str">
        <f t="shared" si="40"/>
        <v>endirim olmayacaq</v>
      </c>
      <c r="N414" t="str">
        <f t="shared" si="41"/>
        <v>C050726</v>
      </c>
    </row>
    <row r="415" spans="1:14" x14ac:dyDescent="0.25">
      <c r="A415" t="s">
        <v>653</v>
      </c>
      <c r="B415" t="s">
        <v>4</v>
      </c>
      <c r="E415" s="4" t="s">
        <v>2105</v>
      </c>
      <c r="F415" s="4" t="s">
        <v>6</v>
      </c>
      <c r="G415" s="4" t="str">
        <f t="shared" si="36"/>
        <v>C0516cam02</v>
      </c>
      <c r="H415" s="8">
        <f>INDEX(data[join_date],MATCH('4.Endirim'!G415,data[cust&amp;camp],0))</f>
        <v>44593</v>
      </c>
      <c r="I415" s="11">
        <f>INDEX(data[GƏLİR],MATCH('4.Endirim'!G415,data[cust&amp;camp],0))</f>
        <v>26</v>
      </c>
      <c r="J415" s="10">
        <f t="shared" si="37"/>
        <v>44661</v>
      </c>
      <c r="K415" s="12">
        <f t="shared" si="38"/>
        <v>26</v>
      </c>
      <c r="L415" s="12">
        <f t="shared" si="39"/>
        <v>26</v>
      </c>
      <c r="M415" s="12" t="str">
        <f t="shared" si="40"/>
        <v>endirim olmayacaq</v>
      </c>
      <c r="N415" t="str">
        <f t="shared" si="41"/>
        <v>C051626</v>
      </c>
    </row>
    <row r="416" spans="1:14" x14ac:dyDescent="0.25">
      <c r="A416" t="s">
        <v>653</v>
      </c>
      <c r="B416" t="s">
        <v>12</v>
      </c>
      <c r="E416" s="4" t="s">
        <v>2113</v>
      </c>
      <c r="F416" s="4" t="s">
        <v>6</v>
      </c>
      <c r="G416" s="4" t="str">
        <f t="shared" si="36"/>
        <v>C0518cam02</v>
      </c>
      <c r="H416" s="8">
        <f>INDEX(data[join_date],MATCH('4.Endirim'!G416,data[cust&amp;camp],0))</f>
        <v>45015</v>
      </c>
      <c r="I416" s="11">
        <f>INDEX(data[GƏLİR],MATCH('4.Endirim'!G416,data[cust&amp;camp],0))</f>
        <v>26</v>
      </c>
      <c r="J416" s="10">
        <f t="shared" si="37"/>
        <v>45015</v>
      </c>
      <c r="K416" s="12">
        <f t="shared" si="38"/>
        <v>26</v>
      </c>
      <c r="L416" s="12">
        <f t="shared" si="39"/>
        <v>26</v>
      </c>
      <c r="M416" s="12" t="str">
        <f t="shared" si="40"/>
        <v>endirim olmayacaq</v>
      </c>
      <c r="N416" t="str">
        <f t="shared" si="41"/>
        <v>C051826</v>
      </c>
    </row>
    <row r="417" spans="1:14" x14ac:dyDescent="0.25">
      <c r="A417" t="s">
        <v>653</v>
      </c>
      <c r="B417" t="s">
        <v>20</v>
      </c>
      <c r="E417" s="4" t="s">
        <v>2125</v>
      </c>
      <c r="F417" s="4" t="s">
        <v>6</v>
      </c>
      <c r="G417" s="4" t="str">
        <f t="shared" si="36"/>
        <v>C0521cam02</v>
      </c>
      <c r="H417" s="8">
        <f>INDEX(data[join_date],MATCH('4.Endirim'!G417,data[cust&amp;camp],0))</f>
        <v>44932</v>
      </c>
      <c r="I417" s="11">
        <f>INDEX(data[GƏLİR],MATCH('4.Endirim'!G417,data[cust&amp;camp],0))</f>
        <v>26</v>
      </c>
      <c r="J417" s="10">
        <f t="shared" si="37"/>
        <v>44932</v>
      </c>
      <c r="K417" s="12">
        <f t="shared" si="38"/>
        <v>28</v>
      </c>
      <c r="L417" s="12">
        <f t="shared" si="39"/>
        <v>26</v>
      </c>
      <c r="M417" s="12" t="str">
        <f t="shared" si="40"/>
        <v>endirim olmayacaq</v>
      </c>
      <c r="N417" t="str">
        <f t="shared" si="41"/>
        <v>C052128</v>
      </c>
    </row>
    <row r="418" spans="1:14" x14ac:dyDescent="0.25">
      <c r="A418" t="s">
        <v>657</v>
      </c>
      <c r="B418" t="s">
        <v>24</v>
      </c>
      <c r="E418" s="4" t="s">
        <v>2149</v>
      </c>
      <c r="F418" s="4" t="s">
        <v>6</v>
      </c>
      <c r="G418" s="4" t="str">
        <f t="shared" si="36"/>
        <v>C0527cam02</v>
      </c>
      <c r="H418" s="8">
        <f>INDEX(data[join_date],MATCH('4.Endirim'!G418,data[cust&amp;camp],0))</f>
        <v>44717</v>
      </c>
      <c r="I418" s="11">
        <f>INDEX(data[GƏLİR],MATCH('4.Endirim'!G418,data[cust&amp;camp],0))</f>
        <v>26</v>
      </c>
      <c r="J418" s="10">
        <f t="shared" si="37"/>
        <v>44717</v>
      </c>
      <c r="K418" s="12">
        <f t="shared" si="38"/>
        <v>26</v>
      </c>
      <c r="L418" s="12">
        <f t="shared" si="39"/>
        <v>26</v>
      </c>
      <c r="M418" s="12" t="str">
        <f t="shared" si="40"/>
        <v>endirim olmayacaq</v>
      </c>
      <c r="N418" t="str">
        <f t="shared" si="41"/>
        <v>C052726</v>
      </c>
    </row>
    <row r="419" spans="1:14" x14ac:dyDescent="0.25">
      <c r="A419" t="s">
        <v>657</v>
      </c>
      <c r="B419" t="s">
        <v>34</v>
      </c>
      <c r="E419" s="4" t="s">
        <v>2161</v>
      </c>
      <c r="F419" s="4" t="s">
        <v>6</v>
      </c>
      <c r="G419" s="4" t="str">
        <f t="shared" si="36"/>
        <v>C0530cam02</v>
      </c>
      <c r="H419" s="8">
        <f>INDEX(data[join_date],MATCH('4.Endirim'!G419,data[cust&amp;camp],0))</f>
        <v>44674</v>
      </c>
      <c r="I419" s="11">
        <f>INDEX(data[GƏLİR],MATCH('4.Endirim'!G419,data[cust&amp;camp],0))</f>
        <v>26</v>
      </c>
      <c r="J419" s="10">
        <f t="shared" si="37"/>
        <v>44674</v>
      </c>
      <c r="K419" s="12">
        <f t="shared" si="38"/>
        <v>26</v>
      </c>
      <c r="L419" s="12">
        <f t="shared" si="39"/>
        <v>26</v>
      </c>
      <c r="M419" s="12" t="str">
        <f t="shared" si="40"/>
        <v>endirim olmayacaq</v>
      </c>
      <c r="N419" t="str">
        <f t="shared" si="41"/>
        <v>C053026</v>
      </c>
    </row>
    <row r="420" spans="1:14" x14ac:dyDescent="0.25">
      <c r="A420" t="s">
        <v>657</v>
      </c>
      <c r="B420" t="s">
        <v>36</v>
      </c>
      <c r="E420" s="4" t="s">
        <v>2193</v>
      </c>
      <c r="F420" s="4" t="s">
        <v>6</v>
      </c>
      <c r="G420" s="4" t="str">
        <f t="shared" si="36"/>
        <v>C0538cam02</v>
      </c>
      <c r="H420" s="8">
        <f>INDEX(data[join_date],MATCH('4.Endirim'!G420,data[cust&amp;camp],0))</f>
        <v>44882</v>
      </c>
      <c r="I420" s="11">
        <f>INDEX(data[GƏLİR],MATCH('4.Endirim'!G420,data[cust&amp;camp],0))</f>
        <v>26</v>
      </c>
      <c r="J420" s="10">
        <f t="shared" si="37"/>
        <v>44882</v>
      </c>
      <c r="K420" s="12">
        <f t="shared" si="38"/>
        <v>26</v>
      </c>
      <c r="L420" s="12">
        <f t="shared" si="39"/>
        <v>26</v>
      </c>
      <c r="M420" s="12" t="str">
        <f t="shared" si="40"/>
        <v>endirim olmayacaq</v>
      </c>
      <c r="N420" t="str">
        <f t="shared" si="41"/>
        <v>C053826</v>
      </c>
    </row>
    <row r="421" spans="1:14" x14ac:dyDescent="0.25">
      <c r="A421" t="s">
        <v>661</v>
      </c>
      <c r="B421" t="s">
        <v>20</v>
      </c>
      <c r="E421" s="4" t="s">
        <v>2217</v>
      </c>
      <c r="F421" s="4" t="s">
        <v>6</v>
      </c>
      <c r="G421" s="4" t="str">
        <f t="shared" si="36"/>
        <v>C0544cam02</v>
      </c>
      <c r="H421" s="8">
        <f>INDEX(data[join_date],MATCH('4.Endirim'!G421,data[cust&amp;camp],0))</f>
        <v>44568</v>
      </c>
      <c r="I421" s="11">
        <f>INDEX(data[GƏLİR],MATCH('4.Endirim'!G421,data[cust&amp;camp],0))</f>
        <v>26</v>
      </c>
      <c r="J421" s="10">
        <f t="shared" si="37"/>
        <v>44810</v>
      </c>
      <c r="K421" s="12">
        <f t="shared" si="38"/>
        <v>62</v>
      </c>
      <c r="L421" s="12">
        <f t="shared" si="39"/>
        <v>62</v>
      </c>
      <c r="M421" s="12" t="str">
        <f t="shared" si="40"/>
        <v>endirim olmayacaq</v>
      </c>
      <c r="N421" t="str">
        <f t="shared" si="41"/>
        <v>C054462</v>
      </c>
    </row>
    <row r="422" spans="1:14" x14ac:dyDescent="0.25">
      <c r="A422" t="s">
        <v>661</v>
      </c>
      <c r="B422" t="s">
        <v>22</v>
      </c>
      <c r="E422" s="4" t="s">
        <v>2313</v>
      </c>
      <c r="F422" s="4" t="s">
        <v>6</v>
      </c>
      <c r="G422" s="4" t="str">
        <f t="shared" si="36"/>
        <v>C0568cam02</v>
      </c>
      <c r="H422" s="8">
        <f>INDEX(data[join_date],MATCH('4.Endirim'!G422,data[cust&amp;camp],0))</f>
        <v>44942</v>
      </c>
      <c r="I422" s="11">
        <f>INDEX(data[GƏLİR],MATCH('4.Endirim'!G422,data[cust&amp;camp],0))</f>
        <v>26</v>
      </c>
      <c r="J422" s="10">
        <f t="shared" si="37"/>
        <v>44942</v>
      </c>
      <c r="K422" s="12">
        <f t="shared" si="38"/>
        <v>26</v>
      </c>
      <c r="L422" s="12">
        <f t="shared" si="39"/>
        <v>26</v>
      </c>
      <c r="M422" s="12" t="str">
        <f t="shared" si="40"/>
        <v>endirim olmayacaq</v>
      </c>
      <c r="N422" t="str">
        <f t="shared" si="41"/>
        <v>C056826</v>
      </c>
    </row>
    <row r="423" spans="1:14" x14ac:dyDescent="0.25">
      <c r="A423" t="s">
        <v>661</v>
      </c>
      <c r="B423" t="s">
        <v>34</v>
      </c>
      <c r="E423" s="4" t="s">
        <v>2329</v>
      </c>
      <c r="F423" s="4" t="s">
        <v>6</v>
      </c>
      <c r="G423" s="4" t="str">
        <f t="shared" si="36"/>
        <v>C0572cam02</v>
      </c>
      <c r="H423" s="8">
        <f>INDEX(data[join_date],MATCH('4.Endirim'!G423,data[cust&amp;camp],0))</f>
        <v>44943</v>
      </c>
      <c r="I423" s="11">
        <f>INDEX(data[GƏLİR],MATCH('4.Endirim'!G423,data[cust&amp;camp],0))</f>
        <v>26</v>
      </c>
      <c r="J423" s="10">
        <f t="shared" si="37"/>
        <v>45014</v>
      </c>
      <c r="K423" s="12">
        <f t="shared" si="38"/>
        <v>27</v>
      </c>
      <c r="L423" s="12">
        <f t="shared" si="39"/>
        <v>27</v>
      </c>
      <c r="M423" s="12" t="str">
        <f t="shared" si="40"/>
        <v>endirim olmayacaq</v>
      </c>
      <c r="N423" t="str">
        <f t="shared" si="41"/>
        <v>C057227</v>
      </c>
    </row>
    <row r="424" spans="1:14" x14ac:dyDescent="0.25">
      <c r="A424" t="s">
        <v>665</v>
      </c>
      <c r="B424" t="s">
        <v>22</v>
      </c>
      <c r="E424" s="4" t="s">
        <v>2349</v>
      </c>
      <c r="F424" s="4" t="s">
        <v>6</v>
      </c>
      <c r="G424" s="4" t="str">
        <f t="shared" si="36"/>
        <v>C0577cam02</v>
      </c>
      <c r="H424" s="8">
        <f>INDEX(data[join_date],MATCH('4.Endirim'!G424,data[cust&amp;camp],0))</f>
        <v>44924</v>
      </c>
      <c r="I424" s="11">
        <f>INDEX(data[GƏLİR],MATCH('4.Endirim'!G424,data[cust&amp;camp],0))</f>
        <v>26</v>
      </c>
      <c r="J424" s="10">
        <f t="shared" si="37"/>
        <v>44924</v>
      </c>
      <c r="K424" s="12">
        <f t="shared" si="38"/>
        <v>62</v>
      </c>
      <c r="L424" s="12">
        <f t="shared" si="39"/>
        <v>26</v>
      </c>
      <c r="M424" s="12" t="str">
        <f t="shared" si="40"/>
        <v>endirim olmayacaq</v>
      </c>
      <c r="N424" t="str">
        <f t="shared" si="41"/>
        <v>C057762</v>
      </c>
    </row>
    <row r="425" spans="1:14" x14ac:dyDescent="0.25">
      <c r="A425" t="s">
        <v>665</v>
      </c>
      <c r="B425" t="s">
        <v>30</v>
      </c>
      <c r="E425" s="4" t="s">
        <v>2353</v>
      </c>
      <c r="F425" s="4" t="s">
        <v>6</v>
      </c>
      <c r="G425" s="4" t="str">
        <f t="shared" si="36"/>
        <v>C0578cam02</v>
      </c>
      <c r="H425" s="8">
        <f>INDEX(data[join_date],MATCH('4.Endirim'!G425,data[cust&amp;camp],0))</f>
        <v>44667</v>
      </c>
      <c r="I425" s="11">
        <f>INDEX(data[GƏLİR],MATCH('4.Endirim'!G425,data[cust&amp;camp],0))</f>
        <v>26</v>
      </c>
      <c r="J425" s="10">
        <f t="shared" si="37"/>
        <v>44667</v>
      </c>
      <c r="K425" s="12">
        <f t="shared" si="38"/>
        <v>26</v>
      </c>
      <c r="L425" s="12">
        <f t="shared" si="39"/>
        <v>26</v>
      </c>
      <c r="M425" s="12" t="str">
        <f t="shared" si="40"/>
        <v>endirim olmayacaq</v>
      </c>
      <c r="N425" t="str">
        <f t="shared" si="41"/>
        <v>C057826</v>
      </c>
    </row>
    <row r="426" spans="1:14" x14ac:dyDescent="0.25">
      <c r="A426" t="s">
        <v>665</v>
      </c>
      <c r="B426" t="s">
        <v>34</v>
      </c>
      <c r="E426" s="4" t="s">
        <v>2365</v>
      </c>
      <c r="F426" s="4" t="s">
        <v>6</v>
      </c>
      <c r="G426" s="4" t="str">
        <f t="shared" si="36"/>
        <v>C0581cam02</v>
      </c>
      <c r="H426" s="8">
        <f>INDEX(data[join_date],MATCH('4.Endirim'!G426,data[cust&amp;camp],0))</f>
        <v>44581</v>
      </c>
      <c r="I426" s="11">
        <f>INDEX(data[GƏLİR],MATCH('4.Endirim'!G426,data[cust&amp;camp],0))</f>
        <v>26</v>
      </c>
      <c r="J426" s="10">
        <f t="shared" si="37"/>
        <v>44782</v>
      </c>
      <c r="K426" s="12">
        <f t="shared" si="38"/>
        <v>28</v>
      </c>
      <c r="L426" s="12">
        <f t="shared" si="39"/>
        <v>28</v>
      </c>
      <c r="M426" s="12" t="str">
        <f t="shared" si="40"/>
        <v>endirim olmayacaq</v>
      </c>
      <c r="N426" t="str">
        <f t="shared" si="41"/>
        <v>C058128</v>
      </c>
    </row>
    <row r="427" spans="1:14" x14ac:dyDescent="0.25">
      <c r="A427" t="s">
        <v>669</v>
      </c>
      <c r="B427" t="s">
        <v>28</v>
      </c>
      <c r="E427" s="4" t="s">
        <v>2461</v>
      </c>
      <c r="F427" s="4" t="s">
        <v>6</v>
      </c>
      <c r="G427" s="4" t="str">
        <f t="shared" si="36"/>
        <v>C0605cam02</v>
      </c>
      <c r="H427" s="8">
        <f>INDEX(data[join_date],MATCH('4.Endirim'!G427,data[cust&amp;camp],0))</f>
        <v>44604</v>
      </c>
      <c r="I427" s="11">
        <f>INDEX(data[GƏLİR],MATCH('4.Endirim'!G427,data[cust&amp;camp],0))</f>
        <v>26</v>
      </c>
      <c r="J427" s="10">
        <f t="shared" si="37"/>
        <v>44799</v>
      </c>
      <c r="K427" s="12">
        <f t="shared" si="38"/>
        <v>65</v>
      </c>
      <c r="L427" s="12">
        <f t="shared" si="39"/>
        <v>65</v>
      </c>
      <c r="M427" s="12" t="str">
        <f t="shared" si="40"/>
        <v>endirim olmayacaq</v>
      </c>
      <c r="N427" t="str">
        <f t="shared" si="41"/>
        <v>C060565</v>
      </c>
    </row>
    <row r="428" spans="1:14" x14ac:dyDescent="0.25">
      <c r="A428" t="s">
        <v>669</v>
      </c>
      <c r="B428" t="s">
        <v>30</v>
      </c>
      <c r="E428" s="4" t="s">
        <v>2573</v>
      </c>
      <c r="F428" s="4" t="s">
        <v>6</v>
      </c>
      <c r="G428" s="4" t="str">
        <f t="shared" si="36"/>
        <v>C0633cam02</v>
      </c>
      <c r="H428" s="8">
        <f>INDEX(data[join_date],MATCH('4.Endirim'!G428,data[cust&amp;camp],0))</f>
        <v>44866</v>
      </c>
      <c r="I428" s="11">
        <f>INDEX(data[GƏLİR],MATCH('4.Endirim'!G428,data[cust&amp;camp],0))</f>
        <v>26</v>
      </c>
      <c r="J428" s="10">
        <f t="shared" si="37"/>
        <v>44971</v>
      </c>
      <c r="K428" s="12">
        <f t="shared" si="38"/>
        <v>62</v>
      </c>
      <c r="L428" s="12">
        <f t="shared" si="39"/>
        <v>62</v>
      </c>
      <c r="M428" s="12" t="str">
        <f t="shared" si="40"/>
        <v>endirim olmayacaq</v>
      </c>
      <c r="N428" t="str">
        <f t="shared" si="41"/>
        <v>C063362</v>
      </c>
    </row>
    <row r="429" spans="1:14" x14ac:dyDescent="0.25">
      <c r="A429" t="s">
        <v>669</v>
      </c>
      <c r="B429" t="s">
        <v>32</v>
      </c>
      <c r="E429" s="4" t="s">
        <v>2637</v>
      </c>
      <c r="F429" s="4" t="s">
        <v>6</v>
      </c>
      <c r="G429" s="4" t="str">
        <f t="shared" si="36"/>
        <v>C0649cam02</v>
      </c>
      <c r="H429" s="8">
        <f>INDEX(data[join_date],MATCH('4.Endirim'!G429,data[cust&amp;camp],0))</f>
        <v>44991</v>
      </c>
      <c r="I429" s="11">
        <f>INDEX(data[GƏLİR],MATCH('4.Endirim'!G429,data[cust&amp;camp],0))</f>
        <v>26</v>
      </c>
      <c r="J429" s="10">
        <f t="shared" si="37"/>
        <v>44991</v>
      </c>
      <c r="K429" s="12">
        <f t="shared" si="38"/>
        <v>26</v>
      </c>
      <c r="L429" s="12">
        <f t="shared" si="39"/>
        <v>26</v>
      </c>
      <c r="M429" s="12" t="str">
        <f t="shared" si="40"/>
        <v>endirim olmayacaq</v>
      </c>
      <c r="N429" t="str">
        <f t="shared" si="41"/>
        <v>C064926</v>
      </c>
    </row>
    <row r="430" spans="1:14" x14ac:dyDescent="0.25">
      <c r="A430" t="s">
        <v>673</v>
      </c>
      <c r="B430" t="s">
        <v>6</v>
      </c>
      <c r="E430" s="4" t="s">
        <v>2681</v>
      </c>
      <c r="F430" s="4" t="s">
        <v>6</v>
      </c>
      <c r="G430" s="4" t="str">
        <f t="shared" si="36"/>
        <v>C0660cam02</v>
      </c>
      <c r="H430" s="8">
        <f>INDEX(data[join_date],MATCH('4.Endirim'!G430,data[cust&amp;camp],0))</f>
        <v>44615</v>
      </c>
      <c r="I430" s="11">
        <f>INDEX(data[GƏLİR],MATCH('4.Endirim'!G430,data[cust&amp;camp],0))</f>
        <v>26</v>
      </c>
      <c r="J430" s="10">
        <f t="shared" si="37"/>
        <v>45036</v>
      </c>
      <c r="K430" s="12">
        <f t="shared" si="38"/>
        <v>26</v>
      </c>
      <c r="L430" s="12">
        <f t="shared" si="39"/>
        <v>13</v>
      </c>
      <c r="M430" s="12" t="str">
        <f t="shared" si="40"/>
        <v>endirim :C0660,cam02</v>
      </c>
      <c r="N430" t="str">
        <f t="shared" si="41"/>
        <v>C066026</v>
      </c>
    </row>
    <row r="431" spans="1:14" x14ac:dyDescent="0.25">
      <c r="A431" t="s">
        <v>677</v>
      </c>
      <c r="B431" t="s">
        <v>6</v>
      </c>
      <c r="E431" s="4" t="s">
        <v>2709</v>
      </c>
      <c r="F431" s="4" t="s">
        <v>6</v>
      </c>
      <c r="G431" s="4" t="str">
        <f t="shared" si="36"/>
        <v>C0667cam02</v>
      </c>
      <c r="H431" s="8">
        <f>INDEX(data[join_date],MATCH('4.Endirim'!G431,data[cust&amp;camp],0))</f>
        <v>44924</v>
      </c>
      <c r="I431" s="11">
        <f>INDEX(data[GƏLİR],MATCH('4.Endirim'!G431,data[cust&amp;camp],0))</f>
        <v>26</v>
      </c>
      <c r="J431" s="10">
        <f t="shared" si="37"/>
        <v>44924</v>
      </c>
      <c r="K431" s="12">
        <f t="shared" si="38"/>
        <v>75</v>
      </c>
      <c r="L431" s="12">
        <f t="shared" si="39"/>
        <v>26</v>
      </c>
      <c r="M431" s="12" t="str">
        <f t="shared" si="40"/>
        <v>endirim olmayacaq</v>
      </c>
      <c r="N431" t="str">
        <f t="shared" si="41"/>
        <v>C066775</v>
      </c>
    </row>
    <row r="432" spans="1:14" x14ac:dyDescent="0.25">
      <c r="A432" t="s">
        <v>677</v>
      </c>
      <c r="B432" t="s">
        <v>18</v>
      </c>
      <c r="E432" s="4" t="s">
        <v>2717</v>
      </c>
      <c r="F432" s="4" t="s">
        <v>6</v>
      </c>
      <c r="G432" s="4" t="str">
        <f t="shared" si="36"/>
        <v>C0669cam02</v>
      </c>
      <c r="H432" s="8">
        <f>INDEX(data[join_date],MATCH('4.Endirim'!G432,data[cust&amp;camp],0))</f>
        <v>44782</v>
      </c>
      <c r="I432" s="11">
        <f>INDEX(data[GƏLİR],MATCH('4.Endirim'!G432,data[cust&amp;camp],0))</f>
        <v>26</v>
      </c>
      <c r="J432" s="10">
        <f t="shared" si="37"/>
        <v>44981</v>
      </c>
      <c r="K432" s="12">
        <f t="shared" si="38"/>
        <v>27</v>
      </c>
      <c r="L432" s="12">
        <f t="shared" si="39"/>
        <v>27</v>
      </c>
      <c r="M432" s="12" t="str">
        <f t="shared" si="40"/>
        <v>endirim olmayacaq</v>
      </c>
      <c r="N432" t="str">
        <f t="shared" si="41"/>
        <v>C066927</v>
      </c>
    </row>
    <row r="433" spans="1:14" x14ac:dyDescent="0.25">
      <c r="A433" t="s">
        <v>681</v>
      </c>
      <c r="B433" t="s">
        <v>8</v>
      </c>
      <c r="E433" s="4" t="s">
        <v>2777</v>
      </c>
      <c r="F433" s="4" t="s">
        <v>6</v>
      </c>
      <c r="G433" s="4" t="str">
        <f t="shared" si="36"/>
        <v>C0684cam02</v>
      </c>
      <c r="H433" s="8">
        <f>INDEX(data[join_date],MATCH('4.Endirim'!G433,data[cust&amp;camp],0))</f>
        <v>44961</v>
      </c>
      <c r="I433" s="11">
        <f>INDEX(data[GƏLİR],MATCH('4.Endirim'!G433,data[cust&amp;camp],0))</f>
        <v>26</v>
      </c>
      <c r="J433" s="10">
        <f t="shared" si="37"/>
        <v>44961</v>
      </c>
      <c r="K433" s="12">
        <f t="shared" si="38"/>
        <v>66</v>
      </c>
      <c r="L433" s="12">
        <f t="shared" si="39"/>
        <v>26</v>
      </c>
      <c r="M433" s="12" t="str">
        <f t="shared" si="40"/>
        <v>endirim olmayacaq</v>
      </c>
      <c r="N433" t="str">
        <f t="shared" si="41"/>
        <v>C068466</v>
      </c>
    </row>
    <row r="434" spans="1:14" x14ac:dyDescent="0.25">
      <c r="A434" t="s">
        <v>681</v>
      </c>
      <c r="B434" t="s">
        <v>20</v>
      </c>
      <c r="E434" s="4" t="s">
        <v>2805</v>
      </c>
      <c r="F434" s="4" t="s">
        <v>6</v>
      </c>
      <c r="G434" s="4" t="str">
        <f t="shared" si="36"/>
        <v>C0691cam02</v>
      </c>
      <c r="H434" s="8">
        <f>INDEX(data[join_date],MATCH('4.Endirim'!G434,data[cust&amp;camp],0))</f>
        <v>44854</v>
      </c>
      <c r="I434" s="11">
        <f>INDEX(data[GƏLİR],MATCH('4.Endirim'!G434,data[cust&amp;camp],0))</f>
        <v>26</v>
      </c>
      <c r="J434" s="10">
        <f t="shared" si="37"/>
        <v>44854</v>
      </c>
      <c r="K434" s="12">
        <f t="shared" si="38"/>
        <v>26</v>
      </c>
      <c r="L434" s="12">
        <f t="shared" si="39"/>
        <v>26</v>
      </c>
      <c r="M434" s="12" t="str">
        <f t="shared" si="40"/>
        <v>endirim olmayacaq</v>
      </c>
      <c r="N434" t="str">
        <f t="shared" si="41"/>
        <v>C069126</v>
      </c>
    </row>
    <row r="435" spans="1:14" x14ac:dyDescent="0.25">
      <c r="A435" t="s">
        <v>685</v>
      </c>
      <c r="B435" t="s">
        <v>16</v>
      </c>
      <c r="E435" s="4" t="s">
        <v>2925</v>
      </c>
      <c r="F435" s="4" t="s">
        <v>6</v>
      </c>
      <c r="G435" s="4" t="str">
        <f t="shared" si="36"/>
        <v>C0721cam02</v>
      </c>
      <c r="H435" s="8">
        <f>INDEX(data[join_date],MATCH('4.Endirim'!G435,data[cust&amp;camp],0))</f>
        <v>44618</v>
      </c>
      <c r="I435" s="11">
        <f>INDEX(data[GƏLİR],MATCH('4.Endirim'!G435,data[cust&amp;camp],0))</f>
        <v>26</v>
      </c>
      <c r="J435" s="10">
        <f t="shared" si="37"/>
        <v>44962</v>
      </c>
      <c r="K435" s="12">
        <f t="shared" si="38"/>
        <v>65</v>
      </c>
      <c r="L435" s="12">
        <f t="shared" si="39"/>
        <v>65</v>
      </c>
      <c r="M435" s="12" t="str">
        <f t="shared" si="40"/>
        <v>endirim olmayacaq</v>
      </c>
      <c r="N435" t="str">
        <f t="shared" si="41"/>
        <v>C072165</v>
      </c>
    </row>
    <row r="436" spans="1:14" x14ac:dyDescent="0.25">
      <c r="A436" t="s">
        <v>685</v>
      </c>
      <c r="B436" t="s">
        <v>32</v>
      </c>
      <c r="E436" s="4" t="s">
        <v>2957</v>
      </c>
      <c r="F436" s="4" t="s">
        <v>6</v>
      </c>
      <c r="G436" s="4" t="str">
        <f t="shared" si="36"/>
        <v>C0729cam02</v>
      </c>
      <c r="H436" s="8">
        <f>INDEX(data[join_date],MATCH('4.Endirim'!G436,data[cust&amp;camp],0))</f>
        <v>44756</v>
      </c>
      <c r="I436" s="11">
        <f>INDEX(data[GƏLİR],MATCH('4.Endirim'!G436,data[cust&amp;camp],0))</f>
        <v>26</v>
      </c>
      <c r="J436" s="10">
        <f t="shared" si="37"/>
        <v>44892</v>
      </c>
      <c r="K436" s="12">
        <f t="shared" si="38"/>
        <v>26</v>
      </c>
      <c r="L436" s="12">
        <f t="shared" si="39"/>
        <v>14</v>
      </c>
      <c r="M436" s="12" t="str">
        <f t="shared" si="40"/>
        <v>endirim :C0729,cam02</v>
      </c>
      <c r="N436" t="str">
        <f t="shared" si="41"/>
        <v>C072926</v>
      </c>
    </row>
    <row r="437" spans="1:14" x14ac:dyDescent="0.25">
      <c r="A437" t="s">
        <v>689</v>
      </c>
      <c r="B437" t="s">
        <v>26</v>
      </c>
      <c r="E437" s="4" t="s">
        <v>2969</v>
      </c>
      <c r="F437" s="4" t="s">
        <v>6</v>
      </c>
      <c r="G437" s="4" t="str">
        <f t="shared" si="36"/>
        <v>C0732cam02</v>
      </c>
      <c r="H437" s="8">
        <f>INDEX(data[join_date],MATCH('4.Endirim'!G437,data[cust&amp;camp],0))</f>
        <v>44866</v>
      </c>
      <c r="I437" s="11">
        <f>INDEX(data[GƏLİR],MATCH('4.Endirim'!G437,data[cust&amp;camp],0))</f>
        <v>26</v>
      </c>
      <c r="J437" s="10">
        <f t="shared" si="37"/>
        <v>44866</v>
      </c>
      <c r="K437" s="12">
        <f t="shared" si="38"/>
        <v>26</v>
      </c>
      <c r="L437" s="12">
        <f t="shared" si="39"/>
        <v>26</v>
      </c>
      <c r="M437" s="12" t="str">
        <f t="shared" si="40"/>
        <v>endirim olmayacaq</v>
      </c>
      <c r="N437" t="str">
        <f t="shared" si="41"/>
        <v>C073226</v>
      </c>
    </row>
    <row r="438" spans="1:14" x14ac:dyDescent="0.25">
      <c r="A438" t="s">
        <v>689</v>
      </c>
      <c r="B438" t="s">
        <v>30</v>
      </c>
      <c r="E438" s="4" t="s">
        <v>2993</v>
      </c>
      <c r="F438" s="4" t="s">
        <v>6</v>
      </c>
      <c r="G438" s="4" t="str">
        <f t="shared" si="36"/>
        <v>C0738cam02</v>
      </c>
      <c r="H438" s="8">
        <f>INDEX(data[join_date],MATCH('4.Endirim'!G438,data[cust&amp;camp],0))</f>
        <v>44978</v>
      </c>
      <c r="I438" s="11">
        <f>INDEX(data[GƏLİR],MATCH('4.Endirim'!G438,data[cust&amp;camp],0))</f>
        <v>26</v>
      </c>
      <c r="J438" s="10">
        <f t="shared" si="37"/>
        <v>44978</v>
      </c>
      <c r="K438" s="12">
        <f t="shared" si="38"/>
        <v>62</v>
      </c>
      <c r="L438" s="12">
        <f t="shared" si="39"/>
        <v>26</v>
      </c>
      <c r="M438" s="12" t="str">
        <f t="shared" si="40"/>
        <v>endirim olmayacaq</v>
      </c>
      <c r="N438" t="str">
        <f t="shared" si="41"/>
        <v>C073862</v>
      </c>
    </row>
    <row r="439" spans="1:14" x14ac:dyDescent="0.25">
      <c r="A439" t="s">
        <v>693</v>
      </c>
      <c r="B439" t="s">
        <v>4</v>
      </c>
      <c r="E439" s="4" t="s">
        <v>3201</v>
      </c>
      <c r="F439" s="4" t="s">
        <v>6</v>
      </c>
      <c r="G439" s="4" t="str">
        <f t="shared" si="36"/>
        <v>C0790cam02</v>
      </c>
      <c r="H439" s="8">
        <f>INDEX(data[join_date],MATCH('4.Endirim'!G439,data[cust&amp;camp],0))</f>
        <v>44671</v>
      </c>
      <c r="I439" s="11">
        <f>INDEX(data[GƏLİR],MATCH('4.Endirim'!G439,data[cust&amp;camp],0))</f>
        <v>26</v>
      </c>
      <c r="J439" s="10">
        <f t="shared" si="37"/>
        <v>44671</v>
      </c>
      <c r="K439" s="12">
        <f t="shared" si="38"/>
        <v>26</v>
      </c>
      <c r="L439" s="12">
        <f t="shared" si="39"/>
        <v>26</v>
      </c>
      <c r="M439" s="12" t="str">
        <f t="shared" si="40"/>
        <v>endirim olmayacaq</v>
      </c>
      <c r="N439" t="str">
        <f t="shared" si="41"/>
        <v>C079026</v>
      </c>
    </row>
    <row r="440" spans="1:14" x14ac:dyDescent="0.25">
      <c r="A440" t="s">
        <v>693</v>
      </c>
      <c r="B440" t="s">
        <v>20</v>
      </c>
      <c r="E440" s="4" t="s">
        <v>3229</v>
      </c>
      <c r="F440" s="4" t="s">
        <v>6</v>
      </c>
      <c r="G440" s="4" t="str">
        <f t="shared" si="36"/>
        <v>C0797cam02</v>
      </c>
      <c r="H440" s="8">
        <f>INDEX(data[join_date],MATCH('4.Endirim'!G440,data[cust&amp;camp],0))</f>
        <v>44688</v>
      </c>
      <c r="I440" s="11">
        <f>INDEX(data[GƏLİR],MATCH('4.Endirim'!G440,data[cust&amp;camp],0))</f>
        <v>26</v>
      </c>
      <c r="J440" s="10">
        <f t="shared" si="37"/>
        <v>44688</v>
      </c>
      <c r="K440" s="12">
        <f t="shared" si="38"/>
        <v>75</v>
      </c>
      <c r="L440" s="12">
        <f t="shared" si="39"/>
        <v>26</v>
      </c>
      <c r="M440" s="12" t="str">
        <f t="shared" si="40"/>
        <v>endirim olmayacaq</v>
      </c>
      <c r="N440" t="str">
        <f t="shared" si="41"/>
        <v>C079775</v>
      </c>
    </row>
    <row r="441" spans="1:14" x14ac:dyDescent="0.25">
      <c r="A441" t="s">
        <v>697</v>
      </c>
      <c r="B441" t="s">
        <v>12</v>
      </c>
      <c r="E441" s="4" t="s">
        <v>3329</v>
      </c>
      <c r="F441" s="4" t="s">
        <v>6</v>
      </c>
      <c r="G441" s="4" t="str">
        <f t="shared" si="36"/>
        <v>C0822cam02</v>
      </c>
      <c r="H441" s="8">
        <f>INDEX(data[join_date],MATCH('4.Endirim'!G441,data[cust&amp;camp],0))</f>
        <v>44718</v>
      </c>
      <c r="I441" s="11">
        <f>INDEX(data[GƏLİR],MATCH('4.Endirim'!G441,data[cust&amp;camp],0))</f>
        <v>26</v>
      </c>
      <c r="J441" s="10">
        <f t="shared" si="37"/>
        <v>44837</v>
      </c>
      <c r="K441" s="12">
        <f t="shared" si="38"/>
        <v>26</v>
      </c>
      <c r="L441" s="12">
        <f t="shared" si="39"/>
        <v>25</v>
      </c>
      <c r="M441" s="12" t="str">
        <f t="shared" si="40"/>
        <v>endirim :C0822,cam02</v>
      </c>
      <c r="N441" t="str">
        <f t="shared" si="41"/>
        <v>C082226</v>
      </c>
    </row>
    <row r="442" spans="1:14" x14ac:dyDescent="0.25">
      <c r="A442" t="s">
        <v>697</v>
      </c>
      <c r="B442" t="s">
        <v>16</v>
      </c>
      <c r="E442" s="4" t="s">
        <v>3341</v>
      </c>
      <c r="F442" s="4" t="s">
        <v>6</v>
      </c>
      <c r="G442" s="4" t="str">
        <f t="shared" si="36"/>
        <v>C0825cam02</v>
      </c>
      <c r="H442" s="8">
        <f>INDEX(data[join_date],MATCH('4.Endirim'!G442,data[cust&amp;camp],0))</f>
        <v>44751</v>
      </c>
      <c r="I442" s="11">
        <f>INDEX(data[GƏLİR],MATCH('4.Endirim'!G442,data[cust&amp;camp],0))</f>
        <v>26</v>
      </c>
      <c r="J442" s="10">
        <f t="shared" si="37"/>
        <v>44758</v>
      </c>
      <c r="K442" s="12">
        <f t="shared" si="38"/>
        <v>26</v>
      </c>
      <c r="L442" s="12">
        <f t="shared" si="39"/>
        <v>16</v>
      </c>
      <c r="M442" s="12" t="str">
        <f t="shared" si="40"/>
        <v>endirim :C0825,cam02</v>
      </c>
      <c r="N442" t="str">
        <f t="shared" si="41"/>
        <v>C082526</v>
      </c>
    </row>
    <row r="443" spans="1:14" x14ac:dyDescent="0.25">
      <c r="A443" t="s">
        <v>701</v>
      </c>
      <c r="B443" t="s">
        <v>8</v>
      </c>
      <c r="E443" s="4" t="s">
        <v>3373</v>
      </c>
      <c r="F443" s="4" t="s">
        <v>6</v>
      </c>
      <c r="G443" s="4" t="str">
        <f t="shared" si="36"/>
        <v>C0833cam02</v>
      </c>
      <c r="H443" s="8">
        <f>INDEX(data[join_date],MATCH('4.Endirim'!G443,data[cust&amp;camp],0))</f>
        <v>44989</v>
      </c>
      <c r="I443" s="11">
        <f>INDEX(data[GƏLİR],MATCH('4.Endirim'!G443,data[cust&amp;camp],0))</f>
        <v>26</v>
      </c>
      <c r="J443" s="10">
        <f t="shared" si="37"/>
        <v>44989</v>
      </c>
      <c r="K443" s="12">
        <f t="shared" si="38"/>
        <v>66</v>
      </c>
      <c r="L443" s="12">
        <f t="shared" si="39"/>
        <v>26</v>
      </c>
      <c r="M443" s="12" t="str">
        <f t="shared" si="40"/>
        <v>endirim olmayacaq</v>
      </c>
      <c r="N443" t="str">
        <f t="shared" si="41"/>
        <v>C083366</v>
      </c>
    </row>
    <row r="444" spans="1:14" x14ac:dyDescent="0.25">
      <c r="A444" t="s">
        <v>701</v>
      </c>
      <c r="B444" t="s">
        <v>24</v>
      </c>
      <c r="E444" s="4" t="s">
        <v>3389</v>
      </c>
      <c r="F444" s="4" t="s">
        <v>6</v>
      </c>
      <c r="G444" s="4" t="str">
        <f t="shared" si="36"/>
        <v>C0837cam02</v>
      </c>
      <c r="H444" s="8">
        <f>INDEX(data[join_date],MATCH('4.Endirim'!G444,data[cust&amp;camp],0))</f>
        <v>44705</v>
      </c>
      <c r="I444" s="11">
        <f>INDEX(data[GƏLİR],MATCH('4.Endirim'!G444,data[cust&amp;camp],0))</f>
        <v>26</v>
      </c>
      <c r="J444" s="10">
        <f t="shared" si="37"/>
        <v>45015</v>
      </c>
      <c r="K444" s="12">
        <f t="shared" si="38"/>
        <v>26</v>
      </c>
      <c r="L444" s="12">
        <f t="shared" si="39"/>
        <v>13</v>
      </c>
      <c r="M444" s="12" t="str">
        <f t="shared" si="40"/>
        <v>endirim :C0837,cam02</v>
      </c>
      <c r="N444" t="str">
        <f t="shared" si="41"/>
        <v>C083726</v>
      </c>
    </row>
    <row r="445" spans="1:14" x14ac:dyDescent="0.25">
      <c r="A445" t="s">
        <v>705</v>
      </c>
      <c r="B445" t="s">
        <v>4</v>
      </c>
      <c r="E445" s="4" t="s">
        <v>3397</v>
      </c>
      <c r="F445" s="4" t="s">
        <v>6</v>
      </c>
      <c r="G445" s="4" t="str">
        <f t="shared" si="36"/>
        <v>C0839cam02</v>
      </c>
      <c r="H445" s="8">
        <f>INDEX(data[join_date],MATCH('4.Endirim'!G445,data[cust&amp;camp],0))</f>
        <v>44950</v>
      </c>
      <c r="I445" s="11">
        <f>INDEX(data[GƏLİR],MATCH('4.Endirim'!G445,data[cust&amp;camp],0))</f>
        <v>26</v>
      </c>
      <c r="J445" s="10">
        <f t="shared" si="37"/>
        <v>44950</v>
      </c>
      <c r="K445" s="12">
        <f t="shared" si="38"/>
        <v>27</v>
      </c>
      <c r="L445" s="12">
        <f t="shared" si="39"/>
        <v>26</v>
      </c>
      <c r="M445" s="12" t="str">
        <f t="shared" si="40"/>
        <v>endirim olmayacaq</v>
      </c>
      <c r="N445" t="str">
        <f t="shared" si="41"/>
        <v>C083927</v>
      </c>
    </row>
    <row r="446" spans="1:14" x14ac:dyDescent="0.25">
      <c r="A446" t="s">
        <v>705</v>
      </c>
      <c r="B446" t="s">
        <v>8</v>
      </c>
      <c r="E446" s="4" t="s">
        <v>3409</v>
      </c>
      <c r="F446" s="4" t="s">
        <v>6</v>
      </c>
      <c r="G446" s="4" t="str">
        <f t="shared" si="36"/>
        <v>C0842cam02</v>
      </c>
      <c r="H446" s="8">
        <f>INDEX(data[join_date],MATCH('4.Endirim'!G446,data[cust&amp;camp],0))</f>
        <v>44928</v>
      </c>
      <c r="I446" s="11">
        <f>INDEX(data[GƏLİR],MATCH('4.Endirim'!G446,data[cust&amp;camp],0))</f>
        <v>26</v>
      </c>
      <c r="J446" s="10">
        <f t="shared" si="37"/>
        <v>44928</v>
      </c>
      <c r="K446" s="12">
        <f t="shared" si="38"/>
        <v>26</v>
      </c>
      <c r="L446" s="12">
        <f t="shared" si="39"/>
        <v>26</v>
      </c>
      <c r="M446" s="12" t="str">
        <f t="shared" si="40"/>
        <v>endirim olmayacaq</v>
      </c>
      <c r="N446" t="str">
        <f t="shared" si="41"/>
        <v>C084226</v>
      </c>
    </row>
    <row r="447" spans="1:14" x14ac:dyDescent="0.25">
      <c r="A447" t="s">
        <v>709</v>
      </c>
      <c r="B447" t="s">
        <v>32</v>
      </c>
      <c r="E447" s="4" t="s">
        <v>3449</v>
      </c>
      <c r="F447" s="4" t="s">
        <v>6</v>
      </c>
      <c r="G447" s="4" t="str">
        <f t="shared" si="36"/>
        <v>C0852cam02</v>
      </c>
      <c r="H447" s="8">
        <f>INDEX(data[join_date],MATCH('4.Endirim'!G447,data[cust&amp;camp],0))</f>
        <v>44897</v>
      </c>
      <c r="I447" s="11">
        <f>INDEX(data[GƏLİR],MATCH('4.Endirim'!G447,data[cust&amp;camp],0))</f>
        <v>26</v>
      </c>
      <c r="J447" s="10">
        <f t="shared" si="37"/>
        <v>45036</v>
      </c>
      <c r="K447" s="12">
        <f t="shared" si="38"/>
        <v>29</v>
      </c>
      <c r="L447" s="12">
        <f t="shared" si="39"/>
        <v>29</v>
      </c>
      <c r="M447" s="12" t="str">
        <f t="shared" si="40"/>
        <v>endirim olmayacaq</v>
      </c>
      <c r="N447" t="str">
        <f t="shared" si="41"/>
        <v>C085229</v>
      </c>
    </row>
    <row r="448" spans="1:14" x14ac:dyDescent="0.25">
      <c r="A448" t="s">
        <v>709</v>
      </c>
      <c r="B448" t="s">
        <v>36</v>
      </c>
      <c r="E448" s="4" t="s">
        <v>3453</v>
      </c>
      <c r="F448" s="4" t="s">
        <v>6</v>
      </c>
      <c r="G448" s="4" t="str">
        <f t="shared" si="36"/>
        <v>C0853cam02</v>
      </c>
      <c r="H448" s="8">
        <f>INDEX(data[join_date],MATCH('4.Endirim'!G448,data[cust&amp;camp],0))</f>
        <v>44581</v>
      </c>
      <c r="I448" s="11">
        <f>INDEX(data[GƏLİR],MATCH('4.Endirim'!G448,data[cust&amp;camp],0))</f>
        <v>26</v>
      </c>
      <c r="J448" s="10">
        <f t="shared" si="37"/>
        <v>44581</v>
      </c>
      <c r="K448" s="12">
        <f t="shared" si="38"/>
        <v>26</v>
      </c>
      <c r="L448" s="12">
        <f t="shared" si="39"/>
        <v>26</v>
      </c>
      <c r="M448" s="12" t="str">
        <f t="shared" si="40"/>
        <v>endirim olmayacaq</v>
      </c>
      <c r="N448" t="str">
        <f t="shared" si="41"/>
        <v>C085326</v>
      </c>
    </row>
    <row r="449" spans="1:14" x14ac:dyDescent="0.25">
      <c r="A449" t="s">
        <v>713</v>
      </c>
      <c r="B449" t="s">
        <v>6</v>
      </c>
      <c r="E449" s="4" t="s">
        <v>3485</v>
      </c>
      <c r="F449" s="4" t="s">
        <v>6</v>
      </c>
      <c r="G449" s="4" t="str">
        <f t="shared" si="36"/>
        <v>C0861cam02</v>
      </c>
      <c r="H449" s="8">
        <f>INDEX(data[join_date],MATCH('4.Endirim'!G449,data[cust&amp;camp],0))</f>
        <v>44736</v>
      </c>
      <c r="I449" s="11">
        <f>INDEX(data[GƏLİR],MATCH('4.Endirim'!G449,data[cust&amp;camp],0))</f>
        <v>26</v>
      </c>
      <c r="J449" s="10">
        <f t="shared" si="37"/>
        <v>44934</v>
      </c>
      <c r="K449" s="12">
        <f t="shared" si="38"/>
        <v>29</v>
      </c>
      <c r="L449" s="12">
        <f t="shared" si="39"/>
        <v>29</v>
      </c>
      <c r="M449" s="12" t="str">
        <f t="shared" si="40"/>
        <v>endirim olmayacaq</v>
      </c>
      <c r="N449" t="str">
        <f t="shared" si="41"/>
        <v>C086129</v>
      </c>
    </row>
    <row r="450" spans="1:14" x14ac:dyDescent="0.25">
      <c r="A450" t="s">
        <v>717</v>
      </c>
      <c r="B450" t="s">
        <v>24</v>
      </c>
      <c r="E450" s="4" t="s">
        <v>3497</v>
      </c>
      <c r="F450" s="4" t="s">
        <v>6</v>
      </c>
      <c r="G450" s="4" t="str">
        <f t="shared" si="36"/>
        <v>C0864cam02</v>
      </c>
      <c r="H450" s="8">
        <f>INDEX(data[join_date],MATCH('4.Endirim'!G450,data[cust&amp;camp],0))</f>
        <v>44794</v>
      </c>
      <c r="I450" s="11">
        <f>INDEX(data[GƏLİR],MATCH('4.Endirim'!G450,data[cust&amp;camp],0))</f>
        <v>26</v>
      </c>
      <c r="J450" s="10">
        <f t="shared" si="37"/>
        <v>44794</v>
      </c>
      <c r="K450" s="12">
        <f t="shared" si="38"/>
        <v>26</v>
      </c>
      <c r="L450" s="12">
        <f t="shared" si="39"/>
        <v>26</v>
      </c>
      <c r="M450" s="12" t="str">
        <f t="shared" si="40"/>
        <v>endirim olmayacaq</v>
      </c>
      <c r="N450" t="str">
        <f t="shared" si="41"/>
        <v>C086426</v>
      </c>
    </row>
    <row r="451" spans="1:14" x14ac:dyDescent="0.25">
      <c r="A451" t="s">
        <v>717</v>
      </c>
      <c r="B451" t="s">
        <v>26</v>
      </c>
      <c r="E451" s="4" t="s">
        <v>3577</v>
      </c>
      <c r="F451" s="4" t="s">
        <v>6</v>
      </c>
      <c r="G451" s="4" t="str">
        <f t="shared" si="36"/>
        <v>C0884cam02</v>
      </c>
      <c r="H451" s="8">
        <f>INDEX(data[join_date],MATCH('4.Endirim'!G451,data[cust&amp;camp],0))</f>
        <v>44766</v>
      </c>
      <c r="I451" s="11">
        <f>INDEX(data[GƏLİR],MATCH('4.Endirim'!G451,data[cust&amp;camp],0))</f>
        <v>26</v>
      </c>
      <c r="J451" s="10">
        <f t="shared" si="37"/>
        <v>44946</v>
      </c>
      <c r="K451" s="12">
        <f t="shared" si="38"/>
        <v>26</v>
      </c>
      <c r="L451" s="12">
        <f t="shared" si="39"/>
        <v>25</v>
      </c>
      <c r="M451" s="12" t="str">
        <f t="shared" si="40"/>
        <v>endirim :C0884,cam02</v>
      </c>
      <c r="N451" t="str">
        <f t="shared" si="41"/>
        <v>C088426</v>
      </c>
    </row>
    <row r="452" spans="1:14" x14ac:dyDescent="0.25">
      <c r="A452" t="s">
        <v>721</v>
      </c>
      <c r="B452" t="s">
        <v>36</v>
      </c>
      <c r="E452" s="4" t="s">
        <v>3721</v>
      </c>
      <c r="F452" s="4" t="s">
        <v>6</v>
      </c>
      <c r="G452" s="4" t="str">
        <f t="shared" ref="G452:G515" si="42">E452&amp;F452</f>
        <v>C0920cam02</v>
      </c>
      <c r="H452" s="8">
        <f>INDEX(data[join_date],MATCH('4.Endirim'!G452,data[cust&amp;camp],0))</f>
        <v>44761</v>
      </c>
      <c r="I452" s="11">
        <f>INDEX(data[GƏLİR],MATCH('4.Endirim'!G452,data[cust&amp;camp],0))</f>
        <v>26</v>
      </c>
      <c r="J452" s="10">
        <f t="shared" ref="J452:J515" si="43">_xlfn.MAXIFS($H$4:$H$1948,$E$4:$E$1948,E452)</f>
        <v>44761</v>
      </c>
      <c r="K452" s="12">
        <f t="shared" ref="K452:K515" si="44">_xlfn.MAXIFS($I$4:$I$1948,$E$4:$E$1948,E452)</f>
        <v>75</v>
      </c>
      <c r="L452" s="12">
        <f t="shared" ref="L452:L515" si="45">_xlfn.MAXIFS($I$4:$I$1948,$H$4:$H$1948,J452,$E$4:$E$1948,E452)</f>
        <v>26</v>
      </c>
      <c r="M452" s="12" t="str">
        <f t="shared" si="40"/>
        <v>endirim olmayacaq</v>
      </c>
      <c r="N452" t="str">
        <f t="shared" si="41"/>
        <v>C092075</v>
      </c>
    </row>
    <row r="453" spans="1:14" x14ac:dyDescent="0.25">
      <c r="A453" t="s">
        <v>725</v>
      </c>
      <c r="B453" t="s">
        <v>10</v>
      </c>
      <c r="E453" s="4" t="s">
        <v>3857</v>
      </c>
      <c r="F453" s="4" t="s">
        <v>6</v>
      </c>
      <c r="G453" s="4" t="str">
        <f t="shared" si="42"/>
        <v>C0954cam02</v>
      </c>
      <c r="H453" s="8">
        <f>INDEX(data[join_date],MATCH('4.Endirim'!G453,data[cust&amp;camp],0))</f>
        <v>44659</v>
      </c>
      <c r="I453" s="11">
        <f>INDEX(data[GƏLİR],MATCH('4.Endirim'!G453,data[cust&amp;camp],0))</f>
        <v>26</v>
      </c>
      <c r="J453" s="10">
        <f t="shared" si="43"/>
        <v>44659</v>
      </c>
      <c r="K453" s="12">
        <f t="shared" si="44"/>
        <v>26</v>
      </c>
      <c r="L453" s="12">
        <f t="shared" si="45"/>
        <v>26</v>
      </c>
      <c r="M453" s="12" t="str">
        <f t="shared" ref="M453:M516" si="46">IF(L453&gt;=K453,"endirim olmayacaq",IF(I453=K453,"endirim :"&amp;  E453  &amp;","&amp;F453,"endirim olmayacaq"))</f>
        <v>endirim olmayacaq</v>
      </c>
      <c r="N453" t="str">
        <f t="shared" ref="N453:N516" si="47">E453&amp;K453</f>
        <v>C095426</v>
      </c>
    </row>
    <row r="454" spans="1:14" x14ac:dyDescent="0.25">
      <c r="A454" t="s">
        <v>729</v>
      </c>
      <c r="B454" t="s">
        <v>36</v>
      </c>
      <c r="E454" s="4" t="s">
        <v>3885</v>
      </c>
      <c r="F454" s="4" t="s">
        <v>6</v>
      </c>
      <c r="G454" s="4" t="str">
        <f t="shared" si="42"/>
        <v>C0961cam02</v>
      </c>
      <c r="H454" s="8">
        <f>INDEX(data[join_date],MATCH('4.Endirim'!G454,data[cust&amp;camp],0))</f>
        <v>44638</v>
      </c>
      <c r="I454" s="11">
        <f>INDEX(data[GƏLİR],MATCH('4.Endirim'!G454,data[cust&amp;camp],0))</f>
        <v>26</v>
      </c>
      <c r="J454" s="10">
        <f t="shared" si="43"/>
        <v>44907</v>
      </c>
      <c r="K454" s="12">
        <f t="shared" si="44"/>
        <v>26</v>
      </c>
      <c r="L454" s="12">
        <f t="shared" si="45"/>
        <v>10</v>
      </c>
      <c r="M454" s="12" t="str">
        <f t="shared" si="46"/>
        <v>endirim :C0961,cam02</v>
      </c>
      <c r="N454" t="str">
        <f t="shared" si="47"/>
        <v>C096126</v>
      </c>
    </row>
    <row r="455" spans="1:14" x14ac:dyDescent="0.25">
      <c r="A455" t="s">
        <v>733</v>
      </c>
      <c r="B455" t="s">
        <v>26</v>
      </c>
      <c r="E455" s="4" t="s">
        <v>3905</v>
      </c>
      <c r="F455" s="4" t="s">
        <v>6</v>
      </c>
      <c r="G455" s="4" t="str">
        <f t="shared" si="42"/>
        <v>C0966cam02</v>
      </c>
      <c r="H455" s="8">
        <f>INDEX(data[join_date],MATCH('4.Endirim'!G455,data[cust&amp;camp],0))</f>
        <v>44960</v>
      </c>
      <c r="I455" s="11">
        <f>INDEX(data[GƏLİR],MATCH('4.Endirim'!G455,data[cust&amp;camp],0))</f>
        <v>26</v>
      </c>
      <c r="J455" s="10">
        <f t="shared" si="43"/>
        <v>44987</v>
      </c>
      <c r="K455" s="12">
        <f t="shared" si="44"/>
        <v>66</v>
      </c>
      <c r="L455" s="12">
        <f t="shared" si="45"/>
        <v>66</v>
      </c>
      <c r="M455" s="12" t="str">
        <f t="shared" si="46"/>
        <v>endirim olmayacaq</v>
      </c>
      <c r="N455" t="str">
        <f t="shared" si="47"/>
        <v>C096666</v>
      </c>
    </row>
    <row r="456" spans="1:14" x14ac:dyDescent="0.25">
      <c r="A456" t="s">
        <v>737</v>
      </c>
      <c r="B456" t="s">
        <v>20</v>
      </c>
      <c r="E456" s="4" t="s">
        <v>3917</v>
      </c>
      <c r="F456" s="4" t="s">
        <v>6</v>
      </c>
      <c r="G456" s="4" t="str">
        <f t="shared" si="42"/>
        <v>C0969cam02</v>
      </c>
      <c r="H456" s="8">
        <f>INDEX(data[join_date],MATCH('4.Endirim'!G456,data[cust&amp;camp],0))</f>
        <v>44808</v>
      </c>
      <c r="I456" s="11">
        <f>INDEX(data[GƏLİR],MATCH('4.Endirim'!G456,data[cust&amp;camp],0))</f>
        <v>26</v>
      </c>
      <c r="J456" s="10">
        <f t="shared" si="43"/>
        <v>44808</v>
      </c>
      <c r="K456" s="12">
        <f t="shared" si="44"/>
        <v>28</v>
      </c>
      <c r="L456" s="12">
        <f t="shared" si="45"/>
        <v>26</v>
      </c>
      <c r="M456" s="12" t="str">
        <f t="shared" si="46"/>
        <v>endirim olmayacaq</v>
      </c>
      <c r="N456" t="str">
        <f t="shared" si="47"/>
        <v>C096928</v>
      </c>
    </row>
    <row r="457" spans="1:14" x14ac:dyDescent="0.25">
      <c r="A457" t="s">
        <v>737</v>
      </c>
      <c r="B457" t="s">
        <v>32</v>
      </c>
      <c r="E457" s="4" t="s">
        <v>3937</v>
      </c>
      <c r="F457" s="4" t="s">
        <v>6</v>
      </c>
      <c r="G457" s="4" t="str">
        <f t="shared" si="42"/>
        <v>C0974cam02</v>
      </c>
      <c r="H457" s="8">
        <f>INDEX(data[join_date],MATCH('4.Endirim'!G457,data[cust&amp;camp],0))</f>
        <v>44725</v>
      </c>
      <c r="I457" s="11">
        <f>INDEX(data[GƏLİR],MATCH('4.Endirim'!G457,data[cust&amp;camp],0))</f>
        <v>26</v>
      </c>
      <c r="J457" s="10">
        <f t="shared" si="43"/>
        <v>45003</v>
      </c>
      <c r="K457" s="12">
        <f t="shared" si="44"/>
        <v>62</v>
      </c>
      <c r="L457" s="12">
        <f t="shared" si="45"/>
        <v>62</v>
      </c>
      <c r="M457" s="12" t="str">
        <f t="shared" si="46"/>
        <v>endirim olmayacaq</v>
      </c>
      <c r="N457" t="str">
        <f t="shared" si="47"/>
        <v>C097462</v>
      </c>
    </row>
    <row r="458" spans="1:14" x14ac:dyDescent="0.25">
      <c r="A458" t="s">
        <v>741</v>
      </c>
      <c r="B458" t="s">
        <v>16</v>
      </c>
      <c r="E458" s="4" t="s">
        <v>56</v>
      </c>
      <c r="F458" s="4" t="s">
        <v>14</v>
      </c>
      <c r="G458" s="4" t="str">
        <f t="shared" si="42"/>
        <v>C0004cam06</v>
      </c>
      <c r="H458" s="8">
        <f>INDEX(data[join_date],MATCH('4.Endirim'!G458,data[cust&amp;camp],0))</f>
        <v>44960</v>
      </c>
      <c r="I458" s="11">
        <f>INDEX(data[GƏLİR],MATCH('4.Endirim'!G458,data[cust&amp;camp],0))</f>
        <v>13</v>
      </c>
      <c r="J458" s="10">
        <f t="shared" si="43"/>
        <v>44960</v>
      </c>
      <c r="K458" s="12">
        <f t="shared" si="44"/>
        <v>29</v>
      </c>
      <c r="L458" s="12">
        <f t="shared" si="45"/>
        <v>13</v>
      </c>
      <c r="M458" s="12" t="str">
        <f t="shared" si="46"/>
        <v>endirim olmayacaq</v>
      </c>
      <c r="N458" t="str">
        <f t="shared" si="47"/>
        <v>C000429</v>
      </c>
    </row>
    <row r="459" spans="1:14" x14ac:dyDescent="0.25">
      <c r="A459" t="s">
        <v>741</v>
      </c>
      <c r="B459" t="s">
        <v>18</v>
      </c>
      <c r="E459" s="4" t="s">
        <v>60</v>
      </c>
      <c r="F459" s="4" t="s">
        <v>14</v>
      </c>
      <c r="G459" s="4" t="str">
        <f t="shared" si="42"/>
        <v>C0005cam06</v>
      </c>
      <c r="H459" s="8">
        <f>INDEX(data[join_date],MATCH('4.Endirim'!G459,data[cust&amp;camp],0))</f>
        <v>44794</v>
      </c>
      <c r="I459" s="11">
        <f>INDEX(data[GƏLİR],MATCH('4.Endirim'!G459,data[cust&amp;camp],0))</f>
        <v>13</v>
      </c>
      <c r="J459" s="10">
        <f t="shared" si="43"/>
        <v>45035</v>
      </c>
      <c r="K459" s="12">
        <f t="shared" si="44"/>
        <v>27</v>
      </c>
      <c r="L459" s="12">
        <f t="shared" si="45"/>
        <v>27</v>
      </c>
      <c r="M459" s="12" t="str">
        <f t="shared" si="46"/>
        <v>endirim olmayacaq</v>
      </c>
      <c r="N459" t="str">
        <f t="shared" si="47"/>
        <v>C000527</v>
      </c>
    </row>
    <row r="460" spans="1:14" x14ac:dyDescent="0.25">
      <c r="A460" t="s">
        <v>745</v>
      </c>
      <c r="B460" t="s">
        <v>8</v>
      </c>
      <c r="E460" s="4" t="s">
        <v>77</v>
      </c>
      <c r="F460" s="4" t="s">
        <v>14</v>
      </c>
      <c r="G460" s="4" t="str">
        <f t="shared" si="42"/>
        <v>C0009cam06</v>
      </c>
      <c r="H460" s="8">
        <f>INDEX(data[join_date],MATCH('4.Endirim'!G460,data[cust&amp;camp],0))</f>
        <v>44899</v>
      </c>
      <c r="I460" s="11">
        <f>INDEX(data[GƏLİR],MATCH('4.Endirim'!G460,data[cust&amp;camp],0))</f>
        <v>13</v>
      </c>
      <c r="J460" s="10">
        <f t="shared" si="43"/>
        <v>44899</v>
      </c>
      <c r="K460" s="12">
        <f t="shared" si="44"/>
        <v>14</v>
      </c>
      <c r="L460" s="12">
        <f t="shared" si="45"/>
        <v>13</v>
      </c>
      <c r="M460" s="12" t="str">
        <f t="shared" si="46"/>
        <v>endirim olmayacaq</v>
      </c>
      <c r="N460" t="str">
        <f t="shared" si="47"/>
        <v>C000914</v>
      </c>
    </row>
    <row r="461" spans="1:14" x14ac:dyDescent="0.25">
      <c r="A461" t="s">
        <v>745</v>
      </c>
      <c r="B461" t="s">
        <v>28</v>
      </c>
      <c r="E461" s="4" t="s">
        <v>81</v>
      </c>
      <c r="F461" s="4" t="s">
        <v>14</v>
      </c>
      <c r="G461" s="4" t="str">
        <f t="shared" si="42"/>
        <v>C0010cam06</v>
      </c>
      <c r="H461" s="8">
        <f>INDEX(data[join_date],MATCH('4.Endirim'!G461,data[cust&amp;camp],0))</f>
        <v>44837</v>
      </c>
      <c r="I461" s="11">
        <f>INDEX(data[GƏLİR],MATCH('4.Endirim'!G461,data[cust&amp;camp],0))</f>
        <v>13</v>
      </c>
      <c r="J461" s="10">
        <f t="shared" si="43"/>
        <v>44837</v>
      </c>
      <c r="K461" s="12">
        <f t="shared" si="44"/>
        <v>75</v>
      </c>
      <c r="L461" s="12">
        <f t="shared" si="45"/>
        <v>13</v>
      </c>
      <c r="M461" s="12" t="str">
        <f t="shared" si="46"/>
        <v>endirim olmayacaq</v>
      </c>
      <c r="N461" t="str">
        <f t="shared" si="47"/>
        <v>C001075</v>
      </c>
    </row>
    <row r="462" spans="1:14" x14ac:dyDescent="0.25">
      <c r="A462" t="s">
        <v>749</v>
      </c>
      <c r="B462" t="s">
        <v>22</v>
      </c>
      <c r="E462" s="4" t="s">
        <v>93</v>
      </c>
      <c r="F462" s="4" t="s">
        <v>4</v>
      </c>
      <c r="G462" s="4" t="str">
        <f t="shared" si="42"/>
        <v>C0013cam01</v>
      </c>
      <c r="H462" s="8">
        <f>INDEX(data[join_date],MATCH('4.Endirim'!G462,data[cust&amp;camp],0))</f>
        <v>44960</v>
      </c>
      <c r="I462" s="11">
        <f>INDEX(data[GƏLİR],MATCH('4.Endirim'!G462,data[cust&amp;camp],0))</f>
        <v>10</v>
      </c>
      <c r="J462" s="10">
        <f t="shared" si="43"/>
        <v>44960</v>
      </c>
      <c r="K462" s="12">
        <f t="shared" si="44"/>
        <v>65</v>
      </c>
      <c r="L462" s="12">
        <f t="shared" si="45"/>
        <v>10</v>
      </c>
      <c r="M462" s="12" t="str">
        <f t="shared" si="46"/>
        <v>endirim olmayacaq</v>
      </c>
      <c r="N462" t="str">
        <f t="shared" si="47"/>
        <v>C001365</v>
      </c>
    </row>
    <row r="463" spans="1:14" x14ac:dyDescent="0.25">
      <c r="A463" t="s">
        <v>749</v>
      </c>
      <c r="B463" t="s">
        <v>34</v>
      </c>
      <c r="E463" s="4" t="s">
        <v>101</v>
      </c>
      <c r="F463" s="4" t="s">
        <v>4</v>
      </c>
      <c r="G463" s="4" t="str">
        <f t="shared" si="42"/>
        <v>C0015cam01</v>
      </c>
      <c r="H463" s="8">
        <f>INDEX(data[join_date],MATCH('4.Endirim'!G463,data[cust&amp;camp],0))</f>
        <v>44866</v>
      </c>
      <c r="I463" s="11">
        <f>INDEX(data[GƏLİR],MATCH('4.Endirim'!G463,data[cust&amp;camp],0))</f>
        <v>10</v>
      </c>
      <c r="J463" s="10">
        <f t="shared" si="43"/>
        <v>44997</v>
      </c>
      <c r="K463" s="12">
        <f t="shared" si="44"/>
        <v>27</v>
      </c>
      <c r="L463" s="12">
        <f t="shared" si="45"/>
        <v>27</v>
      </c>
      <c r="M463" s="12" t="str">
        <f t="shared" si="46"/>
        <v>endirim olmayacaq</v>
      </c>
      <c r="N463" t="str">
        <f t="shared" si="47"/>
        <v>C001527</v>
      </c>
    </row>
    <row r="464" spans="1:14" x14ac:dyDescent="0.25">
      <c r="A464" t="s">
        <v>753</v>
      </c>
      <c r="B464" t="s">
        <v>10</v>
      </c>
      <c r="E464" s="4" t="s">
        <v>113</v>
      </c>
      <c r="F464" s="4" t="s">
        <v>14</v>
      </c>
      <c r="G464" s="4" t="str">
        <f t="shared" si="42"/>
        <v>C0018cam06</v>
      </c>
      <c r="H464" s="8">
        <f>INDEX(data[join_date],MATCH('4.Endirim'!G464,data[cust&amp;camp],0))</f>
        <v>44940</v>
      </c>
      <c r="I464" s="11">
        <f>INDEX(data[GƏLİR],MATCH('4.Endirim'!G464,data[cust&amp;camp],0))</f>
        <v>13</v>
      </c>
      <c r="J464" s="10">
        <f t="shared" si="43"/>
        <v>44940</v>
      </c>
      <c r="K464" s="12">
        <f t="shared" si="44"/>
        <v>62</v>
      </c>
      <c r="L464" s="12">
        <f t="shared" si="45"/>
        <v>13</v>
      </c>
      <c r="M464" s="12" t="str">
        <f t="shared" si="46"/>
        <v>endirim olmayacaq</v>
      </c>
      <c r="N464" t="str">
        <f t="shared" si="47"/>
        <v>C001862</v>
      </c>
    </row>
    <row r="465" spans="1:14" x14ac:dyDescent="0.25">
      <c r="A465" t="s">
        <v>753</v>
      </c>
      <c r="B465" t="s">
        <v>22</v>
      </c>
      <c r="E465" s="4" t="s">
        <v>121</v>
      </c>
      <c r="F465" s="4" t="s">
        <v>4</v>
      </c>
      <c r="G465" s="4" t="str">
        <f t="shared" si="42"/>
        <v>C0020cam01</v>
      </c>
      <c r="H465" s="8">
        <f>INDEX(data[join_date],MATCH('4.Endirim'!G465,data[cust&amp;camp],0))</f>
        <v>44778</v>
      </c>
      <c r="I465" s="11">
        <f>INDEX(data[GƏLİR],MATCH('4.Endirim'!G465,data[cust&amp;camp],0))</f>
        <v>10</v>
      </c>
      <c r="J465" s="10">
        <f t="shared" si="43"/>
        <v>44919</v>
      </c>
      <c r="K465" s="12">
        <f t="shared" si="44"/>
        <v>26</v>
      </c>
      <c r="L465" s="12">
        <f t="shared" si="45"/>
        <v>26</v>
      </c>
      <c r="M465" s="12" t="str">
        <f t="shared" si="46"/>
        <v>endirim olmayacaq</v>
      </c>
      <c r="N465" t="str">
        <f t="shared" si="47"/>
        <v>C002026</v>
      </c>
    </row>
    <row r="466" spans="1:14" x14ac:dyDescent="0.25">
      <c r="A466" t="s">
        <v>757</v>
      </c>
      <c r="B466" t="s">
        <v>16</v>
      </c>
      <c r="E466" s="4" t="s">
        <v>125</v>
      </c>
      <c r="F466" s="4" t="s">
        <v>4</v>
      </c>
      <c r="G466" s="4" t="str">
        <f t="shared" si="42"/>
        <v>C0021cam01</v>
      </c>
      <c r="H466" s="8">
        <f>INDEX(data[join_date],MATCH('4.Endirim'!G466,data[cust&amp;camp],0))</f>
        <v>44883</v>
      </c>
      <c r="I466" s="11">
        <f>INDEX(data[GƏLİR],MATCH('4.Endirim'!G466,data[cust&amp;camp],0))</f>
        <v>10</v>
      </c>
      <c r="J466" s="10">
        <f t="shared" si="43"/>
        <v>44883</v>
      </c>
      <c r="K466" s="12">
        <f t="shared" si="44"/>
        <v>62</v>
      </c>
      <c r="L466" s="12">
        <f t="shared" si="45"/>
        <v>10</v>
      </c>
      <c r="M466" s="12" t="str">
        <f t="shared" si="46"/>
        <v>endirim olmayacaq</v>
      </c>
      <c r="N466" t="str">
        <f t="shared" si="47"/>
        <v>C002162</v>
      </c>
    </row>
    <row r="467" spans="1:14" x14ac:dyDescent="0.25">
      <c r="A467" t="s">
        <v>757</v>
      </c>
      <c r="B467" t="s">
        <v>22</v>
      </c>
      <c r="E467" s="4" t="s">
        <v>141</v>
      </c>
      <c r="F467" s="4" t="s">
        <v>14</v>
      </c>
      <c r="G467" s="4" t="str">
        <f t="shared" si="42"/>
        <v>C0025cam06</v>
      </c>
      <c r="H467" s="8">
        <f>INDEX(data[join_date],MATCH('4.Endirim'!G467,data[cust&amp;camp],0))</f>
        <v>44783</v>
      </c>
      <c r="I467" s="11">
        <f>INDEX(data[GƏLİR],MATCH('4.Endirim'!G467,data[cust&amp;camp],0))</f>
        <v>13</v>
      </c>
      <c r="J467" s="10">
        <f t="shared" si="43"/>
        <v>44972</v>
      </c>
      <c r="K467" s="12">
        <f t="shared" si="44"/>
        <v>27</v>
      </c>
      <c r="L467" s="12">
        <f t="shared" si="45"/>
        <v>27</v>
      </c>
      <c r="M467" s="12" t="str">
        <f t="shared" si="46"/>
        <v>endirim olmayacaq</v>
      </c>
      <c r="N467" t="str">
        <f t="shared" si="47"/>
        <v>C002527</v>
      </c>
    </row>
    <row r="468" spans="1:14" x14ac:dyDescent="0.25">
      <c r="A468" t="s">
        <v>761</v>
      </c>
      <c r="B468" t="s">
        <v>6</v>
      </c>
      <c r="E468" s="4" t="s">
        <v>145</v>
      </c>
      <c r="F468" s="4" t="s">
        <v>4</v>
      </c>
      <c r="G468" s="4" t="str">
        <f t="shared" si="42"/>
        <v>C0026cam01</v>
      </c>
      <c r="H468" s="8">
        <f>INDEX(data[join_date],MATCH('4.Endirim'!G468,data[cust&amp;camp],0))</f>
        <v>45045</v>
      </c>
      <c r="I468" s="11">
        <f>INDEX(data[GƏLİR],MATCH('4.Endirim'!G468,data[cust&amp;camp],0))</f>
        <v>10</v>
      </c>
      <c r="J468" s="10">
        <f t="shared" si="43"/>
        <v>45045</v>
      </c>
      <c r="K468" s="12">
        <f t="shared" si="44"/>
        <v>27</v>
      </c>
      <c r="L468" s="12">
        <f t="shared" si="45"/>
        <v>10</v>
      </c>
      <c r="M468" s="12" t="str">
        <f t="shared" si="46"/>
        <v>endirim olmayacaq</v>
      </c>
      <c r="N468" t="str">
        <f t="shared" si="47"/>
        <v>C002627</v>
      </c>
    </row>
    <row r="469" spans="1:14" x14ac:dyDescent="0.25">
      <c r="A469" t="s">
        <v>761</v>
      </c>
      <c r="B469" t="s">
        <v>30</v>
      </c>
      <c r="E469" s="4" t="s">
        <v>193</v>
      </c>
      <c r="F469" s="4" t="s">
        <v>4</v>
      </c>
      <c r="G469" s="4" t="str">
        <f t="shared" si="42"/>
        <v>C0038cam01</v>
      </c>
      <c r="H469" s="8">
        <f>INDEX(data[join_date],MATCH('4.Endirim'!G469,data[cust&amp;camp],0))</f>
        <v>44977</v>
      </c>
      <c r="I469" s="11">
        <f>INDEX(data[GƏLİR],MATCH('4.Endirim'!G469,data[cust&amp;camp],0))</f>
        <v>10</v>
      </c>
      <c r="J469" s="10">
        <f t="shared" si="43"/>
        <v>44977</v>
      </c>
      <c r="K469" s="12">
        <f t="shared" si="44"/>
        <v>75</v>
      </c>
      <c r="L469" s="12">
        <f t="shared" si="45"/>
        <v>10</v>
      </c>
      <c r="M469" s="12" t="str">
        <f t="shared" si="46"/>
        <v>endirim olmayacaq</v>
      </c>
      <c r="N469" t="str">
        <f t="shared" si="47"/>
        <v>C003875</v>
      </c>
    </row>
    <row r="470" spans="1:14" x14ac:dyDescent="0.25">
      <c r="A470" t="s">
        <v>765</v>
      </c>
      <c r="B470" t="s">
        <v>16</v>
      </c>
      <c r="E470" s="4" t="s">
        <v>201</v>
      </c>
      <c r="F470" s="4" t="s">
        <v>14</v>
      </c>
      <c r="G470" s="4" t="str">
        <f t="shared" si="42"/>
        <v>C0040cam06</v>
      </c>
      <c r="H470" s="8">
        <f>INDEX(data[join_date],MATCH('4.Endirim'!G470,data[cust&amp;camp],0))</f>
        <v>44580</v>
      </c>
      <c r="I470" s="11">
        <f>INDEX(data[GƏLİR],MATCH('4.Endirim'!G470,data[cust&amp;camp],0))</f>
        <v>13</v>
      </c>
      <c r="J470" s="10">
        <f t="shared" si="43"/>
        <v>44946</v>
      </c>
      <c r="K470" s="12">
        <f t="shared" si="44"/>
        <v>62</v>
      </c>
      <c r="L470" s="12">
        <f t="shared" si="45"/>
        <v>62</v>
      </c>
      <c r="M470" s="12" t="str">
        <f t="shared" si="46"/>
        <v>endirim olmayacaq</v>
      </c>
      <c r="N470" t="str">
        <f t="shared" si="47"/>
        <v>C004062</v>
      </c>
    </row>
    <row r="471" spans="1:14" x14ac:dyDescent="0.25">
      <c r="A471" t="s">
        <v>765</v>
      </c>
      <c r="B471" t="s">
        <v>30</v>
      </c>
      <c r="E471" s="4" t="s">
        <v>205</v>
      </c>
      <c r="F471" s="4" t="s">
        <v>14</v>
      </c>
      <c r="G471" s="4" t="str">
        <f t="shared" si="42"/>
        <v>C0041cam06</v>
      </c>
      <c r="H471" s="8">
        <f>INDEX(data[join_date],MATCH('4.Endirim'!G471,data[cust&amp;camp],0))</f>
        <v>44862</v>
      </c>
      <c r="I471" s="11">
        <f>INDEX(data[GƏLİR],MATCH('4.Endirim'!G471,data[cust&amp;camp],0))</f>
        <v>13</v>
      </c>
      <c r="J471" s="10">
        <f t="shared" si="43"/>
        <v>44862</v>
      </c>
      <c r="K471" s="12">
        <f t="shared" si="44"/>
        <v>13</v>
      </c>
      <c r="L471" s="12">
        <f t="shared" si="45"/>
        <v>13</v>
      </c>
      <c r="M471" s="12" t="str">
        <f t="shared" si="46"/>
        <v>endirim olmayacaq</v>
      </c>
      <c r="N471" t="str">
        <f t="shared" si="47"/>
        <v>C004113</v>
      </c>
    </row>
    <row r="472" spans="1:14" x14ac:dyDescent="0.25">
      <c r="A472" t="s">
        <v>769</v>
      </c>
      <c r="B472" t="s">
        <v>30</v>
      </c>
      <c r="E472" s="4" t="s">
        <v>249</v>
      </c>
      <c r="F472" s="4" t="s">
        <v>14</v>
      </c>
      <c r="G472" s="4" t="str">
        <f t="shared" si="42"/>
        <v>C0052cam06</v>
      </c>
      <c r="H472" s="8">
        <f>INDEX(data[join_date],MATCH('4.Endirim'!G472,data[cust&amp;camp],0))</f>
        <v>44900</v>
      </c>
      <c r="I472" s="11">
        <f>INDEX(data[GƏLİR],MATCH('4.Endirim'!G472,data[cust&amp;camp],0))</f>
        <v>13</v>
      </c>
      <c r="J472" s="10">
        <f t="shared" si="43"/>
        <v>44900</v>
      </c>
      <c r="K472" s="12">
        <f t="shared" si="44"/>
        <v>75</v>
      </c>
      <c r="L472" s="12">
        <f t="shared" si="45"/>
        <v>13</v>
      </c>
      <c r="M472" s="12" t="str">
        <f t="shared" si="46"/>
        <v>endirim olmayacaq</v>
      </c>
      <c r="N472" t="str">
        <f t="shared" si="47"/>
        <v>C005275</v>
      </c>
    </row>
    <row r="473" spans="1:14" x14ac:dyDescent="0.25">
      <c r="A473" t="s">
        <v>769</v>
      </c>
      <c r="B473" t="s">
        <v>34</v>
      </c>
      <c r="E473" s="4" t="s">
        <v>253</v>
      </c>
      <c r="F473" s="4" t="s">
        <v>4</v>
      </c>
      <c r="G473" s="4" t="str">
        <f t="shared" si="42"/>
        <v>C0053cam01</v>
      </c>
      <c r="H473" s="8">
        <f>INDEX(data[join_date],MATCH('4.Endirim'!G473,data[cust&amp;camp],0))</f>
        <v>44928</v>
      </c>
      <c r="I473" s="11">
        <f>INDEX(data[GƏLİR],MATCH('4.Endirim'!G473,data[cust&amp;camp],0))</f>
        <v>10</v>
      </c>
      <c r="J473" s="10">
        <f t="shared" si="43"/>
        <v>44928</v>
      </c>
      <c r="K473" s="12">
        <f t="shared" si="44"/>
        <v>29</v>
      </c>
      <c r="L473" s="12">
        <f t="shared" si="45"/>
        <v>10</v>
      </c>
      <c r="M473" s="12" t="str">
        <f t="shared" si="46"/>
        <v>endirim olmayacaq</v>
      </c>
      <c r="N473" t="str">
        <f t="shared" si="47"/>
        <v>C005329</v>
      </c>
    </row>
    <row r="474" spans="1:14" x14ac:dyDescent="0.25">
      <c r="A474" t="s">
        <v>773</v>
      </c>
      <c r="B474" t="s">
        <v>4</v>
      </c>
      <c r="E474" s="4" t="s">
        <v>261</v>
      </c>
      <c r="F474" s="4" t="s">
        <v>14</v>
      </c>
      <c r="G474" s="4" t="str">
        <f t="shared" si="42"/>
        <v>C0055cam06</v>
      </c>
      <c r="H474" s="8">
        <f>INDEX(data[join_date],MATCH('4.Endirim'!G474,data[cust&amp;camp],0))</f>
        <v>44946</v>
      </c>
      <c r="I474" s="11">
        <f>INDEX(data[GƏLİR],MATCH('4.Endirim'!G474,data[cust&amp;camp],0))</f>
        <v>13</v>
      </c>
      <c r="J474" s="10">
        <f t="shared" si="43"/>
        <v>44946</v>
      </c>
      <c r="K474" s="12">
        <f t="shared" si="44"/>
        <v>22</v>
      </c>
      <c r="L474" s="12">
        <f t="shared" si="45"/>
        <v>13</v>
      </c>
      <c r="M474" s="12" t="str">
        <f t="shared" si="46"/>
        <v>endirim olmayacaq</v>
      </c>
      <c r="N474" t="str">
        <f t="shared" si="47"/>
        <v>C005522</v>
      </c>
    </row>
    <row r="475" spans="1:14" x14ac:dyDescent="0.25">
      <c r="A475" t="s">
        <v>773</v>
      </c>
      <c r="B475" t="s">
        <v>18</v>
      </c>
      <c r="E475" s="4" t="s">
        <v>265</v>
      </c>
      <c r="F475" s="4" t="s">
        <v>4</v>
      </c>
      <c r="G475" s="4" t="str">
        <f t="shared" si="42"/>
        <v>C0056cam01</v>
      </c>
      <c r="H475" s="8">
        <f>INDEX(data[join_date],MATCH('4.Endirim'!G475,data[cust&amp;camp],0))</f>
        <v>44744</v>
      </c>
      <c r="I475" s="11">
        <f>INDEX(data[GƏLİR],MATCH('4.Endirim'!G475,data[cust&amp;camp],0))</f>
        <v>10</v>
      </c>
      <c r="J475" s="10">
        <f t="shared" si="43"/>
        <v>44941</v>
      </c>
      <c r="K475" s="12">
        <f t="shared" si="44"/>
        <v>62</v>
      </c>
      <c r="L475" s="12">
        <f t="shared" si="45"/>
        <v>62</v>
      </c>
      <c r="M475" s="12" t="str">
        <f t="shared" si="46"/>
        <v>endirim olmayacaq</v>
      </c>
      <c r="N475" t="str">
        <f t="shared" si="47"/>
        <v>C005662</v>
      </c>
    </row>
    <row r="476" spans="1:14" x14ac:dyDescent="0.25">
      <c r="A476" t="s">
        <v>777</v>
      </c>
      <c r="B476" t="s">
        <v>30</v>
      </c>
      <c r="E476" s="4" t="s">
        <v>269</v>
      </c>
      <c r="F476" s="4" t="s">
        <v>14</v>
      </c>
      <c r="G476" s="4" t="str">
        <f t="shared" si="42"/>
        <v>C0057cam06</v>
      </c>
      <c r="H476" s="8">
        <f>INDEX(data[join_date],MATCH('4.Endirim'!G476,data[cust&amp;camp],0))</f>
        <v>44976</v>
      </c>
      <c r="I476" s="11">
        <f>INDEX(data[GƏLİR],MATCH('4.Endirim'!G476,data[cust&amp;camp],0))</f>
        <v>13</v>
      </c>
      <c r="J476" s="10">
        <f t="shared" si="43"/>
        <v>44976</v>
      </c>
      <c r="K476" s="12">
        <f t="shared" si="44"/>
        <v>25</v>
      </c>
      <c r="L476" s="12">
        <f t="shared" si="45"/>
        <v>13</v>
      </c>
      <c r="M476" s="12" t="str">
        <f t="shared" si="46"/>
        <v>endirim olmayacaq</v>
      </c>
      <c r="N476" t="str">
        <f t="shared" si="47"/>
        <v>C005725</v>
      </c>
    </row>
    <row r="477" spans="1:14" x14ac:dyDescent="0.25">
      <c r="A477" t="s">
        <v>777</v>
      </c>
      <c r="B477" t="s">
        <v>36</v>
      </c>
      <c r="E477" s="4" t="s">
        <v>289</v>
      </c>
      <c r="F477" s="4" t="s">
        <v>4</v>
      </c>
      <c r="G477" s="4" t="str">
        <f t="shared" si="42"/>
        <v>C0062cam01</v>
      </c>
      <c r="H477" s="8">
        <f>INDEX(data[join_date],MATCH('4.Endirim'!G477,data[cust&amp;camp],0))</f>
        <v>44929</v>
      </c>
      <c r="I477" s="11">
        <f>INDEX(data[GƏLİR],MATCH('4.Endirim'!G477,data[cust&amp;camp],0))</f>
        <v>10</v>
      </c>
      <c r="J477" s="10">
        <f t="shared" si="43"/>
        <v>44929</v>
      </c>
      <c r="K477" s="12">
        <f t="shared" si="44"/>
        <v>66</v>
      </c>
      <c r="L477" s="12">
        <f t="shared" si="45"/>
        <v>10</v>
      </c>
      <c r="M477" s="12" t="str">
        <f t="shared" si="46"/>
        <v>endirim olmayacaq</v>
      </c>
      <c r="N477" t="str">
        <f t="shared" si="47"/>
        <v>C006266</v>
      </c>
    </row>
    <row r="478" spans="1:14" x14ac:dyDescent="0.25">
      <c r="A478" t="s">
        <v>781</v>
      </c>
      <c r="B478" t="s">
        <v>10</v>
      </c>
      <c r="E478" s="4" t="s">
        <v>293</v>
      </c>
      <c r="F478" s="4" t="s">
        <v>14</v>
      </c>
      <c r="G478" s="4" t="str">
        <f t="shared" si="42"/>
        <v>C0063cam06</v>
      </c>
      <c r="H478" s="8">
        <f>INDEX(data[join_date],MATCH('4.Endirim'!G478,data[cust&amp;camp],0))</f>
        <v>44929</v>
      </c>
      <c r="I478" s="11">
        <f>INDEX(data[GƏLİR],MATCH('4.Endirim'!G478,data[cust&amp;camp],0))</f>
        <v>13</v>
      </c>
      <c r="J478" s="10">
        <f t="shared" si="43"/>
        <v>44957</v>
      </c>
      <c r="K478" s="12">
        <f t="shared" si="44"/>
        <v>66</v>
      </c>
      <c r="L478" s="12">
        <f t="shared" si="45"/>
        <v>25</v>
      </c>
      <c r="M478" s="12" t="str">
        <f t="shared" si="46"/>
        <v>endirim olmayacaq</v>
      </c>
      <c r="N478" t="str">
        <f t="shared" si="47"/>
        <v>C006366</v>
      </c>
    </row>
    <row r="479" spans="1:14" x14ac:dyDescent="0.25">
      <c r="A479" t="s">
        <v>781</v>
      </c>
      <c r="B479" t="s">
        <v>20</v>
      </c>
      <c r="E479" s="4" t="s">
        <v>309</v>
      </c>
      <c r="F479" s="4" t="s">
        <v>14</v>
      </c>
      <c r="G479" s="4" t="str">
        <f t="shared" si="42"/>
        <v>C0067cam06</v>
      </c>
      <c r="H479" s="8">
        <f>INDEX(data[join_date],MATCH('4.Endirim'!G479,data[cust&amp;camp],0))</f>
        <v>44873</v>
      </c>
      <c r="I479" s="11">
        <f>INDEX(data[GƏLİR],MATCH('4.Endirim'!G479,data[cust&amp;camp],0))</f>
        <v>13</v>
      </c>
      <c r="J479" s="10">
        <f t="shared" si="43"/>
        <v>44995</v>
      </c>
      <c r="K479" s="12">
        <f t="shared" si="44"/>
        <v>65</v>
      </c>
      <c r="L479" s="12">
        <f t="shared" si="45"/>
        <v>65</v>
      </c>
      <c r="M479" s="12" t="str">
        <f t="shared" si="46"/>
        <v>endirim olmayacaq</v>
      </c>
      <c r="N479" t="str">
        <f t="shared" si="47"/>
        <v>C006765</v>
      </c>
    </row>
    <row r="480" spans="1:14" x14ac:dyDescent="0.25">
      <c r="A480" t="s">
        <v>785</v>
      </c>
      <c r="B480" t="s">
        <v>16</v>
      </c>
      <c r="E480" s="4" t="s">
        <v>317</v>
      </c>
      <c r="F480" s="4" t="s">
        <v>14</v>
      </c>
      <c r="G480" s="4" t="str">
        <f t="shared" si="42"/>
        <v>C0069cam06</v>
      </c>
      <c r="H480" s="8">
        <f>INDEX(data[join_date],MATCH('4.Endirim'!G480,data[cust&amp;camp],0))</f>
        <v>44599</v>
      </c>
      <c r="I480" s="11">
        <f>INDEX(data[GƏLİR],MATCH('4.Endirim'!G480,data[cust&amp;camp],0))</f>
        <v>13</v>
      </c>
      <c r="J480" s="10">
        <f t="shared" si="43"/>
        <v>45003</v>
      </c>
      <c r="K480" s="12">
        <f t="shared" si="44"/>
        <v>66</v>
      </c>
      <c r="L480" s="12">
        <f t="shared" si="45"/>
        <v>25</v>
      </c>
      <c r="M480" s="12" t="str">
        <f t="shared" si="46"/>
        <v>endirim olmayacaq</v>
      </c>
      <c r="N480" t="str">
        <f t="shared" si="47"/>
        <v>C006966</v>
      </c>
    </row>
    <row r="481" spans="1:14" x14ac:dyDescent="0.25">
      <c r="A481" t="s">
        <v>785</v>
      </c>
      <c r="B481" t="s">
        <v>28</v>
      </c>
      <c r="E481" s="4" t="s">
        <v>333</v>
      </c>
      <c r="F481" s="4" t="s">
        <v>4</v>
      </c>
      <c r="G481" s="4" t="str">
        <f t="shared" si="42"/>
        <v>C0073cam01</v>
      </c>
      <c r="H481" s="8">
        <f>INDEX(data[join_date],MATCH('4.Endirim'!G481,data[cust&amp;camp],0))</f>
        <v>44935</v>
      </c>
      <c r="I481" s="11">
        <f>INDEX(data[GƏLİR],MATCH('4.Endirim'!G481,data[cust&amp;camp],0))</f>
        <v>10</v>
      </c>
      <c r="J481" s="10">
        <f t="shared" si="43"/>
        <v>44935</v>
      </c>
      <c r="K481" s="12">
        <f t="shared" si="44"/>
        <v>66</v>
      </c>
      <c r="L481" s="12">
        <f t="shared" si="45"/>
        <v>10</v>
      </c>
      <c r="M481" s="12" t="str">
        <f t="shared" si="46"/>
        <v>endirim olmayacaq</v>
      </c>
      <c r="N481" t="str">
        <f t="shared" si="47"/>
        <v>C007366</v>
      </c>
    </row>
    <row r="482" spans="1:14" x14ac:dyDescent="0.25">
      <c r="A482" t="s">
        <v>789</v>
      </c>
      <c r="B482" t="s">
        <v>26</v>
      </c>
      <c r="E482" s="4" t="s">
        <v>341</v>
      </c>
      <c r="F482" s="4" t="s">
        <v>14</v>
      </c>
      <c r="G482" s="4" t="str">
        <f t="shared" si="42"/>
        <v>C0075cam06</v>
      </c>
      <c r="H482" s="8">
        <f>INDEX(data[join_date],MATCH('4.Endirim'!G482,data[cust&amp;camp],0))</f>
        <v>45042</v>
      </c>
      <c r="I482" s="11">
        <f>INDEX(data[GƏLİR],MATCH('4.Endirim'!G482,data[cust&amp;camp],0))</f>
        <v>13</v>
      </c>
      <c r="J482" s="10">
        <f t="shared" si="43"/>
        <v>45042</v>
      </c>
      <c r="K482" s="12">
        <f t="shared" si="44"/>
        <v>62</v>
      </c>
      <c r="L482" s="12">
        <f t="shared" si="45"/>
        <v>13</v>
      </c>
      <c r="M482" s="12" t="str">
        <f t="shared" si="46"/>
        <v>endirim olmayacaq</v>
      </c>
      <c r="N482" t="str">
        <f t="shared" si="47"/>
        <v>C007562</v>
      </c>
    </row>
    <row r="483" spans="1:14" x14ac:dyDescent="0.25">
      <c r="A483" t="s">
        <v>793</v>
      </c>
      <c r="B483" t="s">
        <v>22</v>
      </c>
      <c r="E483" s="4" t="s">
        <v>373</v>
      </c>
      <c r="F483" s="4" t="s">
        <v>14</v>
      </c>
      <c r="G483" s="4" t="str">
        <f t="shared" si="42"/>
        <v>C0083cam06</v>
      </c>
      <c r="H483" s="8">
        <f>INDEX(data[join_date],MATCH('4.Endirim'!G483,data[cust&amp;camp],0))</f>
        <v>44839</v>
      </c>
      <c r="I483" s="11">
        <f>INDEX(data[GƏLİR],MATCH('4.Endirim'!G483,data[cust&amp;camp],0))</f>
        <v>13</v>
      </c>
      <c r="J483" s="10">
        <f t="shared" si="43"/>
        <v>44934</v>
      </c>
      <c r="K483" s="12">
        <f t="shared" si="44"/>
        <v>66</v>
      </c>
      <c r="L483" s="12">
        <f t="shared" si="45"/>
        <v>27</v>
      </c>
      <c r="M483" s="12" t="str">
        <f t="shared" si="46"/>
        <v>endirim olmayacaq</v>
      </c>
      <c r="N483" t="str">
        <f t="shared" si="47"/>
        <v>C008366</v>
      </c>
    </row>
    <row r="484" spans="1:14" x14ac:dyDescent="0.25">
      <c r="A484" t="s">
        <v>793</v>
      </c>
      <c r="B484" t="s">
        <v>32</v>
      </c>
      <c r="E484" s="4" t="s">
        <v>389</v>
      </c>
      <c r="F484" s="4" t="s">
        <v>4</v>
      </c>
      <c r="G484" s="4" t="str">
        <f t="shared" si="42"/>
        <v>C0087cam01</v>
      </c>
      <c r="H484" s="8">
        <f>INDEX(data[join_date],MATCH('4.Endirim'!G484,data[cust&amp;camp],0))</f>
        <v>44947</v>
      </c>
      <c r="I484" s="11">
        <f>INDEX(data[GƏLİR],MATCH('4.Endirim'!G484,data[cust&amp;camp],0))</f>
        <v>10</v>
      </c>
      <c r="J484" s="10">
        <f t="shared" si="43"/>
        <v>44947</v>
      </c>
      <c r="K484" s="12">
        <f t="shared" si="44"/>
        <v>65</v>
      </c>
      <c r="L484" s="12">
        <f t="shared" si="45"/>
        <v>10</v>
      </c>
      <c r="M484" s="12" t="str">
        <f t="shared" si="46"/>
        <v>endirim olmayacaq</v>
      </c>
      <c r="N484" t="str">
        <f t="shared" si="47"/>
        <v>C008765</v>
      </c>
    </row>
    <row r="485" spans="1:14" x14ac:dyDescent="0.25">
      <c r="A485" t="s">
        <v>797</v>
      </c>
      <c r="B485" t="s">
        <v>22</v>
      </c>
      <c r="E485" s="4" t="s">
        <v>401</v>
      </c>
      <c r="F485" s="4" t="s">
        <v>4</v>
      </c>
      <c r="G485" s="4" t="str">
        <f t="shared" si="42"/>
        <v>C0090cam01</v>
      </c>
      <c r="H485" s="8">
        <f>INDEX(data[join_date],MATCH('4.Endirim'!G485,data[cust&amp;camp],0))</f>
        <v>44843</v>
      </c>
      <c r="I485" s="11">
        <f>INDEX(data[GƏLİR],MATCH('4.Endirim'!G485,data[cust&amp;camp],0))</f>
        <v>10</v>
      </c>
      <c r="J485" s="10">
        <f t="shared" si="43"/>
        <v>44843</v>
      </c>
      <c r="K485" s="12">
        <f t="shared" si="44"/>
        <v>16</v>
      </c>
      <c r="L485" s="12">
        <f t="shared" si="45"/>
        <v>10</v>
      </c>
      <c r="M485" s="12" t="str">
        <f t="shared" si="46"/>
        <v>endirim olmayacaq</v>
      </c>
      <c r="N485" t="str">
        <f t="shared" si="47"/>
        <v>C009016</v>
      </c>
    </row>
    <row r="486" spans="1:14" x14ac:dyDescent="0.25">
      <c r="A486" t="s">
        <v>797</v>
      </c>
      <c r="B486" t="s">
        <v>28</v>
      </c>
      <c r="E486" s="4" t="s">
        <v>401</v>
      </c>
      <c r="F486" s="4" t="s">
        <v>14</v>
      </c>
      <c r="G486" s="4" t="str">
        <f t="shared" si="42"/>
        <v>C0090cam06</v>
      </c>
      <c r="H486" s="8">
        <f>INDEX(data[join_date],MATCH('4.Endirim'!G486,data[cust&amp;camp],0))</f>
        <v>44608</v>
      </c>
      <c r="I486" s="11">
        <f>INDEX(data[GƏLİR],MATCH('4.Endirim'!G486,data[cust&amp;camp],0))</f>
        <v>13</v>
      </c>
      <c r="J486" s="10">
        <f t="shared" si="43"/>
        <v>44843</v>
      </c>
      <c r="K486" s="12">
        <f t="shared" si="44"/>
        <v>16</v>
      </c>
      <c r="L486" s="12">
        <f t="shared" si="45"/>
        <v>10</v>
      </c>
      <c r="M486" s="12" t="str">
        <f t="shared" si="46"/>
        <v>endirim olmayacaq</v>
      </c>
      <c r="N486" t="str">
        <f t="shared" si="47"/>
        <v>C009016</v>
      </c>
    </row>
    <row r="487" spans="1:14" x14ac:dyDescent="0.25">
      <c r="A487" t="s">
        <v>801</v>
      </c>
      <c r="B487" t="s">
        <v>10</v>
      </c>
      <c r="E487" s="4" t="s">
        <v>405</v>
      </c>
      <c r="F487" s="4" t="s">
        <v>4</v>
      </c>
      <c r="G487" s="4" t="str">
        <f t="shared" si="42"/>
        <v>C0091cam01</v>
      </c>
      <c r="H487" s="8">
        <f>INDEX(data[join_date],MATCH('4.Endirim'!G487,data[cust&amp;camp],0))</f>
        <v>45031</v>
      </c>
      <c r="I487" s="11">
        <f>INDEX(data[GƏLİR],MATCH('4.Endirim'!G487,data[cust&amp;camp],0))</f>
        <v>10</v>
      </c>
      <c r="J487" s="10">
        <f t="shared" si="43"/>
        <v>45031</v>
      </c>
      <c r="K487" s="12">
        <f t="shared" si="44"/>
        <v>10</v>
      </c>
      <c r="L487" s="12">
        <f t="shared" si="45"/>
        <v>10</v>
      </c>
      <c r="M487" s="12" t="str">
        <f t="shared" si="46"/>
        <v>endirim olmayacaq</v>
      </c>
      <c r="N487" t="str">
        <f t="shared" si="47"/>
        <v>C009110</v>
      </c>
    </row>
    <row r="488" spans="1:14" x14ac:dyDescent="0.25">
      <c r="A488" t="s">
        <v>801</v>
      </c>
      <c r="B488" t="s">
        <v>18</v>
      </c>
      <c r="E488" s="4" t="s">
        <v>409</v>
      </c>
      <c r="F488" s="4" t="s">
        <v>4</v>
      </c>
      <c r="G488" s="4" t="str">
        <f t="shared" si="42"/>
        <v>C0092cam01</v>
      </c>
      <c r="H488" s="8">
        <f>INDEX(data[join_date],MATCH('4.Endirim'!G488,data[cust&amp;camp],0))</f>
        <v>45044</v>
      </c>
      <c r="I488" s="11">
        <f>INDEX(data[GƏLİR],MATCH('4.Endirim'!G488,data[cust&amp;camp],0))</f>
        <v>10</v>
      </c>
      <c r="J488" s="10">
        <f t="shared" si="43"/>
        <v>45044</v>
      </c>
      <c r="K488" s="12">
        <f t="shared" si="44"/>
        <v>66</v>
      </c>
      <c r="L488" s="12">
        <f t="shared" si="45"/>
        <v>10</v>
      </c>
      <c r="M488" s="12" t="str">
        <f t="shared" si="46"/>
        <v>endirim olmayacaq</v>
      </c>
      <c r="N488" t="str">
        <f t="shared" si="47"/>
        <v>C009266</v>
      </c>
    </row>
    <row r="489" spans="1:14" x14ac:dyDescent="0.25">
      <c r="A489" t="s">
        <v>805</v>
      </c>
      <c r="B489" t="s">
        <v>26</v>
      </c>
      <c r="E489" s="4" t="s">
        <v>433</v>
      </c>
      <c r="F489" s="4" t="s">
        <v>14</v>
      </c>
      <c r="G489" s="4" t="str">
        <f t="shared" si="42"/>
        <v>C0098cam06</v>
      </c>
      <c r="H489" s="8">
        <f>INDEX(data[join_date],MATCH('4.Endirim'!G489,data[cust&amp;camp],0))</f>
        <v>44679</v>
      </c>
      <c r="I489" s="11">
        <f>INDEX(data[GƏLİR],MATCH('4.Endirim'!G489,data[cust&amp;camp],0))</f>
        <v>13</v>
      </c>
      <c r="J489" s="10">
        <f t="shared" si="43"/>
        <v>44788</v>
      </c>
      <c r="K489" s="12">
        <f t="shared" si="44"/>
        <v>25</v>
      </c>
      <c r="L489" s="12">
        <f t="shared" si="45"/>
        <v>25</v>
      </c>
      <c r="M489" s="12" t="str">
        <f t="shared" si="46"/>
        <v>endirim olmayacaq</v>
      </c>
      <c r="N489" t="str">
        <f t="shared" si="47"/>
        <v>C009825</v>
      </c>
    </row>
    <row r="490" spans="1:14" x14ac:dyDescent="0.25">
      <c r="A490" t="s">
        <v>805</v>
      </c>
      <c r="B490" t="s">
        <v>34</v>
      </c>
      <c r="E490" s="4" t="s">
        <v>441</v>
      </c>
      <c r="F490" s="4" t="s">
        <v>4</v>
      </c>
      <c r="G490" s="4" t="str">
        <f t="shared" si="42"/>
        <v>C0100cam01</v>
      </c>
      <c r="H490" s="8">
        <f>INDEX(data[join_date],MATCH('4.Endirim'!G490,data[cust&amp;camp],0))</f>
        <v>45019</v>
      </c>
      <c r="I490" s="11">
        <f>INDEX(data[GƏLİR],MATCH('4.Endirim'!G490,data[cust&amp;camp],0))</f>
        <v>10</v>
      </c>
      <c r="J490" s="10">
        <f t="shared" si="43"/>
        <v>45019</v>
      </c>
      <c r="K490" s="12">
        <f t="shared" si="44"/>
        <v>62</v>
      </c>
      <c r="L490" s="12">
        <f t="shared" si="45"/>
        <v>10</v>
      </c>
      <c r="M490" s="12" t="str">
        <f t="shared" si="46"/>
        <v>endirim olmayacaq</v>
      </c>
      <c r="N490" t="str">
        <f t="shared" si="47"/>
        <v>C010062</v>
      </c>
    </row>
    <row r="491" spans="1:14" x14ac:dyDescent="0.25">
      <c r="A491" t="s">
        <v>809</v>
      </c>
      <c r="B491" t="s">
        <v>12</v>
      </c>
      <c r="E491" s="4" t="s">
        <v>453</v>
      </c>
      <c r="F491" s="4" t="s">
        <v>4</v>
      </c>
      <c r="G491" s="4" t="str">
        <f t="shared" si="42"/>
        <v>C0103cam01</v>
      </c>
      <c r="H491" s="8">
        <f>INDEX(data[join_date],MATCH('4.Endirim'!G491,data[cust&amp;camp],0))</f>
        <v>44741</v>
      </c>
      <c r="I491" s="11">
        <f>INDEX(data[GƏLİR],MATCH('4.Endirim'!G491,data[cust&amp;camp],0))</f>
        <v>10</v>
      </c>
      <c r="J491" s="10">
        <f t="shared" si="43"/>
        <v>44769</v>
      </c>
      <c r="K491" s="12">
        <f t="shared" si="44"/>
        <v>75</v>
      </c>
      <c r="L491" s="12">
        <f t="shared" si="45"/>
        <v>75</v>
      </c>
      <c r="M491" s="12" t="str">
        <f t="shared" si="46"/>
        <v>endirim olmayacaq</v>
      </c>
      <c r="N491" t="str">
        <f t="shared" si="47"/>
        <v>C010375</v>
      </c>
    </row>
    <row r="492" spans="1:14" x14ac:dyDescent="0.25">
      <c r="A492" t="s">
        <v>809</v>
      </c>
      <c r="B492" t="s">
        <v>26</v>
      </c>
      <c r="E492" s="4" t="s">
        <v>469</v>
      </c>
      <c r="F492" s="4" t="s">
        <v>14</v>
      </c>
      <c r="G492" s="4" t="str">
        <f t="shared" si="42"/>
        <v>C0107cam06</v>
      </c>
      <c r="H492" s="8">
        <f>INDEX(data[join_date],MATCH('4.Endirim'!G492,data[cust&amp;camp],0))</f>
        <v>44713</v>
      </c>
      <c r="I492" s="11">
        <f>INDEX(data[GƏLİR],MATCH('4.Endirim'!G492,data[cust&amp;camp],0))</f>
        <v>13</v>
      </c>
      <c r="J492" s="10">
        <f t="shared" si="43"/>
        <v>45006</v>
      </c>
      <c r="K492" s="12">
        <f t="shared" si="44"/>
        <v>65</v>
      </c>
      <c r="L492" s="12">
        <f t="shared" si="45"/>
        <v>65</v>
      </c>
      <c r="M492" s="12" t="str">
        <f t="shared" si="46"/>
        <v>endirim olmayacaq</v>
      </c>
      <c r="N492" t="str">
        <f t="shared" si="47"/>
        <v>C010765</v>
      </c>
    </row>
    <row r="493" spans="1:14" x14ac:dyDescent="0.25">
      <c r="A493" t="s">
        <v>813</v>
      </c>
      <c r="B493" t="s">
        <v>10</v>
      </c>
      <c r="E493" s="4" t="s">
        <v>477</v>
      </c>
      <c r="F493" s="4" t="s">
        <v>4</v>
      </c>
      <c r="G493" s="4" t="str">
        <f t="shared" si="42"/>
        <v>C0109cam01</v>
      </c>
      <c r="H493" s="8">
        <f>INDEX(data[join_date],MATCH('4.Endirim'!G493,data[cust&amp;camp],0))</f>
        <v>44990</v>
      </c>
      <c r="I493" s="11">
        <f>INDEX(data[GƏLİR],MATCH('4.Endirim'!G493,data[cust&amp;camp],0))</f>
        <v>10</v>
      </c>
      <c r="J493" s="10">
        <f t="shared" si="43"/>
        <v>44990</v>
      </c>
      <c r="K493" s="12">
        <f t="shared" si="44"/>
        <v>27</v>
      </c>
      <c r="L493" s="12">
        <f t="shared" si="45"/>
        <v>10</v>
      </c>
      <c r="M493" s="12" t="str">
        <f t="shared" si="46"/>
        <v>endirim olmayacaq</v>
      </c>
      <c r="N493" t="str">
        <f t="shared" si="47"/>
        <v>C010927</v>
      </c>
    </row>
    <row r="494" spans="1:14" x14ac:dyDescent="0.25">
      <c r="A494" t="s">
        <v>813</v>
      </c>
      <c r="B494" t="s">
        <v>26</v>
      </c>
      <c r="E494" s="4" t="s">
        <v>477</v>
      </c>
      <c r="F494" s="4" t="s">
        <v>14</v>
      </c>
      <c r="G494" s="4" t="str">
        <f t="shared" si="42"/>
        <v>C0109cam06</v>
      </c>
      <c r="H494" s="8">
        <f>INDEX(data[join_date],MATCH('4.Endirim'!G494,data[cust&amp;camp],0))</f>
        <v>44593</v>
      </c>
      <c r="I494" s="11">
        <f>INDEX(data[GƏLİR],MATCH('4.Endirim'!G494,data[cust&amp;camp],0))</f>
        <v>13</v>
      </c>
      <c r="J494" s="10">
        <f t="shared" si="43"/>
        <v>44990</v>
      </c>
      <c r="K494" s="12">
        <f t="shared" si="44"/>
        <v>27</v>
      </c>
      <c r="L494" s="12">
        <f t="shared" si="45"/>
        <v>10</v>
      </c>
      <c r="M494" s="12" t="str">
        <f t="shared" si="46"/>
        <v>endirim olmayacaq</v>
      </c>
      <c r="N494" t="str">
        <f t="shared" si="47"/>
        <v>C010927</v>
      </c>
    </row>
    <row r="495" spans="1:14" x14ac:dyDescent="0.25">
      <c r="A495" t="s">
        <v>817</v>
      </c>
      <c r="B495" t="s">
        <v>24</v>
      </c>
      <c r="E495" s="4" t="s">
        <v>489</v>
      </c>
      <c r="F495" s="4" t="s">
        <v>4</v>
      </c>
      <c r="G495" s="4" t="str">
        <f t="shared" si="42"/>
        <v>C0112cam01</v>
      </c>
      <c r="H495" s="8">
        <f>INDEX(data[join_date],MATCH('4.Endirim'!G495,data[cust&amp;camp],0))</f>
        <v>44894</v>
      </c>
      <c r="I495" s="11">
        <f>INDEX(data[GƏLİR],MATCH('4.Endirim'!G495,data[cust&amp;camp],0))</f>
        <v>10</v>
      </c>
      <c r="J495" s="10">
        <f t="shared" si="43"/>
        <v>44974</v>
      </c>
      <c r="K495" s="12">
        <f t="shared" si="44"/>
        <v>66</v>
      </c>
      <c r="L495" s="12">
        <f t="shared" si="45"/>
        <v>26</v>
      </c>
      <c r="M495" s="12" t="str">
        <f t="shared" si="46"/>
        <v>endirim olmayacaq</v>
      </c>
      <c r="N495" t="str">
        <f t="shared" si="47"/>
        <v>C011266</v>
      </c>
    </row>
    <row r="496" spans="1:14" x14ac:dyDescent="0.25">
      <c r="A496" t="s">
        <v>821</v>
      </c>
      <c r="B496" t="s">
        <v>18</v>
      </c>
      <c r="E496" s="4" t="s">
        <v>493</v>
      </c>
      <c r="F496" s="4" t="s">
        <v>14</v>
      </c>
      <c r="G496" s="4" t="str">
        <f t="shared" si="42"/>
        <v>C0113cam06</v>
      </c>
      <c r="H496" s="8">
        <f>INDEX(data[join_date],MATCH('4.Endirim'!G496,data[cust&amp;camp],0))</f>
        <v>44983</v>
      </c>
      <c r="I496" s="11">
        <f>INDEX(data[GƏLİR],MATCH('4.Endirim'!G496,data[cust&amp;camp],0))</f>
        <v>13</v>
      </c>
      <c r="J496" s="10">
        <f t="shared" si="43"/>
        <v>44983</v>
      </c>
      <c r="K496" s="12">
        <f t="shared" si="44"/>
        <v>28</v>
      </c>
      <c r="L496" s="12">
        <f t="shared" si="45"/>
        <v>13</v>
      </c>
      <c r="M496" s="12" t="str">
        <f t="shared" si="46"/>
        <v>endirim olmayacaq</v>
      </c>
      <c r="N496" t="str">
        <f t="shared" si="47"/>
        <v>C011328</v>
      </c>
    </row>
    <row r="497" spans="1:14" x14ac:dyDescent="0.25">
      <c r="A497" t="s">
        <v>821</v>
      </c>
      <c r="B497" t="s">
        <v>32</v>
      </c>
      <c r="E497" s="4" t="s">
        <v>497</v>
      </c>
      <c r="F497" s="4" t="s">
        <v>14</v>
      </c>
      <c r="G497" s="4" t="str">
        <f t="shared" si="42"/>
        <v>C0114cam06</v>
      </c>
      <c r="H497" s="8">
        <f>INDEX(data[join_date],MATCH('4.Endirim'!G497,data[cust&amp;camp],0))</f>
        <v>44673</v>
      </c>
      <c r="I497" s="11">
        <f>INDEX(data[GƏLİR],MATCH('4.Endirim'!G497,data[cust&amp;camp],0))</f>
        <v>13</v>
      </c>
      <c r="J497" s="10">
        <f t="shared" si="43"/>
        <v>44901</v>
      </c>
      <c r="K497" s="12">
        <f t="shared" si="44"/>
        <v>28</v>
      </c>
      <c r="L497" s="12">
        <f t="shared" si="45"/>
        <v>28</v>
      </c>
      <c r="M497" s="12" t="str">
        <f t="shared" si="46"/>
        <v>endirim olmayacaq</v>
      </c>
      <c r="N497" t="str">
        <f t="shared" si="47"/>
        <v>C011428</v>
      </c>
    </row>
    <row r="498" spans="1:14" x14ac:dyDescent="0.25">
      <c r="A498" t="s">
        <v>825</v>
      </c>
      <c r="B498" t="s">
        <v>10</v>
      </c>
      <c r="E498" s="4" t="s">
        <v>513</v>
      </c>
      <c r="F498" s="4" t="s">
        <v>14</v>
      </c>
      <c r="G498" s="4" t="str">
        <f t="shared" si="42"/>
        <v>C0118cam06</v>
      </c>
      <c r="H498" s="8">
        <f>INDEX(data[join_date],MATCH('4.Endirim'!G498,data[cust&amp;camp],0))</f>
        <v>44586</v>
      </c>
      <c r="I498" s="11">
        <f>INDEX(data[GƏLİR],MATCH('4.Endirim'!G498,data[cust&amp;camp],0))</f>
        <v>13</v>
      </c>
      <c r="J498" s="10">
        <f t="shared" si="43"/>
        <v>44828</v>
      </c>
      <c r="K498" s="12">
        <f t="shared" si="44"/>
        <v>75</v>
      </c>
      <c r="L498" s="12">
        <f t="shared" si="45"/>
        <v>75</v>
      </c>
      <c r="M498" s="12" t="str">
        <f t="shared" si="46"/>
        <v>endirim olmayacaq</v>
      </c>
      <c r="N498" t="str">
        <f t="shared" si="47"/>
        <v>C011875</v>
      </c>
    </row>
    <row r="499" spans="1:14" x14ac:dyDescent="0.25">
      <c r="A499" t="s">
        <v>825</v>
      </c>
      <c r="B499" t="s">
        <v>26</v>
      </c>
      <c r="E499" s="4" t="s">
        <v>517</v>
      </c>
      <c r="F499" s="4" t="s">
        <v>14</v>
      </c>
      <c r="G499" s="4" t="str">
        <f t="shared" si="42"/>
        <v>C0119cam06</v>
      </c>
      <c r="H499" s="8">
        <f>INDEX(data[join_date],MATCH('4.Endirim'!G499,data[cust&amp;camp],0))</f>
        <v>44735</v>
      </c>
      <c r="I499" s="11">
        <f>INDEX(data[GƏLİR],MATCH('4.Endirim'!G499,data[cust&amp;camp],0))</f>
        <v>13</v>
      </c>
      <c r="J499" s="10">
        <f t="shared" si="43"/>
        <v>44976</v>
      </c>
      <c r="K499" s="12">
        <f t="shared" si="44"/>
        <v>75</v>
      </c>
      <c r="L499" s="12">
        <f t="shared" si="45"/>
        <v>25</v>
      </c>
      <c r="M499" s="12" t="str">
        <f t="shared" si="46"/>
        <v>endirim olmayacaq</v>
      </c>
      <c r="N499" t="str">
        <f t="shared" si="47"/>
        <v>C011975</v>
      </c>
    </row>
    <row r="500" spans="1:14" x14ac:dyDescent="0.25">
      <c r="A500" t="s">
        <v>829</v>
      </c>
      <c r="B500" t="s">
        <v>8</v>
      </c>
      <c r="E500" s="4" t="s">
        <v>549</v>
      </c>
      <c r="F500" s="4" t="s">
        <v>4</v>
      </c>
      <c r="G500" s="4" t="str">
        <f t="shared" si="42"/>
        <v>C0127cam01</v>
      </c>
      <c r="H500" s="8">
        <f>INDEX(data[join_date],MATCH('4.Endirim'!G500,data[cust&amp;camp],0))</f>
        <v>44777</v>
      </c>
      <c r="I500" s="11">
        <f>INDEX(data[GƏLİR],MATCH('4.Endirim'!G500,data[cust&amp;camp],0))</f>
        <v>10</v>
      </c>
      <c r="J500" s="10">
        <f t="shared" si="43"/>
        <v>44958</v>
      </c>
      <c r="K500" s="12">
        <f t="shared" si="44"/>
        <v>27</v>
      </c>
      <c r="L500" s="12">
        <f t="shared" si="45"/>
        <v>27</v>
      </c>
      <c r="M500" s="12" t="str">
        <f t="shared" si="46"/>
        <v>endirim olmayacaq</v>
      </c>
      <c r="N500" t="str">
        <f t="shared" si="47"/>
        <v>C012727</v>
      </c>
    </row>
    <row r="501" spans="1:14" x14ac:dyDescent="0.25">
      <c r="A501" t="s">
        <v>829</v>
      </c>
      <c r="B501" t="s">
        <v>30</v>
      </c>
      <c r="E501" s="4" t="s">
        <v>549</v>
      </c>
      <c r="F501" s="4" t="s">
        <v>14</v>
      </c>
      <c r="G501" s="4" t="str">
        <f t="shared" si="42"/>
        <v>C0127cam06</v>
      </c>
      <c r="H501" s="8">
        <f>INDEX(data[join_date],MATCH('4.Endirim'!G501,data[cust&amp;camp],0))</f>
        <v>44834</v>
      </c>
      <c r="I501" s="11">
        <f>INDEX(data[GƏLİR],MATCH('4.Endirim'!G501,data[cust&amp;camp],0))</f>
        <v>13</v>
      </c>
      <c r="J501" s="10">
        <f t="shared" si="43"/>
        <v>44958</v>
      </c>
      <c r="K501" s="12">
        <f t="shared" si="44"/>
        <v>27</v>
      </c>
      <c r="L501" s="12">
        <f t="shared" si="45"/>
        <v>27</v>
      </c>
      <c r="M501" s="12" t="str">
        <f t="shared" si="46"/>
        <v>endirim olmayacaq</v>
      </c>
      <c r="N501" t="str">
        <f t="shared" si="47"/>
        <v>C012727</v>
      </c>
    </row>
    <row r="502" spans="1:14" x14ac:dyDescent="0.25">
      <c r="A502" t="s">
        <v>833</v>
      </c>
      <c r="B502" t="s">
        <v>4</v>
      </c>
      <c r="E502" s="4" t="s">
        <v>573</v>
      </c>
      <c r="F502" s="4" t="s">
        <v>14</v>
      </c>
      <c r="G502" s="4" t="str">
        <f t="shared" si="42"/>
        <v>C0133cam06</v>
      </c>
      <c r="H502" s="8">
        <f>INDEX(data[join_date],MATCH('4.Endirim'!G502,data[cust&amp;camp],0))</f>
        <v>44602</v>
      </c>
      <c r="I502" s="11">
        <f>INDEX(data[GƏLİR],MATCH('4.Endirim'!G502,data[cust&amp;camp],0))</f>
        <v>13</v>
      </c>
      <c r="J502" s="10">
        <f t="shared" si="43"/>
        <v>44947</v>
      </c>
      <c r="K502" s="12">
        <f t="shared" si="44"/>
        <v>29</v>
      </c>
      <c r="L502" s="12">
        <f t="shared" si="45"/>
        <v>29</v>
      </c>
      <c r="M502" s="12" t="str">
        <f t="shared" si="46"/>
        <v>endirim olmayacaq</v>
      </c>
      <c r="N502" t="str">
        <f t="shared" si="47"/>
        <v>C013329</v>
      </c>
    </row>
    <row r="503" spans="1:14" x14ac:dyDescent="0.25">
      <c r="A503" t="s">
        <v>837</v>
      </c>
      <c r="B503" t="s">
        <v>26</v>
      </c>
      <c r="E503" s="4" t="s">
        <v>593</v>
      </c>
      <c r="F503" s="4" t="s">
        <v>14</v>
      </c>
      <c r="G503" s="4" t="str">
        <f t="shared" si="42"/>
        <v>C0138cam06</v>
      </c>
      <c r="H503" s="8">
        <f>INDEX(data[join_date],MATCH('4.Endirim'!G503,data[cust&amp;camp],0))</f>
        <v>44802</v>
      </c>
      <c r="I503" s="11">
        <f>INDEX(data[GƏLİR],MATCH('4.Endirim'!G503,data[cust&amp;camp],0))</f>
        <v>13</v>
      </c>
      <c r="J503" s="10">
        <f t="shared" si="43"/>
        <v>44953</v>
      </c>
      <c r="K503" s="12">
        <f t="shared" si="44"/>
        <v>62</v>
      </c>
      <c r="L503" s="12">
        <f t="shared" si="45"/>
        <v>28</v>
      </c>
      <c r="M503" s="12" t="str">
        <f t="shared" si="46"/>
        <v>endirim olmayacaq</v>
      </c>
      <c r="N503" t="str">
        <f t="shared" si="47"/>
        <v>C013862</v>
      </c>
    </row>
    <row r="504" spans="1:14" x14ac:dyDescent="0.25">
      <c r="A504" t="s">
        <v>837</v>
      </c>
      <c r="B504" t="s">
        <v>32</v>
      </c>
      <c r="E504" s="4" t="s">
        <v>601</v>
      </c>
      <c r="F504" s="4" t="s">
        <v>14</v>
      </c>
      <c r="G504" s="4" t="str">
        <f t="shared" si="42"/>
        <v>C0140cam06</v>
      </c>
      <c r="H504" s="8">
        <f>INDEX(data[join_date],MATCH('4.Endirim'!G504,data[cust&amp;camp],0))</f>
        <v>44776</v>
      </c>
      <c r="I504" s="11">
        <f>INDEX(data[GƏLİR],MATCH('4.Endirim'!G504,data[cust&amp;camp],0))</f>
        <v>13</v>
      </c>
      <c r="J504" s="10">
        <f t="shared" si="43"/>
        <v>44776</v>
      </c>
      <c r="K504" s="12">
        <f t="shared" si="44"/>
        <v>27</v>
      </c>
      <c r="L504" s="12">
        <f t="shared" si="45"/>
        <v>13</v>
      </c>
      <c r="M504" s="12" t="str">
        <f t="shared" si="46"/>
        <v>endirim olmayacaq</v>
      </c>
      <c r="N504" t="str">
        <f t="shared" si="47"/>
        <v>C014027</v>
      </c>
    </row>
    <row r="505" spans="1:14" x14ac:dyDescent="0.25">
      <c r="A505" t="s">
        <v>841</v>
      </c>
      <c r="B505" t="s">
        <v>32</v>
      </c>
      <c r="E505" s="4" t="s">
        <v>605</v>
      </c>
      <c r="F505" s="4" t="s">
        <v>14</v>
      </c>
      <c r="G505" s="4" t="str">
        <f t="shared" si="42"/>
        <v>C0141cam06</v>
      </c>
      <c r="H505" s="8">
        <f>INDEX(data[join_date],MATCH('4.Endirim'!G505,data[cust&amp;camp],0))</f>
        <v>44767</v>
      </c>
      <c r="I505" s="11">
        <f>INDEX(data[GƏLİR],MATCH('4.Endirim'!G505,data[cust&amp;camp],0))</f>
        <v>13</v>
      </c>
      <c r="J505" s="10">
        <f t="shared" si="43"/>
        <v>44767</v>
      </c>
      <c r="K505" s="12">
        <f t="shared" si="44"/>
        <v>16</v>
      </c>
      <c r="L505" s="12">
        <f t="shared" si="45"/>
        <v>13</v>
      </c>
      <c r="M505" s="12" t="str">
        <f t="shared" si="46"/>
        <v>endirim olmayacaq</v>
      </c>
      <c r="N505" t="str">
        <f t="shared" si="47"/>
        <v>C014116</v>
      </c>
    </row>
    <row r="506" spans="1:14" x14ac:dyDescent="0.25">
      <c r="A506" t="s">
        <v>845</v>
      </c>
      <c r="B506" t="s">
        <v>10</v>
      </c>
      <c r="E506" s="4" t="s">
        <v>617</v>
      </c>
      <c r="F506" s="4" t="s">
        <v>4</v>
      </c>
      <c r="G506" s="4" t="str">
        <f t="shared" si="42"/>
        <v>C0144cam01</v>
      </c>
      <c r="H506" s="8">
        <f>INDEX(data[join_date],MATCH('4.Endirim'!G506,data[cust&amp;camp],0))</f>
        <v>44700</v>
      </c>
      <c r="I506" s="11">
        <f>INDEX(data[GƏLİR],MATCH('4.Endirim'!G506,data[cust&amp;camp],0))</f>
        <v>10</v>
      </c>
      <c r="J506" s="10">
        <f t="shared" si="43"/>
        <v>44803</v>
      </c>
      <c r="K506" s="12">
        <f t="shared" si="44"/>
        <v>25</v>
      </c>
      <c r="L506" s="12">
        <f t="shared" si="45"/>
        <v>25</v>
      </c>
      <c r="M506" s="12" t="str">
        <f t="shared" si="46"/>
        <v>endirim olmayacaq</v>
      </c>
      <c r="N506" t="str">
        <f t="shared" si="47"/>
        <v>C014425</v>
      </c>
    </row>
    <row r="507" spans="1:14" x14ac:dyDescent="0.25">
      <c r="A507" t="s">
        <v>845</v>
      </c>
      <c r="B507" t="s">
        <v>18</v>
      </c>
      <c r="E507" s="4" t="s">
        <v>629</v>
      </c>
      <c r="F507" s="4" t="s">
        <v>4</v>
      </c>
      <c r="G507" s="4" t="str">
        <f t="shared" si="42"/>
        <v>C0147cam01</v>
      </c>
      <c r="H507" s="8">
        <f>INDEX(data[join_date],MATCH('4.Endirim'!G507,data[cust&amp;camp],0))</f>
        <v>44960</v>
      </c>
      <c r="I507" s="11">
        <f>INDEX(data[GƏLİR],MATCH('4.Endirim'!G507,data[cust&amp;camp],0))</f>
        <v>10</v>
      </c>
      <c r="J507" s="10">
        <f t="shared" si="43"/>
        <v>45011</v>
      </c>
      <c r="K507" s="12">
        <f t="shared" si="44"/>
        <v>66</v>
      </c>
      <c r="L507" s="12">
        <f t="shared" si="45"/>
        <v>66</v>
      </c>
      <c r="M507" s="12" t="str">
        <f t="shared" si="46"/>
        <v>endirim olmayacaq</v>
      </c>
      <c r="N507" t="str">
        <f t="shared" si="47"/>
        <v>C014766</v>
      </c>
    </row>
    <row r="508" spans="1:14" x14ac:dyDescent="0.25">
      <c r="A508" t="s">
        <v>849</v>
      </c>
      <c r="B508" t="s">
        <v>6</v>
      </c>
      <c r="E508" s="4" t="s">
        <v>653</v>
      </c>
      <c r="F508" s="4" t="s">
        <v>4</v>
      </c>
      <c r="G508" s="4" t="str">
        <f t="shared" si="42"/>
        <v>C0153cam01</v>
      </c>
      <c r="H508" s="8">
        <f>INDEX(data[join_date],MATCH('4.Endirim'!G508,data[cust&amp;camp],0))</f>
        <v>44852</v>
      </c>
      <c r="I508" s="11">
        <f>INDEX(data[GƏLİR],MATCH('4.Endirim'!G508,data[cust&amp;camp],0))</f>
        <v>10</v>
      </c>
      <c r="J508" s="10">
        <f t="shared" si="43"/>
        <v>44852</v>
      </c>
      <c r="K508" s="12">
        <f t="shared" si="44"/>
        <v>75</v>
      </c>
      <c r="L508" s="12">
        <f t="shared" si="45"/>
        <v>10</v>
      </c>
      <c r="M508" s="12" t="str">
        <f t="shared" si="46"/>
        <v>endirim olmayacaq</v>
      </c>
      <c r="N508" t="str">
        <f t="shared" si="47"/>
        <v>C015375</v>
      </c>
    </row>
    <row r="509" spans="1:14" x14ac:dyDescent="0.25">
      <c r="A509" t="s">
        <v>849</v>
      </c>
      <c r="B509" t="s">
        <v>10</v>
      </c>
      <c r="E509" s="4" t="s">
        <v>693</v>
      </c>
      <c r="F509" s="4" t="s">
        <v>4</v>
      </c>
      <c r="G509" s="4" t="str">
        <f t="shared" si="42"/>
        <v>C0163cam01</v>
      </c>
      <c r="H509" s="8">
        <f>INDEX(data[join_date],MATCH('4.Endirim'!G509,data[cust&amp;camp],0))</f>
        <v>44746</v>
      </c>
      <c r="I509" s="11">
        <f>INDEX(data[GƏLİR],MATCH('4.Endirim'!G509,data[cust&amp;camp],0))</f>
        <v>10</v>
      </c>
      <c r="J509" s="10">
        <f t="shared" si="43"/>
        <v>44746</v>
      </c>
      <c r="K509" s="12">
        <f t="shared" si="44"/>
        <v>75</v>
      </c>
      <c r="L509" s="12">
        <f t="shared" si="45"/>
        <v>10</v>
      </c>
      <c r="M509" s="12" t="str">
        <f t="shared" si="46"/>
        <v>endirim olmayacaq</v>
      </c>
      <c r="N509" t="str">
        <f t="shared" si="47"/>
        <v>C016375</v>
      </c>
    </row>
    <row r="510" spans="1:14" x14ac:dyDescent="0.25">
      <c r="A510" t="s">
        <v>853</v>
      </c>
      <c r="B510" t="s">
        <v>22</v>
      </c>
      <c r="E510" s="4" t="s">
        <v>705</v>
      </c>
      <c r="F510" s="4" t="s">
        <v>4</v>
      </c>
      <c r="G510" s="4" t="str">
        <f t="shared" si="42"/>
        <v>C0166cam01</v>
      </c>
      <c r="H510" s="8">
        <f>INDEX(data[join_date],MATCH('4.Endirim'!G510,data[cust&amp;camp],0))</f>
        <v>44929</v>
      </c>
      <c r="I510" s="11">
        <f>INDEX(data[GƏLİR],MATCH('4.Endirim'!G510,data[cust&amp;camp],0))</f>
        <v>10</v>
      </c>
      <c r="J510" s="10">
        <f t="shared" si="43"/>
        <v>44929</v>
      </c>
      <c r="K510" s="12">
        <f t="shared" si="44"/>
        <v>62</v>
      </c>
      <c r="L510" s="12">
        <f t="shared" si="45"/>
        <v>10</v>
      </c>
      <c r="M510" s="12" t="str">
        <f t="shared" si="46"/>
        <v>endirim olmayacaq</v>
      </c>
      <c r="N510" t="str">
        <f t="shared" si="47"/>
        <v>C016662</v>
      </c>
    </row>
    <row r="511" spans="1:14" x14ac:dyDescent="0.25">
      <c r="A511" t="s">
        <v>853</v>
      </c>
      <c r="B511" t="s">
        <v>28</v>
      </c>
      <c r="E511" s="4" t="s">
        <v>773</v>
      </c>
      <c r="F511" s="4" t="s">
        <v>4</v>
      </c>
      <c r="G511" s="4" t="str">
        <f t="shared" si="42"/>
        <v>C0183cam01</v>
      </c>
      <c r="H511" s="8">
        <f>INDEX(data[join_date],MATCH('4.Endirim'!G511,data[cust&amp;camp],0))</f>
        <v>45030</v>
      </c>
      <c r="I511" s="11">
        <f>INDEX(data[GƏLİR],MATCH('4.Endirim'!G511,data[cust&amp;camp],0))</f>
        <v>10</v>
      </c>
      <c r="J511" s="10">
        <f t="shared" si="43"/>
        <v>45030</v>
      </c>
      <c r="K511" s="12">
        <f t="shared" si="44"/>
        <v>27</v>
      </c>
      <c r="L511" s="12">
        <f t="shared" si="45"/>
        <v>10</v>
      </c>
      <c r="M511" s="12" t="str">
        <f t="shared" si="46"/>
        <v>endirim olmayacaq</v>
      </c>
      <c r="N511" t="str">
        <f t="shared" si="47"/>
        <v>C018327</v>
      </c>
    </row>
    <row r="512" spans="1:14" x14ac:dyDescent="0.25">
      <c r="A512" t="s">
        <v>857</v>
      </c>
      <c r="B512" t="s">
        <v>8</v>
      </c>
      <c r="E512" s="4" t="s">
        <v>833</v>
      </c>
      <c r="F512" s="4" t="s">
        <v>4</v>
      </c>
      <c r="G512" s="4" t="str">
        <f t="shared" si="42"/>
        <v>C0198cam01</v>
      </c>
      <c r="H512" s="8">
        <f>INDEX(data[join_date],MATCH('4.Endirim'!G512,data[cust&amp;camp],0))</f>
        <v>44840</v>
      </c>
      <c r="I512" s="11">
        <f>INDEX(data[GƏLİR],MATCH('4.Endirim'!G512,data[cust&amp;camp],0))</f>
        <v>10</v>
      </c>
      <c r="J512" s="10">
        <f t="shared" si="43"/>
        <v>44840</v>
      </c>
      <c r="K512" s="12">
        <f t="shared" si="44"/>
        <v>10</v>
      </c>
      <c r="L512" s="12">
        <f t="shared" si="45"/>
        <v>10</v>
      </c>
      <c r="M512" s="12" t="str">
        <f t="shared" si="46"/>
        <v>endirim olmayacaq</v>
      </c>
      <c r="N512" t="str">
        <f t="shared" si="47"/>
        <v>C019810</v>
      </c>
    </row>
    <row r="513" spans="1:14" x14ac:dyDescent="0.25">
      <c r="A513" t="s">
        <v>857</v>
      </c>
      <c r="B513" t="s">
        <v>20</v>
      </c>
      <c r="E513" s="4" t="s">
        <v>861</v>
      </c>
      <c r="F513" s="4" t="s">
        <v>4</v>
      </c>
      <c r="G513" s="4" t="str">
        <f t="shared" si="42"/>
        <v>C0205cam01</v>
      </c>
      <c r="H513" s="8">
        <f>INDEX(data[join_date],MATCH('4.Endirim'!G513,data[cust&amp;camp],0))</f>
        <v>45041</v>
      </c>
      <c r="I513" s="11">
        <f>INDEX(data[GƏLİR],MATCH('4.Endirim'!G513,data[cust&amp;camp],0))</f>
        <v>10</v>
      </c>
      <c r="J513" s="10">
        <f t="shared" si="43"/>
        <v>45041</v>
      </c>
      <c r="K513" s="12">
        <f t="shared" si="44"/>
        <v>26</v>
      </c>
      <c r="L513" s="12">
        <f t="shared" si="45"/>
        <v>10</v>
      </c>
      <c r="M513" s="12" t="str">
        <f t="shared" si="46"/>
        <v>endirim olmayacaq</v>
      </c>
      <c r="N513" t="str">
        <f t="shared" si="47"/>
        <v>C020526</v>
      </c>
    </row>
    <row r="514" spans="1:14" x14ac:dyDescent="0.25">
      <c r="A514" t="s">
        <v>861</v>
      </c>
      <c r="B514" t="s">
        <v>4</v>
      </c>
      <c r="E514" s="4" t="s">
        <v>865</v>
      </c>
      <c r="F514" s="4" t="s">
        <v>14</v>
      </c>
      <c r="G514" s="4" t="str">
        <f t="shared" si="42"/>
        <v>C0206cam06</v>
      </c>
      <c r="H514" s="8">
        <f>INDEX(data[join_date],MATCH('4.Endirim'!G514,data[cust&amp;camp],0))</f>
        <v>44657</v>
      </c>
      <c r="I514" s="11">
        <f>INDEX(data[GƏLİR],MATCH('4.Endirim'!G514,data[cust&amp;camp],0))</f>
        <v>13</v>
      </c>
      <c r="J514" s="10">
        <f t="shared" si="43"/>
        <v>44657</v>
      </c>
      <c r="K514" s="12">
        <f t="shared" si="44"/>
        <v>14</v>
      </c>
      <c r="L514" s="12">
        <f t="shared" si="45"/>
        <v>13</v>
      </c>
      <c r="M514" s="12" t="str">
        <f t="shared" si="46"/>
        <v>endirim olmayacaq</v>
      </c>
      <c r="N514" t="str">
        <f t="shared" si="47"/>
        <v>C020614</v>
      </c>
    </row>
    <row r="515" spans="1:14" x14ac:dyDescent="0.25">
      <c r="A515" t="s">
        <v>861</v>
      </c>
      <c r="B515" t="s">
        <v>6</v>
      </c>
      <c r="E515" s="4" t="s">
        <v>873</v>
      </c>
      <c r="F515" s="4" t="s">
        <v>4</v>
      </c>
      <c r="G515" s="4" t="str">
        <f t="shared" si="42"/>
        <v>C0208cam01</v>
      </c>
      <c r="H515" s="8">
        <f>INDEX(data[join_date],MATCH('4.Endirim'!G515,data[cust&amp;camp],0))</f>
        <v>44889</v>
      </c>
      <c r="I515" s="11">
        <f>INDEX(data[GƏLİR],MATCH('4.Endirim'!G515,data[cust&amp;camp],0))</f>
        <v>10</v>
      </c>
      <c r="J515" s="10">
        <f t="shared" si="43"/>
        <v>44945</v>
      </c>
      <c r="K515" s="12">
        <f t="shared" si="44"/>
        <v>62</v>
      </c>
      <c r="L515" s="12">
        <f t="shared" si="45"/>
        <v>62</v>
      </c>
      <c r="M515" s="12" t="str">
        <f t="shared" si="46"/>
        <v>endirim olmayacaq</v>
      </c>
      <c r="N515" t="str">
        <f t="shared" si="47"/>
        <v>C020862</v>
      </c>
    </row>
    <row r="516" spans="1:14" x14ac:dyDescent="0.25">
      <c r="A516" t="s">
        <v>865</v>
      </c>
      <c r="B516" t="s">
        <v>14</v>
      </c>
      <c r="E516" s="4" t="s">
        <v>885</v>
      </c>
      <c r="F516" s="4" t="s">
        <v>4</v>
      </c>
      <c r="G516" s="4" t="str">
        <f t="shared" ref="G516:G579" si="48">E516&amp;F516</f>
        <v>C0211cam01</v>
      </c>
      <c r="H516" s="8">
        <f>INDEX(data[join_date],MATCH('4.Endirim'!G516,data[cust&amp;camp],0))</f>
        <v>44838</v>
      </c>
      <c r="I516" s="11">
        <f>INDEX(data[GƏLİR],MATCH('4.Endirim'!G516,data[cust&amp;camp],0))</f>
        <v>10</v>
      </c>
      <c r="J516" s="10">
        <f t="shared" ref="J516:J579" si="49">_xlfn.MAXIFS($H$4:$H$1948,$E$4:$E$1948,E516)</f>
        <v>44838</v>
      </c>
      <c r="K516" s="12">
        <f t="shared" ref="K516:K579" si="50">_xlfn.MAXIFS($I$4:$I$1948,$E$4:$E$1948,E516)</f>
        <v>66</v>
      </c>
      <c r="L516" s="12">
        <f t="shared" ref="L516:L579" si="51">_xlfn.MAXIFS($I$4:$I$1948,$H$4:$H$1948,J516,$E$4:$E$1948,E516)</f>
        <v>10</v>
      </c>
      <c r="M516" s="12" t="str">
        <f t="shared" si="46"/>
        <v>endirim olmayacaq</v>
      </c>
      <c r="N516" t="str">
        <f t="shared" si="47"/>
        <v>C021166</v>
      </c>
    </row>
    <row r="517" spans="1:14" x14ac:dyDescent="0.25">
      <c r="A517" t="s">
        <v>865</v>
      </c>
      <c r="B517" t="s">
        <v>32</v>
      </c>
      <c r="E517" s="4" t="s">
        <v>949</v>
      </c>
      <c r="F517" s="4" t="s">
        <v>4</v>
      </c>
      <c r="G517" s="4" t="str">
        <f t="shared" si="48"/>
        <v>C0227cam01</v>
      </c>
      <c r="H517" s="8">
        <f>INDEX(data[join_date],MATCH('4.Endirim'!G517,data[cust&amp;camp],0))</f>
        <v>44853</v>
      </c>
      <c r="I517" s="11">
        <f>INDEX(data[GƏLİR],MATCH('4.Endirim'!G517,data[cust&amp;camp],0))</f>
        <v>10</v>
      </c>
      <c r="J517" s="10">
        <f t="shared" si="49"/>
        <v>44902</v>
      </c>
      <c r="K517" s="12">
        <f t="shared" si="50"/>
        <v>26</v>
      </c>
      <c r="L517" s="12">
        <f t="shared" si="51"/>
        <v>26</v>
      </c>
      <c r="M517" s="12" t="str">
        <f t="shared" ref="M517:M580" si="52">IF(L517&gt;=K517,"endirim olmayacaq",IF(I517=K517,"endirim :"&amp;  E517  &amp;","&amp;F517,"endirim olmayacaq"))</f>
        <v>endirim olmayacaq</v>
      </c>
      <c r="N517" t="str">
        <f t="shared" ref="N517:N580" si="53">E517&amp;K517</f>
        <v>C022726</v>
      </c>
    </row>
    <row r="518" spans="1:14" x14ac:dyDescent="0.25">
      <c r="A518" t="s">
        <v>869</v>
      </c>
      <c r="B518" t="s">
        <v>6</v>
      </c>
      <c r="E518" s="4" t="s">
        <v>973</v>
      </c>
      <c r="F518" s="4" t="s">
        <v>14</v>
      </c>
      <c r="G518" s="4" t="str">
        <f t="shared" si="48"/>
        <v>C0233cam06</v>
      </c>
      <c r="H518" s="8">
        <f>INDEX(data[join_date],MATCH('4.Endirim'!G518,data[cust&amp;camp],0))</f>
        <v>44825</v>
      </c>
      <c r="I518" s="11">
        <f>INDEX(data[GƏLİR],MATCH('4.Endirim'!G518,data[cust&amp;camp],0))</f>
        <v>13</v>
      </c>
      <c r="J518" s="10">
        <f t="shared" si="49"/>
        <v>44825</v>
      </c>
      <c r="K518" s="12">
        <f t="shared" si="50"/>
        <v>62</v>
      </c>
      <c r="L518" s="12">
        <f t="shared" si="51"/>
        <v>13</v>
      </c>
      <c r="M518" s="12" t="str">
        <f t="shared" si="52"/>
        <v>endirim olmayacaq</v>
      </c>
      <c r="N518" t="str">
        <f t="shared" si="53"/>
        <v>C023362</v>
      </c>
    </row>
    <row r="519" spans="1:14" x14ac:dyDescent="0.25">
      <c r="A519" t="s">
        <v>869</v>
      </c>
      <c r="B519" t="s">
        <v>10</v>
      </c>
      <c r="E519" s="4" t="s">
        <v>989</v>
      </c>
      <c r="F519" s="4" t="s">
        <v>4</v>
      </c>
      <c r="G519" s="4" t="str">
        <f t="shared" si="48"/>
        <v>C0237cam01</v>
      </c>
      <c r="H519" s="8">
        <f>INDEX(data[join_date],MATCH('4.Endirim'!G519,data[cust&amp;camp],0))</f>
        <v>45033</v>
      </c>
      <c r="I519" s="11">
        <f>INDEX(data[GƏLİR],MATCH('4.Endirim'!G519,data[cust&amp;camp],0))</f>
        <v>10</v>
      </c>
      <c r="J519" s="10">
        <f t="shared" si="49"/>
        <v>45033</v>
      </c>
      <c r="K519" s="12">
        <f t="shared" si="50"/>
        <v>10</v>
      </c>
      <c r="L519" s="12">
        <f t="shared" si="51"/>
        <v>10</v>
      </c>
      <c r="M519" s="12" t="str">
        <f t="shared" si="52"/>
        <v>endirim olmayacaq</v>
      </c>
      <c r="N519" t="str">
        <f t="shared" si="53"/>
        <v>C023710</v>
      </c>
    </row>
    <row r="520" spans="1:14" x14ac:dyDescent="0.25">
      <c r="A520" t="s">
        <v>873</v>
      </c>
      <c r="B520" t="s">
        <v>4</v>
      </c>
      <c r="E520" s="4" t="s">
        <v>993</v>
      </c>
      <c r="F520" s="4" t="s">
        <v>4</v>
      </c>
      <c r="G520" s="4" t="str">
        <f t="shared" si="48"/>
        <v>C0238cam01</v>
      </c>
      <c r="H520" s="8">
        <f>INDEX(data[join_date],MATCH('4.Endirim'!G520,data[cust&amp;camp],0))</f>
        <v>44810</v>
      </c>
      <c r="I520" s="11">
        <f>INDEX(data[GƏLİR],MATCH('4.Endirim'!G520,data[cust&amp;camp],0))</f>
        <v>10</v>
      </c>
      <c r="J520" s="10">
        <f t="shared" si="49"/>
        <v>44890</v>
      </c>
      <c r="K520" s="12">
        <f t="shared" si="50"/>
        <v>62</v>
      </c>
      <c r="L520" s="12">
        <f t="shared" si="51"/>
        <v>62</v>
      </c>
      <c r="M520" s="12" t="str">
        <f t="shared" si="52"/>
        <v>endirim olmayacaq</v>
      </c>
      <c r="N520" t="str">
        <f t="shared" si="53"/>
        <v>C023862</v>
      </c>
    </row>
    <row r="521" spans="1:14" x14ac:dyDescent="0.25">
      <c r="A521" t="s">
        <v>873</v>
      </c>
      <c r="B521" t="s">
        <v>24</v>
      </c>
      <c r="E521" s="4" t="s">
        <v>1001</v>
      </c>
      <c r="F521" s="4" t="s">
        <v>14</v>
      </c>
      <c r="G521" s="4" t="str">
        <f t="shared" si="48"/>
        <v>C0240cam06</v>
      </c>
      <c r="H521" s="8">
        <f>INDEX(data[join_date],MATCH('4.Endirim'!G521,data[cust&amp;camp],0))</f>
        <v>44848</v>
      </c>
      <c r="I521" s="11">
        <f>INDEX(data[GƏLİR],MATCH('4.Endirim'!G521,data[cust&amp;camp],0))</f>
        <v>13</v>
      </c>
      <c r="J521" s="10">
        <f t="shared" si="49"/>
        <v>45031</v>
      </c>
      <c r="K521" s="12">
        <f t="shared" si="50"/>
        <v>22</v>
      </c>
      <c r="L521" s="12">
        <f t="shared" si="51"/>
        <v>22</v>
      </c>
      <c r="M521" s="12" t="str">
        <f t="shared" si="52"/>
        <v>endirim olmayacaq</v>
      </c>
      <c r="N521" t="str">
        <f t="shared" si="53"/>
        <v>C024022</v>
      </c>
    </row>
    <row r="522" spans="1:14" x14ac:dyDescent="0.25">
      <c r="A522" t="s">
        <v>877</v>
      </c>
      <c r="B522" t="s">
        <v>28</v>
      </c>
      <c r="E522" s="4" t="s">
        <v>1005</v>
      </c>
      <c r="F522" s="4" t="s">
        <v>4</v>
      </c>
      <c r="G522" s="4" t="str">
        <f t="shared" si="48"/>
        <v>C0241cam01</v>
      </c>
      <c r="H522" s="8">
        <f>INDEX(data[join_date],MATCH('4.Endirim'!G522,data[cust&amp;camp],0))</f>
        <v>45041</v>
      </c>
      <c r="I522" s="11">
        <f>INDEX(data[GƏLİR],MATCH('4.Endirim'!G522,data[cust&amp;camp],0))</f>
        <v>10</v>
      </c>
      <c r="J522" s="10">
        <f t="shared" si="49"/>
        <v>45041</v>
      </c>
      <c r="K522" s="12">
        <f t="shared" si="50"/>
        <v>27</v>
      </c>
      <c r="L522" s="12">
        <f t="shared" si="51"/>
        <v>10</v>
      </c>
      <c r="M522" s="12" t="str">
        <f t="shared" si="52"/>
        <v>endirim olmayacaq</v>
      </c>
      <c r="N522" t="str">
        <f t="shared" si="53"/>
        <v>C024127</v>
      </c>
    </row>
    <row r="523" spans="1:14" x14ac:dyDescent="0.25">
      <c r="A523" t="s">
        <v>877</v>
      </c>
      <c r="B523" t="s">
        <v>36</v>
      </c>
      <c r="E523" s="4" t="s">
        <v>1013</v>
      </c>
      <c r="F523" s="4" t="s">
        <v>4</v>
      </c>
      <c r="G523" s="4" t="str">
        <f t="shared" si="48"/>
        <v>C0243cam01</v>
      </c>
      <c r="H523" s="8">
        <f>INDEX(data[join_date],MATCH('4.Endirim'!G523,data[cust&amp;camp],0))</f>
        <v>44911</v>
      </c>
      <c r="I523" s="11">
        <f>INDEX(data[GƏLİR],MATCH('4.Endirim'!G523,data[cust&amp;camp],0))</f>
        <v>10</v>
      </c>
      <c r="J523" s="10">
        <f t="shared" si="49"/>
        <v>44911</v>
      </c>
      <c r="K523" s="12">
        <f t="shared" si="50"/>
        <v>28</v>
      </c>
      <c r="L523" s="12">
        <f t="shared" si="51"/>
        <v>10</v>
      </c>
      <c r="M523" s="12" t="str">
        <f t="shared" si="52"/>
        <v>endirim olmayacaq</v>
      </c>
      <c r="N523" t="str">
        <f t="shared" si="53"/>
        <v>C024328</v>
      </c>
    </row>
    <row r="524" spans="1:14" x14ac:dyDescent="0.25">
      <c r="A524" t="s">
        <v>881</v>
      </c>
      <c r="B524" t="s">
        <v>22</v>
      </c>
      <c r="E524" s="4" t="s">
        <v>1021</v>
      </c>
      <c r="F524" s="4" t="s">
        <v>14</v>
      </c>
      <c r="G524" s="4" t="str">
        <f t="shared" si="48"/>
        <v>C0245cam06</v>
      </c>
      <c r="H524" s="8">
        <f>INDEX(data[join_date],MATCH('4.Endirim'!G524,data[cust&amp;camp],0))</f>
        <v>44983</v>
      </c>
      <c r="I524" s="11">
        <f>INDEX(data[GƏLİR],MATCH('4.Endirim'!G524,data[cust&amp;camp],0))</f>
        <v>13</v>
      </c>
      <c r="J524" s="10">
        <f t="shared" si="49"/>
        <v>44983</v>
      </c>
      <c r="K524" s="12">
        <f t="shared" si="50"/>
        <v>14</v>
      </c>
      <c r="L524" s="12">
        <f t="shared" si="51"/>
        <v>13</v>
      </c>
      <c r="M524" s="12" t="str">
        <f t="shared" si="52"/>
        <v>endirim olmayacaq</v>
      </c>
      <c r="N524" t="str">
        <f t="shared" si="53"/>
        <v>C024514</v>
      </c>
    </row>
    <row r="525" spans="1:14" x14ac:dyDescent="0.25">
      <c r="A525" t="s">
        <v>885</v>
      </c>
      <c r="B525" t="s">
        <v>4</v>
      </c>
      <c r="E525" s="4" t="s">
        <v>1069</v>
      </c>
      <c r="F525" s="4" t="s">
        <v>14</v>
      </c>
      <c r="G525" s="4" t="str">
        <f t="shared" si="48"/>
        <v>C0257cam06</v>
      </c>
      <c r="H525" s="8">
        <f>INDEX(data[join_date],MATCH('4.Endirim'!G525,data[cust&amp;camp],0))</f>
        <v>44804</v>
      </c>
      <c r="I525" s="11">
        <f>INDEX(data[GƏLİR],MATCH('4.Endirim'!G525,data[cust&amp;camp],0))</f>
        <v>13</v>
      </c>
      <c r="J525" s="10">
        <f t="shared" si="49"/>
        <v>44883</v>
      </c>
      <c r="K525" s="12">
        <f t="shared" si="50"/>
        <v>27</v>
      </c>
      <c r="L525" s="12">
        <f t="shared" si="51"/>
        <v>27</v>
      </c>
      <c r="M525" s="12" t="str">
        <f t="shared" si="52"/>
        <v>endirim olmayacaq</v>
      </c>
      <c r="N525" t="str">
        <f t="shared" si="53"/>
        <v>C025727</v>
      </c>
    </row>
    <row r="526" spans="1:14" x14ac:dyDescent="0.25">
      <c r="A526" t="s">
        <v>885</v>
      </c>
      <c r="B526" t="s">
        <v>22</v>
      </c>
      <c r="E526" s="4" t="s">
        <v>1125</v>
      </c>
      <c r="F526" s="4" t="s">
        <v>14</v>
      </c>
      <c r="G526" s="4" t="str">
        <f t="shared" si="48"/>
        <v>C0271cam06</v>
      </c>
      <c r="H526" s="8">
        <f>INDEX(data[join_date],MATCH('4.Endirim'!G526,data[cust&amp;camp],0))</f>
        <v>44863</v>
      </c>
      <c r="I526" s="11">
        <f>INDEX(data[GƏLİR],MATCH('4.Endirim'!G526,data[cust&amp;camp],0))</f>
        <v>13</v>
      </c>
      <c r="J526" s="10">
        <f t="shared" si="49"/>
        <v>44863</v>
      </c>
      <c r="K526" s="12">
        <f t="shared" si="50"/>
        <v>25</v>
      </c>
      <c r="L526" s="12">
        <f t="shared" si="51"/>
        <v>13</v>
      </c>
      <c r="M526" s="12" t="str">
        <f t="shared" si="52"/>
        <v>endirim olmayacaq</v>
      </c>
      <c r="N526" t="str">
        <f t="shared" si="53"/>
        <v>C027125</v>
      </c>
    </row>
    <row r="527" spans="1:14" x14ac:dyDescent="0.25">
      <c r="A527" t="s">
        <v>889</v>
      </c>
      <c r="B527" t="s">
        <v>16</v>
      </c>
      <c r="E527" s="4" t="s">
        <v>1161</v>
      </c>
      <c r="F527" s="4" t="s">
        <v>4</v>
      </c>
      <c r="G527" s="4" t="str">
        <f t="shared" si="48"/>
        <v>C0280cam01</v>
      </c>
      <c r="H527" s="8">
        <f>INDEX(data[join_date],MATCH('4.Endirim'!G527,data[cust&amp;camp],0))</f>
        <v>44996</v>
      </c>
      <c r="I527" s="11">
        <f>INDEX(data[GƏLİR],MATCH('4.Endirim'!G527,data[cust&amp;camp],0))</f>
        <v>10</v>
      </c>
      <c r="J527" s="10">
        <f t="shared" si="49"/>
        <v>45032</v>
      </c>
      <c r="K527" s="12">
        <f t="shared" si="50"/>
        <v>14</v>
      </c>
      <c r="L527" s="12">
        <f t="shared" si="51"/>
        <v>14</v>
      </c>
      <c r="M527" s="12" t="str">
        <f t="shared" si="52"/>
        <v>endirim olmayacaq</v>
      </c>
      <c r="N527" t="str">
        <f t="shared" si="53"/>
        <v>C028014</v>
      </c>
    </row>
    <row r="528" spans="1:14" x14ac:dyDescent="0.25">
      <c r="A528" t="s">
        <v>889</v>
      </c>
      <c r="B528" t="s">
        <v>18</v>
      </c>
      <c r="E528" s="4" t="s">
        <v>1165</v>
      </c>
      <c r="F528" s="4" t="s">
        <v>4</v>
      </c>
      <c r="G528" s="4" t="str">
        <f t="shared" si="48"/>
        <v>C0281cam01</v>
      </c>
      <c r="H528" s="8">
        <f>INDEX(data[join_date],MATCH('4.Endirim'!G528,data[cust&amp;camp],0))</f>
        <v>44713</v>
      </c>
      <c r="I528" s="11">
        <f>INDEX(data[GƏLİR],MATCH('4.Endirim'!G528,data[cust&amp;camp],0))</f>
        <v>10</v>
      </c>
      <c r="J528" s="10">
        <f t="shared" si="49"/>
        <v>44805</v>
      </c>
      <c r="K528" s="12">
        <f t="shared" si="50"/>
        <v>26</v>
      </c>
      <c r="L528" s="12">
        <f t="shared" si="51"/>
        <v>26</v>
      </c>
      <c r="M528" s="12" t="str">
        <f t="shared" si="52"/>
        <v>endirim olmayacaq</v>
      </c>
      <c r="N528" t="str">
        <f t="shared" si="53"/>
        <v>C028126</v>
      </c>
    </row>
    <row r="529" spans="1:14" x14ac:dyDescent="0.25">
      <c r="A529" t="s">
        <v>893</v>
      </c>
      <c r="B529" t="s">
        <v>22</v>
      </c>
      <c r="E529" s="4" t="s">
        <v>1189</v>
      </c>
      <c r="F529" s="4" t="s">
        <v>14</v>
      </c>
      <c r="G529" s="4" t="str">
        <f t="shared" si="48"/>
        <v>C0287cam06</v>
      </c>
      <c r="H529" s="8">
        <f>INDEX(data[join_date],MATCH('4.Endirim'!G529,data[cust&amp;camp],0))</f>
        <v>44676</v>
      </c>
      <c r="I529" s="11">
        <f>INDEX(data[GƏLİR],MATCH('4.Endirim'!G529,data[cust&amp;camp],0))</f>
        <v>13</v>
      </c>
      <c r="J529" s="10">
        <f t="shared" si="49"/>
        <v>44747</v>
      </c>
      <c r="K529" s="12">
        <f t="shared" si="50"/>
        <v>62</v>
      </c>
      <c r="L529" s="12">
        <f t="shared" si="51"/>
        <v>62</v>
      </c>
      <c r="M529" s="12" t="str">
        <f t="shared" si="52"/>
        <v>endirim olmayacaq</v>
      </c>
      <c r="N529" t="str">
        <f t="shared" si="53"/>
        <v>C028762</v>
      </c>
    </row>
    <row r="530" spans="1:14" x14ac:dyDescent="0.25">
      <c r="A530" t="s">
        <v>893</v>
      </c>
      <c r="B530" t="s">
        <v>34</v>
      </c>
      <c r="E530" s="4" t="s">
        <v>1221</v>
      </c>
      <c r="F530" s="4" t="s">
        <v>4</v>
      </c>
      <c r="G530" s="4" t="str">
        <f t="shared" si="48"/>
        <v>C0295cam01</v>
      </c>
      <c r="H530" s="8">
        <f>INDEX(data[join_date],MATCH('4.Endirim'!G530,data[cust&amp;camp],0))</f>
        <v>44921</v>
      </c>
      <c r="I530" s="11">
        <f>INDEX(data[GƏLİR],MATCH('4.Endirim'!G530,data[cust&amp;camp],0))</f>
        <v>10</v>
      </c>
      <c r="J530" s="10">
        <f t="shared" si="49"/>
        <v>44921</v>
      </c>
      <c r="K530" s="12">
        <f t="shared" si="50"/>
        <v>13</v>
      </c>
      <c r="L530" s="12">
        <f t="shared" si="51"/>
        <v>10</v>
      </c>
      <c r="M530" s="12" t="str">
        <f t="shared" si="52"/>
        <v>endirim olmayacaq</v>
      </c>
      <c r="N530" t="str">
        <f t="shared" si="53"/>
        <v>C029513</v>
      </c>
    </row>
    <row r="531" spans="1:14" x14ac:dyDescent="0.25">
      <c r="A531" t="s">
        <v>897</v>
      </c>
      <c r="B531" t="s">
        <v>20</v>
      </c>
      <c r="E531" s="4" t="s">
        <v>1221</v>
      </c>
      <c r="F531" s="4" t="s">
        <v>14</v>
      </c>
      <c r="G531" s="4" t="str">
        <f t="shared" si="48"/>
        <v>C0295cam06</v>
      </c>
      <c r="H531" s="8">
        <f>INDEX(data[join_date],MATCH('4.Endirim'!G531,data[cust&amp;camp],0))</f>
        <v>44574</v>
      </c>
      <c r="I531" s="11">
        <f>INDEX(data[GƏLİR],MATCH('4.Endirim'!G531,data[cust&amp;camp],0))</f>
        <v>13</v>
      </c>
      <c r="J531" s="10">
        <f t="shared" si="49"/>
        <v>44921</v>
      </c>
      <c r="K531" s="12">
        <f t="shared" si="50"/>
        <v>13</v>
      </c>
      <c r="L531" s="12">
        <f t="shared" si="51"/>
        <v>10</v>
      </c>
      <c r="M531" s="12" t="str">
        <f t="shared" si="52"/>
        <v>endirim :C0295,cam06</v>
      </c>
      <c r="N531" t="str">
        <f t="shared" si="53"/>
        <v>C029513</v>
      </c>
    </row>
    <row r="532" spans="1:14" x14ac:dyDescent="0.25">
      <c r="A532" t="s">
        <v>897</v>
      </c>
      <c r="B532" t="s">
        <v>34</v>
      </c>
      <c r="E532" s="4" t="s">
        <v>1233</v>
      </c>
      <c r="F532" s="4" t="s">
        <v>4</v>
      </c>
      <c r="G532" s="4" t="str">
        <f t="shared" si="48"/>
        <v>C0298cam01</v>
      </c>
      <c r="H532" s="8">
        <f>INDEX(data[join_date],MATCH('4.Endirim'!G532,data[cust&amp;camp],0))</f>
        <v>44977</v>
      </c>
      <c r="I532" s="11">
        <f>INDEX(data[GƏLİR],MATCH('4.Endirim'!G532,data[cust&amp;camp],0))</f>
        <v>10</v>
      </c>
      <c r="J532" s="10">
        <f t="shared" si="49"/>
        <v>44977</v>
      </c>
      <c r="K532" s="12">
        <f t="shared" si="50"/>
        <v>29</v>
      </c>
      <c r="L532" s="12">
        <f t="shared" si="51"/>
        <v>10</v>
      </c>
      <c r="M532" s="12" t="str">
        <f t="shared" si="52"/>
        <v>endirim olmayacaq</v>
      </c>
      <c r="N532" t="str">
        <f t="shared" si="53"/>
        <v>C029829</v>
      </c>
    </row>
    <row r="533" spans="1:14" x14ac:dyDescent="0.25">
      <c r="A533" t="s">
        <v>901</v>
      </c>
      <c r="B533" t="s">
        <v>22</v>
      </c>
      <c r="E533" s="4" t="s">
        <v>1257</v>
      </c>
      <c r="F533" s="4" t="s">
        <v>4</v>
      </c>
      <c r="G533" s="4" t="str">
        <f t="shared" si="48"/>
        <v>C0304cam01</v>
      </c>
      <c r="H533" s="8">
        <f>INDEX(data[join_date],MATCH('4.Endirim'!G533,data[cust&amp;camp],0))</f>
        <v>44709</v>
      </c>
      <c r="I533" s="11">
        <f>INDEX(data[GƏLİR],MATCH('4.Endirim'!G533,data[cust&amp;camp],0))</f>
        <v>10</v>
      </c>
      <c r="J533" s="10">
        <f t="shared" si="49"/>
        <v>44709</v>
      </c>
      <c r="K533" s="12">
        <f t="shared" si="50"/>
        <v>22</v>
      </c>
      <c r="L533" s="12">
        <f t="shared" si="51"/>
        <v>10</v>
      </c>
      <c r="M533" s="12" t="str">
        <f t="shared" si="52"/>
        <v>endirim olmayacaq</v>
      </c>
      <c r="N533" t="str">
        <f t="shared" si="53"/>
        <v>C030422</v>
      </c>
    </row>
    <row r="534" spans="1:14" x14ac:dyDescent="0.25">
      <c r="A534" t="s">
        <v>901</v>
      </c>
      <c r="B534" t="s">
        <v>28</v>
      </c>
      <c r="E534" s="4" t="s">
        <v>1265</v>
      </c>
      <c r="F534" s="4" t="s">
        <v>4</v>
      </c>
      <c r="G534" s="4" t="str">
        <f t="shared" si="48"/>
        <v>C0306cam01</v>
      </c>
      <c r="H534" s="8">
        <f>INDEX(data[join_date],MATCH('4.Endirim'!G534,data[cust&amp;camp],0))</f>
        <v>45021</v>
      </c>
      <c r="I534" s="11">
        <f>INDEX(data[GƏLİR],MATCH('4.Endirim'!G534,data[cust&amp;camp],0))</f>
        <v>10</v>
      </c>
      <c r="J534" s="10">
        <f t="shared" si="49"/>
        <v>45021</v>
      </c>
      <c r="K534" s="12">
        <f t="shared" si="50"/>
        <v>25</v>
      </c>
      <c r="L534" s="12">
        <f t="shared" si="51"/>
        <v>10</v>
      </c>
      <c r="M534" s="12" t="str">
        <f t="shared" si="52"/>
        <v>endirim olmayacaq</v>
      </c>
      <c r="N534" t="str">
        <f t="shared" si="53"/>
        <v>C030625</v>
      </c>
    </row>
    <row r="535" spans="1:14" x14ac:dyDescent="0.25">
      <c r="A535" t="s">
        <v>905</v>
      </c>
      <c r="B535" t="s">
        <v>26</v>
      </c>
      <c r="E535" s="4" t="s">
        <v>1273</v>
      </c>
      <c r="F535" s="4" t="s">
        <v>4</v>
      </c>
      <c r="G535" s="4" t="str">
        <f t="shared" si="48"/>
        <v>C0308cam01</v>
      </c>
      <c r="H535" s="8">
        <f>INDEX(data[join_date],MATCH('4.Endirim'!G535,data[cust&amp;camp],0))</f>
        <v>45032</v>
      </c>
      <c r="I535" s="11">
        <f>INDEX(data[GƏLİR],MATCH('4.Endirim'!G535,data[cust&amp;camp],0))</f>
        <v>10</v>
      </c>
      <c r="J535" s="10">
        <f t="shared" si="49"/>
        <v>45032</v>
      </c>
      <c r="K535" s="12">
        <f t="shared" si="50"/>
        <v>26</v>
      </c>
      <c r="L535" s="12">
        <f t="shared" si="51"/>
        <v>10</v>
      </c>
      <c r="M535" s="12" t="str">
        <f t="shared" si="52"/>
        <v>endirim olmayacaq</v>
      </c>
      <c r="N535" t="str">
        <f t="shared" si="53"/>
        <v>C030826</v>
      </c>
    </row>
    <row r="536" spans="1:14" x14ac:dyDescent="0.25">
      <c r="A536" t="s">
        <v>905</v>
      </c>
      <c r="B536" t="s">
        <v>32</v>
      </c>
      <c r="E536" s="4" t="s">
        <v>1281</v>
      </c>
      <c r="F536" s="4" t="s">
        <v>4</v>
      </c>
      <c r="G536" s="4" t="str">
        <f t="shared" si="48"/>
        <v>C0310cam01</v>
      </c>
      <c r="H536" s="8">
        <f>INDEX(data[join_date],MATCH('4.Endirim'!G536,data[cust&amp;camp],0))</f>
        <v>44849</v>
      </c>
      <c r="I536" s="11">
        <f>INDEX(data[GƏLİR],MATCH('4.Endirim'!G536,data[cust&amp;camp],0))</f>
        <v>10</v>
      </c>
      <c r="J536" s="10">
        <f t="shared" si="49"/>
        <v>44849</v>
      </c>
      <c r="K536" s="12">
        <f t="shared" si="50"/>
        <v>22</v>
      </c>
      <c r="L536" s="12">
        <f t="shared" si="51"/>
        <v>10</v>
      </c>
      <c r="M536" s="12" t="str">
        <f t="shared" si="52"/>
        <v>endirim olmayacaq</v>
      </c>
      <c r="N536" t="str">
        <f t="shared" si="53"/>
        <v>C031022</v>
      </c>
    </row>
    <row r="537" spans="1:14" x14ac:dyDescent="0.25">
      <c r="A537" t="s">
        <v>909</v>
      </c>
      <c r="B537" t="s">
        <v>22</v>
      </c>
      <c r="E537" s="4" t="s">
        <v>1301</v>
      </c>
      <c r="F537" s="4" t="s">
        <v>4</v>
      </c>
      <c r="G537" s="4" t="str">
        <f t="shared" si="48"/>
        <v>C0315cam01</v>
      </c>
      <c r="H537" s="8">
        <f>INDEX(data[join_date],MATCH('4.Endirim'!G537,data[cust&amp;camp],0))</f>
        <v>45017</v>
      </c>
      <c r="I537" s="11">
        <f>INDEX(data[GƏLİR],MATCH('4.Endirim'!G537,data[cust&amp;camp],0))</f>
        <v>10</v>
      </c>
      <c r="J537" s="10">
        <f t="shared" si="49"/>
        <v>45017</v>
      </c>
      <c r="K537" s="12">
        <f t="shared" si="50"/>
        <v>14</v>
      </c>
      <c r="L537" s="12">
        <f t="shared" si="51"/>
        <v>10</v>
      </c>
      <c r="M537" s="12" t="str">
        <f t="shared" si="52"/>
        <v>endirim olmayacaq</v>
      </c>
      <c r="N537" t="str">
        <f t="shared" si="53"/>
        <v>C031514</v>
      </c>
    </row>
    <row r="538" spans="1:14" x14ac:dyDescent="0.25">
      <c r="A538" t="s">
        <v>909</v>
      </c>
      <c r="B538" t="s">
        <v>30</v>
      </c>
      <c r="E538" s="4" t="s">
        <v>1317</v>
      </c>
      <c r="F538" s="4" t="s">
        <v>14</v>
      </c>
      <c r="G538" s="4" t="str">
        <f t="shared" si="48"/>
        <v>C0319cam06</v>
      </c>
      <c r="H538" s="8">
        <f>INDEX(data[join_date],MATCH('4.Endirim'!G538,data[cust&amp;camp],0))</f>
        <v>44586</v>
      </c>
      <c r="I538" s="11">
        <f>INDEX(data[GƏLİR],MATCH('4.Endirim'!G538,data[cust&amp;camp],0))</f>
        <v>13</v>
      </c>
      <c r="J538" s="10">
        <f t="shared" si="49"/>
        <v>44969</v>
      </c>
      <c r="K538" s="12">
        <f t="shared" si="50"/>
        <v>26</v>
      </c>
      <c r="L538" s="12">
        <f t="shared" si="51"/>
        <v>26</v>
      </c>
      <c r="M538" s="12" t="str">
        <f t="shared" si="52"/>
        <v>endirim olmayacaq</v>
      </c>
      <c r="N538" t="str">
        <f t="shared" si="53"/>
        <v>C031926</v>
      </c>
    </row>
    <row r="539" spans="1:14" x14ac:dyDescent="0.25">
      <c r="A539" t="s">
        <v>913</v>
      </c>
      <c r="B539" t="s">
        <v>10</v>
      </c>
      <c r="E539" s="4" t="s">
        <v>1329</v>
      </c>
      <c r="F539" s="4" t="s">
        <v>4</v>
      </c>
      <c r="G539" s="4" t="str">
        <f t="shared" si="48"/>
        <v>C0322cam01</v>
      </c>
      <c r="H539" s="8">
        <f>INDEX(data[join_date],MATCH('4.Endirim'!G539,data[cust&amp;camp],0))</f>
        <v>44736</v>
      </c>
      <c r="I539" s="11">
        <f>INDEX(data[GƏLİR],MATCH('4.Endirim'!G539,data[cust&amp;camp],0))</f>
        <v>10</v>
      </c>
      <c r="J539" s="10">
        <f t="shared" si="49"/>
        <v>45004</v>
      </c>
      <c r="K539" s="12">
        <f t="shared" si="50"/>
        <v>62</v>
      </c>
      <c r="L539" s="12">
        <f t="shared" si="51"/>
        <v>62</v>
      </c>
      <c r="M539" s="12" t="str">
        <f t="shared" si="52"/>
        <v>endirim olmayacaq</v>
      </c>
      <c r="N539" t="str">
        <f t="shared" si="53"/>
        <v>C032262</v>
      </c>
    </row>
    <row r="540" spans="1:14" x14ac:dyDescent="0.25">
      <c r="A540" t="s">
        <v>913</v>
      </c>
      <c r="B540" t="s">
        <v>32</v>
      </c>
      <c r="E540" s="4" t="s">
        <v>1357</v>
      </c>
      <c r="F540" s="4" t="s">
        <v>14</v>
      </c>
      <c r="G540" s="4" t="str">
        <f t="shared" si="48"/>
        <v>C0329cam06</v>
      </c>
      <c r="H540" s="8">
        <f>INDEX(data[join_date],MATCH('4.Endirim'!G540,data[cust&amp;camp],0))</f>
        <v>44924</v>
      </c>
      <c r="I540" s="11">
        <f>INDEX(data[GƏLİR],MATCH('4.Endirim'!G540,data[cust&amp;camp],0))</f>
        <v>13</v>
      </c>
      <c r="J540" s="10">
        <f t="shared" si="49"/>
        <v>44924</v>
      </c>
      <c r="K540" s="12">
        <f t="shared" si="50"/>
        <v>29</v>
      </c>
      <c r="L540" s="12">
        <f t="shared" si="51"/>
        <v>13</v>
      </c>
      <c r="M540" s="12" t="str">
        <f t="shared" si="52"/>
        <v>endirim olmayacaq</v>
      </c>
      <c r="N540" t="str">
        <f t="shared" si="53"/>
        <v>C032929</v>
      </c>
    </row>
    <row r="541" spans="1:14" x14ac:dyDescent="0.25">
      <c r="A541" t="s">
        <v>917</v>
      </c>
      <c r="B541" t="s">
        <v>16</v>
      </c>
      <c r="E541" s="4" t="s">
        <v>1377</v>
      </c>
      <c r="F541" s="4" t="s">
        <v>14</v>
      </c>
      <c r="G541" s="4" t="str">
        <f t="shared" si="48"/>
        <v>C0334cam06</v>
      </c>
      <c r="H541" s="8">
        <f>INDEX(data[join_date],MATCH('4.Endirim'!G541,data[cust&amp;camp],0))</f>
        <v>44921</v>
      </c>
      <c r="I541" s="11">
        <f>INDEX(data[GƏLİR],MATCH('4.Endirim'!G541,data[cust&amp;camp],0))</f>
        <v>13</v>
      </c>
      <c r="J541" s="10">
        <f t="shared" si="49"/>
        <v>44921</v>
      </c>
      <c r="K541" s="12">
        <f t="shared" si="50"/>
        <v>13</v>
      </c>
      <c r="L541" s="12">
        <f t="shared" si="51"/>
        <v>13</v>
      </c>
      <c r="M541" s="12" t="str">
        <f t="shared" si="52"/>
        <v>endirim olmayacaq</v>
      </c>
      <c r="N541" t="str">
        <f t="shared" si="53"/>
        <v>C033413</v>
      </c>
    </row>
    <row r="542" spans="1:14" x14ac:dyDescent="0.25">
      <c r="A542" t="s">
        <v>917</v>
      </c>
      <c r="B542" t="s">
        <v>34</v>
      </c>
      <c r="E542" s="4" t="s">
        <v>1385</v>
      </c>
      <c r="F542" s="4" t="s">
        <v>4</v>
      </c>
      <c r="G542" s="4" t="str">
        <f t="shared" si="48"/>
        <v>C0336cam01</v>
      </c>
      <c r="H542" s="8">
        <f>INDEX(data[join_date],MATCH('4.Endirim'!G542,data[cust&amp;camp],0))</f>
        <v>44919</v>
      </c>
      <c r="I542" s="11">
        <f>INDEX(data[GƏLİR],MATCH('4.Endirim'!G542,data[cust&amp;camp],0))</f>
        <v>10</v>
      </c>
      <c r="J542" s="10">
        <f t="shared" si="49"/>
        <v>44966</v>
      </c>
      <c r="K542" s="12">
        <f t="shared" si="50"/>
        <v>26</v>
      </c>
      <c r="L542" s="12">
        <f t="shared" si="51"/>
        <v>26</v>
      </c>
      <c r="M542" s="12" t="str">
        <f t="shared" si="52"/>
        <v>endirim olmayacaq</v>
      </c>
      <c r="N542" t="str">
        <f t="shared" si="53"/>
        <v>C033626</v>
      </c>
    </row>
    <row r="543" spans="1:14" x14ac:dyDescent="0.25">
      <c r="A543" t="s">
        <v>921</v>
      </c>
      <c r="B543" t="s">
        <v>28</v>
      </c>
      <c r="E543" s="4" t="s">
        <v>1393</v>
      </c>
      <c r="F543" s="4" t="s">
        <v>14</v>
      </c>
      <c r="G543" s="4" t="str">
        <f t="shared" si="48"/>
        <v>C0338cam06</v>
      </c>
      <c r="H543" s="8">
        <f>INDEX(data[join_date],MATCH('4.Endirim'!G543,data[cust&amp;camp],0))</f>
        <v>44911</v>
      </c>
      <c r="I543" s="11">
        <f>INDEX(data[GƏLİR],MATCH('4.Endirim'!G543,data[cust&amp;camp],0))</f>
        <v>13</v>
      </c>
      <c r="J543" s="10">
        <f t="shared" si="49"/>
        <v>44913</v>
      </c>
      <c r="K543" s="12">
        <f t="shared" si="50"/>
        <v>16</v>
      </c>
      <c r="L543" s="12">
        <f t="shared" si="51"/>
        <v>16</v>
      </c>
      <c r="M543" s="12" t="str">
        <f t="shared" si="52"/>
        <v>endirim olmayacaq</v>
      </c>
      <c r="N543" t="str">
        <f t="shared" si="53"/>
        <v>C033816</v>
      </c>
    </row>
    <row r="544" spans="1:14" x14ac:dyDescent="0.25">
      <c r="A544" t="s">
        <v>921</v>
      </c>
      <c r="B544" t="s">
        <v>34</v>
      </c>
      <c r="E544" s="4" t="s">
        <v>1397</v>
      </c>
      <c r="F544" s="4" t="s">
        <v>4</v>
      </c>
      <c r="G544" s="4" t="str">
        <f t="shared" si="48"/>
        <v>C0339cam01</v>
      </c>
      <c r="H544" s="8">
        <f>INDEX(data[join_date],MATCH('4.Endirim'!G544,data[cust&amp;camp],0))</f>
        <v>44950</v>
      </c>
      <c r="I544" s="11">
        <f>INDEX(data[GƏLİR],MATCH('4.Endirim'!G544,data[cust&amp;camp],0))</f>
        <v>10</v>
      </c>
      <c r="J544" s="10">
        <f t="shared" si="49"/>
        <v>44950</v>
      </c>
      <c r="K544" s="12">
        <f t="shared" si="50"/>
        <v>22</v>
      </c>
      <c r="L544" s="12">
        <f t="shared" si="51"/>
        <v>10</v>
      </c>
      <c r="M544" s="12" t="str">
        <f t="shared" si="52"/>
        <v>endirim olmayacaq</v>
      </c>
      <c r="N544" t="str">
        <f t="shared" si="53"/>
        <v>C033922</v>
      </c>
    </row>
    <row r="545" spans="1:14" x14ac:dyDescent="0.25">
      <c r="A545" t="s">
        <v>925</v>
      </c>
      <c r="B545" t="s">
        <v>12</v>
      </c>
      <c r="E545" s="4" t="s">
        <v>1413</v>
      </c>
      <c r="F545" s="4" t="s">
        <v>14</v>
      </c>
      <c r="G545" s="4" t="str">
        <f t="shared" si="48"/>
        <v>C0343cam06</v>
      </c>
      <c r="H545" s="8">
        <f>INDEX(data[join_date],MATCH('4.Endirim'!G545,data[cust&amp;camp],0))</f>
        <v>44768</v>
      </c>
      <c r="I545" s="11">
        <f>INDEX(data[GƏLİR],MATCH('4.Endirim'!G545,data[cust&amp;camp],0))</f>
        <v>13</v>
      </c>
      <c r="J545" s="10">
        <f t="shared" si="49"/>
        <v>44821</v>
      </c>
      <c r="K545" s="12">
        <f t="shared" si="50"/>
        <v>26</v>
      </c>
      <c r="L545" s="12">
        <f t="shared" si="51"/>
        <v>26</v>
      </c>
      <c r="M545" s="12" t="str">
        <f t="shared" si="52"/>
        <v>endirim olmayacaq</v>
      </c>
      <c r="N545" t="str">
        <f t="shared" si="53"/>
        <v>C034326</v>
      </c>
    </row>
    <row r="546" spans="1:14" x14ac:dyDescent="0.25">
      <c r="A546" t="s">
        <v>925</v>
      </c>
      <c r="B546" t="s">
        <v>20</v>
      </c>
      <c r="E546" s="4" t="s">
        <v>1417</v>
      </c>
      <c r="F546" s="4" t="s">
        <v>14</v>
      </c>
      <c r="G546" s="4" t="str">
        <f t="shared" si="48"/>
        <v>C0344cam06</v>
      </c>
      <c r="H546" s="8">
        <f>INDEX(data[join_date],MATCH('4.Endirim'!G546,data[cust&amp;camp],0))</f>
        <v>44991</v>
      </c>
      <c r="I546" s="11">
        <f>INDEX(data[GƏLİR],MATCH('4.Endirim'!G546,data[cust&amp;camp],0))</f>
        <v>13</v>
      </c>
      <c r="J546" s="10">
        <f t="shared" si="49"/>
        <v>44991</v>
      </c>
      <c r="K546" s="12">
        <f t="shared" si="50"/>
        <v>62</v>
      </c>
      <c r="L546" s="12">
        <f t="shared" si="51"/>
        <v>13</v>
      </c>
      <c r="M546" s="12" t="str">
        <f t="shared" si="52"/>
        <v>endirim olmayacaq</v>
      </c>
      <c r="N546" t="str">
        <f t="shared" si="53"/>
        <v>C034462</v>
      </c>
    </row>
    <row r="547" spans="1:14" x14ac:dyDescent="0.25">
      <c r="A547" t="s">
        <v>929</v>
      </c>
      <c r="B547" t="s">
        <v>10</v>
      </c>
      <c r="E547" s="4" t="s">
        <v>1445</v>
      </c>
      <c r="F547" s="4" t="s">
        <v>14</v>
      </c>
      <c r="G547" s="4" t="str">
        <f t="shared" si="48"/>
        <v>C0351cam06</v>
      </c>
      <c r="H547" s="8">
        <f>INDEX(data[join_date],MATCH('4.Endirim'!G547,data[cust&amp;camp],0))</f>
        <v>45036</v>
      </c>
      <c r="I547" s="11">
        <f>INDEX(data[GƏLİR],MATCH('4.Endirim'!G547,data[cust&amp;camp],0))</f>
        <v>13</v>
      </c>
      <c r="J547" s="10">
        <f t="shared" si="49"/>
        <v>45036</v>
      </c>
      <c r="K547" s="12">
        <f t="shared" si="50"/>
        <v>14</v>
      </c>
      <c r="L547" s="12">
        <f t="shared" si="51"/>
        <v>13</v>
      </c>
      <c r="M547" s="12" t="str">
        <f t="shared" si="52"/>
        <v>endirim olmayacaq</v>
      </c>
      <c r="N547" t="str">
        <f t="shared" si="53"/>
        <v>C035114</v>
      </c>
    </row>
    <row r="548" spans="1:14" x14ac:dyDescent="0.25">
      <c r="A548" t="s">
        <v>929</v>
      </c>
      <c r="B548" t="s">
        <v>36</v>
      </c>
      <c r="E548" s="4" t="s">
        <v>1465</v>
      </c>
      <c r="F548" s="4" t="s">
        <v>14</v>
      </c>
      <c r="G548" s="4" t="str">
        <f t="shared" si="48"/>
        <v>C0356cam06</v>
      </c>
      <c r="H548" s="8">
        <f>INDEX(data[join_date],MATCH('4.Endirim'!G548,data[cust&amp;camp],0))</f>
        <v>44715</v>
      </c>
      <c r="I548" s="11">
        <f>INDEX(data[GƏLİR],MATCH('4.Endirim'!G548,data[cust&amp;camp],0))</f>
        <v>13</v>
      </c>
      <c r="J548" s="10">
        <f t="shared" si="49"/>
        <v>44715</v>
      </c>
      <c r="K548" s="12">
        <f t="shared" si="50"/>
        <v>62</v>
      </c>
      <c r="L548" s="12">
        <f t="shared" si="51"/>
        <v>13</v>
      </c>
      <c r="M548" s="12" t="str">
        <f t="shared" si="52"/>
        <v>endirim olmayacaq</v>
      </c>
      <c r="N548" t="str">
        <f t="shared" si="53"/>
        <v>C035662</v>
      </c>
    </row>
    <row r="549" spans="1:14" x14ac:dyDescent="0.25">
      <c r="A549" t="s">
        <v>933</v>
      </c>
      <c r="B549" t="s">
        <v>26</v>
      </c>
      <c r="E549" s="4" t="s">
        <v>1469</v>
      </c>
      <c r="F549" s="4" t="s">
        <v>4</v>
      </c>
      <c r="G549" s="4" t="str">
        <f t="shared" si="48"/>
        <v>C0357cam01</v>
      </c>
      <c r="H549" s="8">
        <f>INDEX(data[join_date],MATCH('4.Endirim'!G549,data[cust&amp;camp],0))</f>
        <v>44788</v>
      </c>
      <c r="I549" s="11">
        <f>INDEX(data[GƏLİR],MATCH('4.Endirim'!G549,data[cust&amp;camp],0))</f>
        <v>10</v>
      </c>
      <c r="J549" s="10">
        <f t="shared" si="49"/>
        <v>44788</v>
      </c>
      <c r="K549" s="12">
        <f t="shared" si="50"/>
        <v>75</v>
      </c>
      <c r="L549" s="12">
        <f t="shared" si="51"/>
        <v>10</v>
      </c>
      <c r="M549" s="12" t="str">
        <f t="shared" si="52"/>
        <v>endirim olmayacaq</v>
      </c>
      <c r="N549" t="str">
        <f t="shared" si="53"/>
        <v>C035775</v>
      </c>
    </row>
    <row r="550" spans="1:14" x14ac:dyDescent="0.25">
      <c r="A550" t="s">
        <v>933</v>
      </c>
      <c r="B550" t="s">
        <v>36</v>
      </c>
      <c r="E550" s="4" t="s">
        <v>1517</v>
      </c>
      <c r="F550" s="4" t="s">
        <v>14</v>
      </c>
      <c r="G550" s="4" t="str">
        <f t="shared" si="48"/>
        <v>C0369cam06</v>
      </c>
      <c r="H550" s="8">
        <f>INDEX(data[join_date],MATCH('4.Endirim'!G550,data[cust&amp;camp],0))</f>
        <v>44790</v>
      </c>
      <c r="I550" s="11">
        <f>INDEX(data[GƏLİR],MATCH('4.Endirim'!G550,data[cust&amp;camp],0))</f>
        <v>13</v>
      </c>
      <c r="J550" s="10">
        <f t="shared" si="49"/>
        <v>44790</v>
      </c>
      <c r="K550" s="12">
        <f t="shared" si="50"/>
        <v>28</v>
      </c>
      <c r="L550" s="12">
        <f t="shared" si="51"/>
        <v>13</v>
      </c>
      <c r="M550" s="12" t="str">
        <f t="shared" si="52"/>
        <v>endirim olmayacaq</v>
      </c>
      <c r="N550" t="str">
        <f t="shared" si="53"/>
        <v>C036928</v>
      </c>
    </row>
    <row r="551" spans="1:14" x14ac:dyDescent="0.25">
      <c r="A551" t="s">
        <v>937</v>
      </c>
      <c r="B551" t="s">
        <v>26</v>
      </c>
      <c r="E551" s="4" t="s">
        <v>1545</v>
      </c>
      <c r="F551" s="4" t="s">
        <v>14</v>
      </c>
      <c r="G551" s="4" t="str">
        <f t="shared" si="48"/>
        <v>C0376cam06</v>
      </c>
      <c r="H551" s="8">
        <f>INDEX(data[join_date],MATCH('4.Endirim'!G551,data[cust&amp;camp],0))</f>
        <v>44774</v>
      </c>
      <c r="I551" s="11">
        <f>INDEX(data[GƏLİR],MATCH('4.Endirim'!G551,data[cust&amp;camp],0))</f>
        <v>13</v>
      </c>
      <c r="J551" s="10">
        <f t="shared" si="49"/>
        <v>44944</v>
      </c>
      <c r="K551" s="12">
        <f t="shared" si="50"/>
        <v>26</v>
      </c>
      <c r="L551" s="12">
        <f t="shared" si="51"/>
        <v>26</v>
      </c>
      <c r="M551" s="12" t="str">
        <f t="shared" si="52"/>
        <v>endirim olmayacaq</v>
      </c>
      <c r="N551" t="str">
        <f t="shared" si="53"/>
        <v>C037626</v>
      </c>
    </row>
    <row r="552" spans="1:14" x14ac:dyDescent="0.25">
      <c r="A552" t="s">
        <v>937</v>
      </c>
      <c r="B552" t="s">
        <v>30</v>
      </c>
      <c r="E552" s="4" t="s">
        <v>1565</v>
      </c>
      <c r="F552" s="4" t="s">
        <v>14</v>
      </c>
      <c r="G552" s="4" t="str">
        <f t="shared" si="48"/>
        <v>C0381cam06</v>
      </c>
      <c r="H552" s="8">
        <f>INDEX(data[join_date],MATCH('4.Endirim'!G552,data[cust&amp;camp],0))</f>
        <v>45017</v>
      </c>
      <c r="I552" s="11">
        <f>INDEX(data[GƏLİR],MATCH('4.Endirim'!G552,data[cust&amp;camp],0))</f>
        <v>13</v>
      </c>
      <c r="J552" s="10">
        <f t="shared" si="49"/>
        <v>45017</v>
      </c>
      <c r="K552" s="12">
        <f t="shared" si="50"/>
        <v>29</v>
      </c>
      <c r="L552" s="12">
        <f t="shared" si="51"/>
        <v>13</v>
      </c>
      <c r="M552" s="12" t="str">
        <f t="shared" si="52"/>
        <v>endirim olmayacaq</v>
      </c>
      <c r="N552" t="str">
        <f t="shared" si="53"/>
        <v>C038129</v>
      </c>
    </row>
    <row r="553" spans="1:14" x14ac:dyDescent="0.25">
      <c r="A553" t="s">
        <v>941</v>
      </c>
      <c r="B553" t="s">
        <v>12</v>
      </c>
      <c r="E553" s="4" t="s">
        <v>1617</v>
      </c>
      <c r="F553" s="4" t="s">
        <v>4</v>
      </c>
      <c r="G553" s="4" t="str">
        <f t="shared" si="48"/>
        <v>C0394cam01</v>
      </c>
      <c r="H553" s="8">
        <f>INDEX(data[join_date],MATCH('4.Endirim'!G553,data[cust&amp;camp],0))</f>
        <v>44721</v>
      </c>
      <c r="I553" s="11">
        <f>INDEX(data[GƏLİR],MATCH('4.Endirim'!G553,data[cust&amp;camp],0))</f>
        <v>10</v>
      </c>
      <c r="J553" s="10">
        <f t="shared" si="49"/>
        <v>44804</v>
      </c>
      <c r="K553" s="12">
        <f t="shared" si="50"/>
        <v>66</v>
      </c>
      <c r="L553" s="12">
        <f t="shared" si="51"/>
        <v>66</v>
      </c>
      <c r="M553" s="12" t="str">
        <f t="shared" si="52"/>
        <v>endirim olmayacaq</v>
      </c>
      <c r="N553" t="str">
        <f t="shared" si="53"/>
        <v>C039466</v>
      </c>
    </row>
    <row r="554" spans="1:14" x14ac:dyDescent="0.25">
      <c r="A554" t="s">
        <v>941</v>
      </c>
      <c r="B554" t="s">
        <v>24</v>
      </c>
      <c r="E554" s="4" t="s">
        <v>1625</v>
      </c>
      <c r="F554" s="4" t="s">
        <v>14</v>
      </c>
      <c r="G554" s="4" t="str">
        <f t="shared" si="48"/>
        <v>C0396cam06</v>
      </c>
      <c r="H554" s="8">
        <f>INDEX(data[join_date],MATCH('4.Endirim'!G554,data[cust&amp;camp],0))</f>
        <v>44942</v>
      </c>
      <c r="I554" s="11">
        <f>INDEX(data[GƏLİR],MATCH('4.Endirim'!G554,data[cust&amp;camp],0))</f>
        <v>13</v>
      </c>
      <c r="J554" s="10">
        <f t="shared" si="49"/>
        <v>44942</v>
      </c>
      <c r="K554" s="12">
        <f t="shared" si="50"/>
        <v>65</v>
      </c>
      <c r="L554" s="12">
        <f t="shared" si="51"/>
        <v>13</v>
      </c>
      <c r="M554" s="12" t="str">
        <f t="shared" si="52"/>
        <v>endirim olmayacaq</v>
      </c>
      <c r="N554" t="str">
        <f t="shared" si="53"/>
        <v>C039665</v>
      </c>
    </row>
    <row r="555" spans="1:14" x14ac:dyDescent="0.25">
      <c r="A555" t="s">
        <v>945</v>
      </c>
      <c r="B555" t="s">
        <v>24</v>
      </c>
      <c r="E555" s="4" t="s">
        <v>1633</v>
      </c>
      <c r="F555" s="4" t="s">
        <v>4</v>
      </c>
      <c r="G555" s="4" t="str">
        <f t="shared" si="48"/>
        <v>C0398cam01</v>
      </c>
      <c r="H555" s="8">
        <f>INDEX(data[join_date],MATCH('4.Endirim'!G555,data[cust&amp;camp],0))</f>
        <v>44936</v>
      </c>
      <c r="I555" s="11">
        <f>INDEX(data[GƏLİR],MATCH('4.Endirim'!G555,data[cust&amp;camp],0))</f>
        <v>10</v>
      </c>
      <c r="J555" s="10">
        <f t="shared" si="49"/>
        <v>44974</v>
      </c>
      <c r="K555" s="12">
        <f t="shared" si="50"/>
        <v>29</v>
      </c>
      <c r="L555" s="12">
        <f t="shared" si="51"/>
        <v>29</v>
      </c>
      <c r="M555" s="12" t="str">
        <f t="shared" si="52"/>
        <v>endirim olmayacaq</v>
      </c>
      <c r="N555" t="str">
        <f t="shared" si="53"/>
        <v>C039829</v>
      </c>
    </row>
    <row r="556" spans="1:14" x14ac:dyDescent="0.25">
      <c r="A556" t="s">
        <v>949</v>
      </c>
      <c r="B556" t="s">
        <v>4</v>
      </c>
      <c r="E556" s="4" t="s">
        <v>1653</v>
      </c>
      <c r="F556" s="4" t="s">
        <v>14</v>
      </c>
      <c r="G556" s="4" t="str">
        <f t="shared" si="48"/>
        <v>C0403cam06</v>
      </c>
      <c r="H556" s="8">
        <f>INDEX(data[join_date],MATCH('4.Endirim'!G556,data[cust&amp;camp],0))</f>
        <v>44713</v>
      </c>
      <c r="I556" s="11">
        <f>INDEX(data[GƏLİR],MATCH('4.Endirim'!G556,data[cust&amp;camp],0))</f>
        <v>13</v>
      </c>
      <c r="J556" s="10">
        <f t="shared" si="49"/>
        <v>44799</v>
      </c>
      <c r="K556" s="12">
        <f t="shared" si="50"/>
        <v>62</v>
      </c>
      <c r="L556" s="12">
        <f t="shared" si="51"/>
        <v>62</v>
      </c>
      <c r="M556" s="12" t="str">
        <f t="shared" si="52"/>
        <v>endirim olmayacaq</v>
      </c>
      <c r="N556" t="str">
        <f t="shared" si="53"/>
        <v>C040362</v>
      </c>
    </row>
    <row r="557" spans="1:14" x14ac:dyDescent="0.25">
      <c r="A557" t="s">
        <v>949</v>
      </c>
      <c r="B557" t="s">
        <v>6</v>
      </c>
      <c r="E557" s="4" t="s">
        <v>1661</v>
      </c>
      <c r="F557" s="4" t="s">
        <v>4</v>
      </c>
      <c r="G557" s="4" t="str">
        <f t="shared" si="48"/>
        <v>C0405cam01</v>
      </c>
      <c r="H557" s="8">
        <f>INDEX(data[join_date],MATCH('4.Endirim'!G557,data[cust&amp;camp],0))</f>
        <v>44933</v>
      </c>
      <c r="I557" s="11">
        <f>INDEX(data[GƏLİR],MATCH('4.Endirim'!G557,data[cust&amp;camp],0))</f>
        <v>10</v>
      </c>
      <c r="J557" s="10">
        <f t="shared" si="49"/>
        <v>44933</v>
      </c>
      <c r="K557" s="12">
        <f t="shared" si="50"/>
        <v>26</v>
      </c>
      <c r="L557" s="12">
        <f t="shared" si="51"/>
        <v>10</v>
      </c>
      <c r="M557" s="12" t="str">
        <f t="shared" si="52"/>
        <v>endirim olmayacaq</v>
      </c>
      <c r="N557" t="str">
        <f t="shared" si="53"/>
        <v>C040526</v>
      </c>
    </row>
    <row r="558" spans="1:14" x14ac:dyDescent="0.25">
      <c r="A558" t="s">
        <v>953</v>
      </c>
      <c r="B558" t="s">
        <v>16</v>
      </c>
      <c r="E558" s="4" t="s">
        <v>1665</v>
      </c>
      <c r="F558" s="4" t="s">
        <v>4</v>
      </c>
      <c r="G558" s="4" t="str">
        <f t="shared" si="48"/>
        <v>C0406cam01</v>
      </c>
      <c r="H558" s="8">
        <f>INDEX(data[join_date],MATCH('4.Endirim'!G558,data[cust&amp;camp],0))</f>
        <v>44992</v>
      </c>
      <c r="I558" s="11">
        <f>INDEX(data[GƏLİR],MATCH('4.Endirim'!G558,data[cust&amp;camp],0))</f>
        <v>10</v>
      </c>
      <c r="J558" s="10">
        <f t="shared" si="49"/>
        <v>44992</v>
      </c>
      <c r="K558" s="12">
        <f t="shared" si="50"/>
        <v>16</v>
      </c>
      <c r="L558" s="12">
        <f t="shared" si="51"/>
        <v>10</v>
      </c>
      <c r="M558" s="12" t="str">
        <f t="shared" si="52"/>
        <v>endirim olmayacaq</v>
      </c>
      <c r="N558" t="str">
        <f t="shared" si="53"/>
        <v>C040616</v>
      </c>
    </row>
    <row r="559" spans="1:14" x14ac:dyDescent="0.25">
      <c r="A559" t="s">
        <v>953</v>
      </c>
      <c r="B559" t="s">
        <v>24</v>
      </c>
      <c r="E559" s="4" t="s">
        <v>1681</v>
      </c>
      <c r="F559" s="4" t="s">
        <v>4</v>
      </c>
      <c r="G559" s="4" t="str">
        <f t="shared" si="48"/>
        <v>C0410cam01</v>
      </c>
      <c r="H559" s="8">
        <f>INDEX(data[join_date],MATCH('4.Endirim'!G559,data[cust&amp;camp],0))</f>
        <v>44797</v>
      </c>
      <c r="I559" s="11">
        <f>INDEX(data[GƏLİR],MATCH('4.Endirim'!G559,data[cust&amp;camp],0))</f>
        <v>10</v>
      </c>
      <c r="J559" s="10">
        <f t="shared" si="49"/>
        <v>44797</v>
      </c>
      <c r="K559" s="12">
        <f t="shared" si="50"/>
        <v>16</v>
      </c>
      <c r="L559" s="12">
        <f t="shared" si="51"/>
        <v>10</v>
      </c>
      <c r="M559" s="12" t="str">
        <f t="shared" si="52"/>
        <v>endirim olmayacaq</v>
      </c>
      <c r="N559" t="str">
        <f t="shared" si="53"/>
        <v>C041016</v>
      </c>
    </row>
    <row r="560" spans="1:14" x14ac:dyDescent="0.25">
      <c r="A560" t="s">
        <v>957</v>
      </c>
      <c r="B560" t="s">
        <v>16</v>
      </c>
      <c r="E560" s="4" t="s">
        <v>1693</v>
      </c>
      <c r="F560" s="4" t="s">
        <v>4</v>
      </c>
      <c r="G560" s="4" t="str">
        <f t="shared" si="48"/>
        <v>C0413cam01</v>
      </c>
      <c r="H560" s="8">
        <f>INDEX(data[join_date],MATCH('4.Endirim'!G560,data[cust&amp;camp],0))</f>
        <v>44851</v>
      </c>
      <c r="I560" s="11">
        <f>INDEX(data[GƏLİR],MATCH('4.Endirim'!G560,data[cust&amp;camp],0))</f>
        <v>10</v>
      </c>
      <c r="J560" s="10">
        <f t="shared" si="49"/>
        <v>44919</v>
      </c>
      <c r="K560" s="12">
        <f t="shared" si="50"/>
        <v>16</v>
      </c>
      <c r="L560" s="12">
        <f t="shared" si="51"/>
        <v>16</v>
      </c>
      <c r="M560" s="12" t="str">
        <f t="shared" si="52"/>
        <v>endirim olmayacaq</v>
      </c>
      <c r="N560" t="str">
        <f t="shared" si="53"/>
        <v>C041316</v>
      </c>
    </row>
    <row r="561" spans="1:14" x14ac:dyDescent="0.25">
      <c r="A561" t="s">
        <v>957</v>
      </c>
      <c r="B561" t="s">
        <v>18</v>
      </c>
      <c r="E561" s="4" t="s">
        <v>1709</v>
      </c>
      <c r="F561" s="4" t="s">
        <v>4</v>
      </c>
      <c r="G561" s="4" t="str">
        <f t="shared" si="48"/>
        <v>C0417cam01</v>
      </c>
      <c r="H561" s="8">
        <f>INDEX(data[join_date],MATCH('4.Endirim'!G561,data[cust&amp;camp],0))</f>
        <v>44718</v>
      </c>
      <c r="I561" s="11">
        <f>INDEX(data[GƏLİR],MATCH('4.Endirim'!G561,data[cust&amp;camp],0))</f>
        <v>10</v>
      </c>
      <c r="J561" s="10">
        <f t="shared" si="49"/>
        <v>44922</v>
      </c>
      <c r="K561" s="12">
        <f t="shared" si="50"/>
        <v>62</v>
      </c>
      <c r="L561" s="12">
        <f t="shared" si="51"/>
        <v>62</v>
      </c>
      <c r="M561" s="12" t="str">
        <f t="shared" si="52"/>
        <v>endirim olmayacaq</v>
      </c>
      <c r="N561" t="str">
        <f t="shared" si="53"/>
        <v>C041762</v>
      </c>
    </row>
    <row r="562" spans="1:14" x14ac:dyDescent="0.25">
      <c r="A562" t="s">
        <v>961</v>
      </c>
      <c r="B562" t="s">
        <v>22</v>
      </c>
      <c r="E562" s="4" t="s">
        <v>1737</v>
      </c>
      <c r="F562" s="4" t="s">
        <v>4</v>
      </c>
      <c r="G562" s="4" t="str">
        <f t="shared" si="48"/>
        <v>C0424cam01</v>
      </c>
      <c r="H562" s="8">
        <f>INDEX(data[join_date],MATCH('4.Endirim'!G562,data[cust&amp;camp],0))</f>
        <v>44710</v>
      </c>
      <c r="I562" s="11">
        <f>INDEX(data[GƏLİR],MATCH('4.Endirim'!G562,data[cust&amp;camp],0))</f>
        <v>10</v>
      </c>
      <c r="J562" s="10">
        <f t="shared" si="49"/>
        <v>44958</v>
      </c>
      <c r="K562" s="12">
        <f t="shared" si="50"/>
        <v>75</v>
      </c>
      <c r="L562" s="12">
        <f t="shared" si="51"/>
        <v>75</v>
      </c>
      <c r="M562" s="12" t="str">
        <f t="shared" si="52"/>
        <v>endirim olmayacaq</v>
      </c>
      <c r="N562" t="str">
        <f t="shared" si="53"/>
        <v>C042475</v>
      </c>
    </row>
    <row r="563" spans="1:14" x14ac:dyDescent="0.25">
      <c r="A563" t="s">
        <v>961</v>
      </c>
      <c r="B563" t="s">
        <v>28</v>
      </c>
      <c r="E563" s="4" t="s">
        <v>1741</v>
      </c>
      <c r="F563" s="4" t="s">
        <v>14</v>
      </c>
      <c r="G563" s="4" t="str">
        <f t="shared" si="48"/>
        <v>C0425cam06</v>
      </c>
      <c r="H563" s="8">
        <f>INDEX(data[join_date],MATCH('4.Endirim'!G563,data[cust&amp;camp],0))</f>
        <v>44718</v>
      </c>
      <c r="I563" s="11">
        <f>INDEX(data[GƏLİR],MATCH('4.Endirim'!G563,data[cust&amp;camp],0))</f>
        <v>13</v>
      </c>
      <c r="J563" s="10">
        <f t="shared" si="49"/>
        <v>44718</v>
      </c>
      <c r="K563" s="12">
        <f t="shared" si="50"/>
        <v>26</v>
      </c>
      <c r="L563" s="12">
        <f t="shared" si="51"/>
        <v>13</v>
      </c>
      <c r="M563" s="12" t="str">
        <f t="shared" si="52"/>
        <v>endirim olmayacaq</v>
      </c>
      <c r="N563" t="str">
        <f t="shared" si="53"/>
        <v>C042526</v>
      </c>
    </row>
    <row r="564" spans="1:14" x14ac:dyDescent="0.25">
      <c r="A564" t="s">
        <v>969</v>
      </c>
      <c r="B564" t="s">
        <v>8</v>
      </c>
      <c r="E564" s="4" t="s">
        <v>1765</v>
      </c>
      <c r="F564" s="4" t="s">
        <v>4</v>
      </c>
      <c r="G564" s="4" t="str">
        <f t="shared" si="48"/>
        <v>C0431cam01</v>
      </c>
      <c r="H564" s="8">
        <f>INDEX(data[join_date],MATCH('4.Endirim'!G564,data[cust&amp;camp],0))</f>
        <v>44810</v>
      </c>
      <c r="I564" s="11">
        <f>INDEX(data[GƏLİR],MATCH('4.Endirim'!G564,data[cust&amp;camp],0))</f>
        <v>10</v>
      </c>
      <c r="J564" s="10">
        <f t="shared" si="49"/>
        <v>44877</v>
      </c>
      <c r="K564" s="12">
        <f t="shared" si="50"/>
        <v>62</v>
      </c>
      <c r="L564" s="12">
        <f t="shared" si="51"/>
        <v>62</v>
      </c>
      <c r="M564" s="12" t="str">
        <f t="shared" si="52"/>
        <v>endirim olmayacaq</v>
      </c>
      <c r="N564" t="str">
        <f t="shared" si="53"/>
        <v>C043162</v>
      </c>
    </row>
    <row r="565" spans="1:14" x14ac:dyDescent="0.25">
      <c r="A565" t="s">
        <v>973</v>
      </c>
      <c r="B565" t="s">
        <v>14</v>
      </c>
      <c r="E565" s="4" t="s">
        <v>1793</v>
      </c>
      <c r="F565" s="4" t="s">
        <v>14</v>
      </c>
      <c r="G565" s="4" t="str">
        <f t="shared" si="48"/>
        <v>C0438cam06</v>
      </c>
      <c r="H565" s="8">
        <f>INDEX(data[join_date],MATCH('4.Endirim'!G565,data[cust&amp;camp],0))</f>
        <v>44787</v>
      </c>
      <c r="I565" s="11">
        <f>INDEX(data[GƏLİR],MATCH('4.Endirim'!G565,data[cust&amp;camp],0))</f>
        <v>13</v>
      </c>
      <c r="J565" s="10">
        <f t="shared" si="49"/>
        <v>44799</v>
      </c>
      <c r="K565" s="12">
        <f t="shared" si="50"/>
        <v>25</v>
      </c>
      <c r="L565" s="12">
        <f t="shared" si="51"/>
        <v>25</v>
      </c>
      <c r="M565" s="12" t="str">
        <f t="shared" si="52"/>
        <v>endirim olmayacaq</v>
      </c>
      <c r="N565" t="str">
        <f t="shared" si="53"/>
        <v>C043825</v>
      </c>
    </row>
    <row r="566" spans="1:14" x14ac:dyDescent="0.25">
      <c r="A566" t="s">
        <v>973</v>
      </c>
      <c r="B566" t="s">
        <v>24</v>
      </c>
      <c r="E566" s="4" t="s">
        <v>1813</v>
      </c>
      <c r="F566" s="4" t="s">
        <v>14</v>
      </c>
      <c r="G566" s="4" t="str">
        <f t="shared" si="48"/>
        <v>C0443cam06</v>
      </c>
      <c r="H566" s="8">
        <f>INDEX(data[join_date],MATCH('4.Endirim'!G566,data[cust&amp;camp],0))</f>
        <v>44962</v>
      </c>
      <c r="I566" s="11">
        <f>INDEX(data[GƏLİR],MATCH('4.Endirim'!G566,data[cust&amp;camp],0))</f>
        <v>13</v>
      </c>
      <c r="J566" s="10">
        <f t="shared" si="49"/>
        <v>45016</v>
      </c>
      <c r="K566" s="12">
        <f t="shared" si="50"/>
        <v>22</v>
      </c>
      <c r="L566" s="12">
        <f t="shared" si="51"/>
        <v>22</v>
      </c>
      <c r="M566" s="12" t="str">
        <f t="shared" si="52"/>
        <v>endirim olmayacaq</v>
      </c>
      <c r="N566" t="str">
        <f t="shared" si="53"/>
        <v>C044322</v>
      </c>
    </row>
    <row r="567" spans="1:14" x14ac:dyDescent="0.25">
      <c r="A567" t="s">
        <v>977</v>
      </c>
      <c r="B567" t="s">
        <v>6</v>
      </c>
      <c r="E567" s="4" t="s">
        <v>1817</v>
      </c>
      <c r="F567" s="4" t="s">
        <v>14</v>
      </c>
      <c r="G567" s="4" t="str">
        <f t="shared" si="48"/>
        <v>C0444cam06</v>
      </c>
      <c r="H567" s="8">
        <f>INDEX(data[join_date],MATCH('4.Endirim'!G567,data[cust&amp;camp],0))</f>
        <v>45017</v>
      </c>
      <c r="I567" s="11">
        <f>INDEX(data[GƏLİR],MATCH('4.Endirim'!G567,data[cust&amp;camp],0))</f>
        <v>13</v>
      </c>
      <c r="J567" s="10">
        <f t="shared" si="49"/>
        <v>45017</v>
      </c>
      <c r="K567" s="12">
        <f t="shared" si="50"/>
        <v>62</v>
      </c>
      <c r="L567" s="12">
        <f t="shared" si="51"/>
        <v>13</v>
      </c>
      <c r="M567" s="12" t="str">
        <f t="shared" si="52"/>
        <v>endirim olmayacaq</v>
      </c>
      <c r="N567" t="str">
        <f t="shared" si="53"/>
        <v>C044462</v>
      </c>
    </row>
    <row r="568" spans="1:14" x14ac:dyDescent="0.25">
      <c r="A568" t="s">
        <v>977</v>
      </c>
      <c r="B568" t="s">
        <v>12</v>
      </c>
      <c r="E568" s="4" t="s">
        <v>1837</v>
      </c>
      <c r="F568" s="4" t="s">
        <v>4</v>
      </c>
      <c r="G568" s="4" t="str">
        <f t="shared" si="48"/>
        <v>C0449cam01</v>
      </c>
      <c r="H568" s="8">
        <f>INDEX(data[join_date],MATCH('4.Endirim'!G568,data[cust&amp;camp],0))</f>
        <v>45037</v>
      </c>
      <c r="I568" s="11">
        <f>INDEX(data[GƏLİR],MATCH('4.Endirim'!G568,data[cust&amp;camp],0))</f>
        <v>10</v>
      </c>
      <c r="J568" s="10">
        <f t="shared" si="49"/>
        <v>45037</v>
      </c>
      <c r="K568" s="12">
        <f t="shared" si="50"/>
        <v>26</v>
      </c>
      <c r="L568" s="12">
        <f t="shared" si="51"/>
        <v>10</v>
      </c>
      <c r="M568" s="12" t="str">
        <f t="shared" si="52"/>
        <v>endirim olmayacaq</v>
      </c>
      <c r="N568" t="str">
        <f t="shared" si="53"/>
        <v>C044926</v>
      </c>
    </row>
    <row r="569" spans="1:14" x14ac:dyDescent="0.25">
      <c r="A569" t="s">
        <v>981</v>
      </c>
      <c r="B569" t="s">
        <v>26</v>
      </c>
      <c r="E569" s="4" t="s">
        <v>1869</v>
      </c>
      <c r="F569" s="4" t="s">
        <v>4</v>
      </c>
      <c r="G569" s="4" t="str">
        <f t="shared" si="48"/>
        <v>C0457cam01</v>
      </c>
      <c r="H569" s="8">
        <f>INDEX(data[join_date],MATCH('4.Endirim'!G569,data[cust&amp;camp],0))</f>
        <v>44807</v>
      </c>
      <c r="I569" s="11">
        <f>INDEX(data[GƏLİR],MATCH('4.Endirim'!G569,data[cust&amp;camp],0))</f>
        <v>10</v>
      </c>
      <c r="J569" s="10">
        <f t="shared" si="49"/>
        <v>44988</v>
      </c>
      <c r="K569" s="12">
        <f t="shared" si="50"/>
        <v>75</v>
      </c>
      <c r="L569" s="12">
        <f t="shared" si="51"/>
        <v>75</v>
      </c>
      <c r="M569" s="12" t="str">
        <f t="shared" si="52"/>
        <v>endirim olmayacaq</v>
      </c>
      <c r="N569" t="str">
        <f t="shared" si="53"/>
        <v>C045775</v>
      </c>
    </row>
    <row r="570" spans="1:14" x14ac:dyDescent="0.25">
      <c r="A570" t="s">
        <v>985</v>
      </c>
      <c r="B570" t="s">
        <v>24</v>
      </c>
      <c r="E570" s="4" t="s">
        <v>1901</v>
      </c>
      <c r="F570" s="4" t="s">
        <v>4</v>
      </c>
      <c r="G570" s="4" t="str">
        <f t="shared" si="48"/>
        <v>C0465cam01</v>
      </c>
      <c r="H570" s="8">
        <f>INDEX(data[join_date],MATCH('4.Endirim'!G570,data[cust&amp;camp],0))</f>
        <v>44974</v>
      </c>
      <c r="I570" s="11">
        <f>INDEX(data[GƏLİR],MATCH('4.Endirim'!G570,data[cust&amp;camp],0))</f>
        <v>10</v>
      </c>
      <c r="J570" s="10">
        <f t="shared" si="49"/>
        <v>44974</v>
      </c>
      <c r="K570" s="12">
        <f t="shared" si="50"/>
        <v>66</v>
      </c>
      <c r="L570" s="12">
        <f t="shared" si="51"/>
        <v>10</v>
      </c>
      <c r="M570" s="12" t="str">
        <f t="shared" si="52"/>
        <v>endirim olmayacaq</v>
      </c>
      <c r="N570" t="str">
        <f t="shared" si="53"/>
        <v>C046566</v>
      </c>
    </row>
    <row r="571" spans="1:14" x14ac:dyDescent="0.25">
      <c r="A571" t="s">
        <v>985</v>
      </c>
      <c r="B571" t="s">
        <v>36</v>
      </c>
      <c r="E571" s="4" t="s">
        <v>1917</v>
      </c>
      <c r="F571" s="4" t="s">
        <v>4</v>
      </c>
      <c r="G571" s="4" t="str">
        <f t="shared" si="48"/>
        <v>C0469cam01</v>
      </c>
      <c r="H571" s="8">
        <f>INDEX(data[join_date],MATCH('4.Endirim'!G571,data[cust&amp;camp],0))</f>
        <v>44872</v>
      </c>
      <c r="I571" s="11">
        <f>INDEX(data[GƏLİR],MATCH('4.Endirim'!G571,data[cust&amp;camp],0))</f>
        <v>10</v>
      </c>
      <c r="J571" s="10">
        <f t="shared" si="49"/>
        <v>44922</v>
      </c>
      <c r="K571" s="12">
        <f t="shared" si="50"/>
        <v>65</v>
      </c>
      <c r="L571" s="12">
        <f t="shared" si="51"/>
        <v>65</v>
      </c>
      <c r="M571" s="12" t="str">
        <f t="shared" si="52"/>
        <v>endirim olmayacaq</v>
      </c>
      <c r="N571" t="str">
        <f t="shared" si="53"/>
        <v>C046965</v>
      </c>
    </row>
    <row r="572" spans="1:14" x14ac:dyDescent="0.25">
      <c r="A572" t="s">
        <v>989</v>
      </c>
      <c r="B572" t="s">
        <v>4</v>
      </c>
      <c r="E572" s="4" t="s">
        <v>1941</v>
      </c>
      <c r="F572" s="4" t="s">
        <v>4</v>
      </c>
      <c r="G572" s="4" t="str">
        <f t="shared" si="48"/>
        <v>C0475cam01</v>
      </c>
      <c r="H572" s="8">
        <f>INDEX(data[join_date],MATCH('4.Endirim'!G572,data[cust&amp;camp],0))</f>
        <v>44913</v>
      </c>
      <c r="I572" s="11">
        <f>INDEX(data[GƏLİR],MATCH('4.Endirim'!G572,data[cust&amp;camp],0))</f>
        <v>10</v>
      </c>
      <c r="J572" s="10">
        <f t="shared" si="49"/>
        <v>44913</v>
      </c>
      <c r="K572" s="12">
        <f t="shared" si="50"/>
        <v>62</v>
      </c>
      <c r="L572" s="12">
        <f t="shared" si="51"/>
        <v>10</v>
      </c>
      <c r="M572" s="12" t="str">
        <f t="shared" si="52"/>
        <v>endirim olmayacaq</v>
      </c>
      <c r="N572" t="str">
        <f t="shared" si="53"/>
        <v>C047562</v>
      </c>
    </row>
    <row r="573" spans="1:14" x14ac:dyDescent="0.25">
      <c r="A573" t="s">
        <v>993</v>
      </c>
      <c r="B573" t="s">
        <v>4</v>
      </c>
      <c r="E573" s="4" t="s">
        <v>1949</v>
      </c>
      <c r="F573" s="4" t="s">
        <v>14</v>
      </c>
      <c r="G573" s="4" t="str">
        <f t="shared" si="48"/>
        <v>C0477cam06</v>
      </c>
      <c r="H573" s="8">
        <f>INDEX(data[join_date],MATCH('4.Endirim'!G573,data[cust&amp;camp],0))</f>
        <v>44731</v>
      </c>
      <c r="I573" s="11">
        <f>INDEX(data[GƏLİR],MATCH('4.Endirim'!G573,data[cust&amp;camp],0))</f>
        <v>13</v>
      </c>
      <c r="J573" s="10">
        <f t="shared" si="49"/>
        <v>44731</v>
      </c>
      <c r="K573" s="12">
        <f t="shared" si="50"/>
        <v>16</v>
      </c>
      <c r="L573" s="12">
        <f t="shared" si="51"/>
        <v>13</v>
      </c>
      <c r="M573" s="12" t="str">
        <f t="shared" si="52"/>
        <v>endirim olmayacaq</v>
      </c>
      <c r="N573" t="str">
        <f t="shared" si="53"/>
        <v>C047716</v>
      </c>
    </row>
    <row r="574" spans="1:14" x14ac:dyDescent="0.25">
      <c r="A574" t="s">
        <v>993</v>
      </c>
      <c r="B574" t="s">
        <v>24</v>
      </c>
      <c r="E574" s="4" t="s">
        <v>1973</v>
      </c>
      <c r="F574" s="4" t="s">
        <v>4</v>
      </c>
      <c r="G574" s="4" t="str">
        <f t="shared" si="48"/>
        <v>C0483cam01</v>
      </c>
      <c r="H574" s="8">
        <f>INDEX(data[join_date],MATCH('4.Endirim'!G574,data[cust&amp;camp],0))</f>
        <v>44745</v>
      </c>
      <c r="I574" s="11">
        <f>INDEX(data[GƏLİR],MATCH('4.Endirim'!G574,data[cust&amp;camp],0))</f>
        <v>10</v>
      </c>
      <c r="J574" s="10">
        <f t="shared" si="49"/>
        <v>44745</v>
      </c>
      <c r="K574" s="12">
        <f t="shared" si="50"/>
        <v>25</v>
      </c>
      <c r="L574" s="12">
        <f t="shared" si="51"/>
        <v>10</v>
      </c>
      <c r="M574" s="12" t="str">
        <f t="shared" si="52"/>
        <v>endirim olmayacaq</v>
      </c>
      <c r="N574" t="str">
        <f t="shared" si="53"/>
        <v>C048325</v>
      </c>
    </row>
    <row r="575" spans="1:14" x14ac:dyDescent="0.25">
      <c r="A575" t="s">
        <v>997</v>
      </c>
      <c r="B575" t="s">
        <v>20</v>
      </c>
      <c r="E575" s="4" t="s">
        <v>1993</v>
      </c>
      <c r="F575" s="4" t="s">
        <v>14</v>
      </c>
      <c r="G575" s="4" t="str">
        <f t="shared" si="48"/>
        <v>C0488cam06</v>
      </c>
      <c r="H575" s="8">
        <f>INDEX(data[join_date],MATCH('4.Endirim'!G575,data[cust&amp;camp],0))</f>
        <v>44716</v>
      </c>
      <c r="I575" s="11">
        <f>INDEX(data[GƏLİR],MATCH('4.Endirim'!G575,data[cust&amp;camp],0))</f>
        <v>13</v>
      </c>
      <c r="J575" s="10">
        <f t="shared" si="49"/>
        <v>44944</v>
      </c>
      <c r="K575" s="12">
        <f t="shared" si="50"/>
        <v>26</v>
      </c>
      <c r="L575" s="12">
        <f t="shared" si="51"/>
        <v>26</v>
      </c>
      <c r="M575" s="12" t="str">
        <f t="shared" si="52"/>
        <v>endirim olmayacaq</v>
      </c>
      <c r="N575" t="str">
        <f t="shared" si="53"/>
        <v>C048826</v>
      </c>
    </row>
    <row r="576" spans="1:14" x14ac:dyDescent="0.25">
      <c r="A576" t="s">
        <v>997</v>
      </c>
      <c r="B576" t="s">
        <v>26</v>
      </c>
      <c r="E576" s="4" t="s">
        <v>2001</v>
      </c>
      <c r="F576" s="4" t="s">
        <v>14</v>
      </c>
      <c r="G576" s="4" t="str">
        <f t="shared" si="48"/>
        <v>C0490cam06</v>
      </c>
      <c r="H576" s="8">
        <f>INDEX(data[join_date],MATCH('4.Endirim'!G576,data[cust&amp;camp],0))</f>
        <v>44586</v>
      </c>
      <c r="I576" s="11">
        <f>INDEX(data[GƏLİR],MATCH('4.Endirim'!G576,data[cust&amp;camp],0))</f>
        <v>13</v>
      </c>
      <c r="J576" s="10">
        <f t="shared" si="49"/>
        <v>45033</v>
      </c>
      <c r="K576" s="12">
        <f t="shared" si="50"/>
        <v>22</v>
      </c>
      <c r="L576" s="12">
        <f t="shared" si="51"/>
        <v>22</v>
      </c>
      <c r="M576" s="12" t="str">
        <f t="shared" si="52"/>
        <v>endirim olmayacaq</v>
      </c>
      <c r="N576" t="str">
        <f t="shared" si="53"/>
        <v>C049022</v>
      </c>
    </row>
    <row r="577" spans="1:14" x14ac:dyDescent="0.25">
      <c r="A577" t="s">
        <v>1001</v>
      </c>
      <c r="B577" t="s">
        <v>12</v>
      </c>
      <c r="E577" s="4" t="s">
        <v>2029</v>
      </c>
      <c r="F577" s="4" t="s">
        <v>14</v>
      </c>
      <c r="G577" s="4" t="str">
        <f t="shared" si="48"/>
        <v>C0497cam06</v>
      </c>
      <c r="H577" s="8">
        <f>INDEX(data[join_date],MATCH('4.Endirim'!G577,data[cust&amp;camp],0))</f>
        <v>44568</v>
      </c>
      <c r="I577" s="11">
        <f>INDEX(data[GƏLİR],MATCH('4.Endirim'!G577,data[cust&amp;camp],0))</f>
        <v>13</v>
      </c>
      <c r="J577" s="10">
        <f t="shared" si="49"/>
        <v>44568</v>
      </c>
      <c r="K577" s="12">
        <f t="shared" si="50"/>
        <v>13</v>
      </c>
      <c r="L577" s="12">
        <f t="shared" si="51"/>
        <v>13</v>
      </c>
      <c r="M577" s="12" t="str">
        <f t="shared" si="52"/>
        <v>endirim olmayacaq</v>
      </c>
      <c r="N577" t="str">
        <f t="shared" si="53"/>
        <v>C049713</v>
      </c>
    </row>
    <row r="578" spans="1:14" x14ac:dyDescent="0.25">
      <c r="A578" t="s">
        <v>1001</v>
      </c>
      <c r="B578" t="s">
        <v>14</v>
      </c>
      <c r="E578" s="4" t="s">
        <v>2037</v>
      </c>
      <c r="F578" s="4" t="s">
        <v>14</v>
      </c>
      <c r="G578" s="4" t="str">
        <f t="shared" si="48"/>
        <v>C0499cam06</v>
      </c>
      <c r="H578" s="8">
        <f>INDEX(data[join_date],MATCH('4.Endirim'!G578,data[cust&amp;camp],0))</f>
        <v>44863</v>
      </c>
      <c r="I578" s="11">
        <f>INDEX(data[GƏLİR],MATCH('4.Endirim'!G578,data[cust&amp;camp],0))</f>
        <v>13</v>
      </c>
      <c r="J578" s="10">
        <f t="shared" si="49"/>
        <v>44871</v>
      </c>
      <c r="K578" s="12">
        <f t="shared" si="50"/>
        <v>28</v>
      </c>
      <c r="L578" s="12">
        <f t="shared" si="51"/>
        <v>28</v>
      </c>
      <c r="M578" s="12" t="str">
        <f t="shared" si="52"/>
        <v>endirim olmayacaq</v>
      </c>
      <c r="N578" t="str">
        <f t="shared" si="53"/>
        <v>C049928</v>
      </c>
    </row>
    <row r="579" spans="1:14" x14ac:dyDescent="0.25">
      <c r="A579" t="s">
        <v>1005</v>
      </c>
      <c r="B579" t="s">
        <v>4</v>
      </c>
      <c r="E579" s="4" t="s">
        <v>2041</v>
      </c>
      <c r="F579" s="4" t="s">
        <v>4</v>
      </c>
      <c r="G579" s="4" t="str">
        <f t="shared" si="48"/>
        <v>C0500cam01</v>
      </c>
      <c r="H579" s="8">
        <f>INDEX(data[join_date],MATCH('4.Endirim'!G579,data[cust&amp;camp],0))</f>
        <v>44750</v>
      </c>
      <c r="I579" s="11">
        <f>INDEX(data[GƏLİR],MATCH('4.Endirim'!G579,data[cust&amp;camp],0))</f>
        <v>10</v>
      </c>
      <c r="J579" s="10">
        <f t="shared" si="49"/>
        <v>44750</v>
      </c>
      <c r="K579" s="12">
        <f t="shared" si="50"/>
        <v>14</v>
      </c>
      <c r="L579" s="12">
        <f t="shared" si="51"/>
        <v>10</v>
      </c>
      <c r="M579" s="12" t="str">
        <f t="shared" si="52"/>
        <v>endirim olmayacaq</v>
      </c>
      <c r="N579" t="str">
        <f t="shared" si="53"/>
        <v>C050014</v>
      </c>
    </row>
    <row r="580" spans="1:14" x14ac:dyDescent="0.25">
      <c r="A580" t="s">
        <v>1005</v>
      </c>
      <c r="B580" t="s">
        <v>18</v>
      </c>
      <c r="E580" s="4" t="s">
        <v>2065</v>
      </c>
      <c r="F580" s="4" t="s">
        <v>14</v>
      </c>
      <c r="G580" s="4" t="str">
        <f t="shared" ref="G580:G643" si="54">E580&amp;F580</f>
        <v>C0506cam06</v>
      </c>
      <c r="H580" s="8">
        <f>INDEX(data[join_date],MATCH('4.Endirim'!G580,data[cust&amp;camp],0))</f>
        <v>44884</v>
      </c>
      <c r="I580" s="11">
        <f>INDEX(data[GƏLİR],MATCH('4.Endirim'!G580,data[cust&amp;camp],0))</f>
        <v>13</v>
      </c>
      <c r="J580" s="10">
        <f t="shared" ref="J580:J643" si="55">_xlfn.MAXIFS($H$4:$H$1948,$E$4:$E$1948,E580)</f>
        <v>44982</v>
      </c>
      <c r="K580" s="12">
        <f t="shared" ref="K580:K643" si="56">_xlfn.MAXIFS($I$4:$I$1948,$E$4:$E$1948,E580)</f>
        <v>14</v>
      </c>
      <c r="L580" s="12">
        <f t="shared" ref="L580:L643" si="57">_xlfn.MAXIFS($I$4:$I$1948,$H$4:$H$1948,J580,$E$4:$E$1948,E580)</f>
        <v>14</v>
      </c>
      <c r="M580" s="12" t="str">
        <f t="shared" si="52"/>
        <v>endirim olmayacaq</v>
      </c>
      <c r="N580" t="str">
        <f t="shared" si="53"/>
        <v>C050614</v>
      </c>
    </row>
    <row r="581" spans="1:14" x14ac:dyDescent="0.25">
      <c r="A581" t="s">
        <v>1009</v>
      </c>
      <c r="B581" t="s">
        <v>22</v>
      </c>
      <c r="E581" s="4" t="s">
        <v>2093</v>
      </c>
      <c r="F581" s="4" t="s">
        <v>14</v>
      </c>
      <c r="G581" s="4" t="str">
        <f t="shared" si="54"/>
        <v>C0513cam06</v>
      </c>
      <c r="H581" s="8">
        <f>INDEX(data[join_date],MATCH('4.Endirim'!G581,data[cust&amp;camp],0))</f>
        <v>44883</v>
      </c>
      <c r="I581" s="11">
        <f>INDEX(data[GƏLİR],MATCH('4.Endirim'!G581,data[cust&amp;camp],0))</f>
        <v>13</v>
      </c>
      <c r="J581" s="10">
        <f t="shared" si="55"/>
        <v>44883</v>
      </c>
      <c r="K581" s="12">
        <f t="shared" si="56"/>
        <v>75</v>
      </c>
      <c r="L581" s="12">
        <f t="shared" si="57"/>
        <v>13</v>
      </c>
      <c r="M581" s="12" t="str">
        <f t="shared" ref="M581:M644" si="58">IF(L581&gt;=K581,"endirim olmayacaq",IF(I581=K581,"endirim :"&amp;  E581  &amp;","&amp;F581,"endirim olmayacaq"))</f>
        <v>endirim olmayacaq</v>
      </c>
      <c r="N581" t="str">
        <f t="shared" ref="N581:N644" si="59">E581&amp;K581</f>
        <v>C051375</v>
      </c>
    </row>
    <row r="582" spans="1:14" x14ac:dyDescent="0.25">
      <c r="A582" t="s">
        <v>1013</v>
      </c>
      <c r="B582" t="s">
        <v>4</v>
      </c>
      <c r="E582" s="4" t="s">
        <v>2121</v>
      </c>
      <c r="F582" s="4" t="s">
        <v>4</v>
      </c>
      <c r="G582" s="4" t="str">
        <f t="shared" si="54"/>
        <v>C0520cam01</v>
      </c>
      <c r="H582" s="8">
        <f>INDEX(data[join_date],MATCH('4.Endirim'!G582,data[cust&amp;camp],0))</f>
        <v>44743</v>
      </c>
      <c r="I582" s="11">
        <f>INDEX(data[GƏLİR],MATCH('4.Endirim'!G582,data[cust&amp;camp],0))</f>
        <v>10</v>
      </c>
      <c r="J582" s="10">
        <f t="shared" si="55"/>
        <v>44743</v>
      </c>
      <c r="K582" s="12">
        <f t="shared" si="56"/>
        <v>28</v>
      </c>
      <c r="L582" s="12">
        <f t="shared" si="57"/>
        <v>10</v>
      </c>
      <c r="M582" s="12" t="str">
        <f t="shared" si="58"/>
        <v>endirim olmayacaq</v>
      </c>
      <c r="N582" t="str">
        <f t="shared" si="59"/>
        <v>C052028</v>
      </c>
    </row>
    <row r="583" spans="1:14" x14ac:dyDescent="0.25">
      <c r="A583" t="s">
        <v>1013</v>
      </c>
      <c r="B583" t="s">
        <v>30</v>
      </c>
      <c r="E583" s="4" t="s">
        <v>2165</v>
      </c>
      <c r="F583" s="4" t="s">
        <v>14</v>
      </c>
      <c r="G583" s="4" t="str">
        <f t="shared" si="54"/>
        <v>C0531cam06</v>
      </c>
      <c r="H583" s="8">
        <f>INDEX(data[join_date],MATCH('4.Endirim'!G583,data[cust&amp;camp],0))</f>
        <v>44762</v>
      </c>
      <c r="I583" s="11">
        <f>INDEX(data[GƏLİR],MATCH('4.Endirim'!G583,data[cust&amp;camp],0))</f>
        <v>13</v>
      </c>
      <c r="J583" s="10">
        <f t="shared" si="55"/>
        <v>44762</v>
      </c>
      <c r="K583" s="12">
        <f t="shared" si="56"/>
        <v>25</v>
      </c>
      <c r="L583" s="12">
        <f t="shared" si="57"/>
        <v>13</v>
      </c>
      <c r="M583" s="12" t="str">
        <f t="shared" si="58"/>
        <v>endirim olmayacaq</v>
      </c>
      <c r="N583" t="str">
        <f t="shared" si="59"/>
        <v>C053125</v>
      </c>
    </row>
    <row r="584" spans="1:14" x14ac:dyDescent="0.25">
      <c r="A584" t="s">
        <v>1017</v>
      </c>
      <c r="B584" t="s">
        <v>20</v>
      </c>
      <c r="E584" s="4" t="s">
        <v>2173</v>
      </c>
      <c r="F584" s="4" t="s">
        <v>14</v>
      </c>
      <c r="G584" s="4" t="str">
        <f t="shared" si="54"/>
        <v>C0533cam06</v>
      </c>
      <c r="H584" s="8">
        <f>INDEX(data[join_date],MATCH('4.Endirim'!G584,data[cust&amp;camp],0))</f>
        <v>44771</v>
      </c>
      <c r="I584" s="11">
        <f>INDEX(data[GƏLİR],MATCH('4.Endirim'!G584,data[cust&amp;camp],0))</f>
        <v>13</v>
      </c>
      <c r="J584" s="10">
        <f t="shared" si="55"/>
        <v>44866</v>
      </c>
      <c r="K584" s="12">
        <f t="shared" si="56"/>
        <v>62</v>
      </c>
      <c r="L584" s="12">
        <f t="shared" si="57"/>
        <v>62</v>
      </c>
      <c r="M584" s="12" t="str">
        <f t="shared" si="58"/>
        <v>endirim olmayacaq</v>
      </c>
      <c r="N584" t="str">
        <f t="shared" si="59"/>
        <v>C053362</v>
      </c>
    </row>
    <row r="585" spans="1:14" x14ac:dyDescent="0.25">
      <c r="A585" t="s">
        <v>1017</v>
      </c>
      <c r="B585" t="s">
        <v>34</v>
      </c>
      <c r="E585" s="4" t="s">
        <v>2177</v>
      </c>
      <c r="F585" s="4" t="s">
        <v>4</v>
      </c>
      <c r="G585" s="4" t="str">
        <f t="shared" si="54"/>
        <v>C0534cam01</v>
      </c>
      <c r="H585" s="8">
        <f>INDEX(data[join_date],MATCH('4.Endirim'!G585,data[cust&amp;camp],0))</f>
        <v>44970</v>
      </c>
      <c r="I585" s="11">
        <f>INDEX(data[GƏLİR],MATCH('4.Endirim'!G585,data[cust&amp;camp],0))</f>
        <v>10</v>
      </c>
      <c r="J585" s="10">
        <f t="shared" si="55"/>
        <v>44970</v>
      </c>
      <c r="K585" s="12">
        <f t="shared" si="56"/>
        <v>13</v>
      </c>
      <c r="L585" s="12">
        <f t="shared" si="57"/>
        <v>10</v>
      </c>
      <c r="M585" s="12" t="str">
        <f t="shared" si="58"/>
        <v>endirim olmayacaq</v>
      </c>
      <c r="N585" t="str">
        <f t="shared" si="59"/>
        <v>C053413</v>
      </c>
    </row>
    <row r="586" spans="1:14" x14ac:dyDescent="0.25">
      <c r="A586" t="s">
        <v>1021</v>
      </c>
      <c r="B586" t="s">
        <v>14</v>
      </c>
      <c r="E586" s="4" t="s">
        <v>2177</v>
      </c>
      <c r="F586" s="4" t="s">
        <v>14</v>
      </c>
      <c r="G586" s="4" t="str">
        <f t="shared" si="54"/>
        <v>C0534cam06</v>
      </c>
      <c r="H586" s="8">
        <f>INDEX(data[join_date],MATCH('4.Endirim'!G586,data[cust&amp;camp],0))</f>
        <v>44701</v>
      </c>
      <c r="I586" s="11">
        <f>INDEX(data[GƏLİR],MATCH('4.Endirim'!G586,data[cust&amp;camp],0))</f>
        <v>13</v>
      </c>
      <c r="J586" s="10">
        <f t="shared" si="55"/>
        <v>44970</v>
      </c>
      <c r="K586" s="12">
        <f t="shared" si="56"/>
        <v>13</v>
      </c>
      <c r="L586" s="12">
        <f t="shared" si="57"/>
        <v>10</v>
      </c>
      <c r="M586" s="12" t="str">
        <f t="shared" si="58"/>
        <v>endirim :C0534,cam06</v>
      </c>
      <c r="N586" t="str">
        <f t="shared" si="59"/>
        <v>C053413</v>
      </c>
    </row>
    <row r="587" spans="1:14" x14ac:dyDescent="0.25">
      <c r="A587" t="s">
        <v>1021</v>
      </c>
      <c r="B587" t="s">
        <v>32</v>
      </c>
      <c r="E587" s="4" t="s">
        <v>2189</v>
      </c>
      <c r="F587" s="4" t="s">
        <v>14</v>
      </c>
      <c r="G587" s="4" t="str">
        <f t="shared" si="54"/>
        <v>C0537cam06</v>
      </c>
      <c r="H587" s="8">
        <f>INDEX(data[join_date],MATCH('4.Endirim'!G587,data[cust&amp;camp],0))</f>
        <v>44648</v>
      </c>
      <c r="I587" s="11">
        <f>INDEX(data[GƏLİR],MATCH('4.Endirim'!G587,data[cust&amp;camp],0))</f>
        <v>13</v>
      </c>
      <c r="J587" s="10">
        <f t="shared" si="55"/>
        <v>44728</v>
      </c>
      <c r="K587" s="12">
        <f t="shared" si="56"/>
        <v>62</v>
      </c>
      <c r="L587" s="12">
        <f t="shared" si="57"/>
        <v>62</v>
      </c>
      <c r="M587" s="12" t="str">
        <f t="shared" si="58"/>
        <v>endirim olmayacaq</v>
      </c>
      <c r="N587" t="str">
        <f t="shared" si="59"/>
        <v>C053762</v>
      </c>
    </row>
    <row r="588" spans="1:14" x14ac:dyDescent="0.25">
      <c r="A588" t="s">
        <v>1025</v>
      </c>
      <c r="B588" t="s">
        <v>20</v>
      </c>
      <c r="E588" s="4" t="s">
        <v>2249</v>
      </c>
      <c r="F588" s="4" t="s">
        <v>14</v>
      </c>
      <c r="G588" s="4" t="str">
        <f t="shared" si="54"/>
        <v>C0552cam06</v>
      </c>
      <c r="H588" s="8">
        <f>INDEX(data[join_date],MATCH('4.Endirim'!G588,data[cust&amp;camp],0))</f>
        <v>44865</v>
      </c>
      <c r="I588" s="11">
        <f>INDEX(data[GƏLİR],MATCH('4.Endirim'!G588,data[cust&amp;camp],0))</f>
        <v>13</v>
      </c>
      <c r="J588" s="10">
        <f t="shared" si="55"/>
        <v>44975</v>
      </c>
      <c r="K588" s="12">
        <f t="shared" si="56"/>
        <v>65</v>
      </c>
      <c r="L588" s="12">
        <f t="shared" si="57"/>
        <v>65</v>
      </c>
      <c r="M588" s="12" t="str">
        <f t="shared" si="58"/>
        <v>endirim olmayacaq</v>
      </c>
      <c r="N588" t="str">
        <f t="shared" si="59"/>
        <v>C055265</v>
      </c>
    </row>
    <row r="589" spans="1:14" x14ac:dyDescent="0.25">
      <c r="A589" t="s">
        <v>1025</v>
      </c>
      <c r="B589" t="s">
        <v>30</v>
      </c>
      <c r="E589" s="4" t="s">
        <v>2269</v>
      </c>
      <c r="F589" s="4" t="s">
        <v>4</v>
      </c>
      <c r="G589" s="4" t="str">
        <f t="shared" si="54"/>
        <v>C0557cam01</v>
      </c>
      <c r="H589" s="8">
        <f>INDEX(data[join_date],MATCH('4.Endirim'!G589,data[cust&amp;camp],0))</f>
        <v>44825</v>
      </c>
      <c r="I589" s="11">
        <f>INDEX(data[GƏLİR],MATCH('4.Endirim'!G589,data[cust&amp;camp],0))</f>
        <v>10</v>
      </c>
      <c r="J589" s="10">
        <f t="shared" si="55"/>
        <v>44825</v>
      </c>
      <c r="K589" s="12">
        <f t="shared" si="56"/>
        <v>10</v>
      </c>
      <c r="L589" s="12">
        <f t="shared" si="57"/>
        <v>10</v>
      </c>
      <c r="M589" s="12" t="str">
        <f t="shared" si="58"/>
        <v>endirim olmayacaq</v>
      </c>
      <c r="N589" t="str">
        <f t="shared" si="59"/>
        <v>C055710</v>
      </c>
    </row>
    <row r="590" spans="1:14" x14ac:dyDescent="0.25">
      <c r="A590" t="s">
        <v>1029</v>
      </c>
      <c r="B590" t="s">
        <v>28</v>
      </c>
      <c r="E590" s="4" t="s">
        <v>2273</v>
      </c>
      <c r="F590" s="4" t="s">
        <v>14</v>
      </c>
      <c r="G590" s="4" t="str">
        <f t="shared" si="54"/>
        <v>C0558cam06</v>
      </c>
      <c r="H590" s="8">
        <f>INDEX(data[join_date],MATCH('4.Endirim'!G590,data[cust&amp;camp],0))</f>
        <v>44748</v>
      </c>
      <c r="I590" s="11">
        <f>INDEX(data[GƏLİR],MATCH('4.Endirim'!G590,data[cust&amp;camp],0))</f>
        <v>13</v>
      </c>
      <c r="J590" s="10">
        <f t="shared" si="55"/>
        <v>44748</v>
      </c>
      <c r="K590" s="12">
        <f t="shared" si="56"/>
        <v>25</v>
      </c>
      <c r="L590" s="12">
        <f t="shared" si="57"/>
        <v>13</v>
      </c>
      <c r="M590" s="12" t="str">
        <f t="shared" si="58"/>
        <v>endirim olmayacaq</v>
      </c>
      <c r="N590" t="str">
        <f t="shared" si="59"/>
        <v>C055825</v>
      </c>
    </row>
    <row r="591" spans="1:14" x14ac:dyDescent="0.25">
      <c r="A591" t="s">
        <v>1033</v>
      </c>
      <c r="B591" t="s">
        <v>10</v>
      </c>
      <c r="E591" s="4" t="s">
        <v>2277</v>
      </c>
      <c r="F591" s="4" t="s">
        <v>14</v>
      </c>
      <c r="G591" s="4" t="str">
        <f t="shared" si="54"/>
        <v>C0559cam06</v>
      </c>
      <c r="H591" s="8">
        <f>INDEX(data[join_date],MATCH('4.Endirim'!G591,data[cust&amp;camp],0))</f>
        <v>44715</v>
      </c>
      <c r="I591" s="11">
        <f>INDEX(data[GƏLİR],MATCH('4.Endirim'!G591,data[cust&amp;camp],0))</f>
        <v>13</v>
      </c>
      <c r="J591" s="10">
        <f t="shared" si="55"/>
        <v>44736</v>
      </c>
      <c r="K591" s="12">
        <f t="shared" si="56"/>
        <v>62</v>
      </c>
      <c r="L591" s="12">
        <f t="shared" si="57"/>
        <v>62</v>
      </c>
      <c r="M591" s="12" t="str">
        <f t="shared" si="58"/>
        <v>endirim olmayacaq</v>
      </c>
      <c r="N591" t="str">
        <f t="shared" si="59"/>
        <v>C055962</v>
      </c>
    </row>
    <row r="592" spans="1:14" x14ac:dyDescent="0.25">
      <c r="A592" t="s">
        <v>1033</v>
      </c>
      <c r="B592" t="s">
        <v>32</v>
      </c>
      <c r="E592" s="4" t="s">
        <v>2301</v>
      </c>
      <c r="F592" s="4" t="s">
        <v>14</v>
      </c>
      <c r="G592" s="4" t="str">
        <f t="shared" si="54"/>
        <v>C0565cam06</v>
      </c>
      <c r="H592" s="8">
        <f>INDEX(data[join_date],MATCH('4.Endirim'!G592,data[cust&amp;camp],0))</f>
        <v>44976</v>
      </c>
      <c r="I592" s="11">
        <f>INDEX(data[GƏLİR],MATCH('4.Endirim'!G592,data[cust&amp;camp],0))</f>
        <v>13</v>
      </c>
      <c r="J592" s="10">
        <f t="shared" si="55"/>
        <v>44976</v>
      </c>
      <c r="K592" s="12">
        <f t="shared" si="56"/>
        <v>25</v>
      </c>
      <c r="L592" s="12">
        <f t="shared" si="57"/>
        <v>13</v>
      </c>
      <c r="M592" s="12" t="str">
        <f t="shared" si="58"/>
        <v>endirim olmayacaq</v>
      </c>
      <c r="N592" t="str">
        <f t="shared" si="59"/>
        <v>C056525</v>
      </c>
    </row>
    <row r="593" spans="1:14" x14ac:dyDescent="0.25">
      <c r="A593" t="s">
        <v>1037</v>
      </c>
      <c r="B593" t="s">
        <v>8</v>
      </c>
      <c r="E593" s="4" t="s">
        <v>2305</v>
      </c>
      <c r="F593" s="4" t="s">
        <v>14</v>
      </c>
      <c r="G593" s="4" t="str">
        <f t="shared" si="54"/>
        <v>C0566cam06</v>
      </c>
      <c r="H593" s="8">
        <f>INDEX(data[join_date],MATCH('4.Endirim'!G593,data[cust&amp;camp],0))</f>
        <v>44719</v>
      </c>
      <c r="I593" s="11">
        <f>INDEX(data[GƏLİR],MATCH('4.Endirim'!G593,data[cust&amp;camp],0))</f>
        <v>13</v>
      </c>
      <c r="J593" s="10">
        <f t="shared" si="55"/>
        <v>44866</v>
      </c>
      <c r="K593" s="12">
        <f t="shared" si="56"/>
        <v>22</v>
      </c>
      <c r="L593" s="12">
        <f t="shared" si="57"/>
        <v>22</v>
      </c>
      <c r="M593" s="12" t="str">
        <f t="shared" si="58"/>
        <v>endirim olmayacaq</v>
      </c>
      <c r="N593" t="str">
        <f t="shared" si="59"/>
        <v>C056622</v>
      </c>
    </row>
    <row r="594" spans="1:14" x14ac:dyDescent="0.25">
      <c r="A594" t="s">
        <v>1037</v>
      </c>
      <c r="B594" t="s">
        <v>22</v>
      </c>
      <c r="E594" s="4" t="s">
        <v>2345</v>
      </c>
      <c r="F594" s="4" t="s">
        <v>14</v>
      </c>
      <c r="G594" s="4" t="str">
        <f t="shared" si="54"/>
        <v>C0576cam06</v>
      </c>
      <c r="H594" s="8">
        <f>INDEX(data[join_date],MATCH('4.Endirim'!G594,data[cust&amp;camp],0))</f>
        <v>44796</v>
      </c>
      <c r="I594" s="11">
        <f>INDEX(data[GƏLİR],MATCH('4.Endirim'!G594,data[cust&amp;camp],0))</f>
        <v>13</v>
      </c>
      <c r="J594" s="10">
        <f t="shared" si="55"/>
        <v>44796</v>
      </c>
      <c r="K594" s="12">
        <f t="shared" si="56"/>
        <v>13</v>
      </c>
      <c r="L594" s="12">
        <f t="shared" si="57"/>
        <v>13</v>
      </c>
      <c r="M594" s="12" t="str">
        <f t="shared" si="58"/>
        <v>endirim olmayacaq</v>
      </c>
      <c r="N594" t="str">
        <f t="shared" si="59"/>
        <v>C057613</v>
      </c>
    </row>
    <row r="595" spans="1:14" x14ac:dyDescent="0.25">
      <c r="A595" t="s">
        <v>1041</v>
      </c>
      <c r="B595" t="s">
        <v>22</v>
      </c>
      <c r="E595" s="4" t="s">
        <v>2357</v>
      </c>
      <c r="F595" s="4" t="s">
        <v>4</v>
      </c>
      <c r="G595" s="4" t="str">
        <f t="shared" si="54"/>
        <v>C0579cam01</v>
      </c>
      <c r="H595" s="8">
        <f>INDEX(data[join_date],MATCH('4.Endirim'!G595,data[cust&amp;camp],0))</f>
        <v>44935</v>
      </c>
      <c r="I595" s="11">
        <f>INDEX(data[GƏLİR],MATCH('4.Endirim'!G595,data[cust&amp;camp],0))</f>
        <v>10</v>
      </c>
      <c r="J595" s="10">
        <f t="shared" si="55"/>
        <v>44935</v>
      </c>
      <c r="K595" s="12">
        <f t="shared" si="56"/>
        <v>16</v>
      </c>
      <c r="L595" s="12">
        <f t="shared" si="57"/>
        <v>10</v>
      </c>
      <c r="M595" s="12" t="str">
        <f t="shared" si="58"/>
        <v>endirim olmayacaq</v>
      </c>
      <c r="N595" t="str">
        <f t="shared" si="59"/>
        <v>C057916</v>
      </c>
    </row>
    <row r="596" spans="1:14" x14ac:dyDescent="0.25">
      <c r="A596" t="s">
        <v>1041</v>
      </c>
      <c r="B596" t="s">
        <v>28</v>
      </c>
      <c r="E596" s="4" t="s">
        <v>2361</v>
      </c>
      <c r="F596" s="4" t="s">
        <v>14</v>
      </c>
      <c r="G596" s="4" t="str">
        <f t="shared" si="54"/>
        <v>C0580cam06</v>
      </c>
      <c r="H596" s="8">
        <f>INDEX(data[join_date],MATCH('4.Endirim'!G596,data[cust&amp;camp],0))</f>
        <v>45043</v>
      </c>
      <c r="I596" s="11">
        <f>INDEX(data[GƏLİR],MATCH('4.Endirim'!G596,data[cust&amp;camp],0))</f>
        <v>13</v>
      </c>
      <c r="J596" s="10">
        <f t="shared" si="55"/>
        <v>45043</v>
      </c>
      <c r="K596" s="12">
        <f t="shared" si="56"/>
        <v>13</v>
      </c>
      <c r="L596" s="12">
        <f t="shared" si="57"/>
        <v>13</v>
      </c>
      <c r="M596" s="12" t="str">
        <f t="shared" si="58"/>
        <v>endirim olmayacaq</v>
      </c>
      <c r="N596" t="str">
        <f t="shared" si="59"/>
        <v>C058013</v>
      </c>
    </row>
    <row r="597" spans="1:14" x14ac:dyDescent="0.25">
      <c r="A597" t="s">
        <v>1045</v>
      </c>
      <c r="B597" t="s">
        <v>16</v>
      </c>
      <c r="E597" s="4" t="s">
        <v>2381</v>
      </c>
      <c r="F597" s="4" t="s">
        <v>14</v>
      </c>
      <c r="G597" s="4" t="str">
        <f t="shared" si="54"/>
        <v>C0585cam06</v>
      </c>
      <c r="H597" s="8">
        <f>INDEX(data[join_date],MATCH('4.Endirim'!G597,data[cust&amp;camp],0))</f>
        <v>44703</v>
      </c>
      <c r="I597" s="11">
        <f>INDEX(data[GƏLİR],MATCH('4.Endirim'!G597,data[cust&amp;camp],0))</f>
        <v>13</v>
      </c>
      <c r="J597" s="10">
        <f t="shared" si="55"/>
        <v>44703</v>
      </c>
      <c r="K597" s="12">
        <f t="shared" si="56"/>
        <v>13</v>
      </c>
      <c r="L597" s="12">
        <f t="shared" si="57"/>
        <v>13</v>
      </c>
      <c r="M597" s="12" t="str">
        <f t="shared" si="58"/>
        <v>endirim olmayacaq</v>
      </c>
      <c r="N597" t="str">
        <f t="shared" si="59"/>
        <v>C058513</v>
      </c>
    </row>
    <row r="598" spans="1:14" x14ac:dyDescent="0.25">
      <c r="A598" t="s">
        <v>1049</v>
      </c>
      <c r="B598" t="s">
        <v>6</v>
      </c>
      <c r="E598" s="4" t="s">
        <v>2393</v>
      </c>
      <c r="F598" s="4" t="s">
        <v>14</v>
      </c>
      <c r="G598" s="4" t="str">
        <f t="shared" si="54"/>
        <v>C0588cam06</v>
      </c>
      <c r="H598" s="8">
        <f>INDEX(data[join_date],MATCH('4.Endirim'!G598,data[cust&amp;camp],0))</f>
        <v>44934</v>
      </c>
      <c r="I598" s="11">
        <f>INDEX(data[GƏLİR],MATCH('4.Endirim'!G598,data[cust&amp;camp],0))</f>
        <v>13</v>
      </c>
      <c r="J598" s="10">
        <f t="shared" si="55"/>
        <v>44934</v>
      </c>
      <c r="K598" s="12">
        <f t="shared" si="56"/>
        <v>27</v>
      </c>
      <c r="L598" s="12">
        <f t="shared" si="57"/>
        <v>13</v>
      </c>
      <c r="M598" s="12" t="str">
        <f t="shared" si="58"/>
        <v>endirim olmayacaq</v>
      </c>
      <c r="N598" t="str">
        <f t="shared" si="59"/>
        <v>C058827</v>
      </c>
    </row>
    <row r="599" spans="1:14" x14ac:dyDescent="0.25">
      <c r="A599" t="s">
        <v>1049</v>
      </c>
      <c r="B599" t="s">
        <v>18</v>
      </c>
      <c r="E599" s="4" t="s">
        <v>2401</v>
      </c>
      <c r="F599" s="4" t="s">
        <v>14</v>
      </c>
      <c r="G599" s="4" t="str">
        <f t="shared" si="54"/>
        <v>C0590cam06</v>
      </c>
      <c r="H599" s="8">
        <f>INDEX(data[join_date],MATCH('4.Endirim'!G599,data[cust&amp;camp],0))</f>
        <v>44710</v>
      </c>
      <c r="I599" s="11">
        <f>INDEX(data[GƏLİR],MATCH('4.Endirim'!G599,data[cust&amp;camp],0))</f>
        <v>13</v>
      </c>
      <c r="J599" s="10">
        <f t="shared" si="55"/>
        <v>44863</v>
      </c>
      <c r="K599" s="12">
        <f t="shared" si="56"/>
        <v>27</v>
      </c>
      <c r="L599" s="12">
        <f t="shared" si="57"/>
        <v>27</v>
      </c>
      <c r="M599" s="12" t="str">
        <f t="shared" si="58"/>
        <v>endirim olmayacaq</v>
      </c>
      <c r="N599" t="str">
        <f t="shared" si="59"/>
        <v>C059027</v>
      </c>
    </row>
    <row r="600" spans="1:14" x14ac:dyDescent="0.25">
      <c r="A600" t="s">
        <v>1053</v>
      </c>
      <c r="B600" t="s">
        <v>12</v>
      </c>
      <c r="E600" s="4" t="s">
        <v>2409</v>
      </c>
      <c r="F600" s="4" t="s">
        <v>4</v>
      </c>
      <c r="G600" s="4" t="str">
        <f t="shared" si="54"/>
        <v>C0592cam01</v>
      </c>
      <c r="H600" s="8">
        <f>INDEX(data[join_date],MATCH('4.Endirim'!G600,data[cust&amp;camp],0))</f>
        <v>44927</v>
      </c>
      <c r="I600" s="11">
        <f>INDEX(data[GƏLİR],MATCH('4.Endirim'!G600,data[cust&amp;camp],0))</f>
        <v>10</v>
      </c>
      <c r="J600" s="10">
        <f t="shared" si="55"/>
        <v>44927</v>
      </c>
      <c r="K600" s="12">
        <f t="shared" si="56"/>
        <v>25</v>
      </c>
      <c r="L600" s="12">
        <f t="shared" si="57"/>
        <v>10</v>
      </c>
      <c r="M600" s="12" t="str">
        <f t="shared" si="58"/>
        <v>endirim olmayacaq</v>
      </c>
      <c r="N600" t="str">
        <f t="shared" si="59"/>
        <v>C059225</v>
      </c>
    </row>
    <row r="601" spans="1:14" x14ac:dyDescent="0.25">
      <c r="A601" t="s">
        <v>1053</v>
      </c>
      <c r="B601" t="s">
        <v>32</v>
      </c>
      <c r="E601" s="4" t="s">
        <v>2433</v>
      </c>
      <c r="F601" s="4" t="s">
        <v>4</v>
      </c>
      <c r="G601" s="4" t="str">
        <f t="shared" si="54"/>
        <v>C0598cam01</v>
      </c>
      <c r="H601" s="8">
        <f>INDEX(data[join_date],MATCH('4.Endirim'!G601,data[cust&amp;camp],0))</f>
        <v>44984</v>
      </c>
      <c r="I601" s="11">
        <f>INDEX(data[GƏLİR],MATCH('4.Endirim'!G601,data[cust&amp;camp],0))</f>
        <v>10</v>
      </c>
      <c r="J601" s="10">
        <f t="shared" si="55"/>
        <v>44984</v>
      </c>
      <c r="K601" s="12">
        <f t="shared" si="56"/>
        <v>14</v>
      </c>
      <c r="L601" s="12">
        <f t="shared" si="57"/>
        <v>10</v>
      </c>
      <c r="M601" s="12" t="str">
        <f t="shared" si="58"/>
        <v>endirim olmayacaq</v>
      </c>
      <c r="N601" t="str">
        <f t="shared" si="59"/>
        <v>C059814</v>
      </c>
    </row>
    <row r="602" spans="1:14" x14ac:dyDescent="0.25">
      <c r="A602" t="s">
        <v>1057</v>
      </c>
      <c r="B602" t="s">
        <v>12</v>
      </c>
      <c r="E602" s="4" t="s">
        <v>2441</v>
      </c>
      <c r="F602" s="4" t="s">
        <v>4</v>
      </c>
      <c r="G602" s="4" t="str">
        <f t="shared" si="54"/>
        <v>C0600cam01</v>
      </c>
      <c r="H602" s="8">
        <f>INDEX(data[join_date],MATCH('4.Endirim'!G602,data[cust&amp;camp],0))</f>
        <v>45017</v>
      </c>
      <c r="I602" s="11">
        <f>INDEX(data[GƏLİR],MATCH('4.Endirim'!G602,data[cust&amp;camp],0))</f>
        <v>10</v>
      </c>
      <c r="J602" s="10">
        <f t="shared" si="55"/>
        <v>45017</v>
      </c>
      <c r="K602" s="12">
        <f t="shared" si="56"/>
        <v>66</v>
      </c>
      <c r="L602" s="12">
        <f t="shared" si="57"/>
        <v>10</v>
      </c>
      <c r="M602" s="12" t="str">
        <f t="shared" si="58"/>
        <v>endirim olmayacaq</v>
      </c>
      <c r="N602" t="str">
        <f t="shared" si="59"/>
        <v>C060066</v>
      </c>
    </row>
    <row r="603" spans="1:14" x14ac:dyDescent="0.25">
      <c r="A603" t="s">
        <v>1057</v>
      </c>
      <c r="B603" t="s">
        <v>36</v>
      </c>
      <c r="E603" s="4" t="s">
        <v>2445</v>
      </c>
      <c r="F603" s="4" t="s">
        <v>4</v>
      </c>
      <c r="G603" s="4" t="str">
        <f t="shared" si="54"/>
        <v>C0601cam01</v>
      </c>
      <c r="H603" s="8">
        <f>INDEX(data[join_date],MATCH('4.Endirim'!G603,data[cust&amp;camp],0))</f>
        <v>44908</v>
      </c>
      <c r="I603" s="11">
        <f>INDEX(data[GƏLİR],MATCH('4.Endirim'!G603,data[cust&amp;camp],0))</f>
        <v>10</v>
      </c>
      <c r="J603" s="10">
        <f t="shared" si="55"/>
        <v>44908</v>
      </c>
      <c r="K603" s="12">
        <f t="shared" si="56"/>
        <v>25</v>
      </c>
      <c r="L603" s="12">
        <f t="shared" si="57"/>
        <v>10</v>
      </c>
      <c r="M603" s="12" t="str">
        <f t="shared" si="58"/>
        <v>endirim olmayacaq</v>
      </c>
      <c r="N603" t="str">
        <f t="shared" si="59"/>
        <v>C060125</v>
      </c>
    </row>
    <row r="604" spans="1:14" x14ac:dyDescent="0.25">
      <c r="A604" t="s">
        <v>1061</v>
      </c>
      <c r="B604" t="s">
        <v>22</v>
      </c>
      <c r="E604" s="4" t="s">
        <v>2481</v>
      </c>
      <c r="F604" s="4" t="s">
        <v>4</v>
      </c>
      <c r="G604" s="4" t="str">
        <f t="shared" si="54"/>
        <v>C0610cam01</v>
      </c>
      <c r="H604" s="8">
        <f>INDEX(data[join_date],MATCH('4.Endirim'!G604,data[cust&amp;camp],0))</f>
        <v>44861</v>
      </c>
      <c r="I604" s="11">
        <f>INDEX(data[GƏLİR],MATCH('4.Endirim'!G604,data[cust&amp;camp],0))</f>
        <v>10</v>
      </c>
      <c r="J604" s="10">
        <f t="shared" si="55"/>
        <v>44861</v>
      </c>
      <c r="K604" s="12">
        <f t="shared" si="56"/>
        <v>10</v>
      </c>
      <c r="L604" s="12">
        <f t="shared" si="57"/>
        <v>10</v>
      </c>
      <c r="M604" s="12" t="str">
        <f t="shared" si="58"/>
        <v>endirim olmayacaq</v>
      </c>
      <c r="N604" t="str">
        <f t="shared" si="59"/>
        <v>C061010</v>
      </c>
    </row>
    <row r="605" spans="1:14" x14ac:dyDescent="0.25">
      <c r="A605" t="s">
        <v>1061</v>
      </c>
      <c r="B605" t="s">
        <v>34</v>
      </c>
      <c r="E605" s="4" t="s">
        <v>2485</v>
      </c>
      <c r="F605" s="4" t="s">
        <v>14</v>
      </c>
      <c r="G605" s="4" t="str">
        <f t="shared" si="54"/>
        <v>C0611cam06</v>
      </c>
      <c r="H605" s="8">
        <f>INDEX(data[join_date],MATCH('4.Endirim'!G605,data[cust&amp;camp],0))</f>
        <v>44699</v>
      </c>
      <c r="I605" s="11">
        <f>INDEX(data[GƏLİR],MATCH('4.Endirim'!G605,data[cust&amp;camp],0))</f>
        <v>13</v>
      </c>
      <c r="J605" s="10">
        <f t="shared" si="55"/>
        <v>44725</v>
      </c>
      <c r="K605" s="12">
        <f t="shared" si="56"/>
        <v>75</v>
      </c>
      <c r="L605" s="12">
        <f t="shared" si="57"/>
        <v>75</v>
      </c>
      <c r="M605" s="12" t="str">
        <f t="shared" si="58"/>
        <v>endirim olmayacaq</v>
      </c>
      <c r="N605" t="str">
        <f t="shared" si="59"/>
        <v>C061175</v>
      </c>
    </row>
    <row r="606" spans="1:14" x14ac:dyDescent="0.25">
      <c r="A606" t="s">
        <v>1065</v>
      </c>
      <c r="B606" t="s">
        <v>8</v>
      </c>
      <c r="E606" s="4" t="s">
        <v>2517</v>
      </c>
      <c r="F606" s="4" t="s">
        <v>4</v>
      </c>
      <c r="G606" s="4" t="str">
        <f t="shared" si="54"/>
        <v>C0619cam01</v>
      </c>
      <c r="H606" s="8">
        <f>INDEX(data[join_date],MATCH('4.Endirim'!G606,data[cust&amp;camp],0))</f>
        <v>44833</v>
      </c>
      <c r="I606" s="11">
        <f>INDEX(data[GƏLİR],MATCH('4.Endirim'!G606,data[cust&amp;camp],0))</f>
        <v>10</v>
      </c>
      <c r="J606" s="10">
        <f t="shared" si="55"/>
        <v>44833</v>
      </c>
      <c r="K606" s="12">
        <f t="shared" si="56"/>
        <v>10</v>
      </c>
      <c r="L606" s="12">
        <f t="shared" si="57"/>
        <v>10</v>
      </c>
      <c r="M606" s="12" t="str">
        <f t="shared" si="58"/>
        <v>endirim olmayacaq</v>
      </c>
      <c r="N606" t="str">
        <f t="shared" si="59"/>
        <v>C061910</v>
      </c>
    </row>
    <row r="607" spans="1:14" x14ac:dyDescent="0.25">
      <c r="A607" t="s">
        <v>1065</v>
      </c>
      <c r="B607" t="s">
        <v>36</v>
      </c>
      <c r="E607" s="4" t="s">
        <v>2525</v>
      </c>
      <c r="F607" s="4" t="s">
        <v>14</v>
      </c>
      <c r="G607" s="4" t="str">
        <f t="shared" si="54"/>
        <v>C0621cam06</v>
      </c>
      <c r="H607" s="8">
        <f>INDEX(data[join_date],MATCH('4.Endirim'!G607,data[cust&amp;camp],0))</f>
        <v>44808</v>
      </c>
      <c r="I607" s="11">
        <f>INDEX(data[GƏLİR],MATCH('4.Endirim'!G607,data[cust&amp;camp],0))</f>
        <v>13</v>
      </c>
      <c r="J607" s="10">
        <f t="shared" si="55"/>
        <v>45023</v>
      </c>
      <c r="K607" s="12">
        <f t="shared" si="56"/>
        <v>16</v>
      </c>
      <c r="L607" s="12">
        <f t="shared" si="57"/>
        <v>16</v>
      </c>
      <c r="M607" s="12" t="str">
        <f t="shared" si="58"/>
        <v>endirim olmayacaq</v>
      </c>
      <c r="N607" t="str">
        <f t="shared" si="59"/>
        <v>C062116</v>
      </c>
    </row>
    <row r="608" spans="1:14" x14ac:dyDescent="0.25">
      <c r="A608" t="s">
        <v>1069</v>
      </c>
      <c r="B608" t="s">
        <v>14</v>
      </c>
      <c r="E608" s="4" t="s">
        <v>2541</v>
      </c>
      <c r="F608" s="4" t="s">
        <v>4</v>
      </c>
      <c r="G608" s="4" t="str">
        <f t="shared" si="54"/>
        <v>C0625cam01</v>
      </c>
      <c r="H608" s="8">
        <f>INDEX(data[join_date],MATCH('4.Endirim'!G608,data[cust&amp;camp],0))</f>
        <v>44867</v>
      </c>
      <c r="I608" s="11">
        <f>INDEX(data[GƏLİR],MATCH('4.Endirim'!G608,data[cust&amp;camp],0))</f>
        <v>10</v>
      </c>
      <c r="J608" s="10">
        <f t="shared" si="55"/>
        <v>45027</v>
      </c>
      <c r="K608" s="12">
        <f t="shared" si="56"/>
        <v>22</v>
      </c>
      <c r="L608" s="12">
        <f t="shared" si="57"/>
        <v>22</v>
      </c>
      <c r="M608" s="12" t="str">
        <f t="shared" si="58"/>
        <v>endirim olmayacaq</v>
      </c>
      <c r="N608" t="str">
        <f t="shared" si="59"/>
        <v>C062522</v>
      </c>
    </row>
    <row r="609" spans="1:14" x14ac:dyDescent="0.25">
      <c r="A609" t="s">
        <v>1069</v>
      </c>
      <c r="B609" t="s">
        <v>18</v>
      </c>
      <c r="E609" s="4" t="s">
        <v>2553</v>
      </c>
      <c r="F609" s="4" t="s">
        <v>4</v>
      </c>
      <c r="G609" s="4" t="str">
        <f t="shared" si="54"/>
        <v>C0628cam01</v>
      </c>
      <c r="H609" s="8">
        <f>INDEX(data[join_date],MATCH('4.Endirim'!G609,data[cust&amp;camp],0))</f>
        <v>44980</v>
      </c>
      <c r="I609" s="11">
        <f>INDEX(data[GƏLİR],MATCH('4.Endirim'!G609,data[cust&amp;camp],0))</f>
        <v>10</v>
      </c>
      <c r="J609" s="10">
        <f t="shared" si="55"/>
        <v>44980</v>
      </c>
      <c r="K609" s="12">
        <f t="shared" si="56"/>
        <v>13</v>
      </c>
      <c r="L609" s="12">
        <f t="shared" si="57"/>
        <v>10</v>
      </c>
      <c r="M609" s="12" t="str">
        <f t="shared" si="58"/>
        <v>endirim olmayacaq</v>
      </c>
      <c r="N609" t="str">
        <f t="shared" si="59"/>
        <v>C062813</v>
      </c>
    </row>
    <row r="610" spans="1:14" x14ac:dyDescent="0.25">
      <c r="A610" t="s">
        <v>1073</v>
      </c>
      <c r="B610" t="s">
        <v>6</v>
      </c>
      <c r="E610" s="4" t="s">
        <v>2553</v>
      </c>
      <c r="F610" s="4" t="s">
        <v>14</v>
      </c>
      <c r="G610" s="4" t="str">
        <f t="shared" si="54"/>
        <v>C0628cam06</v>
      </c>
      <c r="H610" s="8">
        <f>INDEX(data[join_date],MATCH('4.Endirim'!G610,data[cust&amp;camp],0))</f>
        <v>44589</v>
      </c>
      <c r="I610" s="11">
        <f>INDEX(data[GƏLİR],MATCH('4.Endirim'!G610,data[cust&amp;camp],0))</f>
        <v>13</v>
      </c>
      <c r="J610" s="10">
        <f t="shared" si="55"/>
        <v>44980</v>
      </c>
      <c r="K610" s="12">
        <f t="shared" si="56"/>
        <v>13</v>
      </c>
      <c r="L610" s="12">
        <f t="shared" si="57"/>
        <v>10</v>
      </c>
      <c r="M610" s="12" t="str">
        <f t="shared" si="58"/>
        <v>endirim :C0628,cam06</v>
      </c>
      <c r="N610" t="str">
        <f t="shared" si="59"/>
        <v>C062813</v>
      </c>
    </row>
    <row r="611" spans="1:14" x14ac:dyDescent="0.25">
      <c r="A611" t="s">
        <v>1077</v>
      </c>
      <c r="B611" t="s">
        <v>18</v>
      </c>
      <c r="E611" s="4" t="s">
        <v>2585</v>
      </c>
      <c r="F611" s="4" t="s">
        <v>14</v>
      </c>
      <c r="G611" s="4" t="str">
        <f t="shared" si="54"/>
        <v>C0636cam06</v>
      </c>
      <c r="H611" s="8">
        <f>INDEX(data[join_date],MATCH('4.Endirim'!G611,data[cust&amp;camp],0))</f>
        <v>44663</v>
      </c>
      <c r="I611" s="11">
        <f>INDEX(data[GƏLİR],MATCH('4.Endirim'!G611,data[cust&amp;camp],0))</f>
        <v>13</v>
      </c>
      <c r="J611" s="10">
        <f t="shared" si="55"/>
        <v>44772</v>
      </c>
      <c r="K611" s="12">
        <f t="shared" si="56"/>
        <v>25</v>
      </c>
      <c r="L611" s="12">
        <f t="shared" si="57"/>
        <v>25</v>
      </c>
      <c r="M611" s="12" t="str">
        <f t="shared" si="58"/>
        <v>endirim olmayacaq</v>
      </c>
      <c r="N611" t="str">
        <f t="shared" si="59"/>
        <v>C063625</v>
      </c>
    </row>
    <row r="612" spans="1:14" x14ac:dyDescent="0.25">
      <c r="A612" t="s">
        <v>1077</v>
      </c>
      <c r="B612" t="s">
        <v>34</v>
      </c>
      <c r="E612" s="4" t="s">
        <v>2601</v>
      </c>
      <c r="F612" s="4" t="s">
        <v>4</v>
      </c>
      <c r="G612" s="4" t="str">
        <f t="shared" si="54"/>
        <v>C0640cam01</v>
      </c>
      <c r="H612" s="8">
        <f>INDEX(data[join_date],MATCH('4.Endirim'!G612,data[cust&amp;camp],0))</f>
        <v>44730</v>
      </c>
      <c r="I612" s="11">
        <f>INDEX(data[GƏLİR],MATCH('4.Endirim'!G612,data[cust&amp;camp],0))</f>
        <v>10</v>
      </c>
      <c r="J612" s="10">
        <f t="shared" si="55"/>
        <v>44836</v>
      </c>
      <c r="K612" s="12">
        <f t="shared" si="56"/>
        <v>25</v>
      </c>
      <c r="L612" s="12">
        <f t="shared" si="57"/>
        <v>25</v>
      </c>
      <c r="M612" s="12" t="str">
        <f t="shared" si="58"/>
        <v>endirim olmayacaq</v>
      </c>
      <c r="N612" t="str">
        <f t="shared" si="59"/>
        <v>C064025</v>
      </c>
    </row>
    <row r="613" spans="1:14" x14ac:dyDescent="0.25">
      <c r="A613" t="s">
        <v>1081</v>
      </c>
      <c r="B613" t="s">
        <v>10</v>
      </c>
      <c r="E613" s="4" t="s">
        <v>2605</v>
      </c>
      <c r="F613" s="4" t="s">
        <v>4</v>
      </c>
      <c r="G613" s="4" t="str">
        <f t="shared" si="54"/>
        <v>C0641cam01</v>
      </c>
      <c r="H613" s="8">
        <f>INDEX(data[join_date],MATCH('4.Endirim'!G613,data[cust&amp;camp],0))</f>
        <v>44996</v>
      </c>
      <c r="I613" s="11">
        <f>INDEX(data[GƏLİR],MATCH('4.Endirim'!G613,data[cust&amp;camp],0))</f>
        <v>10</v>
      </c>
      <c r="J613" s="10">
        <f t="shared" si="55"/>
        <v>44996</v>
      </c>
      <c r="K613" s="12">
        <f t="shared" si="56"/>
        <v>14</v>
      </c>
      <c r="L613" s="12">
        <f t="shared" si="57"/>
        <v>10</v>
      </c>
      <c r="M613" s="12" t="str">
        <f t="shared" si="58"/>
        <v>endirim olmayacaq</v>
      </c>
      <c r="N613" t="str">
        <f t="shared" si="59"/>
        <v>C064114</v>
      </c>
    </row>
    <row r="614" spans="1:14" x14ac:dyDescent="0.25">
      <c r="A614" t="s">
        <v>1081</v>
      </c>
      <c r="B614" t="s">
        <v>16</v>
      </c>
      <c r="E614" s="4" t="s">
        <v>2645</v>
      </c>
      <c r="F614" s="4" t="s">
        <v>4</v>
      </c>
      <c r="G614" s="4" t="str">
        <f t="shared" si="54"/>
        <v>C0651cam01</v>
      </c>
      <c r="H614" s="8">
        <f>INDEX(data[join_date],MATCH('4.Endirim'!G614,data[cust&amp;camp],0))</f>
        <v>45017</v>
      </c>
      <c r="I614" s="11">
        <f>INDEX(data[GƏLİR],MATCH('4.Endirim'!G614,data[cust&amp;camp],0))</f>
        <v>10</v>
      </c>
      <c r="J614" s="10">
        <f t="shared" si="55"/>
        <v>45017</v>
      </c>
      <c r="K614" s="12">
        <f t="shared" si="56"/>
        <v>25</v>
      </c>
      <c r="L614" s="12">
        <f t="shared" si="57"/>
        <v>10</v>
      </c>
      <c r="M614" s="12" t="str">
        <f t="shared" si="58"/>
        <v>endirim olmayacaq</v>
      </c>
      <c r="N614" t="str">
        <f t="shared" si="59"/>
        <v>C065125</v>
      </c>
    </row>
    <row r="615" spans="1:14" x14ac:dyDescent="0.25">
      <c r="A615" t="s">
        <v>1085</v>
      </c>
      <c r="B615" t="s">
        <v>34</v>
      </c>
      <c r="E615" s="4" t="s">
        <v>2661</v>
      </c>
      <c r="F615" s="4" t="s">
        <v>14</v>
      </c>
      <c r="G615" s="4" t="str">
        <f t="shared" si="54"/>
        <v>C0655cam06</v>
      </c>
      <c r="H615" s="8">
        <f>INDEX(data[join_date],MATCH('4.Endirim'!G615,data[cust&amp;camp],0))</f>
        <v>44885</v>
      </c>
      <c r="I615" s="11">
        <f>INDEX(data[GƏLİR],MATCH('4.Endirim'!G615,data[cust&amp;camp],0))</f>
        <v>13</v>
      </c>
      <c r="J615" s="10">
        <f t="shared" si="55"/>
        <v>44885</v>
      </c>
      <c r="K615" s="12">
        <f t="shared" si="56"/>
        <v>28</v>
      </c>
      <c r="L615" s="12">
        <f t="shared" si="57"/>
        <v>13</v>
      </c>
      <c r="M615" s="12" t="str">
        <f t="shared" si="58"/>
        <v>endirim olmayacaq</v>
      </c>
      <c r="N615" t="str">
        <f t="shared" si="59"/>
        <v>C065528</v>
      </c>
    </row>
    <row r="616" spans="1:14" x14ac:dyDescent="0.25">
      <c r="A616" t="s">
        <v>1085</v>
      </c>
      <c r="B616" t="s">
        <v>36</v>
      </c>
      <c r="E616" s="4" t="s">
        <v>2669</v>
      </c>
      <c r="F616" s="4" t="s">
        <v>4</v>
      </c>
      <c r="G616" s="4" t="str">
        <f t="shared" si="54"/>
        <v>C0657cam01</v>
      </c>
      <c r="H616" s="8">
        <f>INDEX(data[join_date],MATCH('4.Endirim'!G616,data[cust&amp;camp],0))</f>
        <v>44892</v>
      </c>
      <c r="I616" s="11">
        <f>INDEX(data[GƏLİR],MATCH('4.Endirim'!G616,data[cust&amp;camp],0))</f>
        <v>10</v>
      </c>
      <c r="J616" s="10">
        <f t="shared" si="55"/>
        <v>44892</v>
      </c>
      <c r="K616" s="12">
        <f t="shared" si="56"/>
        <v>28</v>
      </c>
      <c r="L616" s="12">
        <f t="shared" si="57"/>
        <v>10</v>
      </c>
      <c r="M616" s="12" t="str">
        <f t="shared" si="58"/>
        <v>endirim olmayacaq</v>
      </c>
      <c r="N616" t="str">
        <f t="shared" si="59"/>
        <v>C065728</v>
      </c>
    </row>
    <row r="617" spans="1:14" x14ac:dyDescent="0.25">
      <c r="A617" t="s">
        <v>1089</v>
      </c>
      <c r="B617" t="s">
        <v>10</v>
      </c>
      <c r="E617" s="4" t="s">
        <v>2673</v>
      </c>
      <c r="F617" s="4" t="s">
        <v>4</v>
      </c>
      <c r="G617" s="4" t="str">
        <f t="shared" si="54"/>
        <v>C0658cam01</v>
      </c>
      <c r="H617" s="8">
        <f>INDEX(data[join_date],MATCH('4.Endirim'!G617,data[cust&amp;camp],0))</f>
        <v>45003</v>
      </c>
      <c r="I617" s="11">
        <f>INDEX(data[GƏLİR],MATCH('4.Endirim'!G617,data[cust&amp;camp],0))</f>
        <v>10</v>
      </c>
      <c r="J617" s="10">
        <f t="shared" si="55"/>
        <v>45003</v>
      </c>
      <c r="K617" s="12">
        <f t="shared" si="56"/>
        <v>27</v>
      </c>
      <c r="L617" s="12">
        <f t="shared" si="57"/>
        <v>10</v>
      </c>
      <c r="M617" s="12" t="str">
        <f t="shared" si="58"/>
        <v>endirim olmayacaq</v>
      </c>
      <c r="N617" t="str">
        <f t="shared" si="59"/>
        <v>C065827</v>
      </c>
    </row>
    <row r="618" spans="1:14" x14ac:dyDescent="0.25">
      <c r="A618" t="s">
        <v>1089</v>
      </c>
      <c r="B618" t="s">
        <v>32</v>
      </c>
      <c r="E618" s="4" t="s">
        <v>2677</v>
      </c>
      <c r="F618" s="4" t="s">
        <v>14</v>
      </c>
      <c r="G618" s="4" t="str">
        <f t="shared" si="54"/>
        <v>C0659cam06</v>
      </c>
      <c r="H618" s="8">
        <f>INDEX(data[join_date],MATCH('4.Endirim'!G618,data[cust&amp;camp],0))</f>
        <v>44714</v>
      </c>
      <c r="I618" s="11">
        <f>INDEX(data[GƏLİR],MATCH('4.Endirim'!G618,data[cust&amp;camp],0))</f>
        <v>13</v>
      </c>
      <c r="J618" s="10">
        <f t="shared" si="55"/>
        <v>44968</v>
      </c>
      <c r="K618" s="12">
        <f t="shared" si="56"/>
        <v>27</v>
      </c>
      <c r="L618" s="12">
        <f t="shared" si="57"/>
        <v>27</v>
      </c>
      <c r="M618" s="12" t="str">
        <f t="shared" si="58"/>
        <v>endirim olmayacaq</v>
      </c>
      <c r="N618" t="str">
        <f t="shared" si="59"/>
        <v>C065927</v>
      </c>
    </row>
    <row r="619" spans="1:14" x14ac:dyDescent="0.25">
      <c r="A619" t="s">
        <v>1093</v>
      </c>
      <c r="B619" t="s">
        <v>10</v>
      </c>
      <c r="E619" s="4" t="s">
        <v>2681</v>
      </c>
      <c r="F619" s="4" t="s">
        <v>14</v>
      </c>
      <c r="G619" s="4" t="str">
        <f t="shared" si="54"/>
        <v>C0660cam06</v>
      </c>
      <c r="H619" s="8">
        <f>INDEX(data[join_date],MATCH('4.Endirim'!G619,data[cust&amp;camp],0))</f>
        <v>45036</v>
      </c>
      <c r="I619" s="11">
        <f>INDEX(data[GƏLİR],MATCH('4.Endirim'!G619,data[cust&amp;camp],0))</f>
        <v>13</v>
      </c>
      <c r="J619" s="10">
        <f t="shared" si="55"/>
        <v>45036</v>
      </c>
      <c r="K619" s="12">
        <f t="shared" si="56"/>
        <v>26</v>
      </c>
      <c r="L619" s="12">
        <f t="shared" si="57"/>
        <v>13</v>
      </c>
      <c r="M619" s="12" t="str">
        <f t="shared" si="58"/>
        <v>endirim olmayacaq</v>
      </c>
      <c r="N619" t="str">
        <f t="shared" si="59"/>
        <v>C066026</v>
      </c>
    </row>
    <row r="620" spans="1:14" x14ac:dyDescent="0.25">
      <c r="A620" t="s">
        <v>1093</v>
      </c>
      <c r="B620" t="s">
        <v>36</v>
      </c>
      <c r="E620" s="4" t="s">
        <v>2693</v>
      </c>
      <c r="F620" s="4" t="s">
        <v>4</v>
      </c>
      <c r="G620" s="4" t="str">
        <f t="shared" si="54"/>
        <v>C0663cam01</v>
      </c>
      <c r="H620" s="8">
        <f>INDEX(data[join_date],MATCH('4.Endirim'!G620,data[cust&amp;camp],0))</f>
        <v>44741</v>
      </c>
      <c r="I620" s="11">
        <f>INDEX(data[GƏLİR],MATCH('4.Endirim'!G620,data[cust&amp;camp],0))</f>
        <v>10</v>
      </c>
      <c r="J620" s="10">
        <f t="shared" si="55"/>
        <v>44857</v>
      </c>
      <c r="K620" s="12">
        <f t="shared" si="56"/>
        <v>75</v>
      </c>
      <c r="L620" s="12">
        <f t="shared" si="57"/>
        <v>75</v>
      </c>
      <c r="M620" s="12" t="str">
        <f t="shared" si="58"/>
        <v>endirim olmayacaq</v>
      </c>
      <c r="N620" t="str">
        <f t="shared" si="59"/>
        <v>C066375</v>
      </c>
    </row>
    <row r="621" spans="1:14" x14ac:dyDescent="0.25">
      <c r="A621" t="s">
        <v>1097</v>
      </c>
      <c r="B621" t="s">
        <v>8</v>
      </c>
      <c r="E621" s="4" t="s">
        <v>2773</v>
      </c>
      <c r="F621" s="4" t="s">
        <v>14</v>
      </c>
      <c r="G621" s="4" t="str">
        <f t="shared" si="54"/>
        <v>C0683cam06</v>
      </c>
      <c r="H621" s="8">
        <f>INDEX(data[join_date],MATCH('4.Endirim'!G621,data[cust&amp;camp],0))</f>
        <v>44711</v>
      </c>
      <c r="I621" s="11">
        <f>INDEX(data[GƏLİR],MATCH('4.Endirim'!G621,data[cust&amp;camp],0))</f>
        <v>13</v>
      </c>
      <c r="J621" s="10">
        <f t="shared" si="55"/>
        <v>44711</v>
      </c>
      <c r="K621" s="12">
        <f t="shared" si="56"/>
        <v>13</v>
      </c>
      <c r="L621" s="12">
        <f t="shared" si="57"/>
        <v>13</v>
      </c>
      <c r="M621" s="12" t="str">
        <f t="shared" si="58"/>
        <v>endirim olmayacaq</v>
      </c>
      <c r="N621" t="str">
        <f t="shared" si="59"/>
        <v>C068313</v>
      </c>
    </row>
    <row r="622" spans="1:14" x14ac:dyDescent="0.25">
      <c r="A622" t="s">
        <v>1097</v>
      </c>
      <c r="B622" t="s">
        <v>28</v>
      </c>
      <c r="E622" s="4" t="s">
        <v>2781</v>
      </c>
      <c r="F622" s="4" t="s">
        <v>4</v>
      </c>
      <c r="G622" s="4" t="str">
        <f t="shared" si="54"/>
        <v>C0685cam01</v>
      </c>
      <c r="H622" s="8">
        <f>INDEX(data[join_date],MATCH('4.Endirim'!G622,data[cust&amp;camp],0))</f>
        <v>44721</v>
      </c>
      <c r="I622" s="11">
        <f>INDEX(data[GƏLİR],MATCH('4.Endirim'!G622,data[cust&amp;camp],0))</f>
        <v>10</v>
      </c>
      <c r="J622" s="10">
        <f t="shared" si="55"/>
        <v>44721</v>
      </c>
      <c r="K622" s="12">
        <f t="shared" si="56"/>
        <v>10</v>
      </c>
      <c r="L622" s="12">
        <f t="shared" si="57"/>
        <v>10</v>
      </c>
      <c r="M622" s="12" t="str">
        <f t="shared" si="58"/>
        <v>endirim olmayacaq</v>
      </c>
      <c r="N622" t="str">
        <f t="shared" si="59"/>
        <v>C068510</v>
      </c>
    </row>
    <row r="623" spans="1:14" x14ac:dyDescent="0.25">
      <c r="A623" t="s">
        <v>1101</v>
      </c>
      <c r="B623" t="s">
        <v>20</v>
      </c>
      <c r="E623" s="4" t="s">
        <v>2793</v>
      </c>
      <c r="F623" s="4" t="s">
        <v>4</v>
      </c>
      <c r="G623" s="4" t="str">
        <f t="shared" si="54"/>
        <v>C0688cam01</v>
      </c>
      <c r="H623" s="8">
        <f>INDEX(data[join_date],MATCH('4.Endirim'!G623,data[cust&amp;camp],0))</f>
        <v>44767</v>
      </c>
      <c r="I623" s="11">
        <f>INDEX(data[GƏLİR],MATCH('4.Endirim'!G623,data[cust&amp;camp],0))</f>
        <v>10</v>
      </c>
      <c r="J623" s="10">
        <f t="shared" si="55"/>
        <v>44845</v>
      </c>
      <c r="K623" s="12">
        <f t="shared" si="56"/>
        <v>29</v>
      </c>
      <c r="L623" s="12">
        <f t="shared" si="57"/>
        <v>29</v>
      </c>
      <c r="M623" s="12" t="str">
        <f t="shared" si="58"/>
        <v>endirim olmayacaq</v>
      </c>
      <c r="N623" t="str">
        <f t="shared" si="59"/>
        <v>C068829</v>
      </c>
    </row>
    <row r="624" spans="1:14" x14ac:dyDescent="0.25">
      <c r="A624" t="s">
        <v>1101</v>
      </c>
      <c r="B624" t="s">
        <v>30</v>
      </c>
      <c r="E624" s="4" t="s">
        <v>2805</v>
      </c>
      <c r="F624" s="4" t="s">
        <v>4</v>
      </c>
      <c r="G624" s="4" t="str">
        <f t="shared" si="54"/>
        <v>C0691cam01</v>
      </c>
      <c r="H624" s="8">
        <f>INDEX(data[join_date],MATCH('4.Endirim'!G624,data[cust&amp;camp],0))</f>
        <v>44739</v>
      </c>
      <c r="I624" s="11">
        <f>INDEX(data[GƏLİR],MATCH('4.Endirim'!G624,data[cust&amp;camp],0))</f>
        <v>10</v>
      </c>
      <c r="J624" s="10">
        <f t="shared" si="55"/>
        <v>44854</v>
      </c>
      <c r="K624" s="12">
        <f t="shared" si="56"/>
        <v>26</v>
      </c>
      <c r="L624" s="12">
        <f t="shared" si="57"/>
        <v>26</v>
      </c>
      <c r="M624" s="12" t="str">
        <f t="shared" si="58"/>
        <v>endirim olmayacaq</v>
      </c>
      <c r="N624" t="str">
        <f t="shared" si="59"/>
        <v>C069126</v>
      </c>
    </row>
    <row r="625" spans="1:14" x14ac:dyDescent="0.25">
      <c r="A625" t="s">
        <v>1105</v>
      </c>
      <c r="B625" t="s">
        <v>26</v>
      </c>
      <c r="E625" s="4" t="s">
        <v>2829</v>
      </c>
      <c r="F625" s="4" t="s">
        <v>4</v>
      </c>
      <c r="G625" s="4" t="str">
        <f t="shared" si="54"/>
        <v>C0697cam01</v>
      </c>
      <c r="H625" s="8">
        <f>INDEX(data[join_date],MATCH('4.Endirim'!G625,data[cust&amp;camp],0))</f>
        <v>44951</v>
      </c>
      <c r="I625" s="11">
        <f>INDEX(data[GƏLİR],MATCH('4.Endirim'!G625,data[cust&amp;camp],0))</f>
        <v>10</v>
      </c>
      <c r="J625" s="10">
        <f t="shared" si="55"/>
        <v>44951</v>
      </c>
      <c r="K625" s="12">
        <f t="shared" si="56"/>
        <v>62</v>
      </c>
      <c r="L625" s="12">
        <f t="shared" si="57"/>
        <v>10</v>
      </c>
      <c r="M625" s="12" t="str">
        <f t="shared" si="58"/>
        <v>endirim olmayacaq</v>
      </c>
      <c r="N625" t="str">
        <f t="shared" si="59"/>
        <v>C069762</v>
      </c>
    </row>
    <row r="626" spans="1:14" x14ac:dyDescent="0.25">
      <c r="A626" t="s">
        <v>1105</v>
      </c>
      <c r="B626" t="s">
        <v>36</v>
      </c>
      <c r="E626" s="4" t="s">
        <v>2833</v>
      </c>
      <c r="F626" s="4" t="s">
        <v>4</v>
      </c>
      <c r="G626" s="4" t="str">
        <f t="shared" si="54"/>
        <v>C0698cam01</v>
      </c>
      <c r="H626" s="8">
        <f>INDEX(data[join_date],MATCH('4.Endirim'!G626,data[cust&amp;camp],0))</f>
        <v>44929</v>
      </c>
      <c r="I626" s="11">
        <f>INDEX(data[GƏLİR],MATCH('4.Endirim'!G626,data[cust&amp;camp],0))</f>
        <v>10</v>
      </c>
      <c r="J626" s="10">
        <f t="shared" si="55"/>
        <v>44929</v>
      </c>
      <c r="K626" s="12">
        <f t="shared" si="56"/>
        <v>13</v>
      </c>
      <c r="L626" s="12">
        <f t="shared" si="57"/>
        <v>10</v>
      </c>
      <c r="M626" s="12" t="str">
        <f t="shared" si="58"/>
        <v>endirim olmayacaq</v>
      </c>
      <c r="N626" t="str">
        <f t="shared" si="59"/>
        <v>C069813</v>
      </c>
    </row>
    <row r="627" spans="1:14" x14ac:dyDescent="0.25">
      <c r="A627" t="s">
        <v>1109</v>
      </c>
      <c r="B627" t="s">
        <v>20</v>
      </c>
      <c r="E627" s="4" t="s">
        <v>2833</v>
      </c>
      <c r="F627" s="4" t="s">
        <v>14</v>
      </c>
      <c r="G627" s="4" t="str">
        <f t="shared" si="54"/>
        <v>C0698cam06</v>
      </c>
      <c r="H627" s="8">
        <f>INDEX(data[join_date],MATCH('4.Endirim'!G627,data[cust&amp;camp],0))</f>
        <v>44895</v>
      </c>
      <c r="I627" s="11">
        <f>INDEX(data[GƏLİR],MATCH('4.Endirim'!G627,data[cust&amp;camp],0))</f>
        <v>13</v>
      </c>
      <c r="J627" s="10">
        <f t="shared" si="55"/>
        <v>44929</v>
      </c>
      <c r="K627" s="12">
        <f t="shared" si="56"/>
        <v>13</v>
      </c>
      <c r="L627" s="12">
        <f t="shared" si="57"/>
        <v>10</v>
      </c>
      <c r="M627" s="12" t="str">
        <f t="shared" si="58"/>
        <v>endirim :C0698,cam06</v>
      </c>
      <c r="N627" t="str">
        <f t="shared" si="59"/>
        <v>C069813</v>
      </c>
    </row>
    <row r="628" spans="1:14" x14ac:dyDescent="0.25">
      <c r="A628" t="s">
        <v>1113</v>
      </c>
      <c r="B628" t="s">
        <v>22</v>
      </c>
      <c r="E628" s="4" t="s">
        <v>2837</v>
      </c>
      <c r="F628" s="4" t="s">
        <v>14</v>
      </c>
      <c r="G628" s="4" t="str">
        <f t="shared" si="54"/>
        <v>C0699cam06</v>
      </c>
      <c r="H628" s="8">
        <f>INDEX(data[join_date],MATCH('4.Endirim'!G628,data[cust&amp;camp],0))</f>
        <v>45005</v>
      </c>
      <c r="I628" s="11">
        <f>INDEX(data[GƏLİR],MATCH('4.Endirim'!G628,data[cust&amp;camp],0))</f>
        <v>13</v>
      </c>
      <c r="J628" s="10">
        <f t="shared" si="55"/>
        <v>45005</v>
      </c>
      <c r="K628" s="12">
        <f t="shared" si="56"/>
        <v>14</v>
      </c>
      <c r="L628" s="12">
        <f t="shared" si="57"/>
        <v>13</v>
      </c>
      <c r="M628" s="12" t="str">
        <f t="shared" si="58"/>
        <v>endirim olmayacaq</v>
      </c>
      <c r="N628" t="str">
        <f t="shared" si="59"/>
        <v>C069914</v>
      </c>
    </row>
    <row r="629" spans="1:14" x14ac:dyDescent="0.25">
      <c r="A629" t="s">
        <v>1113</v>
      </c>
      <c r="B629" t="s">
        <v>30</v>
      </c>
      <c r="E629" s="4" t="s">
        <v>2893</v>
      </c>
      <c r="F629" s="4" t="s">
        <v>4</v>
      </c>
      <c r="G629" s="4" t="str">
        <f t="shared" si="54"/>
        <v>C0713cam01</v>
      </c>
      <c r="H629" s="8">
        <f>INDEX(data[join_date],MATCH('4.Endirim'!G629,data[cust&amp;camp],0))</f>
        <v>45037</v>
      </c>
      <c r="I629" s="11">
        <f>INDEX(data[GƏLİR],MATCH('4.Endirim'!G629,data[cust&amp;camp],0))</f>
        <v>10</v>
      </c>
      <c r="J629" s="10">
        <f t="shared" si="55"/>
        <v>45037</v>
      </c>
      <c r="K629" s="12">
        <f t="shared" si="56"/>
        <v>29</v>
      </c>
      <c r="L629" s="12">
        <f t="shared" si="57"/>
        <v>10</v>
      </c>
      <c r="M629" s="12" t="str">
        <f t="shared" si="58"/>
        <v>endirim olmayacaq</v>
      </c>
      <c r="N629" t="str">
        <f t="shared" si="59"/>
        <v>C071329</v>
      </c>
    </row>
    <row r="630" spans="1:14" x14ac:dyDescent="0.25">
      <c r="A630" t="s">
        <v>1117</v>
      </c>
      <c r="B630" t="s">
        <v>12</v>
      </c>
      <c r="E630" s="4" t="s">
        <v>2973</v>
      </c>
      <c r="F630" s="4" t="s">
        <v>4</v>
      </c>
      <c r="G630" s="4" t="str">
        <f t="shared" si="54"/>
        <v>C0733cam01</v>
      </c>
      <c r="H630" s="8">
        <f>INDEX(data[join_date],MATCH('4.Endirim'!G630,data[cust&amp;camp],0))</f>
        <v>44986</v>
      </c>
      <c r="I630" s="11">
        <f>INDEX(data[GƏLİR],MATCH('4.Endirim'!G630,data[cust&amp;camp],0))</f>
        <v>10</v>
      </c>
      <c r="J630" s="10">
        <f t="shared" si="55"/>
        <v>44991</v>
      </c>
      <c r="K630" s="12">
        <f t="shared" si="56"/>
        <v>27</v>
      </c>
      <c r="L630" s="12">
        <f t="shared" si="57"/>
        <v>27</v>
      </c>
      <c r="M630" s="12" t="str">
        <f t="shared" si="58"/>
        <v>endirim olmayacaq</v>
      </c>
      <c r="N630" t="str">
        <f t="shared" si="59"/>
        <v>C073327</v>
      </c>
    </row>
    <row r="631" spans="1:14" x14ac:dyDescent="0.25">
      <c r="A631" t="s">
        <v>1117</v>
      </c>
      <c r="B631" t="s">
        <v>36</v>
      </c>
      <c r="E631" s="4" t="s">
        <v>2989</v>
      </c>
      <c r="F631" s="4" t="s">
        <v>4</v>
      </c>
      <c r="G631" s="4" t="str">
        <f t="shared" si="54"/>
        <v>C0737cam01</v>
      </c>
      <c r="H631" s="8">
        <f>INDEX(data[join_date],MATCH('4.Endirim'!G631,data[cust&amp;camp],0))</f>
        <v>44760</v>
      </c>
      <c r="I631" s="11">
        <f>INDEX(data[GƏLİR],MATCH('4.Endirim'!G631,data[cust&amp;camp],0))</f>
        <v>10</v>
      </c>
      <c r="J631" s="10">
        <f t="shared" si="55"/>
        <v>44897</v>
      </c>
      <c r="K631" s="12">
        <f t="shared" si="56"/>
        <v>26</v>
      </c>
      <c r="L631" s="12">
        <f t="shared" si="57"/>
        <v>26</v>
      </c>
      <c r="M631" s="12" t="str">
        <f t="shared" si="58"/>
        <v>endirim olmayacaq</v>
      </c>
      <c r="N631" t="str">
        <f t="shared" si="59"/>
        <v>C073726</v>
      </c>
    </row>
    <row r="632" spans="1:14" x14ac:dyDescent="0.25">
      <c r="A632" t="s">
        <v>1121</v>
      </c>
      <c r="B632" t="s">
        <v>6</v>
      </c>
      <c r="E632" s="4" t="s">
        <v>2997</v>
      </c>
      <c r="F632" s="4" t="s">
        <v>14</v>
      </c>
      <c r="G632" s="4" t="str">
        <f t="shared" si="54"/>
        <v>C0739cam06</v>
      </c>
      <c r="H632" s="8">
        <f>INDEX(data[join_date],MATCH('4.Endirim'!G632,data[cust&amp;camp],0))</f>
        <v>44663</v>
      </c>
      <c r="I632" s="11">
        <f>INDEX(data[GƏLİR],MATCH('4.Endirim'!G632,data[cust&amp;camp],0))</f>
        <v>13</v>
      </c>
      <c r="J632" s="10">
        <f t="shared" si="55"/>
        <v>44790</v>
      </c>
      <c r="K632" s="12">
        <f t="shared" si="56"/>
        <v>62</v>
      </c>
      <c r="L632" s="12">
        <f t="shared" si="57"/>
        <v>62</v>
      </c>
      <c r="M632" s="12" t="str">
        <f t="shared" si="58"/>
        <v>endirim olmayacaq</v>
      </c>
      <c r="N632" t="str">
        <f t="shared" si="59"/>
        <v>C073962</v>
      </c>
    </row>
    <row r="633" spans="1:14" x14ac:dyDescent="0.25">
      <c r="A633" t="s">
        <v>1121</v>
      </c>
      <c r="B633" t="s">
        <v>30</v>
      </c>
      <c r="E633" s="4" t="s">
        <v>3005</v>
      </c>
      <c r="F633" s="4" t="s">
        <v>14</v>
      </c>
      <c r="G633" s="4" t="str">
        <f t="shared" si="54"/>
        <v>C0741cam06</v>
      </c>
      <c r="H633" s="8">
        <f>INDEX(data[join_date],MATCH('4.Endirim'!G633,data[cust&amp;camp],0))</f>
        <v>44674</v>
      </c>
      <c r="I633" s="11">
        <f>INDEX(data[GƏLİR],MATCH('4.Endirim'!G633,data[cust&amp;camp],0))</f>
        <v>13</v>
      </c>
      <c r="J633" s="10">
        <f t="shared" si="55"/>
        <v>44950</v>
      </c>
      <c r="K633" s="12">
        <f t="shared" si="56"/>
        <v>27</v>
      </c>
      <c r="L633" s="12">
        <f t="shared" si="57"/>
        <v>27</v>
      </c>
      <c r="M633" s="12" t="str">
        <f t="shared" si="58"/>
        <v>endirim olmayacaq</v>
      </c>
      <c r="N633" t="str">
        <f t="shared" si="59"/>
        <v>C074127</v>
      </c>
    </row>
    <row r="634" spans="1:14" x14ac:dyDescent="0.25">
      <c r="A634" t="s">
        <v>1125</v>
      </c>
      <c r="B634" t="s">
        <v>14</v>
      </c>
      <c r="E634" s="4" t="s">
        <v>3069</v>
      </c>
      <c r="F634" s="4" t="s">
        <v>4</v>
      </c>
      <c r="G634" s="4" t="str">
        <f t="shared" si="54"/>
        <v>C0757cam01</v>
      </c>
      <c r="H634" s="8">
        <f>INDEX(data[join_date],MATCH('4.Endirim'!G634,data[cust&amp;camp],0))</f>
        <v>44699</v>
      </c>
      <c r="I634" s="11">
        <f>INDEX(data[GƏLİR],MATCH('4.Endirim'!G634,data[cust&amp;camp],0))</f>
        <v>10</v>
      </c>
      <c r="J634" s="10">
        <f t="shared" si="55"/>
        <v>45036</v>
      </c>
      <c r="K634" s="12">
        <f t="shared" si="56"/>
        <v>25</v>
      </c>
      <c r="L634" s="12">
        <f t="shared" si="57"/>
        <v>25</v>
      </c>
      <c r="M634" s="12" t="str">
        <f t="shared" si="58"/>
        <v>endirim olmayacaq</v>
      </c>
      <c r="N634" t="str">
        <f t="shared" si="59"/>
        <v>C075725</v>
      </c>
    </row>
    <row r="635" spans="1:14" x14ac:dyDescent="0.25">
      <c r="A635" t="s">
        <v>1125</v>
      </c>
      <c r="B635" t="s">
        <v>28</v>
      </c>
      <c r="E635" s="4" t="s">
        <v>3133</v>
      </c>
      <c r="F635" s="4" t="s">
        <v>14</v>
      </c>
      <c r="G635" s="4" t="str">
        <f t="shared" si="54"/>
        <v>C0773cam06</v>
      </c>
      <c r="H635" s="8">
        <f>INDEX(data[join_date],MATCH('4.Endirim'!G635,data[cust&amp;camp],0))</f>
        <v>44787</v>
      </c>
      <c r="I635" s="11">
        <f>INDEX(data[GƏLİR],MATCH('4.Endirim'!G635,data[cust&amp;camp],0))</f>
        <v>13</v>
      </c>
      <c r="J635" s="10">
        <f t="shared" si="55"/>
        <v>44944</v>
      </c>
      <c r="K635" s="12">
        <f t="shared" si="56"/>
        <v>16</v>
      </c>
      <c r="L635" s="12">
        <f t="shared" si="57"/>
        <v>16</v>
      </c>
      <c r="M635" s="12" t="str">
        <f t="shared" si="58"/>
        <v>endirim olmayacaq</v>
      </c>
      <c r="N635" t="str">
        <f t="shared" si="59"/>
        <v>C077316</v>
      </c>
    </row>
    <row r="636" spans="1:14" x14ac:dyDescent="0.25">
      <c r="A636" t="s">
        <v>1129</v>
      </c>
      <c r="B636" t="s">
        <v>18</v>
      </c>
      <c r="E636" s="4" t="s">
        <v>3153</v>
      </c>
      <c r="F636" s="4" t="s">
        <v>4</v>
      </c>
      <c r="G636" s="4" t="str">
        <f t="shared" si="54"/>
        <v>C0778cam01</v>
      </c>
      <c r="H636" s="8">
        <f>INDEX(data[join_date],MATCH('4.Endirim'!G636,data[cust&amp;camp],0))</f>
        <v>44772</v>
      </c>
      <c r="I636" s="11">
        <f>INDEX(data[GƏLİR],MATCH('4.Endirim'!G636,data[cust&amp;camp],0))</f>
        <v>10</v>
      </c>
      <c r="J636" s="10">
        <f t="shared" si="55"/>
        <v>44772</v>
      </c>
      <c r="K636" s="12">
        <f t="shared" si="56"/>
        <v>22</v>
      </c>
      <c r="L636" s="12">
        <f t="shared" si="57"/>
        <v>10</v>
      </c>
      <c r="M636" s="12" t="str">
        <f t="shared" si="58"/>
        <v>endirim olmayacaq</v>
      </c>
      <c r="N636" t="str">
        <f t="shared" si="59"/>
        <v>C077822</v>
      </c>
    </row>
    <row r="637" spans="1:14" x14ac:dyDescent="0.25">
      <c r="A637" t="s">
        <v>1129</v>
      </c>
      <c r="B637" t="s">
        <v>24</v>
      </c>
      <c r="E637" s="4" t="s">
        <v>3157</v>
      </c>
      <c r="F637" s="4" t="s">
        <v>14</v>
      </c>
      <c r="G637" s="4" t="str">
        <f t="shared" si="54"/>
        <v>C0779cam06</v>
      </c>
      <c r="H637" s="8">
        <f>INDEX(data[join_date],MATCH('4.Endirim'!G637,data[cust&amp;camp],0))</f>
        <v>44784</v>
      </c>
      <c r="I637" s="11">
        <f>INDEX(data[GƏLİR],MATCH('4.Endirim'!G637,data[cust&amp;camp],0))</f>
        <v>13</v>
      </c>
      <c r="J637" s="10">
        <f t="shared" si="55"/>
        <v>44806</v>
      </c>
      <c r="K637" s="12">
        <f t="shared" si="56"/>
        <v>25</v>
      </c>
      <c r="L637" s="12">
        <f t="shared" si="57"/>
        <v>25</v>
      </c>
      <c r="M637" s="12" t="str">
        <f t="shared" si="58"/>
        <v>endirim olmayacaq</v>
      </c>
      <c r="N637" t="str">
        <f t="shared" si="59"/>
        <v>C077925</v>
      </c>
    </row>
    <row r="638" spans="1:14" x14ac:dyDescent="0.25">
      <c r="A638" t="s">
        <v>1133</v>
      </c>
      <c r="B638" t="s">
        <v>26</v>
      </c>
      <c r="E638" s="4" t="s">
        <v>3181</v>
      </c>
      <c r="F638" s="4" t="s">
        <v>14</v>
      </c>
      <c r="G638" s="4" t="str">
        <f t="shared" si="54"/>
        <v>C0785cam06</v>
      </c>
      <c r="H638" s="8">
        <f>INDEX(data[join_date],MATCH('4.Endirim'!G638,data[cust&amp;camp],0))</f>
        <v>44717</v>
      </c>
      <c r="I638" s="11">
        <f>INDEX(data[GƏLİR],MATCH('4.Endirim'!G638,data[cust&amp;camp],0))</f>
        <v>13</v>
      </c>
      <c r="J638" s="10">
        <f t="shared" si="55"/>
        <v>44717</v>
      </c>
      <c r="K638" s="12">
        <f t="shared" si="56"/>
        <v>13</v>
      </c>
      <c r="L638" s="12">
        <f t="shared" si="57"/>
        <v>13</v>
      </c>
      <c r="M638" s="12" t="str">
        <f t="shared" si="58"/>
        <v>endirim olmayacaq</v>
      </c>
      <c r="N638" t="str">
        <f t="shared" si="59"/>
        <v>C078513</v>
      </c>
    </row>
    <row r="639" spans="1:14" x14ac:dyDescent="0.25">
      <c r="A639" t="s">
        <v>1137</v>
      </c>
      <c r="B639" t="s">
        <v>18</v>
      </c>
      <c r="E639" s="4" t="s">
        <v>3205</v>
      </c>
      <c r="F639" s="4" t="s">
        <v>14</v>
      </c>
      <c r="G639" s="4" t="str">
        <f t="shared" si="54"/>
        <v>C0791cam06</v>
      </c>
      <c r="H639" s="8">
        <f>INDEX(data[join_date],MATCH('4.Endirim'!G639,data[cust&amp;camp],0))</f>
        <v>44697</v>
      </c>
      <c r="I639" s="11">
        <f>INDEX(data[GƏLİR],MATCH('4.Endirim'!G639,data[cust&amp;camp],0))</f>
        <v>13</v>
      </c>
      <c r="J639" s="10">
        <f t="shared" si="55"/>
        <v>44697</v>
      </c>
      <c r="K639" s="12">
        <f t="shared" si="56"/>
        <v>25</v>
      </c>
      <c r="L639" s="12">
        <f t="shared" si="57"/>
        <v>13</v>
      </c>
      <c r="M639" s="12" t="str">
        <f t="shared" si="58"/>
        <v>endirim olmayacaq</v>
      </c>
      <c r="N639" t="str">
        <f t="shared" si="59"/>
        <v>C079125</v>
      </c>
    </row>
    <row r="640" spans="1:14" x14ac:dyDescent="0.25">
      <c r="A640" t="s">
        <v>1137</v>
      </c>
      <c r="B640" t="s">
        <v>26</v>
      </c>
      <c r="E640" s="4" t="s">
        <v>3241</v>
      </c>
      <c r="F640" s="4" t="s">
        <v>14</v>
      </c>
      <c r="G640" s="4" t="str">
        <f t="shared" si="54"/>
        <v>C0800cam06</v>
      </c>
      <c r="H640" s="8">
        <f>INDEX(data[join_date],MATCH('4.Endirim'!G640,data[cust&amp;camp],0))</f>
        <v>44705</v>
      </c>
      <c r="I640" s="11">
        <f>INDEX(data[GƏLİR],MATCH('4.Endirim'!G640,data[cust&amp;camp],0))</f>
        <v>13</v>
      </c>
      <c r="J640" s="10">
        <f t="shared" si="55"/>
        <v>44725</v>
      </c>
      <c r="K640" s="12">
        <f t="shared" si="56"/>
        <v>28</v>
      </c>
      <c r="L640" s="12">
        <f t="shared" si="57"/>
        <v>28</v>
      </c>
      <c r="M640" s="12" t="str">
        <f t="shared" si="58"/>
        <v>endirim olmayacaq</v>
      </c>
      <c r="N640" t="str">
        <f t="shared" si="59"/>
        <v>C080028</v>
      </c>
    </row>
    <row r="641" spans="1:14" x14ac:dyDescent="0.25">
      <c r="A641" t="s">
        <v>1141</v>
      </c>
      <c r="B641" t="s">
        <v>10</v>
      </c>
      <c r="E641" s="4" t="s">
        <v>3245</v>
      </c>
      <c r="F641" s="4" t="s">
        <v>4</v>
      </c>
      <c r="G641" s="4" t="str">
        <f t="shared" si="54"/>
        <v>C0801cam01</v>
      </c>
      <c r="H641" s="8">
        <f>INDEX(data[join_date],MATCH('4.Endirim'!G641,data[cust&amp;camp],0))</f>
        <v>44876</v>
      </c>
      <c r="I641" s="11">
        <f>INDEX(data[GƏLİR],MATCH('4.Endirim'!G641,data[cust&amp;camp],0))</f>
        <v>10</v>
      </c>
      <c r="J641" s="10">
        <f t="shared" si="55"/>
        <v>45022</v>
      </c>
      <c r="K641" s="12">
        <f t="shared" si="56"/>
        <v>14</v>
      </c>
      <c r="L641" s="12">
        <f t="shared" si="57"/>
        <v>14</v>
      </c>
      <c r="M641" s="12" t="str">
        <f t="shared" si="58"/>
        <v>endirim olmayacaq</v>
      </c>
      <c r="N641" t="str">
        <f t="shared" si="59"/>
        <v>C080114</v>
      </c>
    </row>
    <row r="642" spans="1:14" x14ac:dyDescent="0.25">
      <c r="A642" t="s">
        <v>1141</v>
      </c>
      <c r="B642" t="s">
        <v>22</v>
      </c>
      <c r="E642" s="4" t="s">
        <v>3249</v>
      </c>
      <c r="F642" s="4" t="s">
        <v>4</v>
      </c>
      <c r="G642" s="4" t="str">
        <f t="shared" si="54"/>
        <v>C0802cam01</v>
      </c>
      <c r="H642" s="8">
        <f>INDEX(data[join_date],MATCH('4.Endirim'!G642,data[cust&amp;camp],0))</f>
        <v>44856</v>
      </c>
      <c r="I642" s="11">
        <f>INDEX(data[GƏLİR],MATCH('4.Endirim'!G642,data[cust&amp;camp],0))</f>
        <v>10</v>
      </c>
      <c r="J642" s="10">
        <f t="shared" si="55"/>
        <v>44896</v>
      </c>
      <c r="K642" s="12">
        <f t="shared" si="56"/>
        <v>13</v>
      </c>
      <c r="L642" s="12">
        <f t="shared" si="57"/>
        <v>13</v>
      </c>
      <c r="M642" s="12" t="str">
        <f t="shared" si="58"/>
        <v>endirim olmayacaq</v>
      </c>
      <c r="N642" t="str">
        <f t="shared" si="59"/>
        <v>C080213</v>
      </c>
    </row>
    <row r="643" spans="1:14" x14ac:dyDescent="0.25">
      <c r="A643" t="s">
        <v>1145</v>
      </c>
      <c r="B643" t="s">
        <v>20</v>
      </c>
      <c r="E643" s="4" t="s">
        <v>3249</v>
      </c>
      <c r="F643" s="4" t="s">
        <v>14</v>
      </c>
      <c r="G643" s="4" t="str">
        <f t="shared" si="54"/>
        <v>C0802cam06</v>
      </c>
      <c r="H643" s="8">
        <f>INDEX(data[join_date],MATCH('4.Endirim'!G643,data[cust&amp;camp],0))</f>
        <v>44896</v>
      </c>
      <c r="I643" s="11">
        <f>INDEX(data[GƏLİR],MATCH('4.Endirim'!G643,data[cust&amp;camp],0))</f>
        <v>13</v>
      </c>
      <c r="J643" s="10">
        <f t="shared" si="55"/>
        <v>44896</v>
      </c>
      <c r="K643" s="12">
        <f t="shared" si="56"/>
        <v>13</v>
      </c>
      <c r="L643" s="12">
        <f t="shared" si="57"/>
        <v>13</v>
      </c>
      <c r="M643" s="12" t="str">
        <f t="shared" si="58"/>
        <v>endirim olmayacaq</v>
      </c>
      <c r="N643" t="str">
        <f t="shared" si="59"/>
        <v>C080213</v>
      </c>
    </row>
    <row r="644" spans="1:14" x14ac:dyDescent="0.25">
      <c r="A644" t="s">
        <v>1145</v>
      </c>
      <c r="B644" t="s">
        <v>30</v>
      </c>
      <c r="E644" s="4" t="s">
        <v>3265</v>
      </c>
      <c r="F644" s="4" t="s">
        <v>14</v>
      </c>
      <c r="G644" s="4" t="str">
        <f t="shared" ref="G644:G707" si="60">E644&amp;F644</f>
        <v>C0806cam06</v>
      </c>
      <c r="H644" s="8">
        <f>INDEX(data[join_date],MATCH('4.Endirim'!G644,data[cust&amp;camp],0))</f>
        <v>44781</v>
      </c>
      <c r="I644" s="11">
        <f>INDEX(data[GƏLİR],MATCH('4.Endirim'!G644,data[cust&amp;camp],0))</f>
        <v>13</v>
      </c>
      <c r="J644" s="10">
        <f t="shared" ref="J644:J707" si="61">_xlfn.MAXIFS($H$4:$H$1948,$E$4:$E$1948,E644)</f>
        <v>44781</v>
      </c>
      <c r="K644" s="12">
        <f t="shared" ref="K644:K707" si="62">_xlfn.MAXIFS($I$4:$I$1948,$E$4:$E$1948,E644)</f>
        <v>26</v>
      </c>
      <c r="L644" s="12">
        <f t="shared" ref="L644:L707" si="63">_xlfn.MAXIFS($I$4:$I$1948,$H$4:$H$1948,J644,$E$4:$E$1948,E644)</f>
        <v>13</v>
      </c>
      <c r="M644" s="12" t="str">
        <f t="shared" si="58"/>
        <v>endirim olmayacaq</v>
      </c>
      <c r="N644" t="str">
        <f t="shared" si="59"/>
        <v>C080626</v>
      </c>
    </row>
    <row r="645" spans="1:14" x14ac:dyDescent="0.25">
      <c r="A645" t="s">
        <v>1149</v>
      </c>
      <c r="B645" t="s">
        <v>26</v>
      </c>
      <c r="E645" s="4" t="s">
        <v>3289</v>
      </c>
      <c r="F645" s="4" t="s">
        <v>4</v>
      </c>
      <c r="G645" s="4" t="str">
        <f t="shared" si="60"/>
        <v>C0812cam01</v>
      </c>
      <c r="H645" s="8">
        <f>INDEX(data[join_date],MATCH('4.Endirim'!G645,data[cust&amp;camp],0))</f>
        <v>44703</v>
      </c>
      <c r="I645" s="11">
        <f>INDEX(data[GƏLİR],MATCH('4.Endirim'!G645,data[cust&amp;camp],0))</f>
        <v>10</v>
      </c>
      <c r="J645" s="10">
        <f t="shared" si="61"/>
        <v>44703</v>
      </c>
      <c r="K645" s="12">
        <f t="shared" si="62"/>
        <v>75</v>
      </c>
      <c r="L645" s="12">
        <f t="shared" si="63"/>
        <v>10</v>
      </c>
      <c r="M645" s="12" t="str">
        <f t="shared" ref="M645:M708" si="64">IF(L645&gt;=K645,"endirim olmayacaq",IF(I645=K645,"endirim :"&amp;  E645  &amp;","&amp;F645,"endirim olmayacaq"))</f>
        <v>endirim olmayacaq</v>
      </c>
      <c r="N645" t="str">
        <f t="shared" ref="N645:N708" si="65">E645&amp;K645</f>
        <v>C081275</v>
      </c>
    </row>
    <row r="646" spans="1:14" x14ac:dyDescent="0.25">
      <c r="A646" t="s">
        <v>1149</v>
      </c>
      <c r="B646" t="s">
        <v>30</v>
      </c>
      <c r="E646" s="4" t="s">
        <v>3297</v>
      </c>
      <c r="F646" s="4" t="s">
        <v>4</v>
      </c>
      <c r="G646" s="4" t="str">
        <f t="shared" si="60"/>
        <v>C0814cam01</v>
      </c>
      <c r="H646" s="8">
        <f>INDEX(data[join_date],MATCH('4.Endirim'!G646,data[cust&amp;camp],0))</f>
        <v>44931</v>
      </c>
      <c r="I646" s="11">
        <f>INDEX(data[GƏLİR],MATCH('4.Endirim'!G646,data[cust&amp;camp],0))</f>
        <v>10</v>
      </c>
      <c r="J646" s="10">
        <f t="shared" si="61"/>
        <v>44931</v>
      </c>
      <c r="K646" s="12">
        <f t="shared" si="62"/>
        <v>22</v>
      </c>
      <c r="L646" s="12">
        <f t="shared" si="63"/>
        <v>10</v>
      </c>
      <c r="M646" s="12" t="str">
        <f t="shared" si="64"/>
        <v>endirim olmayacaq</v>
      </c>
      <c r="N646" t="str">
        <f t="shared" si="65"/>
        <v>C081422</v>
      </c>
    </row>
    <row r="647" spans="1:14" x14ac:dyDescent="0.25">
      <c r="A647" t="s">
        <v>1153</v>
      </c>
      <c r="B647" t="s">
        <v>22</v>
      </c>
      <c r="E647" s="4" t="s">
        <v>3301</v>
      </c>
      <c r="F647" s="4" t="s">
        <v>14</v>
      </c>
      <c r="G647" s="4" t="str">
        <f t="shared" si="60"/>
        <v>C0815cam06</v>
      </c>
      <c r="H647" s="8">
        <f>INDEX(data[join_date],MATCH('4.Endirim'!G647,data[cust&amp;camp],0))</f>
        <v>44998</v>
      </c>
      <c r="I647" s="11">
        <f>INDEX(data[GƏLİR],MATCH('4.Endirim'!G647,data[cust&amp;camp],0))</f>
        <v>13</v>
      </c>
      <c r="J647" s="10">
        <f t="shared" si="61"/>
        <v>45038</v>
      </c>
      <c r="K647" s="12">
        <f t="shared" si="62"/>
        <v>25</v>
      </c>
      <c r="L647" s="12">
        <f t="shared" si="63"/>
        <v>25</v>
      </c>
      <c r="M647" s="12" t="str">
        <f t="shared" si="64"/>
        <v>endirim olmayacaq</v>
      </c>
      <c r="N647" t="str">
        <f t="shared" si="65"/>
        <v>C081525</v>
      </c>
    </row>
    <row r="648" spans="1:14" x14ac:dyDescent="0.25">
      <c r="A648" t="s">
        <v>1157</v>
      </c>
      <c r="B648" t="s">
        <v>28</v>
      </c>
      <c r="E648" s="4" t="s">
        <v>3313</v>
      </c>
      <c r="F648" s="4" t="s">
        <v>14</v>
      </c>
      <c r="G648" s="4" t="str">
        <f t="shared" si="60"/>
        <v>C0818cam06</v>
      </c>
      <c r="H648" s="8">
        <f>INDEX(data[join_date],MATCH('4.Endirim'!G648,data[cust&amp;camp],0))</f>
        <v>44707</v>
      </c>
      <c r="I648" s="11">
        <f>INDEX(data[GƏLİR],MATCH('4.Endirim'!G648,data[cust&amp;camp],0))</f>
        <v>13</v>
      </c>
      <c r="J648" s="10">
        <f t="shared" si="61"/>
        <v>44721</v>
      </c>
      <c r="K648" s="12">
        <f t="shared" si="62"/>
        <v>22</v>
      </c>
      <c r="L648" s="12">
        <f t="shared" si="63"/>
        <v>22</v>
      </c>
      <c r="M648" s="12" t="str">
        <f t="shared" si="64"/>
        <v>endirim olmayacaq</v>
      </c>
      <c r="N648" t="str">
        <f t="shared" si="65"/>
        <v>C081822</v>
      </c>
    </row>
    <row r="649" spans="1:14" x14ac:dyDescent="0.25">
      <c r="A649" t="s">
        <v>1157</v>
      </c>
      <c r="B649" t="s">
        <v>34</v>
      </c>
      <c r="E649" s="4" t="s">
        <v>3321</v>
      </c>
      <c r="F649" s="4" t="s">
        <v>4</v>
      </c>
      <c r="G649" s="4" t="str">
        <f t="shared" si="60"/>
        <v>C0820cam01</v>
      </c>
      <c r="H649" s="8">
        <f>INDEX(data[join_date],MATCH('4.Endirim'!G649,data[cust&amp;camp],0))</f>
        <v>44980</v>
      </c>
      <c r="I649" s="11">
        <f>INDEX(data[GƏLİR],MATCH('4.Endirim'!G649,data[cust&amp;camp],0))</f>
        <v>10</v>
      </c>
      <c r="J649" s="10">
        <f t="shared" si="61"/>
        <v>44986</v>
      </c>
      <c r="K649" s="12">
        <f t="shared" si="62"/>
        <v>13</v>
      </c>
      <c r="L649" s="12">
        <f t="shared" si="63"/>
        <v>13</v>
      </c>
      <c r="M649" s="12" t="str">
        <f t="shared" si="64"/>
        <v>endirim olmayacaq</v>
      </c>
      <c r="N649" t="str">
        <f t="shared" si="65"/>
        <v>C082013</v>
      </c>
    </row>
    <row r="650" spans="1:14" x14ac:dyDescent="0.25">
      <c r="A650" t="s">
        <v>1161</v>
      </c>
      <c r="B650" t="s">
        <v>4</v>
      </c>
      <c r="E650" s="4" t="s">
        <v>3321</v>
      </c>
      <c r="F650" s="4" t="s">
        <v>14</v>
      </c>
      <c r="G650" s="4" t="str">
        <f t="shared" si="60"/>
        <v>C0820cam06</v>
      </c>
      <c r="H650" s="8">
        <f>INDEX(data[join_date],MATCH('4.Endirim'!G650,data[cust&amp;camp],0))</f>
        <v>44986</v>
      </c>
      <c r="I650" s="11">
        <f>INDEX(data[GƏLİR],MATCH('4.Endirim'!G650,data[cust&amp;camp],0))</f>
        <v>13</v>
      </c>
      <c r="J650" s="10">
        <f t="shared" si="61"/>
        <v>44986</v>
      </c>
      <c r="K650" s="12">
        <f t="shared" si="62"/>
        <v>13</v>
      </c>
      <c r="L650" s="12">
        <f t="shared" si="63"/>
        <v>13</v>
      </c>
      <c r="M650" s="12" t="str">
        <f t="shared" si="64"/>
        <v>endirim olmayacaq</v>
      </c>
      <c r="N650" t="str">
        <f t="shared" si="65"/>
        <v>C082013</v>
      </c>
    </row>
    <row r="651" spans="1:14" x14ac:dyDescent="0.25">
      <c r="A651" t="s">
        <v>1161</v>
      </c>
      <c r="B651" t="s">
        <v>32</v>
      </c>
      <c r="E651" s="4" t="s">
        <v>3369</v>
      </c>
      <c r="F651" s="4" t="s">
        <v>14</v>
      </c>
      <c r="G651" s="4" t="str">
        <f t="shared" si="60"/>
        <v>C0832cam06</v>
      </c>
      <c r="H651" s="8">
        <f>INDEX(data[join_date],MATCH('4.Endirim'!G651,data[cust&amp;camp],0))</f>
        <v>44635</v>
      </c>
      <c r="I651" s="11">
        <f>INDEX(data[GƏLİR],MATCH('4.Endirim'!G651,data[cust&amp;camp],0))</f>
        <v>13</v>
      </c>
      <c r="J651" s="10">
        <f t="shared" si="61"/>
        <v>44635</v>
      </c>
      <c r="K651" s="12">
        <f t="shared" si="62"/>
        <v>62</v>
      </c>
      <c r="L651" s="12">
        <f t="shared" si="63"/>
        <v>13</v>
      </c>
      <c r="M651" s="12" t="str">
        <f t="shared" si="64"/>
        <v>endirim olmayacaq</v>
      </c>
      <c r="N651" t="str">
        <f t="shared" si="65"/>
        <v>C083262</v>
      </c>
    </row>
    <row r="652" spans="1:14" x14ac:dyDescent="0.25">
      <c r="A652" t="s">
        <v>1165</v>
      </c>
      <c r="B652" t="s">
        <v>4</v>
      </c>
      <c r="E652" s="4" t="s">
        <v>3377</v>
      </c>
      <c r="F652" s="4" t="s">
        <v>14</v>
      </c>
      <c r="G652" s="4" t="str">
        <f t="shared" si="60"/>
        <v>C0834cam06</v>
      </c>
      <c r="H652" s="8">
        <f>INDEX(data[join_date],MATCH('4.Endirim'!G652,data[cust&amp;camp],0))</f>
        <v>44577</v>
      </c>
      <c r="I652" s="11">
        <f>INDEX(data[GƏLİR],MATCH('4.Endirim'!G652,data[cust&amp;camp],0))</f>
        <v>13</v>
      </c>
      <c r="J652" s="10">
        <f t="shared" si="61"/>
        <v>44577</v>
      </c>
      <c r="K652" s="12">
        <f t="shared" si="62"/>
        <v>13</v>
      </c>
      <c r="L652" s="12">
        <f t="shared" si="63"/>
        <v>13</v>
      </c>
      <c r="M652" s="12" t="str">
        <f t="shared" si="64"/>
        <v>endirim olmayacaq</v>
      </c>
      <c r="N652" t="str">
        <f t="shared" si="65"/>
        <v>C083413</v>
      </c>
    </row>
    <row r="653" spans="1:14" x14ac:dyDescent="0.25">
      <c r="A653" t="s">
        <v>1165</v>
      </c>
      <c r="B653" t="s">
        <v>10</v>
      </c>
      <c r="E653" s="4" t="s">
        <v>3389</v>
      </c>
      <c r="F653" s="4" t="s">
        <v>14</v>
      </c>
      <c r="G653" s="4" t="str">
        <f t="shared" si="60"/>
        <v>C0837cam06</v>
      </c>
      <c r="H653" s="8">
        <f>INDEX(data[join_date],MATCH('4.Endirim'!G653,data[cust&amp;camp],0))</f>
        <v>45015</v>
      </c>
      <c r="I653" s="11">
        <f>INDEX(data[GƏLİR],MATCH('4.Endirim'!G653,data[cust&amp;camp],0))</f>
        <v>13</v>
      </c>
      <c r="J653" s="10">
        <f t="shared" si="61"/>
        <v>45015</v>
      </c>
      <c r="K653" s="12">
        <f t="shared" si="62"/>
        <v>26</v>
      </c>
      <c r="L653" s="12">
        <f t="shared" si="63"/>
        <v>13</v>
      </c>
      <c r="M653" s="12" t="str">
        <f t="shared" si="64"/>
        <v>endirim olmayacaq</v>
      </c>
      <c r="N653" t="str">
        <f t="shared" si="65"/>
        <v>C083726</v>
      </c>
    </row>
    <row r="654" spans="1:14" x14ac:dyDescent="0.25">
      <c r="A654" t="s">
        <v>1169</v>
      </c>
      <c r="B654" t="s">
        <v>8</v>
      </c>
      <c r="E654" s="4" t="s">
        <v>3405</v>
      </c>
      <c r="F654" s="4" t="s">
        <v>4</v>
      </c>
      <c r="G654" s="4" t="str">
        <f t="shared" si="60"/>
        <v>C0841cam01</v>
      </c>
      <c r="H654" s="8">
        <f>INDEX(data[join_date],MATCH('4.Endirim'!G654,data[cust&amp;camp],0))</f>
        <v>44799</v>
      </c>
      <c r="I654" s="11">
        <f>INDEX(data[GƏLİR],MATCH('4.Endirim'!G654,data[cust&amp;camp],0))</f>
        <v>10</v>
      </c>
      <c r="J654" s="10">
        <f t="shared" si="61"/>
        <v>44799</v>
      </c>
      <c r="K654" s="12">
        <f t="shared" si="62"/>
        <v>10</v>
      </c>
      <c r="L654" s="12">
        <f t="shared" si="63"/>
        <v>10</v>
      </c>
      <c r="M654" s="12" t="str">
        <f t="shared" si="64"/>
        <v>endirim olmayacaq</v>
      </c>
      <c r="N654" t="str">
        <f t="shared" si="65"/>
        <v>C084110</v>
      </c>
    </row>
    <row r="655" spans="1:14" x14ac:dyDescent="0.25">
      <c r="A655" t="s">
        <v>1169</v>
      </c>
      <c r="B655" t="s">
        <v>24</v>
      </c>
      <c r="E655" s="4" t="s">
        <v>3417</v>
      </c>
      <c r="F655" s="4" t="s">
        <v>14</v>
      </c>
      <c r="G655" s="4" t="str">
        <f t="shared" si="60"/>
        <v>C0844cam06</v>
      </c>
      <c r="H655" s="8">
        <f>INDEX(data[join_date],MATCH('4.Endirim'!G655,data[cust&amp;camp],0))</f>
        <v>44607</v>
      </c>
      <c r="I655" s="11">
        <f>INDEX(data[GƏLİR],MATCH('4.Endirim'!G655,data[cust&amp;camp],0))</f>
        <v>13</v>
      </c>
      <c r="J655" s="10">
        <f t="shared" si="61"/>
        <v>44807</v>
      </c>
      <c r="K655" s="12">
        <f t="shared" si="62"/>
        <v>16</v>
      </c>
      <c r="L655" s="12">
        <f t="shared" si="63"/>
        <v>16</v>
      </c>
      <c r="M655" s="12" t="str">
        <f t="shared" si="64"/>
        <v>endirim olmayacaq</v>
      </c>
      <c r="N655" t="str">
        <f t="shared" si="65"/>
        <v>C084416</v>
      </c>
    </row>
    <row r="656" spans="1:14" x14ac:dyDescent="0.25">
      <c r="A656" t="s">
        <v>1173</v>
      </c>
      <c r="B656" t="s">
        <v>30</v>
      </c>
      <c r="E656" s="4" t="s">
        <v>3437</v>
      </c>
      <c r="F656" s="4" t="s">
        <v>14</v>
      </c>
      <c r="G656" s="4" t="str">
        <f t="shared" si="60"/>
        <v>C0849cam06</v>
      </c>
      <c r="H656" s="8">
        <f>INDEX(data[join_date],MATCH('4.Endirim'!G656,data[cust&amp;camp],0))</f>
        <v>44998</v>
      </c>
      <c r="I656" s="11">
        <f>INDEX(data[GƏLİR],MATCH('4.Endirim'!G656,data[cust&amp;camp],0))</f>
        <v>13</v>
      </c>
      <c r="J656" s="10">
        <f t="shared" si="61"/>
        <v>44998</v>
      </c>
      <c r="K656" s="12">
        <f t="shared" si="62"/>
        <v>28</v>
      </c>
      <c r="L656" s="12">
        <f t="shared" si="63"/>
        <v>13</v>
      </c>
      <c r="M656" s="12" t="str">
        <f t="shared" si="64"/>
        <v>endirim olmayacaq</v>
      </c>
      <c r="N656" t="str">
        <f t="shared" si="65"/>
        <v>C084928</v>
      </c>
    </row>
    <row r="657" spans="1:14" x14ac:dyDescent="0.25">
      <c r="A657" t="s">
        <v>1173</v>
      </c>
      <c r="B657" t="s">
        <v>32</v>
      </c>
      <c r="E657" s="4" t="s">
        <v>3493</v>
      </c>
      <c r="F657" s="4" t="s">
        <v>4</v>
      </c>
      <c r="G657" s="4" t="str">
        <f t="shared" si="60"/>
        <v>C0863cam01</v>
      </c>
      <c r="H657" s="8">
        <f>INDEX(data[join_date],MATCH('4.Endirim'!G657,data[cust&amp;camp],0))</f>
        <v>44738</v>
      </c>
      <c r="I657" s="11">
        <f>INDEX(data[GƏLİR],MATCH('4.Endirim'!G657,data[cust&amp;camp],0))</f>
        <v>10</v>
      </c>
      <c r="J657" s="10">
        <f t="shared" si="61"/>
        <v>44798</v>
      </c>
      <c r="K657" s="12">
        <f t="shared" si="62"/>
        <v>29</v>
      </c>
      <c r="L657" s="12">
        <f t="shared" si="63"/>
        <v>29</v>
      </c>
      <c r="M657" s="12" t="str">
        <f t="shared" si="64"/>
        <v>endirim olmayacaq</v>
      </c>
      <c r="N657" t="str">
        <f t="shared" si="65"/>
        <v>C086329</v>
      </c>
    </row>
    <row r="658" spans="1:14" x14ac:dyDescent="0.25">
      <c r="A658" t="s">
        <v>1177</v>
      </c>
      <c r="B658" t="s">
        <v>10</v>
      </c>
      <c r="E658" s="4" t="s">
        <v>3501</v>
      </c>
      <c r="F658" s="4" t="s">
        <v>14</v>
      </c>
      <c r="G658" s="4" t="str">
        <f t="shared" si="60"/>
        <v>C0865cam06</v>
      </c>
      <c r="H658" s="8">
        <f>INDEX(data[join_date],MATCH('4.Endirim'!G658,data[cust&amp;camp],0))</f>
        <v>44768</v>
      </c>
      <c r="I658" s="11">
        <f>INDEX(data[GƏLİR],MATCH('4.Endirim'!G658,data[cust&amp;camp],0))</f>
        <v>13</v>
      </c>
      <c r="J658" s="10">
        <f t="shared" si="61"/>
        <v>44778</v>
      </c>
      <c r="K658" s="12">
        <f t="shared" si="62"/>
        <v>14</v>
      </c>
      <c r="L658" s="12">
        <f t="shared" si="63"/>
        <v>14</v>
      </c>
      <c r="M658" s="12" t="str">
        <f t="shared" si="64"/>
        <v>endirim olmayacaq</v>
      </c>
      <c r="N658" t="str">
        <f t="shared" si="65"/>
        <v>C086514</v>
      </c>
    </row>
    <row r="659" spans="1:14" x14ac:dyDescent="0.25">
      <c r="A659" t="s">
        <v>1177</v>
      </c>
      <c r="B659" t="s">
        <v>34</v>
      </c>
      <c r="E659" s="4" t="s">
        <v>3521</v>
      </c>
      <c r="F659" s="4" t="s">
        <v>14</v>
      </c>
      <c r="G659" s="4" t="str">
        <f t="shared" si="60"/>
        <v>C0870cam06</v>
      </c>
      <c r="H659" s="8">
        <f>INDEX(data[join_date],MATCH('4.Endirim'!G659,data[cust&amp;camp],0))</f>
        <v>44742</v>
      </c>
      <c r="I659" s="11">
        <f>INDEX(data[GƏLİR],MATCH('4.Endirim'!G659,data[cust&amp;camp],0))</f>
        <v>13</v>
      </c>
      <c r="J659" s="10">
        <f t="shared" si="61"/>
        <v>44788</v>
      </c>
      <c r="K659" s="12">
        <f t="shared" si="62"/>
        <v>75</v>
      </c>
      <c r="L659" s="12">
        <f t="shared" si="63"/>
        <v>75</v>
      </c>
      <c r="M659" s="12" t="str">
        <f t="shared" si="64"/>
        <v>endirim olmayacaq</v>
      </c>
      <c r="N659" t="str">
        <f t="shared" si="65"/>
        <v>C087075</v>
      </c>
    </row>
    <row r="660" spans="1:14" x14ac:dyDescent="0.25">
      <c r="A660" t="s">
        <v>1181</v>
      </c>
      <c r="B660" t="s">
        <v>28</v>
      </c>
      <c r="E660" s="4" t="s">
        <v>3525</v>
      </c>
      <c r="F660" s="4" t="s">
        <v>14</v>
      </c>
      <c r="G660" s="4" t="str">
        <f t="shared" si="60"/>
        <v>C0871cam06</v>
      </c>
      <c r="H660" s="8">
        <f>INDEX(data[join_date],MATCH('4.Endirim'!G660,data[cust&amp;camp],0))</f>
        <v>44902</v>
      </c>
      <c r="I660" s="11">
        <f>INDEX(data[GƏLİR],MATCH('4.Endirim'!G660,data[cust&amp;camp],0))</f>
        <v>13</v>
      </c>
      <c r="J660" s="10">
        <f t="shared" si="61"/>
        <v>45041</v>
      </c>
      <c r="K660" s="12">
        <f t="shared" si="62"/>
        <v>22</v>
      </c>
      <c r="L660" s="12">
        <f t="shared" si="63"/>
        <v>22</v>
      </c>
      <c r="M660" s="12" t="str">
        <f t="shared" si="64"/>
        <v>endirim olmayacaq</v>
      </c>
      <c r="N660" t="str">
        <f t="shared" si="65"/>
        <v>C087122</v>
      </c>
    </row>
    <row r="661" spans="1:14" x14ac:dyDescent="0.25">
      <c r="A661" t="s">
        <v>1181</v>
      </c>
      <c r="B661" t="s">
        <v>34</v>
      </c>
      <c r="E661" s="4" t="s">
        <v>3565</v>
      </c>
      <c r="F661" s="4" t="s">
        <v>14</v>
      </c>
      <c r="G661" s="4" t="str">
        <f t="shared" si="60"/>
        <v>C0881cam06</v>
      </c>
      <c r="H661" s="8">
        <f>INDEX(data[join_date],MATCH('4.Endirim'!G661,data[cust&amp;camp],0))</f>
        <v>44973</v>
      </c>
      <c r="I661" s="11">
        <f>INDEX(data[GƏLİR],MATCH('4.Endirim'!G661,data[cust&amp;camp],0))</f>
        <v>13</v>
      </c>
      <c r="J661" s="10">
        <f t="shared" si="61"/>
        <v>44973</v>
      </c>
      <c r="K661" s="12">
        <f t="shared" si="62"/>
        <v>25</v>
      </c>
      <c r="L661" s="12">
        <f t="shared" si="63"/>
        <v>13</v>
      </c>
      <c r="M661" s="12" t="str">
        <f t="shared" si="64"/>
        <v>endirim olmayacaq</v>
      </c>
      <c r="N661" t="str">
        <f t="shared" si="65"/>
        <v>C088125</v>
      </c>
    </row>
    <row r="662" spans="1:14" x14ac:dyDescent="0.25">
      <c r="A662" t="s">
        <v>1185</v>
      </c>
      <c r="B662" t="s">
        <v>8</v>
      </c>
      <c r="E662" s="4" t="s">
        <v>3581</v>
      </c>
      <c r="F662" s="4" t="s">
        <v>14</v>
      </c>
      <c r="G662" s="4" t="str">
        <f t="shared" si="60"/>
        <v>C0885cam06</v>
      </c>
      <c r="H662" s="8">
        <f>INDEX(data[join_date],MATCH('4.Endirim'!G662,data[cust&amp;camp],0))</f>
        <v>44724</v>
      </c>
      <c r="I662" s="11">
        <f>INDEX(data[GƏLİR],MATCH('4.Endirim'!G662,data[cust&amp;camp],0))</f>
        <v>13</v>
      </c>
      <c r="J662" s="10">
        <f t="shared" si="61"/>
        <v>44724</v>
      </c>
      <c r="K662" s="12">
        <f t="shared" si="62"/>
        <v>28</v>
      </c>
      <c r="L662" s="12">
        <f t="shared" si="63"/>
        <v>13</v>
      </c>
      <c r="M662" s="12" t="str">
        <f t="shared" si="64"/>
        <v>endirim olmayacaq</v>
      </c>
      <c r="N662" t="str">
        <f t="shared" si="65"/>
        <v>C088528</v>
      </c>
    </row>
    <row r="663" spans="1:14" x14ac:dyDescent="0.25">
      <c r="A663" t="s">
        <v>1185</v>
      </c>
      <c r="B663" t="s">
        <v>12</v>
      </c>
      <c r="E663" s="4" t="s">
        <v>3593</v>
      </c>
      <c r="F663" s="4" t="s">
        <v>14</v>
      </c>
      <c r="G663" s="4" t="str">
        <f t="shared" si="60"/>
        <v>C0888cam06</v>
      </c>
      <c r="H663" s="8">
        <f>INDEX(data[join_date],MATCH('4.Endirim'!G663,data[cust&amp;camp],0))</f>
        <v>44882</v>
      </c>
      <c r="I663" s="11">
        <f>INDEX(data[GƏLİR],MATCH('4.Endirim'!G663,data[cust&amp;camp],0))</f>
        <v>13</v>
      </c>
      <c r="J663" s="10">
        <f t="shared" si="61"/>
        <v>44882</v>
      </c>
      <c r="K663" s="12">
        <f t="shared" si="62"/>
        <v>27</v>
      </c>
      <c r="L663" s="12">
        <f t="shared" si="63"/>
        <v>13</v>
      </c>
      <c r="M663" s="12" t="str">
        <f t="shared" si="64"/>
        <v>endirim olmayacaq</v>
      </c>
      <c r="N663" t="str">
        <f t="shared" si="65"/>
        <v>C088827</v>
      </c>
    </row>
    <row r="664" spans="1:14" x14ac:dyDescent="0.25">
      <c r="A664" t="s">
        <v>1189</v>
      </c>
      <c r="B664" t="s">
        <v>14</v>
      </c>
      <c r="E664" s="4" t="s">
        <v>3609</v>
      </c>
      <c r="F664" s="4" t="s">
        <v>14</v>
      </c>
      <c r="G664" s="4" t="str">
        <f t="shared" si="60"/>
        <v>C0892cam06</v>
      </c>
      <c r="H664" s="8">
        <f>INDEX(data[join_date],MATCH('4.Endirim'!G664,data[cust&amp;camp],0))</f>
        <v>44922</v>
      </c>
      <c r="I664" s="11">
        <f>INDEX(data[GƏLİR],MATCH('4.Endirim'!G664,data[cust&amp;camp],0))</f>
        <v>13</v>
      </c>
      <c r="J664" s="10">
        <f t="shared" si="61"/>
        <v>44922</v>
      </c>
      <c r="K664" s="12">
        <f t="shared" si="62"/>
        <v>14</v>
      </c>
      <c r="L664" s="12">
        <f t="shared" si="63"/>
        <v>13</v>
      </c>
      <c r="M664" s="12" t="str">
        <f t="shared" si="64"/>
        <v>endirim olmayacaq</v>
      </c>
      <c r="N664" t="str">
        <f t="shared" si="65"/>
        <v>C089214</v>
      </c>
    </row>
    <row r="665" spans="1:14" x14ac:dyDescent="0.25">
      <c r="A665" t="s">
        <v>1189</v>
      </c>
      <c r="B665" t="s">
        <v>24</v>
      </c>
      <c r="E665" s="4" t="s">
        <v>3633</v>
      </c>
      <c r="F665" s="4" t="s">
        <v>4</v>
      </c>
      <c r="G665" s="4" t="str">
        <f t="shared" si="60"/>
        <v>C0898cam01</v>
      </c>
      <c r="H665" s="8">
        <f>INDEX(data[join_date],MATCH('4.Endirim'!G665,data[cust&amp;camp],0))</f>
        <v>44968</v>
      </c>
      <c r="I665" s="11">
        <f>INDEX(data[GƏLİR],MATCH('4.Endirim'!G665,data[cust&amp;camp],0))</f>
        <v>10</v>
      </c>
      <c r="J665" s="10">
        <f t="shared" si="61"/>
        <v>44968</v>
      </c>
      <c r="K665" s="12">
        <f t="shared" si="62"/>
        <v>62</v>
      </c>
      <c r="L665" s="12">
        <f t="shared" si="63"/>
        <v>10</v>
      </c>
      <c r="M665" s="12" t="str">
        <f t="shared" si="64"/>
        <v>endirim olmayacaq</v>
      </c>
      <c r="N665" t="str">
        <f t="shared" si="65"/>
        <v>C089862</v>
      </c>
    </row>
    <row r="666" spans="1:14" x14ac:dyDescent="0.25">
      <c r="A666" t="s">
        <v>1193</v>
      </c>
      <c r="B666" t="s">
        <v>10</v>
      </c>
      <c r="E666" s="4" t="s">
        <v>3641</v>
      </c>
      <c r="F666" s="4" t="s">
        <v>4</v>
      </c>
      <c r="G666" s="4" t="str">
        <f t="shared" si="60"/>
        <v>C0900cam01</v>
      </c>
      <c r="H666" s="8">
        <f>INDEX(data[join_date],MATCH('4.Endirim'!G666,data[cust&amp;camp],0))</f>
        <v>45009</v>
      </c>
      <c r="I666" s="11">
        <f>INDEX(data[GƏLİR],MATCH('4.Endirim'!G666,data[cust&amp;camp],0))</f>
        <v>10</v>
      </c>
      <c r="J666" s="10">
        <f t="shared" si="61"/>
        <v>45009</v>
      </c>
      <c r="K666" s="12">
        <f t="shared" si="62"/>
        <v>13</v>
      </c>
      <c r="L666" s="12">
        <f t="shared" si="63"/>
        <v>10</v>
      </c>
      <c r="M666" s="12" t="str">
        <f t="shared" si="64"/>
        <v>endirim olmayacaq</v>
      </c>
      <c r="N666" t="str">
        <f t="shared" si="65"/>
        <v>C090013</v>
      </c>
    </row>
    <row r="667" spans="1:14" x14ac:dyDescent="0.25">
      <c r="A667" t="s">
        <v>1193</v>
      </c>
      <c r="B667" t="s">
        <v>30</v>
      </c>
      <c r="E667" s="4" t="s">
        <v>3641</v>
      </c>
      <c r="F667" s="4" t="s">
        <v>14</v>
      </c>
      <c r="G667" s="4" t="str">
        <f t="shared" si="60"/>
        <v>C0900cam06</v>
      </c>
      <c r="H667" s="8">
        <f>INDEX(data[join_date],MATCH('4.Endirim'!G667,data[cust&amp;camp],0))</f>
        <v>44820</v>
      </c>
      <c r="I667" s="11">
        <f>INDEX(data[GƏLİR],MATCH('4.Endirim'!G667,data[cust&amp;camp],0))</f>
        <v>13</v>
      </c>
      <c r="J667" s="10">
        <f t="shared" si="61"/>
        <v>45009</v>
      </c>
      <c r="K667" s="12">
        <f t="shared" si="62"/>
        <v>13</v>
      </c>
      <c r="L667" s="12">
        <f t="shared" si="63"/>
        <v>10</v>
      </c>
      <c r="M667" s="12" t="str">
        <f t="shared" si="64"/>
        <v>endirim :C0900,cam06</v>
      </c>
      <c r="N667" t="str">
        <f t="shared" si="65"/>
        <v>C090013</v>
      </c>
    </row>
    <row r="668" spans="1:14" x14ac:dyDescent="0.25">
      <c r="A668" t="s">
        <v>1197</v>
      </c>
      <c r="B668" t="s">
        <v>8</v>
      </c>
      <c r="E668" s="4" t="s">
        <v>3657</v>
      </c>
      <c r="F668" s="4" t="s">
        <v>4</v>
      </c>
      <c r="G668" s="4" t="str">
        <f t="shared" si="60"/>
        <v>C0904cam01</v>
      </c>
      <c r="H668" s="8">
        <f>INDEX(data[join_date],MATCH('4.Endirim'!G668,data[cust&amp;camp],0))</f>
        <v>44865</v>
      </c>
      <c r="I668" s="11">
        <f>INDEX(data[GƏLİR],MATCH('4.Endirim'!G668,data[cust&amp;camp],0))</f>
        <v>10</v>
      </c>
      <c r="J668" s="10">
        <f t="shared" si="61"/>
        <v>44865</v>
      </c>
      <c r="K668" s="12">
        <f t="shared" si="62"/>
        <v>22</v>
      </c>
      <c r="L668" s="12">
        <f t="shared" si="63"/>
        <v>10</v>
      </c>
      <c r="M668" s="12" t="str">
        <f t="shared" si="64"/>
        <v>endirim olmayacaq</v>
      </c>
      <c r="N668" t="str">
        <f t="shared" si="65"/>
        <v>C090422</v>
      </c>
    </row>
    <row r="669" spans="1:14" x14ac:dyDescent="0.25">
      <c r="A669" t="s">
        <v>1197</v>
      </c>
      <c r="B669" t="s">
        <v>16</v>
      </c>
      <c r="E669" s="4" t="s">
        <v>3705</v>
      </c>
      <c r="F669" s="4" t="s">
        <v>4</v>
      </c>
      <c r="G669" s="4" t="str">
        <f t="shared" si="60"/>
        <v>C0916cam01</v>
      </c>
      <c r="H669" s="8">
        <f>INDEX(data[join_date],MATCH('4.Endirim'!G669,data[cust&amp;camp],0))</f>
        <v>44730</v>
      </c>
      <c r="I669" s="11">
        <f>INDEX(data[GƏLİR],MATCH('4.Endirim'!G669,data[cust&amp;camp],0))</f>
        <v>10</v>
      </c>
      <c r="J669" s="10">
        <f t="shared" si="61"/>
        <v>45000</v>
      </c>
      <c r="K669" s="12">
        <f t="shared" si="62"/>
        <v>62</v>
      </c>
      <c r="L669" s="12">
        <f t="shared" si="63"/>
        <v>62</v>
      </c>
      <c r="M669" s="12" t="str">
        <f t="shared" si="64"/>
        <v>endirim olmayacaq</v>
      </c>
      <c r="N669" t="str">
        <f t="shared" si="65"/>
        <v>C091662</v>
      </c>
    </row>
    <row r="670" spans="1:14" x14ac:dyDescent="0.25">
      <c r="A670" t="s">
        <v>1201</v>
      </c>
      <c r="B670" t="s">
        <v>8</v>
      </c>
      <c r="E670" s="4" t="s">
        <v>3725</v>
      </c>
      <c r="F670" s="4" t="s">
        <v>4</v>
      </c>
      <c r="G670" s="4" t="str">
        <f t="shared" si="60"/>
        <v>C0921cam01</v>
      </c>
      <c r="H670" s="8">
        <f>INDEX(data[join_date],MATCH('4.Endirim'!G670,data[cust&amp;camp],0))</f>
        <v>44787</v>
      </c>
      <c r="I670" s="11">
        <f>INDEX(data[GƏLİR],MATCH('4.Endirim'!G670,data[cust&amp;camp],0))</f>
        <v>10</v>
      </c>
      <c r="J670" s="10">
        <f t="shared" si="61"/>
        <v>44787</v>
      </c>
      <c r="K670" s="12">
        <f t="shared" si="62"/>
        <v>10</v>
      </c>
      <c r="L670" s="12">
        <f t="shared" si="63"/>
        <v>10</v>
      </c>
      <c r="M670" s="12" t="str">
        <f t="shared" si="64"/>
        <v>endirim olmayacaq</v>
      </c>
      <c r="N670" t="str">
        <f t="shared" si="65"/>
        <v>C092110</v>
      </c>
    </row>
    <row r="671" spans="1:14" x14ac:dyDescent="0.25">
      <c r="A671" t="s">
        <v>1201</v>
      </c>
      <c r="B671" t="s">
        <v>30</v>
      </c>
      <c r="E671" s="4" t="s">
        <v>3741</v>
      </c>
      <c r="F671" s="4" t="s">
        <v>14</v>
      </c>
      <c r="G671" s="4" t="str">
        <f t="shared" si="60"/>
        <v>C0925cam06</v>
      </c>
      <c r="H671" s="8">
        <f>INDEX(data[join_date],MATCH('4.Endirim'!G671,data[cust&amp;camp],0))</f>
        <v>44882</v>
      </c>
      <c r="I671" s="11">
        <f>INDEX(data[GƏLİR],MATCH('4.Endirim'!G671,data[cust&amp;camp],0))</f>
        <v>13</v>
      </c>
      <c r="J671" s="10">
        <f t="shared" si="61"/>
        <v>44882</v>
      </c>
      <c r="K671" s="12">
        <f t="shared" si="62"/>
        <v>29</v>
      </c>
      <c r="L671" s="12">
        <f t="shared" si="63"/>
        <v>13</v>
      </c>
      <c r="M671" s="12" t="str">
        <f t="shared" si="64"/>
        <v>endirim olmayacaq</v>
      </c>
      <c r="N671" t="str">
        <f t="shared" si="65"/>
        <v>C092529</v>
      </c>
    </row>
    <row r="672" spans="1:14" x14ac:dyDescent="0.25">
      <c r="A672" t="s">
        <v>1205</v>
      </c>
      <c r="B672" t="s">
        <v>34</v>
      </c>
      <c r="E672" s="4" t="s">
        <v>3757</v>
      </c>
      <c r="F672" s="4" t="s">
        <v>14</v>
      </c>
      <c r="G672" s="4" t="str">
        <f t="shared" si="60"/>
        <v>C0929cam06</v>
      </c>
      <c r="H672" s="8">
        <f>INDEX(data[join_date],MATCH('4.Endirim'!G672,data[cust&amp;camp],0))</f>
        <v>44607</v>
      </c>
      <c r="I672" s="11">
        <f>INDEX(data[GƏLİR],MATCH('4.Endirim'!G672,data[cust&amp;camp],0))</f>
        <v>13</v>
      </c>
      <c r="J672" s="10">
        <f t="shared" si="61"/>
        <v>44983</v>
      </c>
      <c r="K672" s="12">
        <f t="shared" si="62"/>
        <v>66</v>
      </c>
      <c r="L672" s="12">
        <f t="shared" si="63"/>
        <v>66</v>
      </c>
      <c r="M672" s="12" t="str">
        <f t="shared" si="64"/>
        <v>endirim olmayacaq</v>
      </c>
      <c r="N672" t="str">
        <f t="shared" si="65"/>
        <v>C092966</v>
      </c>
    </row>
    <row r="673" spans="1:14" x14ac:dyDescent="0.25">
      <c r="A673" t="s">
        <v>1209</v>
      </c>
      <c r="B673" t="s">
        <v>18</v>
      </c>
      <c r="E673" s="4" t="s">
        <v>3761</v>
      </c>
      <c r="F673" s="4" t="s">
        <v>4</v>
      </c>
      <c r="G673" s="4" t="str">
        <f t="shared" si="60"/>
        <v>C0930cam01</v>
      </c>
      <c r="H673" s="8">
        <f>INDEX(data[join_date],MATCH('4.Endirim'!G673,data[cust&amp;camp],0))</f>
        <v>44812</v>
      </c>
      <c r="I673" s="11">
        <f>INDEX(data[GƏLİR],MATCH('4.Endirim'!G673,data[cust&amp;camp],0))</f>
        <v>10</v>
      </c>
      <c r="J673" s="10">
        <f t="shared" si="61"/>
        <v>44995</v>
      </c>
      <c r="K673" s="12">
        <f t="shared" si="62"/>
        <v>16</v>
      </c>
      <c r="L673" s="12">
        <f t="shared" si="63"/>
        <v>16</v>
      </c>
      <c r="M673" s="12" t="str">
        <f t="shared" si="64"/>
        <v>endirim olmayacaq</v>
      </c>
      <c r="N673" t="str">
        <f t="shared" si="65"/>
        <v>C093016</v>
      </c>
    </row>
    <row r="674" spans="1:14" x14ac:dyDescent="0.25">
      <c r="A674" t="s">
        <v>1209</v>
      </c>
      <c r="B674" t="s">
        <v>22</v>
      </c>
      <c r="E674" s="4" t="s">
        <v>3805</v>
      </c>
      <c r="F674" s="4" t="s">
        <v>4</v>
      </c>
      <c r="G674" s="4" t="str">
        <f t="shared" si="60"/>
        <v>C0941cam01</v>
      </c>
      <c r="H674" s="8">
        <f>INDEX(data[join_date],MATCH('4.Endirim'!G674,data[cust&amp;camp],0))</f>
        <v>44998</v>
      </c>
      <c r="I674" s="11">
        <f>INDEX(data[GƏLİR],MATCH('4.Endirim'!G674,data[cust&amp;camp],0))</f>
        <v>10</v>
      </c>
      <c r="J674" s="10">
        <f t="shared" si="61"/>
        <v>45041</v>
      </c>
      <c r="K674" s="12">
        <f t="shared" si="62"/>
        <v>65</v>
      </c>
      <c r="L674" s="12">
        <f t="shared" si="63"/>
        <v>65</v>
      </c>
      <c r="M674" s="12" t="str">
        <f t="shared" si="64"/>
        <v>endirim olmayacaq</v>
      </c>
      <c r="N674" t="str">
        <f t="shared" si="65"/>
        <v>C094165</v>
      </c>
    </row>
    <row r="675" spans="1:14" x14ac:dyDescent="0.25">
      <c r="A675" t="s">
        <v>1213</v>
      </c>
      <c r="B675" t="s">
        <v>24</v>
      </c>
      <c r="E675" s="4" t="s">
        <v>3829</v>
      </c>
      <c r="F675" s="4" t="s">
        <v>4</v>
      </c>
      <c r="G675" s="4" t="str">
        <f t="shared" si="60"/>
        <v>C0947cam01</v>
      </c>
      <c r="H675" s="8">
        <f>INDEX(data[join_date],MATCH('4.Endirim'!G675,data[cust&amp;camp],0))</f>
        <v>44787</v>
      </c>
      <c r="I675" s="11">
        <f>INDEX(data[GƏLİR],MATCH('4.Endirim'!G675,data[cust&amp;camp],0))</f>
        <v>10</v>
      </c>
      <c r="J675" s="10">
        <f t="shared" si="61"/>
        <v>44787</v>
      </c>
      <c r="K675" s="12">
        <f t="shared" si="62"/>
        <v>62</v>
      </c>
      <c r="L675" s="12">
        <f t="shared" si="63"/>
        <v>10</v>
      </c>
      <c r="M675" s="12" t="str">
        <f t="shared" si="64"/>
        <v>endirim olmayacaq</v>
      </c>
      <c r="N675" t="str">
        <f t="shared" si="65"/>
        <v>C094762</v>
      </c>
    </row>
    <row r="676" spans="1:14" x14ac:dyDescent="0.25">
      <c r="A676" t="s">
        <v>1213</v>
      </c>
      <c r="B676" t="s">
        <v>32</v>
      </c>
      <c r="E676" s="4" t="s">
        <v>3853</v>
      </c>
      <c r="F676" s="4" t="s">
        <v>4</v>
      </c>
      <c r="G676" s="4" t="str">
        <f t="shared" si="60"/>
        <v>C0953cam01</v>
      </c>
      <c r="H676" s="8">
        <f>INDEX(data[join_date],MATCH('4.Endirim'!G676,data[cust&amp;camp],0))</f>
        <v>44983</v>
      </c>
      <c r="I676" s="11">
        <f>INDEX(data[GƏLİR],MATCH('4.Endirim'!G676,data[cust&amp;camp],0))</f>
        <v>10</v>
      </c>
      <c r="J676" s="10">
        <f t="shared" si="61"/>
        <v>44983</v>
      </c>
      <c r="K676" s="12">
        <f t="shared" si="62"/>
        <v>75</v>
      </c>
      <c r="L676" s="12">
        <f t="shared" si="63"/>
        <v>10</v>
      </c>
      <c r="M676" s="12" t="str">
        <f t="shared" si="64"/>
        <v>endirim olmayacaq</v>
      </c>
      <c r="N676" t="str">
        <f t="shared" si="65"/>
        <v>C095375</v>
      </c>
    </row>
    <row r="677" spans="1:14" x14ac:dyDescent="0.25">
      <c r="A677" t="s">
        <v>1217</v>
      </c>
      <c r="B677" t="s">
        <v>12</v>
      </c>
      <c r="E677" s="4" t="s">
        <v>3853</v>
      </c>
      <c r="F677" s="4" t="s">
        <v>14</v>
      </c>
      <c r="G677" s="4" t="str">
        <f t="shared" si="60"/>
        <v>C0953cam06</v>
      </c>
      <c r="H677" s="8">
        <f>INDEX(data[join_date],MATCH('4.Endirim'!G677,data[cust&amp;camp],0))</f>
        <v>44850</v>
      </c>
      <c r="I677" s="11">
        <f>INDEX(data[GƏLİR],MATCH('4.Endirim'!G677,data[cust&amp;camp],0))</f>
        <v>13</v>
      </c>
      <c r="J677" s="10">
        <f t="shared" si="61"/>
        <v>44983</v>
      </c>
      <c r="K677" s="12">
        <f t="shared" si="62"/>
        <v>75</v>
      </c>
      <c r="L677" s="12">
        <f t="shared" si="63"/>
        <v>10</v>
      </c>
      <c r="M677" s="12" t="str">
        <f t="shared" si="64"/>
        <v>endirim olmayacaq</v>
      </c>
      <c r="N677" t="str">
        <f t="shared" si="65"/>
        <v>C095375</v>
      </c>
    </row>
    <row r="678" spans="1:14" x14ac:dyDescent="0.25">
      <c r="A678" t="s">
        <v>1217</v>
      </c>
      <c r="B678" t="s">
        <v>18</v>
      </c>
      <c r="E678" s="4" t="s">
        <v>3885</v>
      </c>
      <c r="F678" s="4" t="s">
        <v>4</v>
      </c>
      <c r="G678" s="4" t="str">
        <f t="shared" si="60"/>
        <v>C0961cam01</v>
      </c>
      <c r="H678" s="8">
        <f>INDEX(data[join_date],MATCH('4.Endirim'!G678,data[cust&amp;camp],0))</f>
        <v>44907</v>
      </c>
      <c r="I678" s="11">
        <f>INDEX(data[GƏLİR],MATCH('4.Endirim'!G678,data[cust&amp;camp],0))</f>
        <v>10</v>
      </c>
      <c r="J678" s="10">
        <f t="shared" si="61"/>
        <v>44907</v>
      </c>
      <c r="K678" s="12">
        <f t="shared" si="62"/>
        <v>26</v>
      </c>
      <c r="L678" s="12">
        <f t="shared" si="63"/>
        <v>10</v>
      </c>
      <c r="M678" s="12" t="str">
        <f t="shared" si="64"/>
        <v>endirim olmayacaq</v>
      </c>
      <c r="N678" t="str">
        <f t="shared" si="65"/>
        <v>C096126</v>
      </c>
    </row>
    <row r="679" spans="1:14" x14ac:dyDescent="0.25">
      <c r="A679" t="s">
        <v>1221</v>
      </c>
      <c r="B679" t="s">
        <v>4</v>
      </c>
      <c r="E679" s="4" t="s">
        <v>3901</v>
      </c>
      <c r="F679" s="4" t="s">
        <v>4</v>
      </c>
      <c r="G679" s="4" t="str">
        <f t="shared" si="60"/>
        <v>C0965cam01</v>
      </c>
      <c r="H679" s="8">
        <f>INDEX(data[join_date],MATCH('4.Endirim'!G679,data[cust&amp;camp],0))</f>
        <v>44904</v>
      </c>
      <c r="I679" s="11">
        <f>INDEX(data[GƏLİR],MATCH('4.Endirim'!G679,data[cust&amp;camp],0))</f>
        <v>10</v>
      </c>
      <c r="J679" s="10">
        <f t="shared" si="61"/>
        <v>44904</v>
      </c>
      <c r="K679" s="12">
        <f t="shared" si="62"/>
        <v>10</v>
      </c>
      <c r="L679" s="12">
        <f t="shared" si="63"/>
        <v>10</v>
      </c>
      <c r="M679" s="12" t="str">
        <f t="shared" si="64"/>
        <v>endirim olmayacaq</v>
      </c>
      <c r="N679" t="str">
        <f t="shared" si="65"/>
        <v>C096510</v>
      </c>
    </row>
    <row r="680" spans="1:14" x14ac:dyDescent="0.25">
      <c r="A680" t="s">
        <v>1221</v>
      </c>
      <c r="B680" t="s">
        <v>14</v>
      </c>
      <c r="E680" s="4" t="s">
        <v>3945</v>
      </c>
      <c r="F680" s="4" t="s">
        <v>14</v>
      </c>
      <c r="G680" s="4" t="str">
        <f t="shared" si="60"/>
        <v>C0976cam06</v>
      </c>
      <c r="H680" s="8">
        <f>INDEX(data[join_date],MATCH('4.Endirim'!G680,data[cust&amp;camp],0))</f>
        <v>44876</v>
      </c>
      <c r="I680" s="11">
        <f>INDEX(data[GƏLİR],MATCH('4.Endirim'!G680,data[cust&amp;camp],0))</f>
        <v>13</v>
      </c>
      <c r="J680" s="10">
        <f t="shared" si="61"/>
        <v>44876</v>
      </c>
      <c r="K680" s="12">
        <f t="shared" si="62"/>
        <v>65</v>
      </c>
      <c r="L680" s="12">
        <f t="shared" si="63"/>
        <v>13</v>
      </c>
      <c r="M680" s="12" t="str">
        <f t="shared" si="64"/>
        <v>endirim olmayacaq</v>
      </c>
      <c r="N680" t="str">
        <f t="shared" si="65"/>
        <v>C097665</v>
      </c>
    </row>
    <row r="681" spans="1:14" x14ac:dyDescent="0.25">
      <c r="A681" t="s">
        <v>1225</v>
      </c>
      <c r="B681" t="s">
        <v>10</v>
      </c>
      <c r="E681" s="4" t="s">
        <v>52</v>
      </c>
      <c r="F681" s="4" t="s">
        <v>30</v>
      </c>
      <c r="G681" s="4" t="str">
        <f t="shared" si="60"/>
        <v>C0003cam14</v>
      </c>
      <c r="H681" s="8">
        <f>INDEX(data[join_date],MATCH('4.Endirim'!G681,data[cust&amp;camp],0))</f>
        <v>44922</v>
      </c>
      <c r="I681" s="11">
        <f>INDEX(data[GƏLİR],MATCH('4.Endirim'!G681,data[cust&amp;camp],0))</f>
        <v>28</v>
      </c>
      <c r="J681" s="10">
        <f t="shared" si="61"/>
        <v>44922</v>
      </c>
      <c r="K681" s="12">
        <f t="shared" si="62"/>
        <v>62</v>
      </c>
      <c r="L681" s="12">
        <f t="shared" si="63"/>
        <v>28</v>
      </c>
      <c r="M681" s="12" t="str">
        <f t="shared" si="64"/>
        <v>endirim olmayacaq</v>
      </c>
      <c r="N681" t="str">
        <f t="shared" si="65"/>
        <v>C000362</v>
      </c>
    </row>
    <row r="682" spans="1:14" x14ac:dyDescent="0.25">
      <c r="A682" t="s">
        <v>1225</v>
      </c>
      <c r="B682" t="s">
        <v>12</v>
      </c>
      <c r="E682" s="4" t="s">
        <v>65</v>
      </c>
      <c r="F682" s="4" t="s">
        <v>30</v>
      </c>
      <c r="G682" s="4" t="str">
        <f t="shared" si="60"/>
        <v>C0006cam14</v>
      </c>
      <c r="H682" s="8">
        <f>INDEX(data[join_date],MATCH('4.Endirim'!G682,data[cust&amp;camp],0))</f>
        <v>44963</v>
      </c>
      <c r="I682" s="11">
        <f>INDEX(data[GƏLİR],MATCH('4.Endirim'!G682,data[cust&amp;camp],0))</f>
        <v>28</v>
      </c>
      <c r="J682" s="10">
        <f t="shared" si="61"/>
        <v>45008</v>
      </c>
      <c r="K682" s="12">
        <f t="shared" si="62"/>
        <v>62</v>
      </c>
      <c r="L682" s="12">
        <f t="shared" si="63"/>
        <v>62</v>
      </c>
      <c r="M682" s="12" t="str">
        <f t="shared" si="64"/>
        <v>endirim olmayacaq</v>
      </c>
      <c r="N682" t="str">
        <f t="shared" si="65"/>
        <v>C000662</v>
      </c>
    </row>
    <row r="683" spans="1:14" x14ac:dyDescent="0.25">
      <c r="A683" t="s">
        <v>1229</v>
      </c>
      <c r="B683" t="s">
        <v>8</v>
      </c>
      <c r="E683" s="4" t="s">
        <v>221</v>
      </c>
      <c r="F683" s="4" t="s">
        <v>30</v>
      </c>
      <c r="G683" s="4" t="str">
        <f t="shared" si="60"/>
        <v>C0045cam14</v>
      </c>
      <c r="H683" s="8">
        <f>INDEX(data[join_date],MATCH('4.Endirim'!G683,data[cust&amp;camp],0))</f>
        <v>44862</v>
      </c>
      <c r="I683" s="11">
        <f>INDEX(data[GƏLİR],MATCH('4.Endirim'!G683,data[cust&amp;camp],0))</f>
        <v>28</v>
      </c>
      <c r="J683" s="10">
        <f t="shared" si="61"/>
        <v>44862</v>
      </c>
      <c r="K683" s="12">
        <f t="shared" si="62"/>
        <v>66</v>
      </c>
      <c r="L683" s="12">
        <f t="shared" si="63"/>
        <v>28</v>
      </c>
      <c r="M683" s="12" t="str">
        <f t="shared" si="64"/>
        <v>endirim olmayacaq</v>
      </c>
      <c r="N683" t="str">
        <f t="shared" si="65"/>
        <v>C004566</v>
      </c>
    </row>
    <row r="684" spans="1:14" x14ac:dyDescent="0.25">
      <c r="A684" t="s">
        <v>1229</v>
      </c>
      <c r="B684" t="s">
        <v>28</v>
      </c>
      <c r="E684" s="4" t="s">
        <v>225</v>
      </c>
      <c r="F684" s="4" t="s">
        <v>30</v>
      </c>
      <c r="G684" s="4" t="str">
        <f t="shared" si="60"/>
        <v>C0046cam14</v>
      </c>
      <c r="H684" s="8">
        <f>INDEX(data[join_date],MATCH('4.Endirim'!G684,data[cust&amp;camp],0))</f>
        <v>44563</v>
      </c>
      <c r="I684" s="11">
        <f>INDEX(data[GƏLİR],MATCH('4.Endirim'!G684,data[cust&amp;camp],0))</f>
        <v>28</v>
      </c>
      <c r="J684" s="10">
        <f t="shared" si="61"/>
        <v>44984</v>
      </c>
      <c r="K684" s="12">
        <f t="shared" si="62"/>
        <v>65</v>
      </c>
      <c r="L684" s="12">
        <f t="shared" si="63"/>
        <v>29</v>
      </c>
      <c r="M684" s="12" t="str">
        <f t="shared" si="64"/>
        <v>endirim olmayacaq</v>
      </c>
      <c r="N684" t="str">
        <f t="shared" si="65"/>
        <v>C004665</v>
      </c>
    </row>
    <row r="685" spans="1:14" x14ac:dyDescent="0.25">
      <c r="A685" t="s">
        <v>1233</v>
      </c>
      <c r="B685" t="s">
        <v>4</v>
      </c>
      <c r="E685" s="4" t="s">
        <v>241</v>
      </c>
      <c r="F685" s="4" t="s">
        <v>30</v>
      </c>
      <c r="G685" s="4" t="str">
        <f t="shared" si="60"/>
        <v>C0050cam14</v>
      </c>
      <c r="H685" s="8">
        <f>INDEX(data[join_date],MATCH('4.Endirim'!G685,data[cust&amp;camp],0))</f>
        <v>45015</v>
      </c>
      <c r="I685" s="11">
        <f>INDEX(data[GƏLİR],MATCH('4.Endirim'!G685,data[cust&amp;camp],0))</f>
        <v>28</v>
      </c>
      <c r="J685" s="10">
        <f t="shared" si="61"/>
        <v>45015</v>
      </c>
      <c r="K685" s="12">
        <f t="shared" si="62"/>
        <v>66</v>
      </c>
      <c r="L685" s="12">
        <f t="shared" si="63"/>
        <v>28</v>
      </c>
      <c r="M685" s="12" t="str">
        <f t="shared" si="64"/>
        <v>endirim olmayacaq</v>
      </c>
      <c r="N685" t="str">
        <f t="shared" si="65"/>
        <v>C005066</v>
      </c>
    </row>
    <row r="686" spans="1:14" x14ac:dyDescent="0.25">
      <c r="A686" t="s">
        <v>1233</v>
      </c>
      <c r="B686" t="s">
        <v>36</v>
      </c>
      <c r="E686" s="4" t="s">
        <v>277</v>
      </c>
      <c r="F686" s="4" t="s">
        <v>30</v>
      </c>
      <c r="G686" s="4" t="str">
        <f t="shared" si="60"/>
        <v>C0059cam14</v>
      </c>
      <c r="H686" s="8">
        <f>INDEX(data[join_date],MATCH('4.Endirim'!G686,data[cust&amp;camp],0))</f>
        <v>44796</v>
      </c>
      <c r="I686" s="11">
        <f>INDEX(data[GƏLİR],MATCH('4.Endirim'!G686,data[cust&amp;camp],0))</f>
        <v>28</v>
      </c>
      <c r="J686" s="10">
        <f t="shared" si="61"/>
        <v>44796</v>
      </c>
      <c r="K686" s="12">
        <f t="shared" si="62"/>
        <v>29</v>
      </c>
      <c r="L686" s="12">
        <f t="shared" si="63"/>
        <v>28</v>
      </c>
      <c r="M686" s="12" t="str">
        <f t="shared" si="64"/>
        <v>endirim olmayacaq</v>
      </c>
      <c r="N686" t="str">
        <f t="shared" si="65"/>
        <v>C005929</v>
      </c>
    </row>
    <row r="687" spans="1:14" x14ac:dyDescent="0.25">
      <c r="A687" t="s">
        <v>1237</v>
      </c>
      <c r="B687" t="s">
        <v>6</v>
      </c>
      <c r="E687" s="4" t="s">
        <v>301</v>
      </c>
      <c r="F687" s="4" t="s">
        <v>30</v>
      </c>
      <c r="G687" s="4" t="str">
        <f t="shared" si="60"/>
        <v>C0065cam14</v>
      </c>
      <c r="H687" s="8">
        <f>INDEX(data[join_date],MATCH('4.Endirim'!G687,data[cust&amp;camp],0))</f>
        <v>44821</v>
      </c>
      <c r="I687" s="11">
        <f>INDEX(data[GƏLİR],MATCH('4.Endirim'!G687,data[cust&amp;camp],0))</f>
        <v>28</v>
      </c>
      <c r="J687" s="10">
        <f t="shared" si="61"/>
        <v>44821</v>
      </c>
      <c r="K687" s="12">
        <f t="shared" si="62"/>
        <v>75</v>
      </c>
      <c r="L687" s="12">
        <f t="shared" si="63"/>
        <v>28</v>
      </c>
      <c r="M687" s="12" t="str">
        <f t="shared" si="64"/>
        <v>endirim olmayacaq</v>
      </c>
      <c r="N687" t="str">
        <f t="shared" si="65"/>
        <v>C006575</v>
      </c>
    </row>
    <row r="688" spans="1:14" x14ac:dyDescent="0.25">
      <c r="A688" t="s">
        <v>1237</v>
      </c>
      <c r="B688" t="s">
        <v>12</v>
      </c>
      <c r="E688" s="4" t="s">
        <v>341</v>
      </c>
      <c r="F688" s="4" t="s">
        <v>30</v>
      </c>
      <c r="G688" s="4" t="str">
        <f t="shared" si="60"/>
        <v>C0075cam14</v>
      </c>
      <c r="H688" s="8">
        <f>INDEX(data[join_date],MATCH('4.Endirim'!G688,data[cust&amp;camp],0))</f>
        <v>45033</v>
      </c>
      <c r="I688" s="11">
        <f>INDEX(data[GƏLİR],MATCH('4.Endirim'!G688,data[cust&amp;camp],0))</f>
        <v>28</v>
      </c>
      <c r="J688" s="10">
        <f t="shared" si="61"/>
        <v>45042</v>
      </c>
      <c r="K688" s="12">
        <f t="shared" si="62"/>
        <v>62</v>
      </c>
      <c r="L688" s="12">
        <f t="shared" si="63"/>
        <v>13</v>
      </c>
      <c r="M688" s="12" t="str">
        <f t="shared" si="64"/>
        <v>endirim olmayacaq</v>
      </c>
      <c r="N688" t="str">
        <f t="shared" si="65"/>
        <v>C007562</v>
      </c>
    </row>
    <row r="689" spans="1:14" x14ac:dyDescent="0.25">
      <c r="A689" t="s">
        <v>1241</v>
      </c>
      <c r="B689" t="s">
        <v>12</v>
      </c>
      <c r="E689" s="4" t="s">
        <v>345</v>
      </c>
      <c r="F689" s="4" t="s">
        <v>30</v>
      </c>
      <c r="G689" s="4" t="str">
        <f t="shared" si="60"/>
        <v>C0076cam14</v>
      </c>
      <c r="H689" s="8">
        <f>INDEX(data[join_date],MATCH('4.Endirim'!G689,data[cust&amp;camp],0))</f>
        <v>45026</v>
      </c>
      <c r="I689" s="11">
        <f>INDEX(data[GƏLİR],MATCH('4.Endirim'!G689,data[cust&amp;camp],0))</f>
        <v>28</v>
      </c>
      <c r="J689" s="10">
        <f t="shared" si="61"/>
        <v>45026</v>
      </c>
      <c r="K689" s="12">
        <f t="shared" si="62"/>
        <v>62</v>
      </c>
      <c r="L689" s="12">
        <f t="shared" si="63"/>
        <v>28</v>
      </c>
      <c r="M689" s="12" t="str">
        <f t="shared" si="64"/>
        <v>endirim olmayacaq</v>
      </c>
      <c r="N689" t="str">
        <f t="shared" si="65"/>
        <v>C007662</v>
      </c>
    </row>
    <row r="690" spans="1:14" x14ac:dyDescent="0.25">
      <c r="A690" t="s">
        <v>1245</v>
      </c>
      <c r="B690" t="s">
        <v>26</v>
      </c>
      <c r="E690" s="4" t="s">
        <v>349</v>
      </c>
      <c r="F690" s="4" t="s">
        <v>30</v>
      </c>
      <c r="G690" s="4" t="str">
        <f t="shared" si="60"/>
        <v>C0077cam14</v>
      </c>
      <c r="H690" s="8">
        <f>INDEX(data[join_date],MATCH('4.Endirim'!G690,data[cust&amp;camp],0))</f>
        <v>45030</v>
      </c>
      <c r="I690" s="11">
        <f>INDEX(data[GƏLİR],MATCH('4.Endirim'!G690,data[cust&amp;camp],0))</f>
        <v>28</v>
      </c>
      <c r="J690" s="10">
        <f t="shared" si="61"/>
        <v>45030</v>
      </c>
      <c r="K690" s="12">
        <f t="shared" si="62"/>
        <v>28</v>
      </c>
      <c r="L690" s="12">
        <f t="shared" si="63"/>
        <v>28</v>
      </c>
      <c r="M690" s="12" t="str">
        <f t="shared" si="64"/>
        <v>endirim olmayacaq</v>
      </c>
      <c r="N690" t="str">
        <f t="shared" si="65"/>
        <v>C007728</v>
      </c>
    </row>
    <row r="691" spans="1:14" x14ac:dyDescent="0.25">
      <c r="A691" t="s">
        <v>1245</v>
      </c>
      <c r="B691" t="s">
        <v>30</v>
      </c>
      <c r="E691" s="4" t="s">
        <v>365</v>
      </c>
      <c r="F691" s="4" t="s">
        <v>30</v>
      </c>
      <c r="G691" s="4" t="str">
        <f t="shared" si="60"/>
        <v>C0081cam14</v>
      </c>
      <c r="H691" s="8">
        <f>INDEX(data[join_date],MATCH('4.Endirim'!G691,data[cust&amp;camp],0))</f>
        <v>44809</v>
      </c>
      <c r="I691" s="11">
        <f>INDEX(data[GƏLİR],MATCH('4.Endirim'!G691,data[cust&amp;camp],0))</f>
        <v>28</v>
      </c>
      <c r="J691" s="10">
        <f t="shared" si="61"/>
        <v>45022</v>
      </c>
      <c r="K691" s="12">
        <f t="shared" si="62"/>
        <v>66</v>
      </c>
      <c r="L691" s="12">
        <f t="shared" si="63"/>
        <v>66</v>
      </c>
      <c r="M691" s="12" t="str">
        <f t="shared" si="64"/>
        <v>endirim olmayacaq</v>
      </c>
      <c r="N691" t="str">
        <f t="shared" si="65"/>
        <v>C008166</v>
      </c>
    </row>
    <row r="692" spans="1:14" x14ac:dyDescent="0.25">
      <c r="A692" t="s">
        <v>1249</v>
      </c>
      <c r="B692" t="s">
        <v>8</v>
      </c>
      <c r="E692" s="4" t="s">
        <v>377</v>
      </c>
      <c r="F692" s="4" t="s">
        <v>30</v>
      </c>
      <c r="G692" s="4" t="str">
        <f t="shared" si="60"/>
        <v>C0084cam14</v>
      </c>
      <c r="H692" s="8">
        <f>INDEX(data[join_date],MATCH('4.Endirim'!G692,data[cust&amp;camp],0))</f>
        <v>44693</v>
      </c>
      <c r="I692" s="11">
        <f>INDEX(data[GƏLİR],MATCH('4.Endirim'!G692,data[cust&amp;camp],0))</f>
        <v>28</v>
      </c>
      <c r="J692" s="10">
        <f t="shared" si="61"/>
        <v>44878</v>
      </c>
      <c r="K692" s="12">
        <f t="shared" si="62"/>
        <v>75</v>
      </c>
      <c r="L692" s="12">
        <f t="shared" si="63"/>
        <v>75</v>
      </c>
      <c r="M692" s="12" t="str">
        <f t="shared" si="64"/>
        <v>endirim olmayacaq</v>
      </c>
      <c r="N692" t="str">
        <f t="shared" si="65"/>
        <v>C008475</v>
      </c>
    </row>
    <row r="693" spans="1:14" x14ac:dyDescent="0.25">
      <c r="A693" t="s">
        <v>1249</v>
      </c>
      <c r="B693" t="s">
        <v>26</v>
      </c>
      <c r="E693" s="4" t="s">
        <v>381</v>
      </c>
      <c r="F693" s="4" t="s">
        <v>30</v>
      </c>
      <c r="G693" s="4" t="str">
        <f t="shared" si="60"/>
        <v>C0085cam14</v>
      </c>
      <c r="H693" s="8">
        <f>INDEX(data[join_date],MATCH('4.Endirim'!G693,data[cust&amp;camp],0))</f>
        <v>44758</v>
      </c>
      <c r="I693" s="11">
        <f>INDEX(data[GƏLİR],MATCH('4.Endirim'!G693,data[cust&amp;camp],0))</f>
        <v>28</v>
      </c>
      <c r="J693" s="10">
        <f t="shared" si="61"/>
        <v>44953</v>
      </c>
      <c r="K693" s="12">
        <f t="shared" si="62"/>
        <v>75</v>
      </c>
      <c r="L693" s="12">
        <f t="shared" si="63"/>
        <v>27</v>
      </c>
      <c r="M693" s="12" t="str">
        <f t="shared" si="64"/>
        <v>endirim olmayacaq</v>
      </c>
      <c r="N693" t="str">
        <f t="shared" si="65"/>
        <v>C008575</v>
      </c>
    </row>
    <row r="694" spans="1:14" x14ac:dyDescent="0.25">
      <c r="A694" t="s">
        <v>1253</v>
      </c>
      <c r="B694" t="s">
        <v>6</v>
      </c>
      <c r="E694" s="4" t="s">
        <v>393</v>
      </c>
      <c r="F694" s="4" t="s">
        <v>30</v>
      </c>
      <c r="G694" s="4" t="str">
        <f t="shared" si="60"/>
        <v>C0088cam14</v>
      </c>
      <c r="H694" s="8">
        <f>INDEX(data[join_date],MATCH('4.Endirim'!G694,data[cust&amp;camp],0))</f>
        <v>44811</v>
      </c>
      <c r="I694" s="11">
        <f>INDEX(data[GƏLİR],MATCH('4.Endirim'!G694,data[cust&amp;camp],0))</f>
        <v>28</v>
      </c>
      <c r="J694" s="10">
        <f t="shared" si="61"/>
        <v>44833</v>
      </c>
      <c r="K694" s="12">
        <f t="shared" si="62"/>
        <v>29</v>
      </c>
      <c r="L694" s="12">
        <f t="shared" si="63"/>
        <v>29</v>
      </c>
      <c r="M694" s="12" t="str">
        <f t="shared" si="64"/>
        <v>endirim olmayacaq</v>
      </c>
      <c r="N694" t="str">
        <f t="shared" si="65"/>
        <v>C008829</v>
      </c>
    </row>
    <row r="695" spans="1:14" x14ac:dyDescent="0.25">
      <c r="A695" t="s">
        <v>1253</v>
      </c>
      <c r="B695" t="s">
        <v>8</v>
      </c>
      <c r="E695" s="4" t="s">
        <v>413</v>
      </c>
      <c r="F695" s="4" t="s">
        <v>30</v>
      </c>
      <c r="G695" s="4" t="str">
        <f t="shared" si="60"/>
        <v>C0093cam14</v>
      </c>
      <c r="H695" s="8">
        <f>INDEX(data[join_date],MATCH('4.Endirim'!G695,data[cust&amp;camp],0))</f>
        <v>44835</v>
      </c>
      <c r="I695" s="11">
        <f>INDEX(data[GƏLİR],MATCH('4.Endirim'!G695,data[cust&amp;camp],0))</f>
        <v>28</v>
      </c>
      <c r="J695" s="10">
        <f t="shared" si="61"/>
        <v>45012</v>
      </c>
      <c r="K695" s="12">
        <f t="shared" si="62"/>
        <v>75</v>
      </c>
      <c r="L695" s="12">
        <f t="shared" si="63"/>
        <v>75</v>
      </c>
      <c r="M695" s="12" t="str">
        <f t="shared" si="64"/>
        <v>endirim olmayacaq</v>
      </c>
      <c r="N695" t="str">
        <f t="shared" si="65"/>
        <v>C009375</v>
      </c>
    </row>
    <row r="696" spans="1:14" x14ac:dyDescent="0.25">
      <c r="A696" t="s">
        <v>1257</v>
      </c>
      <c r="B696" t="s">
        <v>4</v>
      </c>
      <c r="E696" s="4" t="s">
        <v>461</v>
      </c>
      <c r="F696" s="4" t="s">
        <v>30</v>
      </c>
      <c r="G696" s="4" t="str">
        <f t="shared" si="60"/>
        <v>C0105cam14</v>
      </c>
      <c r="H696" s="8">
        <f>INDEX(data[join_date],MATCH('4.Endirim'!G696,data[cust&amp;camp],0))</f>
        <v>44946</v>
      </c>
      <c r="I696" s="11">
        <f>INDEX(data[GƏLİR],MATCH('4.Endirim'!G696,data[cust&amp;camp],0))</f>
        <v>28</v>
      </c>
      <c r="J696" s="10">
        <f t="shared" si="61"/>
        <v>45009</v>
      </c>
      <c r="K696" s="12">
        <f t="shared" si="62"/>
        <v>65</v>
      </c>
      <c r="L696" s="12">
        <f t="shared" si="63"/>
        <v>65</v>
      </c>
      <c r="M696" s="12" t="str">
        <f t="shared" si="64"/>
        <v>endirim olmayacaq</v>
      </c>
      <c r="N696" t="str">
        <f t="shared" si="65"/>
        <v>C010565</v>
      </c>
    </row>
    <row r="697" spans="1:14" x14ac:dyDescent="0.25">
      <c r="A697" t="s">
        <v>1257</v>
      </c>
      <c r="B697" t="s">
        <v>12</v>
      </c>
      <c r="E697" s="4" t="s">
        <v>493</v>
      </c>
      <c r="F697" s="4" t="s">
        <v>30</v>
      </c>
      <c r="G697" s="4" t="str">
        <f t="shared" si="60"/>
        <v>C0113cam14</v>
      </c>
      <c r="H697" s="8">
        <f>INDEX(data[join_date],MATCH('4.Endirim'!G697,data[cust&amp;camp],0))</f>
        <v>44914</v>
      </c>
      <c r="I697" s="11">
        <f>INDEX(data[GƏLİR],MATCH('4.Endirim'!G697,data[cust&amp;camp],0))</f>
        <v>28</v>
      </c>
      <c r="J697" s="10">
        <f t="shared" si="61"/>
        <v>44983</v>
      </c>
      <c r="K697" s="12">
        <f t="shared" si="62"/>
        <v>28</v>
      </c>
      <c r="L697" s="12">
        <f t="shared" si="63"/>
        <v>13</v>
      </c>
      <c r="M697" s="12" t="str">
        <f t="shared" si="64"/>
        <v>endirim :C0113,cam14</v>
      </c>
      <c r="N697" t="str">
        <f t="shared" si="65"/>
        <v>C011328</v>
      </c>
    </row>
    <row r="698" spans="1:14" x14ac:dyDescent="0.25">
      <c r="A698" t="s">
        <v>1261</v>
      </c>
      <c r="B698" t="s">
        <v>30</v>
      </c>
      <c r="E698" s="4" t="s">
        <v>497</v>
      </c>
      <c r="F698" s="4" t="s">
        <v>30</v>
      </c>
      <c r="G698" s="4" t="str">
        <f t="shared" si="60"/>
        <v>C0114cam14</v>
      </c>
      <c r="H698" s="8">
        <f>INDEX(data[join_date],MATCH('4.Endirim'!G698,data[cust&amp;camp],0))</f>
        <v>44901</v>
      </c>
      <c r="I698" s="11">
        <f>INDEX(data[GƏLİR],MATCH('4.Endirim'!G698,data[cust&amp;camp],0))</f>
        <v>28</v>
      </c>
      <c r="J698" s="10">
        <f t="shared" si="61"/>
        <v>44901</v>
      </c>
      <c r="K698" s="12">
        <f t="shared" si="62"/>
        <v>28</v>
      </c>
      <c r="L698" s="12">
        <f t="shared" si="63"/>
        <v>28</v>
      </c>
      <c r="M698" s="12" t="str">
        <f t="shared" si="64"/>
        <v>endirim olmayacaq</v>
      </c>
      <c r="N698" t="str">
        <f t="shared" si="65"/>
        <v>C011428</v>
      </c>
    </row>
    <row r="699" spans="1:14" x14ac:dyDescent="0.25">
      <c r="A699" t="s">
        <v>1265</v>
      </c>
      <c r="B699" t="s">
        <v>4</v>
      </c>
      <c r="E699" s="4" t="s">
        <v>529</v>
      </c>
      <c r="F699" s="4" t="s">
        <v>30</v>
      </c>
      <c r="G699" s="4" t="str">
        <f t="shared" si="60"/>
        <v>C0122cam14</v>
      </c>
      <c r="H699" s="8">
        <f>INDEX(data[join_date],MATCH('4.Endirim'!G699,data[cust&amp;camp],0))</f>
        <v>44856</v>
      </c>
      <c r="I699" s="11">
        <f>INDEX(data[GƏLİR],MATCH('4.Endirim'!G699,data[cust&amp;camp],0))</f>
        <v>28</v>
      </c>
      <c r="J699" s="10">
        <f t="shared" si="61"/>
        <v>44998</v>
      </c>
      <c r="K699" s="12">
        <f t="shared" si="62"/>
        <v>62</v>
      </c>
      <c r="L699" s="12">
        <f t="shared" si="63"/>
        <v>16</v>
      </c>
      <c r="M699" s="12" t="str">
        <f t="shared" si="64"/>
        <v>endirim olmayacaq</v>
      </c>
      <c r="N699" t="str">
        <f t="shared" si="65"/>
        <v>C012262</v>
      </c>
    </row>
    <row r="700" spans="1:14" x14ac:dyDescent="0.25">
      <c r="A700" t="s">
        <v>1265</v>
      </c>
      <c r="B700" t="s">
        <v>16</v>
      </c>
      <c r="E700" s="4" t="s">
        <v>561</v>
      </c>
      <c r="F700" s="4" t="s">
        <v>30</v>
      </c>
      <c r="G700" s="4" t="str">
        <f t="shared" si="60"/>
        <v>C0130cam14</v>
      </c>
      <c r="H700" s="8">
        <f>INDEX(data[join_date],MATCH('4.Endirim'!G700,data[cust&amp;camp],0))</f>
        <v>44717</v>
      </c>
      <c r="I700" s="11">
        <f>INDEX(data[GƏLİR],MATCH('4.Endirim'!G700,data[cust&amp;camp],0))</f>
        <v>28</v>
      </c>
      <c r="J700" s="10">
        <f t="shared" si="61"/>
        <v>44933</v>
      </c>
      <c r="K700" s="12">
        <f t="shared" si="62"/>
        <v>66</v>
      </c>
      <c r="L700" s="12">
        <f t="shared" si="63"/>
        <v>66</v>
      </c>
      <c r="M700" s="12" t="str">
        <f t="shared" si="64"/>
        <v>endirim olmayacaq</v>
      </c>
      <c r="N700" t="str">
        <f t="shared" si="65"/>
        <v>C013066</v>
      </c>
    </row>
    <row r="701" spans="1:14" x14ac:dyDescent="0.25">
      <c r="A701" t="s">
        <v>1269</v>
      </c>
      <c r="B701" t="s">
        <v>28</v>
      </c>
      <c r="E701" s="4" t="s">
        <v>577</v>
      </c>
      <c r="F701" s="4" t="s">
        <v>30</v>
      </c>
      <c r="G701" s="4" t="str">
        <f t="shared" si="60"/>
        <v>C0134cam14</v>
      </c>
      <c r="H701" s="8">
        <f>INDEX(data[join_date],MATCH('4.Endirim'!G701,data[cust&amp;camp],0))</f>
        <v>44834</v>
      </c>
      <c r="I701" s="11">
        <f>INDEX(data[GƏLİR],MATCH('4.Endirim'!G701,data[cust&amp;camp],0))</f>
        <v>28</v>
      </c>
      <c r="J701" s="10">
        <f t="shared" si="61"/>
        <v>45032</v>
      </c>
      <c r="K701" s="12">
        <f t="shared" si="62"/>
        <v>28</v>
      </c>
      <c r="L701" s="12">
        <f t="shared" si="63"/>
        <v>22</v>
      </c>
      <c r="M701" s="12" t="str">
        <f t="shared" si="64"/>
        <v>endirim :C0134,cam14</v>
      </c>
      <c r="N701" t="str">
        <f t="shared" si="65"/>
        <v>C013428</v>
      </c>
    </row>
    <row r="702" spans="1:14" x14ac:dyDescent="0.25">
      <c r="A702" t="s">
        <v>1269</v>
      </c>
      <c r="B702" t="s">
        <v>34</v>
      </c>
      <c r="E702" s="4" t="s">
        <v>593</v>
      </c>
      <c r="F702" s="4" t="s">
        <v>30</v>
      </c>
      <c r="G702" s="4" t="str">
        <f t="shared" si="60"/>
        <v>C0138cam14</v>
      </c>
      <c r="H702" s="8">
        <f>INDEX(data[join_date],MATCH('4.Endirim'!G702,data[cust&amp;camp],0))</f>
        <v>44953</v>
      </c>
      <c r="I702" s="11">
        <f>INDEX(data[GƏLİR],MATCH('4.Endirim'!G702,data[cust&amp;camp],0))</f>
        <v>28</v>
      </c>
      <c r="J702" s="10">
        <f t="shared" si="61"/>
        <v>44953</v>
      </c>
      <c r="K702" s="12">
        <f t="shared" si="62"/>
        <v>62</v>
      </c>
      <c r="L702" s="12">
        <f t="shared" si="63"/>
        <v>28</v>
      </c>
      <c r="M702" s="12" t="str">
        <f t="shared" si="64"/>
        <v>endirim olmayacaq</v>
      </c>
      <c r="N702" t="str">
        <f t="shared" si="65"/>
        <v>C013862</v>
      </c>
    </row>
    <row r="703" spans="1:14" x14ac:dyDescent="0.25">
      <c r="A703" t="s">
        <v>1273</v>
      </c>
      <c r="B703" t="s">
        <v>4</v>
      </c>
      <c r="E703" s="4" t="s">
        <v>641</v>
      </c>
      <c r="F703" s="4" t="s">
        <v>30</v>
      </c>
      <c r="G703" s="4" t="str">
        <f t="shared" si="60"/>
        <v>C0150cam14</v>
      </c>
      <c r="H703" s="8">
        <f>INDEX(data[join_date],MATCH('4.Endirim'!G703,data[cust&amp;camp],0))</f>
        <v>44755</v>
      </c>
      <c r="I703" s="11">
        <f>INDEX(data[GƏLİR],MATCH('4.Endirim'!G703,data[cust&amp;camp],0))</f>
        <v>28</v>
      </c>
      <c r="J703" s="10">
        <f t="shared" si="61"/>
        <v>45035</v>
      </c>
      <c r="K703" s="12">
        <f t="shared" si="62"/>
        <v>75</v>
      </c>
      <c r="L703" s="12">
        <f t="shared" si="63"/>
        <v>75</v>
      </c>
      <c r="M703" s="12" t="str">
        <f t="shared" si="64"/>
        <v>endirim olmayacaq</v>
      </c>
      <c r="N703" t="str">
        <f t="shared" si="65"/>
        <v>C015075</v>
      </c>
    </row>
    <row r="704" spans="1:14" x14ac:dyDescent="0.25">
      <c r="A704" t="s">
        <v>1273</v>
      </c>
      <c r="B704" t="s">
        <v>6</v>
      </c>
      <c r="E704" s="4" t="s">
        <v>665</v>
      </c>
      <c r="F704" s="4" t="s">
        <v>30</v>
      </c>
      <c r="G704" s="4" t="str">
        <f t="shared" si="60"/>
        <v>C0156cam14</v>
      </c>
      <c r="H704" s="8">
        <f>INDEX(data[join_date],MATCH('4.Endirim'!G704,data[cust&amp;camp],0))</f>
        <v>44965</v>
      </c>
      <c r="I704" s="11">
        <f>INDEX(data[GƏLİR],MATCH('4.Endirim'!G704,data[cust&amp;camp],0))</f>
        <v>28</v>
      </c>
      <c r="J704" s="10">
        <f t="shared" si="61"/>
        <v>44976</v>
      </c>
      <c r="K704" s="12">
        <f t="shared" si="62"/>
        <v>66</v>
      </c>
      <c r="L704" s="12">
        <f t="shared" si="63"/>
        <v>66</v>
      </c>
      <c r="M704" s="12" t="str">
        <f t="shared" si="64"/>
        <v>endirim olmayacaq</v>
      </c>
      <c r="N704" t="str">
        <f t="shared" si="65"/>
        <v>C015666</v>
      </c>
    </row>
    <row r="705" spans="1:14" x14ac:dyDescent="0.25">
      <c r="A705" t="s">
        <v>1277</v>
      </c>
      <c r="B705" t="s">
        <v>24</v>
      </c>
      <c r="E705" s="4" t="s">
        <v>669</v>
      </c>
      <c r="F705" s="4" t="s">
        <v>30</v>
      </c>
      <c r="G705" s="4" t="str">
        <f t="shared" si="60"/>
        <v>C0157cam14</v>
      </c>
      <c r="H705" s="8">
        <f>INDEX(data[join_date],MATCH('4.Endirim'!G705,data[cust&amp;camp],0))</f>
        <v>44627</v>
      </c>
      <c r="I705" s="11">
        <f>INDEX(data[GƏLİR],MATCH('4.Endirim'!G705,data[cust&amp;camp],0))</f>
        <v>28</v>
      </c>
      <c r="J705" s="10">
        <f t="shared" si="61"/>
        <v>45013</v>
      </c>
      <c r="K705" s="12">
        <f t="shared" si="62"/>
        <v>28</v>
      </c>
      <c r="L705" s="12">
        <f t="shared" si="63"/>
        <v>25</v>
      </c>
      <c r="M705" s="12" t="str">
        <f t="shared" si="64"/>
        <v>endirim :C0157,cam14</v>
      </c>
      <c r="N705" t="str">
        <f t="shared" si="65"/>
        <v>C015728</v>
      </c>
    </row>
    <row r="706" spans="1:14" x14ac:dyDescent="0.25">
      <c r="A706" t="s">
        <v>1277</v>
      </c>
      <c r="B706" t="s">
        <v>36</v>
      </c>
      <c r="E706" s="4" t="s">
        <v>689</v>
      </c>
      <c r="F706" s="4" t="s">
        <v>30</v>
      </c>
      <c r="G706" s="4" t="str">
        <f t="shared" si="60"/>
        <v>C0162cam14</v>
      </c>
      <c r="H706" s="8">
        <f>INDEX(data[join_date],MATCH('4.Endirim'!G706,data[cust&amp;camp],0))</f>
        <v>44564</v>
      </c>
      <c r="I706" s="11">
        <f>INDEX(data[GƏLİR],MATCH('4.Endirim'!G706,data[cust&amp;camp],0))</f>
        <v>28</v>
      </c>
      <c r="J706" s="10">
        <f t="shared" si="61"/>
        <v>44929</v>
      </c>
      <c r="K706" s="12">
        <f t="shared" si="62"/>
        <v>65</v>
      </c>
      <c r="L706" s="12">
        <f t="shared" si="63"/>
        <v>65</v>
      </c>
      <c r="M706" s="12" t="str">
        <f t="shared" si="64"/>
        <v>endirim olmayacaq</v>
      </c>
      <c r="N706" t="str">
        <f t="shared" si="65"/>
        <v>C016265</v>
      </c>
    </row>
    <row r="707" spans="1:14" x14ac:dyDescent="0.25">
      <c r="A707" t="s">
        <v>1281</v>
      </c>
      <c r="B707" t="s">
        <v>4</v>
      </c>
      <c r="E707" s="4" t="s">
        <v>761</v>
      </c>
      <c r="F707" s="4" t="s">
        <v>30</v>
      </c>
      <c r="G707" s="4" t="str">
        <f t="shared" si="60"/>
        <v>C0180cam14</v>
      </c>
      <c r="H707" s="8">
        <f>INDEX(data[join_date],MATCH('4.Endirim'!G707,data[cust&amp;camp],0))</f>
        <v>44757</v>
      </c>
      <c r="I707" s="11">
        <f>INDEX(data[GƏLİR],MATCH('4.Endirim'!G707,data[cust&amp;camp],0))</f>
        <v>28</v>
      </c>
      <c r="J707" s="10">
        <f t="shared" si="61"/>
        <v>44757</v>
      </c>
      <c r="K707" s="12">
        <f t="shared" si="62"/>
        <v>28</v>
      </c>
      <c r="L707" s="12">
        <f t="shared" si="63"/>
        <v>28</v>
      </c>
      <c r="M707" s="12" t="str">
        <f t="shared" si="64"/>
        <v>endirim olmayacaq</v>
      </c>
      <c r="N707" t="str">
        <f t="shared" si="65"/>
        <v>C018028</v>
      </c>
    </row>
    <row r="708" spans="1:14" x14ac:dyDescent="0.25">
      <c r="A708" t="s">
        <v>1281</v>
      </c>
      <c r="B708" t="s">
        <v>12</v>
      </c>
      <c r="E708" s="4" t="s">
        <v>765</v>
      </c>
      <c r="F708" s="4" t="s">
        <v>30</v>
      </c>
      <c r="G708" s="4" t="str">
        <f t="shared" ref="G708:G771" si="66">E708&amp;F708</f>
        <v>C0181cam14</v>
      </c>
      <c r="H708" s="8">
        <f>INDEX(data[join_date],MATCH('4.Endirim'!G708,data[cust&amp;camp],0))</f>
        <v>44738</v>
      </c>
      <c r="I708" s="11">
        <f>INDEX(data[GƏLİR],MATCH('4.Endirim'!G708,data[cust&amp;camp],0))</f>
        <v>28</v>
      </c>
      <c r="J708" s="10">
        <f t="shared" ref="J708:J771" si="67">_xlfn.MAXIFS($H$4:$H$1948,$E$4:$E$1948,E708)</f>
        <v>44916</v>
      </c>
      <c r="K708" s="12">
        <f t="shared" ref="K708:K771" si="68">_xlfn.MAXIFS($I$4:$I$1948,$E$4:$E$1948,E708)</f>
        <v>28</v>
      </c>
      <c r="L708" s="12">
        <f t="shared" ref="L708:L771" si="69">_xlfn.MAXIFS($I$4:$I$1948,$H$4:$H$1948,J708,$E$4:$E$1948,E708)</f>
        <v>25</v>
      </c>
      <c r="M708" s="12" t="str">
        <f t="shared" si="64"/>
        <v>endirim :C0181,cam14</v>
      </c>
      <c r="N708" t="str">
        <f t="shared" si="65"/>
        <v>C018128</v>
      </c>
    </row>
    <row r="709" spans="1:14" x14ac:dyDescent="0.25">
      <c r="A709" t="s">
        <v>1285</v>
      </c>
      <c r="B709" t="s">
        <v>8</v>
      </c>
      <c r="E709" s="4" t="s">
        <v>769</v>
      </c>
      <c r="F709" s="4" t="s">
        <v>30</v>
      </c>
      <c r="G709" s="4" t="str">
        <f t="shared" si="66"/>
        <v>C0182cam14</v>
      </c>
      <c r="H709" s="8">
        <f>INDEX(data[join_date],MATCH('4.Endirim'!G709,data[cust&amp;camp],0))</f>
        <v>44780</v>
      </c>
      <c r="I709" s="11">
        <f>INDEX(data[GƏLİR],MATCH('4.Endirim'!G709,data[cust&amp;camp],0))</f>
        <v>28</v>
      </c>
      <c r="J709" s="10">
        <f t="shared" si="67"/>
        <v>44793</v>
      </c>
      <c r="K709" s="12">
        <f t="shared" si="68"/>
        <v>28</v>
      </c>
      <c r="L709" s="12">
        <f t="shared" si="69"/>
        <v>16</v>
      </c>
      <c r="M709" s="12" t="str">
        <f t="shared" ref="M709:M772" si="70">IF(L709&gt;=K709,"endirim olmayacaq",IF(I709=K709,"endirim :"&amp;  E709  &amp;","&amp;F709,"endirim olmayacaq"))</f>
        <v>endirim :C0182,cam14</v>
      </c>
      <c r="N709" t="str">
        <f t="shared" ref="N709:N772" si="71">E709&amp;K709</f>
        <v>C018228</v>
      </c>
    </row>
    <row r="710" spans="1:14" x14ac:dyDescent="0.25">
      <c r="A710" t="s">
        <v>1285</v>
      </c>
      <c r="B710" t="s">
        <v>30</v>
      </c>
      <c r="E710" s="4" t="s">
        <v>777</v>
      </c>
      <c r="F710" s="4" t="s">
        <v>30</v>
      </c>
      <c r="G710" s="4" t="str">
        <f t="shared" si="66"/>
        <v>C0184cam14</v>
      </c>
      <c r="H710" s="8">
        <f>INDEX(data[join_date],MATCH('4.Endirim'!G710,data[cust&amp;camp],0))</f>
        <v>44641</v>
      </c>
      <c r="I710" s="11">
        <f>INDEX(data[GƏLİR],MATCH('4.Endirim'!G710,data[cust&amp;camp],0))</f>
        <v>28</v>
      </c>
      <c r="J710" s="10">
        <f t="shared" si="67"/>
        <v>44760</v>
      </c>
      <c r="K710" s="12">
        <f t="shared" si="68"/>
        <v>29</v>
      </c>
      <c r="L710" s="12">
        <f t="shared" si="69"/>
        <v>29</v>
      </c>
      <c r="M710" s="12" t="str">
        <f t="shared" si="70"/>
        <v>endirim olmayacaq</v>
      </c>
      <c r="N710" t="str">
        <f t="shared" si="71"/>
        <v>C018429</v>
      </c>
    </row>
    <row r="711" spans="1:14" x14ac:dyDescent="0.25">
      <c r="A711" t="s">
        <v>1289</v>
      </c>
      <c r="B711" t="s">
        <v>10</v>
      </c>
      <c r="E711" s="4" t="s">
        <v>829</v>
      </c>
      <c r="F711" s="4" t="s">
        <v>30</v>
      </c>
      <c r="G711" s="4" t="str">
        <f t="shared" si="66"/>
        <v>C0197cam14</v>
      </c>
      <c r="H711" s="8">
        <f>INDEX(data[join_date],MATCH('4.Endirim'!G711,data[cust&amp;camp],0))</f>
        <v>44904</v>
      </c>
      <c r="I711" s="11">
        <f>INDEX(data[GƏLİR],MATCH('4.Endirim'!G711,data[cust&amp;camp],0))</f>
        <v>28</v>
      </c>
      <c r="J711" s="10">
        <f t="shared" si="67"/>
        <v>44904</v>
      </c>
      <c r="K711" s="12">
        <f t="shared" si="68"/>
        <v>62</v>
      </c>
      <c r="L711" s="12">
        <f t="shared" si="69"/>
        <v>28</v>
      </c>
      <c r="M711" s="12" t="str">
        <f t="shared" si="70"/>
        <v>endirim olmayacaq</v>
      </c>
      <c r="N711" t="str">
        <f t="shared" si="71"/>
        <v>C019762</v>
      </c>
    </row>
    <row r="712" spans="1:14" x14ac:dyDescent="0.25">
      <c r="A712" t="s">
        <v>1289</v>
      </c>
      <c r="B712" t="s">
        <v>22</v>
      </c>
      <c r="E712" s="4" t="s">
        <v>909</v>
      </c>
      <c r="F712" s="4" t="s">
        <v>30</v>
      </c>
      <c r="G712" s="4" t="str">
        <f t="shared" si="66"/>
        <v>C0217cam14</v>
      </c>
      <c r="H712" s="8">
        <f>INDEX(data[join_date],MATCH('4.Endirim'!G712,data[cust&amp;camp],0))</f>
        <v>44931</v>
      </c>
      <c r="I712" s="11">
        <f>INDEX(data[GƏLİR],MATCH('4.Endirim'!G712,data[cust&amp;camp],0))</f>
        <v>28</v>
      </c>
      <c r="J712" s="10">
        <f t="shared" si="67"/>
        <v>44931</v>
      </c>
      <c r="K712" s="12">
        <f t="shared" si="68"/>
        <v>66</v>
      </c>
      <c r="L712" s="12">
        <f t="shared" si="69"/>
        <v>28</v>
      </c>
      <c r="M712" s="12" t="str">
        <f t="shared" si="70"/>
        <v>endirim olmayacaq</v>
      </c>
      <c r="N712" t="str">
        <f t="shared" si="71"/>
        <v>C021766</v>
      </c>
    </row>
    <row r="713" spans="1:14" x14ac:dyDescent="0.25">
      <c r="A713" t="s">
        <v>1293</v>
      </c>
      <c r="B713" t="s">
        <v>16</v>
      </c>
      <c r="E713" s="4" t="s">
        <v>937</v>
      </c>
      <c r="F713" s="4" t="s">
        <v>30</v>
      </c>
      <c r="G713" s="4" t="str">
        <f t="shared" si="66"/>
        <v>C0224cam14</v>
      </c>
      <c r="H713" s="8">
        <f>INDEX(data[join_date],MATCH('4.Endirim'!G713,data[cust&amp;camp],0))</f>
        <v>44968</v>
      </c>
      <c r="I713" s="11">
        <f>INDEX(data[GƏLİR],MATCH('4.Endirim'!G713,data[cust&amp;camp],0))</f>
        <v>28</v>
      </c>
      <c r="J713" s="10">
        <f t="shared" si="67"/>
        <v>45010</v>
      </c>
      <c r="K713" s="12">
        <f t="shared" si="68"/>
        <v>65</v>
      </c>
      <c r="L713" s="12">
        <f t="shared" si="69"/>
        <v>65</v>
      </c>
      <c r="M713" s="12" t="str">
        <f t="shared" si="70"/>
        <v>endirim olmayacaq</v>
      </c>
      <c r="N713" t="str">
        <f t="shared" si="71"/>
        <v>C022465</v>
      </c>
    </row>
    <row r="714" spans="1:14" x14ac:dyDescent="0.25">
      <c r="A714" t="s">
        <v>1293</v>
      </c>
      <c r="B714" t="s">
        <v>24</v>
      </c>
      <c r="E714" s="4" t="s">
        <v>1013</v>
      </c>
      <c r="F714" s="4" t="s">
        <v>30</v>
      </c>
      <c r="G714" s="4" t="str">
        <f t="shared" si="66"/>
        <v>C0243cam14</v>
      </c>
      <c r="H714" s="8">
        <f>INDEX(data[join_date],MATCH('4.Endirim'!G714,data[cust&amp;camp],0))</f>
        <v>44562</v>
      </c>
      <c r="I714" s="11">
        <f>INDEX(data[GƏLİR],MATCH('4.Endirim'!G714,data[cust&amp;camp],0))</f>
        <v>28</v>
      </c>
      <c r="J714" s="10">
        <f t="shared" si="67"/>
        <v>44911</v>
      </c>
      <c r="K714" s="12">
        <f t="shared" si="68"/>
        <v>28</v>
      </c>
      <c r="L714" s="12">
        <f t="shared" si="69"/>
        <v>10</v>
      </c>
      <c r="M714" s="12" t="str">
        <f t="shared" si="70"/>
        <v>endirim :C0243,cam14</v>
      </c>
      <c r="N714" t="str">
        <f t="shared" si="71"/>
        <v>C024328</v>
      </c>
    </row>
    <row r="715" spans="1:14" x14ac:dyDescent="0.25">
      <c r="A715" t="s">
        <v>1297</v>
      </c>
      <c r="B715" t="s">
        <v>18</v>
      </c>
      <c r="E715" s="4" t="s">
        <v>1025</v>
      </c>
      <c r="F715" s="4" t="s">
        <v>30</v>
      </c>
      <c r="G715" s="4" t="str">
        <f t="shared" si="66"/>
        <v>C0246cam14</v>
      </c>
      <c r="H715" s="8">
        <f>INDEX(data[join_date],MATCH('4.Endirim'!G715,data[cust&amp;camp],0))</f>
        <v>44606</v>
      </c>
      <c r="I715" s="11">
        <f>INDEX(data[GƏLİR],MATCH('4.Endirim'!G715,data[cust&amp;camp],0))</f>
        <v>28</v>
      </c>
      <c r="J715" s="10">
        <f t="shared" si="67"/>
        <v>44990</v>
      </c>
      <c r="K715" s="12">
        <f t="shared" si="68"/>
        <v>75</v>
      </c>
      <c r="L715" s="12">
        <f t="shared" si="69"/>
        <v>75</v>
      </c>
      <c r="M715" s="12" t="str">
        <f t="shared" si="70"/>
        <v>endirim olmayacaq</v>
      </c>
      <c r="N715" t="str">
        <f t="shared" si="71"/>
        <v>C024675</v>
      </c>
    </row>
    <row r="716" spans="1:14" x14ac:dyDescent="0.25">
      <c r="A716" t="s">
        <v>1297</v>
      </c>
      <c r="B716" t="s">
        <v>24</v>
      </c>
      <c r="E716" s="4" t="s">
        <v>1101</v>
      </c>
      <c r="F716" s="4" t="s">
        <v>30</v>
      </c>
      <c r="G716" s="4" t="str">
        <f t="shared" si="66"/>
        <v>C0265cam14</v>
      </c>
      <c r="H716" s="8">
        <f>INDEX(data[join_date],MATCH('4.Endirim'!G716,data[cust&amp;camp],0))</f>
        <v>44916</v>
      </c>
      <c r="I716" s="11">
        <f>INDEX(data[GƏLİR],MATCH('4.Endirim'!G716,data[cust&amp;camp],0))</f>
        <v>28</v>
      </c>
      <c r="J716" s="10">
        <f t="shared" si="67"/>
        <v>44916</v>
      </c>
      <c r="K716" s="12">
        <f t="shared" si="68"/>
        <v>75</v>
      </c>
      <c r="L716" s="12">
        <f t="shared" si="69"/>
        <v>28</v>
      </c>
      <c r="M716" s="12" t="str">
        <f t="shared" si="70"/>
        <v>endirim olmayacaq</v>
      </c>
      <c r="N716" t="str">
        <f t="shared" si="71"/>
        <v>C026575</v>
      </c>
    </row>
    <row r="717" spans="1:14" x14ac:dyDescent="0.25">
      <c r="A717" t="s">
        <v>1301</v>
      </c>
      <c r="B717" t="s">
        <v>4</v>
      </c>
      <c r="E717" s="4" t="s">
        <v>1113</v>
      </c>
      <c r="F717" s="4" t="s">
        <v>30</v>
      </c>
      <c r="G717" s="4" t="str">
        <f t="shared" si="66"/>
        <v>C0268cam14</v>
      </c>
      <c r="H717" s="8">
        <f>INDEX(data[join_date],MATCH('4.Endirim'!G717,data[cust&amp;camp],0))</f>
        <v>45006</v>
      </c>
      <c r="I717" s="11">
        <f>INDEX(data[GƏLİR],MATCH('4.Endirim'!G717,data[cust&amp;camp],0))</f>
        <v>28</v>
      </c>
      <c r="J717" s="10">
        <f t="shared" si="67"/>
        <v>45006</v>
      </c>
      <c r="K717" s="12">
        <f t="shared" si="68"/>
        <v>66</v>
      </c>
      <c r="L717" s="12">
        <f t="shared" si="69"/>
        <v>28</v>
      </c>
      <c r="M717" s="12" t="str">
        <f t="shared" si="70"/>
        <v>endirim olmayacaq</v>
      </c>
      <c r="N717" t="str">
        <f t="shared" si="71"/>
        <v>C026866</v>
      </c>
    </row>
    <row r="718" spans="1:14" x14ac:dyDescent="0.25">
      <c r="A718" t="s">
        <v>1301</v>
      </c>
      <c r="B718" t="s">
        <v>32</v>
      </c>
      <c r="E718" s="4" t="s">
        <v>1121</v>
      </c>
      <c r="F718" s="4" t="s">
        <v>30</v>
      </c>
      <c r="G718" s="4" t="str">
        <f t="shared" si="66"/>
        <v>C0270cam14</v>
      </c>
      <c r="H718" s="8">
        <f>INDEX(data[join_date],MATCH('4.Endirim'!G718,data[cust&amp;camp],0))</f>
        <v>44996</v>
      </c>
      <c r="I718" s="11">
        <f>INDEX(data[GƏLİR],MATCH('4.Endirim'!G718,data[cust&amp;camp],0))</f>
        <v>28</v>
      </c>
      <c r="J718" s="10">
        <f t="shared" si="67"/>
        <v>44996</v>
      </c>
      <c r="K718" s="12">
        <f t="shared" si="68"/>
        <v>28</v>
      </c>
      <c r="L718" s="12">
        <f t="shared" si="69"/>
        <v>28</v>
      </c>
      <c r="M718" s="12" t="str">
        <f t="shared" si="70"/>
        <v>endirim olmayacaq</v>
      </c>
      <c r="N718" t="str">
        <f t="shared" si="71"/>
        <v>C027028</v>
      </c>
    </row>
    <row r="719" spans="1:14" x14ac:dyDescent="0.25">
      <c r="A719" t="s">
        <v>1305</v>
      </c>
      <c r="B719" t="s">
        <v>6</v>
      </c>
      <c r="E719" s="4" t="s">
        <v>1145</v>
      </c>
      <c r="F719" s="4" t="s">
        <v>30</v>
      </c>
      <c r="G719" s="4" t="str">
        <f t="shared" si="66"/>
        <v>C0276cam14</v>
      </c>
      <c r="H719" s="8">
        <f>INDEX(data[join_date],MATCH('4.Endirim'!G719,data[cust&amp;camp],0))</f>
        <v>44615</v>
      </c>
      <c r="I719" s="11">
        <f>INDEX(data[GƏLİR],MATCH('4.Endirim'!G719,data[cust&amp;camp],0))</f>
        <v>28</v>
      </c>
      <c r="J719" s="10">
        <f t="shared" si="67"/>
        <v>44618</v>
      </c>
      <c r="K719" s="12">
        <f t="shared" si="68"/>
        <v>75</v>
      </c>
      <c r="L719" s="12">
        <f t="shared" si="69"/>
        <v>75</v>
      </c>
      <c r="M719" s="12" t="str">
        <f t="shared" si="70"/>
        <v>endirim olmayacaq</v>
      </c>
      <c r="N719" t="str">
        <f t="shared" si="71"/>
        <v>C027675</v>
      </c>
    </row>
    <row r="720" spans="1:14" x14ac:dyDescent="0.25">
      <c r="A720" t="s">
        <v>1305</v>
      </c>
      <c r="B720" t="s">
        <v>8</v>
      </c>
      <c r="E720" s="4" t="s">
        <v>1149</v>
      </c>
      <c r="F720" s="4" t="s">
        <v>30</v>
      </c>
      <c r="G720" s="4" t="str">
        <f t="shared" si="66"/>
        <v>C0277cam14</v>
      </c>
      <c r="H720" s="8">
        <f>INDEX(data[join_date],MATCH('4.Endirim'!G720,data[cust&amp;camp],0))</f>
        <v>44810</v>
      </c>
      <c r="I720" s="11">
        <f>INDEX(data[GƏLİR],MATCH('4.Endirim'!G720,data[cust&amp;camp],0))</f>
        <v>28</v>
      </c>
      <c r="J720" s="10">
        <f t="shared" si="67"/>
        <v>44810</v>
      </c>
      <c r="K720" s="12">
        <f t="shared" si="68"/>
        <v>65</v>
      </c>
      <c r="L720" s="12">
        <f t="shared" si="69"/>
        <v>28</v>
      </c>
      <c r="M720" s="12" t="str">
        <f t="shared" si="70"/>
        <v>endirim olmayacaq</v>
      </c>
      <c r="N720" t="str">
        <f t="shared" si="71"/>
        <v>C027765</v>
      </c>
    </row>
    <row r="721" spans="1:14" x14ac:dyDescent="0.25">
      <c r="A721" t="s">
        <v>1309</v>
      </c>
      <c r="B721" t="s">
        <v>12</v>
      </c>
      <c r="E721" s="4" t="s">
        <v>1173</v>
      </c>
      <c r="F721" s="4" t="s">
        <v>30</v>
      </c>
      <c r="G721" s="4" t="str">
        <f t="shared" si="66"/>
        <v>C0283cam14</v>
      </c>
      <c r="H721" s="8">
        <f>INDEX(data[join_date],MATCH('4.Endirim'!G721,data[cust&amp;camp],0))</f>
        <v>44868</v>
      </c>
      <c r="I721" s="11">
        <f>INDEX(data[GƏLİR],MATCH('4.Endirim'!G721,data[cust&amp;camp],0))</f>
        <v>28</v>
      </c>
      <c r="J721" s="10">
        <f t="shared" si="67"/>
        <v>44868</v>
      </c>
      <c r="K721" s="12">
        <f t="shared" si="68"/>
        <v>28</v>
      </c>
      <c r="L721" s="12">
        <f t="shared" si="69"/>
        <v>28</v>
      </c>
      <c r="M721" s="12" t="str">
        <f t="shared" si="70"/>
        <v>endirim olmayacaq</v>
      </c>
      <c r="N721" t="str">
        <f t="shared" si="71"/>
        <v>C028328</v>
      </c>
    </row>
    <row r="722" spans="1:14" x14ac:dyDescent="0.25">
      <c r="A722" t="s">
        <v>1309</v>
      </c>
      <c r="B722" t="s">
        <v>18</v>
      </c>
      <c r="E722" s="4" t="s">
        <v>1193</v>
      </c>
      <c r="F722" s="4" t="s">
        <v>30</v>
      </c>
      <c r="G722" s="4" t="str">
        <f t="shared" si="66"/>
        <v>C0288cam14</v>
      </c>
      <c r="H722" s="8">
        <f>INDEX(data[join_date],MATCH('4.Endirim'!G722,data[cust&amp;camp],0))</f>
        <v>44639</v>
      </c>
      <c r="I722" s="11">
        <f>INDEX(data[GƏLİR],MATCH('4.Endirim'!G722,data[cust&amp;camp],0))</f>
        <v>28</v>
      </c>
      <c r="J722" s="10">
        <f t="shared" si="67"/>
        <v>44639</v>
      </c>
      <c r="K722" s="12">
        <f t="shared" si="68"/>
        <v>28</v>
      </c>
      <c r="L722" s="12">
        <f t="shared" si="69"/>
        <v>28</v>
      </c>
      <c r="M722" s="12" t="str">
        <f t="shared" si="70"/>
        <v>endirim olmayacaq</v>
      </c>
      <c r="N722" t="str">
        <f t="shared" si="71"/>
        <v>C028828</v>
      </c>
    </row>
    <row r="723" spans="1:14" x14ac:dyDescent="0.25">
      <c r="A723" t="s">
        <v>1313</v>
      </c>
      <c r="B723" t="s">
        <v>10</v>
      </c>
      <c r="E723" s="4" t="s">
        <v>1201</v>
      </c>
      <c r="F723" s="4" t="s">
        <v>30</v>
      </c>
      <c r="G723" s="4" t="str">
        <f t="shared" si="66"/>
        <v>C0290cam14</v>
      </c>
      <c r="H723" s="8">
        <f>INDEX(data[join_date],MATCH('4.Endirim'!G723,data[cust&amp;camp],0))</f>
        <v>44827</v>
      </c>
      <c r="I723" s="11">
        <f>INDEX(data[GƏLİR],MATCH('4.Endirim'!G723,data[cust&amp;camp],0))</f>
        <v>28</v>
      </c>
      <c r="J723" s="10">
        <f t="shared" si="67"/>
        <v>44827</v>
      </c>
      <c r="K723" s="12">
        <f t="shared" si="68"/>
        <v>62</v>
      </c>
      <c r="L723" s="12">
        <f t="shared" si="69"/>
        <v>28</v>
      </c>
      <c r="M723" s="12" t="str">
        <f t="shared" si="70"/>
        <v>endirim olmayacaq</v>
      </c>
      <c r="N723" t="str">
        <f t="shared" si="71"/>
        <v>C029062</v>
      </c>
    </row>
    <row r="724" spans="1:14" x14ac:dyDescent="0.25">
      <c r="A724" t="s">
        <v>1313</v>
      </c>
      <c r="B724" t="s">
        <v>26</v>
      </c>
      <c r="E724" s="4" t="s">
        <v>1245</v>
      </c>
      <c r="F724" s="4" t="s">
        <v>30</v>
      </c>
      <c r="G724" s="4" t="str">
        <f t="shared" si="66"/>
        <v>C0301cam14</v>
      </c>
      <c r="H724" s="8">
        <f>INDEX(data[join_date],MATCH('4.Endirim'!G724,data[cust&amp;camp],0))</f>
        <v>44904</v>
      </c>
      <c r="I724" s="11">
        <f>INDEX(data[GƏLİR],MATCH('4.Endirim'!G724,data[cust&amp;camp],0))</f>
        <v>28</v>
      </c>
      <c r="J724" s="10">
        <f t="shared" si="67"/>
        <v>44904</v>
      </c>
      <c r="K724" s="12">
        <f t="shared" si="68"/>
        <v>65</v>
      </c>
      <c r="L724" s="12">
        <f t="shared" si="69"/>
        <v>28</v>
      </c>
      <c r="M724" s="12" t="str">
        <f t="shared" si="70"/>
        <v>endirim olmayacaq</v>
      </c>
      <c r="N724" t="str">
        <f t="shared" si="71"/>
        <v>C030165</v>
      </c>
    </row>
    <row r="725" spans="1:14" x14ac:dyDescent="0.25">
      <c r="A725" t="s">
        <v>1317</v>
      </c>
      <c r="B725" t="s">
        <v>10</v>
      </c>
      <c r="E725" s="4" t="s">
        <v>1261</v>
      </c>
      <c r="F725" s="4" t="s">
        <v>30</v>
      </c>
      <c r="G725" s="4" t="str">
        <f t="shared" si="66"/>
        <v>C0305cam14</v>
      </c>
      <c r="H725" s="8">
        <f>INDEX(data[join_date],MATCH('4.Endirim'!G725,data[cust&amp;camp],0))</f>
        <v>44984</v>
      </c>
      <c r="I725" s="11">
        <f>INDEX(data[GƏLİR],MATCH('4.Endirim'!G725,data[cust&amp;camp],0))</f>
        <v>28</v>
      </c>
      <c r="J725" s="10">
        <f t="shared" si="67"/>
        <v>44984</v>
      </c>
      <c r="K725" s="12">
        <f t="shared" si="68"/>
        <v>28</v>
      </c>
      <c r="L725" s="12">
        <f t="shared" si="69"/>
        <v>28</v>
      </c>
      <c r="M725" s="12" t="str">
        <f t="shared" si="70"/>
        <v>endirim olmayacaq</v>
      </c>
      <c r="N725" t="str">
        <f t="shared" si="71"/>
        <v>C030528</v>
      </c>
    </row>
    <row r="726" spans="1:14" x14ac:dyDescent="0.25">
      <c r="A726" t="s">
        <v>1317</v>
      </c>
      <c r="B726" t="s">
        <v>14</v>
      </c>
      <c r="E726" s="4" t="s">
        <v>1285</v>
      </c>
      <c r="F726" s="4" t="s">
        <v>30</v>
      </c>
      <c r="G726" s="4" t="str">
        <f t="shared" si="66"/>
        <v>C0311cam14</v>
      </c>
      <c r="H726" s="8">
        <f>INDEX(data[join_date],MATCH('4.Endirim'!G726,data[cust&amp;camp],0))</f>
        <v>44966</v>
      </c>
      <c r="I726" s="11">
        <f>INDEX(data[GƏLİR],MATCH('4.Endirim'!G726,data[cust&amp;camp],0))</f>
        <v>28</v>
      </c>
      <c r="J726" s="10">
        <f t="shared" si="67"/>
        <v>44966</v>
      </c>
      <c r="K726" s="12">
        <f t="shared" si="68"/>
        <v>62</v>
      </c>
      <c r="L726" s="12">
        <f t="shared" si="69"/>
        <v>28</v>
      </c>
      <c r="M726" s="12" t="str">
        <f t="shared" si="70"/>
        <v>endirim olmayacaq</v>
      </c>
      <c r="N726" t="str">
        <f t="shared" si="71"/>
        <v>C031162</v>
      </c>
    </row>
    <row r="727" spans="1:14" x14ac:dyDescent="0.25">
      <c r="A727" t="s">
        <v>1321</v>
      </c>
      <c r="B727" t="s">
        <v>32</v>
      </c>
      <c r="E727" s="4" t="s">
        <v>1341</v>
      </c>
      <c r="F727" s="4" t="s">
        <v>30</v>
      </c>
      <c r="G727" s="4" t="str">
        <f t="shared" si="66"/>
        <v>C0325cam14</v>
      </c>
      <c r="H727" s="8">
        <f>INDEX(data[join_date],MATCH('4.Endirim'!G727,data[cust&amp;camp],0))</f>
        <v>44753</v>
      </c>
      <c r="I727" s="11">
        <f>INDEX(data[GƏLİR],MATCH('4.Endirim'!G727,data[cust&amp;camp],0))</f>
        <v>28</v>
      </c>
      <c r="J727" s="10">
        <f t="shared" si="67"/>
        <v>44865</v>
      </c>
      <c r="K727" s="12">
        <f t="shared" si="68"/>
        <v>75</v>
      </c>
      <c r="L727" s="12">
        <f t="shared" si="69"/>
        <v>75</v>
      </c>
      <c r="M727" s="12" t="str">
        <f t="shared" si="70"/>
        <v>endirim olmayacaq</v>
      </c>
      <c r="N727" t="str">
        <f t="shared" si="71"/>
        <v>C032575</v>
      </c>
    </row>
    <row r="728" spans="1:14" x14ac:dyDescent="0.25">
      <c r="A728" t="s">
        <v>1325</v>
      </c>
      <c r="B728" t="s">
        <v>6</v>
      </c>
      <c r="E728" s="4" t="s">
        <v>1365</v>
      </c>
      <c r="F728" s="4" t="s">
        <v>30</v>
      </c>
      <c r="G728" s="4" t="str">
        <f t="shared" si="66"/>
        <v>C0331cam14</v>
      </c>
      <c r="H728" s="8">
        <f>INDEX(data[join_date],MATCH('4.Endirim'!G728,data[cust&amp;camp],0))</f>
        <v>44899</v>
      </c>
      <c r="I728" s="11">
        <f>INDEX(data[GƏLİR],MATCH('4.Endirim'!G728,data[cust&amp;camp],0))</f>
        <v>28</v>
      </c>
      <c r="J728" s="10">
        <f t="shared" si="67"/>
        <v>44899</v>
      </c>
      <c r="K728" s="12">
        <f t="shared" si="68"/>
        <v>29</v>
      </c>
      <c r="L728" s="12">
        <f t="shared" si="69"/>
        <v>28</v>
      </c>
      <c r="M728" s="12" t="str">
        <f t="shared" si="70"/>
        <v>endirim olmayacaq</v>
      </c>
      <c r="N728" t="str">
        <f t="shared" si="71"/>
        <v>C033129</v>
      </c>
    </row>
    <row r="729" spans="1:14" x14ac:dyDescent="0.25">
      <c r="A729" t="s">
        <v>1325</v>
      </c>
      <c r="B729" t="s">
        <v>16</v>
      </c>
      <c r="E729" s="4" t="s">
        <v>1433</v>
      </c>
      <c r="F729" s="4" t="s">
        <v>30</v>
      </c>
      <c r="G729" s="4" t="str">
        <f t="shared" si="66"/>
        <v>C0348cam14</v>
      </c>
      <c r="H729" s="8">
        <f>INDEX(data[join_date],MATCH('4.Endirim'!G729,data[cust&amp;camp],0))</f>
        <v>44617</v>
      </c>
      <c r="I729" s="11">
        <f>INDEX(data[GƏLİR],MATCH('4.Endirim'!G729,data[cust&amp;camp],0))</f>
        <v>28</v>
      </c>
      <c r="J729" s="10">
        <f t="shared" si="67"/>
        <v>44848</v>
      </c>
      <c r="K729" s="12">
        <f t="shared" si="68"/>
        <v>28</v>
      </c>
      <c r="L729" s="12">
        <f t="shared" si="69"/>
        <v>16</v>
      </c>
      <c r="M729" s="12" t="str">
        <f t="shared" si="70"/>
        <v>endirim :C0348,cam14</v>
      </c>
      <c r="N729" t="str">
        <f t="shared" si="71"/>
        <v>C034828</v>
      </c>
    </row>
    <row r="730" spans="1:14" x14ac:dyDescent="0.25">
      <c r="A730" t="s">
        <v>1329</v>
      </c>
      <c r="B730" t="s">
        <v>4</v>
      </c>
      <c r="E730" s="4" t="s">
        <v>1477</v>
      </c>
      <c r="F730" s="4" t="s">
        <v>30</v>
      </c>
      <c r="G730" s="4" t="str">
        <f t="shared" si="66"/>
        <v>C0359cam14</v>
      </c>
      <c r="H730" s="8">
        <f>INDEX(data[join_date],MATCH('4.Endirim'!G730,data[cust&amp;camp],0))</f>
        <v>44592</v>
      </c>
      <c r="I730" s="11">
        <f>INDEX(data[GƏLİR],MATCH('4.Endirim'!G730,data[cust&amp;camp],0))</f>
        <v>28</v>
      </c>
      <c r="J730" s="10">
        <f t="shared" si="67"/>
        <v>44811</v>
      </c>
      <c r="K730" s="12">
        <f t="shared" si="68"/>
        <v>65</v>
      </c>
      <c r="L730" s="12">
        <f t="shared" si="69"/>
        <v>65</v>
      </c>
      <c r="M730" s="12" t="str">
        <f t="shared" si="70"/>
        <v>endirim olmayacaq</v>
      </c>
      <c r="N730" t="str">
        <f t="shared" si="71"/>
        <v>C035965</v>
      </c>
    </row>
    <row r="731" spans="1:14" x14ac:dyDescent="0.25">
      <c r="A731" t="s">
        <v>1329</v>
      </c>
      <c r="B731" t="s">
        <v>24</v>
      </c>
      <c r="E731" s="4" t="s">
        <v>1497</v>
      </c>
      <c r="F731" s="4" t="s">
        <v>30</v>
      </c>
      <c r="G731" s="4" t="str">
        <f t="shared" si="66"/>
        <v>C0364cam14</v>
      </c>
      <c r="H731" s="8">
        <f>INDEX(data[join_date],MATCH('4.Endirim'!G731,data[cust&amp;camp],0))</f>
        <v>44945</v>
      </c>
      <c r="I731" s="11">
        <f>INDEX(data[GƏLİR],MATCH('4.Endirim'!G731,data[cust&amp;camp],0))</f>
        <v>28</v>
      </c>
      <c r="J731" s="10">
        <f t="shared" si="67"/>
        <v>44945</v>
      </c>
      <c r="K731" s="12">
        <f t="shared" si="68"/>
        <v>62</v>
      </c>
      <c r="L731" s="12">
        <f t="shared" si="69"/>
        <v>28</v>
      </c>
      <c r="M731" s="12" t="str">
        <f t="shared" si="70"/>
        <v>endirim olmayacaq</v>
      </c>
      <c r="N731" t="str">
        <f t="shared" si="71"/>
        <v>C036462</v>
      </c>
    </row>
    <row r="732" spans="1:14" x14ac:dyDescent="0.25">
      <c r="A732" t="s">
        <v>1333</v>
      </c>
      <c r="B732" t="s">
        <v>10</v>
      </c>
      <c r="E732" s="4" t="s">
        <v>1517</v>
      </c>
      <c r="F732" s="4" t="s">
        <v>30</v>
      </c>
      <c r="G732" s="4" t="str">
        <f t="shared" si="66"/>
        <v>C0369cam14</v>
      </c>
      <c r="H732" s="8">
        <f>INDEX(data[join_date],MATCH('4.Endirim'!G732,data[cust&amp;camp],0))</f>
        <v>44658</v>
      </c>
      <c r="I732" s="11">
        <f>INDEX(data[GƏLİR],MATCH('4.Endirim'!G732,data[cust&amp;camp],0))</f>
        <v>28</v>
      </c>
      <c r="J732" s="10">
        <f t="shared" si="67"/>
        <v>44790</v>
      </c>
      <c r="K732" s="12">
        <f t="shared" si="68"/>
        <v>28</v>
      </c>
      <c r="L732" s="12">
        <f t="shared" si="69"/>
        <v>13</v>
      </c>
      <c r="M732" s="12" t="str">
        <f t="shared" si="70"/>
        <v>endirim :C0369,cam14</v>
      </c>
      <c r="N732" t="str">
        <f t="shared" si="71"/>
        <v>C036928</v>
      </c>
    </row>
    <row r="733" spans="1:14" x14ac:dyDescent="0.25">
      <c r="A733" t="s">
        <v>1333</v>
      </c>
      <c r="B733" t="s">
        <v>34</v>
      </c>
      <c r="E733" s="4" t="s">
        <v>1525</v>
      </c>
      <c r="F733" s="4" t="s">
        <v>30</v>
      </c>
      <c r="G733" s="4" t="str">
        <f t="shared" si="66"/>
        <v>C0371cam14</v>
      </c>
      <c r="H733" s="8">
        <f>INDEX(data[join_date],MATCH('4.Endirim'!G733,data[cust&amp;camp],0))</f>
        <v>44918</v>
      </c>
      <c r="I733" s="11">
        <f>INDEX(data[GƏLİR],MATCH('4.Endirim'!G733,data[cust&amp;camp],0))</f>
        <v>28</v>
      </c>
      <c r="J733" s="10">
        <f t="shared" si="67"/>
        <v>45032</v>
      </c>
      <c r="K733" s="12">
        <f t="shared" si="68"/>
        <v>28</v>
      </c>
      <c r="L733" s="12">
        <f t="shared" si="69"/>
        <v>26</v>
      </c>
      <c r="M733" s="12" t="str">
        <f t="shared" si="70"/>
        <v>endirim :C0371,cam14</v>
      </c>
      <c r="N733" t="str">
        <f t="shared" si="71"/>
        <v>C037128</v>
      </c>
    </row>
    <row r="734" spans="1:14" x14ac:dyDescent="0.25">
      <c r="A734" t="s">
        <v>1337</v>
      </c>
      <c r="B734" t="s">
        <v>18</v>
      </c>
      <c r="E734" s="4" t="s">
        <v>1557</v>
      </c>
      <c r="F734" s="4" t="s">
        <v>30</v>
      </c>
      <c r="G734" s="4" t="str">
        <f t="shared" si="66"/>
        <v>C0379cam14</v>
      </c>
      <c r="H734" s="8">
        <f>INDEX(data[join_date],MATCH('4.Endirim'!G734,data[cust&amp;camp],0))</f>
        <v>44944</v>
      </c>
      <c r="I734" s="11">
        <f>INDEX(data[GƏLİR],MATCH('4.Endirim'!G734,data[cust&amp;camp],0))</f>
        <v>28</v>
      </c>
      <c r="J734" s="10">
        <f t="shared" si="67"/>
        <v>44982</v>
      </c>
      <c r="K734" s="12">
        <f t="shared" si="68"/>
        <v>28</v>
      </c>
      <c r="L734" s="12">
        <f t="shared" si="69"/>
        <v>27</v>
      </c>
      <c r="M734" s="12" t="str">
        <f t="shared" si="70"/>
        <v>endirim :C0379,cam14</v>
      </c>
      <c r="N734" t="str">
        <f t="shared" si="71"/>
        <v>C037928</v>
      </c>
    </row>
    <row r="735" spans="1:14" x14ac:dyDescent="0.25">
      <c r="A735" t="s">
        <v>1337</v>
      </c>
      <c r="B735" t="s">
        <v>28</v>
      </c>
      <c r="E735" s="4" t="s">
        <v>1561</v>
      </c>
      <c r="F735" s="4" t="s">
        <v>30</v>
      </c>
      <c r="G735" s="4" t="str">
        <f t="shared" si="66"/>
        <v>C0380cam14</v>
      </c>
      <c r="H735" s="8">
        <f>INDEX(data[join_date],MATCH('4.Endirim'!G735,data[cust&amp;camp],0))</f>
        <v>44725</v>
      </c>
      <c r="I735" s="11">
        <f>INDEX(data[GƏLİR],MATCH('4.Endirim'!G735,data[cust&amp;camp],0))</f>
        <v>28</v>
      </c>
      <c r="J735" s="10">
        <f t="shared" si="67"/>
        <v>44725</v>
      </c>
      <c r="K735" s="12">
        <f t="shared" si="68"/>
        <v>28</v>
      </c>
      <c r="L735" s="12">
        <f t="shared" si="69"/>
        <v>28</v>
      </c>
      <c r="M735" s="12" t="str">
        <f t="shared" si="70"/>
        <v>endirim olmayacaq</v>
      </c>
      <c r="N735" t="str">
        <f t="shared" si="71"/>
        <v>C038028</v>
      </c>
    </row>
    <row r="736" spans="1:14" x14ac:dyDescent="0.25">
      <c r="A736" t="s">
        <v>1341</v>
      </c>
      <c r="B736" t="s">
        <v>20</v>
      </c>
      <c r="E736" s="4" t="s">
        <v>1605</v>
      </c>
      <c r="F736" s="4" t="s">
        <v>30</v>
      </c>
      <c r="G736" s="4" t="str">
        <f t="shared" si="66"/>
        <v>C0391cam14</v>
      </c>
      <c r="H736" s="8">
        <f>INDEX(data[join_date],MATCH('4.Endirim'!G736,data[cust&amp;camp],0))</f>
        <v>44917</v>
      </c>
      <c r="I736" s="11">
        <f>INDEX(data[GƏLİR],MATCH('4.Endirim'!G736,data[cust&amp;camp],0))</f>
        <v>28</v>
      </c>
      <c r="J736" s="10">
        <f t="shared" si="67"/>
        <v>44917</v>
      </c>
      <c r="K736" s="12">
        <f t="shared" si="68"/>
        <v>29</v>
      </c>
      <c r="L736" s="12">
        <f t="shared" si="69"/>
        <v>28</v>
      </c>
      <c r="M736" s="12" t="str">
        <f t="shared" si="70"/>
        <v>endirim olmayacaq</v>
      </c>
      <c r="N736" t="str">
        <f t="shared" si="71"/>
        <v>C039129</v>
      </c>
    </row>
    <row r="737" spans="1:14" x14ac:dyDescent="0.25">
      <c r="A737" t="s">
        <v>1341</v>
      </c>
      <c r="B737" t="s">
        <v>30</v>
      </c>
      <c r="E737" s="4" t="s">
        <v>1629</v>
      </c>
      <c r="F737" s="4" t="s">
        <v>30</v>
      </c>
      <c r="G737" s="4" t="str">
        <f t="shared" si="66"/>
        <v>C0397cam14</v>
      </c>
      <c r="H737" s="8">
        <f>INDEX(data[join_date],MATCH('4.Endirim'!G737,data[cust&amp;camp],0))</f>
        <v>44786</v>
      </c>
      <c r="I737" s="11">
        <f>INDEX(data[GƏLİR],MATCH('4.Endirim'!G737,data[cust&amp;camp],0))</f>
        <v>28</v>
      </c>
      <c r="J737" s="10">
        <f t="shared" si="67"/>
        <v>44807</v>
      </c>
      <c r="K737" s="12">
        <f t="shared" si="68"/>
        <v>28</v>
      </c>
      <c r="L737" s="12">
        <f t="shared" si="69"/>
        <v>25</v>
      </c>
      <c r="M737" s="12" t="str">
        <f t="shared" si="70"/>
        <v>endirim :C0397,cam14</v>
      </c>
      <c r="N737" t="str">
        <f t="shared" si="71"/>
        <v>C039728</v>
      </c>
    </row>
    <row r="738" spans="1:14" x14ac:dyDescent="0.25">
      <c r="A738" t="s">
        <v>1345</v>
      </c>
      <c r="B738" t="s">
        <v>8</v>
      </c>
      <c r="E738" s="4" t="s">
        <v>1637</v>
      </c>
      <c r="F738" s="4" t="s">
        <v>30</v>
      </c>
      <c r="G738" s="4" t="str">
        <f t="shared" si="66"/>
        <v>C0399cam14</v>
      </c>
      <c r="H738" s="8">
        <f>INDEX(data[join_date],MATCH('4.Endirim'!G738,data[cust&amp;camp],0))</f>
        <v>44668</v>
      </c>
      <c r="I738" s="11">
        <f>INDEX(data[GƏLİR],MATCH('4.Endirim'!G738,data[cust&amp;camp],0))</f>
        <v>28</v>
      </c>
      <c r="J738" s="10">
        <f t="shared" si="67"/>
        <v>44844</v>
      </c>
      <c r="K738" s="12">
        <f t="shared" si="68"/>
        <v>28</v>
      </c>
      <c r="L738" s="12">
        <f t="shared" si="69"/>
        <v>26</v>
      </c>
      <c r="M738" s="12" t="str">
        <f t="shared" si="70"/>
        <v>endirim :C0399,cam14</v>
      </c>
      <c r="N738" t="str">
        <f t="shared" si="71"/>
        <v>C039928</v>
      </c>
    </row>
    <row r="739" spans="1:14" x14ac:dyDescent="0.25">
      <c r="A739" t="s">
        <v>1345</v>
      </c>
      <c r="B739" t="s">
        <v>36</v>
      </c>
      <c r="E739" s="4" t="s">
        <v>1753</v>
      </c>
      <c r="F739" s="4" t="s">
        <v>30</v>
      </c>
      <c r="G739" s="4" t="str">
        <f t="shared" si="66"/>
        <v>C0428cam14</v>
      </c>
      <c r="H739" s="8">
        <f>INDEX(data[join_date],MATCH('4.Endirim'!G739,data[cust&amp;camp],0))</f>
        <v>44570</v>
      </c>
      <c r="I739" s="11">
        <f>INDEX(data[GƏLİR],MATCH('4.Endirim'!G739,data[cust&amp;camp],0))</f>
        <v>28</v>
      </c>
      <c r="J739" s="10">
        <f t="shared" si="67"/>
        <v>44960</v>
      </c>
      <c r="K739" s="12">
        <f t="shared" si="68"/>
        <v>28</v>
      </c>
      <c r="L739" s="12">
        <f t="shared" si="69"/>
        <v>25</v>
      </c>
      <c r="M739" s="12" t="str">
        <f t="shared" si="70"/>
        <v>endirim :C0428,cam14</v>
      </c>
      <c r="N739" t="str">
        <f t="shared" si="71"/>
        <v>C042828</v>
      </c>
    </row>
    <row r="740" spans="1:14" x14ac:dyDescent="0.25">
      <c r="A740" t="s">
        <v>1349</v>
      </c>
      <c r="B740" t="s">
        <v>16</v>
      </c>
      <c r="E740" s="4" t="s">
        <v>1797</v>
      </c>
      <c r="F740" s="4" t="s">
        <v>30</v>
      </c>
      <c r="G740" s="4" t="str">
        <f t="shared" si="66"/>
        <v>C0439cam14</v>
      </c>
      <c r="H740" s="8">
        <f>INDEX(data[join_date],MATCH('4.Endirim'!G740,data[cust&amp;camp],0))</f>
        <v>44783</v>
      </c>
      <c r="I740" s="11">
        <f>INDEX(data[GƏLİR],MATCH('4.Endirim'!G740,data[cust&amp;camp],0))</f>
        <v>28</v>
      </c>
      <c r="J740" s="10">
        <f t="shared" si="67"/>
        <v>44835</v>
      </c>
      <c r="K740" s="12">
        <f t="shared" si="68"/>
        <v>28</v>
      </c>
      <c r="L740" s="12">
        <f t="shared" si="69"/>
        <v>22</v>
      </c>
      <c r="M740" s="12" t="str">
        <f t="shared" si="70"/>
        <v>endirim :C0439,cam14</v>
      </c>
      <c r="N740" t="str">
        <f t="shared" si="71"/>
        <v>C043928</v>
      </c>
    </row>
    <row r="741" spans="1:14" x14ac:dyDescent="0.25">
      <c r="A741" t="s">
        <v>1349</v>
      </c>
      <c r="B741" t="s">
        <v>20</v>
      </c>
      <c r="E741" s="4" t="s">
        <v>1829</v>
      </c>
      <c r="F741" s="4" t="s">
        <v>30</v>
      </c>
      <c r="G741" s="4" t="str">
        <f t="shared" si="66"/>
        <v>C0447cam14</v>
      </c>
      <c r="H741" s="8">
        <f>INDEX(data[join_date],MATCH('4.Endirim'!G741,data[cust&amp;camp],0))</f>
        <v>44978</v>
      </c>
      <c r="I741" s="11">
        <f>INDEX(data[GƏLİR],MATCH('4.Endirim'!G741,data[cust&amp;camp],0))</f>
        <v>28</v>
      </c>
      <c r="J741" s="10">
        <f t="shared" si="67"/>
        <v>44984</v>
      </c>
      <c r="K741" s="12">
        <f t="shared" si="68"/>
        <v>28</v>
      </c>
      <c r="L741" s="12">
        <f t="shared" si="69"/>
        <v>25</v>
      </c>
      <c r="M741" s="12" t="str">
        <f t="shared" si="70"/>
        <v>endirim :C0447,cam14</v>
      </c>
      <c r="N741" t="str">
        <f t="shared" si="71"/>
        <v>C044728</v>
      </c>
    </row>
    <row r="742" spans="1:14" x14ac:dyDescent="0.25">
      <c r="A742" t="s">
        <v>1353</v>
      </c>
      <c r="B742" t="s">
        <v>6</v>
      </c>
      <c r="E742" s="4" t="s">
        <v>1857</v>
      </c>
      <c r="F742" s="4" t="s">
        <v>30</v>
      </c>
      <c r="G742" s="4" t="str">
        <f t="shared" si="66"/>
        <v>C0454cam14</v>
      </c>
      <c r="H742" s="8">
        <f>INDEX(data[join_date],MATCH('4.Endirim'!G742,data[cust&amp;camp],0))</f>
        <v>44848</v>
      </c>
      <c r="I742" s="11">
        <f>INDEX(data[GƏLİR],MATCH('4.Endirim'!G742,data[cust&amp;camp],0))</f>
        <v>28</v>
      </c>
      <c r="J742" s="10">
        <f t="shared" si="67"/>
        <v>44848</v>
      </c>
      <c r="K742" s="12">
        <f t="shared" si="68"/>
        <v>62</v>
      </c>
      <c r="L742" s="12">
        <f t="shared" si="69"/>
        <v>28</v>
      </c>
      <c r="M742" s="12" t="str">
        <f t="shared" si="70"/>
        <v>endirim olmayacaq</v>
      </c>
      <c r="N742" t="str">
        <f t="shared" si="71"/>
        <v>C045462</v>
      </c>
    </row>
    <row r="743" spans="1:14" x14ac:dyDescent="0.25">
      <c r="A743" t="s">
        <v>1353</v>
      </c>
      <c r="B743" t="s">
        <v>28</v>
      </c>
      <c r="E743" s="4" t="s">
        <v>1865</v>
      </c>
      <c r="F743" s="4" t="s">
        <v>30</v>
      </c>
      <c r="G743" s="4" t="str">
        <f t="shared" si="66"/>
        <v>C0456cam14</v>
      </c>
      <c r="H743" s="8">
        <f>INDEX(data[join_date],MATCH('4.Endirim'!G743,data[cust&amp;camp],0))</f>
        <v>45005</v>
      </c>
      <c r="I743" s="11">
        <f>INDEX(data[GƏLİR],MATCH('4.Endirim'!G743,data[cust&amp;camp],0))</f>
        <v>28</v>
      </c>
      <c r="J743" s="10">
        <f t="shared" si="67"/>
        <v>45005</v>
      </c>
      <c r="K743" s="12">
        <f t="shared" si="68"/>
        <v>62</v>
      </c>
      <c r="L743" s="12">
        <f t="shared" si="69"/>
        <v>28</v>
      </c>
      <c r="M743" s="12" t="str">
        <f t="shared" si="70"/>
        <v>endirim olmayacaq</v>
      </c>
      <c r="N743" t="str">
        <f t="shared" si="71"/>
        <v>C045662</v>
      </c>
    </row>
    <row r="744" spans="1:14" x14ac:dyDescent="0.25">
      <c r="A744" t="s">
        <v>1357</v>
      </c>
      <c r="B744" t="s">
        <v>14</v>
      </c>
      <c r="E744" s="4" t="s">
        <v>1889</v>
      </c>
      <c r="F744" s="4" t="s">
        <v>30</v>
      </c>
      <c r="G744" s="4" t="str">
        <f t="shared" si="66"/>
        <v>C0462cam14</v>
      </c>
      <c r="H744" s="8">
        <f>INDEX(data[join_date],MATCH('4.Endirim'!G744,data[cust&amp;camp],0))</f>
        <v>44929</v>
      </c>
      <c r="I744" s="11">
        <f>INDEX(data[GƏLİR],MATCH('4.Endirim'!G744,data[cust&amp;camp],0))</f>
        <v>28</v>
      </c>
      <c r="J744" s="10">
        <f t="shared" si="67"/>
        <v>44929</v>
      </c>
      <c r="K744" s="12">
        <f t="shared" si="68"/>
        <v>62</v>
      </c>
      <c r="L744" s="12">
        <f t="shared" si="69"/>
        <v>28</v>
      </c>
      <c r="M744" s="12" t="str">
        <f t="shared" si="70"/>
        <v>endirim olmayacaq</v>
      </c>
      <c r="N744" t="str">
        <f t="shared" si="71"/>
        <v>C046262</v>
      </c>
    </row>
    <row r="745" spans="1:14" x14ac:dyDescent="0.25">
      <c r="A745" t="s">
        <v>1357</v>
      </c>
      <c r="B745" t="s">
        <v>36</v>
      </c>
      <c r="E745" s="4" t="s">
        <v>1905</v>
      </c>
      <c r="F745" s="4" t="s">
        <v>30</v>
      </c>
      <c r="G745" s="4" t="str">
        <f t="shared" si="66"/>
        <v>C0466cam14</v>
      </c>
      <c r="H745" s="8">
        <f>INDEX(data[join_date],MATCH('4.Endirim'!G745,data[cust&amp;camp],0))</f>
        <v>44621</v>
      </c>
      <c r="I745" s="11">
        <f>INDEX(data[GƏLİR],MATCH('4.Endirim'!G745,data[cust&amp;camp],0))</f>
        <v>28</v>
      </c>
      <c r="J745" s="10">
        <f t="shared" si="67"/>
        <v>44696</v>
      </c>
      <c r="K745" s="12">
        <f t="shared" si="68"/>
        <v>62</v>
      </c>
      <c r="L745" s="12">
        <f t="shared" si="69"/>
        <v>62</v>
      </c>
      <c r="M745" s="12" t="str">
        <f t="shared" si="70"/>
        <v>endirim olmayacaq</v>
      </c>
      <c r="N745" t="str">
        <f t="shared" si="71"/>
        <v>C046662</v>
      </c>
    </row>
    <row r="746" spans="1:14" x14ac:dyDescent="0.25">
      <c r="A746" t="s">
        <v>1361</v>
      </c>
      <c r="B746" t="s">
        <v>22</v>
      </c>
      <c r="E746" s="4" t="s">
        <v>1909</v>
      </c>
      <c r="F746" s="4" t="s">
        <v>30</v>
      </c>
      <c r="G746" s="4" t="str">
        <f t="shared" si="66"/>
        <v>C0467cam14</v>
      </c>
      <c r="H746" s="8">
        <f>INDEX(data[join_date],MATCH('4.Endirim'!G746,data[cust&amp;camp],0))</f>
        <v>44712</v>
      </c>
      <c r="I746" s="11">
        <f>INDEX(data[GƏLİR],MATCH('4.Endirim'!G746,data[cust&amp;camp],0))</f>
        <v>28</v>
      </c>
      <c r="J746" s="10">
        <f t="shared" si="67"/>
        <v>44857</v>
      </c>
      <c r="K746" s="12">
        <f t="shared" si="68"/>
        <v>62</v>
      </c>
      <c r="L746" s="12">
        <f t="shared" si="69"/>
        <v>62</v>
      </c>
      <c r="M746" s="12" t="str">
        <f t="shared" si="70"/>
        <v>endirim olmayacaq</v>
      </c>
      <c r="N746" t="str">
        <f t="shared" si="71"/>
        <v>C046762</v>
      </c>
    </row>
    <row r="747" spans="1:14" x14ac:dyDescent="0.25">
      <c r="A747" t="s">
        <v>1361</v>
      </c>
      <c r="B747" t="s">
        <v>36</v>
      </c>
      <c r="E747" s="4" t="s">
        <v>2037</v>
      </c>
      <c r="F747" s="4" t="s">
        <v>30</v>
      </c>
      <c r="G747" s="4" t="str">
        <f t="shared" si="66"/>
        <v>C0499cam14</v>
      </c>
      <c r="H747" s="8">
        <f>INDEX(data[join_date],MATCH('4.Endirim'!G747,data[cust&amp;camp],0))</f>
        <v>44871</v>
      </c>
      <c r="I747" s="11">
        <f>INDEX(data[GƏLİR],MATCH('4.Endirim'!G747,data[cust&amp;camp],0))</f>
        <v>28</v>
      </c>
      <c r="J747" s="10">
        <f t="shared" si="67"/>
        <v>44871</v>
      </c>
      <c r="K747" s="12">
        <f t="shared" si="68"/>
        <v>28</v>
      </c>
      <c r="L747" s="12">
        <f t="shared" si="69"/>
        <v>28</v>
      </c>
      <c r="M747" s="12" t="str">
        <f t="shared" si="70"/>
        <v>endirim olmayacaq</v>
      </c>
      <c r="N747" t="str">
        <f t="shared" si="71"/>
        <v>C049928</v>
      </c>
    </row>
    <row r="748" spans="1:14" x14ac:dyDescent="0.25">
      <c r="A748" t="s">
        <v>1365</v>
      </c>
      <c r="B748" t="s">
        <v>30</v>
      </c>
      <c r="E748" s="4" t="s">
        <v>2045</v>
      </c>
      <c r="F748" s="4" t="s">
        <v>30</v>
      </c>
      <c r="G748" s="4" t="str">
        <f t="shared" si="66"/>
        <v>C0501cam14</v>
      </c>
      <c r="H748" s="8">
        <f>INDEX(data[join_date],MATCH('4.Endirim'!G748,data[cust&amp;camp],0))</f>
        <v>44980</v>
      </c>
      <c r="I748" s="11">
        <f>INDEX(data[GƏLİR],MATCH('4.Endirim'!G748,data[cust&amp;camp],0))</f>
        <v>28</v>
      </c>
      <c r="J748" s="10">
        <f t="shared" si="67"/>
        <v>44980</v>
      </c>
      <c r="K748" s="12">
        <f t="shared" si="68"/>
        <v>62</v>
      </c>
      <c r="L748" s="12">
        <f t="shared" si="69"/>
        <v>28</v>
      </c>
      <c r="M748" s="12" t="str">
        <f t="shared" si="70"/>
        <v>endirim olmayacaq</v>
      </c>
      <c r="N748" t="str">
        <f t="shared" si="71"/>
        <v>C050162</v>
      </c>
    </row>
    <row r="749" spans="1:14" x14ac:dyDescent="0.25">
      <c r="A749" t="s">
        <v>1365</v>
      </c>
      <c r="B749" t="s">
        <v>36</v>
      </c>
      <c r="E749" s="4" t="s">
        <v>2061</v>
      </c>
      <c r="F749" s="4" t="s">
        <v>30</v>
      </c>
      <c r="G749" s="4" t="str">
        <f t="shared" si="66"/>
        <v>C0505cam14</v>
      </c>
      <c r="H749" s="8">
        <f>INDEX(data[join_date],MATCH('4.Endirim'!G749,data[cust&amp;camp],0))</f>
        <v>44869</v>
      </c>
      <c r="I749" s="11">
        <f>INDEX(data[GƏLİR],MATCH('4.Endirim'!G749,data[cust&amp;camp],0))</f>
        <v>28</v>
      </c>
      <c r="J749" s="10">
        <f t="shared" si="67"/>
        <v>44869</v>
      </c>
      <c r="K749" s="12">
        <f t="shared" si="68"/>
        <v>66</v>
      </c>
      <c r="L749" s="12">
        <f t="shared" si="69"/>
        <v>28</v>
      </c>
      <c r="M749" s="12" t="str">
        <f t="shared" si="70"/>
        <v>endirim olmayacaq</v>
      </c>
      <c r="N749" t="str">
        <f t="shared" si="71"/>
        <v>C050566</v>
      </c>
    </row>
    <row r="750" spans="1:14" x14ac:dyDescent="0.25">
      <c r="A750" t="s">
        <v>1369</v>
      </c>
      <c r="B750" t="s">
        <v>8</v>
      </c>
      <c r="E750" s="4" t="s">
        <v>2081</v>
      </c>
      <c r="F750" s="4" t="s">
        <v>30</v>
      </c>
      <c r="G750" s="4" t="str">
        <f t="shared" si="66"/>
        <v>C0510cam14</v>
      </c>
      <c r="H750" s="8">
        <f>INDEX(data[join_date],MATCH('4.Endirim'!G750,data[cust&amp;camp],0))</f>
        <v>44586</v>
      </c>
      <c r="I750" s="11">
        <f>INDEX(data[GƏLİR],MATCH('4.Endirim'!G750,data[cust&amp;camp],0))</f>
        <v>28</v>
      </c>
      <c r="J750" s="10">
        <f t="shared" si="67"/>
        <v>44851</v>
      </c>
      <c r="K750" s="12">
        <f t="shared" si="68"/>
        <v>28</v>
      </c>
      <c r="L750" s="12">
        <f t="shared" si="69"/>
        <v>22</v>
      </c>
      <c r="M750" s="12" t="str">
        <f t="shared" si="70"/>
        <v>endirim :C0510,cam14</v>
      </c>
      <c r="N750" t="str">
        <f t="shared" si="71"/>
        <v>C051028</v>
      </c>
    </row>
    <row r="751" spans="1:14" x14ac:dyDescent="0.25">
      <c r="A751" t="s">
        <v>1369</v>
      </c>
      <c r="B751" t="s">
        <v>28</v>
      </c>
      <c r="E751" s="4" t="s">
        <v>2121</v>
      </c>
      <c r="F751" s="4" t="s">
        <v>30</v>
      </c>
      <c r="G751" s="4" t="str">
        <f t="shared" si="66"/>
        <v>C0520cam14</v>
      </c>
      <c r="H751" s="8">
        <f>INDEX(data[join_date],MATCH('4.Endirim'!G751,data[cust&amp;camp],0))</f>
        <v>44660</v>
      </c>
      <c r="I751" s="11">
        <f>INDEX(data[GƏLİR],MATCH('4.Endirim'!G751,data[cust&amp;camp],0))</f>
        <v>28</v>
      </c>
      <c r="J751" s="10">
        <f t="shared" si="67"/>
        <v>44743</v>
      </c>
      <c r="K751" s="12">
        <f t="shared" si="68"/>
        <v>28</v>
      </c>
      <c r="L751" s="12">
        <f t="shared" si="69"/>
        <v>10</v>
      </c>
      <c r="M751" s="12" t="str">
        <f t="shared" si="70"/>
        <v>endirim :C0520,cam14</v>
      </c>
      <c r="N751" t="str">
        <f t="shared" si="71"/>
        <v>C052028</v>
      </c>
    </row>
    <row r="752" spans="1:14" x14ac:dyDescent="0.25">
      <c r="A752" t="s">
        <v>1373</v>
      </c>
      <c r="B752" t="s">
        <v>8</v>
      </c>
      <c r="E752" s="4" t="s">
        <v>2125</v>
      </c>
      <c r="F752" s="4" t="s">
        <v>30</v>
      </c>
      <c r="G752" s="4" t="str">
        <f t="shared" si="66"/>
        <v>C0521cam14</v>
      </c>
      <c r="H752" s="8">
        <f>INDEX(data[join_date],MATCH('4.Endirim'!G752,data[cust&amp;camp],0))</f>
        <v>44562</v>
      </c>
      <c r="I752" s="11">
        <f>INDEX(data[GƏLİR],MATCH('4.Endirim'!G752,data[cust&amp;camp],0))</f>
        <v>28</v>
      </c>
      <c r="J752" s="10">
        <f t="shared" si="67"/>
        <v>44932</v>
      </c>
      <c r="K752" s="12">
        <f t="shared" si="68"/>
        <v>28</v>
      </c>
      <c r="L752" s="12">
        <f t="shared" si="69"/>
        <v>26</v>
      </c>
      <c r="M752" s="12" t="str">
        <f t="shared" si="70"/>
        <v>endirim :C0521,cam14</v>
      </c>
      <c r="N752" t="str">
        <f t="shared" si="71"/>
        <v>C052128</v>
      </c>
    </row>
    <row r="753" spans="1:14" x14ac:dyDescent="0.25">
      <c r="A753" t="s">
        <v>1373</v>
      </c>
      <c r="B753" t="s">
        <v>26</v>
      </c>
      <c r="E753" s="4" t="s">
        <v>2129</v>
      </c>
      <c r="F753" s="4" t="s">
        <v>30</v>
      </c>
      <c r="G753" s="4" t="str">
        <f t="shared" si="66"/>
        <v>C0522cam14</v>
      </c>
      <c r="H753" s="8">
        <f>INDEX(data[join_date],MATCH('4.Endirim'!G753,data[cust&amp;camp],0))</f>
        <v>44616</v>
      </c>
      <c r="I753" s="11">
        <f>INDEX(data[GƏLİR],MATCH('4.Endirim'!G753,data[cust&amp;camp],0))</f>
        <v>28</v>
      </c>
      <c r="J753" s="10">
        <f t="shared" si="67"/>
        <v>45016</v>
      </c>
      <c r="K753" s="12">
        <f t="shared" si="68"/>
        <v>62</v>
      </c>
      <c r="L753" s="12">
        <f t="shared" si="69"/>
        <v>62</v>
      </c>
      <c r="M753" s="12" t="str">
        <f t="shared" si="70"/>
        <v>endirim olmayacaq</v>
      </c>
      <c r="N753" t="str">
        <f t="shared" si="71"/>
        <v>C052262</v>
      </c>
    </row>
    <row r="754" spans="1:14" x14ac:dyDescent="0.25">
      <c r="A754" t="s">
        <v>1377</v>
      </c>
      <c r="B754" t="s">
        <v>14</v>
      </c>
      <c r="E754" s="4" t="s">
        <v>2137</v>
      </c>
      <c r="F754" s="4" t="s">
        <v>30</v>
      </c>
      <c r="G754" s="4" t="str">
        <f t="shared" si="66"/>
        <v>C0524cam14</v>
      </c>
      <c r="H754" s="8">
        <f>INDEX(data[join_date],MATCH('4.Endirim'!G754,data[cust&amp;camp],0))</f>
        <v>44935</v>
      </c>
      <c r="I754" s="11">
        <f>INDEX(data[GƏLİR],MATCH('4.Endirim'!G754,data[cust&amp;camp],0))</f>
        <v>28</v>
      </c>
      <c r="J754" s="10">
        <f t="shared" si="67"/>
        <v>44935</v>
      </c>
      <c r="K754" s="12">
        <f t="shared" si="68"/>
        <v>62</v>
      </c>
      <c r="L754" s="12">
        <f t="shared" si="69"/>
        <v>28</v>
      </c>
      <c r="M754" s="12" t="str">
        <f t="shared" si="70"/>
        <v>endirim olmayacaq</v>
      </c>
      <c r="N754" t="str">
        <f t="shared" si="71"/>
        <v>C052462</v>
      </c>
    </row>
    <row r="755" spans="1:14" x14ac:dyDescent="0.25">
      <c r="A755" t="s">
        <v>1381</v>
      </c>
      <c r="B755" t="s">
        <v>12</v>
      </c>
      <c r="E755" s="4" t="s">
        <v>2221</v>
      </c>
      <c r="F755" s="4" t="s">
        <v>30</v>
      </c>
      <c r="G755" s="4" t="str">
        <f t="shared" si="66"/>
        <v>C0545cam14</v>
      </c>
      <c r="H755" s="8">
        <f>INDEX(data[join_date],MATCH('4.Endirim'!G755,data[cust&amp;camp],0))</f>
        <v>44564</v>
      </c>
      <c r="I755" s="11">
        <f>INDEX(data[GƏLİR],MATCH('4.Endirim'!G755,data[cust&amp;camp],0))</f>
        <v>28</v>
      </c>
      <c r="J755" s="10">
        <f t="shared" si="67"/>
        <v>44704</v>
      </c>
      <c r="K755" s="12">
        <f t="shared" si="68"/>
        <v>62</v>
      </c>
      <c r="L755" s="12">
        <f t="shared" si="69"/>
        <v>62</v>
      </c>
      <c r="M755" s="12" t="str">
        <f t="shared" si="70"/>
        <v>endirim olmayacaq</v>
      </c>
      <c r="N755" t="str">
        <f t="shared" si="71"/>
        <v>C054562</v>
      </c>
    </row>
    <row r="756" spans="1:14" x14ac:dyDescent="0.25">
      <c r="A756" t="s">
        <v>1381</v>
      </c>
      <c r="B756" t="s">
        <v>22</v>
      </c>
      <c r="E756" s="4" t="s">
        <v>2225</v>
      </c>
      <c r="F756" s="4" t="s">
        <v>30</v>
      </c>
      <c r="G756" s="4" t="str">
        <f t="shared" si="66"/>
        <v>C0546cam14</v>
      </c>
      <c r="H756" s="8">
        <f>INDEX(data[join_date],MATCH('4.Endirim'!G756,data[cust&amp;camp],0))</f>
        <v>45036</v>
      </c>
      <c r="I756" s="11">
        <f>INDEX(data[GƏLİR],MATCH('4.Endirim'!G756,data[cust&amp;camp],0))</f>
        <v>28</v>
      </c>
      <c r="J756" s="10">
        <f t="shared" si="67"/>
        <v>45036</v>
      </c>
      <c r="K756" s="12">
        <f t="shared" si="68"/>
        <v>62</v>
      </c>
      <c r="L756" s="12">
        <f t="shared" si="69"/>
        <v>28</v>
      </c>
      <c r="M756" s="12" t="str">
        <f t="shared" si="70"/>
        <v>endirim olmayacaq</v>
      </c>
      <c r="N756" t="str">
        <f t="shared" si="71"/>
        <v>C054662</v>
      </c>
    </row>
    <row r="757" spans="1:14" x14ac:dyDescent="0.25">
      <c r="A757" t="s">
        <v>1385</v>
      </c>
      <c r="B757" t="s">
        <v>4</v>
      </c>
      <c r="E757" s="4" t="s">
        <v>2365</v>
      </c>
      <c r="F757" s="4" t="s">
        <v>30</v>
      </c>
      <c r="G757" s="4" t="str">
        <f t="shared" si="66"/>
        <v>C0581cam14</v>
      </c>
      <c r="H757" s="8">
        <f>INDEX(data[join_date],MATCH('4.Endirim'!G757,data[cust&amp;camp],0))</f>
        <v>44782</v>
      </c>
      <c r="I757" s="11">
        <f>INDEX(data[GƏLİR],MATCH('4.Endirim'!G757,data[cust&amp;camp],0))</f>
        <v>28</v>
      </c>
      <c r="J757" s="10">
        <f t="shared" si="67"/>
        <v>44782</v>
      </c>
      <c r="K757" s="12">
        <f t="shared" si="68"/>
        <v>28</v>
      </c>
      <c r="L757" s="12">
        <f t="shared" si="69"/>
        <v>28</v>
      </c>
      <c r="M757" s="12" t="str">
        <f t="shared" si="70"/>
        <v>endirim olmayacaq</v>
      </c>
      <c r="N757" t="str">
        <f t="shared" si="71"/>
        <v>C058128</v>
      </c>
    </row>
    <row r="758" spans="1:14" x14ac:dyDescent="0.25">
      <c r="A758" t="s">
        <v>1385</v>
      </c>
      <c r="B758" t="s">
        <v>10</v>
      </c>
      <c r="E758" s="4" t="s">
        <v>2369</v>
      </c>
      <c r="F758" s="4" t="s">
        <v>30</v>
      </c>
      <c r="G758" s="4" t="str">
        <f t="shared" si="66"/>
        <v>C0582cam14</v>
      </c>
      <c r="H758" s="8">
        <f>INDEX(data[join_date],MATCH('4.Endirim'!G758,data[cust&amp;camp],0))</f>
        <v>44976</v>
      </c>
      <c r="I758" s="11">
        <f>INDEX(data[GƏLİR],MATCH('4.Endirim'!G758,data[cust&amp;camp],0))</f>
        <v>28</v>
      </c>
      <c r="J758" s="10">
        <f t="shared" si="67"/>
        <v>44976</v>
      </c>
      <c r="K758" s="12">
        <f t="shared" si="68"/>
        <v>29</v>
      </c>
      <c r="L758" s="12">
        <f t="shared" si="69"/>
        <v>28</v>
      </c>
      <c r="M758" s="12" t="str">
        <f t="shared" si="70"/>
        <v>endirim olmayacaq</v>
      </c>
      <c r="N758" t="str">
        <f t="shared" si="71"/>
        <v>C058229</v>
      </c>
    </row>
    <row r="759" spans="1:14" x14ac:dyDescent="0.25">
      <c r="A759" t="s">
        <v>1389</v>
      </c>
      <c r="B759" t="s">
        <v>6</v>
      </c>
      <c r="E759" s="4" t="s">
        <v>2397</v>
      </c>
      <c r="F759" s="4" t="s">
        <v>30</v>
      </c>
      <c r="G759" s="4" t="str">
        <f t="shared" si="66"/>
        <v>C0589cam14</v>
      </c>
      <c r="H759" s="8">
        <f>INDEX(data[join_date],MATCH('4.Endirim'!G759,data[cust&amp;camp],0))</f>
        <v>45019</v>
      </c>
      <c r="I759" s="11">
        <f>INDEX(data[GƏLİR],MATCH('4.Endirim'!G759,data[cust&amp;camp],0))</f>
        <v>28</v>
      </c>
      <c r="J759" s="10">
        <f t="shared" si="67"/>
        <v>45019</v>
      </c>
      <c r="K759" s="12">
        <f t="shared" si="68"/>
        <v>28</v>
      </c>
      <c r="L759" s="12">
        <f t="shared" si="69"/>
        <v>28</v>
      </c>
      <c r="M759" s="12" t="str">
        <f t="shared" si="70"/>
        <v>endirim olmayacaq</v>
      </c>
      <c r="N759" t="str">
        <f t="shared" si="71"/>
        <v>C058928</v>
      </c>
    </row>
    <row r="760" spans="1:14" x14ac:dyDescent="0.25">
      <c r="A760" t="s">
        <v>1389</v>
      </c>
      <c r="B760" t="s">
        <v>8</v>
      </c>
      <c r="E760" s="4" t="s">
        <v>2425</v>
      </c>
      <c r="F760" s="4" t="s">
        <v>30</v>
      </c>
      <c r="G760" s="4" t="str">
        <f t="shared" si="66"/>
        <v>C0596cam14</v>
      </c>
      <c r="H760" s="8">
        <f>INDEX(data[join_date],MATCH('4.Endirim'!G760,data[cust&amp;camp],0))</f>
        <v>44720</v>
      </c>
      <c r="I760" s="11">
        <f>INDEX(data[GƏLİR],MATCH('4.Endirim'!G760,data[cust&amp;camp],0))</f>
        <v>28</v>
      </c>
      <c r="J760" s="10">
        <f t="shared" si="67"/>
        <v>44720</v>
      </c>
      <c r="K760" s="12">
        <f t="shared" si="68"/>
        <v>28</v>
      </c>
      <c r="L760" s="12">
        <f t="shared" si="69"/>
        <v>28</v>
      </c>
      <c r="M760" s="12" t="str">
        <f t="shared" si="70"/>
        <v>endirim olmayacaq</v>
      </c>
      <c r="N760" t="str">
        <f t="shared" si="71"/>
        <v>C059628</v>
      </c>
    </row>
    <row r="761" spans="1:14" x14ac:dyDescent="0.25">
      <c r="A761" t="s">
        <v>1393</v>
      </c>
      <c r="B761" t="s">
        <v>14</v>
      </c>
      <c r="E761" s="4" t="s">
        <v>2429</v>
      </c>
      <c r="F761" s="4" t="s">
        <v>30</v>
      </c>
      <c r="G761" s="4" t="str">
        <f t="shared" si="66"/>
        <v>C0597cam14</v>
      </c>
      <c r="H761" s="8">
        <f>INDEX(data[join_date],MATCH('4.Endirim'!G761,data[cust&amp;camp],0))</f>
        <v>44602</v>
      </c>
      <c r="I761" s="11">
        <f>INDEX(data[GƏLİR],MATCH('4.Endirim'!G761,data[cust&amp;camp],0))</f>
        <v>28</v>
      </c>
      <c r="J761" s="10">
        <f t="shared" si="67"/>
        <v>44621</v>
      </c>
      <c r="K761" s="12">
        <f t="shared" si="68"/>
        <v>66</v>
      </c>
      <c r="L761" s="12">
        <f t="shared" si="69"/>
        <v>66</v>
      </c>
      <c r="M761" s="12" t="str">
        <f t="shared" si="70"/>
        <v>endirim olmayacaq</v>
      </c>
      <c r="N761" t="str">
        <f t="shared" si="71"/>
        <v>C059766</v>
      </c>
    </row>
    <row r="762" spans="1:14" x14ac:dyDescent="0.25">
      <c r="A762" t="s">
        <v>1393</v>
      </c>
      <c r="B762" t="s">
        <v>34</v>
      </c>
      <c r="E762" s="4" t="s">
        <v>2469</v>
      </c>
      <c r="F762" s="4" t="s">
        <v>30</v>
      </c>
      <c r="G762" s="4" t="str">
        <f t="shared" si="66"/>
        <v>C0607cam14</v>
      </c>
      <c r="H762" s="8">
        <f>INDEX(data[join_date],MATCH('4.Endirim'!G762,data[cust&amp;camp],0))</f>
        <v>44734</v>
      </c>
      <c r="I762" s="11">
        <f>INDEX(data[GƏLİR],MATCH('4.Endirim'!G762,data[cust&amp;camp],0))</f>
        <v>28</v>
      </c>
      <c r="J762" s="10">
        <f t="shared" si="67"/>
        <v>44734</v>
      </c>
      <c r="K762" s="12">
        <f t="shared" si="68"/>
        <v>65</v>
      </c>
      <c r="L762" s="12">
        <f t="shared" si="69"/>
        <v>28</v>
      </c>
      <c r="M762" s="12" t="str">
        <f t="shared" si="70"/>
        <v>endirim olmayacaq</v>
      </c>
      <c r="N762" t="str">
        <f t="shared" si="71"/>
        <v>C060765</v>
      </c>
    </row>
    <row r="763" spans="1:14" x14ac:dyDescent="0.25">
      <c r="A763" t="s">
        <v>1397</v>
      </c>
      <c r="B763" t="s">
        <v>4</v>
      </c>
      <c r="E763" s="4" t="s">
        <v>2513</v>
      </c>
      <c r="F763" s="4" t="s">
        <v>30</v>
      </c>
      <c r="G763" s="4" t="str">
        <f t="shared" si="66"/>
        <v>C0618cam14</v>
      </c>
      <c r="H763" s="8">
        <f>INDEX(data[join_date],MATCH('4.Endirim'!G763,data[cust&amp;camp],0))</f>
        <v>44942</v>
      </c>
      <c r="I763" s="11">
        <f>INDEX(data[GƏLİR],MATCH('4.Endirim'!G763,data[cust&amp;camp],0))</f>
        <v>28</v>
      </c>
      <c r="J763" s="10">
        <f t="shared" si="67"/>
        <v>44942</v>
      </c>
      <c r="K763" s="12">
        <f t="shared" si="68"/>
        <v>28</v>
      </c>
      <c r="L763" s="12">
        <f t="shared" si="69"/>
        <v>28</v>
      </c>
      <c r="M763" s="12" t="str">
        <f t="shared" si="70"/>
        <v>endirim olmayacaq</v>
      </c>
      <c r="N763" t="str">
        <f t="shared" si="71"/>
        <v>C061828</v>
      </c>
    </row>
    <row r="764" spans="1:14" x14ac:dyDescent="0.25">
      <c r="A764" t="s">
        <v>1397</v>
      </c>
      <c r="B764" t="s">
        <v>12</v>
      </c>
      <c r="E764" s="4" t="s">
        <v>2521</v>
      </c>
      <c r="F764" s="4" t="s">
        <v>30</v>
      </c>
      <c r="G764" s="4" t="str">
        <f t="shared" si="66"/>
        <v>C0620cam14</v>
      </c>
      <c r="H764" s="8">
        <f>INDEX(data[join_date],MATCH('4.Endirim'!G764,data[cust&amp;camp],0))</f>
        <v>44918</v>
      </c>
      <c r="I764" s="11">
        <f>INDEX(data[GƏLİR],MATCH('4.Endirim'!G764,data[cust&amp;camp],0))</f>
        <v>28</v>
      </c>
      <c r="J764" s="10">
        <f t="shared" si="67"/>
        <v>44961</v>
      </c>
      <c r="K764" s="12">
        <f t="shared" si="68"/>
        <v>28</v>
      </c>
      <c r="L764" s="12">
        <f t="shared" si="69"/>
        <v>14</v>
      </c>
      <c r="M764" s="12" t="str">
        <f t="shared" si="70"/>
        <v>endirim :C0620,cam14</v>
      </c>
      <c r="N764" t="str">
        <f t="shared" si="71"/>
        <v>C062028</v>
      </c>
    </row>
    <row r="765" spans="1:14" x14ac:dyDescent="0.25">
      <c r="A765" t="s">
        <v>1401</v>
      </c>
      <c r="B765" t="s">
        <v>34</v>
      </c>
      <c r="E765" s="4" t="s">
        <v>2537</v>
      </c>
      <c r="F765" s="4" t="s">
        <v>30</v>
      </c>
      <c r="G765" s="4" t="str">
        <f t="shared" si="66"/>
        <v>C0624cam14</v>
      </c>
      <c r="H765" s="8">
        <f>INDEX(data[join_date],MATCH('4.Endirim'!G765,data[cust&amp;camp],0))</f>
        <v>44900</v>
      </c>
      <c r="I765" s="11">
        <f>INDEX(data[GƏLİR],MATCH('4.Endirim'!G765,data[cust&amp;camp],0))</f>
        <v>28</v>
      </c>
      <c r="J765" s="10">
        <f t="shared" si="67"/>
        <v>44900</v>
      </c>
      <c r="K765" s="12">
        <f t="shared" si="68"/>
        <v>28</v>
      </c>
      <c r="L765" s="12">
        <f t="shared" si="69"/>
        <v>28</v>
      </c>
      <c r="M765" s="12" t="str">
        <f t="shared" si="70"/>
        <v>endirim olmayacaq</v>
      </c>
      <c r="N765" t="str">
        <f t="shared" si="71"/>
        <v>C062428</v>
      </c>
    </row>
    <row r="766" spans="1:14" x14ac:dyDescent="0.25">
      <c r="A766" t="s">
        <v>1405</v>
      </c>
      <c r="B766" t="s">
        <v>22</v>
      </c>
      <c r="E766" s="4" t="s">
        <v>2617</v>
      </c>
      <c r="F766" s="4" t="s">
        <v>30</v>
      </c>
      <c r="G766" s="4" t="str">
        <f t="shared" si="66"/>
        <v>C0644cam14</v>
      </c>
      <c r="H766" s="8">
        <f>INDEX(data[join_date],MATCH('4.Endirim'!G766,data[cust&amp;camp],0))</f>
        <v>44843</v>
      </c>
      <c r="I766" s="11">
        <f>INDEX(data[GƏLİR],MATCH('4.Endirim'!G766,data[cust&amp;camp],0))</f>
        <v>28</v>
      </c>
      <c r="J766" s="10">
        <f t="shared" si="67"/>
        <v>44843</v>
      </c>
      <c r="K766" s="12">
        <f t="shared" si="68"/>
        <v>28</v>
      </c>
      <c r="L766" s="12">
        <f t="shared" si="69"/>
        <v>28</v>
      </c>
      <c r="M766" s="12" t="str">
        <f t="shared" si="70"/>
        <v>endirim olmayacaq</v>
      </c>
      <c r="N766" t="str">
        <f t="shared" si="71"/>
        <v>C064428</v>
      </c>
    </row>
    <row r="767" spans="1:14" x14ac:dyDescent="0.25">
      <c r="A767" t="s">
        <v>1405</v>
      </c>
      <c r="B767" t="s">
        <v>34</v>
      </c>
      <c r="E767" s="4" t="s">
        <v>2629</v>
      </c>
      <c r="F767" s="4" t="s">
        <v>30</v>
      </c>
      <c r="G767" s="4" t="str">
        <f t="shared" si="66"/>
        <v>C0647cam14</v>
      </c>
      <c r="H767" s="8">
        <f>INDEX(data[join_date],MATCH('4.Endirim'!G767,data[cust&amp;camp],0))</f>
        <v>44600</v>
      </c>
      <c r="I767" s="11">
        <f>INDEX(data[GƏLİR],MATCH('4.Endirim'!G767,data[cust&amp;camp],0))</f>
        <v>28</v>
      </c>
      <c r="J767" s="10">
        <f t="shared" si="67"/>
        <v>44751</v>
      </c>
      <c r="K767" s="12">
        <f t="shared" si="68"/>
        <v>29</v>
      </c>
      <c r="L767" s="12">
        <f t="shared" si="69"/>
        <v>29</v>
      </c>
      <c r="M767" s="12" t="str">
        <f t="shared" si="70"/>
        <v>endirim olmayacaq</v>
      </c>
      <c r="N767" t="str">
        <f t="shared" si="71"/>
        <v>C064729</v>
      </c>
    </row>
    <row r="768" spans="1:14" x14ac:dyDescent="0.25">
      <c r="A768" t="s">
        <v>1409</v>
      </c>
      <c r="B768" t="s">
        <v>26</v>
      </c>
      <c r="E768" s="4" t="s">
        <v>2661</v>
      </c>
      <c r="F768" s="4" t="s">
        <v>30</v>
      </c>
      <c r="G768" s="4" t="str">
        <f t="shared" si="66"/>
        <v>C0655cam14</v>
      </c>
      <c r="H768" s="8">
        <f>INDEX(data[join_date],MATCH('4.Endirim'!G768,data[cust&amp;camp],0))</f>
        <v>44661</v>
      </c>
      <c r="I768" s="11">
        <f>INDEX(data[GƏLİR],MATCH('4.Endirim'!G768,data[cust&amp;camp],0))</f>
        <v>28</v>
      </c>
      <c r="J768" s="10">
        <f t="shared" si="67"/>
        <v>44885</v>
      </c>
      <c r="K768" s="12">
        <f t="shared" si="68"/>
        <v>28</v>
      </c>
      <c r="L768" s="12">
        <f t="shared" si="69"/>
        <v>13</v>
      </c>
      <c r="M768" s="12" t="str">
        <f t="shared" si="70"/>
        <v>endirim :C0655,cam14</v>
      </c>
      <c r="N768" t="str">
        <f t="shared" si="71"/>
        <v>C065528</v>
      </c>
    </row>
    <row r="769" spans="1:14" x14ac:dyDescent="0.25">
      <c r="A769" t="s">
        <v>1409</v>
      </c>
      <c r="B769" t="s">
        <v>36</v>
      </c>
      <c r="E769" s="4" t="s">
        <v>2669</v>
      </c>
      <c r="F769" s="4" t="s">
        <v>30</v>
      </c>
      <c r="G769" s="4" t="str">
        <f t="shared" si="66"/>
        <v>C0657cam14</v>
      </c>
      <c r="H769" s="8">
        <f>INDEX(data[join_date],MATCH('4.Endirim'!G769,data[cust&amp;camp],0))</f>
        <v>44831</v>
      </c>
      <c r="I769" s="11">
        <f>INDEX(data[GƏLİR],MATCH('4.Endirim'!G769,data[cust&amp;camp],0))</f>
        <v>28</v>
      </c>
      <c r="J769" s="10">
        <f t="shared" si="67"/>
        <v>44892</v>
      </c>
      <c r="K769" s="12">
        <f t="shared" si="68"/>
        <v>28</v>
      </c>
      <c r="L769" s="12">
        <f t="shared" si="69"/>
        <v>10</v>
      </c>
      <c r="M769" s="12" t="str">
        <f t="shared" si="70"/>
        <v>endirim :C0657,cam14</v>
      </c>
      <c r="N769" t="str">
        <f t="shared" si="71"/>
        <v>C065728</v>
      </c>
    </row>
    <row r="770" spans="1:14" x14ac:dyDescent="0.25">
      <c r="A770" t="s">
        <v>1413</v>
      </c>
      <c r="B770" t="s">
        <v>10</v>
      </c>
      <c r="E770" s="4" t="s">
        <v>2725</v>
      </c>
      <c r="F770" s="4" t="s">
        <v>30</v>
      </c>
      <c r="G770" s="4" t="str">
        <f t="shared" si="66"/>
        <v>C0671cam14</v>
      </c>
      <c r="H770" s="8">
        <f>INDEX(data[join_date],MATCH('4.Endirim'!G770,data[cust&amp;camp],0))</f>
        <v>45008</v>
      </c>
      <c r="I770" s="11">
        <f>INDEX(data[GƏLİR],MATCH('4.Endirim'!G770,data[cust&amp;camp],0))</f>
        <v>28</v>
      </c>
      <c r="J770" s="10">
        <f t="shared" si="67"/>
        <v>45008</v>
      </c>
      <c r="K770" s="12">
        <f t="shared" si="68"/>
        <v>66</v>
      </c>
      <c r="L770" s="12">
        <f t="shared" si="69"/>
        <v>28</v>
      </c>
      <c r="M770" s="12" t="str">
        <f t="shared" si="70"/>
        <v>endirim olmayacaq</v>
      </c>
      <c r="N770" t="str">
        <f t="shared" si="71"/>
        <v>C067166</v>
      </c>
    </row>
    <row r="771" spans="1:14" x14ac:dyDescent="0.25">
      <c r="A771" t="s">
        <v>1413</v>
      </c>
      <c r="B771" t="s">
        <v>14</v>
      </c>
      <c r="E771" s="4" t="s">
        <v>2729</v>
      </c>
      <c r="F771" s="4" t="s">
        <v>30</v>
      </c>
      <c r="G771" s="4" t="str">
        <f t="shared" si="66"/>
        <v>C0672cam14</v>
      </c>
      <c r="H771" s="8">
        <f>INDEX(data[join_date],MATCH('4.Endirim'!G771,data[cust&amp;camp],0))</f>
        <v>44758</v>
      </c>
      <c r="I771" s="11">
        <f>INDEX(data[GƏLİR],MATCH('4.Endirim'!G771,data[cust&amp;camp],0))</f>
        <v>28</v>
      </c>
      <c r="J771" s="10">
        <f t="shared" si="67"/>
        <v>44900</v>
      </c>
      <c r="K771" s="12">
        <f t="shared" si="68"/>
        <v>28</v>
      </c>
      <c r="L771" s="12">
        <f t="shared" si="69"/>
        <v>22</v>
      </c>
      <c r="M771" s="12" t="str">
        <f t="shared" si="70"/>
        <v>endirim :C0672,cam14</v>
      </c>
      <c r="N771" t="str">
        <f t="shared" si="71"/>
        <v>C067228</v>
      </c>
    </row>
    <row r="772" spans="1:14" x14ac:dyDescent="0.25">
      <c r="A772" t="s">
        <v>1417</v>
      </c>
      <c r="B772" t="s">
        <v>14</v>
      </c>
      <c r="E772" s="4" t="s">
        <v>2745</v>
      </c>
      <c r="F772" s="4" t="s">
        <v>30</v>
      </c>
      <c r="G772" s="4" t="str">
        <f t="shared" ref="G772:G835" si="72">E772&amp;F772</f>
        <v>C0676cam14</v>
      </c>
      <c r="H772" s="8">
        <f>INDEX(data[join_date],MATCH('4.Endirim'!G772,data[cust&amp;camp],0))</f>
        <v>44978</v>
      </c>
      <c r="I772" s="11">
        <f>INDEX(data[GƏLİR],MATCH('4.Endirim'!G772,data[cust&amp;camp],0))</f>
        <v>28</v>
      </c>
      <c r="J772" s="10">
        <f t="shared" ref="J772:J835" si="73">_xlfn.MAXIFS($H$4:$H$1948,$E$4:$E$1948,E772)</f>
        <v>44978</v>
      </c>
      <c r="K772" s="12">
        <f t="shared" ref="K772:K835" si="74">_xlfn.MAXIFS($I$4:$I$1948,$E$4:$E$1948,E772)</f>
        <v>28</v>
      </c>
      <c r="L772" s="12">
        <f t="shared" ref="L772:L835" si="75">_xlfn.MAXIFS($I$4:$I$1948,$H$4:$H$1948,J772,$E$4:$E$1948,E772)</f>
        <v>28</v>
      </c>
      <c r="M772" s="12" t="str">
        <f t="shared" si="70"/>
        <v>endirim olmayacaq</v>
      </c>
      <c r="N772" t="str">
        <f t="shared" si="71"/>
        <v>C067628</v>
      </c>
    </row>
    <row r="773" spans="1:14" x14ac:dyDescent="0.25">
      <c r="A773" t="s">
        <v>1417</v>
      </c>
      <c r="B773" t="s">
        <v>24</v>
      </c>
      <c r="E773" s="4" t="s">
        <v>2809</v>
      </c>
      <c r="F773" s="4" t="s">
        <v>30</v>
      </c>
      <c r="G773" s="4" t="str">
        <f t="shared" si="72"/>
        <v>C0692cam14</v>
      </c>
      <c r="H773" s="8">
        <f>INDEX(data[join_date],MATCH('4.Endirim'!G773,data[cust&amp;camp],0))</f>
        <v>44769</v>
      </c>
      <c r="I773" s="11">
        <f>INDEX(data[GƏLİR],MATCH('4.Endirim'!G773,data[cust&amp;camp],0))</f>
        <v>28</v>
      </c>
      <c r="J773" s="10">
        <f t="shared" si="73"/>
        <v>44893</v>
      </c>
      <c r="K773" s="12">
        <f t="shared" si="74"/>
        <v>29</v>
      </c>
      <c r="L773" s="12">
        <f t="shared" si="75"/>
        <v>29</v>
      </c>
      <c r="M773" s="12" t="str">
        <f t="shared" ref="M773:M836" si="76">IF(L773&gt;=K773,"endirim olmayacaq",IF(I773=K773,"endirim :"&amp;  E773  &amp;","&amp;F773,"endirim olmayacaq"))</f>
        <v>endirim olmayacaq</v>
      </c>
      <c r="N773" t="str">
        <f t="shared" ref="N773:N836" si="77">E773&amp;K773</f>
        <v>C069229</v>
      </c>
    </row>
    <row r="774" spans="1:14" x14ac:dyDescent="0.25">
      <c r="A774" t="s">
        <v>1421</v>
      </c>
      <c r="B774" t="s">
        <v>10</v>
      </c>
      <c r="E774" s="4" t="s">
        <v>2841</v>
      </c>
      <c r="F774" s="4" t="s">
        <v>30</v>
      </c>
      <c r="G774" s="4" t="str">
        <f t="shared" si="72"/>
        <v>C0700cam14</v>
      </c>
      <c r="H774" s="8">
        <f>INDEX(data[join_date],MATCH('4.Endirim'!G774,data[cust&amp;camp],0))</f>
        <v>44718</v>
      </c>
      <c r="I774" s="11">
        <f>INDEX(data[GƏLİR],MATCH('4.Endirim'!G774,data[cust&amp;camp],0))</f>
        <v>28</v>
      </c>
      <c r="J774" s="10">
        <f t="shared" si="73"/>
        <v>44908</v>
      </c>
      <c r="K774" s="12">
        <f t="shared" si="74"/>
        <v>28</v>
      </c>
      <c r="L774" s="12">
        <f t="shared" si="75"/>
        <v>14</v>
      </c>
      <c r="M774" s="12" t="str">
        <f t="shared" si="76"/>
        <v>endirim :C0700,cam14</v>
      </c>
      <c r="N774" t="str">
        <f t="shared" si="77"/>
        <v>C070028</v>
      </c>
    </row>
    <row r="775" spans="1:14" x14ac:dyDescent="0.25">
      <c r="A775" t="s">
        <v>1421</v>
      </c>
      <c r="B775" t="s">
        <v>20</v>
      </c>
      <c r="E775" s="4" t="s">
        <v>2869</v>
      </c>
      <c r="F775" s="4" t="s">
        <v>30</v>
      </c>
      <c r="G775" s="4" t="str">
        <f t="shared" si="72"/>
        <v>C0707cam14</v>
      </c>
      <c r="H775" s="8">
        <f>INDEX(data[join_date],MATCH('4.Endirim'!G775,data[cust&amp;camp],0))</f>
        <v>44886</v>
      </c>
      <c r="I775" s="11">
        <f>INDEX(data[GƏLİR],MATCH('4.Endirim'!G775,data[cust&amp;camp],0))</f>
        <v>28</v>
      </c>
      <c r="J775" s="10">
        <f t="shared" si="73"/>
        <v>44886</v>
      </c>
      <c r="K775" s="12">
        <f t="shared" si="74"/>
        <v>28</v>
      </c>
      <c r="L775" s="12">
        <f t="shared" si="75"/>
        <v>28</v>
      </c>
      <c r="M775" s="12" t="str">
        <f t="shared" si="76"/>
        <v>endirim olmayacaq</v>
      </c>
      <c r="N775" t="str">
        <f t="shared" si="77"/>
        <v>C070728</v>
      </c>
    </row>
    <row r="776" spans="1:14" x14ac:dyDescent="0.25">
      <c r="A776" t="s">
        <v>1425</v>
      </c>
      <c r="B776" t="s">
        <v>6</v>
      </c>
      <c r="E776" s="4" t="s">
        <v>2897</v>
      </c>
      <c r="F776" s="4" t="s">
        <v>30</v>
      </c>
      <c r="G776" s="4" t="str">
        <f t="shared" si="72"/>
        <v>C0714cam14</v>
      </c>
      <c r="H776" s="8">
        <f>INDEX(data[join_date],MATCH('4.Endirim'!G776,data[cust&amp;camp],0))</f>
        <v>45010</v>
      </c>
      <c r="I776" s="11">
        <f>INDEX(data[GƏLİR],MATCH('4.Endirim'!G776,data[cust&amp;camp],0))</f>
        <v>28</v>
      </c>
      <c r="J776" s="10">
        <f t="shared" si="73"/>
        <v>45010</v>
      </c>
      <c r="K776" s="12">
        <f t="shared" si="74"/>
        <v>62</v>
      </c>
      <c r="L776" s="12">
        <f t="shared" si="75"/>
        <v>28</v>
      </c>
      <c r="M776" s="12" t="str">
        <f t="shared" si="76"/>
        <v>endirim olmayacaq</v>
      </c>
      <c r="N776" t="str">
        <f t="shared" si="77"/>
        <v>C071462</v>
      </c>
    </row>
    <row r="777" spans="1:14" x14ac:dyDescent="0.25">
      <c r="A777" t="s">
        <v>1425</v>
      </c>
      <c r="B777" t="s">
        <v>28</v>
      </c>
      <c r="E777" s="4" t="s">
        <v>2933</v>
      </c>
      <c r="F777" s="4" t="s">
        <v>30</v>
      </c>
      <c r="G777" s="4" t="str">
        <f t="shared" si="72"/>
        <v>C0723cam14</v>
      </c>
      <c r="H777" s="8">
        <f>INDEX(data[join_date],MATCH('4.Endirim'!G777,data[cust&amp;camp],0))</f>
        <v>45003</v>
      </c>
      <c r="I777" s="11">
        <f>INDEX(data[GƏLİR],MATCH('4.Endirim'!G777,data[cust&amp;camp],0))</f>
        <v>28</v>
      </c>
      <c r="J777" s="10">
        <f t="shared" si="73"/>
        <v>45003</v>
      </c>
      <c r="K777" s="12">
        <f t="shared" si="74"/>
        <v>66</v>
      </c>
      <c r="L777" s="12">
        <f t="shared" si="75"/>
        <v>28</v>
      </c>
      <c r="M777" s="12" t="str">
        <f t="shared" si="76"/>
        <v>endirim olmayacaq</v>
      </c>
      <c r="N777" t="str">
        <f t="shared" si="77"/>
        <v>C072366</v>
      </c>
    </row>
    <row r="778" spans="1:14" x14ac:dyDescent="0.25">
      <c r="A778" t="s">
        <v>1429</v>
      </c>
      <c r="B778" t="s">
        <v>10</v>
      </c>
      <c r="E778" s="4" t="s">
        <v>2941</v>
      </c>
      <c r="F778" s="4" t="s">
        <v>30</v>
      </c>
      <c r="G778" s="4" t="str">
        <f t="shared" si="72"/>
        <v>C0725cam14</v>
      </c>
      <c r="H778" s="8">
        <f>INDEX(data[join_date],MATCH('4.Endirim'!G778,data[cust&amp;camp],0))</f>
        <v>44573</v>
      </c>
      <c r="I778" s="11">
        <f>INDEX(data[GƏLİR],MATCH('4.Endirim'!G778,data[cust&amp;camp],0))</f>
        <v>28</v>
      </c>
      <c r="J778" s="10">
        <f t="shared" si="73"/>
        <v>44843</v>
      </c>
      <c r="K778" s="12">
        <f t="shared" si="74"/>
        <v>66</v>
      </c>
      <c r="L778" s="12">
        <f t="shared" si="75"/>
        <v>66</v>
      </c>
      <c r="M778" s="12" t="str">
        <f t="shared" si="76"/>
        <v>endirim olmayacaq</v>
      </c>
      <c r="N778" t="str">
        <f t="shared" si="77"/>
        <v>C072566</v>
      </c>
    </row>
    <row r="779" spans="1:14" x14ac:dyDescent="0.25">
      <c r="A779" t="s">
        <v>1429</v>
      </c>
      <c r="B779" t="s">
        <v>28</v>
      </c>
      <c r="E779" s="4" t="s">
        <v>2981</v>
      </c>
      <c r="F779" s="4" t="s">
        <v>30</v>
      </c>
      <c r="G779" s="4" t="str">
        <f t="shared" si="72"/>
        <v>C0735cam14</v>
      </c>
      <c r="H779" s="8">
        <f>INDEX(data[join_date],MATCH('4.Endirim'!G779,data[cust&amp;camp],0))</f>
        <v>44881</v>
      </c>
      <c r="I779" s="11">
        <f>INDEX(data[GƏLİR],MATCH('4.Endirim'!G779,data[cust&amp;camp],0))</f>
        <v>28</v>
      </c>
      <c r="J779" s="10">
        <f t="shared" si="73"/>
        <v>44881</v>
      </c>
      <c r="K779" s="12">
        <f t="shared" si="74"/>
        <v>28</v>
      </c>
      <c r="L779" s="12">
        <f t="shared" si="75"/>
        <v>28</v>
      </c>
      <c r="M779" s="12" t="str">
        <f t="shared" si="76"/>
        <v>endirim olmayacaq</v>
      </c>
      <c r="N779" t="str">
        <f t="shared" si="77"/>
        <v>C073528</v>
      </c>
    </row>
    <row r="780" spans="1:14" x14ac:dyDescent="0.25">
      <c r="A780" t="s">
        <v>1433</v>
      </c>
      <c r="B780" t="s">
        <v>30</v>
      </c>
      <c r="E780" s="4" t="s">
        <v>3013</v>
      </c>
      <c r="F780" s="4" t="s">
        <v>30</v>
      </c>
      <c r="G780" s="4" t="str">
        <f t="shared" si="72"/>
        <v>C0743cam14</v>
      </c>
      <c r="H780" s="8">
        <f>INDEX(data[join_date],MATCH('4.Endirim'!G780,data[cust&amp;camp],0))</f>
        <v>45006</v>
      </c>
      <c r="I780" s="11">
        <f>INDEX(data[GƏLİR],MATCH('4.Endirim'!G780,data[cust&amp;camp],0))</f>
        <v>28</v>
      </c>
      <c r="J780" s="10">
        <f t="shared" si="73"/>
        <v>45006</v>
      </c>
      <c r="K780" s="12">
        <f t="shared" si="74"/>
        <v>28</v>
      </c>
      <c r="L780" s="12">
        <f t="shared" si="75"/>
        <v>28</v>
      </c>
      <c r="M780" s="12" t="str">
        <f t="shared" si="76"/>
        <v>endirim olmayacaq</v>
      </c>
      <c r="N780" t="str">
        <f t="shared" si="77"/>
        <v>C074328</v>
      </c>
    </row>
    <row r="781" spans="1:14" x14ac:dyDescent="0.25">
      <c r="A781" t="s">
        <v>1433</v>
      </c>
      <c r="B781" t="s">
        <v>34</v>
      </c>
      <c r="E781" s="4" t="s">
        <v>3025</v>
      </c>
      <c r="F781" s="4" t="s">
        <v>30</v>
      </c>
      <c r="G781" s="4" t="str">
        <f t="shared" si="72"/>
        <v>C0746cam14</v>
      </c>
      <c r="H781" s="8">
        <f>INDEX(data[join_date],MATCH('4.Endirim'!G781,data[cust&amp;camp],0))</f>
        <v>44919</v>
      </c>
      <c r="I781" s="11">
        <f>INDEX(data[GƏLİR],MATCH('4.Endirim'!G781,data[cust&amp;camp],0))</f>
        <v>28</v>
      </c>
      <c r="J781" s="10">
        <f t="shared" si="73"/>
        <v>44919</v>
      </c>
      <c r="K781" s="12">
        <f t="shared" si="74"/>
        <v>28</v>
      </c>
      <c r="L781" s="12">
        <f t="shared" si="75"/>
        <v>28</v>
      </c>
      <c r="M781" s="12" t="str">
        <f t="shared" si="76"/>
        <v>endirim olmayacaq</v>
      </c>
      <c r="N781" t="str">
        <f t="shared" si="77"/>
        <v>C074628</v>
      </c>
    </row>
    <row r="782" spans="1:14" x14ac:dyDescent="0.25">
      <c r="A782" t="s">
        <v>1437</v>
      </c>
      <c r="B782" t="s">
        <v>18</v>
      </c>
      <c r="E782" s="4" t="s">
        <v>3053</v>
      </c>
      <c r="F782" s="4" t="s">
        <v>30</v>
      </c>
      <c r="G782" s="4" t="str">
        <f t="shared" si="72"/>
        <v>C0753cam14</v>
      </c>
      <c r="H782" s="8">
        <f>INDEX(data[join_date],MATCH('4.Endirim'!G782,data[cust&amp;camp],0))</f>
        <v>44989</v>
      </c>
      <c r="I782" s="11">
        <f>INDEX(data[GƏLİR],MATCH('4.Endirim'!G782,data[cust&amp;camp],0))</f>
        <v>28</v>
      </c>
      <c r="J782" s="10">
        <f t="shared" si="73"/>
        <v>44989</v>
      </c>
      <c r="K782" s="12">
        <f t="shared" si="74"/>
        <v>28</v>
      </c>
      <c r="L782" s="12">
        <f t="shared" si="75"/>
        <v>28</v>
      </c>
      <c r="M782" s="12" t="str">
        <f t="shared" si="76"/>
        <v>endirim olmayacaq</v>
      </c>
      <c r="N782" t="str">
        <f t="shared" si="77"/>
        <v>C075328</v>
      </c>
    </row>
    <row r="783" spans="1:14" x14ac:dyDescent="0.25">
      <c r="A783" t="s">
        <v>1437</v>
      </c>
      <c r="B783" t="s">
        <v>32</v>
      </c>
      <c r="E783" s="4" t="s">
        <v>3077</v>
      </c>
      <c r="F783" s="4" t="s">
        <v>30</v>
      </c>
      <c r="G783" s="4" t="str">
        <f t="shared" si="72"/>
        <v>C0759cam14</v>
      </c>
      <c r="H783" s="8">
        <f>INDEX(data[join_date],MATCH('4.Endirim'!G783,data[cust&amp;camp],0))</f>
        <v>44649</v>
      </c>
      <c r="I783" s="11">
        <f>INDEX(data[GƏLİR],MATCH('4.Endirim'!G783,data[cust&amp;camp],0))</f>
        <v>28</v>
      </c>
      <c r="J783" s="10">
        <f t="shared" si="73"/>
        <v>44706</v>
      </c>
      <c r="K783" s="12">
        <f t="shared" si="74"/>
        <v>62</v>
      </c>
      <c r="L783" s="12">
        <f t="shared" si="75"/>
        <v>62</v>
      </c>
      <c r="M783" s="12" t="str">
        <f t="shared" si="76"/>
        <v>endirim olmayacaq</v>
      </c>
      <c r="N783" t="str">
        <f t="shared" si="77"/>
        <v>C075962</v>
      </c>
    </row>
    <row r="784" spans="1:14" x14ac:dyDescent="0.25">
      <c r="A784" t="s">
        <v>1441</v>
      </c>
      <c r="B784" t="s">
        <v>26</v>
      </c>
      <c r="E784" s="4" t="s">
        <v>3081</v>
      </c>
      <c r="F784" s="4" t="s">
        <v>30</v>
      </c>
      <c r="G784" s="4" t="str">
        <f t="shared" si="72"/>
        <v>C0760cam14</v>
      </c>
      <c r="H784" s="8">
        <f>INDEX(data[join_date],MATCH('4.Endirim'!G784,data[cust&amp;camp],0))</f>
        <v>44999</v>
      </c>
      <c r="I784" s="11">
        <f>INDEX(data[GƏLİR],MATCH('4.Endirim'!G784,data[cust&amp;camp],0))</f>
        <v>28</v>
      </c>
      <c r="J784" s="10">
        <f t="shared" si="73"/>
        <v>44999</v>
      </c>
      <c r="K784" s="12">
        <f t="shared" si="74"/>
        <v>28</v>
      </c>
      <c r="L784" s="12">
        <f t="shared" si="75"/>
        <v>28</v>
      </c>
      <c r="M784" s="12" t="str">
        <f t="shared" si="76"/>
        <v>endirim olmayacaq</v>
      </c>
      <c r="N784" t="str">
        <f t="shared" si="77"/>
        <v>C076028</v>
      </c>
    </row>
    <row r="785" spans="1:14" x14ac:dyDescent="0.25">
      <c r="A785" t="s">
        <v>1445</v>
      </c>
      <c r="B785" t="s">
        <v>14</v>
      </c>
      <c r="E785" s="4" t="s">
        <v>3089</v>
      </c>
      <c r="F785" s="4" t="s">
        <v>30</v>
      </c>
      <c r="G785" s="4" t="str">
        <f t="shared" si="72"/>
        <v>C0762cam14</v>
      </c>
      <c r="H785" s="8">
        <f>INDEX(data[join_date],MATCH('4.Endirim'!G785,data[cust&amp;camp],0))</f>
        <v>44685</v>
      </c>
      <c r="I785" s="11">
        <f>INDEX(data[GƏLİR],MATCH('4.Endirim'!G785,data[cust&amp;camp],0))</f>
        <v>28</v>
      </c>
      <c r="J785" s="10">
        <f t="shared" si="73"/>
        <v>44921</v>
      </c>
      <c r="K785" s="12">
        <f t="shared" si="74"/>
        <v>29</v>
      </c>
      <c r="L785" s="12">
        <f t="shared" si="75"/>
        <v>29</v>
      </c>
      <c r="M785" s="12" t="str">
        <f t="shared" si="76"/>
        <v>endirim olmayacaq</v>
      </c>
      <c r="N785" t="str">
        <f t="shared" si="77"/>
        <v>C076229</v>
      </c>
    </row>
    <row r="786" spans="1:14" x14ac:dyDescent="0.25">
      <c r="A786" t="s">
        <v>1445</v>
      </c>
      <c r="B786" t="s">
        <v>32</v>
      </c>
      <c r="E786" s="4" t="s">
        <v>3121</v>
      </c>
      <c r="F786" s="4" t="s">
        <v>30</v>
      </c>
      <c r="G786" s="4" t="str">
        <f t="shared" si="72"/>
        <v>C0770cam14</v>
      </c>
      <c r="H786" s="8">
        <f>INDEX(data[join_date],MATCH('4.Endirim'!G786,data[cust&amp;camp],0))</f>
        <v>44642</v>
      </c>
      <c r="I786" s="11">
        <f>INDEX(data[GƏLİR],MATCH('4.Endirim'!G786,data[cust&amp;camp],0))</f>
        <v>28</v>
      </c>
      <c r="J786" s="10">
        <f t="shared" si="73"/>
        <v>44825</v>
      </c>
      <c r="K786" s="12">
        <f t="shared" si="74"/>
        <v>29</v>
      </c>
      <c r="L786" s="12">
        <f t="shared" si="75"/>
        <v>29</v>
      </c>
      <c r="M786" s="12" t="str">
        <f t="shared" si="76"/>
        <v>endirim olmayacaq</v>
      </c>
      <c r="N786" t="str">
        <f t="shared" si="77"/>
        <v>C077029</v>
      </c>
    </row>
    <row r="787" spans="1:14" x14ac:dyDescent="0.25">
      <c r="A787" t="s">
        <v>1449</v>
      </c>
      <c r="B787" t="s">
        <v>6</v>
      </c>
      <c r="E787" s="4" t="s">
        <v>3129</v>
      </c>
      <c r="F787" s="4" t="s">
        <v>30</v>
      </c>
      <c r="G787" s="4" t="str">
        <f t="shared" si="72"/>
        <v>C0772cam14</v>
      </c>
      <c r="H787" s="8">
        <f>INDEX(data[join_date],MATCH('4.Endirim'!G787,data[cust&amp;camp],0))</f>
        <v>44805</v>
      </c>
      <c r="I787" s="11">
        <f>INDEX(data[GƏLİR],MATCH('4.Endirim'!G787,data[cust&amp;camp],0))</f>
        <v>28</v>
      </c>
      <c r="J787" s="10">
        <f t="shared" si="73"/>
        <v>44805</v>
      </c>
      <c r="K787" s="12">
        <f t="shared" si="74"/>
        <v>62</v>
      </c>
      <c r="L787" s="12">
        <f t="shared" si="75"/>
        <v>28</v>
      </c>
      <c r="M787" s="12" t="str">
        <f t="shared" si="76"/>
        <v>endirim olmayacaq</v>
      </c>
      <c r="N787" t="str">
        <f t="shared" si="77"/>
        <v>C077262</v>
      </c>
    </row>
    <row r="788" spans="1:14" x14ac:dyDescent="0.25">
      <c r="A788" t="s">
        <v>1449</v>
      </c>
      <c r="B788" t="s">
        <v>18</v>
      </c>
      <c r="E788" s="4" t="s">
        <v>3169</v>
      </c>
      <c r="F788" s="4" t="s">
        <v>30</v>
      </c>
      <c r="G788" s="4" t="str">
        <f t="shared" si="72"/>
        <v>C0782cam14</v>
      </c>
      <c r="H788" s="8">
        <f>INDEX(data[join_date],MATCH('4.Endirim'!G788,data[cust&amp;camp],0))</f>
        <v>44832</v>
      </c>
      <c r="I788" s="11">
        <f>INDEX(data[GƏLİR],MATCH('4.Endirim'!G788,data[cust&amp;camp],0))</f>
        <v>28</v>
      </c>
      <c r="J788" s="10">
        <f t="shared" si="73"/>
        <v>44971</v>
      </c>
      <c r="K788" s="12">
        <f t="shared" si="74"/>
        <v>28</v>
      </c>
      <c r="L788" s="12">
        <f t="shared" si="75"/>
        <v>14</v>
      </c>
      <c r="M788" s="12" t="str">
        <f t="shared" si="76"/>
        <v>endirim :C0782,cam14</v>
      </c>
      <c r="N788" t="str">
        <f t="shared" si="77"/>
        <v>C078228</v>
      </c>
    </row>
    <row r="789" spans="1:14" x14ac:dyDescent="0.25">
      <c r="A789" t="s">
        <v>1453</v>
      </c>
      <c r="B789" t="s">
        <v>22</v>
      </c>
      <c r="E789" s="4" t="s">
        <v>3241</v>
      </c>
      <c r="F789" s="4" t="s">
        <v>30</v>
      </c>
      <c r="G789" s="4" t="str">
        <f t="shared" si="72"/>
        <v>C0800cam14</v>
      </c>
      <c r="H789" s="8">
        <f>INDEX(data[join_date],MATCH('4.Endirim'!G789,data[cust&amp;camp],0))</f>
        <v>44725</v>
      </c>
      <c r="I789" s="11">
        <f>INDEX(data[GƏLİR],MATCH('4.Endirim'!G789,data[cust&amp;camp],0))</f>
        <v>28</v>
      </c>
      <c r="J789" s="10">
        <f t="shared" si="73"/>
        <v>44725</v>
      </c>
      <c r="K789" s="12">
        <f t="shared" si="74"/>
        <v>28</v>
      </c>
      <c r="L789" s="12">
        <f t="shared" si="75"/>
        <v>28</v>
      </c>
      <c r="M789" s="12" t="str">
        <f t="shared" si="76"/>
        <v>endirim olmayacaq</v>
      </c>
      <c r="N789" t="str">
        <f t="shared" si="77"/>
        <v>C080028</v>
      </c>
    </row>
    <row r="790" spans="1:14" x14ac:dyDescent="0.25">
      <c r="A790" t="s">
        <v>1453</v>
      </c>
      <c r="B790" t="s">
        <v>24</v>
      </c>
      <c r="E790" s="4" t="s">
        <v>3273</v>
      </c>
      <c r="F790" s="4" t="s">
        <v>30</v>
      </c>
      <c r="G790" s="4" t="str">
        <f t="shared" si="72"/>
        <v>C0808cam14</v>
      </c>
      <c r="H790" s="8">
        <f>INDEX(data[join_date],MATCH('4.Endirim'!G790,data[cust&amp;camp],0))</f>
        <v>44877</v>
      </c>
      <c r="I790" s="11">
        <f>INDEX(data[GƏLİR],MATCH('4.Endirim'!G790,data[cust&amp;camp],0))</f>
        <v>28</v>
      </c>
      <c r="J790" s="10">
        <f t="shared" si="73"/>
        <v>44877</v>
      </c>
      <c r="K790" s="12">
        <f t="shared" si="74"/>
        <v>28</v>
      </c>
      <c r="L790" s="12">
        <f t="shared" si="75"/>
        <v>28</v>
      </c>
      <c r="M790" s="12" t="str">
        <f t="shared" si="76"/>
        <v>endirim olmayacaq</v>
      </c>
      <c r="N790" t="str">
        <f t="shared" si="77"/>
        <v>C080828</v>
      </c>
    </row>
    <row r="791" spans="1:14" x14ac:dyDescent="0.25">
      <c r="A791" t="s">
        <v>1457</v>
      </c>
      <c r="B791" t="s">
        <v>20</v>
      </c>
      <c r="E791" s="4" t="s">
        <v>3293</v>
      </c>
      <c r="F791" s="4" t="s">
        <v>30</v>
      </c>
      <c r="G791" s="4" t="str">
        <f t="shared" si="72"/>
        <v>C0813cam14</v>
      </c>
      <c r="H791" s="8">
        <f>INDEX(data[join_date],MATCH('4.Endirim'!G791,data[cust&amp;camp],0))</f>
        <v>44932</v>
      </c>
      <c r="I791" s="11">
        <f>INDEX(data[GƏLİR],MATCH('4.Endirim'!G791,data[cust&amp;camp],0))</f>
        <v>28</v>
      </c>
      <c r="J791" s="10">
        <f t="shared" si="73"/>
        <v>44932</v>
      </c>
      <c r="K791" s="12">
        <f t="shared" si="74"/>
        <v>62</v>
      </c>
      <c r="L791" s="12">
        <f t="shared" si="75"/>
        <v>28</v>
      </c>
      <c r="M791" s="12" t="str">
        <f t="shared" si="76"/>
        <v>endirim olmayacaq</v>
      </c>
      <c r="N791" t="str">
        <f t="shared" si="77"/>
        <v>C081362</v>
      </c>
    </row>
    <row r="792" spans="1:14" x14ac:dyDescent="0.25">
      <c r="A792" t="s">
        <v>1457</v>
      </c>
      <c r="B792" t="s">
        <v>34</v>
      </c>
      <c r="E792" s="4" t="s">
        <v>3305</v>
      </c>
      <c r="F792" s="4" t="s">
        <v>30</v>
      </c>
      <c r="G792" s="4" t="str">
        <f t="shared" si="72"/>
        <v>C0816cam14</v>
      </c>
      <c r="H792" s="8">
        <f>INDEX(data[join_date],MATCH('4.Endirim'!G792,data[cust&amp;camp],0))</f>
        <v>44711</v>
      </c>
      <c r="I792" s="11">
        <f>INDEX(data[GƏLİR],MATCH('4.Endirim'!G792,data[cust&amp;camp],0))</f>
        <v>28</v>
      </c>
      <c r="J792" s="10">
        <f t="shared" si="73"/>
        <v>45039</v>
      </c>
      <c r="K792" s="12">
        <f t="shared" si="74"/>
        <v>28</v>
      </c>
      <c r="L792" s="12">
        <f t="shared" si="75"/>
        <v>26</v>
      </c>
      <c r="M792" s="12" t="str">
        <f t="shared" si="76"/>
        <v>endirim :C0816,cam14</v>
      </c>
      <c r="N792" t="str">
        <f t="shared" si="77"/>
        <v>C081628</v>
      </c>
    </row>
    <row r="793" spans="1:14" x14ac:dyDescent="0.25">
      <c r="A793" t="s">
        <v>1461</v>
      </c>
      <c r="B793" t="s">
        <v>26</v>
      </c>
      <c r="E793" s="4" t="s">
        <v>3421</v>
      </c>
      <c r="F793" s="4" t="s">
        <v>30</v>
      </c>
      <c r="G793" s="4" t="str">
        <f t="shared" si="72"/>
        <v>C0845cam14</v>
      </c>
      <c r="H793" s="8">
        <f>INDEX(data[join_date],MATCH('4.Endirim'!G793,data[cust&amp;camp],0))</f>
        <v>44751</v>
      </c>
      <c r="I793" s="11">
        <f>INDEX(data[GƏLİR],MATCH('4.Endirim'!G793,data[cust&amp;camp],0))</f>
        <v>28</v>
      </c>
      <c r="J793" s="10">
        <f t="shared" si="73"/>
        <v>44877</v>
      </c>
      <c r="K793" s="12">
        <f t="shared" si="74"/>
        <v>66</v>
      </c>
      <c r="L793" s="12">
        <f t="shared" si="75"/>
        <v>66</v>
      </c>
      <c r="M793" s="12" t="str">
        <f t="shared" si="76"/>
        <v>endirim olmayacaq</v>
      </c>
      <c r="N793" t="str">
        <f t="shared" si="77"/>
        <v>C084566</v>
      </c>
    </row>
    <row r="794" spans="1:14" x14ac:dyDescent="0.25">
      <c r="A794" t="s">
        <v>1461</v>
      </c>
      <c r="B794" t="s">
        <v>34</v>
      </c>
      <c r="E794" s="4" t="s">
        <v>3437</v>
      </c>
      <c r="F794" s="4" t="s">
        <v>30</v>
      </c>
      <c r="G794" s="4" t="str">
        <f t="shared" si="72"/>
        <v>C0849cam14</v>
      </c>
      <c r="H794" s="8">
        <f>INDEX(data[join_date],MATCH('4.Endirim'!G794,data[cust&amp;camp],0))</f>
        <v>44576</v>
      </c>
      <c r="I794" s="11">
        <f>INDEX(data[GƏLİR],MATCH('4.Endirim'!G794,data[cust&amp;camp],0))</f>
        <v>28</v>
      </c>
      <c r="J794" s="10">
        <f t="shared" si="73"/>
        <v>44998</v>
      </c>
      <c r="K794" s="12">
        <f t="shared" si="74"/>
        <v>28</v>
      </c>
      <c r="L794" s="12">
        <f t="shared" si="75"/>
        <v>13</v>
      </c>
      <c r="M794" s="12" t="str">
        <f t="shared" si="76"/>
        <v>endirim :C0849,cam14</v>
      </c>
      <c r="N794" t="str">
        <f t="shared" si="77"/>
        <v>C084928</v>
      </c>
    </row>
    <row r="795" spans="1:14" x14ac:dyDescent="0.25">
      <c r="A795" t="s">
        <v>1465</v>
      </c>
      <c r="B795" t="s">
        <v>8</v>
      </c>
      <c r="E795" s="4" t="s">
        <v>3481</v>
      </c>
      <c r="F795" s="4" t="s">
        <v>30</v>
      </c>
      <c r="G795" s="4" t="str">
        <f t="shared" si="72"/>
        <v>C0860cam14</v>
      </c>
      <c r="H795" s="8">
        <f>INDEX(data[join_date],MATCH('4.Endirim'!G795,data[cust&amp;camp],0))</f>
        <v>45006</v>
      </c>
      <c r="I795" s="11">
        <f>INDEX(data[GƏLİR],MATCH('4.Endirim'!G795,data[cust&amp;camp],0))</f>
        <v>28</v>
      </c>
      <c r="J795" s="10">
        <f t="shared" si="73"/>
        <v>45006</v>
      </c>
      <c r="K795" s="12">
        <f t="shared" si="74"/>
        <v>75</v>
      </c>
      <c r="L795" s="12">
        <f t="shared" si="75"/>
        <v>28</v>
      </c>
      <c r="M795" s="12" t="str">
        <f t="shared" si="76"/>
        <v>endirim olmayacaq</v>
      </c>
      <c r="N795" t="str">
        <f t="shared" si="77"/>
        <v>C086075</v>
      </c>
    </row>
    <row r="796" spans="1:14" x14ac:dyDescent="0.25">
      <c r="A796" t="s">
        <v>1465</v>
      </c>
      <c r="B796" t="s">
        <v>14</v>
      </c>
      <c r="E796" s="4" t="s">
        <v>3537</v>
      </c>
      <c r="F796" s="4" t="s">
        <v>30</v>
      </c>
      <c r="G796" s="4" t="str">
        <f t="shared" si="72"/>
        <v>C0874cam14</v>
      </c>
      <c r="H796" s="8">
        <f>INDEX(data[join_date],MATCH('4.Endirim'!G796,data[cust&amp;camp],0))</f>
        <v>44836</v>
      </c>
      <c r="I796" s="11">
        <f>INDEX(data[GƏLİR],MATCH('4.Endirim'!G796,data[cust&amp;camp],0))</f>
        <v>28</v>
      </c>
      <c r="J796" s="10">
        <f t="shared" si="73"/>
        <v>44836</v>
      </c>
      <c r="K796" s="12">
        <f t="shared" si="74"/>
        <v>28</v>
      </c>
      <c r="L796" s="12">
        <f t="shared" si="75"/>
        <v>28</v>
      </c>
      <c r="M796" s="12" t="str">
        <f t="shared" si="76"/>
        <v>endirim olmayacaq</v>
      </c>
      <c r="N796" t="str">
        <f t="shared" si="77"/>
        <v>C087428</v>
      </c>
    </row>
    <row r="797" spans="1:14" x14ac:dyDescent="0.25">
      <c r="A797" t="s">
        <v>1469</v>
      </c>
      <c r="B797" t="s">
        <v>4</v>
      </c>
      <c r="E797" s="4" t="s">
        <v>3569</v>
      </c>
      <c r="F797" s="4" t="s">
        <v>30</v>
      </c>
      <c r="G797" s="4" t="str">
        <f t="shared" si="72"/>
        <v>C0882cam14</v>
      </c>
      <c r="H797" s="8">
        <f>INDEX(data[join_date],MATCH('4.Endirim'!G797,data[cust&amp;camp],0))</f>
        <v>44742</v>
      </c>
      <c r="I797" s="11">
        <f>INDEX(data[GƏLİR],MATCH('4.Endirim'!G797,data[cust&amp;camp],0))</f>
        <v>28</v>
      </c>
      <c r="J797" s="10">
        <f t="shared" si="73"/>
        <v>44812</v>
      </c>
      <c r="K797" s="12">
        <f t="shared" si="74"/>
        <v>62</v>
      </c>
      <c r="L797" s="12">
        <f t="shared" si="75"/>
        <v>62</v>
      </c>
      <c r="M797" s="12" t="str">
        <f t="shared" si="76"/>
        <v>endirim olmayacaq</v>
      </c>
      <c r="N797" t="str">
        <f t="shared" si="77"/>
        <v>C088262</v>
      </c>
    </row>
    <row r="798" spans="1:14" x14ac:dyDescent="0.25">
      <c r="A798" t="s">
        <v>1469</v>
      </c>
      <c r="B798" t="s">
        <v>20</v>
      </c>
      <c r="E798" s="4" t="s">
        <v>3581</v>
      </c>
      <c r="F798" s="4" t="s">
        <v>30</v>
      </c>
      <c r="G798" s="4" t="str">
        <f t="shared" si="72"/>
        <v>C0885cam14</v>
      </c>
      <c r="H798" s="8">
        <f>INDEX(data[join_date],MATCH('4.Endirim'!G798,data[cust&amp;camp],0))</f>
        <v>44643</v>
      </c>
      <c r="I798" s="11">
        <f>INDEX(data[GƏLİR],MATCH('4.Endirim'!G798,data[cust&amp;camp],0))</f>
        <v>28</v>
      </c>
      <c r="J798" s="10">
        <f t="shared" si="73"/>
        <v>44724</v>
      </c>
      <c r="K798" s="12">
        <f t="shared" si="74"/>
        <v>28</v>
      </c>
      <c r="L798" s="12">
        <f t="shared" si="75"/>
        <v>13</v>
      </c>
      <c r="M798" s="12" t="str">
        <f t="shared" si="76"/>
        <v>endirim :C0885,cam14</v>
      </c>
      <c r="N798" t="str">
        <f t="shared" si="77"/>
        <v>C088528</v>
      </c>
    </row>
    <row r="799" spans="1:14" x14ac:dyDescent="0.25">
      <c r="A799" t="s">
        <v>1473</v>
      </c>
      <c r="B799" t="s">
        <v>8</v>
      </c>
      <c r="E799" s="4" t="s">
        <v>3645</v>
      </c>
      <c r="F799" s="4" t="s">
        <v>30</v>
      </c>
      <c r="G799" s="4" t="str">
        <f t="shared" si="72"/>
        <v>C0901cam14</v>
      </c>
      <c r="H799" s="8">
        <f>INDEX(data[join_date],MATCH('4.Endirim'!G799,data[cust&amp;camp],0))</f>
        <v>44870</v>
      </c>
      <c r="I799" s="11">
        <f>INDEX(data[GƏLİR],MATCH('4.Endirim'!G799,data[cust&amp;camp],0))</f>
        <v>28</v>
      </c>
      <c r="J799" s="10">
        <f t="shared" si="73"/>
        <v>44870</v>
      </c>
      <c r="K799" s="12">
        <f t="shared" si="74"/>
        <v>75</v>
      </c>
      <c r="L799" s="12">
        <f t="shared" si="75"/>
        <v>28</v>
      </c>
      <c r="M799" s="12" t="str">
        <f t="shared" si="76"/>
        <v>endirim olmayacaq</v>
      </c>
      <c r="N799" t="str">
        <f t="shared" si="77"/>
        <v>C090175</v>
      </c>
    </row>
    <row r="800" spans="1:14" x14ac:dyDescent="0.25">
      <c r="A800" t="s">
        <v>1473</v>
      </c>
      <c r="B800" t="s">
        <v>18</v>
      </c>
      <c r="E800" s="4" t="s">
        <v>3677</v>
      </c>
      <c r="F800" s="4" t="s">
        <v>30</v>
      </c>
      <c r="G800" s="4" t="str">
        <f t="shared" si="72"/>
        <v>C0909cam14</v>
      </c>
      <c r="H800" s="8">
        <f>INDEX(data[join_date],MATCH('4.Endirim'!G800,data[cust&amp;camp],0))</f>
        <v>44955</v>
      </c>
      <c r="I800" s="11">
        <f>INDEX(data[GƏLİR],MATCH('4.Endirim'!G800,data[cust&amp;camp],0))</f>
        <v>28</v>
      </c>
      <c r="J800" s="10">
        <f t="shared" si="73"/>
        <v>44955</v>
      </c>
      <c r="K800" s="12">
        <f t="shared" si="74"/>
        <v>28</v>
      </c>
      <c r="L800" s="12">
        <f t="shared" si="75"/>
        <v>28</v>
      </c>
      <c r="M800" s="12" t="str">
        <f t="shared" si="76"/>
        <v>endirim olmayacaq</v>
      </c>
      <c r="N800" t="str">
        <f t="shared" si="77"/>
        <v>C090928</v>
      </c>
    </row>
    <row r="801" spans="1:14" x14ac:dyDescent="0.25">
      <c r="A801" t="s">
        <v>1477</v>
      </c>
      <c r="B801" t="s">
        <v>26</v>
      </c>
      <c r="E801" s="4" t="s">
        <v>3777</v>
      </c>
      <c r="F801" s="4" t="s">
        <v>30</v>
      </c>
      <c r="G801" s="4" t="str">
        <f t="shared" si="72"/>
        <v>C0934cam14</v>
      </c>
      <c r="H801" s="8">
        <f>INDEX(data[join_date],MATCH('4.Endirim'!G801,data[cust&amp;camp],0))</f>
        <v>44761</v>
      </c>
      <c r="I801" s="11">
        <f>INDEX(data[GƏLİR],MATCH('4.Endirim'!G801,data[cust&amp;camp],0))</f>
        <v>28</v>
      </c>
      <c r="J801" s="10">
        <f t="shared" si="73"/>
        <v>44761</v>
      </c>
      <c r="K801" s="12">
        <f t="shared" si="74"/>
        <v>28</v>
      </c>
      <c r="L801" s="12">
        <f t="shared" si="75"/>
        <v>28</v>
      </c>
      <c r="M801" s="12" t="str">
        <f t="shared" si="76"/>
        <v>endirim olmayacaq</v>
      </c>
      <c r="N801" t="str">
        <f t="shared" si="77"/>
        <v>C093428</v>
      </c>
    </row>
    <row r="802" spans="1:14" x14ac:dyDescent="0.25">
      <c r="A802" t="s">
        <v>1477</v>
      </c>
      <c r="B802" t="s">
        <v>30</v>
      </c>
      <c r="E802" s="4" t="s">
        <v>3817</v>
      </c>
      <c r="F802" s="4" t="s">
        <v>30</v>
      </c>
      <c r="G802" s="4" t="str">
        <f t="shared" si="72"/>
        <v>C0944cam14</v>
      </c>
      <c r="H802" s="8">
        <f>INDEX(data[join_date],MATCH('4.Endirim'!G802,data[cust&amp;camp],0))</f>
        <v>44867</v>
      </c>
      <c r="I802" s="11">
        <f>INDEX(data[GƏLİR],MATCH('4.Endirim'!G802,data[cust&amp;camp],0))</f>
        <v>28</v>
      </c>
      <c r="J802" s="10">
        <f t="shared" si="73"/>
        <v>44867</v>
      </c>
      <c r="K802" s="12">
        <f t="shared" si="74"/>
        <v>28</v>
      </c>
      <c r="L802" s="12">
        <f t="shared" si="75"/>
        <v>28</v>
      </c>
      <c r="M802" s="12" t="str">
        <f t="shared" si="76"/>
        <v>endirim olmayacaq</v>
      </c>
      <c r="N802" t="str">
        <f t="shared" si="77"/>
        <v>C094428</v>
      </c>
    </row>
    <row r="803" spans="1:14" x14ac:dyDescent="0.25">
      <c r="A803" t="s">
        <v>1481</v>
      </c>
      <c r="B803" t="s">
        <v>18</v>
      </c>
      <c r="E803" s="4" t="s">
        <v>3849</v>
      </c>
      <c r="F803" s="4" t="s">
        <v>30</v>
      </c>
      <c r="G803" s="4" t="str">
        <f t="shared" si="72"/>
        <v>C0952cam14</v>
      </c>
      <c r="H803" s="8">
        <f>INDEX(data[join_date],MATCH('4.Endirim'!G803,data[cust&amp;camp],0))</f>
        <v>44830</v>
      </c>
      <c r="I803" s="11">
        <f>INDEX(data[GƏLİR],MATCH('4.Endirim'!G803,data[cust&amp;camp],0))</f>
        <v>28</v>
      </c>
      <c r="J803" s="10">
        <f t="shared" si="73"/>
        <v>44934</v>
      </c>
      <c r="K803" s="12">
        <f t="shared" si="74"/>
        <v>29</v>
      </c>
      <c r="L803" s="12">
        <f t="shared" si="75"/>
        <v>29</v>
      </c>
      <c r="M803" s="12" t="str">
        <f t="shared" si="76"/>
        <v>endirim olmayacaq</v>
      </c>
      <c r="N803" t="str">
        <f t="shared" si="77"/>
        <v>C095229</v>
      </c>
    </row>
    <row r="804" spans="1:14" x14ac:dyDescent="0.25">
      <c r="A804" t="s">
        <v>1481</v>
      </c>
      <c r="B804" t="s">
        <v>36</v>
      </c>
      <c r="E804" s="4" t="s">
        <v>3873</v>
      </c>
      <c r="F804" s="4" t="s">
        <v>30</v>
      </c>
      <c r="G804" s="4" t="str">
        <f t="shared" si="72"/>
        <v>C0958cam14</v>
      </c>
      <c r="H804" s="8">
        <f>INDEX(data[join_date],MATCH('4.Endirim'!G804,data[cust&amp;camp],0))</f>
        <v>44628</v>
      </c>
      <c r="I804" s="11">
        <f>INDEX(data[GƏLİR],MATCH('4.Endirim'!G804,data[cust&amp;camp],0))</f>
        <v>28</v>
      </c>
      <c r="J804" s="10">
        <f t="shared" si="73"/>
        <v>44732</v>
      </c>
      <c r="K804" s="12">
        <f t="shared" si="74"/>
        <v>28</v>
      </c>
      <c r="L804" s="12">
        <f t="shared" si="75"/>
        <v>16</v>
      </c>
      <c r="M804" s="12" t="str">
        <f t="shared" si="76"/>
        <v>endirim :C0958,cam14</v>
      </c>
      <c r="N804" t="str">
        <f t="shared" si="77"/>
        <v>C095828</v>
      </c>
    </row>
    <row r="805" spans="1:14" x14ac:dyDescent="0.25">
      <c r="A805" t="s">
        <v>1485</v>
      </c>
      <c r="B805" t="s">
        <v>8</v>
      </c>
      <c r="E805" s="4" t="s">
        <v>3905</v>
      </c>
      <c r="F805" s="4" t="s">
        <v>30</v>
      </c>
      <c r="G805" s="4" t="str">
        <f t="shared" si="72"/>
        <v>C0966cam14</v>
      </c>
      <c r="H805" s="8">
        <f>INDEX(data[join_date],MATCH('4.Endirim'!G805,data[cust&amp;camp],0))</f>
        <v>44819</v>
      </c>
      <c r="I805" s="11">
        <f>INDEX(data[GƏLİR],MATCH('4.Endirim'!G805,data[cust&amp;camp],0))</f>
        <v>28</v>
      </c>
      <c r="J805" s="10">
        <f t="shared" si="73"/>
        <v>44987</v>
      </c>
      <c r="K805" s="12">
        <f t="shared" si="74"/>
        <v>66</v>
      </c>
      <c r="L805" s="12">
        <f t="shared" si="75"/>
        <v>66</v>
      </c>
      <c r="M805" s="12" t="str">
        <f t="shared" si="76"/>
        <v>endirim olmayacaq</v>
      </c>
      <c r="N805" t="str">
        <f t="shared" si="77"/>
        <v>C096666</v>
      </c>
    </row>
    <row r="806" spans="1:14" x14ac:dyDescent="0.25">
      <c r="A806" t="s">
        <v>1485</v>
      </c>
      <c r="B806" t="s">
        <v>26</v>
      </c>
      <c r="E806" s="4" t="s">
        <v>3917</v>
      </c>
      <c r="F806" s="4" t="s">
        <v>30</v>
      </c>
      <c r="G806" s="4" t="str">
        <f t="shared" si="72"/>
        <v>C0969cam14</v>
      </c>
      <c r="H806" s="8">
        <f>INDEX(data[join_date],MATCH('4.Endirim'!G806,data[cust&amp;camp],0))</f>
        <v>44750</v>
      </c>
      <c r="I806" s="11">
        <f>INDEX(data[GƏLİR],MATCH('4.Endirim'!G806,data[cust&amp;camp],0))</f>
        <v>28</v>
      </c>
      <c r="J806" s="10">
        <f t="shared" si="73"/>
        <v>44808</v>
      </c>
      <c r="K806" s="12">
        <f t="shared" si="74"/>
        <v>28</v>
      </c>
      <c r="L806" s="12">
        <f t="shared" si="75"/>
        <v>26</v>
      </c>
      <c r="M806" s="12" t="str">
        <f t="shared" si="76"/>
        <v>endirim :C0969,cam14</v>
      </c>
      <c r="N806" t="str">
        <f t="shared" si="77"/>
        <v>C096928</v>
      </c>
    </row>
    <row r="807" spans="1:14" x14ac:dyDescent="0.25">
      <c r="A807" t="s">
        <v>1489</v>
      </c>
      <c r="B807" t="s">
        <v>12</v>
      </c>
      <c r="E807" s="4" t="s">
        <v>3921</v>
      </c>
      <c r="F807" s="4" t="s">
        <v>30</v>
      </c>
      <c r="G807" s="4" t="str">
        <f t="shared" si="72"/>
        <v>C0970cam14</v>
      </c>
      <c r="H807" s="8">
        <f>INDEX(data[join_date],MATCH('4.Endirim'!G807,data[cust&amp;camp],0))</f>
        <v>44591</v>
      </c>
      <c r="I807" s="11">
        <f>INDEX(data[GƏLİR],MATCH('4.Endirim'!G807,data[cust&amp;camp],0))</f>
        <v>28</v>
      </c>
      <c r="J807" s="10">
        <f t="shared" si="73"/>
        <v>44999</v>
      </c>
      <c r="K807" s="12">
        <f t="shared" si="74"/>
        <v>28</v>
      </c>
      <c r="L807" s="12">
        <f t="shared" si="75"/>
        <v>27</v>
      </c>
      <c r="M807" s="12" t="str">
        <f t="shared" si="76"/>
        <v>endirim :C0970,cam14</v>
      </c>
      <c r="N807" t="str">
        <f t="shared" si="77"/>
        <v>C097028</v>
      </c>
    </row>
    <row r="808" spans="1:14" x14ac:dyDescent="0.25">
      <c r="A808" t="s">
        <v>1489</v>
      </c>
      <c r="B808" t="s">
        <v>32</v>
      </c>
      <c r="E808" s="4" t="s">
        <v>3941</v>
      </c>
      <c r="F808" s="4" t="s">
        <v>30</v>
      </c>
      <c r="G808" s="4" t="str">
        <f t="shared" si="72"/>
        <v>C0975cam14</v>
      </c>
      <c r="H808" s="8">
        <f>INDEX(data[join_date],MATCH('4.Endirim'!G808,data[cust&amp;camp],0))</f>
        <v>44976</v>
      </c>
      <c r="I808" s="11">
        <f>INDEX(data[GƏLİR],MATCH('4.Endirim'!G808,data[cust&amp;camp],0))</f>
        <v>28</v>
      </c>
      <c r="J808" s="10">
        <f t="shared" si="73"/>
        <v>44976</v>
      </c>
      <c r="K808" s="12">
        <f t="shared" si="74"/>
        <v>65</v>
      </c>
      <c r="L808" s="12">
        <f t="shared" si="75"/>
        <v>28</v>
      </c>
      <c r="M808" s="12" t="str">
        <f t="shared" si="76"/>
        <v>endirim olmayacaq</v>
      </c>
      <c r="N808" t="str">
        <f t="shared" si="77"/>
        <v>C097565</v>
      </c>
    </row>
    <row r="809" spans="1:14" x14ac:dyDescent="0.25">
      <c r="A809" t="s">
        <v>1493</v>
      </c>
      <c r="B809" t="s">
        <v>18</v>
      </c>
      <c r="E809" s="4" t="s">
        <v>121</v>
      </c>
      <c r="F809" s="4" t="s">
        <v>10</v>
      </c>
      <c r="G809" s="4" t="str">
        <f t="shared" si="72"/>
        <v>C0020cam04</v>
      </c>
      <c r="H809" s="8">
        <f>INDEX(data[join_date],MATCH('4.Endirim'!G809,data[cust&amp;camp],0))</f>
        <v>44919</v>
      </c>
      <c r="I809" s="11">
        <f>INDEX(data[GƏLİR],MATCH('4.Endirim'!G809,data[cust&amp;camp],0))</f>
        <v>26</v>
      </c>
      <c r="J809" s="10">
        <f t="shared" si="73"/>
        <v>44919</v>
      </c>
      <c r="K809" s="12">
        <f t="shared" si="74"/>
        <v>26</v>
      </c>
      <c r="L809" s="12">
        <f t="shared" si="75"/>
        <v>26</v>
      </c>
      <c r="M809" s="12" t="str">
        <f t="shared" si="76"/>
        <v>endirim olmayacaq</v>
      </c>
      <c r="N809" t="str">
        <f t="shared" si="77"/>
        <v>C002026</v>
      </c>
    </row>
    <row r="810" spans="1:14" x14ac:dyDescent="0.25">
      <c r="A810" t="s">
        <v>1493</v>
      </c>
      <c r="B810" t="s">
        <v>24</v>
      </c>
      <c r="E810" s="4" t="s">
        <v>141</v>
      </c>
      <c r="F810" s="4" t="s">
        <v>10</v>
      </c>
      <c r="G810" s="4" t="str">
        <f t="shared" si="72"/>
        <v>C0025cam04</v>
      </c>
      <c r="H810" s="8">
        <f>INDEX(data[join_date],MATCH('4.Endirim'!G810,data[cust&amp;camp],0))</f>
        <v>44655</v>
      </c>
      <c r="I810" s="11">
        <f>INDEX(data[GƏLİR],MATCH('4.Endirim'!G810,data[cust&amp;camp],0))</f>
        <v>26</v>
      </c>
      <c r="J810" s="10">
        <f t="shared" si="73"/>
        <v>44972</v>
      </c>
      <c r="K810" s="12">
        <f t="shared" si="74"/>
        <v>27</v>
      </c>
      <c r="L810" s="12">
        <f t="shared" si="75"/>
        <v>27</v>
      </c>
      <c r="M810" s="12" t="str">
        <f t="shared" si="76"/>
        <v>endirim olmayacaq</v>
      </c>
      <c r="N810" t="str">
        <f t="shared" si="77"/>
        <v>C002527</v>
      </c>
    </row>
    <row r="811" spans="1:14" x14ac:dyDescent="0.25">
      <c r="A811" t="s">
        <v>1497</v>
      </c>
      <c r="B811" t="s">
        <v>8</v>
      </c>
      <c r="E811" s="4" t="s">
        <v>181</v>
      </c>
      <c r="F811" s="4" t="s">
        <v>10</v>
      </c>
      <c r="G811" s="4" t="str">
        <f t="shared" si="72"/>
        <v>C0035cam04</v>
      </c>
      <c r="H811" s="8">
        <f>INDEX(data[join_date],MATCH('4.Endirim'!G811,data[cust&amp;camp],0))</f>
        <v>44922</v>
      </c>
      <c r="I811" s="11">
        <f>INDEX(data[GƏLİR],MATCH('4.Endirim'!G811,data[cust&amp;camp],0))</f>
        <v>26</v>
      </c>
      <c r="J811" s="10">
        <f t="shared" si="73"/>
        <v>44922</v>
      </c>
      <c r="K811" s="12">
        <f t="shared" si="74"/>
        <v>66</v>
      </c>
      <c r="L811" s="12">
        <f t="shared" si="75"/>
        <v>26</v>
      </c>
      <c r="M811" s="12" t="str">
        <f t="shared" si="76"/>
        <v>endirim olmayacaq</v>
      </c>
      <c r="N811" t="str">
        <f t="shared" si="77"/>
        <v>C003566</v>
      </c>
    </row>
    <row r="812" spans="1:14" x14ac:dyDescent="0.25">
      <c r="A812" t="s">
        <v>1497</v>
      </c>
      <c r="B812" t="s">
        <v>30</v>
      </c>
      <c r="E812" s="4" t="s">
        <v>233</v>
      </c>
      <c r="F812" s="4" t="s">
        <v>10</v>
      </c>
      <c r="G812" s="4" t="str">
        <f t="shared" si="72"/>
        <v>C0048cam04</v>
      </c>
      <c r="H812" s="8">
        <f>INDEX(data[join_date],MATCH('4.Endirim'!G812,data[cust&amp;camp],0))</f>
        <v>44775</v>
      </c>
      <c r="I812" s="11">
        <f>INDEX(data[GƏLİR],MATCH('4.Endirim'!G812,data[cust&amp;camp],0))</f>
        <v>26</v>
      </c>
      <c r="J812" s="10">
        <f t="shared" si="73"/>
        <v>45004</v>
      </c>
      <c r="K812" s="12">
        <f t="shared" si="74"/>
        <v>62</v>
      </c>
      <c r="L812" s="12">
        <f t="shared" si="75"/>
        <v>62</v>
      </c>
      <c r="M812" s="12" t="str">
        <f t="shared" si="76"/>
        <v>endirim olmayacaq</v>
      </c>
      <c r="N812" t="str">
        <f t="shared" si="77"/>
        <v>C004862</v>
      </c>
    </row>
    <row r="813" spans="1:14" x14ac:dyDescent="0.25">
      <c r="A813" t="s">
        <v>1501</v>
      </c>
      <c r="B813" t="s">
        <v>20</v>
      </c>
      <c r="E813" s="4" t="s">
        <v>273</v>
      </c>
      <c r="F813" s="4" t="s">
        <v>10</v>
      </c>
      <c r="G813" s="4" t="str">
        <f t="shared" si="72"/>
        <v>C0058cam04</v>
      </c>
      <c r="H813" s="8">
        <f>INDEX(data[join_date],MATCH('4.Endirim'!G813,data[cust&amp;camp],0))</f>
        <v>44924</v>
      </c>
      <c r="I813" s="11">
        <f>INDEX(data[GƏLİR],MATCH('4.Endirim'!G813,data[cust&amp;camp],0))</f>
        <v>26</v>
      </c>
      <c r="J813" s="10">
        <f t="shared" si="73"/>
        <v>44924</v>
      </c>
      <c r="K813" s="12">
        <f t="shared" si="74"/>
        <v>65</v>
      </c>
      <c r="L813" s="12">
        <f t="shared" si="75"/>
        <v>26</v>
      </c>
      <c r="M813" s="12" t="str">
        <f t="shared" si="76"/>
        <v>endirim olmayacaq</v>
      </c>
      <c r="N813" t="str">
        <f t="shared" si="77"/>
        <v>C005865</v>
      </c>
    </row>
    <row r="814" spans="1:14" x14ac:dyDescent="0.25">
      <c r="A814" t="s">
        <v>1501</v>
      </c>
      <c r="B814" t="s">
        <v>34</v>
      </c>
      <c r="E814" s="4" t="s">
        <v>369</v>
      </c>
      <c r="F814" s="4" t="s">
        <v>10</v>
      </c>
      <c r="G814" s="4" t="str">
        <f t="shared" si="72"/>
        <v>C0082cam04</v>
      </c>
      <c r="H814" s="8">
        <f>INDEX(data[join_date],MATCH('4.Endirim'!G814,data[cust&amp;camp],0))</f>
        <v>44643</v>
      </c>
      <c r="I814" s="11">
        <f>INDEX(data[GƏLİR],MATCH('4.Endirim'!G814,data[cust&amp;camp],0))</f>
        <v>26</v>
      </c>
      <c r="J814" s="10">
        <f t="shared" si="73"/>
        <v>44750</v>
      </c>
      <c r="K814" s="12">
        <f t="shared" si="74"/>
        <v>65</v>
      </c>
      <c r="L814" s="12">
        <f t="shared" si="75"/>
        <v>65</v>
      </c>
      <c r="M814" s="12" t="str">
        <f t="shared" si="76"/>
        <v>endirim olmayacaq</v>
      </c>
      <c r="N814" t="str">
        <f t="shared" si="77"/>
        <v>C008265</v>
      </c>
    </row>
    <row r="815" spans="1:14" x14ac:dyDescent="0.25">
      <c r="A815" t="s">
        <v>1505</v>
      </c>
      <c r="B815" t="s">
        <v>18</v>
      </c>
      <c r="E815" s="4" t="s">
        <v>413</v>
      </c>
      <c r="F815" s="4" t="s">
        <v>10</v>
      </c>
      <c r="G815" s="4" t="str">
        <f t="shared" si="72"/>
        <v>C0093cam04</v>
      </c>
      <c r="H815" s="8">
        <f>INDEX(data[join_date],MATCH('4.Endirim'!G815,data[cust&amp;camp],0))</f>
        <v>44924</v>
      </c>
      <c r="I815" s="11">
        <f>INDEX(data[GƏLİR],MATCH('4.Endirim'!G815,data[cust&amp;camp],0))</f>
        <v>26</v>
      </c>
      <c r="J815" s="10">
        <f t="shared" si="73"/>
        <v>45012</v>
      </c>
      <c r="K815" s="12">
        <f t="shared" si="74"/>
        <v>75</v>
      </c>
      <c r="L815" s="12">
        <f t="shared" si="75"/>
        <v>75</v>
      </c>
      <c r="M815" s="12" t="str">
        <f t="shared" si="76"/>
        <v>endirim olmayacaq</v>
      </c>
      <c r="N815" t="str">
        <f t="shared" si="77"/>
        <v>C009375</v>
      </c>
    </row>
    <row r="816" spans="1:14" x14ac:dyDescent="0.25">
      <c r="A816" t="s">
        <v>1505</v>
      </c>
      <c r="B816" t="s">
        <v>36</v>
      </c>
      <c r="E816" s="4" t="s">
        <v>489</v>
      </c>
      <c r="F816" s="4" t="s">
        <v>10</v>
      </c>
      <c r="G816" s="4" t="str">
        <f t="shared" si="72"/>
        <v>C0112cam04</v>
      </c>
      <c r="H816" s="8">
        <f>INDEX(data[join_date],MATCH('4.Endirim'!G816,data[cust&amp;camp],0))</f>
        <v>44974</v>
      </c>
      <c r="I816" s="11">
        <f>INDEX(data[GƏLİR],MATCH('4.Endirim'!G816,data[cust&amp;camp],0))</f>
        <v>26</v>
      </c>
      <c r="J816" s="10">
        <f t="shared" si="73"/>
        <v>44974</v>
      </c>
      <c r="K816" s="12">
        <f t="shared" si="74"/>
        <v>66</v>
      </c>
      <c r="L816" s="12">
        <f t="shared" si="75"/>
        <v>26</v>
      </c>
      <c r="M816" s="12" t="str">
        <f t="shared" si="76"/>
        <v>endirim olmayacaq</v>
      </c>
      <c r="N816" t="str">
        <f t="shared" si="77"/>
        <v>C011266</v>
      </c>
    </row>
    <row r="817" spans="1:14" x14ac:dyDescent="0.25">
      <c r="A817" t="s">
        <v>1509</v>
      </c>
      <c r="B817" t="s">
        <v>12</v>
      </c>
      <c r="E817" s="4" t="s">
        <v>521</v>
      </c>
      <c r="F817" s="4" t="s">
        <v>10</v>
      </c>
      <c r="G817" s="4" t="str">
        <f t="shared" si="72"/>
        <v>C0120cam04</v>
      </c>
      <c r="H817" s="8">
        <f>INDEX(data[join_date],MATCH('4.Endirim'!G817,data[cust&amp;camp],0))</f>
        <v>44634</v>
      </c>
      <c r="I817" s="11">
        <f>INDEX(data[GƏLİR],MATCH('4.Endirim'!G817,data[cust&amp;camp],0))</f>
        <v>26</v>
      </c>
      <c r="J817" s="10">
        <f t="shared" si="73"/>
        <v>44969</v>
      </c>
      <c r="K817" s="12">
        <f t="shared" si="74"/>
        <v>26</v>
      </c>
      <c r="L817" s="12">
        <f t="shared" si="75"/>
        <v>25</v>
      </c>
      <c r="M817" s="12" t="str">
        <f t="shared" si="76"/>
        <v>endirim :C0120,cam04</v>
      </c>
      <c r="N817" t="str">
        <f t="shared" si="77"/>
        <v>C012026</v>
      </c>
    </row>
    <row r="818" spans="1:14" x14ac:dyDescent="0.25">
      <c r="A818" t="s">
        <v>1509</v>
      </c>
      <c r="B818" t="s">
        <v>28</v>
      </c>
      <c r="E818" s="4" t="s">
        <v>525</v>
      </c>
      <c r="F818" s="4" t="s">
        <v>10</v>
      </c>
      <c r="G818" s="4" t="str">
        <f t="shared" si="72"/>
        <v>C0121cam04</v>
      </c>
      <c r="H818" s="8">
        <f>INDEX(data[join_date],MATCH('4.Endirim'!G818,data[cust&amp;camp],0))</f>
        <v>44761</v>
      </c>
      <c r="I818" s="11">
        <f>INDEX(data[GƏLİR],MATCH('4.Endirim'!G818,data[cust&amp;camp],0))</f>
        <v>26</v>
      </c>
      <c r="J818" s="10">
        <f t="shared" si="73"/>
        <v>44872</v>
      </c>
      <c r="K818" s="12">
        <f t="shared" si="74"/>
        <v>75</v>
      </c>
      <c r="L818" s="12">
        <f t="shared" si="75"/>
        <v>75</v>
      </c>
      <c r="M818" s="12" t="str">
        <f t="shared" si="76"/>
        <v>endirim olmayacaq</v>
      </c>
      <c r="N818" t="str">
        <f t="shared" si="77"/>
        <v>C012175</v>
      </c>
    </row>
    <row r="819" spans="1:14" x14ac:dyDescent="0.25">
      <c r="A819" t="s">
        <v>1513</v>
      </c>
      <c r="B819" t="s">
        <v>10</v>
      </c>
      <c r="E819" s="4" t="s">
        <v>565</v>
      </c>
      <c r="F819" s="4" t="s">
        <v>10</v>
      </c>
      <c r="G819" s="4" t="str">
        <f t="shared" si="72"/>
        <v>C0131cam04</v>
      </c>
      <c r="H819" s="8">
        <f>INDEX(data[join_date],MATCH('4.Endirim'!G819,data[cust&amp;camp],0))</f>
        <v>44610</v>
      </c>
      <c r="I819" s="11">
        <f>INDEX(data[GƏLİR],MATCH('4.Endirim'!G819,data[cust&amp;camp],0))</f>
        <v>26</v>
      </c>
      <c r="J819" s="10">
        <f t="shared" si="73"/>
        <v>44932</v>
      </c>
      <c r="K819" s="12">
        <f t="shared" si="74"/>
        <v>75</v>
      </c>
      <c r="L819" s="12">
        <f t="shared" si="75"/>
        <v>75</v>
      </c>
      <c r="M819" s="12" t="str">
        <f t="shared" si="76"/>
        <v>endirim olmayacaq</v>
      </c>
      <c r="N819" t="str">
        <f t="shared" si="77"/>
        <v>C013175</v>
      </c>
    </row>
    <row r="820" spans="1:14" x14ac:dyDescent="0.25">
      <c r="A820" t="s">
        <v>1513</v>
      </c>
      <c r="B820" t="s">
        <v>36</v>
      </c>
      <c r="E820" s="4" t="s">
        <v>573</v>
      </c>
      <c r="F820" s="4" t="s">
        <v>10</v>
      </c>
      <c r="G820" s="4" t="str">
        <f t="shared" si="72"/>
        <v>C0133cam04</v>
      </c>
      <c r="H820" s="8">
        <f>INDEX(data[join_date],MATCH('4.Endirim'!G820,data[cust&amp;camp],0))</f>
        <v>44734</v>
      </c>
      <c r="I820" s="11">
        <f>INDEX(data[GƏLİR],MATCH('4.Endirim'!G820,data[cust&amp;camp],0))</f>
        <v>26</v>
      </c>
      <c r="J820" s="10">
        <f t="shared" si="73"/>
        <v>44947</v>
      </c>
      <c r="K820" s="12">
        <f t="shared" si="74"/>
        <v>29</v>
      </c>
      <c r="L820" s="12">
        <f t="shared" si="75"/>
        <v>29</v>
      </c>
      <c r="M820" s="12" t="str">
        <f t="shared" si="76"/>
        <v>endirim olmayacaq</v>
      </c>
      <c r="N820" t="str">
        <f t="shared" si="77"/>
        <v>C013329</v>
      </c>
    </row>
    <row r="821" spans="1:14" x14ac:dyDescent="0.25">
      <c r="A821" t="s">
        <v>1517</v>
      </c>
      <c r="B821" t="s">
        <v>14</v>
      </c>
      <c r="E821" s="4" t="s">
        <v>581</v>
      </c>
      <c r="F821" s="4" t="s">
        <v>10</v>
      </c>
      <c r="G821" s="4" t="str">
        <f t="shared" si="72"/>
        <v>C0135cam04</v>
      </c>
      <c r="H821" s="8">
        <f>INDEX(data[join_date],MATCH('4.Endirim'!G821,data[cust&amp;camp],0))</f>
        <v>44742</v>
      </c>
      <c r="I821" s="11">
        <f>INDEX(data[GƏLİR],MATCH('4.Endirim'!G821,data[cust&amp;camp],0))</f>
        <v>26</v>
      </c>
      <c r="J821" s="10">
        <f t="shared" si="73"/>
        <v>44825</v>
      </c>
      <c r="K821" s="12">
        <f t="shared" si="74"/>
        <v>27</v>
      </c>
      <c r="L821" s="12">
        <f t="shared" si="75"/>
        <v>27</v>
      </c>
      <c r="M821" s="12" t="str">
        <f t="shared" si="76"/>
        <v>endirim olmayacaq</v>
      </c>
      <c r="N821" t="str">
        <f t="shared" si="77"/>
        <v>C013527</v>
      </c>
    </row>
    <row r="822" spans="1:14" x14ac:dyDescent="0.25">
      <c r="A822" t="s">
        <v>1517</v>
      </c>
      <c r="B822" t="s">
        <v>30</v>
      </c>
      <c r="E822" s="4" t="s">
        <v>597</v>
      </c>
      <c r="F822" s="4" t="s">
        <v>10</v>
      </c>
      <c r="G822" s="4" t="str">
        <f t="shared" si="72"/>
        <v>C0139cam04</v>
      </c>
      <c r="H822" s="8">
        <f>INDEX(data[join_date],MATCH('4.Endirim'!G822,data[cust&amp;camp],0))</f>
        <v>44998</v>
      </c>
      <c r="I822" s="11">
        <f>INDEX(data[GƏLİR],MATCH('4.Endirim'!G822,data[cust&amp;camp],0))</f>
        <v>26</v>
      </c>
      <c r="J822" s="10">
        <f t="shared" si="73"/>
        <v>44998</v>
      </c>
      <c r="K822" s="12">
        <f t="shared" si="74"/>
        <v>65</v>
      </c>
      <c r="L822" s="12">
        <f t="shared" si="75"/>
        <v>26</v>
      </c>
      <c r="M822" s="12" t="str">
        <f t="shared" si="76"/>
        <v>endirim olmayacaq</v>
      </c>
      <c r="N822" t="str">
        <f t="shared" si="77"/>
        <v>C013965</v>
      </c>
    </row>
    <row r="823" spans="1:14" x14ac:dyDescent="0.25">
      <c r="A823" t="s">
        <v>1521</v>
      </c>
      <c r="B823" t="s">
        <v>10</v>
      </c>
      <c r="E823" s="4" t="s">
        <v>649</v>
      </c>
      <c r="F823" s="4" t="s">
        <v>10</v>
      </c>
      <c r="G823" s="4" t="str">
        <f t="shared" si="72"/>
        <v>C0152cam04</v>
      </c>
      <c r="H823" s="8">
        <f>INDEX(data[join_date],MATCH('4.Endirim'!G823,data[cust&amp;camp],0))</f>
        <v>44788</v>
      </c>
      <c r="I823" s="11">
        <f>INDEX(data[GƏLİR],MATCH('4.Endirim'!G823,data[cust&amp;camp],0))</f>
        <v>26</v>
      </c>
      <c r="J823" s="10">
        <f t="shared" si="73"/>
        <v>44788</v>
      </c>
      <c r="K823" s="12">
        <f t="shared" si="74"/>
        <v>75</v>
      </c>
      <c r="L823" s="12">
        <f t="shared" si="75"/>
        <v>26</v>
      </c>
      <c r="M823" s="12" t="str">
        <f t="shared" si="76"/>
        <v>endirim olmayacaq</v>
      </c>
      <c r="N823" t="str">
        <f t="shared" si="77"/>
        <v>C015275</v>
      </c>
    </row>
    <row r="824" spans="1:14" x14ac:dyDescent="0.25">
      <c r="A824" t="s">
        <v>1521</v>
      </c>
      <c r="B824" t="s">
        <v>12</v>
      </c>
      <c r="E824" s="4" t="s">
        <v>725</v>
      </c>
      <c r="F824" s="4" t="s">
        <v>10</v>
      </c>
      <c r="G824" s="4" t="str">
        <f t="shared" si="72"/>
        <v>C0171cam04</v>
      </c>
      <c r="H824" s="8">
        <f>INDEX(data[join_date],MATCH('4.Endirim'!G824,data[cust&amp;camp],0))</f>
        <v>45022</v>
      </c>
      <c r="I824" s="11">
        <f>INDEX(data[GƏLİR],MATCH('4.Endirim'!G824,data[cust&amp;camp],0))</f>
        <v>26</v>
      </c>
      <c r="J824" s="10">
        <f t="shared" si="73"/>
        <v>45022</v>
      </c>
      <c r="K824" s="12">
        <f t="shared" si="74"/>
        <v>26</v>
      </c>
      <c r="L824" s="12">
        <f t="shared" si="75"/>
        <v>26</v>
      </c>
      <c r="M824" s="12" t="str">
        <f t="shared" si="76"/>
        <v>endirim olmayacaq</v>
      </c>
      <c r="N824" t="str">
        <f t="shared" si="77"/>
        <v>C017126</v>
      </c>
    </row>
    <row r="825" spans="1:14" x14ac:dyDescent="0.25">
      <c r="A825" t="s">
        <v>1525</v>
      </c>
      <c r="B825" t="s">
        <v>10</v>
      </c>
      <c r="E825" s="4" t="s">
        <v>753</v>
      </c>
      <c r="F825" s="4" t="s">
        <v>10</v>
      </c>
      <c r="G825" s="4" t="str">
        <f t="shared" si="72"/>
        <v>C0178cam04</v>
      </c>
      <c r="H825" s="8">
        <f>INDEX(data[join_date],MATCH('4.Endirim'!G825,data[cust&amp;camp],0))</f>
        <v>45026</v>
      </c>
      <c r="I825" s="11">
        <f>INDEX(data[GƏLİR],MATCH('4.Endirim'!G825,data[cust&amp;camp],0))</f>
        <v>26</v>
      </c>
      <c r="J825" s="10">
        <f t="shared" si="73"/>
        <v>45026</v>
      </c>
      <c r="K825" s="12">
        <f t="shared" si="74"/>
        <v>66</v>
      </c>
      <c r="L825" s="12">
        <f t="shared" si="75"/>
        <v>26</v>
      </c>
      <c r="M825" s="12" t="str">
        <f t="shared" si="76"/>
        <v>endirim olmayacaq</v>
      </c>
      <c r="N825" t="str">
        <f t="shared" si="77"/>
        <v>C017866</v>
      </c>
    </row>
    <row r="826" spans="1:14" x14ac:dyDescent="0.25">
      <c r="A826" t="s">
        <v>1525</v>
      </c>
      <c r="B826" t="s">
        <v>30</v>
      </c>
      <c r="E826" s="4" t="s">
        <v>781</v>
      </c>
      <c r="F826" s="4" t="s">
        <v>10</v>
      </c>
      <c r="G826" s="4" t="str">
        <f t="shared" si="72"/>
        <v>C0185cam04</v>
      </c>
      <c r="H826" s="8">
        <f>INDEX(data[join_date],MATCH('4.Endirim'!G826,data[cust&amp;camp],0))</f>
        <v>44961</v>
      </c>
      <c r="I826" s="11">
        <f>INDEX(data[GƏLİR],MATCH('4.Endirim'!G826,data[cust&amp;camp],0))</f>
        <v>26</v>
      </c>
      <c r="J826" s="10">
        <f t="shared" si="73"/>
        <v>44961</v>
      </c>
      <c r="K826" s="12">
        <f t="shared" si="74"/>
        <v>75</v>
      </c>
      <c r="L826" s="12">
        <f t="shared" si="75"/>
        <v>26</v>
      </c>
      <c r="M826" s="12" t="str">
        <f t="shared" si="76"/>
        <v>endirim olmayacaq</v>
      </c>
      <c r="N826" t="str">
        <f t="shared" si="77"/>
        <v>C018575</v>
      </c>
    </row>
    <row r="827" spans="1:14" x14ac:dyDescent="0.25">
      <c r="A827" t="s">
        <v>1529</v>
      </c>
      <c r="B827" t="s">
        <v>16</v>
      </c>
      <c r="E827" s="4" t="s">
        <v>801</v>
      </c>
      <c r="F827" s="4" t="s">
        <v>10</v>
      </c>
      <c r="G827" s="4" t="str">
        <f t="shared" si="72"/>
        <v>C0190cam04</v>
      </c>
      <c r="H827" s="8">
        <f>INDEX(data[join_date],MATCH('4.Endirim'!G827,data[cust&amp;camp],0))</f>
        <v>45013</v>
      </c>
      <c r="I827" s="11">
        <f>INDEX(data[GƏLİR],MATCH('4.Endirim'!G827,data[cust&amp;camp],0))</f>
        <v>26</v>
      </c>
      <c r="J827" s="10">
        <f t="shared" si="73"/>
        <v>45013</v>
      </c>
      <c r="K827" s="12">
        <f t="shared" si="74"/>
        <v>27</v>
      </c>
      <c r="L827" s="12">
        <f t="shared" si="75"/>
        <v>26</v>
      </c>
      <c r="M827" s="12" t="str">
        <f t="shared" si="76"/>
        <v>endirim olmayacaq</v>
      </c>
      <c r="N827" t="str">
        <f t="shared" si="77"/>
        <v>C019027</v>
      </c>
    </row>
    <row r="828" spans="1:14" x14ac:dyDescent="0.25">
      <c r="A828" t="s">
        <v>1533</v>
      </c>
      <c r="B828" t="s">
        <v>22</v>
      </c>
      <c r="E828" s="4" t="s">
        <v>813</v>
      </c>
      <c r="F828" s="4" t="s">
        <v>10</v>
      </c>
      <c r="G828" s="4" t="str">
        <f t="shared" si="72"/>
        <v>C0193cam04</v>
      </c>
      <c r="H828" s="8">
        <f>INDEX(data[join_date],MATCH('4.Endirim'!G828,data[cust&amp;camp],0))</f>
        <v>45042</v>
      </c>
      <c r="I828" s="11">
        <f>INDEX(data[GƏLİR],MATCH('4.Endirim'!G828,data[cust&amp;camp],0))</f>
        <v>26</v>
      </c>
      <c r="J828" s="10">
        <f t="shared" si="73"/>
        <v>45042</v>
      </c>
      <c r="K828" s="12">
        <f t="shared" si="74"/>
        <v>65</v>
      </c>
      <c r="L828" s="12">
        <f t="shared" si="75"/>
        <v>26</v>
      </c>
      <c r="M828" s="12" t="str">
        <f t="shared" si="76"/>
        <v>endirim olmayacaq</v>
      </c>
      <c r="N828" t="str">
        <f t="shared" si="77"/>
        <v>C019365</v>
      </c>
    </row>
    <row r="829" spans="1:14" x14ac:dyDescent="0.25">
      <c r="A829" t="s">
        <v>1533</v>
      </c>
      <c r="B829" t="s">
        <v>36</v>
      </c>
      <c r="E829" s="4" t="s">
        <v>825</v>
      </c>
      <c r="F829" s="4" t="s">
        <v>10</v>
      </c>
      <c r="G829" s="4" t="str">
        <f t="shared" si="72"/>
        <v>C0196cam04</v>
      </c>
      <c r="H829" s="8">
        <f>INDEX(data[join_date],MATCH('4.Endirim'!G829,data[cust&amp;camp],0))</f>
        <v>44863</v>
      </c>
      <c r="I829" s="11">
        <f>INDEX(data[GƏLİR],MATCH('4.Endirim'!G829,data[cust&amp;camp],0))</f>
        <v>26</v>
      </c>
      <c r="J829" s="10">
        <f t="shared" si="73"/>
        <v>44863</v>
      </c>
      <c r="K829" s="12">
        <f t="shared" si="74"/>
        <v>65</v>
      </c>
      <c r="L829" s="12">
        <f t="shared" si="75"/>
        <v>26</v>
      </c>
      <c r="M829" s="12" t="str">
        <f t="shared" si="76"/>
        <v>endirim olmayacaq</v>
      </c>
      <c r="N829" t="str">
        <f t="shared" si="77"/>
        <v>C019665</v>
      </c>
    </row>
    <row r="830" spans="1:14" x14ac:dyDescent="0.25">
      <c r="A830" t="s">
        <v>1537</v>
      </c>
      <c r="B830" t="s">
        <v>6</v>
      </c>
      <c r="E830" s="4" t="s">
        <v>845</v>
      </c>
      <c r="F830" s="4" t="s">
        <v>10</v>
      </c>
      <c r="G830" s="4" t="str">
        <f t="shared" si="72"/>
        <v>C0201cam04</v>
      </c>
      <c r="H830" s="8">
        <f>INDEX(data[join_date],MATCH('4.Endirim'!G830,data[cust&amp;camp],0))</f>
        <v>44951</v>
      </c>
      <c r="I830" s="11">
        <f>INDEX(data[GƏLİR],MATCH('4.Endirim'!G830,data[cust&amp;camp],0))</f>
        <v>26</v>
      </c>
      <c r="J830" s="10">
        <f t="shared" si="73"/>
        <v>44951</v>
      </c>
      <c r="K830" s="12">
        <f t="shared" si="74"/>
        <v>27</v>
      </c>
      <c r="L830" s="12">
        <f t="shared" si="75"/>
        <v>26</v>
      </c>
      <c r="M830" s="12" t="str">
        <f t="shared" si="76"/>
        <v>endirim olmayacaq</v>
      </c>
      <c r="N830" t="str">
        <f t="shared" si="77"/>
        <v>C020127</v>
      </c>
    </row>
    <row r="831" spans="1:14" x14ac:dyDescent="0.25">
      <c r="A831" t="s">
        <v>1537</v>
      </c>
      <c r="B831" t="s">
        <v>20</v>
      </c>
      <c r="E831" s="4" t="s">
        <v>849</v>
      </c>
      <c r="F831" s="4" t="s">
        <v>10</v>
      </c>
      <c r="G831" s="4" t="str">
        <f t="shared" si="72"/>
        <v>C0202cam04</v>
      </c>
      <c r="H831" s="8">
        <f>INDEX(data[join_date],MATCH('4.Endirim'!G831,data[cust&amp;camp],0))</f>
        <v>44841</v>
      </c>
      <c r="I831" s="11">
        <f>INDEX(data[GƏLİR],MATCH('4.Endirim'!G831,data[cust&amp;camp],0))</f>
        <v>26</v>
      </c>
      <c r="J831" s="10">
        <f t="shared" si="73"/>
        <v>44916</v>
      </c>
      <c r="K831" s="12">
        <f t="shared" si="74"/>
        <v>26</v>
      </c>
      <c r="L831" s="12">
        <f t="shared" si="75"/>
        <v>26</v>
      </c>
      <c r="M831" s="12" t="str">
        <f t="shared" si="76"/>
        <v>endirim olmayacaq</v>
      </c>
      <c r="N831" t="str">
        <f t="shared" si="77"/>
        <v>C020226</v>
      </c>
    </row>
    <row r="832" spans="1:14" x14ac:dyDescent="0.25">
      <c r="A832" t="s">
        <v>1541</v>
      </c>
      <c r="B832" t="s">
        <v>10</v>
      </c>
      <c r="E832" s="4" t="s">
        <v>869</v>
      </c>
      <c r="F832" s="4" t="s">
        <v>10</v>
      </c>
      <c r="G832" s="4" t="str">
        <f t="shared" si="72"/>
        <v>C0207cam04</v>
      </c>
      <c r="H832" s="8">
        <f>INDEX(data[join_date],MATCH('4.Endirim'!G832,data[cust&amp;camp],0))</f>
        <v>44816</v>
      </c>
      <c r="I832" s="11">
        <f>INDEX(data[GƏLİR],MATCH('4.Endirim'!G832,data[cust&amp;camp],0))</f>
        <v>26</v>
      </c>
      <c r="J832" s="10">
        <f t="shared" si="73"/>
        <v>44863</v>
      </c>
      <c r="K832" s="12">
        <f t="shared" si="74"/>
        <v>26</v>
      </c>
      <c r="L832" s="12">
        <f t="shared" si="75"/>
        <v>26</v>
      </c>
      <c r="M832" s="12" t="str">
        <f t="shared" si="76"/>
        <v>endirim olmayacaq</v>
      </c>
      <c r="N832" t="str">
        <f t="shared" si="77"/>
        <v>C020726</v>
      </c>
    </row>
    <row r="833" spans="1:14" x14ac:dyDescent="0.25">
      <c r="A833" t="s">
        <v>1541</v>
      </c>
      <c r="B833" t="s">
        <v>20</v>
      </c>
      <c r="E833" s="4" t="s">
        <v>913</v>
      </c>
      <c r="F833" s="4" t="s">
        <v>10</v>
      </c>
      <c r="G833" s="4" t="str">
        <f t="shared" si="72"/>
        <v>C0218cam04</v>
      </c>
      <c r="H833" s="8">
        <f>INDEX(data[join_date],MATCH('4.Endirim'!G833,data[cust&amp;camp],0))</f>
        <v>44585</v>
      </c>
      <c r="I833" s="11">
        <f>INDEX(data[GƏLİR],MATCH('4.Endirim'!G833,data[cust&amp;camp],0))</f>
        <v>26</v>
      </c>
      <c r="J833" s="10">
        <f t="shared" si="73"/>
        <v>44929</v>
      </c>
      <c r="K833" s="12">
        <f t="shared" si="74"/>
        <v>26</v>
      </c>
      <c r="L833" s="12">
        <f t="shared" si="75"/>
        <v>14</v>
      </c>
      <c r="M833" s="12" t="str">
        <f t="shared" si="76"/>
        <v>endirim :C0218,cam04</v>
      </c>
      <c r="N833" t="str">
        <f t="shared" si="77"/>
        <v>C021826</v>
      </c>
    </row>
    <row r="834" spans="1:14" x14ac:dyDescent="0.25">
      <c r="A834" t="s">
        <v>1545</v>
      </c>
      <c r="B834" t="s">
        <v>6</v>
      </c>
      <c r="E834" s="4" t="s">
        <v>929</v>
      </c>
      <c r="F834" s="4" t="s">
        <v>10</v>
      </c>
      <c r="G834" s="4" t="str">
        <f t="shared" si="72"/>
        <v>C0222cam04</v>
      </c>
      <c r="H834" s="8">
        <f>INDEX(data[join_date],MATCH('4.Endirim'!G834,data[cust&amp;camp],0))</f>
        <v>44608</v>
      </c>
      <c r="I834" s="11">
        <f>INDEX(data[GƏLİR],MATCH('4.Endirim'!G834,data[cust&amp;camp],0))</f>
        <v>26</v>
      </c>
      <c r="J834" s="10">
        <f t="shared" si="73"/>
        <v>44939</v>
      </c>
      <c r="K834" s="12">
        <f t="shared" si="74"/>
        <v>29</v>
      </c>
      <c r="L834" s="12">
        <f t="shared" si="75"/>
        <v>29</v>
      </c>
      <c r="M834" s="12" t="str">
        <f t="shared" si="76"/>
        <v>endirim olmayacaq</v>
      </c>
      <c r="N834" t="str">
        <f t="shared" si="77"/>
        <v>C022229</v>
      </c>
    </row>
    <row r="835" spans="1:14" x14ac:dyDescent="0.25">
      <c r="A835" t="s">
        <v>1545</v>
      </c>
      <c r="B835" t="s">
        <v>14</v>
      </c>
      <c r="E835" s="4" t="s">
        <v>1033</v>
      </c>
      <c r="F835" s="4" t="s">
        <v>10</v>
      </c>
      <c r="G835" s="4" t="str">
        <f t="shared" si="72"/>
        <v>C0248cam04</v>
      </c>
      <c r="H835" s="8">
        <f>INDEX(data[join_date],MATCH('4.Endirim'!G835,data[cust&amp;camp],0))</f>
        <v>44991</v>
      </c>
      <c r="I835" s="11">
        <f>INDEX(data[GƏLİR],MATCH('4.Endirim'!G835,data[cust&amp;camp],0))</f>
        <v>26</v>
      </c>
      <c r="J835" s="10">
        <f t="shared" si="73"/>
        <v>44991</v>
      </c>
      <c r="K835" s="12">
        <f t="shared" si="74"/>
        <v>26</v>
      </c>
      <c r="L835" s="12">
        <f t="shared" si="75"/>
        <v>26</v>
      </c>
      <c r="M835" s="12" t="str">
        <f t="shared" si="76"/>
        <v>endirim olmayacaq</v>
      </c>
      <c r="N835" t="str">
        <f t="shared" si="77"/>
        <v>C024826</v>
      </c>
    </row>
    <row r="836" spans="1:14" x14ac:dyDescent="0.25">
      <c r="A836" t="s">
        <v>1549</v>
      </c>
      <c r="B836" t="s">
        <v>26</v>
      </c>
      <c r="E836" s="4" t="s">
        <v>1081</v>
      </c>
      <c r="F836" s="4" t="s">
        <v>10</v>
      </c>
      <c r="G836" s="4" t="str">
        <f t="shared" ref="G836:G899" si="78">E836&amp;F836</f>
        <v>C0260cam04</v>
      </c>
      <c r="H836" s="8">
        <f>INDEX(data[join_date],MATCH('4.Endirim'!G836,data[cust&amp;camp],0))</f>
        <v>44878</v>
      </c>
      <c r="I836" s="11">
        <f>INDEX(data[GƏLİR],MATCH('4.Endirim'!G836,data[cust&amp;camp],0))</f>
        <v>26</v>
      </c>
      <c r="J836" s="10">
        <f t="shared" ref="J836:J899" si="79">_xlfn.MAXIFS($H$4:$H$1948,$E$4:$E$1948,E836)</f>
        <v>44878</v>
      </c>
      <c r="K836" s="12">
        <f t="shared" ref="K836:K899" si="80">_xlfn.MAXIFS($I$4:$I$1948,$E$4:$E$1948,E836)</f>
        <v>26</v>
      </c>
      <c r="L836" s="12">
        <f t="shared" ref="L836:L899" si="81">_xlfn.MAXIFS($I$4:$I$1948,$H$4:$H$1948,J836,$E$4:$E$1948,E836)</f>
        <v>26</v>
      </c>
      <c r="M836" s="12" t="str">
        <f t="shared" si="76"/>
        <v>endirim olmayacaq</v>
      </c>
      <c r="N836" t="str">
        <f t="shared" si="77"/>
        <v>C026026</v>
      </c>
    </row>
    <row r="837" spans="1:14" x14ac:dyDescent="0.25">
      <c r="A837" t="s">
        <v>1553</v>
      </c>
      <c r="B837" t="s">
        <v>10</v>
      </c>
      <c r="E837" s="4" t="s">
        <v>1089</v>
      </c>
      <c r="F837" s="4" t="s">
        <v>10</v>
      </c>
      <c r="G837" s="4" t="str">
        <f t="shared" si="78"/>
        <v>C0262cam04</v>
      </c>
      <c r="H837" s="8">
        <f>INDEX(data[join_date],MATCH('4.Endirim'!G837,data[cust&amp;camp],0))</f>
        <v>44636</v>
      </c>
      <c r="I837" s="11">
        <f>INDEX(data[GƏLİR],MATCH('4.Endirim'!G837,data[cust&amp;camp],0))</f>
        <v>26</v>
      </c>
      <c r="J837" s="10">
        <f t="shared" si="79"/>
        <v>44636</v>
      </c>
      <c r="K837" s="12">
        <f t="shared" si="80"/>
        <v>26</v>
      </c>
      <c r="L837" s="12">
        <f t="shared" si="81"/>
        <v>26</v>
      </c>
      <c r="M837" s="12" t="str">
        <f t="shared" ref="M837:M900" si="82">IF(L837&gt;=K837,"endirim olmayacaq",IF(I837=K837,"endirim :"&amp;  E837  &amp;","&amp;F837,"endirim olmayacaq"))</f>
        <v>endirim olmayacaq</v>
      </c>
      <c r="N837" t="str">
        <f t="shared" ref="N837:N900" si="83">E837&amp;K837</f>
        <v>C026226</v>
      </c>
    </row>
    <row r="838" spans="1:14" x14ac:dyDescent="0.25">
      <c r="A838" t="s">
        <v>1557</v>
      </c>
      <c r="B838" t="s">
        <v>18</v>
      </c>
      <c r="E838" s="4" t="s">
        <v>1093</v>
      </c>
      <c r="F838" s="4" t="s">
        <v>10</v>
      </c>
      <c r="G838" s="4" t="str">
        <f t="shared" si="78"/>
        <v>C0263cam04</v>
      </c>
      <c r="H838" s="8">
        <f>INDEX(data[join_date],MATCH('4.Endirim'!G838,data[cust&amp;camp],0))</f>
        <v>44683</v>
      </c>
      <c r="I838" s="11">
        <f>INDEX(data[GƏLİR],MATCH('4.Endirim'!G838,data[cust&amp;camp],0))</f>
        <v>26</v>
      </c>
      <c r="J838" s="10">
        <f t="shared" si="79"/>
        <v>44789</v>
      </c>
      <c r="K838" s="12">
        <f t="shared" si="80"/>
        <v>29</v>
      </c>
      <c r="L838" s="12">
        <f t="shared" si="81"/>
        <v>29</v>
      </c>
      <c r="M838" s="12" t="str">
        <f t="shared" si="82"/>
        <v>endirim olmayacaq</v>
      </c>
      <c r="N838" t="str">
        <f t="shared" si="83"/>
        <v>C026329</v>
      </c>
    </row>
    <row r="839" spans="1:14" x14ac:dyDescent="0.25">
      <c r="A839" t="s">
        <v>1557</v>
      </c>
      <c r="B839" t="s">
        <v>30</v>
      </c>
      <c r="E839" s="4" t="s">
        <v>1141</v>
      </c>
      <c r="F839" s="4" t="s">
        <v>10</v>
      </c>
      <c r="G839" s="4" t="str">
        <f t="shared" si="78"/>
        <v>C0275cam04</v>
      </c>
      <c r="H839" s="8">
        <f>INDEX(data[join_date],MATCH('4.Endirim'!G839,data[cust&amp;camp],0))</f>
        <v>45013</v>
      </c>
      <c r="I839" s="11">
        <f>INDEX(data[GƏLİR],MATCH('4.Endirim'!G839,data[cust&amp;camp],0))</f>
        <v>26</v>
      </c>
      <c r="J839" s="10">
        <f t="shared" si="79"/>
        <v>45013</v>
      </c>
      <c r="K839" s="12">
        <f t="shared" si="80"/>
        <v>66</v>
      </c>
      <c r="L839" s="12">
        <f t="shared" si="81"/>
        <v>26</v>
      </c>
      <c r="M839" s="12" t="str">
        <f t="shared" si="82"/>
        <v>endirim olmayacaq</v>
      </c>
      <c r="N839" t="str">
        <f t="shared" si="83"/>
        <v>C027566</v>
      </c>
    </row>
    <row r="840" spans="1:14" x14ac:dyDescent="0.25">
      <c r="A840" t="s">
        <v>1561</v>
      </c>
      <c r="B840" t="s">
        <v>30</v>
      </c>
      <c r="E840" s="4" t="s">
        <v>1165</v>
      </c>
      <c r="F840" s="4" t="s">
        <v>10</v>
      </c>
      <c r="G840" s="4" t="str">
        <f t="shared" si="78"/>
        <v>C0281cam04</v>
      </c>
      <c r="H840" s="8">
        <f>INDEX(data[join_date],MATCH('4.Endirim'!G840,data[cust&amp;camp],0))</f>
        <v>44805</v>
      </c>
      <c r="I840" s="11">
        <f>INDEX(data[GƏLİR],MATCH('4.Endirim'!G840,data[cust&amp;camp],0))</f>
        <v>26</v>
      </c>
      <c r="J840" s="10">
        <f t="shared" si="79"/>
        <v>44805</v>
      </c>
      <c r="K840" s="12">
        <f t="shared" si="80"/>
        <v>26</v>
      </c>
      <c r="L840" s="12">
        <f t="shared" si="81"/>
        <v>26</v>
      </c>
      <c r="M840" s="12" t="str">
        <f t="shared" si="82"/>
        <v>endirim olmayacaq</v>
      </c>
      <c r="N840" t="str">
        <f t="shared" si="83"/>
        <v>C028126</v>
      </c>
    </row>
    <row r="841" spans="1:14" x14ac:dyDescent="0.25">
      <c r="A841" t="s">
        <v>1561</v>
      </c>
      <c r="B841" t="s">
        <v>34</v>
      </c>
      <c r="E841" s="4" t="s">
        <v>1177</v>
      </c>
      <c r="F841" s="4" t="s">
        <v>10</v>
      </c>
      <c r="G841" s="4" t="str">
        <f t="shared" si="78"/>
        <v>C0284cam04</v>
      </c>
      <c r="H841" s="8">
        <f>INDEX(data[join_date],MATCH('4.Endirim'!G841,data[cust&amp;camp],0))</f>
        <v>44861</v>
      </c>
      <c r="I841" s="11">
        <f>INDEX(data[GƏLİR],MATCH('4.Endirim'!G841,data[cust&amp;camp],0))</f>
        <v>26</v>
      </c>
      <c r="J841" s="10">
        <f t="shared" si="79"/>
        <v>44925</v>
      </c>
      <c r="K841" s="12">
        <f t="shared" si="80"/>
        <v>26</v>
      </c>
      <c r="L841" s="12">
        <f t="shared" si="81"/>
        <v>16</v>
      </c>
      <c r="M841" s="12" t="str">
        <f t="shared" si="82"/>
        <v>endirim :C0284,cam04</v>
      </c>
      <c r="N841" t="str">
        <f t="shared" si="83"/>
        <v>C028426</v>
      </c>
    </row>
    <row r="842" spans="1:14" x14ac:dyDescent="0.25">
      <c r="A842" t="s">
        <v>1565</v>
      </c>
      <c r="B842" t="s">
        <v>14</v>
      </c>
      <c r="E842" s="4" t="s">
        <v>1193</v>
      </c>
      <c r="F842" s="4" t="s">
        <v>10</v>
      </c>
      <c r="G842" s="4" t="str">
        <f t="shared" si="78"/>
        <v>C0288cam04</v>
      </c>
      <c r="H842" s="8">
        <f>INDEX(data[join_date],MATCH('4.Endirim'!G842,data[cust&amp;camp],0))</f>
        <v>44631</v>
      </c>
      <c r="I842" s="11">
        <f>INDEX(data[GƏLİR],MATCH('4.Endirim'!G842,data[cust&amp;camp],0))</f>
        <v>26</v>
      </c>
      <c r="J842" s="10">
        <f t="shared" si="79"/>
        <v>44639</v>
      </c>
      <c r="K842" s="12">
        <f t="shared" si="80"/>
        <v>28</v>
      </c>
      <c r="L842" s="12">
        <f t="shared" si="81"/>
        <v>28</v>
      </c>
      <c r="M842" s="12" t="str">
        <f t="shared" si="82"/>
        <v>endirim olmayacaq</v>
      </c>
      <c r="N842" t="str">
        <f t="shared" si="83"/>
        <v>C028828</v>
      </c>
    </row>
    <row r="843" spans="1:14" x14ac:dyDescent="0.25">
      <c r="A843" t="s">
        <v>1565</v>
      </c>
      <c r="B843" t="s">
        <v>36</v>
      </c>
      <c r="E843" s="4" t="s">
        <v>1225</v>
      </c>
      <c r="F843" s="4" t="s">
        <v>10</v>
      </c>
      <c r="G843" s="4" t="str">
        <f t="shared" si="78"/>
        <v>C0296cam04</v>
      </c>
      <c r="H843" s="8">
        <f>INDEX(data[join_date],MATCH('4.Endirim'!G843,data[cust&amp;camp],0))</f>
        <v>44848</v>
      </c>
      <c r="I843" s="11">
        <f>INDEX(data[GƏLİR],MATCH('4.Endirim'!G843,data[cust&amp;camp],0))</f>
        <v>26</v>
      </c>
      <c r="J843" s="10">
        <f t="shared" si="79"/>
        <v>44848</v>
      </c>
      <c r="K843" s="12">
        <f t="shared" si="80"/>
        <v>26</v>
      </c>
      <c r="L843" s="12">
        <f t="shared" si="81"/>
        <v>26</v>
      </c>
      <c r="M843" s="12" t="str">
        <f t="shared" si="82"/>
        <v>endirim olmayacaq</v>
      </c>
      <c r="N843" t="str">
        <f t="shared" si="83"/>
        <v>C029626</v>
      </c>
    </row>
    <row r="844" spans="1:14" x14ac:dyDescent="0.25">
      <c r="A844" t="s">
        <v>1569</v>
      </c>
      <c r="B844" t="s">
        <v>32</v>
      </c>
      <c r="E844" s="4" t="s">
        <v>1289</v>
      </c>
      <c r="F844" s="4" t="s">
        <v>10</v>
      </c>
      <c r="G844" s="4" t="str">
        <f t="shared" si="78"/>
        <v>C0312cam04</v>
      </c>
      <c r="H844" s="8">
        <f>INDEX(data[join_date],MATCH('4.Endirim'!G844,data[cust&amp;camp],0))</f>
        <v>44697</v>
      </c>
      <c r="I844" s="11">
        <f>INDEX(data[GƏLİR],MATCH('4.Endirim'!G844,data[cust&amp;camp],0))</f>
        <v>26</v>
      </c>
      <c r="J844" s="10">
        <f t="shared" si="79"/>
        <v>44796</v>
      </c>
      <c r="K844" s="12">
        <f t="shared" si="80"/>
        <v>66</v>
      </c>
      <c r="L844" s="12">
        <f t="shared" si="81"/>
        <v>66</v>
      </c>
      <c r="M844" s="12" t="str">
        <f t="shared" si="82"/>
        <v>endirim olmayacaq</v>
      </c>
      <c r="N844" t="str">
        <f t="shared" si="83"/>
        <v>C031266</v>
      </c>
    </row>
    <row r="845" spans="1:14" x14ac:dyDescent="0.25">
      <c r="A845" t="s">
        <v>1573</v>
      </c>
      <c r="B845" t="s">
        <v>8</v>
      </c>
      <c r="E845" s="4" t="s">
        <v>1313</v>
      </c>
      <c r="F845" s="4" t="s">
        <v>10</v>
      </c>
      <c r="G845" s="4" t="str">
        <f t="shared" si="78"/>
        <v>C0318cam04</v>
      </c>
      <c r="H845" s="8">
        <f>INDEX(data[join_date],MATCH('4.Endirim'!G845,data[cust&amp;camp],0))</f>
        <v>44847</v>
      </c>
      <c r="I845" s="11">
        <f>INDEX(data[GƏLİR],MATCH('4.Endirim'!G845,data[cust&amp;camp],0))</f>
        <v>26</v>
      </c>
      <c r="J845" s="10">
        <f t="shared" si="79"/>
        <v>44847</v>
      </c>
      <c r="K845" s="12">
        <f t="shared" si="80"/>
        <v>65</v>
      </c>
      <c r="L845" s="12">
        <f t="shared" si="81"/>
        <v>26</v>
      </c>
      <c r="M845" s="12" t="str">
        <f t="shared" si="82"/>
        <v>endirim olmayacaq</v>
      </c>
      <c r="N845" t="str">
        <f t="shared" si="83"/>
        <v>C031865</v>
      </c>
    </row>
    <row r="846" spans="1:14" x14ac:dyDescent="0.25">
      <c r="A846" t="s">
        <v>1573</v>
      </c>
      <c r="B846" t="s">
        <v>22</v>
      </c>
      <c r="E846" s="4" t="s">
        <v>1317</v>
      </c>
      <c r="F846" s="4" t="s">
        <v>10</v>
      </c>
      <c r="G846" s="4" t="str">
        <f t="shared" si="78"/>
        <v>C0319cam04</v>
      </c>
      <c r="H846" s="8">
        <f>INDEX(data[join_date],MATCH('4.Endirim'!G846,data[cust&amp;camp],0))</f>
        <v>44969</v>
      </c>
      <c r="I846" s="11">
        <f>INDEX(data[GƏLİR],MATCH('4.Endirim'!G846,data[cust&amp;camp],0))</f>
        <v>26</v>
      </c>
      <c r="J846" s="10">
        <f t="shared" si="79"/>
        <v>44969</v>
      </c>
      <c r="K846" s="12">
        <f t="shared" si="80"/>
        <v>26</v>
      </c>
      <c r="L846" s="12">
        <f t="shared" si="81"/>
        <v>26</v>
      </c>
      <c r="M846" s="12" t="str">
        <f t="shared" si="82"/>
        <v>endirim olmayacaq</v>
      </c>
      <c r="N846" t="str">
        <f t="shared" si="83"/>
        <v>C031926</v>
      </c>
    </row>
    <row r="847" spans="1:14" x14ac:dyDescent="0.25">
      <c r="A847" t="s">
        <v>1577</v>
      </c>
      <c r="B847" t="s">
        <v>16</v>
      </c>
      <c r="E847" s="4" t="s">
        <v>1333</v>
      </c>
      <c r="F847" s="4" t="s">
        <v>10</v>
      </c>
      <c r="G847" s="4" t="str">
        <f t="shared" si="78"/>
        <v>C0323cam04</v>
      </c>
      <c r="H847" s="8">
        <f>INDEX(data[join_date],MATCH('4.Endirim'!G847,data[cust&amp;camp],0))</f>
        <v>44662</v>
      </c>
      <c r="I847" s="11">
        <f>INDEX(data[GƏLİR],MATCH('4.Endirim'!G847,data[cust&amp;camp],0))</f>
        <v>26</v>
      </c>
      <c r="J847" s="10">
        <f t="shared" si="79"/>
        <v>45015</v>
      </c>
      <c r="K847" s="12">
        <f t="shared" si="80"/>
        <v>26</v>
      </c>
      <c r="L847" s="12">
        <f t="shared" si="81"/>
        <v>16</v>
      </c>
      <c r="M847" s="12" t="str">
        <f t="shared" si="82"/>
        <v>endirim :C0323,cam04</v>
      </c>
      <c r="N847" t="str">
        <f t="shared" si="83"/>
        <v>C032326</v>
      </c>
    </row>
    <row r="848" spans="1:14" x14ac:dyDescent="0.25">
      <c r="A848" t="s">
        <v>1577</v>
      </c>
      <c r="B848" t="s">
        <v>18</v>
      </c>
      <c r="E848" s="4" t="s">
        <v>1385</v>
      </c>
      <c r="F848" s="4" t="s">
        <v>10</v>
      </c>
      <c r="G848" s="4" t="str">
        <f t="shared" si="78"/>
        <v>C0336cam04</v>
      </c>
      <c r="H848" s="8">
        <f>INDEX(data[join_date],MATCH('4.Endirim'!G848,data[cust&amp;camp],0))</f>
        <v>44966</v>
      </c>
      <c r="I848" s="11">
        <f>INDEX(data[GƏLİR],MATCH('4.Endirim'!G848,data[cust&amp;camp],0))</f>
        <v>26</v>
      </c>
      <c r="J848" s="10">
        <f t="shared" si="79"/>
        <v>44966</v>
      </c>
      <c r="K848" s="12">
        <f t="shared" si="80"/>
        <v>26</v>
      </c>
      <c r="L848" s="12">
        <f t="shared" si="81"/>
        <v>26</v>
      </c>
      <c r="M848" s="12" t="str">
        <f t="shared" si="82"/>
        <v>endirim olmayacaq</v>
      </c>
      <c r="N848" t="str">
        <f t="shared" si="83"/>
        <v>C033626</v>
      </c>
    </row>
    <row r="849" spans="1:14" x14ac:dyDescent="0.25">
      <c r="A849" t="s">
        <v>1581</v>
      </c>
      <c r="B849" t="s">
        <v>26</v>
      </c>
      <c r="E849" s="4" t="s">
        <v>1413</v>
      </c>
      <c r="F849" s="4" t="s">
        <v>10</v>
      </c>
      <c r="G849" s="4" t="str">
        <f t="shared" si="78"/>
        <v>C0343cam04</v>
      </c>
      <c r="H849" s="8">
        <f>INDEX(data[join_date],MATCH('4.Endirim'!G849,data[cust&amp;camp],0))</f>
        <v>44821</v>
      </c>
      <c r="I849" s="11">
        <f>INDEX(data[GƏLİR],MATCH('4.Endirim'!G849,data[cust&amp;camp],0))</f>
        <v>26</v>
      </c>
      <c r="J849" s="10">
        <f t="shared" si="79"/>
        <v>44821</v>
      </c>
      <c r="K849" s="12">
        <f t="shared" si="80"/>
        <v>26</v>
      </c>
      <c r="L849" s="12">
        <f t="shared" si="81"/>
        <v>26</v>
      </c>
      <c r="M849" s="12" t="str">
        <f t="shared" si="82"/>
        <v>endirim olmayacaq</v>
      </c>
      <c r="N849" t="str">
        <f t="shared" si="83"/>
        <v>C034326</v>
      </c>
    </row>
    <row r="850" spans="1:14" x14ac:dyDescent="0.25">
      <c r="A850" t="s">
        <v>1581</v>
      </c>
      <c r="B850" t="s">
        <v>36</v>
      </c>
      <c r="E850" s="4" t="s">
        <v>1421</v>
      </c>
      <c r="F850" s="4" t="s">
        <v>10</v>
      </c>
      <c r="G850" s="4" t="str">
        <f t="shared" si="78"/>
        <v>C0345cam04</v>
      </c>
      <c r="H850" s="8">
        <f>INDEX(data[join_date],MATCH('4.Endirim'!G850,data[cust&amp;camp],0))</f>
        <v>44993</v>
      </c>
      <c r="I850" s="11">
        <f>INDEX(data[GƏLİR],MATCH('4.Endirim'!G850,data[cust&amp;camp],0))</f>
        <v>26</v>
      </c>
      <c r="J850" s="10">
        <f t="shared" si="79"/>
        <v>44993</v>
      </c>
      <c r="K850" s="12">
        <f t="shared" si="80"/>
        <v>75</v>
      </c>
      <c r="L850" s="12">
        <f t="shared" si="81"/>
        <v>26</v>
      </c>
      <c r="M850" s="12" t="str">
        <f t="shared" si="82"/>
        <v>endirim olmayacaq</v>
      </c>
      <c r="N850" t="str">
        <f t="shared" si="83"/>
        <v>C034575</v>
      </c>
    </row>
    <row r="851" spans="1:14" x14ac:dyDescent="0.25">
      <c r="A851" t="s">
        <v>1585</v>
      </c>
      <c r="B851" t="s">
        <v>12</v>
      </c>
      <c r="E851" s="4" t="s">
        <v>1429</v>
      </c>
      <c r="F851" s="4" t="s">
        <v>10</v>
      </c>
      <c r="G851" s="4" t="str">
        <f t="shared" si="78"/>
        <v>C0347cam04</v>
      </c>
      <c r="H851" s="8">
        <f>INDEX(data[join_date],MATCH('4.Endirim'!G851,data[cust&amp;camp],0))</f>
        <v>44969</v>
      </c>
      <c r="I851" s="11">
        <f>INDEX(data[GƏLİR],MATCH('4.Endirim'!G851,data[cust&amp;camp],0))</f>
        <v>26</v>
      </c>
      <c r="J851" s="10">
        <f t="shared" si="79"/>
        <v>44969</v>
      </c>
      <c r="K851" s="12">
        <f t="shared" si="80"/>
        <v>26</v>
      </c>
      <c r="L851" s="12">
        <f t="shared" si="81"/>
        <v>26</v>
      </c>
      <c r="M851" s="12" t="str">
        <f t="shared" si="82"/>
        <v>endirim olmayacaq</v>
      </c>
      <c r="N851" t="str">
        <f t="shared" si="83"/>
        <v>C034726</v>
      </c>
    </row>
    <row r="852" spans="1:14" x14ac:dyDescent="0.25">
      <c r="A852" t="s">
        <v>1585</v>
      </c>
      <c r="B852" t="s">
        <v>16</v>
      </c>
      <c r="E852" s="4" t="s">
        <v>1513</v>
      </c>
      <c r="F852" s="4" t="s">
        <v>10</v>
      </c>
      <c r="G852" s="4" t="str">
        <f t="shared" si="78"/>
        <v>C0368cam04</v>
      </c>
      <c r="H852" s="8">
        <f>INDEX(data[join_date],MATCH('4.Endirim'!G852,data[cust&amp;camp],0))</f>
        <v>44767</v>
      </c>
      <c r="I852" s="11">
        <f>INDEX(data[GƏLİR],MATCH('4.Endirim'!G852,data[cust&amp;camp],0))</f>
        <v>26</v>
      </c>
      <c r="J852" s="10">
        <f t="shared" si="79"/>
        <v>44906</v>
      </c>
      <c r="K852" s="12">
        <f t="shared" si="80"/>
        <v>29</v>
      </c>
      <c r="L852" s="12">
        <f t="shared" si="81"/>
        <v>29</v>
      </c>
      <c r="M852" s="12" t="str">
        <f t="shared" si="82"/>
        <v>endirim olmayacaq</v>
      </c>
      <c r="N852" t="str">
        <f t="shared" si="83"/>
        <v>C036829</v>
      </c>
    </row>
    <row r="853" spans="1:14" x14ac:dyDescent="0.25">
      <c r="A853" t="s">
        <v>1589</v>
      </c>
      <c r="B853" t="s">
        <v>12</v>
      </c>
      <c r="E853" s="4" t="s">
        <v>1521</v>
      </c>
      <c r="F853" s="4" t="s">
        <v>10</v>
      </c>
      <c r="G853" s="4" t="str">
        <f t="shared" si="78"/>
        <v>C0370cam04</v>
      </c>
      <c r="H853" s="8">
        <f>INDEX(data[join_date],MATCH('4.Endirim'!G853,data[cust&amp;camp],0))</f>
        <v>44993</v>
      </c>
      <c r="I853" s="11">
        <f>INDEX(data[GƏLİR],MATCH('4.Endirim'!G853,data[cust&amp;camp],0))</f>
        <v>26</v>
      </c>
      <c r="J853" s="10">
        <f t="shared" si="79"/>
        <v>44993</v>
      </c>
      <c r="K853" s="12">
        <f t="shared" si="80"/>
        <v>26</v>
      </c>
      <c r="L853" s="12">
        <f t="shared" si="81"/>
        <v>26</v>
      </c>
      <c r="M853" s="12" t="str">
        <f t="shared" si="82"/>
        <v>endirim olmayacaq</v>
      </c>
      <c r="N853" t="str">
        <f t="shared" si="83"/>
        <v>C037026</v>
      </c>
    </row>
    <row r="854" spans="1:14" x14ac:dyDescent="0.25">
      <c r="A854" t="s">
        <v>1593</v>
      </c>
      <c r="B854" t="s">
        <v>10</v>
      </c>
      <c r="E854" s="4" t="s">
        <v>1525</v>
      </c>
      <c r="F854" s="4" t="s">
        <v>10</v>
      </c>
      <c r="G854" s="4" t="str">
        <f t="shared" si="78"/>
        <v>C0371cam04</v>
      </c>
      <c r="H854" s="8">
        <f>INDEX(data[join_date],MATCH('4.Endirim'!G854,data[cust&amp;camp],0))</f>
        <v>45032</v>
      </c>
      <c r="I854" s="11">
        <f>INDEX(data[GƏLİR],MATCH('4.Endirim'!G854,data[cust&amp;camp],0))</f>
        <v>26</v>
      </c>
      <c r="J854" s="10">
        <f t="shared" si="79"/>
        <v>45032</v>
      </c>
      <c r="K854" s="12">
        <f t="shared" si="80"/>
        <v>28</v>
      </c>
      <c r="L854" s="12">
        <f t="shared" si="81"/>
        <v>26</v>
      </c>
      <c r="M854" s="12" t="str">
        <f t="shared" si="82"/>
        <v>endirim olmayacaq</v>
      </c>
      <c r="N854" t="str">
        <f t="shared" si="83"/>
        <v>C037128</v>
      </c>
    </row>
    <row r="855" spans="1:14" x14ac:dyDescent="0.25">
      <c r="A855" t="s">
        <v>1593</v>
      </c>
      <c r="B855" t="s">
        <v>16</v>
      </c>
      <c r="E855" s="4" t="s">
        <v>1541</v>
      </c>
      <c r="F855" s="4" t="s">
        <v>10</v>
      </c>
      <c r="G855" s="4" t="str">
        <f t="shared" si="78"/>
        <v>C0375cam04</v>
      </c>
      <c r="H855" s="8">
        <f>INDEX(data[join_date],MATCH('4.Endirim'!G855,data[cust&amp;camp],0))</f>
        <v>45011</v>
      </c>
      <c r="I855" s="11">
        <f>INDEX(data[GƏLİR],MATCH('4.Endirim'!G855,data[cust&amp;camp],0))</f>
        <v>26</v>
      </c>
      <c r="J855" s="10">
        <f t="shared" si="79"/>
        <v>45011</v>
      </c>
      <c r="K855" s="12">
        <f t="shared" si="80"/>
        <v>75</v>
      </c>
      <c r="L855" s="12">
        <f t="shared" si="81"/>
        <v>26</v>
      </c>
      <c r="M855" s="12" t="str">
        <f t="shared" si="82"/>
        <v>endirim olmayacaq</v>
      </c>
      <c r="N855" t="str">
        <f t="shared" si="83"/>
        <v>C037575</v>
      </c>
    </row>
    <row r="856" spans="1:14" x14ac:dyDescent="0.25">
      <c r="A856" t="s">
        <v>1601</v>
      </c>
      <c r="B856" t="s">
        <v>16</v>
      </c>
      <c r="E856" s="4" t="s">
        <v>1553</v>
      </c>
      <c r="F856" s="4" t="s">
        <v>10</v>
      </c>
      <c r="G856" s="4" t="str">
        <f t="shared" si="78"/>
        <v>C0378cam04</v>
      </c>
      <c r="H856" s="8">
        <f>INDEX(data[join_date],MATCH('4.Endirim'!G856,data[cust&amp;camp],0))</f>
        <v>44816</v>
      </c>
      <c r="I856" s="11">
        <f>INDEX(data[GƏLİR],MATCH('4.Endirim'!G856,data[cust&amp;camp],0))</f>
        <v>26</v>
      </c>
      <c r="J856" s="10">
        <f t="shared" si="79"/>
        <v>44816</v>
      </c>
      <c r="K856" s="12">
        <f t="shared" si="80"/>
        <v>26</v>
      </c>
      <c r="L856" s="12">
        <f t="shared" si="81"/>
        <v>26</v>
      </c>
      <c r="M856" s="12" t="str">
        <f t="shared" si="82"/>
        <v>endirim olmayacaq</v>
      </c>
      <c r="N856" t="str">
        <f t="shared" si="83"/>
        <v>C037826</v>
      </c>
    </row>
    <row r="857" spans="1:14" x14ac:dyDescent="0.25">
      <c r="A857" t="s">
        <v>1601</v>
      </c>
      <c r="B857" t="s">
        <v>24</v>
      </c>
      <c r="E857" s="4" t="s">
        <v>1593</v>
      </c>
      <c r="F857" s="4" t="s">
        <v>10</v>
      </c>
      <c r="G857" s="4" t="str">
        <f t="shared" si="78"/>
        <v>C0388cam04</v>
      </c>
      <c r="H857" s="8">
        <f>INDEX(data[join_date],MATCH('4.Endirim'!G857,data[cust&amp;camp],0))</f>
        <v>44908</v>
      </c>
      <c r="I857" s="11">
        <f>INDEX(data[GƏLİR],MATCH('4.Endirim'!G857,data[cust&amp;camp],0))</f>
        <v>26</v>
      </c>
      <c r="J857" s="10">
        <f t="shared" si="79"/>
        <v>44986</v>
      </c>
      <c r="K857" s="12">
        <f t="shared" si="80"/>
        <v>26</v>
      </c>
      <c r="L857" s="12">
        <f t="shared" si="81"/>
        <v>25</v>
      </c>
      <c r="M857" s="12" t="str">
        <f t="shared" si="82"/>
        <v>endirim :C0388,cam04</v>
      </c>
      <c r="N857" t="str">
        <f t="shared" si="83"/>
        <v>C038826</v>
      </c>
    </row>
    <row r="858" spans="1:14" x14ac:dyDescent="0.25">
      <c r="A858" t="s">
        <v>1605</v>
      </c>
      <c r="B858" t="s">
        <v>30</v>
      </c>
      <c r="E858" s="4" t="s">
        <v>1697</v>
      </c>
      <c r="F858" s="4" t="s">
        <v>10</v>
      </c>
      <c r="G858" s="4" t="str">
        <f t="shared" si="78"/>
        <v>C0414cam04</v>
      </c>
      <c r="H858" s="8">
        <f>INDEX(data[join_date],MATCH('4.Endirim'!G858,data[cust&amp;camp],0))</f>
        <v>44795</v>
      </c>
      <c r="I858" s="11">
        <f>INDEX(data[GƏLİR],MATCH('4.Endirim'!G858,data[cust&amp;camp],0))</f>
        <v>26</v>
      </c>
      <c r="J858" s="10">
        <f t="shared" si="79"/>
        <v>44795</v>
      </c>
      <c r="K858" s="12">
        <f t="shared" si="80"/>
        <v>26</v>
      </c>
      <c r="L858" s="12">
        <f t="shared" si="81"/>
        <v>26</v>
      </c>
      <c r="M858" s="12" t="str">
        <f t="shared" si="82"/>
        <v>endirim olmayacaq</v>
      </c>
      <c r="N858" t="str">
        <f t="shared" si="83"/>
        <v>C041426</v>
      </c>
    </row>
    <row r="859" spans="1:14" x14ac:dyDescent="0.25">
      <c r="A859" t="s">
        <v>1605</v>
      </c>
      <c r="B859" t="s">
        <v>36</v>
      </c>
      <c r="E859" s="4" t="s">
        <v>1741</v>
      </c>
      <c r="F859" s="4" t="s">
        <v>10</v>
      </c>
      <c r="G859" s="4" t="str">
        <f t="shared" si="78"/>
        <v>C0425cam04</v>
      </c>
      <c r="H859" s="8">
        <f>INDEX(data[join_date],MATCH('4.Endirim'!G859,data[cust&amp;camp],0))</f>
        <v>44589</v>
      </c>
      <c r="I859" s="11">
        <f>INDEX(data[GƏLİR],MATCH('4.Endirim'!G859,data[cust&amp;camp],0))</f>
        <v>26</v>
      </c>
      <c r="J859" s="10">
        <f t="shared" si="79"/>
        <v>44718</v>
      </c>
      <c r="K859" s="12">
        <f t="shared" si="80"/>
        <v>26</v>
      </c>
      <c r="L859" s="12">
        <f t="shared" si="81"/>
        <v>13</v>
      </c>
      <c r="M859" s="12" t="str">
        <f t="shared" si="82"/>
        <v>endirim :C0425,cam04</v>
      </c>
      <c r="N859" t="str">
        <f t="shared" si="83"/>
        <v>C042526</v>
      </c>
    </row>
    <row r="860" spans="1:14" x14ac:dyDescent="0.25">
      <c r="A860" t="s">
        <v>1609</v>
      </c>
      <c r="B860" t="s">
        <v>34</v>
      </c>
      <c r="E860" s="4" t="s">
        <v>1837</v>
      </c>
      <c r="F860" s="4" t="s">
        <v>10</v>
      </c>
      <c r="G860" s="4" t="str">
        <f t="shared" si="78"/>
        <v>C0449cam04</v>
      </c>
      <c r="H860" s="8">
        <f>INDEX(data[join_date],MATCH('4.Endirim'!G860,data[cust&amp;camp],0))</f>
        <v>44776</v>
      </c>
      <c r="I860" s="11">
        <f>INDEX(data[GƏLİR],MATCH('4.Endirim'!G860,data[cust&amp;camp],0))</f>
        <v>26</v>
      </c>
      <c r="J860" s="10">
        <f t="shared" si="79"/>
        <v>45037</v>
      </c>
      <c r="K860" s="12">
        <f t="shared" si="80"/>
        <v>26</v>
      </c>
      <c r="L860" s="12">
        <f t="shared" si="81"/>
        <v>10</v>
      </c>
      <c r="M860" s="12" t="str">
        <f t="shared" si="82"/>
        <v>endirim :C0449,cam04</v>
      </c>
      <c r="N860" t="str">
        <f t="shared" si="83"/>
        <v>C044926</v>
      </c>
    </row>
    <row r="861" spans="1:14" x14ac:dyDescent="0.25">
      <c r="A861" t="s">
        <v>1609</v>
      </c>
      <c r="B861" t="s">
        <v>36</v>
      </c>
      <c r="E861" s="4" t="s">
        <v>1881</v>
      </c>
      <c r="F861" s="4" t="s">
        <v>10</v>
      </c>
      <c r="G861" s="4" t="str">
        <f t="shared" si="78"/>
        <v>C0460cam04</v>
      </c>
      <c r="H861" s="8">
        <f>INDEX(data[join_date],MATCH('4.Endirim'!G861,data[cust&amp;camp],0))</f>
        <v>44996</v>
      </c>
      <c r="I861" s="11">
        <f>INDEX(data[GƏLİR],MATCH('4.Endirim'!G861,data[cust&amp;camp],0))</f>
        <v>26</v>
      </c>
      <c r="J861" s="10">
        <f t="shared" si="79"/>
        <v>44996</v>
      </c>
      <c r="K861" s="12">
        <f t="shared" si="80"/>
        <v>26</v>
      </c>
      <c r="L861" s="12">
        <f t="shared" si="81"/>
        <v>26</v>
      </c>
      <c r="M861" s="12" t="str">
        <f t="shared" si="82"/>
        <v>endirim olmayacaq</v>
      </c>
      <c r="N861" t="str">
        <f t="shared" si="83"/>
        <v>C046026</v>
      </c>
    </row>
    <row r="862" spans="1:14" x14ac:dyDescent="0.25">
      <c r="A862" t="s">
        <v>1613</v>
      </c>
      <c r="B862" t="s">
        <v>20</v>
      </c>
      <c r="E862" s="4" t="s">
        <v>1937</v>
      </c>
      <c r="F862" s="4" t="s">
        <v>10</v>
      </c>
      <c r="G862" s="4" t="str">
        <f t="shared" si="78"/>
        <v>C0474cam04</v>
      </c>
      <c r="H862" s="8">
        <f>INDEX(data[join_date],MATCH('4.Endirim'!G862,data[cust&amp;camp],0))</f>
        <v>45037</v>
      </c>
      <c r="I862" s="11">
        <f>INDEX(data[GƏLİR],MATCH('4.Endirim'!G862,data[cust&amp;camp],0))</f>
        <v>26</v>
      </c>
      <c r="J862" s="10">
        <f t="shared" si="79"/>
        <v>45037</v>
      </c>
      <c r="K862" s="12">
        <f t="shared" si="80"/>
        <v>26</v>
      </c>
      <c r="L862" s="12">
        <f t="shared" si="81"/>
        <v>26</v>
      </c>
      <c r="M862" s="12" t="str">
        <f t="shared" si="82"/>
        <v>endirim olmayacaq</v>
      </c>
      <c r="N862" t="str">
        <f t="shared" si="83"/>
        <v>C047426</v>
      </c>
    </row>
    <row r="863" spans="1:14" x14ac:dyDescent="0.25">
      <c r="A863" t="s">
        <v>1613</v>
      </c>
      <c r="B863" t="s">
        <v>22</v>
      </c>
      <c r="E863" s="4" t="s">
        <v>1945</v>
      </c>
      <c r="F863" s="4" t="s">
        <v>10</v>
      </c>
      <c r="G863" s="4" t="str">
        <f t="shared" si="78"/>
        <v>C0476cam04</v>
      </c>
      <c r="H863" s="8">
        <f>INDEX(data[join_date],MATCH('4.Endirim'!G863,data[cust&amp;camp],0))</f>
        <v>44731</v>
      </c>
      <c r="I863" s="11">
        <f>INDEX(data[GƏLİR],MATCH('4.Endirim'!G863,data[cust&amp;camp],0))</f>
        <v>26</v>
      </c>
      <c r="J863" s="10">
        <f t="shared" si="79"/>
        <v>44781</v>
      </c>
      <c r="K863" s="12">
        <f t="shared" si="80"/>
        <v>26</v>
      </c>
      <c r="L863" s="12">
        <f t="shared" si="81"/>
        <v>14</v>
      </c>
      <c r="M863" s="12" t="str">
        <f t="shared" si="82"/>
        <v>endirim :C0476,cam04</v>
      </c>
      <c r="N863" t="str">
        <f t="shared" si="83"/>
        <v>C047626</v>
      </c>
    </row>
    <row r="864" spans="1:14" x14ac:dyDescent="0.25">
      <c r="A864" t="s">
        <v>1617</v>
      </c>
      <c r="B864" t="s">
        <v>4</v>
      </c>
      <c r="E864" s="4" t="s">
        <v>1957</v>
      </c>
      <c r="F864" s="4" t="s">
        <v>10</v>
      </c>
      <c r="G864" s="4" t="str">
        <f t="shared" si="78"/>
        <v>C0479cam04</v>
      </c>
      <c r="H864" s="8">
        <f>INDEX(data[join_date],MATCH('4.Endirim'!G864,data[cust&amp;camp],0))</f>
        <v>44753</v>
      </c>
      <c r="I864" s="11">
        <f>INDEX(data[GƏLİR],MATCH('4.Endirim'!G864,data[cust&amp;camp],0))</f>
        <v>26</v>
      </c>
      <c r="J864" s="10">
        <f t="shared" si="79"/>
        <v>44753</v>
      </c>
      <c r="K864" s="12">
        <f t="shared" si="80"/>
        <v>66</v>
      </c>
      <c r="L864" s="12">
        <f t="shared" si="81"/>
        <v>26</v>
      </c>
      <c r="M864" s="12" t="str">
        <f t="shared" si="82"/>
        <v>endirim olmayacaq</v>
      </c>
      <c r="N864" t="str">
        <f t="shared" si="83"/>
        <v>C047966</v>
      </c>
    </row>
    <row r="865" spans="1:14" x14ac:dyDescent="0.25">
      <c r="A865" t="s">
        <v>1617</v>
      </c>
      <c r="B865" t="s">
        <v>22</v>
      </c>
      <c r="E865" s="4" t="s">
        <v>2033</v>
      </c>
      <c r="F865" s="4" t="s">
        <v>10</v>
      </c>
      <c r="G865" s="4" t="str">
        <f t="shared" si="78"/>
        <v>C0498cam04</v>
      </c>
      <c r="H865" s="8">
        <f>INDEX(data[join_date],MATCH('4.Endirim'!G865,data[cust&amp;camp],0))</f>
        <v>44978</v>
      </c>
      <c r="I865" s="11">
        <f>INDEX(data[GƏLİR],MATCH('4.Endirim'!G865,data[cust&amp;camp],0))</f>
        <v>26</v>
      </c>
      <c r="J865" s="10">
        <f t="shared" si="79"/>
        <v>44978</v>
      </c>
      <c r="K865" s="12">
        <f t="shared" si="80"/>
        <v>65</v>
      </c>
      <c r="L865" s="12">
        <f t="shared" si="81"/>
        <v>26</v>
      </c>
      <c r="M865" s="12" t="str">
        <f t="shared" si="82"/>
        <v>endirim olmayacaq</v>
      </c>
      <c r="N865" t="str">
        <f t="shared" si="83"/>
        <v>C049865</v>
      </c>
    </row>
    <row r="866" spans="1:14" x14ac:dyDescent="0.25">
      <c r="A866" t="s">
        <v>1621</v>
      </c>
      <c r="B866" t="s">
        <v>26</v>
      </c>
      <c r="E866" s="4" t="s">
        <v>2049</v>
      </c>
      <c r="F866" s="4" t="s">
        <v>10</v>
      </c>
      <c r="G866" s="4" t="str">
        <f t="shared" si="78"/>
        <v>C0502cam04</v>
      </c>
      <c r="H866" s="8">
        <f>INDEX(data[join_date],MATCH('4.Endirim'!G866,data[cust&amp;camp],0))</f>
        <v>44901</v>
      </c>
      <c r="I866" s="11">
        <f>INDEX(data[GƏLİR],MATCH('4.Endirim'!G866,data[cust&amp;camp],0))</f>
        <v>26</v>
      </c>
      <c r="J866" s="10">
        <f t="shared" si="79"/>
        <v>45033</v>
      </c>
      <c r="K866" s="12">
        <f t="shared" si="80"/>
        <v>26</v>
      </c>
      <c r="L866" s="12">
        <f t="shared" si="81"/>
        <v>14</v>
      </c>
      <c r="M866" s="12" t="str">
        <f t="shared" si="82"/>
        <v>endirim :C0502,cam04</v>
      </c>
      <c r="N866" t="str">
        <f t="shared" si="83"/>
        <v>C050226</v>
      </c>
    </row>
    <row r="867" spans="1:14" x14ac:dyDescent="0.25">
      <c r="A867" t="s">
        <v>1621</v>
      </c>
      <c r="B867" t="s">
        <v>28</v>
      </c>
      <c r="E867" s="4" t="s">
        <v>2105</v>
      </c>
      <c r="F867" s="4" t="s">
        <v>10</v>
      </c>
      <c r="G867" s="4" t="str">
        <f t="shared" si="78"/>
        <v>C0516cam04</v>
      </c>
      <c r="H867" s="8">
        <f>INDEX(data[join_date],MATCH('4.Endirim'!G867,data[cust&amp;camp],0))</f>
        <v>44661</v>
      </c>
      <c r="I867" s="11">
        <f>INDEX(data[GƏLİR],MATCH('4.Endirim'!G867,data[cust&amp;camp],0))</f>
        <v>26</v>
      </c>
      <c r="J867" s="10">
        <f t="shared" si="79"/>
        <v>44661</v>
      </c>
      <c r="K867" s="12">
        <f t="shared" si="80"/>
        <v>26</v>
      </c>
      <c r="L867" s="12">
        <f t="shared" si="81"/>
        <v>26</v>
      </c>
      <c r="M867" s="12" t="str">
        <f t="shared" si="82"/>
        <v>endirim olmayacaq</v>
      </c>
      <c r="N867" t="str">
        <f t="shared" si="83"/>
        <v>C051626</v>
      </c>
    </row>
    <row r="868" spans="1:14" x14ac:dyDescent="0.25">
      <c r="A868" t="s">
        <v>1625</v>
      </c>
      <c r="B868" t="s">
        <v>14</v>
      </c>
      <c r="E868" s="4" t="s">
        <v>2109</v>
      </c>
      <c r="F868" s="4" t="s">
        <v>10</v>
      </c>
      <c r="G868" s="4" t="str">
        <f t="shared" si="78"/>
        <v>C0517cam04</v>
      </c>
      <c r="H868" s="8">
        <f>INDEX(data[join_date],MATCH('4.Endirim'!G868,data[cust&amp;camp],0))</f>
        <v>44875</v>
      </c>
      <c r="I868" s="11">
        <f>INDEX(data[GƏLİR],MATCH('4.Endirim'!G868,data[cust&amp;camp],0))</f>
        <v>26</v>
      </c>
      <c r="J868" s="10">
        <f t="shared" si="79"/>
        <v>44875</v>
      </c>
      <c r="K868" s="12">
        <f t="shared" si="80"/>
        <v>26</v>
      </c>
      <c r="L868" s="12">
        <f t="shared" si="81"/>
        <v>26</v>
      </c>
      <c r="M868" s="12" t="str">
        <f t="shared" si="82"/>
        <v>endirim olmayacaq</v>
      </c>
      <c r="N868" t="str">
        <f t="shared" si="83"/>
        <v>C051726</v>
      </c>
    </row>
    <row r="869" spans="1:14" x14ac:dyDescent="0.25">
      <c r="A869" t="s">
        <v>1625</v>
      </c>
      <c r="B869" t="s">
        <v>26</v>
      </c>
      <c r="E869" s="4" t="s">
        <v>2201</v>
      </c>
      <c r="F869" s="4" t="s">
        <v>10</v>
      </c>
      <c r="G869" s="4" t="str">
        <f t="shared" si="78"/>
        <v>C0540cam04</v>
      </c>
      <c r="H869" s="8">
        <f>INDEX(data[join_date],MATCH('4.Endirim'!G869,data[cust&amp;camp],0))</f>
        <v>45022</v>
      </c>
      <c r="I869" s="11">
        <f>INDEX(data[GƏLİR],MATCH('4.Endirim'!G869,data[cust&amp;camp],0))</f>
        <v>26</v>
      </c>
      <c r="J869" s="10">
        <f t="shared" si="79"/>
        <v>45022</v>
      </c>
      <c r="K869" s="12">
        <f t="shared" si="80"/>
        <v>29</v>
      </c>
      <c r="L869" s="12">
        <f t="shared" si="81"/>
        <v>26</v>
      </c>
      <c r="M869" s="12" t="str">
        <f t="shared" si="82"/>
        <v>endirim olmayacaq</v>
      </c>
      <c r="N869" t="str">
        <f t="shared" si="83"/>
        <v>C054029</v>
      </c>
    </row>
    <row r="870" spans="1:14" x14ac:dyDescent="0.25">
      <c r="A870" t="s">
        <v>1629</v>
      </c>
      <c r="B870" t="s">
        <v>16</v>
      </c>
      <c r="E870" s="4" t="s">
        <v>2213</v>
      </c>
      <c r="F870" s="4" t="s">
        <v>10</v>
      </c>
      <c r="G870" s="4" t="str">
        <f t="shared" si="78"/>
        <v>C0543cam04</v>
      </c>
      <c r="H870" s="8">
        <f>INDEX(data[join_date],MATCH('4.Endirim'!G870,data[cust&amp;camp],0))</f>
        <v>44805</v>
      </c>
      <c r="I870" s="11">
        <f>INDEX(data[GƏLİR],MATCH('4.Endirim'!G870,data[cust&amp;camp],0))</f>
        <v>26</v>
      </c>
      <c r="J870" s="10">
        <f t="shared" si="79"/>
        <v>44816</v>
      </c>
      <c r="K870" s="12">
        <f t="shared" si="80"/>
        <v>26</v>
      </c>
      <c r="L870" s="12">
        <f t="shared" si="81"/>
        <v>22</v>
      </c>
      <c r="M870" s="12" t="str">
        <f t="shared" si="82"/>
        <v>endirim :C0543,cam04</v>
      </c>
      <c r="N870" t="str">
        <f t="shared" si="83"/>
        <v>C054326</v>
      </c>
    </row>
    <row r="871" spans="1:14" x14ac:dyDescent="0.25">
      <c r="A871" t="s">
        <v>1629</v>
      </c>
      <c r="B871" t="s">
        <v>30</v>
      </c>
      <c r="E871" s="4" t="s">
        <v>2229</v>
      </c>
      <c r="F871" s="4" t="s">
        <v>10</v>
      </c>
      <c r="G871" s="4" t="str">
        <f t="shared" si="78"/>
        <v>C0547cam04</v>
      </c>
      <c r="H871" s="8">
        <f>INDEX(data[join_date],MATCH('4.Endirim'!G871,data[cust&amp;camp],0))</f>
        <v>44860</v>
      </c>
      <c r="I871" s="11">
        <f>INDEX(data[GƏLİR],MATCH('4.Endirim'!G871,data[cust&amp;camp],0))</f>
        <v>26</v>
      </c>
      <c r="J871" s="10">
        <f t="shared" si="79"/>
        <v>44860</v>
      </c>
      <c r="K871" s="12">
        <f t="shared" si="80"/>
        <v>29</v>
      </c>
      <c r="L871" s="12">
        <f t="shared" si="81"/>
        <v>26</v>
      </c>
      <c r="M871" s="12" t="str">
        <f t="shared" si="82"/>
        <v>endirim olmayacaq</v>
      </c>
      <c r="N871" t="str">
        <f t="shared" si="83"/>
        <v>C054729</v>
      </c>
    </row>
    <row r="872" spans="1:14" x14ac:dyDescent="0.25">
      <c r="A872" t="s">
        <v>1633</v>
      </c>
      <c r="B872" t="s">
        <v>4</v>
      </c>
      <c r="E872" s="4" t="s">
        <v>2281</v>
      </c>
      <c r="F872" s="4" t="s">
        <v>10</v>
      </c>
      <c r="G872" s="4" t="str">
        <f t="shared" si="78"/>
        <v>C0560cam04</v>
      </c>
      <c r="H872" s="8">
        <f>INDEX(data[join_date],MATCH('4.Endirim'!G872,data[cust&amp;camp],0))</f>
        <v>44870</v>
      </c>
      <c r="I872" s="11">
        <f>INDEX(data[GƏLİR],MATCH('4.Endirim'!G872,data[cust&amp;camp],0))</f>
        <v>26</v>
      </c>
      <c r="J872" s="10">
        <f t="shared" si="79"/>
        <v>44932</v>
      </c>
      <c r="K872" s="12">
        <f t="shared" si="80"/>
        <v>27</v>
      </c>
      <c r="L872" s="12">
        <f t="shared" si="81"/>
        <v>27</v>
      </c>
      <c r="M872" s="12" t="str">
        <f t="shared" si="82"/>
        <v>endirim olmayacaq</v>
      </c>
      <c r="N872" t="str">
        <f t="shared" si="83"/>
        <v>C056027</v>
      </c>
    </row>
    <row r="873" spans="1:14" x14ac:dyDescent="0.25">
      <c r="A873" t="s">
        <v>1633</v>
      </c>
      <c r="B873" t="s">
        <v>36</v>
      </c>
      <c r="E873" s="4" t="s">
        <v>2321</v>
      </c>
      <c r="F873" s="4" t="s">
        <v>10</v>
      </c>
      <c r="G873" s="4" t="str">
        <f t="shared" si="78"/>
        <v>C0570cam04</v>
      </c>
      <c r="H873" s="8">
        <f>INDEX(data[join_date],MATCH('4.Endirim'!G873,data[cust&amp;camp],0))</f>
        <v>44885</v>
      </c>
      <c r="I873" s="11">
        <f>INDEX(data[GƏLİR],MATCH('4.Endirim'!G873,data[cust&amp;camp],0))</f>
        <v>26</v>
      </c>
      <c r="J873" s="10">
        <f t="shared" si="79"/>
        <v>44885</v>
      </c>
      <c r="K873" s="12">
        <f t="shared" si="80"/>
        <v>26</v>
      </c>
      <c r="L873" s="12">
        <f t="shared" si="81"/>
        <v>26</v>
      </c>
      <c r="M873" s="12" t="str">
        <f t="shared" si="82"/>
        <v>endirim olmayacaq</v>
      </c>
      <c r="N873" t="str">
        <f t="shared" si="83"/>
        <v>C057026</v>
      </c>
    </row>
    <row r="874" spans="1:14" x14ac:dyDescent="0.25">
      <c r="A874" t="s">
        <v>1637</v>
      </c>
      <c r="B874" t="s">
        <v>6</v>
      </c>
      <c r="E874" s="4" t="s">
        <v>2337</v>
      </c>
      <c r="F874" s="4" t="s">
        <v>10</v>
      </c>
      <c r="G874" s="4" t="str">
        <f t="shared" si="78"/>
        <v>C0574cam04</v>
      </c>
      <c r="H874" s="8">
        <f>INDEX(data[join_date],MATCH('4.Endirim'!G874,data[cust&amp;camp],0))</f>
        <v>44868</v>
      </c>
      <c r="I874" s="11">
        <f>INDEX(data[GƏLİR],MATCH('4.Endirim'!G874,data[cust&amp;camp],0))</f>
        <v>26</v>
      </c>
      <c r="J874" s="10">
        <f t="shared" si="79"/>
        <v>44958</v>
      </c>
      <c r="K874" s="12">
        <f t="shared" si="80"/>
        <v>26</v>
      </c>
      <c r="L874" s="12">
        <f t="shared" si="81"/>
        <v>16</v>
      </c>
      <c r="M874" s="12" t="str">
        <f t="shared" si="82"/>
        <v>endirim :C0574,cam04</v>
      </c>
      <c r="N874" t="str">
        <f t="shared" si="83"/>
        <v>C057426</v>
      </c>
    </row>
    <row r="875" spans="1:14" x14ac:dyDescent="0.25">
      <c r="A875" t="s">
        <v>1637</v>
      </c>
      <c r="B875" t="s">
        <v>30</v>
      </c>
      <c r="E875" s="4" t="s">
        <v>2377</v>
      </c>
      <c r="F875" s="4" t="s">
        <v>10</v>
      </c>
      <c r="G875" s="4" t="str">
        <f t="shared" si="78"/>
        <v>C0584cam04</v>
      </c>
      <c r="H875" s="8">
        <f>INDEX(data[join_date],MATCH('4.Endirim'!G875,data[cust&amp;camp],0))</f>
        <v>44610</v>
      </c>
      <c r="I875" s="11">
        <f>INDEX(data[GƏLİR],MATCH('4.Endirim'!G875,data[cust&amp;camp],0))</f>
        <v>26</v>
      </c>
      <c r="J875" s="10">
        <f t="shared" si="79"/>
        <v>44994</v>
      </c>
      <c r="K875" s="12">
        <f t="shared" si="80"/>
        <v>62</v>
      </c>
      <c r="L875" s="12">
        <f t="shared" si="81"/>
        <v>62</v>
      </c>
      <c r="M875" s="12" t="str">
        <f t="shared" si="82"/>
        <v>endirim olmayacaq</v>
      </c>
      <c r="N875" t="str">
        <f t="shared" si="83"/>
        <v>C058462</v>
      </c>
    </row>
    <row r="876" spans="1:14" x14ac:dyDescent="0.25">
      <c r="A876" t="s">
        <v>1641</v>
      </c>
      <c r="B876" t="s">
        <v>6</v>
      </c>
      <c r="E876" s="4" t="s">
        <v>2513</v>
      </c>
      <c r="F876" s="4" t="s">
        <v>10</v>
      </c>
      <c r="G876" s="4" t="str">
        <f t="shared" si="78"/>
        <v>C0618cam04</v>
      </c>
      <c r="H876" s="8">
        <f>INDEX(data[join_date],MATCH('4.Endirim'!G876,data[cust&amp;camp],0))</f>
        <v>44608</v>
      </c>
      <c r="I876" s="11">
        <f>INDEX(data[GƏLİR],MATCH('4.Endirim'!G876,data[cust&amp;camp],0))</f>
        <v>26</v>
      </c>
      <c r="J876" s="10">
        <f t="shared" si="79"/>
        <v>44942</v>
      </c>
      <c r="K876" s="12">
        <f t="shared" si="80"/>
        <v>28</v>
      </c>
      <c r="L876" s="12">
        <f t="shared" si="81"/>
        <v>28</v>
      </c>
      <c r="M876" s="12" t="str">
        <f t="shared" si="82"/>
        <v>endirim olmayacaq</v>
      </c>
      <c r="N876" t="str">
        <f t="shared" si="83"/>
        <v>C061828</v>
      </c>
    </row>
    <row r="877" spans="1:14" x14ac:dyDescent="0.25">
      <c r="A877" t="s">
        <v>1645</v>
      </c>
      <c r="B877" t="s">
        <v>34</v>
      </c>
      <c r="E877" s="4" t="s">
        <v>2537</v>
      </c>
      <c r="F877" s="4" t="s">
        <v>10</v>
      </c>
      <c r="G877" s="4" t="str">
        <f t="shared" si="78"/>
        <v>C0624cam04</v>
      </c>
      <c r="H877" s="8">
        <f>INDEX(data[join_date],MATCH('4.Endirim'!G877,data[cust&amp;camp],0))</f>
        <v>44716</v>
      </c>
      <c r="I877" s="11">
        <f>INDEX(data[GƏLİR],MATCH('4.Endirim'!G877,data[cust&amp;camp],0))</f>
        <v>26</v>
      </c>
      <c r="J877" s="10">
        <f t="shared" si="79"/>
        <v>44900</v>
      </c>
      <c r="K877" s="12">
        <f t="shared" si="80"/>
        <v>28</v>
      </c>
      <c r="L877" s="12">
        <f t="shared" si="81"/>
        <v>28</v>
      </c>
      <c r="M877" s="12" t="str">
        <f t="shared" si="82"/>
        <v>endirim olmayacaq</v>
      </c>
      <c r="N877" t="str">
        <f t="shared" si="83"/>
        <v>C062428</v>
      </c>
    </row>
    <row r="878" spans="1:14" x14ac:dyDescent="0.25">
      <c r="A878" t="s">
        <v>1649</v>
      </c>
      <c r="B878" t="s">
        <v>18</v>
      </c>
      <c r="E878" s="4" t="s">
        <v>2557</v>
      </c>
      <c r="F878" s="4" t="s">
        <v>10</v>
      </c>
      <c r="G878" s="4" t="str">
        <f t="shared" si="78"/>
        <v>C0629cam04</v>
      </c>
      <c r="H878" s="8">
        <f>INDEX(data[join_date],MATCH('4.Endirim'!G878,data[cust&amp;camp],0))</f>
        <v>44989</v>
      </c>
      <c r="I878" s="11">
        <f>INDEX(data[GƏLİR],MATCH('4.Endirim'!G878,data[cust&amp;camp],0))</f>
        <v>26</v>
      </c>
      <c r="J878" s="10">
        <f t="shared" si="79"/>
        <v>45045</v>
      </c>
      <c r="K878" s="12">
        <f t="shared" si="80"/>
        <v>29</v>
      </c>
      <c r="L878" s="12">
        <f t="shared" si="81"/>
        <v>29</v>
      </c>
      <c r="M878" s="12" t="str">
        <f t="shared" si="82"/>
        <v>endirim olmayacaq</v>
      </c>
      <c r="N878" t="str">
        <f t="shared" si="83"/>
        <v>C062929</v>
      </c>
    </row>
    <row r="879" spans="1:14" x14ac:dyDescent="0.25">
      <c r="A879" t="s">
        <v>1649</v>
      </c>
      <c r="B879" t="s">
        <v>20</v>
      </c>
      <c r="E879" s="4" t="s">
        <v>2581</v>
      </c>
      <c r="F879" s="4" t="s">
        <v>10</v>
      </c>
      <c r="G879" s="4" t="str">
        <f t="shared" si="78"/>
        <v>C0635cam04</v>
      </c>
      <c r="H879" s="8">
        <f>INDEX(data[join_date],MATCH('4.Endirim'!G879,data[cust&amp;camp],0))</f>
        <v>44873</v>
      </c>
      <c r="I879" s="11">
        <f>INDEX(data[GƏLİR],MATCH('4.Endirim'!G879,data[cust&amp;camp],0))</f>
        <v>26</v>
      </c>
      <c r="J879" s="10">
        <f t="shared" si="79"/>
        <v>44873</v>
      </c>
      <c r="K879" s="12">
        <f t="shared" si="80"/>
        <v>26</v>
      </c>
      <c r="L879" s="12">
        <f t="shared" si="81"/>
        <v>26</v>
      </c>
      <c r="M879" s="12" t="str">
        <f t="shared" si="82"/>
        <v>endirim olmayacaq</v>
      </c>
      <c r="N879" t="str">
        <f t="shared" si="83"/>
        <v>C063526</v>
      </c>
    </row>
    <row r="880" spans="1:14" x14ac:dyDescent="0.25">
      <c r="A880" t="s">
        <v>1653</v>
      </c>
      <c r="B880" t="s">
        <v>14</v>
      </c>
      <c r="E880" s="4" t="s">
        <v>2593</v>
      </c>
      <c r="F880" s="4" t="s">
        <v>10</v>
      </c>
      <c r="G880" s="4" t="str">
        <f t="shared" si="78"/>
        <v>C0638cam04</v>
      </c>
      <c r="H880" s="8">
        <f>INDEX(data[join_date],MATCH('4.Endirim'!G880,data[cust&amp;camp],0))</f>
        <v>44663</v>
      </c>
      <c r="I880" s="11">
        <f>INDEX(data[GƏLİR],MATCH('4.Endirim'!G880,data[cust&amp;camp],0))</f>
        <v>26</v>
      </c>
      <c r="J880" s="10">
        <f t="shared" si="79"/>
        <v>44957</v>
      </c>
      <c r="K880" s="12">
        <f t="shared" si="80"/>
        <v>62</v>
      </c>
      <c r="L880" s="12">
        <f t="shared" si="81"/>
        <v>62</v>
      </c>
      <c r="M880" s="12" t="str">
        <f t="shared" si="82"/>
        <v>endirim olmayacaq</v>
      </c>
      <c r="N880" t="str">
        <f t="shared" si="83"/>
        <v>C063862</v>
      </c>
    </row>
    <row r="881" spans="1:14" x14ac:dyDescent="0.25">
      <c r="A881" t="s">
        <v>1653</v>
      </c>
      <c r="B881" t="s">
        <v>24</v>
      </c>
      <c r="E881" s="4" t="s">
        <v>2697</v>
      </c>
      <c r="F881" s="4" t="s">
        <v>10</v>
      </c>
      <c r="G881" s="4" t="str">
        <f t="shared" si="78"/>
        <v>C0664cam04</v>
      </c>
      <c r="H881" s="8">
        <f>INDEX(data[join_date],MATCH('4.Endirim'!G881,data[cust&amp;camp],0))</f>
        <v>44967</v>
      </c>
      <c r="I881" s="11">
        <f>INDEX(data[GƏLİR],MATCH('4.Endirim'!G881,data[cust&amp;camp],0))</f>
        <v>26</v>
      </c>
      <c r="J881" s="10">
        <f t="shared" si="79"/>
        <v>44967</v>
      </c>
      <c r="K881" s="12">
        <f t="shared" si="80"/>
        <v>26</v>
      </c>
      <c r="L881" s="12">
        <f t="shared" si="81"/>
        <v>26</v>
      </c>
      <c r="M881" s="12" t="str">
        <f t="shared" si="82"/>
        <v>endirim olmayacaq</v>
      </c>
      <c r="N881" t="str">
        <f t="shared" si="83"/>
        <v>C066426</v>
      </c>
    </row>
    <row r="882" spans="1:14" x14ac:dyDescent="0.25">
      <c r="A882" t="s">
        <v>1657</v>
      </c>
      <c r="B882" t="s">
        <v>12</v>
      </c>
      <c r="E882" s="4" t="s">
        <v>2701</v>
      </c>
      <c r="F882" s="4" t="s">
        <v>10</v>
      </c>
      <c r="G882" s="4" t="str">
        <f t="shared" si="78"/>
        <v>C0665cam04</v>
      </c>
      <c r="H882" s="8">
        <f>INDEX(data[join_date],MATCH('4.Endirim'!G882,data[cust&amp;camp],0))</f>
        <v>44691</v>
      </c>
      <c r="I882" s="11">
        <f>INDEX(data[GƏLİR],MATCH('4.Endirim'!G882,data[cust&amp;camp],0))</f>
        <v>26</v>
      </c>
      <c r="J882" s="10">
        <f t="shared" si="79"/>
        <v>44789</v>
      </c>
      <c r="K882" s="12">
        <f t="shared" si="80"/>
        <v>26</v>
      </c>
      <c r="L882" s="12">
        <f t="shared" si="81"/>
        <v>22</v>
      </c>
      <c r="M882" s="12" t="str">
        <f t="shared" si="82"/>
        <v>endirim :C0665,cam04</v>
      </c>
      <c r="N882" t="str">
        <f t="shared" si="83"/>
        <v>C066526</v>
      </c>
    </row>
    <row r="883" spans="1:14" x14ac:dyDescent="0.25">
      <c r="A883" t="s">
        <v>1657</v>
      </c>
      <c r="B883" t="s">
        <v>18</v>
      </c>
      <c r="E883" s="4" t="s">
        <v>2761</v>
      </c>
      <c r="F883" s="4" t="s">
        <v>10</v>
      </c>
      <c r="G883" s="4" t="str">
        <f t="shared" si="78"/>
        <v>C0680cam04</v>
      </c>
      <c r="H883" s="8">
        <f>INDEX(data[join_date],MATCH('4.Endirim'!G883,data[cust&amp;camp],0))</f>
        <v>44715</v>
      </c>
      <c r="I883" s="11">
        <f>INDEX(data[GƏLİR],MATCH('4.Endirim'!G883,data[cust&amp;camp],0))</f>
        <v>26</v>
      </c>
      <c r="J883" s="10">
        <f t="shared" si="79"/>
        <v>44892</v>
      </c>
      <c r="K883" s="12">
        <f t="shared" si="80"/>
        <v>62</v>
      </c>
      <c r="L883" s="12">
        <f t="shared" si="81"/>
        <v>62</v>
      </c>
      <c r="M883" s="12" t="str">
        <f t="shared" si="82"/>
        <v>endirim olmayacaq</v>
      </c>
      <c r="N883" t="str">
        <f t="shared" si="83"/>
        <v>C068062</v>
      </c>
    </row>
    <row r="884" spans="1:14" x14ac:dyDescent="0.25">
      <c r="A884" t="s">
        <v>1661</v>
      </c>
      <c r="B884" t="s">
        <v>4</v>
      </c>
      <c r="E884" s="4" t="s">
        <v>2765</v>
      </c>
      <c r="F884" s="4" t="s">
        <v>10</v>
      </c>
      <c r="G884" s="4" t="str">
        <f t="shared" si="78"/>
        <v>C0681cam04</v>
      </c>
      <c r="H884" s="8">
        <f>INDEX(data[join_date],MATCH('4.Endirim'!G884,data[cust&amp;camp],0))</f>
        <v>44964</v>
      </c>
      <c r="I884" s="11">
        <f>INDEX(data[GƏLİR],MATCH('4.Endirim'!G884,data[cust&amp;camp],0))</f>
        <v>26</v>
      </c>
      <c r="J884" s="10">
        <f t="shared" si="79"/>
        <v>44964</v>
      </c>
      <c r="K884" s="12">
        <f t="shared" si="80"/>
        <v>66</v>
      </c>
      <c r="L884" s="12">
        <f t="shared" si="81"/>
        <v>26</v>
      </c>
      <c r="M884" s="12" t="str">
        <f t="shared" si="82"/>
        <v>endirim olmayacaq</v>
      </c>
      <c r="N884" t="str">
        <f t="shared" si="83"/>
        <v>C068166</v>
      </c>
    </row>
    <row r="885" spans="1:14" x14ac:dyDescent="0.25">
      <c r="A885" t="s">
        <v>1661</v>
      </c>
      <c r="B885" t="s">
        <v>6</v>
      </c>
      <c r="E885" s="4" t="s">
        <v>2825</v>
      </c>
      <c r="F885" s="4" t="s">
        <v>10</v>
      </c>
      <c r="G885" s="4" t="str">
        <f t="shared" si="78"/>
        <v>C0696cam04</v>
      </c>
      <c r="H885" s="8">
        <f>INDEX(data[join_date],MATCH('4.Endirim'!G885,data[cust&amp;camp],0))</f>
        <v>45035</v>
      </c>
      <c r="I885" s="11">
        <f>INDEX(data[GƏLİR],MATCH('4.Endirim'!G885,data[cust&amp;camp],0))</f>
        <v>26</v>
      </c>
      <c r="J885" s="10">
        <f t="shared" si="79"/>
        <v>45035</v>
      </c>
      <c r="K885" s="12">
        <f t="shared" si="80"/>
        <v>26</v>
      </c>
      <c r="L885" s="12">
        <f t="shared" si="81"/>
        <v>26</v>
      </c>
      <c r="M885" s="12" t="str">
        <f t="shared" si="82"/>
        <v>endirim olmayacaq</v>
      </c>
      <c r="N885" t="str">
        <f t="shared" si="83"/>
        <v>C069626</v>
      </c>
    </row>
    <row r="886" spans="1:14" x14ac:dyDescent="0.25">
      <c r="A886" t="s">
        <v>1665</v>
      </c>
      <c r="B886" t="s">
        <v>4</v>
      </c>
      <c r="E886" s="4" t="s">
        <v>2849</v>
      </c>
      <c r="F886" s="4" t="s">
        <v>10</v>
      </c>
      <c r="G886" s="4" t="str">
        <f t="shared" si="78"/>
        <v>C0702cam04</v>
      </c>
      <c r="H886" s="8">
        <f>INDEX(data[join_date],MATCH('4.Endirim'!G886,data[cust&amp;camp],0))</f>
        <v>44623</v>
      </c>
      <c r="I886" s="11">
        <f>INDEX(data[GƏLİR],MATCH('4.Endirim'!G886,data[cust&amp;camp],0))</f>
        <v>26</v>
      </c>
      <c r="J886" s="10">
        <f t="shared" si="79"/>
        <v>45027</v>
      </c>
      <c r="K886" s="12">
        <f t="shared" si="80"/>
        <v>26</v>
      </c>
      <c r="L886" s="12">
        <f t="shared" si="81"/>
        <v>22</v>
      </c>
      <c r="M886" s="12" t="str">
        <f t="shared" si="82"/>
        <v>endirim :C0702,cam04</v>
      </c>
      <c r="N886" t="str">
        <f t="shared" si="83"/>
        <v>C070226</v>
      </c>
    </row>
    <row r="887" spans="1:14" x14ac:dyDescent="0.25">
      <c r="A887" t="s">
        <v>1665</v>
      </c>
      <c r="B887" t="s">
        <v>34</v>
      </c>
      <c r="E887" s="4" t="s">
        <v>2873</v>
      </c>
      <c r="F887" s="4" t="s">
        <v>10</v>
      </c>
      <c r="G887" s="4" t="str">
        <f t="shared" si="78"/>
        <v>C0708cam04</v>
      </c>
      <c r="H887" s="8">
        <f>INDEX(data[join_date],MATCH('4.Endirim'!G887,data[cust&amp;camp],0))</f>
        <v>44776</v>
      </c>
      <c r="I887" s="11">
        <f>INDEX(data[GƏLİR],MATCH('4.Endirim'!G887,data[cust&amp;camp],0))</f>
        <v>26</v>
      </c>
      <c r="J887" s="10">
        <f t="shared" si="79"/>
        <v>44776</v>
      </c>
      <c r="K887" s="12">
        <f t="shared" si="80"/>
        <v>26</v>
      </c>
      <c r="L887" s="12">
        <f t="shared" si="81"/>
        <v>26</v>
      </c>
      <c r="M887" s="12" t="str">
        <f t="shared" si="82"/>
        <v>endirim olmayacaq</v>
      </c>
      <c r="N887" t="str">
        <f t="shared" si="83"/>
        <v>C070826</v>
      </c>
    </row>
    <row r="888" spans="1:14" x14ac:dyDescent="0.25">
      <c r="A888" t="s">
        <v>1669</v>
      </c>
      <c r="B888" t="s">
        <v>22</v>
      </c>
      <c r="E888" s="4" t="s">
        <v>2881</v>
      </c>
      <c r="F888" s="4" t="s">
        <v>10</v>
      </c>
      <c r="G888" s="4" t="str">
        <f t="shared" si="78"/>
        <v>C0710cam04</v>
      </c>
      <c r="H888" s="8">
        <f>INDEX(data[join_date],MATCH('4.Endirim'!G888,data[cust&amp;camp],0))</f>
        <v>44819</v>
      </c>
      <c r="I888" s="11">
        <f>INDEX(data[GƏLİR],MATCH('4.Endirim'!G888,data[cust&amp;camp],0))</f>
        <v>26</v>
      </c>
      <c r="J888" s="10">
        <f t="shared" si="79"/>
        <v>45036</v>
      </c>
      <c r="K888" s="12">
        <f t="shared" si="80"/>
        <v>66</v>
      </c>
      <c r="L888" s="12">
        <f t="shared" si="81"/>
        <v>66</v>
      </c>
      <c r="M888" s="12" t="str">
        <f t="shared" si="82"/>
        <v>endirim olmayacaq</v>
      </c>
      <c r="N888" t="str">
        <f t="shared" si="83"/>
        <v>C071066</v>
      </c>
    </row>
    <row r="889" spans="1:14" x14ac:dyDescent="0.25">
      <c r="A889" t="s">
        <v>1669</v>
      </c>
      <c r="B889" t="s">
        <v>36</v>
      </c>
      <c r="E889" s="4" t="s">
        <v>2913</v>
      </c>
      <c r="F889" s="4" t="s">
        <v>10</v>
      </c>
      <c r="G889" s="4" t="str">
        <f t="shared" si="78"/>
        <v>C0718cam04</v>
      </c>
      <c r="H889" s="8">
        <f>INDEX(data[join_date],MATCH('4.Endirim'!G889,data[cust&amp;camp],0))</f>
        <v>44754</v>
      </c>
      <c r="I889" s="11">
        <f>INDEX(data[GƏLİR],MATCH('4.Endirim'!G889,data[cust&amp;camp],0))</f>
        <v>26</v>
      </c>
      <c r="J889" s="10">
        <f t="shared" si="79"/>
        <v>44788</v>
      </c>
      <c r="K889" s="12">
        <f t="shared" si="80"/>
        <v>26</v>
      </c>
      <c r="L889" s="12">
        <f t="shared" si="81"/>
        <v>22</v>
      </c>
      <c r="M889" s="12" t="str">
        <f t="shared" si="82"/>
        <v>endirim :C0718,cam04</v>
      </c>
      <c r="N889" t="str">
        <f t="shared" si="83"/>
        <v>C071826</v>
      </c>
    </row>
    <row r="890" spans="1:14" x14ac:dyDescent="0.25">
      <c r="A890" t="s">
        <v>1673</v>
      </c>
      <c r="B890" t="s">
        <v>16</v>
      </c>
      <c r="E890" s="4" t="s">
        <v>2969</v>
      </c>
      <c r="F890" s="4" t="s">
        <v>10</v>
      </c>
      <c r="G890" s="4" t="str">
        <f t="shared" si="78"/>
        <v>C0732cam04</v>
      </c>
      <c r="H890" s="8">
        <f>INDEX(data[join_date],MATCH('4.Endirim'!G890,data[cust&amp;camp],0))</f>
        <v>44661</v>
      </c>
      <c r="I890" s="11">
        <f>INDEX(data[GƏLİR],MATCH('4.Endirim'!G890,data[cust&amp;camp],0))</f>
        <v>26</v>
      </c>
      <c r="J890" s="10">
        <f t="shared" si="79"/>
        <v>44866</v>
      </c>
      <c r="K890" s="12">
        <f t="shared" si="80"/>
        <v>26</v>
      </c>
      <c r="L890" s="12">
        <f t="shared" si="81"/>
        <v>26</v>
      </c>
      <c r="M890" s="12" t="str">
        <f t="shared" si="82"/>
        <v>endirim olmayacaq</v>
      </c>
      <c r="N890" t="str">
        <f t="shared" si="83"/>
        <v>C073226</v>
      </c>
    </row>
    <row r="891" spans="1:14" x14ac:dyDescent="0.25">
      <c r="A891" t="s">
        <v>1677</v>
      </c>
      <c r="B891" t="s">
        <v>8</v>
      </c>
      <c r="E891" s="4" t="s">
        <v>2989</v>
      </c>
      <c r="F891" s="4" t="s">
        <v>10</v>
      </c>
      <c r="G891" s="4" t="str">
        <f t="shared" si="78"/>
        <v>C0737cam04</v>
      </c>
      <c r="H891" s="8">
        <f>INDEX(data[join_date],MATCH('4.Endirim'!G891,data[cust&amp;camp],0))</f>
        <v>44897</v>
      </c>
      <c r="I891" s="11">
        <f>INDEX(data[GƏLİR],MATCH('4.Endirim'!G891,data[cust&amp;camp],0))</f>
        <v>26</v>
      </c>
      <c r="J891" s="10">
        <f t="shared" si="79"/>
        <v>44897</v>
      </c>
      <c r="K891" s="12">
        <f t="shared" si="80"/>
        <v>26</v>
      </c>
      <c r="L891" s="12">
        <f t="shared" si="81"/>
        <v>26</v>
      </c>
      <c r="M891" s="12" t="str">
        <f t="shared" si="82"/>
        <v>endirim olmayacaq</v>
      </c>
      <c r="N891" t="str">
        <f t="shared" si="83"/>
        <v>C073726</v>
      </c>
    </row>
    <row r="892" spans="1:14" x14ac:dyDescent="0.25">
      <c r="A892" t="s">
        <v>1677</v>
      </c>
      <c r="B892" t="s">
        <v>34</v>
      </c>
      <c r="E892" s="4" t="s">
        <v>3013</v>
      </c>
      <c r="F892" s="4" t="s">
        <v>10</v>
      </c>
      <c r="G892" s="4" t="str">
        <f t="shared" si="78"/>
        <v>C0743cam04</v>
      </c>
      <c r="H892" s="8">
        <f>INDEX(data[join_date],MATCH('4.Endirim'!G892,data[cust&amp;camp],0))</f>
        <v>45005</v>
      </c>
      <c r="I892" s="11">
        <f>INDEX(data[GƏLİR],MATCH('4.Endirim'!G892,data[cust&amp;camp],0))</f>
        <v>26</v>
      </c>
      <c r="J892" s="10">
        <f t="shared" si="79"/>
        <v>45006</v>
      </c>
      <c r="K892" s="12">
        <f t="shared" si="80"/>
        <v>28</v>
      </c>
      <c r="L892" s="12">
        <f t="shared" si="81"/>
        <v>28</v>
      </c>
      <c r="M892" s="12" t="str">
        <f t="shared" si="82"/>
        <v>endirim olmayacaq</v>
      </c>
      <c r="N892" t="str">
        <f t="shared" si="83"/>
        <v>C074328</v>
      </c>
    </row>
    <row r="893" spans="1:14" x14ac:dyDescent="0.25">
      <c r="A893" t="s">
        <v>1681</v>
      </c>
      <c r="B893" t="s">
        <v>4</v>
      </c>
      <c r="E893" s="4" t="s">
        <v>3025</v>
      </c>
      <c r="F893" s="4" t="s">
        <v>10</v>
      </c>
      <c r="G893" s="4" t="str">
        <f t="shared" si="78"/>
        <v>C0746cam04</v>
      </c>
      <c r="H893" s="8">
        <f>INDEX(data[join_date],MATCH('4.Endirim'!G893,data[cust&amp;camp],0))</f>
        <v>44795</v>
      </c>
      <c r="I893" s="11">
        <f>INDEX(data[GƏLİR],MATCH('4.Endirim'!G893,data[cust&amp;camp],0))</f>
        <v>26</v>
      </c>
      <c r="J893" s="10">
        <f t="shared" si="79"/>
        <v>44919</v>
      </c>
      <c r="K893" s="12">
        <f t="shared" si="80"/>
        <v>28</v>
      </c>
      <c r="L893" s="12">
        <f t="shared" si="81"/>
        <v>28</v>
      </c>
      <c r="M893" s="12" t="str">
        <f t="shared" si="82"/>
        <v>endirim olmayacaq</v>
      </c>
      <c r="N893" t="str">
        <f t="shared" si="83"/>
        <v>C074628</v>
      </c>
    </row>
    <row r="894" spans="1:14" x14ac:dyDescent="0.25">
      <c r="A894" t="s">
        <v>1681</v>
      </c>
      <c r="B894" t="s">
        <v>34</v>
      </c>
      <c r="E894" s="4" t="s">
        <v>3049</v>
      </c>
      <c r="F894" s="4" t="s">
        <v>10</v>
      </c>
      <c r="G894" s="4" t="str">
        <f t="shared" si="78"/>
        <v>C0752cam04</v>
      </c>
      <c r="H894" s="8">
        <f>INDEX(data[join_date],MATCH('4.Endirim'!G894,data[cust&amp;camp],0))</f>
        <v>44988</v>
      </c>
      <c r="I894" s="11">
        <f>INDEX(data[GƏLİR],MATCH('4.Endirim'!G894,data[cust&amp;camp],0))</f>
        <v>26</v>
      </c>
      <c r="J894" s="10">
        <f t="shared" si="79"/>
        <v>44988</v>
      </c>
      <c r="K894" s="12">
        <f t="shared" si="80"/>
        <v>26</v>
      </c>
      <c r="L894" s="12">
        <f t="shared" si="81"/>
        <v>26</v>
      </c>
      <c r="M894" s="12" t="str">
        <f t="shared" si="82"/>
        <v>endirim olmayacaq</v>
      </c>
      <c r="N894" t="str">
        <f t="shared" si="83"/>
        <v>C075226</v>
      </c>
    </row>
    <row r="895" spans="1:14" x14ac:dyDescent="0.25">
      <c r="A895" t="s">
        <v>1685</v>
      </c>
      <c r="B895" t="s">
        <v>6</v>
      </c>
      <c r="E895" s="4" t="s">
        <v>3081</v>
      </c>
      <c r="F895" s="4" t="s">
        <v>10</v>
      </c>
      <c r="G895" s="4" t="str">
        <f t="shared" si="78"/>
        <v>C0760cam04</v>
      </c>
      <c r="H895" s="8">
        <f>INDEX(data[join_date],MATCH('4.Endirim'!G895,data[cust&amp;camp],0))</f>
        <v>44729</v>
      </c>
      <c r="I895" s="11">
        <f>INDEX(data[GƏLİR],MATCH('4.Endirim'!G895,data[cust&amp;camp],0))</f>
        <v>26</v>
      </c>
      <c r="J895" s="10">
        <f t="shared" si="79"/>
        <v>44999</v>
      </c>
      <c r="K895" s="12">
        <f t="shared" si="80"/>
        <v>28</v>
      </c>
      <c r="L895" s="12">
        <f t="shared" si="81"/>
        <v>28</v>
      </c>
      <c r="M895" s="12" t="str">
        <f t="shared" si="82"/>
        <v>endirim olmayacaq</v>
      </c>
      <c r="N895" t="str">
        <f t="shared" si="83"/>
        <v>C076028</v>
      </c>
    </row>
    <row r="896" spans="1:14" x14ac:dyDescent="0.25">
      <c r="A896" t="s">
        <v>1685</v>
      </c>
      <c r="B896" t="s">
        <v>8</v>
      </c>
      <c r="E896" s="4" t="s">
        <v>3097</v>
      </c>
      <c r="F896" s="4" t="s">
        <v>10</v>
      </c>
      <c r="G896" s="4" t="str">
        <f t="shared" si="78"/>
        <v>C0764cam04</v>
      </c>
      <c r="H896" s="8">
        <f>INDEX(data[join_date],MATCH('4.Endirim'!G896,data[cust&amp;camp],0))</f>
        <v>44665</v>
      </c>
      <c r="I896" s="11">
        <f>INDEX(data[GƏLİR],MATCH('4.Endirim'!G896,data[cust&amp;camp],0))</f>
        <v>26</v>
      </c>
      <c r="J896" s="10">
        <f t="shared" si="79"/>
        <v>44665</v>
      </c>
      <c r="K896" s="12">
        <f t="shared" si="80"/>
        <v>26</v>
      </c>
      <c r="L896" s="12">
        <f t="shared" si="81"/>
        <v>26</v>
      </c>
      <c r="M896" s="12" t="str">
        <f t="shared" si="82"/>
        <v>endirim olmayacaq</v>
      </c>
      <c r="N896" t="str">
        <f t="shared" si="83"/>
        <v>C076426</v>
      </c>
    </row>
    <row r="897" spans="1:14" x14ac:dyDescent="0.25">
      <c r="A897" t="s">
        <v>1689</v>
      </c>
      <c r="B897" t="s">
        <v>16</v>
      </c>
      <c r="E897" s="4" t="s">
        <v>3105</v>
      </c>
      <c r="F897" s="4" t="s">
        <v>10</v>
      </c>
      <c r="G897" s="4" t="str">
        <f t="shared" si="78"/>
        <v>C0766cam04</v>
      </c>
      <c r="H897" s="8">
        <f>INDEX(data[join_date],MATCH('4.Endirim'!G897,data[cust&amp;camp],0))</f>
        <v>44845</v>
      </c>
      <c r="I897" s="11">
        <f>INDEX(data[GƏLİR],MATCH('4.Endirim'!G897,data[cust&amp;camp],0))</f>
        <v>26</v>
      </c>
      <c r="J897" s="10">
        <f t="shared" si="79"/>
        <v>44845</v>
      </c>
      <c r="K897" s="12">
        <f t="shared" si="80"/>
        <v>26</v>
      </c>
      <c r="L897" s="12">
        <f t="shared" si="81"/>
        <v>26</v>
      </c>
      <c r="M897" s="12" t="str">
        <f t="shared" si="82"/>
        <v>endirim olmayacaq</v>
      </c>
      <c r="N897" t="str">
        <f t="shared" si="83"/>
        <v>C076626</v>
      </c>
    </row>
    <row r="898" spans="1:14" x14ac:dyDescent="0.25">
      <c r="A898" t="s">
        <v>1689</v>
      </c>
      <c r="B898" t="s">
        <v>32</v>
      </c>
      <c r="E898" s="4" t="s">
        <v>3125</v>
      </c>
      <c r="F898" s="4" t="s">
        <v>10</v>
      </c>
      <c r="G898" s="4" t="str">
        <f t="shared" si="78"/>
        <v>C0771cam04</v>
      </c>
      <c r="H898" s="8">
        <f>INDEX(data[join_date],MATCH('4.Endirim'!G898,data[cust&amp;camp],0))</f>
        <v>44785</v>
      </c>
      <c r="I898" s="11">
        <f>INDEX(data[GƏLİR],MATCH('4.Endirim'!G898,data[cust&amp;camp],0))</f>
        <v>26</v>
      </c>
      <c r="J898" s="10">
        <f t="shared" si="79"/>
        <v>44859</v>
      </c>
      <c r="K898" s="12">
        <f t="shared" si="80"/>
        <v>29</v>
      </c>
      <c r="L898" s="12">
        <f t="shared" si="81"/>
        <v>29</v>
      </c>
      <c r="M898" s="12" t="str">
        <f t="shared" si="82"/>
        <v>endirim olmayacaq</v>
      </c>
      <c r="N898" t="str">
        <f t="shared" si="83"/>
        <v>C077129</v>
      </c>
    </row>
    <row r="899" spans="1:14" x14ac:dyDescent="0.25">
      <c r="A899" t="s">
        <v>1693</v>
      </c>
      <c r="B899" t="s">
        <v>4</v>
      </c>
      <c r="E899" s="4" t="s">
        <v>3189</v>
      </c>
      <c r="F899" s="4" t="s">
        <v>10</v>
      </c>
      <c r="G899" s="4" t="str">
        <f t="shared" si="78"/>
        <v>C0787cam04</v>
      </c>
      <c r="H899" s="8">
        <f>INDEX(data[join_date],MATCH('4.Endirim'!G899,data[cust&amp;camp],0))</f>
        <v>44849</v>
      </c>
      <c r="I899" s="11">
        <f>INDEX(data[GƏLİR],MATCH('4.Endirim'!G899,data[cust&amp;camp],0))</f>
        <v>26</v>
      </c>
      <c r="J899" s="10">
        <f t="shared" si="79"/>
        <v>44849</v>
      </c>
      <c r="K899" s="12">
        <f t="shared" si="80"/>
        <v>27</v>
      </c>
      <c r="L899" s="12">
        <f t="shared" si="81"/>
        <v>26</v>
      </c>
      <c r="M899" s="12" t="str">
        <f t="shared" si="82"/>
        <v>endirim olmayacaq</v>
      </c>
      <c r="N899" t="str">
        <f t="shared" si="83"/>
        <v>C078727</v>
      </c>
    </row>
    <row r="900" spans="1:14" x14ac:dyDescent="0.25">
      <c r="A900" t="s">
        <v>1693</v>
      </c>
      <c r="B900" t="s">
        <v>34</v>
      </c>
      <c r="E900" s="4" t="s">
        <v>3265</v>
      </c>
      <c r="F900" s="4" t="s">
        <v>10</v>
      </c>
      <c r="G900" s="4" t="str">
        <f t="shared" ref="G900:G963" si="84">E900&amp;F900</f>
        <v>C0806cam04</v>
      </c>
      <c r="H900" s="8">
        <f>INDEX(data[join_date],MATCH('4.Endirim'!G900,data[cust&amp;camp],0))</f>
        <v>44712</v>
      </c>
      <c r="I900" s="11">
        <f>INDEX(data[GƏLİR],MATCH('4.Endirim'!G900,data[cust&amp;camp],0))</f>
        <v>26</v>
      </c>
      <c r="J900" s="10">
        <f t="shared" ref="J900:J963" si="85">_xlfn.MAXIFS($H$4:$H$1948,$E$4:$E$1948,E900)</f>
        <v>44781</v>
      </c>
      <c r="K900" s="12">
        <f t="shared" ref="K900:K963" si="86">_xlfn.MAXIFS($I$4:$I$1948,$E$4:$E$1948,E900)</f>
        <v>26</v>
      </c>
      <c r="L900" s="12">
        <f t="shared" ref="L900:L963" si="87">_xlfn.MAXIFS($I$4:$I$1948,$H$4:$H$1948,J900,$E$4:$E$1948,E900)</f>
        <v>13</v>
      </c>
      <c r="M900" s="12" t="str">
        <f t="shared" si="82"/>
        <v>endirim :C0806,cam04</v>
      </c>
      <c r="N900" t="str">
        <f t="shared" si="83"/>
        <v>C080626</v>
      </c>
    </row>
    <row r="901" spans="1:14" x14ac:dyDescent="0.25">
      <c r="A901" t="s">
        <v>1697</v>
      </c>
      <c r="B901" t="s">
        <v>10</v>
      </c>
      <c r="E901" s="4" t="s">
        <v>3305</v>
      </c>
      <c r="F901" s="4" t="s">
        <v>10</v>
      </c>
      <c r="G901" s="4" t="str">
        <f t="shared" si="84"/>
        <v>C0816cam04</v>
      </c>
      <c r="H901" s="8">
        <f>INDEX(data[join_date],MATCH('4.Endirim'!G901,data[cust&amp;camp],0))</f>
        <v>45039</v>
      </c>
      <c r="I901" s="11">
        <f>INDEX(data[GƏLİR],MATCH('4.Endirim'!G901,data[cust&amp;camp],0))</f>
        <v>26</v>
      </c>
      <c r="J901" s="10">
        <f t="shared" si="85"/>
        <v>45039</v>
      </c>
      <c r="K901" s="12">
        <f t="shared" si="86"/>
        <v>28</v>
      </c>
      <c r="L901" s="12">
        <f t="shared" si="87"/>
        <v>26</v>
      </c>
      <c r="M901" s="12" t="str">
        <f t="shared" ref="M901:M964" si="88">IF(L901&gt;=K901,"endirim olmayacaq",IF(I901=K901,"endirim :"&amp;  E901  &amp;","&amp;F901,"endirim olmayacaq"))</f>
        <v>endirim olmayacaq</v>
      </c>
      <c r="N901" t="str">
        <f t="shared" ref="N901:N964" si="89">E901&amp;K901</f>
        <v>C081628</v>
      </c>
    </row>
    <row r="902" spans="1:14" x14ac:dyDescent="0.25">
      <c r="A902" t="s">
        <v>1697</v>
      </c>
      <c r="B902" t="s">
        <v>32</v>
      </c>
      <c r="E902" s="4" t="s">
        <v>3325</v>
      </c>
      <c r="F902" s="4" t="s">
        <v>10</v>
      </c>
      <c r="G902" s="4" t="str">
        <f t="shared" si="84"/>
        <v>C0821cam04</v>
      </c>
      <c r="H902" s="8">
        <f>INDEX(data[join_date],MATCH('4.Endirim'!G902,data[cust&amp;camp],0))</f>
        <v>44836</v>
      </c>
      <c r="I902" s="11">
        <f>INDEX(data[GƏLİR],MATCH('4.Endirim'!G902,data[cust&amp;camp],0))</f>
        <v>26</v>
      </c>
      <c r="J902" s="10">
        <f t="shared" si="85"/>
        <v>44926</v>
      </c>
      <c r="K902" s="12">
        <f t="shared" si="86"/>
        <v>66</v>
      </c>
      <c r="L902" s="12">
        <f t="shared" si="87"/>
        <v>66</v>
      </c>
      <c r="M902" s="12" t="str">
        <f t="shared" si="88"/>
        <v>endirim olmayacaq</v>
      </c>
      <c r="N902" t="str">
        <f t="shared" si="89"/>
        <v>C082166</v>
      </c>
    </row>
    <row r="903" spans="1:14" x14ac:dyDescent="0.25">
      <c r="A903" t="s">
        <v>1701</v>
      </c>
      <c r="B903" t="s">
        <v>6</v>
      </c>
      <c r="E903" s="4" t="s">
        <v>3345</v>
      </c>
      <c r="F903" s="4" t="s">
        <v>10</v>
      </c>
      <c r="G903" s="4" t="str">
        <f t="shared" si="84"/>
        <v>C0826cam04</v>
      </c>
      <c r="H903" s="8">
        <f>INDEX(data[join_date],MATCH('4.Endirim'!G903,data[cust&amp;camp],0))</f>
        <v>44752</v>
      </c>
      <c r="I903" s="11">
        <f>INDEX(data[GƏLİR],MATCH('4.Endirim'!G903,data[cust&amp;camp],0))</f>
        <v>26</v>
      </c>
      <c r="J903" s="10">
        <f t="shared" si="85"/>
        <v>44752</v>
      </c>
      <c r="K903" s="12">
        <f t="shared" si="86"/>
        <v>26</v>
      </c>
      <c r="L903" s="12">
        <f t="shared" si="87"/>
        <v>26</v>
      </c>
      <c r="M903" s="12" t="str">
        <f t="shared" si="88"/>
        <v>endirim olmayacaq</v>
      </c>
      <c r="N903" t="str">
        <f t="shared" si="89"/>
        <v>C082626</v>
      </c>
    </row>
    <row r="904" spans="1:14" x14ac:dyDescent="0.25">
      <c r="A904" t="s">
        <v>1701</v>
      </c>
      <c r="B904" t="s">
        <v>18</v>
      </c>
      <c r="E904" s="4" t="s">
        <v>3393</v>
      </c>
      <c r="F904" s="4" t="s">
        <v>10</v>
      </c>
      <c r="G904" s="4" t="str">
        <f t="shared" si="84"/>
        <v>C0838cam04</v>
      </c>
      <c r="H904" s="8">
        <f>INDEX(data[join_date],MATCH('4.Endirim'!G904,data[cust&amp;camp],0))</f>
        <v>44669</v>
      </c>
      <c r="I904" s="11">
        <f>INDEX(data[GƏLİR],MATCH('4.Endirim'!G904,data[cust&amp;camp],0))</f>
        <v>26</v>
      </c>
      <c r="J904" s="10">
        <f t="shared" si="85"/>
        <v>44741</v>
      </c>
      <c r="K904" s="12">
        <f t="shared" si="86"/>
        <v>26</v>
      </c>
      <c r="L904" s="12">
        <f t="shared" si="87"/>
        <v>14</v>
      </c>
      <c r="M904" s="12" t="str">
        <f t="shared" si="88"/>
        <v>endirim :C0838,cam04</v>
      </c>
      <c r="N904" t="str">
        <f t="shared" si="89"/>
        <v>C083826</v>
      </c>
    </row>
    <row r="905" spans="1:14" x14ac:dyDescent="0.25">
      <c r="A905" t="s">
        <v>1705</v>
      </c>
      <c r="B905" t="s">
        <v>12</v>
      </c>
      <c r="E905" s="4" t="s">
        <v>3509</v>
      </c>
      <c r="F905" s="4" t="s">
        <v>10</v>
      </c>
      <c r="G905" s="4" t="str">
        <f t="shared" si="84"/>
        <v>C0867cam04</v>
      </c>
      <c r="H905" s="8">
        <f>INDEX(data[join_date],MATCH('4.Endirim'!G905,data[cust&amp;camp],0))</f>
        <v>44977</v>
      </c>
      <c r="I905" s="11">
        <f>INDEX(data[GƏLİR],MATCH('4.Endirim'!G905,data[cust&amp;camp],0))</f>
        <v>26</v>
      </c>
      <c r="J905" s="10">
        <f t="shared" si="85"/>
        <v>44977</v>
      </c>
      <c r="K905" s="12">
        <f t="shared" si="86"/>
        <v>27</v>
      </c>
      <c r="L905" s="12">
        <f t="shared" si="87"/>
        <v>26</v>
      </c>
      <c r="M905" s="12" t="str">
        <f t="shared" si="88"/>
        <v>endirim olmayacaq</v>
      </c>
      <c r="N905" t="str">
        <f t="shared" si="89"/>
        <v>C086727</v>
      </c>
    </row>
    <row r="906" spans="1:14" x14ac:dyDescent="0.25">
      <c r="A906" t="s">
        <v>1705</v>
      </c>
      <c r="B906" t="s">
        <v>18</v>
      </c>
      <c r="E906" s="4" t="s">
        <v>3513</v>
      </c>
      <c r="F906" s="4" t="s">
        <v>10</v>
      </c>
      <c r="G906" s="4" t="str">
        <f t="shared" si="84"/>
        <v>C0868cam04</v>
      </c>
      <c r="H906" s="8">
        <f>INDEX(data[join_date],MATCH('4.Endirim'!G906,data[cust&amp;camp],0))</f>
        <v>44957</v>
      </c>
      <c r="I906" s="11">
        <f>INDEX(data[GƏLİR],MATCH('4.Endirim'!G906,data[cust&amp;camp],0))</f>
        <v>26</v>
      </c>
      <c r="J906" s="10">
        <f t="shared" si="85"/>
        <v>44957</v>
      </c>
      <c r="K906" s="12">
        <f t="shared" si="86"/>
        <v>27</v>
      </c>
      <c r="L906" s="12">
        <f t="shared" si="87"/>
        <v>26</v>
      </c>
      <c r="M906" s="12" t="str">
        <f t="shared" si="88"/>
        <v>endirim olmayacaq</v>
      </c>
      <c r="N906" t="str">
        <f t="shared" si="89"/>
        <v>C086827</v>
      </c>
    </row>
    <row r="907" spans="1:14" x14ac:dyDescent="0.25">
      <c r="A907" t="s">
        <v>1709</v>
      </c>
      <c r="B907" t="s">
        <v>4</v>
      </c>
      <c r="E907" s="4" t="s">
        <v>3601</v>
      </c>
      <c r="F907" s="4" t="s">
        <v>10</v>
      </c>
      <c r="G907" s="4" t="str">
        <f t="shared" si="84"/>
        <v>C0890cam04</v>
      </c>
      <c r="H907" s="8">
        <f>INDEX(data[join_date],MATCH('4.Endirim'!G907,data[cust&amp;camp],0))</f>
        <v>44671</v>
      </c>
      <c r="I907" s="11">
        <f>INDEX(data[GƏLİR],MATCH('4.Endirim'!G907,data[cust&amp;camp],0))</f>
        <v>26</v>
      </c>
      <c r="J907" s="10">
        <f t="shared" si="85"/>
        <v>44671</v>
      </c>
      <c r="K907" s="12">
        <f t="shared" si="86"/>
        <v>26</v>
      </c>
      <c r="L907" s="12">
        <f t="shared" si="87"/>
        <v>26</v>
      </c>
      <c r="M907" s="12" t="str">
        <f t="shared" si="88"/>
        <v>endirim olmayacaq</v>
      </c>
      <c r="N907" t="str">
        <f t="shared" si="89"/>
        <v>C089026</v>
      </c>
    </row>
    <row r="908" spans="1:14" x14ac:dyDescent="0.25">
      <c r="A908" t="s">
        <v>1709</v>
      </c>
      <c r="B908" t="s">
        <v>24</v>
      </c>
      <c r="E908" s="4" t="s">
        <v>3649</v>
      </c>
      <c r="F908" s="4" t="s">
        <v>10</v>
      </c>
      <c r="G908" s="4" t="str">
        <f t="shared" si="84"/>
        <v>C0902cam04</v>
      </c>
      <c r="H908" s="8">
        <f>INDEX(data[join_date],MATCH('4.Endirim'!G908,data[cust&amp;camp],0))</f>
        <v>45041</v>
      </c>
      <c r="I908" s="11">
        <f>INDEX(data[GƏLİR],MATCH('4.Endirim'!G908,data[cust&amp;camp],0))</f>
        <v>26</v>
      </c>
      <c r="J908" s="10">
        <f t="shared" si="85"/>
        <v>45041</v>
      </c>
      <c r="K908" s="12">
        <f t="shared" si="86"/>
        <v>26</v>
      </c>
      <c r="L908" s="12">
        <f t="shared" si="87"/>
        <v>26</v>
      </c>
      <c r="M908" s="12" t="str">
        <f t="shared" si="88"/>
        <v>endirim olmayacaq</v>
      </c>
      <c r="N908" t="str">
        <f t="shared" si="89"/>
        <v>C090226</v>
      </c>
    </row>
    <row r="909" spans="1:14" x14ac:dyDescent="0.25">
      <c r="A909" t="s">
        <v>1713</v>
      </c>
      <c r="B909" t="s">
        <v>28</v>
      </c>
      <c r="E909" s="4" t="s">
        <v>3701</v>
      </c>
      <c r="F909" s="4" t="s">
        <v>10</v>
      </c>
      <c r="G909" s="4" t="str">
        <f t="shared" si="84"/>
        <v>C0915cam04</v>
      </c>
      <c r="H909" s="8">
        <f>INDEX(data[join_date],MATCH('4.Endirim'!G909,data[cust&amp;camp],0))</f>
        <v>44741</v>
      </c>
      <c r="I909" s="11">
        <f>INDEX(data[GƏLİR],MATCH('4.Endirim'!G909,data[cust&amp;camp],0))</f>
        <v>26</v>
      </c>
      <c r="J909" s="10">
        <f t="shared" si="85"/>
        <v>44741</v>
      </c>
      <c r="K909" s="12">
        <f t="shared" si="86"/>
        <v>26</v>
      </c>
      <c r="L909" s="12">
        <f t="shared" si="87"/>
        <v>26</v>
      </c>
      <c r="M909" s="12" t="str">
        <f t="shared" si="88"/>
        <v>endirim olmayacaq</v>
      </c>
      <c r="N909" t="str">
        <f t="shared" si="89"/>
        <v>C091526</v>
      </c>
    </row>
    <row r="910" spans="1:14" x14ac:dyDescent="0.25">
      <c r="A910" t="s">
        <v>1713</v>
      </c>
      <c r="B910" t="s">
        <v>36</v>
      </c>
      <c r="E910" s="4" t="s">
        <v>3709</v>
      </c>
      <c r="F910" s="4" t="s">
        <v>10</v>
      </c>
      <c r="G910" s="4" t="str">
        <f t="shared" si="84"/>
        <v>C0917cam04</v>
      </c>
      <c r="H910" s="8">
        <f>INDEX(data[join_date],MATCH('4.Endirim'!G910,data[cust&amp;camp],0))</f>
        <v>44660</v>
      </c>
      <c r="I910" s="11">
        <f>INDEX(data[GƏLİR],MATCH('4.Endirim'!G910,data[cust&amp;camp],0))</f>
        <v>26</v>
      </c>
      <c r="J910" s="10">
        <f t="shared" si="85"/>
        <v>44920</v>
      </c>
      <c r="K910" s="12">
        <f t="shared" si="86"/>
        <v>29</v>
      </c>
      <c r="L910" s="12">
        <f t="shared" si="87"/>
        <v>29</v>
      </c>
      <c r="M910" s="12" t="str">
        <f t="shared" si="88"/>
        <v>endirim olmayacaq</v>
      </c>
      <c r="N910" t="str">
        <f t="shared" si="89"/>
        <v>C091729</v>
      </c>
    </row>
    <row r="911" spans="1:14" x14ac:dyDescent="0.25">
      <c r="A911" t="s">
        <v>1717</v>
      </c>
      <c r="B911" t="s">
        <v>12</v>
      </c>
      <c r="E911" s="4" t="s">
        <v>3745</v>
      </c>
      <c r="F911" s="4" t="s">
        <v>10</v>
      </c>
      <c r="G911" s="4" t="str">
        <f t="shared" si="84"/>
        <v>C0926cam04</v>
      </c>
      <c r="H911" s="8">
        <f>INDEX(data[join_date],MATCH('4.Endirim'!G911,data[cust&amp;camp],0))</f>
        <v>44608</v>
      </c>
      <c r="I911" s="11">
        <f>INDEX(data[GƏLİR],MATCH('4.Endirim'!G911,data[cust&amp;camp],0))</f>
        <v>26</v>
      </c>
      <c r="J911" s="10">
        <f t="shared" si="85"/>
        <v>44889</v>
      </c>
      <c r="K911" s="12">
        <f t="shared" si="86"/>
        <v>27</v>
      </c>
      <c r="L911" s="12">
        <f t="shared" si="87"/>
        <v>27</v>
      </c>
      <c r="M911" s="12" t="str">
        <f t="shared" si="88"/>
        <v>endirim olmayacaq</v>
      </c>
      <c r="N911" t="str">
        <f t="shared" si="89"/>
        <v>C092627</v>
      </c>
    </row>
    <row r="912" spans="1:14" x14ac:dyDescent="0.25">
      <c r="A912" t="s">
        <v>1717</v>
      </c>
      <c r="B912" t="s">
        <v>26</v>
      </c>
      <c r="E912" s="4" t="s">
        <v>3813</v>
      </c>
      <c r="F912" s="4" t="s">
        <v>10</v>
      </c>
      <c r="G912" s="4" t="str">
        <f t="shared" si="84"/>
        <v>C0943cam04</v>
      </c>
      <c r="H912" s="8">
        <f>INDEX(data[join_date],MATCH('4.Endirim'!G912,data[cust&amp;camp],0))</f>
        <v>44741</v>
      </c>
      <c r="I912" s="11">
        <f>INDEX(data[GƏLİR],MATCH('4.Endirim'!G912,data[cust&amp;camp],0))</f>
        <v>26</v>
      </c>
      <c r="J912" s="10">
        <f t="shared" si="85"/>
        <v>44821</v>
      </c>
      <c r="K912" s="12">
        <f t="shared" si="86"/>
        <v>26</v>
      </c>
      <c r="L912" s="12">
        <f t="shared" si="87"/>
        <v>22</v>
      </c>
      <c r="M912" s="12" t="str">
        <f t="shared" si="88"/>
        <v>endirim :C0943,cam04</v>
      </c>
      <c r="N912" t="str">
        <f t="shared" si="89"/>
        <v>C094326</v>
      </c>
    </row>
    <row r="913" spans="1:14" x14ac:dyDescent="0.25">
      <c r="A913" t="s">
        <v>1721</v>
      </c>
      <c r="B913" t="s">
        <v>32</v>
      </c>
      <c r="E913" s="4" t="s">
        <v>3865</v>
      </c>
      <c r="F913" s="4" t="s">
        <v>10</v>
      </c>
      <c r="G913" s="4" t="str">
        <f t="shared" si="84"/>
        <v>C0956cam04</v>
      </c>
      <c r="H913" s="8">
        <f>INDEX(data[join_date],MATCH('4.Endirim'!G913,data[cust&amp;camp],0))</f>
        <v>44720</v>
      </c>
      <c r="I913" s="11">
        <f>INDEX(data[GƏLİR],MATCH('4.Endirim'!G913,data[cust&amp;camp],0))</f>
        <v>26</v>
      </c>
      <c r="J913" s="10">
        <f t="shared" si="85"/>
        <v>44720</v>
      </c>
      <c r="K913" s="12">
        <f t="shared" si="86"/>
        <v>66</v>
      </c>
      <c r="L913" s="12">
        <f t="shared" si="87"/>
        <v>26</v>
      </c>
      <c r="M913" s="12" t="str">
        <f t="shared" si="88"/>
        <v>endirim olmayacaq</v>
      </c>
      <c r="N913" t="str">
        <f t="shared" si="89"/>
        <v>C095666</v>
      </c>
    </row>
    <row r="914" spans="1:14" x14ac:dyDescent="0.25">
      <c r="A914" t="s">
        <v>1721</v>
      </c>
      <c r="B914" t="s">
        <v>34</v>
      </c>
      <c r="E914" s="4" t="s">
        <v>3913</v>
      </c>
      <c r="F914" s="4" t="s">
        <v>10</v>
      </c>
      <c r="G914" s="4" t="str">
        <f t="shared" si="84"/>
        <v>C0968cam04</v>
      </c>
      <c r="H914" s="8">
        <f>INDEX(data[join_date],MATCH('4.Endirim'!G914,data[cust&amp;camp],0))</f>
        <v>45005</v>
      </c>
      <c r="I914" s="11">
        <f>INDEX(data[GƏLİR],MATCH('4.Endirim'!G914,data[cust&amp;camp],0))</f>
        <v>26</v>
      </c>
      <c r="J914" s="10">
        <f t="shared" si="85"/>
        <v>45027</v>
      </c>
      <c r="K914" s="12">
        <f t="shared" si="86"/>
        <v>26</v>
      </c>
      <c r="L914" s="12">
        <f t="shared" si="87"/>
        <v>25</v>
      </c>
      <c r="M914" s="12" t="str">
        <f t="shared" si="88"/>
        <v>endirim :C0968,cam04</v>
      </c>
      <c r="N914" t="str">
        <f t="shared" si="89"/>
        <v>C096826</v>
      </c>
    </row>
    <row r="915" spans="1:14" x14ac:dyDescent="0.25">
      <c r="A915" t="s">
        <v>1725</v>
      </c>
      <c r="B915" t="s">
        <v>6</v>
      </c>
      <c r="E915" s="4" t="s">
        <v>77</v>
      </c>
      <c r="F915" s="4" t="s">
        <v>32</v>
      </c>
      <c r="G915" s="4" t="str">
        <f t="shared" si="84"/>
        <v>C0009cam15</v>
      </c>
      <c r="H915" s="8">
        <f>INDEX(data[join_date],MATCH('4.Endirim'!G915,data[cust&amp;camp],0))</f>
        <v>44862</v>
      </c>
      <c r="I915" s="11">
        <f>INDEX(data[GƏLİR],MATCH('4.Endirim'!G915,data[cust&amp;camp],0))</f>
        <v>14</v>
      </c>
      <c r="J915" s="10">
        <f t="shared" si="85"/>
        <v>44899</v>
      </c>
      <c r="K915" s="12">
        <f t="shared" si="86"/>
        <v>14</v>
      </c>
      <c r="L915" s="12">
        <f t="shared" si="87"/>
        <v>13</v>
      </c>
      <c r="M915" s="12" t="str">
        <f t="shared" si="88"/>
        <v>endirim :C0009,cam15</v>
      </c>
      <c r="N915" t="str">
        <f t="shared" si="89"/>
        <v>C000914</v>
      </c>
    </row>
    <row r="916" spans="1:14" x14ac:dyDescent="0.25">
      <c r="A916" t="s">
        <v>1725</v>
      </c>
      <c r="B916" t="s">
        <v>26</v>
      </c>
      <c r="E916" s="4" t="s">
        <v>161</v>
      </c>
      <c r="F916" s="4" t="s">
        <v>32</v>
      </c>
      <c r="G916" s="4" t="str">
        <f t="shared" si="84"/>
        <v>C0030cam15</v>
      </c>
      <c r="H916" s="8">
        <f>INDEX(data[join_date],MATCH('4.Endirim'!G916,data[cust&amp;camp],0))</f>
        <v>44774</v>
      </c>
      <c r="I916" s="11">
        <f>INDEX(data[GƏLİR],MATCH('4.Endirim'!G916,data[cust&amp;camp],0))</f>
        <v>14</v>
      </c>
      <c r="J916" s="10">
        <f t="shared" si="85"/>
        <v>44917</v>
      </c>
      <c r="K916" s="12">
        <f t="shared" si="86"/>
        <v>26</v>
      </c>
      <c r="L916" s="12">
        <f t="shared" si="87"/>
        <v>25</v>
      </c>
      <c r="M916" s="12" t="str">
        <f t="shared" si="88"/>
        <v>endirim olmayacaq</v>
      </c>
      <c r="N916" t="str">
        <f t="shared" si="89"/>
        <v>C003026</v>
      </c>
    </row>
    <row r="917" spans="1:14" x14ac:dyDescent="0.25">
      <c r="A917" t="s">
        <v>1729</v>
      </c>
      <c r="B917" t="s">
        <v>12</v>
      </c>
      <c r="E917" s="4" t="s">
        <v>213</v>
      </c>
      <c r="F917" s="4" t="s">
        <v>32</v>
      </c>
      <c r="G917" s="4" t="str">
        <f t="shared" si="84"/>
        <v>C0043cam15</v>
      </c>
      <c r="H917" s="8">
        <f>INDEX(data[join_date],MATCH('4.Endirim'!G917,data[cust&amp;camp],0))</f>
        <v>44562</v>
      </c>
      <c r="I917" s="11">
        <f>INDEX(data[GƏLİR],MATCH('4.Endirim'!G917,data[cust&amp;camp],0))</f>
        <v>14</v>
      </c>
      <c r="J917" s="10">
        <f t="shared" si="85"/>
        <v>44994</v>
      </c>
      <c r="K917" s="12">
        <f t="shared" si="86"/>
        <v>62</v>
      </c>
      <c r="L917" s="12">
        <f t="shared" si="87"/>
        <v>25</v>
      </c>
      <c r="M917" s="12" t="str">
        <f t="shared" si="88"/>
        <v>endirim olmayacaq</v>
      </c>
      <c r="N917" t="str">
        <f t="shared" si="89"/>
        <v>C004362</v>
      </c>
    </row>
    <row r="918" spans="1:14" x14ac:dyDescent="0.25">
      <c r="A918" t="s">
        <v>1729</v>
      </c>
      <c r="B918" t="s">
        <v>28</v>
      </c>
      <c r="E918" s="4" t="s">
        <v>257</v>
      </c>
      <c r="F918" s="4" t="s">
        <v>32</v>
      </c>
      <c r="G918" s="4" t="str">
        <f t="shared" si="84"/>
        <v>C0054cam15</v>
      </c>
      <c r="H918" s="8">
        <f>INDEX(data[join_date],MATCH('4.Endirim'!G918,data[cust&amp;camp],0))</f>
        <v>44831</v>
      </c>
      <c r="I918" s="11">
        <f>INDEX(data[GƏLİR],MATCH('4.Endirim'!G918,data[cust&amp;camp],0))</f>
        <v>14</v>
      </c>
      <c r="J918" s="10">
        <f t="shared" si="85"/>
        <v>44991</v>
      </c>
      <c r="K918" s="12">
        <f t="shared" si="86"/>
        <v>62</v>
      </c>
      <c r="L918" s="12">
        <f t="shared" si="87"/>
        <v>62</v>
      </c>
      <c r="M918" s="12" t="str">
        <f t="shared" si="88"/>
        <v>endirim olmayacaq</v>
      </c>
      <c r="N918" t="str">
        <f t="shared" si="89"/>
        <v>C005462</v>
      </c>
    </row>
    <row r="919" spans="1:14" x14ac:dyDescent="0.25">
      <c r="A919" t="s">
        <v>1733</v>
      </c>
      <c r="B919" t="s">
        <v>18</v>
      </c>
      <c r="E919" s="4" t="s">
        <v>301</v>
      </c>
      <c r="F919" s="4" t="s">
        <v>32</v>
      </c>
      <c r="G919" s="4" t="str">
        <f t="shared" si="84"/>
        <v>C0065cam15</v>
      </c>
      <c r="H919" s="8">
        <f>INDEX(data[join_date],MATCH('4.Endirim'!G919,data[cust&amp;camp],0))</f>
        <v>44667</v>
      </c>
      <c r="I919" s="11">
        <f>INDEX(data[GƏLİR],MATCH('4.Endirim'!G919,data[cust&amp;camp],0))</f>
        <v>14</v>
      </c>
      <c r="J919" s="10">
        <f t="shared" si="85"/>
        <v>44821</v>
      </c>
      <c r="K919" s="12">
        <f t="shared" si="86"/>
        <v>75</v>
      </c>
      <c r="L919" s="12">
        <f t="shared" si="87"/>
        <v>28</v>
      </c>
      <c r="M919" s="12" t="str">
        <f t="shared" si="88"/>
        <v>endirim olmayacaq</v>
      </c>
      <c r="N919" t="str">
        <f t="shared" si="89"/>
        <v>C006575</v>
      </c>
    </row>
    <row r="920" spans="1:14" x14ac:dyDescent="0.25">
      <c r="A920" t="s">
        <v>1733</v>
      </c>
      <c r="B920" t="s">
        <v>34</v>
      </c>
      <c r="E920" s="4" t="s">
        <v>309</v>
      </c>
      <c r="F920" s="4" t="s">
        <v>32</v>
      </c>
      <c r="G920" s="4" t="str">
        <f t="shared" si="84"/>
        <v>C0067cam15</v>
      </c>
      <c r="H920" s="8">
        <f>INDEX(data[join_date],MATCH('4.Endirim'!G920,data[cust&amp;camp],0))</f>
        <v>44683</v>
      </c>
      <c r="I920" s="11">
        <f>INDEX(data[GƏLİR],MATCH('4.Endirim'!G920,data[cust&amp;camp],0))</f>
        <v>14</v>
      </c>
      <c r="J920" s="10">
        <f t="shared" si="85"/>
        <v>44995</v>
      </c>
      <c r="K920" s="12">
        <f t="shared" si="86"/>
        <v>65</v>
      </c>
      <c r="L920" s="12">
        <f t="shared" si="87"/>
        <v>65</v>
      </c>
      <c r="M920" s="12" t="str">
        <f t="shared" si="88"/>
        <v>endirim olmayacaq</v>
      </c>
      <c r="N920" t="str">
        <f t="shared" si="89"/>
        <v>C006765</v>
      </c>
    </row>
    <row r="921" spans="1:14" x14ac:dyDescent="0.25">
      <c r="A921" t="s">
        <v>1737</v>
      </c>
      <c r="B921" t="s">
        <v>4</v>
      </c>
      <c r="E921" s="4" t="s">
        <v>321</v>
      </c>
      <c r="F921" s="4" t="s">
        <v>32</v>
      </c>
      <c r="G921" s="4" t="str">
        <f t="shared" si="84"/>
        <v>C0070cam15</v>
      </c>
      <c r="H921" s="8">
        <f>INDEX(data[join_date],MATCH('4.Endirim'!G921,data[cust&amp;camp],0))</f>
        <v>44719</v>
      </c>
      <c r="I921" s="11">
        <f>INDEX(data[GƏLİR],MATCH('4.Endirim'!G921,data[cust&amp;camp],0))</f>
        <v>14</v>
      </c>
      <c r="J921" s="10">
        <f t="shared" si="85"/>
        <v>44950</v>
      </c>
      <c r="K921" s="12">
        <f t="shared" si="86"/>
        <v>66</v>
      </c>
      <c r="L921" s="12">
        <f t="shared" si="87"/>
        <v>66</v>
      </c>
      <c r="M921" s="12" t="str">
        <f t="shared" si="88"/>
        <v>endirim olmayacaq</v>
      </c>
      <c r="N921" t="str">
        <f t="shared" si="89"/>
        <v>C007066</v>
      </c>
    </row>
    <row r="922" spans="1:14" x14ac:dyDescent="0.25">
      <c r="A922" t="s">
        <v>1737</v>
      </c>
      <c r="B922" t="s">
        <v>20</v>
      </c>
      <c r="E922" s="4" t="s">
        <v>425</v>
      </c>
      <c r="F922" s="4" t="s">
        <v>32</v>
      </c>
      <c r="G922" s="4" t="str">
        <f t="shared" si="84"/>
        <v>C0096cam15</v>
      </c>
      <c r="H922" s="8">
        <f>INDEX(data[join_date],MATCH('4.Endirim'!G922,data[cust&amp;camp],0))</f>
        <v>44819</v>
      </c>
      <c r="I922" s="11">
        <f>INDEX(data[GƏLİR],MATCH('4.Endirim'!G922,data[cust&amp;camp],0))</f>
        <v>14</v>
      </c>
      <c r="J922" s="10">
        <f t="shared" si="85"/>
        <v>44819</v>
      </c>
      <c r="K922" s="12">
        <f t="shared" si="86"/>
        <v>25</v>
      </c>
      <c r="L922" s="12">
        <f t="shared" si="87"/>
        <v>14</v>
      </c>
      <c r="M922" s="12" t="str">
        <f t="shared" si="88"/>
        <v>endirim olmayacaq</v>
      </c>
      <c r="N922" t="str">
        <f t="shared" si="89"/>
        <v>C009625</v>
      </c>
    </row>
    <row r="923" spans="1:14" x14ac:dyDescent="0.25">
      <c r="A923" t="s">
        <v>1741</v>
      </c>
      <c r="B923" t="s">
        <v>10</v>
      </c>
      <c r="E923" s="4" t="s">
        <v>485</v>
      </c>
      <c r="F923" s="4" t="s">
        <v>32</v>
      </c>
      <c r="G923" s="4" t="str">
        <f t="shared" si="84"/>
        <v>C0111cam15</v>
      </c>
      <c r="H923" s="8">
        <f>INDEX(data[join_date],MATCH('4.Endirim'!G923,data[cust&amp;camp],0))</f>
        <v>44982</v>
      </c>
      <c r="I923" s="11">
        <f>INDEX(data[GƏLİR],MATCH('4.Endirim'!G923,data[cust&amp;camp],0))</f>
        <v>14</v>
      </c>
      <c r="J923" s="10">
        <f t="shared" si="85"/>
        <v>44982</v>
      </c>
      <c r="K923" s="12">
        <f t="shared" si="86"/>
        <v>65</v>
      </c>
      <c r="L923" s="12">
        <f t="shared" si="87"/>
        <v>14</v>
      </c>
      <c r="M923" s="12" t="str">
        <f t="shared" si="88"/>
        <v>endirim olmayacaq</v>
      </c>
      <c r="N923" t="str">
        <f t="shared" si="89"/>
        <v>C011165</v>
      </c>
    </row>
    <row r="924" spans="1:14" x14ac:dyDescent="0.25">
      <c r="A924" t="s">
        <v>1741</v>
      </c>
      <c r="B924" t="s">
        <v>14</v>
      </c>
      <c r="E924" s="4" t="s">
        <v>501</v>
      </c>
      <c r="F924" s="4" t="s">
        <v>32</v>
      </c>
      <c r="G924" s="4" t="str">
        <f t="shared" si="84"/>
        <v>C0115cam15</v>
      </c>
      <c r="H924" s="8">
        <f>INDEX(data[join_date],MATCH('4.Endirim'!G924,data[cust&amp;camp],0))</f>
        <v>44844</v>
      </c>
      <c r="I924" s="11">
        <f>INDEX(data[GƏLİR],MATCH('4.Endirim'!G924,data[cust&amp;camp],0))</f>
        <v>14</v>
      </c>
      <c r="J924" s="10">
        <f t="shared" si="85"/>
        <v>44844</v>
      </c>
      <c r="K924" s="12">
        <f t="shared" si="86"/>
        <v>62</v>
      </c>
      <c r="L924" s="12">
        <f t="shared" si="87"/>
        <v>14</v>
      </c>
      <c r="M924" s="12" t="str">
        <f t="shared" si="88"/>
        <v>endirim olmayacaq</v>
      </c>
      <c r="N924" t="str">
        <f t="shared" si="89"/>
        <v>C011562</v>
      </c>
    </row>
    <row r="925" spans="1:14" x14ac:dyDescent="0.25">
      <c r="A925" t="s">
        <v>1745</v>
      </c>
      <c r="B925" t="s">
        <v>12</v>
      </c>
      <c r="E925" s="4" t="s">
        <v>509</v>
      </c>
      <c r="F925" s="4" t="s">
        <v>32</v>
      </c>
      <c r="G925" s="4" t="str">
        <f t="shared" si="84"/>
        <v>C0117cam15</v>
      </c>
      <c r="H925" s="8">
        <f>INDEX(data[join_date],MATCH('4.Endirim'!G925,data[cust&amp;camp],0))</f>
        <v>45003</v>
      </c>
      <c r="I925" s="11">
        <f>INDEX(data[GƏLİR],MATCH('4.Endirim'!G925,data[cust&amp;camp],0))</f>
        <v>14</v>
      </c>
      <c r="J925" s="10">
        <f t="shared" si="85"/>
        <v>45003</v>
      </c>
      <c r="K925" s="12">
        <f t="shared" si="86"/>
        <v>66</v>
      </c>
      <c r="L925" s="12">
        <f t="shared" si="87"/>
        <v>14</v>
      </c>
      <c r="M925" s="12" t="str">
        <f t="shared" si="88"/>
        <v>endirim olmayacaq</v>
      </c>
      <c r="N925" t="str">
        <f t="shared" si="89"/>
        <v>C011766</v>
      </c>
    </row>
    <row r="926" spans="1:14" x14ac:dyDescent="0.25">
      <c r="A926" t="s">
        <v>1745</v>
      </c>
      <c r="B926" t="s">
        <v>18</v>
      </c>
      <c r="E926" s="4" t="s">
        <v>521</v>
      </c>
      <c r="F926" s="4" t="s">
        <v>32</v>
      </c>
      <c r="G926" s="4" t="str">
        <f t="shared" si="84"/>
        <v>C0120cam15</v>
      </c>
      <c r="H926" s="8">
        <f>INDEX(data[join_date],MATCH('4.Endirim'!G926,data[cust&amp;camp],0))</f>
        <v>44665</v>
      </c>
      <c r="I926" s="11">
        <f>INDEX(data[GƏLİR],MATCH('4.Endirim'!G926,data[cust&amp;camp],0))</f>
        <v>14</v>
      </c>
      <c r="J926" s="10">
        <f t="shared" si="85"/>
        <v>44969</v>
      </c>
      <c r="K926" s="12">
        <f t="shared" si="86"/>
        <v>26</v>
      </c>
      <c r="L926" s="12">
        <f t="shared" si="87"/>
        <v>25</v>
      </c>
      <c r="M926" s="12" t="str">
        <f t="shared" si="88"/>
        <v>endirim olmayacaq</v>
      </c>
      <c r="N926" t="str">
        <f t="shared" si="89"/>
        <v>C012026</v>
      </c>
    </row>
    <row r="927" spans="1:14" x14ac:dyDescent="0.25">
      <c r="A927" t="s">
        <v>1749</v>
      </c>
      <c r="B927" t="s">
        <v>8</v>
      </c>
      <c r="E927" s="4" t="s">
        <v>545</v>
      </c>
      <c r="F927" s="4" t="s">
        <v>32</v>
      </c>
      <c r="G927" s="4" t="str">
        <f t="shared" si="84"/>
        <v>C0126cam15</v>
      </c>
      <c r="H927" s="8">
        <f>INDEX(data[join_date],MATCH('4.Endirim'!G927,data[cust&amp;camp],0))</f>
        <v>44585</v>
      </c>
      <c r="I927" s="11">
        <f>INDEX(data[GƏLİR],MATCH('4.Endirim'!G927,data[cust&amp;camp],0))</f>
        <v>14</v>
      </c>
      <c r="J927" s="10">
        <f t="shared" si="85"/>
        <v>44605</v>
      </c>
      <c r="K927" s="12">
        <f t="shared" si="86"/>
        <v>22</v>
      </c>
      <c r="L927" s="12">
        <f t="shared" si="87"/>
        <v>22</v>
      </c>
      <c r="M927" s="12" t="str">
        <f t="shared" si="88"/>
        <v>endirim olmayacaq</v>
      </c>
      <c r="N927" t="str">
        <f t="shared" si="89"/>
        <v>C012622</v>
      </c>
    </row>
    <row r="928" spans="1:14" x14ac:dyDescent="0.25">
      <c r="A928" t="s">
        <v>1749</v>
      </c>
      <c r="B928" t="s">
        <v>32</v>
      </c>
      <c r="E928" s="4" t="s">
        <v>557</v>
      </c>
      <c r="F928" s="4" t="s">
        <v>32</v>
      </c>
      <c r="G928" s="4" t="str">
        <f t="shared" si="84"/>
        <v>C0129cam15</v>
      </c>
      <c r="H928" s="8">
        <f>INDEX(data[join_date],MATCH('4.Endirim'!G928,data[cust&amp;camp],0))</f>
        <v>44850</v>
      </c>
      <c r="I928" s="11">
        <f>INDEX(data[GƏLİR],MATCH('4.Endirim'!G928,data[cust&amp;camp],0))</f>
        <v>14</v>
      </c>
      <c r="J928" s="10">
        <f t="shared" si="85"/>
        <v>44859</v>
      </c>
      <c r="K928" s="12">
        <f t="shared" si="86"/>
        <v>75</v>
      </c>
      <c r="L928" s="12">
        <f t="shared" si="87"/>
        <v>75</v>
      </c>
      <c r="M928" s="12" t="str">
        <f t="shared" si="88"/>
        <v>endirim olmayacaq</v>
      </c>
      <c r="N928" t="str">
        <f t="shared" si="89"/>
        <v>C012975</v>
      </c>
    </row>
    <row r="929" spans="1:14" x14ac:dyDescent="0.25">
      <c r="A929" t="s">
        <v>1753</v>
      </c>
      <c r="B929" t="s">
        <v>16</v>
      </c>
      <c r="E929" s="4" t="s">
        <v>669</v>
      </c>
      <c r="F929" s="4" t="s">
        <v>32</v>
      </c>
      <c r="G929" s="4" t="str">
        <f t="shared" si="84"/>
        <v>C0157cam15</v>
      </c>
      <c r="H929" s="8">
        <f>INDEX(data[join_date],MATCH('4.Endirim'!G929,data[cust&amp;camp],0))</f>
        <v>44982</v>
      </c>
      <c r="I929" s="11">
        <f>INDEX(data[GƏLİR],MATCH('4.Endirim'!G929,data[cust&amp;camp],0))</f>
        <v>14</v>
      </c>
      <c r="J929" s="10">
        <f t="shared" si="85"/>
        <v>45013</v>
      </c>
      <c r="K929" s="12">
        <f t="shared" si="86"/>
        <v>28</v>
      </c>
      <c r="L929" s="12">
        <f t="shared" si="87"/>
        <v>25</v>
      </c>
      <c r="M929" s="12" t="str">
        <f t="shared" si="88"/>
        <v>endirim olmayacaq</v>
      </c>
      <c r="N929" t="str">
        <f t="shared" si="89"/>
        <v>C015728</v>
      </c>
    </row>
    <row r="930" spans="1:14" x14ac:dyDescent="0.25">
      <c r="A930" t="s">
        <v>1753</v>
      </c>
      <c r="B930" t="s">
        <v>30</v>
      </c>
      <c r="E930" s="4" t="s">
        <v>685</v>
      </c>
      <c r="F930" s="4" t="s">
        <v>32</v>
      </c>
      <c r="G930" s="4" t="str">
        <f t="shared" si="84"/>
        <v>C0161cam15</v>
      </c>
      <c r="H930" s="8">
        <f>INDEX(data[join_date],MATCH('4.Endirim'!G930,data[cust&amp;camp],0))</f>
        <v>44593</v>
      </c>
      <c r="I930" s="11">
        <f>INDEX(data[GƏLİR],MATCH('4.Endirim'!G930,data[cust&amp;camp],0))</f>
        <v>14</v>
      </c>
      <c r="J930" s="10">
        <f t="shared" si="85"/>
        <v>44642</v>
      </c>
      <c r="K930" s="12">
        <f t="shared" si="86"/>
        <v>25</v>
      </c>
      <c r="L930" s="12">
        <f t="shared" si="87"/>
        <v>25</v>
      </c>
      <c r="M930" s="12" t="str">
        <f t="shared" si="88"/>
        <v>endirim olmayacaq</v>
      </c>
      <c r="N930" t="str">
        <f t="shared" si="89"/>
        <v>C016125</v>
      </c>
    </row>
    <row r="931" spans="1:14" x14ac:dyDescent="0.25">
      <c r="A931" t="s">
        <v>1757</v>
      </c>
      <c r="B931" t="s">
        <v>22</v>
      </c>
      <c r="E931" s="4" t="s">
        <v>709</v>
      </c>
      <c r="F931" s="4" t="s">
        <v>32</v>
      </c>
      <c r="G931" s="4" t="str">
        <f t="shared" si="84"/>
        <v>C0167cam15</v>
      </c>
      <c r="H931" s="8">
        <f>INDEX(data[join_date],MATCH('4.Endirim'!G931,data[cust&amp;camp],0))</f>
        <v>44919</v>
      </c>
      <c r="I931" s="11">
        <f>INDEX(data[GƏLİR],MATCH('4.Endirim'!G931,data[cust&amp;camp],0))</f>
        <v>14</v>
      </c>
      <c r="J931" s="10">
        <f t="shared" si="85"/>
        <v>44919</v>
      </c>
      <c r="K931" s="12">
        <f t="shared" si="86"/>
        <v>29</v>
      </c>
      <c r="L931" s="12">
        <f t="shared" si="87"/>
        <v>14</v>
      </c>
      <c r="M931" s="12" t="str">
        <f t="shared" si="88"/>
        <v>endirim olmayacaq</v>
      </c>
      <c r="N931" t="str">
        <f t="shared" si="89"/>
        <v>C016729</v>
      </c>
    </row>
    <row r="932" spans="1:14" x14ac:dyDescent="0.25">
      <c r="A932" t="s">
        <v>1757</v>
      </c>
      <c r="B932" t="s">
        <v>36</v>
      </c>
      <c r="E932" s="4" t="s">
        <v>737</v>
      </c>
      <c r="F932" s="4" t="s">
        <v>32</v>
      </c>
      <c r="G932" s="4" t="str">
        <f t="shared" si="84"/>
        <v>C0174cam15</v>
      </c>
      <c r="H932" s="8">
        <f>INDEX(data[join_date],MATCH('4.Endirim'!G932,data[cust&amp;camp],0))</f>
        <v>44978</v>
      </c>
      <c r="I932" s="11">
        <f>INDEX(data[GƏLİR],MATCH('4.Endirim'!G932,data[cust&amp;camp],0))</f>
        <v>14</v>
      </c>
      <c r="J932" s="10">
        <f t="shared" si="85"/>
        <v>44978</v>
      </c>
      <c r="K932" s="12">
        <f t="shared" si="86"/>
        <v>75</v>
      </c>
      <c r="L932" s="12">
        <f t="shared" si="87"/>
        <v>14</v>
      </c>
      <c r="M932" s="12" t="str">
        <f t="shared" si="88"/>
        <v>endirim olmayacaq</v>
      </c>
      <c r="N932" t="str">
        <f t="shared" si="89"/>
        <v>C017475</v>
      </c>
    </row>
    <row r="933" spans="1:14" x14ac:dyDescent="0.25">
      <c r="A933" t="s">
        <v>1761</v>
      </c>
      <c r="B933" t="s">
        <v>8</v>
      </c>
      <c r="E933" s="4" t="s">
        <v>793</v>
      </c>
      <c r="F933" s="4" t="s">
        <v>32</v>
      </c>
      <c r="G933" s="4" t="str">
        <f t="shared" si="84"/>
        <v>C0188cam15</v>
      </c>
      <c r="H933" s="8">
        <f>INDEX(data[join_date],MATCH('4.Endirim'!G933,data[cust&amp;camp],0))</f>
        <v>44807</v>
      </c>
      <c r="I933" s="11">
        <f>INDEX(data[GƏLİR],MATCH('4.Endirim'!G933,data[cust&amp;camp],0))</f>
        <v>14</v>
      </c>
      <c r="J933" s="10">
        <f t="shared" si="85"/>
        <v>44807</v>
      </c>
      <c r="K933" s="12">
        <f t="shared" si="86"/>
        <v>66</v>
      </c>
      <c r="L933" s="12">
        <f t="shared" si="87"/>
        <v>14</v>
      </c>
      <c r="M933" s="12" t="str">
        <f t="shared" si="88"/>
        <v>endirim olmayacaq</v>
      </c>
      <c r="N933" t="str">
        <f t="shared" si="89"/>
        <v>C018866</v>
      </c>
    </row>
    <row r="934" spans="1:14" x14ac:dyDescent="0.25">
      <c r="A934" t="s">
        <v>1761</v>
      </c>
      <c r="B934" t="s">
        <v>16</v>
      </c>
      <c r="E934" s="4" t="s">
        <v>821</v>
      </c>
      <c r="F934" s="4" t="s">
        <v>32</v>
      </c>
      <c r="G934" s="4" t="str">
        <f t="shared" si="84"/>
        <v>C0195cam15</v>
      </c>
      <c r="H934" s="8">
        <f>INDEX(data[join_date],MATCH('4.Endirim'!G934,data[cust&amp;camp],0))</f>
        <v>44779</v>
      </c>
      <c r="I934" s="11">
        <f>INDEX(data[GƏLİR],MATCH('4.Endirim'!G934,data[cust&amp;camp],0))</f>
        <v>14</v>
      </c>
      <c r="J934" s="10">
        <f t="shared" si="85"/>
        <v>44779</v>
      </c>
      <c r="K934" s="12">
        <f t="shared" si="86"/>
        <v>27</v>
      </c>
      <c r="L934" s="12">
        <f t="shared" si="87"/>
        <v>14</v>
      </c>
      <c r="M934" s="12" t="str">
        <f t="shared" si="88"/>
        <v>endirim olmayacaq</v>
      </c>
      <c r="N934" t="str">
        <f t="shared" si="89"/>
        <v>C019527</v>
      </c>
    </row>
    <row r="935" spans="1:14" x14ac:dyDescent="0.25">
      <c r="A935" t="s">
        <v>1765</v>
      </c>
      <c r="B935" t="s">
        <v>4</v>
      </c>
      <c r="E935" s="4" t="s">
        <v>837</v>
      </c>
      <c r="F935" s="4" t="s">
        <v>32</v>
      </c>
      <c r="G935" s="4" t="str">
        <f t="shared" si="84"/>
        <v>C0199cam15</v>
      </c>
      <c r="H935" s="8">
        <f>INDEX(data[join_date],MATCH('4.Endirim'!G935,data[cust&amp;camp],0))</f>
        <v>44605</v>
      </c>
      <c r="I935" s="11">
        <f>INDEX(data[GƏLİR],MATCH('4.Endirim'!G935,data[cust&amp;camp],0))</f>
        <v>14</v>
      </c>
      <c r="J935" s="10">
        <f t="shared" si="85"/>
        <v>44688</v>
      </c>
      <c r="K935" s="12">
        <f t="shared" si="86"/>
        <v>65</v>
      </c>
      <c r="L935" s="12">
        <f t="shared" si="87"/>
        <v>65</v>
      </c>
      <c r="M935" s="12" t="str">
        <f t="shared" si="88"/>
        <v>endirim olmayacaq</v>
      </c>
      <c r="N935" t="str">
        <f t="shared" si="89"/>
        <v>C019965</v>
      </c>
    </row>
    <row r="936" spans="1:14" x14ac:dyDescent="0.25">
      <c r="A936" t="s">
        <v>1765</v>
      </c>
      <c r="B936" t="s">
        <v>24</v>
      </c>
      <c r="E936" s="4" t="s">
        <v>841</v>
      </c>
      <c r="F936" s="4" t="s">
        <v>32</v>
      </c>
      <c r="G936" s="4" t="str">
        <f t="shared" si="84"/>
        <v>C0200cam15</v>
      </c>
      <c r="H936" s="8">
        <f>INDEX(data[join_date],MATCH('4.Endirim'!G936,data[cust&amp;camp],0))</f>
        <v>44730</v>
      </c>
      <c r="I936" s="11">
        <f>INDEX(data[GƏLİR],MATCH('4.Endirim'!G936,data[cust&amp;camp],0))</f>
        <v>14</v>
      </c>
      <c r="J936" s="10">
        <f t="shared" si="85"/>
        <v>44730</v>
      </c>
      <c r="K936" s="12">
        <f t="shared" si="86"/>
        <v>14</v>
      </c>
      <c r="L936" s="12">
        <f t="shared" si="87"/>
        <v>14</v>
      </c>
      <c r="M936" s="12" t="str">
        <f t="shared" si="88"/>
        <v>endirim olmayacaq</v>
      </c>
      <c r="N936" t="str">
        <f t="shared" si="89"/>
        <v>C020014</v>
      </c>
    </row>
    <row r="937" spans="1:14" x14ac:dyDescent="0.25">
      <c r="A937" t="s">
        <v>1769</v>
      </c>
      <c r="B937" t="s">
        <v>34</v>
      </c>
      <c r="E937" s="4" t="s">
        <v>865</v>
      </c>
      <c r="F937" s="4" t="s">
        <v>32</v>
      </c>
      <c r="G937" s="4" t="str">
        <f t="shared" si="84"/>
        <v>C0206cam15</v>
      </c>
      <c r="H937" s="8">
        <f>INDEX(data[join_date],MATCH('4.Endirim'!G937,data[cust&amp;camp],0))</f>
        <v>44562</v>
      </c>
      <c r="I937" s="11">
        <f>INDEX(data[GƏLİR],MATCH('4.Endirim'!G937,data[cust&amp;camp],0))</f>
        <v>14</v>
      </c>
      <c r="J937" s="10">
        <f t="shared" si="85"/>
        <v>44657</v>
      </c>
      <c r="K937" s="12">
        <f t="shared" si="86"/>
        <v>14</v>
      </c>
      <c r="L937" s="12">
        <f t="shared" si="87"/>
        <v>13</v>
      </c>
      <c r="M937" s="12" t="str">
        <f t="shared" si="88"/>
        <v>endirim :C0206,cam15</v>
      </c>
      <c r="N937" t="str">
        <f t="shared" si="89"/>
        <v>C020614</v>
      </c>
    </row>
    <row r="938" spans="1:14" x14ac:dyDescent="0.25">
      <c r="A938" t="s">
        <v>1769</v>
      </c>
      <c r="B938" t="s">
        <v>36</v>
      </c>
      <c r="E938" s="4" t="s">
        <v>905</v>
      </c>
      <c r="F938" s="4" t="s">
        <v>32</v>
      </c>
      <c r="G938" s="4" t="str">
        <f t="shared" si="84"/>
        <v>C0216cam15</v>
      </c>
      <c r="H938" s="8">
        <f>INDEX(data[join_date],MATCH('4.Endirim'!G938,data[cust&amp;camp],0))</f>
        <v>44938</v>
      </c>
      <c r="I938" s="11">
        <f>INDEX(data[GƏLİR],MATCH('4.Endirim'!G938,data[cust&amp;camp],0))</f>
        <v>14</v>
      </c>
      <c r="J938" s="10">
        <f t="shared" si="85"/>
        <v>44938</v>
      </c>
      <c r="K938" s="12">
        <f t="shared" si="86"/>
        <v>65</v>
      </c>
      <c r="L938" s="12">
        <f t="shared" si="87"/>
        <v>14</v>
      </c>
      <c r="M938" s="12" t="str">
        <f t="shared" si="88"/>
        <v>endirim olmayacaq</v>
      </c>
      <c r="N938" t="str">
        <f t="shared" si="89"/>
        <v>C021665</v>
      </c>
    </row>
    <row r="939" spans="1:14" x14ac:dyDescent="0.25">
      <c r="A939" t="s">
        <v>1773</v>
      </c>
      <c r="B939" t="s">
        <v>18</v>
      </c>
      <c r="E939" s="4" t="s">
        <v>913</v>
      </c>
      <c r="F939" s="4" t="s">
        <v>32</v>
      </c>
      <c r="G939" s="4" t="str">
        <f t="shared" si="84"/>
        <v>C0218cam15</v>
      </c>
      <c r="H939" s="8">
        <f>INDEX(data[join_date],MATCH('4.Endirim'!G939,data[cust&amp;camp],0))</f>
        <v>44929</v>
      </c>
      <c r="I939" s="11">
        <f>INDEX(data[GƏLİR],MATCH('4.Endirim'!G939,data[cust&amp;camp],0))</f>
        <v>14</v>
      </c>
      <c r="J939" s="10">
        <f t="shared" si="85"/>
        <v>44929</v>
      </c>
      <c r="K939" s="12">
        <f t="shared" si="86"/>
        <v>26</v>
      </c>
      <c r="L939" s="12">
        <f t="shared" si="87"/>
        <v>14</v>
      </c>
      <c r="M939" s="12" t="str">
        <f t="shared" si="88"/>
        <v>endirim olmayacaq</v>
      </c>
      <c r="N939" t="str">
        <f t="shared" si="89"/>
        <v>C021826</v>
      </c>
    </row>
    <row r="940" spans="1:14" x14ac:dyDescent="0.25">
      <c r="A940" t="s">
        <v>1777</v>
      </c>
      <c r="B940" t="s">
        <v>20</v>
      </c>
      <c r="E940" s="4" t="s">
        <v>1021</v>
      </c>
      <c r="F940" s="4" t="s">
        <v>32</v>
      </c>
      <c r="G940" s="4" t="str">
        <f t="shared" si="84"/>
        <v>C0245cam15</v>
      </c>
      <c r="H940" s="8">
        <f>INDEX(data[join_date],MATCH('4.Endirim'!G940,data[cust&amp;camp],0))</f>
        <v>44654</v>
      </c>
      <c r="I940" s="11">
        <f>INDEX(data[GƏLİR],MATCH('4.Endirim'!G940,data[cust&amp;camp],0))</f>
        <v>14</v>
      </c>
      <c r="J940" s="10">
        <f t="shared" si="85"/>
        <v>44983</v>
      </c>
      <c r="K940" s="12">
        <f t="shared" si="86"/>
        <v>14</v>
      </c>
      <c r="L940" s="12">
        <f t="shared" si="87"/>
        <v>13</v>
      </c>
      <c r="M940" s="12" t="str">
        <f t="shared" si="88"/>
        <v>endirim :C0245,cam15</v>
      </c>
      <c r="N940" t="str">
        <f t="shared" si="89"/>
        <v>C024514</v>
      </c>
    </row>
    <row r="941" spans="1:14" x14ac:dyDescent="0.25">
      <c r="A941" t="s">
        <v>1777</v>
      </c>
      <c r="B941" t="s">
        <v>24</v>
      </c>
      <c r="E941" s="4" t="s">
        <v>1033</v>
      </c>
      <c r="F941" s="4" t="s">
        <v>32</v>
      </c>
      <c r="G941" s="4" t="str">
        <f t="shared" si="84"/>
        <v>C0248cam15</v>
      </c>
      <c r="H941" s="8">
        <f>INDEX(data[join_date],MATCH('4.Endirim'!G941,data[cust&amp;camp],0))</f>
        <v>44697</v>
      </c>
      <c r="I941" s="11">
        <f>INDEX(data[GƏLİR],MATCH('4.Endirim'!G941,data[cust&amp;camp],0))</f>
        <v>14</v>
      </c>
      <c r="J941" s="10">
        <f t="shared" si="85"/>
        <v>44991</v>
      </c>
      <c r="K941" s="12">
        <f t="shared" si="86"/>
        <v>26</v>
      </c>
      <c r="L941" s="12">
        <f t="shared" si="87"/>
        <v>26</v>
      </c>
      <c r="M941" s="12" t="str">
        <f t="shared" si="88"/>
        <v>endirim olmayacaq</v>
      </c>
      <c r="N941" t="str">
        <f t="shared" si="89"/>
        <v>C024826</v>
      </c>
    </row>
    <row r="942" spans="1:14" x14ac:dyDescent="0.25">
      <c r="A942" t="s">
        <v>1781</v>
      </c>
      <c r="B942" t="s">
        <v>18</v>
      </c>
      <c r="E942" s="4" t="s">
        <v>1053</v>
      </c>
      <c r="F942" s="4" t="s">
        <v>32</v>
      </c>
      <c r="G942" s="4" t="str">
        <f t="shared" si="84"/>
        <v>C0253cam15</v>
      </c>
      <c r="H942" s="8">
        <f>INDEX(data[join_date],MATCH('4.Endirim'!G942,data[cust&amp;camp],0))</f>
        <v>45009</v>
      </c>
      <c r="I942" s="11">
        <f>INDEX(data[GƏLİR],MATCH('4.Endirim'!G942,data[cust&amp;camp],0))</f>
        <v>14</v>
      </c>
      <c r="J942" s="10">
        <f t="shared" si="85"/>
        <v>45009</v>
      </c>
      <c r="K942" s="12">
        <f t="shared" si="86"/>
        <v>22</v>
      </c>
      <c r="L942" s="12">
        <f t="shared" si="87"/>
        <v>14</v>
      </c>
      <c r="M942" s="12" t="str">
        <f t="shared" si="88"/>
        <v>endirim olmayacaq</v>
      </c>
      <c r="N942" t="str">
        <f t="shared" si="89"/>
        <v>C025322</v>
      </c>
    </row>
    <row r="943" spans="1:14" x14ac:dyDescent="0.25">
      <c r="A943" t="s">
        <v>1781</v>
      </c>
      <c r="B943" t="s">
        <v>28</v>
      </c>
      <c r="E943" s="4" t="s">
        <v>1089</v>
      </c>
      <c r="F943" s="4" t="s">
        <v>32</v>
      </c>
      <c r="G943" s="4" t="str">
        <f t="shared" si="84"/>
        <v>C0262cam15</v>
      </c>
      <c r="H943" s="8">
        <f>INDEX(data[join_date],MATCH('4.Endirim'!G943,data[cust&amp;camp],0))</f>
        <v>44566</v>
      </c>
      <c r="I943" s="11">
        <f>INDEX(data[GƏLİR],MATCH('4.Endirim'!G943,data[cust&amp;camp],0))</f>
        <v>14</v>
      </c>
      <c r="J943" s="10">
        <f t="shared" si="85"/>
        <v>44636</v>
      </c>
      <c r="K943" s="12">
        <f t="shared" si="86"/>
        <v>26</v>
      </c>
      <c r="L943" s="12">
        <f t="shared" si="87"/>
        <v>26</v>
      </c>
      <c r="M943" s="12" t="str">
        <f t="shared" si="88"/>
        <v>endirim olmayacaq</v>
      </c>
      <c r="N943" t="str">
        <f t="shared" si="89"/>
        <v>C026226</v>
      </c>
    </row>
    <row r="944" spans="1:14" x14ac:dyDescent="0.25">
      <c r="A944" t="s">
        <v>1785</v>
      </c>
      <c r="B944" t="s">
        <v>16</v>
      </c>
      <c r="E944" s="4" t="s">
        <v>1161</v>
      </c>
      <c r="F944" s="4" t="s">
        <v>32</v>
      </c>
      <c r="G944" s="4" t="str">
        <f t="shared" si="84"/>
        <v>C0280cam15</v>
      </c>
      <c r="H944" s="8">
        <f>INDEX(data[join_date],MATCH('4.Endirim'!G944,data[cust&amp;camp],0))</f>
        <v>45032</v>
      </c>
      <c r="I944" s="11">
        <f>INDEX(data[GƏLİR],MATCH('4.Endirim'!G944,data[cust&amp;camp],0))</f>
        <v>14</v>
      </c>
      <c r="J944" s="10">
        <f t="shared" si="85"/>
        <v>45032</v>
      </c>
      <c r="K944" s="12">
        <f t="shared" si="86"/>
        <v>14</v>
      </c>
      <c r="L944" s="12">
        <f t="shared" si="87"/>
        <v>14</v>
      </c>
      <c r="M944" s="12" t="str">
        <f t="shared" si="88"/>
        <v>endirim olmayacaq</v>
      </c>
      <c r="N944" t="str">
        <f t="shared" si="89"/>
        <v>C028014</v>
      </c>
    </row>
    <row r="945" spans="1:14" x14ac:dyDescent="0.25">
      <c r="A945" t="s">
        <v>1785</v>
      </c>
      <c r="B945" t="s">
        <v>26</v>
      </c>
      <c r="E945" s="4" t="s">
        <v>1173</v>
      </c>
      <c r="F945" s="4" t="s">
        <v>32</v>
      </c>
      <c r="G945" s="4" t="str">
        <f t="shared" si="84"/>
        <v>C0283cam15</v>
      </c>
      <c r="H945" s="8">
        <f>INDEX(data[join_date],MATCH('4.Endirim'!G945,data[cust&amp;camp],0))</f>
        <v>44626</v>
      </c>
      <c r="I945" s="11">
        <f>INDEX(data[GƏLİR],MATCH('4.Endirim'!G945,data[cust&amp;camp],0))</f>
        <v>14</v>
      </c>
      <c r="J945" s="10">
        <f t="shared" si="85"/>
        <v>44868</v>
      </c>
      <c r="K945" s="12">
        <f t="shared" si="86"/>
        <v>28</v>
      </c>
      <c r="L945" s="12">
        <f t="shared" si="87"/>
        <v>28</v>
      </c>
      <c r="M945" s="12" t="str">
        <f t="shared" si="88"/>
        <v>endirim olmayacaq</v>
      </c>
      <c r="N945" t="str">
        <f t="shared" si="89"/>
        <v>C028328</v>
      </c>
    </row>
    <row r="946" spans="1:14" x14ac:dyDescent="0.25">
      <c r="A946" t="s">
        <v>1789</v>
      </c>
      <c r="B946" t="s">
        <v>12</v>
      </c>
      <c r="E946" s="4" t="s">
        <v>1213</v>
      </c>
      <c r="F946" s="4" t="s">
        <v>32</v>
      </c>
      <c r="G946" s="4" t="str">
        <f t="shared" si="84"/>
        <v>C0293cam15</v>
      </c>
      <c r="H946" s="8">
        <f>INDEX(data[join_date],MATCH('4.Endirim'!G946,data[cust&amp;camp],0))</f>
        <v>44712</v>
      </c>
      <c r="I946" s="11">
        <f>INDEX(data[GƏLİR],MATCH('4.Endirim'!G946,data[cust&amp;camp],0))</f>
        <v>14</v>
      </c>
      <c r="J946" s="10">
        <f t="shared" si="85"/>
        <v>44854</v>
      </c>
      <c r="K946" s="12">
        <f t="shared" si="86"/>
        <v>62</v>
      </c>
      <c r="L946" s="12">
        <f t="shared" si="87"/>
        <v>62</v>
      </c>
      <c r="M946" s="12" t="str">
        <f t="shared" si="88"/>
        <v>endirim olmayacaq</v>
      </c>
      <c r="N946" t="str">
        <f t="shared" si="89"/>
        <v>C029362</v>
      </c>
    </row>
    <row r="947" spans="1:14" x14ac:dyDescent="0.25">
      <c r="A947" t="s">
        <v>1789</v>
      </c>
      <c r="B947" t="s">
        <v>22</v>
      </c>
      <c r="E947" s="4" t="s">
        <v>1301</v>
      </c>
      <c r="F947" s="4" t="s">
        <v>32</v>
      </c>
      <c r="G947" s="4" t="str">
        <f t="shared" si="84"/>
        <v>C0315cam15</v>
      </c>
      <c r="H947" s="8">
        <f>INDEX(data[join_date],MATCH('4.Endirim'!G947,data[cust&amp;camp],0))</f>
        <v>44916</v>
      </c>
      <c r="I947" s="11">
        <f>INDEX(data[GƏLİR],MATCH('4.Endirim'!G947,data[cust&amp;camp],0))</f>
        <v>14</v>
      </c>
      <c r="J947" s="10">
        <f t="shared" si="85"/>
        <v>45017</v>
      </c>
      <c r="K947" s="12">
        <f t="shared" si="86"/>
        <v>14</v>
      </c>
      <c r="L947" s="12">
        <f t="shared" si="87"/>
        <v>10</v>
      </c>
      <c r="M947" s="12" t="str">
        <f t="shared" si="88"/>
        <v>endirim :C0315,cam15</v>
      </c>
      <c r="N947" t="str">
        <f t="shared" si="89"/>
        <v>C031514</v>
      </c>
    </row>
    <row r="948" spans="1:14" x14ac:dyDescent="0.25">
      <c r="A948" t="s">
        <v>1793</v>
      </c>
      <c r="B948" t="s">
        <v>14</v>
      </c>
      <c r="E948" s="4" t="s">
        <v>1321</v>
      </c>
      <c r="F948" s="4" t="s">
        <v>32</v>
      </c>
      <c r="G948" s="4" t="str">
        <f t="shared" si="84"/>
        <v>C0320cam15</v>
      </c>
      <c r="H948" s="8">
        <f>INDEX(data[join_date],MATCH('4.Endirim'!G948,data[cust&amp;camp],0))</f>
        <v>44641</v>
      </c>
      <c r="I948" s="11">
        <f>INDEX(data[GƏLİR],MATCH('4.Endirim'!G948,data[cust&amp;camp],0))</f>
        <v>14</v>
      </c>
      <c r="J948" s="10">
        <f t="shared" si="85"/>
        <v>44641</v>
      </c>
      <c r="K948" s="12">
        <f t="shared" si="86"/>
        <v>14</v>
      </c>
      <c r="L948" s="12">
        <f t="shared" si="87"/>
        <v>14</v>
      </c>
      <c r="M948" s="12" t="str">
        <f t="shared" si="88"/>
        <v>endirim olmayacaq</v>
      </c>
      <c r="N948" t="str">
        <f t="shared" si="89"/>
        <v>C032014</v>
      </c>
    </row>
    <row r="949" spans="1:14" x14ac:dyDescent="0.25">
      <c r="A949" t="s">
        <v>1793</v>
      </c>
      <c r="B949" t="s">
        <v>16</v>
      </c>
      <c r="E949" s="4" t="s">
        <v>1437</v>
      </c>
      <c r="F949" s="4" t="s">
        <v>32</v>
      </c>
      <c r="G949" s="4" t="str">
        <f t="shared" si="84"/>
        <v>C0349cam15</v>
      </c>
      <c r="H949" s="8">
        <f>INDEX(data[join_date],MATCH('4.Endirim'!G949,data[cust&amp;camp],0))</f>
        <v>44754</v>
      </c>
      <c r="I949" s="11">
        <f>INDEX(data[GƏLİR],MATCH('4.Endirim'!G949,data[cust&amp;camp],0))</f>
        <v>14</v>
      </c>
      <c r="J949" s="10">
        <f t="shared" si="85"/>
        <v>44754</v>
      </c>
      <c r="K949" s="12">
        <f t="shared" si="86"/>
        <v>27</v>
      </c>
      <c r="L949" s="12">
        <f t="shared" si="87"/>
        <v>14</v>
      </c>
      <c r="M949" s="12" t="str">
        <f t="shared" si="88"/>
        <v>endirim olmayacaq</v>
      </c>
      <c r="N949" t="str">
        <f t="shared" si="89"/>
        <v>C034927</v>
      </c>
    </row>
    <row r="950" spans="1:14" x14ac:dyDescent="0.25">
      <c r="A950" t="s">
        <v>1797</v>
      </c>
      <c r="B950" t="s">
        <v>12</v>
      </c>
      <c r="E950" s="4" t="s">
        <v>1445</v>
      </c>
      <c r="F950" s="4" t="s">
        <v>32</v>
      </c>
      <c r="G950" s="4" t="str">
        <f t="shared" si="84"/>
        <v>C0351cam15</v>
      </c>
      <c r="H950" s="8">
        <f>INDEX(data[join_date],MATCH('4.Endirim'!G950,data[cust&amp;camp],0))</f>
        <v>44652</v>
      </c>
      <c r="I950" s="11">
        <f>INDEX(data[GƏLİR],MATCH('4.Endirim'!G950,data[cust&amp;camp],0))</f>
        <v>14</v>
      </c>
      <c r="J950" s="10">
        <f t="shared" si="85"/>
        <v>45036</v>
      </c>
      <c r="K950" s="12">
        <f t="shared" si="86"/>
        <v>14</v>
      </c>
      <c r="L950" s="12">
        <f t="shared" si="87"/>
        <v>13</v>
      </c>
      <c r="M950" s="12" t="str">
        <f t="shared" si="88"/>
        <v>endirim :C0351,cam15</v>
      </c>
      <c r="N950" t="str">
        <f t="shared" si="89"/>
        <v>C035114</v>
      </c>
    </row>
    <row r="951" spans="1:14" x14ac:dyDescent="0.25">
      <c r="A951" t="s">
        <v>1797</v>
      </c>
      <c r="B951" t="s">
        <v>30</v>
      </c>
      <c r="E951" s="4" t="s">
        <v>1489</v>
      </c>
      <c r="F951" s="4" t="s">
        <v>32</v>
      </c>
      <c r="G951" s="4" t="str">
        <f t="shared" si="84"/>
        <v>C0362cam15</v>
      </c>
      <c r="H951" s="8">
        <f>INDEX(data[join_date],MATCH('4.Endirim'!G951,data[cust&amp;camp],0))</f>
        <v>44668</v>
      </c>
      <c r="I951" s="11">
        <f>INDEX(data[GƏLİR],MATCH('4.Endirim'!G951,data[cust&amp;camp],0))</f>
        <v>14</v>
      </c>
      <c r="J951" s="10">
        <f t="shared" si="85"/>
        <v>44668</v>
      </c>
      <c r="K951" s="12">
        <f t="shared" si="86"/>
        <v>22</v>
      </c>
      <c r="L951" s="12">
        <f t="shared" si="87"/>
        <v>14</v>
      </c>
      <c r="M951" s="12" t="str">
        <f t="shared" si="88"/>
        <v>endirim olmayacaq</v>
      </c>
      <c r="N951" t="str">
        <f t="shared" si="89"/>
        <v>C036222</v>
      </c>
    </row>
    <row r="952" spans="1:14" x14ac:dyDescent="0.25">
      <c r="A952" t="s">
        <v>1801</v>
      </c>
      <c r="B952" t="s">
        <v>8</v>
      </c>
      <c r="E952" s="4" t="s">
        <v>1569</v>
      </c>
      <c r="F952" s="4" t="s">
        <v>32</v>
      </c>
      <c r="G952" s="4" t="str">
        <f t="shared" si="84"/>
        <v>C0382cam15</v>
      </c>
      <c r="H952" s="8">
        <f>INDEX(data[join_date],MATCH('4.Endirim'!G952,data[cust&amp;camp],0))</f>
        <v>44654</v>
      </c>
      <c r="I952" s="11">
        <f>INDEX(data[GƏLİR],MATCH('4.Endirim'!G952,data[cust&amp;camp],0))</f>
        <v>14</v>
      </c>
      <c r="J952" s="10">
        <f t="shared" si="85"/>
        <v>44654</v>
      </c>
      <c r="K952" s="12">
        <f t="shared" si="86"/>
        <v>14</v>
      </c>
      <c r="L952" s="12">
        <f t="shared" si="87"/>
        <v>14</v>
      </c>
      <c r="M952" s="12" t="str">
        <f t="shared" si="88"/>
        <v>endirim olmayacaq</v>
      </c>
      <c r="N952" t="str">
        <f t="shared" si="89"/>
        <v>C038214</v>
      </c>
    </row>
    <row r="953" spans="1:14" x14ac:dyDescent="0.25">
      <c r="A953" t="s">
        <v>1801</v>
      </c>
      <c r="B953" t="s">
        <v>18</v>
      </c>
      <c r="E953" s="4" t="s">
        <v>1689</v>
      </c>
      <c r="F953" s="4" t="s">
        <v>32</v>
      </c>
      <c r="G953" s="4" t="str">
        <f t="shared" si="84"/>
        <v>C0412cam15</v>
      </c>
      <c r="H953" s="8">
        <f>INDEX(data[join_date],MATCH('4.Endirim'!G953,data[cust&amp;camp],0))</f>
        <v>44565</v>
      </c>
      <c r="I953" s="11">
        <f>INDEX(data[GƏLİR],MATCH('4.Endirim'!G953,data[cust&amp;camp],0))</f>
        <v>14</v>
      </c>
      <c r="J953" s="10">
        <f t="shared" si="85"/>
        <v>44732</v>
      </c>
      <c r="K953" s="12">
        <f t="shared" si="86"/>
        <v>25</v>
      </c>
      <c r="L953" s="12">
        <f t="shared" si="87"/>
        <v>25</v>
      </c>
      <c r="M953" s="12" t="str">
        <f t="shared" si="88"/>
        <v>endirim olmayacaq</v>
      </c>
      <c r="N953" t="str">
        <f t="shared" si="89"/>
        <v>C041225</v>
      </c>
    </row>
    <row r="954" spans="1:14" x14ac:dyDescent="0.25">
      <c r="A954" t="s">
        <v>1805</v>
      </c>
      <c r="B954" t="s">
        <v>28</v>
      </c>
      <c r="E954" s="4" t="s">
        <v>1697</v>
      </c>
      <c r="F954" s="4" t="s">
        <v>32</v>
      </c>
      <c r="G954" s="4" t="str">
        <f t="shared" si="84"/>
        <v>C0414cam15</v>
      </c>
      <c r="H954" s="8">
        <f>INDEX(data[join_date],MATCH('4.Endirim'!G954,data[cust&amp;camp],0))</f>
        <v>44787</v>
      </c>
      <c r="I954" s="11">
        <f>INDEX(data[GƏLİR],MATCH('4.Endirim'!G954,data[cust&amp;camp],0))</f>
        <v>14</v>
      </c>
      <c r="J954" s="10">
        <f t="shared" si="85"/>
        <v>44795</v>
      </c>
      <c r="K954" s="12">
        <f t="shared" si="86"/>
        <v>26</v>
      </c>
      <c r="L954" s="12">
        <f t="shared" si="87"/>
        <v>26</v>
      </c>
      <c r="M954" s="12" t="str">
        <f t="shared" si="88"/>
        <v>endirim olmayacaq</v>
      </c>
      <c r="N954" t="str">
        <f t="shared" si="89"/>
        <v>C041426</v>
      </c>
    </row>
    <row r="955" spans="1:14" x14ac:dyDescent="0.25">
      <c r="A955" t="s">
        <v>1809</v>
      </c>
      <c r="B955" t="s">
        <v>24</v>
      </c>
      <c r="E955" s="4" t="s">
        <v>1721</v>
      </c>
      <c r="F955" s="4" t="s">
        <v>32</v>
      </c>
      <c r="G955" s="4" t="str">
        <f t="shared" si="84"/>
        <v>C0420cam15</v>
      </c>
      <c r="H955" s="8">
        <f>INDEX(data[join_date],MATCH('4.Endirim'!G955,data[cust&amp;camp],0))</f>
        <v>44891</v>
      </c>
      <c r="I955" s="11">
        <f>INDEX(data[GƏLİR],MATCH('4.Endirim'!G955,data[cust&amp;camp],0))</f>
        <v>14</v>
      </c>
      <c r="J955" s="10">
        <f t="shared" si="85"/>
        <v>44891</v>
      </c>
      <c r="K955" s="12">
        <f t="shared" si="86"/>
        <v>16</v>
      </c>
      <c r="L955" s="12">
        <f t="shared" si="87"/>
        <v>14</v>
      </c>
      <c r="M955" s="12" t="str">
        <f t="shared" si="88"/>
        <v>endirim olmayacaq</v>
      </c>
      <c r="N955" t="str">
        <f t="shared" si="89"/>
        <v>C042016</v>
      </c>
    </row>
    <row r="956" spans="1:14" x14ac:dyDescent="0.25">
      <c r="A956" t="s">
        <v>1813</v>
      </c>
      <c r="B956" t="s">
        <v>12</v>
      </c>
      <c r="E956" s="4" t="s">
        <v>1749</v>
      </c>
      <c r="F956" s="4" t="s">
        <v>32</v>
      </c>
      <c r="G956" s="4" t="str">
        <f t="shared" si="84"/>
        <v>C0427cam15</v>
      </c>
      <c r="H956" s="8">
        <f>INDEX(data[join_date],MATCH('4.Endirim'!G956,data[cust&amp;camp],0))</f>
        <v>44788</v>
      </c>
      <c r="I956" s="11">
        <f>INDEX(data[GƏLİR],MATCH('4.Endirim'!G956,data[cust&amp;camp],0))</f>
        <v>14</v>
      </c>
      <c r="J956" s="10">
        <f t="shared" si="85"/>
        <v>44844</v>
      </c>
      <c r="K956" s="12">
        <f t="shared" si="86"/>
        <v>62</v>
      </c>
      <c r="L956" s="12">
        <f t="shared" si="87"/>
        <v>62</v>
      </c>
      <c r="M956" s="12" t="str">
        <f t="shared" si="88"/>
        <v>endirim olmayacaq</v>
      </c>
      <c r="N956" t="str">
        <f t="shared" si="89"/>
        <v>C042762</v>
      </c>
    </row>
    <row r="957" spans="1:14" x14ac:dyDescent="0.25">
      <c r="A957" t="s">
        <v>1813</v>
      </c>
      <c r="B957" t="s">
        <v>14</v>
      </c>
      <c r="E957" s="4" t="s">
        <v>1833</v>
      </c>
      <c r="F957" s="4" t="s">
        <v>32</v>
      </c>
      <c r="G957" s="4" t="str">
        <f t="shared" si="84"/>
        <v>C0448cam15</v>
      </c>
      <c r="H957" s="8">
        <f>INDEX(data[join_date],MATCH('4.Endirim'!G957,data[cust&amp;camp],0))</f>
        <v>44823</v>
      </c>
      <c r="I957" s="11">
        <f>INDEX(data[GƏLİR],MATCH('4.Endirim'!G957,data[cust&amp;camp],0))</f>
        <v>14</v>
      </c>
      <c r="J957" s="10">
        <f t="shared" si="85"/>
        <v>44823</v>
      </c>
      <c r="K957" s="12">
        <f t="shared" si="86"/>
        <v>14</v>
      </c>
      <c r="L957" s="12">
        <f t="shared" si="87"/>
        <v>14</v>
      </c>
      <c r="M957" s="12" t="str">
        <f t="shared" si="88"/>
        <v>endirim olmayacaq</v>
      </c>
      <c r="N957" t="str">
        <f t="shared" si="89"/>
        <v>C044814</v>
      </c>
    </row>
    <row r="958" spans="1:14" x14ac:dyDescent="0.25">
      <c r="A958" t="s">
        <v>1817</v>
      </c>
      <c r="B958" t="s">
        <v>8</v>
      </c>
      <c r="E958" s="4" t="s">
        <v>1841</v>
      </c>
      <c r="F958" s="4" t="s">
        <v>32</v>
      </c>
      <c r="G958" s="4" t="str">
        <f t="shared" si="84"/>
        <v>C0450cam15</v>
      </c>
      <c r="H958" s="8">
        <f>INDEX(data[join_date],MATCH('4.Endirim'!G958,data[cust&amp;camp],0))</f>
        <v>44918</v>
      </c>
      <c r="I958" s="11">
        <f>INDEX(data[GƏLİR],MATCH('4.Endirim'!G958,data[cust&amp;camp],0))</f>
        <v>14</v>
      </c>
      <c r="J958" s="10">
        <f t="shared" si="85"/>
        <v>44918</v>
      </c>
      <c r="K958" s="12">
        <f t="shared" si="86"/>
        <v>22</v>
      </c>
      <c r="L958" s="12">
        <f t="shared" si="87"/>
        <v>14</v>
      </c>
      <c r="M958" s="12" t="str">
        <f t="shared" si="88"/>
        <v>endirim olmayacaq</v>
      </c>
      <c r="N958" t="str">
        <f t="shared" si="89"/>
        <v>C045022</v>
      </c>
    </row>
    <row r="959" spans="1:14" x14ac:dyDescent="0.25">
      <c r="A959" t="s">
        <v>1817</v>
      </c>
      <c r="B959" t="s">
        <v>14</v>
      </c>
      <c r="E959" s="4" t="s">
        <v>1913</v>
      </c>
      <c r="F959" s="4" t="s">
        <v>32</v>
      </c>
      <c r="G959" s="4" t="str">
        <f t="shared" si="84"/>
        <v>C0468cam15</v>
      </c>
      <c r="H959" s="8">
        <f>INDEX(data[join_date],MATCH('4.Endirim'!G959,data[cust&amp;camp],0))</f>
        <v>44799</v>
      </c>
      <c r="I959" s="11">
        <f>INDEX(data[GƏLİR],MATCH('4.Endirim'!G959,data[cust&amp;camp],0))</f>
        <v>14</v>
      </c>
      <c r="J959" s="10">
        <f t="shared" si="85"/>
        <v>44799</v>
      </c>
      <c r="K959" s="12">
        <f t="shared" si="86"/>
        <v>62</v>
      </c>
      <c r="L959" s="12">
        <f t="shared" si="87"/>
        <v>14</v>
      </c>
      <c r="M959" s="12" t="str">
        <f t="shared" si="88"/>
        <v>endirim olmayacaq</v>
      </c>
      <c r="N959" t="str">
        <f t="shared" si="89"/>
        <v>C046862</v>
      </c>
    </row>
    <row r="960" spans="1:14" x14ac:dyDescent="0.25">
      <c r="A960" t="s">
        <v>1821</v>
      </c>
      <c r="B960" t="s">
        <v>12</v>
      </c>
      <c r="E960" s="4" t="s">
        <v>1945</v>
      </c>
      <c r="F960" s="4" t="s">
        <v>32</v>
      </c>
      <c r="G960" s="4" t="str">
        <f t="shared" si="84"/>
        <v>C0476cam15</v>
      </c>
      <c r="H960" s="8">
        <f>INDEX(data[join_date],MATCH('4.Endirim'!G960,data[cust&amp;camp],0))</f>
        <v>44781</v>
      </c>
      <c r="I960" s="11">
        <f>INDEX(data[GƏLİR],MATCH('4.Endirim'!G960,data[cust&amp;camp],0))</f>
        <v>14</v>
      </c>
      <c r="J960" s="10">
        <f t="shared" si="85"/>
        <v>44781</v>
      </c>
      <c r="K960" s="12">
        <f t="shared" si="86"/>
        <v>26</v>
      </c>
      <c r="L960" s="12">
        <f t="shared" si="87"/>
        <v>14</v>
      </c>
      <c r="M960" s="12" t="str">
        <f t="shared" si="88"/>
        <v>endirim olmayacaq</v>
      </c>
      <c r="N960" t="str">
        <f t="shared" si="89"/>
        <v>C047626</v>
      </c>
    </row>
    <row r="961" spans="1:14" x14ac:dyDescent="0.25">
      <c r="A961" t="s">
        <v>1821</v>
      </c>
      <c r="B961" t="s">
        <v>24</v>
      </c>
      <c r="E961" s="4" t="s">
        <v>2013</v>
      </c>
      <c r="F961" s="4" t="s">
        <v>32</v>
      </c>
      <c r="G961" s="4" t="str">
        <f t="shared" si="84"/>
        <v>C0493cam15</v>
      </c>
      <c r="H961" s="8">
        <f>INDEX(data[join_date],MATCH('4.Endirim'!G961,data[cust&amp;camp],0))</f>
        <v>44583</v>
      </c>
      <c r="I961" s="11">
        <f>INDEX(data[GƏLİR],MATCH('4.Endirim'!G961,data[cust&amp;camp],0))</f>
        <v>14</v>
      </c>
      <c r="J961" s="10">
        <f t="shared" si="85"/>
        <v>44738</v>
      </c>
      <c r="K961" s="12">
        <f t="shared" si="86"/>
        <v>62</v>
      </c>
      <c r="L961" s="12">
        <f t="shared" si="87"/>
        <v>62</v>
      </c>
      <c r="M961" s="12" t="str">
        <f t="shared" si="88"/>
        <v>endirim olmayacaq</v>
      </c>
      <c r="N961" t="str">
        <f t="shared" si="89"/>
        <v>C049362</v>
      </c>
    </row>
    <row r="962" spans="1:14" x14ac:dyDescent="0.25">
      <c r="A962" t="s">
        <v>1825</v>
      </c>
      <c r="B962" t="s">
        <v>16</v>
      </c>
      <c r="E962" s="4" t="s">
        <v>2041</v>
      </c>
      <c r="F962" s="4" t="s">
        <v>32</v>
      </c>
      <c r="G962" s="4" t="str">
        <f t="shared" si="84"/>
        <v>C0500cam15</v>
      </c>
      <c r="H962" s="8">
        <f>INDEX(data[join_date],MATCH('4.Endirim'!G962,data[cust&amp;camp],0))</f>
        <v>44670</v>
      </c>
      <c r="I962" s="11">
        <f>INDEX(data[GƏLİR],MATCH('4.Endirim'!G962,data[cust&amp;camp],0))</f>
        <v>14</v>
      </c>
      <c r="J962" s="10">
        <f t="shared" si="85"/>
        <v>44750</v>
      </c>
      <c r="K962" s="12">
        <f t="shared" si="86"/>
        <v>14</v>
      </c>
      <c r="L962" s="12">
        <f t="shared" si="87"/>
        <v>10</v>
      </c>
      <c r="M962" s="12" t="str">
        <f t="shared" si="88"/>
        <v>endirim :C0500,cam15</v>
      </c>
      <c r="N962" t="str">
        <f t="shared" si="89"/>
        <v>C050014</v>
      </c>
    </row>
    <row r="963" spans="1:14" x14ac:dyDescent="0.25">
      <c r="A963" t="s">
        <v>1825</v>
      </c>
      <c r="B963" t="s">
        <v>34</v>
      </c>
      <c r="E963" s="4" t="s">
        <v>2049</v>
      </c>
      <c r="F963" s="4" t="s">
        <v>32</v>
      </c>
      <c r="G963" s="4" t="str">
        <f t="shared" si="84"/>
        <v>C0502cam15</v>
      </c>
      <c r="H963" s="8">
        <f>INDEX(data[join_date],MATCH('4.Endirim'!G963,data[cust&amp;camp],0))</f>
        <v>45033</v>
      </c>
      <c r="I963" s="11">
        <f>INDEX(data[GƏLİR],MATCH('4.Endirim'!G963,data[cust&amp;camp],0))</f>
        <v>14</v>
      </c>
      <c r="J963" s="10">
        <f t="shared" si="85"/>
        <v>45033</v>
      </c>
      <c r="K963" s="12">
        <f t="shared" si="86"/>
        <v>26</v>
      </c>
      <c r="L963" s="12">
        <f t="shared" si="87"/>
        <v>14</v>
      </c>
      <c r="M963" s="12" t="str">
        <f t="shared" si="88"/>
        <v>endirim olmayacaq</v>
      </c>
      <c r="N963" t="str">
        <f t="shared" si="89"/>
        <v>C050226</v>
      </c>
    </row>
    <row r="964" spans="1:14" x14ac:dyDescent="0.25">
      <c r="A964" t="s">
        <v>1829</v>
      </c>
      <c r="B964" t="s">
        <v>16</v>
      </c>
      <c r="E964" s="4" t="s">
        <v>2053</v>
      </c>
      <c r="F964" s="4" t="s">
        <v>32</v>
      </c>
      <c r="G964" s="4" t="str">
        <f t="shared" ref="G964:G1027" si="90">E964&amp;F964</f>
        <v>C0503cam15</v>
      </c>
      <c r="H964" s="8">
        <f>INDEX(data[join_date],MATCH('4.Endirim'!G964,data[cust&amp;camp],0))</f>
        <v>44738</v>
      </c>
      <c r="I964" s="11">
        <f>INDEX(data[GƏLİR],MATCH('4.Endirim'!G964,data[cust&amp;camp],0))</f>
        <v>14</v>
      </c>
      <c r="J964" s="10">
        <f t="shared" ref="J964:J1027" si="91">_xlfn.MAXIFS($H$4:$H$1948,$E$4:$E$1948,E964)</f>
        <v>44900</v>
      </c>
      <c r="K964" s="12">
        <f t="shared" ref="K964:K1027" si="92">_xlfn.MAXIFS($I$4:$I$1948,$E$4:$E$1948,E964)</f>
        <v>75</v>
      </c>
      <c r="L964" s="12">
        <f t="shared" ref="L964:L1027" si="93">_xlfn.MAXIFS($I$4:$I$1948,$H$4:$H$1948,J964,$E$4:$E$1948,E964)</f>
        <v>75</v>
      </c>
      <c r="M964" s="12" t="str">
        <f t="shared" si="88"/>
        <v>endirim olmayacaq</v>
      </c>
      <c r="N964" t="str">
        <f t="shared" si="89"/>
        <v>C050375</v>
      </c>
    </row>
    <row r="965" spans="1:14" x14ac:dyDescent="0.25">
      <c r="A965" t="s">
        <v>1829</v>
      </c>
      <c r="B965" t="s">
        <v>30</v>
      </c>
      <c r="E965" s="4" t="s">
        <v>2065</v>
      </c>
      <c r="F965" s="4" t="s">
        <v>32</v>
      </c>
      <c r="G965" s="4" t="str">
        <f t="shared" si="90"/>
        <v>C0506cam15</v>
      </c>
      <c r="H965" s="8">
        <f>INDEX(data[join_date],MATCH('4.Endirim'!G965,data[cust&amp;camp],0))</f>
        <v>44982</v>
      </c>
      <c r="I965" s="11">
        <f>INDEX(data[GƏLİR],MATCH('4.Endirim'!G965,data[cust&amp;camp],0))</f>
        <v>14</v>
      </c>
      <c r="J965" s="10">
        <f t="shared" si="91"/>
        <v>44982</v>
      </c>
      <c r="K965" s="12">
        <f t="shared" si="92"/>
        <v>14</v>
      </c>
      <c r="L965" s="12">
        <f t="shared" si="93"/>
        <v>14</v>
      </c>
      <c r="M965" s="12" t="str">
        <f t="shared" ref="M965:M1028" si="94">IF(L965&gt;=K965,"endirim olmayacaq",IF(I965=K965,"endirim :"&amp;  E965  &amp;","&amp;F965,"endirim olmayacaq"))</f>
        <v>endirim olmayacaq</v>
      </c>
      <c r="N965" t="str">
        <f t="shared" ref="N965:N1028" si="95">E965&amp;K965</f>
        <v>C050614</v>
      </c>
    </row>
    <row r="966" spans="1:14" x14ac:dyDescent="0.25">
      <c r="A966" t="s">
        <v>1833</v>
      </c>
      <c r="B966" t="s">
        <v>32</v>
      </c>
      <c r="E966" s="4" t="s">
        <v>2077</v>
      </c>
      <c r="F966" s="4" t="s">
        <v>32</v>
      </c>
      <c r="G966" s="4" t="str">
        <f t="shared" si="90"/>
        <v>C0509cam15</v>
      </c>
      <c r="H966" s="8">
        <f>INDEX(data[join_date],MATCH('4.Endirim'!G966,data[cust&amp;camp],0))</f>
        <v>44907</v>
      </c>
      <c r="I966" s="11">
        <f>INDEX(data[GƏLİR],MATCH('4.Endirim'!G966,data[cust&amp;camp],0))</f>
        <v>14</v>
      </c>
      <c r="J966" s="10">
        <f t="shared" si="91"/>
        <v>44907</v>
      </c>
      <c r="K966" s="12">
        <f t="shared" si="92"/>
        <v>27</v>
      </c>
      <c r="L966" s="12">
        <f t="shared" si="93"/>
        <v>14</v>
      </c>
      <c r="M966" s="12" t="str">
        <f t="shared" si="94"/>
        <v>endirim olmayacaq</v>
      </c>
      <c r="N966" t="str">
        <f t="shared" si="95"/>
        <v>C050927</v>
      </c>
    </row>
    <row r="967" spans="1:14" x14ac:dyDescent="0.25">
      <c r="A967" t="s">
        <v>1837</v>
      </c>
      <c r="B967" t="s">
        <v>4</v>
      </c>
      <c r="E967" s="4" t="s">
        <v>2149</v>
      </c>
      <c r="F967" s="4" t="s">
        <v>32</v>
      </c>
      <c r="G967" s="4" t="str">
        <f t="shared" si="90"/>
        <v>C0527cam15</v>
      </c>
      <c r="H967" s="8">
        <f>INDEX(data[join_date],MATCH('4.Endirim'!G967,data[cust&amp;camp],0))</f>
        <v>44706</v>
      </c>
      <c r="I967" s="11">
        <f>INDEX(data[GƏLİR],MATCH('4.Endirim'!G967,data[cust&amp;camp],0))</f>
        <v>14</v>
      </c>
      <c r="J967" s="10">
        <f t="shared" si="91"/>
        <v>44717</v>
      </c>
      <c r="K967" s="12">
        <f t="shared" si="92"/>
        <v>26</v>
      </c>
      <c r="L967" s="12">
        <f t="shared" si="93"/>
        <v>26</v>
      </c>
      <c r="M967" s="12" t="str">
        <f t="shared" si="94"/>
        <v>endirim olmayacaq</v>
      </c>
      <c r="N967" t="str">
        <f t="shared" si="95"/>
        <v>C052726</v>
      </c>
    </row>
    <row r="968" spans="1:14" x14ac:dyDescent="0.25">
      <c r="A968" t="s">
        <v>1837</v>
      </c>
      <c r="B968" t="s">
        <v>10</v>
      </c>
      <c r="E968" s="4" t="s">
        <v>2153</v>
      </c>
      <c r="F968" s="4" t="s">
        <v>32</v>
      </c>
      <c r="G968" s="4" t="str">
        <f t="shared" si="90"/>
        <v>C0528cam15</v>
      </c>
      <c r="H968" s="8">
        <f>INDEX(data[join_date],MATCH('4.Endirim'!G968,data[cust&amp;camp],0))</f>
        <v>44644</v>
      </c>
      <c r="I968" s="11">
        <f>INDEX(data[GƏLİR],MATCH('4.Endirim'!G968,data[cust&amp;camp],0))</f>
        <v>14</v>
      </c>
      <c r="J968" s="10">
        <f t="shared" si="91"/>
        <v>44913</v>
      </c>
      <c r="K968" s="12">
        <f t="shared" si="92"/>
        <v>66</v>
      </c>
      <c r="L968" s="12">
        <f t="shared" si="93"/>
        <v>66</v>
      </c>
      <c r="M968" s="12" t="str">
        <f t="shared" si="94"/>
        <v>endirim olmayacaq</v>
      </c>
      <c r="N968" t="str">
        <f t="shared" si="95"/>
        <v>C052866</v>
      </c>
    </row>
    <row r="969" spans="1:14" x14ac:dyDescent="0.25">
      <c r="A969" t="s">
        <v>1841</v>
      </c>
      <c r="B969" t="s">
        <v>12</v>
      </c>
      <c r="E969" s="4" t="s">
        <v>2181</v>
      </c>
      <c r="F969" s="4" t="s">
        <v>32</v>
      </c>
      <c r="G969" s="4" t="str">
        <f t="shared" si="90"/>
        <v>C0535cam15</v>
      </c>
      <c r="H969" s="8">
        <f>INDEX(data[join_date],MATCH('4.Endirim'!G969,data[cust&amp;camp],0))</f>
        <v>44900</v>
      </c>
      <c r="I969" s="11">
        <f>INDEX(data[GƏLİR],MATCH('4.Endirim'!G969,data[cust&amp;camp],0))</f>
        <v>14</v>
      </c>
      <c r="J969" s="10">
        <f t="shared" si="91"/>
        <v>44900</v>
      </c>
      <c r="K969" s="12">
        <f t="shared" si="92"/>
        <v>62</v>
      </c>
      <c r="L969" s="12">
        <f t="shared" si="93"/>
        <v>14</v>
      </c>
      <c r="M969" s="12" t="str">
        <f t="shared" si="94"/>
        <v>endirim olmayacaq</v>
      </c>
      <c r="N969" t="str">
        <f t="shared" si="95"/>
        <v>C053562</v>
      </c>
    </row>
    <row r="970" spans="1:14" x14ac:dyDescent="0.25">
      <c r="A970" t="s">
        <v>1841</v>
      </c>
      <c r="B970" t="s">
        <v>32</v>
      </c>
      <c r="E970" s="4" t="s">
        <v>2185</v>
      </c>
      <c r="F970" s="4" t="s">
        <v>32</v>
      </c>
      <c r="G970" s="4" t="str">
        <f t="shared" si="90"/>
        <v>C0536cam15</v>
      </c>
      <c r="H970" s="8">
        <f>INDEX(data[join_date],MATCH('4.Endirim'!G970,data[cust&amp;camp],0))</f>
        <v>44570</v>
      </c>
      <c r="I970" s="11">
        <f>INDEX(data[GƏLİR],MATCH('4.Endirim'!G970,data[cust&amp;camp],0))</f>
        <v>14</v>
      </c>
      <c r="J970" s="10">
        <f t="shared" si="91"/>
        <v>44678</v>
      </c>
      <c r="K970" s="12">
        <f t="shared" si="92"/>
        <v>25</v>
      </c>
      <c r="L970" s="12">
        <f t="shared" si="93"/>
        <v>25</v>
      </c>
      <c r="M970" s="12" t="str">
        <f t="shared" si="94"/>
        <v>endirim olmayacaq</v>
      </c>
      <c r="N970" t="str">
        <f t="shared" si="95"/>
        <v>C053625</v>
      </c>
    </row>
    <row r="971" spans="1:14" x14ac:dyDescent="0.25">
      <c r="A971" t="s">
        <v>1845</v>
      </c>
      <c r="B971" t="s">
        <v>22</v>
      </c>
      <c r="E971" s="4" t="s">
        <v>2245</v>
      </c>
      <c r="F971" s="4" t="s">
        <v>32</v>
      </c>
      <c r="G971" s="4" t="str">
        <f t="shared" si="90"/>
        <v>C0551cam15</v>
      </c>
      <c r="H971" s="8">
        <f>INDEX(data[join_date],MATCH('4.Endirim'!G971,data[cust&amp;camp],0))</f>
        <v>44585</v>
      </c>
      <c r="I971" s="11">
        <f>INDEX(data[GƏLİR],MATCH('4.Endirim'!G971,data[cust&amp;camp],0))</f>
        <v>14</v>
      </c>
      <c r="J971" s="10">
        <f t="shared" si="91"/>
        <v>44585</v>
      </c>
      <c r="K971" s="12">
        <f t="shared" si="92"/>
        <v>14</v>
      </c>
      <c r="L971" s="12">
        <f t="shared" si="93"/>
        <v>14</v>
      </c>
      <c r="M971" s="12" t="str">
        <f t="shared" si="94"/>
        <v>endirim olmayacaq</v>
      </c>
      <c r="N971" t="str">
        <f t="shared" si="95"/>
        <v>C055114</v>
      </c>
    </row>
    <row r="972" spans="1:14" x14ac:dyDescent="0.25">
      <c r="A972" t="s">
        <v>1845</v>
      </c>
      <c r="B972" t="s">
        <v>26</v>
      </c>
      <c r="E972" s="4" t="s">
        <v>2309</v>
      </c>
      <c r="F972" s="4" t="s">
        <v>32</v>
      </c>
      <c r="G972" s="4" t="str">
        <f t="shared" si="90"/>
        <v>C0567cam15</v>
      </c>
      <c r="H972" s="8">
        <f>INDEX(data[join_date],MATCH('4.Endirim'!G972,data[cust&amp;camp],0))</f>
        <v>45044</v>
      </c>
      <c r="I972" s="11">
        <f>INDEX(data[GƏLİR],MATCH('4.Endirim'!G972,data[cust&amp;camp],0))</f>
        <v>14</v>
      </c>
      <c r="J972" s="10">
        <f t="shared" si="91"/>
        <v>45044</v>
      </c>
      <c r="K972" s="12">
        <f t="shared" si="92"/>
        <v>16</v>
      </c>
      <c r="L972" s="12">
        <f t="shared" si="93"/>
        <v>14</v>
      </c>
      <c r="M972" s="12" t="str">
        <f t="shared" si="94"/>
        <v>endirim olmayacaq</v>
      </c>
      <c r="N972" t="str">
        <f t="shared" si="95"/>
        <v>C056716</v>
      </c>
    </row>
    <row r="973" spans="1:14" x14ac:dyDescent="0.25">
      <c r="A973" t="s">
        <v>1849</v>
      </c>
      <c r="B973" t="s">
        <v>8</v>
      </c>
      <c r="E973" s="4" t="s">
        <v>2321</v>
      </c>
      <c r="F973" s="4" t="s">
        <v>32</v>
      </c>
      <c r="G973" s="4" t="str">
        <f t="shared" si="90"/>
        <v>C0570cam15</v>
      </c>
      <c r="H973" s="8">
        <f>INDEX(data[join_date],MATCH('4.Endirim'!G973,data[cust&amp;camp],0))</f>
        <v>44712</v>
      </c>
      <c r="I973" s="11">
        <f>INDEX(data[GƏLİR],MATCH('4.Endirim'!G973,data[cust&amp;camp],0))</f>
        <v>14</v>
      </c>
      <c r="J973" s="10">
        <f t="shared" si="91"/>
        <v>44885</v>
      </c>
      <c r="K973" s="12">
        <f t="shared" si="92"/>
        <v>26</v>
      </c>
      <c r="L973" s="12">
        <f t="shared" si="93"/>
        <v>26</v>
      </c>
      <c r="M973" s="12" t="str">
        <f t="shared" si="94"/>
        <v>endirim olmayacaq</v>
      </c>
      <c r="N973" t="str">
        <f t="shared" si="95"/>
        <v>C057026</v>
      </c>
    </row>
    <row r="974" spans="1:14" x14ac:dyDescent="0.25">
      <c r="A974" t="s">
        <v>1849</v>
      </c>
      <c r="B974" t="s">
        <v>20</v>
      </c>
      <c r="E974" s="4" t="s">
        <v>2417</v>
      </c>
      <c r="F974" s="4" t="s">
        <v>32</v>
      </c>
      <c r="G974" s="4" t="str">
        <f t="shared" si="90"/>
        <v>C0594cam15</v>
      </c>
      <c r="H974" s="8">
        <f>INDEX(data[join_date],MATCH('4.Endirim'!G974,data[cust&amp;camp],0))</f>
        <v>44586</v>
      </c>
      <c r="I974" s="11">
        <f>INDEX(data[GƏLİR],MATCH('4.Endirim'!G974,data[cust&amp;camp],0))</f>
        <v>14</v>
      </c>
      <c r="J974" s="10">
        <f t="shared" si="91"/>
        <v>44858</v>
      </c>
      <c r="K974" s="12">
        <f t="shared" si="92"/>
        <v>66</v>
      </c>
      <c r="L974" s="12">
        <f t="shared" si="93"/>
        <v>66</v>
      </c>
      <c r="M974" s="12" t="str">
        <f t="shared" si="94"/>
        <v>endirim olmayacaq</v>
      </c>
      <c r="N974" t="str">
        <f t="shared" si="95"/>
        <v>C059466</v>
      </c>
    </row>
    <row r="975" spans="1:14" x14ac:dyDescent="0.25">
      <c r="A975" t="s">
        <v>1853</v>
      </c>
      <c r="B975" t="s">
        <v>12</v>
      </c>
      <c r="E975" s="4" t="s">
        <v>2433</v>
      </c>
      <c r="F975" s="4" t="s">
        <v>32</v>
      </c>
      <c r="G975" s="4" t="str">
        <f t="shared" si="90"/>
        <v>C0598cam15</v>
      </c>
      <c r="H975" s="8">
        <f>INDEX(data[join_date],MATCH('4.Endirim'!G975,data[cust&amp;camp],0))</f>
        <v>44847</v>
      </c>
      <c r="I975" s="11">
        <f>INDEX(data[GƏLİR],MATCH('4.Endirim'!G975,data[cust&amp;camp],0))</f>
        <v>14</v>
      </c>
      <c r="J975" s="10">
        <f t="shared" si="91"/>
        <v>44984</v>
      </c>
      <c r="K975" s="12">
        <f t="shared" si="92"/>
        <v>14</v>
      </c>
      <c r="L975" s="12">
        <f t="shared" si="93"/>
        <v>10</v>
      </c>
      <c r="M975" s="12" t="str">
        <f t="shared" si="94"/>
        <v>endirim :C0598,cam15</v>
      </c>
      <c r="N975" t="str">
        <f t="shared" si="95"/>
        <v>C059814</v>
      </c>
    </row>
    <row r="976" spans="1:14" x14ac:dyDescent="0.25">
      <c r="A976" t="s">
        <v>1853</v>
      </c>
      <c r="B976" t="s">
        <v>24</v>
      </c>
      <c r="E976" s="4" t="s">
        <v>2449</v>
      </c>
      <c r="F976" s="4" t="s">
        <v>32</v>
      </c>
      <c r="G976" s="4" t="str">
        <f t="shared" si="90"/>
        <v>C0602cam15</v>
      </c>
      <c r="H976" s="8">
        <f>INDEX(data[join_date],MATCH('4.Endirim'!G976,data[cust&amp;camp],0))</f>
        <v>45019</v>
      </c>
      <c r="I976" s="11">
        <f>INDEX(data[GƏLİR],MATCH('4.Endirim'!G976,data[cust&amp;camp],0))</f>
        <v>14</v>
      </c>
      <c r="J976" s="10">
        <f t="shared" si="91"/>
        <v>45019</v>
      </c>
      <c r="K976" s="12">
        <f t="shared" si="92"/>
        <v>22</v>
      </c>
      <c r="L976" s="12">
        <f t="shared" si="93"/>
        <v>14</v>
      </c>
      <c r="M976" s="12" t="str">
        <f t="shared" si="94"/>
        <v>endirim olmayacaq</v>
      </c>
      <c r="N976" t="str">
        <f t="shared" si="95"/>
        <v>C060222</v>
      </c>
    </row>
    <row r="977" spans="1:14" x14ac:dyDescent="0.25">
      <c r="A977" t="s">
        <v>1857</v>
      </c>
      <c r="B977" t="s">
        <v>24</v>
      </c>
      <c r="E977" s="4" t="s">
        <v>2521</v>
      </c>
      <c r="F977" s="4" t="s">
        <v>32</v>
      </c>
      <c r="G977" s="4" t="str">
        <f t="shared" si="90"/>
        <v>C0620cam15</v>
      </c>
      <c r="H977" s="8">
        <f>INDEX(data[join_date],MATCH('4.Endirim'!G977,data[cust&amp;camp],0))</f>
        <v>44961</v>
      </c>
      <c r="I977" s="11">
        <f>INDEX(data[GƏLİR],MATCH('4.Endirim'!G977,data[cust&amp;camp],0))</f>
        <v>14</v>
      </c>
      <c r="J977" s="10">
        <f t="shared" si="91"/>
        <v>44961</v>
      </c>
      <c r="K977" s="12">
        <f t="shared" si="92"/>
        <v>28</v>
      </c>
      <c r="L977" s="12">
        <f t="shared" si="93"/>
        <v>14</v>
      </c>
      <c r="M977" s="12" t="str">
        <f t="shared" si="94"/>
        <v>endirim olmayacaq</v>
      </c>
      <c r="N977" t="str">
        <f t="shared" si="95"/>
        <v>C062028</v>
      </c>
    </row>
    <row r="978" spans="1:14" x14ac:dyDescent="0.25">
      <c r="A978" t="s">
        <v>1857</v>
      </c>
      <c r="B978" t="s">
        <v>30</v>
      </c>
      <c r="E978" s="4" t="s">
        <v>2561</v>
      </c>
      <c r="F978" s="4" t="s">
        <v>32</v>
      </c>
      <c r="G978" s="4" t="str">
        <f t="shared" si="90"/>
        <v>C0630cam15</v>
      </c>
      <c r="H978" s="8">
        <f>INDEX(data[join_date],MATCH('4.Endirim'!G978,data[cust&amp;camp],0))</f>
        <v>44573</v>
      </c>
      <c r="I978" s="11">
        <f>INDEX(data[GƏLİR],MATCH('4.Endirim'!G978,data[cust&amp;camp],0))</f>
        <v>14</v>
      </c>
      <c r="J978" s="10">
        <f t="shared" si="91"/>
        <v>44978</v>
      </c>
      <c r="K978" s="12">
        <f t="shared" si="92"/>
        <v>22</v>
      </c>
      <c r="L978" s="12">
        <f t="shared" si="93"/>
        <v>22</v>
      </c>
      <c r="M978" s="12" t="str">
        <f t="shared" si="94"/>
        <v>endirim olmayacaq</v>
      </c>
      <c r="N978" t="str">
        <f t="shared" si="95"/>
        <v>C063022</v>
      </c>
    </row>
    <row r="979" spans="1:14" x14ac:dyDescent="0.25">
      <c r="A979" t="s">
        <v>1861</v>
      </c>
      <c r="B979" t="s">
        <v>18</v>
      </c>
      <c r="E979" s="4" t="s">
        <v>2597</v>
      </c>
      <c r="F979" s="4" t="s">
        <v>32</v>
      </c>
      <c r="G979" s="4" t="str">
        <f t="shared" si="90"/>
        <v>C0639cam15</v>
      </c>
      <c r="H979" s="8">
        <f>INDEX(data[join_date],MATCH('4.Endirim'!G979,data[cust&amp;camp],0))</f>
        <v>44812</v>
      </c>
      <c r="I979" s="11">
        <f>INDEX(data[GƏLİR],MATCH('4.Endirim'!G979,data[cust&amp;camp],0))</f>
        <v>14</v>
      </c>
      <c r="J979" s="10">
        <f t="shared" si="91"/>
        <v>44812</v>
      </c>
      <c r="K979" s="12">
        <f t="shared" si="92"/>
        <v>16</v>
      </c>
      <c r="L979" s="12">
        <f t="shared" si="93"/>
        <v>14</v>
      </c>
      <c r="M979" s="12" t="str">
        <f t="shared" si="94"/>
        <v>endirim olmayacaq</v>
      </c>
      <c r="N979" t="str">
        <f t="shared" si="95"/>
        <v>C063916</v>
      </c>
    </row>
    <row r="980" spans="1:14" x14ac:dyDescent="0.25">
      <c r="A980" t="s">
        <v>1861</v>
      </c>
      <c r="B980" t="s">
        <v>28</v>
      </c>
      <c r="E980" s="4" t="s">
        <v>2605</v>
      </c>
      <c r="F980" s="4" t="s">
        <v>32</v>
      </c>
      <c r="G980" s="4" t="str">
        <f t="shared" si="90"/>
        <v>C0641cam15</v>
      </c>
      <c r="H980" s="8">
        <f>INDEX(data[join_date],MATCH('4.Endirim'!G980,data[cust&amp;camp],0))</f>
        <v>44626</v>
      </c>
      <c r="I980" s="11">
        <f>INDEX(data[GƏLİR],MATCH('4.Endirim'!G980,data[cust&amp;camp],0))</f>
        <v>14</v>
      </c>
      <c r="J980" s="10">
        <f t="shared" si="91"/>
        <v>44996</v>
      </c>
      <c r="K980" s="12">
        <f t="shared" si="92"/>
        <v>14</v>
      </c>
      <c r="L980" s="12">
        <f t="shared" si="93"/>
        <v>10</v>
      </c>
      <c r="M980" s="12" t="str">
        <f t="shared" si="94"/>
        <v>endirim :C0641,cam15</v>
      </c>
      <c r="N980" t="str">
        <f t="shared" si="95"/>
        <v>C064114</v>
      </c>
    </row>
    <row r="981" spans="1:14" x14ac:dyDescent="0.25">
      <c r="A981" t="s">
        <v>1865</v>
      </c>
      <c r="B981" t="s">
        <v>8</v>
      </c>
      <c r="E981" s="4" t="s">
        <v>2613</v>
      </c>
      <c r="F981" s="4" t="s">
        <v>32</v>
      </c>
      <c r="G981" s="4" t="str">
        <f t="shared" si="90"/>
        <v>C0643cam15</v>
      </c>
      <c r="H981" s="8">
        <f>INDEX(data[join_date],MATCH('4.Endirim'!G981,data[cust&amp;camp],0))</f>
        <v>44890</v>
      </c>
      <c r="I981" s="11">
        <f>INDEX(data[GƏLİR],MATCH('4.Endirim'!G981,data[cust&amp;camp],0))</f>
        <v>14</v>
      </c>
      <c r="J981" s="10">
        <f t="shared" si="91"/>
        <v>44890</v>
      </c>
      <c r="K981" s="12">
        <f t="shared" si="92"/>
        <v>75</v>
      </c>
      <c r="L981" s="12">
        <f t="shared" si="93"/>
        <v>14</v>
      </c>
      <c r="M981" s="12" t="str">
        <f t="shared" si="94"/>
        <v>endirim olmayacaq</v>
      </c>
      <c r="N981" t="str">
        <f t="shared" si="95"/>
        <v>C064375</v>
      </c>
    </row>
    <row r="982" spans="1:14" x14ac:dyDescent="0.25">
      <c r="A982" t="s">
        <v>1865</v>
      </c>
      <c r="B982" t="s">
        <v>30</v>
      </c>
      <c r="E982" s="4" t="s">
        <v>2625</v>
      </c>
      <c r="F982" s="4" t="s">
        <v>32</v>
      </c>
      <c r="G982" s="4" t="str">
        <f t="shared" si="90"/>
        <v>C0646cam15</v>
      </c>
      <c r="H982" s="8">
        <f>INDEX(data[join_date],MATCH('4.Endirim'!G982,data[cust&amp;camp],0))</f>
        <v>44909</v>
      </c>
      <c r="I982" s="11">
        <f>INDEX(data[GƏLİR],MATCH('4.Endirim'!G982,data[cust&amp;camp],0))</f>
        <v>14</v>
      </c>
      <c r="J982" s="10">
        <f t="shared" si="91"/>
        <v>44909</v>
      </c>
      <c r="K982" s="12">
        <f t="shared" si="92"/>
        <v>29</v>
      </c>
      <c r="L982" s="12">
        <f t="shared" si="93"/>
        <v>14</v>
      </c>
      <c r="M982" s="12" t="str">
        <f t="shared" si="94"/>
        <v>endirim olmayacaq</v>
      </c>
      <c r="N982" t="str">
        <f t="shared" si="95"/>
        <v>C064629</v>
      </c>
    </row>
    <row r="983" spans="1:14" x14ac:dyDescent="0.25">
      <c r="A983" t="s">
        <v>1869</v>
      </c>
      <c r="B983" t="s">
        <v>4</v>
      </c>
      <c r="E983" s="4" t="s">
        <v>2653</v>
      </c>
      <c r="F983" s="4" t="s">
        <v>32</v>
      </c>
      <c r="G983" s="4" t="str">
        <f t="shared" si="90"/>
        <v>C0653cam15</v>
      </c>
      <c r="H983" s="8">
        <f>INDEX(data[join_date],MATCH('4.Endirim'!G983,data[cust&amp;camp],0))</f>
        <v>44791</v>
      </c>
      <c r="I983" s="11">
        <f>INDEX(data[GƏLİR],MATCH('4.Endirim'!G983,data[cust&amp;camp],0))</f>
        <v>14</v>
      </c>
      <c r="J983" s="10">
        <f t="shared" si="91"/>
        <v>44939</v>
      </c>
      <c r="K983" s="12">
        <f t="shared" si="92"/>
        <v>66</v>
      </c>
      <c r="L983" s="12">
        <f t="shared" si="93"/>
        <v>66</v>
      </c>
      <c r="M983" s="12" t="str">
        <f t="shared" si="94"/>
        <v>endirim olmayacaq</v>
      </c>
      <c r="N983" t="str">
        <f t="shared" si="95"/>
        <v>C065366</v>
      </c>
    </row>
    <row r="984" spans="1:14" x14ac:dyDescent="0.25">
      <c r="A984" t="s">
        <v>1869</v>
      </c>
      <c r="B984" t="s">
        <v>20</v>
      </c>
      <c r="E984" s="4" t="s">
        <v>2737</v>
      </c>
      <c r="F984" s="4" t="s">
        <v>32</v>
      </c>
      <c r="G984" s="4" t="str">
        <f t="shared" si="90"/>
        <v>C0674cam15</v>
      </c>
      <c r="H984" s="8">
        <f>INDEX(data[join_date],MATCH('4.Endirim'!G984,data[cust&amp;camp],0))</f>
        <v>44958</v>
      </c>
      <c r="I984" s="11">
        <f>INDEX(data[GƏLİR],MATCH('4.Endirim'!G984,data[cust&amp;camp],0))</f>
        <v>14</v>
      </c>
      <c r="J984" s="10">
        <f t="shared" si="91"/>
        <v>44958</v>
      </c>
      <c r="K984" s="12">
        <f t="shared" si="92"/>
        <v>29</v>
      </c>
      <c r="L984" s="12">
        <f t="shared" si="93"/>
        <v>14</v>
      </c>
      <c r="M984" s="12" t="str">
        <f t="shared" si="94"/>
        <v>endirim olmayacaq</v>
      </c>
      <c r="N984" t="str">
        <f t="shared" si="95"/>
        <v>C067429</v>
      </c>
    </row>
    <row r="985" spans="1:14" x14ac:dyDescent="0.25">
      <c r="A985" t="s">
        <v>1873</v>
      </c>
      <c r="B985" t="s">
        <v>6</v>
      </c>
      <c r="E985" s="4" t="s">
        <v>2745</v>
      </c>
      <c r="F985" s="4" t="s">
        <v>32</v>
      </c>
      <c r="G985" s="4" t="str">
        <f t="shared" si="90"/>
        <v>C0676cam15</v>
      </c>
      <c r="H985" s="8">
        <f>INDEX(data[join_date],MATCH('4.Endirim'!G985,data[cust&amp;camp],0))</f>
        <v>44693</v>
      </c>
      <c r="I985" s="11">
        <f>INDEX(data[GƏLİR],MATCH('4.Endirim'!G985,data[cust&amp;camp],0))</f>
        <v>14</v>
      </c>
      <c r="J985" s="10">
        <f t="shared" si="91"/>
        <v>44978</v>
      </c>
      <c r="K985" s="12">
        <f t="shared" si="92"/>
        <v>28</v>
      </c>
      <c r="L985" s="12">
        <f t="shared" si="93"/>
        <v>28</v>
      </c>
      <c r="M985" s="12" t="str">
        <f t="shared" si="94"/>
        <v>endirim olmayacaq</v>
      </c>
      <c r="N985" t="str">
        <f t="shared" si="95"/>
        <v>C067628</v>
      </c>
    </row>
    <row r="986" spans="1:14" x14ac:dyDescent="0.25">
      <c r="A986" t="s">
        <v>1877</v>
      </c>
      <c r="B986" t="s">
        <v>24</v>
      </c>
      <c r="E986" s="4" t="s">
        <v>2753</v>
      </c>
      <c r="F986" s="4" t="s">
        <v>32</v>
      </c>
      <c r="G986" s="4" t="str">
        <f t="shared" si="90"/>
        <v>C0678cam15</v>
      </c>
      <c r="H986" s="8">
        <f>INDEX(data[join_date],MATCH('4.Endirim'!G986,data[cust&amp;camp],0))</f>
        <v>44601</v>
      </c>
      <c r="I986" s="11">
        <f>INDEX(data[GƏLİR],MATCH('4.Endirim'!G986,data[cust&amp;camp],0))</f>
        <v>14</v>
      </c>
      <c r="J986" s="10">
        <f t="shared" si="91"/>
        <v>44601</v>
      </c>
      <c r="K986" s="12">
        <f t="shared" si="92"/>
        <v>25</v>
      </c>
      <c r="L986" s="12">
        <f t="shared" si="93"/>
        <v>14</v>
      </c>
      <c r="M986" s="12" t="str">
        <f t="shared" si="94"/>
        <v>endirim olmayacaq</v>
      </c>
      <c r="N986" t="str">
        <f t="shared" si="95"/>
        <v>C067825</v>
      </c>
    </row>
    <row r="987" spans="1:14" x14ac:dyDescent="0.25">
      <c r="A987" t="s">
        <v>1881</v>
      </c>
      <c r="B987" t="s">
        <v>10</v>
      </c>
      <c r="E987" s="4" t="s">
        <v>2757</v>
      </c>
      <c r="F987" s="4" t="s">
        <v>32</v>
      </c>
      <c r="G987" s="4" t="str">
        <f t="shared" si="90"/>
        <v>C0679cam15</v>
      </c>
      <c r="H987" s="8">
        <f>INDEX(data[join_date],MATCH('4.Endirim'!G987,data[cust&amp;camp],0))</f>
        <v>44743</v>
      </c>
      <c r="I987" s="11">
        <f>INDEX(data[GƏLİR],MATCH('4.Endirim'!G987,data[cust&amp;camp],0))</f>
        <v>14</v>
      </c>
      <c r="J987" s="10">
        <f t="shared" si="91"/>
        <v>44895</v>
      </c>
      <c r="K987" s="12">
        <f t="shared" si="92"/>
        <v>25</v>
      </c>
      <c r="L987" s="12">
        <f t="shared" si="93"/>
        <v>25</v>
      </c>
      <c r="M987" s="12" t="str">
        <f t="shared" si="94"/>
        <v>endirim olmayacaq</v>
      </c>
      <c r="N987" t="str">
        <f t="shared" si="95"/>
        <v>C067925</v>
      </c>
    </row>
    <row r="988" spans="1:14" x14ac:dyDescent="0.25">
      <c r="A988" t="s">
        <v>1885</v>
      </c>
      <c r="B988" t="s">
        <v>28</v>
      </c>
      <c r="E988" s="4" t="s">
        <v>2785</v>
      </c>
      <c r="F988" s="4" t="s">
        <v>32</v>
      </c>
      <c r="G988" s="4" t="str">
        <f t="shared" si="90"/>
        <v>C0686cam15</v>
      </c>
      <c r="H988" s="8">
        <f>INDEX(data[join_date],MATCH('4.Endirim'!G988,data[cust&amp;camp],0))</f>
        <v>44996</v>
      </c>
      <c r="I988" s="11">
        <f>INDEX(data[GƏLİR],MATCH('4.Endirim'!G988,data[cust&amp;camp],0))</f>
        <v>14</v>
      </c>
      <c r="J988" s="10">
        <f t="shared" si="91"/>
        <v>44996</v>
      </c>
      <c r="K988" s="12">
        <f t="shared" si="92"/>
        <v>62</v>
      </c>
      <c r="L988" s="12">
        <f t="shared" si="93"/>
        <v>14</v>
      </c>
      <c r="M988" s="12" t="str">
        <f t="shared" si="94"/>
        <v>endirim olmayacaq</v>
      </c>
      <c r="N988" t="str">
        <f t="shared" si="95"/>
        <v>C068662</v>
      </c>
    </row>
    <row r="989" spans="1:14" x14ac:dyDescent="0.25">
      <c r="A989" t="s">
        <v>1889</v>
      </c>
      <c r="B989" t="s">
        <v>24</v>
      </c>
      <c r="E989" s="4" t="s">
        <v>2825</v>
      </c>
      <c r="F989" s="4" t="s">
        <v>32</v>
      </c>
      <c r="G989" s="4" t="str">
        <f t="shared" si="90"/>
        <v>C0696cam15</v>
      </c>
      <c r="H989" s="8">
        <f>INDEX(data[join_date],MATCH('4.Endirim'!G989,data[cust&amp;camp],0))</f>
        <v>44670</v>
      </c>
      <c r="I989" s="11">
        <f>INDEX(data[GƏLİR],MATCH('4.Endirim'!G989,data[cust&amp;camp],0))</f>
        <v>14</v>
      </c>
      <c r="J989" s="10">
        <f t="shared" si="91"/>
        <v>45035</v>
      </c>
      <c r="K989" s="12">
        <f t="shared" si="92"/>
        <v>26</v>
      </c>
      <c r="L989" s="12">
        <f t="shared" si="93"/>
        <v>26</v>
      </c>
      <c r="M989" s="12" t="str">
        <f t="shared" si="94"/>
        <v>endirim olmayacaq</v>
      </c>
      <c r="N989" t="str">
        <f t="shared" si="95"/>
        <v>C069626</v>
      </c>
    </row>
    <row r="990" spans="1:14" x14ac:dyDescent="0.25">
      <c r="A990" t="s">
        <v>1889</v>
      </c>
      <c r="B990" t="s">
        <v>30</v>
      </c>
      <c r="E990" s="4" t="s">
        <v>2837</v>
      </c>
      <c r="F990" s="4" t="s">
        <v>32</v>
      </c>
      <c r="G990" s="4" t="str">
        <f t="shared" si="90"/>
        <v>C0699cam15</v>
      </c>
      <c r="H990" s="8">
        <f>INDEX(data[join_date],MATCH('4.Endirim'!G990,data[cust&amp;camp],0))</f>
        <v>44875</v>
      </c>
      <c r="I990" s="11">
        <f>INDEX(data[GƏLİR],MATCH('4.Endirim'!G990,data[cust&amp;camp],0))</f>
        <v>14</v>
      </c>
      <c r="J990" s="10">
        <f t="shared" si="91"/>
        <v>45005</v>
      </c>
      <c r="K990" s="12">
        <f t="shared" si="92"/>
        <v>14</v>
      </c>
      <c r="L990" s="12">
        <f t="shared" si="93"/>
        <v>13</v>
      </c>
      <c r="M990" s="12" t="str">
        <f t="shared" si="94"/>
        <v>endirim :C0699,cam15</v>
      </c>
      <c r="N990" t="str">
        <f t="shared" si="95"/>
        <v>C069914</v>
      </c>
    </row>
    <row r="991" spans="1:14" x14ac:dyDescent="0.25">
      <c r="A991" t="s">
        <v>1893</v>
      </c>
      <c r="B991" t="s">
        <v>20</v>
      </c>
      <c r="E991" s="4" t="s">
        <v>2841</v>
      </c>
      <c r="F991" s="4" t="s">
        <v>32</v>
      </c>
      <c r="G991" s="4" t="str">
        <f t="shared" si="90"/>
        <v>C0700cam15</v>
      </c>
      <c r="H991" s="8">
        <f>INDEX(data[join_date],MATCH('4.Endirim'!G991,data[cust&amp;camp],0))</f>
        <v>44908</v>
      </c>
      <c r="I991" s="11">
        <f>INDEX(data[GƏLİR],MATCH('4.Endirim'!G991,data[cust&amp;camp],0))</f>
        <v>14</v>
      </c>
      <c r="J991" s="10">
        <f t="shared" si="91"/>
        <v>44908</v>
      </c>
      <c r="K991" s="12">
        <f t="shared" si="92"/>
        <v>28</v>
      </c>
      <c r="L991" s="12">
        <f t="shared" si="93"/>
        <v>14</v>
      </c>
      <c r="M991" s="12" t="str">
        <f t="shared" si="94"/>
        <v>endirim olmayacaq</v>
      </c>
      <c r="N991" t="str">
        <f t="shared" si="95"/>
        <v>C070028</v>
      </c>
    </row>
    <row r="992" spans="1:14" x14ac:dyDescent="0.25">
      <c r="A992" t="s">
        <v>1893</v>
      </c>
      <c r="B992" t="s">
        <v>22</v>
      </c>
      <c r="E992" s="4" t="s">
        <v>2861</v>
      </c>
      <c r="F992" s="4" t="s">
        <v>32</v>
      </c>
      <c r="G992" s="4" t="str">
        <f t="shared" si="90"/>
        <v>C0705cam15</v>
      </c>
      <c r="H992" s="8">
        <f>INDEX(data[join_date],MATCH('4.Endirim'!G992,data[cust&amp;camp],0))</f>
        <v>44744</v>
      </c>
      <c r="I992" s="11">
        <f>INDEX(data[GƏLİR],MATCH('4.Endirim'!G992,data[cust&amp;camp],0))</f>
        <v>14</v>
      </c>
      <c r="J992" s="10">
        <f t="shared" si="91"/>
        <v>45018</v>
      </c>
      <c r="K992" s="12">
        <f t="shared" si="92"/>
        <v>29</v>
      </c>
      <c r="L992" s="12">
        <f t="shared" si="93"/>
        <v>29</v>
      </c>
      <c r="M992" s="12" t="str">
        <f t="shared" si="94"/>
        <v>endirim olmayacaq</v>
      </c>
      <c r="N992" t="str">
        <f t="shared" si="95"/>
        <v>C070529</v>
      </c>
    </row>
    <row r="993" spans="1:14" x14ac:dyDescent="0.25">
      <c r="A993" t="s">
        <v>1897</v>
      </c>
      <c r="B993" t="s">
        <v>24</v>
      </c>
      <c r="E993" s="4" t="s">
        <v>2865</v>
      </c>
      <c r="F993" s="4" t="s">
        <v>32</v>
      </c>
      <c r="G993" s="4" t="str">
        <f t="shared" si="90"/>
        <v>C0706cam15</v>
      </c>
      <c r="H993" s="8">
        <f>INDEX(data[join_date],MATCH('4.Endirim'!G993,data[cust&amp;camp],0))</f>
        <v>44769</v>
      </c>
      <c r="I993" s="11">
        <f>INDEX(data[GƏLİR],MATCH('4.Endirim'!G993,data[cust&amp;camp],0))</f>
        <v>14</v>
      </c>
      <c r="J993" s="10">
        <f t="shared" si="91"/>
        <v>44769</v>
      </c>
      <c r="K993" s="12">
        <f t="shared" si="92"/>
        <v>22</v>
      </c>
      <c r="L993" s="12">
        <f t="shared" si="93"/>
        <v>14</v>
      </c>
      <c r="M993" s="12" t="str">
        <f t="shared" si="94"/>
        <v>endirim olmayacaq</v>
      </c>
      <c r="N993" t="str">
        <f t="shared" si="95"/>
        <v>C070622</v>
      </c>
    </row>
    <row r="994" spans="1:14" x14ac:dyDescent="0.25">
      <c r="A994" t="s">
        <v>1897</v>
      </c>
      <c r="B994" t="s">
        <v>34</v>
      </c>
      <c r="E994" s="4" t="s">
        <v>2873</v>
      </c>
      <c r="F994" s="4" t="s">
        <v>32</v>
      </c>
      <c r="G994" s="4" t="str">
        <f t="shared" si="90"/>
        <v>C0708cam15</v>
      </c>
      <c r="H994" s="8">
        <f>INDEX(data[join_date],MATCH('4.Endirim'!G994,data[cust&amp;camp],0))</f>
        <v>44746</v>
      </c>
      <c r="I994" s="11">
        <f>INDEX(data[GƏLİR],MATCH('4.Endirim'!G994,data[cust&amp;camp],0))</f>
        <v>14</v>
      </c>
      <c r="J994" s="10">
        <f t="shared" si="91"/>
        <v>44776</v>
      </c>
      <c r="K994" s="12">
        <f t="shared" si="92"/>
        <v>26</v>
      </c>
      <c r="L994" s="12">
        <f t="shared" si="93"/>
        <v>26</v>
      </c>
      <c r="M994" s="12" t="str">
        <f t="shared" si="94"/>
        <v>endirim olmayacaq</v>
      </c>
      <c r="N994" t="str">
        <f t="shared" si="95"/>
        <v>C070826</v>
      </c>
    </row>
    <row r="995" spans="1:14" x14ac:dyDescent="0.25">
      <c r="A995" t="s">
        <v>1901</v>
      </c>
      <c r="B995" t="s">
        <v>4</v>
      </c>
      <c r="E995" s="4" t="s">
        <v>2877</v>
      </c>
      <c r="F995" s="4" t="s">
        <v>32</v>
      </c>
      <c r="G995" s="4" t="str">
        <f t="shared" si="90"/>
        <v>C0709cam15</v>
      </c>
      <c r="H995" s="8">
        <f>INDEX(data[join_date],MATCH('4.Endirim'!G995,data[cust&amp;camp],0))</f>
        <v>44902</v>
      </c>
      <c r="I995" s="11">
        <f>INDEX(data[GƏLİR],MATCH('4.Endirim'!G995,data[cust&amp;camp],0))</f>
        <v>14</v>
      </c>
      <c r="J995" s="10">
        <f t="shared" si="91"/>
        <v>44902</v>
      </c>
      <c r="K995" s="12">
        <f t="shared" si="92"/>
        <v>16</v>
      </c>
      <c r="L995" s="12">
        <f t="shared" si="93"/>
        <v>14</v>
      </c>
      <c r="M995" s="12" t="str">
        <f t="shared" si="94"/>
        <v>endirim olmayacaq</v>
      </c>
      <c r="N995" t="str">
        <f t="shared" si="95"/>
        <v>C070916</v>
      </c>
    </row>
    <row r="996" spans="1:14" x14ac:dyDescent="0.25">
      <c r="A996" t="s">
        <v>1901</v>
      </c>
      <c r="B996" t="s">
        <v>22</v>
      </c>
      <c r="E996" s="4" t="s">
        <v>2945</v>
      </c>
      <c r="F996" s="4" t="s">
        <v>32</v>
      </c>
      <c r="G996" s="4" t="str">
        <f t="shared" si="90"/>
        <v>C0726cam15</v>
      </c>
      <c r="H996" s="8">
        <f>INDEX(data[join_date],MATCH('4.Endirim'!G996,data[cust&amp;camp],0))</f>
        <v>44984</v>
      </c>
      <c r="I996" s="11">
        <f>INDEX(data[GƏLİR],MATCH('4.Endirim'!G996,data[cust&amp;camp],0))</f>
        <v>14</v>
      </c>
      <c r="J996" s="10">
        <f t="shared" si="91"/>
        <v>44984</v>
      </c>
      <c r="K996" s="12">
        <f t="shared" si="92"/>
        <v>14</v>
      </c>
      <c r="L996" s="12">
        <f t="shared" si="93"/>
        <v>14</v>
      </c>
      <c r="M996" s="12" t="str">
        <f t="shared" si="94"/>
        <v>endirim olmayacaq</v>
      </c>
      <c r="N996" t="str">
        <f t="shared" si="95"/>
        <v>C072614</v>
      </c>
    </row>
    <row r="997" spans="1:14" x14ac:dyDescent="0.25">
      <c r="A997" t="s">
        <v>1905</v>
      </c>
      <c r="B997" t="s">
        <v>8</v>
      </c>
      <c r="E997" s="4" t="s">
        <v>2957</v>
      </c>
      <c r="F997" s="4" t="s">
        <v>32</v>
      </c>
      <c r="G997" s="4" t="str">
        <f t="shared" si="90"/>
        <v>C0729cam15</v>
      </c>
      <c r="H997" s="8">
        <f>INDEX(data[join_date],MATCH('4.Endirim'!G997,data[cust&amp;camp],0))</f>
        <v>44892</v>
      </c>
      <c r="I997" s="11">
        <f>INDEX(data[GƏLİR],MATCH('4.Endirim'!G997,data[cust&amp;camp],0))</f>
        <v>14</v>
      </c>
      <c r="J997" s="10">
        <f t="shared" si="91"/>
        <v>44892</v>
      </c>
      <c r="K997" s="12">
        <f t="shared" si="92"/>
        <v>26</v>
      </c>
      <c r="L997" s="12">
        <f t="shared" si="93"/>
        <v>14</v>
      </c>
      <c r="M997" s="12" t="str">
        <f t="shared" si="94"/>
        <v>endirim olmayacaq</v>
      </c>
      <c r="N997" t="str">
        <f t="shared" si="95"/>
        <v>C072926</v>
      </c>
    </row>
    <row r="998" spans="1:14" x14ac:dyDescent="0.25">
      <c r="A998" t="s">
        <v>1905</v>
      </c>
      <c r="B998" t="s">
        <v>30</v>
      </c>
      <c r="E998" s="4" t="s">
        <v>3169</v>
      </c>
      <c r="F998" s="4" t="s">
        <v>32</v>
      </c>
      <c r="G998" s="4" t="str">
        <f t="shared" si="90"/>
        <v>C0782cam15</v>
      </c>
      <c r="H998" s="8">
        <f>INDEX(data[join_date],MATCH('4.Endirim'!G998,data[cust&amp;camp],0))</f>
        <v>44971</v>
      </c>
      <c r="I998" s="11">
        <f>INDEX(data[GƏLİR],MATCH('4.Endirim'!G998,data[cust&amp;camp],0))</f>
        <v>14</v>
      </c>
      <c r="J998" s="10">
        <f t="shared" si="91"/>
        <v>44971</v>
      </c>
      <c r="K998" s="12">
        <f t="shared" si="92"/>
        <v>28</v>
      </c>
      <c r="L998" s="12">
        <f t="shared" si="93"/>
        <v>14</v>
      </c>
      <c r="M998" s="12" t="str">
        <f t="shared" si="94"/>
        <v>endirim olmayacaq</v>
      </c>
      <c r="N998" t="str">
        <f t="shared" si="95"/>
        <v>C078228</v>
      </c>
    </row>
    <row r="999" spans="1:14" x14ac:dyDescent="0.25">
      <c r="A999" t="s">
        <v>1909</v>
      </c>
      <c r="B999" t="s">
        <v>24</v>
      </c>
      <c r="E999" s="4" t="s">
        <v>3245</v>
      </c>
      <c r="F999" s="4" t="s">
        <v>32</v>
      </c>
      <c r="G999" s="4" t="str">
        <f t="shared" si="90"/>
        <v>C0801cam15</v>
      </c>
      <c r="H999" s="8">
        <f>INDEX(data[join_date],MATCH('4.Endirim'!G999,data[cust&amp;camp],0))</f>
        <v>45022</v>
      </c>
      <c r="I999" s="11">
        <f>INDEX(data[GƏLİR],MATCH('4.Endirim'!G999,data[cust&amp;camp],0))</f>
        <v>14</v>
      </c>
      <c r="J999" s="10">
        <f t="shared" si="91"/>
        <v>45022</v>
      </c>
      <c r="K999" s="12">
        <f t="shared" si="92"/>
        <v>14</v>
      </c>
      <c r="L999" s="12">
        <f t="shared" si="93"/>
        <v>14</v>
      </c>
      <c r="M999" s="12" t="str">
        <f t="shared" si="94"/>
        <v>endirim olmayacaq</v>
      </c>
      <c r="N999" t="str">
        <f t="shared" si="95"/>
        <v>C080114</v>
      </c>
    </row>
    <row r="1000" spans="1:14" x14ac:dyDescent="0.25">
      <c r="A1000" t="s">
        <v>1909</v>
      </c>
      <c r="B1000" t="s">
        <v>30</v>
      </c>
      <c r="E1000" s="4" t="s">
        <v>3269</v>
      </c>
      <c r="F1000" s="4" t="s">
        <v>32</v>
      </c>
      <c r="G1000" s="4" t="str">
        <f t="shared" si="90"/>
        <v>C0807cam15</v>
      </c>
      <c r="H1000" s="8">
        <f>INDEX(data[join_date],MATCH('4.Endirim'!G1000,data[cust&amp;camp],0))</f>
        <v>44905</v>
      </c>
      <c r="I1000" s="11">
        <f>INDEX(data[GƏLİR],MATCH('4.Endirim'!G1000,data[cust&amp;camp],0))</f>
        <v>14</v>
      </c>
      <c r="J1000" s="10">
        <f t="shared" si="91"/>
        <v>44905</v>
      </c>
      <c r="K1000" s="12">
        <f t="shared" si="92"/>
        <v>14</v>
      </c>
      <c r="L1000" s="12">
        <f t="shared" si="93"/>
        <v>14</v>
      </c>
      <c r="M1000" s="12" t="str">
        <f t="shared" si="94"/>
        <v>endirim olmayacaq</v>
      </c>
      <c r="N1000" t="str">
        <f t="shared" si="95"/>
        <v>C080714</v>
      </c>
    </row>
    <row r="1001" spans="1:14" x14ac:dyDescent="0.25">
      <c r="A1001" t="s">
        <v>1913</v>
      </c>
      <c r="B1001" t="s">
        <v>24</v>
      </c>
      <c r="E1001" s="4" t="s">
        <v>3281</v>
      </c>
      <c r="F1001" s="4" t="s">
        <v>32</v>
      </c>
      <c r="G1001" s="4" t="str">
        <f t="shared" si="90"/>
        <v>C0810cam15</v>
      </c>
      <c r="H1001" s="8">
        <f>INDEX(data[join_date],MATCH('4.Endirim'!G1001,data[cust&amp;camp],0))</f>
        <v>44749</v>
      </c>
      <c r="I1001" s="11">
        <f>INDEX(data[GƏLİR],MATCH('4.Endirim'!G1001,data[cust&amp;camp],0))</f>
        <v>14</v>
      </c>
      <c r="J1001" s="10">
        <f t="shared" si="91"/>
        <v>44749</v>
      </c>
      <c r="K1001" s="12">
        <f t="shared" si="92"/>
        <v>65</v>
      </c>
      <c r="L1001" s="12">
        <f t="shared" si="93"/>
        <v>14</v>
      </c>
      <c r="M1001" s="12" t="str">
        <f t="shared" si="94"/>
        <v>endirim olmayacaq</v>
      </c>
      <c r="N1001" t="str">
        <f t="shared" si="95"/>
        <v>C081065</v>
      </c>
    </row>
    <row r="1002" spans="1:14" x14ac:dyDescent="0.25">
      <c r="A1002" t="s">
        <v>1913</v>
      </c>
      <c r="B1002" t="s">
        <v>32</v>
      </c>
      <c r="E1002" s="4" t="s">
        <v>3393</v>
      </c>
      <c r="F1002" s="4" t="s">
        <v>32</v>
      </c>
      <c r="G1002" s="4" t="str">
        <f t="shared" si="90"/>
        <v>C0838cam15</v>
      </c>
      <c r="H1002" s="8">
        <f>INDEX(data[join_date],MATCH('4.Endirim'!G1002,data[cust&amp;camp],0))</f>
        <v>44741</v>
      </c>
      <c r="I1002" s="11">
        <f>INDEX(data[GƏLİR],MATCH('4.Endirim'!G1002,data[cust&amp;camp],0))</f>
        <v>14</v>
      </c>
      <c r="J1002" s="10">
        <f t="shared" si="91"/>
        <v>44741</v>
      </c>
      <c r="K1002" s="12">
        <f t="shared" si="92"/>
        <v>26</v>
      </c>
      <c r="L1002" s="12">
        <f t="shared" si="93"/>
        <v>14</v>
      </c>
      <c r="M1002" s="12" t="str">
        <f t="shared" si="94"/>
        <v>endirim olmayacaq</v>
      </c>
      <c r="N1002" t="str">
        <f t="shared" si="95"/>
        <v>C083826</v>
      </c>
    </row>
    <row r="1003" spans="1:14" x14ac:dyDescent="0.25">
      <c r="A1003" t="s">
        <v>1917</v>
      </c>
      <c r="B1003" t="s">
        <v>4</v>
      </c>
      <c r="E1003" s="4" t="s">
        <v>3489</v>
      </c>
      <c r="F1003" s="4" t="s">
        <v>32</v>
      </c>
      <c r="G1003" s="4" t="str">
        <f t="shared" si="90"/>
        <v>C0862cam15</v>
      </c>
      <c r="H1003" s="8">
        <f>INDEX(data[join_date],MATCH('4.Endirim'!G1003,data[cust&amp;camp],0))</f>
        <v>44795</v>
      </c>
      <c r="I1003" s="11">
        <f>INDEX(data[GƏLİR],MATCH('4.Endirim'!G1003,data[cust&amp;camp],0))</f>
        <v>14</v>
      </c>
      <c r="J1003" s="10">
        <f t="shared" si="91"/>
        <v>44795</v>
      </c>
      <c r="K1003" s="12">
        <f t="shared" si="92"/>
        <v>16</v>
      </c>
      <c r="L1003" s="12">
        <f t="shared" si="93"/>
        <v>14</v>
      </c>
      <c r="M1003" s="12" t="str">
        <f t="shared" si="94"/>
        <v>endirim olmayacaq</v>
      </c>
      <c r="N1003" t="str">
        <f t="shared" si="95"/>
        <v>C086216</v>
      </c>
    </row>
    <row r="1004" spans="1:14" x14ac:dyDescent="0.25">
      <c r="A1004" t="s">
        <v>1917</v>
      </c>
      <c r="B1004" t="s">
        <v>26</v>
      </c>
      <c r="E1004" s="4" t="s">
        <v>3501</v>
      </c>
      <c r="F1004" s="4" t="s">
        <v>32</v>
      </c>
      <c r="G1004" s="4" t="str">
        <f t="shared" si="90"/>
        <v>C0865cam15</v>
      </c>
      <c r="H1004" s="8">
        <f>INDEX(data[join_date],MATCH('4.Endirim'!G1004,data[cust&amp;camp],0))</f>
        <v>44778</v>
      </c>
      <c r="I1004" s="11">
        <f>INDEX(data[GƏLİR],MATCH('4.Endirim'!G1004,data[cust&amp;camp],0))</f>
        <v>14</v>
      </c>
      <c r="J1004" s="10">
        <f t="shared" si="91"/>
        <v>44778</v>
      </c>
      <c r="K1004" s="12">
        <f t="shared" si="92"/>
        <v>14</v>
      </c>
      <c r="L1004" s="12">
        <f t="shared" si="93"/>
        <v>14</v>
      </c>
      <c r="M1004" s="12" t="str">
        <f t="shared" si="94"/>
        <v>endirim olmayacaq</v>
      </c>
      <c r="N1004" t="str">
        <f t="shared" si="95"/>
        <v>C086514</v>
      </c>
    </row>
    <row r="1005" spans="1:14" x14ac:dyDescent="0.25">
      <c r="A1005" t="s">
        <v>1921</v>
      </c>
      <c r="B1005" t="s">
        <v>20</v>
      </c>
      <c r="E1005" s="4" t="s">
        <v>3517</v>
      </c>
      <c r="F1005" s="4" t="s">
        <v>32</v>
      </c>
      <c r="G1005" s="4" t="str">
        <f t="shared" si="90"/>
        <v>C0869cam15</v>
      </c>
      <c r="H1005" s="8">
        <f>INDEX(data[join_date],MATCH('4.Endirim'!G1005,data[cust&amp;camp],0))</f>
        <v>44680</v>
      </c>
      <c r="I1005" s="11">
        <f>INDEX(data[GƏLİR],MATCH('4.Endirim'!G1005,data[cust&amp;camp],0))</f>
        <v>14</v>
      </c>
      <c r="J1005" s="10">
        <f t="shared" si="91"/>
        <v>44702</v>
      </c>
      <c r="K1005" s="12">
        <f t="shared" si="92"/>
        <v>25</v>
      </c>
      <c r="L1005" s="12">
        <f t="shared" si="93"/>
        <v>25</v>
      </c>
      <c r="M1005" s="12" t="str">
        <f t="shared" si="94"/>
        <v>endirim olmayacaq</v>
      </c>
      <c r="N1005" t="str">
        <f t="shared" si="95"/>
        <v>C086925</v>
      </c>
    </row>
    <row r="1006" spans="1:14" x14ac:dyDescent="0.25">
      <c r="A1006" t="s">
        <v>1921</v>
      </c>
      <c r="B1006" t="s">
        <v>28</v>
      </c>
      <c r="E1006" s="4" t="s">
        <v>3597</v>
      </c>
      <c r="F1006" s="4" t="s">
        <v>32</v>
      </c>
      <c r="G1006" s="4" t="str">
        <f t="shared" si="90"/>
        <v>C0889cam15</v>
      </c>
      <c r="H1006" s="8">
        <f>INDEX(data[join_date],MATCH('4.Endirim'!G1006,data[cust&amp;camp],0))</f>
        <v>44988</v>
      </c>
      <c r="I1006" s="11">
        <f>INDEX(data[GƏLİR],MATCH('4.Endirim'!G1006,data[cust&amp;camp],0))</f>
        <v>14</v>
      </c>
      <c r="J1006" s="10">
        <f t="shared" si="91"/>
        <v>45002</v>
      </c>
      <c r="K1006" s="12">
        <f t="shared" si="92"/>
        <v>62</v>
      </c>
      <c r="L1006" s="12">
        <f t="shared" si="93"/>
        <v>62</v>
      </c>
      <c r="M1006" s="12" t="str">
        <f t="shared" si="94"/>
        <v>endirim olmayacaq</v>
      </c>
      <c r="N1006" t="str">
        <f t="shared" si="95"/>
        <v>C088962</v>
      </c>
    </row>
    <row r="1007" spans="1:14" x14ac:dyDescent="0.25">
      <c r="A1007" t="s">
        <v>1925</v>
      </c>
      <c r="B1007" t="s">
        <v>18</v>
      </c>
      <c r="E1007" s="4" t="s">
        <v>3609</v>
      </c>
      <c r="F1007" s="4" t="s">
        <v>32</v>
      </c>
      <c r="G1007" s="4" t="str">
        <f t="shared" si="90"/>
        <v>C0892cam15</v>
      </c>
      <c r="H1007" s="8">
        <f>INDEX(data[join_date],MATCH('4.Endirim'!G1007,data[cust&amp;camp],0))</f>
        <v>44717</v>
      </c>
      <c r="I1007" s="11">
        <f>INDEX(data[GƏLİR],MATCH('4.Endirim'!G1007,data[cust&amp;camp],0))</f>
        <v>14</v>
      </c>
      <c r="J1007" s="10">
        <f t="shared" si="91"/>
        <v>44922</v>
      </c>
      <c r="K1007" s="12">
        <f t="shared" si="92"/>
        <v>14</v>
      </c>
      <c r="L1007" s="12">
        <f t="shared" si="93"/>
        <v>13</v>
      </c>
      <c r="M1007" s="12" t="str">
        <f t="shared" si="94"/>
        <v>endirim :C0892,cam15</v>
      </c>
      <c r="N1007" t="str">
        <f t="shared" si="95"/>
        <v>C089214</v>
      </c>
    </row>
    <row r="1008" spans="1:14" x14ac:dyDescent="0.25">
      <c r="A1008" t="s">
        <v>1925</v>
      </c>
      <c r="B1008" t="s">
        <v>20</v>
      </c>
      <c r="E1008" s="4" t="s">
        <v>3637</v>
      </c>
      <c r="F1008" s="4" t="s">
        <v>32</v>
      </c>
      <c r="G1008" s="4" t="str">
        <f t="shared" si="90"/>
        <v>C0899cam15</v>
      </c>
      <c r="H1008" s="8">
        <f>INDEX(data[join_date],MATCH('4.Endirim'!G1008,data[cust&amp;camp],0))</f>
        <v>44848</v>
      </c>
      <c r="I1008" s="11">
        <f>INDEX(data[GƏLİR],MATCH('4.Endirim'!G1008,data[cust&amp;camp],0))</f>
        <v>14</v>
      </c>
      <c r="J1008" s="10">
        <f t="shared" si="91"/>
        <v>44848</v>
      </c>
      <c r="K1008" s="12">
        <f t="shared" si="92"/>
        <v>66</v>
      </c>
      <c r="L1008" s="12">
        <f t="shared" si="93"/>
        <v>14</v>
      </c>
      <c r="M1008" s="12" t="str">
        <f t="shared" si="94"/>
        <v>endirim olmayacaq</v>
      </c>
      <c r="N1008" t="str">
        <f t="shared" si="95"/>
        <v>C089966</v>
      </c>
    </row>
    <row r="1009" spans="1:14" x14ac:dyDescent="0.25">
      <c r="A1009" t="s">
        <v>1929</v>
      </c>
      <c r="B1009" t="s">
        <v>16</v>
      </c>
      <c r="E1009" s="4" t="s">
        <v>3689</v>
      </c>
      <c r="F1009" s="4" t="s">
        <v>32</v>
      </c>
      <c r="G1009" s="4" t="str">
        <f t="shared" si="90"/>
        <v>C0912cam15</v>
      </c>
      <c r="H1009" s="8">
        <f>INDEX(data[join_date],MATCH('4.Endirim'!G1009,data[cust&amp;camp],0))</f>
        <v>44878</v>
      </c>
      <c r="I1009" s="11">
        <f>INDEX(data[GƏLİR],MATCH('4.Endirim'!G1009,data[cust&amp;camp],0))</f>
        <v>14</v>
      </c>
      <c r="J1009" s="10">
        <f t="shared" si="91"/>
        <v>45018</v>
      </c>
      <c r="K1009" s="12">
        <f t="shared" si="92"/>
        <v>25</v>
      </c>
      <c r="L1009" s="12">
        <f t="shared" si="93"/>
        <v>25</v>
      </c>
      <c r="M1009" s="12" t="str">
        <f t="shared" si="94"/>
        <v>endirim olmayacaq</v>
      </c>
      <c r="N1009" t="str">
        <f t="shared" si="95"/>
        <v>C091225</v>
      </c>
    </row>
    <row r="1010" spans="1:14" x14ac:dyDescent="0.25">
      <c r="A1010" t="s">
        <v>1929</v>
      </c>
      <c r="B1010" t="s">
        <v>20</v>
      </c>
      <c r="E1010" s="4" t="s">
        <v>3753</v>
      </c>
      <c r="F1010" s="4" t="s">
        <v>32</v>
      </c>
      <c r="G1010" s="4" t="str">
        <f t="shared" si="90"/>
        <v>C0928cam15</v>
      </c>
      <c r="H1010" s="8">
        <f>INDEX(data[join_date],MATCH('4.Endirim'!G1010,data[cust&amp;camp],0))</f>
        <v>44736</v>
      </c>
      <c r="I1010" s="11">
        <f>INDEX(data[GƏLİR],MATCH('4.Endirim'!G1010,data[cust&amp;camp],0))</f>
        <v>14</v>
      </c>
      <c r="J1010" s="10">
        <f t="shared" si="91"/>
        <v>44943</v>
      </c>
      <c r="K1010" s="12">
        <f t="shared" si="92"/>
        <v>25</v>
      </c>
      <c r="L1010" s="12">
        <f t="shared" si="93"/>
        <v>25</v>
      </c>
      <c r="M1010" s="12" t="str">
        <f t="shared" si="94"/>
        <v>endirim olmayacaq</v>
      </c>
      <c r="N1010" t="str">
        <f t="shared" si="95"/>
        <v>C092825</v>
      </c>
    </row>
    <row r="1011" spans="1:14" x14ac:dyDescent="0.25">
      <c r="A1011" t="s">
        <v>1933</v>
      </c>
      <c r="B1011" t="s">
        <v>8</v>
      </c>
      <c r="E1011" s="4" t="s">
        <v>3769</v>
      </c>
      <c r="F1011" s="4" t="s">
        <v>32</v>
      </c>
      <c r="G1011" s="4" t="str">
        <f t="shared" si="90"/>
        <v>C0932cam15</v>
      </c>
      <c r="H1011" s="8">
        <f>INDEX(data[join_date],MATCH('4.Endirim'!G1011,data[cust&amp;camp],0))</f>
        <v>44769</v>
      </c>
      <c r="I1011" s="11">
        <f>INDEX(data[GƏLİR],MATCH('4.Endirim'!G1011,data[cust&amp;camp],0))</f>
        <v>14</v>
      </c>
      <c r="J1011" s="10">
        <f t="shared" si="91"/>
        <v>44769</v>
      </c>
      <c r="K1011" s="12">
        <f t="shared" si="92"/>
        <v>62</v>
      </c>
      <c r="L1011" s="12">
        <f t="shared" si="93"/>
        <v>14</v>
      </c>
      <c r="M1011" s="12" t="str">
        <f t="shared" si="94"/>
        <v>endirim olmayacaq</v>
      </c>
      <c r="N1011" t="str">
        <f t="shared" si="95"/>
        <v>C093262</v>
      </c>
    </row>
    <row r="1012" spans="1:14" x14ac:dyDescent="0.25">
      <c r="A1012" t="s">
        <v>1933</v>
      </c>
      <c r="B1012" t="s">
        <v>22</v>
      </c>
      <c r="E1012" s="4" t="s">
        <v>3821</v>
      </c>
      <c r="F1012" s="4" t="s">
        <v>32</v>
      </c>
      <c r="G1012" s="4" t="str">
        <f t="shared" si="90"/>
        <v>C0945cam15</v>
      </c>
      <c r="H1012" s="8">
        <f>INDEX(data[join_date],MATCH('4.Endirim'!G1012,data[cust&amp;camp],0))</f>
        <v>44597</v>
      </c>
      <c r="I1012" s="11">
        <f>INDEX(data[GƏLİR],MATCH('4.Endirim'!G1012,data[cust&amp;camp],0))</f>
        <v>14</v>
      </c>
      <c r="J1012" s="10">
        <f t="shared" si="91"/>
        <v>44941</v>
      </c>
      <c r="K1012" s="12">
        <f t="shared" si="92"/>
        <v>27</v>
      </c>
      <c r="L1012" s="12">
        <f t="shared" si="93"/>
        <v>27</v>
      </c>
      <c r="M1012" s="12" t="str">
        <f t="shared" si="94"/>
        <v>endirim olmayacaq</v>
      </c>
      <c r="N1012" t="str">
        <f t="shared" si="95"/>
        <v>C094527</v>
      </c>
    </row>
    <row r="1013" spans="1:14" x14ac:dyDescent="0.25">
      <c r="A1013" t="s">
        <v>1937</v>
      </c>
      <c r="B1013" t="s">
        <v>10</v>
      </c>
      <c r="E1013" s="4" t="s">
        <v>3825</v>
      </c>
      <c r="F1013" s="4" t="s">
        <v>32</v>
      </c>
      <c r="G1013" s="4" t="str">
        <f t="shared" si="90"/>
        <v>C0946cam15</v>
      </c>
      <c r="H1013" s="8">
        <f>INDEX(data[join_date],MATCH('4.Endirim'!G1013,data[cust&amp;camp],0))</f>
        <v>44770</v>
      </c>
      <c r="I1013" s="11">
        <f>INDEX(data[GƏLİR],MATCH('4.Endirim'!G1013,data[cust&amp;camp],0))</f>
        <v>14</v>
      </c>
      <c r="J1013" s="10">
        <f t="shared" si="91"/>
        <v>44801</v>
      </c>
      <c r="K1013" s="12">
        <f t="shared" si="92"/>
        <v>29</v>
      </c>
      <c r="L1013" s="12">
        <f t="shared" si="93"/>
        <v>29</v>
      </c>
      <c r="M1013" s="12" t="str">
        <f t="shared" si="94"/>
        <v>endirim olmayacaq</v>
      </c>
      <c r="N1013" t="str">
        <f t="shared" si="95"/>
        <v>C094629</v>
      </c>
    </row>
    <row r="1014" spans="1:14" x14ac:dyDescent="0.25">
      <c r="A1014" t="s">
        <v>1937</v>
      </c>
      <c r="B1014" t="s">
        <v>28</v>
      </c>
      <c r="E1014" s="4" t="s">
        <v>3845</v>
      </c>
      <c r="F1014" s="4" t="s">
        <v>32</v>
      </c>
      <c r="G1014" s="4" t="str">
        <f t="shared" si="90"/>
        <v>C0951cam15</v>
      </c>
      <c r="H1014" s="8">
        <f>INDEX(data[join_date],MATCH('4.Endirim'!G1014,data[cust&amp;camp],0))</f>
        <v>44613</v>
      </c>
      <c r="I1014" s="11">
        <f>INDEX(data[GƏLİR],MATCH('4.Endirim'!G1014,data[cust&amp;camp],0))</f>
        <v>14</v>
      </c>
      <c r="J1014" s="10">
        <f t="shared" si="91"/>
        <v>44778</v>
      </c>
      <c r="K1014" s="12">
        <f t="shared" si="92"/>
        <v>25</v>
      </c>
      <c r="L1014" s="12">
        <f t="shared" si="93"/>
        <v>25</v>
      </c>
      <c r="M1014" s="12" t="str">
        <f t="shared" si="94"/>
        <v>endirim olmayacaq</v>
      </c>
      <c r="N1014" t="str">
        <f t="shared" si="95"/>
        <v>C095125</v>
      </c>
    </row>
    <row r="1015" spans="1:14" x14ac:dyDescent="0.25">
      <c r="A1015" t="s">
        <v>1941</v>
      </c>
      <c r="B1015" t="s">
        <v>4</v>
      </c>
      <c r="E1015" s="4" t="s">
        <v>3877</v>
      </c>
      <c r="F1015" s="4" t="s">
        <v>32</v>
      </c>
      <c r="G1015" s="4" t="str">
        <f t="shared" si="90"/>
        <v>C0959cam15</v>
      </c>
      <c r="H1015" s="8">
        <f>INDEX(data[join_date],MATCH('4.Endirim'!G1015,data[cust&amp;camp],0))</f>
        <v>44794</v>
      </c>
      <c r="I1015" s="11">
        <f>INDEX(data[GƏLİR],MATCH('4.Endirim'!G1015,data[cust&amp;camp],0))</f>
        <v>14</v>
      </c>
      <c r="J1015" s="10">
        <f t="shared" si="91"/>
        <v>44794</v>
      </c>
      <c r="K1015" s="12">
        <f t="shared" si="92"/>
        <v>62</v>
      </c>
      <c r="L1015" s="12">
        <f t="shared" si="93"/>
        <v>14</v>
      </c>
      <c r="M1015" s="12" t="str">
        <f t="shared" si="94"/>
        <v>endirim olmayacaq</v>
      </c>
      <c r="N1015" t="str">
        <f t="shared" si="95"/>
        <v>C095962</v>
      </c>
    </row>
    <row r="1016" spans="1:14" x14ac:dyDescent="0.25">
      <c r="A1016" t="s">
        <v>1941</v>
      </c>
      <c r="B1016" t="s">
        <v>24</v>
      </c>
      <c r="E1016" s="4" t="s">
        <v>3933</v>
      </c>
      <c r="F1016" s="4" t="s">
        <v>32</v>
      </c>
      <c r="G1016" s="4" t="str">
        <f t="shared" si="90"/>
        <v>C0973cam15</v>
      </c>
      <c r="H1016" s="8">
        <f>INDEX(data[join_date],MATCH('4.Endirim'!G1016,data[cust&amp;camp],0))</f>
        <v>44844</v>
      </c>
      <c r="I1016" s="11">
        <f>INDEX(data[GƏLİR],MATCH('4.Endirim'!G1016,data[cust&amp;camp],0))</f>
        <v>14</v>
      </c>
      <c r="J1016" s="10">
        <f t="shared" si="91"/>
        <v>44844</v>
      </c>
      <c r="K1016" s="12">
        <f t="shared" si="92"/>
        <v>62</v>
      </c>
      <c r="L1016" s="12">
        <f t="shared" si="93"/>
        <v>14</v>
      </c>
      <c r="M1016" s="12" t="str">
        <f t="shared" si="94"/>
        <v>endirim olmayacaq</v>
      </c>
      <c r="N1016" t="str">
        <f t="shared" si="95"/>
        <v>C097362</v>
      </c>
    </row>
    <row r="1017" spans="1:14" x14ac:dyDescent="0.25">
      <c r="A1017" t="s">
        <v>1945</v>
      </c>
      <c r="B1017" t="s">
        <v>10</v>
      </c>
      <c r="E1017" s="4" t="s">
        <v>3945</v>
      </c>
      <c r="F1017" s="4" t="s">
        <v>32</v>
      </c>
      <c r="G1017" s="4" t="str">
        <f t="shared" si="90"/>
        <v>C0976cam15</v>
      </c>
      <c r="H1017" s="8">
        <f>INDEX(data[join_date],MATCH('4.Endirim'!G1017,data[cust&amp;camp],0))</f>
        <v>44711</v>
      </c>
      <c r="I1017" s="11">
        <f>INDEX(data[GƏLİR],MATCH('4.Endirim'!G1017,data[cust&amp;camp],0))</f>
        <v>14</v>
      </c>
      <c r="J1017" s="10">
        <f t="shared" si="91"/>
        <v>44876</v>
      </c>
      <c r="K1017" s="12">
        <f t="shared" si="92"/>
        <v>65</v>
      </c>
      <c r="L1017" s="12">
        <f t="shared" si="93"/>
        <v>13</v>
      </c>
      <c r="M1017" s="12" t="str">
        <f t="shared" si="94"/>
        <v>endirim olmayacaq</v>
      </c>
      <c r="N1017" t="str">
        <f t="shared" si="95"/>
        <v>C097665</v>
      </c>
    </row>
    <row r="1018" spans="1:14" x14ac:dyDescent="0.25">
      <c r="A1018" t="s">
        <v>1945</v>
      </c>
      <c r="B1018" t="s">
        <v>32</v>
      </c>
      <c r="E1018" s="4" t="s">
        <v>43</v>
      </c>
      <c r="F1018" s="4" t="s">
        <v>16</v>
      </c>
      <c r="G1018" s="4" t="str">
        <f t="shared" si="90"/>
        <v>C0001cam07</v>
      </c>
      <c r="H1018" s="8">
        <f>INDEX(data[join_date],MATCH('4.Endirim'!G1018,data[cust&amp;camp],0))</f>
        <v>44850</v>
      </c>
      <c r="I1018" s="11">
        <f>INDEX(data[GƏLİR],MATCH('4.Endirim'!G1018,data[cust&amp;camp],0))</f>
        <v>25</v>
      </c>
      <c r="J1018" s="10">
        <f t="shared" si="91"/>
        <v>45038</v>
      </c>
      <c r="K1018" s="12">
        <f t="shared" si="92"/>
        <v>65</v>
      </c>
      <c r="L1018" s="12">
        <f t="shared" si="93"/>
        <v>29</v>
      </c>
      <c r="M1018" s="12" t="str">
        <f t="shared" si="94"/>
        <v>endirim olmayacaq</v>
      </c>
      <c r="N1018" t="str">
        <f t="shared" si="95"/>
        <v>C000165</v>
      </c>
    </row>
    <row r="1019" spans="1:14" x14ac:dyDescent="0.25">
      <c r="A1019" t="s">
        <v>1949</v>
      </c>
      <c r="B1019" t="s">
        <v>14</v>
      </c>
      <c r="E1019" s="4" t="s">
        <v>85</v>
      </c>
      <c r="F1019" s="4" t="s">
        <v>16</v>
      </c>
      <c r="G1019" s="4" t="str">
        <f t="shared" si="90"/>
        <v>C0011cam07</v>
      </c>
      <c r="H1019" s="8">
        <f>INDEX(data[join_date],MATCH('4.Endirim'!G1019,data[cust&amp;camp],0))</f>
        <v>44977</v>
      </c>
      <c r="I1019" s="11">
        <f>INDEX(data[GƏLİR],MATCH('4.Endirim'!G1019,data[cust&amp;camp],0))</f>
        <v>25</v>
      </c>
      <c r="J1019" s="10">
        <f t="shared" si="91"/>
        <v>45025</v>
      </c>
      <c r="K1019" s="12">
        <f t="shared" si="92"/>
        <v>65</v>
      </c>
      <c r="L1019" s="12">
        <f t="shared" si="93"/>
        <v>65</v>
      </c>
      <c r="M1019" s="12" t="str">
        <f t="shared" si="94"/>
        <v>endirim olmayacaq</v>
      </c>
      <c r="N1019" t="str">
        <f t="shared" si="95"/>
        <v>C001165</v>
      </c>
    </row>
    <row r="1020" spans="1:14" x14ac:dyDescent="0.25">
      <c r="A1020" t="s">
        <v>1949</v>
      </c>
      <c r="B1020" t="s">
        <v>34</v>
      </c>
      <c r="E1020" s="4" t="s">
        <v>101</v>
      </c>
      <c r="F1020" s="4" t="s">
        <v>16</v>
      </c>
      <c r="G1020" s="4" t="str">
        <f t="shared" si="90"/>
        <v>C0015cam07</v>
      </c>
      <c r="H1020" s="8">
        <f>INDEX(data[join_date],MATCH('4.Endirim'!G1020,data[cust&amp;camp],0))</f>
        <v>44624</v>
      </c>
      <c r="I1020" s="11">
        <f>INDEX(data[GƏLİR],MATCH('4.Endirim'!G1020,data[cust&amp;camp],0))</f>
        <v>25</v>
      </c>
      <c r="J1020" s="10">
        <f t="shared" si="91"/>
        <v>44997</v>
      </c>
      <c r="K1020" s="12">
        <f t="shared" si="92"/>
        <v>27</v>
      </c>
      <c r="L1020" s="12">
        <f t="shared" si="93"/>
        <v>27</v>
      </c>
      <c r="M1020" s="12" t="str">
        <f t="shared" si="94"/>
        <v>endirim olmayacaq</v>
      </c>
      <c r="N1020" t="str">
        <f t="shared" si="95"/>
        <v>C001527</v>
      </c>
    </row>
    <row r="1021" spans="1:14" x14ac:dyDescent="0.25">
      <c r="A1021" t="s">
        <v>1953</v>
      </c>
      <c r="B1021" t="s">
        <v>28</v>
      </c>
      <c r="E1021" s="4" t="s">
        <v>125</v>
      </c>
      <c r="F1021" s="4" t="s">
        <v>16</v>
      </c>
      <c r="G1021" s="4" t="str">
        <f t="shared" si="90"/>
        <v>C0021cam07</v>
      </c>
      <c r="H1021" s="8">
        <f>INDEX(data[join_date],MATCH('4.Endirim'!G1021,data[cust&amp;camp],0))</f>
        <v>44853</v>
      </c>
      <c r="I1021" s="11">
        <f>INDEX(data[GƏLİR],MATCH('4.Endirim'!G1021,data[cust&amp;camp],0))</f>
        <v>25</v>
      </c>
      <c r="J1021" s="10">
        <f t="shared" si="91"/>
        <v>44883</v>
      </c>
      <c r="K1021" s="12">
        <f t="shared" si="92"/>
        <v>62</v>
      </c>
      <c r="L1021" s="12">
        <f t="shared" si="93"/>
        <v>10</v>
      </c>
      <c r="M1021" s="12" t="str">
        <f t="shared" si="94"/>
        <v>endirim olmayacaq</v>
      </c>
      <c r="N1021" t="str">
        <f t="shared" si="95"/>
        <v>C002162</v>
      </c>
    </row>
    <row r="1022" spans="1:14" x14ac:dyDescent="0.25">
      <c r="A1022" t="s">
        <v>1953</v>
      </c>
      <c r="B1022" t="s">
        <v>34</v>
      </c>
      <c r="E1022" s="4" t="s">
        <v>145</v>
      </c>
      <c r="F1022" s="4" t="s">
        <v>16</v>
      </c>
      <c r="G1022" s="4" t="str">
        <f t="shared" si="90"/>
        <v>C0026cam07</v>
      </c>
      <c r="H1022" s="8">
        <f>INDEX(data[join_date],MATCH('4.Endirim'!G1022,data[cust&amp;camp],0))</f>
        <v>44918</v>
      </c>
      <c r="I1022" s="11">
        <f>INDEX(data[GƏLİR],MATCH('4.Endirim'!G1022,data[cust&amp;camp],0))</f>
        <v>25</v>
      </c>
      <c r="J1022" s="10">
        <f t="shared" si="91"/>
        <v>45045</v>
      </c>
      <c r="K1022" s="12">
        <f t="shared" si="92"/>
        <v>27</v>
      </c>
      <c r="L1022" s="12">
        <f t="shared" si="93"/>
        <v>10</v>
      </c>
      <c r="M1022" s="12" t="str">
        <f t="shared" si="94"/>
        <v>endirim olmayacaq</v>
      </c>
      <c r="N1022" t="str">
        <f t="shared" si="95"/>
        <v>C002627</v>
      </c>
    </row>
    <row r="1023" spans="1:14" x14ac:dyDescent="0.25">
      <c r="A1023" t="s">
        <v>1957</v>
      </c>
      <c r="B1023" t="s">
        <v>10</v>
      </c>
      <c r="E1023" s="4" t="s">
        <v>185</v>
      </c>
      <c r="F1023" s="4" t="s">
        <v>16</v>
      </c>
      <c r="G1023" s="4" t="str">
        <f t="shared" si="90"/>
        <v>C0036cam07</v>
      </c>
      <c r="H1023" s="8">
        <f>INDEX(data[join_date],MATCH('4.Endirim'!G1023,data[cust&amp;camp],0))</f>
        <v>45022</v>
      </c>
      <c r="I1023" s="11">
        <f>INDEX(data[GƏLİR],MATCH('4.Endirim'!G1023,data[cust&amp;camp],0))</f>
        <v>25</v>
      </c>
      <c r="J1023" s="10">
        <f t="shared" si="91"/>
        <v>45022</v>
      </c>
      <c r="K1023" s="12">
        <f t="shared" si="92"/>
        <v>66</v>
      </c>
      <c r="L1023" s="12">
        <f t="shared" si="93"/>
        <v>25</v>
      </c>
      <c r="M1023" s="12" t="str">
        <f t="shared" si="94"/>
        <v>endirim olmayacaq</v>
      </c>
      <c r="N1023" t="str">
        <f t="shared" si="95"/>
        <v>C003666</v>
      </c>
    </row>
    <row r="1024" spans="1:14" x14ac:dyDescent="0.25">
      <c r="A1024" t="s">
        <v>1957</v>
      </c>
      <c r="B1024" t="s">
        <v>22</v>
      </c>
      <c r="E1024" s="4" t="s">
        <v>189</v>
      </c>
      <c r="F1024" s="4" t="s">
        <v>16</v>
      </c>
      <c r="G1024" s="4" t="str">
        <f t="shared" si="90"/>
        <v>C0037cam07</v>
      </c>
      <c r="H1024" s="8">
        <f>INDEX(data[join_date],MATCH('4.Endirim'!G1024,data[cust&amp;camp],0))</f>
        <v>44777</v>
      </c>
      <c r="I1024" s="11">
        <f>INDEX(data[GƏLİR],MATCH('4.Endirim'!G1024,data[cust&amp;camp],0))</f>
        <v>25</v>
      </c>
      <c r="J1024" s="10">
        <f t="shared" si="91"/>
        <v>44777</v>
      </c>
      <c r="K1024" s="12">
        <f t="shared" si="92"/>
        <v>62</v>
      </c>
      <c r="L1024" s="12">
        <f t="shared" si="93"/>
        <v>25</v>
      </c>
      <c r="M1024" s="12" t="str">
        <f t="shared" si="94"/>
        <v>endirim olmayacaq</v>
      </c>
      <c r="N1024" t="str">
        <f t="shared" si="95"/>
        <v>C003762</v>
      </c>
    </row>
    <row r="1025" spans="1:14" x14ac:dyDescent="0.25">
      <c r="A1025" t="s">
        <v>1961</v>
      </c>
      <c r="B1025" t="s">
        <v>26</v>
      </c>
      <c r="E1025" s="4" t="s">
        <v>201</v>
      </c>
      <c r="F1025" s="4" t="s">
        <v>16</v>
      </c>
      <c r="G1025" s="4" t="str">
        <f t="shared" si="90"/>
        <v>C0040cam07</v>
      </c>
      <c r="H1025" s="8">
        <f>INDEX(data[join_date],MATCH('4.Endirim'!G1025,data[cust&amp;camp],0))</f>
        <v>44862</v>
      </c>
      <c r="I1025" s="11">
        <f>INDEX(data[GƏLİR],MATCH('4.Endirim'!G1025,data[cust&amp;camp],0))</f>
        <v>25</v>
      </c>
      <c r="J1025" s="10">
        <f t="shared" si="91"/>
        <v>44946</v>
      </c>
      <c r="K1025" s="12">
        <f t="shared" si="92"/>
        <v>62</v>
      </c>
      <c r="L1025" s="12">
        <f t="shared" si="93"/>
        <v>62</v>
      </c>
      <c r="M1025" s="12" t="str">
        <f t="shared" si="94"/>
        <v>endirim olmayacaq</v>
      </c>
      <c r="N1025" t="str">
        <f t="shared" si="95"/>
        <v>C004062</v>
      </c>
    </row>
    <row r="1026" spans="1:14" x14ac:dyDescent="0.25">
      <c r="A1026" t="s">
        <v>1961</v>
      </c>
      <c r="B1026" t="s">
        <v>28</v>
      </c>
      <c r="E1026" s="4" t="s">
        <v>217</v>
      </c>
      <c r="F1026" s="4" t="s">
        <v>16</v>
      </c>
      <c r="G1026" s="4" t="str">
        <f t="shared" si="90"/>
        <v>C0044cam07</v>
      </c>
      <c r="H1026" s="8">
        <f>INDEX(data[join_date],MATCH('4.Endirim'!G1026,data[cust&amp;camp],0))</f>
        <v>44605</v>
      </c>
      <c r="I1026" s="11">
        <f>INDEX(data[GƏLİR],MATCH('4.Endirim'!G1026,data[cust&amp;camp],0))</f>
        <v>25</v>
      </c>
      <c r="J1026" s="10">
        <f t="shared" si="91"/>
        <v>44900</v>
      </c>
      <c r="K1026" s="12">
        <f t="shared" si="92"/>
        <v>29</v>
      </c>
      <c r="L1026" s="12">
        <f t="shared" si="93"/>
        <v>29</v>
      </c>
      <c r="M1026" s="12" t="str">
        <f t="shared" si="94"/>
        <v>endirim olmayacaq</v>
      </c>
      <c r="N1026" t="str">
        <f t="shared" si="95"/>
        <v>C004429</v>
      </c>
    </row>
    <row r="1027" spans="1:14" x14ac:dyDescent="0.25">
      <c r="A1027" t="s">
        <v>1965</v>
      </c>
      <c r="B1027" t="s">
        <v>20</v>
      </c>
      <c r="E1027" s="4" t="s">
        <v>265</v>
      </c>
      <c r="F1027" s="4" t="s">
        <v>16</v>
      </c>
      <c r="G1027" s="4" t="str">
        <f t="shared" si="90"/>
        <v>C0056cam07</v>
      </c>
      <c r="H1027" s="8">
        <f>INDEX(data[join_date],MATCH('4.Endirim'!G1027,data[cust&amp;camp],0))</f>
        <v>44880</v>
      </c>
      <c r="I1027" s="11">
        <f>INDEX(data[GƏLİR],MATCH('4.Endirim'!G1027,data[cust&amp;camp],0))</f>
        <v>25</v>
      </c>
      <c r="J1027" s="10">
        <f t="shared" si="91"/>
        <v>44941</v>
      </c>
      <c r="K1027" s="12">
        <f t="shared" si="92"/>
        <v>62</v>
      </c>
      <c r="L1027" s="12">
        <f t="shared" si="93"/>
        <v>62</v>
      </c>
      <c r="M1027" s="12" t="str">
        <f t="shared" si="94"/>
        <v>endirim olmayacaq</v>
      </c>
      <c r="N1027" t="str">
        <f t="shared" si="95"/>
        <v>C005662</v>
      </c>
    </row>
    <row r="1028" spans="1:14" x14ac:dyDescent="0.25">
      <c r="A1028" t="s">
        <v>1965</v>
      </c>
      <c r="B1028" t="s">
        <v>26</v>
      </c>
      <c r="E1028" s="4" t="s">
        <v>313</v>
      </c>
      <c r="F1028" s="4" t="s">
        <v>16</v>
      </c>
      <c r="G1028" s="4" t="str">
        <f t="shared" ref="G1028:G1091" si="96">E1028&amp;F1028</f>
        <v>C0068cam07</v>
      </c>
      <c r="H1028" s="8">
        <f>INDEX(data[join_date],MATCH('4.Endirim'!G1028,data[cust&amp;camp],0))</f>
        <v>44937</v>
      </c>
      <c r="I1028" s="11">
        <f>INDEX(data[GƏLİR],MATCH('4.Endirim'!G1028,data[cust&amp;camp],0))</f>
        <v>25</v>
      </c>
      <c r="J1028" s="10">
        <f t="shared" ref="J1028:J1091" si="97">_xlfn.MAXIFS($H$4:$H$1948,$E$4:$E$1948,E1028)</f>
        <v>44937</v>
      </c>
      <c r="K1028" s="12">
        <f t="shared" ref="K1028:K1091" si="98">_xlfn.MAXIFS($I$4:$I$1948,$E$4:$E$1948,E1028)</f>
        <v>25</v>
      </c>
      <c r="L1028" s="12">
        <f t="shared" ref="L1028:L1091" si="99">_xlfn.MAXIFS($I$4:$I$1948,$H$4:$H$1948,J1028,$E$4:$E$1948,E1028)</f>
        <v>25</v>
      </c>
      <c r="M1028" s="12" t="str">
        <f t="shared" si="94"/>
        <v>endirim olmayacaq</v>
      </c>
      <c r="N1028" t="str">
        <f t="shared" si="95"/>
        <v>C006825</v>
      </c>
    </row>
    <row r="1029" spans="1:14" x14ac:dyDescent="0.25">
      <c r="A1029" t="s">
        <v>1969</v>
      </c>
      <c r="B1029" t="s">
        <v>6</v>
      </c>
      <c r="E1029" s="4" t="s">
        <v>361</v>
      </c>
      <c r="F1029" s="4" t="s">
        <v>16</v>
      </c>
      <c r="G1029" s="4" t="str">
        <f t="shared" si="96"/>
        <v>C0080cam07</v>
      </c>
      <c r="H1029" s="8">
        <f>INDEX(data[join_date],MATCH('4.Endirim'!G1029,data[cust&amp;camp],0))</f>
        <v>44573</v>
      </c>
      <c r="I1029" s="11">
        <f>INDEX(data[GƏLİR],MATCH('4.Endirim'!G1029,data[cust&amp;camp],0))</f>
        <v>25</v>
      </c>
      <c r="J1029" s="10">
        <f t="shared" si="97"/>
        <v>44842</v>
      </c>
      <c r="K1029" s="12">
        <f t="shared" si="98"/>
        <v>62</v>
      </c>
      <c r="L1029" s="12">
        <f t="shared" si="99"/>
        <v>62</v>
      </c>
      <c r="M1029" s="12" t="str">
        <f t="shared" ref="M1029:M1092" si="100">IF(L1029&gt;=K1029,"endirim olmayacaq",IF(I1029=K1029,"endirim :"&amp;  E1029  &amp;","&amp;F1029,"endirim olmayacaq"))</f>
        <v>endirim olmayacaq</v>
      </c>
      <c r="N1029" t="str">
        <f t="shared" ref="N1029:N1092" si="101">E1029&amp;K1029</f>
        <v>C008062</v>
      </c>
    </row>
    <row r="1030" spans="1:14" x14ac:dyDescent="0.25">
      <c r="A1030" t="s">
        <v>1973</v>
      </c>
      <c r="B1030" t="s">
        <v>4</v>
      </c>
      <c r="E1030" s="4" t="s">
        <v>421</v>
      </c>
      <c r="F1030" s="4" t="s">
        <v>16</v>
      </c>
      <c r="G1030" s="4" t="str">
        <f t="shared" si="96"/>
        <v>C0095cam07</v>
      </c>
      <c r="H1030" s="8">
        <f>INDEX(data[join_date],MATCH('4.Endirim'!G1030,data[cust&amp;camp],0))</f>
        <v>44745</v>
      </c>
      <c r="I1030" s="11">
        <f>INDEX(data[GƏLİR],MATCH('4.Endirim'!G1030,data[cust&amp;camp],0))</f>
        <v>25</v>
      </c>
      <c r="J1030" s="10">
        <f t="shared" si="97"/>
        <v>44903</v>
      </c>
      <c r="K1030" s="12">
        <f t="shared" si="98"/>
        <v>66</v>
      </c>
      <c r="L1030" s="12">
        <f t="shared" si="99"/>
        <v>65</v>
      </c>
      <c r="M1030" s="12" t="str">
        <f t="shared" si="100"/>
        <v>endirim olmayacaq</v>
      </c>
      <c r="N1030" t="str">
        <f t="shared" si="101"/>
        <v>C009566</v>
      </c>
    </row>
    <row r="1031" spans="1:14" x14ac:dyDescent="0.25">
      <c r="A1031" t="s">
        <v>1973</v>
      </c>
      <c r="B1031" t="s">
        <v>28</v>
      </c>
      <c r="E1031" s="4" t="s">
        <v>433</v>
      </c>
      <c r="F1031" s="4" t="s">
        <v>16</v>
      </c>
      <c r="G1031" s="4" t="str">
        <f t="shared" si="96"/>
        <v>C0098cam07</v>
      </c>
      <c r="H1031" s="8">
        <f>INDEX(data[join_date],MATCH('4.Endirim'!G1031,data[cust&amp;camp],0))</f>
        <v>44788</v>
      </c>
      <c r="I1031" s="11">
        <f>INDEX(data[GƏLİR],MATCH('4.Endirim'!G1031,data[cust&amp;camp],0))</f>
        <v>25</v>
      </c>
      <c r="J1031" s="10">
        <f t="shared" si="97"/>
        <v>44788</v>
      </c>
      <c r="K1031" s="12">
        <f t="shared" si="98"/>
        <v>25</v>
      </c>
      <c r="L1031" s="12">
        <f t="shared" si="99"/>
        <v>25</v>
      </c>
      <c r="M1031" s="12" t="str">
        <f t="shared" si="100"/>
        <v>endirim olmayacaq</v>
      </c>
      <c r="N1031" t="str">
        <f t="shared" si="101"/>
        <v>C009825</v>
      </c>
    </row>
    <row r="1032" spans="1:14" x14ac:dyDescent="0.25">
      <c r="A1032" t="s">
        <v>1977</v>
      </c>
      <c r="B1032" t="s">
        <v>8</v>
      </c>
      <c r="E1032" s="4" t="s">
        <v>469</v>
      </c>
      <c r="F1032" s="4" t="s">
        <v>16</v>
      </c>
      <c r="G1032" s="4" t="str">
        <f t="shared" si="96"/>
        <v>C0107cam07</v>
      </c>
      <c r="H1032" s="8">
        <f>INDEX(data[join_date],MATCH('4.Endirim'!G1032,data[cust&amp;camp],0))</f>
        <v>44707</v>
      </c>
      <c r="I1032" s="11">
        <f>INDEX(data[GƏLİR],MATCH('4.Endirim'!G1032,data[cust&amp;camp],0))</f>
        <v>25</v>
      </c>
      <c r="J1032" s="10">
        <f t="shared" si="97"/>
        <v>45006</v>
      </c>
      <c r="K1032" s="12">
        <f t="shared" si="98"/>
        <v>65</v>
      </c>
      <c r="L1032" s="12">
        <f t="shared" si="99"/>
        <v>65</v>
      </c>
      <c r="M1032" s="12" t="str">
        <f t="shared" si="100"/>
        <v>endirim olmayacaq</v>
      </c>
      <c r="N1032" t="str">
        <f t="shared" si="101"/>
        <v>C010765</v>
      </c>
    </row>
    <row r="1033" spans="1:14" x14ac:dyDescent="0.25">
      <c r="A1033" t="s">
        <v>1977</v>
      </c>
      <c r="B1033" t="s">
        <v>16</v>
      </c>
      <c r="E1033" s="4" t="s">
        <v>645</v>
      </c>
      <c r="F1033" s="4" t="s">
        <v>16</v>
      </c>
      <c r="G1033" s="4" t="str">
        <f t="shared" si="96"/>
        <v>C0151cam07</v>
      </c>
      <c r="H1033" s="8">
        <f>INDEX(data[join_date],MATCH('4.Endirim'!G1033,data[cust&amp;camp],0))</f>
        <v>44858</v>
      </c>
      <c r="I1033" s="11">
        <f>INDEX(data[GƏLİR],MATCH('4.Endirim'!G1033,data[cust&amp;camp],0))</f>
        <v>25</v>
      </c>
      <c r="J1033" s="10">
        <f t="shared" si="97"/>
        <v>45001</v>
      </c>
      <c r="K1033" s="12">
        <f t="shared" si="98"/>
        <v>62</v>
      </c>
      <c r="L1033" s="12">
        <f t="shared" si="99"/>
        <v>62</v>
      </c>
      <c r="M1033" s="12" t="str">
        <f t="shared" si="100"/>
        <v>endirim olmayacaq</v>
      </c>
      <c r="N1033" t="str">
        <f t="shared" si="101"/>
        <v>C015162</v>
      </c>
    </row>
    <row r="1034" spans="1:14" x14ac:dyDescent="0.25">
      <c r="A1034" t="s">
        <v>1981</v>
      </c>
      <c r="B1034" t="s">
        <v>18</v>
      </c>
      <c r="E1034" s="4" t="s">
        <v>685</v>
      </c>
      <c r="F1034" s="4" t="s">
        <v>16</v>
      </c>
      <c r="G1034" s="4" t="str">
        <f t="shared" si="96"/>
        <v>C0161cam07</v>
      </c>
      <c r="H1034" s="8">
        <f>INDEX(data[join_date],MATCH('4.Endirim'!G1034,data[cust&amp;camp],0))</f>
        <v>44642</v>
      </c>
      <c r="I1034" s="11">
        <f>INDEX(data[GƏLİR],MATCH('4.Endirim'!G1034,data[cust&amp;camp],0))</f>
        <v>25</v>
      </c>
      <c r="J1034" s="10">
        <f t="shared" si="97"/>
        <v>44642</v>
      </c>
      <c r="K1034" s="12">
        <f t="shared" si="98"/>
        <v>25</v>
      </c>
      <c r="L1034" s="12">
        <f t="shared" si="99"/>
        <v>25</v>
      </c>
      <c r="M1034" s="12" t="str">
        <f t="shared" si="100"/>
        <v>endirim olmayacaq</v>
      </c>
      <c r="N1034" t="str">
        <f t="shared" si="101"/>
        <v>C016125</v>
      </c>
    </row>
    <row r="1035" spans="1:14" x14ac:dyDescent="0.25">
      <c r="A1035" t="s">
        <v>1985</v>
      </c>
      <c r="B1035" t="s">
        <v>28</v>
      </c>
      <c r="E1035" s="4" t="s">
        <v>697</v>
      </c>
      <c r="F1035" s="4" t="s">
        <v>16</v>
      </c>
      <c r="G1035" s="4" t="str">
        <f t="shared" si="96"/>
        <v>C0164cam07</v>
      </c>
      <c r="H1035" s="8">
        <f>INDEX(data[join_date],MATCH('4.Endirim'!G1035,data[cust&amp;camp],0))</f>
        <v>44786</v>
      </c>
      <c r="I1035" s="11">
        <f>INDEX(data[GƏLİR],MATCH('4.Endirim'!G1035,data[cust&amp;camp],0))</f>
        <v>25</v>
      </c>
      <c r="J1035" s="10">
        <f t="shared" si="97"/>
        <v>44967</v>
      </c>
      <c r="K1035" s="12">
        <f t="shared" si="98"/>
        <v>25</v>
      </c>
      <c r="L1035" s="12">
        <f t="shared" si="99"/>
        <v>22</v>
      </c>
      <c r="M1035" s="12" t="str">
        <f t="shared" si="100"/>
        <v>endirim :C0164,cam07</v>
      </c>
      <c r="N1035" t="str">
        <f t="shared" si="101"/>
        <v>C016425</v>
      </c>
    </row>
    <row r="1036" spans="1:14" x14ac:dyDescent="0.25">
      <c r="A1036" t="s">
        <v>1985</v>
      </c>
      <c r="B1036" t="s">
        <v>34</v>
      </c>
      <c r="E1036" s="4" t="s">
        <v>741</v>
      </c>
      <c r="F1036" s="4" t="s">
        <v>16</v>
      </c>
      <c r="G1036" s="4" t="str">
        <f t="shared" si="96"/>
        <v>C0175cam07</v>
      </c>
      <c r="H1036" s="8">
        <f>INDEX(data[join_date],MATCH('4.Endirim'!G1036,data[cust&amp;camp],0))</f>
        <v>44980</v>
      </c>
      <c r="I1036" s="11">
        <f>INDEX(data[GƏLİR],MATCH('4.Endirim'!G1036,data[cust&amp;camp],0))</f>
        <v>25</v>
      </c>
      <c r="J1036" s="10">
        <f t="shared" si="97"/>
        <v>44980</v>
      </c>
      <c r="K1036" s="12">
        <f t="shared" si="98"/>
        <v>27</v>
      </c>
      <c r="L1036" s="12">
        <f t="shared" si="99"/>
        <v>25</v>
      </c>
      <c r="M1036" s="12" t="str">
        <f t="shared" si="100"/>
        <v>endirim olmayacaq</v>
      </c>
      <c r="N1036" t="str">
        <f t="shared" si="101"/>
        <v>C017527</v>
      </c>
    </row>
    <row r="1037" spans="1:14" x14ac:dyDescent="0.25">
      <c r="A1037" t="s">
        <v>1989</v>
      </c>
      <c r="B1037" t="s">
        <v>16</v>
      </c>
      <c r="E1037" s="4" t="s">
        <v>757</v>
      </c>
      <c r="F1037" s="4" t="s">
        <v>16</v>
      </c>
      <c r="G1037" s="4" t="str">
        <f t="shared" si="96"/>
        <v>C0179cam07</v>
      </c>
      <c r="H1037" s="8">
        <f>INDEX(data[join_date],MATCH('4.Endirim'!G1037,data[cust&amp;camp],0))</f>
        <v>44717</v>
      </c>
      <c r="I1037" s="11">
        <f>INDEX(data[GƏLİR],MATCH('4.Endirim'!G1037,data[cust&amp;camp],0))</f>
        <v>25</v>
      </c>
      <c r="J1037" s="10">
        <f t="shared" si="97"/>
        <v>44717</v>
      </c>
      <c r="K1037" s="12">
        <f t="shared" si="98"/>
        <v>66</v>
      </c>
      <c r="L1037" s="12">
        <f t="shared" si="99"/>
        <v>25</v>
      </c>
      <c r="M1037" s="12" t="str">
        <f t="shared" si="100"/>
        <v>endirim olmayacaq</v>
      </c>
      <c r="N1037" t="str">
        <f t="shared" si="101"/>
        <v>C017966</v>
      </c>
    </row>
    <row r="1038" spans="1:14" x14ac:dyDescent="0.25">
      <c r="A1038" t="s">
        <v>1989</v>
      </c>
      <c r="B1038" t="s">
        <v>34</v>
      </c>
      <c r="E1038" s="4" t="s">
        <v>765</v>
      </c>
      <c r="F1038" s="4" t="s">
        <v>16</v>
      </c>
      <c r="G1038" s="4" t="str">
        <f t="shared" si="96"/>
        <v>C0181cam07</v>
      </c>
      <c r="H1038" s="8">
        <f>INDEX(data[join_date],MATCH('4.Endirim'!G1038,data[cust&amp;camp],0))</f>
        <v>44916</v>
      </c>
      <c r="I1038" s="11">
        <f>INDEX(data[GƏLİR],MATCH('4.Endirim'!G1038,data[cust&amp;camp],0))</f>
        <v>25</v>
      </c>
      <c r="J1038" s="10">
        <f t="shared" si="97"/>
        <v>44916</v>
      </c>
      <c r="K1038" s="12">
        <f t="shared" si="98"/>
        <v>28</v>
      </c>
      <c r="L1038" s="12">
        <f t="shared" si="99"/>
        <v>25</v>
      </c>
      <c r="M1038" s="12" t="str">
        <f t="shared" si="100"/>
        <v>endirim olmayacaq</v>
      </c>
      <c r="N1038" t="str">
        <f t="shared" si="101"/>
        <v>C018128</v>
      </c>
    </row>
    <row r="1039" spans="1:14" x14ac:dyDescent="0.25">
      <c r="A1039" t="s">
        <v>1993</v>
      </c>
      <c r="B1039" t="s">
        <v>6</v>
      </c>
      <c r="E1039" s="4" t="s">
        <v>785</v>
      </c>
      <c r="F1039" s="4" t="s">
        <v>16</v>
      </c>
      <c r="G1039" s="4" t="str">
        <f t="shared" si="96"/>
        <v>C0186cam07</v>
      </c>
      <c r="H1039" s="8">
        <f>INDEX(data[join_date],MATCH('4.Endirim'!G1039,data[cust&amp;camp],0))</f>
        <v>45037</v>
      </c>
      <c r="I1039" s="11">
        <f>INDEX(data[GƏLİR],MATCH('4.Endirim'!G1039,data[cust&amp;camp],0))</f>
        <v>25</v>
      </c>
      <c r="J1039" s="10">
        <f t="shared" si="97"/>
        <v>45037</v>
      </c>
      <c r="K1039" s="12">
        <f t="shared" si="98"/>
        <v>25</v>
      </c>
      <c r="L1039" s="12">
        <f t="shared" si="99"/>
        <v>25</v>
      </c>
      <c r="M1039" s="12" t="str">
        <f t="shared" si="100"/>
        <v>endirim olmayacaq</v>
      </c>
      <c r="N1039" t="str">
        <f t="shared" si="101"/>
        <v>C018625</v>
      </c>
    </row>
    <row r="1040" spans="1:14" x14ac:dyDescent="0.25">
      <c r="A1040" t="s">
        <v>1993</v>
      </c>
      <c r="B1040" t="s">
        <v>14</v>
      </c>
      <c r="E1040" s="4" t="s">
        <v>889</v>
      </c>
      <c r="F1040" s="4" t="s">
        <v>16</v>
      </c>
      <c r="G1040" s="4" t="str">
        <f t="shared" si="96"/>
        <v>C0212cam07</v>
      </c>
      <c r="H1040" s="8">
        <f>INDEX(data[join_date],MATCH('4.Endirim'!G1040,data[cust&amp;camp],0))</f>
        <v>44820</v>
      </c>
      <c r="I1040" s="11">
        <f>INDEX(data[GƏLİR],MATCH('4.Endirim'!G1040,data[cust&amp;camp],0))</f>
        <v>25</v>
      </c>
      <c r="J1040" s="10">
        <f t="shared" si="97"/>
        <v>45032</v>
      </c>
      <c r="K1040" s="12">
        <f t="shared" si="98"/>
        <v>27</v>
      </c>
      <c r="L1040" s="12">
        <f t="shared" si="99"/>
        <v>27</v>
      </c>
      <c r="M1040" s="12" t="str">
        <f t="shared" si="100"/>
        <v>endirim olmayacaq</v>
      </c>
      <c r="N1040" t="str">
        <f t="shared" si="101"/>
        <v>C021227</v>
      </c>
    </row>
    <row r="1041" spans="1:14" x14ac:dyDescent="0.25">
      <c r="A1041" t="s">
        <v>1997</v>
      </c>
      <c r="B1041" t="s">
        <v>22</v>
      </c>
      <c r="E1041" s="4" t="s">
        <v>917</v>
      </c>
      <c r="F1041" s="4" t="s">
        <v>16</v>
      </c>
      <c r="G1041" s="4" t="str">
        <f t="shared" si="96"/>
        <v>C0219cam07</v>
      </c>
      <c r="H1041" s="8">
        <f>INDEX(data[join_date],MATCH('4.Endirim'!G1041,data[cust&amp;camp],0))</f>
        <v>44740</v>
      </c>
      <c r="I1041" s="11">
        <f>INDEX(data[GƏLİR],MATCH('4.Endirim'!G1041,data[cust&amp;camp],0))</f>
        <v>25</v>
      </c>
      <c r="J1041" s="10">
        <f t="shared" si="97"/>
        <v>44892</v>
      </c>
      <c r="K1041" s="12">
        <f t="shared" si="98"/>
        <v>25</v>
      </c>
      <c r="L1041" s="12">
        <f t="shared" si="99"/>
        <v>16</v>
      </c>
      <c r="M1041" s="12" t="str">
        <f t="shared" si="100"/>
        <v>endirim :C0219,cam07</v>
      </c>
      <c r="N1041" t="str">
        <f t="shared" si="101"/>
        <v>C021925</v>
      </c>
    </row>
    <row r="1042" spans="1:14" x14ac:dyDescent="0.25">
      <c r="A1042" t="s">
        <v>1997</v>
      </c>
      <c r="B1042" t="s">
        <v>36</v>
      </c>
      <c r="E1042" s="4" t="s">
        <v>953</v>
      </c>
      <c r="F1042" s="4" t="s">
        <v>16</v>
      </c>
      <c r="G1042" s="4" t="str">
        <f t="shared" si="96"/>
        <v>C0228cam07</v>
      </c>
      <c r="H1042" s="8">
        <f>INDEX(data[join_date],MATCH('4.Endirim'!G1042,data[cust&amp;camp],0))</f>
        <v>45021</v>
      </c>
      <c r="I1042" s="11">
        <f>INDEX(data[GƏLİR],MATCH('4.Endirim'!G1042,data[cust&amp;camp],0))</f>
        <v>25</v>
      </c>
      <c r="J1042" s="10">
        <f t="shared" si="97"/>
        <v>45021</v>
      </c>
      <c r="K1042" s="12">
        <f t="shared" si="98"/>
        <v>62</v>
      </c>
      <c r="L1042" s="12">
        <f t="shared" si="99"/>
        <v>25</v>
      </c>
      <c r="M1042" s="12" t="str">
        <f t="shared" si="100"/>
        <v>endirim olmayacaq</v>
      </c>
      <c r="N1042" t="str">
        <f t="shared" si="101"/>
        <v>C022862</v>
      </c>
    </row>
    <row r="1043" spans="1:14" x14ac:dyDescent="0.25">
      <c r="A1043" t="s">
        <v>2001</v>
      </c>
      <c r="B1043" t="s">
        <v>12</v>
      </c>
      <c r="E1043" s="4" t="s">
        <v>957</v>
      </c>
      <c r="F1043" s="4" t="s">
        <v>16</v>
      </c>
      <c r="G1043" s="4" t="str">
        <f t="shared" si="96"/>
        <v>C0229cam07</v>
      </c>
      <c r="H1043" s="8">
        <f>INDEX(data[join_date],MATCH('4.Endirim'!G1043,data[cust&amp;camp],0))</f>
        <v>44578</v>
      </c>
      <c r="I1043" s="11">
        <f>INDEX(data[GƏLİR],MATCH('4.Endirim'!G1043,data[cust&amp;camp],0))</f>
        <v>25</v>
      </c>
      <c r="J1043" s="10">
        <f t="shared" si="97"/>
        <v>44763</v>
      </c>
      <c r="K1043" s="12">
        <f t="shared" si="98"/>
        <v>27</v>
      </c>
      <c r="L1043" s="12">
        <f t="shared" si="99"/>
        <v>27</v>
      </c>
      <c r="M1043" s="12" t="str">
        <f t="shared" si="100"/>
        <v>endirim olmayacaq</v>
      </c>
      <c r="N1043" t="str">
        <f t="shared" si="101"/>
        <v>C022927</v>
      </c>
    </row>
    <row r="1044" spans="1:14" x14ac:dyDescent="0.25">
      <c r="A1044" t="s">
        <v>2001</v>
      </c>
      <c r="B1044" t="s">
        <v>14</v>
      </c>
      <c r="E1044" s="4" t="s">
        <v>1045</v>
      </c>
      <c r="F1044" s="4" t="s">
        <v>16</v>
      </c>
      <c r="G1044" s="4" t="str">
        <f t="shared" si="96"/>
        <v>C0251cam07</v>
      </c>
      <c r="H1044" s="8">
        <f>INDEX(data[join_date],MATCH('4.Endirim'!G1044,data[cust&amp;camp],0))</f>
        <v>44638</v>
      </c>
      <c r="I1044" s="11">
        <f>INDEX(data[GƏLİR],MATCH('4.Endirim'!G1044,data[cust&amp;camp],0))</f>
        <v>25</v>
      </c>
      <c r="J1044" s="10">
        <f t="shared" si="97"/>
        <v>44638</v>
      </c>
      <c r="K1044" s="12">
        <f t="shared" si="98"/>
        <v>25</v>
      </c>
      <c r="L1044" s="12">
        <f t="shared" si="99"/>
        <v>25</v>
      </c>
      <c r="M1044" s="12" t="str">
        <f t="shared" si="100"/>
        <v>endirim olmayacaq</v>
      </c>
      <c r="N1044" t="str">
        <f t="shared" si="101"/>
        <v>C025125</v>
      </c>
    </row>
    <row r="1045" spans="1:14" x14ac:dyDescent="0.25">
      <c r="A1045" t="s">
        <v>2005</v>
      </c>
      <c r="B1045" t="s">
        <v>8</v>
      </c>
      <c r="E1045" s="4" t="s">
        <v>1081</v>
      </c>
      <c r="F1045" s="4" t="s">
        <v>16</v>
      </c>
      <c r="G1045" s="4" t="str">
        <f t="shared" si="96"/>
        <v>C0260cam07</v>
      </c>
      <c r="H1045" s="8">
        <f>INDEX(data[join_date],MATCH('4.Endirim'!G1045,data[cust&amp;camp],0))</f>
        <v>44776</v>
      </c>
      <c r="I1045" s="11">
        <f>INDEX(data[GƏLİR],MATCH('4.Endirim'!G1045,data[cust&amp;camp],0))</f>
        <v>25</v>
      </c>
      <c r="J1045" s="10">
        <f t="shared" si="97"/>
        <v>44878</v>
      </c>
      <c r="K1045" s="12">
        <f t="shared" si="98"/>
        <v>26</v>
      </c>
      <c r="L1045" s="12">
        <f t="shared" si="99"/>
        <v>26</v>
      </c>
      <c r="M1045" s="12" t="str">
        <f t="shared" si="100"/>
        <v>endirim olmayacaq</v>
      </c>
      <c r="N1045" t="str">
        <f t="shared" si="101"/>
        <v>C026026</v>
      </c>
    </row>
    <row r="1046" spans="1:14" x14ac:dyDescent="0.25">
      <c r="A1046" t="s">
        <v>2005</v>
      </c>
      <c r="B1046" t="s">
        <v>20</v>
      </c>
      <c r="E1046" s="4" t="s">
        <v>1197</v>
      </c>
      <c r="F1046" s="4" t="s">
        <v>16</v>
      </c>
      <c r="G1046" s="4" t="str">
        <f t="shared" si="96"/>
        <v>C0289cam07</v>
      </c>
      <c r="H1046" s="8">
        <f>INDEX(data[join_date],MATCH('4.Endirim'!G1046,data[cust&amp;camp],0))</f>
        <v>45013</v>
      </c>
      <c r="I1046" s="11">
        <f>INDEX(data[GƏLİR],MATCH('4.Endirim'!G1046,data[cust&amp;camp],0))</f>
        <v>25</v>
      </c>
      <c r="J1046" s="10">
        <f t="shared" si="97"/>
        <v>45013</v>
      </c>
      <c r="K1046" s="12">
        <f t="shared" si="98"/>
        <v>62</v>
      </c>
      <c r="L1046" s="12">
        <f t="shared" si="99"/>
        <v>25</v>
      </c>
      <c r="M1046" s="12" t="str">
        <f t="shared" si="100"/>
        <v>endirim olmayacaq</v>
      </c>
      <c r="N1046" t="str">
        <f t="shared" si="101"/>
        <v>C028962</v>
      </c>
    </row>
    <row r="1047" spans="1:14" x14ac:dyDescent="0.25">
      <c r="A1047" t="s">
        <v>2009</v>
      </c>
      <c r="B1047" t="s">
        <v>22</v>
      </c>
      <c r="E1047" s="4" t="s">
        <v>1265</v>
      </c>
      <c r="F1047" s="4" t="s">
        <v>16</v>
      </c>
      <c r="G1047" s="4" t="str">
        <f t="shared" si="96"/>
        <v>C0306cam07</v>
      </c>
      <c r="H1047" s="8">
        <f>INDEX(data[join_date],MATCH('4.Endirim'!G1047,data[cust&amp;camp],0))</f>
        <v>44905</v>
      </c>
      <c r="I1047" s="11">
        <f>INDEX(data[GƏLİR],MATCH('4.Endirim'!G1047,data[cust&amp;camp],0))</f>
        <v>25</v>
      </c>
      <c r="J1047" s="10">
        <f t="shared" si="97"/>
        <v>45021</v>
      </c>
      <c r="K1047" s="12">
        <f t="shared" si="98"/>
        <v>25</v>
      </c>
      <c r="L1047" s="12">
        <f t="shared" si="99"/>
        <v>10</v>
      </c>
      <c r="M1047" s="12" t="str">
        <f t="shared" si="100"/>
        <v>endirim :C0306,cam07</v>
      </c>
      <c r="N1047" t="str">
        <f t="shared" si="101"/>
        <v>C030625</v>
      </c>
    </row>
    <row r="1048" spans="1:14" x14ac:dyDescent="0.25">
      <c r="A1048" t="s">
        <v>2009</v>
      </c>
      <c r="B1048" t="s">
        <v>24</v>
      </c>
      <c r="E1048" s="4" t="s">
        <v>1293</v>
      </c>
      <c r="F1048" s="4" t="s">
        <v>16</v>
      </c>
      <c r="G1048" s="4" t="str">
        <f t="shared" si="96"/>
        <v>C0313cam07</v>
      </c>
      <c r="H1048" s="8">
        <f>INDEX(data[join_date],MATCH('4.Endirim'!G1048,data[cust&amp;camp],0))</f>
        <v>44751</v>
      </c>
      <c r="I1048" s="11">
        <f>INDEX(data[GƏLİR],MATCH('4.Endirim'!G1048,data[cust&amp;camp],0))</f>
        <v>25</v>
      </c>
      <c r="J1048" s="10">
        <f t="shared" si="97"/>
        <v>44751</v>
      </c>
      <c r="K1048" s="12">
        <f t="shared" si="98"/>
        <v>62</v>
      </c>
      <c r="L1048" s="12">
        <f t="shared" si="99"/>
        <v>25</v>
      </c>
      <c r="M1048" s="12" t="str">
        <f t="shared" si="100"/>
        <v>endirim olmayacaq</v>
      </c>
      <c r="N1048" t="str">
        <f t="shared" si="101"/>
        <v>C031362</v>
      </c>
    </row>
    <row r="1049" spans="1:14" x14ac:dyDescent="0.25">
      <c r="A1049" t="s">
        <v>2013</v>
      </c>
      <c r="B1049" t="s">
        <v>8</v>
      </c>
      <c r="E1049" s="4" t="s">
        <v>1325</v>
      </c>
      <c r="F1049" s="4" t="s">
        <v>16</v>
      </c>
      <c r="G1049" s="4" t="str">
        <f t="shared" si="96"/>
        <v>C0321cam07</v>
      </c>
      <c r="H1049" s="8">
        <f>INDEX(data[join_date],MATCH('4.Endirim'!G1049,data[cust&amp;camp],0))</f>
        <v>45026</v>
      </c>
      <c r="I1049" s="11">
        <f>INDEX(data[GƏLİR],MATCH('4.Endirim'!G1049,data[cust&amp;camp],0))</f>
        <v>25</v>
      </c>
      <c r="J1049" s="10">
        <f t="shared" si="97"/>
        <v>45026</v>
      </c>
      <c r="K1049" s="12">
        <f t="shared" si="98"/>
        <v>26</v>
      </c>
      <c r="L1049" s="12">
        <f t="shared" si="99"/>
        <v>25</v>
      </c>
      <c r="M1049" s="12" t="str">
        <f t="shared" si="100"/>
        <v>endirim olmayacaq</v>
      </c>
      <c r="N1049" t="str">
        <f t="shared" si="101"/>
        <v>C032126</v>
      </c>
    </row>
    <row r="1050" spans="1:14" x14ac:dyDescent="0.25">
      <c r="A1050" t="s">
        <v>2013</v>
      </c>
      <c r="B1050" t="s">
        <v>32</v>
      </c>
      <c r="E1050" s="4" t="s">
        <v>1349</v>
      </c>
      <c r="F1050" s="4" t="s">
        <v>16</v>
      </c>
      <c r="G1050" s="4" t="str">
        <f t="shared" si="96"/>
        <v>C0327cam07</v>
      </c>
      <c r="H1050" s="8">
        <f>INDEX(data[join_date],MATCH('4.Endirim'!G1050,data[cust&amp;camp],0))</f>
        <v>44985</v>
      </c>
      <c r="I1050" s="11">
        <f>INDEX(data[GƏLİR],MATCH('4.Endirim'!G1050,data[cust&amp;camp],0))</f>
        <v>25</v>
      </c>
      <c r="J1050" s="10">
        <f t="shared" si="97"/>
        <v>45011</v>
      </c>
      <c r="K1050" s="12">
        <f t="shared" si="98"/>
        <v>75</v>
      </c>
      <c r="L1050" s="12">
        <f t="shared" si="99"/>
        <v>75</v>
      </c>
      <c r="M1050" s="12" t="str">
        <f t="shared" si="100"/>
        <v>endirim olmayacaq</v>
      </c>
      <c r="N1050" t="str">
        <f t="shared" si="101"/>
        <v>C032775</v>
      </c>
    </row>
    <row r="1051" spans="1:14" x14ac:dyDescent="0.25">
      <c r="A1051" t="s">
        <v>2017</v>
      </c>
      <c r="B1051" t="s">
        <v>28</v>
      </c>
      <c r="E1051" s="4" t="s">
        <v>1529</v>
      </c>
      <c r="F1051" s="4" t="s">
        <v>16</v>
      </c>
      <c r="G1051" s="4" t="str">
        <f t="shared" si="96"/>
        <v>C0372cam07</v>
      </c>
      <c r="H1051" s="8">
        <f>INDEX(data[join_date],MATCH('4.Endirim'!G1051,data[cust&amp;camp],0))</f>
        <v>44651</v>
      </c>
      <c r="I1051" s="11">
        <f>INDEX(data[GƏLİR],MATCH('4.Endirim'!G1051,data[cust&amp;camp],0))</f>
        <v>25</v>
      </c>
      <c r="J1051" s="10">
        <f t="shared" si="97"/>
        <v>44651</v>
      </c>
      <c r="K1051" s="12">
        <f t="shared" si="98"/>
        <v>25</v>
      </c>
      <c r="L1051" s="12">
        <f t="shared" si="99"/>
        <v>25</v>
      </c>
      <c r="M1051" s="12" t="str">
        <f t="shared" si="100"/>
        <v>endirim olmayacaq</v>
      </c>
      <c r="N1051" t="str">
        <f t="shared" si="101"/>
        <v>C037225</v>
      </c>
    </row>
    <row r="1052" spans="1:14" x14ac:dyDescent="0.25">
      <c r="A1052" t="s">
        <v>2017</v>
      </c>
      <c r="B1052" t="s">
        <v>34</v>
      </c>
      <c r="E1052" s="4" t="s">
        <v>1577</v>
      </c>
      <c r="F1052" s="4" t="s">
        <v>16</v>
      </c>
      <c r="G1052" s="4" t="str">
        <f t="shared" si="96"/>
        <v>C0384cam07</v>
      </c>
      <c r="H1052" s="8">
        <f>INDEX(data[join_date],MATCH('4.Endirim'!G1052,data[cust&amp;camp],0))</f>
        <v>44569</v>
      </c>
      <c r="I1052" s="11">
        <f>INDEX(data[GƏLİR],MATCH('4.Endirim'!G1052,data[cust&amp;camp],0))</f>
        <v>25</v>
      </c>
      <c r="J1052" s="10">
        <f t="shared" si="97"/>
        <v>44768</v>
      </c>
      <c r="K1052" s="12">
        <f t="shared" si="98"/>
        <v>27</v>
      </c>
      <c r="L1052" s="12">
        <f t="shared" si="99"/>
        <v>27</v>
      </c>
      <c r="M1052" s="12" t="str">
        <f t="shared" si="100"/>
        <v>endirim olmayacaq</v>
      </c>
      <c r="N1052" t="str">
        <f t="shared" si="101"/>
        <v>C038427</v>
      </c>
    </row>
    <row r="1053" spans="1:14" x14ac:dyDescent="0.25">
      <c r="A1053" t="s">
        <v>2021</v>
      </c>
      <c r="B1053" t="s">
        <v>20</v>
      </c>
      <c r="E1053" s="4" t="s">
        <v>1585</v>
      </c>
      <c r="F1053" s="4" t="s">
        <v>16</v>
      </c>
      <c r="G1053" s="4" t="str">
        <f t="shared" si="96"/>
        <v>C0386cam07</v>
      </c>
      <c r="H1053" s="8">
        <f>INDEX(data[join_date],MATCH('4.Endirim'!G1053,data[cust&amp;camp],0))</f>
        <v>44642</v>
      </c>
      <c r="I1053" s="11">
        <f>INDEX(data[GƏLİR],MATCH('4.Endirim'!G1053,data[cust&amp;camp],0))</f>
        <v>25</v>
      </c>
      <c r="J1053" s="10">
        <f t="shared" si="97"/>
        <v>44642</v>
      </c>
      <c r="K1053" s="12">
        <f t="shared" si="98"/>
        <v>25</v>
      </c>
      <c r="L1053" s="12">
        <f t="shared" si="99"/>
        <v>25</v>
      </c>
      <c r="M1053" s="12" t="str">
        <f t="shared" si="100"/>
        <v>endirim olmayacaq</v>
      </c>
      <c r="N1053" t="str">
        <f t="shared" si="101"/>
        <v>C038625</v>
      </c>
    </row>
    <row r="1054" spans="1:14" x14ac:dyDescent="0.25">
      <c r="A1054" t="s">
        <v>2021</v>
      </c>
      <c r="B1054" t="s">
        <v>26</v>
      </c>
      <c r="E1054" s="4" t="s">
        <v>1593</v>
      </c>
      <c r="F1054" s="4" t="s">
        <v>16</v>
      </c>
      <c r="G1054" s="4" t="str">
        <f t="shared" si="96"/>
        <v>C0388cam07</v>
      </c>
      <c r="H1054" s="8">
        <f>INDEX(data[join_date],MATCH('4.Endirim'!G1054,data[cust&amp;camp],0))</f>
        <v>44986</v>
      </c>
      <c r="I1054" s="11">
        <f>INDEX(data[GƏLİR],MATCH('4.Endirim'!G1054,data[cust&amp;camp],0))</f>
        <v>25</v>
      </c>
      <c r="J1054" s="10">
        <f t="shared" si="97"/>
        <v>44986</v>
      </c>
      <c r="K1054" s="12">
        <f t="shared" si="98"/>
        <v>26</v>
      </c>
      <c r="L1054" s="12">
        <f t="shared" si="99"/>
        <v>25</v>
      </c>
      <c r="M1054" s="12" t="str">
        <f t="shared" si="100"/>
        <v>endirim olmayacaq</v>
      </c>
      <c r="N1054" t="str">
        <f t="shared" si="101"/>
        <v>C038826</v>
      </c>
    </row>
    <row r="1055" spans="1:14" x14ac:dyDescent="0.25">
      <c r="A1055" t="s">
        <v>2025</v>
      </c>
      <c r="B1055" t="s">
        <v>18</v>
      </c>
      <c r="E1055" s="4" t="s">
        <v>1601</v>
      </c>
      <c r="F1055" s="4" t="s">
        <v>16</v>
      </c>
      <c r="G1055" s="4" t="str">
        <f t="shared" si="96"/>
        <v>C0390cam07</v>
      </c>
      <c r="H1055" s="8">
        <f>INDEX(data[join_date],MATCH('4.Endirim'!G1055,data[cust&amp;camp],0))</f>
        <v>44625</v>
      </c>
      <c r="I1055" s="11">
        <f>INDEX(data[GƏLİR],MATCH('4.Endirim'!G1055,data[cust&amp;camp],0))</f>
        <v>25</v>
      </c>
      <c r="J1055" s="10">
        <f t="shared" si="97"/>
        <v>44886</v>
      </c>
      <c r="K1055" s="12">
        <f t="shared" si="98"/>
        <v>62</v>
      </c>
      <c r="L1055" s="12">
        <f t="shared" si="99"/>
        <v>62</v>
      </c>
      <c r="M1055" s="12" t="str">
        <f t="shared" si="100"/>
        <v>endirim olmayacaq</v>
      </c>
      <c r="N1055" t="str">
        <f t="shared" si="101"/>
        <v>C039062</v>
      </c>
    </row>
    <row r="1056" spans="1:14" x14ac:dyDescent="0.25">
      <c r="A1056" t="s">
        <v>2025</v>
      </c>
      <c r="B1056" t="s">
        <v>36</v>
      </c>
      <c r="E1056" s="4" t="s">
        <v>1629</v>
      </c>
      <c r="F1056" s="4" t="s">
        <v>16</v>
      </c>
      <c r="G1056" s="4" t="str">
        <f t="shared" si="96"/>
        <v>C0397cam07</v>
      </c>
      <c r="H1056" s="8">
        <f>INDEX(data[join_date],MATCH('4.Endirim'!G1056,data[cust&amp;camp],0))</f>
        <v>44807</v>
      </c>
      <c r="I1056" s="11">
        <f>INDEX(data[GƏLİR],MATCH('4.Endirim'!G1056,data[cust&amp;camp],0))</f>
        <v>25</v>
      </c>
      <c r="J1056" s="10">
        <f t="shared" si="97"/>
        <v>44807</v>
      </c>
      <c r="K1056" s="12">
        <f t="shared" si="98"/>
        <v>28</v>
      </c>
      <c r="L1056" s="12">
        <f t="shared" si="99"/>
        <v>25</v>
      </c>
      <c r="M1056" s="12" t="str">
        <f t="shared" si="100"/>
        <v>endirim olmayacaq</v>
      </c>
      <c r="N1056" t="str">
        <f t="shared" si="101"/>
        <v>C039728</v>
      </c>
    </row>
    <row r="1057" spans="1:14" x14ac:dyDescent="0.25">
      <c r="A1057" t="s">
        <v>2029</v>
      </c>
      <c r="B1057" t="s">
        <v>14</v>
      </c>
      <c r="E1057" s="4" t="s">
        <v>1673</v>
      </c>
      <c r="F1057" s="4" t="s">
        <v>16</v>
      </c>
      <c r="G1057" s="4" t="str">
        <f t="shared" si="96"/>
        <v>C0408cam07</v>
      </c>
      <c r="H1057" s="8">
        <f>INDEX(data[join_date],MATCH('4.Endirim'!G1057,data[cust&amp;camp],0))</f>
        <v>45018</v>
      </c>
      <c r="I1057" s="11">
        <f>INDEX(data[GƏLİR],MATCH('4.Endirim'!G1057,data[cust&amp;camp],0))</f>
        <v>25</v>
      </c>
      <c r="J1057" s="10">
        <f t="shared" si="97"/>
        <v>45018</v>
      </c>
      <c r="K1057" s="12">
        <f t="shared" si="98"/>
        <v>25</v>
      </c>
      <c r="L1057" s="12">
        <f t="shared" si="99"/>
        <v>25</v>
      </c>
      <c r="M1057" s="12" t="str">
        <f t="shared" si="100"/>
        <v>endirim olmayacaq</v>
      </c>
      <c r="N1057" t="str">
        <f t="shared" si="101"/>
        <v>C040825</v>
      </c>
    </row>
    <row r="1058" spans="1:14" x14ac:dyDescent="0.25">
      <c r="A1058" t="s">
        <v>2033</v>
      </c>
      <c r="B1058" t="s">
        <v>10</v>
      </c>
      <c r="E1058" s="4" t="s">
        <v>1689</v>
      </c>
      <c r="F1058" s="4" t="s">
        <v>16</v>
      </c>
      <c r="G1058" s="4" t="str">
        <f t="shared" si="96"/>
        <v>C0412cam07</v>
      </c>
      <c r="H1058" s="8">
        <f>INDEX(data[join_date],MATCH('4.Endirim'!G1058,data[cust&amp;camp],0))</f>
        <v>44732</v>
      </c>
      <c r="I1058" s="11">
        <f>INDEX(data[GƏLİR],MATCH('4.Endirim'!G1058,data[cust&amp;camp],0))</f>
        <v>25</v>
      </c>
      <c r="J1058" s="10">
        <f t="shared" si="97"/>
        <v>44732</v>
      </c>
      <c r="K1058" s="12">
        <f t="shared" si="98"/>
        <v>25</v>
      </c>
      <c r="L1058" s="12">
        <f t="shared" si="99"/>
        <v>25</v>
      </c>
      <c r="M1058" s="12" t="str">
        <f t="shared" si="100"/>
        <v>endirim olmayacaq</v>
      </c>
      <c r="N1058" t="str">
        <f t="shared" si="101"/>
        <v>C041225</v>
      </c>
    </row>
    <row r="1059" spans="1:14" x14ac:dyDescent="0.25">
      <c r="A1059" t="s">
        <v>2033</v>
      </c>
      <c r="B1059" t="s">
        <v>26</v>
      </c>
      <c r="E1059" s="4" t="s">
        <v>1753</v>
      </c>
      <c r="F1059" s="4" t="s">
        <v>16</v>
      </c>
      <c r="G1059" s="4" t="str">
        <f t="shared" si="96"/>
        <v>C0428cam07</v>
      </c>
      <c r="H1059" s="8">
        <f>INDEX(data[join_date],MATCH('4.Endirim'!G1059,data[cust&amp;camp],0))</f>
        <v>44960</v>
      </c>
      <c r="I1059" s="11">
        <f>INDEX(data[GƏLİR],MATCH('4.Endirim'!G1059,data[cust&amp;camp],0))</f>
        <v>25</v>
      </c>
      <c r="J1059" s="10">
        <f t="shared" si="97"/>
        <v>44960</v>
      </c>
      <c r="K1059" s="12">
        <f t="shared" si="98"/>
        <v>28</v>
      </c>
      <c r="L1059" s="12">
        <f t="shared" si="99"/>
        <v>25</v>
      </c>
      <c r="M1059" s="12" t="str">
        <f t="shared" si="100"/>
        <v>endirim olmayacaq</v>
      </c>
      <c r="N1059" t="str">
        <f t="shared" si="101"/>
        <v>C042828</v>
      </c>
    </row>
    <row r="1060" spans="1:14" x14ac:dyDescent="0.25">
      <c r="A1060" t="s">
        <v>2037</v>
      </c>
      <c r="B1060" t="s">
        <v>14</v>
      </c>
      <c r="E1060" s="4" t="s">
        <v>1761</v>
      </c>
      <c r="F1060" s="4" t="s">
        <v>16</v>
      </c>
      <c r="G1060" s="4" t="str">
        <f t="shared" si="96"/>
        <v>C0430cam07</v>
      </c>
      <c r="H1060" s="8">
        <f>INDEX(data[join_date],MATCH('4.Endirim'!G1060,data[cust&amp;camp],0))</f>
        <v>44853</v>
      </c>
      <c r="I1060" s="11">
        <f>INDEX(data[GƏLİR],MATCH('4.Endirim'!G1060,data[cust&amp;camp],0))</f>
        <v>25</v>
      </c>
      <c r="J1060" s="10">
        <f t="shared" si="97"/>
        <v>45004</v>
      </c>
      <c r="K1060" s="12">
        <f t="shared" si="98"/>
        <v>62</v>
      </c>
      <c r="L1060" s="12">
        <f t="shared" si="99"/>
        <v>62</v>
      </c>
      <c r="M1060" s="12" t="str">
        <f t="shared" si="100"/>
        <v>endirim olmayacaq</v>
      </c>
      <c r="N1060" t="str">
        <f t="shared" si="101"/>
        <v>C043062</v>
      </c>
    </row>
    <row r="1061" spans="1:14" x14ac:dyDescent="0.25">
      <c r="A1061" t="s">
        <v>2037</v>
      </c>
      <c r="B1061" t="s">
        <v>30</v>
      </c>
      <c r="E1061" s="4" t="s">
        <v>1785</v>
      </c>
      <c r="F1061" s="4" t="s">
        <v>16</v>
      </c>
      <c r="G1061" s="4" t="str">
        <f t="shared" si="96"/>
        <v>C0436cam07</v>
      </c>
      <c r="H1061" s="8">
        <f>INDEX(data[join_date],MATCH('4.Endirim'!G1061,data[cust&amp;camp],0))</f>
        <v>44977</v>
      </c>
      <c r="I1061" s="11">
        <f>INDEX(data[GƏLİR],MATCH('4.Endirim'!G1061,data[cust&amp;camp],0))</f>
        <v>25</v>
      </c>
      <c r="J1061" s="10">
        <f t="shared" si="97"/>
        <v>44977</v>
      </c>
      <c r="K1061" s="12">
        <f t="shared" si="98"/>
        <v>65</v>
      </c>
      <c r="L1061" s="12">
        <f t="shared" si="99"/>
        <v>25</v>
      </c>
      <c r="M1061" s="12" t="str">
        <f t="shared" si="100"/>
        <v>endirim olmayacaq</v>
      </c>
      <c r="N1061" t="str">
        <f t="shared" si="101"/>
        <v>C043665</v>
      </c>
    </row>
    <row r="1062" spans="1:14" x14ac:dyDescent="0.25">
      <c r="A1062" t="s">
        <v>2041</v>
      </c>
      <c r="B1062" t="s">
        <v>4</v>
      </c>
      <c r="E1062" s="4" t="s">
        <v>1793</v>
      </c>
      <c r="F1062" s="4" t="s">
        <v>16</v>
      </c>
      <c r="G1062" s="4" t="str">
        <f t="shared" si="96"/>
        <v>C0438cam07</v>
      </c>
      <c r="H1062" s="8">
        <f>INDEX(data[join_date],MATCH('4.Endirim'!G1062,data[cust&amp;camp],0))</f>
        <v>44799</v>
      </c>
      <c r="I1062" s="11">
        <f>INDEX(data[GƏLİR],MATCH('4.Endirim'!G1062,data[cust&amp;camp],0))</f>
        <v>25</v>
      </c>
      <c r="J1062" s="10">
        <f t="shared" si="97"/>
        <v>44799</v>
      </c>
      <c r="K1062" s="12">
        <f t="shared" si="98"/>
        <v>25</v>
      </c>
      <c r="L1062" s="12">
        <f t="shared" si="99"/>
        <v>25</v>
      </c>
      <c r="M1062" s="12" t="str">
        <f t="shared" si="100"/>
        <v>endirim olmayacaq</v>
      </c>
      <c r="N1062" t="str">
        <f t="shared" si="101"/>
        <v>C043825</v>
      </c>
    </row>
    <row r="1063" spans="1:14" x14ac:dyDescent="0.25">
      <c r="A1063" t="s">
        <v>2041</v>
      </c>
      <c r="B1063" t="s">
        <v>32</v>
      </c>
      <c r="E1063" s="4" t="s">
        <v>1825</v>
      </c>
      <c r="F1063" s="4" t="s">
        <v>16</v>
      </c>
      <c r="G1063" s="4" t="str">
        <f t="shared" si="96"/>
        <v>C0446cam07</v>
      </c>
      <c r="H1063" s="8">
        <f>INDEX(data[join_date],MATCH('4.Endirim'!G1063,data[cust&amp;camp],0))</f>
        <v>45035</v>
      </c>
      <c r="I1063" s="11">
        <f>INDEX(data[GƏLİR],MATCH('4.Endirim'!G1063,data[cust&amp;camp],0))</f>
        <v>25</v>
      </c>
      <c r="J1063" s="10">
        <f t="shared" si="97"/>
        <v>45035</v>
      </c>
      <c r="K1063" s="12">
        <f t="shared" si="98"/>
        <v>25</v>
      </c>
      <c r="L1063" s="12">
        <f t="shared" si="99"/>
        <v>25</v>
      </c>
      <c r="M1063" s="12" t="str">
        <f t="shared" si="100"/>
        <v>endirim olmayacaq</v>
      </c>
      <c r="N1063" t="str">
        <f t="shared" si="101"/>
        <v>C044625</v>
      </c>
    </row>
    <row r="1064" spans="1:14" x14ac:dyDescent="0.25">
      <c r="A1064" t="s">
        <v>2045</v>
      </c>
      <c r="B1064" t="s">
        <v>24</v>
      </c>
      <c r="E1064" s="4" t="s">
        <v>1829</v>
      </c>
      <c r="F1064" s="4" t="s">
        <v>16</v>
      </c>
      <c r="G1064" s="4" t="str">
        <f t="shared" si="96"/>
        <v>C0447cam07</v>
      </c>
      <c r="H1064" s="8">
        <f>INDEX(data[join_date],MATCH('4.Endirim'!G1064,data[cust&amp;camp],0))</f>
        <v>44984</v>
      </c>
      <c r="I1064" s="11">
        <f>INDEX(data[GƏLİR],MATCH('4.Endirim'!G1064,data[cust&amp;camp],0))</f>
        <v>25</v>
      </c>
      <c r="J1064" s="10">
        <f t="shared" si="97"/>
        <v>44984</v>
      </c>
      <c r="K1064" s="12">
        <f t="shared" si="98"/>
        <v>28</v>
      </c>
      <c r="L1064" s="12">
        <f t="shared" si="99"/>
        <v>25</v>
      </c>
      <c r="M1064" s="12" t="str">
        <f t="shared" si="100"/>
        <v>endirim olmayacaq</v>
      </c>
      <c r="N1064" t="str">
        <f t="shared" si="101"/>
        <v>C044728</v>
      </c>
    </row>
    <row r="1065" spans="1:14" x14ac:dyDescent="0.25">
      <c r="A1065" t="s">
        <v>2045</v>
      </c>
      <c r="B1065" t="s">
        <v>30</v>
      </c>
      <c r="E1065" s="4" t="s">
        <v>1929</v>
      </c>
      <c r="F1065" s="4" t="s">
        <v>16</v>
      </c>
      <c r="G1065" s="4" t="str">
        <f t="shared" si="96"/>
        <v>C0472cam07</v>
      </c>
      <c r="H1065" s="8">
        <f>INDEX(data[join_date],MATCH('4.Endirim'!G1065,data[cust&amp;camp],0))</f>
        <v>44996</v>
      </c>
      <c r="I1065" s="11">
        <f>INDEX(data[GƏLİR],MATCH('4.Endirim'!G1065,data[cust&amp;camp],0))</f>
        <v>25</v>
      </c>
      <c r="J1065" s="10">
        <f t="shared" si="97"/>
        <v>44996</v>
      </c>
      <c r="K1065" s="12">
        <f t="shared" si="98"/>
        <v>75</v>
      </c>
      <c r="L1065" s="12">
        <f t="shared" si="99"/>
        <v>25</v>
      </c>
      <c r="M1065" s="12" t="str">
        <f t="shared" si="100"/>
        <v>endirim olmayacaq</v>
      </c>
      <c r="N1065" t="str">
        <f t="shared" si="101"/>
        <v>C047275</v>
      </c>
    </row>
    <row r="1066" spans="1:14" x14ac:dyDescent="0.25">
      <c r="A1066" t="s">
        <v>2049</v>
      </c>
      <c r="B1066" t="s">
        <v>10</v>
      </c>
      <c r="E1066" s="4" t="s">
        <v>1977</v>
      </c>
      <c r="F1066" s="4" t="s">
        <v>16</v>
      </c>
      <c r="G1066" s="4" t="str">
        <f t="shared" si="96"/>
        <v>C0484cam07</v>
      </c>
      <c r="H1066" s="8">
        <f>INDEX(data[join_date],MATCH('4.Endirim'!G1066,data[cust&amp;camp],0))</f>
        <v>44883</v>
      </c>
      <c r="I1066" s="11">
        <f>INDEX(data[GƏLİR],MATCH('4.Endirim'!G1066,data[cust&amp;camp],0))</f>
        <v>25</v>
      </c>
      <c r="J1066" s="10">
        <f t="shared" si="97"/>
        <v>44883</v>
      </c>
      <c r="K1066" s="12">
        <f t="shared" si="98"/>
        <v>62</v>
      </c>
      <c r="L1066" s="12">
        <f t="shared" si="99"/>
        <v>25</v>
      </c>
      <c r="M1066" s="12" t="str">
        <f t="shared" si="100"/>
        <v>endirim olmayacaq</v>
      </c>
      <c r="N1066" t="str">
        <f t="shared" si="101"/>
        <v>C048462</v>
      </c>
    </row>
    <row r="1067" spans="1:14" x14ac:dyDescent="0.25">
      <c r="A1067" t="s">
        <v>2049</v>
      </c>
      <c r="B1067" t="s">
        <v>32</v>
      </c>
      <c r="E1067" s="4" t="s">
        <v>1989</v>
      </c>
      <c r="F1067" s="4" t="s">
        <v>16</v>
      </c>
      <c r="G1067" s="4" t="str">
        <f t="shared" si="96"/>
        <v>C0487cam07</v>
      </c>
      <c r="H1067" s="8">
        <f>INDEX(data[join_date],MATCH('4.Endirim'!G1067,data[cust&amp;camp],0))</f>
        <v>44881</v>
      </c>
      <c r="I1067" s="11">
        <f>INDEX(data[GƏLİR],MATCH('4.Endirim'!G1067,data[cust&amp;camp],0))</f>
        <v>25</v>
      </c>
      <c r="J1067" s="10">
        <f t="shared" si="97"/>
        <v>44894</v>
      </c>
      <c r="K1067" s="12">
        <f t="shared" si="98"/>
        <v>25</v>
      </c>
      <c r="L1067" s="12">
        <f t="shared" si="99"/>
        <v>16</v>
      </c>
      <c r="M1067" s="12" t="str">
        <f t="shared" si="100"/>
        <v>endirim :C0487,cam07</v>
      </c>
      <c r="N1067" t="str">
        <f t="shared" si="101"/>
        <v>C048725</v>
      </c>
    </row>
    <row r="1068" spans="1:14" x14ac:dyDescent="0.25">
      <c r="A1068" t="s">
        <v>2053</v>
      </c>
      <c r="B1068" t="s">
        <v>20</v>
      </c>
      <c r="E1068" s="4" t="s">
        <v>2089</v>
      </c>
      <c r="F1068" s="4" t="s">
        <v>16</v>
      </c>
      <c r="G1068" s="4" t="str">
        <f t="shared" si="96"/>
        <v>C0512cam07</v>
      </c>
      <c r="H1068" s="8">
        <f>INDEX(data[join_date],MATCH('4.Endirim'!G1068,data[cust&amp;camp],0))</f>
        <v>44664</v>
      </c>
      <c r="I1068" s="11">
        <f>INDEX(data[GƏLİR],MATCH('4.Endirim'!G1068,data[cust&amp;camp],0))</f>
        <v>25</v>
      </c>
      <c r="J1068" s="10">
        <f t="shared" si="97"/>
        <v>44715</v>
      </c>
      <c r="K1068" s="12">
        <f t="shared" si="98"/>
        <v>62</v>
      </c>
      <c r="L1068" s="12">
        <f t="shared" si="99"/>
        <v>62</v>
      </c>
      <c r="M1068" s="12" t="str">
        <f t="shared" si="100"/>
        <v>endirim olmayacaq</v>
      </c>
      <c r="N1068" t="str">
        <f t="shared" si="101"/>
        <v>C051262</v>
      </c>
    </row>
    <row r="1069" spans="1:14" x14ac:dyDescent="0.25">
      <c r="A1069" t="s">
        <v>2053</v>
      </c>
      <c r="B1069" t="s">
        <v>32</v>
      </c>
      <c r="E1069" s="4" t="s">
        <v>2097</v>
      </c>
      <c r="F1069" s="4" t="s">
        <v>16</v>
      </c>
      <c r="G1069" s="4" t="str">
        <f t="shared" si="96"/>
        <v>C0514cam07</v>
      </c>
      <c r="H1069" s="8">
        <f>INDEX(data[join_date],MATCH('4.Endirim'!G1069,data[cust&amp;camp],0))</f>
        <v>44581</v>
      </c>
      <c r="I1069" s="11">
        <f>INDEX(data[GƏLİR],MATCH('4.Endirim'!G1069,data[cust&amp;camp],0))</f>
        <v>25</v>
      </c>
      <c r="J1069" s="10">
        <f t="shared" si="97"/>
        <v>44771</v>
      </c>
      <c r="K1069" s="12">
        <f t="shared" si="98"/>
        <v>62</v>
      </c>
      <c r="L1069" s="12">
        <f t="shared" si="99"/>
        <v>62</v>
      </c>
      <c r="M1069" s="12" t="str">
        <f t="shared" si="100"/>
        <v>endirim olmayacaq</v>
      </c>
      <c r="N1069" t="str">
        <f t="shared" si="101"/>
        <v>C051462</v>
      </c>
    </row>
    <row r="1070" spans="1:14" x14ac:dyDescent="0.25">
      <c r="A1070" t="s">
        <v>2057</v>
      </c>
      <c r="B1070" t="s">
        <v>8</v>
      </c>
      <c r="E1070" s="4" t="s">
        <v>2133</v>
      </c>
      <c r="F1070" s="4" t="s">
        <v>16</v>
      </c>
      <c r="G1070" s="4" t="str">
        <f t="shared" si="96"/>
        <v>C0523cam07</v>
      </c>
      <c r="H1070" s="8">
        <f>INDEX(data[join_date],MATCH('4.Endirim'!G1070,data[cust&amp;camp],0))</f>
        <v>44898</v>
      </c>
      <c r="I1070" s="11">
        <f>INDEX(data[GƏLİR],MATCH('4.Endirim'!G1070,data[cust&amp;camp],0))</f>
        <v>25</v>
      </c>
      <c r="J1070" s="10">
        <f t="shared" si="97"/>
        <v>44898</v>
      </c>
      <c r="K1070" s="12">
        <f t="shared" si="98"/>
        <v>25</v>
      </c>
      <c r="L1070" s="12">
        <f t="shared" si="99"/>
        <v>25</v>
      </c>
      <c r="M1070" s="12" t="str">
        <f t="shared" si="100"/>
        <v>endirim olmayacaq</v>
      </c>
      <c r="N1070" t="str">
        <f t="shared" si="101"/>
        <v>C052325</v>
      </c>
    </row>
    <row r="1071" spans="1:14" x14ac:dyDescent="0.25">
      <c r="A1071" t="s">
        <v>2061</v>
      </c>
      <c r="B1071" t="s">
        <v>22</v>
      </c>
      <c r="E1071" s="4" t="s">
        <v>2157</v>
      </c>
      <c r="F1071" s="4" t="s">
        <v>16</v>
      </c>
      <c r="G1071" s="4" t="str">
        <f t="shared" si="96"/>
        <v>C0529cam07</v>
      </c>
      <c r="H1071" s="8">
        <f>INDEX(data[join_date],MATCH('4.Endirim'!G1071,data[cust&amp;camp],0))</f>
        <v>44676</v>
      </c>
      <c r="I1071" s="11">
        <f>INDEX(data[GƏLİR],MATCH('4.Endirim'!G1071,data[cust&amp;camp],0))</f>
        <v>25</v>
      </c>
      <c r="J1071" s="10">
        <f t="shared" si="97"/>
        <v>45022</v>
      </c>
      <c r="K1071" s="12">
        <f t="shared" si="98"/>
        <v>25</v>
      </c>
      <c r="L1071" s="12">
        <f t="shared" si="99"/>
        <v>16</v>
      </c>
      <c r="M1071" s="12" t="str">
        <f t="shared" si="100"/>
        <v>endirim :C0529,cam07</v>
      </c>
      <c r="N1071" t="str">
        <f t="shared" si="101"/>
        <v>C052925</v>
      </c>
    </row>
    <row r="1072" spans="1:14" x14ac:dyDescent="0.25">
      <c r="A1072" t="s">
        <v>2061</v>
      </c>
      <c r="B1072" t="s">
        <v>30</v>
      </c>
      <c r="E1072" s="4" t="s">
        <v>2205</v>
      </c>
      <c r="F1072" s="4" t="s">
        <v>16</v>
      </c>
      <c r="G1072" s="4" t="str">
        <f t="shared" si="96"/>
        <v>C0541cam07</v>
      </c>
      <c r="H1072" s="8">
        <f>INDEX(data[join_date],MATCH('4.Endirim'!G1072,data[cust&amp;camp],0))</f>
        <v>44790</v>
      </c>
      <c r="I1072" s="11">
        <f>INDEX(data[GƏLİR],MATCH('4.Endirim'!G1072,data[cust&amp;camp],0))</f>
        <v>25</v>
      </c>
      <c r="J1072" s="10">
        <f t="shared" si="97"/>
        <v>44790</v>
      </c>
      <c r="K1072" s="12">
        <f t="shared" si="98"/>
        <v>66</v>
      </c>
      <c r="L1072" s="12">
        <f t="shared" si="99"/>
        <v>25</v>
      </c>
      <c r="M1072" s="12" t="str">
        <f t="shared" si="100"/>
        <v>endirim olmayacaq</v>
      </c>
      <c r="N1072" t="str">
        <f t="shared" si="101"/>
        <v>C054166</v>
      </c>
    </row>
    <row r="1073" spans="1:14" x14ac:dyDescent="0.25">
      <c r="A1073" t="s">
        <v>2065</v>
      </c>
      <c r="B1073" t="s">
        <v>14</v>
      </c>
      <c r="E1073" s="4" t="s">
        <v>2209</v>
      </c>
      <c r="F1073" s="4" t="s">
        <v>16</v>
      </c>
      <c r="G1073" s="4" t="str">
        <f t="shared" si="96"/>
        <v>C0542cam07</v>
      </c>
      <c r="H1073" s="8">
        <f>INDEX(data[join_date],MATCH('4.Endirim'!G1073,data[cust&amp;camp],0))</f>
        <v>44719</v>
      </c>
      <c r="I1073" s="11">
        <f>INDEX(data[GƏLİR],MATCH('4.Endirim'!G1073,data[cust&amp;camp],0))</f>
        <v>25</v>
      </c>
      <c r="J1073" s="10">
        <f t="shared" si="97"/>
        <v>44853</v>
      </c>
      <c r="K1073" s="12">
        <f t="shared" si="98"/>
        <v>25</v>
      </c>
      <c r="L1073" s="12">
        <f t="shared" si="99"/>
        <v>25</v>
      </c>
      <c r="M1073" s="12" t="str">
        <f t="shared" si="100"/>
        <v>endirim olmayacaq</v>
      </c>
      <c r="N1073" t="str">
        <f t="shared" si="101"/>
        <v>C054225</v>
      </c>
    </row>
    <row r="1074" spans="1:14" x14ac:dyDescent="0.25">
      <c r="A1074" t="s">
        <v>2065</v>
      </c>
      <c r="B1074" t="s">
        <v>32</v>
      </c>
      <c r="E1074" s="4" t="s">
        <v>2261</v>
      </c>
      <c r="F1074" s="4" t="s">
        <v>16</v>
      </c>
      <c r="G1074" s="4" t="str">
        <f t="shared" si="96"/>
        <v>C0555cam07</v>
      </c>
      <c r="H1074" s="8">
        <f>INDEX(data[join_date],MATCH('4.Endirim'!G1074,data[cust&amp;camp],0))</f>
        <v>44701</v>
      </c>
      <c r="I1074" s="11">
        <f>INDEX(data[GƏLİR],MATCH('4.Endirim'!G1074,data[cust&amp;camp],0))</f>
        <v>25</v>
      </c>
      <c r="J1074" s="10">
        <f t="shared" si="97"/>
        <v>44701</v>
      </c>
      <c r="K1074" s="12">
        <f t="shared" si="98"/>
        <v>66</v>
      </c>
      <c r="L1074" s="12">
        <f t="shared" si="99"/>
        <v>25</v>
      </c>
      <c r="M1074" s="12" t="str">
        <f t="shared" si="100"/>
        <v>endirim olmayacaq</v>
      </c>
      <c r="N1074" t="str">
        <f t="shared" si="101"/>
        <v>C055566</v>
      </c>
    </row>
    <row r="1075" spans="1:14" x14ac:dyDescent="0.25">
      <c r="A1075" t="s">
        <v>2069</v>
      </c>
      <c r="B1075" t="s">
        <v>6</v>
      </c>
      <c r="E1075" s="4" t="s">
        <v>2265</v>
      </c>
      <c r="F1075" s="4" t="s">
        <v>16</v>
      </c>
      <c r="G1075" s="4" t="str">
        <f t="shared" si="96"/>
        <v>C0556cam07</v>
      </c>
      <c r="H1075" s="8">
        <f>INDEX(data[join_date],MATCH('4.Endirim'!G1075,data[cust&amp;camp],0))</f>
        <v>44927</v>
      </c>
      <c r="I1075" s="11">
        <f>INDEX(data[GƏLİR],MATCH('4.Endirim'!G1075,data[cust&amp;camp],0))</f>
        <v>25</v>
      </c>
      <c r="J1075" s="10">
        <f t="shared" si="97"/>
        <v>44986</v>
      </c>
      <c r="K1075" s="12">
        <f t="shared" si="98"/>
        <v>25</v>
      </c>
      <c r="L1075" s="12">
        <f t="shared" si="99"/>
        <v>22</v>
      </c>
      <c r="M1075" s="12" t="str">
        <f t="shared" si="100"/>
        <v>endirim :C0556,cam07</v>
      </c>
      <c r="N1075" t="str">
        <f t="shared" si="101"/>
        <v>C055625</v>
      </c>
    </row>
    <row r="1076" spans="1:14" x14ac:dyDescent="0.25">
      <c r="A1076" t="s">
        <v>2073</v>
      </c>
      <c r="B1076" t="s">
        <v>34</v>
      </c>
      <c r="E1076" s="4" t="s">
        <v>2341</v>
      </c>
      <c r="F1076" s="4" t="s">
        <v>16</v>
      </c>
      <c r="G1076" s="4" t="str">
        <f t="shared" si="96"/>
        <v>C0575cam07</v>
      </c>
      <c r="H1076" s="8">
        <f>INDEX(data[join_date],MATCH('4.Endirim'!G1076,data[cust&amp;camp],0))</f>
        <v>44757</v>
      </c>
      <c r="I1076" s="11">
        <f>INDEX(data[GƏLİR],MATCH('4.Endirim'!G1076,data[cust&amp;camp],0))</f>
        <v>25</v>
      </c>
      <c r="J1076" s="10">
        <f t="shared" si="97"/>
        <v>44825</v>
      </c>
      <c r="K1076" s="12">
        <f t="shared" si="98"/>
        <v>66</v>
      </c>
      <c r="L1076" s="12">
        <f t="shared" si="99"/>
        <v>66</v>
      </c>
      <c r="M1076" s="12" t="str">
        <f t="shared" si="100"/>
        <v>endirim olmayacaq</v>
      </c>
      <c r="N1076" t="str">
        <f t="shared" si="101"/>
        <v>C057566</v>
      </c>
    </row>
    <row r="1077" spans="1:14" x14ac:dyDescent="0.25">
      <c r="A1077" t="s">
        <v>2073</v>
      </c>
      <c r="B1077" t="s">
        <v>36</v>
      </c>
      <c r="E1077" s="4" t="s">
        <v>2405</v>
      </c>
      <c r="F1077" s="4" t="s">
        <v>16</v>
      </c>
      <c r="G1077" s="4" t="str">
        <f t="shared" si="96"/>
        <v>C0591cam07</v>
      </c>
      <c r="H1077" s="8">
        <f>INDEX(data[join_date],MATCH('4.Endirim'!G1077,data[cust&amp;camp],0))</f>
        <v>44839</v>
      </c>
      <c r="I1077" s="11">
        <f>INDEX(data[GƏLİR],MATCH('4.Endirim'!G1077,data[cust&amp;camp],0))</f>
        <v>25</v>
      </c>
      <c r="J1077" s="10">
        <f t="shared" si="97"/>
        <v>44839</v>
      </c>
      <c r="K1077" s="12">
        <f t="shared" si="98"/>
        <v>62</v>
      </c>
      <c r="L1077" s="12">
        <f t="shared" si="99"/>
        <v>25</v>
      </c>
      <c r="M1077" s="12" t="str">
        <f t="shared" si="100"/>
        <v>endirim olmayacaq</v>
      </c>
      <c r="N1077" t="str">
        <f t="shared" si="101"/>
        <v>C059162</v>
      </c>
    </row>
    <row r="1078" spans="1:14" x14ac:dyDescent="0.25">
      <c r="A1078" t="s">
        <v>2077</v>
      </c>
      <c r="B1078" t="s">
        <v>18</v>
      </c>
      <c r="E1078" s="4" t="s">
        <v>2421</v>
      </c>
      <c r="F1078" s="4" t="s">
        <v>16</v>
      </c>
      <c r="G1078" s="4" t="str">
        <f t="shared" si="96"/>
        <v>C0595cam07</v>
      </c>
      <c r="H1078" s="8">
        <f>INDEX(data[join_date],MATCH('4.Endirim'!G1078,data[cust&amp;camp],0))</f>
        <v>44884</v>
      </c>
      <c r="I1078" s="11">
        <f>INDEX(data[GƏLİR],MATCH('4.Endirim'!G1078,data[cust&amp;camp],0))</f>
        <v>25</v>
      </c>
      <c r="J1078" s="10">
        <f t="shared" si="97"/>
        <v>44884</v>
      </c>
      <c r="K1078" s="12">
        <f t="shared" si="98"/>
        <v>66</v>
      </c>
      <c r="L1078" s="12">
        <f t="shared" si="99"/>
        <v>25</v>
      </c>
      <c r="M1078" s="12" t="str">
        <f t="shared" si="100"/>
        <v>endirim olmayacaq</v>
      </c>
      <c r="N1078" t="str">
        <f t="shared" si="101"/>
        <v>C059566</v>
      </c>
    </row>
    <row r="1079" spans="1:14" x14ac:dyDescent="0.25">
      <c r="A1079" t="s">
        <v>2077</v>
      </c>
      <c r="B1079" t="s">
        <v>32</v>
      </c>
      <c r="E1079" s="4" t="s">
        <v>2445</v>
      </c>
      <c r="F1079" s="4" t="s">
        <v>16</v>
      </c>
      <c r="G1079" s="4" t="str">
        <f t="shared" si="96"/>
        <v>C0601cam07</v>
      </c>
      <c r="H1079" s="8">
        <f>INDEX(data[join_date],MATCH('4.Endirim'!G1079,data[cust&amp;camp],0))</f>
        <v>44660</v>
      </c>
      <c r="I1079" s="11">
        <f>INDEX(data[GƏLİR],MATCH('4.Endirim'!G1079,data[cust&amp;camp],0))</f>
        <v>25</v>
      </c>
      <c r="J1079" s="10">
        <f t="shared" si="97"/>
        <v>44908</v>
      </c>
      <c r="K1079" s="12">
        <f t="shared" si="98"/>
        <v>25</v>
      </c>
      <c r="L1079" s="12">
        <f t="shared" si="99"/>
        <v>10</v>
      </c>
      <c r="M1079" s="12" t="str">
        <f t="shared" si="100"/>
        <v>endirim :C0601,cam07</v>
      </c>
      <c r="N1079" t="str">
        <f t="shared" si="101"/>
        <v>C060125</v>
      </c>
    </row>
    <row r="1080" spans="1:14" x14ac:dyDescent="0.25">
      <c r="A1080" t="s">
        <v>2081</v>
      </c>
      <c r="B1080" t="s">
        <v>12</v>
      </c>
      <c r="E1080" s="4" t="s">
        <v>2477</v>
      </c>
      <c r="F1080" s="4" t="s">
        <v>16</v>
      </c>
      <c r="G1080" s="4" t="str">
        <f t="shared" si="96"/>
        <v>C0609cam07</v>
      </c>
      <c r="H1080" s="8">
        <f>INDEX(data[join_date],MATCH('4.Endirim'!G1080,data[cust&amp;camp],0))</f>
        <v>45038</v>
      </c>
      <c r="I1080" s="11">
        <f>INDEX(data[GƏLİR],MATCH('4.Endirim'!G1080,data[cust&amp;camp],0))</f>
        <v>25</v>
      </c>
      <c r="J1080" s="10">
        <f t="shared" si="97"/>
        <v>45038</v>
      </c>
      <c r="K1080" s="12">
        <f t="shared" si="98"/>
        <v>75</v>
      </c>
      <c r="L1080" s="12">
        <f t="shared" si="99"/>
        <v>25</v>
      </c>
      <c r="M1080" s="12" t="str">
        <f t="shared" si="100"/>
        <v>endirim olmayacaq</v>
      </c>
      <c r="N1080" t="str">
        <f t="shared" si="101"/>
        <v>C060975</v>
      </c>
    </row>
    <row r="1081" spans="1:14" x14ac:dyDescent="0.25">
      <c r="A1081" t="s">
        <v>2081</v>
      </c>
      <c r="B1081" t="s">
        <v>30</v>
      </c>
      <c r="E1081" s="4" t="s">
        <v>2493</v>
      </c>
      <c r="F1081" s="4" t="s">
        <v>16</v>
      </c>
      <c r="G1081" s="4" t="str">
        <f t="shared" si="96"/>
        <v>C0613cam07</v>
      </c>
      <c r="H1081" s="8">
        <f>INDEX(data[join_date],MATCH('4.Endirim'!G1081,data[cust&amp;camp],0))</f>
        <v>44575</v>
      </c>
      <c r="I1081" s="11">
        <f>INDEX(data[GƏLİR],MATCH('4.Endirim'!G1081,data[cust&amp;camp],0))</f>
        <v>25</v>
      </c>
      <c r="J1081" s="10">
        <f t="shared" si="97"/>
        <v>44823</v>
      </c>
      <c r="K1081" s="12">
        <f t="shared" si="98"/>
        <v>29</v>
      </c>
      <c r="L1081" s="12">
        <f t="shared" si="99"/>
        <v>29</v>
      </c>
      <c r="M1081" s="12" t="str">
        <f t="shared" si="100"/>
        <v>endirim olmayacaq</v>
      </c>
      <c r="N1081" t="str">
        <f t="shared" si="101"/>
        <v>C061329</v>
      </c>
    </row>
    <row r="1082" spans="1:14" x14ac:dyDescent="0.25">
      <c r="A1082" t="s">
        <v>2085</v>
      </c>
      <c r="B1082" t="s">
        <v>34</v>
      </c>
      <c r="E1082" s="4" t="s">
        <v>2497</v>
      </c>
      <c r="F1082" s="4" t="s">
        <v>16</v>
      </c>
      <c r="G1082" s="4" t="str">
        <f t="shared" si="96"/>
        <v>C0614cam07</v>
      </c>
      <c r="H1082" s="8">
        <f>INDEX(data[join_date],MATCH('4.Endirim'!G1082,data[cust&amp;camp],0))</f>
        <v>44584</v>
      </c>
      <c r="I1082" s="11">
        <f>INDEX(data[GƏLİR],MATCH('4.Endirim'!G1082,data[cust&amp;camp],0))</f>
        <v>25</v>
      </c>
      <c r="J1082" s="10">
        <f t="shared" si="97"/>
        <v>44584</v>
      </c>
      <c r="K1082" s="12">
        <f t="shared" si="98"/>
        <v>25</v>
      </c>
      <c r="L1082" s="12">
        <f t="shared" si="99"/>
        <v>25</v>
      </c>
      <c r="M1082" s="12" t="str">
        <f t="shared" si="100"/>
        <v>endirim olmayacaq</v>
      </c>
      <c r="N1082" t="str">
        <f t="shared" si="101"/>
        <v>C061425</v>
      </c>
    </row>
    <row r="1083" spans="1:14" x14ac:dyDescent="0.25">
      <c r="A1083" t="s">
        <v>2089</v>
      </c>
      <c r="B1083" t="s">
        <v>16</v>
      </c>
      <c r="E1083" s="4" t="s">
        <v>2577</v>
      </c>
      <c r="F1083" s="4" t="s">
        <v>16</v>
      </c>
      <c r="G1083" s="4" t="str">
        <f t="shared" si="96"/>
        <v>C0634cam07</v>
      </c>
      <c r="H1083" s="8">
        <f>INDEX(data[join_date],MATCH('4.Endirim'!G1083,data[cust&amp;camp],0))</f>
        <v>44691</v>
      </c>
      <c r="I1083" s="11">
        <f>INDEX(data[GƏLİR],MATCH('4.Endirim'!G1083,data[cust&amp;camp],0))</f>
        <v>25</v>
      </c>
      <c r="J1083" s="10">
        <f t="shared" si="97"/>
        <v>44691</v>
      </c>
      <c r="K1083" s="12">
        <f t="shared" si="98"/>
        <v>66</v>
      </c>
      <c r="L1083" s="12">
        <f t="shared" si="99"/>
        <v>25</v>
      </c>
      <c r="M1083" s="12" t="str">
        <f t="shared" si="100"/>
        <v>endirim olmayacaq</v>
      </c>
      <c r="N1083" t="str">
        <f t="shared" si="101"/>
        <v>C063466</v>
      </c>
    </row>
    <row r="1084" spans="1:14" x14ac:dyDescent="0.25">
      <c r="A1084" t="s">
        <v>2089</v>
      </c>
      <c r="B1084" t="s">
        <v>24</v>
      </c>
      <c r="E1084" s="4" t="s">
        <v>2689</v>
      </c>
      <c r="F1084" s="4" t="s">
        <v>16</v>
      </c>
      <c r="G1084" s="4" t="str">
        <f t="shared" si="96"/>
        <v>C0662cam07</v>
      </c>
      <c r="H1084" s="8">
        <f>INDEX(data[join_date],MATCH('4.Endirim'!G1084,data[cust&amp;camp],0))</f>
        <v>44608</v>
      </c>
      <c r="I1084" s="11">
        <f>INDEX(data[GƏLİR],MATCH('4.Endirim'!G1084,data[cust&amp;camp],0))</f>
        <v>25</v>
      </c>
      <c r="J1084" s="10">
        <f t="shared" si="97"/>
        <v>44837</v>
      </c>
      <c r="K1084" s="12">
        <f t="shared" si="98"/>
        <v>65</v>
      </c>
      <c r="L1084" s="12">
        <f t="shared" si="99"/>
        <v>65</v>
      </c>
      <c r="M1084" s="12" t="str">
        <f t="shared" si="100"/>
        <v>endirim olmayacaq</v>
      </c>
      <c r="N1084" t="str">
        <f t="shared" si="101"/>
        <v>C066265</v>
      </c>
    </row>
    <row r="1085" spans="1:14" x14ac:dyDescent="0.25">
      <c r="A1085" t="s">
        <v>2093</v>
      </c>
      <c r="B1085" t="s">
        <v>14</v>
      </c>
      <c r="E1085" s="4" t="s">
        <v>2705</v>
      </c>
      <c r="F1085" s="4" t="s">
        <v>16</v>
      </c>
      <c r="G1085" s="4" t="str">
        <f t="shared" si="96"/>
        <v>C0666cam07</v>
      </c>
      <c r="H1085" s="8">
        <f>INDEX(data[join_date],MATCH('4.Endirim'!G1085,data[cust&amp;camp],0))</f>
        <v>45020</v>
      </c>
      <c r="I1085" s="11">
        <f>INDEX(data[GƏLİR],MATCH('4.Endirim'!G1085,data[cust&amp;camp],0))</f>
        <v>25</v>
      </c>
      <c r="J1085" s="10">
        <f t="shared" si="97"/>
        <v>45020</v>
      </c>
      <c r="K1085" s="12">
        <f t="shared" si="98"/>
        <v>75</v>
      </c>
      <c r="L1085" s="12">
        <f t="shared" si="99"/>
        <v>25</v>
      </c>
      <c r="M1085" s="12" t="str">
        <f t="shared" si="100"/>
        <v>endirim olmayacaq</v>
      </c>
      <c r="N1085" t="str">
        <f t="shared" si="101"/>
        <v>C066675</v>
      </c>
    </row>
    <row r="1086" spans="1:14" x14ac:dyDescent="0.25">
      <c r="A1086" t="s">
        <v>2093</v>
      </c>
      <c r="B1086" t="s">
        <v>20</v>
      </c>
      <c r="E1086" s="4" t="s">
        <v>2757</v>
      </c>
      <c r="F1086" s="4" t="s">
        <v>16</v>
      </c>
      <c r="G1086" s="4" t="str">
        <f t="shared" si="96"/>
        <v>C0679cam07</v>
      </c>
      <c r="H1086" s="8">
        <f>INDEX(data[join_date],MATCH('4.Endirim'!G1086,data[cust&amp;camp],0))</f>
        <v>44895</v>
      </c>
      <c r="I1086" s="11">
        <f>INDEX(data[GƏLİR],MATCH('4.Endirim'!G1086,data[cust&amp;camp],0))</f>
        <v>25</v>
      </c>
      <c r="J1086" s="10">
        <f t="shared" si="97"/>
        <v>44895</v>
      </c>
      <c r="K1086" s="12">
        <f t="shared" si="98"/>
        <v>25</v>
      </c>
      <c r="L1086" s="12">
        <f t="shared" si="99"/>
        <v>25</v>
      </c>
      <c r="M1086" s="12" t="str">
        <f t="shared" si="100"/>
        <v>endirim olmayacaq</v>
      </c>
      <c r="N1086" t="str">
        <f t="shared" si="101"/>
        <v>C067925</v>
      </c>
    </row>
    <row r="1087" spans="1:14" x14ac:dyDescent="0.25">
      <c r="A1087" t="s">
        <v>2097</v>
      </c>
      <c r="B1087" t="s">
        <v>8</v>
      </c>
      <c r="E1087" s="4" t="s">
        <v>2821</v>
      </c>
      <c r="F1087" s="4" t="s">
        <v>16</v>
      </c>
      <c r="G1087" s="4" t="str">
        <f t="shared" si="96"/>
        <v>C0695cam07</v>
      </c>
      <c r="H1087" s="8">
        <f>INDEX(data[join_date],MATCH('4.Endirim'!G1087,data[cust&amp;camp],0))</f>
        <v>44859</v>
      </c>
      <c r="I1087" s="11">
        <f>INDEX(data[GƏLİR],MATCH('4.Endirim'!G1087,data[cust&amp;camp],0))</f>
        <v>25</v>
      </c>
      <c r="J1087" s="10">
        <f t="shared" si="97"/>
        <v>44859</v>
      </c>
      <c r="K1087" s="12">
        <f t="shared" si="98"/>
        <v>25</v>
      </c>
      <c r="L1087" s="12">
        <f t="shared" si="99"/>
        <v>25</v>
      </c>
      <c r="M1087" s="12" t="str">
        <f t="shared" si="100"/>
        <v>endirim olmayacaq</v>
      </c>
      <c r="N1087" t="str">
        <f t="shared" si="101"/>
        <v>C069525</v>
      </c>
    </row>
    <row r="1088" spans="1:14" x14ac:dyDescent="0.25">
      <c r="A1088" t="s">
        <v>2097</v>
      </c>
      <c r="B1088" t="s">
        <v>16</v>
      </c>
      <c r="E1088" s="4" t="s">
        <v>2857</v>
      </c>
      <c r="F1088" s="4" t="s">
        <v>16</v>
      </c>
      <c r="G1088" s="4" t="str">
        <f t="shared" si="96"/>
        <v>C0704cam07</v>
      </c>
      <c r="H1088" s="8">
        <f>INDEX(data[join_date],MATCH('4.Endirim'!G1088,data[cust&amp;camp],0))</f>
        <v>44855</v>
      </c>
      <c r="I1088" s="11">
        <f>INDEX(data[GƏLİR],MATCH('4.Endirim'!G1088,data[cust&amp;camp],0))</f>
        <v>25</v>
      </c>
      <c r="J1088" s="10">
        <f t="shared" si="97"/>
        <v>44855</v>
      </c>
      <c r="K1088" s="12">
        <f t="shared" si="98"/>
        <v>25</v>
      </c>
      <c r="L1088" s="12">
        <f t="shared" si="99"/>
        <v>25</v>
      </c>
      <c r="M1088" s="12" t="str">
        <f t="shared" si="100"/>
        <v>endirim olmayacaq</v>
      </c>
      <c r="N1088" t="str">
        <f t="shared" si="101"/>
        <v>C070425</v>
      </c>
    </row>
    <row r="1089" spans="1:14" x14ac:dyDescent="0.25">
      <c r="A1089" t="s">
        <v>2101</v>
      </c>
      <c r="B1089" t="s">
        <v>36</v>
      </c>
      <c r="E1089" s="4" t="s">
        <v>2901</v>
      </c>
      <c r="F1089" s="4" t="s">
        <v>16</v>
      </c>
      <c r="G1089" s="4" t="str">
        <f t="shared" si="96"/>
        <v>C0715cam07</v>
      </c>
      <c r="H1089" s="8">
        <f>INDEX(data[join_date],MATCH('4.Endirim'!G1089,data[cust&amp;camp],0))</f>
        <v>44932</v>
      </c>
      <c r="I1089" s="11">
        <f>INDEX(data[GƏLİR],MATCH('4.Endirim'!G1089,data[cust&amp;camp],0))</f>
        <v>25</v>
      </c>
      <c r="J1089" s="10">
        <f t="shared" si="97"/>
        <v>45025</v>
      </c>
      <c r="K1089" s="12">
        <f t="shared" si="98"/>
        <v>29</v>
      </c>
      <c r="L1089" s="12">
        <f t="shared" si="99"/>
        <v>29</v>
      </c>
      <c r="M1089" s="12" t="str">
        <f t="shared" si="100"/>
        <v>endirim olmayacaq</v>
      </c>
      <c r="N1089" t="str">
        <f t="shared" si="101"/>
        <v>C071529</v>
      </c>
    </row>
    <row r="1090" spans="1:14" x14ac:dyDescent="0.25">
      <c r="A1090" t="s">
        <v>2105</v>
      </c>
      <c r="B1090" t="s">
        <v>6</v>
      </c>
      <c r="E1090" s="4" t="s">
        <v>2921</v>
      </c>
      <c r="F1090" s="4" t="s">
        <v>16</v>
      </c>
      <c r="G1090" s="4" t="str">
        <f t="shared" si="96"/>
        <v>C0720cam07</v>
      </c>
      <c r="H1090" s="8">
        <f>INDEX(data[join_date],MATCH('4.Endirim'!G1090,data[cust&amp;camp],0))</f>
        <v>44957</v>
      </c>
      <c r="I1090" s="11">
        <f>INDEX(data[GƏLİR],MATCH('4.Endirim'!G1090,data[cust&amp;camp],0))</f>
        <v>25</v>
      </c>
      <c r="J1090" s="10">
        <f t="shared" si="97"/>
        <v>44957</v>
      </c>
      <c r="K1090" s="12">
        <f t="shared" si="98"/>
        <v>25</v>
      </c>
      <c r="L1090" s="12">
        <f t="shared" si="99"/>
        <v>25</v>
      </c>
      <c r="M1090" s="12" t="str">
        <f t="shared" si="100"/>
        <v>endirim olmayacaq</v>
      </c>
      <c r="N1090" t="str">
        <f t="shared" si="101"/>
        <v>C072025</v>
      </c>
    </row>
    <row r="1091" spans="1:14" x14ac:dyDescent="0.25">
      <c r="A1091" t="s">
        <v>2105</v>
      </c>
      <c r="B1091" t="s">
        <v>10</v>
      </c>
      <c r="E1091" s="4" t="s">
        <v>3037</v>
      </c>
      <c r="F1091" s="4" t="s">
        <v>16</v>
      </c>
      <c r="G1091" s="4" t="str">
        <f t="shared" si="96"/>
        <v>C0749cam07</v>
      </c>
      <c r="H1091" s="8">
        <f>INDEX(data[join_date],MATCH('4.Endirim'!G1091,data[cust&amp;camp],0))</f>
        <v>44683</v>
      </c>
      <c r="I1091" s="11">
        <f>INDEX(data[GƏLİR],MATCH('4.Endirim'!G1091,data[cust&amp;camp],0))</f>
        <v>25</v>
      </c>
      <c r="J1091" s="10">
        <f t="shared" si="97"/>
        <v>44940</v>
      </c>
      <c r="K1091" s="12">
        <f t="shared" si="98"/>
        <v>25</v>
      </c>
      <c r="L1091" s="12">
        <f t="shared" si="99"/>
        <v>22</v>
      </c>
      <c r="M1091" s="12" t="str">
        <f t="shared" si="100"/>
        <v>endirim :C0749,cam07</v>
      </c>
      <c r="N1091" t="str">
        <f t="shared" si="101"/>
        <v>C074925</v>
      </c>
    </row>
    <row r="1092" spans="1:14" x14ac:dyDescent="0.25">
      <c r="A1092" t="s">
        <v>2109</v>
      </c>
      <c r="B1092" t="s">
        <v>10</v>
      </c>
      <c r="E1092" s="4" t="s">
        <v>3049</v>
      </c>
      <c r="F1092" s="4" t="s">
        <v>16</v>
      </c>
      <c r="G1092" s="4" t="str">
        <f t="shared" ref="G1092:G1155" si="102">E1092&amp;F1092</f>
        <v>C0752cam07</v>
      </c>
      <c r="H1092" s="8">
        <f>INDEX(data[join_date],MATCH('4.Endirim'!G1092,data[cust&amp;camp],0))</f>
        <v>44943</v>
      </c>
      <c r="I1092" s="11">
        <f>INDEX(data[GƏLİR],MATCH('4.Endirim'!G1092,data[cust&amp;camp],0))</f>
        <v>25</v>
      </c>
      <c r="J1092" s="10">
        <f t="shared" ref="J1092:J1155" si="103">_xlfn.MAXIFS($H$4:$H$1948,$E$4:$E$1948,E1092)</f>
        <v>44988</v>
      </c>
      <c r="K1092" s="12">
        <f t="shared" ref="K1092:K1155" si="104">_xlfn.MAXIFS($I$4:$I$1948,$E$4:$E$1948,E1092)</f>
        <v>26</v>
      </c>
      <c r="L1092" s="12">
        <f t="shared" ref="L1092:L1155" si="105">_xlfn.MAXIFS($I$4:$I$1948,$H$4:$H$1948,J1092,$E$4:$E$1948,E1092)</f>
        <v>26</v>
      </c>
      <c r="M1092" s="12" t="str">
        <f t="shared" si="100"/>
        <v>endirim olmayacaq</v>
      </c>
      <c r="N1092" t="str">
        <f t="shared" si="101"/>
        <v>C075226</v>
      </c>
    </row>
    <row r="1093" spans="1:14" x14ac:dyDescent="0.25">
      <c r="A1093" t="s">
        <v>2113</v>
      </c>
      <c r="B1093" t="s">
        <v>6</v>
      </c>
      <c r="E1093" s="4" t="s">
        <v>3069</v>
      </c>
      <c r="F1093" s="4" t="s">
        <v>16</v>
      </c>
      <c r="G1093" s="4" t="str">
        <f t="shared" si="102"/>
        <v>C0757cam07</v>
      </c>
      <c r="H1093" s="8">
        <f>INDEX(data[join_date],MATCH('4.Endirim'!G1093,data[cust&amp;camp],0))</f>
        <v>45036</v>
      </c>
      <c r="I1093" s="11">
        <f>INDEX(data[GƏLİR],MATCH('4.Endirim'!G1093,data[cust&amp;camp],0))</f>
        <v>25</v>
      </c>
      <c r="J1093" s="10">
        <f t="shared" si="103"/>
        <v>45036</v>
      </c>
      <c r="K1093" s="12">
        <f t="shared" si="104"/>
        <v>25</v>
      </c>
      <c r="L1093" s="12">
        <f t="shared" si="105"/>
        <v>25</v>
      </c>
      <c r="M1093" s="12" t="str">
        <f t="shared" ref="M1093:M1156" si="106">IF(L1093&gt;=K1093,"endirim olmayacaq",IF(I1093=K1093,"endirim :"&amp;  E1093  &amp;","&amp;F1093,"endirim olmayacaq"))</f>
        <v>endirim olmayacaq</v>
      </c>
      <c r="N1093" t="str">
        <f t="shared" ref="N1093:N1156" si="107">E1093&amp;K1093</f>
        <v>C075725</v>
      </c>
    </row>
    <row r="1094" spans="1:14" x14ac:dyDescent="0.25">
      <c r="A1094" t="s">
        <v>2113</v>
      </c>
      <c r="B1094" t="s">
        <v>12</v>
      </c>
      <c r="E1094" s="4" t="s">
        <v>3141</v>
      </c>
      <c r="F1094" s="4" t="s">
        <v>16</v>
      </c>
      <c r="G1094" s="4" t="str">
        <f t="shared" si="102"/>
        <v>C0775cam07</v>
      </c>
      <c r="H1094" s="8">
        <f>INDEX(data[join_date],MATCH('4.Endirim'!G1094,data[cust&amp;camp],0))</f>
        <v>44586</v>
      </c>
      <c r="I1094" s="11">
        <f>INDEX(data[GƏLİR],MATCH('4.Endirim'!G1094,data[cust&amp;camp],0))</f>
        <v>25</v>
      </c>
      <c r="J1094" s="10">
        <f t="shared" si="103"/>
        <v>44920</v>
      </c>
      <c r="K1094" s="12">
        <f t="shared" si="104"/>
        <v>25</v>
      </c>
      <c r="L1094" s="12">
        <f t="shared" si="105"/>
        <v>22</v>
      </c>
      <c r="M1094" s="12" t="str">
        <f t="shared" si="106"/>
        <v>endirim :C0775,cam07</v>
      </c>
      <c r="N1094" t="str">
        <f t="shared" si="107"/>
        <v>C077525</v>
      </c>
    </row>
    <row r="1095" spans="1:14" x14ac:dyDescent="0.25">
      <c r="A1095" t="s">
        <v>2117</v>
      </c>
      <c r="B1095" t="s">
        <v>18</v>
      </c>
      <c r="E1095" s="4" t="s">
        <v>3165</v>
      </c>
      <c r="F1095" s="4" t="s">
        <v>16</v>
      </c>
      <c r="G1095" s="4" t="str">
        <f t="shared" si="102"/>
        <v>C0781cam07</v>
      </c>
      <c r="H1095" s="8">
        <f>INDEX(data[join_date],MATCH('4.Endirim'!G1095,data[cust&amp;camp],0))</f>
        <v>44943</v>
      </c>
      <c r="I1095" s="11">
        <f>INDEX(data[GƏLİR],MATCH('4.Endirim'!G1095,data[cust&amp;camp],0))</f>
        <v>25</v>
      </c>
      <c r="J1095" s="10">
        <f t="shared" si="103"/>
        <v>44943</v>
      </c>
      <c r="K1095" s="12">
        <f t="shared" si="104"/>
        <v>25</v>
      </c>
      <c r="L1095" s="12">
        <f t="shared" si="105"/>
        <v>25</v>
      </c>
      <c r="M1095" s="12" t="str">
        <f t="shared" si="106"/>
        <v>endirim olmayacaq</v>
      </c>
      <c r="N1095" t="str">
        <f t="shared" si="107"/>
        <v>C078125</v>
      </c>
    </row>
    <row r="1096" spans="1:14" x14ac:dyDescent="0.25">
      <c r="A1096" t="s">
        <v>2121</v>
      </c>
      <c r="B1096" t="s">
        <v>4</v>
      </c>
      <c r="E1096" s="4" t="s">
        <v>3185</v>
      </c>
      <c r="F1096" s="4" t="s">
        <v>16</v>
      </c>
      <c r="G1096" s="4" t="str">
        <f t="shared" si="102"/>
        <v>C0786cam07</v>
      </c>
      <c r="H1096" s="8">
        <f>INDEX(data[join_date],MATCH('4.Endirim'!G1096,data[cust&amp;camp],0))</f>
        <v>44606</v>
      </c>
      <c r="I1096" s="11">
        <f>INDEX(data[GƏLİR],MATCH('4.Endirim'!G1096,data[cust&amp;camp],0))</f>
        <v>25</v>
      </c>
      <c r="J1096" s="10">
        <f t="shared" si="103"/>
        <v>44844</v>
      </c>
      <c r="K1096" s="12">
        <f t="shared" si="104"/>
        <v>29</v>
      </c>
      <c r="L1096" s="12">
        <f t="shared" si="105"/>
        <v>29</v>
      </c>
      <c r="M1096" s="12" t="str">
        <f t="shared" si="106"/>
        <v>endirim olmayacaq</v>
      </c>
      <c r="N1096" t="str">
        <f t="shared" si="107"/>
        <v>C078629</v>
      </c>
    </row>
    <row r="1097" spans="1:14" x14ac:dyDescent="0.25">
      <c r="A1097" t="s">
        <v>2121</v>
      </c>
      <c r="B1097" t="s">
        <v>30</v>
      </c>
      <c r="E1097" s="4" t="s">
        <v>3225</v>
      </c>
      <c r="F1097" s="4" t="s">
        <v>16</v>
      </c>
      <c r="G1097" s="4" t="str">
        <f t="shared" si="102"/>
        <v>C0796cam07</v>
      </c>
      <c r="H1097" s="8">
        <f>INDEX(data[join_date],MATCH('4.Endirim'!G1097,data[cust&amp;camp],0))</f>
        <v>45007</v>
      </c>
      <c r="I1097" s="11">
        <f>INDEX(data[GƏLİR],MATCH('4.Endirim'!G1097,data[cust&amp;camp],0))</f>
        <v>25</v>
      </c>
      <c r="J1097" s="10">
        <f t="shared" si="103"/>
        <v>45007</v>
      </c>
      <c r="K1097" s="12">
        <f t="shared" si="104"/>
        <v>25</v>
      </c>
      <c r="L1097" s="12">
        <f t="shared" si="105"/>
        <v>25</v>
      </c>
      <c r="M1097" s="12" t="str">
        <f t="shared" si="106"/>
        <v>endirim olmayacaq</v>
      </c>
      <c r="N1097" t="str">
        <f t="shared" si="107"/>
        <v>C079625</v>
      </c>
    </row>
    <row r="1098" spans="1:14" x14ac:dyDescent="0.25">
      <c r="A1098" t="s">
        <v>2125</v>
      </c>
      <c r="B1098" t="s">
        <v>6</v>
      </c>
      <c r="E1098" s="4" t="s">
        <v>3233</v>
      </c>
      <c r="F1098" s="4" t="s">
        <v>16</v>
      </c>
      <c r="G1098" s="4" t="str">
        <f t="shared" si="102"/>
        <v>C0798cam07</v>
      </c>
      <c r="H1098" s="8">
        <f>INDEX(data[join_date],MATCH('4.Endirim'!G1098,data[cust&amp;camp],0))</f>
        <v>44949</v>
      </c>
      <c r="I1098" s="11">
        <f>INDEX(data[GƏLİR],MATCH('4.Endirim'!G1098,data[cust&amp;camp],0))</f>
        <v>25</v>
      </c>
      <c r="J1098" s="10">
        <f t="shared" si="103"/>
        <v>44949</v>
      </c>
      <c r="K1098" s="12">
        <f t="shared" si="104"/>
        <v>65</v>
      </c>
      <c r="L1098" s="12">
        <f t="shared" si="105"/>
        <v>25</v>
      </c>
      <c r="M1098" s="12" t="str">
        <f t="shared" si="106"/>
        <v>endirim olmayacaq</v>
      </c>
      <c r="N1098" t="str">
        <f t="shared" si="107"/>
        <v>C079865</v>
      </c>
    </row>
    <row r="1099" spans="1:14" x14ac:dyDescent="0.25">
      <c r="A1099" t="s">
        <v>2125</v>
      </c>
      <c r="B1099" t="s">
        <v>30</v>
      </c>
      <c r="E1099" s="4" t="s">
        <v>3301</v>
      </c>
      <c r="F1099" s="4" t="s">
        <v>16</v>
      </c>
      <c r="G1099" s="4" t="str">
        <f t="shared" si="102"/>
        <v>C0815cam07</v>
      </c>
      <c r="H1099" s="8">
        <f>INDEX(data[join_date],MATCH('4.Endirim'!G1099,data[cust&amp;camp],0))</f>
        <v>45038</v>
      </c>
      <c r="I1099" s="11">
        <f>INDEX(data[GƏLİR],MATCH('4.Endirim'!G1099,data[cust&amp;camp],0))</f>
        <v>25</v>
      </c>
      <c r="J1099" s="10">
        <f t="shared" si="103"/>
        <v>45038</v>
      </c>
      <c r="K1099" s="12">
        <f t="shared" si="104"/>
        <v>25</v>
      </c>
      <c r="L1099" s="12">
        <f t="shared" si="105"/>
        <v>25</v>
      </c>
      <c r="M1099" s="12" t="str">
        <f t="shared" si="106"/>
        <v>endirim olmayacaq</v>
      </c>
      <c r="N1099" t="str">
        <f t="shared" si="107"/>
        <v>C081525</v>
      </c>
    </row>
    <row r="1100" spans="1:14" x14ac:dyDescent="0.25">
      <c r="A1100" t="s">
        <v>2129</v>
      </c>
      <c r="B1100" t="s">
        <v>8</v>
      </c>
      <c r="E1100" s="4" t="s">
        <v>3329</v>
      </c>
      <c r="F1100" s="4" t="s">
        <v>16</v>
      </c>
      <c r="G1100" s="4" t="str">
        <f t="shared" si="102"/>
        <v>C0822cam07</v>
      </c>
      <c r="H1100" s="8">
        <f>INDEX(data[join_date],MATCH('4.Endirim'!G1100,data[cust&amp;camp],0))</f>
        <v>44837</v>
      </c>
      <c r="I1100" s="11">
        <f>INDEX(data[GƏLİR],MATCH('4.Endirim'!G1100,data[cust&amp;camp],0))</f>
        <v>25</v>
      </c>
      <c r="J1100" s="10">
        <f t="shared" si="103"/>
        <v>44837</v>
      </c>
      <c r="K1100" s="12">
        <f t="shared" si="104"/>
        <v>26</v>
      </c>
      <c r="L1100" s="12">
        <f t="shared" si="105"/>
        <v>25</v>
      </c>
      <c r="M1100" s="12" t="str">
        <f t="shared" si="106"/>
        <v>endirim olmayacaq</v>
      </c>
      <c r="N1100" t="str">
        <f t="shared" si="107"/>
        <v>C082226</v>
      </c>
    </row>
    <row r="1101" spans="1:14" x14ac:dyDescent="0.25">
      <c r="A1101" t="s">
        <v>2129</v>
      </c>
      <c r="B1101" t="s">
        <v>30</v>
      </c>
      <c r="E1101" s="4" t="s">
        <v>3333</v>
      </c>
      <c r="F1101" s="4" t="s">
        <v>16</v>
      </c>
      <c r="G1101" s="4" t="str">
        <f t="shared" si="102"/>
        <v>C0823cam07</v>
      </c>
      <c r="H1101" s="8">
        <f>INDEX(data[join_date],MATCH('4.Endirim'!G1101,data[cust&amp;camp],0))</f>
        <v>44741</v>
      </c>
      <c r="I1101" s="11">
        <f>INDEX(data[GƏLİR],MATCH('4.Endirim'!G1101,data[cust&amp;camp],0))</f>
        <v>25</v>
      </c>
      <c r="J1101" s="10">
        <f t="shared" si="103"/>
        <v>44779</v>
      </c>
      <c r="K1101" s="12">
        <f t="shared" si="104"/>
        <v>62</v>
      </c>
      <c r="L1101" s="12">
        <f t="shared" si="105"/>
        <v>62</v>
      </c>
      <c r="M1101" s="12" t="str">
        <f t="shared" si="106"/>
        <v>endirim olmayacaq</v>
      </c>
      <c r="N1101" t="str">
        <f t="shared" si="107"/>
        <v>C082362</v>
      </c>
    </row>
    <row r="1102" spans="1:14" x14ac:dyDescent="0.25">
      <c r="A1102" t="s">
        <v>2133</v>
      </c>
      <c r="B1102" t="s">
        <v>12</v>
      </c>
      <c r="E1102" s="4" t="s">
        <v>3349</v>
      </c>
      <c r="F1102" s="4" t="s">
        <v>16</v>
      </c>
      <c r="G1102" s="4" t="str">
        <f t="shared" si="102"/>
        <v>C0827cam07</v>
      </c>
      <c r="H1102" s="8">
        <f>INDEX(data[join_date],MATCH('4.Endirim'!G1102,data[cust&amp;camp],0))</f>
        <v>44618</v>
      </c>
      <c r="I1102" s="11">
        <f>INDEX(data[GƏLİR],MATCH('4.Endirim'!G1102,data[cust&amp;camp],0))</f>
        <v>25</v>
      </c>
      <c r="J1102" s="10">
        <f t="shared" si="103"/>
        <v>44664</v>
      </c>
      <c r="K1102" s="12">
        <f t="shared" si="104"/>
        <v>25</v>
      </c>
      <c r="L1102" s="12">
        <f t="shared" si="105"/>
        <v>16</v>
      </c>
      <c r="M1102" s="12" t="str">
        <f t="shared" si="106"/>
        <v>endirim :C0827,cam07</v>
      </c>
      <c r="N1102" t="str">
        <f t="shared" si="107"/>
        <v>C082725</v>
      </c>
    </row>
    <row r="1103" spans="1:14" x14ac:dyDescent="0.25">
      <c r="A1103" t="s">
        <v>2133</v>
      </c>
      <c r="B1103" t="s">
        <v>16</v>
      </c>
      <c r="E1103" s="4" t="s">
        <v>3353</v>
      </c>
      <c r="F1103" s="4" t="s">
        <v>16</v>
      </c>
      <c r="G1103" s="4" t="str">
        <f t="shared" si="102"/>
        <v>C0828cam07</v>
      </c>
      <c r="H1103" s="8">
        <f>INDEX(data[join_date],MATCH('4.Endirim'!G1103,data[cust&amp;camp],0))</f>
        <v>44767</v>
      </c>
      <c r="I1103" s="11">
        <f>INDEX(data[GƏLİR],MATCH('4.Endirim'!G1103,data[cust&amp;camp],0))</f>
        <v>25</v>
      </c>
      <c r="J1103" s="10">
        <f t="shared" si="103"/>
        <v>44846</v>
      </c>
      <c r="K1103" s="12">
        <f t="shared" si="104"/>
        <v>25</v>
      </c>
      <c r="L1103" s="12">
        <f t="shared" si="105"/>
        <v>25</v>
      </c>
      <c r="M1103" s="12" t="str">
        <f t="shared" si="106"/>
        <v>endirim olmayacaq</v>
      </c>
      <c r="N1103" t="str">
        <f t="shared" si="107"/>
        <v>C082825</v>
      </c>
    </row>
    <row r="1104" spans="1:14" x14ac:dyDescent="0.25">
      <c r="A1104" t="s">
        <v>2137</v>
      </c>
      <c r="B1104" t="s">
        <v>8</v>
      </c>
      <c r="E1104" s="4" t="s">
        <v>3469</v>
      </c>
      <c r="F1104" s="4" t="s">
        <v>16</v>
      </c>
      <c r="G1104" s="4" t="str">
        <f t="shared" si="102"/>
        <v>C0857cam07</v>
      </c>
      <c r="H1104" s="8">
        <f>INDEX(data[join_date],MATCH('4.Endirim'!G1104,data[cust&amp;camp],0))</f>
        <v>44647</v>
      </c>
      <c r="I1104" s="11">
        <f>INDEX(data[GƏLİR],MATCH('4.Endirim'!G1104,data[cust&amp;camp],0))</f>
        <v>25</v>
      </c>
      <c r="J1104" s="10">
        <f t="shared" si="103"/>
        <v>44647</v>
      </c>
      <c r="K1104" s="12">
        <f t="shared" si="104"/>
        <v>62</v>
      </c>
      <c r="L1104" s="12">
        <f t="shared" si="105"/>
        <v>25</v>
      </c>
      <c r="M1104" s="12" t="str">
        <f t="shared" si="106"/>
        <v>endirim olmayacaq</v>
      </c>
      <c r="N1104" t="str">
        <f t="shared" si="107"/>
        <v>C085762</v>
      </c>
    </row>
    <row r="1105" spans="1:14" x14ac:dyDescent="0.25">
      <c r="A1105" t="s">
        <v>2137</v>
      </c>
      <c r="B1105" t="s">
        <v>30</v>
      </c>
      <c r="E1105" s="4" t="s">
        <v>3561</v>
      </c>
      <c r="F1105" s="4" t="s">
        <v>16</v>
      </c>
      <c r="G1105" s="4" t="str">
        <f t="shared" si="102"/>
        <v>C0880cam07</v>
      </c>
      <c r="H1105" s="8">
        <f>INDEX(data[join_date],MATCH('4.Endirim'!G1105,data[cust&amp;camp],0))</f>
        <v>44645</v>
      </c>
      <c r="I1105" s="11">
        <f>INDEX(data[GƏLİR],MATCH('4.Endirim'!G1105,data[cust&amp;camp],0))</f>
        <v>25</v>
      </c>
      <c r="J1105" s="10">
        <f t="shared" si="103"/>
        <v>44776</v>
      </c>
      <c r="K1105" s="12">
        <f t="shared" si="104"/>
        <v>27</v>
      </c>
      <c r="L1105" s="12">
        <f t="shared" si="105"/>
        <v>27</v>
      </c>
      <c r="M1105" s="12" t="str">
        <f t="shared" si="106"/>
        <v>endirim olmayacaq</v>
      </c>
      <c r="N1105" t="str">
        <f t="shared" si="107"/>
        <v>C088027</v>
      </c>
    </row>
    <row r="1106" spans="1:14" x14ac:dyDescent="0.25">
      <c r="A1106" t="s">
        <v>2141</v>
      </c>
      <c r="B1106" t="s">
        <v>8</v>
      </c>
      <c r="E1106" s="4" t="s">
        <v>3565</v>
      </c>
      <c r="F1106" s="4" t="s">
        <v>16</v>
      </c>
      <c r="G1106" s="4" t="str">
        <f t="shared" si="102"/>
        <v>C0881cam07</v>
      </c>
      <c r="H1106" s="8">
        <f>INDEX(data[join_date],MATCH('4.Endirim'!G1106,data[cust&amp;camp],0))</f>
        <v>44780</v>
      </c>
      <c r="I1106" s="11">
        <f>INDEX(data[GƏLİR],MATCH('4.Endirim'!G1106,data[cust&amp;camp],0))</f>
        <v>25</v>
      </c>
      <c r="J1106" s="10">
        <f t="shared" si="103"/>
        <v>44973</v>
      </c>
      <c r="K1106" s="12">
        <f t="shared" si="104"/>
        <v>25</v>
      </c>
      <c r="L1106" s="12">
        <f t="shared" si="105"/>
        <v>13</v>
      </c>
      <c r="M1106" s="12" t="str">
        <f t="shared" si="106"/>
        <v>endirim :C0881,cam07</v>
      </c>
      <c r="N1106" t="str">
        <f t="shared" si="107"/>
        <v>C088125</v>
      </c>
    </row>
    <row r="1107" spans="1:14" x14ac:dyDescent="0.25">
      <c r="A1107" t="s">
        <v>2141</v>
      </c>
      <c r="B1107" t="s">
        <v>12</v>
      </c>
      <c r="E1107" s="4" t="s">
        <v>3577</v>
      </c>
      <c r="F1107" s="4" t="s">
        <v>16</v>
      </c>
      <c r="G1107" s="4" t="str">
        <f t="shared" si="102"/>
        <v>C0884cam07</v>
      </c>
      <c r="H1107" s="8">
        <f>INDEX(data[join_date],MATCH('4.Endirim'!G1107,data[cust&amp;camp],0))</f>
        <v>44946</v>
      </c>
      <c r="I1107" s="11">
        <f>INDEX(data[GƏLİR],MATCH('4.Endirim'!G1107,data[cust&amp;camp],0))</f>
        <v>25</v>
      </c>
      <c r="J1107" s="10">
        <f t="shared" si="103"/>
        <v>44946</v>
      </c>
      <c r="K1107" s="12">
        <f t="shared" si="104"/>
        <v>26</v>
      </c>
      <c r="L1107" s="12">
        <f t="shared" si="105"/>
        <v>25</v>
      </c>
      <c r="M1107" s="12" t="str">
        <f t="shared" si="106"/>
        <v>endirim olmayacaq</v>
      </c>
      <c r="N1107" t="str">
        <f t="shared" si="107"/>
        <v>C088426</v>
      </c>
    </row>
    <row r="1108" spans="1:14" x14ac:dyDescent="0.25">
      <c r="A1108" t="s">
        <v>2145</v>
      </c>
      <c r="B1108" t="s">
        <v>22</v>
      </c>
      <c r="E1108" s="4" t="s">
        <v>3617</v>
      </c>
      <c r="F1108" s="4" t="s">
        <v>16</v>
      </c>
      <c r="G1108" s="4" t="str">
        <f t="shared" si="102"/>
        <v>C0894cam07</v>
      </c>
      <c r="H1108" s="8">
        <f>INDEX(data[join_date],MATCH('4.Endirim'!G1108,data[cust&amp;camp],0))</f>
        <v>44962</v>
      </c>
      <c r="I1108" s="11">
        <f>INDEX(data[GƏLİR],MATCH('4.Endirim'!G1108,data[cust&amp;camp],0))</f>
        <v>25</v>
      </c>
      <c r="J1108" s="10">
        <f t="shared" si="103"/>
        <v>44962</v>
      </c>
      <c r="K1108" s="12">
        <f t="shared" si="104"/>
        <v>27</v>
      </c>
      <c r="L1108" s="12">
        <f t="shared" si="105"/>
        <v>25</v>
      </c>
      <c r="M1108" s="12" t="str">
        <f t="shared" si="106"/>
        <v>endirim olmayacaq</v>
      </c>
      <c r="N1108" t="str">
        <f t="shared" si="107"/>
        <v>C089427</v>
      </c>
    </row>
    <row r="1109" spans="1:14" x14ac:dyDescent="0.25">
      <c r="A1109" t="s">
        <v>2145</v>
      </c>
      <c r="B1109" t="s">
        <v>28</v>
      </c>
      <c r="E1109" s="4" t="s">
        <v>3689</v>
      </c>
      <c r="F1109" s="4" t="s">
        <v>16</v>
      </c>
      <c r="G1109" s="4" t="str">
        <f t="shared" si="102"/>
        <v>C0912cam07</v>
      </c>
      <c r="H1109" s="8">
        <f>INDEX(data[join_date],MATCH('4.Endirim'!G1109,data[cust&amp;camp],0))</f>
        <v>45018</v>
      </c>
      <c r="I1109" s="11">
        <f>INDEX(data[GƏLİR],MATCH('4.Endirim'!G1109,data[cust&amp;camp],0))</f>
        <v>25</v>
      </c>
      <c r="J1109" s="10">
        <f t="shared" si="103"/>
        <v>45018</v>
      </c>
      <c r="K1109" s="12">
        <f t="shared" si="104"/>
        <v>25</v>
      </c>
      <c r="L1109" s="12">
        <f t="shared" si="105"/>
        <v>25</v>
      </c>
      <c r="M1109" s="12" t="str">
        <f t="shared" si="106"/>
        <v>endirim olmayacaq</v>
      </c>
      <c r="N1109" t="str">
        <f t="shared" si="107"/>
        <v>C091225</v>
      </c>
    </row>
    <row r="1110" spans="1:14" x14ac:dyDescent="0.25">
      <c r="A1110" t="s">
        <v>2149</v>
      </c>
      <c r="B1110" t="s">
        <v>6</v>
      </c>
      <c r="E1110" s="4" t="s">
        <v>3717</v>
      </c>
      <c r="F1110" s="4" t="s">
        <v>16</v>
      </c>
      <c r="G1110" s="4" t="str">
        <f t="shared" si="102"/>
        <v>C0919cam07</v>
      </c>
      <c r="H1110" s="8">
        <f>INDEX(data[join_date],MATCH('4.Endirim'!G1110,data[cust&amp;camp],0))</f>
        <v>45022</v>
      </c>
      <c r="I1110" s="11">
        <f>INDEX(data[GƏLİR],MATCH('4.Endirim'!G1110,data[cust&amp;camp],0))</f>
        <v>25</v>
      </c>
      <c r="J1110" s="10">
        <f t="shared" si="103"/>
        <v>45022</v>
      </c>
      <c r="K1110" s="12">
        <f t="shared" si="104"/>
        <v>62</v>
      </c>
      <c r="L1110" s="12">
        <f t="shared" si="105"/>
        <v>25</v>
      </c>
      <c r="M1110" s="12" t="str">
        <f t="shared" si="106"/>
        <v>endirim olmayacaq</v>
      </c>
      <c r="N1110" t="str">
        <f t="shared" si="107"/>
        <v>C091962</v>
      </c>
    </row>
    <row r="1111" spans="1:14" x14ac:dyDescent="0.25">
      <c r="A1111" t="s">
        <v>2149</v>
      </c>
      <c r="B1111" t="s">
        <v>32</v>
      </c>
      <c r="E1111" s="4" t="s">
        <v>3737</v>
      </c>
      <c r="F1111" s="4" t="s">
        <v>16</v>
      </c>
      <c r="G1111" s="4" t="str">
        <f t="shared" si="102"/>
        <v>C0924cam07</v>
      </c>
      <c r="H1111" s="8">
        <f>INDEX(data[join_date],MATCH('4.Endirim'!G1111,data[cust&amp;camp],0))</f>
        <v>45009</v>
      </c>
      <c r="I1111" s="11">
        <f>INDEX(data[GƏLİR],MATCH('4.Endirim'!G1111,data[cust&amp;camp],0))</f>
        <v>25</v>
      </c>
      <c r="J1111" s="10">
        <f t="shared" si="103"/>
        <v>45009</v>
      </c>
      <c r="K1111" s="12">
        <f t="shared" si="104"/>
        <v>27</v>
      </c>
      <c r="L1111" s="12">
        <f t="shared" si="105"/>
        <v>25</v>
      </c>
      <c r="M1111" s="12" t="str">
        <f t="shared" si="106"/>
        <v>endirim olmayacaq</v>
      </c>
      <c r="N1111" t="str">
        <f t="shared" si="107"/>
        <v>C092427</v>
      </c>
    </row>
    <row r="1112" spans="1:14" x14ac:dyDescent="0.25">
      <c r="A1112" t="s">
        <v>2153</v>
      </c>
      <c r="B1112" t="s">
        <v>22</v>
      </c>
      <c r="E1112" s="4" t="s">
        <v>3753</v>
      </c>
      <c r="F1112" s="4" t="s">
        <v>16</v>
      </c>
      <c r="G1112" s="4" t="str">
        <f t="shared" si="102"/>
        <v>C0928cam07</v>
      </c>
      <c r="H1112" s="8">
        <f>INDEX(data[join_date],MATCH('4.Endirim'!G1112,data[cust&amp;camp],0))</f>
        <v>44943</v>
      </c>
      <c r="I1112" s="11">
        <f>INDEX(data[GƏLİR],MATCH('4.Endirim'!G1112,data[cust&amp;camp],0))</f>
        <v>25</v>
      </c>
      <c r="J1112" s="10">
        <f t="shared" si="103"/>
        <v>44943</v>
      </c>
      <c r="K1112" s="12">
        <f t="shared" si="104"/>
        <v>25</v>
      </c>
      <c r="L1112" s="12">
        <f t="shared" si="105"/>
        <v>25</v>
      </c>
      <c r="M1112" s="12" t="str">
        <f t="shared" si="106"/>
        <v>endirim olmayacaq</v>
      </c>
      <c r="N1112" t="str">
        <f t="shared" si="107"/>
        <v>C092825</v>
      </c>
    </row>
    <row r="1113" spans="1:14" x14ac:dyDescent="0.25">
      <c r="A1113" t="s">
        <v>2153</v>
      </c>
      <c r="B1113" t="s">
        <v>32</v>
      </c>
      <c r="E1113" s="4" t="s">
        <v>3773</v>
      </c>
      <c r="F1113" s="4" t="s">
        <v>16</v>
      </c>
      <c r="G1113" s="4" t="str">
        <f t="shared" si="102"/>
        <v>C0933cam07</v>
      </c>
      <c r="H1113" s="8">
        <f>INDEX(data[join_date],MATCH('4.Endirim'!G1113,data[cust&amp;camp],0))</f>
        <v>44804</v>
      </c>
      <c r="I1113" s="11">
        <f>INDEX(data[GƏLİR],MATCH('4.Endirim'!G1113,data[cust&amp;camp],0))</f>
        <v>25</v>
      </c>
      <c r="J1113" s="10">
        <f t="shared" si="103"/>
        <v>44804</v>
      </c>
      <c r="K1113" s="12">
        <f t="shared" si="104"/>
        <v>75</v>
      </c>
      <c r="L1113" s="12">
        <f t="shared" si="105"/>
        <v>25</v>
      </c>
      <c r="M1113" s="12" t="str">
        <f t="shared" si="106"/>
        <v>endirim olmayacaq</v>
      </c>
      <c r="N1113" t="str">
        <f t="shared" si="107"/>
        <v>C093375</v>
      </c>
    </row>
    <row r="1114" spans="1:14" x14ac:dyDescent="0.25">
      <c r="A1114" t="s">
        <v>2157</v>
      </c>
      <c r="B1114" t="s">
        <v>16</v>
      </c>
      <c r="E1114" s="4" t="s">
        <v>3793</v>
      </c>
      <c r="F1114" s="4" t="s">
        <v>16</v>
      </c>
      <c r="G1114" s="4" t="str">
        <f t="shared" si="102"/>
        <v>C0938cam07</v>
      </c>
      <c r="H1114" s="8">
        <f>INDEX(data[join_date],MATCH('4.Endirim'!G1114,data[cust&amp;camp],0))</f>
        <v>44624</v>
      </c>
      <c r="I1114" s="11">
        <f>INDEX(data[GƏLİR],MATCH('4.Endirim'!G1114,data[cust&amp;camp],0))</f>
        <v>25</v>
      </c>
      <c r="J1114" s="10">
        <f t="shared" si="103"/>
        <v>44624</v>
      </c>
      <c r="K1114" s="12">
        <f t="shared" si="104"/>
        <v>25</v>
      </c>
      <c r="L1114" s="12">
        <f t="shared" si="105"/>
        <v>25</v>
      </c>
      <c r="M1114" s="12" t="str">
        <f t="shared" si="106"/>
        <v>endirim olmayacaq</v>
      </c>
      <c r="N1114" t="str">
        <f t="shared" si="107"/>
        <v>C093825</v>
      </c>
    </row>
    <row r="1115" spans="1:14" x14ac:dyDescent="0.25">
      <c r="A1115" t="s">
        <v>2157</v>
      </c>
      <c r="B1115" t="s">
        <v>34</v>
      </c>
      <c r="E1115" s="4" t="s">
        <v>3817</v>
      </c>
      <c r="F1115" s="4" t="s">
        <v>16</v>
      </c>
      <c r="G1115" s="4" t="str">
        <f t="shared" si="102"/>
        <v>C0944cam07</v>
      </c>
      <c r="H1115" s="8">
        <f>INDEX(data[join_date],MATCH('4.Endirim'!G1115,data[cust&amp;camp],0))</f>
        <v>44767</v>
      </c>
      <c r="I1115" s="11">
        <f>INDEX(data[GƏLİR],MATCH('4.Endirim'!G1115,data[cust&amp;camp],0))</f>
        <v>25</v>
      </c>
      <c r="J1115" s="10">
        <f t="shared" si="103"/>
        <v>44867</v>
      </c>
      <c r="K1115" s="12">
        <f t="shared" si="104"/>
        <v>28</v>
      </c>
      <c r="L1115" s="12">
        <f t="shared" si="105"/>
        <v>28</v>
      </c>
      <c r="M1115" s="12" t="str">
        <f t="shared" si="106"/>
        <v>endirim olmayacaq</v>
      </c>
      <c r="N1115" t="str">
        <f t="shared" si="107"/>
        <v>C094428</v>
      </c>
    </row>
    <row r="1116" spans="1:14" x14ac:dyDescent="0.25">
      <c r="A1116" t="s">
        <v>2161</v>
      </c>
      <c r="B1116" t="s">
        <v>6</v>
      </c>
      <c r="E1116" s="4" t="s">
        <v>3845</v>
      </c>
      <c r="F1116" s="4" t="s">
        <v>16</v>
      </c>
      <c r="G1116" s="4" t="str">
        <f t="shared" si="102"/>
        <v>C0951cam07</v>
      </c>
      <c r="H1116" s="8">
        <f>INDEX(data[join_date],MATCH('4.Endirim'!G1116,data[cust&amp;camp],0))</f>
        <v>44778</v>
      </c>
      <c r="I1116" s="11">
        <f>INDEX(data[GƏLİR],MATCH('4.Endirim'!G1116,data[cust&amp;camp],0))</f>
        <v>25</v>
      </c>
      <c r="J1116" s="10">
        <f t="shared" si="103"/>
        <v>44778</v>
      </c>
      <c r="K1116" s="12">
        <f t="shared" si="104"/>
        <v>25</v>
      </c>
      <c r="L1116" s="12">
        <f t="shared" si="105"/>
        <v>25</v>
      </c>
      <c r="M1116" s="12" t="str">
        <f t="shared" si="106"/>
        <v>endirim olmayacaq</v>
      </c>
      <c r="N1116" t="str">
        <f t="shared" si="107"/>
        <v>C095125</v>
      </c>
    </row>
    <row r="1117" spans="1:14" x14ac:dyDescent="0.25">
      <c r="A1117" t="s">
        <v>2165</v>
      </c>
      <c r="B1117" t="s">
        <v>14</v>
      </c>
      <c r="E1117" s="4" t="s">
        <v>3877</v>
      </c>
      <c r="F1117" s="4" t="s">
        <v>16</v>
      </c>
      <c r="G1117" s="4" t="str">
        <f t="shared" si="102"/>
        <v>C0959cam07</v>
      </c>
      <c r="H1117" s="8">
        <f>INDEX(data[join_date],MATCH('4.Endirim'!G1117,data[cust&amp;camp],0))</f>
        <v>44578</v>
      </c>
      <c r="I1117" s="11">
        <f>INDEX(data[GƏLİR],MATCH('4.Endirim'!G1117,data[cust&amp;camp],0))</f>
        <v>25</v>
      </c>
      <c r="J1117" s="10">
        <f t="shared" si="103"/>
        <v>44794</v>
      </c>
      <c r="K1117" s="12">
        <f t="shared" si="104"/>
        <v>62</v>
      </c>
      <c r="L1117" s="12">
        <f t="shared" si="105"/>
        <v>14</v>
      </c>
      <c r="M1117" s="12" t="str">
        <f t="shared" si="106"/>
        <v>endirim olmayacaq</v>
      </c>
      <c r="N1117" t="str">
        <f t="shared" si="107"/>
        <v>C095962</v>
      </c>
    </row>
    <row r="1118" spans="1:14" x14ac:dyDescent="0.25">
      <c r="A1118" t="s">
        <v>2165</v>
      </c>
      <c r="B1118" t="s">
        <v>28</v>
      </c>
      <c r="E1118" s="4" t="s">
        <v>3893</v>
      </c>
      <c r="F1118" s="4" t="s">
        <v>16</v>
      </c>
      <c r="G1118" s="4" t="str">
        <f t="shared" si="102"/>
        <v>C0963cam07</v>
      </c>
      <c r="H1118" s="8">
        <f>INDEX(data[join_date],MATCH('4.Endirim'!G1118,data[cust&amp;camp],0))</f>
        <v>44711</v>
      </c>
      <c r="I1118" s="11">
        <f>INDEX(data[GƏLİR],MATCH('4.Endirim'!G1118,data[cust&amp;camp],0))</f>
        <v>25</v>
      </c>
      <c r="J1118" s="10">
        <f t="shared" si="103"/>
        <v>44795</v>
      </c>
      <c r="K1118" s="12">
        <f t="shared" si="104"/>
        <v>66</v>
      </c>
      <c r="L1118" s="12">
        <f t="shared" si="105"/>
        <v>66</v>
      </c>
      <c r="M1118" s="12" t="str">
        <f t="shared" si="106"/>
        <v>endirim olmayacaq</v>
      </c>
      <c r="N1118" t="str">
        <f t="shared" si="107"/>
        <v>C096366</v>
      </c>
    </row>
    <row r="1119" spans="1:14" x14ac:dyDescent="0.25">
      <c r="A1119" t="s">
        <v>2169</v>
      </c>
      <c r="B1119" t="s">
        <v>12</v>
      </c>
      <c r="E1119" s="4" t="s">
        <v>3949</v>
      </c>
      <c r="F1119" s="4" t="s">
        <v>16</v>
      </c>
      <c r="G1119" s="4" t="str">
        <f t="shared" si="102"/>
        <v>C0977cam07</v>
      </c>
      <c r="H1119" s="8">
        <f>INDEX(data[join_date],MATCH('4.Endirim'!G1119,data[cust&amp;camp],0))</f>
        <v>44867</v>
      </c>
      <c r="I1119" s="11">
        <f>INDEX(data[GƏLİR],MATCH('4.Endirim'!G1119,data[cust&amp;camp],0))</f>
        <v>25</v>
      </c>
      <c r="J1119" s="10">
        <f t="shared" si="103"/>
        <v>44937</v>
      </c>
      <c r="K1119" s="12">
        <f t="shared" si="104"/>
        <v>75</v>
      </c>
      <c r="L1119" s="12">
        <f t="shared" si="105"/>
        <v>22</v>
      </c>
      <c r="M1119" s="12" t="str">
        <f t="shared" si="106"/>
        <v>endirim olmayacaq</v>
      </c>
      <c r="N1119" t="str">
        <f t="shared" si="107"/>
        <v>C097775</v>
      </c>
    </row>
    <row r="1120" spans="1:14" x14ac:dyDescent="0.25">
      <c r="A1120" t="s">
        <v>2169</v>
      </c>
      <c r="B1120" t="s">
        <v>34</v>
      </c>
      <c r="E1120" s="4" t="s">
        <v>43</v>
      </c>
      <c r="F1120" s="4" t="s">
        <v>26</v>
      </c>
      <c r="G1120" s="4" t="str">
        <f t="shared" si="102"/>
        <v>C0001cam12</v>
      </c>
      <c r="H1120" s="8">
        <f>INDEX(data[join_date],MATCH('4.Endirim'!G1120,data[cust&amp;camp],0))</f>
        <v>44813</v>
      </c>
      <c r="I1120" s="11">
        <f>INDEX(data[GƏLİR],MATCH('4.Endirim'!G1120,data[cust&amp;camp],0))</f>
        <v>65</v>
      </c>
      <c r="J1120" s="10">
        <f t="shared" si="103"/>
        <v>45038</v>
      </c>
      <c r="K1120" s="12">
        <f t="shared" si="104"/>
        <v>65</v>
      </c>
      <c r="L1120" s="12">
        <f t="shared" si="105"/>
        <v>29</v>
      </c>
      <c r="M1120" s="12" t="str">
        <f t="shared" si="106"/>
        <v>endirim :C0001,cam12</v>
      </c>
      <c r="N1120" t="str">
        <f t="shared" si="107"/>
        <v>C000165</v>
      </c>
    </row>
    <row r="1121" spans="1:14" x14ac:dyDescent="0.25">
      <c r="A1121" t="s">
        <v>2173</v>
      </c>
      <c r="B1121" t="s">
        <v>8</v>
      </c>
      <c r="E1121" s="4" t="s">
        <v>73</v>
      </c>
      <c r="F1121" s="4" t="s">
        <v>26</v>
      </c>
      <c r="G1121" s="4" t="str">
        <f t="shared" si="102"/>
        <v>C0008cam12</v>
      </c>
      <c r="H1121" s="8">
        <f>INDEX(data[join_date],MATCH('4.Endirim'!G1121,data[cust&amp;camp],0))</f>
        <v>44900</v>
      </c>
      <c r="I1121" s="11">
        <f>INDEX(data[GƏLİR],MATCH('4.Endirim'!G1121,data[cust&amp;camp],0))</f>
        <v>65</v>
      </c>
      <c r="J1121" s="10">
        <f t="shared" si="103"/>
        <v>44900</v>
      </c>
      <c r="K1121" s="12">
        <f t="shared" si="104"/>
        <v>65</v>
      </c>
      <c r="L1121" s="12">
        <f t="shared" si="105"/>
        <v>65</v>
      </c>
      <c r="M1121" s="12" t="str">
        <f t="shared" si="106"/>
        <v>endirim olmayacaq</v>
      </c>
      <c r="N1121" t="str">
        <f t="shared" si="107"/>
        <v>C000865</v>
      </c>
    </row>
    <row r="1122" spans="1:14" x14ac:dyDescent="0.25">
      <c r="A1122" t="s">
        <v>2173</v>
      </c>
      <c r="B1122" t="s">
        <v>14</v>
      </c>
      <c r="E1122" s="4" t="s">
        <v>85</v>
      </c>
      <c r="F1122" s="4" t="s">
        <v>26</v>
      </c>
      <c r="G1122" s="4" t="str">
        <f t="shared" si="102"/>
        <v>C0011cam12</v>
      </c>
      <c r="H1122" s="8">
        <f>INDEX(data[join_date],MATCH('4.Endirim'!G1122,data[cust&amp;camp],0))</f>
        <v>45025</v>
      </c>
      <c r="I1122" s="11">
        <f>INDEX(data[GƏLİR],MATCH('4.Endirim'!G1122,data[cust&amp;camp],0))</f>
        <v>65</v>
      </c>
      <c r="J1122" s="10">
        <f t="shared" si="103"/>
        <v>45025</v>
      </c>
      <c r="K1122" s="12">
        <f t="shared" si="104"/>
        <v>65</v>
      </c>
      <c r="L1122" s="12">
        <f t="shared" si="105"/>
        <v>65</v>
      </c>
      <c r="M1122" s="12" t="str">
        <f t="shared" si="106"/>
        <v>endirim olmayacaq</v>
      </c>
      <c r="N1122" t="str">
        <f t="shared" si="107"/>
        <v>C001165</v>
      </c>
    </row>
    <row r="1123" spans="1:14" x14ac:dyDescent="0.25">
      <c r="A1123" t="s">
        <v>2177</v>
      </c>
      <c r="B1123" t="s">
        <v>4</v>
      </c>
      <c r="E1123" s="4" t="s">
        <v>93</v>
      </c>
      <c r="F1123" s="4" t="s">
        <v>26</v>
      </c>
      <c r="G1123" s="4" t="str">
        <f t="shared" si="102"/>
        <v>C0013cam12</v>
      </c>
      <c r="H1123" s="8">
        <f>INDEX(data[join_date],MATCH('4.Endirim'!G1123,data[cust&amp;camp],0))</f>
        <v>44656</v>
      </c>
      <c r="I1123" s="11">
        <f>INDEX(data[GƏLİR],MATCH('4.Endirim'!G1123,data[cust&amp;camp],0))</f>
        <v>65</v>
      </c>
      <c r="J1123" s="10">
        <f t="shared" si="103"/>
        <v>44960</v>
      </c>
      <c r="K1123" s="12">
        <f t="shared" si="104"/>
        <v>65</v>
      </c>
      <c r="L1123" s="12">
        <f t="shared" si="105"/>
        <v>10</v>
      </c>
      <c r="M1123" s="12" t="str">
        <f t="shared" si="106"/>
        <v>endirim :C0013,cam12</v>
      </c>
      <c r="N1123" t="str">
        <f t="shared" si="107"/>
        <v>C001365</v>
      </c>
    </row>
    <row r="1124" spans="1:14" x14ac:dyDescent="0.25">
      <c r="A1124" t="s">
        <v>2177</v>
      </c>
      <c r="B1124" t="s">
        <v>14</v>
      </c>
      <c r="E1124" s="4" t="s">
        <v>137</v>
      </c>
      <c r="F1124" s="4" t="s">
        <v>26</v>
      </c>
      <c r="G1124" s="4" t="str">
        <f t="shared" si="102"/>
        <v>C0024cam12</v>
      </c>
      <c r="H1124" s="8">
        <f>INDEX(data[join_date],MATCH('4.Endirim'!G1124,data[cust&amp;camp],0))</f>
        <v>44738</v>
      </c>
      <c r="I1124" s="11">
        <f>INDEX(data[GƏLİR],MATCH('4.Endirim'!G1124,data[cust&amp;camp],0))</f>
        <v>65</v>
      </c>
      <c r="J1124" s="10">
        <f t="shared" si="103"/>
        <v>44871</v>
      </c>
      <c r="K1124" s="12">
        <f t="shared" si="104"/>
        <v>65</v>
      </c>
      <c r="L1124" s="12">
        <f t="shared" si="105"/>
        <v>29</v>
      </c>
      <c r="M1124" s="12" t="str">
        <f t="shared" si="106"/>
        <v>endirim :C0024,cam12</v>
      </c>
      <c r="N1124" t="str">
        <f t="shared" si="107"/>
        <v>C002465</v>
      </c>
    </row>
    <row r="1125" spans="1:14" x14ac:dyDescent="0.25">
      <c r="A1125" t="s">
        <v>2181</v>
      </c>
      <c r="B1125" t="s">
        <v>24</v>
      </c>
      <c r="E1125" s="4" t="s">
        <v>157</v>
      </c>
      <c r="F1125" s="4" t="s">
        <v>26</v>
      </c>
      <c r="G1125" s="4" t="str">
        <f t="shared" si="102"/>
        <v>C0029cam12</v>
      </c>
      <c r="H1125" s="8">
        <f>INDEX(data[join_date],MATCH('4.Endirim'!G1125,data[cust&amp;camp],0))</f>
        <v>44948</v>
      </c>
      <c r="I1125" s="11">
        <f>INDEX(data[GƏLİR],MATCH('4.Endirim'!G1125,data[cust&amp;camp],0))</f>
        <v>65</v>
      </c>
      <c r="J1125" s="10">
        <f t="shared" si="103"/>
        <v>44948</v>
      </c>
      <c r="K1125" s="12">
        <f t="shared" si="104"/>
        <v>66</v>
      </c>
      <c r="L1125" s="12">
        <f t="shared" si="105"/>
        <v>65</v>
      </c>
      <c r="M1125" s="12" t="str">
        <f t="shared" si="106"/>
        <v>endirim olmayacaq</v>
      </c>
      <c r="N1125" t="str">
        <f t="shared" si="107"/>
        <v>C002966</v>
      </c>
    </row>
    <row r="1126" spans="1:14" x14ac:dyDescent="0.25">
      <c r="A1126" t="s">
        <v>2181</v>
      </c>
      <c r="B1126" t="s">
        <v>32</v>
      </c>
      <c r="E1126" s="4" t="s">
        <v>185</v>
      </c>
      <c r="F1126" s="4" t="s">
        <v>26</v>
      </c>
      <c r="G1126" s="4" t="str">
        <f t="shared" si="102"/>
        <v>C0036cam12</v>
      </c>
      <c r="H1126" s="8">
        <f>INDEX(data[join_date],MATCH('4.Endirim'!G1126,data[cust&amp;camp],0))</f>
        <v>44894</v>
      </c>
      <c r="I1126" s="11">
        <f>INDEX(data[GƏLİR],MATCH('4.Endirim'!G1126,data[cust&amp;camp],0))</f>
        <v>65</v>
      </c>
      <c r="J1126" s="10">
        <f t="shared" si="103"/>
        <v>45022</v>
      </c>
      <c r="K1126" s="12">
        <f t="shared" si="104"/>
        <v>66</v>
      </c>
      <c r="L1126" s="12">
        <f t="shared" si="105"/>
        <v>25</v>
      </c>
      <c r="M1126" s="12" t="str">
        <f t="shared" si="106"/>
        <v>endirim olmayacaq</v>
      </c>
      <c r="N1126" t="str">
        <f t="shared" si="107"/>
        <v>C003666</v>
      </c>
    </row>
    <row r="1127" spans="1:14" x14ac:dyDescent="0.25">
      <c r="A1127" t="s">
        <v>2185</v>
      </c>
      <c r="B1127" t="s">
        <v>28</v>
      </c>
      <c r="E1127" s="4" t="s">
        <v>225</v>
      </c>
      <c r="F1127" s="4" t="s">
        <v>26</v>
      </c>
      <c r="G1127" s="4" t="str">
        <f t="shared" si="102"/>
        <v>C0046cam12</v>
      </c>
      <c r="H1127" s="8">
        <f>INDEX(data[join_date],MATCH('4.Endirim'!G1127,data[cust&amp;camp],0))</f>
        <v>44883</v>
      </c>
      <c r="I1127" s="11">
        <f>INDEX(data[GƏLİR],MATCH('4.Endirim'!G1127,data[cust&amp;camp],0))</f>
        <v>65</v>
      </c>
      <c r="J1127" s="10">
        <f t="shared" si="103"/>
        <v>44984</v>
      </c>
      <c r="K1127" s="12">
        <f t="shared" si="104"/>
        <v>65</v>
      </c>
      <c r="L1127" s="12">
        <f t="shared" si="105"/>
        <v>29</v>
      </c>
      <c r="M1127" s="12" t="str">
        <f t="shared" si="106"/>
        <v>endirim :C0046,cam12</v>
      </c>
      <c r="N1127" t="str">
        <f t="shared" si="107"/>
        <v>C004665</v>
      </c>
    </row>
    <row r="1128" spans="1:14" x14ac:dyDescent="0.25">
      <c r="A1128" t="s">
        <v>2185</v>
      </c>
      <c r="B1128" t="s">
        <v>32</v>
      </c>
      <c r="E1128" s="4" t="s">
        <v>237</v>
      </c>
      <c r="F1128" s="4" t="s">
        <v>26</v>
      </c>
      <c r="G1128" s="4" t="str">
        <f t="shared" si="102"/>
        <v>C0049cam12</v>
      </c>
      <c r="H1128" s="8">
        <f>INDEX(data[join_date],MATCH('4.Endirim'!G1128,data[cust&amp;camp],0))</f>
        <v>44673</v>
      </c>
      <c r="I1128" s="11">
        <f>INDEX(data[GƏLİR],MATCH('4.Endirim'!G1128,data[cust&amp;camp],0))</f>
        <v>65</v>
      </c>
      <c r="J1128" s="10">
        <f t="shared" si="103"/>
        <v>45012</v>
      </c>
      <c r="K1128" s="12">
        <f t="shared" si="104"/>
        <v>65</v>
      </c>
      <c r="L1128" s="12">
        <f t="shared" si="105"/>
        <v>27</v>
      </c>
      <c r="M1128" s="12" t="str">
        <f t="shared" si="106"/>
        <v>endirim :C0049,cam12</v>
      </c>
      <c r="N1128" t="str">
        <f t="shared" si="107"/>
        <v>C004965</v>
      </c>
    </row>
    <row r="1129" spans="1:14" x14ac:dyDescent="0.25">
      <c r="A1129" t="s">
        <v>2189</v>
      </c>
      <c r="B1129" t="s">
        <v>14</v>
      </c>
      <c r="E1129" s="4" t="s">
        <v>241</v>
      </c>
      <c r="F1129" s="4" t="s">
        <v>26</v>
      </c>
      <c r="G1129" s="4" t="str">
        <f t="shared" si="102"/>
        <v>C0050cam12</v>
      </c>
      <c r="H1129" s="8">
        <f>INDEX(data[join_date],MATCH('4.Endirim'!G1129,data[cust&amp;camp],0))</f>
        <v>44662</v>
      </c>
      <c r="I1129" s="11">
        <f>INDEX(data[GƏLİR],MATCH('4.Endirim'!G1129,data[cust&amp;camp],0))</f>
        <v>65</v>
      </c>
      <c r="J1129" s="10">
        <f t="shared" si="103"/>
        <v>45015</v>
      </c>
      <c r="K1129" s="12">
        <f t="shared" si="104"/>
        <v>66</v>
      </c>
      <c r="L1129" s="12">
        <f t="shared" si="105"/>
        <v>28</v>
      </c>
      <c r="M1129" s="12" t="str">
        <f t="shared" si="106"/>
        <v>endirim olmayacaq</v>
      </c>
      <c r="N1129" t="str">
        <f t="shared" si="107"/>
        <v>C005066</v>
      </c>
    </row>
    <row r="1130" spans="1:14" x14ac:dyDescent="0.25">
      <c r="A1130" t="s">
        <v>2189</v>
      </c>
      <c r="B1130" t="s">
        <v>24</v>
      </c>
      <c r="E1130" s="4" t="s">
        <v>245</v>
      </c>
      <c r="F1130" s="4" t="s">
        <v>26</v>
      </c>
      <c r="G1130" s="4" t="str">
        <f t="shared" si="102"/>
        <v>C0051cam12</v>
      </c>
      <c r="H1130" s="8">
        <f>INDEX(data[join_date],MATCH('4.Endirim'!G1130,data[cust&amp;camp],0))</f>
        <v>44766</v>
      </c>
      <c r="I1130" s="11">
        <f>INDEX(data[GƏLİR],MATCH('4.Endirim'!G1130,data[cust&amp;camp],0))</f>
        <v>65</v>
      </c>
      <c r="J1130" s="10">
        <f t="shared" si="103"/>
        <v>44766</v>
      </c>
      <c r="K1130" s="12">
        <f t="shared" si="104"/>
        <v>65</v>
      </c>
      <c r="L1130" s="12">
        <f t="shared" si="105"/>
        <v>65</v>
      </c>
      <c r="M1130" s="12" t="str">
        <f t="shared" si="106"/>
        <v>endirim olmayacaq</v>
      </c>
      <c r="N1130" t="str">
        <f t="shared" si="107"/>
        <v>C005165</v>
      </c>
    </row>
    <row r="1131" spans="1:14" x14ac:dyDescent="0.25">
      <c r="A1131" t="s">
        <v>2193</v>
      </c>
      <c r="B1131" t="s">
        <v>6</v>
      </c>
      <c r="E1131" s="4" t="s">
        <v>249</v>
      </c>
      <c r="F1131" s="4" t="s">
        <v>26</v>
      </c>
      <c r="G1131" s="4" t="str">
        <f t="shared" si="102"/>
        <v>C0052cam12</v>
      </c>
      <c r="H1131" s="8">
        <f>INDEX(data[join_date],MATCH('4.Endirim'!G1131,data[cust&amp;camp],0))</f>
        <v>44583</v>
      </c>
      <c r="I1131" s="11">
        <f>INDEX(data[GƏLİR],MATCH('4.Endirim'!G1131,data[cust&amp;camp],0))</f>
        <v>65</v>
      </c>
      <c r="J1131" s="10">
        <f t="shared" si="103"/>
        <v>44900</v>
      </c>
      <c r="K1131" s="12">
        <f t="shared" si="104"/>
        <v>75</v>
      </c>
      <c r="L1131" s="12">
        <f t="shared" si="105"/>
        <v>13</v>
      </c>
      <c r="M1131" s="12" t="str">
        <f t="shared" si="106"/>
        <v>endirim olmayacaq</v>
      </c>
      <c r="N1131" t="str">
        <f t="shared" si="107"/>
        <v>C005275</v>
      </c>
    </row>
    <row r="1132" spans="1:14" x14ac:dyDescent="0.25">
      <c r="A1132" t="s">
        <v>2197</v>
      </c>
      <c r="B1132" t="s">
        <v>24</v>
      </c>
      <c r="E1132" s="4" t="s">
        <v>273</v>
      </c>
      <c r="F1132" s="4" t="s">
        <v>26</v>
      </c>
      <c r="G1132" s="4" t="str">
        <f t="shared" si="102"/>
        <v>C0058cam12</v>
      </c>
      <c r="H1132" s="8">
        <f>INDEX(data[join_date],MATCH('4.Endirim'!G1132,data[cust&amp;camp],0))</f>
        <v>44803</v>
      </c>
      <c r="I1132" s="11">
        <f>INDEX(data[GƏLİR],MATCH('4.Endirim'!G1132,data[cust&amp;camp],0))</f>
        <v>65</v>
      </c>
      <c r="J1132" s="10">
        <f t="shared" si="103"/>
        <v>44924</v>
      </c>
      <c r="K1132" s="12">
        <f t="shared" si="104"/>
        <v>65</v>
      </c>
      <c r="L1132" s="12">
        <f t="shared" si="105"/>
        <v>26</v>
      </c>
      <c r="M1132" s="12" t="str">
        <f t="shared" si="106"/>
        <v>endirim :C0058,cam12</v>
      </c>
      <c r="N1132" t="str">
        <f t="shared" si="107"/>
        <v>C005865</v>
      </c>
    </row>
    <row r="1133" spans="1:14" x14ac:dyDescent="0.25">
      <c r="A1133" t="s">
        <v>2197</v>
      </c>
      <c r="B1133" t="s">
        <v>34</v>
      </c>
      <c r="E1133" s="4" t="s">
        <v>285</v>
      </c>
      <c r="F1133" s="4" t="s">
        <v>26</v>
      </c>
      <c r="G1133" s="4" t="str">
        <f t="shared" si="102"/>
        <v>C0061cam12</v>
      </c>
      <c r="H1133" s="8">
        <f>INDEX(data[join_date],MATCH('4.Endirim'!G1133,data[cust&amp;camp],0))</f>
        <v>44671</v>
      </c>
      <c r="I1133" s="11">
        <f>INDEX(data[GƏLİR],MATCH('4.Endirim'!G1133,data[cust&amp;camp],0))</f>
        <v>65</v>
      </c>
      <c r="J1133" s="10">
        <f t="shared" si="103"/>
        <v>44671</v>
      </c>
      <c r="K1133" s="12">
        <f t="shared" si="104"/>
        <v>65</v>
      </c>
      <c r="L1133" s="12">
        <f t="shared" si="105"/>
        <v>65</v>
      </c>
      <c r="M1133" s="12" t="str">
        <f t="shared" si="106"/>
        <v>endirim olmayacaq</v>
      </c>
      <c r="N1133" t="str">
        <f t="shared" si="107"/>
        <v>C006165</v>
      </c>
    </row>
    <row r="1134" spans="1:14" x14ac:dyDescent="0.25">
      <c r="A1134" t="s">
        <v>2201</v>
      </c>
      <c r="B1134" t="s">
        <v>10</v>
      </c>
      <c r="E1134" s="4" t="s">
        <v>309</v>
      </c>
      <c r="F1134" s="4" t="s">
        <v>26</v>
      </c>
      <c r="G1134" s="4" t="str">
        <f t="shared" si="102"/>
        <v>C0067cam12</v>
      </c>
      <c r="H1134" s="8">
        <f>INDEX(data[join_date],MATCH('4.Endirim'!G1134,data[cust&amp;camp],0))</f>
        <v>44995</v>
      </c>
      <c r="I1134" s="11">
        <f>INDEX(data[GƏLİR],MATCH('4.Endirim'!G1134,data[cust&amp;camp],0))</f>
        <v>65</v>
      </c>
      <c r="J1134" s="10">
        <f t="shared" si="103"/>
        <v>44995</v>
      </c>
      <c r="K1134" s="12">
        <f t="shared" si="104"/>
        <v>65</v>
      </c>
      <c r="L1134" s="12">
        <f t="shared" si="105"/>
        <v>65</v>
      </c>
      <c r="M1134" s="12" t="str">
        <f t="shared" si="106"/>
        <v>endirim olmayacaq</v>
      </c>
      <c r="N1134" t="str">
        <f t="shared" si="107"/>
        <v>C006765</v>
      </c>
    </row>
    <row r="1135" spans="1:14" x14ac:dyDescent="0.25">
      <c r="A1135" t="s">
        <v>2201</v>
      </c>
      <c r="B1135" t="s">
        <v>36</v>
      </c>
      <c r="E1135" s="4" t="s">
        <v>369</v>
      </c>
      <c r="F1135" s="4" t="s">
        <v>26</v>
      </c>
      <c r="G1135" s="4" t="str">
        <f t="shared" si="102"/>
        <v>C0082cam12</v>
      </c>
      <c r="H1135" s="8">
        <f>INDEX(data[join_date],MATCH('4.Endirim'!G1135,data[cust&amp;camp],0))</f>
        <v>44750</v>
      </c>
      <c r="I1135" s="11">
        <f>INDEX(data[GƏLİR],MATCH('4.Endirim'!G1135,data[cust&amp;camp],0))</f>
        <v>65</v>
      </c>
      <c r="J1135" s="10">
        <f t="shared" si="103"/>
        <v>44750</v>
      </c>
      <c r="K1135" s="12">
        <f t="shared" si="104"/>
        <v>65</v>
      </c>
      <c r="L1135" s="12">
        <f t="shared" si="105"/>
        <v>65</v>
      </c>
      <c r="M1135" s="12" t="str">
        <f t="shared" si="106"/>
        <v>endirim olmayacaq</v>
      </c>
      <c r="N1135" t="str">
        <f t="shared" si="107"/>
        <v>C008265</v>
      </c>
    </row>
    <row r="1136" spans="1:14" x14ac:dyDescent="0.25">
      <c r="A1136" t="s">
        <v>2205</v>
      </c>
      <c r="B1136" t="s">
        <v>16</v>
      </c>
      <c r="E1136" s="4" t="s">
        <v>389</v>
      </c>
      <c r="F1136" s="4" t="s">
        <v>26</v>
      </c>
      <c r="G1136" s="4" t="str">
        <f t="shared" si="102"/>
        <v>C0087cam12</v>
      </c>
      <c r="H1136" s="8">
        <f>INDEX(data[join_date],MATCH('4.Endirim'!G1136,data[cust&amp;camp],0))</f>
        <v>44634</v>
      </c>
      <c r="I1136" s="11">
        <f>INDEX(data[GƏLİR],MATCH('4.Endirim'!G1136,data[cust&amp;camp],0))</f>
        <v>65</v>
      </c>
      <c r="J1136" s="10">
        <f t="shared" si="103"/>
        <v>44947</v>
      </c>
      <c r="K1136" s="12">
        <f t="shared" si="104"/>
        <v>65</v>
      </c>
      <c r="L1136" s="12">
        <f t="shared" si="105"/>
        <v>10</v>
      </c>
      <c r="M1136" s="12" t="str">
        <f t="shared" si="106"/>
        <v>endirim :C0087,cam12</v>
      </c>
      <c r="N1136" t="str">
        <f t="shared" si="107"/>
        <v>C008765</v>
      </c>
    </row>
    <row r="1137" spans="1:14" x14ac:dyDescent="0.25">
      <c r="A1137" t="s">
        <v>2205</v>
      </c>
      <c r="B1137" t="s">
        <v>22</v>
      </c>
      <c r="E1137" s="4" t="s">
        <v>409</v>
      </c>
      <c r="F1137" s="4" t="s">
        <v>26</v>
      </c>
      <c r="G1137" s="4" t="str">
        <f t="shared" si="102"/>
        <v>C0092cam12</v>
      </c>
      <c r="H1137" s="8">
        <f>INDEX(data[join_date],MATCH('4.Endirim'!G1137,data[cust&amp;camp],0))</f>
        <v>44780</v>
      </c>
      <c r="I1137" s="11">
        <f>INDEX(data[GƏLİR],MATCH('4.Endirim'!G1137,data[cust&amp;camp],0))</f>
        <v>65</v>
      </c>
      <c r="J1137" s="10">
        <f t="shared" si="103"/>
        <v>45044</v>
      </c>
      <c r="K1137" s="12">
        <f t="shared" si="104"/>
        <v>66</v>
      </c>
      <c r="L1137" s="12">
        <f t="shared" si="105"/>
        <v>10</v>
      </c>
      <c r="M1137" s="12" t="str">
        <f t="shared" si="106"/>
        <v>endirim olmayacaq</v>
      </c>
      <c r="N1137" t="str">
        <f t="shared" si="107"/>
        <v>C009266</v>
      </c>
    </row>
    <row r="1138" spans="1:14" x14ac:dyDescent="0.25">
      <c r="A1138" t="s">
        <v>2209</v>
      </c>
      <c r="B1138" t="s">
        <v>16</v>
      </c>
      <c r="E1138" s="4" t="s">
        <v>421</v>
      </c>
      <c r="F1138" s="4" t="s">
        <v>26</v>
      </c>
      <c r="G1138" s="4" t="str">
        <f t="shared" si="102"/>
        <v>C0095cam12</v>
      </c>
      <c r="H1138" s="8">
        <f>INDEX(data[join_date],MATCH('4.Endirim'!G1138,data[cust&amp;camp],0))</f>
        <v>44903</v>
      </c>
      <c r="I1138" s="11">
        <f>INDEX(data[GƏLİR],MATCH('4.Endirim'!G1138,data[cust&amp;camp],0))</f>
        <v>65</v>
      </c>
      <c r="J1138" s="10">
        <f t="shared" si="103"/>
        <v>44903</v>
      </c>
      <c r="K1138" s="12">
        <f t="shared" si="104"/>
        <v>66</v>
      </c>
      <c r="L1138" s="12">
        <f t="shared" si="105"/>
        <v>65</v>
      </c>
      <c r="M1138" s="12" t="str">
        <f t="shared" si="106"/>
        <v>endirim olmayacaq</v>
      </c>
      <c r="N1138" t="str">
        <f t="shared" si="107"/>
        <v>C009566</v>
      </c>
    </row>
    <row r="1139" spans="1:14" x14ac:dyDescent="0.25">
      <c r="A1139" t="s">
        <v>2209</v>
      </c>
      <c r="B1139" t="s">
        <v>28</v>
      </c>
      <c r="E1139" s="4" t="s">
        <v>449</v>
      </c>
      <c r="F1139" s="4" t="s">
        <v>26</v>
      </c>
      <c r="G1139" s="4" t="str">
        <f t="shared" si="102"/>
        <v>C0102cam12</v>
      </c>
      <c r="H1139" s="8">
        <f>INDEX(data[join_date],MATCH('4.Endirim'!G1139,data[cust&amp;camp],0))</f>
        <v>44953</v>
      </c>
      <c r="I1139" s="11">
        <f>INDEX(data[GƏLİR],MATCH('4.Endirim'!G1139,data[cust&amp;camp],0))</f>
        <v>65</v>
      </c>
      <c r="J1139" s="10">
        <f t="shared" si="103"/>
        <v>44953</v>
      </c>
      <c r="K1139" s="12">
        <f t="shared" si="104"/>
        <v>65</v>
      </c>
      <c r="L1139" s="12">
        <f t="shared" si="105"/>
        <v>65</v>
      </c>
      <c r="M1139" s="12" t="str">
        <f t="shared" si="106"/>
        <v>endirim olmayacaq</v>
      </c>
      <c r="N1139" t="str">
        <f t="shared" si="107"/>
        <v>C010265</v>
      </c>
    </row>
    <row r="1140" spans="1:14" x14ac:dyDescent="0.25">
      <c r="A1140" t="s">
        <v>2213</v>
      </c>
      <c r="B1140" t="s">
        <v>10</v>
      </c>
      <c r="E1140" s="4" t="s">
        <v>461</v>
      </c>
      <c r="F1140" s="4" t="s">
        <v>26</v>
      </c>
      <c r="G1140" s="4" t="str">
        <f t="shared" si="102"/>
        <v>C0105cam12</v>
      </c>
      <c r="H1140" s="8">
        <f>INDEX(data[join_date],MATCH('4.Endirim'!G1140,data[cust&amp;camp],0))</f>
        <v>45009</v>
      </c>
      <c r="I1140" s="11">
        <f>INDEX(data[GƏLİR],MATCH('4.Endirim'!G1140,data[cust&amp;camp],0))</f>
        <v>65</v>
      </c>
      <c r="J1140" s="10">
        <f t="shared" si="103"/>
        <v>45009</v>
      </c>
      <c r="K1140" s="12">
        <f t="shared" si="104"/>
        <v>65</v>
      </c>
      <c r="L1140" s="12">
        <f t="shared" si="105"/>
        <v>65</v>
      </c>
      <c r="M1140" s="12" t="str">
        <f t="shared" si="106"/>
        <v>endirim olmayacaq</v>
      </c>
      <c r="N1140" t="str">
        <f t="shared" si="107"/>
        <v>C010565</v>
      </c>
    </row>
    <row r="1141" spans="1:14" x14ac:dyDescent="0.25">
      <c r="A1141" t="s">
        <v>2213</v>
      </c>
      <c r="B1141" t="s">
        <v>12</v>
      </c>
      <c r="E1141" s="4" t="s">
        <v>465</v>
      </c>
      <c r="F1141" s="4" t="s">
        <v>26</v>
      </c>
      <c r="G1141" s="4" t="str">
        <f t="shared" si="102"/>
        <v>C0106cam12</v>
      </c>
      <c r="H1141" s="8">
        <f>INDEX(data[join_date],MATCH('4.Endirim'!G1141,data[cust&amp;camp],0))</f>
        <v>44751</v>
      </c>
      <c r="I1141" s="11">
        <f>INDEX(data[GƏLİR],MATCH('4.Endirim'!G1141,data[cust&amp;camp],0))</f>
        <v>65</v>
      </c>
      <c r="J1141" s="10">
        <f t="shared" si="103"/>
        <v>44957</v>
      </c>
      <c r="K1141" s="12">
        <f t="shared" si="104"/>
        <v>66</v>
      </c>
      <c r="L1141" s="12">
        <f t="shared" si="105"/>
        <v>66</v>
      </c>
      <c r="M1141" s="12" t="str">
        <f t="shared" si="106"/>
        <v>endirim olmayacaq</v>
      </c>
      <c r="N1141" t="str">
        <f t="shared" si="107"/>
        <v>C010666</v>
      </c>
    </row>
    <row r="1142" spans="1:14" x14ac:dyDescent="0.25">
      <c r="A1142" t="s">
        <v>2217</v>
      </c>
      <c r="B1142" t="s">
        <v>6</v>
      </c>
      <c r="E1142" s="4" t="s">
        <v>469</v>
      </c>
      <c r="F1142" s="4" t="s">
        <v>26</v>
      </c>
      <c r="G1142" s="4" t="str">
        <f t="shared" si="102"/>
        <v>C0107cam12</v>
      </c>
      <c r="H1142" s="8">
        <f>INDEX(data[join_date],MATCH('4.Endirim'!G1142,data[cust&amp;camp],0))</f>
        <v>45006</v>
      </c>
      <c r="I1142" s="11">
        <f>INDEX(data[GƏLİR],MATCH('4.Endirim'!G1142,data[cust&amp;camp],0))</f>
        <v>65</v>
      </c>
      <c r="J1142" s="10">
        <f t="shared" si="103"/>
        <v>45006</v>
      </c>
      <c r="K1142" s="12">
        <f t="shared" si="104"/>
        <v>65</v>
      </c>
      <c r="L1142" s="12">
        <f t="shared" si="105"/>
        <v>65</v>
      </c>
      <c r="M1142" s="12" t="str">
        <f t="shared" si="106"/>
        <v>endirim olmayacaq</v>
      </c>
      <c r="N1142" t="str">
        <f t="shared" si="107"/>
        <v>C010765</v>
      </c>
    </row>
    <row r="1143" spans="1:14" x14ac:dyDescent="0.25">
      <c r="A1143" t="s">
        <v>2217</v>
      </c>
      <c r="B1143" t="s">
        <v>24</v>
      </c>
      <c r="E1143" s="4" t="s">
        <v>473</v>
      </c>
      <c r="F1143" s="4" t="s">
        <v>26</v>
      </c>
      <c r="G1143" s="4" t="str">
        <f t="shared" si="102"/>
        <v>C0108cam12</v>
      </c>
      <c r="H1143" s="8">
        <f>INDEX(data[join_date],MATCH('4.Endirim'!G1143,data[cust&amp;camp],0))</f>
        <v>45025</v>
      </c>
      <c r="I1143" s="11">
        <f>INDEX(data[GƏLİR],MATCH('4.Endirim'!G1143,data[cust&amp;camp],0))</f>
        <v>65</v>
      </c>
      <c r="J1143" s="10">
        <f t="shared" si="103"/>
        <v>45025</v>
      </c>
      <c r="K1143" s="12">
        <f t="shared" si="104"/>
        <v>65</v>
      </c>
      <c r="L1143" s="12">
        <f t="shared" si="105"/>
        <v>65</v>
      </c>
      <c r="M1143" s="12" t="str">
        <f t="shared" si="106"/>
        <v>endirim olmayacaq</v>
      </c>
      <c r="N1143" t="str">
        <f t="shared" si="107"/>
        <v>C010865</v>
      </c>
    </row>
    <row r="1144" spans="1:14" x14ac:dyDescent="0.25">
      <c r="A1144" t="s">
        <v>2221</v>
      </c>
      <c r="B1144" t="s">
        <v>24</v>
      </c>
      <c r="E1144" s="4" t="s">
        <v>481</v>
      </c>
      <c r="F1144" s="4" t="s">
        <v>26</v>
      </c>
      <c r="G1144" s="4" t="str">
        <f t="shared" si="102"/>
        <v>C0110cam12</v>
      </c>
      <c r="H1144" s="8">
        <f>INDEX(data[join_date],MATCH('4.Endirim'!G1144,data[cust&amp;camp],0))</f>
        <v>44714</v>
      </c>
      <c r="I1144" s="11">
        <f>INDEX(data[GƏLİR],MATCH('4.Endirim'!G1144,data[cust&amp;camp],0))</f>
        <v>65</v>
      </c>
      <c r="J1144" s="10">
        <f t="shared" si="103"/>
        <v>44838</v>
      </c>
      <c r="K1144" s="12">
        <f t="shared" si="104"/>
        <v>65</v>
      </c>
      <c r="L1144" s="12">
        <f t="shared" si="105"/>
        <v>29</v>
      </c>
      <c r="M1144" s="12" t="str">
        <f t="shared" si="106"/>
        <v>endirim :C0110,cam12</v>
      </c>
      <c r="N1144" t="str">
        <f t="shared" si="107"/>
        <v>C011065</v>
      </c>
    </row>
    <row r="1145" spans="1:14" x14ac:dyDescent="0.25">
      <c r="A1145" t="s">
        <v>2221</v>
      </c>
      <c r="B1145" t="s">
        <v>30</v>
      </c>
      <c r="E1145" s="4" t="s">
        <v>485</v>
      </c>
      <c r="F1145" s="4" t="s">
        <v>26</v>
      </c>
      <c r="G1145" s="4" t="str">
        <f t="shared" si="102"/>
        <v>C0111cam12</v>
      </c>
      <c r="H1145" s="8">
        <f>INDEX(data[join_date],MATCH('4.Endirim'!G1145,data[cust&amp;camp],0))</f>
        <v>44821</v>
      </c>
      <c r="I1145" s="11">
        <f>INDEX(data[GƏLİR],MATCH('4.Endirim'!G1145,data[cust&amp;camp],0))</f>
        <v>65</v>
      </c>
      <c r="J1145" s="10">
        <f t="shared" si="103"/>
        <v>44982</v>
      </c>
      <c r="K1145" s="12">
        <f t="shared" si="104"/>
        <v>65</v>
      </c>
      <c r="L1145" s="12">
        <f t="shared" si="105"/>
        <v>14</v>
      </c>
      <c r="M1145" s="12" t="str">
        <f t="shared" si="106"/>
        <v>endirim :C0111,cam12</v>
      </c>
      <c r="N1145" t="str">
        <f t="shared" si="107"/>
        <v>C011165</v>
      </c>
    </row>
    <row r="1146" spans="1:14" x14ac:dyDescent="0.25">
      <c r="A1146" t="s">
        <v>2225</v>
      </c>
      <c r="B1146" t="s">
        <v>8</v>
      </c>
      <c r="E1146" s="4" t="s">
        <v>589</v>
      </c>
      <c r="F1146" s="4" t="s">
        <v>26</v>
      </c>
      <c r="G1146" s="4" t="str">
        <f t="shared" si="102"/>
        <v>C0137cam12</v>
      </c>
      <c r="H1146" s="8">
        <f>INDEX(data[join_date],MATCH('4.Endirim'!G1146,data[cust&amp;camp],0))</f>
        <v>44798</v>
      </c>
      <c r="I1146" s="11">
        <f>INDEX(data[GƏLİR],MATCH('4.Endirim'!G1146,data[cust&amp;camp],0))</f>
        <v>65</v>
      </c>
      <c r="J1146" s="10">
        <f t="shared" si="103"/>
        <v>45028</v>
      </c>
      <c r="K1146" s="12">
        <f t="shared" si="104"/>
        <v>65</v>
      </c>
      <c r="L1146" s="12">
        <f t="shared" si="105"/>
        <v>26</v>
      </c>
      <c r="M1146" s="12" t="str">
        <f t="shared" si="106"/>
        <v>endirim :C0137,cam12</v>
      </c>
      <c r="N1146" t="str">
        <f t="shared" si="107"/>
        <v>C013765</v>
      </c>
    </row>
    <row r="1147" spans="1:14" x14ac:dyDescent="0.25">
      <c r="A1147" t="s">
        <v>2225</v>
      </c>
      <c r="B1147" t="s">
        <v>30</v>
      </c>
      <c r="E1147" s="4" t="s">
        <v>597</v>
      </c>
      <c r="F1147" s="4" t="s">
        <v>26</v>
      </c>
      <c r="G1147" s="4" t="str">
        <f t="shared" si="102"/>
        <v>C0139cam12</v>
      </c>
      <c r="H1147" s="8">
        <f>INDEX(data[join_date],MATCH('4.Endirim'!G1147,data[cust&amp;camp],0))</f>
        <v>44944</v>
      </c>
      <c r="I1147" s="11">
        <f>INDEX(data[GƏLİR],MATCH('4.Endirim'!G1147,data[cust&amp;camp],0))</f>
        <v>65</v>
      </c>
      <c r="J1147" s="10">
        <f t="shared" si="103"/>
        <v>44998</v>
      </c>
      <c r="K1147" s="12">
        <f t="shared" si="104"/>
        <v>65</v>
      </c>
      <c r="L1147" s="12">
        <f t="shared" si="105"/>
        <v>26</v>
      </c>
      <c r="M1147" s="12" t="str">
        <f t="shared" si="106"/>
        <v>endirim :C0139,cam12</v>
      </c>
      <c r="N1147" t="str">
        <f t="shared" si="107"/>
        <v>C013965</v>
      </c>
    </row>
    <row r="1148" spans="1:14" x14ac:dyDescent="0.25">
      <c r="A1148" t="s">
        <v>2229</v>
      </c>
      <c r="B1148" t="s">
        <v>10</v>
      </c>
      <c r="E1148" s="4" t="s">
        <v>629</v>
      </c>
      <c r="F1148" s="4" t="s">
        <v>26</v>
      </c>
      <c r="G1148" s="4" t="str">
        <f t="shared" si="102"/>
        <v>C0147cam12</v>
      </c>
      <c r="H1148" s="8">
        <f>INDEX(data[join_date],MATCH('4.Endirim'!G1148,data[cust&amp;camp],0))</f>
        <v>44740</v>
      </c>
      <c r="I1148" s="11">
        <f>INDEX(data[GƏLİR],MATCH('4.Endirim'!G1148,data[cust&amp;camp],0))</f>
        <v>65</v>
      </c>
      <c r="J1148" s="10">
        <f t="shared" si="103"/>
        <v>45011</v>
      </c>
      <c r="K1148" s="12">
        <f t="shared" si="104"/>
        <v>66</v>
      </c>
      <c r="L1148" s="12">
        <f t="shared" si="105"/>
        <v>66</v>
      </c>
      <c r="M1148" s="12" t="str">
        <f t="shared" si="106"/>
        <v>endirim olmayacaq</v>
      </c>
      <c r="N1148" t="str">
        <f t="shared" si="107"/>
        <v>C014766</v>
      </c>
    </row>
    <row r="1149" spans="1:14" x14ac:dyDescent="0.25">
      <c r="A1149" t="s">
        <v>2229</v>
      </c>
      <c r="B1149" t="s">
        <v>36</v>
      </c>
      <c r="E1149" s="4" t="s">
        <v>637</v>
      </c>
      <c r="F1149" s="4" t="s">
        <v>26</v>
      </c>
      <c r="G1149" s="4" t="str">
        <f t="shared" si="102"/>
        <v>C0149cam12</v>
      </c>
      <c r="H1149" s="8">
        <f>INDEX(data[join_date],MATCH('4.Endirim'!G1149,data[cust&amp;camp],0))</f>
        <v>44986</v>
      </c>
      <c r="I1149" s="11">
        <f>INDEX(data[GƏLİR],MATCH('4.Endirim'!G1149,data[cust&amp;camp],0))</f>
        <v>65</v>
      </c>
      <c r="J1149" s="10">
        <f t="shared" si="103"/>
        <v>44986</v>
      </c>
      <c r="K1149" s="12">
        <f t="shared" si="104"/>
        <v>65</v>
      </c>
      <c r="L1149" s="12">
        <f t="shared" si="105"/>
        <v>65</v>
      </c>
      <c r="M1149" s="12" t="str">
        <f t="shared" si="106"/>
        <v>endirim olmayacaq</v>
      </c>
      <c r="N1149" t="str">
        <f t="shared" si="107"/>
        <v>C014965</v>
      </c>
    </row>
    <row r="1150" spans="1:14" x14ac:dyDescent="0.25">
      <c r="A1150" t="s">
        <v>2233</v>
      </c>
      <c r="B1150" t="s">
        <v>8</v>
      </c>
      <c r="E1150" s="4" t="s">
        <v>689</v>
      </c>
      <c r="F1150" s="4" t="s">
        <v>26</v>
      </c>
      <c r="G1150" s="4" t="str">
        <f t="shared" si="102"/>
        <v>C0162cam12</v>
      </c>
      <c r="H1150" s="8">
        <f>INDEX(data[join_date],MATCH('4.Endirim'!G1150,data[cust&amp;camp],0))</f>
        <v>44929</v>
      </c>
      <c r="I1150" s="11">
        <f>INDEX(data[GƏLİR],MATCH('4.Endirim'!G1150,data[cust&amp;camp],0))</f>
        <v>65</v>
      </c>
      <c r="J1150" s="10">
        <f t="shared" si="103"/>
        <v>44929</v>
      </c>
      <c r="K1150" s="12">
        <f t="shared" si="104"/>
        <v>65</v>
      </c>
      <c r="L1150" s="12">
        <f t="shared" si="105"/>
        <v>65</v>
      </c>
      <c r="M1150" s="12" t="str">
        <f t="shared" si="106"/>
        <v>endirim olmayacaq</v>
      </c>
      <c r="N1150" t="str">
        <f t="shared" si="107"/>
        <v>C016265</v>
      </c>
    </row>
    <row r="1151" spans="1:14" x14ac:dyDescent="0.25">
      <c r="A1151" t="s">
        <v>2233</v>
      </c>
      <c r="B1151" t="s">
        <v>12</v>
      </c>
      <c r="E1151" s="4" t="s">
        <v>717</v>
      </c>
      <c r="F1151" s="4" t="s">
        <v>26</v>
      </c>
      <c r="G1151" s="4" t="str">
        <f t="shared" si="102"/>
        <v>C0169cam12</v>
      </c>
      <c r="H1151" s="8">
        <f>INDEX(data[join_date],MATCH('4.Endirim'!G1151,data[cust&amp;camp],0))</f>
        <v>44891</v>
      </c>
      <c r="I1151" s="11">
        <f>INDEX(data[GƏLİR],MATCH('4.Endirim'!G1151,data[cust&amp;camp],0))</f>
        <v>65</v>
      </c>
      <c r="J1151" s="10">
        <f t="shared" si="103"/>
        <v>44891</v>
      </c>
      <c r="K1151" s="12">
        <f t="shared" si="104"/>
        <v>65</v>
      </c>
      <c r="L1151" s="12">
        <f t="shared" si="105"/>
        <v>65</v>
      </c>
      <c r="M1151" s="12" t="str">
        <f t="shared" si="106"/>
        <v>endirim olmayacaq</v>
      </c>
      <c r="N1151" t="str">
        <f t="shared" si="107"/>
        <v>C016965</v>
      </c>
    </row>
    <row r="1152" spans="1:14" x14ac:dyDescent="0.25">
      <c r="A1152" t="s">
        <v>2237</v>
      </c>
      <c r="B1152" t="s">
        <v>18</v>
      </c>
      <c r="E1152" s="4" t="s">
        <v>733</v>
      </c>
      <c r="F1152" s="4" t="s">
        <v>26</v>
      </c>
      <c r="G1152" s="4" t="str">
        <f t="shared" si="102"/>
        <v>C0173cam12</v>
      </c>
      <c r="H1152" s="8">
        <f>INDEX(data[join_date],MATCH('4.Endirim'!G1152,data[cust&amp;camp],0))</f>
        <v>44562</v>
      </c>
      <c r="I1152" s="11">
        <f>INDEX(data[GƏLİR],MATCH('4.Endirim'!G1152,data[cust&amp;camp],0))</f>
        <v>65</v>
      </c>
      <c r="J1152" s="10">
        <f t="shared" si="103"/>
        <v>44562</v>
      </c>
      <c r="K1152" s="12">
        <f t="shared" si="104"/>
        <v>65</v>
      </c>
      <c r="L1152" s="12">
        <f t="shared" si="105"/>
        <v>65</v>
      </c>
      <c r="M1152" s="12" t="str">
        <f t="shared" si="106"/>
        <v>endirim olmayacaq</v>
      </c>
      <c r="N1152" t="str">
        <f t="shared" si="107"/>
        <v>C017365</v>
      </c>
    </row>
    <row r="1153" spans="1:14" x14ac:dyDescent="0.25">
      <c r="A1153" t="s">
        <v>2241</v>
      </c>
      <c r="B1153" t="s">
        <v>18</v>
      </c>
      <c r="E1153" s="4" t="s">
        <v>789</v>
      </c>
      <c r="F1153" s="4" t="s">
        <v>26</v>
      </c>
      <c r="G1153" s="4" t="str">
        <f t="shared" si="102"/>
        <v>C0187cam12</v>
      </c>
      <c r="H1153" s="8">
        <f>INDEX(data[join_date],MATCH('4.Endirim'!G1153,data[cust&amp;camp],0))</f>
        <v>44776</v>
      </c>
      <c r="I1153" s="11">
        <f>INDEX(data[GƏLİR],MATCH('4.Endirim'!G1153,data[cust&amp;camp],0))</f>
        <v>65</v>
      </c>
      <c r="J1153" s="10">
        <f t="shared" si="103"/>
        <v>44776</v>
      </c>
      <c r="K1153" s="12">
        <f t="shared" si="104"/>
        <v>65</v>
      </c>
      <c r="L1153" s="12">
        <f t="shared" si="105"/>
        <v>65</v>
      </c>
      <c r="M1153" s="12" t="str">
        <f t="shared" si="106"/>
        <v>endirim olmayacaq</v>
      </c>
      <c r="N1153" t="str">
        <f t="shared" si="107"/>
        <v>C018765</v>
      </c>
    </row>
    <row r="1154" spans="1:14" x14ac:dyDescent="0.25">
      <c r="A1154" t="s">
        <v>2241</v>
      </c>
      <c r="B1154" t="s">
        <v>34</v>
      </c>
      <c r="E1154" s="4" t="s">
        <v>805</v>
      </c>
      <c r="F1154" s="4" t="s">
        <v>26</v>
      </c>
      <c r="G1154" s="4" t="str">
        <f t="shared" si="102"/>
        <v>C0191cam12</v>
      </c>
      <c r="H1154" s="8">
        <f>INDEX(data[join_date],MATCH('4.Endirim'!G1154,data[cust&amp;camp],0))</f>
        <v>44631</v>
      </c>
      <c r="I1154" s="11">
        <f>INDEX(data[GƏLİR],MATCH('4.Endirim'!G1154,data[cust&amp;camp],0))</f>
        <v>65</v>
      </c>
      <c r="J1154" s="10">
        <f t="shared" si="103"/>
        <v>44860</v>
      </c>
      <c r="K1154" s="12">
        <f t="shared" si="104"/>
        <v>65</v>
      </c>
      <c r="L1154" s="12">
        <f t="shared" si="105"/>
        <v>16</v>
      </c>
      <c r="M1154" s="12" t="str">
        <f t="shared" si="106"/>
        <v>endirim :C0191,cam12</v>
      </c>
      <c r="N1154" t="str">
        <f t="shared" si="107"/>
        <v>C019165</v>
      </c>
    </row>
    <row r="1155" spans="1:14" x14ac:dyDescent="0.25">
      <c r="A1155" t="s">
        <v>2245</v>
      </c>
      <c r="B1155" t="s">
        <v>32</v>
      </c>
      <c r="E1155" s="4" t="s">
        <v>809</v>
      </c>
      <c r="F1155" s="4" t="s">
        <v>26</v>
      </c>
      <c r="G1155" s="4" t="str">
        <f t="shared" si="102"/>
        <v>C0192cam12</v>
      </c>
      <c r="H1155" s="8">
        <f>INDEX(data[join_date],MATCH('4.Endirim'!G1155,data[cust&amp;camp],0))</f>
        <v>44926</v>
      </c>
      <c r="I1155" s="11">
        <f>INDEX(data[GƏLİR],MATCH('4.Endirim'!G1155,data[cust&amp;camp],0))</f>
        <v>65</v>
      </c>
      <c r="J1155" s="10">
        <f t="shared" si="103"/>
        <v>44926</v>
      </c>
      <c r="K1155" s="12">
        <f t="shared" si="104"/>
        <v>65</v>
      </c>
      <c r="L1155" s="12">
        <f t="shared" si="105"/>
        <v>65</v>
      </c>
      <c r="M1155" s="12" t="str">
        <f t="shared" si="106"/>
        <v>endirim olmayacaq</v>
      </c>
      <c r="N1155" t="str">
        <f t="shared" si="107"/>
        <v>C019265</v>
      </c>
    </row>
    <row r="1156" spans="1:14" x14ac:dyDescent="0.25">
      <c r="A1156" t="s">
        <v>2249</v>
      </c>
      <c r="B1156" t="s">
        <v>14</v>
      </c>
      <c r="E1156" s="4" t="s">
        <v>813</v>
      </c>
      <c r="F1156" s="4" t="s">
        <v>26</v>
      </c>
      <c r="G1156" s="4" t="str">
        <f t="shared" ref="G1156:G1219" si="108">E1156&amp;F1156</f>
        <v>C0193cam12</v>
      </c>
      <c r="H1156" s="8">
        <f>INDEX(data[join_date],MATCH('4.Endirim'!G1156,data[cust&amp;camp],0))</f>
        <v>44639</v>
      </c>
      <c r="I1156" s="11">
        <f>INDEX(data[GƏLİR],MATCH('4.Endirim'!G1156,data[cust&amp;camp],0))</f>
        <v>65</v>
      </c>
      <c r="J1156" s="10">
        <f t="shared" ref="J1156:J1219" si="109">_xlfn.MAXIFS($H$4:$H$1948,$E$4:$E$1948,E1156)</f>
        <v>45042</v>
      </c>
      <c r="K1156" s="12">
        <f t="shared" ref="K1156:K1219" si="110">_xlfn.MAXIFS($I$4:$I$1948,$E$4:$E$1948,E1156)</f>
        <v>65</v>
      </c>
      <c r="L1156" s="12">
        <f t="shared" ref="L1156:L1219" si="111">_xlfn.MAXIFS($I$4:$I$1948,$H$4:$H$1948,J1156,$E$4:$E$1948,E1156)</f>
        <v>26</v>
      </c>
      <c r="M1156" s="12" t="str">
        <f t="shared" si="106"/>
        <v>endirim :C0193,cam12</v>
      </c>
      <c r="N1156" t="str">
        <f t="shared" si="107"/>
        <v>C019365</v>
      </c>
    </row>
    <row r="1157" spans="1:14" x14ac:dyDescent="0.25">
      <c r="A1157" t="s">
        <v>2249</v>
      </c>
      <c r="B1157" t="s">
        <v>26</v>
      </c>
      <c r="E1157" s="4" t="s">
        <v>825</v>
      </c>
      <c r="F1157" s="4" t="s">
        <v>26</v>
      </c>
      <c r="G1157" s="4" t="str">
        <f t="shared" si="108"/>
        <v>C0196cam12</v>
      </c>
      <c r="H1157" s="8">
        <f>INDEX(data[join_date],MATCH('4.Endirim'!G1157,data[cust&amp;camp],0))</f>
        <v>44566</v>
      </c>
      <c r="I1157" s="11">
        <f>INDEX(data[GƏLİR],MATCH('4.Endirim'!G1157,data[cust&amp;camp],0))</f>
        <v>65</v>
      </c>
      <c r="J1157" s="10">
        <f t="shared" si="109"/>
        <v>44863</v>
      </c>
      <c r="K1157" s="12">
        <f t="shared" si="110"/>
        <v>65</v>
      </c>
      <c r="L1157" s="12">
        <f t="shared" si="111"/>
        <v>26</v>
      </c>
      <c r="M1157" s="12" t="str">
        <f t="shared" ref="M1157:M1220" si="112">IF(L1157&gt;=K1157,"endirim olmayacaq",IF(I1157=K1157,"endirim :"&amp;  E1157  &amp;","&amp;F1157,"endirim olmayacaq"))</f>
        <v>endirim :C0196,cam12</v>
      </c>
      <c r="N1157" t="str">
        <f t="shared" ref="N1157:N1220" si="113">E1157&amp;K1157</f>
        <v>C019665</v>
      </c>
    </row>
    <row r="1158" spans="1:14" x14ac:dyDescent="0.25">
      <c r="A1158" t="s">
        <v>2253</v>
      </c>
      <c r="B1158" t="s">
        <v>34</v>
      </c>
      <c r="E1158" s="4" t="s">
        <v>837</v>
      </c>
      <c r="F1158" s="4" t="s">
        <v>26</v>
      </c>
      <c r="G1158" s="4" t="str">
        <f t="shared" si="108"/>
        <v>C0199cam12</v>
      </c>
      <c r="H1158" s="8">
        <f>INDEX(data[join_date],MATCH('4.Endirim'!G1158,data[cust&amp;camp],0))</f>
        <v>44688</v>
      </c>
      <c r="I1158" s="11">
        <f>INDEX(data[GƏLİR],MATCH('4.Endirim'!G1158,data[cust&amp;camp],0))</f>
        <v>65</v>
      </c>
      <c r="J1158" s="10">
        <f t="shared" si="109"/>
        <v>44688</v>
      </c>
      <c r="K1158" s="12">
        <f t="shared" si="110"/>
        <v>65</v>
      </c>
      <c r="L1158" s="12">
        <f t="shared" si="111"/>
        <v>65</v>
      </c>
      <c r="M1158" s="12" t="str">
        <f t="shared" si="112"/>
        <v>endirim olmayacaq</v>
      </c>
      <c r="N1158" t="str">
        <f t="shared" si="113"/>
        <v>C019965</v>
      </c>
    </row>
    <row r="1159" spans="1:14" x14ac:dyDescent="0.25">
      <c r="A1159" t="s">
        <v>2257</v>
      </c>
      <c r="B1159" t="s">
        <v>18</v>
      </c>
      <c r="E1159" s="4" t="s">
        <v>905</v>
      </c>
      <c r="F1159" s="4" t="s">
        <v>26</v>
      </c>
      <c r="G1159" s="4" t="str">
        <f t="shared" si="108"/>
        <v>C0216cam12</v>
      </c>
      <c r="H1159" s="8">
        <f>INDEX(data[join_date],MATCH('4.Endirim'!G1159,data[cust&amp;camp],0))</f>
        <v>44851</v>
      </c>
      <c r="I1159" s="11">
        <f>INDEX(data[GƏLİR],MATCH('4.Endirim'!G1159,data[cust&amp;camp],0))</f>
        <v>65</v>
      </c>
      <c r="J1159" s="10">
        <f t="shared" si="109"/>
        <v>44938</v>
      </c>
      <c r="K1159" s="12">
        <f t="shared" si="110"/>
        <v>65</v>
      </c>
      <c r="L1159" s="12">
        <f t="shared" si="111"/>
        <v>14</v>
      </c>
      <c r="M1159" s="12" t="str">
        <f t="shared" si="112"/>
        <v>endirim :C0216,cam12</v>
      </c>
      <c r="N1159" t="str">
        <f t="shared" si="113"/>
        <v>C021665</v>
      </c>
    </row>
    <row r="1160" spans="1:14" x14ac:dyDescent="0.25">
      <c r="A1160" t="s">
        <v>2257</v>
      </c>
      <c r="B1160" t="s">
        <v>24</v>
      </c>
      <c r="E1160" s="4" t="s">
        <v>933</v>
      </c>
      <c r="F1160" s="4" t="s">
        <v>26</v>
      </c>
      <c r="G1160" s="4" t="str">
        <f t="shared" si="108"/>
        <v>C0223cam12</v>
      </c>
      <c r="H1160" s="8">
        <f>INDEX(data[join_date],MATCH('4.Endirim'!G1160,data[cust&amp;camp],0))</f>
        <v>44590</v>
      </c>
      <c r="I1160" s="11">
        <f>INDEX(data[GƏLİR],MATCH('4.Endirim'!G1160,data[cust&amp;camp],0))</f>
        <v>65</v>
      </c>
      <c r="J1160" s="10">
        <f t="shared" si="109"/>
        <v>44899</v>
      </c>
      <c r="K1160" s="12">
        <f t="shared" si="110"/>
        <v>65</v>
      </c>
      <c r="L1160" s="12">
        <f t="shared" si="111"/>
        <v>29</v>
      </c>
      <c r="M1160" s="12" t="str">
        <f t="shared" si="112"/>
        <v>endirim :C0223,cam12</v>
      </c>
      <c r="N1160" t="str">
        <f t="shared" si="113"/>
        <v>C022365</v>
      </c>
    </row>
    <row r="1161" spans="1:14" x14ac:dyDescent="0.25">
      <c r="A1161" t="s">
        <v>2261</v>
      </c>
      <c r="B1161" t="s">
        <v>16</v>
      </c>
      <c r="E1161" s="4" t="s">
        <v>937</v>
      </c>
      <c r="F1161" s="4" t="s">
        <v>26</v>
      </c>
      <c r="G1161" s="4" t="str">
        <f t="shared" si="108"/>
        <v>C0224cam12</v>
      </c>
      <c r="H1161" s="8">
        <f>INDEX(data[join_date],MATCH('4.Endirim'!G1161,data[cust&amp;camp],0))</f>
        <v>45010</v>
      </c>
      <c r="I1161" s="11">
        <f>INDEX(data[GƏLİR],MATCH('4.Endirim'!G1161,data[cust&amp;camp],0))</f>
        <v>65</v>
      </c>
      <c r="J1161" s="10">
        <f t="shared" si="109"/>
        <v>45010</v>
      </c>
      <c r="K1161" s="12">
        <f t="shared" si="110"/>
        <v>65</v>
      </c>
      <c r="L1161" s="12">
        <f t="shared" si="111"/>
        <v>65</v>
      </c>
      <c r="M1161" s="12" t="str">
        <f t="shared" si="112"/>
        <v>endirim olmayacaq</v>
      </c>
      <c r="N1161" t="str">
        <f t="shared" si="113"/>
        <v>C022465</v>
      </c>
    </row>
    <row r="1162" spans="1:14" x14ac:dyDescent="0.25">
      <c r="A1162" t="s">
        <v>2261</v>
      </c>
      <c r="B1162" t="s">
        <v>22</v>
      </c>
      <c r="E1162" s="4" t="s">
        <v>981</v>
      </c>
      <c r="F1162" s="4" t="s">
        <v>26</v>
      </c>
      <c r="G1162" s="4" t="str">
        <f t="shared" si="108"/>
        <v>C0235cam12</v>
      </c>
      <c r="H1162" s="8">
        <f>INDEX(data[join_date],MATCH('4.Endirim'!G1162,data[cust&amp;camp],0))</f>
        <v>44914</v>
      </c>
      <c r="I1162" s="11">
        <f>INDEX(data[GƏLİR],MATCH('4.Endirim'!G1162,data[cust&amp;camp],0))</f>
        <v>65</v>
      </c>
      <c r="J1162" s="10">
        <f t="shared" si="109"/>
        <v>44914</v>
      </c>
      <c r="K1162" s="12">
        <f t="shared" si="110"/>
        <v>65</v>
      </c>
      <c r="L1162" s="12">
        <f t="shared" si="111"/>
        <v>65</v>
      </c>
      <c r="M1162" s="12" t="str">
        <f t="shared" si="112"/>
        <v>endirim olmayacaq</v>
      </c>
      <c r="N1162" t="str">
        <f t="shared" si="113"/>
        <v>C023565</v>
      </c>
    </row>
    <row r="1163" spans="1:14" x14ac:dyDescent="0.25">
      <c r="A1163" t="s">
        <v>2265</v>
      </c>
      <c r="B1163" t="s">
        <v>12</v>
      </c>
      <c r="E1163" s="4" t="s">
        <v>997</v>
      </c>
      <c r="F1163" s="4" t="s">
        <v>26</v>
      </c>
      <c r="G1163" s="4" t="str">
        <f t="shared" si="108"/>
        <v>C0239cam12</v>
      </c>
      <c r="H1163" s="8">
        <f>INDEX(data[join_date],MATCH('4.Endirim'!G1163,data[cust&amp;camp],0))</f>
        <v>44598</v>
      </c>
      <c r="I1163" s="11">
        <f>INDEX(data[GƏLİR],MATCH('4.Endirim'!G1163,data[cust&amp;camp],0))</f>
        <v>65</v>
      </c>
      <c r="J1163" s="10">
        <f t="shared" si="109"/>
        <v>45008</v>
      </c>
      <c r="K1163" s="12">
        <f t="shared" si="110"/>
        <v>75</v>
      </c>
      <c r="L1163" s="12">
        <f t="shared" si="111"/>
        <v>75</v>
      </c>
      <c r="M1163" s="12" t="str">
        <f t="shared" si="112"/>
        <v>endirim olmayacaq</v>
      </c>
      <c r="N1163" t="str">
        <f t="shared" si="113"/>
        <v>C023975</v>
      </c>
    </row>
    <row r="1164" spans="1:14" x14ac:dyDescent="0.25">
      <c r="A1164" t="s">
        <v>2265</v>
      </c>
      <c r="B1164" t="s">
        <v>16</v>
      </c>
      <c r="E1164" s="4" t="s">
        <v>1105</v>
      </c>
      <c r="F1164" s="4" t="s">
        <v>26</v>
      </c>
      <c r="G1164" s="4" t="str">
        <f t="shared" si="108"/>
        <v>C0266cam12</v>
      </c>
      <c r="H1164" s="8">
        <f>INDEX(data[join_date],MATCH('4.Endirim'!G1164,data[cust&amp;camp],0))</f>
        <v>44716</v>
      </c>
      <c r="I1164" s="11">
        <f>INDEX(data[GƏLİR],MATCH('4.Endirim'!G1164,data[cust&amp;camp],0))</f>
        <v>65</v>
      </c>
      <c r="J1164" s="10">
        <f t="shared" si="109"/>
        <v>44907</v>
      </c>
      <c r="K1164" s="12">
        <f t="shared" si="110"/>
        <v>65</v>
      </c>
      <c r="L1164" s="12">
        <f t="shared" si="111"/>
        <v>29</v>
      </c>
      <c r="M1164" s="12" t="str">
        <f t="shared" si="112"/>
        <v>endirim :C0266,cam12</v>
      </c>
      <c r="N1164" t="str">
        <f t="shared" si="113"/>
        <v>C026665</v>
      </c>
    </row>
    <row r="1165" spans="1:14" x14ac:dyDescent="0.25">
      <c r="A1165" t="s">
        <v>2269</v>
      </c>
      <c r="B1165" t="s">
        <v>4</v>
      </c>
      <c r="E1165" s="4" t="s">
        <v>1133</v>
      </c>
      <c r="F1165" s="4" t="s">
        <v>26</v>
      </c>
      <c r="G1165" s="4" t="str">
        <f t="shared" si="108"/>
        <v>C0273cam12</v>
      </c>
      <c r="H1165" s="8">
        <f>INDEX(data[join_date],MATCH('4.Endirim'!G1165,data[cust&amp;camp],0))</f>
        <v>44583</v>
      </c>
      <c r="I1165" s="11">
        <f>INDEX(data[GƏLİR],MATCH('4.Endirim'!G1165,data[cust&amp;camp],0))</f>
        <v>65</v>
      </c>
      <c r="J1165" s="10">
        <f t="shared" si="109"/>
        <v>44583</v>
      </c>
      <c r="K1165" s="12">
        <f t="shared" si="110"/>
        <v>65</v>
      </c>
      <c r="L1165" s="12">
        <f t="shared" si="111"/>
        <v>65</v>
      </c>
      <c r="M1165" s="12" t="str">
        <f t="shared" si="112"/>
        <v>endirim olmayacaq</v>
      </c>
      <c r="N1165" t="str">
        <f t="shared" si="113"/>
        <v>C027365</v>
      </c>
    </row>
    <row r="1166" spans="1:14" x14ac:dyDescent="0.25">
      <c r="A1166" t="s">
        <v>2273</v>
      </c>
      <c r="B1166" t="s">
        <v>14</v>
      </c>
      <c r="E1166" s="4" t="s">
        <v>1137</v>
      </c>
      <c r="F1166" s="4" t="s">
        <v>26</v>
      </c>
      <c r="G1166" s="4" t="str">
        <f t="shared" si="108"/>
        <v>C0274cam12</v>
      </c>
      <c r="H1166" s="8">
        <f>INDEX(data[join_date],MATCH('4.Endirim'!G1166,data[cust&amp;camp],0))</f>
        <v>44682</v>
      </c>
      <c r="I1166" s="11">
        <f>INDEX(data[GƏLİR],MATCH('4.Endirim'!G1166,data[cust&amp;camp],0))</f>
        <v>65</v>
      </c>
      <c r="J1166" s="10">
        <f t="shared" si="109"/>
        <v>44855</v>
      </c>
      <c r="K1166" s="12">
        <f t="shared" si="110"/>
        <v>65</v>
      </c>
      <c r="L1166" s="12">
        <f t="shared" si="111"/>
        <v>27</v>
      </c>
      <c r="M1166" s="12" t="str">
        <f t="shared" si="112"/>
        <v>endirim :C0274,cam12</v>
      </c>
      <c r="N1166" t="str">
        <f t="shared" si="113"/>
        <v>C027465</v>
      </c>
    </row>
    <row r="1167" spans="1:14" x14ac:dyDescent="0.25">
      <c r="A1167" t="s">
        <v>2273</v>
      </c>
      <c r="B1167" t="s">
        <v>28</v>
      </c>
      <c r="E1167" s="4" t="s">
        <v>1149</v>
      </c>
      <c r="F1167" s="4" t="s">
        <v>26</v>
      </c>
      <c r="G1167" s="4" t="str">
        <f t="shared" si="108"/>
        <v>C0277cam12</v>
      </c>
      <c r="H1167" s="8">
        <f>INDEX(data[join_date],MATCH('4.Endirim'!G1167,data[cust&amp;camp],0))</f>
        <v>44579</v>
      </c>
      <c r="I1167" s="11">
        <f>INDEX(data[GƏLİR],MATCH('4.Endirim'!G1167,data[cust&amp;camp],0))</f>
        <v>65</v>
      </c>
      <c r="J1167" s="10">
        <f t="shared" si="109"/>
        <v>44810</v>
      </c>
      <c r="K1167" s="12">
        <f t="shared" si="110"/>
        <v>65</v>
      </c>
      <c r="L1167" s="12">
        <f t="shared" si="111"/>
        <v>28</v>
      </c>
      <c r="M1167" s="12" t="str">
        <f t="shared" si="112"/>
        <v>endirim :C0277,cam12</v>
      </c>
      <c r="N1167" t="str">
        <f t="shared" si="113"/>
        <v>C027765</v>
      </c>
    </row>
    <row r="1168" spans="1:14" x14ac:dyDescent="0.25">
      <c r="A1168" t="s">
        <v>2277</v>
      </c>
      <c r="B1168" t="s">
        <v>8</v>
      </c>
      <c r="E1168" s="4" t="s">
        <v>1245</v>
      </c>
      <c r="F1168" s="4" t="s">
        <v>26</v>
      </c>
      <c r="G1168" s="4" t="str">
        <f t="shared" si="108"/>
        <v>C0301cam12</v>
      </c>
      <c r="H1168" s="8">
        <f>INDEX(data[join_date],MATCH('4.Endirim'!G1168,data[cust&amp;camp],0))</f>
        <v>44719</v>
      </c>
      <c r="I1168" s="11">
        <f>INDEX(data[GƏLİR],MATCH('4.Endirim'!G1168,data[cust&amp;camp],0))</f>
        <v>65</v>
      </c>
      <c r="J1168" s="10">
        <f t="shared" si="109"/>
        <v>44904</v>
      </c>
      <c r="K1168" s="12">
        <f t="shared" si="110"/>
        <v>65</v>
      </c>
      <c r="L1168" s="12">
        <f t="shared" si="111"/>
        <v>28</v>
      </c>
      <c r="M1168" s="12" t="str">
        <f t="shared" si="112"/>
        <v>endirim :C0301,cam12</v>
      </c>
      <c r="N1168" t="str">
        <f t="shared" si="113"/>
        <v>C030165</v>
      </c>
    </row>
    <row r="1169" spans="1:14" x14ac:dyDescent="0.25">
      <c r="A1169" t="s">
        <v>2277</v>
      </c>
      <c r="B1169" t="s">
        <v>14</v>
      </c>
      <c r="E1169" s="4" t="s">
        <v>1249</v>
      </c>
      <c r="F1169" s="4" t="s">
        <v>26</v>
      </c>
      <c r="G1169" s="4" t="str">
        <f t="shared" si="108"/>
        <v>C0302cam12</v>
      </c>
      <c r="H1169" s="8">
        <f>INDEX(data[join_date],MATCH('4.Endirim'!G1169,data[cust&amp;camp],0))</f>
        <v>44563</v>
      </c>
      <c r="I1169" s="11">
        <f>INDEX(data[GƏLİR],MATCH('4.Endirim'!G1169,data[cust&amp;camp],0))</f>
        <v>65</v>
      </c>
      <c r="J1169" s="10">
        <f t="shared" si="109"/>
        <v>45014</v>
      </c>
      <c r="K1169" s="12">
        <f t="shared" si="110"/>
        <v>65</v>
      </c>
      <c r="L1169" s="12">
        <f t="shared" si="111"/>
        <v>62</v>
      </c>
      <c r="M1169" s="12" t="str">
        <f t="shared" si="112"/>
        <v>endirim :C0302,cam12</v>
      </c>
      <c r="N1169" t="str">
        <f t="shared" si="113"/>
        <v>C030265</v>
      </c>
    </row>
    <row r="1170" spans="1:14" x14ac:dyDescent="0.25">
      <c r="A1170" t="s">
        <v>2281</v>
      </c>
      <c r="B1170" t="s">
        <v>10</v>
      </c>
      <c r="E1170" s="4" t="s">
        <v>1313</v>
      </c>
      <c r="F1170" s="4" t="s">
        <v>26</v>
      </c>
      <c r="G1170" s="4" t="str">
        <f t="shared" si="108"/>
        <v>C0318cam12</v>
      </c>
      <c r="H1170" s="8">
        <f>INDEX(data[join_date],MATCH('4.Endirim'!G1170,data[cust&amp;camp],0))</f>
        <v>44784</v>
      </c>
      <c r="I1170" s="11">
        <f>INDEX(data[GƏLİR],MATCH('4.Endirim'!G1170,data[cust&amp;camp],0))</f>
        <v>65</v>
      </c>
      <c r="J1170" s="10">
        <f t="shared" si="109"/>
        <v>44847</v>
      </c>
      <c r="K1170" s="12">
        <f t="shared" si="110"/>
        <v>65</v>
      </c>
      <c r="L1170" s="12">
        <f t="shared" si="111"/>
        <v>26</v>
      </c>
      <c r="M1170" s="12" t="str">
        <f t="shared" si="112"/>
        <v>endirim :C0318,cam12</v>
      </c>
      <c r="N1170" t="str">
        <f t="shared" si="113"/>
        <v>C031865</v>
      </c>
    </row>
    <row r="1171" spans="1:14" x14ac:dyDescent="0.25">
      <c r="A1171" t="s">
        <v>2281</v>
      </c>
      <c r="B1171" t="s">
        <v>18</v>
      </c>
      <c r="E1171" s="4" t="s">
        <v>1373</v>
      </c>
      <c r="F1171" s="4" t="s">
        <v>26</v>
      </c>
      <c r="G1171" s="4" t="str">
        <f t="shared" si="108"/>
        <v>C0333cam12</v>
      </c>
      <c r="H1171" s="8">
        <f>INDEX(data[join_date],MATCH('4.Endirim'!G1171,data[cust&amp;camp],0))</f>
        <v>44744</v>
      </c>
      <c r="I1171" s="11">
        <f>INDEX(data[GƏLİR],MATCH('4.Endirim'!G1171,data[cust&amp;camp],0))</f>
        <v>65</v>
      </c>
      <c r="J1171" s="10">
        <f t="shared" si="109"/>
        <v>44744</v>
      </c>
      <c r="K1171" s="12">
        <f t="shared" si="110"/>
        <v>65</v>
      </c>
      <c r="L1171" s="12">
        <f t="shared" si="111"/>
        <v>65</v>
      </c>
      <c r="M1171" s="12" t="str">
        <f t="shared" si="112"/>
        <v>endirim olmayacaq</v>
      </c>
      <c r="N1171" t="str">
        <f t="shared" si="113"/>
        <v>C033365</v>
      </c>
    </row>
    <row r="1172" spans="1:14" x14ac:dyDescent="0.25">
      <c r="A1172" t="s">
        <v>2285</v>
      </c>
      <c r="B1172" t="s">
        <v>12</v>
      </c>
      <c r="E1172" s="4" t="s">
        <v>1409</v>
      </c>
      <c r="F1172" s="4" t="s">
        <v>26</v>
      </c>
      <c r="G1172" s="4" t="str">
        <f t="shared" si="108"/>
        <v>C0342cam12</v>
      </c>
      <c r="H1172" s="8">
        <f>INDEX(data[join_date],MATCH('4.Endirim'!G1172,data[cust&amp;camp],0))</f>
        <v>44930</v>
      </c>
      <c r="I1172" s="11">
        <f>INDEX(data[GƏLİR],MATCH('4.Endirim'!G1172,data[cust&amp;camp],0))</f>
        <v>65</v>
      </c>
      <c r="J1172" s="10">
        <f t="shared" si="109"/>
        <v>44930</v>
      </c>
      <c r="K1172" s="12">
        <f t="shared" si="110"/>
        <v>65</v>
      </c>
      <c r="L1172" s="12">
        <f t="shared" si="111"/>
        <v>65</v>
      </c>
      <c r="M1172" s="12" t="str">
        <f t="shared" si="112"/>
        <v>endirim olmayacaq</v>
      </c>
      <c r="N1172" t="str">
        <f t="shared" si="113"/>
        <v>C034265</v>
      </c>
    </row>
    <row r="1173" spans="1:14" x14ac:dyDescent="0.25">
      <c r="A1173" t="s">
        <v>2285</v>
      </c>
      <c r="B1173" t="s">
        <v>28</v>
      </c>
      <c r="E1173" s="4" t="s">
        <v>1441</v>
      </c>
      <c r="F1173" s="4" t="s">
        <v>26</v>
      </c>
      <c r="G1173" s="4" t="str">
        <f t="shared" si="108"/>
        <v>C0350cam12</v>
      </c>
      <c r="H1173" s="8">
        <f>INDEX(data[join_date],MATCH('4.Endirim'!G1173,data[cust&amp;camp],0))</f>
        <v>44567</v>
      </c>
      <c r="I1173" s="11">
        <f>INDEX(data[GƏLİR],MATCH('4.Endirim'!G1173,data[cust&amp;camp],0))</f>
        <v>65</v>
      </c>
      <c r="J1173" s="10">
        <f t="shared" si="109"/>
        <v>44567</v>
      </c>
      <c r="K1173" s="12">
        <f t="shared" si="110"/>
        <v>65</v>
      </c>
      <c r="L1173" s="12">
        <f t="shared" si="111"/>
        <v>65</v>
      </c>
      <c r="M1173" s="12" t="str">
        <f t="shared" si="112"/>
        <v>endirim olmayacaq</v>
      </c>
      <c r="N1173" t="str">
        <f t="shared" si="113"/>
        <v>C035065</v>
      </c>
    </row>
    <row r="1174" spans="1:14" x14ac:dyDescent="0.25">
      <c r="A1174" t="s">
        <v>2289</v>
      </c>
      <c r="B1174" t="s">
        <v>26</v>
      </c>
      <c r="E1174" s="4" t="s">
        <v>1461</v>
      </c>
      <c r="F1174" s="4" t="s">
        <v>26</v>
      </c>
      <c r="G1174" s="4" t="str">
        <f t="shared" si="108"/>
        <v>C0355cam12</v>
      </c>
      <c r="H1174" s="8">
        <f>INDEX(data[join_date],MATCH('4.Endirim'!G1174,data[cust&amp;camp],0))</f>
        <v>44916</v>
      </c>
      <c r="I1174" s="11">
        <f>INDEX(data[GƏLİR],MATCH('4.Endirim'!G1174,data[cust&amp;camp],0))</f>
        <v>65</v>
      </c>
      <c r="J1174" s="10">
        <f t="shared" si="109"/>
        <v>44916</v>
      </c>
      <c r="K1174" s="12">
        <f t="shared" si="110"/>
        <v>65</v>
      </c>
      <c r="L1174" s="12">
        <f t="shared" si="111"/>
        <v>65</v>
      </c>
      <c r="M1174" s="12" t="str">
        <f t="shared" si="112"/>
        <v>endirim olmayacaq</v>
      </c>
      <c r="N1174" t="str">
        <f t="shared" si="113"/>
        <v>C035565</v>
      </c>
    </row>
    <row r="1175" spans="1:14" x14ac:dyDescent="0.25">
      <c r="A1175" t="s">
        <v>2289</v>
      </c>
      <c r="B1175" t="s">
        <v>36</v>
      </c>
      <c r="E1175" s="4" t="s">
        <v>1477</v>
      </c>
      <c r="F1175" s="4" t="s">
        <v>26</v>
      </c>
      <c r="G1175" s="4" t="str">
        <f t="shared" si="108"/>
        <v>C0359cam12</v>
      </c>
      <c r="H1175" s="8">
        <f>INDEX(data[join_date],MATCH('4.Endirim'!G1175,data[cust&amp;camp],0))</f>
        <v>44811</v>
      </c>
      <c r="I1175" s="11">
        <f>INDEX(data[GƏLİR],MATCH('4.Endirim'!G1175,data[cust&amp;camp],0))</f>
        <v>65</v>
      </c>
      <c r="J1175" s="10">
        <f t="shared" si="109"/>
        <v>44811</v>
      </c>
      <c r="K1175" s="12">
        <f t="shared" si="110"/>
        <v>65</v>
      </c>
      <c r="L1175" s="12">
        <f t="shared" si="111"/>
        <v>65</v>
      </c>
      <c r="M1175" s="12" t="str">
        <f t="shared" si="112"/>
        <v>endirim olmayacaq</v>
      </c>
      <c r="N1175" t="str">
        <f t="shared" si="113"/>
        <v>C035965</v>
      </c>
    </row>
    <row r="1176" spans="1:14" x14ac:dyDescent="0.25">
      <c r="A1176" t="s">
        <v>2293</v>
      </c>
      <c r="B1176" t="s">
        <v>24</v>
      </c>
      <c r="E1176" s="4" t="s">
        <v>1485</v>
      </c>
      <c r="F1176" s="4" t="s">
        <v>26</v>
      </c>
      <c r="G1176" s="4" t="str">
        <f t="shared" si="108"/>
        <v>C0361cam12</v>
      </c>
      <c r="H1176" s="8">
        <f>INDEX(data[join_date],MATCH('4.Endirim'!G1176,data[cust&amp;camp],0))</f>
        <v>44820</v>
      </c>
      <c r="I1176" s="11">
        <f>INDEX(data[GƏLİR],MATCH('4.Endirim'!G1176,data[cust&amp;camp],0))</f>
        <v>65</v>
      </c>
      <c r="J1176" s="10">
        <f t="shared" si="109"/>
        <v>44820</v>
      </c>
      <c r="K1176" s="12">
        <f t="shared" si="110"/>
        <v>65</v>
      </c>
      <c r="L1176" s="12">
        <f t="shared" si="111"/>
        <v>65</v>
      </c>
      <c r="M1176" s="12" t="str">
        <f t="shared" si="112"/>
        <v>endirim olmayacaq</v>
      </c>
      <c r="N1176" t="str">
        <f t="shared" si="113"/>
        <v>C036165</v>
      </c>
    </row>
    <row r="1177" spans="1:14" x14ac:dyDescent="0.25">
      <c r="A1177" t="s">
        <v>2297</v>
      </c>
      <c r="B1177" t="s">
        <v>22</v>
      </c>
      <c r="E1177" s="4" t="s">
        <v>1549</v>
      </c>
      <c r="F1177" s="4" t="s">
        <v>26</v>
      </c>
      <c r="G1177" s="4" t="str">
        <f t="shared" si="108"/>
        <v>C0377cam12</v>
      </c>
      <c r="H1177" s="8">
        <f>INDEX(data[join_date],MATCH('4.Endirim'!G1177,data[cust&amp;camp],0))</f>
        <v>44696</v>
      </c>
      <c r="I1177" s="11">
        <f>INDEX(data[GƏLİR],MATCH('4.Endirim'!G1177,data[cust&amp;camp],0))</f>
        <v>65</v>
      </c>
      <c r="J1177" s="10">
        <f t="shared" si="109"/>
        <v>44696</v>
      </c>
      <c r="K1177" s="12">
        <f t="shared" si="110"/>
        <v>65</v>
      </c>
      <c r="L1177" s="12">
        <f t="shared" si="111"/>
        <v>65</v>
      </c>
      <c r="M1177" s="12" t="str">
        <f t="shared" si="112"/>
        <v>endirim olmayacaq</v>
      </c>
      <c r="N1177" t="str">
        <f t="shared" si="113"/>
        <v>C037765</v>
      </c>
    </row>
    <row r="1178" spans="1:14" x14ac:dyDescent="0.25">
      <c r="A1178" t="s">
        <v>2297</v>
      </c>
      <c r="B1178" t="s">
        <v>36</v>
      </c>
      <c r="E1178" s="4" t="s">
        <v>1581</v>
      </c>
      <c r="F1178" s="4" t="s">
        <v>26</v>
      </c>
      <c r="G1178" s="4" t="str">
        <f t="shared" si="108"/>
        <v>C0385cam12</v>
      </c>
      <c r="H1178" s="8">
        <f>INDEX(data[join_date],MATCH('4.Endirim'!G1178,data[cust&amp;camp],0))</f>
        <v>44967</v>
      </c>
      <c r="I1178" s="11">
        <f>INDEX(data[GƏLİR],MATCH('4.Endirim'!G1178,data[cust&amp;camp],0))</f>
        <v>65</v>
      </c>
      <c r="J1178" s="10">
        <f t="shared" si="109"/>
        <v>44967</v>
      </c>
      <c r="K1178" s="12">
        <f t="shared" si="110"/>
        <v>65</v>
      </c>
      <c r="L1178" s="12">
        <f t="shared" si="111"/>
        <v>65</v>
      </c>
      <c r="M1178" s="12" t="str">
        <f t="shared" si="112"/>
        <v>endirim olmayacaq</v>
      </c>
      <c r="N1178" t="str">
        <f t="shared" si="113"/>
        <v>C038565</v>
      </c>
    </row>
    <row r="1179" spans="1:14" x14ac:dyDescent="0.25">
      <c r="A1179" t="s">
        <v>2301</v>
      </c>
      <c r="B1179" t="s">
        <v>14</v>
      </c>
      <c r="E1179" s="4" t="s">
        <v>1621</v>
      </c>
      <c r="F1179" s="4" t="s">
        <v>26</v>
      </c>
      <c r="G1179" s="4" t="str">
        <f t="shared" si="108"/>
        <v>C0395cam12</v>
      </c>
      <c r="H1179" s="8">
        <f>INDEX(data[join_date],MATCH('4.Endirim'!G1179,data[cust&amp;camp],0))</f>
        <v>44810</v>
      </c>
      <c r="I1179" s="11">
        <f>INDEX(data[GƏLİR],MATCH('4.Endirim'!G1179,data[cust&amp;camp],0))</f>
        <v>65</v>
      </c>
      <c r="J1179" s="10">
        <f t="shared" si="109"/>
        <v>44937</v>
      </c>
      <c r="K1179" s="12">
        <f t="shared" si="110"/>
        <v>65</v>
      </c>
      <c r="L1179" s="12">
        <f t="shared" si="111"/>
        <v>25</v>
      </c>
      <c r="M1179" s="12" t="str">
        <f t="shared" si="112"/>
        <v>endirim :C0395,cam12</v>
      </c>
      <c r="N1179" t="str">
        <f t="shared" si="113"/>
        <v>C039565</v>
      </c>
    </row>
    <row r="1180" spans="1:14" x14ac:dyDescent="0.25">
      <c r="A1180" t="s">
        <v>2301</v>
      </c>
      <c r="B1180" t="s">
        <v>28</v>
      </c>
      <c r="E1180" s="4" t="s">
        <v>1625</v>
      </c>
      <c r="F1180" s="4" t="s">
        <v>26</v>
      </c>
      <c r="G1180" s="4" t="str">
        <f t="shared" si="108"/>
        <v>C0396cam12</v>
      </c>
      <c r="H1180" s="8">
        <f>INDEX(data[join_date],MATCH('4.Endirim'!G1180,data[cust&amp;camp],0))</f>
        <v>44614</v>
      </c>
      <c r="I1180" s="11">
        <f>INDEX(data[GƏLİR],MATCH('4.Endirim'!G1180,data[cust&amp;camp],0))</f>
        <v>65</v>
      </c>
      <c r="J1180" s="10">
        <f t="shared" si="109"/>
        <v>44942</v>
      </c>
      <c r="K1180" s="12">
        <f t="shared" si="110"/>
        <v>65</v>
      </c>
      <c r="L1180" s="12">
        <f t="shared" si="111"/>
        <v>13</v>
      </c>
      <c r="M1180" s="12" t="str">
        <f t="shared" si="112"/>
        <v>endirim :C0396,cam12</v>
      </c>
      <c r="N1180" t="str">
        <f t="shared" si="113"/>
        <v>C039665</v>
      </c>
    </row>
    <row r="1181" spans="1:14" x14ac:dyDescent="0.25">
      <c r="A1181" t="s">
        <v>2305</v>
      </c>
      <c r="B1181" t="s">
        <v>12</v>
      </c>
      <c r="E1181" s="4" t="s">
        <v>1717</v>
      </c>
      <c r="F1181" s="4" t="s">
        <v>26</v>
      </c>
      <c r="G1181" s="4" t="str">
        <f t="shared" si="108"/>
        <v>C0419cam12</v>
      </c>
      <c r="H1181" s="8">
        <f>INDEX(data[join_date],MATCH('4.Endirim'!G1181,data[cust&amp;camp],0))</f>
        <v>44976</v>
      </c>
      <c r="I1181" s="11">
        <f>INDEX(data[GƏLİR],MATCH('4.Endirim'!G1181,data[cust&amp;camp],0))</f>
        <v>65</v>
      </c>
      <c r="J1181" s="10">
        <f t="shared" si="109"/>
        <v>44976</v>
      </c>
      <c r="K1181" s="12">
        <f t="shared" si="110"/>
        <v>65</v>
      </c>
      <c r="L1181" s="12">
        <f t="shared" si="111"/>
        <v>65</v>
      </c>
      <c r="M1181" s="12" t="str">
        <f t="shared" si="112"/>
        <v>endirim olmayacaq</v>
      </c>
      <c r="N1181" t="str">
        <f t="shared" si="113"/>
        <v>C041965</v>
      </c>
    </row>
    <row r="1182" spans="1:14" x14ac:dyDescent="0.25">
      <c r="A1182" t="s">
        <v>2305</v>
      </c>
      <c r="B1182" t="s">
        <v>14</v>
      </c>
      <c r="E1182" s="4" t="s">
        <v>1725</v>
      </c>
      <c r="F1182" s="4" t="s">
        <v>26</v>
      </c>
      <c r="G1182" s="4" t="str">
        <f t="shared" si="108"/>
        <v>C0421cam12</v>
      </c>
      <c r="H1182" s="8">
        <f>INDEX(data[join_date],MATCH('4.Endirim'!G1182,data[cust&amp;camp],0))</f>
        <v>44666</v>
      </c>
      <c r="I1182" s="11">
        <f>INDEX(data[GƏLİR],MATCH('4.Endirim'!G1182,data[cust&amp;camp],0))</f>
        <v>65</v>
      </c>
      <c r="J1182" s="10">
        <f t="shared" si="109"/>
        <v>44669</v>
      </c>
      <c r="K1182" s="12">
        <f t="shared" si="110"/>
        <v>65</v>
      </c>
      <c r="L1182" s="12">
        <f t="shared" si="111"/>
        <v>26</v>
      </c>
      <c r="M1182" s="12" t="str">
        <f t="shared" si="112"/>
        <v>endirim :C0421,cam12</v>
      </c>
      <c r="N1182" t="str">
        <f t="shared" si="113"/>
        <v>C042165</v>
      </c>
    </row>
    <row r="1183" spans="1:14" x14ac:dyDescent="0.25">
      <c r="A1183" t="s">
        <v>2309</v>
      </c>
      <c r="B1183" t="s">
        <v>32</v>
      </c>
      <c r="E1183" s="4" t="s">
        <v>1785</v>
      </c>
      <c r="F1183" s="4" t="s">
        <v>26</v>
      </c>
      <c r="G1183" s="4" t="str">
        <f t="shared" si="108"/>
        <v>C0436cam12</v>
      </c>
      <c r="H1183" s="8">
        <f>INDEX(data[join_date],MATCH('4.Endirim'!G1183,data[cust&amp;camp],0))</f>
        <v>44795</v>
      </c>
      <c r="I1183" s="11">
        <f>INDEX(data[GƏLİR],MATCH('4.Endirim'!G1183,data[cust&amp;camp],0))</f>
        <v>65</v>
      </c>
      <c r="J1183" s="10">
        <f t="shared" si="109"/>
        <v>44977</v>
      </c>
      <c r="K1183" s="12">
        <f t="shared" si="110"/>
        <v>65</v>
      </c>
      <c r="L1183" s="12">
        <f t="shared" si="111"/>
        <v>25</v>
      </c>
      <c r="M1183" s="12" t="str">
        <f t="shared" si="112"/>
        <v>endirim :C0436,cam12</v>
      </c>
      <c r="N1183" t="str">
        <f t="shared" si="113"/>
        <v>C043665</v>
      </c>
    </row>
    <row r="1184" spans="1:14" x14ac:dyDescent="0.25">
      <c r="A1184" t="s">
        <v>2309</v>
      </c>
      <c r="B1184" t="s">
        <v>34</v>
      </c>
      <c r="E1184" s="4" t="s">
        <v>1845</v>
      </c>
      <c r="F1184" s="4" t="s">
        <v>26</v>
      </c>
      <c r="G1184" s="4" t="str">
        <f t="shared" si="108"/>
        <v>C0451cam12</v>
      </c>
      <c r="H1184" s="8">
        <f>INDEX(data[join_date],MATCH('4.Endirim'!G1184,data[cust&amp;camp],0))</f>
        <v>44831</v>
      </c>
      <c r="I1184" s="11">
        <f>INDEX(data[GƏLİR],MATCH('4.Endirim'!G1184,data[cust&amp;camp],0))</f>
        <v>65</v>
      </c>
      <c r="J1184" s="10">
        <f t="shared" si="109"/>
        <v>44831</v>
      </c>
      <c r="K1184" s="12">
        <f t="shared" si="110"/>
        <v>66</v>
      </c>
      <c r="L1184" s="12">
        <f t="shared" si="111"/>
        <v>65</v>
      </c>
      <c r="M1184" s="12" t="str">
        <f t="shared" si="112"/>
        <v>endirim olmayacaq</v>
      </c>
      <c r="N1184" t="str">
        <f t="shared" si="113"/>
        <v>C045166</v>
      </c>
    </row>
    <row r="1185" spans="1:14" x14ac:dyDescent="0.25">
      <c r="A1185" t="s">
        <v>2313</v>
      </c>
      <c r="B1185" t="s">
        <v>6</v>
      </c>
      <c r="E1185" s="4" t="s">
        <v>1917</v>
      </c>
      <c r="F1185" s="4" t="s">
        <v>26</v>
      </c>
      <c r="G1185" s="4" t="str">
        <f t="shared" si="108"/>
        <v>C0469cam12</v>
      </c>
      <c r="H1185" s="8">
        <f>INDEX(data[join_date],MATCH('4.Endirim'!G1185,data[cust&amp;camp],0))</f>
        <v>44922</v>
      </c>
      <c r="I1185" s="11">
        <f>INDEX(data[GƏLİR],MATCH('4.Endirim'!G1185,data[cust&amp;camp],0))</f>
        <v>65</v>
      </c>
      <c r="J1185" s="10">
        <f t="shared" si="109"/>
        <v>44922</v>
      </c>
      <c r="K1185" s="12">
        <f t="shared" si="110"/>
        <v>65</v>
      </c>
      <c r="L1185" s="12">
        <f t="shared" si="111"/>
        <v>65</v>
      </c>
      <c r="M1185" s="12" t="str">
        <f t="shared" si="112"/>
        <v>endirim olmayacaq</v>
      </c>
      <c r="N1185" t="str">
        <f t="shared" si="113"/>
        <v>C046965</v>
      </c>
    </row>
    <row r="1186" spans="1:14" x14ac:dyDescent="0.25">
      <c r="A1186" t="s">
        <v>2313</v>
      </c>
      <c r="B1186" t="s">
        <v>34</v>
      </c>
      <c r="E1186" s="4" t="s">
        <v>1961</v>
      </c>
      <c r="F1186" s="4" t="s">
        <v>26</v>
      </c>
      <c r="G1186" s="4" t="str">
        <f t="shared" si="108"/>
        <v>C0480cam12</v>
      </c>
      <c r="H1186" s="8">
        <f>INDEX(data[join_date],MATCH('4.Endirim'!G1186,data[cust&amp;camp],0))</f>
        <v>44956</v>
      </c>
      <c r="I1186" s="11">
        <f>INDEX(data[GƏLİR],MATCH('4.Endirim'!G1186,data[cust&amp;camp],0))</f>
        <v>65</v>
      </c>
      <c r="J1186" s="10">
        <f t="shared" si="109"/>
        <v>44956</v>
      </c>
      <c r="K1186" s="12">
        <f t="shared" si="110"/>
        <v>65</v>
      </c>
      <c r="L1186" s="12">
        <f t="shared" si="111"/>
        <v>65</v>
      </c>
      <c r="M1186" s="12" t="str">
        <f t="shared" si="112"/>
        <v>endirim olmayacaq</v>
      </c>
      <c r="N1186" t="str">
        <f t="shared" si="113"/>
        <v>C048065</v>
      </c>
    </row>
    <row r="1187" spans="1:14" x14ac:dyDescent="0.25">
      <c r="A1187" t="s">
        <v>2317</v>
      </c>
      <c r="B1187" t="s">
        <v>26</v>
      </c>
      <c r="E1187" s="4" t="s">
        <v>1965</v>
      </c>
      <c r="F1187" s="4" t="s">
        <v>26</v>
      </c>
      <c r="G1187" s="4" t="str">
        <f t="shared" si="108"/>
        <v>C0481cam12</v>
      </c>
      <c r="H1187" s="8">
        <f>INDEX(data[join_date],MATCH('4.Endirim'!G1187,data[cust&amp;camp],0))</f>
        <v>44602</v>
      </c>
      <c r="I1187" s="11">
        <f>INDEX(data[GƏLİR],MATCH('4.Endirim'!G1187,data[cust&amp;camp],0))</f>
        <v>65</v>
      </c>
      <c r="J1187" s="10">
        <f t="shared" si="109"/>
        <v>44857</v>
      </c>
      <c r="K1187" s="12">
        <f t="shared" si="110"/>
        <v>75</v>
      </c>
      <c r="L1187" s="12">
        <f t="shared" si="111"/>
        <v>75</v>
      </c>
      <c r="M1187" s="12" t="str">
        <f t="shared" si="112"/>
        <v>endirim olmayacaq</v>
      </c>
      <c r="N1187" t="str">
        <f t="shared" si="113"/>
        <v>C048175</v>
      </c>
    </row>
    <row r="1188" spans="1:14" x14ac:dyDescent="0.25">
      <c r="A1188" t="s">
        <v>2317</v>
      </c>
      <c r="B1188" t="s">
        <v>28</v>
      </c>
      <c r="E1188" s="4" t="s">
        <v>2021</v>
      </c>
      <c r="F1188" s="4" t="s">
        <v>26</v>
      </c>
      <c r="G1188" s="4" t="str">
        <f t="shared" si="108"/>
        <v>C0495cam12</v>
      </c>
      <c r="H1188" s="8">
        <f>INDEX(data[join_date],MATCH('4.Endirim'!G1188,data[cust&amp;camp],0))</f>
        <v>44712</v>
      </c>
      <c r="I1188" s="11">
        <f>INDEX(data[GƏLİR],MATCH('4.Endirim'!G1188,data[cust&amp;camp],0))</f>
        <v>65</v>
      </c>
      <c r="J1188" s="10">
        <f t="shared" si="109"/>
        <v>44712</v>
      </c>
      <c r="K1188" s="12">
        <f t="shared" si="110"/>
        <v>75</v>
      </c>
      <c r="L1188" s="12">
        <f t="shared" si="111"/>
        <v>65</v>
      </c>
      <c r="M1188" s="12" t="str">
        <f t="shared" si="112"/>
        <v>endirim olmayacaq</v>
      </c>
      <c r="N1188" t="str">
        <f t="shared" si="113"/>
        <v>C049575</v>
      </c>
    </row>
    <row r="1189" spans="1:14" x14ac:dyDescent="0.25">
      <c r="A1189" t="s">
        <v>2321</v>
      </c>
      <c r="B1189" t="s">
        <v>10</v>
      </c>
      <c r="E1189" s="4" t="s">
        <v>2033</v>
      </c>
      <c r="F1189" s="4" t="s">
        <v>26</v>
      </c>
      <c r="G1189" s="4" t="str">
        <f t="shared" si="108"/>
        <v>C0498cam12</v>
      </c>
      <c r="H1189" s="8">
        <f>INDEX(data[join_date],MATCH('4.Endirim'!G1189,data[cust&amp;camp],0))</f>
        <v>44892</v>
      </c>
      <c r="I1189" s="11">
        <f>INDEX(data[GƏLİR],MATCH('4.Endirim'!G1189,data[cust&amp;camp],0))</f>
        <v>65</v>
      </c>
      <c r="J1189" s="10">
        <f t="shared" si="109"/>
        <v>44978</v>
      </c>
      <c r="K1189" s="12">
        <f t="shared" si="110"/>
        <v>65</v>
      </c>
      <c r="L1189" s="12">
        <f t="shared" si="111"/>
        <v>26</v>
      </c>
      <c r="M1189" s="12" t="str">
        <f t="shared" si="112"/>
        <v>endirim :C0498,cam12</v>
      </c>
      <c r="N1189" t="str">
        <f t="shared" si="113"/>
        <v>C049865</v>
      </c>
    </row>
    <row r="1190" spans="1:14" x14ac:dyDescent="0.25">
      <c r="A1190" t="s">
        <v>2321</v>
      </c>
      <c r="B1190" t="s">
        <v>32</v>
      </c>
      <c r="E1190" s="4" t="s">
        <v>2249</v>
      </c>
      <c r="F1190" s="4" t="s">
        <v>26</v>
      </c>
      <c r="G1190" s="4" t="str">
        <f t="shared" si="108"/>
        <v>C0552cam12</v>
      </c>
      <c r="H1190" s="8">
        <f>INDEX(data[join_date],MATCH('4.Endirim'!G1190,data[cust&amp;camp],0))</f>
        <v>44975</v>
      </c>
      <c r="I1190" s="11">
        <f>INDEX(data[GƏLİR],MATCH('4.Endirim'!G1190,data[cust&amp;camp],0))</f>
        <v>65</v>
      </c>
      <c r="J1190" s="10">
        <f t="shared" si="109"/>
        <v>44975</v>
      </c>
      <c r="K1190" s="12">
        <f t="shared" si="110"/>
        <v>65</v>
      </c>
      <c r="L1190" s="12">
        <f t="shared" si="111"/>
        <v>65</v>
      </c>
      <c r="M1190" s="12" t="str">
        <f t="shared" si="112"/>
        <v>endirim olmayacaq</v>
      </c>
      <c r="N1190" t="str">
        <f t="shared" si="113"/>
        <v>C055265</v>
      </c>
    </row>
    <row r="1191" spans="1:14" x14ac:dyDescent="0.25">
      <c r="A1191" t="s">
        <v>2325</v>
      </c>
      <c r="B1191" t="s">
        <v>22</v>
      </c>
      <c r="E1191" s="4" t="s">
        <v>2289</v>
      </c>
      <c r="F1191" s="4" t="s">
        <v>26</v>
      </c>
      <c r="G1191" s="4" t="str">
        <f t="shared" si="108"/>
        <v>C0562cam12</v>
      </c>
      <c r="H1191" s="8">
        <f>INDEX(data[join_date],MATCH('4.Endirim'!G1191,data[cust&amp;camp],0))</f>
        <v>44616</v>
      </c>
      <c r="I1191" s="11">
        <f>INDEX(data[GƏLİR],MATCH('4.Endirim'!G1191,data[cust&amp;camp],0))</f>
        <v>65</v>
      </c>
      <c r="J1191" s="10">
        <f t="shared" si="109"/>
        <v>44837</v>
      </c>
      <c r="K1191" s="12">
        <f t="shared" si="110"/>
        <v>65</v>
      </c>
      <c r="L1191" s="12">
        <f t="shared" si="111"/>
        <v>29</v>
      </c>
      <c r="M1191" s="12" t="str">
        <f t="shared" si="112"/>
        <v>endirim :C0562,cam12</v>
      </c>
      <c r="N1191" t="str">
        <f t="shared" si="113"/>
        <v>C056265</v>
      </c>
    </row>
    <row r="1192" spans="1:14" x14ac:dyDescent="0.25">
      <c r="A1192" t="s">
        <v>2329</v>
      </c>
      <c r="B1192" t="s">
        <v>6</v>
      </c>
      <c r="E1192" s="4" t="s">
        <v>2317</v>
      </c>
      <c r="F1192" s="4" t="s">
        <v>26</v>
      </c>
      <c r="G1192" s="4" t="str">
        <f t="shared" si="108"/>
        <v>C0569cam12</v>
      </c>
      <c r="H1192" s="8">
        <f>INDEX(data[join_date],MATCH('4.Endirim'!G1192,data[cust&amp;camp],0))</f>
        <v>44875</v>
      </c>
      <c r="I1192" s="11">
        <f>INDEX(data[GƏLİR],MATCH('4.Endirim'!G1192,data[cust&amp;camp],0))</f>
        <v>65</v>
      </c>
      <c r="J1192" s="10">
        <f t="shared" si="109"/>
        <v>44875</v>
      </c>
      <c r="K1192" s="12">
        <f t="shared" si="110"/>
        <v>65</v>
      </c>
      <c r="L1192" s="12">
        <f t="shared" si="111"/>
        <v>65</v>
      </c>
      <c r="M1192" s="12" t="str">
        <f t="shared" si="112"/>
        <v>endirim olmayacaq</v>
      </c>
      <c r="N1192" t="str">
        <f t="shared" si="113"/>
        <v>C056965</v>
      </c>
    </row>
    <row r="1193" spans="1:14" x14ac:dyDescent="0.25">
      <c r="A1193" t="s">
        <v>2329</v>
      </c>
      <c r="B1193" t="s">
        <v>18</v>
      </c>
      <c r="E1193" s="4" t="s">
        <v>2373</v>
      </c>
      <c r="F1193" s="4" t="s">
        <v>26</v>
      </c>
      <c r="G1193" s="4" t="str">
        <f t="shared" si="108"/>
        <v>C0583cam12</v>
      </c>
      <c r="H1193" s="8">
        <f>INDEX(data[join_date],MATCH('4.Endirim'!G1193,data[cust&amp;camp],0))</f>
        <v>44683</v>
      </c>
      <c r="I1193" s="11">
        <f>INDEX(data[GƏLİR],MATCH('4.Endirim'!G1193,data[cust&amp;camp],0))</f>
        <v>65</v>
      </c>
      <c r="J1193" s="10">
        <f t="shared" si="109"/>
        <v>44683</v>
      </c>
      <c r="K1193" s="12">
        <f t="shared" si="110"/>
        <v>65</v>
      </c>
      <c r="L1193" s="12">
        <f t="shared" si="111"/>
        <v>65</v>
      </c>
      <c r="M1193" s="12" t="str">
        <f t="shared" si="112"/>
        <v>endirim olmayacaq</v>
      </c>
      <c r="N1193" t="str">
        <f t="shared" si="113"/>
        <v>C058365</v>
      </c>
    </row>
    <row r="1194" spans="1:14" x14ac:dyDescent="0.25">
      <c r="A1194" t="s">
        <v>2333</v>
      </c>
      <c r="B1194" t="s">
        <v>12</v>
      </c>
      <c r="E1194" s="4" t="s">
        <v>2385</v>
      </c>
      <c r="F1194" s="4" t="s">
        <v>26</v>
      </c>
      <c r="G1194" s="4" t="str">
        <f t="shared" si="108"/>
        <v>C0586cam12</v>
      </c>
      <c r="H1194" s="8">
        <f>INDEX(data[join_date],MATCH('4.Endirim'!G1194,data[cust&amp;camp],0))</f>
        <v>44664</v>
      </c>
      <c r="I1194" s="11">
        <f>INDEX(data[GƏLİR],MATCH('4.Endirim'!G1194,data[cust&amp;camp],0))</f>
        <v>65</v>
      </c>
      <c r="J1194" s="10">
        <f t="shared" si="109"/>
        <v>45034</v>
      </c>
      <c r="K1194" s="12">
        <f t="shared" si="110"/>
        <v>65</v>
      </c>
      <c r="L1194" s="12">
        <f t="shared" si="111"/>
        <v>25</v>
      </c>
      <c r="M1194" s="12" t="str">
        <f t="shared" si="112"/>
        <v>endirim :C0586,cam12</v>
      </c>
      <c r="N1194" t="str">
        <f t="shared" si="113"/>
        <v>C058665</v>
      </c>
    </row>
    <row r="1195" spans="1:14" x14ac:dyDescent="0.25">
      <c r="A1195" t="s">
        <v>2333</v>
      </c>
      <c r="B1195" t="s">
        <v>28</v>
      </c>
      <c r="E1195" s="4" t="s">
        <v>2461</v>
      </c>
      <c r="F1195" s="4" t="s">
        <v>26</v>
      </c>
      <c r="G1195" s="4" t="str">
        <f t="shared" si="108"/>
        <v>C0605cam12</v>
      </c>
      <c r="H1195" s="8">
        <f>INDEX(data[join_date],MATCH('4.Endirim'!G1195,data[cust&amp;camp],0))</f>
        <v>44799</v>
      </c>
      <c r="I1195" s="11">
        <f>INDEX(data[GƏLİR],MATCH('4.Endirim'!G1195,data[cust&amp;camp],0))</f>
        <v>65</v>
      </c>
      <c r="J1195" s="10">
        <f t="shared" si="109"/>
        <v>44799</v>
      </c>
      <c r="K1195" s="12">
        <f t="shared" si="110"/>
        <v>65</v>
      </c>
      <c r="L1195" s="12">
        <f t="shared" si="111"/>
        <v>65</v>
      </c>
      <c r="M1195" s="12" t="str">
        <f t="shared" si="112"/>
        <v>endirim olmayacaq</v>
      </c>
      <c r="N1195" t="str">
        <f t="shared" si="113"/>
        <v>C060565</v>
      </c>
    </row>
    <row r="1196" spans="1:14" x14ac:dyDescent="0.25">
      <c r="A1196" t="s">
        <v>2337</v>
      </c>
      <c r="B1196" t="s">
        <v>10</v>
      </c>
      <c r="E1196" s="4" t="s">
        <v>2469</v>
      </c>
      <c r="F1196" s="4" t="s">
        <v>26</v>
      </c>
      <c r="G1196" s="4" t="str">
        <f t="shared" si="108"/>
        <v>C0607cam12</v>
      </c>
      <c r="H1196" s="8">
        <f>INDEX(data[join_date],MATCH('4.Endirim'!G1196,data[cust&amp;camp],0))</f>
        <v>44563</v>
      </c>
      <c r="I1196" s="11">
        <f>INDEX(data[GƏLİR],MATCH('4.Endirim'!G1196,data[cust&amp;camp],0))</f>
        <v>65</v>
      </c>
      <c r="J1196" s="10">
        <f t="shared" si="109"/>
        <v>44734</v>
      </c>
      <c r="K1196" s="12">
        <f t="shared" si="110"/>
        <v>65</v>
      </c>
      <c r="L1196" s="12">
        <f t="shared" si="111"/>
        <v>28</v>
      </c>
      <c r="M1196" s="12" t="str">
        <f t="shared" si="112"/>
        <v>endirim :C0607,cam12</v>
      </c>
      <c r="N1196" t="str">
        <f t="shared" si="113"/>
        <v>C060765</v>
      </c>
    </row>
    <row r="1197" spans="1:14" x14ac:dyDescent="0.25">
      <c r="A1197" t="s">
        <v>2337</v>
      </c>
      <c r="B1197" t="s">
        <v>34</v>
      </c>
      <c r="E1197" s="4" t="s">
        <v>2473</v>
      </c>
      <c r="F1197" s="4" t="s">
        <v>26</v>
      </c>
      <c r="G1197" s="4" t="str">
        <f t="shared" si="108"/>
        <v>C0608cam12</v>
      </c>
      <c r="H1197" s="8">
        <f>INDEX(data[join_date],MATCH('4.Endirim'!G1197,data[cust&amp;camp],0))</f>
        <v>45006</v>
      </c>
      <c r="I1197" s="11">
        <f>INDEX(data[GƏLİR],MATCH('4.Endirim'!G1197,data[cust&amp;camp],0))</f>
        <v>65</v>
      </c>
      <c r="J1197" s="10">
        <f t="shared" si="109"/>
        <v>45006</v>
      </c>
      <c r="K1197" s="12">
        <f t="shared" si="110"/>
        <v>65</v>
      </c>
      <c r="L1197" s="12">
        <f t="shared" si="111"/>
        <v>65</v>
      </c>
      <c r="M1197" s="12" t="str">
        <f t="shared" si="112"/>
        <v>endirim olmayacaq</v>
      </c>
      <c r="N1197" t="str">
        <f t="shared" si="113"/>
        <v>C060865</v>
      </c>
    </row>
    <row r="1198" spans="1:14" x14ac:dyDescent="0.25">
      <c r="A1198" t="s">
        <v>2341</v>
      </c>
      <c r="B1198" t="s">
        <v>16</v>
      </c>
      <c r="E1198" s="4" t="s">
        <v>2529</v>
      </c>
      <c r="F1198" s="4" t="s">
        <v>26</v>
      </c>
      <c r="G1198" s="4" t="str">
        <f t="shared" si="108"/>
        <v>C0622cam12</v>
      </c>
      <c r="H1198" s="8">
        <f>INDEX(data[join_date],MATCH('4.Endirim'!G1198,data[cust&amp;camp],0))</f>
        <v>45028</v>
      </c>
      <c r="I1198" s="11">
        <f>INDEX(data[GƏLİR],MATCH('4.Endirim'!G1198,data[cust&amp;camp],0))</f>
        <v>65</v>
      </c>
      <c r="J1198" s="10">
        <f t="shared" si="109"/>
        <v>45028</v>
      </c>
      <c r="K1198" s="12">
        <f t="shared" si="110"/>
        <v>65</v>
      </c>
      <c r="L1198" s="12">
        <f t="shared" si="111"/>
        <v>65</v>
      </c>
      <c r="M1198" s="12" t="str">
        <f t="shared" si="112"/>
        <v>endirim olmayacaq</v>
      </c>
      <c r="N1198" t="str">
        <f t="shared" si="113"/>
        <v>C062265</v>
      </c>
    </row>
    <row r="1199" spans="1:14" x14ac:dyDescent="0.25">
      <c r="A1199" t="s">
        <v>2341</v>
      </c>
      <c r="B1199" t="s">
        <v>22</v>
      </c>
      <c r="E1199" s="4" t="s">
        <v>2549</v>
      </c>
      <c r="F1199" s="4" t="s">
        <v>26</v>
      </c>
      <c r="G1199" s="4" t="str">
        <f t="shared" si="108"/>
        <v>C0627cam12</v>
      </c>
      <c r="H1199" s="8">
        <f>INDEX(data[join_date],MATCH('4.Endirim'!G1199,data[cust&amp;camp],0))</f>
        <v>44703</v>
      </c>
      <c r="I1199" s="11">
        <f>INDEX(data[GƏLİR],MATCH('4.Endirim'!G1199,data[cust&amp;camp],0))</f>
        <v>65</v>
      </c>
      <c r="J1199" s="10">
        <f t="shared" si="109"/>
        <v>44746</v>
      </c>
      <c r="K1199" s="12">
        <f t="shared" si="110"/>
        <v>65</v>
      </c>
      <c r="L1199" s="12">
        <f t="shared" si="111"/>
        <v>29</v>
      </c>
      <c r="M1199" s="12" t="str">
        <f t="shared" si="112"/>
        <v>endirim :C0627,cam12</v>
      </c>
      <c r="N1199" t="str">
        <f t="shared" si="113"/>
        <v>C062765</v>
      </c>
    </row>
    <row r="1200" spans="1:14" x14ac:dyDescent="0.25">
      <c r="A1200" t="s">
        <v>2345</v>
      </c>
      <c r="B1200" t="s">
        <v>14</v>
      </c>
      <c r="E1200" s="4" t="s">
        <v>2689</v>
      </c>
      <c r="F1200" s="4" t="s">
        <v>26</v>
      </c>
      <c r="G1200" s="4" t="str">
        <f t="shared" si="108"/>
        <v>C0662cam12</v>
      </c>
      <c r="H1200" s="8">
        <f>INDEX(data[join_date],MATCH('4.Endirim'!G1200,data[cust&amp;camp],0))</f>
        <v>44837</v>
      </c>
      <c r="I1200" s="11">
        <f>INDEX(data[GƏLİR],MATCH('4.Endirim'!G1200,data[cust&amp;camp],0))</f>
        <v>65</v>
      </c>
      <c r="J1200" s="10">
        <f t="shared" si="109"/>
        <v>44837</v>
      </c>
      <c r="K1200" s="12">
        <f t="shared" si="110"/>
        <v>65</v>
      </c>
      <c r="L1200" s="12">
        <f t="shared" si="111"/>
        <v>65</v>
      </c>
      <c r="M1200" s="12" t="str">
        <f t="shared" si="112"/>
        <v>endirim olmayacaq</v>
      </c>
      <c r="N1200" t="str">
        <f t="shared" si="113"/>
        <v>C066265</v>
      </c>
    </row>
    <row r="1201" spans="1:14" x14ac:dyDescent="0.25">
      <c r="A1201" t="s">
        <v>2349</v>
      </c>
      <c r="B1201" t="s">
        <v>6</v>
      </c>
      <c r="E1201" s="4" t="s">
        <v>2741</v>
      </c>
      <c r="F1201" s="4" t="s">
        <v>26</v>
      </c>
      <c r="G1201" s="4" t="str">
        <f t="shared" si="108"/>
        <v>C0675cam12</v>
      </c>
      <c r="H1201" s="8">
        <f>INDEX(data[join_date],MATCH('4.Endirim'!G1201,data[cust&amp;camp],0))</f>
        <v>45017</v>
      </c>
      <c r="I1201" s="11">
        <f>INDEX(data[GƏLİR],MATCH('4.Endirim'!G1201,data[cust&amp;camp],0))</f>
        <v>65</v>
      </c>
      <c r="J1201" s="10">
        <f t="shared" si="109"/>
        <v>45017</v>
      </c>
      <c r="K1201" s="12">
        <f t="shared" si="110"/>
        <v>65</v>
      </c>
      <c r="L1201" s="12">
        <f t="shared" si="111"/>
        <v>65</v>
      </c>
      <c r="M1201" s="12" t="str">
        <f t="shared" si="112"/>
        <v>endirim olmayacaq</v>
      </c>
      <c r="N1201" t="str">
        <f t="shared" si="113"/>
        <v>C067565</v>
      </c>
    </row>
    <row r="1202" spans="1:14" x14ac:dyDescent="0.25">
      <c r="A1202" t="s">
        <v>2349</v>
      </c>
      <c r="B1202" t="s">
        <v>24</v>
      </c>
      <c r="E1202" s="4" t="s">
        <v>2769</v>
      </c>
      <c r="F1202" s="4" t="s">
        <v>26</v>
      </c>
      <c r="G1202" s="4" t="str">
        <f t="shared" si="108"/>
        <v>C0682cam12</v>
      </c>
      <c r="H1202" s="8">
        <f>INDEX(data[join_date],MATCH('4.Endirim'!G1202,data[cust&amp;camp],0))</f>
        <v>44739</v>
      </c>
      <c r="I1202" s="11">
        <f>INDEX(data[GƏLİR],MATCH('4.Endirim'!G1202,data[cust&amp;camp],0))</f>
        <v>65</v>
      </c>
      <c r="J1202" s="10">
        <f t="shared" si="109"/>
        <v>44863</v>
      </c>
      <c r="K1202" s="12">
        <f t="shared" si="110"/>
        <v>65</v>
      </c>
      <c r="L1202" s="12">
        <f t="shared" si="111"/>
        <v>25</v>
      </c>
      <c r="M1202" s="12" t="str">
        <f t="shared" si="112"/>
        <v>endirim :C0682,cam12</v>
      </c>
      <c r="N1202" t="str">
        <f t="shared" si="113"/>
        <v>C068265</v>
      </c>
    </row>
    <row r="1203" spans="1:14" x14ac:dyDescent="0.25">
      <c r="A1203" t="s">
        <v>2353</v>
      </c>
      <c r="B1203" t="s">
        <v>6</v>
      </c>
      <c r="E1203" s="4" t="s">
        <v>2925</v>
      </c>
      <c r="F1203" s="4" t="s">
        <v>26</v>
      </c>
      <c r="G1203" s="4" t="str">
        <f t="shared" si="108"/>
        <v>C0721cam12</v>
      </c>
      <c r="H1203" s="8">
        <f>INDEX(data[join_date],MATCH('4.Endirim'!G1203,data[cust&amp;camp],0))</f>
        <v>44962</v>
      </c>
      <c r="I1203" s="11">
        <f>INDEX(data[GƏLİR],MATCH('4.Endirim'!G1203,data[cust&amp;camp],0))</f>
        <v>65</v>
      </c>
      <c r="J1203" s="10">
        <f t="shared" si="109"/>
        <v>44962</v>
      </c>
      <c r="K1203" s="12">
        <f t="shared" si="110"/>
        <v>65</v>
      </c>
      <c r="L1203" s="12">
        <f t="shared" si="111"/>
        <v>65</v>
      </c>
      <c r="M1203" s="12" t="str">
        <f t="shared" si="112"/>
        <v>endirim olmayacaq</v>
      </c>
      <c r="N1203" t="str">
        <f t="shared" si="113"/>
        <v>C072165</v>
      </c>
    </row>
    <row r="1204" spans="1:14" x14ac:dyDescent="0.25">
      <c r="A1204" t="s">
        <v>2353</v>
      </c>
      <c r="B1204" t="s">
        <v>28</v>
      </c>
      <c r="E1204" s="4" t="s">
        <v>3009</v>
      </c>
      <c r="F1204" s="4" t="s">
        <v>26</v>
      </c>
      <c r="G1204" s="4" t="str">
        <f t="shared" si="108"/>
        <v>C0742cam12</v>
      </c>
      <c r="H1204" s="8">
        <f>INDEX(data[join_date],MATCH('4.Endirim'!G1204,data[cust&amp;camp],0))</f>
        <v>44603</v>
      </c>
      <c r="I1204" s="11">
        <f>INDEX(data[GƏLİR],MATCH('4.Endirim'!G1204,data[cust&amp;camp],0))</f>
        <v>65</v>
      </c>
      <c r="J1204" s="10">
        <f t="shared" si="109"/>
        <v>44603</v>
      </c>
      <c r="K1204" s="12">
        <f t="shared" si="110"/>
        <v>75</v>
      </c>
      <c r="L1204" s="12">
        <f t="shared" si="111"/>
        <v>65</v>
      </c>
      <c r="M1204" s="12" t="str">
        <f t="shared" si="112"/>
        <v>endirim olmayacaq</v>
      </c>
      <c r="N1204" t="str">
        <f t="shared" si="113"/>
        <v>C074275</v>
      </c>
    </row>
    <row r="1205" spans="1:14" x14ac:dyDescent="0.25">
      <c r="A1205" t="s">
        <v>2357</v>
      </c>
      <c r="B1205" t="s">
        <v>4</v>
      </c>
      <c r="E1205" s="4" t="s">
        <v>3021</v>
      </c>
      <c r="F1205" s="4" t="s">
        <v>26</v>
      </c>
      <c r="G1205" s="4" t="str">
        <f t="shared" si="108"/>
        <v>C0745cam12</v>
      </c>
      <c r="H1205" s="8">
        <f>INDEX(data[join_date],MATCH('4.Endirim'!G1205,data[cust&amp;camp],0))</f>
        <v>44601</v>
      </c>
      <c r="I1205" s="11">
        <f>INDEX(data[GƏLİR],MATCH('4.Endirim'!G1205,data[cust&amp;camp],0))</f>
        <v>65</v>
      </c>
      <c r="J1205" s="10">
        <f t="shared" si="109"/>
        <v>44618</v>
      </c>
      <c r="K1205" s="12">
        <f t="shared" si="110"/>
        <v>65</v>
      </c>
      <c r="L1205" s="12">
        <f t="shared" si="111"/>
        <v>16</v>
      </c>
      <c r="M1205" s="12" t="str">
        <f t="shared" si="112"/>
        <v>endirim :C0745,cam12</v>
      </c>
      <c r="N1205" t="str">
        <f t="shared" si="113"/>
        <v>C074565</v>
      </c>
    </row>
    <row r="1206" spans="1:14" x14ac:dyDescent="0.25">
      <c r="A1206" t="s">
        <v>2357</v>
      </c>
      <c r="B1206" t="s">
        <v>34</v>
      </c>
      <c r="E1206" s="4" t="s">
        <v>3057</v>
      </c>
      <c r="F1206" s="4" t="s">
        <v>26</v>
      </c>
      <c r="G1206" s="4" t="str">
        <f t="shared" si="108"/>
        <v>C0754cam12</v>
      </c>
      <c r="H1206" s="8">
        <f>INDEX(data[join_date],MATCH('4.Endirim'!G1206,data[cust&amp;camp],0))</f>
        <v>44594</v>
      </c>
      <c r="I1206" s="11">
        <f>INDEX(data[GƏLİR],MATCH('4.Endirim'!G1206,data[cust&amp;camp],0))</f>
        <v>65</v>
      </c>
      <c r="J1206" s="10">
        <f t="shared" si="109"/>
        <v>44887</v>
      </c>
      <c r="K1206" s="12">
        <f t="shared" si="110"/>
        <v>65</v>
      </c>
      <c r="L1206" s="12">
        <f t="shared" si="111"/>
        <v>22</v>
      </c>
      <c r="M1206" s="12" t="str">
        <f t="shared" si="112"/>
        <v>endirim :C0754,cam12</v>
      </c>
      <c r="N1206" t="str">
        <f t="shared" si="113"/>
        <v>C075465</v>
      </c>
    </row>
    <row r="1207" spans="1:14" x14ac:dyDescent="0.25">
      <c r="A1207" t="s">
        <v>2361</v>
      </c>
      <c r="B1207" t="s">
        <v>14</v>
      </c>
      <c r="E1207" s="4" t="s">
        <v>3065</v>
      </c>
      <c r="F1207" s="4" t="s">
        <v>26</v>
      </c>
      <c r="G1207" s="4" t="str">
        <f t="shared" si="108"/>
        <v>C0756cam12</v>
      </c>
      <c r="H1207" s="8">
        <f>INDEX(data[join_date],MATCH('4.Endirim'!G1207,data[cust&amp;camp],0))</f>
        <v>45035</v>
      </c>
      <c r="I1207" s="11">
        <f>INDEX(data[GƏLİR],MATCH('4.Endirim'!G1207,data[cust&amp;camp],0))</f>
        <v>65</v>
      </c>
      <c r="J1207" s="10">
        <f t="shared" si="109"/>
        <v>45035</v>
      </c>
      <c r="K1207" s="12">
        <f t="shared" si="110"/>
        <v>65</v>
      </c>
      <c r="L1207" s="12">
        <f t="shared" si="111"/>
        <v>65</v>
      </c>
      <c r="M1207" s="12" t="str">
        <f t="shared" si="112"/>
        <v>endirim olmayacaq</v>
      </c>
      <c r="N1207" t="str">
        <f t="shared" si="113"/>
        <v>C075665</v>
      </c>
    </row>
    <row r="1208" spans="1:14" x14ac:dyDescent="0.25">
      <c r="A1208" t="s">
        <v>2365</v>
      </c>
      <c r="B1208" t="s">
        <v>6</v>
      </c>
      <c r="E1208" s="4" t="s">
        <v>3085</v>
      </c>
      <c r="F1208" s="4" t="s">
        <v>26</v>
      </c>
      <c r="G1208" s="4" t="str">
        <f t="shared" si="108"/>
        <v>C0761cam12</v>
      </c>
      <c r="H1208" s="8">
        <f>INDEX(data[join_date],MATCH('4.Endirim'!G1208,data[cust&amp;camp],0))</f>
        <v>44568</v>
      </c>
      <c r="I1208" s="11">
        <f>INDEX(data[GƏLİR],MATCH('4.Endirim'!G1208,data[cust&amp;camp],0))</f>
        <v>65</v>
      </c>
      <c r="J1208" s="10">
        <f t="shared" si="109"/>
        <v>44882</v>
      </c>
      <c r="K1208" s="12">
        <f t="shared" si="110"/>
        <v>65</v>
      </c>
      <c r="L1208" s="12">
        <f t="shared" si="111"/>
        <v>29</v>
      </c>
      <c r="M1208" s="12" t="str">
        <f t="shared" si="112"/>
        <v>endirim :C0761,cam12</v>
      </c>
      <c r="N1208" t="str">
        <f t="shared" si="113"/>
        <v>C076165</v>
      </c>
    </row>
    <row r="1209" spans="1:14" x14ac:dyDescent="0.25">
      <c r="A1209" t="s">
        <v>2365</v>
      </c>
      <c r="B1209" t="s">
        <v>30</v>
      </c>
      <c r="E1209" s="4" t="s">
        <v>3117</v>
      </c>
      <c r="F1209" s="4" t="s">
        <v>26</v>
      </c>
      <c r="G1209" s="4" t="str">
        <f t="shared" si="108"/>
        <v>C0769cam12</v>
      </c>
      <c r="H1209" s="8">
        <f>INDEX(data[join_date],MATCH('4.Endirim'!G1209,data[cust&amp;camp],0))</f>
        <v>44779</v>
      </c>
      <c r="I1209" s="11">
        <f>INDEX(data[GƏLİR],MATCH('4.Endirim'!G1209,data[cust&amp;camp],0))</f>
        <v>65</v>
      </c>
      <c r="J1209" s="10">
        <f t="shared" si="109"/>
        <v>44924</v>
      </c>
      <c r="K1209" s="12">
        <f t="shared" si="110"/>
        <v>75</v>
      </c>
      <c r="L1209" s="12">
        <f t="shared" si="111"/>
        <v>75</v>
      </c>
      <c r="M1209" s="12" t="str">
        <f t="shared" si="112"/>
        <v>endirim olmayacaq</v>
      </c>
      <c r="N1209" t="str">
        <f t="shared" si="113"/>
        <v>C076975</v>
      </c>
    </row>
    <row r="1210" spans="1:14" x14ac:dyDescent="0.25">
      <c r="A1210" t="s">
        <v>2369</v>
      </c>
      <c r="B1210" t="s">
        <v>30</v>
      </c>
      <c r="E1210" s="4" t="s">
        <v>3233</v>
      </c>
      <c r="F1210" s="4" t="s">
        <v>26</v>
      </c>
      <c r="G1210" s="4" t="str">
        <f t="shared" si="108"/>
        <v>C0798cam12</v>
      </c>
      <c r="H1210" s="8">
        <f>INDEX(data[join_date],MATCH('4.Endirim'!G1210,data[cust&amp;camp],0))</f>
        <v>44700</v>
      </c>
      <c r="I1210" s="11">
        <f>INDEX(data[GƏLİR],MATCH('4.Endirim'!G1210,data[cust&amp;camp],0))</f>
        <v>65</v>
      </c>
      <c r="J1210" s="10">
        <f t="shared" si="109"/>
        <v>44949</v>
      </c>
      <c r="K1210" s="12">
        <f t="shared" si="110"/>
        <v>65</v>
      </c>
      <c r="L1210" s="12">
        <f t="shared" si="111"/>
        <v>25</v>
      </c>
      <c r="M1210" s="12" t="str">
        <f t="shared" si="112"/>
        <v>endirim :C0798,cam12</v>
      </c>
      <c r="N1210" t="str">
        <f t="shared" si="113"/>
        <v>C079865</v>
      </c>
    </row>
    <row r="1211" spans="1:14" x14ac:dyDescent="0.25">
      <c r="A1211" t="s">
        <v>2369</v>
      </c>
      <c r="B1211" t="s">
        <v>36</v>
      </c>
      <c r="E1211" s="4" t="s">
        <v>3253</v>
      </c>
      <c r="F1211" s="4" t="s">
        <v>26</v>
      </c>
      <c r="G1211" s="4" t="str">
        <f t="shared" si="108"/>
        <v>C0803cam12</v>
      </c>
      <c r="H1211" s="8">
        <f>INDEX(data[join_date],MATCH('4.Endirim'!G1211,data[cust&amp;camp],0))</f>
        <v>44769</v>
      </c>
      <c r="I1211" s="11">
        <f>INDEX(data[GƏLİR],MATCH('4.Endirim'!G1211,data[cust&amp;camp],0))</f>
        <v>65</v>
      </c>
      <c r="J1211" s="10">
        <f t="shared" si="109"/>
        <v>44821</v>
      </c>
      <c r="K1211" s="12">
        <f t="shared" si="110"/>
        <v>75</v>
      </c>
      <c r="L1211" s="12">
        <f t="shared" si="111"/>
        <v>75</v>
      </c>
      <c r="M1211" s="12" t="str">
        <f t="shared" si="112"/>
        <v>endirim olmayacaq</v>
      </c>
      <c r="N1211" t="str">
        <f t="shared" si="113"/>
        <v>C080375</v>
      </c>
    </row>
    <row r="1212" spans="1:14" x14ac:dyDescent="0.25">
      <c r="A1212" t="s">
        <v>2373</v>
      </c>
      <c r="B1212" t="s">
        <v>12</v>
      </c>
      <c r="E1212" s="4" t="s">
        <v>3281</v>
      </c>
      <c r="F1212" s="4" t="s">
        <v>26</v>
      </c>
      <c r="G1212" s="4" t="str">
        <f t="shared" si="108"/>
        <v>C0810cam12</v>
      </c>
      <c r="H1212" s="8">
        <f>INDEX(data[join_date],MATCH('4.Endirim'!G1212,data[cust&amp;camp],0))</f>
        <v>44645</v>
      </c>
      <c r="I1212" s="11">
        <f>INDEX(data[GƏLİR],MATCH('4.Endirim'!G1212,data[cust&amp;camp],0))</f>
        <v>65</v>
      </c>
      <c r="J1212" s="10">
        <f t="shared" si="109"/>
        <v>44749</v>
      </c>
      <c r="K1212" s="12">
        <f t="shared" si="110"/>
        <v>65</v>
      </c>
      <c r="L1212" s="12">
        <f t="shared" si="111"/>
        <v>14</v>
      </c>
      <c r="M1212" s="12" t="str">
        <f t="shared" si="112"/>
        <v>endirim :C0810,cam12</v>
      </c>
      <c r="N1212" t="str">
        <f t="shared" si="113"/>
        <v>C081065</v>
      </c>
    </row>
    <row r="1213" spans="1:14" x14ac:dyDescent="0.25">
      <c r="A1213" t="s">
        <v>2373</v>
      </c>
      <c r="B1213" t="s">
        <v>26</v>
      </c>
      <c r="E1213" s="4" t="s">
        <v>3357</v>
      </c>
      <c r="F1213" s="4" t="s">
        <v>26</v>
      </c>
      <c r="G1213" s="4" t="str">
        <f t="shared" si="108"/>
        <v>C0829cam12</v>
      </c>
      <c r="H1213" s="8">
        <f>INDEX(data[join_date],MATCH('4.Endirim'!G1213,data[cust&amp;camp],0))</f>
        <v>44921</v>
      </c>
      <c r="I1213" s="11">
        <f>INDEX(data[GƏLİR],MATCH('4.Endirim'!G1213,data[cust&amp;camp],0))</f>
        <v>65</v>
      </c>
      <c r="J1213" s="10">
        <f t="shared" si="109"/>
        <v>44999</v>
      </c>
      <c r="K1213" s="12">
        <f t="shared" si="110"/>
        <v>65</v>
      </c>
      <c r="L1213" s="12">
        <f t="shared" si="111"/>
        <v>27</v>
      </c>
      <c r="M1213" s="12" t="str">
        <f t="shared" si="112"/>
        <v>endirim :C0829,cam12</v>
      </c>
      <c r="N1213" t="str">
        <f t="shared" si="113"/>
        <v>C082965</v>
      </c>
    </row>
    <row r="1214" spans="1:14" x14ac:dyDescent="0.25">
      <c r="A1214" t="s">
        <v>2377</v>
      </c>
      <c r="B1214" t="s">
        <v>8</v>
      </c>
      <c r="E1214" s="4" t="s">
        <v>3361</v>
      </c>
      <c r="F1214" s="4" t="s">
        <v>26</v>
      </c>
      <c r="G1214" s="4" t="str">
        <f t="shared" si="108"/>
        <v>C0830cam12</v>
      </c>
      <c r="H1214" s="8">
        <f>INDEX(data[join_date],MATCH('4.Endirim'!G1214,data[cust&amp;camp],0))</f>
        <v>44867</v>
      </c>
      <c r="I1214" s="11">
        <f>INDEX(data[GƏLİR],MATCH('4.Endirim'!G1214,data[cust&amp;camp],0))</f>
        <v>65</v>
      </c>
      <c r="J1214" s="10">
        <f t="shared" si="109"/>
        <v>44867</v>
      </c>
      <c r="K1214" s="12">
        <f t="shared" si="110"/>
        <v>65</v>
      </c>
      <c r="L1214" s="12">
        <f t="shared" si="111"/>
        <v>65</v>
      </c>
      <c r="M1214" s="12" t="str">
        <f t="shared" si="112"/>
        <v>endirim olmayacaq</v>
      </c>
      <c r="N1214" t="str">
        <f t="shared" si="113"/>
        <v>C083065</v>
      </c>
    </row>
    <row r="1215" spans="1:14" x14ac:dyDescent="0.25">
      <c r="A1215" t="s">
        <v>2377</v>
      </c>
      <c r="B1215" t="s">
        <v>10</v>
      </c>
      <c r="E1215" s="4" t="s">
        <v>3381</v>
      </c>
      <c r="F1215" s="4" t="s">
        <v>26</v>
      </c>
      <c r="G1215" s="4" t="str">
        <f t="shared" si="108"/>
        <v>C0835cam12</v>
      </c>
      <c r="H1215" s="8">
        <f>INDEX(data[join_date],MATCH('4.Endirim'!G1215,data[cust&amp;camp],0))</f>
        <v>44677</v>
      </c>
      <c r="I1215" s="11">
        <f>INDEX(data[GƏLİR],MATCH('4.Endirim'!G1215,data[cust&amp;camp],0))</f>
        <v>65</v>
      </c>
      <c r="J1215" s="10">
        <f t="shared" si="109"/>
        <v>44853</v>
      </c>
      <c r="K1215" s="12">
        <f t="shared" si="110"/>
        <v>65</v>
      </c>
      <c r="L1215" s="12">
        <f t="shared" si="111"/>
        <v>62</v>
      </c>
      <c r="M1215" s="12" t="str">
        <f t="shared" si="112"/>
        <v>endirim :C0835,cam12</v>
      </c>
      <c r="N1215" t="str">
        <f t="shared" si="113"/>
        <v>C083565</v>
      </c>
    </row>
    <row r="1216" spans="1:14" x14ac:dyDescent="0.25">
      <c r="A1216" t="s">
        <v>2381</v>
      </c>
      <c r="B1216" t="s">
        <v>14</v>
      </c>
      <c r="E1216" s="4" t="s">
        <v>3425</v>
      </c>
      <c r="F1216" s="4" t="s">
        <v>26</v>
      </c>
      <c r="G1216" s="4" t="str">
        <f t="shared" si="108"/>
        <v>C0846cam12</v>
      </c>
      <c r="H1216" s="8">
        <f>INDEX(data[join_date],MATCH('4.Endirim'!G1216,data[cust&amp;camp],0))</f>
        <v>44827</v>
      </c>
      <c r="I1216" s="11">
        <f>INDEX(data[GƏLİR],MATCH('4.Endirim'!G1216,data[cust&amp;camp],0))</f>
        <v>65</v>
      </c>
      <c r="J1216" s="10">
        <f t="shared" si="109"/>
        <v>44827</v>
      </c>
      <c r="K1216" s="12">
        <f t="shared" si="110"/>
        <v>75</v>
      </c>
      <c r="L1216" s="12">
        <f t="shared" si="111"/>
        <v>65</v>
      </c>
      <c r="M1216" s="12" t="str">
        <f t="shared" si="112"/>
        <v>endirim olmayacaq</v>
      </c>
      <c r="N1216" t="str">
        <f t="shared" si="113"/>
        <v>C084675</v>
      </c>
    </row>
    <row r="1217" spans="1:14" x14ac:dyDescent="0.25">
      <c r="A1217" t="s">
        <v>2385</v>
      </c>
      <c r="B1217" t="s">
        <v>26</v>
      </c>
      <c r="E1217" s="4" t="s">
        <v>3461</v>
      </c>
      <c r="F1217" s="4" t="s">
        <v>26</v>
      </c>
      <c r="G1217" s="4" t="str">
        <f t="shared" si="108"/>
        <v>C0855cam12</v>
      </c>
      <c r="H1217" s="8">
        <f>INDEX(data[join_date],MATCH('4.Endirim'!G1217,data[cust&amp;camp],0))</f>
        <v>44570</v>
      </c>
      <c r="I1217" s="11">
        <f>INDEX(data[GƏLİR],MATCH('4.Endirim'!G1217,data[cust&amp;camp],0))</f>
        <v>65</v>
      </c>
      <c r="J1217" s="10">
        <f t="shared" si="109"/>
        <v>44632</v>
      </c>
      <c r="K1217" s="12">
        <f t="shared" si="110"/>
        <v>65</v>
      </c>
      <c r="L1217" s="12">
        <f t="shared" si="111"/>
        <v>16</v>
      </c>
      <c r="M1217" s="12" t="str">
        <f t="shared" si="112"/>
        <v>endirim :C0855,cam12</v>
      </c>
      <c r="N1217" t="str">
        <f t="shared" si="113"/>
        <v>C085565</v>
      </c>
    </row>
    <row r="1218" spans="1:14" x14ac:dyDescent="0.25">
      <c r="A1218" t="s">
        <v>2385</v>
      </c>
      <c r="B1218" t="s">
        <v>28</v>
      </c>
      <c r="E1218" s="4" t="s">
        <v>3465</v>
      </c>
      <c r="F1218" s="4" t="s">
        <v>26</v>
      </c>
      <c r="G1218" s="4" t="str">
        <f t="shared" si="108"/>
        <v>C0856cam12</v>
      </c>
      <c r="H1218" s="8">
        <f>INDEX(data[join_date],MATCH('4.Endirim'!G1218,data[cust&amp;camp],0))</f>
        <v>44597</v>
      </c>
      <c r="I1218" s="11">
        <f>INDEX(data[GƏLİR],MATCH('4.Endirim'!G1218,data[cust&amp;camp],0))</f>
        <v>65</v>
      </c>
      <c r="J1218" s="10">
        <f t="shared" si="109"/>
        <v>44998</v>
      </c>
      <c r="K1218" s="12">
        <f t="shared" si="110"/>
        <v>66</v>
      </c>
      <c r="L1218" s="12">
        <f t="shared" si="111"/>
        <v>66</v>
      </c>
      <c r="M1218" s="12" t="str">
        <f t="shared" si="112"/>
        <v>endirim olmayacaq</v>
      </c>
      <c r="N1218" t="str">
        <f t="shared" si="113"/>
        <v>C085666</v>
      </c>
    </row>
    <row r="1219" spans="1:14" x14ac:dyDescent="0.25">
      <c r="A1219" t="s">
        <v>2389</v>
      </c>
      <c r="B1219" t="s">
        <v>34</v>
      </c>
      <c r="E1219" s="4" t="s">
        <v>3477</v>
      </c>
      <c r="F1219" s="4" t="s">
        <v>26</v>
      </c>
      <c r="G1219" s="4" t="str">
        <f t="shared" si="108"/>
        <v>C0859cam12</v>
      </c>
      <c r="H1219" s="8">
        <f>INDEX(data[join_date],MATCH('4.Endirim'!G1219,data[cust&amp;camp],0))</f>
        <v>44941</v>
      </c>
      <c r="I1219" s="11">
        <f>INDEX(data[GƏLİR],MATCH('4.Endirim'!G1219,data[cust&amp;camp],0))</f>
        <v>65</v>
      </c>
      <c r="J1219" s="10">
        <f t="shared" si="109"/>
        <v>45020</v>
      </c>
      <c r="K1219" s="12">
        <f t="shared" si="110"/>
        <v>65</v>
      </c>
      <c r="L1219" s="12">
        <f t="shared" si="111"/>
        <v>27</v>
      </c>
      <c r="M1219" s="12" t="str">
        <f t="shared" si="112"/>
        <v>endirim :C0859,cam12</v>
      </c>
      <c r="N1219" t="str">
        <f t="shared" si="113"/>
        <v>C085965</v>
      </c>
    </row>
    <row r="1220" spans="1:14" x14ac:dyDescent="0.25">
      <c r="A1220" t="s">
        <v>2393</v>
      </c>
      <c r="B1220" t="s">
        <v>14</v>
      </c>
      <c r="E1220" s="4" t="s">
        <v>3545</v>
      </c>
      <c r="F1220" s="4" t="s">
        <v>26</v>
      </c>
      <c r="G1220" s="4" t="str">
        <f t="shared" ref="G1220:G1283" si="114">E1220&amp;F1220</f>
        <v>C0876cam12</v>
      </c>
      <c r="H1220" s="8">
        <f>INDEX(data[join_date],MATCH('4.Endirim'!G1220,data[cust&amp;camp],0))</f>
        <v>45041</v>
      </c>
      <c r="I1220" s="11">
        <f>INDEX(data[GƏLİR],MATCH('4.Endirim'!G1220,data[cust&amp;camp],0))</f>
        <v>65</v>
      </c>
      <c r="J1220" s="10">
        <f t="shared" ref="J1220:J1283" si="115">_xlfn.MAXIFS($H$4:$H$1948,$E$4:$E$1948,E1220)</f>
        <v>45041</v>
      </c>
      <c r="K1220" s="12">
        <f t="shared" ref="K1220:K1283" si="116">_xlfn.MAXIFS($I$4:$I$1948,$E$4:$E$1948,E1220)</f>
        <v>65</v>
      </c>
      <c r="L1220" s="12">
        <f t="shared" ref="L1220:L1283" si="117">_xlfn.MAXIFS($I$4:$I$1948,$H$4:$H$1948,J1220,$E$4:$E$1948,E1220)</f>
        <v>65</v>
      </c>
      <c r="M1220" s="12" t="str">
        <f t="shared" si="112"/>
        <v>endirim olmayacaq</v>
      </c>
      <c r="N1220" t="str">
        <f t="shared" si="113"/>
        <v>C087665</v>
      </c>
    </row>
    <row r="1221" spans="1:14" x14ac:dyDescent="0.25">
      <c r="A1221" t="s">
        <v>2393</v>
      </c>
      <c r="B1221" t="s">
        <v>18</v>
      </c>
      <c r="E1221" s="4" t="s">
        <v>3573</v>
      </c>
      <c r="F1221" s="4" t="s">
        <v>26</v>
      </c>
      <c r="G1221" s="4" t="str">
        <f t="shared" si="114"/>
        <v>C0883cam12</v>
      </c>
      <c r="H1221" s="8">
        <f>INDEX(data[join_date],MATCH('4.Endirim'!G1221,data[cust&amp;camp],0))</f>
        <v>44667</v>
      </c>
      <c r="I1221" s="11">
        <f>INDEX(data[GƏLİR],MATCH('4.Endirim'!G1221,data[cust&amp;camp],0))</f>
        <v>65</v>
      </c>
      <c r="J1221" s="10">
        <f t="shared" si="115"/>
        <v>44955</v>
      </c>
      <c r="K1221" s="12">
        <f t="shared" si="116"/>
        <v>66</v>
      </c>
      <c r="L1221" s="12">
        <f t="shared" si="117"/>
        <v>66</v>
      </c>
      <c r="M1221" s="12" t="str">
        <f t="shared" ref="M1221:M1284" si="118">IF(L1221&gt;=K1221,"endirim olmayacaq",IF(I1221=K1221,"endirim :"&amp;  E1221  &amp;","&amp;F1221,"endirim olmayacaq"))</f>
        <v>endirim olmayacaq</v>
      </c>
      <c r="N1221" t="str">
        <f t="shared" ref="N1221:N1284" si="119">E1221&amp;K1221</f>
        <v>C088366</v>
      </c>
    </row>
    <row r="1222" spans="1:14" x14ac:dyDescent="0.25">
      <c r="A1222" t="s">
        <v>2397</v>
      </c>
      <c r="B1222" t="s">
        <v>30</v>
      </c>
      <c r="E1222" s="4" t="s">
        <v>3589</v>
      </c>
      <c r="F1222" s="4" t="s">
        <v>26</v>
      </c>
      <c r="G1222" s="4" t="str">
        <f t="shared" si="114"/>
        <v>C0887cam12</v>
      </c>
      <c r="H1222" s="8">
        <f>INDEX(data[join_date],MATCH('4.Endirim'!G1222,data[cust&amp;camp],0))</f>
        <v>44746</v>
      </c>
      <c r="I1222" s="11">
        <f>INDEX(data[GƏLİR],MATCH('4.Endirim'!G1222,data[cust&amp;camp],0))</f>
        <v>65</v>
      </c>
      <c r="J1222" s="10">
        <f t="shared" si="115"/>
        <v>44920</v>
      </c>
      <c r="K1222" s="12">
        <f t="shared" si="116"/>
        <v>75</v>
      </c>
      <c r="L1222" s="12">
        <f t="shared" si="117"/>
        <v>75</v>
      </c>
      <c r="M1222" s="12" t="str">
        <f t="shared" si="118"/>
        <v>endirim olmayacaq</v>
      </c>
      <c r="N1222" t="str">
        <f t="shared" si="119"/>
        <v>C088775</v>
      </c>
    </row>
    <row r="1223" spans="1:14" x14ac:dyDescent="0.25">
      <c r="A1223" t="s">
        <v>2401</v>
      </c>
      <c r="B1223" t="s">
        <v>14</v>
      </c>
      <c r="E1223" s="4" t="s">
        <v>3613</v>
      </c>
      <c r="F1223" s="4" t="s">
        <v>26</v>
      </c>
      <c r="G1223" s="4" t="str">
        <f t="shared" si="114"/>
        <v>C0893cam12</v>
      </c>
      <c r="H1223" s="8">
        <f>INDEX(data[join_date],MATCH('4.Endirim'!G1223,data[cust&amp;camp],0))</f>
        <v>44739</v>
      </c>
      <c r="I1223" s="11">
        <f>INDEX(data[GƏLİR],MATCH('4.Endirim'!G1223,data[cust&amp;camp],0))</f>
        <v>65</v>
      </c>
      <c r="J1223" s="10">
        <f t="shared" si="115"/>
        <v>44739</v>
      </c>
      <c r="K1223" s="12">
        <f t="shared" si="116"/>
        <v>65</v>
      </c>
      <c r="L1223" s="12">
        <f t="shared" si="117"/>
        <v>65</v>
      </c>
      <c r="M1223" s="12" t="str">
        <f t="shared" si="118"/>
        <v>endirim olmayacaq</v>
      </c>
      <c r="N1223" t="str">
        <f t="shared" si="119"/>
        <v>C089365</v>
      </c>
    </row>
    <row r="1224" spans="1:14" x14ac:dyDescent="0.25">
      <c r="A1224" t="s">
        <v>2401</v>
      </c>
      <c r="B1224" t="s">
        <v>18</v>
      </c>
      <c r="E1224" s="4" t="s">
        <v>3653</v>
      </c>
      <c r="F1224" s="4" t="s">
        <v>26</v>
      </c>
      <c r="G1224" s="4" t="str">
        <f t="shared" si="114"/>
        <v>C0903cam12</v>
      </c>
      <c r="H1224" s="8">
        <f>INDEX(data[join_date],MATCH('4.Endirim'!G1224,data[cust&amp;camp],0))</f>
        <v>44870</v>
      </c>
      <c r="I1224" s="11">
        <f>INDEX(data[GƏLİR],MATCH('4.Endirim'!G1224,data[cust&amp;camp],0))</f>
        <v>65</v>
      </c>
      <c r="J1224" s="10">
        <f t="shared" si="115"/>
        <v>44870</v>
      </c>
      <c r="K1224" s="12">
        <f t="shared" si="116"/>
        <v>65</v>
      </c>
      <c r="L1224" s="12">
        <f t="shared" si="117"/>
        <v>65</v>
      </c>
      <c r="M1224" s="12" t="str">
        <f t="shared" si="118"/>
        <v>endirim olmayacaq</v>
      </c>
      <c r="N1224" t="str">
        <f t="shared" si="119"/>
        <v>C090365</v>
      </c>
    </row>
    <row r="1225" spans="1:14" x14ac:dyDescent="0.25">
      <c r="A1225" t="s">
        <v>2405</v>
      </c>
      <c r="B1225" t="s">
        <v>8</v>
      </c>
      <c r="E1225" s="4" t="s">
        <v>3685</v>
      </c>
      <c r="F1225" s="4" t="s">
        <v>26</v>
      </c>
      <c r="G1225" s="4" t="str">
        <f t="shared" si="114"/>
        <v>C0911cam12</v>
      </c>
      <c r="H1225" s="8">
        <f>INDEX(data[join_date],MATCH('4.Endirim'!G1225,data[cust&amp;camp],0))</f>
        <v>44965</v>
      </c>
      <c r="I1225" s="11">
        <f>INDEX(data[GƏLİR],MATCH('4.Endirim'!G1225,data[cust&amp;camp],0))</f>
        <v>65</v>
      </c>
      <c r="J1225" s="10">
        <f t="shared" si="115"/>
        <v>44981</v>
      </c>
      <c r="K1225" s="12">
        <f t="shared" si="116"/>
        <v>65</v>
      </c>
      <c r="L1225" s="12">
        <f t="shared" si="117"/>
        <v>22</v>
      </c>
      <c r="M1225" s="12" t="str">
        <f t="shared" si="118"/>
        <v>endirim :C0911,cam12</v>
      </c>
      <c r="N1225" t="str">
        <f t="shared" si="119"/>
        <v>C091165</v>
      </c>
    </row>
    <row r="1226" spans="1:14" x14ac:dyDescent="0.25">
      <c r="A1226" t="s">
        <v>2405</v>
      </c>
      <c r="B1226" t="s">
        <v>16</v>
      </c>
      <c r="E1226" s="4" t="s">
        <v>3729</v>
      </c>
      <c r="F1226" s="4" t="s">
        <v>26</v>
      </c>
      <c r="G1226" s="4" t="str">
        <f t="shared" si="114"/>
        <v>C0922cam12</v>
      </c>
      <c r="H1226" s="8">
        <f>INDEX(data[join_date],MATCH('4.Endirim'!G1226,data[cust&amp;camp],0))</f>
        <v>44741</v>
      </c>
      <c r="I1226" s="11">
        <f>INDEX(data[GƏLİR],MATCH('4.Endirim'!G1226,data[cust&amp;camp],0))</f>
        <v>65</v>
      </c>
      <c r="J1226" s="10">
        <f t="shared" si="115"/>
        <v>44741</v>
      </c>
      <c r="K1226" s="12">
        <f t="shared" si="116"/>
        <v>65</v>
      </c>
      <c r="L1226" s="12">
        <f t="shared" si="117"/>
        <v>65</v>
      </c>
      <c r="M1226" s="12" t="str">
        <f t="shared" si="118"/>
        <v>endirim olmayacaq</v>
      </c>
      <c r="N1226" t="str">
        <f t="shared" si="119"/>
        <v>C092265</v>
      </c>
    </row>
    <row r="1227" spans="1:14" x14ac:dyDescent="0.25">
      <c r="A1227" t="s">
        <v>2409</v>
      </c>
      <c r="B1227" t="s">
        <v>4</v>
      </c>
      <c r="E1227" s="4" t="s">
        <v>3805</v>
      </c>
      <c r="F1227" s="4" t="s">
        <v>26</v>
      </c>
      <c r="G1227" s="4" t="str">
        <f t="shared" si="114"/>
        <v>C0941cam12</v>
      </c>
      <c r="H1227" s="8">
        <f>INDEX(data[join_date],MATCH('4.Endirim'!G1227,data[cust&amp;camp],0))</f>
        <v>45041</v>
      </c>
      <c r="I1227" s="11">
        <f>INDEX(data[GƏLİR],MATCH('4.Endirim'!G1227,data[cust&amp;camp],0))</f>
        <v>65</v>
      </c>
      <c r="J1227" s="10">
        <f t="shared" si="115"/>
        <v>45041</v>
      </c>
      <c r="K1227" s="12">
        <f t="shared" si="116"/>
        <v>65</v>
      </c>
      <c r="L1227" s="12">
        <f t="shared" si="117"/>
        <v>65</v>
      </c>
      <c r="M1227" s="12" t="str">
        <f t="shared" si="118"/>
        <v>endirim olmayacaq</v>
      </c>
      <c r="N1227" t="str">
        <f t="shared" si="119"/>
        <v>C094165</v>
      </c>
    </row>
    <row r="1228" spans="1:14" x14ac:dyDescent="0.25">
      <c r="A1228" t="s">
        <v>2409</v>
      </c>
      <c r="B1228" t="s">
        <v>28</v>
      </c>
      <c r="E1228" s="4" t="s">
        <v>3809</v>
      </c>
      <c r="F1228" s="4" t="s">
        <v>26</v>
      </c>
      <c r="G1228" s="4" t="str">
        <f t="shared" si="114"/>
        <v>C0942cam12</v>
      </c>
      <c r="H1228" s="8">
        <f>INDEX(data[join_date],MATCH('4.Endirim'!G1228,data[cust&amp;camp],0))</f>
        <v>44842</v>
      </c>
      <c r="I1228" s="11">
        <f>INDEX(data[GƏLİR],MATCH('4.Endirim'!G1228,data[cust&amp;camp],0))</f>
        <v>65</v>
      </c>
      <c r="J1228" s="10">
        <f t="shared" si="115"/>
        <v>44842</v>
      </c>
      <c r="K1228" s="12">
        <f t="shared" si="116"/>
        <v>65</v>
      </c>
      <c r="L1228" s="12">
        <f t="shared" si="117"/>
        <v>65</v>
      </c>
      <c r="M1228" s="12" t="str">
        <f t="shared" si="118"/>
        <v>endirim olmayacaq</v>
      </c>
      <c r="N1228" t="str">
        <f t="shared" si="119"/>
        <v>C094265</v>
      </c>
    </row>
    <row r="1229" spans="1:14" x14ac:dyDescent="0.25">
      <c r="A1229" t="s">
        <v>2413</v>
      </c>
      <c r="B1229" t="s">
        <v>8</v>
      </c>
      <c r="E1229" s="4" t="s">
        <v>3881</v>
      </c>
      <c r="F1229" s="4" t="s">
        <v>26</v>
      </c>
      <c r="G1229" s="4" t="str">
        <f t="shared" si="114"/>
        <v>C0960cam12</v>
      </c>
      <c r="H1229" s="8">
        <f>INDEX(data[join_date],MATCH('4.Endirim'!G1229,data[cust&amp;camp],0))</f>
        <v>45019</v>
      </c>
      <c r="I1229" s="11">
        <f>INDEX(data[GƏLİR],MATCH('4.Endirim'!G1229,data[cust&amp;camp],0))</f>
        <v>65</v>
      </c>
      <c r="J1229" s="10">
        <f t="shared" si="115"/>
        <v>45019</v>
      </c>
      <c r="K1229" s="12">
        <f t="shared" si="116"/>
        <v>75</v>
      </c>
      <c r="L1229" s="12">
        <f t="shared" si="117"/>
        <v>65</v>
      </c>
      <c r="M1229" s="12" t="str">
        <f t="shared" si="118"/>
        <v>endirim olmayacaq</v>
      </c>
      <c r="N1229" t="str">
        <f t="shared" si="119"/>
        <v>C096075</v>
      </c>
    </row>
    <row r="1230" spans="1:14" x14ac:dyDescent="0.25">
      <c r="A1230" t="s">
        <v>2413</v>
      </c>
      <c r="B1230" t="s">
        <v>24</v>
      </c>
      <c r="E1230" s="4" t="s">
        <v>3909</v>
      </c>
      <c r="F1230" s="4" t="s">
        <v>26</v>
      </c>
      <c r="G1230" s="4" t="str">
        <f t="shared" si="114"/>
        <v>C0967cam12</v>
      </c>
      <c r="H1230" s="8">
        <f>INDEX(data[join_date],MATCH('4.Endirim'!G1230,data[cust&amp;camp],0))</f>
        <v>44574</v>
      </c>
      <c r="I1230" s="11">
        <f>INDEX(data[GƏLİR],MATCH('4.Endirim'!G1230,data[cust&amp;camp],0))</f>
        <v>65</v>
      </c>
      <c r="J1230" s="10">
        <f t="shared" si="115"/>
        <v>44809</v>
      </c>
      <c r="K1230" s="12">
        <f t="shared" si="116"/>
        <v>65</v>
      </c>
      <c r="L1230" s="12">
        <f t="shared" si="117"/>
        <v>27</v>
      </c>
      <c r="M1230" s="12" t="str">
        <f t="shared" si="118"/>
        <v>endirim :C0967,cam12</v>
      </c>
      <c r="N1230" t="str">
        <f t="shared" si="119"/>
        <v>C096765</v>
      </c>
    </row>
    <row r="1231" spans="1:14" x14ac:dyDescent="0.25">
      <c r="A1231" t="s">
        <v>2417</v>
      </c>
      <c r="B1231" t="s">
        <v>22</v>
      </c>
      <c r="E1231" s="4" t="s">
        <v>3929</v>
      </c>
      <c r="F1231" s="4" t="s">
        <v>26</v>
      </c>
      <c r="G1231" s="4" t="str">
        <f t="shared" si="114"/>
        <v>C0972cam12</v>
      </c>
      <c r="H1231" s="8">
        <f>INDEX(data[join_date],MATCH('4.Endirim'!G1231,data[cust&amp;camp],0))</f>
        <v>44775</v>
      </c>
      <c r="I1231" s="11">
        <f>INDEX(data[GƏLİR],MATCH('4.Endirim'!G1231,data[cust&amp;camp],0))</f>
        <v>65</v>
      </c>
      <c r="J1231" s="10">
        <f t="shared" si="115"/>
        <v>44775</v>
      </c>
      <c r="K1231" s="12">
        <f t="shared" si="116"/>
        <v>65</v>
      </c>
      <c r="L1231" s="12">
        <f t="shared" si="117"/>
        <v>65</v>
      </c>
      <c r="M1231" s="12" t="str">
        <f t="shared" si="118"/>
        <v>endirim olmayacaq</v>
      </c>
      <c r="N1231" t="str">
        <f t="shared" si="119"/>
        <v>C097265</v>
      </c>
    </row>
    <row r="1232" spans="1:14" x14ac:dyDescent="0.25">
      <c r="A1232" t="s">
        <v>2417</v>
      </c>
      <c r="B1232" t="s">
        <v>32</v>
      </c>
      <c r="E1232" s="4" t="s">
        <v>3941</v>
      </c>
      <c r="F1232" s="4" t="s">
        <v>26</v>
      </c>
      <c r="G1232" s="4" t="str">
        <f t="shared" si="114"/>
        <v>C0975cam12</v>
      </c>
      <c r="H1232" s="8">
        <f>INDEX(data[join_date],MATCH('4.Endirim'!G1232,data[cust&amp;camp],0))</f>
        <v>44751</v>
      </c>
      <c r="I1232" s="11">
        <f>INDEX(data[GƏLİR],MATCH('4.Endirim'!G1232,data[cust&amp;camp],0))</f>
        <v>65</v>
      </c>
      <c r="J1232" s="10">
        <f t="shared" si="115"/>
        <v>44976</v>
      </c>
      <c r="K1232" s="12">
        <f t="shared" si="116"/>
        <v>65</v>
      </c>
      <c r="L1232" s="12">
        <f t="shared" si="117"/>
        <v>28</v>
      </c>
      <c r="M1232" s="12" t="str">
        <f t="shared" si="118"/>
        <v>endirim :C0975,cam12</v>
      </c>
      <c r="N1232" t="str">
        <f t="shared" si="119"/>
        <v>C097565</v>
      </c>
    </row>
    <row r="1233" spans="1:14" x14ac:dyDescent="0.25">
      <c r="A1233" t="s">
        <v>2421</v>
      </c>
      <c r="B1233" t="s">
        <v>16</v>
      </c>
      <c r="E1233" s="4" t="s">
        <v>3945</v>
      </c>
      <c r="F1233" s="4" t="s">
        <v>26</v>
      </c>
      <c r="G1233" s="4" t="str">
        <f t="shared" si="114"/>
        <v>C0976cam12</v>
      </c>
      <c r="H1233" s="8">
        <f>INDEX(data[join_date],MATCH('4.Endirim'!G1233,data[cust&amp;camp],0))</f>
        <v>44571</v>
      </c>
      <c r="I1233" s="11">
        <f>INDEX(data[GƏLİR],MATCH('4.Endirim'!G1233,data[cust&amp;camp],0))</f>
        <v>65</v>
      </c>
      <c r="J1233" s="10">
        <f t="shared" si="115"/>
        <v>44876</v>
      </c>
      <c r="K1233" s="12">
        <f t="shared" si="116"/>
        <v>65</v>
      </c>
      <c r="L1233" s="12">
        <f t="shared" si="117"/>
        <v>13</v>
      </c>
      <c r="M1233" s="12" t="str">
        <f t="shared" si="118"/>
        <v>endirim :C0976,cam12</v>
      </c>
      <c r="N1233" t="str">
        <f t="shared" si="119"/>
        <v>C097665</v>
      </c>
    </row>
    <row r="1234" spans="1:14" x14ac:dyDescent="0.25">
      <c r="A1234" t="s">
        <v>2421</v>
      </c>
      <c r="B1234" t="s">
        <v>22</v>
      </c>
      <c r="E1234" s="4" t="s">
        <v>52</v>
      </c>
      <c r="F1234" s="4" t="s">
        <v>8</v>
      </c>
      <c r="G1234" s="4" t="str">
        <f t="shared" si="114"/>
        <v>C0003cam03</v>
      </c>
      <c r="H1234" s="8">
        <f>INDEX(data[join_date],MATCH('4.Endirim'!G1234,data[cust&amp;camp],0))</f>
        <v>44806</v>
      </c>
      <c r="I1234" s="11">
        <f>INDEX(data[GƏLİR],MATCH('4.Endirim'!G1234,data[cust&amp;camp],0))</f>
        <v>62</v>
      </c>
      <c r="J1234" s="10">
        <f t="shared" si="115"/>
        <v>44922</v>
      </c>
      <c r="K1234" s="12">
        <f t="shared" si="116"/>
        <v>62</v>
      </c>
      <c r="L1234" s="12">
        <f t="shared" si="117"/>
        <v>28</v>
      </c>
      <c r="M1234" s="12" t="str">
        <f t="shared" si="118"/>
        <v>endirim :C0003,cam03</v>
      </c>
      <c r="N1234" t="str">
        <f t="shared" si="119"/>
        <v>C000362</v>
      </c>
    </row>
    <row r="1235" spans="1:14" x14ac:dyDescent="0.25">
      <c r="A1235" t="s">
        <v>2425</v>
      </c>
      <c r="B1235" t="s">
        <v>12</v>
      </c>
      <c r="E1235" s="4" t="s">
        <v>65</v>
      </c>
      <c r="F1235" s="4" t="s">
        <v>8</v>
      </c>
      <c r="G1235" s="4" t="str">
        <f t="shared" si="114"/>
        <v>C0006cam03</v>
      </c>
      <c r="H1235" s="8">
        <f>INDEX(data[join_date],MATCH('4.Endirim'!G1235,data[cust&amp;camp],0))</f>
        <v>45008</v>
      </c>
      <c r="I1235" s="11">
        <f>INDEX(data[GƏLİR],MATCH('4.Endirim'!G1235,data[cust&amp;camp],0))</f>
        <v>62</v>
      </c>
      <c r="J1235" s="10">
        <f t="shared" si="115"/>
        <v>45008</v>
      </c>
      <c r="K1235" s="12">
        <f t="shared" si="116"/>
        <v>62</v>
      </c>
      <c r="L1235" s="12">
        <f t="shared" si="117"/>
        <v>62</v>
      </c>
      <c r="M1235" s="12" t="str">
        <f t="shared" si="118"/>
        <v>endirim olmayacaq</v>
      </c>
      <c r="N1235" t="str">
        <f t="shared" si="119"/>
        <v>C000662</v>
      </c>
    </row>
    <row r="1236" spans="1:14" x14ac:dyDescent="0.25">
      <c r="A1236" t="s">
        <v>2425</v>
      </c>
      <c r="B1236" t="s">
        <v>30</v>
      </c>
      <c r="E1236" s="4" t="s">
        <v>89</v>
      </c>
      <c r="F1236" s="4" t="s">
        <v>8</v>
      </c>
      <c r="G1236" s="4" t="str">
        <f t="shared" si="114"/>
        <v>C0012cam03</v>
      </c>
      <c r="H1236" s="8">
        <f>INDEX(data[join_date],MATCH('4.Endirim'!G1236,data[cust&amp;camp],0))</f>
        <v>44816</v>
      </c>
      <c r="I1236" s="11">
        <f>INDEX(data[GƏLİR],MATCH('4.Endirim'!G1236,data[cust&amp;camp],0))</f>
        <v>62</v>
      </c>
      <c r="J1236" s="10">
        <f t="shared" si="115"/>
        <v>45012</v>
      </c>
      <c r="K1236" s="12">
        <f t="shared" si="116"/>
        <v>66</v>
      </c>
      <c r="L1236" s="12">
        <f t="shared" si="117"/>
        <v>25</v>
      </c>
      <c r="M1236" s="12" t="str">
        <f t="shared" si="118"/>
        <v>endirim olmayacaq</v>
      </c>
      <c r="N1236" t="str">
        <f t="shared" si="119"/>
        <v>C001266</v>
      </c>
    </row>
    <row r="1237" spans="1:14" x14ac:dyDescent="0.25">
      <c r="A1237" t="s">
        <v>2429</v>
      </c>
      <c r="B1237" t="s">
        <v>22</v>
      </c>
      <c r="E1237" s="4" t="s">
        <v>109</v>
      </c>
      <c r="F1237" s="4" t="s">
        <v>8</v>
      </c>
      <c r="G1237" s="4" t="str">
        <f t="shared" si="114"/>
        <v>C0017cam03</v>
      </c>
      <c r="H1237" s="8">
        <f>INDEX(data[join_date],MATCH('4.Endirim'!G1237,data[cust&amp;camp],0))</f>
        <v>44970</v>
      </c>
      <c r="I1237" s="11">
        <f>INDEX(data[GƏLİR],MATCH('4.Endirim'!G1237,data[cust&amp;camp],0))</f>
        <v>62</v>
      </c>
      <c r="J1237" s="10">
        <f t="shared" si="115"/>
        <v>44970</v>
      </c>
      <c r="K1237" s="12">
        <f t="shared" si="116"/>
        <v>62</v>
      </c>
      <c r="L1237" s="12">
        <f t="shared" si="117"/>
        <v>62</v>
      </c>
      <c r="M1237" s="12" t="str">
        <f t="shared" si="118"/>
        <v>endirim olmayacaq</v>
      </c>
      <c r="N1237" t="str">
        <f t="shared" si="119"/>
        <v>C001762</v>
      </c>
    </row>
    <row r="1238" spans="1:14" x14ac:dyDescent="0.25">
      <c r="A1238" t="s">
        <v>2429</v>
      </c>
      <c r="B1238" t="s">
        <v>30</v>
      </c>
      <c r="E1238" s="4" t="s">
        <v>133</v>
      </c>
      <c r="F1238" s="4" t="s">
        <v>8</v>
      </c>
      <c r="G1238" s="4" t="str">
        <f t="shared" si="114"/>
        <v>C0023cam03</v>
      </c>
      <c r="H1238" s="8">
        <f>INDEX(data[join_date],MATCH('4.Endirim'!G1238,data[cust&amp;camp],0))</f>
        <v>45040</v>
      </c>
      <c r="I1238" s="11">
        <f>INDEX(data[GƏLİR],MATCH('4.Endirim'!G1238,data[cust&amp;camp],0))</f>
        <v>62</v>
      </c>
      <c r="J1238" s="10">
        <f t="shared" si="115"/>
        <v>45040</v>
      </c>
      <c r="K1238" s="12">
        <f t="shared" si="116"/>
        <v>62</v>
      </c>
      <c r="L1238" s="12">
        <f t="shared" si="117"/>
        <v>62</v>
      </c>
      <c r="M1238" s="12" t="str">
        <f t="shared" si="118"/>
        <v>endirim olmayacaq</v>
      </c>
      <c r="N1238" t="str">
        <f t="shared" si="119"/>
        <v>C002362</v>
      </c>
    </row>
    <row r="1239" spans="1:14" x14ac:dyDescent="0.25">
      <c r="A1239" t="s">
        <v>2433</v>
      </c>
      <c r="B1239" t="s">
        <v>4</v>
      </c>
      <c r="E1239" s="4" t="s">
        <v>169</v>
      </c>
      <c r="F1239" s="4" t="s">
        <v>8</v>
      </c>
      <c r="G1239" s="4" t="str">
        <f t="shared" si="114"/>
        <v>C0032cam03</v>
      </c>
      <c r="H1239" s="8">
        <f>INDEX(data[join_date],MATCH('4.Endirim'!G1239,data[cust&amp;camp],0))</f>
        <v>45010</v>
      </c>
      <c r="I1239" s="11">
        <f>INDEX(data[GƏLİR],MATCH('4.Endirim'!G1239,data[cust&amp;camp],0))</f>
        <v>62</v>
      </c>
      <c r="J1239" s="10">
        <f t="shared" si="115"/>
        <v>45010</v>
      </c>
      <c r="K1239" s="12">
        <f t="shared" si="116"/>
        <v>62</v>
      </c>
      <c r="L1239" s="12">
        <f t="shared" si="117"/>
        <v>62</v>
      </c>
      <c r="M1239" s="12" t="str">
        <f t="shared" si="118"/>
        <v>endirim olmayacaq</v>
      </c>
      <c r="N1239" t="str">
        <f t="shared" si="119"/>
        <v>C003262</v>
      </c>
    </row>
    <row r="1240" spans="1:14" x14ac:dyDescent="0.25">
      <c r="A1240" t="s">
        <v>2433</v>
      </c>
      <c r="B1240" t="s">
        <v>32</v>
      </c>
      <c r="E1240" s="4" t="s">
        <v>173</v>
      </c>
      <c r="F1240" s="4" t="s">
        <v>8</v>
      </c>
      <c r="G1240" s="4" t="str">
        <f t="shared" si="114"/>
        <v>C0033cam03</v>
      </c>
      <c r="H1240" s="8">
        <f>INDEX(data[join_date],MATCH('4.Endirim'!G1240,data[cust&amp;camp],0))</f>
        <v>44753</v>
      </c>
      <c r="I1240" s="11">
        <f>INDEX(data[GƏLİR],MATCH('4.Endirim'!G1240,data[cust&amp;camp],0))</f>
        <v>62</v>
      </c>
      <c r="J1240" s="10">
        <f t="shared" si="115"/>
        <v>44879</v>
      </c>
      <c r="K1240" s="12">
        <f t="shared" si="116"/>
        <v>66</v>
      </c>
      <c r="L1240" s="12">
        <f t="shared" si="117"/>
        <v>62</v>
      </c>
      <c r="M1240" s="12" t="str">
        <f t="shared" si="118"/>
        <v>endirim olmayacaq</v>
      </c>
      <c r="N1240" t="str">
        <f t="shared" si="119"/>
        <v>C003366</v>
      </c>
    </row>
    <row r="1241" spans="1:14" x14ac:dyDescent="0.25">
      <c r="A1241" t="s">
        <v>2437</v>
      </c>
      <c r="B1241" t="s">
        <v>34</v>
      </c>
      <c r="E1241" s="4" t="s">
        <v>177</v>
      </c>
      <c r="F1241" s="4" t="s">
        <v>8</v>
      </c>
      <c r="G1241" s="4" t="str">
        <f t="shared" si="114"/>
        <v>C0034cam03</v>
      </c>
      <c r="H1241" s="8">
        <f>INDEX(data[join_date],MATCH('4.Endirim'!G1241,data[cust&amp;camp],0))</f>
        <v>44629</v>
      </c>
      <c r="I1241" s="11">
        <f>INDEX(data[GƏLİR],MATCH('4.Endirim'!G1241,data[cust&amp;camp],0))</f>
        <v>62</v>
      </c>
      <c r="J1241" s="10">
        <f t="shared" si="115"/>
        <v>44835</v>
      </c>
      <c r="K1241" s="12">
        <f t="shared" si="116"/>
        <v>62</v>
      </c>
      <c r="L1241" s="12">
        <f t="shared" si="117"/>
        <v>29</v>
      </c>
      <c r="M1241" s="12" t="str">
        <f t="shared" si="118"/>
        <v>endirim :C0034,cam03</v>
      </c>
      <c r="N1241" t="str">
        <f t="shared" si="119"/>
        <v>C003462</v>
      </c>
    </row>
    <row r="1242" spans="1:14" x14ac:dyDescent="0.25">
      <c r="A1242" t="s">
        <v>2441</v>
      </c>
      <c r="B1242" t="s">
        <v>4</v>
      </c>
      <c r="E1242" s="4" t="s">
        <v>189</v>
      </c>
      <c r="F1242" s="4" t="s">
        <v>8</v>
      </c>
      <c r="G1242" s="4" t="str">
        <f t="shared" si="114"/>
        <v>C0037cam03</v>
      </c>
      <c r="H1242" s="8">
        <f>INDEX(data[join_date],MATCH('4.Endirim'!G1242,data[cust&amp;camp],0))</f>
        <v>44682</v>
      </c>
      <c r="I1242" s="11">
        <f>INDEX(data[GƏLİR],MATCH('4.Endirim'!G1242,data[cust&amp;camp],0))</f>
        <v>62</v>
      </c>
      <c r="J1242" s="10">
        <f t="shared" si="115"/>
        <v>44777</v>
      </c>
      <c r="K1242" s="12">
        <f t="shared" si="116"/>
        <v>62</v>
      </c>
      <c r="L1242" s="12">
        <f t="shared" si="117"/>
        <v>25</v>
      </c>
      <c r="M1242" s="12" t="str">
        <f t="shared" si="118"/>
        <v>endirim :C0037,cam03</v>
      </c>
      <c r="N1242" t="str">
        <f t="shared" si="119"/>
        <v>C003762</v>
      </c>
    </row>
    <row r="1243" spans="1:14" x14ac:dyDescent="0.25">
      <c r="A1243" t="s">
        <v>2441</v>
      </c>
      <c r="B1243" t="s">
        <v>22</v>
      </c>
      <c r="E1243" s="4" t="s">
        <v>221</v>
      </c>
      <c r="F1243" s="4" t="s">
        <v>8</v>
      </c>
      <c r="G1243" s="4" t="str">
        <f t="shared" si="114"/>
        <v>C0045cam03</v>
      </c>
      <c r="H1243" s="8">
        <f>INDEX(data[join_date],MATCH('4.Endirim'!G1243,data[cust&amp;camp],0))</f>
        <v>44742</v>
      </c>
      <c r="I1243" s="11">
        <f>INDEX(data[GƏLİR],MATCH('4.Endirim'!G1243,data[cust&amp;camp],0))</f>
        <v>62</v>
      </c>
      <c r="J1243" s="10">
        <f t="shared" si="115"/>
        <v>44862</v>
      </c>
      <c r="K1243" s="12">
        <f t="shared" si="116"/>
        <v>66</v>
      </c>
      <c r="L1243" s="12">
        <f t="shared" si="117"/>
        <v>28</v>
      </c>
      <c r="M1243" s="12" t="str">
        <f t="shared" si="118"/>
        <v>endirim olmayacaq</v>
      </c>
      <c r="N1243" t="str">
        <f t="shared" si="119"/>
        <v>C004566</v>
      </c>
    </row>
    <row r="1244" spans="1:14" x14ac:dyDescent="0.25">
      <c r="A1244" t="s">
        <v>2445</v>
      </c>
      <c r="B1244" t="s">
        <v>4</v>
      </c>
      <c r="E1244" s="4" t="s">
        <v>233</v>
      </c>
      <c r="F1244" s="4" t="s">
        <v>8</v>
      </c>
      <c r="G1244" s="4" t="str">
        <f t="shared" si="114"/>
        <v>C0048cam03</v>
      </c>
      <c r="H1244" s="8">
        <f>INDEX(data[join_date],MATCH('4.Endirim'!G1244,data[cust&amp;camp],0))</f>
        <v>45004</v>
      </c>
      <c r="I1244" s="11">
        <f>INDEX(data[GƏLİR],MATCH('4.Endirim'!G1244,data[cust&amp;camp],0))</f>
        <v>62</v>
      </c>
      <c r="J1244" s="10">
        <f t="shared" si="115"/>
        <v>45004</v>
      </c>
      <c r="K1244" s="12">
        <f t="shared" si="116"/>
        <v>62</v>
      </c>
      <c r="L1244" s="12">
        <f t="shared" si="117"/>
        <v>62</v>
      </c>
      <c r="M1244" s="12" t="str">
        <f t="shared" si="118"/>
        <v>endirim olmayacaq</v>
      </c>
      <c r="N1244" t="str">
        <f t="shared" si="119"/>
        <v>C004862</v>
      </c>
    </row>
    <row r="1245" spans="1:14" x14ac:dyDescent="0.25">
      <c r="A1245" t="s">
        <v>2445</v>
      </c>
      <c r="B1245" t="s">
        <v>16</v>
      </c>
      <c r="E1245" s="4" t="s">
        <v>237</v>
      </c>
      <c r="F1245" s="4" t="s">
        <v>8</v>
      </c>
      <c r="G1245" s="4" t="str">
        <f t="shared" si="114"/>
        <v>C0049cam03</v>
      </c>
      <c r="H1245" s="8">
        <f>INDEX(data[join_date],MATCH('4.Endirim'!G1245,data[cust&amp;camp],0))</f>
        <v>44644</v>
      </c>
      <c r="I1245" s="11">
        <f>INDEX(data[GƏLİR],MATCH('4.Endirim'!G1245,data[cust&amp;camp],0))</f>
        <v>62</v>
      </c>
      <c r="J1245" s="10">
        <f t="shared" si="115"/>
        <v>45012</v>
      </c>
      <c r="K1245" s="12">
        <f t="shared" si="116"/>
        <v>65</v>
      </c>
      <c r="L1245" s="12">
        <f t="shared" si="117"/>
        <v>27</v>
      </c>
      <c r="M1245" s="12" t="str">
        <f t="shared" si="118"/>
        <v>endirim olmayacaq</v>
      </c>
      <c r="N1245" t="str">
        <f t="shared" si="119"/>
        <v>C004965</v>
      </c>
    </row>
    <row r="1246" spans="1:14" x14ac:dyDescent="0.25">
      <c r="A1246" t="s">
        <v>2449</v>
      </c>
      <c r="B1246" t="s">
        <v>12</v>
      </c>
      <c r="E1246" s="4" t="s">
        <v>245</v>
      </c>
      <c r="F1246" s="4" t="s">
        <v>8</v>
      </c>
      <c r="G1246" s="4" t="str">
        <f t="shared" si="114"/>
        <v>C0051cam03</v>
      </c>
      <c r="H1246" s="8">
        <f>INDEX(data[join_date],MATCH('4.Endirim'!G1246,data[cust&amp;camp],0))</f>
        <v>44653</v>
      </c>
      <c r="I1246" s="11">
        <f>INDEX(data[GƏLİR],MATCH('4.Endirim'!G1246,data[cust&amp;camp],0))</f>
        <v>62</v>
      </c>
      <c r="J1246" s="10">
        <f t="shared" si="115"/>
        <v>44766</v>
      </c>
      <c r="K1246" s="12">
        <f t="shared" si="116"/>
        <v>65</v>
      </c>
      <c r="L1246" s="12">
        <f t="shared" si="117"/>
        <v>65</v>
      </c>
      <c r="M1246" s="12" t="str">
        <f t="shared" si="118"/>
        <v>endirim olmayacaq</v>
      </c>
      <c r="N1246" t="str">
        <f t="shared" si="119"/>
        <v>C005165</v>
      </c>
    </row>
    <row r="1247" spans="1:14" x14ac:dyDescent="0.25">
      <c r="A1247" t="s">
        <v>2449</v>
      </c>
      <c r="B1247" t="s">
        <v>32</v>
      </c>
      <c r="E1247" s="4" t="s">
        <v>257</v>
      </c>
      <c r="F1247" s="4" t="s">
        <v>8</v>
      </c>
      <c r="G1247" s="4" t="str">
        <f t="shared" si="114"/>
        <v>C0054cam03</v>
      </c>
      <c r="H1247" s="8">
        <f>INDEX(data[join_date],MATCH('4.Endirim'!G1247,data[cust&amp;camp],0))</f>
        <v>44991</v>
      </c>
      <c r="I1247" s="11">
        <f>INDEX(data[GƏLİR],MATCH('4.Endirim'!G1247,data[cust&amp;camp],0))</f>
        <v>62</v>
      </c>
      <c r="J1247" s="10">
        <f t="shared" si="115"/>
        <v>44991</v>
      </c>
      <c r="K1247" s="12">
        <f t="shared" si="116"/>
        <v>62</v>
      </c>
      <c r="L1247" s="12">
        <f t="shared" si="117"/>
        <v>62</v>
      </c>
      <c r="M1247" s="12" t="str">
        <f t="shared" si="118"/>
        <v>endirim olmayacaq</v>
      </c>
      <c r="N1247" t="str">
        <f t="shared" si="119"/>
        <v>C005462</v>
      </c>
    </row>
    <row r="1248" spans="1:14" x14ac:dyDescent="0.25">
      <c r="A1248" t="s">
        <v>2453</v>
      </c>
      <c r="B1248" t="s">
        <v>18</v>
      </c>
      <c r="E1248" s="4" t="s">
        <v>281</v>
      </c>
      <c r="F1248" s="4" t="s">
        <v>8</v>
      </c>
      <c r="G1248" s="4" t="str">
        <f t="shared" si="114"/>
        <v>C0060cam03</v>
      </c>
      <c r="H1248" s="8">
        <f>INDEX(data[join_date],MATCH('4.Endirim'!G1248,data[cust&amp;camp],0))</f>
        <v>44874</v>
      </c>
      <c r="I1248" s="11">
        <f>INDEX(data[GƏLİR],MATCH('4.Endirim'!G1248,data[cust&amp;camp],0))</f>
        <v>62</v>
      </c>
      <c r="J1248" s="10">
        <f t="shared" si="115"/>
        <v>44874</v>
      </c>
      <c r="K1248" s="12">
        <f t="shared" si="116"/>
        <v>62</v>
      </c>
      <c r="L1248" s="12">
        <f t="shared" si="117"/>
        <v>62</v>
      </c>
      <c r="M1248" s="12" t="str">
        <f t="shared" si="118"/>
        <v>endirim olmayacaq</v>
      </c>
      <c r="N1248" t="str">
        <f t="shared" si="119"/>
        <v>C006062</v>
      </c>
    </row>
    <row r="1249" spans="1:14" x14ac:dyDescent="0.25">
      <c r="A1249" t="s">
        <v>2457</v>
      </c>
      <c r="B1249" t="s">
        <v>20</v>
      </c>
      <c r="E1249" s="4" t="s">
        <v>361</v>
      </c>
      <c r="F1249" s="4" t="s">
        <v>8</v>
      </c>
      <c r="G1249" s="4" t="str">
        <f t="shared" si="114"/>
        <v>C0080cam03</v>
      </c>
      <c r="H1249" s="8">
        <f>INDEX(data[join_date],MATCH('4.Endirim'!G1249,data[cust&amp;camp],0))</f>
        <v>44773</v>
      </c>
      <c r="I1249" s="11">
        <f>INDEX(data[GƏLİR],MATCH('4.Endirim'!G1249,data[cust&amp;camp],0))</f>
        <v>62</v>
      </c>
      <c r="J1249" s="10">
        <f t="shared" si="115"/>
        <v>44842</v>
      </c>
      <c r="K1249" s="12">
        <f t="shared" si="116"/>
        <v>62</v>
      </c>
      <c r="L1249" s="12">
        <f t="shared" si="117"/>
        <v>62</v>
      </c>
      <c r="M1249" s="12" t="str">
        <f t="shared" si="118"/>
        <v>endirim olmayacaq</v>
      </c>
      <c r="N1249" t="str">
        <f t="shared" si="119"/>
        <v>C008062</v>
      </c>
    </row>
    <row r="1250" spans="1:14" x14ac:dyDescent="0.25">
      <c r="A1250" t="s">
        <v>2457</v>
      </c>
      <c r="B1250" t="s">
        <v>34</v>
      </c>
      <c r="E1250" s="4" t="s">
        <v>441</v>
      </c>
      <c r="F1250" s="4" t="s">
        <v>8</v>
      </c>
      <c r="G1250" s="4" t="str">
        <f t="shared" si="114"/>
        <v>C0100cam03</v>
      </c>
      <c r="H1250" s="8">
        <f>INDEX(data[join_date],MATCH('4.Endirim'!G1250,data[cust&amp;camp],0))</f>
        <v>44798</v>
      </c>
      <c r="I1250" s="11">
        <f>INDEX(data[GƏLİR],MATCH('4.Endirim'!G1250,data[cust&amp;camp],0))</f>
        <v>62</v>
      </c>
      <c r="J1250" s="10">
        <f t="shared" si="115"/>
        <v>45019</v>
      </c>
      <c r="K1250" s="12">
        <f t="shared" si="116"/>
        <v>62</v>
      </c>
      <c r="L1250" s="12">
        <f t="shared" si="117"/>
        <v>10</v>
      </c>
      <c r="M1250" s="12" t="str">
        <f t="shared" si="118"/>
        <v>endirim :C0100,cam03</v>
      </c>
      <c r="N1250" t="str">
        <f t="shared" si="119"/>
        <v>C010062</v>
      </c>
    </row>
    <row r="1251" spans="1:14" x14ac:dyDescent="0.25">
      <c r="A1251" t="s">
        <v>2461</v>
      </c>
      <c r="B1251" t="s">
        <v>6</v>
      </c>
      <c r="E1251" s="4" t="s">
        <v>481</v>
      </c>
      <c r="F1251" s="4" t="s">
        <v>8</v>
      </c>
      <c r="G1251" s="4" t="str">
        <f t="shared" si="114"/>
        <v>C0110cam03</v>
      </c>
      <c r="H1251" s="8">
        <f>INDEX(data[join_date],MATCH('4.Endirim'!G1251,data[cust&amp;camp],0))</f>
        <v>44595</v>
      </c>
      <c r="I1251" s="11">
        <f>INDEX(data[GƏLİR],MATCH('4.Endirim'!G1251,data[cust&amp;camp],0))</f>
        <v>62</v>
      </c>
      <c r="J1251" s="10">
        <f t="shared" si="115"/>
        <v>44838</v>
      </c>
      <c r="K1251" s="12">
        <f t="shared" si="116"/>
        <v>65</v>
      </c>
      <c r="L1251" s="12">
        <f t="shared" si="117"/>
        <v>29</v>
      </c>
      <c r="M1251" s="12" t="str">
        <f t="shared" si="118"/>
        <v>endirim olmayacaq</v>
      </c>
      <c r="N1251" t="str">
        <f t="shared" si="119"/>
        <v>C011065</v>
      </c>
    </row>
    <row r="1252" spans="1:14" x14ac:dyDescent="0.25">
      <c r="A1252" t="s">
        <v>2461</v>
      </c>
      <c r="B1252" t="s">
        <v>26</v>
      </c>
      <c r="E1252" s="4" t="s">
        <v>529</v>
      </c>
      <c r="F1252" s="4" t="s">
        <v>8</v>
      </c>
      <c r="G1252" s="4" t="str">
        <f t="shared" si="114"/>
        <v>C0122cam03</v>
      </c>
      <c r="H1252" s="8">
        <f>INDEX(data[join_date],MATCH('4.Endirim'!G1252,data[cust&amp;camp],0))</f>
        <v>44993</v>
      </c>
      <c r="I1252" s="11">
        <f>INDEX(data[GƏLİR],MATCH('4.Endirim'!G1252,data[cust&amp;camp],0))</f>
        <v>62</v>
      </c>
      <c r="J1252" s="10">
        <f t="shared" si="115"/>
        <v>44998</v>
      </c>
      <c r="K1252" s="12">
        <f t="shared" si="116"/>
        <v>62</v>
      </c>
      <c r="L1252" s="12">
        <f t="shared" si="117"/>
        <v>16</v>
      </c>
      <c r="M1252" s="12" t="str">
        <f t="shared" si="118"/>
        <v>endirim :C0122,cam03</v>
      </c>
      <c r="N1252" t="str">
        <f t="shared" si="119"/>
        <v>C012262</v>
      </c>
    </row>
    <row r="1253" spans="1:14" x14ac:dyDescent="0.25">
      <c r="A1253" t="s">
        <v>2465</v>
      </c>
      <c r="B1253" t="s">
        <v>8</v>
      </c>
      <c r="E1253" s="4" t="s">
        <v>537</v>
      </c>
      <c r="F1253" s="4" t="s">
        <v>8</v>
      </c>
      <c r="G1253" s="4" t="str">
        <f t="shared" si="114"/>
        <v>C0124cam03</v>
      </c>
      <c r="H1253" s="8">
        <f>INDEX(data[join_date],MATCH('4.Endirim'!G1253,data[cust&amp;camp],0))</f>
        <v>45043</v>
      </c>
      <c r="I1253" s="11">
        <f>INDEX(data[GƏLİR],MATCH('4.Endirim'!G1253,data[cust&amp;camp],0))</f>
        <v>62</v>
      </c>
      <c r="J1253" s="10">
        <f t="shared" si="115"/>
        <v>45043</v>
      </c>
      <c r="K1253" s="12">
        <f t="shared" si="116"/>
        <v>62</v>
      </c>
      <c r="L1253" s="12">
        <f t="shared" si="117"/>
        <v>62</v>
      </c>
      <c r="M1253" s="12" t="str">
        <f t="shared" si="118"/>
        <v>endirim olmayacaq</v>
      </c>
      <c r="N1253" t="str">
        <f t="shared" si="119"/>
        <v>C012462</v>
      </c>
    </row>
    <row r="1254" spans="1:14" x14ac:dyDescent="0.25">
      <c r="A1254" t="s">
        <v>2465</v>
      </c>
      <c r="B1254" t="s">
        <v>28</v>
      </c>
      <c r="E1254" s="4" t="s">
        <v>541</v>
      </c>
      <c r="F1254" s="4" t="s">
        <v>8</v>
      </c>
      <c r="G1254" s="4" t="str">
        <f t="shared" si="114"/>
        <v>C0125cam03</v>
      </c>
      <c r="H1254" s="8">
        <f>INDEX(data[join_date],MATCH('4.Endirim'!G1254,data[cust&amp;camp],0))</f>
        <v>44843</v>
      </c>
      <c r="I1254" s="11">
        <f>INDEX(data[GƏLİR],MATCH('4.Endirim'!G1254,data[cust&amp;camp],0))</f>
        <v>62</v>
      </c>
      <c r="J1254" s="10">
        <f t="shared" si="115"/>
        <v>44843</v>
      </c>
      <c r="K1254" s="12">
        <f t="shared" si="116"/>
        <v>62</v>
      </c>
      <c r="L1254" s="12">
        <f t="shared" si="117"/>
        <v>62</v>
      </c>
      <c r="M1254" s="12" t="str">
        <f t="shared" si="118"/>
        <v>endirim olmayacaq</v>
      </c>
      <c r="N1254" t="str">
        <f t="shared" si="119"/>
        <v>C012562</v>
      </c>
    </row>
    <row r="1255" spans="1:14" x14ac:dyDescent="0.25">
      <c r="A1255" t="s">
        <v>2469</v>
      </c>
      <c r="B1255" t="s">
        <v>26</v>
      </c>
      <c r="E1255" s="4" t="s">
        <v>585</v>
      </c>
      <c r="F1255" s="4" t="s">
        <v>8</v>
      </c>
      <c r="G1255" s="4" t="str">
        <f t="shared" si="114"/>
        <v>C0136cam03</v>
      </c>
      <c r="H1255" s="8">
        <f>INDEX(data[join_date],MATCH('4.Endirim'!G1255,data[cust&amp;camp],0))</f>
        <v>44959</v>
      </c>
      <c r="I1255" s="11">
        <f>INDEX(data[GƏLİR],MATCH('4.Endirim'!G1255,data[cust&amp;camp],0))</f>
        <v>62</v>
      </c>
      <c r="J1255" s="10">
        <f t="shared" si="115"/>
        <v>44959</v>
      </c>
      <c r="K1255" s="12">
        <f t="shared" si="116"/>
        <v>66</v>
      </c>
      <c r="L1255" s="12">
        <f t="shared" si="117"/>
        <v>62</v>
      </c>
      <c r="M1255" s="12" t="str">
        <f t="shared" si="118"/>
        <v>endirim olmayacaq</v>
      </c>
      <c r="N1255" t="str">
        <f t="shared" si="119"/>
        <v>C013666</v>
      </c>
    </row>
    <row r="1256" spans="1:14" x14ac:dyDescent="0.25">
      <c r="A1256" t="s">
        <v>2469</v>
      </c>
      <c r="B1256" t="s">
        <v>30</v>
      </c>
      <c r="E1256" s="4" t="s">
        <v>597</v>
      </c>
      <c r="F1256" s="4" t="s">
        <v>8</v>
      </c>
      <c r="G1256" s="4" t="str">
        <f t="shared" si="114"/>
        <v>C0139cam03</v>
      </c>
      <c r="H1256" s="8">
        <f>INDEX(data[join_date],MATCH('4.Endirim'!G1256,data[cust&amp;camp],0))</f>
        <v>44964</v>
      </c>
      <c r="I1256" s="11">
        <f>INDEX(data[GƏLİR],MATCH('4.Endirim'!G1256,data[cust&amp;camp],0))</f>
        <v>62</v>
      </c>
      <c r="J1256" s="10">
        <f t="shared" si="115"/>
        <v>44998</v>
      </c>
      <c r="K1256" s="12">
        <f t="shared" si="116"/>
        <v>65</v>
      </c>
      <c r="L1256" s="12">
        <f t="shared" si="117"/>
        <v>26</v>
      </c>
      <c r="M1256" s="12" t="str">
        <f t="shared" si="118"/>
        <v>endirim olmayacaq</v>
      </c>
      <c r="N1256" t="str">
        <f t="shared" si="119"/>
        <v>C013965</v>
      </c>
    </row>
    <row r="1257" spans="1:14" x14ac:dyDescent="0.25">
      <c r="A1257" t="s">
        <v>2473</v>
      </c>
      <c r="B1257" t="s">
        <v>26</v>
      </c>
      <c r="E1257" s="4" t="s">
        <v>637</v>
      </c>
      <c r="F1257" s="4" t="s">
        <v>8</v>
      </c>
      <c r="G1257" s="4" t="str">
        <f t="shared" si="114"/>
        <v>C0149cam03</v>
      </c>
      <c r="H1257" s="8">
        <f>INDEX(data[join_date],MATCH('4.Endirim'!G1257,data[cust&amp;camp],0))</f>
        <v>44746</v>
      </c>
      <c r="I1257" s="11">
        <f>INDEX(data[GƏLİR],MATCH('4.Endirim'!G1257,data[cust&amp;camp],0))</f>
        <v>62</v>
      </c>
      <c r="J1257" s="10">
        <f t="shared" si="115"/>
        <v>44986</v>
      </c>
      <c r="K1257" s="12">
        <f t="shared" si="116"/>
        <v>65</v>
      </c>
      <c r="L1257" s="12">
        <f t="shared" si="117"/>
        <v>65</v>
      </c>
      <c r="M1257" s="12" t="str">
        <f t="shared" si="118"/>
        <v>endirim olmayacaq</v>
      </c>
      <c r="N1257" t="str">
        <f t="shared" si="119"/>
        <v>C014965</v>
      </c>
    </row>
    <row r="1258" spans="1:14" x14ac:dyDescent="0.25">
      <c r="A1258" t="s">
        <v>2473</v>
      </c>
      <c r="B1258" t="s">
        <v>34</v>
      </c>
      <c r="E1258" s="4" t="s">
        <v>645</v>
      </c>
      <c r="F1258" s="4" t="s">
        <v>8</v>
      </c>
      <c r="G1258" s="4" t="str">
        <f t="shared" si="114"/>
        <v>C0151cam03</v>
      </c>
      <c r="H1258" s="8">
        <f>INDEX(data[join_date],MATCH('4.Endirim'!G1258,data[cust&amp;camp],0))</f>
        <v>45001</v>
      </c>
      <c r="I1258" s="11">
        <f>INDEX(data[GƏLİR],MATCH('4.Endirim'!G1258,data[cust&amp;camp],0))</f>
        <v>62</v>
      </c>
      <c r="J1258" s="10">
        <f t="shared" si="115"/>
        <v>45001</v>
      </c>
      <c r="K1258" s="12">
        <f t="shared" si="116"/>
        <v>62</v>
      </c>
      <c r="L1258" s="12">
        <f t="shared" si="117"/>
        <v>62</v>
      </c>
      <c r="M1258" s="12" t="str">
        <f t="shared" si="118"/>
        <v>endirim olmayacaq</v>
      </c>
      <c r="N1258" t="str">
        <f t="shared" si="119"/>
        <v>C015162</v>
      </c>
    </row>
    <row r="1259" spans="1:14" x14ac:dyDescent="0.25">
      <c r="A1259" t="s">
        <v>2477</v>
      </c>
      <c r="B1259" t="s">
        <v>16</v>
      </c>
      <c r="E1259" s="4" t="s">
        <v>681</v>
      </c>
      <c r="F1259" s="4" t="s">
        <v>8</v>
      </c>
      <c r="G1259" s="4" t="str">
        <f t="shared" si="114"/>
        <v>C0160cam03</v>
      </c>
      <c r="H1259" s="8">
        <f>INDEX(data[join_date],MATCH('4.Endirim'!G1259,data[cust&amp;camp],0))</f>
        <v>44578</v>
      </c>
      <c r="I1259" s="11">
        <f>INDEX(data[GƏLİR],MATCH('4.Endirim'!G1259,data[cust&amp;camp],0))</f>
        <v>62</v>
      </c>
      <c r="J1259" s="10">
        <f t="shared" si="115"/>
        <v>44775</v>
      </c>
      <c r="K1259" s="12">
        <f t="shared" si="116"/>
        <v>75</v>
      </c>
      <c r="L1259" s="12">
        <f t="shared" si="117"/>
        <v>75</v>
      </c>
      <c r="M1259" s="12" t="str">
        <f t="shared" si="118"/>
        <v>endirim olmayacaq</v>
      </c>
      <c r="N1259" t="str">
        <f t="shared" si="119"/>
        <v>C016075</v>
      </c>
    </row>
    <row r="1260" spans="1:14" x14ac:dyDescent="0.25">
      <c r="A1260" t="s">
        <v>2477</v>
      </c>
      <c r="B1260" t="s">
        <v>20</v>
      </c>
      <c r="E1260" s="4" t="s">
        <v>701</v>
      </c>
      <c r="F1260" s="4" t="s">
        <v>8</v>
      </c>
      <c r="G1260" s="4" t="str">
        <f t="shared" si="114"/>
        <v>C0165cam03</v>
      </c>
      <c r="H1260" s="8">
        <f>INDEX(data[join_date],MATCH('4.Endirim'!G1260,data[cust&amp;camp],0))</f>
        <v>44933</v>
      </c>
      <c r="I1260" s="11">
        <f>INDEX(data[GƏLİR],MATCH('4.Endirim'!G1260,data[cust&amp;camp],0))</f>
        <v>62</v>
      </c>
      <c r="J1260" s="10">
        <f t="shared" si="115"/>
        <v>44933</v>
      </c>
      <c r="K1260" s="12">
        <f t="shared" si="116"/>
        <v>62</v>
      </c>
      <c r="L1260" s="12">
        <f t="shared" si="117"/>
        <v>62</v>
      </c>
      <c r="M1260" s="12" t="str">
        <f t="shared" si="118"/>
        <v>endirim olmayacaq</v>
      </c>
      <c r="N1260" t="str">
        <f t="shared" si="119"/>
        <v>C016562</v>
      </c>
    </row>
    <row r="1261" spans="1:14" x14ac:dyDescent="0.25">
      <c r="A1261" t="s">
        <v>2481</v>
      </c>
      <c r="B1261" t="s">
        <v>4</v>
      </c>
      <c r="E1261" s="4" t="s">
        <v>705</v>
      </c>
      <c r="F1261" s="4" t="s">
        <v>8</v>
      </c>
      <c r="G1261" s="4" t="str">
        <f t="shared" si="114"/>
        <v>C0166cam03</v>
      </c>
      <c r="H1261" s="8">
        <f>INDEX(data[join_date],MATCH('4.Endirim'!G1261,data[cust&amp;camp],0))</f>
        <v>44775</v>
      </c>
      <c r="I1261" s="11">
        <f>INDEX(data[GƏLİR],MATCH('4.Endirim'!G1261,data[cust&amp;camp],0))</f>
        <v>62</v>
      </c>
      <c r="J1261" s="10">
        <f t="shared" si="115"/>
        <v>44929</v>
      </c>
      <c r="K1261" s="12">
        <f t="shared" si="116"/>
        <v>62</v>
      </c>
      <c r="L1261" s="12">
        <f t="shared" si="117"/>
        <v>10</v>
      </c>
      <c r="M1261" s="12" t="str">
        <f t="shared" si="118"/>
        <v>endirim :C0166,cam03</v>
      </c>
      <c r="N1261" t="str">
        <f t="shared" si="119"/>
        <v>C016662</v>
      </c>
    </row>
    <row r="1262" spans="1:14" x14ac:dyDescent="0.25">
      <c r="A1262" t="s">
        <v>2485</v>
      </c>
      <c r="B1262" t="s">
        <v>14</v>
      </c>
      <c r="E1262" s="4" t="s">
        <v>745</v>
      </c>
      <c r="F1262" s="4" t="s">
        <v>8</v>
      </c>
      <c r="G1262" s="4" t="str">
        <f t="shared" si="114"/>
        <v>C0176cam03</v>
      </c>
      <c r="H1262" s="8">
        <f>INDEX(data[join_date],MATCH('4.Endirim'!G1262,data[cust&amp;camp],0))</f>
        <v>44836</v>
      </c>
      <c r="I1262" s="11">
        <f>INDEX(data[GƏLİR],MATCH('4.Endirim'!G1262,data[cust&amp;camp],0))</f>
        <v>62</v>
      </c>
      <c r="J1262" s="10">
        <f t="shared" si="115"/>
        <v>44836</v>
      </c>
      <c r="K1262" s="12">
        <f t="shared" si="116"/>
        <v>62</v>
      </c>
      <c r="L1262" s="12">
        <f t="shared" si="117"/>
        <v>62</v>
      </c>
      <c r="M1262" s="12" t="str">
        <f t="shared" si="118"/>
        <v>endirim olmayacaq</v>
      </c>
      <c r="N1262" t="str">
        <f t="shared" si="119"/>
        <v>C017662</v>
      </c>
    </row>
    <row r="1263" spans="1:14" x14ac:dyDescent="0.25">
      <c r="A1263" t="s">
        <v>2485</v>
      </c>
      <c r="B1263" t="s">
        <v>20</v>
      </c>
      <c r="E1263" s="4" t="s">
        <v>829</v>
      </c>
      <c r="F1263" s="4" t="s">
        <v>8</v>
      </c>
      <c r="G1263" s="4" t="str">
        <f t="shared" si="114"/>
        <v>C0197cam03</v>
      </c>
      <c r="H1263" s="8">
        <f>INDEX(data[join_date],MATCH('4.Endirim'!G1263,data[cust&amp;camp],0))</f>
        <v>44793</v>
      </c>
      <c r="I1263" s="11">
        <f>INDEX(data[GƏLİR],MATCH('4.Endirim'!G1263,data[cust&amp;camp],0))</f>
        <v>62</v>
      </c>
      <c r="J1263" s="10">
        <f t="shared" si="115"/>
        <v>44904</v>
      </c>
      <c r="K1263" s="12">
        <f t="shared" si="116"/>
        <v>62</v>
      </c>
      <c r="L1263" s="12">
        <f t="shared" si="117"/>
        <v>28</v>
      </c>
      <c r="M1263" s="12" t="str">
        <f t="shared" si="118"/>
        <v>endirim :C0197,cam03</v>
      </c>
      <c r="N1263" t="str">
        <f t="shared" si="119"/>
        <v>C019762</v>
      </c>
    </row>
    <row r="1264" spans="1:14" x14ac:dyDescent="0.25">
      <c r="A1264" t="s">
        <v>2489</v>
      </c>
      <c r="B1264" t="s">
        <v>22</v>
      </c>
      <c r="E1264" s="4" t="s">
        <v>857</v>
      </c>
      <c r="F1264" s="4" t="s">
        <v>8</v>
      </c>
      <c r="G1264" s="4" t="str">
        <f t="shared" si="114"/>
        <v>C0204cam03</v>
      </c>
      <c r="H1264" s="8">
        <f>INDEX(data[join_date],MATCH('4.Endirim'!G1264,data[cust&amp;camp],0))</f>
        <v>44887</v>
      </c>
      <c r="I1264" s="11">
        <f>INDEX(data[GƏLİR],MATCH('4.Endirim'!G1264,data[cust&amp;camp],0))</f>
        <v>62</v>
      </c>
      <c r="J1264" s="10">
        <f t="shared" si="115"/>
        <v>44887</v>
      </c>
      <c r="K1264" s="12">
        <f t="shared" si="116"/>
        <v>75</v>
      </c>
      <c r="L1264" s="12">
        <f t="shared" si="117"/>
        <v>62</v>
      </c>
      <c r="M1264" s="12" t="str">
        <f t="shared" si="118"/>
        <v>endirim olmayacaq</v>
      </c>
      <c r="N1264" t="str">
        <f t="shared" si="119"/>
        <v>C020475</v>
      </c>
    </row>
    <row r="1265" spans="1:14" x14ac:dyDescent="0.25">
      <c r="A1265" t="s">
        <v>2489</v>
      </c>
      <c r="B1265" t="s">
        <v>28</v>
      </c>
      <c r="E1265" s="4" t="s">
        <v>969</v>
      </c>
      <c r="F1265" s="4" t="s">
        <v>8</v>
      </c>
      <c r="G1265" s="4" t="str">
        <f t="shared" si="114"/>
        <v>C0232cam03</v>
      </c>
      <c r="H1265" s="8">
        <f>INDEX(data[join_date],MATCH('4.Endirim'!G1265,data[cust&amp;camp],0))</f>
        <v>44896</v>
      </c>
      <c r="I1265" s="11">
        <f>INDEX(data[GƏLİR],MATCH('4.Endirim'!G1265,data[cust&amp;camp],0))</f>
        <v>62</v>
      </c>
      <c r="J1265" s="10">
        <f t="shared" si="115"/>
        <v>44896</v>
      </c>
      <c r="K1265" s="12">
        <f t="shared" si="116"/>
        <v>62</v>
      </c>
      <c r="L1265" s="12">
        <f t="shared" si="117"/>
        <v>62</v>
      </c>
      <c r="M1265" s="12" t="str">
        <f t="shared" si="118"/>
        <v>endirim olmayacaq</v>
      </c>
      <c r="N1265" t="str">
        <f t="shared" si="119"/>
        <v>C023262</v>
      </c>
    </row>
    <row r="1266" spans="1:14" x14ac:dyDescent="0.25">
      <c r="A1266" t="s">
        <v>2493</v>
      </c>
      <c r="B1266" t="s">
        <v>16</v>
      </c>
      <c r="E1266" s="4" t="s">
        <v>1037</v>
      </c>
      <c r="F1266" s="4" t="s">
        <v>8</v>
      </c>
      <c r="G1266" s="4" t="str">
        <f t="shared" si="114"/>
        <v>C0249cam03</v>
      </c>
      <c r="H1266" s="8">
        <f>INDEX(data[join_date],MATCH('4.Endirim'!G1266,data[cust&amp;camp],0))</f>
        <v>45033</v>
      </c>
      <c r="I1266" s="11">
        <f>INDEX(data[GƏLİR],MATCH('4.Endirim'!G1266,data[cust&amp;camp],0))</f>
        <v>62</v>
      </c>
      <c r="J1266" s="10">
        <f t="shared" si="115"/>
        <v>45033</v>
      </c>
      <c r="K1266" s="12">
        <f t="shared" si="116"/>
        <v>66</v>
      </c>
      <c r="L1266" s="12">
        <f t="shared" si="117"/>
        <v>62</v>
      </c>
      <c r="M1266" s="12" t="str">
        <f t="shared" si="118"/>
        <v>endirim olmayacaq</v>
      </c>
      <c r="N1266" t="str">
        <f t="shared" si="119"/>
        <v>C024966</v>
      </c>
    </row>
    <row r="1267" spans="1:14" x14ac:dyDescent="0.25">
      <c r="A1267" t="s">
        <v>2493</v>
      </c>
      <c r="B1267" t="s">
        <v>36</v>
      </c>
      <c r="E1267" s="4" t="s">
        <v>1065</v>
      </c>
      <c r="F1267" s="4" t="s">
        <v>8</v>
      </c>
      <c r="G1267" s="4" t="str">
        <f t="shared" si="114"/>
        <v>C0256cam03</v>
      </c>
      <c r="H1267" s="8">
        <f>INDEX(data[join_date],MATCH('4.Endirim'!G1267,data[cust&amp;camp],0))</f>
        <v>44684</v>
      </c>
      <c r="I1267" s="11">
        <f>INDEX(data[GƏLİR],MATCH('4.Endirim'!G1267,data[cust&amp;camp],0))</f>
        <v>62</v>
      </c>
      <c r="J1267" s="10">
        <f t="shared" si="115"/>
        <v>45004</v>
      </c>
      <c r="K1267" s="12">
        <f t="shared" si="116"/>
        <v>62</v>
      </c>
      <c r="L1267" s="12">
        <f t="shared" si="117"/>
        <v>29</v>
      </c>
      <c r="M1267" s="12" t="str">
        <f t="shared" si="118"/>
        <v>endirim :C0256,cam03</v>
      </c>
      <c r="N1267" t="str">
        <f t="shared" si="119"/>
        <v>C025662</v>
      </c>
    </row>
    <row r="1268" spans="1:14" x14ac:dyDescent="0.25">
      <c r="A1268" t="s">
        <v>2497</v>
      </c>
      <c r="B1268" t="s">
        <v>16</v>
      </c>
      <c r="E1268" s="4" t="s">
        <v>1097</v>
      </c>
      <c r="F1268" s="4" t="s">
        <v>8</v>
      </c>
      <c r="G1268" s="4" t="str">
        <f t="shared" si="114"/>
        <v>C0264cam03</v>
      </c>
      <c r="H1268" s="8">
        <f>INDEX(data[join_date],MATCH('4.Endirim'!G1268,data[cust&amp;camp],0))</f>
        <v>44616</v>
      </c>
      <c r="I1268" s="11">
        <f>INDEX(data[GƏLİR],MATCH('4.Endirim'!G1268,data[cust&amp;camp],0))</f>
        <v>62</v>
      </c>
      <c r="J1268" s="10">
        <f t="shared" si="115"/>
        <v>44669</v>
      </c>
      <c r="K1268" s="12">
        <f t="shared" si="116"/>
        <v>62</v>
      </c>
      <c r="L1268" s="12">
        <f t="shared" si="117"/>
        <v>25</v>
      </c>
      <c r="M1268" s="12" t="str">
        <f t="shared" si="118"/>
        <v>endirim :C0264,cam03</v>
      </c>
      <c r="N1268" t="str">
        <f t="shared" si="119"/>
        <v>C026462</v>
      </c>
    </row>
    <row r="1269" spans="1:14" x14ac:dyDescent="0.25">
      <c r="A1269" t="s">
        <v>2501</v>
      </c>
      <c r="B1269" t="s">
        <v>8</v>
      </c>
      <c r="E1269" s="4" t="s">
        <v>1169</v>
      </c>
      <c r="F1269" s="4" t="s">
        <v>8</v>
      </c>
      <c r="G1269" s="4" t="str">
        <f t="shared" si="114"/>
        <v>C0282cam03</v>
      </c>
      <c r="H1269" s="8">
        <f>INDEX(data[join_date],MATCH('4.Endirim'!G1269,data[cust&amp;camp],0))</f>
        <v>44567</v>
      </c>
      <c r="I1269" s="11">
        <f>INDEX(data[GƏLİR],MATCH('4.Endirim'!G1269,data[cust&amp;camp],0))</f>
        <v>62</v>
      </c>
      <c r="J1269" s="10">
        <f t="shared" si="115"/>
        <v>44614</v>
      </c>
      <c r="K1269" s="12">
        <f t="shared" si="116"/>
        <v>62</v>
      </c>
      <c r="L1269" s="12">
        <f t="shared" si="117"/>
        <v>62</v>
      </c>
      <c r="M1269" s="12" t="str">
        <f t="shared" si="118"/>
        <v>endirim olmayacaq</v>
      </c>
      <c r="N1269" t="str">
        <f t="shared" si="119"/>
        <v>C028262</v>
      </c>
    </row>
    <row r="1270" spans="1:14" x14ac:dyDescent="0.25">
      <c r="A1270" t="s">
        <v>2501</v>
      </c>
      <c r="B1270" t="s">
        <v>22</v>
      </c>
      <c r="E1270" s="4" t="s">
        <v>1185</v>
      </c>
      <c r="F1270" s="4" t="s">
        <v>8</v>
      </c>
      <c r="G1270" s="4" t="str">
        <f t="shared" si="114"/>
        <v>C0286cam03</v>
      </c>
      <c r="H1270" s="8">
        <f>INDEX(data[join_date],MATCH('4.Endirim'!G1270,data[cust&amp;camp],0))</f>
        <v>45023</v>
      </c>
      <c r="I1270" s="11">
        <f>INDEX(data[GƏLİR],MATCH('4.Endirim'!G1270,data[cust&amp;camp],0))</f>
        <v>62</v>
      </c>
      <c r="J1270" s="10">
        <f t="shared" si="115"/>
        <v>45023</v>
      </c>
      <c r="K1270" s="12">
        <f t="shared" si="116"/>
        <v>62</v>
      </c>
      <c r="L1270" s="12">
        <f t="shared" si="117"/>
        <v>62</v>
      </c>
      <c r="M1270" s="12" t="str">
        <f t="shared" si="118"/>
        <v>endirim olmayacaq</v>
      </c>
      <c r="N1270" t="str">
        <f t="shared" si="119"/>
        <v>C028662</v>
      </c>
    </row>
    <row r="1271" spans="1:14" x14ac:dyDescent="0.25">
      <c r="A1271" t="s">
        <v>2505</v>
      </c>
      <c r="B1271" t="s">
        <v>12</v>
      </c>
      <c r="E1271" s="4" t="s">
        <v>1197</v>
      </c>
      <c r="F1271" s="4" t="s">
        <v>8</v>
      </c>
      <c r="G1271" s="4" t="str">
        <f t="shared" si="114"/>
        <v>C0289cam03</v>
      </c>
      <c r="H1271" s="8">
        <f>INDEX(data[join_date],MATCH('4.Endirim'!G1271,data[cust&amp;camp],0))</f>
        <v>44727</v>
      </c>
      <c r="I1271" s="11">
        <f>INDEX(data[GƏLİR],MATCH('4.Endirim'!G1271,data[cust&amp;camp],0))</f>
        <v>62</v>
      </c>
      <c r="J1271" s="10">
        <f t="shared" si="115"/>
        <v>45013</v>
      </c>
      <c r="K1271" s="12">
        <f t="shared" si="116"/>
        <v>62</v>
      </c>
      <c r="L1271" s="12">
        <f t="shared" si="117"/>
        <v>25</v>
      </c>
      <c r="M1271" s="12" t="str">
        <f t="shared" si="118"/>
        <v>endirim :C0289,cam03</v>
      </c>
      <c r="N1271" t="str">
        <f t="shared" si="119"/>
        <v>C028962</v>
      </c>
    </row>
    <row r="1272" spans="1:14" x14ac:dyDescent="0.25">
      <c r="A1272" t="s">
        <v>2505</v>
      </c>
      <c r="B1272" t="s">
        <v>20</v>
      </c>
      <c r="E1272" s="4" t="s">
        <v>1201</v>
      </c>
      <c r="F1272" s="4" t="s">
        <v>8</v>
      </c>
      <c r="G1272" s="4" t="str">
        <f t="shared" si="114"/>
        <v>C0290cam03</v>
      </c>
      <c r="H1272" s="8">
        <f>INDEX(data[join_date],MATCH('4.Endirim'!G1272,data[cust&amp;camp],0))</f>
        <v>44782</v>
      </c>
      <c r="I1272" s="11">
        <f>INDEX(data[GƏLİR],MATCH('4.Endirim'!G1272,data[cust&amp;camp],0))</f>
        <v>62</v>
      </c>
      <c r="J1272" s="10">
        <f t="shared" si="115"/>
        <v>44827</v>
      </c>
      <c r="K1272" s="12">
        <f t="shared" si="116"/>
        <v>62</v>
      </c>
      <c r="L1272" s="12">
        <f t="shared" si="117"/>
        <v>28</v>
      </c>
      <c r="M1272" s="12" t="str">
        <f t="shared" si="118"/>
        <v>endirim :C0290,cam03</v>
      </c>
      <c r="N1272" t="str">
        <f t="shared" si="119"/>
        <v>C029062</v>
      </c>
    </row>
    <row r="1273" spans="1:14" x14ac:dyDescent="0.25">
      <c r="A1273" t="s">
        <v>2509</v>
      </c>
      <c r="B1273" t="s">
        <v>12</v>
      </c>
      <c r="E1273" s="4" t="s">
        <v>1229</v>
      </c>
      <c r="F1273" s="4" t="s">
        <v>8</v>
      </c>
      <c r="G1273" s="4" t="str">
        <f t="shared" si="114"/>
        <v>C0297cam03</v>
      </c>
      <c r="H1273" s="8">
        <f>INDEX(data[join_date],MATCH('4.Endirim'!G1273,data[cust&amp;camp],0))</f>
        <v>44864</v>
      </c>
      <c r="I1273" s="11">
        <f>INDEX(data[GƏLİR],MATCH('4.Endirim'!G1273,data[cust&amp;camp],0))</f>
        <v>62</v>
      </c>
      <c r="J1273" s="10">
        <f t="shared" si="115"/>
        <v>44864</v>
      </c>
      <c r="K1273" s="12">
        <f t="shared" si="116"/>
        <v>62</v>
      </c>
      <c r="L1273" s="12">
        <f t="shared" si="117"/>
        <v>62</v>
      </c>
      <c r="M1273" s="12" t="str">
        <f t="shared" si="118"/>
        <v>endirim olmayacaq</v>
      </c>
      <c r="N1273" t="str">
        <f t="shared" si="119"/>
        <v>C029762</v>
      </c>
    </row>
    <row r="1274" spans="1:14" x14ac:dyDescent="0.25">
      <c r="A1274" t="s">
        <v>2513</v>
      </c>
      <c r="B1274" t="s">
        <v>10</v>
      </c>
      <c r="E1274" s="4" t="s">
        <v>1249</v>
      </c>
      <c r="F1274" s="4" t="s">
        <v>8</v>
      </c>
      <c r="G1274" s="4" t="str">
        <f t="shared" si="114"/>
        <v>C0302cam03</v>
      </c>
      <c r="H1274" s="8">
        <f>INDEX(data[join_date],MATCH('4.Endirim'!G1274,data[cust&amp;camp],0))</f>
        <v>45014</v>
      </c>
      <c r="I1274" s="11">
        <f>INDEX(data[GƏLİR],MATCH('4.Endirim'!G1274,data[cust&amp;camp],0))</f>
        <v>62</v>
      </c>
      <c r="J1274" s="10">
        <f t="shared" si="115"/>
        <v>45014</v>
      </c>
      <c r="K1274" s="12">
        <f t="shared" si="116"/>
        <v>65</v>
      </c>
      <c r="L1274" s="12">
        <f t="shared" si="117"/>
        <v>62</v>
      </c>
      <c r="M1274" s="12" t="str">
        <f t="shared" si="118"/>
        <v>endirim olmayacaq</v>
      </c>
      <c r="N1274" t="str">
        <f t="shared" si="119"/>
        <v>C030265</v>
      </c>
    </row>
    <row r="1275" spans="1:14" x14ac:dyDescent="0.25">
      <c r="A1275" t="s">
        <v>2513</v>
      </c>
      <c r="B1275" t="s">
        <v>30</v>
      </c>
      <c r="E1275" s="4" t="s">
        <v>1253</v>
      </c>
      <c r="F1275" s="4" t="s">
        <v>8</v>
      </c>
      <c r="G1275" s="4" t="str">
        <f t="shared" si="114"/>
        <v>C0303cam03</v>
      </c>
      <c r="H1275" s="8">
        <f>INDEX(data[join_date],MATCH('4.Endirim'!G1275,data[cust&amp;camp],0))</f>
        <v>44790</v>
      </c>
      <c r="I1275" s="11">
        <f>INDEX(data[GƏLİR],MATCH('4.Endirim'!G1275,data[cust&amp;camp],0))</f>
        <v>62</v>
      </c>
      <c r="J1275" s="10">
        <f t="shared" si="115"/>
        <v>44986</v>
      </c>
      <c r="K1275" s="12">
        <f t="shared" si="116"/>
        <v>62</v>
      </c>
      <c r="L1275" s="12">
        <f t="shared" si="117"/>
        <v>26</v>
      </c>
      <c r="M1275" s="12" t="str">
        <f t="shared" si="118"/>
        <v>endirim :C0303,cam03</v>
      </c>
      <c r="N1275" t="str">
        <f t="shared" si="119"/>
        <v>C030362</v>
      </c>
    </row>
    <row r="1276" spans="1:14" x14ac:dyDescent="0.25">
      <c r="A1276" t="s">
        <v>2517</v>
      </c>
      <c r="B1276" t="s">
        <v>4</v>
      </c>
      <c r="E1276" s="4" t="s">
        <v>1285</v>
      </c>
      <c r="F1276" s="4" t="s">
        <v>8</v>
      </c>
      <c r="G1276" s="4" t="str">
        <f t="shared" si="114"/>
        <v>C0311cam03</v>
      </c>
      <c r="H1276" s="8">
        <f>INDEX(data[join_date],MATCH('4.Endirim'!G1276,data[cust&amp;camp],0))</f>
        <v>44734</v>
      </c>
      <c r="I1276" s="11">
        <f>INDEX(data[GƏLİR],MATCH('4.Endirim'!G1276,data[cust&amp;camp],0))</f>
        <v>62</v>
      </c>
      <c r="J1276" s="10">
        <f t="shared" si="115"/>
        <v>44966</v>
      </c>
      <c r="K1276" s="12">
        <f t="shared" si="116"/>
        <v>62</v>
      </c>
      <c r="L1276" s="12">
        <f t="shared" si="117"/>
        <v>28</v>
      </c>
      <c r="M1276" s="12" t="str">
        <f t="shared" si="118"/>
        <v>endirim :C0311,cam03</v>
      </c>
      <c r="N1276" t="str">
        <f t="shared" si="119"/>
        <v>C031162</v>
      </c>
    </row>
    <row r="1277" spans="1:14" x14ac:dyDescent="0.25">
      <c r="A1277" t="s">
        <v>2521</v>
      </c>
      <c r="B1277" t="s">
        <v>30</v>
      </c>
      <c r="E1277" s="4" t="s">
        <v>1305</v>
      </c>
      <c r="F1277" s="4" t="s">
        <v>8</v>
      </c>
      <c r="G1277" s="4" t="str">
        <f t="shared" si="114"/>
        <v>C0316cam03</v>
      </c>
      <c r="H1277" s="8">
        <f>INDEX(data[join_date],MATCH('4.Endirim'!G1277,data[cust&amp;camp],0))</f>
        <v>45021</v>
      </c>
      <c r="I1277" s="11">
        <f>INDEX(data[GƏLİR],MATCH('4.Endirim'!G1277,data[cust&amp;camp],0))</f>
        <v>62</v>
      </c>
      <c r="J1277" s="10">
        <f t="shared" si="115"/>
        <v>45021</v>
      </c>
      <c r="K1277" s="12">
        <f t="shared" si="116"/>
        <v>62</v>
      </c>
      <c r="L1277" s="12">
        <f t="shared" si="117"/>
        <v>62</v>
      </c>
      <c r="M1277" s="12" t="str">
        <f t="shared" si="118"/>
        <v>endirim olmayacaq</v>
      </c>
      <c r="N1277" t="str">
        <f t="shared" si="119"/>
        <v>C031662</v>
      </c>
    </row>
    <row r="1278" spans="1:14" x14ac:dyDescent="0.25">
      <c r="A1278" t="s">
        <v>2521</v>
      </c>
      <c r="B1278" t="s">
        <v>32</v>
      </c>
      <c r="E1278" s="4" t="s">
        <v>1345</v>
      </c>
      <c r="F1278" s="4" t="s">
        <v>8</v>
      </c>
      <c r="G1278" s="4" t="str">
        <f t="shared" si="114"/>
        <v>C0326cam03</v>
      </c>
      <c r="H1278" s="8">
        <f>INDEX(data[join_date],MATCH('4.Endirim'!G1278,data[cust&amp;camp],0))</f>
        <v>44829</v>
      </c>
      <c r="I1278" s="11">
        <f>INDEX(data[GƏLİR],MATCH('4.Endirim'!G1278,data[cust&amp;camp],0))</f>
        <v>62</v>
      </c>
      <c r="J1278" s="10">
        <f t="shared" si="115"/>
        <v>45014</v>
      </c>
      <c r="K1278" s="12">
        <f t="shared" si="116"/>
        <v>62</v>
      </c>
      <c r="L1278" s="12">
        <f t="shared" si="117"/>
        <v>29</v>
      </c>
      <c r="M1278" s="12" t="str">
        <f t="shared" si="118"/>
        <v>endirim :C0326,cam03</v>
      </c>
      <c r="N1278" t="str">
        <f t="shared" si="119"/>
        <v>C032662</v>
      </c>
    </row>
    <row r="1279" spans="1:14" x14ac:dyDescent="0.25">
      <c r="A1279" t="s">
        <v>2525</v>
      </c>
      <c r="B1279" t="s">
        <v>14</v>
      </c>
      <c r="E1279" s="4" t="s">
        <v>1369</v>
      </c>
      <c r="F1279" s="4" t="s">
        <v>8</v>
      </c>
      <c r="G1279" s="4" t="str">
        <f t="shared" si="114"/>
        <v>C0332cam03</v>
      </c>
      <c r="H1279" s="8">
        <f>INDEX(data[join_date],MATCH('4.Endirim'!G1279,data[cust&amp;camp],0))</f>
        <v>44875</v>
      </c>
      <c r="I1279" s="11">
        <f>INDEX(data[GƏLİR],MATCH('4.Endirim'!G1279,data[cust&amp;camp],0))</f>
        <v>62</v>
      </c>
      <c r="J1279" s="10">
        <f t="shared" si="115"/>
        <v>44913</v>
      </c>
      <c r="K1279" s="12">
        <f t="shared" si="116"/>
        <v>62</v>
      </c>
      <c r="L1279" s="12">
        <f t="shared" si="117"/>
        <v>25</v>
      </c>
      <c r="M1279" s="12" t="str">
        <f t="shared" si="118"/>
        <v>endirim :C0332,cam03</v>
      </c>
      <c r="N1279" t="str">
        <f t="shared" si="119"/>
        <v>C033262</v>
      </c>
    </row>
    <row r="1280" spans="1:14" x14ac:dyDescent="0.25">
      <c r="A1280" t="s">
        <v>2525</v>
      </c>
      <c r="B1280" t="s">
        <v>34</v>
      </c>
      <c r="E1280" s="4" t="s">
        <v>1373</v>
      </c>
      <c r="F1280" s="4" t="s">
        <v>8</v>
      </c>
      <c r="G1280" s="4" t="str">
        <f t="shared" si="114"/>
        <v>C0333cam03</v>
      </c>
      <c r="H1280" s="8">
        <f>INDEX(data[join_date],MATCH('4.Endirim'!G1280,data[cust&amp;camp],0))</f>
        <v>44632</v>
      </c>
      <c r="I1280" s="11">
        <f>INDEX(data[GƏLİR],MATCH('4.Endirim'!G1280,data[cust&amp;camp],0))</f>
        <v>62</v>
      </c>
      <c r="J1280" s="10">
        <f t="shared" si="115"/>
        <v>44744</v>
      </c>
      <c r="K1280" s="12">
        <f t="shared" si="116"/>
        <v>65</v>
      </c>
      <c r="L1280" s="12">
        <f t="shared" si="117"/>
        <v>65</v>
      </c>
      <c r="M1280" s="12" t="str">
        <f t="shared" si="118"/>
        <v>endirim olmayacaq</v>
      </c>
      <c r="N1280" t="str">
        <f t="shared" si="119"/>
        <v>C033365</v>
      </c>
    </row>
    <row r="1281" spans="1:14" x14ac:dyDescent="0.25">
      <c r="A1281" t="s">
        <v>2529</v>
      </c>
      <c r="B1281" t="s">
        <v>26</v>
      </c>
      <c r="E1281" s="4" t="s">
        <v>1389</v>
      </c>
      <c r="F1281" s="4" t="s">
        <v>8</v>
      </c>
      <c r="G1281" s="4" t="str">
        <f t="shared" si="114"/>
        <v>C0337cam03</v>
      </c>
      <c r="H1281" s="8">
        <f>INDEX(data[join_date],MATCH('4.Endirim'!G1281,data[cust&amp;camp],0))</f>
        <v>44892</v>
      </c>
      <c r="I1281" s="11">
        <f>INDEX(data[GƏLİR],MATCH('4.Endirim'!G1281,data[cust&amp;camp],0))</f>
        <v>62</v>
      </c>
      <c r="J1281" s="10">
        <f t="shared" si="115"/>
        <v>44959</v>
      </c>
      <c r="K1281" s="12">
        <f t="shared" si="116"/>
        <v>62</v>
      </c>
      <c r="L1281" s="12">
        <f t="shared" si="117"/>
        <v>26</v>
      </c>
      <c r="M1281" s="12" t="str">
        <f t="shared" si="118"/>
        <v>endirim :C0337,cam03</v>
      </c>
      <c r="N1281" t="str">
        <f t="shared" si="119"/>
        <v>C033762</v>
      </c>
    </row>
    <row r="1282" spans="1:14" x14ac:dyDescent="0.25">
      <c r="A1282" t="s">
        <v>2529</v>
      </c>
      <c r="B1282" t="s">
        <v>34</v>
      </c>
      <c r="E1282" s="4" t="s">
        <v>1465</v>
      </c>
      <c r="F1282" s="4" t="s">
        <v>8</v>
      </c>
      <c r="G1282" s="4" t="str">
        <f t="shared" si="114"/>
        <v>C0356cam03</v>
      </c>
      <c r="H1282" s="8">
        <f>INDEX(data[join_date],MATCH('4.Endirim'!G1282,data[cust&amp;camp],0))</f>
        <v>44673</v>
      </c>
      <c r="I1282" s="11">
        <f>INDEX(data[GƏLİR],MATCH('4.Endirim'!G1282,data[cust&amp;camp],0))</f>
        <v>62</v>
      </c>
      <c r="J1282" s="10">
        <f t="shared" si="115"/>
        <v>44715</v>
      </c>
      <c r="K1282" s="12">
        <f t="shared" si="116"/>
        <v>62</v>
      </c>
      <c r="L1282" s="12">
        <f t="shared" si="117"/>
        <v>13</v>
      </c>
      <c r="M1282" s="12" t="str">
        <f t="shared" si="118"/>
        <v>endirim :C0356,cam03</v>
      </c>
      <c r="N1282" t="str">
        <f t="shared" si="119"/>
        <v>C035662</v>
      </c>
    </row>
    <row r="1283" spans="1:14" x14ac:dyDescent="0.25">
      <c r="A1283" t="s">
        <v>2533</v>
      </c>
      <c r="B1283" t="s">
        <v>12</v>
      </c>
      <c r="E1283" s="4" t="s">
        <v>1473</v>
      </c>
      <c r="F1283" s="4" t="s">
        <v>8</v>
      </c>
      <c r="G1283" s="4" t="str">
        <f t="shared" si="114"/>
        <v>C0358cam03</v>
      </c>
      <c r="H1283" s="8">
        <f>INDEX(data[join_date],MATCH('4.Endirim'!G1283,data[cust&amp;camp],0))</f>
        <v>44888</v>
      </c>
      <c r="I1283" s="11">
        <f>INDEX(data[GƏLİR],MATCH('4.Endirim'!G1283,data[cust&amp;camp],0))</f>
        <v>62</v>
      </c>
      <c r="J1283" s="10">
        <f t="shared" si="115"/>
        <v>44971</v>
      </c>
      <c r="K1283" s="12">
        <f t="shared" si="116"/>
        <v>62</v>
      </c>
      <c r="L1283" s="12">
        <f t="shared" si="117"/>
        <v>27</v>
      </c>
      <c r="M1283" s="12" t="str">
        <f t="shared" si="118"/>
        <v>endirim :C0358,cam03</v>
      </c>
      <c r="N1283" t="str">
        <f t="shared" si="119"/>
        <v>C035862</v>
      </c>
    </row>
    <row r="1284" spans="1:14" x14ac:dyDescent="0.25">
      <c r="A1284" t="s">
        <v>2533</v>
      </c>
      <c r="B1284" t="s">
        <v>36</v>
      </c>
      <c r="E1284" s="4" t="s">
        <v>1485</v>
      </c>
      <c r="F1284" s="4" t="s">
        <v>8</v>
      </c>
      <c r="G1284" s="4" t="str">
        <f t="shared" ref="G1284:G1347" si="120">E1284&amp;F1284</f>
        <v>C0361cam03</v>
      </c>
      <c r="H1284" s="8">
        <f>INDEX(data[join_date],MATCH('4.Endirim'!G1284,data[cust&amp;camp],0))</f>
        <v>44604</v>
      </c>
      <c r="I1284" s="11">
        <f>INDEX(data[GƏLİR],MATCH('4.Endirim'!G1284,data[cust&amp;camp],0))</f>
        <v>62</v>
      </c>
      <c r="J1284" s="10">
        <f t="shared" ref="J1284:J1347" si="121">_xlfn.MAXIFS($H$4:$H$1948,$E$4:$E$1948,E1284)</f>
        <v>44820</v>
      </c>
      <c r="K1284" s="12">
        <f t="shared" ref="K1284:K1347" si="122">_xlfn.MAXIFS($I$4:$I$1948,$E$4:$E$1948,E1284)</f>
        <v>65</v>
      </c>
      <c r="L1284" s="12">
        <f t="shared" ref="L1284:L1347" si="123">_xlfn.MAXIFS($I$4:$I$1948,$H$4:$H$1948,J1284,$E$4:$E$1948,E1284)</f>
        <v>65</v>
      </c>
      <c r="M1284" s="12" t="str">
        <f t="shared" si="118"/>
        <v>endirim olmayacaq</v>
      </c>
      <c r="N1284" t="str">
        <f t="shared" si="119"/>
        <v>C036165</v>
      </c>
    </row>
    <row r="1285" spans="1:14" x14ac:dyDescent="0.25">
      <c r="A1285" t="s">
        <v>2537</v>
      </c>
      <c r="B1285" t="s">
        <v>10</v>
      </c>
      <c r="E1285" s="4" t="s">
        <v>1497</v>
      </c>
      <c r="F1285" s="4" t="s">
        <v>8</v>
      </c>
      <c r="G1285" s="4" t="str">
        <f t="shared" si="120"/>
        <v>C0364cam03</v>
      </c>
      <c r="H1285" s="8">
        <f>INDEX(data[join_date],MATCH('4.Endirim'!G1285,data[cust&amp;camp],0))</f>
        <v>44903</v>
      </c>
      <c r="I1285" s="11">
        <f>INDEX(data[GƏLİR],MATCH('4.Endirim'!G1285,data[cust&amp;camp],0))</f>
        <v>62</v>
      </c>
      <c r="J1285" s="10">
        <f t="shared" si="121"/>
        <v>44945</v>
      </c>
      <c r="K1285" s="12">
        <f t="shared" si="122"/>
        <v>62</v>
      </c>
      <c r="L1285" s="12">
        <f t="shared" si="123"/>
        <v>28</v>
      </c>
      <c r="M1285" s="12" t="str">
        <f t="shared" ref="M1285:M1348" si="124">IF(L1285&gt;=K1285,"endirim olmayacaq",IF(I1285=K1285,"endirim :"&amp;  E1285  &amp;","&amp;F1285,"endirim olmayacaq"))</f>
        <v>endirim :C0364,cam03</v>
      </c>
      <c r="N1285" t="str">
        <f t="shared" ref="N1285:N1348" si="125">E1285&amp;K1285</f>
        <v>C036462</v>
      </c>
    </row>
    <row r="1286" spans="1:14" x14ac:dyDescent="0.25">
      <c r="A1286" t="s">
        <v>2537</v>
      </c>
      <c r="B1286" t="s">
        <v>30</v>
      </c>
      <c r="E1286" s="4" t="s">
        <v>1573</v>
      </c>
      <c r="F1286" s="4" t="s">
        <v>8</v>
      </c>
      <c r="G1286" s="4" t="str">
        <f t="shared" si="120"/>
        <v>C0383cam03</v>
      </c>
      <c r="H1286" s="8">
        <f>INDEX(data[join_date],MATCH('4.Endirim'!G1286,data[cust&amp;camp],0))</f>
        <v>44982</v>
      </c>
      <c r="I1286" s="11">
        <f>INDEX(data[GƏLİR],MATCH('4.Endirim'!G1286,data[cust&amp;camp],0))</f>
        <v>62</v>
      </c>
      <c r="J1286" s="10">
        <f t="shared" si="121"/>
        <v>45017</v>
      </c>
      <c r="K1286" s="12">
        <f t="shared" si="122"/>
        <v>66</v>
      </c>
      <c r="L1286" s="12">
        <f t="shared" si="123"/>
        <v>66</v>
      </c>
      <c r="M1286" s="12" t="str">
        <f t="shared" si="124"/>
        <v>endirim olmayacaq</v>
      </c>
      <c r="N1286" t="str">
        <f t="shared" si="125"/>
        <v>C038366</v>
      </c>
    </row>
    <row r="1287" spans="1:14" x14ac:dyDescent="0.25">
      <c r="A1287" t="s">
        <v>2541</v>
      </c>
      <c r="B1287" t="s">
        <v>4</v>
      </c>
      <c r="E1287" s="4" t="s">
        <v>1677</v>
      </c>
      <c r="F1287" s="4" t="s">
        <v>8</v>
      </c>
      <c r="G1287" s="4" t="str">
        <f t="shared" si="120"/>
        <v>C0409cam03</v>
      </c>
      <c r="H1287" s="8">
        <f>INDEX(data[join_date],MATCH('4.Endirim'!G1287,data[cust&amp;camp],0))</f>
        <v>44903</v>
      </c>
      <c r="I1287" s="11">
        <f>INDEX(data[GƏLİR],MATCH('4.Endirim'!G1287,data[cust&amp;camp],0))</f>
        <v>62</v>
      </c>
      <c r="J1287" s="10">
        <f t="shared" si="121"/>
        <v>44903</v>
      </c>
      <c r="K1287" s="12">
        <f t="shared" si="122"/>
        <v>62</v>
      </c>
      <c r="L1287" s="12">
        <f t="shared" si="123"/>
        <v>62</v>
      </c>
      <c r="M1287" s="12" t="str">
        <f t="shared" si="124"/>
        <v>endirim olmayacaq</v>
      </c>
      <c r="N1287" t="str">
        <f t="shared" si="125"/>
        <v>C040962</v>
      </c>
    </row>
    <row r="1288" spans="1:14" x14ac:dyDescent="0.25">
      <c r="A1288" t="s">
        <v>2541</v>
      </c>
      <c r="B1288" t="s">
        <v>12</v>
      </c>
      <c r="E1288" s="4" t="s">
        <v>1685</v>
      </c>
      <c r="F1288" s="4" t="s">
        <v>8</v>
      </c>
      <c r="G1288" s="4" t="str">
        <f t="shared" si="120"/>
        <v>C0411cam03</v>
      </c>
      <c r="H1288" s="8">
        <f>INDEX(data[join_date],MATCH('4.Endirim'!G1288,data[cust&amp;camp],0))</f>
        <v>44568</v>
      </c>
      <c r="I1288" s="11">
        <f>INDEX(data[GƏLİR],MATCH('4.Endirim'!G1288,data[cust&amp;camp],0))</f>
        <v>62</v>
      </c>
      <c r="J1288" s="10">
        <f t="shared" si="121"/>
        <v>44830</v>
      </c>
      <c r="K1288" s="12">
        <f t="shared" si="122"/>
        <v>62</v>
      </c>
      <c r="L1288" s="12">
        <f t="shared" si="123"/>
        <v>26</v>
      </c>
      <c r="M1288" s="12" t="str">
        <f t="shared" si="124"/>
        <v>endirim :C0411,cam03</v>
      </c>
      <c r="N1288" t="str">
        <f t="shared" si="125"/>
        <v>C041162</v>
      </c>
    </row>
    <row r="1289" spans="1:14" x14ac:dyDescent="0.25">
      <c r="A1289" t="s">
        <v>2545</v>
      </c>
      <c r="B1289" t="s">
        <v>8</v>
      </c>
      <c r="E1289" s="4" t="s">
        <v>1749</v>
      </c>
      <c r="F1289" s="4" t="s">
        <v>8</v>
      </c>
      <c r="G1289" s="4" t="str">
        <f t="shared" si="120"/>
        <v>C0427cam03</v>
      </c>
      <c r="H1289" s="8">
        <f>INDEX(data[join_date],MATCH('4.Endirim'!G1289,data[cust&amp;camp],0))</f>
        <v>44844</v>
      </c>
      <c r="I1289" s="11">
        <f>INDEX(data[GƏLİR],MATCH('4.Endirim'!G1289,data[cust&amp;camp],0))</f>
        <v>62</v>
      </c>
      <c r="J1289" s="10">
        <f t="shared" si="121"/>
        <v>44844</v>
      </c>
      <c r="K1289" s="12">
        <f t="shared" si="122"/>
        <v>62</v>
      </c>
      <c r="L1289" s="12">
        <f t="shared" si="123"/>
        <v>62</v>
      </c>
      <c r="M1289" s="12" t="str">
        <f t="shared" si="124"/>
        <v>endirim olmayacaq</v>
      </c>
      <c r="N1289" t="str">
        <f t="shared" si="125"/>
        <v>C042762</v>
      </c>
    </row>
    <row r="1290" spans="1:14" x14ac:dyDescent="0.25">
      <c r="A1290" t="s">
        <v>2545</v>
      </c>
      <c r="B1290" t="s">
        <v>34</v>
      </c>
      <c r="E1290" s="4" t="s">
        <v>1761</v>
      </c>
      <c r="F1290" s="4" t="s">
        <v>8</v>
      </c>
      <c r="G1290" s="4" t="str">
        <f t="shared" si="120"/>
        <v>C0430cam03</v>
      </c>
      <c r="H1290" s="8">
        <f>INDEX(data[join_date],MATCH('4.Endirim'!G1290,data[cust&amp;camp],0))</f>
        <v>45004</v>
      </c>
      <c r="I1290" s="11">
        <f>INDEX(data[GƏLİR],MATCH('4.Endirim'!G1290,data[cust&amp;camp],0))</f>
        <v>62</v>
      </c>
      <c r="J1290" s="10">
        <f t="shared" si="121"/>
        <v>45004</v>
      </c>
      <c r="K1290" s="12">
        <f t="shared" si="122"/>
        <v>62</v>
      </c>
      <c r="L1290" s="12">
        <f t="shared" si="123"/>
        <v>62</v>
      </c>
      <c r="M1290" s="12" t="str">
        <f t="shared" si="124"/>
        <v>endirim olmayacaq</v>
      </c>
      <c r="N1290" t="str">
        <f t="shared" si="125"/>
        <v>C043062</v>
      </c>
    </row>
    <row r="1291" spans="1:14" x14ac:dyDescent="0.25">
      <c r="A1291" t="s">
        <v>2549</v>
      </c>
      <c r="B1291" t="s">
        <v>26</v>
      </c>
      <c r="E1291" s="4" t="s">
        <v>1801</v>
      </c>
      <c r="F1291" s="4" t="s">
        <v>8</v>
      </c>
      <c r="G1291" s="4" t="str">
        <f t="shared" si="120"/>
        <v>C0440cam03</v>
      </c>
      <c r="H1291" s="8">
        <f>INDEX(data[join_date],MATCH('4.Endirim'!G1291,data[cust&amp;camp],0))</f>
        <v>44721</v>
      </c>
      <c r="I1291" s="11">
        <f>INDEX(data[GƏLİR],MATCH('4.Endirim'!G1291,data[cust&amp;camp],0))</f>
        <v>62</v>
      </c>
      <c r="J1291" s="10">
        <f t="shared" si="121"/>
        <v>44953</v>
      </c>
      <c r="K1291" s="12">
        <f t="shared" si="122"/>
        <v>62</v>
      </c>
      <c r="L1291" s="12">
        <f t="shared" si="123"/>
        <v>27</v>
      </c>
      <c r="M1291" s="12" t="str">
        <f t="shared" si="124"/>
        <v>endirim :C0440,cam03</v>
      </c>
      <c r="N1291" t="str">
        <f t="shared" si="125"/>
        <v>C044062</v>
      </c>
    </row>
    <row r="1292" spans="1:14" x14ac:dyDescent="0.25">
      <c r="A1292" t="s">
        <v>2549</v>
      </c>
      <c r="B1292" t="s">
        <v>36</v>
      </c>
      <c r="E1292" s="4" t="s">
        <v>1817</v>
      </c>
      <c r="F1292" s="4" t="s">
        <v>8</v>
      </c>
      <c r="G1292" s="4" t="str">
        <f t="shared" si="120"/>
        <v>C0444cam03</v>
      </c>
      <c r="H1292" s="8">
        <f>INDEX(data[join_date],MATCH('4.Endirim'!G1292,data[cust&amp;camp],0))</f>
        <v>44715</v>
      </c>
      <c r="I1292" s="11">
        <f>INDEX(data[GƏLİR],MATCH('4.Endirim'!G1292,data[cust&amp;camp],0))</f>
        <v>62</v>
      </c>
      <c r="J1292" s="10">
        <f t="shared" si="121"/>
        <v>45017</v>
      </c>
      <c r="K1292" s="12">
        <f t="shared" si="122"/>
        <v>62</v>
      </c>
      <c r="L1292" s="12">
        <f t="shared" si="123"/>
        <v>13</v>
      </c>
      <c r="M1292" s="12" t="str">
        <f t="shared" si="124"/>
        <v>endirim :C0444,cam03</v>
      </c>
      <c r="N1292" t="str">
        <f t="shared" si="125"/>
        <v>C044462</v>
      </c>
    </row>
    <row r="1293" spans="1:14" x14ac:dyDescent="0.25">
      <c r="A1293" t="s">
        <v>2553</v>
      </c>
      <c r="B1293" t="s">
        <v>4</v>
      </c>
      <c r="E1293" s="4" t="s">
        <v>1849</v>
      </c>
      <c r="F1293" s="4" t="s">
        <v>8</v>
      </c>
      <c r="G1293" s="4" t="str">
        <f t="shared" si="120"/>
        <v>C0452cam03</v>
      </c>
      <c r="H1293" s="8">
        <f>INDEX(data[join_date],MATCH('4.Endirim'!G1293,data[cust&amp;camp],0))</f>
        <v>45017</v>
      </c>
      <c r="I1293" s="11">
        <f>INDEX(data[GƏLİR],MATCH('4.Endirim'!G1293,data[cust&amp;camp],0))</f>
        <v>62</v>
      </c>
      <c r="J1293" s="10">
        <f t="shared" si="121"/>
        <v>45017</v>
      </c>
      <c r="K1293" s="12">
        <f t="shared" si="122"/>
        <v>75</v>
      </c>
      <c r="L1293" s="12">
        <f t="shared" si="123"/>
        <v>62</v>
      </c>
      <c r="M1293" s="12" t="str">
        <f t="shared" si="124"/>
        <v>endirim olmayacaq</v>
      </c>
      <c r="N1293" t="str">
        <f t="shared" si="125"/>
        <v>C045275</v>
      </c>
    </row>
    <row r="1294" spans="1:14" x14ac:dyDescent="0.25">
      <c r="A1294" t="s">
        <v>2553</v>
      </c>
      <c r="B1294" t="s">
        <v>14</v>
      </c>
      <c r="E1294" s="4" t="s">
        <v>1865</v>
      </c>
      <c r="F1294" s="4" t="s">
        <v>8</v>
      </c>
      <c r="G1294" s="4" t="str">
        <f t="shared" si="120"/>
        <v>C0456cam03</v>
      </c>
      <c r="H1294" s="8">
        <f>INDEX(data[join_date],MATCH('4.Endirim'!G1294,data[cust&amp;camp],0))</f>
        <v>44922</v>
      </c>
      <c r="I1294" s="11">
        <f>INDEX(data[GƏLİR],MATCH('4.Endirim'!G1294,data[cust&amp;camp],0))</f>
        <v>62</v>
      </c>
      <c r="J1294" s="10">
        <f t="shared" si="121"/>
        <v>45005</v>
      </c>
      <c r="K1294" s="12">
        <f t="shared" si="122"/>
        <v>62</v>
      </c>
      <c r="L1294" s="12">
        <f t="shared" si="123"/>
        <v>28</v>
      </c>
      <c r="M1294" s="12" t="str">
        <f t="shared" si="124"/>
        <v>endirim :C0456,cam03</v>
      </c>
      <c r="N1294" t="str">
        <f t="shared" si="125"/>
        <v>C045662</v>
      </c>
    </row>
    <row r="1295" spans="1:14" x14ac:dyDescent="0.25">
      <c r="A1295" t="s">
        <v>2557</v>
      </c>
      <c r="B1295" t="s">
        <v>10</v>
      </c>
      <c r="E1295" s="4" t="s">
        <v>1905</v>
      </c>
      <c r="F1295" s="4" t="s">
        <v>8</v>
      </c>
      <c r="G1295" s="4" t="str">
        <f t="shared" si="120"/>
        <v>C0466cam03</v>
      </c>
      <c r="H1295" s="8">
        <f>INDEX(data[join_date],MATCH('4.Endirim'!G1295,data[cust&amp;camp],0))</f>
        <v>44696</v>
      </c>
      <c r="I1295" s="11">
        <f>INDEX(data[GƏLİR],MATCH('4.Endirim'!G1295,data[cust&amp;camp],0))</f>
        <v>62</v>
      </c>
      <c r="J1295" s="10">
        <f t="shared" si="121"/>
        <v>44696</v>
      </c>
      <c r="K1295" s="12">
        <f t="shared" si="122"/>
        <v>62</v>
      </c>
      <c r="L1295" s="12">
        <f t="shared" si="123"/>
        <v>62</v>
      </c>
      <c r="M1295" s="12" t="str">
        <f t="shared" si="124"/>
        <v>endirim olmayacaq</v>
      </c>
      <c r="N1295" t="str">
        <f t="shared" si="125"/>
        <v>C046662</v>
      </c>
    </row>
    <row r="1296" spans="1:14" x14ac:dyDescent="0.25">
      <c r="A1296" t="s">
        <v>2557</v>
      </c>
      <c r="B1296" t="s">
        <v>36</v>
      </c>
      <c r="E1296" s="4" t="s">
        <v>1933</v>
      </c>
      <c r="F1296" s="4" t="s">
        <v>8</v>
      </c>
      <c r="G1296" s="4" t="str">
        <f t="shared" si="120"/>
        <v>C0473cam03</v>
      </c>
      <c r="H1296" s="8">
        <f>INDEX(data[join_date],MATCH('4.Endirim'!G1296,data[cust&amp;camp],0))</f>
        <v>45040</v>
      </c>
      <c r="I1296" s="11">
        <f>INDEX(data[GƏLİR],MATCH('4.Endirim'!G1296,data[cust&amp;camp],0))</f>
        <v>62</v>
      </c>
      <c r="J1296" s="10">
        <f t="shared" si="121"/>
        <v>45040</v>
      </c>
      <c r="K1296" s="12">
        <f t="shared" si="122"/>
        <v>66</v>
      </c>
      <c r="L1296" s="12">
        <f t="shared" si="123"/>
        <v>62</v>
      </c>
      <c r="M1296" s="12" t="str">
        <f t="shared" si="124"/>
        <v>endirim olmayacaq</v>
      </c>
      <c r="N1296" t="str">
        <f t="shared" si="125"/>
        <v>C047366</v>
      </c>
    </row>
    <row r="1297" spans="1:14" x14ac:dyDescent="0.25">
      <c r="A1297" t="s">
        <v>2561</v>
      </c>
      <c r="B1297" t="s">
        <v>12</v>
      </c>
      <c r="E1297" s="4" t="s">
        <v>1977</v>
      </c>
      <c r="F1297" s="4" t="s">
        <v>8</v>
      </c>
      <c r="G1297" s="4" t="str">
        <f t="shared" si="120"/>
        <v>C0484cam03</v>
      </c>
      <c r="H1297" s="8">
        <f>INDEX(data[join_date],MATCH('4.Endirim'!G1297,data[cust&amp;camp],0))</f>
        <v>44840</v>
      </c>
      <c r="I1297" s="11">
        <f>INDEX(data[GƏLİR],MATCH('4.Endirim'!G1297,data[cust&amp;camp],0))</f>
        <v>62</v>
      </c>
      <c r="J1297" s="10">
        <f t="shared" si="121"/>
        <v>44883</v>
      </c>
      <c r="K1297" s="12">
        <f t="shared" si="122"/>
        <v>62</v>
      </c>
      <c r="L1297" s="12">
        <f t="shared" si="123"/>
        <v>25</v>
      </c>
      <c r="M1297" s="12" t="str">
        <f t="shared" si="124"/>
        <v>endirim :C0484,cam03</v>
      </c>
      <c r="N1297" t="str">
        <f t="shared" si="125"/>
        <v>C048462</v>
      </c>
    </row>
    <row r="1298" spans="1:14" x14ac:dyDescent="0.25">
      <c r="A1298" t="s">
        <v>2561</v>
      </c>
      <c r="B1298" t="s">
        <v>32</v>
      </c>
      <c r="E1298" s="4" t="s">
        <v>2005</v>
      </c>
      <c r="F1298" s="4" t="s">
        <v>8</v>
      </c>
      <c r="G1298" s="4" t="str">
        <f t="shared" si="120"/>
        <v>C0491cam03</v>
      </c>
      <c r="H1298" s="8">
        <f>INDEX(data[join_date],MATCH('4.Endirim'!G1298,data[cust&amp;camp],0))</f>
        <v>44925</v>
      </c>
      <c r="I1298" s="11">
        <f>INDEX(data[GƏLİR],MATCH('4.Endirim'!G1298,data[cust&amp;camp],0))</f>
        <v>62</v>
      </c>
      <c r="J1298" s="10">
        <f t="shared" si="121"/>
        <v>44925</v>
      </c>
      <c r="K1298" s="12">
        <f t="shared" si="122"/>
        <v>75</v>
      </c>
      <c r="L1298" s="12">
        <f t="shared" si="123"/>
        <v>62</v>
      </c>
      <c r="M1298" s="12" t="str">
        <f t="shared" si="124"/>
        <v>endirim olmayacaq</v>
      </c>
      <c r="N1298" t="str">
        <f t="shared" si="125"/>
        <v>C049175</v>
      </c>
    </row>
    <row r="1299" spans="1:14" x14ac:dyDescent="0.25">
      <c r="A1299" t="s">
        <v>2565</v>
      </c>
      <c r="B1299" t="s">
        <v>12</v>
      </c>
      <c r="E1299" s="4" t="s">
        <v>2013</v>
      </c>
      <c r="F1299" s="4" t="s">
        <v>8</v>
      </c>
      <c r="G1299" s="4" t="str">
        <f t="shared" si="120"/>
        <v>C0493cam03</v>
      </c>
      <c r="H1299" s="8">
        <f>INDEX(data[join_date],MATCH('4.Endirim'!G1299,data[cust&amp;camp],0))</f>
        <v>44738</v>
      </c>
      <c r="I1299" s="11">
        <f>INDEX(data[GƏLİR],MATCH('4.Endirim'!G1299,data[cust&amp;camp],0))</f>
        <v>62</v>
      </c>
      <c r="J1299" s="10">
        <f t="shared" si="121"/>
        <v>44738</v>
      </c>
      <c r="K1299" s="12">
        <f t="shared" si="122"/>
        <v>62</v>
      </c>
      <c r="L1299" s="12">
        <f t="shared" si="123"/>
        <v>62</v>
      </c>
      <c r="M1299" s="12" t="str">
        <f t="shared" si="124"/>
        <v>endirim olmayacaq</v>
      </c>
      <c r="N1299" t="str">
        <f t="shared" si="125"/>
        <v>C049362</v>
      </c>
    </row>
    <row r="1300" spans="1:14" x14ac:dyDescent="0.25">
      <c r="A1300" t="s">
        <v>2565</v>
      </c>
      <c r="B1300" t="s">
        <v>36</v>
      </c>
      <c r="E1300" s="4" t="s">
        <v>2057</v>
      </c>
      <c r="F1300" s="4" t="s">
        <v>8</v>
      </c>
      <c r="G1300" s="4" t="str">
        <f t="shared" si="120"/>
        <v>C0504cam03</v>
      </c>
      <c r="H1300" s="8">
        <f>INDEX(data[join_date],MATCH('4.Endirim'!G1300,data[cust&amp;camp],0))</f>
        <v>44805</v>
      </c>
      <c r="I1300" s="11">
        <f>INDEX(data[GƏLİR],MATCH('4.Endirim'!G1300,data[cust&amp;camp],0))</f>
        <v>62</v>
      </c>
      <c r="J1300" s="10">
        <f t="shared" si="121"/>
        <v>44805</v>
      </c>
      <c r="K1300" s="12">
        <f t="shared" si="122"/>
        <v>62</v>
      </c>
      <c r="L1300" s="12">
        <f t="shared" si="123"/>
        <v>62</v>
      </c>
      <c r="M1300" s="12" t="str">
        <f t="shared" si="124"/>
        <v>endirim olmayacaq</v>
      </c>
      <c r="N1300" t="str">
        <f t="shared" si="125"/>
        <v>C050462</v>
      </c>
    </row>
    <row r="1301" spans="1:14" x14ac:dyDescent="0.25">
      <c r="A1301" t="s">
        <v>2569</v>
      </c>
      <c r="B1301" t="s">
        <v>8</v>
      </c>
      <c r="E1301" s="4" t="s">
        <v>2097</v>
      </c>
      <c r="F1301" s="4" t="s">
        <v>8</v>
      </c>
      <c r="G1301" s="4" t="str">
        <f t="shared" si="120"/>
        <v>C0514cam03</v>
      </c>
      <c r="H1301" s="8">
        <f>INDEX(data[join_date],MATCH('4.Endirim'!G1301,data[cust&amp;camp],0))</f>
        <v>44771</v>
      </c>
      <c r="I1301" s="11">
        <f>INDEX(data[GƏLİR],MATCH('4.Endirim'!G1301,data[cust&amp;camp],0))</f>
        <v>62</v>
      </c>
      <c r="J1301" s="10">
        <f t="shared" si="121"/>
        <v>44771</v>
      </c>
      <c r="K1301" s="12">
        <f t="shared" si="122"/>
        <v>62</v>
      </c>
      <c r="L1301" s="12">
        <f t="shared" si="123"/>
        <v>62</v>
      </c>
      <c r="M1301" s="12" t="str">
        <f t="shared" si="124"/>
        <v>endirim olmayacaq</v>
      </c>
      <c r="N1301" t="str">
        <f t="shared" si="125"/>
        <v>C051462</v>
      </c>
    </row>
    <row r="1302" spans="1:14" x14ac:dyDescent="0.25">
      <c r="A1302" t="s">
        <v>2569</v>
      </c>
      <c r="B1302" t="s">
        <v>12</v>
      </c>
      <c r="E1302" s="4" t="s">
        <v>2129</v>
      </c>
      <c r="F1302" s="4" t="s">
        <v>8</v>
      </c>
      <c r="G1302" s="4" t="str">
        <f t="shared" si="120"/>
        <v>C0522cam03</v>
      </c>
      <c r="H1302" s="8">
        <f>INDEX(data[join_date],MATCH('4.Endirim'!G1302,data[cust&amp;camp],0))</f>
        <v>45016</v>
      </c>
      <c r="I1302" s="11">
        <f>INDEX(data[GƏLİR],MATCH('4.Endirim'!G1302,data[cust&amp;camp],0))</f>
        <v>62</v>
      </c>
      <c r="J1302" s="10">
        <f t="shared" si="121"/>
        <v>45016</v>
      </c>
      <c r="K1302" s="12">
        <f t="shared" si="122"/>
        <v>62</v>
      </c>
      <c r="L1302" s="12">
        <f t="shared" si="123"/>
        <v>62</v>
      </c>
      <c r="M1302" s="12" t="str">
        <f t="shared" si="124"/>
        <v>endirim olmayacaq</v>
      </c>
      <c r="N1302" t="str">
        <f t="shared" si="125"/>
        <v>C052262</v>
      </c>
    </row>
    <row r="1303" spans="1:14" x14ac:dyDescent="0.25">
      <c r="A1303" t="s">
        <v>2573</v>
      </c>
      <c r="B1303" t="s">
        <v>6</v>
      </c>
      <c r="E1303" s="4" t="s">
        <v>2137</v>
      </c>
      <c r="F1303" s="4" t="s">
        <v>8</v>
      </c>
      <c r="G1303" s="4" t="str">
        <f t="shared" si="120"/>
        <v>C0524cam03</v>
      </c>
      <c r="H1303" s="8">
        <f>INDEX(data[join_date],MATCH('4.Endirim'!G1303,data[cust&amp;camp],0))</f>
        <v>44792</v>
      </c>
      <c r="I1303" s="11">
        <f>INDEX(data[GƏLİR],MATCH('4.Endirim'!G1303,data[cust&amp;camp],0))</f>
        <v>62</v>
      </c>
      <c r="J1303" s="10">
        <f t="shared" si="121"/>
        <v>44935</v>
      </c>
      <c r="K1303" s="12">
        <f t="shared" si="122"/>
        <v>62</v>
      </c>
      <c r="L1303" s="12">
        <f t="shared" si="123"/>
        <v>28</v>
      </c>
      <c r="M1303" s="12" t="str">
        <f t="shared" si="124"/>
        <v>endirim :C0524,cam03</v>
      </c>
      <c r="N1303" t="str">
        <f t="shared" si="125"/>
        <v>C052462</v>
      </c>
    </row>
    <row r="1304" spans="1:14" x14ac:dyDescent="0.25">
      <c r="A1304" t="s">
        <v>2573</v>
      </c>
      <c r="B1304" t="s">
        <v>24</v>
      </c>
      <c r="E1304" s="4" t="s">
        <v>2141</v>
      </c>
      <c r="F1304" s="4" t="s">
        <v>8</v>
      </c>
      <c r="G1304" s="4" t="str">
        <f t="shared" si="120"/>
        <v>C0525cam03</v>
      </c>
      <c r="H1304" s="8">
        <f>INDEX(data[join_date],MATCH('4.Endirim'!G1304,data[cust&amp;camp],0))</f>
        <v>44649</v>
      </c>
      <c r="I1304" s="11">
        <f>INDEX(data[GƏLİR],MATCH('4.Endirim'!G1304,data[cust&amp;camp],0))</f>
        <v>62</v>
      </c>
      <c r="J1304" s="10">
        <f t="shared" si="121"/>
        <v>44948</v>
      </c>
      <c r="K1304" s="12">
        <f t="shared" si="122"/>
        <v>62</v>
      </c>
      <c r="L1304" s="12">
        <f t="shared" si="123"/>
        <v>22</v>
      </c>
      <c r="M1304" s="12" t="str">
        <f t="shared" si="124"/>
        <v>endirim :C0525,cam03</v>
      </c>
      <c r="N1304" t="str">
        <f t="shared" si="125"/>
        <v>C052562</v>
      </c>
    </row>
    <row r="1305" spans="1:14" x14ac:dyDescent="0.25">
      <c r="A1305" t="s">
        <v>2577</v>
      </c>
      <c r="B1305" t="s">
        <v>16</v>
      </c>
      <c r="E1305" s="4" t="s">
        <v>2173</v>
      </c>
      <c r="F1305" s="4" t="s">
        <v>8</v>
      </c>
      <c r="G1305" s="4" t="str">
        <f t="shared" si="120"/>
        <v>C0533cam03</v>
      </c>
      <c r="H1305" s="8">
        <f>INDEX(data[join_date],MATCH('4.Endirim'!G1305,data[cust&amp;camp],0))</f>
        <v>44866</v>
      </c>
      <c r="I1305" s="11">
        <f>INDEX(data[GƏLİR],MATCH('4.Endirim'!G1305,data[cust&amp;camp],0))</f>
        <v>62</v>
      </c>
      <c r="J1305" s="10">
        <f t="shared" si="121"/>
        <v>44866</v>
      </c>
      <c r="K1305" s="12">
        <f t="shared" si="122"/>
        <v>62</v>
      </c>
      <c r="L1305" s="12">
        <f t="shared" si="123"/>
        <v>62</v>
      </c>
      <c r="M1305" s="12" t="str">
        <f t="shared" si="124"/>
        <v>endirim olmayacaq</v>
      </c>
      <c r="N1305" t="str">
        <f t="shared" si="125"/>
        <v>C053362</v>
      </c>
    </row>
    <row r="1306" spans="1:14" x14ac:dyDescent="0.25">
      <c r="A1306" t="s">
        <v>2577</v>
      </c>
      <c r="B1306" t="s">
        <v>22</v>
      </c>
      <c r="E1306" s="4" t="s">
        <v>2225</v>
      </c>
      <c r="F1306" s="4" t="s">
        <v>8</v>
      </c>
      <c r="G1306" s="4" t="str">
        <f t="shared" si="120"/>
        <v>C0546cam03</v>
      </c>
      <c r="H1306" s="8">
        <f>INDEX(data[join_date],MATCH('4.Endirim'!G1306,data[cust&amp;camp],0))</f>
        <v>44680</v>
      </c>
      <c r="I1306" s="11">
        <f>INDEX(data[GƏLİR],MATCH('4.Endirim'!G1306,data[cust&amp;camp],0))</f>
        <v>62</v>
      </c>
      <c r="J1306" s="10">
        <f t="shared" si="121"/>
        <v>45036</v>
      </c>
      <c r="K1306" s="12">
        <f t="shared" si="122"/>
        <v>62</v>
      </c>
      <c r="L1306" s="12">
        <f t="shared" si="123"/>
        <v>28</v>
      </c>
      <c r="M1306" s="12" t="str">
        <f t="shared" si="124"/>
        <v>endirim :C0546,cam03</v>
      </c>
      <c r="N1306" t="str">
        <f t="shared" si="125"/>
        <v>C054662</v>
      </c>
    </row>
    <row r="1307" spans="1:14" x14ac:dyDescent="0.25">
      <c r="A1307" t="s">
        <v>2581</v>
      </c>
      <c r="B1307" t="s">
        <v>10</v>
      </c>
      <c r="E1307" s="4" t="s">
        <v>2233</v>
      </c>
      <c r="F1307" s="4" t="s">
        <v>8</v>
      </c>
      <c r="G1307" s="4" t="str">
        <f t="shared" si="120"/>
        <v>C0548cam03</v>
      </c>
      <c r="H1307" s="8">
        <f>INDEX(data[join_date],MATCH('4.Endirim'!G1307,data[cust&amp;camp],0))</f>
        <v>44831</v>
      </c>
      <c r="I1307" s="11">
        <f>INDEX(data[GƏLİR],MATCH('4.Endirim'!G1307,data[cust&amp;camp],0))</f>
        <v>62</v>
      </c>
      <c r="J1307" s="10">
        <f t="shared" si="121"/>
        <v>44831</v>
      </c>
      <c r="K1307" s="12">
        <f t="shared" si="122"/>
        <v>62</v>
      </c>
      <c r="L1307" s="12">
        <f t="shared" si="123"/>
        <v>62</v>
      </c>
      <c r="M1307" s="12" t="str">
        <f t="shared" si="124"/>
        <v>endirim olmayacaq</v>
      </c>
      <c r="N1307" t="str">
        <f t="shared" si="125"/>
        <v>C054862</v>
      </c>
    </row>
    <row r="1308" spans="1:14" x14ac:dyDescent="0.25">
      <c r="A1308" t="s">
        <v>2581</v>
      </c>
      <c r="B1308" t="s">
        <v>34</v>
      </c>
      <c r="E1308" s="4" t="s">
        <v>2277</v>
      </c>
      <c r="F1308" s="4" t="s">
        <v>8</v>
      </c>
      <c r="G1308" s="4" t="str">
        <f t="shared" si="120"/>
        <v>C0559cam03</v>
      </c>
      <c r="H1308" s="8">
        <f>INDEX(data[join_date],MATCH('4.Endirim'!G1308,data[cust&amp;camp],0))</f>
        <v>44736</v>
      </c>
      <c r="I1308" s="11">
        <f>INDEX(data[GƏLİR],MATCH('4.Endirim'!G1308,data[cust&amp;camp],0))</f>
        <v>62</v>
      </c>
      <c r="J1308" s="10">
        <f t="shared" si="121"/>
        <v>44736</v>
      </c>
      <c r="K1308" s="12">
        <f t="shared" si="122"/>
        <v>62</v>
      </c>
      <c r="L1308" s="12">
        <f t="shared" si="123"/>
        <v>62</v>
      </c>
      <c r="M1308" s="12" t="str">
        <f t="shared" si="124"/>
        <v>endirim olmayacaq</v>
      </c>
      <c r="N1308" t="str">
        <f t="shared" si="125"/>
        <v>C055962</v>
      </c>
    </row>
    <row r="1309" spans="1:14" x14ac:dyDescent="0.25">
      <c r="A1309" t="s">
        <v>2585</v>
      </c>
      <c r="B1309" t="s">
        <v>14</v>
      </c>
      <c r="E1309" s="4" t="s">
        <v>2377</v>
      </c>
      <c r="F1309" s="4" t="s">
        <v>8</v>
      </c>
      <c r="G1309" s="4" t="str">
        <f t="shared" si="120"/>
        <v>C0584cam03</v>
      </c>
      <c r="H1309" s="8">
        <f>INDEX(data[join_date],MATCH('4.Endirim'!G1309,data[cust&amp;camp],0))</f>
        <v>44994</v>
      </c>
      <c r="I1309" s="11">
        <f>INDEX(data[GƏLİR],MATCH('4.Endirim'!G1309,data[cust&amp;camp],0))</f>
        <v>62</v>
      </c>
      <c r="J1309" s="10">
        <f t="shared" si="121"/>
        <v>44994</v>
      </c>
      <c r="K1309" s="12">
        <f t="shared" si="122"/>
        <v>62</v>
      </c>
      <c r="L1309" s="12">
        <f t="shared" si="123"/>
        <v>62</v>
      </c>
      <c r="M1309" s="12" t="str">
        <f t="shared" si="124"/>
        <v>endirim olmayacaq</v>
      </c>
      <c r="N1309" t="str">
        <f t="shared" si="125"/>
        <v>C058462</v>
      </c>
    </row>
    <row r="1310" spans="1:14" x14ac:dyDescent="0.25">
      <c r="A1310" t="s">
        <v>2585</v>
      </c>
      <c r="B1310" t="s">
        <v>28</v>
      </c>
      <c r="E1310" s="4" t="s">
        <v>2405</v>
      </c>
      <c r="F1310" s="4" t="s">
        <v>8</v>
      </c>
      <c r="G1310" s="4" t="str">
        <f t="shared" si="120"/>
        <v>C0591cam03</v>
      </c>
      <c r="H1310" s="8">
        <f>INDEX(data[join_date],MATCH('4.Endirim'!G1310,data[cust&amp;camp],0))</f>
        <v>44750</v>
      </c>
      <c r="I1310" s="11">
        <f>INDEX(data[GƏLİR],MATCH('4.Endirim'!G1310,data[cust&amp;camp],0))</f>
        <v>62</v>
      </c>
      <c r="J1310" s="10">
        <f t="shared" si="121"/>
        <v>44839</v>
      </c>
      <c r="K1310" s="12">
        <f t="shared" si="122"/>
        <v>62</v>
      </c>
      <c r="L1310" s="12">
        <f t="shared" si="123"/>
        <v>25</v>
      </c>
      <c r="M1310" s="12" t="str">
        <f t="shared" si="124"/>
        <v>endirim :C0591,cam03</v>
      </c>
      <c r="N1310" t="str">
        <f t="shared" si="125"/>
        <v>C059162</v>
      </c>
    </row>
    <row r="1311" spans="1:14" x14ac:dyDescent="0.25">
      <c r="A1311" t="s">
        <v>2589</v>
      </c>
      <c r="B1311" t="s">
        <v>8</v>
      </c>
      <c r="E1311" s="4" t="s">
        <v>2413</v>
      </c>
      <c r="F1311" s="4" t="s">
        <v>8</v>
      </c>
      <c r="G1311" s="4" t="str">
        <f t="shared" si="120"/>
        <v>C0593cam03</v>
      </c>
      <c r="H1311" s="8">
        <f>INDEX(data[join_date],MATCH('4.Endirim'!G1311,data[cust&amp;camp],0))</f>
        <v>44834</v>
      </c>
      <c r="I1311" s="11">
        <f>INDEX(data[GƏLİR],MATCH('4.Endirim'!G1311,data[cust&amp;camp],0))</f>
        <v>62</v>
      </c>
      <c r="J1311" s="10">
        <f t="shared" si="121"/>
        <v>44909</v>
      </c>
      <c r="K1311" s="12">
        <f t="shared" si="122"/>
        <v>62</v>
      </c>
      <c r="L1311" s="12">
        <f t="shared" si="123"/>
        <v>62</v>
      </c>
      <c r="M1311" s="12" t="str">
        <f t="shared" si="124"/>
        <v>endirim olmayacaq</v>
      </c>
      <c r="N1311" t="str">
        <f t="shared" si="125"/>
        <v>C059362</v>
      </c>
    </row>
    <row r="1312" spans="1:14" x14ac:dyDescent="0.25">
      <c r="A1312" t="s">
        <v>2589</v>
      </c>
      <c r="B1312" t="s">
        <v>28</v>
      </c>
      <c r="E1312" s="4" t="s">
        <v>2465</v>
      </c>
      <c r="F1312" s="4" t="s">
        <v>8</v>
      </c>
      <c r="G1312" s="4" t="str">
        <f t="shared" si="120"/>
        <v>C0606cam03</v>
      </c>
      <c r="H1312" s="8">
        <f>INDEX(data[join_date],MATCH('4.Endirim'!G1312,data[cust&amp;camp],0))</f>
        <v>44725</v>
      </c>
      <c r="I1312" s="11">
        <f>INDEX(data[GƏLİR],MATCH('4.Endirim'!G1312,data[cust&amp;camp],0))</f>
        <v>62</v>
      </c>
      <c r="J1312" s="10">
        <f t="shared" si="121"/>
        <v>45009</v>
      </c>
      <c r="K1312" s="12">
        <f t="shared" si="122"/>
        <v>62</v>
      </c>
      <c r="L1312" s="12">
        <f t="shared" si="123"/>
        <v>25</v>
      </c>
      <c r="M1312" s="12" t="str">
        <f t="shared" si="124"/>
        <v>endirim :C0606,cam03</v>
      </c>
      <c r="N1312" t="str">
        <f t="shared" si="125"/>
        <v>C060662</v>
      </c>
    </row>
    <row r="1313" spans="1:14" x14ac:dyDescent="0.25">
      <c r="A1313" t="s">
        <v>2593</v>
      </c>
      <c r="B1313" t="s">
        <v>8</v>
      </c>
      <c r="E1313" s="4" t="s">
        <v>2501</v>
      </c>
      <c r="F1313" s="4" t="s">
        <v>8</v>
      </c>
      <c r="G1313" s="4" t="str">
        <f t="shared" si="120"/>
        <v>C0615cam03</v>
      </c>
      <c r="H1313" s="8">
        <f>INDEX(data[join_date],MATCH('4.Endirim'!G1313,data[cust&amp;camp],0))</f>
        <v>44899</v>
      </c>
      <c r="I1313" s="11">
        <f>INDEX(data[GƏLİR],MATCH('4.Endirim'!G1313,data[cust&amp;camp],0))</f>
        <v>62</v>
      </c>
      <c r="J1313" s="10">
        <f t="shared" si="121"/>
        <v>44945</v>
      </c>
      <c r="K1313" s="12">
        <f t="shared" si="122"/>
        <v>66</v>
      </c>
      <c r="L1313" s="12">
        <f t="shared" si="123"/>
        <v>66</v>
      </c>
      <c r="M1313" s="12" t="str">
        <f t="shared" si="124"/>
        <v>endirim olmayacaq</v>
      </c>
      <c r="N1313" t="str">
        <f t="shared" si="125"/>
        <v>C061566</v>
      </c>
    </row>
    <row r="1314" spans="1:14" x14ac:dyDescent="0.25">
      <c r="A1314" t="s">
        <v>2593</v>
      </c>
      <c r="B1314" t="s">
        <v>10</v>
      </c>
      <c r="E1314" s="4" t="s">
        <v>2545</v>
      </c>
      <c r="F1314" s="4" t="s">
        <v>8</v>
      </c>
      <c r="G1314" s="4" t="str">
        <f t="shared" si="120"/>
        <v>C0626cam03</v>
      </c>
      <c r="H1314" s="8">
        <f>INDEX(data[join_date],MATCH('4.Endirim'!G1314,data[cust&amp;camp],0))</f>
        <v>44658</v>
      </c>
      <c r="I1314" s="11">
        <f>INDEX(data[GƏLİR],MATCH('4.Endirim'!G1314,data[cust&amp;camp],0))</f>
        <v>62</v>
      </c>
      <c r="J1314" s="10">
        <f t="shared" si="121"/>
        <v>44943</v>
      </c>
      <c r="K1314" s="12">
        <f t="shared" si="122"/>
        <v>62</v>
      </c>
      <c r="L1314" s="12">
        <f t="shared" si="123"/>
        <v>16</v>
      </c>
      <c r="M1314" s="12" t="str">
        <f t="shared" si="124"/>
        <v>endirim :C0626,cam03</v>
      </c>
      <c r="N1314" t="str">
        <f t="shared" si="125"/>
        <v>C062662</v>
      </c>
    </row>
    <row r="1315" spans="1:14" x14ac:dyDescent="0.25">
      <c r="A1315" t="s">
        <v>2597</v>
      </c>
      <c r="B1315" t="s">
        <v>32</v>
      </c>
      <c r="E1315" s="4" t="s">
        <v>2569</v>
      </c>
      <c r="F1315" s="4" t="s">
        <v>8</v>
      </c>
      <c r="G1315" s="4" t="str">
        <f t="shared" si="120"/>
        <v>C0632cam03</v>
      </c>
      <c r="H1315" s="8">
        <f>INDEX(data[join_date],MATCH('4.Endirim'!G1315,data[cust&amp;camp],0))</f>
        <v>44827</v>
      </c>
      <c r="I1315" s="11">
        <f>INDEX(data[GƏLİR],MATCH('4.Endirim'!G1315,data[cust&amp;camp],0))</f>
        <v>62</v>
      </c>
      <c r="J1315" s="10">
        <f t="shared" si="121"/>
        <v>44827</v>
      </c>
      <c r="K1315" s="12">
        <f t="shared" si="122"/>
        <v>62</v>
      </c>
      <c r="L1315" s="12">
        <f t="shared" si="123"/>
        <v>62</v>
      </c>
      <c r="M1315" s="12" t="str">
        <f t="shared" si="124"/>
        <v>endirim olmayacaq</v>
      </c>
      <c r="N1315" t="str">
        <f t="shared" si="125"/>
        <v>C063262</v>
      </c>
    </row>
    <row r="1316" spans="1:14" x14ac:dyDescent="0.25">
      <c r="A1316" t="s">
        <v>2597</v>
      </c>
      <c r="B1316" t="s">
        <v>34</v>
      </c>
      <c r="E1316" s="4" t="s">
        <v>2589</v>
      </c>
      <c r="F1316" s="4" t="s">
        <v>8</v>
      </c>
      <c r="G1316" s="4" t="str">
        <f t="shared" si="120"/>
        <v>C0637cam03</v>
      </c>
      <c r="H1316" s="8">
        <f>INDEX(data[join_date],MATCH('4.Endirim'!G1316,data[cust&amp;camp],0))</f>
        <v>44872</v>
      </c>
      <c r="I1316" s="11">
        <f>INDEX(data[GƏLİR],MATCH('4.Endirim'!G1316,data[cust&amp;camp],0))</f>
        <v>62</v>
      </c>
      <c r="J1316" s="10">
        <f t="shared" si="121"/>
        <v>44949</v>
      </c>
      <c r="K1316" s="12">
        <f t="shared" si="122"/>
        <v>62</v>
      </c>
      <c r="L1316" s="12">
        <f t="shared" si="123"/>
        <v>25</v>
      </c>
      <c r="M1316" s="12" t="str">
        <f t="shared" si="124"/>
        <v>endirim :C0637,cam03</v>
      </c>
      <c r="N1316" t="str">
        <f t="shared" si="125"/>
        <v>C063762</v>
      </c>
    </row>
    <row r="1317" spans="1:14" x14ac:dyDescent="0.25">
      <c r="A1317" t="s">
        <v>2601</v>
      </c>
      <c r="B1317" t="s">
        <v>4</v>
      </c>
      <c r="E1317" s="4" t="s">
        <v>2593</v>
      </c>
      <c r="F1317" s="4" t="s">
        <v>8</v>
      </c>
      <c r="G1317" s="4" t="str">
        <f t="shared" si="120"/>
        <v>C0638cam03</v>
      </c>
      <c r="H1317" s="8">
        <f>INDEX(data[join_date],MATCH('4.Endirim'!G1317,data[cust&amp;camp],0))</f>
        <v>44957</v>
      </c>
      <c r="I1317" s="11">
        <f>INDEX(data[GƏLİR],MATCH('4.Endirim'!G1317,data[cust&amp;camp],0))</f>
        <v>62</v>
      </c>
      <c r="J1317" s="10">
        <f t="shared" si="121"/>
        <v>44957</v>
      </c>
      <c r="K1317" s="12">
        <f t="shared" si="122"/>
        <v>62</v>
      </c>
      <c r="L1317" s="12">
        <f t="shared" si="123"/>
        <v>62</v>
      </c>
      <c r="M1317" s="12" t="str">
        <f t="shared" si="124"/>
        <v>endirim olmayacaq</v>
      </c>
      <c r="N1317" t="str">
        <f t="shared" si="125"/>
        <v>C063862</v>
      </c>
    </row>
    <row r="1318" spans="1:14" x14ac:dyDescent="0.25">
      <c r="A1318" t="s">
        <v>2601</v>
      </c>
      <c r="B1318" t="s">
        <v>28</v>
      </c>
      <c r="E1318" s="4" t="s">
        <v>2641</v>
      </c>
      <c r="F1318" s="4" t="s">
        <v>8</v>
      </c>
      <c r="G1318" s="4" t="str">
        <f t="shared" si="120"/>
        <v>C0650cam03</v>
      </c>
      <c r="H1318" s="8">
        <f>INDEX(data[join_date],MATCH('4.Endirim'!G1318,data[cust&amp;camp],0))</f>
        <v>44927</v>
      </c>
      <c r="I1318" s="11">
        <f>INDEX(data[GƏLİR],MATCH('4.Endirim'!G1318,data[cust&amp;camp],0))</f>
        <v>62</v>
      </c>
      <c r="J1318" s="10">
        <f t="shared" si="121"/>
        <v>44927</v>
      </c>
      <c r="K1318" s="12">
        <f t="shared" si="122"/>
        <v>62</v>
      </c>
      <c r="L1318" s="12">
        <f t="shared" si="123"/>
        <v>62</v>
      </c>
      <c r="M1318" s="12" t="str">
        <f t="shared" si="124"/>
        <v>endirim olmayacaq</v>
      </c>
      <c r="N1318" t="str">
        <f t="shared" si="125"/>
        <v>C065062</v>
      </c>
    </row>
    <row r="1319" spans="1:14" x14ac:dyDescent="0.25">
      <c r="A1319" t="s">
        <v>2605</v>
      </c>
      <c r="B1319" t="s">
        <v>4</v>
      </c>
      <c r="E1319" s="4" t="s">
        <v>2741</v>
      </c>
      <c r="F1319" s="4" t="s">
        <v>8</v>
      </c>
      <c r="G1319" s="4" t="str">
        <f t="shared" si="120"/>
        <v>C0675cam03</v>
      </c>
      <c r="H1319" s="8">
        <f>INDEX(data[join_date],MATCH('4.Endirim'!G1319,data[cust&amp;camp],0))</f>
        <v>44883</v>
      </c>
      <c r="I1319" s="11">
        <f>INDEX(data[GƏLİR],MATCH('4.Endirim'!G1319,data[cust&amp;camp],0))</f>
        <v>62</v>
      </c>
      <c r="J1319" s="10">
        <f t="shared" si="121"/>
        <v>45017</v>
      </c>
      <c r="K1319" s="12">
        <f t="shared" si="122"/>
        <v>65</v>
      </c>
      <c r="L1319" s="12">
        <f t="shared" si="123"/>
        <v>65</v>
      </c>
      <c r="M1319" s="12" t="str">
        <f t="shared" si="124"/>
        <v>endirim olmayacaq</v>
      </c>
      <c r="N1319" t="str">
        <f t="shared" si="125"/>
        <v>C067565</v>
      </c>
    </row>
    <row r="1320" spans="1:14" x14ac:dyDescent="0.25">
      <c r="A1320" t="s">
        <v>2605</v>
      </c>
      <c r="B1320" t="s">
        <v>32</v>
      </c>
      <c r="E1320" s="4" t="s">
        <v>2789</v>
      </c>
      <c r="F1320" s="4" t="s">
        <v>8</v>
      </c>
      <c r="G1320" s="4" t="str">
        <f t="shared" si="120"/>
        <v>C0687cam03</v>
      </c>
      <c r="H1320" s="8">
        <f>INDEX(data[join_date],MATCH('4.Endirim'!G1320,data[cust&amp;camp],0))</f>
        <v>44840</v>
      </c>
      <c r="I1320" s="11">
        <f>INDEX(data[GƏLİR],MATCH('4.Endirim'!G1320,data[cust&amp;camp],0))</f>
        <v>62</v>
      </c>
      <c r="J1320" s="10">
        <f t="shared" si="121"/>
        <v>44840</v>
      </c>
      <c r="K1320" s="12">
        <f t="shared" si="122"/>
        <v>62</v>
      </c>
      <c r="L1320" s="12">
        <f t="shared" si="123"/>
        <v>62</v>
      </c>
      <c r="M1320" s="12" t="str">
        <f t="shared" si="124"/>
        <v>endirim olmayacaq</v>
      </c>
      <c r="N1320" t="str">
        <f t="shared" si="125"/>
        <v>C068762</v>
      </c>
    </row>
    <row r="1321" spans="1:14" x14ac:dyDescent="0.25">
      <c r="A1321" t="s">
        <v>2609</v>
      </c>
      <c r="B1321" t="s">
        <v>36</v>
      </c>
      <c r="E1321" s="4" t="s">
        <v>2797</v>
      </c>
      <c r="F1321" s="4" t="s">
        <v>8</v>
      </c>
      <c r="G1321" s="4" t="str">
        <f t="shared" si="120"/>
        <v>C0689cam03</v>
      </c>
      <c r="H1321" s="8">
        <f>INDEX(data[join_date],MATCH('4.Endirim'!G1321,data[cust&amp;camp],0))</f>
        <v>44601</v>
      </c>
      <c r="I1321" s="11">
        <f>INDEX(data[GƏLİR],MATCH('4.Endirim'!G1321,data[cust&amp;camp],0))</f>
        <v>62</v>
      </c>
      <c r="J1321" s="10">
        <f t="shared" si="121"/>
        <v>44601</v>
      </c>
      <c r="K1321" s="12">
        <f t="shared" si="122"/>
        <v>62</v>
      </c>
      <c r="L1321" s="12">
        <f t="shared" si="123"/>
        <v>62</v>
      </c>
      <c r="M1321" s="12" t="str">
        <f t="shared" si="124"/>
        <v>endirim olmayacaq</v>
      </c>
      <c r="N1321" t="str">
        <f t="shared" si="125"/>
        <v>C068962</v>
      </c>
    </row>
    <row r="1322" spans="1:14" x14ac:dyDescent="0.25">
      <c r="A1322" t="s">
        <v>2613</v>
      </c>
      <c r="B1322" t="s">
        <v>20</v>
      </c>
      <c r="E1322" s="4" t="s">
        <v>2829</v>
      </c>
      <c r="F1322" s="4" t="s">
        <v>8</v>
      </c>
      <c r="G1322" s="4" t="str">
        <f t="shared" si="120"/>
        <v>C0697cam03</v>
      </c>
      <c r="H1322" s="8">
        <f>INDEX(data[join_date],MATCH('4.Endirim'!G1322,data[cust&amp;camp],0))</f>
        <v>44634</v>
      </c>
      <c r="I1322" s="11">
        <f>INDEX(data[GƏLİR],MATCH('4.Endirim'!G1322,data[cust&amp;camp],0))</f>
        <v>62</v>
      </c>
      <c r="J1322" s="10">
        <f t="shared" si="121"/>
        <v>44951</v>
      </c>
      <c r="K1322" s="12">
        <f t="shared" si="122"/>
        <v>62</v>
      </c>
      <c r="L1322" s="12">
        <f t="shared" si="123"/>
        <v>10</v>
      </c>
      <c r="M1322" s="12" t="str">
        <f t="shared" si="124"/>
        <v>endirim :C0697,cam03</v>
      </c>
      <c r="N1322" t="str">
        <f t="shared" si="125"/>
        <v>C069762</v>
      </c>
    </row>
    <row r="1323" spans="1:14" x14ac:dyDescent="0.25">
      <c r="A1323" t="s">
        <v>2613</v>
      </c>
      <c r="B1323" t="s">
        <v>32</v>
      </c>
      <c r="E1323" s="4" t="s">
        <v>2917</v>
      </c>
      <c r="F1323" s="4" t="s">
        <v>8</v>
      </c>
      <c r="G1323" s="4" t="str">
        <f t="shared" si="120"/>
        <v>C0719cam03</v>
      </c>
      <c r="H1323" s="8">
        <f>INDEX(data[join_date],MATCH('4.Endirim'!G1323,data[cust&amp;camp],0))</f>
        <v>44893</v>
      </c>
      <c r="I1323" s="11">
        <f>INDEX(data[GƏLİR],MATCH('4.Endirim'!G1323,data[cust&amp;camp],0))</f>
        <v>62</v>
      </c>
      <c r="J1323" s="10">
        <f t="shared" si="121"/>
        <v>44893</v>
      </c>
      <c r="K1323" s="12">
        <f t="shared" si="122"/>
        <v>62</v>
      </c>
      <c r="L1323" s="12">
        <f t="shared" si="123"/>
        <v>62</v>
      </c>
      <c r="M1323" s="12" t="str">
        <f t="shared" si="124"/>
        <v>endirim olmayacaq</v>
      </c>
      <c r="N1323" t="str">
        <f t="shared" si="125"/>
        <v>C071962</v>
      </c>
    </row>
    <row r="1324" spans="1:14" x14ac:dyDescent="0.25">
      <c r="A1324" t="s">
        <v>2617</v>
      </c>
      <c r="B1324" t="s">
        <v>12</v>
      </c>
      <c r="E1324" s="4" t="s">
        <v>2937</v>
      </c>
      <c r="F1324" s="4" t="s">
        <v>8</v>
      </c>
      <c r="G1324" s="4" t="str">
        <f t="shared" si="120"/>
        <v>C0724cam03</v>
      </c>
      <c r="H1324" s="8">
        <f>INDEX(data[join_date],MATCH('4.Endirim'!G1324,data[cust&amp;camp],0))</f>
        <v>44975</v>
      </c>
      <c r="I1324" s="11">
        <f>INDEX(data[GƏLİR],MATCH('4.Endirim'!G1324,data[cust&amp;camp],0))</f>
        <v>62</v>
      </c>
      <c r="J1324" s="10">
        <f t="shared" si="121"/>
        <v>44994</v>
      </c>
      <c r="K1324" s="12">
        <f t="shared" si="122"/>
        <v>62</v>
      </c>
      <c r="L1324" s="12">
        <f t="shared" si="123"/>
        <v>62</v>
      </c>
      <c r="M1324" s="12" t="str">
        <f t="shared" si="124"/>
        <v>endirim olmayacaq</v>
      </c>
      <c r="N1324" t="str">
        <f t="shared" si="125"/>
        <v>C072462</v>
      </c>
    </row>
    <row r="1325" spans="1:14" x14ac:dyDescent="0.25">
      <c r="A1325" t="s">
        <v>2617</v>
      </c>
      <c r="B1325" t="s">
        <v>30</v>
      </c>
      <c r="E1325" s="4" t="s">
        <v>2949</v>
      </c>
      <c r="F1325" s="4" t="s">
        <v>8</v>
      </c>
      <c r="G1325" s="4" t="str">
        <f t="shared" si="120"/>
        <v>C0727cam03</v>
      </c>
      <c r="H1325" s="8">
        <f>INDEX(data[join_date],MATCH('4.Endirim'!G1325,data[cust&amp;camp],0))</f>
        <v>44938</v>
      </c>
      <c r="I1325" s="11">
        <f>INDEX(data[GƏLİR],MATCH('4.Endirim'!G1325,data[cust&amp;camp],0))</f>
        <v>62</v>
      </c>
      <c r="J1325" s="10">
        <f t="shared" si="121"/>
        <v>44938</v>
      </c>
      <c r="K1325" s="12">
        <f t="shared" si="122"/>
        <v>66</v>
      </c>
      <c r="L1325" s="12">
        <f t="shared" si="123"/>
        <v>62</v>
      </c>
      <c r="M1325" s="12" t="str">
        <f t="shared" si="124"/>
        <v>endirim olmayacaq</v>
      </c>
      <c r="N1325" t="str">
        <f t="shared" si="125"/>
        <v>C072766</v>
      </c>
    </row>
    <row r="1326" spans="1:14" x14ac:dyDescent="0.25">
      <c r="A1326" t="s">
        <v>2621</v>
      </c>
      <c r="B1326" t="s">
        <v>22</v>
      </c>
      <c r="E1326" s="4" t="s">
        <v>2953</v>
      </c>
      <c r="F1326" s="4" t="s">
        <v>8</v>
      </c>
      <c r="G1326" s="4" t="str">
        <f t="shared" si="120"/>
        <v>C0728cam03</v>
      </c>
      <c r="H1326" s="8">
        <f>INDEX(data[join_date],MATCH('4.Endirim'!G1326,data[cust&amp;camp],0))</f>
        <v>44929</v>
      </c>
      <c r="I1326" s="11">
        <f>INDEX(data[GƏLİR],MATCH('4.Endirim'!G1326,data[cust&amp;camp],0))</f>
        <v>62</v>
      </c>
      <c r="J1326" s="10">
        <f t="shared" si="121"/>
        <v>44929</v>
      </c>
      <c r="K1326" s="12">
        <f t="shared" si="122"/>
        <v>66</v>
      </c>
      <c r="L1326" s="12">
        <f t="shared" si="123"/>
        <v>62</v>
      </c>
      <c r="M1326" s="12" t="str">
        <f t="shared" si="124"/>
        <v>endirim olmayacaq</v>
      </c>
      <c r="N1326" t="str">
        <f t="shared" si="125"/>
        <v>C072866</v>
      </c>
    </row>
    <row r="1327" spans="1:14" x14ac:dyDescent="0.25">
      <c r="A1327" t="s">
        <v>2621</v>
      </c>
      <c r="B1327" t="s">
        <v>36</v>
      </c>
      <c r="E1327" s="4" t="s">
        <v>2977</v>
      </c>
      <c r="F1327" s="4" t="s">
        <v>8</v>
      </c>
      <c r="G1327" s="4" t="str">
        <f t="shared" si="120"/>
        <v>C0734cam03</v>
      </c>
      <c r="H1327" s="8">
        <f>INDEX(data[join_date],MATCH('4.Endirim'!G1327,data[cust&amp;camp],0))</f>
        <v>44871</v>
      </c>
      <c r="I1327" s="11">
        <f>INDEX(data[GƏLİR],MATCH('4.Endirim'!G1327,data[cust&amp;camp],0))</f>
        <v>62</v>
      </c>
      <c r="J1327" s="10">
        <f t="shared" si="121"/>
        <v>44871</v>
      </c>
      <c r="K1327" s="12">
        <f t="shared" si="122"/>
        <v>62</v>
      </c>
      <c r="L1327" s="12">
        <f t="shared" si="123"/>
        <v>62</v>
      </c>
      <c r="M1327" s="12" t="str">
        <f t="shared" si="124"/>
        <v>endirim olmayacaq</v>
      </c>
      <c r="N1327" t="str">
        <f t="shared" si="125"/>
        <v>C073462</v>
      </c>
    </row>
    <row r="1328" spans="1:14" x14ac:dyDescent="0.25">
      <c r="A1328" t="s">
        <v>2625</v>
      </c>
      <c r="B1328" t="s">
        <v>32</v>
      </c>
      <c r="E1328" s="4" t="s">
        <v>2993</v>
      </c>
      <c r="F1328" s="4" t="s">
        <v>8</v>
      </c>
      <c r="G1328" s="4" t="str">
        <f t="shared" si="120"/>
        <v>C0738cam03</v>
      </c>
      <c r="H1328" s="8">
        <f>INDEX(data[join_date],MATCH('4.Endirim'!G1328,data[cust&amp;camp],0))</f>
        <v>44916</v>
      </c>
      <c r="I1328" s="11">
        <f>INDEX(data[GƏLİR],MATCH('4.Endirim'!G1328,data[cust&amp;camp],0))</f>
        <v>62</v>
      </c>
      <c r="J1328" s="10">
        <f t="shared" si="121"/>
        <v>44978</v>
      </c>
      <c r="K1328" s="12">
        <f t="shared" si="122"/>
        <v>62</v>
      </c>
      <c r="L1328" s="12">
        <f t="shared" si="123"/>
        <v>26</v>
      </c>
      <c r="M1328" s="12" t="str">
        <f t="shared" si="124"/>
        <v>endirim :C0738,cam03</v>
      </c>
      <c r="N1328" t="str">
        <f t="shared" si="125"/>
        <v>C073862</v>
      </c>
    </row>
    <row r="1329" spans="1:14" x14ac:dyDescent="0.25">
      <c r="A1329" t="s">
        <v>2625</v>
      </c>
      <c r="B1329" t="s">
        <v>36</v>
      </c>
      <c r="E1329" s="4" t="s">
        <v>2997</v>
      </c>
      <c r="F1329" s="4" t="s">
        <v>8</v>
      </c>
      <c r="G1329" s="4" t="str">
        <f t="shared" si="120"/>
        <v>C0739cam03</v>
      </c>
      <c r="H1329" s="8">
        <f>INDEX(data[join_date],MATCH('4.Endirim'!G1329,data[cust&amp;camp],0))</f>
        <v>44790</v>
      </c>
      <c r="I1329" s="11">
        <f>INDEX(data[GƏLİR],MATCH('4.Endirim'!G1329,data[cust&amp;camp],0))</f>
        <v>62</v>
      </c>
      <c r="J1329" s="10">
        <f t="shared" si="121"/>
        <v>44790</v>
      </c>
      <c r="K1329" s="12">
        <f t="shared" si="122"/>
        <v>62</v>
      </c>
      <c r="L1329" s="12">
        <f t="shared" si="123"/>
        <v>62</v>
      </c>
      <c r="M1329" s="12" t="str">
        <f t="shared" si="124"/>
        <v>endirim olmayacaq</v>
      </c>
      <c r="N1329" t="str">
        <f t="shared" si="125"/>
        <v>C073962</v>
      </c>
    </row>
    <row r="1330" spans="1:14" x14ac:dyDescent="0.25">
      <c r="A1330" t="s">
        <v>2629</v>
      </c>
      <c r="B1330" t="s">
        <v>30</v>
      </c>
      <c r="E1330" s="4" t="s">
        <v>3173</v>
      </c>
      <c r="F1330" s="4" t="s">
        <v>8</v>
      </c>
      <c r="G1330" s="4" t="str">
        <f t="shared" si="120"/>
        <v>C0783cam03</v>
      </c>
      <c r="H1330" s="8">
        <f>INDEX(data[join_date],MATCH('4.Endirim'!G1330,data[cust&amp;camp],0))</f>
        <v>44847</v>
      </c>
      <c r="I1330" s="11">
        <f>INDEX(data[GƏLİR],MATCH('4.Endirim'!G1330,data[cust&amp;camp],0))</f>
        <v>62</v>
      </c>
      <c r="J1330" s="10">
        <f t="shared" si="121"/>
        <v>44940</v>
      </c>
      <c r="K1330" s="12">
        <f t="shared" si="122"/>
        <v>62</v>
      </c>
      <c r="L1330" s="12">
        <f t="shared" si="123"/>
        <v>25</v>
      </c>
      <c r="M1330" s="12" t="str">
        <f t="shared" si="124"/>
        <v>endirim :C0783,cam03</v>
      </c>
      <c r="N1330" t="str">
        <f t="shared" si="125"/>
        <v>C078362</v>
      </c>
    </row>
    <row r="1331" spans="1:14" x14ac:dyDescent="0.25">
      <c r="A1331" t="s">
        <v>2629</v>
      </c>
      <c r="B1331" t="s">
        <v>36</v>
      </c>
      <c r="E1331" s="4" t="s">
        <v>3213</v>
      </c>
      <c r="F1331" s="4" t="s">
        <v>8</v>
      </c>
      <c r="G1331" s="4" t="str">
        <f t="shared" si="120"/>
        <v>C0793cam03</v>
      </c>
      <c r="H1331" s="8">
        <f>INDEX(data[join_date],MATCH('4.Endirim'!G1331,data[cust&amp;camp],0))</f>
        <v>45035</v>
      </c>
      <c r="I1331" s="11">
        <f>INDEX(data[GƏLİR],MATCH('4.Endirim'!G1331,data[cust&amp;camp],0))</f>
        <v>62</v>
      </c>
      <c r="J1331" s="10">
        <f t="shared" si="121"/>
        <v>45035</v>
      </c>
      <c r="K1331" s="12">
        <f t="shared" si="122"/>
        <v>75</v>
      </c>
      <c r="L1331" s="12">
        <f t="shared" si="123"/>
        <v>62</v>
      </c>
      <c r="M1331" s="12" t="str">
        <f t="shared" si="124"/>
        <v>endirim olmayacaq</v>
      </c>
      <c r="N1331" t="str">
        <f t="shared" si="125"/>
        <v>C079375</v>
      </c>
    </row>
    <row r="1332" spans="1:14" x14ac:dyDescent="0.25">
      <c r="A1332" t="s">
        <v>2633</v>
      </c>
      <c r="B1332" t="s">
        <v>28</v>
      </c>
      <c r="E1332" s="4" t="s">
        <v>3221</v>
      </c>
      <c r="F1332" s="4" t="s">
        <v>8</v>
      </c>
      <c r="G1332" s="4" t="str">
        <f t="shared" si="120"/>
        <v>C0795cam03</v>
      </c>
      <c r="H1332" s="8">
        <f>INDEX(data[join_date],MATCH('4.Endirim'!G1332,data[cust&amp;camp],0))</f>
        <v>44930</v>
      </c>
      <c r="I1332" s="11">
        <f>INDEX(data[GƏLİR],MATCH('4.Endirim'!G1332,data[cust&amp;camp],0))</f>
        <v>62</v>
      </c>
      <c r="J1332" s="10">
        <f t="shared" si="121"/>
        <v>44930</v>
      </c>
      <c r="K1332" s="12">
        <f t="shared" si="122"/>
        <v>62</v>
      </c>
      <c r="L1332" s="12">
        <f t="shared" si="123"/>
        <v>62</v>
      </c>
      <c r="M1332" s="12" t="str">
        <f t="shared" si="124"/>
        <v>endirim olmayacaq</v>
      </c>
      <c r="N1332" t="str">
        <f t="shared" si="125"/>
        <v>C079562</v>
      </c>
    </row>
    <row r="1333" spans="1:14" x14ac:dyDescent="0.25">
      <c r="A1333" t="s">
        <v>2633</v>
      </c>
      <c r="B1333" t="s">
        <v>34</v>
      </c>
      <c r="E1333" s="4" t="s">
        <v>3257</v>
      </c>
      <c r="F1333" s="4" t="s">
        <v>8</v>
      </c>
      <c r="G1333" s="4" t="str">
        <f t="shared" si="120"/>
        <v>C0804cam03</v>
      </c>
      <c r="H1333" s="8">
        <f>INDEX(data[join_date],MATCH('4.Endirim'!G1333,data[cust&amp;camp],0))</f>
        <v>44834</v>
      </c>
      <c r="I1333" s="11">
        <f>INDEX(data[GƏLİR],MATCH('4.Endirim'!G1333,data[cust&amp;camp],0))</f>
        <v>62</v>
      </c>
      <c r="J1333" s="10">
        <f t="shared" si="121"/>
        <v>44834</v>
      </c>
      <c r="K1333" s="12">
        <f t="shared" si="122"/>
        <v>62</v>
      </c>
      <c r="L1333" s="12">
        <f t="shared" si="123"/>
        <v>62</v>
      </c>
      <c r="M1333" s="12" t="str">
        <f t="shared" si="124"/>
        <v>endirim olmayacaq</v>
      </c>
      <c r="N1333" t="str">
        <f t="shared" si="125"/>
        <v>C080462</v>
      </c>
    </row>
    <row r="1334" spans="1:14" x14ac:dyDescent="0.25">
      <c r="A1334" t="s">
        <v>2637</v>
      </c>
      <c r="B1334" t="s">
        <v>6</v>
      </c>
      <c r="E1334" s="4" t="s">
        <v>3293</v>
      </c>
      <c r="F1334" s="4" t="s">
        <v>8</v>
      </c>
      <c r="G1334" s="4" t="str">
        <f t="shared" si="120"/>
        <v>C0813cam03</v>
      </c>
      <c r="H1334" s="8">
        <f>INDEX(data[join_date],MATCH('4.Endirim'!G1334,data[cust&amp;camp],0))</f>
        <v>44813</v>
      </c>
      <c r="I1334" s="11">
        <f>INDEX(data[GƏLİR],MATCH('4.Endirim'!G1334,data[cust&amp;camp],0))</f>
        <v>62</v>
      </c>
      <c r="J1334" s="10">
        <f t="shared" si="121"/>
        <v>44932</v>
      </c>
      <c r="K1334" s="12">
        <f t="shared" si="122"/>
        <v>62</v>
      </c>
      <c r="L1334" s="12">
        <f t="shared" si="123"/>
        <v>28</v>
      </c>
      <c r="M1334" s="12" t="str">
        <f t="shared" si="124"/>
        <v>endirim :C0813,cam03</v>
      </c>
      <c r="N1334" t="str">
        <f t="shared" si="125"/>
        <v>C081362</v>
      </c>
    </row>
    <row r="1335" spans="1:14" x14ac:dyDescent="0.25">
      <c r="A1335" t="s">
        <v>2641</v>
      </c>
      <c r="B1335" t="s">
        <v>8</v>
      </c>
      <c r="E1335" s="4" t="s">
        <v>3317</v>
      </c>
      <c r="F1335" s="4" t="s">
        <v>8</v>
      </c>
      <c r="G1335" s="4" t="str">
        <f t="shared" si="120"/>
        <v>C0819cam03</v>
      </c>
      <c r="H1335" s="8">
        <f>INDEX(data[join_date],MATCH('4.Endirim'!G1335,data[cust&amp;camp],0))</f>
        <v>44610</v>
      </c>
      <c r="I1335" s="11">
        <f>INDEX(data[GƏLİR],MATCH('4.Endirim'!G1335,data[cust&amp;camp],0))</f>
        <v>62</v>
      </c>
      <c r="J1335" s="10">
        <f t="shared" si="121"/>
        <v>44610</v>
      </c>
      <c r="K1335" s="12">
        <f t="shared" si="122"/>
        <v>66</v>
      </c>
      <c r="L1335" s="12">
        <f t="shared" si="123"/>
        <v>62</v>
      </c>
      <c r="M1335" s="12" t="str">
        <f t="shared" si="124"/>
        <v>endirim olmayacaq</v>
      </c>
      <c r="N1335" t="str">
        <f t="shared" si="125"/>
        <v>C081966</v>
      </c>
    </row>
    <row r="1336" spans="1:14" x14ac:dyDescent="0.25">
      <c r="A1336" t="s">
        <v>2641</v>
      </c>
      <c r="B1336" t="s">
        <v>28</v>
      </c>
      <c r="E1336" s="4" t="s">
        <v>3333</v>
      </c>
      <c r="F1336" s="4" t="s">
        <v>8</v>
      </c>
      <c r="G1336" s="4" t="str">
        <f t="shared" si="120"/>
        <v>C0823cam03</v>
      </c>
      <c r="H1336" s="8">
        <f>INDEX(data[join_date],MATCH('4.Endirim'!G1336,data[cust&amp;camp],0))</f>
        <v>44779</v>
      </c>
      <c r="I1336" s="11">
        <f>INDEX(data[GƏLİR],MATCH('4.Endirim'!G1336,data[cust&amp;camp],0))</f>
        <v>62</v>
      </c>
      <c r="J1336" s="10">
        <f t="shared" si="121"/>
        <v>44779</v>
      </c>
      <c r="K1336" s="12">
        <f t="shared" si="122"/>
        <v>62</v>
      </c>
      <c r="L1336" s="12">
        <f t="shared" si="123"/>
        <v>62</v>
      </c>
      <c r="M1336" s="12" t="str">
        <f t="shared" si="124"/>
        <v>endirim olmayacaq</v>
      </c>
      <c r="N1336" t="str">
        <f t="shared" si="125"/>
        <v>C082362</v>
      </c>
    </row>
    <row r="1337" spans="1:14" x14ac:dyDescent="0.25">
      <c r="A1337" t="s">
        <v>2645</v>
      </c>
      <c r="B1337" t="s">
        <v>4</v>
      </c>
      <c r="E1337" s="4" t="s">
        <v>3381</v>
      </c>
      <c r="F1337" s="4" t="s">
        <v>8</v>
      </c>
      <c r="G1337" s="4" t="str">
        <f t="shared" si="120"/>
        <v>C0835cam03</v>
      </c>
      <c r="H1337" s="8">
        <f>INDEX(data[join_date],MATCH('4.Endirim'!G1337,data[cust&amp;camp],0))</f>
        <v>44853</v>
      </c>
      <c r="I1337" s="11">
        <f>INDEX(data[GƏLİR],MATCH('4.Endirim'!G1337,data[cust&amp;camp],0))</f>
        <v>62</v>
      </c>
      <c r="J1337" s="10">
        <f t="shared" si="121"/>
        <v>44853</v>
      </c>
      <c r="K1337" s="12">
        <f t="shared" si="122"/>
        <v>65</v>
      </c>
      <c r="L1337" s="12">
        <f t="shared" si="123"/>
        <v>62</v>
      </c>
      <c r="M1337" s="12" t="str">
        <f t="shared" si="124"/>
        <v>endirim olmayacaq</v>
      </c>
      <c r="N1337" t="str">
        <f t="shared" si="125"/>
        <v>C083565</v>
      </c>
    </row>
    <row r="1338" spans="1:14" x14ac:dyDescent="0.25">
      <c r="A1338" t="s">
        <v>2645</v>
      </c>
      <c r="B1338" t="s">
        <v>28</v>
      </c>
      <c r="E1338" s="4" t="s">
        <v>3385</v>
      </c>
      <c r="F1338" s="4" t="s">
        <v>8</v>
      </c>
      <c r="G1338" s="4" t="str">
        <f t="shared" si="120"/>
        <v>C0836cam03</v>
      </c>
      <c r="H1338" s="8">
        <f>INDEX(data[join_date],MATCH('4.Endirim'!G1338,data[cust&amp;camp],0))</f>
        <v>44774</v>
      </c>
      <c r="I1338" s="11">
        <f>INDEX(data[GƏLİR],MATCH('4.Endirim'!G1338,data[cust&amp;camp],0))</f>
        <v>62</v>
      </c>
      <c r="J1338" s="10">
        <f t="shared" si="121"/>
        <v>44853</v>
      </c>
      <c r="K1338" s="12">
        <f t="shared" si="122"/>
        <v>62</v>
      </c>
      <c r="L1338" s="12">
        <f t="shared" si="123"/>
        <v>27</v>
      </c>
      <c r="M1338" s="12" t="str">
        <f t="shared" si="124"/>
        <v>endirim :C0836,cam03</v>
      </c>
      <c r="N1338" t="str">
        <f t="shared" si="125"/>
        <v>C083662</v>
      </c>
    </row>
    <row r="1339" spans="1:14" x14ac:dyDescent="0.25">
      <c r="A1339" t="s">
        <v>2649</v>
      </c>
      <c r="B1339" t="s">
        <v>18</v>
      </c>
      <c r="E1339" s="4" t="s">
        <v>3401</v>
      </c>
      <c r="F1339" s="4" t="s">
        <v>8</v>
      </c>
      <c r="G1339" s="4" t="str">
        <f t="shared" si="120"/>
        <v>C0840cam03</v>
      </c>
      <c r="H1339" s="8">
        <f>INDEX(data[join_date],MATCH('4.Endirim'!G1339,data[cust&amp;camp],0))</f>
        <v>45018</v>
      </c>
      <c r="I1339" s="11">
        <f>INDEX(data[GƏLİR],MATCH('4.Endirim'!G1339,data[cust&amp;camp],0))</f>
        <v>62</v>
      </c>
      <c r="J1339" s="10">
        <f t="shared" si="121"/>
        <v>45018</v>
      </c>
      <c r="K1339" s="12">
        <f t="shared" si="122"/>
        <v>62</v>
      </c>
      <c r="L1339" s="12">
        <f t="shared" si="123"/>
        <v>62</v>
      </c>
      <c r="M1339" s="12" t="str">
        <f t="shared" si="124"/>
        <v>endirim olmayacaq</v>
      </c>
      <c r="N1339" t="str">
        <f t="shared" si="125"/>
        <v>C084062</v>
      </c>
    </row>
    <row r="1340" spans="1:14" x14ac:dyDescent="0.25">
      <c r="A1340" t="s">
        <v>2649</v>
      </c>
      <c r="B1340" t="s">
        <v>28</v>
      </c>
      <c r="E1340" s="4" t="s">
        <v>3469</v>
      </c>
      <c r="F1340" s="4" t="s">
        <v>8</v>
      </c>
      <c r="G1340" s="4" t="str">
        <f t="shared" si="120"/>
        <v>C0857cam03</v>
      </c>
      <c r="H1340" s="8">
        <f>INDEX(data[join_date],MATCH('4.Endirim'!G1340,data[cust&amp;camp],0))</f>
        <v>44586</v>
      </c>
      <c r="I1340" s="11">
        <f>INDEX(data[GƏLİR],MATCH('4.Endirim'!G1340,data[cust&amp;camp],0))</f>
        <v>62</v>
      </c>
      <c r="J1340" s="10">
        <f t="shared" si="121"/>
        <v>44647</v>
      </c>
      <c r="K1340" s="12">
        <f t="shared" si="122"/>
        <v>62</v>
      </c>
      <c r="L1340" s="12">
        <f t="shared" si="123"/>
        <v>25</v>
      </c>
      <c r="M1340" s="12" t="str">
        <f t="shared" si="124"/>
        <v>endirim :C0857,cam03</v>
      </c>
      <c r="N1340" t="str">
        <f t="shared" si="125"/>
        <v>C085762</v>
      </c>
    </row>
    <row r="1341" spans="1:14" x14ac:dyDescent="0.25">
      <c r="A1341" t="s">
        <v>2653</v>
      </c>
      <c r="B1341" t="s">
        <v>22</v>
      </c>
      <c r="E1341" s="4" t="s">
        <v>3505</v>
      </c>
      <c r="F1341" s="4" t="s">
        <v>8</v>
      </c>
      <c r="G1341" s="4" t="str">
        <f t="shared" si="120"/>
        <v>C0866cam03</v>
      </c>
      <c r="H1341" s="8">
        <f>INDEX(data[join_date],MATCH('4.Endirim'!G1341,data[cust&amp;camp],0))</f>
        <v>44921</v>
      </c>
      <c r="I1341" s="11">
        <f>INDEX(data[GƏLİR],MATCH('4.Endirim'!G1341,data[cust&amp;camp],0))</f>
        <v>62</v>
      </c>
      <c r="J1341" s="10">
        <f t="shared" si="121"/>
        <v>44951</v>
      </c>
      <c r="K1341" s="12">
        <f t="shared" si="122"/>
        <v>62</v>
      </c>
      <c r="L1341" s="12">
        <f t="shared" si="123"/>
        <v>62</v>
      </c>
      <c r="M1341" s="12" t="str">
        <f t="shared" si="124"/>
        <v>endirim olmayacaq</v>
      </c>
      <c r="N1341" t="str">
        <f t="shared" si="125"/>
        <v>C086662</v>
      </c>
    </row>
    <row r="1342" spans="1:14" x14ac:dyDescent="0.25">
      <c r="A1342" t="s">
        <v>2653</v>
      </c>
      <c r="B1342" t="s">
        <v>32</v>
      </c>
      <c r="E1342" s="4" t="s">
        <v>3533</v>
      </c>
      <c r="F1342" s="4" t="s">
        <v>8</v>
      </c>
      <c r="G1342" s="4" t="str">
        <f t="shared" si="120"/>
        <v>C0873cam03</v>
      </c>
      <c r="H1342" s="8">
        <f>INDEX(data[join_date],MATCH('4.Endirim'!G1342,data[cust&amp;camp],0))</f>
        <v>44898</v>
      </c>
      <c r="I1342" s="11">
        <f>INDEX(data[GƏLİR],MATCH('4.Endirim'!G1342,data[cust&amp;camp],0))</f>
        <v>62</v>
      </c>
      <c r="J1342" s="10">
        <f t="shared" si="121"/>
        <v>44938</v>
      </c>
      <c r="K1342" s="12">
        <f t="shared" si="122"/>
        <v>62</v>
      </c>
      <c r="L1342" s="12">
        <f t="shared" si="123"/>
        <v>62</v>
      </c>
      <c r="M1342" s="12" t="str">
        <f t="shared" si="124"/>
        <v>endirim olmayacaq</v>
      </c>
      <c r="N1342" t="str">
        <f t="shared" si="125"/>
        <v>C087362</v>
      </c>
    </row>
    <row r="1343" spans="1:14" x14ac:dyDescent="0.25">
      <c r="A1343" t="s">
        <v>2657</v>
      </c>
      <c r="B1343" t="s">
        <v>24</v>
      </c>
      <c r="E1343" s="4" t="s">
        <v>3541</v>
      </c>
      <c r="F1343" s="4" t="s">
        <v>8</v>
      </c>
      <c r="G1343" s="4" t="str">
        <f t="shared" si="120"/>
        <v>C0875cam03</v>
      </c>
      <c r="H1343" s="8">
        <f>INDEX(data[join_date],MATCH('4.Endirim'!G1343,data[cust&amp;camp],0))</f>
        <v>44634</v>
      </c>
      <c r="I1343" s="11">
        <f>INDEX(data[GƏLİR],MATCH('4.Endirim'!G1343,data[cust&amp;camp],0))</f>
        <v>62</v>
      </c>
      <c r="J1343" s="10">
        <f t="shared" si="121"/>
        <v>44965</v>
      </c>
      <c r="K1343" s="12">
        <f t="shared" si="122"/>
        <v>62</v>
      </c>
      <c r="L1343" s="12">
        <f t="shared" si="123"/>
        <v>25</v>
      </c>
      <c r="M1343" s="12" t="str">
        <f t="shared" si="124"/>
        <v>endirim :C0875,cam03</v>
      </c>
      <c r="N1343" t="str">
        <f t="shared" si="125"/>
        <v>C087562</v>
      </c>
    </row>
    <row r="1344" spans="1:14" x14ac:dyDescent="0.25">
      <c r="A1344" t="s">
        <v>2657</v>
      </c>
      <c r="B1344" t="s">
        <v>36</v>
      </c>
      <c r="E1344" s="4" t="s">
        <v>3557</v>
      </c>
      <c r="F1344" s="4" t="s">
        <v>8</v>
      </c>
      <c r="G1344" s="4" t="str">
        <f t="shared" si="120"/>
        <v>C0879cam03</v>
      </c>
      <c r="H1344" s="8">
        <f>INDEX(data[join_date],MATCH('4.Endirim'!G1344,data[cust&amp;camp],0))</f>
        <v>44748</v>
      </c>
      <c r="I1344" s="11">
        <f>INDEX(data[GƏLİR],MATCH('4.Endirim'!G1344,data[cust&amp;camp],0))</f>
        <v>62</v>
      </c>
      <c r="J1344" s="10">
        <f t="shared" si="121"/>
        <v>44748</v>
      </c>
      <c r="K1344" s="12">
        <f t="shared" si="122"/>
        <v>62</v>
      </c>
      <c r="L1344" s="12">
        <f t="shared" si="123"/>
        <v>62</v>
      </c>
      <c r="M1344" s="12" t="str">
        <f t="shared" si="124"/>
        <v>endirim olmayacaq</v>
      </c>
      <c r="N1344" t="str">
        <f t="shared" si="125"/>
        <v>C087962</v>
      </c>
    </row>
    <row r="1345" spans="1:14" x14ac:dyDescent="0.25">
      <c r="A1345" t="s">
        <v>2661</v>
      </c>
      <c r="B1345" t="s">
        <v>14</v>
      </c>
      <c r="E1345" s="4" t="s">
        <v>3585</v>
      </c>
      <c r="F1345" s="4" t="s">
        <v>8</v>
      </c>
      <c r="G1345" s="4" t="str">
        <f t="shared" si="120"/>
        <v>C0886cam03</v>
      </c>
      <c r="H1345" s="8">
        <f>INDEX(data[join_date],MATCH('4.Endirim'!G1345,data[cust&amp;camp],0))</f>
        <v>44928</v>
      </c>
      <c r="I1345" s="11">
        <f>INDEX(data[GƏLİR],MATCH('4.Endirim'!G1345,data[cust&amp;camp],0))</f>
        <v>62</v>
      </c>
      <c r="J1345" s="10">
        <f t="shared" si="121"/>
        <v>44928</v>
      </c>
      <c r="K1345" s="12">
        <f t="shared" si="122"/>
        <v>62</v>
      </c>
      <c r="L1345" s="12">
        <f t="shared" si="123"/>
        <v>62</v>
      </c>
      <c r="M1345" s="12" t="str">
        <f t="shared" si="124"/>
        <v>endirim olmayacaq</v>
      </c>
      <c r="N1345" t="str">
        <f t="shared" si="125"/>
        <v>C088662</v>
      </c>
    </row>
    <row r="1346" spans="1:14" x14ac:dyDescent="0.25">
      <c r="A1346" t="s">
        <v>2661</v>
      </c>
      <c r="B1346" t="s">
        <v>30</v>
      </c>
      <c r="E1346" s="4" t="s">
        <v>3597</v>
      </c>
      <c r="F1346" s="4" t="s">
        <v>8</v>
      </c>
      <c r="G1346" s="4" t="str">
        <f t="shared" si="120"/>
        <v>C0889cam03</v>
      </c>
      <c r="H1346" s="8">
        <f>INDEX(data[join_date],MATCH('4.Endirim'!G1346,data[cust&amp;camp],0))</f>
        <v>45002</v>
      </c>
      <c r="I1346" s="11">
        <f>INDEX(data[GƏLİR],MATCH('4.Endirim'!G1346,data[cust&amp;camp],0))</f>
        <v>62</v>
      </c>
      <c r="J1346" s="10">
        <f t="shared" si="121"/>
        <v>45002</v>
      </c>
      <c r="K1346" s="12">
        <f t="shared" si="122"/>
        <v>62</v>
      </c>
      <c r="L1346" s="12">
        <f t="shared" si="123"/>
        <v>62</v>
      </c>
      <c r="M1346" s="12" t="str">
        <f t="shared" si="124"/>
        <v>endirim olmayacaq</v>
      </c>
      <c r="N1346" t="str">
        <f t="shared" si="125"/>
        <v>C088962</v>
      </c>
    </row>
    <row r="1347" spans="1:14" x14ac:dyDescent="0.25">
      <c r="A1347" t="s">
        <v>2665</v>
      </c>
      <c r="B1347" t="s">
        <v>36</v>
      </c>
      <c r="E1347" s="4" t="s">
        <v>3681</v>
      </c>
      <c r="F1347" s="4" t="s">
        <v>8</v>
      </c>
      <c r="G1347" s="4" t="str">
        <f t="shared" si="120"/>
        <v>C0910cam03</v>
      </c>
      <c r="H1347" s="8">
        <f>INDEX(data[join_date],MATCH('4.Endirim'!G1347,data[cust&amp;camp],0))</f>
        <v>44939</v>
      </c>
      <c r="I1347" s="11">
        <f>INDEX(data[GƏLİR],MATCH('4.Endirim'!G1347,data[cust&amp;camp],0))</f>
        <v>62</v>
      </c>
      <c r="J1347" s="10">
        <f t="shared" si="121"/>
        <v>45014</v>
      </c>
      <c r="K1347" s="12">
        <f t="shared" si="122"/>
        <v>62</v>
      </c>
      <c r="L1347" s="12">
        <f t="shared" si="123"/>
        <v>29</v>
      </c>
      <c r="M1347" s="12" t="str">
        <f t="shared" si="124"/>
        <v>endirim :C0910,cam03</v>
      </c>
      <c r="N1347" t="str">
        <f t="shared" si="125"/>
        <v>C091062</v>
      </c>
    </row>
    <row r="1348" spans="1:14" x14ac:dyDescent="0.25">
      <c r="A1348" t="s">
        <v>2669</v>
      </c>
      <c r="B1348" t="s">
        <v>4</v>
      </c>
      <c r="E1348" s="4" t="s">
        <v>3693</v>
      </c>
      <c r="F1348" s="4" t="s">
        <v>8</v>
      </c>
      <c r="G1348" s="4" t="str">
        <f t="shared" ref="G1348:G1411" si="126">E1348&amp;F1348</f>
        <v>C0913cam03</v>
      </c>
      <c r="H1348" s="8">
        <f>INDEX(data[join_date],MATCH('4.Endirim'!G1348,data[cust&amp;camp],0))</f>
        <v>44568</v>
      </c>
      <c r="I1348" s="11">
        <f>INDEX(data[GƏLİR],MATCH('4.Endirim'!G1348,data[cust&amp;camp],0))</f>
        <v>62</v>
      </c>
      <c r="J1348" s="10">
        <f t="shared" ref="J1348:J1411" si="127">_xlfn.MAXIFS($H$4:$H$1948,$E$4:$E$1948,E1348)</f>
        <v>44651</v>
      </c>
      <c r="K1348" s="12">
        <f t="shared" ref="K1348:K1411" si="128">_xlfn.MAXIFS($I$4:$I$1948,$E$4:$E$1948,E1348)</f>
        <v>75</v>
      </c>
      <c r="L1348" s="12">
        <f t="shared" ref="L1348:L1411" si="129">_xlfn.MAXIFS($I$4:$I$1948,$H$4:$H$1948,J1348,$E$4:$E$1948,E1348)</f>
        <v>75</v>
      </c>
      <c r="M1348" s="12" t="str">
        <f t="shared" si="124"/>
        <v>endirim olmayacaq</v>
      </c>
      <c r="N1348" t="str">
        <f t="shared" si="125"/>
        <v>C091375</v>
      </c>
    </row>
    <row r="1349" spans="1:14" x14ac:dyDescent="0.25">
      <c r="A1349" t="s">
        <v>2669</v>
      </c>
      <c r="B1349" t="s">
        <v>30</v>
      </c>
      <c r="E1349" s="4" t="s">
        <v>3765</v>
      </c>
      <c r="F1349" s="4" t="s">
        <v>8</v>
      </c>
      <c r="G1349" s="4" t="str">
        <f t="shared" si="126"/>
        <v>C0931cam03</v>
      </c>
      <c r="H1349" s="8">
        <f>INDEX(data[join_date],MATCH('4.Endirim'!G1349,data[cust&amp;camp],0))</f>
        <v>44834</v>
      </c>
      <c r="I1349" s="11">
        <f>INDEX(data[GƏLİR],MATCH('4.Endirim'!G1349,data[cust&amp;camp],0))</f>
        <v>62</v>
      </c>
      <c r="J1349" s="10">
        <f t="shared" si="127"/>
        <v>44907</v>
      </c>
      <c r="K1349" s="12">
        <f t="shared" si="128"/>
        <v>62</v>
      </c>
      <c r="L1349" s="12">
        <f t="shared" si="129"/>
        <v>29</v>
      </c>
      <c r="M1349" s="12" t="str">
        <f t="shared" ref="M1349:M1412" si="130">IF(L1349&gt;=K1349,"endirim olmayacaq",IF(I1349=K1349,"endirim :"&amp;  E1349  &amp;","&amp;F1349,"endirim olmayacaq"))</f>
        <v>endirim :C0931,cam03</v>
      </c>
      <c r="N1349" t="str">
        <f t="shared" ref="N1349:N1412" si="131">E1349&amp;K1349</f>
        <v>C093162</v>
      </c>
    </row>
    <row r="1350" spans="1:14" x14ac:dyDescent="0.25">
      <c r="A1350" t="s">
        <v>2673</v>
      </c>
      <c r="B1350" t="s">
        <v>4</v>
      </c>
      <c r="E1350" s="4" t="s">
        <v>3769</v>
      </c>
      <c r="F1350" s="4" t="s">
        <v>8</v>
      </c>
      <c r="G1350" s="4" t="str">
        <f t="shared" si="126"/>
        <v>C0932cam03</v>
      </c>
      <c r="H1350" s="8">
        <f>INDEX(data[join_date],MATCH('4.Endirim'!G1350,data[cust&amp;camp],0))</f>
        <v>44608</v>
      </c>
      <c r="I1350" s="11">
        <f>INDEX(data[GƏLİR],MATCH('4.Endirim'!G1350,data[cust&amp;camp],0))</f>
        <v>62</v>
      </c>
      <c r="J1350" s="10">
        <f t="shared" si="127"/>
        <v>44769</v>
      </c>
      <c r="K1350" s="12">
        <f t="shared" si="128"/>
        <v>62</v>
      </c>
      <c r="L1350" s="12">
        <f t="shared" si="129"/>
        <v>14</v>
      </c>
      <c r="M1350" s="12" t="str">
        <f t="shared" si="130"/>
        <v>endirim :C0932,cam03</v>
      </c>
      <c r="N1350" t="str">
        <f t="shared" si="131"/>
        <v>C093262</v>
      </c>
    </row>
    <row r="1351" spans="1:14" x14ac:dyDescent="0.25">
      <c r="A1351" t="s">
        <v>2673</v>
      </c>
      <c r="B1351" t="s">
        <v>18</v>
      </c>
      <c r="E1351" s="4" t="s">
        <v>3785</v>
      </c>
      <c r="F1351" s="4" t="s">
        <v>8</v>
      </c>
      <c r="G1351" s="4" t="str">
        <f t="shared" si="126"/>
        <v>C0936cam03</v>
      </c>
      <c r="H1351" s="8">
        <f>INDEX(data[join_date],MATCH('4.Endirim'!G1351,data[cust&amp;camp],0))</f>
        <v>44589</v>
      </c>
      <c r="I1351" s="11">
        <f>INDEX(data[GƏLİR],MATCH('4.Endirim'!G1351,data[cust&amp;camp],0))</f>
        <v>62</v>
      </c>
      <c r="J1351" s="10">
        <f t="shared" si="127"/>
        <v>44885</v>
      </c>
      <c r="K1351" s="12">
        <f t="shared" si="128"/>
        <v>62</v>
      </c>
      <c r="L1351" s="12">
        <f t="shared" si="129"/>
        <v>27</v>
      </c>
      <c r="M1351" s="12" t="str">
        <f t="shared" si="130"/>
        <v>endirim :C0936,cam03</v>
      </c>
      <c r="N1351" t="str">
        <f t="shared" si="131"/>
        <v>C093662</v>
      </c>
    </row>
    <row r="1352" spans="1:14" x14ac:dyDescent="0.25">
      <c r="A1352" t="s">
        <v>2677</v>
      </c>
      <c r="B1352" t="s">
        <v>14</v>
      </c>
      <c r="E1352" s="4" t="s">
        <v>3801</v>
      </c>
      <c r="F1352" s="4" t="s">
        <v>8</v>
      </c>
      <c r="G1352" s="4" t="str">
        <f t="shared" si="126"/>
        <v>C0940cam03</v>
      </c>
      <c r="H1352" s="8">
        <f>INDEX(data[join_date],MATCH('4.Endirim'!G1352,data[cust&amp;camp],0))</f>
        <v>44809</v>
      </c>
      <c r="I1352" s="11">
        <f>INDEX(data[GƏLİR],MATCH('4.Endirim'!G1352,data[cust&amp;camp],0))</f>
        <v>62</v>
      </c>
      <c r="J1352" s="10">
        <f t="shared" si="127"/>
        <v>44934</v>
      </c>
      <c r="K1352" s="12">
        <f t="shared" si="128"/>
        <v>62</v>
      </c>
      <c r="L1352" s="12">
        <f t="shared" si="129"/>
        <v>27</v>
      </c>
      <c r="M1352" s="12" t="str">
        <f t="shared" si="130"/>
        <v>endirim :C0940,cam03</v>
      </c>
      <c r="N1352" t="str">
        <f t="shared" si="131"/>
        <v>C094062</v>
      </c>
    </row>
    <row r="1353" spans="1:14" x14ac:dyDescent="0.25">
      <c r="A1353" t="s">
        <v>2677</v>
      </c>
      <c r="B1353" t="s">
        <v>18</v>
      </c>
      <c r="E1353" s="4" t="s">
        <v>3809</v>
      </c>
      <c r="F1353" s="4" t="s">
        <v>8</v>
      </c>
      <c r="G1353" s="4" t="str">
        <f t="shared" si="126"/>
        <v>C0942cam03</v>
      </c>
      <c r="H1353" s="8">
        <f>INDEX(data[join_date],MATCH('4.Endirim'!G1353,data[cust&amp;camp],0))</f>
        <v>44799</v>
      </c>
      <c r="I1353" s="11">
        <f>INDEX(data[GƏLİR],MATCH('4.Endirim'!G1353,data[cust&amp;camp],0))</f>
        <v>62</v>
      </c>
      <c r="J1353" s="10">
        <f t="shared" si="127"/>
        <v>44842</v>
      </c>
      <c r="K1353" s="12">
        <f t="shared" si="128"/>
        <v>65</v>
      </c>
      <c r="L1353" s="12">
        <f t="shared" si="129"/>
        <v>65</v>
      </c>
      <c r="M1353" s="12" t="str">
        <f t="shared" si="130"/>
        <v>endirim olmayacaq</v>
      </c>
      <c r="N1353" t="str">
        <f t="shared" si="131"/>
        <v>C094265</v>
      </c>
    </row>
    <row r="1354" spans="1:14" x14ac:dyDescent="0.25">
      <c r="A1354" t="s">
        <v>2681</v>
      </c>
      <c r="B1354" t="s">
        <v>6</v>
      </c>
      <c r="E1354" s="4" t="s">
        <v>3833</v>
      </c>
      <c r="F1354" s="4" t="s">
        <v>8</v>
      </c>
      <c r="G1354" s="4" t="str">
        <f t="shared" si="126"/>
        <v>C0948cam03</v>
      </c>
      <c r="H1354" s="8">
        <f>INDEX(data[join_date],MATCH('4.Endirim'!G1354,data[cust&amp;camp],0))</f>
        <v>44846</v>
      </c>
      <c r="I1354" s="11">
        <f>INDEX(data[GƏLİR],MATCH('4.Endirim'!G1354,data[cust&amp;camp],0))</f>
        <v>62</v>
      </c>
      <c r="J1354" s="10">
        <f t="shared" si="127"/>
        <v>44967</v>
      </c>
      <c r="K1354" s="12">
        <f t="shared" si="128"/>
        <v>62</v>
      </c>
      <c r="L1354" s="12">
        <f t="shared" si="129"/>
        <v>27</v>
      </c>
      <c r="M1354" s="12" t="str">
        <f t="shared" si="130"/>
        <v>endirim :C0948,cam03</v>
      </c>
      <c r="N1354" t="str">
        <f t="shared" si="131"/>
        <v>C094862</v>
      </c>
    </row>
    <row r="1355" spans="1:14" x14ac:dyDescent="0.25">
      <c r="A1355" t="s">
        <v>2681</v>
      </c>
      <c r="B1355" t="s">
        <v>14</v>
      </c>
      <c r="E1355" s="4" t="s">
        <v>3837</v>
      </c>
      <c r="F1355" s="4" t="s">
        <v>8</v>
      </c>
      <c r="G1355" s="4" t="str">
        <f t="shared" si="126"/>
        <v>C0949cam03</v>
      </c>
      <c r="H1355" s="8">
        <f>INDEX(data[join_date],MATCH('4.Endirim'!G1355,data[cust&amp;camp],0))</f>
        <v>45006</v>
      </c>
      <c r="I1355" s="11">
        <f>INDEX(data[GƏLİR],MATCH('4.Endirim'!G1355,data[cust&amp;camp],0))</f>
        <v>62</v>
      </c>
      <c r="J1355" s="10">
        <f t="shared" si="127"/>
        <v>45006</v>
      </c>
      <c r="K1355" s="12">
        <f t="shared" si="128"/>
        <v>62</v>
      </c>
      <c r="L1355" s="12">
        <f t="shared" si="129"/>
        <v>62</v>
      </c>
      <c r="M1355" s="12" t="str">
        <f t="shared" si="130"/>
        <v>endirim olmayacaq</v>
      </c>
      <c r="N1355" t="str">
        <f t="shared" si="131"/>
        <v>C094962</v>
      </c>
    </row>
    <row r="1356" spans="1:14" x14ac:dyDescent="0.25">
      <c r="A1356" t="s">
        <v>2685</v>
      </c>
      <c r="B1356" t="s">
        <v>24</v>
      </c>
      <c r="E1356" s="4" t="s">
        <v>3861</v>
      </c>
      <c r="F1356" s="4" t="s">
        <v>8</v>
      </c>
      <c r="G1356" s="4" t="str">
        <f t="shared" si="126"/>
        <v>C0955cam03</v>
      </c>
      <c r="H1356" s="8">
        <f>INDEX(data[join_date],MATCH('4.Endirim'!G1356,data[cust&amp;camp],0))</f>
        <v>44883</v>
      </c>
      <c r="I1356" s="11">
        <f>INDEX(data[GƏLİR],MATCH('4.Endirim'!G1356,data[cust&amp;camp],0))</f>
        <v>62</v>
      </c>
      <c r="J1356" s="10">
        <f t="shared" si="127"/>
        <v>45032</v>
      </c>
      <c r="K1356" s="12">
        <f t="shared" si="128"/>
        <v>62</v>
      </c>
      <c r="L1356" s="12">
        <f t="shared" si="129"/>
        <v>27</v>
      </c>
      <c r="M1356" s="12" t="str">
        <f t="shared" si="130"/>
        <v>endirim :C0955,cam03</v>
      </c>
      <c r="N1356" t="str">
        <f t="shared" si="131"/>
        <v>C095562</v>
      </c>
    </row>
    <row r="1357" spans="1:14" x14ac:dyDescent="0.25">
      <c r="A1357" t="s">
        <v>2685</v>
      </c>
      <c r="B1357" t="s">
        <v>28</v>
      </c>
      <c r="E1357" s="4" t="s">
        <v>3933</v>
      </c>
      <c r="F1357" s="4" t="s">
        <v>8</v>
      </c>
      <c r="G1357" s="4" t="str">
        <f t="shared" si="126"/>
        <v>C0973cam03</v>
      </c>
      <c r="H1357" s="8">
        <f>INDEX(data[join_date],MATCH('4.Endirim'!G1357,data[cust&amp;camp],0))</f>
        <v>44732</v>
      </c>
      <c r="I1357" s="11">
        <f>INDEX(data[GƏLİR],MATCH('4.Endirim'!G1357,data[cust&amp;camp],0))</f>
        <v>62</v>
      </c>
      <c r="J1357" s="10">
        <f t="shared" si="127"/>
        <v>44844</v>
      </c>
      <c r="K1357" s="12">
        <f t="shared" si="128"/>
        <v>62</v>
      </c>
      <c r="L1357" s="12">
        <f t="shared" si="129"/>
        <v>14</v>
      </c>
      <c r="M1357" s="12" t="str">
        <f t="shared" si="130"/>
        <v>endirim :C0973,cam03</v>
      </c>
      <c r="N1357" t="str">
        <f t="shared" si="131"/>
        <v>C097362</v>
      </c>
    </row>
    <row r="1358" spans="1:14" x14ac:dyDescent="0.25">
      <c r="A1358" t="s">
        <v>2689</v>
      </c>
      <c r="B1358" t="s">
        <v>16</v>
      </c>
      <c r="E1358" s="4" t="s">
        <v>3937</v>
      </c>
      <c r="F1358" s="4" t="s">
        <v>8</v>
      </c>
      <c r="G1358" s="4" t="str">
        <f t="shared" si="126"/>
        <v>C0974cam03</v>
      </c>
      <c r="H1358" s="8">
        <f>INDEX(data[join_date],MATCH('4.Endirim'!G1358,data[cust&amp;camp],0))</f>
        <v>45003</v>
      </c>
      <c r="I1358" s="11">
        <f>INDEX(data[GƏLİR],MATCH('4.Endirim'!G1358,data[cust&amp;camp],0))</f>
        <v>62</v>
      </c>
      <c r="J1358" s="10">
        <f t="shared" si="127"/>
        <v>45003</v>
      </c>
      <c r="K1358" s="12">
        <f t="shared" si="128"/>
        <v>62</v>
      </c>
      <c r="L1358" s="12">
        <f t="shared" si="129"/>
        <v>62</v>
      </c>
      <c r="M1358" s="12" t="str">
        <f t="shared" si="130"/>
        <v>endirim olmayacaq</v>
      </c>
      <c r="N1358" t="str">
        <f t="shared" si="131"/>
        <v>C097462</v>
      </c>
    </row>
    <row r="1359" spans="1:14" x14ac:dyDescent="0.25">
      <c r="A1359" t="s">
        <v>2689</v>
      </c>
      <c r="B1359" t="s">
        <v>26</v>
      </c>
      <c r="E1359" s="4" t="s">
        <v>48</v>
      </c>
      <c r="F1359" s="4" t="s">
        <v>34</v>
      </c>
      <c r="G1359" s="4" t="str">
        <f t="shared" si="126"/>
        <v>C0002cam16</v>
      </c>
      <c r="H1359" s="8">
        <f>INDEX(data[join_date],MATCH('4.Endirim'!G1359,data[cust&amp;camp],0))</f>
        <v>44755</v>
      </c>
      <c r="I1359" s="11">
        <f>INDEX(data[GƏLİR],MATCH('4.Endirim'!G1359,data[cust&amp;camp],0))</f>
        <v>16</v>
      </c>
      <c r="J1359" s="10">
        <f t="shared" si="127"/>
        <v>44967</v>
      </c>
      <c r="K1359" s="12">
        <f t="shared" si="128"/>
        <v>62</v>
      </c>
      <c r="L1359" s="12">
        <f t="shared" si="129"/>
        <v>26</v>
      </c>
      <c r="M1359" s="12" t="str">
        <f t="shared" si="130"/>
        <v>endirim olmayacaq</v>
      </c>
      <c r="N1359" t="str">
        <f t="shared" si="131"/>
        <v>C000262</v>
      </c>
    </row>
    <row r="1360" spans="1:14" x14ac:dyDescent="0.25">
      <c r="A1360" t="s">
        <v>2693</v>
      </c>
      <c r="B1360" t="s">
        <v>4</v>
      </c>
      <c r="E1360" s="4" t="s">
        <v>56</v>
      </c>
      <c r="F1360" s="4" t="s">
        <v>34</v>
      </c>
      <c r="G1360" s="4" t="str">
        <f t="shared" si="126"/>
        <v>C0004cam16</v>
      </c>
      <c r="H1360" s="8">
        <f>INDEX(data[join_date],MATCH('4.Endirim'!G1360,data[cust&amp;camp],0))</f>
        <v>44855</v>
      </c>
      <c r="I1360" s="11">
        <f>INDEX(data[GƏLİR],MATCH('4.Endirim'!G1360,data[cust&amp;camp],0))</f>
        <v>16</v>
      </c>
      <c r="J1360" s="10">
        <f t="shared" si="127"/>
        <v>44960</v>
      </c>
      <c r="K1360" s="12">
        <f t="shared" si="128"/>
        <v>29</v>
      </c>
      <c r="L1360" s="12">
        <f t="shared" si="129"/>
        <v>13</v>
      </c>
      <c r="M1360" s="12" t="str">
        <f t="shared" si="130"/>
        <v>endirim olmayacaq</v>
      </c>
      <c r="N1360" t="str">
        <f t="shared" si="131"/>
        <v>C000429</v>
      </c>
    </row>
    <row r="1361" spans="1:14" x14ac:dyDescent="0.25">
      <c r="A1361" t="s">
        <v>2693</v>
      </c>
      <c r="B1361" t="s">
        <v>20</v>
      </c>
      <c r="E1361" s="4" t="s">
        <v>60</v>
      </c>
      <c r="F1361" s="4" t="s">
        <v>34</v>
      </c>
      <c r="G1361" s="4" t="str">
        <f t="shared" si="126"/>
        <v>C0005cam16</v>
      </c>
      <c r="H1361" s="8">
        <f>INDEX(data[join_date],MATCH('4.Endirim'!G1361,data[cust&amp;camp],0))</f>
        <v>44911</v>
      </c>
      <c r="I1361" s="11">
        <f>INDEX(data[GƏLİR],MATCH('4.Endirim'!G1361,data[cust&amp;camp],0))</f>
        <v>16</v>
      </c>
      <c r="J1361" s="10">
        <f t="shared" si="127"/>
        <v>45035</v>
      </c>
      <c r="K1361" s="12">
        <f t="shared" si="128"/>
        <v>27</v>
      </c>
      <c r="L1361" s="12">
        <f t="shared" si="129"/>
        <v>27</v>
      </c>
      <c r="M1361" s="12" t="str">
        <f t="shared" si="130"/>
        <v>endirim olmayacaq</v>
      </c>
      <c r="N1361" t="str">
        <f t="shared" si="131"/>
        <v>C000527</v>
      </c>
    </row>
    <row r="1362" spans="1:14" x14ac:dyDescent="0.25">
      <c r="A1362" t="s">
        <v>2697</v>
      </c>
      <c r="B1362" t="s">
        <v>10</v>
      </c>
      <c r="E1362" s="4" t="s">
        <v>73</v>
      </c>
      <c r="F1362" s="4" t="s">
        <v>34</v>
      </c>
      <c r="G1362" s="4" t="str">
        <f t="shared" si="126"/>
        <v>C0008cam16</v>
      </c>
      <c r="H1362" s="8">
        <f>INDEX(data[join_date],MATCH('4.Endirim'!G1362,data[cust&amp;camp],0))</f>
        <v>44749</v>
      </c>
      <c r="I1362" s="11">
        <f>INDEX(data[GƏLİR],MATCH('4.Endirim'!G1362,data[cust&amp;camp],0))</f>
        <v>16</v>
      </c>
      <c r="J1362" s="10">
        <f t="shared" si="127"/>
        <v>44900</v>
      </c>
      <c r="K1362" s="12">
        <f t="shared" si="128"/>
        <v>65</v>
      </c>
      <c r="L1362" s="12">
        <f t="shared" si="129"/>
        <v>65</v>
      </c>
      <c r="M1362" s="12" t="str">
        <f t="shared" si="130"/>
        <v>endirim olmayacaq</v>
      </c>
      <c r="N1362" t="str">
        <f t="shared" si="131"/>
        <v>C000865</v>
      </c>
    </row>
    <row r="1363" spans="1:14" x14ac:dyDescent="0.25">
      <c r="A1363" t="s">
        <v>2697</v>
      </c>
      <c r="B1363" t="s">
        <v>34</v>
      </c>
      <c r="E1363" s="4" t="s">
        <v>97</v>
      </c>
      <c r="F1363" s="4" t="s">
        <v>34</v>
      </c>
      <c r="G1363" s="4" t="str">
        <f t="shared" si="126"/>
        <v>C0014cam16</v>
      </c>
      <c r="H1363" s="8">
        <f>INDEX(data[join_date],MATCH('4.Endirim'!G1363,data[cust&amp;camp],0))</f>
        <v>44656</v>
      </c>
      <c r="I1363" s="11">
        <f>INDEX(data[GƏLİR],MATCH('4.Endirim'!G1363,data[cust&amp;camp],0))</f>
        <v>16</v>
      </c>
      <c r="J1363" s="10">
        <f t="shared" si="127"/>
        <v>44848</v>
      </c>
      <c r="K1363" s="12">
        <f t="shared" si="128"/>
        <v>26</v>
      </c>
      <c r="L1363" s="12">
        <f t="shared" si="129"/>
        <v>26</v>
      </c>
      <c r="M1363" s="12" t="str">
        <f t="shared" si="130"/>
        <v>endirim olmayacaq</v>
      </c>
      <c r="N1363" t="str">
        <f t="shared" si="131"/>
        <v>C001426</v>
      </c>
    </row>
    <row r="1364" spans="1:14" x14ac:dyDescent="0.25">
      <c r="A1364" t="s">
        <v>2701</v>
      </c>
      <c r="B1364" t="s">
        <v>10</v>
      </c>
      <c r="E1364" s="4" t="s">
        <v>117</v>
      </c>
      <c r="F1364" s="4" t="s">
        <v>34</v>
      </c>
      <c r="G1364" s="4" t="str">
        <f t="shared" si="126"/>
        <v>C0019cam16</v>
      </c>
      <c r="H1364" s="8">
        <f>INDEX(data[join_date],MATCH('4.Endirim'!G1364,data[cust&amp;camp],0))</f>
        <v>45039</v>
      </c>
      <c r="I1364" s="11">
        <f>INDEX(data[GƏLİR],MATCH('4.Endirim'!G1364,data[cust&amp;camp],0))</f>
        <v>16</v>
      </c>
      <c r="J1364" s="10">
        <f t="shared" si="127"/>
        <v>45039</v>
      </c>
      <c r="K1364" s="12">
        <f t="shared" si="128"/>
        <v>22</v>
      </c>
      <c r="L1364" s="12">
        <f t="shared" si="129"/>
        <v>16</v>
      </c>
      <c r="M1364" s="12" t="str">
        <f t="shared" si="130"/>
        <v>endirim olmayacaq</v>
      </c>
      <c r="N1364" t="str">
        <f t="shared" si="131"/>
        <v>C001922</v>
      </c>
    </row>
    <row r="1365" spans="1:14" x14ac:dyDescent="0.25">
      <c r="A1365" t="s">
        <v>2701</v>
      </c>
      <c r="B1365" t="s">
        <v>12</v>
      </c>
      <c r="E1365" s="4" t="s">
        <v>121</v>
      </c>
      <c r="F1365" s="4" t="s">
        <v>34</v>
      </c>
      <c r="G1365" s="4" t="str">
        <f t="shared" si="126"/>
        <v>C0020cam16</v>
      </c>
      <c r="H1365" s="8">
        <f>INDEX(data[join_date],MATCH('4.Endirim'!G1365,data[cust&amp;camp],0))</f>
        <v>44805</v>
      </c>
      <c r="I1365" s="11">
        <f>INDEX(data[GƏLİR],MATCH('4.Endirim'!G1365,data[cust&amp;camp],0))</f>
        <v>16</v>
      </c>
      <c r="J1365" s="10">
        <f t="shared" si="127"/>
        <v>44919</v>
      </c>
      <c r="K1365" s="12">
        <f t="shared" si="128"/>
        <v>26</v>
      </c>
      <c r="L1365" s="12">
        <f t="shared" si="129"/>
        <v>26</v>
      </c>
      <c r="M1365" s="12" t="str">
        <f t="shared" si="130"/>
        <v>endirim olmayacaq</v>
      </c>
      <c r="N1365" t="str">
        <f t="shared" si="131"/>
        <v>C002026</v>
      </c>
    </row>
    <row r="1366" spans="1:14" x14ac:dyDescent="0.25">
      <c r="A1366" t="s">
        <v>2705</v>
      </c>
      <c r="B1366" t="s">
        <v>16</v>
      </c>
      <c r="E1366" s="4" t="s">
        <v>149</v>
      </c>
      <c r="F1366" s="4" t="s">
        <v>34</v>
      </c>
      <c r="G1366" s="4" t="str">
        <f t="shared" si="126"/>
        <v>C0027cam16</v>
      </c>
      <c r="H1366" s="8">
        <f>INDEX(data[join_date],MATCH('4.Endirim'!G1366,data[cust&amp;camp],0))</f>
        <v>44811</v>
      </c>
      <c r="I1366" s="11">
        <f>INDEX(data[GƏLİR],MATCH('4.Endirim'!G1366,data[cust&amp;camp],0))</f>
        <v>16</v>
      </c>
      <c r="J1366" s="10">
        <f t="shared" si="127"/>
        <v>44903</v>
      </c>
      <c r="K1366" s="12">
        <f t="shared" si="128"/>
        <v>75</v>
      </c>
      <c r="L1366" s="12">
        <f t="shared" si="129"/>
        <v>75</v>
      </c>
      <c r="M1366" s="12" t="str">
        <f t="shared" si="130"/>
        <v>endirim olmayacaq</v>
      </c>
      <c r="N1366" t="str">
        <f t="shared" si="131"/>
        <v>C002775</v>
      </c>
    </row>
    <row r="1367" spans="1:14" x14ac:dyDescent="0.25">
      <c r="A1367" t="s">
        <v>2705</v>
      </c>
      <c r="B1367" t="s">
        <v>20</v>
      </c>
      <c r="E1367" s="4" t="s">
        <v>229</v>
      </c>
      <c r="F1367" s="4" t="s">
        <v>34</v>
      </c>
      <c r="G1367" s="4" t="str">
        <f t="shared" si="126"/>
        <v>C0047cam16</v>
      </c>
      <c r="H1367" s="8">
        <f>INDEX(data[join_date],MATCH('4.Endirim'!G1367,data[cust&amp;camp],0))</f>
        <v>44703</v>
      </c>
      <c r="I1367" s="11">
        <f>INDEX(data[GƏLİR],MATCH('4.Endirim'!G1367,data[cust&amp;camp],0))</f>
        <v>16</v>
      </c>
      <c r="J1367" s="10">
        <f t="shared" si="127"/>
        <v>45009</v>
      </c>
      <c r="K1367" s="12">
        <f t="shared" si="128"/>
        <v>62</v>
      </c>
      <c r="L1367" s="12">
        <f t="shared" si="129"/>
        <v>27</v>
      </c>
      <c r="M1367" s="12" t="str">
        <f t="shared" si="130"/>
        <v>endirim olmayacaq</v>
      </c>
      <c r="N1367" t="str">
        <f t="shared" si="131"/>
        <v>C004762</v>
      </c>
    </row>
    <row r="1368" spans="1:14" x14ac:dyDescent="0.25">
      <c r="A1368" t="s">
        <v>2709</v>
      </c>
      <c r="B1368" t="s">
        <v>6</v>
      </c>
      <c r="E1368" s="4" t="s">
        <v>281</v>
      </c>
      <c r="F1368" s="4" t="s">
        <v>34</v>
      </c>
      <c r="G1368" s="4" t="str">
        <f t="shared" si="126"/>
        <v>C0060cam16</v>
      </c>
      <c r="H1368" s="8">
        <f>INDEX(data[join_date],MATCH('4.Endirim'!G1368,data[cust&amp;camp],0))</f>
        <v>44811</v>
      </c>
      <c r="I1368" s="11">
        <f>INDEX(data[GƏLİR],MATCH('4.Endirim'!G1368,data[cust&amp;camp],0))</f>
        <v>16</v>
      </c>
      <c r="J1368" s="10">
        <f t="shared" si="127"/>
        <v>44874</v>
      </c>
      <c r="K1368" s="12">
        <f t="shared" si="128"/>
        <v>62</v>
      </c>
      <c r="L1368" s="12">
        <f t="shared" si="129"/>
        <v>62</v>
      </c>
      <c r="M1368" s="12" t="str">
        <f t="shared" si="130"/>
        <v>endirim olmayacaq</v>
      </c>
      <c r="N1368" t="str">
        <f t="shared" si="131"/>
        <v>C006062</v>
      </c>
    </row>
    <row r="1369" spans="1:14" x14ac:dyDescent="0.25">
      <c r="A1369" t="s">
        <v>2709</v>
      </c>
      <c r="B1369" t="s">
        <v>20</v>
      </c>
      <c r="E1369" s="4" t="s">
        <v>325</v>
      </c>
      <c r="F1369" s="4" t="s">
        <v>34</v>
      </c>
      <c r="G1369" s="4" t="str">
        <f t="shared" si="126"/>
        <v>C0071cam16</v>
      </c>
      <c r="H1369" s="8">
        <f>INDEX(data[join_date],MATCH('4.Endirim'!G1369,data[cust&amp;camp],0))</f>
        <v>44664</v>
      </c>
      <c r="I1369" s="11">
        <f>INDEX(data[GƏLİR],MATCH('4.Endirim'!G1369,data[cust&amp;camp],0))</f>
        <v>16</v>
      </c>
      <c r="J1369" s="10">
        <f t="shared" si="127"/>
        <v>44790</v>
      </c>
      <c r="K1369" s="12">
        <f t="shared" si="128"/>
        <v>26</v>
      </c>
      <c r="L1369" s="12">
        <f t="shared" si="129"/>
        <v>26</v>
      </c>
      <c r="M1369" s="12" t="str">
        <f t="shared" si="130"/>
        <v>endirim olmayacaq</v>
      </c>
      <c r="N1369" t="str">
        <f t="shared" si="131"/>
        <v>C007126</v>
      </c>
    </row>
    <row r="1370" spans="1:14" x14ac:dyDescent="0.25">
      <c r="A1370" t="s">
        <v>2713</v>
      </c>
      <c r="B1370" t="s">
        <v>12</v>
      </c>
      <c r="E1370" s="4" t="s">
        <v>329</v>
      </c>
      <c r="F1370" s="4" t="s">
        <v>34</v>
      </c>
      <c r="G1370" s="4" t="str">
        <f t="shared" si="126"/>
        <v>C0072cam16</v>
      </c>
      <c r="H1370" s="8">
        <f>INDEX(data[join_date],MATCH('4.Endirim'!G1370,data[cust&amp;camp],0))</f>
        <v>44828</v>
      </c>
      <c r="I1370" s="11">
        <f>INDEX(data[GƏLİR],MATCH('4.Endirim'!G1370,data[cust&amp;camp],0))</f>
        <v>16</v>
      </c>
      <c r="J1370" s="10">
        <f t="shared" si="127"/>
        <v>44828</v>
      </c>
      <c r="K1370" s="12">
        <f t="shared" si="128"/>
        <v>66</v>
      </c>
      <c r="L1370" s="12">
        <f t="shared" si="129"/>
        <v>16</v>
      </c>
      <c r="M1370" s="12" t="str">
        <f t="shared" si="130"/>
        <v>endirim olmayacaq</v>
      </c>
      <c r="N1370" t="str">
        <f t="shared" si="131"/>
        <v>C007266</v>
      </c>
    </row>
    <row r="1371" spans="1:14" x14ac:dyDescent="0.25">
      <c r="A1371" t="s">
        <v>2713</v>
      </c>
      <c r="B1371" t="s">
        <v>28</v>
      </c>
      <c r="E1371" s="4" t="s">
        <v>401</v>
      </c>
      <c r="F1371" s="4" t="s">
        <v>34</v>
      </c>
      <c r="G1371" s="4" t="str">
        <f t="shared" si="126"/>
        <v>C0090cam16</v>
      </c>
      <c r="H1371" s="8">
        <f>INDEX(data[join_date],MATCH('4.Endirim'!G1371,data[cust&amp;camp],0))</f>
        <v>44832</v>
      </c>
      <c r="I1371" s="11">
        <f>INDEX(data[GƏLİR],MATCH('4.Endirim'!G1371,data[cust&amp;camp],0))</f>
        <v>16</v>
      </c>
      <c r="J1371" s="10">
        <f t="shared" si="127"/>
        <v>44843</v>
      </c>
      <c r="K1371" s="12">
        <f t="shared" si="128"/>
        <v>16</v>
      </c>
      <c r="L1371" s="12">
        <f t="shared" si="129"/>
        <v>10</v>
      </c>
      <c r="M1371" s="12" t="str">
        <f t="shared" si="130"/>
        <v>endirim :C0090,cam16</v>
      </c>
      <c r="N1371" t="str">
        <f t="shared" si="131"/>
        <v>C009016</v>
      </c>
    </row>
    <row r="1372" spans="1:14" x14ac:dyDescent="0.25">
      <c r="A1372" t="s">
        <v>2717</v>
      </c>
      <c r="B1372" t="s">
        <v>6</v>
      </c>
      <c r="E1372" s="4" t="s">
        <v>429</v>
      </c>
      <c r="F1372" s="4" t="s">
        <v>34</v>
      </c>
      <c r="G1372" s="4" t="str">
        <f t="shared" si="126"/>
        <v>C0097cam16</v>
      </c>
      <c r="H1372" s="8">
        <f>INDEX(data[join_date],MATCH('4.Endirim'!G1372,data[cust&amp;camp],0))</f>
        <v>45041</v>
      </c>
      <c r="I1372" s="11">
        <f>INDEX(data[GƏLİR],MATCH('4.Endirim'!G1372,data[cust&amp;camp],0))</f>
        <v>16</v>
      </c>
      <c r="J1372" s="10">
        <f t="shared" si="127"/>
        <v>45041</v>
      </c>
      <c r="K1372" s="12">
        <f t="shared" si="128"/>
        <v>25</v>
      </c>
      <c r="L1372" s="12">
        <f t="shared" si="129"/>
        <v>16</v>
      </c>
      <c r="M1372" s="12" t="str">
        <f t="shared" si="130"/>
        <v>endirim olmayacaq</v>
      </c>
      <c r="N1372" t="str">
        <f t="shared" si="131"/>
        <v>C009725</v>
      </c>
    </row>
    <row r="1373" spans="1:14" x14ac:dyDescent="0.25">
      <c r="A1373" t="s">
        <v>2717</v>
      </c>
      <c r="B1373" t="s">
        <v>18</v>
      </c>
      <c r="E1373" s="4" t="s">
        <v>497</v>
      </c>
      <c r="F1373" s="4" t="s">
        <v>34</v>
      </c>
      <c r="G1373" s="4" t="str">
        <f t="shared" si="126"/>
        <v>C0114cam16</v>
      </c>
      <c r="H1373" s="8">
        <f>INDEX(data[join_date],MATCH('4.Endirim'!G1373,data[cust&amp;camp],0))</f>
        <v>44698</v>
      </c>
      <c r="I1373" s="11">
        <f>INDEX(data[GƏLİR],MATCH('4.Endirim'!G1373,data[cust&amp;camp],0))</f>
        <v>16</v>
      </c>
      <c r="J1373" s="10">
        <f t="shared" si="127"/>
        <v>44901</v>
      </c>
      <c r="K1373" s="12">
        <f t="shared" si="128"/>
        <v>28</v>
      </c>
      <c r="L1373" s="12">
        <f t="shared" si="129"/>
        <v>28</v>
      </c>
      <c r="M1373" s="12" t="str">
        <f t="shared" si="130"/>
        <v>endirim olmayacaq</v>
      </c>
      <c r="N1373" t="str">
        <f t="shared" si="131"/>
        <v>C011428</v>
      </c>
    </row>
    <row r="1374" spans="1:14" x14ac:dyDescent="0.25">
      <c r="A1374" t="s">
        <v>2721</v>
      </c>
      <c r="B1374" t="s">
        <v>24</v>
      </c>
      <c r="E1374" s="4" t="s">
        <v>529</v>
      </c>
      <c r="F1374" s="4" t="s">
        <v>34</v>
      </c>
      <c r="G1374" s="4" t="str">
        <f t="shared" si="126"/>
        <v>C0122cam16</v>
      </c>
      <c r="H1374" s="8">
        <f>INDEX(data[join_date],MATCH('4.Endirim'!G1374,data[cust&amp;camp],0))</f>
        <v>44998</v>
      </c>
      <c r="I1374" s="11">
        <f>INDEX(data[GƏLİR],MATCH('4.Endirim'!G1374,data[cust&amp;camp],0))</f>
        <v>16</v>
      </c>
      <c r="J1374" s="10">
        <f t="shared" si="127"/>
        <v>44998</v>
      </c>
      <c r="K1374" s="12">
        <f t="shared" si="128"/>
        <v>62</v>
      </c>
      <c r="L1374" s="12">
        <f t="shared" si="129"/>
        <v>16</v>
      </c>
      <c r="M1374" s="12" t="str">
        <f t="shared" si="130"/>
        <v>endirim olmayacaq</v>
      </c>
      <c r="N1374" t="str">
        <f t="shared" si="131"/>
        <v>C012262</v>
      </c>
    </row>
    <row r="1375" spans="1:14" x14ac:dyDescent="0.25">
      <c r="A1375" t="s">
        <v>2725</v>
      </c>
      <c r="B1375" t="s">
        <v>22</v>
      </c>
      <c r="E1375" s="4" t="s">
        <v>569</v>
      </c>
      <c r="F1375" s="4" t="s">
        <v>34</v>
      </c>
      <c r="G1375" s="4" t="str">
        <f t="shared" si="126"/>
        <v>C0132cam16</v>
      </c>
      <c r="H1375" s="8">
        <f>INDEX(data[join_date],MATCH('4.Endirim'!G1375,data[cust&amp;camp],0))</f>
        <v>44815</v>
      </c>
      <c r="I1375" s="11">
        <f>INDEX(data[GƏLİR],MATCH('4.Endirim'!G1375,data[cust&amp;camp],0))</f>
        <v>16</v>
      </c>
      <c r="J1375" s="10">
        <f t="shared" si="127"/>
        <v>45010</v>
      </c>
      <c r="K1375" s="12">
        <f t="shared" si="128"/>
        <v>75</v>
      </c>
      <c r="L1375" s="12">
        <f t="shared" si="129"/>
        <v>75</v>
      </c>
      <c r="M1375" s="12" t="str">
        <f t="shared" si="130"/>
        <v>endirim olmayacaq</v>
      </c>
      <c r="N1375" t="str">
        <f t="shared" si="131"/>
        <v>C013275</v>
      </c>
    </row>
    <row r="1376" spans="1:14" x14ac:dyDescent="0.25">
      <c r="A1376" t="s">
        <v>2725</v>
      </c>
      <c r="B1376" t="s">
        <v>30</v>
      </c>
      <c r="E1376" s="4" t="s">
        <v>605</v>
      </c>
      <c r="F1376" s="4" t="s">
        <v>34</v>
      </c>
      <c r="G1376" s="4" t="str">
        <f t="shared" si="126"/>
        <v>C0141cam16</v>
      </c>
      <c r="H1376" s="8">
        <f>INDEX(data[join_date],MATCH('4.Endirim'!G1376,data[cust&amp;camp],0))</f>
        <v>44680</v>
      </c>
      <c r="I1376" s="11">
        <f>INDEX(data[GƏLİR],MATCH('4.Endirim'!G1376,data[cust&amp;camp],0))</f>
        <v>16</v>
      </c>
      <c r="J1376" s="10">
        <f t="shared" si="127"/>
        <v>44767</v>
      </c>
      <c r="K1376" s="12">
        <f t="shared" si="128"/>
        <v>16</v>
      </c>
      <c r="L1376" s="12">
        <f t="shared" si="129"/>
        <v>13</v>
      </c>
      <c r="M1376" s="12" t="str">
        <f t="shared" si="130"/>
        <v>endirim :C0141,cam16</v>
      </c>
      <c r="N1376" t="str">
        <f t="shared" si="131"/>
        <v>C014116</v>
      </c>
    </row>
    <row r="1377" spans="1:14" x14ac:dyDescent="0.25">
      <c r="A1377" t="s">
        <v>2729</v>
      </c>
      <c r="B1377" t="s">
        <v>12</v>
      </c>
      <c r="E1377" s="4" t="s">
        <v>613</v>
      </c>
      <c r="F1377" s="4" t="s">
        <v>34</v>
      </c>
      <c r="G1377" s="4" t="str">
        <f t="shared" si="126"/>
        <v>C0143cam16</v>
      </c>
      <c r="H1377" s="8">
        <f>INDEX(data[join_date],MATCH('4.Endirim'!G1377,data[cust&amp;camp],0))</f>
        <v>44755</v>
      </c>
      <c r="I1377" s="11">
        <f>INDEX(data[GƏLİR],MATCH('4.Endirim'!G1377,data[cust&amp;camp],0))</f>
        <v>16</v>
      </c>
      <c r="J1377" s="10">
        <f t="shared" si="127"/>
        <v>44848</v>
      </c>
      <c r="K1377" s="12">
        <f t="shared" si="128"/>
        <v>29</v>
      </c>
      <c r="L1377" s="12">
        <f t="shared" si="129"/>
        <v>29</v>
      </c>
      <c r="M1377" s="12" t="str">
        <f t="shared" si="130"/>
        <v>endirim olmayacaq</v>
      </c>
      <c r="N1377" t="str">
        <f t="shared" si="131"/>
        <v>C014329</v>
      </c>
    </row>
    <row r="1378" spans="1:14" x14ac:dyDescent="0.25">
      <c r="A1378" t="s">
        <v>2729</v>
      </c>
      <c r="B1378" t="s">
        <v>30</v>
      </c>
      <c r="E1378" s="4" t="s">
        <v>625</v>
      </c>
      <c r="F1378" s="4" t="s">
        <v>34</v>
      </c>
      <c r="G1378" s="4" t="str">
        <f t="shared" si="126"/>
        <v>C0146cam16</v>
      </c>
      <c r="H1378" s="8">
        <f>INDEX(data[join_date],MATCH('4.Endirim'!G1378,data[cust&amp;camp],0))</f>
        <v>44740</v>
      </c>
      <c r="I1378" s="11">
        <f>INDEX(data[GƏLİR],MATCH('4.Endirim'!G1378,data[cust&amp;camp],0))</f>
        <v>16</v>
      </c>
      <c r="J1378" s="10">
        <f t="shared" si="127"/>
        <v>45022</v>
      </c>
      <c r="K1378" s="12">
        <f t="shared" si="128"/>
        <v>27</v>
      </c>
      <c r="L1378" s="12">
        <f t="shared" si="129"/>
        <v>27</v>
      </c>
      <c r="M1378" s="12" t="str">
        <f t="shared" si="130"/>
        <v>endirim olmayacaq</v>
      </c>
      <c r="N1378" t="str">
        <f t="shared" si="131"/>
        <v>C014627</v>
      </c>
    </row>
    <row r="1379" spans="1:14" x14ac:dyDescent="0.25">
      <c r="A1379" t="s">
        <v>2733</v>
      </c>
      <c r="B1379" t="s">
        <v>36</v>
      </c>
      <c r="E1379" s="4" t="s">
        <v>657</v>
      </c>
      <c r="F1379" s="4" t="s">
        <v>34</v>
      </c>
      <c r="G1379" s="4" t="str">
        <f t="shared" si="126"/>
        <v>C0154cam16</v>
      </c>
      <c r="H1379" s="8">
        <f>INDEX(data[join_date],MATCH('4.Endirim'!G1379,data[cust&amp;camp],0))</f>
        <v>44939</v>
      </c>
      <c r="I1379" s="11">
        <f>INDEX(data[GƏLİR],MATCH('4.Endirim'!G1379,data[cust&amp;camp],0))</f>
        <v>16</v>
      </c>
      <c r="J1379" s="10">
        <f t="shared" si="127"/>
        <v>44939</v>
      </c>
      <c r="K1379" s="12">
        <f t="shared" si="128"/>
        <v>62</v>
      </c>
      <c r="L1379" s="12">
        <f t="shared" si="129"/>
        <v>16</v>
      </c>
      <c r="M1379" s="12" t="str">
        <f t="shared" si="130"/>
        <v>endirim olmayacaq</v>
      </c>
      <c r="N1379" t="str">
        <f t="shared" si="131"/>
        <v>C015462</v>
      </c>
    </row>
    <row r="1380" spans="1:14" x14ac:dyDescent="0.25">
      <c r="A1380" t="s">
        <v>2737</v>
      </c>
      <c r="B1380" t="s">
        <v>32</v>
      </c>
      <c r="E1380" s="4" t="s">
        <v>661</v>
      </c>
      <c r="F1380" s="4" t="s">
        <v>34</v>
      </c>
      <c r="G1380" s="4" t="str">
        <f t="shared" si="126"/>
        <v>C0155cam16</v>
      </c>
      <c r="H1380" s="8">
        <f>INDEX(data[join_date],MATCH('4.Endirim'!G1380,data[cust&amp;camp],0))</f>
        <v>44816</v>
      </c>
      <c r="I1380" s="11">
        <f>INDEX(data[GƏLİR],MATCH('4.Endirim'!G1380,data[cust&amp;camp],0))</f>
        <v>16</v>
      </c>
      <c r="J1380" s="10">
        <f t="shared" si="127"/>
        <v>44816</v>
      </c>
      <c r="K1380" s="12">
        <f t="shared" si="128"/>
        <v>75</v>
      </c>
      <c r="L1380" s="12">
        <f t="shared" si="129"/>
        <v>16</v>
      </c>
      <c r="M1380" s="12" t="str">
        <f t="shared" si="130"/>
        <v>endirim olmayacaq</v>
      </c>
      <c r="N1380" t="str">
        <f t="shared" si="131"/>
        <v>C015575</v>
      </c>
    </row>
    <row r="1381" spans="1:14" x14ac:dyDescent="0.25">
      <c r="A1381" t="s">
        <v>2737</v>
      </c>
      <c r="B1381" t="s">
        <v>36</v>
      </c>
      <c r="E1381" s="4" t="s">
        <v>665</v>
      </c>
      <c r="F1381" s="4" t="s">
        <v>34</v>
      </c>
      <c r="G1381" s="4" t="str">
        <f t="shared" si="126"/>
        <v>C0156cam16</v>
      </c>
      <c r="H1381" s="8">
        <f>INDEX(data[join_date],MATCH('4.Endirim'!G1381,data[cust&amp;camp],0))</f>
        <v>44974</v>
      </c>
      <c r="I1381" s="11">
        <f>INDEX(data[GƏLİR],MATCH('4.Endirim'!G1381,data[cust&amp;camp],0))</f>
        <v>16</v>
      </c>
      <c r="J1381" s="10">
        <f t="shared" si="127"/>
        <v>44976</v>
      </c>
      <c r="K1381" s="12">
        <f t="shared" si="128"/>
        <v>66</v>
      </c>
      <c r="L1381" s="12">
        <f t="shared" si="129"/>
        <v>66</v>
      </c>
      <c r="M1381" s="12" t="str">
        <f t="shared" si="130"/>
        <v>endirim olmayacaq</v>
      </c>
      <c r="N1381" t="str">
        <f t="shared" si="131"/>
        <v>C015666</v>
      </c>
    </row>
    <row r="1382" spans="1:14" x14ac:dyDescent="0.25">
      <c r="A1382" t="s">
        <v>2741</v>
      </c>
      <c r="B1382" t="s">
        <v>8</v>
      </c>
      <c r="E1382" s="4" t="s">
        <v>749</v>
      </c>
      <c r="F1382" s="4" t="s">
        <v>34</v>
      </c>
      <c r="G1382" s="4" t="str">
        <f t="shared" si="126"/>
        <v>C0177cam16</v>
      </c>
      <c r="H1382" s="8">
        <f>INDEX(data[join_date],MATCH('4.Endirim'!G1382,data[cust&amp;camp],0))</f>
        <v>45033</v>
      </c>
      <c r="I1382" s="11">
        <f>INDEX(data[GƏLİR],MATCH('4.Endirim'!G1382,data[cust&amp;camp],0))</f>
        <v>16</v>
      </c>
      <c r="J1382" s="10">
        <f t="shared" si="127"/>
        <v>45040</v>
      </c>
      <c r="K1382" s="12">
        <f t="shared" si="128"/>
        <v>66</v>
      </c>
      <c r="L1382" s="12">
        <f t="shared" si="129"/>
        <v>66</v>
      </c>
      <c r="M1382" s="12" t="str">
        <f t="shared" si="130"/>
        <v>endirim olmayacaq</v>
      </c>
      <c r="N1382" t="str">
        <f t="shared" si="131"/>
        <v>C017766</v>
      </c>
    </row>
    <row r="1383" spans="1:14" x14ac:dyDescent="0.25">
      <c r="A1383" t="s">
        <v>2741</v>
      </c>
      <c r="B1383" t="s">
        <v>26</v>
      </c>
      <c r="E1383" s="4" t="s">
        <v>769</v>
      </c>
      <c r="F1383" s="4" t="s">
        <v>34</v>
      </c>
      <c r="G1383" s="4" t="str">
        <f t="shared" si="126"/>
        <v>C0182cam16</v>
      </c>
      <c r="H1383" s="8">
        <f>INDEX(data[join_date],MATCH('4.Endirim'!G1383,data[cust&amp;camp],0))</f>
        <v>44793</v>
      </c>
      <c r="I1383" s="11">
        <f>INDEX(data[GƏLİR],MATCH('4.Endirim'!G1383,data[cust&amp;camp],0))</f>
        <v>16</v>
      </c>
      <c r="J1383" s="10">
        <f t="shared" si="127"/>
        <v>44793</v>
      </c>
      <c r="K1383" s="12">
        <f t="shared" si="128"/>
        <v>28</v>
      </c>
      <c r="L1383" s="12">
        <f t="shared" si="129"/>
        <v>16</v>
      </c>
      <c r="M1383" s="12" t="str">
        <f t="shared" si="130"/>
        <v>endirim olmayacaq</v>
      </c>
      <c r="N1383" t="str">
        <f t="shared" si="131"/>
        <v>C018228</v>
      </c>
    </row>
    <row r="1384" spans="1:14" x14ac:dyDescent="0.25">
      <c r="A1384" t="s">
        <v>2745</v>
      </c>
      <c r="B1384" t="s">
        <v>30</v>
      </c>
      <c r="E1384" s="4" t="s">
        <v>805</v>
      </c>
      <c r="F1384" s="4" t="s">
        <v>34</v>
      </c>
      <c r="G1384" s="4" t="str">
        <f t="shared" si="126"/>
        <v>C0191cam16</v>
      </c>
      <c r="H1384" s="8">
        <f>INDEX(data[join_date],MATCH('4.Endirim'!G1384,data[cust&amp;camp],0))</f>
        <v>44860</v>
      </c>
      <c r="I1384" s="11">
        <f>INDEX(data[GƏLİR],MATCH('4.Endirim'!G1384,data[cust&amp;camp],0))</f>
        <v>16</v>
      </c>
      <c r="J1384" s="10">
        <f t="shared" si="127"/>
        <v>44860</v>
      </c>
      <c r="K1384" s="12">
        <f t="shared" si="128"/>
        <v>65</v>
      </c>
      <c r="L1384" s="12">
        <f t="shared" si="129"/>
        <v>16</v>
      </c>
      <c r="M1384" s="12" t="str">
        <f t="shared" si="130"/>
        <v>endirim olmayacaq</v>
      </c>
      <c r="N1384" t="str">
        <f t="shared" si="131"/>
        <v>C019165</v>
      </c>
    </row>
    <row r="1385" spans="1:14" x14ac:dyDescent="0.25">
      <c r="A1385" t="s">
        <v>2745</v>
      </c>
      <c r="B1385" t="s">
        <v>32</v>
      </c>
      <c r="E1385" s="4" t="s">
        <v>893</v>
      </c>
      <c r="F1385" s="4" t="s">
        <v>34</v>
      </c>
      <c r="G1385" s="4" t="str">
        <f t="shared" si="126"/>
        <v>C0213cam16</v>
      </c>
      <c r="H1385" s="8">
        <f>INDEX(data[join_date],MATCH('4.Endirim'!G1385,data[cust&amp;camp],0))</f>
        <v>44856</v>
      </c>
      <c r="I1385" s="11">
        <f>INDEX(data[GƏLİR],MATCH('4.Endirim'!G1385,data[cust&amp;camp],0))</f>
        <v>16</v>
      </c>
      <c r="J1385" s="10">
        <f t="shared" si="127"/>
        <v>44929</v>
      </c>
      <c r="K1385" s="12">
        <f t="shared" si="128"/>
        <v>66</v>
      </c>
      <c r="L1385" s="12">
        <f t="shared" si="129"/>
        <v>66</v>
      </c>
      <c r="M1385" s="12" t="str">
        <f t="shared" si="130"/>
        <v>endirim olmayacaq</v>
      </c>
      <c r="N1385" t="str">
        <f t="shared" si="131"/>
        <v>C021366</v>
      </c>
    </row>
    <row r="1386" spans="1:14" x14ac:dyDescent="0.25">
      <c r="A1386" t="s">
        <v>2749</v>
      </c>
      <c r="B1386" t="s">
        <v>24</v>
      </c>
      <c r="E1386" s="4" t="s">
        <v>897</v>
      </c>
      <c r="F1386" s="4" t="s">
        <v>34</v>
      </c>
      <c r="G1386" s="4" t="str">
        <f t="shared" si="126"/>
        <v>C0214cam16</v>
      </c>
      <c r="H1386" s="8">
        <f>INDEX(data[join_date],MATCH('4.Endirim'!G1386,data[cust&amp;camp],0))</f>
        <v>44981</v>
      </c>
      <c r="I1386" s="11">
        <f>INDEX(data[GƏLİR],MATCH('4.Endirim'!G1386,data[cust&amp;camp],0))</f>
        <v>16</v>
      </c>
      <c r="J1386" s="10">
        <f t="shared" si="127"/>
        <v>45021</v>
      </c>
      <c r="K1386" s="12">
        <f t="shared" si="128"/>
        <v>75</v>
      </c>
      <c r="L1386" s="12">
        <f t="shared" si="129"/>
        <v>75</v>
      </c>
      <c r="M1386" s="12" t="str">
        <f t="shared" si="130"/>
        <v>endirim olmayacaq</v>
      </c>
      <c r="N1386" t="str">
        <f t="shared" si="131"/>
        <v>C021475</v>
      </c>
    </row>
    <row r="1387" spans="1:14" x14ac:dyDescent="0.25">
      <c r="A1387" t="s">
        <v>2749</v>
      </c>
      <c r="B1387" t="s">
        <v>34</v>
      </c>
      <c r="E1387" s="4" t="s">
        <v>917</v>
      </c>
      <c r="F1387" s="4" t="s">
        <v>34</v>
      </c>
      <c r="G1387" s="4" t="str">
        <f t="shared" si="126"/>
        <v>C0219cam16</v>
      </c>
      <c r="H1387" s="8">
        <f>INDEX(data[join_date],MATCH('4.Endirim'!G1387,data[cust&amp;camp],0))</f>
        <v>44892</v>
      </c>
      <c r="I1387" s="11">
        <f>INDEX(data[GƏLİR],MATCH('4.Endirim'!G1387,data[cust&amp;camp],0))</f>
        <v>16</v>
      </c>
      <c r="J1387" s="10">
        <f t="shared" si="127"/>
        <v>44892</v>
      </c>
      <c r="K1387" s="12">
        <f t="shared" si="128"/>
        <v>25</v>
      </c>
      <c r="L1387" s="12">
        <f t="shared" si="129"/>
        <v>16</v>
      </c>
      <c r="M1387" s="12" t="str">
        <f t="shared" si="130"/>
        <v>endirim olmayacaq</v>
      </c>
      <c r="N1387" t="str">
        <f t="shared" si="131"/>
        <v>C021925</v>
      </c>
    </row>
    <row r="1388" spans="1:14" x14ac:dyDescent="0.25">
      <c r="A1388" t="s">
        <v>2753</v>
      </c>
      <c r="B1388" t="s">
        <v>28</v>
      </c>
      <c r="E1388" s="4" t="s">
        <v>921</v>
      </c>
      <c r="F1388" s="4" t="s">
        <v>34</v>
      </c>
      <c r="G1388" s="4" t="str">
        <f t="shared" si="126"/>
        <v>C0220cam16</v>
      </c>
      <c r="H1388" s="8">
        <f>INDEX(data[join_date],MATCH('4.Endirim'!G1388,data[cust&amp;camp],0))</f>
        <v>44849</v>
      </c>
      <c r="I1388" s="11">
        <f>INDEX(data[GƏLİR],MATCH('4.Endirim'!G1388,data[cust&amp;camp],0))</f>
        <v>16</v>
      </c>
      <c r="J1388" s="10">
        <f t="shared" si="127"/>
        <v>44849</v>
      </c>
      <c r="K1388" s="12">
        <f t="shared" si="128"/>
        <v>25</v>
      </c>
      <c r="L1388" s="12">
        <f t="shared" si="129"/>
        <v>16</v>
      </c>
      <c r="M1388" s="12" t="str">
        <f t="shared" si="130"/>
        <v>endirim olmayacaq</v>
      </c>
      <c r="N1388" t="str">
        <f t="shared" si="131"/>
        <v>C022025</v>
      </c>
    </row>
    <row r="1389" spans="1:14" x14ac:dyDescent="0.25">
      <c r="A1389" t="s">
        <v>2753</v>
      </c>
      <c r="B1389" t="s">
        <v>32</v>
      </c>
      <c r="E1389" s="4" t="s">
        <v>1017</v>
      </c>
      <c r="F1389" s="4" t="s">
        <v>34</v>
      </c>
      <c r="G1389" s="4" t="str">
        <f t="shared" si="126"/>
        <v>C0244cam16</v>
      </c>
      <c r="H1389" s="8">
        <f>INDEX(data[join_date],MATCH('4.Endirim'!G1389,data[cust&amp;camp],0))</f>
        <v>45024</v>
      </c>
      <c r="I1389" s="11">
        <f>INDEX(data[GƏLİR],MATCH('4.Endirim'!G1389,data[cust&amp;camp],0))</f>
        <v>16</v>
      </c>
      <c r="J1389" s="10">
        <f t="shared" si="127"/>
        <v>45024</v>
      </c>
      <c r="K1389" s="12">
        <f t="shared" si="128"/>
        <v>75</v>
      </c>
      <c r="L1389" s="12">
        <f t="shared" si="129"/>
        <v>16</v>
      </c>
      <c r="M1389" s="12" t="str">
        <f t="shared" si="130"/>
        <v>endirim olmayacaq</v>
      </c>
      <c r="N1389" t="str">
        <f t="shared" si="131"/>
        <v>C024475</v>
      </c>
    </row>
    <row r="1390" spans="1:14" x14ac:dyDescent="0.25">
      <c r="A1390" t="s">
        <v>2757</v>
      </c>
      <c r="B1390" t="s">
        <v>16</v>
      </c>
      <c r="E1390" s="4" t="s">
        <v>1061</v>
      </c>
      <c r="F1390" s="4" t="s">
        <v>34</v>
      </c>
      <c r="G1390" s="4" t="str">
        <f t="shared" si="126"/>
        <v>C0255cam16</v>
      </c>
      <c r="H1390" s="8">
        <f>INDEX(data[join_date],MATCH('4.Endirim'!G1390,data[cust&amp;camp],0))</f>
        <v>44796</v>
      </c>
      <c r="I1390" s="11">
        <f>INDEX(data[GƏLİR],MATCH('4.Endirim'!G1390,data[cust&amp;camp],0))</f>
        <v>16</v>
      </c>
      <c r="J1390" s="10">
        <f t="shared" si="127"/>
        <v>44796</v>
      </c>
      <c r="K1390" s="12">
        <f t="shared" si="128"/>
        <v>66</v>
      </c>
      <c r="L1390" s="12">
        <f t="shared" si="129"/>
        <v>16</v>
      </c>
      <c r="M1390" s="12" t="str">
        <f t="shared" si="130"/>
        <v>endirim olmayacaq</v>
      </c>
      <c r="N1390" t="str">
        <f t="shared" si="131"/>
        <v>C025566</v>
      </c>
    </row>
    <row r="1391" spans="1:14" x14ac:dyDescent="0.25">
      <c r="A1391" t="s">
        <v>2757</v>
      </c>
      <c r="B1391" t="s">
        <v>32</v>
      </c>
      <c r="E1391" s="4" t="s">
        <v>1077</v>
      </c>
      <c r="F1391" s="4" t="s">
        <v>34</v>
      </c>
      <c r="G1391" s="4" t="str">
        <f t="shared" si="126"/>
        <v>C0259cam16</v>
      </c>
      <c r="H1391" s="8">
        <f>INDEX(data[join_date],MATCH('4.Endirim'!G1391,data[cust&amp;camp],0))</f>
        <v>44682</v>
      </c>
      <c r="I1391" s="11">
        <f>INDEX(data[GƏLİR],MATCH('4.Endirim'!G1391,data[cust&amp;camp],0))</f>
        <v>16</v>
      </c>
      <c r="J1391" s="10">
        <f t="shared" si="127"/>
        <v>44799</v>
      </c>
      <c r="K1391" s="12">
        <f t="shared" si="128"/>
        <v>27</v>
      </c>
      <c r="L1391" s="12">
        <f t="shared" si="129"/>
        <v>27</v>
      </c>
      <c r="M1391" s="12" t="str">
        <f t="shared" si="130"/>
        <v>endirim olmayacaq</v>
      </c>
      <c r="N1391" t="str">
        <f t="shared" si="131"/>
        <v>C025927</v>
      </c>
    </row>
    <row r="1392" spans="1:14" x14ac:dyDescent="0.25">
      <c r="A1392" t="s">
        <v>2761</v>
      </c>
      <c r="B1392" t="s">
        <v>10</v>
      </c>
      <c r="E1392" s="4" t="s">
        <v>1085</v>
      </c>
      <c r="F1392" s="4" t="s">
        <v>34</v>
      </c>
      <c r="G1392" s="4" t="str">
        <f t="shared" si="126"/>
        <v>C0261cam16</v>
      </c>
      <c r="H1392" s="8">
        <f>INDEX(data[join_date],MATCH('4.Endirim'!G1392,data[cust&amp;camp],0))</f>
        <v>44619</v>
      </c>
      <c r="I1392" s="11">
        <f>INDEX(data[GƏLİR],MATCH('4.Endirim'!G1392,data[cust&amp;camp],0))</f>
        <v>16</v>
      </c>
      <c r="J1392" s="10">
        <f t="shared" si="127"/>
        <v>45034</v>
      </c>
      <c r="K1392" s="12">
        <f t="shared" si="128"/>
        <v>29</v>
      </c>
      <c r="L1392" s="12">
        <f t="shared" si="129"/>
        <v>29</v>
      </c>
      <c r="M1392" s="12" t="str">
        <f t="shared" si="130"/>
        <v>endirim olmayacaq</v>
      </c>
      <c r="N1392" t="str">
        <f t="shared" si="131"/>
        <v>C026129</v>
      </c>
    </row>
    <row r="1393" spans="1:14" x14ac:dyDescent="0.25">
      <c r="A1393" t="s">
        <v>2761</v>
      </c>
      <c r="B1393" t="s">
        <v>24</v>
      </c>
      <c r="E1393" s="4" t="s">
        <v>1157</v>
      </c>
      <c r="F1393" s="4" t="s">
        <v>34</v>
      </c>
      <c r="G1393" s="4" t="str">
        <f t="shared" si="126"/>
        <v>C0279cam16</v>
      </c>
      <c r="H1393" s="8">
        <f>INDEX(data[join_date],MATCH('4.Endirim'!G1393,data[cust&amp;camp],0))</f>
        <v>44953</v>
      </c>
      <c r="I1393" s="11">
        <f>INDEX(data[GƏLİR],MATCH('4.Endirim'!G1393,data[cust&amp;camp],0))</f>
        <v>16</v>
      </c>
      <c r="J1393" s="10">
        <f t="shared" si="127"/>
        <v>44953</v>
      </c>
      <c r="K1393" s="12">
        <f t="shared" si="128"/>
        <v>25</v>
      </c>
      <c r="L1393" s="12">
        <f t="shared" si="129"/>
        <v>16</v>
      </c>
      <c r="M1393" s="12" t="str">
        <f t="shared" si="130"/>
        <v>endirim olmayacaq</v>
      </c>
      <c r="N1393" t="str">
        <f t="shared" si="131"/>
        <v>C027925</v>
      </c>
    </row>
    <row r="1394" spans="1:14" x14ac:dyDescent="0.25">
      <c r="A1394" t="s">
        <v>2765</v>
      </c>
      <c r="B1394" t="s">
        <v>10</v>
      </c>
      <c r="E1394" s="4" t="s">
        <v>1177</v>
      </c>
      <c r="F1394" s="4" t="s">
        <v>34</v>
      </c>
      <c r="G1394" s="4" t="str">
        <f t="shared" si="126"/>
        <v>C0284cam16</v>
      </c>
      <c r="H1394" s="8">
        <f>INDEX(data[join_date],MATCH('4.Endirim'!G1394,data[cust&amp;camp],0))</f>
        <v>44925</v>
      </c>
      <c r="I1394" s="11">
        <f>INDEX(data[GƏLİR],MATCH('4.Endirim'!G1394,data[cust&amp;camp],0))</f>
        <v>16</v>
      </c>
      <c r="J1394" s="10">
        <f t="shared" si="127"/>
        <v>44925</v>
      </c>
      <c r="K1394" s="12">
        <f t="shared" si="128"/>
        <v>26</v>
      </c>
      <c r="L1394" s="12">
        <f t="shared" si="129"/>
        <v>16</v>
      </c>
      <c r="M1394" s="12" t="str">
        <f t="shared" si="130"/>
        <v>endirim olmayacaq</v>
      </c>
      <c r="N1394" t="str">
        <f t="shared" si="131"/>
        <v>C028426</v>
      </c>
    </row>
    <row r="1395" spans="1:14" x14ac:dyDescent="0.25">
      <c r="A1395" t="s">
        <v>2765</v>
      </c>
      <c r="B1395" t="s">
        <v>22</v>
      </c>
      <c r="E1395" s="4" t="s">
        <v>1181</v>
      </c>
      <c r="F1395" s="4" t="s">
        <v>34</v>
      </c>
      <c r="G1395" s="4" t="str">
        <f t="shared" si="126"/>
        <v>C0285cam16</v>
      </c>
      <c r="H1395" s="8">
        <f>INDEX(data[join_date],MATCH('4.Endirim'!G1395,data[cust&amp;camp],0))</f>
        <v>44822</v>
      </c>
      <c r="I1395" s="11">
        <f>INDEX(data[GƏLİR],MATCH('4.Endirim'!G1395,data[cust&amp;camp],0))</f>
        <v>16</v>
      </c>
      <c r="J1395" s="10">
        <f t="shared" si="127"/>
        <v>44822</v>
      </c>
      <c r="K1395" s="12">
        <f t="shared" si="128"/>
        <v>25</v>
      </c>
      <c r="L1395" s="12">
        <f t="shared" si="129"/>
        <v>16</v>
      </c>
      <c r="M1395" s="12" t="str">
        <f t="shared" si="130"/>
        <v>endirim olmayacaq</v>
      </c>
      <c r="N1395" t="str">
        <f t="shared" si="131"/>
        <v>C028525</v>
      </c>
    </row>
    <row r="1396" spans="1:14" x14ac:dyDescent="0.25">
      <c r="A1396" t="s">
        <v>2769</v>
      </c>
      <c r="B1396" t="s">
        <v>26</v>
      </c>
      <c r="E1396" s="4" t="s">
        <v>1205</v>
      </c>
      <c r="F1396" s="4" t="s">
        <v>34</v>
      </c>
      <c r="G1396" s="4" t="str">
        <f t="shared" si="126"/>
        <v>C0291cam16</v>
      </c>
      <c r="H1396" s="8">
        <f>INDEX(data[join_date],MATCH('4.Endirim'!G1396,data[cust&amp;camp],0))</f>
        <v>44895</v>
      </c>
      <c r="I1396" s="11">
        <f>INDEX(data[GƏLİR],MATCH('4.Endirim'!G1396,data[cust&amp;camp],0))</f>
        <v>16</v>
      </c>
      <c r="J1396" s="10">
        <f t="shared" si="127"/>
        <v>44895</v>
      </c>
      <c r="K1396" s="12">
        <f t="shared" si="128"/>
        <v>16</v>
      </c>
      <c r="L1396" s="12">
        <f t="shared" si="129"/>
        <v>16</v>
      </c>
      <c r="M1396" s="12" t="str">
        <f t="shared" si="130"/>
        <v>endirim olmayacaq</v>
      </c>
      <c r="N1396" t="str">
        <f t="shared" si="131"/>
        <v>C029116</v>
      </c>
    </row>
    <row r="1397" spans="1:14" x14ac:dyDescent="0.25">
      <c r="A1397" t="s">
        <v>2769</v>
      </c>
      <c r="B1397" t="s">
        <v>28</v>
      </c>
      <c r="E1397" s="4" t="s">
        <v>1269</v>
      </c>
      <c r="F1397" s="4" t="s">
        <v>34</v>
      </c>
      <c r="G1397" s="4" t="str">
        <f t="shared" si="126"/>
        <v>C0307cam16</v>
      </c>
      <c r="H1397" s="8">
        <f>INDEX(data[join_date],MATCH('4.Endirim'!G1397,data[cust&amp;camp],0))</f>
        <v>44646</v>
      </c>
      <c r="I1397" s="11">
        <f>INDEX(data[GƏLİR],MATCH('4.Endirim'!G1397,data[cust&amp;camp],0))</f>
        <v>16</v>
      </c>
      <c r="J1397" s="10">
        <f t="shared" si="127"/>
        <v>44948</v>
      </c>
      <c r="K1397" s="12">
        <f t="shared" si="128"/>
        <v>25</v>
      </c>
      <c r="L1397" s="12">
        <f t="shared" si="129"/>
        <v>25</v>
      </c>
      <c r="M1397" s="12" t="str">
        <f t="shared" si="130"/>
        <v>endirim olmayacaq</v>
      </c>
      <c r="N1397" t="str">
        <f t="shared" si="131"/>
        <v>C030725</v>
      </c>
    </row>
    <row r="1398" spans="1:14" x14ac:dyDescent="0.25">
      <c r="A1398" t="s">
        <v>2773</v>
      </c>
      <c r="B1398" t="s">
        <v>14</v>
      </c>
      <c r="E1398" s="4" t="s">
        <v>1333</v>
      </c>
      <c r="F1398" s="4" t="s">
        <v>34</v>
      </c>
      <c r="G1398" s="4" t="str">
        <f t="shared" si="126"/>
        <v>C0323cam16</v>
      </c>
      <c r="H1398" s="8">
        <f>INDEX(data[join_date],MATCH('4.Endirim'!G1398,data[cust&amp;camp],0))</f>
        <v>45015</v>
      </c>
      <c r="I1398" s="11">
        <f>INDEX(data[GƏLİR],MATCH('4.Endirim'!G1398,data[cust&amp;camp],0))</f>
        <v>16</v>
      </c>
      <c r="J1398" s="10">
        <f t="shared" si="127"/>
        <v>45015</v>
      </c>
      <c r="K1398" s="12">
        <f t="shared" si="128"/>
        <v>26</v>
      </c>
      <c r="L1398" s="12">
        <f t="shared" si="129"/>
        <v>16</v>
      </c>
      <c r="M1398" s="12" t="str">
        <f t="shared" si="130"/>
        <v>endirim olmayacaq</v>
      </c>
      <c r="N1398" t="str">
        <f t="shared" si="131"/>
        <v>C032326</v>
      </c>
    </row>
    <row r="1399" spans="1:14" x14ac:dyDescent="0.25">
      <c r="A1399" t="s">
        <v>2777</v>
      </c>
      <c r="B1399" t="s">
        <v>6</v>
      </c>
      <c r="E1399" s="4" t="s">
        <v>1393</v>
      </c>
      <c r="F1399" s="4" t="s">
        <v>34</v>
      </c>
      <c r="G1399" s="4" t="str">
        <f t="shared" si="126"/>
        <v>C0338cam16</v>
      </c>
      <c r="H1399" s="8">
        <f>INDEX(data[join_date],MATCH('4.Endirim'!G1399,data[cust&amp;camp],0))</f>
        <v>44913</v>
      </c>
      <c r="I1399" s="11">
        <f>INDEX(data[GƏLİR],MATCH('4.Endirim'!G1399,data[cust&amp;camp],0))</f>
        <v>16</v>
      </c>
      <c r="J1399" s="10">
        <f t="shared" si="127"/>
        <v>44913</v>
      </c>
      <c r="K1399" s="12">
        <f t="shared" si="128"/>
        <v>16</v>
      </c>
      <c r="L1399" s="12">
        <f t="shared" si="129"/>
        <v>16</v>
      </c>
      <c r="M1399" s="12" t="str">
        <f t="shared" si="130"/>
        <v>endirim olmayacaq</v>
      </c>
      <c r="N1399" t="str">
        <f t="shared" si="131"/>
        <v>C033816</v>
      </c>
    </row>
    <row r="1400" spans="1:14" x14ac:dyDescent="0.25">
      <c r="A1400" t="s">
        <v>2777</v>
      </c>
      <c r="B1400" t="s">
        <v>22</v>
      </c>
      <c r="E1400" s="4" t="s">
        <v>1401</v>
      </c>
      <c r="F1400" s="4" t="s">
        <v>34</v>
      </c>
      <c r="G1400" s="4" t="str">
        <f t="shared" si="126"/>
        <v>C0340cam16</v>
      </c>
      <c r="H1400" s="8">
        <f>INDEX(data[join_date],MATCH('4.Endirim'!G1400,data[cust&amp;camp],0))</f>
        <v>44763</v>
      </c>
      <c r="I1400" s="11">
        <f>INDEX(data[GƏLİR],MATCH('4.Endirim'!G1400,data[cust&amp;camp],0))</f>
        <v>16</v>
      </c>
      <c r="J1400" s="10">
        <f t="shared" si="127"/>
        <v>44763</v>
      </c>
      <c r="K1400" s="12">
        <f t="shared" si="128"/>
        <v>16</v>
      </c>
      <c r="L1400" s="12">
        <f t="shared" si="129"/>
        <v>16</v>
      </c>
      <c r="M1400" s="12" t="str">
        <f t="shared" si="130"/>
        <v>endirim olmayacaq</v>
      </c>
      <c r="N1400" t="str">
        <f t="shared" si="131"/>
        <v>C034016</v>
      </c>
    </row>
    <row r="1401" spans="1:14" x14ac:dyDescent="0.25">
      <c r="A1401" t="s">
        <v>2781</v>
      </c>
      <c r="B1401" t="s">
        <v>4</v>
      </c>
      <c r="E1401" s="4" t="s">
        <v>1405</v>
      </c>
      <c r="F1401" s="4" t="s">
        <v>34</v>
      </c>
      <c r="G1401" s="4" t="str">
        <f t="shared" si="126"/>
        <v>C0341cam16</v>
      </c>
      <c r="H1401" s="8">
        <f>INDEX(data[join_date],MATCH('4.Endirim'!G1401,data[cust&amp;camp],0))</f>
        <v>45026</v>
      </c>
      <c r="I1401" s="11">
        <f>INDEX(data[GƏLİR],MATCH('4.Endirim'!G1401,data[cust&amp;camp],0))</f>
        <v>16</v>
      </c>
      <c r="J1401" s="10">
        <f t="shared" si="127"/>
        <v>45026</v>
      </c>
      <c r="K1401" s="12">
        <f t="shared" si="128"/>
        <v>66</v>
      </c>
      <c r="L1401" s="12">
        <f t="shared" si="129"/>
        <v>16</v>
      </c>
      <c r="M1401" s="12" t="str">
        <f t="shared" si="130"/>
        <v>endirim olmayacaq</v>
      </c>
      <c r="N1401" t="str">
        <f t="shared" si="131"/>
        <v>C034166</v>
      </c>
    </row>
    <row r="1402" spans="1:14" x14ac:dyDescent="0.25">
      <c r="A1402" t="s">
        <v>2785</v>
      </c>
      <c r="B1402" t="s">
        <v>24</v>
      </c>
      <c r="E1402" s="4" t="s">
        <v>1433</v>
      </c>
      <c r="F1402" s="4" t="s">
        <v>34</v>
      </c>
      <c r="G1402" s="4" t="str">
        <f t="shared" si="126"/>
        <v>C0348cam16</v>
      </c>
      <c r="H1402" s="8">
        <f>INDEX(data[join_date],MATCH('4.Endirim'!G1402,data[cust&amp;camp],0))</f>
        <v>44848</v>
      </c>
      <c r="I1402" s="11">
        <f>INDEX(data[GƏLİR],MATCH('4.Endirim'!G1402,data[cust&amp;camp],0))</f>
        <v>16</v>
      </c>
      <c r="J1402" s="10">
        <f t="shared" si="127"/>
        <v>44848</v>
      </c>
      <c r="K1402" s="12">
        <f t="shared" si="128"/>
        <v>28</v>
      </c>
      <c r="L1402" s="12">
        <f t="shared" si="129"/>
        <v>16</v>
      </c>
      <c r="M1402" s="12" t="str">
        <f t="shared" si="130"/>
        <v>endirim olmayacaq</v>
      </c>
      <c r="N1402" t="str">
        <f t="shared" si="131"/>
        <v>C034828</v>
      </c>
    </row>
    <row r="1403" spans="1:14" x14ac:dyDescent="0.25">
      <c r="A1403" t="s">
        <v>2785</v>
      </c>
      <c r="B1403" t="s">
        <v>32</v>
      </c>
      <c r="E1403" s="4" t="s">
        <v>1457</v>
      </c>
      <c r="F1403" s="4" t="s">
        <v>34</v>
      </c>
      <c r="G1403" s="4" t="str">
        <f t="shared" si="126"/>
        <v>C0354cam16</v>
      </c>
      <c r="H1403" s="8">
        <f>INDEX(data[join_date],MATCH('4.Endirim'!G1403,data[cust&amp;camp],0))</f>
        <v>44698</v>
      </c>
      <c r="I1403" s="11">
        <f>INDEX(data[GƏLİR],MATCH('4.Endirim'!G1403,data[cust&amp;camp],0))</f>
        <v>16</v>
      </c>
      <c r="J1403" s="10">
        <f t="shared" si="127"/>
        <v>44698</v>
      </c>
      <c r="K1403" s="12">
        <f t="shared" si="128"/>
        <v>75</v>
      </c>
      <c r="L1403" s="12">
        <f t="shared" si="129"/>
        <v>16</v>
      </c>
      <c r="M1403" s="12" t="str">
        <f t="shared" si="130"/>
        <v>endirim olmayacaq</v>
      </c>
      <c r="N1403" t="str">
        <f t="shared" si="131"/>
        <v>C035475</v>
      </c>
    </row>
    <row r="1404" spans="1:14" x14ac:dyDescent="0.25">
      <c r="A1404" t="s">
        <v>2789</v>
      </c>
      <c r="B1404" t="s">
        <v>8</v>
      </c>
      <c r="E1404" s="4" t="s">
        <v>1461</v>
      </c>
      <c r="F1404" s="4" t="s">
        <v>34</v>
      </c>
      <c r="G1404" s="4" t="str">
        <f t="shared" si="126"/>
        <v>C0355cam16</v>
      </c>
      <c r="H1404" s="8">
        <f>INDEX(data[join_date],MATCH('4.Endirim'!G1404,data[cust&amp;camp],0))</f>
        <v>44619</v>
      </c>
      <c r="I1404" s="11">
        <f>INDEX(data[GƏLİR],MATCH('4.Endirim'!G1404,data[cust&amp;camp],0))</f>
        <v>16</v>
      </c>
      <c r="J1404" s="10">
        <f t="shared" si="127"/>
        <v>44916</v>
      </c>
      <c r="K1404" s="12">
        <f t="shared" si="128"/>
        <v>65</v>
      </c>
      <c r="L1404" s="12">
        <f t="shared" si="129"/>
        <v>65</v>
      </c>
      <c r="M1404" s="12" t="str">
        <f t="shared" si="130"/>
        <v>endirim olmayacaq</v>
      </c>
      <c r="N1404" t="str">
        <f t="shared" si="131"/>
        <v>C035565</v>
      </c>
    </row>
    <row r="1405" spans="1:14" x14ac:dyDescent="0.25">
      <c r="A1405" t="s">
        <v>2789</v>
      </c>
      <c r="B1405" t="s">
        <v>18</v>
      </c>
      <c r="E1405" s="4" t="s">
        <v>1501</v>
      </c>
      <c r="F1405" s="4" t="s">
        <v>34</v>
      </c>
      <c r="G1405" s="4" t="str">
        <f t="shared" si="126"/>
        <v>C0365cam16</v>
      </c>
      <c r="H1405" s="8">
        <f>INDEX(data[join_date],MATCH('4.Endirim'!G1405,data[cust&amp;camp],0))</f>
        <v>44649</v>
      </c>
      <c r="I1405" s="11">
        <f>INDEX(data[GƏLİR],MATCH('4.Endirim'!G1405,data[cust&amp;camp],0))</f>
        <v>16</v>
      </c>
      <c r="J1405" s="10">
        <f t="shared" si="127"/>
        <v>44658</v>
      </c>
      <c r="K1405" s="12">
        <f t="shared" si="128"/>
        <v>75</v>
      </c>
      <c r="L1405" s="12">
        <f t="shared" si="129"/>
        <v>75</v>
      </c>
      <c r="M1405" s="12" t="str">
        <f t="shared" si="130"/>
        <v>endirim olmayacaq</v>
      </c>
      <c r="N1405" t="str">
        <f t="shared" si="131"/>
        <v>C036575</v>
      </c>
    </row>
    <row r="1406" spans="1:14" x14ac:dyDescent="0.25">
      <c r="A1406" t="s">
        <v>2793</v>
      </c>
      <c r="B1406" t="s">
        <v>4</v>
      </c>
      <c r="E1406" s="4" t="s">
        <v>1561</v>
      </c>
      <c r="F1406" s="4" t="s">
        <v>34</v>
      </c>
      <c r="G1406" s="4" t="str">
        <f t="shared" si="126"/>
        <v>C0380cam16</v>
      </c>
      <c r="H1406" s="8">
        <f>INDEX(data[join_date],MATCH('4.Endirim'!G1406,data[cust&amp;camp],0))</f>
        <v>44574</v>
      </c>
      <c r="I1406" s="11">
        <f>INDEX(data[GƏLİR],MATCH('4.Endirim'!G1406,data[cust&amp;camp],0))</f>
        <v>16</v>
      </c>
      <c r="J1406" s="10">
        <f t="shared" si="127"/>
        <v>44725</v>
      </c>
      <c r="K1406" s="12">
        <f t="shared" si="128"/>
        <v>28</v>
      </c>
      <c r="L1406" s="12">
        <f t="shared" si="129"/>
        <v>28</v>
      </c>
      <c r="M1406" s="12" t="str">
        <f t="shared" si="130"/>
        <v>endirim olmayacaq</v>
      </c>
      <c r="N1406" t="str">
        <f t="shared" si="131"/>
        <v>C038028</v>
      </c>
    </row>
    <row r="1407" spans="1:14" x14ac:dyDescent="0.25">
      <c r="A1407" t="s">
        <v>2793</v>
      </c>
      <c r="B1407" t="s">
        <v>36</v>
      </c>
      <c r="E1407" s="4" t="s">
        <v>1609</v>
      </c>
      <c r="F1407" s="4" t="s">
        <v>34</v>
      </c>
      <c r="G1407" s="4" t="str">
        <f t="shared" si="126"/>
        <v>C0392cam16</v>
      </c>
      <c r="H1407" s="8">
        <f>INDEX(data[join_date],MATCH('4.Endirim'!G1407,data[cust&amp;camp],0))</f>
        <v>45031</v>
      </c>
      <c r="I1407" s="11">
        <f>INDEX(data[GƏLİR],MATCH('4.Endirim'!G1407,data[cust&amp;camp],0))</f>
        <v>16</v>
      </c>
      <c r="J1407" s="10">
        <f t="shared" si="127"/>
        <v>45031</v>
      </c>
      <c r="K1407" s="12">
        <f t="shared" si="128"/>
        <v>29</v>
      </c>
      <c r="L1407" s="12">
        <f t="shared" si="129"/>
        <v>16</v>
      </c>
      <c r="M1407" s="12" t="str">
        <f t="shared" si="130"/>
        <v>endirim olmayacaq</v>
      </c>
      <c r="N1407" t="str">
        <f t="shared" si="131"/>
        <v>C039229</v>
      </c>
    </row>
    <row r="1408" spans="1:14" x14ac:dyDescent="0.25">
      <c r="A1408" t="s">
        <v>2797</v>
      </c>
      <c r="B1408" t="s">
        <v>8</v>
      </c>
      <c r="E1408" s="4" t="s">
        <v>1645</v>
      </c>
      <c r="F1408" s="4" t="s">
        <v>34</v>
      </c>
      <c r="G1408" s="4" t="str">
        <f t="shared" si="126"/>
        <v>C0401cam16</v>
      </c>
      <c r="H1408" s="8">
        <f>INDEX(data[join_date],MATCH('4.Endirim'!G1408,data[cust&amp;camp],0))</f>
        <v>44614</v>
      </c>
      <c r="I1408" s="11">
        <f>INDEX(data[GƏLİR],MATCH('4.Endirim'!G1408,data[cust&amp;camp],0))</f>
        <v>16</v>
      </c>
      <c r="J1408" s="10">
        <f t="shared" si="127"/>
        <v>44614</v>
      </c>
      <c r="K1408" s="12">
        <f t="shared" si="128"/>
        <v>16</v>
      </c>
      <c r="L1408" s="12">
        <f t="shared" si="129"/>
        <v>16</v>
      </c>
      <c r="M1408" s="12" t="str">
        <f t="shared" si="130"/>
        <v>endirim olmayacaq</v>
      </c>
      <c r="N1408" t="str">
        <f t="shared" si="131"/>
        <v>C040116</v>
      </c>
    </row>
    <row r="1409" spans="1:14" x14ac:dyDescent="0.25">
      <c r="A1409" t="s">
        <v>2801</v>
      </c>
      <c r="B1409" t="s">
        <v>18</v>
      </c>
      <c r="E1409" s="4" t="s">
        <v>1665</v>
      </c>
      <c r="F1409" s="4" t="s">
        <v>34</v>
      </c>
      <c r="G1409" s="4" t="str">
        <f t="shared" si="126"/>
        <v>C0406cam16</v>
      </c>
      <c r="H1409" s="8">
        <f>INDEX(data[join_date],MATCH('4.Endirim'!G1409,data[cust&amp;camp],0))</f>
        <v>44570</v>
      </c>
      <c r="I1409" s="11">
        <f>INDEX(data[GƏLİR],MATCH('4.Endirim'!G1409,data[cust&amp;camp],0))</f>
        <v>16</v>
      </c>
      <c r="J1409" s="10">
        <f t="shared" si="127"/>
        <v>44992</v>
      </c>
      <c r="K1409" s="12">
        <f t="shared" si="128"/>
        <v>16</v>
      </c>
      <c r="L1409" s="12">
        <f t="shared" si="129"/>
        <v>10</v>
      </c>
      <c r="M1409" s="12" t="str">
        <f t="shared" si="130"/>
        <v>endirim :C0406,cam16</v>
      </c>
      <c r="N1409" t="str">
        <f t="shared" si="131"/>
        <v>C040616</v>
      </c>
    </row>
    <row r="1410" spans="1:14" x14ac:dyDescent="0.25">
      <c r="A1410" t="s">
        <v>2801</v>
      </c>
      <c r="B1410" t="s">
        <v>28</v>
      </c>
      <c r="E1410" s="4" t="s">
        <v>1677</v>
      </c>
      <c r="F1410" s="4" t="s">
        <v>34</v>
      </c>
      <c r="G1410" s="4" t="str">
        <f t="shared" si="126"/>
        <v>C0409cam16</v>
      </c>
      <c r="H1410" s="8">
        <f>INDEX(data[join_date],MATCH('4.Endirim'!G1410,data[cust&amp;camp],0))</f>
        <v>44847</v>
      </c>
      <c r="I1410" s="11">
        <f>INDEX(data[GƏLİR],MATCH('4.Endirim'!G1410,data[cust&amp;camp],0))</f>
        <v>16</v>
      </c>
      <c r="J1410" s="10">
        <f t="shared" si="127"/>
        <v>44903</v>
      </c>
      <c r="K1410" s="12">
        <f t="shared" si="128"/>
        <v>62</v>
      </c>
      <c r="L1410" s="12">
        <f t="shared" si="129"/>
        <v>62</v>
      </c>
      <c r="M1410" s="12" t="str">
        <f t="shared" si="130"/>
        <v>endirim olmayacaq</v>
      </c>
      <c r="N1410" t="str">
        <f t="shared" si="131"/>
        <v>C040962</v>
      </c>
    </row>
    <row r="1411" spans="1:14" x14ac:dyDescent="0.25">
      <c r="A1411" t="s">
        <v>2805</v>
      </c>
      <c r="B1411" t="s">
        <v>4</v>
      </c>
      <c r="E1411" s="4" t="s">
        <v>1681</v>
      </c>
      <c r="F1411" s="4" t="s">
        <v>34</v>
      </c>
      <c r="G1411" s="4" t="str">
        <f t="shared" si="126"/>
        <v>C0410cam16</v>
      </c>
      <c r="H1411" s="8">
        <f>INDEX(data[join_date],MATCH('4.Endirim'!G1411,data[cust&amp;camp],0))</f>
        <v>44601</v>
      </c>
      <c r="I1411" s="11">
        <f>INDEX(data[GƏLİR],MATCH('4.Endirim'!G1411,data[cust&amp;camp],0))</f>
        <v>16</v>
      </c>
      <c r="J1411" s="10">
        <f t="shared" si="127"/>
        <v>44797</v>
      </c>
      <c r="K1411" s="12">
        <f t="shared" si="128"/>
        <v>16</v>
      </c>
      <c r="L1411" s="12">
        <f t="shared" si="129"/>
        <v>10</v>
      </c>
      <c r="M1411" s="12" t="str">
        <f t="shared" si="130"/>
        <v>endirim :C0410,cam16</v>
      </c>
      <c r="N1411" t="str">
        <f t="shared" si="131"/>
        <v>C041016</v>
      </c>
    </row>
    <row r="1412" spans="1:14" x14ac:dyDescent="0.25">
      <c r="A1412" t="s">
        <v>2805</v>
      </c>
      <c r="B1412" t="s">
        <v>6</v>
      </c>
      <c r="E1412" s="4" t="s">
        <v>1693</v>
      </c>
      <c r="F1412" s="4" t="s">
        <v>34</v>
      </c>
      <c r="G1412" s="4" t="str">
        <f t="shared" ref="G1412:G1475" si="132">E1412&amp;F1412</f>
        <v>C0413cam16</v>
      </c>
      <c r="H1412" s="8">
        <f>INDEX(data[join_date],MATCH('4.Endirim'!G1412,data[cust&amp;camp],0))</f>
        <v>44919</v>
      </c>
      <c r="I1412" s="11">
        <f>INDEX(data[GƏLİR],MATCH('4.Endirim'!G1412,data[cust&amp;camp],0))</f>
        <v>16</v>
      </c>
      <c r="J1412" s="10">
        <f t="shared" ref="J1412:J1475" si="133">_xlfn.MAXIFS($H$4:$H$1948,$E$4:$E$1948,E1412)</f>
        <v>44919</v>
      </c>
      <c r="K1412" s="12">
        <f t="shared" ref="K1412:K1475" si="134">_xlfn.MAXIFS($I$4:$I$1948,$E$4:$E$1948,E1412)</f>
        <v>16</v>
      </c>
      <c r="L1412" s="12">
        <f t="shared" ref="L1412:L1475" si="135">_xlfn.MAXIFS($I$4:$I$1948,$H$4:$H$1948,J1412,$E$4:$E$1948,E1412)</f>
        <v>16</v>
      </c>
      <c r="M1412" s="12" t="str">
        <f t="shared" si="130"/>
        <v>endirim olmayacaq</v>
      </c>
      <c r="N1412" t="str">
        <f t="shared" si="131"/>
        <v>C041316</v>
      </c>
    </row>
    <row r="1413" spans="1:14" x14ac:dyDescent="0.25">
      <c r="A1413" t="s">
        <v>2809</v>
      </c>
      <c r="B1413" t="s">
        <v>30</v>
      </c>
      <c r="E1413" s="4" t="s">
        <v>1721</v>
      </c>
      <c r="F1413" s="4" t="s">
        <v>34</v>
      </c>
      <c r="G1413" s="4" t="str">
        <f t="shared" si="132"/>
        <v>C0420cam16</v>
      </c>
      <c r="H1413" s="8">
        <f>INDEX(data[join_date],MATCH('4.Endirim'!G1413,data[cust&amp;camp],0))</f>
        <v>44799</v>
      </c>
      <c r="I1413" s="11">
        <f>INDEX(data[GƏLİR],MATCH('4.Endirim'!G1413,data[cust&amp;camp],0))</f>
        <v>16</v>
      </c>
      <c r="J1413" s="10">
        <f t="shared" si="133"/>
        <v>44891</v>
      </c>
      <c r="K1413" s="12">
        <f t="shared" si="134"/>
        <v>16</v>
      </c>
      <c r="L1413" s="12">
        <f t="shared" si="135"/>
        <v>14</v>
      </c>
      <c r="M1413" s="12" t="str">
        <f t="shared" ref="M1413:M1476" si="136">IF(L1413&gt;=K1413,"endirim olmayacaq",IF(I1413=K1413,"endirim :"&amp;  E1413  &amp;","&amp;F1413,"endirim olmayacaq"))</f>
        <v>endirim :C0420,cam16</v>
      </c>
      <c r="N1413" t="str">
        <f t="shared" ref="N1413:N1476" si="137">E1413&amp;K1413</f>
        <v>C042016</v>
      </c>
    </row>
    <row r="1414" spans="1:14" x14ac:dyDescent="0.25">
      <c r="A1414" t="s">
        <v>2809</v>
      </c>
      <c r="B1414" t="s">
        <v>36</v>
      </c>
      <c r="E1414" s="4" t="s">
        <v>1733</v>
      </c>
      <c r="F1414" s="4" t="s">
        <v>34</v>
      </c>
      <c r="G1414" s="4" t="str">
        <f t="shared" si="132"/>
        <v>C0423cam16</v>
      </c>
      <c r="H1414" s="8">
        <f>INDEX(data[join_date],MATCH('4.Endirim'!G1414,data[cust&amp;camp],0))</f>
        <v>44867</v>
      </c>
      <c r="I1414" s="11">
        <f>INDEX(data[GƏLİR],MATCH('4.Endirim'!G1414,data[cust&amp;camp],0))</f>
        <v>16</v>
      </c>
      <c r="J1414" s="10">
        <f t="shared" si="133"/>
        <v>44992</v>
      </c>
      <c r="K1414" s="12">
        <f t="shared" si="134"/>
        <v>27</v>
      </c>
      <c r="L1414" s="12">
        <f t="shared" si="135"/>
        <v>27</v>
      </c>
      <c r="M1414" s="12" t="str">
        <f t="shared" si="136"/>
        <v>endirim olmayacaq</v>
      </c>
      <c r="N1414" t="str">
        <f t="shared" si="137"/>
        <v>C042327</v>
      </c>
    </row>
    <row r="1415" spans="1:14" x14ac:dyDescent="0.25">
      <c r="A1415" t="s">
        <v>2813</v>
      </c>
      <c r="B1415" t="s">
        <v>36</v>
      </c>
      <c r="E1415" s="4" t="s">
        <v>1769</v>
      </c>
      <c r="F1415" s="4" t="s">
        <v>34</v>
      </c>
      <c r="G1415" s="4" t="str">
        <f t="shared" si="132"/>
        <v>C0432cam16</v>
      </c>
      <c r="H1415" s="8">
        <f>INDEX(data[join_date],MATCH('4.Endirim'!G1415,data[cust&amp;camp],0))</f>
        <v>44781</v>
      </c>
      <c r="I1415" s="11">
        <f>INDEX(data[GƏLİR],MATCH('4.Endirim'!G1415,data[cust&amp;camp],0))</f>
        <v>16</v>
      </c>
      <c r="J1415" s="10">
        <f t="shared" si="133"/>
        <v>44910</v>
      </c>
      <c r="K1415" s="12">
        <f t="shared" si="134"/>
        <v>29</v>
      </c>
      <c r="L1415" s="12">
        <f t="shared" si="135"/>
        <v>29</v>
      </c>
      <c r="M1415" s="12" t="str">
        <f t="shared" si="136"/>
        <v>endirim olmayacaq</v>
      </c>
      <c r="N1415" t="str">
        <f t="shared" si="137"/>
        <v>C043229</v>
      </c>
    </row>
    <row r="1416" spans="1:14" x14ac:dyDescent="0.25">
      <c r="A1416" t="s">
        <v>2817</v>
      </c>
      <c r="B1416" t="s">
        <v>20</v>
      </c>
      <c r="E1416" s="4" t="s">
        <v>1825</v>
      </c>
      <c r="F1416" s="4" t="s">
        <v>34</v>
      </c>
      <c r="G1416" s="4" t="str">
        <f t="shared" si="132"/>
        <v>C0446cam16</v>
      </c>
      <c r="H1416" s="8">
        <f>INDEX(data[join_date],MATCH('4.Endirim'!G1416,data[cust&amp;camp],0))</f>
        <v>44715</v>
      </c>
      <c r="I1416" s="11">
        <f>INDEX(data[GƏLİR],MATCH('4.Endirim'!G1416,data[cust&amp;camp],0))</f>
        <v>16</v>
      </c>
      <c r="J1416" s="10">
        <f t="shared" si="133"/>
        <v>45035</v>
      </c>
      <c r="K1416" s="12">
        <f t="shared" si="134"/>
        <v>25</v>
      </c>
      <c r="L1416" s="12">
        <f t="shared" si="135"/>
        <v>25</v>
      </c>
      <c r="M1416" s="12" t="str">
        <f t="shared" si="136"/>
        <v>endirim olmayacaq</v>
      </c>
      <c r="N1416" t="str">
        <f t="shared" si="137"/>
        <v>C044625</v>
      </c>
    </row>
    <row r="1417" spans="1:14" x14ac:dyDescent="0.25">
      <c r="A1417" t="s">
        <v>2817</v>
      </c>
      <c r="B1417" t="s">
        <v>34</v>
      </c>
      <c r="E1417" s="4" t="s">
        <v>1897</v>
      </c>
      <c r="F1417" s="4" t="s">
        <v>34</v>
      </c>
      <c r="G1417" s="4" t="str">
        <f t="shared" si="132"/>
        <v>C0464cam16</v>
      </c>
      <c r="H1417" s="8">
        <f>INDEX(data[join_date],MATCH('4.Endirim'!G1417,data[cust&amp;camp],0))</f>
        <v>44859</v>
      </c>
      <c r="I1417" s="11">
        <f>INDEX(data[GƏLİR],MATCH('4.Endirim'!G1417,data[cust&amp;camp],0))</f>
        <v>16</v>
      </c>
      <c r="J1417" s="10">
        <f t="shared" si="133"/>
        <v>45034</v>
      </c>
      <c r="K1417" s="12">
        <f t="shared" si="134"/>
        <v>62</v>
      </c>
      <c r="L1417" s="12">
        <f t="shared" si="135"/>
        <v>62</v>
      </c>
      <c r="M1417" s="12" t="str">
        <f t="shared" si="136"/>
        <v>endirim olmayacaq</v>
      </c>
      <c r="N1417" t="str">
        <f t="shared" si="137"/>
        <v>C046462</v>
      </c>
    </row>
    <row r="1418" spans="1:14" x14ac:dyDescent="0.25">
      <c r="A1418" t="s">
        <v>2821</v>
      </c>
      <c r="B1418" t="s">
        <v>16</v>
      </c>
      <c r="E1418" s="4" t="s">
        <v>1949</v>
      </c>
      <c r="F1418" s="4" t="s">
        <v>34</v>
      </c>
      <c r="G1418" s="4" t="str">
        <f t="shared" si="132"/>
        <v>C0477cam16</v>
      </c>
      <c r="H1418" s="8">
        <f>INDEX(data[join_date],MATCH('4.Endirim'!G1418,data[cust&amp;camp],0))</f>
        <v>44665</v>
      </c>
      <c r="I1418" s="11">
        <f>INDEX(data[GƏLİR],MATCH('4.Endirim'!G1418,data[cust&amp;camp],0))</f>
        <v>16</v>
      </c>
      <c r="J1418" s="10">
        <f t="shared" si="133"/>
        <v>44731</v>
      </c>
      <c r="K1418" s="12">
        <f t="shared" si="134"/>
        <v>16</v>
      </c>
      <c r="L1418" s="12">
        <f t="shared" si="135"/>
        <v>13</v>
      </c>
      <c r="M1418" s="12" t="str">
        <f t="shared" si="136"/>
        <v>endirim :C0477,cam16</v>
      </c>
      <c r="N1418" t="str">
        <f t="shared" si="137"/>
        <v>C047716</v>
      </c>
    </row>
    <row r="1419" spans="1:14" x14ac:dyDescent="0.25">
      <c r="A1419" t="s">
        <v>2821</v>
      </c>
      <c r="B1419" t="s">
        <v>34</v>
      </c>
      <c r="E1419" s="4" t="s">
        <v>1953</v>
      </c>
      <c r="F1419" s="4" t="s">
        <v>34</v>
      </c>
      <c r="G1419" s="4" t="str">
        <f t="shared" si="132"/>
        <v>C0478cam16</v>
      </c>
      <c r="H1419" s="8">
        <f>INDEX(data[join_date],MATCH('4.Endirim'!G1419,data[cust&amp;camp],0))</f>
        <v>44824</v>
      </c>
      <c r="I1419" s="11">
        <f>INDEX(data[GƏLİR],MATCH('4.Endirim'!G1419,data[cust&amp;camp],0))</f>
        <v>16</v>
      </c>
      <c r="J1419" s="10">
        <f t="shared" si="133"/>
        <v>44916</v>
      </c>
      <c r="K1419" s="12">
        <f t="shared" si="134"/>
        <v>25</v>
      </c>
      <c r="L1419" s="12">
        <f t="shared" si="135"/>
        <v>25</v>
      </c>
      <c r="M1419" s="12" t="str">
        <f t="shared" si="136"/>
        <v>endirim olmayacaq</v>
      </c>
      <c r="N1419" t="str">
        <f t="shared" si="137"/>
        <v>C047825</v>
      </c>
    </row>
    <row r="1420" spans="1:14" x14ac:dyDescent="0.25">
      <c r="A1420" t="s">
        <v>2825</v>
      </c>
      <c r="B1420" t="s">
        <v>10</v>
      </c>
      <c r="E1420" s="4" t="s">
        <v>1985</v>
      </c>
      <c r="F1420" s="4" t="s">
        <v>34</v>
      </c>
      <c r="G1420" s="4" t="str">
        <f t="shared" si="132"/>
        <v>C0486cam16</v>
      </c>
      <c r="H1420" s="8">
        <f>INDEX(data[join_date],MATCH('4.Endirim'!G1420,data[cust&amp;camp],0))</f>
        <v>44821</v>
      </c>
      <c r="I1420" s="11">
        <f>INDEX(data[GƏLİR],MATCH('4.Endirim'!G1420,data[cust&amp;camp],0))</f>
        <v>16</v>
      </c>
      <c r="J1420" s="10">
        <f t="shared" si="133"/>
        <v>44821</v>
      </c>
      <c r="K1420" s="12">
        <f t="shared" si="134"/>
        <v>25</v>
      </c>
      <c r="L1420" s="12">
        <f t="shared" si="135"/>
        <v>16</v>
      </c>
      <c r="M1420" s="12" t="str">
        <f t="shared" si="136"/>
        <v>endirim olmayacaq</v>
      </c>
      <c r="N1420" t="str">
        <f t="shared" si="137"/>
        <v>C048625</v>
      </c>
    </row>
    <row r="1421" spans="1:14" x14ac:dyDescent="0.25">
      <c r="A1421" t="s">
        <v>2825</v>
      </c>
      <c r="B1421" t="s">
        <v>32</v>
      </c>
      <c r="E1421" s="4" t="s">
        <v>1989</v>
      </c>
      <c r="F1421" s="4" t="s">
        <v>34</v>
      </c>
      <c r="G1421" s="4" t="str">
        <f t="shared" si="132"/>
        <v>C0487cam16</v>
      </c>
      <c r="H1421" s="8">
        <f>INDEX(data[join_date],MATCH('4.Endirim'!G1421,data[cust&amp;camp],0))</f>
        <v>44894</v>
      </c>
      <c r="I1421" s="11">
        <f>INDEX(data[GƏLİR],MATCH('4.Endirim'!G1421,data[cust&amp;camp],0))</f>
        <v>16</v>
      </c>
      <c r="J1421" s="10">
        <f t="shared" si="133"/>
        <v>44894</v>
      </c>
      <c r="K1421" s="12">
        <f t="shared" si="134"/>
        <v>25</v>
      </c>
      <c r="L1421" s="12">
        <f t="shared" si="135"/>
        <v>16</v>
      </c>
      <c r="M1421" s="12" t="str">
        <f t="shared" si="136"/>
        <v>endirim olmayacaq</v>
      </c>
      <c r="N1421" t="str">
        <f t="shared" si="137"/>
        <v>C048725</v>
      </c>
    </row>
    <row r="1422" spans="1:14" x14ac:dyDescent="0.25">
      <c r="A1422" t="s">
        <v>2829</v>
      </c>
      <c r="B1422" t="s">
        <v>4</v>
      </c>
      <c r="E1422" s="4" t="s">
        <v>2017</v>
      </c>
      <c r="F1422" s="4" t="s">
        <v>34</v>
      </c>
      <c r="G1422" s="4" t="str">
        <f t="shared" si="132"/>
        <v>C0494cam16</v>
      </c>
      <c r="H1422" s="8">
        <f>INDEX(data[join_date],MATCH('4.Endirim'!G1422,data[cust&amp;camp],0))</f>
        <v>45019</v>
      </c>
      <c r="I1422" s="11">
        <f>INDEX(data[GƏLİR],MATCH('4.Endirim'!G1422,data[cust&amp;camp],0))</f>
        <v>16</v>
      </c>
      <c r="J1422" s="10">
        <f t="shared" si="133"/>
        <v>45019</v>
      </c>
      <c r="K1422" s="12">
        <f t="shared" si="134"/>
        <v>25</v>
      </c>
      <c r="L1422" s="12">
        <f t="shared" si="135"/>
        <v>16</v>
      </c>
      <c r="M1422" s="12" t="str">
        <f t="shared" si="136"/>
        <v>endirim olmayacaq</v>
      </c>
      <c r="N1422" t="str">
        <f t="shared" si="137"/>
        <v>C049425</v>
      </c>
    </row>
    <row r="1423" spans="1:14" x14ac:dyDescent="0.25">
      <c r="A1423" t="s">
        <v>2829</v>
      </c>
      <c r="B1423" t="s">
        <v>8</v>
      </c>
      <c r="E1423" s="4" t="s">
        <v>2073</v>
      </c>
      <c r="F1423" s="4" t="s">
        <v>34</v>
      </c>
      <c r="G1423" s="4" t="str">
        <f t="shared" si="132"/>
        <v>C0508cam16</v>
      </c>
      <c r="H1423" s="8">
        <f>INDEX(data[join_date],MATCH('4.Endirim'!G1423,data[cust&amp;camp],0))</f>
        <v>44701</v>
      </c>
      <c r="I1423" s="11">
        <f>INDEX(data[GƏLİR],MATCH('4.Endirim'!G1423,data[cust&amp;camp],0))</f>
        <v>16</v>
      </c>
      <c r="J1423" s="10">
        <f t="shared" si="133"/>
        <v>44992</v>
      </c>
      <c r="K1423" s="12">
        <f t="shared" si="134"/>
        <v>29</v>
      </c>
      <c r="L1423" s="12">
        <f t="shared" si="135"/>
        <v>29</v>
      </c>
      <c r="M1423" s="12" t="str">
        <f t="shared" si="136"/>
        <v>endirim olmayacaq</v>
      </c>
      <c r="N1423" t="str">
        <f t="shared" si="137"/>
        <v>C050829</v>
      </c>
    </row>
    <row r="1424" spans="1:14" x14ac:dyDescent="0.25">
      <c r="A1424" t="s">
        <v>2833</v>
      </c>
      <c r="B1424" t="s">
        <v>4</v>
      </c>
      <c r="E1424" s="4" t="s">
        <v>2085</v>
      </c>
      <c r="F1424" s="4" t="s">
        <v>34</v>
      </c>
      <c r="G1424" s="4" t="str">
        <f t="shared" si="132"/>
        <v>C0511cam16</v>
      </c>
      <c r="H1424" s="8">
        <f>INDEX(data[join_date],MATCH('4.Endirim'!G1424,data[cust&amp;camp],0))</f>
        <v>44939</v>
      </c>
      <c r="I1424" s="11">
        <f>INDEX(data[GƏLİR],MATCH('4.Endirim'!G1424,data[cust&amp;camp],0))</f>
        <v>16</v>
      </c>
      <c r="J1424" s="10">
        <f t="shared" si="133"/>
        <v>44939</v>
      </c>
      <c r="K1424" s="12">
        <f t="shared" si="134"/>
        <v>16</v>
      </c>
      <c r="L1424" s="12">
        <f t="shared" si="135"/>
        <v>16</v>
      </c>
      <c r="M1424" s="12" t="str">
        <f t="shared" si="136"/>
        <v>endirim olmayacaq</v>
      </c>
      <c r="N1424" t="str">
        <f t="shared" si="137"/>
        <v>C051116</v>
      </c>
    </row>
    <row r="1425" spans="1:14" x14ac:dyDescent="0.25">
      <c r="A1425" t="s">
        <v>2833</v>
      </c>
      <c r="B1425" t="s">
        <v>14</v>
      </c>
      <c r="E1425" s="4" t="s">
        <v>2157</v>
      </c>
      <c r="F1425" s="4" t="s">
        <v>34</v>
      </c>
      <c r="G1425" s="4" t="str">
        <f t="shared" si="132"/>
        <v>C0529cam16</v>
      </c>
      <c r="H1425" s="8">
        <f>INDEX(data[join_date],MATCH('4.Endirim'!G1425,data[cust&amp;camp],0))</f>
        <v>45022</v>
      </c>
      <c r="I1425" s="11">
        <f>INDEX(data[GƏLİR],MATCH('4.Endirim'!G1425,data[cust&amp;camp],0))</f>
        <v>16</v>
      </c>
      <c r="J1425" s="10">
        <f t="shared" si="133"/>
        <v>45022</v>
      </c>
      <c r="K1425" s="12">
        <f t="shared" si="134"/>
        <v>25</v>
      </c>
      <c r="L1425" s="12">
        <f t="shared" si="135"/>
        <v>16</v>
      </c>
      <c r="M1425" s="12" t="str">
        <f t="shared" si="136"/>
        <v>endirim olmayacaq</v>
      </c>
      <c r="N1425" t="str">
        <f t="shared" si="137"/>
        <v>C052925</v>
      </c>
    </row>
    <row r="1426" spans="1:14" x14ac:dyDescent="0.25">
      <c r="A1426" t="s">
        <v>2837</v>
      </c>
      <c r="B1426" t="s">
        <v>14</v>
      </c>
      <c r="E1426" s="4" t="s">
        <v>2169</v>
      </c>
      <c r="F1426" s="4" t="s">
        <v>34</v>
      </c>
      <c r="G1426" s="4" t="str">
        <f t="shared" si="132"/>
        <v>C0532cam16</v>
      </c>
      <c r="H1426" s="8">
        <f>INDEX(data[join_date],MATCH('4.Endirim'!G1426,data[cust&amp;camp],0))</f>
        <v>44744</v>
      </c>
      <c r="I1426" s="11">
        <f>INDEX(data[GƏLİR],MATCH('4.Endirim'!G1426,data[cust&amp;camp],0))</f>
        <v>16</v>
      </c>
      <c r="J1426" s="10">
        <f t="shared" si="133"/>
        <v>44941</v>
      </c>
      <c r="K1426" s="12">
        <f t="shared" si="134"/>
        <v>22</v>
      </c>
      <c r="L1426" s="12">
        <f t="shared" si="135"/>
        <v>22</v>
      </c>
      <c r="M1426" s="12" t="str">
        <f t="shared" si="136"/>
        <v>endirim olmayacaq</v>
      </c>
      <c r="N1426" t="str">
        <f t="shared" si="137"/>
        <v>C053222</v>
      </c>
    </row>
    <row r="1427" spans="1:14" x14ac:dyDescent="0.25">
      <c r="A1427" t="s">
        <v>2837</v>
      </c>
      <c r="B1427" t="s">
        <v>32</v>
      </c>
      <c r="E1427" s="4" t="s">
        <v>2197</v>
      </c>
      <c r="F1427" s="4" t="s">
        <v>34</v>
      </c>
      <c r="G1427" s="4" t="str">
        <f t="shared" si="132"/>
        <v>C0539cam16</v>
      </c>
      <c r="H1427" s="8">
        <f>INDEX(data[join_date],MATCH('4.Endirim'!G1427,data[cust&amp;camp],0))</f>
        <v>45010</v>
      </c>
      <c r="I1427" s="11">
        <f>INDEX(data[GƏLİR],MATCH('4.Endirim'!G1427,data[cust&amp;camp],0))</f>
        <v>16</v>
      </c>
      <c r="J1427" s="10">
        <f t="shared" si="133"/>
        <v>45010</v>
      </c>
      <c r="K1427" s="12">
        <f t="shared" si="134"/>
        <v>62</v>
      </c>
      <c r="L1427" s="12">
        <f t="shared" si="135"/>
        <v>16</v>
      </c>
      <c r="M1427" s="12" t="str">
        <f t="shared" si="136"/>
        <v>endirim olmayacaq</v>
      </c>
      <c r="N1427" t="str">
        <f t="shared" si="137"/>
        <v>C053962</v>
      </c>
    </row>
    <row r="1428" spans="1:14" x14ac:dyDescent="0.25">
      <c r="A1428" t="s">
        <v>2841</v>
      </c>
      <c r="B1428" t="s">
        <v>30</v>
      </c>
      <c r="E1428" s="4" t="s">
        <v>2241</v>
      </c>
      <c r="F1428" s="4" t="s">
        <v>34</v>
      </c>
      <c r="G1428" s="4" t="str">
        <f t="shared" si="132"/>
        <v>C0550cam16</v>
      </c>
      <c r="H1428" s="8">
        <f>INDEX(data[join_date],MATCH('4.Endirim'!G1428,data[cust&amp;camp],0))</f>
        <v>44600</v>
      </c>
      <c r="I1428" s="11">
        <f>INDEX(data[GƏLİR],MATCH('4.Endirim'!G1428,data[cust&amp;camp],0))</f>
        <v>16</v>
      </c>
      <c r="J1428" s="10">
        <f t="shared" si="133"/>
        <v>44938</v>
      </c>
      <c r="K1428" s="12">
        <f t="shared" si="134"/>
        <v>27</v>
      </c>
      <c r="L1428" s="12">
        <f t="shared" si="135"/>
        <v>27</v>
      </c>
      <c r="M1428" s="12" t="str">
        <f t="shared" si="136"/>
        <v>endirim olmayacaq</v>
      </c>
      <c r="N1428" t="str">
        <f t="shared" si="137"/>
        <v>C055027</v>
      </c>
    </row>
    <row r="1429" spans="1:14" x14ac:dyDescent="0.25">
      <c r="A1429" t="s">
        <v>2841</v>
      </c>
      <c r="B1429" t="s">
        <v>32</v>
      </c>
      <c r="E1429" s="4" t="s">
        <v>2253</v>
      </c>
      <c r="F1429" s="4" t="s">
        <v>34</v>
      </c>
      <c r="G1429" s="4" t="str">
        <f t="shared" si="132"/>
        <v>C0553cam16</v>
      </c>
      <c r="H1429" s="8">
        <f>INDEX(data[join_date],MATCH('4.Endirim'!G1429,data[cust&amp;camp],0))</f>
        <v>44659</v>
      </c>
      <c r="I1429" s="11">
        <f>INDEX(data[GƏLİR],MATCH('4.Endirim'!G1429,data[cust&amp;camp],0))</f>
        <v>16</v>
      </c>
      <c r="J1429" s="10">
        <f t="shared" si="133"/>
        <v>44659</v>
      </c>
      <c r="K1429" s="12">
        <f t="shared" si="134"/>
        <v>16</v>
      </c>
      <c r="L1429" s="12">
        <f t="shared" si="135"/>
        <v>16</v>
      </c>
      <c r="M1429" s="12" t="str">
        <f t="shared" si="136"/>
        <v>endirim olmayacaq</v>
      </c>
      <c r="N1429" t="str">
        <f t="shared" si="137"/>
        <v>C055316</v>
      </c>
    </row>
    <row r="1430" spans="1:14" x14ac:dyDescent="0.25">
      <c r="A1430" t="s">
        <v>2845</v>
      </c>
      <c r="B1430" t="s">
        <v>12</v>
      </c>
      <c r="E1430" s="4" t="s">
        <v>2309</v>
      </c>
      <c r="F1430" s="4" t="s">
        <v>34</v>
      </c>
      <c r="G1430" s="4" t="str">
        <f t="shared" si="132"/>
        <v>C0567cam16</v>
      </c>
      <c r="H1430" s="8">
        <f>INDEX(data[join_date],MATCH('4.Endirim'!G1430,data[cust&amp;camp],0))</f>
        <v>45034</v>
      </c>
      <c r="I1430" s="11">
        <f>INDEX(data[GƏLİR],MATCH('4.Endirim'!G1430,data[cust&amp;camp],0))</f>
        <v>16</v>
      </c>
      <c r="J1430" s="10">
        <f t="shared" si="133"/>
        <v>45044</v>
      </c>
      <c r="K1430" s="12">
        <f t="shared" si="134"/>
        <v>16</v>
      </c>
      <c r="L1430" s="12">
        <f t="shared" si="135"/>
        <v>14</v>
      </c>
      <c r="M1430" s="12" t="str">
        <f t="shared" si="136"/>
        <v>endirim :C0567,cam16</v>
      </c>
      <c r="N1430" t="str">
        <f t="shared" si="137"/>
        <v>C056716</v>
      </c>
    </row>
    <row r="1431" spans="1:14" x14ac:dyDescent="0.25">
      <c r="A1431" t="s">
        <v>2845</v>
      </c>
      <c r="B1431" t="s">
        <v>24</v>
      </c>
      <c r="E1431" s="4" t="s">
        <v>2313</v>
      </c>
      <c r="F1431" s="4" t="s">
        <v>34</v>
      </c>
      <c r="G1431" s="4" t="str">
        <f t="shared" si="132"/>
        <v>C0568cam16</v>
      </c>
      <c r="H1431" s="8">
        <f>INDEX(data[join_date],MATCH('4.Endirim'!G1431,data[cust&amp;camp],0))</f>
        <v>44908</v>
      </c>
      <c r="I1431" s="11">
        <f>INDEX(data[GƏLİR],MATCH('4.Endirim'!G1431,data[cust&amp;camp],0))</f>
        <v>16</v>
      </c>
      <c r="J1431" s="10">
        <f t="shared" si="133"/>
        <v>44942</v>
      </c>
      <c r="K1431" s="12">
        <f t="shared" si="134"/>
        <v>26</v>
      </c>
      <c r="L1431" s="12">
        <f t="shared" si="135"/>
        <v>26</v>
      </c>
      <c r="M1431" s="12" t="str">
        <f t="shared" si="136"/>
        <v>endirim olmayacaq</v>
      </c>
      <c r="N1431" t="str">
        <f t="shared" si="137"/>
        <v>C056826</v>
      </c>
    </row>
    <row r="1432" spans="1:14" x14ac:dyDescent="0.25">
      <c r="A1432" t="s">
        <v>2849</v>
      </c>
      <c r="B1432" t="s">
        <v>10</v>
      </c>
      <c r="E1432" s="4" t="s">
        <v>2337</v>
      </c>
      <c r="F1432" s="4" t="s">
        <v>34</v>
      </c>
      <c r="G1432" s="4" t="str">
        <f t="shared" si="132"/>
        <v>C0574cam16</v>
      </c>
      <c r="H1432" s="8">
        <f>INDEX(data[join_date],MATCH('4.Endirim'!G1432,data[cust&amp;camp],0))</f>
        <v>44958</v>
      </c>
      <c r="I1432" s="11">
        <f>INDEX(data[GƏLİR],MATCH('4.Endirim'!G1432,data[cust&amp;camp],0))</f>
        <v>16</v>
      </c>
      <c r="J1432" s="10">
        <f t="shared" si="133"/>
        <v>44958</v>
      </c>
      <c r="K1432" s="12">
        <f t="shared" si="134"/>
        <v>26</v>
      </c>
      <c r="L1432" s="12">
        <f t="shared" si="135"/>
        <v>16</v>
      </c>
      <c r="M1432" s="12" t="str">
        <f t="shared" si="136"/>
        <v>endirim olmayacaq</v>
      </c>
      <c r="N1432" t="str">
        <f t="shared" si="137"/>
        <v>C057426</v>
      </c>
    </row>
    <row r="1433" spans="1:14" x14ac:dyDescent="0.25">
      <c r="A1433" t="s">
        <v>2849</v>
      </c>
      <c r="B1433" t="s">
        <v>12</v>
      </c>
      <c r="E1433" s="4" t="s">
        <v>2357</v>
      </c>
      <c r="F1433" s="4" t="s">
        <v>34</v>
      </c>
      <c r="G1433" s="4" t="str">
        <f t="shared" si="132"/>
        <v>C0579cam16</v>
      </c>
      <c r="H1433" s="8">
        <f>INDEX(data[join_date],MATCH('4.Endirim'!G1433,data[cust&amp;camp],0))</f>
        <v>44564</v>
      </c>
      <c r="I1433" s="11">
        <f>INDEX(data[GƏLİR],MATCH('4.Endirim'!G1433,data[cust&amp;camp],0))</f>
        <v>16</v>
      </c>
      <c r="J1433" s="10">
        <f t="shared" si="133"/>
        <v>44935</v>
      </c>
      <c r="K1433" s="12">
        <f t="shared" si="134"/>
        <v>16</v>
      </c>
      <c r="L1433" s="12">
        <f t="shared" si="135"/>
        <v>10</v>
      </c>
      <c r="M1433" s="12" t="str">
        <f t="shared" si="136"/>
        <v>endirim :C0579,cam16</v>
      </c>
      <c r="N1433" t="str">
        <f t="shared" si="137"/>
        <v>C057916</v>
      </c>
    </row>
    <row r="1434" spans="1:14" x14ac:dyDescent="0.25">
      <c r="A1434" t="s">
        <v>2853</v>
      </c>
      <c r="B1434" t="s">
        <v>18</v>
      </c>
      <c r="E1434" s="4" t="s">
        <v>2389</v>
      </c>
      <c r="F1434" s="4" t="s">
        <v>34</v>
      </c>
      <c r="G1434" s="4" t="str">
        <f t="shared" si="132"/>
        <v>C0587cam16</v>
      </c>
      <c r="H1434" s="8">
        <f>INDEX(data[join_date],MATCH('4.Endirim'!G1434,data[cust&amp;camp],0))</f>
        <v>45043</v>
      </c>
      <c r="I1434" s="11">
        <f>INDEX(data[GƏLİR],MATCH('4.Endirim'!G1434,data[cust&amp;camp],0))</f>
        <v>16</v>
      </c>
      <c r="J1434" s="10">
        <f t="shared" si="133"/>
        <v>45043</v>
      </c>
      <c r="K1434" s="12">
        <f t="shared" si="134"/>
        <v>16</v>
      </c>
      <c r="L1434" s="12">
        <f t="shared" si="135"/>
        <v>16</v>
      </c>
      <c r="M1434" s="12" t="str">
        <f t="shared" si="136"/>
        <v>endirim olmayacaq</v>
      </c>
      <c r="N1434" t="str">
        <f t="shared" si="137"/>
        <v>C058716</v>
      </c>
    </row>
    <row r="1435" spans="1:14" x14ac:dyDescent="0.25">
      <c r="A1435" t="s">
        <v>2857</v>
      </c>
      <c r="B1435" t="s">
        <v>16</v>
      </c>
      <c r="E1435" s="4" t="s">
        <v>2437</v>
      </c>
      <c r="F1435" s="4" t="s">
        <v>34</v>
      </c>
      <c r="G1435" s="4" t="str">
        <f t="shared" si="132"/>
        <v>C0599cam16</v>
      </c>
      <c r="H1435" s="8">
        <f>INDEX(data[join_date],MATCH('4.Endirim'!G1435,data[cust&amp;camp],0))</f>
        <v>44844</v>
      </c>
      <c r="I1435" s="11">
        <f>INDEX(data[GƏLİR],MATCH('4.Endirim'!G1435,data[cust&amp;camp],0))</f>
        <v>16</v>
      </c>
      <c r="J1435" s="10">
        <f t="shared" si="133"/>
        <v>44844</v>
      </c>
      <c r="K1435" s="12">
        <f t="shared" si="134"/>
        <v>16</v>
      </c>
      <c r="L1435" s="12">
        <f t="shared" si="135"/>
        <v>16</v>
      </c>
      <c r="M1435" s="12" t="str">
        <f t="shared" si="136"/>
        <v>endirim olmayacaq</v>
      </c>
      <c r="N1435" t="str">
        <f t="shared" si="137"/>
        <v>C059916</v>
      </c>
    </row>
    <row r="1436" spans="1:14" x14ac:dyDescent="0.25">
      <c r="A1436" t="s">
        <v>2861</v>
      </c>
      <c r="B1436" t="s">
        <v>32</v>
      </c>
      <c r="E1436" s="4" t="s">
        <v>2457</v>
      </c>
      <c r="F1436" s="4" t="s">
        <v>34</v>
      </c>
      <c r="G1436" s="4" t="str">
        <f t="shared" si="132"/>
        <v>C0604cam16</v>
      </c>
      <c r="H1436" s="8">
        <f>INDEX(data[join_date],MATCH('4.Endirim'!G1436,data[cust&amp;camp],0))</f>
        <v>44672</v>
      </c>
      <c r="I1436" s="11">
        <f>INDEX(data[GƏLİR],MATCH('4.Endirim'!G1436,data[cust&amp;camp],0))</f>
        <v>16</v>
      </c>
      <c r="J1436" s="10">
        <f t="shared" si="133"/>
        <v>44672</v>
      </c>
      <c r="K1436" s="12">
        <f t="shared" si="134"/>
        <v>75</v>
      </c>
      <c r="L1436" s="12">
        <f t="shared" si="135"/>
        <v>16</v>
      </c>
      <c r="M1436" s="12" t="str">
        <f t="shared" si="136"/>
        <v>endirim olmayacaq</v>
      </c>
      <c r="N1436" t="str">
        <f t="shared" si="137"/>
        <v>C060475</v>
      </c>
    </row>
    <row r="1437" spans="1:14" x14ac:dyDescent="0.25">
      <c r="A1437" t="s">
        <v>2861</v>
      </c>
      <c r="B1437" t="s">
        <v>36</v>
      </c>
      <c r="E1437" s="4" t="s">
        <v>2473</v>
      </c>
      <c r="F1437" s="4" t="s">
        <v>34</v>
      </c>
      <c r="G1437" s="4" t="str">
        <f t="shared" si="132"/>
        <v>C0608cam16</v>
      </c>
      <c r="H1437" s="8">
        <f>INDEX(data[join_date],MATCH('4.Endirim'!G1437,data[cust&amp;camp],0))</f>
        <v>44830</v>
      </c>
      <c r="I1437" s="11">
        <f>INDEX(data[GƏLİR],MATCH('4.Endirim'!G1437,data[cust&amp;camp],0))</f>
        <v>16</v>
      </c>
      <c r="J1437" s="10">
        <f t="shared" si="133"/>
        <v>45006</v>
      </c>
      <c r="K1437" s="12">
        <f t="shared" si="134"/>
        <v>65</v>
      </c>
      <c r="L1437" s="12">
        <f t="shared" si="135"/>
        <v>65</v>
      </c>
      <c r="M1437" s="12" t="str">
        <f t="shared" si="136"/>
        <v>endirim olmayacaq</v>
      </c>
      <c r="N1437" t="str">
        <f t="shared" si="137"/>
        <v>C060865</v>
      </c>
    </row>
    <row r="1438" spans="1:14" x14ac:dyDescent="0.25">
      <c r="A1438" t="s">
        <v>2865</v>
      </c>
      <c r="B1438" t="s">
        <v>12</v>
      </c>
      <c r="E1438" s="4" t="s">
        <v>2525</v>
      </c>
      <c r="F1438" s="4" t="s">
        <v>34</v>
      </c>
      <c r="G1438" s="4" t="str">
        <f t="shared" si="132"/>
        <v>C0621cam16</v>
      </c>
      <c r="H1438" s="8">
        <f>INDEX(data[join_date],MATCH('4.Endirim'!G1438,data[cust&amp;camp],0))</f>
        <v>45023</v>
      </c>
      <c r="I1438" s="11">
        <f>INDEX(data[GƏLİR],MATCH('4.Endirim'!G1438,data[cust&amp;camp],0))</f>
        <v>16</v>
      </c>
      <c r="J1438" s="10">
        <f t="shared" si="133"/>
        <v>45023</v>
      </c>
      <c r="K1438" s="12">
        <f t="shared" si="134"/>
        <v>16</v>
      </c>
      <c r="L1438" s="12">
        <f t="shared" si="135"/>
        <v>16</v>
      </c>
      <c r="M1438" s="12" t="str">
        <f t="shared" si="136"/>
        <v>endirim olmayacaq</v>
      </c>
      <c r="N1438" t="str">
        <f t="shared" si="137"/>
        <v>C062116</v>
      </c>
    </row>
    <row r="1439" spans="1:14" x14ac:dyDescent="0.25">
      <c r="A1439" t="s">
        <v>2865</v>
      </c>
      <c r="B1439" t="s">
        <v>32</v>
      </c>
      <c r="E1439" s="4" t="s">
        <v>2529</v>
      </c>
      <c r="F1439" s="4" t="s">
        <v>34</v>
      </c>
      <c r="G1439" s="4" t="str">
        <f t="shared" si="132"/>
        <v>C0622cam16</v>
      </c>
      <c r="H1439" s="8">
        <f>INDEX(data[join_date],MATCH('4.Endirim'!G1439,data[cust&amp;camp],0))</f>
        <v>44731</v>
      </c>
      <c r="I1439" s="11">
        <f>INDEX(data[GƏLİR],MATCH('4.Endirim'!G1439,data[cust&amp;camp],0))</f>
        <v>16</v>
      </c>
      <c r="J1439" s="10">
        <f t="shared" si="133"/>
        <v>45028</v>
      </c>
      <c r="K1439" s="12">
        <f t="shared" si="134"/>
        <v>65</v>
      </c>
      <c r="L1439" s="12">
        <f t="shared" si="135"/>
        <v>65</v>
      </c>
      <c r="M1439" s="12" t="str">
        <f t="shared" si="136"/>
        <v>endirim olmayacaq</v>
      </c>
      <c r="N1439" t="str">
        <f t="shared" si="137"/>
        <v>C062265</v>
      </c>
    </row>
    <row r="1440" spans="1:14" x14ac:dyDescent="0.25">
      <c r="A1440" t="s">
        <v>2869</v>
      </c>
      <c r="B1440" t="s">
        <v>30</v>
      </c>
      <c r="E1440" s="4" t="s">
        <v>2545</v>
      </c>
      <c r="F1440" s="4" t="s">
        <v>34</v>
      </c>
      <c r="G1440" s="4" t="str">
        <f t="shared" si="132"/>
        <v>C0626cam16</v>
      </c>
      <c r="H1440" s="8">
        <f>INDEX(data[join_date],MATCH('4.Endirim'!G1440,data[cust&amp;camp],0))</f>
        <v>44943</v>
      </c>
      <c r="I1440" s="11">
        <f>INDEX(data[GƏLİR],MATCH('4.Endirim'!G1440,data[cust&amp;camp],0))</f>
        <v>16</v>
      </c>
      <c r="J1440" s="10">
        <f t="shared" si="133"/>
        <v>44943</v>
      </c>
      <c r="K1440" s="12">
        <f t="shared" si="134"/>
        <v>62</v>
      </c>
      <c r="L1440" s="12">
        <f t="shared" si="135"/>
        <v>16</v>
      </c>
      <c r="M1440" s="12" t="str">
        <f t="shared" si="136"/>
        <v>endirim olmayacaq</v>
      </c>
      <c r="N1440" t="str">
        <f t="shared" si="137"/>
        <v>C062662</v>
      </c>
    </row>
    <row r="1441" spans="1:14" x14ac:dyDescent="0.25">
      <c r="A1441" t="s">
        <v>2873</v>
      </c>
      <c r="B1441" t="s">
        <v>10</v>
      </c>
      <c r="E1441" s="4" t="s">
        <v>2581</v>
      </c>
      <c r="F1441" s="4" t="s">
        <v>34</v>
      </c>
      <c r="G1441" s="4" t="str">
        <f t="shared" si="132"/>
        <v>C0635cam16</v>
      </c>
      <c r="H1441" s="8">
        <f>INDEX(data[join_date],MATCH('4.Endirim'!G1441,data[cust&amp;camp],0))</f>
        <v>44573</v>
      </c>
      <c r="I1441" s="11">
        <f>INDEX(data[GƏLİR],MATCH('4.Endirim'!G1441,data[cust&amp;camp],0))</f>
        <v>16</v>
      </c>
      <c r="J1441" s="10">
        <f t="shared" si="133"/>
        <v>44873</v>
      </c>
      <c r="K1441" s="12">
        <f t="shared" si="134"/>
        <v>26</v>
      </c>
      <c r="L1441" s="12">
        <f t="shared" si="135"/>
        <v>26</v>
      </c>
      <c r="M1441" s="12" t="str">
        <f t="shared" si="136"/>
        <v>endirim olmayacaq</v>
      </c>
      <c r="N1441" t="str">
        <f t="shared" si="137"/>
        <v>C063526</v>
      </c>
    </row>
    <row r="1442" spans="1:14" x14ac:dyDescent="0.25">
      <c r="A1442" t="s">
        <v>2873</v>
      </c>
      <c r="B1442" t="s">
        <v>32</v>
      </c>
      <c r="E1442" s="4" t="s">
        <v>2597</v>
      </c>
      <c r="F1442" s="4" t="s">
        <v>34</v>
      </c>
      <c r="G1442" s="4" t="str">
        <f t="shared" si="132"/>
        <v>C0639cam16</v>
      </c>
      <c r="H1442" s="8">
        <f>INDEX(data[join_date],MATCH('4.Endirim'!G1442,data[cust&amp;camp],0))</f>
        <v>44753</v>
      </c>
      <c r="I1442" s="11">
        <f>INDEX(data[GƏLİR],MATCH('4.Endirim'!G1442,data[cust&amp;camp],0))</f>
        <v>16</v>
      </c>
      <c r="J1442" s="10">
        <f t="shared" si="133"/>
        <v>44812</v>
      </c>
      <c r="K1442" s="12">
        <f t="shared" si="134"/>
        <v>16</v>
      </c>
      <c r="L1442" s="12">
        <f t="shared" si="135"/>
        <v>14</v>
      </c>
      <c r="M1442" s="12" t="str">
        <f t="shared" si="136"/>
        <v>endirim :C0639,cam16</v>
      </c>
      <c r="N1442" t="str">
        <f t="shared" si="137"/>
        <v>C063916</v>
      </c>
    </row>
    <row r="1443" spans="1:14" x14ac:dyDescent="0.25">
      <c r="A1443" t="s">
        <v>2877</v>
      </c>
      <c r="B1443" t="s">
        <v>32</v>
      </c>
      <c r="E1443" s="4" t="s">
        <v>2633</v>
      </c>
      <c r="F1443" s="4" t="s">
        <v>34</v>
      </c>
      <c r="G1443" s="4" t="str">
        <f t="shared" si="132"/>
        <v>C0648cam16</v>
      </c>
      <c r="H1443" s="8">
        <f>INDEX(data[join_date],MATCH('4.Endirim'!G1443,data[cust&amp;camp],0))</f>
        <v>44624</v>
      </c>
      <c r="I1443" s="11">
        <f>INDEX(data[GƏLİR],MATCH('4.Endirim'!G1443,data[cust&amp;camp],0))</f>
        <v>16</v>
      </c>
      <c r="J1443" s="10">
        <f t="shared" si="133"/>
        <v>44679</v>
      </c>
      <c r="K1443" s="12">
        <f t="shared" si="134"/>
        <v>25</v>
      </c>
      <c r="L1443" s="12">
        <f t="shared" si="135"/>
        <v>25</v>
      </c>
      <c r="M1443" s="12" t="str">
        <f t="shared" si="136"/>
        <v>endirim olmayacaq</v>
      </c>
      <c r="N1443" t="str">
        <f t="shared" si="137"/>
        <v>C064825</v>
      </c>
    </row>
    <row r="1444" spans="1:14" x14ac:dyDescent="0.25">
      <c r="A1444" t="s">
        <v>2877</v>
      </c>
      <c r="B1444" t="s">
        <v>34</v>
      </c>
      <c r="E1444" s="4" t="s">
        <v>2697</v>
      </c>
      <c r="F1444" s="4" t="s">
        <v>34</v>
      </c>
      <c r="G1444" s="4" t="str">
        <f t="shared" si="132"/>
        <v>C0664cam16</v>
      </c>
      <c r="H1444" s="8">
        <f>INDEX(data[join_date],MATCH('4.Endirim'!G1444,data[cust&amp;camp],0))</f>
        <v>44649</v>
      </c>
      <c r="I1444" s="11">
        <f>INDEX(data[GƏLİR],MATCH('4.Endirim'!G1444,data[cust&amp;camp],0))</f>
        <v>16</v>
      </c>
      <c r="J1444" s="10">
        <f t="shared" si="133"/>
        <v>44967</v>
      </c>
      <c r="K1444" s="12">
        <f t="shared" si="134"/>
        <v>26</v>
      </c>
      <c r="L1444" s="12">
        <f t="shared" si="135"/>
        <v>26</v>
      </c>
      <c r="M1444" s="12" t="str">
        <f t="shared" si="136"/>
        <v>endirim olmayacaq</v>
      </c>
      <c r="N1444" t="str">
        <f t="shared" si="137"/>
        <v>C066426</v>
      </c>
    </row>
    <row r="1445" spans="1:14" x14ac:dyDescent="0.25">
      <c r="A1445" t="s">
        <v>2881</v>
      </c>
      <c r="B1445" t="s">
        <v>10</v>
      </c>
      <c r="E1445" s="4" t="s">
        <v>2749</v>
      </c>
      <c r="F1445" s="4" t="s">
        <v>34</v>
      </c>
      <c r="G1445" s="4" t="str">
        <f t="shared" si="132"/>
        <v>C0677cam16</v>
      </c>
      <c r="H1445" s="8">
        <f>INDEX(data[join_date],MATCH('4.Endirim'!G1445,data[cust&amp;camp],0))</f>
        <v>45000</v>
      </c>
      <c r="I1445" s="11">
        <f>INDEX(data[GƏLİR],MATCH('4.Endirim'!G1445,data[cust&amp;camp],0))</f>
        <v>16</v>
      </c>
      <c r="J1445" s="10">
        <f t="shared" si="133"/>
        <v>45000</v>
      </c>
      <c r="K1445" s="12">
        <f t="shared" si="134"/>
        <v>62</v>
      </c>
      <c r="L1445" s="12">
        <f t="shared" si="135"/>
        <v>16</v>
      </c>
      <c r="M1445" s="12" t="str">
        <f t="shared" si="136"/>
        <v>endirim olmayacaq</v>
      </c>
      <c r="N1445" t="str">
        <f t="shared" si="137"/>
        <v>C067762</v>
      </c>
    </row>
    <row r="1446" spans="1:14" x14ac:dyDescent="0.25">
      <c r="A1446" t="s">
        <v>2881</v>
      </c>
      <c r="B1446" t="s">
        <v>22</v>
      </c>
      <c r="E1446" s="4" t="s">
        <v>2817</v>
      </c>
      <c r="F1446" s="4" t="s">
        <v>34</v>
      </c>
      <c r="G1446" s="4" t="str">
        <f t="shared" si="132"/>
        <v>C0694cam16</v>
      </c>
      <c r="H1446" s="8">
        <f>INDEX(data[join_date],MATCH('4.Endirim'!G1446,data[cust&amp;camp],0))</f>
        <v>44566</v>
      </c>
      <c r="I1446" s="11">
        <f>INDEX(data[GƏLİR],MATCH('4.Endirim'!G1446,data[cust&amp;camp],0))</f>
        <v>16</v>
      </c>
      <c r="J1446" s="10">
        <f t="shared" si="133"/>
        <v>44684</v>
      </c>
      <c r="K1446" s="12">
        <f t="shared" si="134"/>
        <v>75</v>
      </c>
      <c r="L1446" s="12">
        <f t="shared" si="135"/>
        <v>75</v>
      </c>
      <c r="M1446" s="12" t="str">
        <f t="shared" si="136"/>
        <v>endirim olmayacaq</v>
      </c>
      <c r="N1446" t="str">
        <f t="shared" si="137"/>
        <v>C069475</v>
      </c>
    </row>
    <row r="1447" spans="1:14" x14ac:dyDescent="0.25">
      <c r="A1447" t="s">
        <v>2885</v>
      </c>
      <c r="B1447" t="s">
        <v>12</v>
      </c>
      <c r="E1447" s="4" t="s">
        <v>2821</v>
      </c>
      <c r="F1447" s="4" t="s">
        <v>34</v>
      </c>
      <c r="G1447" s="4" t="str">
        <f t="shared" si="132"/>
        <v>C0695cam16</v>
      </c>
      <c r="H1447" s="8">
        <f>INDEX(data[join_date],MATCH('4.Endirim'!G1447,data[cust&amp;camp],0))</f>
        <v>44724</v>
      </c>
      <c r="I1447" s="11">
        <f>INDEX(data[GƏLİR],MATCH('4.Endirim'!G1447,data[cust&amp;camp],0))</f>
        <v>16</v>
      </c>
      <c r="J1447" s="10">
        <f t="shared" si="133"/>
        <v>44859</v>
      </c>
      <c r="K1447" s="12">
        <f t="shared" si="134"/>
        <v>25</v>
      </c>
      <c r="L1447" s="12">
        <f t="shared" si="135"/>
        <v>25</v>
      </c>
      <c r="M1447" s="12" t="str">
        <f t="shared" si="136"/>
        <v>endirim olmayacaq</v>
      </c>
      <c r="N1447" t="str">
        <f t="shared" si="137"/>
        <v>C069525</v>
      </c>
    </row>
    <row r="1448" spans="1:14" x14ac:dyDescent="0.25">
      <c r="A1448" t="s">
        <v>2885</v>
      </c>
      <c r="B1448" t="s">
        <v>20</v>
      </c>
      <c r="E1448" s="4" t="s">
        <v>2877</v>
      </c>
      <c r="F1448" s="4" t="s">
        <v>34</v>
      </c>
      <c r="G1448" s="4" t="str">
        <f t="shared" si="132"/>
        <v>C0709cam16</v>
      </c>
      <c r="H1448" s="8">
        <f>INDEX(data[join_date],MATCH('4.Endirim'!G1448,data[cust&amp;camp],0))</f>
        <v>44900</v>
      </c>
      <c r="I1448" s="11">
        <f>INDEX(data[GƏLİR],MATCH('4.Endirim'!G1448,data[cust&amp;camp],0))</f>
        <v>16</v>
      </c>
      <c r="J1448" s="10">
        <f t="shared" si="133"/>
        <v>44902</v>
      </c>
      <c r="K1448" s="12">
        <f t="shared" si="134"/>
        <v>16</v>
      </c>
      <c r="L1448" s="12">
        <f t="shared" si="135"/>
        <v>14</v>
      </c>
      <c r="M1448" s="12" t="str">
        <f t="shared" si="136"/>
        <v>endirim :C0709,cam16</v>
      </c>
      <c r="N1448" t="str">
        <f t="shared" si="137"/>
        <v>C070916</v>
      </c>
    </row>
    <row r="1449" spans="1:14" x14ac:dyDescent="0.25">
      <c r="A1449" t="s">
        <v>2889</v>
      </c>
      <c r="B1449" t="s">
        <v>22</v>
      </c>
      <c r="E1449" s="4" t="s">
        <v>2961</v>
      </c>
      <c r="F1449" s="4" t="s">
        <v>34</v>
      </c>
      <c r="G1449" s="4" t="str">
        <f t="shared" si="132"/>
        <v>C0730cam16</v>
      </c>
      <c r="H1449" s="8">
        <f>INDEX(data[join_date],MATCH('4.Endirim'!G1449,data[cust&amp;camp],0))</f>
        <v>44564</v>
      </c>
      <c r="I1449" s="11">
        <f>INDEX(data[GƏLİR],MATCH('4.Endirim'!G1449,data[cust&amp;camp],0))</f>
        <v>16</v>
      </c>
      <c r="J1449" s="10">
        <f t="shared" si="133"/>
        <v>44564</v>
      </c>
      <c r="K1449" s="12">
        <f t="shared" si="134"/>
        <v>16</v>
      </c>
      <c r="L1449" s="12">
        <f t="shared" si="135"/>
        <v>16</v>
      </c>
      <c r="M1449" s="12" t="str">
        <f t="shared" si="136"/>
        <v>endirim olmayacaq</v>
      </c>
      <c r="N1449" t="str">
        <f t="shared" si="137"/>
        <v>C073016</v>
      </c>
    </row>
    <row r="1450" spans="1:14" x14ac:dyDescent="0.25">
      <c r="A1450" t="s">
        <v>2893</v>
      </c>
      <c r="B1450" t="s">
        <v>4</v>
      </c>
      <c r="E1450" s="4" t="s">
        <v>3021</v>
      </c>
      <c r="F1450" s="4" t="s">
        <v>34</v>
      </c>
      <c r="G1450" s="4" t="str">
        <f t="shared" si="132"/>
        <v>C0745cam16</v>
      </c>
      <c r="H1450" s="8">
        <f>INDEX(data[join_date],MATCH('4.Endirim'!G1450,data[cust&amp;camp],0))</f>
        <v>44618</v>
      </c>
      <c r="I1450" s="11">
        <f>INDEX(data[GƏLİR],MATCH('4.Endirim'!G1450,data[cust&amp;camp],0))</f>
        <v>16</v>
      </c>
      <c r="J1450" s="10">
        <f t="shared" si="133"/>
        <v>44618</v>
      </c>
      <c r="K1450" s="12">
        <f t="shared" si="134"/>
        <v>65</v>
      </c>
      <c r="L1450" s="12">
        <f t="shared" si="135"/>
        <v>16</v>
      </c>
      <c r="M1450" s="12" t="str">
        <f t="shared" si="136"/>
        <v>endirim olmayacaq</v>
      </c>
      <c r="N1450" t="str">
        <f t="shared" si="137"/>
        <v>C074565</v>
      </c>
    </row>
    <row r="1451" spans="1:14" x14ac:dyDescent="0.25">
      <c r="A1451" t="s">
        <v>2893</v>
      </c>
      <c r="B1451" t="s">
        <v>36</v>
      </c>
      <c r="E1451" s="4" t="s">
        <v>3053</v>
      </c>
      <c r="F1451" s="4" t="s">
        <v>34</v>
      </c>
      <c r="G1451" s="4" t="str">
        <f t="shared" si="132"/>
        <v>C0753cam16</v>
      </c>
      <c r="H1451" s="8">
        <f>INDEX(data[join_date],MATCH('4.Endirim'!G1451,data[cust&amp;camp],0))</f>
        <v>44673</v>
      </c>
      <c r="I1451" s="11">
        <f>INDEX(data[GƏLİR],MATCH('4.Endirim'!G1451,data[cust&amp;camp],0))</f>
        <v>16</v>
      </c>
      <c r="J1451" s="10">
        <f t="shared" si="133"/>
        <v>44989</v>
      </c>
      <c r="K1451" s="12">
        <f t="shared" si="134"/>
        <v>28</v>
      </c>
      <c r="L1451" s="12">
        <f t="shared" si="135"/>
        <v>28</v>
      </c>
      <c r="M1451" s="12" t="str">
        <f t="shared" si="136"/>
        <v>endirim olmayacaq</v>
      </c>
      <c r="N1451" t="str">
        <f t="shared" si="137"/>
        <v>C075328</v>
      </c>
    </row>
    <row r="1452" spans="1:14" x14ac:dyDescent="0.25">
      <c r="A1452" t="s">
        <v>2897</v>
      </c>
      <c r="B1452" t="s">
        <v>24</v>
      </c>
      <c r="E1452" s="4" t="s">
        <v>3105</v>
      </c>
      <c r="F1452" s="4" t="s">
        <v>34</v>
      </c>
      <c r="G1452" s="4" t="str">
        <f t="shared" si="132"/>
        <v>C0766cam16</v>
      </c>
      <c r="H1452" s="8">
        <f>INDEX(data[join_date],MATCH('4.Endirim'!G1452,data[cust&amp;camp],0))</f>
        <v>44809</v>
      </c>
      <c r="I1452" s="11">
        <f>INDEX(data[GƏLİR],MATCH('4.Endirim'!G1452,data[cust&amp;camp],0))</f>
        <v>16</v>
      </c>
      <c r="J1452" s="10">
        <f t="shared" si="133"/>
        <v>44845</v>
      </c>
      <c r="K1452" s="12">
        <f t="shared" si="134"/>
        <v>26</v>
      </c>
      <c r="L1452" s="12">
        <f t="shared" si="135"/>
        <v>26</v>
      </c>
      <c r="M1452" s="12" t="str">
        <f t="shared" si="136"/>
        <v>endirim olmayacaq</v>
      </c>
      <c r="N1452" t="str">
        <f t="shared" si="137"/>
        <v>C076626</v>
      </c>
    </row>
    <row r="1453" spans="1:14" x14ac:dyDescent="0.25">
      <c r="A1453" t="s">
        <v>2897</v>
      </c>
      <c r="B1453" t="s">
        <v>30</v>
      </c>
      <c r="E1453" s="4" t="s">
        <v>3133</v>
      </c>
      <c r="F1453" s="4" t="s">
        <v>34</v>
      </c>
      <c r="G1453" s="4" t="str">
        <f t="shared" si="132"/>
        <v>C0773cam16</v>
      </c>
      <c r="H1453" s="8">
        <f>INDEX(data[join_date],MATCH('4.Endirim'!G1453,data[cust&amp;camp],0))</f>
        <v>44944</v>
      </c>
      <c r="I1453" s="11">
        <f>INDEX(data[GƏLİR],MATCH('4.Endirim'!G1453,data[cust&amp;camp],0))</f>
        <v>16</v>
      </c>
      <c r="J1453" s="10">
        <f t="shared" si="133"/>
        <v>44944</v>
      </c>
      <c r="K1453" s="12">
        <f t="shared" si="134"/>
        <v>16</v>
      </c>
      <c r="L1453" s="12">
        <f t="shared" si="135"/>
        <v>16</v>
      </c>
      <c r="M1453" s="12" t="str">
        <f t="shared" si="136"/>
        <v>endirim olmayacaq</v>
      </c>
      <c r="N1453" t="str">
        <f t="shared" si="137"/>
        <v>C077316</v>
      </c>
    </row>
    <row r="1454" spans="1:14" x14ac:dyDescent="0.25">
      <c r="A1454" t="s">
        <v>2901</v>
      </c>
      <c r="B1454" t="s">
        <v>16</v>
      </c>
      <c r="E1454" s="4" t="s">
        <v>3165</v>
      </c>
      <c r="F1454" s="4" t="s">
        <v>34</v>
      </c>
      <c r="G1454" s="4" t="str">
        <f t="shared" si="132"/>
        <v>C0781cam16</v>
      </c>
      <c r="H1454" s="8">
        <f>INDEX(data[join_date],MATCH('4.Endirim'!G1454,data[cust&amp;camp],0))</f>
        <v>44798</v>
      </c>
      <c r="I1454" s="11">
        <f>INDEX(data[GƏLİR],MATCH('4.Endirim'!G1454,data[cust&amp;camp],0))</f>
        <v>16</v>
      </c>
      <c r="J1454" s="10">
        <f t="shared" si="133"/>
        <v>44943</v>
      </c>
      <c r="K1454" s="12">
        <f t="shared" si="134"/>
        <v>25</v>
      </c>
      <c r="L1454" s="12">
        <f t="shared" si="135"/>
        <v>25</v>
      </c>
      <c r="M1454" s="12" t="str">
        <f t="shared" si="136"/>
        <v>endirim olmayacaq</v>
      </c>
      <c r="N1454" t="str">
        <f t="shared" si="137"/>
        <v>C078125</v>
      </c>
    </row>
    <row r="1455" spans="1:14" x14ac:dyDescent="0.25">
      <c r="A1455" t="s">
        <v>2901</v>
      </c>
      <c r="B1455" t="s">
        <v>36</v>
      </c>
      <c r="E1455" s="4" t="s">
        <v>3193</v>
      </c>
      <c r="F1455" s="4" t="s">
        <v>34</v>
      </c>
      <c r="G1455" s="4" t="str">
        <f t="shared" si="132"/>
        <v>C0788cam16</v>
      </c>
      <c r="H1455" s="8">
        <f>INDEX(data[join_date],MATCH('4.Endirim'!G1455,data[cust&amp;camp],0))</f>
        <v>44715</v>
      </c>
      <c r="I1455" s="11">
        <f>INDEX(data[GƏLİR],MATCH('4.Endirim'!G1455,data[cust&amp;camp],0))</f>
        <v>16</v>
      </c>
      <c r="J1455" s="10">
        <f t="shared" si="133"/>
        <v>44989</v>
      </c>
      <c r="K1455" s="12">
        <f t="shared" si="134"/>
        <v>29</v>
      </c>
      <c r="L1455" s="12">
        <f t="shared" si="135"/>
        <v>29</v>
      </c>
      <c r="M1455" s="12" t="str">
        <f t="shared" si="136"/>
        <v>endirim olmayacaq</v>
      </c>
      <c r="N1455" t="str">
        <f t="shared" si="137"/>
        <v>C078829</v>
      </c>
    </row>
    <row r="1456" spans="1:14" x14ac:dyDescent="0.25">
      <c r="A1456" t="s">
        <v>2905</v>
      </c>
      <c r="B1456" t="s">
        <v>24</v>
      </c>
      <c r="E1456" s="4" t="s">
        <v>3209</v>
      </c>
      <c r="F1456" s="4" t="s">
        <v>34</v>
      </c>
      <c r="G1456" s="4" t="str">
        <f t="shared" si="132"/>
        <v>C0792cam16</v>
      </c>
      <c r="H1456" s="8">
        <f>INDEX(data[join_date],MATCH('4.Endirim'!G1456,data[cust&amp;camp],0))</f>
        <v>44701</v>
      </c>
      <c r="I1456" s="11">
        <f>INDEX(data[GƏLİR],MATCH('4.Endirim'!G1456,data[cust&amp;camp],0))</f>
        <v>16</v>
      </c>
      <c r="J1456" s="10">
        <f t="shared" si="133"/>
        <v>44881</v>
      </c>
      <c r="K1456" s="12">
        <f t="shared" si="134"/>
        <v>29</v>
      </c>
      <c r="L1456" s="12">
        <f t="shared" si="135"/>
        <v>29</v>
      </c>
      <c r="M1456" s="12" t="str">
        <f t="shared" si="136"/>
        <v>endirim olmayacaq</v>
      </c>
      <c r="N1456" t="str">
        <f t="shared" si="137"/>
        <v>C079229</v>
      </c>
    </row>
    <row r="1457" spans="1:14" x14ac:dyDescent="0.25">
      <c r="A1457" t="s">
        <v>2905</v>
      </c>
      <c r="B1457" t="s">
        <v>36</v>
      </c>
      <c r="E1457" s="4" t="s">
        <v>3217</v>
      </c>
      <c r="F1457" s="4" t="s">
        <v>34</v>
      </c>
      <c r="G1457" s="4" t="str">
        <f t="shared" si="132"/>
        <v>C0794cam16</v>
      </c>
      <c r="H1457" s="8">
        <f>INDEX(data[join_date],MATCH('4.Endirim'!G1457,data[cust&amp;camp],0))</f>
        <v>45018</v>
      </c>
      <c r="I1457" s="11">
        <f>INDEX(data[GƏLİR],MATCH('4.Endirim'!G1457,data[cust&amp;camp],0))</f>
        <v>16</v>
      </c>
      <c r="J1457" s="10">
        <f t="shared" si="133"/>
        <v>45018</v>
      </c>
      <c r="K1457" s="12">
        <f t="shared" si="134"/>
        <v>62</v>
      </c>
      <c r="L1457" s="12">
        <f t="shared" si="135"/>
        <v>16</v>
      </c>
      <c r="M1457" s="12" t="str">
        <f t="shared" si="136"/>
        <v>endirim olmayacaq</v>
      </c>
      <c r="N1457" t="str">
        <f t="shared" si="137"/>
        <v>C079462</v>
      </c>
    </row>
    <row r="1458" spans="1:14" x14ac:dyDescent="0.25">
      <c r="A1458" t="s">
        <v>2909</v>
      </c>
      <c r="B1458" t="s">
        <v>12</v>
      </c>
      <c r="E1458" s="4" t="s">
        <v>3225</v>
      </c>
      <c r="F1458" s="4" t="s">
        <v>34</v>
      </c>
      <c r="G1458" s="4" t="str">
        <f t="shared" si="132"/>
        <v>C0796cam16</v>
      </c>
      <c r="H1458" s="8">
        <f>INDEX(data[join_date],MATCH('4.Endirim'!G1458,data[cust&amp;camp],0))</f>
        <v>44653</v>
      </c>
      <c r="I1458" s="11">
        <f>INDEX(data[GƏLİR],MATCH('4.Endirim'!G1458,data[cust&amp;camp],0))</f>
        <v>16</v>
      </c>
      <c r="J1458" s="10">
        <f t="shared" si="133"/>
        <v>45007</v>
      </c>
      <c r="K1458" s="12">
        <f t="shared" si="134"/>
        <v>25</v>
      </c>
      <c r="L1458" s="12">
        <f t="shared" si="135"/>
        <v>25</v>
      </c>
      <c r="M1458" s="12" t="str">
        <f t="shared" si="136"/>
        <v>endirim olmayacaq</v>
      </c>
      <c r="N1458" t="str">
        <f t="shared" si="137"/>
        <v>C079625</v>
      </c>
    </row>
    <row r="1459" spans="1:14" x14ac:dyDescent="0.25">
      <c r="A1459" t="s">
        <v>2909</v>
      </c>
      <c r="B1459" t="s">
        <v>24</v>
      </c>
      <c r="E1459" s="4" t="s">
        <v>3261</v>
      </c>
      <c r="F1459" s="4" t="s">
        <v>34</v>
      </c>
      <c r="G1459" s="4" t="str">
        <f t="shared" si="132"/>
        <v>C0805cam16</v>
      </c>
      <c r="H1459" s="8">
        <f>INDEX(data[join_date],MATCH('4.Endirim'!G1459,data[cust&amp;camp],0))</f>
        <v>44924</v>
      </c>
      <c r="I1459" s="11">
        <f>INDEX(data[GƏLİR],MATCH('4.Endirim'!G1459,data[cust&amp;camp],0))</f>
        <v>16</v>
      </c>
      <c r="J1459" s="10">
        <f t="shared" si="133"/>
        <v>44924</v>
      </c>
      <c r="K1459" s="12">
        <f t="shared" si="134"/>
        <v>16</v>
      </c>
      <c r="L1459" s="12">
        <f t="shared" si="135"/>
        <v>16</v>
      </c>
      <c r="M1459" s="12" t="str">
        <f t="shared" si="136"/>
        <v>endirim olmayacaq</v>
      </c>
      <c r="N1459" t="str">
        <f t="shared" si="137"/>
        <v>C080516</v>
      </c>
    </row>
    <row r="1460" spans="1:14" x14ac:dyDescent="0.25">
      <c r="A1460" t="s">
        <v>2913</v>
      </c>
      <c r="B1460" t="s">
        <v>10</v>
      </c>
      <c r="E1460" s="4" t="s">
        <v>3285</v>
      </c>
      <c r="F1460" s="4" t="s">
        <v>34</v>
      </c>
      <c r="G1460" s="4" t="str">
        <f t="shared" si="132"/>
        <v>C0811cam16</v>
      </c>
      <c r="H1460" s="8">
        <f>INDEX(data[join_date],MATCH('4.Endirim'!G1460,data[cust&amp;camp],0))</f>
        <v>44744</v>
      </c>
      <c r="I1460" s="11">
        <f>INDEX(data[GƏLİR],MATCH('4.Endirim'!G1460,data[cust&amp;camp],0))</f>
        <v>16</v>
      </c>
      <c r="J1460" s="10">
        <f t="shared" si="133"/>
        <v>44979</v>
      </c>
      <c r="K1460" s="12">
        <f t="shared" si="134"/>
        <v>75</v>
      </c>
      <c r="L1460" s="12">
        <f t="shared" si="135"/>
        <v>75</v>
      </c>
      <c r="M1460" s="12" t="str">
        <f t="shared" si="136"/>
        <v>endirim olmayacaq</v>
      </c>
      <c r="N1460" t="str">
        <f t="shared" si="137"/>
        <v>C081175</v>
      </c>
    </row>
    <row r="1461" spans="1:14" x14ac:dyDescent="0.25">
      <c r="A1461" t="s">
        <v>2913</v>
      </c>
      <c r="B1461" t="s">
        <v>12</v>
      </c>
      <c r="E1461" s="4" t="s">
        <v>3341</v>
      </c>
      <c r="F1461" s="4" t="s">
        <v>34</v>
      </c>
      <c r="G1461" s="4" t="str">
        <f t="shared" si="132"/>
        <v>C0825cam16</v>
      </c>
      <c r="H1461" s="8">
        <f>INDEX(data[join_date],MATCH('4.Endirim'!G1461,data[cust&amp;camp],0))</f>
        <v>44758</v>
      </c>
      <c r="I1461" s="11">
        <f>INDEX(data[GƏLİR],MATCH('4.Endirim'!G1461,data[cust&amp;camp],0))</f>
        <v>16</v>
      </c>
      <c r="J1461" s="10">
        <f t="shared" si="133"/>
        <v>44758</v>
      </c>
      <c r="K1461" s="12">
        <f t="shared" si="134"/>
        <v>26</v>
      </c>
      <c r="L1461" s="12">
        <f t="shared" si="135"/>
        <v>16</v>
      </c>
      <c r="M1461" s="12" t="str">
        <f t="shared" si="136"/>
        <v>endirim olmayacaq</v>
      </c>
      <c r="N1461" t="str">
        <f t="shared" si="137"/>
        <v>C082526</v>
      </c>
    </row>
    <row r="1462" spans="1:14" x14ac:dyDescent="0.25">
      <c r="A1462" t="s">
        <v>2917</v>
      </c>
      <c r="B1462" t="s">
        <v>8</v>
      </c>
      <c r="E1462" s="4" t="s">
        <v>3345</v>
      </c>
      <c r="F1462" s="4" t="s">
        <v>34</v>
      </c>
      <c r="G1462" s="4" t="str">
        <f t="shared" si="132"/>
        <v>C0826cam16</v>
      </c>
      <c r="H1462" s="8">
        <f>INDEX(data[join_date],MATCH('4.Endirim'!G1462,data[cust&amp;camp],0))</f>
        <v>44584</v>
      </c>
      <c r="I1462" s="11">
        <f>INDEX(data[GƏLİR],MATCH('4.Endirim'!G1462,data[cust&amp;camp],0))</f>
        <v>16</v>
      </c>
      <c r="J1462" s="10">
        <f t="shared" si="133"/>
        <v>44752</v>
      </c>
      <c r="K1462" s="12">
        <f t="shared" si="134"/>
        <v>26</v>
      </c>
      <c r="L1462" s="12">
        <f t="shared" si="135"/>
        <v>26</v>
      </c>
      <c r="M1462" s="12" t="str">
        <f t="shared" si="136"/>
        <v>endirim olmayacaq</v>
      </c>
      <c r="N1462" t="str">
        <f t="shared" si="137"/>
        <v>C082626</v>
      </c>
    </row>
    <row r="1463" spans="1:14" x14ac:dyDescent="0.25">
      <c r="A1463" t="s">
        <v>2917</v>
      </c>
      <c r="B1463" t="s">
        <v>24</v>
      </c>
      <c r="E1463" s="4" t="s">
        <v>3349</v>
      </c>
      <c r="F1463" s="4" t="s">
        <v>34</v>
      </c>
      <c r="G1463" s="4" t="str">
        <f t="shared" si="132"/>
        <v>C0827cam16</v>
      </c>
      <c r="H1463" s="8">
        <f>INDEX(data[join_date],MATCH('4.Endirim'!G1463,data[cust&amp;camp],0))</f>
        <v>44664</v>
      </c>
      <c r="I1463" s="11">
        <f>INDEX(data[GƏLİR],MATCH('4.Endirim'!G1463,data[cust&amp;camp],0))</f>
        <v>16</v>
      </c>
      <c r="J1463" s="10">
        <f t="shared" si="133"/>
        <v>44664</v>
      </c>
      <c r="K1463" s="12">
        <f t="shared" si="134"/>
        <v>25</v>
      </c>
      <c r="L1463" s="12">
        <f t="shared" si="135"/>
        <v>16</v>
      </c>
      <c r="M1463" s="12" t="str">
        <f t="shared" si="136"/>
        <v>endirim olmayacaq</v>
      </c>
      <c r="N1463" t="str">
        <f t="shared" si="137"/>
        <v>C082725</v>
      </c>
    </row>
    <row r="1464" spans="1:14" x14ac:dyDescent="0.25">
      <c r="A1464" t="s">
        <v>2921</v>
      </c>
      <c r="B1464" t="s">
        <v>12</v>
      </c>
      <c r="E1464" s="4" t="s">
        <v>3401</v>
      </c>
      <c r="F1464" s="4" t="s">
        <v>34</v>
      </c>
      <c r="G1464" s="4" t="str">
        <f t="shared" si="132"/>
        <v>C0840cam16</v>
      </c>
      <c r="H1464" s="8">
        <f>INDEX(data[join_date],MATCH('4.Endirim'!G1464,data[cust&amp;camp],0))</f>
        <v>44653</v>
      </c>
      <c r="I1464" s="11">
        <f>INDEX(data[GƏLİR],MATCH('4.Endirim'!G1464,data[cust&amp;camp],0))</f>
        <v>16</v>
      </c>
      <c r="J1464" s="10">
        <f t="shared" si="133"/>
        <v>45018</v>
      </c>
      <c r="K1464" s="12">
        <f t="shared" si="134"/>
        <v>62</v>
      </c>
      <c r="L1464" s="12">
        <f t="shared" si="135"/>
        <v>62</v>
      </c>
      <c r="M1464" s="12" t="str">
        <f t="shared" si="136"/>
        <v>endirim olmayacaq</v>
      </c>
      <c r="N1464" t="str">
        <f t="shared" si="137"/>
        <v>C084062</v>
      </c>
    </row>
    <row r="1465" spans="1:14" x14ac:dyDescent="0.25">
      <c r="A1465" t="s">
        <v>2921</v>
      </c>
      <c r="B1465" t="s">
        <v>16</v>
      </c>
      <c r="E1465" s="4" t="s">
        <v>3417</v>
      </c>
      <c r="F1465" s="4" t="s">
        <v>34</v>
      </c>
      <c r="G1465" s="4" t="str">
        <f t="shared" si="132"/>
        <v>C0844cam16</v>
      </c>
      <c r="H1465" s="8">
        <f>INDEX(data[join_date],MATCH('4.Endirim'!G1465,data[cust&amp;camp],0))</f>
        <v>44807</v>
      </c>
      <c r="I1465" s="11">
        <f>INDEX(data[GƏLİR],MATCH('4.Endirim'!G1465,data[cust&amp;camp],0))</f>
        <v>16</v>
      </c>
      <c r="J1465" s="10">
        <f t="shared" si="133"/>
        <v>44807</v>
      </c>
      <c r="K1465" s="12">
        <f t="shared" si="134"/>
        <v>16</v>
      </c>
      <c r="L1465" s="12">
        <f t="shared" si="135"/>
        <v>16</v>
      </c>
      <c r="M1465" s="12" t="str">
        <f t="shared" si="136"/>
        <v>endirim olmayacaq</v>
      </c>
      <c r="N1465" t="str">
        <f t="shared" si="137"/>
        <v>C084416</v>
      </c>
    </row>
    <row r="1466" spans="1:14" x14ac:dyDescent="0.25">
      <c r="A1466" t="s">
        <v>2925</v>
      </c>
      <c r="B1466" t="s">
        <v>6</v>
      </c>
      <c r="E1466" s="4" t="s">
        <v>3433</v>
      </c>
      <c r="F1466" s="4" t="s">
        <v>34</v>
      </c>
      <c r="G1466" s="4" t="str">
        <f t="shared" si="132"/>
        <v>C0848cam16</v>
      </c>
      <c r="H1466" s="8">
        <f>INDEX(data[join_date],MATCH('4.Endirim'!G1466,data[cust&amp;camp],0))</f>
        <v>44714</v>
      </c>
      <c r="I1466" s="11">
        <f>INDEX(data[GƏLİR],MATCH('4.Endirim'!G1466,data[cust&amp;camp],0))</f>
        <v>16</v>
      </c>
      <c r="J1466" s="10">
        <f t="shared" si="133"/>
        <v>44838</v>
      </c>
      <c r="K1466" s="12">
        <f t="shared" si="134"/>
        <v>27</v>
      </c>
      <c r="L1466" s="12">
        <f t="shared" si="135"/>
        <v>27</v>
      </c>
      <c r="M1466" s="12" t="str">
        <f t="shared" si="136"/>
        <v>endirim olmayacaq</v>
      </c>
      <c r="N1466" t="str">
        <f t="shared" si="137"/>
        <v>C084827</v>
      </c>
    </row>
    <row r="1467" spans="1:14" x14ac:dyDescent="0.25">
      <c r="A1467" t="s">
        <v>2925</v>
      </c>
      <c r="B1467" t="s">
        <v>26</v>
      </c>
      <c r="E1467" s="4" t="s">
        <v>3461</v>
      </c>
      <c r="F1467" s="4" t="s">
        <v>34</v>
      </c>
      <c r="G1467" s="4" t="str">
        <f t="shared" si="132"/>
        <v>C0855cam16</v>
      </c>
      <c r="H1467" s="8">
        <f>INDEX(data[join_date],MATCH('4.Endirim'!G1467,data[cust&amp;camp],0))</f>
        <v>44632</v>
      </c>
      <c r="I1467" s="11">
        <f>INDEX(data[GƏLİR],MATCH('4.Endirim'!G1467,data[cust&amp;camp],0))</f>
        <v>16</v>
      </c>
      <c r="J1467" s="10">
        <f t="shared" si="133"/>
        <v>44632</v>
      </c>
      <c r="K1467" s="12">
        <f t="shared" si="134"/>
        <v>65</v>
      </c>
      <c r="L1467" s="12">
        <f t="shared" si="135"/>
        <v>16</v>
      </c>
      <c r="M1467" s="12" t="str">
        <f t="shared" si="136"/>
        <v>endirim olmayacaq</v>
      </c>
      <c r="N1467" t="str">
        <f t="shared" si="137"/>
        <v>C085565</v>
      </c>
    </row>
    <row r="1468" spans="1:14" x14ac:dyDescent="0.25">
      <c r="A1468" t="s">
        <v>2929</v>
      </c>
      <c r="B1468" t="s">
        <v>22</v>
      </c>
      <c r="E1468" s="4" t="s">
        <v>3489</v>
      </c>
      <c r="F1468" s="4" t="s">
        <v>34</v>
      </c>
      <c r="G1468" s="4" t="str">
        <f t="shared" si="132"/>
        <v>C0862cam16</v>
      </c>
      <c r="H1468" s="8">
        <f>INDEX(data[join_date],MATCH('4.Endirim'!G1468,data[cust&amp;camp],0))</f>
        <v>44580</v>
      </c>
      <c r="I1468" s="11">
        <f>INDEX(data[GƏLİR],MATCH('4.Endirim'!G1468,data[cust&amp;camp],0))</f>
        <v>16</v>
      </c>
      <c r="J1468" s="10">
        <f t="shared" si="133"/>
        <v>44795</v>
      </c>
      <c r="K1468" s="12">
        <f t="shared" si="134"/>
        <v>16</v>
      </c>
      <c r="L1468" s="12">
        <f t="shared" si="135"/>
        <v>14</v>
      </c>
      <c r="M1468" s="12" t="str">
        <f t="shared" si="136"/>
        <v>endirim :C0862,cam16</v>
      </c>
      <c r="N1468" t="str">
        <f t="shared" si="137"/>
        <v>C086216</v>
      </c>
    </row>
    <row r="1469" spans="1:14" x14ac:dyDescent="0.25">
      <c r="A1469" t="s">
        <v>2929</v>
      </c>
      <c r="B1469" t="s">
        <v>28</v>
      </c>
      <c r="E1469" s="4" t="s">
        <v>3529</v>
      </c>
      <c r="F1469" s="4" t="s">
        <v>34</v>
      </c>
      <c r="G1469" s="4" t="str">
        <f t="shared" si="132"/>
        <v>C0872cam16</v>
      </c>
      <c r="H1469" s="8">
        <f>INDEX(data[join_date],MATCH('4.Endirim'!G1469,data[cust&amp;camp],0))</f>
        <v>44938</v>
      </c>
      <c r="I1469" s="11">
        <f>INDEX(data[GƏLİR],MATCH('4.Endirim'!G1469,data[cust&amp;camp],0))</f>
        <v>16</v>
      </c>
      <c r="J1469" s="10">
        <f t="shared" si="133"/>
        <v>44938</v>
      </c>
      <c r="K1469" s="12">
        <f t="shared" si="134"/>
        <v>62</v>
      </c>
      <c r="L1469" s="12">
        <f t="shared" si="135"/>
        <v>16</v>
      </c>
      <c r="M1469" s="12" t="str">
        <f t="shared" si="136"/>
        <v>endirim olmayacaq</v>
      </c>
      <c r="N1469" t="str">
        <f t="shared" si="137"/>
        <v>C087262</v>
      </c>
    </row>
    <row r="1470" spans="1:14" x14ac:dyDescent="0.25">
      <c r="A1470" t="s">
        <v>2933</v>
      </c>
      <c r="B1470" t="s">
        <v>22</v>
      </c>
      <c r="E1470" s="4" t="s">
        <v>3537</v>
      </c>
      <c r="F1470" s="4" t="s">
        <v>34</v>
      </c>
      <c r="G1470" s="4" t="str">
        <f t="shared" si="132"/>
        <v>C0874cam16</v>
      </c>
      <c r="H1470" s="8">
        <f>INDEX(data[join_date],MATCH('4.Endirim'!G1470,data[cust&amp;camp],0))</f>
        <v>44683</v>
      </c>
      <c r="I1470" s="11">
        <f>INDEX(data[GƏLİR],MATCH('4.Endirim'!G1470,data[cust&amp;camp],0))</f>
        <v>16</v>
      </c>
      <c r="J1470" s="10">
        <f t="shared" si="133"/>
        <v>44836</v>
      </c>
      <c r="K1470" s="12">
        <f t="shared" si="134"/>
        <v>28</v>
      </c>
      <c r="L1470" s="12">
        <f t="shared" si="135"/>
        <v>28</v>
      </c>
      <c r="M1470" s="12" t="str">
        <f t="shared" si="136"/>
        <v>endirim olmayacaq</v>
      </c>
      <c r="N1470" t="str">
        <f t="shared" si="137"/>
        <v>C087428</v>
      </c>
    </row>
    <row r="1471" spans="1:14" x14ac:dyDescent="0.25">
      <c r="A1471" t="s">
        <v>2933</v>
      </c>
      <c r="B1471" t="s">
        <v>30</v>
      </c>
      <c r="E1471" s="4" t="s">
        <v>3761</v>
      </c>
      <c r="F1471" s="4" t="s">
        <v>34</v>
      </c>
      <c r="G1471" s="4" t="str">
        <f t="shared" si="132"/>
        <v>C0930cam16</v>
      </c>
      <c r="H1471" s="8">
        <f>INDEX(data[join_date],MATCH('4.Endirim'!G1471,data[cust&amp;camp],0))</f>
        <v>44995</v>
      </c>
      <c r="I1471" s="11">
        <f>INDEX(data[GƏLİR],MATCH('4.Endirim'!G1471,data[cust&amp;camp],0))</f>
        <v>16</v>
      </c>
      <c r="J1471" s="10">
        <f t="shared" si="133"/>
        <v>44995</v>
      </c>
      <c r="K1471" s="12">
        <f t="shared" si="134"/>
        <v>16</v>
      </c>
      <c r="L1471" s="12">
        <f t="shared" si="135"/>
        <v>16</v>
      </c>
      <c r="M1471" s="12" t="str">
        <f t="shared" si="136"/>
        <v>endirim olmayacaq</v>
      </c>
      <c r="N1471" t="str">
        <f t="shared" si="137"/>
        <v>C093016</v>
      </c>
    </row>
    <row r="1472" spans="1:14" x14ac:dyDescent="0.25">
      <c r="A1472" t="s">
        <v>2937</v>
      </c>
      <c r="B1472" t="s">
        <v>8</v>
      </c>
      <c r="E1472" s="4" t="s">
        <v>3781</v>
      </c>
      <c r="F1472" s="4" t="s">
        <v>34</v>
      </c>
      <c r="G1472" s="4" t="str">
        <f t="shared" si="132"/>
        <v>C0935cam16</v>
      </c>
      <c r="H1472" s="8">
        <f>INDEX(data[join_date],MATCH('4.Endirim'!G1472,data[cust&amp;camp],0))</f>
        <v>44793</v>
      </c>
      <c r="I1472" s="11">
        <f>INDEX(data[GƏLİR],MATCH('4.Endirim'!G1472,data[cust&amp;camp],0))</f>
        <v>16</v>
      </c>
      <c r="J1472" s="10">
        <f t="shared" si="133"/>
        <v>44793</v>
      </c>
      <c r="K1472" s="12">
        <f t="shared" si="134"/>
        <v>16</v>
      </c>
      <c r="L1472" s="12">
        <f t="shared" si="135"/>
        <v>16</v>
      </c>
      <c r="M1472" s="12" t="str">
        <f t="shared" si="136"/>
        <v>endirim olmayacaq</v>
      </c>
      <c r="N1472" t="str">
        <f t="shared" si="137"/>
        <v>C093516</v>
      </c>
    </row>
    <row r="1473" spans="1:14" x14ac:dyDescent="0.25">
      <c r="A1473" t="s">
        <v>2937</v>
      </c>
      <c r="B1473" t="s">
        <v>24</v>
      </c>
      <c r="E1473" s="4" t="s">
        <v>3841</v>
      </c>
      <c r="F1473" s="4" t="s">
        <v>34</v>
      </c>
      <c r="G1473" s="4" t="str">
        <f t="shared" si="132"/>
        <v>C0950cam16</v>
      </c>
      <c r="H1473" s="8">
        <f>INDEX(data[join_date],MATCH('4.Endirim'!G1473,data[cust&amp;camp],0))</f>
        <v>44762</v>
      </c>
      <c r="I1473" s="11">
        <f>INDEX(data[GƏLİR],MATCH('4.Endirim'!G1473,data[cust&amp;camp],0))</f>
        <v>16</v>
      </c>
      <c r="J1473" s="10">
        <f t="shared" si="133"/>
        <v>44844</v>
      </c>
      <c r="K1473" s="12">
        <f t="shared" si="134"/>
        <v>66</v>
      </c>
      <c r="L1473" s="12">
        <f t="shared" si="135"/>
        <v>66</v>
      </c>
      <c r="M1473" s="12" t="str">
        <f t="shared" si="136"/>
        <v>endirim olmayacaq</v>
      </c>
      <c r="N1473" t="str">
        <f t="shared" si="137"/>
        <v>C095066</v>
      </c>
    </row>
    <row r="1474" spans="1:14" x14ac:dyDescent="0.25">
      <c r="A1474" t="s">
        <v>2941</v>
      </c>
      <c r="B1474" t="s">
        <v>22</v>
      </c>
      <c r="E1474" s="4" t="s">
        <v>3849</v>
      </c>
      <c r="F1474" s="4" t="s">
        <v>34</v>
      </c>
      <c r="G1474" s="4" t="str">
        <f t="shared" si="132"/>
        <v>C0952cam16</v>
      </c>
      <c r="H1474" s="8">
        <f>INDEX(data[join_date],MATCH('4.Endirim'!G1474,data[cust&amp;camp],0))</f>
        <v>44882</v>
      </c>
      <c r="I1474" s="11">
        <f>INDEX(data[GƏLİR],MATCH('4.Endirim'!G1474,data[cust&amp;camp],0))</f>
        <v>16</v>
      </c>
      <c r="J1474" s="10">
        <f t="shared" si="133"/>
        <v>44934</v>
      </c>
      <c r="K1474" s="12">
        <f t="shared" si="134"/>
        <v>29</v>
      </c>
      <c r="L1474" s="12">
        <f t="shared" si="135"/>
        <v>29</v>
      </c>
      <c r="M1474" s="12" t="str">
        <f t="shared" si="136"/>
        <v>endirim olmayacaq</v>
      </c>
      <c r="N1474" t="str">
        <f t="shared" si="137"/>
        <v>C095229</v>
      </c>
    </row>
    <row r="1475" spans="1:14" x14ac:dyDescent="0.25">
      <c r="A1475" t="s">
        <v>2941</v>
      </c>
      <c r="B1475" t="s">
        <v>30</v>
      </c>
      <c r="E1475" s="4" t="s">
        <v>3873</v>
      </c>
      <c r="F1475" s="4" t="s">
        <v>34</v>
      </c>
      <c r="G1475" s="4" t="str">
        <f t="shared" si="132"/>
        <v>C0958cam16</v>
      </c>
      <c r="H1475" s="8">
        <f>INDEX(data[join_date],MATCH('4.Endirim'!G1475,data[cust&amp;camp],0))</f>
        <v>44732</v>
      </c>
      <c r="I1475" s="11">
        <f>INDEX(data[GƏLİR],MATCH('4.Endirim'!G1475,data[cust&amp;camp],0))</f>
        <v>16</v>
      </c>
      <c r="J1475" s="10">
        <f t="shared" si="133"/>
        <v>44732</v>
      </c>
      <c r="K1475" s="12">
        <f t="shared" si="134"/>
        <v>28</v>
      </c>
      <c r="L1475" s="12">
        <f t="shared" si="135"/>
        <v>16</v>
      </c>
      <c r="M1475" s="12" t="str">
        <f t="shared" si="136"/>
        <v>endirim olmayacaq</v>
      </c>
      <c r="N1475" t="str">
        <f t="shared" si="137"/>
        <v>C095828</v>
      </c>
    </row>
    <row r="1476" spans="1:14" x14ac:dyDescent="0.25">
      <c r="A1476" t="s">
        <v>2945</v>
      </c>
      <c r="B1476" t="s">
        <v>32</v>
      </c>
      <c r="E1476" s="4" t="s">
        <v>3909</v>
      </c>
      <c r="F1476" s="4" t="s">
        <v>34</v>
      </c>
      <c r="G1476" s="4" t="str">
        <f t="shared" ref="G1476:G1539" si="138">E1476&amp;F1476</f>
        <v>C0967cam16</v>
      </c>
      <c r="H1476" s="8">
        <f>INDEX(data[join_date],MATCH('4.Endirim'!G1476,data[cust&amp;camp],0))</f>
        <v>44663</v>
      </c>
      <c r="I1476" s="11">
        <f>INDEX(data[GƏLİR],MATCH('4.Endirim'!G1476,data[cust&amp;camp],0))</f>
        <v>16</v>
      </c>
      <c r="J1476" s="10">
        <f t="shared" ref="J1476:J1539" si="139">_xlfn.MAXIFS($H$4:$H$1948,$E$4:$E$1948,E1476)</f>
        <v>44809</v>
      </c>
      <c r="K1476" s="12">
        <f t="shared" ref="K1476:K1539" si="140">_xlfn.MAXIFS($I$4:$I$1948,$E$4:$E$1948,E1476)</f>
        <v>65</v>
      </c>
      <c r="L1476" s="12">
        <f t="shared" ref="L1476:L1539" si="141">_xlfn.MAXIFS($I$4:$I$1948,$H$4:$H$1948,J1476,$E$4:$E$1948,E1476)</f>
        <v>27</v>
      </c>
      <c r="M1476" s="12" t="str">
        <f t="shared" si="136"/>
        <v>endirim olmayacaq</v>
      </c>
      <c r="N1476" t="str">
        <f t="shared" si="137"/>
        <v>C096765</v>
      </c>
    </row>
    <row r="1477" spans="1:14" x14ac:dyDescent="0.25">
      <c r="A1477" t="s">
        <v>2949</v>
      </c>
      <c r="B1477" t="s">
        <v>8</v>
      </c>
      <c r="E1477" s="4" t="s">
        <v>3921</v>
      </c>
      <c r="F1477" s="4" t="s">
        <v>34</v>
      </c>
      <c r="G1477" s="4" t="str">
        <f t="shared" si="138"/>
        <v>C0970cam16</v>
      </c>
      <c r="H1477" s="8">
        <f>INDEX(data[join_date],MATCH('4.Endirim'!G1477,data[cust&amp;camp],0))</f>
        <v>44593</v>
      </c>
      <c r="I1477" s="11">
        <f>INDEX(data[GƏLİR],MATCH('4.Endirim'!G1477,data[cust&amp;camp],0))</f>
        <v>16</v>
      </c>
      <c r="J1477" s="10">
        <f t="shared" si="139"/>
        <v>44999</v>
      </c>
      <c r="K1477" s="12">
        <f t="shared" si="140"/>
        <v>28</v>
      </c>
      <c r="L1477" s="12">
        <f t="shared" si="141"/>
        <v>27</v>
      </c>
      <c r="M1477" s="12" t="str">
        <f t="shared" ref="M1477:M1540" si="142">IF(L1477&gt;=K1477,"endirim olmayacaq",IF(I1477=K1477,"endirim :"&amp;  E1477  &amp;","&amp;F1477,"endirim olmayacaq"))</f>
        <v>endirim olmayacaq</v>
      </c>
      <c r="N1477" t="str">
        <f t="shared" ref="N1477:N1540" si="143">E1477&amp;K1477</f>
        <v>C097028</v>
      </c>
    </row>
    <row r="1478" spans="1:14" x14ac:dyDescent="0.25">
      <c r="A1478" t="s">
        <v>2949</v>
      </c>
      <c r="B1478" t="s">
        <v>22</v>
      </c>
      <c r="E1478" s="4" t="s">
        <v>81</v>
      </c>
      <c r="F1478" s="4" t="s">
        <v>20</v>
      </c>
      <c r="G1478" s="4" t="str">
        <f t="shared" si="138"/>
        <v>C0010cam09</v>
      </c>
      <c r="H1478" s="8">
        <f>INDEX(data[join_date],MATCH('4.Endirim'!G1478,data[cust&amp;camp],0))</f>
        <v>44731</v>
      </c>
      <c r="I1478" s="11">
        <f>INDEX(data[GƏLİR],MATCH('4.Endirim'!G1478,data[cust&amp;camp],0))</f>
        <v>75</v>
      </c>
      <c r="J1478" s="10">
        <f t="shared" si="139"/>
        <v>44837</v>
      </c>
      <c r="K1478" s="12">
        <f t="shared" si="140"/>
        <v>75</v>
      </c>
      <c r="L1478" s="12">
        <f t="shared" si="141"/>
        <v>13</v>
      </c>
      <c r="M1478" s="12" t="str">
        <f t="shared" si="142"/>
        <v>endirim :C0010,cam09</v>
      </c>
      <c r="N1478" t="str">
        <f t="shared" si="143"/>
        <v>C001075</v>
      </c>
    </row>
    <row r="1479" spans="1:14" x14ac:dyDescent="0.25">
      <c r="A1479" t="s">
        <v>2953</v>
      </c>
      <c r="B1479" t="s">
        <v>8</v>
      </c>
      <c r="E1479" s="4" t="s">
        <v>105</v>
      </c>
      <c r="F1479" s="4" t="s">
        <v>20</v>
      </c>
      <c r="G1479" s="4" t="str">
        <f t="shared" si="138"/>
        <v>C0016cam09</v>
      </c>
      <c r="H1479" s="8">
        <f>INDEX(data[join_date],MATCH('4.Endirim'!G1479,data[cust&amp;camp],0))</f>
        <v>44784</v>
      </c>
      <c r="I1479" s="11">
        <f>INDEX(data[GƏLİR],MATCH('4.Endirim'!G1479,data[cust&amp;camp],0))</f>
        <v>75</v>
      </c>
      <c r="J1479" s="10">
        <f t="shared" si="139"/>
        <v>44784</v>
      </c>
      <c r="K1479" s="12">
        <f t="shared" si="140"/>
        <v>75</v>
      </c>
      <c r="L1479" s="12">
        <f t="shared" si="141"/>
        <v>75</v>
      </c>
      <c r="M1479" s="12" t="str">
        <f t="shared" si="142"/>
        <v>endirim olmayacaq</v>
      </c>
      <c r="N1479" t="str">
        <f t="shared" si="143"/>
        <v>C001675</v>
      </c>
    </row>
    <row r="1480" spans="1:14" x14ac:dyDescent="0.25">
      <c r="A1480" t="s">
        <v>2953</v>
      </c>
      <c r="B1480" t="s">
        <v>22</v>
      </c>
      <c r="E1480" s="4" t="s">
        <v>149</v>
      </c>
      <c r="F1480" s="4" t="s">
        <v>20</v>
      </c>
      <c r="G1480" s="4" t="str">
        <f t="shared" si="138"/>
        <v>C0027cam09</v>
      </c>
      <c r="H1480" s="8">
        <f>INDEX(data[join_date],MATCH('4.Endirim'!G1480,data[cust&amp;camp],0))</f>
        <v>44903</v>
      </c>
      <c r="I1480" s="11">
        <f>INDEX(data[GƏLİR],MATCH('4.Endirim'!G1480,data[cust&amp;camp],0))</f>
        <v>75</v>
      </c>
      <c r="J1480" s="10">
        <f t="shared" si="139"/>
        <v>44903</v>
      </c>
      <c r="K1480" s="12">
        <f t="shared" si="140"/>
        <v>75</v>
      </c>
      <c r="L1480" s="12">
        <f t="shared" si="141"/>
        <v>75</v>
      </c>
      <c r="M1480" s="12" t="str">
        <f t="shared" si="142"/>
        <v>endirim olmayacaq</v>
      </c>
      <c r="N1480" t="str">
        <f t="shared" si="143"/>
        <v>C002775</v>
      </c>
    </row>
    <row r="1481" spans="1:14" x14ac:dyDescent="0.25">
      <c r="A1481" t="s">
        <v>2957</v>
      </c>
      <c r="B1481" t="s">
        <v>6</v>
      </c>
      <c r="E1481" s="4" t="s">
        <v>153</v>
      </c>
      <c r="F1481" s="4" t="s">
        <v>20</v>
      </c>
      <c r="G1481" s="4" t="str">
        <f t="shared" si="138"/>
        <v>C0028cam09</v>
      </c>
      <c r="H1481" s="8">
        <f>INDEX(data[join_date],MATCH('4.Endirim'!G1481,data[cust&amp;camp],0))</f>
        <v>44667</v>
      </c>
      <c r="I1481" s="11">
        <f>INDEX(data[GƏLİR],MATCH('4.Endirim'!G1481,data[cust&amp;camp],0))</f>
        <v>75</v>
      </c>
      <c r="J1481" s="10">
        <f t="shared" si="139"/>
        <v>44845</v>
      </c>
      <c r="K1481" s="12">
        <f t="shared" si="140"/>
        <v>75</v>
      </c>
      <c r="L1481" s="12">
        <f t="shared" si="141"/>
        <v>22</v>
      </c>
      <c r="M1481" s="12" t="str">
        <f t="shared" si="142"/>
        <v>endirim :C0028,cam09</v>
      </c>
      <c r="N1481" t="str">
        <f t="shared" si="143"/>
        <v>C002875</v>
      </c>
    </row>
    <row r="1482" spans="1:14" x14ac:dyDescent="0.25">
      <c r="A1482" t="s">
        <v>2957</v>
      </c>
      <c r="B1482" t="s">
        <v>32</v>
      </c>
      <c r="E1482" s="4" t="s">
        <v>193</v>
      </c>
      <c r="F1482" s="4" t="s">
        <v>20</v>
      </c>
      <c r="G1482" s="4" t="str">
        <f t="shared" si="138"/>
        <v>C0038cam09</v>
      </c>
      <c r="H1482" s="8">
        <f>INDEX(data[join_date],MATCH('4.Endirim'!G1482,data[cust&amp;camp],0))</f>
        <v>44924</v>
      </c>
      <c r="I1482" s="11">
        <f>INDEX(data[GƏLİR],MATCH('4.Endirim'!G1482,data[cust&amp;camp],0))</f>
        <v>75</v>
      </c>
      <c r="J1482" s="10">
        <f t="shared" si="139"/>
        <v>44977</v>
      </c>
      <c r="K1482" s="12">
        <f t="shared" si="140"/>
        <v>75</v>
      </c>
      <c r="L1482" s="12">
        <f t="shared" si="141"/>
        <v>10</v>
      </c>
      <c r="M1482" s="12" t="str">
        <f t="shared" si="142"/>
        <v>endirim :C0038,cam09</v>
      </c>
      <c r="N1482" t="str">
        <f t="shared" si="143"/>
        <v>C003875</v>
      </c>
    </row>
    <row r="1483" spans="1:14" x14ac:dyDescent="0.25">
      <c r="A1483" t="s">
        <v>2961</v>
      </c>
      <c r="B1483" t="s">
        <v>34</v>
      </c>
      <c r="E1483" s="4" t="s">
        <v>197</v>
      </c>
      <c r="F1483" s="4" t="s">
        <v>20</v>
      </c>
      <c r="G1483" s="4" t="str">
        <f t="shared" si="138"/>
        <v>C0039cam09</v>
      </c>
      <c r="H1483" s="8">
        <f>INDEX(data[join_date],MATCH('4.Endirim'!G1483,data[cust&amp;camp],0))</f>
        <v>44624</v>
      </c>
      <c r="I1483" s="11">
        <f>INDEX(data[GƏLİR],MATCH('4.Endirim'!G1483,data[cust&amp;camp],0))</f>
        <v>75</v>
      </c>
      <c r="J1483" s="10">
        <f t="shared" si="139"/>
        <v>44896</v>
      </c>
      <c r="K1483" s="12">
        <f t="shared" si="140"/>
        <v>75</v>
      </c>
      <c r="L1483" s="12">
        <f t="shared" si="141"/>
        <v>29</v>
      </c>
      <c r="M1483" s="12" t="str">
        <f t="shared" si="142"/>
        <v>endirim :C0039,cam09</v>
      </c>
      <c r="N1483" t="str">
        <f t="shared" si="143"/>
        <v>C003975</v>
      </c>
    </row>
    <row r="1484" spans="1:14" x14ac:dyDescent="0.25">
      <c r="A1484" t="s">
        <v>2965</v>
      </c>
      <c r="B1484" t="s">
        <v>22</v>
      </c>
      <c r="E1484" s="4" t="s">
        <v>249</v>
      </c>
      <c r="F1484" s="4" t="s">
        <v>20</v>
      </c>
      <c r="G1484" s="4" t="str">
        <f t="shared" si="138"/>
        <v>C0052cam09</v>
      </c>
      <c r="H1484" s="8">
        <f>INDEX(data[join_date],MATCH('4.Endirim'!G1484,data[cust&amp;camp],0))</f>
        <v>44742</v>
      </c>
      <c r="I1484" s="11">
        <f>INDEX(data[GƏLİR],MATCH('4.Endirim'!G1484,data[cust&amp;camp],0))</f>
        <v>75</v>
      </c>
      <c r="J1484" s="10">
        <f t="shared" si="139"/>
        <v>44900</v>
      </c>
      <c r="K1484" s="12">
        <f t="shared" si="140"/>
        <v>75</v>
      </c>
      <c r="L1484" s="12">
        <f t="shared" si="141"/>
        <v>13</v>
      </c>
      <c r="M1484" s="12" t="str">
        <f t="shared" si="142"/>
        <v>endirim :C0052,cam09</v>
      </c>
      <c r="N1484" t="str">
        <f t="shared" si="143"/>
        <v>C005275</v>
      </c>
    </row>
    <row r="1485" spans="1:14" x14ac:dyDescent="0.25">
      <c r="A1485" t="s">
        <v>2969</v>
      </c>
      <c r="B1485" t="s">
        <v>6</v>
      </c>
      <c r="E1485" s="4" t="s">
        <v>301</v>
      </c>
      <c r="F1485" s="4" t="s">
        <v>20</v>
      </c>
      <c r="G1485" s="4" t="str">
        <f t="shared" si="138"/>
        <v>C0065cam09</v>
      </c>
      <c r="H1485" s="8">
        <f>INDEX(data[join_date],MATCH('4.Endirim'!G1485,data[cust&amp;camp],0))</f>
        <v>44629</v>
      </c>
      <c r="I1485" s="11">
        <f>INDEX(data[GƏLİR],MATCH('4.Endirim'!G1485,data[cust&amp;camp],0))</f>
        <v>75</v>
      </c>
      <c r="J1485" s="10">
        <f t="shared" si="139"/>
        <v>44821</v>
      </c>
      <c r="K1485" s="12">
        <f t="shared" si="140"/>
        <v>75</v>
      </c>
      <c r="L1485" s="12">
        <f t="shared" si="141"/>
        <v>28</v>
      </c>
      <c r="M1485" s="12" t="str">
        <f t="shared" si="142"/>
        <v>endirim :C0065,cam09</v>
      </c>
      <c r="N1485" t="str">
        <f t="shared" si="143"/>
        <v>C006575</v>
      </c>
    </row>
    <row r="1486" spans="1:14" x14ac:dyDescent="0.25">
      <c r="A1486" t="s">
        <v>2969</v>
      </c>
      <c r="B1486" t="s">
        <v>10</v>
      </c>
      <c r="E1486" s="4" t="s">
        <v>305</v>
      </c>
      <c r="F1486" s="4" t="s">
        <v>20</v>
      </c>
      <c r="G1486" s="4" t="str">
        <f t="shared" si="138"/>
        <v>C0066cam09</v>
      </c>
      <c r="H1486" s="8">
        <f>INDEX(data[join_date],MATCH('4.Endirim'!G1486,data[cust&amp;camp],0))</f>
        <v>44916</v>
      </c>
      <c r="I1486" s="11">
        <f>INDEX(data[GƏLİR],MATCH('4.Endirim'!G1486,data[cust&amp;camp],0))</f>
        <v>75</v>
      </c>
      <c r="J1486" s="10">
        <f t="shared" si="139"/>
        <v>44916</v>
      </c>
      <c r="K1486" s="12">
        <f t="shared" si="140"/>
        <v>75</v>
      </c>
      <c r="L1486" s="12">
        <f t="shared" si="141"/>
        <v>75</v>
      </c>
      <c r="M1486" s="12" t="str">
        <f t="shared" si="142"/>
        <v>endirim olmayacaq</v>
      </c>
      <c r="N1486" t="str">
        <f t="shared" si="143"/>
        <v>C006675</v>
      </c>
    </row>
    <row r="1487" spans="1:14" x14ac:dyDescent="0.25">
      <c r="A1487" t="s">
        <v>2973</v>
      </c>
      <c r="B1487" t="s">
        <v>4</v>
      </c>
      <c r="E1487" s="4" t="s">
        <v>377</v>
      </c>
      <c r="F1487" s="4" t="s">
        <v>20</v>
      </c>
      <c r="G1487" s="4" t="str">
        <f t="shared" si="138"/>
        <v>C0084cam09</v>
      </c>
      <c r="H1487" s="8">
        <f>INDEX(data[join_date],MATCH('4.Endirim'!G1487,data[cust&amp;camp],0))</f>
        <v>44878</v>
      </c>
      <c r="I1487" s="11">
        <f>INDEX(data[GƏLİR],MATCH('4.Endirim'!G1487,data[cust&amp;camp],0))</f>
        <v>75</v>
      </c>
      <c r="J1487" s="10">
        <f t="shared" si="139"/>
        <v>44878</v>
      </c>
      <c r="K1487" s="12">
        <f t="shared" si="140"/>
        <v>75</v>
      </c>
      <c r="L1487" s="12">
        <f t="shared" si="141"/>
        <v>75</v>
      </c>
      <c r="M1487" s="12" t="str">
        <f t="shared" si="142"/>
        <v>endirim olmayacaq</v>
      </c>
      <c r="N1487" t="str">
        <f t="shared" si="143"/>
        <v>C008475</v>
      </c>
    </row>
    <row r="1488" spans="1:14" x14ac:dyDescent="0.25">
      <c r="A1488" t="s">
        <v>2973</v>
      </c>
      <c r="B1488" t="s">
        <v>18</v>
      </c>
      <c r="E1488" s="4" t="s">
        <v>381</v>
      </c>
      <c r="F1488" s="4" t="s">
        <v>20</v>
      </c>
      <c r="G1488" s="4" t="str">
        <f t="shared" si="138"/>
        <v>C0085cam09</v>
      </c>
      <c r="H1488" s="8">
        <f>INDEX(data[join_date],MATCH('4.Endirim'!G1488,data[cust&amp;camp],0))</f>
        <v>44736</v>
      </c>
      <c r="I1488" s="11">
        <f>INDEX(data[GƏLİR],MATCH('4.Endirim'!G1488,data[cust&amp;camp],0))</f>
        <v>75</v>
      </c>
      <c r="J1488" s="10">
        <f t="shared" si="139"/>
        <v>44953</v>
      </c>
      <c r="K1488" s="12">
        <f t="shared" si="140"/>
        <v>75</v>
      </c>
      <c r="L1488" s="12">
        <f t="shared" si="141"/>
        <v>27</v>
      </c>
      <c r="M1488" s="12" t="str">
        <f t="shared" si="142"/>
        <v>endirim :C0085,cam09</v>
      </c>
      <c r="N1488" t="str">
        <f t="shared" si="143"/>
        <v>C008575</v>
      </c>
    </row>
    <row r="1489" spans="1:14" x14ac:dyDescent="0.25">
      <c r="A1489" t="s">
        <v>2977</v>
      </c>
      <c r="B1489" t="s">
        <v>8</v>
      </c>
      <c r="E1489" s="4" t="s">
        <v>397</v>
      </c>
      <c r="F1489" s="4" t="s">
        <v>20</v>
      </c>
      <c r="G1489" s="4" t="str">
        <f t="shared" si="138"/>
        <v>C0089cam09</v>
      </c>
      <c r="H1489" s="8">
        <f>INDEX(data[join_date],MATCH('4.Endirim'!G1489,data[cust&amp;camp],0))</f>
        <v>44930</v>
      </c>
      <c r="I1489" s="11">
        <f>INDEX(data[GƏLİR],MATCH('4.Endirim'!G1489,data[cust&amp;camp],0))</f>
        <v>75</v>
      </c>
      <c r="J1489" s="10">
        <f t="shared" si="139"/>
        <v>45011</v>
      </c>
      <c r="K1489" s="12">
        <f t="shared" si="140"/>
        <v>75</v>
      </c>
      <c r="L1489" s="12">
        <f t="shared" si="141"/>
        <v>29</v>
      </c>
      <c r="M1489" s="12" t="str">
        <f t="shared" si="142"/>
        <v>endirim :C0089,cam09</v>
      </c>
      <c r="N1489" t="str">
        <f t="shared" si="143"/>
        <v>C008975</v>
      </c>
    </row>
    <row r="1490" spans="1:14" x14ac:dyDescent="0.25">
      <c r="A1490" t="s">
        <v>2977</v>
      </c>
      <c r="B1490" t="s">
        <v>28</v>
      </c>
      <c r="E1490" s="4" t="s">
        <v>413</v>
      </c>
      <c r="F1490" s="4" t="s">
        <v>20</v>
      </c>
      <c r="G1490" s="4" t="str">
        <f t="shared" si="138"/>
        <v>C0093cam09</v>
      </c>
      <c r="H1490" s="8">
        <f>INDEX(data[join_date],MATCH('4.Endirim'!G1490,data[cust&amp;camp],0))</f>
        <v>45012</v>
      </c>
      <c r="I1490" s="11">
        <f>INDEX(data[GƏLİR],MATCH('4.Endirim'!G1490,data[cust&amp;camp],0))</f>
        <v>75</v>
      </c>
      <c r="J1490" s="10">
        <f t="shared" si="139"/>
        <v>45012</v>
      </c>
      <c r="K1490" s="12">
        <f t="shared" si="140"/>
        <v>75</v>
      </c>
      <c r="L1490" s="12">
        <f t="shared" si="141"/>
        <v>75</v>
      </c>
      <c r="M1490" s="12" t="str">
        <f t="shared" si="142"/>
        <v>endirim olmayacaq</v>
      </c>
      <c r="N1490" t="str">
        <f t="shared" si="143"/>
        <v>C009375</v>
      </c>
    </row>
    <row r="1491" spans="1:14" x14ac:dyDescent="0.25">
      <c r="A1491" t="s">
        <v>2981</v>
      </c>
      <c r="B1491" t="s">
        <v>18</v>
      </c>
      <c r="E1491" s="4" t="s">
        <v>445</v>
      </c>
      <c r="F1491" s="4" t="s">
        <v>20</v>
      </c>
      <c r="G1491" s="4" t="str">
        <f t="shared" si="138"/>
        <v>C0101cam09</v>
      </c>
      <c r="H1491" s="8">
        <f>INDEX(data[join_date],MATCH('4.Endirim'!G1491,data[cust&amp;camp],0))</f>
        <v>44879</v>
      </c>
      <c r="I1491" s="11">
        <f>INDEX(data[GƏLİR],MATCH('4.Endirim'!G1491,data[cust&amp;camp],0))</f>
        <v>75</v>
      </c>
      <c r="J1491" s="10">
        <f t="shared" si="139"/>
        <v>44915</v>
      </c>
      <c r="K1491" s="12">
        <f t="shared" si="140"/>
        <v>75</v>
      </c>
      <c r="L1491" s="12">
        <f t="shared" si="141"/>
        <v>27</v>
      </c>
      <c r="M1491" s="12" t="str">
        <f t="shared" si="142"/>
        <v>endirim :C0101,cam09</v>
      </c>
      <c r="N1491" t="str">
        <f t="shared" si="143"/>
        <v>C010175</v>
      </c>
    </row>
    <row r="1492" spans="1:14" x14ac:dyDescent="0.25">
      <c r="A1492" t="s">
        <v>2981</v>
      </c>
      <c r="B1492" t="s">
        <v>30</v>
      </c>
      <c r="E1492" s="4" t="s">
        <v>453</v>
      </c>
      <c r="F1492" s="4" t="s">
        <v>20</v>
      </c>
      <c r="G1492" s="4" t="str">
        <f t="shared" si="138"/>
        <v>C0103cam09</v>
      </c>
      <c r="H1492" s="8">
        <f>INDEX(data[join_date],MATCH('4.Endirim'!G1492,data[cust&amp;camp],0))</f>
        <v>44769</v>
      </c>
      <c r="I1492" s="11">
        <f>INDEX(data[GƏLİR],MATCH('4.Endirim'!G1492,data[cust&amp;camp],0))</f>
        <v>75</v>
      </c>
      <c r="J1492" s="10">
        <f t="shared" si="139"/>
        <v>44769</v>
      </c>
      <c r="K1492" s="12">
        <f t="shared" si="140"/>
        <v>75</v>
      </c>
      <c r="L1492" s="12">
        <f t="shared" si="141"/>
        <v>75</v>
      </c>
      <c r="M1492" s="12" t="str">
        <f t="shared" si="142"/>
        <v>endirim olmayacaq</v>
      </c>
      <c r="N1492" t="str">
        <f t="shared" si="143"/>
        <v>C010375</v>
      </c>
    </row>
    <row r="1493" spans="1:14" x14ac:dyDescent="0.25">
      <c r="A1493" t="s">
        <v>2985</v>
      </c>
      <c r="B1493" t="s">
        <v>22</v>
      </c>
      <c r="E1493" s="4" t="s">
        <v>513</v>
      </c>
      <c r="F1493" s="4" t="s">
        <v>20</v>
      </c>
      <c r="G1493" s="4" t="str">
        <f t="shared" si="138"/>
        <v>C0118cam09</v>
      </c>
      <c r="H1493" s="8">
        <f>INDEX(data[join_date],MATCH('4.Endirim'!G1493,data[cust&amp;camp],0))</f>
        <v>44828</v>
      </c>
      <c r="I1493" s="11">
        <f>INDEX(data[GƏLİR],MATCH('4.Endirim'!G1493,data[cust&amp;camp],0))</f>
        <v>75</v>
      </c>
      <c r="J1493" s="10">
        <f t="shared" si="139"/>
        <v>44828</v>
      </c>
      <c r="K1493" s="12">
        <f t="shared" si="140"/>
        <v>75</v>
      </c>
      <c r="L1493" s="12">
        <f t="shared" si="141"/>
        <v>75</v>
      </c>
      <c r="M1493" s="12" t="str">
        <f t="shared" si="142"/>
        <v>endirim olmayacaq</v>
      </c>
      <c r="N1493" t="str">
        <f t="shared" si="143"/>
        <v>C011875</v>
      </c>
    </row>
    <row r="1494" spans="1:14" x14ac:dyDescent="0.25">
      <c r="A1494" t="s">
        <v>2985</v>
      </c>
      <c r="B1494" t="s">
        <v>24</v>
      </c>
      <c r="E1494" s="4" t="s">
        <v>517</v>
      </c>
      <c r="F1494" s="4" t="s">
        <v>20</v>
      </c>
      <c r="G1494" s="4" t="str">
        <f t="shared" si="138"/>
        <v>C0119cam09</v>
      </c>
      <c r="H1494" s="8">
        <f>INDEX(data[join_date],MATCH('4.Endirim'!G1494,data[cust&amp;camp],0))</f>
        <v>44588</v>
      </c>
      <c r="I1494" s="11">
        <f>INDEX(data[GƏLİR],MATCH('4.Endirim'!G1494,data[cust&amp;camp],0))</f>
        <v>75</v>
      </c>
      <c r="J1494" s="10">
        <f t="shared" si="139"/>
        <v>44976</v>
      </c>
      <c r="K1494" s="12">
        <f t="shared" si="140"/>
        <v>75</v>
      </c>
      <c r="L1494" s="12">
        <f t="shared" si="141"/>
        <v>25</v>
      </c>
      <c r="M1494" s="12" t="str">
        <f t="shared" si="142"/>
        <v>endirim :C0119,cam09</v>
      </c>
      <c r="N1494" t="str">
        <f t="shared" si="143"/>
        <v>C011975</v>
      </c>
    </row>
    <row r="1495" spans="1:14" x14ac:dyDescent="0.25">
      <c r="A1495" t="s">
        <v>2989</v>
      </c>
      <c r="B1495" t="s">
        <v>4</v>
      </c>
      <c r="E1495" s="4" t="s">
        <v>525</v>
      </c>
      <c r="F1495" s="4" t="s">
        <v>20</v>
      </c>
      <c r="G1495" s="4" t="str">
        <f t="shared" si="138"/>
        <v>C0121cam09</v>
      </c>
      <c r="H1495" s="8">
        <f>INDEX(data[join_date],MATCH('4.Endirim'!G1495,data[cust&amp;camp],0))</f>
        <v>44872</v>
      </c>
      <c r="I1495" s="11">
        <f>INDEX(data[GƏLİR],MATCH('4.Endirim'!G1495,data[cust&amp;camp],0))</f>
        <v>75</v>
      </c>
      <c r="J1495" s="10">
        <f t="shared" si="139"/>
        <v>44872</v>
      </c>
      <c r="K1495" s="12">
        <f t="shared" si="140"/>
        <v>75</v>
      </c>
      <c r="L1495" s="12">
        <f t="shared" si="141"/>
        <v>75</v>
      </c>
      <c r="M1495" s="12" t="str">
        <f t="shared" si="142"/>
        <v>endirim olmayacaq</v>
      </c>
      <c r="N1495" t="str">
        <f t="shared" si="143"/>
        <v>C012175</v>
      </c>
    </row>
    <row r="1496" spans="1:14" x14ac:dyDescent="0.25">
      <c r="A1496" t="s">
        <v>2989</v>
      </c>
      <c r="B1496" t="s">
        <v>10</v>
      </c>
      <c r="E1496" s="4" t="s">
        <v>553</v>
      </c>
      <c r="F1496" s="4" t="s">
        <v>20</v>
      </c>
      <c r="G1496" s="4" t="str">
        <f t="shared" si="138"/>
        <v>C0128cam09</v>
      </c>
      <c r="H1496" s="8">
        <f>INDEX(data[join_date],MATCH('4.Endirim'!G1496,data[cust&amp;camp],0))</f>
        <v>44766</v>
      </c>
      <c r="I1496" s="11">
        <f>INDEX(data[GƏLİR],MATCH('4.Endirim'!G1496,data[cust&amp;camp],0))</f>
        <v>75</v>
      </c>
      <c r="J1496" s="10">
        <f t="shared" si="139"/>
        <v>44952</v>
      </c>
      <c r="K1496" s="12">
        <f t="shared" si="140"/>
        <v>75</v>
      </c>
      <c r="L1496" s="12">
        <f t="shared" si="141"/>
        <v>62</v>
      </c>
      <c r="M1496" s="12" t="str">
        <f t="shared" si="142"/>
        <v>endirim :C0128,cam09</v>
      </c>
      <c r="N1496" t="str">
        <f t="shared" si="143"/>
        <v>C012875</v>
      </c>
    </row>
    <row r="1497" spans="1:14" x14ac:dyDescent="0.25">
      <c r="A1497" t="s">
        <v>2993</v>
      </c>
      <c r="B1497" t="s">
        <v>6</v>
      </c>
      <c r="E1497" s="4" t="s">
        <v>557</v>
      </c>
      <c r="F1497" s="4" t="s">
        <v>20</v>
      </c>
      <c r="G1497" s="4" t="str">
        <f t="shared" si="138"/>
        <v>C0129cam09</v>
      </c>
      <c r="H1497" s="8">
        <f>INDEX(data[join_date],MATCH('4.Endirim'!G1497,data[cust&amp;camp],0))</f>
        <v>44859</v>
      </c>
      <c r="I1497" s="11">
        <f>INDEX(data[GƏLİR],MATCH('4.Endirim'!G1497,data[cust&amp;camp],0))</f>
        <v>75</v>
      </c>
      <c r="J1497" s="10">
        <f t="shared" si="139"/>
        <v>44859</v>
      </c>
      <c r="K1497" s="12">
        <f t="shared" si="140"/>
        <v>75</v>
      </c>
      <c r="L1497" s="12">
        <f t="shared" si="141"/>
        <v>75</v>
      </c>
      <c r="M1497" s="12" t="str">
        <f t="shared" si="142"/>
        <v>endirim olmayacaq</v>
      </c>
      <c r="N1497" t="str">
        <f t="shared" si="143"/>
        <v>C012975</v>
      </c>
    </row>
    <row r="1498" spans="1:14" x14ac:dyDescent="0.25">
      <c r="A1498" t="s">
        <v>2993</v>
      </c>
      <c r="B1498" t="s">
        <v>8</v>
      </c>
      <c r="E1498" s="4" t="s">
        <v>565</v>
      </c>
      <c r="F1498" s="4" t="s">
        <v>20</v>
      </c>
      <c r="G1498" s="4" t="str">
        <f t="shared" si="138"/>
        <v>C0131cam09</v>
      </c>
      <c r="H1498" s="8">
        <f>INDEX(data[join_date],MATCH('4.Endirim'!G1498,data[cust&amp;camp],0))</f>
        <v>44932</v>
      </c>
      <c r="I1498" s="11">
        <f>INDEX(data[GƏLİR],MATCH('4.Endirim'!G1498,data[cust&amp;camp],0))</f>
        <v>75</v>
      </c>
      <c r="J1498" s="10">
        <f t="shared" si="139"/>
        <v>44932</v>
      </c>
      <c r="K1498" s="12">
        <f t="shared" si="140"/>
        <v>75</v>
      </c>
      <c r="L1498" s="12">
        <f t="shared" si="141"/>
        <v>75</v>
      </c>
      <c r="M1498" s="12" t="str">
        <f t="shared" si="142"/>
        <v>endirim olmayacaq</v>
      </c>
      <c r="N1498" t="str">
        <f t="shared" si="143"/>
        <v>C013175</v>
      </c>
    </row>
    <row r="1499" spans="1:14" x14ac:dyDescent="0.25">
      <c r="A1499" t="s">
        <v>2997</v>
      </c>
      <c r="B1499" t="s">
        <v>8</v>
      </c>
      <c r="E1499" s="4" t="s">
        <v>569</v>
      </c>
      <c r="F1499" s="4" t="s">
        <v>20</v>
      </c>
      <c r="G1499" s="4" t="str">
        <f t="shared" si="138"/>
        <v>C0132cam09</v>
      </c>
      <c r="H1499" s="8">
        <f>INDEX(data[join_date],MATCH('4.Endirim'!G1499,data[cust&amp;camp],0))</f>
        <v>45010</v>
      </c>
      <c r="I1499" s="11">
        <f>INDEX(data[GƏLİR],MATCH('4.Endirim'!G1499,data[cust&amp;camp],0))</f>
        <v>75</v>
      </c>
      <c r="J1499" s="10">
        <f t="shared" si="139"/>
        <v>45010</v>
      </c>
      <c r="K1499" s="12">
        <f t="shared" si="140"/>
        <v>75</v>
      </c>
      <c r="L1499" s="12">
        <f t="shared" si="141"/>
        <v>75</v>
      </c>
      <c r="M1499" s="12" t="str">
        <f t="shared" si="142"/>
        <v>endirim olmayacaq</v>
      </c>
      <c r="N1499" t="str">
        <f t="shared" si="143"/>
        <v>C013275</v>
      </c>
    </row>
    <row r="1500" spans="1:14" x14ac:dyDescent="0.25">
      <c r="A1500" t="s">
        <v>2997</v>
      </c>
      <c r="B1500" t="s">
        <v>14</v>
      </c>
      <c r="E1500" s="4" t="s">
        <v>609</v>
      </c>
      <c r="F1500" s="4" t="s">
        <v>20</v>
      </c>
      <c r="G1500" s="4" t="str">
        <f t="shared" si="138"/>
        <v>C0142cam09</v>
      </c>
      <c r="H1500" s="8">
        <f>INDEX(data[join_date],MATCH('4.Endirim'!G1500,data[cust&amp;camp],0))</f>
        <v>44822</v>
      </c>
      <c r="I1500" s="11">
        <f>INDEX(data[GƏLİR],MATCH('4.Endirim'!G1500,data[cust&amp;camp],0))</f>
        <v>75</v>
      </c>
      <c r="J1500" s="10">
        <f t="shared" si="139"/>
        <v>44966</v>
      </c>
      <c r="K1500" s="12">
        <f t="shared" si="140"/>
        <v>75</v>
      </c>
      <c r="L1500" s="12">
        <f t="shared" si="141"/>
        <v>29</v>
      </c>
      <c r="M1500" s="12" t="str">
        <f t="shared" si="142"/>
        <v>endirim :C0142,cam09</v>
      </c>
      <c r="N1500" t="str">
        <f t="shared" si="143"/>
        <v>C014275</v>
      </c>
    </row>
    <row r="1501" spans="1:14" x14ac:dyDescent="0.25">
      <c r="A1501" t="s">
        <v>3001</v>
      </c>
      <c r="B1501" t="s">
        <v>22</v>
      </c>
      <c r="E1501" s="4" t="s">
        <v>641</v>
      </c>
      <c r="F1501" s="4" t="s">
        <v>20</v>
      </c>
      <c r="G1501" s="4" t="str">
        <f t="shared" si="138"/>
        <v>C0150cam09</v>
      </c>
      <c r="H1501" s="8">
        <f>INDEX(data[join_date],MATCH('4.Endirim'!G1501,data[cust&amp;camp],0))</f>
        <v>45035</v>
      </c>
      <c r="I1501" s="11">
        <f>INDEX(data[GƏLİR],MATCH('4.Endirim'!G1501,data[cust&amp;camp],0))</f>
        <v>75</v>
      </c>
      <c r="J1501" s="10">
        <f t="shared" si="139"/>
        <v>45035</v>
      </c>
      <c r="K1501" s="12">
        <f t="shared" si="140"/>
        <v>75</v>
      </c>
      <c r="L1501" s="12">
        <f t="shared" si="141"/>
        <v>75</v>
      </c>
      <c r="M1501" s="12" t="str">
        <f t="shared" si="142"/>
        <v>endirim olmayacaq</v>
      </c>
      <c r="N1501" t="str">
        <f t="shared" si="143"/>
        <v>C015075</v>
      </c>
    </row>
    <row r="1502" spans="1:14" x14ac:dyDescent="0.25">
      <c r="A1502" t="s">
        <v>3005</v>
      </c>
      <c r="B1502" t="s">
        <v>14</v>
      </c>
      <c r="E1502" s="4" t="s">
        <v>649</v>
      </c>
      <c r="F1502" s="4" t="s">
        <v>20</v>
      </c>
      <c r="G1502" s="4" t="str">
        <f t="shared" si="138"/>
        <v>C0152cam09</v>
      </c>
      <c r="H1502" s="8">
        <f>INDEX(data[join_date],MATCH('4.Endirim'!G1502,data[cust&amp;camp],0))</f>
        <v>44765</v>
      </c>
      <c r="I1502" s="11">
        <f>INDEX(data[GƏLİR],MATCH('4.Endirim'!G1502,data[cust&amp;camp],0))</f>
        <v>75</v>
      </c>
      <c r="J1502" s="10">
        <f t="shared" si="139"/>
        <v>44788</v>
      </c>
      <c r="K1502" s="12">
        <f t="shared" si="140"/>
        <v>75</v>
      </c>
      <c r="L1502" s="12">
        <f t="shared" si="141"/>
        <v>26</v>
      </c>
      <c r="M1502" s="12" t="str">
        <f t="shared" si="142"/>
        <v>endirim :C0152,cam09</v>
      </c>
      <c r="N1502" t="str">
        <f t="shared" si="143"/>
        <v>C015275</v>
      </c>
    </row>
    <row r="1503" spans="1:14" x14ac:dyDescent="0.25">
      <c r="A1503" t="s">
        <v>3005</v>
      </c>
      <c r="B1503" t="s">
        <v>18</v>
      </c>
      <c r="E1503" s="4" t="s">
        <v>653</v>
      </c>
      <c r="F1503" s="4" t="s">
        <v>20</v>
      </c>
      <c r="G1503" s="4" t="str">
        <f t="shared" si="138"/>
        <v>C0153cam09</v>
      </c>
      <c r="H1503" s="8">
        <f>INDEX(data[join_date],MATCH('4.Endirim'!G1503,data[cust&amp;camp],0))</f>
        <v>44596</v>
      </c>
      <c r="I1503" s="11">
        <f>INDEX(data[GƏLİR],MATCH('4.Endirim'!G1503,data[cust&amp;camp],0))</f>
        <v>75</v>
      </c>
      <c r="J1503" s="10">
        <f t="shared" si="139"/>
        <v>44852</v>
      </c>
      <c r="K1503" s="12">
        <f t="shared" si="140"/>
        <v>75</v>
      </c>
      <c r="L1503" s="12">
        <f t="shared" si="141"/>
        <v>10</v>
      </c>
      <c r="M1503" s="12" t="str">
        <f t="shared" si="142"/>
        <v>endirim :C0153,cam09</v>
      </c>
      <c r="N1503" t="str">
        <f t="shared" si="143"/>
        <v>C015375</v>
      </c>
    </row>
    <row r="1504" spans="1:14" x14ac:dyDescent="0.25">
      <c r="A1504" t="s">
        <v>3009</v>
      </c>
      <c r="B1504" t="s">
        <v>20</v>
      </c>
      <c r="E1504" s="4" t="s">
        <v>661</v>
      </c>
      <c r="F1504" s="4" t="s">
        <v>20</v>
      </c>
      <c r="G1504" s="4" t="str">
        <f t="shared" si="138"/>
        <v>C0155cam09</v>
      </c>
      <c r="H1504" s="8">
        <f>INDEX(data[join_date],MATCH('4.Endirim'!G1504,data[cust&amp;camp],0))</f>
        <v>44731</v>
      </c>
      <c r="I1504" s="11">
        <f>INDEX(data[GƏLİR],MATCH('4.Endirim'!G1504,data[cust&amp;camp],0))</f>
        <v>75</v>
      </c>
      <c r="J1504" s="10">
        <f t="shared" si="139"/>
        <v>44816</v>
      </c>
      <c r="K1504" s="12">
        <f t="shared" si="140"/>
        <v>75</v>
      </c>
      <c r="L1504" s="12">
        <f t="shared" si="141"/>
        <v>16</v>
      </c>
      <c r="M1504" s="12" t="str">
        <f t="shared" si="142"/>
        <v>endirim :C0155,cam09</v>
      </c>
      <c r="N1504" t="str">
        <f t="shared" si="143"/>
        <v>C015575</v>
      </c>
    </row>
    <row r="1505" spans="1:14" x14ac:dyDescent="0.25">
      <c r="A1505" t="s">
        <v>3009</v>
      </c>
      <c r="B1505" t="s">
        <v>26</v>
      </c>
      <c r="E1505" s="4" t="s">
        <v>681</v>
      </c>
      <c r="F1505" s="4" t="s">
        <v>20</v>
      </c>
      <c r="G1505" s="4" t="str">
        <f t="shared" si="138"/>
        <v>C0160cam09</v>
      </c>
      <c r="H1505" s="8">
        <f>INDEX(data[join_date],MATCH('4.Endirim'!G1505,data[cust&amp;camp],0))</f>
        <v>44775</v>
      </c>
      <c r="I1505" s="11">
        <f>INDEX(data[GƏLİR],MATCH('4.Endirim'!G1505,data[cust&amp;camp],0))</f>
        <v>75</v>
      </c>
      <c r="J1505" s="10">
        <f t="shared" si="139"/>
        <v>44775</v>
      </c>
      <c r="K1505" s="12">
        <f t="shared" si="140"/>
        <v>75</v>
      </c>
      <c r="L1505" s="12">
        <f t="shared" si="141"/>
        <v>75</v>
      </c>
      <c r="M1505" s="12" t="str">
        <f t="shared" si="142"/>
        <v>endirim olmayacaq</v>
      </c>
      <c r="N1505" t="str">
        <f t="shared" si="143"/>
        <v>C016075</v>
      </c>
    </row>
    <row r="1506" spans="1:14" x14ac:dyDescent="0.25">
      <c r="A1506" t="s">
        <v>3013</v>
      </c>
      <c r="B1506" t="s">
        <v>10</v>
      </c>
      <c r="E1506" s="4" t="s">
        <v>693</v>
      </c>
      <c r="F1506" s="4" t="s">
        <v>20</v>
      </c>
      <c r="G1506" s="4" t="str">
        <f t="shared" si="138"/>
        <v>C0163cam09</v>
      </c>
      <c r="H1506" s="8">
        <f>INDEX(data[join_date],MATCH('4.Endirim'!G1506,data[cust&amp;camp],0))</f>
        <v>44565</v>
      </c>
      <c r="I1506" s="11">
        <f>INDEX(data[GƏLİR],MATCH('4.Endirim'!G1506,data[cust&amp;camp],0))</f>
        <v>75</v>
      </c>
      <c r="J1506" s="10">
        <f t="shared" si="139"/>
        <v>44746</v>
      </c>
      <c r="K1506" s="12">
        <f t="shared" si="140"/>
        <v>75</v>
      </c>
      <c r="L1506" s="12">
        <f t="shared" si="141"/>
        <v>10</v>
      </c>
      <c r="M1506" s="12" t="str">
        <f t="shared" si="142"/>
        <v>endirim :C0163,cam09</v>
      </c>
      <c r="N1506" t="str">
        <f t="shared" si="143"/>
        <v>C016375</v>
      </c>
    </row>
    <row r="1507" spans="1:14" x14ac:dyDescent="0.25">
      <c r="A1507" t="s">
        <v>3013</v>
      </c>
      <c r="B1507" t="s">
        <v>30</v>
      </c>
      <c r="E1507" s="4" t="s">
        <v>737</v>
      </c>
      <c r="F1507" s="4" t="s">
        <v>20</v>
      </c>
      <c r="G1507" s="4" t="str">
        <f t="shared" si="138"/>
        <v>C0174cam09</v>
      </c>
      <c r="H1507" s="8">
        <f>INDEX(data[join_date],MATCH('4.Endirim'!G1507,data[cust&amp;camp],0))</f>
        <v>44938</v>
      </c>
      <c r="I1507" s="11">
        <f>INDEX(data[GƏLİR],MATCH('4.Endirim'!G1507,data[cust&amp;camp],0))</f>
        <v>75</v>
      </c>
      <c r="J1507" s="10">
        <f t="shared" si="139"/>
        <v>44978</v>
      </c>
      <c r="K1507" s="12">
        <f t="shared" si="140"/>
        <v>75</v>
      </c>
      <c r="L1507" s="12">
        <f t="shared" si="141"/>
        <v>14</v>
      </c>
      <c r="M1507" s="12" t="str">
        <f t="shared" si="142"/>
        <v>endirim :C0174,cam09</v>
      </c>
      <c r="N1507" t="str">
        <f t="shared" si="143"/>
        <v>C017475</v>
      </c>
    </row>
    <row r="1508" spans="1:14" x14ac:dyDescent="0.25">
      <c r="A1508" t="s">
        <v>3017</v>
      </c>
      <c r="B1508" t="s">
        <v>12</v>
      </c>
      <c r="E1508" s="4" t="s">
        <v>781</v>
      </c>
      <c r="F1508" s="4" t="s">
        <v>20</v>
      </c>
      <c r="G1508" s="4" t="str">
        <f t="shared" si="138"/>
        <v>C0185cam09</v>
      </c>
      <c r="H1508" s="8">
        <f>INDEX(data[join_date],MATCH('4.Endirim'!G1508,data[cust&amp;camp],0))</f>
        <v>44620</v>
      </c>
      <c r="I1508" s="11">
        <f>INDEX(data[GƏLİR],MATCH('4.Endirim'!G1508,data[cust&amp;camp],0))</f>
        <v>75</v>
      </c>
      <c r="J1508" s="10">
        <f t="shared" si="139"/>
        <v>44961</v>
      </c>
      <c r="K1508" s="12">
        <f t="shared" si="140"/>
        <v>75</v>
      </c>
      <c r="L1508" s="12">
        <f t="shared" si="141"/>
        <v>26</v>
      </c>
      <c r="M1508" s="12" t="str">
        <f t="shared" si="142"/>
        <v>endirim :C0185,cam09</v>
      </c>
      <c r="N1508" t="str">
        <f t="shared" si="143"/>
        <v>C018575</v>
      </c>
    </row>
    <row r="1509" spans="1:14" x14ac:dyDescent="0.25">
      <c r="A1509" t="s">
        <v>3017</v>
      </c>
      <c r="B1509" t="s">
        <v>18</v>
      </c>
      <c r="E1509" s="4" t="s">
        <v>857</v>
      </c>
      <c r="F1509" s="4" t="s">
        <v>20</v>
      </c>
      <c r="G1509" s="4" t="str">
        <f t="shared" si="138"/>
        <v>C0204cam09</v>
      </c>
      <c r="H1509" s="8">
        <f>INDEX(data[join_date],MATCH('4.Endirim'!G1509,data[cust&amp;camp],0))</f>
        <v>44794</v>
      </c>
      <c r="I1509" s="11">
        <f>INDEX(data[GƏLİR],MATCH('4.Endirim'!G1509,data[cust&amp;camp],0))</f>
        <v>75</v>
      </c>
      <c r="J1509" s="10">
        <f t="shared" si="139"/>
        <v>44887</v>
      </c>
      <c r="K1509" s="12">
        <f t="shared" si="140"/>
        <v>75</v>
      </c>
      <c r="L1509" s="12">
        <f t="shared" si="141"/>
        <v>62</v>
      </c>
      <c r="M1509" s="12" t="str">
        <f t="shared" si="142"/>
        <v>endirim :C0204,cam09</v>
      </c>
      <c r="N1509" t="str">
        <f t="shared" si="143"/>
        <v>C020475</v>
      </c>
    </row>
    <row r="1510" spans="1:14" x14ac:dyDescent="0.25">
      <c r="A1510" t="s">
        <v>3021</v>
      </c>
      <c r="B1510" t="s">
        <v>26</v>
      </c>
      <c r="E1510" s="4" t="s">
        <v>897</v>
      </c>
      <c r="F1510" s="4" t="s">
        <v>20</v>
      </c>
      <c r="G1510" s="4" t="str">
        <f t="shared" si="138"/>
        <v>C0214cam09</v>
      </c>
      <c r="H1510" s="8">
        <f>INDEX(data[join_date],MATCH('4.Endirim'!G1510,data[cust&amp;camp],0))</f>
        <v>45021</v>
      </c>
      <c r="I1510" s="11">
        <f>INDEX(data[GƏLİR],MATCH('4.Endirim'!G1510,data[cust&amp;camp],0))</f>
        <v>75</v>
      </c>
      <c r="J1510" s="10">
        <f t="shared" si="139"/>
        <v>45021</v>
      </c>
      <c r="K1510" s="12">
        <f t="shared" si="140"/>
        <v>75</v>
      </c>
      <c r="L1510" s="12">
        <f t="shared" si="141"/>
        <v>75</v>
      </c>
      <c r="M1510" s="12" t="str">
        <f t="shared" si="142"/>
        <v>endirim olmayacaq</v>
      </c>
      <c r="N1510" t="str">
        <f t="shared" si="143"/>
        <v>C021475</v>
      </c>
    </row>
    <row r="1511" spans="1:14" x14ac:dyDescent="0.25">
      <c r="A1511" t="s">
        <v>3021</v>
      </c>
      <c r="B1511" t="s">
        <v>34</v>
      </c>
      <c r="E1511" s="4" t="s">
        <v>925</v>
      </c>
      <c r="F1511" s="4" t="s">
        <v>20</v>
      </c>
      <c r="G1511" s="4" t="str">
        <f t="shared" si="138"/>
        <v>C0221cam09</v>
      </c>
      <c r="H1511" s="8">
        <f>INDEX(data[join_date],MATCH('4.Endirim'!G1511,data[cust&amp;camp],0))</f>
        <v>44609</v>
      </c>
      <c r="I1511" s="11">
        <f>INDEX(data[GƏLİR],MATCH('4.Endirim'!G1511,data[cust&amp;camp],0))</f>
        <v>75</v>
      </c>
      <c r="J1511" s="10">
        <f t="shared" si="139"/>
        <v>45036</v>
      </c>
      <c r="K1511" s="12">
        <f t="shared" si="140"/>
        <v>75</v>
      </c>
      <c r="L1511" s="12">
        <f t="shared" si="141"/>
        <v>22</v>
      </c>
      <c r="M1511" s="12" t="str">
        <f t="shared" si="142"/>
        <v>endirim :C0221,cam09</v>
      </c>
      <c r="N1511" t="str">
        <f t="shared" si="143"/>
        <v>C022175</v>
      </c>
    </row>
    <row r="1512" spans="1:14" x14ac:dyDescent="0.25">
      <c r="A1512" t="s">
        <v>3025</v>
      </c>
      <c r="B1512" t="s">
        <v>10</v>
      </c>
      <c r="E1512" s="4" t="s">
        <v>997</v>
      </c>
      <c r="F1512" s="4" t="s">
        <v>20</v>
      </c>
      <c r="G1512" s="4" t="str">
        <f t="shared" si="138"/>
        <v>C0239cam09</v>
      </c>
      <c r="H1512" s="8">
        <f>INDEX(data[join_date],MATCH('4.Endirim'!G1512,data[cust&amp;camp],0))</f>
        <v>45008</v>
      </c>
      <c r="I1512" s="11">
        <f>INDEX(data[GƏLİR],MATCH('4.Endirim'!G1512,data[cust&amp;camp],0))</f>
        <v>75</v>
      </c>
      <c r="J1512" s="10">
        <f t="shared" si="139"/>
        <v>45008</v>
      </c>
      <c r="K1512" s="12">
        <f t="shared" si="140"/>
        <v>75</v>
      </c>
      <c r="L1512" s="12">
        <f t="shared" si="141"/>
        <v>75</v>
      </c>
      <c r="M1512" s="12" t="str">
        <f t="shared" si="142"/>
        <v>endirim olmayacaq</v>
      </c>
      <c r="N1512" t="str">
        <f t="shared" si="143"/>
        <v>C023975</v>
      </c>
    </row>
    <row r="1513" spans="1:14" x14ac:dyDescent="0.25">
      <c r="A1513" t="s">
        <v>3025</v>
      </c>
      <c r="B1513" t="s">
        <v>30</v>
      </c>
      <c r="E1513" s="4" t="s">
        <v>1017</v>
      </c>
      <c r="F1513" s="4" t="s">
        <v>20</v>
      </c>
      <c r="G1513" s="4" t="str">
        <f t="shared" si="138"/>
        <v>C0244cam09</v>
      </c>
      <c r="H1513" s="8">
        <f>INDEX(data[join_date],MATCH('4.Endirim'!G1513,data[cust&amp;camp],0))</f>
        <v>44935</v>
      </c>
      <c r="I1513" s="11">
        <f>INDEX(data[GƏLİR],MATCH('4.Endirim'!G1513,data[cust&amp;camp],0))</f>
        <v>75</v>
      </c>
      <c r="J1513" s="10">
        <f t="shared" si="139"/>
        <v>45024</v>
      </c>
      <c r="K1513" s="12">
        <f t="shared" si="140"/>
        <v>75</v>
      </c>
      <c r="L1513" s="12">
        <f t="shared" si="141"/>
        <v>16</v>
      </c>
      <c r="M1513" s="12" t="str">
        <f t="shared" si="142"/>
        <v>endirim :C0244,cam09</v>
      </c>
      <c r="N1513" t="str">
        <f t="shared" si="143"/>
        <v>C024475</v>
      </c>
    </row>
    <row r="1514" spans="1:14" x14ac:dyDescent="0.25">
      <c r="A1514" t="s">
        <v>3029</v>
      </c>
      <c r="B1514" t="s">
        <v>22</v>
      </c>
      <c r="E1514" s="4" t="s">
        <v>1025</v>
      </c>
      <c r="F1514" s="4" t="s">
        <v>20</v>
      </c>
      <c r="G1514" s="4" t="str">
        <f t="shared" si="138"/>
        <v>C0246cam09</v>
      </c>
      <c r="H1514" s="8">
        <f>INDEX(data[join_date],MATCH('4.Endirim'!G1514,data[cust&amp;camp],0))</f>
        <v>44990</v>
      </c>
      <c r="I1514" s="11">
        <f>INDEX(data[GƏLİR],MATCH('4.Endirim'!G1514,data[cust&amp;camp],0))</f>
        <v>75</v>
      </c>
      <c r="J1514" s="10">
        <f t="shared" si="139"/>
        <v>44990</v>
      </c>
      <c r="K1514" s="12">
        <f t="shared" si="140"/>
        <v>75</v>
      </c>
      <c r="L1514" s="12">
        <f t="shared" si="141"/>
        <v>75</v>
      </c>
      <c r="M1514" s="12" t="str">
        <f t="shared" si="142"/>
        <v>endirim olmayacaq</v>
      </c>
      <c r="N1514" t="str">
        <f t="shared" si="143"/>
        <v>C024675</v>
      </c>
    </row>
    <row r="1515" spans="1:14" x14ac:dyDescent="0.25">
      <c r="A1515" t="s">
        <v>3029</v>
      </c>
      <c r="B1515" t="s">
        <v>24</v>
      </c>
      <c r="E1515" s="4" t="s">
        <v>1101</v>
      </c>
      <c r="F1515" s="4" t="s">
        <v>20</v>
      </c>
      <c r="G1515" s="4" t="str">
        <f t="shared" si="138"/>
        <v>C0265cam09</v>
      </c>
      <c r="H1515" s="8">
        <f>INDEX(data[join_date],MATCH('4.Endirim'!G1515,data[cust&amp;camp],0))</f>
        <v>44809</v>
      </c>
      <c r="I1515" s="11">
        <f>INDEX(data[GƏLİR],MATCH('4.Endirim'!G1515,data[cust&amp;camp],0))</f>
        <v>75</v>
      </c>
      <c r="J1515" s="10">
        <f t="shared" si="139"/>
        <v>44916</v>
      </c>
      <c r="K1515" s="12">
        <f t="shared" si="140"/>
        <v>75</v>
      </c>
      <c r="L1515" s="12">
        <f t="shared" si="141"/>
        <v>28</v>
      </c>
      <c r="M1515" s="12" t="str">
        <f t="shared" si="142"/>
        <v>endirim :C0265,cam09</v>
      </c>
      <c r="N1515" t="str">
        <f t="shared" si="143"/>
        <v>C026575</v>
      </c>
    </row>
    <row r="1516" spans="1:14" x14ac:dyDescent="0.25">
      <c r="A1516" t="s">
        <v>3033</v>
      </c>
      <c r="B1516" t="s">
        <v>28</v>
      </c>
      <c r="E1516" s="4" t="s">
        <v>1109</v>
      </c>
      <c r="F1516" s="4" t="s">
        <v>20</v>
      </c>
      <c r="G1516" s="4" t="str">
        <f t="shared" si="138"/>
        <v>C0267cam09</v>
      </c>
      <c r="H1516" s="8">
        <f>INDEX(data[join_date],MATCH('4.Endirim'!G1516,data[cust&amp;camp],0))</f>
        <v>44914</v>
      </c>
      <c r="I1516" s="11">
        <f>INDEX(data[GƏLİR],MATCH('4.Endirim'!G1516,data[cust&amp;camp],0))</f>
        <v>75</v>
      </c>
      <c r="J1516" s="10">
        <f t="shared" si="139"/>
        <v>44914</v>
      </c>
      <c r="K1516" s="12">
        <f t="shared" si="140"/>
        <v>75</v>
      </c>
      <c r="L1516" s="12">
        <f t="shared" si="141"/>
        <v>75</v>
      </c>
      <c r="M1516" s="12" t="str">
        <f t="shared" si="142"/>
        <v>endirim olmayacaq</v>
      </c>
      <c r="N1516" t="str">
        <f t="shared" si="143"/>
        <v>C026775</v>
      </c>
    </row>
    <row r="1517" spans="1:14" x14ac:dyDescent="0.25">
      <c r="A1517" t="s">
        <v>3033</v>
      </c>
      <c r="B1517" t="s">
        <v>36</v>
      </c>
      <c r="E1517" s="4" t="s">
        <v>1145</v>
      </c>
      <c r="F1517" s="4" t="s">
        <v>20</v>
      </c>
      <c r="G1517" s="4" t="str">
        <f t="shared" si="138"/>
        <v>C0276cam09</v>
      </c>
      <c r="H1517" s="8">
        <f>INDEX(data[join_date],MATCH('4.Endirim'!G1517,data[cust&amp;camp],0))</f>
        <v>44618</v>
      </c>
      <c r="I1517" s="11">
        <f>INDEX(data[GƏLİR],MATCH('4.Endirim'!G1517,data[cust&amp;camp],0))</f>
        <v>75</v>
      </c>
      <c r="J1517" s="10">
        <f t="shared" si="139"/>
        <v>44618</v>
      </c>
      <c r="K1517" s="12">
        <f t="shared" si="140"/>
        <v>75</v>
      </c>
      <c r="L1517" s="12">
        <f t="shared" si="141"/>
        <v>75</v>
      </c>
      <c r="M1517" s="12" t="str">
        <f t="shared" si="142"/>
        <v>endirim olmayacaq</v>
      </c>
      <c r="N1517" t="str">
        <f t="shared" si="143"/>
        <v>C027675</v>
      </c>
    </row>
    <row r="1518" spans="1:14" x14ac:dyDescent="0.25">
      <c r="A1518" t="s">
        <v>3037</v>
      </c>
      <c r="B1518" t="s">
        <v>12</v>
      </c>
      <c r="E1518" s="4" t="s">
        <v>1341</v>
      </c>
      <c r="F1518" s="4" t="s">
        <v>20</v>
      </c>
      <c r="G1518" s="4" t="str">
        <f t="shared" si="138"/>
        <v>C0325cam09</v>
      </c>
      <c r="H1518" s="8">
        <f>INDEX(data[join_date],MATCH('4.Endirim'!G1518,data[cust&amp;camp],0))</f>
        <v>44865</v>
      </c>
      <c r="I1518" s="11">
        <f>INDEX(data[GƏLİR],MATCH('4.Endirim'!G1518,data[cust&amp;camp],0))</f>
        <v>75</v>
      </c>
      <c r="J1518" s="10">
        <f t="shared" si="139"/>
        <v>44865</v>
      </c>
      <c r="K1518" s="12">
        <f t="shared" si="140"/>
        <v>75</v>
      </c>
      <c r="L1518" s="12">
        <f t="shared" si="141"/>
        <v>75</v>
      </c>
      <c r="M1518" s="12" t="str">
        <f t="shared" si="142"/>
        <v>endirim olmayacaq</v>
      </c>
      <c r="N1518" t="str">
        <f t="shared" si="143"/>
        <v>C032575</v>
      </c>
    </row>
    <row r="1519" spans="1:14" x14ac:dyDescent="0.25">
      <c r="A1519" t="s">
        <v>3037</v>
      </c>
      <c r="B1519" t="s">
        <v>16</v>
      </c>
      <c r="E1519" s="4" t="s">
        <v>1349</v>
      </c>
      <c r="F1519" s="4" t="s">
        <v>20</v>
      </c>
      <c r="G1519" s="4" t="str">
        <f t="shared" si="138"/>
        <v>C0327cam09</v>
      </c>
      <c r="H1519" s="8">
        <f>INDEX(data[join_date],MATCH('4.Endirim'!G1519,data[cust&amp;camp],0))</f>
        <v>45011</v>
      </c>
      <c r="I1519" s="11">
        <f>INDEX(data[GƏLİR],MATCH('4.Endirim'!G1519,data[cust&amp;camp],0))</f>
        <v>75</v>
      </c>
      <c r="J1519" s="10">
        <f t="shared" si="139"/>
        <v>45011</v>
      </c>
      <c r="K1519" s="12">
        <f t="shared" si="140"/>
        <v>75</v>
      </c>
      <c r="L1519" s="12">
        <f t="shared" si="141"/>
        <v>75</v>
      </c>
      <c r="M1519" s="12" t="str">
        <f t="shared" si="142"/>
        <v>endirim olmayacaq</v>
      </c>
      <c r="N1519" t="str">
        <f t="shared" si="143"/>
        <v>C032775</v>
      </c>
    </row>
    <row r="1520" spans="1:14" x14ac:dyDescent="0.25">
      <c r="A1520" t="s">
        <v>3041</v>
      </c>
      <c r="B1520" t="s">
        <v>18</v>
      </c>
      <c r="E1520" s="4" t="s">
        <v>1421</v>
      </c>
      <c r="F1520" s="4" t="s">
        <v>20</v>
      </c>
      <c r="G1520" s="4" t="str">
        <f t="shared" si="138"/>
        <v>C0345cam09</v>
      </c>
      <c r="H1520" s="8">
        <f>INDEX(data[join_date],MATCH('4.Endirim'!G1520,data[cust&amp;camp],0))</f>
        <v>44685</v>
      </c>
      <c r="I1520" s="11">
        <f>INDEX(data[GƏLİR],MATCH('4.Endirim'!G1520,data[cust&amp;camp],0))</f>
        <v>75</v>
      </c>
      <c r="J1520" s="10">
        <f t="shared" si="139"/>
        <v>44993</v>
      </c>
      <c r="K1520" s="12">
        <f t="shared" si="140"/>
        <v>75</v>
      </c>
      <c r="L1520" s="12">
        <f t="shared" si="141"/>
        <v>26</v>
      </c>
      <c r="M1520" s="12" t="str">
        <f t="shared" si="142"/>
        <v>endirim :C0345,cam09</v>
      </c>
      <c r="N1520" t="str">
        <f t="shared" si="143"/>
        <v>C034575</v>
      </c>
    </row>
    <row r="1521" spans="1:14" x14ac:dyDescent="0.25">
      <c r="A1521" t="s">
        <v>3041</v>
      </c>
      <c r="B1521" t="s">
        <v>36</v>
      </c>
      <c r="E1521" s="4" t="s">
        <v>1457</v>
      </c>
      <c r="F1521" s="4" t="s">
        <v>20</v>
      </c>
      <c r="G1521" s="4" t="str">
        <f t="shared" si="138"/>
        <v>C0354cam09</v>
      </c>
      <c r="H1521" s="8">
        <f>INDEX(data[join_date],MATCH('4.Endirim'!G1521,data[cust&amp;camp],0))</f>
        <v>44582</v>
      </c>
      <c r="I1521" s="11">
        <f>INDEX(data[GƏLİR],MATCH('4.Endirim'!G1521,data[cust&amp;camp],0))</f>
        <v>75</v>
      </c>
      <c r="J1521" s="10">
        <f t="shared" si="139"/>
        <v>44698</v>
      </c>
      <c r="K1521" s="12">
        <f t="shared" si="140"/>
        <v>75</v>
      </c>
      <c r="L1521" s="12">
        <f t="shared" si="141"/>
        <v>16</v>
      </c>
      <c r="M1521" s="12" t="str">
        <f t="shared" si="142"/>
        <v>endirim :C0354,cam09</v>
      </c>
      <c r="N1521" t="str">
        <f t="shared" si="143"/>
        <v>C035475</v>
      </c>
    </row>
    <row r="1522" spans="1:14" x14ac:dyDescent="0.25">
      <c r="A1522" t="s">
        <v>3045</v>
      </c>
      <c r="B1522" t="s">
        <v>20</v>
      </c>
      <c r="E1522" s="4" t="s">
        <v>1469</v>
      </c>
      <c r="F1522" s="4" t="s">
        <v>20</v>
      </c>
      <c r="G1522" s="4" t="str">
        <f t="shared" si="138"/>
        <v>C0357cam09</v>
      </c>
      <c r="H1522" s="8">
        <f>INDEX(data[join_date],MATCH('4.Endirim'!G1522,data[cust&amp;camp],0))</f>
        <v>44709</v>
      </c>
      <c r="I1522" s="11">
        <f>INDEX(data[GƏLİR],MATCH('4.Endirim'!G1522,data[cust&amp;camp],0))</f>
        <v>75</v>
      </c>
      <c r="J1522" s="10">
        <f t="shared" si="139"/>
        <v>44788</v>
      </c>
      <c r="K1522" s="12">
        <f t="shared" si="140"/>
        <v>75</v>
      </c>
      <c r="L1522" s="12">
        <f t="shared" si="141"/>
        <v>10</v>
      </c>
      <c r="M1522" s="12" t="str">
        <f t="shared" si="142"/>
        <v>endirim :C0357,cam09</v>
      </c>
      <c r="N1522" t="str">
        <f t="shared" si="143"/>
        <v>C035775</v>
      </c>
    </row>
    <row r="1523" spans="1:14" x14ac:dyDescent="0.25">
      <c r="A1523" t="s">
        <v>3045</v>
      </c>
      <c r="B1523" t="s">
        <v>24</v>
      </c>
      <c r="E1523" s="4" t="s">
        <v>1501</v>
      </c>
      <c r="F1523" s="4" t="s">
        <v>20</v>
      </c>
      <c r="G1523" s="4" t="str">
        <f t="shared" si="138"/>
        <v>C0365cam09</v>
      </c>
      <c r="H1523" s="8">
        <f>INDEX(data[join_date],MATCH('4.Endirim'!G1523,data[cust&amp;camp],0))</f>
        <v>44658</v>
      </c>
      <c r="I1523" s="11">
        <f>INDEX(data[GƏLİR],MATCH('4.Endirim'!G1523,data[cust&amp;camp],0))</f>
        <v>75</v>
      </c>
      <c r="J1523" s="10">
        <f t="shared" si="139"/>
        <v>44658</v>
      </c>
      <c r="K1523" s="12">
        <f t="shared" si="140"/>
        <v>75</v>
      </c>
      <c r="L1523" s="12">
        <f t="shared" si="141"/>
        <v>75</v>
      </c>
      <c r="M1523" s="12" t="str">
        <f t="shared" si="142"/>
        <v>endirim olmayacaq</v>
      </c>
      <c r="N1523" t="str">
        <f t="shared" si="143"/>
        <v>C036575</v>
      </c>
    </row>
    <row r="1524" spans="1:14" x14ac:dyDescent="0.25">
      <c r="A1524" t="s">
        <v>3049</v>
      </c>
      <c r="B1524" t="s">
        <v>10</v>
      </c>
      <c r="E1524" s="4" t="s">
        <v>1537</v>
      </c>
      <c r="F1524" s="4" t="s">
        <v>20</v>
      </c>
      <c r="G1524" s="4" t="str">
        <f t="shared" si="138"/>
        <v>C0374cam09</v>
      </c>
      <c r="H1524" s="8">
        <f>INDEX(data[join_date],MATCH('4.Endirim'!G1524,data[cust&amp;camp],0))</f>
        <v>44573</v>
      </c>
      <c r="I1524" s="11">
        <f>INDEX(data[GƏLİR],MATCH('4.Endirim'!G1524,data[cust&amp;camp],0))</f>
        <v>75</v>
      </c>
      <c r="J1524" s="10">
        <f t="shared" si="139"/>
        <v>44997</v>
      </c>
      <c r="K1524" s="12">
        <f t="shared" si="140"/>
        <v>75</v>
      </c>
      <c r="L1524" s="12">
        <f t="shared" si="141"/>
        <v>26</v>
      </c>
      <c r="M1524" s="12" t="str">
        <f t="shared" si="142"/>
        <v>endirim :C0374,cam09</v>
      </c>
      <c r="N1524" t="str">
        <f t="shared" si="143"/>
        <v>C037475</v>
      </c>
    </row>
    <row r="1525" spans="1:14" x14ac:dyDescent="0.25">
      <c r="A1525" t="s">
        <v>3049</v>
      </c>
      <c r="B1525" t="s">
        <v>16</v>
      </c>
      <c r="E1525" s="4" t="s">
        <v>1541</v>
      </c>
      <c r="F1525" s="4" t="s">
        <v>20</v>
      </c>
      <c r="G1525" s="4" t="str">
        <f t="shared" si="138"/>
        <v>C0375cam09</v>
      </c>
      <c r="H1525" s="8">
        <f>INDEX(data[join_date],MATCH('4.Endirim'!G1525,data[cust&amp;camp],0))</f>
        <v>45009</v>
      </c>
      <c r="I1525" s="11">
        <f>INDEX(data[GƏLİR],MATCH('4.Endirim'!G1525,data[cust&amp;camp],0))</f>
        <v>75</v>
      </c>
      <c r="J1525" s="10">
        <f t="shared" si="139"/>
        <v>45011</v>
      </c>
      <c r="K1525" s="12">
        <f t="shared" si="140"/>
        <v>75</v>
      </c>
      <c r="L1525" s="12">
        <f t="shared" si="141"/>
        <v>26</v>
      </c>
      <c r="M1525" s="12" t="str">
        <f t="shared" si="142"/>
        <v>endirim :C0375,cam09</v>
      </c>
      <c r="N1525" t="str">
        <f t="shared" si="143"/>
        <v>C037575</v>
      </c>
    </row>
    <row r="1526" spans="1:14" x14ac:dyDescent="0.25">
      <c r="A1526" t="s">
        <v>3053</v>
      </c>
      <c r="B1526" t="s">
        <v>30</v>
      </c>
      <c r="E1526" s="4" t="s">
        <v>1613</v>
      </c>
      <c r="F1526" s="4" t="s">
        <v>20</v>
      </c>
      <c r="G1526" s="4" t="str">
        <f t="shared" si="138"/>
        <v>C0393cam09</v>
      </c>
      <c r="H1526" s="8">
        <f>INDEX(data[join_date],MATCH('4.Endirim'!G1526,data[cust&amp;camp],0))</f>
        <v>44582</v>
      </c>
      <c r="I1526" s="11">
        <f>INDEX(data[GƏLİR],MATCH('4.Endirim'!G1526,data[cust&amp;camp],0))</f>
        <v>75</v>
      </c>
      <c r="J1526" s="10">
        <f t="shared" si="139"/>
        <v>45021</v>
      </c>
      <c r="K1526" s="12">
        <f t="shared" si="140"/>
        <v>75</v>
      </c>
      <c r="L1526" s="12">
        <f t="shared" si="141"/>
        <v>66</v>
      </c>
      <c r="M1526" s="12" t="str">
        <f t="shared" si="142"/>
        <v>endirim :C0393,cam09</v>
      </c>
      <c r="N1526" t="str">
        <f t="shared" si="143"/>
        <v>C039375</v>
      </c>
    </row>
    <row r="1527" spans="1:14" x14ac:dyDescent="0.25">
      <c r="A1527" t="s">
        <v>3053</v>
      </c>
      <c r="B1527" t="s">
        <v>34</v>
      </c>
      <c r="E1527" s="4" t="s">
        <v>1649</v>
      </c>
      <c r="F1527" s="4" t="s">
        <v>20</v>
      </c>
      <c r="G1527" s="4" t="str">
        <f t="shared" si="138"/>
        <v>C0402cam09</v>
      </c>
      <c r="H1527" s="8">
        <f>INDEX(data[join_date],MATCH('4.Endirim'!G1527,data[cust&amp;camp],0))</f>
        <v>44640</v>
      </c>
      <c r="I1527" s="11">
        <f>INDEX(data[GƏLİR],MATCH('4.Endirim'!G1527,data[cust&amp;camp],0))</f>
        <v>75</v>
      </c>
      <c r="J1527" s="10">
        <f t="shared" si="139"/>
        <v>44793</v>
      </c>
      <c r="K1527" s="12">
        <f t="shared" si="140"/>
        <v>75</v>
      </c>
      <c r="L1527" s="12">
        <f t="shared" si="141"/>
        <v>27</v>
      </c>
      <c r="M1527" s="12" t="str">
        <f t="shared" si="142"/>
        <v>endirim :C0402,cam09</v>
      </c>
      <c r="N1527" t="str">
        <f t="shared" si="143"/>
        <v>C040275</v>
      </c>
    </row>
    <row r="1528" spans="1:14" x14ac:dyDescent="0.25">
      <c r="A1528" t="s">
        <v>3057</v>
      </c>
      <c r="B1528" t="s">
        <v>12</v>
      </c>
      <c r="E1528" s="4" t="s">
        <v>1737</v>
      </c>
      <c r="F1528" s="4" t="s">
        <v>20</v>
      </c>
      <c r="G1528" s="4" t="str">
        <f t="shared" si="138"/>
        <v>C0424cam09</v>
      </c>
      <c r="H1528" s="8">
        <f>INDEX(data[join_date],MATCH('4.Endirim'!G1528,data[cust&amp;camp],0))</f>
        <v>44958</v>
      </c>
      <c r="I1528" s="11">
        <f>INDEX(data[GƏLİR],MATCH('4.Endirim'!G1528,data[cust&amp;camp],0))</f>
        <v>75</v>
      </c>
      <c r="J1528" s="10">
        <f t="shared" si="139"/>
        <v>44958</v>
      </c>
      <c r="K1528" s="12">
        <f t="shared" si="140"/>
        <v>75</v>
      </c>
      <c r="L1528" s="12">
        <f t="shared" si="141"/>
        <v>75</v>
      </c>
      <c r="M1528" s="12" t="str">
        <f t="shared" si="142"/>
        <v>endirim olmayacaq</v>
      </c>
      <c r="N1528" t="str">
        <f t="shared" si="143"/>
        <v>C042475</v>
      </c>
    </row>
    <row r="1529" spans="1:14" x14ac:dyDescent="0.25">
      <c r="A1529" t="s">
        <v>3057</v>
      </c>
      <c r="B1529" t="s">
        <v>26</v>
      </c>
      <c r="E1529" s="4" t="s">
        <v>1777</v>
      </c>
      <c r="F1529" s="4" t="s">
        <v>20</v>
      </c>
      <c r="G1529" s="4" t="str">
        <f t="shared" si="138"/>
        <v>C0434cam09</v>
      </c>
      <c r="H1529" s="8">
        <f>INDEX(data[join_date],MATCH('4.Endirim'!G1529,data[cust&amp;camp],0))</f>
        <v>44764</v>
      </c>
      <c r="I1529" s="11">
        <f>INDEX(data[GƏLİR],MATCH('4.Endirim'!G1529,data[cust&amp;camp],0))</f>
        <v>75</v>
      </c>
      <c r="J1529" s="10">
        <f t="shared" si="139"/>
        <v>44764</v>
      </c>
      <c r="K1529" s="12">
        <f t="shared" si="140"/>
        <v>75</v>
      </c>
      <c r="L1529" s="12">
        <f t="shared" si="141"/>
        <v>75</v>
      </c>
      <c r="M1529" s="12" t="str">
        <f t="shared" si="142"/>
        <v>endirim olmayacaq</v>
      </c>
      <c r="N1529" t="str">
        <f t="shared" si="143"/>
        <v>C043475</v>
      </c>
    </row>
    <row r="1530" spans="1:14" x14ac:dyDescent="0.25">
      <c r="A1530" t="s">
        <v>3061</v>
      </c>
      <c r="B1530" t="s">
        <v>22</v>
      </c>
      <c r="E1530" s="4" t="s">
        <v>1849</v>
      </c>
      <c r="F1530" s="4" t="s">
        <v>20</v>
      </c>
      <c r="G1530" s="4" t="str">
        <f t="shared" si="138"/>
        <v>C0452cam09</v>
      </c>
      <c r="H1530" s="8">
        <f>INDEX(data[join_date],MATCH('4.Endirim'!G1530,data[cust&amp;camp],0))</f>
        <v>44720</v>
      </c>
      <c r="I1530" s="11">
        <f>INDEX(data[GƏLİR],MATCH('4.Endirim'!G1530,data[cust&amp;camp],0))</f>
        <v>75</v>
      </c>
      <c r="J1530" s="10">
        <f t="shared" si="139"/>
        <v>45017</v>
      </c>
      <c r="K1530" s="12">
        <f t="shared" si="140"/>
        <v>75</v>
      </c>
      <c r="L1530" s="12">
        <f t="shared" si="141"/>
        <v>62</v>
      </c>
      <c r="M1530" s="12" t="str">
        <f t="shared" si="142"/>
        <v>endirim :C0452,cam09</v>
      </c>
      <c r="N1530" t="str">
        <f t="shared" si="143"/>
        <v>C045275</v>
      </c>
    </row>
    <row r="1531" spans="1:14" x14ac:dyDescent="0.25">
      <c r="A1531" t="s">
        <v>3061</v>
      </c>
      <c r="B1531" t="s">
        <v>36</v>
      </c>
      <c r="E1531" s="4" t="s">
        <v>1869</v>
      </c>
      <c r="F1531" s="4" t="s">
        <v>20</v>
      </c>
      <c r="G1531" s="4" t="str">
        <f t="shared" si="138"/>
        <v>C0457cam09</v>
      </c>
      <c r="H1531" s="8">
        <f>INDEX(data[join_date],MATCH('4.Endirim'!G1531,data[cust&amp;camp],0))</f>
        <v>44988</v>
      </c>
      <c r="I1531" s="11">
        <f>INDEX(data[GƏLİR],MATCH('4.Endirim'!G1531,data[cust&amp;camp],0))</f>
        <v>75</v>
      </c>
      <c r="J1531" s="10">
        <f t="shared" si="139"/>
        <v>44988</v>
      </c>
      <c r="K1531" s="12">
        <f t="shared" si="140"/>
        <v>75</v>
      </c>
      <c r="L1531" s="12">
        <f t="shared" si="141"/>
        <v>75</v>
      </c>
      <c r="M1531" s="12" t="str">
        <f t="shared" si="142"/>
        <v>endirim olmayacaq</v>
      </c>
      <c r="N1531" t="str">
        <f t="shared" si="143"/>
        <v>C045775</v>
      </c>
    </row>
    <row r="1532" spans="1:14" x14ac:dyDescent="0.25">
      <c r="A1532" t="s">
        <v>3065</v>
      </c>
      <c r="B1532" t="s">
        <v>26</v>
      </c>
      <c r="E1532" s="4" t="s">
        <v>1893</v>
      </c>
      <c r="F1532" s="4" t="s">
        <v>20</v>
      </c>
      <c r="G1532" s="4" t="str">
        <f t="shared" si="138"/>
        <v>C0463cam09</v>
      </c>
      <c r="H1532" s="8">
        <f>INDEX(data[join_date],MATCH('4.Endirim'!G1532,data[cust&amp;camp],0))</f>
        <v>44880</v>
      </c>
      <c r="I1532" s="11">
        <f>INDEX(data[GƏLİR],MATCH('4.Endirim'!G1532,data[cust&amp;camp],0))</f>
        <v>75</v>
      </c>
      <c r="J1532" s="10">
        <f t="shared" si="139"/>
        <v>44880</v>
      </c>
      <c r="K1532" s="12">
        <f t="shared" si="140"/>
        <v>75</v>
      </c>
      <c r="L1532" s="12">
        <f t="shared" si="141"/>
        <v>75</v>
      </c>
      <c r="M1532" s="12" t="str">
        <f t="shared" si="142"/>
        <v>endirim olmayacaq</v>
      </c>
      <c r="N1532" t="str">
        <f t="shared" si="143"/>
        <v>C046375</v>
      </c>
    </row>
    <row r="1533" spans="1:14" x14ac:dyDescent="0.25">
      <c r="A1533" t="s">
        <v>3065</v>
      </c>
      <c r="B1533" t="s">
        <v>36</v>
      </c>
      <c r="E1533" s="4" t="s">
        <v>1921</v>
      </c>
      <c r="F1533" s="4" t="s">
        <v>20</v>
      </c>
      <c r="G1533" s="4" t="str">
        <f t="shared" si="138"/>
        <v>C0470cam09</v>
      </c>
      <c r="H1533" s="8">
        <f>INDEX(data[join_date],MATCH('4.Endirim'!G1533,data[cust&amp;camp],0))</f>
        <v>44665</v>
      </c>
      <c r="I1533" s="11">
        <f>INDEX(data[GƏLİR],MATCH('4.Endirim'!G1533,data[cust&amp;camp],0))</f>
        <v>75</v>
      </c>
      <c r="J1533" s="10">
        <f t="shared" si="139"/>
        <v>44665</v>
      </c>
      <c r="K1533" s="12">
        <f t="shared" si="140"/>
        <v>75</v>
      </c>
      <c r="L1533" s="12">
        <f t="shared" si="141"/>
        <v>75</v>
      </c>
      <c r="M1533" s="12" t="str">
        <f t="shared" si="142"/>
        <v>endirim olmayacaq</v>
      </c>
      <c r="N1533" t="str">
        <f t="shared" si="143"/>
        <v>C047075</v>
      </c>
    </row>
    <row r="1534" spans="1:14" x14ac:dyDescent="0.25">
      <c r="A1534" t="s">
        <v>3069</v>
      </c>
      <c r="B1534" t="s">
        <v>4</v>
      </c>
      <c r="E1534" s="4" t="s">
        <v>1925</v>
      </c>
      <c r="F1534" s="4" t="s">
        <v>20</v>
      </c>
      <c r="G1534" s="4" t="str">
        <f t="shared" si="138"/>
        <v>C0471cam09</v>
      </c>
      <c r="H1534" s="8">
        <f>INDEX(data[join_date],MATCH('4.Endirim'!G1534,data[cust&amp;camp],0))</f>
        <v>44742</v>
      </c>
      <c r="I1534" s="11">
        <f>INDEX(data[GƏLİR],MATCH('4.Endirim'!G1534,data[cust&amp;camp],0))</f>
        <v>75</v>
      </c>
      <c r="J1534" s="10">
        <f t="shared" si="139"/>
        <v>45036</v>
      </c>
      <c r="K1534" s="12">
        <f t="shared" si="140"/>
        <v>75</v>
      </c>
      <c r="L1534" s="12">
        <f t="shared" si="141"/>
        <v>27</v>
      </c>
      <c r="M1534" s="12" t="str">
        <f t="shared" si="142"/>
        <v>endirim :C0471,cam09</v>
      </c>
      <c r="N1534" t="str">
        <f t="shared" si="143"/>
        <v>C047175</v>
      </c>
    </row>
    <row r="1535" spans="1:14" x14ac:dyDescent="0.25">
      <c r="A1535" t="s">
        <v>3069</v>
      </c>
      <c r="B1535" t="s">
        <v>16</v>
      </c>
      <c r="E1535" s="4" t="s">
        <v>1929</v>
      </c>
      <c r="F1535" s="4" t="s">
        <v>20</v>
      </c>
      <c r="G1535" s="4" t="str">
        <f t="shared" si="138"/>
        <v>C0472cam09</v>
      </c>
      <c r="H1535" s="8">
        <f>INDEX(data[join_date],MATCH('4.Endirim'!G1535,data[cust&amp;camp],0))</f>
        <v>44649</v>
      </c>
      <c r="I1535" s="11">
        <f>INDEX(data[GƏLİR],MATCH('4.Endirim'!G1535,data[cust&amp;camp],0))</f>
        <v>75</v>
      </c>
      <c r="J1535" s="10">
        <f t="shared" si="139"/>
        <v>44996</v>
      </c>
      <c r="K1535" s="12">
        <f t="shared" si="140"/>
        <v>75</v>
      </c>
      <c r="L1535" s="12">
        <f t="shared" si="141"/>
        <v>25</v>
      </c>
      <c r="M1535" s="12" t="str">
        <f t="shared" si="142"/>
        <v>endirim :C0472,cam09</v>
      </c>
      <c r="N1535" t="str">
        <f t="shared" si="143"/>
        <v>C047275</v>
      </c>
    </row>
    <row r="1536" spans="1:14" x14ac:dyDescent="0.25">
      <c r="A1536" t="s">
        <v>3073</v>
      </c>
      <c r="B1536" t="s">
        <v>36</v>
      </c>
      <c r="E1536" s="4" t="s">
        <v>1965</v>
      </c>
      <c r="F1536" s="4" t="s">
        <v>20</v>
      </c>
      <c r="G1536" s="4" t="str">
        <f t="shared" si="138"/>
        <v>C0481cam09</v>
      </c>
      <c r="H1536" s="8">
        <f>INDEX(data[join_date],MATCH('4.Endirim'!G1536,data[cust&amp;camp],0))</f>
        <v>44857</v>
      </c>
      <c r="I1536" s="11">
        <f>INDEX(data[GƏLİR],MATCH('4.Endirim'!G1536,data[cust&amp;camp],0))</f>
        <v>75</v>
      </c>
      <c r="J1536" s="10">
        <f t="shared" si="139"/>
        <v>44857</v>
      </c>
      <c r="K1536" s="12">
        <f t="shared" si="140"/>
        <v>75</v>
      </c>
      <c r="L1536" s="12">
        <f t="shared" si="141"/>
        <v>75</v>
      </c>
      <c r="M1536" s="12" t="str">
        <f t="shared" si="142"/>
        <v>endirim olmayacaq</v>
      </c>
      <c r="N1536" t="str">
        <f t="shared" si="143"/>
        <v>C048175</v>
      </c>
    </row>
    <row r="1537" spans="1:14" x14ac:dyDescent="0.25">
      <c r="A1537" t="s">
        <v>3077</v>
      </c>
      <c r="B1537" t="s">
        <v>24</v>
      </c>
      <c r="E1537" s="4" t="s">
        <v>2005</v>
      </c>
      <c r="F1537" s="4" t="s">
        <v>20</v>
      </c>
      <c r="G1537" s="4" t="str">
        <f t="shared" si="138"/>
        <v>C0491cam09</v>
      </c>
      <c r="H1537" s="8">
        <f>INDEX(data[join_date],MATCH('4.Endirim'!G1537,data[cust&amp;camp],0))</f>
        <v>44692</v>
      </c>
      <c r="I1537" s="11">
        <f>INDEX(data[GƏLİR],MATCH('4.Endirim'!G1537,data[cust&amp;camp],0))</f>
        <v>75</v>
      </c>
      <c r="J1537" s="10">
        <f t="shared" si="139"/>
        <v>44925</v>
      </c>
      <c r="K1537" s="12">
        <f t="shared" si="140"/>
        <v>75</v>
      </c>
      <c r="L1537" s="12">
        <f t="shared" si="141"/>
        <v>62</v>
      </c>
      <c r="M1537" s="12" t="str">
        <f t="shared" si="142"/>
        <v>endirim :C0491,cam09</v>
      </c>
      <c r="N1537" t="str">
        <f t="shared" si="143"/>
        <v>C049175</v>
      </c>
    </row>
    <row r="1538" spans="1:14" x14ac:dyDescent="0.25">
      <c r="A1538" t="s">
        <v>3077</v>
      </c>
      <c r="B1538" t="s">
        <v>30</v>
      </c>
      <c r="E1538" s="4" t="s">
        <v>2021</v>
      </c>
      <c r="F1538" s="4" t="s">
        <v>20</v>
      </c>
      <c r="G1538" s="4" t="str">
        <f t="shared" si="138"/>
        <v>C0495cam09</v>
      </c>
      <c r="H1538" s="8">
        <f>INDEX(data[join_date],MATCH('4.Endirim'!G1538,data[cust&amp;camp],0))</f>
        <v>44671</v>
      </c>
      <c r="I1538" s="11">
        <f>INDEX(data[GƏLİR],MATCH('4.Endirim'!G1538,data[cust&amp;camp],0))</f>
        <v>75</v>
      </c>
      <c r="J1538" s="10">
        <f t="shared" si="139"/>
        <v>44712</v>
      </c>
      <c r="K1538" s="12">
        <f t="shared" si="140"/>
        <v>75</v>
      </c>
      <c r="L1538" s="12">
        <f t="shared" si="141"/>
        <v>65</v>
      </c>
      <c r="M1538" s="12" t="str">
        <f t="shared" si="142"/>
        <v>endirim :C0495,cam09</v>
      </c>
      <c r="N1538" t="str">
        <f t="shared" si="143"/>
        <v>C049575</v>
      </c>
    </row>
    <row r="1539" spans="1:14" x14ac:dyDescent="0.25">
      <c r="A1539" t="s">
        <v>3081</v>
      </c>
      <c r="B1539" t="s">
        <v>10</v>
      </c>
      <c r="E1539" s="4" t="s">
        <v>2053</v>
      </c>
      <c r="F1539" s="4" t="s">
        <v>20</v>
      </c>
      <c r="G1539" s="4" t="str">
        <f t="shared" si="138"/>
        <v>C0503cam09</v>
      </c>
      <c r="H1539" s="8">
        <f>INDEX(data[join_date],MATCH('4.Endirim'!G1539,data[cust&amp;camp],0))</f>
        <v>44900</v>
      </c>
      <c r="I1539" s="11">
        <f>INDEX(data[GƏLİR],MATCH('4.Endirim'!G1539,data[cust&amp;camp],0))</f>
        <v>75</v>
      </c>
      <c r="J1539" s="10">
        <f t="shared" si="139"/>
        <v>44900</v>
      </c>
      <c r="K1539" s="12">
        <f t="shared" si="140"/>
        <v>75</v>
      </c>
      <c r="L1539" s="12">
        <f t="shared" si="141"/>
        <v>75</v>
      </c>
      <c r="M1539" s="12" t="str">
        <f t="shared" si="142"/>
        <v>endirim olmayacaq</v>
      </c>
      <c r="N1539" t="str">
        <f t="shared" si="143"/>
        <v>C050375</v>
      </c>
    </row>
    <row r="1540" spans="1:14" x14ac:dyDescent="0.25">
      <c r="A1540" t="s">
        <v>3081</v>
      </c>
      <c r="B1540" t="s">
        <v>30</v>
      </c>
      <c r="E1540" s="4" t="s">
        <v>2093</v>
      </c>
      <c r="F1540" s="4" t="s">
        <v>20</v>
      </c>
      <c r="G1540" s="4" t="str">
        <f t="shared" ref="G1540:G1603" si="144">E1540&amp;F1540</f>
        <v>C0513cam09</v>
      </c>
      <c r="H1540" s="8">
        <f>INDEX(data[join_date],MATCH('4.Endirim'!G1540,data[cust&amp;camp],0))</f>
        <v>44680</v>
      </c>
      <c r="I1540" s="11">
        <f>INDEX(data[GƏLİR],MATCH('4.Endirim'!G1540,data[cust&amp;camp],0))</f>
        <v>75</v>
      </c>
      <c r="J1540" s="10">
        <f t="shared" ref="J1540:J1603" si="145">_xlfn.MAXIFS($H$4:$H$1948,$E$4:$E$1948,E1540)</f>
        <v>44883</v>
      </c>
      <c r="K1540" s="12">
        <f t="shared" ref="K1540:K1603" si="146">_xlfn.MAXIFS($I$4:$I$1948,$E$4:$E$1948,E1540)</f>
        <v>75</v>
      </c>
      <c r="L1540" s="12">
        <f t="shared" ref="L1540:L1603" si="147">_xlfn.MAXIFS($I$4:$I$1948,$H$4:$H$1948,J1540,$E$4:$E$1948,E1540)</f>
        <v>13</v>
      </c>
      <c r="M1540" s="12" t="str">
        <f t="shared" si="142"/>
        <v>endirim :C0513,cam09</v>
      </c>
      <c r="N1540" t="str">
        <f t="shared" si="143"/>
        <v>C051375</v>
      </c>
    </row>
    <row r="1541" spans="1:14" x14ac:dyDescent="0.25">
      <c r="A1541" t="s">
        <v>3085</v>
      </c>
      <c r="B1541" t="s">
        <v>26</v>
      </c>
      <c r="E1541" s="4" t="s">
        <v>2457</v>
      </c>
      <c r="F1541" s="4" t="s">
        <v>20</v>
      </c>
      <c r="G1541" s="4" t="str">
        <f t="shared" si="144"/>
        <v>C0604cam09</v>
      </c>
      <c r="H1541" s="8">
        <f>INDEX(data[join_date],MATCH('4.Endirim'!G1541,data[cust&amp;camp],0))</f>
        <v>44637</v>
      </c>
      <c r="I1541" s="11">
        <f>INDEX(data[GƏLİR],MATCH('4.Endirim'!G1541,data[cust&amp;camp],0))</f>
        <v>75</v>
      </c>
      <c r="J1541" s="10">
        <f t="shared" si="145"/>
        <v>44672</v>
      </c>
      <c r="K1541" s="12">
        <f t="shared" si="146"/>
        <v>75</v>
      </c>
      <c r="L1541" s="12">
        <f t="shared" si="147"/>
        <v>16</v>
      </c>
      <c r="M1541" s="12" t="str">
        <f t="shared" ref="M1541:M1604" si="148">IF(L1541&gt;=K1541,"endirim olmayacaq",IF(I1541=K1541,"endirim :"&amp;  E1541  &amp;","&amp;F1541,"endirim olmayacaq"))</f>
        <v>endirim :C0604,cam09</v>
      </c>
      <c r="N1541" t="str">
        <f t="shared" ref="N1541:N1604" si="149">E1541&amp;K1541</f>
        <v>C060475</v>
      </c>
    </row>
    <row r="1542" spans="1:14" x14ac:dyDescent="0.25">
      <c r="A1542" t="s">
        <v>3085</v>
      </c>
      <c r="B1542" t="s">
        <v>36</v>
      </c>
      <c r="E1542" s="4" t="s">
        <v>2477</v>
      </c>
      <c r="F1542" s="4" t="s">
        <v>20</v>
      </c>
      <c r="G1542" s="4" t="str">
        <f t="shared" si="144"/>
        <v>C0609cam09</v>
      </c>
      <c r="H1542" s="8">
        <f>INDEX(data[join_date],MATCH('4.Endirim'!G1542,data[cust&amp;camp],0))</f>
        <v>44990</v>
      </c>
      <c r="I1542" s="11">
        <f>INDEX(data[GƏLİR],MATCH('4.Endirim'!G1542,data[cust&amp;camp],0))</f>
        <v>75</v>
      </c>
      <c r="J1542" s="10">
        <f t="shared" si="145"/>
        <v>45038</v>
      </c>
      <c r="K1542" s="12">
        <f t="shared" si="146"/>
        <v>75</v>
      </c>
      <c r="L1542" s="12">
        <f t="shared" si="147"/>
        <v>25</v>
      </c>
      <c r="M1542" s="12" t="str">
        <f t="shared" si="148"/>
        <v>endirim :C0609,cam09</v>
      </c>
      <c r="N1542" t="str">
        <f t="shared" si="149"/>
        <v>C060975</v>
      </c>
    </row>
    <row r="1543" spans="1:14" x14ac:dyDescent="0.25">
      <c r="A1543" t="s">
        <v>3089</v>
      </c>
      <c r="B1543" t="s">
        <v>30</v>
      </c>
      <c r="E1543" s="4" t="s">
        <v>2485</v>
      </c>
      <c r="F1543" s="4" t="s">
        <v>20</v>
      </c>
      <c r="G1543" s="4" t="str">
        <f t="shared" si="144"/>
        <v>C0611cam09</v>
      </c>
      <c r="H1543" s="8">
        <f>INDEX(data[join_date],MATCH('4.Endirim'!G1543,data[cust&amp;camp],0))</f>
        <v>44725</v>
      </c>
      <c r="I1543" s="11">
        <f>INDEX(data[GƏLİR],MATCH('4.Endirim'!G1543,data[cust&amp;camp],0))</f>
        <v>75</v>
      </c>
      <c r="J1543" s="10">
        <f t="shared" si="145"/>
        <v>44725</v>
      </c>
      <c r="K1543" s="12">
        <f t="shared" si="146"/>
        <v>75</v>
      </c>
      <c r="L1543" s="12">
        <f t="shared" si="147"/>
        <v>75</v>
      </c>
      <c r="M1543" s="12" t="str">
        <f t="shared" si="148"/>
        <v>endirim olmayacaq</v>
      </c>
      <c r="N1543" t="str">
        <f t="shared" si="149"/>
        <v>C061175</v>
      </c>
    </row>
    <row r="1544" spans="1:14" x14ac:dyDescent="0.25">
      <c r="A1544" t="s">
        <v>3089</v>
      </c>
      <c r="B1544" t="s">
        <v>36</v>
      </c>
      <c r="E1544" s="4" t="s">
        <v>2505</v>
      </c>
      <c r="F1544" s="4" t="s">
        <v>20</v>
      </c>
      <c r="G1544" s="4" t="str">
        <f t="shared" si="144"/>
        <v>C0616cam09</v>
      </c>
      <c r="H1544" s="8">
        <f>INDEX(data[join_date],MATCH('4.Endirim'!G1544,data[cust&amp;camp],0))</f>
        <v>44894</v>
      </c>
      <c r="I1544" s="11">
        <f>INDEX(data[GƏLİR],MATCH('4.Endirim'!G1544,data[cust&amp;camp],0))</f>
        <v>75</v>
      </c>
      <c r="J1544" s="10">
        <f t="shared" si="145"/>
        <v>44894</v>
      </c>
      <c r="K1544" s="12">
        <f t="shared" si="146"/>
        <v>75</v>
      </c>
      <c r="L1544" s="12">
        <f t="shared" si="147"/>
        <v>75</v>
      </c>
      <c r="M1544" s="12" t="str">
        <f t="shared" si="148"/>
        <v>endirim olmayacaq</v>
      </c>
      <c r="N1544" t="str">
        <f t="shared" si="149"/>
        <v>C061675</v>
      </c>
    </row>
    <row r="1545" spans="1:14" x14ac:dyDescent="0.25">
      <c r="A1545" t="s">
        <v>3093</v>
      </c>
      <c r="B1545" t="s">
        <v>18</v>
      </c>
      <c r="E1545" s="4" t="s">
        <v>2613</v>
      </c>
      <c r="F1545" s="4" t="s">
        <v>20</v>
      </c>
      <c r="G1545" s="4" t="str">
        <f t="shared" si="144"/>
        <v>C0643cam09</v>
      </c>
      <c r="H1545" s="8">
        <f>INDEX(data[join_date],MATCH('4.Endirim'!G1545,data[cust&amp;camp],0))</f>
        <v>44773</v>
      </c>
      <c r="I1545" s="11">
        <f>INDEX(data[GƏLİR],MATCH('4.Endirim'!G1545,data[cust&amp;camp],0))</f>
        <v>75</v>
      </c>
      <c r="J1545" s="10">
        <f t="shared" si="145"/>
        <v>44890</v>
      </c>
      <c r="K1545" s="12">
        <f t="shared" si="146"/>
        <v>75</v>
      </c>
      <c r="L1545" s="12">
        <f t="shared" si="147"/>
        <v>14</v>
      </c>
      <c r="M1545" s="12" t="str">
        <f t="shared" si="148"/>
        <v>endirim :C0643,cam09</v>
      </c>
      <c r="N1545" t="str">
        <f t="shared" si="149"/>
        <v>C064375</v>
      </c>
    </row>
    <row r="1546" spans="1:14" x14ac:dyDescent="0.25">
      <c r="A1546" t="s">
        <v>3093</v>
      </c>
      <c r="B1546" t="s">
        <v>20</v>
      </c>
      <c r="E1546" s="4" t="s">
        <v>2693</v>
      </c>
      <c r="F1546" s="4" t="s">
        <v>20</v>
      </c>
      <c r="G1546" s="4" t="str">
        <f t="shared" si="144"/>
        <v>C0663cam09</v>
      </c>
      <c r="H1546" s="8">
        <f>INDEX(data[join_date],MATCH('4.Endirim'!G1546,data[cust&amp;camp],0))</f>
        <v>44857</v>
      </c>
      <c r="I1546" s="11">
        <f>INDEX(data[GƏLİR],MATCH('4.Endirim'!G1546,data[cust&amp;camp],0))</f>
        <v>75</v>
      </c>
      <c r="J1546" s="10">
        <f t="shared" si="145"/>
        <v>44857</v>
      </c>
      <c r="K1546" s="12">
        <f t="shared" si="146"/>
        <v>75</v>
      </c>
      <c r="L1546" s="12">
        <f t="shared" si="147"/>
        <v>75</v>
      </c>
      <c r="M1546" s="12" t="str">
        <f t="shared" si="148"/>
        <v>endirim olmayacaq</v>
      </c>
      <c r="N1546" t="str">
        <f t="shared" si="149"/>
        <v>C066375</v>
      </c>
    </row>
    <row r="1547" spans="1:14" x14ac:dyDescent="0.25">
      <c r="A1547" t="s">
        <v>3097</v>
      </c>
      <c r="B1547" t="s">
        <v>10</v>
      </c>
      <c r="E1547" s="4" t="s">
        <v>2705</v>
      </c>
      <c r="F1547" s="4" t="s">
        <v>20</v>
      </c>
      <c r="G1547" s="4" t="str">
        <f t="shared" si="144"/>
        <v>C0666cam09</v>
      </c>
      <c r="H1547" s="8">
        <f>INDEX(data[join_date],MATCH('4.Endirim'!G1547,data[cust&amp;camp],0))</f>
        <v>44581</v>
      </c>
      <c r="I1547" s="11">
        <f>INDEX(data[GƏLİR],MATCH('4.Endirim'!G1547,data[cust&amp;camp],0))</f>
        <v>75</v>
      </c>
      <c r="J1547" s="10">
        <f t="shared" si="145"/>
        <v>45020</v>
      </c>
      <c r="K1547" s="12">
        <f t="shared" si="146"/>
        <v>75</v>
      </c>
      <c r="L1547" s="12">
        <f t="shared" si="147"/>
        <v>25</v>
      </c>
      <c r="M1547" s="12" t="str">
        <f t="shared" si="148"/>
        <v>endirim :C0666,cam09</v>
      </c>
      <c r="N1547" t="str">
        <f t="shared" si="149"/>
        <v>C066675</v>
      </c>
    </row>
    <row r="1548" spans="1:14" x14ac:dyDescent="0.25">
      <c r="A1548" t="s">
        <v>3101</v>
      </c>
      <c r="B1548" t="s">
        <v>24</v>
      </c>
      <c r="E1548" s="4" t="s">
        <v>2709</v>
      </c>
      <c r="F1548" s="4" t="s">
        <v>20</v>
      </c>
      <c r="G1548" s="4" t="str">
        <f t="shared" si="144"/>
        <v>C0667cam09</v>
      </c>
      <c r="H1548" s="8">
        <f>INDEX(data[join_date],MATCH('4.Endirim'!G1548,data[cust&amp;camp],0))</f>
        <v>44796</v>
      </c>
      <c r="I1548" s="11">
        <f>INDEX(data[GƏLİR],MATCH('4.Endirim'!G1548,data[cust&amp;camp],0))</f>
        <v>75</v>
      </c>
      <c r="J1548" s="10">
        <f t="shared" si="145"/>
        <v>44924</v>
      </c>
      <c r="K1548" s="12">
        <f t="shared" si="146"/>
        <v>75</v>
      </c>
      <c r="L1548" s="12">
        <f t="shared" si="147"/>
        <v>26</v>
      </c>
      <c r="M1548" s="12" t="str">
        <f t="shared" si="148"/>
        <v>endirim :C0667,cam09</v>
      </c>
      <c r="N1548" t="str">
        <f t="shared" si="149"/>
        <v>C066775</v>
      </c>
    </row>
    <row r="1549" spans="1:14" x14ac:dyDescent="0.25">
      <c r="A1549" t="s">
        <v>3101</v>
      </c>
      <c r="B1549" t="s">
        <v>28</v>
      </c>
      <c r="E1549" s="4" t="s">
        <v>2817</v>
      </c>
      <c r="F1549" s="4" t="s">
        <v>20</v>
      </c>
      <c r="G1549" s="4" t="str">
        <f t="shared" si="144"/>
        <v>C0694cam09</v>
      </c>
      <c r="H1549" s="8">
        <f>INDEX(data[join_date],MATCH('4.Endirim'!G1549,data[cust&amp;camp],0))</f>
        <v>44684</v>
      </c>
      <c r="I1549" s="11">
        <f>INDEX(data[GƏLİR],MATCH('4.Endirim'!G1549,data[cust&amp;camp],0))</f>
        <v>75</v>
      </c>
      <c r="J1549" s="10">
        <f t="shared" si="145"/>
        <v>44684</v>
      </c>
      <c r="K1549" s="12">
        <f t="shared" si="146"/>
        <v>75</v>
      </c>
      <c r="L1549" s="12">
        <f t="shared" si="147"/>
        <v>75</v>
      </c>
      <c r="M1549" s="12" t="str">
        <f t="shared" si="148"/>
        <v>endirim olmayacaq</v>
      </c>
      <c r="N1549" t="str">
        <f t="shared" si="149"/>
        <v>C069475</v>
      </c>
    </row>
    <row r="1550" spans="1:14" x14ac:dyDescent="0.25">
      <c r="A1550" t="s">
        <v>3105</v>
      </c>
      <c r="B1550" t="s">
        <v>10</v>
      </c>
      <c r="E1550" s="4" t="s">
        <v>2885</v>
      </c>
      <c r="F1550" s="4" t="s">
        <v>20</v>
      </c>
      <c r="G1550" s="4" t="str">
        <f t="shared" si="144"/>
        <v>C0711cam09</v>
      </c>
      <c r="H1550" s="8">
        <f>INDEX(data[join_date],MATCH('4.Endirim'!G1550,data[cust&amp;camp],0))</f>
        <v>45020</v>
      </c>
      <c r="I1550" s="11">
        <f>INDEX(data[GƏLİR],MATCH('4.Endirim'!G1550,data[cust&amp;camp],0))</f>
        <v>75</v>
      </c>
      <c r="J1550" s="10">
        <f t="shared" si="145"/>
        <v>45020</v>
      </c>
      <c r="K1550" s="12">
        <f t="shared" si="146"/>
        <v>75</v>
      </c>
      <c r="L1550" s="12">
        <f t="shared" si="147"/>
        <v>75</v>
      </c>
      <c r="M1550" s="12" t="str">
        <f t="shared" si="148"/>
        <v>endirim olmayacaq</v>
      </c>
      <c r="N1550" t="str">
        <f t="shared" si="149"/>
        <v>C071175</v>
      </c>
    </row>
    <row r="1551" spans="1:14" x14ac:dyDescent="0.25">
      <c r="A1551" t="s">
        <v>3105</v>
      </c>
      <c r="B1551" t="s">
        <v>34</v>
      </c>
      <c r="E1551" s="4" t="s">
        <v>3009</v>
      </c>
      <c r="F1551" s="4" t="s">
        <v>20</v>
      </c>
      <c r="G1551" s="4" t="str">
        <f t="shared" si="144"/>
        <v>C0742cam09</v>
      </c>
      <c r="H1551" s="8">
        <f>INDEX(data[join_date],MATCH('4.Endirim'!G1551,data[cust&amp;camp],0))</f>
        <v>44585</v>
      </c>
      <c r="I1551" s="11">
        <f>INDEX(data[GƏLİR],MATCH('4.Endirim'!G1551,data[cust&amp;camp],0))</f>
        <v>75</v>
      </c>
      <c r="J1551" s="10">
        <f t="shared" si="145"/>
        <v>44603</v>
      </c>
      <c r="K1551" s="12">
        <f t="shared" si="146"/>
        <v>75</v>
      </c>
      <c r="L1551" s="12">
        <f t="shared" si="147"/>
        <v>65</v>
      </c>
      <c r="M1551" s="12" t="str">
        <f t="shared" si="148"/>
        <v>endirim :C0742,cam09</v>
      </c>
      <c r="N1551" t="str">
        <f t="shared" si="149"/>
        <v>C074275</v>
      </c>
    </row>
    <row r="1552" spans="1:14" x14ac:dyDescent="0.25">
      <c r="A1552" t="s">
        <v>3109</v>
      </c>
      <c r="B1552" t="s">
        <v>12</v>
      </c>
      <c r="E1552" s="4" t="s">
        <v>3045</v>
      </c>
      <c r="F1552" s="4" t="s">
        <v>20</v>
      </c>
      <c r="G1552" s="4" t="str">
        <f t="shared" si="144"/>
        <v>C0751cam09</v>
      </c>
      <c r="H1552" s="8">
        <f>INDEX(data[join_date],MATCH('4.Endirim'!G1552,data[cust&amp;camp],0))</f>
        <v>44996</v>
      </c>
      <c r="I1552" s="11">
        <f>INDEX(data[GƏLİR],MATCH('4.Endirim'!G1552,data[cust&amp;camp],0))</f>
        <v>75</v>
      </c>
      <c r="J1552" s="10">
        <f t="shared" si="145"/>
        <v>44996</v>
      </c>
      <c r="K1552" s="12">
        <f t="shared" si="146"/>
        <v>75</v>
      </c>
      <c r="L1552" s="12">
        <f t="shared" si="147"/>
        <v>75</v>
      </c>
      <c r="M1552" s="12" t="str">
        <f t="shared" si="148"/>
        <v>endirim olmayacaq</v>
      </c>
      <c r="N1552" t="str">
        <f t="shared" si="149"/>
        <v>C075175</v>
      </c>
    </row>
    <row r="1553" spans="1:14" x14ac:dyDescent="0.25">
      <c r="A1553" t="s">
        <v>3109</v>
      </c>
      <c r="B1553" t="s">
        <v>20</v>
      </c>
      <c r="E1553" s="4" t="s">
        <v>3093</v>
      </c>
      <c r="F1553" s="4" t="s">
        <v>20</v>
      </c>
      <c r="G1553" s="4" t="str">
        <f t="shared" si="144"/>
        <v>C0763cam09</v>
      </c>
      <c r="H1553" s="8">
        <f>INDEX(data[join_date],MATCH('4.Endirim'!G1553,data[cust&amp;camp],0))</f>
        <v>44847</v>
      </c>
      <c r="I1553" s="11">
        <f>INDEX(data[GƏLİR],MATCH('4.Endirim'!G1553,data[cust&amp;camp],0))</f>
        <v>75</v>
      </c>
      <c r="J1553" s="10">
        <f t="shared" si="145"/>
        <v>44847</v>
      </c>
      <c r="K1553" s="12">
        <f t="shared" si="146"/>
        <v>75</v>
      </c>
      <c r="L1553" s="12">
        <f t="shared" si="147"/>
        <v>75</v>
      </c>
      <c r="M1553" s="12" t="str">
        <f t="shared" si="148"/>
        <v>endirim olmayacaq</v>
      </c>
      <c r="N1553" t="str">
        <f t="shared" si="149"/>
        <v>C076375</v>
      </c>
    </row>
    <row r="1554" spans="1:14" x14ac:dyDescent="0.25">
      <c r="A1554" t="s">
        <v>3113</v>
      </c>
      <c r="B1554" t="s">
        <v>12</v>
      </c>
      <c r="E1554" s="4" t="s">
        <v>3109</v>
      </c>
      <c r="F1554" s="4" t="s">
        <v>20</v>
      </c>
      <c r="G1554" s="4" t="str">
        <f t="shared" si="144"/>
        <v>C0767cam09</v>
      </c>
      <c r="H1554" s="8">
        <f>INDEX(data[join_date],MATCH('4.Endirim'!G1554,data[cust&amp;camp],0))</f>
        <v>44992</v>
      </c>
      <c r="I1554" s="11">
        <f>INDEX(data[GƏLİR],MATCH('4.Endirim'!G1554,data[cust&amp;camp],0))</f>
        <v>75</v>
      </c>
      <c r="J1554" s="10">
        <f t="shared" si="145"/>
        <v>44992</v>
      </c>
      <c r="K1554" s="12">
        <f t="shared" si="146"/>
        <v>75</v>
      </c>
      <c r="L1554" s="12">
        <f t="shared" si="147"/>
        <v>75</v>
      </c>
      <c r="M1554" s="12" t="str">
        <f t="shared" si="148"/>
        <v>endirim olmayacaq</v>
      </c>
      <c r="N1554" t="str">
        <f t="shared" si="149"/>
        <v>C076775</v>
      </c>
    </row>
    <row r="1555" spans="1:14" x14ac:dyDescent="0.25">
      <c r="A1555" t="s">
        <v>3117</v>
      </c>
      <c r="B1555" t="s">
        <v>20</v>
      </c>
      <c r="E1555" s="4" t="s">
        <v>3117</v>
      </c>
      <c r="F1555" s="4" t="s">
        <v>20</v>
      </c>
      <c r="G1555" s="4" t="str">
        <f t="shared" si="144"/>
        <v>C0769cam09</v>
      </c>
      <c r="H1555" s="8">
        <f>INDEX(data[join_date],MATCH('4.Endirim'!G1555,data[cust&amp;camp],0))</f>
        <v>44924</v>
      </c>
      <c r="I1555" s="11">
        <f>INDEX(data[GƏLİR],MATCH('4.Endirim'!G1555,data[cust&amp;camp],0))</f>
        <v>75</v>
      </c>
      <c r="J1555" s="10">
        <f t="shared" si="145"/>
        <v>44924</v>
      </c>
      <c r="K1555" s="12">
        <f t="shared" si="146"/>
        <v>75</v>
      </c>
      <c r="L1555" s="12">
        <f t="shared" si="147"/>
        <v>75</v>
      </c>
      <c r="M1555" s="12" t="str">
        <f t="shared" si="148"/>
        <v>endirim olmayacaq</v>
      </c>
      <c r="N1555" t="str">
        <f t="shared" si="149"/>
        <v>C076975</v>
      </c>
    </row>
    <row r="1556" spans="1:14" x14ac:dyDescent="0.25">
      <c r="A1556" t="s">
        <v>3117</v>
      </c>
      <c r="B1556" t="s">
        <v>26</v>
      </c>
      <c r="E1556" s="4" t="s">
        <v>3213</v>
      </c>
      <c r="F1556" s="4" t="s">
        <v>20</v>
      </c>
      <c r="G1556" s="4" t="str">
        <f t="shared" si="144"/>
        <v>C0793cam09</v>
      </c>
      <c r="H1556" s="8">
        <f>INDEX(data[join_date],MATCH('4.Endirim'!G1556,data[cust&amp;camp],0))</f>
        <v>44710</v>
      </c>
      <c r="I1556" s="11">
        <f>INDEX(data[GƏLİR],MATCH('4.Endirim'!G1556,data[cust&amp;camp],0))</f>
        <v>75</v>
      </c>
      <c r="J1556" s="10">
        <f t="shared" si="145"/>
        <v>45035</v>
      </c>
      <c r="K1556" s="12">
        <f t="shared" si="146"/>
        <v>75</v>
      </c>
      <c r="L1556" s="12">
        <f t="shared" si="147"/>
        <v>62</v>
      </c>
      <c r="M1556" s="12" t="str">
        <f t="shared" si="148"/>
        <v>endirim :C0793,cam09</v>
      </c>
      <c r="N1556" t="str">
        <f t="shared" si="149"/>
        <v>C079375</v>
      </c>
    </row>
    <row r="1557" spans="1:14" x14ac:dyDescent="0.25">
      <c r="A1557" t="s">
        <v>3121</v>
      </c>
      <c r="B1557" t="s">
        <v>30</v>
      </c>
      <c r="E1557" s="4" t="s">
        <v>3229</v>
      </c>
      <c r="F1557" s="4" t="s">
        <v>20</v>
      </c>
      <c r="G1557" s="4" t="str">
        <f t="shared" si="144"/>
        <v>C0797cam09</v>
      </c>
      <c r="H1557" s="8">
        <f>INDEX(data[join_date],MATCH('4.Endirim'!G1557,data[cust&amp;camp],0))</f>
        <v>44674</v>
      </c>
      <c r="I1557" s="11">
        <f>INDEX(data[GƏLİR],MATCH('4.Endirim'!G1557,data[cust&amp;camp],0))</f>
        <v>75</v>
      </c>
      <c r="J1557" s="10">
        <f t="shared" si="145"/>
        <v>44688</v>
      </c>
      <c r="K1557" s="12">
        <f t="shared" si="146"/>
        <v>75</v>
      </c>
      <c r="L1557" s="12">
        <f t="shared" si="147"/>
        <v>26</v>
      </c>
      <c r="M1557" s="12" t="str">
        <f t="shared" si="148"/>
        <v>endirim :C0797,cam09</v>
      </c>
      <c r="N1557" t="str">
        <f t="shared" si="149"/>
        <v>C079775</v>
      </c>
    </row>
    <row r="1558" spans="1:14" x14ac:dyDescent="0.25">
      <c r="A1558" t="s">
        <v>3121</v>
      </c>
      <c r="B1558" t="s">
        <v>36</v>
      </c>
      <c r="E1558" s="4" t="s">
        <v>3253</v>
      </c>
      <c r="F1558" s="4" t="s">
        <v>20</v>
      </c>
      <c r="G1558" s="4" t="str">
        <f t="shared" si="144"/>
        <v>C0803cam09</v>
      </c>
      <c r="H1558" s="8">
        <f>INDEX(data[join_date],MATCH('4.Endirim'!G1558,data[cust&amp;camp],0))</f>
        <v>44821</v>
      </c>
      <c r="I1558" s="11">
        <f>INDEX(data[GƏLİR],MATCH('4.Endirim'!G1558,data[cust&amp;camp],0))</f>
        <v>75</v>
      </c>
      <c r="J1558" s="10">
        <f t="shared" si="145"/>
        <v>44821</v>
      </c>
      <c r="K1558" s="12">
        <f t="shared" si="146"/>
        <v>75</v>
      </c>
      <c r="L1558" s="12">
        <f t="shared" si="147"/>
        <v>75</v>
      </c>
      <c r="M1558" s="12" t="str">
        <f t="shared" si="148"/>
        <v>endirim olmayacaq</v>
      </c>
      <c r="N1558" t="str">
        <f t="shared" si="149"/>
        <v>C080375</v>
      </c>
    </row>
    <row r="1559" spans="1:14" x14ac:dyDescent="0.25">
      <c r="A1559" t="s">
        <v>3125</v>
      </c>
      <c r="B1559" t="s">
        <v>10</v>
      </c>
      <c r="E1559" s="4" t="s">
        <v>3285</v>
      </c>
      <c r="F1559" s="4" t="s">
        <v>20</v>
      </c>
      <c r="G1559" s="4" t="str">
        <f t="shared" si="144"/>
        <v>C0811cam09</v>
      </c>
      <c r="H1559" s="8">
        <f>INDEX(data[join_date],MATCH('4.Endirim'!G1559,data[cust&amp;camp],0))</f>
        <v>44979</v>
      </c>
      <c r="I1559" s="11">
        <f>INDEX(data[GƏLİR],MATCH('4.Endirim'!G1559,data[cust&amp;camp],0))</f>
        <v>75</v>
      </c>
      <c r="J1559" s="10">
        <f t="shared" si="145"/>
        <v>44979</v>
      </c>
      <c r="K1559" s="12">
        <f t="shared" si="146"/>
        <v>75</v>
      </c>
      <c r="L1559" s="12">
        <f t="shared" si="147"/>
        <v>75</v>
      </c>
      <c r="M1559" s="12" t="str">
        <f t="shared" si="148"/>
        <v>endirim olmayacaq</v>
      </c>
      <c r="N1559" t="str">
        <f t="shared" si="149"/>
        <v>C081175</v>
      </c>
    </row>
    <row r="1560" spans="1:14" x14ac:dyDescent="0.25">
      <c r="A1560" t="s">
        <v>3125</v>
      </c>
      <c r="B1560" t="s">
        <v>36</v>
      </c>
      <c r="E1560" s="4" t="s">
        <v>3289</v>
      </c>
      <c r="F1560" s="4" t="s">
        <v>20</v>
      </c>
      <c r="G1560" s="4" t="str">
        <f t="shared" si="144"/>
        <v>C0812cam09</v>
      </c>
      <c r="H1560" s="8">
        <f>INDEX(data[join_date],MATCH('4.Endirim'!G1560,data[cust&amp;camp],0))</f>
        <v>44700</v>
      </c>
      <c r="I1560" s="11">
        <f>INDEX(data[GƏLİR],MATCH('4.Endirim'!G1560,data[cust&amp;camp],0))</f>
        <v>75</v>
      </c>
      <c r="J1560" s="10">
        <f t="shared" si="145"/>
        <v>44703</v>
      </c>
      <c r="K1560" s="12">
        <f t="shared" si="146"/>
        <v>75</v>
      </c>
      <c r="L1560" s="12">
        <f t="shared" si="147"/>
        <v>10</v>
      </c>
      <c r="M1560" s="12" t="str">
        <f t="shared" si="148"/>
        <v>endirim :C0812,cam09</v>
      </c>
      <c r="N1560" t="str">
        <f t="shared" si="149"/>
        <v>C081275</v>
      </c>
    </row>
    <row r="1561" spans="1:14" x14ac:dyDescent="0.25">
      <c r="A1561" t="s">
        <v>3129</v>
      </c>
      <c r="B1561" t="s">
        <v>24</v>
      </c>
      <c r="E1561" s="4" t="s">
        <v>3425</v>
      </c>
      <c r="F1561" s="4" t="s">
        <v>20</v>
      </c>
      <c r="G1561" s="4" t="str">
        <f t="shared" si="144"/>
        <v>C0846cam09</v>
      </c>
      <c r="H1561" s="8">
        <f>INDEX(data[join_date],MATCH('4.Endirim'!G1561,data[cust&amp;camp],0))</f>
        <v>44604</v>
      </c>
      <c r="I1561" s="11">
        <f>INDEX(data[GƏLİR],MATCH('4.Endirim'!G1561,data[cust&amp;camp],0))</f>
        <v>75</v>
      </c>
      <c r="J1561" s="10">
        <f t="shared" si="145"/>
        <v>44827</v>
      </c>
      <c r="K1561" s="12">
        <f t="shared" si="146"/>
        <v>75</v>
      </c>
      <c r="L1561" s="12">
        <f t="shared" si="147"/>
        <v>65</v>
      </c>
      <c r="M1561" s="12" t="str">
        <f t="shared" si="148"/>
        <v>endirim :C0846,cam09</v>
      </c>
      <c r="N1561" t="str">
        <f t="shared" si="149"/>
        <v>C084675</v>
      </c>
    </row>
    <row r="1562" spans="1:14" x14ac:dyDescent="0.25">
      <c r="A1562" t="s">
        <v>3129</v>
      </c>
      <c r="B1562" t="s">
        <v>30</v>
      </c>
      <c r="E1562" s="4" t="s">
        <v>3445</v>
      </c>
      <c r="F1562" s="4" t="s">
        <v>20</v>
      </c>
      <c r="G1562" s="4" t="str">
        <f t="shared" si="144"/>
        <v>C0851cam09</v>
      </c>
      <c r="H1562" s="8">
        <f>INDEX(data[join_date],MATCH('4.Endirim'!G1562,data[cust&amp;camp],0))</f>
        <v>44929</v>
      </c>
      <c r="I1562" s="11">
        <f>INDEX(data[GƏLİR],MATCH('4.Endirim'!G1562,data[cust&amp;camp],0))</f>
        <v>75</v>
      </c>
      <c r="J1562" s="10">
        <f t="shared" si="145"/>
        <v>44929</v>
      </c>
      <c r="K1562" s="12">
        <f t="shared" si="146"/>
        <v>75</v>
      </c>
      <c r="L1562" s="12">
        <f t="shared" si="147"/>
        <v>75</v>
      </c>
      <c r="M1562" s="12" t="str">
        <f t="shared" si="148"/>
        <v>endirim olmayacaq</v>
      </c>
      <c r="N1562" t="str">
        <f t="shared" si="149"/>
        <v>C085175</v>
      </c>
    </row>
    <row r="1563" spans="1:14" x14ac:dyDescent="0.25">
      <c r="A1563" t="s">
        <v>3133</v>
      </c>
      <c r="B1563" t="s">
        <v>14</v>
      </c>
      <c r="E1563" s="4" t="s">
        <v>3481</v>
      </c>
      <c r="F1563" s="4" t="s">
        <v>20</v>
      </c>
      <c r="G1563" s="4" t="str">
        <f t="shared" si="144"/>
        <v>C0860cam09</v>
      </c>
      <c r="H1563" s="8">
        <f>INDEX(data[join_date],MATCH('4.Endirim'!G1563,data[cust&amp;camp],0))</f>
        <v>44776</v>
      </c>
      <c r="I1563" s="11">
        <f>INDEX(data[GƏLİR],MATCH('4.Endirim'!G1563,data[cust&amp;camp],0))</f>
        <v>75</v>
      </c>
      <c r="J1563" s="10">
        <f t="shared" si="145"/>
        <v>45006</v>
      </c>
      <c r="K1563" s="12">
        <f t="shared" si="146"/>
        <v>75</v>
      </c>
      <c r="L1563" s="12">
        <f t="shared" si="147"/>
        <v>28</v>
      </c>
      <c r="M1563" s="12" t="str">
        <f t="shared" si="148"/>
        <v>endirim :C0860,cam09</v>
      </c>
      <c r="N1563" t="str">
        <f t="shared" si="149"/>
        <v>C086075</v>
      </c>
    </row>
    <row r="1564" spans="1:14" x14ac:dyDescent="0.25">
      <c r="A1564" t="s">
        <v>3133</v>
      </c>
      <c r="B1564" t="s">
        <v>34</v>
      </c>
      <c r="E1564" s="4" t="s">
        <v>3521</v>
      </c>
      <c r="F1564" s="4" t="s">
        <v>20</v>
      </c>
      <c r="G1564" s="4" t="str">
        <f t="shared" si="144"/>
        <v>C0870cam09</v>
      </c>
      <c r="H1564" s="8">
        <f>INDEX(data[join_date],MATCH('4.Endirim'!G1564,data[cust&amp;camp],0))</f>
        <v>44788</v>
      </c>
      <c r="I1564" s="11">
        <f>INDEX(data[GƏLİR],MATCH('4.Endirim'!G1564,data[cust&amp;camp],0))</f>
        <v>75</v>
      </c>
      <c r="J1564" s="10">
        <f t="shared" si="145"/>
        <v>44788</v>
      </c>
      <c r="K1564" s="12">
        <f t="shared" si="146"/>
        <v>75</v>
      </c>
      <c r="L1564" s="12">
        <f t="shared" si="147"/>
        <v>75</v>
      </c>
      <c r="M1564" s="12" t="str">
        <f t="shared" si="148"/>
        <v>endirim olmayacaq</v>
      </c>
      <c r="N1564" t="str">
        <f t="shared" si="149"/>
        <v>C087075</v>
      </c>
    </row>
    <row r="1565" spans="1:14" x14ac:dyDescent="0.25">
      <c r="A1565" t="s">
        <v>3137</v>
      </c>
      <c r="B1565" t="s">
        <v>36</v>
      </c>
      <c r="E1565" s="4" t="s">
        <v>3589</v>
      </c>
      <c r="F1565" s="4" t="s">
        <v>20</v>
      </c>
      <c r="G1565" s="4" t="str">
        <f t="shared" si="144"/>
        <v>C0887cam09</v>
      </c>
      <c r="H1565" s="8">
        <f>INDEX(data[join_date],MATCH('4.Endirim'!G1565,data[cust&amp;camp],0))</f>
        <v>44920</v>
      </c>
      <c r="I1565" s="11">
        <f>INDEX(data[GƏLİR],MATCH('4.Endirim'!G1565,data[cust&amp;camp],0))</f>
        <v>75</v>
      </c>
      <c r="J1565" s="10">
        <f t="shared" si="145"/>
        <v>44920</v>
      </c>
      <c r="K1565" s="12">
        <f t="shared" si="146"/>
        <v>75</v>
      </c>
      <c r="L1565" s="12">
        <f t="shared" si="147"/>
        <v>75</v>
      </c>
      <c r="M1565" s="12" t="str">
        <f t="shared" si="148"/>
        <v>endirim olmayacaq</v>
      </c>
      <c r="N1565" t="str">
        <f t="shared" si="149"/>
        <v>C088775</v>
      </c>
    </row>
    <row r="1566" spans="1:14" x14ac:dyDescent="0.25">
      <c r="A1566" t="s">
        <v>3141</v>
      </c>
      <c r="B1566" t="s">
        <v>12</v>
      </c>
      <c r="E1566" s="4" t="s">
        <v>3625</v>
      </c>
      <c r="F1566" s="4" t="s">
        <v>20</v>
      </c>
      <c r="G1566" s="4" t="str">
        <f t="shared" si="144"/>
        <v>C0896cam09</v>
      </c>
      <c r="H1566" s="8">
        <f>INDEX(data[join_date],MATCH('4.Endirim'!G1566,data[cust&amp;camp],0))</f>
        <v>44779</v>
      </c>
      <c r="I1566" s="11">
        <f>INDEX(data[GƏLİR],MATCH('4.Endirim'!G1566,data[cust&amp;camp],0))</f>
        <v>75</v>
      </c>
      <c r="J1566" s="10">
        <f t="shared" si="145"/>
        <v>44779</v>
      </c>
      <c r="K1566" s="12">
        <f t="shared" si="146"/>
        <v>75</v>
      </c>
      <c r="L1566" s="12">
        <f t="shared" si="147"/>
        <v>75</v>
      </c>
      <c r="M1566" s="12" t="str">
        <f t="shared" si="148"/>
        <v>endirim olmayacaq</v>
      </c>
      <c r="N1566" t="str">
        <f t="shared" si="149"/>
        <v>C089675</v>
      </c>
    </row>
    <row r="1567" spans="1:14" x14ac:dyDescent="0.25">
      <c r="A1567" t="s">
        <v>3141</v>
      </c>
      <c r="B1567" t="s">
        <v>16</v>
      </c>
      <c r="E1567" s="4" t="s">
        <v>3645</v>
      </c>
      <c r="F1567" s="4" t="s">
        <v>20</v>
      </c>
      <c r="G1567" s="4" t="str">
        <f t="shared" si="144"/>
        <v>C0901cam09</v>
      </c>
      <c r="H1567" s="8">
        <f>INDEX(data[join_date],MATCH('4.Endirim'!G1567,data[cust&amp;camp],0))</f>
        <v>44739</v>
      </c>
      <c r="I1567" s="11">
        <f>INDEX(data[GƏLİR],MATCH('4.Endirim'!G1567,data[cust&amp;camp],0))</f>
        <v>75</v>
      </c>
      <c r="J1567" s="10">
        <f t="shared" si="145"/>
        <v>44870</v>
      </c>
      <c r="K1567" s="12">
        <f t="shared" si="146"/>
        <v>75</v>
      </c>
      <c r="L1567" s="12">
        <f t="shared" si="147"/>
        <v>28</v>
      </c>
      <c r="M1567" s="12" t="str">
        <f t="shared" si="148"/>
        <v>endirim :C0901,cam09</v>
      </c>
      <c r="N1567" t="str">
        <f t="shared" si="149"/>
        <v>C090175</v>
      </c>
    </row>
    <row r="1568" spans="1:14" x14ac:dyDescent="0.25">
      <c r="A1568" t="s">
        <v>3145</v>
      </c>
      <c r="B1568" t="s">
        <v>12</v>
      </c>
      <c r="E1568" s="4" t="s">
        <v>3665</v>
      </c>
      <c r="F1568" s="4" t="s">
        <v>20</v>
      </c>
      <c r="G1568" s="4" t="str">
        <f t="shared" si="144"/>
        <v>C0906cam09</v>
      </c>
      <c r="H1568" s="8">
        <f>INDEX(data[join_date],MATCH('4.Endirim'!G1568,data[cust&amp;camp],0))</f>
        <v>44722</v>
      </c>
      <c r="I1568" s="11">
        <f>INDEX(data[GƏLİR],MATCH('4.Endirim'!G1568,data[cust&amp;camp],0))</f>
        <v>75</v>
      </c>
      <c r="J1568" s="10">
        <f t="shared" si="145"/>
        <v>44978</v>
      </c>
      <c r="K1568" s="12">
        <f t="shared" si="146"/>
        <v>75</v>
      </c>
      <c r="L1568" s="12">
        <f t="shared" si="147"/>
        <v>27</v>
      </c>
      <c r="M1568" s="12" t="str">
        <f t="shared" si="148"/>
        <v>endirim :C0906,cam09</v>
      </c>
      <c r="N1568" t="str">
        <f t="shared" si="149"/>
        <v>C090675</v>
      </c>
    </row>
    <row r="1569" spans="1:14" x14ac:dyDescent="0.25">
      <c r="A1569" t="s">
        <v>3145</v>
      </c>
      <c r="B1569" t="s">
        <v>22</v>
      </c>
      <c r="E1569" s="4" t="s">
        <v>3693</v>
      </c>
      <c r="F1569" s="4" t="s">
        <v>20</v>
      </c>
      <c r="G1569" s="4" t="str">
        <f t="shared" si="144"/>
        <v>C0913cam09</v>
      </c>
      <c r="H1569" s="8">
        <f>INDEX(data[join_date],MATCH('4.Endirim'!G1569,data[cust&amp;camp],0))</f>
        <v>44651</v>
      </c>
      <c r="I1569" s="11">
        <f>INDEX(data[GƏLİR],MATCH('4.Endirim'!G1569,data[cust&amp;camp],0))</f>
        <v>75</v>
      </c>
      <c r="J1569" s="10">
        <f t="shared" si="145"/>
        <v>44651</v>
      </c>
      <c r="K1569" s="12">
        <f t="shared" si="146"/>
        <v>75</v>
      </c>
      <c r="L1569" s="12">
        <f t="shared" si="147"/>
        <v>75</v>
      </c>
      <c r="M1569" s="12" t="str">
        <f t="shared" si="148"/>
        <v>endirim olmayacaq</v>
      </c>
      <c r="N1569" t="str">
        <f t="shared" si="149"/>
        <v>C091375</v>
      </c>
    </row>
    <row r="1570" spans="1:14" x14ac:dyDescent="0.25">
      <c r="A1570" t="s">
        <v>3149</v>
      </c>
      <c r="B1570" t="s">
        <v>12</v>
      </c>
      <c r="E1570" s="4" t="s">
        <v>3721</v>
      </c>
      <c r="F1570" s="4" t="s">
        <v>20</v>
      </c>
      <c r="G1570" s="4" t="str">
        <f t="shared" si="144"/>
        <v>C0920cam09</v>
      </c>
      <c r="H1570" s="8">
        <f>INDEX(data[join_date],MATCH('4.Endirim'!G1570,data[cust&amp;camp],0))</f>
        <v>44682</v>
      </c>
      <c r="I1570" s="11">
        <f>INDEX(data[GƏLİR],MATCH('4.Endirim'!G1570,data[cust&amp;camp],0))</f>
        <v>75</v>
      </c>
      <c r="J1570" s="10">
        <f t="shared" si="145"/>
        <v>44761</v>
      </c>
      <c r="K1570" s="12">
        <f t="shared" si="146"/>
        <v>75</v>
      </c>
      <c r="L1570" s="12">
        <f t="shared" si="147"/>
        <v>26</v>
      </c>
      <c r="M1570" s="12" t="str">
        <f t="shared" si="148"/>
        <v>endirim :C0920,cam09</v>
      </c>
      <c r="N1570" t="str">
        <f t="shared" si="149"/>
        <v>C092075</v>
      </c>
    </row>
    <row r="1571" spans="1:14" x14ac:dyDescent="0.25">
      <c r="A1571" t="s">
        <v>3153</v>
      </c>
      <c r="B1571" t="s">
        <v>4</v>
      </c>
      <c r="E1571" s="4" t="s">
        <v>3773</v>
      </c>
      <c r="F1571" s="4" t="s">
        <v>20</v>
      </c>
      <c r="G1571" s="4" t="str">
        <f t="shared" si="144"/>
        <v>C0933cam09</v>
      </c>
      <c r="H1571" s="8">
        <f>INDEX(data[join_date],MATCH('4.Endirim'!G1571,data[cust&amp;camp],0))</f>
        <v>44684</v>
      </c>
      <c r="I1571" s="11">
        <f>INDEX(data[GƏLİR],MATCH('4.Endirim'!G1571,data[cust&amp;camp],0))</f>
        <v>75</v>
      </c>
      <c r="J1571" s="10">
        <f t="shared" si="145"/>
        <v>44804</v>
      </c>
      <c r="K1571" s="12">
        <f t="shared" si="146"/>
        <v>75</v>
      </c>
      <c r="L1571" s="12">
        <f t="shared" si="147"/>
        <v>25</v>
      </c>
      <c r="M1571" s="12" t="str">
        <f t="shared" si="148"/>
        <v>endirim :C0933,cam09</v>
      </c>
      <c r="N1571" t="str">
        <f t="shared" si="149"/>
        <v>C093375</v>
      </c>
    </row>
    <row r="1572" spans="1:14" x14ac:dyDescent="0.25">
      <c r="A1572" t="s">
        <v>3153</v>
      </c>
      <c r="B1572" t="s">
        <v>12</v>
      </c>
      <c r="E1572" s="4" t="s">
        <v>3789</v>
      </c>
      <c r="F1572" s="4" t="s">
        <v>20</v>
      </c>
      <c r="G1572" s="4" t="str">
        <f t="shared" si="144"/>
        <v>C0937cam09</v>
      </c>
      <c r="H1572" s="8">
        <f>INDEX(data[join_date],MATCH('4.Endirim'!G1572,data[cust&amp;camp],0))</f>
        <v>44966</v>
      </c>
      <c r="I1572" s="11">
        <f>INDEX(data[GƏLİR],MATCH('4.Endirim'!G1572,data[cust&amp;camp],0))</f>
        <v>75</v>
      </c>
      <c r="J1572" s="10">
        <f t="shared" si="145"/>
        <v>44966</v>
      </c>
      <c r="K1572" s="12">
        <f t="shared" si="146"/>
        <v>75</v>
      </c>
      <c r="L1572" s="12">
        <f t="shared" si="147"/>
        <v>75</v>
      </c>
      <c r="M1572" s="12" t="str">
        <f t="shared" si="148"/>
        <v>endirim olmayacaq</v>
      </c>
      <c r="N1572" t="str">
        <f t="shared" si="149"/>
        <v>C093775</v>
      </c>
    </row>
    <row r="1573" spans="1:14" x14ac:dyDescent="0.25">
      <c r="A1573" t="s">
        <v>3157</v>
      </c>
      <c r="B1573" t="s">
        <v>14</v>
      </c>
      <c r="E1573" s="4" t="s">
        <v>3797</v>
      </c>
      <c r="F1573" s="4" t="s">
        <v>20</v>
      </c>
      <c r="G1573" s="4" t="str">
        <f t="shared" si="144"/>
        <v>C0939cam09</v>
      </c>
      <c r="H1573" s="8">
        <f>INDEX(data[join_date],MATCH('4.Endirim'!G1573,data[cust&amp;camp],0))</f>
        <v>44603</v>
      </c>
      <c r="I1573" s="11">
        <f>INDEX(data[GƏLİR],MATCH('4.Endirim'!G1573,data[cust&amp;camp],0))</f>
        <v>75</v>
      </c>
      <c r="J1573" s="10">
        <f t="shared" si="145"/>
        <v>44992</v>
      </c>
      <c r="K1573" s="12">
        <f t="shared" si="146"/>
        <v>75</v>
      </c>
      <c r="L1573" s="12">
        <f t="shared" si="147"/>
        <v>25</v>
      </c>
      <c r="M1573" s="12" t="str">
        <f t="shared" si="148"/>
        <v>endirim :C0939,cam09</v>
      </c>
      <c r="N1573" t="str">
        <f t="shared" si="149"/>
        <v>C093975</v>
      </c>
    </row>
    <row r="1574" spans="1:14" x14ac:dyDescent="0.25">
      <c r="A1574" t="s">
        <v>3157</v>
      </c>
      <c r="B1574" t="s">
        <v>28</v>
      </c>
      <c r="E1574" s="4" t="s">
        <v>3853</v>
      </c>
      <c r="F1574" s="4" t="s">
        <v>20</v>
      </c>
      <c r="G1574" s="4" t="str">
        <f t="shared" si="144"/>
        <v>C0953cam09</v>
      </c>
      <c r="H1574" s="8">
        <f>INDEX(data[join_date],MATCH('4.Endirim'!G1574,data[cust&amp;camp],0))</f>
        <v>44902</v>
      </c>
      <c r="I1574" s="11">
        <f>INDEX(data[GƏLİR],MATCH('4.Endirim'!G1574,data[cust&amp;camp],0))</f>
        <v>75</v>
      </c>
      <c r="J1574" s="10">
        <f t="shared" si="145"/>
        <v>44983</v>
      </c>
      <c r="K1574" s="12">
        <f t="shared" si="146"/>
        <v>75</v>
      </c>
      <c r="L1574" s="12">
        <f t="shared" si="147"/>
        <v>10</v>
      </c>
      <c r="M1574" s="12" t="str">
        <f t="shared" si="148"/>
        <v>endirim :C0953,cam09</v>
      </c>
      <c r="N1574" t="str">
        <f t="shared" si="149"/>
        <v>C095375</v>
      </c>
    </row>
    <row r="1575" spans="1:14" x14ac:dyDescent="0.25">
      <c r="A1575" t="s">
        <v>3161</v>
      </c>
      <c r="B1575" t="s">
        <v>12</v>
      </c>
      <c r="E1575" s="4" t="s">
        <v>3881</v>
      </c>
      <c r="F1575" s="4" t="s">
        <v>20</v>
      </c>
      <c r="G1575" s="4" t="str">
        <f t="shared" si="144"/>
        <v>C0960cam09</v>
      </c>
      <c r="H1575" s="8">
        <f>INDEX(data[join_date],MATCH('4.Endirim'!G1575,data[cust&amp;camp],0))</f>
        <v>44665</v>
      </c>
      <c r="I1575" s="11">
        <f>INDEX(data[GƏLİR],MATCH('4.Endirim'!G1575,data[cust&amp;camp],0))</f>
        <v>75</v>
      </c>
      <c r="J1575" s="10">
        <f t="shared" si="145"/>
        <v>45019</v>
      </c>
      <c r="K1575" s="12">
        <f t="shared" si="146"/>
        <v>75</v>
      </c>
      <c r="L1575" s="12">
        <f t="shared" si="147"/>
        <v>65</v>
      </c>
      <c r="M1575" s="12" t="str">
        <f t="shared" si="148"/>
        <v>endirim :C0960,cam09</v>
      </c>
      <c r="N1575" t="str">
        <f t="shared" si="149"/>
        <v>C096075</v>
      </c>
    </row>
    <row r="1576" spans="1:14" x14ac:dyDescent="0.25">
      <c r="A1576" t="s">
        <v>3161</v>
      </c>
      <c r="B1576" t="s">
        <v>22</v>
      </c>
      <c r="E1576" s="4" t="s">
        <v>3889</v>
      </c>
      <c r="F1576" s="4" t="s">
        <v>20</v>
      </c>
      <c r="G1576" s="4" t="str">
        <f t="shared" si="144"/>
        <v>C0962cam09</v>
      </c>
      <c r="H1576" s="8">
        <f>INDEX(data[join_date],MATCH('4.Endirim'!G1576,data[cust&amp;camp],0))</f>
        <v>44883</v>
      </c>
      <c r="I1576" s="11">
        <f>INDEX(data[GƏLİR],MATCH('4.Endirim'!G1576,data[cust&amp;camp],0))</f>
        <v>75</v>
      </c>
      <c r="J1576" s="10">
        <f t="shared" si="145"/>
        <v>44883</v>
      </c>
      <c r="K1576" s="12">
        <f t="shared" si="146"/>
        <v>75</v>
      </c>
      <c r="L1576" s="12">
        <f t="shared" si="147"/>
        <v>75</v>
      </c>
      <c r="M1576" s="12" t="str">
        <f t="shared" si="148"/>
        <v>endirim olmayacaq</v>
      </c>
      <c r="N1576" t="str">
        <f t="shared" si="149"/>
        <v>C096275</v>
      </c>
    </row>
    <row r="1577" spans="1:14" x14ac:dyDescent="0.25">
      <c r="A1577" t="s">
        <v>3165</v>
      </c>
      <c r="B1577" t="s">
        <v>16</v>
      </c>
      <c r="E1577" s="4" t="s">
        <v>3897</v>
      </c>
      <c r="F1577" s="4" t="s">
        <v>20</v>
      </c>
      <c r="G1577" s="4" t="str">
        <f t="shared" si="144"/>
        <v>C0964cam09</v>
      </c>
      <c r="H1577" s="8">
        <f>INDEX(data[join_date],MATCH('4.Endirim'!G1577,data[cust&amp;camp],0))</f>
        <v>44894</v>
      </c>
      <c r="I1577" s="11">
        <f>INDEX(data[GƏLİR],MATCH('4.Endirim'!G1577,data[cust&amp;camp],0))</f>
        <v>75</v>
      </c>
      <c r="J1577" s="10">
        <f t="shared" si="145"/>
        <v>44894</v>
      </c>
      <c r="K1577" s="12">
        <f t="shared" si="146"/>
        <v>75</v>
      </c>
      <c r="L1577" s="12">
        <f t="shared" si="147"/>
        <v>75</v>
      </c>
      <c r="M1577" s="12" t="str">
        <f t="shared" si="148"/>
        <v>endirim olmayacaq</v>
      </c>
      <c r="N1577" t="str">
        <f t="shared" si="149"/>
        <v>C096475</v>
      </c>
    </row>
    <row r="1578" spans="1:14" x14ac:dyDescent="0.25">
      <c r="A1578" t="s">
        <v>3165</v>
      </c>
      <c r="B1578" t="s">
        <v>34</v>
      </c>
      <c r="E1578" s="4" t="s">
        <v>3949</v>
      </c>
      <c r="F1578" s="4" t="s">
        <v>20</v>
      </c>
      <c r="G1578" s="4" t="str">
        <f t="shared" si="144"/>
        <v>C0977cam09</v>
      </c>
      <c r="H1578" s="8">
        <f>INDEX(data[join_date],MATCH('4.Endirim'!G1578,data[cust&amp;camp],0))</f>
        <v>44690</v>
      </c>
      <c r="I1578" s="11">
        <f>INDEX(data[GƏLİR],MATCH('4.Endirim'!G1578,data[cust&amp;camp],0))</f>
        <v>75</v>
      </c>
      <c r="J1578" s="10">
        <f t="shared" si="145"/>
        <v>44937</v>
      </c>
      <c r="K1578" s="12">
        <f t="shared" si="146"/>
        <v>75</v>
      </c>
      <c r="L1578" s="12">
        <f t="shared" si="147"/>
        <v>22</v>
      </c>
      <c r="M1578" s="12" t="str">
        <f t="shared" si="148"/>
        <v>endirim :C0977,cam09</v>
      </c>
      <c r="N1578" t="str">
        <f t="shared" si="149"/>
        <v>C097775</v>
      </c>
    </row>
    <row r="1579" spans="1:14" x14ac:dyDescent="0.25">
      <c r="A1579" t="s">
        <v>3169</v>
      </c>
      <c r="B1579" t="s">
        <v>30</v>
      </c>
      <c r="E1579" s="4" t="s">
        <v>48</v>
      </c>
      <c r="F1579" s="4" t="s">
        <v>24</v>
      </c>
      <c r="G1579" s="4" t="str">
        <f t="shared" si="144"/>
        <v>C0002cam11</v>
      </c>
      <c r="H1579" s="8">
        <f>INDEX(data[join_date],MATCH('4.Endirim'!G1579,data[cust&amp;camp],0))</f>
        <v>44728</v>
      </c>
      <c r="I1579" s="11">
        <f>INDEX(data[GƏLİR],MATCH('4.Endirim'!G1579,data[cust&amp;camp],0))</f>
        <v>62</v>
      </c>
      <c r="J1579" s="10">
        <f t="shared" si="145"/>
        <v>44967</v>
      </c>
      <c r="K1579" s="12">
        <f t="shared" si="146"/>
        <v>62</v>
      </c>
      <c r="L1579" s="12">
        <f t="shared" si="147"/>
        <v>26</v>
      </c>
      <c r="M1579" s="12" t="str">
        <f t="shared" si="148"/>
        <v>endirim :C0002,cam11</v>
      </c>
      <c r="N1579" t="str">
        <f t="shared" si="149"/>
        <v>C000262</v>
      </c>
    </row>
    <row r="1580" spans="1:14" x14ac:dyDescent="0.25">
      <c r="A1580" t="s">
        <v>3169</v>
      </c>
      <c r="B1580" t="s">
        <v>32</v>
      </c>
      <c r="E1580" s="4" t="s">
        <v>65</v>
      </c>
      <c r="F1580" s="4" t="s">
        <v>24</v>
      </c>
      <c r="G1580" s="4" t="str">
        <f t="shared" si="144"/>
        <v>C0006cam11</v>
      </c>
      <c r="H1580" s="8">
        <f>INDEX(data[join_date],MATCH('4.Endirim'!G1580,data[cust&amp;camp],0))</f>
        <v>44945</v>
      </c>
      <c r="I1580" s="11">
        <f>INDEX(data[GƏLİR],MATCH('4.Endirim'!G1580,data[cust&amp;camp],0))</f>
        <v>62</v>
      </c>
      <c r="J1580" s="10">
        <f t="shared" si="145"/>
        <v>45008</v>
      </c>
      <c r="K1580" s="12">
        <f t="shared" si="146"/>
        <v>62</v>
      </c>
      <c r="L1580" s="12">
        <f t="shared" si="147"/>
        <v>62</v>
      </c>
      <c r="M1580" s="12" t="str">
        <f t="shared" si="148"/>
        <v>endirim olmayacaq</v>
      </c>
      <c r="N1580" t="str">
        <f t="shared" si="149"/>
        <v>C000662</v>
      </c>
    </row>
    <row r="1581" spans="1:14" x14ac:dyDescent="0.25">
      <c r="A1581" t="s">
        <v>3173</v>
      </c>
      <c r="B1581" t="s">
        <v>8</v>
      </c>
      <c r="E1581" s="4" t="s">
        <v>113</v>
      </c>
      <c r="F1581" s="4" t="s">
        <v>24</v>
      </c>
      <c r="G1581" s="4" t="str">
        <f t="shared" si="144"/>
        <v>C0018cam11</v>
      </c>
      <c r="H1581" s="8">
        <f>INDEX(data[join_date],MATCH('4.Endirim'!G1581,data[cust&amp;camp],0))</f>
        <v>44776</v>
      </c>
      <c r="I1581" s="11">
        <f>INDEX(data[GƏLİR],MATCH('4.Endirim'!G1581,data[cust&amp;camp],0))</f>
        <v>62</v>
      </c>
      <c r="J1581" s="10">
        <f t="shared" si="145"/>
        <v>44940</v>
      </c>
      <c r="K1581" s="12">
        <f t="shared" si="146"/>
        <v>62</v>
      </c>
      <c r="L1581" s="12">
        <f t="shared" si="147"/>
        <v>13</v>
      </c>
      <c r="M1581" s="12" t="str">
        <f t="shared" si="148"/>
        <v>endirim :C0018,cam11</v>
      </c>
      <c r="N1581" t="str">
        <f t="shared" si="149"/>
        <v>C001862</v>
      </c>
    </row>
    <row r="1582" spans="1:14" x14ac:dyDescent="0.25">
      <c r="A1582" t="s">
        <v>3173</v>
      </c>
      <c r="B1582" t="s">
        <v>28</v>
      </c>
      <c r="E1582" s="4" t="s">
        <v>125</v>
      </c>
      <c r="F1582" s="4" t="s">
        <v>24</v>
      </c>
      <c r="G1582" s="4" t="str">
        <f t="shared" si="144"/>
        <v>C0021cam11</v>
      </c>
      <c r="H1582" s="8">
        <f>INDEX(data[join_date],MATCH('4.Endirim'!G1582,data[cust&amp;camp],0))</f>
        <v>44802</v>
      </c>
      <c r="I1582" s="11">
        <f>INDEX(data[GƏLİR],MATCH('4.Endirim'!G1582,data[cust&amp;camp],0))</f>
        <v>62</v>
      </c>
      <c r="J1582" s="10">
        <f t="shared" si="145"/>
        <v>44883</v>
      </c>
      <c r="K1582" s="12">
        <f t="shared" si="146"/>
        <v>62</v>
      </c>
      <c r="L1582" s="12">
        <f t="shared" si="147"/>
        <v>10</v>
      </c>
      <c r="M1582" s="12" t="str">
        <f t="shared" si="148"/>
        <v>endirim :C0021,cam11</v>
      </c>
      <c r="N1582" t="str">
        <f t="shared" si="149"/>
        <v>C002162</v>
      </c>
    </row>
    <row r="1583" spans="1:14" x14ac:dyDescent="0.25">
      <c r="A1583" t="s">
        <v>3177</v>
      </c>
      <c r="B1583" t="s">
        <v>28</v>
      </c>
      <c r="E1583" s="4" t="s">
        <v>133</v>
      </c>
      <c r="F1583" s="4" t="s">
        <v>24</v>
      </c>
      <c r="G1583" s="4" t="str">
        <f t="shared" si="144"/>
        <v>C0023cam11</v>
      </c>
      <c r="H1583" s="8">
        <f>INDEX(data[join_date],MATCH('4.Endirim'!G1583,data[cust&amp;camp],0))</f>
        <v>44832</v>
      </c>
      <c r="I1583" s="11">
        <f>INDEX(data[GƏLİR],MATCH('4.Endirim'!G1583,data[cust&amp;camp],0))</f>
        <v>62</v>
      </c>
      <c r="J1583" s="10">
        <f t="shared" si="145"/>
        <v>45040</v>
      </c>
      <c r="K1583" s="12">
        <f t="shared" si="146"/>
        <v>62</v>
      </c>
      <c r="L1583" s="12">
        <f t="shared" si="147"/>
        <v>62</v>
      </c>
      <c r="M1583" s="12" t="str">
        <f t="shared" si="148"/>
        <v>endirim olmayacaq</v>
      </c>
      <c r="N1583" t="str">
        <f t="shared" si="149"/>
        <v>C002362</v>
      </c>
    </row>
    <row r="1584" spans="1:14" x14ac:dyDescent="0.25">
      <c r="A1584" t="s">
        <v>3177</v>
      </c>
      <c r="B1584" t="s">
        <v>36</v>
      </c>
      <c r="E1584" s="4" t="s">
        <v>169</v>
      </c>
      <c r="F1584" s="4" t="s">
        <v>24</v>
      </c>
      <c r="G1584" s="4" t="str">
        <f t="shared" si="144"/>
        <v>C0032cam11</v>
      </c>
      <c r="H1584" s="8">
        <f>INDEX(data[join_date],MATCH('4.Endirim'!G1584,data[cust&amp;camp],0))</f>
        <v>44926</v>
      </c>
      <c r="I1584" s="11">
        <f>INDEX(data[GƏLİR],MATCH('4.Endirim'!G1584,data[cust&amp;camp],0))</f>
        <v>62</v>
      </c>
      <c r="J1584" s="10">
        <f t="shared" si="145"/>
        <v>45010</v>
      </c>
      <c r="K1584" s="12">
        <f t="shared" si="146"/>
        <v>62</v>
      </c>
      <c r="L1584" s="12">
        <f t="shared" si="147"/>
        <v>62</v>
      </c>
      <c r="M1584" s="12" t="str">
        <f t="shared" si="148"/>
        <v>endirim olmayacaq</v>
      </c>
      <c r="N1584" t="str">
        <f t="shared" si="149"/>
        <v>C003262</v>
      </c>
    </row>
    <row r="1585" spans="1:14" x14ac:dyDescent="0.25">
      <c r="A1585" t="s">
        <v>3181</v>
      </c>
      <c r="B1585" t="s">
        <v>14</v>
      </c>
      <c r="E1585" s="4" t="s">
        <v>173</v>
      </c>
      <c r="F1585" s="4" t="s">
        <v>24</v>
      </c>
      <c r="G1585" s="4" t="str">
        <f t="shared" si="144"/>
        <v>C0033cam11</v>
      </c>
      <c r="H1585" s="8">
        <f>INDEX(data[join_date],MATCH('4.Endirim'!G1585,data[cust&amp;camp],0))</f>
        <v>44879</v>
      </c>
      <c r="I1585" s="11">
        <f>INDEX(data[GƏLİR],MATCH('4.Endirim'!G1585,data[cust&amp;camp],0))</f>
        <v>62</v>
      </c>
      <c r="J1585" s="10">
        <f t="shared" si="145"/>
        <v>44879</v>
      </c>
      <c r="K1585" s="12">
        <f t="shared" si="146"/>
        <v>66</v>
      </c>
      <c r="L1585" s="12">
        <f t="shared" si="147"/>
        <v>62</v>
      </c>
      <c r="M1585" s="12" t="str">
        <f t="shared" si="148"/>
        <v>endirim olmayacaq</v>
      </c>
      <c r="N1585" t="str">
        <f t="shared" si="149"/>
        <v>C003366</v>
      </c>
    </row>
    <row r="1586" spans="1:14" x14ac:dyDescent="0.25">
      <c r="A1586" t="s">
        <v>3185</v>
      </c>
      <c r="B1586" t="s">
        <v>16</v>
      </c>
      <c r="E1586" s="4" t="s">
        <v>201</v>
      </c>
      <c r="F1586" s="4" t="s">
        <v>24</v>
      </c>
      <c r="G1586" s="4" t="str">
        <f t="shared" si="144"/>
        <v>C0040cam11</v>
      </c>
      <c r="H1586" s="8">
        <f>INDEX(data[join_date],MATCH('4.Endirim'!G1586,data[cust&amp;camp],0))</f>
        <v>44946</v>
      </c>
      <c r="I1586" s="11">
        <f>INDEX(data[GƏLİR],MATCH('4.Endirim'!G1586,data[cust&amp;camp],0))</f>
        <v>62</v>
      </c>
      <c r="J1586" s="10">
        <f t="shared" si="145"/>
        <v>44946</v>
      </c>
      <c r="K1586" s="12">
        <f t="shared" si="146"/>
        <v>62</v>
      </c>
      <c r="L1586" s="12">
        <f t="shared" si="147"/>
        <v>62</v>
      </c>
      <c r="M1586" s="12" t="str">
        <f t="shared" si="148"/>
        <v>endirim olmayacaq</v>
      </c>
      <c r="N1586" t="str">
        <f t="shared" si="149"/>
        <v>C004062</v>
      </c>
    </row>
    <row r="1587" spans="1:14" x14ac:dyDescent="0.25">
      <c r="A1587" t="s">
        <v>3185</v>
      </c>
      <c r="B1587" t="s">
        <v>36</v>
      </c>
      <c r="E1587" s="4" t="s">
        <v>213</v>
      </c>
      <c r="F1587" s="4" t="s">
        <v>24</v>
      </c>
      <c r="G1587" s="4" t="str">
        <f t="shared" si="144"/>
        <v>C0043cam11</v>
      </c>
      <c r="H1587" s="8">
        <f>INDEX(data[join_date],MATCH('4.Endirim'!G1587,data[cust&amp;camp],0))</f>
        <v>44583</v>
      </c>
      <c r="I1587" s="11">
        <f>INDEX(data[GƏLİR],MATCH('4.Endirim'!G1587,data[cust&amp;camp],0))</f>
        <v>62</v>
      </c>
      <c r="J1587" s="10">
        <f t="shared" si="145"/>
        <v>44994</v>
      </c>
      <c r="K1587" s="12">
        <f t="shared" si="146"/>
        <v>62</v>
      </c>
      <c r="L1587" s="12">
        <f t="shared" si="147"/>
        <v>25</v>
      </c>
      <c r="M1587" s="12" t="str">
        <f t="shared" si="148"/>
        <v>endirim :C0043,cam11</v>
      </c>
      <c r="N1587" t="str">
        <f t="shared" si="149"/>
        <v>C004362</v>
      </c>
    </row>
    <row r="1588" spans="1:14" x14ac:dyDescent="0.25">
      <c r="A1588" t="s">
        <v>3189</v>
      </c>
      <c r="B1588" t="s">
        <v>10</v>
      </c>
      <c r="E1588" s="4" t="s">
        <v>229</v>
      </c>
      <c r="F1588" s="4" t="s">
        <v>24</v>
      </c>
      <c r="G1588" s="4" t="str">
        <f t="shared" si="144"/>
        <v>C0047cam11</v>
      </c>
      <c r="H1588" s="8">
        <f>INDEX(data[join_date],MATCH('4.Endirim'!G1588,data[cust&amp;camp],0))</f>
        <v>44660</v>
      </c>
      <c r="I1588" s="11">
        <f>INDEX(data[GƏLİR],MATCH('4.Endirim'!G1588,data[cust&amp;camp],0))</f>
        <v>62</v>
      </c>
      <c r="J1588" s="10">
        <f t="shared" si="145"/>
        <v>45009</v>
      </c>
      <c r="K1588" s="12">
        <f t="shared" si="146"/>
        <v>62</v>
      </c>
      <c r="L1588" s="12">
        <f t="shared" si="147"/>
        <v>27</v>
      </c>
      <c r="M1588" s="12" t="str">
        <f t="shared" si="148"/>
        <v>endirim :C0047,cam11</v>
      </c>
      <c r="N1588" t="str">
        <f t="shared" si="149"/>
        <v>C004762</v>
      </c>
    </row>
    <row r="1589" spans="1:14" x14ac:dyDescent="0.25">
      <c r="A1589" t="s">
        <v>3189</v>
      </c>
      <c r="B1589" t="s">
        <v>18</v>
      </c>
      <c r="E1589" s="4" t="s">
        <v>233</v>
      </c>
      <c r="F1589" s="4" t="s">
        <v>24</v>
      </c>
      <c r="G1589" s="4" t="str">
        <f t="shared" si="144"/>
        <v>C0048cam11</v>
      </c>
      <c r="H1589" s="8">
        <f>INDEX(data[join_date],MATCH('4.Endirim'!G1589,data[cust&amp;camp],0))</f>
        <v>44654</v>
      </c>
      <c r="I1589" s="11">
        <f>INDEX(data[GƏLİR],MATCH('4.Endirim'!G1589,data[cust&amp;camp],0))</f>
        <v>62</v>
      </c>
      <c r="J1589" s="10">
        <f t="shared" si="145"/>
        <v>45004</v>
      </c>
      <c r="K1589" s="12">
        <f t="shared" si="146"/>
        <v>62</v>
      </c>
      <c r="L1589" s="12">
        <f t="shared" si="147"/>
        <v>62</v>
      </c>
      <c r="M1589" s="12" t="str">
        <f t="shared" si="148"/>
        <v>endirim olmayacaq</v>
      </c>
      <c r="N1589" t="str">
        <f t="shared" si="149"/>
        <v>C004862</v>
      </c>
    </row>
    <row r="1590" spans="1:14" x14ac:dyDescent="0.25">
      <c r="A1590" t="s">
        <v>3193</v>
      </c>
      <c r="B1590" t="s">
        <v>34</v>
      </c>
      <c r="E1590" s="4" t="s">
        <v>265</v>
      </c>
      <c r="F1590" s="4" t="s">
        <v>24</v>
      </c>
      <c r="G1590" s="4" t="str">
        <f t="shared" si="144"/>
        <v>C0056cam11</v>
      </c>
      <c r="H1590" s="8">
        <f>INDEX(data[join_date],MATCH('4.Endirim'!G1590,data[cust&amp;camp],0))</f>
        <v>44941</v>
      </c>
      <c r="I1590" s="11">
        <f>INDEX(data[GƏLİR],MATCH('4.Endirim'!G1590,data[cust&amp;camp],0))</f>
        <v>62</v>
      </c>
      <c r="J1590" s="10">
        <f t="shared" si="145"/>
        <v>44941</v>
      </c>
      <c r="K1590" s="12">
        <f t="shared" si="146"/>
        <v>62</v>
      </c>
      <c r="L1590" s="12">
        <f t="shared" si="147"/>
        <v>62</v>
      </c>
      <c r="M1590" s="12" t="str">
        <f t="shared" si="148"/>
        <v>endirim olmayacaq</v>
      </c>
      <c r="N1590" t="str">
        <f t="shared" si="149"/>
        <v>C005662</v>
      </c>
    </row>
    <row r="1591" spans="1:14" x14ac:dyDescent="0.25">
      <c r="A1591" t="s">
        <v>3193</v>
      </c>
      <c r="B1591" t="s">
        <v>36</v>
      </c>
      <c r="E1591" s="4" t="s">
        <v>321</v>
      </c>
      <c r="F1591" s="4" t="s">
        <v>24</v>
      </c>
      <c r="G1591" s="4" t="str">
        <f t="shared" si="144"/>
        <v>C0070cam11</v>
      </c>
      <c r="H1591" s="8">
        <f>INDEX(data[join_date],MATCH('4.Endirim'!G1591,data[cust&amp;camp],0))</f>
        <v>44866</v>
      </c>
      <c r="I1591" s="11">
        <f>INDEX(data[GƏLİR],MATCH('4.Endirim'!G1591,data[cust&amp;camp],0))</f>
        <v>62</v>
      </c>
      <c r="J1591" s="10">
        <f t="shared" si="145"/>
        <v>44950</v>
      </c>
      <c r="K1591" s="12">
        <f t="shared" si="146"/>
        <v>66</v>
      </c>
      <c r="L1591" s="12">
        <f t="shared" si="147"/>
        <v>66</v>
      </c>
      <c r="M1591" s="12" t="str">
        <f t="shared" si="148"/>
        <v>endirim olmayacaq</v>
      </c>
      <c r="N1591" t="str">
        <f t="shared" si="149"/>
        <v>C007066</v>
      </c>
    </row>
    <row r="1592" spans="1:14" x14ac:dyDescent="0.25">
      <c r="A1592" t="s">
        <v>3197</v>
      </c>
      <c r="B1592" t="s">
        <v>12</v>
      </c>
      <c r="E1592" s="4" t="s">
        <v>337</v>
      </c>
      <c r="F1592" s="4" t="s">
        <v>24</v>
      </c>
      <c r="G1592" s="4" t="str">
        <f t="shared" si="144"/>
        <v>C0074cam11</v>
      </c>
      <c r="H1592" s="8">
        <f>INDEX(data[join_date],MATCH('4.Endirim'!G1592,data[cust&amp;camp],0))</f>
        <v>45021</v>
      </c>
      <c r="I1592" s="11">
        <f>INDEX(data[GƏLİR],MATCH('4.Endirim'!G1592,data[cust&amp;camp],0))</f>
        <v>62</v>
      </c>
      <c r="J1592" s="10">
        <f t="shared" si="145"/>
        <v>45021</v>
      </c>
      <c r="K1592" s="12">
        <f t="shared" si="146"/>
        <v>62</v>
      </c>
      <c r="L1592" s="12">
        <f t="shared" si="147"/>
        <v>62</v>
      </c>
      <c r="M1592" s="12" t="str">
        <f t="shared" si="148"/>
        <v>endirim olmayacaq</v>
      </c>
      <c r="N1592" t="str">
        <f t="shared" si="149"/>
        <v>C007462</v>
      </c>
    </row>
    <row r="1593" spans="1:14" x14ac:dyDescent="0.25">
      <c r="A1593" t="s">
        <v>3201</v>
      </c>
      <c r="B1593" t="s">
        <v>6</v>
      </c>
      <c r="E1593" s="4" t="s">
        <v>341</v>
      </c>
      <c r="F1593" s="4" t="s">
        <v>24</v>
      </c>
      <c r="G1593" s="4" t="str">
        <f t="shared" si="144"/>
        <v>C0075cam11</v>
      </c>
      <c r="H1593" s="8">
        <f>INDEX(data[join_date],MATCH('4.Endirim'!G1593,data[cust&amp;camp],0))</f>
        <v>44617</v>
      </c>
      <c r="I1593" s="11">
        <f>INDEX(data[GƏLİR],MATCH('4.Endirim'!G1593,data[cust&amp;camp],0))</f>
        <v>62</v>
      </c>
      <c r="J1593" s="10">
        <f t="shared" si="145"/>
        <v>45042</v>
      </c>
      <c r="K1593" s="12">
        <f t="shared" si="146"/>
        <v>62</v>
      </c>
      <c r="L1593" s="12">
        <f t="shared" si="147"/>
        <v>13</v>
      </c>
      <c r="M1593" s="12" t="str">
        <f t="shared" si="148"/>
        <v>endirim :C0075,cam11</v>
      </c>
      <c r="N1593" t="str">
        <f t="shared" si="149"/>
        <v>C007562</v>
      </c>
    </row>
    <row r="1594" spans="1:14" x14ac:dyDescent="0.25">
      <c r="A1594" t="s">
        <v>3205</v>
      </c>
      <c r="B1594" t="s">
        <v>14</v>
      </c>
      <c r="E1594" s="4" t="s">
        <v>345</v>
      </c>
      <c r="F1594" s="4" t="s">
        <v>24</v>
      </c>
      <c r="G1594" s="4" t="str">
        <f t="shared" si="144"/>
        <v>C0076cam11</v>
      </c>
      <c r="H1594" s="8">
        <f>INDEX(data[join_date],MATCH('4.Endirim'!G1594,data[cust&amp;camp],0))</f>
        <v>44875</v>
      </c>
      <c r="I1594" s="11">
        <f>INDEX(data[GƏLİR],MATCH('4.Endirim'!G1594,data[cust&amp;camp],0))</f>
        <v>62</v>
      </c>
      <c r="J1594" s="10">
        <f t="shared" si="145"/>
        <v>45026</v>
      </c>
      <c r="K1594" s="12">
        <f t="shared" si="146"/>
        <v>62</v>
      </c>
      <c r="L1594" s="12">
        <f t="shared" si="147"/>
        <v>28</v>
      </c>
      <c r="M1594" s="12" t="str">
        <f t="shared" si="148"/>
        <v>endirim :C0076,cam11</v>
      </c>
      <c r="N1594" t="str">
        <f t="shared" si="149"/>
        <v>C007662</v>
      </c>
    </row>
    <row r="1595" spans="1:14" x14ac:dyDescent="0.25">
      <c r="A1595" t="s">
        <v>3205</v>
      </c>
      <c r="B1595" t="s">
        <v>28</v>
      </c>
      <c r="E1595" s="4" t="s">
        <v>361</v>
      </c>
      <c r="F1595" s="4" t="s">
        <v>24</v>
      </c>
      <c r="G1595" s="4" t="str">
        <f t="shared" si="144"/>
        <v>C0080cam11</v>
      </c>
      <c r="H1595" s="8">
        <f>INDEX(data[join_date],MATCH('4.Endirim'!G1595,data[cust&amp;camp],0))</f>
        <v>44842</v>
      </c>
      <c r="I1595" s="11">
        <f>INDEX(data[GƏLİR],MATCH('4.Endirim'!G1595,data[cust&amp;camp],0))</f>
        <v>62</v>
      </c>
      <c r="J1595" s="10">
        <f t="shared" si="145"/>
        <v>44842</v>
      </c>
      <c r="K1595" s="12">
        <f t="shared" si="146"/>
        <v>62</v>
      </c>
      <c r="L1595" s="12">
        <f t="shared" si="147"/>
        <v>62</v>
      </c>
      <c r="M1595" s="12" t="str">
        <f t="shared" si="148"/>
        <v>endirim olmayacaq</v>
      </c>
      <c r="N1595" t="str">
        <f t="shared" si="149"/>
        <v>C008062</v>
      </c>
    </row>
    <row r="1596" spans="1:14" x14ac:dyDescent="0.25">
      <c r="A1596" t="s">
        <v>3209</v>
      </c>
      <c r="B1596" t="s">
        <v>34</v>
      </c>
      <c r="E1596" s="4" t="s">
        <v>365</v>
      </c>
      <c r="F1596" s="4" t="s">
        <v>24</v>
      </c>
      <c r="G1596" s="4" t="str">
        <f t="shared" si="144"/>
        <v>C0081cam11</v>
      </c>
      <c r="H1596" s="8">
        <f>INDEX(data[join_date],MATCH('4.Endirim'!G1596,data[cust&amp;camp],0))</f>
        <v>45020</v>
      </c>
      <c r="I1596" s="11">
        <f>INDEX(data[GƏLİR],MATCH('4.Endirim'!G1596,data[cust&amp;camp],0))</f>
        <v>62</v>
      </c>
      <c r="J1596" s="10">
        <f t="shared" si="145"/>
        <v>45022</v>
      </c>
      <c r="K1596" s="12">
        <f t="shared" si="146"/>
        <v>66</v>
      </c>
      <c r="L1596" s="12">
        <f t="shared" si="147"/>
        <v>66</v>
      </c>
      <c r="M1596" s="12" t="str">
        <f t="shared" si="148"/>
        <v>endirim olmayacaq</v>
      </c>
      <c r="N1596" t="str">
        <f t="shared" si="149"/>
        <v>C008166</v>
      </c>
    </row>
    <row r="1597" spans="1:14" x14ac:dyDescent="0.25">
      <c r="A1597" t="s">
        <v>3209</v>
      </c>
      <c r="B1597" t="s">
        <v>36</v>
      </c>
      <c r="E1597" s="4" t="s">
        <v>417</v>
      </c>
      <c r="F1597" s="4" t="s">
        <v>24</v>
      </c>
      <c r="G1597" s="4" t="str">
        <f t="shared" si="144"/>
        <v>C0094cam11</v>
      </c>
      <c r="H1597" s="8">
        <f>INDEX(data[join_date],MATCH('4.Endirim'!G1597,data[cust&amp;camp],0))</f>
        <v>44994</v>
      </c>
      <c r="I1597" s="11">
        <f>INDEX(data[GƏLİR],MATCH('4.Endirim'!G1597,data[cust&amp;camp],0))</f>
        <v>62</v>
      </c>
      <c r="J1597" s="10">
        <f t="shared" si="145"/>
        <v>44994</v>
      </c>
      <c r="K1597" s="12">
        <f t="shared" si="146"/>
        <v>66</v>
      </c>
      <c r="L1597" s="12">
        <f t="shared" si="147"/>
        <v>62</v>
      </c>
      <c r="M1597" s="12" t="str">
        <f t="shared" si="148"/>
        <v>endirim olmayacaq</v>
      </c>
      <c r="N1597" t="str">
        <f t="shared" si="149"/>
        <v>C009466</v>
      </c>
    </row>
    <row r="1598" spans="1:14" x14ac:dyDescent="0.25">
      <c r="A1598" t="s">
        <v>3213</v>
      </c>
      <c r="B1598" t="s">
        <v>8</v>
      </c>
      <c r="E1598" s="4" t="s">
        <v>501</v>
      </c>
      <c r="F1598" s="4" t="s">
        <v>24</v>
      </c>
      <c r="G1598" s="4" t="str">
        <f t="shared" si="144"/>
        <v>C0115cam11</v>
      </c>
      <c r="H1598" s="8">
        <f>INDEX(data[join_date],MATCH('4.Endirim'!G1598,data[cust&amp;camp],0))</f>
        <v>44684</v>
      </c>
      <c r="I1598" s="11">
        <f>INDEX(data[GƏLİR],MATCH('4.Endirim'!G1598,data[cust&amp;camp],0))</f>
        <v>62</v>
      </c>
      <c r="J1598" s="10">
        <f t="shared" si="145"/>
        <v>44844</v>
      </c>
      <c r="K1598" s="12">
        <f t="shared" si="146"/>
        <v>62</v>
      </c>
      <c r="L1598" s="12">
        <f t="shared" si="147"/>
        <v>14</v>
      </c>
      <c r="M1598" s="12" t="str">
        <f t="shared" si="148"/>
        <v>endirim :C0115,cam11</v>
      </c>
      <c r="N1598" t="str">
        <f t="shared" si="149"/>
        <v>C011562</v>
      </c>
    </row>
    <row r="1599" spans="1:14" x14ac:dyDescent="0.25">
      <c r="A1599" t="s">
        <v>3213</v>
      </c>
      <c r="B1599" t="s">
        <v>20</v>
      </c>
      <c r="E1599" s="4" t="s">
        <v>505</v>
      </c>
      <c r="F1599" s="4" t="s">
        <v>24</v>
      </c>
      <c r="G1599" s="4" t="str">
        <f t="shared" si="144"/>
        <v>C0116cam11</v>
      </c>
      <c r="H1599" s="8">
        <f>INDEX(data[join_date],MATCH('4.Endirim'!G1599,data[cust&amp;camp],0))</f>
        <v>44637</v>
      </c>
      <c r="I1599" s="11">
        <f>INDEX(data[GƏLİR],MATCH('4.Endirim'!G1599,data[cust&amp;camp],0))</f>
        <v>62</v>
      </c>
      <c r="J1599" s="10">
        <f t="shared" si="145"/>
        <v>44876</v>
      </c>
      <c r="K1599" s="12">
        <f t="shared" si="146"/>
        <v>62</v>
      </c>
      <c r="L1599" s="12">
        <f t="shared" si="147"/>
        <v>26</v>
      </c>
      <c r="M1599" s="12" t="str">
        <f t="shared" si="148"/>
        <v>endirim :C0116,cam11</v>
      </c>
      <c r="N1599" t="str">
        <f t="shared" si="149"/>
        <v>C011662</v>
      </c>
    </row>
    <row r="1600" spans="1:14" x14ac:dyDescent="0.25">
      <c r="A1600" t="s">
        <v>3217</v>
      </c>
      <c r="B1600" t="s">
        <v>24</v>
      </c>
      <c r="E1600" s="4" t="s">
        <v>513</v>
      </c>
      <c r="F1600" s="4" t="s">
        <v>24</v>
      </c>
      <c r="G1600" s="4" t="str">
        <f t="shared" si="144"/>
        <v>C0118cam11</v>
      </c>
      <c r="H1600" s="8">
        <f>INDEX(data[join_date],MATCH('4.Endirim'!G1600,data[cust&amp;camp],0))</f>
        <v>44703</v>
      </c>
      <c r="I1600" s="11">
        <f>INDEX(data[GƏLİR],MATCH('4.Endirim'!G1600,data[cust&amp;camp],0))</f>
        <v>62</v>
      </c>
      <c r="J1600" s="10">
        <f t="shared" si="145"/>
        <v>44828</v>
      </c>
      <c r="K1600" s="12">
        <f t="shared" si="146"/>
        <v>75</v>
      </c>
      <c r="L1600" s="12">
        <f t="shared" si="147"/>
        <v>75</v>
      </c>
      <c r="M1600" s="12" t="str">
        <f t="shared" si="148"/>
        <v>endirim olmayacaq</v>
      </c>
      <c r="N1600" t="str">
        <f t="shared" si="149"/>
        <v>C011875</v>
      </c>
    </row>
    <row r="1601" spans="1:14" x14ac:dyDescent="0.25">
      <c r="A1601" t="s">
        <v>3217</v>
      </c>
      <c r="B1601" t="s">
        <v>34</v>
      </c>
      <c r="E1601" s="4" t="s">
        <v>525</v>
      </c>
      <c r="F1601" s="4" t="s">
        <v>24</v>
      </c>
      <c r="G1601" s="4" t="str">
        <f t="shared" si="144"/>
        <v>C0121cam11</v>
      </c>
      <c r="H1601" s="8">
        <f>INDEX(data[join_date],MATCH('4.Endirim'!G1601,data[cust&amp;camp],0))</f>
        <v>44570</v>
      </c>
      <c r="I1601" s="11">
        <f>INDEX(data[GƏLİR],MATCH('4.Endirim'!G1601,data[cust&amp;camp],0))</f>
        <v>62</v>
      </c>
      <c r="J1601" s="10">
        <f t="shared" si="145"/>
        <v>44872</v>
      </c>
      <c r="K1601" s="12">
        <f t="shared" si="146"/>
        <v>75</v>
      </c>
      <c r="L1601" s="12">
        <f t="shared" si="147"/>
        <v>75</v>
      </c>
      <c r="M1601" s="12" t="str">
        <f t="shared" si="148"/>
        <v>endirim olmayacaq</v>
      </c>
      <c r="N1601" t="str">
        <f t="shared" si="149"/>
        <v>C012175</v>
      </c>
    </row>
    <row r="1602" spans="1:14" x14ac:dyDescent="0.25">
      <c r="A1602" t="s">
        <v>3221</v>
      </c>
      <c r="B1602" t="s">
        <v>8</v>
      </c>
      <c r="E1602" s="4" t="s">
        <v>541</v>
      </c>
      <c r="F1602" s="4" t="s">
        <v>24</v>
      </c>
      <c r="G1602" s="4" t="str">
        <f t="shared" si="144"/>
        <v>C0125cam11</v>
      </c>
      <c r="H1602" s="8">
        <f>INDEX(data[join_date],MATCH('4.Endirim'!G1602,data[cust&amp;camp],0))</f>
        <v>44809</v>
      </c>
      <c r="I1602" s="11">
        <f>INDEX(data[GƏLİR],MATCH('4.Endirim'!G1602,data[cust&amp;camp],0))</f>
        <v>62</v>
      </c>
      <c r="J1602" s="10">
        <f t="shared" si="145"/>
        <v>44843</v>
      </c>
      <c r="K1602" s="12">
        <f t="shared" si="146"/>
        <v>62</v>
      </c>
      <c r="L1602" s="12">
        <f t="shared" si="147"/>
        <v>62</v>
      </c>
      <c r="M1602" s="12" t="str">
        <f t="shared" si="148"/>
        <v>endirim olmayacaq</v>
      </c>
      <c r="N1602" t="str">
        <f t="shared" si="149"/>
        <v>C012562</v>
      </c>
    </row>
    <row r="1603" spans="1:14" x14ac:dyDescent="0.25">
      <c r="A1603" t="s">
        <v>3225</v>
      </c>
      <c r="B1603" t="s">
        <v>16</v>
      </c>
      <c r="E1603" s="4" t="s">
        <v>553</v>
      </c>
      <c r="F1603" s="4" t="s">
        <v>24</v>
      </c>
      <c r="G1603" s="4" t="str">
        <f t="shared" si="144"/>
        <v>C0128cam11</v>
      </c>
      <c r="H1603" s="8">
        <f>INDEX(data[join_date],MATCH('4.Endirim'!G1603,data[cust&amp;camp],0))</f>
        <v>44952</v>
      </c>
      <c r="I1603" s="11">
        <f>INDEX(data[GƏLİR],MATCH('4.Endirim'!G1603,data[cust&amp;camp],0))</f>
        <v>62</v>
      </c>
      <c r="J1603" s="10">
        <f t="shared" si="145"/>
        <v>44952</v>
      </c>
      <c r="K1603" s="12">
        <f t="shared" si="146"/>
        <v>75</v>
      </c>
      <c r="L1603" s="12">
        <f t="shared" si="147"/>
        <v>62</v>
      </c>
      <c r="M1603" s="12" t="str">
        <f t="shared" si="148"/>
        <v>endirim olmayacaq</v>
      </c>
      <c r="N1603" t="str">
        <f t="shared" si="149"/>
        <v>C012875</v>
      </c>
    </row>
    <row r="1604" spans="1:14" x14ac:dyDescent="0.25">
      <c r="A1604" t="s">
        <v>3225</v>
      </c>
      <c r="B1604" t="s">
        <v>34</v>
      </c>
      <c r="E1604" s="4" t="s">
        <v>569</v>
      </c>
      <c r="F1604" s="4" t="s">
        <v>24</v>
      </c>
      <c r="G1604" s="4" t="str">
        <f t="shared" ref="G1604:G1667" si="150">E1604&amp;F1604</f>
        <v>C0132cam11</v>
      </c>
      <c r="H1604" s="8">
        <f>INDEX(data[join_date],MATCH('4.Endirim'!G1604,data[cust&amp;camp],0))</f>
        <v>44791</v>
      </c>
      <c r="I1604" s="11">
        <f>INDEX(data[GƏLİR],MATCH('4.Endirim'!G1604,data[cust&amp;camp],0))</f>
        <v>62</v>
      </c>
      <c r="J1604" s="10">
        <f t="shared" ref="J1604:J1667" si="151">_xlfn.MAXIFS($H$4:$H$1948,$E$4:$E$1948,E1604)</f>
        <v>45010</v>
      </c>
      <c r="K1604" s="12">
        <f t="shared" ref="K1604:K1667" si="152">_xlfn.MAXIFS($I$4:$I$1948,$E$4:$E$1948,E1604)</f>
        <v>75</v>
      </c>
      <c r="L1604" s="12">
        <f t="shared" ref="L1604:L1667" si="153">_xlfn.MAXIFS($I$4:$I$1948,$H$4:$H$1948,J1604,$E$4:$E$1948,E1604)</f>
        <v>75</v>
      </c>
      <c r="M1604" s="12" t="str">
        <f t="shared" si="148"/>
        <v>endirim olmayacaq</v>
      </c>
      <c r="N1604" t="str">
        <f t="shared" si="149"/>
        <v>C013275</v>
      </c>
    </row>
    <row r="1605" spans="1:14" x14ac:dyDescent="0.25">
      <c r="A1605" t="s">
        <v>3229</v>
      </c>
      <c r="B1605" t="s">
        <v>6</v>
      </c>
      <c r="E1605" s="4" t="s">
        <v>589</v>
      </c>
      <c r="F1605" s="4" t="s">
        <v>24</v>
      </c>
      <c r="G1605" s="4" t="str">
        <f t="shared" si="150"/>
        <v>C0137cam11</v>
      </c>
      <c r="H1605" s="8">
        <f>INDEX(data[join_date],MATCH('4.Endirim'!G1605,data[cust&amp;camp],0))</f>
        <v>44777</v>
      </c>
      <c r="I1605" s="11">
        <f>INDEX(data[GƏLİR],MATCH('4.Endirim'!G1605,data[cust&amp;camp],0))</f>
        <v>62</v>
      </c>
      <c r="J1605" s="10">
        <f t="shared" si="151"/>
        <v>45028</v>
      </c>
      <c r="K1605" s="12">
        <f t="shared" si="152"/>
        <v>65</v>
      </c>
      <c r="L1605" s="12">
        <f t="shared" si="153"/>
        <v>26</v>
      </c>
      <c r="M1605" s="12" t="str">
        <f t="shared" ref="M1605:M1668" si="154">IF(L1605&gt;=K1605,"endirim olmayacaq",IF(I1605=K1605,"endirim :"&amp;  E1605  &amp;","&amp;F1605,"endirim olmayacaq"))</f>
        <v>endirim olmayacaq</v>
      </c>
      <c r="N1605" t="str">
        <f t="shared" ref="N1605:N1668" si="155">E1605&amp;K1605</f>
        <v>C013765</v>
      </c>
    </row>
    <row r="1606" spans="1:14" x14ac:dyDescent="0.25">
      <c r="A1606" t="s">
        <v>3229</v>
      </c>
      <c r="B1606" t="s">
        <v>20</v>
      </c>
      <c r="E1606" s="4" t="s">
        <v>593</v>
      </c>
      <c r="F1606" s="4" t="s">
        <v>24</v>
      </c>
      <c r="G1606" s="4" t="str">
        <f t="shared" si="150"/>
        <v>C0138cam11</v>
      </c>
      <c r="H1606" s="8">
        <f>INDEX(data[join_date],MATCH('4.Endirim'!G1606,data[cust&amp;camp],0))</f>
        <v>44570</v>
      </c>
      <c r="I1606" s="11">
        <f>INDEX(data[GƏLİR],MATCH('4.Endirim'!G1606,data[cust&amp;camp],0))</f>
        <v>62</v>
      </c>
      <c r="J1606" s="10">
        <f t="shared" si="151"/>
        <v>44953</v>
      </c>
      <c r="K1606" s="12">
        <f t="shared" si="152"/>
        <v>62</v>
      </c>
      <c r="L1606" s="12">
        <f t="shared" si="153"/>
        <v>28</v>
      </c>
      <c r="M1606" s="12" t="str">
        <f t="shared" si="154"/>
        <v>endirim :C0138,cam11</v>
      </c>
      <c r="N1606" t="str">
        <f t="shared" si="155"/>
        <v>C013862</v>
      </c>
    </row>
    <row r="1607" spans="1:14" x14ac:dyDescent="0.25">
      <c r="A1607" t="s">
        <v>3233</v>
      </c>
      <c r="B1607" t="s">
        <v>16</v>
      </c>
      <c r="E1607" s="4" t="s">
        <v>621</v>
      </c>
      <c r="F1607" s="4" t="s">
        <v>24</v>
      </c>
      <c r="G1607" s="4" t="str">
        <f t="shared" si="150"/>
        <v>C0145cam11</v>
      </c>
      <c r="H1607" s="8">
        <f>INDEX(data[join_date],MATCH('4.Endirim'!G1607,data[cust&amp;camp],0))</f>
        <v>44995</v>
      </c>
      <c r="I1607" s="11">
        <f>INDEX(data[GƏLİR],MATCH('4.Endirim'!G1607,data[cust&amp;camp],0))</f>
        <v>62</v>
      </c>
      <c r="J1607" s="10">
        <f t="shared" si="151"/>
        <v>44995</v>
      </c>
      <c r="K1607" s="12">
        <f t="shared" si="152"/>
        <v>62</v>
      </c>
      <c r="L1607" s="12">
        <f t="shared" si="153"/>
        <v>62</v>
      </c>
      <c r="M1607" s="12" t="str">
        <f t="shared" si="154"/>
        <v>endirim olmayacaq</v>
      </c>
      <c r="N1607" t="str">
        <f t="shared" si="155"/>
        <v>C014562</v>
      </c>
    </row>
    <row r="1608" spans="1:14" x14ac:dyDescent="0.25">
      <c r="A1608" t="s">
        <v>3233</v>
      </c>
      <c r="B1608" t="s">
        <v>26</v>
      </c>
      <c r="E1608" s="4" t="s">
        <v>657</v>
      </c>
      <c r="F1608" s="4" t="s">
        <v>24</v>
      </c>
      <c r="G1608" s="4" t="str">
        <f t="shared" si="150"/>
        <v>C0154cam11</v>
      </c>
      <c r="H1608" s="8">
        <f>INDEX(data[join_date],MATCH('4.Endirim'!G1608,data[cust&amp;camp],0))</f>
        <v>44603</v>
      </c>
      <c r="I1608" s="11">
        <f>INDEX(data[GƏLİR],MATCH('4.Endirim'!G1608,data[cust&amp;camp],0))</f>
        <v>62</v>
      </c>
      <c r="J1608" s="10">
        <f t="shared" si="151"/>
        <v>44939</v>
      </c>
      <c r="K1608" s="12">
        <f t="shared" si="152"/>
        <v>62</v>
      </c>
      <c r="L1608" s="12">
        <f t="shared" si="153"/>
        <v>16</v>
      </c>
      <c r="M1608" s="12" t="str">
        <f t="shared" si="154"/>
        <v>endirim :C0154,cam11</v>
      </c>
      <c r="N1608" t="str">
        <f t="shared" si="155"/>
        <v>C015462</v>
      </c>
    </row>
    <row r="1609" spans="1:14" x14ac:dyDescent="0.25">
      <c r="A1609" t="s">
        <v>3237</v>
      </c>
      <c r="B1609" t="s">
        <v>12</v>
      </c>
      <c r="E1609" s="4" t="s">
        <v>701</v>
      </c>
      <c r="F1609" s="4" t="s">
        <v>24</v>
      </c>
      <c r="G1609" s="4" t="str">
        <f t="shared" si="150"/>
        <v>C0165cam11</v>
      </c>
      <c r="H1609" s="8">
        <f>INDEX(data[join_date],MATCH('4.Endirim'!G1609,data[cust&amp;camp],0))</f>
        <v>44893</v>
      </c>
      <c r="I1609" s="11">
        <f>INDEX(data[GƏLİR],MATCH('4.Endirim'!G1609,data[cust&amp;camp],0))</f>
        <v>62</v>
      </c>
      <c r="J1609" s="10">
        <f t="shared" si="151"/>
        <v>44933</v>
      </c>
      <c r="K1609" s="12">
        <f t="shared" si="152"/>
        <v>62</v>
      </c>
      <c r="L1609" s="12">
        <f t="shared" si="153"/>
        <v>62</v>
      </c>
      <c r="M1609" s="12" t="str">
        <f t="shared" si="154"/>
        <v>endirim olmayacaq</v>
      </c>
      <c r="N1609" t="str">
        <f t="shared" si="155"/>
        <v>C016562</v>
      </c>
    </row>
    <row r="1610" spans="1:14" x14ac:dyDescent="0.25">
      <c r="A1610" t="s">
        <v>3241</v>
      </c>
      <c r="B1610" t="s">
        <v>14</v>
      </c>
      <c r="E1610" s="4" t="s">
        <v>717</v>
      </c>
      <c r="F1610" s="4" t="s">
        <v>24</v>
      </c>
      <c r="G1610" s="4" t="str">
        <f t="shared" si="150"/>
        <v>C0169cam11</v>
      </c>
      <c r="H1610" s="8">
        <f>INDEX(data[join_date],MATCH('4.Endirim'!G1610,data[cust&amp;camp],0))</f>
        <v>44841</v>
      </c>
      <c r="I1610" s="11">
        <f>INDEX(data[GƏLİR],MATCH('4.Endirim'!G1610,data[cust&amp;camp],0))</f>
        <v>62</v>
      </c>
      <c r="J1610" s="10">
        <f t="shared" si="151"/>
        <v>44891</v>
      </c>
      <c r="K1610" s="12">
        <f t="shared" si="152"/>
        <v>65</v>
      </c>
      <c r="L1610" s="12">
        <f t="shared" si="153"/>
        <v>65</v>
      </c>
      <c r="M1610" s="12" t="str">
        <f t="shared" si="154"/>
        <v>endirim olmayacaq</v>
      </c>
      <c r="N1610" t="str">
        <f t="shared" si="155"/>
        <v>C016965</v>
      </c>
    </row>
    <row r="1611" spans="1:14" x14ac:dyDescent="0.25">
      <c r="A1611" t="s">
        <v>3241</v>
      </c>
      <c r="B1611" t="s">
        <v>30</v>
      </c>
      <c r="E1611" s="4" t="s">
        <v>817</v>
      </c>
      <c r="F1611" s="4" t="s">
        <v>24</v>
      </c>
      <c r="G1611" s="4" t="str">
        <f t="shared" si="150"/>
        <v>C0194cam11</v>
      </c>
      <c r="H1611" s="8">
        <f>INDEX(data[join_date],MATCH('4.Endirim'!G1611,data[cust&amp;camp],0))</f>
        <v>44998</v>
      </c>
      <c r="I1611" s="11">
        <f>INDEX(data[GƏLİR],MATCH('4.Endirim'!G1611,data[cust&amp;camp],0))</f>
        <v>62</v>
      </c>
      <c r="J1611" s="10">
        <f t="shared" si="151"/>
        <v>44998</v>
      </c>
      <c r="K1611" s="12">
        <f t="shared" si="152"/>
        <v>62</v>
      </c>
      <c r="L1611" s="12">
        <f t="shared" si="153"/>
        <v>62</v>
      </c>
      <c r="M1611" s="12" t="str">
        <f t="shared" si="154"/>
        <v>endirim olmayacaq</v>
      </c>
      <c r="N1611" t="str">
        <f t="shared" si="155"/>
        <v>C019462</v>
      </c>
    </row>
    <row r="1612" spans="1:14" x14ac:dyDescent="0.25">
      <c r="A1612" t="s">
        <v>3245</v>
      </c>
      <c r="B1612" t="s">
        <v>4</v>
      </c>
      <c r="E1612" s="4" t="s">
        <v>873</v>
      </c>
      <c r="F1612" s="4" t="s">
        <v>24</v>
      </c>
      <c r="G1612" s="4" t="str">
        <f t="shared" si="150"/>
        <v>C0208cam11</v>
      </c>
      <c r="H1612" s="8">
        <f>INDEX(data[join_date],MATCH('4.Endirim'!G1612,data[cust&amp;camp],0))</f>
        <v>44945</v>
      </c>
      <c r="I1612" s="11">
        <f>INDEX(data[GƏLİR],MATCH('4.Endirim'!G1612,data[cust&amp;camp],0))</f>
        <v>62</v>
      </c>
      <c r="J1612" s="10">
        <f t="shared" si="151"/>
        <v>44945</v>
      </c>
      <c r="K1612" s="12">
        <f t="shared" si="152"/>
        <v>62</v>
      </c>
      <c r="L1612" s="12">
        <f t="shared" si="153"/>
        <v>62</v>
      </c>
      <c r="M1612" s="12" t="str">
        <f t="shared" si="154"/>
        <v>endirim olmayacaq</v>
      </c>
      <c r="N1612" t="str">
        <f t="shared" si="155"/>
        <v>C020862</v>
      </c>
    </row>
    <row r="1613" spans="1:14" x14ac:dyDescent="0.25">
      <c r="A1613" t="s">
        <v>3245</v>
      </c>
      <c r="B1613" t="s">
        <v>32</v>
      </c>
      <c r="E1613" s="4" t="s">
        <v>941</v>
      </c>
      <c r="F1613" s="4" t="s">
        <v>24</v>
      </c>
      <c r="G1613" s="4" t="str">
        <f t="shared" si="150"/>
        <v>C0225cam11</v>
      </c>
      <c r="H1613" s="8">
        <f>INDEX(data[join_date],MATCH('4.Endirim'!G1613,data[cust&amp;camp],0))</f>
        <v>44621</v>
      </c>
      <c r="I1613" s="11">
        <f>INDEX(data[GƏLİR],MATCH('4.Endirim'!G1613,data[cust&amp;camp],0))</f>
        <v>62</v>
      </c>
      <c r="J1613" s="10">
        <f t="shared" si="151"/>
        <v>45026</v>
      </c>
      <c r="K1613" s="12">
        <f t="shared" si="152"/>
        <v>62</v>
      </c>
      <c r="L1613" s="12">
        <f t="shared" si="153"/>
        <v>22</v>
      </c>
      <c r="M1613" s="12" t="str">
        <f t="shared" si="154"/>
        <v>endirim :C0225,cam11</v>
      </c>
      <c r="N1613" t="str">
        <f t="shared" si="155"/>
        <v>C022562</v>
      </c>
    </row>
    <row r="1614" spans="1:14" x14ac:dyDescent="0.25">
      <c r="A1614" t="s">
        <v>3249</v>
      </c>
      <c r="B1614" t="s">
        <v>4</v>
      </c>
      <c r="E1614" s="4" t="s">
        <v>945</v>
      </c>
      <c r="F1614" s="4" t="s">
        <v>24</v>
      </c>
      <c r="G1614" s="4" t="str">
        <f t="shared" si="150"/>
        <v>C0226cam11</v>
      </c>
      <c r="H1614" s="8">
        <f>INDEX(data[join_date],MATCH('4.Endirim'!G1614,data[cust&amp;camp],0))</f>
        <v>44988</v>
      </c>
      <c r="I1614" s="11">
        <f>INDEX(data[GƏLİR],MATCH('4.Endirim'!G1614,data[cust&amp;camp],0))</f>
        <v>62</v>
      </c>
      <c r="J1614" s="10">
        <f t="shared" si="151"/>
        <v>44988</v>
      </c>
      <c r="K1614" s="12">
        <f t="shared" si="152"/>
        <v>62</v>
      </c>
      <c r="L1614" s="12">
        <f t="shared" si="153"/>
        <v>62</v>
      </c>
      <c r="M1614" s="12" t="str">
        <f t="shared" si="154"/>
        <v>endirim olmayacaq</v>
      </c>
      <c r="N1614" t="str">
        <f t="shared" si="155"/>
        <v>C022662</v>
      </c>
    </row>
    <row r="1615" spans="1:14" x14ac:dyDescent="0.25">
      <c r="A1615" t="s">
        <v>3249</v>
      </c>
      <c r="B1615" t="s">
        <v>14</v>
      </c>
      <c r="E1615" s="4" t="s">
        <v>953</v>
      </c>
      <c r="F1615" s="4" t="s">
        <v>24</v>
      </c>
      <c r="G1615" s="4" t="str">
        <f t="shared" si="150"/>
        <v>C0228cam11</v>
      </c>
      <c r="H1615" s="8">
        <f>INDEX(data[join_date],MATCH('4.Endirim'!G1615,data[cust&amp;camp],0))</f>
        <v>44672</v>
      </c>
      <c r="I1615" s="11">
        <f>INDEX(data[GƏLİR],MATCH('4.Endirim'!G1615,data[cust&amp;camp],0))</f>
        <v>62</v>
      </c>
      <c r="J1615" s="10">
        <f t="shared" si="151"/>
        <v>45021</v>
      </c>
      <c r="K1615" s="12">
        <f t="shared" si="152"/>
        <v>62</v>
      </c>
      <c r="L1615" s="12">
        <f t="shared" si="153"/>
        <v>25</v>
      </c>
      <c r="M1615" s="12" t="str">
        <f t="shared" si="154"/>
        <v>endirim :C0228,cam11</v>
      </c>
      <c r="N1615" t="str">
        <f t="shared" si="155"/>
        <v>C022862</v>
      </c>
    </row>
    <row r="1616" spans="1:14" x14ac:dyDescent="0.25">
      <c r="A1616" t="s">
        <v>3253</v>
      </c>
      <c r="B1616" t="s">
        <v>20</v>
      </c>
      <c r="E1616" s="4" t="s">
        <v>973</v>
      </c>
      <c r="F1616" s="4" t="s">
        <v>24</v>
      </c>
      <c r="G1616" s="4" t="str">
        <f t="shared" si="150"/>
        <v>C0233cam11</v>
      </c>
      <c r="H1616" s="8">
        <f>INDEX(data[join_date],MATCH('4.Endirim'!G1616,data[cust&amp;camp],0))</f>
        <v>44571</v>
      </c>
      <c r="I1616" s="11">
        <f>INDEX(data[GƏLİR],MATCH('4.Endirim'!G1616,data[cust&amp;camp],0))</f>
        <v>62</v>
      </c>
      <c r="J1616" s="10">
        <f t="shared" si="151"/>
        <v>44825</v>
      </c>
      <c r="K1616" s="12">
        <f t="shared" si="152"/>
        <v>62</v>
      </c>
      <c r="L1616" s="12">
        <f t="shared" si="153"/>
        <v>13</v>
      </c>
      <c r="M1616" s="12" t="str">
        <f t="shared" si="154"/>
        <v>endirim :C0233,cam11</v>
      </c>
      <c r="N1616" t="str">
        <f t="shared" si="155"/>
        <v>C023362</v>
      </c>
    </row>
    <row r="1617" spans="1:14" x14ac:dyDescent="0.25">
      <c r="A1617" t="s">
        <v>3253</v>
      </c>
      <c r="B1617" t="s">
        <v>26</v>
      </c>
      <c r="E1617" s="4" t="s">
        <v>985</v>
      </c>
      <c r="F1617" s="4" t="s">
        <v>24</v>
      </c>
      <c r="G1617" s="4" t="str">
        <f t="shared" si="150"/>
        <v>C0236cam11</v>
      </c>
      <c r="H1617" s="8">
        <f>INDEX(data[join_date],MATCH('4.Endirim'!G1617,data[cust&amp;camp],0))</f>
        <v>45030</v>
      </c>
      <c r="I1617" s="11">
        <f>INDEX(data[GƏLİR],MATCH('4.Endirim'!G1617,data[cust&amp;camp],0))</f>
        <v>62</v>
      </c>
      <c r="J1617" s="10">
        <f t="shared" si="151"/>
        <v>45030</v>
      </c>
      <c r="K1617" s="12">
        <f t="shared" si="152"/>
        <v>62</v>
      </c>
      <c r="L1617" s="12">
        <f t="shared" si="153"/>
        <v>62</v>
      </c>
      <c r="M1617" s="12" t="str">
        <f t="shared" si="154"/>
        <v>endirim olmayacaq</v>
      </c>
      <c r="N1617" t="str">
        <f t="shared" si="155"/>
        <v>C023662</v>
      </c>
    </row>
    <row r="1618" spans="1:14" x14ac:dyDescent="0.25">
      <c r="A1618" t="s">
        <v>3257</v>
      </c>
      <c r="B1618" t="s">
        <v>8</v>
      </c>
      <c r="E1618" s="4" t="s">
        <v>993</v>
      </c>
      <c r="F1618" s="4" t="s">
        <v>24</v>
      </c>
      <c r="G1618" s="4" t="str">
        <f t="shared" si="150"/>
        <v>C0238cam11</v>
      </c>
      <c r="H1618" s="8">
        <f>INDEX(data[join_date],MATCH('4.Endirim'!G1618,data[cust&amp;camp],0))</f>
        <v>44890</v>
      </c>
      <c r="I1618" s="11">
        <f>INDEX(data[GƏLİR],MATCH('4.Endirim'!G1618,data[cust&amp;camp],0))</f>
        <v>62</v>
      </c>
      <c r="J1618" s="10">
        <f t="shared" si="151"/>
        <v>44890</v>
      </c>
      <c r="K1618" s="12">
        <f t="shared" si="152"/>
        <v>62</v>
      </c>
      <c r="L1618" s="12">
        <f t="shared" si="153"/>
        <v>62</v>
      </c>
      <c r="M1618" s="12" t="str">
        <f t="shared" si="154"/>
        <v>endirim olmayacaq</v>
      </c>
      <c r="N1618" t="str">
        <f t="shared" si="155"/>
        <v>C023862</v>
      </c>
    </row>
    <row r="1619" spans="1:14" x14ac:dyDescent="0.25">
      <c r="A1619" t="s">
        <v>3257</v>
      </c>
      <c r="B1619" t="s">
        <v>24</v>
      </c>
      <c r="E1619" s="4" t="s">
        <v>1129</v>
      </c>
      <c r="F1619" s="4" t="s">
        <v>24</v>
      </c>
      <c r="G1619" s="4" t="str">
        <f t="shared" si="150"/>
        <v>C0272cam11</v>
      </c>
      <c r="H1619" s="8">
        <f>INDEX(data[join_date],MATCH('4.Endirim'!G1619,data[cust&amp;camp],0))</f>
        <v>44565</v>
      </c>
      <c r="I1619" s="11">
        <f>INDEX(data[GƏLİR],MATCH('4.Endirim'!G1619,data[cust&amp;camp],0))</f>
        <v>62</v>
      </c>
      <c r="J1619" s="10">
        <f t="shared" si="151"/>
        <v>44990</v>
      </c>
      <c r="K1619" s="12">
        <f t="shared" si="152"/>
        <v>62</v>
      </c>
      <c r="L1619" s="12">
        <f t="shared" si="153"/>
        <v>27</v>
      </c>
      <c r="M1619" s="12" t="str">
        <f t="shared" si="154"/>
        <v>endirim :C0272,cam11</v>
      </c>
      <c r="N1619" t="str">
        <f t="shared" si="155"/>
        <v>C027262</v>
      </c>
    </row>
    <row r="1620" spans="1:14" x14ac:dyDescent="0.25">
      <c r="A1620" t="s">
        <v>3261</v>
      </c>
      <c r="B1620" t="s">
        <v>34</v>
      </c>
      <c r="E1620" s="4" t="s">
        <v>1169</v>
      </c>
      <c r="F1620" s="4" t="s">
        <v>24</v>
      </c>
      <c r="G1620" s="4" t="str">
        <f t="shared" si="150"/>
        <v>C0282cam11</v>
      </c>
      <c r="H1620" s="8">
        <f>INDEX(data[join_date],MATCH('4.Endirim'!G1620,data[cust&amp;camp],0))</f>
        <v>44614</v>
      </c>
      <c r="I1620" s="11">
        <f>INDEX(data[GƏLİR],MATCH('4.Endirim'!G1620,data[cust&amp;camp],0))</f>
        <v>62</v>
      </c>
      <c r="J1620" s="10">
        <f t="shared" si="151"/>
        <v>44614</v>
      </c>
      <c r="K1620" s="12">
        <f t="shared" si="152"/>
        <v>62</v>
      </c>
      <c r="L1620" s="12">
        <f t="shared" si="153"/>
        <v>62</v>
      </c>
      <c r="M1620" s="12" t="str">
        <f t="shared" si="154"/>
        <v>endirim olmayacaq</v>
      </c>
      <c r="N1620" t="str">
        <f t="shared" si="155"/>
        <v>C028262</v>
      </c>
    </row>
    <row r="1621" spans="1:14" x14ac:dyDescent="0.25">
      <c r="A1621" t="s">
        <v>3265</v>
      </c>
      <c r="B1621" t="s">
        <v>10</v>
      </c>
      <c r="E1621" s="4" t="s">
        <v>1189</v>
      </c>
      <c r="F1621" s="4" t="s">
        <v>24</v>
      </c>
      <c r="G1621" s="4" t="str">
        <f t="shared" si="150"/>
        <v>C0287cam11</v>
      </c>
      <c r="H1621" s="8">
        <f>INDEX(data[join_date],MATCH('4.Endirim'!G1621,data[cust&amp;camp],0))</f>
        <v>44747</v>
      </c>
      <c r="I1621" s="11">
        <f>INDEX(data[GƏLİR],MATCH('4.Endirim'!G1621,data[cust&amp;camp],0))</f>
        <v>62</v>
      </c>
      <c r="J1621" s="10">
        <f t="shared" si="151"/>
        <v>44747</v>
      </c>
      <c r="K1621" s="12">
        <f t="shared" si="152"/>
        <v>62</v>
      </c>
      <c r="L1621" s="12">
        <f t="shared" si="153"/>
        <v>62</v>
      </c>
      <c r="M1621" s="12" t="str">
        <f t="shared" si="154"/>
        <v>endirim olmayacaq</v>
      </c>
      <c r="N1621" t="str">
        <f t="shared" si="155"/>
        <v>C028762</v>
      </c>
    </row>
    <row r="1622" spans="1:14" x14ac:dyDescent="0.25">
      <c r="A1622" t="s">
        <v>3265</v>
      </c>
      <c r="B1622" t="s">
        <v>14</v>
      </c>
      <c r="E1622" s="4" t="s">
        <v>1213</v>
      </c>
      <c r="F1622" s="4" t="s">
        <v>24</v>
      </c>
      <c r="G1622" s="4" t="str">
        <f t="shared" si="150"/>
        <v>C0293cam11</v>
      </c>
      <c r="H1622" s="8">
        <f>INDEX(data[join_date],MATCH('4.Endirim'!G1622,data[cust&amp;camp],0))</f>
        <v>44854</v>
      </c>
      <c r="I1622" s="11">
        <f>INDEX(data[GƏLİR],MATCH('4.Endirim'!G1622,data[cust&amp;camp],0))</f>
        <v>62</v>
      </c>
      <c r="J1622" s="10">
        <f t="shared" si="151"/>
        <v>44854</v>
      </c>
      <c r="K1622" s="12">
        <f t="shared" si="152"/>
        <v>62</v>
      </c>
      <c r="L1622" s="12">
        <f t="shared" si="153"/>
        <v>62</v>
      </c>
      <c r="M1622" s="12" t="str">
        <f t="shared" si="154"/>
        <v>endirim olmayacaq</v>
      </c>
      <c r="N1622" t="str">
        <f t="shared" si="155"/>
        <v>C029362</v>
      </c>
    </row>
    <row r="1623" spans="1:14" x14ac:dyDescent="0.25">
      <c r="A1623" t="s">
        <v>3269</v>
      </c>
      <c r="B1623" t="s">
        <v>32</v>
      </c>
      <c r="E1623" s="4" t="s">
        <v>1277</v>
      </c>
      <c r="F1623" s="4" t="s">
        <v>24</v>
      </c>
      <c r="G1623" s="4" t="str">
        <f t="shared" si="150"/>
        <v>C0309cam11</v>
      </c>
      <c r="H1623" s="8">
        <f>INDEX(data[join_date],MATCH('4.Endirim'!G1623,data[cust&amp;camp],0))</f>
        <v>44636</v>
      </c>
      <c r="I1623" s="11">
        <f>INDEX(data[GƏLİR],MATCH('4.Endirim'!G1623,data[cust&amp;camp],0))</f>
        <v>62</v>
      </c>
      <c r="J1623" s="10">
        <f t="shared" si="151"/>
        <v>45013</v>
      </c>
      <c r="K1623" s="12">
        <f t="shared" si="152"/>
        <v>62</v>
      </c>
      <c r="L1623" s="12">
        <f t="shared" si="153"/>
        <v>29</v>
      </c>
      <c r="M1623" s="12" t="str">
        <f t="shared" si="154"/>
        <v>endirim :C0309,cam11</v>
      </c>
      <c r="N1623" t="str">
        <f t="shared" si="155"/>
        <v>C030962</v>
      </c>
    </row>
    <row r="1624" spans="1:14" x14ac:dyDescent="0.25">
      <c r="A1624" t="s">
        <v>3273</v>
      </c>
      <c r="B1624" t="s">
        <v>12</v>
      </c>
      <c r="E1624" s="4" t="s">
        <v>1293</v>
      </c>
      <c r="F1624" s="4" t="s">
        <v>24</v>
      </c>
      <c r="G1624" s="4" t="str">
        <f t="shared" si="150"/>
        <v>C0313cam11</v>
      </c>
      <c r="H1624" s="8">
        <f>INDEX(data[join_date],MATCH('4.Endirim'!G1624,data[cust&amp;camp],0))</f>
        <v>44700</v>
      </c>
      <c r="I1624" s="11">
        <f>INDEX(data[GƏLİR],MATCH('4.Endirim'!G1624,data[cust&amp;camp],0))</f>
        <v>62</v>
      </c>
      <c r="J1624" s="10">
        <f t="shared" si="151"/>
        <v>44751</v>
      </c>
      <c r="K1624" s="12">
        <f t="shared" si="152"/>
        <v>62</v>
      </c>
      <c r="L1624" s="12">
        <f t="shared" si="153"/>
        <v>25</v>
      </c>
      <c r="M1624" s="12" t="str">
        <f t="shared" si="154"/>
        <v>endirim :C0313,cam11</v>
      </c>
      <c r="N1624" t="str">
        <f t="shared" si="155"/>
        <v>C031362</v>
      </c>
    </row>
    <row r="1625" spans="1:14" x14ac:dyDescent="0.25">
      <c r="A1625" t="s">
        <v>3273</v>
      </c>
      <c r="B1625" t="s">
        <v>30</v>
      </c>
      <c r="E1625" s="4" t="s">
        <v>1297</v>
      </c>
      <c r="F1625" s="4" t="s">
        <v>24</v>
      </c>
      <c r="G1625" s="4" t="str">
        <f t="shared" si="150"/>
        <v>C0314cam11</v>
      </c>
      <c r="H1625" s="8">
        <f>INDEX(data[join_date],MATCH('4.Endirim'!G1625,data[cust&amp;camp],0))</f>
        <v>44616</v>
      </c>
      <c r="I1625" s="11">
        <f>INDEX(data[GƏLİR],MATCH('4.Endirim'!G1625,data[cust&amp;camp],0))</f>
        <v>62</v>
      </c>
      <c r="J1625" s="10">
        <f t="shared" si="151"/>
        <v>45017</v>
      </c>
      <c r="K1625" s="12">
        <f t="shared" si="152"/>
        <v>62</v>
      </c>
      <c r="L1625" s="12">
        <f t="shared" si="153"/>
        <v>27</v>
      </c>
      <c r="M1625" s="12" t="str">
        <f t="shared" si="154"/>
        <v>endirim :C0314,cam11</v>
      </c>
      <c r="N1625" t="str">
        <f t="shared" si="155"/>
        <v>C031462</v>
      </c>
    </row>
    <row r="1626" spans="1:14" x14ac:dyDescent="0.25">
      <c r="A1626" t="s">
        <v>3281</v>
      </c>
      <c r="B1626" t="s">
        <v>26</v>
      </c>
      <c r="E1626" s="4" t="s">
        <v>1329</v>
      </c>
      <c r="F1626" s="4" t="s">
        <v>24</v>
      </c>
      <c r="G1626" s="4" t="str">
        <f t="shared" si="150"/>
        <v>C0322cam11</v>
      </c>
      <c r="H1626" s="8">
        <f>INDEX(data[join_date],MATCH('4.Endirim'!G1626,data[cust&amp;camp],0))</f>
        <v>45004</v>
      </c>
      <c r="I1626" s="11">
        <f>INDEX(data[GƏLİR],MATCH('4.Endirim'!G1626,data[cust&amp;camp],0))</f>
        <v>62</v>
      </c>
      <c r="J1626" s="10">
        <f t="shared" si="151"/>
        <v>45004</v>
      </c>
      <c r="K1626" s="12">
        <f t="shared" si="152"/>
        <v>62</v>
      </c>
      <c r="L1626" s="12">
        <f t="shared" si="153"/>
        <v>62</v>
      </c>
      <c r="M1626" s="12" t="str">
        <f t="shared" si="154"/>
        <v>endirim olmayacaq</v>
      </c>
      <c r="N1626" t="str">
        <f t="shared" si="155"/>
        <v>C032262</v>
      </c>
    </row>
    <row r="1627" spans="1:14" x14ac:dyDescent="0.25">
      <c r="A1627" t="s">
        <v>3281</v>
      </c>
      <c r="B1627" t="s">
        <v>32</v>
      </c>
      <c r="E1627" s="4" t="s">
        <v>1417</v>
      </c>
      <c r="F1627" s="4" t="s">
        <v>24</v>
      </c>
      <c r="G1627" s="4" t="str">
        <f t="shared" si="150"/>
        <v>C0344cam11</v>
      </c>
      <c r="H1627" s="8">
        <f>INDEX(data[join_date],MATCH('4.Endirim'!G1627,data[cust&amp;camp],0))</f>
        <v>44736</v>
      </c>
      <c r="I1627" s="11">
        <f>INDEX(data[GƏLİR],MATCH('4.Endirim'!G1627,data[cust&amp;camp],0))</f>
        <v>62</v>
      </c>
      <c r="J1627" s="10">
        <f t="shared" si="151"/>
        <v>44991</v>
      </c>
      <c r="K1627" s="12">
        <f t="shared" si="152"/>
        <v>62</v>
      </c>
      <c r="L1627" s="12">
        <f t="shared" si="153"/>
        <v>13</v>
      </c>
      <c r="M1627" s="12" t="str">
        <f t="shared" si="154"/>
        <v>endirim :C0344,cam11</v>
      </c>
      <c r="N1627" t="str">
        <f t="shared" si="155"/>
        <v>C034462</v>
      </c>
    </row>
    <row r="1628" spans="1:14" x14ac:dyDescent="0.25">
      <c r="A1628" t="s">
        <v>3285</v>
      </c>
      <c r="B1628" t="s">
        <v>20</v>
      </c>
      <c r="E1628" s="4" t="s">
        <v>1453</v>
      </c>
      <c r="F1628" s="4" t="s">
        <v>24</v>
      </c>
      <c r="G1628" s="4" t="str">
        <f t="shared" si="150"/>
        <v>C0353cam11</v>
      </c>
      <c r="H1628" s="8">
        <f>INDEX(data[join_date],MATCH('4.Endirim'!G1628,data[cust&amp;camp],0))</f>
        <v>44578</v>
      </c>
      <c r="I1628" s="11">
        <f>INDEX(data[GƏLİR],MATCH('4.Endirim'!G1628,data[cust&amp;camp],0))</f>
        <v>62</v>
      </c>
      <c r="J1628" s="10">
        <f t="shared" si="151"/>
        <v>44603</v>
      </c>
      <c r="K1628" s="12">
        <f t="shared" si="152"/>
        <v>66</v>
      </c>
      <c r="L1628" s="12">
        <f t="shared" si="153"/>
        <v>66</v>
      </c>
      <c r="M1628" s="12" t="str">
        <f t="shared" si="154"/>
        <v>endirim olmayacaq</v>
      </c>
      <c r="N1628" t="str">
        <f t="shared" si="155"/>
        <v>C035366</v>
      </c>
    </row>
    <row r="1629" spans="1:14" x14ac:dyDescent="0.25">
      <c r="A1629" t="s">
        <v>3285</v>
      </c>
      <c r="B1629" t="s">
        <v>34</v>
      </c>
      <c r="E1629" s="4" t="s">
        <v>1493</v>
      </c>
      <c r="F1629" s="4" t="s">
        <v>24</v>
      </c>
      <c r="G1629" s="4" t="str">
        <f t="shared" si="150"/>
        <v>C0363cam11</v>
      </c>
      <c r="H1629" s="8">
        <f>INDEX(data[join_date],MATCH('4.Endirim'!G1629,data[cust&amp;camp],0))</f>
        <v>44639</v>
      </c>
      <c r="I1629" s="11">
        <f>INDEX(data[GƏLİR],MATCH('4.Endirim'!G1629,data[cust&amp;camp],0))</f>
        <v>62</v>
      </c>
      <c r="J1629" s="10">
        <f t="shared" si="151"/>
        <v>44885</v>
      </c>
      <c r="K1629" s="12">
        <f t="shared" si="152"/>
        <v>62</v>
      </c>
      <c r="L1629" s="12">
        <f t="shared" si="153"/>
        <v>27</v>
      </c>
      <c r="M1629" s="12" t="str">
        <f t="shared" si="154"/>
        <v>endirim :C0363,cam11</v>
      </c>
      <c r="N1629" t="str">
        <f t="shared" si="155"/>
        <v>C036362</v>
      </c>
    </row>
    <row r="1630" spans="1:14" x14ac:dyDescent="0.25">
      <c r="A1630" t="s">
        <v>3289</v>
      </c>
      <c r="B1630" t="s">
        <v>4</v>
      </c>
      <c r="E1630" s="4" t="s">
        <v>1601</v>
      </c>
      <c r="F1630" s="4" t="s">
        <v>24</v>
      </c>
      <c r="G1630" s="4" t="str">
        <f t="shared" si="150"/>
        <v>C0390cam11</v>
      </c>
      <c r="H1630" s="8">
        <f>INDEX(data[join_date],MATCH('4.Endirim'!G1630,data[cust&amp;camp],0))</f>
        <v>44886</v>
      </c>
      <c r="I1630" s="11">
        <f>INDEX(data[GƏLİR],MATCH('4.Endirim'!G1630,data[cust&amp;camp],0))</f>
        <v>62</v>
      </c>
      <c r="J1630" s="10">
        <f t="shared" si="151"/>
        <v>44886</v>
      </c>
      <c r="K1630" s="12">
        <f t="shared" si="152"/>
        <v>62</v>
      </c>
      <c r="L1630" s="12">
        <f t="shared" si="153"/>
        <v>62</v>
      </c>
      <c r="M1630" s="12" t="str">
        <f t="shared" si="154"/>
        <v>endirim olmayacaq</v>
      </c>
      <c r="N1630" t="str">
        <f t="shared" si="155"/>
        <v>C039062</v>
      </c>
    </row>
    <row r="1631" spans="1:14" x14ac:dyDescent="0.25">
      <c r="A1631" t="s">
        <v>3289</v>
      </c>
      <c r="B1631" t="s">
        <v>20</v>
      </c>
      <c r="E1631" s="4" t="s">
        <v>1653</v>
      </c>
      <c r="F1631" s="4" t="s">
        <v>24</v>
      </c>
      <c r="G1631" s="4" t="str">
        <f t="shared" si="150"/>
        <v>C0403cam11</v>
      </c>
      <c r="H1631" s="8">
        <f>INDEX(data[join_date],MATCH('4.Endirim'!G1631,data[cust&amp;camp],0))</f>
        <v>44799</v>
      </c>
      <c r="I1631" s="11">
        <f>INDEX(data[GƏLİR],MATCH('4.Endirim'!G1631,data[cust&amp;camp],0))</f>
        <v>62</v>
      </c>
      <c r="J1631" s="10">
        <f t="shared" si="151"/>
        <v>44799</v>
      </c>
      <c r="K1631" s="12">
        <f t="shared" si="152"/>
        <v>62</v>
      </c>
      <c r="L1631" s="12">
        <f t="shared" si="153"/>
        <v>62</v>
      </c>
      <c r="M1631" s="12" t="str">
        <f t="shared" si="154"/>
        <v>endirim olmayacaq</v>
      </c>
      <c r="N1631" t="str">
        <f t="shared" si="155"/>
        <v>C040362</v>
      </c>
    </row>
    <row r="1632" spans="1:14" x14ac:dyDescent="0.25">
      <c r="A1632" t="s">
        <v>3293</v>
      </c>
      <c r="B1632" t="s">
        <v>8</v>
      </c>
      <c r="E1632" s="4" t="s">
        <v>1709</v>
      </c>
      <c r="F1632" s="4" t="s">
        <v>24</v>
      </c>
      <c r="G1632" s="4" t="str">
        <f t="shared" si="150"/>
        <v>C0417cam11</v>
      </c>
      <c r="H1632" s="8">
        <f>INDEX(data[join_date],MATCH('4.Endirim'!G1632,data[cust&amp;camp],0))</f>
        <v>44922</v>
      </c>
      <c r="I1632" s="11">
        <f>INDEX(data[GƏLİR],MATCH('4.Endirim'!G1632,data[cust&amp;camp],0))</f>
        <v>62</v>
      </c>
      <c r="J1632" s="10">
        <f t="shared" si="151"/>
        <v>44922</v>
      </c>
      <c r="K1632" s="12">
        <f t="shared" si="152"/>
        <v>62</v>
      </c>
      <c r="L1632" s="12">
        <f t="shared" si="153"/>
        <v>62</v>
      </c>
      <c r="M1632" s="12" t="str">
        <f t="shared" si="154"/>
        <v>endirim olmayacaq</v>
      </c>
      <c r="N1632" t="str">
        <f t="shared" si="155"/>
        <v>C041762</v>
      </c>
    </row>
    <row r="1633" spans="1:14" x14ac:dyDescent="0.25">
      <c r="A1633" t="s">
        <v>3293</v>
      </c>
      <c r="B1633" t="s">
        <v>30</v>
      </c>
      <c r="E1633" s="4" t="s">
        <v>1765</v>
      </c>
      <c r="F1633" s="4" t="s">
        <v>24</v>
      </c>
      <c r="G1633" s="4" t="str">
        <f t="shared" si="150"/>
        <v>C0431cam11</v>
      </c>
      <c r="H1633" s="8">
        <f>INDEX(data[join_date],MATCH('4.Endirim'!G1633,data[cust&amp;camp],0))</f>
        <v>44877</v>
      </c>
      <c r="I1633" s="11">
        <f>INDEX(data[GƏLİR],MATCH('4.Endirim'!G1633,data[cust&amp;camp],0))</f>
        <v>62</v>
      </c>
      <c r="J1633" s="10">
        <f t="shared" si="151"/>
        <v>44877</v>
      </c>
      <c r="K1633" s="12">
        <f t="shared" si="152"/>
        <v>62</v>
      </c>
      <c r="L1633" s="12">
        <f t="shared" si="153"/>
        <v>62</v>
      </c>
      <c r="M1633" s="12" t="str">
        <f t="shared" si="154"/>
        <v>endirim olmayacaq</v>
      </c>
      <c r="N1633" t="str">
        <f t="shared" si="155"/>
        <v>C043162</v>
      </c>
    </row>
    <row r="1634" spans="1:14" x14ac:dyDescent="0.25">
      <c r="A1634" t="s">
        <v>3297</v>
      </c>
      <c r="B1634" t="s">
        <v>4</v>
      </c>
      <c r="E1634" s="4" t="s">
        <v>1777</v>
      </c>
      <c r="F1634" s="4" t="s">
        <v>24</v>
      </c>
      <c r="G1634" s="4" t="str">
        <f t="shared" si="150"/>
        <v>C0434cam11</v>
      </c>
      <c r="H1634" s="8">
        <f>INDEX(data[join_date],MATCH('4.Endirim'!G1634,data[cust&amp;camp],0))</f>
        <v>44638</v>
      </c>
      <c r="I1634" s="11">
        <f>INDEX(data[GƏLİR],MATCH('4.Endirim'!G1634,data[cust&amp;camp],0))</f>
        <v>62</v>
      </c>
      <c r="J1634" s="10">
        <f t="shared" si="151"/>
        <v>44764</v>
      </c>
      <c r="K1634" s="12">
        <f t="shared" si="152"/>
        <v>75</v>
      </c>
      <c r="L1634" s="12">
        <f t="shared" si="153"/>
        <v>75</v>
      </c>
      <c r="M1634" s="12" t="str">
        <f t="shared" si="154"/>
        <v>endirim olmayacaq</v>
      </c>
      <c r="N1634" t="str">
        <f t="shared" si="155"/>
        <v>C043475</v>
      </c>
    </row>
    <row r="1635" spans="1:14" x14ac:dyDescent="0.25">
      <c r="A1635" t="s">
        <v>3297</v>
      </c>
      <c r="B1635" t="s">
        <v>12</v>
      </c>
      <c r="E1635" s="4" t="s">
        <v>1809</v>
      </c>
      <c r="F1635" s="4" t="s">
        <v>24</v>
      </c>
      <c r="G1635" s="4" t="str">
        <f t="shared" si="150"/>
        <v>C0442cam11</v>
      </c>
      <c r="H1635" s="8">
        <f>INDEX(data[join_date],MATCH('4.Endirim'!G1635,data[cust&amp;camp],0))</f>
        <v>44880</v>
      </c>
      <c r="I1635" s="11">
        <f>INDEX(data[GƏLİR],MATCH('4.Endirim'!G1635,data[cust&amp;camp],0))</f>
        <v>62</v>
      </c>
      <c r="J1635" s="10">
        <f t="shared" si="151"/>
        <v>44880</v>
      </c>
      <c r="K1635" s="12">
        <f t="shared" si="152"/>
        <v>62</v>
      </c>
      <c r="L1635" s="12">
        <f t="shared" si="153"/>
        <v>62</v>
      </c>
      <c r="M1635" s="12" t="str">
        <f t="shared" si="154"/>
        <v>endirim olmayacaq</v>
      </c>
      <c r="N1635" t="str">
        <f t="shared" si="155"/>
        <v>C044262</v>
      </c>
    </row>
    <row r="1636" spans="1:14" x14ac:dyDescent="0.25">
      <c r="A1636" t="s">
        <v>3301</v>
      </c>
      <c r="B1636" t="s">
        <v>14</v>
      </c>
      <c r="E1636" s="4" t="s">
        <v>1821</v>
      </c>
      <c r="F1636" s="4" t="s">
        <v>24</v>
      </c>
      <c r="G1636" s="4" t="str">
        <f t="shared" si="150"/>
        <v>C0445cam11</v>
      </c>
      <c r="H1636" s="8">
        <f>INDEX(data[join_date],MATCH('4.Endirim'!G1636,data[cust&amp;camp],0))</f>
        <v>44766</v>
      </c>
      <c r="I1636" s="11">
        <f>INDEX(data[GƏLİR],MATCH('4.Endirim'!G1636,data[cust&amp;camp],0))</f>
        <v>62</v>
      </c>
      <c r="J1636" s="10">
        <f t="shared" si="151"/>
        <v>44766</v>
      </c>
      <c r="K1636" s="12">
        <f t="shared" si="152"/>
        <v>62</v>
      </c>
      <c r="L1636" s="12">
        <f t="shared" si="153"/>
        <v>62</v>
      </c>
      <c r="M1636" s="12" t="str">
        <f t="shared" si="154"/>
        <v>endirim olmayacaq</v>
      </c>
      <c r="N1636" t="str">
        <f t="shared" si="155"/>
        <v>C044562</v>
      </c>
    </row>
    <row r="1637" spans="1:14" x14ac:dyDescent="0.25">
      <c r="A1637" t="s">
        <v>3301</v>
      </c>
      <c r="B1637" t="s">
        <v>16</v>
      </c>
      <c r="E1637" s="4" t="s">
        <v>1853</v>
      </c>
      <c r="F1637" s="4" t="s">
        <v>24</v>
      </c>
      <c r="G1637" s="4" t="str">
        <f t="shared" si="150"/>
        <v>C0453cam11</v>
      </c>
      <c r="H1637" s="8">
        <f>INDEX(data[join_date],MATCH('4.Endirim'!G1637,data[cust&amp;camp],0))</f>
        <v>44813</v>
      </c>
      <c r="I1637" s="11">
        <f>INDEX(data[GƏLİR],MATCH('4.Endirim'!G1637,data[cust&amp;camp],0))</f>
        <v>62</v>
      </c>
      <c r="J1637" s="10">
        <f t="shared" si="151"/>
        <v>44813</v>
      </c>
      <c r="K1637" s="12">
        <f t="shared" si="152"/>
        <v>62</v>
      </c>
      <c r="L1637" s="12">
        <f t="shared" si="153"/>
        <v>62</v>
      </c>
      <c r="M1637" s="12" t="str">
        <f t="shared" si="154"/>
        <v>endirim olmayacaq</v>
      </c>
      <c r="N1637" t="str">
        <f t="shared" si="155"/>
        <v>C045362</v>
      </c>
    </row>
    <row r="1638" spans="1:14" x14ac:dyDescent="0.25">
      <c r="A1638" t="s">
        <v>3305</v>
      </c>
      <c r="B1638" t="s">
        <v>10</v>
      </c>
      <c r="E1638" s="4" t="s">
        <v>1857</v>
      </c>
      <c r="F1638" s="4" t="s">
        <v>24</v>
      </c>
      <c r="G1638" s="4" t="str">
        <f t="shared" si="150"/>
        <v>C0454cam11</v>
      </c>
      <c r="H1638" s="8">
        <f>INDEX(data[join_date],MATCH('4.Endirim'!G1638,data[cust&amp;camp],0))</f>
        <v>44783</v>
      </c>
      <c r="I1638" s="11">
        <f>INDEX(data[GƏLİR],MATCH('4.Endirim'!G1638,data[cust&amp;camp],0))</f>
        <v>62</v>
      </c>
      <c r="J1638" s="10">
        <f t="shared" si="151"/>
        <v>44848</v>
      </c>
      <c r="K1638" s="12">
        <f t="shared" si="152"/>
        <v>62</v>
      </c>
      <c r="L1638" s="12">
        <f t="shared" si="153"/>
        <v>28</v>
      </c>
      <c r="M1638" s="12" t="str">
        <f t="shared" si="154"/>
        <v>endirim :C0454,cam11</v>
      </c>
      <c r="N1638" t="str">
        <f t="shared" si="155"/>
        <v>C045462</v>
      </c>
    </row>
    <row r="1639" spans="1:14" x14ac:dyDescent="0.25">
      <c r="A1639" t="s">
        <v>3305</v>
      </c>
      <c r="B1639" t="s">
        <v>30</v>
      </c>
      <c r="E1639" s="4" t="s">
        <v>1877</v>
      </c>
      <c r="F1639" s="4" t="s">
        <v>24</v>
      </c>
      <c r="G1639" s="4" t="str">
        <f t="shared" si="150"/>
        <v>C0459cam11</v>
      </c>
      <c r="H1639" s="8">
        <f>INDEX(data[join_date],MATCH('4.Endirim'!G1639,data[cust&amp;camp],0))</f>
        <v>44828</v>
      </c>
      <c r="I1639" s="11">
        <f>INDEX(data[GƏLİR],MATCH('4.Endirim'!G1639,data[cust&amp;camp],0))</f>
        <v>62</v>
      </c>
      <c r="J1639" s="10">
        <f t="shared" si="151"/>
        <v>44828</v>
      </c>
      <c r="K1639" s="12">
        <f t="shared" si="152"/>
        <v>62</v>
      </c>
      <c r="L1639" s="12">
        <f t="shared" si="153"/>
        <v>62</v>
      </c>
      <c r="M1639" s="12" t="str">
        <f t="shared" si="154"/>
        <v>endirim olmayacaq</v>
      </c>
      <c r="N1639" t="str">
        <f t="shared" si="155"/>
        <v>C045962</v>
      </c>
    </row>
    <row r="1640" spans="1:14" x14ac:dyDescent="0.25">
      <c r="A1640" t="s">
        <v>3309</v>
      </c>
      <c r="B1640" t="s">
        <v>18</v>
      </c>
      <c r="E1640" s="4" t="s">
        <v>1889</v>
      </c>
      <c r="F1640" s="4" t="s">
        <v>24</v>
      </c>
      <c r="G1640" s="4" t="str">
        <f t="shared" si="150"/>
        <v>C0462cam11</v>
      </c>
      <c r="H1640" s="8">
        <f>INDEX(data[join_date],MATCH('4.Endirim'!G1640,data[cust&amp;camp],0))</f>
        <v>44634</v>
      </c>
      <c r="I1640" s="11">
        <f>INDEX(data[GƏLİR],MATCH('4.Endirim'!G1640,data[cust&amp;camp],0))</f>
        <v>62</v>
      </c>
      <c r="J1640" s="10">
        <f t="shared" si="151"/>
        <v>44929</v>
      </c>
      <c r="K1640" s="12">
        <f t="shared" si="152"/>
        <v>62</v>
      </c>
      <c r="L1640" s="12">
        <f t="shared" si="153"/>
        <v>28</v>
      </c>
      <c r="M1640" s="12" t="str">
        <f t="shared" si="154"/>
        <v>endirim :C0462,cam11</v>
      </c>
      <c r="N1640" t="str">
        <f t="shared" si="155"/>
        <v>C046262</v>
      </c>
    </row>
    <row r="1641" spans="1:14" x14ac:dyDescent="0.25">
      <c r="A1641" t="s">
        <v>3313</v>
      </c>
      <c r="B1641" t="s">
        <v>12</v>
      </c>
      <c r="E1641" s="4" t="s">
        <v>1897</v>
      </c>
      <c r="F1641" s="4" t="s">
        <v>24</v>
      </c>
      <c r="G1641" s="4" t="str">
        <f t="shared" si="150"/>
        <v>C0464cam11</v>
      </c>
      <c r="H1641" s="8">
        <f>INDEX(data[join_date],MATCH('4.Endirim'!G1641,data[cust&amp;camp],0))</f>
        <v>45034</v>
      </c>
      <c r="I1641" s="11">
        <f>INDEX(data[GƏLİR],MATCH('4.Endirim'!G1641,data[cust&amp;camp],0))</f>
        <v>62</v>
      </c>
      <c r="J1641" s="10">
        <f t="shared" si="151"/>
        <v>45034</v>
      </c>
      <c r="K1641" s="12">
        <f t="shared" si="152"/>
        <v>62</v>
      </c>
      <c r="L1641" s="12">
        <f t="shared" si="153"/>
        <v>62</v>
      </c>
      <c r="M1641" s="12" t="str">
        <f t="shared" si="154"/>
        <v>endirim olmayacaq</v>
      </c>
      <c r="N1641" t="str">
        <f t="shared" si="155"/>
        <v>C046462</v>
      </c>
    </row>
    <row r="1642" spans="1:14" x14ac:dyDescent="0.25">
      <c r="A1642" t="s">
        <v>3313</v>
      </c>
      <c r="B1642" t="s">
        <v>14</v>
      </c>
      <c r="E1642" s="4" t="s">
        <v>1909</v>
      </c>
      <c r="F1642" s="4" t="s">
        <v>24</v>
      </c>
      <c r="G1642" s="4" t="str">
        <f t="shared" si="150"/>
        <v>C0467cam11</v>
      </c>
      <c r="H1642" s="8">
        <f>INDEX(data[join_date],MATCH('4.Endirim'!G1642,data[cust&amp;camp],0))</f>
        <v>44857</v>
      </c>
      <c r="I1642" s="11">
        <f>INDEX(data[GƏLİR],MATCH('4.Endirim'!G1642,data[cust&amp;camp],0))</f>
        <v>62</v>
      </c>
      <c r="J1642" s="10">
        <f t="shared" si="151"/>
        <v>44857</v>
      </c>
      <c r="K1642" s="12">
        <f t="shared" si="152"/>
        <v>62</v>
      </c>
      <c r="L1642" s="12">
        <f t="shared" si="153"/>
        <v>62</v>
      </c>
      <c r="M1642" s="12" t="str">
        <f t="shared" si="154"/>
        <v>endirim olmayacaq</v>
      </c>
      <c r="N1642" t="str">
        <f t="shared" si="155"/>
        <v>C046762</v>
      </c>
    </row>
    <row r="1643" spans="1:14" x14ac:dyDescent="0.25">
      <c r="A1643" t="s">
        <v>3317</v>
      </c>
      <c r="B1643" t="s">
        <v>8</v>
      </c>
      <c r="E1643" s="4" t="s">
        <v>1913</v>
      </c>
      <c r="F1643" s="4" t="s">
        <v>24</v>
      </c>
      <c r="G1643" s="4" t="str">
        <f t="shared" si="150"/>
        <v>C0468cam11</v>
      </c>
      <c r="H1643" s="8">
        <f>INDEX(data[join_date],MATCH('4.Endirim'!G1643,data[cust&amp;camp],0))</f>
        <v>44783</v>
      </c>
      <c r="I1643" s="11">
        <f>INDEX(data[GƏLİR],MATCH('4.Endirim'!G1643,data[cust&amp;camp],0))</f>
        <v>62</v>
      </c>
      <c r="J1643" s="10">
        <f t="shared" si="151"/>
        <v>44799</v>
      </c>
      <c r="K1643" s="12">
        <f t="shared" si="152"/>
        <v>62</v>
      </c>
      <c r="L1643" s="12">
        <f t="shared" si="153"/>
        <v>14</v>
      </c>
      <c r="M1643" s="12" t="str">
        <f t="shared" si="154"/>
        <v>endirim :C0468,cam11</v>
      </c>
      <c r="N1643" t="str">
        <f t="shared" si="155"/>
        <v>C046862</v>
      </c>
    </row>
    <row r="1644" spans="1:14" x14ac:dyDescent="0.25">
      <c r="A1644" t="s">
        <v>3317</v>
      </c>
      <c r="B1644" t="s">
        <v>22</v>
      </c>
      <c r="E1644" s="4" t="s">
        <v>1941</v>
      </c>
      <c r="F1644" s="4" t="s">
        <v>24</v>
      </c>
      <c r="G1644" s="4" t="str">
        <f t="shared" si="150"/>
        <v>C0475cam11</v>
      </c>
      <c r="H1644" s="8">
        <f>INDEX(data[join_date],MATCH('4.Endirim'!G1644,data[cust&amp;camp],0))</f>
        <v>44726</v>
      </c>
      <c r="I1644" s="11">
        <f>INDEX(data[GƏLİR],MATCH('4.Endirim'!G1644,data[cust&amp;camp],0))</f>
        <v>62</v>
      </c>
      <c r="J1644" s="10">
        <f t="shared" si="151"/>
        <v>44913</v>
      </c>
      <c r="K1644" s="12">
        <f t="shared" si="152"/>
        <v>62</v>
      </c>
      <c r="L1644" s="12">
        <f t="shared" si="153"/>
        <v>10</v>
      </c>
      <c r="M1644" s="12" t="str">
        <f t="shared" si="154"/>
        <v>endirim :C0475,cam11</v>
      </c>
      <c r="N1644" t="str">
        <f t="shared" si="155"/>
        <v>C047562</v>
      </c>
    </row>
    <row r="1645" spans="1:14" x14ac:dyDescent="0.25">
      <c r="A1645" t="s">
        <v>3321</v>
      </c>
      <c r="B1645" t="s">
        <v>4</v>
      </c>
      <c r="E1645" s="4" t="s">
        <v>2009</v>
      </c>
      <c r="F1645" s="4" t="s">
        <v>24</v>
      </c>
      <c r="G1645" s="4" t="str">
        <f t="shared" si="150"/>
        <v>C0492cam11</v>
      </c>
      <c r="H1645" s="8">
        <f>INDEX(data[join_date],MATCH('4.Endirim'!G1645,data[cust&amp;camp],0))</f>
        <v>44772</v>
      </c>
      <c r="I1645" s="11">
        <f>INDEX(data[GƏLİR],MATCH('4.Endirim'!G1645,data[cust&amp;camp],0))</f>
        <v>62</v>
      </c>
      <c r="J1645" s="10">
        <f t="shared" si="151"/>
        <v>44772</v>
      </c>
      <c r="K1645" s="12">
        <f t="shared" si="152"/>
        <v>66</v>
      </c>
      <c r="L1645" s="12">
        <f t="shared" si="153"/>
        <v>62</v>
      </c>
      <c r="M1645" s="12" t="str">
        <f t="shared" si="154"/>
        <v>endirim olmayacaq</v>
      </c>
      <c r="N1645" t="str">
        <f t="shared" si="155"/>
        <v>C049266</v>
      </c>
    </row>
    <row r="1646" spans="1:14" x14ac:dyDescent="0.25">
      <c r="A1646" t="s">
        <v>3321</v>
      </c>
      <c r="B1646" t="s">
        <v>14</v>
      </c>
      <c r="E1646" s="4" t="s">
        <v>2045</v>
      </c>
      <c r="F1646" s="4" t="s">
        <v>24</v>
      </c>
      <c r="G1646" s="4" t="str">
        <f t="shared" si="150"/>
        <v>C0501cam11</v>
      </c>
      <c r="H1646" s="8">
        <f>INDEX(data[join_date],MATCH('4.Endirim'!G1646,data[cust&amp;camp],0))</f>
        <v>44706</v>
      </c>
      <c r="I1646" s="11">
        <f>INDEX(data[GƏLİR],MATCH('4.Endirim'!G1646,data[cust&amp;camp],0))</f>
        <v>62</v>
      </c>
      <c r="J1646" s="10">
        <f t="shared" si="151"/>
        <v>44980</v>
      </c>
      <c r="K1646" s="12">
        <f t="shared" si="152"/>
        <v>62</v>
      </c>
      <c r="L1646" s="12">
        <f t="shared" si="153"/>
        <v>28</v>
      </c>
      <c r="M1646" s="12" t="str">
        <f t="shared" si="154"/>
        <v>endirim :C0501,cam11</v>
      </c>
      <c r="N1646" t="str">
        <f t="shared" si="155"/>
        <v>C050162</v>
      </c>
    </row>
    <row r="1647" spans="1:14" x14ac:dyDescent="0.25">
      <c r="A1647" t="s">
        <v>3325</v>
      </c>
      <c r="B1647" t="s">
        <v>10</v>
      </c>
      <c r="E1647" s="4" t="s">
        <v>2089</v>
      </c>
      <c r="F1647" s="4" t="s">
        <v>24</v>
      </c>
      <c r="G1647" s="4" t="str">
        <f t="shared" si="150"/>
        <v>C0512cam11</v>
      </c>
      <c r="H1647" s="8">
        <f>INDEX(data[join_date],MATCH('4.Endirim'!G1647,data[cust&amp;camp],0))</f>
        <v>44715</v>
      </c>
      <c r="I1647" s="11">
        <f>INDEX(data[GƏLİR],MATCH('4.Endirim'!G1647,data[cust&amp;camp],0))</f>
        <v>62</v>
      </c>
      <c r="J1647" s="10">
        <f t="shared" si="151"/>
        <v>44715</v>
      </c>
      <c r="K1647" s="12">
        <f t="shared" si="152"/>
        <v>62</v>
      </c>
      <c r="L1647" s="12">
        <f t="shared" si="153"/>
        <v>62</v>
      </c>
      <c r="M1647" s="12" t="str">
        <f t="shared" si="154"/>
        <v>endirim olmayacaq</v>
      </c>
      <c r="N1647" t="str">
        <f t="shared" si="155"/>
        <v>C051262</v>
      </c>
    </row>
    <row r="1648" spans="1:14" x14ac:dyDescent="0.25">
      <c r="A1648" t="s">
        <v>3325</v>
      </c>
      <c r="B1648" t="s">
        <v>22</v>
      </c>
      <c r="E1648" s="4" t="s">
        <v>2181</v>
      </c>
      <c r="F1648" s="4" t="s">
        <v>24</v>
      </c>
      <c r="G1648" s="4" t="str">
        <f t="shared" si="150"/>
        <v>C0535cam11</v>
      </c>
      <c r="H1648" s="8">
        <f>INDEX(data[join_date],MATCH('4.Endirim'!G1648,data[cust&amp;camp],0))</f>
        <v>44674</v>
      </c>
      <c r="I1648" s="11">
        <f>INDEX(data[GƏLİR],MATCH('4.Endirim'!G1648,data[cust&amp;camp],0))</f>
        <v>62</v>
      </c>
      <c r="J1648" s="10">
        <f t="shared" si="151"/>
        <v>44900</v>
      </c>
      <c r="K1648" s="12">
        <f t="shared" si="152"/>
        <v>62</v>
      </c>
      <c r="L1648" s="12">
        <f t="shared" si="153"/>
        <v>14</v>
      </c>
      <c r="M1648" s="12" t="str">
        <f t="shared" si="154"/>
        <v>endirim :C0535,cam11</v>
      </c>
      <c r="N1648" t="str">
        <f t="shared" si="155"/>
        <v>C053562</v>
      </c>
    </row>
    <row r="1649" spans="1:14" x14ac:dyDescent="0.25">
      <c r="A1649" t="s">
        <v>3329</v>
      </c>
      <c r="B1649" t="s">
        <v>6</v>
      </c>
      <c r="E1649" s="4" t="s">
        <v>2189</v>
      </c>
      <c r="F1649" s="4" t="s">
        <v>24</v>
      </c>
      <c r="G1649" s="4" t="str">
        <f t="shared" si="150"/>
        <v>C0537cam11</v>
      </c>
      <c r="H1649" s="8">
        <f>INDEX(data[join_date],MATCH('4.Endirim'!G1649,data[cust&amp;camp],0))</f>
        <v>44728</v>
      </c>
      <c r="I1649" s="11">
        <f>INDEX(data[GƏLİR],MATCH('4.Endirim'!G1649,data[cust&amp;camp],0))</f>
        <v>62</v>
      </c>
      <c r="J1649" s="10">
        <f t="shared" si="151"/>
        <v>44728</v>
      </c>
      <c r="K1649" s="12">
        <f t="shared" si="152"/>
        <v>62</v>
      </c>
      <c r="L1649" s="12">
        <f t="shared" si="153"/>
        <v>62</v>
      </c>
      <c r="M1649" s="12" t="str">
        <f t="shared" si="154"/>
        <v>endirim olmayacaq</v>
      </c>
      <c r="N1649" t="str">
        <f t="shared" si="155"/>
        <v>C053762</v>
      </c>
    </row>
    <row r="1650" spans="1:14" x14ac:dyDescent="0.25">
      <c r="A1650" t="s">
        <v>3329</v>
      </c>
      <c r="B1650" t="s">
        <v>16</v>
      </c>
      <c r="E1650" s="4" t="s">
        <v>2197</v>
      </c>
      <c r="F1650" s="4" t="s">
        <v>24</v>
      </c>
      <c r="G1650" s="4" t="str">
        <f t="shared" si="150"/>
        <v>C0539cam11</v>
      </c>
      <c r="H1650" s="8">
        <f>INDEX(data[join_date],MATCH('4.Endirim'!G1650,data[cust&amp;camp],0))</f>
        <v>44886</v>
      </c>
      <c r="I1650" s="11">
        <f>INDEX(data[GƏLİR],MATCH('4.Endirim'!G1650,data[cust&amp;camp],0))</f>
        <v>62</v>
      </c>
      <c r="J1650" s="10">
        <f t="shared" si="151"/>
        <v>45010</v>
      </c>
      <c r="K1650" s="12">
        <f t="shared" si="152"/>
        <v>62</v>
      </c>
      <c r="L1650" s="12">
        <f t="shared" si="153"/>
        <v>16</v>
      </c>
      <c r="M1650" s="12" t="str">
        <f t="shared" si="154"/>
        <v>endirim :C0539,cam11</v>
      </c>
      <c r="N1650" t="str">
        <f t="shared" si="155"/>
        <v>C053962</v>
      </c>
    </row>
    <row r="1651" spans="1:14" x14ac:dyDescent="0.25">
      <c r="A1651" t="s">
        <v>3333</v>
      </c>
      <c r="B1651" t="s">
        <v>8</v>
      </c>
      <c r="E1651" s="4" t="s">
        <v>2217</v>
      </c>
      <c r="F1651" s="4" t="s">
        <v>24</v>
      </c>
      <c r="G1651" s="4" t="str">
        <f t="shared" si="150"/>
        <v>C0544cam11</v>
      </c>
      <c r="H1651" s="8">
        <f>INDEX(data[join_date],MATCH('4.Endirim'!G1651,data[cust&amp;camp],0))</f>
        <v>44810</v>
      </c>
      <c r="I1651" s="11">
        <f>INDEX(data[GƏLİR],MATCH('4.Endirim'!G1651,data[cust&amp;camp],0))</f>
        <v>62</v>
      </c>
      <c r="J1651" s="10">
        <f t="shared" si="151"/>
        <v>44810</v>
      </c>
      <c r="K1651" s="12">
        <f t="shared" si="152"/>
        <v>62</v>
      </c>
      <c r="L1651" s="12">
        <f t="shared" si="153"/>
        <v>62</v>
      </c>
      <c r="M1651" s="12" t="str">
        <f t="shared" si="154"/>
        <v>endirim olmayacaq</v>
      </c>
      <c r="N1651" t="str">
        <f t="shared" si="155"/>
        <v>C054462</v>
      </c>
    </row>
    <row r="1652" spans="1:14" x14ac:dyDescent="0.25">
      <c r="A1652" t="s">
        <v>3333</v>
      </c>
      <c r="B1652" t="s">
        <v>16</v>
      </c>
      <c r="E1652" s="4" t="s">
        <v>2221</v>
      </c>
      <c r="F1652" s="4" t="s">
        <v>24</v>
      </c>
      <c r="G1652" s="4" t="str">
        <f t="shared" si="150"/>
        <v>C0545cam11</v>
      </c>
      <c r="H1652" s="8">
        <f>INDEX(data[join_date],MATCH('4.Endirim'!G1652,data[cust&amp;camp],0))</f>
        <v>44704</v>
      </c>
      <c r="I1652" s="11">
        <f>INDEX(data[GƏLİR],MATCH('4.Endirim'!G1652,data[cust&amp;camp],0))</f>
        <v>62</v>
      </c>
      <c r="J1652" s="10">
        <f t="shared" si="151"/>
        <v>44704</v>
      </c>
      <c r="K1652" s="12">
        <f t="shared" si="152"/>
        <v>62</v>
      </c>
      <c r="L1652" s="12">
        <f t="shared" si="153"/>
        <v>62</v>
      </c>
      <c r="M1652" s="12" t="str">
        <f t="shared" si="154"/>
        <v>endirim olmayacaq</v>
      </c>
      <c r="N1652" t="str">
        <f t="shared" si="155"/>
        <v>C054562</v>
      </c>
    </row>
    <row r="1653" spans="1:14" x14ac:dyDescent="0.25">
      <c r="A1653" t="s">
        <v>3337</v>
      </c>
      <c r="B1653" t="s">
        <v>28</v>
      </c>
      <c r="E1653" s="4" t="s">
        <v>2257</v>
      </c>
      <c r="F1653" s="4" t="s">
        <v>24</v>
      </c>
      <c r="G1653" s="4" t="str">
        <f t="shared" si="150"/>
        <v>C0554cam11</v>
      </c>
      <c r="H1653" s="8">
        <f>INDEX(data[join_date],MATCH('4.Endirim'!G1653,data[cust&amp;camp],0))</f>
        <v>44919</v>
      </c>
      <c r="I1653" s="11">
        <f>INDEX(data[GƏLİR],MATCH('4.Endirim'!G1653,data[cust&amp;camp],0))</f>
        <v>62</v>
      </c>
      <c r="J1653" s="10">
        <f t="shared" si="151"/>
        <v>44919</v>
      </c>
      <c r="K1653" s="12">
        <f t="shared" si="152"/>
        <v>62</v>
      </c>
      <c r="L1653" s="12">
        <f t="shared" si="153"/>
        <v>62</v>
      </c>
      <c r="M1653" s="12" t="str">
        <f t="shared" si="154"/>
        <v>endirim olmayacaq</v>
      </c>
      <c r="N1653" t="str">
        <f t="shared" si="155"/>
        <v>C055462</v>
      </c>
    </row>
    <row r="1654" spans="1:14" x14ac:dyDescent="0.25">
      <c r="A1654" t="s">
        <v>3341</v>
      </c>
      <c r="B1654" t="s">
        <v>6</v>
      </c>
      <c r="E1654" s="4" t="s">
        <v>2293</v>
      </c>
      <c r="F1654" s="4" t="s">
        <v>24</v>
      </c>
      <c r="G1654" s="4" t="str">
        <f t="shared" si="150"/>
        <v>C0563cam11</v>
      </c>
      <c r="H1654" s="8">
        <f>INDEX(data[join_date],MATCH('4.Endirim'!G1654,data[cust&amp;camp],0))</f>
        <v>44850</v>
      </c>
      <c r="I1654" s="11">
        <f>INDEX(data[GƏLİR],MATCH('4.Endirim'!G1654,data[cust&amp;camp],0))</f>
        <v>62</v>
      </c>
      <c r="J1654" s="10">
        <f t="shared" si="151"/>
        <v>44850</v>
      </c>
      <c r="K1654" s="12">
        <f t="shared" si="152"/>
        <v>62</v>
      </c>
      <c r="L1654" s="12">
        <f t="shared" si="153"/>
        <v>62</v>
      </c>
      <c r="M1654" s="12" t="str">
        <f t="shared" si="154"/>
        <v>endirim olmayacaq</v>
      </c>
      <c r="N1654" t="str">
        <f t="shared" si="155"/>
        <v>C056362</v>
      </c>
    </row>
    <row r="1655" spans="1:14" x14ac:dyDescent="0.25">
      <c r="A1655" t="s">
        <v>3341</v>
      </c>
      <c r="B1655" t="s">
        <v>34</v>
      </c>
      <c r="E1655" s="4" t="s">
        <v>2349</v>
      </c>
      <c r="F1655" s="4" t="s">
        <v>24</v>
      </c>
      <c r="G1655" s="4" t="str">
        <f t="shared" si="150"/>
        <v>C0577cam11</v>
      </c>
      <c r="H1655" s="8">
        <f>INDEX(data[join_date],MATCH('4.Endirim'!G1655,data[cust&amp;camp],0))</f>
        <v>44815</v>
      </c>
      <c r="I1655" s="11">
        <f>INDEX(data[GƏLİR],MATCH('4.Endirim'!G1655,data[cust&amp;camp],0))</f>
        <v>62</v>
      </c>
      <c r="J1655" s="10">
        <f t="shared" si="151"/>
        <v>44924</v>
      </c>
      <c r="K1655" s="12">
        <f t="shared" si="152"/>
        <v>62</v>
      </c>
      <c r="L1655" s="12">
        <f t="shared" si="153"/>
        <v>26</v>
      </c>
      <c r="M1655" s="12" t="str">
        <f t="shared" si="154"/>
        <v>endirim :C0577,cam11</v>
      </c>
      <c r="N1655" t="str">
        <f t="shared" si="155"/>
        <v>C057762</v>
      </c>
    </row>
    <row r="1656" spans="1:14" x14ac:dyDescent="0.25">
      <c r="A1656" t="s">
        <v>3345</v>
      </c>
      <c r="B1656" t="s">
        <v>10</v>
      </c>
      <c r="E1656" s="4" t="s">
        <v>2413</v>
      </c>
      <c r="F1656" s="4" t="s">
        <v>24</v>
      </c>
      <c r="G1656" s="4" t="str">
        <f t="shared" si="150"/>
        <v>C0593cam11</v>
      </c>
      <c r="H1656" s="8">
        <f>INDEX(data[join_date],MATCH('4.Endirim'!G1656,data[cust&amp;camp],0))</f>
        <v>44909</v>
      </c>
      <c r="I1656" s="11">
        <f>INDEX(data[GƏLİR],MATCH('4.Endirim'!G1656,data[cust&amp;camp],0))</f>
        <v>62</v>
      </c>
      <c r="J1656" s="10">
        <f t="shared" si="151"/>
        <v>44909</v>
      </c>
      <c r="K1656" s="12">
        <f t="shared" si="152"/>
        <v>62</v>
      </c>
      <c r="L1656" s="12">
        <f t="shared" si="153"/>
        <v>62</v>
      </c>
      <c r="M1656" s="12" t="str">
        <f t="shared" si="154"/>
        <v>endirim olmayacaq</v>
      </c>
      <c r="N1656" t="str">
        <f t="shared" si="155"/>
        <v>C059362</v>
      </c>
    </row>
    <row r="1657" spans="1:14" x14ac:dyDescent="0.25">
      <c r="A1657" t="s">
        <v>3345</v>
      </c>
      <c r="B1657" t="s">
        <v>34</v>
      </c>
      <c r="E1657" s="4" t="s">
        <v>2573</v>
      </c>
      <c r="F1657" s="4" t="s">
        <v>24</v>
      </c>
      <c r="G1657" s="4" t="str">
        <f t="shared" si="150"/>
        <v>C0633cam11</v>
      </c>
      <c r="H1657" s="8">
        <f>INDEX(data[join_date],MATCH('4.Endirim'!G1657,data[cust&amp;camp],0))</f>
        <v>44971</v>
      </c>
      <c r="I1657" s="11">
        <f>INDEX(data[GƏLİR],MATCH('4.Endirim'!G1657,data[cust&amp;camp],0))</f>
        <v>62</v>
      </c>
      <c r="J1657" s="10">
        <f t="shared" si="151"/>
        <v>44971</v>
      </c>
      <c r="K1657" s="12">
        <f t="shared" si="152"/>
        <v>62</v>
      </c>
      <c r="L1657" s="12">
        <f t="shared" si="153"/>
        <v>62</v>
      </c>
      <c r="M1657" s="12" t="str">
        <f t="shared" si="154"/>
        <v>endirim olmayacaq</v>
      </c>
      <c r="N1657" t="str">
        <f t="shared" si="155"/>
        <v>C063362</v>
      </c>
    </row>
    <row r="1658" spans="1:14" x14ac:dyDescent="0.25">
      <c r="A1658" t="s">
        <v>3349</v>
      </c>
      <c r="B1658" t="s">
        <v>16</v>
      </c>
      <c r="E1658" s="4" t="s">
        <v>2657</v>
      </c>
      <c r="F1658" s="4" t="s">
        <v>24</v>
      </c>
      <c r="G1658" s="4" t="str">
        <f t="shared" si="150"/>
        <v>C0654cam11</v>
      </c>
      <c r="H1658" s="8">
        <f>INDEX(data[join_date],MATCH('4.Endirim'!G1658,data[cust&amp;camp],0))</f>
        <v>44967</v>
      </c>
      <c r="I1658" s="11">
        <f>INDEX(data[GƏLİR],MATCH('4.Endirim'!G1658,data[cust&amp;camp],0))</f>
        <v>62</v>
      </c>
      <c r="J1658" s="10">
        <f t="shared" si="151"/>
        <v>44967</v>
      </c>
      <c r="K1658" s="12">
        <f t="shared" si="152"/>
        <v>62</v>
      </c>
      <c r="L1658" s="12">
        <f t="shared" si="153"/>
        <v>62</v>
      </c>
      <c r="M1658" s="12" t="str">
        <f t="shared" si="154"/>
        <v>endirim olmayacaq</v>
      </c>
      <c r="N1658" t="str">
        <f t="shared" si="155"/>
        <v>C065462</v>
      </c>
    </row>
    <row r="1659" spans="1:14" x14ac:dyDescent="0.25">
      <c r="A1659" t="s">
        <v>3349</v>
      </c>
      <c r="B1659" t="s">
        <v>34</v>
      </c>
      <c r="E1659" s="4" t="s">
        <v>2685</v>
      </c>
      <c r="F1659" s="4" t="s">
        <v>24</v>
      </c>
      <c r="G1659" s="4" t="str">
        <f t="shared" si="150"/>
        <v>C0661cam11</v>
      </c>
      <c r="H1659" s="8">
        <f>INDEX(data[join_date],MATCH('4.Endirim'!G1659,data[cust&amp;camp],0))</f>
        <v>44852</v>
      </c>
      <c r="I1659" s="11">
        <f>INDEX(data[GƏLİR],MATCH('4.Endirim'!G1659,data[cust&amp;camp],0))</f>
        <v>62</v>
      </c>
      <c r="J1659" s="10">
        <f t="shared" si="151"/>
        <v>44852</v>
      </c>
      <c r="K1659" s="12">
        <f t="shared" si="152"/>
        <v>62</v>
      </c>
      <c r="L1659" s="12">
        <f t="shared" si="153"/>
        <v>62</v>
      </c>
      <c r="M1659" s="12" t="str">
        <f t="shared" si="154"/>
        <v>endirim olmayacaq</v>
      </c>
      <c r="N1659" t="str">
        <f t="shared" si="155"/>
        <v>C066162</v>
      </c>
    </row>
    <row r="1660" spans="1:14" x14ac:dyDescent="0.25">
      <c r="A1660" t="s">
        <v>3353</v>
      </c>
      <c r="B1660" t="s">
        <v>16</v>
      </c>
      <c r="E1660" s="4" t="s">
        <v>2721</v>
      </c>
      <c r="F1660" s="4" t="s">
        <v>24</v>
      </c>
      <c r="G1660" s="4" t="str">
        <f t="shared" si="150"/>
        <v>C0670cam11</v>
      </c>
      <c r="H1660" s="8">
        <f>INDEX(data[join_date],MATCH('4.Endirim'!G1660,data[cust&amp;camp],0))</f>
        <v>44623</v>
      </c>
      <c r="I1660" s="11">
        <f>INDEX(data[GƏLİR],MATCH('4.Endirim'!G1660,data[cust&amp;camp],0))</f>
        <v>62</v>
      </c>
      <c r="J1660" s="10">
        <f t="shared" si="151"/>
        <v>44623</v>
      </c>
      <c r="K1660" s="12">
        <f t="shared" si="152"/>
        <v>62</v>
      </c>
      <c r="L1660" s="12">
        <f t="shared" si="153"/>
        <v>62</v>
      </c>
      <c r="M1660" s="12" t="str">
        <f t="shared" si="154"/>
        <v>endirim olmayacaq</v>
      </c>
      <c r="N1660" t="str">
        <f t="shared" si="155"/>
        <v>C067062</v>
      </c>
    </row>
    <row r="1661" spans="1:14" x14ac:dyDescent="0.25">
      <c r="A1661" t="s">
        <v>3353</v>
      </c>
      <c r="B1661" t="s">
        <v>28</v>
      </c>
      <c r="E1661" s="4" t="s">
        <v>2749</v>
      </c>
      <c r="F1661" s="4" t="s">
        <v>24</v>
      </c>
      <c r="G1661" s="4" t="str">
        <f t="shared" si="150"/>
        <v>C0677cam11</v>
      </c>
      <c r="H1661" s="8">
        <f>INDEX(data[join_date],MATCH('4.Endirim'!G1661,data[cust&amp;camp],0))</f>
        <v>44905</v>
      </c>
      <c r="I1661" s="11">
        <f>INDEX(data[GƏLİR],MATCH('4.Endirim'!G1661,data[cust&amp;camp],0))</f>
        <v>62</v>
      </c>
      <c r="J1661" s="10">
        <f t="shared" si="151"/>
        <v>45000</v>
      </c>
      <c r="K1661" s="12">
        <f t="shared" si="152"/>
        <v>62</v>
      </c>
      <c r="L1661" s="12">
        <f t="shared" si="153"/>
        <v>16</v>
      </c>
      <c r="M1661" s="12" t="str">
        <f t="shared" si="154"/>
        <v>endirim :C0677,cam11</v>
      </c>
      <c r="N1661" t="str">
        <f t="shared" si="155"/>
        <v>C067762</v>
      </c>
    </row>
    <row r="1662" spans="1:14" x14ac:dyDescent="0.25">
      <c r="A1662" t="s">
        <v>3357</v>
      </c>
      <c r="B1662" t="s">
        <v>18</v>
      </c>
      <c r="E1662" s="4" t="s">
        <v>2761</v>
      </c>
      <c r="F1662" s="4" t="s">
        <v>24</v>
      </c>
      <c r="G1662" s="4" t="str">
        <f t="shared" si="150"/>
        <v>C0680cam11</v>
      </c>
      <c r="H1662" s="8">
        <f>INDEX(data[join_date],MATCH('4.Endirim'!G1662,data[cust&amp;camp],0))</f>
        <v>44892</v>
      </c>
      <c r="I1662" s="11">
        <f>INDEX(data[GƏLİR],MATCH('4.Endirim'!G1662,data[cust&amp;camp],0))</f>
        <v>62</v>
      </c>
      <c r="J1662" s="10">
        <f t="shared" si="151"/>
        <v>44892</v>
      </c>
      <c r="K1662" s="12">
        <f t="shared" si="152"/>
        <v>62</v>
      </c>
      <c r="L1662" s="12">
        <f t="shared" si="153"/>
        <v>62</v>
      </c>
      <c r="M1662" s="12" t="str">
        <f t="shared" si="154"/>
        <v>endirim olmayacaq</v>
      </c>
      <c r="N1662" t="str">
        <f t="shared" si="155"/>
        <v>C068062</v>
      </c>
    </row>
    <row r="1663" spans="1:14" x14ac:dyDescent="0.25">
      <c r="A1663" t="s">
        <v>3357</v>
      </c>
      <c r="B1663" t="s">
        <v>26</v>
      </c>
      <c r="E1663" s="4" t="s">
        <v>2785</v>
      </c>
      <c r="F1663" s="4" t="s">
        <v>24</v>
      </c>
      <c r="G1663" s="4" t="str">
        <f t="shared" si="150"/>
        <v>C0686cam11</v>
      </c>
      <c r="H1663" s="8">
        <f>INDEX(data[join_date],MATCH('4.Endirim'!G1663,data[cust&amp;camp],0))</f>
        <v>44693</v>
      </c>
      <c r="I1663" s="11">
        <f>INDEX(data[GƏLİR],MATCH('4.Endirim'!G1663,data[cust&amp;camp],0))</f>
        <v>62</v>
      </c>
      <c r="J1663" s="10">
        <f t="shared" si="151"/>
        <v>44996</v>
      </c>
      <c r="K1663" s="12">
        <f t="shared" si="152"/>
        <v>62</v>
      </c>
      <c r="L1663" s="12">
        <f t="shared" si="153"/>
        <v>14</v>
      </c>
      <c r="M1663" s="12" t="str">
        <f t="shared" si="154"/>
        <v>endirim :C0686,cam11</v>
      </c>
      <c r="N1663" t="str">
        <f t="shared" si="155"/>
        <v>C068662</v>
      </c>
    </row>
    <row r="1664" spans="1:14" x14ac:dyDescent="0.25">
      <c r="A1664" t="s">
        <v>3361</v>
      </c>
      <c r="B1664" t="s">
        <v>26</v>
      </c>
      <c r="E1664" s="4" t="s">
        <v>2845</v>
      </c>
      <c r="F1664" s="4" t="s">
        <v>24</v>
      </c>
      <c r="G1664" s="4" t="str">
        <f t="shared" si="150"/>
        <v>C0701cam11</v>
      </c>
      <c r="H1664" s="8">
        <f>INDEX(data[join_date],MATCH('4.Endirim'!G1664,data[cust&amp;camp],0))</f>
        <v>44770</v>
      </c>
      <c r="I1664" s="11">
        <f>INDEX(data[GƏLİR],MATCH('4.Endirim'!G1664,data[cust&amp;camp],0))</f>
        <v>62</v>
      </c>
      <c r="J1664" s="10">
        <f t="shared" si="151"/>
        <v>44770</v>
      </c>
      <c r="K1664" s="12">
        <f t="shared" si="152"/>
        <v>62</v>
      </c>
      <c r="L1664" s="12">
        <f t="shared" si="153"/>
        <v>62</v>
      </c>
      <c r="M1664" s="12" t="str">
        <f t="shared" si="154"/>
        <v>endirim olmayacaq</v>
      </c>
      <c r="N1664" t="str">
        <f t="shared" si="155"/>
        <v>C070162</v>
      </c>
    </row>
    <row r="1665" spans="1:14" x14ac:dyDescent="0.25">
      <c r="A1665" t="s">
        <v>3361</v>
      </c>
      <c r="B1665" t="s">
        <v>28</v>
      </c>
      <c r="E1665" s="4" t="s">
        <v>2897</v>
      </c>
      <c r="F1665" s="4" t="s">
        <v>24</v>
      </c>
      <c r="G1665" s="4" t="str">
        <f t="shared" si="150"/>
        <v>C0714cam11</v>
      </c>
      <c r="H1665" s="8">
        <f>INDEX(data[join_date],MATCH('4.Endirim'!G1665,data[cust&amp;camp],0))</f>
        <v>44767</v>
      </c>
      <c r="I1665" s="11">
        <f>INDEX(data[GƏLİR],MATCH('4.Endirim'!G1665,data[cust&amp;camp],0))</f>
        <v>62</v>
      </c>
      <c r="J1665" s="10">
        <f t="shared" si="151"/>
        <v>45010</v>
      </c>
      <c r="K1665" s="12">
        <f t="shared" si="152"/>
        <v>62</v>
      </c>
      <c r="L1665" s="12">
        <f t="shared" si="153"/>
        <v>28</v>
      </c>
      <c r="M1665" s="12" t="str">
        <f t="shared" si="154"/>
        <v>endirim :C0714,cam11</v>
      </c>
      <c r="N1665" t="str">
        <f t="shared" si="155"/>
        <v>C071462</v>
      </c>
    </row>
    <row r="1666" spans="1:14" x14ac:dyDescent="0.25">
      <c r="A1666" t="s">
        <v>3365</v>
      </c>
      <c r="B1666" t="s">
        <v>12</v>
      </c>
      <c r="E1666" s="4" t="s">
        <v>2905</v>
      </c>
      <c r="F1666" s="4" t="s">
        <v>24</v>
      </c>
      <c r="G1666" s="4" t="str">
        <f t="shared" si="150"/>
        <v>C0716cam11</v>
      </c>
      <c r="H1666" s="8">
        <f>INDEX(data[join_date],MATCH('4.Endirim'!G1666,data[cust&amp;camp],0))</f>
        <v>44637</v>
      </c>
      <c r="I1666" s="11">
        <f>INDEX(data[GƏLİR],MATCH('4.Endirim'!G1666,data[cust&amp;camp],0))</f>
        <v>62</v>
      </c>
      <c r="J1666" s="10">
        <f t="shared" si="151"/>
        <v>44800</v>
      </c>
      <c r="K1666" s="12">
        <f t="shared" si="152"/>
        <v>62</v>
      </c>
      <c r="L1666" s="12">
        <f t="shared" si="153"/>
        <v>29</v>
      </c>
      <c r="M1666" s="12" t="str">
        <f t="shared" si="154"/>
        <v>endirim :C0716,cam11</v>
      </c>
      <c r="N1666" t="str">
        <f t="shared" si="155"/>
        <v>C071662</v>
      </c>
    </row>
    <row r="1667" spans="1:14" x14ac:dyDescent="0.25">
      <c r="A1667" t="s">
        <v>3365</v>
      </c>
      <c r="B1667" t="s">
        <v>28</v>
      </c>
      <c r="E1667" s="4" t="s">
        <v>2909</v>
      </c>
      <c r="F1667" s="4" t="s">
        <v>24</v>
      </c>
      <c r="G1667" s="4" t="str">
        <f t="shared" si="150"/>
        <v>C0717cam11</v>
      </c>
      <c r="H1667" s="8">
        <f>INDEX(data[join_date],MATCH('4.Endirim'!G1667,data[cust&amp;camp],0))</f>
        <v>44795</v>
      </c>
      <c r="I1667" s="11">
        <f>INDEX(data[GƏLİR],MATCH('4.Endirim'!G1667,data[cust&amp;camp],0))</f>
        <v>62</v>
      </c>
      <c r="J1667" s="10">
        <f t="shared" si="151"/>
        <v>44942</v>
      </c>
      <c r="K1667" s="12">
        <f t="shared" si="152"/>
        <v>62</v>
      </c>
      <c r="L1667" s="12">
        <f t="shared" si="153"/>
        <v>22</v>
      </c>
      <c r="M1667" s="12" t="str">
        <f t="shared" si="154"/>
        <v>endirim :C0717,cam11</v>
      </c>
      <c r="N1667" t="str">
        <f t="shared" si="155"/>
        <v>C071762</v>
      </c>
    </row>
    <row r="1668" spans="1:14" x14ac:dyDescent="0.25">
      <c r="A1668" t="s">
        <v>3369</v>
      </c>
      <c r="B1668" t="s">
        <v>14</v>
      </c>
      <c r="E1668" s="4" t="s">
        <v>2917</v>
      </c>
      <c r="F1668" s="4" t="s">
        <v>24</v>
      </c>
      <c r="G1668" s="4" t="str">
        <f t="shared" ref="G1668:G1731" si="156">E1668&amp;F1668</f>
        <v>C0719cam11</v>
      </c>
      <c r="H1668" s="8">
        <f>INDEX(data[join_date],MATCH('4.Endirim'!G1668,data[cust&amp;camp],0))</f>
        <v>44893</v>
      </c>
      <c r="I1668" s="11">
        <f>INDEX(data[GƏLİR],MATCH('4.Endirim'!G1668,data[cust&amp;camp],0))</f>
        <v>62</v>
      </c>
      <c r="J1668" s="10">
        <f t="shared" ref="J1668:J1731" si="157">_xlfn.MAXIFS($H$4:$H$1948,$E$4:$E$1948,E1668)</f>
        <v>44893</v>
      </c>
      <c r="K1668" s="12">
        <f t="shared" ref="K1668:K1731" si="158">_xlfn.MAXIFS($I$4:$I$1948,$E$4:$E$1948,E1668)</f>
        <v>62</v>
      </c>
      <c r="L1668" s="12">
        <f t="shared" ref="L1668:L1731" si="159">_xlfn.MAXIFS($I$4:$I$1948,$H$4:$H$1948,J1668,$E$4:$E$1948,E1668)</f>
        <v>62</v>
      </c>
      <c r="M1668" s="12" t="str">
        <f t="shared" si="154"/>
        <v>endirim olmayacaq</v>
      </c>
      <c r="N1668" t="str">
        <f t="shared" si="155"/>
        <v>C071962</v>
      </c>
    </row>
    <row r="1669" spans="1:14" x14ac:dyDescent="0.25">
      <c r="A1669" t="s">
        <v>3369</v>
      </c>
      <c r="B1669" t="s">
        <v>24</v>
      </c>
      <c r="E1669" s="4" t="s">
        <v>2937</v>
      </c>
      <c r="F1669" s="4" t="s">
        <v>24</v>
      </c>
      <c r="G1669" s="4" t="str">
        <f t="shared" si="156"/>
        <v>C0724cam11</v>
      </c>
      <c r="H1669" s="8">
        <f>INDEX(data[join_date],MATCH('4.Endirim'!G1669,data[cust&amp;camp],0))</f>
        <v>44994</v>
      </c>
      <c r="I1669" s="11">
        <f>INDEX(data[GƏLİR],MATCH('4.Endirim'!G1669,data[cust&amp;camp],0))</f>
        <v>62</v>
      </c>
      <c r="J1669" s="10">
        <f t="shared" si="157"/>
        <v>44994</v>
      </c>
      <c r="K1669" s="12">
        <f t="shared" si="158"/>
        <v>62</v>
      </c>
      <c r="L1669" s="12">
        <f t="shared" si="159"/>
        <v>62</v>
      </c>
      <c r="M1669" s="12" t="str">
        <f t="shared" ref="M1669:M1732" si="160">IF(L1669&gt;=K1669,"endirim olmayacaq",IF(I1669=K1669,"endirim :"&amp;  E1669  &amp;","&amp;F1669,"endirim olmayacaq"))</f>
        <v>endirim olmayacaq</v>
      </c>
      <c r="N1669" t="str">
        <f t="shared" ref="N1669:N1732" si="161">E1669&amp;K1669</f>
        <v>C072462</v>
      </c>
    </row>
    <row r="1670" spans="1:14" x14ac:dyDescent="0.25">
      <c r="A1670" t="s">
        <v>3373</v>
      </c>
      <c r="B1670" t="s">
        <v>6</v>
      </c>
      <c r="E1670" s="4" t="s">
        <v>2985</v>
      </c>
      <c r="F1670" s="4" t="s">
        <v>24</v>
      </c>
      <c r="G1670" s="4" t="str">
        <f t="shared" si="156"/>
        <v>C0736cam11</v>
      </c>
      <c r="H1670" s="8">
        <f>INDEX(data[join_date],MATCH('4.Endirim'!G1670,data[cust&amp;camp],0))</f>
        <v>44582</v>
      </c>
      <c r="I1670" s="11">
        <f>INDEX(data[GƏLİR],MATCH('4.Endirim'!G1670,data[cust&amp;camp],0))</f>
        <v>62</v>
      </c>
      <c r="J1670" s="10">
        <f t="shared" si="157"/>
        <v>44765</v>
      </c>
      <c r="K1670" s="12">
        <f t="shared" si="158"/>
        <v>66</v>
      </c>
      <c r="L1670" s="12">
        <f t="shared" si="159"/>
        <v>66</v>
      </c>
      <c r="M1670" s="12" t="str">
        <f t="shared" si="160"/>
        <v>endirim olmayacaq</v>
      </c>
      <c r="N1670" t="str">
        <f t="shared" si="161"/>
        <v>C073666</v>
      </c>
    </row>
    <row r="1671" spans="1:14" x14ac:dyDescent="0.25">
      <c r="A1671" t="s">
        <v>3373</v>
      </c>
      <c r="B1671" t="s">
        <v>22</v>
      </c>
      <c r="E1671" s="4" t="s">
        <v>3029</v>
      </c>
      <c r="F1671" s="4" t="s">
        <v>24</v>
      </c>
      <c r="G1671" s="4" t="str">
        <f t="shared" si="156"/>
        <v>C0747cam11</v>
      </c>
      <c r="H1671" s="8">
        <f>INDEX(data[join_date],MATCH('4.Endirim'!G1671,data[cust&amp;camp],0))</f>
        <v>44710</v>
      </c>
      <c r="I1671" s="11">
        <f>INDEX(data[GƏLİR],MATCH('4.Endirim'!G1671,data[cust&amp;camp],0))</f>
        <v>62</v>
      </c>
      <c r="J1671" s="10">
        <f t="shared" si="157"/>
        <v>44822</v>
      </c>
      <c r="K1671" s="12">
        <f t="shared" si="158"/>
        <v>66</v>
      </c>
      <c r="L1671" s="12">
        <f t="shared" si="159"/>
        <v>66</v>
      </c>
      <c r="M1671" s="12" t="str">
        <f t="shared" si="160"/>
        <v>endirim olmayacaq</v>
      </c>
      <c r="N1671" t="str">
        <f t="shared" si="161"/>
        <v>C074766</v>
      </c>
    </row>
    <row r="1672" spans="1:14" x14ac:dyDescent="0.25">
      <c r="A1672" t="s">
        <v>3377</v>
      </c>
      <c r="B1672" t="s">
        <v>14</v>
      </c>
      <c r="E1672" s="4" t="s">
        <v>3045</v>
      </c>
      <c r="F1672" s="4" t="s">
        <v>24</v>
      </c>
      <c r="G1672" s="4" t="str">
        <f t="shared" si="156"/>
        <v>C0751cam11</v>
      </c>
      <c r="H1672" s="8">
        <f>INDEX(data[join_date],MATCH('4.Endirim'!G1672,data[cust&amp;camp],0))</f>
        <v>44849</v>
      </c>
      <c r="I1672" s="11">
        <f>INDEX(data[GƏLİR],MATCH('4.Endirim'!G1672,data[cust&amp;camp],0))</f>
        <v>62</v>
      </c>
      <c r="J1672" s="10">
        <f t="shared" si="157"/>
        <v>44996</v>
      </c>
      <c r="K1672" s="12">
        <f t="shared" si="158"/>
        <v>75</v>
      </c>
      <c r="L1672" s="12">
        <f t="shared" si="159"/>
        <v>75</v>
      </c>
      <c r="M1672" s="12" t="str">
        <f t="shared" si="160"/>
        <v>endirim olmayacaq</v>
      </c>
      <c r="N1672" t="str">
        <f t="shared" si="161"/>
        <v>C075175</v>
      </c>
    </row>
    <row r="1673" spans="1:14" x14ac:dyDescent="0.25">
      <c r="A1673" t="s">
        <v>3381</v>
      </c>
      <c r="B1673" t="s">
        <v>8</v>
      </c>
      <c r="E1673" s="4" t="s">
        <v>3077</v>
      </c>
      <c r="F1673" s="4" t="s">
        <v>24</v>
      </c>
      <c r="G1673" s="4" t="str">
        <f t="shared" si="156"/>
        <v>C0759cam11</v>
      </c>
      <c r="H1673" s="8">
        <f>INDEX(data[join_date],MATCH('4.Endirim'!G1673,data[cust&amp;camp],0))</f>
        <v>44706</v>
      </c>
      <c r="I1673" s="11">
        <f>INDEX(data[GƏLİR],MATCH('4.Endirim'!G1673,data[cust&amp;camp],0))</f>
        <v>62</v>
      </c>
      <c r="J1673" s="10">
        <f t="shared" si="157"/>
        <v>44706</v>
      </c>
      <c r="K1673" s="12">
        <f t="shared" si="158"/>
        <v>62</v>
      </c>
      <c r="L1673" s="12">
        <f t="shared" si="159"/>
        <v>62</v>
      </c>
      <c r="M1673" s="12" t="str">
        <f t="shared" si="160"/>
        <v>endirim olmayacaq</v>
      </c>
      <c r="N1673" t="str">
        <f t="shared" si="161"/>
        <v>C075962</v>
      </c>
    </row>
    <row r="1674" spans="1:14" x14ac:dyDescent="0.25">
      <c r="A1674" t="s">
        <v>3381</v>
      </c>
      <c r="B1674" t="s">
        <v>26</v>
      </c>
      <c r="E1674" s="4" t="s">
        <v>3101</v>
      </c>
      <c r="F1674" s="4" t="s">
        <v>24</v>
      </c>
      <c r="G1674" s="4" t="str">
        <f t="shared" si="156"/>
        <v>C0765cam11</v>
      </c>
      <c r="H1674" s="8">
        <f>INDEX(data[join_date],MATCH('4.Endirim'!G1674,data[cust&amp;camp],0))</f>
        <v>44906</v>
      </c>
      <c r="I1674" s="11">
        <f>INDEX(data[GƏLİR],MATCH('4.Endirim'!G1674,data[cust&amp;camp],0))</f>
        <v>62</v>
      </c>
      <c r="J1674" s="10">
        <f t="shared" si="157"/>
        <v>45032</v>
      </c>
      <c r="K1674" s="12">
        <f t="shared" si="158"/>
        <v>62</v>
      </c>
      <c r="L1674" s="12">
        <f t="shared" si="159"/>
        <v>25</v>
      </c>
      <c r="M1674" s="12" t="str">
        <f t="shared" si="160"/>
        <v>endirim :C0765,cam11</v>
      </c>
      <c r="N1674" t="str">
        <f t="shared" si="161"/>
        <v>C076562</v>
      </c>
    </row>
    <row r="1675" spans="1:14" x14ac:dyDescent="0.25">
      <c r="A1675" t="s">
        <v>3385</v>
      </c>
      <c r="B1675" t="s">
        <v>8</v>
      </c>
      <c r="E1675" s="4" t="s">
        <v>3129</v>
      </c>
      <c r="F1675" s="4" t="s">
        <v>24</v>
      </c>
      <c r="G1675" s="4" t="str">
        <f t="shared" si="156"/>
        <v>C0772cam11</v>
      </c>
      <c r="H1675" s="8">
        <f>INDEX(data[join_date],MATCH('4.Endirim'!G1675,data[cust&amp;camp],0))</f>
        <v>44597</v>
      </c>
      <c r="I1675" s="11">
        <f>INDEX(data[GƏLİR],MATCH('4.Endirim'!G1675,data[cust&amp;camp],0))</f>
        <v>62</v>
      </c>
      <c r="J1675" s="10">
        <f t="shared" si="157"/>
        <v>44805</v>
      </c>
      <c r="K1675" s="12">
        <f t="shared" si="158"/>
        <v>62</v>
      </c>
      <c r="L1675" s="12">
        <f t="shared" si="159"/>
        <v>28</v>
      </c>
      <c r="M1675" s="12" t="str">
        <f t="shared" si="160"/>
        <v>endirim :C0772,cam11</v>
      </c>
      <c r="N1675" t="str">
        <f t="shared" si="161"/>
        <v>C077262</v>
      </c>
    </row>
    <row r="1676" spans="1:14" x14ac:dyDescent="0.25">
      <c r="A1676" t="s">
        <v>3385</v>
      </c>
      <c r="B1676" t="s">
        <v>18</v>
      </c>
      <c r="E1676" s="4" t="s">
        <v>3217</v>
      </c>
      <c r="F1676" s="4" t="s">
        <v>24</v>
      </c>
      <c r="G1676" s="4" t="str">
        <f t="shared" si="156"/>
        <v>C0794cam11</v>
      </c>
      <c r="H1676" s="8">
        <f>INDEX(data[join_date],MATCH('4.Endirim'!G1676,data[cust&amp;camp],0))</f>
        <v>44863</v>
      </c>
      <c r="I1676" s="11">
        <f>INDEX(data[GƏLİR],MATCH('4.Endirim'!G1676,data[cust&amp;camp],0))</f>
        <v>62</v>
      </c>
      <c r="J1676" s="10">
        <f t="shared" si="157"/>
        <v>45018</v>
      </c>
      <c r="K1676" s="12">
        <f t="shared" si="158"/>
        <v>62</v>
      </c>
      <c r="L1676" s="12">
        <f t="shared" si="159"/>
        <v>16</v>
      </c>
      <c r="M1676" s="12" t="str">
        <f t="shared" si="160"/>
        <v>endirim :C0794,cam11</v>
      </c>
      <c r="N1676" t="str">
        <f t="shared" si="161"/>
        <v>C079462</v>
      </c>
    </row>
    <row r="1677" spans="1:14" x14ac:dyDescent="0.25">
      <c r="A1677" t="s">
        <v>3389</v>
      </c>
      <c r="B1677" t="s">
        <v>6</v>
      </c>
      <c r="E1677" s="4" t="s">
        <v>3257</v>
      </c>
      <c r="F1677" s="4" t="s">
        <v>24</v>
      </c>
      <c r="G1677" s="4" t="str">
        <f t="shared" si="156"/>
        <v>C0804cam11</v>
      </c>
      <c r="H1677" s="8">
        <f>INDEX(data[join_date],MATCH('4.Endirim'!G1677,data[cust&amp;camp],0))</f>
        <v>44644</v>
      </c>
      <c r="I1677" s="11">
        <f>INDEX(data[GƏLİR],MATCH('4.Endirim'!G1677,data[cust&amp;camp],0))</f>
        <v>62</v>
      </c>
      <c r="J1677" s="10">
        <f t="shared" si="157"/>
        <v>44834</v>
      </c>
      <c r="K1677" s="12">
        <f t="shared" si="158"/>
        <v>62</v>
      </c>
      <c r="L1677" s="12">
        <f t="shared" si="159"/>
        <v>62</v>
      </c>
      <c r="M1677" s="12" t="str">
        <f t="shared" si="160"/>
        <v>endirim olmayacaq</v>
      </c>
      <c r="N1677" t="str">
        <f t="shared" si="161"/>
        <v>C080462</v>
      </c>
    </row>
    <row r="1678" spans="1:14" x14ac:dyDescent="0.25">
      <c r="A1678" t="s">
        <v>3389</v>
      </c>
      <c r="B1678" t="s">
        <v>14</v>
      </c>
      <c r="E1678" s="4" t="s">
        <v>3369</v>
      </c>
      <c r="F1678" s="4" t="s">
        <v>24</v>
      </c>
      <c r="G1678" s="4" t="str">
        <f t="shared" si="156"/>
        <v>C0832cam11</v>
      </c>
      <c r="H1678" s="8">
        <f>INDEX(data[join_date],MATCH('4.Endirim'!G1678,data[cust&amp;camp],0))</f>
        <v>44634</v>
      </c>
      <c r="I1678" s="11">
        <f>INDEX(data[GƏLİR],MATCH('4.Endirim'!G1678,data[cust&amp;camp],0))</f>
        <v>62</v>
      </c>
      <c r="J1678" s="10">
        <f t="shared" si="157"/>
        <v>44635</v>
      </c>
      <c r="K1678" s="12">
        <f t="shared" si="158"/>
        <v>62</v>
      </c>
      <c r="L1678" s="12">
        <f t="shared" si="159"/>
        <v>13</v>
      </c>
      <c r="M1678" s="12" t="str">
        <f t="shared" si="160"/>
        <v>endirim :C0832,cam11</v>
      </c>
      <c r="N1678" t="str">
        <f t="shared" si="161"/>
        <v>C083262</v>
      </c>
    </row>
    <row r="1679" spans="1:14" x14ac:dyDescent="0.25">
      <c r="A1679" t="s">
        <v>3393</v>
      </c>
      <c r="B1679" t="s">
        <v>10</v>
      </c>
      <c r="E1679" s="4" t="s">
        <v>3505</v>
      </c>
      <c r="F1679" s="4" t="s">
        <v>24</v>
      </c>
      <c r="G1679" s="4" t="str">
        <f t="shared" si="156"/>
        <v>C0866cam11</v>
      </c>
      <c r="H1679" s="8">
        <f>INDEX(data[join_date],MATCH('4.Endirim'!G1679,data[cust&amp;camp],0))</f>
        <v>44951</v>
      </c>
      <c r="I1679" s="11">
        <f>INDEX(data[GƏLİR],MATCH('4.Endirim'!G1679,data[cust&amp;camp],0))</f>
        <v>62</v>
      </c>
      <c r="J1679" s="10">
        <f t="shared" si="157"/>
        <v>44951</v>
      </c>
      <c r="K1679" s="12">
        <f t="shared" si="158"/>
        <v>62</v>
      </c>
      <c r="L1679" s="12">
        <f t="shared" si="159"/>
        <v>62</v>
      </c>
      <c r="M1679" s="12" t="str">
        <f t="shared" si="160"/>
        <v>endirim olmayacaq</v>
      </c>
      <c r="N1679" t="str">
        <f t="shared" si="161"/>
        <v>C086662</v>
      </c>
    </row>
    <row r="1680" spans="1:14" x14ac:dyDescent="0.25">
      <c r="A1680" t="s">
        <v>3393</v>
      </c>
      <c r="B1680" t="s">
        <v>32</v>
      </c>
      <c r="E1680" s="4" t="s">
        <v>3529</v>
      </c>
      <c r="F1680" s="4" t="s">
        <v>24</v>
      </c>
      <c r="G1680" s="4" t="str">
        <f t="shared" si="156"/>
        <v>C0872cam11</v>
      </c>
      <c r="H1680" s="8">
        <f>INDEX(data[join_date],MATCH('4.Endirim'!G1680,data[cust&amp;camp],0))</f>
        <v>44639</v>
      </c>
      <c r="I1680" s="11">
        <f>INDEX(data[GƏLİR],MATCH('4.Endirim'!G1680,data[cust&amp;camp],0))</f>
        <v>62</v>
      </c>
      <c r="J1680" s="10">
        <f t="shared" si="157"/>
        <v>44938</v>
      </c>
      <c r="K1680" s="12">
        <f t="shared" si="158"/>
        <v>62</v>
      </c>
      <c r="L1680" s="12">
        <f t="shared" si="159"/>
        <v>16</v>
      </c>
      <c r="M1680" s="12" t="str">
        <f t="shared" si="160"/>
        <v>endirim :C0872,cam11</v>
      </c>
      <c r="N1680" t="str">
        <f t="shared" si="161"/>
        <v>C087262</v>
      </c>
    </row>
    <row r="1681" spans="1:14" x14ac:dyDescent="0.25">
      <c r="A1681" t="s">
        <v>3397</v>
      </c>
      <c r="B1681" t="s">
        <v>6</v>
      </c>
      <c r="E1681" s="4" t="s">
        <v>3533</v>
      </c>
      <c r="F1681" s="4" t="s">
        <v>24</v>
      </c>
      <c r="G1681" s="4" t="str">
        <f t="shared" si="156"/>
        <v>C0873cam11</v>
      </c>
      <c r="H1681" s="8">
        <f>INDEX(data[join_date],MATCH('4.Endirim'!G1681,data[cust&amp;camp],0))</f>
        <v>44938</v>
      </c>
      <c r="I1681" s="11">
        <f>INDEX(data[GƏLİR],MATCH('4.Endirim'!G1681,data[cust&amp;camp],0))</f>
        <v>62</v>
      </c>
      <c r="J1681" s="10">
        <f t="shared" si="157"/>
        <v>44938</v>
      </c>
      <c r="K1681" s="12">
        <f t="shared" si="158"/>
        <v>62</v>
      </c>
      <c r="L1681" s="12">
        <f t="shared" si="159"/>
        <v>62</v>
      </c>
      <c r="M1681" s="12" t="str">
        <f t="shared" si="160"/>
        <v>endirim olmayacaq</v>
      </c>
      <c r="N1681" t="str">
        <f t="shared" si="161"/>
        <v>C087362</v>
      </c>
    </row>
    <row r="1682" spans="1:14" x14ac:dyDescent="0.25">
      <c r="A1682" t="s">
        <v>3397</v>
      </c>
      <c r="B1682" t="s">
        <v>18</v>
      </c>
      <c r="E1682" s="4" t="s">
        <v>3545</v>
      </c>
      <c r="F1682" s="4" t="s">
        <v>24</v>
      </c>
      <c r="G1682" s="4" t="str">
        <f t="shared" si="156"/>
        <v>C0876cam11</v>
      </c>
      <c r="H1682" s="8">
        <f>INDEX(data[join_date],MATCH('4.Endirim'!G1682,data[cust&amp;camp],0))</f>
        <v>44813</v>
      </c>
      <c r="I1682" s="11">
        <f>INDEX(data[GƏLİR],MATCH('4.Endirim'!G1682,data[cust&amp;camp],0))</f>
        <v>62</v>
      </c>
      <c r="J1682" s="10">
        <f t="shared" si="157"/>
        <v>45041</v>
      </c>
      <c r="K1682" s="12">
        <f t="shared" si="158"/>
        <v>65</v>
      </c>
      <c r="L1682" s="12">
        <f t="shared" si="159"/>
        <v>65</v>
      </c>
      <c r="M1682" s="12" t="str">
        <f t="shared" si="160"/>
        <v>endirim olmayacaq</v>
      </c>
      <c r="N1682" t="str">
        <f t="shared" si="161"/>
        <v>C087665</v>
      </c>
    </row>
    <row r="1683" spans="1:14" x14ac:dyDescent="0.25">
      <c r="A1683" t="s">
        <v>3401</v>
      </c>
      <c r="B1683" t="s">
        <v>8</v>
      </c>
      <c r="E1683" s="4" t="s">
        <v>3553</v>
      </c>
      <c r="F1683" s="4" t="s">
        <v>24</v>
      </c>
      <c r="G1683" s="4" t="str">
        <f t="shared" si="156"/>
        <v>C0878cam11</v>
      </c>
      <c r="H1683" s="8">
        <f>INDEX(data[join_date],MATCH('4.Endirim'!G1683,data[cust&amp;camp],0))</f>
        <v>44770</v>
      </c>
      <c r="I1683" s="11">
        <f>INDEX(data[GƏLİR],MATCH('4.Endirim'!G1683,data[cust&amp;camp],0))</f>
        <v>62</v>
      </c>
      <c r="J1683" s="10">
        <f t="shared" si="157"/>
        <v>44894</v>
      </c>
      <c r="K1683" s="12">
        <f t="shared" si="158"/>
        <v>62</v>
      </c>
      <c r="L1683" s="12">
        <f t="shared" si="159"/>
        <v>22</v>
      </c>
      <c r="M1683" s="12" t="str">
        <f t="shared" si="160"/>
        <v>endirim :C0878,cam11</v>
      </c>
      <c r="N1683" t="str">
        <f t="shared" si="161"/>
        <v>C087862</v>
      </c>
    </row>
    <row r="1684" spans="1:14" x14ac:dyDescent="0.25">
      <c r="A1684" t="s">
        <v>3401</v>
      </c>
      <c r="B1684" t="s">
        <v>34</v>
      </c>
      <c r="E1684" s="4" t="s">
        <v>3569</v>
      </c>
      <c r="F1684" s="4" t="s">
        <v>24</v>
      </c>
      <c r="G1684" s="4" t="str">
        <f t="shared" si="156"/>
        <v>C0882cam11</v>
      </c>
      <c r="H1684" s="8">
        <f>INDEX(data[join_date],MATCH('4.Endirim'!G1684,data[cust&amp;camp],0))</f>
        <v>44812</v>
      </c>
      <c r="I1684" s="11">
        <f>INDEX(data[GƏLİR],MATCH('4.Endirim'!G1684,data[cust&amp;camp],0))</f>
        <v>62</v>
      </c>
      <c r="J1684" s="10">
        <f t="shared" si="157"/>
        <v>44812</v>
      </c>
      <c r="K1684" s="12">
        <f t="shared" si="158"/>
        <v>62</v>
      </c>
      <c r="L1684" s="12">
        <f t="shared" si="159"/>
        <v>62</v>
      </c>
      <c r="M1684" s="12" t="str">
        <f t="shared" si="160"/>
        <v>endirim olmayacaq</v>
      </c>
      <c r="N1684" t="str">
        <f t="shared" si="161"/>
        <v>C088262</v>
      </c>
    </row>
    <row r="1685" spans="1:14" x14ac:dyDescent="0.25">
      <c r="A1685" t="s">
        <v>3405</v>
      </c>
      <c r="B1685" t="s">
        <v>4</v>
      </c>
      <c r="E1685" s="4" t="s">
        <v>3585</v>
      </c>
      <c r="F1685" s="4" t="s">
        <v>24</v>
      </c>
      <c r="G1685" s="4" t="str">
        <f t="shared" si="156"/>
        <v>C0886cam11</v>
      </c>
      <c r="H1685" s="8">
        <f>INDEX(data[join_date],MATCH('4.Endirim'!G1685,data[cust&amp;camp],0))</f>
        <v>44887</v>
      </c>
      <c r="I1685" s="11">
        <f>INDEX(data[GƏLİR],MATCH('4.Endirim'!G1685,data[cust&amp;camp],0))</f>
        <v>62</v>
      </c>
      <c r="J1685" s="10">
        <f t="shared" si="157"/>
        <v>44928</v>
      </c>
      <c r="K1685" s="12">
        <f t="shared" si="158"/>
        <v>62</v>
      </c>
      <c r="L1685" s="12">
        <f t="shared" si="159"/>
        <v>62</v>
      </c>
      <c r="M1685" s="12" t="str">
        <f t="shared" si="160"/>
        <v>endirim olmayacaq</v>
      </c>
      <c r="N1685" t="str">
        <f t="shared" si="161"/>
        <v>C088662</v>
      </c>
    </row>
    <row r="1686" spans="1:14" x14ac:dyDescent="0.25">
      <c r="A1686" t="s">
        <v>3409</v>
      </c>
      <c r="B1686" t="s">
        <v>6</v>
      </c>
      <c r="E1686" s="4" t="s">
        <v>3621</v>
      </c>
      <c r="F1686" s="4" t="s">
        <v>24</v>
      </c>
      <c r="G1686" s="4" t="str">
        <f t="shared" si="156"/>
        <v>C0895cam11</v>
      </c>
      <c r="H1686" s="8">
        <f>INDEX(data[join_date],MATCH('4.Endirim'!G1686,data[cust&amp;camp],0))</f>
        <v>44833</v>
      </c>
      <c r="I1686" s="11">
        <f>INDEX(data[GƏLİR],MATCH('4.Endirim'!G1686,data[cust&amp;camp],0))</f>
        <v>62</v>
      </c>
      <c r="J1686" s="10">
        <f t="shared" si="157"/>
        <v>44833</v>
      </c>
      <c r="K1686" s="12">
        <f t="shared" si="158"/>
        <v>62</v>
      </c>
      <c r="L1686" s="12">
        <f t="shared" si="159"/>
        <v>62</v>
      </c>
      <c r="M1686" s="12" t="str">
        <f t="shared" si="160"/>
        <v>endirim olmayacaq</v>
      </c>
      <c r="N1686" t="str">
        <f t="shared" si="161"/>
        <v>C089562</v>
      </c>
    </row>
    <row r="1687" spans="1:14" x14ac:dyDescent="0.25">
      <c r="A1687" t="s">
        <v>3413</v>
      </c>
      <c r="B1687" t="s">
        <v>18</v>
      </c>
      <c r="E1687" s="4" t="s">
        <v>3633</v>
      </c>
      <c r="F1687" s="4" t="s">
        <v>24</v>
      </c>
      <c r="G1687" s="4" t="str">
        <f t="shared" si="156"/>
        <v>C0898cam11</v>
      </c>
      <c r="H1687" s="8">
        <f>INDEX(data[join_date],MATCH('4.Endirim'!G1687,data[cust&amp;camp],0))</f>
        <v>44715</v>
      </c>
      <c r="I1687" s="11">
        <f>INDEX(data[GƏLİR],MATCH('4.Endirim'!G1687,data[cust&amp;camp],0))</f>
        <v>62</v>
      </c>
      <c r="J1687" s="10">
        <f t="shared" si="157"/>
        <v>44968</v>
      </c>
      <c r="K1687" s="12">
        <f t="shared" si="158"/>
        <v>62</v>
      </c>
      <c r="L1687" s="12">
        <f t="shared" si="159"/>
        <v>10</v>
      </c>
      <c r="M1687" s="12" t="str">
        <f t="shared" si="160"/>
        <v>endirim :C0898,cam11</v>
      </c>
      <c r="N1687" t="str">
        <f t="shared" si="161"/>
        <v>C089862</v>
      </c>
    </row>
    <row r="1688" spans="1:14" x14ac:dyDescent="0.25">
      <c r="A1688" t="s">
        <v>3417</v>
      </c>
      <c r="B1688" t="s">
        <v>14</v>
      </c>
      <c r="E1688" s="4" t="s">
        <v>3661</v>
      </c>
      <c r="F1688" s="4" t="s">
        <v>24</v>
      </c>
      <c r="G1688" s="4" t="str">
        <f t="shared" si="156"/>
        <v>C0905cam11</v>
      </c>
      <c r="H1688" s="8">
        <f>INDEX(data[join_date],MATCH('4.Endirim'!G1688,data[cust&amp;camp],0))</f>
        <v>44677</v>
      </c>
      <c r="I1688" s="11">
        <f>INDEX(data[GƏLİR],MATCH('4.Endirim'!G1688,data[cust&amp;camp],0))</f>
        <v>62</v>
      </c>
      <c r="J1688" s="10">
        <f t="shared" si="157"/>
        <v>44677</v>
      </c>
      <c r="K1688" s="12">
        <f t="shared" si="158"/>
        <v>62</v>
      </c>
      <c r="L1688" s="12">
        <f t="shared" si="159"/>
        <v>62</v>
      </c>
      <c r="M1688" s="12" t="str">
        <f t="shared" si="160"/>
        <v>endirim olmayacaq</v>
      </c>
      <c r="N1688" t="str">
        <f t="shared" si="161"/>
        <v>C090562</v>
      </c>
    </row>
    <row r="1689" spans="1:14" x14ac:dyDescent="0.25">
      <c r="A1689" t="s">
        <v>3417</v>
      </c>
      <c r="B1689" t="s">
        <v>34</v>
      </c>
      <c r="E1689" s="4" t="s">
        <v>3669</v>
      </c>
      <c r="F1689" s="4" t="s">
        <v>24</v>
      </c>
      <c r="G1689" s="4" t="str">
        <f t="shared" si="156"/>
        <v>C0907cam11</v>
      </c>
      <c r="H1689" s="8">
        <f>INDEX(data[join_date],MATCH('4.Endirim'!G1689,data[cust&amp;camp],0))</f>
        <v>44938</v>
      </c>
      <c r="I1689" s="11">
        <f>INDEX(data[GƏLİR],MATCH('4.Endirim'!G1689,data[cust&amp;camp],0))</f>
        <v>62</v>
      </c>
      <c r="J1689" s="10">
        <f t="shared" si="157"/>
        <v>44938</v>
      </c>
      <c r="K1689" s="12">
        <f t="shared" si="158"/>
        <v>62</v>
      </c>
      <c r="L1689" s="12">
        <f t="shared" si="159"/>
        <v>62</v>
      </c>
      <c r="M1689" s="12" t="str">
        <f t="shared" si="160"/>
        <v>endirim olmayacaq</v>
      </c>
      <c r="N1689" t="str">
        <f t="shared" si="161"/>
        <v>C090762</v>
      </c>
    </row>
    <row r="1690" spans="1:14" x14ac:dyDescent="0.25">
      <c r="A1690" t="s">
        <v>3421</v>
      </c>
      <c r="B1690" t="s">
        <v>22</v>
      </c>
      <c r="E1690" s="4" t="s">
        <v>3673</v>
      </c>
      <c r="F1690" s="4" t="s">
        <v>24</v>
      </c>
      <c r="G1690" s="4" t="str">
        <f t="shared" si="156"/>
        <v>C0908cam11</v>
      </c>
      <c r="H1690" s="8">
        <f>INDEX(data[join_date],MATCH('4.Endirim'!G1690,data[cust&amp;camp],0))</f>
        <v>44665</v>
      </c>
      <c r="I1690" s="11">
        <f>INDEX(data[GƏLİR],MATCH('4.Endirim'!G1690,data[cust&amp;camp],0))</f>
        <v>62</v>
      </c>
      <c r="J1690" s="10">
        <f t="shared" si="157"/>
        <v>44685</v>
      </c>
      <c r="K1690" s="12">
        <f t="shared" si="158"/>
        <v>62</v>
      </c>
      <c r="L1690" s="12">
        <f t="shared" si="159"/>
        <v>22</v>
      </c>
      <c r="M1690" s="12" t="str">
        <f t="shared" si="160"/>
        <v>endirim :C0908,cam11</v>
      </c>
      <c r="N1690" t="str">
        <f t="shared" si="161"/>
        <v>C090862</v>
      </c>
    </row>
    <row r="1691" spans="1:14" x14ac:dyDescent="0.25">
      <c r="A1691" t="s">
        <v>3421</v>
      </c>
      <c r="B1691" t="s">
        <v>30</v>
      </c>
      <c r="E1691" s="4" t="s">
        <v>3705</v>
      </c>
      <c r="F1691" s="4" t="s">
        <v>24</v>
      </c>
      <c r="G1691" s="4" t="str">
        <f t="shared" si="156"/>
        <v>C0916cam11</v>
      </c>
      <c r="H1691" s="8">
        <f>INDEX(data[join_date],MATCH('4.Endirim'!G1691,data[cust&amp;camp],0))</f>
        <v>45000</v>
      </c>
      <c r="I1691" s="11">
        <f>INDEX(data[GƏLİR],MATCH('4.Endirim'!G1691,data[cust&amp;camp],0))</f>
        <v>62</v>
      </c>
      <c r="J1691" s="10">
        <f t="shared" si="157"/>
        <v>45000</v>
      </c>
      <c r="K1691" s="12">
        <f t="shared" si="158"/>
        <v>62</v>
      </c>
      <c r="L1691" s="12">
        <f t="shared" si="159"/>
        <v>62</v>
      </c>
      <c r="M1691" s="12" t="str">
        <f t="shared" si="160"/>
        <v>endirim olmayacaq</v>
      </c>
      <c r="N1691" t="str">
        <f t="shared" si="161"/>
        <v>C091662</v>
      </c>
    </row>
    <row r="1692" spans="1:14" x14ac:dyDescent="0.25">
      <c r="A1692" t="s">
        <v>3425</v>
      </c>
      <c r="B1692" t="s">
        <v>20</v>
      </c>
      <c r="E1692" s="4" t="s">
        <v>3717</v>
      </c>
      <c r="F1692" s="4" t="s">
        <v>24</v>
      </c>
      <c r="G1692" s="4" t="str">
        <f t="shared" si="156"/>
        <v>C0919cam11</v>
      </c>
      <c r="H1692" s="8">
        <f>INDEX(data[join_date],MATCH('4.Endirim'!G1692,data[cust&amp;camp],0))</f>
        <v>44978</v>
      </c>
      <c r="I1692" s="11">
        <f>INDEX(data[GƏLİR],MATCH('4.Endirim'!G1692,data[cust&amp;camp],0))</f>
        <v>62</v>
      </c>
      <c r="J1692" s="10">
        <f t="shared" si="157"/>
        <v>45022</v>
      </c>
      <c r="K1692" s="12">
        <f t="shared" si="158"/>
        <v>62</v>
      </c>
      <c r="L1692" s="12">
        <f t="shared" si="159"/>
        <v>25</v>
      </c>
      <c r="M1692" s="12" t="str">
        <f t="shared" si="160"/>
        <v>endirim :C0919,cam11</v>
      </c>
      <c r="N1692" t="str">
        <f t="shared" si="161"/>
        <v>C091962</v>
      </c>
    </row>
    <row r="1693" spans="1:14" x14ac:dyDescent="0.25">
      <c r="A1693" t="s">
        <v>3425</v>
      </c>
      <c r="B1693" t="s">
        <v>26</v>
      </c>
      <c r="E1693" s="4" t="s">
        <v>3829</v>
      </c>
      <c r="F1693" s="4" t="s">
        <v>24</v>
      </c>
      <c r="G1693" s="4" t="str">
        <f t="shared" si="156"/>
        <v>C0947cam11</v>
      </c>
      <c r="H1693" s="8">
        <f>INDEX(data[join_date],MATCH('4.Endirim'!G1693,data[cust&amp;camp],0))</f>
        <v>44614</v>
      </c>
      <c r="I1693" s="11">
        <f>INDEX(data[GƏLİR],MATCH('4.Endirim'!G1693,data[cust&amp;camp],0))</f>
        <v>62</v>
      </c>
      <c r="J1693" s="10">
        <f t="shared" si="157"/>
        <v>44787</v>
      </c>
      <c r="K1693" s="12">
        <f t="shared" si="158"/>
        <v>62</v>
      </c>
      <c r="L1693" s="12">
        <f t="shared" si="159"/>
        <v>10</v>
      </c>
      <c r="M1693" s="12" t="str">
        <f t="shared" si="160"/>
        <v>endirim :C0947,cam11</v>
      </c>
      <c r="N1693" t="str">
        <f t="shared" si="161"/>
        <v>C094762</v>
      </c>
    </row>
    <row r="1694" spans="1:14" x14ac:dyDescent="0.25">
      <c r="A1694" t="s">
        <v>3429</v>
      </c>
      <c r="B1694" t="s">
        <v>12</v>
      </c>
      <c r="E1694" s="4" t="s">
        <v>3877</v>
      </c>
      <c r="F1694" s="4" t="s">
        <v>24</v>
      </c>
      <c r="G1694" s="4" t="str">
        <f t="shared" si="156"/>
        <v>C0959cam11</v>
      </c>
      <c r="H1694" s="8">
        <f>INDEX(data[join_date],MATCH('4.Endirim'!G1694,data[cust&amp;camp],0))</f>
        <v>44778</v>
      </c>
      <c r="I1694" s="11">
        <f>INDEX(data[GƏLİR],MATCH('4.Endirim'!G1694,data[cust&amp;camp],0))</f>
        <v>62</v>
      </c>
      <c r="J1694" s="10">
        <f t="shared" si="157"/>
        <v>44794</v>
      </c>
      <c r="K1694" s="12">
        <f t="shared" si="158"/>
        <v>62</v>
      </c>
      <c r="L1694" s="12">
        <f t="shared" si="159"/>
        <v>14</v>
      </c>
      <c r="M1694" s="12" t="str">
        <f t="shared" si="160"/>
        <v>endirim :C0959,cam11</v>
      </c>
      <c r="N1694" t="str">
        <f t="shared" si="161"/>
        <v>C095962</v>
      </c>
    </row>
    <row r="1695" spans="1:14" x14ac:dyDescent="0.25">
      <c r="A1695" t="s">
        <v>3429</v>
      </c>
      <c r="B1695" t="s">
        <v>36</v>
      </c>
      <c r="E1695" s="4" t="s">
        <v>3929</v>
      </c>
      <c r="F1695" s="4" t="s">
        <v>24</v>
      </c>
      <c r="G1695" s="4" t="str">
        <f t="shared" si="156"/>
        <v>C0972cam11</v>
      </c>
      <c r="H1695" s="8">
        <f>INDEX(data[join_date],MATCH('4.Endirim'!G1695,data[cust&amp;camp],0))</f>
        <v>44722</v>
      </c>
      <c r="I1695" s="11">
        <f>INDEX(data[GƏLİR],MATCH('4.Endirim'!G1695,data[cust&amp;camp],0))</f>
        <v>62</v>
      </c>
      <c r="J1695" s="10">
        <f t="shared" si="157"/>
        <v>44775</v>
      </c>
      <c r="K1695" s="12">
        <f t="shared" si="158"/>
        <v>65</v>
      </c>
      <c r="L1695" s="12">
        <f t="shared" si="159"/>
        <v>65</v>
      </c>
      <c r="M1695" s="12" t="str">
        <f t="shared" si="160"/>
        <v>endirim olmayacaq</v>
      </c>
      <c r="N1695" t="str">
        <f t="shared" si="161"/>
        <v>C097265</v>
      </c>
    </row>
    <row r="1696" spans="1:14" x14ac:dyDescent="0.25">
      <c r="A1696" t="s">
        <v>3433</v>
      </c>
      <c r="B1696" t="s">
        <v>18</v>
      </c>
      <c r="E1696" s="4" t="s">
        <v>81</v>
      </c>
      <c r="F1696" s="4" t="s">
        <v>22</v>
      </c>
      <c r="G1696" s="4" t="str">
        <f t="shared" si="156"/>
        <v>C0010cam10</v>
      </c>
      <c r="H1696" s="8">
        <f>INDEX(data[join_date],MATCH('4.Endirim'!G1696,data[cust&amp;camp],0))</f>
        <v>44623</v>
      </c>
      <c r="I1696" s="11">
        <f>INDEX(data[GƏLİR],MATCH('4.Endirim'!G1696,data[cust&amp;camp],0))</f>
        <v>66</v>
      </c>
      <c r="J1696" s="10">
        <f t="shared" si="157"/>
        <v>44837</v>
      </c>
      <c r="K1696" s="12">
        <f t="shared" si="158"/>
        <v>75</v>
      </c>
      <c r="L1696" s="12">
        <f t="shared" si="159"/>
        <v>13</v>
      </c>
      <c r="M1696" s="12" t="str">
        <f t="shared" si="160"/>
        <v>endirim olmayacaq</v>
      </c>
      <c r="N1696" t="str">
        <f t="shared" si="161"/>
        <v>C001075</v>
      </c>
    </row>
    <row r="1697" spans="1:14" x14ac:dyDescent="0.25">
      <c r="A1697" t="s">
        <v>3433</v>
      </c>
      <c r="B1697" t="s">
        <v>34</v>
      </c>
      <c r="E1697" s="4" t="s">
        <v>89</v>
      </c>
      <c r="F1697" s="4" t="s">
        <v>22</v>
      </c>
      <c r="G1697" s="4" t="str">
        <f t="shared" si="156"/>
        <v>C0012cam10</v>
      </c>
      <c r="H1697" s="8">
        <f>INDEX(data[join_date],MATCH('4.Endirim'!G1697,data[cust&amp;camp],0))</f>
        <v>44744</v>
      </c>
      <c r="I1697" s="11">
        <f>INDEX(data[GƏLİR],MATCH('4.Endirim'!G1697,data[cust&amp;camp],0))</f>
        <v>66</v>
      </c>
      <c r="J1697" s="10">
        <f t="shared" si="157"/>
        <v>45012</v>
      </c>
      <c r="K1697" s="12">
        <f t="shared" si="158"/>
        <v>66</v>
      </c>
      <c r="L1697" s="12">
        <f t="shared" si="159"/>
        <v>25</v>
      </c>
      <c r="M1697" s="12" t="str">
        <f t="shared" si="160"/>
        <v>endirim :C0012,cam10</v>
      </c>
      <c r="N1697" t="str">
        <f t="shared" si="161"/>
        <v>C001266</v>
      </c>
    </row>
    <row r="1698" spans="1:14" x14ac:dyDescent="0.25">
      <c r="A1698" t="s">
        <v>3437</v>
      </c>
      <c r="B1698" t="s">
        <v>14</v>
      </c>
      <c r="E1698" s="4" t="s">
        <v>149</v>
      </c>
      <c r="F1698" s="4" t="s">
        <v>22</v>
      </c>
      <c r="G1698" s="4" t="str">
        <f t="shared" si="156"/>
        <v>C0027cam10</v>
      </c>
      <c r="H1698" s="8">
        <f>INDEX(data[join_date],MATCH('4.Endirim'!G1698,data[cust&amp;camp],0))</f>
        <v>44868</v>
      </c>
      <c r="I1698" s="11">
        <f>INDEX(data[GƏLİR],MATCH('4.Endirim'!G1698,data[cust&amp;camp],0))</f>
        <v>66</v>
      </c>
      <c r="J1698" s="10">
        <f t="shared" si="157"/>
        <v>44903</v>
      </c>
      <c r="K1698" s="12">
        <f t="shared" si="158"/>
        <v>75</v>
      </c>
      <c r="L1698" s="12">
        <f t="shared" si="159"/>
        <v>75</v>
      </c>
      <c r="M1698" s="12" t="str">
        <f t="shared" si="160"/>
        <v>endirim olmayacaq</v>
      </c>
      <c r="N1698" t="str">
        <f t="shared" si="161"/>
        <v>C002775</v>
      </c>
    </row>
    <row r="1699" spans="1:14" x14ac:dyDescent="0.25">
      <c r="A1699" t="s">
        <v>3437</v>
      </c>
      <c r="B1699" t="s">
        <v>30</v>
      </c>
      <c r="E1699" s="4" t="s">
        <v>157</v>
      </c>
      <c r="F1699" s="4" t="s">
        <v>22</v>
      </c>
      <c r="G1699" s="4" t="str">
        <f t="shared" si="156"/>
        <v>C0029cam10</v>
      </c>
      <c r="H1699" s="8">
        <f>INDEX(data[join_date],MATCH('4.Endirim'!G1699,data[cust&amp;camp],0))</f>
        <v>44740</v>
      </c>
      <c r="I1699" s="11">
        <f>INDEX(data[GƏLİR],MATCH('4.Endirim'!G1699,data[cust&amp;camp],0))</f>
        <v>66</v>
      </c>
      <c r="J1699" s="10">
        <f t="shared" si="157"/>
        <v>44948</v>
      </c>
      <c r="K1699" s="12">
        <f t="shared" si="158"/>
        <v>66</v>
      </c>
      <c r="L1699" s="12">
        <f t="shared" si="159"/>
        <v>65</v>
      </c>
      <c r="M1699" s="12" t="str">
        <f t="shared" si="160"/>
        <v>endirim :C0029,cam10</v>
      </c>
      <c r="N1699" t="str">
        <f t="shared" si="161"/>
        <v>C002966</v>
      </c>
    </row>
    <row r="1700" spans="1:14" x14ac:dyDescent="0.25">
      <c r="A1700" t="s">
        <v>3441</v>
      </c>
      <c r="B1700" t="s">
        <v>22</v>
      </c>
      <c r="E1700" s="4" t="s">
        <v>173</v>
      </c>
      <c r="F1700" s="4" t="s">
        <v>22</v>
      </c>
      <c r="G1700" s="4" t="str">
        <f t="shared" si="156"/>
        <v>C0033cam10</v>
      </c>
      <c r="H1700" s="8">
        <f>INDEX(data[join_date],MATCH('4.Endirim'!G1700,data[cust&amp;camp],0))</f>
        <v>44572</v>
      </c>
      <c r="I1700" s="11">
        <f>INDEX(data[GƏLİR],MATCH('4.Endirim'!G1700,data[cust&amp;camp],0))</f>
        <v>66</v>
      </c>
      <c r="J1700" s="10">
        <f t="shared" si="157"/>
        <v>44879</v>
      </c>
      <c r="K1700" s="12">
        <f t="shared" si="158"/>
        <v>66</v>
      </c>
      <c r="L1700" s="12">
        <f t="shared" si="159"/>
        <v>62</v>
      </c>
      <c r="M1700" s="12" t="str">
        <f t="shared" si="160"/>
        <v>endirim :C0033,cam10</v>
      </c>
      <c r="N1700" t="str">
        <f t="shared" si="161"/>
        <v>C003366</v>
      </c>
    </row>
    <row r="1701" spans="1:14" x14ac:dyDescent="0.25">
      <c r="A1701" t="s">
        <v>3441</v>
      </c>
      <c r="B1701" t="s">
        <v>36</v>
      </c>
      <c r="E1701" s="4" t="s">
        <v>181</v>
      </c>
      <c r="F1701" s="4" t="s">
        <v>22</v>
      </c>
      <c r="G1701" s="4" t="str">
        <f t="shared" si="156"/>
        <v>C0035cam10</v>
      </c>
      <c r="H1701" s="8">
        <f>INDEX(data[join_date],MATCH('4.Endirim'!G1701,data[cust&amp;camp],0))</f>
        <v>44722</v>
      </c>
      <c r="I1701" s="11">
        <f>INDEX(data[GƏLİR],MATCH('4.Endirim'!G1701,data[cust&amp;camp],0))</f>
        <v>66</v>
      </c>
      <c r="J1701" s="10">
        <f t="shared" si="157"/>
        <v>44922</v>
      </c>
      <c r="K1701" s="12">
        <f t="shared" si="158"/>
        <v>66</v>
      </c>
      <c r="L1701" s="12">
        <f t="shared" si="159"/>
        <v>26</v>
      </c>
      <c r="M1701" s="12" t="str">
        <f t="shared" si="160"/>
        <v>endirim :C0035,cam10</v>
      </c>
      <c r="N1701" t="str">
        <f t="shared" si="161"/>
        <v>C003566</v>
      </c>
    </row>
    <row r="1702" spans="1:14" x14ac:dyDescent="0.25">
      <c r="A1702" t="s">
        <v>3445</v>
      </c>
      <c r="B1702" t="s">
        <v>20</v>
      </c>
      <c r="E1702" s="4" t="s">
        <v>185</v>
      </c>
      <c r="F1702" s="4" t="s">
        <v>22</v>
      </c>
      <c r="G1702" s="4" t="str">
        <f t="shared" si="156"/>
        <v>C0036cam10</v>
      </c>
      <c r="H1702" s="8">
        <f>INDEX(data[join_date],MATCH('4.Endirim'!G1702,data[cust&amp;camp],0))</f>
        <v>44963</v>
      </c>
      <c r="I1702" s="11">
        <f>INDEX(data[GƏLİR],MATCH('4.Endirim'!G1702,data[cust&amp;camp],0))</f>
        <v>66</v>
      </c>
      <c r="J1702" s="10">
        <f t="shared" si="157"/>
        <v>45022</v>
      </c>
      <c r="K1702" s="12">
        <f t="shared" si="158"/>
        <v>66</v>
      </c>
      <c r="L1702" s="12">
        <f t="shared" si="159"/>
        <v>25</v>
      </c>
      <c r="M1702" s="12" t="str">
        <f t="shared" si="160"/>
        <v>endirim :C0036,cam10</v>
      </c>
      <c r="N1702" t="str">
        <f t="shared" si="161"/>
        <v>C003666</v>
      </c>
    </row>
    <row r="1703" spans="1:14" x14ac:dyDescent="0.25">
      <c r="A1703" t="s">
        <v>3445</v>
      </c>
      <c r="B1703" t="s">
        <v>22</v>
      </c>
      <c r="E1703" s="4" t="s">
        <v>209</v>
      </c>
      <c r="F1703" s="4" t="s">
        <v>22</v>
      </c>
      <c r="G1703" s="4" t="str">
        <f t="shared" si="156"/>
        <v>C0042cam10</v>
      </c>
      <c r="H1703" s="8">
        <f>INDEX(data[join_date],MATCH('4.Endirim'!G1703,data[cust&amp;camp],0))</f>
        <v>45043</v>
      </c>
      <c r="I1703" s="11">
        <f>INDEX(data[GƏLİR],MATCH('4.Endirim'!G1703,data[cust&amp;camp],0))</f>
        <v>66</v>
      </c>
      <c r="J1703" s="10">
        <f t="shared" si="157"/>
        <v>45043</v>
      </c>
      <c r="K1703" s="12">
        <f t="shared" si="158"/>
        <v>66</v>
      </c>
      <c r="L1703" s="12">
        <f t="shared" si="159"/>
        <v>66</v>
      </c>
      <c r="M1703" s="12" t="str">
        <f t="shared" si="160"/>
        <v>endirim olmayacaq</v>
      </c>
      <c r="N1703" t="str">
        <f t="shared" si="161"/>
        <v>C004266</v>
      </c>
    </row>
    <row r="1704" spans="1:14" x14ac:dyDescent="0.25">
      <c r="A1704" t="s">
        <v>3449</v>
      </c>
      <c r="B1704" t="s">
        <v>6</v>
      </c>
      <c r="E1704" s="4" t="s">
        <v>221</v>
      </c>
      <c r="F1704" s="4" t="s">
        <v>22</v>
      </c>
      <c r="G1704" s="4" t="str">
        <f t="shared" si="156"/>
        <v>C0045cam10</v>
      </c>
      <c r="H1704" s="8">
        <f>INDEX(data[join_date],MATCH('4.Endirim'!G1704,data[cust&amp;camp],0))</f>
        <v>44590</v>
      </c>
      <c r="I1704" s="11">
        <f>INDEX(data[GƏLİR],MATCH('4.Endirim'!G1704,data[cust&amp;camp],0))</f>
        <v>66</v>
      </c>
      <c r="J1704" s="10">
        <f t="shared" si="157"/>
        <v>44862</v>
      </c>
      <c r="K1704" s="12">
        <f t="shared" si="158"/>
        <v>66</v>
      </c>
      <c r="L1704" s="12">
        <f t="shared" si="159"/>
        <v>28</v>
      </c>
      <c r="M1704" s="12" t="str">
        <f t="shared" si="160"/>
        <v>endirim :C0045,cam10</v>
      </c>
      <c r="N1704" t="str">
        <f t="shared" si="161"/>
        <v>C004566</v>
      </c>
    </row>
    <row r="1705" spans="1:14" x14ac:dyDescent="0.25">
      <c r="A1705" t="s">
        <v>3449</v>
      </c>
      <c r="B1705" t="s">
        <v>36</v>
      </c>
      <c r="E1705" s="4" t="s">
        <v>241</v>
      </c>
      <c r="F1705" s="4" t="s">
        <v>22</v>
      </c>
      <c r="G1705" s="4" t="str">
        <f t="shared" si="156"/>
        <v>C0050cam10</v>
      </c>
      <c r="H1705" s="8">
        <f>INDEX(data[join_date],MATCH('4.Endirim'!G1705,data[cust&amp;camp],0))</f>
        <v>44586</v>
      </c>
      <c r="I1705" s="11">
        <f>INDEX(data[GƏLİR],MATCH('4.Endirim'!G1705,data[cust&amp;camp],0))</f>
        <v>66</v>
      </c>
      <c r="J1705" s="10">
        <f t="shared" si="157"/>
        <v>45015</v>
      </c>
      <c r="K1705" s="12">
        <f t="shared" si="158"/>
        <v>66</v>
      </c>
      <c r="L1705" s="12">
        <f t="shared" si="159"/>
        <v>28</v>
      </c>
      <c r="M1705" s="12" t="str">
        <f t="shared" si="160"/>
        <v>endirim :C0050,cam10</v>
      </c>
      <c r="N1705" t="str">
        <f t="shared" si="161"/>
        <v>C005066</v>
      </c>
    </row>
    <row r="1706" spans="1:14" x14ac:dyDescent="0.25">
      <c r="A1706" t="s">
        <v>3453</v>
      </c>
      <c r="B1706" t="s">
        <v>6</v>
      </c>
      <c r="E1706" s="4" t="s">
        <v>289</v>
      </c>
      <c r="F1706" s="4" t="s">
        <v>22</v>
      </c>
      <c r="G1706" s="4" t="str">
        <f t="shared" si="156"/>
        <v>C0062cam10</v>
      </c>
      <c r="H1706" s="8">
        <f>INDEX(data[join_date],MATCH('4.Endirim'!G1706,data[cust&amp;camp],0))</f>
        <v>44811</v>
      </c>
      <c r="I1706" s="11">
        <f>INDEX(data[GƏLİR],MATCH('4.Endirim'!G1706,data[cust&amp;camp],0))</f>
        <v>66</v>
      </c>
      <c r="J1706" s="10">
        <f t="shared" si="157"/>
        <v>44929</v>
      </c>
      <c r="K1706" s="12">
        <f t="shared" si="158"/>
        <v>66</v>
      </c>
      <c r="L1706" s="12">
        <f t="shared" si="159"/>
        <v>10</v>
      </c>
      <c r="M1706" s="12" t="str">
        <f t="shared" si="160"/>
        <v>endirim :C0062,cam10</v>
      </c>
      <c r="N1706" t="str">
        <f t="shared" si="161"/>
        <v>C006266</v>
      </c>
    </row>
    <row r="1707" spans="1:14" x14ac:dyDescent="0.25">
      <c r="A1707" t="s">
        <v>3457</v>
      </c>
      <c r="B1707" t="s">
        <v>12</v>
      </c>
      <c r="E1707" s="4" t="s">
        <v>293</v>
      </c>
      <c r="F1707" s="4" t="s">
        <v>22</v>
      </c>
      <c r="G1707" s="4" t="str">
        <f t="shared" si="156"/>
        <v>C0063cam10</v>
      </c>
      <c r="H1707" s="8">
        <f>INDEX(data[join_date],MATCH('4.Endirim'!G1707,data[cust&amp;camp],0))</f>
        <v>44824</v>
      </c>
      <c r="I1707" s="11">
        <f>INDEX(data[GƏLİR],MATCH('4.Endirim'!G1707,data[cust&amp;camp],0))</f>
        <v>66</v>
      </c>
      <c r="J1707" s="10">
        <f t="shared" si="157"/>
        <v>44957</v>
      </c>
      <c r="K1707" s="12">
        <f t="shared" si="158"/>
        <v>66</v>
      </c>
      <c r="L1707" s="12">
        <f t="shared" si="159"/>
        <v>25</v>
      </c>
      <c r="M1707" s="12" t="str">
        <f t="shared" si="160"/>
        <v>endirim :C0063,cam10</v>
      </c>
      <c r="N1707" t="str">
        <f t="shared" si="161"/>
        <v>C006366</v>
      </c>
    </row>
    <row r="1708" spans="1:14" x14ac:dyDescent="0.25">
      <c r="A1708" t="s">
        <v>3457</v>
      </c>
      <c r="B1708" t="s">
        <v>36</v>
      </c>
      <c r="E1708" s="4" t="s">
        <v>317</v>
      </c>
      <c r="F1708" s="4" t="s">
        <v>22</v>
      </c>
      <c r="G1708" s="4" t="str">
        <f t="shared" si="156"/>
        <v>C0069cam10</v>
      </c>
      <c r="H1708" s="8">
        <f>INDEX(data[join_date],MATCH('4.Endirim'!G1708,data[cust&amp;camp],0))</f>
        <v>44845</v>
      </c>
      <c r="I1708" s="11">
        <f>INDEX(data[GƏLİR],MATCH('4.Endirim'!G1708,data[cust&amp;camp],0))</f>
        <v>66</v>
      </c>
      <c r="J1708" s="10">
        <f t="shared" si="157"/>
        <v>45003</v>
      </c>
      <c r="K1708" s="12">
        <f t="shared" si="158"/>
        <v>66</v>
      </c>
      <c r="L1708" s="12">
        <f t="shared" si="159"/>
        <v>25</v>
      </c>
      <c r="M1708" s="12" t="str">
        <f t="shared" si="160"/>
        <v>endirim :C0069,cam10</v>
      </c>
      <c r="N1708" t="str">
        <f t="shared" si="161"/>
        <v>C006966</v>
      </c>
    </row>
    <row r="1709" spans="1:14" x14ac:dyDescent="0.25">
      <c r="A1709" t="s">
        <v>3461</v>
      </c>
      <c r="B1709" t="s">
        <v>26</v>
      </c>
      <c r="E1709" s="4" t="s">
        <v>321</v>
      </c>
      <c r="F1709" s="4" t="s">
        <v>22</v>
      </c>
      <c r="G1709" s="4" t="str">
        <f t="shared" si="156"/>
        <v>C0070cam10</v>
      </c>
      <c r="H1709" s="8">
        <f>INDEX(data[join_date],MATCH('4.Endirim'!G1709,data[cust&amp;camp],0))</f>
        <v>44950</v>
      </c>
      <c r="I1709" s="11">
        <f>INDEX(data[GƏLİR],MATCH('4.Endirim'!G1709,data[cust&amp;camp],0))</f>
        <v>66</v>
      </c>
      <c r="J1709" s="10">
        <f t="shared" si="157"/>
        <v>44950</v>
      </c>
      <c r="K1709" s="12">
        <f t="shared" si="158"/>
        <v>66</v>
      </c>
      <c r="L1709" s="12">
        <f t="shared" si="159"/>
        <v>66</v>
      </c>
      <c r="M1709" s="12" t="str">
        <f t="shared" si="160"/>
        <v>endirim olmayacaq</v>
      </c>
      <c r="N1709" t="str">
        <f t="shared" si="161"/>
        <v>C007066</v>
      </c>
    </row>
    <row r="1710" spans="1:14" x14ac:dyDescent="0.25">
      <c r="A1710" t="s">
        <v>3461</v>
      </c>
      <c r="B1710" t="s">
        <v>34</v>
      </c>
      <c r="E1710" s="4" t="s">
        <v>329</v>
      </c>
      <c r="F1710" s="4" t="s">
        <v>22</v>
      </c>
      <c r="G1710" s="4" t="str">
        <f t="shared" si="156"/>
        <v>C0072cam10</v>
      </c>
      <c r="H1710" s="8">
        <f>INDEX(data[join_date],MATCH('4.Endirim'!G1710,data[cust&amp;camp],0))</f>
        <v>44746</v>
      </c>
      <c r="I1710" s="11">
        <f>INDEX(data[GƏLİR],MATCH('4.Endirim'!G1710,data[cust&amp;camp],0))</f>
        <v>66</v>
      </c>
      <c r="J1710" s="10">
        <f t="shared" si="157"/>
        <v>44828</v>
      </c>
      <c r="K1710" s="12">
        <f t="shared" si="158"/>
        <v>66</v>
      </c>
      <c r="L1710" s="12">
        <f t="shared" si="159"/>
        <v>16</v>
      </c>
      <c r="M1710" s="12" t="str">
        <f t="shared" si="160"/>
        <v>endirim :C0072,cam10</v>
      </c>
      <c r="N1710" t="str">
        <f t="shared" si="161"/>
        <v>C007266</v>
      </c>
    </row>
    <row r="1711" spans="1:14" x14ac:dyDescent="0.25">
      <c r="A1711" t="s">
        <v>3465</v>
      </c>
      <c r="B1711" t="s">
        <v>22</v>
      </c>
      <c r="E1711" s="4" t="s">
        <v>333</v>
      </c>
      <c r="F1711" s="4" t="s">
        <v>22</v>
      </c>
      <c r="G1711" s="4" t="str">
        <f t="shared" si="156"/>
        <v>C0073cam10</v>
      </c>
      <c r="H1711" s="8">
        <f>INDEX(data[join_date],MATCH('4.Endirim'!G1711,data[cust&amp;camp],0))</f>
        <v>44827</v>
      </c>
      <c r="I1711" s="11">
        <f>INDEX(data[GƏLİR],MATCH('4.Endirim'!G1711,data[cust&amp;camp],0))</f>
        <v>66</v>
      </c>
      <c r="J1711" s="10">
        <f t="shared" si="157"/>
        <v>44935</v>
      </c>
      <c r="K1711" s="12">
        <f t="shared" si="158"/>
        <v>66</v>
      </c>
      <c r="L1711" s="12">
        <f t="shared" si="159"/>
        <v>10</v>
      </c>
      <c r="M1711" s="12" t="str">
        <f t="shared" si="160"/>
        <v>endirim :C0073,cam10</v>
      </c>
      <c r="N1711" t="str">
        <f t="shared" si="161"/>
        <v>C007366</v>
      </c>
    </row>
    <row r="1712" spans="1:14" x14ac:dyDescent="0.25">
      <c r="A1712" t="s">
        <v>3465</v>
      </c>
      <c r="B1712" t="s">
        <v>26</v>
      </c>
      <c r="E1712" s="4" t="s">
        <v>353</v>
      </c>
      <c r="F1712" s="4" t="s">
        <v>22</v>
      </c>
      <c r="G1712" s="4" t="str">
        <f t="shared" si="156"/>
        <v>C0078cam10</v>
      </c>
      <c r="H1712" s="8">
        <f>INDEX(data[join_date],MATCH('4.Endirim'!G1712,data[cust&amp;camp],0))</f>
        <v>44728</v>
      </c>
      <c r="I1712" s="11">
        <f>INDEX(data[GƏLİR],MATCH('4.Endirim'!G1712,data[cust&amp;camp],0))</f>
        <v>66</v>
      </c>
      <c r="J1712" s="10">
        <f t="shared" si="157"/>
        <v>44910</v>
      </c>
      <c r="K1712" s="12">
        <f t="shared" si="158"/>
        <v>66</v>
      </c>
      <c r="L1712" s="12">
        <f t="shared" si="159"/>
        <v>29</v>
      </c>
      <c r="M1712" s="12" t="str">
        <f t="shared" si="160"/>
        <v>endirim :C0078,cam10</v>
      </c>
      <c r="N1712" t="str">
        <f t="shared" si="161"/>
        <v>C007866</v>
      </c>
    </row>
    <row r="1713" spans="1:14" x14ac:dyDescent="0.25">
      <c r="A1713" t="s">
        <v>3469</v>
      </c>
      <c r="B1713" t="s">
        <v>8</v>
      </c>
      <c r="E1713" s="4" t="s">
        <v>357</v>
      </c>
      <c r="F1713" s="4" t="s">
        <v>22</v>
      </c>
      <c r="G1713" s="4" t="str">
        <f t="shared" si="156"/>
        <v>C0079cam10</v>
      </c>
      <c r="H1713" s="8">
        <f>INDEX(data[join_date],MATCH('4.Endirim'!G1713,data[cust&amp;camp],0))</f>
        <v>44642</v>
      </c>
      <c r="I1713" s="11">
        <f>INDEX(data[GƏLİR],MATCH('4.Endirim'!G1713,data[cust&amp;camp],0))</f>
        <v>66</v>
      </c>
      <c r="J1713" s="10">
        <f t="shared" si="157"/>
        <v>44812</v>
      </c>
      <c r="K1713" s="12">
        <f t="shared" si="158"/>
        <v>66</v>
      </c>
      <c r="L1713" s="12">
        <f t="shared" si="159"/>
        <v>25</v>
      </c>
      <c r="M1713" s="12" t="str">
        <f t="shared" si="160"/>
        <v>endirim :C0079,cam10</v>
      </c>
      <c r="N1713" t="str">
        <f t="shared" si="161"/>
        <v>C007966</v>
      </c>
    </row>
    <row r="1714" spans="1:14" x14ac:dyDescent="0.25">
      <c r="A1714" t="s">
        <v>3469</v>
      </c>
      <c r="B1714" t="s">
        <v>16</v>
      </c>
      <c r="E1714" s="4" t="s">
        <v>365</v>
      </c>
      <c r="F1714" s="4" t="s">
        <v>22</v>
      </c>
      <c r="G1714" s="4" t="str">
        <f t="shared" si="156"/>
        <v>C0081cam10</v>
      </c>
      <c r="H1714" s="8">
        <f>INDEX(data[join_date],MATCH('4.Endirim'!G1714,data[cust&amp;camp],0))</f>
        <v>45022</v>
      </c>
      <c r="I1714" s="11">
        <f>INDEX(data[GƏLİR],MATCH('4.Endirim'!G1714,data[cust&amp;camp],0))</f>
        <v>66</v>
      </c>
      <c r="J1714" s="10">
        <f t="shared" si="157"/>
        <v>45022</v>
      </c>
      <c r="K1714" s="12">
        <f t="shared" si="158"/>
        <v>66</v>
      </c>
      <c r="L1714" s="12">
        <f t="shared" si="159"/>
        <v>66</v>
      </c>
      <c r="M1714" s="12" t="str">
        <f t="shared" si="160"/>
        <v>endirim olmayacaq</v>
      </c>
      <c r="N1714" t="str">
        <f t="shared" si="161"/>
        <v>C008166</v>
      </c>
    </row>
    <row r="1715" spans="1:14" x14ac:dyDescent="0.25">
      <c r="A1715" t="s">
        <v>3477</v>
      </c>
      <c r="B1715" t="s">
        <v>18</v>
      </c>
      <c r="E1715" s="4" t="s">
        <v>373</v>
      </c>
      <c r="F1715" s="4" t="s">
        <v>22</v>
      </c>
      <c r="G1715" s="4" t="str">
        <f t="shared" si="156"/>
        <v>C0083cam10</v>
      </c>
      <c r="H1715" s="8">
        <f>INDEX(data[join_date],MATCH('4.Endirim'!G1715,data[cust&amp;camp],0))</f>
        <v>44779</v>
      </c>
      <c r="I1715" s="11">
        <f>INDEX(data[GƏLİR],MATCH('4.Endirim'!G1715,data[cust&amp;camp],0))</f>
        <v>66</v>
      </c>
      <c r="J1715" s="10">
        <f t="shared" si="157"/>
        <v>44934</v>
      </c>
      <c r="K1715" s="12">
        <f t="shared" si="158"/>
        <v>66</v>
      </c>
      <c r="L1715" s="12">
        <f t="shared" si="159"/>
        <v>27</v>
      </c>
      <c r="M1715" s="12" t="str">
        <f t="shared" si="160"/>
        <v>endirim :C0083,cam10</v>
      </c>
      <c r="N1715" t="str">
        <f t="shared" si="161"/>
        <v>C008366</v>
      </c>
    </row>
    <row r="1716" spans="1:14" x14ac:dyDescent="0.25">
      <c r="A1716" t="s">
        <v>3477</v>
      </c>
      <c r="B1716" t="s">
        <v>26</v>
      </c>
      <c r="E1716" s="4" t="s">
        <v>385</v>
      </c>
      <c r="F1716" s="4" t="s">
        <v>22</v>
      </c>
      <c r="G1716" s="4" t="str">
        <f t="shared" si="156"/>
        <v>C0086cam10</v>
      </c>
      <c r="H1716" s="8">
        <f>INDEX(data[join_date],MATCH('4.Endirim'!G1716,data[cust&amp;camp],0))</f>
        <v>44923</v>
      </c>
      <c r="I1716" s="11">
        <f>INDEX(data[GƏLİR],MATCH('4.Endirim'!G1716,data[cust&amp;camp],0))</f>
        <v>66</v>
      </c>
      <c r="J1716" s="10">
        <f t="shared" si="157"/>
        <v>44980</v>
      </c>
      <c r="K1716" s="12">
        <f t="shared" si="158"/>
        <v>66</v>
      </c>
      <c r="L1716" s="12">
        <f t="shared" si="159"/>
        <v>25</v>
      </c>
      <c r="M1716" s="12" t="str">
        <f t="shared" si="160"/>
        <v>endirim :C0086,cam10</v>
      </c>
      <c r="N1716" t="str">
        <f t="shared" si="161"/>
        <v>C008666</v>
      </c>
    </row>
    <row r="1717" spans="1:14" x14ac:dyDescent="0.25">
      <c r="A1717" t="s">
        <v>3481</v>
      </c>
      <c r="B1717" t="s">
        <v>20</v>
      </c>
      <c r="E1717" s="4" t="s">
        <v>409</v>
      </c>
      <c r="F1717" s="4" t="s">
        <v>22</v>
      </c>
      <c r="G1717" s="4" t="str">
        <f t="shared" si="156"/>
        <v>C0092cam10</v>
      </c>
      <c r="H1717" s="8">
        <f>INDEX(data[join_date],MATCH('4.Endirim'!G1717,data[cust&amp;camp],0))</f>
        <v>44689</v>
      </c>
      <c r="I1717" s="11">
        <f>INDEX(data[GƏLİR],MATCH('4.Endirim'!G1717,data[cust&amp;camp],0))</f>
        <v>66</v>
      </c>
      <c r="J1717" s="10">
        <f t="shared" si="157"/>
        <v>45044</v>
      </c>
      <c r="K1717" s="12">
        <f t="shared" si="158"/>
        <v>66</v>
      </c>
      <c r="L1717" s="12">
        <f t="shared" si="159"/>
        <v>10</v>
      </c>
      <c r="M1717" s="12" t="str">
        <f t="shared" si="160"/>
        <v>endirim :C0092,cam10</v>
      </c>
      <c r="N1717" t="str">
        <f t="shared" si="161"/>
        <v>C009266</v>
      </c>
    </row>
    <row r="1718" spans="1:14" x14ac:dyDescent="0.25">
      <c r="A1718" t="s">
        <v>3481</v>
      </c>
      <c r="B1718" t="s">
        <v>30</v>
      </c>
      <c r="E1718" s="4" t="s">
        <v>417</v>
      </c>
      <c r="F1718" s="4" t="s">
        <v>22</v>
      </c>
      <c r="G1718" s="4" t="str">
        <f t="shared" si="156"/>
        <v>C0094cam10</v>
      </c>
      <c r="H1718" s="8">
        <f>INDEX(data[join_date],MATCH('4.Endirim'!G1718,data[cust&amp;camp],0))</f>
        <v>44967</v>
      </c>
      <c r="I1718" s="11">
        <f>INDEX(data[GƏLİR],MATCH('4.Endirim'!G1718,data[cust&amp;camp],0))</f>
        <v>66</v>
      </c>
      <c r="J1718" s="10">
        <f t="shared" si="157"/>
        <v>44994</v>
      </c>
      <c r="K1718" s="12">
        <f t="shared" si="158"/>
        <v>66</v>
      </c>
      <c r="L1718" s="12">
        <f t="shared" si="159"/>
        <v>62</v>
      </c>
      <c r="M1718" s="12" t="str">
        <f t="shared" si="160"/>
        <v>endirim :C0094,cam10</v>
      </c>
      <c r="N1718" t="str">
        <f t="shared" si="161"/>
        <v>C009466</v>
      </c>
    </row>
    <row r="1719" spans="1:14" x14ac:dyDescent="0.25">
      <c r="A1719" t="s">
        <v>3485</v>
      </c>
      <c r="B1719" t="s">
        <v>6</v>
      </c>
      <c r="E1719" s="4" t="s">
        <v>421</v>
      </c>
      <c r="F1719" s="4" t="s">
        <v>22</v>
      </c>
      <c r="G1719" s="4" t="str">
        <f t="shared" si="156"/>
        <v>C0095cam10</v>
      </c>
      <c r="H1719" s="8">
        <f>INDEX(data[join_date],MATCH('4.Endirim'!G1719,data[cust&amp;camp],0))</f>
        <v>44661</v>
      </c>
      <c r="I1719" s="11">
        <f>INDEX(data[GƏLİR],MATCH('4.Endirim'!G1719,data[cust&amp;camp],0))</f>
        <v>66</v>
      </c>
      <c r="J1719" s="10">
        <f t="shared" si="157"/>
        <v>44903</v>
      </c>
      <c r="K1719" s="12">
        <f t="shared" si="158"/>
        <v>66</v>
      </c>
      <c r="L1719" s="12">
        <f t="shared" si="159"/>
        <v>65</v>
      </c>
      <c r="M1719" s="12" t="str">
        <f t="shared" si="160"/>
        <v>endirim :C0095,cam10</v>
      </c>
      <c r="N1719" t="str">
        <f t="shared" si="161"/>
        <v>C009566</v>
      </c>
    </row>
    <row r="1720" spans="1:14" x14ac:dyDescent="0.25">
      <c r="A1720" t="s">
        <v>3485</v>
      </c>
      <c r="B1720" t="s">
        <v>36</v>
      </c>
      <c r="E1720" s="4" t="s">
        <v>437</v>
      </c>
      <c r="F1720" s="4" t="s">
        <v>22</v>
      </c>
      <c r="G1720" s="4" t="str">
        <f t="shared" si="156"/>
        <v>C0099cam10</v>
      </c>
      <c r="H1720" s="8">
        <f>INDEX(data[join_date],MATCH('4.Endirim'!G1720,data[cust&amp;camp],0))</f>
        <v>44668</v>
      </c>
      <c r="I1720" s="11">
        <f>INDEX(data[GƏLİR],MATCH('4.Endirim'!G1720,data[cust&amp;camp],0))</f>
        <v>66</v>
      </c>
      <c r="J1720" s="10">
        <f t="shared" si="157"/>
        <v>44886</v>
      </c>
      <c r="K1720" s="12">
        <f t="shared" si="158"/>
        <v>66</v>
      </c>
      <c r="L1720" s="12">
        <f t="shared" si="159"/>
        <v>27</v>
      </c>
      <c r="M1720" s="12" t="str">
        <f t="shared" si="160"/>
        <v>endirim :C0099,cam10</v>
      </c>
      <c r="N1720" t="str">
        <f t="shared" si="161"/>
        <v>C009966</v>
      </c>
    </row>
    <row r="1721" spans="1:14" x14ac:dyDescent="0.25">
      <c r="A1721" t="s">
        <v>3489</v>
      </c>
      <c r="B1721" t="s">
        <v>32</v>
      </c>
      <c r="E1721" s="4" t="s">
        <v>453</v>
      </c>
      <c r="F1721" s="4" t="s">
        <v>22</v>
      </c>
      <c r="G1721" s="4" t="str">
        <f t="shared" si="156"/>
        <v>C0103cam10</v>
      </c>
      <c r="H1721" s="8">
        <f>INDEX(data[join_date],MATCH('4.Endirim'!G1721,data[cust&amp;camp],0))</f>
        <v>44646</v>
      </c>
      <c r="I1721" s="11">
        <f>INDEX(data[GƏLİR],MATCH('4.Endirim'!G1721,data[cust&amp;camp],0))</f>
        <v>66</v>
      </c>
      <c r="J1721" s="10">
        <f t="shared" si="157"/>
        <v>44769</v>
      </c>
      <c r="K1721" s="12">
        <f t="shared" si="158"/>
        <v>75</v>
      </c>
      <c r="L1721" s="12">
        <f t="shared" si="159"/>
        <v>75</v>
      </c>
      <c r="M1721" s="12" t="str">
        <f t="shared" si="160"/>
        <v>endirim olmayacaq</v>
      </c>
      <c r="N1721" t="str">
        <f t="shared" si="161"/>
        <v>C010375</v>
      </c>
    </row>
    <row r="1722" spans="1:14" x14ac:dyDescent="0.25">
      <c r="A1722" t="s">
        <v>3489</v>
      </c>
      <c r="B1722" t="s">
        <v>34</v>
      </c>
      <c r="E1722" s="4" t="s">
        <v>465</v>
      </c>
      <c r="F1722" s="4" t="s">
        <v>22</v>
      </c>
      <c r="G1722" s="4" t="str">
        <f t="shared" si="156"/>
        <v>C0106cam10</v>
      </c>
      <c r="H1722" s="8">
        <f>INDEX(data[join_date],MATCH('4.Endirim'!G1722,data[cust&amp;camp],0))</f>
        <v>44957</v>
      </c>
      <c r="I1722" s="11">
        <f>INDEX(data[GƏLİR],MATCH('4.Endirim'!G1722,data[cust&amp;camp],0))</f>
        <v>66</v>
      </c>
      <c r="J1722" s="10">
        <f t="shared" si="157"/>
        <v>44957</v>
      </c>
      <c r="K1722" s="12">
        <f t="shared" si="158"/>
        <v>66</v>
      </c>
      <c r="L1722" s="12">
        <f t="shared" si="159"/>
        <v>66</v>
      </c>
      <c r="M1722" s="12" t="str">
        <f t="shared" si="160"/>
        <v>endirim olmayacaq</v>
      </c>
      <c r="N1722" t="str">
        <f t="shared" si="161"/>
        <v>C010666</v>
      </c>
    </row>
    <row r="1723" spans="1:14" x14ac:dyDescent="0.25">
      <c r="A1723" t="s">
        <v>3493</v>
      </c>
      <c r="B1723" t="s">
        <v>4</v>
      </c>
      <c r="E1723" s="4" t="s">
        <v>489</v>
      </c>
      <c r="F1723" s="4" t="s">
        <v>22</v>
      </c>
      <c r="G1723" s="4" t="str">
        <f t="shared" si="156"/>
        <v>C0112cam10</v>
      </c>
      <c r="H1723" s="8">
        <f>INDEX(data[join_date],MATCH('4.Endirim'!G1723,data[cust&amp;camp],0))</f>
        <v>44664</v>
      </c>
      <c r="I1723" s="11">
        <f>INDEX(data[GƏLİR],MATCH('4.Endirim'!G1723,data[cust&amp;camp],0))</f>
        <v>66</v>
      </c>
      <c r="J1723" s="10">
        <f t="shared" si="157"/>
        <v>44974</v>
      </c>
      <c r="K1723" s="12">
        <f t="shared" si="158"/>
        <v>66</v>
      </c>
      <c r="L1723" s="12">
        <f t="shared" si="159"/>
        <v>26</v>
      </c>
      <c r="M1723" s="12" t="str">
        <f t="shared" si="160"/>
        <v>endirim :C0112,cam10</v>
      </c>
      <c r="N1723" t="str">
        <f t="shared" si="161"/>
        <v>C011266</v>
      </c>
    </row>
    <row r="1724" spans="1:14" x14ac:dyDescent="0.25">
      <c r="A1724" t="s">
        <v>3493</v>
      </c>
      <c r="B1724" t="s">
        <v>36</v>
      </c>
      <c r="E1724" s="4" t="s">
        <v>509</v>
      </c>
      <c r="F1724" s="4" t="s">
        <v>22</v>
      </c>
      <c r="G1724" s="4" t="str">
        <f t="shared" si="156"/>
        <v>C0117cam10</v>
      </c>
      <c r="H1724" s="8">
        <f>INDEX(data[join_date],MATCH('4.Endirim'!G1724,data[cust&amp;camp],0))</f>
        <v>44562</v>
      </c>
      <c r="I1724" s="11">
        <f>INDEX(data[GƏLİR],MATCH('4.Endirim'!G1724,data[cust&amp;camp],0))</f>
        <v>66</v>
      </c>
      <c r="J1724" s="10">
        <f t="shared" si="157"/>
        <v>45003</v>
      </c>
      <c r="K1724" s="12">
        <f t="shared" si="158"/>
        <v>66</v>
      </c>
      <c r="L1724" s="12">
        <f t="shared" si="159"/>
        <v>14</v>
      </c>
      <c r="M1724" s="12" t="str">
        <f t="shared" si="160"/>
        <v>endirim :C0117,cam10</v>
      </c>
      <c r="N1724" t="str">
        <f t="shared" si="161"/>
        <v>C011766</v>
      </c>
    </row>
    <row r="1725" spans="1:14" x14ac:dyDescent="0.25">
      <c r="A1725" t="s">
        <v>3497</v>
      </c>
      <c r="B1725" t="s">
        <v>6</v>
      </c>
      <c r="E1725" s="4" t="s">
        <v>533</v>
      </c>
      <c r="F1725" s="4" t="s">
        <v>22</v>
      </c>
      <c r="G1725" s="4" t="str">
        <f t="shared" si="156"/>
        <v>C0123cam10</v>
      </c>
      <c r="H1725" s="8">
        <f>INDEX(data[join_date],MATCH('4.Endirim'!G1725,data[cust&amp;camp],0))</f>
        <v>44605</v>
      </c>
      <c r="I1725" s="11">
        <f>INDEX(data[GƏLİR],MATCH('4.Endirim'!G1725,data[cust&amp;camp],0))</f>
        <v>66</v>
      </c>
      <c r="J1725" s="10">
        <f t="shared" si="157"/>
        <v>45042</v>
      </c>
      <c r="K1725" s="12">
        <f t="shared" si="158"/>
        <v>66</v>
      </c>
      <c r="L1725" s="12">
        <f t="shared" si="159"/>
        <v>27</v>
      </c>
      <c r="M1725" s="12" t="str">
        <f t="shared" si="160"/>
        <v>endirim :C0123,cam10</v>
      </c>
      <c r="N1725" t="str">
        <f t="shared" si="161"/>
        <v>C012366</v>
      </c>
    </row>
    <row r="1726" spans="1:14" x14ac:dyDescent="0.25">
      <c r="A1726" t="s">
        <v>3501</v>
      </c>
      <c r="B1726" t="s">
        <v>14</v>
      </c>
      <c r="E1726" s="4" t="s">
        <v>561</v>
      </c>
      <c r="F1726" s="4" t="s">
        <v>22</v>
      </c>
      <c r="G1726" s="4" t="str">
        <f t="shared" si="156"/>
        <v>C0130cam10</v>
      </c>
      <c r="H1726" s="8">
        <f>INDEX(data[join_date],MATCH('4.Endirim'!G1726,data[cust&amp;camp],0))</f>
        <v>44933</v>
      </c>
      <c r="I1726" s="11">
        <f>INDEX(data[GƏLİR],MATCH('4.Endirim'!G1726,data[cust&amp;camp],0))</f>
        <v>66</v>
      </c>
      <c r="J1726" s="10">
        <f t="shared" si="157"/>
        <v>44933</v>
      </c>
      <c r="K1726" s="12">
        <f t="shared" si="158"/>
        <v>66</v>
      </c>
      <c r="L1726" s="12">
        <f t="shared" si="159"/>
        <v>66</v>
      </c>
      <c r="M1726" s="12" t="str">
        <f t="shared" si="160"/>
        <v>endirim olmayacaq</v>
      </c>
      <c r="N1726" t="str">
        <f t="shared" si="161"/>
        <v>C013066</v>
      </c>
    </row>
    <row r="1727" spans="1:14" x14ac:dyDescent="0.25">
      <c r="A1727" t="s">
        <v>3501</v>
      </c>
      <c r="B1727" t="s">
        <v>32</v>
      </c>
      <c r="E1727" s="4" t="s">
        <v>585</v>
      </c>
      <c r="F1727" s="4" t="s">
        <v>22</v>
      </c>
      <c r="G1727" s="4" t="str">
        <f t="shared" si="156"/>
        <v>C0136cam10</v>
      </c>
      <c r="H1727" s="8">
        <f>INDEX(data[join_date],MATCH('4.Endirim'!G1727,data[cust&amp;camp],0))</f>
        <v>44627</v>
      </c>
      <c r="I1727" s="11">
        <f>INDEX(data[GƏLİR],MATCH('4.Endirim'!G1727,data[cust&amp;camp],0))</f>
        <v>66</v>
      </c>
      <c r="J1727" s="10">
        <f t="shared" si="157"/>
        <v>44959</v>
      </c>
      <c r="K1727" s="12">
        <f t="shared" si="158"/>
        <v>66</v>
      </c>
      <c r="L1727" s="12">
        <f t="shared" si="159"/>
        <v>62</v>
      </c>
      <c r="M1727" s="12" t="str">
        <f t="shared" si="160"/>
        <v>endirim :C0136,cam10</v>
      </c>
      <c r="N1727" t="str">
        <f t="shared" si="161"/>
        <v>C013666</v>
      </c>
    </row>
    <row r="1728" spans="1:14" x14ac:dyDescent="0.25">
      <c r="A1728" t="s">
        <v>3505</v>
      </c>
      <c r="B1728" t="s">
        <v>8</v>
      </c>
      <c r="E1728" s="4" t="s">
        <v>629</v>
      </c>
      <c r="F1728" s="4" t="s">
        <v>22</v>
      </c>
      <c r="G1728" s="4" t="str">
        <f t="shared" si="156"/>
        <v>C0147cam10</v>
      </c>
      <c r="H1728" s="8">
        <f>INDEX(data[join_date],MATCH('4.Endirim'!G1728,data[cust&amp;camp],0))</f>
        <v>45011</v>
      </c>
      <c r="I1728" s="11">
        <f>INDEX(data[GƏLİR],MATCH('4.Endirim'!G1728,data[cust&amp;camp],0))</f>
        <v>66</v>
      </c>
      <c r="J1728" s="10">
        <f t="shared" si="157"/>
        <v>45011</v>
      </c>
      <c r="K1728" s="12">
        <f t="shared" si="158"/>
        <v>66</v>
      </c>
      <c r="L1728" s="12">
        <f t="shared" si="159"/>
        <v>66</v>
      </c>
      <c r="M1728" s="12" t="str">
        <f t="shared" si="160"/>
        <v>endirim olmayacaq</v>
      </c>
      <c r="N1728" t="str">
        <f t="shared" si="161"/>
        <v>C014766</v>
      </c>
    </row>
    <row r="1729" spans="1:14" x14ac:dyDescent="0.25">
      <c r="A1729" t="s">
        <v>3505</v>
      </c>
      <c r="B1729" t="s">
        <v>24</v>
      </c>
      <c r="E1729" s="4" t="s">
        <v>633</v>
      </c>
      <c r="F1729" s="4" t="s">
        <v>22</v>
      </c>
      <c r="G1729" s="4" t="str">
        <f t="shared" si="156"/>
        <v>C0148cam10</v>
      </c>
      <c r="H1729" s="8">
        <f>INDEX(data[join_date],MATCH('4.Endirim'!G1729,data[cust&amp;camp],0))</f>
        <v>44790</v>
      </c>
      <c r="I1729" s="11">
        <f>INDEX(data[GƏLİR],MATCH('4.Endirim'!G1729,data[cust&amp;camp],0))</f>
        <v>66</v>
      </c>
      <c r="J1729" s="10">
        <f t="shared" si="157"/>
        <v>44970</v>
      </c>
      <c r="K1729" s="12">
        <f t="shared" si="158"/>
        <v>66</v>
      </c>
      <c r="L1729" s="12">
        <f t="shared" si="159"/>
        <v>25</v>
      </c>
      <c r="M1729" s="12" t="str">
        <f t="shared" si="160"/>
        <v>endirim :C0148,cam10</v>
      </c>
      <c r="N1729" t="str">
        <f t="shared" si="161"/>
        <v>C014866</v>
      </c>
    </row>
    <row r="1730" spans="1:14" x14ac:dyDescent="0.25">
      <c r="A1730" t="s">
        <v>3509</v>
      </c>
      <c r="B1730" t="s">
        <v>10</v>
      </c>
      <c r="E1730" s="4" t="s">
        <v>661</v>
      </c>
      <c r="F1730" s="4" t="s">
        <v>22</v>
      </c>
      <c r="G1730" s="4" t="str">
        <f t="shared" si="156"/>
        <v>C0155cam10</v>
      </c>
      <c r="H1730" s="8">
        <f>INDEX(data[join_date],MATCH('4.Endirim'!G1730,data[cust&amp;camp],0))</f>
        <v>44779</v>
      </c>
      <c r="I1730" s="11">
        <f>INDEX(data[GƏLİR],MATCH('4.Endirim'!G1730,data[cust&amp;camp],0))</f>
        <v>66</v>
      </c>
      <c r="J1730" s="10">
        <f t="shared" si="157"/>
        <v>44816</v>
      </c>
      <c r="K1730" s="12">
        <f t="shared" si="158"/>
        <v>75</v>
      </c>
      <c r="L1730" s="12">
        <f t="shared" si="159"/>
        <v>16</v>
      </c>
      <c r="M1730" s="12" t="str">
        <f t="shared" si="160"/>
        <v>endirim olmayacaq</v>
      </c>
      <c r="N1730" t="str">
        <f t="shared" si="161"/>
        <v>C015575</v>
      </c>
    </row>
    <row r="1731" spans="1:14" x14ac:dyDescent="0.25">
      <c r="A1731" t="s">
        <v>3509</v>
      </c>
      <c r="B1731" t="s">
        <v>18</v>
      </c>
      <c r="E1731" s="4" t="s">
        <v>665</v>
      </c>
      <c r="F1731" s="4" t="s">
        <v>22</v>
      </c>
      <c r="G1731" s="4" t="str">
        <f t="shared" si="156"/>
        <v>C0156cam10</v>
      </c>
      <c r="H1731" s="8">
        <f>INDEX(data[join_date],MATCH('4.Endirim'!G1731,data[cust&amp;camp],0))</f>
        <v>44976</v>
      </c>
      <c r="I1731" s="11">
        <f>INDEX(data[GƏLİR],MATCH('4.Endirim'!G1731,data[cust&amp;camp],0))</f>
        <v>66</v>
      </c>
      <c r="J1731" s="10">
        <f t="shared" si="157"/>
        <v>44976</v>
      </c>
      <c r="K1731" s="12">
        <f t="shared" si="158"/>
        <v>66</v>
      </c>
      <c r="L1731" s="12">
        <f t="shared" si="159"/>
        <v>66</v>
      </c>
      <c r="M1731" s="12" t="str">
        <f t="shared" si="160"/>
        <v>endirim olmayacaq</v>
      </c>
      <c r="N1731" t="str">
        <f t="shared" si="161"/>
        <v>C015666</v>
      </c>
    </row>
    <row r="1732" spans="1:14" x14ac:dyDescent="0.25">
      <c r="A1732" t="s">
        <v>3513</v>
      </c>
      <c r="B1732" t="s">
        <v>10</v>
      </c>
      <c r="E1732" s="4" t="s">
        <v>749</v>
      </c>
      <c r="F1732" s="4" t="s">
        <v>22</v>
      </c>
      <c r="G1732" s="4" t="str">
        <f t="shared" ref="G1732:G1795" si="162">E1732&amp;F1732</f>
        <v>C0177cam10</v>
      </c>
      <c r="H1732" s="8">
        <f>INDEX(data[join_date],MATCH('4.Endirim'!G1732,data[cust&amp;camp],0))</f>
        <v>45040</v>
      </c>
      <c r="I1732" s="11">
        <f>INDEX(data[GƏLİR],MATCH('4.Endirim'!G1732,data[cust&amp;camp],0))</f>
        <v>66</v>
      </c>
      <c r="J1732" s="10">
        <f t="shared" ref="J1732:J1795" si="163">_xlfn.MAXIFS($H$4:$H$1948,$E$4:$E$1948,E1732)</f>
        <v>45040</v>
      </c>
      <c r="K1732" s="12">
        <f t="shared" ref="K1732:K1795" si="164">_xlfn.MAXIFS($I$4:$I$1948,$E$4:$E$1948,E1732)</f>
        <v>66</v>
      </c>
      <c r="L1732" s="12">
        <f t="shared" ref="L1732:L1795" si="165">_xlfn.MAXIFS($I$4:$I$1948,$H$4:$H$1948,J1732,$E$4:$E$1948,E1732)</f>
        <v>66</v>
      </c>
      <c r="M1732" s="12" t="str">
        <f t="shared" si="160"/>
        <v>endirim olmayacaq</v>
      </c>
      <c r="N1732" t="str">
        <f t="shared" si="161"/>
        <v>C017766</v>
      </c>
    </row>
    <row r="1733" spans="1:14" x14ac:dyDescent="0.25">
      <c r="A1733" t="s">
        <v>3513</v>
      </c>
      <c r="B1733" t="s">
        <v>18</v>
      </c>
      <c r="E1733" s="4" t="s">
        <v>753</v>
      </c>
      <c r="F1733" s="4" t="s">
        <v>22</v>
      </c>
      <c r="G1733" s="4" t="str">
        <f t="shared" si="162"/>
        <v>C0178cam10</v>
      </c>
      <c r="H1733" s="8">
        <f>INDEX(data[join_date],MATCH('4.Endirim'!G1733,data[cust&amp;camp],0))</f>
        <v>44872</v>
      </c>
      <c r="I1733" s="11">
        <f>INDEX(data[GƏLİR],MATCH('4.Endirim'!G1733,data[cust&amp;camp],0))</f>
        <v>66</v>
      </c>
      <c r="J1733" s="10">
        <f t="shared" si="163"/>
        <v>45026</v>
      </c>
      <c r="K1733" s="12">
        <f t="shared" si="164"/>
        <v>66</v>
      </c>
      <c r="L1733" s="12">
        <f t="shared" si="165"/>
        <v>26</v>
      </c>
      <c r="M1733" s="12" t="str">
        <f t="shared" ref="M1733:M1796" si="166">IF(L1733&gt;=K1733,"endirim olmayacaq",IF(I1733=K1733,"endirim :"&amp;  E1733  &amp;","&amp;F1733,"endirim olmayacaq"))</f>
        <v>endirim :C0178,cam10</v>
      </c>
      <c r="N1733" t="str">
        <f t="shared" ref="N1733:N1796" si="167">E1733&amp;K1733</f>
        <v>C017866</v>
      </c>
    </row>
    <row r="1734" spans="1:14" x14ac:dyDescent="0.25">
      <c r="A1734" t="s">
        <v>3517</v>
      </c>
      <c r="B1734" t="s">
        <v>28</v>
      </c>
      <c r="E1734" s="4" t="s">
        <v>757</v>
      </c>
      <c r="F1734" s="4" t="s">
        <v>22</v>
      </c>
      <c r="G1734" s="4" t="str">
        <f t="shared" si="162"/>
        <v>C0179cam10</v>
      </c>
      <c r="H1734" s="8">
        <f>INDEX(data[join_date],MATCH('4.Endirim'!G1734,data[cust&amp;camp],0))</f>
        <v>44589</v>
      </c>
      <c r="I1734" s="11">
        <f>INDEX(data[GƏLİR],MATCH('4.Endirim'!G1734,data[cust&amp;camp],0))</f>
        <v>66</v>
      </c>
      <c r="J1734" s="10">
        <f t="shared" si="163"/>
        <v>44717</v>
      </c>
      <c r="K1734" s="12">
        <f t="shared" si="164"/>
        <v>66</v>
      </c>
      <c r="L1734" s="12">
        <f t="shared" si="165"/>
        <v>25</v>
      </c>
      <c r="M1734" s="12" t="str">
        <f t="shared" si="166"/>
        <v>endirim :C0179,cam10</v>
      </c>
      <c r="N1734" t="str">
        <f t="shared" si="167"/>
        <v>C017966</v>
      </c>
    </row>
    <row r="1735" spans="1:14" x14ac:dyDescent="0.25">
      <c r="A1735" t="s">
        <v>3517</v>
      </c>
      <c r="B1735" t="s">
        <v>32</v>
      </c>
      <c r="E1735" s="4" t="s">
        <v>793</v>
      </c>
      <c r="F1735" s="4" t="s">
        <v>22</v>
      </c>
      <c r="G1735" s="4" t="str">
        <f t="shared" si="162"/>
        <v>C0188cam10</v>
      </c>
      <c r="H1735" s="8">
        <f>INDEX(data[join_date],MATCH('4.Endirim'!G1735,data[cust&amp;camp],0))</f>
        <v>44658</v>
      </c>
      <c r="I1735" s="11">
        <f>INDEX(data[GƏLİR],MATCH('4.Endirim'!G1735,data[cust&amp;camp],0))</f>
        <v>66</v>
      </c>
      <c r="J1735" s="10">
        <f t="shared" si="163"/>
        <v>44807</v>
      </c>
      <c r="K1735" s="12">
        <f t="shared" si="164"/>
        <v>66</v>
      </c>
      <c r="L1735" s="12">
        <f t="shared" si="165"/>
        <v>14</v>
      </c>
      <c r="M1735" s="12" t="str">
        <f t="shared" si="166"/>
        <v>endirim :C0188,cam10</v>
      </c>
      <c r="N1735" t="str">
        <f t="shared" si="167"/>
        <v>C018866</v>
      </c>
    </row>
    <row r="1736" spans="1:14" x14ac:dyDescent="0.25">
      <c r="A1736" t="s">
        <v>3521</v>
      </c>
      <c r="B1736" t="s">
        <v>14</v>
      </c>
      <c r="E1736" s="4" t="s">
        <v>797</v>
      </c>
      <c r="F1736" s="4" t="s">
        <v>22</v>
      </c>
      <c r="G1736" s="4" t="str">
        <f t="shared" si="162"/>
        <v>C0189cam10</v>
      </c>
      <c r="H1736" s="8">
        <f>INDEX(data[join_date],MATCH('4.Endirim'!G1736,data[cust&amp;camp],0))</f>
        <v>44944</v>
      </c>
      <c r="I1736" s="11">
        <f>INDEX(data[GƏLİR],MATCH('4.Endirim'!G1736,data[cust&amp;camp],0))</f>
        <v>66</v>
      </c>
      <c r="J1736" s="10">
        <f t="shared" si="163"/>
        <v>45041</v>
      </c>
      <c r="K1736" s="12">
        <f t="shared" si="164"/>
        <v>66</v>
      </c>
      <c r="L1736" s="12">
        <f t="shared" si="165"/>
        <v>25</v>
      </c>
      <c r="M1736" s="12" t="str">
        <f t="shared" si="166"/>
        <v>endirim :C0189,cam10</v>
      </c>
      <c r="N1736" t="str">
        <f t="shared" si="167"/>
        <v>C018966</v>
      </c>
    </row>
    <row r="1737" spans="1:14" x14ac:dyDescent="0.25">
      <c r="A1737" t="s">
        <v>3521</v>
      </c>
      <c r="B1737" t="s">
        <v>20</v>
      </c>
      <c r="E1737" s="4" t="s">
        <v>853</v>
      </c>
      <c r="F1737" s="4" t="s">
        <v>22</v>
      </c>
      <c r="G1737" s="4" t="str">
        <f t="shared" si="162"/>
        <v>C0203cam10</v>
      </c>
      <c r="H1737" s="8">
        <f>INDEX(data[join_date],MATCH('4.Endirim'!G1737,data[cust&amp;camp],0))</f>
        <v>44723</v>
      </c>
      <c r="I1737" s="11">
        <f>INDEX(data[GƏLİR],MATCH('4.Endirim'!G1737,data[cust&amp;camp],0))</f>
        <v>66</v>
      </c>
      <c r="J1737" s="10">
        <f t="shared" si="163"/>
        <v>44817</v>
      </c>
      <c r="K1737" s="12">
        <f t="shared" si="164"/>
        <v>66</v>
      </c>
      <c r="L1737" s="12">
        <f t="shared" si="165"/>
        <v>25</v>
      </c>
      <c r="M1737" s="12" t="str">
        <f t="shared" si="166"/>
        <v>endirim :C0203,cam10</v>
      </c>
      <c r="N1737" t="str">
        <f t="shared" si="167"/>
        <v>C020366</v>
      </c>
    </row>
    <row r="1738" spans="1:14" x14ac:dyDescent="0.25">
      <c r="A1738" t="s">
        <v>3525</v>
      </c>
      <c r="B1738" t="s">
        <v>12</v>
      </c>
      <c r="E1738" s="4" t="s">
        <v>881</v>
      </c>
      <c r="F1738" s="4" t="s">
        <v>22</v>
      </c>
      <c r="G1738" s="4" t="str">
        <f t="shared" si="162"/>
        <v>C0210cam10</v>
      </c>
      <c r="H1738" s="8">
        <f>INDEX(data[join_date],MATCH('4.Endirim'!G1738,data[cust&amp;camp],0))</f>
        <v>44848</v>
      </c>
      <c r="I1738" s="11">
        <f>INDEX(data[GƏLİR],MATCH('4.Endirim'!G1738,data[cust&amp;camp],0))</f>
        <v>66</v>
      </c>
      <c r="J1738" s="10">
        <f t="shared" si="163"/>
        <v>44848</v>
      </c>
      <c r="K1738" s="12">
        <f t="shared" si="164"/>
        <v>66</v>
      </c>
      <c r="L1738" s="12">
        <f t="shared" si="165"/>
        <v>66</v>
      </c>
      <c r="M1738" s="12" t="str">
        <f t="shared" si="166"/>
        <v>endirim olmayacaq</v>
      </c>
      <c r="N1738" t="str">
        <f t="shared" si="167"/>
        <v>C021066</v>
      </c>
    </row>
    <row r="1739" spans="1:14" x14ac:dyDescent="0.25">
      <c r="A1739" t="s">
        <v>3525</v>
      </c>
      <c r="B1739" t="s">
        <v>14</v>
      </c>
      <c r="E1739" s="4" t="s">
        <v>885</v>
      </c>
      <c r="F1739" s="4" t="s">
        <v>22</v>
      </c>
      <c r="G1739" s="4" t="str">
        <f t="shared" si="162"/>
        <v>C0211cam10</v>
      </c>
      <c r="H1739" s="8">
        <f>INDEX(data[join_date],MATCH('4.Endirim'!G1739,data[cust&amp;camp],0))</f>
        <v>44814</v>
      </c>
      <c r="I1739" s="11">
        <f>INDEX(data[GƏLİR],MATCH('4.Endirim'!G1739,data[cust&amp;camp],0))</f>
        <v>66</v>
      </c>
      <c r="J1739" s="10">
        <f t="shared" si="163"/>
        <v>44838</v>
      </c>
      <c r="K1739" s="12">
        <f t="shared" si="164"/>
        <v>66</v>
      </c>
      <c r="L1739" s="12">
        <f t="shared" si="165"/>
        <v>10</v>
      </c>
      <c r="M1739" s="12" t="str">
        <f t="shared" si="166"/>
        <v>endirim :C0211,cam10</v>
      </c>
      <c r="N1739" t="str">
        <f t="shared" si="167"/>
        <v>C021166</v>
      </c>
    </row>
    <row r="1740" spans="1:14" x14ac:dyDescent="0.25">
      <c r="A1740" t="s">
        <v>3529</v>
      </c>
      <c r="B1740" t="s">
        <v>24</v>
      </c>
      <c r="E1740" s="4" t="s">
        <v>893</v>
      </c>
      <c r="F1740" s="4" t="s">
        <v>22</v>
      </c>
      <c r="G1740" s="4" t="str">
        <f t="shared" si="162"/>
        <v>C0213cam10</v>
      </c>
      <c r="H1740" s="8">
        <f>INDEX(data[join_date],MATCH('4.Endirim'!G1740,data[cust&amp;camp],0))</f>
        <v>44929</v>
      </c>
      <c r="I1740" s="11">
        <f>INDEX(data[GƏLİR],MATCH('4.Endirim'!G1740,data[cust&amp;camp],0))</f>
        <v>66</v>
      </c>
      <c r="J1740" s="10">
        <f t="shared" si="163"/>
        <v>44929</v>
      </c>
      <c r="K1740" s="12">
        <f t="shared" si="164"/>
        <v>66</v>
      </c>
      <c r="L1740" s="12">
        <f t="shared" si="165"/>
        <v>66</v>
      </c>
      <c r="M1740" s="12" t="str">
        <f t="shared" si="166"/>
        <v>endirim olmayacaq</v>
      </c>
      <c r="N1740" t="str">
        <f t="shared" si="167"/>
        <v>C021366</v>
      </c>
    </row>
    <row r="1741" spans="1:14" x14ac:dyDescent="0.25">
      <c r="A1741" t="s">
        <v>3529</v>
      </c>
      <c r="B1741" t="s">
        <v>34</v>
      </c>
      <c r="E1741" s="4" t="s">
        <v>901</v>
      </c>
      <c r="F1741" s="4" t="s">
        <v>22</v>
      </c>
      <c r="G1741" s="4" t="str">
        <f t="shared" si="162"/>
        <v>C0215cam10</v>
      </c>
      <c r="H1741" s="8">
        <f>INDEX(data[join_date],MATCH('4.Endirim'!G1741,data[cust&amp;camp],0))</f>
        <v>44698</v>
      </c>
      <c r="I1741" s="11">
        <f>INDEX(data[GƏLİR],MATCH('4.Endirim'!G1741,data[cust&amp;camp],0))</f>
        <v>66</v>
      </c>
      <c r="J1741" s="10">
        <f t="shared" si="163"/>
        <v>44718</v>
      </c>
      <c r="K1741" s="12">
        <f t="shared" si="164"/>
        <v>66</v>
      </c>
      <c r="L1741" s="12">
        <f t="shared" si="165"/>
        <v>25</v>
      </c>
      <c r="M1741" s="12" t="str">
        <f t="shared" si="166"/>
        <v>endirim :C0215,cam10</v>
      </c>
      <c r="N1741" t="str">
        <f t="shared" si="167"/>
        <v>C021566</v>
      </c>
    </row>
    <row r="1742" spans="1:14" x14ac:dyDescent="0.25">
      <c r="A1742" t="s">
        <v>3533</v>
      </c>
      <c r="B1742" t="s">
        <v>8</v>
      </c>
      <c r="E1742" s="4" t="s">
        <v>909</v>
      </c>
      <c r="F1742" s="4" t="s">
        <v>22</v>
      </c>
      <c r="G1742" s="4" t="str">
        <f t="shared" si="162"/>
        <v>C0217cam10</v>
      </c>
      <c r="H1742" s="8">
        <f>INDEX(data[join_date],MATCH('4.Endirim'!G1742,data[cust&amp;camp],0))</f>
        <v>44570</v>
      </c>
      <c r="I1742" s="11">
        <f>INDEX(data[GƏLİR],MATCH('4.Endirim'!G1742,data[cust&amp;camp],0))</f>
        <v>66</v>
      </c>
      <c r="J1742" s="10">
        <f t="shared" si="163"/>
        <v>44931</v>
      </c>
      <c r="K1742" s="12">
        <f t="shared" si="164"/>
        <v>66</v>
      </c>
      <c r="L1742" s="12">
        <f t="shared" si="165"/>
        <v>28</v>
      </c>
      <c r="M1742" s="12" t="str">
        <f t="shared" si="166"/>
        <v>endirim :C0217,cam10</v>
      </c>
      <c r="N1742" t="str">
        <f t="shared" si="167"/>
        <v>C021766</v>
      </c>
    </row>
    <row r="1743" spans="1:14" x14ac:dyDescent="0.25">
      <c r="A1743" t="s">
        <v>3533</v>
      </c>
      <c r="B1743" t="s">
        <v>24</v>
      </c>
      <c r="E1743" s="4" t="s">
        <v>961</v>
      </c>
      <c r="F1743" s="4" t="s">
        <v>22</v>
      </c>
      <c r="G1743" s="4" t="str">
        <f t="shared" si="162"/>
        <v>C0230cam10</v>
      </c>
      <c r="H1743" s="8">
        <f>INDEX(data[join_date],MATCH('4.Endirim'!G1743,data[cust&amp;camp],0))</f>
        <v>44794</v>
      </c>
      <c r="I1743" s="11">
        <f>INDEX(data[GƏLİR],MATCH('4.Endirim'!G1743,data[cust&amp;camp],0))</f>
        <v>66</v>
      </c>
      <c r="J1743" s="10">
        <f t="shared" si="163"/>
        <v>44884</v>
      </c>
      <c r="K1743" s="12">
        <f t="shared" si="164"/>
        <v>66</v>
      </c>
      <c r="L1743" s="12">
        <f t="shared" si="165"/>
        <v>25</v>
      </c>
      <c r="M1743" s="12" t="str">
        <f t="shared" si="166"/>
        <v>endirim :C0230,cam10</v>
      </c>
      <c r="N1743" t="str">
        <f t="shared" si="167"/>
        <v>C023066</v>
      </c>
    </row>
    <row r="1744" spans="1:14" x14ac:dyDescent="0.25">
      <c r="A1744" t="s">
        <v>3537</v>
      </c>
      <c r="B1744" t="s">
        <v>30</v>
      </c>
      <c r="E1744" s="4" t="s">
        <v>1009</v>
      </c>
      <c r="F1744" s="4" t="s">
        <v>22</v>
      </c>
      <c r="G1744" s="4" t="str">
        <f t="shared" si="162"/>
        <v>C0242cam10</v>
      </c>
      <c r="H1744" s="8">
        <f>INDEX(data[join_date],MATCH('4.Endirim'!G1744,data[cust&amp;camp],0))</f>
        <v>44609</v>
      </c>
      <c r="I1744" s="11">
        <f>INDEX(data[GƏLİR],MATCH('4.Endirim'!G1744,data[cust&amp;camp],0))</f>
        <v>66</v>
      </c>
      <c r="J1744" s="10">
        <f t="shared" si="163"/>
        <v>44609</v>
      </c>
      <c r="K1744" s="12">
        <f t="shared" si="164"/>
        <v>66</v>
      </c>
      <c r="L1744" s="12">
        <f t="shared" si="165"/>
        <v>66</v>
      </c>
      <c r="M1744" s="12" t="str">
        <f t="shared" si="166"/>
        <v>endirim olmayacaq</v>
      </c>
      <c r="N1744" t="str">
        <f t="shared" si="167"/>
        <v>C024266</v>
      </c>
    </row>
    <row r="1745" spans="1:14" x14ac:dyDescent="0.25">
      <c r="A1745" t="s">
        <v>3537</v>
      </c>
      <c r="B1745" t="s">
        <v>34</v>
      </c>
      <c r="E1745" s="4" t="s">
        <v>1037</v>
      </c>
      <c r="F1745" s="4" t="s">
        <v>22</v>
      </c>
      <c r="G1745" s="4" t="str">
        <f t="shared" si="162"/>
        <v>C0249cam10</v>
      </c>
      <c r="H1745" s="8">
        <f>INDEX(data[join_date],MATCH('4.Endirim'!G1745,data[cust&amp;camp],0))</f>
        <v>44978</v>
      </c>
      <c r="I1745" s="11">
        <f>INDEX(data[GƏLİR],MATCH('4.Endirim'!G1745,data[cust&amp;camp],0))</f>
        <v>66</v>
      </c>
      <c r="J1745" s="10">
        <f t="shared" si="163"/>
        <v>45033</v>
      </c>
      <c r="K1745" s="12">
        <f t="shared" si="164"/>
        <v>66</v>
      </c>
      <c r="L1745" s="12">
        <f t="shared" si="165"/>
        <v>62</v>
      </c>
      <c r="M1745" s="12" t="str">
        <f t="shared" si="166"/>
        <v>endirim :C0249,cam10</v>
      </c>
      <c r="N1745" t="str">
        <f t="shared" si="167"/>
        <v>C024966</v>
      </c>
    </row>
    <row r="1746" spans="1:14" x14ac:dyDescent="0.25">
      <c r="A1746" t="s">
        <v>3541</v>
      </c>
      <c r="B1746" t="s">
        <v>8</v>
      </c>
      <c r="E1746" s="4" t="s">
        <v>1041</v>
      </c>
      <c r="F1746" s="4" t="s">
        <v>22</v>
      </c>
      <c r="G1746" s="4" t="str">
        <f t="shared" si="162"/>
        <v>C0250cam10</v>
      </c>
      <c r="H1746" s="8">
        <f>INDEX(data[join_date],MATCH('4.Endirim'!G1746,data[cust&amp;camp],0))</f>
        <v>44931</v>
      </c>
      <c r="I1746" s="11">
        <f>INDEX(data[GƏLİR],MATCH('4.Endirim'!G1746,data[cust&amp;camp],0))</f>
        <v>66</v>
      </c>
      <c r="J1746" s="10">
        <f t="shared" si="163"/>
        <v>44931</v>
      </c>
      <c r="K1746" s="12">
        <f t="shared" si="164"/>
        <v>66</v>
      </c>
      <c r="L1746" s="12">
        <f t="shared" si="165"/>
        <v>66</v>
      </c>
      <c r="M1746" s="12" t="str">
        <f t="shared" si="166"/>
        <v>endirim olmayacaq</v>
      </c>
      <c r="N1746" t="str">
        <f t="shared" si="167"/>
        <v>C025066</v>
      </c>
    </row>
    <row r="1747" spans="1:14" x14ac:dyDescent="0.25">
      <c r="A1747" t="s">
        <v>3541</v>
      </c>
      <c r="B1747" t="s">
        <v>28</v>
      </c>
      <c r="E1747" s="4" t="s">
        <v>1061</v>
      </c>
      <c r="F1747" s="4" t="s">
        <v>22</v>
      </c>
      <c r="G1747" s="4" t="str">
        <f t="shared" si="162"/>
        <v>C0255cam10</v>
      </c>
      <c r="H1747" s="8">
        <f>INDEX(data[join_date],MATCH('4.Endirim'!G1747,data[cust&amp;camp],0))</f>
        <v>44750</v>
      </c>
      <c r="I1747" s="11">
        <f>INDEX(data[GƏLİR],MATCH('4.Endirim'!G1747,data[cust&amp;camp],0))</f>
        <v>66</v>
      </c>
      <c r="J1747" s="10">
        <f t="shared" si="163"/>
        <v>44796</v>
      </c>
      <c r="K1747" s="12">
        <f t="shared" si="164"/>
        <v>66</v>
      </c>
      <c r="L1747" s="12">
        <f t="shared" si="165"/>
        <v>16</v>
      </c>
      <c r="M1747" s="12" t="str">
        <f t="shared" si="166"/>
        <v>endirim :C0255,cam10</v>
      </c>
      <c r="N1747" t="str">
        <f t="shared" si="167"/>
        <v>C025566</v>
      </c>
    </row>
    <row r="1748" spans="1:14" x14ac:dyDescent="0.25">
      <c r="A1748" t="s">
        <v>3545</v>
      </c>
      <c r="B1748" t="s">
        <v>24</v>
      </c>
      <c r="E1748" s="4" t="s">
        <v>1113</v>
      </c>
      <c r="F1748" s="4" t="s">
        <v>22</v>
      </c>
      <c r="G1748" s="4" t="str">
        <f t="shared" si="162"/>
        <v>C0268cam10</v>
      </c>
      <c r="H1748" s="8">
        <f>INDEX(data[join_date],MATCH('4.Endirim'!G1748,data[cust&amp;camp],0))</f>
        <v>44705</v>
      </c>
      <c r="I1748" s="11">
        <f>INDEX(data[GƏLİR],MATCH('4.Endirim'!G1748,data[cust&amp;camp],0))</f>
        <v>66</v>
      </c>
      <c r="J1748" s="10">
        <f t="shared" si="163"/>
        <v>45006</v>
      </c>
      <c r="K1748" s="12">
        <f t="shared" si="164"/>
        <v>66</v>
      </c>
      <c r="L1748" s="12">
        <f t="shared" si="165"/>
        <v>28</v>
      </c>
      <c r="M1748" s="12" t="str">
        <f t="shared" si="166"/>
        <v>endirim :C0268,cam10</v>
      </c>
      <c r="N1748" t="str">
        <f t="shared" si="167"/>
        <v>C026866</v>
      </c>
    </row>
    <row r="1749" spans="1:14" x14ac:dyDescent="0.25">
      <c r="A1749" t="s">
        <v>3545</v>
      </c>
      <c r="B1749" t="s">
        <v>26</v>
      </c>
      <c r="E1749" s="4" t="s">
        <v>1141</v>
      </c>
      <c r="F1749" s="4" t="s">
        <v>22</v>
      </c>
      <c r="G1749" s="4" t="str">
        <f t="shared" si="162"/>
        <v>C0275cam10</v>
      </c>
      <c r="H1749" s="8">
        <f>INDEX(data[join_date],MATCH('4.Endirim'!G1749,data[cust&amp;camp],0))</f>
        <v>44578</v>
      </c>
      <c r="I1749" s="11">
        <f>INDEX(data[GƏLİR],MATCH('4.Endirim'!G1749,data[cust&amp;camp],0))</f>
        <v>66</v>
      </c>
      <c r="J1749" s="10">
        <f t="shared" si="163"/>
        <v>45013</v>
      </c>
      <c r="K1749" s="12">
        <f t="shared" si="164"/>
        <v>66</v>
      </c>
      <c r="L1749" s="12">
        <f t="shared" si="165"/>
        <v>26</v>
      </c>
      <c r="M1749" s="12" t="str">
        <f t="shared" si="166"/>
        <v>endirim :C0275,cam10</v>
      </c>
      <c r="N1749" t="str">
        <f t="shared" si="167"/>
        <v>C027566</v>
      </c>
    </row>
    <row r="1750" spans="1:14" x14ac:dyDescent="0.25">
      <c r="A1750" t="s">
        <v>3549</v>
      </c>
      <c r="B1750" t="s">
        <v>22</v>
      </c>
      <c r="E1750" s="4" t="s">
        <v>1153</v>
      </c>
      <c r="F1750" s="4" t="s">
        <v>22</v>
      </c>
      <c r="G1750" s="4" t="str">
        <f t="shared" si="162"/>
        <v>C0278cam10</v>
      </c>
      <c r="H1750" s="8">
        <f>INDEX(data[join_date],MATCH('4.Endirim'!G1750,data[cust&amp;camp],0))</f>
        <v>44951</v>
      </c>
      <c r="I1750" s="11">
        <f>INDEX(data[GƏLİR],MATCH('4.Endirim'!G1750,data[cust&amp;camp],0))</f>
        <v>66</v>
      </c>
      <c r="J1750" s="10">
        <f t="shared" si="163"/>
        <v>44951</v>
      </c>
      <c r="K1750" s="12">
        <f t="shared" si="164"/>
        <v>66</v>
      </c>
      <c r="L1750" s="12">
        <f t="shared" si="165"/>
        <v>66</v>
      </c>
      <c r="M1750" s="12" t="str">
        <f t="shared" si="166"/>
        <v>endirim olmayacaq</v>
      </c>
      <c r="N1750" t="str">
        <f t="shared" si="167"/>
        <v>C027866</v>
      </c>
    </row>
    <row r="1751" spans="1:14" x14ac:dyDescent="0.25">
      <c r="A1751" t="s">
        <v>3549</v>
      </c>
      <c r="B1751" t="s">
        <v>36</v>
      </c>
      <c r="E1751" s="4" t="s">
        <v>1209</v>
      </c>
      <c r="F1751" s="4" t="s">
        <v>22</v>
      </c>
      <c r="G1751" s="4" t="str">
        <f t="shared" si="162"/>
        <v>C0292cam10</v>
      </c>
      <c r="H1751" s="8">
        <f>INDEX(data[join_date],MATCH('4.Endirim'!G1751,data[cust&amp;camp],0))</f>
        <v>44608</v>
      </c>
      <c r="I1751" s="11">
        <f>INDEX(data[GƏLİR],MATCH('4.Endirim'!G1751,data[cust&amp;camp],0))</f>
        <v>66</v>
      </c>
      <c r="J1751" s="10">
        <f t="shared" si="163"/>
        <v>44831</v>
      </c>
      <c r="K1751" s="12">
        <f t="shared" si="164"/>
        <v>66</v>
      </c>
      <c r="L1751" s="12">
        <f t="shared" si="165"/>
        <v>27</v>
      </c>
      <c r="M1751" s="12" t="str">
        <f t="shared" si="166"/>
        <v>endirim :C0292,cam10</v>
      </c>
      <c r="N1751" t="str">
        <f t="shared" si="167"/>
        <v>C029266</v>
      </c>
    </row>
    <row r="1752" spans="1:14" x14ac:dyDescent="0.25">
      <c r="A1752" t="s">
        <v>3553</v>
      </c>
      <c r="B1752" t="s">
        <v>12</v>
      </c>
      <c r="E1752" s="4" t="s">
        <v>1289</v>
      </c>
      <c r="F1752" s="4" t="s">
        <v>22</v>
      </c>
      <c r="G1752" s="4" t="str">
        <f t="shared" si="162"/>
        <v>C0312cam10</v>
      </c>
      <c r="H1752" s="8">
        <f>INDEX(data[join_date],MATCH('4.Endirim'!G1752,data[cust&amp;camp],0))</f>
        <v>44796</v>
      </c>
      <c r="I1752" s="11">
        <f>INDEX(data[GƏLİR],MATCH('4.Endirim'!G1752,data[cust&amp;camp],0))</f>
        <v>66</v>
      </c>
      <c r="J1752" s="10">
        <f t="shared" si="163"/>
        <v>44796</v>
      </c>
      <c r="K1752" s="12">
        <f t="shared" si="164"/>
        <v>66</v>
      </c>
      <c r="L1752" s="12">
        <f t="shared" si="165"/>
        <v>66</v>
      </c>
      <c r="M1752" s="12" t="str">
        <f t="shared" si="166"/>
        <v>endirim olmayacaq</v>
      </c>
      <c r="N1752" t="str">
        <f t="shared" si="167"/>
        <v>C031266</v>
      </c>
    </row>
    <row r="1753" spans="1:14" x14ac:dyDescent="0.25">
      <c r="A1753" t="s">
        <v>3553</v>
      </c>
      <c r="B1753" t="s">
        <v>24</v>
      </c>
      <c r="E1753" s="4" t="s">
        <v>1361</v>
      </c>
      <c r="F1753" s="4" t="s">
        <v>22</v>
      </c>
      <c r="G1753" s="4" t="str">
        <f t="shared" si="162"/>
        <v>C0330cam10</v>
      </c>
      <c r="H1753" s="8">
        <f>INDEX(data[join_date],MATCH('4.Endirim'!G1753,data[cust&amp;camp],0))</f>
        <v>45038</v>
      </c>
      <c r="I1753" s="11">
        <f>INDEX(data[GƏLİR],MATCH('4.Endirim'!G1753,data[cust&amp;camp],0))</f>
        <v>66</v>
      </c>
      <c r="J1753" s="10">
        <f t="shared" si="163"/>
        <v>45038</v>
      </c>
      <c r="K1753" s="12">
        <f t="shared" si="164"/>
        <v>66</v>
      </c>
      <c r="L1753" s="12">
        <f t="shared" si="165"/>
        <v>66</v>
      </c>
      <c r="M1753" s="12" t="str">
        <f t="shared" si="166"/>
        <v>endirim olmayacaq</v>
      </c>
      <c r="N1753" t="str">
        <f t="shared" si="167"/>
        <v>C033066</v>
      </c>
    </row>
    <row r="1754" spans="1:14" x14ac:dyDescent="0.25">
      <c r="A1754" t="s">
        <v>3557</v>
      </c>
      <c r="B1754" t="s">
        <v>8</v>
      </c>
      <c r="E1754" s="4" t="s">
        <v>1381</v>
      </c>
      <c r="F1754" s="4" t="s">
        <v>22</v>
      </c>
      <c r="G1754" s="4" t="str">
        <f t="shared" si="162"/>
        <v>C0335cam10</v>
      </c>
      <c r="H1754" s="8">
        <f>INDEX(data[join_date],MATCH('4.Endirim'!G1754,data[cust&amp;camp],0))</f>
        <v>44803</v>
      </c>
      <c r="I1754" s="11">
        <f>INDEX(data[GƏLİR],MATCH('4.Endirim'!G1754,data[cust&amp;camp],0))</f>
        <v>66</v>
      </c>
      <c r="J1754" s="10">
        <f t="shared" si="163"/>
        <v>44803</v>
      </c>
      <c r="K1754" s="12">
        <f t="shared" si="164"/>
        <v>66</v>
      </c>
      <c r="L1754" s="12">
        <f t="shared" si="165"/>
        <v>66</v>
      </c>
      <c r="M1754" s="12" t="str">
        <f t="shared" si="166"/>
        <v>endirim olmayacaq</v>
      </c>
      <c r="N1754" t="str">
        <f t="shared" si="167"/>
        <v>C033566</v>
      </c>
    </row>
    <row r="1755" spans="1:14" x14ac:dyDescent="0.25">
      <c r="A1755" t="s">
        <v>3561</v>
      </c>
      <c r="B1755" t="s">
        <v>16</v>
      </c>
      <c r="E1755" s="4" t="s">
        <v>1405</v>
      </c>
      <c r="F1755" s="4" t="s">
        <v>22</v>
      </c>
      <c r="G1755" s="4" t="str">
        <f t="shared" si="162"/>
        <v>C0341cam10</v>
      </c>
      <c r="H1755" s="8">
        <f>INDEX(data[join_date],MATCH('4.Endirim'!G1755,data[cust&amp;camp],0))</f>
        <v>44971</v>
      </c>
      <c r="I1755" s="11">
        <f>INDEX(data[GƏLİR],MATCH('4.Endirim'!G1755,data[cust&amp;camp],0))</f>
        <v>66</v>
      </c>
      <c r="J1755" s="10">
        <f t="shared" si="163"/>
        <v>45026</v>
      </c>
      <c r="K1755" s="12">
        <f t="shared" si="164"/>
        <v>66</v>
      </c>
      <c r="L1755" s="12">
        <f t="shared" si="165"/>
        <v>16</v>
      </c>
      <c r="M1755" s="12" t="str">
        <f t="shared" si="166"/>
        <v>endirim :C0341,cam10</v>
      </c>
      <c r="N1755" t="str">
        <f t="shared" si="167"/>
        <v>C034166</v>
      </c>
    </row>
    <row r="1756" spans="1:14" x14ac:dyDescent="0.25">
      <c r="A1756" t="s">
        <v>3561</v>
      </c>
      <c r="B1756" t="s">
        <v>18</v>
      </c>
      <c r="E1756" s="4" t="s">
        <v>1453</v>
      </c>
      <c r="F1756" s="4" t="s">
        <v>22</v>
      </c>
      <c r="G1756" s="4" t="str">
        <f t="shared" si="162"/>
        <v>C0353cam10</v>
      </c>
      <c r="H1756" s="8">
        <f>INDEX(data[join_date],MATCH('4.Endirim'!G1756,data[cust&amp;camp],0))</f>
        <v>44603</v>
      </c>
      <c r="I1756" s="11">
        <f>INDEX(data[GƏLİR],MATCH('4.Endirim'!G1756,data[cust&amp;camp],0))</f>
        <v>66</v>
      </c>
      <c r="J1756" s="10">
        <f t="shared" si="163"/>
        <v>44603</v>
      </c>
      <c r="K1756" s="12">
        <f t="shared" si="164"/>
        <v>66</v>
      </c>
      <c r="L1756" s="12">
        <f t="shared" si="165"/>
        <v>66</v>
      </c>
      <c r="M1756" s="12" t="str">
        <f t="shared" si="166"/>
        <v>endirim olmayacaq</v>
      </c>
      <c r="N1756" t="str">
        <f t="shared" si="167"/>
        <v>C035366</v>
      </c>
    </row>
    <row r="1757" spans="1:14" x14ac:dyDescent="0.25">
      <c r="A1757" t="s">
        <v>3565</v>
      </c>
      <c r="B1757" t="s">
        <v>14</v>
      </c>
      <c r="E1757" s="4" t="s">
        <v>1533</v>
      </c>
      <c r="F1757" s="4" t="s">
        <v>22</v>
      </c>
      <c r="G1757" s="4" t="str">
        <f t="shared" si="162"/>
        <v>C0373cam10</v>
      </c>
      <c r="H1757" s="8">
        <f>INDEX(data[join_date],MATCH('4.Endirim'!G1757,data[cust&amp;camp],0))</f>
        <v>44792</v>
      </c>
      <c r="I1757" s="11">
        <f>INDEX(data[GƏLİR],MATCH('4.Endirim'!G1757,data[cust&amp;camp],0))</f>
        <v>66</v>
      </c>
      <c r="J1757" s="10">
        <f t="shared" si="163"/>
        <v>44794</v>
      </c>
      <c r="K1757" s="12">
        <f t="shared" si="164"/>
        <v>66</v>
      </c>
      <c r="L1757" s="12">
        <f t="shared" si="165"/>
        <v>29</v>
      </c>
      <c r="M1757" s="12" t="str">
        <f t="shared" si="166"/>
        <v>endirim :C0373,cam10</v>
      </c>
      <c r="N1757" t="str">
        <f t="shared" si="167"/>
        <v>C037366</v>
      </c>
    </row>
    <row r="1758" spans="1:14" x14ac:dyDescent="0.25">
      <c r="A1758" t="s">
        <v>3565</v>
      </c>
      <c r="B1758" t="s">
        <v>16</v>
      </c>
      <c r="E1758" s="4" t="s">
        <v>1573</v>
      </c>
      <c r="F1758" s="4" t="s">
        <v>22</v>
      </c>
      <c r="G1758" s="4" t="str">
        <f t="shared" si="162"/>
        <v>C0383cam10</v>
      </c>
      <c r="H1758" s="8">
        <f>INDEX(data[join_date],MATCH('4.Endirim'!G1758,data[cust&amp;camp],0))</f>
        <v>45017</v>
      </c>
      <c r="I1758" s="11">
        <f>INDEX(data[GƏLİR],MATCH('4.Endirim'!G1758,data[cust&amp;camp],0))</f>
        <v>66</v>
      </c>
      <c r="J1758" s="10">
        <f t="shared" si="163"/>
        <v>45017</v>
      </c>
      <c r="K1758" s="12">
        <f t="shared" si="164"/>
        <v>66</v>
      </c>
      <c r="L1758" s="12">
        <f t="shared" si="165"/>
        <v>66</v>
      </c>
      <c r="M1758" s="12" t="str">
        <f t="shared" si="166"/>
        <v>endirim olmayacaq</v>
      </c>
      <c r="N1758" t="str">
        <f t="shared" si="167"/>
        <v>C038366</v>
      </c>
    </row>
    <row r="1759" spans="1:14" x14ac:dyDescent="0.25">
      <c r="A1759" t="s">
        <v>3569</v>
      </c>
      <c r="B1759" t="s">
        <v>24</v>
      </c>
      <c r="E1759" s="4" t="s">
        <v>1613</v>
      </c>
      <c r="F1759" s="4" t="s">
        <v>22</v>
      </c>
      <c r="G1759" s="4" t="str">
        <f t="shared" si="162"/>
        <v>C0393cam10</v>
      </c>
      <c r="H1759" s="8">
        <f>INDEX(data[join_date],MATCH('4.Endirim'!G1759,data[cust&amp;camp],0))</f>
        <v>45021</v>
      </c>
      <c r="I1759" s="11">
        <f>INDEX(data[GƏLİR],MATCH('4.Endirim'!G1759,data[cust&amp;camp],0))</f>
        <v>66</v>
      </c>
      <c r="J1759" s="10">
        <f t="shared" si="163"/>
        <v>45021</v>
      </c>
      <c r="K1759" s="12">
        <f t="shared" si="164"/>
        <v>75</v>
      </c>
      <c r="L1759" s="12">
        <f t="shared" si="165"/>
        <v>66</v>
      </c>
      <c r="M1759" s="12" t="str">
        <f t="shared" si="166"/>
        <v>endirim olmayacaq</v>
      </c>
      <c r="N1759" t="str">
        <f t="shared" si="167"/>
        <v>C039375</v>
      </c>
    </row>
    <row r="1760" spans="1:14" x14ac:dyDescent="0.25">
      <c r="A1760" t="s">
        <v>3569</v>
      </c>
      <c r="B1760" t="s">
        <v>30</v>
      </c>
      <c r="E1760" s="4" t="s">
        <v>1617</v>
      </c>
      <c r="F1760" s="4" t="s">
        <v>22</v>
      </c>
      <c r="G1760" s="4" t="str">
        <f t="shared" si="162"/>
        <v>C0394cam10</v>
      </c>
      <c r="H1760" s="8">
        <f>INDEX(data[join_date],MATCH('4.Endirim'!G1760,data[cust&amp;camp],0))</f>
        <v>44804</v>
      </c>
      <c r="I1760" s="11">
        <f>INDEX(data[GƏLİR],MATCH('4.Endirim'!G1760,data[cust&amp;camp],0))</f>
        <v>66</v>
      </c>
      <c r="J1760" s="10">
        <f t="shared" si="163"/>
        <v>44804</v>
      </c>
      <c r="K1760" s="12">
        <f t="shared" si="164"/>
        <v>66</v>
      </c>
      <c r="L1760" s="12">
        <f t="shared" si="165"/>
        <v>66</v>
      </c>
      <c r="M1760" s="12" t="str">
        <f t="shared" si="166"/>
        <v>endirim olmayacaq</v>
      </c>
      <c r="N1760" t="str">
        <f t="shared" si="167"/>
        <v>C039466</v>
      </c>
    </row>
    <row r="1761" spans="1:14" x14ac:dyDescent="0.25">
      <c r="A1761" t="s">
        <v>3573</v>
      </c>
      <c r="B1761" t="s">
        <v>22</v>
      </c>
      <c r="E1761" s="4" t="s">
        <v>1669</v>
      </c>
      <c r="F1761" s="4" t="s">
        <v>22</v>
      </c>
      <c r="G1761" s="4" t="str">
        <f t="shared" si="162"/>
        <v>C0407cam10</v>
      </c>
      <c r="H1761" s="8">
        <f>INDEX(data[join_date],MATCH('4.Endirim'!G1761,data[cust&amp;camp],0))</f>
        <v>44626</v>
      </c>
      <c r="I1761" s="11">
        <f>INDEX(data[GƏLİR],MATCH('4.Endirim'!G1761,data[cust&amp;camp],0))</f>
        <v>66</v>
      </c>
      <c r="J1761" s="10">
        <f t="shared" si="163"/>
        <v>44831</v>
      </c>
      <c r="K1761" s="12">
        <f t="shared" si="164"/>
        <v>66</v>
      </c>
      <c r="L1761" s="12">
        <f t="shared" si="165"/>
        <v>29</v>
      </c>
      <c r="M1761" s="12" t="str">
        <f t="shared" si="166"/>
        <v>endirim :C0407,cam10</v>
      </c>
      <c r="N1761" t="str">
        <f t="shared" si="167"/>
        <v>C040766</v>
      </c>
    </row>
    <row r="1762" spans="1:14" x14ac:dyDescent="0.25">
      <c r="A1762" t="s">
        <v>3573</v>
      </c>
      <c r="B1762" t="s">
        <v>26</v>
      </c>
      <c r="E1762" s="4" t="s">
        <v>1757</v>
      </c>
      <c r="F1762" s="4" t="s">
        <v>22</v>
      </c>
      <c r="G1762" s="4" t="str">
        <f t="shared" si="162"/>
        <v>C0429cam10</v>
      </c>
      <c r="H1762" s="8">
        <f>INDEX(data[join_date],MATCH('4.Endirim'!G1762,data[cust&amp;camp],0))</f>
        <v>44792</v>
      </c>
      <c r="I1762" s="11">
        <f>INDEX(data[GƏLİR],MATCH('4.Endirim'!G1762,data[cust&amp;camp],0))</f>
        <v>66</v>
      </c>
      <c r="J1762" s="10">
        <f t="shared" si="163"/>
        <v>44898</v>
      </c>
      <c r="K1762" s="12">
        <f t="shared" si="164"/>
        <v>66</v>
      </c>
      <c r="L1762" s="12">
        <f t="shared" si="165"/>
        <v>29</v>
      </c>
      <c r="M1762" s="12" t="str">
        <f t="shared" si="166"/>
        <v>endirim :C0429,cam10</v>
      </c>
      <c r="N1762" t="str">
        <f t="shared" si="167"/>
        <v>C042966</v>
      </c>
    </row>
    <row r="1763" spans="1:14" x14ac:dyDescent="0.25">
      <c r="A1763" t="s">
        <v>3577</v>
      </c>
      <c r="B1763" t="s">
        <v>6</v>
      </c>
      <c r="E1763" s="4" t="s">
        <v>1789</v>
      </c>
      <c r="F1763" s="4" t="s">
        <v>22</v>
      </c>
      <c r="G1763" s="4" t="str">
        <f t="shared" si="162"/>
        <v>C0437cam10</v>
      </c>
      <c r="H1763" s="8">
        <f>INDEX(data[join_date],MATCH('4.Endirim'!G1763,data[cust&amp;camp],0))</f>
        <v>44857</v>
      </c>
      <c r="I1763" s="11">
        <f>INDEX(data[GƏLİR],MATCH('4.Endirim'!G1763,data[cust&amp;camp],0))</f>
        <v>66</v>
      </c>
      <c r="J1763" s="10">
        <f t="shared" si="163"/>
        <v>44857</v>
      </c>
      <c r="K1763" s="12">
        <f t="shared" si="164"/>
        <v>66</v>
      </c>
      <c r="L1763" s="12">
        <f t="shared" si="165"/>
        <v>66</v>
      </c>
      <c r="M1763" s="12" t="str">
        <f t="shared" si="166"/>
        <v>endirim olmayacaq</v>
      </c>
      <c r="N1763" t="str">
        <f t="shared" si="167"/>
        <v>C043766</v>
      </c>
    </row>
    <row r="1764" spans="1:14" x14ac:dyDescent="0.25">
      <c r="A1764" t="s">
        <v>3577</v>
      </c>
      <c r="B1764" t="s">
        <v>16</v>
      </c>
      <c r="E1764" s="4" t="s">
        <v>1845</v>
      </c>
      <c r="F1764" s="4" t="s">
        <v>22</v>
      </c>
      <c r="G1764" s="4" t="str">
        <f t="shared" si="162"/>
        <v>C0451cam10</v>
      </c>
      <c r="H1764" s="8">
        <f>INDEX(data[join_date],MATCH('4.Endirim'!G1764,data[cust&amp;camp],0))</f>
        <v>44806</v>
      </c>
      <c r="I1764" s="11">
        <f>INDEX(data[GƏLİR],MATCH('4.Endirim'!G1764,data[cust&amp;camp],0))</f>
        <v>66</v>
      </c>
      <c r="J1764" s="10">
        <f t="shared" si="163"/>
        <v>44831</v>
      </c>
      <c r="K1764" s="12">
        <f t="shared" si="164"/>
        <v>66</v>
      </c>
      <c r="L1764" s="12">
        <f t="shared" si="165"/>
        <v>65</v>
      </c>
      <c r="M1764" s="12" t="str">
        <f t="shared" si="166"/>
        <v>endirim :C0451,cam10</v>
      </c>
      <c r="N1764" t="str">
        <f t="shared" si="167"/>
        <v>C045166</v>
      </c>
    </row>
    <row r="1765" spans="1:14" x14ac:dyDescent="0.25">
      <c r="A1765" t="s">
        <v>3581</v>
      </c>
      <c r="B1765" t="s">
        <v>14</v>
      </c>
      <c r="E1765" s="4" t="s">
        <v>1893</v>
      </c>
      <c r="F1765" s="4" t="s">
        <v>22</v>
      </c>
      <c r="G1765" s="4" t="str">
        <f t="shared" si="162"/>
        <v>C0463cam10</v>
      </c>
      <c r="H1765" s="8">
        <f>INDEX(data[join_date],MATCH('4.Endirim'!G1765,data[cust&amp;camp],0))</f>
        <v>44814</v>
      </c>
      <c r="I1765" s="11">
        <f>INDEX(data[GƏLİR],MATCH('4.Endirim'!G1765,data[cust&amp;camp],0))</f>
        <v>66</v>
      </c>
      <c r="J1765" s="10">
        <f t="shared" si="163"/>
        <v>44880</v>
      </c>
      <c r="K1765" s="12">
        <f t="shared" si="164"/>
        <v>75</v>
      </c>
      <c r="L1765" s="12">
        <f t="shared" si="165"/>
        <v>75</v>
      </c>
      <c r="M1765" s="12" t="str">
        <f t="shared" si="166"/>
        <v>endirim olmayacaq</v>
      </c>
      <c r="N1765" t="str">
        <f t="shared" si="167"/>
        <v>C046375</v>
      </c>
    </row>
    <row r="1766" spans="1:14" x14ac:dyDescent="0.25">
      <c r="A1766" t="s">
        <v>3581</v>
      </c>
      <c r="B1766" t="s">
        <v>30</v>
      </c>
      <c r="E1766" s="4" t="s">
        <v>1901</v>
      </c>
      <c r="F1766" s="4" t="s">
        <v>22</v>
      </c>
      <c r="G1766" s="4" t="str">
        <f t="shared" si="162"/>
        <v>C0465cam10</v>
      </c>
      <c r="H1766" s="8">
        <f>INDEX(data[join_date],MATCH('4.Endirim'!G1766,data[cust&amp;camp],0))</f>
        <v>44901</v>
      </c>
      <c r="I1766" s="11">
        <f>INDEX(data[GƏLİR],MATCH('4.Endirim'!G1766,data[cust&amp;camp],0))</f>
        <v>66</v>
      </c>
      <c r="J1766" s="10">
        <f t="shared" si="163"/>
        <v>44974</v>
      </c>
      <c r="K1766" s="12">
        <f t="shared" si="164"/>
        <v>66</v>
      </c>
      <c r="L1766" s="12">
        <f t="shared" si="165"/>
        <v>10</v>
      </c>
      <c r="M1766" s="12" t="str">
        <f t="shared" si="166"/>
        <v>endirim :C0465,cam10</v>
      </c>
      <c r="N1766" t="str">
        <f t="shared" si="167"/>
        <v>C046566</v>
      </c>
    </row>
    <row r="1767" spans="1:14" x14ac:dyDescent="0.25">
      <c r="A1767" t="s">
        <v>3585</v>
      </c>
      <c r="B1767" t="s">
        <v>8</v>
      </c>
      <c r="E1767" s="4" t="s">
        <v>1933</v>
      </c>
      <c r="F1767" s="4" t="s">
        <v>22</v>
      </c>
      <c r="G1767" s="4" t="str">
        <f t="shared" si="162"/>
        <v>C0473cam10</v>
      </c>
      <c r="H1767" s="8">
        <f>INDEX(data[join_date],MATCH('4.Endirim'!G1767,data[cust&amp;camp],0))</f>
        <v>44858</v>
      </c>
      <c r="I1767" s="11">
        <f>INDEX(data[GƏLİR],MATCH('4.Endirim'!G1767,data[cust&amp;camp],0))</f>
        <v>66</v>
      </c>
      <c r="J1767" s="10">
        <f t="shared" si="163"/>
        <v>45040</v>
      </c>
      <c r="K1767" s="12">
        <f t="shared" si="164"/>
        <v>66</v>
      </c>
      <c r="L1767" s="12">
        <f t="shared" si="165"/>
        <v>62</v>
      </c>
      <c r="M1767" s="12" t="str">
        <f t="shared" si="166"/>
        <v>endirim :C0473,cam10</v>
      </c>
      <c r="N1767" t="str">
        <f t="shared" si="167"/>
        <v>C047366</v>
      </c>
    </row>
    <row r="1768" spans="1:14" x14ac:dyDescent="0.25">
      <c r="A1768" t="s">
        <v>3585</v>
      </c>
      <c r="B1768" t="s">
        <v>24</v>
      </c>
      <c r="E1768" s="4" t="s">
        <v>1957</v>
      </c>
      <c r="F1768" s="4" t="s">
        <v>22</v>
      </c>
      <c r="G1768" s="4" t="str">
        <f t="shared" si="162"/>
        <v>C0479cam10</v>
      </c>
      <c r="H1768" s="8">
        <f>INDEX(data[join_date],MATCH('4.Endirim'!G1768,data[cust&amp;camp],0))</f>
        <v>44688</v>
      </c>
      <c r="I1768" s="11">
        <f>INDEX(data[GƏLİR],MATCH('4.Endirim'!G1768,data[cust&amp;camp],0))</f>
        <v>66</v>
      </c>
      <c r="J1768" s="10">
        <f t="shared" si="163"/>
        <v>44753</v>
      </c>
      <c r="K1768" s="12">
        <f t="shared" si="164"/>
        <v>66</v>
      </c>
      <c r="L1768" s="12">
        <f t="shared" si="165"/>
        <v>26</v>
      </c>
      <c r="M1768" s="12" t="str">
        <f t="shared" si="166"/>
        <v>endirim :C0479,cam10</v>
      </c>
      <c r="N1768" t="str">
        <f t="shared" si="167"/>
        <v>C047966</v>
      </c>
    </row>
    <row r="1769" spans="1:14" x14ac:dyDescent="0.25">
      <c r="A1769" t="s">
        <v>3589</v>
      </c>
      <c r="B1769" t="s">
        <v>20</v>
      </c>
      <c r="E1769" s="4" t="s">
        <v>1997</v>
      </c>
      <c r="F1769" s="4" t="s">
        <v>22</v>
      </c>
      <c r="G1769" s="4" t="str">
        <f t="shared" si="162"/>
        <v>C0489cam10</v>
      </c>
      <c r="H1769" s="8">
        <f>INDEX(data[join_date],MATCH('4.Endirim'!G1769,data[cust&amp;camp],0))</f>
        <v>45018</v>
      </c>
      <c r="I1769" s="11">
        <f>INDEX(data[GƏLİR],MATCH('4.Endirim'!G1769,data[cust&amp;camp],0))</f>
        <v>66</v>
      </c>
      <c r="J1769" s="10">
        <f t="shared" si="163"/>
        <v>45035</v>
      </c>
      <c r="K1769" s="12">
        <f t="shared" si="164"/>
        <v>66</v>
      </c>
      <c r="L1769" s="12">
        <f t="shared" si="165"/>
        <v>29</v>
      </c>
      <c r="M1769" s="12" t="str">
        <f t="shared" si="166"/>
        <v>endirim :C0489,cam10</v>
      </c>
      <c r="N1769" t="str">
        <f t="shared" si="167"/>
        <v>C048966</v>
      </c>
    </row>
    <row r="1770" spans="1:14" x14ac:dyDescent="0.25">
      <c r="A1770" t="s">
        <v>3589</v>
      </c>
      <c r="B1770" t="s">
        <v>26</v>
      </c>
      <c r="E1770" s="4" t="s">
        <v>2009</v>
      </c>
      <c r="F1770" s="4" t="s">
        <v>22</v>
      </c>
      <c r="G1770" s="4" t="str">
        <f t="shared" si="162"/>
        <v>C0492cam10</v>
      </c>
      <c r="H1770" s="8">
        <f>INDEX(data[join_date],MATCH('4.Endirim'!G1770,data[cust&amp;camp],0))</f>
        <v>44686</v>
      </c>
      <c r="I1770" s="11">
        <f>INDEX(data[GƏLİR],MATCH('4.Endirim'!G1770,data[cust&amp;camp],0))</f>
        <v>66</v>
      </c>
      <c r="J1770" s="10">
        <f t="shared" si="163"/>
        <v>44772</v>
      </c>
      <c r="K1770" s="12">
        <f t="shared" si="164"/>
        <v>66</v>
      </c>
      <c r="L1770" s="12">
        <f t="shared" si="165"/>
        <v>62</v>
      </c>
      <c r="M1770" s="12" t="str">
        <f t="shared" si="166"/>
        <v>endirim :C0492,cam10</v>
      </c>
      <c r="N1770" t="str">
        <f t="shared" si="167"/>
        <v>C049266</v>
      </c>
    </row>
    <row r="1771" spans="1:14" x14ac:dyDescent="0.25">
      <c r="A1771" t="s">
        <v>3593</v>
      </c>
      <c r="B1771" t="s">
        <v>14</v>
      </c>
      <c r="E1771" s="4" t="s">
        <v>2061</v>
      </c>
      <c r="F1771" s="4" t="s">
        <v>22</v>
      </c>
      <c r="G1771" s="4" t="str">
        <f t="shared" si="162"/>
        <v>C0505cam10</v>
      </c>
      <c r="H1771" s="8">
        <f>INDEX(data[join_date],MATCH('4.Endirim'!G1771,data[cust&amp;camp],0))</f>
        <v>44674</v>
      </c>
      <c r="I1771" s="11">
        <f>INDEX(data[GƏLİR],MATCH('4.Endirim'!G1771,data[cust&amp;camp],0))</f>
        <v>66</v>
      </c>
      <c r="J1771" s="10">
        <f t="shared" si="163"/>
        <v>44869</v>
      </c>
      <c r="K1771" s="12">
        <f t="shared" si="164"/>
        <v>66</v>
      </c>
      <c r="L1771" s="12">
        <f t="shared" si="165"/>
        <v>28</v>
      </c>
      <c r="M1771" s="12" t="str">
        <f t="shared" si="166"/>
        <v>endirim :C0505,cam10</v>
      </c>
      <c r="N1771" t="str">
        <f t="shared" si="167"/>
        <v>C050566</v>
      </c>
    </row>
    <row r="1772" spans="1:14" x14ac:dyDescent="0.25">
      <c r="A1772" t="s">
        <v>3593</v>
      </c>
      <c r="B1772" t="s">
        <v>18</v>
      </c>
      <c r="E1772" s="4" t="s">
        <v>2145</v>
      </c>
      <c r="F1772" s="4" t="s">
        <v>22</v>
      </c>
      <c r="G1772" s="4" t="str">
        <f t="shared" si="162"/>
        <v>C0526cam10</v>
      </c>
      <c r="H1772" s="8">
        <f>INDEX(data[join_date],MATCH('4.Endirim'!G1772,data[cust&amp;camp],0))</f>
        <v>44846</v>
      </c>
      <c r="I1772" s="11">
        <f>INDEX(data[GƏLİR],MATCH('4.Endirim'!G1772,data[cust&amp;camp],0))</f>
        <v>66</v>
      </c>
      <c r="J1772" s="10">
        <f t="shared" si="163"/>
        <v>44846</v>
      </c>
      <c r="K1772" s="12">
        <f t="shared" si="164"/>
        <v>66</v>
      </c>
      <c r="L1772" s="12">
        <f t="shared" si="165"/>
        <v>66</v>
      </c>
      <c r="M1772" s="12" t="str">
        <f t="shared" si="166"/>
        <v>endirim olmayacaq</v>
      </c>
      <c r="N1772" t="str">
        <f t="shared" si="167"/>
        <v>C052666</v>
      </c>
    </row>
    <row r="1773" spans="1:14" x14ac:dyDescent="0.25">
      <c r="A1773" t="s">
        <v>3597</v>
      </c>
      <c r="B1773" t="s">
        <v>8</v>
      </c>
      <c r="E1773" s="4" t="s">
        <v>2153</v>
      </c>
      <c r="F1773" s="4" t="s">
        <v>22</v>
      </c>
      <c r="G1773" s="4" t="str">
        <f t="shared" si="162"/>
        <v>C0528cam10</v>
      </c>
      <c r="H1773" s="8">
        <f>INDEX(data[join_date],MATCH('4.Endirim'!G1773,data[cust&amp;camp],0))</f>
        <v>44913</v>
      </c>
      <c r="I1773" s="11">
        <f>INDEX(data[GƏLİR],MATCH('4.Endirim'!G1773,data[cust&amp;camp],0))</f>
        <v>66</v>
      </c>
      <c r="J1773" s="10">
        <f t="shared" si="163"/>
        <v>44913</v>
      </c>
      <c r="K1773" s="12">
        <f t="shared" si="164"/>
        <v>66</v>
      </c>
      <c r="L1773" s="12">
        <f t="shared" si="165"/>
        <v>66</v>
      </c>
      <c r="M1773" s="12" t="str">
        <f t="shared" si="166"/>
        <v>endirim olmayacaq</v>
      </c>
      <c r="N1773" t="str">
        <f t="shared" si="167"/>
        <v>C052866</v>
      </c>
    </row>
    <row r="1774" spans="1:14" x14ac:dyDescent="0.25">
      <c r="A1774" t="s">
        <v>3597</v>
      </c>
      <c r="B1774" t="s">
        <v>32</v>
      </c>
      <c r="E1774" s="4" t="s">
        <v>2205</v>
      </c>
      <c r="F1774" s="4" t="s">
        <v>22</v>
      </c>
      <c r="G1774" s="4" t="str">
        <f t="shared" si="162"/>
        <v>C0541cam10</v>
      </c>
      <c r="H1774" s="8">
        <f>INDEX(data[join_date],MATCH('4.Endirim'!G1774,data[cust&amp;camp],0))</f>
        <v>44633</v>
      </c>
      <c r="I1774" s="11">
        <f>INDEX(data[GƏLİR],MATCH('4.Endirim'!G1774,data[cust&amp;camp],0))</f>
        <v>66</v>
      </c>
      <c r="J1774" s="10">
        <f t="shared" si="163"/>
        <v>44790</v>
      </c>
      <c r="K1774" s="12">
        <f t="shared" si="164"/>
        <v>66</v>
      </c>
      <c r="L1774" s="12">
        <f t="shared" si="165"/>
        <v>25</v>
      </c>
      <c r="M1774" s="12" t="str">
        <f t="shared" si="166"/>
        <v>endirim :C0541,cam10</v>
      </c>
      <c r="N1774" t="str">
        <f t="shared" si="167"/>
        <v>C054166</v>
      </c>
    </row>
    <row r="1775" spans="1:14" x14ac:dyDescent="0.25">
      <c r="A1775" t="s">
        <v>3601</v>
      </c>
      <c r="B1775" t="s">
        <v>10</v>
      </c>
      <c r="E1775" s="4" t="s">
        <v>2261</v>
      </c>
      <c r="F1775" s="4" t="s">
        <v>22</v>
      </c>
      <c r="G1775" s="4" t="str">
        <f t="shared" si="162"/>
        <v>C0555cam10</v>
      </c>
      <c r="H1775" s="8">
        <f>INDEX(data[join_date],MATCH('4.Endirim'!G1775,data[cust&amp;camp],0))</f>
        <v>44605</v>
      </c>
      <c r="I1775" s="11">
        <f>INDEX(data[GƏLİR],MATCH('4.Endirim'!G1775,data[cust&amp;camp],0))</f>
        <v>66</v>
      </c>
      <c r="J1775" s="10">
        <f t="shared" si="163"/>
        <v>44701</v>
      </c>
      <c r="K1775" s="12">
        <f t="shared" si="164"/>
        <v>66</v>
      </c>
      <c r="L1775" s="12">
        <f t="shared" si="165"/>
        <v>25</v>
      </c>
      <c r="M1775" s="12" t="str">
        <f t="shared" si="166"/>
        <v>endirim :C0555,cam10</v>
      </c>
      <c r="N1775" t="str">
        <f t="shared" si="167"/>
        <v>C055566</v>
      </c>
    </row>
    <row r="1776" spans="1:14" x14ac:dyDescent="0.25">
      <c r="A1776" t="s">
        <v>3605</v>
      </c>
      <c r="B1776" t="s">
        <v>18</v>
      </c>
      <c r="E1776" s="4" t="s">
        <v>2297</v>
      </c>
      <c r="F1776" s="4" t="s">
        <v>22</v>
      </c>
      <c r="G1776" s="4" t="str">
        <f t="shared" si="162"/>
        <v>C0564cam10</v>
      </c>
      <c r="H1776" s="8">
        <f>INDEX(data[join_date],MATCH('4.Endirim'!G1776,data[cust&amp;camp],0))</f>
        <v>44847</v>
      </c>
      <c r="I1776" s="11">
        <f>INDEX(data[GƏLİR],MATCH('4.Endirim'!G1776,data[cust&amp;camp],0))</f>
        <v>66</v>
      </c>
      <c r="J1776" s="10">
        <f t="shared" si="163"/>
        <v>44989</v>
      </c>
      <c r="K1776" s="12">
        <f t="shared" si="164"/>
        <v>66</v>
      </c>
      <c r="L1776" s="12">
        <f t="shared" si="165"/>
        <v>29</v>
      </c>
      <c r="M1776" s="12" t="str">
        <f t="shared" si="166"/>
        <v>endirim :C0564,cam10</v>
      </c>
      <c r="N1776" t="str">
        <f t="shared" si="167"/>
        <v>C056466</v>
      </c>
    </row>
    <row r="1777" spans="1:14" x14ac:dyDescent="0.25">
      <c r="A1777" t="s">
        <v>3605</v>
      </c>
      <c r="B1777" t="s">
        <v>28</v>
      </c>
      <c r="E1777" s="4" t="s">
        <v>2325</v>
      </c>
      <c r="F1777" s="4" t="s">
        <v>22</v>
      </c>
      <c r="G1777" s="4" t="str">
        <f t="shared" si="162"/>
        <v>C0571cam10</v>
      </c>
      <c r="H1777" s="8">
        <f>INDEX(data[join_date],MATCH('4.Endirim'!G1777,data[cust&amp;camp],0))</f>
        <v>44956</v>
      </c>
      <c r="I1777" s="11">
        <f>INDEX(data[GƏLİR],MATCH('4.Endirim'!G1777,data[cust&amp;camp],0))</f>
        <v>66</v>
      </c>
      <c r="J1777" s="10">
        <f t="shared" si="163"/>
        <v>44956</v>
      </c>
      <c r="K1777" s="12">
        <f t="shared" si="164"/>
        <v>66</v>
      </c>
      <c r="L1777" s="12">
        <f t="shared" si="165"/>
        <v>66</v>
      </c>
      <c r="M1777" s="12" t="str">
        <f t="shared" si="166"/>
        <v>endirim olmayacaq</v>
      </c>
      <c r="N1777" t="str">
        <f t="shared" si="167"/>
        <v>C057166</v>
      </c>
    </row>
    <row r="1778" spans="1:14" x14ac:dyDescent="0.25">
      <c r="A1778" t="s">
        <v>3609</v>
      </c>
      <c r="B1778" t="s">
        <v>14</v>
      </c>
      <c r="E1778" s="4" t="s">
        <v>2341</v>
      </c>
      <c r="F1778" s="4" t="s">
        <v>22</v>
      </c>
      <c r="G1778" s="4" t="str">
        <f t="shared" si="162"/>
        <v>C0575cam10</v>
      </c>
      <c r="H1778" s="8">
        <f>INDEX(data[join_date],MATCH('4.Endirim'!G1778,data[cust&amp;camp],0))</f>
        <v>44825</v>
      </c>
      <c r="I1778" s="11">
        <f>INDEX(data[GƏLİR],MATCH('4.Endirim'!G1778,data[cust&amp;camp],0))</f>
        <v>66</v>
      </c>
      <c r="J1778" s="10">
        <f t="shared" si="163"/>
        <v>44825</v>
      </c>
      <c r="K1778" s="12">
        <f t="shared" si="164"/>
        <v>66</v>
      </c>
      <c r="L1778" s="12">
        <f t="shared" si="165"/>
        <v>66</v>
      </c>
      <c r="M1778" s="12" t="str">
        <f t="shared" si="166"/>
        <v>endirim olmayacaq</v>
      </c>
      <c r="N1778" t="str">
        <f t="shared" si="167"/>
        <v>C057566</v>
      </c>
    </row>
    <row r="1779" spans="1:14" x14ac:dyDescent="0.25">
      <c r="A1779" t="s">
        <v>3609</v>
      </c>
      <c r="B1779" t="s">
        <v>32</v>
      </c>
      <c r="E1779" s="4" t="s">
        <v>2417</v>
      </c>
      <c r="F1779" s="4" t="s">
        <v>22</v>
      </c>
      <c r="G1779" s="4" t="str">
        <f t="shared" si="162"/>
        <v>C0594cam10</v>
      </c>
      <c r="H1779" s="8">
        <f>INDEX(data[join_date],MATCH('4.Endirim'!G1779,data[cust&amp;camp],0))</f>
        <v>44858</v>
      </c>
      <c r="I1779" s="11">
        <f>INDEX(data[GƏLİR],MATCH('4.Endirim'!G1779,data[cust&amp;camp],0))</f>
        <v>66</v>
      </c>
      <c r="J1779" s="10">
        <f t="shared" si="163"/>
        <v>44858</v>
      </c>
      <c r="K1779" s="12">
        <f t="shared" si="164"/>
        <v>66</v>
      </c>
      <c r="L1779" s="12">
        <f t="shared" si="165"/>
        <v>66</v>
      </c>
      <c r="M1779" s="12" t="str">
        <f t="shared" si="166"/>
        <v>endirim olmayacaq</v>
      </c>
      <c r="N1779" t="str">
        <f t="shared" si="167"/>
        <v>C059466</v>
      </c>
    </row>
    <row r="1780" spans="1:14" x14ac:dyDescent="0.25">
      <c r="A1780" t="s">
        <v>3613</v>
      </c>
      <c r="B1780" t="s">
        <v>26</v>
      </c>
      <c r="E1780" s="4" t="s">
        <v>2421</v>
      </c>
      <c r="F1780" s="4" t="s">
        <v>22</v>
      </c>
      <c r="G1780" s="4" t="str">
        <f t="shared" si="162"/>
        <v>C0595cam10</v>
      </c>
      <c r="H1780" s="8">
        <f>INDEX(data[join_date],MATCH('4.Endirim'!G1780,data[cust&amp;camp],0))</f>
        <v>44723</v>
      </c>
      <c r="I1780" s="11">
        <f>INDEX(data[GƏLİR],MATCH('4.Endirim'!G1780,data[cust&amp;camp],0))</f>
        <v>66</v>
      </c>
      <c r="J1780" s="10">
        <f t="shared" si="163"/>
        <v>44884</v>
      </c>
      <c r="K1780" s="12">
        <f t="shared" si="164"/>
        <v>66</v>
      </c>
      <c r="L1780" s="12">
        <f t="shared" si="165"/>
        <v>25</v>
      </c>
      <c r="M1780" s="12" t="str">
        <f t="shared" si="166"/>
        <v>endirim :C0595,cam10</v>
      </c>
      <c r="N1780" t="str">
        <f t="shared" si="167"/>
        <v>C059566</v>
      </c>
    </row>
    <row r="1781" spans="1:14" x14ac:dyDescent="0.25">
      <c r="A1781" t="s">
        <v>3617</v>
      </c>
      <c r="B1781" t="s">
        <v>16</v>
      </c>
      <c r="E1781" s="4" t="s">
        <v>2429</v>
      </c>
      <c r="F1781" s="4" t="s">
        <v>22</v>
      </c>
      <c r="G1781" s="4" t="str">
        <f t="shared" si="162"/>
        <v>C0597cam10</v>
      </c>
      <c r="H1781" s="8">
        <f>INDEX(data[join_date],MATCH('4.Endirim'!G1781,data[cust&amp;camp],0))</f>
        <v>44621</v>
      </c>
      <c r="I1781" s="11">
        <f>INDEX(data[GƏLİR],MATCH('4.Endirim'!G1781,data[cust&amp;camp],0))</f>
        <v>66</v>
      </c>
      <c r="J1781" s="10">
        <f t="shared" si="163"/>
        <v>44621</v>
      </c>
      <c r="K1781" s="12">
        <f t="shared" si="164"/>
        <v>66</v>
      </c>
      <c r="L1781" s="12">
        <f t="shared" si="165"/>
        <v>66</v>
      </c>
      <c r="M1781" s="12" t="str">
        <f t="shared" si="166"/>
        <v>endirim olmayacaq</v>
      </c>
      <c r="N1781" t="str">
        <f t="shared" si="167"/>
        <v>C059766</v>
      </c>
    </row>
    <row r="1782" spans="1:14" x14ac:dyDescent="0.25">
      <c r="A1782" t="s">
        <v>3617</v>
      </c>
      <c r="B1782" t="s">
        <v>18</v>
      </c>
      <c r="E1782" s="4" t="s">
        <v>2441</v>
      </c>
      <c r="F1782" s="4" t="s">
        <v>22</v>
      </c>
      <c r="G1782" s="4" t="str">
        <f t="shared" si="162"/>
        <v>C0600cam10</v>
      </c>
      <c r="H1782" s="8">
        <f>INDEX(data[join_date],MATCH('4.Endirim'!G1782,data[cust&amp;camp],0))</f>
        <v>44994</v>
      </c>
      <c r="I1782" s="11">
        <f>INDEX(data[GƏLİR],MATCH('4.Endirim'!G1782,data[cust&amp;camp],0))</f>
        <v>66</v>
      </c>
      <c r="J1782" s="10">
        <f t="shared" si="163"/>
        <v>45017</v>
      </c>
      <c r="K1782" s="12">
        <f t="shared" si="164"/>
        <v>66</v>
      </c>
      <c r="L1782" s="12">
        <f t="shared" si="165"/>
        <v>10</v>
      </c>
      <c r="M1782" s="12" t="str">
        <f t="shared" si="166"/>
        <v>endirim :C0600,cam10</v>
      </c>
      <c r="N1782" t="str">
        <f t="shared" si="167"/>
        <v>C060066</v>
      </c>
    </row>
    <row r="1783" spans="1:14" x14ac:dyDescent="0.25">
      <c r="A1783" t="s">
        <v>3621</v>
      </c>
      <c r="B1783" t="s">
        <v>24</v>
      </c>
      <c r="E1783" s="4" t="s">
        <v>2489</v>
      </c>
      <c r="F1783" s="4" t="s">
        <v>22</v>
      </c>
      <c r="G1783" s="4" t="str">
        <f t="shared" si="162"/>
        <v>C0612cam10</v>
      </c>
      <c r="H1783" s="8">
        <f>INDEX(data[join_date],MATCH('4.Endirim'!G1783,data[cust&amp;camp],0))</f>
        <v>44863</v>
      </c>
      <c r="I1783" s="11">
        <f>INDEX(data[GƏLİR],MATCH('4.Endirim'!G1783,data[cust&amp;camp],0))</f>
        <v>66</v>
      </c>
      <c r="J1783" s="10">
        <f t="shared" si="163"/>
        <v>44863</v>
      </c>
      <c r="K1783" s="12">
        <f t="shared" si="164"/>
        <v>66</v>
      </c>
      <c r="L1783" s="12">
        <f t="shared" si="165"/>
        <v>66</v>
      </c>
      <c r="M1783" s="12" t="str">
        <f t="shared" si="166"/>
        <v>endirim olmayacaq</v>
      </c>
      <c r="N1783" t="str">
        <f t="shared" si="167"/>
        <v>C061266</v>
      </c>
    </row>
    <row r="1784" spans="1:14" x14ac:dyDescent="0.25">
      <c r="A1784" t="s">
        <v>3625</v>
      </c>
      <c r="B1784" t="s">
        <v>20</v>
      </c>
      <c r="E1784" s="4" t="s">
        <v>2501</v>
      </c>
      <c r="F1784" s="4" t="s">
        <v>22</v>
      </c>
      <c r="G1784" s="4" t="str">
        <f t="shared" si="162"/>
        <v>C0615cam10</v>
      </c>
      <c r="H1784" s="8">
        <f>INDEX(data[join_date],MATCH('4.Endirim'!G1784,data[cust&amp;camp],0))</f>
        <v>44945</v>
      </c>
      <c r="I1784" s="11">
        <f>INDEX(data[GƏLİR],MATCH('4.Endirim'!G1784,data[cust&amp;camp],0))</f>
        <v>66</v>
      </c>
      <c r="J1784" s="10">
        <f t="shared" si="163"/>
        <v>44945</v>
      </c>
      <c r="K1784" s="12">
        <f t="shared" si="164"/>
        <v>66</v>
      </c>
      <c r="L1784" s="12">
        <f t="shared" si="165"/>
        <v>66</v>
      </c>
      <c r="M1784" s="12" t="str">
        <f t="shared" si="166"/>
        <v>endirim olmayacaq</v>
      </c>
      <c r="N1784" t="str">
        <f t="shared" si="167"/>
        <v>C061566</v>
      </c>
    </row>
    <row r="1785" spans="1:14" x14ac:dyDescent="0.25">
      <c r="A1785" t="s">
        <v>3629</v>
      </c>
      <c r="B1785" t="s">
        <v>18</v>
      </c>
      <c r="E1785" s="4" t="s">
        <v>2577</v>
      </c>
      <c r="F1785" s="4" t="s">
        <v>22</v>
      </c>
      <c r="G1785" s="4" t="str">
        <f t="shared" si="162"/>
        <v>C0634cam10</v>
      </c>
      <c r="H1785" s="8">
        <f>INDEX(data[join_date],MATCH('4.Endirim'!G1785,data[cust&amp;camp],0))</f>
        <v>44637</v>
      </c>
      <c r="I1785" s="11">
        <f>INDEX(data[GƏLİR],MATCH('4.Endirim'!G1785,data[cust&amp;camp],0))</f>
        <v>66</v>
      </c>
      <c r="J1785" s="10">
        <f t="shared" si="163"/>
        <v>44691</v>
      </c>
      <c r="K1785" s="12">
        <f t="shared" si="164"/>
        <v>66</v>
      </c>
      <c r="L1785" s="12">
        <f t="shared" si="165"/>
        <v>25</v>
      </c>
      <c r="M1785" s="12" t="str">
        <f t="shared" si="166"/>
        <v>endirim :C0634,cam10</v>
      </c>
      <c r="N1785" t="str">
        <f t="shared" si="167"/>
        <v>C063466</v>
      </c>
    </row>
    <row r="1786" spans="1:14" x14ac:dyDescent="0.25">
      <c r="A1786" t="s">
        <v>3629</v>
      </c>
      <c r="B1786" t="s">
        <v>36</v>
      </c>
      <c r="E1786" s="4" t="s">
        <v>2621</v>
      </c>
      <c r="F1786" s="4" t="s">
        <v>22</v>
      </c>
      <c r="G1786" s="4" t="str">
        <f t="shared" si="162"/>
        <v>C0645cam10</v>
      </c>
      <c r="H1786" s="8">
        <f>INDEX(data[join_date],MATCH('4.Endirim'!G1786,data[cust&amp;camp],0))</f>
        <v>44910</v>
      </c>
      <c r="I1786" s="11">
        <f>INDEX(data[GƏLİR],MATCH('4.Endirim'!G1786,data[cust&amp;camp],0))</f>
        <v>66</v>
      </c>
      <c r="J1786" s="10">
        <f t="shared" si="163"/>
        <v>44910</v>
      </c>
      <c r="K1786" s="12">
        <f t="shared" si="164"/>
        <v>66</v>
      </c>
      <c r="L1786" s="12">
        <f t="shared" si="165"/>
        <v>66</v>
      </c>
      <c r="M1786" s="12" t="str">
        <f t="shared" si="166"/>
        <v>endirim olmayacaq</v>
      </c>
      <c r="N1786" t="str">
        <f t="shared" si="167"/>
        <v>C064566</v>
      </c>
    </row>
    <row r="1787" spans="1:14" x14ac:dyDescent="0.25">
      <c r="A1787" t="s">
        <v>3633</v>
      </c>
      <c r="B1787" t="s">
        <v>4</v>
      </c>
      <c r="E1787" s="4" t="s">
        <v>2653</v>
      </c>
      <c r="F1787" s="4" t="s">
        <v>22</v>
      </c>
      <c r="G1787" s="4" t="str">
        <f t="shared" si="162"/>
        <v>C0653cam10</v>
      </c>
      <c r="H1787" s="8">
        <f>INDEX(data[join_date],MATCH('4.Endirim'!G1787,data[cust&amp;camp],0))</f>
        <v>44939</v>
      </c>
      <c r="I1787" s="11">
        <f>INDEX(data[GƏLİR],MATCH('4.Endirim'!G1787,data[cust&amp;camp],0))</f>
        <v>66</v>
      </c>
      <c r="J1787" s="10">
        <f t="shared" si="163"/>
        <v>44939</v>
      </c>
      <c r="K1787" s="12">
        <f t="shared" si="164"/>
        <v>66</v>
      </c>
      <c r="L1787" s="12">
        <f t="shared" si="165"/>
        <v>66</v>
      </c>
      <c r="M1787" s="12" t="str">
        <f t="shared" si="166"/>
        <v>endirim olmayacaq</v>
      </c>
      <c r="N1787" t="str">
        <f t="shared" si="167"/>
        <v>C065366</v>
      </c>
    </row>
    <row r="1788" spans="1:14" x14ac:dyDescent="0.25">
      <c r="A1788" t="s">
        <v>3633</v>
      </c>
      <c r="B1788" t="s">
        <v>24</v>
      </c>
      <c r="E1788" s="4" t="s">
        <v>2725</v>
      </c>
      <c r="F1788" s="4" t="s">
        <v>22</v>
      </c>
      <c r="G1788" s="4" t="str">
        <f t="shared" si="162"/>
        <v>C0671cam10</v>
      </c>
      <c r="H1788" s="8">
        <f>INDEX(data[join_date],MATCH('4.Endirim'!G1788,data[cust&amp;camp],0))</f>
        <v>44686</v>
      </c>
      <c r="I1788" s="11">
        <f>INDEX(data[GƏLİR],MATCH('4.Endirim'!G1788,data[cust&amp;camp],0))</f>
        <v>66</v>
      </c>
      <c r="J1788" s="10">
        <f t="shared" si="163"/>
        <v>45008</v>
      </c>
      <c r="K1788" s="12">
        <f t="shared" si="164"/>
        <v>66</v>
      </c>
      <c r="L1788" s="12">
        <f t="shared" si="165"/>
        <v>28</v>
      </c>
      <c r="M1788" s="12" t="str">
        <f t="shared" si="166"/>
        <v>endirim :C0671,cam10</v>
      </c>
      <c r="N1788" t="str">
        <f t="shared" si="167"/>
        <v>C067166</v>
      </c>
    </row>
    <row r="1789" spans="1:14" x14ac:dyDescent="0.25">
      <c r="A1789" t="s">
        <v>3637</v>
      </c>
      <c r="B1789" t="s">
        <v>22</v>
      </c>
      <c r="E1789" s="4" t="s">
        <v>2765</v>
      </c>
      <c r="F1789" s="4" t="s">
        <v>22</v>
      </c>
      <c r="G1789" s="4" t="str">
        <f t="shared" si="162"/>
        <v>C0681cam10</v>
      </c>
      <c r="H1789" s="8">
        <f>INDEX(data[join_date],MATCH('4.Endirim'!G1789,data[cust&amp;camp],0))</f>
        <v>44940</v>
      </c>
      <c r="I1789" s="11">
        <f>INDEX(data[GƏLİR],MATCH('4.Endirim'!G1789,data[cust&amp;camp],0))</f>
        <v>66</v>
      </c>
      <c r="J1789" s="10">
        <f t="shared" si="163"/>
        <v>44964</v>
      </c>
      <c r="K1789" s="12">
        <f t="shared" si="164"/>
        <v>66</v>
      </c>
      <c r="L1789" s="12">
        <f t="shared" si="165"/>
        <v>26</v>
      </c>
      <c r="M1789" s="12" t="str">
        <f t="shared" si="166"/>
        <v>endirim :C0681,cam10</v>
      </c>
      <c r="N1789" t="str">
        <f t="shared" si="167"/>
        <v>C068166</v>
      </c>
    </row>
    <row r="1790" spans="1:14" x14ac:dyDescent="0.25">
      <c r="A1790" t="s">
        <v>3637</v>
      </c>
      <c r="B1790" t="s">
        <v>32</v>
      </c>
      <c r="E1790" s="4" t="s">
        <v>2777</v>
      </c>
      <c r="F1790" s="4" t="s">
        <v>22</v>
      </c>
      <c r="G1790" s="4" t="str">
        <f t="shared" si="162"/>
        <v>C0684cam10</v>
      </c>
      <c r="H1790" s="8">
        <f>INDEX(data[join_date],MATCH('4.Endirim'!G1790,data[cust&amp;camp],0))</f>
        <v>44576</v>
      </c>
      <c r="I1790" s="11">
        <f>INDEX(data[GƏLİR],MATCH('4.Endirim'!G1790,data[cust&amp;camp],0))</f>
        <v>66</v>
      </c>
      <c r="J1790" s="10">
        <f t="shared" si="163"/>
        <v>44961</v>
      </c>
      <c r="K1790" s="12">
        <f t="shared" si="164"/>
        <v>66</v>
      </c>
      <c r="L1790" s="12">
        <f t="shared" si="165"/>
        <v>26</v>
      </c>
      <c r="M1790" s="12" t="str">
        <f t="shared" si="166"/>
        <v>endirim :C0684,cam10</v>
      </c>
      <c r="N1790" t="str">
        <f t="shared" si="167"/>
        <v>C068466</v>
      </c>
    </row>
    <row r="1791" spans="1:14" x14ac:dyDescent="0.25">
      <c r="A1791" t="s">
        <v>3641</v>
      </c>
      <c r="B1791" t="s">
        <v>4</v>
      </c>
      <c r="E1791" s="4" t="s">
        <v>2881</v>
      </c>
      <c r="F1791" s="4" t="s">
        <v>22</v>
      </c>
      <c r="G1791" s="4" t="str">
        <f t="shared" si="162"/>
        <v>C0710cam10</v>
      </c>
      <c r="H1791" s="8">
        <f>INDEX(data[join_date],MATCH('4.Endirim'!G1791,data[cust&amp;camp],0))</f>
        <v>45036</v>
      </c>
      <c r="I1791" s="11">
        <f>INDEX(data[GƏLİR],MATCH('4.Endirim'!G1791,data[cust&amp;camp],0))</f>
        <v>66</v>
      </c>
      <c r="J1791" s="10">
        <f t="shared" si="163"/>
        <v>45036</v>
      </c>
      <c r="K1791" s="12">
        <f t="shared" si="164"/>
        <v>66</v>
      </c>
      <c r="L1791" s="12">
        <f t="shared" si="165"/>
        <v>66</v>
      </c>
      <c r="M1791" s="12" t="str">
        <f t="shared" si="166"/>
        <v>endirim olmayacaq</v>
      </c>
      <c r="N1791" t="str">
        <f t="shared" si="167"/>
        <v>C071066</v>
      </c>
    </row>
    <row r="1792" spans="1:14" x14ac:dyDescent="0.25">
      <c r="A1792" t="s">
        <v>3641</v>
      </c>
      <c r="B1792" t="s">
        <v>14</v>
      </c>
      <c r="E1792" s="4" t="s">
        <v>2889</v>
      </c>
      <c r="F1792" s="4" t="s">
        <v>22</v>
      </c>
      <c r="G1792" s="4" t="str">
        <f t="shared" si="162"/>
        <v>C0712cam10</v>
      </c>
      <c r="H1792" s="8">
        <f>INDEX(data[join_date],MATCH('4.Endirim'!G1792,data[cust&amp;camp],0))</f>
        <v>44979</v>
      </c>
      <c r="I1792" s="11">
        <f>INDEX(data[GƏLİR],MATCH('4.Endirim'!G1792,data[cust&amp;camp],0))</f>
        <v>66</v>
      </c>
      <c r="J1792" s="10">
        <f t="shared" si="163"/>
        <v>44979</v>
      </c>
      <c r="K1792" s="12">
        <f t="shared" si="164"/>
        <v>66</v>
      </c>
      <c r="L1792" s="12">
        <f t="shared" si="165"/>
        <v>66</v>
      </c>
      <c r="M1792" s="12" t="str">
        <f t="shared" si="166"/>
        <v>endirim olmayacaq</v>
      </c>
      <c r="N1792" t="str">
        <f t="shared" si="167"/>
        <v>C071266</v>
      </c>
    </row>
    <row r="1793" spans="1:14" x14ac:dyDescent="0.25">
      <c r="A1793" t="s">
        <v>3645</v>
      </c>
      <c r="B1793" t="s">
        <v>20</v>
      </c>
      <c r="E1793" s="4" t="s">
        <v>2929</v>
      </c>
      <c r="F1793" s="4" t="s">
        <v>22</v>
      </c>
      <c r="G1793" s="4" t="str">
        <f t="shared" si="162"/>
        <v>C0722cam10</v>
      </c>
      <c r="H1793" s="8">
        <f>INDEX(data[join_date],MATCH('4.Endirim'!G1793,data[cust&amp;camp],0))</f>
        <v>44584</v>
      </c>
      <c r="I1793" s="11">
        <f>INDEX(data[GƏLİR],MATCH('4.Endirim'!G1793,data[cust&amp;camp],0))</f>
        <v>66</v>
      </c>
      <c r="J1793" s="10">
        <f t="shared" si="163"/>
        <v>44874</v>
      </c>
      <c r="K1793" s="12">
        <f t="shared" si="164"/>
        <v>66</v>
      </c>
      <c r="L1793" s="12">
        <f t="shared" si="165"/>
        <v>25</v>
      </c>
      <c r="M1793" s="12" t="str">
        <f t="shared" si="166"/>
        <v>endirim :C0722,cam10</v>
      </c>
      <c r="N1793" t="str">
        <f t="shared" si="167"/>
        <v>C072266</v>
      </c>
    </row>
    <row r="1794" spans="1:14" x14ac:dyDescent="0.25">
      <c r="A1794" t="s">
        <v>3645</v>
      </c>
      <c r="B1794" t="s">
        <v>30</v>
      </c>
      <c r="E1794" s="4" t="s">
        <v>2933</v>
      </c>
      <c r="F1794" s="4" t="s">
        <v>22</v>
      </c>
      <c r="G1794" s="4" t="str">
        <f t="shared" si="162"/>
        <v>C0723cam10</v>
      </c>
      <c r="H1794" s="8">
        <f>INDEX(data[join_date],MATCH('4.Endirim'!G1794,data[cust&amp;camp],0))</f>
        <v>44981</v>
      </c>
      <c r="I1794" s="11">
        <f>INDEX(data[GƏLİR],MATCH('4.Endirim'!G1794,data[cust&amp;camp],0))</f>
        <v>66</v>
      </c>
      <c r="J1794" s="10">
        <f t="shared" si="163"/>
        <v>45003</v>
      </c>
      <c r="K1794" s="12">
        <f t="shared" si="164"/>
        <v>66</v>
      </c>
      <c r="L1794" s="12">
        <f t="shared" si="165"/>
        <v>28</v>
      </c>
      <c r="M1794" s="12" t="str">
        <f t="shared" si="166"/>
        <v>endirim :C0723,cam10</v>
      </c>
      <c r="N1794" t="str">
        <f t="shared" si="167"/>
        <v>C072366</v>
      </c>
    </row>
    <row r="1795" spans="1:14" x14ac:dyDescent="0.25">
      <c r="A1795" t="s">
        <v>3649</v>
      </c>
      <c r="B1795" t="s">
        <v>10</v>
      </c>
      <c r="E1795" s="4" t="s">
        <v>2941</v>
      </c>
      <c r="F1795" s="4" t="s">
        <v>22</v>
      </c>
      <c r="G1795" s="4" t="str">
        <f t="shared" si="162"/>
        <v>C0725cam10</v>
      </c>
      <c r="H1795" s="8">
        <f>INDEX(data[join_date],MATCH('4.Endirim'!G1795,data[cust&amp;camp],0))</f>
        <v>44843</v>
      </c>
      <c r="I1795" s="11">
        <f>INDEX(data[GƏLİR],MATCH('4.Endirim'!G1795,data[cust&amp;camp],0))</f>
        <v>66</v>
      </c>
      <c r="J1795" s="10">
        <f t="shared" si="163"/>
        <v>44843</v>
      </c>
      <c r="K1795" s="12">
        <f t="shared" si="164"/>
        <v>66</v>
      </c>
      <c r="L1795" s="12">
        <f t="shared" si="165"/>
        <v>66</v>
      </c>
      <c r="M1795" s="12" t="str">
        <f t="shared" si="166"/>
        <v>endirim olmayacaq</v>
      </c>
      <c r="N1795" t="str">
        <f t="shared" si="167"/>
        <v>C072566</v>
      </c>
    </row>
    <row r="1796" spans="1:14" x14ac:dyDescent="0.25">
      <c r="A1796" t="s">
        <v>3649</v>
      </c>
      <c r="B1796" t="s">
        <v>28</v>
      </c>
      <c r="E1796" s="4" t="s">
        <v>2949</v>
      </c>
      <c r="F1796" s="4" t="s">
        <v>22</v>
      </c>
      <c r="G1796" s="4" t="str">
        <f t="shared" ref="G1796:G1859" si="168">E1796&amp;F1796</f>
        <v>C0727cam10</v>
      </c>
      <c r="H1796" s="8">
        <f>INDEX(data[join_date],MATCH('4.Endirim'!G1796,data[cust&amp;camp],0))</f>
        <v>44609</v>
      </c>
      <c r="I1796" s="11">
        <f>INDEX(data[GƏLİR],MATCH('4.Endirim'!G1796,data[cust&amp;camp],0))</f>
        <v>66</v>
      </c>
      <c r="J1796" s="10">
        <f t="shared" ref="J1796:J1859" si="169">_xlfn.MAXIFS($H$4:$H$1948,$E$4:$E$1948,E1796)</f>
        <v>44938</v>
      </c>
      <c r="K1796" s="12">
        <f t="shared" ref="K1796:K1859" si="170">_xlfn.MAXIFS($I$4:$I$1948,$E$4:$E$1948,E1796)</f>
        <v>66</v>
      </c>
      <c r="L1796" s="12">
        <f t="shared" ref="L1796:L1859" si="171">_xlfn.MAXIFS($I$4:$I$1948,$H$4:$H$1948,J1796,$E$4:$E$1948,E1796)</f>
        <v>62</v>
      </c>
      <c r="M1796" s="12" t="str">
        <f t="shared" si="166"/>
        <v>endirim :C0727,cam10</v>
      </c>
      <c r="N1796" t="str">
        <f t="shared" si="167"/>
        <v>C072766</v>
      </c>
    </row>
    <row r="1797" spans="1:14" x14ac:dyDescent="0.25">
      <c r="A1797" t="s">
        <v>3653</v>
      </c>
      <c r="B1797" t="s">
        <v>26</v>
      </c>
      <c r="E1797" s="4" t="s">
        <v>2953</v>
      </c>
      <c r="F1797" s="4" t="s">
        <v>22</v>
      </c>
      <c r="G1797" s="4" t="str">
        <f t="shared" si="168"/>
        <v>C0728cam10</v>
      </c>
      <c r="H1797" s="8">
        <f>INDEX(data[join_date],MATCH('4.Endirim'!G1797,data[cust&amp;camp],0))</f>
        <v>44789</v>
      </c>
      <c r="I1797" s="11">
        <f>INDEX(data[GƏLİR],MATCH('4.Endirim'!G1797,data[cust&amp;camp],0))</f>
        <v>66</v>
      </c>
      <c r="J1797" s="10">
        <f t="shared" si="169"/>
        <v>44929</v>
      </c>
      <c r="K1797" s="12">
        <f t="shared" si="170"/>
        <v>66</v>
      </c>
      <c r="L1797" s="12">
        <f t="shared" si="171"/>
        <v>62</v>
      </c>
      <c r="M1797" s="12" t="str">
        <f t="shared" ref="M1797:M1860" si="172">IF(L1797&gt;=K1797,"endirim olmayacaq",IF(I1797=K1797,"endirim :"&amp;  E1797  &amp;","&amp;F1797,"endirim olmayacaq"))</f>
        <v>endirim :C0728,cam10</v>
      </c>
      <c r="N1797" t="str">
        <f t="shared" ref="N1797:N1860" si="173">E1797&amp;K1797</f>
        <v>C072866</v>
      </c>
    </row>
    <row r="1798" spans="1:14" x14ac:dyDescent="0.25">
      <c r="A1798" t="s">
        <v>3657</v>
      </c>
      <c r="B1798" t="s">
        <v>4</v>
      </c>
      <c r="E1798" s="4" t="s">
        <v>2965</v>
      </c>
      <c r="F1798" s="4" t="s">
        <v>22</v>
      </c>
      <c r="G1798" s="4" t="str">
        <f t="shared" si="168"/>
        <v>C0731cam10</v>
      </c>
      <c r="H1798" s="8">
        <f>INDEX(data[join_date],MATCH('4.Endirim'!G1798,data[cust&amp;camp],0))</f>
        <v>44597</v>
      </c>
      <c r="I1798" s="11">
        <f>INDEX(data[GƏLİR],MATCH('4.Endirim'!G1798,data[cust&amp;camp],0))</f>
        <v>66</v>
      </c>
      <c r="J1798" s="10">
        <f t="shared" si="169"/>
        <v>44597</v>
      </c>
      <c r="K1798" s="12">
        <f t="shared" si="170"/>
        <v>66</v>
      </c>
      <c r="L1798" s="12">
        <f t="shared" si="171"/>
        <v>66</v>
      </c>
      <c r="M1798" s="12" t="str">
        <f t="shared" si="172"/>
        <v>endirim olmayacaq</v>
      </c>
      <c r="N1798" t="str">
        <f t="shared" si="173"/>
        <v>C073166</v>
      </c>
    </row>
    <row r="1799" spans="1:14" x14ac:dyDescent="0.25">
      <c r="A1799" t="s">
        <v>3657</v>
      </c>
      <c r="B1799" t="s">
        <v>12</v>
      </c>
      <c r="E1799" s="4" t="s">
        <v>2985</v>
      </c>
      <c r="F1799" s="4" t="s">
        <v>22</v>
      </c>
      <c r="G1799" s="4" t="str">
        <f t="shared" si="168"/>
        <v>C0736cam10</v>
      </c>
      <c r="H1799" s="8">
        <f>INDEX(data[join_date],MATCH('4.Endirim'!G1799,data[cust&amp;camp],0))</f>
        <v>44765</v>
      </c>
      <c r="I1799" s="11">
        <f>INDEX(data[GƏLİR],MATCH('4.Endirim'!G1799,data[cust&amp;camp],0))</f>
        <v>66</v>
      </c>
      <c r="J1799" s="10">
        <f t="shared" si="169"/>
        <v>44765</v>
      </c>
      <c r="K1799" s="12">
        <f t="shared" si="170"/>
        <v>66</v>
      </c>
      <c r="L1799" s="12">
        <f t="shared" si="171"/>
        <v>66</v>
      </c>
      <c r="M1799" s="12" t="str">
        <f t="shared" si="172"/>
        <v>endirim olmayacaq</v>
      </c>
      <c r="N1799" t="str">
        <f t="shared" si="173"/>
        <v>C073666</v>
      </c>
    </row>
    <row r="1800" spans="1:14" x14ac:dyDescent="0.25">
      <c r="A1800" t="s">
        <v>3661</v>
      </c>
      <c r="B1800" t="s">
        <v>24</v>
      </c>
      <c r="E1800" s="4" t="s">
        <v>3001</v>
      </c>
      <c r="F1800" s="4" t="s">
        <v>22</v>
      </c>
      <c r="G1800" s="4" t="str">
        <f t="shared" si="168"/>
        <v>C0740cam10</v>
      </c>
      <c r="H1800" s="8">
        <f>INDEX(data[join_date],MATCH('4.Endirim'!G1800,data[cust&amp;camp],0))</f>
        <v>44882</v>
      </c>
      <c r="I1800" s="11">
        <f>INDEX(data[GƏLİR],MATCH('4.Endirim'!G1800,data[cust&amp;camp],0))</f>
        <v>66</v>
      </c>
      <c r="J1800" s="10">
        <f t="shared" si="169"/>
        <v>44882</v>
      </c>
      <c r="K1800" s="12">
        <f t="shared" si="170"/>
        <v>66</v>
      </c>
      <c r="L1800" s="12">
        <f t="shared" si="171"/>
        <v>66</v>
      </c>
      <c r="M1800" s="12" t="str">
        <f t="shared" si="172"/>
        <v>endirim olmayacaq</v>
      </c>
      <c r="N1800" t="str">
        <f t="shared" si="173"/>
        <v>C074066</v>
      </c>
    </row>
    <row r="1801" spans="1:14" x14ac:dyDescent="0.25">
      <c r="A1801" t="s">
        <v>3665</v>
      </c>
      <c r="B1801" t="s">
        <v>18</v>
      </c>
      <c r="E1801" s="4" t="s">
        <v>3029</v>
      </c>
      <c r="F1801" s="4" t="s">
        <v>22</v>
      </c>
      <c r="G1801" s="4" t="str">
        <f t="shared" si="168"/>
        <v>C0747cam10</v>
      </c>
      <c r="H1801" s="8">
        <f>INDEX(data[join_date],MATCH('4.Endirim'!G1801,data[cust&amp;camp],0))</f>
        <v>44822</v>
      </c>
      <c r="I1801" s="11">
        <f>INDEX(data[GƏLİR],MATCH('4.Endirim'!G1801,data[cust&amp;camp],0))</f>
        <v>66</v>
      </c>
      <c r="J1801" s="10">
        <f t="shared" si="169"/>
        <v>44822</v>
      </c>
      <c r="K1801" s="12">
        <f t="shared" si="170"/>
        <v>66</v>
      </c>
      <c r="L1801" s="12">
        <f t="shared" si="171"/>
        <v>66</v>
      </c>
      <c r="M1801" s="12" t="str">
        <f t="shared" si="172"/>
        <v>endirim olmayacaq</v>
      </c>
      <c r="N1801" t="str">
        <f t="shared" si="173"/>
        <v>C074766</v>
      </c>
    </row>
    <row r="1802" spans="1:14" x14ac:dyDescent="0.25">
      <c r="A1802" t="s">
        <v>3665</v>
      </c>
      <c r="B1802" t="s">
        <v>20</v>
      </c>
      <c r="E1802" s="4" t="s">
        <v>3061</v>
      </c>
      <c r="F1802" s="4" t="s">
        <v>22</v>
      </c>
      <c r="G1802" s="4" t="str">
        <f t="shared" si="168"/>
        <v>C0755cam10</v>
      </c>
      <c r="H1802" s="8">
        <f>INDEX(data[join_date],MATCH('4.Endirim'!G1802,data[cust&amp;camp],0))</f>
        <v>44850</v>
      </c>
      <c r="I1802" s="11">
        <f>INDEX(data[GƏLİR],MATCH('4.Endirim'!G1802,data[cust&amp;camp],0))</f>
        <v>66</v>
      </c>
      <c r="J1802" s="10">
        <f t="shared" si="169"/>
        <v>45042</v>
      </c>
      <c r="K1802" s="12">
        <f t="shared" si="170"/>
        <v>66</v>
      </c>
      <c r="L1802" s="12">
        <f t="shared" si="171"/>
        <v>29</v>
      </c>
      <c r="M1802" s="12" t="str">
        <f t="shared" si="172"/>
        <v>endirim :C0755,cam10</v>
      </c>
      <c r="N1802" t="str">
        <f t="shared" si="173"/>
        <v>C075566</v>
      </c>
    </row>
    <row r="1803" spans="1:14" x14ac:dyDescent="0.25">
      <c r="A1803" t="s">
        <v>3669</v>
      </c>
      <c r="B1803" t="s">
        <v>24</v>
      </c>
      <c r="E1803" s="4" t="s">
        <v>3145</v>
      </c>
      <c r="F1803" s="4" t="s">
        <v>22</v>
      </c>
      <c r="G1803" s="4" t="str">
        <f t="shared" si="168"/>
        <v>C0776cam10</v>
      </c>
      <c r="H1803" s="8">
        <f>INDEX(data[join_date],MATCH('4.Endirim'!G1803,data[cust&amp;camp],0))</f>
        <v>44773</v>
      </c>
      <c r="I1803" s="11">
        <f>INDEX(data[GƏLİR],MATCH('4.Endirim'!G1803,data[cust&amp;camp],0))</f>
        <v>66</v>
      </c>
      <c r="J1803" s="10">
        <f t="shared" si="169"/>
        <v>44886</v>
      </c>
      <c r="K1803" s="12">
        <f t="shared" si="170"/>
        <v>66</v>
      </c>
      <c r="L1803" s="12">
        <f t="shared" si="171"/>
        <v>22</v>
      </c>
      <c r="M1803" s="12" t="str">
        <f t="shared" si="172"/>
        <v>endirim :C0776,cam10</v>
      </c>
      <c r="N1803" t="str">
        <f t="shared" si="173"/>
        <v>C077666</v>
      </c>
    </row>
    <row r="1804" spans="1:14" x14ac:dyDescent="0.25">
      <c r="A1804" t="s">
        <v>3669</v>
      </c>
      <c r="B1804" t="s">
        <v>36</v>
      </c>
      <c r="E1804" s="4" t="s">
        <v>3161</v>
      </c>
      <c r="F1804" s="4" t="s">
        <v>22</v>
      </c>
      <c r="G1804" s="4" t="str">
        <f t="shared" si="168"/>
        <v>C0780cam10</v>
      </c>
      <c r="H1804" s="8">
        <f>INDEX(data[join_date],MATCH('4.Endirim'!G1804,data[cust&amp;camp],0))</f>
        <v>44799</v>
      </c>
      <c r="I1804" s="11">
        <f>INDEX(data[GƏLİR],MATCH('4.Endirim'!G1804,data[cust&amp;camp],0))</f>
        <v>66</v>
      </c>
      <c r="J1804" s="10">
        <f t="shared" si="169"/>
        <v>44921</v>
      </c>
      <c r="K1804" s="12">
        <f t="shared" si="170"/>
        <v>66</v>
      </c>
      <c r="L1804" s="12">
        <f t="shared" si="171"/>
        <v>22</v>
      </c>
      <c r="M1804" s="12" t="str">
        <f t="shared" si="172"/>
        <v>endirim :C0780,cam10</v>
      </c>
      <c r="N1804" t="str">
        <f t="shared" si="173"/>
        <v>C078066</v>
      </c>
    </row>
    <row r="1805" spans="1:14" x14ac:dyDescent="0.25">
      <c r="A1805" t="s">
        <v>3673</v>
      </c>
      <c r="B1805" t="s">
        <v>12</v>
      </c>
      <c r="E1805" s="4" t="s">
        <v>3317</v>
      </c>
      <c r="F1805" s="4" t="s">
        <v>22</v>
      </c>
      <c r="G1805" s="4" t="str">
        <f t="shared" si="168"/>
        <v>C0819cam10</v>
      </c>
      <c r="H1805" s="8">
        <f>INDEX(data[join_date],MATCH('4.Endirim'!G1805,data[cust&amp;camp],0))</f>
        <v>44577</v>
      </c>
      <c r="I1805" s="11">
        <f>INDEX(data[GƏLİR],MATCH('4.Endirim'!G1805,data[cust&amp;camp],0))</f>
        <v>66</v>
      </c>
      <c r="J1805" s="10">
        <f t="shared" si="169"/>
        <v>44610</v>
      </c>
      <c r="K1805" s="12">
        <f t="shared" si="170"/>
        <v>66</v>
      </c>
      <c r="L1805" s="12">
        <f t="shared" si="171"/>
        <v>62</v>
      </c>
      <c r="M1805" s="12" t="str">
        <f t="shared" si="172"/>
        <v>endirim :C0819,cam10</v>
      </c>
      <c r="N1805" t="str">
        <f t="shared" si="173"/>
        <v>C081966</v>
      </c>
    </row>
    <row r="1806" spans="1:14" x14ac:dyDescent="0.25">
      <c r="A1806" t="s">
        <v>3673</v>
      </c>
      <c r="B1806" t="s">
        <v>24</v>
      </c>
      <c r="E1806" s="4" t="s">
        <v>3325</v>
      </c>
      <c r="F1806" s="4" t="s">
        <v>22</v>
      </c>
      <c r="G1806" s="4" t="str">
        <f t="shared" si="168"/>
        <v>C0821cam10</v>
      </c>
      <c r="H1806" s="8">
        <f>INDEX(data[join_date],MATCH('4.Endirim'!G1806,data[cust&amp;camp],0))</f>
        <v>44926</v>
      </c>
      <c r="I1806" s="11">
        <f>INDEX(data[GƏLİR],MATCH('4.Endirim'!G1806,data[cust&amp;camp],0))</f>
        <v>66</v>
      </c>
      <c r="J1806" s="10">
        <f t="shared" si="169"/>
        <v>44926</v>
      </c>
      <c r="K1806" s="12">
        <f t="shared" si="170"/>
        <v>66</v>
      </c>
      <c r="L1806" s="12">
        <f t="shared" si="171"/>
        <v>66</v>
      </c>
      <c r="M1806" s="12" t="str">
        <f t="shared" si="172"/>
        <v>endirim olmayacaq</v>
      </c>
      <c r="N1806" t="str">
        <f t="shared" si="173"/>
        <v>C082166</v>
      </c>
    </row>
    <row r="1807" spans="1:14" x14ac:dyDescent="0.25">
      <c r="A1807" t="s">
        <v>3677</v>
      </c>
      <c r="B1807" t="s">
        <v>18</v>
      </c>
      <c r="E1807" s="4" t="s">
        <v>3373</v>
      </c>
      <c r="F1807" s="4" t="s">
        <v>22</v>
      </c>
      <c r="G1807" s="4" t="str">
        <f t="shared" si="168"/>
        <v>C0833cam10</v>
      </c>
      <c r="H1807" s="8">
        <f>INDEX(data[join_date],MATCH('4.Endirim'!G1807,data[cust&amp;camp],0))</f>
        <v>44923</v>
      </c>
      <c r="I1807" s="11">
        <f>INDEX(data[GƏLİR],MATCH('4.Endirim'!G1807,data[cust&amp;camp],0))</f>
        <v>66</v>
      </c>
      <c r="J1807" s="10">
        <f t="shared" si="169"/>
        <v>44989</v>
      </c>
      <c r="K1807" s="12">
        <f t="shared" si="170"/>
        <v>66</v>
      </c>
      <c r="L1807" s="12">
        <f t="shared" si="171"/>
        <v>26</v>
      </c>
      <c r="M1807" s="12" t="str">
        <f t="shared" si="172"/>
        <v>endirim :C0833,cam10</v>
      </c>
      <c r="N1807" t="str">
        <f t="shared" si="173"/>
        <v>C083366</v>
      </c>
    </row>
    <row r="1808" spans="1:14" x14ac:dyDescent="0.25">
      <c r="A1808" t="s">
        <v>3677</v>
      </c>
      <c r="B1808" t="s">
        <v>30</v>
      </c>
      <c r="E1808" s="4" t="s">
        <v>3421</v>
      </c>
      <c r="F1808" s="4" t="s">
        <v>22</v>
      </c>
      <c r="G1808" s="4" t="str">
        <f t="shared" si="168"/>
        <v>C0845cam10</v>
      </c>
      <c r="H1808" s="8">
        <f>INDEX(data[join_date],MATCH('4.Endirim'!G1808,data[cust&amp;camp],0))</f>
        <v>44877</v>
      </c>
      <c r="I1808" s="11">
        <f>INDEX(data[GƏLİR],MATCH('4.Endirim'!G1808,data[cust&amp;camp],0))</f>
        <v>66</v>
      </c>
      <c r="J1808" s="10">
        <f t="shared" si="169"/>
        <v>44877</v>
      </c>
      <c r="K1808" s="12">
        <f t="shared" si="170"/>
        <v>66</v>
      </c>
      <c r="L1808" s="12">
        <f t="shared" si="171"/>
        <v>66</v>
      </c>
      <c r="M1808" s="12" t="str">
        <f t="shared" si="172"/>
        <v>endirim olmayacaq</v>
      </c>
      <c r="N1808" t="str">
        <f t="shared" si="173"/>
        <v>C084566</v>
      </c>
    </row>
    <row r="1809" spans="1:14" x14ac:dyDescent="0.25">
      <c r="A1809" t="s">
        <v>3681</v>
      </c>
      <c r="B1809" t="s">
        <v>8</v>
      </c>
      <c r="E1809" s="4" t="s">
        <v>3441</v>
      </c>
      <c r="F1809" s="4" t="s">
        <v>22</v>
      </c>
      <c r="G1809" s="4" t="str">
        <f t="shared" si="168"/>
        <v>C0850cam10</v>
      </c>
      <c r="H1809" s="8">
        <f>INDEX(data[join_date],MATCH('4.Endirim'!G1809,data[cust&amp;camp],0))</f>
        <v>45005</v>
      </c>
      <c r="I1809" s="11">
        <f>INDEX(data[GƏLİR],MATCH('4.Endirim'!G1809,data[cust&amp;camp],0))</f>
        <v>66</v>
      </c>
      <c r="J1809" s="10">
        <f t="shared" si="169"/>
        <v>45005</v>
      </c>
      <c r="K1809" s="12">
        <f t="shared" si="170"/>
        <v>66</v>
      </c>
      <c r="L1809" s="12">
        <f t="shared" si="171"/>
        <v>66</v>
      </c>
      <c r="M1809" s="12" t="str">
        <f t="shared" si="172"/>
        <v>endirim olmayacaq</v>
      </c>
      <c r="N1809" t="str">
        <f t="shared" si="173"/>
        <v>C085066</v>
      </c>
    </row>
    <row r="1810" spans="1:14" x14ac:dyDescent="0.25">
      <c r="A1810" t="s">
        <v>3681</v>
      </c>
      <c r="B1810" t="s">
        <v>36</v>
      </c>
      <c r="E1810" s="4" t="s">
        <v>3445</v>
      </c>
      <c r="F1810" s="4" t="s">
        <v>22</v>
      </c>
      <c r="G1810" s="4" t="str">
        <f t="shared" si="168"/>
        <v>C0851cam10</v>
      </c>
      <c r="H1810" s="8">
        <f>INDEX(data[join_date],MATCH('4.Endirim'!G1810,data[cust&amp;camp],0))</f>
        <v>44719</v>
      </c>
      <c r="I1810" s="11">
        <f>INDEX(data[GƏLİR],MATCH('4.Endirim'!G1810,data[cust&amp;camp],0))</f>
        <v>66</v>
      </c>
      <c r="J1810" s="10">
        <f t="shared" si="169"/>
        <v>44929</v>
      </c>
      <c r="K1810" s="12">
        <f t="shared" si="170"/>
        <v>75</v>
      </c>
      <c r="L1810" s="12">
        <f t="shared" si="171"/>
        <v>75</v>
      </c>
      <c r="M1810" s="12" t="str">
        <f t="shared" si="172"/>
        <v>endirim olmayacaq</v>
      </c>
      <c r="N1810" t="str">
        <f t="shared" si="173"/>
        <v>C085175</v>
      </c>
    </row>
    <row r="1811" spans="1:14" x14ac:dyDescent="0.25">
      <c r="A1811" t="s">
        <v>3685</v>
      </c>
      <c r="B1811" t="s">
        <v>12</v>
      </c>
      <c r="E1811" s="4" t="s">
        <v>3465</v>
      </c>
      <c r="F1811" s="4" t="s">
        <v>22</v>
      </c>
      <c r="G1811" s="4" t="str">
        <f t="shared" si="168"/>
        <v>C0856cam10</v>
      </c>
      <c r="H1811" s="8">
        <f>INDEX(data[join_date],MATCH('4.Endirim'!G1811,data[cust&amp;camp],0))</f>
        <v>44998</v>
      </c>
      <c r="I1811" s="11">
        <f>INDEX(data[GƏLİR],MATCH('4.Endirim'!G1811,data[cust&amp;camp],0))</f>
        <v>66</v>
      </c>
      <c r="J1811" s="10">
        <f t="shared" si="169"/>
        <v>44998</v>
      </c>
      <c r="K1811" s="12">
        <f t="shared" si="170"/>
        <v>66</v>
      </c>
      <c r="L1811" s="12">
        <f t="shared" si="171"/>
        <v>66</v>
      </c>
      <c r="M1811" s="12" t="str">
        <f t="shared" si="172"/>
        <v>endirim olmayacaq</v>
      </c>
      <c r="N1811" t="str">
        <f t="shared" si="173"/>
        <v>C085666</v>
      </c>
    </row>
    <row r="1812" spans="1:14" x14ac:dyDescent="0.25">
      <c r="A1812" t="s">
        <v>3685</v>
      </c>
      <c r="B1812" t="s">
        <v>26</v>
      </c>
      <c r="E1812" s="4" t="s">
        <v>3549</v>
      </c>
      <c r="F1812" s="4" t="s">
        <v>22</v>
      </c>
      <c r="G1812" s="4" t="str">
        <f t="shared" si="168"/>
        <v>C0877cam10</v>
      </c>
      <c r="H1812" s="8">
        <f>INDEX(data[join_date],MATCH('4.Endirim'!G1812,data[cust&amp;camp],0))</f>
        <v>44648</v>
      </c>
      <c r="I1812" s="11">
        <f>INDEX(data[GƏLİR],MATCH('4.Endirim'!G1812,data[cust&amp;camp],0))</f>
        <v>66</v>
      </c>
      <c r="J1812" s="10">
        <f t="shared" si="169"/>
        <v>44999</v>
      </c>
      <c r="K1812" s="12">
        <f t="shared" si="170"/>
        <v>66</v>
      </c>
      <c r="L1812" s="12">
        <f t="shared" si="171"/>
        <v>29</v>
      </c>
      <c r="M1812" s="12" t="str">
        <f t="shared" si="172"/>
        <v>endirim :C0877,cam10</v>
      </c>
      <c r="N1812" t="str">
        <f t="shared" si="173"/>
        <v>C087766</v>
      </c>
    </row>
    <row r="1813" spans="1:14" x14ac:dyDescent="0.25">
      <c r="A1813" t="s">
        <v>3689</v>
      </c>
      <c r="B1813" t="s">
        <v>16</v>
      </c>
      <c r="E1813" s="4" t="s">
        <v>3573</v>
      </c>
      <c r="F1813" s="4" t="s">
        <v>22</v>
      </c>
      <c r="G1813" s="4" t="str">
        <f t="shared" si="168"/>
        <v>C0883cam10</v>
      </c>
      <c r="H1813" s="8">
        <f>INDEX(data[join_date],MATCH('4.Endirim'!G1813,data[cust&amp;camp],0))</f>
        <v>44955</v>
      </c>
      <c r="I1813" s="11">
        <f>INDEX(data[GƏLİR],MATCH('4.Endirim'!G1813,data[cust&amp;camp],0))</f>
        <v>66</v>
      </c>
      <c r="J1813" s="10">
        <f t="shared" si="169"/>
        <v>44955</v>
      </c>
      <c r="K1813" s="12">
        <f t="shared" si="170"/>
        <v>66</v>
      </c>
      <c r="L1813" s="12">
        <f t="shared" si="171"/>
        <v>66</v>
      </c>
      <c r="M1813" s="12" t="str">
        <f t="shared" si="172"/>
        <v>endirim olmayacaq</v>
      </c>
      <c r="N1813" t="str">
        <f t="shared" si="173"/>
        <v>C088366</v>
      </c>
    </row>
    <row r="1814" spans="1:14" x14ac:dyDescent="0.25">
      <c r="A1814" t="s">
        <v>3689</v>
      </c>
      <c r="B1814" t="s">
        <v>32</v>
      </c>
      <c r="E1814" s="4" t="s">
        <v>3637</v>
      </c>
      <c r="F1814" s="4" t="s">
        <v>22</v>
      </c>
      <c r="G1814" s="4" t="str">
        <f t="shared" si="168"/>
        <v>C0899cam10</v>
      </c>
      <c r="H1814" s="8">
        <f>INDEX(data[join_date],MATCH('4.Endirim'!G1814,data[cust&amp;camp],0))</f>
        <v>44611</v>
      </c>
      <c r="I1814" s="11">
        <f>INDEX(data[GƏLİR],MATCH('4.Endirim'!G1814,data[cust&amp;camp],0))</f>
        <v>66</v>
      </c>
      <c r="J1814" s="10">
        <f t="shared" si="169"/>
        <v>44848</v>
      </c>
      <c r="K1814" s="12">
        <f t="shared" si="170"/>
        <v>66</v>
      </c>
      <c r="L1814" s="12">
        <f t="shared" si="171"/>
        <v>14</v>
      </c>
      <c r="M1814" s="12" t="str">
        <f t="shared" si="172"/>
        <v>endirim :C0899,cam10</v>
      </c>
      <c r="N1814" t="str">
        <f t="shared" si="173"/>
        <v>C089966</v>
      </c>
    </row>
    <row r="1815" spans="1:14" x14ac:dyDescent="0.25">
      <c r="A1815" t="s">
        <v>3693</v>
      </c>
      <c r="B1815" t="s">
        <v>8</v>
      </c>
      <c r="E1815" s="4" t="s">
        <v>3757</v>
      </c>
      <c r="F1815" s="4" t="s">
        <v>22</v>
      </c>
      <c r="G1815" s="4" t="str">
        <f t="shared" si="168"/>
        <v>C0929cam10</v>
      </c>
      <c r="H1815" s="8">
        <f>INDEX(data[join_date],MATCH('4.Endirim'!G1815,data[cust&amp;camp],0))</f>
        <v>44983</v>
      </c>
      <c r="I1815" s="11">
        <f>INDEX(data[GƏLİR],MATCH('4.Endirim'!G1815,data[cust&amp;camp],0))</f>
        <v>66</v>
      </c>
      <c r="J1815" s="10">
        <f t="shared" si="169"/>
        <v>44983</v>
      </c>
      <c r="K1815" s="12">
        <f t="shared" si="170"/>
        <v>66</v>
      </c>
      <c r="L1815" s="12">
        <f t="shared" si="171"/>
        <v>66</v>
      </c>
      <c r="M1815" s="12" t="str">
        <f t="shared" si="172"/>
        <v>endirim olmayacaq</v>
      </c>
      <c r="N1815" t="str">
        <f t="shared" si="173"/>
        <v>C092966</v>
      </c>
    </row>
    <row r="1816" spans="1:14" x14ac:dyDescent="0.25">
      <c r="A1816" t="s">
        <v>3693</v>
      </c>
      <c r="B1816" t="s">
        <v>20</v>
      </c>
      <c r="E1816" s="4" t="s">
        <v>3789</v>
      </c>
      <c r="F1816" s="4" t="s">
        <v>22</v>
      </c>
      <c r="G1816" s="4" t="str">
        <f t="shared" si="168"/>
        <v>C0937cam10</v>
      </c>
      <c r="H1816" s="8">
        <f>INDEX(data[join_date],MATCH('4.Endirim'!G1816,data[cust&amp;camp],0))</f>
        <v>44897</v>
      </c>
      <c r="I1816" s="11">
        <f>INDEX(data[GƏLİR],MATCH('4.Endirim'!G1816,data[cust&amp;camp],0))</f>
        <v>66</v>
      </c>
      <c r="J1816" s="10">
        <f t="shared" si="169"/>
        <v>44966</v>
      </c>
      <c r="K1816" s="12">
        <f t="shared" si="170"/>
        <v>75</v>
      </c>
      <c r="L1816" s="12">
        <f t="shared" si="171"/>
        <v>75</v>
      </c>
      <c r="M1816" s="12" t="str">
        <f t="shared" si="172"/>
        <v>endirim olmayacaq</v>
      </c>
      <c r="N1816" t="str">
        <f t="shared" si="173"/>
        <v>C093775</v>
      </c>
    </row>
    <row r="1817" spans="1:14" x14ac:dyDescent="0.25">
      <c r="A1817" t="s">
        <v>3697</v>
      </c>
      <c r="B1817" t="s">
        <v>12</v>
      </c>
      <c r="E1817" s="4" t="s">
        <v>3841</v>
      </c>
      <c r="F1817" s="4" t="s">
        <v>22</v>
      </c>
      <c r="G1817" s="4" t="str">
        <f t="shared" si="168"/>
        <v>C0950cam10</v>
      </c>
      <c r="H1817" s="8">
        <f>INDEX(data[join_date],MATCH('4.Endirim'!G1817,data[cust&amp;camp],0))</f>
        <v>44844</v>
      </c>
      <c r="I1817" s="11">
        <f>INDEX(data[GƏLİR],MATCH('4.Endirim'!G1817,data[cust&amp;camp],0))</f>
        <v>66</v>
      </c>
      <c r="J1817" s="10">
        <f t="shared" si="169"/>
        <v>44844</v>
      </c>
      <c r="K1817" s="12">
        <f t="shared" si="170"/>
        <v>66</v>
      </c>
      <c r="L1817" s="12">
        <f t="shared" si="171"/>
        <v>66</v>
      </c>
      <c r="M1817" s="12" t="str">
        <f t="shared" si="172"/>
        <v>endirim olmayacaq</v>
      </c>
      <c r="N1817" t="str">
        <f t="shared" si="173"/>
        <v>C095066</v>
      </c>
    </row>
    <row r="1818" spans="1:14" x14ac:dyDescent="0.25">
      <c r="A1818" t="s">
        <v>3697</v>
      </c>
      <c r="B1818" t="s">
        <v>36</v>
      </c>
      <c r="E1818" s="4" t="s">
        <v>3865</v>
      </c>
      <c r="F1818" s="4" t="s">
        <v>22</v>
      </c>
      <c r="G1818" s="4" t="str">
        <f t="shared" si="168"/>
        <v>C0956cam10</v>
      </c>
      <c r="H1818" s="8">
        <f>INDEX(data[join_date],MATCH('4.Endirim'!G1818,data[cust&amp;camp],0))</f>
        <v>44634</v>
      </c>
      <c r="I1818" s="11">
        <f>INDEX(data[GƏLİR],MATCH('4.Endirim'!G1818,data[cust&amp;camp],0))</f>
        <v>66</v>
      </c>
      <c r="J1818" s="10">
        <f t="shared" si="169"/>
        <v>44720</v>
      </c>
      <c r="K1818" s="12">
        <f t="shared" si="170"/>
        <v>66</v>
      </c>
      <c r="L1818" s="12">
        <f t="shared" si="171"/>
        <v>26</v>
      </c>
      <c r="M1818" s="12" t="str">
        <f t="shared" si="172"/>
        <v>endirim :C0956,cam10</v>
      </c>
      <c r="N1818" t="str">
        <f t="shared" si="173"/>
        <v>C095666</v>
      </c>
    </row>
    <row r="1819" spans="1:14" x14ac:dyDescent="0.25">
      <c r="A1819" t="s">
        <v>3701</v>
      </c>
      <c r="B1819" t="s">
        <v>10</v>
      </c>
      <c r="E1819" s="4" t="s">
        <v>3893</v>
      </c>
      <c r="F1819" s="4" t="s">
        <v>22</v>
      </c>
      <c r="G1819" s="4" t="str">
        <f t="shared" si="168"/>
        <v>C0963cam10</v>
      </c>
      <c r="H1819" s="8">
        <f>INDEX(data[join_date],MATCH('4.Endirim'!G1819,data[cust&amp;camp],0))</f>
        <v>44795</v>
      </c>
      <c r="I1819" s="11">
        <f>INDEX(data[GƏLİR],MATCH('4.Endirim'!G1819,data[cust&amp;camp],0))</f>
        <v>66</v>
      </c>
      <c r="J1819" s="10">
        <f t="shared" si="169"/>
        <v>44795</v>
      </c>
      <c r="K1819" s="12">
        <f t="shared" si="170"/>
        <v>66</v>
      </c>
      <c r="L1819" s="12">
        <f t="shared" si="171"/>
        <v>66</v>
      </c>
      <c r="M1819" s="12" t="str">
        <f t="shared" si="172"/>
        <v>endirim olmayacaq</v>
      </c>
      <c r="N1819" t="str">
        <f t="shared" si="173"/>
        <v>C096366</v>
      </c>
    </row>
    <row r="1820" spans="1:14" x14ac:dyDescent="0.25">
      <c r="A1820" t="s">
        <v>3705</v>
      </c>
      <c r="B1820" t="s">
        <v>4</v>
      </c>
      <c r="E1820" s="4" t="s">
        <v>3905</v>
      </c>
      <c r="F1820" s="4" t="s">
        <v>22</v>
      </c>
      <c r="G1820" s="4" t="str">
        <f t="shared" si="168"/>
        <v>C0966cam10</v>
      </c>
      <c r="H1820" s="8">
        <f>INDEX(data[join_date],MATCH('4.Endirim'!G1820,data[cust&amp;camp],0))</f>
        <v>44987</v>
      </c>
      <c r="I1820" s="11">
        <f>INDEX(data[GƏLİR],MATCH('4.Endirim'!G1820,data[cust&amp;camp],0))</f>
        <v>66</v>
      </c>
      <c r="J1820" s="10">
        <f t="shared" si="169"/>
        <v>44987</v>
      </c>
      <c r="K1820" s="12">
        <f t="shared" si="170"/>
        <v>66</v>
      </c>
      <c r="L1820" s="12">
        <f t="shared" si="171"/>
        <v>66</v>
      </c>
      <c r="M1820" s="12" t="str">
        <f t="shared" si="172"/>
        <v>endirim olmayacaq</v>
      </c>
      <c r="N1820" t="str">
        <f t="shared" si="173"/>
        <v>C096666</v>
      </c>
    </row>
    <row r="1821" spans="1:14" x14ac:dyDescent="0.25">
      <c r="A1821" t="s">
        <v>3705</v>
      </c>
      <c r="B1821" t="s">
        <v>24</v>
      </c>
      <c r="E1821" s="4" t="s">
        <v>3925</v>
      </c>
      <c r="F1821" s="4" t="s">
        <v>22</v>
      </c>
      <c r="G1821" s="4" t="str">
        <f t="shared" si="168"/>
        <v>C0971cam10</v>
      </c>
      <c r="H1821" s="8">
        <f>INDEX(data[join_date],MATCH('4.Endirim'!G1821,data[cust&amp;camp],0))</f>
        <v>44856</v>
      </c>
      <c r="I1821" s="11">
        <f>INDEX(data[GƏLİR],MATCH('4.Endirim'!G1821,data[cust&amp;camp],0))</f>
        <v>66</v>
      </c>
      <c r="J1821" s="10">
        <f t="shared" si="169"/>
        <v>44856</v>
      </c>
      <c r="K1821" s="12">
        <f t="shared" si="170"/>
        <v>66</v>
      </c>
      <c r="L1821" s="12">
        <f t="shared" si="171"/>
        <v>66</v>
      </c>
      <c r="M1821" s="12" t="str">
        <f t="shared" si="172"/>
        <v>endirim olmayacaq</v>
      </c>
      <c r="N1821" t="str">
        <f t="shared" si="173"/>
        <v>C097166</v>
      </c>
    </row>
    <row r="1822" spans="1:14" x14ac:dyDescent="0.25">
      <c r="A1822" t="s">
        <v>3709</v>
      </c>
      <c r="B1822" t="s">
        <v>10</v>
      </c>
      <c r="E1822" s="4" t="s">
        <v>69</v>
      </c>
      <c r="F1822" s="4" t="s">
        <v>12</v>
      </c>
      <c r="G1822" s="4" t="str">
        <f t="shared" si="168"/>
        <v>C0007cam05</v>
      </c>
      <c r="H1822" s="8">
        <f>INDEX(data[join_date],MATCH('4.Endirim'!G1822,data[cust&amp;camp],0))</f>
        <v>44604</v>
      </c>
      <c r="I1822" s="11">
        <f>INDEX(data[GƏLİR],MATCH('4.Endirim'!G1822,data[cust&amp;camp],0))</f>
        <v>22</v>
      </c>
      <c r="J1822" s="10">
        <f t="shared" si="169"/>
        <v>44781</v>
      </c>
      <c r="K1822" s="12">
        <f t="shared" si="170"/>
        <v>27</v>
      </c>
      <c r="L1822" s="12">
        <f t="shared" si="171"/>
        <v>27</v>
      </c>
      <c r="M1822" s="12" t="str">
        <f t="shared" si="172"/>
        <v>endirim olmayacaq</v>
      </c>
      <c r="N1822" t="str">
        <f t="shared" si="173"/>
        <v>C000727</v>
      </c>
    </row>
    <row r="1823" spans="1:14" x14ac:dyDescent="0.25">
      <c r="A1823" t="s">
        <v>3709</v>
      </c>
      <c r="B1823" t="s">
        <v>36</v>
      </c>
      <c r="E1823" s="4" t="s">
        <v>85</v>
      </c>
      <c r="F1823" s="4" t="s">
        <v>12</v>
      </c>
      <c r="G1823" s="4" t="str">
        <f t="shared" si="168"/>
        <v>C0011cam05</v>
      </c>
      <c r="H1823" s="8">
        <f>INDEX(data[join_date],MATCH('4.Endirim'!G1823,data[cust&amp;camp],0))</f>
        <v>44733</v>
      </c>
      <c r="I1823" s="11">
        <f>INDEX(data[GƏLİR],MATCH('4.Endirim'!G1823,data[cust&amp;camp],0))</f>
        <v>22</v>
      </c>
      <c r="J1823" s="10">
        <f t="shared" si="169"/>
        <v>45025</v>
      </c>
      <c r="K1823" s="12">
        <f t="shared" si="170"/>
        <v>65</v>
      </c>
      <c r="L1823" s="12">
        <f t="shared" si="171"/>
        <v>65</v>
      </c>
      <c r="M1823" s="12" t="str">
        <f t="shared" si="172"/>
        <v>endirim olmayacaq</v>
      </c>
      <c r="N1823" t="str">
        <f t="shared" si="173"/>
        <v>C001165</v>
      </c>
    </row>
    <row r="1824" spans="1:14" x14ac:dyDescent="0.25">
      <c r="A1824" t="s">
        <v>3713</v>
      </c>
      <c r="B1824" t="s">
        <v>12</v>
      </c>
      <c r="E1824" s="4" t="s">
        <v>97</v>
      </c>
      <c r="F1824" s="4" t="s">
        <v>12</v>
      </c>
      <c r="G1824" s="4" t="str">
        <f t="shared" si="168"/>
        <v>C0014cam05</v>
      </c>
      <c r="H1824" s="8">
        <f>INDEX(data[join_date],MATCH('4.Endirim'!G1824,data[cust&amp;camp],0))</f>
        <v>44590</v>
      </c>
      <c r="I1824" s="11">
        <f>INDEX(data[GƏLİR],MATCH('4.Endirim'!G1824,data[cust&amp;camp],0))</f>
        <v>22</v>
      </c>
      <c r="J1824" s="10">
        <f t="shared" si="169"/>
        <v>44848</v>
      </c>
      <c r="K1824" s="12">
        <f t="shared" si="170"/>
        <v>26</v>
      </c>
      <c r="L1824" s="12">
        <f t="shared" si="171"/>
        <v>26</v>
      </c>
      <c r="M1824" s="12" t="str">
        <f t="shared" si="172"/>
        <v>endirim olmayacaq</v>
      </c>
      <c r="N1824" t="str">
        <f t="shared" si="173"/>
        <v>C001426</v>
      </c>
    </row>
    <row r="1825" spans="1:14" x14ac:dyDescent="0.25">
      <c r="A1825" t="s">
        <v>3713</v>
      </c>
      <c r="B1825" t="s">
        <v>18</v>
      </c>
      <c r="E1825" s="4" t="s">
        <v>109</v>
      </c>
      <c r="F1825" s="4" t="s">
        <v>12</v>
      </c>
      <c r="G1825" s="4" t="str">
        <f t="shared" si="168"/>
        <v>C0017cam05</v>
      </c>
      <c r="H1825" s="8">
        <f>INDEX(data[join_date],MATCH('4.Endirim'!G1825,data[cust&amp;camp],0))</f>
        <v>44967</v>
      </c>
      <c r="I1825" s="11">
        <f>INDEX(data[GƏLİR],MATCH('4.Endirim'!G1825,data[cust&amp;camp],0))</f>
        <v>22</v>
      </c>
      <c r="J1825" s="10">
        <f t="shared" si="169"/>
        <v>44970</v>
      </c>
      <c r="K1825" s="12">
        <f t="shared" si="170"/>
        <v>62</v>
      </c>
      <c r="L1825" s="12">
        <f t="shared" si="171"/>
        <v>62</v>
      </c>
      <c r="M1825" s="12" t="str">
        <f t="shared" si="172"/>
        <v>endirim olmayacaq</v>
      </c>
      <c r="N1825" t="str">
        <f t="shared" si="173"/>
        <v>C001762</v>
      </c>
    </row>
    <row r="1826" spans="1:14" x14ac:dyDescent="0.25">
      <c r="A1826" t="s">
        <v>3717</v>
      </c>
      <c r="B1826" t="s">
        <v>16</v>
      </c>
      <c r="E1826" s="4" t="s">
        <v>117</v>
      </c>
      <c r="F1826" s="4" t="s">
        <v>12</v>
      </c>
      <c r="G1826" s="4" t="str">
        <f t="shared" si="168"/>
        <v>C0019cam05</v>
      </c>
      <c r="H1826" s="8">
        <f>INDEX(data[join_date],MATCH('4.Endirim'!G1826,data[cust&amp;camp],0))</f>
        <v>44768</v>
      </c>
      <c r="I1826" s="11">
        <f>INDEX(data[GƏLİR],MATCH('4.Endirim'!G1826,data[cust&amp;camp],0))</f>
        <v>22</v>
      </c>
      <c r="J1826" s="10">
        <f t="shared" si="169"/>
        <v>45039</v>
      </c>
      <c r="K1826" s="12">
        <f t="shared" si="170"/>
        <v>22</v>
      </c>
      <c r="L1826" s="12">
        <f t="shared" si="171"/>
        <v>16</v>
      </c>
      <c r="M1826" s="12" t="str">
        <f t="shared" si="172"/>
        <v>endirim :C0019,cam05</v>
      </c>
      <c r="N1826" t="str">
        <f t="shared" si="173"/>
        <v>C001922</v>
      </c>
    </row>
    <row r="1827" spans="1:14" x14ac:dyDescent="0.25">
      <c r="A1827" t="s">
        <v>3717</v>
      </c>
      <c r="B1827" t="s">
        <v>24</v>
      </c>
      <c r="E1827" s="4" t="s">
        <v>153</v>
      </c>
      <c r="F1827" s="4" t="s">
        <v>12</v>
      </c>
      <c r="G1827" s="4" t="str">
        <f t="shared" si="168"/>
        <v>C0028cam05</v>
      </c>
      <c r="H1827" s="8">
        <f>INDEX(data[join_date],MATCH('4.Endirim'!G1827,data[cust&amp;camp],0))</f>
        <v>44845</v>
      </c>
      <c r="I1827" s="11">
        <f>INDEX(data[GƏLİR],MATCH('4.Endirim'!G1827,data[cust&amp;camp],0))</f>
        <v>22</v>
      </c>
      <c r="J1827" s="10">
        <f t="shared" si="169"/>
        <v>44845</v>
      </c>
      <c r="K1827" s="12">
        <f t="shared" si="170"/>
        <v>75</v>
      </c>
      <c r="L1827" s="12">
        <f t="shared" si="171"/>
        <v>22</v>
      </c>
      <c r="M1827" s="12" t="str">
        <f t="shared" si="172"/>
        <v>endirim olmayacaq</v>
      </c>
      <c r="N1827" t="str">
        <f t="shared" si="173"/>
        <v>C002875</v>
      </c>
    </row>
    <row r="1828" spans="1:14" x14ac:dyDescent="0.25">
      <c r="A1828" t="s">
        <v>3721</v>
      </c>
      <c r="B1828" t="s">
        <v>6</v>
      </c>
      <c r="E1828" s="4" t="s">
        <v>157</v>
      </c>
      <c r="F1828" s="4" t="s">
        <v>12</v>
      </c>
      <c r="G1828" s="4" t="str">
        <f t="shared" si="168"/>
        <v>C0029cam05</v>
      </c>
      <c r="H1828" s="8">
        <f>INDEX(data[join_date],MATCH('4.Endirim'!G1828,data[cust&amp;camp],0))</f>
        <v>44925</v>
      </c>
      <c r="I1828" s="11">
        <f>INDEX(data[GƏLİR],MATCH('4.Endirim'!G1828,data[cust&amp;camp],0))</f>
        <v>22</v>
      </c>
      <c r="J1828" s="10">
        <f t="shared" si="169"/>
        <v>44948</v>
      </c>
      <c r="K1828" s="12">
        <f t="shared" si="170"/>
        <v>66</v>
      </c>
      <c r="L1828" s="12">
        <f t="shared" si="171"/>
        <v>65</v>
      </c>
      <c r="M1828" s="12" t="str">
        <f t="shared" si="172"/>
        <v>endirim olmayacaq</v>
      </c>
      <c r="N1828" t="str">
        <f t="shared" si="173"/>
        <v>C002966</v>
      </c>
    </row>
    <row r="1829" spans="1:14" x14ac:dyDescent="0.25">
      <c r="A1829" t="s">
        <v>3721</v>
      </c>
      <c r="B1829" t="s">
        <v>20</v>
      </c>
      <c r="E1829" s="4" t="s">
        <v>181</v>
      </c>
      <c r="F1829" s="4" t="s">
        <v>12</v>
      </c>
      <c r="G1829" s="4" t="str">
        <f t="shared" si="168"/>
        <v>C0035cam05</v>
      </c>
      <c r="H1829" s="8">
        <f>INDEX(data[join_date],MATCH('4.Endirim'!G1829,data[cust&amp;camp],0))</f>
        <v>44619</v>
      </c>
      <c r="I1829" s="11">
        <f>INDEX(data[GƏLİR],MATCH('4.Endirim'!G1829,data[cust&amp;camp],0))</f>
        <v>22</v>
      </c>
      <c r="J1829" s="10">
        <f t="shared" si="169"/>
        <v>44922</v>
      </c>
      <c r="K1829" s="12">
        <f t="shared" si="170"/>
        <v>66</v>
      </c>
      <c r="L1829" s="12">
        <f t="shared" si="171"/>
        <v>26</v>
      </c>
      <c r="M1829" s="12" t="str">
        <f t="shared" si="172"/>
        <v>endirim olmayacaq</v>
      </c>
      <c r="N1829" t="str">
        <f t="shared" si="173"/>
        <v>C003566</v>
      </c>
    </row>
    <row r="1830" spans="1:14" x14ac:dyDescent="0.25">
      <c r="A1830" t="s">
        <v>3725</v>
      </c>
      <c r="B1830" t="s">
        <v>4</v>
      </c>
      <c r="E1830" s="4" t="s">
        <v>253</v>
      </c>
      <c r="F1830" s="4" t="s">
        <v>12</v>
      </c>
      <c r="G1830" s="4" t="str">
        <f t="shared" si="168"/>
        <v>C0053cam05</v>
      </c>
      <c r="H1830" s="8">
        <f>INDEX(data[join_date],MATCH('4.Endirim'!G1830,data[cust&amp;camp],0))</f>
        <v>44885</v>
      </c>
      <c r="I1830" s="11">
        <f>INDEX(data[GƏLİR],MATCH('4.Endirim'!G1830,data[cust&amp;camp],0))</f>
        <v>22</v>
      </c>
      <c r="J1830" s="10">
        <f t="shared" si="169"/>
        <v>44928</v>
      </c>
      <c r="K1830" s="12">
        <f t="shared" si="170"/>
        <v>29</v>
      </c>
      <c r="L1830" s="12">
        <f t="shared" si="171"/>
        <v>10</v>
      </c>
      <c r="M1830" s="12" t="str">
        <f t="shared" si="172"/>
        <v>endirim olmayacaq</v>
      </c>
      <c r="N1830" t="str">
        <f t="shared" si="173"/>
        <v>C005329</v>
      </c>
    </row>
    <row r="1831" spans="1:14" x14ac:dyDescent="0.25">
      <c r="A1831" t="s">
        <v>3729</v>
      </c>
      <c r="B1831" t="s">
        <v>26</v>
      </c>
      <c r="E1831" s="4" t="s">
        <v>257</v>
      </c>
      <c r="F1831" s="4" t="s">
        <v>12</v>
      </c>
      <c r="G1831" s="4" t="str">
        <f t="shared" si="168"/>
        <v>C0054cam05</v>
      </c>
      <c r="H1831" s="8">
        <f>INDEX(data[join_date],MATCH('4.Endirim'!G1831,data[cust&amp;camp],0))</f>
        <v>44906</v>
      </c>
      <c r="I1831" s="11">
        <f>INDEX(data[GƏLİR],MATCH('4.Endirim'!G1831,data[cust&amp;camp],0))</f>
        <v>22</v>
      </c>
      <c r="J1831" s="10">
        <f t="shared" si="169"/>
        <v>44991</v>
      </c>
      <c r="K1831" s="12">
        <f t="shared" si="170"/>
        <v>62</v>
      </c>
      <c r="L1831" s="12">
        <f t="shared" si="171"/>
        <v>62</v>
      </c>
      <c r="M1831" s="12" t="str">
        <f t="shared" si="172"/>
        <v>endirim olmayacaq</v>
      </c>
      <c r="N1831" t="str">
        <f t="shared" si="173"/>
        <v>C005462</v>
      </c>
    </row>
    <row r="1832" spans="1:14" x14ac:dyDescent="0.25">
      <c r="A1832" t="s">
        <v>3733</v>
      </c>
      <c r="B1832" t="s">
        <v>12</v>
      </c>
      <c r="E1832" s="4" t="s">
        <v>261</v>
      </c>
      <c r="F1832" s="4" t="s">
        <v>12</v>
      </c>
      <c r="G1832" s="4" t="str">
        <f t="shared" si="168"/>
        <v>C0055cam05</v>
      </c>
      <c r="H1832" s="8">
        <f>INDEX(data[join_date],MATCH('4.Endirim'!G1832,data[cust&amp;camp],0))</f>
        <v>44596</v>
      </c>
      <c r="I1832" s="11">
        <f>INDEX(data[GƏLİR],MATCH('4.Endirim'!G1832,data[cust&amp;camp],0))</f>
        <v>22</v>
      </c>
      <c r="J1832" s="10">
        <f t="shared" si="169"/>
        <v>44946</v>
      </c>
      <c r="K1832" s="12">
        <f t="shared" si="170"/>
        <v>22</v>
      </c>
      <c r="L1832" s="12">
        <f t="shared" si="171"/>
        <v>13</v>
      </c>
      <c r="M1832" s="12" t="str">
        <f t="shared" si="172"/>
        <v>endirim :C0055,cam05</v>
      </c>
      <c r="N1832" t="str">
        <f t="shared" si="173"/>
        <v>C005522</v>
      </c>
    </row>
    <row r="1833" spans="1:14" x14ac:dyDescent="0.25">
      <c r="A1833" t="s">
        <v>3733</v>
      </c>
      <c r="B1833" t="s">
        <v>28</v>
      </c>
      <c r="E1833" s="4" t="s">
        <v>273</v>
      </c>
      <c r="F1833" s="4" t="s">
        <v>12</v>
      </c>
      <c r="G1833" s="4" t="str">
        <f t="shared" si="168"/>
        <v>C0058cam05</v>
      </c>
      <c r="H1833" s="8">
        <f>INDEX(data[join_date],MATCH('4.Endirim'!G1833,data[cust&amp;camp],0))</f>
        <v>44833</v>
      </c>
      <c r="I1833" s="11">
        <f>INDEX(data[GƏLİR],MATCH('4.Endirim'!G1833,data[cust&amp;camp],0))</f>
        <v>22</v>
      </c>
      <c r="J1833" s="10">
        <f t="shared" si="169"/>
        <v>44924</v>
      </c>
      <c r="K1833" s="12">
        <f t="shared" si="170"/>
        <v>65</v>
      </c>
      <c r="L1833" s="12">
        <f t="shared" si="171"/>
        <v>26</v>
      </c>
      <c r="M1833" s="12" t="str">
        <f t="shared" si="172"/>
        <v>endirim olmayacaq</v>
      </c>
      <c r="N1833" t="str">
        <f t="shared" si="173"/>
        <v>C005865</v>
      </c>
    </row>
    <row r="1834" spans="1:14" x14ac:dyDescent="0.25">
      <c r="A1834" t="s">
        <v>3737</v>
      </c>
      <c r="B1834" t="s">
        <v>16</v>
      </c>
      <c r="E1834" s="4" t="s">
        <v>337</v>
      </c>
      <c r="F1834" s="4" t="s">
        <v>12</v>
      </c>
      <c r="G1834" s="4" t="str">
        <f t="shared" si="168"/>
        <v>C0074cam05</v>
      </c>
      <c r="H1834" s="8">
        <f>INDEX(data[join_date],MATCH('4.Endirim'!G1834,data[cust&amp;camp],0))</f>
        <v>44758</v>
      </c>
      <c r="I1834" s="11">
        <f>INDEX(data[GƏLİR],MATCH('4.Endirim'!G1834,data[cust&amp;camp],0))</f>
        <v>22</v>
      </c>
      <c r="J1834" s="10">
        <f t="shared" si="169"/>
        <v>45021</v>
      </c>
      <c r="K1834" s="12">
        <f t="shared" si="170"/>
        <v>62</v>
      </c>
      <c r="L1834" s="12">
        <f t="shared" si="171"/>
        <v>62</v>
      </c>
      <c r="M1834" s="12" t="str">
        <f t="shared" si="172"/>
        <v>endirim olmayacaq</v>
      </c>
      <c r="N1834" t="str">
        <f t="shared" si="173"/>
        <v>C007462</v>
      </c>
    </row>
    <row r="1835" spans="1:14" x14ac:dyDescent="0.25">
      <c r="A1835" t="s">
        <v>3737</v>
      </c>
      <c r="B1835" t="s">
        <v>18</v>
      </c>
      <c r="E1835" s="4" t="s">
        <v>425</v>
      </c>
      <c r="F1835" s="4" t="s">
        <v>12</v>
      </c>
      <c r="G1835" s="4" t="str">
        <f t="shared" si="168"/>
        <v>C0096cam05</v>
      </c>
      <c r="H1835" s="8">
        <f>INDEX(data[join_date],MATCH('4.Endirim'!G1835,data[cust&amp;camp],0))</f>
        <v>44680</v>
      </c>
      <c r="I1835" s="11">
        <f>INDEX(data[GƏLİR],MATCH('4.Endirim'!G1835,data[cust&amp;camp],0))</f>
        <v>22</v>
      </c>
      <c r="J1835" s="10">
        <f t="shared" si="169"/>
        <v>44819</v>
      </c>
      <c r="K1835" s="12">
        <f t="shared" si="170"/>
        <v>25</v>
      </c>
      <c r="L1835" s="12">
        <f t="shared" si="171"/>
        <v>14</v>
      </c>
      <c r="M1835" s="12" t="str">
        <f t="shared" si="172"/>
        <v>endirim olmayacaq</v>
      </c>
      <c r="N1835" t="str">
        <f t="shared" si="173"/>
        <v>C009625</v>
      </c>
    </row>
    <row r="1836" spans="1:14" x14ac:dyDescent="0.25">
      <c r="A1836" t="s">
        <v>3741</v>
      </c>
      <c r="B1836" t="s">
        <v>14</v>
      </c>
      <c r="E1836" s="4" t="s">
        <v>429</v>
      </c>
      <c r="F1836" s="4" t="s">
        <v>12</v>
      </c>
      <c r="G1836" s="4" t="str">
        <f t="shared" si="168"/>
        <v>C0097cam05</v>
      </c>
      <c r="H1836" s="8">
        <f>INDEX(data[join_date],MATCH('4.Endirim'!G1836,data[cust&amp;camp],0))</f>
        <v>45014</v>
      </c>
      <c r="I1836" s="11">
        <f>INDEX(data[GƏLİR],MATCH('4.Endirim'!G1836,data[cust&amp;camp],0))</f>
        <v>22</v>
      </c>
      <c r="J1836" s="10">
        <f t="shared" si="169"/>
        <v>45041</v>
      </c>
      <c r="K1836" s="12">
        <f t="shared" si="170"/>
        <v>25</v>
      </c>
      <c r="L1836" s="12">
        <f t="shared" si="171"/>
        <v>16</v>
      </c>
      <c r="M1836" s="12" t="str">
        <f t="shared" si="172"/>
        <v>endirim olmayacaq</v>
      </c>
      <c r="N1836" t="str">
        <f t="shared" si="173"/>
        <v>C009725</v>
      </c>
    </row>
    <row r="1837" spans="1:14" x14ac:dyDescent="0.25">
      <c r="A1837" t="s">
        <v>3741</v>
      </c>
      <c r="B1837" t="s">
        <v>36</v>
      </c>
      <c r="E1837" s="4" t="s">
        <v>457</v>
      </c>
      <c r="F1837" s="4" t="s">
        <v>12</v>
      </c>
      <c r="G1837" s="4" t="str">
        <f t="shared" si="168"/>
        <v>C0104cam05</v>
      </c>
      <c r="H1837" s="8">
        <f>INDEX(data[join_date],MATCH('4.Endirim'!G1837,data[cust&amp;camp],0))</f>
        <v>44577</v>
      </c>
      <c r="I1837" s="11">
        <f>INDEX(data[GƏLİR],MATCH('4.Endirim'!G1837,data[cust&amp;camp],0))</f>
        <v>22</v>
      </c>
      <c r="J1837" s="10">
        <f t="shared" si="169"/>
        <v>44788</v>
      </c>
      <c r="K1837" s="12">
        <f t="shared" si="170"/>
        <v>25</v>
      </c>
      <c r="L1837" s="12">
        <f t="shared" si="171"/>
        <v>25</v>
      </c>
      <c r="M1837" s="12" t="str">
        <f t="shared" si="172"/>
        <v>endirim olmayacaq</v>
      </c>
      <c r="N1837" t="str">
        <f t="shared" si="173"/>
        <v>C010425</v>
      </c>
    </row>
    <row r="1838" spans="1:14" x14ac:dyDescent="0.25">
      <c r="A1838" t="s">
        <v>3745</v>
      </c>
      <c r="B1838" t="s">
        <v>10</v>
      </c>
      <c r="E1838" s="4" t="s">
        <v>473</v>
      </c>
      <c r="F1838" s="4" t="s">
        <v>12</v>
      </c>
      <c r="G1838" s="4" t="str">
        <f t="shared" si="168"/>
        <v>C0108cam05</v>
      </c>
      <c r="H1838" s="8">
        <f>INDEX(data[join_date],MATCH('4.Endirim'!G1838,data[cust&amp;camp],0))</f>
        <v>44910</v>
      </c>
      <c r="I1838" s="11">
        <f>INDEX(data[GƏLİR],MATCH('4.Endirim'!G1838,data[cust&amp;camp],0))</f>
        <v>22</v>
      </c>
      <c r="J1838" s="10">
        <f t="shared" si="169"/>
        <v>45025</v>
      </c>
      <c r="K1838" s="12">
        <f t="shared" si="170"/>
        <v>65</v>
      </c>
      <c r="L1838" s="12">
        <f t="shared" si="171"/>
        <v>65</v>
      </c>
      <c r="M1838" s="12" t="str">
        <f t="shared" si="172"/>
        <v>endirim olmayacaq</v>
      </c>
      <c r="N1838" t="str">
        <f t="shared" si="173"/>
        <v>C010865</v>
      </c>
    </row>
    <row r="1839" spans="1:14" x14ac:dyDescent="0.25">
      <c r="A1839" t="s">
        <v>3745</v>
      </c>
      <c r="B1839" t="s">
        <v>18</v>
      </c>
      <c r="E1839" s="4" t="s">
        <v>541</v>
      </c>
      <c r="F1839" s="4" t="s">
        <v>12</v>
      </c>
      <c r="G1839" s="4" t="str">
        <f t="shared" si="168"/>
        <v>C0125cam05</v>
      </c>
      <c r="H1839" s="8">
        <f>INDEX(data[join_date],MATCH('4.Endirim'!G1839,data[cust&amp;camp],0))</f>
        <v>44727</v>
      </c>
      <c r="I1839" s="11">
        <f>INDEX(data[GƏLİR],MATCH('4.Endirim'!G1839,data[cust&amp;camp],0))</f>
        <v>22</v>
      </c>
      <c r="J1839" s="10">
        <f t="shared" si="169"/>
        <v>44843</v>
      </c>
      <c r="K1839" s="12">
        <f t="shared" si="170"/>
        <v>62</v>
      </c>
      <c r="L1839" s="12">
        <f t="shared" si="171"/>
        <v>62</v>
      </c>
      <c r="M1839" s="12" t="str">
        <f t="shared" si="172"/>
        <v>endirim olmayacaq</v>
      </c>
      <c r="N1839" t="str">
        <f t="shared" si="173"/>
        <v>C012562</v>
      </c>
    </row>
    <row r="1840" spans="1:14" x14ac:dyDescent="0.25">
      <c r="A1840" t="s">
        <v>3749</v>
      </c>
      <c r="B1840" t="s">
        <v>12</v>
      </c>
      <c r="E1840" s="4" t="s">
        <v>545</v>
      </c>
      <c r="F1840" s="4" t="s">
        <v>12</v>
      </c>
      <c r="G1840" s="4" t="str">
        <f t="shared" si="168"/>
        <v>C0126cam05</v>
      </c>
      <c r="H1840" s="8">
        <f>INDEX(data[join_date],MATCH('4.Endirim'!G1840,data[cust&amp;camp],0))</f>
        <v>44605</v>
      </c>
      <c r="I1840" s="11">
        <f>INDEX(data[GƏLİR],MATCH('4.Endirim'!G1840,data[cust&amp;camp],0))</f>
        <v>22</v>
      </c>
      <c r="J1840" s="10">
        <f t="shared" si="169"/>
        <v>44605</v>
      </c>
      <c r="K1840" s="12">
        <f t="shared" si="170"/>
        <v>22</v>
      </c>
      <c r="L1840" s="12">
        <f t="shared" si="171"/>
        <v>22</v>
      </c>
      <c r="M1840" s="12" t="str">
        <f t="shared" si="172"/>
        <v>endirim olmayacaq</v>
      </c>
      <c r="N1840" t="str">
        <f t="shared" si="173"/>
        <v>C012622</v>
      </c>
    </row>
    <row r="1841" spans="1:14" x14ac:dyDescent="0.25">
      <c r="A1841" t="s">
        <v>3749</v>
      </c>
      <c r="B1841" t="s">
        <v>28</v>
      </c>
      <c r="E1841" s="4" t="s">
        <v>561</v>
      </c>
      <c r="F1841" s="4" t="s">
        <v>12</v>
      </c>
      <c r="G1841" s="4" t="str">
        <f t="shared" si="168"/>
        <v>C0130cam05</v>
      </c>
      <c r="H1841" s="8">
        <f>INDEX(data[join_date],MATCH('4.Endirim'!G1841,data[cust&amp;camp],0))</f>
        <v>44726</v>
      </c>
      <c r="I1841" s="11">
        <f>INDEX(data[GƏLİR],MATCH('4.Endirim'!G1841,data[cust&amp;camp],0))</f>
        <v>22</v>
      </c>
      <c r="J1841" s="10">
        <f t="shared" si="169"/>
        <v>44933</v>
      </c>
      <c r="K1841" s="12">
        <f t="shared" si="170"/>
        <v>66</v>
      </c>
      <c r="L1841" s="12">
        <f t="shared" si="171"/>
        <v>66</v>
      </c>
      <c r="M1841" s="12" t="str">
        <f t="shared" si="172"/>
        <v>endirim olmayacaq</v>
      </c>
      <c r="N1841" t="str">
        <f t="shared" si="173"/>
        <v>C013066</v>
      </c>
    </row>
    <row r="1842" spans="1:14" x14ac:dyDescent="0.25">
      <c r="A1842" t="s">
        <v>3753</v>
      </c>
      <c r="B1842" t="s">
        <v>16</v>
      </c>
      <c r="E1842" s="4" t="s">
        <v>577</v>
      </c>
      <c r="F1842" s="4" t="s">
        <v>12</v>
      </c>
      <c r="G1842" s="4" t="str">
        <f t="shared" si="168"/>
        <v>C0134cam05</v>
      </c>
      <c r="H1842" s="8">
        <f>INDEX(data[join_date],MATCH('4.Endirim'!G1842,data[cust&amp;camp],0))</f>
        <v>45032</v>
      </c>
      <c r="I1842" s="11">
        <f>INDEX(data[GƏLİR],MATCH('4.Endirim'!G1842,data[cust&amp;camp],0))</f>
        <v>22</v>
      </c>
      <c r="J1842" s="10">
        <f t="shared" si="169"/>
        <v>45032</v>
      </c>
      <c r="K1842" s="12">
        <f t="shared" si="170"/>
        <v>28</v>
      </c>
      <c r="L1842" s="12">
        <f t="shared" si="171"/>
        <v>22</v>
      </c>
      <c r="M1842" s="12" t="str">
        <f t="shared" si="172"/>
        <v>endirim olmayacaq</v>
      </c>
      <c r="N1842" t="str">
        <f t="shared" si="173"/>
        <v>C013428</v>
      </c>
    </row>
    <row r="1843" spans="1:14" x14ac:dyDescent="0.25">
      <c r="A1843" t="s">
        <v>3753</v>
      </c>
      <c r="B1843" t="s">
        <v>32</v>
      </c>
      <c r="E1843" s="4" t="s">
        <v>585</v>
      </c>
      <c r="F1843" s="4" t="s">
        <v>12</v>
      </c>
      <c r="G1843" s="4" t="str">
        <f t="shared" si="168"/>
        <v>C0136cam05</v>
      </c>
      <c r="H1843" s="8">
        <f>INDEX(data[join_date],MATCH('4.Endirim'!G1843,data[cust&amp;camp],0))</f>
        <v>44711</v>
      </c>
      <c r="I1843" s="11">
        <f>INDEX(data[GƏLİR],MATCH('4.Endirim'!G1843,data[cust&amp;camp],0))</f>
        <v>22</v>
      </c>
      <c r="J1843" s="10">
        <f t="shared" si="169"/>
        <v>44959</v>
      </c>
      <c r="K1843" s="12">
        <f t="shared" si="170"/>
        <v>66</v>
      </c>
      <c r="L1843" s="12">
        <f t="shared" si="171"/>
        <v>62</v>
      </c>
      <c r="M1843" s="12" t="str">
        <f t="shared" si="172"/>
        <v>endirim olmayacaq</v>
      </c>
      <c r="N1843" t="str">
        <f t="shared" si="173"/>
        <v>C013666</v>
      </c>
    </row>
    <row r="1844" spans="1:14" x14ac:dyDescent="0.25">
      <c r="A1844" t="s">
        <v>3757</v>
      </c>
      <c r="B1844" t="s">
        <v>14</v>
      </c>
      <c r="E1844" s="4" t="s">
        <v>613</v>
      </c>
      <c r="F1844" s="4" t="s">
        <v>12</v>
      </c>
      <c r="G1844" s="4" t="str">
        <f t="shared" si="168"/>
        <v>C0143cam05</v>
      </c>
      <c r="H1844" s="8">
        <f>INDEX(data[join_date],MATCH('4.Endirim'!G1844,data[cust&amp;camp],0))</f>
        <v>44602</v>
      </c>
      <c r="I1844" s="11">
        <f>INDEX(data[GƏLİR],MATCH('4.Endirim'!G1844,data[cust&amp;camp],0))</f>
        <v>22</v>
      </c>
      <c r="J1844" s="10">
        <f t="shared" si="169"/>
        <v>44848</v>
      </c>
      <c r="K1844" s="12">
        <f t="shared" si="170"/>
        <v>29</v>
      </c>
      <c r="L1844" s="12">
        <f t="shared" si="171"/>
        <v>29</v>
      </c>
      <c r="M1844" s="12" t="str">
        <f t="shared" si="172"/>
        <v>endirim olmayacaq</v>
      </c>
      <c r="N1844" t="str">
        <f t="shared" si="173"/>
        <v>C014329</v>
      </c>
    </row>
    <row r="1845" spans="1:14" x14ac:dyDescent="0.25">
      <c r="A1845" t="s">
        <v>3757</v>
      </c>
      <c r="B1845" t="s">
        <v>22</v>
      </c>
      <c r="E1845" s="4" t="s">
        <v>617</v>
      </c>
      <c r="F1845" s="4" t="s">
        <v>12</v>
      </c>
      <c r="G1845" s="4" t="str">
        <f t="shared" si="168"/>
        <v>C0144cam05</v>
      </c>
      <c r="H1845" s="8">
        <f>INDEX(data[join_date],MATCH('4.Endirim'!G1845,data[cust&amp;camp],0))</f>
        <v>44779</v>
      </c>
      <c r="I1845" s="11">
        <f>INDEX(data[GƏLİR],MATCH('4.Endirim'!G1845,data[cust&amp;camp],0))</f>
        <v>22</v>
      </c>
      <c r="J1845" s="10">
        <f t="shared" si="169"/>
        <v>44803</v>
      </c>
      <c r="K1845" s="12">
        <f t="shared" si="170"/>
        <v>25</v>
      </c>
      <c r="L1845" s="12">
        <f t="shared" si="171"/>
        <v>25</v>
      </c>
      <c r="M1845" s="12" t="str">
        <f t="shared" si="172"/>
        <v>endirim olmayacaq</v>
      </c>
      <c r="N1845" t="str">
        <f t="shared" si="173"/>
        <v>C014425</v>
      </c>
    </row>
    <row r="1846" spans="1:14" x14ac:dyDescent="0.25">
      <c r="A1846" t="s">
        <v>3761</v>
      </c>
      <c r="B1846" t="s">
        <v>4</v>
      </c>
      <c r="E1846" s="4" t="s">
        <v>645</v>
      </c>
      <c r="F1846" s="4" t="s">
        <v>12</v>
      </c>
      <c r="G1846" s="4" t="str">
        <f t="shared" si="168"/>
        <v>C0151cam05</v>
      </c>
      <c r="H1846" s="8">
        <f>INDEX(data[join_date],MATCH('4.Endirim'!G1846,data[cust&amp;camp],0))</f>
        <v>44745</v>
      </c>
      <c r="I1846" s="11">
        <f>INDEX(data[GƏLİR],MATCH('4.Endirim'!G1846,data[cust&amp;camp],0))</f>
        <v>22</v>
      </c>
      <c r="J1846" s="10">
        <f t="shared" si="169"/>
        <v>45001</v>
      </c>
      <c r="K1846" s="12">
        <f t="shared" si="170"/>
        <v>62</v>
      </c>
      <c r="L1846" s="12">
        <f t="shared" si="171"/>
        <v>62</v>
      </c>
      <c r="M1846" s="12" t="str">
        <f t="shared" si="172"/>
        <v>endirim olmayacaq</v>
      </c>
      <c r="N1846" t="str">
        <f t="shared" si="173"/>
        <v>C015162</v>
      </c>
    </row>
    <row r="1847" spans="1:14" x14ac:dyDescent="0.25">
      <c r="A1847" t="s">
        <v>3761</v>
      </c>
      <c r="B1847" t="s">
        <v>34</v>
      </c>
      <c r="E1847" s="4" t="s">
        <v>653</v>
      </c>
      <c r="F1847" s="4" t="s">
        <v>12</v>
      </c>
      <c r="G1847" s="4" t="str">
        <f t="shared" si="168"/>
        <v>C0153cam05</v>
      </c>
      <c r="H1847" s="8">
        <f>INDEX(data[join_date],MATCH('4.Endirim'!G1847,data[cust&amp;camp],0))</f>
        <v>44820</v>
      </c>
      <c r="I1847" s="11">
        <f>INDEX(data[GƏLİR],MATCH('4.Endirim'!G1847,data[cust&amp;camp],0))</f>
        <v>22</v>
      </c>
      <c r="J1847" s="10">
        <f t="shared" si="169"/>
        <v>44852</v>
      </c>
      <c r="K1847" s="12">
        <f t="shared" si="170"/>
        <v>75</v>
      </c>
      <c r="L1847" s="12">
        <f t="shared" si="171"/>
        <v>10</v>
      </c>
      <c r="M1847" s="12" t="str">
        <f t="shared" si="172"/>
        <v>endirim olmayacaq</v>
      </c>
      <c r="N1847" t="str">
        <f t="shared" si="173"/>
        <v>C015375</v>
      </c>
    </row>
    <row r="1848" spans="1:14" x14ac:dyDescent="0.25">
      <c r="A1848" t="s">
        <v>3765</v>
      </c>
      <c r="B1848" t="s">
        <v>8</v>
      </c>
      <c r="E1848" s="4" t="s">
        <v>697</v>
      </c>
      <c r="F1848" s="4" t="s">
        <v>12</v>
      </c>
      <c r="G1848" s="4" t="str">
        <f t="shared" si="168"/>
        <v>C0164cam05</v>
      </c>
      <c r="H1848" s="8">
        <f>INDEX(data[join_date],MATCH('4.Endirim'!G1848,data[cust&amp;camp],0))</f>
        <v>44967</v>
      </c>
      <c r="I1848" s="11">
        <f>INDEX(data[GƏLİR],MATCH('4.Endirim'!G1848,data[cust&amp;camp],0))</f>
        <v>22</v>
      </c>
      <c r="J1848" s="10">
        <f t="shared" si="169"/>
        <v>44967</v>
      </c>
      <c r="K1848" s="12">
        <f t="shared" si="170"/>
        <v>25</v>
      </c>
      <c r="L1848" s="12">
        <f t="shared" si="171"/>
        <v>22</v>
      </c>
      <c r="M1848" s="12" t="str">
        <f t="shared" si="172"/>
        <v>endirim olmayacaq</v>
      </c>
      <c r="N1848" t="str">
        <f t="shared" si="173"/>
        <v>C016425</v>
      </c>
    </row>
    <row r="1849" spans="1:14" x14ac:dyDescent="0.25">
      <c r="A1849" t="s">
        <v>3765</v>
      </c>
      <c r="B1849" t="s">
        <v>36</v>
      </c>
      <c r="E1849" s="4" t="s">
        <v>809</v>
      </c>
      <c r="F1849" s="4" t="s">
        <v>12</v>
      </c>
      <c r="G1849" s="4" t="str">
        <f t="shared" si="168"/>
        <v>C0192cam05</v>
      </c>
      <c r="H1849" s="8">
        <f>INDEX(data[join_date],MATCH('4.Endirim'!G1849,data[cust&amp;camp],0))</f>
        <v>44807</v>
      </c>
      <c r="I1849" s="11">
        <f>INDEX(data[GƏLİR],MATCH('4.Endirim'!G1849,data[cust&amp;camp],0))</f>
        <v>22</v>
      </c>
      <c r="J1849" s="10">
        <f t="shared" si="169"/>
        <v>44926</v>
      </c>
      <c r="K1849" s="12">
        <f t="shared" si="170"/>
        <v>65</v>
      </c>
      <c r="L1849" s="12">
        <f t="shared" si="171"/>
        <v>65</v>
      </c>
      <c r="M1849" s="12" t="str">
        <f t="shared" si="172"/>
        <v>endirim olmayacaq</v>
      </c>
      <c r="N1849" t="str">
        <f t="shared" si="173"/>
        <v>C019265</v>
      </c>
    </row>
    <row r="1850" spans="1:14" x14ac:dyDescent="0.25">
      <c r="A1850" t="s">
        <v>3769</v>
      </c>
      <c r="B1850" t="s">
        <v>8</v>
      </c>
      <c r="E1850" s="4" t="s">
        <v>925</v>
      </c>
      <c r="F1850" s="4" t="s">
        <v>12</v>
      </c>
      <c r="G1850" s="4" t="str">
        <f t="shared" si="168"/>
        <v>C0221cam05</v>
      </c>
      <c r="H1850" s="8">
        <f>INDEX(data[join_date],MATCH('4.Endirim'!G1850,data[cust&amp;camp],0))</f>
        <v>45036</v>
      </c>
      <c r="I1850" s="11">
        <f>INDEX(data[GƏLİR],MATCH('4.Endirim'!G1850,data[cust&amp;camp],0))</f>
        <v>22</v>
      </c>
      <c r="J1850" s="10">
        <f t="shared" si="169"/>
        <v>45036</v>
      </c>
      <c r="K1850" s="12">
        <f t="shared" si="170"/>
        <v>75</v>
      </c>
      <c r="L1850" s="12">
        <f t="shared" si="171"/>
        <v>22</v>
      </c>
      <c r="M1850" s="12" t="str">
        <f t="shared" si="172"/>
        <v>endirim olmayacaq</v>
      </c>
      <c r="N1850" t="str">
        <f t="shared" si="173"/>
        <v>C022175</v>
      </c>
    </row>
    <row r="1851" spans="1:14" x14ac:dyDescent="0.25">
      <c r="A1851" t="s">
        <v>3769</v>
      </c>
      <c r="B1851" t="s">
        <v>32</v>
      </c>
      <c r="E1851" s="4" t="s">
        <v>941</v>
      </c>
      <c r="F1851" s="4" t="s">
        <v>12</v>
      </c>
      <c r="G1851" s="4" t="str">
        <f t="shared" si="168"/>
        <v>C0225cam05</v>
      </c>
      <c r="H1851" s="8">
        <f>INDEX(data[join_date],MATCH('4.Endirim'!G1851,data[cust&amp;camp],0))</f>
        <v>45026</v>
      </c>
      <c r="I1851" s="11">
        <f>INDEX(data[GƏLİR],MATCH('4.Endirim'!G1851,data[cust&amp;camp],0))</f>
        <v>22</v>
      </c>
      <c r="J1851" s="10">
        <f t="shared" si="169"/>
        <v>45026</v>
      </c>
      <c r="K1851" s="12">
        <f t="shared" si="170"/>
        <v>62</v>
      </c>
      <c r="L1851" s="12">
        <f t="shared" si="171"/>
        <v>22</v>
      </c>
      <c r="M1851" s="12" t="str">
        <f t="shared" si="172"/>
        <v>endirim olmayacaq</v>
      </c>
      <c r="N1851" t="str">
        <f t="shared" si="173"/>
        <v>C022562</v>
      </c>
    </row>
    <row r="1852" spans="1:14" x14ac:dyDescent="0.25">
      <c r="A1852" t="s">
        <v>3773</v>
      </c>
      <c r="B1852" t="s">
        <v>16</v>
      </c>
      <c r="E1852" s="4" t="s">
        <v>977</v>
      </c>
      <c r="F1852" s="4" t="s">
        <v>12</v>
      </c>
      <c r="G1852" s="4" t="str">
        <f t="shared" si="168"/>
        <v>C0234cam05</v>
      </c>
      <c r="H1852" s="8">
        <f>INDEX(data[join_date],MATCH('4.Endirim'!G1852,data[cust&amp;camp],0))</f>
        <v>44862</v>
      </c>
      <c r="I1852" s="11">
        <f>INDEX(data[GƏLİR],MATCH('4.Endirim'!G1852,data[cust&amp;camp],0))</f>
        <v>22</v>
      </c>
      <c r="J1852" s="10">
        <f t="shared" si="169"/>
        <v>44862</v>
      </c>
      <c r="K1852" s="12">
        <f t="shared" si="170"/>
        <v>26</v>
      </c>
      <c r="L1852" s="12">
        <f t="shared" si="171"/>
        <v>22</v>
      </c>
      <c r="M1852" s="12" t="str">
        <f t="shared" si="172"/>
        <v>endirim olmayacaq</v>
      </c>
      <c r="N1852" t="str">
        <f t="shared" si="173"/>
        <v>C023426</v>
      </c>
    </row>
    <row r="1853" spans="1:14" x14ac:dyDescent="0.25">
      <c r="A1853" t="s">
        <v>3773</v>
      </c>
      <c r="B1853" t="s">
        <v>20</v>
      </c>
      <c r="E1853" s="4" t="s">
        <v>1001</v>
      </c>
      <c r="F1853" s="4" t="s">
        <v>12</v>
      </c>
      <c r="G1853" s="4" t="str">
        <f t="shared" si="168"/>
        <v>C0240cam05</v>
      </c>
      <c r="H1853" s="8">
        <f>INDEX(data[join_date],MATCH('4.Endirim'!G1853,data[cust&amp;camp],0))</f>
        <v>45031</v>
      </c>
      <c r="I1853" s="11">
        <f>INDEX(data[GƏLİR],MATCH('4.Endirim'!G1853,data[cust&amp;camp],0))</f>
        <v>22</v>
      </c>
      <c r="J1853" s="10">
        <f t="shared" si="169"/>
        <v>45031</v>
      </c>
      <c r="K1853" s="12">
        <f t="shared" si="170"/>
        <v>22</v>
      </c>
      <c r="L1853" s="12">
        <f t="shared" si="171"/>
        <v>22</v>
      </c>
      <c r="M1853" s="12" t="str">
        <f t="shared" si="172"/>
        <v>endirim olmayacaq</v>
      </c>
      <c r="N1853" t="str">
        <f t="shared" si="173"/>
        <v>C024022</v>
      </c>
    </row>
    <row r="1854" spans="1:14" x14ac:dyDescent="0.25">
      <c r="A1854" t="s">
        <v>3777</v>
      </c>
      <c r="B1854" t="s">
        <v>30</v>
      </c>
      <c r="E1854" s="4" t="s">
        <v>1053</v>
      </c>
      <c r="F1854" s="4" t="s">
        <v>12</v>
      </c>
      <c r="G1854" s="4" t="str">
        <f t="shared" si="168"/>
        <v>C0253cam05</v>
      </c>
      <c r="H1854" s="8">
        <f>INDEX(data[join_date],MATCH('4.Endirim'!G1854,data[cust&amp;camp],0))</f>
        <v>44784</v>
      </c>
      <c r="I1854" s="11">
        <f>INDEX(data[GƏLİR],MATCH('4.Endirim'!G1854,data[cust&amp;camp],0))</f>
        <v>22</v>
      </c>
      <c r="J1854" s="10">
        <f t="shared" si="169"/>
        <v>45009</v>
      </c>
      <c r="K1854" s="12">
        <f t="shared" si="170"/>
        <v>22</v>
      </c>
      <c r="L1854" s="12">
        <f t="shared" si="171"/>
        <v>14</v>
      </c>
      <c r="M1854" s="12" t="str">
        <f t="shared" si="172"/>
        <v>endirim :C0253,cam05</v>
      </c>
      <c r="N1854" t="str">
        <f t="shared" si="173"/>
        <v>C025322</v>
      </c>
    </row>
    <row r="1855" spans="1:14" x14ac:dyDescent="0.25">
      <c r="A1855" t="s">
        <v>3781</v>
      </c>
      <c r="B1855" t="s">
        <v>34</v>
      </c>
      <c r="E1855" s="4" t="s">
        <v>1057</v>
      </c>
      <c r="F1855" s="4" t="s">
        <v>12</v>
      </c>
      <c r="G1855" s="4" t="str">
        <f t="shared" si="168"/>
        <v>C0254cam05</v>
      </c>
      <c r="H1855" s="8">
        <f>INDEX(data[join_date],MATCH('4.Endirim'!G1855,data[cust&amp;camp],0))</f>
        <v>44787</v>
      </c>
      <c r="I1855" s="11">
        <f>INDEX(data[GƏLİR],MATCH('4.Endirim'!G1855,data[cust&amp;camp],0))</f>
        <v>22</v>
      </c>
      <c r="J1855" s="10">
        <f t="shared" si="169"/>
        <v>44990</v>
      </c>
      <c r="K1855" s="12">
        <f t="shared" si="170"/>
        <v>29</v>
      </c>
      <c r="L1855" s="12">
        <f t="shared" si="171"/>
        <v>29</v>
      </c>
      <c r="M1855" s="12" t="str">
        <f t="shared" si="172"/>
        <v>endirim olmayacaq</v>
      </c>
      <c r="N1855" t="str">
        <f t="shared" si="173"/>
        <v>C025429</v>
      </c>
    </row>
    <row r="1856" spans="1:14" x14ac:dyDescent="0.25">
      <c r="A1856" t="s">
        <v>3785</v>
      </c>
      <c r="B1856" t="s">
        <v>8</v>
      </c>
      <c r="E1856" s="4" t="s">
        <v>1117</v>
      </c>
      <c r="F1856" s="4" t="s">
        <v>12</v>
      </c>
      <c r="G1856" s="4" t="str">
        <f t="shared" si="168"/>
        <v>C0269cam05</v>
      </c>
      <c r="H1856" s="8">
        <f>INDEX(data[join_date],MATCH('4.Endirim'!G1856,data[cust&amp;camp],0))</f>
        <v>44624</v>
      </c>
      <c r="I1856" s="11">
        <f>INDEX(data[GƏLİR],MATCH('4.Endirim'!G1856,data[cust&amp;camp],0))</f>
        <v>22</v>
      </c>
      <c r="J1856" s="10">
        <f t="shared" si="169"/>
        <v>44911</v>
      </c>
      <c r="K1856" s="12">
        <f t="shared" si="170"/>
        <v>29</v>
      </c>
      <c r="L1856" s="12">
        <f t="shared" si="171"/>
        <v>29</v>
      </c>
      <c r="M1856" s="12" t="str">
        <f t="shared" si="172"/>
        <v>endirim olmayacaq</v>
      </c>
      <c r="N1856" t="str">
        <f t="shared" si="173"/>
        <v>C026929</v>
      </c>
    </row>
    <row r="1857" spans="1:14" x14ac:dyDescent="0.25">
      <c r="A1857" t="s">
        <v>3785</v>
      </c>
      <c r="B1857" t="s">
        <v>18</v>
      </c>
      <c r="E1857" s="4" t="s">
        <v>1185</v>
      </c>
      <c r="F1857" s="4" t="s">
        <v>12</v>
      </c>
      <c r="G1857" s="4" t="str">
        <f t="shared" si="168"/>
        <v>C0286cam05</v>
      </c>
      <c r="H1857" s="8">
        <f>INDEX(data[join_date],MATCH('4.Endirim'!G1857,data[cust&amp;camp],0))</f>
        <v>44957</v>
      </c>
      <c r="I1857" s="11">
        <f>INDEX(data[GƏLİR],MATCH('4.Endirim'!G1857,data[cust&amp;camp],0))</f>
        <v>22</v>
      </c>
      <c r="J1857" s="10">
        <f t="shared" si="169"/>
        <v>45023</v>
      </c>
      <c r="K1857" s="12">
        <f t="shared" si="170"/>
        <v>62</v>
      </c>
      <c r="L1857" s="12">
        <f t="shared" si="171"/>
        <v>62</v>
      </c>
      <c r="M1857" s="12" t="str">
        <f t="shared" si="172"/>
        <v>endirim olmayacaq</v>
      </c>
      <c r="N1857" t="str">
        <f t="shared" si="173"/>
        <v>C028662</v>
      </c>
    </row>
    <row r="1858" spans="1:14" x14ac:dyDescent="0.25">
      <c r="A1858" t="s">
        <v>3789</v>
      </c>
      <c r="B1858" t="s">
        <v>20</v>
      </c>
      <c r="E1858" s="4" t="s">
        <v>1217</v>
      </c>
      <c r="F1858" s="4" t="s">
        <v>12</v>
      </c>
      <c r="G1858" s="4" t="str">
        <f t="shared" si="168"/>
        <v>C0294cam05</v>
      </c>
      <c r="H1858" s="8">
        <f>INDEX(data[join_date],MATCH('4.Endirim'!G1858,data[cust&amp;camp],0))</f>
        <v>44943</v>
      </c>
      <c r="I1858" s="11">
        <f>INDEX(data[GƏLİR],MATCH('4.Endirim'!G1858,data[cust&amp;camp],0))</f>
        <v>22</v>
      </c>
      <c r="J1858" s="10">
        <f t="shared" si="169"/>
        <v>44943</v>
      </c>
      <c r="K1858" s="12">
        <f t="shared" si="170"/>
        <v>27</v>
      </c>
      <c r="L1858" s="12">
        <f t="shared" si="171"/>
        <v>22</v>
      </c>
      <c r="M1858" s="12" t="str">
        <f t="shared" si="172"/>
        <v>endirim olmayacaq</v>
      </c>
      <c r="N1858" t="str">
        <f t="shared" si="173"/>
        <v>C029427</v>
      </c>
    </row>
    <row r="1859" spans="1:14" x14ac:dyDescent="0.25">
      <c r="A1859" t="s">
        <v>3789</v>
      </c>
      <c r="B1859" t="s">
        <v>22</v>
      </c>
      <c r="E1859" s="4" t="s">
        <v>1225</v>
      </c>
      <c r="F1859" s="4" t="s">
        <v>12</v>
      </c>
      <c r="G1859" s="4" t="str">
        <f t="shared" si="168"/>
        <v>C0296cam05</v>
      </c>
      <c r="H1859" s="8">
        <f>INDEX(data[join_date],MATCH('4.Endirim'!G1859,data[cust&amp;camp],0))</f>
        <v>44615</v>
      </c>
      <c r="I1859" s="11">
        <f>INDEX(data[GƏLİR],MATCH('4.Endirim'!G1859,data[cust&amp;camp],0))</f>
        <v>22</v>
      </c>
      <c r="J1859" s="10">
        <f t="shared" si="169"/>
        <v>44848</v>
      </c>
      <c r="K1859" s="12">
        <f t="shared" si="170"/>
        <v>26</v>
      </c>
      <c r="L1859" s="12">
        <f t="shared" si="171"/>
        <v>26</v>
      </c>
      <c r="M1859" s="12" t="str">
        <f t="shared" si="172"/>
        <v>endirim olmayacaq</v>
      </c>
      <c r="N1859" t="str">
        <f t="shared" si="173"/>
        <v>C029626</v>
      </c>
    </row>
    <row r="1860" spans="1:14" x14ac:dyDescent="0.25">
      <c r="A1860" t="s">
        <v>3793</v>
      </c>
      <c r="B1860" t="s">
        <v>16</v>
      </c>
      <c r="E1860" s="4" t="s">
        <v>1237</v>
      </c>
      <c r="F1860" s="4" t="s">
        <v>12</v>
      </c>
      <c r="G1860" s="4" t="str">
        <f t="shared" ref="G1860:G1923" si="174">E1860&amp;F1860</f>
        <v>C0299cam05</v>
      </c>
      <c r="H1860" s="8">
        <f>INDEX(data[join_date],MATCH('4.Endirim'!G1860,data[cust&amp;camp],0))</f>
        <v>44787</v>
      </c>
      <c r="I1860" s="11">
        <f>INDEX(data[GƏLİR],MATCH('4.Endirim'!G1860,data[cust&amp;camp],0))</f>
        <v>22</v>
      </c>
      <c r="J1860" s="10">
        <f t="shared" ref="J1860:J1923" si="175">_xlfn.MAXIFS($H$4:$H$1948,$E$4:$E$1948,E1860)</f>
        <v>45009</v>
      </c>
      <c r="K1860" s="12">
        <f t="shared" ref="K1860:K1923" si="176">_xlfn.MAXIFS($I$4:$I$1948,$E$4:$E$1948,E1860)</f>
        <v>26</v>
      </c>
      <c r="L1860" s="12">
        <f t="shared" ref="L1860:L1923" si="177">_xlfn.MAXIFS($I$4:$I$1948,$H$4:$H$1948,J1860,$E$4:$E$1948,E1860)</f>
        <v>26</v>
      </c>
      <c r="M1860" s="12" t="str">
        <f t="shared" si="172"/>
        <v>endirim olmayacaq</v>
      </c>
      <c r="N1860" t="str">
        <f t="shared" si="173"/>
        <v>C029926</v>
      </c>
    </row>
    <row r="1861" spans="1:14" x14ac:dyDescent="0.25">
      <c r="A1861" t="s">
        <v>3797</v>
      </c>
      <c r="B1861" t="s">
        <v>20</v>
      </c>
      <c r="E1861" s="4" t="s">
        <v>1241</v>
      </c>
      <c r="F1861" s="4" t="s">
        <v>12</v>
      </c>
      <c r="G1861" s="4" t="str">
        <f t="shared" si="174"/>
        <v>C0300cam05</v>
      </c>
      <c r="H1861" s="8">
        <f>INDEX(data[join_date],MATCH('4.Endirim'!G1861,data[cust&amp;camp],0))</f>
        <v>44580</v>
      </c>
      <c r="I1861" s="11">
        <f>INDEX(data[GƏLİR],MATCH('4.Endirim'!G1861,data[cust&amp;camp],0))</f>
        <v>22</v>
      </c>
      <c r="J1861" s="10">
        <f t="shared" si="175"/>
        <v>44580</v>
      </c>
      <c r="K1861" s="12">
        <f t="shared" si="176"/>
        <v>22</v>
      </c>
      <c r="L1861" s="12">
        <f t="shared" si="177"/>
        <v>22</v>
      </c>
      <c r="M1861" s="12" t="str">
        <f t="shared" ref="M1861:M1924" si="178">IF(L1861&gt;=K1861,"endirim olmayacaq",IF(I1861=K1861,"endirim :"&amp;  E1861  &amp;","&amp;F1861,"endirim olmayacaq"))</f>
        <v>endirim olmayacaq</v>
      </c>
      <c r="N1861" t="str">
        <f t="shared" ref="N1861:N1924" si="179">E1861&amp;K1861</f>
        <v>C030022</v>
      </c>
    </row>
    <row r="1862" spans="1:14" x14ac:dyDescent="0.25">
      <c r="A1862" t="s">
        <v>3797</v>
      </c>
      <c r="B1862" t="s">
        <v>28</v>
      </c>
      <c r="E1862" s="4" t="s">
        <v>1257</v>
      </c>
      <c r="F1862" s="4" t="s">
        <v>12</v>
      </c>
      <c r="G1862" s="4" t="str">
        <f t="shared" si="174"/>
        <v>C0304cam05</v>
      </c>
      <c r="H1862" s="8">
        <f>INDEX(data[join_date],MATCH('4.Endirim'!G1862,data[cust&amp;camp],0))</f>
        <v>44595</v>
      </c>
      <c r="I1862" s="11">
        <f>INDEX(data[GƏLİR],MATCH('4.Endirim'!G1862,data[cust&amp;camp],0))</f>
        <v>22</v>
      </c>
      <c r="J1862" s="10">
        <f t="shared" si="175"/>
        <v>44709</v>
      </c>
      <c r="K1862" s="12">
        <f t="shared" si="176"/>
        <v>22</v>
      </c>
      <c r="L1862" s="12">
        <f t="shared" si="177"/>
        <v>10</v>
      </c>
      <c r="M1862" s="12" t="str">
        <f t="shared" si="178"/>
        <v>endirim :C0304,cam05</v>
      </c>
      <c r="N1862" t="str">
        <f t="shared" si="179"/>
        <v>C030422</v>
      </c>
    </row>
    <row r="1863" spans="1:14" x14ac:dyDescent="0.25">
      <c r="A1863" t="s">
        <v>3801</v>
      </c>
      <c r="B1863" t="s">
        <v>8</v>
      </c>
      <c r="E1863" s="4" t="s">
        <v>1281</v>
      </c>
      <c r="F1863" s="4" t="s">
        <v>12</v>
      </c>
      <c r="G1863" s="4" t="str">
        <f t="shared" si="174"/>
        <v>C0310cam05</v>
      </c>
      <c r="H1863" s="8">
        <f>INDEX(data[join_date],MATCH('4.Endirim'!G1863,data[cust&amp;camp],0))</f>
        <v>44778</v>
      </c>
      <c r="I1863" s="11">
        <f>INDEX(data[GƏLİR],MATCH('4.Endirim'!G1863,data[cust&amp;camp],0))</f>
        <v>22</v>
      </c>
      <c r="J1863" s="10">
        <f t="shared" si="175"/>
        <v>44849</v>
      </c>
      <c r="K1863" s="12">
        <f t="shared" si="176"/>
        <v>22</v>
      </c>
      <c r="L1863" s="12">
        <f t="shared" si="177"/>
        <v>10</v>
      </c>
      <c r="M1863" s="12" t="str">
        <f t="shared" si="178"/>
        <v>endirim :C0310,cam05</v>
      </c>
      <c r="N1863" t="str">
        <f t="shared" si="179"/>
        <v>C031022</v>
      </c>
    </row>
    <row r="1864" spans="1:14" x14ac:dyDescent="0.25">
      <c r="A1864" t="s">
        <v>3801</v>
      </c>
      <c r="B1864" t="s">
        <v>18</v>
      </c>
      <c r="E1864" s="4" t="s">
        <v>1309</v>
      </c>
      <c r="F1864" s="4" t="s">
        <v>12</v>
      </c>
      <c r="G1864" s="4" t="str">
        <f t="shared" si="174"/>
        <v>C0317cam05</v>
      </c>
      <c r="H1864" s="8">
        <f>INDEX(data[join_date],MATCH('4.Endirim'!G1864,data[cust&amp;camp],0))</f>
        <v>44951</v>
      </c>
      <c r="I1864" s="11">
        <f>INDEX(data[GƏLİR],MATCH('4.Endirim'!G1864,data[cust&amp;camp],0))</f>
        <v>22</v>
      </c>
      <c r="J1864" s="10">
        <f t="shared" si="175"/>
        <v>44960</v>
      </c>
      <c r="K1864" s="12">
        <f t="shared" si="176"/>
        <v>27</v>
      </c>
      <c r="L1864" s="12">
        <f t="shared" si="177"/>
        <v>27</v>
      </c>
      <c r="M1864" s="12" t="str">
        <f t="shared" si="178"/>
        <v>endirim olmayacaq</v>
      </c>
      <c r="N1864" t="str">
        <f t="shared" si="179"/>
        <v>C031727</v>
      </c>
    </row>
    <row r="1865" spans="1:14" x14ac:dyDescent="0.25">
      <c r="A1865" t="s">
        <v>3805</v>
      </c>
      <c r="B1865" t="s">
        <v>4</v>
      </c>
      <c r="E1865" s="4" t="s">
        <v>1381</v>
      </c>
      <c r="F1865" s="4" t="s">
        <v>12</v>
      </c>
      <c r="G1865" s="4" t="str">
        <f t="shared" si="174"/>
        <v>C0335cam05</v>
      </c>
      <c r="H1865" s="8">
        <f>INDEX(data[join_date],MATCH('4.Endirim'!G1865,data[cust&amp;camp],0))</f>
        <v>44592</v>
      </c>
      <c r="I1865" s="11">
        <f>INDEX(data[GƏLİR],MATCH('4.Endirim'!G1865,data[cust&amp;camp],0))</f>
        <v>22</v>
      </c>
      <c r="J1865" s="10">
        <f t="shared" si="175"/>
        <v>44803</v>
      </c>
      <c r="K1865" s="12">
        <f t="shared" si="176"/>
        <v>66</v>
      </c>
      <c r="L1865" s="12">
        <f t="shared" si="177"/>
        <v>66</v>
      </c>
      <c r="M1865" s="12" t="str">
        <f t="shared" si="178"/>
        <v>endirim olmayacaq</v>
      </c>
      <c r="N1865" t="str">
        <f t="shared" si="179"/>
        <v>C033566</v>
      </c>
    </row>
    <row r="1866" spans="1:14" x14ac:dyDescent="0.25">
      <c r="A1866" t="s">
        <v>3805</v>
      </c>
      <c r="B1866" t="s">
        <v>26</v>
      </c>
      <c r="E1866" s="4" t="s">
        <v>1397</v>
      </c>
      <c r="F1866" s="4" t="s">
        <v>12</v>
      </c>
      <c r="G1866" s="4" t="str">
        <f t="shared" si="174"/>
        <v>C0339cam05</v>
      </c>
      <c r="H1866" s="8">
        <f>INDEX(data[join_date],MATCH('4.Endirim'!G1866,data[cust&amp;camp],0))</f>
        <v>44696</v>
      </c>
      <c r="I1866" s="11">
        <f>INDEX(data[GƏLİR],MATCH('4.Endirim'!G1866,data[cust&amp;camp],0))</f>
        <v>22</v>
      </c>
      <c r="J1866" s="10">
        <f t="shared" si="175"/>
        <v>44950</v>
      </c>
      <c r="K1866" s="12">
        <f t="shared" si="176"/>
        <v>22</v>
      </c>
      <c r="L1866" s="12">
        <f t="shared" si="177"/>
        <v>10</v>
      </c>
      <c r="M1866" s="12" t="str">
        <f t="shared" si="178"/>
        <v>endirim :C0339,cam05</v>
      </c>
      <c r="N1866" t="str">
        <f t="shared" si="179"/>
        <v>C033922</v>
      </c>
    </row>
    <row r="1867" spans="1:14" x14ac:dyDescent="0.25">
      <c r="A1867" t="s">
        <v>3809</v>
      </c>
      <c r="B1867" t="s">
        <v>8</v>
      </c>
      <c r="E1867" s="4" t="s">
        <v>1489</v>
      </c>
      <c r="F1867" s="4" t="s">
        <v>12</v>
      </c>
      <c r="G1867" s="4" t="str">
        <f t="shared" si="174"/>
        <v>C0362cam05</v>
      </c>
      <c r="H1867" s="8">
        <f>INDEX(data[join_date],MATCH('4.Endirim'!G1867,data[cust&amp;camp],0))</f>
        <v>44586</v>
      </c>
      <c r="I1867" s="11">
        <f>INDEX(data[GƏLİR],MATCH('4.Endirim'!G1867,data[cust&amp;camp],0))</f>
        <v>22</v>
      </c>
      <c r="J1867" s="10">
        <f t="shared" si="175"/>
        <v>44668</v>
      </c>
      <c r="K1867" s="12">
        <f t="shared" si="176"/>
        <v>22</v>
      </c>
      <c r="L1867" s="12">
        <f t="shared" si="177"/>
        <v>14</v>
      </c>
      <c r="M1867" s="12" t="str">
        <f t="shared" si="178"/>
        <v>endirim :C0362,cam05</v>
      </c>
      <c r="N1867" t="str">
        <f t="shared" si="179"/>
        <v>C036222</v>
      </c>
    </row>
    <row r="1868" spans="1:14" x14ac:dyDescent="0.25">
      <c r="A1868" t="s">
        <v>3809</v>
      </c>
      <c r="B1868" t="s">
        <v>26</v>
      </c>
      <c r="E1868" s="4" t="s">
        <v>1509</v>
      </c>
      <c r="F1868" s="4" t="s">
        <v>12</v>
      </c>
      <c r="G1868" s="4" t="str">
        <f t="shared" si="174"/>
        <v>C0367cam05</v>
      </c>
      <c r="H1868" s="8">
        <f>INDEX(data[join_date],MATCH('4.Endirim'!G1868,data[cust&amp;camp],0))</f>
        <v>45003</v>
      </c>
      <c r="I1868" s="11">
        <f>INDEX(data[GƏLİR],MATCH('4.Endirim'!G1868,data[cust&amp;camp],0))</f>
        <v>22</v>
      </c>
      <c r="J1868" s="10">
        <f t="shared" si="175"/>
        <v>45043</v>
      </c>
      <c r="K1868" s="12">
        <f t="shared" si="176"/>
        <v>25</v>
      </c>
      <c r="L1868" s="12">
        <f t="shared" si="177"/>
        <v>25</v>
      </c>
      <c r="M1868" s="12" t="str">
        <f t="shared" si="178"/>
        <v>endirim olmayacaq</v>
      </c>
      <c r="N1868" t="str">
        <f t="shared" si="179"/>
        <v>C036725</v>
      </c>
    </row>
    <row r="1869" spans="1:14" x14ac:dyDescent="0.25">
      <c r="A1869" t="s">
        <v>3813</v>
      </c>
      <c r="B1869" t="s">
        <v>10</v>
      </c>
      <c r="E1869" s="4" t="s">
        <v>1521</v>
      </c>
      <c r="F1869" s="4" t="s">
        <v>12</v>
      </c>
      <c r="G1869" s="4" t="str">
        <f t="shared" si="174"/>
        <v>C0370cam05</v>
      </c>
      <c r="H1869" s="8">
        <f>INDEX(data[join_date],MATCH('4.Endirim'!G1869,data[cust&amp;camp],0))</f>
        <v>44718</v>
      </c>
      <c r="I1869" s="11">
        <f>INDEX(data[GƏLİR],MATCH('4.Endirim'!G1869,data[cust&amp;camp],0))</f>
        <v>22</v>
      </c>
      <c r="J1869" s="10">
        <f t="shared" si="175"/>
        <v>44993</v>
      </c>
      <c r="K1869" s="12">
        <f t="shared" si="176"/>
        <v>26</v>
      </c>
      <c r="L1869" s="12">
        <f t="shared" si="177"/>
        <v>26</v>
      </c>
      <c r="M1869" s="12" t="str">
        <f t="shared" si="178"/>
        <v>endirim olmayacaq</v>
      </c>
      <c r="N1869" t="str">
        <f t="shared" si="179"/>
        <v>C037026</v>
      </c>
    </row>
    <row r="1870" spans="1:14" x14ac:dyDescent="0.25">
      <c r="A1870" t="s">
        <v>3813</v>
      </c>
      <c r="B1870" t="s">
        <v>12</v>
      </c>
      <c r="E1870" s="4" t="s">
        <v>1585</v>
      </c>
      <c r="F1870" s="4" t="s">
        <v>12</v>
      </c>
      <c r="G1870" s="4" t="str">
        <f t="shared" si="174"/>
        <v>C0386cam05</v>
      </c>
      <c r="H1870" s="8">
        <f>INDEX(data[join_date],MATCH('4.Endirim'!G1870,data[cust&amp;camp],0))</f>
        <v>44640</v>
      </c>
      <c r="I1870" s="11">
        <f>INDEX(data[GƏLİR],MATCH('4.Endirim'!G1870,data[cust&amp;camp],0))</f>
        <v>22</v>
      </c>
      <c r="J1870" s="10">
        <f t="shared" si="175"/>
        <v>44642</v>
      </c>
      <c r="K1870" s="12">
        <f t="shared" si="176"/>
        <v>25</v>
      </c>
      <c r="L1870" s="12">
        <f t="shared" si="177"/>
        <v>25</v>
      </c>
      <c r="M1870" s="12" t="str">
        <f t="shared" si="178"/>
        <v>endirim olmayacaq</v>
      </c>
      <c r="N1870" t="str">
        <f t="shared" si="179"/>
        <v>C038625</v>
      </c>
    </row>
    <row r="1871" spans="1:14" x14ac:dyDescent="0.25">
      <c r="A1871" t="s">
        <v>3817</v>
      </c>
      <c r="B1871" t="s">
        <v>16</v>
      </c>
      <c r="E1871" s="4" t="s">
        <v>1589</v>
      </c>
      <c r="F1871" s="4" t="s">
        <v>12</v>
      </c>
      <c r="G1871" s="4" t="str">
        <f t="shared" si="174"/>
        <v>C0387cam05</v>
      </c>
      <c r="H1871" s="8">
        <f>INDEX(data[join_date],MATCH('4.Endirim'!G1871,data[cust&amp;camp],0))</f>
        <v>45017</v>
      </c>
      <c r="I1871" s="11">
        <f>INDEX(data[GƏLİR],MATCH('4.Endirim'!G1871,data[cust&amp;camp],0))</f>
        <v>22</v>
      </c>
      <c r="J1871" s="10">
        <f t="shared" si="175"/>
        <v>45017</v>
      </c>
      <c r="K1871" s="12">
        <f t="shared" si="176"/>
        <v>22</v>
      </c>
      <c r="L1871" s="12">
        <f t="shared" si="177"/>
        <v>22</v>
      </c>
      <c r="M1871" s="12" t="str">
        <f t="shared" si="178"/>
        <v>endirim olmayacaq</v>
      </c>
      <c r="N1871" t="str">
        <f t="shared" si="179"/>
        <v>C038722</v>
      </c>
    </row>
    <row r="1872" spans="1:14" x14ac:dyDescent="0.25">
      <c r="A1872" t="s">
        <v>3817</v>
      </c>
      <c r="B1872" t="s">
        <v>30</v>
      </c>
      <c r="E1872" s="4" t="s">
        <v>1657</v>
      </c>
      <c r="F1872" s="4" t="s">
        <v>12</v>
      </c>
      <c r="G1872" s="4" t="str">
        <f t="shared" si="174"/>
        <v>C0404cam05</v>
      </c>
      <c r="H1872" s="8">
        <f>INDEX(data[join_date],MATCH('4.Endirim'!G1872,data[cust&amp;camp],0))</f>
        <v>44691</v>
      </c>
      <c r="I1872" s="11">
        <f>INDEX(data[GƏLİR],MATCH('4.Endirim'!G1872,data[cust&amp;camp],0))</f>
        <v>22</v>
      </c>
      <c r="J1872" s="10">
        <f t="shared" si="175"/>
        <v>44863</v>
      </c>
      <c r="K1872" s="12">
        <f t="shared" si="176"/>
        <v>27</v>
      </c>
      <c r="L1872" s="12">
        <f t="shared" si="177"/>
        <v>27</v>
      </c>
      <c r="M1872" s="12" t="str">
        <f t="shared" si="178"/>
        <v>endirim olmayacaq</v>
      </c>
      <c r="N1872" t="str">
        <f t="shared" si="179"/>
        <v>C040427</v>
      </c>
    </row>
    <row r="1873" spans="1:14" x14ac:dyDescent="0.25">
      <c r="A1873" t="s">
        <v>3821</v>
      </c>
      <c r="B1873" t="s">
        <v>18</v>
      </c>
      <c r="E1873" s="4" t="s">
        <v>1705</v>
      </c>
      <c r="F1873" s="4" t="s">
        <v>12</v>
      </c>
      <c r="G1873" s="4" t="str">
        <f t="shared" si="174"/>
        <v>C0416cam05</v>
      </c>
      <c r="H1873" s="8">
        <f>INDEX(data[join_date],MATCH('4.Endirim'!G1873,data[cust&amp;camp],0))</f>
        <v>44846</v>
      </c>
      <c r="I1873" s="11">
        <f>INDEX(data[GƏLİR],MATCH('4.Endirim'!G1873,data[cust&amp;camp],0))</f>
        <v>22</v>
      </c>
      <c r="J1873" s="10">
        <f t="shared" si="175"/>
        <v>44873</v>
      </c>
      <c r="K1873" s="12">
        <f t="shared" si="176"/>
        <v>27</v>
      </c>
      <c r="L1873" s="12">
        <f t="shared" si="177"/>
        <v>27</v>
      </c>
      <c r="M1873" s="12" t="str">
        <f t="shared" si="178"/>
        <v>endirim olmayacaq</v>
      </c>
      <c r="N1873" t="str">
        <f t="shared" si="179"/>
        <v>C041627</v>
      </c>
    </row>
    <row r="1874" spans="1:14" x14ac:dyDescent="0.25">
      <c r="A1874" t="s">
        <v>3821</v>
      </c>
      <c r="B1874" t="s">
        <v>32</v>
      </c>
      <c r="E1874" s="4" t="s">
        <v>1717</v>
      </c>
      <c r="F1874" s="4" t="s">
        <v>12</v>
      </c>
      <c r="G1874" s="4" t="str">
        <f t="shared" si="174"/>
        <v>C0419cam05</v>
      </c>
      <c r="H1874" s="8">
        <f>INDEX(data[join_date],MATCH('4.Endirim'!G1874,data[cust&amp;camp],0))</f>
        <v>44634</v>
      </c>
      <c r="I1874" s="11">
        <f>INDEX(data[GƏLİR],MATCH('4.Endirim'!G1874,data[cust&amp;camp],0))</f>
        <v>22</v>
      </c>
      <c r="J1874" s="10">
        <f t="shared" si="175"/>
        <v>44976</v>
      </c>
      <c r="K1874" s="12">
        <f t="shared" si="176"/>
        <v>65</v>
      </c>
      <c r="L1874" s="12">
        <f t="shared" si="177"/>
        <v>65</v>
      </c>
      <c r="M1874" s="12" t="str">
        <f t="shared" si="178"/>
        <v>endirim olmayacaq</v>
      </c>
      <c r="N1874" t="str">
        <f t="shared" si="179"/>
        <v>C041965</v>
      </c>
    </row>
    <row r="1875" spans="1:14" x14ac:dyDescent="0.25">
      <c r="A1875" t="s">
        <v>3825</v>
      </c>
      <c r="B1875" t="s">
        <v>32</v>
      </c>
      <c r="E1875" s="4" t="s">
        <v>1729</v>
      </c>
      <c r="F1875" s="4" t="s">
        <v>12</v>
      </c>
      <c r="G1875" s="4" t="str">
        <f t="shared" si="174"/>
        <v>C0422cam05</v>
      </c>
      <c r="H1875" s="8">
        <f>INDEX(data[join_date],MATCH('4.Endirim'!G1875,data[cust&amp;camp],0))</f>
        <v>44854</v>
      </c>
      <c r="I1875" s="11">
        <f>INDEX(data[GƏLİR],MATCH('4.Endirim'!G1875,data[cust&amp;camp],0))</f>
        <v>22</v>
      </c>
      <c r="J1875" s="10">
        <f t="shared" si="175"/>
        <v>44854</v>
      </c>
      <c r="K1875" s="12">
        <f t="shared" si="176"/>
        <v>25</v>
      </c>
      <c r="L1875" s="12">
        <f t="shared" si="177"/>
        <v>22</v>
      </c>
      <c r="M1875" s="12" t="str">
        <f t="shared" si="178"/>
        <v>endirim olmayacaq</v>
      </c>
      <c r="N1875" t="str">
        <f t="shared" si="179"/>
        <v>C042225</v>
      </c>
    </row>
    <row r="1876" spans="1:14" x14ac:dyDescent="0.25">
      <c r="A1876" t="s">
        <v>3825</v>
      </c>
      <c r="B1876" t="s">
        <v>36</v>
      </c>
      <c r="E1876" s="4" t="s">
        <v>1745</v>
      </c>
      <c r="F1876" s="4" t="s">
        <v>12</v>
      </c>
      <c r="G1876" s="4" t="str">
        <f t="shared" si="174"/>
        <v>C0426cam05</v>
      </c>
      <c r="H1876" s="8">
        <f>INDEX(data[join_date],MATCH('4.Endirim'!G1876,data[cust&amp;camp],0))</f>
        <v>44593</v>
      </c>
      <c r="I1876" s="11">
        <f>INDEX(data[GƏLİR],MATCH('4.Endirim'!G1876,data[cust&amp;camp],0))</f>
        <v>22</v>
      </c>
      <c r="J1876" s="10">
        <f t="shared" si="175"/>
        <v>44880</v>
      </c>
      <c r="K1876" s="12">
        <f t="shared" si="176"/>
        <v>27</v>
      </c>
      <c r="L1876" s="12">
        <f t="shared" si="177"/>
        <v>27</v>
      </c>
      <c r="M1876" s="12" t="str">
        <f t="shared" si="178"/>
        <v>endirim olmayacaq</v>
      </c>
      <c r="N1876" t="str">
        <f t="shared" si="179"/>
        <v>C042627</v>
      </c>
    </row>
    <row r="1877" spans="1:14" x14ac:dyDescent="0.25">
      <c r="A1877" t="s">
        <v>3829</v>
      </c>
      <c r="B1877" t="s">
        <v>4</v>
      </c>
      <c r="E1877" s="4" t="s">
        <v>1789</v>
      </c>
      <c r="F1877" s="4" t="s">
        <v>12</v>
      </c>
      <c r="G1877" s="4" t="str">
        <f t="shared" si="174"/>
        <v>C0437cam05</v>
      </c>
      <c r="H1877" s="8">
        <f>INDEX(data[join_date],MATCH('4.Endirim'!G1877,data[cust&amp;camp],0))</f>
        <v>44852</v>
      </c>
      <c r="I1877" s="11">
        <f>INDEX(data[GƏLİR],MATCH('4.Endirim'!G1877,data[cust&amp;camp],0))</f>
        <v>22</v>
      </c>
      <c r="J1877" s="10">
        <f t="shared" si="175"/>
        <v>44857</v>
      </c>
      <c r="K1877" s="12">
        <f t="shared" si="176"/>
        <v>66</v>
      </c>
      <c r="L1877" s="12">
        <f t="shared" si="177"/>
        <v>66</v>
      </c>
      <c r="M1877" s="12" t="str">
        <f t="shared" si="178"/>
        <v>endirim olmayacaq</v>
      </c>
      <c r="N1877" t="str">
        <f t="shared" si="179"/>
        <v>C043766</v>
      </c>
    </row>
    <row r="1878" spans="1:14" x14ac:dyDescent="0.25">
      <c r="A1878" t="s">
        <v>3829</v>
      </c>
      <c r="B1878" t="s">
        <v>24</v>
      </c>
      <c r="E1878" s="4" t="s">
        <v>1797</v>
      </c>
      <c r="F1878" s="4" t="s">
        <v>12</v>
      </c>
      <c r="G1878" s="4" t="str">
        <f t="shared" si="174"/>
        <v>C0439cam05</v>
      </c>
      <c r="H1878" s="8">
        <f>INDEX(data[join_date],MATCH('4.Endirim'!G1878,data[cust&amp;camp],0))</f>
        <v>44835</v>
      </c>
      <c r="I1878" s="11">
        <f>INDEX(data[GƏLİR],MATCH('4.Endirim'!G1878,data[cust&amp;camp],0))</f>
        <v>22</v>
      </c>
      <c r="J1878" s="10">
        <f t="shared" si="175"/>
        <v>44835</v>
      </c>
      <c r="K1878" s="12">
        <f t="shared" si="176"/>
        <v>28</v>
      </c>
      <c r="L1878" s="12">
        <f t="shared" si="177"/>
        <v>22</v>
      </c>
      <c r="M1878" s="12" t="str">
        <f t="shared" si="178"/>
        <v>endirim olmayacaq</v>
      </c>
      <c r="N1878" t="str">
        <f t="shared" si="179"/>
        <v>C043928</v>
      </c>
    </row>
    <row r="1879" spans="1:14" x14ac:dyDescent="0.25">
      <c r="A1879" t="s">
        <v>3833</v>
      </c>
      <c r="B1879" t="s">
        <v>8</v>
      </c>
      <c r="E1879" s="4" t="s">
        <v>1813</v>
      </c>
      <c r="F1879" s="4" t="s">
        <v>12</v>
      </c>
      <c r="G1879" s="4" t="str">
        <f t="shared" si="174"/>
        <v>C0443cam05</v>
      </c>
      <c r="H1879" s="8">
        <f>INDEX(data[join_date],MATCH('4.Endirim'!G1879,data[cust&amp;camp],0))</f>
        <v>45016</v>
      </c>
      <c r="I1879" s="11">
        <f>INDEX(data[GƏLİR],MATCH('4.Endirim'!G1879,data[cust&amp;camp],0))</f>
        <v>22</v>
      </c>
      <c r="J1879" s="10">
        <f t="shared" si="175"/>
        <v>45016</v>
      </c>
      <c r="K1879" s="12">
        <f t="shared" si="176"/>
        <v>22</v>
      </c>
      <c r="L1879" s="12">
        <f t="shared" si="177"/>
        <v>22</v>
      </c>
      <c r="M1879" s="12" t="str">
        <f t="shared" si="178"/>
        <v>endirim olmayacaq</v>
      </c>
      <c r="N1879" t="str">
        <f t="shared" si="179"/>
        <v>C044322</v>
      </c>
    </row>
    <row r="1880" spans="1:14" x14ac:dyDescent="0.25">
      <c r="A1880" t="s">
        <v>3833</v>
      </c>
      <c r="B1880" t="s">
        <v>18</v>
      </c>
      <c r="E1880" s="4" t="s">
        <v>1821</v>
      </c>
      <c r="F1880" s="4" t="s">
        <v>12</v>
      </c>
      <c r="G1880" s="4" t="str">
        <f t="shared" si="174"/>
        <v>C0445cam05</v>
      </c>
      <c r="H1880" s="8">
        <f>INDEX(data[join_date],MATCH('4.Endirim'!G1880,data[cust&amp;camp],0))</f>
        <v>44655</v>
      </c>
      <c r="I1880" s="11">
        <f>INDEX(data[GƏLİR],MATCH('4.Endirim'!G1880,data[cust&amp;camp],0))</f>
        <v>22</v>
      </c>
      <c r="J1880" s="10">
        <f t="shared" si="175"/>
        <v>44766</v>
      </c>
      <c r="K1880" s="12">
        <f t="shared" si="176"/>
        <v>62</v>
      </c>
      <c r="L1880" s="12">
        <f t="shared" si="177"/>
        <v>62</v>
      </c>
      <c r="M1880" s="12" t="str">
        <f t="shared" si="178"/>
        <v>endirim olmayacaq</v>
      </c>
      <c r="N1880" t="str">
        <f t="shared" si="179"/>
        <v>C044562</v>
      </c>
    </row>
    <row r="1881" spans="1:14" x14ac:dyDescent="0.25">
      <c r="A1881" t="s">
        <v>3837</v>
      </c>
      <c r="B1881" t="s">
        <v>8</v>
      </c>
      <c r="E1881" s="4" t="s">
        <v>1841</v>
      </c>
      <c r="F1881" s="4" t="s">
        <v>12</v>
      </c>
      <c r="G1881" s="4" t="str">
        <f t="shared" si="174"/>
        <v>C0450cam05</v>
      </c>
      <c r="H1881" s="8">
        <f>INDEX(data[join_date],MATCH('4.Endirim'!G1881,data[cust&amp;camp],0))</f>
        <v>44905</v>
      </c>
      <c r="I1881" s="11">
        <f>INDEX(data[GƏLİR],MATCH('4.Endirim'!G1881,data[cust&amp;camp],0))</f>
        <v>22</v>
      </c>
      <c r="J1881" s="10">
        <f t="shared" si="175"/>
        <v>44918</v>
      </c>
      <c r="K1881" s="12">
        <f t="shared" si="176"/>
        <v>22</v>
      </c>
      <c r="L1881" s="12">
        <f t="shared" si="177"/>
        <v>14</v>
      </c>
      <c r="M1881" s="12" t="str">
        <f t="shared" si="178"/>
        <v>endirim :C0450,cam05</v>
      </c>
      <c r="N1881" t="str">
        <f t="shared" si="179"/>
        <v>C045022</v>
      </c>
    </row>
    <row r="1882" spans="1:14" x14ac:dyDescent="0.25">
      <c r="A1882" t="s">
        <v>3841</v>
      </c>
      <c r="B1882" t="s">
        <v>22</v>
      </c>
      <c r="E1882" s="4" t="s">
        <v>1853</v>
      </c>
      <c r="F1882" s="4" t="s">
        <v>12</v>
      </c>
      <c r="G1882" s="4" t="str">
        <f t="shared" si="174"/>
        <v>C0453cam05</v>
      </c>
      <c r="H1882" s="8">
        <f>INDEX(data[join_date],MATCH('4.Endirim'!G1882,data[cust&amp;camp],0))</f>
        <v>44796</v>
      </c>
      <c r="I1882" s="11">
        <f>INDEX(data[GƏLİR],MATCH('4.Endirim'!G1882,data[cust&amp;camp],0))</f>
        <v>22</v>
      </c>
      <c r="J1882" s="10">
        <f t="shared" si="175"/>
        <v>44813</v>
      </c>
      <c r="K1882" s="12">
        <f t="shared" si="176"/>
        <v>62</v>
      </c>
      <c r="L1882" s="12">
        <f t="shared" si="177"/>
        <v>62</v>
      </c>
      <c r="M1882" s="12" t="str">
        <f t="shared" si="178"/>
        <v>endirim olmayacaq</v>
      </c>
      <c r="N1882" t="str">
        <f t="shared" si="179"/>
        <v>C045362</v>
      </c>
    </row>
    <row r="1883" spans="1:14" x14ac:dyDescent="0.25">
      <c r="A1883" t="s">
        <v>3841</v>
      </c>
      <c r="B1883" t="s">
        <v>34</v>
      </c>
      <c r="E1883" s="4" t="s">
        <v>2001</v>
      </c>
      <c r="F1883" s="4" t="s">
        <v>12</v>
      </c>
      <c r="G1883" s="4" t="str">
        <f t="shared" si="174"/>
        <v>C0490cam05</v>
      </c>
      <c r="H1883" s="8">
        <f>INDEX(data[join_date],MATCH('4.Endirim'!G1883,data[cust&amp;camp],0))</f>
        <v>45033</v>
      </c>
      <c r="I1883" s="11">
        <f>INDEX(data[GƏLİR],MATCH('4.Endirim'!G1883,data[cust&amp;camp],0))</f>
        <v>22</v>
      </c>
      <c r="J1883" s="10">
        <f t="shared" si="175"/>
        <v>45033</v>
      </c>
      <c r="K1883" s="12">
        <f t="shared" si="176"/>
        <v>22</v>
      </c>
      <c r="L1883" s="12">
        <f t="shared" si="177"/>
        <v>22</v>
      </c>
      <c r="M1883" s="12" t="str">
        <f t="shared" si="178"/>
        <v>endirim olmayacaq</v>
      </c>
      <c r="N1883" t="str">
        <f t="shared" si="179"/>
        <v>C049022</v>
      </c>
    </row>
    <row r="1884" spans="1:14" x14ac:dyDescent="0.25">
      <c r="A1884" t="s">
        <v>3845</v>
      </c>
      <c r="B1884" t="s">
        <v>16</v>
      </c>
      <c r="E1884" s="4" t="s">
        <v>2081</v>
      </c>
      <c r="F1884" s="4" t="s">
        <v>12</v>
      </c>
      <c r="G1884" s="4" t="str">
        <f t="shared" si="174"/>
        <v>C0510cam05</v>
      </c>
      <c r="H1884" s="8">
        <f>INDEX(data[join_date],MATCH('4.Endirim'!G1884,data[cust&amp;camp],0))</f>
        <v>44851</v>
      </c>
      <c r="I1884" s="11">
        <f>INDEX(data[GƏLİR],MATCH('4.Endirim'!G1884,data[cust&amp;camp],0))</f>
        <v>22</v>
      </c>
      <c r="J1884" s="10">
        <f t="shared" si="175"/>
        <v>44851</v>
      </c>
      <c r="K1884" s="12">
        <f t="shared" si="176"/>
        <v>28</v>
      </c>
      <c r="L1884" s="12">
        <f t="shared" si="177"/>
        <v>22</v>
      </c>
      <c r="M1884" s="12" t="str">
        <f t="shared" si="178"/>
        <v>endirim olmayacaq</v>
      </c>
      <c r="N1884" t="str">
        <f t="shared" si="179"/>
        <v>C051028</v>
      </c>
    </row>
    <row r="1885" spans="1:14" x14ac:dyDescent="0.25">
      <c r="A1885" t="s">
        <v>3845</v>
      </c>
      <c r="B1885" t="s">
        <v>32</v>
      </c>
      <c r="E1885" s="4" t="s">
        <v>2113</v>
      </c>
      <c r="F1885" s="4" t="s">
        <v>12</v>
      </c>
      <c r="G1885" s="4" t="str">
        <f t="shared" si="174"/>
        <v>C0518cam05</v>
      </c>
      <c r="H1885" s="8">
        <f>INDEX(data[join_date],MATCH('4.Endirim'!G1885,data[cust&amp;camp],0))</f>
        <v>44689</v>
      </c>
      <c r="I1885" s="11">
        <f>INDEX(data[GƏLİR],MATCH('4.Endirim'!G1885,data[cust&amp;camp],0))</f>
        <v>22</v>
      </c>
      <c r="J1885" s="10">
        <f t="shared" si="175"/>
        <v>45015</v>
      </c>
      <c r="K1885" s="12">
        <f t="shared" si="176"/>
        <v>26</v>
      </c>
      <c r="L1885" s="12">
        <f t="shared" si="177"/>
        <v>26</v>
      </c>
      <c r="M1885" s="12" t="str">
        <f t="shared" si="178"/>
        <v>endirim olmayacaq</v>
      </c>
      <c r="N1885" t="str">
        <f t="shared" si="179"/>
        <v>C051826</v>
      </c>
    </row>
    <row r="1886" spans="1:14" x14ac:dyDescent="0.25">
      <c r="A1886" t="s">
        <v>3849</v>
      </c>
      <c r="B1886" t="s">
        <v>30</v>
      </c>
      <c r="E1886" s="4" t="s">
        <v>2133</v>
      </c>
      <c r="F1886" s="4" t="s">
        <v>12</v>
      </c>
      <c r="G1886" s="4" t="str">
        <f t="shared" si="174"/>
        <v>C0523cam05</v>
      </c>
      <c r="H1886" s="8">
        <f>INDEX(data[join_date],MATCH('4.Endirim'!G1886,data[cust&amp;camp],0))</f>
        <v>44565</v>
      </c>
      <c r="I1886" s="11">
        <f>INDEX(data[GƏLİR],MATCH('4.Endirim'!G1886,data[cust&amp;camp],0))</f>
        <v>22</v>
      </c>
      <c r="J1886" s="10">
        <f t="shared" si="175"/>
        <v>44898</v>
      </c>
      <c r="K1886" s="12">
        <f t="shared" si="176"/>
        <v>25</v>
      </c>
      <c r="L1886" s="12">
        <f t="shared" si="177"/>
        <v>25</v>
      </c>
      <c r="M1886" s="12" t="str">
        <f t="shared" si="178"/>
        <v>endirim olmayacaq</v>
      </c>
      <c r="N1886" t="str">
        <f t="shared" si="179"/>
        <v>C052325</v>
      </c>
    </row>
    <row r="1887" spans="1:14" x14ac:dyDescent="0.25">
      <c r="A1887" t="s">
        <v>3849</v>
      </c>
      <c r="B1887" t="s">
        <v>34</v>
      </c>
      <c r="E1887" s="4" t="s">
        <v>2141</v>
      </c>
      <c r="F1887" s="4" t="s">
        <v>12</v>
      </c>
      <c r="G1887" s="4" t="str">
        <f t="shared" si="174"/>
        <v>C0525cam05</v>
      </c>
      <c r="H1887" s="8">
        <f>INDEX(data[join_date],MATCH('4.Endirim'!G1887,data[cust&amp;camp],0))</f>
        <v>44948</v>
      </c>
      <c r="I1887" s="11">
        <f>INDEX(data[GƏLİR],MATCH('4.Endirim'!G1887,data[cust&amp;camp],0))</f>
        <v>22</v>
      </c>
      <c r="J1887" s="10">
        <f t="shared" si="175"/>
        <v>44948</v>
      </c>
      <c r="K1887" s="12">
        <f t="shared" si="176"/>
        <v>62</v>
      </c>
      <c r="L1887" s="12">
        <f t="shared" si="177"/>
        <v>22</v>
      </c>
      <c r="M1887" s="12" t="str">
        <f t="shared" si="178"/>
        <v>endirim olmayacaq</v>
      </c>
      <c r="N1887" t="str">
        <f t="shared" si="179"/>
        <v>C052562</v>
      </c>
    </row>
    <row r="1888" spans="1:14" x14ac:dyDescent="0.25">
      <c r="A1888" t="s">
        <v>3849</v>
      </c>
      <c r="B1888" t="s">
        <v>36</v>
      </c>
      <c r="E1888" s="4" t="s">
        <v>2169</v>
      </c>
      <c r="F1888" s="4" t="s">
        <v>12</v>
      </c>
      <c r="G1888" s="4" t="str">
        <f t="shared" si="174"/>
        <v>C0532cam05</v>
      </c>
      <c r="H1888" s="8">
        <f>INDEX(data[join_date],MATCH('4.Endirim'!G1888,data[cust&amp;camp],0))</f>
        <v>44941</v>
      </c>
      <c r="I1888" s="11">
        <f>INDEX(data[GƏLİR],MATCH('4.Endirim'!G1888,data[cust&amp;camp],0))</f>
        <v>22</v>
      </c>
      <c r="J1888" s="10">
        <f t="shared" si="175"/>
        <v>44941</v>
      </c>
      <c r="K1888" s="12">
        <f t="shared" si="176"/>
        <v>22</v>
      </c>
      <c r="L1888" s="12">
        <f t="shared" si="177"/>
        <v>22</v>
      </c>
      <c r="M1888" s="12" t="str">
        <f t="shared" si="178"/>
        <v>endirim olmayacaq</v>
      </c>
      <c r="N1888" t="str">
        <f t="shared" si="179"/>
        <v>C053222</v>
      </c>
    </row>
    <row r="1889" spans="1:14" x14ac:dyDescent="0.25">
      <c r="A1889" t="s">
        <v>3853</v>
      </c>
      <c r="B1889" t="s">
        <v>4</v>
      </c>
      <c r="E1889" s="4" t="s">
        <v>2213</v>
      </c>
      <c r="F1889" s="4" t="s">
        <v>12</v>
      </c>
      <c r="G1889" s="4" t="str">
        <f t="shared" si="174"/>
        <v>C0543cam05</v>
      </c>
      <c r="H1889" s="8">
        <f>INDEX(data[join_date],MATCH('4.Endirim'!G1889,data[cust&amp;camp],0))</f>
        <v>44816</v>
      </c>
      <c r="I1889" s="11">
        <f>INDEX(data[GƏLİR],MATCH('4.Endirim'!G1889,data[cust&amp;camp],0))</f>
        <v>22</v>
      </c>
      <c r="J1889" s="10">
        <f t="shared" si="175"/>
        <v>44816</v>
      </c>
      <c r="K1889" s="12">
        <f t="shared" si="176"/>
        <v>26</v>
      </c>
      <c r="L1889" s="12">
        <f t="shared" si="177"/>
        <v>22</v>
      </c>
      <c r="M1889" s="12" t="str">
        <f t="shared" si="178"/>
        <v>endirim olmayacaq</v>
      </c>
      <c r="N1889" t="str">
        <f t="shared" si="179"/>
        <v>C054326</v>
      </c>
    </row>
    <row r="1890" spans="1:14" x14ac:dyDescent="0.25">
      <c r="A1890" t="s">
        <v>3853</v>
      </c>
      <c r="B1890" t="s">
        <v>14</v>
      </c>
      <c r="E1890" s="4" t="s">
        <v>2233</v>
      </c>
      <c r="F1890" s="4" t="s">
        <v>12</v>
      </c>
      <c r="G1890" s="4" t="str">
        <f t="shared" si="174"/>
        <v>C0548cam05</v>
      </c>
      <c r="H1890" s="8">
        <f>INDEX(data[join_date],MATCH('4.Endirim'!G1890,data[cust&amp;camp],0))</f>
        <v>44692</v>
      </c>
      <c r="I1890" s="11">
        <f>INDEX(data[GƏLİR],MATCH('4.Endirim'!G1890,data[cust&amp;camp],0))</f>
        <v>22</v>
      </c>
      <c r="J1890" s="10">
        <f t="shared" si="175"/>
        <v>44831</v>
      </c>
      <c r="K1890" s="12">
        <f t="shared" si="176"/>
        <v>62</v>
      </c>
      <c r="L1890" s="12">
        <f t="shared" si="177"/>
        <v>62</v>
      </c>
      <c r="M1890" s="12" t="str">
        <f t="shared" si="178"/>
        <v>endirim olmayacaq</v>
      </c>
      <c r="N1890" t="str">
        <f t="shared" si="179"/>
        <v>C054862</v>
      </c>
    </row>
    <row r="1891" spans="1:14" x14ac:dyDescent="0.25">
      <c r="A1891" t="s">
        <v>3853</v>
      </c>
      <c r="B1891" t="s">
        <v>20</v>
      </c>
      <c r="E1891" s="4" t="s">
        <v>2265</v>
      </c>
      <c r="F1891" s="4" t="s">
        <v>12</v>
      </c>
      <c r="G1891" s="4" t="str">
        <f t="shared" si="174"/>
        <v>C0556cam05</v>
      </c>
      <c r="H1891" s="8">
        <f>INDEX(data[join_date],MATCH('4.Endirim'!G1891,data[cust&amp;camp],0))</f>
        <v>44986</v>
      </c>
      <c r="I1891" s="11">
        <f>INDEX(data[GƏLİR],MATCH('4.Endirim'!G1891,data[cust&amp;camp],0))</f>
        <v>22</v>
      </c>
      <c r="J1891" s="10">
        <f t="shared" si="175"/>
        <v>44986</v>
      </c>
      <c r="K1891" s="12">
        <f t="shared" si="176"/>
        <v>25</v>
      </c>
      <c r="L1891" s="12">
        <f t="shared" si="177"/>
        <v>22</v>
      </c>
      <c r="M1891" s="12" t="str">
        <f t="shared" si="178"/>
        <v>endirim olmayacaq</v>
      </c>
      <c r="N1891" t="str">
        <f t="shared" si="179"/>
        <v>C055625</v>
      </c>
    </row>
    <row r="1892" spans="1:14" x14ac:dyDescent="0.25">
      <c r="A1892" t="s">
        <v>3857</v>
      </c>
      <c r="B1892" t="s">
        <v>6</v>
      </c>
      <c r="E1892" s="4" t="s">
        <v>2285</v>
      </c>
      <c r="F1892" s="4" t="s">
        <v>12</v>
      </c>
      <c r="G1892" s="4" t="str">
        <f t="shared" si="174"/>
        <v>C0561cam05</v>
      </c>
      <c r="H1892" s="8">
        <f>INDEX(data[join_date],MATCH('4.Endirim'!G1892,data[cust&amp;camp],0))</f>
        <v>44924</v>
      </c>
      <c r="I1892" s="11">
        <f>INDEX(data[GƏLİR],MATCH('4.Endirim'!G1892,data[cust&amp;camp],0))</f>
        <v>22</v>
      </c>
      <c r="J1892" s="10">
        <f t="shared" si="175"/>
        <v>44924</v>
      </c>
      <c r="K1892" s="12">
        <f t="shared" si="176"/>
        <v>25</v>
      </c>
      <c r="L1892" s="12">
        <f t="shared" si="177"/>
        <v>22</v>
      </c>
      <c r="M1892" s="12" t="str">
        <f t="shared" si="178"/>
        <v>endirim olmayacaq</v>
      </c>
      <c r="N1892" t="str">
        <f t="shared" si="179"/>
        <v>C056125</v>
      </c>
    </row>
    <row r="1893" spans="1:14" x14ac:dyDescent="0.25">
      <c r="A1893" t="s">
        <v>3861</v>
      </c>
      <c r="B1893" t="s">
        <v>8</v>
      </c>
      <c r="E1893" s="4" t="s">
        <v>2305</v>
      </c>
      <c r="F1893" s="4" t="s">
        <v>12</v>
      </c>
      <c r="G1893" s="4" t="str">
        <f t="shared" si="174"/>
        <v>C0566cam05</v>
      </c>
      <c r="H1893" s="8">
        <f>INDEX(data[join_date],MATCH('4.Endirim'!G1893,data[cust&amp;camp],0))</f>
        <v>44866</v>
      </c>
      <c r="I1893" s="11">
        <f>INDEX(data[GƏLİR],MATCH('4.Endirim'!G1893,data[cust&amp;camp],0))</f>
        <v>22</v>
      </c>
      <c r="J1893" s="10">
        <f t="shared" si="175"/>
        <v>44866</v>
      </c>
      <c r="K1893" s="12">
        <f t="shared" si="176"/>
        <v>22</v>
      </c>
      <c r="L1893" s="12">
        <f t="shared" si="177"/>
        <v>22</v>
      </c>
      <c r="M1893" s="12" t="str">
        <f t="shared" si="178"/>
        <v>endirim olmayacaq</v>
      </c>
      <c r="N1893" t="str">
        <f t="shared" si="179"/>
        <v>C056622</v>
      </c>
    </row>
    <row r="1894" spans="1:14" x14ac:dyDescent="0.25">
      <c r="A1894" t="s">
        <v>3861</v>
      </c>
      <c r="B1894" t="s">
        <v>18</v>
      </c>
      <c r="E1894" s="4" t="s">
        <v>2333</v>
      </c>
      <c r="F1894" s="4" t="s">
        <v>12</v>
      </c>
      <c r="G1894" s="4" t="str">
        <f t="shared" si="174"/>
        <v>C0573cam05</v>
      </c>
      <c r="H1894" s="8">
        <f>INDEX(data[join_date],MATCH('4.Endirim'!G1894,data[cust&amp;camp],0))</f>
        <v>44701</v>
      </c>
      <c r="I1894" s="11">
        <f>INDEX(data[GƏLİR],MATCH('4.Endirim'!G1894,data[cust&amp;camp],0))</f>
        <v>22</v>
      </c>
      <c r="J1894" s="10">
        <f t="shared" si="175"/>
        <v>45035</v>
      </c>
      <c r="K1894" s="12">
        <f t="shared" si="176"/>
        <v>25</v>
      </c>
      <c r="L1894" s="12">
        <f t="shared" si="177"/>
        <v>25</v>
      </c>
      <c r="M1894" s="12" t="str">
        <f t="shared" si="178"/>
        <v>endirim olmayacaq</v>
      </c>
      <c r="N1894" t="str">
        <f t="shared" si="179"/>
        <v>C057325</v>
      </c>
    </row>
    <row r="1895" spans="1:14" x14ac:dyDescent="0.25">
      <c r="A1895" t="s">
        <v>3865</v>
      </c>
      <c r="B1895" t="s">
        <v>10</v>
      </c>
      <c r="E1895" s="4" t="s">
        <v>2373</v>
      </c>
      <c r="F1895" s="4" t="s">
        <v>12</v>
      </c>
      <c r="G1895" s="4" t="str">
        <f t="shared" si="174"/>
        <v>C0583cam05</v>
      </c>
      <c r="H1895" s="8">
        <f>INDEX(data[join_date],MATCH('4.Endirim'!G1895,data[cust&amp;camp],0))</f>
        <v>44676</v>
      </c>
      <c r="I1895" s="11">
        <f>INDEX(data[GƏLİR],MATCH('4.Endirim'!G1895,data[cust&amp;camp],0))</f>
        <v>22</v>
      </c>
      <c r="J1895" s="10">
        <f t="shared" si="175"/>
        <v>44683</v>
      </c>
      <c r="K1895" s="12">
        <f t="shared" si="176"/>
        <v>65</v>
      </c>
      <c r="L1895" s="12">
        <f t="shared" si="177"/>
        <v>65</v>
      </c>
      <c r="M1895" s="12" t="str">
        <f t="shared" si="178"/>
        <v>endirim olmayacaq</v>
      </c>
      <c r="N1895" t="str">
        <f t="shared" si="179"/>
        <v>C058365</v>
      </c>
    </row>
    <row r="1896" spans="1:14" x14ac:dyDescent="0.25">
      <c r="A1896" t="s">
        <v>3865</v>
      </c>
      <c r="B1896" t="s">
        <v>22</v>
      </c>
      <c r="E1896" s="4" t="s">
        <v>2425</v>
      </c>
      <c r="F1896" s="4" t="s">
        <v>12</v>
      </c>
      <c r="G1896" s="4" t="str">
        <f t="shared" si="174"/>
        <v>C0596cam05</v>
      </c>
      <c r="H1896" s="8">
        <f>INDEX(data[join_date],MATCH('4.Endirim'!G1896,data[cust&amp;camp],0))</f>
        <v>44701</v>
      </c>
      <c r="I1896" s="11">
        <f>INDEX(data[GƏLİR],MATCH('4.Endirim'!G1896,data[cust&amp;camp],0))</f>
        <v>22</v>
      </c>
      <c r="J1896" s="10">
        <f t="shared" si="175"/>
        <v>44720</v>
      </c>
      <c r="K1896" s="12">
        <f t="shared" si="176"/>
        <v>28</v>
      </c>
      <c r="L1896" s="12">
        <f t="shared" si="177"/>
        <v>28</v>
      </c>
      <c r="M1896" s="12" t="str">
        <f t="shared" si="178"/>
        <v>endirim olmayacaq</v>
      </c>
      <c r="N1896" t="str">
        <f t="shared" si="179"/>
        <v>C059628</v>
      </c>
    </row>
    <row r="1897" spans="1:14" x14ac:dyDescent="0.25">
      <c r="A1897" t="s">
        <v>3869</v>
      </c>
      <c r="B1897" t="s">
        <v>28</v>
      </c>
      <c r="E1897" s="4" t="s">
        <v>2449</v>
      </c>
      <c r="F1897" s="4" t="s">
        <v>12</v>
      </c>
      <c r="G1897" s="4" t="str">
        <f t="shared" si="174"/>
        <v>C0602cam05</v>
      </c>
      <c r="H1897" s="8">
        <f>INDEX(data[join_date],MATCH('4.Endirim'!G1897,data[cust&amp;camp],0))</f>
        <v>44763</v>
      </c>
      <c r="I1897" s="11">
        <f>INDEX(data[GƏLİR],MATCH('4.Endirim'!G1897,data[cust&amp;camp],0))</f>
        <v>22</v>
      </c>
      <c r="J1897" s="10">
        <f t="shared" si="175"/>
        <v>45019</v>
      </c>
      <c r="K1897" s="12">
        <f t="shared" si="176"/>
        <v>22</v>
      </c>
      <c r="L1897" s="12">
        <f t="shared" si="177"/>
        <v>14</v>
      </c>
      <c r="M1897" s="12" t="str">
        <f t="shared" si="178"/>
        <v>endirim :C0602,cam05</v>
      </c>
      <c r="N1897" t="str">
        <f t="shared" si="179"/>
        <v>C060222</v>
      </c>
    </row>
    <row r="1898" spans="1:14" x14ac:dyDescent="0.25">
      <c r="A1898" t="s">
        <v>3873</v>
      </c>
      <c r="B1898" t="s">
        <v>30</v>
      </c>
      <c r="E1898" s="4" t="s">
        <v>2505</v>
      </c>
      <c r="F1898" s="4" t="s">
        <v>12</v>
      </c>
      <c r="G1898" s="4" t="str">
        <f t="shared" si="174"/>
        <v>C0616cam05</v>
      </c>
      <c r="H1898" s="8">
        <f>INDEX(data[join_date],MATCH('4.Endirim'!G1898,data[cust&amp;camp],0))</f>
        <v>44839</v>
      </c>
      <c r="I1898" s="11">
        <f>INDEX(data[GƏLİR],MATCH('4.Endirim'!G1898,data[cust&amp;camp],0))</f>
        <v>22</v>
      </c>
      <c r="J1898" s="10">
        <f t="shared" si="175"/>
        <v>44894</v>
      </c>
      <c r="K1898" s="12">
        <f t="shared" si="176"/>
        <v>75</v>
      </c>
      <c r="L1898" s="12">
        <f t="shared" si="177"/>
        <v>75</v>
      </c>
      <c r="M1898" s="12" t="str">
        <f t="shared" si="178"/>
        <v>endirim olmayacaq</v>
      </c>
      <c r="N1898" t="str">
        <f t="shared" si="179"/>
        <v>C061675</v>
      </c>
    </row>
    <row r="1899" spans="1:14" x14ac:dyDescent="0.25">
      <c r="A1899" t="s">
        <v>3873</v>
      </c>
      <c r="B1899" t="s">
        <v>34</v>
      </c>
      <c r="E1899" s="4" t="s">
        <v>2509</v>
      </c>
      <c r="F1899" s="4" t="s">
        <v>12</v>
      </c>
      <c r="G1899" s="4" t="str">
        <f t="shared" si="174"/>
        <v>C0617cam05</v>
      </c>
      <c r="H1899" s="8">
        <f>INDEX(data[join_date],MATCH('4.Endirim'!G1899,data[cust&amp;camp],0))</f>
        <v>44660</v>
      </c>
      <c r="I1899" s="11">
        <f>INDEX(data[GƏLİR],MATCH('4.Endirim'!G1899,data[cust&amp;camp],0))</f>
        <v>22</v>
      </c>
      <c r="J1899" s="10">
        <f t="shared" si="175"/>
        <v>44660</v>
      </c>
      <c r="K1899" s="12">
        <f t="shared" si="176"/>
        <v>22</v>
      </c>
      <c r="L1899" s="12">
        <f t="shared" si="177"/>
        <v>22</v>
      </c>
      <c r="M1899" s="12" t="str">
        <f t="shared" si="178"/>
        <v>endirim olmayacaq</v>
      </c>
      <c r="N1899" t="str">
        <f t="shared" si="179"/>
        <v>C061722</v>
      </c>
    </row>
    <row r="1900" spans="1:14" x14ac:dyDescent="0.25">
      <c r="A1900" t="s">
        <v>3877</v>
      </c>
      <c r="B1900" t="s">
        <v>16</v>
      </c>
      <c r="E1900" s="4" t="s">
        <v>2533</v>
      </c>
      <c r="F1900" s="4" t="s">
        <v>12</v>
      </c>
      <c r="G1900" s="4" t="str">
        <f t="shared" si="174"/>
        <v>C0623cam05</v>
      </c>
      <c r="H1900" s="8">
        <f>INDEX(data[join_date],MATCH('4.Endirim'!G1900,data[cust&amp;camp],0))</f>
        <v>44686</v>
      </c>
      <c r="I1900" s="11">
        <f>INDEX(data[GƏLİR],MATCH('4.Endirim'!G1900,data[cust&amp;camp],0))</f>
        <v>22</v>
      </c>
      <c r="J1900" s="10">
        <f t="shared" si="175"/>
        <v>45039</v>
      </c>
      <c r="K1900" s="12">
        <f t="shared" si="176"/>
        <v>29</v>
      </c>
      <c r="L1900" s="12">
        <f t="shared" si="177"/>
        <v>29</v>
      </c>
      <c r="M1900" s="12" t="str">
        <f t="shared" si="178"/>
        <v>endirim olmayacaq</v>
      </c>
      <c r="N1900" t="str">
        <f t="shared" si="179"/>
        <v>C062329</v>
      </c>
    </row>
    <row r="1901" spans="1:14" x14ac:dyDescent="0.25">
      <c r="A1901" t="s">
        <v>3877</v>
      </c>
      <c r="B1901" t="s">
        <v>24</v>
      </c>
      <c r="E1901" s="4" t="s">
        <v>2541</v>
      </c>
      <c r="F1901" s="4" t="s">
        <v>12</v>
      </c>
      <c r="G1901" s="4" t="str">
        <f t="shared" si="174"/>
        <v>C0625cam05</v>
      </c>
      <c r="H1901" s="8">
        <f>INDEX(data[join_date],MATCH('4.Endirim'!G1901,data[cust&amp;camp],0))</f>
        <v>45027</v>
      </c>
      <c r="I1901" s="11">
        <f>INDEX(data[GƏLİR],MATCH('4.Endirim'!G1901,data[cust&amp;camp],0))</f>
        <v>22</v>
      </c>
      <c r="J1901" s="10">
        <f t="shared" si="175"/>
        <v>45027</v>
      </c>
      <c r="K1901" s="12">
        <f t="shared" si="176"/>
        <v>22</v>
      </c>
      <c r="L1901" s="12">
        <f t="shared" si="177"/>
        <v>22</v>
      </c>
      <c r="M1901" s="12" t="str">
        <f t="shared" si="178"/>
        <v>endirim olmayacaq</v>
      </c>
      <c r="N1901" t="str">
        <f t="shared" si="179"/>
        <v>C062522</v>
      </c>
    </row>
    <row r="1902" spans="1:14" x14ac:dyDescent="0.25">
      <c r="A1902" t="s">
        <v>3877</v>
      </c>
      <c r="B1902" t="s">
        <v>32</v>
      </c>
      <c r="E1902" s="4" t="s">
        <v>2561</v>
      </c>
      <c r="F1902" s="4" t="s">
        <v>12</v>
      </c>
      <c r="G1902" s="4" t="str">
        <f t="shared" si="174"/>
        <v>C0630cam05</v>
      </c>
      <c r="H1902" s="8">
        <f>INDEX(data[join_date],MATCH('4.Endirim'!G1902,data[cust&amp;camp],0))</f>
        <v>44978</v>
      </c>
      <c r="I1902" s="11">
        <f>INDEX(data[GƏLİR],MATCH('4.Endirim'!G1902,data[cust&amp;camp],0))</f>
        <v>22</v>
      </c>
      <c r="J1902" s="10">
        <f t="shared" si="175"/>
        <v>44978</v>
      </c>
      <c r="K1902" s="12">
        <f t="shared" si="176"/>
        <v>22</v>
      </c>
      <c r="L1902" s="12">
        <f t="shared" si="177"/>
        <v>22</v>
      </c>
      <c r="M1902" s="12" t="str">
        <f t="shared" si="178"/>
        <v>endirim olmayacaq</v>
      </c>
      <c r="N1902" t="str">
        <f t="shared" si="179"/>
        <v>C063022</v>
      </c>
    </row>
    <row r="1903" spans="1:14" x14ac:dyDescent="0.25">
      <c r="A1903" t="s">
        <v>3881</v>
      </c>
      <c r="B1903" t="s">
        <v>20</v>
      </c>
      <c r="E1903" s="4" t="s">
        <v>2565</v>
      </c>
      <c r="F1903" s="4" t="s">
        <v>12</v>
      </c>
      <c r="G1903" s="4" t="str">
        <f t="shared" si="174"/>
        <v>C0631cam05</v>
      </c>
      <c r="H1903" s="8">
        <f>INDEX(data[join_date],MATCH('4.Endirim'!G1903,data[cust&amp;camp],0))</f>
        <v>44723</v>
      </c>
      <c r="I1903" s="11">
        <f>INDEX(data[GƏLİR],MATCH('4.Endirim'!G1903,data[cust&amp;camp],0))</f>
        <v>22</v>
      </c>
      <c r="J1903" s="10">
        <f t="shared" si="175"/>
        <v>44798</v>
      </c>
      <c r="K1903" s="12">
        <f t="shared" si="176"/>
        <v>29</v>
      </c>
      <c r="L1903" s="12">
        <f t="shared" si="177"/>
        <v>29</v>
      </c>
      <c r="M1903" s="12" t="str">
        <f t="shared" si="178"/>
        <v>endirim olmayacaq</v>
      </c>
      <c r="N1903" t="str">
        <f t="shared" si="179"/>
        <v>C063129</v>
      </c>
    </row>
    <row r="1904" spans="1:14" x14ac:dyDescent="0.25">
      <c r="A1904" t="s">
        <v>3881</v>
      </c>
      <c r="B1904" t="s">
        <v>26</v>
      </c>
      <c r="E1904" s="4" t="s">
        <v>2569</v>
      </c>
      <c r="F1904" s="4" t="s">
        <v>12</v>
      </c>
      <c r="G1904" s="4" t="str">
        <f t="shared" si="174"/>
        <v>C0632cam05</v>
      </c>
      <c r="H1904" s="8">
        <f>INDEX(data[join_date],MATCH('4.Endirim'!G1904,data[cust&amp;camp],0))</f>
        <v>44698</v>
      </c>
      <c r="I1904" s="11">
        <f>INDEX(data[GƏLİR],MATCH('4.Endirim'!G1904,data[cust&amp;camp],0))</f>
        <v>22</v>
      </c>
      <c r="J1904" s="10">
        <f t="shared" si="175"/>
        <v>44827</v>
      </c>
      <c r="K1904" s="12">
        <f t="shared" si="176"/>
        <v>62</v>
      </c>
      <c r="L1904" s="12">
        <f t="shared" si="177"/>
        <v>62</v>
      </c>
      <c r="M1904" s="12" t="str">
        <f t="shared" si="178"/>
        <v>endirim olmayacaq</v>
      </c>
      <c r="N1904" t="str">
        <f t="shared" si="179"/>
        <v>C063262</v>
      </c>
    </row>
    <row r="1905" spans="1:14" x14ac:dyDescent="0.25">
      <c r="A1905" t="s">
        <v>3881</v>
      </c>
      <c r="B1905" t="s">
        <v>36</v>
      </c>
      <c r="E1905" s="4" t="s">
        <v>2617</v>
      </c>
      <c r="F1905" s="4" t="s">
        <v>12</v>
      </c>
      <c r="G1905" s="4" t="str">
        <f t="shared" si="174"/>
        <v>C0644cam05</v>
      </c>
      <c r="H1905" s="8">
        <f>INDEX(data[join_date],MATCH('4.Endirim'!G1905,data[cust&amp;camp],0))</f>
        <v>44784</v>
      </c>
      <c r="I1905" s="11">
        <f>INDEX(data[GƏLİR],MATCH('4.Endirim'!G1905,data[cust&amp;camp],0))</f>
        <v>22</v>
      </c>
      <c r="J1905" s="10">
        <f t="shared" si="175"/>
        <v>44843</v>
      </c>
      <c r="K1905" s="12">
        <f t="shared" si="176"/>
        <v>28</v>
      </c>
      <c r="L1905" s="12">
        <f t="shared" si="177"/>
        <v>28</v>
      </c>
      <c r="M1905" s="12" t="str">
        <f t="shared" si="178"/>
        <v>endirim olmayacaq</v>
      </c>
      <c r="N1905" t="str">
        <f t="shared" si="179"/>
        <v>C064428</v>
      </c>
    </row>
    <row r="1906" spans="1:14" x14ac:dyDescent="0.25">
      <c r="A1906" t="s">
        <v>3885</v>
      </c>
      <c r="B1906" t="s">
        <v>4</v>
      </c>
      <c r="E1906" s="4" t="s">
        <v>2701</v>
      </c>
      <c r="F1906" s="4" t="s">
        <v>12</v>
      </c>
      <c r="G1906" s="4" t="str">
        <f t="shared" si="174"/>
        <v>C0665cam05</v>
      </c>
      <c r="H1906" s="8">
        <f>INDEX(data[join_date],MATCH('4.Endirim'!G1906,data[cust&amp;camp],0))</f>
        <v>44789</v>
      </c>
      <c r="I1906" s="11">
        <f>INDEX(data[GƏLİR],MATCH('4.Endirim'!G1906,data[cust&amp;camp],0))</f>
        <v>22</v>
      </c>
      <c r="J1906" s="10">
        <f t="shared" si="175"/>
        <v>44789</v>
      </c>
      <c r="K1906" s="12">
        <f t="shared" si="176"/>
        <v>26</v>
      </c>
      <c r="L1906" s="12">
        <f t="shared" si="177"/>
        <v>22</v>
      </c>
      <c r="M1906" s="12" t="str">
        <f t="shared" si="178"/>
        <v>endirim olmayacaq</v>
      </c>
      <c r="N1906" t="str">
        <f t="shared" si="179"/>
        <v>C066526</v>
      </c>
    </row>
    <row r="1907" spans="1:14" x14ac:dyDescent="0.25">
      <c r="A1907" t="s">
        <v>3885</v>
      </c>
      <c r="B1907" t="s">
        <v>6</v>
      </c>
      <c r="E1907" s="4" t="s">
        <v>2713</v>
      </c>
      <c r="F1907" s="4" t="s">
        <v>12</v>
      </c>
      <c r="G1907" s="4" t="str">
        <f t="shared" si="174"/>
        <v>C0668cam05</v>
      </c>
      <c r="H1907" s="8">
        <f>INDEX(data[join_date],MATCH('4.Endirim'!G1907,data[cust&amp;camp],0))</f>
        <v>44683</v>
      </c>
      <c r="I1907" s="11">
        <f>INDEX(data[GƏLİR],MATCH('4.Endirim'!G1907,data[cust&amp;camp],0))</f>
        <v>22</v>
      </c>
      <c r="J1907" s="10">
        <f t="shared" si="175"/>
        <v>44884</v>
      </c>
      <c r="K1907" s="12">
        <f t="shared" si="176"/>
        <v>25</v>
      </c>
      <c r="L1907" s="12">
        <f t="shared" si="177"/>
        <v>25</v>
      </c>
      <c r="M1907" s="12" t="str">
        <f t="shared" si="178"/>
        <v>endirim olmayacaq</v>
      </c>
      <c r="N1907" t="str">
        <f t="shared" si="179"/>
        <v>C066825</v>
      </c>
    </row>
    <row r="1908" spans="1:14" x14ac:dyDescent="0.25">
      <c r="A1908" t="s">
        <v>3885</v>
      </c>
      <c r="B1908" t="s">
        <v>28</v>
      </c>
      <c r="E1908" s="4" t="s">
        <v>2729</v>
      </c>
      <c r="F1908" s="4" t="s">
        <v>12</v>
      </c>
      <c r="G1908" s="4" t="str">
        <f t="shared" si="174"/>
        <v>C0672cam05</v>
      </c>
      <c r="H1908" s="8">
        <f>INDEX(data[join_date],MATCH('4.Endirim'!G1908,data[cust&amp;camp],0))</f>
        <v>44900</v>
      </c>
      <c r="I1908" s="11">
        <f>INDEX(data[GƏLİR],MATCH('4.Endirim'!G1908,data[cust&amp;camp],0))</f>
        <v>22</v>
      </c>
      <c r="J1908" s="10">
        <f t="shared" si="175"/>
        <v>44900</v>
      </c>
      <c r="K1908" s="12">
        <f t="shared" si="176"/>
        <v>28</v>
      </c>
      <c r="L1908" s="12">
        <f t="shared" si="177"/>
        <v>22</v>
      </c>
      <c r="M1908" s="12" t="str">
        <f t="shared" si="178"/>
        <v>endirim olmayacaq</v>
      </c>
      <c r="N1908" t="str">
        <f t="shared" si="179"/>
        <v>C067228</v>
      </c>
    </row>
    <row r="1909" spans="1:14" x14ac:dyDescent="0.25">
      <c r="A1909" t="s">
        <v>3889</v>
      </c>
      <c r="B1909" t="s">
        <v>12</v>
      </c>
      <c r="E1909" s="4" t="s">
        <v>2845</v>
      </c>
      <c r="F1909" s="4" t="s">
        <v>12</v>
      </c>
      <c r="G1909" s="4" t="str">
        <f t="shared" si="174"/>
        <v>C0701cam05</v>
      </c>
      <c r="H1909" s="8">
        <f>INDEX(data[join_date],MATCH('4.Endirim'!G1909,data[cust&amp;camp],0))</f>
        <v>44579</v>
      </c>
      <c r="I1909" s="11">
        <f>INDEX(data[GƏLİR],MATCH('4.Endirim'!G1909,data[cust&amp;camp],0))</f>
        <v>22</v>
      </c>
      <c r="J1909" s="10">
        <f t="shared" si="175"/>
        <v>44770</v>
      </c>
      <c r="K1909" s="12">
        <f t="shared" si="176"/>
        <v>62</v>
      </c>
      <c r="L1909" s="12">
        <f t="shared" si="177"/>
        <v>62</v>
      </c>
      <c r="M1909" s="12" t="str">
        <f t="shared" si="178"/>
        <v>endirim olmayacaq</v>
      </c>
      <c r="N1909" t="str">
        <f t="shared" si="179"/>
        <v>C070162</v>
      </c>
    </row>
    <row r="1910" spans="1:14" x14ac:dyDescent="0.25">
      <c r="A1910" t="s">
        <v>3889</v>
      </c>
      <c r="B1910" t="s">
        <v>18</v>
      </c>
      <c r="E1910" s="4" t="s">
        <v>2849</v>
      </c>
      <c r="F1910" s="4" t="s">
        <v>12</v>
      </c>
      <c r="G1910" s="4" t="str">
        <f t="shared" si="174"/>
        <v>C0702cam05</v>
      </c>
      <c r="H1910" s="8">
        <f>INDEX(data[join_date],MATCH('4.Endirim'!G1910,data[cust&amp;camp],0))</f>
        <v>45027</v>
      </c>
      <c r="I1910" s="11">
        <f>INDEX(data[GƏLİR],MATCH('4.Endirim'!G1910,data[cust&amp;camp],0))</f>
        <v>22</v>
      </c>
      <c r="J1910" s="10">
        <f t="shared" si="175"/>
        <v>45027</v>
      </c>
      <c r="K1910" s="12">
        <f t="shared" si="176"/>
        <v>26</v>
      </c>
      <c r="L1910" s="12">
        <f t="shared" si="177"/>
        <v>22</v>
      </c>
      <c r="M1910" s="12" t="str">
        <f t="shared" si="178"/>
        <v>endirim olmayacaq</v>
      </c>
      <c r="N1910" t="str">
        <f t="shared" si="179"/>
        <v>C070226</v>
      </c>
    </row>
    <row r="1911" spans="1:14" x14ac:dyDescent="0.25">
      <c r="A1911" t="s">
        <v>3889</v>
      </c>
      <c r="B1911" t="s">
        <v>20</v>
      </c>
      <c r="E1911" s="4" t="s">
        <v>2865</v>
      </c>
      <c r="F1911" s="4" t="s">
        <v>12</v>
      </c>
      <c r="G1911" s="4" t="str">
        <f t="shared" si="174"/>
        <v>C0706cam05</v>
      </c>
      <c r="H1911" s="8">
        <f>INDEX(data[join_date],MATCH('4.Endirim'!G1911,data[cust&amp;camp],0))</f>
        <v>44755</v>
      </c>
      <c r="I1911" s="11">
        <f>INDEX(data[GƏLİR],MATCH('4.Endirim'!G1911,data[cust&amp;camp],0))</f>
        <v>22</v>
      </c>
      <c r="J1911" s="10">
        <f t="shared" si="175"/>
        <v>44769</v>
      </c>
      <c r="K1911" s="12">
        <f t="shared" si="176"/>
        <v>22</v>
      </c>
      <c r="L1911" s="12">
        <f t="shared" si="177"/>
        <v>14</v>
      </c>
      <c r="M1911" s="12" t="str">
        <f t="shared" si="178"/>
        <v>endirim :C0706,cam05</v>
      </c>
      <c r="N1911" t="str">
        <f t="shared" si="179"/>
        <v>C070622</v>
      </c>
    </row>
    <row r="1912" spans="1:14" x14ac:dyDescent="0.25">
      <c r="A1912" t="s">
        <v>3893</v>
      </c>
      <c r="B1912" t="s">
        <v>12</v>
      </c>
      <c r="E1912" s="4" t="s">
        <v>2885</v>
      </c>
      <c r="F1912" s="4" t="s">
        <v>12</v>
      </c>
      <c r="G1912" s="4" t="str">
        <f t="shared" si="174"/>
        <v>C0711cam05</v>
      </c>
      <c r="H1912" s="8">
        <f>INDEX(data[join_date],MATCH('4.Endirim'!G1912,data[cust&amp;camp],0))</f>
        <v>44876</v>
      </c>
      <c r="I1912" s="11">
        <f>INDEX(data[GƏLİR],MATCH('4.Endirim'!G1912,data[cust&amp;camp],0))</f>
        <v>22</v>
      </c>
      <c r="J1912" s="10">
        <f t="shared" si="175"/>
        <v>45020</v>
      </c>
      <c r="K1912" s="12">
        <f t="shared" si="176"/>
        <v>75</v>
      </c>
      <c r="L1912" s="12">
        <f t="shared" si="177"/>
        <v>75</v>
      </c>
      <c r="M1912" s="12" t="str">
        <f t="shared" si="178"/>
        <v>endirim olmayacaq</v>
      </c>
      <c r="N1912" t="str">
        <f t="shared" si="179"/>
        <v>C071175</v>
      </c>
    </row>
    <row r="1913" spans="1:14" x14ac:dyDescent="0.25">
      <c r="A1913" t="s">
        <v>3893</v>
      </c>
      <c r="B1913" t="s">
        <v>16</v>
      </c>
      <c r="E1913" s="4" t="s">
        <v>2909</v>
      </c>
      <c r="F1913" s="4" t="s">
        <v>12</v>
      </c>
      <c r="G1913" s="4" t="str">
        <f t="shared" si="174"/>
        <v>C0717cam05</v>
      </c>
      <c r="H1913" s="8">
        <f>INDEX(data[join_date],MATCH('4.Endirim'!G1913,data[cust&amp;camp],0))</f>
        <v>44942</v>
      </c>
      <c r="I1913" s="11">
        <f>INDEX(data[GƏLİR],MATCH('4.Endirim'!G1913,data[cust&amp;camp],0))</f>
        <v>22</v>
      </c>
      <c r="J1913" s="10">
        <f t="shared" si="175"/>
        <v>44942</v>
      </c>
      <c r="K1913" s="12">
        <f t="shared" si="176"/>
        <v>62</v>
      </c>
      <c r="L1913" s="12">
        <f t="shared" si="177"/>
        <v>22</v>
      </c>
      <c r="M1913" s="12" t="str">
        <f t="shared" si="178"/>
        <v>endirim olmayacaq</v>
      </c>
      <c r="N1913" t="str">
        <f t="shared" si="179"/>
        <v>C071762</v>
      </c>
    </row>
    <row r="1914" spans="1:14" x14ac:dyDescent="0.25">
      <c r="A1914" t="s">
        <v>3893</v>
      </c>
      <c r="B1914" t="s">
        <v>22</v>
      </c>
      <c r="E1914" s="4" t="s">
        <v>2913</v>
      </c>
      <c r="F1914" s="4" t="s">
        <v>12</v>
      </c>
      <c r="G1914" s="4" t="str">
        <f t="shared" si="174"/>
        <v>C0718cam05</v>
      </c>
      <c r="H1914" s="8">
        <f>INDEX(data[join_date],MATCH('4.Endirim'!G1914,data[cust&amp;camp],0))</f>
        <v>44788</v>
      </c>
      <c r="I1914" s="11">
        <f>INDEX(data[GƏLİR],MATCH('4.Endirim'!G1914,data[cust&amp;camp],0))</f>
        <v>22</v>
      </c>
      <c r="J1914" s="10">
        <f t="shared" si="175"/>
        <v>44788</v>
      </c>
      <c r="K1914" s="12">
        <f t="shared" si="176"/>
        <v>26</v>
      </c>
      <c r="L1914" s="12">
        <f t="shared" si="177"/>
        <v>22</v>
      </c>
      <c r="M1914" s="12" t="str">
        <f t="shared" si="178"/>
        <v>endirim olmayacaq</v>
      </c>
      <c r="N1914" t="str">
        <f t="shared" si="179"/>
        <v>C071826</v>
      </c>
    </row>
    <row r="1915" spans="1:14" x14ac:dyDescent="0.25">
      <c r="A1915" t="s">
        <v>3897</v>
      </c>
      <c r="B1915" t="s">
        <v>20</v>
      </c>
      <c r="E1915" s="4" t="s">
        <v>2921</v>
      </c>
      <c r="F1915" s="4" t="s">
        <v>12</v>
      </c>
      <c r="G1915" s="4" t="str">
        <f t="shared" si="174"/>
        <v>C0720cam05</v>
      </c>
      <c r="H1915" s="8">
        <f>INDEX(data[join_date],MATCH('4.Endirim'!G1915,data[cust&amp;camp],0))</f>
        <v>44678</v>
      </c>
      <c r="I1915" s="11">
        <f>INDEX(data[GƏLİR],MATCH('4.Endirim'!G1915,data[cust&amp;camp],0))</f>
        <v>22</v>
      </c>
      <c r="J1915" s="10">
        <f t="shared" si="175"/>
        <v>44957</v>
      </c>
      <c r="K1915" s="12">
        <f t="shared" si="176"/>
        <v>25</v>
      </c>
      <c r="L1915" s="12">
        <f t="shared" si="177"/>
        <v>25</v>
      </c>
      <c r="M1915" s="12" t="str">
        <f t="shared" si="178"/>
        <v>endirim olmayacaq</v>
      </c>
      <c r="N1915" t="str">
        <f t="shared" si="179"/>
        <v>C072025</v>
      </c>
    </row>
    <row r="1916" spans="1:14" x14ac:dyDescent="0.25">
      <c r="A1916" t="s">
        <v>3897</v>
      </c>
      <c r="B1916" t="s">
        <v>28</v>
      </c>
      <c r="E1916" s="4" t="s">
        <v>3017</v>
      </c>
      <c r="F1916" s="4" t="s">
        <v>12</v>
      </c>
      <c r="G1916" s="4" t="str">
        <f t="shared" si="174"/>
        <v>C0744cam05</v>
      </c>
      <c r="H1916" s="8">
        <f>INDEX(data[join_date],MATCH('4.Endirim'!G1916,data[cust&amp;camp],0))</f>
        <v>44969</v>
      </c>
      <c r="I1916" s="11">
        <f>INDEX(data[GƏLİR],MATCH('4.Endirim'!G1916,data[cust&amp;camp],0))</f>
        <v>22</v>
      </c>
      <c r="J1916" s="10">
        <f t="shared" si="175"/>
        <v>44969</v>
      </c>
      <c r="K1916" s="12">
        <f t="shared" si="176"/>
        <v>27</v>
      </c>
      <c r="L1916" s="12">
        <f t="shared" si="177"/>
        <v>22</v>
      </c>
      <c r="M1916" s="12" t="str">
        <f t="shared" si="178"/>
        <v>endirim olmayacaq</v>
      </c>
      <c r="N1916" t="str">
        <f t="shared" si="179"/>
        <v>C074427</v>
      </c>
    </row>
    <row r="1917" spans="1:14" x14ac:dyDescent="0.25">
      <c r="A1917" t="s">
        <v>3901</v>
      </c>
      <c r="B1917" t="s">
        <v>4</v>
      </c>
      <c r="E1917" s="4" t="s">
        <v>3037</v>
      </c>
      <c r="F1917" s="4" t="s">
        <v>12</v>
      </c>
      <c r="G1917" s="4" t="str">
        <f t="shared" si="174"/>
        <v>C0749cam05</v>
      </c>
      <c r="H1917" s="8">
        <f>INDEX(data[join_date],MATCH('4.Endirim'!G1917,data[cust&amp;camp],0))</f>
        <v>44940</v>
      </c>
      <c r="I1917" s="11">
        <f>INDEX(data[GƏLİR],MATCH('4.Endirim'!G1917,data[cust&amp;camp],0))</f>
        <v>22</v>
      </c>
      <c r="J1917" s="10">
        <f t="shared" si="175"/>
        <v>44940</v>
      </c>
      <c r="K1917" s="12">
        <f t="shared" si="176"/>
        <v>25</v>
      </c>
      <c r="L1917" s="12">
        <f t="shared" si="177"/>
        <v>22</v>
      </c>
      <c r="M1917" s="12" t="str">
        <f t="shared" si="178"/>
        <v>endirim olmayacaq</v>
      </c>
      <c r="N1917" t="str">
        <f t="shared" si="179"/>
        <v>C074925</v>
      </c>
    </row>
    <row r="1918" spans="1:14" x14ac:dyDescent="0.25">
      <c r="A1918" t="s">
        <v>3905</v>
      </c>
      <c r="B1918" t="s">
        <v>6</v>
      </c>
      <c r="E1918" s="4" t="s">
        <v>3057</v>
      </c>
      <c r="F1918" s="4" t="s">
        <v>12</v>
      </c>
      <c r="G1918" s="4" t="str">
        <f t="shared" si="174"/>
        <v>C0754cam05</v>
      </c>
      <c r="H1918" s="8">
        <f>INDEX(data[join_date],MATCH('4.Endirim'!G1918,data[cust&amp;camp],0))</f>
        <v>44887</v>
      </c>
      <c r="I1918" s="11">
        <f>INDEX(data[GƏLİR],MATCH('4.Endirim'!G1918,data[cust&amp;camp],0))</f>
        <v>22</v>
      </c>
      <c r="J1918" s="10">
        <f t="shared" si="175"/>
        <v>44887</v>
      </c>
      <c r="K1918" s="12">
        <f t="shared" si="176"/>
        <v>65</v>
      </c>
      <c r="L1918" s="12">
        <f t="shared" si="177"/>
        <v>22</v>
      </c>
      <c r="M1918" s="12" t="str">
        <f t="shared" si="178"/>
        <v>endirim olmayacaq</v>
      </c>
      <c r="N1918" t="str">
        <f t="shared" si="179"/>
        <v>C075465</v>
      </c>
    </row>
    <row r="1919" spans="1:14" x14ac:dyDescent="0.25">
      <c r="A1919" t="s">
        <v>3905</v>
      </c>
      <c r="B1919" t="s">
        <v>22</v>
      </c>
      <c r="E1919" s="4" t="s">
        <v>3109</v>
      </c>
      <c r="F1919" s="4" t="s">
        <v>12</v>
      </c>
      <c r="G1919" s="4" t="str">
        <f t="shared" si="174"/>
        <v>C0767cam05</v>
      </c>
      <c r="H1919" s="8">
        <f>INDEX(data[join_date],MATCH('4.Endirim'!G1919,data[cust&amp;camp],0))</f>
        <v>44764</v>
      </c>
      <c r="I1919" s="11">
        <f>INDEX(data[GƏLİR],MATCH('4.Endirim'!G1919,data[cust&amp;camp],0))</f>
        <v>22</v>
      </c>
      <c r="J1919" s="10">
        <f t="shared" si="175"/>
        <v>44992</v>
      </c>
      <c r="K1919" s="12">
        <f t="shared" si="176"/>
        <v>75</v>
      </c>
      <c r="L1919" s="12">
        <f t="shared" si="177"/>
        <v>75</v>
      </c>
      <c r="M1919" s="12" t="str">
        <f t="shared" si="178"/>
        <v>endirim olmayacaq</v>
      </c>
      <c r="N1919" t="str">
        <f t="shared" si="179"/>
        <v>C076775</v>
      </c>
    </row>
    <row r="1920" spans="1:14" x14ac:dyDescent="0.25">
      <c r="A1920" t="s">
        <v>3905</v>
      </c>
      <c r="B1920" t="s">
        <v>30</v>
      </c>
      <c r="E1920" s="4" t="s">
        <v>3113</v>
      </c>
      <c r="F1920" s="4" t="s">
        <v>12</v>
      </c>
      <c r="G1920" s="4" t="str">
        <f t="shared" si="174"/>
        <v>C0768cam05</v>
      </c>
      <c r="H1920" s="8">
        <f>INDEX(data[join_date],MATCH('4.Endirim'!G1920,data[cust&amp;camp],0))</f>
        <v>44905</v>
      </c>
      <c r="I1920" s="11">
        <f>INDEX(data[GƏLİR],MATCH('4.Endirim'!G1920,data[cust&amp;camp],0))</f>
        <v>22</v>
      </c>
      <c r="J1920" s="10">
        <f t="shared" si="175"/>
        <v>44905</v>
      </c>
      <c r="K1920" s="12">
        <f t="shared" si="176"/>
        <v>22</v>
      </c>
      <c r="L1920" s="12">
        <f t="shared" si="177"/>
        <v>22</v>
      </c>
      <c r="M1920" s="12" t="str">
        <f t="shared" si="178"/>
        <v>endirim olmayacaq</v>
      </c>
      <c r="N1920" t="str">
        <f t="shared" si="179"/>
        <v>C076822</v>
      </c>
    </row>
    <row r="1921" spans="1:14" x14ac:dyDescent="0.25">
      <c r="A1921" t="s">
        <v>3909</v>
      </c>
      <c r="B1921" t="s">
        <v>18</v>
      </c>
      <c r="E1921" s="4" t="s">
        <v>3141</v>
      </c>
      <c r="F1921" s="4" t="s">
        <v>12</v>
      </c>
      <c r="G1921" s="4" t="str">
        <f t="shared" si="174"/>
        <v>C0775cam05</v>
      </c>
      <c r="H1921" s="8">
        <f>INDEX(data[join_date],MATCH('4.Endirim'!G1921,data[cust&amp;camp],0))</f>
        <v>44920</v>
      </c>
      <c r="I1921" s="11">
        <f>INDEX(data[GƏLİR],MATCH('4.Endirim'!G1921,data[cust&amp;camp],0))</f>
        <v>22</v>
      </c>
      <c r="J1921" s="10">
        <f t="shared" si="175"/>
        <v>44920</v>
      </c>
      <c r="K1921" s="12">
        <f t="shared" si="176"/>
        <v>25</v>
      </c>
      <c r="L1921" s="12">
        <f t="shared" si="177"/>
        <v>22</v>
      </c>
      <c r="M1921" s="12" t="str">
        <f t="shared" si="178"/>
        <v>endirim olmayacaq</v>
      </c>
      <c r="N1921" t="str">
        <f t="shared" si="179"/>
        <v>C077525</v>
      </c>
    </row>
    <row r="1922" spans="1:14" x14ac:dyDescent="0.25">
      <c r="A1922" t="s">
        <v>3909</v>
      </c>
      <c r="B1922" t="s">
        <v>26</v>
      </c>
      <c r="E1922" s="4" t="s">
        <v>3145</v>
      </c>
      <c r="F1922" s="4" t="s">
        <v>12</v>
      </c>
      <c r="G1922" s="4" t="str">
        <f t="shared" si="174"/>
        <v>C0776cam05</v>
      </c>
      <c r="H1922" s="8">
        <f>INDEX(data[join_date],MATCH('4.Endirim'!G1922,data[cust&amp;camp],0))</f>
        <v>44886</v>
      </c>
      <c r="I1922" s="11">
        <f>INDEX(data[GƏLİR],MATCH('4.Endirim'!G1922,data[cust&amp;camp],0))</f>
        <v>22</v>
      </c>
      <c r="J1922" s="10">
        <f t="shared" si="175"/>
        <v>44886</v>
      </c>
      <c r="K1922" s="12">
        <f t="shared" si="176"/>
        <v>66</v>
      </c>
      <c r="L1922" s="12">
        <f t="shared" si="177"/>
        <v>22</v>
      </c>
      <c r="M1922" s="12" t="str">
        <f t="shared" si="178"/>
        <v>endirim olmayacaq</v>
      </c>
      <c r="N1922" t="str">
        <f t="shared" si="179"/>
        <v>C077666</v>
      </c>
    </row>
    <row r="1923" spans="1:14" x14ac:dyDescent="0.25">
      <c r="A1923" t="s">
        <v>3909</v>
      </c>
      <c r="B1923" t="s">
        <v>34</v>
      </c>
      <c r="E1923" s="4" t="s">
        <v>3149</v>
      </c>
      <c r="F1923" s="4" t="s">
        <v>12</v>
      </c>
      <c r="G1923" s="4" t="str">
        <f t="shared" si="174"/>
        <v>C0777cam05</v>
      </c>
      <c r="H1923" s="8">
        <f>INDEX(data[join_date],MATCH('4.Endirim'!G1923,data[cust&amp;camp],0))</f>
        <v>44915</v>
      </c>
      <c r="I1923" s="11">
        <f>INDEX(data[GƏLİR],MATCH('4.Endirim'!G1923,data[cust&amp;camp],0))</f>
        <v>22</v>
      </c>
      <c r="J1923" s="10">
        <f t="shared" si="175"/>
        <v>44915</v>
      </c>
      <c r="K1923" s="12">
        <f t="shared" si="176"/>
        <v>22</v>
      </c>
      <c r="L1923" s="12">
        <f t="shared" si="177"/>
        <v>22</v>
      </c>
      <c r="M1923" s="12" t="str">
        <f t="shared" si="178"/>
        <v>endirim olmayacaq</v>
      </c>
      <c r="N1923" t="str">
        <f t="shared" si="179"/>
        <v>C077722</v>
      </c>
    </row>
    <row r="1924" spans="1:14" x14ac:dyDescent="0.25">
      <c r="A1924" t="s">
        <v>3913</v>
      </c>
      <c r="B1924" t="s">
        <v>10</v>
      </c>
      <c r="E1924" s="4" t="s">
        <v>3153</v>
      </c>
      <c r="F1924" s="4" t="s">
        <v>12</v>
      </c>
      <c r="G1924" s="4" t="str">
        <f t="shared" ref="G1924:G1987" si="180">E1924&amp;F1924</f>
        <v>C0778cam05</v>
      </c>
      <c r="H1924" s="8">
        <f>INDEX(data[join_date],MATCH('4.Endirim'!G1924,data[cust&amp;camp],0))</f>
        <v>44654</v>
      </c>
      <c r="I1924" s="11">
        <f>INDEX(data[GƏLİR],MATCH('4.Endirim'!G1924,data[cust&amp;camp],0))</f>
        <v>22</v>
      </c>
      <c r="J1924" s="10">
        <f t="shared" ref="J1924:J1948" si="181">_xlfn.MAXIFS($H$4:$H$1948,$E$4:$E$1948,E1924)</f>
        <v>44772</v>
      </c>
      <c r="K1924" s="12">
        <f t="shared" ref="K1924:K1948" si="182">_xlfn.MAXIFS($I$4:$I$1948,$E$4:$E$1948,E1924)</f>
        <v>22</v>
      </c>
      <c r="L1924" s="12">
        <f t="shared" ref="L1924:L1948" si="183">_xlfn.MAXIFS($I$4:$I$1948,$H$4:$H$1948,J1924,$E$4:$E$1948,E1924)</f>
        <v>10</v>
      </c>
      <c r="M1924" s="12" t="str">
        <f t="shared" si="178"/>
        <v>endirim :C0778,cam05</v>
      </c>
      <c r="N1924" t="str">
        <f t="shared" si="179"/>
        <v>C077822</v>
      </c>
    </row>
    <row r="1925" spans="1:14" x14ac:dyDescent="0.25">
      <c r="A1925" t="s">
        <v>3913</v>
      </c>
      <c r="B1925" t="s">
        <v>12</v>
      </c>
      <c r="E1925" s="4" t="s">
        <v>3161</v>
      </c>
      <c r="F1925" s="4" t="s">
        <v>12</v>
      </c>
      <c r="G1925" s="4" t="str">
        <f t="shared" si="180"/>
        <v>C0780cam05</v>
      </c>
      <c r="H1925" s="8">
        <f>INDEX(data[join_date],MATCH('4.Endirim'!G1925,data[cust&amp;camp],0))</f>
        <v>44921</v>
      </c>
      <c r="I1925" s="11">
        <f>INDEX(data[GƏLİR],MATCH('4.Endirim'!G1925,data[cust&amp;camp],0))</f>
        <v>22</v>
      </c>
      <c r="J1925" s="10">
        <f t="shared" si="181"/>
        <v>44921</v>
      </c>
      <c r="K1925" s="12">
        <f t="shared" si="182"/>
        <v>66</v>
      </c>
      <c r="L1925" s="12">
        <f t="shared" si="183"/>
        <v>22</v>
      </c>
      <c r="M1925" s="12" t="str">
        <f t="shared" ref="M1925:M1988" si="184">IF(L1925&gt;=K1925,"endirim olmayacaq",IF(I1925=K1925,"endirim :"&amp;  E1925  &amp;","&amp;F1925,"endirim olmayacaq"))</f>
        <v>endirim olmayacaq</v>
      </c>
      <c r="N1925" t="str">
        <f t="shared" ref="N1925:N1948" si="185">E1925&amp;K1925</f>
        <v>C078066</v>
      </c>
    </row>
    <row r="1926" spans="1:14" x14ac:dyDescent="0.25">
      <c r="A1926" t="s">
        <v>3913</v>
      </c>
      <c r="B1926" t="s">
        <v>28</v>
      </c>
      <c r="E1926" s="4" t="s">
        <v>3197</v>
      </c>
      <c r="F1926" s="4" t="s">
        <v>12</v>
      </c>
      <c r="G1926" s="4" t="str">
        <f t="shared" si="180"/>
        <v>C0789cam05</v>
      </c>
      <c r="H1926" s="8">
        <f>INDEX(data[join_date],MATCH('4.Endirim'!G1926,data[cust&amp;camp],0))</f>
        <v>44927</v>
      </c>
      <c r="I1926" s="11">
        <f>INDEX(data[GƏLİR],MATCH('4.Endirim'!G1926,data[cust&amp;camp],0))</f>
        <v>22</v>
      </c>
      <c r="J1926" s="10">
        <f t="shared" si="181"/>
        <v>44927</v>
      </c>
      <c r="K1926" s="12">
        <f t="shared" si="182"/>
        <v>22</v>
      </c>
      <c r="L1926" s="12">
        <f t="shared" si="183"/>
        <v>22</v>
      </c>
      <c r="M1926" s="12" t="str">
        <f t="shared" si="184"/>
        <v>endirim olmayacaq</v>
      </c>
      <c r="N1926" t="str">
        <f t="shared" si="185"/>
        <v>C078922</v>
      </c>
    </row>
    <row r="1927" spans="1:14" x14ac:dyDescent="0.25">
      <c r="A1927" t="s">
        <v>3917</v>
      </c>
      <c r="B1927" t="s">
        <v>6</v>
      </c>
      <c r="E1927" s="4" t="s">
        <v>3237</v>
      </c>
      <c r="F1927" s="4" t="s">
        <v>12</v>
      </c>
      <c r="G1927" s="4" t="str">
        <f t="shared" si="180"/>
        <v>C0799cam05</v>
      </c>
      <c r="H1927" s="8">
        <f>INDEX(data[join_date],MATCH('4.Endirim'!G1927,data[cust&amp;camp],0))</f>
        <v>44825</v>
      </c>
      <c r="I1927" s="11">
        <f>INDEX(data[GƏLİR],MATCH('4.Endirim'!G1927,data[cust&amp;camp],0))</f>
        <v>22</v>
      </c>
      <c r="J1927" s="10">
        <f t="shared" si="181"/>
        <v>44825</v>
      </c>
      <c r="K1927" s="12">
        <f t="shared" si="182"/>
        <v>22</v>
      </c>
      <c r="L1927" s="12">
        <f t="shared" si="183"/>
        <v>22</v>
      </c>
      <c r="M1927" s="12" t="str">
        <f t="shared" si="184"/>
        <v>endirim olmayacaq</v>
      </c>
      <c r="N1927" t="str">
        <f t="shared" si="185"/>
        <v>C079922</v>
      </c>
    </row>
    <row r="1928" spans="1:14" x14ac:dyDescent="0.25">
      <c r="A1928" t="s">
        <v>3917</v>
      </c>
      <c r="B1928" t="s">
        <v>30</v>
      </c>
      <c r="E1928" s="4" t="s">
        <v>3273</v>
      </c>
      <c r="F1928" s="4" t="s">
        <v>12</v>
      </c>
      <c r="G1928" s="4" t="str">
        <f t="shared" si="180"/>
        <v>C0808cam05</v>
      </c>
      <c r="H1928" s="8">
        <f>INDEX(data[join_date],MATCH('4.Endirim'!G1928,data[cust&amp;camp],0))</f>
        <v>44622</v>
      </c>
      <c r="I1928" s="11">
        <f>INDEX(data[GƏLİR],MATCH('4.Endirim'!G1928,data[cust&amp;camp],0))</f>
        <v>22</v>
      </c>
      <c r="J1928" s="10">
        <f t="shared" si="181"/>
        <v>44877</v>
      </c>
      <c r="K1928" s="12">
        <f t="shared" si="182"/>
        <v>28</v>
      </c>
      <c r="L1928" s="12">
        <f t="shared" si="183"/>
        <v>28</v>
      </c>
      <c r="M1928" s="12" t="str">
        <f t="shared" si="184"/>
        <v>endirim olmayacaq</v>
      </c>
      <c r="N1928" t="str">
        <f t="shared" si="185"/>
        <v>C080828</v>
      </c>
    </row>
    <row r="1929" spans="1:14" x14ac:dyDescent="0.25">
      <c r="A1929" t="s">
        <v>3921</v>
      </c>
      <c r="B1929" t="s">
        <v>18</v>
      </c>
      <c r="E1929" s="4" t="s">
        <v>3297</v>
      </c>
      <c r="F1929" s="4" t="s">
        <v>12</v>
      </c>
      <c r="G1929" s="4" t="str">
        <f t="shared" si="180"/>
        <v>C0814cam05</v>
      </c>
      <c r="H1929" s="8">
        <f>INDEX(data[join_date],MATCH('4.Endirim'!G1929,data[cust&amp;camp],0))</f>
        <v>44654</v>
      </c>
      <c r="I1929" s="11">
        <f>INDEX(data[GƏLİR],MATCH('4.Endirim'!G1929,data[cust&amp;camp],0))</f>
        <v>22</v>
      </c>
      <c r="J1929" s="10">
        <f t="shared" si="181"/>
        <v>44931</v>
      </c>
      <c r="K1929" s="12">
        <f t="shared" si="182"/>
        <v>22</v>
      </c>
      <c r="L1929" s="12">
        <f t="shared" si="183"/>
        <v>10</v>
      </c>
      <c r="M1929" s="12" t="str">
        <f t="shared" si="184"/>
        <v>endirim :C0814,cam05</v>
      </c>
      <c r="N1929" t="str">
        <f t="shared" si="185"/>
        <v>C081422</v>
      </c>
    </row>
    <row r="1930" spans="1:14" x14ac:dyDescent="0.25">
      <c r="A1930" t="s">
        <v>3921</v>
      </c>
      <c r="B1930" t="s">
        <v>30</v>
      </c>
      <c r="E1930" s="4" t="s">
        <v>3313</v>
      </c>
      <c r="F1930" s="4" t="s">
        <v>12</v>
      </c>
      <c r="G1930" s="4" t="str">
        <f t="shared" si="180"/>
        <v>C0818cam05</v>
      </c>
      <c r="H1930" s="8">
        <f>INDEX(data[join_date],MATCH('4.Endirim'!G1930,data[cust&amp;camp],0))</f>
        <v>44721</v>
      </c>
      <c r="I1930" s="11">
        <f>INDEX(data[GƏLİR],MATCH('4.Endirim'!G1930,data[cust&amp;camp],0))</f>
        <v>22</v>
      </c>
      <c r="J1930" s="10">
        <f t="shared" si="181"/>
        <v>44721</v>
      </c>
      <c r="K1930" s="12">
        <f t="shared" si="182"/>
        <v>22</v>
      </c>
      <c r="L1930" s="12">
        <f t="shared" si="183"/>
        <v>22</v>
      </c>
      <c r="M1930" s="12" t="str">
        <f t="shared" si="184"/>
        <v>endirim olmayacaq</v>
      </c>
      <c r="N1930" t="str">
        <f t="shared" si="185"/>
        <v>C081822</v>
      </c>
    </row>
    <row r="1931" spans="1:14" x14ac:dyDescent="0.25">
      <c r="A1931" t="s">
        <v>3921</v>
      </c>
      <c r="B1931" t="s">
        <v>34</v>
      </c>
      <c r="E1931" s="4" t="s">
        <v>3365</v>
      </c>
      <c r="F1931" s="4" t="s">
        <v>12</v>
      </c>
      <c r="G1931" s="4" t="str">
        <f t="shared" si="180"/>
        <v>C0831cam05</v>
      </c>
      <c r="H1931" s="8">
        <f>INDEX(data[join_date],MATCH('4.Endirim'!G1931,data[cust&amp;camp],0))</f>
        <v>44581</v>
      </c>
      <c r="I1931" s="11">
        <f>INDEX(data[GƏLİR],MATCH('4.Endirim'!G1931,data[cust&amp;camp],0))</f>
        <v>22</v>
      </c>
      <c r="J1931" s="10">
        <f t="shared" si="181"/>
        <v>44955</v>
      </c>
      <c r="K1931" s="12">
        <f t="shared" si="182"/>
        <v>25</v>
      </c>
      <c r="L1931" s="12">
        <f t="shared" si="183"/>
        <v>25</v>
      </c>
      <c r="M1931" s="12" t="str">
        <f t="shared" si="184"/>
        <v>endirim olmayacaq</v>
      </c>
      <c r="N1931" t="str">
        <f t="shared" si="185"/>
        <v>C083125</v>
      </c>
    </row>
    <row r="1932" spans="1:14" x14ac:dyDescent="0.25">
      <c r="A1932" t="s">
        <v>3925</v>
      </c>
      <c r="B1932" t="s">
        <v>18</v>
      </c>
      <c r="E1932" s="4" t="s">
        <v>3429</v>
      </c>
      <c r="F1932" s="4" t="s">
        <v>12</v>
      </c>
      <c r="G1932" s="4" t="str">
        <f t="shared" si="180"/>
        <v>C0847cam05</v>
      </c>
      <c r="H1932" s="8">
        <f>INDEX(data[join_date],MATCH('4.Endirim'!G1932,data[cust&amp;camp],0))</f>
        <v>44810</v>
      </c>
      <c r="I1932" s="11">
        <f>INDEX(data[GƏLİR],MATCH('4.Endirim'!G1932,data[cust&amp;camp],0))</f>
        <v>22</v>
      </c>
      <c r="J1932" s="10">
        <f t="shared" si="181"/>
        <v>44941</v>
      </c>
      <c r="K1932" s="12">
        <f t="shared" si="182"/>
        <v>29</v>
      </c>
      <c r="L1932" s="12">
        <f t="shared" si="183"/>
        <v>29</v>
      </c>
      <c r="M1932" s="12" t="str">
        <f t="shared" si="184"/>
        <v>endirim olmayacaq</v>
      </c>
      <c r="N1932" t="str">
        <f t="shared" si="185"/>
        <v>C084729</v>
      </c>
    </row>
    <row r="1933" spans="1:14" x14ac:dyDescent="0.25">
      <c r="A1933" t="s">
        <v>3925</v>
      </c>
      <c r="B1933" t="s">
        <v>22</v>
      </c>
      <c r="E1933" s="4" t="s">
        <v>3457</v>
      </c>
      <c r="F1933" s="4" t="s">
        <v>12</v>
      </c>
      <c r="G1933" s="4" t="str">
        <f t="shared" si="180"/>
        <v>C0854cam05</v>
      </c>
      <c r="H1933" s="8">
        <f>INDEX(data[join_date],MATCH('4.Endirim'!G1933,data[cust&amp;camp],0))</f>
        <v>44699</v>
      </c>
      <c r="I1933" s="11">
        <f>INDEX(data[GƏLİR],MATCH('4.Endirim'!G1933,data[cust&amp;camp],0))</f>
        <v>22</v>
      </c>
      <c r="J1933" s="10">
        <f t="shared" si="181"/>
        <v>45025</v>
      </c>
      <c r="K1933" s="12">
        <f t="shared" si="182"/>
        <v>29</v>
      </c>
      <c r="L1933" s="12">
        <f t="shared" si="183"/>
        <v>29</v>
      </c>
      <c r="M1933" s="12" t="str">
        <f t="shared" si="184"/>
        <v>endirim olmayacaq</v>
      </c>
      <c r="N1933" t="str">
        <f t="shared" si="185"/>
        <v>C085429</v>
      </c>
    </row>
    <row r="1934" spans="1:14" x14ac:dyDescent="0.25">
      <c r="A1934" t="s">
        <v>3929</v>
      </c>
      <c r="B1934" t="s">
        <v>24</v>
      </c>
      <c r="E1934" s="4" t="s">
        <v>3525</v>
      </c>
      <c r="F1934" s="4" t="s">
        <v>12</v>
      </c>
      <c r="G1934" s="4" t="str">
        <f t="shared" si="180"/>
        <v>C0871cam05</v>
      </c>
      <c r="H1934" s="8">
        <f>INDEX(data[join_date],MATCH('4.Endirim'!G1934,data[cust&amp;camp],0))</f>
        <v>45041</v>
      </c>
      <c r="I1934" s="11">
        <f>INDEX(data[GƏLİR],MATCH('4.Endirim'!G1934,data[cust&amp;camp],0))</f>
        <v>22</v>
      </c>
      <c r="J1934" s="10">
        <f t="shared" si="181"/>
        <v>45041</v>
      </c>
      <c r="K1934" s="12">
        <f t="shared" si="182"/>
        <v>22</v>
      </c>
      <c r="L1934" s="12">
        <f t="shared" si="183"/>
        <v>22</v>
      </c>
      <c r="M1934" s="12" t="str">
        <f t="shared" si="184"/>
        <v>endirim olmayacaq</v>
      </c>
      <c r="N1934" t="str">
        <f t="shared" si="185"/>
        <v>C087122</v>
      </c>
    </row>
    <row r="1935" spans="1:14" x14ac:dyDescent="0.25">
      <c r="A1935" t="s">
        <v>3929</v>
      </c>
      <c r="B1935" t="s">
        <v>26</v>
      </c>
      <c r="E1935" s="4" t="s">
        <v>3553</v>
      </c>
      <c r="F1935" s="4" t="s">
        <v>12</v>
      </c>
      <c r="G1935" s="4" t="str">
        <f t="shared" si="180"/>
        <v>C0878cam05</v>
      </c>
      <c r="H1935" s="8">
        <f>INDEX(data[join_date],MATCH('4.Endirim'!G1935,data[cust&amp;camp],0))</f>
        <v>44894</v>
      </c>
      <c r="I1935" s="11">
        <f>INDEX(data[GƏLİR],MATCH('4.Endirim'!G1935,data[cust&amp;camp],0))</f>
        <v>22</v>
      </c>
      <c r="J1935" s="10">
        <f t="shared" si="181"/>
        <v>44894</v>
      </c>
      <c r="K1935" s="12">
        <f t="shared" si="182"/>
        <v>62</v>
      </c>
      <c r="L1935" s="12">
        <f t="shared" si="183"/>
        <v>22</v>
      </c>
      <c r="M1935" s="12" t="str">
        <f t="shared" si="184"/>
        <v>endirim olmayacaq</v>
      </c>
      <c r="N1935" t="str">
        <f t="shared" si="185"/>
        <v>C087862</v>
      </c>
    </row>
    <row r="1936" spans="1:14" x14ac:dyDescent="0.25">
      <c r="A1936" t="s">
        <v>3933</v>
      </c>
      <c r="B1936" t="s">
        <v>8</v>
      </c>
      <c r="E1936" s="4" t="s">
        <v>3657</v>
      </c>
      <c r="F1936" s="4" t="s">
        <v>12</v>
      </c>
      <c r="G1936" s="4" t="str">
        <f t="shared" si="180"/>
        <v>C0904cam05</v>
      </c>
      <c r="H1936" s="8">
        <f>INDEX(data[join_date],MATCH('4.Endirim'!G1936,data[cust&amp;camp],0))</f>
        <v>44631</v>
      </c>
      <c r="I1936" s="11">
        <f>INDEX(data[GƏLİR],MATCH('4.Endirim'!G1936,data[cust&amp;camp],0))</f>
        <v>22</v>
      </c>
      <c r="J1936" s="10">
        <f t="shared" si="181"/>
        <v>44865</v>
      </c>
      <c r="K1936" s="12">
        <f t="shared" si="182"/>
        <v>22</v>
      </c>
      <c r="L1936" s="12">
        <f t="shared" si="183"/>
        <v>10</v>
      </c>
      <c r="M1936" s="12" t="str">
        <f t="shared" si="184"/>
        <v>endirim :C0904,cam05</v>
      </c>
      <c r="N1936" t="str">
        <f t="shared" si="185"/>
        <v>C090422</v>
      </c>
    </row>
    <row r="1937" spans="1:14" x14ac:dyDescent="0.25">
      <c r="A1937" t="s">
        <v>3933</v>
      </c>
      <c r="B1937" t="s">
        <v>32</v>
      </c>
      <c r="E1937" s="4" t="s">
        <v>3673</v>
      </c>
      <c r="F1937" s="4" t="s">
        <v>12</v>
      </c>
      <c r="G1937" s="4" t="str">
        <f t="shared" si="180"/>
        <v>C0908cam05</v>
      </c>
      <c r="H1937" s="8">
        <f>INDEX(data[join_date],MATCH('4.Endirim'!G1937,data[cust&amp;camp],0))</f>
        <v>44685</v>
      </c>
      <c r="I1937" s="11">
        <f>INDEX(data[GƏLİR],MATCH('4.Endirim'!G1937,data[cust&amp;camp],0))</f>
        <v>22</v>
      </c>
      <c r="J1937" s="10">
        <f t="shared" si="181"/>
        <v>44685</v>
      </c>
      <c r="K1937" s="12">
        <f t="shared" si="182"/>
        <v>62</v>
      </c>
      <c r="L1937" s="12">
        <f t="shared" si="183"/>
        <v>22</v>
      </c>
      <c r="M1937" s="12" t="str">
        <f t="shared" si="184"/>
        <v>endirim olmayacaq</v>
      </c>
      <c r="N1937" t="str">
        <f t="shared" si="185"/>
        <v>C090862</v>
      </c>
    </row>
    <row r="1938" spans="1:14" x14ac:dyDescent="0.25">
      <c r="A1938" t="s">
        <v>3937</v>
      </c>
      <c r="B1938" t="s">
        <v>6</v>
      </c>
      <c r="E1938" s="4" t="s">
        <v>3685</v>
      </c>
      <c r="F1938" s="4" t="s">
        <v>12</v>
      </c>
      <c r="G1938" s="4" t="str">
        <f t="shared" si="180"/>
        <v>C0911cam05</v>
      </c>
      <c r="H1938" s="8">
        <f>INDEX(data[join_date],MATCH('4.Endirim'!G1938,data[cust&amp;camp],0))</f>
        <v>44981</v>
      </c>
      <c r="I1938" s="11">
        <f>INDEX(data[GƏLİR],MATCH('4.Endirim'!G1938,data[cust&amp;camp],0))</f>
        <v>22</v>
      </c>
      <c r="J1938" s="10">
        <f t="shared" si="181"/>
        <v>44981</v>
      </c>
      <c r="K1938" s="12">
        <f t="shared" si="182"/>
        <v>65</v>
      </c>
      <c r="L1938" s="12">
        <f t="shared" si="183"/>
        <v>22</v>
      </c>
      <c r="M1938" s="12" t="str">
        <f t="shared" si="184"/>
        <v>endirim olmayacaq</v>
      </c>
      <c r="N1938" t="str">
        <f t="shared" si="185"/>
        <v>C091165</v>
      </c>
    </row>
    <row r="1939" spans="1:14" x14ac:dyDescent="0.25">
      <c r="A1939" t="s">
        <v>3937</v>
      </c>
      <c r="B1939" t="s">
        <v>8</v>
      </c>
      <c r="E1939" s="4" t="s">
        <v>3697</v>
      </c>
      <c r="F1939" s="4" t="s">
        <v>12</v>
      </c>
      <c r="G1939" s="4" t="str">
        <f t="shared" si="180"/>
        <v>C0914cam05</v>
      </c>
      <c r="H1939" s="8">
        <f>INDEX(data[join_date],MATCH('4.Endirim'!G1939,data[cust&amp;camp],0))</f>
        <v>44873</v>
      </c>
      <c r="I1939" s="11">
        <f>INDEX(data[GƏLİR],MATCH('4.Endirim'!G1939,data[cust&amp;camp],0))</f>
        <v>22</v>
      </c>
      <c r="J1939" s="10">
        <f t="shared" si="181"/>
        <v>44976</v>
      </c>
      <c r="K1939" s="12">
        <f t="shared" si="182"/>
        <v>29</v>
      </c>
      <c r="L1939" s="12">
        <f t="shared" si="183"/>
        <v>29</v>
      </c>
      <c r="M1939" s="12" t="str">
        <f t="shared" si="184"/>
        <v>endirim olmayacaq</v>
      </c>
      <c r="N1939" t="str">
        <f t="shared" si="185"/>
        <v>C091429</v>
      </c>
    </row>
    <row r="1940" spans="1:14" x14ac:dyDescent="0.25">
      <c r="A1940" t="s">
        <v>3941</v>
      </c>
      <c r="B1940" t="s">
        <v>12</v>
      </c>
      <c r="E1940" s="4" t="s">
        <v>3713</v>
      </c>
      <c r="F1940" s="4" t="s">
        <v>12</v>
      </c>
      <c r="G1940" s="4" t="str">
        <f t="shared" si="180"/>
        <v>C0918cam05</v>
      </c>
      <c r="H1940" s="8">
        <f>INDEX(data[join_date],MATCH('4.Endirim'!G1940,data[cust&amp;camp],0))</f>
        <v>44921</v>
      </c>
      <c r="I1940" s="11">
        <f>INDEX(data[GƏLİR],MATCH('4.Endirim'!G1940,data[cust&amp;camp],0))</f>
        <v>22</v>
      </c>
      <c r="J1940" s="10">
        <f t="shared" si="181"/>
        <v>44984</v>
      </c>
      <c r="K1940" s="12">
        <f t="shared" si="182"/>
        <v>27</v>
      </c>
      <c r="L1940" s="12">
        <f t="shared" si="183"/>
        <v>27</v>
      </c>
      <c r="M1940" s="12" t="str">
        <f t="shared" si="184"/>
        <v>endirim olmayacaq</v>
      </c>
      <c r="N1940" t="str">
        <f t="shared" si="185"/>
        <v>C091827</v>
      </c>
    </row>
    <row r="1941" spans="1:14" x14ac:dyDescent="0.25">
      <c r="A1941" t="s">
        <v>3941</v>
      </c>
      <c r="B1941" t="s">
        <v>26</v>
      </c>
      <c r="E1941" s="4" t="s">
        <v>3733</v>
      </c>
      <c r="F1941" s="4" t="s">
        <v>12</v>
      </c>
      <c r="G1941" s="4" t="str">
        <f t="shared" si="180"/>
        <v>C0923cam05</v>
      </c>
      <c r="H1941" s="8">
        <f>INDEX(data[join_date],MATCH('4.Endirim'!G1941,data[cust&amp;camp],0))</f>
        <v>44615</v>
      </c>
      <c r="I1941" s="11">
        <f>INDEX(data[GƏLİR],MATCH('4.Endirim'!G1941,data[cust&amp;camp],0))</f>
        <v>22</v>
      </c>
      <c r="J1941" s="10">
        <f t="shared" si="181"/>
        <v>44673</v>
      </c>
      <c r="K1941" s="12">
        <f t="shared" si="182"/>
        <v>25</v>
      </c>
      <c r="L1941" s="12">
        <f t="shared" si="183"/>
        <v>25</v>
      </c>
      <c r="M1941" s="12" t="str">
        <f t="shared" si="184"/>
        <v>endirim olmayacaq</v>
      </c>
      <c r="N1941" t="str">
        <f t="shared" si="185"/>
        <v>C092325</v>
      </c>
    </row>
    <row r="1942" spans="1:14" x14ac:dyDescent="0.25">
      <c r="A1942" t="s">
        <v>3941</v>
      </c>
      <c r="B1942" t="s">
        <v>30</v>
      </c>
      <c r="E1942" s="4" t="s">
        <v>3749</v>
      </c>
      <c r="F1942" s="4" t="s">
        <v>12</v>
      </c>
      <c r="G1942" s="4" t="str">
        <f t="shared" si="180"/>
        <v>C0927cam05</v>
      </c>
      <c r="H1942" s="8">
        <f>INDEX(data[join_date],MATCH('4.Endirim'!G1942,data[cust&amp;camp],0))</f>
        <v>44984</v>
      </c>
      <c r="I1942" s="11">
        <f>INDEX(data[GƏLİR],MATCH('4.Endirim'!G1942,data[cust&amp;camp],0))</f>
        <v>22</v>
      </c>
      <c r="J1942" s="10">
        <f t="shared" si="181"/>
        <v>44984</v>
      </c>
      <c r="K1942" s="12">
        <f t="shared" si="182"/>
        <v>25</v>
      </c>
      <c r="L1942" s="12">
        <f t="shared" si="183"/>
        <v>22</v>
      </c>
      <c r="M1942" s="12" t="str">
        <f t="shared" si="184"/>
        <v>endirim olmayacaq</v>
      </c>
      <c r="N1942" t="str">
        <f t="shared" si="185"/>
        <v>C092725</v>
      </c>
    </row>
    <row r="1943" spans="1:14" x14ac:dyDescent="0.25">
      <c r="A1943" t="s">
        <v>3945</v>
      </c>
      <c r="B1943" t="s">
        <v>14</v>
      </c>
      <c r="E1943" s="4" t="s">
        <v>3813</v>
      </c>
      <c r="F1943" s="4" t="s">
        <v>12</v>
      </c>
      <c r="G1943" s="4" t="str">
        <f t="shared" si="180"/>
        <v>C0943cam05</v>
      </c>
      <c r="H1943" s="8">
        <f>INDEX(data[join_date],MATCH('4.Endirim'!G1943,data[cust&amp;camp],0))</f>
        <v>44821</v>
      </c>
      <c r="I1943" s="11">
        <f>INDEX(data[GƏLİR],MATCH('4.Endirim'!G1943,data[cust&amp;camp],0))</f>
        <v>22</v>
      </c>
      <c r="J1943" s="10">
        <f t="shared" si="181"/>
        <v>44821</v>
      </c>
      <c r="K1943" s="12">
        <f t="shared" si="182"/>
        <v>26</v>
      </c>
      <c r="L1943" s="12">
        <f t="shared" si="183"/>
        <v>22</v>
      </c>
      <c r="M1943" s="12" t="str">
        <f t="shared" si="184"/>
        <v>endirim olmayacaq</v>
      </c>
      <c r="N1943" t="str">
        <f t="shared" si="185"/>
        <v>C094326</v>
      </c>
    </row>
    <row r="1944" spans="1:14" x14ac:dyDescent="0.25">
      <c r="A1944" t="s">
        <v>3945</v>
      </c>
      <c r="B1944" t="s">
        <v>26</v>
      </c>
      <c r="E1944" s="4" t="s">
        <v>3889</v>
      </c>
      <c r="F1944" s="4" t="s">
        <v>12</v>
      </c>
      <c r="G1944" s="4" t="str">
        <f t="shared" si="180"/>
        <v>C0962cam05</v>
      </c>
      <c r="H1944" s="8">
        <f>INDEX(data[join_date],MATCH('4.Endirim'!G1944,data[cust&amp;camp],0))</f>
        <v>44631</v>
      </c>
      <c r="I1944" s="11">
        <f>INDEX(data[GƏLİR],MATCH('4.Endirim'!G1944,data[cust&amp;camp],0))</f>
        <v>22</v>
      </c>
      <c r="J1944" s="10">
        <f t="shared" si="181"/>
        <v>44883</v>
      </c>
      <c r="K1944" s="12">
        <f t="shared" si="182"/>
        <v>75</v>
      </c>
      <c r="L1944" s="12">
        <f t="shared" si="183"/>
        <v>75</v>
      </c>
      <c r="M1944" s="12" t="str">
        <f t="shared" si="184"/>
        <v>endirim olmayacaq</v>
      </c>
      <c r="N1944" t="str">
        <f t="shared" si="185"/>
        <v>C096275</v>
      </c>
    </row>
    <row r="1945" spans="1:14" x14ac:dyDescent="0.25">
      <c r="A1945" t="s">
        <v>3945</v>
      </c>
      <c r="B1945" t="s">
        <v>32</v>
      </c>
      <c r="E1945" s="4" t="s">
        <v>3893</v>
      </c>
      <c r="F1945" s="4" t="s">
        <v>12</v>
      </c>
      <c r="G1945" s="4" t="str">
        <f t="shared" si="180"/>
        <v>C0963cam05</v>
      </c>
      <c r="H1945" s="8">
        <f>INDEX(data[join_date],MATCH('4.Endirim'!G1945,data[cust&amp;camp],0))</f>
        <v>44595</v>
      </c>
      <c r="I1945" s="11">
        <f>INDEX(data[GƏLİR],MATCH('4.Endirim'!G1945,data[cust&amp;camp],0))</f>
        <v>22</v>
      </c>
      <c r="J1945" s="10">
        <f t="shared" si="181"/>
        <v>44795</v>
      </c>
      <c r="K1945" s="12">
        <f t="shared" si="182"/>
        <v>66</v>
      </c>
      <c r="L1945" s="12">
        <f t="shared" si="183"/>
        <v>66</v>
      </c>
      <c r="M1945" s="12" t="str">
        <f t="shared" si="184"/>
        <v>endirim olmayacaq</v>
      </c>
      <c r="N1945" t="str">
        <f t="shared" si="185"/>
        <v>C096366</v>
      </c>
    </row>
    <row r="1946" spans="1:14" x14ac:dyDescent="0.25">
      <c r="A1946" t="s">
        <v>3949</v>
      </c>
      <c r="B1946" t="s">
        <v>12</v>
      </c>
      <c r="E1946" s="4" t="s">
        <v>3913</v>
      </c>
      <c r="F1946" s="4" t="s">
        <v>12</v>
      </c>
      <c r="G1946" s="4" t="str">
        <f t="shared" si="180"/>
        <v>C0968cam05</v>
      </c>
      <c r="H1946" s="8">
        <f>INDEX(data[join_date],MATCH('4.Endirim'!G1946,data[cust&amp;camp],0))</f>
        <v>44578</v>
      </c>
      <c r="I1946" s="11">
        <f>INDEX(data[GƏLİR],MATCH('4.Endirim'!G1946,data[cust&amp;camp],0))</f>
        <v>22</v>
      </c>
      <c r="J1946" s="10">
        <f t="shared" si="181"/>
        <v>45027</v>
      </c>
      <c r="K1946" s="12">
        <f t="shared" si="182"/>
        <v>26</v>
      </c>
      <c r="L1946" s="12">
        <f t="shared" si="183"/>
        <v>25</v>
      </c>
      <c r="M1946" s="12" t="str">
        <f t="shared" si="184"/>
        <v>endirim olmayacaq</v>
      </c>
      <c r="N1946" t="str">
        <f t="shared" si="185"/>
        <v>C096826</v>
      </c>
    </row>
    <row r="1947" spans="1:14" x14ac:dyDescent="0.25">
      <c r="A1947" t="s">
        <v>3949</v>
      </c>
      <c r="B1947" t="s">
        <v>16</v>
      </c>
      <c r="E1947" s="4" t="s">
        <v>3941</v>
      </c>
      <c r="F1947" s="4" t="s">
        <v>12</v>
      </c>
      <c r="G1947" s="4" t="str">
        <f t="shared" si="180"/>
        <v>C0975cam05</v>
      </c>
      <c r="H1947" s="8">
        <f>INDEX(data[join_date],MATCH('4.Endirim'!G1947,data[cust&amp;camp],0))</f>
        <v>44751</v>
      </c>
      <c r="I1947" s="11">
        <f>INDEX(data[GƏLİR],MATCH('4.Endirim'!G1947,data[cust&amp;camp],0))</f>
        <v>22</v>
      </c>
      <c r="J1947" s="10">
        <f t="shared" si="181"/>
        <v>44976</v>
      </c>
      <c r="K1947" s="12">
        <f t="shared" si="182"/>
        <v>65</v>
      </c>
      <c r="L1947" s="12">
        <f t="shared" si="183"/>
        <v>28</v>
      </c>
      <c r="M1947" s="12" t="str">
        <f t="shared" si="184"/>
        <v>endirim olmayacaq</v>
      </c>
      <c r="N1947" t="str">
        <f t="shared" si="185"/>
        <v>C097565</v>
      </c>
    </row>
    <row r="1948" spans="1:14" x14ac:dyDescent="0.25">
      <c r="A1948" t="s">
        <v>3949</v>
      </c>
      <c r="B1948" t="s">
        <v>20</v>
      </c>
      <c r="E1948" s="4" t="s">
        <v>3949</v>
      </c>
      <c r="F1948" s="4" t="s">
        <v>12</v>
      </c>
      <c r="G1948" s="4" t="str">
        <f t="shared" si="180"/>
        <v>C0977cam05</v>
      </c>
      <c r="H1948" s="8">
        <f>INDEX(data[join_date],MATCH('4.Endirim'!G1948,data[cust&amp;camp],0))</f>
        <v>44937</v>
      </c>
      <c r="I1948" s="11">
        <f>INDEX(data[GƏLİR],MATCH('4.Endirim'!G1948,data[cust&amp;camp],0))</f>
        <v>22</v>
      </c>
      <c r="J1948" s="10">
        <f t="shared" si="181"/>
        <v>44937</v>
      </c>
      <c r="K1948" s="12">
        <f t="shared" si="182"/>
        <v>75</v>
      </c>
      <c r="L1948" s="12">
        <f t="shared" si="183"/>
        <v>22</v>
      </c>
      <c r="M1948" s="12" t="str">
        <f t="shared" si="184"/>
        <v>endirim olmayacaq</v>
      </c>
      <c r="N1948" t="str">
        <f t="shared" si="185"/>
        <v>C097775</v>
      </c>
    </row>
  </sheetData>
  <autoFilter ref="E3:M1948" xr:uid="{26C67CA6-6539-4B91-81D4-F43A31EF939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E787-7CDB-4090-BF61-D9C17BBF9000}">
  <dimension ref="B3:L1948"/>
  <sheetViews>
    <sheetView tabSelected="1" topLeftCell="B1" workbookViewId="0">
      <selection activeCell="G4" sqref="G4"/>
    </sheetView>
  </sheetViews>
  <sheetFormatPr defaultRowHeight="15" x14ac:dyDescent="0.25"/>
  <cols>
    <col min="1" max="1" width="9.140625" customWidth="1"/>
    <col min="2" max="2" width="12.7109375" customWidth="1"/>
    <col min="3" max="3" width="21.140625" customWidth="1"/>
    <col min="4" max="4" width="15" customWidth="1"/>
    <col min="5" max="5" width="18.7109375" customWidth="1"/>
    <col min="6" max="6" width="19" customWidth="1"/>
    <col min="8" max="10" width="9.140625" customWidth="1"/>
    <col min="11" max="12" width="13.7109375" customWidth="1"/>
  </cols>
  <sheetData>
    <row r="3" spans="2:12" x14ac:dyDescent="0.25">
      <c r="B3" s="16" t="s">
        <v>3953</v>
      </c>
      <c r="C3" s="19" t="s">
        <v>3992</v>
      </c>
      <c r="D3" s="19" t="s">
        <v>3993</v>
      </c>
      <c r="E3" s="19" t="s">
        <v>3967</v>
      </c>
      <c r="F3" s="19" t="s">
        <v>3994</v>
      </c>
      <c r="G3" s="20" t="s">
        <v>3996</v>
      </c>
      <c r="J3" s="7" t="s">
        <v>3953</v>
      </c>
      <c r="K3" s="7" t="s">
        <v>3954</v>
      </c>
      <c r="L3" s="9" t="s">
        <v>3966</v>
      </c>
    </row>
    <row r="4" spans="2:12" x14ac:dyDescent="0.25">
      <c r="B4" s="17" t="s">
        <v>43</v>
      </c>
      <c r="C4" s="1">
        <f>VLOOKUP('4.Endirim2'!B4,'4.Endirim'!$E$3:$M$1948,6,FALSE)</f>
        <v>45038</v>
      </c>
      <c r="D4">
        <f>VLOOKUP('4.Endirim2'!B4,'4.Endirim'!$E$3:$M$1948,7,FALSE)</f>
        <v>65</v>
      </c>
      <c r="E4">
        <f>VLOOKUP('4.Endirim2'!B4,'4.Endirim'!$E$3:$M$1948,8,FALSE)</f>
        <v>29</v>
      </c>
      <c r="F4" t="str">
        <f>IF(E4&gt;=D4,"endirim yoxdur","Endirim"&amp;" "&amp;VLOOKUP('4.Endirim2'!B4,'4.Endirim'!$E$4:$M$1948,7,FALSE))</f>
        <v>Endirim 65</v>
      </c>
      <c r="G4" t="str">
        <f>VLOOKUP(B4,$J$4:$L$1948,2,FALSE)</f>
        <v>cam17</v>
      </c>
      <c r="J4" s="4" t="s">
        <v>43</v>
      </c>
      <c r="K4" s="4" t="s">
        <v>36</v>
      </c>
      <c r="L4" s="12">
        <f>_xlfn.MAXIFS(data[GƏLİR],data[id_customer],'4.Endirim2'!B4)</f>
        <v>65</v>
      </c>
    </row>
    <row r="5" spans="2:12" x14ac:dyDescent="0.25">
      <c r="B5" s="17" t="s">
        <v>48</v>
      </c>
      <c r="C5" s="1">
        <f>VLOOKUP('4.Endirim2'!B5,'4.Endirim'!$E$3:$M$1948,6,FALSE)</f>
        <v>44967</v>
      </c>
      <c r="D5">
        <f>VLOOKUP('4.Endirim2'!B5,'4.Endirim'!$E$3:$M$1948,7,FALSE)</f>
        <v>62</v>
      </c>
      <c r="E5">
        <f>VLOOKUP('4.Endirim2'!B5,'4.Endirim'!$E$3:$M$1948,8,FALSE)</f>
        <v>26</v>
      </c>
      <c r="F5" t="str">
        <f>IF(E5&gt;=D5,"endirim yoxdur","Endirim" &amp;" "&amp; VLOOKUP('4.Endirim2'!B5,'4.Endirim'!$E$4:$M$1948,7,FALSE))</f>
        <v>Endirim 62</v>
      </c>
      <c r="G5" t="str">
        <f t="shared" ref="G5:G68" si="0">VLOOKUP(B5,$J$4:$L$1948,2,FALSE)</f>
        <v>cam02</v>
      </c>
      <c r="J5" s="4" t="s">
        <v>56</v>
      </c>
      <c r="K5" s="4" t="s">
        <v>36</v>
      </c>
      <c r="L5" s="12">
        <f>_xlfn.MAXIFS(data[GƏLİR],data[id_customer],'4.Endirim2'!B5)</f>
        <v>62</v>
      </c>
    </row>
    <row r="6" spans="2:12" x14ac:dyDescent="0.25">
      <c r="B6" s="17" t="s">
        <v>52</v>
      </c>
      <c r="C6" s="1">
        <f>VLOOKUP('4.Endirim2'!B6,'4.Endirim'!$E$3:$M$1948,6,FALSE)</f>
        <v>44922</v>
      </c>
      <c r="D6">
        <f>VLOOKUP('4.Endirim2'!B6,'4.Endirim'!$E$3:$M$1948,7,FALSE)</f>
        <v>62</v>
      </c>
      <c r="E6">
        <f>VLOOKUP('4.Endirim2'!B6,'4.Endirim'!$E$3:$M$1948,8,FALSE)</f>
        <v>28</v>
      </c>
      <c r="F6" t="str">
        <f>IF(E6&gt;=D6,"endirim yoxdur","Endirim" &amp;" "&amp; VLOOKUP('4.Endirim2'!B6,'4.Endirim'!$E$4:$M$1948,7,FALSE))</f>
        <v>Endirim 62</v>
      </c>
      <c r="G6" t="str">
        <f t="shared" si="0"/>
        <v>cam02</v>
      </c>
      <c r="J6" s="4" t="s">
        <v>93</v>
      </c>
      <c r="K6" s="4" t="s">
        <v>36</v>
      </c>
      <c r="L6" s="12">
        <f>_xlfn.MAXIFS(data[GƏLİR],data[id_customer],'4.Endirim2'!B6)</f>
        <v>62</v>
      </c>
    </row>
    <row r="7" spans="2:12" x14ac:dyDescent="0.25">
      <c r="B7" s="17" t="s">
        <v>56</v>
      </c>
      <c r="C7" s="1">
        <f>VLOOKUP('4.Endirim2'!B7,'4.Endirim'!$E$3:$M$1948,6,FALSE)</f>
        <v>44960</v>
      </c>
      <c r="D7">
        <f>VLOOKUP('4.Endirim2'!B7,'4.Endirim'!$E$3:$M$1948,7,FALSE)</f>
        <v>29</v>
      </c>
      <c r="E7">
        <f>VLOOKUP('4.Endirim2'!B7,'4.Endirim'!$E$3:$M$1948,8,FALSE)</f>
        <v>13</v>
      </c>
      <c r="F7" t="str">
        <f>IF(E7&gt;=D7,"endirim yoxdur","Endirim" &amp;" "&amp; VLOOKUP('4.Endirim2'!B7,'4.Endirim'!$E$4:$M$1948,7,FALSE))</f>
        <v>Endirim 29</v>
      </c>
      <c r="G7" t="str">
        <f t="shared" si="0"/>
        <v>cam17</v>
      </c>
      <c r="J7" s="4" t="s">
        <v>129</v>
      </c>
      <c r="K7" s="4" t="s">
        <v>36</v>
      </c>
      <c r="L7" s="12">
        <f>_xlfn.MAXIFS(data[GƏLİR],data[id_customer],'4.Endirim2'!B7)</f>
        <v>29</v>
      </c>
    </row>
    <row r="8" spans="2:12" x14ac:dyDescent="0.25">
      <c r="B8" s="18" t="s">
        <v>60</v>
      </c>
      <c r="C8" s="1">
        <f>VLOOKUP('4.Endirim2'!B8,'4.Endirim'!$E$3:$M$1948,6,FALSE)</f>
        <v>45035</v>
      </c>
      <c r="D8">
        <f>VLOOKUP('4.Endirim2'!B8,'4.Endirim'!$E$3:$M$1948,7,FALSE)</f>
        <v>27</v>
      </c>
      <c r="E8">
        <f>VLOOKUP('4.Endirim2'!B8,'4.Endirim'!$E$3:$M$1948,8,FALSE)</f>
        <v>27</v>
      </c>
      <c r="F8" t="str">
        <f>IF(E8&gt;=D8,"endirim yoxdur","Endirim" &amp;" "&amp; VLOOKUP('4.Endirim2'!B8,'4.Endirim'!$E$4:$M$1948,7,FALSE))</f>
        <v>endirim yoxdur</v>
      </c>
      <c r="G8" t="str">
        <f t="shared" si="0"/>
        <v>cam08</v>
      </c>
      <c r="J8" s="4" t="s">
        <v>137</v>
      </c>
      <c r="K8" s="4" t="s">
        <v>36</v>
      </c>
      <c r="L8" s="12">
        <f>_xlfn.MAXIFS(data[GƏLİR],data[id_customer],'4.Endirim2'!B8)</f>
        <v>27</v>
      </c>
    </row>
    <row r="9" spans="2:12" x14ac:dyDescent="0.25">
      <c r="B9" s="17" t="s">
        <v>65</v>
      </c>
      <c r="C9" s="1">
        <f>VLOOKUP('4.Endirim2'!B9,'4.Endirim'!$E$3:$M$1948,6,FALSE)</f>
        <v>45008</v>
      </c>
      <c r="D9">
        <f>VLOOKUP('4.Endirim2'!B9,'4.Endirim'!$E$3:$M$1948,7,FALSE)</f>
        <v>62</v>
      </c>
      <c r="E9">
        <f>VLOOKUP('4.Endirim2'!B9,'4.Endirim'!$E$3:$M$1948,8,FALSE)</f>
        <v>62</v>
      </c>
      <c r="F9" t="str">
        <f>IF(E9&gt;=D9,"endirim yoxdur","Endirim" &amp;" "&amp; VLOOKUP('4.Endirim2'!B9,'4.Endirim'!$E$4:$M$1948,7,FALSE))</f>
        <v>endirim yoxdur</v>
      </c>
      <c r="G9" t="str">
        <f t="shared" si="0"/>
        <v>cam14</v>
      </c>
      <c r="J9" s="4" t="s">
        <v>165</v>
      </c>
      <c r="K9" s="4" t="s">
        <v>36</v>
      </c>
      <c r="L9" s="12">
        <f>_xlfn.MAXIFS(data[GƏLİR],data[id_customer],'4.Endirim2'!B9)</f>
        <v>62</v>
      </c>
    </row>
    <row r="10" spans="2:12" x14ac:dyDescent="0.25">
      <c r="B10" s="18" t="s">
        <v>69</v>
      </c>
      <c r="C10" s="1">
        <f>VLOOKUP('4.Endirim2'!B10,'4.Endirim'!$E$3:$M$1948,6,FALSE)</f>
        <v>44781</v>
      </c>
      <c r="D10">
        <f>VLOOKUP('4.Endirim2'!B10,'4.Endirim'!$E$3:$M$1948,7,FALSE)</f>
        <v>27</v>
      </c>
      <c r="E10">
        <f>VLOOKUP('4.Endirim2'!B10,'4.Endirim'!$E$3:$M$1948,8,FALSE)</f>
        <v>27</v>
      </c>
      <c r="F10" t="str">
        <f>IF(E10&gt;=D10,"endirim yoxdur","Endirim" &amp;" "&amp; VLOOKUP('4.Endirim2'!B10,'4.Endirim'!$E$4:$M$1948,7,FALSE))</f>
        <v>endirim yoxdur</v>
      </c>
      <c r="G10" t="str">
        <f t="shared" si="0"/>
        <v>cam08</v>
      </c>
      <c r="J10" s="4" t="s">
        <v>177</v>
      </c>
      <c r="K10" s="4" t="s">
        <v>36</v>
      </c>
      <c r="L10" s="12">
        <f>_xlfn.MAXIFS(data[GƏLİR],data[id_customer],'4.Endirim2'!B10)</f>
        <v>27</v>
      </c>
    </row>
    <row r="11" spans="2:12" x14ac:dyDescent="0.25">
      <c r="B11" s="18" t="s">
        <v>73</v>
      </c>
      <c r="C11" s="1">
        <f>VLOOKUP('4.Endirim2'!B11,'4.Endirim'!$E$3:$M$1948,6,FALSE)</f>
        <v>44900</v>
      </c>
      <c r="D11">
        <f>VLOOKUP('4.Endirim2'!B11,'4.Endirim'!$E$3:$M$1948,7,FALSE)</f>
        <v>65</v>
      </c>
      <c r="E11">
        <f>VLOOKUP('4.Endirim2'!B11,'4.Endirim'!$E$3:$M$1948,8,FALSE)</f>
        <v>65</v>
      </c>
      <c r="F11" t="str">
        <f>IF(E11&gt;=D11,"endirim yoxdur","Endirim" &amp;" "&amp; VLOOKUP('4.Endirim2'!B11,'4.Endirim'!$E$4:$M$1948,7,FALSE))</f>
        <v>endirim yoxdur</v>
      </c>
      <c r="G11" t="str">
        <f t="shared" si="0"/>
        <v>cam12</v>
      </c>
      <c r="J11" s="4" t="s">
        <v>197</v>
      </c>
      <c r="K11" s="4" t="s">
        <v>36</v>
      </c>
      <c r="L11" s="12">
        <f>_xlfn.MAXIFS(data[GƏLİR],data[id_customer],'4.Endirim2'!B11)</f>
        <v>65</v>
      </c>
    </row>
    <row r="12" spans="2:12" x14ac:dyDescent="0.25">
      <c r="B12" s="18" t="s">
        <v>77</v>
      </c>
      <c r="C12" s="1">
        <f>VLOOKUP('4.Endirim2'!B12,'4.Endirim'!$E$3:$M$1948,6,FALSE)</f>
        <v>44899</v>
      </c>
      <c r="D12">
        <f>VLOOKUP('4.Endirim2'!B12,'4.Endirim'!$E$3:$M$1948,7,FALSE)</f>
        <v>14</v>
      </c>
      <c r="E12">
        <f>VLOOKUP('4.Endirim2'!B12,'4.Endirim'!$E$3:$M$1948,8,FALSE)</f>
        <v>13</v>
      </c>
      <c r="F12" t="str">
        <f>IF(E12&gt;=D12,"endirim yoxdur","Endirim" &amp;" "&amp; VLOOKUP('4.Endirim2'!B12,'4.Endirim'!$E$4:$M$1948,7,FALSE))</f>
        <v>Endirim 14</v>
      </c>
      <c r="G12" t="str">
        <f t="shared" si="0"/>
        <v>cam06</v>
      </c>
      <c r="J12" s="4" t="s">
        <v>217</v>
      </c>
      <c r="K12" s="4" t="s">
        <v>36</v>
      </c>
      <c r="L12" s="12">
        <f>_xlfn.MAXIFS(data[GƏLİR],data[id_customer],'4.Endirim2'!B12)</f>
        <v>14</v>
      </c>
    </row>
    <row r="13" spans="2:12" x14ac:dyDescent="0.25">
      <c r="B13" s="17" t="s">
        <v>81</v>
      </c>
      <c r="C13" s="1">
        <f>VLOOKUP('4.Endirim2'!B13,'4.Endirim'!$E$3:$M$1948,6,FALSE)</f>
        <v>44837</v>
      </c>
      <c r="D13">
        <f>VLOOKUP('4.Endirim2'!B13,'4.Endirim'!$E$3:$M$1948,7,FALSE)</f>
        <v>75</v>
      </c>
      <c r="E13">
        <f>VLOOKUP('4.Endirim2'!B13,'4.Endirim'!$E$3:$M$1948,8,FALSE)</f>
        <v>13</v>
      </c>
      <c r="F13" t="str">
        <f>IF(E13&gt;=D13,"endirim yoxdur","Endirim" &amp;" "&amp; VLOOKUP('4.Endirim2'!B13,'4.Endirim'!$E$4:$M$1948,7,FALSE))</f>
        <v>Endirim 75</v>
      </c>
      <c r="G13" t="str">
        <f t="shared" si="0"/>
        <v>cam06</v>
      </c>
      <c r="J13" s="4" t="s">
        <v>225</v>
      </c>
      <c r="K13" s="4" t="s">
        <v>36</v>
      </c>
      <c r="L13" s="12">
        <f>_xlfn.MAXIFS(data[GƏLİR],data[id_customer],'4.Endirim2'!B13)</f>
        <v>75</v>
      </c>
    </row>
    <row r="14" spans="2:12" x14ac:dyDescent="0.25">
      <c r="B14" s="18" t="s">
        <v>85</v>
      </c>
      <c r="C14" s="1">
        <f>VLOOKUP('4.Endirim2'!B14,'4.Endirim'!$E$3:$M$1948,6,FALSE)</f>
        <v>45025</v>
      </c>
      <c r="D14">
        <f>VLOOKUP('4.Endirim2'!B14,'4.Endirim'!$E$3:$M$1948,7,FALSE)</f>
        <v>65</v>
      </c>
      <c r="E14">
        <f>VLOOKUP('4.Endirim2'!B14,'4.Endirim'!$E$3:$M$1948,8,FALSE)</f>
        <v>65</v>
      </c>
      <c r="F14" t="str">
        <f>IF(E14&gt;=D14,"endirim yoxdur","Endirim" &amp;" "&amp; VLOOKUP('4.Endirim2'!B14,'4.Endirim'!$E$4:$M$1948,7,FALSE))</f>
        <v>endirim yoxdur</v>
      </c>
      <c r="G14" t="str">
        <f t="shared" si="0"/>
        <v>cam07</v>
      </c>
      <c r="J14" s="4" t="s">
        <v>253</v>
      </c>
      <c r="K14" s="4" t="s">
        <v>36</v>
      </c>
      <c r="L14" s="12">
        <f>_xlfn.MAXIFS(data[GƏLİR],data[id_customer],'4.Endirim2'!B14)</f>
        <v>65</v>
      </c>
    </row>
    <row r="15" spans="2:12" x14ac:dyDescent="0.25">
      <c r="B15" s="18" t="s">
        <v>89</v>
      </c>
      <c r="C15" s="1">
        <f>VLOOKUP('4.Endirim2'!B15,'4.Endirim'!$E$3:$M$1948,6,FALSE)</f>
        <v>45012</v>
      </c>
      <c r="D15">
        <f>VLOOKUP('4.Endirim2'!B15,'4.Endirim'!$E$3:$M$1948,7,FALSE)</f>
        <v>66</v>
      </c>
      <c r="E15">
        <f>VLOOKUP('4.Endirim2'!B15,'4.Endirim'!$E$3:$M$1948,8,FALSE)</f>
        <v>25</v>
      </c>
      <c r="F15" t="str">
        <f>IF(E15&gt;=D15,"endirim yoxdur","Endirim" &amp;" "&amp; VLOOKUP('4.Endirim2'!B15,'4.Endirim'!$E$4:$M$1948,7,FALSE))</f>
        <v>Endirim 66</v>
      </c>
      <c r="G15" t="str">
        <f t="shared" si="0"/>
        <v>cam13</v>
      </c>
      <c r="J15" s="4" t="s">
        <v>277</v>
      </c>
      <c r="K15" s="4" t="s">
        <v>36</v>
      </c>
      <c r="L15" s="12">
        <f>_xlfn.MAXIFS(data[GƏLİR],data[id_customer],'4.Endirim2'!B15)</f>
        <v>66</v>
      </c>
    </row>
    <row r="16" spans="2:12" x14ac:dyDescent="0.25">
      <c r="B16" s="17" t="s">
        <v>93</v>
      </c>
      <c r="C16" s="1">
        <f>VLOOKUP('4.Endirim2'!B16,'4.Endirim'!$E$3:$M$1948,6,FALSE)</f>
        <v>44960</v>
      </c>
      <c r="D16">
        <f>VLOOKUP('4.Endirim2'!B16,'4.Endirim'!$E$3:$M$1948,7,FALSE)</f>
        <v>65</v>
      </c>
      <c r="E16">
        <f>VLOOKUP('4.Endirim2'!B16,'4.Endirim'!$E$3:$M$1948,8,FALSE)</f>
        <v>10</v>
      </c>
      <c r="F16" t="str">
        <f>IF(E16&gt;=D16,"endirim yoxdur","Endirim" &amp;" "&amp; VLOOKUP('4.Endirim2'!B16,'4.Endirim'!$E$4:$M$1948,7,FALSE))</f>
        <v>Endirim 65</v>
      </c>
      <c r="G16" t="str">
        <f t="shared" si="0"/>
        <v>cam17</v>
      </c>
      <c r="J16" s="4" t="s">
        <v>305</v>
      </c>
      <c r="K16" s="4" t="s">
        <v>36</v>
      </c>
      <c r="L16" s="12">
        <f>_xlfn.MAXIFS(data[GƏLİR],data[id_customer],'4.Endirim2'!B16)</f>
        <v>65</v>
      </c>
    </row>
    <row r="17" spans="2:12" x14ac:dyDescent="0.25">
      <c r="B17" s="18" t="s">
        <v>97</v>
      </c>
      <c r="C17" s="1">
        <f>VLOOKUP('4.Endirim2'!B17,'4.Endirim'!$E$3:$M$1948,6,FALSE)</f>
        <v>44848</v>
      </c>
      <c r="D17">
        <f>VLOOKUP('4.Endirim2'!B17,'4.Endirim'!$E$3:$M$1948,7,FALSE)</f>
        <v>26</v>
      </c>
      <c r="E17">
        <f>VLOOKUP('4.Endirim2'!B17,'4.Endirim'!$E$3:$M$1948,8,FALSE)</f>
        <v>26</v>
      </c>
      <c r="F17" t="str">
        <f>IF(E17&gt;=D17,"endirim yoxdur","Endirim" &amp;" "&amp; VLOOKUP('4.Endirim2'!B17,'4.Endirim'!$E$4:$M$1948,7,FALSE))</f>
        <v>endirim yoxdur</v>
      </c>
      <c r="G17" t="str">
        <f t="shared" si="0"/>
        <v>cam02</v>
      </c>
      <c r="J17" s="4" t="s">
        <v>329</v>
      </c>
      <c r="K17" s="4" t="s">
        <v>36</v>
      </c>
      <c r="L17" s="12">
        <f>_xlfn.MAXIFS(data[GƏLİR],data[id_customer],'4.Endirim2'!B17)</f>
        <v>26</v>
      </c>
    </row>
    <row r="18" spans="2:12" x14ac:dyDescent="0.25">
      <c r="B18" s="17" t="s">
        <v>101</v>
      </c>
      <c r="C18" s="1">
        <f>VLOOKUP('4.Endirim2'!B18,'4.Endirim'!$E$3:$M$1948,6,FALSE)</f>
        <v>44997</v>
      </c>
      <c r="D18">
        <f>VLOOKUP('4.Endirim2'!B18,'4.Endirim'!$E$3:$M$1948,7,FALSE)</f>
        <v>27</v>
      </c>
      <c r="E18">
        <f>VLOOKUP('4.Endirim2'!B18,'4.Endirim'!$E$3:$M$1948,8,FALSE)</f>
        <v>27</v>
      </c>
      <c r="F18" t="str">
        <f>IF(E18&gt;=D18,"endirim yoxdur","Endirim" &amp;" "&amp; VLOOKUP('4.Endirim2'!B18,'4.Endirim'!$E$4:$M$1948,7,FALSE))</f>
        <v>endirim yoxdur</v>
      </c>
      <c r="G18" t="str">
        <f t="shared" si="0"/>
        <v>cam08</v>
      </c>
      <c r="J18" s="4" t="s">
        <v>353</v>
      </c>
      <c r="K18" s="4" t="s">
        <v>36</v>
      </c>
      <c r="L18" s="12">
        <f>_xlfn.MAXIFS(data[GƏLİR],data[id_customer],'4.Endirim2'!B18)</f>
        <v>27</v>
      </c>
    </row>
    <row r="19" spans="2:12" x14ac:dyDescent="0.25">
      <c r="B19" s="18" t="s">
        <v>105</v>
      </c>
      <c r="C19" s="1">
        <f>VLOOKUP('4.Endirim2'!B19,'4.Endirim'!$E$3:$M$1948,6,FALSE)</f>
        <v>44784</v>
      </c>
      <c r="D19">
        <f>VLOOKUP('4.Endirim2'!B19,'4.Endirim'!$E$3:$M$1948,7,FALSE)</f>
        <v>75</v>
      </c>
      <c r="E19">
        <f>VLOOKUP('4.Endirim2'!B19,'4.Endirim'!$E$3:$M$1948,8,FALSE)</f>
        <v>75</v>
      </c>
      <c r="F19" t="str">
        <f>IF(E19&gt;=D19,"endirim yoxdur","Endirim" &amp;" "&amp; VLOOKUP('4.Endirim2'!B19,'4.Endirim'!$E$4:$M$1948,7,FALSE))</f>
        <v>endirim yoxdur</v>
      </c>
      <c r="G19" t="str">
        <f t="shared" si="0"/>
        <v>cam09</v>
      </c>
      <c r="J19" s="4" t="s">
        <v>393</v>
      </c>
      <c r="K19" s="4" t="s">
        <v>36</v>
      </c>
      <c r="L19" s="12">
        <f>_xlfn.MAXIFS(data[GƏLİR],data[id_customer],'4.Endirim2'!B19)</f>
        <v>75</v>
      </c>
    </row>
    <row r="20" spans="2:12" x14ac:dyDescent="0.25">
      <c r="B20" s="18" t="s">
        <v>109</v>
      </c>
      <c r="C20" s="1">
        <f>VLOOKUP('4.Endirim2'!B20,'4.Endirim'!$E$3:$M$1948,6,FALSE)</f>
        <v>44970</v>
      </c>
      <c r="D20">
        <f>VLOOKUP('4.Endirim2'!B20,'4.Endirim'!$E$3:$M$1948,7,FALSE)</f>
        <v>62</v>
      </c>
      <c r="E20">
        <f>VLOOKUP('4.Endirim2'!B20,'4.Endirim'!$E$3:$M$1948,8,FALSE)</f>
        <v>62</v>
      </c>
      <c r="F20" t="str">
        <f>IF(E20&gt;=D20,"endirim yoxdur","Endirim" &amp;" "&amp; VLOOKUP('4.Endirim2'!B20,'4.Endirim'!$E$4:$M$1948,7,FALSE))</f>
        <v>endirim yoxdur</v>
      </c>
      <c r="G20" t="str">
        <f t="shared" si="0"/>
        <v>cam03</v>
      </c>
      <c r="J20" s="4" t="s">
        <v>397</v>
      </c>
      <c r="K20" s="4" t="s">
        <v>36</v>
      </c>
      <c r="L20" s="12">
        <f>_xlfn.MAXIFS(data[GƏLİR],data[id_customer],'4.Endirim2'!B20)</f>
        <v>62</v>
      </c>
    </row>
    <row r="21" spans="2:12" x14ac:dyDescent="0.25">
      <c r="B21" s="18" t="s">
        <v>113</v>
      </c>
      <c r="C21" s="1">
        <f>VLOOKUP('4.Endirim2'!B21,'4.Endirim'!$E$3:$M$1948,6,FALSE)</f>
        <v>44940</v>
      </c>
      <c r="D21">
        <f>VLOOKUP('4.Endirim2'!B21,'4.Endirim'!$E$3:$M$1948,7,FALSE)</f>
        <v>62</v>
      </c>
      <c r="E21">
        <f>VLOOKUP('4.Endirim2'!B21,'4.Endirim'!$E$3:$M$1948,8,FALSE)</f>
        <v>13</v>
      </c>
      <c r="F21" t="str">
        <f>IF(E21&gt;=D21,"endirim yoxdur","Endirim" &amp;" "&amp; VLOOKUP('4.Endirim2'!B21,'4.Endirim'!$E$4:$M$1948,7,FALSE))</f>
        <v>Endirim 62</v>
      </c>
      <c r="G21" t="str">
        <f t="shared" si="0"/>
        <v>cam13</v>
      </c>
      <c r="J21" s="4" t="s">
        <v>449</v>
      </c>
      <c r="K21" s="4" t="s">
        <v>36</v>
      </c>
      <c r="L21" s="12">
        <f>_xlfn.MAXIFS(data[GƏLİR],data[id_customer],'4.Endirim2'!B21)</f>
        <v>62</v>
      </c>
    </row>
    <row r="22" spans="2:12" x14ac:dyDescent="0.25">
      <c r="B22" s="17" t="s">
        <v>117</v>
      </c>
      <c r="C22" s="1">
        <f>VLOOKUP('4.Endirim2'!B22,'4.Endirim'!$E$3:$M$1948,6,FALSE)</f>
        <v>45039</v>
      </c>
      <c r="D22">
        <f>VLOOKUP('4.Endirim2'!B22,'4.Endirim'!$E$3:$M$1948,7,FALSE)</f>
        <v>22</v>
      </c>
      <c r="E22">
        <f>VLOOKUP('4.Endirim2'!B22,'4.Endirim'!$E$3:$M$1948,8,FALSE)</f>
        <v>16</v>
      </c>
      <c r="F22" t="str">
        <f>IF(E22&gt;=D22,"endirim yoxdur","Endirim" &amp;" "&amp; VLOOKUP('4.Endirim2'!B22,'4.Endirim'!$E$4:$M$1948,7,FALSE))</f>
        <v>Endirim 22</v>
      </c>
      <c r="G22" t="str">
        <f t="shared" si="0"/>
        <v>cam16</v>
      </c>
      <c r="J22" s="4" t="s">
        <v>481</v>
      </c>
      <c r="K22" s="4" t="s">
        <v>36</v>
      </c>
      <c r="L22" s="12">
        <f>_xlfn.MAXIFS(data[GƏLİR],data[id_customer],'4.Endirim2'!B22)</f>
        <v>22</v>
      </c>
    </row>
    <row r="23" spans="2:12" x14ac:dyDescent="0.25">
      <c r="B23" s="17" t="s">
        <v>121</v>
      </c>
      <c r="C23" s="1">
        <f>VLOOKUP('4.Endirim2'!B23,'4.Endirim'!$E$3:$M$1948,6,FALSE)</f>
        <v>44919</v>
      </c>
      <c r="D23">
        <f>VLOOKUP('4.Endirim2'!B23,'4.Endirim'!$E$3:$M$1948,7,FALSE)</f>
        <v>26</v>
      </c>
      <c r="E23">
        <f>VLOOKUP('4.Endirim2'!B23,'4.Endirim'!$E$3:$M$1948,8,FALSE)</f>
        <v>26</v>
      </c>
      <c r="F23" t="str">
        <f>IF(E23&gt;=D23,"endirim yoxdur","Endirim" &amp;" "&amp; VLOOKUP('4.Endirim2'!B23,'4.Endirim'!$E$4:$M$1948,7,FALSE))</f>
        <v>endirim yoxdur</v>
      </c>
      <c r="G23" t="str">
        <f t="shared" si="0"/>
        <v>cam01</v>
      </c>
      <c r="J23" s="4" t="s">
        <v>501</v>
      </c>
      <c r="K23" s="4" t="s">
        <v>36</v>
      </c>
      <c r="L23" s="12">
        <f>_xlfn.MAXIFS(data[GƏLİR],data[id_customer],'4.Endirim2'!B23)</f>
        <v>26</v>
      </c>
    </row>
    <row r="24" spans="2:12" x14ac:dyDescent="0.25">
      <c r="B24" s="18" t="s">
        <v>125</v>
      </c>
      <c r="C24" s="1">
        <f>VLOOKUP('4.Endirim2'!B24,'4.Endirim'!$E$3:$M$1948,6,FALSE)</f>
        <v>44883</v>
      </c>
      <c r="D24">
        <f>VLOOKUP('4.Endirim2'!B24,'4.Endirim'!$E$3:$M$1948,7,FALSE)</f>
        <v>62</v>
      </c>
      <c r="E24">
        <f>VLOOKUP('4.Endirim2'!B24,'4.Endirim'!$E$3:$M$1948,8,FALSE)</f>
        <v>10</v>
      </c>
      <c r="F24" t="str">
        <f>IF(E24&gt;=D24,"endirim yoxdur","Endirim" &amp;" "&amp; VLOOKUP('4.Endirim2'!B24,'4.Endirim'!$E$4:$M$1948,7,FALSE))</f>
        <v>Endirim 62</v>
      </c>
      <c r="G24" t="str">
        <f t="shared" si="0"/>
        <v>cam01</v>
      </c>
      <c r="J24" s="4" t="s">
        <v>537</v>
      </c>
      <c r="K24" s="4" t="s">
        <v>36</v>
      </c>
      <c r="L24" s="12">
        <f>_xlfn.MAXIFS(data[GƏLİR],data[id_customer],'4.Endirim2'!B24)</f>
        <v>62</v>
      </c>
    </row>
    <row r="25" spans="2:12" x14ac:dyDescent="0.25">
      <c r="B25" s="18" t="s">
        <v>129</v>
      </c>
      <c r="C25" s="1">
        <f>VLOOKUP('4.Endirim2'!B25,'4.Endirim'!$E$3:$M$1948,6,FALSE)</f>
        <v>44818</v>
      </c>
      <c r="D25">
        <f>VLOOKUP('4.Endirim2'!B25,'4.Endirim'!$E$3:$M$1948,7,FALSE)</f>
        <v>29</v>
      </c>
      <c r="E25">
        <f>VLOOKUP('4.Endirim2'!B25,'4.Endirim'!$E$3:$M$1948,8,FALSE)</f>
        <v>27</v>
      </c>
      <c r="F25" t="str">
        <f>IF(E25&gt;=D25,"endirim yoxdur","Endirim" &amp;" "&amp; VLOOKUP('4.Endirim2'!B25,'4.Endirim'!$E$4:$M$1948,7,FALSE))</f>
        <v>Endirim 29</v>
      </c>
      <c r="G25" t="str">
        <f t="shared" si="0"/>
        <v>cam17</v>
      </c>
      <c r="J25" s="4" t="s">
        <v>573</v>
      </c>
      <c r="K25" s="4" t="s">
        <v>36</v>
      </c>
      <c r="L25" s="12">
        <f>_xlfn.MAXIFS(data[GƏLİR],data[id_customer],'4.Endirim2'!B25)</f>
        <v>29</v>
      </c>
    </row>
    <row r="26" spans="2:12" x14ac:dyDescent="0.25">
      <c r="B26" s="17" t="s">
        <v>133</v>
      </c>
      <c r="C26" s="1">
        <f>VLOOKUP('4.Endirim2'!B26,'4.Endirim'!$E$3:$M$1948,6,FALSE)</f>
        <v>45040</v>
      </c>
      <c r="D26">
        <f>VLOOKUP('4.Endirim2'!B26,'4.Endirim'!$E$3:$M$1948,7,FALSE)</f>
        <v>62</v>
      </c>
      <c r="E26">
        <f>VLOOKUP('4.Endirim2'!B26,'4.Endirim'!$E$3:$M$1948,8,FALSE)</f>
        <v>62</v>
      </c>
      <c r="F26" t="str">
        <f>IF(E26&gt;=D26,"endirim yoxdur","Endirim" &amp;" "&amp; VLOOKUP('4.Endirim2'!B26,'4.Endirim'!$E$4:$M$1948,7,FALSE))</f>
        <v>endirim yoxdur</v>
      </c>
      <c r="G26" t="str">
        <f t="shared" si="0"/>
        <v>cam02</v>
      </c>
      <c r="J26" s="4" t="s">
        <v>609</v>
      </c>
      <c r="K26" s="4" t="s">
        <v>36</v>
      </c>
      <c r="L26" s="12">
        <f>_xlfn.MAXIFS(data[GƏLİR],data[id_customer],'4.Endirim2'!B26)</f>
        <v>62</v>
      </c>
    </row>
    <row r="27" spans="2:12" x14ac:dyDescent="0.25">
      <c r="B27" s="18" t="s">
        <v>137</v>
      </c>
      <c r="C27" s="1">
        <f>VLOOKUP('4.Endirim2'!B27,'4.Endirim'!$E$3:$M$1948,6,FALSE)</f>
        <v>44871</v>
      </c>
      <c r="D27">
        <f>VLOOKUP('4.Endirim2'!B27,'4.Endirim'!$E$3:$M$1948,7,FALSE)</f>
        <v>65</v>
      </c>
      <c r="E27">
        <f>VLOOKUP('4.Endirim2'!B27,'4.Endirim'!$E$3:$M$1948,8,FALSE)</f>
        <v>29</v>
      </c>
      <c r="F27" t="str">
        <f>IF(E27&gt;=D27,"endirim yoxdur","Endirim" &amp;" "&amp; VLOOKUP('4.Endirim2'!B27,'4.Endirim'!$E$4:$M$1948,7,FALSE))</f>
        <v>Endirim 65</v>
      </c>
      <c r="G27" t="str">
        <f t="shared" si="0"/>
        <v>cam17</v>
      </c>
      <c r="J27" s="4" t="s">
        <v>613</v>
      </c>
      <c r="K27" s="4" t="s">
        <v>36</v>
      </c>
      <c r="L27" s="12">
        <f>_xlfn.MAXIFS(data[GƏLİR],data[id_customer],'4.Endirim2'!B27)</f>
        <v>65</v>
      </c>
    </row>
    <row r="28" spans="2:12" x14ac:dyDescent="0.25">
      <c r="B28" s="17" t="s">
        <v>141</v>
      </c>
      <c r="C28" s="1">
        <f>VLOOKUP('4.Endirim2'!B28,'4.Endirim'!$E$3:$M$1948,6,FALSE)</f>
        <v>44972</v>
      </c>
      <c r="D28">
        <f>VLOOKUP('4.Endirim2'!B28,'4.Endirim'!$E$3:$M$1948,7,FALSE)</f>
        <v>27</v>
      </c>
      <c r="E28">
        <f>VLOOKUP('4.Endirim2'!B28,'4.Endirim'!$E$3:$M$1948,8,FALSE)</f>
        <v>27</v>
      </c>
      <c r="F28" t="str">
        <f>IF(E28&gt;=D28,"endirim yoxdur","Endirim" &amp;" "&amp; VLOOKUP('4.Endirim2'!B28,'4.Endirim'!$E$4:$M$1948,7,FALSE))</f>
        <v>endirim yoxdur</v>
      </c>
      <c r="G28" t="str">
        <f t="shared" si="0"/>
        <v>cam08</v>
      </c>
      <c r="J28" s="4" t="s">
        <v>657</v>
      </c>
      <c r="K28" s="4" t="s">
        <v>36</v>
      </c>
      <c r="L28" s="12">
        <f>_xlfn.MAXIFS(data[GƏLİR],data[id_customer],'4.Endirim2'!B28)</f>
        <v>27</v>
      </c>
    </row>
    <row r="29" spans="2:12" x14ac:dyDescent="0.25">
      <c r="B29" s="18" t="s">
        <v>145</v>
      </c>
      <c r="C29" s="1">
        <f>VLOOKUP('4.Endirim2'!B29,'4.Endirim'!$E$3:$M$1948,6,FALSE)</f>
        <v>45045</v>
      </c>
      <c r="D29">
        <f>VLOOKUP('4.Endirim2'!B29,'4.Endirim'!$E$3:$M$1948,7,FALSE)</f>
        <v>27</v>
      </c>
      <c r="E29">
        <f>VLOOKUP('4.Endirim2'!B29,'4.Endirim'!$E$3:$M$1948,8,FALSE)</f>
        <v>10</v>
      </c>
      <c r="F29" t="str">
        <f>IF(E29&gt;=D29,"endirim yoxdur","Endirim" &amp;" "&amp; VLOOKUP('4.Endirim2'!B29,'4.Endirim'!$E$4:$M$1948,7,FALSE))</f>
        <v>Endirim 27</v>
      </c>
      <c r="G29" t="str">
        <f t="shared" si="0"/>
        <v>cam08</v>
      </c>
      <c r="J29" s="4" t="s">
        <v>709</v>
      </c>
      <c r="K29" s="4" t="s">
        <v>36</v>
      </c>
      <c r="L29" s="12">
        <f>_xlfn.MAXIFS(data[GƏLİR],data[id_customer],'4.Endirim2'!B29)</f>
        <v>27</v>
      </c>
    </row>
    <row r="30" spans="2:12" x14ac:dyDescent="0.25">
      <c r="B30" s="17" t="s">
        <v>149</v>
      </c>
      <c r="C30" s="1">
        <f>VLOOKUP('4.Endirim2'!B30,'4.Endirim'!$E$3:$M$1948,6,FALSE)</f>
        <v>44903</v>
      </c>
      <c r="D30">
        <f>VLOOKUP('4.Endirim2'!B30,'4.Endirim'!$E$3:$M$1948,7,FALSE)</f>
        <v>75</v>
      </c>
      <c r="E30">
        <f>VLOOKUP('4.Endirim2'!B30,'4.Endirim'!$E$3:$M$1948,8,FALSE)</f>
        <v>75</v>
      </c>
      <c r="F30" t="str">
        <f>IF(E30&gt;=D30,"endirim yoxdur","Endirim" &amp;" "&amp; VLOOKUP('4.Endirim2'!B30,'4.Endirim'!$E$4:$M$1948,7,FALSE))</f>
        <v>endirim yoxdur</v>
      </c>
      <c r="G30" t="str">
        <f t="shared" si="0"/>
        <v>cam16</v>
      </c>
      <c r="J30" s="4" t="s">
        <v>721</v>
      </c>
      <c r="K30" s="4" t="s">
        <v>36</v>
      </c>
      <c r="L30" s="12">
        <f>_xlfn.MAXIFS(data[GƏLİR],data[id_customer],'4.Endirim2'!B30)</f>
        <v>75</v>
      </c>
    </row>
    <row r="31" spans="2:12" x14ac:dyDescent="0.25">
      <c r="B31" s="18" t="s">
        <v>153</v>
      </c>
      <c r="C31" s="1">
        <f>VLOOKUP('4.Endirim2'!B31,'4.Endirim'!$E$3:$M$1948,6,FALSE)</f>
        <v>44845</v>
      </c>
      <c r="D31">
        <f>VLOOKUP('4.Endirim2'!B31,'4.Endirim'!$E$3:$M$1948,7,FALSE)</f>
        <v>75</v>
      </c>
      <c r="E31">
        <f>VLOOKUP('4.Endirim2'!B31,'4.Endirim'!$E$3:$M$1948,8,FALSE)</f>
        <v>22</v>
      </c>
      <c r="F31" t="str">
        <f>IF(E31&gt;=D31,"endirim yoxdur","Endirim" &amp;" "&amp; VLOOKUP('4.Endirim2'!B31,'4.Endirim'!$E$4:$M$1948,7,FALSE))</f>
        <v>Endirim 75</v>
      </c>
      <c r="G31" t="str">
        <f t="shared" si="0"/>
        <v>cam13</v>
      </c>
      <c r="J31" s="4" t="s">
        <v>729</v>
      </c>
      <c r="K31" s="4" t="s">
        <v>36</v>
      </c>
      <c r="L31" s="12">
        <f>_xlfn.MAXIFS(data[GƏLİR],data[id_customer],'4.Endirim2'!B31)</f>
        <v>75</v>
      </c>
    </row>
    <row r="32" spans="2:12" x14ac:dyDescent="0.25">
      <c r="B32" s="18" t="s">
        <v>157</v>
      </c>
      <c r="C32" s="1">
        <f>VLOOKUP('4.Endirim2'!B32,'4.Endirim'!$E$3:$M$1948,6,FALSE)</f>
        <v>44948</v>
      </c>
      <c r="D32">
        <f>VLOOKUP('4.Endirim2'!B32,'4.Endirim'!$E$3:$M$1948,7,FALSE)</f>
        <v>66</v>
      </c>
      <c r="E32">
        <f>VLOOKUP('4.Endirim2'!B32,'4.Endirim'!$E$3:$M$1948,8,FALSE)</f>
        <v>65</v>
      </c>
      <c r="F32" t="str">
        <f>IF(E32&gt;=D32,"endirim yoxdur","Endirim" &amp;" "&amp; VLOOKUP('4.Endirim2'!B32,'4.Endirim'!$E$4:$M$1948,7,FALSE))</f>
        <v>Endirim 66</v>
      </c>
      <c r="G32" t="str">
        <f t="shared" si="0"/>
        <v>cam12</v>
      </c>
      <c r="J32" s="4" t="s">
        <v>777</v>
      </c>
      <c r="K32" s="4" t="s">
        <v>36</v>
      </c>
      <c r="L32" s="12">
        <f>_xlfn.MAXIFS(data[GƏLİR],data[id_customer],'4.Endirim2'!B32)</f>
        <v>66</v>
      </c>
    </row>
    <row r="33" spans="2:12" x14ac:dyDescent="0.25">
      <c r="B33" s="17" t="s">
        <v>161</v>
      </c>
      <c r="C33" s="1">
        <f>VLOOKUP('4.Endirim2'!B33,'4.Endirim'!$E$3:$M$1948,6,FALSE)</f>
        <v>44917</v>
      </c>
      <c r="D33">
        <f>VLOOKUP('4.Endirim2'!B33,'4.Endirim'!$E$3:$M$1948,7,FALSE)</f>
        <v>26</v>
      </c>
      <c r="E33">
        <f>VLOOKUP('4.Endirim2'!B33,'4.Endirim'!$E$3:$M$1948,8,FALSE)</f>
        <v>25</v>
      </c>
      <c r="F33" t="str">
        <f>IF(E33&gt;=D33,"endirim yoxdur","Endirim" &amp;" "&amp; VLOOKUP('4.Endirim2'!B33,'4.Endirim'!$E$4:$M$1948,7,FALSE))</f>
        <v>Endirim 26</v>
      </c>
      <c r="G33" t="str">
        <f t="shared" si="0"/>
        <v>cam13</v>
      </c>
      <c r="J33" s="4" t="s">
        <v>877</v>
      </c>
      <c r="K33" s="4" t="s">
        <v>36</v>
      </c>
      <c r="L33" s="12">
        <f>_xlfn.MAXIFS(data[GƏLİR],data[id_customer],'4.Endirim2'!B33)</f>
        <v>26</v>
      </c>
    </row>
    <row r="34" spans="2:12" x14ac:dyDescent="0.25">
      <c r="B34" s="17" t="s">
        <v>165</v>
      </c>
      <c r="C34" s="1">
        <f>VLOOKUP('4.Endirim2'!B34,'4.Endirim'!$E$3:$M$1948,6,FALSE)</f>
        <v>44965</v>
      </c>
      <c r="D34">
        <f>VLOOKUP('4.Endirim2'!B34,'4.Endirim'!$E$3:$M$1948,7,FALSE)</f>
        <v>29</v>
      </c>
      <c r="E34">
        <f>VLOOKUP('4.Endirim2'!B34,'4.Endirim'!$E$3:$M$1948,8,FALSE)</f>
        <v>29</v>
      </c>
      <c r="F34" t="str">
        <f>IF(E34&gt;=D34,"endirim yoxdur","Endirim" &amp;" "&amp; VLOOKUP('4.Endirim2'!B34,'4.Endirim'!$E$4:$M$1948,7,FALSE))</f>
        <v>endirim yoxdur</v>
      </c>
      <c r="G34" t="str">
        <f t="shared" si="0"/>
        <v>cam17</v>
      </c>
      <c r="J34" s="4" t="s">
        <v>929</v>
      </c>
      <c r="K34" s="4" t="s">
        <v>36</v>
      </c>
      <c r="L34" s="12">
        <f>_xlfn.MAXIFS(data[GƏLİR],data[id_customer],'4.Endirim2'!B34)</f>
        <v>29</v>
      </c>
    </row>
    <row r="35" spans="2:12" x14ac:dyDescent="0.25">
      <c r="B35" s="17" t="s">
        <v>169</v>
      </c>
      <c r="C35" s="1">
        <f>VLOOKUP('4.Endirim2'!B35,'4.Endirim'!$E$3:$M$1948,6,FALSE)</f>
        <v>45010</v>
      </c>
      <c r="D35">
        <f>VLOOKUP('4.Endirim2'!B35,'4.Endirim'!$E$3:$M$1948,7,FALSE)</f>
        <v>62</v>
      </c>
      <c r="E35">
        <f>VLOOKUP('4.Endirim2'!B35,'4.Endirim'!$E$3:$M$1948,8,FALSE)</f>
        <v>62</v>
      </c>
      <c r="F35" t="str">
        <f>IF(E35&gt;=D35,"endirim yoxdur","Endirim" &amp;" "&amp; VLOOKUP('4.Endirim2'!B35,'4.Endirim'!$E$4:$M$1948,7,FALSE))</f>
        <v>endirim yoxdur</v>
      </c>
      <c r="G35" t="str">
        <f t="shared" si="0"/>
        <v>cam08</v>
      </c>
      <c r="J35" s="4" t="s">
        <v>933</v>
      </c>
      <c r="K35" s="4" t="s">
        <v>36</v>
      </c>
      <c r="L35" s="12">
        <f>_xlfn.MAXIFS(data[GƏLİR],data[id_customer],'4.Endirim2'!B35)</f>
        <v>62</v>
      </c>
    </row>
    <row r="36" spans="2:12" x14ac:dyDescent="0.25">
      <c r="B36" s="17" t="s">
        <v>173</v>
      </c>
      <c r="C36" s="1">
        <f>VLOOKUP('4.Endirim2'!B36,'4.Endirim'!$E$3:$M$1948,6,FALSE)</f>
        <v>44879</v>
      </c>
      <c r="D36">
        <f>VLOOKUP('4.Endirim2'!B36,'4.Endirim'!$E$3:$M$1948,7,FALSE)</f>
        <v>66</v>
      </c>
      <c r="E36">
        <f>VLOOKUP('4.Endirim2'!B36,'4.Endirim'!$E$3:$M$1948,8,FALSE)</f>
        <v>62</v>
      </c>
      <c r="F36" t="str">
        <f>IF(E36&gt;=D36,"endirim yoxdur","Endirim" &amp;" "&amp; VLOOKUP('4.Endirim2'!B36,'4.Endirim'!$E$4:$M$1948,7,FALSE))</f>
        <v>Endirim 66</v>
      </c>
      <c r="G36" t="str">
        <f t="shared" si="0"/>
        <v>cam03</v>
      </c>
      <c r="J36" s="4" t="s">
        <v>985</v>
      </c>
      <c r="K36" s="4" t="s">
        <v>36</v>
      </c>
      <c r="L36" s="12">
        <f>_xlfn.MAXIFS(data[GƏLİR],data[id_customer],'4.Endirim2'!B36)</f>
        <v>66</v>
      </c>
    </row>
    <row r="37" spans="2:12" x14ac:dyDescent="0.25">
      <c r="B37" s="17" t="s">
        <v>177</v>
      </c>
      <c r="C37" s="1">
        <f>VLOOKUP('4.Endirim2'!B37,'4.Endirim'!$E$3:$M$1948,6,FALSE)</f>
        <v>44835</v>
      </c>
      <c r="D37">
        <f>VLOOKUP('4.Endirim2'!B37,'4.Endirim'!$E$3:$M$1948,7,FALSE)</f>
        <v>62</v>
      </c>
      <c r="E37">
        <f>VLOOKUP('4.Endirim2'!B37,'4.Endirim'!$E$3:$M$1948,8,FALSE)</f>
        <v>29</v>
      </c>
      <c r="F37" t="str">
        <f>IF(E37&gt;=D37,"endirim yoxdur","Endirim" &amp;" "&amp; VLOOKUP('4.Endirim2'!B37,'4.Endirim'!$E$4:$M$1948,7,FALSE))</f>
        <v>Endirim 62</v>
      </c>
      <c r="G37" t="str">
        <f t="shared" si="0"/>
        <v>cam17</v>
      </c>
      <c r="J37" s="4" t="s">
        <v>1057</v>
      </c>
      <c r="K37" s="4" t="s">
        <v>36</v>
      </c>
      <c r="L37" s="12">
        <f>_xlfn.MAXIFS(data[GƏLİR],data[id_customer],'4.Endirim2'!B37)</f>
        <v>62</v>
      </c>
    </row>
    <row r="38" spans="2:12" x14ac:dyDescent="0.25">
      <c r="B38" s="18" t="s">
        <v>181</v>
      </c>
      <c r="C38" s="1">
        <f>VLOOKUP('4.Endirim2'!B38,'4.Endirim'!$E$3:$M$1948,6,FALSE)</f>
        <v>44922</v>
      </c>
      <c r="D38">
        <f>VLOOKUP('4.Endirim2'!B38,'4.Endirim'!$E$3:$M$1948,7,FALSE)</f>
        <v>66</v>
      </c>
      <c r="E38">
        <f>VLOOKUP('4.Endirim2'!B38,'4.Endirim'!$E$3:$M$1948,8,FALSE)</f>
        <v>26</v>
      </c>
      <c r="F38" t="str">
        <f>IF(E38&gt;=D38,"endirim yoxdur","Endirim" &amp;" "&amp; VLOOKUP('4.Endirim2'!B38,'4.Endirim'!$E$4:$M$1948,7,FALSE))</f>
        <v>Endirim 66</v>
      </c>
      <c r="G38" t="str">
        <f t="shared" si="0"/>
        <v>cam04</v>
      </c>
      <c r="J38" s="4" t="s">
        <v>1065</v>
      </c>
      <c r="K38" s="4" t="s">
        <v>36</v>
      </c>
      <c r="L38" s="12">
        <f>_xlfn.MAXIFS(data[GƏLİR],data[id_customer],'4.Endirim2'!B38)</f>
        <v>66</v>
      </c>
    </row>
    <row r="39" spans="2:12" x14ac:dyDescent="0.25">
      <c r="B39" s="18" t="s">
        <v>185</v>
      </c>
      <c r="C39" s="1">
        <f>VLOOKUP('4.Endirim2'!B39,'4.Endirim'!$E$3:$M$1948,6,FALSE)</f>
        <v>45022</v>
      </c>
      <c r="D39">
        <f>VLOOKUP('4.Endirim2'!B39,'4.Endirim'!$E$3:$M$1948,7,FALSE)</f>
        <v>66</v>
      </c>
      <c r="E39">
        <f>VLOOKUP('4.Endirim2'!B39,'4.Endirim'!$E$3:$M$1948,8,FALSE)</f>
        <v>25</v>
      </c>
      <c r="F39" t="str">
        <f>IF(E39&gt;=D39,"endirim yoxdur","Endirim" &amp;" "&amp; VLOOKUP('4.Endirim2'!B39,'4.Endirim'!$E$4:$M$1948,7,FALSE))</f>
        <v>Endirim 66</v>
      </c>
      <c r="G39" t="str">
        <f t="shared" si="0"/>
        <v>cam07</v>
      </c>
      <c r="J39" s="4" t="s">
        <v>1085</v>
      </c>
      <c r="K39" s="4" t="s">
        <v>36</v>
      </c>
      <c r="L39" s="12">
        <f>_xlfn.MAXIFS(data[GƏLİR],data[id_customer],'4.Endirim2'!B39)</f>
        <v>66</v>
      </c>
    </row>
    <row r="40" spans="2:12" x14ac:dyDescent="0.25">
      <c r="B40" s="18" t="s">
        <v>189</v>
      </c>
      <c r="C40" s="1">
        <f>VLOOKUP('4.Endirim2'!B40,'4.Endirim'!$E$3:$M$1948,6,FALSE)</f>
        <v>44777</v>
      </c>
      <c r="D40">
        <f>VLOOKUP('4.Endirim2'!B40,'4.Endirim'!$E$3:$M$1948,7,FALSE)</f>
        <v>62</v>
      </c>
      <c r="E40">
        <f>VLOOKUP('4.Endirim2'!B40,'4.Endirim'!$E$3:$M$1948,8,FALSE)</f>
        <v>25</v>
      </c>
      <c r="F40" t="str">
        <f>IF(E40&gt;=D40,"endirim yoxdur","Endirim" &amp;" "&amp; VLOOKUP('4.Endirim2'!B40,'4.Endirim'!$E$4:$M$1948,7,FALSE))</f>
        <v>Endirim 62</v>
      </c>
      <c r="G40" t="str">
        <f t="shared" si="0"/>
        <v>cam13</v>
      </c>
      <c r="J40" s="4" t="s">
        <v>1093</v>
      </c>
      <c r="K40" s="4" t="s">
        <v>36</v>
      </c>
      <c r="L40" s="12">
        <f>_xlfn.MAXIFS(data[GƏLİR],data[id_customer],'4.Endirim2'!B40)</f>
        <v>62</v>
      </c>
    </row>
    <row r="41" spans="2:12" x14ac:dyDescent="0.25">
      <c r="B41" s="17" t="s">
        <v>193</v>
      </c>
      <c r="C41" s="1">
        <f>VLOOKUP('4.Endirim2'!B41,'4.Endirim'!$E$3:$M$1948,6,FALSE)</f>
        <v>44977</v>
      </c>
      <c r="D41">
        <f>VLOOKUP('4.Endirim2'!B41,'4.Endirim'!$E$3:$M$1948,7,FALSE)</f>
        <v>75</v>
      </c>
      <c r="E41">
        <f>VLOOKUP('4.Endirim2'!B41,'4.Endirim'!$E$3:$M$1948,8,FALSE)</f>
        <v>10</v>
      </c>
      <c r="F41" t="str">
        <f>IF(E41&gt;=D41,"endirim yoxdur","Endirim" &amp;" "&amp; VLOOKUP('4.Endirim2'!B41,'4.Endirim'!$E$4:$M$1948,7,FALSE))</f>
        <v>Endirim 75</v>
      </c>
      <c r="G41" t="str">
        <f t="shared" si="0"/>
        <v>cam13</v>
      </c>
      <c r="J41" s="4" t="s">
        <v>1105</v>
      </c>
      <c r="K41" s="4" t="s">
        <v>36</v>
      </c>
      <c r="L41" s="12">
        <f>_xlfn.MAXIFS(data[GƏLİR],data[id_customer],'4.Endirim2'!B41)</f>
        <v>75</v>
      </c>
    </row>
    <row r="42" spans="2:12" x14ac:dyDescent="0.25">
      <c r="B42" s="18" t="s">
        <v>197</v>
      </c>
      <c r="C42" s="1">
        <f>VLOOKUP('4.Endirim2'!B42,'4.Endirim'!$E$3:$M$1948,6,FALSE)</f>
        <v>44896</v>
      </c>
      <c r="D42">
        <f>VLOOKUP('4.Endirim2'!B42,'4.Endirim'!$E$3:$M$1948,7,FALSE)</f>
        <v>75</v>
      </c>
      <c r="E42">
        <f>VLOOKUP('4.Endirim2'!B42,'4.Endirim'!$E$3:$M$1948,8,FALSE)</f>
        <v>29</v>
      </c>
      <c r="F42" t="str">
        <f>IF(E42&gt;=D42,"endirim yoxdur","Endirim" &amp;" "&amp; VLOOKUP('4.Endirim2'!B42,'4.Endirim'!$E$4:$M$1948,7,FALSE))</f>
        <v>Endirim 75</v>
      </c>
      <c r="G42" t="str">
        <f t="shared" si="0"/>
        <v>cam17</v>
      </c>
      <c r="J42" s="4" t="s">
        <v>1117</v>
      </c>
      <c r="K42" s="4" t="s">
        <v>36</v>
      </c>
      <c r="L42" s="12">
        <f>_xlfn.MAXIFS(data[GƏLİR],data[id_customer],'4.Endirim2'!B42)</f>
        <v>75</v>
      </c>
    </row>
    <row r="43" spans="2:12" x14ac:dyDescent="0.25">
      <c r="B43" s="17" t="s">
        <v>201</v>
      </c>
      <c r="C43" s="1">
        <f>VLOOKUP('4.Endirim2'!B43,'4.Endirim'!$E$3:$M$1948,6,FALSE)</f>
        <v>44946</v>
      </c>
      <c r="D43">
        <f>VLOOKUP('4.Endirim2'!B43,'4.Endirim'!$E$3:$M$1948,7,FALSE)</f>
        <v>62</v>
      </c>
      <c r="E43">
        <f>VLOOKUP('4.Endirim2'!B43,'4.Endirim'!$E$3:$M$1948,8,FALSE)</f>
        <v>62</v>
      </c>
      <c r="F43" t="str">
        <f>IF(E43&gt;=D43,"endirim yoxdur","Endirim" &amp;" "&amp; VLOOKUP('4.Endirim2'!B43,'4.Endirim'!$E$4:$M$1948,7,FALSE))</f>
        <v>endirim yoxdur</v>
      </c>
      <c r="G43" t="str">
        <f t="shared" si="0"/>
        <v>cam06</v>
      </c>
      <c r="J43" s="4" t="s">
        <v>1233</v>
      </c>
      <c r="K43" s="4" t="s">
        <v>36</v>
      </c>
      <c r="L43" s="12">
        <f>_xlfn.MAXIFS(data[GƏLİR],data[id_customer],'4.Endirim2'!B43)</f>
        <v>62</v>
      </c>
    </row>
    <row r="44" spans="2:12" x14ac:dyDescent="0.25">
      <c r="B44" s="17" t="s">
        <v>205</v>
      </c>
      <c r="C44" s="1">
        <f>VLOOKUP('4.Endirim2'!B44,'4.Endirim'!$E$3:$M$1948,6,FALSE)</f>
        <v>44862</v>
      </c>
      <c r="D44">
        <f>VLOOKUP('4.Endirim2'!B44,'4.Endirim'!$E$3:$M$1948,7,FALSE)</f>
        <v>13</v>
      </c>
      <c r="E44">
        <f>VLOOKUP('4.Endirim2'!B44,'4.Endirim'!$E$3:$M$1948,8,FALSE)</f>
        <v>13</v>
      </c>
      <c r="F44" t="str">
        <f>IF(E44&gt;=D44,"endirim yoxdur","Endirim" &amp;" "&amp; VLOOKUP('4.Endirim2'!B44,'4.Endirim'!$E$4:$M$1948,7,FALSE))</f>
        <v>endirim yoxdur</v>
      </c>
      <c r="G44" t="str">
        <f t="shared" si="0"/>
        <v>cam06</v>
      </c>
      <c r="J44" s="4" t="s">
        <v>1277</v>
      </c>
      <c r="K44" s="4" t="s">
        <v>36</v>
      </c>
      <c r="L44" s="12">
        <f>_xlfn.MAXIFS(data[GƏLİR],data[id_customer],'4.Endirim2'!B44)</f>
        <v>13</v>
      </c>
    </row>
    <row r="45" spans="2:12" x14ac:dyDescent="0.25">
      <c r="B45" s="17" t="s">
        <v>209</v>
      </c>
      <c r="C45" s="1">
        <f>VLOOKUP('4.Endirim2'!B45,'4.Endirim'!$E$3:$M$1948,6,FALSE)</f>
        <v>45043</v>
      </c>
      <c r="D45">
        <f>VLOOKUP('4.Endirim2'!B45,'4.Endirim'!$E$3:$M$1948,7,FALSE)</f>
        <v>66</v>
      </c>
      <c r="E45">
        <f>VLOOKUP('4.Endirim2'!B45,'4.Endirim'!$E$3:$M$1948,8,FALSE)</f>
        <v>66</v>
      </c>
      <c r="F45" t="str">
        <f>IF(E45&gt;=D45,"endirim yoxdur","Endirim" &amp;" "&amp; VLOOKUP('4.Endirim2'!B45,'4.Endirim'!$E$4:$M$1948,7,FALSE))</f>
        <v>endirim yoxdur</v>
      </c>
      <c r="G45" t="str">
        <f t="shared" si="0"/>
        <v>cam02</v>
      </c>
      <c r="J45" s="4" t="s">
        <v>1345</v>
      </c>
      <c r="K45" s="4" t="s">
        <v>36</v>
      </c>
      <c r="L45" s="12">
        <f>_xlfn.MAXIFS(data[GƏLİR],data[id_customer],'4.Endirim2'!B45)</f>
        <v>66</v>
      </c>
    </row>
    <row r="46" spans="2:12" x14ac:dyDescent="0.25">
      <c r="B46" s="17" t="s">
        <v>213</v>
      </c>
      <c r="C46" s="1">
        <f>VLOOKUP('4.Endirim2'!B46,'4.Endirim'!$E$3:$M$1948,6,FALSE)</f>
        <v>44994</v>
      </c>
      <c r="D46">
        <f>VLOOKUP('4.Endirim2'!B46,'4.Endirim'!$E$3:$M$1948,7,FALSE)</f>
        <v>62</v>
      </c>
      <c r="E46">
        <f>VLOOKUP('4.Endirim2'!B46,'4.Endirim'!$E$3:$M$1948,8,FALSE)</f>
        <v>25</v>
      </c>
      <c r="F46" t="str">
        <f>IF(E46&gt;=D46,"endirim yoxdur","Endirim" &amp;" "&amp; VLOOKUP('4.Endirim2'!B46,'4.Endirim'!$E$4:$M$1948,7,FALSE))</f>
        <v>Endirim 62</v>
      </c>
      <c r="G46" t="str">
        <f t="shared" si="0"/>
        <v>cam13</v>
      </c>
      <c r="J46" s="4" t="s">
        <v>1357</v>
      </c>
      <c r="K46" s="4" t="s">
        <v>36</v>
      </c>
      <c r="L46" s="12">
        <f>_xlfn.MAXIFS(data[GƏLİR],data[id_customer],'4.Endirim2'!B46)</f>
        <v>62</v>
      </c>
    </row>
    <row r="47" spans="2:12" x14ac:dyDescent="0.25">
      <c r="B47" s="17" t="s">
        <v>217</v>
      </c>
      <c r="C47" s="1">
        <f>VLOOKUP('4.Endirim2'!B47,'4.Endirim'!$E$3:$M$1948,6,FALSE)</f>
        <v>44900</v>
      </c>
      <c r="D47">
        <f>VLOOKUP('4.Endirim2'!B47,'4.Endirim'!$E$3:$M$1948,7,FALSE)</f>
        <v>29</v>
      </c>
      <c r="E47">
        <f>VLOOKUP('4.Endirim2'!B47,'4.Endirim'!$E$3:$M$1948,8,FALSE)</f>
        <v>29</v>
      </c>
      <c r="F47" t="str">
        <f>IF(E47&gt;=D47,"endirim yoxdur","Endirim" &amp;" "&amp; VLOOKUP('4.Endirim2'!B47,'4.Endirim'!$E$4:$M$1948,7,FALSE))</f>
        <v>endirim yoxdur</v>
      </c>
      <c r="G47" t="str">
        <f t="shared" si="0"/>
        <v>cam17</v>
      </c>
      <c r="J47" s="4" t="s">
        <v>1361</v>
      </c>
      <c r="K47" s="4" t="s">
        <v>36</v>
      </c>
      <c r="L47" s="12">
        <f>_xlfn.MAXIFS(data[GƏLİR],data[id_customer],'4.Endirim2'!B47)</f>
        <v>29</v>
      </c>
    </row>
    <row r="48" spans="2:12" x14ac:dyDescent="0.25">
      <c r="B48" s="17" t="s">
        <v>221</v>
      </c>
      <c r="C48" s="1">
        <f>VLOOKUP('4.Endirim2'!B48,'4.Endirim'!$E$3:$M$1948,6,FALSE)</f>
        <v>44862</v>
      </c>
      <c r="D48">
        <f>VLOOKUP('4.Endirim2'!B48,'4.Endirim'!$E$3:$M$1948,7,FALSE)</f>
        <v>66</v>
      </c>
      <c r="E48">
        <f>VLOOKUP('4.Endirim2'!B48,'4.Endirim'!$E$3:$M$1948,8,FALSE)</f>
        <v>28</v>
      </c>
      <c r="F48" t="str">
        <f>IF(E48&gt;=D48,"endirim yoxdur","Endirim" &amp;" "&amp; VLOOKUP('4.Endirim2'!B48,'4.Endirim'!$E$4:$M$1948,7,FALSE))</f>
        <v>Endirim 66</v>
      </c>
      <c r="G48" t="str">
        <f t="shared" si="0"/>
        <v>cam14</v>
      </c>
      <c r="J48" s="4" t="s">
        <v>1365</v>
      </c>
      <c r="K48" s="4" t="s">
        <v>36</v>
      </c>
      <c r="L48" s="12">
        <f>_xlfn.MAXIFS(data[GƏLİR],data[id_customer],'4.Endirim2'!B48)</f>
        <v>66</v>
      </c>
    </row>
    <row r="49" spans="2:12" x14ac:dyDescent="0.25">
      <c r="B49" s="17" t="s">
        <v>225</v>
      </c>
      <c r="C49" s="1">
        <f>VLOOKUP('4.Endirim2'!B49,'4.Endirim'!$E$3:$M$1948,6,FALSE)</f>
        <v>44984</v>
      </c>
      <c r="D49">
        <f>VLOOKUP('4.Endirim2'!B49,'4.Endirim'!$E$3:$M$1948,7,FALSE)</f>
        <v>65</v>
      </c>
      <c r="E49">
        <f>VLOOKUP('4.Endirim2'!B49,'4.Endirim'!$E$3:$M$1948,8,FALSE)</f>
        <v>29</v>
      </c>
      <c r="F49" t="str">
        <f>IF(E49&gt;=D49,"endirim yoxdur","Endirim" &amp;" "&amp; VLOOKUP('4.Endirim2'!B49,'4.Endirim'!$E$4:$M$1948,7,FALSE))</f>
        <v>Endirim 65</v>
      </c>
      <c r="G49" t="str">
        <f t="shared" si="0"/>
        <v>cam17</v>
      </c>
      <c r="J49" s="4" t="s">
        <v>1409</v>
      </c>
      <c r="K49" s="4" t="s">
        <v>36</v>
      </c>
      <c r="L49" s="12">
        <f>_xlfn.MAXIFS(data[GƏLİR],data[id_customer],'4.Endirim2'!B49)</f>
        <v>65</v>
      </c>
    </row>
    <row r="50" spans="2:12" x14ac:dyDescent="0.25">
      <c r="B50" s="17" t="s">
        <v>229</v>
      </c>
      <c r="C50" s="1">
        <f>VLOOKUP('4.Endirim2'!B50,'4.Endirim'!$E$3:$M$1948,6,FALSE)</f>
        <v>45009</v>
      </c>
      <c r="D50">
        <f>VLOOKUP('4.Endirim2'!B50,'4.Endirim'!$E$3:$M$1948,7,FALSE)</f>
        <v>62</v>
      </c>
      <c r="E50">
        <f>VLOOKUP('4.Endirim2'!B50,'4.Endirim'!$E$3:$M$1948,8,FALSE)</f>
        <v>27</v>
      </c>
      <c r="F50" t="str">
        <f>IF(E50&gt;=D50,"endirim yoxdur","Endirim" &amp;" "&amp; VLOOKUP('4.Endirim2'!B50,'4.Endirim'!$E$4:$M$1948,7,FALSE))</f>
        <v>Endirim 62</v>
      </c>
      <c r="G50" t="str">
        <f t="shared" si="0"/>
        <v>cam08</v>
      </c>
      <c r="J50" s="4" t="s">
        <v>1481</v>
      </c>
      <c r="K50" s="4" t="s">
        <v>36</v>
      </c>
      <c r="L50" s="12">
        <f>_xlfn.MAXIFS(data[GƏLİR],data[id_customer],'4.Endirim2'!B50)</f>
        <v>62</v>
      </c>
    </row>
    <row r="51" spans="2:12" x14ac:dyDescent="0.25">
      <c r="B51" s="17" t="s">
        <v>233</v>
      </c>
      <c r="C51" s="1">
        <f>VLOOKUP('4.Endirim2'!B51,'4.Endirim'!$E$3:$M$1948,6,FALSE)</f>
        <v>45004</v>
      </c>
      <c r="D51">
        <f>VLOOKUP('4.Endirim2'!B51,'4.Endirim'!$E$3:$M$1948,7,FALSE)</f>
        <v>62</v>
      </c>
      <c r="E51">
        <f>VLOOKUP('4.Endirim2'!B51,'4.Endirim'!$E$3:$M$1948,8,FALSE)</f>
        <v>62</v>
      </c>
      <c r="F51" t="str">
        <f>IF(E51&gt;=D51,"endirim yoxdur","Endirim" &amp;" "&amp; VLOOKUP('4.Endirim2'!B51,'4.Endirim'!$E$4:$M$1948,7,FALSE))</f>
        <v>endirim yoxdur</v>
      </c>
      <c r="G51" t="str">
        <f t="shared" si="0"/>
        <v>cam04</v>
      </c>
      <c r="J51" s="4" t="s">
        <v>1505</v>
      </c>
      <c r="K51" s="4" t="s">
        <v>36</v>
      </c>
      <c r="L51" s="12">
        <f>_xlfn.MAXIFS(data[GƏLİR],data[id_customer],'4.Endirim2'!B51)</f>
        <v>62</v>
      </c>
    </row>
    <row r="52" spans="2:12" x14ac:dyDescent="0.25">
      <c r="B52" s="17" t="s">
        <v>237</v>
      </c>
      <c r="C52" s="1">
        <f>VLOOKUP('4.Endirim2'!B52,'4.Endirim'!$E$3:$M$1948,6,FALSE)</f>
        <v>45012</v>
      </c>
      <c r="D52">
        <f>VLOOKUP('4.Endirim2'!B52,'4.Endirim'!$E$3:$M$1948,7,FALSE)</f>
        <v>65</v>
      </c>
      <c r="E52">
        <f>VLOOKUP('4.Endirim2'!B52,'4.Endirim'!$E$3:$M$1948,8,FALSE)</f>
        <v>27</v>
      </c>
      <c r="F52" t="str">
        <f>IF(E52&gt;=D52,"endirim yoxdur","Endirim" &amp;" "&amp; VLOOKUP('4.Endirim2'!B52,'4.Endirim'!$E$4:$M$1948,7,FALSE))</f>
        <v>Endirim 65</v>
      </c>
      <c r="G52" t="str">
        <f t="shared" si="0"/>
        <v>cam08</v>
      </c>
      <c r="J52" s="4" t="s">
        <v>1513</v>
      </c>
      <c r="K52" s="4" t="s">
        <v>36</v>
      </c>
      <c r="L52" s="12">
        <f>_xlfn.MAXIFS(data[GƏLİR],data[id_customer],'4.Endirim2'!B52)</f>
        <v>65</v>
      </c>
    </row>
    <row r="53" spans="2:12" x14ac:dyDescent="0.25">
      <c r="B53" s="17" t="s">
        <v>241</v>
      </c>
      <c r="C53" s="1">
        <f>VLOOKUP('4.Endirim2'!B53,'4.Endirim'!$E$3:$M$1948,6,FALSE)</f>
        <v>45015</v>
      </c>
      <c r="D53">
        <f>VLOOKUP('4.Endirim2'!B53,'4.Endirim'!$E$3:$M$1948,7,FALSE)</f>
        <v>66</v>
      </c>
      <c r="E53">
        <f>VLOOKUP('4.Endirim2'!B53,'4.Endirim'!$E$3:$M$1948,8,FALSE)</f>
        <v>28</v>
      </c>
      <c r="F53" t="str">
        <f>IF(E53&gt;=D53,"endirim yoxdur","Endirim" &amp;" "&amp; VLOOKUP('4.Endirim2'!B53,'4.Endirim'!$E$4:$M$1948,7,FALSE))</f>
        <v>Endirim 66</v>
      </c>
      <c r="G53" t="str">
        <f t="shared" si="0"/>
        <v>cam14</v>
      </c>
      <c r="J53" s="4" t="s">
        <v>1533</v>
      </c>
      <c r="K53" s="4" t="s">
        <v>36</v>
      </c>
      <c r="L53" s="12">
        <f>_xlfn.MAXIFS(data[GƏLİR],data[id_customer],'4.Endirim2'!B53)</f>
        <v>66</v>
      </c>
    </row>
    <row r="54" spans="2:12" x14ac:dyDescent="0.25">
      <c r="B54" s="18" t="s">
        <v>245</v>
      </c>
      <c r="C54" s="1">
        <f>VLOOKUP('4.Endirim2'!B54,'4.Endirim'!$E$3:$M$1948,6,FALSE)</f>
        <v>44766</v>
      </c>
      <c r="D54">
        <f>VLOOKUP('4.Endirim2'!B54,'4.Endirim'!$E$3:$M$1948,7,FALSE)</f>
        <v>65</v>
      </c>
      <c r="E54">
        <f>VLOOKUP('4.Endirim2'!B54,'4.Endirim'!$E$3:$M$1948,8,FALSE)</f>
        <v>65</v>
      </c>
      <c r="F54" t="str">
        <f>IF(E54&gt;=D54,"endirim yoxdur","Endirim" &amp;" "&amp; VLOOKUP('4.Endirim2'!B54,'4.Endirim'!$E$4:$M$1948,7,FALSE))</f>
        <v>endirim yoxdur</v>
      </c>
      <c r="G54" t="str">
        <f t="shared" si="0"/>
        <v>cam13</v>
      </c>
      <c r="J54" s="4" t="s">
        <v>1565</v>
      </c>
      <c r="K54" s="4" t="s">
        <v>36</v>
      </c>
      <c r="L54" s="12">
        <f>_xlfn.MAXIFS(data[GƏLİR],data[id_customer],'4.Endirim2'!B54)</f>
        <v>65</v>
      </c>
    </row>
    <row r="55" spans="2:12" x14ac:dyDescent="0.25">
      <c r="B55" s="17" t="s">
        <v>249</v>
      </c>
      <c r="C55" s="1">
        <f>VLOOKUP('4.Endirim2'!B55,'4.Endirim'!$E$3:$M$1948,6,FALSE)</f>
        <v>44900</v>
      </c>
      <c r="D55">
        <f>VLOOKUP('4.Endirim2'!B55,'4.Endirim'!$E$3:$M$1948,7,FALSE)</f>
        <v>75</v>
      </c>
      <c r="E55">
        <f>VLOOKUP('4.Endirim2'!B55,'4.Endirim'!$E$3:$M$1948,8,FALSE)</f>
        <v>13</v>
      </c>
      <c r="F55" t="str">
        <f>IF(E55&gt;=D55,"endirim yoxdur","Endirim" &amp;" "&amp; VLOOKUP('4.Endirim2'!B55,'4.Endirim'!$E$4:$M$1948,7,FALSE))</f>
        <v>Endirim 75</v>
      </c>
      <c r="G55" t="str">
        <f t="shared" si="0"/>
        <v>cam06</v>
      </c>
      <c r="J55" s="4" t="s">
        <v>1581</v>
      </c>
      <c r="K55" s="4" t="s">
        <v>36</v>
      </c>
      <c r="L55" s="12">
        <f>_xlfn.MAXIFS(data[GƏLİR],data[id_customer],'4.Endirim2'!B55)</f>
        <v>75</v>
      </c>
    </row>
    <row r="56" spans="2:12" x14ac:dyDescent="0.25">
      <c r="B56" s="17" t="s">
        <v>253</v>
      </c>
      <c r="C56" s="1">
        <f>VLOOKUP('4.Endirim2'!B56,'4.Endirim'!$E$3:$M$1948,6,FALSE)</f>
        <v>44928</v>
      </c>
      <c r="D56">
        <f>VLOOKUP('4.Endirim2'!B56,'4.Endirim'!$E$3:$M$1948,7,FALSE)</f>
        <v>29</v>
      </c>
      <c r="E56">
        <f>VLOOKUP('4.Endirim2'!B56,'4.Endirim'!$E$3:$M$1948,8,FALSE)</f>
        <v>10</v>
      </c>
      <c r="F56" t="str">
        <f>IF(E56&gt;=D56,"endirim yoxdur","Endirim" &amp;" "&amp; VLOOKUP('4.Endirim2'!B56,'4.Endirim'!$E$4:$M$1948,7,FALSE))</f>
        <v>Endirim 29</v>
      </c>
      <c r="G56" t="str">
        <f t="shared" si="0"/>
        <v>cam17</v>
      </c>
      <c r="J56" s="4" t="s">
        <v>1605</v>
      </c>
      <c r="K56" s="4" t="s">
        <v>36</v>
      </c>
      <c r="L56" s="12">
        <f>_xlfn.MAXIFS(data[GƏLİR],data[id_customer],'4.Endirim2'!B56)</f>
        <v>29</v>
      </c>
    </row>
    <row r="57" spans="2:12" x14ac:dyDescent="0.25">
      <c r="B57" s="17" t="s">
        <v>257</v>
      </c>
      <c r="C57" s="1">
        <f>VLOOKUP('4.Endirim2'!B57,'4.Endirim'!$E$3:$M$1948,6,FALSE)</f>
        <v>44991</v>
      </c>
      <c r="D57">
        <f>VLOOKUP('4.Endirim2'!B57,'4.Endirim'!$E$3:$M$1948,7,FALSE)</f>
        <v>62</v>
      </c>
      <c r="E57">
        <f>VLOOKUP('4.Endirim2'!B57,'4.Endirim'!$E$3:$M$1948,8,FALSE)</f>
        <v>62</v>
      </c>
      <c r="F57" t="str">
        <f>IF(E57&gt;=D57,"endirim yoxdur","Endirim" &amp;" "&amp; VLOOKUP('4.Endirim2'!B57,'4.Endirim'!$E$4:$M$1948,7,FALSE))</f>
        <v>endirim yoxdur</v>
      </c>
      <c r="G57" t="str">
        <f t="shared" si="0"/>
        <v>cam15</v>
      </c>
      <c r="J57" s="4" t="s">
        <v>1609</v>
      </c>
      <c r="K57" s="4" t="s">
        <v>36</v>
      </c>
      <c r="L57" s="12">
        <f>_xlfn.MAXIFS(data[GƏLİR],data[id_customer],'4.Endirim2'!B57)</f>
        <v>62</v>
      </c>
    </row>
    <row r="58" spans="2:12" x14ac:dyDescent="0.25">
      <c r="B58" s="17" t="s">
        <v>261</v>
      </c>
      <c r="C58" s="1">
        <f>VLOOKUP('4.Endirim2'!B58,'4.Endirim'!$E$3:$M$1948,6,FALSE)</f>
        <v>44946</v>
      </c>
      <c r="D58">
        <f>VLOOKUP('4.Endirim2'!B58,'4.Endirim'!$E$3:$M$1948,7,FALSE)</f>
        <v>22</v>
      </c>
      <c r="E58">
        <f>VLOOKUP('4.Endirim2'!B58,'4.Endirim'!$E$3:$M$1948,8,FALSE)</f>
        <v>13</v>
      </c>
      <c r="F58" t="str">
        <f>IF(E58&gt;=D58,"endirim yoxdur","Endirim" &amp;" "&amp; VLOOKUP('4.Endirim2'!B58,'4.Endirim'!$E$4:$M$1948,7,FALSE))</f>
        <v>Endirim 22</v>
      </c>
      <c r="G58" t="str">
        <f t="shared" si="0"/>
        <v>cam06</v>
      </c>
      <c r="J58" s="4" t="s">
        <v>1633</v>
      </c>
      <c r="K58" s="4" t="s">
        <v>36</v>
      </c>
      <c r="L58" s="12">
        <f>_xlfn.MAXIFS(data[GƏLİR],data[id_customer],'4.Endirim2'!B58)</f>
        <v>22</v>
      </c>
    </row>
    <row r="59" spans="2:12" x14ac:dyDescent="0.25">
      <c r="B59" s="17" t="s">
        <v>265</v>
      </c>
      <c r="C59" s="1">
        <f>VLOOKUP('4.Endirim2'!B59,'4.Endirim'!$E$3:$M$1948,6,FALSE)</f>
        <v>44941</v>
      </c>
      <c r="D59">
        <f>VLOOKUP('4.Endirim2'!B59,'4.Endirim'!$E$3:$M$1948,7,FALSE)</f>
        <v>62</v>
      </c>
      <c r="E59">
        <f>VLOOKUP('4.Endirim2'!B59,'4.Endirim'!$E$3:$M$1948,8,FALSE)</f>
        <v>62</v>
      </c>
      <c r="F59" t="str">
        <f>IF(E59&gt;=D59,"endirim yoxdur","Endirim" &amp;" "&amp; VLOOKUP('4.Endirim2'!B59,'4.Endirim'!$E$4:$M$1948,7,FALSE))</f>
        <v>endirim yoxdur</v>
      </c>
      <c r="G59" t="str">
        <f t="shared" si="0"/>
        <v>cam01</v>
      </c>
      <c r="J59" s="4" t="s">
        <v>1669</v>
      </c>
      <c r="K59" s="4" t="s">
        <v>36</v>
      </c>
      <c r="L59" s="12">
        <f>_xlfn.MAXIFS(data[GƏLİR],data[id_customer],'4.Endirim2'!B59)</f>
        <v>62</v>
      </c>
    </row>
    <row r="60" spans="2:12" x14ac:dyDescent="0.25">
      <c r="B60" s="18" t="s">
        <v>269</v>
      </c>
      <c r="C60" s="1">
        <f>VLOOKUP('4.Endirim2'!B60,'4.Endirim'!$E$3:$M$1948,6,FALSE)</f>
        <v>44976</v>
      </c>
      <c r="D60">
        <f>VLOOKUP('4.Endirim2'!B60,'4.Endirim'!$E$3:$M$1948,7,FALSE)</f>
        <v>25</v>
      </c>
      <c r="E60">
        <f>VLOOKUP('4.Endirim2'!B60,'4.Endirim'!$E$3:$M$1948,8,FALSE)</f>
        <v>13</v>
      </c>
      <c r="F60" t="str">
        <f>IF(E60&gt;=D60,"endirim yoxdur","Endirim" &amp;" "&amp; VLOOKUP('4.Endirim2'!B60,'4.Endirim'!$E$4:$M$1948,7,FALSE))</f>
        <v>Endirim 25</v>
      </c>
      <c r="G60" t="str">
        <f t="shared" si="0"/>
        <v>cam13</v>
      </c>
      <c r="J60" s="4" t="s">
        <v>1713</v>
      </c>
      <c r="K60" s="4" t="s">
        <v>36</v>
      </c>
      <c r="L60" s="12">
        <f>_xlfn.MAXIFS(data[GƏLİR],data[id_customer],'4.Endirim2'!B60)</f>
        <v>25</v>
      </c>
    </row>
    <row r="61" spans="2:12" x14ac:dyDescent="0.25">
      <c r="B61" s="17" t="s">
        <v>273</v>
      </c>
      <c r="C61" s="1">
        <f>VLOOKUP('4.Endirim2'!B61,'4.Endirim'!$E$3:$M$1948,6,FALSE)</f>
        <v>44924</v>
      </c>
      <c r="D61">
        <f>VLOOKUP('4.Endirim2'!B61,'4.Endirim'!$E$3:$M$1948,7,FALSE)</f>
        <v>65</v>
      </c>
      <c r="E61">
        <f>VLOOKUP('4.Endirim2'!B61,'4.Endirim'!$E$3:$M$1948,8,FALSE)</f>
        <v>26</v>
      </c>
      <c r="F61" t="str">
        <f>IF(E61&gt;=D61,"endirim yoxdur","Endirim" &amp;" "&amp; VLOOKUP('4.Endirim2'!B61,'4.Endirim'!$E$4:$M$1948,7,FALSE))</f>
        <v>Endirim 65</v>
      </c>
      <c r="G61" t="str">
        <f t="shared" si="0"/>
        <v>cam04</v>
      </c>
      <c r="J61" s="4" t="s">
        <v>1757</v>
      </c>
      <c r="K61" s="4" t="s">
        <v>36</v>
      </c>
      <c r="L61" s="12">
        <f>_xlfn.MAXIFS(data[GƏLİR],data[id_customer],'4.Endirim2'!B61)</f>
        <v>65</v>
      </c>
    </row>
    <row r="62" spans="2:12" x14ac:dyDescent="0.25">
      <c r="B62" s="18" t="s">
        <v>277</v>
      </c>
      <c r="C62" s="1">
        <f>VLOOKUP('4.Endirim2'!B62,'4.Endirim'!$E$3:$M$1948,6,FALSE)</f>
        <v>44796</v>
      </c>
      <c r="D62">
        <f>VLOOKUP('4.Endirim2'!B62,'4.Endirim'!$E$3:$M$1948,7,FALSE)</f>
        <v>29</v>
      </c>
      <c r="E62">
        <f>VLOOKUP('4.Endirim2'!B62,'4.Endirim'!$E$3:$M$1948,8,FALSE)</f>
        <v>28</v>
      </c>
      <c r="F62" t="str">
        <f>IF(E62&gt;=D62,"endirim yoxdur","Endirim" &amp;" "&amp; VLOOKUP('4.Endirim2'!B62,'4.Endirim'!$E$4:$M$1948,7,FALSE))</f>
        <v>Endirim 29</v>
      </c>
      <c r="G62" t="str">
        <f t="shared" si="0"/>
        <v>cam17</v>
      </c>
      <c r="J62" s="4" t="s">
        <v>1769</v>
      </c>
      <c r="K62" s="4" t="s">
        <v>36</v>
      </c>
      <c r="L62" s="12">
        <f>_xlfn.MAXIFS(data[GƏLİR],data[id_customer],'4.Endirim2'!B62)</f>
        <v>29</v>
      </c>
    </row>
    <row r="63" spans="2:12" x14ac:dyDescent="0.25">
      <c r="B63" s="18" t="s">
        <v>281</v>
      </c>
      <c r="C63" s="1">
        <f>VLOOKUP('4.Endirim2'!B63,'4.Endirim'!$E$3:$M$1948,6,FALSE)</f>
        <v>44874</v>
      </c>
      <c r="D63">
        <f>VLOOKUP('4.Endirim2'!B63,'4.Endirim'!$E$3:$M$1948,7,FALSE)</f>
        <v>62</v>
      </c>
      <c r="E63">
        <f>VLOOKUP('4.Endirim2'!B63,'4.Endirim'!$E$3:$M$1948,8,FALSE)</f>
        <v>62</v>
      </c>
      <c r="F63" t="str">
        <f>IF(E63&gt;=D63,"endirim yoxdur","Endirim" &amp;" "&amp; VLOOKUP('4.Endirim2'!B63,'4.Endirim'!$E$4:$M$1948,7,FALSE))</f>
        <v>endirim yoxdur</v>
      </c>
      <c r="G63" t="str">
        <f t="shared" si="0"/>
        <v>cam03</v>
      </c>
      <c r="J63" s="4" t="s">
        <v>1997</v>
      </c>
      <c r="K63" s="4" t="s">
        <v>36</v>
      </c>
      <c r="L63" s="12">
        <f>_xlfn.MAXIFS(data[GƏLİR],data[id_customer],'4.Endirim2'!B63)</f>
        <v>62</v>
      </c>
    </row>
    <row r="64" spans="2:12" x14ac:dyDescent="0.25">
      <c r="B64" s="17" t="s">
        <v>285</v>
      </c>
      <c r="C64" s="1">
        <f>VLOOKUP('4.Endirim2'!B64,'4.Endirim'!$E$3:$M$1948,6,FALSE)</f>
        <v>44671</v>
      </c>
      <c r="D64">
        <f>VLOOKUP('4.Endirim2'!B64,'4.Endirim'!$E$3:$M$1948,7,FALSE)</f>
        <v>65</v>
      </c>
      <c r="E64">
        <f>VLOOKUP('4.Endirim2'!B64,'4.Endirim'!$E$3:$M$1948,8,FALSE)</f>
        <v>65</v>
      </c>
      <c r="F64" t="str">
        <f>IF(E64&gt;=D64,"endirim yoxdur","Endirim" &amp;" "&amp; VLOOKUP('4.Endirim2'!B64,'4.Endirim'!$E$4:$M$1948,7,FALSE))</f>
        <v>endirim yoxdur</v>
      </c>
      <c r="G64" t="str">
        <f t="shared" si="0"/>
        <v>cam02</v>
      </c>
      <c r="J64" s="4" t="s">
        <v>2025</v>
      </c>
      <c r="K64" s="4" t="s">
        <v>36</v>
      </c>
      <c r="L64" s="12">
        <f>_xlfn.MAXIFS(data[GƏLİR],data[id_customer],'4.Endirim2'!B64)</f>
        <v>65</v>
      </c>
    </row>
    <row r="65" spans="2:12" x14ac:dyDescent="0.25">
      <c r="B65" s="18" t="s">
        <v>289</v>
      </c>
      <c r="C65" s="1">
        <f>VLOOKUP('4.Endirim2'!B65,'4.Endirim'!$E$3:$M$1948,6,FALSE)</f>
        <v>44929</v>
      </c>
      <c r="D65">
        <f>VLOOKUP('4.Endirim2'!B65,'4.Endirim'!$E$3:$M$1948,7,FALSE)</f>
        <v>66</v>
      </c>
      <c r="E65">
        <f>VLOOKUP('4.Endirim2'!B65,'4.Endirim'!$E$3:$M$1948,8,FALSE)</f>
        <v>10</v>
      </c>
      <c r="F65" t="str">
        <f>IF(E65&gt;=D65,"endirim yoxdur","Endirim" &amp;" "&amp; VLOOKUP('4.Endirim2'!B65,'4.Endirim'!$E$4:$M$1948,7,FALSE))</f>
        <v>Endirim 66</v>
      </c>
      <c r="G65" t="str">
        <f t="shared" si="0"/>
        <v>cam13</v>
      </c>
      <c r="J65" s="4" t="s">
        <v>2073</v>
      </c>
      <c r="K65" s="4" t="s">
        <v>36</v>
      </c>
      <c r="L65" s="12">
        <f>_xlfn.MAXIFS(data[GƏLİR],data[id_customer],'4.Endirim2'!B65)</f>
        <v>66</v>
      </c>
    </row>
    <row r="66" spans="2:12" x14ac:dyDescent="0.25">
      <c r="B66" s="17" t="s">
        <v>293</v>
      </c>
      <c r="C66" s="1">
        <f>VLOOKUP('4.Endirim2'!B66,'4.Endirim'!$E$3:$M$1948,6,FALSE)</f>
        <v>44957</v>
      </c>
      <c r="D66">
        <f>VLOOKUP('4.Endirim2'!B66,'4.Endirim'!$E$3:$M$1948,7,FALSE)</f>
        <v>66</v>
      </c>
      <c r="E66">
        <f>VLOOKUP('4.Endirim2'!B66,'4.Endirim'!$E$3:$M$1948,8,FALSE)</f>
        <v>25</v>
      </c>
      <c r="F66" t="str">
        <f>IF(E66&gt;=D66,"endirim yoxdur","Endirim" &amp;" "&amp; VLOOKUP('4.Endirim2'!B66,'4.Endirim'!$E$4:$M$1948,7,FALSE))</f>
        <v>Endirim 66</v>
      </c>
      <c r="G66" t="str">
        <f t="shared" si="0"/>
        <v>cam13</v>
      </c>
      <c r="J66" s="4" t="s">
        <v>2101</v>
      </c>
      <c r="K66" s="4" t="s">
        <v>36</v>
      </c>
      <c r="L66" s="12">
        <f>_xlfn.MAXIFS(data[GƏLİR],data[id_customer],'4.Endirim2'!B66)</f>
        <v>66</v>
      </c>
    </row>
    <row r="67" spans="2:12" x14ac:dyDescent="0.25">
      <c r="B67" s="17" t="s">
        <v>301</v>
      </c>
      <c r="C67" s="1">
        <f>VLOOKUP('4.Endirim2'!B67,'4.Endirim'!$E$3:$M$1948,6,FALSE)</f>
        <v>44821</v>
      </c>
      <c r="D67">
        <f>VLOOKUP('4.Endirim2'!B67,'4.Endirim'!$E$3:$M$1948,7,FALSE)</f>
        <v>75</v>
      </c>
      <c r="E67">
        <f>VLOOKUP('4.Endirim2'!B67,'4.Endirim'!$E$3:$M$1948,8,FALSE)</f>
        <v>28</v>
      </c>
      <c r="F67" t="str">
        <f>IF(E67&gt;=D67,"endirim yoxdur","Endirim" &amp;" "&amp; VLOOKUP('4.Endirim2'!B67,'4.Endirim'!$E$4:$M$1948,7,FALSE))</f>
        <v>Endirim 75</v>
      </c>
      <c r="G67" t="str">
        <f t="shared" si="0"/>
        <v>cam14</v>
      </c>
      <c r="J67" s="4" t="s">
        <v>2201</v>
      </c>
      <c r="K67" s="4" t="s">
        <v>36</v>
      </c>
      <c r="L67" s="12">
        <f>_xlfn.MAXIFS(data[GƏLİR],data[id_customer],'4.Endirim2'!B67)</f>
        <v>75</v>
      </c>
    </row>
    <row r="68" spans="2:12" x14ac:dyDescent="0.25">
      <c r="B68" s="17" t="s">
        <v>305</v>
      </c>
      <c r="C68" s="1">
        <f>VLOOKUP('4.Endirim2'!B68,'4.Endirim'!$E$3:$M$1948,6,FALSE)</f>
        <v>44916</v>
      </c>
      <c r="D68">
        <f>VLOOKUP('4.Endirim2'!B68,'4.Endirim'!$E$3:$M$1948,7,FALSE)</f>
        <v>75</v>
      </c>
      <c r="E68">
        <f>VLOOKUP('4.Endirim2'!B68,'4.Endirim'!$E$3:$M$1948,8,FALSE)</f>
        <v>75</v>
      </c>
      <c r="F68" t="str">
        <f>IF(E68&gt;=D68,"endirim yoxdur","Endirim" &amp;" "&amp; VLOOKUP('4.Endirim2'!B68,'4.Endirim'!$E$4:$M$1948,7,FALSE))</f>
        <v>endirim yoxdur</v>
      </c>
      <c r="G68" t="str">
        <f t="shared" si="0"/>
        <v>cam17</v>
      </c>
      <c r="J68" s="4" t="s">
        <v>2229</v>
      </c>
      <c r="K68" s="4" t="s">
        <v>36</v>
      </c>
      <c r="L68" s="12">
        <f>_xlfn.MAXIFS(data[GƏLİR],data[id_customer],'4.Endirim2'!B68)</f>
        <v>75</v>
      </c>
    </row>
    <row r="69" spans="2:12" x14ac:dyDescent="0.25">
      <c r="B69" s="17" t="s">
        <v>309</v>
      </c>
      <c r="C69" s="1">
        <f>VLOOKUP('4.Endirim2'!B69,'4.Endirim'!$E$3:$M$1948,6,FALSE)</f>
        <v>44995</v>
      </c>
      <c r="D69">
        <f>VLOOKUP('4.Endirim2'!B69,'4.Endirim'!$E$3:$M$1948,7,FALSE)</f>
        <v>65</v>
      </c>
      <c r="E69">
        <f>VLOOKUP('4.Endirim2'!B69,'4.Endirim'!$E$3:$M$1948,8,FALSE)</f>
        <v>65</v>
      </c>
      <c r="F69" t="str">
        <f>IF(E69&gt;=D69,"endirim yoxdur","Endirim" &amp;" "&amp; VLOOKUP('4.Endirim2'!B69,'4.Endirim'!$E$4:$M$1948,7,FALSE))</f>
        <v>endirim yoxdur</v>
      </c>
      <c r="G69" t="str">
        <f t="shared" ref="G69:G132" si="1">VLOOKUP(B69,$J$4:$L$1948,2,FALSE)</f>
        <v>cam06</v>
      </c>
      <c r="J69" s="4" t="s">
        <v>2289</v>
      </c>
      <c r="K69" s="4" t="s">
        <v>36</v>
      </c>
      <c r="L69" s="12">
        <f>_xlfn.MAXIFS(data[GƏLİR],data[id_customer],'4.Endirim2'!B69)</f>
        <v>65</v>
      </c>
    </row>
    <row r="70" spans="2:12" x14ac:dyDescent="0.25">
      <c r="B70" s="17" t="s">
        <v>313</v>
      </c>
      <c r="C70" s="1">
        <f>VLOOKUP('4.Endirim2'!B70,'4.Endirim'!$E$3:$M$1948,6,FALSE)</f>
        <v>44937</v>
      </c>
      <c r="D70">
        <f>VLOOKUP('4.Endirim2'!B70,'4.Endirim'!$E$3:$M$1948,7,FALSE)</f>
        <v>25</v>
      </c>
      <c r="E70">
        <f>VLOOKUP('4.Endirim2'!B70,'4.Endirim'!$E$3:$M$1948,8,FALSE)</f>
        <v>25</v>
      </c>
      <c r="F70" t="str">
        <f>IF(E70&gt;=D70,"endirim yoxdur","Endirim" &amp;" "&amp; VLOOKUP('4.Endirim2'!B70,'4.Endirim'!$E$4:$M$1948,7,FALSE))</f>
        <v>endirim yoxdur</v>
      </c>
      <c r="G70" t="str">
        <f t="shared" si="1"/>
        <v>cam13</v>
      </c>
      <c r="J70" s="4" t="s">
        <v>2297</v>
      </c>
      <c r="K70" s="4" t="s">
        <v>36</v>
      </c>
      <c r="L70" s="12">
        <f>_xlfn.MAXIFS(data[GƏLİR],data[id_customer],'4.Endirim2'!B70)</f>
        <v>25</v>
      </c>
    </row>
    <row r="71" spans="2:12" x14ac:dyDescent="0.25">
      <c r="B71" s="18" t="s">
        <v>317</v>
      </c>
      <c r="C71" s="1">
        <f>VLOOKUP('4.Endirim2'!B71,'4.Endirim'!$E$3:$M$1948,6,FALSE)</f>
        <v>45003</v>
      </c>
      <c r="D71">
        <f>VLOOKUP('4.Endirim2'!B71,'4.Endirim'!$E$3:$M$1948,7,FALSE)</f>
        <v>66</v>
      </c>
      <c r="E71">
        <f>VLOOKUP('4.Endirim2'!B71,'4.Endirim'!$E$3:$M$1948,8,FALSE)</f>
        <v>25</v>
      </c>
      <c r="F71" t="str">
        <f>IF(E71&gt;=D71,"endirim yoxdur","Endirim" &amp;" "&amp; VLOOKUP('4.Endirim2'!B71,'4.Endirim'!$E$4:$M$1948,7,FALSE))</f>
        <v>Endirim 66</v>
      </c>
      <c r="G71" t="str">
        <f t="shared" si="1"/>
        <v>cam13</v>
      </c>
      <c r="J71" s="4" t="s">
        <v>2369</v>
      </c>
      <c r="K71" s="4" t="s">
        <v>36</v>
      </c>
      <c r="L71" s="12">
        <f>_xlfn.MAXIFS(data[GƏLİR],data[id_customer],'4.Endirim2'!B71)</f>
        <v>66</v>
      </c>
    </row>
    <row r="72" spans="2:12" x14ac:dyDescent="0.25">
      <c r="B72" s="18" t="s">
        <v>321</v>
      </c>
      <c r="C72" s="1">
        <f>VLOOKUP('4.Endirim2'!B72,'4.Endirim'!$E$3:$M$1948,6,FALSE)</f>
        <v>44950</v>
      </c>
      <c r="D72">
        <f>VLOOKUP('4.Endirim2'!B72,'4.Endirim'!$E$3:$M$1948,7,FALSE)</f>
        <v>66</v>
      </c>
      <c r="E72">
        <f>VLOOKUP('4.Endirim2'!B72,'4.Endirim'!$E$3:$M$1948,8,FALSE)</f>
        <v>66</v>
      </c>
      <c r="F72" t="str">
        <f>IF(E72&gt;=D72,"endirim yoxdur","Endirim" &amp;" "&amp; VLOOKUP('4.Endirim2'!B72,'4.Endirim'!$E$4:$M$1948,7,FALSE))</f>
        <v>endirim yoxdur</v>
      </c>
      <c r="G72" t="str">
        <f t="shared" si="1"/>
        <v>cam15</v>
      </c>
      <c r="J72" s="4" t="s">
        <v>2493</v>
      </c>
      <c r="K72" s="4" t="s">
        <v>36</v>
      </c>
      <c r="L72" s="12">
        <f>_xlfn.MAXIFS(data[GƏLİR],data[id_customer],'4.Endirim2'!B72)</f>
        <v>66</v>
      </c>
    </row>
    <row r="73" spans="2:12" x14ac:dyDescent="0.25">
      <c r="B73" s="17" t="s">
        <v>325</v>
      </c>
      <c r="C73" s="1">
        <f>VLOOKUP('4.Endirim2'!B73,'4.Endirim'!$E$3:$M$1948,6,FALSE)</f>
        <v>44790</v>
      </c>
      <c r="D73">
        <f>VLOOKUP('4.Endirim2'!B73,'4.Endirim'!$E$3:$M$1948,7,FALSE)</f>
        <v>26</v>
      </c>
      <c r="E73">
        <f>VLOOKUP('4.Endirim2'!B73,'4.Endirim'!$E$3:$M$1948,8,FALSE)</f>
        <v>26</v>
      </c>
      <c r="F73" t="str">
        <f>IF(E73&gt;=D73,"endirim yoxdur","Endirim" &amp;" "&amp; VLOOKUP('4.Endirim2'!B73,'4.Endirim'!$E$4:$M$1948,7,FALSE))</f>
        <v>endirim yoxdur</v>
      </c>
      <c r="G73" t="str">
        <f t="shared" si="1"/>
        <v>cam02</v>
      </c>
      <c r="J73" s="4" t="s">
        <v>2533</v>
      </c>
      <c r="K73" s="4" t="s">
        <v>36</v>
      </c>
      <c r="L73" s="12">
        <f>_xlfn.MAXIFS(data[GƏLİR],data[id_customer],'4.Endirim2'!B73)</f>
        <v>26</v>
      </c>
    </row>
    <row r="74" spans="2:12" x14ac:dyDescent="0.25">
      <c r="B74" s="18" t="s">
        <v>329</v>
      </c>
      <c r="C74" s="1">
        <f>VLOOKUP('4.Endirim2'!B74,'4.Endirim'!$E$3:$M$1948,6,FALSE)</f>
        <v>44828</v>
      </c>
      <c r="D74">
        <f>VLOOKUP('4.Endirim2'!B74,'4.Endirim'!$E$3:$M$1948,7,FALSE)</f>
        <v>66</v>
      </c>
      <c r="E74">
        <f>VLOOKUP('4.Endirim2'!B74,'4.Endirim'!$E$3:$M$1948,8,FALSE)</f>
        <v>16</v>
      </c>
      <c r="F74" t="str">
        <f>IF(E74&gt;=D74,"endirim yoxdur","Endirim" &amp;" "&amp; VLOOKUP('4.Endirim2'!B74,'4.Endirim'!$E$4:$M$1948,7,FALSE))</f>
        <v>Endirim 66</v>
      </c>
      <c r="G74" t="str">
        <f t="shared" si="1"/>
        <v>cam17</v>
      </c>
      <c r="J74" s="4" t="s">
        <v>2549</v>
      </c>
      <c r="K74" s="4" t="s">
        <v>36</v>
      </c>
      <c r="L74" s="12">
        <f>_xlfn.MAXIFS(data[GƏLİR],data[id_customer],'4.Endirim2'!B74)</f>
        <v>66</v>
      </c>
    </row>
    <row r="75" spans="2:12" x14ac:dyDescent="0.25">
      <c r="B75" s="18" t="s">
        <v>333</v>
      </c>
      <c r="C75" s="1">
        <f>VLOOKUP('4.Endirim2'!B75,'4.Endirim'!$E$3:$M$1948,6,FALSE)</f>
        <v>44935</v>
      </c>
      <c r="D75">
        <f>VLOOKUP('4.Endirim2'!B75,'4.Endirim'!$E$3:$M$1948,7,FALSE)</f>
        <v>66</v>
      </c>
      <c r="E75">
        <f>VLOOKUP('4.Endirim2'!B75,'4.Endirim'!$E$3:$M$1948,8,FALSE)</f>
        <v>10</v>
      </c>
      <c r="F75" t="str">
        <f>IF(E75&gt;=D75,"endirim yoxdur","Endirim" &amp;" "&amp; VLOOKUP('4.Endirim2'!B75,'4.Endirim'!$E$4:$M$1948,7,FALSE))</f>
        <v>Endirim 66</v>
      </c>
      <c r="G75" t="str">
        <f t="shared" si="1"/>
        <v>cam13</v>
      </c>
      <c r="J75" s="4" t="s">
        <v>2557</v>
      </c>
      <c r="K75" s="4" t="s">
        <v>36</v>
      </c>
      <c r="L75" s="12">
        <f>_xlfn.MAXIFS(data[GƏLİR],data[id_customer],'4.Endirim2'!B75)</f>
        <v>66</v>
      </c>
    </row>
    <row r="76" spans="2:12" x14ac:dyDescent="0.25">
      <c r="B76" s="17" t="s">
        <v>337</v>
      </c>
      <c r="C76" s="1">
        <f>VLOOKUP('4.Endirim2'!B76,'4.Endirim'!$E$3:$M$1948,6,FALSE)</f>
        <v>45021</v>
      </c>
      <c r="D76">
        <f>VLOOKUP('4.Endirim2'!B76,'4.Endirim'!$E$3:$M$1948,7,FALSE)</f>
        <v>62</v>
      </c>
      <c r="E76">
        <f>VLOOKUP('4.Endirim2'!B76,'4.Endirim'!$E$3:$M$1948,8,FALSE)</f>
        <v>62</v>
      </c>
      <c r="F76" t="str">
        <f>IF(E76&gt;=D76,"endirim yoxdur","Endirim" &amp;" "&amp; VLOOKUP('4.Endirim2'!B76,'4.Endirim'!$E$4:$M$1948,7,FALSE))</f>
        <v>endirim yoxdur</v>
      </c>
      <c r="G76" t="str">
        <f t="shared" si="1"/>
        <v>cam02</v>
      </c>
      <c r="J76" s="4" t="s">
        <v>2565</v>
      </c>
      <c r="K76" s="4" t="s">
        <v>36</v>
      </c>
      <c r="L76" s="12">
        <f>_xlfn.MAXIFS(data[GƏLİR],data[id_customer],'4.Endirim2'!B76)</f>
        <v>62</v>
      </c>
    </row>
    <row r="77" spans="2:12" x14ac:dyDescent="0.25">
      <c r="B77" s="17" t="s">
        <v>341</v>
      </c>
      <c r="C77" s="1">
        <f>VLOOKUP('4.Endirim2'!B77,'4.Endirim'!$E$3:$M$1948,6,FALSE)</f>
        <v>45042</v>
      </c>
      <c r="D77">
        <f>VLOOKUP('4.Endirim2'!B77,'4.Endirim'!$E$3:$M$1948,7,FALSE)</f>
        <v>62</v>
      </c>
      <c r="E77">
        <f>VLOOKUP('4.Endirim2'!B77,'4.Endirim'!$E$3:$M$1948,8,FALSE)</f>
        <v>13</v>
      </c>
      <c r="F77" t="str">
        <f>IF(E77&gt;=D77,"endirim yoxdur","Endirim" &amp;" "&amp; VLOOKUP('4.Endirim2'!B77,'4.Endirim'!$E$4:$M$1948,7,FALSE))</f>
        <v>Endirim 62</v>
      </c>
      <c r="G77" t="str">
        <f t="shared" si="1"/>
        <v>cam06</v>
      </c>
      <c r="J77" s="4" t="s">
        <v>2609</v>
      </c>
      <c r="K77" s="4" t="s">
        <v>36</v>
      </c>
      <c r="L77" s="12">
        <f>_xlfn.MAXIFS(data[GƏLİR],data[id_customer],'4.Endirim2'!B77)</f>
        <v>62</v>
      </c>
    </row>
    <row r="78" spans="2:12" x14ac:dyDescent="0.25">
      <c r="B78" s="18" t="s">
        <v>345</v>
      </c>
      <c r="C78" s="1">
        <f>VLOOKUP('4.Endirim2'!B78,'4.Endirim'!$E$3:$M$1948,6,FALSE)</f>
        <v>45026</v>
      </c>
      <c r="D78">
        <f>VLOOKUP('4.Endirim2'!B78,'4.Endirim'!$E$3:$M$1948,7,FALSE)</f>
        <v>62</v>
      </c>
      <c r="E78">
        <f>VLOOKUP('4.Endirim2'!B78,'4.Endirim'!$E$3:$M$1948,8,FALSE)</f>
        <v>28</v>
      </c>
      <c r="F78" t="str">
        <f>IF(E78&gt;=D78,"endirim yoxdur","Endirim" &amp;" "&amp; VLOOKUP('4.Endirim2'!B78,'4.Endirim'!$E$4:$M$1948,7,FALSE))</f>
        <v>Endirim 62</v>
      </c>
      <c r="G78" t="str">
        <f t="shared" si="1"/>
        <v>cam13</v>
      </c>
      <c r="J78" s="4" t="s">
        <v>2621</v>
      </c>
      <c r="K78" s="4" t="s">
        <v>36</v>
      </c>
      <c r="L78" s="12">
        <f>_xlfn.MAXIFS(data[GƏLİR],data[id_customer],'4.Endirim2'!B78)</f>
        <v>62</v>
      </c>
    </row>
    <row r="79" spans="2:12" x14ac:dyDescent="0.25">
      <c r="B79" s="17" t="s">
        <v>349</v>
      </c>
      <c r="C79" s="1">
        <f>VLOOKUP('4.Endirim2'!B79,'4.Endirim'!$E$3:$M$1948,6,FALSE)</f>
        <v>45030</v>
      </c>
      <c r="D79">
        <f>VLOOKUP('4.Endirim2'!B79,'4.Endirim'!$E$3:$M$1948,7,FALSE)</f>
        <v>28</v>
      </c>
      <c r="E79">
        <f>VLOOKUP('4.Endirim2'!B79,'4.Endirim'!$E$3:$M$1948,8,FALSE)</f>
        <v>28</v>
      </c>
      <c r="F79" t="str">
        <f>IF(E79&gt;=D79,"endirim yoxdur","Endirim" &amp;" "&amp; VLOOKUP('4.Endirim2'!B79,'4.Endirim'!$E$4:$M$1948,7,FALSE))</f>
        <v>endirim yoxdur</v>
      </c>
      <c r="G79" t="str">
        <f t="shared" si="1"/>
        <v>cam02</v>
      </c>
      <c r="J79" s="4" t="s">
        <v>2625</v>
      </c>
      <c r="K79" s="4" t="s">
        <v>36</v>
      </c>
      <c r="L79" s="12">
        <f>_xlfn.MAXIFS(data[GƏLİR],data[id_customer],'4.Endirim2'!B79)</f>
        <v>28</v>
      </c>
    </row>
    <row r="80" spans="2:12" x14ac:dyDescent="0.25">
      <c r="B80" s="18" t="s">
        <v>353</v>
      </c>
      <c r="C80" s="1">
        <f>VLOOKUP('4.Endirim2'!B80,'4.Endirim'!$E$3:$M$1948,6,FALSE)</f>
        <v>44910</v>
      </c>
      <c r="D80">
        <f>VLOOKUP('4.Endirim2'!B80,'4.Endirim'!$E$3:$M$1948,7,FALSE)</f>
        <v>66</v>
      </c>
      <c r="E80">
        <f>VLOOKUP('4.Endirim2'!B80,'4.Endirim'!$E$3:$M$1948,8,FALSE)</f>
        <v>29</v>
      </c>
      <c r="F80" t="str">
        <f>IF(E80&gt;=D80,"endirim yoxdur","Endirim" &amp;" "&amp; VLOOKUP('4.Endirim2'!B80,'4.Endirim'!$E$4:$M$1948,7,FALSE))</f>
        <v>Endirim 66</v>
      </c>
      <c r="G80" t="str">
        <f t="shared" si="1"/>
        <v>cam17</v>
      </c>
      <c r="J80" s="4" t="s">
        <v>2629</v>
      </c>
      <c r="K80" s="4" t="s">
        <v>36</v>
      </c>
      <c r="L80" s="12">
        <f>_xlfn.MAXIFS(data[GƏLİR],data[id_customer],'4.Endirim2'!B80)</f>
        <v>66</v>
      </c>
    </row>
    <row r="81" spans="2:12" x14ac:dyDescent="0.25">
      <c r="B81" s="18" t="s">
        <v>357</v>
      </c>
      <c r="C81" s="1">
        <f>VLOOKUP('4.Endirim2'!B81,'4.Endirim'!$E$3:$M$1948,6,FALSE)</f>
        <v>44812</v>
      </c>
      <c r="D81">
        <f>VLOOKUP('4.Endirim2'!B81,'4.Endirim'!$E$3:$M$1948,7,FALSE)</f>
        <v>66</v>
      </c>
      <c r="E81">
        <f>VLOOKUP('4.Endirim2'!B81,'4.Endirim'!$E$3:$M$1948,8,FALSE)</f>
        <v>25</v>
      </c>
      <c r="F81" t="str">
        <f>IF(E81&gt;=D81,"endirim yoxdur","Endirim" &amp;" "&amp; VLOOKUP('4.Endirim2'!B81,'4.Endirim'!$E$4:$M$1948,7,FALSE))</f>
        <v>Endirim 66</v>
      </c>
      <c r="G81" t="str">
        <f t="shared" si="1"/>
        <v>cam13</v>
      </c>
      <c r="J81" s="4" t="s">
        <v>2657</v>
      </c>
      <c r="K81" s="4" t="s">
        <v>36</v>
      </c>
      <c r="L81" s="12">
        <f>_xlfn.MAXIFS(data[GƏLİR],data[id_customer],'4.Endirim2'!B81)</f>
        <v>66</v>
      </c>
    </row>
    <row r="82" spans="2:12" x14ac:dyDescent="0.25">
      <c r="B82" s="18" t="s">
        <v>361</v>
      </c>
      <c r="C82" s="1">
        <f>VLOOKUP('4.Endirim2'!B82,'4.Endirim'!$E$3:$M$1948,6,FALSE)</f>
        <v>44842</v>
      </c>
      <c r="D82">
        <f>VLOOKUP('4.Endirim2'!B82,'4.Endirim'!$E$3:$M$1948,7,FALSE)</f>
        <v>62</v>
      </c>
      <c r="E82">
        <f>VLOOKUP('4.Endirim2'!B82,'4.Endirim'!$E$3:$M$1948,8,FALSE)</f>
        <v>62</v>
      </c>
      <c r="F82" t="str">
        <f>IF(E82&gt;=D82,"endirim yoxdur","Endirim" &amp;" "&amp; VLOOKUP('4.Endirim2'!B82,'4.Endirim'!$E$4:$M$1948,7,FALSE))</f>
        <v>endirim yoxdur</v>
      </c>
      <c r="G82" t="str">
        <f t="shared" si="1"/>
        <v>cam07</v>
      </c>
      <c r="J82" s="4" t="s">
        <v>2665</v>
      </c>
      <c r="K82" s="4" t="s">
        <v>36</v>
      </c>
      <c r="L82" s="12">
        <f>_xlfn.MAXIFS(data[GƏLİR],data[id_customer],'4.Endirim2'!B82)</f>
        <v>62</v>
      </c>
    </row>
    <row r="83" spans="2:12" x14ac:dyDescent="0.25">
      <c r="B83" s="18" t="s">
        <v>365</v>
      </c>
      <c r="C83" s="1">
        <f>VLOOKUP('4.Endirim2'!B83,'4.Endirim'!$E$3:$M$1948,6,FALSE)</f>
        <v>45022</v>
      </c>
      <c r="D83">
        <f>VLOOKUP('4.Endirim2'!B83,'4.Endirim'!$E$3:$M$1948,7,FALSE)</f>
        <v>66</v>
      </c>
      <c r="E83">
        <f>VLOOKUP('4.Endirim2'!B83,'4.Endirim'!$E$3:$M$1948,8,FALSE)</f>
        <v>66</v>
      </c>
      <c r="F83" t="str">
        <f>IF(E83&gt;=D83,"endirim yoxdur","Endirim" &amp;" "&amp; VLOOKUP('4.Endirim2'!B83,'4.Endirim'!$E$4:$M$1948,7,FALSE))</f>
        <v>endirim yoxdur</v>
      </c>
      <c r="G83" t="str">
        <f t="shared" si="1"/>
        <v>cam14</v>
      </c>
      <c r="J83" s="4" t="s">
        <v>2733</v>
      </c>
      <c r="K83" s="4" t="s">
        <v>36</v>
      </c>
      <c r="L83" s="12">
        <f>_xlfn.MAXIFS(data[GƏLİR],data[id_customer],'4.Endirim2'!B83)</f>
        <v>66</v>
      </c>
    </row>
    <row r="84" spans="2:12" x14ac:dyDescent="0.25">
      <c r="B84" s="18" t="s">
        <v>369</v>
      </c>
      <c r="C84" s="1">
        <f>VLOOKUP('4.Endirim2'!B84,'4.Endirim'!$E$3:$M$1948,6,FALSE)</f>
        <v>44750</v>
      </c>
      <c r="D84">
        <f>VLOOKUP('4.Endirim2'!B84,'4.Endirim'!$E$3:$M$1948,7,FALSE)</f>
        <v>65</v>
      </c>
      <c r="E84">
        <f>VLOOKUP('4.Endirim2'!B84,'4.Endirim'!$E$3:$M$1948,8,FALSE)</f>
        <v>65</v>
      </c>
      <c r="F84" t="str">
        <f>IF(E84&gt;=D84,"endirim yoxdur","Endirim" &amp;" "&amp; VLOOKUP('4.Endirim2'!B84,'4.Endirim'!$E$4:$M$1948,7,FALSE))</f>
        <v>endirim yoxdur</v>
      </c>
      <c r="G84" t="str">
        <f t="shared" si="1"/>
        <v>cam13</v>
      </c>
      <c r="J84" s="4" t="s">
        <v>2737</v>
      </c>
      <c r="K84" s="4" t="s">
        <v>36</v>
      </c>
      <c r="L84" s="12">
        <f>_xlfn.MAXIFS(data[GƏLİR],data[id_customer],'4.Endirim2'!B84)</f>
        <v>65</v>
      </c>
    </row>
    <row r="85" spans="2:12" x14ac:dyDescent="0.25">
      <c r="B85" s="17" t="s">
        <v>373</v>
      </c>
      <c r="C85" s="1">
        <f>VLOOKUP('4.Endirim2'!B85,'4.Endirim'!$E$3:$M$1948,6,FALSE)</f>
        <v>44934</v>
      </c>
      <c r="D85">
        <f>VLOOKUP('4.Endirim2'!B85,'4.Endirim'!$E$3:$M$1948,7,FALSE)</f>
        <v>66</v>
      </c>
      <c r="E85">
        <f>VLOOKUP('4.Endirim2'!B85,'4.Endirim'!$E$3:$M$1948,8,FALSE)</f>
        <v>27</v>
      </c>
      <c r="F85" t="str">
        <f>IF(E85&gt;=D85,"endirim yoxdur","Endirim" &amp;" "&amp; VLOOKUP('4.Endirim2'!B85,'4.Endirim'!$E$4:$M$1948,7,FALSE))</f>
        <v>Endirim 66</v>
      </c>
      <c r="G85" t="str">
        <f t="shared" si="1"/>
        <v>cam08</v>
      </c>
      <c r="J85" s="4" t="s">
        <v>2793</v>
      </c>
      <c r="K85" s="4" t="s">
        <v>36</v>
      </c>
      <c r="L85" s="12">
        <f>_xlfn.MAXIFS(data[GƏLİR],data[id_customer],'4.Endirim2'!B85)</f>
        <v>66</v>
      </c>
    </row>
    <row r="86" spans="2:12" x14ac:dyDescent="0.25">
      <c r="B86" s="18" t="s">
        <v>377</v>
      </c>
      <c r="C86" s="1">
        <f>VLOOKUP('4.Endirim2'!B86,'4.Endirim'!$E$3:$M$1948,6,FALSE)</f>
        <v>44878</v>
      </c>
      <c r="D86">
        <f>VLOOKUP('4.Endirim2'!B86,'4.Endirim'!$E$3:$M$1948,7,FALSE)</f>
        <v>75</v>
      </c>
      <c r="E86">
        <f>VLOOKUP('4.Endirim2'!B86,'4.Endirim'!$E$3:$M$1948,8,FALSE)</f>
        <v>75</v>
      </c>
      <c r="F86" t="str">
        <f>IF(E86&gt;=D86,"endirim yoxdur","Endirim" &amp;" "&amp; VLOOKUP('4.Endirim2'!B86,'4.Endirim'!$E$4:$M$1948,7,FALSE))</f>
        <v>endirim yoxdur</v>
      </c>
      <c r="G86" t="str">
        <f t="shared" si="1"/>
        <v>cam14</v>
      </c>
      <c r="J86" s="4" t="s">
        <v>2809</v>
      </c>
      <c r="K86" s="4" t="s">
        <v>36</v>
      </c>
      <c r="L86" s="12">
        <f>_xlfn.MAXIFS(data[GƏLİR],data[id_customer],'4.Endirim2'!B86)</f>
        <v>75</v>
      </c>
    </row>
    <row r="87" spans="2:12" x14ac:dyDescent="0.25">
      <c r="B87" s="18" t="s">
        <v>381</v>
      </c>
      <c r="C87" s="1">
        <f>VLOOKUP('4.Endirim2'!B87,'4.Endirim'!$E$3:$M$1948,6,FALSE)</f>
        <v>44953</v>
      </c>
      <c r="D87">
        <f>VLOOKUP('4.Endirim2'!B87,'4.Endirim'!$E$3:$M$1948,7,FALSE)</f>
        <v>75</v>
      </c>
      <c r="E87">
        <f>VLOOKUP('4.Endirim2'!B87,'4.Endirim'!$E$3:$M$1948,8,FALSE)</f>
        <v>27</v>
      </c>
      <c r="F87" t="str">
        <f>IF(E87&gt;=D87,"endirim yoxdur","Endirim" &amp;" "&amp; VLOOKUP('4.Endirim2'!B87,'4.Endirim'!$E$4:$M$1948,7,FALSE))</f>
        <v>Endirim 75</v>
      </c>
      <c r="G87" t="str">
        <f t="shared" si="1"/>
        <v>cam08</v>
      </c>
      <c r="J87" s="4" t="s">
        <v>2813</v>
      </c>
      <c r="K87" s="4" t="s">
        <v>36</v>
      </c>
      <c r="L87" s="12">
        <f>_xlfn.MAXIFS(data[GƏLİR],data[id_customer],'4.Endirim2'!B87)</f>
        <v>75</v>
      </c>
    </row>
    <row r="88" spans="2:12" x14ac:dyDescent="0.25">
      <c r="B88" s="17" t="s">
        <v>385</v>
      </c>
      <c r="C88" s="1">
        <f>VLOOKUP('4.Endirim2'!B88,'4.Endirim'!$E$3:$M$1948,6,FALSE)</f>
        <v>44980</v>
      </c>
      <c r="D88">
        <f>VLOOKUP('4.Endirim2'!B88,'4.Endirim'!$E$3:$M$1948,7,FALSE)</f>
        <v>66</v>
      </c>
      <c r="E88">
        <f>VLOOKUP('4.Endirim2'!B88,'4.Endirim'!$E$3:$M$1948,8,FALSE)</f>
        <v>25</v>
      </c>
      <c r="F88" t="str">
        <f>IF(E88&gt;=D88,"endirim yoxdur","Endirim" &amp;" "&amp; VLOOKUP('4.Endirim2'!B88,'4.Endirim'!$E$4:$M$1948,7,FALSE))</f>
        <v>Endirim 66</v>
      </c>
      <c r="G88" t="str">
        <f t="shared" si="1"/>
        <v>cam13</v>
      </c>
      <c r="J88" s="4" t="s">
        <v>2861</v>
      </c>
      <c r="K88" s="4" t="s">
        <v>36</v>
      </c>
      <c r="L88" s="12">
        <f>_xlfn.MAXIFS(data[GƏLİR],data[id_customer],'4.Endirim2'!B88)</f>
        <v>66</v>
      </c>
    </row>
    <row r="89" spans="2:12" x14ac:dyDescent="0.25">
      <c r="B89" s="18" t="s">
        <v>389</v>
      </c>
      <c r="C89" s="1">
        <f>VLOOKUP('4.Endirim2'!B89,'4.Endirim'!$E$3:$M$1948,6,FALSE)</f>
        <v>44947</v>
      </c>
      <c r="D89">
        <f>VLOOKUP('4.Endirim2'!B89,'4.Endirim'!$E$3:$M$1948,7,FALSE)</f>
        <v>65</v>
      </c>
      <c r="E89">
        <f>VLOOKUP('4.Endirim2'!B89,'4.Endirim'!$E$3:$M$1948,8,FALSE)</f>
        <v>10</v>
      </c>
      <c r="F89" t="str">
        <f>IF(E89&gt;=D89,"endirim yoxdur","Endirim" &amp;" "&amp; VLOOKUP('4.Endirim2'!B89,'4.Endirim'!$E$4:$M$1948,7,FALSE))</f>
        <v>Endirim 65</v>
      </c>
      <c r="G89" t="str">
        <f t="shared" si="1"/>
        <v>cam08</v>
      </c>
      <c r="J89" s="4" t="s">
        <v>2893</v>
      </c>
      <c r="K89" s="4" t="s">
        <v>36</v>
      </c>
      <c r="L89" s="12">
        <f>_xlfn.MAXIFS(data[GƏLİR],data[id_customer],'4.Endirim2'!B89)</f>
        <v>65</v>
      </c>
    </row>
    <row r="90" spans="2:12" x14ac:dyDescent="0.25">
      <c r="B90" s="18" t="s">
        <v>393</v>
      </c>
      <c r="C90" s="1">
        <f>VLOOKUP('4.Endirim2'!B90,'4.Endirim'!$E$3:$M$1948,6,FALSE)</f>
        <v>44833</v>
      </c>
      <c r="D90">
        <f>VLOOKUP('4.Endirim2'!B90,'4.Endirim'!$E$3:$M$1948,7,FALSE)</f>
        <v>29</v>
      </c>
      <c r="E90">
        <f>VLOOKUP('4.Endirim2'!B90,'4.Endirim'!$E$3:$M$1948,8,FALSE)</f>
        <v>29</v>
      </c>
      <c r="F90" t="str">
        <f>IF(E90&gt;=D90,"endirim yoxdur","Endirim" &amp;" "&amp; VLOOKUP('4.Endirim2'!B90,'4.Endirim'!$E$4:$M$1948,7,FALSE))</f>
        <v>endirim yoxdur</v>
      </c>
      <c r="G90" t="str">
        <f t="shared" si="1"/>
        <v>cam17</v>
      </c>
      <c r="J90" s="4" t="s">
        <v>2901</v>
      </c>
      <c r="K90" s="4" t="s">
        <v>36</v>
      </c>
      <c r="L90" s="12">
        <f>_xlfn.MAXIFS(data[GƏLİR],data[id_customer],'4.Endirim2'!B90)</f>
        <v>29</v>
      </c>
    </row>
    <row r="91" spans="2:12" x14ac:dyDescent="0.25">
      <c r="B91" s="17" t="s">
        <v>397</v>
      </c>
      <c r="C91" s="1">
        <f>VLOOKUP('4.Endirim2'!B91,'4.Endirim'!$E$3:$M$1948,6,FALSE)</f>
        <v>45011</v>
      </c>
      <c r="D91">
        <f>VLOOKUP('4.Endirim2'!B91,'4.Endirim'!$E$3:$M$1948,7,FALSE)</f>
        <v>75</v>
      </c>
      <c r="E91">
        <f>VLOOKUP('4.Endirim2'!B91,'4.Endirim'!$E$3:$M$1948,8,FALSE)</f>
        <v>29</v>
      </c>
      <c r="F91" t="str">
        <f>IF(E91&gt;=D91,"endirim yoxdur","Endirim" &amp;" "&amp; VLOOKUP('4.Endirim2'!B91,'4.Endirim'!$E$4:$M$1948,7,FALSE))</f>
        <v>Endirim 75</v>
      </c>
      <c r="G91" t="str">
        <f t="shared" si="1"/>
        <v>cam17</v>
      </c>
      <c r="J91" s="4" t="s">
        <v>2905</v>
      </c>
      <c r="K91" s="4" t="s">
        <v>36</v>
      </c>
      <c r="L91" s="12">
        <f>_xlfn.MAXIFS(data[GƏLİR],data[id_customer],'4.Endirim2'!B91)</f>
        <v>75</v>
      </c>
    </row>
    <row r="92" spans="2:12" x14ac:dyDescent="0.25">
      <c r="B92" s="17" t="s">
        <v>401</v>
      </c>
      <c r="C92" s="1">
        <f>VLOOKUP('4.Endirim2'!B92,'4.Endirim'!$E$3:$M$1948,6,FALSE)</f>
        <v>44843</v>
      </c>
      <c r="D92">
        <f>VLOOKUP('4.Endirim2'!B92,'4.Endirim'!$E$3:$M$1948,7,FALSE)</f>
        <v>16</v>
      </c>
      <c r="E92">
        <f>VLOOKUP('4.Endirim2'!B92,'4.Endirim'!$E$3:$M$1948,8,FALSE)</f>
        <v>10</v>
      </c>
      <c r="F92" t="str">
        <f>IF(E92&gt;=D92,"endirim yoxdur","Endirim" &amp;" "&amp; VLOOKUP('4.Endirim2'!B92,'4.Endirim'!$E$4:$M$1948,7,FALSE))</f>
        <v>Endirim 16</v>
      </c>
      <c r="G92" t="str">
        <f t="shared" si="1"/>
        <v>cam01</v>
      </c>
      <c r="J92" s="4" t="s">
        <v>3033</v>
      </c>
      <c r="K92" s="4" t="s">
        <v>36</v>
      </c>
      <c r="L92" s="12">
        <f>_xlfn.MAXIFS(data[GƏLİR],data[id_customer],'4.Endirim2'!B92)</f>
        <v>16</v>
      </c>
    </row>
    <row r="93" spans="2:12" x14ac:dyDescent="0.25">
      <c r="B93" s="18" t="s">
        <v>405</v>
      </c>
      <c r="C93" s="1">
        <f>VLOOKUP('4.Endirim2'!B93,'4.Endirim'!$E$3:$M$1948,6,FALSE)</f>
        <v>45031</v>
      </c>
      <c r="D93">
        <f>VLOOKUP('4.Endirim2'!B93,'4.Endirim'!$E$3:$M$1948,7,FALSE)</f>
        <v>10</v>
      </c>
      <c r="E93">
        <f>VLOOKUP('4.Endirim2'!B93,'4.Endirim'!$E$3:$M$1948,8,FALSE)</f>
        <v>10</v>
      </c>
      <c r="F93" t="str">
        <f>IF(E93&gt;=D93,"endirim yoxdur","Endirim" &amp;" "&amp; VLOOKUP('4.Endirim2'!B93,'4.Endirim'!$E$4:$M$1948,7,FALSE))</f>
        <v>endirim yoxdur</v>
      </c>
      <c r="G93" t="str">
        <f t="shared" si="1"/>
        <v>cam01</v>
      </c>
      <c r="J93" s="4" t="s">
        <v>3041</v>
      </c>
      <c r="K93" s="4" t="s">
        <v>36</v>
      </c>
      <c r="L93" s="12">
        <f>_xlfn.MAXIFS(data[GƏLİR],data[id_customer],'4.Endirim2'!B93)</f>
        <v>10</v>
      </c>
    </row>
    <row r="94" spans="2:12" x14ac:dyDescent="0.25">
      <c r="B94" s="18" t="s">
        <v>409</v>
      </c>
      <c r="C94" s="1">
        <f>VLOOKUP('4.Endirim2'!B94,'4.Endirim'!$E$3:$M$1948,6,FALSE)</f>
        <v>45044</v>
      </c>
      <c r="D94">
        <f>VLOOKUP('4.Endirim2'!B94,'4.Endirim'!$E$3:$M$1948,7,FALSE)</f>
        <v>66</v>
      </c>
      <c r="E94">
        <f>VLOOKUP('4.Endirim2'!B94,'4.Endirim'!$E$3:$M$1948,8,FALSE)</f>
        <v>10</v>
      </c>
      <c r="F94" t="str">
        <f>IF(E94&gt;=D94,"endirim yoxdur","Endirim" &amp;" "&amp; VLOOKUP('4.Endirim2'!B94,'4.Endirim'!$E$4:$M$1948,7,FALSE))</f>
        <v>Endirim 66</v>
      </c>
      <c r="G94" t="str">
        <f t="shared" si="1"/>
        <v>cam01</v>
      </c>
      <c r="J94" s="4" t="s">
        <v>3061</v>
      </c>
      <c r="K94" s="4" t="s">
        <v>36</v>
      </c>
      <c r="L94" s="12">
        <f>_xlfn.MAXIFS(data[GƏLİR],data[id_customer],'4.Endirim2'!B94)</f>
        <v>66</v>
      </c>
    </row>
    <row r="95" spans="2:12" x14ac:dyDescent="0.25">
      <c r="B95" s="18" t="s">
        <v>413</v>
      </c>
      <c r="C95" s="1">
        <f>VLOOKUP('4.Endirim2'!B95,'4.Endirim'!$E$3:$M$1948,6,FALSE)</f>
        <v>45012</v>
      </c>
      <c r="D95">
        <f>VLOOKUP('4.Endirim2'!B95,'4.Endirim'!$E$3:$M$1948,7,FALSE)</f>
        <v>75</v>
      </c>
      <c r="E95">
        <f>VLOOKUP('4.Endirim2'!B95,'4.Endirim'!$E$3:$M$1948,8,FALSE)</f>
        <v>75</v>
      </c>
      <c r="F95" t="str">
        <f>IF(E95&gt;=D95,"endirim yoxdur","Endirim" &amp;" "&amp; VLOOKUP('4.Endirim2'!B95,'4.Endirim'!$E$4:$M$1948,7,FALSE))</f>
        <v>endirim yoxdur</v>
      </c>
      <c r="G95" t="str">
        <f t="shared" si="1"/>
        <v>cam14</v>
      </c>
      <c r="J95" s="4" t="s">
        <v>3065</v>
      </c>
      <c r="K95" s="4" t="s">
        <v>36</v>
      </c>
      <c r="L95" s="12">
        <f>_xlfn.MAXIFS(data[GƏLİR],data[id_customer],'4.Endirim2'!B95)</f>
        <v>75</v>
      </c>
    </row>
    <row r="96" spans="2:12" x14ac:dyDescent="0.25">
      <c r="B96" s="18" t="s">
        <v>417</v>
      </c>
      <c r="C96" s="1">
        <f>VLOOKUP('4.Endirim2'!B96,'4.Endirim'!$E$3:$M$1948,6,FALSE)</f>
        <v>44994</v>
      </c>
      <c r="D96">
        <f>VLOOKUP('4.Endirim2'!B96,'4.Endirim'!$E$3:$M$1948,7,FALSE)</f>
        <v>66</v>
      </c>
      <c r="E96">
        <f>VLOOKUP('4.Endirim2'!B96,'4.Endirim'!$E$3:$M$1948,8,FALSE)</f>
        <v>62</v>
      </c>
      <c r="F96" t="str">
        <f>IF(E96&gt;=D96,"endirim yoxdur","Endirim" &amp;" "&amp; VLOOKUP('4.Endirim2'!B96,'4.Endirim'!$E$4:$M$1948,7,FALSE))</f>
        <v>Endirim 66</v>
      </c>
      <c r="G96" t="str">
        <f t="shared" si="1"/>
        <v>cam08</v>
      </c>
      <c r="J96" s="4" t="s">
        <v>3073</v>
      </c>
      <c r="K96" s="4" t="s">
        <v>36</v>
      </c>
      <c r="L96" s="12">
        <f>_xlfn.MAXIFS(data[GƏLİR],data[id_customer],'4.Endirim2'!B96)</f>
        <v>66</v>
      </c>
    </row>
    <row r="97" spans="2:12" x14ac:dyDescent="0.25">
      <c r="B97" s="18" t="s">
        <v>421</v>
      </c>
      <c r="C97" s="1">
        <f>VLOOKUP('4.Endirim2'!B97,'4.Endirim'!$E$3:$M$1948,6,FALSE)</f>
        <v>44903</v>
      </c>
      <c r="D97">
        <f>VLOOKUP('4.Endirim2'!B97,'4.Endirim'!$E$3:$M$1948,7,FALSE)</f>
        <v>66</v>
      </c>
      <c r="E97">
        <f>VLOOKUP('4.Endirim2'!B97,'4.Endirim'!$E$3:$M$1948,8,FALSE)</f>
        <v>65</v>
      </c>
      <c r="F97" t="str">
        <f>IF(E97&gt;=D97,"endirim yoxdur","Endirim" &amp;" "&amp; VLOOKUP('4.Endirim2'!B97,'4.Endirim'!$E$4:$M$1948,7,FALSE))</f>
        <v>Endirim 66</v>
      </c>
      <c r="G97" t="str">
        <f t="shared" si="1"/>
        <v>cam07</v>
      </c>
      <c r="J97" s="4" t="s">
        <v>3085</v>
      </c>
      <c r="K97" s="4" t="s">
        <v>36</v>
      </c>
      <c r="L97" s="12">
        <f>_xlfn.MAXIFS(data[GƏLİR],data[id_customer],'4.Endirim2'!B97)</f>
        <v>66</v>
      </c>
    </row>
    <row r="98" spans="2:12" x14ac:dyDescent="0.25">
      <c r="B98" s="17" t="s">
        <v>425</v>
      </c>
      <c r="C98" s="1">
        <f>VLOOKUP('4.Endirim2'!B98,'4.Endirim'!$E$3:$M$1948,6,FALSE)</f>
        <v>44819</v>
      </c>
      <c r="D98">
        <f>VLOOKUP('4.Endirim2'!B98,'4.Endirim'!$E$3:$M$1948,7,FALSE)</f>
        <v>25</v>
      </c>
      <c r="E98">
        <f>VLOOKUP('4.Endirim2'!B98,'4.Endirim'!$E$3:$M$1948,8,FALSE)</f>
        <v>14</v>
      </c>
      <c r="F98" t="str">
        <f>IF(E98&gt;=D98,"endirim yoxdur","Endirim" &amp;" "&amp; VLOOKUP('4.Endirim2'!B98,'4.Endirim'!$E$4:$M$1948,7,FALSE))</f>
        <v>Endirim 25</v>
      </c>
      <c r="G98" t="str">
        <f t="shared" si="1"/>
        <v>cam13</v>
      </c>
      <c r="J98" s="4" t="s">
        <v>3089</v>
      </c>
      <c r="K98" s="4" t="s">
        <v>36</v>
      </c>
      <c r="L98" s="12">
        <f>_xlfn.MAXIFS(data[GƏLİR],data[id_customer],'4.Endirim2'!B98)</f>
        <v>25</v>
      </c>
    </row>
    <row r="99" spans="2:12" x14ac:dyDescent="0.25">
      <c r="B99" s="17" t="s">
        <v>429</v>
      </c>
      <c r="C99" s="1">
        <f>VLOOKUP('4.Endirim2'!B99,'4.Endirim'!$E$3:$M$1948,6,FALSE)</f>
        <v>45041</v>
      </c>
      <c r="D99">
        <f>VLOOKUP('4.Endirim2'!B99,'4.Endirim'!$E$3:$M$1948,7,FALSE)</f>
        <v>25</v>
      </c>
      <c r="E99">
        <f>VLOOKUP('4.Endirim2'!B99,'4.Endirim'!$E$3:$M$1948,8,FALSE)</f>
        <v>16</v>
      </c>
      <c r="F99" t="str">
        <f>IF(E99&gt;=D99,"endirim yoxdur","Endirim" &amp;" "&amp; VLOOKUP('4.Endirim2'!B99,'4.Endirim'!$E$4:$M$1948,7,FALSE))</f>
        <v>Endirim 25</v>
      </c>
      <c r="G99" t="str">
        <f t="shared" si="1"/>
        <v>cam13</v>
      </c>
      <c r="J99" s="4" t="s">
        <v>3121</v>
      </c>
      <c r="K99" s="4" t="s">
        <v>36</v>
      </c>
      <c r="L99" s="12">
        <f>_xlfn.MAXIFS(data[GƏLİR],data[id_customer],'4.Endirim2'!B99)</f>
        <v>25</v>
      </c>
    </row>
    <row r="100" spans="2:12" x14ac:dyDescent="0.25">
      <c r="B100" s="17" t="s">
        <v>433</v>
      </c>
      <c r="C100" s="1">
        <f>VLOOKUP('4.Endirim2'!B100,'4.Endirim'!$E$3:$M$1948,6,FALSE)</f>
        <v>44788</v>
      </c>
      <c r="D100">
        <f>VLOOKUP('4.Endirim2'!B100,'4.Endirim'!$E$3:$M$1948,7,FALSE)</f>
        <v>25</v>
      </c>
      <c r="E100">
        <f>VLOOKUP('4.Endirim2'!B100,'4.Endirim'!$E$3:$M$1948,8,FALSE)</f>
        <v>25</v>
      </c>
      <c r="F100" t="str">
        <f>IF(E100&gt;=D100,"endirim yoxdur","Endirim" &amp;" "&amp; VLOOKUP('4.Endirim2'!B100,'4.Endirim'!$E$4:$M$1948,7,FALSE))</f>
        <v>endirim yoxdur</v>
      </c>
      <c r="G100" t="str">
        <f t="shared" si="1"/>
        <v>cam13</v>
      </c>
      <c r="J100" s="4" t="s">
        <v>3125</v>
      </c>
      <c r="K100" s="4" t="s">
        <v>36</v>
      </c>
      <c r="L100" s="12">
        <f>_xlfn.MAXIFS(data[GƏLİR],data[id_customer],'4.Endirim2'!B100)</f>
        <v>25</v>
      </c>
    </row>
    <row r="101" spans="2:12" x14ac:dyDescent="0.25">
      <c r="B101" s="17" t="s">
        <v>437</v>
      </c>
      <c r="C101" s="1">
        <f>VLOOKUP('4.Endirim2'!B101,'4.Endirim'!$E$3:$M$1948,6,FALSE)</f>
        <v>44886</v>
      </c>
      <c r="D101">
        <f>VLOOKUP('4.Endirim2'!B101,'4.Endirim'!$E$3:$M$1948,7,FALSE)</f>
        <v>66</v>
      </c>
      <c r="E101">
        <f>VLOOKUP('4.Endirim2'!B101,'4.Endirim'!$E$3:$M$1948,8,FALSE)</f>
        <v>27</v>
      </c>
      <c r="F101" t="str">
        <f>IF(E101&gt;=D101,"endirim yoxdur","Endirim" &amp;" "&amp; VLOOKUP('4.Endirim2'!B101,'4.Endirim'!$E$4:$M$1948,7,FALSE))</f>
        <v>Endirim 66</v>
      </c>
      <c r="G101" t="str">
        <f t="shared" si="1"/>
        <v>cam08</v>
      </c>
      <c r="J101" s="4" t="s">
        <v>3137</v>
      </c>
      <c r="K101" s="4" t="s">
        <v>36</v>
      </c>
      <c r="L101" s="12">
        <f>_xlfn.MAXIFS(data[GƏLİR],data[id_customer],'4.Endirim2'!B101)</f>
        <v>66</v>
      </c>
    </row>
    <row r="102" spans="2:12" x14ac:dyDescent="0.25">
      <c r="B102" s="18" t="s">
        <v>441</v>
      </c>
      <c r="C102" s="1">
        <f>VLOOKUP('4.Endirim2'!B102,'4.Endirim'!$E$3:$M$1948,6,FALSE)</f>
        <v>45019</v>
      </c>
      <c r="D102">
        <f>VLOOKUP('4.Endirim2'!B102,'4.Endirim'!$E$3:$M$1948,7,FALSE)</f>
        <v>62</v>
      </c>
      <c r="E102">
        <f>VLOOKUP('4.Endirim2'!B102,'4.Endirim'!$E$3:$M$1948,8,FALSE)</f>
        <v>10</v>
      </c>
      <c r="F102" t="str">
        <f>IF(E102&gt;=D102,"endirim yoxdur","Endirim" &amp;" "&amp; VLOOKUP('4.Endirim2'!B102,'4.Endirim'!$E$4:$M$1948,7,FALSE))</f>
        <v>Endirim 62</v>
      </c>
      <c r="G102" t="str">
        <f t="shared" si="1"/>
        <v>cam08</v>
      </c>
      <c r="J102" s="4" t="s">
        <v>3177</v>
      </c>
      <c r="K102" s="4" t="s">
        <v>36</v>
      </c>
      <c r="L102" s="12">
        <f>_xlfn.MAXIFS(data[GƏLİR],data[id_customer],'4.Endirim2'!B102)</f>
        <v>62</v>
      </c>
    </row>
    <row r="103" spans="2:12" x14ac:dyDescent="0.25">
      <c r="B103" s="18" t="s">
        <v>445</v>
      </c>
      <c r="C103" s="1">
        <f>VLOOKUP('4.Endirim2'!B103,'4.Endirim'!$E$3:$M$1948,6,FALSE)</f>
        <v>44915</v>
      </c>
      <c r="D103">
        <f>VLOOKUP('4.Endirim2'!B103,'4.Endirim'!$E$3:$M$1948,7,FALSE)</f>
        <v>75</v>
      </c>
      <c r="E103">
        <f>VLOOKUP('4.Endirim2'!B103,'4.Endirim'!$E$3:$M$1948,8,FALSE)</f>
        <v>27</v>
      </c>
      <c r="F103" t="str">
        <f>IF(E103&gt;=D103,"endirim yoxdur","Endirim" &amp;" "&amp; VLOOKUP('4.Endirim2'!B103,'4.Endirim'!$E$4:$M$1948,7,FALSE))</f>
        <v>Endirim 75</v>
      </c>
      <c r="G103" t="str">
        <f t="shared" si="1"/>
        <v>cam08</v>
      </c>
      <c r="J103" s="4" t="s">
        <v>3185</v>
      </c>
      <c r="K103" s="4" t="s">
        <v>36</v>
      </c>
      <c r="L103" s="12">
        <f>_xlfn.MAXIFS(data[GƏLİR],data[id_customer],'4.Endirim2'!B103)</f>
        <v>75</v>
      </c>
    </row>
    <row r="104" spans="2:12" x14ac:dyDescent="0.25">
      <c r="B104" s="17" t="s">
        <v>449</v>
      </c>
      <c r="C104" s="1">
        <f>VLOOKUP('4.Endirim2'!B104,'4.Endirim'!$E$3:$M$1948,6,FALSE)</f>
        <v>44953</v>
      </c>
      <c r="D104">
        <f>VLOOKUP('4.Endirim2'!B104,'4.Endirim'!$E$3:$M$1948,7,FALSE)</f>
        <v>65</v>
      </c>
      <c r="E104">
        <f>VLOOKUP('4.Endirim2'!B104,'4.Endirim'!$E$3:$M$1948,8,FALSE)</f>
        <v>65</v>
      </c>
      <c r="F104" t="str">
        <f>IF(E104&gt;=D104,"endirim yoxdur","Endirim" &amp;" "&amp; VLOOKUP('4.Endirim2'!B104,'4.Endirim'!$E$4:$M$1948,7,FALSE))</f>
        <v>endirim yoxdur</v>
      </c>
      <c r="G104" t="str">
        <f t="shared" si="1"/>
        <v>cam17</v>
      </c>
      <c r="J104" s="4" t="s">
        <v>3193</v>
      </c>
      <c r="K104" s="4" t="s">
        <v>36</v>
      </c>
      <c r="L104" s="12">
        <f>_xlfn.MAXIFS(data[GƏLİR],data[id_customer],'4.Endirim2'!B104)</f>
        <v>65</v>
      </c>
    </row>
    <row r="105" spans="2:12" x14ac:dyDescent="0.25">
      <c r="B105" s="18" t="s">
        <v>453</v>
      </c>
      <c r="C105" s="1">
        <f>VLOOKUP('4.Endirim2'!B105,'4.Endirim'!$E$3:$M$1948,6,FALSE)</f>
        <v>44769</v>
      </c>
      <c r="D105">
        <f>VLOOKUP('4.Endirim2'!B105,'4.Endirim'!$E$3:$M$1948,7,FALSE)</f>
        <v>75</v>
      </c>
      <c r="E105">
        <f>VLOOKUP('4.Endirim2'!B105,'4.Endirim'!$E$3:$M$1948,8,FALSE)</f>
        <v>75</v>
      </c>
      <c r="F105" t="str">
        <f>IF(E105&gt;=D105,"endirim yoxdur","Endirim" &amp;" "&amp; VLOOKUP('4.Endirim2'!B105,'4.Endirim'!$E$4:$M$1948,7,FALSE))</f>
        <v>endirim yoxdur</v>
      </c>
      <c r="G105" t="str">
        <f t="shared" si="1"/>
        <v>cam01</v>
      </c>
      <c r="J105" s="4" t="s">
        <v>3209</v>
      </c>
      <c r="K105" s="4" t="s">
        <v>36</v>
      </c>
      <c r="L105" s="12">
        <f>_xlfn.MAXIFS(data[GƏLİR],data[id_customer],'4.Endirim2'!B105)</f>
        <v>75</v>
      </c>
    </row>
    <row r="106" spans="2:12" x14ac:dyDescent="0.25">
      <c r="B106" s="17" t="s">
        <v>457</v>
      </c>
      <c r="C106" s="1">
        <f>VLOOKUP('4.Endirim2'!B106,'4.Endirim'!$E$3:$M$1948,6,FALSE)</f>
        <v>44788</v>
      </c>
      <c r="D106">
        <f>VLOOKUP('4.Endirim2'!B106,'4.Endirim'!$E$3:$M$1948,7,FALSE)</f>
        <v>25</v>
      </c>
      <c r="E106">
        <f>VLOOKUP('4.Endirim2'!B106,'4.Endirim'!$E$3:$M$1948,8,FALSE)</f>
        <v>25</v>
      </c>
      <c r="F106" t="str">
        <f>IF(E106&gt;=D106,"endirim yoxdur","Endirim" &amp;" "&amp; VLOOKUP('4.Endirim2'!B106,'4.Endirim'!$E$4:$M$1948,7,FALSE))</f>
        <v>endirim yoxdur</v>
      </c>
      <c r="G106" t="str">
        <f t="shared" si="1"/>
        <v>cam13</v>
      </c>
      <c r="J106" s="4" t="s">
        <v>3429</v>
      </c>
      <c r="K106" s="4" t="s">
        <v>36</v>
      </c>
      <c r="L106" s="12">
        <f>_xlfn.MAXIFS(data[GƏLİR],data[id_customer],'4.Endirim2'!B106)</f>
        <v>25</v>
      </c>
    </row>
    <row r="107" spans="2:12" x14ac:dyDescent="0.25">
      <c r="B107" s="17" t="s">
        <v>461</v>
      </c>
      <c r="C107" s="1">
        <f>VLOOKUP('4.Endirim2'!B107,'4.Endirim'!$E$3:$M$1948,6,FALSE)</f>
        <v>45009</v>
      </c>
      <c r="D107">
        <f>VLOOKUP('4.Endirim2'!B107,'4.Endirim'!$E$3:$M$1948,7,FALSE)</f>
        <v>65</v>
      </c>
      <c r="E107">
        <f>VLOOKUP('4.Endirim2'!B107,'4.Endirim'!$E$3:$M$1948,8,FALSE)</f>
        <v>65</v>
      </c>
      <c r="F107" t="str">
        <f>IF(E107&gt;=D107,"endirim yoxdur","Endirim" &amp;" "&amp; VLOOKUP('4.Endirim2'!B107,'4.Endirim'!$E$4:$M$1948,7,FALSE))</f>
        <v>endirim yoxdur</v>
      </c>
      <c r="G107" t="str">
        <f t="shared" si="1"/>
        <v>cam02</v>
      </c>
      <c r="J107" s="4" t="s">
        <v>3441</v>
      </c>
      <c r="K107" s="4" t="s">
        <v>36</v>
      </c>
      <c r="L107" s="12">
        <f>_xlfn.MAXIFS(data[GƏLİR],data[id_customer],'4.Endirim2'!B107)</f>
        <v>65</v>
      </c>
    </row>
    <row r="108" spans="2:12" x14ac:dyDescent="0.25">
      <c r="B108" s="18" t="s">
        <v>465</v>
      </c>
      <c r="C108" s="1">
        <f>VLOOKUP('4.Endirim2'!B108,'4.Endirim'!$E$3:$M$1948,6,FALSE)</f>
        <v>44957</v>
      </c>
      <c r="D108">
        <f>VLOOKUP('4.Endirim2'!B108,'4.Endirim'!$E$3:$M$1948,7,FALSE)</f>
        <v>66</v>
      </c>
      <c r="E108">
        <f>VLOOKUP('4.Endirim2'!B108,'4.Endirim'!$E$3:$M$1948,8,FALSE)</f>
        <v>66</v>
      </c>
      <c r="F108" t="str">
        <f>IF(E108&gt;=D108,"endirim yoxdur","Endirim" &amp;" "&amp; VLOOKUP('4.Endirim2'!B108,'4.Endirim'!$E$4:$M$1948,7,FALSE))</f>
        <v>endirim yoxdur</v>
      </c>
      <c r="G108" t="str">
        <f t="shared" si="1"/>
        <v>cam13</v>
      </c>
      <c r="J108" s="4" t="s">
        <v>3449</v>
      </c>
      <c r="K108" s="4" t="s">
        <v>36</v>
      </c>
      <c r="L108" s="12">
        <f>_xlfn.MAXIFS(data[GƏLİR],data[id_customer],'4.Endirim2'!B108)</f>
        <v>66</v>
      </c>
    </row>
    <row r="109" spans="2:12" x14ac:dyDescent="0.25">
      <c r="B109" s="18" t="s">
        <v>469</v>
      </c>
      <c r="C109" s="1">
        <f>VLOOKUP('4.Endirim2'!B109,'4.Endirim'!$E$3:$M$1948,6,FALSE)</f>
        <v>45006</v>
      </c>
      <c r="D109">
        <f>VLOOKUP('4.Endirim2'!B109,'4.Endirim'!$E$3:$M$1948,7,FALSE)</f>
        <v>65</v>
      </c>
      <c r="E109">
        <f>VLOOKUP('4.Endirim2'!B109,'4.Endirim'!$E$3:$M$1948,8,FALSE)</f>
        <v>65</v>
      </c>
      <c r="F109" t="str">
        <f>IF(E109&gt;=D109,"endirim yoxdur","Endirim" &amp;" "&amp; VLOOKUP('4.Endirim2'!B109,'4.Endirim'!$E$4:$M$1948,7,FALSE))</f>
        <v>endirim yoxdur</v>
      </c>
      <c r="G109" t="str">
        <f t="shared" si="1"/>
        <v>cam06</v>
      </c>
      <c r="J109" s="4" t="s">
        <v>3457</v>
      </c>
      <c r="K109" s="4" t="s">
        <v>36</v>
      </c>
      <c r="L109" s="12">
        <f>_xlfn.MAXIFS(data[GƏLİR],data[id_customer],'4.Endirim2'!B109)</f>
        <v>65</v>
      </c>
    </row>
    <row r="110" spans="2:12" x14ac:dyDescent="0.25">
      <c r="B110" s="17" t="s">
        <v>473</v>
      </c>
      <c r="C110" s="1">
        <f>VLOOKUP('4.Endirim2'!B110,'4.Endirim'!$E$3:$M$1948,6,FALSE)</f>
        <v>45025</v>
      </c>
      <c r="D110">
        <f>VLOOKUP('4.Endirim2'!B110,'4.Endirim'!$E$3:$M$1948,7,FALSE)</f>
        <v>65</v>
      </c>
      <c r="E110">
        <f>VLOOKUP('4.Endirim2'!B110,'4.Endirim'!$E$3:$M$1948,8,FALSE)</f>
        <v>65</v>
      </c>
      <c r="F110" t="str">
        <f>IF(E110&gt;=D110,"endirim yoxdur","Endirim" &amp;" "&amp; VLOOKUP('4.Endirim2'!B110,'4.Endirim'!$E$4:$M$1948,7,FALSE))</f>
        <v>endirim yoxdur</v>
      </c>
      <c r="G110" t="str">
        <f t="shared" si="1"/>
        <v>cam02</v>
      </c>
      <c r="J110" s="4" t="s">
        <v>3485</v>
      </c>
      <c r="K110" s="4" t="s">
        <v>36</v>
      </c>
      <c r="L110" s="12">
        <f>_xlfn.MAXIFS(data[GƏLİR],data[id_customer],'4.Endirim2'!B110)</f>
        <v>65</v>
      </c>
    </row>
    <row r="111" spans="2:12" x14ac:dyDescent="0.25">
      <c r="B111" s="17" t="s">
        <v>477</v>
      </c>
      <c r="C111" s="1">
        <f>VLOOKUP('4.Endirim2'!B111,'4.Endirim'!$E$3:$M$1948,6,FALSE)</f>
        <v>44990</v>
      </c>
      <c r="D111">
        <f>VLOOKUP('4.Endirim2'!B111,'4.Endirim'!$E$3:$M$1948,7,FALSE)</f>
        <v>27</v>
      </c>
      <c r="E111">
        <f>VLOOKUP('4.Endirim2'!B111,'4.Endirim'!$E$3:$M$1948,8,FALSE)</f>
        <v>10</v>
      </c>
      <c r="F111" t="str">
        <f>IF(E111&gt;=D111,"endirim yoxdur","Endirim" &amp;" "&amp; VLOOKUP('4.Endirim2'!B111,'4.Endirim'!$E$4:$M$1948,7,FALSE))</f>
        <v>Endirim 27</v>
      </c>
      <c r="G111" t="str">
        <f t="shared" si="1"/>
        <v>cam08</v>
      </c>
      <c r="J111" s="4" t="s">
        <v>3493</v>
      </c>
      <c r="K111" s="4" t="s">
        <v>36</v>
      </c>
      <c r="L111" s="12">
        <f>_xlfn.MAXIFS(data[GƏLİR],data[id_customer],'4.Endirim2'!B111)</f>
        <v>27</v>
      </c>
    </row>
    <row r="112" spans="2:12" x14ac:dyDescent="0.25">
      <c r="B112" s="17" t="s">
        <v>481</v>
      </c>
      <c r="C112" s="1">
        <f>VLOOKUP('4.Endirim2'!B112,'4.Endirim'!$E$3:$M$1948,6,FALSE)</f>
        <v>44838</v>
      </c>
      <c r="D112">
        <f>VLOOKUP('4.Endirim2'!B112,'4.Endirim'!$E$3:$M$1948,7,FALSE)</f>
        <v>65</v>
      </c>
      <c r="E112">
        <f>VLOOKUP('4.Endirim2'!B112,'4.Endirim'!$E$3:$M$1948,8,FALSE)</f>
        <v>29</v>
      </c>
      <c r="F112" t="str">
        <f>IF(E112&gt;=D112,"endirim yoxdur","Endirim" &amp;" "&amp; VLOOKUP('4.Endirim2'!B112,'4.Endirim'!$E$4:$M$1948,7,FALSE))</f>
        <v>Endirim 65</v>
      </c>
      <c r="G112" t="str">
        <f t="shared" si="1"/>
        <v>cam17</v>
      </c>
      <c r="J112" s="4" t="s">
        <v>3549</v>
      </c>
      <c r="K112" s="4" t="s">
        <v>36</v>
      </c>
      <c r="L112" s="12">
        <f>_xlfn.MAXIFS(data[GƏLİR],data[id_customer],'4.Endirim2'!B112)</f>
        <v>65</v>
      </c>
    </row>
    <row r="113" spans="2:12" x14ac:dyDescent="0.25">
      <c r="B113" s="18" t="s">
        <v>485</v>
      </c>
      <c r="C113" s="1">
        <f>VLOOKUP('4.Endirim2'!B113,'4.Endirim'!$E$3:$M$1948,6,FALSE)</f>
        <v>44982</v>
      </c>
      <c r="D113">
        <f>VLOOKUP('4.Endirim2'!B113,'4.Endirim'!$E$3:$M$1948,7,FALSE)</f>
        <v>65</v>
      </c>
      <c r="E113">
        <f>VLOOKUP('4.Endirim2'!B113,'4.Endirim'!$E$3:$M$1948,8,FALSE)</f>
        <v>14</v>
      </c>
      <c r="F113" t="str">
        <f>IF(E113&gt;=D113,"endirim yoxdur","Endirim" &amp;" "&amp; VLOOKUP('4.Endirim2'!B113,'4.Endirim'!$E$4:$M$1948,7,FALSE))</f>
        <v>Endirim 65</v>
      </c>
      <c r="G113" t="str">
        <f t="shared" si="1"/>
        <v>cam15</v>
      </c>
      <c r="J113" s="4" t="s">
        <v>3629</v>
      </c>
      <c r="K113" s="4" t="s">
        <v>36</v>
      </c>
      <c r="L113" s="12">
        <f>_xlfn.MAXIFS(data[GƏLİR],data[id_customer],'4.Endirim2'!B113)</f>
        <v>65</v>
      </c>
    </row>
    <row r="114" spans="2:12" x14ac:dyDescent="0.25">
      <c r="B114" s="17" t="s">
        <v>489</v>
      </c>
      <c r="C114" s="1">
        <f>VLOOKUP('4.Endirim2'!B114,'4.Endirim'!$E$3:$M$1948,6,FALSE)</f>
        <v>44974</v>
      </c>
      <c r="D114">
        <f>VLOOKUP('4.Endirim2'!B114,'4.Endirim'!$E$3:$M$1948,7,FALSE)</f>
        <v>66</v>
      </c>
      <c r="E114">
        <f>VLOOKUP('4.Endirim2'!B114,'4.Endirim'!$E$3:$M$1948,8,FALSE)</f>
        <v>26</v>
      </c>
      <c r="F114" t="str">
        <f>IF(E114&gt;=D114,"endirim yoxdur","Endirim" &amp;" "&amp; VLOOKUP('4.Endirim2'!B114,'4.Endirim'!$E$4:$M$1948,7,FALSE))</f>
        <v>Endirim 66</v>
      </c>
      <c r="G114" t="str">
        <f t="shared" si="1"/>
        <v>cam01</v>
      </c>
      <c r="J114" s="4" t="s">
        <v>3669</v>
      </c>
      <c r="K114" s="4" t="s">
        <v>36</v>
      </c>
      <c r="L114" s="12">
        <f>_xlfn.MAXIFS(data[GƏLİR],data[id_customer],'4.Endirim2'!B114)</f>
        <v>66</v>
      </c>
    </row>
    <row r="115" spans="2:12" x14ac:dyDescent="0.25">
      <c r="B115" s="18" t="s">
        <v>493</v>
      </c>
      <c r="C115" s="1">
        <f>VLOOKUP('4.Endirim2'!B115,'4.Endirim'!$E$3:$M$1948,6,FALSE)</f>
        <v>44983</v>
      </c>
      <c r="D115">
        <f>VLOOKUP('4.Endirim2'!B115,'4.Endirim'!$E$3:$M$1948,7,FALSE)</f>
        <v>28</v>
      </c>
      <c r="E115">
        <f>VLOOKUP('4.Endirim2'!B115,'4.Endirim'!$E$3:$M$1948,8,FALSE)</f>
        <v>13</v>
      </c>
      <c r="F115" t="str">
        <f>IF(E115&gt;=D115,"endirim yoxdur","Endirim" &amp;" "&amp; VLOOKUP('4.Endirim2'!B115,'4.Endirim'!$E$4:$M$1948,7,FALSE))</f>
        <v>Endirim 28</v>
      </c>
      <c r="G115" t="str">
        <f t="shared" si="1"/>
        <v>cam06</v>
      </c>
      <c r="J115" s="4" t="s">
        <v>3681</v>
      </c>
      <c r="K115" s="4" t="s">
        <v>36</v>
      </c>
      <c r="L115" s="12">
        <f>_xlfn.MAXIFS(data[GƏLİR],data[id_customer],'4.Endirim2'!B115)</f>
        <v>28</v>
      </c>
    </row>
    <row r="116" spans="2:12" x14ac:dyDescent="0.25">
      <c r="B116" s="18" t="s">
        <v>497</v>
      </c>
      <c r="C116" s="1">
        <f>VLOOKUP('4.Endirim2'!B116,'4.Endirim'!$E$3:$M$1948,6,FALSE)</f>
        <v>44901</v>
      </c>
      <c r="D116">
        <f>VLOOKUP('4.Endirim2'!B116,'4.Endirim'!$E$3:$M$1948,7,FALSE)</f>
        <v>28</v>
      </c>
      <c r="E116">
        <f>VLOOKUP('4.Endirim2'!B116,'4.Endirim'!$E$3:$M$1948,8,FALSE)</f>
        <v>28</v>
      </c>
      <c r="F116" t="str">
        <f>IF(E116&gt;=D116,"endirim yoxdur","Endirim" &amp;" "&amp; VLOOKUP('4.Endirim2'!B116,'4.Endirim'!$E$4:$M$1948,7,FALSE))</f>
        <v>endirim yoxdur</v>
      </c>
      <c r="G116" t="str">
        <f t="shared" si="1"/>
        <v>cam06</v>
      </c>
      <c r="J116" s="4" t="s">
        <v>3697</v>
      </c>
      <c r="K116" s="4" t="s">
        <v>36</v>
      </c>
      <c r="L116" s="12">
        <f>_xlfn.MAXIFS(data[GƏLİR],data[id_customer],'4.Endirim2'!B116)</f>
        <v>28</v>
      </c>
    </row>
    <row r="117" spans="2:12" x14ac:dyDescent="0.25">
      <c r="B117" s="18" t="s">
        <v>501</v>
      </c>
      <c r="C117" s="1">
        <f>VLOOKUP('4.Endirim2'!B117,'4.Endirim'!$E$3:$M$1948,6,FALSE)</f>
        <v>44844</v>
      </c>
      <c r="D117">
        <f>VLOOKUP('4.Endirim2'!B117,'4.Endirim'!$E$3:$M$1948,7,FALSE)</f>
        <v>62</v>
      </c>
      <c r="E117">
        <f>VLOOKUP('4.Endirim2'!B117,'4.Endirim'!$E$3:$M$1948,8,FALSE)</f>
        <v>14</v>
      </c>
      <c r="F117" t="str">
        <f>IF(E117&gt;=D117,"endirim yoxdur","Endirim" &amp;" "&amp; VLOOKUP('4.Endirim2'!B117,'4.Endirim'!$E$4:$M$1948,7,FALSE))</f>
        <v>Endirim 62</v>
      </c>
      <c r="G117" t="str">
        <f t="shared" si="1"/>
        <v>cam17</v>
      </c>
      <c r="J117" s="4" t="s">
        <v>3709</v>
      </c>
      <c r="K117" s="4" t="s">
        <v>36</v>
      </c>
      <c r="L117" s="12">
        <f>_xlfn.MAXIFS(data[GƏLİR],data[id_customer],'4.Endirim2'!B117)</f>
        <v>62</v>
      </c>
    </row>
    <row r="118" spans="2:12" x14ac:dyDescent="0.25">
      <c r="B118" s="18" t="s">
        <v>505</v>
      </c>
      <c r="C118" s="1">
        <f>VLOOKUP('4.Endirim2'!B118,'4.Endirim'!$E$3:$M$1948,6,FALSE)</f>
        <v>44876</v>
      </c>
      <c r="D118">
        <f>VLOOKUP('4.Endirim2'!B118,'4.Endirim'!$E$3:$M$1948,7,FALSE)</f>
        <v>62</v>
      </c>
      <c r="E118">
        <f>VLOOKUP('4.Endirim2'!B118,'4.Endirim'!$E$3:$M$1948,8,FALSE)</f>
        <v>26</v>
      </c>
      <c r="F118" t="str">
        <f>IF(E118&gt;=D118,"endirim yoxdur","Endirim" &amp;" "&amp; VLOOKUP('4.Endirim2'!B118,'4.Endirim'!$E$4:$M$1948,7,FALSE))</f>
        <v>Endirim 62</v>
      </c>
      <c r="G118" t="str">
        <f t="shared" si="1"/>
        <v>cam02</v>
      </c>
      <c r="J118" s="4" t="s">
        <v>3741</v>
      </c>
      <c r="K118" s="4" t="s">
        <v>36</v>
      </c>
      <c r="L118" s="12">
        <f>_xlfn.MAXIFS(data[GƏLİR],data[id_customer],'4.Endirim2'!B118)</f>
        <v>62</v>
      </c>
    </row>
    <row r="119" spans="2:12" x14ac:dyDescent="0.25">
      <c r="B119" s="18" t="s">
        <v>509</v>
      </c>
      <c r="C119" s="1">
        <f>VLOOKUP('4.Endirim2'!B119,'4.Endirim'!$E$3:$M$1948,6,FALSE)</f>
        <v>45003</v>
      </c>
      <c r="D119">
        <f>VLOOKUP('4.Endirim2'!B119,'4.Endirim'!$E$3:$M$1948,7,FALSE)</f>
        <v>66</v>
      </c>
      <c r="E119">
        <f>VLOOKUP('4.Endirim2'!B119,'4.Endirim'!$E$3:$M$1948,8,FALSE)</f>
        <v>14</v>
      </c>
      <c r="F119" t="str">
        <f>IF(E119&gt;=D119,"endirim yoxdur","Endirim" &amp;" "&amp; VLOOKUP('4.Endirim2'!B119,'4.Endirim'!$E$4:$M$1948,7,FALSE))</f>
        <v>Endirim 66</v>
      </c>
      <c r="G119" t="str">
        <f t="shared" si="1"/>
        <v>cam02</v>
      </c>
      <c r="J119" s="4" t="s">
        <v>3765</v>
      </c>
      <c r="K119" s="4" t="s">
        <v>36</v>
      </c>
      <c r="L119" s="12">
        <f>_xlfn.MAXIFS(data[GƏLİR],data[id_customer],'4.Endirim2'!B119)</f>
        <v>66</v>
      </c>
    </row>
    <row r="120" spans="2:12" x14ac:dyDescent="0.25">
      <c r="B120" s="17" t="s">
        <v>513</v>
      </c>
      <c r="C120" s="1">
        <f>VLOOKUP('4.Endirim2'!B120,'4.Endirim'!$E$3:$M$1948,6,FALSE)</f>
        <v>44828</v>
      </c>
      <c r="D120">
        <f>VLOOKUP('4.Endirim2'!B120,'4.Endirim'!$E$3:$M$1948,7,FALSE)</f>
        <v>75</v>
      </c>
      <c r="E120">
        <f>VLOOKUP('4.Endirim2'!B120,'4.Endirim'!$E$3:$M$1948,8,FALSE)</f>
        <v>75</v>
      </c>
      <c r="F120" t="str">
        <f>IF(E120&gt;=D120,"endirim yoxdur","Endirim" &amp;" "&amp; VLOOKUP('4.Endirim2'!B120,'4.Endirim'!$E$4:$M$1948,7,FALSE))</f>
        <v>endirim yoxdur</v>
      </c>
      <c r="G120" t="str">
        <f t="shared" si="1"/>
        <v>cam06</v>
      </c>
      <c r="J120" s="4" t="s">
        <v>3825</v>
      </c>
      <c r="K120" s="4" t="s">
        <v>36</v>
      </c>
      <c r="L120" s="12">
        <f>_xlfn.MAXIFS(data[GƏLİR],data[id_customer],'4.Endirim2'!B120)</f>
        <v>75</v>
      </c>
    </row>
    <row r="121" spans="2:12" x14ac:dyDescent="0.25">
      <c r="B121" s="17" t="s">
        <v>517</v>
      </c>
      <c r="C121" s="1">
        <f>VLOOKUP('4.Endirim2'!B121,'4.Endirim'!$E$3:$M$1948,6,FALSE)</f>
        <v>44976</v>
      </c>
      <c r="D121">
        <f>VLOOKUP('4.Endirim2'!B121,'4.Endirim'!$E$3:$M$1948,7,FALSE)</f>
        <v>75</v>
      </c>
      <c r="E121">
        <f>VLOOKUP('4.Endirim2'!B121,'4.Endirim'!$E$3:$M$1948,8,FALSE)</f>
        <v>25</v>
      </c>
      <c r="F121" t="str">
        <f>IF(E121&gt;=D121,"endirim yoxdur","Endirim" &amp;" "&amp; VLOOKUP('4.Endirim2'!B121,'4.Endirim'!$E$4:$M$1948,7,FALSE))</f>
        <v>Endirim 75</v>
      </c>
      <c r="G121" t="str">
        <f t="shared" si="1"/>
        <v>cam13</v>
      </c>
      <c r="J121" s="4" t="s">
        <v>3849</v>
      </c>
      <c r="K121" s="4" t="s">
        <v>36</v>
      </c>
      <c r="L121" s="12">
        <f>_xlfn.MAXIFS(data[GƏLİR],data[id_customer],'4.Endirim2'!B121)</f>
        <v>75</v>
      </c>
    </row>
    <row r="122" spans="2:12" x14ac:dyDescent="0.25">
      <c r="B122" s="18" t="s">
        <v>521</v>
      </c>
      <c r="C122" s="1">
        <f>VLOOKUP('4.Endirim2'!B122,'4.Endirim'!$E$3:$M$1948,6,FALSE)</f>
        <v>44969</v>
      </c>
      <c r="D122">
        <f>VLOOKUP('4.Endirim2'!B122,'4.Endirim'!$E$3:$M$1948,7,FALSE)</f>
        <v>26</v>
      </c>
      <c r="E122">
        <f>VLOOKUP('4.Endirim2'!B122,'4.Endirim'!$E$3:$M$1948,8,FALSE)</f>
        <v>25</v>
      </c>
      <c r="F122" t="str">
        <f>IF(E122&gt;=D122,"endirim yoxdur","Endirim" &amp;" "&amp; VLOOKUP('4.Endirim2'!B122,'4.Endirim'!$E$4:$M$1948,7,FALSE))</f>
        <v>Endirim 26</v>
      </c>
      <c r="G122" t="str">
        <f t="shared" si="1"/>
        <v>cam13</v>
      </c>
      <c r="J122" s="4" t="s">
        <v>3881</v>
      </c>
      <c r="K122" s="4" t="s">
        <v>36</v>
      </c>
      <c r="L122" s="12">
        <f>_xlfn.MAXIFS(data[GƏLİR],data[id_customer],'4.Endirim2'!B122)</f>
        <v>26</v>
      </c>
    </row>
    <row r="123" spans="2:12" x14ac:dyDescent="0.25">
      <c r="B123" s="18" t="s">
        <v>525</v>
      </c>
      <c r="C123" s="1">
        <f>VLOOKUP('4.Endirim2'!B123,'4.Endirim'!$E$3:$M$1948,6,FALSE)</f>
        <v>44872</v>
      </c>
      <c r="D123">
        <f>VLOOKUP('4.Endirim2'!B123,'4.Endirim'!$E$3:$M$1948,7,FALSE)</f>
        <v>75</v>
      </c>
      <c r="E123">
        <f>VLOOKUP('4.Endirim2'!B123,'4.Endirim'!$E$3:$M$1948,8,FALSE)</f>
        <v>75</v>
      </c>
      <c r="F123" t="str">
        <f>IF(E123&gt;=D123,"endirim yoxdur","Endirim" &amp;" "&amp; VLOOKUP('4.Endirim2'!B123,'4.Endirim'!$E$4:$M$1948,7,FALSE))</f>
        <v>endirim yoxdur</v>
      </c>
      <c r="G123" t="str">
        <f t="shared" si="1"/>
        <v>cam04</v>
      </c>
      <c r="J123" s="4" t="s">
        <v>60</v>
      </c>
      <c r="K123" s="4" t="s">
        <v>18</v>
      </c>
      <c r="L123" s="12">
        <f>_xlfn.MAXIFS(data[GƏLİR],data[id_customer],'4.Endirim2'!B123)</f>
        <v>75</v>
      </c>
    </row>
    <row r="124" spans="2:12" x14ac:dyDescent="0.25">
      <c r="B124" s="17" t="s">
        <v>529</v>
      </c>
      <c r="C124" s="1">
        <f>VLOOKUP('4.Endirim2'!B124,'4.Endirim'!$E$3:$M$1948,6,FALSE)</f>
        <v>44998</v>
      </c>
      <c r="D124">
        <f>VLOOKUP('4.Endirim2'!B124,'4.Endirim'!$E$3:$M$1948,7,FALSE)</f>
        <v>62</v>
      </c>
      <c r="E124">
        <f>VLOOKUP('4.Endirim2'!B124,'4.Endirim'!$E$3:$M$1948,8,FALSE)</f>
        <v>16</v>
      </c>
      <c r="F124" t="str">
        <f>IF(E124&gt;=D124,"endirim yoxdur","Endirim" &amp;" "&amp; VLOOKUP('4.Endirim2'!B124,'4.Endirim'!$E$4:$M$1948,7,FALSE))</f>
        <v>Endirim 62</v>
      </c>
      <c r="G124" t="str">
        <f t="shared" si="1"/>
        <v>cam14</v>
      </c>
      <c r="J124" s="4" t="s">
        <v>69</v>
      </c>
      <c r="K124" s="4" t="s">
        <v>18</v>
      </c>
      <c r="L124" s="12">
        <f>_xlfn.MAXIFS(data[GƏLİR],data[id_customer],'4.Endirim2'!B124)</f>
        <v>62</v>
      </c>
    </row>
    <row r="125" spans="2:12" x14ac:dyDescent="0.25">
      <c r="B125" s="17" t="s">
        <v>533</v>
      </c>
      <c r="C125" s="1">
        <f>VLOOKUP('4.Endirim2'!B125,'4.Endirim'!$E$3:$M$1948,6,FALSE)</f>
        <v>45042</v>
      </c>
      <c r="D125">
        <f>VLOOKUP('4.Endirim2'!B125,'4.Endirim'!$E$3:$M$1948,7,FALSE)</f>
        <v>66</v>
      </c>
      <c r="E125">
        <f>VLOOKUP('4.Endirim2'!B125,'4.Endirim'!$E$3:$M$1948,8,FALSE)</f>
        <v>27</v>
      </c>
      <c r="F125" t="str">
        <f>IF(E125&gt;=D125,"endirim yoxdur","Endirim" &amp;" "&amp; VLOOKUP('4.Endirim2'!B125,'4.Endirim'!$E$4:$M$1948,7,FALSE))</f>
        <v>Endirim 66</v>
      </c>
      <c r="G125" t="str">
        <f t="shared" si="1"/>
        <v>cam08</v>
      </c>
      <c r="J125" s="4" t="s">
        <v>101</v>
      </c>
      <c r="K125" s="4" t="s">
        <v>18</v>
      </c>
      <c r="L125" s="12">
        <f>_xlfn.MAXIFS(data[GƏLİR],data[id_customer],'4.Endirim2'!B125)</f>
        <v>66</v>
      </c>
    </row>
    <row r="126" spans="2:12" x14ac:dyDescent="0.25">
      <c r="B126" s="17" t="s">
        <v>537</v>
      </c>
      <c r="C126" s="1">
        <f>VLOOKUP('4.Endirim2'!B126,'4.Endirim'!$E$3:$M$1948,6,FALSE)</f>
        <v>45043</v>
      </c>
      <c r="D126">
        <f>VLOOKUP('4.Endirim2'!B126,'4.Endirim'!$E$3:$M$1948,7,FALSE)</f>
        <v>62</v>
      </c>
      <c r="E126">
        <f>VLOOKUP('4.Endirim2'!B126,'4.Endirim'!$E$3:$M$1948,8,FALSE)</f>
        <v>62</v>
      </c>
      <c r="F126" t="str">
        <f>IF(E126&gt;=D126,"endirim yoxdur","Endirim" &amp;" "&amp; VLOOKUP('4.Endirim2'!B126,'4.Endirim'!$E$4:$M$1948,7,FALSE))</f>
        <v>endirim yoxdur</v>
      </c>
      <c r="G126" t="str">
        <f t="shared" si="1"/>
        <v>cam17</v>
      </c>
      <c r="J126" s="4" t="s">
        <v>129</v>
      </c>
      <c r="K126" s="4" t="s">
        <v>18</v>
      </c>
      <c r="L126" s="12">
        <f>_xlfn.MAXIFS(data[GƏLİR],data[id_customer],'4.Endirim2'!B126)</f>
        <v>62</v>
      </c>
    </row>
    <row r="127" spans="2:12" x14ac:dyDescent="0.25">
      <c r="B127" s="18" t="s">
        <v>541</v>
      </c>
      <c r="C127" s="1">
        <f>VLOOKUP('4.Endirim2'!B127,'4.Endirim'!$E$3:$M$1948,6,FALSE)</f>
        <v>44843</v>
      </c>
      <c r="D127">
        <f>VLOOKUP('4.Endirim2'!B127,'4.Endirim'!$E$3:$M$1948,7,FALSE)</f>
        <v>62</v>
      </c>
      <c r="E127">
        <f>VLOOKUP('4.Endirim2'!B127,'4.Endirim'!$E$3:$M$1948,8,FALSE)</f>
        <v>62</v>
      </c>
      <c r="F127" t="str">
        <f>IF(E127&gt;=D127,"endirim yoxdur","Endirim" &amp;" "&amp; VLOOKUP('4.Endirim2'!B127,'4.Endirim'!$E$4:$M$1948,7,FALSE))</f>
        <v>endirim yoxdur</v>
      </c>
      <c r="G127" t="str">
        <f t="shared" si="1"/>
        <v>cam03</v>
      </c>
      <c r="J127" s="4" t="s">
        <v>137</v>
      </c>
      <c r="K127" s="4" t="s">
        <v>18</v>
      </c>
      <c r="L127" s="12">
        <f>_xlfn.MAXIFS(data[GƏLİR],data[id_customer],'4.Endirim2'!B127)</f>
        <v>62</v>
      </c>
    </row>
    <row r="128" spans="2:12" x14ac:dyDescent="0.25">
      <c r="B128" s="18" t="s">
        <v>545</v>
      </c>
      <c r="C128" s="1">
        <f>VLOOKUP('4.Endirim2'!B128,'4.Endirim'!$E$3:$M$1948,6,FALSE)</f>
        <v>44605</v>
      </c>
      <c r="D128">
        <f>VLOOKUP('4.Endirim2'!B128,'4.Endirim'!$E$3:$M$1948,7,FALSE)</f>
        <v>22</v>
      </c>
      <c r="E128">
        <f>VLOOKUP('4.Endirim2'!B128,'4.Endirim'!$E$3:$M$1948,8,FALSE)</f>
        <v>22</v>
      </c>
      <c r="F128" t="str">
        <f>IF(E128&gt;=D128,"endirim yoxdur","Endirim" &amp;" "&amp; VLOOKUP('4.Endirim2'!B128,'4.Endirim'!$E$4:$M$1948,7,FALSE))</f>
        <v>endirim yoxdur</v>
      </c>
      <c r="G128" t="str">
        <f t="shared" si="1"/>
        <v>cam15</v>
      </c>
      <c r="J128" s="4" t="s">
        <v>141</v>
      </c>
      <c r="K128" s="4" t="s">
        <v>18</v>
      </c>
      <c r="L128" s="12">
        <f>_xlfn.MAXIFS(data[GƏLİR],data[id_customer],'4.Endirim2'!B128)</f>
        <v>22</v>
      </c>
    </row>
    <row r="129" spans="2:12" x14ac:dyDescent="0.25">
      <c r="B129" s="17" t="s">
        <v>549</v>
      </c>
      <c r="C129" s="1">
        <f>VLOOKUP('4.Endirim2'!B129,'4.Endirim'!$E$3:$M$1948,6,FALSE)</f>
        <v>44958</v>
      </c>
      <c r="D129">
        <f>VLOOKUP('4.Endirim2'!B129,'4.Endirim'!$E$3:$M$1948,7,FALSE)</f>
        <v>27</v>
      </c>
      <c r="E129">
        <f>VLOOKUP('4.Endirim2'!B129,'4.Endirim'!$E$3:$M$1948,8,FALSE)</f>
        <v>27</v>
      </c>
      <c r="F129" t="str">
        <f>IF(E129&gt;=D129,"endirim yoxdur","Endirim" &amp;" "&amp; VLOOKUP('4.Endirim2'!B129,'4.Endirim'!$E$4:$M$1948,7,FALSE))</f>
        <v>endirim yoxdur</v>
      </c>
      <c r="G129" t="str">
        <f t="shared" si="1"/>
        <v>cam08</v>
      </c>
      <c r="J129" s="4" t="s">
        <v>145</v>
      </c>
      <c r="K129" s="4" t="s">
        <v>18</v>
      </c>
      <c r="L129" s="12">
        <f>_xlfn.MAXIFS(data[GƏLİR],data[id_customer],'4.Endirim2'!B129)</f>
        <v>27</v>
      </c>
    </row>
    <row r="130" spans="2:12" x14ac:dyDescent="0.25">
      <c r="B130" s="18" t="s">
        <v>553</v>
      </c>
      <c r="C130" s="1">
        <f>VLOOKUP('4.Endirim2'!B130,'4.Endirim'!$E$3:$M$1948,6,FALSE)</f>
        <v>44952</v>
      </c>
      <c r="D130">
        <f>VLOOKUP('4.Endirim2'!B130,'4.Endirim'!$E$3:$M$1948,7,FALSE)</f>
        <v>75</v>
      </c>
      <c r="E130">
        <f>VLOOKUP('4.Endirim2'!B130,'4.Endirim'!$E$3:$M$1948,8,FALSE)</f>
        <v>62</v>
      </c>
      <c r="F130" t="str">
        <f>IF(E130&gt;=D130,"endirim yoxdur","Endirim" &amp;" "&amp; VLOOKUP('4.Endirim2'!B130,'4.Endirim'!$E$4:$M$1948,7,FALSE))</f>
        <v>Endirim 75</v>
      </c>
      <c r="G130" t="str">
        <f t="shared" si="1"/>
        <v>cam08</v>
      </c>
      <c r="J130" s="4" t="s">
        <v>169</v>
      </c>
      <c r="K130" s="4" t="s">
        <v>18</v>
      </c>
      <c r="L130" s="12">
        <f>_xlfn.MAXIFS(data[GƏLİR],data[id_customer],'4.Endirim2'!B130)</f>
        <v>75</v>
      </c>
    </row>
    <row r="131" spans="2:12" x14ac:dyDescent="0.25">
      <c r="B131" s="18" t="s">
        <v>557</v>
      </c>
      <c r="C131" s="1">
        <f>VLOOKUP('4.Endirim2'!B131,'4.Endirim'!$E$3:$M$1948,6,FALSE)</f>
        <v>44859</v>
      </c>
      <c r="D131">
        <f>VLOOKUP('4.Endirim2'!B131,'4.Endirim'!$E$3:$M$1948,7,FALSE)</f>
        <v>75</v>
      </c>
      <c r="E131">
        <f>VLOOKUP('4.Endirim2'!B131,'4.Endirim'!$E$3:$M$1948,8,FALSE)</f>
        <v>75</v>
      </c>
      <c r="F131" t="str">
        <f>IF(E131&gt;=D131,"endirim yoxdur","Endirim" &amp;" "&amp; VLOOKUP('4.Endirim2'!B131,'4.Endirim'!$E$4:$M$1948,7,FALSE))</f>
        <v>endirim yoxdur</v>
      </c>
      <c r="G131" t="str">
        <f t="shared" si="1"/>
        <v>cam13</v>
      </c>
      <c r="J131" s="4" t="s">
        <v>229</v>
      </c>
      <c r="K131" s="4" t="s">
        <v>18</v>
      </c>
      <c r="L131" s="12">
        <f>_xlfn.MAXIFS(data[GƏLİR],data[id_customer],'4.Endirim2'!B131)</f>
        <v>75</v>
      </c>
    </row>
    <row r="132" spans="2:12" x14ac:dyDescent="0.25">
      <c r="B132" s="17" t="s">
        <v>561</v>
      </c>
      <c r="C132" s="1">
        <f>VLOOKUP('4.Endirim2'!B132,'4.Endirim'!$E$3:$M$1948,6,FALSE)</f>
        <v>44933</v>
      </c>
      <c r="D132">
        <f>VLOOKUP('4.Endirim2'!B132,'4.Endirim'!$E$3:$M$1948,7,FALSE)</f>
        <v>66</v>
      </c>
      <c r="E132">
        <f>VLOOKUP('4.Endirim2'!B132,'4.Endirim'!$E$3:$M$1948,8,FALSE)</f>
        <v>66</v>
      </c>
      <c r="F132" t="str">
        <f>IF(E132&gt;=D132,"endirim yoxdur","Endirim" &amp;" "&amp; VLOOKUP('4.Endirim2'!B132,'4.Endirim'!$E$4:$M$1948,7,FALSE))</f>
        <v>endirim yoxdur</v>
      </c>
      <c r="G132" t="str">
        <f t="shared" si="1"/>
        <v>cam14</v>
      </c>
      <c r="J132" s="4" t="s">
        <v>237</v>
      </c>
      <c r="K132" s="4" t="s">
        <v>18</v>
      </c>
      <c r="L132" s="12">
        <f>_xlfn.MAXIFS(data[GƏLİR],data[id_customer],'4.Endirim2'!B132)</f>
        <v>66</v>
      </c>
    </row>
    <row r="133" spans="2:12" x14ac:dyDescent="0.25">
      <c r="B133" s="18" t="s">
        <v>565</v>
      </c>
      <c r="C133" s="1">
        <f>VLOOKUP('4.Endirim2'!B133,'4.Endirim'!$E$3:$M$1948,6,FALSE)</f>
        <v>44932</v>
      </c>
      <c r="D133">
        <f>VLOOKUP('4.Endirim2'!B133,'4.Endirim'!$E$3:$M$1948,7,FALSE)</f>
        <v>75</v>
      </c>
      <c r="E133">
        <f>VLOOKUP('4.Endirim2'!B133,'4.Endirim'!$E$3:$M$1948,8,FALSE)</f>
        <v>75</v>
      </c>
      <c r="F133" t="str">
        <f>IF(E133&gt;=D133,"endirim yoxdur","Endirim" &amp;" "&amp; VLOOKUP('4.Endirim2'!B133,'4.Endirim'!$E$4:$M$1948,7,FALSE))</f>
        <v>endirim yoxdur</v>
      </c>
      <c r="G133" t="str">
        <f t="shared" ref="G133:G196" si="2">VLOOKUP(B133,$J$4:$L$1948,2,FALSE)</f>
        <v>cam04</v>
      </c>
      <c r="J133" s="4" t="s">
        <v>373</v>
      </c>
      <c r="K133" s="4" t="s">
        <v>18</v>
      </c>
      <c r="L133" s="12">
        <f>_xlfn.MAXIFS(data[GƏLİR],data[id_customer],'4.Endirim2'!B133)</f>
        <v>75</v>
      </c>
    </row>
    <row r="134" spans="2:12" x14ac:dyDescent="0.25">
      <c r="B134" s="17" t="s">
        <v>569</v>
      </c>
      <c r="C134" s="1">
        <f>VLOOKUP('4.Endirim2'!B134,'4.Endirim'!$E$3:$M$1948,6,FALSE)</f>
        <v>45010</v>
      </c>
      <c r="D134">
        <f>VLOOKUP('4.Endirim2'!B134,'4.Endirim'!$E$3:$M$1948,7,FALSE)</f>
        <v>75</v>
      </c>
      <c r="E134">
        <f>VLOOKUP('4.Endirim2'!B134,'4.Endirim'!$E$3:$M$1948,8,FALSE)</f>
        <v>75</v>
      </c>
      <c r="F134" t="str">
        <f>IF(E134&gt;=D134,"endirim yoxdur","Endirim" &amp;" "&amp; VLOOKUP('4.Endirim2'!B134,'4.Endirim'!$E$4:$M$1948,7,FALSE))</f>
        <v>endirim yoxdur</v>
      </c>
      <c r="G134" t="str">
        <f t="shared" si="2"/>
        <v>cam16</v>
      </c>
      <c r="J134" s="4" t="s">
        <v>381</v>
      </c>
      <c r="K134" s="4" t="s">
        <v>18</v>
      </c>
      <c r="L134" s="12">
        <f>_xlfn.MAXIFS(data[GƏLİR],data[id_customer],'4.Endirim2'!B134)</f>
        <v>75</v>
      </c>
    </row>
    <row r="135" spans="2:12" x14ac:dyDescent="0.25">
      <c r="B135" s="17" t="s">
        <v>573</v>
      </c>
      <c r="C135" s="1">
        <f>VLOOKUP('4.Endirim2'!B135,'4.Endirim'!$E$3:$M$1948,6,FALSE)</f>
        <v>44947</v>
      </c>
      <c r="D135">
        <f>VLOOKUP('4.Endirim2'!B135,'4.Endirim'!$E$3:$M$1948,7,FALSE)</f>
        <v>29</v>
      </c>
      <c r="E135">
        <f>VLOOKUP('4.Endirim2'!B135,'4.Endirim'!$E$3:$M$1948,8,FALSE)</f>
        <v>29</v>
      </c>
      <c r="F135" t="str">
        <f>IF(E135&gt;=D135,"endirim yoxdur","Endirim" &amp;" "&amp; VLOOKUP('4.Endirim2'!B135,'4.Endirim'!$E$4:$M$1948,7,FALSE))</f>
        <v>endirim yoxdur</v>
      </c>
      <c r="G135" t="str">
        <f t="shared" si="2"/>
        <v>cam17</v>
      </c>
      <c r="J135" s="4" t="s">
        <v>389</v>
      </c>
      <c r="K135" s="4" t="s">
        <v>18</v>
      </c>
      <c r="L135" s="12">
        <f>_xlfn.MAXIFS(data[GƏLİR],data[id_customer],'4.Endirim2'!B135)</f>
        <v>29</v>
      </c>
    </row>
    <row r="136" spans="2:12" x14ac:dyDescent="0.25">
      <c r="B136" s="17" t="s">
        <v>577</v>
      </c>
      <c r="C136" s="1">
        <f>VLOOKUP('4.Endirim2'!B136,'4.Endirim'!$E$3:$M$1948,6,FALSE)</f>
        <v>45032</v>
      </c>
      <c r="D136">
        <f>VLOOKUP('4.Endirim2'!B136,'4.Endirim'!$E$3:$M$1948,7,FALSE)</f>
        <v>28</v>
      </c>
      <c r="E136">
        <f>VLOOKUP('4.Endirim2'!B136,'4.Endirim'!$E$3:$M$1948,8,FALSE)</f>
        <v>22</v>
      </c>
      <c r="F136" t="str">
        <f>IF(E136&gt;=D136,"endirim yoxdur","Endirim" &amp;" "&amp; VLOOKUP('4.Endirim2'!B136,'4.Endirim'!$E$4:$M$1948,7,FALSE))</f>
        <v>Endirim 28</v>
      </c>
      <c r="G136" t="str">
        <f t="shared" si="2"/>
        <v>cam02</v>
      </c>
      <c r="J136" s="4" t="s">
        <v>417</v>
      </c>
      <c r="K136" s="4" t="s">
        <v>18</v>
      </c>
      <c r="L136" s="12">
        <f>_xlfn.MAXIFS(data[GƏLİR],data[id_customer],'4.Endirim2'!B136)</f>
        <v>28</v>
      </c>
    </row>
    <row r="137" spans="2:12" x14ac:dyDescent="0.25">
      <c r="B137" s="17" t="s">
        <v>581</v>
      </c>
      <c r="C137" s="1">
        <f>VLOOKUP('4.Endirim2'!B137,'4.Endirim'!$E$3:$M$1948,6,FALSE)</f>
        <v>44825</v>
      </c>
      <c r="D137">
        <f>VLOOKUP('4.Endirim2'!B137,'4.Endirim'!$E$3:$M$1948,7,FALSE)</f>
        <v>27</v>
      </c>
      <c r="E137">
        <f>VLOOKUP('4.Endirim2'!B137,'4.Endirim'!$E$3:$M$1948,8,FALSE)</f>
        <v>27</v>
      </c>
      <c r="F137" t="str">
        <f>IF(E137&gt;=D137,"endirim yoxdur","Endirim" &amp;" "&amp; VLOOKUP('4.Endirim2'!B137,'4.Endirim'!$E$4:$M$1948,7,FALSE))</f>
        <v>endirim yoxdur</v>
      </c>
      <c r="G137" t="str">
        <f t="shared" si="2"/>
        <v>cam08</v>
      </c>
      <c r="J137" s="4" t="s">
        <v>437</v>
      </c>
      <c r="K137" s="4" t="s">
        <v>18</v>
      </c>
      <c r="L137" s="12">
        <f>_xlfn.MAXIFS(data[GƏLİR],data[id_customer],'4.Endirim2'!B137)</f>
        <v>27</v>
      </c>
    </row>
    <row r="138" spans="2:12" x14ac:dyDescent="0.25">
      <c r="B138" s="18" t="s">
        <v>585</v>
      </c>
      <c r="C138" s="1">
        <f>VLOOKUP('4.Endirim2'!B138,'4.Endirim'!$E$3:$M$1948,6,FALSE)</f>
        <v>44959</v>
      </c>
      <c r="D138">
        <f>VLOOKUP('4.Endirim2'!B138,'4.Endirim'!$E$3:$M$1948,7,FALSE)</f>
        <v>66</v>
      </c>
      <c r="E138">
        <f>VLOOKUP('4.Endirim2'!B138,'4.Endirim'!$E$3:$M$1948,8,FALSE)</f>
        <v>62</v>
      </c>
      <c r="F138" t="str">
        <f>IF(E138&gt;=D138,"endirim yoxdur","Endirim" &amp;" "&amp; VLOOKUP('4.Endirim2'!B138,'4.Endirim'!$E$4:$M$1948,7,FALSE))</f>
        <v>Endirim 66</v>
      </c>
      <c r="G138" t="str">
        <f t="shared" si="2"/>
        <v>cam03</v>
      </c>
      <c r="J138" s="4" t="s">
        <v>441</v>
      </c>
      <c r="K138" s="4" t="s">
        <v>18</v>
      </c>
      <c r="L138" s="12">
        <f>_xlfn.MAXIFS(data[GƏLİR],data[id_customer],'4.Endirim2'!B138)</f>
        <v>66</v>
      </c>
    </row>
    <row r="139" spans="2:12" x14ac:dyDescent="0.25">
      <c r="B139" s="18" t="s">
        <v>589</v>
      </c>
      <c r="C139" s="1">
        <f>VLOOKUP('4.Endirim2'!B139,'4.Endirim'!$E$3:$M$1948,6,FALSE)</f>
        <v>45028</v>
      </c>
      <c r="D139">
        <f>VLOOKUP('4.Endirim2'!B139,'4.Endirim'!$E$3:$M$1948,7,FALSE)</f>
        <v>65</v>
      </c>
      <c r="E139">
        <f>VLOOKUP('4.Endirim2'!B139,'4.Endirim'!$E$3:$M$1948,8,FALSE)</f>
        <v>26</v>
      </c>
      <c r="F139" t="str">
        <f>IF(E139&gt;=D139,"endirim yoxdur","Endirim" &amp;" "&amp; VLOOKUP('4.Endirim2'!B139,'4.Endirim'!$E$4:$M$1948,7,FALSE))</f>
        <v>Endirim 65</v>
      </c>
      <c r="G139" t="str">
        <f t="shared" si="2"/>
        <v>cam02</v>
      </c>
      <c r="J139" s="4" t="s">
        <v>445</v>
      </c>
      <c r="K139" s="4" t="s">
        <v>18</v>
      </c>
      <c r="L139" s="12">
        <f>_xlfn.MAXIFS(data[GƏLİR],data[id_customer],'4.Endirim2'!B139)</f>
        <v>65</v>
      </c>
    </row>
    <row r="140" spans="2:12" x14ac:dyDescent="0.25">
      <c r="B140" s="17" t="s">
        <v>593</v>
      </c>
      <c r="C140" s="1">
        <f>VLOOKUP('4.Endirim2'!B140,'4.Endirim'!$E$3:$M$1948,6,FALSE)</f>
        <v>44953</v>
      </c>
      <c r="D140">
        <f>VLOOKUP('4.Endirim2'!B140,'4.Endirim'!$E$3:$M$1948,7,FALSE)</f>
        <v>62</v>
      </c>
      <c r="E140">
        <f>VLOOKUP('4.Endirim2'!B140,'4.Endirim'!$E$3:$M$1948,8,FALSE)</f>
        <v>28</v>
      </c>
      <c r="F140" t="str">
        <f>IF(E140&gt;=D140,"endirim yoxdur","Endirim" &amp;" "&amp; VLOOKUP('4.Endirim2'!B140,'4.Endirim'!$E$4:$M$1948,7,FALSE))</f>
        <v>Endirim 62</v>
      </c>
      <c r="G140" t="str">
        <f t="shared" si="2"/>
        <v>cam06</v>
      </c>
      <c r="J140" s="4" t="s">
        <v>477</v>
      </c>
      <c r="K140" s="4" t="s">
        <v>18</v>
      </c>
      <c r="L140" s="12">
        <f>_xlfn.MAXIFS(data[GƏLİR],data[id_customer],'4.Endirim2'!B140)</f>
        <v>62</v>
      </c>
    </row>
    <row r="141" spans="2:12" x14ac:dyDescent="0.25">
      <c r="B141" s="17" t="s">
        <v>597</v>
      </c>
      <c r="C141" s="1">
        <f>VLOOKUP('4.Endirim2'!B141,'4.Endirim'!$E$3:$M$1948,6,FALSE)</f>
        <v>44998</v>
      </c>
      <c r="D141">
        <f>VLOOKUP('4.Endirim2'!B141,'4.Endirim'!$E$3:$M$1948,7,FALSE)</f>
        <v>65</v>
      </c>
      <c r="E141">
        <f>VLOOKUP('4.Endirim2'!B141,'4.Endirim'!$E$3:$M$1948,8,FALSE)</f>
        <v>26</v>
      </c>
      <c r="F141" t="str">
        <f>IF(E141&gt;=D141,"endirim yoxdur","Endirim" &amp;" "&amp; VLOOKUP('4.Endirim2'!B141,'4.Endirim'!$E$4:$M$1948,7,FALSE))</f>
        <v>Endirim 65</v>
      </c>
      <c r="G141" t="str">
        <f t="shared" si="2"/>
        <v>cam04</v>
      </c>
      <c r="J141" s="4" t="s">
        <v>533</v>
      </c>
      <c r="K141" s="4" t="s">
        <v>18</v>
      </c>
      <c r="L141" s="12">
        <f>_xlfn.MAXIFS(data[GƏLİR],data[id_customer],'4.Endirim2'!B141)</f>
        <v>65</v>
      </c>
    </row>
    <row r="142" spans="2:12" x14ac:dyDescent="0.25">
      <c r="B142" s="18" t="s">
        <v>601</v>
      </c>
      <c r="C142" s="1">
        <f>VLOOKUP('4.Endirim2'!B142,'4.Endirim'!$E$3:$M$1948,6,FALSE)</f>
        <v>44776</v>
      </c>
      <c r="D142">
        <f>VLOOKUP('4.Endirim2'!B142,'4.Endirim'!$E$3:$M$1948,7,FALSE)</f>
        <v>27</v>
      </c>
      <c r="E142">
        <f>VLOOKUP('4.Endirim2'!B142,'4.Endirim'!$E$3:$M$1948,8,FALSE)</f>
        <v>13</v>
      </c>
      <c r="F142" t="str">
        <f>IF(E142&gt;=D142,"endirim yoxdur","Endirim" &amp;" "&amp; VLOOKUP('4.Endirim2'!B142,'4.Endirim'!$E$4:$M$1948,7,FALSE))</f>
        <v>Endirim 27</v>
      </c>
      <c r="G142" t="str">
        <f t="shared" si="2"/>
        <v>cam08</v>
      </c>
      <c r="J142" s="4" t="s">
        <v>549</v>
      </c>
      <c r="K142" s="4" t="s">
        <v>18</v>
      </c>
      <c r="L142" s="12">
        <f>_xlfn.MAXIFS(data[GƏLİR],data[id_customer],'4.Endirim2'!B142)</f>
        <v>27</v>
      </c>
    </row>
    <row r="143" spans="2:12" x14ac:dyDescent="0.25">
      <c r="B143" s="18" t="s">
        <v>605</v>
      </c>
      <c r="C143" s="1">
        <f>VLOOKUP('4.Endirim2'!B143,'4.Endirim'!$E$3:$M$1948,6,FALSE)</f>
        <v>44767</v>
      </c>
      <c r="D143">
        <f>VLOOKUP('4.Endirim2'!B143,'4.Endirim'!$E$3:$M$1948,7,FALSE)</f>
        <v>16</v>
      </c>
      <c r="E143">
        <f>VLOOKUP('4.Endirim2'!B143,'4.Endirim'!$E$3:$M$1948,8,FALSE)</f>
        <v>13</v>
      </c>
      <c r="F143" t="str">
        <f>IF(E143&gt;=D143,"endirim yoxdur","Endirim" &amp;" "&amp; VLOOKUP('4.Endirim2'!B143,'4.Endirim'!$E$4:$M$1948,7,FALSE))</f>
        <v>Endirim 16</v>
      </c>
      <c r="G143" t="str">
        <f t="shared" si="2"/>
        <v>cam06</v>
      </c>
      <c r="J143" s="4" t="s">
        <v>553</v>
      </c>
      <c r="K143" s="4" t="s">
        <v>18</v>
      </c>
      <c r="L143" s="12">
        <f>_xlfn.MAXIFS(data[GƏLİR],data[id_customer],'4.Endirim2'!B143)</f>
        <v>16</v>
      </c>
    </row>
    <row r="144" spans="2:12" x14ac:dyDescent="0.25">
      <c r="B144" s="17" t="s">
        <v>609</v>
      </c>
      <c r="C144" s="1">
        <f>VLOOKUP('4.Endirim2'!B144,'4.Endirim'!$E$3:$M$1948,6,FALSE)</f>
        <v>44966</v>
      </c>
      <c r="D144">
        <f>VLOOKUP('4.Endirim2'!B144,'4.Endirim'!$E$3:$M$1948,7,FALSE)</f>
        <v>75</v>
      </c>
      <c r="E144">
        <f>VLOOKUP('4.Endirim2'!B144,'4.Endirim'!$E$3:$M$1948,8,FALSE)</f>
        <v>29</v>
      </c>
      <c r="F144" t="str">
        <f>IF(E144&gt;=D144,"endirim yoxdur","Endirim" &amp;" "&amp; VLOOKUP('4.Endirim2'!B144,'4.Endirim'!$E$4:$M$1948,7,FALSE))</f>
        <v>Endirim 75</v>
      </c>
      <c r="G144" t="str">
        <f t="shared" si="2"/>
        <v>cam17</v>
      </c>
      <c r="J144" s="4" t="s">
        <v>581</v>
      </c>
      <c r="K144" s="4" t="s">
        <v>18</v>
      </c>
      <c r="L144" s="12">
        <f>_xlfn.MAXIFS(data[GƏLİR],data[id_customer],'4.Endirim2'!B144)</f>
        <v>75</v>
      </c>
    </row>
    <row r="145" spans="2:12" x14ac:dyDescent="0.25">
      <c r="B145" s="17" t="s">
        <v>613</v>
      </c>
      <c r="C145" s="1">
        <f>VLOOKUP('4.Endirim2'!B145,'4.Endirim'!$E$3:$M$1948,6,FALSE)</f>
        <v>44848</v>
      </c>
      <c r="D145">
        <f>VLOOKUP('4.Endirim2'!B145,'4.Endirim'!$E$3:$M$1948,7,FALSE)</f>
        <v>29</v>
      </c>
      <c r="E145">
        <f>VLOOKUP('4.Endirim2'!B145,'4.Endirim'!$E$3:$M$1948,8,FALSE)</f>
        <v>29</v>
      </c>
      <c r="F145" t="str">
        <f>IF(E145&gt;=D145,"endirim yoxdur","Endirim" &amp;" "&amp; VLOOKUP('4.Endirim2'!B145,'4.Endirim'!$E$4:$M$1948,7,FALSE))</f>
        <v>endirim yoxdur</v>
      </c>
      <c r="G145" t="str">
        <f t="shared" si="2"/>
        <v>cam17</v>
      </c>
      <c r="J145" s="4" t="s">
        <v>601</v>
      </c>
      <c r="K145" s="4" t="s">
        <v>18</v>
      </c>
      <c r="L145" s="12">
        <f>_xlfn.MAXIFS(data[GƏLİR],data[id_customer],'4.Endirim2'!B145)</f>
        <v>29</v>
      </c>
    </row>
    <row r="146" spans="2:12" x14ac:dyDescent="0.25">
      <c r="B146" s="18" t="s">
        <v>617</v>
      </c>
      <c r="C146" s="1">
        <f>VLOOKUP('4.Endirim2'!B146,'4.Endirim'!$E$3:$M$1948,6,FALSE)</f>
        <v>44803</v>
      </c>
      <c r="D146">
        <f>VLOOKUP('4.Endirim2'!B146,'4.Endirim'!$E$3:$M$1948,7,FALSE)</f>
        <v>25</v>
      </c>
      <c r="E146">
        <f>VLOOKUP('4.Endirim2'!B146,'4.Endirim'!$E$3:$M$1948,8,FALSE)</f>
        <v>25</v>
      </c>
      <c r="F146" t="str">
        <f>IF(E146&gt;=D146,"endirim yoxdur","Endirim" &amp;" "&amp; VLOOKUP('4.Endirim2'!B146,'4.Endirim'!$E$4:$M$1948,7,FALSE))</f>
        <v>endirim yoxdur</v>
      </c>
      <c r="G146" t="str">
        <f t="shared" si="2"/>
        <v>cam13</v>
      </c>
      <c r="J146" s="4" t="s">
        <v>609</v>
      </c>
      <c r="K146" s="4" t="s">
        <v>18</v>
      </c>
      <c r="L146" s="12">
        <f>_xlfn.MAXIFS(data[GƏLİR],data[id_customer],'4.Endirim2'!B146)</f>
        <v>25</v>
      </c>
    </row>
    <row r="147" spans="2:12" x14ac:dyDescent="0.25">
      <c r="B147" s="18" t="s">
        <v>621</v>
      </c>
      <c r="C147" s="1">
        <f>VLOOKUP('4.Endirim2'!B147,'4.Endirim'!$E$3:$M$1948,6,FALSE)</f>
        <v>44995</v>
      </c>
      <c r="D147">
        <f>VLOOKUP('4.Endirim2'!B147,'4.Endirim'!$E$3:$M$1948,7,FALSE)</f>
        <v>62</v>
      </c>
      <c r="E147">
        <f>VLOOKUP('4.Endirim2'!B147,'4.Endirim'!$E$3:$M$1948,8,FALSE)</f>
        <v>62</v>
      </c>
      <c r="F147" t="str">
        <f>IF(E147&gt;=D147,"endirim yoxdur","Endirim" &amp;" "&amp; VLOOKUP('4.Endirim2'!B147,'4.Endirim'!$E$4:$M$1948,7,FALSE))</f>
        <v>endirim yoxdur</v>
      </c>
      <c r="G147" t="str">
        <f t="shared" si="2"/>
        <v>cam08</v>
      </c>
      <c r="J147" s="4" t="s">
        <v>621</v>
      </c>
      <c r="K147" s="4" t="s">
        <v>18</v>
      </c>
      <c r="L147" s="12">
        <f>_xlfn.MAXIFS(data[GƏLİR],data[id_customer],'4.Endirim2'!B147)</f>
        <v>62</v>
      </c>
    </row>
    <row r="148" spans="2:12" x14ac:dyDescent="0.25">
      <c r="B148" s="17" t="s">
        <v>625</v>
      </c>
      <c r="C148" s="1">
        <f>VLOOKUP('4.Endirim2'!B148,'4.Endirim'!$E$3:$M$1948,6,FALSE)</f>
        <v>45022</v>
      </c>
      <c r="D148">
        <f>VLOOKUP('4.Endirim2'!B148,'4.Endirim'!$E$3:$M$1948,7,FALSE)</f>
        <v>27</v>
      </c>
      <c r="E148">
        <f>VLOOKUP('4.Endirim2'!B148,'4.Endirim'!$E$3:$M$1948,8,FALSE)</f>
        <v>27</v>
      </c>
      <c r="F148" t="str">
        <f>IF(E148&gt;=D148,"endirim yoxdur","Endirim" &amp;" "&amp; VLOOKUP('4.Endirim2'!B148,'4.Endirim'!$E$4:$M$1948,7,FALSE))</f>
        <v>endirim yoxdur</v>
      </c>
      <c r="G148" t="str">
        <f t="shared" si="2"/>
        <v>cam08</v>
      </c>
      <c r="J148" s="4" t="s">
        <v>625</v>
      </c>
      <c r="K148" s="4" t="s">
        <v>18</v>
      </c>
      <c r="L148" s="12">
        <f>_xlfn.MAXIFS(data[GƏLİR],data[id_customer],'4.Endirim2'!B148)</f>
        <v>27</v>
      </c>
    </row>
    <row r="149" spans="2:12" x14ac:dyDescent="0.25">
      <c r="B149" s="17" t="s">
        <v>629</v>
      </c>
      <c r="C149" s="1">
        <f>VLOOKUP('4.Endirim2'!B149,'4.Endirim'!$E$3:$M$1948,6,FALSE)</f>
        <v>45011</v>
      </c>
      <c r="D149">
        <f>VLOOKUP('4.Endirim2'!B149,'4.Endirim'!$E$3:$M$1948,7,FALSE)</f>
        <v>66</v>
      </c>
      <c r="E149">
        <f>VLOOKUP('4.Endirim2'!B149,'4.Endirim'!$E$3:$M$1948,8,FALSE)</f>
        <v>66</v>
      </c>
      <c r="F149" t="str">
        <f>IF(E149&gt;=D149,"endirim yoxdur","Endirim" &amp;" "&amp; VLOOKUP('4.Endirim2'!B149,'4.Endirim'!$E$4:$M$1948,7,FALSE))</f>
        <v>endirim yoxdur</v>
      </c>
      <c r="G149" t="str">
        <f t="shared" si="2"/>
        <v>cam01</v>
      </c>
      <c r="J149" s="4" t="s">
        <v>633</v>
      </c>
      <c r="K149" s="4" t="s">
        <v>18</v>
      </c>
      <c r="L149" s="12">
        <f>_xlfn.MAXIFS(data[GƏLİR],data[id_customer],'4.Endirim2'!B149)</f>
        <v>66</v>
      </c>
    </row>
    <row r="150" spans="2:12" x14ac:dyDescent="0.25">
      <c r="B150" s="18" t="s">
        <v>633</v>
      </c>
      <c r="C150" s="1">
        <f>VLOOKUP('4.Endirim2'!B150,'4.Endirim'!$E$3:$M$1948,6,FALSE)</f>
        <v>44970</v>
      </c>
      <c r="D150">
        <f>VLOOKUP('4.Endirim2'!B150,'4.Endirim'!$E$3:$M$1948,7,FALSE)</f>
        <v>66</v>
      </c>
      <c r="E150">
        <f>VLOOKUP('4.Endirim2'!B150,'4.Endirim'!$E$3:$M$1948,8,FALSE)</f>
        <v>25</v>
      </c>
      <c r="F150" t="str">
        <f>IF(E150&gt;=D150,"endirim yoxdur","Endirim" &amp;" "&amp; VLOOKUP('4.Endirim2'!B150,'4.Endirim'!$E$4:$M$1948,7,FALSE))</f>
        <v>Endirim 66</v>
      </c>
      <c r="G150" t="str">
        <f t="shared" si="2"/>
        <v>cam08</v>
      </c>
      <c r="J150" s="4" t="s">
        <v>677</v>
      </c>
      <c r="K150" s="4" t="s">
        <v>18</v>
      </c>
      <c r="L150" s="12">
        <f>_xlfn.MAXIFS(data[GƏLİR],data[id_customer],'4.Endirim2'!B150)</f>
        <v>66</v>
      </c>
    </row>
    <row r="151" spans="2:12" x14ac:dyDescent="0.25">
      <c r="B151" s="17" t="s">
        <v>637</v>
      </c>
      <c r="C151" s="1">
        <f>VLOOKUP('4.Endirim2'!B151,'4.Endirim'!$E$3:$M$1948,6,FALSE)</f>
        <v>44986</v>
      </c>
      <c r="D151">
        <f>VLOOKUP('4.Endirim2'!B151,'4.Endirim'!$E$3:$M$1948,7,FALSE)</f>
        <v>65</v>
      </c>
      <c r="E151">
        <f>VLOOKUP('4.Endirim2'!B151,'4.Endirim'!$E$3:$M$1948,8,FALSE)</f>
        <v>65</v>
      </c>
      <c r="F151" t="str">
        <f>IF(E151&gt;=D151,"endirim yoxdur","Endirim" &amp;" "&amp; VLOOKUP('4.Endirim2'!B151,'4.Endirim'!$E$4:$M$1948,7,FALSE))</f>
        <v>endirim yoxdur</v>
      </c>
      <c r="G151" t="str">
        <f t="shared" si="2"/>
        <v>cam13</v>
      </c>
      <c r="J151" s="4" t="s">
        <v>741</v>
      </c>
      <c r="K151" s="4" t="s">
        <v>18</v>
      </c>
      <c r="L151" s="12">
        <f>_xlfn.MAXIFS(data[GƏLİR],data[id_customer],'4.Endirim2'!B151)</f>
        <v>65</v>
      </c>
    </row>
    <row r="152" spans="2:12" x14ac:dyDescent="0.25">
      <c r="B152" s="18" t="s">
        <v>641</v>
      </c>
      <c r="C152" s="1">
        <f>VLOOKUP('4.Endirim2'!B152,'4.Endirim'!$E$3:$M$1948,6,FALSE)</f>
        <v>45035</v>
      </c>
      <c r="D152">
        <f>VLOOKUP('4.Endirim2'!B152,'4.Endirim'!$E$3:$M$1948,7,FALSE)</f>
        <v>75</v>
      </c>
      <c r="E152">
        <f>VLOOKUP('4.Endirim2'!B152,'4.Endirim'!$E$3:$M$1948,8,FALSE)</f>
        <v>75</v>
      </c>
      <c r="F152" t="str">
        <f>IF(E152&gt;=D152,"endirim yoxdur","Endirim" &amp;" "&amp; VLOOKUP('4.Endirim2'!B152,'4.Endirim'!$E$4:$M$1948,7,FALSE))</f>
        <v>endirim yoxdur</v>
      </c>
      <c r="G152" t="str">
        <f t="shared" si="2"/>
        <v>cam02</v>
      </c>
      <c r="J152" s="4" t="s">
        <v>773</v>
      </c>
      <c r="K152" s="4" t="s">
        <v>18</v>
      </c>
      <c r="L152" s="12">
        <f>_xlfn.MAXIFS(data[GƏLİR],data[id_customer],'4.Endirim2'!B152)</f>
        <v>75</v>
      </c>
    </row>
    <row r="153" spans="2:12" x14ac:dyDescent="0.25">
      <c r="B153" s="18" t="s">
        <v>645</v>
      </c>
      <c r="C153" s="1">
        <f>VLOOKUP('4.Endirim2'!B153,'4.Endirim'!$E$3:$M$1948,6,FALSE)</f>
        <v>45001</v>
      </c>
      <c r="D153">
        <f>VLOOKUP('4.Endirim2'!B153,'4.Endirim'!$E$3:$M$1948,7,FALSE)</f>
        <v>62</v>
      </c>
      <c r="E153">
        <f>VLOOKUP('4.Endirim2'!B153,'4.Endirim'!$E$3:$M$1948,8,FALSE)</f>
        <v>62</v>
      </c>
      <c r="F153" t="str">
        <f>IF(E153&gt;=D153,"endirim yoxdur","Endirim" &amp;" "&amp; VLOOKUP('4.Endirim2'!B153,'4.Endirim'!$E$4:$M$1948,7,FALSE))</f>
        <v>endirim yoxdur</v>
      </c>
      <c r="G153" t="str">
        <f t="shared" si="2"/>
        <v>cam07</v>
      </c>
      <c r="J153" s="4" t="s">
        <v>801</v>
      </c>
      <c r="K153" s="4" t="s">
        <v>18</v>
      </c>
      <c r="L153" s="12">
        <f>_xlfn.MAXIFS(data[GƏLİR],data[id_customer],'4.Endirim2'!B153)</f>
        <v>62</v>
      </c>
    </row>
    <row r="154" spans="2:12" x14ac:dyDescent="0.25">
      <c r="B154" s="17" t="s">
        <v>649</v>
      </c>
      <c r="C154" s="1">
        <f>VLOOKUP('4.Endirim2'!B154,'4.Endirim'!$E$3:$M$1948,6,FALSE)</f>
        <v>44788</v>
      </c>
      <c r="D154">
        <f>VLOOKUP('4.Endirim2'!B154,'4.Endirim'!$E$3:$M$1948,7,FALSE)</f>
        <v>75</v>
      </c>
      <c r="E154">
        <f>VLOOKUP('4.Endirim2'!B154,'4.Endirim'!$E$3:$M$1948,8,FALSE)</f>
        <v>26</v>
      </c>
      <c r="F154" t="str">
        <f>IF(E154&gt;=D154,"endirim yoxdur","Endirim" &amp;" "&amp; VLOOKUP('4.Endirim2'!B154,'4.Endirim'!$E$4:$M$1948,7,FALSE))</f>
        <v>Endirim 75</v>
      </c>
      <c r="G154" t="str">
        <f t="shared" si="2"/>
        <v>cam04</v>
      </c>
      <c r="J154" s="4" t="s">
        <v>821</v>
      </c>
      <c r="K154" s="4" t="s">
        <v>18</v>
      </c>
      <c r="L154" s="12">
        <f>_xlfn.MAXIFS(data[GƏLİR],data[id_customer],'4.Endirim2'!B154)</f>
        <v>75</v>
      </c>
    </row>
    <row r="155" spans="2:12" x14ac:dyDescent="0.25">
      <c r="B155" s="17" t="s">
        <v>653</v>
      </c>
      <c r="C155" s="1">
        <f>VLOOKUP('4.Endirim2'!B155,'4.Endirim'!$E$3:$M$1948,6,FALSE)</f>
        <v>44852</v>
      </c>
      <c r="D155">
        <f>VLOOKUP('4.Endirim2'!B155,'4.Endirim'!$E$3:$M$1948,7,FALSE)</f>
        <v>75</v>
      </c>
      <c r="E155">
        <f>VLOOKUP('4.Endirim2'!B155,'4.Endirim'!$E$3:$M$1948,8,FALSE)</f>
        <v>10</v>
      </c>
      <c r="F155" t="str">
        <f>IF(E155&gt;=D155,"endirim yoxdur","Endirim" &amp;" "&amp; VLOOKUP('4.Endirim2'!B155,'4.Endirim'!$E$4:$M$1948,7,FALSE))</f>
        <v>Endirim 75</v>
      </c>
      <c r="G155" t="str">
        <f t="shared" si="2"/>
        <v>cam01</v>
      </c>
      <c r="J155" s="4" t="s">
        <v>845</v>
      </c>
      <c r="K155" s="4" t="s">
        <v>18</v>
      </c>
      <c r="L155" s="12">
        <f>_xlfn.MAXIFS(data[GƏLİR],data[id_customer],'4.Endirim2'!B155)</f>
        <v>75</v>
      </c>
    </row>
    <row r="156" spans="2:12" x14ac:dyDescent="0.25">
      <c r="B156" s="17" t="s">
        <v>657</v>
      </c>
      <c r="C156" s="1">
        <f>VLOOKUP('4.Endirim2'!B156,'4.Endirim'!$E$3:$M$1948,6,FALSE)</f>
        <v>44939</v>
      </c>
      <c r="D156">
        <f>VLOOKUP('4.Endirim2'!B156,'4.Endirim'!$E$3:$M$1948,7,FALSE)</f>
        <v>62</v>
      </c>
      <c r="E156">
        <f>VLOOKUP('4.Endirim2'!B156,'4.Endirim'!$E$3:$M$1948,8,FALSE)</f>
        <v>16</v>
      </c>
      <c r="F156" t="str">
        <f>IF(E156&gt;=D156,"endirim yoxdur","Endirim" &amp;" "&amp; VLOOKUP('4.Endirim2'!B156,'4.Endirim'!$E$4:$M$1948,7,FALSE))</f>
        <v>Endirim 62</v>
      </c>
      <c r="G156" t="str">
        <f t="shared" si="2"/>
        <v>cam17</v>
      </c>
      <c r="J156" s="4" t="s">
        <v>889</v>
      </c>
      <c r="K156" s="4" t="s">
        <v>18</v>
      </c>
      <c r="L156" s="12">
        <f>_xlfn.MAXIFS(data[GƏLİR],data[id_customer],'4.Endirim2'!B156)</f>
        <v>62</v>
      </c>
    </row>
    <row r="157" spans="2:12" x14ac:dyDescent="0.25">
      <c r="B157" s="18" t="s">
        <v>661</v>
      </c>
      <c r="C157" s="1">
        <f>VLOOKUP('4.Endirim2'!B157,'4.Endirim'!$E$3:$M$1948,6,FALSE)</f>
        <v>44816</v>
      </c>
      <c r="D157">
        <f>VLOOKUP('4.Endirim2'!B157,'4.Endirim'!$E$3:$M$1948,7,FALSE)</f>
        <v>75</v>
      </c>
      <c r="E157">
        <f>VLOOKUP('4.Endirim2'!B157,'4.Endirim'!$E$3:$M$1948,8,FALSE)</f>
        <v>16</v>
      </c>
      <c r="F157" t="str">
        <f>IF(E157&gt;=D157,"endirim yoxdur","Endirim" &amp;" "&amp; VLOOKUP('4.Endirim2'!B157,'4.Endirim'!$E$4:$M$1948,7,FALSE))</f>
        <v>Endirim 75</v>
      </c>
      <c r="G157" t="str">
        <f t="shared" si="2"/>
        <v>cam16</v>
      </c>
      <c r="J157" s="4" t="s">
        <v>957</v>
      </c>
      <c r="K157" s="4" t="s">
        <v>18</v>
      </c>
      <c r="L157" s="12">
        <f>_xlfn.MAXIFS(data[GƏLİR],data[id_customer],'4.Endirim2'!B157)</f>
        <v>75</v>
      </c>
    </row>
    <row r="158" spans="2:12" x14ac:dyDescent="0.25">
      <c r="B158" s="18" t="s">
        <v>665</v>
      </c>
      <c r="C158" s="1">
        <f>VLOOKUP('4.Endirim2'!B158,'4.Endirim'!$E$3:$M$1948,6,FALSE)</f>
        <v>44976</v>
      </c>
      <c r="D158">
        <f>VLOOKUP('4.Endirim2'!B158,'4.Endirim'!$E$3:$M$1948,7,FALSE)</f>
        <v>66</v>
      </c>
      <c r="E158">
        <f>VLOOKUP('4.Endirim2'!B158,'4.Endirim'!$E$3:$M$1948,8,FALSE)</f>
        <v>66</v>
      </c>
      <c r="F158" t="str">
        <f>IF(E158&gt;=D158,"endirim yoxdur","Endirim" &amp;" "&amp; VLOOKUP('4.Endirim2'!B158,'4.Endirim'!$E$4:$M$1948,7,FALSE))</f>
        <v>endirim yoxdur</v>
      </c>
      <c r="G158" t="str">
        <f t="shared" si="2"/>
        <v>cam14</v>
      </c>
      <c r="J158" s="4" t="s">
        <v>1005</v>
      </c>
      <c r="K158" s="4" t="s">
        <v>18</v>
      </c>
      <c r="L158" s="12">
        <f>_xlfn.MAXIFS(data[GƏLİR],data[id_customer],'4.Endirim2'!B158)</f>
        <v>66</v>
      </c>
    </row>
    <row r="159" spans="2:12" x14ac:dyDescent="0.25">
      <c r="B159" s="18" t="s">
        <v>669</v>
      </c>
      <c r="C159" s="1">
        <f>VLOOKUP('4.Endirim2'!B159,'4.Endirim'!$E$3:$M$1948,6,FALSE)</f>
        <v>45013</v>
      </c>
      <c r="D159">
        <f>VLOOKUP('4.Endirim2'!B159,'4.Endirim'!$E$3:$M$1948,7,FALSE)</f>
        <v>28</v>
      </c>
      <c r="E159">
        <f>VLOOKUP('4.Endirim2'!B159,'4.Endirim'!$E$3:$M$1948,8,FALSE)</f>
        <v>25</v>
      </c>
      <c r="F159" t="str">
        <f>IF(E159&gt;=D159,"endirim yoxdur","Endirim" &amp;" "&amp; VLOOKUP('4.Endirim2'!B159,'4.Endirim'!$E$4:$M$1948,7,FALSE))</f>
        <v>Endirim 28</v>
      </c>
      <c r="G159" t="str">
        <f t="shared" si="2"/>
        <v>cam13</v>
      </c>
      <c r="J159" s="4" t="s">
        <v>1049</v>
      </c>
      <c r="K159" s="4" t="s">
        <v>18</v>
      </c>
      <c r="L159" s="12">
        <f>_xlfn.MAXIFS(data[GƏLİR],data[id_customer],'4.Endirim2'!B159)</f>
        <v>28</v>
      </c>
    </row>
    <row r="160" spans="2:12" x14ac:dyDescent="0.25">
      <c r="B160" s="18" t="s">
        <v>673</v>
      </c>
      <c r="C160" s="1">
        <f>VLOOKUP('4.Endirim2'!B160,'4.Endirim'!$E$3:$M$1948,6,FALSE)</f>
        <v>44572</v>
      </c>
      <c r="D160">
        <f>VLOOKUP('4.Endirim2'!B160,'4.Endirim'!$E$3:$M$1948,7,FALSE)</f>
        <v>26</v>
      </c>
      <c r="E160">
        <f>VLOOKUP('4.Endirim2'!B160,'4.Endirim'!$E$3:$M$1948,8,FALSE)</f>
        <v>26</v>
      </c>
      <c r="F160" t="str">
        <f>IF(E160&gt;=D160,"endirim yoxdur","Endirim" &amp;" "&amp; VLOOKUP('4.Endirim2'!B160,'4.Endirim'!$E$4:$M$1948,7,FALSE))</f>
        <v>endirim yoxdur</v>
      </c>
      <c r="G160" t="str">
        <f t="shared" si="2"/>
        <v>cam02</v>
      </c>
      <c r="J160" s="4" t="s">
        <v>1069</v>
      </c>
      <c r="K160" s="4" t="s">
        <v>18</v>
      </c>
      <c r="L160" s="12">
        <f>_xlfn.MAXIFS(data[GƏLİR],data[id_customer],'4.Endirim2'!B160)</f>
        <v>26</v>
      </c>
    </row>
    <row r="161" spans="2:12" x14ac:dyDescent="0.25">
      <c r="B161" s="18" t="s">
        <v>677</v>
      </c>
      <c r="C161" s="1">
        <f>VLOOKUP('4.Endirim2'!B161,'4.Endirim'!$E$3:$M$1948,6,FALSE)</f>
        <v>45009</v>
      </c>
      <c r="D161">
        <f>VLOOKUP('4.Endirim2'!B161,'4.Endirim'!$E$3:$M$1948,7,FALSE)</f>
        <v>27</v>
      </c>
      <c r="E161">
        <f>VLOOKUP('4.Endirim2'!B161,'4.Endirim'!$E$3:$M$1948,8,FALSE)</f>
        <v>27</v>
      </c>
      <c r="F161" t="str">
        <f>IF(E161&gt;=D161,"endirim yoxdur","Endirim" &amp;" "&amp; VLOOKUP('4.Endirim2'!B161,'4.Endirim'!$E$4:$M$1948,7,FALSE))</f>
        <v>endirim yoxdur</v>
      </c>
      <c r="G161" t="str">
        <f t="shared" si="2"/>
        <v>cam08</v>
      </c>
      <c r="J161" s="4" t="s">
        <v>1077</v>
      </c>
      <c r="K161" s="4" t="s">
        <v>18</v>
      </c>
      <c r="L161" s="12">
        <f>_xlfn.MAXIFS(data[GƏLİR],data[id_customer],'4.Endirim2'!B161)</f>
        <v>27</v>
      </c>
    </row>
    <row r="162" spans="2:12" x14ac:dyDescent="0.25">
      <c r="B162" s="17" t="s">
        <v>681</v>
      </c>
      <c r="C162" s="1">
        <f>VLOOKUP('4.Endirim2'!B162,'4.Endirim'!$E$3:$M$1948,6,FALSE)</f>
        <v>44775</v>
      </c>
      <c r="D162">
        <f>VLOOKUP('4.Endirim2'!B162,'4.Endirim'!$E$3:$M$1948,7,FALSE)</f>
        <v>75</v>
      </c>
      <c r="E162">
        <f>VLOOKUP('4.Endirim2'!B162,'4.Endirim'!$E$3:$M$1948,8,FALSE)</f>
        <v>75</v>
      </c>
      <c r="F162" t="str">
        <f>IF(E162&gt;=D162,"endirim yoxdur","Endirim" &amp;" "&amp; VLOOKUP('4.Endirim2'!B162,'4.Endirim'!$E$4:$M$1948,7,FALSE))</f>
        <v>endirim yoxdur</v>
      </c>
      <c r="G162" t="str">
        <f t="shared" si="2"/>
        <v>cam03</v>
      </c>
      <c r="J162" s="4" t="s">
        <v>1129</v>
      </c>
      <c r="K162" s="4" t="s">
        <v>18</v>
      </c>
      <c r="L162" s="12">
        <f>_xlfn.MAXIFS(data[GƏLİR],data[id_customer],'4.Endirim2'!B162)</f>
        <v>75</v>
      </c>
    </row>
    <row r="163" spans="2:12" x14ac:dyDescent="0.25">
      <c r="B163" s="18" t="s">
        <v>685</v>
      </c>
      <c r="C163" s="1">
        <f>VLOOKUP('4.Endirim2'!B163,'4.Endirim'!$E$3:$M$1948,6,FALSE)</f>
        <v>44642</v>
      </c>
      <c r="D163">
        <f>VLOOKUP('4.Endirim2'!B163,'4.Endirim'!$E$3:$M$1948,7,FALSE)</f>
        <v>25</v>
      </c>
      <c r="E163">
        <f>VLOOKUP('4.Endirim2'!B163,'4.Endirim'!$E$3:$M$1948,8,FALSE)</f>
        <v>25</v>
      </c>
      <c r="F163" t="str">
        <f>IF(E163&gt;=D163,"endirim yoxdur","Endirim" &amp;" "&amp; VLOOKUP('4.Endirim2'!B163,'4.Endirim'!$E$4:$M$1948,7,FALSE))</f>
        <v>endirim yoxdur</v>
      </c>
      <c r="G163" t="str">
        <f t="shared" si="2"/>
        <v>cam15</v>
      </c>
      <c r="J163" s="4" t="s">
        <v>1137</v>
      </c>
      <c r="K163" s="4" t="s">
        <v>18</v>
      </c>
      <c r="L163" s="12">
        <f>_xlfn.MAXIFS(data[GƏLİR],data[id_customer],'4.Endirim2'!B163)</f>
        <v>25</v>
      </c>
    </row>
    <row r="164" spans="2:12" x14ac:dyDescent="0.25">
      <c r="B164" s="18" t="s">
        <v>689</v>
      </c>
      <c r="C164" s="1">
        <f>VLOOKUP('4.Endirim2'!B164,'4.Endirim'!$E$3:$M$1948,6,FALSE)</f>
        <v>44929</v>
      </c>
      <c r="D164">
        <f>VLOOKUP('4.Endirim2'!B164,'4.Endirim'!$E$3:$M$1948,7,FALSE)</f>
        <v>65</v>
      </c>
      <c r="E164">
        <f>VLOOKUP('4.Endirim2'!B164,'4.Endirim'!$E$3:$M$1948,8,FALSE)</f>
        <v>65</v>
      </c>
      <c r="F164" t="str">
        <f>IF(E164&gt;=D164,"endirim yoxdur","Endirim" &amp;" "&amp; VLOOKUP('4.Endirim2'!B164,'4.Endirim'!$E$4:$M$1948,7,FALSE))</f>
        <v>endirim yoxdur</v>
      </c>
      <c r="G164" t="str">
        <f t="shared" si="2"/>
        <v>cam14</v>
      </c>
      <c r="J164" s="4" t="s">
        <v>1209</v>
      </c>
      <c r="K164" s="4" t="s">
        <v>18</v>
      </c>
      <c r="L164" s="12">
        <f>_xlfn.MAXIFS(data[GƏLİR],data[id_customer],'4.Endirim2'!B164)</f>
        <v>65</v>
      </c>
    </row>
    <row r="165" spans="2:12" x14ac:dyDescent="0.25">
      <c r="B165" s="18" t="s">
        <v>693</v>
      </c>
      <c r="C165" s="1">
        <f>VLOOKUP('4.Endirim2'!B165,'4.Endirim'!$E$3:$M$1948,6,FALSE)</f>
        <v>44746</v>
      </c>
      <c r="D165">
        <f>VLOOKUP('4.Endirim2'!B165,'4.Endirim'!$E$3:$M$1948,7,FALSE)</f>
        <v>75</v>
      </c>
      <c r="E165">
        <f>VLOOKUP('4.Endirim2'!B165,'4.Endirim'!$E$3:$M$1948,8,FALSE)</f>
        <v>10</v>
      </c>
      <c r="F165" t="str">
        <f>IF(E165&gt;=D165,"endirim yoxdur","Endirim" &amp;" "&amp; VLOOKUP('4.Endirim2'!B165,'4.Endirim'!$E$4:$M$1948,7,FALSE))</f>
        <v>Endirim 75</v>
      </c>
      <c r="G165" t="str">
        <f t="shared" si="2"/>
        <v>cam01</v>
      </c>
      <c r="J165" s="4" t="s">
        <v>1217</v>
      </c>
      <c r="K165" s="4" t="s">
        <v>18</v>
      </c>
      <c r="L165" s="12">
        <f>_xlfn.MAXIFS(data[GƏLİR],data[id_customer],'4.Endirim2'!B165)</f>
        <v>75</v>
      </c>
    </row>
    <row r="166" spans="2:12" x14ac:dyDescent="0.25">
      <c r="B166" s="17" t="s">
        <v>697</v>
      </c>
      <c r="C166" s="1">
        <f>VLOOKUP('4.Endirim2'!B166,'4.Endirim'!$E$3:$M$1948,6,FALSE)</f>
        <v>44967</v>
      </c>
      <c r="D166">
        <f>VLOOKUP('4.Endirim2'!B166,'4.Endirim'!$E$3:$M$1948,7,FALSE)</f>
        <v>25</v>
      </c>
      <c r="E166">
        <f>VLOOKUP('4.Endirim2'!B166,'4.Endirim'!$E$3:$M$1948,8,FALSE)</f>
        <v>22</v>
      </c>
      <c r="F166" t="str">
        <f>IF(E166&gt;=D166,"endirim yoxdur","Endirim" &amp;" "&amp; VLOOKUP('4.Endirim2'!B166,'4.Endirim'!$E$4:$M$1948,7,FALSE))</f>
        <v>Endirim 25</v>
      </c>
      <c r="G166" t="str">
        <f t="shared" si="2"/>
        <v>cam07</v>
      </c>
      <c r="J166" s="4" t="s">
        <v>1297</v>
      </c>
      <c r="K166" s="4" t="s">
        <v>18</v>
      </c>
      <c r="L166" s="12">
        <f>_xlfn.MAXIFS(data[GƏLİR],data[id_customer],'4.Endirim2'!B166)</f>
        <v>25</v>
      </c>
    </row>
    <row r="167" spans="2:12" x14ac:dyDescent="0.25">
      <c r="B167" s="18" t="s">
        <v>701</v>
      </c>
      <c r="C167" s="1">
        <f>VLOOKUP('4.Endirim2'!B167,'4.Endirim'!$E$3:$M$1948,6,FALSE)</f>
        <v>44933</v>
      </c>
      <c r="D167">
        <f>VLOOKUP('4.Endirim2'!B167,'4.Endirim'!$E$3:$M$1948,7,FALSE)</f>
        <v>62</v>
      </c>
      <c r="E167">
        <f>VLOOKUP('4.Endirim2'!B167,'4.Endirim'!$E$3:$M$1948,8,FALSE)</f>
        <v>62</v>
      </c>
      <c r="F167" t="str">
        <f>IF(E167&gt;=D167,"endirim yoxdur","Endirim" &amp;" "&amp; VLOOKUP('4.Endirim2'!B167,'4.Endirim'!$E$4:$M$1948,7,FALSE))</f>
        <v>endirim yoxdur</v>
      </c>
      <c r="G167" t="str">
        <f t="shared" si="2"/>
        <v>cam03</v>
      </c>
      <c r="J167" s="4" t="s">
        <v>1309</v>
      </c>
      <c r="K167" s="4" t="s">
        <v>18</v>
      </c>
      <c r="L167" s="12">
        <f>_xlfn.MAXIFS(data[GƏLİR],data[id_customer],'4.Endirim2'!B167)</f>
        <v>62</v>
      </c>
    </row>
    <row r="168" spans="2:12" x14ac:dyDescent="0.25">
      <c r="B168" s="17" t="s">
        <v>705</v>
      </c>
      <c r="C168" s="1">
        <f>VLOOKUP('4.Endirim2'!B168,'4.Endirim'!$E$3:$M$1948,6,FALSE)</f>
        <v>44929</v>
      </c>
      <c r="D168">
        <f>VLOOKUP('4.Endirim2'!B168,'4.Endirim'!$E$3:$M$1948,7,FALSE)</f>
        <v>62</v>
      </c>
      <c r="E168">
        <f>VLOOKUP('4.Endirim2'!B168,'4.Endirim'!$E$3:$M$1948,8,FALSE)</f>
        <v>10</v>
      </c>
      <c r="F168" t="str">
        <f>IF(E168&gt;=D168,"endirim yoxdur","Endirim" &amp;" "&amp; VLOOKUP('4.Endirim2'!B168,'4.Endirim'!$E$4:$M$1948,7,FALSE))</f>
        <v>Endirim 62</v>
      </c>
      <c r="G168" t="str">
        <f t="shared" si="2"/>
        <v>cam01</v>
      </c>
      <c r="J168" s="4" t="s">
        <v>1337</v>
      </c>
      <c r="K168" s="4" t="s">
        <v>18</v>
      </c>
      <c r="L168" s="12">
        <f>_xlfn.MAXIFS(data[GƏLİR],data[id_customer],'4.Endirim2'!B168)</f>
        <v>62</v>
      </c>
    </row>
    <row r="169" spans="2:12" x14ac:dyDescent="0.25">
      <c r="B169" s="18" t="s">
        <v>709</v>
      </c>
      <c r="C169" s="1">
        <f>VLOOKUP('4.Endirim2'!B169,'4.Endirim'!$E$3:$M$1948,6,FALSE)</f>
        <v>44919</v>
      </c>
      <c r="D169">
        <f>VLOOKUP('4.Endirim2'!B169,'4.Endirim'!$E$3:$M$1948,7,FALSE)</f>
        <v>29</v>
      </c>
      <c r="E169">
        <f>VLOOKUP('4.Endirim2'!B169,'4.Endirim'!$E$3:$M$1948,8,FALSE)</f>
        <v>14</v>
      </c>
      <c r="F169" t="str">
        <f>IF(E169&gt;=D169,"endirim yoxdur","Endirim" &amp;" "&amp; VLOOKUP('4.Endirim2'!B169,'4.Endirim'!$E$4:$M$1948,7,FALSE))</f>
        <v>Endirim 29</v>
      </c>
      <c r="G169" t="str">
        <f t="shared" si="2"/>
        <v>cam17</v>
      </c>
      <c r="J169" s="4" t="s">
        <v>1437</v>
      </c>
      <c r="K169" s="4" t="s">
        <v>18</v>
      </c>
      <c r="L169" s="12">
        <f>_xlfn.MAXIFS(data[GƏLİR],data[id_customer],'4.Endirim2'!B169)</f>
        <v>29</v>
      </c>
    </row>
    <row r="170" spans="2:12" x14ac:dyDescent="0.25">
      <c r="B170" s="17" t="s">
        <v>713</v>
      </c>
      <c r="C170" s="1">
        <f>VLOOKUP('4.Endirim2'!B170,'4.Endirim'!$E$3:$M$1948,6,FALSE)</f>
        <v>44604</v>
      </c>
      <c r="D170">
        <f>VLOOKUP('4.Endirim2'!B170,'4.Endirim'!$E$3:$M$1948,7,FALSE)</f>
        <v>26</v>
      </c>
      <c r="E170">
        <f>VLOOKUP('4.Endirim2'!B170,'4.Endirim'!$E$3:$M$1948,8,FALSE)</f>
        <v>26</v>
      </c>
      <c r="F170" t="str">
        <f>IF(E170&gt;=D170,"endirim yoxdur","Endirim" &amp;" "&amp; VLOOKUP('4.Endirim2'!B170,'4.Endirim'!$E$4:$M$1948,7,FALSE))</f>
        <v>endirim yoxdur</v>
      </c>
      <c r="G170" t="str">
        <f t="shared" si="2"/>
        <v>cam02</v>
      </c>
      <c r="J170" s="4" t="s">
        <v>1449</v>
      </c>
      <c r="K170" s="4" t="s">
        <v>18</v>
      </c>
      <c r="L170" s="12">
        <f>_xlfn.MAXIFS(data[GƏLİR],data[id_customer],'4.Endirim2'!B170)</f>
        <v>26</v>
      </c>
    </row>
    <row r="171" spans="2:12" x14ac:dyDescent="0.25">
      <c r="B171" s="17" t="s">
        <v>717</v>
      </c>
      <c r="C171" s="1">
        <f>VLOOKUP('4.Endirim2'!B171,'4.Endirim'!$E$3:$M$1948,6,FALSE)</f>
        <v>44891</v>
      </c>
      <c r="D171">
        <f>VLOOKUP('4.Endirim2'!B171,'4.Endirim'!$E$3:$M$1948,7,FALSE)</f>
        <v>65</v>
      </c>
      <c r="E171">
        <f>VLOOKUP('4.Endirim2'!B171,'4.Endirim'!$E$3:$M$1948,8,FALSE)</f>
        <v>65</v>
      </c>
      <c r="F171" t="str">
        <f>IF(E171&gt;=D171,"endirim yoxdur","Endirim" &amp;" "&amp; VLOOKUP('4.Endirim2'!B171,'4.Endirim'!$E$4:$M$1948,7,FALSE))</f>
        <v>endirim yoxdur</v>
      </c>
      <c r="G171" t="str">
        <f t="shared" si="2"/>
        <v>cam12</v>
      </c>
      <c r="J171" s="4" t="s">
        <v>1473</v>
      </c>
      <c r="K171" s="4" t="s">
        <v>18</v>
      </c>
      <c r="L171" s="12">
        <f>_xlfn.MAXIFS(data[GƏLİR],data[id_customer],'4.Endirim2'!B171)</f>
        <v>65</v>
      </c>
    </row>
    <row r="172" spans="2:12" x14ac:dyDescent="0.25">
      <c r="B172" s="17" t="s">
        <v>721</v>
      </c>
      <c r="C172" s="1">
        <f>VLOOKUP('4.Endirim2'!B172,'4.Endirim'!$E$3:$M$1948,6,FALSE)</f>
        <v>44858</v>
      </c>
      <c r="D172">
        <f>VLOOKUP('4.Endirim2'!B172,'4.Endirim'!$E$3:$M$1948,7,FALSE)</f>
        <v>29</v>
      </c>
      <c r="E172">
        <f>VLOOKUP('4.Endirim2'!B172,'4.Endirim'!$E$3:$M$1948,8,FALSE)</f>
        <v>29</v>
      </c>
      <c r="F172" t="str">
        <f>IF(E172&gt;=D172,"endirim yoxdur","Endirim" &amp;" "&amp; VLOOKUP('4.Endirim2'!B172,'4.Endirim'!$E$4:$M$1948,7,FALSE))</f>
        <v>endirim yoxdur</v>
      </c>
      <c r="G172" t="str">
        <f t="shared" si="2"/>
        <v>cam17</v>
      </c>
      <c r="J172" s="4" t="s">
        <v>1481</v>
      </c>
      <c r="K172" s="4" t="s">
        <v>18</v>
      </c>
      <c r="L172" s="12">
        <f>_xlfn.MAXIFS(data[GƏLİR],data[id_customer],'4.Endirim2'!B172)</f>
        <v>29</v>
      </c>
    </row>
    <row r="173" spans="2:12" x14ac:dyDescent="0.25">
      <c r="B173" s="18" t="s">
        <v>725</v>
      </c>
      <c r="C173" s="1">
        <f>VLOOKUP('4.Endirim2'!B173,'4.Endirim'!$E$3:$M$1948,6,FALSE)</f>
        <v>45022</v>
      </c>
      <c r="D173">
        <f>VLOOKUP('4.Endirim2'!B173,'4.Endirim'!$E$3:$M$1948,7,FALSE)</f>
        <v>26</v>
      </c>
      <c r="E173">
        <f>VLOOKUP('4.Endirim2'!B173,'4.Endirim'!$E$3:$M$1948,8,FALSE)</f>
        <v>26</v>
      </c>
      <c r="F173" t="str">
        <f>IF(E173&gt;=D173,"endirim yoxdur","Endirim" &amp;" "&amp; VLOOKUP('4.Endirim2'!B173,'4.Endirim'!$E$4:$M$1948,7,FALSE))</f>
        <v>endirim yoxdur</v>
      </c>
      <c r="G173" t="str">
        <f t="shared" si="2"/>
        <v>cam04</v>
      </c>
      <c r="J173" s="4" t="s">
        <v>1493</v>
      </c>
      <c r="K173" s="4" t="s">
        <v>18</v>
      </c>
      <c r="L173" s="12">
        <f>_xlfn.MAXIFS(data[GƏLİR],data[id_customer],'4.Endirim2'!B173)</f>
        <v>26</v>
      </c>
    </row>
    <row r="174" spans="2:12" x14ac:dyDescent="0.25">
      <c r="B174" s="18" t="s">
        <v>729</v>
      </c>
      <c r="C174" s="1">
        <f>VLOOKUP('4.Endirim2'!B174,'4.Endirim'!$E$3:$M$1948,6,FALSE)</f>
        <v>44873</v>
      </c>
      <c r="D174">
        <f>VLOOKUP('4.Endirim2'!B174,'4.Endirim'!$E$3:$M$1948,7,FALSE)</f>
        <v>29</v>
      </c>
      <c r="E174">
        <f>VLOOKUP('4.Endirim2'!B174,'4.Endirim'!$E$3:$M$1948,8,FALSE)</f>
        <v>29</v>
      </c>
      <c r="F174" t="str">
        <f>IF(E174&gt;=D174,"endirim yoxdur","Endirim" &amp;" "&amp; VLOOKUP('4.Endirim2'!B174,'4.Endirim'!$E$4:$M$1948,7,FALSE))</f>
        <v>endirim yoxdur</v>
      </c>
      <c r="G174" t="str">
        <f t="shared" si="2"/>
        <v>cam17</v>
      </c>
      <c r="J174" s="4" t="s">
        <v>1505</v>
      </c>
      <c r="K174" s="4" t="s">
        <v>18</v>
      </c>
      <c r="L174" s="12">
        <f>_xlfn.MAXIFS(data[GƏLİR],data[id_customer],'4.Endirim2'!B174)</f>
        <v>29</v>
      </c>
    </row>
    <row r="175" spans="2:12" x14ac:dyDescent="0.25">
      <c r="B175" s="17" t="s">
        <v>733</v>
      </c>
      <c r="C175" s="1">
        <f>VLOOKUP('4.Endirim2'!B175,'4.Endirim'!$E$3:$M$1948,6,FALSE)</f>
        <v>44562</v>
      </c>
      <c r="D175">
        <f>VLOOKUP('4.Endirim2'!B175,'4.Endirim'!$E$3:$M$1948,7,FALSE)</f>
        <v>65</v>
      </c>
      <c r="E175">
        <f>VLOOKUP('4.Endirim2'!B175,'4.Endirim'!$E$3:$M$1948,8,FALSE)</f>
        <v>65</v>
      </c>
      <c r="F175" t="str">
        <f>IF(E175&gt;=D175,"endirim yoxdur","Endirim" &amp;" "&amp; VLOOKUP('4.Endirim2'!B175,'4.Endirim'!$E$4:$M$1948,7,FALSE))</f>
        <v>endirim yoxdur</v>
      </c>
      <c r="G175" t="str">
        <f t="shared" si="2"/>
        <v>cam12</v>
      </c>
      <c r="J175" s="4" t="s">
        <v>1557</v>
      </c>
      <c r="K175" s="4" t="s">
        <v>18</v>
      </c>
      <c r="L175" s="12">
        <f>_xlfn.MAXIFS(data[GƏLİR],data[id_customer],'4.Endirim2'!B175)</f>
        <v>65</v>
      </c>
    </row>
    <row r="176" spans="2:12" x14ac:dyDescent="0.25">
      <c r="B176" s="18" t="s">
        <v>737</v>
      </c>
      <c r="C176" s="1">
        <f>VLOOKUP('4.Endirim2'!B176,'4.Endirim'!$E$3:$M$1948,6,FALSE)</f>
        <v>44978</v>
      </c>
      <c r="D176">
        <f>VLOOKUP('4.Endirim2'!B176,'4.Endirim'!$E$3:$M$1948,7,FALSE)</f>
        <v>75</v>
      </c>
      <c r="E176">
        <f>VLOOKUP('4.Endirim2'!B176,'4.Endirim'!$E$3:$M$1948,8,FALSE)</f>
        <v>14</v>
      </c>
      <c r="F176" t="str">
        <f>IF(E176&gt;=D176,"endirim yoxdur","Endirim" &amp;" "&amp; VLOOKUP('4.Endirim2'!B176,'4.Endirim'!$E$4:$M$1948,7,FALSE))</f>
        <v>Endirim 75</v>
      </c>
      <c r="G176" t="str">
        <f t="shared" si="2"/>
        <v>cam15</v>
      </c>
      <c r="J176" s="4" t="s">
        <v>1577</v>
      </c>
      <c r="K176" s="4" t="s">
        <v>18</v>
      </c>
      <c r="L176" s="12">
        <f>_xlfn.MAXIFS(data[GƏLİR],data[id_customer],'4.Endirim2'!B176)</f>
        <v>75</v>
      </c>
    </row>
    <row r="177" spans="2:12" x14ac:dyDescent="0.25">
      <c r="B177" s="18" t="s">
        <v>741</v>
      </c>
      <c r="C177" s="1">
        <f>VLOOKUP('4.Endirim2'!B177,'4.Endirim'!$E$3:$M$1948,6,FALSE)</f>
        <v>44980</v>
      </c>
      <c r="D177">
        <f>VLOOKUP('4.Endirim2'!B177,'4.Endirim'!$E$3:$M$1948,7,FALSE)</f>
        <v>27</v>
      </c>
      <c r="E177">
        <f>VLOOKUP('4.Endirim2'!B177,'4.Endirim'!$E$3:$M$1948,8,FALSE)</f>
        <v>25</v>
      </c>
      <c r="F177" t="str">
        <f>IF(E177&gt;=D177,"endirim yoxdur","Endirim" &amp;" "&amp; VLOOKUP('4.Endirim2'!B177,'4.Endirim'!$E$4:$M$1948,7,FALSE))</f>
        <v>Endirim 27</v>
      </c>
      <c r="G177" t="str">
        <f t="shared" si="2"/>
        <v>cam08</v>
      </c>
      <c r="J177" s="4" t="s">
        <v>1649</v>
      </c>
      <c r="K177" s="4" t="s">
        <v>18</v>
      </c>
      <c r="L177" s="12">
        <f>_xlfn.MAXIFS(data[GƏLİR],data[id_customer],'4.Endirim2'!B177)</f>
        <v>27</v>
      </c>
    </row>
    <row r="178" spans="2:12" x14ac:dyDescent="0.25">
      <c r="B178" s="18" t="s">
        <v>745</v>
      </c>
      <c r="C178" s="1">
        <f>VLOOKUP('4.Endirim2'!B178,'4.Endirim'!$E$3:$M$1948,6,FALSE)</f>
        <v>44836</v>
      </c>
      <c r="D178">
        <f>VLOOKUP('4.Endirim2'!B178,'4.Endirim'!$E$3:$M$1948,7,FALSE)</f>
        <v>62</v>
      </c>
      <c r="E178">
        <f>VLOOKUP('4.Endirim2'!B178,'4.Endirim'!$E$3:$M$1948,8,FALSE)</f>
        <v>62</v>
      </c>
      <c r="F178" t="str">
        <f>IF(E178&gt;=D178,"endirim yoxdur","Endirim" &amp;" "&amp; VLOOKUP('4.Endirim2'!B178,'4.Endirim'!$E$4:$M$1948,7,FALSE))</f>
        <v>endirim yoxdur</v>
      </c>
      <c r="G178" t="str">
        <f t="shared" si="2"/>
        <v>cam13</v>
      </c>
      <c r="J178" s="4" t="s">
        <v>1657</v>
      </c>
      <c r="K178" s="4" t="s">
        <v>18</v>
      </c>
      <c r="L178" s="12">
        <f>_xlfn.MAXIFS(data[GƏLİR],data[id_customer],'4.Endirim2'!B178)</f>
        <v>62</v>
      </c>
    </row>
    <row r="179" spans="2:12" x14ac:dyDescent="0.25">
      <c r="B179" s="18" t="s">
        <v>749</v>
      </c>
      <c r="C179" s="1">
        <f>VLOOKUP('4.Endirim2'!B179,'4.Endirim'!$E$3:$M$1948,6,FALSE)</f>
        <v>45040</v>
      </c>
      <c r="D179">
        <f>VLOOKUP('4.Endirim2'!B179,'4.Endirim'!$E$3:$M$1948,7,FALSE)</f>
        <v>66</v>
      </c>
      <c r="E179">
        <f>VLOOKUP('4.Endirim2'!B179,'4.Endirim'!$E$3:$M$1948,8,FALSE)</f>
        <v>66</v>
      </c>
      <c r="F179" t="str">
        <f>IF(E179&gt;=D179,"endirim yoxdur","Endirim" &amp;" "&amp; VLOOKUP('4.Endirim2'!B179,'4.Endirim'!$E$4:$M$1948,7,FALSE))</f>
        <v>endirim yoxdur</v>
      </c>
      <c r="G179" t="str">
        <f t="shared" si="2"/>
        <v>cam16</v>
      </c>
      <c r="J179" s="4" t="s">
        <v>1701</v>
      </c>
      <c r="K179" s="4" t="s">
        <v>18</v>
      </c>
      <c r="L179" s="12">
        <f>_xlfn.MAXIFS(data[GƏLİR],data[id_customer],'4.Endirim2'!B179)</f>
        <v>66</v>
      </c>
    </row>
    <row r="180" spans="2:12" x14ac:dyDescent="0.25">
      <c r="B180" s="18" t="s">
        <v>753</v>
      </c>
      <c r="C180" s="1">
        <f>VLOOKUP('4.Endirim2'!B180,'4.Endirim'!$E$3:$M$1948,6,FALSE)</f>
        <v>45026</v>
      </c>
      <c r="D180">
        <f>VLOOKUP('4.Endirim2'!B180,'4.Endirim'!$E$3:$M$1948,7,FALSE)</f>
        <v>66</v>
      </c>
      <c r="E180">
        <f>VLOOKUP('4.Endirim2'!B180,'4.Endirim'!$E$3:$M$1948,8,FALSE)</f>
        <v>26</v>
      </c>
      <c r="F180" t="str">
        <f>IF(E180&gt;=D180,"endirim yoxdur","Endirim" &amp;" "&amp; VLOOKUP('4.Endirim2'!B180,'4.Endirim'!$E$4:$M$1948,7,FALSE))</f>
        <v>Endirim 66</v>
      </c>
      <c r="G180" t="str">
        <f t="shared" si="2"/>
        <v>cam04</v>
      </c>
      <c r="J180" s="4" t="s">
        <v>1705</v>
      </c>
      <c r="K180" s="4" t="s">
        <v>18</v>
      </c>
      <c r="L180" s="12">
        <f>_xlfn.MAXIFS(data[GƏLİR],data[id_customer],'4.Endirim2'!B180)</f>
        <v>66</v>
      </c>
    </row>
    <row r="181" spans="2:12" x14ac:dyDescent="0.25">
      <c r="B181" s="17" t="s">
        <v>757</v>
      </c>
      <c r="C181" s="1">
        <f>VLOOKUP('4.Endirim2'!B181,'4.Endirim'!$E$3:$M$1948,6,FALSE)</f>
        <v>44717</v>
      </c>
      <c r="D181">
        <f>VLOOKUP('4.Endirim2'!B181,'4.Endirim'!$E$3:$M$1948,7,FALSE)</f>
        <v>66</v>
      </c>
      <c r="E181">
        <f>VLOOKUP('4.Endirim2'!B181,'4.Endirim'!$E$3:$M$1948,8,FALSE)</f>
        <v>25</v>
      </c>
      <c r="F181" t="str">
        <f>IF(E181&gt;=D181,"endirim yoxdur","Endirim" &amp;" "&amp; VLOOKUP('4.Endirim2'!B181,'4.Endirim'!$E$4:$M$1948,7,FALSE))</f>
        <v>Endirim 66</v>
      </c>
      <c r="G181" t="str">
        <f t="shared" si="2"/>
        <v>cam07</v>
      </c>
      <c r="J181" s="4" t="s">
        <v>1733</v>
      </c>
      <c r="K181" s="4" t="s">
        <v>18</v>
      </c>
      <c r="L181" s="12">
        <f>_xlfn.MAXIFS(data[GƏLİR],data[id_customer],'4.Endirim2'!B181)</f>
        <v>66</v>
      </c>
    </row>
    <row r="182" spans="2:12" x14ac:dyDescent="0.25">
      <c r="B182" s="17" t="s">
        <v>761</v>
      </c>
      <c r="C182" s="1">
        <f>VLOOKUP('4.Endirim2'!B182,'4.Endirim'!$E$3:$M$1948,6,FALSE)</f>
        <v>44757</v>
      </c>
      <c r="D182">
        <f>VLOOKUP('4.Endirim2'!B182,'4.Endirim'!$E$3:$M$1948,7,FALSE)</f>
        <v>28</v>
      </c>
      <c r="E182">
        <f>VLOOKUP('4.Endirim2'!B182,'4.Endirim'!$E$3:$M$1948,8,FALSE)</f>
        <v>28</v>
      </c>
      <c r="F182" t="str">
        <f>IF(E182&gt;=D182,"endirim yoxdur","Endirim" &amp;" "&amp; VLOOKUP('4.Endirim2'!B182,'4.Endirim'!$E$4:$M$1948,7,FALSE))</f>
        <v>endirim yoxdur</v>
      </c>
      <c r="G182" t="str">
        <f t="shared" si="2"/>
        <v>cam02</v>
      </c>
      <c r="J182" s="4" t="s">
        <v>1745</v>
      </c>
      <c r="K182" s="4" t="s">
        <v>18</v>
      </c>
      <c r="L182" s="12">
        <f>_xlfn.MAXIFS(data[GƏLİR],data[id_customer],'4.Endirim2'!B182)</f>
        <v>28</v>
      </c>
    </row>
    <row r="183" spans="2:12" x14ac:dyDescent="0.25">
      <c r="B183" s="18" t="s">
        <v>765</v>
      </c>
      <c r="C183" s="1">
        <f>VLOOKUP('4.Endirim2'!B183,'4.Endirim'!$E$3:$M$1948,6,FALSE)</f>
        <v>44916</v>
      </c>
      <c r="D183">
        <f>VLOOKUP('4.Endirim2'!B183,'4.Endirim'!$E$3:$M$1948,7,FALSE)</f>
        <v>28</v>
      </c>
      <c r="E183">
        <f>VLOOKUP('4.Endirim2'!B183,'4.Endirim'!$E$3:$M$1948,8,FALSE)</f>
        <v>25</v>
      </c>
      <c r="F183" t="str">
        <f>IF(E183&gt;=D183,"endirim yoxdur","Endirim" &amp;" "&amp; VLOOKUP('4.Endirim2'!B183,'4.Endirim'!$E$4:$M$1948,7,FALSE))</f>
        <v>Endirim 28</v>
      </c>
      <c r="G183" t="str">
        <f t="shared" si="2"/>
        <v>cam14</v>
      </c>
      <c r="J183" s="4" t="s">
        <v>1773</v>
      </c>
      <c r="K183" s="4" t="s">
        <v>18</v>
      </c>
      <c r="L183" s="12">
        <f>_xlfn.MAXIFS(data[GƏLİR],data[id_customer],'4.Endirim2'!B183)</f>
        <v>28</v>
      </c>
    </row>
    <row r="184" spans="2:12" x14ac:dyDescent="0.25">
      <c r="B184" s="17" t="s">
        <v>769</v>
      </c>
      <c r="C184" s="1">
        <f>VLOOKUP('4.Endirim2'!B184,'4.Endirim'!$E$3:$M$1948,6,FALSE)</f>
        <v>44793</v>
      </c>
      <c r="D184">
        <f>VLOOKUP('4.Endirim2'!B184,'4.Endirim'!$E$3:$M$1948,7,FALSE)</f>
        <v>28</v>
      </c>
      <c r="E184">
        <f>VLOOKUP('4.Endirim2'!B184,'4.Endirim'!$E$3:$M$1948,8,FALSE)</f>
        <v>16</v>
      </c>
      <c r="F184" t="str">
        <f>IF(E184&gt;=D184,"endirim yoxdur","Endirim" &amp;" "&amp; VLOOKUP('4.Endirim2'!B184,'4.Endirim'!$E$4:$M$1948,7,FALSE))</f>
        <v>Endirim 28</v>
      </c>
      <c r="G184" t="str">
        <f t="shared" si="2"/>
        <v>cam14</v>
      </c>
      <c r="J184" s="4" t="s">
        <v>1781</v>
      </c>
      <c r="K184" s="4" t="s">
        <v>18</v>
      </c>
      <c r="L184" s="12">
        <f>_xlfn.MAXIFS(data[GƏLİR],data[id_customer],'4.Endirim2'!B184)</f>
        <v>28</v>
      </c>
    </row>
    <row r="185" spans="2:12" x14ac:dyDescent="0.25">
      <c r="B185" s="18" t="s">
        <v>773</v>
      </c>
      <c r="C185" s="1">
        <f>VLOOKUP('4.Endirim2'!B185,'4.Endirim'!$E$3:$M$1948,6,FALSE)</f>
        <v>45030</v>
      </c>
      <c r="D185">
        <f>VLOOKUP('4.Endirim2'!B185,'4.Endirim'!$E$3:$M$1948,7,FALSE)</f>
        <v>27</v>
      </c>
      <c r="E185">
        <f>VLOOKUP('4.Endirim2'!B185,'4.Endirim'!$E$3:$M$1948,8,FALSE)</f>
        <v>10</v>
      </c>
      <c r="F185" t="str">
        <f>IF(E185&gt;=D185,"endirim yoxdur","Endirim" &amp;" "&amp; VLOOKUP('4.Endirim2'!B185,'4.Endirim'!$E$4:$M$1948,7,FALSE))</f>
        <v>Endirim 27</v>
      </c>
      <c r="G185" t="str">
        <f t="shared" si="2"/>
        <v>cam08</v>
      </c>
      <c r="J185" s="4" t="s">
        <v>1801</v>
      </c>
      <c r="K185" s="4" t="s">
        <v>18</v>
      </c>
      <c r="L185" s="12">
        <f>_xlfn.MAXIFS(data[GƏLİR],data[id_customer],'4.Endirim2'!B185)</f>
        <v>27</v>
      </c>
    </row>
    <row r="186" spans="2:12" x14ac:dyDescent="0.25">
      <c r="B186" s="18" t="s">
        <v>777</v>
      </c>
      <c r="C186" s="1">
        <f>VLOOKUP('4.Endirim2'!B186,'4.Endirim'!$E$3:$M$1948,6,FALSE)</f>
        <v>44760</v>
      </c>
      <c r="D186">
        <f>VLOOKUP('4.Endirim2'!B186,'4.Endirim'!$E$3:$M$1948,7,FALSE)</f>
        <v>29</v>
      </c>
      <c r="E186">
        <f>VLOOKUP('4.Endirim2'!B186,'4.Endirim'!$E$3:$M$1948,8,FALSE)</f>
        <v>29</v>
      </c>
      <c r="F186" t="str">
        <f>IF(E186&gt;=D186,"endirim yoxdur","Endirim" &amp;" "&amp; VLOOKUP('4.Endirim2'!B186,'4.Endirim'!$E$4:$M$1948,7,FALSE))</f>
        <v>endirim yoxdur</v>
      </c>
      <c r="G186" t="str">
        <f t="shared" si="2"/>
        <v>cam17</v>
      </c>
      <c r="J186" s="4" t="s">
        <v>1861</v>
      </c>
      <c r="K186" s="4" t="s">
        <v>18</v>
      </c>
      <c r="L186" s="12">
        <f>_xlfn.MAXIFS(data[GƏLİR],data[id_customer],'4.Endirim2'!B186)</f>
        <v>29</v>
      </c>
    </row>
    <row r="187" spans="2:12" x14ac:dyDescent="0.25">
      <c r="B187" s="18" t="s">
        <v>781</v>
      </c>
      <c r="C187" s="1">
        <f>VLOOKUP('4.Endirim2'!B187,'4.Endirim'!$E$3:$M$1948,6,FALSE)</f>
        <v>44961</v>
      </c>
      <c r="D187">
        <f>VLOOKUP('4.Endirim2'!B187,'4.Endirim'!$E$3:$M$1948,7,FALSE)</f>
        <v>75</v>
      </c>
      <c r="E187">
        <f>VLOOKUP('4.Endirim2'!B187,'4.Endirim'!$E$3:$M$1948,8,FALSE)</f>
        <v>26</v>
      </c>
      <c r="F187" t="str">
        <f>IF(E187&gt;=D187,"endirim yoxdur","Endirim" &amp;" "&amp; VLOOKUP('4.Endirim2'!B187,'4.Endirim'!$E$4:$M$1948,7,FALSE))</f>
        <v>Endirim 75</v>
      </c>
      <c r="G187" t="str">
        <f t="shared" si="2"/>
        <v>cam04</v>
      </c>
      <c r="J187" s="4" t="s">
        <v>1925</v>
      </c>
      <c r="K187" s="4" t="s">
        <v>18</v>
      </c>
      <c r="L187" s="12">
        <f>_xlfn.MAXIFS(data[GƏLİR],data[id_customer],'4.Endirim2'!B187)</f>
        <v>75</v>
      </c>
    </row>
    <row r="188" spans="2:12" x14ac:dyDescent="0.25">
      <c r="B188" s="18" t="s">
        <v>785</v>
      </c>
      <c r="C188" s="1">
        <f>VLOOKUP('4.Endirim2'!B188,'4.Endirim'!$E$3:$M$1948,6,FALSE)</f>
        <v>45037</v>
      </c>
      <c r="D188">
        <f>VLOOKUP('4.Endirim2'!B188,'4.Endirim'!$E$3:$M$1948,7,FALSE)</f>
        <v>25</v>
      </c>
      <c r="E188">
        <f>VLOOKUP('4.Endirim2'!B188,'4.Endirim'!$E$3:$M$1948,8,FALSE)</f>
        <v>25</v>
      </c>
      <c r="F188" t="str">
        <f>IF(E188&gt;=D188,"endirim yoxdur","Endirim" &amp;" "&amp; VLOOKUP('4.Endirim2'!B188,'4.Endirim'!$E$4:$M$1948,7,FALSE))</f>
        <v>endirim yoxdur</v>
      </c>
      <c r="G188" t="str">
        <f t="shared" si="2"/>
        <v>cam13</v>
      </c>
      <c r="J188" s="4" t="s">
        <v>1981</v>
      </c>
      <c r="K188" s="4" t="s">
        <v>18</v>
      </c>
      <c r="L188" s="12">
        <f>_xlfn.MAXIFS(data[GƏLİR],data[id_customer],'4.Endirim2'!B188)</f>
        <v>25</v>
      </c>
    </row>
    <row r="189" spans="2:12" x14ac:dyDescent="0.25">
      <c r="B189" s="18" t="s">
        <v>789</v>
      </c>
      <c r="C189" s="1">
        <f>VLOOKUP('4.Endirim2'!B189,'4.Endirim'!$E$3:$M$1948,6,FALSE)</f>
        <v>44776</v>
      </c>
      <c r="D189">
        <f>VLOOKUP('4.Endirim2'!B189,'4.Endirim'!$E$3:$M$1948,7,FALSE)</f>
        <v>65</v>
      </c>
      <c r="E189">
        <f>VLOOKUP('4.Endirim2'!B189,'4.Endirim'!$E$3:$M$1948,8,FALSE)</f>
        <v>65</v>
      </c>
      <c r="F189" t="str">
        <f>IF(E189&gt;=D189,"endirim yoxdur","Endirim" &amp;" "&amp; VLOOKUP('4.Endirim2'!B189,'4.Endirim'!$E$4:$M$1948,7,FALSE))</f>
        <v>endirim yoxdur</v>
      </c>
      <c r="G189" t="str">
        <f t="shared" si="2"/>
        <v>cam12</v>
      </c>
      <c r="J189" s="4" t="s">
        <v>2025</v>
      </c>
      <c r="K189" s="4" t="s">
        <v>18</v>
      </c>
      <c r="L189" s="12">
        <f>_xlfn.MAXIFS(data[GƏLİR],data[id_customer],'4.Endirim2'!B189)</f>
        <v>65</v>
      </c>
    </row>
    <row r="190" spans="2:12" x14ac:dyDescent="0.25">
      <c r="B190" s="18" t="s">
        <v>793</v>
      </c>
      <c r="C190" s="1">
        <f>VLOOKUP('4.Endirim2'!B190,'4.Endirim'!$E$3:$M$1948,6,FALSE)</f>
        <v>44807</v>
      </c>
      <c r="D190">
        <f>VLOOKUP('4.Endirim2'!B190,'4.Endirim'!$E$3:$M$1948,7,FALSE)</f>
        <v>66</v>
      </c>
      <c r="E190">
        <f>VLOOKUP('4.Endirim2'!B190,'4.Endirim'!$E$3:$M$1948,8,FALSE)</f>
        <v>14</v>
      </c>
      <c r="F190" t="str">
        <f>IF(E190&gt;=D190,"endirim yoxdur","Endirim" &amp;" "&amp; VLOOKUP('4.Endirim2'!B190,'4.Endirim'!$E$4:$M$1948,7,FALSE))</f>
        <v>Endirim 66</v>
      </c>
      <c r="G190" t="str">
        <f t="shared" si="2"/>
        <v>cam15</v>
      </c>
      <c r="J190" s="4" t="s">
        <v>2077</v>
      </c>
      <c r="K190" s="4" t="s">
        <v>18</v>
      </c>
      <c r="L190" s="12">
        <f>_xlfn.MAXIFS(data[GƏLİR],data[id_customer],'4.Endirim2'!B190)</f>
        <v>66</v>
      </c>
    </row>
    <row r="191" spans="2:12" x14ac:dyDescent="0.25">
      <c r="B191" s="17" t="s">
        <v>797</v>
      </c>
      <c r="C191" s="1">
        <f>VLOOKUP('4.Endirim2'!B191,'4.Endirim'!$E$3:$M$1948,6,FALSE)</f>
        <v>45041</v>
      </c>
      <c r="D191">
        <f>VLOOKUP('4.Endirim2'!B191,'4.Endirim'!$E$3:$M$1948,7,FALSE)</f>
        <v>66</v>
      </c>
      <c r="E191">
        <f>VLOOKUP('4.Endirim2'!B191,'4.Endirim'!$E$3:$M$1948,8,FALSE)</f>
        <v>25</v>
      </c>
      <c r="F191" t="str">
        <f>IF(E191&gt;=D191,"endirim yoxdur","Endirim" &amp;" "&amp; VLOOKUP('4.Endirim2'!B191,'4.Endirim'!$E$4:$M$1948,7,FALSE))</f>
        <v>Endirim 66</v>
      </c>
      <c r="G191" t="str">
        <f t="shared" si="2"/>
        <v>cam13</v>
      </c>
      <c r="J191" s="4" t="s">
        <v>2117</v>
      </c>
      <c r="K191" s="4" t="s">
        <v>18</v>
      </c>
      <c r="L191" s="12">
        <f>_xlfn.MAXIFS(data[GƏLİR],data[id_customer],'4.Endirim2'!B191)</f>
        <v>66</v>
      </c>
    </row>
    <row r="192" spans="2:12" x14ac:dyDescent="0.25">
      <c r="B192" s="17" t="s">
        <v>801</v>
      </c>
      <c r="C192" s="1">
        <f>VLOOKUP('4.Endirim2'!B192,'4.Endirim'!$E$3:$M$1948,6,FALSE)</f>
        <v>45013</v>
      </c>
      <c r="D192">
        <f>VLOOKUP('4.Endirim2'!B192,'4.Endirim'!$E$3:$M$1948,7,FALSE)</f>
        <v>27</v>
      </c>
      <c r="E192">
        <f>VLOOKUP('4.Endirim2'!B192,'4.Endirim'!$E$3:$M$1948,8,FALSE)</f>
        <v>26</v>
      </c>
      <c r="F192" t="str">
        <f>IF(E192&gt;=D192,"endirim yoxdur","Endirim" &amp;" "&amp; VLOOKUP('4.Endirim2'!B192,'4.Endirim'!$E$4:$M$1948,7,FALSE))</f>
        <v>Endirim 27</v>
      </c>
      <c r="G192" t="str">
        <f t="shared" si="2"/>
        <v>cam08</v>
      </c>
      <c r="J192" s="4" t="s">
        <v>2237</v>
      </c>
      <c r="K192" s="4" t="s">
        <v>18</v>
      </c>
      <c r="L192" s="12">
        <f>_xlfn.MAXIFS(data[GƏLİR],data[id_customer],'4.Endirim2'!B192)</f>
        <v>27</v>
      </c>
    </row>
    <row r="193" spans="2:12" x14ac:dyDescent="0.25">
      <c r="B193" s="18" t="s">
        <v>805</v>
      </c>
      <c r="C193" s="1">
        <f>VLOOKUP('4.Endirim2'!B193,'4.Endirim'!$E$3:$M$1948,6,FALSE)</f>
        <v>44860</v>
      </c>
      <c r="D193">
        <f>VLOOKUP('4.Endirim2'!B193,'4.Endirim'!$E$3:$M$1948,7,FALSE)</f>
        <v>65</v>
      </c>
      <c r="E193">
        <f>VLOOKUP('4.Endirim2'!B193,'4.Endirim'!$E$3:$M$1948,8,FALSE)</f>
        <v>16</v>
      </c>
      <c r="F193" t="str">
        <f>IF(E193&gt;=D193,"endirim yoxdur","Endirim" &amp;" "&amp; VLOOKUP('4.Endirim2'!B193,'4.Endirim'!$E$4:$M$1948,7,FALSE))</f>
        <v>Endirim 65</v>
      </c>
      <c r="G193" t="str">
        <f t="shared" si="2"/>
        <v>cam12</v>
      </c>
      <c r="J193" s="4" t="s">
        <v>2241</v>
      </c>
      <c r="K193" s="4" t="s">
        <v>18</v>
      </c>
      <c r="L193" s="12">
        <f>_xlfn.MAXIFS(data[GƏLİR],data[id_customer],'4.Endirim2'!B193)</f>
        <v>65</v>
      </c>
    </row>
    <row r="194" spans="2:12" x14ac:dyDescent="0.25">
      <c r="B194" s="18" t="s">
        <v>809</v>
      </c>
      <c r="C194" s="1">
        <f>VLOOKUP('4.Endirim2'!B194,'4.Endirim'!$E$3:$M$1948,6,FALSE)</f>
        <v>44926</v>
      </c>
      <c r="D194">
        <f>VLOOKUP('4.Endirim2'!B194,'4.Endirim'!$E$3:$M$1948,7,FALSE)</f>
        <v>65</v>
      </c>
      <c r="E194">
        <f>VLOOKUP('4.Endirim2'!B194,'4.Endirim'!$E$3:$M$1948,8,FALSE)</f>
        <v>65</v>
      </c>
      <c r="F194" t="str">
        <f>IF(E194&gt;=D194,"endirim yoxdur","Endirim" &amp;" "&amp; VLOOKUP('4.Endirim2'!B194,'4.Endirim'!$E$4:$M$1948,7,FALSE))</f>
        <v>endirim yoxdur</v>
      </c>
      <c r="G194" t="str">
        <f t="shared" si="2"/>
        <v>cam12</v>
      </c>
      <c r="J194" s="4" t="s">
        <v>2257</v>
      </c>
      <c r="K194" s="4" t="s">
        <v>18</v>
      </c>
      <c r="L194" s="12">
        <f>_xlfn.MAXIFS(data[GƏLİR],data[id_customer],'4.Endirim2'!B194)</f>
        <v>65</v>
      </c>
    </row>
    <row r="195" spans="2:12" x14ac:dyDescent="0.25">
      <c r="B195" s="18" t="s">
        <v>813</v>
      </c>
      <c r="C195" s="1">
        <f>VLOOKUP('4.Endirim2'!B195,'4.Endirim'!$E$3:$M$1948,6,FALSE)</f>
        <v>45042</v>
      </c>
      <c r="D195">
        <f>VLOOKUP('4.Endirim2'!B195,'4.Endirim'!$E$3:$M$1948,7,FALSE)</f>
        <v>65</v>
      </c>
      <c r="E195">
        <f>VLOOKUP('4.Endirim2'!B195,'4.Endirim'!$E$3:$M$1948,8,FALSE)</f>
        <v>26</v>
      </c>
      <c r="F195" t="str">
        <f>IF(E195&gt;=D195,"endirim yoxdur","Endirim" &amp;" "&amp; VLOOKUP('4.Endirim2'!B195,'4.Endirim'!$E$4:$M$1948,7,FALSE))</f>
        <v>Endirim 65</v>
      </c>
      <c r="G195" t="str">
        <f t="shared" si="2"/>
        <v>cam04</v>
      </c>
      <c r="J195" s="4" t="s">
        <v>2281</v>
      </c>
      <c r="K195" s="4" t="s">
        <v>18</v>
      </c>
      <c r="L195" s="12">
        <f>_xlfn.MAXIFS(data[GƏLİR],data[id_customer],'4.Endirim2'!B195)</f>
        <v>65</v>
      </c>
    </row>
    <row r="196" spans="2:12" x14ac:dyDescent="0.25">
      <c r="B196" s="18" t="s">
        <v>817</v>
      </c>
      <c r="C196" s="1">
        <f>VLOOKUP('4.Endirim2'!B196,'4.Endirim'!$E$3:$M$1948,6,FALSE)</f>
        <v>44998</v>
      </c>
      <c r="D196">
        <f>VLOOKUP('4.Endirim2'!B196,'4.Endirim'!$E$3:$M$1948,7,FALSE)</f>
        <v>62</v>
      </c>
      <c r="E196">
        <f>VLOOKUP('4.Endirim2'!B196,'4.Endirim'!$E$3:$M$1948,8,FALSE)</f>
        <v>62</v>
      </c>
      <c r="F196" t="str">
        <f>IF(E196&gt;=D196,"endirim yoxdur","Endirim" &amp;" "&amp; VLOOKUP('4.Endirim2'!B196,'4.Endirim'!$E$4:$M$1948,7,FALSE))</f>
        <v>endirim yoxdur</v>
      </c>
      <c r="G196" t="str">
        <f t="shared" si="2"/>
        <v>cam11</v>
      </c>
      <c r="J196" s="4" t="s">
        <v>2329</v>
      </c>
      <c r="K196" s="4" t="s">
        <v>18</v>
      </c>
      <c r="L196" s="12">
        <f>_xlfn.MAXIFS(data[GƏLİR],data[id_customer],'4.Endirim2'!B196)</f>
        <v>62</v>
      </c>
    </row>
    <row r="197" spans="2:12" x14ac:dyDescent="0.25">
      <c r="B197" s="17" t="s">
        <v>821</v>
      </c>
      <c r="C197" s="1">
        <f>VLOOKUP('4.Endirim2'!B197,'4.Endirim'!$E$3:$M$1948,6,FALSE)</f>
        <v>44779</v>
      </c>
      <c r="D197">
        <f>VLOOKUP('4.Endirim2'!B197,'4.Endirim'!$E$3:$M$1948,7,FALSE)</f>
        <v>27</v>
      </c>
      <c r="E197">
        <f>VLOOKUP('4.Endirim2'!B197,'4.Endirim'!$E$3:$M$1948,8,FALSE)</f>
        <v>14</v>
      </c>
      <c r="F197" t="str">
        <f>IF(E197&gt;=D197,"endirim yoxdur","Endirim" &amp;" "&amp; VLOOKUP('4.Endirim2'!B197,'4.Endirim'!$E$4:$M$1948,7,FALSE))</f>
        <v>Endirim 27</v>
      </c>
      <c r="G197" t="str">
        <f t="shared" ref="G197:G260" si="3">VLOOKUP(B197,$J$4:$L$1948,2,FALSE)</f>
        <v>cam08</v>
      </c>
      <c r="J197" s="4" t="s">
        <v>2393</v>
      </c>
      <c r="K197" s="4" t="s">
        <v>18</v>
      </c>
      <c r="L197" s="12">
        <f>_xlfn.MAXIFS(data[GƏLİR],data[id_customer],'4.Endirim2'!B197)</f>
        <v>27</v>
      </c>
    </row>
    <row r="198" spans="2:12" x14ac:dyDescent="0.25">
      <c r="B198" s="18" t="s">
        <v>825</v>
      </c>
      <c r="C198" s="1">
        <f>VLOOKUP('4.Endirim2'!B198,'4.Endirim'!$E$3:$M$1948,6,FALSE)</f>
        <v>44863</v>
      </c>
      <c r="D198">
        <f>VLOOKUP('4.Endirim2'!B198,'4.Endirim'!$E$3:$M$1948,7,FALSE)</f>
        <v>65</v>
      </c>
      <c r="E198">
        <f>VLOOKUP('4.Endirim2'!B198,'4.Endirim'!$E$3:$M$1948,8,FALSE)</f>
        <v>26</v>
      </c>
      <c r="F198" t="str">
        <f>IF(E198&gt;=D198,"endirim yoxdur","Endirim" &amp;" "&amp; VLOOKUP('4.Endirim2'!B198,'4.Endirim'!$E$4:$M$1948,7,FALSE))</f>
        <v>Endirim 65</v>
      </c>
      <c r="G198" t="str">
        <f t="shared" si="3"/>
        <v>cam04</v>
      </c>
      <c r="J198" s="4" t="s">
        <v>2401</v>
      </c>
      <c r="K198" s="4" t="s">
        <v>18</v>
      </c>
      <c r="L198" s="12">
        <f>_xlfn.MAXIFS(data[GƏLİR],data[id_customer],'4.Endirim2'!B198)</f>
        <v>65</v>
      </c>
    </row>
    <row r="199" spans="2:12" x14ac:dyDescent="0.25">
      <c r="B199" s="18" t="s">
        <v>829</v>
      </c>
      <c r="C199" s="1">
        <f>VLOOKUP('4.Endirim2'!B199,'4.Endirim'!$E$3:$M$1948,6,FALSE)</f>
        <v>44904</v>
      </c>
      <c r="D199">
        <f>VLOOKUP('4.Endirim2'!B199,'4.Endirim'!$E$3:$M$1948,7,FALSE)</f>
        <v>62</v>
      </c>
      <c r="E199">
        <f>VLOOKUP('4.Endirim2'!B199,'4.Endirim'!$E$3:$M$1948,8,FALSE)</f>
        <v>28</v>
      </c>
      <c r="F199" t="str">
        <f>IF(E199&gt;=D199,"endirim yoxdur","Endirim" &amp;" "&amp; VLOOKUP('4.Endirim2'!B199,'4.Endirim'!$E$4:$M$1948,7,FALSE))</f>
        <v>Endirim 62</v>
      </c>
      <c r="G199" t="str">
        <f t="shared" si="3"/>
        <v>cam14</v>
      </c>
      <c r="J199" s="4" t="s">
        <v>2453</v>
      </c>
      <c r="K199" s="4" t="s">
        <v>18</v>
      </c>
      <c r="L199" s="12">
        <f>_xlfn.MAXIFS(data[GƏLİR],data[id_customer],'4.Endirim2'!B199)</f>
        <v>62</v>
      </c>
    </row>
    <row r="200" spans="2:12" x14ac:dyDescent="0.25">
      <c r="B200" s="17" t="s">
        <v>833</v>
      </c>
      <c r="C200" s="1">
        <f>VLOOKUP('4.Endirim2'!B200,'4.Endirim'!$E$3:$M$1948,6,FALSE)</f>
        <v>44840</v>
      </c>
      <c r="D200">
        <f>VLOOKUP('4.Endirim2'!B200,'4.Endirim'!$E$3:$M$1948,7,FALSE)</f>
        <v>10</v>
      </c>
      <c r="E200">
        <f>VLOOKUP('4.Endirim2'!B200,'4.Endirim'!$E$3:$M$1948,8,FALSE)</f>
        <v>10</v>
      </c>
      <c r="F200" t="str">
        <f>IF(E200&gt;=D200,"endirim yoxdur","Endirim" &amp;" "&amp; VLOOKUP('4.Endirim2'!B200,'4.Endirim'!$E$4:$M$1948,7,FALSE))</f>
        <v>endirim yoxdur</v>
      </c>
      <c r="G200" t="str">
        <f t="shared" si="3"/>
        <v>cam01</v>
      </c>
      <c r="J200" s="4" t="s">
        <v>2649</v>
      </c>
      <c r="K200" s="4" t="s">
        <v>18</v>
      </c>
      <c r="L200" s="12">
        <f>_xlfn.MAXIFS(data[GƏLİR],data[id_customer],'4.Endirim2'!B200)</f>
        <v>10</v>
      </c>
    </row>
    <row r="201" spans="2:12" x14ac:dyDescent="0.25">
      <c r="B201" s="17" t="s">
        <v>837</v>
      </c>
      <c r="C201" s="1">
        <f>VLOOKUP('4.Endirim2'!B201,'4.Endirim'!$E$3:$M$1948,6,FALSE)</f>
        <v>44688</v>
      </c>
      <c r="D201">
        <f>VLOOKUP('4.Endirim2'!B201,'4.Endirim'!$E$3:$M$1948,7,FALSE)</f>
        <v>65</v>
      </c>
      <c r="E201">
        <f>VLOOKUP('4.Endirim2'!B201,'4.Endirim'!$E$3:$M$1948,8,FALSE)</f>
        <v>65</v>
      </c>
      <c r="F201" t="str">
        <f>IF(E201&gt;=D201,"endirim yoxdur","Endirim" &amp;" "&amp; VLOOKUP('4.Endirim2'!B201,'4.Endirim'!$E$4:$M$1948,7,FALSE))</f>
        <v>endirim yoxdur</v>
      </c>
      <c r="G201" t="str">
        <f t="shared" si="3"/>
        <v>cam15</v>
      </c>
      <c r="J201" s="4" t="s">
        <v>2673</v>
      </c>
      <c r="K201" s="4" t="s">
        <v>18</v>
      </c>
      <c r="L201" s="12">
        <f>_xlfn.MAXIFS(data[GƏLİR],data[id_customer],'4.Endirim2'!B201)</f>
        <v>65</v>
      </c>
    </row>
    <row r="202" spans="2:12" x14ac:dyDescent="0.25">
      <c r="B202" s="17" t="s">
        <v>841</v>
      </c>
      <c r="C202" s="1">
        <f>VLOOKUP('4.Endirim2'!B202,'4.Endirim'!$E$3:$M$1948,6,FALSE)</f>
        <v>44730</v>
      </c>
      <c r="D202">
        <f>VLOOKUP('4.Endirim2'!B202,'4.Endirim'!$E$3:$M$1948,7,FALSE)</f>
        <v>14</v>
      </c>
      <c r="E202">
        <f>VLOOKUP('4.Endirim2'!B202,'4.Endirim'!$E$3:$M$1948,8,FALSE)</f>
        <v>14</v>
      </c>
      <c r="F202" t="str">
        <f>IF(E202&gt;=D202,"endirim yoxdur","Endirim" &amp;" "&amp; VLOOKUP('4.Endirim2'!B202,'4.Endirim'!$E$4:$M$1948,7,FALSE))</f>
        <v>endirim yoxdur</v>
      </c>
      <c r="G202" t="str">
        <f t="shared" si="3"/>
        <v>cam15</v>
      </c>
      <c r="J202" s="4" t="s">
        <v>2677</v>
      </c>
      <c r="K202" s="4" t="s">
        <v>18</v>
      </c>
      <c r="L202" s="12">
        <f>_xlfn.MAXIFS(data[GƏLİR],data[id_customer],'4.Endirim2'!B202)</f>
        <v>14</v>
      </c>
    </row>
    <row r="203" spans="2:12" x14ac:dyDescent="0.25">
      <c r="B203" s="17" t="s">
        <v>845</v>
      </c>
      <c r="C203" s="1">
        <f>VLOOKUP('4.Endirim2'!B203,'4.Endirim'!$E$3:$M$1948,6,FALSE)</f>
        <v>44951</v>
      </c>
      <c r="D203">
        <f>VLOOKUP('4.Endirim2'!B203,'4.Endirim'!$E$3:$M$1948,7,FALSE)</f>
        <v>27</v>
      </c>
      <c r="E203">
        <f>VLOOKUP('4.Endirim2'!B203,'4.Endirim'!$E$3:$M$1948,8,FALSE)</f>
        <v>26</v>
      </c>
      <c r="F203" t="str">
        <f>IF(E203&gt;=D203,"endirim yoxdur","Endirim" &amp;" "&amp; VLOOKUP('4.Endirim2'!B203,'4.Endirim'!$E$4:$M$1948,7,FALSE))</f>
        <v>Endirim 27</v>
      </c>
      <c r="G203" t="str">
        <f t="shared" si="3"/>
        <v>cam08</v>
      </c>
      <c r="J203" s="4" t="s">
        <v>2717</v>
      </c>
      <c r="K203" s="4" t="s">
        <v>18</v>
      </c>
      <c r="L203" s="12">
        <f>_xlfn.MAXIFS(data[GƏLİR],data[id_customer],'4.Endirim2'!B203)</f>
        <v>27</v>
      </c>
    </row>
    <row r="204" spans="2:12" x14ac:dyDescent="0.25">
      <c r="B204" s="18" t="s">
        <v>849</v>
      </c>
      <c r="C204" s="1">
        <f>VLOOKUP('4.Endirim2'!B204,'4.Endirim'!$E$3:$M$1948,6,FALSE)</f>
        <v>44916</v>
      </c>
      <c r="D204">
        <f>VLOOKUP('4.Endirim2'!B204,'4.Endirim'!$E$3:$M$1948,7,FALSE)</f>
        <v>26</v>
      </c>
      <c r="E204">
        <f>VLOOKUP('4.Endirim2'!B204,'4.Endirim'!$E$3:$M$1948,8,FALSE)</f>
        <v>26</v>
      </c>
      <c r="F204" t="str">
        <f>IF(E204&gt;=D204,"endirim yoxdur","Endirim" &amp;" "&amp; VLOOKUP('4.Endirim2'!B204,'4.Endirim'!$E$4:$M$1948,7,FALSE))</f>
        <v>endirim yoxdur</v>
      </c>
      <c r="G204" t="str">
        <f t="shared" si="3"/>
        <v>cam02</v>
      </c>
      <c r="J204" s="4" t="s">
        <v>2789</v>
      </c>
      <c r="K204" s="4" t="s">
        <v>18</v>
      </c>
      <c r="L204" s="12">
        <f>_xlfn.MAXIFS(data[GƏLİR],data[id_customer],'4.Endirim2'!B204)</f>
        <v>26</v>
      </c>
    </row>
    <row r="205" spans="2:12" x14ac:dyDescent="0.25">
      <c r="B205" s="17" t="s">
        <v>853</v>
      </c>
      <c r="C205" s="1">
        <f>VLOOKUP('4.Endirim2'!B205,'4.Endirim'!$E$3:$M$1948,6,FALSE)</f>
        <v>44817</v>
      </c>
      <c r="D205">
        <f>VLOOKUP('4.Endirim2'!B205,'4.Endirim'!$E$3:$M$1948,7,FALSE)</f>
        <v>66</v>
      </c>
      <c r="E205">
        <f>VLOOKUP('4.Endirim2'!B205,'4.Endirim'!$E$3:$M$1948,8,FALSE)</f>
        <v>25</v>
      </c>
      <c r="F205" t="str">
        <f>IF(E205&gt;=D205,"endirim yoxdur","Endirim" &amp;" "&amp; VLOOKUP('4.Endirim2'!B205,'4.Endirim'!$E$4:$M$1948,7,FALSE))</f>
        <v>Endirim 66</v>
      </c>
      <c r="G205" t="str">
        <f t="shared" si="3"/>
        <v>cam13</v>
      </c>
      <c r="J205" s="4" t="s">
        <v>2801</v>
      </c>
      <c r="K205" s="4" t="s">
        <v>18</v>
      </c>
      <c r="L205" s="12">
        <f>_xlfn.MAXIFS(data[GƏLİR],data[id_customer],'4.Endirim2'!B205)</f>
        <v>66</v>
      </c>
    </row>
    <row r="206" spans="2:12" x14ac:dyDescent="0.25">
      <c r="B206" s="18" t="s">
        <v>857</v>
      </c>
      <c r="C206" s="1">
        <f>VLOOKUP('4.Endirim2'!B206,'4.Endirim'!$E$3:$M$1948,6,FALSE)</f>
        <v>44887</v>
      </c>
      <c r="D206">
        <f>VLOOKUP('4.Endirim2'!B206,'4.Endirim'!$E$3:$M$1948,7,FALSE)</f>
        <v>75</v>
      </c>
      <c r="E206">
        <f>VLOOKUP('4.Endirim2'!B206,'4.Endirim'!$E$3:$M$1948,8,FALSE)</f>
        <v>62</v>
      </c>
      <c r="F206" t="str">
        <f>IF(E206&gt;=D206,"endirim yoxdur","Endirim" &amp;" "&amp; VLOOKUP('4.Endirim2'!B206,'4.Endirim'!$E$4:$M$1948,7,FALSE))</f>
        <v>Endirim 75</v>
      </c>
      <c r="G206" t="str">
        <f t="shared" si="3"/>
        <v>cam03</v>
      </c>
      <c r="J206" s="4" t="s">
        <v>2853</v>
      </c>
      <c r="K206" s="4" t="s">
        <v>18</v>
      </c>
      <c r="L206" s="12">
        <f>_xlfn.MAXIFS(data[GƏLİR],data[id_customer],'4.Endirim2'!B206)</f>
        <v>75</v>
      </c>
    </row>
    <row r="207" spans="2:12" x14ac:dyDescent="0.25">
      <c r="B207" s="17" t="s">
        <v>861</v>
      </c>
      <c r="C207" s="1">
        <f>VLOOKUP('4.Endirim2'!B207,'4.Endirim'!$E$3:$M$1948,6,FALSE)</f>
        <v>45041</v>
      </c>
      <c r="D207">
        <f>VLOOKUP('4.Endirim2'!B207,'4.Endirim'!$E$3:$M$1948,7,FALSE)</f>
        <v>26</v>
      </c>
      <c r="E207">
        <f>VLOOKUP('4.Endirim2'!B207,'4.Endirim'!$E$3:$M$1948,8,FALSE)</f>
        <v>10</v>
      </c>
      <c r="F207" t="str">
        <f>IF(E207&gt;=D207,"endirim yoxdur","Endirim" &amp;" "&amp; VLOOKUP('4.Endirim2'!B207,'4.Endirim'!$E$4:$M$1948,7,FALSE))</f>
        <v>Endirim 26</v>
      </c>
      <c r="G207" t="str">
        <f t="shared" si="3"/>
        <v>cam02</v>
      </c>
      <c r="J207" s="4" t="s">
        <v>2973</v>
      </c>
      <c r="K207" s="4" t="s">
        <v>18</v>
      </c>
      <c r="L207" s="12">
        <f>_xlfn.MAXIFS(data[GƏLİR],data[id_customer],'4.Endirim2'!B207)</f>
        <v>26</v>
      </c>
    </row>
    <row r="208" spans="2:12" x14ac:dyDescent="0.25">
      <c r="B208" s="18" t="s">
        <v>865</v>
      </c>
      <c r="C208" s="1">
        <f>VLOOKUP('4.Endirim2'!B208,'4.Endirim'!$E$3:$M$1948,6,FALSE)</f>
        <v>44657</v>
      </c>
      <c r="D208">
        <f>VLOOKUP('4.Endirim2'!B208,'4.Endirim'!$E$3:$M$1948,7,FALSE)</f>
        <v>14</v>
      </c>
      <c r="E208">
        <f>VLOOKUP('4.Endirim2'!B208,'4.Endirim'!$E$3:$M$1948,8,FALSE)</f>
        <v>13</v>
      </c>
      <c r="F208" t="str">
        <f>IF(E208&gt;=D208,"endirim yoxdur","Endirim" &amp;" "&amp; VLOOKUP('4.Endirim2'!B208,'4.Endirim'!$E$4:$M$1948,7,FALSE))</f>
        <v>Endirim 14</v>
      </c>
      <c r="G208" t="str">
        <f t="shared" si="3"/>
        <v>cam06</v>
      </c>
      <c r="J208" s="4" t="s">
        <v>2981</v>
      </c>
      <c r="K208" s="4" t="s">
        <v>18</v>
      </c>
      <c r="L208" s="12">
        <f>_xlfn.MAXIFS(data[GƏLİR],data[id_customer],'4.Endirim2'!B208)</f>
        <v>14</v>
      </c>
    </row>
    <row r="209" spans="2:12" x14ac:dyDescent="0.25">
      <c r="B209" s="17" t="s">
        <v>869</v>
      </c>
      <c r="C209" s="1">
        <f>VLOOKUP('4.Endirim2'!B209,'4.Endirim'!$E$3:$M$1948,6,FALSE)</f>
        <v>44863</v>
      </c>
      <c r="D209">
        <f>VLOOKUP('4.Endirim2'!B209,'4.Endirim'!$E$3:$M$1948,7,FALSE)</f>
        <v>26</v>
      </c>
      <c r="E209">
        <f>VLOOKUP('4.Endirim2'!B209,'4.Endirim'!$E$3:$M$1948,8,FALSE)</f>
        <v>26</v>
      </c>
      <c r="F209" t="str">
        <f>IF(E209&gt;=D209,"endirim yoxdur","Endirim" &amp;" "&amp; VLOOKUP('4.Endirim2'!B209,'4.Endirim'!$E$4:$M$1948,7,FALSE))</f>
        <v>endirim yoxdur</v>
      </c>
      <c r="G209" t="str">
        <f t="shared" si="3"/>
        <v>cam02</v>
      </c>
      <c r="J209" s="4" t="s">
        <v>3005</v>
      </c>
      <c r="K209" s="4" t="s">
        <v>18</v>
      </c>
      <c r="L209" s="12">
        <f>_xlfn.MAXIFS(data[GƏLİR],data[id_customer],'4.Endirim2'!B209)</f>
        <v>26</v>
      </c>
    </row>
    <row r="210" spans="2:12" x14ac:dyDescent="0.25">
      <c r="B210" s="18" t="s">
        <v>873</v>
      </c>
      <c r="C210" s="1">
        <f>VLOOKUP('4.Endirim2'!B210,'4.Endirim'!$E$3:$M$1948,6,FALSE)</f>
        <v>44945</v>
      </c>
      <c r="D210">
        <f>VLOOKUP('4.Endirim2'!B210,'4.Endirim'!$E$3:$M$1948,7,FALSE)</f>
        <v>62</v>
      </c>
      <c r="E210">
        <f>VLOOKUP('4.Endirim2'!B210,'4.Endirim'!$E$3:$M$1948,8,FALSE)</f>
        <v>62</v>
      </c>
      <c r="F210" t="str">
        <f>IF(E210&gt;=D210,"endirim yoxdur","Endirim" &amp;" "&amp; VLOOKUP('4.Endirim2'!B210,'4.Endirim'!$E$4:$M$1948,7,FALSE))</f>
        <v>endirim yoxdur</v>
      </c>
      <c r="G210" t="str">
        <f t="shared" si="3"/>
        <v>cam01</v>
      </c>
      <c r="J210" s="4" t="s">
        <v>3017</v>
      </c>
      <c r="K210" s="4" t="s">
        <v>18</v>
      </c>
      <c r="L210" s="12">
        <f>_xlfn.MAXIFS(data[GƏLİR],data[id_customer],'4.Endirim2'!B210)</f>
        <v>62</v>
      </c>
    </row>
    <row r="211" spans="2:12" x14ac:dyDescent="0.25">
      <c r="B211" s="17" t="s">
        <v>877</v>
      </c>
      <c r="C211" s="1">
        <f>VLOOKUP('4.Endirim2'!B211,'4.Endirim'!$E$3:$M$1948,6,FALSE)</f>
        <v>44933</v>
      </c>
      <c r="D211">
        <f>VLOOKUP('4.Endirim2'!B211,'4.Endirim'!$E$3:$M$1948,7,FALSE)</f>
        <v>29</v>
      </c>
      <c r="E211">
        <f>VLOOKUP('4.Endirim2'!B211,'4.Endirim'!$E$3:$M$1948,8,FALSE)</f>
        <v>29</v>
      </c>
      <c r="F211" t="str">
        <f>IF(E211&gt;=D211,"endirim yoxdur","Endirim" &amp;" "&amp; VLOOKUP('4.Endirim2'!B211,'4.Endirim'!$E$4:$M$1948,7,FALSE))</f>
        <v>endirim yoxdur</v>
      </c>
      <c r="G211" t="str">
        <f t="shared" si="3"/>
        <v>cam17</v>
      </c>
      <c r="J211" s="4" t="s">
        <v>3041</v>
      </c>
      <c r="K211" s="4" t="s">
        <v>18</v>
      </c>
      <c r="L211" s="12">
        <f>_xlfn.MAXIFS(data[GƏLİR],data[id_customer],'4.Endirim2'!B211)</f>
        <v>29</v>
      </c>
    </row>
    <row r="212" spans="2:12" x14ac:dyDescent="0.25">
      <c r="B212" s="17" t="s">
        <v>881</v>
      </c>
      <c r="C212" s="1">
        <f>VLOOKUP('4.Endirim2'!B212,'4.Endirim'!$E$3:$M$1948,6,FALSE)</f>
        <v>44848</v>
      </c>
      <c r="D212">
        <f>VLOOKUP('4.Endirim2'!B212,'4.Endirim'!$E$3:$M$1948,7,FALSE)</f>
        <v>66</v>
      </c>
      <c r="E212">
        <f>VLOOKUP('4.Endirim2'!B212,'4.Endirim'!$E$3:$M$1948,8,FALSE)</f>
        <v>66</v>
      </c>
      <c r="F212" t="str">
        <f>IF(E212&gt;=D212,"endirim yoxdur","Endirim" &amp;" "&amp; VLOOKUP('4.Endirim2'!B212,'4.Endirim'!$E$4:$M$1948,7,FALSE))</f>
        <v>endirim yoxdur</v>
      </c>
      <c r="G212" t="str">
        <f t="shared" si="3"/>
        <v>cam10</v>
      </c>
      <c r="J212" s="4" t="s">
        <v>3093</v>
      </c>
      <c r="K212" s="4" t="s">
        <v>18</v>
      </c>
      <c r="L212" s="12">
        <f>_xlfn.MAXIFS(data[GƏLİR],data[id_customer],'4.Endirim2'!B212)</f>
        <v>66</v>
      </c>
    </row>
    <row r="213" spans="2:12" x14ac:dyDescent="0.25">
      <c r="B213" s="17" t="s">
        <v>885</v>
      </c>
      <c r="C213" s="1">
        <f>VLOOKUP('4.Endirim2'!B213,'4.Endirim'!$E$3:$M$1948,6,FALSE)</f>
        <v>44838</v>
      </c>
      <c r="D213">
        <f>VLOOKUP('4.Endirim2'!B213,'4.Endirim'!$E$3:$M$1948,7,FALSE)</f>
        <v>66</v>
      </c>
      <c r="E213">
        <f>VLOOKUP('4.Endirim2'!B213,'4.Endirim'!$E$3:$M$1948,8,FALSE)</f>
        <v>10</v>
      </c>
      <c r="F213" t="str">
        <f>IF(E213&gt;=D213,"endirim yoxdur","Endirim" &amp;" "&amp; VLOOKUP('4.Endirim2'!B213,'4.Endirim'!$E$4:$M$1948,7,FALSE))</f>
        <v>Endirim 66</v>
      </c>
      <c r="G213" t="str">
        <f t="shared" si="3"/>
        <v>cam01</v>
      </c>
      <c r="J213" s="4" t="s">
        <v>3189</v>
      </c>
      <c r="K213" s="4" t="s">
        <v>18</v>
      </c>
      <c r="L213" s="12">
        <f>_xlfn.MAXIFS(data[GƏLİR],data[id_customer],'4.Endirim2'!B213)</f>
        <v>66</v>
      </c>
    </row>
    <row r="214" spans="2:12" x14ac:dyDescent="0.25">
      <c r="B214" s="18" t="s">
        <v>889</v>
      </c>
      <c r="C214" s="1">
        <f>VLOOKUP('4.Endirim2'!B214,'4.Endirim'!$E$3:$M$1948,6,FALSE)</f>
        <v>45032</v>
      </c>
      <c r="D214">
        <f>VLOOKUP('4.Endirim2'!B214,'4.Endirim'!$E$3:$M$1948,7,FALSE)</f>
        <v>27</v>
      </c>
      <c r="E214">
        <f>VLOOKUP('4.Endirim2'!B214,'4.Endirim'!$E$3:$M$1948,8,FALSE)</f>
        <v>27</v>
      </c>
      <c r="F214" t="str">
        <f>IF(E214&gt;=D214,"endirim yoxdur","Endirim" &amp;" "&amp; VLOOKUP('4.Endirim2'!B214,'4.Endirim'!$E$4:$M$1948,7,FALSE))</f>
        <v>endirim yoxdur</v>
      </c>
      <c r="G214" t="str">
        <f t="shared" si="3"/>
        <v>cam08</v>
      </c>
      <c r="J214" s="4" t="s">
        <v>3309</v>
      </c>
      <c r="K214" s="4" t="s">
        <v>18</v>
      </c>
      <c r="L214" s="12">
        <f>_xlfn.MAXIFS(data[GƏLİR],data[id_customer],'4.Endirim2'!B214)</f>
        <v>27</v>
      </c>
    </row>
    <row r="215" spans="2:12" x14ac:dyDescent="0.25">
      <c r="B215" s="17" t="s">
        <v>893</v>
      </c>
      <c r="C215" s="1">
        <f>VLOOKUP('4.Endirim2'!B215,'4.Endirim'!$E$3:$M$1948,6,FALSE)</f>
        <v>44929</v>
      </c>
      <c r="D215">
        <f>VLOOKUP('4.Endirim2'!B215,'4.Endirim'!$E$3:$M$1948,7,FALSE)</f>
        <v>66</v>
      </c>
      <c r="E215">
        <f>VLOOKUP('4.Endirim2'!B215,'4.Endirim'!$E$3:$M$1948,8,FALSE)</f>
        <v>66</v>
      </c>
      <c r="F215" t="str">
        <f>IF(E215&gt;=D215,"endirim yoxdur","Endirim" &amp;" "&amp; VLOOKUP('4.Endirim2'!B215,'4.Endirim'!$E$4:$M$1948,7,FALSE))</f>
        <v>endirim yoxdur</v>
      </c>
      <c r="G215" t="str">
        <f t="shared" si="3"/>
        <v>cam16</v>
      </c>
      <c r="J215" s="4" t="s">
        <v>3357</v>
      </c>
      <c r="K215" s="4" t="s">
        <v>18</v>
      </c>
      <c r="L215" s="12">
        <f>_xlfn.MAXIFS(data[GƏLİR],data[id_customer],'4.Endirim2'!B215)</f>
        <v>66</v>
      </c>
    </row>
    <row r="216" spans="2:12" x14ac:dyDescent="0.25">
      <c r="B216" s="17" t="s">
        <v>897</v>
      </c>
      <c r="C216" s="1">
        <f>VLOOKUP('4.Endirim2'!B216,'4.Endirim'!$E$3:$M$1948,6,FALSE)</f>
        <v>45021</v>
      </c>
      <c r="D216">
        <f>VLOOKUP('4.Endirim2'!B216,'4.Endirim'!$E$3:$M$1948,7,FALSE)</f>
        <v>75</v>
      </c>
      <c r="E216">
        <f>VLOOKUP('4.Endirim2'!B216,'4.Endirim'!$E$3:$M$1948,8,FALSE)</f>
        <v>75</v>
      </c>
      <c r="F216" t="str">
        <f>IF(E216&gt;=D216,"endirim yoxdur","Endirim" &amp;" "&amp; VLOOKUP('4.Endirim2'!B216,'4.Endirim'!$E$4:$M$1948,7,FALSE))</f>
        <v>endirim yoxdur</v>
      </c>
      <c r="G216" t="str">
        <f t="shared" si="3"/>
        <v>cam16</v>
      </c>
      <c r="J216" s="4" t="s">
        <v>3385</v>
      </c>
      <c r="K216" s="4" t="s">
        <v>18</v>
      </c>
      <c r="L216" s="12">
        <f>_xlfn.MAXIFS(data[GƏLİR],data[id_customer],'4.Endirim2'!B216)</f>
        <v>75</v>
      </c>
    </row>
    <row r="217" spans="2:12" x14ac:dyDescent="0.25">
      <c r="B217" s="18" t="s">
        <v>901</v>
      </c>
      <c r="C217" s="1">
        <f>VLOOKUP('4.Endirim2'!B217,'4.Endirim'!$E$3:$M$1948,6,FALSE)</f>
        <v>44718</v>
      </c>
      <c r="D217">
        <f>VLOOKUP('4.Endirim2'!B217,'4.Endirim'!$E$3:$M$1948,7,FALSE)</f>
        <v>66</v>
      </c>
      <c r="E217">
        <f>VLOOKUP('4.Endirim2'!B217,'4.Endirim'!$E$3:$M$1948,8,FALSE)</f>
        <v>25</v>
      </c>
      <c r="F217" t="str">
        <f>IF(E217&gt;=D217,"endirim yoxdur","Endirim" &amp;" "&amp; VLOOKUP('4.Endirim2'!B217,'4.Endirim'!$E$4:$M$1948,7,FALSE))</f>
        <v>Endirim 66</v>
      </c>
      <c r="G217" t="str">
        <f t="shared" si="3"/>
        <v>cam13</v>
      </c>
      <c r="J217" s="4" t="s">
        <v>3397</v>
      </c>
      <c r="K217" s="4" t="s">
        <v>18</v>
      </c>
      <c r="L217" s="12">
        <f>_xlfn.MAXIFS(data[GƏLİR],data[id_customer],'4.Endirim2'!B217)</f>
        <v>66</v>
      </c>
    </row>
    <row r="218" spans="2:12" x14ac:dyDescent="0.25">
      <c r="B218" s="18" t="s">
        <v>905</v>
      </c>
      <c r="C218" s="1">
        <f>VLOOKUP('4.Endirim2'!B218,'4.Endirim'!$E$3:$M$1948,6,FALSE)</f>
        <v>44938</v>
      </c>
      <c r="D218">
        <f>VLOOKUP('4.Endirim2'!B218,'4.Endirim'!$E$3:$M$1948,7,FALSE)</f>
        <v>65</v>
      </c>
      <c r="E218">
        <f>VLOOKUP('4.Endirim2'!B218,'4.Endirim'!$E$3:$M$1948,8,FALSE)</f>
        <v>14</v>
      </c>
      <c r="F218" t="str">
        <f>IF(E218&gt;=D218,"endirim yoxdur","Endirim" &amp;" "&amp; VLOOKUP('4.Endirim2'!B218,'4.Endirim'!$E$4:$M$1948,7,FALSE))</f>
        <v>Endirim 65</v>
      </c>
      <c r="G218" t="str">
        <f t="shared" si="3"/>
        <v>cam15</v>
      </c>
      <c r="J218" s="4" t="s">
        <v>3413</v>
      </c>
      <c r="K218" s="4" t="s">
        <v>18</v>
      </c>
      <c r="L218" s="12">
        <f>_xlfn.MAXIFS(data[GƏLİR],data[id_customer],'4.Endirim2'!B218)</f>
        <v>65</v>
      </c>
    </row>
    <row r="219" spans="2:12" x14ac:dyDescent="0.25">
      <c r="B219" s="18" t="s">
        <v>909</v>
      </c>
      <c r="C219" s="1">
        <f>VLOOKUP('4.Endirim2'!B219,'4.Endirim'!$E$3:$M$1948,6,FALSE)</f>
        <v>44931</v>
      </c>
      <c r="D219">
        <f>VLOOKUP('4.Endirim2'!B219,'4.Endirim'!$E$3:$M$1948,7,FALSE)</f>
        <v>66</v>
      </c>
      <c r="E219">
        <f>VLOOKUP('4.Endirim2'!B219,'4.Endirim'!$E$3:$M$1948,8,FALSE)</f>
        <v>28</v>
      </c>
      <c r="F219" t="str">
        <f>IF(E219&gt;=D219,"endirim yoxdur","Endirim" &amp;" "&amp; VLOOKUP('4.Endirim2'!B219,'4.Endirim'!$E$4:$M$1948,7,FALSE))</f>
        <v>Endirim 66</v>
      </c>
      <c r="G219" t="str">
        <f t="shared" si="3"/>
        <v>cam14</v>
      </c>
      <c r="J219" s="4" t="s">
        <v>3433</v>
      </c>
      <c r="K219" s="4" t="s">
        <v>18</v>
      </c>
      <c r="L219" s="12">
        <f>_xlfn.MAXIFS(data[GƏLİR],data[id_customer],'4.Endirim2'!B219)</f>
        <v>66</v>
      </c>
    </row>
    <row r="220" spans="2:12" x14ac:dyDescent="0.25">
      <c r="B220" s="18" t="s">
        <v>913</v>
      </c>
      <c r="C220" s="1">
        <f>VLOOKUP('4.Endirim2'!B220,'4.Endirim'!$E$3:$M$1948,6,FALSE)</f>
        <v>44929</v>
      </c>
      <c r="D220">
        <f>VLOOKUP('4.Endirim2'!B220,'4.Endirim'!$E$3:$M$1948,7,FALSE)</f>
        <v>26</v>
      </c>
      <c r="E220">
        <f>VLOOKUP('4.Endirim2'!B220,'4.Endirim'!$E$3:$M$1948,8,FALSE)</f>
        <v>14</v>
      </c>
      <c r="F220" t="str">
        <f>IF(E220&gt;=D220,"endirim yoxdur","Endirim" &amp;" "&amp; VLOOKUP('4.Endirim2'!B220,'4.Endirim'!$E$4:$M$1948,7,FALSE))</f>
        <v>Endirim 26</v>
      </c>
      <c r="G220" t="str">
        <f t="shared" si="3"/>
        <v>cam04</v>
      </c>
      <c r="J220" s="4" t="s">
        <v>3477</v>
      </c>
      <c r="K220" s="4" t="s">
        <v>18</v>
      </c>
      <c r="L220" s="12">
        <f>_xlfn.MAXIFS(data[GƏLİR],data[id_customer],'4.Endirim2'!B220)</f>
        <v>26</v>
      </c>
    </row>
    <row r="221" spans="2:12" x14ac:dyDescent="0.25">
      <c r="B221" s="18" t="s">
        <v>917</v>
      </c>
      <c r="C221" s="1">
        <f>VLOOKUP('4.Endirim2'!B221,'4.Endirim'!$E$3:$M$1948,6,FALSE)</f>
        <v>44892</v>
      </c>
      <c r="D221">
        <f>VLOOKUP('4.Endirim2'!B221,'4.Endirim'!$E$3:$M$1948,7,FALSE)</f>
        <v>25</v>
      </c>
      <c r="E221">
        <f>VLOOKUP('4.Endirim2'!B221,'4.Endirim'!$E$3:$M$1948,8,FALSE)</f>
        <v>16</v>
      </c>
      <c r="F221" t="str">
        <f>IF(E221&gt;=D221,"endirim yoxdur","Endirim" &amp;" "&amp; VLOOKUP('4.Endirim2'!B221,'4.Endirim'!$E$4:$M$1948,7,FALSE))</f>
        <v>Endirim 25</v>
      </c>
      <c r="G221" t="str">
        <f t="shared" si="3"/>
        <v>cam07</v>
      </c>
      <c r="J221" s="4" t="s">
        <v>3509</v>
      </c>
      <c r="K221" s="4" t="s">
        <v>18</v>
      </c>
      <c r="L221" s="12">
        <f>_xlfn.MAXIFS(data[GƏLİR],data[id_customer],'4.Endirim2'!B221)</f>
        <v>25</v>
      </c>
    </row>
    <row r="222" spans="2:12" x14ac:dyDescent="0.25">
      <c r="B222" s="18" t="s">
        <v>921</v>
      </c>
      <c r="C222" s="1">
        <f>VLOOKUP('4.Endirim2'!B222,'4.Endirim'!$E$3:$M$1948,6,FALSE)</f>
        <v>44849</v>
      </c>
      <c r="D222">
        <f>VLOOKUP('4.Endirim2'!B222,'4.Endirim'!$E$3:$M$1948,7,FALSE)</f>
        <v>25</v>
      </c>
      <c r="E222">
        <f>VLOOKUP('4.Endirim2'!B222,'4.Endirim'!$E$3:$M$1948,8,FALSE)</f>
        <v>16</v>
      </c>
      <c r="F222" t="str">
        <f>IF(E222&gt;=D222,"endirim yoxdur","Endirim" &amp;" "&amp; VLOOKUP('4.Endirim2'!B222,'4.Endirim'!$E$4:$M$1948,7,FALSE))</f>
        <v>Endirim 25</v>
      </c>
      <c r="G222" t="str">
        <f t="shared" si="3"/>
        <v>cam13</v>
      </c>
      <c r="J222" s="4" t="s">
        <v>3513</v>
      </c>
      <c r="K222" s="4" t="s">
        <v>18</v>
      </c>
      <c r="L222" s="12">
        <f>_xlfn.MAXIFS(data[GƏLİR],data[id_customer],'4.Endirim2'!B222)</f>
        <v>25</v>
      </c>
    </row>
    <row r="223" spans="2:12" x14ac:dyDescent="0.25">
      <c r="B223" s="18" t="s">
        <v>925</v>
      </c>
      <c r="C223" s="1">
        <f>VLOOKUP('4.Endirim2'!B223,'4.Endirim'!$E$3:$M$1948,6,FALSE)</f>
        <v>45036</v>
      </c>
      <c r="D223">
        <f>VLOOKUP('4.Endirim2'!B223,'4.Endirim'!$E$3:$M$1948,7,FALSE)</f>
        <v>75</v>
      </c>
      <c r="E223">
        <f>VLOOKUP('4.Endirim2'!B223,'4.Endirim'!$E$3:$M$1948,8,FALSE)</f>
        <v>22</v>
      </c>
      <c r="F223" t="str">
        <f>IF(E223&gt;=D223,"endirim yoxdur","Endirim" &amp;" "&amp; VLOOKUP('4.Endirim2'!B223,'4.Endirim'!$E$4:$M$1948,7,FALSE))</f>
        <v>Endirim 75</v>
      </c>
      <c r="G223" t="str">
        <f t="shared" si="3"/>
        <v>cam09</v>
      </c>
      <c r="J223" s="4" t="s">
        <v>3561</v>
      </c>
      <c r="K223" s="4" t="s">
        <v>18</v>
      </c>
      <c r="L223" s="12">
        <f>_xlfn.MAXIFS(data[GƏLİR],data[id_customer],'4.Endirim2'!B223)</f>
        <v>75</v>
      </c>
    </row>
    <row r="224" spans="2:12" x14ac:dyDescent="0.25">
      <c r="B224" s="18" t="s">
        <v>929</v>
      </c>
      <c r="C224" s="1">
        <f>VLOOKUP('4.Endirim2'!B224,'4.Endirim'!$E$3:$M$1948,6,FALSE)</f>
        <v>44939</v>
      </c>
      <c r="D224">
        <f>VLOOKUP('4.Endirim2'!B224,'4.Endirim'!$E$3:$M$1948,7,FALSE)</f>
        <v>29</v>
      </c>
      <c r="E224">
        <f>VLOOKUP('4.Endirim2'!B224,'4.Endirim'!$E$3:$M$1948,8,FALSE)</f>
        <v>29</v>
      </c>
      <c r="F224" t="str">
        <f>IF(E224&gt;=D224,"endirim yoxdur","Endirim" &amp;" "&amp; VLOOKUP('4.Endirim2'!B224,'4.Endirim'!$E$4:$M$1948,7,FALSE))</f>
        <v>endirim yoxdur</v>
      </c>
      <c r="G224" t="str">
        <f t="shared" si="3"/>
        <v>cam17</v>
      </c>
      <c r="J224" s="4" t="s">
        <v>3593</v>
      </c>
      <c r="K224" s="4" t="s">
        <v>18</v>
      </c>
      <c r="L224" s="12">
        <f>_xlfn.MAXIFS(data[GƏLİR],data[id_customer],'4.Endirim2'!B224)</f>
        <v>29</v>
      </c>
    </row>
    <row r="225" spans="2:12" x14ac:dyDescent="0.25">
      <c r="B225" s="18" t="s">
        <v>933</v>
      </c>
      <c r="C225" s="1">
        <f>VLOOKUP('4.Endirim2'!B225,'4.Endirim'!$E$3:$M$1948,6,FALSE)</f>
        <v>44899</v>
      </c>
      <c r="D225">
        <f>VLOOKUP('4.Endirim2'!B225,'4.Endirim'!$E$3:$M$1948,7,FALSE)</f>
        <v>65</v>
      </c>
      <c r="E225">
        <f>VLOOKUP('4.Endirim2'!B225,'4.Endirim'!$E$3:$M$1948,8,FALSE)</f>
        <v>29</v>
      </c>
      <c r="F225" t="str">
        <f>IF(E225&gt;=D225,"endirim yoxdur","Endirim" &amp;" "&amp; VLOOKUP('4.Endirim2'!B225,'4.Endirim'!$E$4:$M$1948,7,FALSE))</f>
        <v>Endirim 65</v>
      </c>
      <c r="G225" t="str">
        <f t="shared" si="3"/>
        <v>cam17</v>
      </c>
      <c r="J225" s="4" t="s">
        <v>3605</v>
      </c>
      <c r="K225" s="4" t="s">
        <v>18</v>
      </c>
      <c r="L225" s="12">
        <f>_xlfn.MAXIFS(data[GƏLİR],data[id_customer],'4.Endirim2'!B225)</f>
        <v>65</v>
      </c>
    </row>
    <row r="226" spans="2:12" x14ac:dyDescent="0.25">
      <c r="B226" s="18" t="s">
        <v>937</v>
      </c>
      <c r="C226" s="1">
        <f>VLOOKUP('4.Endirim2'!B226,'4.Endirim'!$E$3:$M$1948,6,FALSE)</f>
        <v>45010</v>
      </c>
      <c r="D226">
        <f>VLOOKUP('4.Endirim2'!B226,'4.Endirim'!$E$3:$M$1948,7,FALSE)</f>
        <v>65</v>
      </c>
      <c r="E226">
        <f>VLOOKUP('4.Endirim2'!B226,'4.Endirim'!$E$3:$M$1948,8,FALSE)</f>
        <v>65</v>
      </c>
      <c r="F226" t="str">
        <f>IF(E226&gt;=D226,"endirim yoxdur","Endirim" &amp;" "&amp; VLOOKUP('4.Endirim2'!B226,'4.Endirim'!$E$4:$M$1948,7,FALSE))</f>
        <v>endirim yoxdur</v>
      </c>
      <c r="G226" t="str">
        <f t="shared" si="3"/>
        <v>cam14</v>
      </c>
      <c r="J226" s="4" t="s">
        <v>3617</v>
      </c>
      <c r="K226" s="4" t="s">
        <v>18</v>
      </c>
      <c r="L226" s="12">
        <f>_xlfn.MAXIFS(data[GƏLİR],data[id_customer],'4.Endirim2'!B226)</f>
        <v>65</v>
      </c>
    </row>
    <row r="227" spans="2:12" x14ac:dyDescent="0.25">
      <c r="B227" s="18" t="s">
        <v>941</v>
      </c>
      <c r="C227" s="1">
        <f>VLOOKUP('4.Endirim2'!B227,'4.Endirim'!$E$3:$M$1948,6,FALSE)</f>
        <v>45026</v>
      </c>
      <c r="D227">
        <f>VLOOKUP('4.Endirim2'!B227,'4.Endirim'!$E$3:$M$1948,7,FALSE)</f>
        <v>62</v>
      </c>
      <c r="E227">
        <f>VLOOKUP('4.Endirim2'!B227,'4.Endirim'!$E$3:$M$1948,8,FALSE)</f>
        <v>22</v>
      </c>
      <c r="F227" t="str">
        <f>IF(E227&gt;=D227,"endirim yoxdur","Endirim" &amp;" "&amp; VLOOKUP('4.Endirim2'!B227,'4.Endirim'!$E$4:$M$1948,7,FALSE))</f>
        <v>Endirim 62</v>
      </c>
      <c r="G227" t="str">
        <f t="shared" si="3"/>
        <v>cam11</v>
      </c>
      <c r="J227" s="4" t="s">
        <v>3629</v>
      </c>
      <c r="K227" s="4" t="s">
        <v>18</v>
      </c>
      <c r="L227" s="12">
        <f>_xlfn.MAXIFS(data[GƏLİR],data[id_customer],'4.Endirim2'!B227)</f>
        <v>62</v>
      </c>
    </row>
    <row r="228" spans="2:12" x14ac:dyDescent="0.25">
      <c r="B228" s="17" t="s">
        <v>945</v>
      </c>
      <c r="C228" s="1">
        <f>VLOOKUP('4.Endirim2'!B228,'4.Endirim'!$E$3:$M$1948,6,FALSE)</f>
        <v>44988</v>
      </c>
      <c r="D228">
        <f>VLOOKUP('4.Endirim2'!B228,'4.Endirim'!$E$3:$M$1948,7,FALSE)</f>
        <v>62</v>
      </c>
      <c r="E228">
        <f>VLOOKUP('4.Endirim2'!B228,'4.Endirim'!$E$3:$M$1948,8,FALSE)</f>
        <v>62</v>
      </c>
      <c r="F228" t="str">
        <f>IF(E228&gt;=D228,"endirim yoxdur","Endirim" &amp;" "&amp; VLOOKUP('4.Endirim2'!B228,'4.Endirim'!$E$4:$M$1948,7,FALSE))</f>
        <v>endirim yoxdur</v>
      </c>
      <c r="G228" t="str">
        <f t="shared" si="3"/>
        <v>cam11</v>
      </c>
      <c r="J228" s="4" t="s">
        <v>3665</v>
      </c>
      <c r="K228" s="4" t="s">
        <v>18</v>
      </c>
      <c r="L228" s="12">
        <f>_xlfn.MAXIFS(data[GƏLİR],data[id_customer],'4.Endirim2'!B228)</f>
        <v>62</v>
      </c>
    </row>
    <row r="229" spans="2:12" x14ac:dyDescent="0.25">
      <c r="B229" s="18" t="s">
        <v>949</v>
      </c>
      <c r="C229" s="1">
        <f>VLOOKUP('4.Endirim2'!B229,'4.Endirim'!$E$3:$M$1948,6,FALSE)</f>
        <v>44902</v>
      </c>
      <c r="D229">
        <f>VLOOKUP('4.Endirim2'!B229,'4.Endirim'!$E$3:$M$1948,7,FALSE)</f>
        <v>26</v>
      </c>
      <c r="E229">
        <f>VLOOKUP('4.Endirim2'!B229,'4.Endirim'!$E$3:$M$1948,8,FALSE)</f>
        <v>26</v>
      </c>
      <c r="F229" t="str">
        <f>IF(E229&gt;=D229,"endirim yoxdur","Endirim" &amp;" "&amp; VLOOKUP('4.Endirim2'!B229,'4.Endirim'!$E$4:$M$1948,7,FALSE))</f>
        <v>endirim yoxdur</v>
      </c>
      <c r="G229" t="str">
        <f t="shared" si="3"/>
        <v>cam02</v>
      </c>
      <c r="J229" s="4" t="s">
        <v>3677</v>
      </c>
      <c r="K229" s="4" t="s">
        <v>18</v>
      </c>
      <c r="L229" s="12">
        <f>_xlfn.MAXIFS(data[GƏLİR],data[id_customer],'4.Endirim2'!B229)</f>
        <v>26</v>
      </c>
    </row>
    <row r="230" spans="2:12" x14ac:dyDescent="0.25">
      <c r="B230" s="17" t="s">
        <v>953</v>
      </c>
      <c r="C230" s="1">
        <f>VLOOKUP('4.Endirim2'!B230,'4.Endirim'!$E$3:$M$1948,6,FALSE)</f>
        <v>45021</v>
      </c>
      <c r="D230">
        <f>VLOOKUP('4.Endirim2'!B230,'4.Endirim'!$E$3:$M$1948,7,FALSE)</f>
        <v>62</v>
      </c>
      <c r="E230">
        <f>VLOOKUP('4.Endirim2'!B230,'4.Endirim'!$E$3:$M$1948,8,FALSE)</f>
        <v>25</v>
      </c>
      <c r="F230" t="str">
        <f>IF(E230&gt;=D230,"endirim yoxdur","Endirim" &amp;" "&amp; VLOOKUP('4.Endirim2'!B230,'4.Endirim'!$E$4:$M$1948,7,FALSE))</f>
        <v>Endirim 62</v>
      </c>
      <c r="G230" t="str">
        <f t="shared" si="3"/>
        <v>cam07</v>
      </c>
      <c r="J230" s="4" t="s">
        <v>3713</v>
      </c>
      <c r="K230" s="4" t="s">
        <v>18</v>
      </c>
      <c r="L230" s="12">
        <f>_xlfn.MAXIFS(data[GƏLİR],data[id_customer],'4.Endirim2'!B230)</f>
        <v>62</v>
      </c>
    </row>
    <row r="231" spans="2:12" x14ac:dyDescent="0.25">
      <c r="B231" s="17" t="s">
        <v>957</v>
      </c>
      <c r="C231" s="1">
        <f>VLOOKUP('4.Endirim2'!B231,'4.Endirim'!$E$3:$M$1948,6,FALSE)</f>
        <v>44763</v>
      </c>
      <c r="D231">
        <f>VLOOKUP('4.Endirim2'!B231,'4.Endirim'!$E$3:$M$1948,7,FALSE)</f>
        <v>27</v>
      </c>
      <c r="E231">
        <f>VLOOKUP('4.Endirim2'!B231,'4.Endirim'!$E$3:$M$1948,8,FALSE)</f>
        <v>27</v>
      </c>
      <c r="F231" t="str">
        <f>IF(E231&gt;=D231,"endirim yoxdur","Endirim" &amp;" "&amp; VLOOKUP('4.Endirim2'!B231,'4.Endirim'!$E$4:$M$1948,7,FALSE))</f>
        <v>endirim yoxdur</v>
      </c>
      <c r="G231" t="str">
        <f t="shared" si="3"/>
        <v>cam08</v>
      </c>
      <c r="J231" s="4" t="s">
        <v>3737</v>
      </c>
      <c r="K231" s="4" t="s">
        <v>18</v>
      </c>
      <c r="L231" s="12">
        <f>_xlfn.MAXIFS(data[GƏLİR],data[id_customer],'4.Endirim2'!B231)</f>
        <v>27</v>
      </c>
    </row>
    <row r="232" spans="2:12" x14ac:dyDescent="0.25">
      <c r="B232" s="17" t="s">
        <v>961</v>
      </c>
      <c r="C232" s="1">
        <f>VLOOKUP('4.Endirim2'!B232,'4.Endirim'!$E$3:$M$1948,6,FALSE)</f>
        <v>44884</v>
      </c>
      <c r="D232">
        <f>VLOOKUP('4.Endirim2'!B232,'4.Endirim'!$E$3:$M$1948,7,FALSE)</f>
        <v>66</v>
      </c>
      <c r="E232">
        <f>VLOOKUP('4.Endirim2'!B232,'4.Endirim'!$E$3:$M$1948,8,FALSE)</f>
        <v>25</v>
      </c>
      <c r="F232" t="str">
        <f>IF(E232&gt;=D232,"endirim yoxdur","Endirim" &amp;" "&amp; VLOOKUP('4.Endirim2'!B232,'4.Endirim'!$E$4:$M$1948,7,FALSE))</f>
        <v>Endirim 66</v>
      </c>
      <c r="G232" t="str">
        <f t="shared" si="3"/>
        <v>cam13</v>
      </c>
      <c r="J232" s="4" t="s">
        <v>3745</v>
      </c>
      <c r="K232" s="4" t="s">
        <v>18</v>
      </c>
      <c r="L232" s="12">
        <f>_xlfn.MAXIFS(data[GƏLİR],data[id_customer],'4.Endirim2'!B232)</f>
        <v>66</v>
      </c>
    </row>
    <row r="233" spans="2:12" x14ac:dyDescent="0.25">
      <c r="B233" s="18" t="s">
        <v>969</v>
      </c>
      <c r="C233" s="1">
        <f>VLOOKUP('4.Endirim2'!B233,'4.Endirim'!$E$3:$M$1948,6,FALSE)</f>
        <v>44896</v>
      </c>
      <c r="D233">
        <f>VLOOKUP('4.Endirim2'!B233,'4.Endirim'!$E$3:$M$1948,7,FALSE)</f>
        <v>62</v>
      </c>
      <c r="E233">
        <f>VLOOKUP('4.Endirim2'!B233,'4.Endirim'!$E$3:$M$1948,8,FALSE)</f>
        <v>62</v>
      </c>
      <c r="F233" t="str">
        <f>IF(E233&gt;=D233,"endirim yoxdur","Endirim" &amp;" "&amp; VLOOKUP('4.Endirim2'!B233,'4.Endirim'!$E$4:$M$1948,7,FALSE))</f>
        <v>endirim yoxdur</v>
      </c>
      <c r="G233" t="str">
        <f t="shared" si="3"/>
        <v>cam03</v>
      </c>
      <c r="J233" s="4" t="s">
        <v>3785</v>
      </c>
      <c r="K233" s="4" t="s">
        <v>18</v>
      </c>
      <c r="L233" s="12">
        <f>_xlfn.MAXIFS(data[GƏLİR],data[id_customer],'4.Endirim2'!B233)</f>
        <v>62</v>
      </c>
    </row>
    <row r="234" spans="2:12" x14ac:dyDescent="0.25">
      <c r="B234" s="18" t="s">
        <v>973</v>
      </c>
      <c r="C234" s="1">
        <f>VLOOKUP('4.Endirim2'!B234,'4.Endirim'!$E$3:$M$1948,6,FALSE)</f>
        <v>44825</v>
      </c>
      <c r="D234">
        <f>VLOOKUP('4.Endirim2'!B234,'4.Endirim'!$E$3:$M$1948,7,FALSE)</f>
        <v>62</v>
      </c>
      <c r="E234">
        <f>VLOOKUP('4.Endirim2'!B234,'4.Endirim'!$E$3:$M$1948,8,FALSE)</f>
        <v>13</v>
      </c>
      <c r="F234" t="str">
        <f>IF(E234&gt;=D234,"endirim yoxdur","Endirim" &amp;" "&amp; VLOOKUP('4.Endirim2'!B234,'4.Endirim'!$E$4:$M$1948,7,FALSE))</f>
        <v>Endirim 62</v>
      </c>
      <c r="G234" t="str">
        <f t="shared" si="3"/>
        <v>cam06</v>
      </c>
      <c r="J234" s="4" t="s">
        <v>3801</v>
      </c>
      <c r="K234" s="4" t="s">
        <v>18</v>
      </c>
      <c r="L234" s="12">
        <f>_xlfn.MAXIFS(data[GƏLİR],data[id_customer],'4.Endirim2'!B234)</f>
        <v>62</v>
      </c>
    </row>
    <row r="235" spans="2:12" x14ac:dyDescent="0.25">
      <c r="B235" s="18" t="s">
        <v>977</v>
      </c>
      <c r="C235" s="1">
        <f>VLOOKUP('4.Endirim2'!B235,'4.Endirim'!$E$3:$M$1948,6,FALSE)</f>
        <v>44862</v>
      </c>
      <c r="D235">
        <f>VLOOKUP('4.Endirim2'!B235,'4.Endirim'!$E$3:$M$1948,7,FALSE)</f>
        <v>26</v>
      </c>
      <c r="E235">
        <f>VLOOKUP('4.Endirim2'!B235,'4.Endirim'!$E$3:$M$1948,8,FALSE)</f>
        <v>22</v>
      </c>
      <c r="F235" t="str">
        <f>IF(E235&gt;=D235,"endirim yoxdur","Endirim" &amp;" "&amp; VLOOKUP('4.Endirim2'!B235,'4.Endirim'!$E$4:$M$1948,7,FALSE))</f>
        <v>Endirim 26</v>
      </c>
      <c r="G235" t="str">
        <f t="shared" si="3"/>
        <v>cam02</v>
      </c>
      <c r="J235" s="4" t="s">
        <v>3821</v>
      </c>
      <c r="K235" s="4" t="s">
        <v>18</v>
      </c>
      <c r="L235" s="12">
        <f>_xlfn.MAXIFS(data[GƏLİR],data[id_customer],'4.Endirim2'!B235)</f>
        <v>26</v>
      </c>
    </row>
    <row r="236" spans="2:12" x14ac:dyDescent="0.25">
      <c r="B236" s="17" t="s">
        <v>981</v>
      </c>
      <c r="C236" s="1">
        <f>VLOOKUP('4.Endirim2'!B236,'4.Endirim'!$E$3:$M$1948,6,FALSE)</f>
        <v>44914</v>
      </c>
      <c r="D236">
        <f>VLOOKUP('4.Endirim2'!B236,'4.Endirim'!$E$3:$M$1948,7,FALSE)</f>
        <v>65</v>
      </c>
      <c r="E236">
        <f>VLOOKUP('4.Endirim2'!B236,'4.Endirim'!$E$3:$M$1948,8,FALSE)</f>
        <v>65</v>
      </c>
      <c r="F236" t="str">
        <f>IF(E236&gt;=D236,"endirim yoxdur","Endirim" &amp;" "&amp; VLOOKUP('4.Endirim2'!B236,'4.Endirim'!$E$4:$M$1948,7,FALSE))</f>
        <v>endirim yoxdur</v>
      </c>
      <c r="G236" t="str">
        <f t="shared" si="3"/>
        <v>cam12</v>
      </c>
      <c r="J236" s="4" t="s">
        <v>3833</v>
      </c>
      <c r="K236" s="4" t="s">
        <v>18</v>
      </c>
      <c r="L236" s="12">
        <f>_xlfn.MAXIFS(data[GƏLİR],data[id_customer],'4.Endirim2'!B236)</f>
        <v>65</v>
      </c>
    </row>
    <row r="237" spans="2:12" x14ac:dyDescent="0.25">
      <c r="B237" s="18" t="s">
        <v>985</v>
      </c>
      <c r="C237" s="1">
        <f>VLOOKUP('4.Endirim2'!B237,'4.Endirim'!$E$3:$M$1948,6,FALSE)</f>
        <v>45030</v>
      </c>
      <c r="D237">
        <f>VLOOKUP('4.Endirim2'!B237,'4.Endirim'!$E$3:$M$1948,7,FALSE)</f>
        <v>62</v>
      </c>
      <c r="E237">
        <f>VLOOKUP('4.Endirim2'!B237,'4.Endirim'!$E$3:$M$1948,8,FALSE)</f>
        <v>62</v>
      </c>
      <c r="F237" t="str">
        <f>IF(E237&gt;=D237,"endirim yoxdur","Endirim" &amp;" "&amp; VLOOKUP('4.Endirim2'!B237,'4.Endirim'!$E$4:$M$1948,7,FALSE))</f>
        <v>endirim yoxdur</v>
      </c>
      <c r="G237" t="str">
        <f t="shared" si="3"/>
        <v>cam17</v>
      </c>
      <c r="J237" s="4" t="s">
        <v>3861</v>
      </c>
      <c r="K237" s="4" t="s">
        <v>18</v>
      </c>
      <c r="L237" s="12">
        <f>_xlfn.MAXIFS(data[GƏLİR],data[id_customer],'4.Endirim2'!B237)</f>
        <v>62</v>
      </c>
    </row>
    <row r="238" spans="2:12" x14ac:dyDescent="0.25">
      <c r="B238" s="17" t="s">
        <v>989</v>
      </c>
      <c r="C238" s="1">
        <f>VLOOKUP('4.Endirim2'!B238,'4.Endirim'!$E$3:$M$1948,6,FALSE)</f>
        <v>45033</v>
      </c>
      <c r="D238">
        <f>VLOOKUP('4.Endirim2'!B238,'4.Endirim'!$E$3:$M$1948,7,FALSE)</f>
        <v>10</v>
      </c>
      <c r="E238">
        <f>VLOOKUP('4.Endirim2'!B238,'4.Endirim'!$E$3:$M$1948,8,FALSE)</f>
        <v>10</v>
      </c>
      <c r="F238" t="str">
        <f>IF(E238&gt;=D238,"endirim yoxdur","Endirim" &amp;" "&amp; VLOOKUP('4.Endirim2'!B238,'4.Endirim'!$E$4:$M$1948,7,FALSE))</f>
        <v>endirim yoxdur</v>
      </c>
      <c r="G238" t="str">
        <f t="shared" si="3"/>
        <v>cam01</v>
      </c>
      <c r="J238" s="4" t="s">
        <v>3889</v>
      </c>
      <c r="K238" s="4" t="s">
        <v>18</v>
      </c>
      <c r="L238" s="12">
        <f>_xlfn.MAXIFS(data[GƏLİR],data[id_customer],'4.Endirim2'!B238)</f>
        <v>10</v>
      </c>
    </row>
    <row r="239" spans="2:12" x14ac:dyDescent="0.25">
      <c r="B239" s="18" t="s">
        <v>993</v>
      </c>
      <c r="C239" s="1">
        <f>VLOOKUP('4.Endirim2'!B239,'4.Endirim'!$E$3:$M$1948,6,FALSE)</f>
        <v>44890</v>
      </c>
      <c r="D239">
        <f>VLOOKUP('4.Endirim2'!B239,'4.Endirim'!$E$3:$M$1948,7,FALSE)</f>
        <v>62</v>
      </c>
      <c r="E239">
        <f>VLOOKUP('4.Endirim2'!B239,'4.Endirim'!$E$3:$M$1948,8,FALSE)</f>
        <v>62</v>
      </c>
      <c r="F239" t="str">
        <f>IF(E239&gt;=D239,"endirim yoxdur","Endirim" &amp;" "&amp; VLOOKUP('4.Endirim2'!B239,'4.Endirim'!$E$4:$M$1948,7,FALSE))</f>
        <v>endirim yoxdur</v>
      </c>
      <c r="G239" t="str">
        <f t="shared" si="3"/>
        <v>cam01</v>
      </c>
      <c r="J239" s="4" t="s">
        <v>3909</v>
      </c>
      <c r="K239" s="4" t="s">
        <v>18</v>
      </c>
      <c r="L239" s="12">
        <f>_xlfn.MAXIFS(data[GƏLİR],data[id_customer],'4.Endirim2'!B239)</f>
        <v>62</v>
      </c>
    </row>
    <row r="240" spans="2:12" x14ac:dyDescent="0.25">
      <c r="B240" s="18" t="s">
        <v>997</v>
      </c>
      <c r="C240" s="1">
        <f>VLOOKUP('4.Endirim2'!B240,'4.Endirim'!$E$3:$M$1948,6,FALSE)</f>
        <v>45008</v>
      </c>
      <c r="D240">
        <f>VLOOKUP('4.Endirim2'!B240,'4.Endirim'!$E$3:$M$1948,7,FALSE)</f>
        <v>75</v>
      </c>
      <c r="E240">
        <f>VLOOKUP('4.Endirim2'!B240,'4.Endirim'!$E$3:$M$1948,8,FALSE)</f>
        <v>75</v>
      </c>
      <c r="F240" t="str">
        <f>IF(E240&gt;=D240,"endirim yoxdur","Endirim" &amp;" "&amp; VLOOKUP('4.Endirim2'!B240,'4.Endirim'!$E$4:$M$1948,7,FALSE))</f>
        <v>endirim yoxdur</v>
      </c>
      <c r="G240" t="str">
        <f t="shared" si="3"/>
        <v>cam12</v>
      </c>
      <c r="J240" s="4" t="s">
        <v>3921</v>
      </c>
      <c r="K240" s="4" t="s">
        <v>18</v>
      </c>
      <c r="L240" s="12">
        <f>_xlfn.MAXIFS(data[GƏLİR],data[id_customer],'4.Endirim2'!B240)</f>
        <v>75</v>
      </c>
    </row>
    <row r="241" spans="2:12" x14ac:dyDescent="0.25">
      <c r="B241" s="18" t="s">
        <v>1001</v>
      </c>
      <c r="C241" s="1">
        <f>VLOOKUP('4.Endirim2'!B241,'4.Endirim'!$E$3:$M$1948,6,FALSE)</f>
        <v>45031</v>
      </c>
      <c r="D241">
        <f>VLOOKUP('4.Endirim2'!B241,'4.Endirim'!$E$3:$M$1948,7,FALSE)</f>
        <v>22</v>
      </c>
      <c r="E241">
        <f>VLOOKUP('4.Endirim2'!B241,'4.Endirim'!$E$3:$M$1948,8,FALSE)</f>
        <v>22</v>
      </c>
      <c r="F241" t="str">
        <f>IF(E241&gt;=D241,"endirim yoxdur","Endirim" &amp;" "&amp; VLOOKUP('4.Endirim2'!B241,'4.Endirim'!$E$4:$M$1948,7,FALSE))</f>
        <v>endirim yoxdur</v>
      </c>
      <c r="G241" t="str">
        <f t="shared" si="3"/>
        <v>cam06</v>
      </c>
      <c r="J241" s="4" t="s">
        <v>3925</v>
      </c>
      <c r="K241" s="4" t="s">
        <v>18</v>
      </c>
      <c r="L241" s="12">
        <f>_xlfn.MAXIFS(data[GƏLİR],data[id_customer],'4.Endirim2'!B241)</f>
        <v>22</v>
      </c>
    </row>
    <row r="242" spans="2:12" x14ac:dyDescent="0.25">
      <c r="B242" s="17" t="s">
        <v>1005</v>
      </c>
      <c r="C242" s="1">
        <f>VLOOKUP('4.Endirim2'!B242,'4.Endirim'!$E$3:$M$1948,6,FALSE)</f>
        <v>45041</v>
      </c>
      <c r="D242">
        <f>VLOOKUP('4.Endirim2'!B242,'4.Endirim'!$E$3:$M$1948,7,FALSE)</f>
        <v>27</v>
      </c>
      <c r="E242">
        <f>VLOOKUP('4.Endirim2'!B242,'4.Endirim'!$E$3:$M$1948,8,FALSE)</f>
        <v>10</v>
      </c>
      <c r="F242" t="str">
        <f>IF(E242&gt;=D242,"endirim yoxdur","Endirim" &amp;" "&amp; VLOOKUP('4.Endirim2'!B242,'4.Endirim'!$E$4:$M$1948,7,FALSE))</f>
        <v>Endirim 27</v>
      </c>
      <c r="G242" t="str">
        <f t="shared" si="3"/>
        <v>cam08</v>
      </c>
      <c r="J242" s="4" t="s">
        <v>89</v>
      </c>
      <c r="K242" s="4" t="s">
        <v>28</v>
      </c>
      <c r="L242" s="12">
        <f>_xlfn.MAXIFS(data[GƏLİR],data[id_customer],'4.Endirim2'!B242)</f>
        <v>27</v>
      </c>
    </row>
    <row r="243" spans="2:12" x14ac:dyDescent="0.25">
      <c r="B243" s="18" t="s">
        <v>1009</v>
      </c>
      <c r="C243" s="1">
        <f>VLOOKUP('4.Endirim2'!B243,'4.Endirim'!$E$3:$M$1948,6,FALSE)</f>
        <v>44609</v>
      </c>
      <c r="D243">
        <f>VLOOKUP('4.Endirim2'!B243,'4.Endirim'!$E$3:$M$1948,7,FALSE)</f>
        <v>66</v>
      </c>
      <c r="E243">
        <f>VLOOKUP('4.Endirim2'!B243,'4.Endirim'!$E$3:$M$1948,8,FALSE)</f>
        <v>66</v>
      </c>
      <c r="F243" t="str">
        <f>IF(E243&gt;=D243,"endirim yoxdur","Endirim" &amp;" "&amp; VLOOKUP('4.Endirim2'!B243,'4.Endirim'!$E$4:$M$1948,7,FALSE))</f>
        <v>endirim yoxdur</v>
      </c>
      <c r="G243" t="str">
        <f t="shared" si="3"/>
        <v>cam10</v>
      </c>
      <c r="J243" s="4" t="s">
        <v>113</v>
      </c>
      <c r="K243" s="4" t="s">
        <v>28</v>
      </c>
      <c r="L243" s="12">
        <f>_xlfn.MAXIFS(data[GƏLİR],data[id_customer],'4.Endirim2'!B243)</f>
        <v>66</v>
      </c>
    </row>
    <row r="244" spans="2:12" x14ac:dyDescent="0.25">
      <c r="B244" s="17" t="s">
        <v>1013</v>
      </c>
      <c r="C244" s="1">
        <f>VLOOKUP('4.Endirim2'!B244,'4.Endirim'!$E$3:$M$1948,6,FALSE)</f>
        <v>44911</v>
      </c>
      <c r="D244">
        <f>VLOOKUP('4.Endirim2'!B244,'4.Endirim'!$E$3:$M$1948,7,FALSE)</f>
        <v>28</v>
      </c>
      <c r="E244">
        <f>VLOOKUP('4.Endirim2'!B244,'4.Endirim'!$E$3:$M$1948,8,FALSE)</f>
        <v>10</v>
      </c>
      <c r="F244" t="str">
        <f>IF(E244&gt;=D244,"endirim yoxdur","Endirim" &amp;" "&amp; VLOOKUP('4.Endirim2'!B244,'4.Endirim'!$E$4:$M$1948,7,FALSE))</f>
        <v>Endirim 28</v>
      </c>
      <c r="G244" t="str">
        <f t="shared" si="3"/>
        <v>cam01</v>
      </c>
      <c r="J244" s="4" t="s">
        <v>153</v>
      </c>
      <c r="K244" s="4" t="s">
        <v>28</v>
      </c>
      <c r="L244" s="12">
        <f>_xlfn.MAXIFS(data[GƏLİR],data[id_customer],'4.Endirim2'!B244)</f>
        <v>28</v>
      </c>
    </row>
    <row r="245" spans="2:12" x14ac:dyDescent="0.25">
      <c r="B245" s="17" t="s">
        <v>1017</v>
      </c>
      <c r="C245" s="1">
        <f>VLOOKUP('4.Endirim2'!B245,'4.Endirim'!$E$3:$M$1948,6,FALSE)</f>
        <v>45024</v>
      </c>
      <c r="D245">
        <f>VLOOKUP('4.Endirim2'!B245,'4.Endirim'!$E$3:$M$1948,7,FALSE)</f>
        <v>75</v>
      </c>
      <c r="E245">
        <f>VLOOKUP('4.Endirim2'!B245,'4.Endirim'!$E$3:$M$1948,8,FALSE)</f>
        <v>16</v>
      </c>
      <c r="F245" t="str">
        <f>IF(E245&gt;=D245,"endirim yoxdur","Endirim" &amp;" "&amp; VLOOKUP('4.Endirim2'!B245,'4.Endirim'!$E$4:$M$1948,7,FALSE))</f>
        <v>Endirim 75</v>
      </c>
      <c r="G245" t="str">
        <f t="shared" si="3"/>
        <v>cam16</v>
      </c>
      <c r="J245" s="4" t="s">
        <v>161</v>
      </c>
      <c r="K245" s="4" t="s">
        <v>28</v>
      </c>
      <c r="L245" s="12">
        <f>_xlfn.MAXIFS(data[GƏLİR],data[id_customer],'4.Endirim2'!B245)</f>
        <v>75</v>
      </c>
    </row>
    <row r="246" spans="2:12" x14ac:dyDescent="0.25">
      <c r="B246" s="18" t="s">
        <v>1021</v>
      </c>
      <c r="C246" s="1">
        <f>VLOOKUP('4.Endirim2'!B246,'4.Endirim'!$E$3:$M$1948,6,FALSE)</f>
        <v>44983</v>
      </c>
      <c r="D246">
        <f>VLOOKUP('4.Endirim2'!B246,'4.Endirim'!$E$3:$M$1948,7,FALSE)</f>
        <v>14</v>
      </c>
      <c r="E246">
        <f>VLOOKUP('4.Endirim2'!B246,'4.Endirim'!$E$3:$M$1948,8,FALSE)</f>
        <v>13</v>
      </c>
      <c r="F246" t="str">
        <f>IF(E246&gt;=D246,"endirim yoxdur","Endirim" &amp;" "&amp; VLOOKUP('4.Endirim2'!B246,'4.Endirim'!$E$4:$M$1948,7,FALSE))</f>
        <v>Endirim 14</v>
      </c>
      <c r="G246" t="str">
        <f t="shared" si="3"/>
        <v>cam06</v>
      </c>
      <c r="J246" s="4" t="s">
        <v>165</v>
      </c>
      <c r="K246" s="4" t="s">
        <v>28</v>
      </c>
      <c r="L246" s="12">
        <f>_xlfn.MAXIFS(data[GƏLİR],data[id_customer],'4.Endirim2'!B246)</f>
        <v>14</v>
      </c>
    </row>
    <row r="247" spans="2:12" x14ac:dyDescent="0.25">
      <c r="B247" s="17" t="s">
        <v>1025</v>
      </c>
      <c r="C247" s="1">
        <f>VLOOKUP('4.Endirim2'!B247,'4.Endirim'!$E$3:$M$1948,6,FALSE)</f>
        <v>44990</v>
      </c>
      <c r="D247">
        <f>VLOOKUP('4.Endirim2'!B247,'4.Endirim'!$E$3:$M$1948,7,FALSE)</f>
        <v>75</v>
      </c>
      <c r="E247">
        <f>VLOOKUP('4.Endirim2'!B247,'4.Endirim'!$E$3:$M$1948,8,FALSE)</f>
        <v>75</v>
      </c>
      <c r="F247" t="str">
        <f>IF(E247&gt;=D247,"endirim yoxdur","Endirim" &amp;" "&amp; VLOOKUP('4.Endirim2'!B247,'4.Endirim'!$E$4:$M$1948,7,FALSE))</f>
        <v>endirim yoxdur</v>
      </c>
      <c r="G247" t="str">
        <f t="shared" si="3"/>
        <v>cam14</v>
      </c>
      <c r="J247" s="4" t="s">
        <v>189</v>
      </c>
      <c r="K247" s="4" t="s">
        <v>28</v>
      </c>
      <c r="L247" s="12">
        <f>_xlfn.MAXIFS(data[GƏLİR],data[id_customer],'4.Endirim2'!B247)</f>
        <v>75</v>
      </c>
    </row>
    <row r="248" spans="2:12" x14ac:dyDescent="0.25">
      <c r="B248" s="17" t="s">
        <v>1029</v>
      </c>
      <c r="C248" s="1">
        <f>VLOOKUP('4.Endirim2'!B248,'4.Endirim'!$E$3:$M$1948,6,FALSE)</f>
        <v>44565</v>
      </c>
      <c r="D248">
        <f>VLOOKUP('4.Endirim2'!B248,'4.Endirim'!$E$3:$M$1948,7,FALSE)</f>
        <v>25</v>
      </c>
      <c r="E248">
        <f>VLOOKUP('4.Endirim2'!B248,'4.Endirim'!$E$3:$M$1948,8,FALSE)</f>
        <v>25</v>
      </c>
      <c r="F248" t="str">
        <f>IF(E248&gt;=D248,"endirim yoxdur","Endirim" &amp;" "&amp; VLOOKUP('4.Endirim2'!B248,'4.Endirim'!$E$4:$M$1948,7,FALSE))</f>
        <v>endirim yoxdur</v>
      </c>
      <c r="G248" t="str">
        <f t="shared" si="3"/>
        <v>cam13</v>
      </c>
      <c r="J248" s="4" t="s">
        <v>193</v>
      </c>
      <c r="K248" s="4" t="s">
        <v>28</v>
      </c>
      <c r="L248" s="12">
        <f>_xlfn.MAXIFS(data[GƏLİR],data[id_customer],'4.Endirim2'!B248)</f>
        <v>25</v>
      </c>
    </row>
    <row r="249" spans="2:12" x14ac:dyDescent="0.25">
      <c r="B249" s="17" t="s">
        <v>1033</v>
      </c>
      <c r="C249" s="1">
        <f>VLOOKUP('4.Endirim2'!B249,'4.Endirim'!$E$3:$M$1948,6,FALSE)</f>
        <v>44991</v>
      </c>
      <c r="D249">
        <f>VLOOKUP('4.Endirim2'!B249,'4.Endirim'!$E$3:$M$1948,7,FALSE)</f>
        <v>26</v>
      </c>
      <c r="E249">
        <f>VLOOKUP('4.Endirim2'!B249,'4.Endirim'!$E$3:$M$1948,8,FALSE)</f>
        <v>26</v>
      </c>
      <c r="F249" t="str">
        <f>IF(E249&gt;=D249,"endirim yoxdur","Endirim" &amp;" "&amp; VLOOKUP('4.Endirim2'!B249,'4.Endirim'!$E$4:$M$1948,7,FALSE))</f>
        <v>endirim yoxdur</v>
      </c>
      <c r="G249" t="str">
        <f t="shared" si="3"/>
        <v>cam04</v>
      </c>
      <c r="J249" s="4" t="s">
        <v>213</v>
      </c>
      <c r="K249" s="4" t="s">
        <v>28</v>
      </c>
      <c r="L249" s="12">
        <f>_xlfn.MAXIFS(data[GƏLİR],data[id_customer],'4.Endirim2'!B249)</f>
        <v>26</v>
      </c>
    </row>
    <row r="250" spans="2:12" x14ac:dyDescent="0.25">
      <c r="B250" s="18" t="s">
        <v>1037</v>
      </c>
      <c r="C250" s="1">
        <f>VLOOKUP('4.Endirim2'!B250,'4.Endirim'!$E$3:$M$1948,6,FALSE)</f>
        <v>45033</v>
      </c>
      <c r="D250">
        <f>VLOOKUP('4.Endirim2'!B250,'4.Endirim'!$E$3:$M$1948,7,FALSE)</f>
        <v>66</v>
      </c>
      <c r="E250">
        <f>VLOOKUP('4.Endirim2'!B250,'4.Endirim'!$E$3:$M$1948,8,FALSE)</f>
        <v>62</v>
      </c>
      <c r="F250" t="str">
        <f>IF(E250&gt;=D250,"endirim yoxdur","Endirim" &amp;" "&amp; VLOOKUP('4.Endirim2'!B250,'4.Endirim'!$E$4:$M$1948,7,FALSE))</f>
        <v>Endirim 66</v>
      </c>
      <c r="G250" t="str">
        <f t="shared" si="3"/>
        <v>cam03</v>
      </c>
      <c r="J250" s="4" t="s">
        <v>245</v>
      </c>
      <c r="K250" s="4" t="s">
        <v>28</v>
      </c>
      <c r="L250" s="12">
        <f>_xlfn.MAXIFS(data[GƏLİR],data[id_customer],'4.Endirim2'!B250)</f>
        <v>66</v>
      </c>
    </row>
    <row r="251" spans="2:12" x14ac:dyDescent="0.25">
      <c r="B251" s="18" t="s">
        <v>1041</v>
      </c>
      <c r="C251" s="1">
        <f>VLOOKUP('4.Endirim2'!B251,'4.Endirim'!$E$3:$M$1948,6,FALSE)</f>
        <v>44931</v>
      </c>
      <c r="D251">
        <f>VLOOKUP('4.Endirim2'!B251,'4.Endirim'!$E$3:$M$1948,7,FALSE)</f>
        <v>66</v>
      </c>
      <c r="E251">
        <f>VLOOKUP('4.Endirim2'!B251,'4.Endirim'!$E$3:$M$1948,8,FALSE)</f>
        <v>66</v>
      </c>
      <c r="F251" t="str">
        <f>IF(E251&gt;=D251,"endirim yoxdur","Endirim" &amp;" "&amp; VLOOKUP('4.Endirim2'!B251,'4.Endirim'!$E$4:$M$1948,7,FALSE))</f>
        <v>endirim yoxdur</v>
      </c>
      <c r="G251" t="str">
        <f t="shared" si="3"/>
        <v>cam13</v>
      </c>
      <c r="J251" s="4" t="s">
        <v>269</v>
      </c>
      <c r="K251" s="4" t="s">
        <v>28</v>
      </c>
      <c r="L251" s="12">
        <f>_xlfn.MAXIFS(data[GƏLİR],data[id_customer],'4.Endirim2'!B251)</f>
        <v>66</v>
      </c>
    </row>
    <row r="252" spans="2:12" x14ac:dyDescent="0.25">
      <c r="B252" s="18" t="s">
        <v>1045</v>
      </c>
      <c r="C252" s="1">
        <f>VLOOKUP('4.Endirim2'!B252,'4.Endirim'!$E$3:$M$1948,6,FALSE)</f>
        <v>44638</v>
      </c>
      <c r="D252">
        <f>VLOOKUP('4.Endirim2'!B252,'4.Endirim'!$E$3:$M$1948,7,FALSE)</f>
        <v>25</v>
      </c>
      <c r="E252">
        <f>VLOOKUP('4.Endirim2'!B252,'4.Endirim'!$E$3:$M$1948,8,FALSE)</f>
        <v>25</v>
      </c>
      <c r="F252" t="str">
        <f>IF(E252&gt;=D252,"endirim yoxdur","Endirim" &amp;" "&amp; VLOOKUP('4.Endirim2'!B252,'4.Endirim'!$E$4:$M$1948,7,FALSE))</f>
        <v>endirim yoxdur</v>
      </c>
      <c r="G252" t="str">
        <f t="shared" si="3"/>
        <v>cam07</v>
      </c>
      <c r="J252" s="4" t="s">
        <v>289</v>
      </c>
      <c r="K252" s="4" t="s">
        <v>28</v>
      </c>
      <c r="L252" s="12">
        <f>_xlfn.MAXIFS(data[GƏLİR],data[id_customer],'4.Endirim2'!B252)</f>
        <v>25</v>
      </c>
    </row>
    <row r="253" spans="2:12" x14ac:dyDescent="0.25">
      <c r="B253" s="18" t="s">
        <v>1049</v>
      </c>
      <c r="C253" s="1">
        <f>VLOOKUP('4.Endirim2'!B253,'4.Endirim'!$E$3:$M$1948,6,FALSE)</f>
        <v>44949</v>
      </c>
      <c r="D253">
        <f>VLOOKUP('4.Endirim2'!B253,'4.Endirim'!$E$3:$M$1948,7,FALSE)</f>
        <v>27</v>
      </c>
      <c r="E253">
        <f>VLOOKUP('4.Endirim2'!B253,'4.Endirim'!$E$3:$M$1948,8,FALSE)</f>
        <v>27</v>
      </c>
      <c r="F253" t="str">
        <f>IF(E253&gt;=D253,"endirim yoxdur","Endirim" &amp;" "&amp; VLOOKUP('4.Endirim2'!B253,'4.Endirim'!$E$4:$M$1948,7,FALSE))</f>
        <v>endirim yoxdur</v>
      </c>
      <c r="G253" t="str">
        <f t="shared" si="3"/>
        <v>cam08</v>
      </c>
      <c r="J253" s="4" t="s">
        <v>293</v>
      </c>
      <c r="K253" s="4" t="s">
        <v>28</v>
      </c>
      <c r="L253" s="12">
        <f>_xlfn.MAXIFS(data[GƏLİR],data[id_customer],'4.Endirim2'!B253)</f>
        <v>27</v>
      </c>
    </row>
    <row r="254" spans="2:12" x14ac:dyDescent="0.25">
      <c r="B254" s="17" t="s">
        <v>1053</v>
      </c>
      <c r="C254" s="1">
        <f>VLOOKUP('4.Endirim2'!B254,'4.Endirim'!$E$3:$M$1948,6,FALSE)</f>
        <v>45009</v>
      </c>
      <c r="D254">
        <f>VLOOKUP('4.Endirim2'!B254,'4.Endirim'!$E$3:$M$1948,7,FALSE)</f>
        <v>22</v>
      </c>
      <c r="E254">
        <f>VLOOKUP('4.Endirim2'!B254,'4.Endirim'!$E$3:$M$1948,8,FALSE)</f>
        <v>14</v>
      </c>
      <c r="F254" t="str">
        <f>IF(E254&gt;=D254,"endirim yoxdur","Endirim" &amp;" "&amp; VLOOKUP('4.Endirim2'!B254,'4.Endirim'!$E$4:$M$1948,7,FALSE))</f>
        <v>Endirim 22</v>
      </c>
      <c r="G254" t="str">
        <f t="shared" si="3"/>
        <v>cam15</v>
      </c>
      <c r="J254" s="4" t="s">
        <v>313</v>
      </c>
      <c r="K254" s="4" t="s">
        <v>28</v>
      </c>
      <c r="L254" s="12">
        <f>_xlfn.MAXIFS(data[GƏLİR],data[id_customer],'4.Endirim2'!B254)</f>
        <v>22</v>
      </c>
    </row>
    <row r="255" spans="2:12" x14ac:dyDescent="0.25">
      <c r="B255" s="17" t="s">
        <v>1057</v>
      </c>
      <c r="C255" s="1">
        <f>VLOOKUP('4.Endirim2'!B255,'4.Endirim'!$E$3:$M$1948,6,FALSE)</f>
        <v>44990</v>
      </c>
      <c r="D255">
        <f>VLOOKUP('4.Endirim2'!B255,'4.Endirim'!$E$3:$M$1948,7,FALSE)</f>
        <v>29</v>
      </c>
      <c r="E255">
        <f>VLOOKUP('4.Endirim2'!B255,'4.Endirim'!$E$3:$M$1948,8,FALSE)</f>
        <v>29</v>
      </c>
      <c r="F255" t="str">
        <f>IF(E255&gt;=D255,"endirim yoxdur","Endirim" &amp;" "&amp; VLOOKUP('4.Endirim2'!B255,'4.Endirim'!$E$4:$M$1948,7,FALSE))</f>
        <v>endirim yoxdur</v>
      </c>
      <c r="G255" t="str">
        <f t="shared" si="3"/>
        <v>cam17</v>
      </c>
      <c r="J255" s="4" t="s">
        <v>317</v>
      </c>
      <c r="K255" s="4" t="s">
        <v>28</v>
      </c>
      <c r="L255" s="12">
        <f>_xlfn.MAXIFS(data[GƏLİR],data[id_customer],'4.Endirim2'!B255)</f>
        <v>29</v>
      </c>
    </row>
    <row r="256" spans="2:12" x14ac:dyDescent="0.25">
      <c r="B256" s="17" t="s">
        <v>1061</v>
      </c>
      <c r="C256" s="1">
        <f>VLOOKUP('4.Endirim2'!B256,'4.Endirim'!$E$3:$M$1948,6,FALSE)</f>
        <v>44796</v>
      </c>
      <c r="D256">
        <f>VLOOKUP('4.Endirim2'!B256,'4.Endirim'!$E$3:$M$1948,7,FALSE)</f>
        <v>66</v>
      </c>
      <c r="E256">
        <f>VLOOKUP('4.Endirim2'!B256,'4.Endirim'!$E$3:$M$1948,8,FALSE)</f>
        <v>16</v>
      </c>
      <c r="F256" t="str">
        <f>IF(E256&gt;=D256,"endirim yoxdur","Endirim" &amp;" "&amp; VLOOKUP('4.Endirim2'!B256,'4.Endirim'!$E$4:$M$1948,7,FALSE))</f>
        <v>Endirim 66</v>
      </c>
      <c r="G256" t="str">
        <f t="shared" si="3"/>
        <v>cam16</v>
      </c>
      <c r="J256" s="4" t="s">
        <v>333</v>
      </c>
      <c r="K256" s="4" t="s">
        <v>28</v>
      </c>
      <c r="L256" s="12">
        <f>_xlfn.MAXIFS(data[GƏLİR],data[id_customer],'4.Endirim2'!B256)</f>
        <v>66</v>
      </c>
    </row>
    <row r="257" spans="2:12" x14ac:dyDescent="0.25">
      <c r="B257" s="18" t="s">
        <v>1065</v>
      </c>
      <c r="C257" s="1">
        <f>VLOOKUP('4.Endirim2'!B257,'4.Endirim'!$E$3:$M$1948,6,FALSE)</f>
        <v>45004</v>
      </c>
      <c r="D257">
        <f>VLOOKUP('4.Endirim2'!B257,'4.Endirim'!$E$3:$M$1948,7,FALSE)</f>
        <v>62</v>
      </c>
      <c r="E257">
        <f>VLOOKUP('4.Endirim2'!B257,'4.Endirim'!$E$3:$M$1948,8,FALSE)</f>
        <v>29</v>
      </c>
      <c r="F257" t="str">
        <f>IF(E257&gt;=D257,"endirim yoxdur","Endirim" &amp;" "&amp; VLOOKUP('4.Endirim2'!B257,'4.Endirim'!$E$4:$M$1948,7,FALSE))</f>
        <v>Endirim 62</v>
      </c>
      <c r="G257" t="str">
        <f t="shared" si="3"/>
        <v>cam17</v>
      </c>
      <c r="J257" s="4" t="s">
        <v>345</v>
      </c>
      <c r="K257" s="4" t="s">
        <v>28</v>
      </c>
      <c r="L257" s="12">
        <f>_xlfn.MAXIFS(data[GƏLİR],data[id_customer],'4.Endirim2'!B257)</f>
        <v>62</v>
      </c>
    </row>
    <row r="258" spans="2:12" x14ac:dyDescent="0.25">
      <c r="B258" s="17" t="s">
        <v>1069</v>
      </c>
      <c r="C258" s="1">
        <f>VLOOKUP('4.Endirim2'!B258,'4.Endirim'!$E$3:$M$1948,6,FALSE)</f>
        <v>44883</v>
      </c>
      <c r="D258">
        <f>VLOOKUP('4.Endirim2'!B258,'4.Endirim'!$E$3:$M$1948,7,FALSE)</f>
        <v>27</v>
      </c>
      <c r="E258">
        <f>VLOOKUP('4.Endirim2'!B258,'4.Endirim'!$E$3:$M$1948,8,FALSE)</f>
        <v>27</v>
      </c>
      <c r="F258" t="str">
        <f>IF(E258&gt;=D258,"endirim yoxdur","Endirim" &amp;" "&amp; VLOOKUP('4.Endirim2'!B258,'4.Endirim'!$E$4:$M$1948,7,FALSE))</f>
        <v>endirim yoxdur</v>
      </c>
      <c r="G258" t="str">
        <f t="shared" si="3"/>
        <v>cam08</v>
      </c>
      <c r="J258" s="4" t="s">
        <v>357</v>
      </c>
      <c r="K258" s="4" t="s">
        <v>28</v>
      </c>
      <c r="L258" s="12">
        <f>_xlfn.MAXIFS(data[GƏLİR],data[id_customer],'4.Endirim2'!B258)</f>
        <v>27</v>
      </c>
    </row>
    <row r="259" spans="2:12" x14ac:dyDescent="0.25">
      <c r="B259" s="17" t="s">
        <v>1073</v>
      </c>
      <c r="C259" s="1">
        <f>VLOOKUP('4.Endirim2'!B259,'4.Endirim'!$E$3:$M$1948,6,FALSE)</f>
        <v>44702</v>
      </c>
      <c r="D259">
        <f>VLOOKUP('4.Endirim2'!B259,'4.Endirim'!$E$3:$M$1948,7,FALSE)</f>
        <v>26</v>
      </c>
      <c r="E259">
        <f>VLOOKUP('4.Endirim2'!B259,'4.Endirim'!$E$3:$M$1948,8,FALSE)</f>
        <v>26</v>
      </c>
      <c r="F259" t="str">
        <f>IF(E259&gt;=D259,"endirim yoxdur","Endirim" &amp;" "&amp; VLOOKUP('4.Endirim2'!B259,'4.Endirim'!$E$4:$M$1948,7,FALSE))</f>
        <v>endirim yoxdur</v>
      </c>
      <c r="G259" t="str">
        <f t="shared" si="3"/>
        <v>cam02</v>
      </c>
      <c r="J259" s="4" t="s">
        <v>369</v>
      </c>
      <c r="K259" s="4" t="s">
        <v>28</v>
      </c>
      <c r="L259" s="12">
        <f>_xlfn.MAXIFS(data[GƏLİR],data[id_customer],'4.Endirim2'!B259)</f>
        <v>26</v>
      </c>
    </row>
    <row r="260" spans="2:12" x14ac:dyDescent="0.25">
      <c r="B260" s="17" t="s">
        <v>1077</v>
      </c>
      <c r="C260" s="1">
        <f>VLOOKUP('4.Endirim2'!B260,'4.Endirim'!$E$3:$M$1948,6,FALSE)</f>
        <v>44799</v>
      </c>
      <c r="D260">
        <f>VLOOKUP('4.Endirim2'!B260,'4.Endirim'!$E$3:$M$1948,7,FALSE)</f>
        <v>27</v>
      </c>
      <c r="E260">
        <f>VLOOKUP('4.Endirim2'!B260,'4.Endirim'!$E$3:$M$1948,8,FALSE)</f>
        <v>27</v>
      </c>
      <c r="F260" t="str">
        <f>IF(E260&gt;=D260,"endirim yoxdur","Endirim" &amp;" "&amp; VLOOKUP('4.Endirim2'!B260,'4.Endirim'!$E$4:$M$1948,7,FALSE))</f>
        <v>endirim yoxdur</v>
      </c>
      <c r="G260" t="str">
        <f t="shared" si="3"/>
        <v>cam08</v>
      </c>
      <c r="J260" s="4" t="s">
        <v>385</v>
      </c>
      <c r="K260" s="4" t="s">
        <v>28</v>
      </c>
      <c r="L260" s="12">
        <f>_xlfn.MAXIFS(data[GƏLİR],data[id_customer],'4.Endirim2'!B260)</f>
        <v>27</v>
      </c>
    </row>
    <row r="261" spans="2:12" x14ac:dyDescent="0.25">
      <c r="B261" s="18" t="s">
        <v>1081</v>
      </c>
      <c r="C261" s="1">
        <f>VLOOKUP('4.Endirim2'!B261,'4.Endirim'!$E$3:$M$1948,6,FALSE)</f>
        <v>44878</v>
      </c>
      <c r="D261">
        <f>VLOOKUP('4.Endirim2'!B261,'4.Endirim'!$E$3:$M$1948,7,FALSE)</f>
        <v>26</v>
      </c>
      <c r="E261">
        <f>VLOOKUP('4.Endirim2'!B261,'4.Endirim'!$E$3:$M$1948,8,FALSE)</f>
        <v>26</v>
      </c>
      <c r="F261" t="str">
        <f>IF(E261&gt;=D261,"endirim yoxdur","Endirim" &amp;" "&amp; VLOOKUP('4.Endirim2'!B261,'4.Endirim'!$E$4:$M$1948,7,FALSE))</f>
        <v>endirim yoxdur</v>
      </c>
      <c r="G261" t="str">
        <f t="shared" ref="G261:G324" si="4">VLOOKUP(B261,$J$4:$L$1948,2,FALSE)</f>
        <v>cam04</v>
      </c>
      <c r="J261" s="4" t="s">
        <v>393</v>
      </c>
      <c r="K261" s="4" t="s">
        <v>28</v>
      </c>
      <c r="L261" s="12">
        <f>_xlfn.MAXIFS(data[GƏLİR],data[id_customer],'4.Endirim2'!B261)</f>
        <v>26</v>
      </c>
    </row>
    <row r="262" spans="2:12" x14ac:dyDescent="0.25">
      <c r="B262" s="17" t="s">
        <v>1085</v>
      </c>
      <c r="C262" s="1">
        <f>VLOOKUP('4.Endirim2'!B262,'4.Endirim'!$E$3:$M$1948,6,FALSE)</f>
        <v>45034</v>
      </c>
      <c r="D262">
        <f>VLOOKUP('4.Endirim2'!B262,'4.Endirim'!$E$3:$M$1948,7,FALSE)</f>
        <v>29</v>
      </c>
      <c r="E262">
        <f>VLOOKUP('4.Endirim2'!B262,'4.Endirim'!$E$3:$M$1948,8,FALSE)</f>
        <v>29</v>
      </c>
      <c r="F262" t="str">
        <f>IF(E262&gt;=D262,"endirim yoxdur","Endirim" &amp;" "&amp; VLOOKUP('4.Endirim2'!B262,'4.Endirim'!$E$4:$M$1948,7,FALSE))</f>
        <v>endirim yoxdur</v>
      </c>
      <c r="G262" t="str">
        <f t="shared" si="4"/>
        <v>cam17</v>
      </c>
      <c r="J262" s="4" t="s">
        <v>397</v>
      </c>
      <c r="K262" s="4" t="s">
        <v>28</v>
      </c>
      <c r="L262" s="12">
        <f>_xlfn.MAXIFS(data[GƏLİR],data[id_customer],'4.Endirim2'!B262)</f>
        <v>29</v>
      </c>
    </row>
    <row r="263" spans="2:12" x14ac:dyDescent="0.25">
      <c r="B263" s="18" t="s">
        <v>1089</v>
      </c>
      <c r="C263" s="1">
        <f>VLOOKUP('4.Endirim2'!B263,'4.Endirim'!$E$3:$M$1948,6,FALSE)</f>
        <v>44636</v>
      </c>
      <c r="D263">
        <f>VLOOKUP('4.Endirim2'!B263,'4.Endirim'!$E$3:$M$1948,7,FALSE)</f>
        <v>26</v>
      </c>
      <c r="E263">
        <f>VLOOKUP('4.Endirim2'!B263,'4.Endirim'!$E$3:$M$1948,8,FALSE)</f>
        <v>26</v>
      </c>
      <c r="F263" t="str">
        <f>IF(E263&gt;=D263,"endirim yoxdur","Endirim" &amp;" "&amp; VLOOKUP('4.Endirim2'!B263,'4.Endirim'!$E$4:$M$1948,7,FALSE))</f>
        <v>endirim yoxdur</v>
      </c>
      <c r="G263" t="str">
        <f t="shared" si="4"/>
        <v>cam04</v>
      </c>
      <c r="J263" s="4" t="s">
        <v>425</v>
      </c>
      <c r="K263" s="4" t="s">
        <v>28</v>
      </c>
      <c r="L263" s="12">
        <f>_xlfn.MAXIFS(data[GƏLİR],data[id_customer],'4.Endirim2'!B263)</f>
        <v>26</v>
      </c>
    </row>
    <row r="264" spans="2:12" x14ac:dyDescent="0.25">
      <c r="B264" s="18" t="s">
        <v>1093</v>
      </c>
      <c r="C264" s="1">
        <f>VLOOKUP('4.Endirim2'!B264,'4.Endirim'!$E$3:$M$1948,6,FALSE)</f>
        <v>44789</v>
      </c>
      <c r="D264">
        <f>VLOOKUP('4.Endirim2'!B264,'4.Endirim'!$E$3:$M$1948,7,FALSE)</f>
        <v>29</v>
      </c>
      <c r="E264">
        <f>VLOOKUP('4.Endirim2'!B264,'4.Endirim'!$E$3:$M$1948,8,FALSE)</f>
        <v>29</v>
      </c>
      <c r="F264" t="str">
        <f>IF(E264&gt;=D264,"endirim yoxdur","Endirim" &amp;" "&amp; VLOOKUP('4.Endirim2'!B264,'4.Endirim'!$E$4:$M$1948,7,FALSE))</f>
        <v>endirim yoxdur</v>
      </c>
      <c r="G264" t="str">
        <f t="shared" si="4"/>
        <v>cam17</v>
      </c>
      <c r="J264" s="4" t="s">
        <v>429</v>
      </c>
      <c r="K264" s="4" t="s">
        <v>28</v>
      </c>
      <c r="L264" s="12">
        <f>_xlfn.MAXIFS(data[GƏLİR],data[id_customer],'4.Endirim2'!B264)</f>
        <v>29</v>
      </c>
    </row>
    <row r="265" spans="2:12" x14ac:dyDescent="0.25">
      <c r="B265" s="18" t="s">
        <v>1097</v>
      </c>
      <c r="C265" s="1">
        <f>VLOOKUP('4.Endirim2'!B265,'4.Endirim'!$E$3:$M$1948,6,FALSE)</f>
        <v>44669</v>
      </c>
      <c r="D265">
        <f>VLOOKUP('4.Endirim2'!B265,'4.Endirim'!$E$3:$M$1948,7,FALSE)</f>
        <v>62</v>
      </c>
      <c r="E265">
        <f>VLOOKUP('4.Endirim2'!B265,'4.Endirim'!$E$3:$M$1948,8,FALSE)</f>
        <v>25</v>
      </c>
      <c r="F265" t="str">
        <f>IF(E265&gt;=D265,"endirim yoxdur","Endirim" &amp;" "&amp; VLOOKUP('4.Endirim2'!B265,'4.Endirim'!$E$4:$M$1948,7,FALSE))</f>
        <v>Endirim 62</v>
      </c>
      <c r="G265" t="str">
        <f t="shared" si="4"/>
        <v>cam13</v>
      </c>
      <c r="J265" s="4" t="s">
        <v>433</v>
      </c>
      <c r="K265" s="4" t="s">
        <v>28</v>
      </c>
      <c r="L265" s="12">
        <f>_xlfn.MAXIFS(data[GƏLİR],data[id_customer],'4.Endirim2'!B265)</f>
        <v>62</v>
      </c>
    </row>
    <row r="266" spans="2:12" x14ac:dyDescent="0.25">
      <c r="B266" s="17" t="s">
        <v>1101</v>
      </c>
      <c r="C266" s="1">
        <f>VLOOKUP('4.Endirim2'!B266,'4.Endirim'!$E$3:$M$1948,6,FALSE)</f>
        <v>44916</v>
      </c>
      <c r="D266">
        <f>VLOOKUP('4.Endirim2'!B266,'4.Endirim'!$E$3:$M$1948,7,FALSE)</f>
        <v>75</v>
      </c>
      <c r="E266">
        <f>VLOOKUP('4.Endirim2'!B266,'4.Endirim'!$E$3:$M$1948,8,FALSE)</f>
        <v>28</v>
      </c>
      <c r="F266" t="str">
        <f>IF(E266&gt;=D266,"endirim yoxdur","Endirim" &amp;" "&amp; VLOOKUP('4.Endirim2'!B266,'4.Endirim'!$E$4:$M$1948,7,FALSE))</f>
        <v>Endirim 75</v>
      </c>
      <c r="G266" t="str">
        <f t="shared" si="4"/>
        <v>cam14</v>
      </c>
      <c r="J266" s="4" t="s">
        <v>457</v>
      </c>
      <c r="K266" s="4" t="s">
        <v>28</v>
      </c>
      <c r="L266" s="12">
        <f>_xlfn.MAXIFS(data[GƏLİR],data[id_customer],'4.Endirim2'!B266)</f>
        <v>75</v>
      </c>
    </row>
    <row r="267" spans="2:12" x14ac:dyDescent="0.25">
      <c r="B267" s="18" t="s">
        <v>1105</v>
      </c>
      <c r="C267" s="1">
        <f>VLOOKUP('4.Endirim2'!B267,'4.Endirim'!$E$3:$M$1948,6,FALSE)</f>
        <v>44907</v>
      </c>
      <c r="D267">
        <f>VLOOKUP('4.Endirim2'!B267,'4.Endirim'!$E$3:$M$1948,7,FALSE)</f>
        <v>65</v>
      </c>
      <c r="E267">
        <f>VLOOKUP('4.Endirim2'!B267,'4.Endirim'!$E$3:$M$1948,8,FALSE)</f>
        <v>29</v>
      </c>
      <c r="F267" t="str">
        <f>IF(E267&gt;=D267,"endirim yoxdur","Endirim" &amp;" "&amp; VLOOKUP('4.Endirim2'!B267,'4.Endirim'!$E$4:$M$1948,7,FALSE))</f>
        <v>Endirim 65</v>
      </c>
      <c r="G267" t="str">
        <f t="shared" si="4"/>
        <v>cam17</v>
      </c>
      <c r="J267" s="4" t="s">
        <v>465</v>
      </c>
      <c r="K267" s="4" t="s">
        <v>28</v>
      </c>
      <c r="L267" s="12">
        <f>_xlfn.MAXIFS(data[GƏLİR],data[id_customer],'4.Endirim2'!B267)</f>
        <v>65</v>
      </c>
    </row>
    <row r="268" spans="2:12" x14ac:dyDescent="0.25">
      <c r="B268" s="18" t="s">
        <v>1109</v>
      </c>
      <c r="C268" s="1">
        <f>VLOOKUP('4.Endirim2'!B268,'4.Endirim'!$E$3:$M$1948,6,FALSE)</f>
        <v>44914</v>
      </c>
      <c r="D268">
        <f>VLOOKUP('4.Endirim2'!B268,'4.Endirim'!$E$3:$M$1948,7,FALSE)</f>
        <v>75</v>
      </c>
      <c r="E268">
        <f>VLOOKUP('4.Endirim2'!B268,'4.Endirim'!$E$3:$M$1948,8,FALSE)</f>
        <v>75</v>
      </c>
      <c r="F268" t="str">
        <f>IF(E268&gt;=D268,"endirim yoxdur","Endirim" &amp;" "&amp; VLOOKUP('4.Endirim2'!B268,'4.Endirim'!$E$4:$M$1948,7,FALSE))</f>
        <v>endirim yoxdur</v>
      </c>
      <c r="G268" t="str">
        <f t="shared" si="4"/>
        <v>cam09</v>
      </c>
      <c r="J268" s="4" t="s">
        <v>517</v>
      </c>
      <c r="K268" s="4" t="s">
        <v>28</v>
      </c>
      <c r="L268" s="12">
        <f>_xlfn.MAXIFS(data[GƏLİR],data[id_customer],'4.Endirim2'!B268)</f>
        <v>75</v>
      </c>
    </row>
    <row r="269" spans="2:12" x14ac:dyDescent="0.25">
      <c r="B269" s="17" t="s">
        <v>1113</v>
      </c>
      <c r="C269" s="1">
        <f>VLOOKUP('4.Endirim2'!B269,'4.Endirim'!$E$3:$M$1948,6,FALSE)</f>
        <v>45006</v>
      </c>
      <c r="D269">
        <f>VLOOKUP('4.Endirim2'!B269,'4.Endirim'!$E$3:$M$1948,7,FALSE)</f>
        <v>66</v>
      </c>
      <c r="E269">
        <f>VLOOKUP('4.Endirim2'!B269,'4.Endirim'!$E$3:$M$1948,8,FALSE)</f>
        <v>28</v>
      </c>
      <c r="F269" t="str">
        <f>IF(E269&gt;=D269,"endirim yoxdur","Endirim" &amp;" "&amp; VLOOKUP('4.Endirim2'!B269,'4.Endirim'!$E$4:$M$1948,7,FALSE))</f>
        <v>Endirim 66</v>
      </c>
      <c r="G269" t="str">
        <f t="shared" si="4"/>
        <v>cam14</v>
      </c>
      <c r="J269" s="4" t="s">
        <v>521</v>
      </c>
      <c r="K269" s="4" t="s">
        <v>28</v>
      </c>
      <c r="L269" s="12">
        <f>_xlfn.MAXIFS(data[GƏLİR],data[id_customer],'4.Endirim2'!B269)</f>
        <v>66</v>
      </c>
    </row>
    <row r="270" spans="2:12" x14ac:dyDescent="0.25">
      <c r="B270" s="17" t="s">
        <v>1117</v>
      </c>
      <c r="C270" s="1">
        <f>VLOOKUP('4.Endirim2'!B270,'4.Endirim'!$E$3:$M$1948,6,FALSE)</f>
        <v>44911</v>
      </c>
      <c r="D270">
        <f>VLOOKUP('4.Endirim2'!B270,'4.Endirim'!$E$3:$M$1948,7,FALSE)</f>
        <v>29</v>
      </c>
      <c r="E270">
        <f>VLOOKUP('4.Endirim2'!B270,'4.Endirim'!$E$3:$M$1948,8,FALSE)</f>
        <v>29</v>
      </c>
      <c r="F270" t="str">
        <f>IF(E270&gt;=D270,"endirim yoxdur","Endirim" &amp;" "&amp; VLOOKUP('4.Endirim2'!B270,'4.Endirim'!$E$4:$M$1948,7,FALSE))</f>
        <v>endirim yoxdur</v>
      </c>
      <c r="G270" t="str">
        <f t="shared" si="4"/>
        <v>cam17</v>
      </c>
      <c r="J270" s="4" t="s">
        <v>557</v>
      </c>
      <c r="K270" s="4" t="s">
        <v>28</v>
      </c>
      <c r="L270" s="12">
        <f>_xlfn.MAXIFS(data[GƏLİR],data[id_customer],'4.Endirim2'!B270)</f>
        <v>29</v>
      </c>
    </row>
    <row r="271" spans="2:12" x14ac:dyDescent="0.25">
      <c r="B271" s="17" t="s">
        <v>1121</v>
      </c>
      <c r="C271" s="1">
        <f>VLOOKUP('4.Endirim2'!B271,'4.Endirim'!$E$3:$M$1948,6,FALSE)</f>
        <v>44996</v>
      </c>
      <c r="D271">
        <f>VLOOKUP('4.Endirim2'!B271,'4.Endirim'!$E$3:$M$1948,7,FALSE)</f>
        <v>28</v>
      </c>
      <c r="E271">
        <f>VLOOKUP('4.Endirim2'!B271,'4.Endirim'!$E$3:$M$1948,8,FALSE)</f>
        <v>28</v>
      </c>
      <c r="F271" t="str">
        <f>IF(E271&gt;=D271,"endirim yoxdur","Endirim" &amp;" "&amp; VLOOKUP('4.Endirim2'!B271,'4.Endirim'!$E$4:$M$1948,7,FALSE))</f>
        <v>endirim yoxdur</v>
      </c>
      <c r="G271" t="str">
        <f t="shared" si="4"/>
        <v>cam02</v>
      </c>
      <c r="J271" s="4" t="s">
        <v>601</v>
      </c>
      <c r="K271" s="4" t="s">
        <v>28</v>
      </c>
      <c r="L271" s="12">
        <f>_xlfn.MAXIFS(data[GƏLİR],data[id_customer],'4.Endirim2'!B271)</f>
        <v>28</v>
      </c>
    </row>
    <row r="272" spans="2:12" x14ac:dyDescent="0.25">
      <c r="B272" s="18" t="s">
        <v>1125</v>
      </c>
      <c r="C272" s="1">
        <f>VLOOKUP('4.Endirim2'!B272,'4.Endirim'!$E$3:$M$1948,6,FALSE)</f>
        <v>44863</v>
      </c>
      <c r="D272">
        <f>VLOOKUP('4.Endirim2'!B272,'4.Endirim'!$E$3:$M$1948,7,FALSE)</f>
        <v>25</v>
      </c>
      <c r="E272">
        <f>VLOOKUP('4.Endirim2'!B272,'4.Endirim'!$E$3:$M$1948,8,FALSE)</f>
        <v>13</v>
      </c>
      <c r="F272" t="str">
        <f>IF(E272&gt;=D272,"endirim yoxdur","Endirim" &amp;" "&amp; VLOOKUP('4.Endirim2'!B272,'4.Endirim'!$E$4:$M$1948,7,FALSE))</f>
        <v>Endirim 25</v>
      </c>
      <c r="G272" t="str">
        <f t="shared" si="4"/>
        <v>cam13</v>
      </c>
      <c r="J272" s="4" t="s">
        <v>617</v>
      </c>
      <c r="K272" s="4" t="s">
        <v>28</v>
      </c>
      <c r="L272" s="12">
        <f>_xlfn.MAXIFS(data[GƏLİR],data[id_customer],'4.Endirim2'!B272)</f>
        <v>25</v>
      </c>
    </row>
    <row r="273" spans="2:12" x14ac:dyDescent="0.25">
      <c r="B273" s="18" t="s">
        <v>1129</v>
      </c>
      <c r="C273" s="1">
        <f>VLOOKUP('4.Endirim2'!B273,'4.Endirim'!$E$3:$M$1948,6,FALSE)</f>
        <v>44990</v>
      </c>
      <c r="D273">
        <f>VLOOKUP('4.Endirim2'!B273,'4.Endirim'!$E$3:$M$1948,7,FALSE)</f>
        <v>62</v>
      </c>
      <c r="E273">
        <f>VLOOKUP('4.Endirim2'!B273,'4.Endirim'!$E$3:$M$1948,8,FALSE)</f>
        <v>27</v>
      </c>
      <c r="F273" t="str">
        <f>IF(E273&gt;=D273,"endirim yoxdur","Endirim" &amp;" "&amp; VLOOKUP('4.Endirim2'!B273,'4.Endirim'!$E$4:$M$1948,7,FALSE))</f>
        <v>Endirim 62</v>
      </c>
      <c r="G273" t="str">
        <f t="shared" si="4"/>
        <v>cam08</v>
      </c>
      <c r="J273" s="4" t="s">
        <v>633</v>
      </c>
      <c r="K273" s="4" t="s">
        <v>28</v>
      </c>
      <c r="L273" s="12">
        <f>_xlfn.MAXIFS(data[GƏLİR],data[id_customer],'4.Endirim2'!B273)</f>
        <v>62</v>
      </c>
    </row>
    <row r="274" spans="2:12" x14ac:dyDescent="0.25">
      <c r="B274" s="17" t="s">
        <v>1133</v>
      </c>
      <c r="C274" s="1">
        <f>VLOOKUP('4.Endirim2'!B274,'4.Endirim'!$E$3:$M$1948,6,FALSE)</f>
        <v>44583</v>
      </c>
      <c r="D274">
        <f>VLOOKUP('4.Endirim2'!B274,'4.Endirim'!$E$3:$M$1948,7,FALSE)</f>
        <v>65</v>
      </c>
      <c r="E274">
        <f>VLOOKUP('4.Endirim2'!B274,'4.Endirim'!$E$3:$M$1948,8,FALSE)</f>
        <v>65</v>
      </c>
      <c r="F274" t="str">
        <f>IF(E274&gt;=D274,"endirim yoxdur","Endirim" &amp;" "&amp; VLOOKUP('4.Endirim2'!B274,'4.Endirim'!$E$4:$M$1948,7,FALSE))</f>
        <v>endirim yoxdur</v>
      </c>
      <c r="G274" t="str">
        <f t="shared" si="4"/>
        <v>cam12</v>
      </c>
      <c r="J274" s="4" t="s">
        <v>637</v>
      </c>
      <c r="K274" s="4" t="s">
        <v>28</v>
      </c>
      <c r="L274" s="12">
        <f>_xlfn.MAXIFS(data[GƏLİR],data[id_customer],'4.Endirim2'!B274)</f>
        <v>65</v>
      </c>
    </row>
    <row r="275" spans="2:12" x14ac:dyDescent="0.25">
      <c r="B275" s="18" t="s">
        <v>1137</v>
      </c>
      <c r="C275" s="1">
        <f>VLOOKUP('4.Endirim2'!B275,'4.Endirim'!$E$3:$M$1948,6,FALSE)</f>
        <v>44855</v>
      </c>
      <c r="D275">
        <f>VLOOKUP('4.Endirim2'!B275,'4.Endirim'!$E$3:$M$1948,7,FALSE)</f>
        <v>65</v>
      </c>
      <c r="E275">
        <f>VLOOKUP('4.Endirim2'!B275,'4.Endirim'!$E$3:$M$1948,8,FALSE)</f>
        <v>27</v>
      </c>
      <c r="F275" t="str">
        <f>IF(E275&gt;=D275,"endirim yoxdur","Endirim" &amp;" "&amp; VLOOKUP('4.Endirim2'!B275,'4.Endirim'!$E$4:$M$1948,7,FALSE))</f>
        <v>Endirim 65</v>
      </c>
      <c r="G275" t="str">
        <f t="shared" si="4"/>
        <v>cam08</v>
      </c>
      <c r="J275" s="4" t="s">
        <v>669</v>
      </c>
      <c r="K275" s="4" t="s">
        <v>28</v>
      </c>
      <c r="L275" s="12">
        <f>_xlfn.MAXIFS(data[GƏLİR],data[id_customer],'4.Endirim2'!B275)</f>
        <v>65</v>
      </c>
    </row>
    <row r="276" spans="2:12" x14ac:dyDescent="0.25">
      <c r="B276" s="18" t="s">
        <v>1141</v>
      </c>
      <c r="C276" s="1">
        <f>VLOOKUP('4.Endirim2'!B276,'4.Endirim'!$E$3:$M$1948,6,FALSE)</f>
        <v>45013</v>
      </c>
      <c r="D276">
        <f>VLOOKUP('4.Endirim2'!B276,'4.Endirim'!$E$3:$M$1948,7,FALSE)</f>
        <v>66</v>
      </c>
      <c r="E276">
        <f>VLOOKUP('4.Endirim2'!B276,'4.Endirim'!$E$3:$M$1948,8,FALSE)</f>
        <v>26</v>
      </c>
      <c r="F276" t="str">
        <f>IF(E276&gt;=D276,"endirim yoxdur","Endirim" &amp;" "&amp; VLOOKUP('4.Endirim2'!B276,'4.Endirim'!$E$4:$M$1948,7,FALSE))</f>
        <v>Endirim 66</v>
      </c>
      <c r="G276" t="str">
        <f t="shared" si="4"/>
        <v>cam04</v>
      </c>
      <c r="J276" s="4" t="s">
        <v>745</v>
      </c>
      <c r="K276" s="4" t="s">
        <v>28</v>
      </c>
      <c r="L276" s="12">
        <f>_xlfn.MAXIFS(data[GƏLİR],data[id_customer],'4.Endirim2'!B276)</f>
        <v>66</v>
      </c>
    </row>
    <row r="277" spans="2:12" x14ac:dyDescent="0.25">
      <c r="B277" s="17" t="s">
        <v>1145</v>
      </c>
      <c r="C277" s="1">
        <f>VLOOKUP('4.Endirim2'!B277,'4.Endirim'!$E$3:$M$1948,6,FALSE)</f>
        <v>44618</v>
      </c>
      <c r="D277">
        <f>VLOOKUP('4.Endirim2'!B277,'4.Endirim'!$E$3:$M$1948,7,FALSE)</f>
        <v>75</v>
      </c>
      <c r="E277">
        <f>VLOOKUP('4.Endirim2'!B277,'4.Endirim'!$E$3:$M$1948,8,FALSE)</f>
        <v>75</v>
      </c>
      <c r="F277" t="str">
        <f>IF(E277&gt;=D277,"endirim yoxdur","Endirim" &amp;" "&amp; VLOOKUP('4.Endirim2'!B277,'4.Endirim'!$E$4:$M$1948,7,FALSE))</f>
        <v>endirim yoxdur</v>
      </c>
      <c r="G277" t="str">
        <f t="shared" si="4"/>
        <v>cam14</v>
      </c>
      <c r="J277" s="4" t="s">
        <v>785</v>
      </c>
      <c r="K277" s="4" t="s">
        <v>28</v>
      </c>
      <c r="L277" s="12">
        <f>_xlfn.MAXIFS(data[GƏLİR],data[id_customer],'4.Endirim2'!B277)</f>
        <v>75</v>
      </c>
    </row>
    <row r="278" spans="2:12" x14ac:dyDescent="0.25">
      <c r="B278" s="18" t="s">
        <v>1149</v>
      </c>
      <c r="C278" s="1">
        <f>VLOOKUP('4.Endirim2'!B278,'4.Endirim'!$E$3:$M$1948,6,FALSE)</f>
        <v>44810</v>
      </c>
      <c r="D278">
        <f>VLOOKUP('4.Endirim2'!B278,'4.Endirim'!$E$3:$M$1948,7,FALSE)</f>
        <v>65</v>
      </c>
      <c r="E278">
        <f>VLOOKUP('4.Endirim2'!B278,'4.Endirim'!$E$3:$M$1948,8,FALSE)</f>
        <v>28</v>
      </c>
      <c r="F278" t="str">
        <f>IF(E278&gt;=D278,"endirim yoxdur","Endirim" &amp;" "&amp; VLOOKUP('4.Endirim2'!B278,'4.Endirim'!$E$4:$M$1948,7,FALSE))</f>
        <v>Endirim 65</v>
      </c>
      <c r="G278" t="str">
        <f t="shared" si="4"/>
        <v>cam14</v>
      </c>
      <c r="J278" s="4" t="s">
        <v>797</v>
      </c>
      <c r="K278" s="4" t="s">
        <v>28</v>
      </c>
      <c r="L278" s="12">
        <f>_xlfn.MAXIFS(data[GƏLİR],data[id_customer],'4.Endirim2'!B278)</f>
        <v>65</v>
      </c>
    </row>
    <row r="279" spans="2:12" x14ac:dyDescent="0.25">
      <c r="B279" s="18" t="s">
        <v>1153</v>
      </c>
      <c r="C279" s="1">
        <f>VLOOKUP('4.Endirim2'!B279,'4.Endirim'!$E$3:$M$1948,6,FALSE)</f>
        <v>44951</v>
      </c>
      <c r="D279">
        <f>VLOOKUP('4.Endirim2'!B279,'4.Endirim'!$E$3:$M$1948,7,FALSE)</f>
        <v>66</v>
      </c>
      <c r="E279">
        <f>VLOOKUP('4.Endirim2'!B279,'4.Endirim'!$E$3:$M$1948,8,FALSE)</f>
        <v>66</v>
      </c>
      <c r="F279" t="str">
        <f>IF(E279&gt;=D279,"endirim yoxdur","Endirim" &amp;" "&amp; VLOOKUP('4.Endirim2'!B279,'4.Endirim'!$E$4:$M$1948,7,FALSE))</f>
        <v>endirim yoxdur</v>
      </c>
      <c r="G279" t="str">
        <f t="shared" si="4"/>
        <v>cam10</v>
      </c>
      <c r="J279" s="4" t="s">
        <v>853</v>
      </c>
      <c r="K279" s="4" t="s">
        <v>28</v>
      </c>
      <c r="L279" s="12">
        <f>_xlfn.MAXIFS(data[GƏLİR],data[id_customer],'4.Endirim2'!B279)</f>
        <v>66</v>
      </c>
    </row>
    <row r="280" spans="2:12" x14ac:dyDescent="0.25">
      <c r="B280" s="18" t="s">
        <v>1157</v>
      </c>
      <c r="C280" s="1">
        <f>VLOOKUP('4.Endirim2'!B280,'4.Endirim'!$E$3:$M$1948,6,FALSE)</f>
        <v>44953</v>
      </c>
      <c r="D280">
        <f>VLOOKUP('4.Endirim2'!B280,'4.Endirim'!$E$3:$M$1948,7,FALSE)</f>
        <v>25</v>
      </c>
      <c r="E280">
        <f>VLOOKUP('4.Endirim2'!B280,'4.Endirim'!$E$3:$M$1948,8,FALSE)</f>
        <v>16</v>
      </c>
      <c r="F280" t="str">
        <f>IF(E280&gt;=D280,"endirim yoxdur","Endirim" &amp;" "&amp; VLOOKUP('4.Endirim2'!B280,'4.Endirim'!$E$4:$M$1948,7,FALSE))</f>
        <v>Endirim 25</v>
      </c>
      <c r="G280" t="str">
        <f t="shared" si="4"/>
        <v>cam13</v>
      </c>
      <c r="J280" s="4" t="s">
        <v>877</v>
      </c>
      <c r="K280" s="4" t="s">
        <v>28</v>
      </c>
      <c r="L280" s="12">
        <f>_xlfn.MAXIFS(data[GƏLİR],data[id_customer],'4.Endirim2'!B280)</f>
        <v>25</v>
      </c>
    </row>
    <row r="281" spans="2:12" x14ac:dyDescent="0.25">
      <c r="B281" s="17" t="s">
        <v>1161</v>
      </c>
      <c r="C281" s="1">
        <f>VLOOKUP('4.Endirim2'!B281,'4.Endirim'!$E$3:$M$1948,6,FALSE)</f>
        <v>45032</v>
      </c>
      <c r="D281">
        <f>VLOOKUP('4.Endirim2'!B281,'4.Endirim'!$E$3:$M$1948,7,FALSE)</f>
        <v>14</v>
      </c>
      <c r="E281">
        <f>VLOOKUP('4.Endirim2'!B281,'4.Endirim'!$E$3:$M$1948,8,FALSE)</f>
        <v>14</v>
      </c>
      <c r="F281" t="str">
        <f>IF(E281&gt;=D281,"endirim yoxdur","Endirim" &amp;" "&amp; VLOOKUP('4.Endirim2'!B281,'4.Endirim'!$E$4:$M$1948,7,FALSE))</f>
        <v>endirim yoxdur</v>
      </c>
      <c r="G281" t="str">
        <f t="shared" si="4"/>
        <v>cam01</v>
      </c>
      <c r="J281" s="4" t="s">
        <v>901</v>
      </c>
      <c r="K281" s="4" t="s">
        <v>28</v>
      </c>
      <c r="L281" s="12">
        <f>_xlfn.MAXIFS(data[GƏLİR],data[id_customer],'4.Endirim2'!B281)</f>
        <v>14</v>
      </c>
    </row>
    <row r="282" spans="2:12" x14ac:dyDescent="0.25">
      <c r="B282" s="18" t="s">
        <v>1165</v>
      </c>
      <c r="C282" s="1">
        <f>VLOOKUP('4.Endirim2'!B282,'4.Endirim'!$E$3:$M$1948,6,FALSE)</f>
        <v>44805</v>
      </c>
      <c r="D282">
        <f>VLOOKUP('4.Endirim2'!B282,'4.Endirim'!$E$3:$M$1948,7,FALSE)</f>
        <v>26</v>
      </c>
      <c r="E282">
        <f>VLOOKUP('4.Endirim2'!B282,'4.Endirim'!$E$3:$M$1948,8,FALSE)</f>
        <v>26</v>
      </c>
      <c r="F282" t="str">
        <f>IF(E282&gt;=D282,"endirim yoxdur","Endirim" &amp;" "&amp; VLOOKUP('4.Endirim2'!B282,'4.Endirim'!$E$4:$M$1948,7,FALSE))</f>
        <v>endirim yoxdur</v>
      </c>
      <c r="G282" t="str">
        <f t="shared" si="4"/>
        <v>cam01</v>
      </c>
      <c r="J282" s="4" t="s">
        <v>921</v>
      </c>
      <c r="K282" s="4" t="s">
        <v>28</v>
      </c>
      <c r="L282" s="12">
        <f>_xlfn.MAXIFS(data[GƏLİR],data[id_customer],'4.Endirim2'!B282)</f>
        <v>26</v>
      </c>
    </row>
    <row r="283" spans="2:12" x14ac:dyDescent="0.25">
      <c r="B283" s="18" t="s">
        <v>1169</v>
      </c>
      <c r="C283" s="1">
        <f>VLOOKUP('4.Endirim2'!B283,'4.Endirim'!$E$3:$M$1948,6,FALSE)</f>
        <v>44614</v>
      </c>
      <c r="D283">
        <f>VLOOKUP('4.Endirim2'!B283,'4.Endirim'!$E$3:$M$1948,7,FALSE)</f>
        <v>62</v>
      </c>
      <c r="E283">
        <f>VLOOKUP('4.Endirim2'!B283,'4.Endirim'!$E$3:$M$1948,8,FALSE)</f>
        <v>62</v>
      </c>
      <c r="F283" t="str">
        <f>IF(E283&gt;=D283,"endirim yoxdur","Endirim" &amp;" "&amp; VLOOKUP('4.Endirim2'!B283,'4.Endirim'!$E$4:$M$1948,7,FALSE))</f>
        <v>endirim yoxdur</v>
      </c>
      <c r="G283" t="str">
        <f t="shared" si="4"/>
        <v>cam03</v>
      </c>
      <c r="J283" s="4" t="s">
        <v>961</v>
      </c>
      <c r="K283" s="4" t="s">
        <v>28</v>
      </c>
      <c r="L283" s="12">
        <f>_xlfn.MAXIFS(data[GƏLİR],data[id_customer],'4.Endirim2'!B283)</f>
        <v>62</v>
      </c>
    </row>
    <row r="284" spans="2:12" x14ac:dyDescent="0.25">
      <c r="B284" s="18" t="s">
        <v>1173</v>
      </c>
      <c r="C284" s="1">
        <f>VLOOKUP('4.Endirim2'!B284,'4.Endirim'!$E$3:$M$1948,6,FALSE)</f>
        <v>44868</v>
      </c>
      <c r="D284">
        <f>VLOOKUP('4.Endirim2'!B284,'4.Endirim'!$E$3:$M$1948,7,FALSE)</f>
        <v>28</v>
      </c>
      <c r="E284">
        <f>VLOOKUP('4.Endirim2'!B284,'4.Endirim'!$E$3:$M$1948,8,FALSE)</f>
        <v>28</v>
      </c>
      <c r="F284" t="str">
        <f>IF(E284&gt;=D284,"endirim yoxdur","Endirim" &amp;" "&amp; VLOOKUP('4.Endirim2'!B284,'4.Endirim'!$E$4:$M$1948,7,FALSE))</f>
        <v>endirim yoxdur</v>
      </c>
      <c r="G284" t="str">
        <f t="shared" si="4"/>
        <v>cam14</v>
      </c>
      <c r="J284" s="4" t="s">
        <v>1029</v>
      </c>
      <c r="K284" s="4" t="s">
        <v>28</v>
      </c>
      <c r="L284" s="12">
        <f>_xlfn.MAXIFS(data[GƏLİR],data[id_customer],'4.Endirim2'!B284)</f>
        <v>28</v>
      </c>
    </row>
    <row r="285" spans="2:12" x14ac:dyDescent="0.25">
      <c r="B285" s="17" t="s">
        <v>1177</v>
      </c>
      <c r="C285" s="1">
        <f>VLOOKUP('4.Endirim2'!B285,'4.Endirim'!$E$3:$M$1948,6,FALSE)</f>
        <v>44925</v>
      </c>
      <c r="D285">
        <f>VLOOKUP('4.Endirim2'!B285,'4.Endirim'!$E$3:$M$1948,7,FALSE)</f>
        <v>26</v>
      </c>
      <c r="E285">
        <f>VLOOKUP('4.Endirim2'!B285,'4.Endirim'!$E$3:$M$1948,8,FALSE)</f>
        <v>16</v>
      </c>
      <c r="F285" t="str">
        <f>IF(E285&gt;=D285,"endirim yoxdur","Endirim" &amp;" "&amp; VLOOKUP('4.Endirim2'!B285,'4.Endirim'!$E$4:$M$1948,7,FALSE))</f>
        <v>Endirim 26</v>
      </c>
      <c r="G285" t="str">
        <f t="shared" si="4"/>
        <v>cam04</v>
      </c>
      <c r="J285" s="4" t="s">
        <v>1041</v>
      </c>
      <c r="K285" s="4" t="s">
        <v>28</v>
      </c>
      <c r="L285" s="12">
        <f>_xlfn.MAXIFS(data[GƏLİR],data[id_customer],'4.Endirim2'!B285)</f>
        <v>26</v>
      </c>
    </row>
    <row r="286" spans="2:12" x14ac:dyDescent="0.25">
      <c r="B286" s="17" t="s">
        <v>1181</v>
      </c>
      <c r="C286" s="1">
        <f>VLOOKUP('4.Endirim2'!B286,'4.Endirim'!$E$3:$M$1948,6,FALSE)</f>
        <v>44822</v>
      </c>
      <c r="D286">
        <f>VLOOKUP('4.Endirim2'!B286,'4.Endirim'!$E$3:$M$1948,7,FALSE)</f>
        <v>25</v>
      </c>
      <c r="E286">
        <f>VLOOKUP('4.Endirim2'!B286,'4.Endirim'!$E$3:$M$1948,8,FALSE)</f>
        <v>16</v>
      </c>
      <c r="F286" t="str">
        <f>IF(E286&gt;=D286,"endirim yoxdur","Endirim" &amp;" "&amp; VLOOKUP('4.Endirim2'!B286,'4.Endirim'!$E$4:$M$1948,7,FALSE))</f>
        <v>Endirim 25</v>
      </c>
      <c r="G286" t="str">
        <f t="shared" si="4"/>
        <v>cam13</v>
      </c>
      <c r="J286" s="4" t="s">
        <v>1097</v>
      </c>
      <c r="K286" s="4" t="s">
        <v>28</v>
      </c>
      <c r="L286" s="12">
        <f>_xlfn.MAXIFS(data[GƏLİR],data[id_customer],'4.Endirim2'!B286)</f>
        <v>25</v>
      </c>
    </row>
    <row r="287" spans="2:12" x14ac:dyDescent="0.25">
      <c r="B287" s="17" t="s">
        <v>1185</v>
      </c>
      <c r="C287" s="1">
        <f>VLOOKUP('4.Endirim2'!B287,'4.Endirim'!$E$3:$M$1948,6,FALSE)</f>
        <v>45023</v>
      </c>
      <c r="D287">
        <f>VLOOKUP('4.Endirim2'!B287,'4.Endirim'!$E$3:$M$1948,7,FALSE)</f>
        <v>62</v>
      </c>
      <c r="E287">
        <f>VLOOKUP('4.Endirim2'!B287,'4.Endirim'!$E$3:$M$1948,8,FALSE)</f>
        <v>62</v>
      </c>
      <c r="F287" t="str">
        <f>IF(E287&gt;=D287,"endirim yoxdur","Endirim" &amp;" "&amp; VLOOKUP('4.Endirim2'!B287,'4.Endirim'!$E$4:$M$1948,7,FALSE))</f>
        <v>endirim yoxdur</v>
      </c>
      <c r="G287" t="str">
        <f t="shared" si="4"/>
        <v>cam03</v>
      </c>
      <c r="J287" s="4" t="s">
        <v>1125</v>
      </c>
      <c r="K287" s="4" t="s">
        <v>28</v>
      </c>
      <c r="L287" s="12">
        <f>_xlfn.MAXIFS(data[GƏLİR],data[id_customer],'4.Endirim2'!B287)</f>
        <v>62</v>
      </c>
    </row>
    <row r="288" spans="2:12" x14ac:dyDescent="0.25">
      <c r="B288" s="18" t="s">
        <v>1189</v>
      </c>
      <c r="C288" s="1">
        <f>VLOOKUP('4.Endirim2'!B288,'4.Endirim'!$E$3:$M$1948,6,FALSE)</f>
        <v>44747</v>
      </c>
      <c r="D288">
        <f>VLOOKUP('4.Endirim2'!B288,'4.Endirim'!$E$3:$M$1948,7,FALSE)</f>
        <v>62</v>
      </c>
      <c r="E288">
        <f>VLOOKUP('4.Endirim2'!B288,'4.Endirim'!$E$3:$M$1948,8,FALSE)</f>
        <v>62</v>
      </c>
      <c r="F288" t="str">
        <f>IF(E288&gt;=D288,"endirim yoxdur","Endirim" &amp;" "&amp; VLOOKUP('4.Endirim2'!B288,'4.Endirim'!$E$4:$M$1948,7,FALSE))</f>
        <v>endirim yoxdur</v>
      </c>
      <c r="G288" t="str">
        <f t="shared" si="4"/>
        <v>cam06</v>
      </c>
      <c r="J288" s="4" t="s">
        <v>1157</v>
      </c>
      <c r="K288" s="4" t="s">
        <v>28</v>
      </c>
      <c r="L288" s="12">
        <f>_xlfn.MAXIFS(data[GƏLİR],data[id_customer],'4.Endirim2'!B288)</f>
        <v>62</v>
      </c>
    </row>
    <row r="289" spans="2:12" x14ac:dyDescent="0.25">
      <c r="B289" s="17" t="s">
        <v>1193</v>
      </c>
      <c r="C289" s="1">
        <f>VLOOKUP('4.Endirim2'!B289,'4.Endirim'!$E$3:$M$1948,6,FALSE)</f>
        <v>44639</v>
      </c>
      <c r="D289">
        <f>VLOOKUP('4.Endirim2'!B289,'4.Endirim'!$E$3:$M$1948,7,FALSE)</f>
        <v>28</v>
      </c>
      <c r="E289">
        <f>VLOOKUP('4.Endirim2'!B289,'4.Endirim'!$E$3:$M$1948,8,FALSE)</f>
        <v>28</v>
      </c>
      <c r="F289" t="str">
        <f>IF(E289&gt;=D289,"endirim yoxdur","Endirim" &amp;" "&amp; VLOOKUP('4.Endirim2'!B289,'4.Endirim'!$E$4:$M$1948,7,FALSE))</f>
        <v>endirim yoxdur</v>
      </c>
      <c r="G289" t="str">
        <f t="shared" si="4"/>
        <v>cam14</v>
      </c>
      <c r="J289" s="4" t="s">
        <v>1181</v>
      </c>
      <c r="K289" s="4" t="s">
        <v>28</v>
      </c>
      <c r="L289" s="12">
        <f>_xlfn.MAXIFS(data[GƏLİR],data[id_customer],'4.Endirim2'!B289)</f>
        <v>28</v>
      </c>
    </row>
    <row r="290" spans="2:12" x14ac:dyDescent="0.25">
      <c r="B290" s="18" t="s">
        <v>1197</v>
      </c>
      <c r="C290" s="1">
        <f>VLOOKUP('4.Endirim2'!B290,'4.Endirim'!$E$3:$M$1948,6,FALSE)</f>
        <v>45013</v>
      </c>
      <c r="D290">
        <f>VLOOKUP('4.Endirim2'!B290,'4.Endirim'!$E$3:$M$1948,7,FALSE)</f>
        <v>62</v>
      </c>
      <c r="E290">
        <f>VLOOKUP('4.Endirim2'!B290,'4.Endirim'!$E$3:$M$1948,8,FALSE)</f>
        <v>25</v>
      </c>
      <c r="F290" t="str">
        <f>IF(E290&gt;=D290,"endirim yoxdur","Endirim" &amp;" "&amp; VLOOKUP('4.Endirim2'!B290,'4.Endirim'!$E$4:$M$1948,7,FALSE))</f>
        <v>Endirim 62</v>
      </c>
      <c r="G290" t="str">
        <f t="shared" si="4"/>
        <v>cam07</v>
      </c>
      <c r="J290" s="4" t="s">
        <v>1229</v>
      </c>
      <c r="K290" s="4" t="s">
        <v>28</v>
      </c>
      <c r="L290" s="12">
        <f>_xlfn.MAXIFS(data[GƏLİR],data[id_customer],'4.Endirim2'!B290)</f>
        <v>62</v>
      </c>
    </row>
    <row r="291" spans="2:12" x14ac:dyDescent="0.25">
      <c r="B291" s="17" t="s">
        <v>1201</v>
      </c>
      <c r="C291" s="1">
        <f>VLOOKUP('4.Endirim2'!B291,'4.Endirim'!$E$3:$M$1948,6,FALSE)</f>
        <v>44827</v>
      </c>
      <c r="D291">
        <f>VLOOKUP('4.Endirim2'!B291,'4.Endirim'!$E$3:$M$1948,7,FALSE)</f>
        <v>62</v>
      </c>
      <c r="E291">
        <f>VLOOKUP('4.Endirim2'!B291,'4.Endirim'!$E$3:$M$1948,8,FALSE)</f>
        <v>28</v>
      </c>
      <c r="F291" t="str">
        <f>IF(E291&gt;=D291,"endirim yoxdur","Endirim" &amp;" "&amp; VLOOKUP('4.Endirim2'!B291,'4.Endirim'!$E$4:$M$1948,7,FALSE))</f>
        <v>Endirim 62</v>
      </c>
      <c r="G291" t="str">
        <f t="shared" si="4"/>
        <v>cam14</v>
      </c>
      <c r="J291" s="4" t="s">
        <v>1269</v>
      </c>
      <c r="K291" s="4" t="s">
        <v>28</v>
      </c>
      <c r="L291" s="12">
        <f>_xlfn.MAXIFS(data[GƏLİR],data[id_customer],'4.Endirim2'!B291)</f>
        <v>62</v>
      </c>
    </row>
    <row r="292" spans="2:12" x14ac:dyDescent="0.25">
      <c r="B292" s="18" t="s">
        <v>1205</v>
      </c>
      <c r="C292" s="1">
        <f>VLOOKUP('4.Endirim2'!B292,'4.Endirim'!$E$3:$M$1948,6,FALSE)</f>
        <v>44895</v>
      </c>
      <c r="D292">
        <f>VLOOKUP('4.Endirim2'!B292,'4.Endirim'!$E$3:$M$1948,7,FALSE)</f>
        <v>16</v>
      </c>
      <c r="E292">
        <f>VLOOKUP('4.Endirim2'!B292,'4.Endirim'!$E$3:$M$1948,8,FALSE)</f>
        <v>16</v>
      </c>
      <c r="F292" t="str">
        <f>IF(E292&gt;=D292,"endirim yoxdur","Endirim" &amp;" "&amp; VLOOKUP('4.Endirim2'!B292,'4.Endirim'!$E$4:$M$1948,7,FALSE))</f>
        <v>endirim yoxdur</v>
      </c>
      <c r="G292" t="str">
        <f t="shared" si="4"/>
        <v>cam16</v>
      </c>
      <c r="J292" s="4" t="s">
        <v>1337</v>
      </c>
      <c r="K292" s="4" t="s">
        <v>28</v>
      </c>
      <c r="L292" s="12">
        <f>_xlfn.MAXIFS(data[GƏLİR],data[id_customer],'4.Endirim2'!B292)</f>
        <v>16</v>
      </c>
    </row>
    <row r="293" spans="2:12" x14ac:dyDescent="0.25">
      <c r="B293" s="18" t="s">
        <v>1209</v>
      </c>
      <c r="C293" s="1">
        <f>VLOOKUP('4.Endirim2'!B293,'4.Endirim'!$E$3:$M$1948,6,FALSE)</f>
        <v>44831</v>
      </c>
      <c r="D293">
        <f>VLOOKUP('4.Endirim2'!B293,'4.Endirim'!$E$3:$M$1948,7,FALSE)</f>
        <v>66</v>
      </c>
      <c r="E293">
        <f>VLOOKUP('4.Endirim2'!B293,'4.Endirim'!$E$3:$M$1948,8,FALSE)</f>
        <v>27</v>
      </c>
      <c r="F293" t="str">
        <f>IF(E293&gt;=D293,"endirim yoxdur","Endirim" &amp;" "&amp; VLOOKUP('4.Endirim2'!B293,'4.Endirim'!$E$4:$M$1948,7,FALSE))</f>
        <v>Endirim 66</v>
      </c>
      <c r="G293" t="str">
        <f t="shared" si="4"/>
        <v>cam08</v>
      </c>
      <c r="J293" s="4" t="s">
        <v>1353</v>
      </c>
      <c r="K293" s="4" t="s">
        <v>28</v>
      </c>
      <c r="L293" s="12">
        <f>_xlfn.MAXIFS(data[GƏLİR],data[id_customer],'4.Endirim2'!B293)</f>
        <v>66</v>
      </c>
    </row>
    <row r="294" spans="2:12" x14ac:dyDescent="0.25">
      <c r="B294" s="18" t="s">
        <v>1213</v>
      </c>
      <c r="C294" s="1">
        <f>VLOOKUP('4.Endirim2'!B294,'4.Endirim'!$E$3:$M$1948,6,FALSE)</f>
        <v>44854</v>
      </c>
      <c r="D294">
        <f>VLOOKUP('4.Endirim2'!B294,'4.Endirim'!$E$3:$M$1948,7,FALSE)</f>
        <v>62</v>
      </c>
      <c r="E294">
        <f>VLOOKUP('4.Endirim2'!B294,'4.Endirim'!$E$3:$M$1948,8,FALSE)</f>
        <v>62</v>
      </c>
      <c r="F294" t="str">
        <f>IF(E294&gt;=D294,"endirim yoxdur","Endirim" &amp;" "&amp; VLOOKUP('4.Endirim2'!B294,'4.Endirim'!$E$4:$M$1948,7,FALSE))</f>
        <v>endirim yoxdur</v>
      </c>
      <c r="G294" t="str">
        <f t="shared" si="4"/>
        <v>cam15</v>
      </c>
      <c r="J294" s="4" t="s">
        <v>1369</v>
      </c>
      <c r="K294" s="4" t="s">
        <v>28</v>
      </c>
      <c r="L294" s="12">
        <f>_xlfn.MAXIFS(data[GƏLİR],data[id_customer],'4.Endirim2'!B294)</f>
        <v>62</v>
      </c>
    </row>
    <row r="295" spans="2:12" x14ac:dyDescent="0.25">
      <c r="B295" s="17" t="s">
        <v>1217</v>
      </c>
      <c r="C295" s="1">
        <f>VLOOKUP('4.Endirim2'!B295,'4.Endirim'!$E$3:$M$1948,6,FALSE)</f>
        <v>44943</v>
      </c>
      <c r="D295">
        <f>VLOOKUP('4.Endirim2'!B295,'4.Endirim'!$E$3:$M$1948,7,FALSE)</f>
        <v>27</v>
      </c>
      <c r="E295">
        <f>VLOOKUP('4.Endirim2'!B295,'4.Endirim'!$E$3:$M$1948,8,FALSE)</f>
        <v>22</v>
      </c>
      <c r="F295" t="str">
        <f>IF(E295&gt;=D295,"endirim yoxdur","Endirim" &amp;" "&amp; VLOOKUP('4.Endirim2'!B295,'4.Endirim'!$E$4:$M$1948,7,FALSE))</f>
        <v>Endirim 27</v>
      </c>
      <c r="G295" t="str">
        <f t="shared" si="4"/>
        <v>cam08</v>
      </c>
      <c r="J295" s="4" t="s">
        <v>1425</v>
      </c>
      <c r="K295" s="4" t="s">
        <v>28</v>
      </c>
      <c r="L295" s="12">
        <f>_xlfn.MAXIFS(data[GƏLİR],data[id_customer],'4.Endirim2'!B295)</f>
        <v>27</v>
      </c>
    </row>
    <row r="296" spans="2:12" x14ac:dyDescent="0.25">
      <c r="B296" s="17" t="s">
        <v>1221</v>
      </c>
      <c r="C296" s="1">
        <f>VLOOKUP('4.Endirim2'!B296,'4.Endirim'!$E$3:$M$1948,6,FALSE)</f>
        <v>44921</v>
      </c>
      <c r="D296">
        <f>VLOOKUP('4.Endirim2'!B296,'4.Endirim'!$E$3:$M$1948,7,FALSE)</f>
        <v>13</v>
      </c>
      <c r="E296">
        <f>VLOOKUP('4.Endirim2'!B296,'4.Endirim'!$E$3:$M$1948,8,FALSE)</f>
        <v>10</v>
      </c>
      <c r="F296" t="str">
        <f>IF(E296&gt;=D296,"endirim yoxdur","Endirim" &amp;" "&amp; VLOOKUP('4.Endirim2'!B296,'4.Endirim'!$E$4:$M$1948,7,FALSE))</f>
        <v>Endirim 13</v>
      </c>
      <c r="G296" t="str">
        <f t="shared" si="4"/>
        <v>cam01</v>
      </c>
      <c r="J296" s="4" t="s">
        <v>1429</v>
      </c>
      <c r="K296" s="4" t="s">
        <v>28</v>
      </c>
      <c r="L296" s="12">
        <f>_xlfn.MAXIFS(data[GƏLİR],data[id_customer],'4.Endirim2'!B296)</f>
        <v>13</v>
      </c>
    </row>
    <row r="297" spans="2:12" x14ac:dyDescent="0.25">
      <c r="B297" s="18" t="s">
        <v>1225</v>
      </c>
      <c r="C297" s="1">
        <f>VLOOKUP('4.Endirim2'!B297,'4.Endirim'!$E$3:$M$1948,6,FALSE)</f>
        <v>44848</v>
      </c>
      <c r="D297">
        <f>VLOOKUP('4.Endirim2'!B297,'4.Endirim'!$E$3:$M$1948,7,FALSE)</f>
        <v>26</v>
      </c>
      <c r="E297">
        <f>VLOOKUP('4.Endirim2'!B297,'4.Endirim'!$E$3:$M$1948,8,FALSE)</f>
        <v>26</v>
      </c>
      <c r="F297" t="str">
        <f>IF(E297&gt;=D297,"endirim yoxdur","Endirim" &amp;" "&amp; VLOOKUP('4.Endirim2'!B297,'4.Endirim'!$E$4:$M$1948,7,FALSE))</f>
        <v>endirim yoxdur</v>
      </c>
      <c r="G297" t="str">
        <f t="shared" si="4"/>
        <v>cam04</v>
      </c>
      <c r="J297" s="4" t="s">
        <v>1509</v>
      </c>
      <c r="K297" s="4" t="s">
        <v>28</v>
      </c>
      <c r="L297" s="12">
        <f>_xlfn.MAXIFS(data[GƏLİR],data[id_customer],'4.Endirim2'!B297)</f>
        <v>26</v>
      </c>
    </row>
    <row r="298" spans="2:12" x14ac:dyDescent="0.25">
      <c r="B298" s="18" t="s">
        <v>1229</v>
      </c>
      <c r="C298" s="1">
        <f>VLOOKUP('4.Endirim2'!B298,'4.Endirim'!$E$3:$M$1948,6,FALSE)</f>
        <v>44864</v>
      </c>
      <c r="D298">
        <f>VLOOKUP('4.Endirim2'!B298,'4.Endirim'!$E$3:$M$1948,7,FALSE)</f>
        <v>62</v>
      </c>
      <c r="E298">
        <f>VLOOKUP('4.Endirim2'!B298,'4.Endirim'!$E$3:$M$1948,8,FALSE)</f>
        <v>62</v>
      </c>
      <c r="F298" t="str">
        <f>IF(E298&gt;=D298,"endirim yoxdur","Endirim" &amp;" "&amp; VLOOKUP('4.Endirim2'!B298,'4.Endirim'!$E$4:$M$1948,7,FALSE))</f>
        <v>endirim yoxdur</v>
      </c>
      <c r="G298" t="str">
        <f t="shared" si="4"/>
        <v>cam13</v>
      </c>
      <c r="J298" s="4" t="s">
        <v>1621</v>
      </c>
      <c r="K298" s="4" t="s">
        <v>28</v>
      </c>
      <c r="L298" s="12">
        <f>_xlfn.MAXIFS(data[GƏLİR],data[id_customer],'4.Endirim2'!B298)</f>
        <v>62</v>
      </c>
    </row>
    <row r="299" spans="2:12" x14ac:dyDescent="0.25">
      <c r="B299" s="17" t="s">
        <v>1233</v>
      </c>
      <c r="C299" s="1">
        <f>VLOOKUP('4.Endirim2'!B299,'4.Endirim'!$E$3:$M$1948,6,FALSE)</f>
        <v>44977</v>
      </c>
      <c r="D299">
        <f>VLOOKUP('4.Endirim2'!B299,'4.Endirim'!$E$3:$M$1948,7,FALSE)</f>
        <v>29</v>
      </c>
      <c r="E299">
        <f>VLOOKUP('4.Endirim2'!B299,'4.Endirim'!$E$3:$M$1948,8,FALSE)</f>
        <v>10</v>
      </c>
      <c r="F299" t="str">
        <f>IF(E299&gt;=D299,"endirim yoxdur","Endirim" &amp;" "&amp; VLOOKUP('4.Endirim2'!B299,'4.Endirim'!$E$4:$M$1948,7,FALSE))</f>
        <v>Endirim 29</v>
      </c>
      <c r="G299" t="str">
        <f t="shared" si="4"/>
        <v>cam17</v>
      </c>
      <c r="J299" s="4" t="s">
        <v>1713</v>
      </c>
      <c r="K299" s="4" t="s">
        <v>28</v>
      </c>
      <c r="L299" s="12">
        <f>_xlfn.MAXIFS(data[GƏLİR],data[id_customer],'4.Endirim2'!B299)</f>
        <v>29</v>
      </c>
    </row>
    <row r="300" spans="2:12" x14ac:dyDescent="0.25">
      <c r="B300" s="17" t="s">
        <v>1237</v>
      </c>
      <c r="C300" s="1">
        <f>VLOOKUP('4.Endirim2'!B300,'4.Endirim'!$E$3:$M$1948,6,FALSE)</f>
        <v>45009</v>
      </c>
      <c r="D300">
        <f>VLOOKUP('4.Endirim2'!B300,'4.Endirim'!$E$3:$M$1948,7,FALSE)</f>
        <v>26</v>
      </c>
      <c r="E300">
        <f>VLOOKUP('4.Endirim2'!B300,'4.Endirim'!$E$3:$M$1948,8,FALSE)</f>
        <v>26</v>
      </c>
      <c r="F300" t="str">
        <f>IF(E300&gt;=D300,"endirim yoxdur","Endirim" &amp;" "&amp; VLOOKUP('4.Endirim2'!B300,'4.Endirim'!$E$4:$M$1948,7,FALSE))</f>
        <v>endirim yoxdur</v>
      </c>
      <c r="G300" t="str">
        <f t="shared" si="4"/>
        <v>cam02</v>
      </c>
      <c r="J300" s="4" t="s">
        <v>1729</v>
      </c>
      <c r="K300" s="4" t="s">
        <v>28</v>
      </c>
      <c r="L300" s="12">
        <f>_xlfn.MAXIFS(data[GƏLİR],data[id_customer],'4.Endirim2'!B300)</f>
        <v>26</v>
      </c>
    </row>
    <row r="301" spans="2:12" x14ac:dyDescent="0.25">
      <c r="B301" s="17" t="s">
        <v>1241</v>
      </c>
      <c r="C301" s="1">
        <f>VLOOKUP('4.Endirim2'!B301,'4.Endirim'!$E$3:$M$1948,6,FALSE)</f>
        <v>44580</v>
      </c>
      <c r="D301">
        <f>VLOOKUP('4.Endirim2'!B301,'4.Endirim'!$E$3:$M$1948,7,FALSE)</f>
        <v>22</v>
      </c>
      <c r="E301">
        <f>VLOOKUP('4.Endirim2'!B301,'4.Endirim'!$E$3:$M$1948,8,FALSE)</f>
        <v>22</v>
      </c>
      <c r="F301" t="str">
        <f>IF(E301&gt;=D301,"endirim yoxdur","Endirim" &amp;" "&amp; VLOOKUP('4.Endirim2'!B301,'4.Endirim'!$E$4:$M$1948,7,FALSE))</f>
        <v>endirim yoxdur</v>
      </c>
      <c r="G301" t="str">
        <f t="shared" si="4"/>
        <v>cam05</v>
      </c>
      <c r="J301" s="4" t="s">
        <v>1781</v>
      </c>
      <c r="K301" s="4" t="s">
        <v>28</v>
      </c>
      <c r="L301" s="12">
        <f>_xlfn.MAXIFS(data[GƏLİR],data[id_customer],'4.Endirim2'!B301)</f>
        <v>22</v>
      </c>
    </row>
    <row r="302" spans="2:12" x14ac:dyDescent="0.25">
      <c r="B302" s="18" t="s">
        <v>1245</v>
      </c>
      <c r="C302" s="1">
        <f>VLOOKUP('4.Endirim2'!B302,'4.Endirim'!$E$3:$M$1948,6,FALSE)</f>
        <v>44904</v>
      </c>
      <c r="D302">
        <f>VLOOKUP('4.Endirim2'!B302,'4.Endirim'!$E$3:$M$1948,7,FALSE)</f>
        <v>65</v>
      </c>
      <c r="E302">
        <f>VLOOKUP('4.Endirim2'!B302,'4.Endirim'!$E$3:$M$1948,8,FALSE)</f>
        <v>28</v>
      </c>
      <c r="F302" t="str">
        <f>IF(E302&gt;=D302,"endirim yoxdur","Endirim" &amp;" "&amp; VLOOKUP('4.Endirim2'!B302,'4.Endirim'!$E$4:$M$1948,7,FALSE))</f>
        <v>Endirim 65</v>
      </c>
      <c r="G302" t="str">
        <f t="shared" si="4"/>
        <v>cam14</v>
      </c>
      <c r="J302" s="4" t="s">
        <v>1805</v>
      </c>
      <c r="K302" s="4" t="s">
        <v>28</v>
      </c>
      <c r="L302" s="12">
        <f>_xlfn.MAXIFS(data[GƏLİR],data[id_customer],'4.Endirim2'!B302)</f>
        <v>65</v>
      </c>
    </row>
    <row r="303" spans="2:12" x14ac:dyDescent="0.25">
      <c r="B303" s="17" t="s">
        <v>1249</v>
      </c>
      <c r="C303" s="1">
        <f>VLOOKUP('4.Endirim2'!B303,'4.Endirim'!$E$3:$M$1948,6,FALSE)</f>
        <v>45014</v>
      </c>
      <c r="D303">
        <f>VLOOKUP('4.Endirim2'!B303,'4.Endirim'!$E$3:$M$1948,7,FALSE)</f>
        <v>65</v>
      </c>
      <c r="E303">
        <f>VLOOKUP('4.Endirim2'!B303,'4.Endirim'!$E$3:$M$1948,8,FALSE)</f>
        <v>62</v>
      </c>
      <c r="F303" t="str">
        <f>IF(E303&gt;=D303,"endirim yoxdur","Endirim" &amp;" "&amp; VLOOKUP('4.Endirim2'!B303,'4.Endirim'!$E$4:$M$1948,7,FALSE))</f>
        <v>Endirim 65</v>
      </c>
      <c r="G303" t="str">
        <f t="shared" si="4"/>
        <v>cam12</v>
      </c>
      <c r="J303" s="4" t="s">
        <v>1861</v>
      </c>
      <c r="K303" s="4" t="s">
        <v>28</v>
      </c>
      <c r="L303" s="12">
        <f>_xlfn.MAXIFS(data[GƏLİR],data[id_customer],'4.Endirim2'!B303)</f>
        <v>65</v>
      </c>
    </row>
    <row r="304" spans="2:12" x14ac:dyDescent="0.25">
      <c r="B304" s="18" t="s">
        <v>1253</v>
      </c>
      <c r="C304" s="1">
        <f>VLOOKUP('4.Endirim2'!B304,'4.Endirim'!$E$3:$M$1948,6,FALSE)</f>
        <v>44986</v>
      </c>
      <c r="D304">
        <f>VLOOKUP('4.Endirim2'!B304,'4.Endirim'!$E$3:$M$1948,7,FALSE)</f>
        <v>62</v>
      </c>
      <c r="E304">
        <f>VLOOKUP('4.Endirim2'!B304,'4.Endirim'!$E$3:$M$1948,8,FALSE)</f>
        <v>26</v>
      </c>
      <c r="F304" t="str">
        <f>IF(E304&gt;=D304,"endirim yoxdur","Endirim" &amp;" "&amp; VLOOKUP('4.Endirim2'!B304,'4.Endirim'!$E$4:$M$1948,7,FALSE))</f>
        <v>Endirim 62</v>
      </c>
      <c r="G304" t="str">
        <f t="shared" si="4"/>
        <v>cam02</v>
      </c>
      <c r="J304" s="4" t="s">
        <v>1885</v>
      </c>
      <c r="K304" s="4" t="s">
        <v>28</v>
      </c>
      <c r="L304" s="12">
        <f>_xlfn.MAXIFS(data[GƏLİR],data[id_customer],'4.Endirim2'!B304)</f>
        <v>62</v>
      </c>
    </row>
    <row r="305" spans="2:12" x14ac:dyDescent="0.25">
      <c r="B305" s="17" t="s">
        <v>1257</v>
      </c>
      <c r="C305" s="1">
        <f>VLOOKUP('4.Endirim2'!B305,'4.Endirim'!$E$3:$M$1948,6,FALSE)</f>
        <v>44709</v>
      </c>
      <c r="D305">
        <f>VLOOKUP('4.Endirim2'!B305,'4.Endirim'!$E$3:$M$1948,7,FALSE)</f>
        <v>22</v>
      </c>
      <c r="E305">
        <f>VLOOKUP('4.Endirim2'!B305,'4.Endirim'!$E$3:$M$1948,8,FALSE)</f>
        <v>10</v>
      </c>
      <c r="F305" t="str">
        <f>IF(E305&gt;=D305,"endirim yoxdur","Endirim" &amp;" "&amp; VLOOKUP('4.Endirim2'!B305,'4.Endirim'!$E$4:$M$1948,7,FALSE))</f>
        <v>Endirim 22</v>
      </c>
      <c r="G305" t="str">
        <f t="shared" si="4"/>
        <v>cam01</v>
      </c>
      <c r="J305" s="4" t="s">
        <v>1921</v>
      </c>
      <c r="K305" s="4" t="s">
        <v>28</v>
      </c>
      <c r="L305" s="12">
        <f>_xlfn.MAXIFS(data[GƏLİR],data[id_customer],'4.Endirim2'!B305)</f>
        <v>22</v>
      </c>
    </row>
    <row r="306" spans="2:12" x14ac:dyDescent="0.25">
      <c r="B306" s="17" t="s">
        <v>1261</v>
      </c>
      <c r="C306" s="1">
        <f>VLOOKUP('4.Endirim2'!B306,'4.Endirim'!$E$3:$M$1948,6,FALSE)</f>
        <v>44984</v>
      </c>
      <c r="D306">
        <f>VLOOKUP('4.Endirim2'!B306,'4.Endirim'!$E$3:$M$1948,7,FALSE)</f>
        <v>28</v>
      </c>
      <c r="E306">
        <f>VLOOKUP('4.Endirim2'!B306,'4.Endirim'!$E$3:$M$1948,8,FALSE)</f>
        <v>28</v>
      </c>
      <c r="F306" t="str">
        <f>IF(E306&gt;=D306,"endirim yoxdur","Endirim" &amp;" "&amp; VLOOKUP('4.Endirim2'!B306,'4.Endirim'!$E$4:$M$1948,7,FALSE))</f>
        <v>endirim yoxdur</v>
      </c>
      <c r="G306" t="str">
        <f t="shared" si="4"/>
        <v>cam14</v>
      </c>
      <c r="J306" s="4" t="s">
        <v>1937</v>
      </c>
      <c r="K306" s="4" t="s">
        <v>28</v>
      </c>
      <c r="L306" s="12">
        <f>_xlfn.MAXIFS(data[GƏLİR],data[id_customer],'4.Endirim2'!B306)</f>
        <v>28</v>
      </c>
    </row>
    <row r="307" spans="2:12" x14ac:dyDescent="0.25">
      <c r="B307" s="18" t="s">
        <v>1265</v>
      </c>
      <c r="C307" s="1">
        <f>VLOOKUP('4.Endirim2'!B307,'4.Endirim'!$E$3:$M$1948,6,FALSE)</f>
        <v>45021</v>
      </c>
      <c r="D307">
        <f>VLOOKUP('4.Endirim2'!B307,'4.Endirim'!$E$3:$M$1948,7,FALSE)</f>
        <v>25</v>
      </c>
      <c r="E307">
        <f>VLOOKUP('4.Endirim2'!B307,'4.Endirim'!$E$3:$M$1948,8,FALSE)</f>
        <v>10</v>
      </c>
      <c r="F307" t="str">
        <f>IF(E307&gt;=D307,"endirim yoxdur","Endirim" &amp;" "&amp; VLOOKUP('4.Endirim2'!B307,'4.Endirim'!$E$4:$M$1948,7,FALSE))</f>
        <v>Endirim 25</v>
      </c>
      <c r="G307" t="str">
        <f t="shared" si="4"/>
        <v>cam01</v>
      </c>
      <c r="J307" s="4" t="s">
        <v>1953</v>
      </c>
      <c r="K307" s="4" t="s">
        <v>28</v>
      </c>
      <c r="L307" s="12">
        <f>_xlfn.MAXIFS(data[GƏLİR],data[id_customer],'4.Endirim2'!B307)</f>
        <v>25</v>
      </c>
    </row>
    <row r="308" spans="2:12" x14ac:dyDescent="0.25">
      <c r="B308" s="18" t="s">
        <v>1269</v>
      </c>
      <c r="C308" s="1">
        <f>VLOOKUP('4.Endirim2'!B308,'4.Endirim'!$E$3:$M$1948,6,FALSE)</f>
        <v>44948</v>
      </c>
      <c r="D308">
        <f>VLOOKUP('4.Endirim2'!B308,'4.Endirim'!$E$3:$M$1948,7,FALSE)</f>
        <v>25</v>
      </c>
      <c r="E308">
        <f>VLOOKUP('4.Endirim2'!B308,'4.Endirim'!$E$3:$M$1948,8,FALSE)</f>
        <v>25</v>
      </c>
      <c r="F308" t="str">
        <f>IF(E308&gt;=D308,"endirim yoxdur","Endirim" &amp;" "&amp; VLOOKUP('4.Endirim2'!B308,'4.Endirim'!$E$4:$M$1948,7,FALSE))</f>
        <v>endirim yoxdur</v>
      </c>
      <c r="G308" t="str">
        <f t="shared" si="4"/>
        <v>cam13</v>
      </c>
      <c r="J308" s="4" t="s">
        <v>1961</v>
      </c>
      <c r="K308" s="4" t="s">
        <v>28</v>
      </c>
      <c r="L308" s="12">
        <f>_xlfn.MAXIFS(data[GƏLİR],data[id_customer],'4.Endirim2'!B308)</f>
        <v>25</v>
      </c>
    </row>
    <row r="309" spans="2:12" x14ac:dyDescent="0.25">
      <c r="B309" s="17" t="s">
        <v>1273</v>
      </c>
      <c r="C309" s="1">
        <f>VLOOKUP('4.Endirim2'!B309,'4.Endirim'!$E$3:$M$1948,6,FALSE)</f>
        <v>45032</v>
      </c>
      <c r="D309">
        <f>VLOOKUP('4.Endirim2'!B309,'4.Endirim'!$E$3:$M$1948,7,FALSE)</f>
        <v>26</v>
      </c>
      <c r="E309">
        <f>VLOOKUP('4.Endirim2'!B309,'4.Endirim'!$E$3:$M$1948,8,FALSE)</f>
        <v>10</v>
      </c>
      <c r="F309" t="str">
        <f>IF(E309&gt;=D309,"endirim yoxdur","Endirim" &amp;" "&amp; VLOOKUP('4.Endirim2'!B309,'4.Endirim'!$E$4:$M$1948,7,FALSE))</f>
        <v>Endirim 26</v>
      </c>
      <c r="G309" t="str">
        <f t="shared" si="4"/>
        <v>cam02</v>
      </c>
      <c r="J309" s="4" t="s">
        <v>1973</v>
      </c>
      <c r="K309" s="4" t="s">
        <v>28</v>
      </c>
      <c r="L309" s="12">
        <f>_xlfn.MAXIFS(data[GƏLİR],data[id_customer],'4.Endirim2'!B309)</f>
        <v>26</v>
      </c>
    </row>
    <row r="310" spans="2:12" x14ac:dyDescent="0.25">
      <c r="B310" s="17" t="s">
        <v>1277</v>
      </c>
      <c r="C310" s="1">
        <f>VLOOKUP('4.Endirim2'!B310,'4.Endirim'!$E$3:$M$1948,6,FALSE)</f>
        <v>45013</v>
      </c>
      <c r="D310">
        <f>VLOOKUP('4.Endirim2'!B310,'4.Endirim'!$E$3:$M$1948,7,FALSE)</f>
        <v>62</v>
      </c>
      <c r="E310">
        <f>VLOOKUP('4.Endirim2'!B310,'4.Endirim'!$E$3:$M$1948,8,FALSE)</f>
        <v>29</v>
      </c>
      <c r="F310" t="str">
        <f>IF(E310&gt;=D310,"endirim yoxdur","Endirim" &amp;" "&amp; VLOOKUP('4.Endirim2'!B310,'4.Endirim'!$E$4:$M$1948,7,FALSE))</f>
        <v>Endirim 62</v>
      </c>
      <c r="G310" t="str">
        <f t="shared" si="4"/>
        <v>cam17</v>
      </c>
      <c r="J310" s="4" t="s">
        <v>1985</v>
      </c>
      <c r="K310" s="4" t="s">
        <v>28</v>
      </c>
      <c r="L310" s="12">
        <f>_xlfn.MAXIFS(data[GƏLİR],data[id_customer],'4.Endirim2'!B310)</f>
        <v>62</v>
      </c>
    </row>
    <row r="311" spans="2:12" x14ac:dyDescent="0.25">
      <c r="B311" s="17" t="s">
        <v>1281</v>
      </c>
      <c r="C311" s="1">
        <f>VLOOKUP('4.Endirim2'!B311,'4.Endirim'!$E$3:$M$1948,6,FALSE)</f>
        <v>44849</v>
      </c>
      <c r="D311">
        <f>VLOOKUP('4.Endirim2'!B311,'4.Endirim'!$E$3:$M$1948,7,FALSE)</f>
        <v>22</v>
      </c>
      <c r="E311">
        <f>VLOOKUP('4.Endirim2'!B311,'4.Endirim'!$E$3:$M$1948,8,FALSE)</f>
        <v>10</v>
      </c>
      <c r="F311" t="str">
        <f>IF(E311&gt;=D311,"endirim yoxdur","Endirim" &amp;" "&amp; VLOOKUP('4.Endirim2'!B311,'4.Endirim'!$E$4:$M$1948,7,FALSE))</f>
        <v>Endirim 22</v>
      </c>
      <c r="G311" t="str">
        <f t="shared" si="4"/>
        <v>cam01</v>
      </c>
      <c r="J311" s="4" t="s">
        <v>2017</v>
      </c>
      <c r="K311" s="4" t="s">
        <v>28</v>
      </c>
      <c r="L311" s="12">
        <f>_xlfn.MAXIFS(data[GƏLİR],data[id_customer],'4.Endirim2'!B311)</f>
        <v>22</v>
      </c>
    </row>
    <row r="312" spans="2:12" x14ac:dyDescent="0.25">
      <c r="B312" s="17" t="s">
        <v>1285</v>
      </c>
      <c r="C312" s="1">
        <f>VLOOKUP('4.Endirim2'!B312,'4.Endirim'!$E$3:$M$1948,6,FALSE)</f>
        <v>44966</v>
      </c>
      <c r="D312">
        <f>VLOOKUP('4.Endirim2'!B312,'4.Endirim'!$E$3:$M$1948,7,FALSE)</f>
        <v>62</v>
      </c>
      <c r="E312">
        <f>VLOOKUP('4.Endirim2'!B312,'4.Endirim'!$E$3:$M$1948,8,FALSE)</f>
        <v>28</v>
      </c>
      <c r="F312" t="str">
        <f>IF(E312&gt;=D312,"endirim yoxdur","Endirim" &amp;" "&amp; VLOOKUP('4.Endirim2'!B312,'4.Endirim'!$E$4:$M$1948,7,FALSE))</f>
        <v>Endirim 62</v>
      </c>
      <c r="G312" t="str">
        <f t="shared" si="4"/>
        <v>cam14</v>
      </c>
      <c r="J312" s="4" t="s">
        <v>2145</v>
      </c>
      <c r="K312" s="4" t="s">
        <v>28</v>
      </c>
      <c r="L312" s="12">
        <f>_xlfn.MAXIFS(data[GƏLİR],data[id_customer],'4.Endirim2'!B312)</f>
        <v>62</v>
      </c>
    </row>
    <row r="313" spans="2:12" x14ac:dyDescent="0.25">
      <c r="B313" s="17" t="s">
        <v>1289</v>
      </c>
      <c r="C313" s="1">
        <f>VLOOKUP('4.Endirim2'!B313,'4.Endirim'!$E$3:$M$1948,6,FALSE)</f>
        <v>44796</v>
      </c>
      <c r="D313">
        <f>VLOOKUP('4.Endirim2'!B313,'4.Endirim'!$E$3:$M$1948,7,FALSE)</f>
        <v>66</v>
      </c>
      <c r="E313">
        <f>VLOOKUP('4.Endirim2'!B313,'4.Endirim'!$E$3:$M$1948,8,FALSE)</f>
        <v>66</v>
      </c>
      <c r="F313" t="str">
        <f>IF(E313&gt;=D313,"endirim yoxdur","Endirim" &amp;" "&amp; VLOOKUP('4.Endirim2'!B313,'4.Endirim'!$E$4:$M$1948,7,FALSE))</f>
        <v>endirim yoxdur</v>
      </c>
      <c r="G313" t="str">
        <f t="shared" si="4"/>
        <v>cam04</v>
      </c>
      <c r="J313" s="4" t="s">
        <v>2165</v>
      </c>
      <c r="K313" s="4" t="s">
        <v>28</v>
      </c>
      <c r="L313" s="12">
        <f>_xlfn.MAXIFS(data[GƏLİR],data[id_customer],'4.Endirim2'!B313)</f>
        <v>66</v>
      </c>
    </row>
    <row r="314" spans="2:12" x14ac:dyDescent="0.25">
      <c r="B314" s="17" t="s">
        <v>1293</v>
      </c>
      <c r="C314" s="1">
        <f>VLOOKUP('4.Endirim2'!B314,'4.Endirim'!$E$3:$M$1948,6,FALSE)</f>
        <v>44751</v>
      </c>
      <c r="D314">
        <f>VLOOKUP('4.Endirim2'!B314,'4.Endirim'!$E$3:$M$1948,7,FALSE)</f>
        <v>62</v>
      </c>
      <c r="E314">
        <f>VLOOKUP('4.Endirim2'!B314,'4.Endirim'!$E$3:$M$1948,8,FALSE)</f>
        <v>25</v>
      </c>
      <c r="F314" t="str">
        <f>IF(E314&gt;=D314,"endirim yoxdur","Endirim" &amp;" "&amp; VLOOKUP('4.Endirim2'!B314,'4.Endirim'!$E$4:$M$1948,7,FALSE))</f>
        <v>Endirim 62</v>
      </c>
      <c r="G314" t="str">
        <f t="shared" si="4"/>
        <v>cam07</v>
      </c>
      <c r="J314" s="4" t="s">
        <v>2185</v>
      </c>
      <c r="K314" s="4" t="s">
        <v>28</v>
      </c>
      <c r="L314" s="12">
        <f>_xlfn.MAXIFS(data[GƏLİR],data[id_customer],'4.Endirim2'!B314)</f>
        <v>62</v>
      </c>
    </row>
    <row r="315" spans="2:12" x14ac:dyDescent="0.25">
      <c r="B315" s="18" t="s">
        <v>1297</v>
      </c>
      <c r="C315" s="1">
        <f>VLOOKUP('4.Endirim2'!B315,'4.Endirim'!$E$3:$M$1948,6,FALSE)</f>
        <v>45017</v>
      </c>
      <c r="D315">
        <f>VLOOKUP('4.Endirim2'!B315,'4.Endirim'!$E$3:$M$1948,7,FALSE)</f>
        <v>62</v>
      </c>
      <c r="E315">
        <f>VLOOKUP('4.Endirim2'!B315,'4.Endirim'!$E$3:$M$1948,8,FALSE)</f>
        <v>27</v>
      </c>
      <c r="F315" t="str">
        <f>IF(E315&gt;=D315,"endirim yoxdur","Endirim" &amp;" "&amp; VLOOKUP('4.Endirim2'!B315,'4.Endirim'!$E$4:$M$1948,7,FALSE))</f>
        <v>Endirim 62</v>
      </c>
      <c r="G315" t="str">
        <f t="shared" si="4"/>
        <v>cam08</v>
      </c>
      <c r="J315" s="4" t="s">
        <v>2209</v>
      </c>
      <c r="K315" s="4" t="s">
        <v>28</v>
      </c>
      <c r="L315" s="12">
        <f>_xlfn.MAXIFS(data[GƏLİR],data[id_customer],'4.Endirim2'!B315)</f>
        <v>62</v>
      </c>
    </row>
    <row r="316" spans="2:12" x14ac:dyDescent="0.25">
      <c r="B316" s="18" t="s">
        <v>1301</v>
      </c>
      <c r="C316" s="1">
        <f>VLOOKUP('4.Endirim2'!B316,'4.Endirim'!$E$3:$M$1948,6,FALSE)</f>
        <v>45017</v>
      </c>
      <c r="D316">
        <f>VLOOKUP('4.Endirim2'!B316,'4.Endirim'!$E$3:$M$1948,7,FALSE)</f>
        <v>14</v>
      </c>
      <c r="E316">
        <f>VLOOKUP('4.Endirim2'!B316,'4.Endirim'!$E$3:$M$1948,8,FALSE)</f>
        <v>10</v>
      </c>
      <c r="F316" t="str">
        <f>IF(E316&gt;=D316,"endirim yoxdur","Endirim" &amp;" "&amp; VLOOKUP('4.Endirim2'!B316,'4.Endirim'!$E$4:$M$1948,7,FALSE))</f>
        <v>Endirim 14</v>
      </c>
      <c r="G316" t="str">
        <f t="shared" si="4"/>
        <v>cam01</v>
      </c>
      <c r="J316" s="4" t="s">
        <v>2273</v>
      </c>
      <c r="K316" s="4" t="s">
        <v>28</v>
      </c>
      <c r="L316" s="12">
        <f>_xlfn.MAXIFS(data[GƏLİR],data[id_customer],'4.Endirim2'!B316)</f>
        <v>14</v>
      </c>
    </row>
    <row r="317" spans="2:12" x14ac:dyDescent="0.25">
      <c r="B317" s="18" t="s">
        <v>1305</v>
      </c>
      <c r="C317" s="1">
        <f>VLOOKUP('4.Endirim2'!B317,'4.Endirim'!$E$3:$M$1948,6,FALSE)</f>
        <v>45021</v>
      </c>
      <c r="D317">
        <f>VLOOKUP('4.Endirim2'!B317,'4.Endirim'!$E$3:$M$1948,7,FALSE)</f>
        <v>62</v>
      </c>
      <c r="E317">
        <f>VLOOKUP('4.Endirim2'!B317,'4.Endirim'!$E$3:$M$1948,8,FALSE)</f>
        <v>62</v>
      </c>
      <c r="F317" t="str">
        <f>IF(E317&gt;=D317,"endirim yoxdur","Endirim" &amp;" "&amp; VLOOKUP('4.Endirim2'!B317,'4.Endirim'!$E$4:$M$1948,7,FALSE))</f>
        <v>endirim yoxdur</v>
      </c>
      <c r="G317" t="str">
        <f t="shared" si="4"/>
        <v>cam02</v>
      </c>
      <c r="J317" s="4" t="s">
        <v>2285</v>
      </c>
      <c r="K317" s="4" t="s">
        <v>28</v>
      </c>
      <c r="L317" s="12">
        <f>_xlfn.MAXIFS(data[GƏLİR],data[id_customer],'4.Endirim2'!B317)</f>
        <v>62</v>
      </c>
    </row>
    <row r="318" spans="2:12" x14ac:dyDescent="0.25">
      <c r="B318" s="18" t="s">
        <v>1309</v>
      </c>
      <c r="C318" s="1">
        <f>VLOOKUP('4.Endirim2'!B318,'4.Endirim'!$E$3:$M$1948,6,FALSE)</f>
        <v>44960</v>
      </c>
      <c r="D318">
        <f>VLOOKUP('4.Endirim2'!B318,'4.Endirim'!$E$3:$M$1948,7,FALSE)</f>
        <v>27</v>
      </c>
      <c r="E318">
        <f>VLOOKUP('4.Endirim2'!B318,'4.Endirim'!$E$3:$M$1948,8,FALSE)</f>
        <v>27</v>
      </c>
      <c r="F318" t="str">
        <f>IF(E318&gt;=D318,"endirim yoxdur","Endirim" &amp;" "&amp; VLOOKUP('4.Endirim2'!B318,'4.Endirim'!$E$4:$M$1948,7,FALSE))</f>
        <v>endirim yoxdur</v>
      </c>
      <c r="G318" t="str">
        <f t="shared" si="4"/>
        <v>cam08</v>
      </c>
      <c r="J318" s="4" t="s">
        <v>2301</v>
      </c>
      <c r="K318" s="4" t="s">
        <v>28</v>
      </c>
      <c r="L318" s="12">
        <f>_xlfn.MAXIFS(data[GƏLİR],data[id_customer],'4.Endirim2'!B318)</f>
        <v>27</v>
      </c>
    </row>
    <row r="319" spans="2:12" x14ac:dyDescent="0.25">
      <c r="B319" s="17" t="s">
        <v>1313</v>
      </c>
      <c r="C319" s="1">
        <f>VLOOKUP('4.Endirim2'!B319,'4.Endirim'!$E$3:$M$1948,6,FALSE)</f>
        <v>44847</v>
      </c>
      <c r="D319">
        <f>VLOOKUP('4.Endirim2'!B319,'4.Endirim'!$E$3:$M$1948,7,FALSE)</f>
        <v>65</v>
      </c>
      <c r="E319">
        <f>VLOOKUP('4.Endirim2'!B319,'4.Endirim'!$E$3:$M$1948,8,FALSE)</f>
        <v>26</v>
      </c>
      <c r="F319" t="str">
        <f>IF(E319&gt;=D319,"endirim yoxdur","Endirim" &amp;" "&amp; VLOOKUP('4.Endirim2'!B319,'4.Endirim'!$E$4:$M$1948,7,FALSE))</f>
        <v>Endirim 65</v>
      </c>
      <c r="G319" t="str">
        <f t="shared" si="4"/>
        <v>cam04</v>
      </c>
      <c r="J319" s="4" t="s">
        <v>2317</v>
      </c>
      <c r="K319" s="4" t="s">
        <v>28</v>
      </c>
      <c r="L319" s="12">
        <f>_xlfn.MAXIFS(data[GƏLİR],data[id_customer],'4.Endirim2'!B319)</f>
        <v>65</v>
      </c>
    </row>
    <row r="320" spans="2:12" x14ac:dyDescent="0.25">
      <c r="B320" s="17" t="s">
        <v>1317</v>
      </c>
      <c r="C320" s="1">
        <f>VLOOKUP('4.Endirim2'!B320,'4.Endirim'!$E$3:$M$1948,6,FALSE)</f>
        <v>44969</v>
      </c>
      <c r="D320">
        <f>VLOOKUP('4.Endirim2'!B320,'4.Endirim'!$E$3:$M$1948,7,FALSE)</f>
        <v>26</v>
      </c>
      <c r="E320">
        <f>VLOOKUP('4.Endirim2'!B320,'4.Endirim'!$E$3:$M$1948,8,FALSE)</f>
        <v>26</v>
      </c>
      <c r="F320" t="str">
        <f>IF(E320&gt;=D320,"endirim yoxdur","Endirim" &amp;" "&amp; VLOOKUP('4.Endirim2'!B320,'4.Endirim'!$E$4:$M$1948,7,FALSE))</f>
        <v>endirim yoxdur</v>
      </c>
      <c r="G320" t="str">
        <f t="shared" si="4"/>
        <v>cam06</v>
      </c>
      <c r="J320" s="4" t="s">
        <v>2333</v>
      </c>
      <c r="K320" s="4" t="s">
        <v>28</v>
      </c>
      <c r="L320" s="12">
        <f>_xlfn.MAXIFS(data[GƏLİR],data[id_customer],'4.Endirim2'!B320)</f>
        <v>26</v>
      </c>
    </row>
    <row r="321" spans="2:12" x14ac:dyDescent="0.25">
      <c r="B321" s="18" t="s">
        <v>1321</v>
      </c>
      <c r="C321" s="1">
        <f>VLOOKUP('4.Endirim2'!B321,'4.Endirim'!$E$3:$M$1948,6,FALSE)</f>
        <v>44641</v>
      </c>
      <c r="D321">
        <f>VLOOKUP('4.Endirim2'!B321,'4.Endirim'!$E$3:$M$1948,7,FALSE)</f>
        <v>14</v>
      </c>
      <c r="E321">
        <f>VLOOKUP('4.Endirim2'!B321,'4.Endirim'!$E$3:$M$1948,8,FALSE)</f>
        <v>14</v>
      </c>
      <c r="F321" t="str">
        <f>IF(E321&gt;=D321,"endirim yoxdur","Endirim" &amp;" "&amp; VLOOKUP('4.Endirim2'!B321,'4.Endirim'!$E$4:$M$1948,7,FALSE))</f>
        <v>endirim yoxdur</v>
      </c>
      <c r="G321" t="str">
        <f t="shared" si="4"/>
        <v>cam15</v>
      </c>
      <c r="J321" s="4" t="s">
        <v>2353</v>
      </c>
      <c r="K321" s="4" t="s">
        <v>28</v>
      </c>
      <c r="L321" s="12">
        <f>_xlfn.MAXIFS(data[GƏLİR],data[id_customer],'4.Endirim2'!B321)</f>
        <v>14</v>
      </c>
    </row>
    <row r="322" spans="2:12" x14ac:dyDescent="0.25">
      <c r="B322" s="17" t="s">
        <v>1325</v>
      </c>
      <c r="C322" s="1">
        <f>VLOOKUP('4.Endirim2'!B322,'4.Endirim'!$E$3:$M$1948,6,FALSE)</f>
        <v>45026</v>
      </c>
      <c r="D322">
        <f>VLOOKUP('4.Endirim2'!B322,'4.Endirim'!$E$3:$M$1948,7,FALSE)</f>
        <v>26</v>
      </c>
      <c r="E322">
        <f>VLOOKUP('4.Endirim2'!B322,'4.Endirim'!$E$3:$M$1948,8,FALSE)</f>
        <v>25</v>
      </c>
      <c r="F322" t="str">
        <f>IF(E322&gt;=D322,"endirim yoxdur","Endirim" &amp;" "&amp; VLOOKUP('4.Endirim2'!B322,'4.Endirim'!$E$4:$M$1948,7,FALSE))</f>
        <v>Endirim 26</v>
      </c>
      <c r="G322" t="str">
        <f t="shared" si="4"/>
        <v>cam02</v>
      </c>
      <c r="J322" s="4" t="s">
        <v>2385</v>
      </c>
      <c r="K322" s="4" t="s">
        <v>28</v>
      </c>
      <c r="L322" s="12">
        <f>_xlfn.MAXIFS(data[GƏLİR],data[id_customer],'4.Endirim2'!B322)</f>
        <v>26</v>
      </c>
    </row>
    <row r="323" spans="2:12" x14ac:dyDescent="0.25">
      <c r="B323" s="17" t="s">
        <v>1329</v>
      </c>
      <c r="C323" s="1">
        <f>VLOOKUP('4.Endirim2'!B323,'4.Endirim'!$E$3:$M$1948,6,FALSE)</f>
        <v>45004</v>
      </c>
      <c r="D323">
        <f>VLOOKUP('4.Endirim2'!B323,'4.Endirim'!$E$3:$M$1948,7,FALSE)</f>
        <v>62</v>
      </c>
      <c r="E323">
        <f>VLOOKUP('4.Endirim2'!B323,'4.Endirim'!$E$3:$M$1948,8,FALSE)</f>
        <v>62</v>
      </c>
      <c r="F323" t="str">
        <f>IF(E323&gt;=D323,"endirim yoxdur","Endirim" &amp;" "&amp; VLOOKUP('4.Endirim2'!B323,'4.Endirim'!$E$4:$M$1948,7,FALSE))</f>
        <v>endirim yoxdur</v>
      </c>
      <c r="G323" t="str">
        <f t="shared" si="4"/>
        <v>cam01</v>
      </c>
      <c r="J323" s="4" t="s">
        <v>2409</v>
      </c>
      <c r="K323" s="4" t="s">
        <v>28</v>
      </c>
      <c r="L323" s="12">
        <f>_xlfn.MAXIFS(data[GƏLİR],data[id_customer],'4.Endirim2'!B323)</f>
        <v>62</v>
      </c>
    </row>
    <row r="324" spans="2:12" x14ac:dyDescent="0.25">
      <c r="B324" s="18" t="s">
        <v>1333</v>
      </c>
      <c r="C324" s="1">
        <f>VLOOKUP('4.Endirim2'!B324,'4.Endirim'!$E$3:$M$1948,6,FALSE)</f>
        <v>45015</v>
      </c>
      <c r="D324">
        <f>VLOOKUP('4.Endirim2'!B324,'4.Endirim'!$E$3:$M$1948,7,FALSE)</f>
        <v>26</v>
      </c>
      <c r="E324">
        <f>VLOOKUP('4.Endirim2'!B324,'4.Endirim'!$E$3:$M$1948,8,FALSE)</f>
        <v>16</v>
      </c>
      <c r="F324" t="str">
        <f>IF(E324&gt;=D324,"endirim yoxdur","Endirim" &amp;" "&amp; VLOOKUP('4.Endirim2'!B324,'4.Endirim'!$E$4:$M$1948,7,FALSE))</f>
        <v>Endirim 26</v>
      </c>
      <c r="G324" t="str">
        <f t="shared" si="4"/>
        <v>cam04</v>
      </c>
      <c r="J324" s="4" t="s">
        <v>2465</v>
      </c>
      <c r="K324" s="4" t="s">
        <v>28</v>
      </c>
      <c r="L324" s="12">
        <f>_xlfn.MAXIFS(data[GƏLİR],data[id_customer],'4.Endirim2'!B324)</f>
        <v>26</v>
      </c>
    </row>
    <row r="325" spans="2:12" x14ac:dyDescent="0.25">
      <c r="B325" s="18" t="s">
        <v>1337</v>
      </c>
      <c r="C325" s="1">
        <f>VLOOKUP('4.Endirim2'!B325,'4.Endirim'!$E$3:$M$1948,6,FALSE)</f>
        <v>44809</v>
      </c>
      <c r="D325">
        <f>VLOOKUP('4.Endirim2'!B325,'4.Endirim'!$E$3:$M$1948,7,FALSE)</f>
        <v>27</v>
      </c>
      <c r="E325">
        <f>VLOOKUP('4.Endirim2'!B325,'4.Endirim'!$E$3:$M$1948,8,FALSE)</f>
        <v>27</v>
      </c>
      <c r="F325" t="str">
        <f>IF(E325&gt;=D325,"endirim yoxdur","Endirim" &amp;" "&amp; VLOOKUP('4.Endirim2'!B325,'4.Endirim'!$E$4:$M$1948,7,FALSE))</f>
        <v>endirim yoxdur</v>
      </c>
      <c r="G325" t="str">
        <f t="shared" ref="G325:G388" si="5">VLOOKUP(B325,$J$4:$L$1948,2,FALSE)</f>
        <v>cam08</v>
      </c>
      <c r="J325" s="4" t="s">
        <v>2489</v>
      </c>
      <c r="K325" s="4" t="s">
        <v>28</v>
      </c>
      <c r="L325" s="12">
        <f>_xlfn.MAXIFS(data[GƏLİR],data[id_customer],'4.Endirim2'!B325)</f>
        <v>27</v>
      </c>
    </row>
    <row r="326" spans="2:12" x14ac:dyDescent="0.25">
      <c r="B326" s="17" t="s">
        <v>1341</v>
      </c>
      <c r="C326" s="1">
        <f>VLOOKUP('4.Endirim2'!B326,'4.Endirim'!$E$3:$M$1948,6,FALSE)</f>
        <v>44865</v>
      </c>
      <c r="D326">
        <f>VLOOKUP('4.Endirim2'!B326,'4.Endirim'!$E$3:$M$1948,7,FALSE)</f>
        <v>75</v>
      </c>
      <c r="E326">
        <f>VLOOKUP('4.Endirim2'!B326,'4.Endirim'!$E$3:$M$1948,8,FALSE)</f>
        <v>75</v>
      </c>
      <c r="F326" t="str">
        <f>IF(E326&gt;=D326,"endirim yoxdur","Endirim" &amp;" "&amp; VLOOKUP('4.Endirim2'!B326,'4.Endirim'!$E$4:$M$1948,7,FALSE))</f>
        <v>endirim yoxdur</v>
      </c>
      <c r="G326" t="str">
        <f t="shared" si="5"/>
        <v>cam14</v>
      </c>
      <c r="J326" s="4" t="s">
        <v>2585</v>
      </c>
      <c r="K326" s="4" t="s">
        <v>28</v>
      </c>
      <c r="L326" s="12">
        <f>_xlfn.MAXIFS(data[GƏLİR],data[id_customer],'4.Endirim2'!B326)</f>
        <v>75</v>
      </c>
    </row>
    <row r="327" spans="2:12" x14ac:dyDescent="0.25">
      <c r="B327" s="17" t="s">
        <v>1345</v>
      </c>
      <c r="C327" s="1">
        <f>VLOOKUP('4.Endirim2'!B327,'4.Endirim'!$E$3:$M$1948,6,FALSE)</f>
        <v>45014</v>
      </c>
      <c r="D327">
        <f>VLOOKUP('4.Endirim2'!B327,'4.Endirim'!$E$3:$M$1948,7,FALSE)</f>
        <v>62</v>
      </c>
      <c r="E327">
        <f>VLOOKUP('4.Endirim2'!B327,'4.Endirim'!$E$3:$M$1948,8,FALSE)</f>
        <v>29</v>
      </c>
      <c r="F327" t="str">
        <f>IF(E327&gt;=D327,"endirim yoxdur","Endirim" &amp;" "&amp; VLOOKUP('4.Endirim2'!B327,'4.Endirim'!$E$4:$M$1948,7,FALSE))</f>
        <v>Endirim 62</v>
      </c>
      <c r="G327" t="str">
        <f t="shared" si="5"/>
        <v>cam17</v>
      </c>
      <c r="J327" s="4" t="s">
        <v>2589</v>
      </c>
      <c r="K327" s="4" t="s">
        <v>28</v>
      </c>
      <c r="L327" s="12">
        <f>_xlfn.MAXIFS(data[GƏLİR],data[id_customer],'4.Endirim2'!B327)</f>
        <v>62</v>
      </c>
    </row>
    <row r="328" spans="2:12" x14ac:dyDescent="0.25">
      <c r="B328" s="17" t="s">
        <v>1349</v>
      </c>
      <c r="C328" s="1">
        <f>VLOOKUP('4.Endirim2'!B328,'4.Endirim'!$E$3:$M$1948,6,FALSE)</f>
        <v>45011</v>
      </c>
      <c r="D328">
        <f>VLOOKUP('4.Endirim2'!B328,'4.Endirim'!$E$3:$M$1948,7,FALSE)</f>
        <v>75</v>
      </c>
      <c r="E328">
        <f>VLOOKUP('4.Endirim2'!B328,'4.Endirim'!$E$3:$M$1948,8,FALSE)</f>
        <v>75</v>
      </c>
      <c r="F328" t="str">
        <f>IF(E328&gt;=D328,"endirim yoxdur","Endirim" &amp;" "&amp; VLOOKUP('4.Endirim2'!B328,'4.Endirim'!$E$4:$M$1948,7,FALSE))</f>
        <v>endirim yoxdur</v>
      </c>
      <c r="G328" t="str">
        <f t="shared" si="5"/>
        <v>cam07</v>
      </c>
      <c r="J328" s="4" t="s">
        <v>2601</v>
      </c>
      <c r="K328" s="4" t="s">
        <v>28</v>
      </c>
      <c r="L328" s="12">
        <f>_xlfn.MAXIFS(data[GƏLİR],data[id_customer],'4.Endirim2'!B328)</f>
        <v>75</v>
      </c>
    </row>
    <row r="329" spans="2:12" x14ac:dyDescent="0.25">
      <c r="B329" s="18" t="s">
        <v>1353</v>
      </c>
      <c r="C329" s="1">
        <f>VLOOKUP('4.Endirim2'!B329,'4.Endirim'!$E$3:$M$1948,6,FALSE)</f>
        <v>44977</v>
      </c>
      <c r="D329">
        <f>VLOOKUP('4.Endirim2'!B329,'4.Endirim'!$E$3:$M$1948,7,FALSE)</f>
        <v>26</v>
      </c>
      <c r="E329">
        <f>VLOOKUP('4.Endirim2'!B329,'4.Endirim'!$E$3:$M$1948,8,FALSE)</f>
        <v>25</v>
      </c>
      <c r="F329" t="str">
        <f>IF(E329&gt;=D329,"endirim yoxdur","Endirim" &amp;" "&amp; VLOOKUP('4.Endirim2'!B329,'4.Endirim'!$E$4:$M$1948,7,FALSE))</f>
        <v>Endirim 26</v>
      </c>
      <c r="G329" t="str">
        <f t="shared" si="5"/>
        <v>cam13</v>
      </c>
      <c r="J329" s="4" t="s">
        <v>2633</v>
      </c>
      <c r="K329" s="4" t="s">
        <v>28</v>
      </c>
      <c r="L329" s="12">
        <f>_xlfn.MAXIFS(data[GƏLİR],data[id_customer],'4.Endirim2'!B329)</f>
        <v>26</v>
      </c>
    </row>
    <row r="330" spans="2:12" x14ac:dyDescent="0.25">
      <c r="B330" s="18" t="s">
        <v>1357</v>
      </c>
      <c r="C330" s="1">
        <f>VLOOKUP('4.Endirim2'!B330,'4.Endirim'!$E$3:$M$1948,6,FALSE)</f>
        <v>44924</v>
      </c>
      <c r="D330">
        <f>VLOOKUP('4.Endirim2'!B330,'4.Endirim'!$E$3:$M$1948,7,FALSE)</f>
        <v>29</v>
      </c>
      <c r="E330">
        <f>VLOOKUP('4.Endirim2'!B330,'4.Endirim'!$E$3:$M$1948,8,FALSE)</f>
        <v>13</v>
      </c>
      <c r="F330" t="str">
        <f>IF(E330&gt;=D330,"endirim yoxdur","Endirim" &amp;" "&amp; VLOOKUP('4.Endirim2'!B330,'4.Endirim'!$E$4:$M$1948,7,FALSE))</f>
        <v>Endirim 29</v>
      </c>
      <c r="G330" t="str">
        <f t="shared" si="5"/>
        <v>cam17</v>
      </c>
      <c r="J330" s="4" t="s">
        <v>2641</v>
      </c>
      <c r="K330" s="4" t="s">
        <v>28</v>
      </c>
      <c r="L330" s="12">
        <f>_xlfn.MAXIFS(data[GƏLİR],data[id_customer],'4.Endirim2'!B330)</f>
        <v>29</v>
      </c>
    </row>
    <row r="331" spans="2:12" x14ac:dyDescent="0.25">
      <c r="B331" s="18" t="s">
        <v>1361</v>
      </c>
      <c r="C331" s="1">
        <f>VLOOKUP('4.Endirim2'!B331,'4.Endirim'!$E$3:$M$1948,6,FALSE)</f>
        <v>45038</v>
      </c>
      <c r="D331">
        <f>VLOOKUP('4.Endirim2'!B331,'4.Endirim'!$E$3:$M$1948,7,FALSE)</f>
        <v>66</v>
      </c>
      <c r="E331">
        <f>VLOOKUP('4.Endirim2'!B331,'4.Endirim'!$E$3:$M$1948,8,FALSE)</f>
        <v>66</v>
      </c>
      <c r="F331" t="str">
        <f>IF(E331&gt;=D331,"endirim yoxdur","Endirim" &amp;" "&amp; VLOOKUP('4.Endirim2'!B331,'4.Endirim'!$E$4:$M$1948,7,FALSE))</f>
        <v>endirim yoxdur</v>
      </c>
      <c r="G331" t="str">
        <f t="shared" si="5"/>
        <v>cam17</v>
      </c>
      <c r="J331" s="4" t="s">
        <v>2645</v>
      </c>
      <c r="K331" s="4" t="s">
        <v>28</v>
      </c>
      <c r="L331" s="12">
        <f>_xlfn.MAXIFS(data[GƏLİR],data[id_customer],'4.Endirim2'!B331)</f>
        <v>66</v>
      </c>
    </row>
    <row r="332" spans="2:12" x14ac:dyDescent="0.25">
      <c r="B332" s="18" t="s">
        <v>1365</v>
      </c>
      <c r="C332" s="1">
        <f>VLOOKUP('4.Endirim2'!B332,'4.Endirim'!$E$3:$M$1948,6,FALSE)</f>
        <v>44899</v>
      </c>
      <c r="D332">
        <f>VLOOKUP('4.Endirim2'!B332,'4.Endirim'!$E$3:$M$1948,7,FALSE)</f>
        <v>29</v>
      </c>
      <c r="E332">
        <f>VLOOKUP('4.Endirim2'!B332,'4.Endirim'!$E$3:$M$1948,8,FALSE)</f>
        <v>28</v>
      </c>
      <c r="F332" t="str">
        <f>IF(E332&gt;=D332,"endirim yoxdur","Endirim" &amp;" "&amp; VLOOKUP('4.Endirim2'!B332,'4.Endirim'!$E$4:$M$1948,7,FALSE))</f>
        <v>Endirim 29</v>
      </c>
      <c r="G332" t="str">
        <f t="shared" si="5"/>
        <v>cam17</v>
      </c>
      <c r="J332" s="4" t="s">
        <v>2649</v>
      </c>
      <c r="K332" s="4" t="s">
        <v>28</v>
      </c>
      <c r="L332" s="12">
        <f>_xlfn.MAXIFS(data[GƏLİR],data[id_customer],'4.Endirim2'!B332)</f>
        <v>29</v>
      </c>
    </row>
    <row r="333" spans="2:12" x14ac:dyDescent="0.25">
      <c r="B333" s="17" t="s">
        <v>1369</v>
      </c>
      <c r="C333" s="1">
        <f>VLOOKUP('4.Endirim2'!B333,'4.Endirim'!$E$3:$M$1948,6,FALSE)</f>
        <v>44913</v>
      </c>
      <c r="D333">
        <f>VLOOKUP('4.Endirim2'!B333,'4.Endirim'!$E$3:$M$1948,7,FALSE)</f>
        <v>62</v>
      </c>
      <c r="E333">
        <f>VLOOKUP('4.Endirim2'!B333,'4.Endirim'!$E$3:$M$1948,8,FALSE)</f>
        <v>25</v>
      </c>
      <c r="F333" t="str">
        <f>IF(E333&gt;=D333,"endirim yoxdur","Endirim" &amp;" "&amp; VLOOKUP('4.Endirim2'!B333,'4.Endirim'!$E$4:$M$1948,7,FALSE))</f>
        <v>Endirim 62</v>
      </c>
      <c r="G333" t="str">
        <f t="shared" si="5"/>
        <v>cam13</v>
      </c>
      <c r="J333" s="4" t="s">
        <v>2685</v>
      </c>
      <c r="K333" s="4" t="s">
        <v>28</v>
      </c>
      <c r="L333" s="12">
        <f>_xlfn.MAXIFS(data[GƏLİR],data[id_customer],'4.Endirim2'!B333)</f>
        <v>62</v>
      </c>
    </row>
    <row r="334" spans="2:12" x14ac:dyDescent="0.25">
      <c r="B334" s="17" t="s">
        <v>1373</v>
      </c>
      <c r="C334" s="1">
        <f>VLOOKUP('4.Endirim2'!B334,'4.Endirim'!$E$3:$M$1948,6,FALSE)</f>
        <v>44744</v>
      </c>
      <c r="D334">
        <f>VLOOKUP('4.Endirim2'!B334,'4.Endirim'!$E$3:$M$1948,7,FALSE)</f>
        <v>65</v>
      </c>
      <c r="E334">
        <f>VLOOKUP('4.Endirim2'!B334,'4.Endirim'!$E$3:$M$1948,8,FALSE)</f>
        <v>65</v>
      </c>
      <c r="F334" t="str">
        <f>IF(E334&gt;=D334,"endirim yoxdur","Endirim" &amp;" "&amp; VLOOKUP('4.Endirim2'!B334,'4.Endirim'!$E$4:$M$1948,7,FALSE))</f>
        <v>endirim yoxdur</v>
      </c>
      <c r="G334" t="str">
        <f t="shared" si="5"/>
        <v>cam12</v>
      </c>
      <c r="J334" s="4" t="s">
        <v>2713</v>
      </c>
      <c r="K334" s="4" t="s">
        <v>28</v>
      </c>
      <c r="L334" s="12">
        <f>_xlfn.MAXIFS(data[GƏLİR],data[id_customer],'4.Endirim2'!B334)</f>
        <v>65</v>
      </c>
    </row>
    <row r="335" spans="2:12" x14ac:dyDescent="0.25">
      <c r="B335" s="18" t="s">
        <v>1377</v>
      </c>
      <c r="C335" s="1">
        <f>VLOOKUP('4.Endirim2'!B335,'4.Endirim'!$E$3:$M$1948,6,FALSE)</f>
        <v>44921</v>
      </c>
      <c r="D335">
        <f>VLOOKUP('4.Endirim2'!B335,'4.Endirim'!$E$3:$M$1948,7,FALSE)</f>
        <v>13</v>
      </c>
      <c r="E335">
        <f>VLOOKUP('4.Endirim2'!B335,'4.Endirim'!$E$3:$M$1948,8,FALSE)</f>
        <v>13</v>
      </c>
      <c r="F335" t="str">
        <f>IF(E335&gt;=D335,"endirim yoxdur","Endirim" &amp;" "&amp; VLOOKUP('4.Endirim2'!B335,'4.Endirim'!$E$4:$M$1948,7,FALSE))</f>
        <v>endirim yoxdur</v>
      </c>
      <c r="G335" t="str">
        <f t="shared" si="5"/>
        <v>cam06</v>
      </c>
      <c r="J335" s="4" t="s">
        <v>2753</v>
      </c>
      <c r="K335" s="4" t="s">
        <v>28</v>
      </c>
      <c r="L335" s="12">
        <f>_xlfn.MAXIFS(data[GƏLİR],data[id_customer],'4.Endirim2'!B335)</f>
        <v>13</v>
      </c>
    </row>
    <row r="336" spans="2:12" x14ac:dyDescent="0.25">
      <c r="B336" s="17" t="s">
        <v>1381</v>
      </c>
      <c r="C336" s="1">
        <f>VLOOKUP('4.Endirim2'!B336,'4.Endirim'!$E$3:$M$1948,6,FALSE)</f>
        <v>44803</v>
      </c>
      <c r="D336">
        <f>VLOOKUP('4.Endirim2'!B336,'4.Endirim'!$E$3:$M$1948,7,FALSE)</f>
        <v>66</v>
      </c>
      <c r="E336">
        <f>VLOOKUP('4.Endirim2'!B336,'4.Endirim'!$E$3:$M$1948,8,FALSE)</f>
        <v>66</v>
      </c>
      <c r="F336" t="str">
        <f>IF(E336&gt;=D336,"endirim yoxdur","Endirim" &amp;" "&amp; VLOOKUP('4.Endirim2'!B336,'4.Endirim'!$E$4:$M$1948,7,FALSE))</f>
        <v>endirim yoxdur</v>
      </c>
      <c r="G336" t="str">
        <f t="shared" si="5"/>
        <v>cam10</v>
      </c>
      <c r="J336" s="4" t="s">
        <v>2769</v>
      </c>
      <c r="K336" s="4" t="s">
        <v>28</v>
      </c>
      <c r="L336" s="12">
        <f>_xlfn.MAXIFS(data[GƏLİR],data[id_customer],'4.Endirim2'!B336)</f>
        <v>66</v>
      </c>
    </row>
    <row r="337" spans="2:12" x14ac:dyDescent="0.25">
      <c r="B337" s="17" t="s">
        <v>1385</v>
      </c>
      <c r="C337" s="1">
        <f>VLOOKUP('4.Endirim2'!B337,'4.Endirim'!$E$3:$M$1948,6,FALSE)</f>
        <v>44966</v>
      </c>
      <c r="D337">
        <f>VLOOKUP('4.Endirim2'!B337,'4.Endirim'!$E$3:$M$1948,7,FALSE)</f>
        <v>26</v>
      </c>
      <c r="E337">
        <f>VLOOKUP('4.Endirim2'!B337,'4.Endirim'!$E$3:$M$1948,8,FALSE)</f>
        <v>26</v>
      </c>
      <c r="F337" t="str">
        <f>IF(E337&gt;=D337,"endirim yoxdur","Endirim" &amp;" "&amp; VLOOKUP('4.Endirim2'!B337,'4.Endirim'!$E$4:$M$1948,7,FALSE))</f>
        <v>endirim yoxdur</v>
      </c>
      <c r="G337" t="str">
        <f t="shared" si="5"/>
        <v>cam01</v>
      </c>
      <c r="J337" s="4" t="s">
        <v>2801</v>
      </c>
      <c r="K337" s="4" t="s">
        <v>28</v>
      </c>
      <c r="L337" s="12">
        <f>_xlfn.MAXIFS(data[GƏLİR],data[id_customer],'4.Endirim2'!B337)</f>
        <v>26</v>
      </c>
    </row>
    <row r="338" spans="2:12" x14ac:dyDescent="0.25">
      <c r="B338" s="18" t="s">
        <v>1389</v>
      </c>
      <c r="C338" s="1">
        <f>VLOOKUP('4.Endirim2'!B338,'4.Endirim'!$E$3:$M$1948,6,FALSE)</f>
        <v>44959</v>
      </c>
      <c r="D338">
        <f>VLOOKUP('4.Endirim2'!B338,'4.Endirim'!$E$3:$M$1948,7,FALSE)</f>
        <v>62</v>
      </c>
      <c r="E338">
        <f>VLOOKUP('4.Endirim2'!B338,'4.Endirim'!$E$3:$M$1948,8,FALSE)</f>
        <v>26</v>
      </c>
      <c r="F338" t="str">
        <f>IF(E338&gt;=D338,"endirim yoxdur","Endirim" &amp;" "&amp; VLOOKUP('4.Endirim2'!B338,'4.Endirim'!$E$4:$M$1948,7,FALSE))</f>
        <v>Endirim 62</v>
      </c>
      <c r="G338" t="str">
        <f t="shared" si="5"/>
        <v>cam02</v>
      </c>
      <c r="J338" s="4" t="s">
        <v>2929</v>
      </c>
      <c r="K338" s="4" t="s">
        <v>28</v>
      </c>
      <c r="L338" s="12">
        <f>_xlfn.MAXIFS(data[GƏLİR],data[id_customer],'4.Endirim2'!B338)</f>
        <v>62</v>
      </c>
    </row>
    <row r="339" spans="2:12" x14ac:dyDescent="0.25">
      <c r="B339" s="17" t="s">
        <v>1393</v>
      </c>
      <c r="C339" s="1">
        <f>VLOOKUP('4.Endirim2'!B339,'4.Endirim'!$E$3:$M$1948,6,FALSE)</f>
        <v>44913</v>
      </c>
      <c r="D339">
        <f>VLOOKUP('4.Endirim2'!B339,'4.Endirim'!$E$3:$M$1948,7,FALSE)</f>
        <v>16</v>
      </c>
      <c r="E339">
        <f>VLOOKUP('4.Endirim2'!B339,'4.Endirim'!$E$3:$M$1948,8,FALSE)</f>
        <v>16</v>
      </c>
      <c r="F339" t="str">
        <f>IF(E339&gt;=D339,"endirim yoxdur","Endirim" &amp;" "&amp; VLOOKUP('4.Endirim2'!B339,'4.Endirim'!$E$4:$M$1948,7,FALSE))</f>
        <v>endirim yoxdur</v>
      </c>
      <c r="G339" t="str">
        <f t="shared" si="5"/>
        <v>cam06</v>
      </c>
      <c r="J339" s="4" t="s">
        <v>2977</v>
      </c>
      <c r="K339" s="4" t="s">
        <v>28</v>
      </c>
      <c r="L339" s="12">
        <f>_xlfn.MAXIFS(data[GƏLİR],data[id_customer],'4.Endirim2'!B339)</f>
        <v>16</v>
      </c>
    </row>
    <row r="340" spans="2:12" x14ac:dyDescent="0.25">
      <c r="B340" s="17" t="s">
        <v>1397</v>
      </c>
      <c r="C340" s="1">
        <f>VLOOKUP('4.Endirim2'!B340,'4.Endirim'!$E$3:$M$1948,6,FALSE)</f>
        <v>44950</v>
      </c>
      <c r="D340">
        <f>VLOOKUP('4.Endirim2'!B340,'4.Endirim'!$E$3:$M$1948,7,FALSE)</f>
        <v>22</v>
      </c>
      <c r="E340">
        <f>VLOOKUP('4.Endirim2'!B340,'4.Endirim'!$E$3:$M$1948,8,FALSE)</f>
        <v>10</v>
      </c>
      <c r="F340" t="str">
        <f>IF(E340&gt;=D340,"endirim yoxdur","Endirim" &amp;" "&amp; VLOOKUP('4.Endirim2'!B340,'4.Endirim'!$E$4:$M$1948,7,FALSE))</f>
        <v>Endirim 22</v>
      </c>
      <c r="G340" t="str">
        <f t="shared" si="5"/>
        <v>cam01</v>
      </c>
      <c r="J340" s="4" t="s">
        <v>3033</v>
      </c>
      <c r="K340" s="4" t="s">
        <v>28</v>
      </c>
      <c r="L340" s="12">
        <f>_xlfn.MAXIFS(data[GƏLİR],data[id_customer],'4.Endirim2'!B340)</f>
        <v>22</v>
      </c>
    </row>
    <row r="341" spans="2:12" x14ac:dyDescent="0.25">
      <c r="B341" s="17" t="s">
        <v>1401</v>
      </c>
      <c r="C341" s="1">
        <f>VLOOKUP('4.Endirim2'!B341,'4.Endirim'!$E$3:$M$1948,6,FALSE)</f>
        <v>44763</v>
      </c>
      <c r="D341">
        <f>VLOOKUP('4.Endirim2'!B341,'4.Endirim'!$E$3:$M$1948,7,FALSE)</f>
        <v>16</v>
      </c>
      <c r="E341">
        <f>VLOOKUP('4.Endirim2'!B341,'4.Endirim'!$E$3:$M$1948,8,FALSE)</f>
        <v>16</v>
      </c>
      <c r="F341" t="str">
        <f>IF(E341&gt;=D341,"endirim yoxdur","Endirim" &amp;" "&amp; VLOOKUP('4.Endirim2'!B341,'4.Endirim'!$E$4:$M$1948,7,FALSE))</f>
        <v>endirim yoxdur</v>
      </c>
      <c r="G341" t="str">
        <f t="shared" si="5"/>
        <v>cam16</v>
      </c>
      <c r="J341" s="4" t="s">
        <v>3101</v>
      </c>
      <c r="K341" s="4" t="s">
        <v>28</v>
      </c>
      <c r="L341" s="12">
        <f>_xlfn.MAXIFS(data[GƏLİR],data[id_customer],'4.Endirim2'!B341)</f>
        <v>16</v>
      </c>
    </row>
    <row r="342" spans="2:12" x14ac:dyDescent="0.25">
      <c r="B342" s="18" t="s">
        <v>1405</v>
      </c>
      <c r="C342" s="1">
        <f>VLOOKUP('4.Endirim2'!B342,'4.Endirim'!$E$3:$M$1948,6,FALSE)</f>
        <v>45026</v>
      </c>
      <c r="D342">
        <f>VLOOKUP('4.Endirim2'!B342,'4.Endirim'!$E$3:$M$1948,7,FALSE)</f>
        <v>66</v>
      </c>
      <c r="E342">
        <f>VLOOKUP('4.Endirim2'!B342,'4.Endirim'!$E$3:$M$1948,8,FALSE)</f>
        <v>16</v>
      </c>
      <c r="F342" t="str">
        <f>IF(E342&gt;=D342,"endirim yoxdur","Endirim" &amp;" "&amp; VLOOKUP('4.Endirim2'!B342,'4.Endirim'!$E$4:$M$1948,7,FALSE))</f>
        <v>Endirim 66</v>
      </c>
      <c r="G342" t="str">
        <f t="shared" si="5"/>
        <v>cam16</v>
      </c>
      <c r="J342" s="4" t="s">
        <v>3157</v>
      </c>
      <c r="K342" s="4" t="s">
        <v>28</v>
      </c>
      <c r="L342" s="12">
        <f>_xlfn.MAXIFS(data[GƏLİR],data[id_customer],'4.Endirim2'!B342)</f>
        <v>66</v>
      </c>
    </row>
    <row r="343" spans="2:12" x14ac:dyDescent="0.25">
      <c r="B343" s="18" t="s">
        <v>1409</v>
      </c>
      <c r="C343" s="1">
        <f>VLOOKUP('4.Endirim2'!B343,'4.Endirim'!$E$3:$M$1948,6,FALSE)</f>
        <v>44930</v>
      </c>
      <c r="D343">
        <f>VLOOKUP('4.Endirim2'!B343,'4.Endirim'!$E$3:$M$1948,7,FALSE)</f>
        <v>65</v>
      </c>
      <c r="E343">
        <f>VLOOKUP('4.Endirim2'!B343,'4.Endirim'!$E$3:$M$1948,8,FALSE)</f>
        <v>65</v>
      </c>
      <c r="F343" t="str">
        <f>IF(E343&gt;=D343,"endirim yoxdur","Endirim" &amp;" "&amp; VLOOKUP('4.Endirim2'!B343,'4.Endirim'!$E$4:$M$1948,7,FALSE))</f>
        <v>endirim yoxdur</v>
      </c>
      <c r="G343" t="str">
        <f t="shared" si="5"/>
        <v>cam17</v>
      </c>
      <c r="J343" s="4" t="s">
        <v>3173</v>
      </c>
      <c r="K343" s="4" t="s">
        <v>28</v>
      </c>
      <c r="L343" s="12">
        <f>_xlfn.MAXIFS(data[GƏLİR],data[id_customer],'4.Endirim2'!B343)</f>
        <v>65</v>
      </c>
    </row>
    <row r="344" spans="2:12" x14ac:dyDescent="0.25">
      <c r="B344" s="17" t="s">
        <v>1413</v>
      </c>
      <c r="C344" s="1">
        <f>VLOOKUP('4.Endirim2'!B344,'4.Endirim'!$E$3:$M$1948,6,FALSE)</f>
        <v>44821</v>
      </c>
      <c r="D344">
        <f>VLOOKUP('4.Endirim2'!B344,'4.Endirim'!$E$3:$M$1948,7,FALSE)</f>
        <v>26</v>
      </c>
      <c r="E344">
        <f>VLOOKUP('4.Endirim2'!B344,'4.Endirim'!$E$3:$M$1948,8,FALSE)</f>
        <v>26</v>
      </c>
      <c r="F344" t="str">
        <f>IF(E344&gt;=D344,"endirim yoxdur","Endirim" &amp;" "&amp; VLOOKUP('4.Endirim2'!B344,'4.Endirim'!$E$4:$M$1948,7,FALSE))</f>
        <v>endirim yoxdur</v>
      </c>
      <c r="G344" t="str">
        <f t="shared" si="5"/>
        <v>cam06</v>
      </c>
      <c r="J344" s="4" t="s">
        <v>3177</v>
      </c>
      <c r="K344" s="4" t="s">
        <v>28</v>
      </c>
      <c r="L344" s="12">
        <f>_xlfn.MAXIFS(data[GƏLİR],data[id_customer],'4.Endirim2'!B344)</f>
        <v>26</v>
      </c>
    </row>
    <row r="345" spans="2:12" x14ac:dyDescent="0.25">
      <c r="B345" s="17" t="s">
        <v>1417</v>
      </c>
      <c r="C345" s="1">
        <f>VLOOKUP('4.Endirim2'!B345,'4.Endirim'!$E$3:$M$1948,6,FALSE)</f>
        <v>44991</v>
      </c>
      <c r="D345">
        <f>VLOOKUP('4.Endirim2'!B345,'4.Endirim'!$E$3:$M$1948,7,FALSE)</f>
        <v>62</v>
      </c>
      <c r="E345">
        <f>VLOOKUP('4.Endirim2'!B345,'4.Endirim'!$E$3:$M$1948,8,FALSE)</f>
        <v>13</v>
      </c>
      <c r="F345" t="str">
        <f>IF(E345&gt;=D345,"endirim yoxdur","Endirim" &amp;" "&amp; VLOOKUP('4.Endirim2'!B345,'4.Endirim'!$E$4:$M$1948,7,FALSE))</f>
        <v>Endirim 62</v>
      </c>
      <c r="G345" t="str">
        <f t="shared" si="5"/>
        <v>cam06</v>
      </c>
      <c r="J345" s="4" t="s">
        <v>3205</v>
      </c>
      <c r="K345" s="4" t="s">
        <v>28</v>
      </c>
      <c r="L345" s="12">
        <f>_xlfn.MAXIFS(data[GƏLİR],data[id_customer],'4.Endirim2'!B345)</f>
        <v>62</v>
      </c>
    </row>
    <row r="346" spans="2:12" x14ac:dyDescent="0.25">
      <c r="B346" s="17" t="s">
        <v>1421</v>
      </c>
      <c r="C346" s="1">
        <f>VLOOKUP('4.Endirim2'!B346,'4.Endirim'!$E$3:$M$1948,6,FALSE)</f>
        <v>44993</v>
      </c>
      <c r="D346">
        <f>VLOOKUP('4.Endirim2'!B346,'4.Endirim'!$E$3:$M$1948,7,FALSE)</f>
        <v>75</v>
      </c>
      <c r="E346">
        <f>VLOOKUP('4.Endirim2'!B346,'4.Endirim'!$E$3:$M$1948,8,FALSE)</f>
        <v>26</v>
      </c>
      <c r="F346" t="str">
        <f>IF(E346&gt;=D346,"endirim yoxdur","Endirim" &amp;" "&amp; VLOOKUP('4.Endirim2'!B346,'4.Endirim'!$E$4:$M$1948,7,FALSE))</f>
        <v>Endirim 75</v>
      </c>
      <c r="G346" t="str">
        <f t="shared" si="5"/>
        <v>cam04</v>
      </c>
      <c r="J346" s="4" t="s">
        <v>3337</v>
      </c>
      <c r="K346" s="4" t="s">
        <v>28</v>
      </c>
      <c r="L346" s="12">
        <f>_xlfn.MAXIFS(data[GƏLİR],data[id_customer],'4.Endirim2'!B346)</f>
        <v>75</v>
      </c>
    </row>
    <row r="347" spans="2:12" x14ac:dyDescent="0.25">
      <c r="B347" s="18" t="s">
        <v>1425</v>
      </c>
      <c r="C347" s="1">
        <f>VLOOKUP('4.Endirim2'!B347,'4.Endirim'!$E$3:$M$1948,6,FALSE)</f>
        <v>44868</v>
      </c>
      <c r="D347">
        <f>VLOOKUP('4.Endirim2'!B347,'4.Endirim'!$E$3:$M$1948,7,FALSE)</f>
        <v>26</v>
      </c>
      <c r="E347">
        <f>VLOOKUP('4.Endirim2'!B347,'4.Endirim'!$E$3:$M$1948,8,FALSE)</f>
        <v>26</v>
      </c>
      <c r="F347" t="str">
        <f>IF(E347&gt;=D347,"endirim yoxdur","Endirim" &amp;" "&amp; VLOOKUP('4.Endirim2'!B347,'4.Endirim'!$E$4:$M$1948,7,FALSE))</f>
        <v>endirim yoxdur</v>
      </c>
      <c r="G347" t="str">
        <f t="shared" si="5"/>
        <v>cam13</v>
      </c>
      <c r="J347" s="4" t="s">
        <v>3353</v>
      </c>
      <c r="K347" s="4" t="s">
        <v>28</v>
      </c>
      <c r="L347" s="12">
        <f>_xlfn.MAXIFS(data[GƏLİR],data[id_customer],'4.Endirim2'!B347)</f>
        <v>26</v>
      </c>
    </row>
    <row r="348" spans="2:12" x14ac:dyDescent="0.25">
      <c r="B348" s="17" t="s">
        <v>1429</v>
      </c>
      <c r="C348" s="1">
        <f>VLOOKUP('4.Endirim2'!B348,'4.Endirim'!$E$3:$M$1948,6,FALSE)</f>
        <v>44969</v>
      </c>
      <c r="D348">
        <f>VLOOKUP('4.Endirim2'!B348,'4.Endirim'!$E$3:$M$1948,7,FALSE)</f>
        <v>26</v>
      </c>
      <c r="E348">
        <f>VLOOKUP('4.Endirim2'!B348,'4.Endirim'!$E$3:$M$1948,8,FALSE)</f>
        <v>26</v>
      </c>
      <c r="F348" t="str">
        <f>IF(E348&gt;=D348,"endirim yoxdur","Endirim" &amp;" "&amp; VLOOKUP('4.Endirim2'!B348,'4.Endirim'!$E$4:$M$1948,7,FALSE))</f>
        <v>endirim yoxdur</v>
      </c>
      <c r="G348" t="str">
        <f t="shared" si="5"/>
        <v>cam13</v>
      </c>
      <c r="J348" s="4" t="s">
        <v>3361</v>
      </c>
      <c r="K348" s="4" t="s">
        <v>28</v>
      </c>
      <c r="L348" s="12">
        <f>_xlfn.MAXIFS(data[GƏLİR],data[id_customer],'4.Endirim2'!B348)</f>
        <v>26</v>
      </c>
    </row>
    <row r="349" spans="2:12" x14ac:dyDescent="0.25">
      <c r="B349" s="18" t="s">
        <v>1433</v>
      </c>
      <c r="C349" s="1">
        <f>VLOOKUP('4.Endirim2'!B349,'4.Endirim'!$E$3:$M$1948,6,FALSE)</f>
        <v>44848</v>
      </c>
      <c r="D349">
        <f>VLOOKUP('4.Endirim2'!B349,'4.Endirim'!$E$3:$M$1948,7,FALSE)</f>
        <v>28</v>
      </c>
      <c r="E349">
        <f>VLOOKUP('4.Endirim2'!B349,'4.Endirim'!$E$3:$M$1948,8,FALSE)</f>
        <v>16</v>
      </c>
      <c r="F349" t="str">
        <f>IF(E349&gt;=D349,"endirim yoxdur","Endirim" &amp;" "&amp; VLOOKUP('4.Endirim2'!B349,'4.Endirim'!$E$4:$M$1948,7,FALSE))</f>
        <v>Endirim 28</v>
      </c>
      <c r="G349" t="str">
        <f t="shared" si="5"/>
        <v>cam14</v>
      </c>
      <c r="J349" s="4" t="s">
        <v>3365</v>
      </c>
      <c r="K349" s="4" t="s">
        <v>28</v>
      </c>
      <c r="L349" s="12">
        <f>_xlfn.MAXIFS(data[GƏLİR],data[id_customer],'4.Endirim2'!B349)</f>
        <v>28</v>
      </c>
    </row>
    <row r="350" spans="2:12" x14ac:dyDescent="0.25">
      <c r="B350" s="17" t="s">
        <v>1437</v>
      </c>
      <c r="C350" s="1">
        <f>VLOOKUP('4.Endirim2'!B350,'4.Endirim'!$E$3:$M$1948,6,FALSE)</f>
        <v>44754</v>
      </c>
      <c r="D350">
        <f>VLOOKUP('4.Endirim2'!B350,'4.Endirim'!$E$3:$M$1948,7,FALSE)</f>
        <v>27</v>
      </c>
      <c r="E350">
        <f>VLOOKUP('4.Endirim2'!B350,'4.Endirim'!$E$3:$M$1948,8,FALSE)</f>
        <v>14</v>
      </c>
      <c r="F350" t="str">
        <f>IF(E350&gt;=D350,"endirim yoxdur","Endirim" &amp;" "&amp; VLOOKUP('4.Endirim2'!B350,'4.Endirim'!$E$4:$M$1948,7,FALSE))</f>
        <v>Endirim 27</v>
      </c>
      <c r="G350" t="str">
        <f t="shared" si="5"/>
        <v>cam08</v>
      </c>
      <c r="J350" s="4" t="s">
        <v>3517</v>
      </c>
      <c r="K350" s="4" t="s">
        <v>28</v>
      </c>
      <c r="L350" s="12">
        <f>_xlfn.MAXIFS(data[GƏLİR],data[id_customer],'4.Endirim2'!B350)</f>
        <v>27</v>
      </c>
    </row>
    <row r="351" spans="2:12" x14ac:dyDescent="0.25">
      <c r="B351" s="17" t="s">
        <v>1441</v>
      </c>
      <c r="C351" s="1">
        <f>VLOOKUP('4.Endirim2'!B351,'4.Endirim'!$E$3:$M$1948,6,FALSE)</f>
        <v>44567</v>
      </c>
      <c r="D351">
        <f>VLOOKUP('4.Endirim2'!B351,'4.Endirim'!$E$3:$M$1948,7,FALSE)</f>
        <v>65</v>
      </c>
      <c r="E351">
        <f>VLOOKUP('4.Endirim2'!B351,'4.Endirim'!$E$3:$M$1948,8,FALSE)</f>
        <v>65</v>
      </c>
      <c r="F351" t="str">
        <f>IF(E351&gt;=D351,"endirim yoxdur","Endirim" &amp;" "&amp; VLOOKUP('4.Endirim2'!B351,'4.Endirim'!$E$4:$M$1948,7,FALSE))</f>
        <v>endirim yoxdur</v>
      </c>
      <c r="G351" t="str">
        <f t="shared" si="5"/>
        <v>cam12</v>
      </c>
      <c r="J351" s="4" t="s">
        <v>3541</v>
      </c>
      <c r="K351" s="4" t="s">
        <v>28</v>
      </c>
      <c r="L351" s="12">
        <f>_xlfn.MAXIFS(data[GƏLİR],data[id_customer],'4.Endirim2'!B351)</f>
        <v>65</v>
      </c>
    </row>
    <row r="352" spans="2:12" x14ac:dyDescent="0.25">
      <c r="B352" s="17" t="s">
        <v>1445</v>
      </c>
      <c r="C352" s="1">
        <f>VLOOKUP('4.Endirim2'!B352,'4.Endirim'!$E$3:$M$1948,6,FALSE)</f>
        <v>45036</v>
      </c>
      <c r="D352">
        <f>VLOOKUP('4.Endirim2'!B352,'4.Endirim'!$E$3:$M$1948,7,FALSE)</f>
        <v>14</v>
      </c>
      <c r="E352">
        <f>VLOOKUP('4.Endirim2'!B352,'4.Endirim'!$E$3:$M$1948,8,FALSE)</f>
        <v>13</v>
      </c>
      <c r="F352" t="str">
        <f>IF(E352&gt;=D352,"endirim yoxdur","Endirim" &amp;" "&amp; VLOOKUP('4.Endirim2'!B352,'4.Endirim'!$E$4:$M$1948,7,FALSE))</f>
        <v>Endirim 14</v>
      </c>
      <c r="G352" t="str">
        <f t="shared" si="5"/>
        <v>cam06</v>
      </c>
      <c r="J352" s="4" t="s">
        <v>3605</v>
      </c>
      <c r="K352" s="4" t="s">
        <v>28</v>
      </c>
      <c r="L352" s="12">
        <f>_xlfn.MAXIFS(data[GƏLİR],data[id_customer],'4.Endirim2'!B352)</f>
        <v>14</v>
      </c>
    </row>
    <row r="353" spans="2:12" x14ac:dyDescent="0.25">
      <c r="B353" s="17" t="s">
        <v>1449</v>
      </c>
      <c r="C353" s="1">
        <f>VLOOKUP('4.Endirim2'!B353,'4.Endirim'!$E$3:$M$1948,6,FALSE)</f>
        <v>44942</v>
      </c>
      <c r="D353">
        <f>VLOOKUP('4.Endirim2'!B353,'4.Endirim'!$E$3:$M$1948,7,FALSE)</f>
        <v>27</v>
      </c>
      <c r="E353">
        <f>VLOOKUP('4.Endirim2'!B353,'4.Endirim'!$E$3:$M$1948,8,FALSE)</f>
        <v>26</v>
      </c>
      <c r="F353" t="str">
        <f>IF(E353&gt;=D353,"endirim yoxdur","Endirim" &amp;" "&amp; VLOOKUP('4.Endirim2'!B353,'4.Endirim'!$E$4:$M$1948,7,FALSE))</f>
        <v>Endirim 27</v>
      </c>
      <c r="G353" t="str">
        <f t="shared" si="5"/>
        <v>cam08</v>
      </c>
      <c r="J353" s="4" t="s">
        <v>3649</v>
      </c>
      <c r="K353" s="4" t="s">
        <v>28</v>
      </c>
      <c r="L353" s="12">
        <f>_xlfn.MAXIFS(data[GƏLİR],data[id_customer],'4.Endirim2'!B353)</f>
        <v>27</v>
      </c>
    </row>
    <row r="354" spans="2:12" x14ac:dyDescent="0.25">
      <c r="B354" s="17" t="s">
        <v>1453</v>
      </c>
      <c r="C354" s="1">
        <f>VLOOKUP('4.Endirim2'!B354,'4.Endirim'!$E$3:$M$1948,6,FALSE)</f>
        <v>44603</v>
      </c>
      <c r="D354">
        <f>VLOOKUP('4.Endirim2'!B354,'4.Endirim'!$E$3:$M$1948,7,FALSE)</f>
        <v>66</v>
      </c>
      <c r="E354">
        <f>VLOOKUP('4.Endirim2'!B354,'4.Endirim'!$E$3:$M$1948,8,FALSE)</f>
        <v>66</v>
      </c>
      <c r="F354" t="str">
        <f>IF(E354&gt;=D354,"endirim yoxdur","Endirim" &amp;" "&amp; VLOOKUP('4.Endirim2'!B354,'4.Endirim'!$E$4:$M$1948,7,FALSE))</f>
        <v>endirim yoxdur</v>
      </c>
      <c r="G354" t="str">
        <f t="shared" si="5"/>
        <v>cam11</v>
      </c>
      <c r="J354" s="4" t="s">
        <v>3733</v>
      </c>
      <c r="K354" s="4" t="s">
        <v>28</v>
      </c>
      <c r="L354" s="12">
        <f>_xlfn.MAXIFS(data[GƏLİR],data[id_customer],'4.Endirim2'!B354)</f>
        <v>66</v>
      </c>
    </row>
    <row r="355" spans="2:12" x14ac:dyDescent="0.25">
      <c r="B355" s="18" t="s">
        <v>1457</v>
      </c>
      <c r="C355" s="1">
        <f>VLOOKUP('4.Endirim2'!B355,'4.Endirim'!$E$3:$M$1948,6,FALSE)</f>
        <v>44698</v>
      </c>
      <c r="D355">
        <f>VLOOKUP('4.Endirim2'!B355,'4.Endirim'!$E$3:$M$1948,7,FALSE)</f>
        <v>75</v>
      </c>
      <c r="E355">
        <f>VLOOKUP('4.Endirim2'!B355,'4.Endirim'!$E$3:$M$1948,8,FALSE)</f>
        <v>16</v>
      </c>
      <c r="F355" t="str">
        <f>IF(E355&gt;=D355,"endirim yoxdur","Endirim" &amp;" "&amp; VLOOKUP('4.Endirim2'!B355,'4.Endirim'!$E$4:$M$1948,7,FALSE))</f>
        <v>Endirim 75</v>
      </c>
      <c r="G355" t="str">
        <f t="shared" si="5"/>
        <v>cam16</v>
      </c>
      <c r="J355" s="4" t="s">
        <v>3749</v>
      </c>
      <c r="K355" s="4" t="s">
        <v>28</v>
      </c>
      <c r="L355" s="12">
        <f>_xlfn.MAXIFS(data[GƏLİR],data[id_customer],'4.Endirim2'!B355)</f>
        <v>75</v>
      </c>
    </row>
    <row r="356" spans="2:12" x14ac:dyDescent="0.25">
      <c r="B356" s="17" t="s">
        <v>1461</v>
      </c>
      <c r="C356" s="1">
        <f>VLOOKUP('4.Endirim2'!B356,'4.Endirim'!$E$3:$M$1948,6,FALSE)</f>
        <v>44916</v>
      </c>
      <c r="D356">
        <f>VLOOKUP('4.Endirim2'!B356,'4.Endirim'!$E$3:$M$1948,7,FALSE)</f>
        <v>65</v>
      </c>
      <c r="E356">
        <f>VLOOKUP('4.Endirim2'!B356,'4.Endirim'!$E$3:$M$1948,8,FALSE)</f>
        <v>65</v>
      </c>
      <c r="F356" t="str">
        <f>IF(E356&gt;=D356,"endirim yoxdur","Endirim" &amp;" "&amp; VLOOKUP('4.Endirim2'!B356,'4.Endirim'!$E$4:$M$1948,7,FALSE))</f>
        <v>endirim yoxdur</v>
      </c>
      <c r="G356" t="str">
        <f t="shared" si="5"/>
        <v>cam12</v>
      </c>
      <c r="J356" s="4" t="s">
        <v>3797</v>
      </c>
      <c r="K356" s="4" t="s">
        <v>28</v>
      </c>
      <c r="L356" s="12">
        <f>_xlfn.MAXIFS(data[GƏLİR],data[id_customer],'4.Endirim2'!B356)</f>
        <v>65</v>
      </c>
    </row>
    <row r="357" spans="2:12" x14ac:dyDescent="0.25">
      <c r="B357" s="18" t="s">
        <v>1465</v>
      </c>
      <c r="C357" s="1">
        <f>VLOOKUP('4.Endirim2'!B357,'4.Endirim'!$E$3:$M$1948,6,FALSE)</f>
        <v>44715</v>
      </c>
      <c r="D357">
        <f>VLOOKUP('4.Endirim2'!B357,'4.Endirim'!$E$3:$M$1948,7,FALSE)</f>
        <v>62</v>
      </c>
      <c r="E357">
        <f>VLOOKUP('4.Endirim2'!B357,'4.Endirim'!$E$3:$M$1948,8,FALSE)</f>
        <v>13</v>
      </c>
      <c r="F357" t="str">
        <f>IF(E357&gt;=D357,"endirim yoxdur","Endirim" &amp;" "&amp; VLOOKUP('4.Endirim2'!B357,'4.Endirim'!$E$4:$M$1948,7,FALSE))</f>
        <v>Endirim 62</v>
      </c>
      <c r="G357" t="str">
        <f t="shared" si="5"/>
        <v>cam06</v>
      </c>
      <c r="J357" s="4" t="s">
        <v>3869</v>
      </c>
      <c r="K357" s="4" t="s">
        <v>28</v>
      </c>
      <c r="L357" s="12">
        <f>_xlfn.MAXIFS(data[GƏLİR],data[id_customer],'4.Endirim2'!B357)</f>
        <v>62</v>
      </c>
    </row>
    <row r="358" spans="2:12" x14ac:dyDescent="0.25">
      <c r="B358" s="18" t="s">
        <v>1469</v>
      </c>
      <c r="C358" s="1">
        <f>VLOOKUP('4.Endirim2'!B358,'4.Endirim'!$E$3:$M$1948,6,FALSE)</f>
        <v>44788</v>
      </c>
      <c r="D358">
        <f>VLOOKUP('4.Endirim2'!B358,'4.Endirim'!$E$3:$M$1948,7,FALSE)</f>
        <v>75</v>
      </c>
      <c r="E358">
        <f>VLOOKUP('4.Endirim2'!B358,'4.Endirim'!$E$3:$M$1948,8,FALSE)</f>
        <v>10</v>
      </c>
      <c r="F358" t="str">
        <f>IF(E358&gt;=D358,"endirim yoxdur","Endirim" &amp;" "&amp; VLOOKUP('4.Endirim2'!B358,'4.Endirim'!$E$4:$M$1948,7,FALSE))</f>
        <v>Endirim 75</v>
      </c>
      <c r="G358" t="str">
        <f t="shared" si="5"/>
        <v>cam01</v>
      </c>
      <c r="J358" s="4" t="s">
        <v>3885</v>
      </c>
      <c r="K358" s="4" t="s">
        <v>28</v>
      </c>
      <c r="L358" s="12">
        <f>_xlfn.MAXIFS(data[GƏLİR],data[id_customer],'4.Endirim2'!B358)</f>
        <v>75</v>
      </c>
    </row>
    <row r="359" spans="2:12" x14ac:dyDescent="0.25">
      <c r="B359" s="18" t="s">
        <v>1473</v>
      </c>
      <c r="C359" s="1">
        <f>VLOOKUP('4.Endirim2'!B359,'4.Endirim'!$E$3:$M$1948,6,FALSE)</f>
        <v>44971</v>
      </c>
      <c r="D359">
        <f>VLOOKUP('4.Endirim2'!B359,'4.Endirim'!$E$3:$M$1948,7,FALSE)</f>
        <v>62</v>
      </c>
      <c r="E359">
        <f>VLOOKUP('4.Endirim2'!B359,'4.Endirim'!$E$3:$M$1948,8,FALSE)</f>
        <v>27</v>
      </c>
      <c r="F359" t="str">
        <f>IF(E359&gt;=D359,"endirim yoxdur","Endirim" &amp;" "&amp; VLOOKUP('4.Endirim2'!B359,'4.Endirim'!$E$4:$M$1948,7,FALSE))</f>
        <v>Endirim 62</v>
      </c>
      <c r="G359" t="str">
        <f t="shared" si="5"/>
        <v>cam08</v>
      </c>
      <c r="J359" s="4" t="s">
        <v>3897</v>
      </c>
      <c r="K359" s="4" t="s">
        <v>28</v>
      </c>
      <c r="L359" s="12">
        <f>_xlfn.MAXIFS(data[GƏLİR],data[id_customer],'4.Endirim2'!B359)</f>
        <v>62</v>
      </c>
    </row>
    <row r="360" spans="2:12" x14ac:dyDescent="0.25">
      <c r="B360" s="18" t="s">
        <v>1477</v>
      </c>
      <c r="C360" s="1">
        <f>VLOOKUP('4.Endirim2'!B360,'4.Endirim'!$E$3:$M$1948,6,FALSE)</f>
        <v>44811</v>
      </c>
      <c r="D360">
        <f>VLOOKUP('4.Endirim2'!B360,'4.Endirim'!$E$3:$M$1948,7,FALSE)</f>
        <v>65</v>
      </c>
      <c r="E360">
        <f>VLOOKUP('4.Endirim2'!B360,'4.Endirim'!$E$3:$M$1948,8,FALSE)</f>
        <v>65</v>
      </c>
      <c r="F360" t="str">
        <f>IF(E360&gt;=D360,"endirim yoxdur","Endirim" &amp;" "&amp; VLOOKUP('4.Endirim2'!B360,'4.Endirim'!$E$4:$M$1948,7,FALSE))</f>
        <v>endirim yoxdur</v>
      </c>
      <c r="G360" t="str">
        <f t="shared" si="5"/>
        <v>cam14</v>
      </c>
      <c r="J360" s="4" t="s">
        <v>3913</v>
      </c>
      <c r="K360" s="4" t="s">
        <v>28</v>
      </c>
      <c r="L360" s="12">
        <f>_xlfn.MAXIFS(data[GƏLİR],data[id_customer],'4.Endirim2'!B360)</f>
        <v>65</v>
      </c>
    </row>
    <row r="361" spans="2:12" x14ac:dyDescent="0.25">
      <c r="B361" s="17" t="s">
        <v>1481</v>
      </c>
      <c r="C361" s="1">
        <f>VLOOKUP('4.Endirim2'!B361,'4.Endirim'!$E$3:$M$1948,6,FALSE)</f>
        <v>44895</v>
      </c>
      <c r="D361">
        <f>VLOOKUP('4.Endirim2'!B361,'4.Endirim'!$E$3:$M$1948,7,FALSE)</f>
        <v>29</v>
      </c>
      <c r="E361">
        <f>VLOOKUP('4.Endirim2'!B361,'4.Endirim'!$E$3:$M$1948,8,FALSE)</f>
        <v>29</v>
      </c>
      <c r="F361" t="str">
        <f>IF(E361&gt;=D361,"endirim yoxdur","Endirim" &amp;" "&amp; VLOOKUP('4.Endirim2'!B361,'4.Endirim'!$E$4:$M$1948,7,FALSE))</f>
        <v>endirim yoxdur</v>
      </c>
      <c r="G361" t="str">
        <f t="shared" si="5"/>
        <v>cam17</v>
      </c>
      <c r="J361" s="4" t="s">
        <v>48</v>
      </c>
      <c r="K361" s="4" t="s">
        <v>6</v>
      </c>
      <c r="L361" s="12">
        <f>_xlfn.MAXIFS(data[GƏLİR],data[id_customer],'4.Endirim2'!B361)</f>
        <v>29</v>
      </c>
    </row>
    <row r="362" spans="2:12" x14ac:dyDescent="0.25">
      <c r="B362" s="18" t="s">
        <v>1485</v>
      </c>
      <c r="C362" s="1">
        <f>VLOOKUP('4.Endirim2'!B362,'4.Endirim'!$E$3:$M$1948,6,FALSE)</f>
        <v>44820</v>
      </c>
      <c r="D362">
        <f>VLOOKUP('4.Endirim2'!B362,'4.Endirim'!$E$3:$M$1948,7,FALSE)</f>
        <v>65</v>
      </c>
      <c r="E362">
        <f>VLOOKUP('4.Endirim2'!B362,'4.Endirim'!$E$3:$M$1948,8,FALSE)</f>
        <v>65</v>
      </c>
      <c r="F362" t="str">
        <f>IF(E362&gt;=D362,"endirim yoxdur","Endirim" &amp;" "&amp; VLOOKUP('4.Endirim2'!B362,'4.Endirim'!$E$4:$M$1948,7,FALSE))</f>
        <v>endirim yoxdur</v>
      </c>
      <c r="G362" t="str">
        <f t="shared" si="5"/>
        <v>cam12</v>
      </c>
      <c r="J362" s="4" t="s">
        <v>52</v>
      </c>
      <c r="K362" s="4" t="s">
        <v>6</v>
      </c>
      <c r="L362" s="12">
        <f>_xlfn.MAXIFS(data[GƏLİR],data[id_customer],'4.Endirim2'!B362)</f>
        <v>65</v>
      </c>
    </row>
    <row r="363" spans="2:12" x14ac:dyDescent="0.25">
      <c r="B363" s="18" t="s">
        <v>1489</v>
      </c>
      <c r="C363" s="1">
        <f>VLOOKUP('4.Endirim2'!B363,'4.Endirim'!$E$3:$M$1948,6,FALSE)</f>
        <v>44668</v>
      </c>
      <c r="D363">
        <f>VLOOKUP('4.Endirim2'!B363,'4.Endirim'!$E$3:$M$1948,7,FALSE)</f>
        <v>22</v>
      </c>
      <c r="E363">
        <f>VLOOKUP('4.Endirim2'!B363,'4.Endirim'!$E$3:$M$1948,8,FALSE)</f>
        <v>14</v>
      </c>
      <c r="F363" t="str">
        <f>IF(E363&gt;=D363,"endirim yoxdur","Endirim" &amp;" "&amp; VLOOKUP('4.Endirim2'!B363,'4.Endirim'!$E$4:$M$1948,7,FALSE))</f>
        <v>Endirim 22</v>
      </c>
      <c r="G363" t="str">
        <f t="shared" si="5"/>
        <v>cam15</v>
      </c>
      <c r="J363" s="4" t="s">
        <v>97</v>
      </c>
      <c r="K363" s="4" t="s">
        <v>6</v>
      </c>
      <c r="L363" s="12">
        <f>_xlfn.MAXIFS(data[GƏLİR],data[id_customer],'4.Endirim2'!B363)</f>
        <v>22</v>
      </c>
    </row>
    <row r="364" spans="2:12" x14ac:dyDescent="0.25">
      <c r="B364" s="18" t="s">
        <v>1493</v>
      </c>
      <c r="C364" s="1">
        <f>VLOOKUP('4.Endirim2'!B364,'4.Endirim'!$E$3:$M$1948,6,FALSE)</f>
        <v>44885</v>
      </c>
      <c r="D364">
        <f>VLOOKUP('4.Endirim2'!B364,'4.Endirim'!$E$3:$M$1948,7,FALSE)</f>
        <v>62</v>
      </c>
      <c r="E364">
        <f>VLOOKUP('4.Endirim2'!B364,'4.Endirim'!$E$3:$M$1948,8,FALSE)</f>
        <v>27</v>
      </c>
      <c r="F364" t="str">
        <f>IF(E364&gt;=D364,"endirim yoxdur","Endirim" &amp;" "&amp; VLOOKUP('4.Endirim2'!B364,'4.Endirim'!$E$4:$M$1948,7,FALSE))</f>
        <v>Endirim 62</v>
      </c>
      <c r="G364" t="str">
        <f t="shared" si="5"/>
        <v>cam08</v>
      </c>
      <c r="J364" s="4" t="s">
        <v>133</v>
      </c>
      <c r="K364" s="4" t="s">
        <v>6</v>
      </c>
      <c r="L364" s="12">
        <f>_xlfn.MAXIFS(data[GƏLİR],data[id_customer],'4.Endirim2'!B364)</f>
        <v>62</v>
      </c>
    </row>
    <row r="365" spans="2:12" x14ac:dyDescent="0.25">
      <c r="B365" s="17" t="s">
        <v>1497</v>
      </c>
      <c r="C365" s="1">
        <f>VLOOKUP('4.Endirim2'!B365,'4.Endirim'!$E$3:$M$1948,6,FALSE)</f>
        <v>44945</v>
      </c>
      <c r="D365">
        <f>VLOOKUP('4.Endirim2'!B365,'4.Endirim'!$E$3:$M$1948,7,FALSE)</f>
        <v>62</v>
      </c>
      <c r="E365">
        <f>VLOOKUP('4.Endirim2'!B365,'4.Endirim'!$E$3:$M$1948,8,FALSE)</f>
        <v>28</v>
      </c>
      <c r="F365" t="str">
        <f>IF(E365&gt;=D365,"endirim yoxdur","Endirim" &amp;" "&amp; VLOOKUP('4.Endirim2'!B365,'4.Endirim'!$E$4:$M$1948,7,FALSE))</f>
        <v>Endirim 62</v>
      </c>
      <c r="G365" t="str">
        <f t="shared" si="5"/>
        <v>cam14</v>
      </c>
      <c r="J365" s="4" t="s">
        <v>161</v>
      </c>
      <c r="K365" s="4" t="s">
        <v>6</v>
      </c>
      <c r="L365" s="12">
        <f>_xlfn.MAXIFS(data[GƏLİR],data[id_customer],'4.Endirim2'!B365)</f>
        <v>62</v>
      </c>
    </row>
    <row r="366" spans="2:12" x14ac:dyDescent="0.25">
      <c r="B366" s="17" t="s">
        <v>1501</v>
      </c>
      <c r="C366" s="1">
        <f>VLOOKUP('4.Endirim2'!B366,'4.Endirim'!$E$3:$M$1948,6,FALSE)</f>
        <v>44658</v>
      </c>
      <c r="D366">
        <f>VLOOKUP('4.Endirim2'!B366,'4.Endirim'!$E$3:$M$1948,7,FALSE)</f>
        <v>75</v>
      </c>
      <c r="E366">
        <f>VLOOKUP('4.Endirim2'!B366,'4.Endirim'!$E$3:$M$1948,8,FALSE)</f>
        <v>75</v>
      </c>
      <c r="F366" t="str">
        <f>IF(E366&gt;=D366,"endirim yoxdur","Endirim" &amp;" "&amp; VLOOKUP('4.Endirim2'!B366,'4.Endirim'!$E$4:$M$1948,7,FALSE))</f>
        <v>endirim yoxdur</v>
      </c>
      <c r="G366" t="str">
        <f t="shared" si="5"/>
        <v>cam16</v>
      </c>
      <c r="J366" s="4" t="s">
        <v>209</v>
      </c>
      <c r="K366" s="4" t="s">
        <v>6</v>
      </c>
      <c r="L366" s="12">
        <f>_xlfn.MAXIFS(data[GƏLİR],data[id_customer],'4.Endirim2'!B366)</f>
        <v>75</v>
      </c>
    </row>
    <row r="367" spans="2:12" x14ac:dyDescent="0.25">
      <c r="B367" s="17" t="s">
        <v>1505</v>
      </c>
      <c r="C367" s="1">
        <f>VLOOKUP('4.Endirim2'!B367,'4.Endirim'!$E$3:$M$1948,6,FALSE)</f>
        <v>45042</v>
      </c>
      <c r="D367">
        <f>VLOOKUP('4.Endirim2'!B367,'4.Endirim'!$E$3:$M$1948,7,FALSE)</f>
        <v>29</v>
      </c>
      <c r="E367">
        <f>VLOOKUP('4.Endirim2'!B367,'4.Endirim'!$E$3:$M$1948,8,FALSE)</f>
        <v>29</v>
      </c>
      <c r="F367" t="str">
        <f>IF(E367&gt;=D367,"endirim yoxdur","Endirim" &amp;" "&amp; VLOOKUP('4.Endirim2'!B367,'4.Endirim'!$E$4:$M$1948,7,FALSE))</f>
        <v>endirim yoxdur</v>
      </c>
      <c r="G367" t="str">
        <f t="shared" si="5"/>
        <v>cam17</v>
      </c>
      <c r="J367" s="4" t="s">
        <v>217</v>
      </c>
      <c r="K367" s="4" t="s">
        <v>6</v>
      </c>
      <c r="L367" s="12">
        <f>_xlfn.MAXIFS(data[GƏLİR],data[id_customer],'4.Endirim2'!B367)</f>
        <v>29</v>
      </c>
    </row>
    <row r="368" spans="2:12" x14ac:dyDescent="0.25">
      <c r="B368" s="18" t="s">
        <v>1509</v>
      </c>
      <c r="C368" s="1">
        <f>VLOOKUP('4.Endirim2'!B368,'4.Endirim'!$E$3:$M$1948,6,FALSE)</f>
        <v>45043</v>
      </c>
      <c r="D368">
        <f>VLOOKUP('4.Endirim2'!B368,'4.Endirim'!$E$3:$M$1948,7,FALSE)</f>
        <v>25</v>
      </c>
      <c r="E368">
        <f>VLOOKUP('4.Endirim2'!B368,'4.Endirim'!$E$3:$M$1948,8,FALSE)</f>
        <v>25</v>
      </c>
      <c r="F368" t="str">
        <f>IF(E368&gt;=D368,"endirim yoxdur","Endirim" &amp;" "&amp; VLOOKUP('4.Endirim2'!B368,'4.Endirim'!$E$4:$M$1948,7,FALSE))</f>
        <v>endirim yoxdur</v>
      </c>
      <c r="G368" t="str">
        <f t="shared" si="5"/>
        <v>cam13</v>
      </c>
      <c r="J368" s="4" t="s">
        <v>277</v>
      </c>
      <c r="K368" s="4" t="s">
        <v>6</v>
      </c>
      <c r="L368" s="12">
        <f>_xlfn.MAXIFS(data[GƏLİR],data[id_customer],'4.Endirim2'!B368)</f>
        <v>25</v>
      </c>
    </row>
    <row r="369" spans="2:12" x14ac:dyDescent="0.25">
      <c r="B369" s="17" t="s">
        <v>1513</v>
      </c>
      <c r="C369" s="1">
        <f>VLOOKUP('4.Endirim2'!B369,'4.Endirim'!$E$3:$M$1948,6,FALSE)</f>
        <v>44906</v>
      </c>
      <c r="D369">
        <f>VLOOKUP('4.Endirim2'!B369,'4.Endirim'!$E$3:$M$1948,7,FALSE)</f>
        <v>29</v>
      </c>
      <c r="E369">
        <f>VLOOKUP('4.Endirim2'!B369,'4.Endirim'!$E$3:$M$1948,8,FALSE)</f>
        <v>29</v>
      </c>
      <c r="F369" t="str">
        <f>IF(E369&gt;=D369,"endirim yoxdur","Endirim" &amp;" "&amp; VLOOKUP('4.Endirim2'!B369,'4.Endirim'!$E$4:$M$1948,7,FALSE))</f>
        <v>endirim yoxdur</v>
      </c>
      <c r="G369" t="str">
        <f t="shared" si="5"/>
        <v>cam17</v>
      </c>
      <c r="J369" s="4" t="s">
        <v>285</v>
      </c>
      <c r="K369" s="4" t="s">
        <v>6</v>
      </c>
      <c r="L369" s="12">
        <f>_xlfn.MAXIFS(data[GƏLİR],data[id_customer],'4.Endirim2'!B369)</f>
        <v>29</v>
      </c>
    </row>
    <row r="370" spans="2:12" x14ac:dyDescent="0.25">
      <c r="B370" s="18" t="s">
        <v>1517</v>
      </c>
      <c r="C370" s="1">
        <f>VLOOKUP('4.Endirim2'!B370,'4.Endirim'!$E$3:$M$1948,6,FALSE)</f>
        <v>44790</v>
      </c>
      <c r="D370">
        <f>VLOOKUP('4.Endirim2'!B370,'4.Endirim'!$E$3:$M$1948,7,FALSE)</f>
        <v>28</v>
      </c>
      <c r="E370">
        <f>VLOOKUP('4.Endirim2'!B370,'4.Endirim'!$E$3:$M$1948,8,FALSE)</f>
        <v>13</v>
      </c>
      <c r="F370" t="str">
        <f>IF(E370&gt;=D370,"endirim yoxdur","Endirim" &amp;" "&amp; VLOOKUP('4.Endirim2'!B370,'4.Endirim'!$E$4:$M$1948,7,FALSE))</f>
        <v>Endirim 28</v>
      </c>
      <c r="G370" t="str">
        <f t="shared" si="5"/>
        <v>cam06</v>
      </c>
      <c r="J370" s="4" t="s">
        <v>305</v>
      </c>
      <c r="K370" s="4" t="s">
        <v>6</v>
      </c>
      <c r="L370" s="12">
        <f>_xlfn.MAXIFS(data[GƏLİR],data[id_customer],'4.Endirim2'!B370)</f>
        <v>28</v>
      </c>
    </row>
    <row r="371" spans="2:12" x14ac:dyDescent="0.25">
      <c r="B371" s="18" t="s">
        <v>1521</v>
      </c>
      <c r="C371" s="1">
        <f>VLOOKUP('4.Endirim2'!B371,'4.Endirim'!$E$3:$M$1948,6,FALSE)</f>
        <v>44993</v>
      </c>
      <c r="D371">
        <f>VLOOKUP('4.Endirim2'!B371,'4.Endirim'!$E$3:$M$1948,7,FALSE)</f>
        <v>26</v>
      </c>
      <c r="E371">
        <f>VLOOKUP('4.Endirim2'!B371,'4.Endirim'!$E$3:$M$1948,8,FALSE)</f>
        <v>26</v>
      </c>
      <c r="F371" t="str">
        <f>IF(E371&gt;=D371,"endirim yoxdur","Endirim" &amp;" "&amp; VLOOKUP('4.Endirim2'!B371,'4.Endirim'!$E$4:$M$1948,7,FALSE))</f>
        <v>endirim yoxdur</v>
      </c>
      <c r="G371" t="str">
        <f t="shared" si="5"/>
        <v>cam04</v>
      </c>
      <c r="J371" s="4" t="s">
        <v>325</v>
      </c>
      <c r="K371" s="4" t="s">
        <v>6</v>
      </c>
      <c r="L371" s="12">
        <f>_xlfn.MAXIFS(data[GƏLİR],data[id_customer],'4.Endirim2'!B371)</f>
        <v>26</v>
      </c>
    </row>
    <row r="372" spans="2:12" x14ac:dyDescent="0.25">
      <c r="B372" s="18" t="s">
        <v>1525</v>
      </c>
      <c r="C372" s="1">
        <f>VLOOKUP('4.Endirim2'!B372,'4.Endirim'!$E$3:$M$1948,6,FALSE)</f>
        <v>45032</v>
      </c>
      <c r="D372">
        <f>VLOOKUP('4.Endirim2'!B372,'4.Endirim'!$E$3:$M$1948,7,FALSE)</f>
        <v>28</v>
      </c>
      <c r="E372">
        <f>VLOOKUP('4.Endirim2'!B372,'4.Endirim'!$E$3:$M$1948,8,FALSE)</f>
        <v>26</v>
      </c>
      <c r="F372" t="str">
        <f>IF(E372&gt;=D372,"endirim yoxdur","Endirim" &amp;" "&amp; VLOOKUP('4.Endirim2'!B372,'4.Endirim'!$E$4:$M$1948,7,FALSE))</f>
        <v>Endirim 28</v>
      </c>
      <c r="G372" t="str">
        <f t="shared" si="5"/>
        <v>cam14</v>
      </c>
      <c r="J372" s="4" t="s">
        <v>337</v>
      </c>
      <c r="K372" s="4" t="s">
        <v>6</v>
      </c>
      <c r="L372" s="12">
        <f>_xlfn.MAXIFS(data[GƏLİR],data[id_customer],'4.Endirim2'!B372)</f>
        <v>28</v>
      </c>
    </row>
    <row r="373" spans="2:12" x14ac:dyDescent="0.25">
      <c r="B373" s="18" t="s">
        <v>1529</v>
      </c>
      <c r="C373" s="1">
        <f>VLOOKUP('4.Endirim2'!B373,'4.Endirim'!$E$3:$M$1948,6,FALSE)</f>
        <v>44651</v>
      </c>
      <c r="D373">
        <f>VLOOKUP('4.Endirim2'!B373,'4.Endirim'!$E$3:$M$1948,7,FALSE)</f>
        <v>25</v>
      </c>
      <c r="E373">
        <f>VLOOKUP('4.Endirim2'!B373,'4.Endirim'!$E$3:$M$1948,8,FALSE)</f>
        <v>25</v>
      </c>
      <c r="F373" t="str">
        <f>IF(E373&gt;=D373,"endirim yoxdur","Endirim" &amp;" "&amp; VLOOKUP('4.Endirim2'!B373,'4.Endirim'!$E$4:$M$1948,7,FALSE))</f>
        <v>endirim yoxdur</v>
      </c>
      <c r="G373" t="str">
        <f t="shared" si="5"/>
        <v>cam07</v>
      </c>
      <c r="J373" s="4" t="s">
        <v>349</v>
      </c>
      <c r="K373" s="4" t="s">
        <v>6</v>
      </c>
      <c r="L373" s="12">
        <f>_xlfn.MAXIFS(data[GƏLİR],data[id_customer],'4.Endirim2'!B373)</f>
        <v>25</v>
      </c>
    </row>
    <row r="374" spans="2:12" x14ac:dyDescent="0.25">
      <c r="B374" s="17" t="s">
        <v>1533</v>
      </c>
      <c r="C374" s="1">
        <f>VLOOKUP('4.Endirim2'!B374,'4.Endirim'!$E$3:$M$1948,6,FALSE)</f>
        <v>44794</v>
      </c>
      <c r="D374">
        <f>VLOOKUP('4.Endirim2'!B374,'4.Endirim'!$E$3:$M$1948,7,FALSE)</f>
        <v>66</v>
      </c>
      <c r="E374">
        <f>VLOOKUP('4.Endirim2'!B374,'4.Endirim'!$E$3:$M$1948,8,FALSE)</f>
        <v>29</v>
      </c>
      <c r="F374" t="str">
        <f>IF(E374&gt;=D374,"endirim yoxdur","Endirim" &amp;" "&amp; VLOOKUP('4.Endirim2'!B374,'4.Endirim'!$E$4:$M$1948,7,FALSE))</f>
        <v>Endirim 66</v>
      </c>
      <c r="G374" t="str">
        <f t="shared" si="5"/>
        <v>cam17</v>
      </c>
      <c r="J374" s="4" t="s">
        <v>449</v>
      </c>
      <c r="K374" s="4" t="s">
        <v>6</v>
      </c>
      <c r="L374" s="12">
        <f>_xlfn.MAXIFS(data[GƏLİR],data[id_customer],'4.Endirim2'!B374)</f>
        <v>66</v>
      </c>
    </row>
    <row r="375" spans="2:12" x14ac:dyDescent="0.25">
      <c r="B375" s="18" t="s">
        <v>1537</v>
      </c>
      <c r="C375" s="1">
        <f>VLOOKUP('4.Endirim2'!B375,'4.Endirim'!$E$3:$M$1948,6,FALSE)</f>
        <v>44997</v>
      </c>
      <c r="D375">
        <f>VLOOKUP('4.Endirim2'!B375,'4.Endirim'!$E$3:$M$1948,7,FALSE)</f>
        <v>75</v>
      </c>
      <c r="E375">
        <f>VLOOKUP('4.Endirim2'!B375,'4.Endirim'!$E$3:$M$1948,8,FALSE)</f>
        <v>26</v>
      </c>
      <c r="F375" t="str">
        <f>IF(E375&gt;=D375,"endirim yoxdur","Endirim" &amp;" "&amp; VLOOKUP('4.Endirim2'!B375,'4.Endirim'!$E$4:$M$1948,7,FALSE))</f>
        <v>Endirim 75</v>
      </c>
      <c r="G375" t="str">
        <f t="shared" si="5"/>
        <v>cam02</v>
      </c>
      <c r="J375" s="4" t="s">
        <v>461</v>
      </c>
      <c r="K375" s="4" t="s">
        <v>6</v>
      </c>
      <c r="L375" s="12">
        <f>_xlfn.MAXIFS(data[GƏLİR],data[id_customer],'4.Endirim2'!B375)</f>
        <v>75</v>
      </c>
    </row>
    <row r="376" spans="2:12" x14ac:dyDescent="0.25">
      <c r="B376" s="18" t="s">
        <v>1541</v>
      </c>
      <c r="C376" s="1">
        <f>VLOOKUP('4.Endirim2'!B376,'4.Endirim'!$E$3:$M$1948,6,FALSE)</f>
        <v>45011</v>
      </c>
      <c r="D376">
        <f>VLOOKUP('4.Endirim2'!B376,'4.Endirim'!$E$3:$M$1948,7,FALSE)</f>
        <v>75</v>
      </c>
      <c r="E376">
        <f>VLOOKUP('4.Endirim2'!B376,'4.Endirim'!$E$3:$M$1948,8,FALSE)</f>
        <v>26</v>
      </c>
      <c r="F376" t="str">
        <f>IF(E376&gt;=D376,"endirim yoxdur","Endirim" &amp;" "&amp; VLOOKUP('4.Endirim2'!B376,'4.Endirim'!$E$4:$M$1948,7,FALSE))</f>
        <v>Endirim 75</v>
      </c>
      <c r="G376" t="str">
        <f t="shared" si="5"/>
        <v>cam04</v>
      </c>
      <c r="J376" s="4" t="s">
        <v>473</v>
      </c>
      <c r="K376" s="4" t="s">
        <v>6</v>
      </c>
      <c r="L376" s="12">
        <f>_xlfn.MAXIFS(data[GƏLİR],data[id_customer],'4.Endirim2'!B376)</f>
        <v>75</v>
      </c>
    </row>
    <row r="377" spans="2:12" x14ac:dyDescent="0.25">
      <c r="B377" s="18" t="s">
        <v>1545</v>
      </c>
      <c r="C377" s="1">
        <f>VLOOKUP('4.Endirim2'!B377,'4.Endirim'!$E$3:$M$1948,6,FALSE)</f>
        <v>44944</v>
      </c>
      <c r="D377">
        <f>VLOOKUP('4.Endirim2'!B377,'4.Endirim'!$E$3:$M$1948,7,FALSE)</f>
        <v>26</v>
      </c>
      <c r="E377">
        <f>VLOOKUP('4.Endirim2'!B377,'4.Endirim'!$E$3:$M$1948,8,FALSE)</f>
        <v>26</v>
      </c>
      <c r="F377" t="str">
        <f>IF(E377&gt;=D377,"endirim yoxdur","Endirim" &amp;" "&amp; VLOOKUP('4.Endirim2'!B377,'4.Endirim'!$E$4:$M$1948,7,FALSE))</f>
        <v>endirim yoxdur</v>
      </c>
      <c r="G377" t="str">
        <f t="shared" si="5"/>
        <v>cam02</v>
      </c>
      <c r="J377" s="4" t="s">
        <v>505</v>
      </c>
      <c r="K377" s="4" t="s">
        <v>6</v>
      </c>
      <c r="L377" s="12">
        <f>_xlfn.MAXIFS(data[GƏLİR],data[id_customer],'4.Endirim2'!B377)</f>
        <v>26</v>
      </c>
    </row>
    <row r="378" spans="2:12" x14ac:dyDescent="0.25">
      <c r="B378" s="17" t="s">
        <v>1549</v>
      </c>
      <c r="C378" s="1">
        <f>VLOOKUP('4.Endirim2'!B378,'4.Endirim'!$E$3:$M$1948,6,FALSE)</f>
        <v>44696</v>
      </c>
      <c r="D378">
        <f>VLOOKUP('4.Endirim2'!B378,'4.Endirim'!$E$3:$M$1948,7,FALSE)</f>
        <v>65</v>
      </c>
      <c r="E378">
        <f>VLOOKUP('4.Endirim2'!B378,'4.Endirim'!$E$3:$M$1948,8,FALSE)</f>
        <v>65</v>
      </c>
      <c r="F378" t="str">
        <f>IF(E378&gt;=D378,"endirim yoxdur","Endirim" &amp;" "&amp; VLOOKUP('4.Endirim2'!B378,'4.Endirim'!$E$4:$M$1948,7,FALSE))</f>
        <v>endirim yoxdur</v>
      </c>
      <c r="G378" t="str">
        <f t="shared" si="5"/>
        <v>cam12</v>
      </c>
      <c r="J378" s="4" t="s">
        <v>509</v>
      </c>
      <c r="K378" s="4" t="s">
        <v>6</v>
      </c>
      <c r="L378" s="12">
        <f>_xlfn.MAXIFS(data[GƏLİR],data[id_customer],'4.Endirim2'!B378)</f>
        <v>65</v>
      </c>
    </row>
    <row r="379" spans="2:12" x14ac:dyDescent="0.25">
      <c r="B379" s="18" t="s">
        <v>1553</v>
      </c>
      <c r="C379" s="1">
        <f>VLOOKUP('4.Endirim2'!B379,'4.Endirim'!$E$3:$M$1948,6,FALSE)</f>
        <v>44816</v>
      </c>
      <c r="D379">
        <f>VLOOKUP('4.Endirim2'!B379,'4.Endirim'!$E$3:$M$1948,7,FALSE)</f>
        <v>26</v>
      </c>
      <c r="E379">
        <f>VLOOKUP('4.Endirim2'!B379,'4.Endirim'!$E$3:$M$1948,8,FALSE)</f>
        <v>26</v>
      </c>
      <c r="F379" t="str">
        <f>IF(E379&gt;=D379,"endirim yoxdur","Endirim" &amp;" "&amp; VLOOKUP('4.Endirim2'!B379,'4.Endirim'!$E$4:$M$1948,7,FALSE))</f>
        <v>endirim yoxdur</v>
      </c>
      <c r="G379" t="str">
        <f t="shared" si="5"/>
        <v>cam04</v>
      </c>
      <c r="J379" s="4" t="s">
        <v>577</v>
      </c>
      <c r="K379" s="4" t="s">
        <v>6</v>
      </c>
      <c r="L379" s="12">
        <f>_xlfn.MAXIFS(data[GƏLİR],data[id_customer],'4.Endirim2'!B379)</f>
        <v>26</v>
      </c>
    </row>
    <row r="380" spans="2:12" x14ac:dyDescent="0.25">
      <c r="B380" s="17" t="s">
        <v>1557</v>
      </c>
      <c r="C380" s="1">
        <f>VLOOKUP('4.Endirim2'!B380,'4.Endirim'!$E$3:$M$1948,6,FALSE)</f>
        <v>44982</v>
      </c>
      <c r="D380">
        <f>VLOOKUP('4.Endirim2'!B380,'4.Endirim'!$E$3:$M$1948,7,FALSE)</f>
        <v>28</v>
      </c>
      <c r="E380">
        <f>VLOOKUP('4.Endirim2'!B380,'4.Endirim'!$E$3:$M$1948,8,FALSE)</f>
        <v>27</v>
      </c>
      <c r="F380" t="str">
        <f>IF(E380&gt;=D380,"endirim yoxdur","Endirim" &amp;" "&amp; VLOOKUP('4.Endirim2'!B380,'4.Endirim'!$E$4:$M$1948,7,FALSE))</f>
        <v>Endirim 28</v>
      </c>
      <c r="G380" t="str">
        <f t="shared" si="5"/>
        <v>cam08</v>
      </c>
      <c r="J380" s="4" t="s">
        <v>589</v>
      </c>
      <c r="K380" s="4" t="s">
        <v>6</v>
      </c>
      <c r="L380" s="12">
        <f>_xlfn.MAXIFS(data[GƏLİR],data[id_customer],'4.Endirim2'!B380)</f>
        <v>28</v>
      </c>
    </row>
    <row r="381" spans="2:12" x14ac:dyDescent="0.25">
      <c r="B381" s="18" t="s">
        <v>1561</v>
      </c>
      <c r="C381" s="1">
        <f>VLOOKUP('4.Endirim2'!B381,'4.Endirim'!$E$3:$M$1948,6,FALSE)</f>
        <v>44725</v>
      </c>
      <c r="D381">
        <f>VLOOKUP('4.Endirim2'!B381,'4.Endirim'!$E$3:$M$1948,7,FALSE)</f>
        <v>28</v>
      </c>
      <c r="E381">
        <f>VLOOKUP('4.Endirim2'!B381,'4.Endirim'!$E$3:$M$1948,8,FALSE)</f>
        <v>28</v>
      </c>
      <c r="F381" t="str">
        <f>IF(E381&gt;=D381,"endirim yoxdur","Endirim" &amp;" "&amp; VLOOKUP('4.Endirim2'!B381,'4.Endirim'!$E$4:$M$1948,7,FALSE))</f>
        <v>endirim yoxdur</v>
      </c>
      <c r="G381" t="str">
        <f t="shared" si="5"/>
        <v>cam14</v>
      </c>
      <c r="J381" s="4" t="s">
        <v>641</v>
      </c>
      <c r="K381" s="4" t="s">
        <v>6</v>
      </c>
      <c r="L381" s="12">
        <f>_xlfn.MAXIFS(data[GƏLİR],data[id_customer],'4.Endirim2'!B381)</f>
        <v>28</v>
      </c>
    </row>
    <row r="382" spans="2:12" x14ac:dyDescent="0.25">
      <c r="B382" s="18" t="s">
        <v>1565</v>
      </c>
      <c r="C382" s="1">
        <f>VLOOKUP('4.Endirim2'!B382,'4.Endirim'!$E$3:$M$1948,6,FALSE)</f>
        <v>45017</v>
      </c>
      <c r="D382">
        <f>VLOOKUP('4.Endirim2'!B382,'4.Endirim'!$E$3:$M$1948,7,FALSE)</f>
        <v>29</v>
      </c>
      <c r="E382">
        <f>VLOOKUP('4.Endirim2'!B382,'4.Endirim'!$E$3:$M$1948,8,FALSE)</f>
        <v>13</v>
      </c>
      <c r="F382" t="str">
        <f>IF(E382&gt;=D382,"endirim yoxdur","Endirim" &amp;" "&amp; VLOOKUP('4.Endirim2'!B382,'4.Endirim'!$E$4:$M$1948,7,FALSE))</f>
        <v>Endirim 29</v>
      </c>
      <c r="G382" t="str">
        <f t="shared" si="5"/>
        <v>cam17</v>
      </c>
      <c r="J382" s="4" t="s">
        <v>673</v>
      </c>
      <c r="K382" s="4" t="s">
        <v>6</v>
      </c>
      <c r="L382" s="12">
        <f>_xlfn.MAXIFS(data[GƏLİR],data[id_customer],'4.Endirim2'!B382)</f>
        <v>29</v>
      </c>
    </row>
    <row r="383" spans="2:12" x14ac:dyDescent="0.25">
      <c r="B383" s="18" t="s">
        <v>1569</v>
      </c>
      <c r="C383" s="1">
        <f>VLOOKUP('4.Endirim2'!B383,'4.Endirim'!$E$3:$M$1948,6,FALSE)</f>
        <v>44654</v>
      </c>
      <c r="D383">
        <f>VLOOKUP('4.Endirim2'!B383,'4.Endirim'!$E$3:$M$1948,7,FALSE)</f>
        <v>14</v>
      </c>
      <c r="E383">
        <f>VLOOKUP('4.Endirim2'!B383,'4.Endirim'!$E$3:$M$1948,8,FALSE)</f>
        <v>14</v>
      </c>
      <c r="F383" t="str">
        <f>IF(E383&gt;=D383,"endirim yoxdur","Endirim" &amp;" "&amp; VLOOKUP('4.Endirim2'!B383,'4.Endirim'!$E$4:$M$1948,7,FALSE))</f>
        <v>endirim yoxdur</v>
      </c>
      <c r="G383" t="str">
        <f t="shared" si="5"/>
        <v>cam15</v>
      </c>
      <c r="J383" s="4" t="s">
        <v>677</v>
      </c>
      <c r="K383" s="4" t="s">
        <v>6</v>
      </c>
      <c r="L383" s="12">
        <f>_xlfn.MAXIFS(data[GƏLİR],data[id_customer],'4.Endirim2'!B383)</f>
        <v>14</v>
      </c>
    </row>
    <row r="384" spans="2:12" x14ac:dyDescent="0.25">
      <c r="B384" s="18" t="s">
        <v>1573</v>
      </c>
      <c r="C384" s="1">
        <f>VLOOKUP('4.Endirim2'!B384,'4.Endirim'!$E$3:$M$1948,6,FALSE)</f>
        <v>45017</v>
      </c>
      <c r="D384">
        <f>VLOOKUP('4.Endirim2'!B384,'4.Endirim'!$E$3:$M$1948,7,FALSE)</f>
        <v>66</v>
      </c>
      <c r="E384">
        <f>VLOOKUP('4.Endirim2'!B384,'4.Endirim'!$E$3:$M$1948,8,FALSE)</f>
        <v>66</v>
      </c>
      <c r="F384" t="str">
        <f>IF(E384&gt;=D384,"endirim yoxdur","Endirim" &amp;" "&amp; VLOOKUP('4.Endirim2'!B384,'4.Endirim'!$E$4:$M$1948,7,FALSE))</f>
        <v>endirim yoxdur</v>
      </c>
      <c r="G384" t="str">
        <f t="shared" si="5"/>
        <v>cam03</v>
      </c>
      <c r="J384" s="4" t="s">
        <v>713</v>
      </c>
      <c r="K384" s="4" t="s">
        <v>6</v>
      </c>
      <c r="L384" s="12">
        <f>_xlfn.MAXIFS(data[GƏLİR],data[id_customer],'4.Endirim2'!B384)</f>
        <v>66</v>
      </c>
    </row>
    <row r="385" spans="2:12" x14ac:dyDescent="0.25">
      <c r="B385" s="18" t="s">
        <v>1577</v>
      </c>
      <c r="C385" s="1">
        <f>VLOOKUP('4.Endirim2'!B385,'4.Endirim'!$E$3:$M$1948,6,FALSE)</f>
        <v>44768</v>
      </c>
      <c r="D385">
        <f>VLOOKUP('4.Endirim2'!B385,'4.Endirim'!$E$3:$M$1948,7,FALSE)</f>
        <v>27</v>
      </c>
      <c r="E385">
        <f>VLOOKUP('4.Endirim2'!B385,'4.Endirim'!$E$3:$M$1948,8,FALSE)</f>
        <v>27</v>
      </c>
      <c r="F385" t="str">
        <f>IF(E385&gt;=D385,"endirim yoxdur","Endirim" &amp;" "&amp; VLOOKUP('4.Endirim2'!B385,'4.Endirim'!$E$4:$M$1948,7,FALSE))</f>
        <v>endirim yoxdur</v>
      </c>
      <c r="G385" t="str">
        <f t="shared" si="5"/>
        <v>cam08</v>
      </c>
      <c r="J385" s="4" t="s">
        <v>761</v>
      </c>
      <c r="K385" s="4" t="s">
        <v>6</v>
      </c>
      <c r="L385" s="12">
        <f>_xlfn.MAXIFS(data[GƏLİR],data[id_customer],'4.Endirim2'!B385)</f>
        <v>27</v>
      </c>
    </row>
    <row r="386" spans="2:12" x14ac:dyDescent="0.25">
      <c r="B386" s="17" t="s">
        <v>1581</v>
      </c>
      <c r="C386" s="1">
        <f>VLOOKUP('4.Endirim2'!B386,'4.Endirim'!$E$3:$M$1948,6,FALSE)</f>
        <v>44967</v>
      </c>
      <c r="D386">
        <f>VLOOKUP('4.Endirim2'!B386,'4.Endirim'!$E$3:$M$1948,7,FALSE)</f>
        <v>65</v>
      </c>
      <c r="E386">
        <f>VLOOKUP('4.Endirim2'!B386,'4.Endirim'!$E$3:$M$1948,8,FALSE)</f>
        <v>65</v>
      </c>
      <c r="F386" t="str">
        <f>IF(E386&gt;=D386,"endirim yoxdur","Endirim" &amp;" "&amp; VLOOKUP('4.Endirim2'!B386,'4.Endirim'!$E$4:$M$1948,7,FALSE))</f>
        <v>endirim yoxdur</v>
      </c>
      <c r="G386" t="str">
        <f t="shared" si="5"/>
        <v>cam17</v>
      </c>
      <c r="J386" s="4" t="s">
        <v>849</v>
      </c>
      <c r="K386" s="4" t="s">
        <v>6</v>
      </c>
      <c r="L386" s="12">
        <f>_xlfn.MAXIFS(data[GƏLİR],data[id_customer],'4.Endirim2'!B386)</f>
        <v>65</v>
      </c>
    </row>
    <row r="387" spans="2:12" x14ac:dyDescent="0.25">
      <c r="B387" s="18" t="s">
        <v>1585</v>
      </c>
      <c r="C387" s="1">
        <f>VLOOKUP('4.Endirim2'!B387,'4.Endirim'!$E$3:$M$1948,6,FALSE)</f>
        <v>44642</v>
      </c>
      <c r="D387">
        <f>VLOOKUP('4.Endirim2'!B387,'4.Endirim'!$E$3:$M$1948,7,FALSE)</f>
        <v>25</v>
      </c>
      <c r="E387">
        <f>VLOOKUP('4.Endirim2'!B387,'4.Endirim'!$E$3:$M$1948,8,FALSE)</f>
        <v>25</v>
      </c>
      <c r="F387" t="str">
        <f>IF(E387&gt;=D387,"endirim yoxdur","Endirim" &amp;" "&amp; VLOOKUP('4.Endirim2'!B387,'4.Endirim'!$E$4:$M$1948,7,FALSE))</f>
        <v>endirim yoxdur</v>
      </c>
      <c r="G387" t="str">
        <f t="shared" si="5"/>
        <v>cam07</v>
      </c>
      <c r="J387" s="4" t="s">
        <v>861</v>
      </c>
      <c r="K387" s="4" t="s">
        <v>6</v>
      </c>
      <c r="L387" s="12">
        <f>_xlfn.MAXIFS(data[GƏLİR],data[id_customer],'4.Endirim2'!B387)</f>
        <v>25</v>
      </c>
    </row>
    <row r="388" spans="2:12" x14ac:dyDescent="0.25">
      <c r="B388" s="17" t="s">
        <v>1589</v>
      </c>
      <c r="C388" s="1">
        <f>VLOOKUP('4.Endirim2'!B388,'4.Endirim'!$E$3:$M$1948,6,FALSE)</f>
        <v>45017</v>
      </c>
      <c r="D388">
        <f>VLOOKUP('4.Endirim2'!B388,'4.Endirim'!$E$3:$M$1948,7,FALSE)</f>
        <v>22</v>
      </c>
      <c r="E388">
        <f>VLOOKUP('4.Endirim2'!B388,'4.Endirim'!$E$3:$M$1948,8,FALSE)</f>
        <v>22</v>
      </c>
      <c r="F388" t="str">
        <f>IF(E388&gt;=D388,"endirim yoxdur","Endirim" &amp;" "&amp; VLOOKUP('4.Endirim2'!B388,'4.Endirim'!$E$4:$M$1948,7,FALSE))</f>
        <v>endirim yoxdur</v>
      </c>
      <c r="G388" t="str">
        <f t="shared" si="5"/>
        <v>cam05</v>
      </c>
      <c r="J388" s="4" t="s">
        <v>869</v>
      </c>
      <c r="K388" s="4" t="s">
        <v>6</v>
      </c>
      <c r="L388" s="12">
        <f>_xlfn.MAXIFS(data[GƏLİR],data[id_customer],'4.Endirim2'!B388)</f>
        <v>22</v>
      </c>
    </row>
    <row r="389" spans="2:12" x14ac:dyDescent="0.25">
      <c r="B389" s="17" t="s">
        <v>1593</v>
      </c>
      <c r="C389" s="1">
        <f>VLOOKUP('4.Endirim2'!B389,'4.Endirim'!$E$3:$M$1948,6,FALSE)</f>
        <v>44986</v>
      </c>
      <c r="D389">
        <f>VLOOKUP('4.Endirim2'!B389,'4.Endirim'!$E$3:$M$1948,7,FALSE)</f>
        <v>26</v>
      </c>
      <c r="E389">
        <f>VLOOKUP('4.Endirim2'!B389,'4.Endirim'!$E$3:$M$1948,8,FALSE)</f>
        <v>25</v>
      </c>
      <c r="F389" t="str">
        <f>IF(E389&gt;=D389,"endirim yoxdur","Endirim" &amp;" "&amp; VLOOKUP('4.Endirim2'!B389,'4.Endirim'!$E$4:$M$1948,7,FALSE))</f>
        <v>Endirim 26</v>
      </c>
      <c r="G389" t="str">
        <f t="shared" ref="G389:G452" si="6">VLOOKUP(B389,$J$4:$L$1948,2,FALSE)</f>
        <v>cam04</v>
      </c>
      <c r="J389" s="4" t="s">
        <v>949</v>
      </c>
      <c r="K389" s="4" t="s">
        <v>6</v>
      </c>
      <c r="L389" s="12">
        <f>_xlfn.MAXIFS(data[GƏLİR],data[id_customer],'4.Endirim2'!B389)</f>
        <v>26</v>
      </c>
    </row>
    <row r="390" spans="2:12" x14ac:dyDescent="0.25">
      <c r="B390" s="18" t="s">
        <v>1601</v>
      </c>
      <c r="C390" s="1">
        <f>VLOOKUP('4.Endirim2'!B390,'4.Endirim'!$E$3:$M$1948,6,FALSE)</f>
        <v>44886</v>
      </c>
      <c r="D390">
        <f>VLOOKUP('4.Endirim2'!B390,'4.Endirim'!$E$3:$M$1948,7,FALSE)</f>
        <v>62</v>
      </c>
      <c r="E390">
        <f>VLOOKUP('4.Endirim2'!B390,'4.Endirim'!$E$3:$M$1948,8,FALSE)</f>
        <v>62</v>
      </c>
      <c r="F390" t="str">
        <f>IF(E390&gt;=D390,"endirim yoxdur","Endirim" &amp;" "&amp; VLOOKUP('4.Endirim2'!B390,'4.Endirim'!$E$4:$M$1948,7,FALSE))</f>
        <v>endirim yoxdur</v>
      </c>
      <c r="G390" t="str">
        <f t="shared" si="6"/>
        <v>cam07</v>
      </c>
      <c r="J390" s="4" t="s">
        <v>977</v>
      </c>
      <c r="K390" s="4" t="s">
        <v>6</v>
      </c>
      <c r="L390" s="12">
        <f>_xlfn.MAXIFS(data[GƏLİR],data[id_customer],'4.Endirim2'!B390)</f>
        <v>62</v>
      </c>
    </row>
    <row r="391" spans="2:12" x14ac:dyDescent="0.25">
      <c r="B391" s="17" t="s">
        <v>1605</v>
      </c>
      <c r="C391" s="1">
        <f>VLOOKUP('4.Endirim2'!B391,'4.Endirim'!$E$3:$M$1948,6,FALSE)</f>
        <v>44917</v>
      </c>
      <c r="D391">
        <f>VLOOKUP('4.Endirim2'!B391,'4.Endirim'!$E$3:$M$1948,7,FALSE)</f>
        <v>29</v>
      </c>
      <c r="E391">
        <f>VLOOKUP('4.Endirim2'!B391,'4.Endirim'!$E$3:$M$1948,8,FALSE)</f>
        <v>28</v>
      </c>
      <c r="F391" t="str">
        <f>IF(E391&gt;=D391,"endirim yoxdur","Endirim" &amp;" "&amp; VLOOKUP('4.Endirim2'!B391,'4.Endirim'!$E$4:$M$1948,7,FALSE))</f>
        <v>Endirim 29</v>
      </c>
      <c r="G391" t="str">
        <f t="shared" si="6"/>
        <v>cam17</v>
      </c>
      <c r="J391" s="4" t="s">
        <v>1049</v>
      </c>
      <c r="K391" s="4" t="s">
        <v>6</v>
      </c>
      <c r="L391" s="12">
        <f>_xlfn.MAXIFS(data[GƏLİR],data[id_customer],'4.Endirim2'!B391)</f>
        <v>29</v>
      </c>
    </row>
    <row r="392" spans="2:12" x14ac:dyDescent="0.25">
      <c r="B392" s="17" t="s">
        <v>1609</v>
      </c>
      <c r="C392" s="1">
        <f>VLOOKUP('4.Endirim2'!B392,'4.Endirim'!$E$3:$M$1948,6,FALSE)</f>
        <v>45031</v>
      </c>
      <c r="D392">
        <f>VLOOKUP('4.Endirim2'!B392,'4.Endirim'!$E$3:$M$1948,7,FALSE)</f>
        <v>29</v>
      </c>
      <c r="E392">
        <f>VLOOKUP('4.Endirim2'!B392,'4.Endirim'!$E$3:$M$1948,8,FALSE)</f>
        <v>16</v>
      </c>
      <c r="F392" t="str">
        <f>IF(E392&gt;=D392,"endirim yoxdur","Endirim" &amp;" "&amp; VLOOKUP('4.Endirim2'!B392,'4.Endirim'!$E$4:$M$1948,7,FALSE))</f>
        <v>Endirim 29</v>
      </c>
      <c r="G392" t="str">
        <f t="shared" si="6"/>
        <v>cam17</v>
      </c>
      <c r="J392" s="4" t="s">
        <v>1073</v>
      </c>
      <c r="K392" s="4" t="s">
        <v>6</v>
      </c>
      <c r="L392" s="12">
        <f>_xlfn.MAXIFS(data[GƏLİR],data[id_customer],'4.Endirim2'!B392)</f>
        <v>29</v>
      </c>
    </row>
    <row r="393" spans="2:12" x14ac:dyDescent="0.25">
      <c r="B393" s="17" t="s">
        <v>1613</v>
      </c>
      <c r="C393" s="1">
        <f>VLOOKUP('4.Endirim2'!B393,'4.Endirim'!$E$3:$M$1948,6,FALSE)</f>
        <v>45021</v>
      </c>
      <c r="D393">
        <f>VLOOKUP('4.Endirim2'!B393,'4.Endirim'!$E$3:$M$1948,7,FALSE)</f>
        <v>75</v>
      </c>
      <c r="E393">
        <f>VLOOKUP('4.Endirim2'!B393,'4.Endirim'!$E$3:$M$1948,8,FALSE)</f>
        <v>66</v>
      </c>
      <c r="F393" t="str">
        <f>IF(E393&gt;=D393,"endirim yoxdur","Endirim" &amp;" "&amp; VLOOKUP('4.Endirim2'!B393,'4.Endirim'!$E$4:$M$1948,7,FALSE))</f>
        <v>Endirim 75</v>
      </c>
      <c r="G393" t="str">
        <f t="shared" si="6"/>
        <v>cam09</v>
      </c>
      <c r="J393" s="4" t="s">
        <v>1121</v>
      </c>
      <c r="K393" s="4" t="s">
        <v>6</v>
      </c>
      <c r="L393" s="12">
        <f>_xlfn.MAXIFS(data[GƏLİR],data[id_customer],'4.Endirim2'!B393)</f>
        <v>75</v>
      </c>
    </row>
    <row r="394" spans="2:12" x14ac:dyDescent="0.25">
      <c r="B394" s="17" t="s">
        <v>1617</v>
      </c>
      <c r="C394" s="1">
        <f>VLOOKUP('4.Endirim2'!B394,'4.Endirim'!$E$3:$M$1948,6,FALSE)</f>
        <v>44804</v>
      </c>
      <c r="D394">
        <f>VLOOKUP('4.Endirim2'!B394,'4.Endirim'!$E$3:$M$1948,7,FALSE)</f>
        <v>66</v>
      </c>
      <c r="E394">
        <f>VLOOKUP('4.Endirim2'!B394,'4.Endirim'!$E$3:$M$1948,8,FALSE)</f>
        <v>66</v>
      </c>
      <c r="F394" t="str">
        <f>IF(E394&gt;=D394,"endirim yoxdur","Endirim" &amp;" "&amp; VLOOKUP('4.Endirim2'!B394,'4.Endirim'!$E$4:$M$1948,7,FALSE))</f>
        <v>endirim yoxdur</v>
      </c>
      <c r="G394" t="str">
        <f t="shared" si="6"/>
        <v>cam01</v>
      </c>
      <c r="J394" s="4" t="s">
        <v>1237</v>
      </c>
      <c r="K394" s="4" t="s">
        <v>6</v>
      </c>
      <c r="L394" s="12">
        <f>_xlfn.MAXIFS(data[GƏLİR],data[id_customer],'4.Endirim2'!B394)</f>
        <v>66</v>
      </c>
    </row>
    <row r="395" spans="2:12" x14ac:dyDescent="0.25">
      <c r="B395" s="17" t="s">
        <v>1621</v>
      </c>
      <c r="C395" s="1">
        <f>VLOOKUP('4.Endirim2'!B395,'4.Endirim'!$E$3:$M$1948,6,FALSE)</f>
        <v>44937</v>
      </c>
      <c r="D395">
        <f>VLOOKUP('4.Endirim2'!B395,'4.Endirim'!$E$3:$M$1948,7,FALSE)</f>
        <v>65</v>
      </c>
      <c r="E395">
        <f>VLOOKUP('4.Endirim2'!B395,'4.Endirim'!$E$3:$M$1948,8,FALSE)</f>
        <v>25</v>
      </c>
      <c r="F395" t="str">
        <f>IF(E395&gt;=D395,"endirim yoxdur","Endirim" &amp;" "&amp; VLOOKUP('4.Endirim2'!B395,'4.Endirim'!$E$4:$M$1948,7,FALSE))</f>
        <v>Endirim 65</v>
      </c>
      <c r="G395" t="str">
        <f t="shared" si="6"/>
        <v>cam13</v>
      </c>
      <c r="J395" s="4" t="s">
        <v>1253</v>
      </c>
      <c r="K395" s="4" t="s">
        <v>6</v>
      </c>
      <c r="L395" s="12">
        <f>_xlfn.MAXIFS(data[GƏLİR],data[id_customer],'4.Endirim2'!B395)</f>
        <v>65</v>
      </c>
    </row>
    <row r="396" spans="2:12" x14ac:dyDescent="0.25">
      <c r="B396" s="18" t="s">
        <v>1625</v>
      </c>
      <c r="C396" s="1">
        <f>VLOOKUP('4.Endirim2'!B396,'4.Endirim'!$E$3:$M$1948,6,FALSE)</f>
        <v>44942</v>
      </c>
      <c r="D396">
        <f>VLOOKUP('4.Endirim2'!B396,'4.Endirim'!$E$3:$M$1948,7,FALSE)</f>
        <v>65</v>
      </c>
      <c r="E396">
        <f>VLOOKUP('4.Endirim2'!B396,'4.Endirim'!$E$3:$M$1948,8,FALSE)</f>
        <v>13</v>
      </c>
      <c r="F396" t="str">
        <f>IF(E396&gt;=D396,"endirim yoxdur","Endirim" &amp;" "&amp; VLOOKUP('4.Endirim2'!B396,'4.Endirim'!$E$4:$M$1948,7,FALSE))</f>
        <v>Endirim 65</v>
      </c>
      <c r="G396" t="str">
        <f t="shared" si="6"/>
        <v>cam06</v>
      </c>
      <c r="J396" s="4" t="s">
        <v>1273</v>
      </c>
      <c r="K396" s="4" t="s">
        <v>6</v>
      </c>
      <c r="L396" s="12">
        <f>_xlfn.MAXIFS(data[GƏLİR],data[id_customer],'4.Endirim2'!B396)</f>
        <v>65</v>
      </c>
    </row>
    <row r="397" spans="2:12" x14ac:dyDescent="0.25">
      <c r="B397" s="18" t="s">
        <v>1629</v>
      </c>
      <c r="C397" s="1">
        <f>VLOOKUP('4.Endirim2'!B397,'4.Endirim'!$E$3:$M$1948,6,FALSE)</f>
        <v>44807</v>
      </c>
      <c r="D397">
        <f>VLOOKUP('4.Endirim2'!B397,'4.Endirim'!$E$3:$M$1948,7,FALSE)</f>
        <v>28</v>
      </c>
      <c r="E397">
        <f>VLOOKUP('4.Endirim2'!B397,'4.Endirim'!$E$3:$M$1948,8,FALSE)</f>
        <v>25</v>
      </c>
      <c r="F397" t="str">
        <f>IF(E397&gt;=D397,"endirim yoxdur","Endirim" &amp;" "&amp; VLOOKUP('4.Endirim2'!B397,'4.Endirim'!$E$4:$M$1948,7,FALSE))</f>
        <v>Endirim 28</v>
      </c>
      <c r="G397" t="str">
        <f t="shared" si="6"/>
        <v>cam14</v>
      </c>
      <c r="J397" s="4" t="s">
        <v>1305</v>
      </c>
      <c r="K397" s="4" t="s">
        <v>6</v>
      </c>
      <c r="L397" s="12">
        <f>_xlfn.MAXIFS(data[GƏLİR],data[id_customer],'4.Endirim2'!B397)</f>
        <v>28</v>
      </c>
    </row>
    <row r="398" spans="2:12" x14ac:dyDescent="0.25">
      <c r="B398" s="17" t="s">
        <v>1633</v>
      </c>
      <c r="C398" s="1">
        <f>VLOOKUP('4.Endirim2'!B398,'4.Endirim'!$E$3:$M$1948,6,FALSE)</f>
        <v>44974</v>
      </c>
      <c r="D398">
        <f>VLOOKUP('4.Endirim2'!B398,'4.Endirim'!$E$3:$M$1948,7,FALSE)</f>
        <v>29</v>
      </c>
      <c r="E398">
        <f>VLOOKUP('4.Endirim2'!B398,'4.Endirim'!$E$3:$M$1948,8,FALSE)</f>
        <v>29</v>
      </c>
      <c r="F398" t="str">
        <f>IF(E398&gt;=D398,"endirim yoxdur","Endirim" &amp;" "&amp; VLOOKUP('4.Endirim2'!B398,'4.Endirim'!$E$4:$M$1948,7,FALSE))</f>
        <v>endirim yoxdur</v>
      </c>
      <c r="G398" t="str">
        <f t="shared" si="6"/>
        <v>cam17</v>
      </c>
      <c r="J398" s="4" t="s">
        <v>1325</v>
      </c>
      <c r="K398" s="4" t="s">
        <v>6</v>
      </c>
      <c r="L398" s="12">
        <f>_xlfn.MAXIFS(data[GƏLİR],data[id_customer],'4.Endirim2'!B398)</f>
        <v>29</v>
      </c>
    </row>
    <row r="399" spans="2:12" x14ac:dyDescent="0.25">
      <c r="B399" s="18" t="s">
        <v>1637</v>
      </c>
      <c r="C399" s="1">
        <f>VLOOKUP('4.Endirim2'!B399,'4.Endirim'!$E$3:$M$1948,6,FALSE)</f>
        <v>44844</v>
      </c>
      <c r="D399">
        <f>VLOOKUP('4.Endirim2'!B399,'4.Endirim'!$E$3:$M$1948,7,FALSE)</f>
        <v>28</v>
      </c>
      <c r="E399">
        <f>VLOOKUP('4.Endirim2'!B399,'4.Endirim'!$E$3:$M$1948,8,FALSE)</f>
        <v>26</v>
      </c>
      <c r="F399" t="str">
        <f>IF(E399&gt;=D399,"endirim yoxdur","Endirim" &amp;" "&amp; VLOOKUP('4.Endirim2'!B399,'4.Endirim'!$E$4:$M$1948,7,FALSE))</f>
        <v>Endirim 28</v>
      </c>
      <c r="G399" t="str">
        <f t="shared" si="6"/>
        <v>cam02</v>
      </c>
      <c r="J399" s="4" t="s">
        <v>1353</v>
      </c>
      <c r="K399" s="4" t="s">
        <v>6</v>
      </c>
      <c r="L399" s="12">
        <f>_xlfn.MAXIFS(data[GƏLİR],data[id_customer],'4.Endirim2'!B399)</f>
        <v>28</v>
      </c>
    </row>
    <row r="400" spans="2:12" x14ac:dyDescent="0.25">
      <c r="B400" s="17" t="s">
        <v>1641</v>
      </c>
      <c r="C400" s="1">
        <f>VLOOKUP('4.Endirim2'!B400,'4.Endirim'!$E$3:$M$1948,6,FALSE)</f>
        <v>45037</v>
      </c>
      <c r="D400">
        <f>VLOOKUP('4.Endirim2'!B400,'4.Endirim'!$E$3:$M$1948,7,FALSE)</f>
        <v>26</v>
      </c>
      <c r="E400">
        <f>VLOOKUP('4.Endirim2'!B400,'4.Endirim'!$E$3:$M$1948,8,FALSE)</f>
        <v>26</v>
      </c>
      <c r="F400" t="str">
        <f>IF(E400&gt;=D400,"endirim yoxdur","Endirim" &amp;" "&amp; VLOOKUP('4.Endirim2'!B400,'4.Endirim'!$E$4:$M$1948,7,FALSE))</f>
        <v>endirim yoxdur</v>
      </c>
      <c r="G400" t="str">
        <f t="shared" si="6"/>
        <v>cam02</v>
      </c>
      <c r="J400" s="4" t="s">
        <v>1389</v>
      </c>
      <c r="K400" s="4" t="s">
        <v>6</v>
      </c>
      <c r="L400" s="12">
        <f>_xlfn.MAXIFS(data[GƏLİR],data[id_customer],'4.Endirim2'!B400)</f>
        <v>26</v>
      </c>
    </row>
    <row r="401" spans="2:12" x14ac:dyDescent="0.25">
      <c r="B401" s="18" t="s">
        <v>1645</v>
      </c>
      <c r="C401" s="1">
        <f>VLOOKUP('4.Endirim2'!B401,'4.Endirim'!$E$3:$M$1948,6,FALSE)</f>
        <v>44614</v>
      </c>
      <c r="D401">
        <f>VLOOKUP('4.Endirim2'!B401,'4.Endirim'!$E$3:$M$1948,7,FALSE)</f>
        <v>16</v>
      </c>
      <c r="E401">
        <f>VLOOKUP('4.Endirim2'!B401,'4.Endirim'!$E$3:$M$1948,8,FALSE)</f>
        <v>16</v>
      </c>
      <c r="F401" t="str">
        <f>IF(E401&gt;=D401,"endirim yoxdur","Endirim" &amp;" "&amp; VLOOKUP('4.Endirim2'!B401,'4.Endirim'!$E$4:$M$1948,7,FALSE))</f>
        <v>endirim yoxdur</v>
      </c>
      <c r="G401" t="str">
        <f t="shared" si="6"/>
        <v>cam16</v>
      </c>
      <c r="J401" s="4" t="s">
        <v>1425</v>
      </c>
      <c r="K401" s="4" t="s">
        <v>6</v>
      </c>
      <c r="L401" s="12">
        <f>_xlfn.MAXIFS(data[GƏLİR],data[id_customer],'4.Endirim2'!B401)</f>
        <v>16</v>
      </c>
    </row>
    <row r="402" spans="2:12" x14ac:dyDescent="0.25">
      <c r="B402" s="18" t="s">
        <v>1649</v>
      </c>
      <c r="C402" s="1">
        <f>VLOOKUP('4.Endirim2'!B402,'4.Endirim'!$E$3:$M$1948,6,FALSE)</f>
        <v>44793</v>
      </c>
      <c r="D402">
        <f>VLOOKUP('4.Endirim2'!B402,'4.Endirim'!$E$3:$M$1948,7,FALSE)</f>
        <v>75</v>
      </c>
      <c r="E402">
        <f>VLOOKUP('4.Endirim2'!B402,'4.Endirim'!$E$3:$M$1948,8,FALSE)</f>
        <v>27</v>
      </c>
      <c r="F402" t="str">
        <f>IF(E402&gt;=D402,"endirim yoxdur","Endirim" &amp;" "&amp; VLOOKUP('4.Endirim2'!B402,'4.Endirim'!$E$4:$M$1948,7,FALSE))</f>
        <v>Endirim 75</v>
      </c>
      <c r="G402" t="str">
        <f t="shared" si="6"/>
        <v>cam08</v>
      </c>
      <c r="J402" s="4" t="s">
        <v>1449</v>
      </c>
      <c r="K402" s="4" t="s">
        <v>6</v>
      </c>
      <c r="L402" s="12">
        <f>_xlfn.MAXIFS(data[GƏLİR],data[id_customer],'4.Endirim2'!B402)</f>
        <v>75</v>
      </c>
    </row>
    <row r="403" spans="2:12" x14ac:dyDescent="0.25">
      <c r="B403" s="17" t="s">
        <v>1653</v>
      </c>
      <c r="C403" s="1">
        <f>VLOOKUP('4.Endirim2'!B403,'4.Endirim'!$E$3:$M$1948,6,FALSE)</f>
        <v>44799</v>
      </c>
      <c r="D403">
        <f>VLOOKUP('4.Endirim2'!B403,'4.Endirim'!$E$3:$M$1948,7,FALSE)</f>
        <v>62</v>
      </c>
      <c r="E403">
        <f>VLOOKUP('4.Endirim2'!B403,'4.Endirim'!$E$3:$M$1948,8,FALSE)</f>
        <v>62</v>
      </c>
      <c r="F403" t="str">
        <f>IF(E403&gt;=D403,"endirim yoxdur","Endirim" &amp;" "&amp; VLOOKUP('4.Endirim2'!B403,'4.Endirim'!$E$4:$M$1948,7,FALSE))</f>
        <v>endirim yoxdur</v>
      </c>
      <c r="G403" t="str">
        <f t="shared" si="6"/>
        <v>cam06</v>
      </c>
      <c r="J403" s="4" t="s">
        <v>1537</v>
      </c>
      <c r="K403" s="4" t="s">
        <v>6</v>
      </c>
      <c r="L403" s="12">
        <f>_xlfn.MAXIFS(data[GƏLİR],data[id_customer],'4.Endirim2'!B403)</f>
        <v>62</v>
      </c>
    </row>
    <row r="404" spans="2:12" x14ac:dyDescent="0.25">
      <c r="B404" s="17" t="s">
        <v>1657</v>
      </c>
      <c r="C404" s="1">
        <f>VLOOKUP('4.Endirim2'!B404,'4.Endirim'!$E$3:$M$1948,6,FALSE)</f>
        <v>44863</v>
      </c>
      <c r="D404">
        <f>VLOOKUP('4.Endirim2'!B404,'4.Endirim'!$E$3:$M$1948,7,FALSE)</f>
        <v>27</v>
      </c>
      <c r="E404">
        <f>VLOOKUP('4.Endirim2'!B404,'4.Endirim'!$E$3:$M$1948,8,FALSE)</f>
        <v>27</v>
      </c>
      <c r="F404" t="str">
        <f>IF(E404&gt;=D404,"endirim yoxdur","Endirim" &amp;" "&amp; VLOOKUP('4.Endirim2'!B404,'4.Endirim'!$E$4:$M$1948,7,FALSE))</f>
        <v>endirim yoxdur</v>
      </c>
      <c r="G404" t="str">
        <f t="shared" si="6"/>
        <v>cam08</v>
      </c>
      <c r="J404" s="4" t="s">
        <v>1545</v>
      </c>
      <c r="K404" s="4" t="s">
        <v>6</v>
      </c>
      <c r="L404" s="12">
        <f>_xlfn.MAXIFS(data[GƏLİR],data[id_customer],'4.Endirim2'!B404)</f>
        <v>27</v>
      </c>
    </row>
    <row r="405" spans="2:12" x14ac:dyDescent="0.25">
      <c r="B405" s="17" t="s">
        <v>1661</v>
      </c>
      <c r="C405" s="1">
        <f>VLOOKUP('4.Endirim2'!B405,'4.Endirim'!$E$3:$M$1948,6,FALSE)</f>
        <v>44933</v>
      </c>
      <c r="D405">
        <f>VLOOKUP('4.Endirim2'!B405,'4.Endirim'!$E$3:$M$1948,7,FALSE)</f>
        <v>26</v>
      </c>
      <c r="E405">
        <f>VLOOKUP('4.Endirim2'!B405,'4.Endirim'!$E$3:$M$1948,8,FALSE)</f>
        <v>10</v>
      </c>
      <c r="F405" t="str">
        <f>IF(E405&gt;=D405,"endirim yoxdur","Endirim" &amp;" "&amp; VLOOKUP('4.Endirim2'!B405,'4.Endirim'!$E$4:$M$1948,7,FALSE))</f>
        <v>Endirim 26</v>
      </c>
      <c r="G405" t="str">
        <f t="shared" si="6"/>
        <v>cam02</v>
      </c>
      <c r="J405" s="4" t="s">
        <v>1637</v>
      </c>
      <c r="K405" s="4" t="s">
        <v>6</v>
      </c>
      <c r="L405" s="12">
        <f>_xlfn.MAXIFS(data[GƏLİR],data[id_customer],'4.Endirim2'!B405)</f>
        <v>26</v>
      </c>
    </row>
    <row r="406" spans="2:12" x14ac:dyDescent="0.25">
      <c r="B406" s="17" t="s">
        <v>1665</v>
      </c>
      <c r="C406" s="1">
        <f>VLOOKUP('4.Endirim2'!B406,'4.Endirim'!$E$3:$M$1948,6,FALSE)</f>
        <v>44992</v>
      </c>
      <c r="D406">
        <f>VLOOKUP('4.Endirim2'!B406,'4.Endirim'!$E$3:$M$1948,7,FALSE)</f>
        <v>16</v>
      </c>
      <c r="E406">
        <f>VLOOKUP('4.Endirim2'!B406,'4.Endirim'!$E$3:$M$1948,8,FALSE)</f>
        <v>10</v>
      </c>
      <c r="F406" t="str">
        <f>IF(E406&gt;=D406,"endirim yoxdur","Endirim" &amp;" "&amp; VLOOKUP('4.Endirim2'!B406,'4.Endirim'!$E$4:$M$1948,7,FALSE))</f>
        <v>Endirim 16</v>
      </c>
      <c r="G406" t="str">
        <f t="shared" si="6"/>
        <v>cam01</v>
      </c>
      <c r="J406" s="4" t="s">
        <v>1641</v>
      </c>
      <c r="K406" s="4" t="s">
        <v>6</v>
      </c>
      <c r="L406" s="12">
        <f>_xlfn.MAXIFS(data[GƏLİR],data[id_customer],'4.Endirim2'!B406)</f>
        <v>16</v>
      </c>
    </row>
    <row r="407" spans="2:12" x14ac:dyDescent="0.25">
      <c r="B407" s="17" t="s">
        <v>1669</v>
      </c>
      <c r="C407" s="1">
        <f>VLOOKUP('4.Endirim2'!B407,'4.Endirim'!$E$3:$M$1948,6,FALSE)</f>
        <v>44831</v>
      </c>
      <c r="D407">
        <f>VLOOKUP('4.Endirim2'!B407,'4.Endirim'!$E$3:$M$1948,7,FALSE)</f>
        <v>66</v>
      </c>
      <c r="E407">
        <f>VLOOKUP('4.Endirim2'!B407,'4.Endirim'!$E$3:$M$1948,8,FALSE)</f>
        <v>29</v>
      </c>
      <c r="F407" t="str">
        <f>IF(E407&gt;=D407,"endirim yoxdur","Endirim" &amp;" "&amp; VLOOKUP('4.Endirim2'!B407,'4.Endirim'!$E$4:$M$1948,7,FALSE))</f>
        <v>Endirim 66</v>
      </c>
      <c r="G407" t="str">
        <f t="shared" si="6"/>
        <v>cam17</v>
      </c>
      <c r="J407" s="4" t="s">
        <v>1661</v>
      </c>
      <c r="K407" s="4" t="s">
        <v>6</v>
      </c>
      <c r="L407" s="12">
        <f>_xlfn.MAXIFS(data[GƏLİR],data[id_customer],'4.Endirim2'!B407)</f>
        <v>66</v>
      </c>
    </row>
    <row r="408" spans="2:12" x14ac:dyDescent="0.25">
      <c r="B408" s="17" t="s">
        <v>1673</v>
      </c>
      <c r="C408" s="1">
        <f>VLOOKUP('4.Endirim2'!B408,'4.Endirim'!$E$3:$M$1948,6,FALSE)</f>
        <v>45018</v>
      </c>
      <c r="D408">
        <f>VLOOKUP('4.Endirim2'!B408,'4.Endirim'!$E$3:$M$1948,7,FALSE)</f>
        <v>25</v>
      </c>
      <c r="E408">
        <f>VLOOKUP('4.Endirim2'!B408,'4.Endirim'!$E$3:$M$1948,8,FALSE)</f>
        <v>25</v>
      </c>
      <c r="F408" t="str">
        <f>IF(E408&gt;=D408,"endirim yoxdur","Endirim" &amp;" "&amp; VLOOKUP('4.Endirim2'!B408,'4.Endirim'!$E$4:$M$1948,7,FALSE))</f>
        <v>endirim yoxdur</v>
      </c>
      <c r="G408" t="str">
        <f t="shared" si="6"/>
        <v>cam07</v>
      </c>
      <c r="J408" s="4" t="s">
        <v>1685</v>
      </c>
      <c r="K408" s="4" t="s">
        <v>6</v>
      </c>
      <c r="L408" s="12">
        <f>_xlfn.MAXIFS(data[GƏLİR],data[id_customer],'4.Endirim2'!B408)</f>
        <v>25</v>
      </c>
    </row>
    <row r="409" spans="2:12" x14ac:dyDescent="0.25">
      <c r="B409" s="17" t="s">
        <v>1677</v>
      </c>
      <c r="C409" s="1">
        <f>VLOOKUP('4.Endirim2'!B409,'4.Endirim'!$E$3:$M$1948,6,FALSE)</f>
        <v>44903</v>
      </c>
      <c r="D409">
        <f>VLOOKUP('4.Endirim2'!B409,'4.Endirim'!$E$3:$M$1948,7,FALSE)</f>
        <v>62</v>
      </c>
      <c r="E409">
        <f>VLOOKUP('4.Endirim2'!B409,'4.Endirim'!$E$3:$M$1948,8,FALSE)</f>
        <v>62</v>
      </c>
      <c r="F409" t="str">
        <f>IF(E409&gt;=D409,"endirim yoxdur","Endirim" &amp;" "&amp; VLOOKUP('4.Endirim2'!B409,'4.Endirim'!$E$4:$M$1948,7,FALSE))</f>
        <v>endirim yoxdur</v>
      </c>
      <c r="G409" t="str">
        <f t="shared" si="6"/>
        <v>cam03</v>
      </c>
      <c r="J409" s="4" t="s">
        <v>1701</v>
      </c>
      <c r="K409" s="4" t="s">
        <v>6</v>
      </c>
      <c r="L409" s="12">
        <f>_xlfn.MAXIFS(data[GƏLİR],data[id_customer],'4.Endirim2'!B409)</f>
        <v>62</v>
      </c>
    </row>
    <row r="410" spans="2:12" x14ac:dyDescent="0.25">
      <c r="B410" s="17" t="s">
        <v>1681</v>
      </c>
      <c r="C410" s="1">
        <f>VLOOKUP('4.Endirim2'!B410,'4.Endirim'!$E$3:$M$1948,6,FALSE)</f>
        <v>44797</v>
      </c>
      <c r="D410">
        <f>VLOOKUP('4.Endirim2'!B410,'4.Endirim'!$E$3:$M$1948,7,FALSE)</f>
        <v>16</v>
      </c>
      <c r="E410">
        <f>VLOOKUP('4.Endirim2'!B410,'4.Endirim'!$E$3:$M$1948,8,FALSE)</f>
        <v>10</v>
      </c>
      <c r="F410" t="str">
        <f>IF(E410&gt;=D410,"endirim yoxdur","Endirim" &amp;" "&amp; VLOOKUP('4.Endirim2'!B410,'4.Endirim'!$E$4:$M$1948,7,FALSE))</f>
        <v>Endirim 16</v>
      </c>
      <c r="G410" t="str">
        <f t="shared" si="6"/>
        <v>cam01</v>
      </c>
      <c r="J410" s="4" t="s">
        <v>1725</v>
      </c>
      <c r="K410" s="4" t="s">
        <v>6</v>
      </c>
      <c r="L410" s="12">
        <f>_xlfn.MAXIFS(data[GƏLİR],data[id_customer],'4.Endirim2'!B410)</f>
        <v>16</v>
      </c>
    </row>
    <row r="411" spans="2:12" x14ac:dyDescent="0.25">
      <c r="B411" s="17" t="s">
        <v>1685</v>
      </c>
      <c r="C411" s="1">
        <f>VLOOKUP('4.Endirim2'!B411,'4.Endirim'!$E$3:$M$1948,6,FALSE)</f>
        <v>44830</v>
      </c>
      <c r="D411">
        <f>VLOOKUP('4.Endirim2'!B411,'4.Endirim'!$E$3:$M$1948,7,FALSE)</f>
        <v>62</v>
      </c>
      <c r="E411">
        <f>VLOOKUP('4.Endirim2'!B411,'4.Endirim'!$E$3:$M$1948,8,FALSE)</f>
        <v>26</v>
      </c>
      <c r="F411" t="str">
        <f>IF(E411&gt;=D411,"endirim yoxdur","Endirim" &amp;" "&amp; VLOOKUP('4.Endirim2'!B411,'4.Endirim'!$E$4:$M$1948,7,FALSE))</f>
        <v>Endirim 62</v>
      </c>
      <c r="G411" t="str">
        <f t="shared" si="6"/>
        <v>cam02</v>
      </c>
      <c r="J411" s="4" t="s">
        <v>1873</v>
      </c>
      <c r="K411" s="4" t="s">
        <v>6</v>
      </c>
      <c r="L411" s="12">
        <f>_xlfn.MAXIFS(data[GƏLİR],data[id_customer],'4.Endirim2'!B411)</f>
        <v>62</v>
      </c>
    </row>
    <row r="412" spans="2:12" x14ac:dyDescent="0.25">
      <c r="B412" s="18" t="s">
        <v>1689</v>
      </c>
      <c r="C412" s="1">
        <f>VLOOKUP('4.Endirim2'!B412,'4.Endirim'!$E$3:$M$1948,6,FALSE)</f>
        <v>44732</v>
      </c>
      <c r="D412">
        <f>VLOOKUP('4.Endirim2'!B412,'4.Endirim'!$E$3:$M$1948,7,FALSE)</f>
        <v>25</v>
      </c>
      <c r="E412">
        <f>VLOOKUP('4.Endirim2'!B412,'4.Endirim'!$E$3:$M$1948,8,FALSE)</f>
        <v>25</v>
      </c>
      <c r="F412" t="str">
        <f>IF(E412&gt;=D412,"endirim yoxdur","Endirim" &amp;" "&amp; VLOOKUP('4.Endirim2'!B412,'4.Endirim'!$E$4:$M$1948,7,FALSE))</f>
        <v>endirim yoxdur</v>
      </c>
      <c r="G412" t="str">
        <f t="shared" si="6"/>
        <v>cam15</v>
      </c>
      <c r="J412" s="4" t="s">
        <v>1969</v>
      </c>
      <c r="K412" s="4" t="s">
        <v>6</v>
      </c>
      <c r="L412" s="12">
        <f>_xlfn.MAXIFS(data[GƏLİR],data[id_customer],'4.Endirim2'!B412)</f>
        <v>25</v>
      </c>
    </row>
    <row r="413" spans="2:12" x14ac:dyDescent="0.25">
      <c r="B413" s="18" t="s">
        <v>1693</v>
      </c>
      <c r="C413" s="1">
        <f>VLOOKUP('4.Endirim2'!B413,'4.Endirim'!$E$3:$M$1948,6,FALSE)</f>
        <v>44919</v>
      </c>
      <c r="D413">
        <f>VLOOKUP('4.Endirim2'!B413,'4.Endirim'!$E$3:$M$1948,7,FALSE)</f>
        <v>16</v>
      </c>
      <c r="E413">
        <f>VLOOKUP('4.Endirim2'!B413,'4.Endirim'!$E$3:$M$1948,8,FALSE)</f>
        <v>16</v>
      </c>
      <c r="F413" t="str">
        <f>IF(E413&gt;=D413,"endirim yoxdur","Endirim" &amp;" "&amp; VLOOKUP('4.Endirim2'!B413,'4.Endirim'!$E$4:$M$1948,7,FALSE))</f>
        <v>endirim yoxdur</v>
      </c>
      <c r="G413" t="str">
        <f t="shared" si="6"/>
        <v>cam01</v>
      </c>
      <c r="J413" s="4" t="s">
        <v>1993</v>
      </c>
      <c r="K413" s="4" t="s">
        <v>6</v>
      </c>
      <c r="L413" s="12">
        <f>_xlfn.MAXIFS(data[GƏLİR],data[id_customer],'4.Endirim2'!B413)</f>
        <v>16</v>
      </c>
    </row>
    <row r="414" spans="2:12" x14ac:dyDescent="0.25">
      <c r="B414" s="17" t="s">
        <v>1697</v>
      </c>
      <c r="C414" s="1">
        <f>VLOOKUP('4.Endirim2'!B414,'4.Endirim'!$E$3:$M$1948,6,FALSE)</f>
        <v>44795</v>
      </c>
      <c r="D414">
        <f>VLOOKUP('4.Endirim2'!B414,'4.Endirim'!$E$3:$M$1948,7,FALSE)</f>
        <v>26</v>
      </c>
      <c r="E414">
        <f>VLOOKUP('4.Endirim2'!B414,'4.Endirim'!$E$3:$M$1948,8,FALSE)</f>
        <v>26</v>
      </c>
      <c r="F414" t="str">
        <f>IF(E414&gt;=D414,"endirim yoxdur","Endirim" &amp;" "&amp; VLOOKUP('4.Endirim2'!B414,'4.Endirim'!$E$4:$M$1948,7,FALSE))</f>
        <v>endirim yoxdur</v>
      </c>
      <c r="G414" t="str">
        <f t="shared" si="6"/>
        <v>cam04</v>
      </c>
      <c r="J414" s="4" t="s">
        <v>2069</v>
      </c>
      <c r="K414" s="4" t="s">
        <v>6</v>
      </c>
      <c r="L414" s="12">
        <f>_xlfn.MAXIFS(data[GƏLİR],data[id_customer],'4.Endirim2'!B414)</f>
        <v>26</v>
      </c>
    </row>
    <row r="415" spans="2:12" x14ac:dyDescent="0.25">
      <c r="B415" s="17" t="s">
        <v>1701</v>
      </c>
      <c r="C415" s="1">
        <f>VLOOKUP('4.Endirim2'!B415,'4.Endirim'!$E$3:$M$1948,6,FALSE)</f>
        <v>45001</v>
      </c>
      <c r="D415">
        <f>VLOOKUP('4.Endirim2'!B415,'4.Endirim'!$E$3:$M$1948,7,FALSE)</f>
        <v>27</v>
      </c>
      <c r="E415">
        <f>VLOOKUP('4.Endirim2'!B415,'4.Endirim'!$E$3:$M$1948,8,FALSE)</f>
        <v>27</v>
      </c>
      <c r="F415" t="str">
        <f>IF(E415&gt;=D415,"endirim yoxdur","Endirim" &amp;" "&amp; VLOOKUP('4.Endirim2'!B415,'4.Endirim'!$E$4:$M$1948,7,FALSE))</f>
        <v>endirim yoxdur</v>
      </c>
      <c r="G415" t="str">
        <f t="shared" si="6"/>
        <v>cam08</v>
      </c>
      <c r="J415" s="4" t="s">
        <v>2105</v>
      </c>
      <c r="K415" s="4" t="s">
        <v>6</v>
      </c>
      <c r="L415" s="12">
        <f>_xlfn.MAXIFS(data[GƏLİR],data[id_customer],'4.Endirim2'!B415)</f>
        <v>27</v>
      </c>
    </row>
    <row r="416" spans="2:12" x14ac:dyDescent="0.25">
      <c r="B416" s="17" t="s">
        <v>1705</v>
      </c>
      <c r="C416" s="1">
        <f>VLOOKUP('4.Endirim2'!B416,'4.Endirim'!$E$3:$M$1948,6,FALSE)</f>
        <v>44873</v>
      </c>
      <c r="D416">
        <f>VLOOKUP('4.Endirim2'!B416,'4.Endirim'!$E$3:$M$1948,7,FALSE)</f>
        <v>27</v>
      </c>
      <c r="E416">
        <f>VLOOKUP('4.Endirim2'!B416,'4.Endirim'!$E$3:$M$1948,8,FALSE)</f>
        <v>27</v>
      </c>
      <c r="F416" t="str">
        <f>IF(E416&gt;=D416,"endirim yoxdur","Endirim" &amp;" "&amp; VLOOKUP('4.Endirim2'!B416,'4.Endirim'!$E$4:$M$1948,7,FALSE))</f>
        <v>endirim yoxdur</v>
      </c>
      <c r="G416" t="str">
        <f t="shared" si="6"/>
        <v>cam08</v>
      </c>
      <c r="J416" s="4" t="s">
        <v>2113</v>
      </c>
      <c r="K416" s="4" t="s">
        <v>6</v>
      </c>
      <c r="L416" s="12">
        <f>_xlfn.MAXIFS(data[GƏLİR],data[id_customer],'4.Endirim2'!B416)</f>
        <v>27</v>
      </c>
    </row>
    <row r="417" spans="2:12" x14ac:dyDescent="0.25">
      <c r="B417" s="18" t="s">
        <v>1709</v>
      </c>
      <c r="C417" s="1">
        <f>VLOOKUP('4.Endirim2'!B417,'4.Endirim'!$E$3:$M$1948,6,FALSE)</f>
        <v>44922</v>
      </c>
      <c r="D417">
        <f>VLOOKUP('4.Endirim2'!B417,'4.Endirim'!$E$3:$M$1948,7,FALSE)</f>
        <v>62</v>
      </c>
      <c r="E417">
        <f>VLOOKUP('4.Endirim2'!B417,'4.Endirim'!$E$3:$M$1948,8,FALSE)</f>
        <v>62</v>
      </c>
      <c r="F417" t="str">
        <f>IF(E417&gt;=D417,"endirim yoxdur","Endirim" &amp;" "&amp; VLOOKUP('4.Endirim2'!B417,'4.Endirim'!$E$4:$M$1948,7,FALSE))</f>
        <v>endirim yoxdur</v>
      </c>
      <c r="G417" t="str">
        <f t="shared" si="6"/>
        <v>cam01</v>
      </c>
      <c r="J417" s="4" t="s">
        <v>2125</v>
      </c>
      <c r="K417" s="4" t="s">
        <v>6</v>
      </c>
      <c r="L417" s="12">
        <f>_xlfn.MAXIFS(data[GƏLİR],data[id_customer],'4.Endirim2'!B417)</f>
        <v>62</v>
      </c>
    </row>
    <row r="418" spans="2:12" x14ac:dyDescent="0.25">
      <c r="B418" s="18" t="s">
        <v>1713</v>
      </c>
      <c r="C418" s="1">
        <f>VLOOKUP('4.Endirim2'!B418,'4.Endirim'!$E$3:$M$1948,6,FALSE)</f>
        <v>45012</v>
      </c>
      <c r="D418">
        <f>VLOOKUP('4.Endirim2'!B418,'4.Endirim'!$E$3:$M$1948,7,FALSE)</f>
        <v>29</v>
      </c>
      <c r="E418">
        <f>VLOOKUP('4.Endirim2'!B418,'4.Endirim'!$E$3:$M$1948,8,FALSE)</f>
        <v>29</v>
      </c>
      <c r="F418" t="str">
        <f>IF(E418&gt;=D418,"endirim yoxdur","Endirim" &amp;" "&amp; VLOOKUP('4.Endirim2'!B418,'4.Endirim'!$E$4:$M$1948,7,FALSE))</f>
        <v>endirim yoxdur</v>
      </c>
      <c r="G418" t="str">
        <f t="shared" si="6"/>
        <v>cam17</v>
      </c>
      <c r="J418" s="4" t="s">
        <v>2149</v>
      </c>
      <c r="K418" s="4" t="s">
        <v>6</v>
      </c>
      <c r="L418" s="12">
        <f>_xlfn.MAXIFS(data[GƏLİR],data[id_customer],'4.Endirim2'!B418)</f>
        <v>29</v>
      </c>
    </row>
    <row r="419" spans="2:12" x14ac:dyDescent="0.25">
      <c r="B419" s="18" t="s">
        <v>1717</v>
      </c>
      <c r="C419" s="1">
        <f>VLOOKUP('4.Endirim2'!B419,'4.Endirim'!$E$3:$M$1948,6,FALSE)</f>
        <v>44976</v>
      </c>
      <c r="D419">
        <f>VLOOKUP('4.Endirim2'!B419,'4.Endirim'!$E$3:$M$1948,7,FALSE)</f>
        <v>65</v>
      </c>
      <c r="E419">
        <f>VLOOKUP('4.Endirim2'!B419,'4.Endirim'!$E$3:$M$1948,8,FALSE)</f>
        <v>65</v>
      </c>
      <c r="F419" t="str">
        <f>IF(E419&gt;=D419,"endirim yoxdur","Endirim" &amp;" "&amp; VLOOKUP('4.Endirim2'!B419,'4.Endirim'!$E$4:$M$1948,7,FALSE))</f>
        <v>endirim yoxdur</v>
      </c>
      <c r="G419" t="str">
        <f t="shared" si="6"/>
        <v>cam12</v>
      </c>
      <c r="J419" s="4" t="s">
        <v>2161</v>
      </c>
      <c r="K419" s="4" t="s">
        <v>6</v>
      </c>
      <c r="L419" s="12">
        <f>_xlfn.MAXIFS(data[GƏLİR],data[id_customer],'4.Endirim2'!B419)</f>
        <v>65</v>
      </c>
    </row>
    <row r="420" spans="2:12" x14ac:dyDescent="0.25">
      <c r="B420" s="18" t="s">
        <v>1721</v>
      </c>
      <c r="C420" s="1">
        <f>VLOOKUP('4.Endirim2'!B420,'4.Endirim'!$E$3:$M$1948,6,FALSE)</f>
        <v>44891</v>
      </c>
      <c r="D420">
        <f>VLOOKUP('4.Endirim2'!B420,'4.Endirim'!$E$3:$M$1948,7,FALSE)</f>
        <v>16</v>
      </c>
      <c r="E420">
        <f>VLOOKUP('4.Endirim2'!B420,'4.Endirim'!$E$3:$M$1948,8,FALSE)</f>
        <v>14</v>
      </c>
      <c r="F420" t="str">
        <f>IF(E420&gt;=D420,"endirim yoxdur","Endirim" &amp;" "&amp; VLOOKUP('4.Endirim2'!B420,'4.Endirim'!$E$4:$M$1948,7,FALSE))</f>
        <v>Endirim 16</v>
      </c>
      <c r="G420" t="str">
        <f t="shared" si="6"/>
        <v>cam15</v>
      </c>
      <c r="J420" s="4" t="s">
        <v>2193</v>
      </c>
      <c r="K420" s="4" t="s">
        <v>6</v>
      </c>
      <c r="L420" s="12">
        <f>_xlfn.MAXIFS(data[GƏLİR],data[id_customer],'4.Endirim2'!B420)</f>
        <v>16</v>
      </c>
    </row>
    <row r="421" spans="2:12" x14ac:dyDescent="0.25">
      <c r="B421" s="17" t="s">
        <v>1725</v>
      </c>
      <c r="C421" s="1">
        <f>VLOOKUP('4.Endirim2'!B421,'4.Endirim'!$E$3:$M$1948,6,FALSE)</f>
        <v>44669</v>
      </c>
      <c r="D421">
        <f>VLOOKUP('4.Endirim2'!B421,'4.Endirim'!$E$3:$M$1948,7,FALSE)</f>
        <v>65</v>
      </c>
      <c r="E421">
        <f>VLOOKUP('4.Endirim2'!B421,'4.Endirim'!$E$3:$M$1948,8,FALSE)</f>
        <v>26</v>
      </c>
      <c r="F421" t="str">
        <f>IF(E421&gt;=D421,"endirim yoxdur","Endirim" &amp;" "&amp; VLOOKUP('4.Endirim2'!B421,'4.Endirim'!$E$4:$M$1948,7,FALSE))</f>
        <v>Endirim 65</v>
      </c>
      <c r="G421" t="str">
        <f t="shared" si="6"/>
        <v>cam02</v>
      </c>
      <c r="J421" s="4" t="s">
        <v>2217</v>
      </c>
      <c r="K421" s="4" t="s">
        <v>6</v>
      </c>
      <c r="L421" s="12">
        <f>_xlfn.MAXIFS(data[GƏLİR],data[id_customer],'4.Endirim2'!B421)</f>
        <v>65</v>
      </c>
    </row>
    <row r="422" spans="2:12" x14ac:dyDescent="0.25">
      <c r="B422" s="17" t="s">
        <v>1729</v>
      </c>
      <c r="C422" s="1">
        <f>VLOOKUP('4.Endirim2'!B422,'4.Endirim'!$E$3:$M$1948,6,FALSE)</f>
        <v>44854</v>
      </c>
      <c r="D422">
        <f>VLOOKUP('4.Endirim2'!B422,'4.Endirim'!$E$3:$M$1948,7,FALSE)</f>
        <v>25</v>
      </c>
      <c r="E422">
        <f>VLOOKUP('4.Endirim2'!B422,'4.Endirim'!$E$3:$M$1948,8,FALSE)</f>
        <v>22</v>
      </c>
      <c r="F422" t="str">
        <f>IF(E422&gt;=D422,"endirim yoxdur","Endirim" &amp;" "&amp; VLOOKUP('4.Endirim2'!B422,'4.Endirim'!$E$4:$M$1948,7,FALSE))</f>
        <v>Endirim 25</v>
      </c>
      <c r="G422" t="str">
        <f t="shared" si="6"/>
        <v>cam13</v>
      </c>
      <c r="J422" s="4" t="s">
        <v>2313</v>
      </c>
      <c r="K422" s="4" t="s">
        <v>6</v>
      </c>
      <c r="L422" s="12">
        <f>_xlfn.MAXIFS(data[GƏLİR],data[id_customer],'4.Endirim2'!B422)</f>
        <v>25</v>
      </c>
    </row>
    <row r="423" spans="2:12" x14ac:dyDescent="0.25">
      <c r="B423" s="17" t="s">
        <v>1733</v>
      </c>
      <c r="C423" s="1">
        <f>VLOOKUP('4.Endirim2'!B423,'4.Endirim'!$E$3:$M$1948,6,FALSE)</f>
        <v>44992</v>
      </c>
      <c r="D423">
        <f>VLOOKUP('4.Endirim2'!B423,'4.Endirim'!$E$3:$M$1948,7,FALSE)</f>
        <v>27</v>
      </c>
      <c r="E423">
        <f>VLOOKUP('4.Endirim2'!B423,'4.Endirim'!$E$3:$M$1948,8,FALSE)</f>
        <v>27</v>
      </c>
      <c r="F423" t="str">
        <f>IF(E423&gt;=D423,"endirim yoxdur","Endirim" &amp;" "&amp; VLOOKUP('4.Endirim2'!B423,'4.Endirim'!$E$4:$M$1948,7,FALSE))</f>
        <v>endirim yoxdur</v>
      </c>
      <c r="G423" t="str">
        <f t="shared" si="6"/>
        <v>cam08</v>
      </c>
      <c r="J423" s="4" t="s">
        <v>2329</v>
      </c>
      <c r="K423" s="4" t="s">
        <v>6</v>
      </c>
      <c r="L423" s="12">
        <f>_xlfn.MAXIFS(data[GƏLİR],data[id_customer],'4.Endirim2'!B423)</f>
        <v>27</v>
      </c>
    </row>
    <row r="424" spans="2:12" x14ac:dyDescent="0.25">
      <c r="B424" s="17" t="s">
        <v>1737</v>
      </c>
      <c r="C424" s="1">
        <f>VLOOKUP('4.Endirim2'!B424,'4.Endirim'!$E$3:$M$1948,6,FALSE)</f>
        <v>44958</v>
      </c>
      <c r="D424">
        <f>VLOOKUP('4.Endirim2'!B424,'4.Endirim'!$E$3:$M$1948,7,FALSE)</f>
        <v>75</v>
      </c>
      <c r="E424">
        <f>VLOOKUP('4.Endirim2'!B424,'4.Endirim'!$E$3:$M$1948,8,FALSE)</f>
        <v>75</v>
      </c>
      <c r="F424" t="str">
        <f>IF(E424&gt;=D424,"endirim yoxdur","Endirim" &amp;" "&amp; VLOOKUP('4.Endirim2'!B424,'4.Endirim'!$E$4:$M$1948,7,FALSE))</f>
        <v>endirim yoxdur</v>
      </c>
      <c r="G424" t="str">
        <f t="shared" si="6"/>
        <v>cam01</v>
      </c>
      <c r="J424" s="4" t="s">
        <v>2349</v>
      </c>
      <c r="K424" s="4" t="s">
        <v>6</v>
      </c>
      <c r="L424" s="12">
        <f>_xlfn.MAXIFS(data[GƏLİR],data[id_customer],'4.Endirim2'!B424)</f>
        <v>75</v>
      </c>
    </row>
    <row r="425" spans="2:12" x14ac:dyDescent="0.25">
      <c r="B425" s="18" t="s">
        <v>1741</v>
      </c>
      <c r="C425" s="1">
        <f>VLOOKUP('4.Endirim2'!B425,'4.Endirim'!$E$3:$M$1948,6,FALSE)</f>
        <v>44718</v>
      </c>
      <c r="D425">
        <f>VLOOKUP('4.Endirim2'!B425,'4.Endirim'!$E$3:$M$1948,7,FALSE)</f>
        <v>26</v>
      </c>
      <c r="E425">
        <f>VLOOKUP('4.Endirim2'!B425,'4.Endirim'!$E$3:$M$1948,8,FALSE)</f>
        <v>13</v>
      </c>
      <c r="F425" t="str">
        <f>IF(E425&gt;=D425,"endirim yoxdur","Endirim" &amp;" "&amp; VLOOKUP('4.Endirim2'!B425,'4.Endirim'!$E$4:$M$1948,7,FALSE))</f>
        <v>Endirim 26</v>
      </c>
      <c r="G425" t="str">
        <f t="shared" si="6"/>
        <v>cam06</v>
      </c>
      <c r="J425" s="4" t="s">
        <v>2353</v>
      </c>
      <c r="K425" s="4" t="s">
        <v>6</v>
      </c>
      <c r="L425" s="12">
        <f>_xlfn.MAXIFS(data[GƏLİR],data[id_customer],'4.Endirim2'!B425)</f>
        <v>26</v>
      </c>
    </row>
    <row r="426" spans="2:12" x14ac:dyDescent="0.25">
      <c r="B426" s="18" t="s">
        <v>1745</v>
      </c>
      <c r="C426" s="1">
        <f>VLOOKUP('4.Endirim2'!B426,'4.Endirim'!$E$3:$M$1948,6,FALSE)</f>
        <v>44880</v>
      </c>
      <c r="D426">
        <f>VLOOKUP('4.Endirim2'!B426,'4.Endirim'!$E$3:$M$1948,7,FALSE)</f>
        <v>27</v>
      </c>
      <c r="E426">
        <f>VLOOKUP('4.Endirim2'!B426,'4.Endirim'!$E$3:$M$1948,8,FALSE)</f>
        <v>27</v>
      </c>
      <c r="F426" t="str">
        <f>IF(E426&gt;=D426,"endirim yoxdur","Endirim" &amp;" "&amp; VLOOKUP('4.Endirim2'!B426,'4.Endirim'!$E$4:$M$1948,7,FALSE))</f>
        <v>endirim yoxdur</v>
      </c>
      <c r="G426" t="str">
        <f t="shared" si="6"/>
        <v>cam08</v>
      </c>
      <c r="J426" s="4" t="s">
        <v>2365</v>
      </c>
      <c r="K426" s="4" t="s">
        <v>6</v>
      </c>
      <c r="L426" s="12">
        <f>_xlfn.MAXIFS(data[GƏLİR],data[id_customer],'4.Endirim2'!B426)</f>
        <v>27</v>
      </c>
    </row>
    <row r="427" spans="2:12" x14ac:dyDescent="0.25">
      <c r="B427" s="17" t="s">
        <v>1749</v>
      </c>
      <c r="C427" s="1">
        <f>VLOOKUP('4.Endirim2'!B427,'4.Endirim'!$E$3:$M$1948,6,FALSE)</f>
        <v>44844</v>
      </c>
      <c r="D427">
        <f>VLOOKUP('4.Endirim2'!B427,'4.Endirim'!$E$3:$M$1948,7,FALSE)</f>
        <v>62</v>
      </c>
      <c r="E427">
        <f>VLOOKUP('4.Endirim2'!B427,'4.Endirim'!$E$3:$M$1948,8,FALSE)</f>
        <v>62</v>
      </c>
      <c r="F427" t="str">
        <f>IF(E427&gt;=D427,"endirim yoxdur","Endirim" &amp;" "&amp; VLOOKUP('4.Endirim2'!B427,'4.Endirim'!$E$4:$M$1948,7,FALSE))</f>
        <v>endirim yoxdur</v>
      </c>
      <c r="G427" t="str">
        <f t="shared" si="6"/>
        <v>cam15</v>
      </c>
      <c r="J427" s="4" t="s">
        <v>2461</v>
      </c>
      <c r="K427" s="4" t="s">
        <v>6</v>
      </c>
      <c r="L427" s="12">
        <f>_xlfn.MAXIFS(data[GƏLİR],data[id_customer],'4.Endirim2'!B427)</f>
        <v>62</v>
      </c>
    </row>
    <row r="428" spans="2:12" x14ac:dyDescent="0.25">
      <c r="B428" s="18" t="s">
        <v>1753</v>
      </c>
      <c r="C428" s="1">
        <f>VLOOKUP('4.Endirim2'!B428,'4.Endirim'!$E$3:$M$1948,6,FALSE)</f>
        <v>44960</v>
      </c>
      <c r="D428">
        <f>VLOOKUP('4.Endirim2'!B428,'4.Endirim'!$E$3:$M$1948,7,FALSE)</f>
        <v>28</v>
      </c>
      <c r="E428">
        <f>VLOOKUP('4.Endirim2'!B428,'4.Endirim'!$E$3:$M$1948,8,FALSE)</f>
        <v>25</v>
      </c>
      <c r="F428" t="str">
        <f>IF(E428&gt;=D428,"endirim yoxdur","Endirim" &amp;" "&amp; VLOOKUP('4.Endirim2'!B428,'4.Endirim'!$E$4:$M$1948,7,FALSE))</f>
        <v>Endirim 28</v>
      </c>
      <c r="G428" t="str">
        <f t="shared" si="6"/>
        <v>cam14</v>
      </c>
      <c r="J428" s="4" t="s">
        <v>2573</v>
      </c>
      <c r="K428" s="4" t="s">
        <v>6</v>
      </c>
      <c r="L428" s="12">
        <f>_xlfn.MAXIFS(data[GƏLİR],data[id_customer],'4.Endirim2'!B428)</f>
        <v>28</v>
      </c>
    </row>
    <row r="429" spans="2:12" x14ac:dyDescent="0.25">
      <c r="B429" s="17" t="s">
        <v>1757</v>
      </c>
      <c r="C429" s="1">
        <f>VLOOKUP('4.Endirim2'!B429,'4.Endirim'!$E$3:$M$1948,6,FALSE)</f>
        <v>44898</v>
      </c>
      <c r="D429">
        <f>VLOOKUP('4.Endirim2'!B429,'4.Endirim'!$E$3:$M$1948,7,FALSE)</f>
        <v>66</v>
      </c>
      <c r="E429">
        <f>VLOOKUP('4.Endirim2'!B429,'4.Endirim'!$E$3:$M$1948,8,FALSE)</f>
        <v>29</v>
      </c>
      <c r="F429" t="str">
        <f>IF(E429&gt;=D429,"endirim yoxdur","Endirim" &amp;" "&amp; VLOOKUP('4.Endirim2'!B429,'4.Endirim'!$E$4:$M$1948,7,FALSE))</f>
        <v>Endirim 66</v>
      </c>
      <c r="G429" t="str">
        <f t="shared" si="6"/>
        <v>cam17</v>
      </c>
      <c r="J429" s="4" t="s">
        <v>2637</v>
      </c>
      <c r="K429" s="4" t="s">
        <v>6</v>
      </c>
      <c r="L429" s="12">
        <f>_xlfn.MAXIFS(data[GƏLİR],data[id_customer],'4.Endirim2'!B429)</f>
        <v>66</v>
      </c>
    </row>
    <row r="430" spans="2:12" x14ac:dyDescent="0.25">
      <c r="B430" s="18" t="s">
        <v>1761</v>
      </c>
      <c r="C430" s="1">
        <f>VLOOKUP('4.Endirim2'!B430,'4.Endirim'!$E$3:$M$1948,6,FALSE)</f>
        <v>45004</v>
      </c>
      <c r="D430">
        <f>VLOOKUP('4.Endirim2'!B430,'4.Endirim'!$E$3:$M$1948,7,FALSE)</f>
        <v>62</v>
      </c>
      <c r="E430">
        <f>VLOOKUP('4.Endirim2'!B430,'4.Endirim'!$E$3:$M$1948,8,FALSE)</f>
        <v>62</v>
      </c>
      <c r="F430" t="str">
        <f>IF(E430&gt;=D430,"endirim yoxdur","Endirim" &amp;" "&amp; VLOOKUP('4.Endirim2'!B430,'4.Endirim'!$E$4:$M$1948,7,FALSE))</f>
        <v>endirim yoxdur</v>
      </c>
      <c r="G430" t="str">
        <f t="shared" si="6"/>
        <v>cam07</v>
      </c>
      <c r="J430" s="4" t="s">
        <v>2681</v>
      </c>
      <c r="K430" s="4" t="s">
        <v>6</v>
      </c>
      <c r="L430" s="12">
        <f>_xlfn.MAXIFS(data[GƏLİR],data[id_customer],'4.Endirim2'!B430)</f>
        <v>62</v>
      </c>
    </row>
    <row r="431" spans="2:12" x14ac:dyDescent="0.25">
      <c r="B431" s="18" t="s">
        <v>1765</v>
      </c>
      <c r="C431" s="1">
        <f>VLOOKUP('4.Endirim2'!B431,'4.Endirim'!$E$3:$M$1948,6,FALSE)</f>
        <v>44877</v>
      </c>
      <c r="D431">
        <f>VLOOKUP('4.Endirim2'!B431,'4.Endirim'!$E$3:$M$1948,7,FALSE)</f>
        <v>62</v>
      </c>
      <c r="E431">
        <f>VLOOKUP('4.Endirim2'!B431,'4.Endirim'!$E$3:$M$1948,8,FALSE)</f>
        <v>62</v>
      </c>
      <c r="F431" t="str">
        <f>IF(E431&gt;=D431,"endirim yoxdur","Endirim" &amp;" "&amp; VLOOKUP('4.Endirim2'!B431,'4.Endirim'!$E$4:$M$1948,7,FALSE))</f>
        <v>endirim yoxdur</v>
      </c>
      <c r="G431" t="str">
        <f t="shared" si="6"/>
        <v>cam01</v>
      </c>
      <c r="J431" s="4" t="s">
        <v>2709</v>
      </c>
      <c r="K431" s="4" t="s">
        <v>6</v>
      </c>
      <c r="L431" s="12">
        <f>_xlfn.MAXIFS(data[GƏLİR],data[id_customer],'4.Endirim2'!B431)</f>
        <v>62</v>
      </c>
    </row>
    <row r="432" spans="2:12" x14ac:dyDescent="0.25">
      <c r="B432" s="18" t="s">
        <v>1769</v>
      </c>
      <c r="C432" s="1">
        <f>VLOOKUP('4.Endirim2'!B432,'4.Endirim'!$E$3:$M$1948,6,FALSE)</f>
        <v>44910</v>
      </c>
      <c r="D432">
        <f>VLOOKUP('4.Endirim2'!B432,'4.Endirim'!$E$3:$M$1948,7,FALSE)</f>
        <v>29</v>
      </c>
      <c r="E432">
        <f>VLOOKUP('4.Endirim2'!B432,'4.Endirim'!$E$3:$M$1948,8,FALSE)</f>
        <v>29</v>
      </c>
      <c r="F432" t="str">
        <f>IF(E432&gt;=D432,"endirim yoxdur","Endirim" &amp;" "&amp; VLOOKUP('4.Endirim2'!B432,'4.Endirim'!$E$4:$M$1948,7,FALSE))</f>
        <v>endirim yoxdur</v>
      </c>
      <c r="G432" t="str">
        <f t="shared" si="6"/>
        <v>cam17</v>
      </c>
      <c r="J432" s="4" t="s">
        <v>2717</v>
      </c>
      <c r="K432" s="4" t="s">
        <v>6</v>
      </c>
      <c r="L432" s="12">
        <f>_xlfn.MAXIFS(data[GƏLİR],data[id_customer],'4.Endirim2'!B432)</f>
        <v>29</v>
      </c>
    </row>
    <row r="433" spans="2:12" x14ac:dyDescent="0.25">
      <c r="B433" s="17" t="s">
        <v>1773</v>
      </c>
      <c r="C433" s="1">
        <f>VLOOKUP('4.Endirim2'!B433,'4.Endirim'!$E$3:$M$1948,6,FALSE)</f>
        <v>44828</v>
      </c>
      <c r="D433">
        <f>VLOOKUP('4.Endirim2'!B433,'4.Endirim'!$E$3:$M$1948,7,FALSE)</f>
        <v>27</v>
      </c>
      <c r="E433">
        <f>VLOOKUP('4.Endirim2'!B433,'4.Endirim'!$E$3:$M$1948,8,FALSE)</f>
        <v>27</v>
      </c>
      <c r="F433" t="str">
        <f>IF(E433&gt;=D433,"endirim yoxdur","Endirim" &amp;" "&amp; VLOOKUP('4.Endirim2'!B433,'4.Endirim'!$E$4:$M$1948,7,FALSE))</f>
        <v>endirim yoxdur</v>
      </c>
      <c r="G433" t="str">
        <f t="shared" si="6"/>
        <v>cam08</v>
      </c>
      <c r="J433" s="4" t="s">
        <v>2777</v>
      </c>
      <c r="K433" s="4" t="s">
        <v>6</v>
      </c>
      <c r="L433" s="12">
        <f>_xlfn.MAXIFS(data[GƏLİR],data[id_customer],'4.Endirim2'!B433)</f>
        <v>27</v>
      </c>
    </row>
    <row r="434" spans="2:12" x14ac:dyDescent="0.25">
      <c r="B434" s="18" t="s">
        <v>1777</v>
      </c>
      <c r="C434" s="1">
        <f>VLOOKUP('4.Endirim2'!B434,'4.Endirim'!$E$3:$M$1948,6,FALSE)</f>
        <v>44764</v>
      </c>
      <c r="D434">
        <f>VLOOKUP('4.Endirim2'!B434,'4.Endirim'!$E$3:$M$1948,7,FALSE)</f>
        <v>75</v>
      </c>
      <c r="E434">
        <f>VLOOKUP('4.Endirim2'!B434,'4.Endirim'!$E$3:$M$1948,8,FALSE)</f>
        <v>75</v>
      </c>
      <c r="F434" t="str">
        <f>IF(E434&gt;=D434,"endirim yoxdur","Endirim" &amp;" "&amp; VLOOKUP('4.Endirim2'!B434,'4.Endirim'!$E$4:$M$1948,7,FALSE))</f>
        <v>endirim yoxdur</v>
      </c>
      <c r="G434" t="str">
        <f t="shared" si="6"/>
        <v>cam09</v>
      </c>
      <c r="J434" s="4" t="s">
        <v>2805</v>
      </c>
      <c r="K434" s="4" t="s">
        <v>6</v>
      </c>
      <c r="L434" s="12">
        <f>_xlfn.MAXIFS(data[GƏLİR],data[id_customer],'4.Endirim2'!B434)</f>
        <v>75</v>
      </c>
    </row>
    <row r="435" spans="2:12" x14ac:dyDescent="0.25">
      <c r="B435" s="18" t="s">
        <v>1781</v>
      </c>
      <c r="C435" s="1">
        <f>VLOOKUP('4.Endirim2'!B435,'4.Endirim'!$E$3:$M$1948,6,FALSE)</f>
        <v>45036</v>
      </c>
      <c r="D435">
        <f>VLOOKUP('4.Endirim2'!B435,'4.Endirim'!$E$3:$M$1948,7,FALSE)</f>
        <v>27</v>
      </c>
      <c r="E435">
        <f>VLOOKUP('4.Endirim2'!B435,'4.Endirim'!$E$3:$M$1948,8,FALSE)</f>
        <v>27</v>
      </c>
      <c r="F435" t="str">
        <f>IF(E435&gt;=D435,"endirim yoxdur","Endirim" &amp;" "&amp; VLOOKUP('4.Endirim2'!B435,'4.Endirim'!$E$4:$M$1948,7,FALSE))</f>
        <v>endirim yoxdur</v>
      </c>
      <c r="G435" t="str">
        <f t="shared" si="6"/>
        <v>cam08</v>
      </c>
      <c r="J435" s="4" t="s">
        <v>2925</v>
      </c>
      <c r="K435" s="4" t="s">
        <v>6</v>
      </c>
      <c r="L435" s="12">
        <f>_xlfn.MAXIFS(data[GƏLİR],data[id_customer],'4.Endirim2'!B435)</f>
        <v>27</v>
      </c>
    </row>
    <row r="436" spans="2:12" x14ac:dyDescent="0.25">
      <c r="B436" s="17" t="s">
        <v>1785</v>
      </c>
      <c r="C436" s="1">
        <f>VLOOKUP('4.Endirim2'!B436,'4.Endirim'!$E$3:$M$1948,6,FALSE)</f>
        <v>44977</v>
      </c>
      <c r="D436">
        <f>VLOOKUP('4.Endirim2'!B436,'4.Endirim'!$E$3:$M$1948,7,FALSE)</f>
        <v>65</v>
      </c>
      <c r="E436">
        <f>VLOOKUP('4.Endirim2'!B436,'4.Endirim'!$E$3:$M$1948,8,FALSE)</f>
        <v>25</v>
      </c>
      <c r="F436" t="str">
        <f>IF(E436&gt;=D436,"endirim yoxdur","Endirim" &amp;" "&amp; VLOOKUP('4.Endirim2'!B436,'4.Endirim'!$E$4:$M$1948,7,FALSE))</f>
        <v>Endirim 65</v>
      </c>
      <c r="G436" t="str">
        <f t="shared" si="6"/>
        <v>cam07</v>
      </c>
      <c r="J436" s="4" t="s">
        <v>2957</v>
      </c>
      <c r="K436" s="4" t="s">
        <v>6</v>
      </c>
      <c r="L436" s="12">
        <f>_xlfn.MAXIFS(data[GƏLİR],data[id_customer],'4.Endirim2'!B436)</f>
        <v>65</v>
      </c>
    </row>
    <row r="437" spans="2:12" x14ac:dyDescent="0.25">
      <c r="B437" s="17" t="s">
        <v>1789</v>
      </c>
      <c r="C437" s="1">
        <f>VLOOKUP('4.Endirim2'!B437,'4.Endirim'!$E$3:$M$1948,6,FALSE)</f>
        <v>44857</v>
      </c>
      <c r="D437">
        <f>VLOOKUP('4.Endirim2'!B437,'4.Endirim'!$E$3:$M$1948,7,FALSE)</f>
        <v>66</v>
      </c>
      <c r="E437">
        <f>VLOOKUP('4.Endirim2'!B437,'4.Endirim'!$E$3:$M$1948,8,FALSE)</f>
        <v>66</v>
      </c>
      <c r="F437" t="str">
        <f>IF(E437&gt;=D437,"endirim yoxdur","Endirim" &amp;" "&amp; VLOOKUP('4.Endirim2'!B437,'4.Endirim'!$E$4:$M$1948,7,FALSE))</f>
        <v>endirim yoxdur</v>
      </c>
      <c r="G437" t="str">
        <f t="shared" si="6"/>
        <v>cam10</v>
      </c>
      <c r="J437" s="4" t="s">
        <v>2969</v>
      </c>
      <c r="K437" s="4" t="s">
        <v>6</v>
      </c>
      <c r="L437" s="12">
        <f>_xlfn.MAXIFS(data[GƏLİR],data[id_customer],'4.Endirim2'!B437)</f>
        <v>66</v>
      </c>
    </row>
    <row r="438" spans="2:12" x14ac:dyDescent="0.25">
      <c r="B438" s="17" t="s">
        <v>1793</v>
      </c>
      <c r="C438" s="1">
        <f>VLOOKUP('4.Endirim2'!B438,'4.Endirim'!$E$3:$M$1948,6,FALSE)</f>
        <v>44799</v>
      </c>
      <c r="D438">
        <f>VLOOKUP('4.Endirim2'!B438,'4.Endirim'!$E$3:$M$1948,7,FALSE)</f>
        <v>25</v>
      </c>
      <c r="E438">
        <f>VLOOKUP('4.Endirim2'!B438,'4.Endirim'!$E$3:$M$1948,8,FALSE)</f>
        <v>25</v>
      </c>
      <c r="F438" t="str">
        <f>IF(E438&gt;=D438,"endirim yoxdur","Endirim" &amp;" "&amp; VLOOKUP('4.Endirim2'!B438,'4.Endirim'!$E$4:$M$1948,7,FALSE))</f>
        <v>endirim yoxdur</v>
      </c>
      <c r="G438" t="str">
        <f t="shared" si="6"/>
        <v>cam06</v>
      </c>
      <c r="J438" s="4" t="s">
        <v>2993</v>
      </c>
      <c r="K438" s="4" t="s">
        <v>6</v>
      </c>
      <c r="L438" s="12">
        <f>_xlfn.MAXIFS(data[GƏLİR],data[id_customer],'4.Endirim2'!B438)</f>
        <v>25</v>
      </c>
    </row>
    <row r="439" spans="2:12" x14ac:dyDescent="0.25">
      <c r="B439" s="17" t="s">
        <v>1797</v>
      </c>
      <c r="C439" s="1">
        <f>VLOOKUP('4.Endirim2'!B439,'4.Endirim'!$E$3:$M$1948,6,FALSE)</f>
        <v>44835</v>
      </c>
      <c r="D439">
        <f>VLOOKUP('4.Endirim2'!B439,'4.Endirim'!$E$3:$M$1948,7,FALSE)</f>
        <v>28</v>
      </c>
      <c r="E439">
        <f>VLOOKUP('4.Endirim2'!B439,'4.Endirim'!$E$3:$M$1948,8,FALSE)</f>
        <v>22</v>
      </c>
      <c r="F439" t="str">
        <f>IF(E439&gt;=D439,"endirim yoxdur","Endirim" &amp;" "&amp; VLOOKUP('4.Endirim2'!B439,'4.Endirim'!$E$4:$M$1948,7,FALSE))</f>
        <v>Endirim 28</v>
      </c>
      <c r="G439" t="str">
        <f t="shared" si="6"/>
        <v>cam14</v>
      </c>
      <c r="J439" s="4" t="s">
        <v>3201</v>
      </c>
      <c r="K439" s="4" t="s">
        <v>6</v>
      </c>
      <c r="L439" s="12">
        <f>_xlfn.MAXIFS(data[GƏLİR],data[id_customer],'4.Endirim2'!B439)</f>
        <v>28</v>
      </c>
    </row>
    <row r="440" spans="2:12" x14ac:dyDescent="0.25">
      <c r="B440" s="18" t="s">
        <v>1801</v>
      </c>
      <c r="C440" s="1">
        <f>VLOOKUP('4.Endirim2'!B440,'4.Endirim'!$E$3:$M$1948,6,FALSE)</f>
        <v>44953</v>
      </c>
      <c r="D440">
        <f>VLOOKUP('4.Endirim2'!B440,'4.Endirim'!$E$3:$M$1948,7,FALSE)</f>
        <v>62</v>
      </c>
      <c r="E440">
        <f>VLOOKUP('4.Endirim2'!B440,'4.Endirim'!$E$3:$M$1948,8,FALSE)</f>
        <v>27</v>
      </c>
      <c r="F440" t="str">
        <f>IF(E440&gt;=D440,"endirim yoxdur","Endirim" &amp;" "&amp; VLOOKUP('4.Endirim2'!B440,'4.Endirim'!$E$4:$M$1948,7,FALSE))</f>
        <v>Endirim 62</v>
      </c>
      <c r="G440" t="str">
        <f t="shared" si="6"/>
        <v>cam08</v>
      </c>
      <c r="J440" s="4" t="s">
        <v>3229</v>
      </c>
      <c r="K440" s="4" t="s">
        <v>6</v>
      </c>
      <c r="L440" s="12">
        <f>_xlfn.MAXIFS(data[GƏLİR],data[id_customer],'4.Endirim2'!B440)</f>
        <v>62</v>
      </c>
    </row>
    <row r="441" spans="2:12" x14ac:dyDescent="0.25">
      <c r="B441" s="17" t="s">
        <v>1805</v>
      </c>
      <c r="C441" s="1">
        <f>VLOOKUP('4.Endirim2'!B441,'4.Endirim'!$E$3:$M$1948,6,FALSE)</f>
        <v>44921</v>
      </c>
      <c r="D441">
        <f>VLOOKUP('4.Endirim2'!B441,'4.Endirim'!$E$3:$M$1948,7,FALSE)</f>
        <v>25</v>
      </c>
      <c r="E441">
        <f>VLOOKUP('4.Endirim2'!B441,'4.Endirim'!$E$3:$M$1948,8,FALSE)</f>
        <v>25</v>
      </c>
      <c r="F441" t="str">
        <f>IF(E441&gt;=D441,"endirim yoxdur","Endirim" &amp;" "&amp; VLOOKUP('4.Endirim2'!B441,'4.Endirim'!$E$4:$M$1948,7,FALSE))</f>
        <v>endirim yoxdur</v>
      </c>
      <c r="G441" t="str">
        <f t="shared" si="6"/>
        <v>cam13</v>
      </c>
      <c r="J441" s="4" t="s">
        <v>3329</v>
      </c>
      <c r="K441" s="4" t="s">
        <v>6</v>
      </c>
      <c r="L441" s="12">
        <f>_xlfn.MAXIFS(data[GƏLİR],data[id_customer],'4.Endirim2'!B441)</f>
        <v>25</v>
      </c>
    </row>
    <row r="442" spans="2:12" x14ac:dyDescent="0.25">
      <c r="B442" s="18" t="s">
        <v>1809</v>
      </c>
      <c r="C442" s="1">
        <f>VLOOKUP('4.Endirim2'!B442,'4.Endirim'!$E$3:$M$1948,6,FALSE)</f>
        <v>44880</v>
      </c>
      <c r="D442">
        <f>VLOOKUP('4.Endirim2'!B442,'4.Endirim'!$E$3:$M$1948,7,FALSE)</f>
        <v>62</v>
      </c>
      <c r="E442">
        <f>VLOOKUP('4.Endirim2'!B442,'4.Endirim'!$E$3:$M$1948,8,FALSE)</f>
        <v>62</v>
      </c>
      <c r="F442" t="str">
        <f>IF(E442&gt;=D442,"endirim yoxdur","Endirim" &amp;" "&amp; VLOOKUP('4.Endirim2'!B442,'4.Endirim'!$E$4:$M$1948,7,FALSE))</f>
        <v>endirim yoxdur</v>
      </c>
      <c r="G442" t="str">
        <f t="shared" si="6"/>
        <v>cam11</v>
      </c>
      <c r="J442" s="4" t="s">
        <v>3341</v>
      </c>
      <c r="K442" s="4" t="s">
        <v>6</v>
      </c>
      <c r="L442" s="12">
        <f>_xlfn.MAXIFS(data[GƏLİR],data[id_customer],'4.Endirim2'!B442)</f>
        <v>62</v>
      </c>
    </row>
    <row r="443" spans="2:12" x14ac:dyDescent="0.25">
      <c r="B443" s="18" t="s">
        <v>1813</v>
      </c>
      <c r="C443" s="1">
        <f>VLOOKUP('4.Endirim2'!B443,'4.Endirim'!$E$3:$M$1948,6,FALSE)</f>
        <v>45016</v>
      </c>
      <c r="D443">
        <f>VLOOKUP('4.Endirim2'!B443,'4.Endirim'!$E$3:$M$1948,7,FALSE)</f>
        <v>22</v>
      </c>
      <c r="E443">
        <f>VLOOKUP('4.Endirim2'!B443,'4.Endirim'!$E$3:$M$1948,8,FALSE)</f>
        <v>22</v>
      </c>
      <c r="F443" t="str">
        <f>IF(E443&gt;=D443,"endirim yoxdur","Endirim" &amp;" "&amp; VLOOKUP('4.Endirim2'!B443,'4.Endirim'!$E$4:$M$1948,7,FALSE))</f>
        <v>endirim yoxdur</v>
      </c>
      <c r="G443" t="str">
        <f t="shared" si="6"/>
        <v>cam06</v>
      </c>
      <c r="J443" s="4" t="s">
        <v>3373</v>
      </c>
      <c r="K443" s="4" t="s">
        <v>6</v>
      </c>
      <c r="L443" s="12">
        <f>_xlfn.MAXIFS(data[GƏLİR],data[id_customer],'4.Endirim2'!B443)</f>
        <v>22</v>
      </c>
    </row>
    <row r="444" spans="2:12" x14ac:dyDescent="0.25">
      <c r="B444" s="17" t="s">
        <v>1817</v>
      </c>
      <c r="C444" s="1">
        <f>VLOOKUP('4.Endirim2'!B444,'4.Endirim'!$E$3:$M$1948,6,FALSE)</f>
        <v>45017</v>
      </c>
      <c r="D444">
        <f>VLOOKUP('4.Endirim2'!B444,'4.Endirim'!$E$3:$M$1948,7,FALSE)</f>
        <v>62</v>
      </c>
      <c r="E444">
        <f>VLOOKUP('4.Endirim2'!B444,'4.Endirim'!$E$3:$M$1948,8,FALSE)</f>
        <v>13</v>
      </c>
      <c r="F444" t="str">
        <f>IF(E444&gt;=D444,"endirim yoxdur","Endirim" &amp;" "&amp; VLOOKUP('4.Endirim2'!B444,'4.Endirim'!$E$4:$M$1948,7,FALSE))</f>
        <v>Endirim 62</v>
      </c>
      <c r="G444" t="str">
        <f t="shared" si="6"/>
        <v>cam06</v>
      </c>
      <c r="J444" s="4" t="s">
        <v>3389</v>
      </c>
      <c r="K444" s="4" t="s">
        <v>6</v>
      </c>
      <c r="L444" s="12">
        <f>_xlfn.MAXIFS(data[GƏLİR],data[id_customer],'4.Endirim2'!B444)</f>
        <v>62</v>
      </c>
    </row>
    <row r="445" spans="2:12" x14ac:dyDescent="0.25">
      <c r="B445" s="17" t="s">
        <v>1821</v>
      </c>
      <c r="C445" s="1">
        <f>VLOOKUP('4.Endirim2'!B445,'4.Endirim'!$E$3:$M$1948,6,FALSE)</f>
        <v>44766</v>
      </c>
      <c r="D445">
        <f>VLOOKUP('4.Endirim2'!B445,'4.Endirim'!$E$3:$M$1948,7,FALSE)</f>
        <v>62</v>
      </c>
      <c r="E445">
        <f>VLOOKUP('4.Endirim2'!B445,'4.Endirim'!$E$3:$M$1948,8,FALSE)</f>
        <v>62</v>
      </c>
      <c r="F445" t="str">
        <f>IF(E445&gt;=D445,"endirim yoxdur","Endirim" &amp;" "&amp; VLOOKUP('4.Endirim2'!B445,'4.Endirim'!$E$4:$M$1948,7,FALSE))</f>
        <v>endirim yoxdur</v>
      </c>
      <c r="G445" t="str">
        <f t="shared" si="6"/>
        <v>cam11</v>
      </c>
      <c r="J445" s="4" t="s">
        <v>3397</v>
      </c>
      <c r="K445" s="4" t="s">
        <v>6</v>
      </c>
      <c r="L445" s="12">
        <f>_xlfn.MAXIFS(data[GƏLİR],data[id_customer],'4.Endirim2'!B445)</f>
        <v>62</v>
      </c>
    </row>
    <row r="446" spans="2:12" x14ac:dyDescent="0.25">
      <c r="B446" s="18" t="s">
        <v>1825</v>
      </c>
      <c r="C446" s="1">
        <f>VLOOKUP('4.Endirim2'!B446,'4.Endirim'!$E$3:$M$1948,6,FALSE)</f>
        <v>45035</v>
      </c>
      <c r="D446">
        <f>VLOOKUP('4.Endirim2'!B446,'4.Endirim'!$E$3:$M$1948,7,FALSE)</f>
        <v>25</v>
      </c>
      <c r="E446">
        <f>VLOOKUP('4.Endirim2'!B446,'4.Endirim'!$E$3:$M$1948,8,FALSE)</f>
        <v>25</v>
      </c>
      <c r="F446" t="str">
        <f>IF(E446&gt;=D446,"endirim yoxdur","Endirim" &amp;" "&amp; VLOOKUP('4.Endirim2'!B446,'4.Endirim'!$E$4:$M$1948,7,FALSE))</f>
        <v>endirim yoxdur</v>
      </c>
      <c r="G446" t="str">
        <f t="shared" si="6"/>
        <v>cam07</v>
      </c>
      <c r="J446" s="4" t="s">
        <v>3409</v>
      </c>
      <c r="K446" s="4" t="s">
        <v>6</v>
      </c>
      <c r="L446" s="12">
        <f>_xlfn.MAXIFS(data[GƏLİR],data[id_customer],'4.Endirim2'!B446)</f>
        <v>25</v>
      </c>
    </row>
    <row r="447" spans="2:12" x14ac:dyDescent="0.25">
      <c r="B447" s="18" t="s">
        <v>1829</v>
      </c>
      <c r="C447" s="1">
        <f>VLOOKUP('4.Endirim2'!B447,'4.Endirim'!$E$3:$M$1948,6,FALSE)</f>
        <v>44984</v>
      </c>
      <c r="D447">
        <f>VLOOKUP('4.Endirim2'!B447,'4.Endirim'!$E$3:$M$1948,7,FALSE)</f>
        <v>28</v>
      </c>
      <c r="E447">
        <f>VLOOKUP('4.Endirim2'!B447,'4.Endirim'!$E$3:$M$1948,8,FALSE)</f>
        <v>25</v>
      </c>
      <c r="F447" t="str">
        <f>IF(E447&gt;=D447,"endirim yoxdur","Endirim" &amp;" "&amp; VLOOKUP('4.Endirim2'!B447,'4.Endirim'!$E$4:$M$1948,7,FALSE))</f>
        <v>Endirim 28</v>
      </c>
      <c r="G447" t="str">
        <f t="shared" si="6"/>
        <v>cam14</v>
      </c>
      <c r="J447" s="4" t="s">
        <v>3449</v>
      </c>
      <c r="K447" s="4" t="s">
        <v>6</v>
      </c>
      <c r="L447" s="12">
        <f>_xlfn.MAXIFS(data[GƏLİR],data[id_customer],'4.Endirim2'!B447)</f>
        <v>28</v>
      </c>
    </row>
    <row r="448" spans="2:12" x14ac:dyDescent="0.25">
      <c r="B448" s="17" t="s">
        <v>1833</v>
      </c>
      <c r="C448" s="1">
        <f>VLOOKUP('4.Endirim2'!B448,'4.Endirim'!$E$3:$M$1948,6,FALSE)</f>
        <v>44823</v>
      </c>
      <c r="D448">
        <f>VLOOKUP('4.Endirim2'!B448,'4.Endirim'!$E$3:$M$1948,7,FALSE)</f>
        <v>14</v>
      </c>
      <c r="E448">
        <f>VLOOKUP('4.Endirim2'!B448,'4.Endirim'!$E$3:$M$1948,8,FALSE)</f>
        <v>14</v>
      </c>
      <c r="F448" t="str">
        <f>IF(E448&gt;=D448,"endirim yoxdur","Endirim" &amp;" "&amp; VLOOKUP('4.Endirim2'!B448,'4.Endirim'!$E$4:$M$1948,7,FALSE))</f>
        <v>endirim yoxdur</v>
      </c>
      <c r="G448" t="str">
        <f t="shared" si="6"/>
        <v>cam15</v>
      </c>
      <c r="J448" s="4" t="s">
        <v>3453</v>
      </c>
      <c r="K448" s="4" t="s">
        <v>6</v>
      </c>
      <c r="L448" s="12">
        <f>_xlfn.MAXIFS(data[GƏLİR],data[id_customer],'4.Endirim2'!B448)</f>
        <v>14</v>
      </c>
    </row>
    <row r="449" spans="2:12" x14ac:dyDescent="0.25">
      <c r="B449" s="17" t="s">
        <v>1837</v>
      </c>
      <c r="C449" s="1">
        <f>VLOOKUP('4.Endirim2'!B449,'4.Endirim'!$E$3:$M$1948,6,FALSE)</f>
        <v>45037</v>
      </c>
      <c r="D449">
        <f>VLOOKUP('4.Endirim2'!B449,'4.Endirim'!$E$3:$M$1948,7,FALSE)</f>
        <v>26</v>
      </c>
      <c r="E449">
        <f>VLOOKUP('4.Endirim2'!B449,'4.Endirim'!$E$3:$M$1948,8,FALSE)</f>
        <v>10</v>
      </c>
      <c r="F449" t="str">
        <f>IF(E449&gt;=D449,"endirim yoxdur","Endirim" &amp;" "&amp; VLOOKUP('4.Endirim2'!B449,'4.Endirim'!$E$4:$M$1948,7,FALSE))</f>
        <v>Endirim 26</v>
      </c>
      <c r="G449" t="str">
        <f t="shared" si="6"/>
        <v>cam01</v>
      </c>
      <c r="J449" s="4" t="s">
        <v>3485</v>
      </c>
      <c r="K449" s="4" t="s">
        <v>6</v>
      </c>
      <c r="L449" s="12">
        <f>_xlfn.MAXIFS(data[GƏLİR],data[id_customer],'4.Endirim2'!B449)</f>
        <v>26</v>
      </c>
    </row>
    <row r="450" spans="2:12" x14ac:dyDescent="0.25">
      <c r="B450" s="18" t="s">
        <v>1841</v>
      </c>
      <c r="C450" s="1">
        <f>VLOOKUP('4.Endirim2'!B450,'4.Endirim'!$E$3:$M$1948,6,FALSE)</f>
        <v>44918</v>
      </c>
      <c r="D450">
        <f>VLOOKUP('4.Endirim2'!B450,'4.Endirim'!$E$3:$M$1948,7,FALSE)</f>
        <v>22</v>
      </c>
      <c r="E450">
        <f>VLOOKUP('4.Endirim2'!B450,'4.Endirim'!$E$3:$M$1948,8,FALSE)</f>
        <v>14</v>
      </c>
      <c r="F450" t="str">
        <f>IF(E450&gt;=D450,"endirim yoxdur","Endirim" &amp;" "&amp; VLOOKUP('4.Endirim2'!B450,'4.Endirim'!$E$4:$M$1948,7,FALSE))</f>
        <v>Endirim 22</v>
      </c>
      <c r="G450" t="str">
        <f t="shared" si="6"/>
        <v>cam15</v>
      </c>
      <c r="J450" s="4" t="s">
        <v>3497</v>
      </c>
      <c r="K450" s="4" t="s">
        <v>6</v>
      </c>
      <c r="L450" s="12">
        <f>_xlfn.MAXIFS(data[GƏLİR],data[id_customer],'4.Endirim2'!B450)</f>
        <v>22</v>
      </c>
    </row>
    <row r="451" spans="2:12" x14ac:dyDescent="0.25">
      <c r="B451" s="17" t="s">
        <v>1845</v>
      </c>
      <c r="C451" s="1">
        <f>VLOOKUP('4.Endirim2'!B451,'4.Endirim'!$E$3:$M$1948,6,FALSE)</f>
        <v>44831</v>
      </c>
      <c r="D451">
        <f>VLOOKUP('4.Endirim2'!B451,'4.Endirim'!$E$3:$M$1948,7,FALSE)</f>
        <v>66</v>
      </c>
      <c r="E451">
        <f>VLOOKUP('4.Endirim2'!B451,'4.Endirim'!$E$3:$M$1948,8,FALSE)</f>
        <v>65</v>
      </c>
      <c r="F451" t="str">
        <f>IF(E451&gt;=D451,"endirim yoxdur","Endirim" &amp;" "&amp; VLOOKUP('4.Endirim2'!B451,'4.Endirim'!$E$4:$M$1948,7,FALSE))</f>
        <v>Endirim 66</v>
      </c>
      <c r="G451" t="str">
        <f t="shared" si="6"/>
        <v>cam12</v>
      </c>
      <c r="J451" s="4" t="s">
        <v>3577</v>
      </c>
      <c r="K451" s="4" t="s">
        <v>6</v>
      </c>
      <c r="L451" s="12">
        <f>_xlfn.MAXIFS(data[GƏLİR],data[id_customer],'4.Endirim2'!B451)</f>
        <v>66</v>
      </c>
    </row>
    <row r="452" spans="2:12" x14ac:dyDescent="0.25">
      <c r="B452" s="18" t="s">
        <v>1849</v>
      </c>
      <c r="C452" s="1">
        <f>VLOOKUP('4.Endirim2'!B452,'4.Endirim'!$E$3:$M$1948,6,FALSE)</f>
        <v>45017</v>
      </c>
      <c r="D452">
        <f>VLOOKUP('4.Endirim2'!B452,'4.Endirim'!$E$3:$M$1948,7,FALSE)</f>
        <v>75</v>
      </c>
      <c r="E452">
        <f>VLOOKUP('4.Endirim2'!B452,'4.Endirim'!$E$3:$M$1948,8,FALSE)</f>
        <v>62</v>
      </c>
      <c r="F452" t="str">
        <f>IF(E452&gt;=D452,"endirim yoxdur","Endirim" &amp;" "&amp; VLOOKUP('4.Endirim2'!B452,'4.Endirim'!$E$4:$M$1948,7,FALSE))</f>
        <v>Endirim 75</v>
      </c>
      <c r="G452" t="str">
        <f t="shared" si="6"/>
        <v>cam03</v>
      </c>
      <c r="J452" s="4" t="s">
        <v>3721</v>
      </c>
      <c r="K452" s="4" t="s">
        <v>6</v>
      </c>
      <c r="L452" s="12">
        <f>_xlfn.MAXIFS(data[GƏLİR],data[id_customer],'4.Endirim2'!B452)</f>
        <v>75</v>
      </c>
    </row>
    <row r="453" spans="2:12" x14ac:dyDescent="0.25">
      <c r="B453" s="18" t="s">
        <v>1853</v>
      </c>
      <c r="C453" s="1">
        <f>VLOOKUP('4.Endirim2'!B453,'4.Endirim'!$E$3:$M$1948,6,FALSE)</f>
        <v>44813</v>
      </c>
      <c r="D453">
        <f>VLOOKUP('4.Endirim2'!B453,'4.Endirim'!$E$3:$M$1948,7,FALSE)</f>
        <v>62</v>
      </c>
      <c r="E453">
        <f>VLOOKUP('4.Endirim2'!B453,'4.Endirim'!$E$3:$M$1948,8,FALSE)</f>
        <v>62</v>
      </c>
      <c r="F453" t="str">
        <f>IF(E453&gt;=D453,"endirim yoxdur","Endirim" &amp;" "&amp; VLOOKUP('4.Endirim2'!B453,'4.Endirim'!$E$4:$M$1948,7,FALSE))</f>
        <v>endirim yoxdur</v>
      </c>
      <c r="G453" t="str">
        <f t="shared" ref="G453:G516" si="7">VLOOKUP(B453,$J$4:$L$1948,2,FALSE)</f>
        <v>cam11</v>
      </c>
      <c r="J453" s="4" t="s">
        <v>3857</v>
      </c>
      <c r="K453" s="4" t="s">
        <v>6</v>
      </c>
      <c r="L453" s="12">
        <f>_xlfn.MAXIFS(data[GƏLİR],data[id_customer],'4.Endirim2'!B453)</f>
        <v>62</v>
      </c>
    </row>
    <row r="454" spans="2:12" x14ac:dyDescent="0.25">
      <c r="B454" s="17" t="s">
        <v>1857</v>
      </c>
      <c r="C454" s="1">
        <f>VLOOKUP('4.Endirim2'!B454,'4.Endirim'!$E$3:$M$1948,6,FALSE)</f>
        <v>44848</v>
      </c>
      <c r="D454">
        <f>VLOOKUP('4.Endirim2'!B454,'4.Endirim'!$E$3:$M$1948,7,FALSE)</f>
        <v>62</v>
      </c>
      <c r="E454">
        <f>VLOOKUP('4.Endirim2'!B454,'4.Endirim'!$E$3:$M$1948,8,FALSE)</f>
        <v>28</v>
      </c>
      <c r="F454" t="str">
        <f>IF(E454&gt;=D454,"endirim yoxdur","Endirim" &amp;" "&amp; VLOOKUP('4.Endirim2'!B454,'4.Endirim'!$E$4:$M$1948,7,FALSE))</f>
        <v>Endirim 62</v>
      </c>
      <c r="G454" t="str">
        <f t="shared" si="7"/>
        <v>cam14</v>
      </c>
      <c r="J454" s="4" t="s">
        <v>3885</v>
      </c>
      <c r="K454" s="4" t="s">
        <v>6</v>
      </c>
      <c r="L454" s="12">
        <f>_xlfn.MAXIFS(data[GƏLİR],data[id_customer],'4.Endirim2'!B454)</f>
        <v>62</v>
      </c>
    </row>
    <row r="455" spans="2:12" x14ac:dyDescent="0.25">
      <c r="B455" s="17" t="s">
        <v>1861</v>
      </c>
      <c r="C455" s="1">
        <f>VLOOKUP('4.Endirim2'!B455,'4.Endirim'!$E$3:$M$1948,6,FALSE)</f>
        <v>44902</v>
      </c>
      <c r="D455">
        <f>VLOOKUP('4.Endirim2'!B455,'4.Endirim'!$E$3:$M$1948,7,FALSE)</f>
        <v>27</v>
      </c>
      <c r="E455">
        <f>VLOOKUP('4.Endirim2'!B455,'4.Endirim'!$E$3:$M$1948,8,FALSE)</f>
        <v>25</v>
      </c>
      <c r="F455" t="str">
        <f>IF(E455&gt;=D455,"endirim yoxdur","Endirim" &amp;" "&amp; VLOOKUP('4.Endirim2'!B455,'4.Endirim'!$E$4:$M$1948,7,FALSE))</f>
        <v>Endirim 27</v>
      </c>
      <c r="G455" t="str">
        <f t="shared" si="7"/>
        <v>cam08</v>
      </c>
      <c r="J455" s="4" t="s">
        <v>3905</v>
      </c>
      <c r="K455" s="4" t="s">
        <v>6</v>
      </c>
      <c r="L455" s="12">
        <f>_xlfn.MAXIFS(data[GƏLİR],data[id_customer],'4.Endirim2'!B455)</f>
        <v>27</v>
      </c>
    </row>
    <row r="456" spans="2:12" x14ac:dyDescent="0.25">
      <c r="B456" s="17" t="s">
        <v>1865</v>
      </c>
      <c r="C456" s="1">
        <f>VLOOKUP('4.Endirim2'!B456,'4.Endirim'!$E$3:$M$1948,6,FALSE)</f>
        <v>45005</v>
      </c>
      <c r="D456">
        <f>VLOOKUP('4.Endirim2'!B456,'4.Endirim'!$E$3:$M$1948,7,FALSE)</f>
        <v>62</v>
      </c>
      <c r="E456">
        <f>VLOOKUP('4.Endirim2'!B456,'4.Endirim'!$E$3:$M$1948,8,FALSE)</f>
        <v>28</v>
      </c>
      <c r="F456" t="str">
        <f>IF(E456&gt;=D456,"endirim yoxdur","Endirim" &amp;" "&amp; VLOOKUP('4.Endirim2'!B456,'4.Endirim'!$E$4:$M$1948,7,FALSE))</f>
        <v>Endirim 62</v>
      </c>
      <c r="G456" t="str">
        <f t="shared" si="7"/>
        <v>cam14</v>
      </c>
      <c r="J456" s="4" t="s">
        <v>3917</v>
      </c>
      <c r="K456" s="4" t="s">
        <v>6</v>
      </c>
      <c r="L456" s="12">
        <f>_xlfn.MAXIFS(data[GƏLİR],data[id_customer],'4.Endirim2'!B456)</f>
        <v>62</v>
      </c>
    </row>
    <row r="457" spans="2:12" x14ac:dyDescent="0.25">
      <c r="B457" s="17" t="s">
        <v>1869</v>
      </c>
      <c r="C457" s="1">
        <f>VLOOKUP('4.Endirim2'!B457,'4.Endirim'!$E$3:$M$1948,6,FALSE)</f>
        <v>44988</v>
      </c>
      <c r="D457">
        <f>VLOOKUP('4.Endirim2'!B457,'4.Endirim'!$E$3:$M$1948,7,FALSE)</f>
        <v>75</v>
      </c>
      <c r="E457">
        <f>VLOOKUP('4.Endirim2'!B457,'4.Endirim'!$E$3:$M$1948,8,FALSE)</f>
        <v>75</v>
      </c>
      <c r="F457" t="str">
        <f>IF(E457&gt;=D457,"endirim yoxdur","Endirim" &amp;" "&amp; VLOOKUP('4.Endirim2'!B457,'4.Endirim'!$E$4:$M$1948,7,FALSE))</f>
        <v>endirim yoxdur</v>
      </c>
      <c r="G457" t="str">
        <f t="shared" si="7"/>
        <v>cam01</v>
      </c>
      <c r="J457" s="4" t="s">
        <v>3937</v>
      </c>
      <c r="K457" s="4" t="s">
        <v>6</v>
      </c>
      <c r="L457" s="12">
        <f>_xlfn.MAXIFS(data[GƏLİR],data[id_customer],'4.Endirim2'!B457)</f>
        <v>75</v>
      </c>
    </row>
    <row r="458" spans="2:12" x14ac:dyDescent="0.25">
      <c r="B458" s="17" t="s">
        <v>1873</v>
      </c>
      <c r="C458" s="1">
        <f>VLOOKUP('4.Endirim2'!B458,'4.Endirim'!$E$3:$M$1948,6,FALSE)</f>
        <v>45023</v>
      </c>
      <c r="D458">
        <f>VLOOKUP('4.Endirim2'!B458,'4.Endirim'!$E$3:$M$1948,7,FALSE)</f>
        <v>26</v>
      </c>
      <c r="E458">
        <f>VLOOKUP('4.Endirim2'!B458,'4.Endirim'!$E$3:$M$1948,8,FALSE)</f>
        <v>26</v>
      </c>
      <c r="F458" t="str">
        <f>IF(E458&gt;=D458,"endirim yoxdur","Endirim" &amp;" "&amp; VLOOKUP('4.Endirim2'!B458,'4.Endirim'!$E$4:$M$1948,7,FALSE))</f>
        <v>endirim yoxdur</v>
      </c>
      <c r="G458" t="str">
        <f t="shared" si="7"/>
        <v>cam02</v>
      </c>
      <c r="J458" s="4" t="s">
        <v>56</v>
      </c>
      <c r="K458" s="4" t="s">
        <v>14</v>
      </c>
      <c r="L458" s="12">
        <f>_xlfn.MAXIFS(data[GƏLİR],data[id_customer],'4.Endirim2'!B458)</f>
        <v>26</v>
      </c>
    </row>
    <row r="459" spans="2:12" x14ac:dyDescent="0.25">
      <c r="B459" s="17" t="s">
        <v>1877</v>
      </c>
      <c r="C459" s="1">
        <f>VLOOKUP('4.Endirim2'!B459,'4.Endirim'!$E$3:$M$1948,6,FALSE)</f>
        <v>44828</v>
      </c>
      <c r="D459">
        <f>VLOOKUP('4.Endirim2'!B459,'4.Endirim'!$E$3:$M$1948,7,FALSE)</f>
        <v>62</v>
      </c>
      <c r="E459">
        <f>VLOOKUP('4.Endirim2'!B459,'4.Endirim'!$E$3:$M$1948,8,FALSE)</f>
        <v>62</v>
      </c>
      <c r="F459" t="str">
        <f>IF(E459&gt;=D459,"endirim yoxdur","Endirim" &amp;" "&amp; VLOOKUP('4.Endirim2'!B459,'4.Endirim'!$E$4:$M$1948,7,FALSE))</f>
        <v>endirim yoxdur</v>
      </c>
      <c r="G459" t="str">
        <f t="shared" si="7"/>
        <v>cam11</v>
      </c>
      <c r="J459" s="4" t="s">
        <v>60</v>
      </c>
      <c r="K459" s="4" t="s">
        <v>14</v>
      </c>
      <c r="L459" s="12">
        <f>_xlfn.MAXIFS(data[GƏLİR],data[id_customer],'4.Endirim2'!B459)</f>
        <v>62</v>
      </c>
    </row>
    <row r="460" spans="2:12" x14ac:dyDescent="0.25">
      <c r="B460" s="17" t="s">
        <v>1881</v>
      </c>
      <c r="C460" s="1">
        <f>VLOOKUP('4.Endirim2'!B460,'4.Endirim'!$E$3:$M$1948,6,FALSE)</f>
        <v>44996</v>
      </c>
      <c r="D460">
        <f>VLOOKUP('4.Endirim2'!B460,'4.Endirim'!$E$3:$M$1948,7,FALSE)</f>
        <v>26</v>
      </c>
      <c r="E460">
        <f>VLOOKUP('4.Endirim2'!B460,'4.Endirim'!$E$3:$M$1948,8,FALSE)</f>
        <v>26</v>
      </c>
      <c r="F460" t="str">
        <f>IF(E460&gt;=D460,"endirim yoxdur","Endirim" &amp;" "&amp; VLOOKUP('4.Endirim2'!B460,'4.Endirim'!$E$4:$M$1948,7,FALSE))</f>
        <v>endirim yoxdur</v>
      </c>
      <c r="G460" t="str">
        <f t="shared" si="7"/>
        <v>cam04</v>
      </c>
      <c r="J460" s="4" t="s">
        <v>77</v>
      </c>
      <c r="K460" s="4" t="s">
        <v>14</v>
      </c>
      <c r="L460" s="12">
        <f>_xlfn.MAXIFS(data[GƏLİR],data[id_customer],'4.Endirim2'!B460)</f>
        <v>26</v>
      </c>
    </row>
    <row r="461" spans="2:12" x14ac:dyDescent="0.25">
      <c r="B461" s="18" t="s">
        <v>1885</v>
      </c>
      <c r="C461" s="1">
        <f>VLOOKUP('4.Endirim2'!B461,'4.Endirim'!$E$3:$M$1948,6,FALSE)</f>
        <v>44664</v>
      </c>
      <c r="D461">
        <f>VLOOKUP('4.Endirim2'!B461,'4.Endirim'!$E$3:$M$1948,7,FALSE)</f>
        <v>25</v>
      </c>
      <c r="E461">
        <f>VLOOKUP('4.Endirim2'!B461,'4.Endirim'!$E$3:$M$1948,8,FALSE)</f>
        <v>25</v>
      </c>
      <c r="F461" t="str">
        <f>IF(E461&gt;=D461,"endirim yoxdur","Endirim" &amp;" "&amp; VLOOKUP('4.Endirim2'!B461,'4.Endirim'!$E$4:$M$1948,7,FALSE))</f>
        <v>endirim yoxdur</v>
      </c>
      <c r="G461" t="str">
        <f t="shared" si="7"/>
        <v>cam13</v>
      </c>
      <c r="J461" s="4" t="s">
        <v>81</v>
      </c>
      <c r="K461" s="4" t="s">
        <v>14</v>
      </c>
      <c r="L461" s="12">
        <f>_xlfn.MAXIFS(data[GƏLİR],data[id_customer],'4.Endirim2'!B461)</f>
        <v>25</v>
      </c>
    </row>
    <row r="462" spans="2:12" x14ac:dyDescent="0.25">
      <c r="B462" s="17" t="s">
        <v>1889</v>
      </c>
      <c r="C462" s="1">
        <f>VLOOKUP('4.Endirim2'!B462,'4.Endirim'!$E$3:$M$1948,6,FALSE)</f>
        <v>44929</v>
      </c>
      <c r="D462">
        <f>VLOOKUP('4.Endirim2'!B462,'4.Endirim'!$E$3:$M$1948,7,FALSE)</f>
        <v>62</v>
      </c>
      <c r="E462">
        <f>VLOOKUP('4.Endirim2'!B462,'4.Endirim'!$E$3:$M$1948,8,FALSE)</f>
        <v>28</v>
      </c>
      <c r="F462" t="str">
        <f>IF(E462&gt;=D462,"endirim yoxdur","Endirim" &amp;" "&amp; VLOOKUP('4.Endirim2'!B462,'4.Endirim'!$E$4:$M$1948,7,FALSE))</f>
        <v>Endirim 62</v>
      </c>
      <c r="G462" t="str">
        <f t="shared" si="7"/>
        <v>cam14</v>
      </c>
      <c r="J462" s="4" t="s">
        <v>93</v>
      </c>
      <c r="K462" s="4" t="s">
        <v>4</v>
      </c>
      <c r="L462" s="12">
        <f>_xlfn.MAXIFS(data[GƏLİR],data[id_customer],'4.Endirim2'!B462)</f>
        <v>62</v>
      </c>
    </row>
    <row r="463" spans="2:12" x14ac:dyDescent="0.25">
      <c r="B463" s="17" t="s">
        <v>1893</v>
      </c>
      <c r="C463" s="1">
        <f>VLOOKUP('4.Endirim2'!B463,'4.Endirim'!$E$3:$M$1948,6,FALSE)</f>
        <v>44880</v>
      </c>
      <c r="D463">
        <f>VLOOKUP('4.Endirim2'!B463,'4.Endirim'!$E$3:$M$1948,7,FALSE)</f>
        <v>75</v>
      </c>
      <c r="E463">
        <f>VLOOKUP('4.Endirim2'!B463,'4.Endirim'!$E$3:$M$1948,8,FALSE)</f>
        <v>75</v>
      </c>
      <c r="F463" t="str">
        <f>IF(E463&gt;=D463,"endirim yoxdur","Endirim" &amp;" "&amp; VLOOKUP('4.Endirim2'!B463,'4.Endirim'!$E$4:$M$1948,7,FALSE))</f>
        <v>endirim yoxdur</v>
      </c>
      <c r="G463" t="str">
        <f t="shared" si="7"/>
        <v>cam09</v>
      </c>
      <c r="J463" s="4" t="s">
        <v>101</v>
      </c>
      <c r="K463" s="4" t="s">
        <v>4</v>
      </c>
      <c r="L463" s="12">
        <f>_xlfn.MAXIFS(data[GƏLİR],data[id_customer],'4.Endirim2'!B463)</f>
        <v>75</v>
      </c>
    </row>
    <row r="464" spans="2:12" x14ac:dyDescent="0.25">
      <c r="B464" s="17" t="s">
        <v>1897</v>
      </c>
      <c r="C464" s="1">
        <f>VLOOKUP('4.Endirim2'!B464,'4.Endirim'!$E$3:$M$1948,6,FALSE)</f>
        <v>45034</v>
      </c>
      <c r="D464">
        <f>VLOOKUP('4.Endirim2'!B464,'4.Endirim'!$E$3:$M$1948,7,FALSE)</f>
        <v>62</v>
      </c>
      <c r="E464">
        <f>VLOOKUP('4.Endirim2'!B464,'4.Endirim'!$E$3:$M$1948,8,FALSE)</f>
        <v>62</v>
      </c>
      <c r="F464" t="str">
        <f>IF(E464&gt;=D464,"endirim yoxdur","Endirim" &amp;" "&amp; VLOOKUP('4.Endirim2'!B464,'4.Endirim'!$E$4:$M$1948,7,FALSE))</f>
        <v>endirim yoxdur</v>
      </c>
      <c r="G464" t="str">
        <f t="shared" si="7"/>
        <v>cam16</v>
      </c>
      <c r="J464" s="4" t="s">
        <v>113</v>
      </c>
      <c r="K464" s="4" t="s">
        <v>14</v>
      </c>
      <c r="L464" s="12">
        <f>_xlfn.MAXIFS(data[GƏLİR],data[id_customer],'4.Endirim2'!B464)</f>
        <v>62</v>
      </c>
    </row>
    <row r="465" spans="2:12" x14ac:dyDescent="0.25">
      <c r="B465" s="17" t="s">
        <v>1901</v>
      </c>
      <c r="C465" s="1">
        <f>VLOOKUP('4.Endirim2'!B465,'4.Endirim'!$E$3:$M$1948,6,FALSE)</f>
        <v>44974</v>
      </c>
      <c r="D465">
        <f>VLOOKUP('4.Endirim2'!B465,'4.Endirim'!$E$3:$M$1948,7,FALSE)</f>
        <v>66</v>
      </c>
      <c r="E465">
        <f>VLOOKUP('4.Endirim2'!B465,'4.Endirim'!$E$3:$M$1948,8,FALSE)</f>
        <v>10</v>
      </c>
      <c r="F465" t="str">
        <f>IF(E465&gt;=D465,"endirim yoxdur","Endirim" &amp;" "&amp; VLOOKUP('4.Endirim2'!B465,'4.Endirim'!$E$4:$M$1948,7,FALSE))</f>
        <v>Endirim 66</v>
      </c>
      <c r="G465" t="str">
        <f t="shared" si="7"/>
        <v>cam01</v>
      </c>
      <c r="J465" s="4" t="s">
        <v>121</v>
      </c>
      <c r="K465" s="4" t="s">
        <v>4</v>
      </c>
      <c r="L465" s="12">
        <f>_xlfn.MAXIFS(data[GƏLİR],data[id_customer],'4.Endirim2'!B465)</f>
        <v>66</v>
      </c>
    </row>
    <row r="466" spans="2:12" x14ac:dyDescent="0.25">
      <c r="B466" s="17" t="s">
        <v>1905</v>
      </c>
      <c r="C466" s="1">
        <f>VLOOKUP('4.Endirim2'!B466,'4.Endirim'!$E$3:$M$1948,6,FALSE)</f>
        <v>44696</v>
      </c>
      <c r="D466">
        <f>VLOOKUP('4.Endirim2'!B466,'4.Endirim'!$E$3:$M$1948,7,FALSE)</f>
        <v>62</v>
      </c>
      <c r="E466">
        <f>VLOOKUP('4.Endirim2'!B466,'4.Endirim'!$E$3:$M$1948,8,FALSE)</f>
        <v>62</v>
      </c>
      <c r="F466" t="str">
        <f>IF(E466&gt;=D466,"endirim yoxdur","Endirim" &amp;" "&amp; VLOOKUP('4.Endirim2'!B466,'4.Endirim'!$E$4:$M$1948,7,FALSE))</f>
        <v>endirim yoxdur</v>
      </c>
      <c r="G466" t="str">
        <f t="shared" si="7"/>
        <v>cam14</v>
      </c>
      <c r="J466" s="4" t="s">
        <v>125</v>
      </c>
      <c r="K466" s="4" t="s">
        <v>4</v>
      </c>
      <c r="L466" s="12">
        <f>_xlfn.MAXIFS(data[GƏLİR],data[id_customer],'4.Endirim2'!B466)</f>
        <v>62</v>
      </c>
    </row>
    <row r="467" spans="2:12" x14ac:dyDescent="0.25">
      <c r="B467" s="17" t="s">
        <v>1909</v>
      </c>
      <c r="C467" s="1">
        <f>VLOOKUP('4.Endirim2'!B467,'4.Endirim'!$E$3:$M$1948,6,FALSE)</f>
        <v>44857</v>
      </c>
      <c r="D467">
        <f>VLOOKUP('4.Endirim2'!B467,'4.Endirim'!$E$3:$M$1948,7,FALSE)</f>
        <v>62</v>
      </c>
      <c r="E467">
        <f>VLOOKUP('4.Endirim2'!B467,'4.Endirim'!$E$3:$M$1948,8,FALSE)</f>
        <v>62</v>
      </c>
      <c r="F467" t="str">
        <f>IF(E467&gt;=D467,"endirim yoxdur","Endirim" &amp;" "&amp; VLOOKUP('4.Endirim2'!B467,'4.Endirim'!$E$4:$M$1948,7,FALSE))</f>
        <v>endirim yoxdur</v>
      </c>
      <c r="G467" t="str">
        <f t="shared" si="7"/>
        <v>cam14</v>
      </c>
      <c r="J467" s="4" t="s">
        <v>141</v>
      </c>
      <c r="K467" s="4" t="s">
        <v>14</v>
      </c>
      <c r="L467" s="12">
        <f>_xlfn.MAXIFS(data[GƏLİR],data[id_customer],'4.Endirim2'!B467)</f>
        <v>62</v>
      </c>
    </row>
    <row r="468" spans="2:12" x14ac:dyDescent="0.25">
      <c r="B468" s="18" t="s">
        <v>1913</v>
      </c>
      <c r="C468" s="1">
        <f>VLOOKUP('4.Endirim2'!B468,'4.Endirim'!$E$3:$M$1948,6,FALSE)</f>
        <v>44799</v>
      </c>
      <c r="D468">
        <f>VLOOKUP('4.Endirim2'!B468,'4.Endirim'!$E$3:$M$1948,7,FALSE)</f>
        <v>62</v>
      </c>
      <c r="E468">
        <f>VLOOKUP('4.Endirim2'!B468,'4.Endirim'!$E$3:$M$1948,8,FALSE)</f>
        <v>14</v>
      </c>
      <c r="F468" t="str">
        <f>IF(E468&gt;=D468,"endirim yoxdur","Endirim" &amp;" "&amp; VLOOKUP('4.Endirim2'!B468,'4.Endirim'!$E$4:$M$1948,7,FALSE))</f>
        <v>Endirim 62</v>
      </c>
      <c r="G468" t="str">
        <f t="shared" si="7"/>
        <v>cam15</v>
      </c>
      <c r="J468" s="4" t="s">
        <v>145</v>
      </c>
      <c r="K468" s="4" t="s">
        <v>4</v>
      </c>
      <c r="L468" s="12">
        <f>_xlfn.MAXIFS(data[GƏLİR],data[id_customer],'4.Endirim2'!B468)</f>
        <v>62</v>
      </c>
    </row>
    <row r="469" spans="2:12" x14ac:dyDescent="0.25">
      <c r="B469" s="17" t="s">
        <v>1917</v>
      </c>
      <c r="C469" s="1">
        <f>VLOOKUP('4.Endirim2'!B469,'4.Endirim'!$E$3:$M$1948,6,FALSE)</f>
        <v>44922</v>
      </c>
      <c r="D469">
        <f>VLOOKUP('4.Endirim2'!B469,'4.Endirim'!$E$3:$M$1948,7,FALSE)</f>
        <v>65</v>
      </c>
      <c r="E469">
        <f>VLOOKUP('4.Endirim2'!B469,'4.Endirim'!$E$3:$M$1948,8,FALSE)</f>
        <v>65</v>
      </c>
      <c r="F469" t="str">
        <f>IF(E469&gt;=D469,"endirim yoxdur","Endirim" &amp;" "&amp; VLOOKUP('4.Endirim2'!B469,'4.Endirim'!$E$4:$M$1948,7,FALSE))</f>
        <v>endirim yoxdur</v>
      </c>
      <c r="G469" t="str">
        <f t="shared" si="7"/>
        <v>cam01</v>
      </c>
      <c r="J469" s="4" t="s">
        <v>193</v>
      </c>
      <c r="K469" s="4" t="s">
        <v>4</v>
      </c>
      <c r="L469" s="12">
        <f>_xlfn.MAXIFS(data[GƏLİR],data[id_customer],'4.Endirim2'!B469)</f>
        <v>65</v>
      </c>
    </row>
    <row r="470" spans="2:12" x14ac:dyDescent="0.25">
      <c r="B470" s="18" t="s">
        <v>1921</v>
      </c>
      <c r="C470" s="1">
        <f>VLOOKUP('4.Endirim2'!B470,'4.Endirim'!$E$3:$M$1948,6,FALSE)</f>
        <v>44665</v>
      </c>
      <c r="D470">
        <f>VLOOKUP('4.Endirim2'!B470,'4.Endirim'!$E$3:$M$1948,7,FALSE)</f>
        <v>75</v>
      </c>
      <c r="E470">
        <f>VLOOKUP('4.Endirim2'!B470,'4.Endirim'!$E$3:$M$1948,8,FALSE)</f>
        <v>75</v>
      </c>
      <c r="F470" t="str">
        <f>IF(E470&gt;=D470,"endirim yoxdur","Endirim" &amp;" "&amp; VLOOKUP('4.Endirim2'!B470,'4.Endirim'!$E$4:$M$1948,7,FALSE))</f>
        <v>endirim yoxdur</v>
      </c>
      <c r="G470" t="str">
        <f t="shared" si="7"/>
        <v>cam13</v>
      </c>
      <c r="J470" s="4" t="s">
        <v>201</v>
      </c>
      <c r="K470" s="4" t="s">
        <v>14</v>
      </c>
      <c r="L470" s="12">
        <f>_xlfn.MAXIFS(data[GƏLİR],data[id_customer],'4.Endirim2'!B470)</f>
        <v>75</v>
      </c>
    </row>
    <row r="471" spans="2:12" x14ac:dyDescent="0.25">
      <c r="B471" s="17" t="s">
        <v>1925</v>
      </c>
      <c r="C471" s="1">
        <f>VLOOKUP('4.Endirim2'!B471,'4.Endirim'!$E$3:$M$1948,6,FALSE)</f>
        <v>45036</v>
      </c>
      <c r="D471">
        <f>VLOOKUP('4.Endirim2'!B471,'4.Endirim'!$E$3:$M$1948,7,FALSE)</f>
        <v>75</v>
      </c>
      <c r="E471">
        <f>VLOOKUP('4.Endirim2'!B471,'4.Endirim'!$E$3:$M$1948,8,FALSE)</f>
        <v>27</v>
      </c>
      <c r="F471" t="str">
        <f>IF(E471&gt;=D471,"endirim yoxdur","Endirim" &amp;" "&amp; VLOOKUP('4.Endirim2'!B471,'4.Endirim'!$E$4:$M$1948,7,FALSE))</f>
        <v>Endirim 75</v>
      </c>
      <c r="G471" t="str">
        <f t="shared" si="7"/>
        <v>cam08</v>
      </c>
      <c r="J471" s="4" t="s">
        <v>205</v>
      </c>
      <c r="K471" s="4" t="s">
        <v>14</v>
      </c>
      <c r="L471" s="12">
        <f>_xlfn.MAXIFS(data[GƏLİR],data[id_customer],'4.Endirim2'!B471)</f>
        <v>75</v>
      </c>
    </row>
    <row r="472" spans="2:12" x14ac:dyDescent="0.25">
      <c r="B472" s="17" t="s">
        <v>1929</v>
      </c>
      <c r="C472" s="1">
        <f>VLOOKUP('4.Endirim2'!B472,'4.Endirim'!$E$3:$M$1948,6,FALSE)</f>
        <v>44996</v>
      </c>
      <c r="D472">
        <f>VLOOKUP('4.Endirim2'!B472,'4.Endirim'!$E$3:$M$1948,7,FALSE)</f>
        <v>75</v>
      </c>
      <c r="E472">
        <f>VLOOKUP('4.Endirim2'!B472,'4.Endirim'!$E$3:$M$1948,8,FALSE)</f>
        <v>25</v>
      </c>
      <c r="F472" t="str">
        <f>IF(E472&gt;=D472,"endirim yoxdur","Endirim" &amp;" "&amp; VLOOKUP('4.Endirim2'!B472,'4.Endirim'!$E$4:$M$1948,7,FALSE))</f>
        <v>Endirim 75</v>
      </c>
      <c r="G472" t="str">
        <f t="shared" si="7"/>
        <v>cam07</v>
      </c>
      <c r="J472" s="4" t="s">
        <v>249</v>
      </c>
      <c r="K472" s="4" t="s">
        <v>14</v>
      </c>
      <c r="L472" s="12">
        <f>_xlfn.MAXIFS(data[GƏLİR],data[id_customer],'4.Endirim2'!B472)</f>
        <v>75</v>
      </c>
    </row>
    <row r="473" spans="2:12" x14ac:dyDescent="0.25">
      <c r="B473" s="18" t="s">
        <v>1933</v>
      </c>
      <c r="C473" s="1">
        <f>VLOOKUP('4.Endirim2'!B473,'4.Endirim'!$E$3:$M$1948,6,FALSE)</f>
        <v>45040</v>
      </c>
      <c r="D473">
        <f>VLOOKUP('4.Endirim2'!B473,'4.Endirim'!$E$3:$M$1948,7,FALSE)</f>
        <v>66</v>
      </c>
      <c r="E473">
        <f>VLOOKUP('4.Endirim2'!B473,'4.Endirim'!$E$3:$M$1948,8,FALSE)</f>
        <v>62</v>
      </c>
      <c r="F473" t="str">
        <f>IF(E473&gt;=D473,"endirim yoxdur","Endirim" &amp;" "&amp; VLOOKUP('4.Endirim2'!B473,'4.Endirim'!$E$4:$M$1948,7,FALSE))</f>
        <v>Endirim 66</v>
      </c>
      <c r="G473" t="str">
        <f t="shared" si="7"/>
        <v>cam03</v>
      </c>
      <c r="J473" s="4" t="s">
        <v>253</v>
      </c>
      <c r="K473" s="4" t="s">
        <v>4</v>
      </c>
      <c r="L473" s="12">
        <f>_xlfn.MAXIFS(data[GƏLİR],data[id_customer],'4.Endirim2'!B473)</f>
        <v>66</v>
      </c>
    </row>
    <row r="474" spans="2:12" x14ac:dyDescent="0.25">
      <c r="B474" s="18" t="s">
        <v>1937</v>
      </c>
      <c r="C474" s="1">
        <f>VLOOKUP('4.Endirim2'!B474,'4.Endirim'!$E$3:$M$1948,6,FALSE)</f>
        <v>45037</v>
      </c>
      <c r="D474">
        <f>VLOOKUP('4.Endirim2'!B474,'4.Endirim'!$E$3:$M$1948,7,FALSE)</f>
        <v>26</v>
      </c>
      <c r="E474">
        <f>VLOOKUP('4.Endirim2'!B474,'4.Endirim'!$E$3:$M$1948,8,FALSE)</f>
        <v>26</v>
      </c>
      <c r="F474" t="str">
        <f>IF(E474&gt;=D474,"endirim yoxdur","Endirim" &amp;" "&amp; VLOOKUP('4.Endirim2'!B474,'4.Endirim'!$E$4:$M$1948,7,FALSE))</f>
        <v>endirim yoxdur</v>
      </c>
      <c r="G474" t="str">
        <f t="shared" si="7"/>
        <v>cam13</v>
      </c>
      <c r="J474" s="4" t="s">
        <v>261</v>
      </c>
      <c r="K474" s="4" t="s">
        <v>14</v>
      </c>
      <c r="L474" s="12">
        <f>_xlfn.MAXIFS(data[GƏLİR],data[id_customer],'4.Endirim2'!B474)</f>
        <v>26</v>
      </c>
    </row>
    <row r="475" spans="2:12" x14ac:dyDescent="0.25">
      <c r="B475" s="18" t="s">
        <v>1941</v>
      </c>
      <c r="C475" s="1">
        <f>VLOOKUP('4.Endirim2'!B475,'4.Endirim'!$E$3:$M$1948,6,FALSE)</f>
        <v>44913</v>
      </c>
      <c r="D475">
        <f>VLOOKUP('4.Endirim2'!B475,'4.Endirim'!$E$3:$M$1948,7,FALSE)</f>
        <v>62</v>
      </c>
      <c r="E475">
        <f>VLOOKUP('4.Endirim2'!B475,'4.Endirim'!$E$3:$M$1948,8,FALSE)</f>
        <v>10</v>
      </c>
      <c r="F475" t="str">
        <f>IF(E475&gt;=D475,"endirim yoxdur","Endirim" &amp;" "&amp; VLOOKUP('4.Endirim2'!B475,'4.Endirim'!$E$4:$M$1948,7,FALSE))</f>
        <v>Endirim 62</v>
      </c>
      <c r="G475" t="str">
        <f t="shared" si="7"/>
        <v>cam01</v>
      </c>
      <c r="J475" s="4" t="s">
        <v>265</v>
      </c>
      <c r="K475" s="4" t="s">
        <v>4</v>
      </c>
      <c r="L475" s="12">
        <f>_xlfn.MAXIFS(data[GƏLİR],data[id_customer],'4.Endirim2'!B475)</f>
        <v>62</v>
      </c>
    </row>
    <row r="476" spans="2:12" x14ac:dyDescent="0.25">
      <c r="B476" s="18" t="s">
        <v>1945</v>
      </c>
      <c r="C476" s="1">
        <f>VLOOKUP('4.Endirim2'!B476,'4.Endirim'!$E$3:$M$1948,6,FALSE)</f>
        <v>44781</v>
      </c>
      <c r="D476">
        <f>VLOOKUP('4.Endirim2'!B476,'4.Endirim'!$E$3:$M$1948,7,FALSE)</f>
        <v>26</v>
      </c>
      <c r="E476">
        <f>VLOOKUP('4.Endirim2'!B476,'4.Endirim'!$E$3:$M$1948,8,FALSE)</f>
        <v>14</v>
      </c>
      <c r="F476" t="str">
        <f>IF(E476&gt;=D476,"endirim yoxdur","Endirim" &amp;" "&amp; VLOOKUP('4.Endirim2'!B476,'4.Endirim'!$E$4:$M$1948,7,FALSE))</f>
        <v>Endirim 26</v>
      </c>
      <c r="G476" t="str">
        <f t="shared" si="7"/>
        <v>cam04</v>
      </c>
      <c r="J476" s="4" t="s">
        <v>269</v>
      </c>
      <c r="K476" s="4" t="s">
        <v>14</v>
      </c>
      <c r="L476" s="12">
        <f>_xlfn.MAXIFS(data[GƏLİR],data[id_customer],'4.Endirim2'!B476)</f>
        <v>26</v>
      </c>
    </row>
    <row r="477" spans="2:12" x14ac:dyDescent="0.25">
      <c r="B477" s="17" t="s">
        <v>1949</v>
      </c>
      <c r="C477" s="1">
        <f>VLOOKUP('4.Endirim2'!B477,'4.Endirim'!$E$3:$M$1948,6,FALSE)</f>
        <v>44731</v>
      </c>
      <c r="D477">
        <f>VLOOKUP('4.Endirim2'!B477,'4.Endirim'!$E$3:$M$1948,7,FALSE)</f>
        <v>16</v>
      </c>
      <c r="E477">
        <f>VLOOKUP('4.Endirim2'!B477,'4.Endirim'!$E$3:$M$1948,8,FALSE)</f>
        <v>13</v>
      </c>
      <c r="F477" t="str">
        <f>IF(E477&gt;=D477,"endirim yoxdur","Endirim" &amp;" "&amp; VLOOKUP('4.Endirim2'!B477,'4.Endirim'!$E$4:$M$1948,7,FALSE))</f>
        <v>Endirim 16</v>
      </c>
      <c r="G477" t="str">
        <f t="shared" si="7"/>
        <v>cam06</v>
      </c>
      <c r="J477" s="4" t="s">
        <v>289</v>
      </c>
      <c r="K477" s="4" t="s">
        <v>4</v>
      </c>
      <c r="L477" s="12">
        <f>_xlfn.MAXIFS(data[GƏLİR],data[id_customer],'4.Endirim2'!B477)</f>
        <v>16</v>
      </c>
    </row>
    <row r="478" spans="2:12" x14ac:dyDescent="0.25">
      <c r="B478" s="17" t="s">
        <v>1953</v>
      </c>
      <c r="C478" s="1">
        <f>VLOOKUP('4.Endirim2'!B478,'4.Endirim'!$E$3:$M$1948,6,FALSE)</f>
        <v>44916</v>
      </c>
      <c r="D478">
        <f>VLOOKUP('4.Endirim2'!B478,'4.Endirim'!$E$3:$M$1948,7,FALSE)</f>
        <v>25</v>
      </c>
      <c r="E478">
        <f>VLOOKUP('4.Endirim2'!B478,'4.Endirim'!$E$3:$M$1948,8,FALSE)</f>
        <v>25</v>
      </c>
      <c r="F478" t="str">
        <f>IF(E478&gt;=D478,"endirim yoxdur","Endirim" &amp;" "&amp; VLOOKUP('4.Endirim2'!B478,'4.Endirim'!$E$4:$M$1948,7,FALSE))</f>
        <v>endirim yoxdur</v>
      </c>
      <c r="G478" t="str">
        <f t="shared" si="7"/>
        <v>cam13</v>
      </c>
      <c r="J478" s="4" t="s">
        <v>293</v>
      </c>
      <c r="K478" s="4" t="s">
        <v>14</v>
      </c>
      <c r="L478" s="12">
        <f>_xlfn.MAXIFS(data[GƏLİR],data[id_customer],'4.Endirim2'!B478)</f>
        <v>25</v>
      </c>
    </row>
    <row r="479" spans="2:12" x14ac:dyDescent="0.25">
      <c r="B479" s="18" t="s">
        <v>1957</v>
      </c>
      <c r="C479" s="1">
        <f>VLOOKUP('4.Endirim2'!B479,'4.Endirim'!$E$3:$M$1948,6,FALSE)</f>
        <v>44753</v>
      </c>
      <c r="D479">
        <f>VLOOKUP('4.Endirim2'!B479,'4.Endirim'!$E$3:$M$1948,7,FALSE)</f>
        <v>66</v>
      </c>
      <c r="E479">
        <f>VLOOKUP('4.Endirim2'!B479,'4.Endirim'!$E$3:$M$1948,8,FALSE)</f>
        <v>26</v>
      </c>
      <c r="F479" t="str">
        <f>IF(E479&gt;=D479,"endirim yoxdur","Endirim" &amp;" "&amp; VLOOKUP('4.Endirim2'!B479,'4.Endirim'!$E$4:$M$1948,7,FALSE))</f>
        <v>Endirim 66</v>
      </c>
      <c r="G479" t="str">
        <f t="shared" si="7"/>
        <v>cam04</v>
      </c>
      <c r="J479" s="4" t="s">
        <v>309</v>
      </c>
      <c r="K479" s="4" t="s">
        <v>14</v>
      </c>
      <c r="L479" s="12">
        <f>_xlfn.MAXIFS(data[GƏLİR],data[id_customer],'4.Endirim2'!B479)</f>
        <v>66</v>
      </c>
    </row>
    <row r="480" spans="2:12" x14ac:dyDescent="0.25">
      <c r="B480" s="18" t="s">
        <v>1961</v>
      </c>
      <c r="C480" s="1">
        <f>VLOOKUP('4.Endirim2'!B480,'4.Endirim'!$E$3:$M$1948,6,FALSE)</f>
        <v>44956</v>
      </c>
      <c r="D480">
        <f>VLOOKUP('4.Endirim2'!B480,'4.Endirim'!$E$3:$M$1948,7,FALSE)</f>
        <v>65</v>
      </c>
      <c r="E480">
        <f>VLOOKUP('4.Endirim2'!B480,'4.Endirim'!$E$3:$M$1948,8,FALSE)</f>
        <v>65</v>
      </c>
      <c r="F480" t="str">
        <f>IF(E480&gt;=D480,"endirim yoxdur","Endirim" &amp;" "&amp; VLOOKUP('4.Endirim2'!B480,'4.Endirim'!$E$4:$M$1948,7,FALSE))</f>
        <v>endirim yoxdur</v>
      </c>
      <c r="G480" t="str">
        <f t="shared" si="7"/>
        <v>cam13</v>
      </c>
      <c r="J480" s="4" t="s">
        <v>317</v>
      </c>
      <c r="K480" s="4" t="s">
        <v>14</v>
      </c>
      <c r="L480" s="12">
        <f>_xlfn.MAXIFS(data[GƏLİR],data[id_customer],'4.Endirim2'!B480)</f>
        <v>65</v>
      </c>
    </row>
    <row r="481" spans="2:12" x14ac:dyDescent="0.25">
      <c r="B481" s="17" t="s">
        <v>1965</v>
      </c>
      <c r="C481" s="1">
        <f>VLOOKUP('4.Endirim2'!B481,'4.Endirim'!$E$3:$M$1948,6,FALSE)</f>
        <v>44857</v>
      </c>
      <c r="D481">
        <f>VLOOKUP('4.Endirim2'!B481,'4.Endirim'!$E$3:$M$1948,7,FALSE)</f>
        <v>75</v>
      </c>
      <c r="E481">
        <f>VLOOKUP('4.Endirim2'!B481,'4.Endirim'!$E$3:$M$1948,8,FALSE)</f>
        <v>75</v>
      </c>
      <c r="F481" t="str">
        <f>IF(E481&gt;=D481,"endirim yoxdur","Endirim" &amp;" "&amp; VLOOKUP('4.Endirim2'!B481,'4.Endirim'!$E$4:$M$1948,7,FALSE))</f>
        <v>endirim yoxdur</v>
      </c>
      <c r="G481" t="str">
        <f t="shared" si="7"/>
        <v>cam12</v>
      </c>
      <c r="J481" s="4" t="s">
        <v>333</v>
      </c>
      <c r="K481" s="4" t="s">
        <v>4</v>
      </c>
      <c r="L481" s="12">
        <f>_xlfn.MAXIFS(data[GƏLİR],data[id_customer],'4.Endirim2'!B481)</f>
        <v>75</v>
      </c>
    </row>
    <row r="482" spans="2:12" x14ac:dyDescent="0.25">
      <c r="B482" s="17" t="s">
        <v>1969</v>
      </c>
      <c r="C482" s="1">
        <f>VLOOKUP('4.Endirim2'!B482,'4.Endirim'!$E$3:$M$1948,6,FALSE)</f>
        <v>44577</v>
      </c>
      <c r="D482">
        <f>VLOOKUP('4.Endirim2'!B482,'4.Endirim'!$E$3:$M$1948,7,FALSE)</f>
        <v>26</v>
      </c>
      <c r="E482">
        <f>VLOOKUP('4.Endirim2'!B482,'4.Endirim'!$E$3:$M$1948,8,FALSE)</f>
        <v>26</v>
      </c>
      <c r="F482" t="str">
        <f>IF(E482&gt;=D482,"endirim yoxdur","Endirim" &amp;" "&amp; VLOOKUP('4.Endirim2'!B482,'4.Endirim'!$E$4:$M$1948,7,FALSE))</f>
        <v>endirim yoxdur</v>
      </c>
      <c r="G482" t="str">
        <f t="shared" si="7"/>
        <v>cam02</v>
      </c>
      <c r="J482" s="4" t="s">
        <v>341</v>
      </c>
      <c r="K482" s="4" t="s">
        <v>14</v>
      </c>
      <c r="L482" s="12">
        <f>_xlfn.MAXIFS(data[GƏLİR],data[id_customer],'4.Endirim2'!B482)</f>
        <v>26</v>
      </c>
    </row>
    <row r="483" spans="2:12" x14ac:dyDescent="0.25">
      <c r="B483" s="18" t="s">
        <v>1973</v>
      </c>
      <c r="C483" s="1">
        <f>VLOOKUP('4.Endirim2'!B483,'4.Endirim'!$E$3:$M$1948,6,FALSE)</f>
        <v>44745</v>
      </c>
      <c r="D483">
        <f>VLOOKUP('4.Endirim2'!B483,'4.Endirim'!$E$3:$M$1948,7,FALSE)</f>
        <v>25</v>
      </c>
      <c r="E483">
        <f>VLOOKUP('4.Endirim2'!B483,'4.Endirim'!$E$3:$M$1948,8,FALSE)</f>
        <v>10</v>
      </c>
      <c r="F483" t="str">
        <f>IF(E483&gt;=D483,"endirim yoxdur","Endirim" &amp;" "&amp; VLOOKUP('4.Endirim2'!B483,'4.Endirim'!$E$4:$M$1948,7,FALSE))</f>
        <v>Endirim 25</v>
      </c>
      <c r="G483" t="str">
        <f t="shared" si="7"/>
        <v>cam13</v>
      </c>
      <c r="J483" s="4" t="s">
        <v>373</v>
      </c>
      <c r="K483" s="4" t="s">
        <v>14</v>
      </c>
      <c r="L483" s="12">
        <f>_xlfn.MAXIFS(data[GƏLİR],data[id_customer],'4.Endirim2'!B483)</f>
        <v>25</v>
      </c>
    </row>
    <row r="484" spans="2:12" x14ac:dyDescent="0.25">
      <c r="B484" s="17" t="s">
        <v>1977</v>
      </c>
      <c r="C484" s="1">
        <f>VLOOKUP('4.Endirim2'!B484,'4.Endirim'!$E$3:$M$1948,6,FALSE)</f>
        <v>44883</v>
      </c>
      <c r="D484">
        <f>VLOOKUP('4.Endirim2'!B484,'4.Endirim'!$E$3:$M$1948,7,FALSE)</f>
        <v>62</v>
      </c>
      <c r="E484">
        <f>VLOOKUP('4.Endirim2'!B484,'4.Endirim'!$E$3:$M$1948,8,FALSE)</f>
        <v>25</v>
      </c>
      <c r="F484" t="str">
        <f>IF(E484&gt;=D484,"endirim yoxdur","Endirim" &amp;" "&amp; VLOOKUP('4.Endirim2'!B484,'4.Endirim'!$E$4:$M$1948,7,FALSE))</f>
        <v>Endirim 62</v>
      </c>
      <c r="G484" t="str">
        <f t="shared" si="7"/>
        <v>cam07</v>
      </c>
      <c r="J484" s="4" t="s">
        <v>389</v>
      </c>
      <c r="K484" s="4" t="s">
        <v>4</v>
      </c>
      <c r="L484" s="12">
        <f>_xlfn.MAXIFS(data[GƏLİR],data[id_customer],'4.Endirim2'!B484)</f>
        <v>62</v>
      </c>
    </row>
    <row r="485" spans="2:12" x14ac:dyDescent="0.25">
      <c r="B485" s="17" t="s">
        <v>1981</v>
      </c>
      <c r="C485" s="1">
        <f>VLOOKUP('4.Endirim2'!B485,'4.Endirim'!$E$3:$M$1948,6,FALSE)</f>
        <v>45021</v>
      </c>
      <c r="D485">
        <f>VLOOKUP('4.Endirim2'!B485,'4.Endirim'!$E$3:$M$1948,7,FALSE)</f>
        <v>27</v>
      </c>
      <c r="E485">
        <f>VLOOKUP('4.Endirim2'!B485,'4.Endirim'!$E$3:$M$1948,8,FALSE)</f>
        <v>27</v>
      </c>
      <c r="F485" t="str">
        <f>IF(E485&gt;=D485,"endirim yoxdur","Endirim" &amp;" "&amp; VLOOKUP('4.Endirim2'!B485,'4.Endirim'!$E$4:$M$1948,7,FALSE))</f>
        <v>endirim yoxdur</v>
      </c>
      <c r="G485" t="str">
        <f t="shared" si="7"/>
        <v>cam08</v>
      </c>
      <c r="J485" s="4" t="s">
        <v>401</v>
      </c>
      <c r="K485" s="4" t="s">
        <v>4</v>
      </c>
      <c r="L485" s="12">
        <f>_xlfn.MAXIFS(data[GƏLİR],data[id_customer],'4.Endirim2'!B485)</f>
        <v>27</v>
      </c>
    </row>
    <row r="486" spans="2:12" x14ac:dyDescent="0.25">
      <c r="B486" s="17" t="s">
        <v>1985</v>
      </c>
      <c r="C486" s="1">
        <f>VLOOKUP('4.Endirim2'!B486,'4.Endirim'!$E$3:$M$1948,6,FALSE)</f>
        <v>44821</v>
      </c>
      <c r="D486">
        <f>VLOOKUP('4.Endirim2'!B486,'4.Endirim'!$E$3:$M$1948,7,FALSE)</f>
        <v>25</v>
      </c>
      <c r="E486">
        <f>VLOOKUP('4.Endirim2'!B486,'4.Endirim'!$E$3:$M$1948,8,FALSE)</f>
        <v>16</v>
      </c>
      <c r="F486" t="str">
        <f>IF(E486&gt;=D486,"endirim yoxdur","Endirim" &amp;" "&amp; VLOOKUP('4.Endirim2'!B486,'4.Endirim'!$E$4:$M$1948,7,FALSE))</f>
        <v>Endirim 25</v>
      </c>
      <c r="G486" t="str">
        <f t="shared" si="7"/>
        <v>cam13</v>
      </c>
      <c r="J486" s="4" t="s">
        <v>401</v>
      </c>
      <c r="K486" s="4" t="s">
        <v>14</v>
      </c>
      <c r="L486" s="12">
        <f>_xlfn.MAXIFS(data[GƏLİR],data[id_customer],'4.Endirim2'!B486)</f>
        <v>25</v>
      </c>
    </row>
    <row r="487" spans="2:12" x14ac:dyDescent="0.25">
      <c r="B487" s="17" t="s">
        <v>1989</v>
      </c>
      <c r="C487" s="1">
        <f>VLOOKUP('4.Endirim2'!B487,'4.Endirim'!$E$3:$M$1948,6,FALSE)</f>
        <v>44894</v>
      </c>
      <c r="D487">
        <f>VLOOKUP('4.Endirim2'!B487,'4.Endirim'!$E$3:$M$1948,7,FALSE)</f>
        <v>25</v>
      </c>
      <c r="E487">
        <f>VLOOKUP('4.Endirim2'!B487,'4.Endirim'!$E$3:$M$1948,8,FALSE)</f>
        <v>16</v>
      </c>
      <c r="F487" t="str">
        <f>IF(E487&gt;=D487,"endirim yoxdur","Endirim" &amp;" "&amp; VLOOKUP('4.Endirim2'!B487,'4.Endirim'!$E$4:$M$1948,7,FALSE))</f>
        <v>Endirim 25</v>
      </c>
      <c r="G487" t="str">
        <f t="shared" si="7"/>
        <v>cam07</v>
      </c>
      <c r="J487" s="4" t="s">
        <v>405</v>
      </c>
      <c r="K487" s="4" t="s">
        <v>4</v>
      </c>
      <c r="L487" s="12">
        <f>_xlfn.MAXIFS(data[GƏLİR],data[id_customer],'4.Endirim2'!B487)</f>
        <v>25</v>
      </c>
    </row>
    <row r="488" spans="2:12" x14ac:dyDescent="0.25">
      <c r="B488" s="18" t="s">
        <v>1993</v>
      </c>
      <c r="C488" s="1">
        <f>VLOOKUP('4.Endirim2'!B488,'4.Endirim'!$E$3:$M$1948,6,FALSE)</f>
        <v>44944</v>
      </c>
      <c r="D488">
        <f>VLOOKUP('4.Endirim2'!B488,'4.Endirim'!$E$3:$M$1948,7,FALSE)</f>
        <v>26</v>
      </c>
      <c r="E488">
        <f>VLOOKUP('4.Endirim2'!B488,'4.Endirim'!$E$3:$M$1948,8,FALSE)</f>
        <v>26</v>
      </c>
      <c r="F488" t="str">
        <f>IF(E488&gt;=D488,"endirim yoxdur","Endirim" &amp;" "&amp; VLOOKUP('4.Endirim2'!B488,'4.Endirim'!$E$4:$M$1948,7,FALSE))</f>
        <v>endirim yoxdur</v>
      </c>
      <c r="G488" t="str">
        <f t="shared" si="7"/>
        <v>cam02</v>
      </c>
      <c r="J488" s="4" t="s">
        <v>409</v>
      </c>
      <c r="K488" s="4" t="s">
        <v>4</v>
      </c>
      <c r="L488" s="12">
        <f>_xlfn.MAXIFS(data[GƏLİR],data[id_customer],'4.Endirim2'!B488)</f>
        <v>26</v>
      </c>
    </row>
    <row r="489" spans="2:12" x14ac:dyDescent="0.25">
      <c r="B489" s="18" t="s">
        <v>1997</v>
      </c>
      <c r="C489" s="1">
        <f>VLOOKUP('4.Endirim2'!B489,'4.Endirim'!$E$3:$M$1948,6,FALSE)</f>
        <v>45035</v>
      </c>
      <c r="D489">
        <f>VLOOKUP('4.Endirim2'!B489,'4.Endirim'!$E$3:$M$1948,7,FALSE)</f>
        <v>66</v>
      </c>
      <c r="E489">
        <f>VLOOKUP('4.Endirim2'!B489,'4.Endirim'!$E$3:$M$1948,8,FALSE)</f>
        <v>29</v>
      </c>
      <c r="F489" t="str">
        <f>IF(E489&gt;=D489,"endirim yoxdur","Endirim" &amp;" "&amp; VLOOKUP('4.Endirim2'!B489,'4.Endirim'!$E$4:$M$1948,7,FALSE))</f>
        <v>Endirim 66</v>
      </c>
      <c r="G489" t="str">
        <f t="shared" si="7"/>
        <v>cam17</v>
      </c>
      <c r="J489" s="4" t="s">
        <v>433</v>
      </c>
      <c r="K489" s="4" t="s">
        <v>14</v>
      </c>
      <c r="L489" s="12">
        <f>_xlfn.MAXIFS(data[GƏLİR],data[id_customer],'4.Endirim2'!B489)</f>
        <v>66</v>
      </c>
    </row>
    <row r="490" spans="2:12" x14ac:dyDescent="0.25">
      <c r="B490" s="17" t="s">
        <v>2001</v>
      </c>
      <c r="C490" s="1">
        <f>VLOOKUP('4.Endirim2'!B490,'4.Endirim'!$E$3:$M$1948,6,FALSE)</f>
        <v>45033</v>
      </c>
      <c r="D490">
        <f>VLOOKUP('4.Endirim2'!B490,'4.Endirim'!$E$3:$M$1948,7,FALSE)</f>
        <v>22</v>
      </c>
      <c r="E490">
        <f>VLOOKUP('4.Endirim2'!B490,'4.Endirim'!$E$3:$M$1948,8,FALSE)</f>
        <v>22</v>
      </c>
      <c r="F490" t="str">
        <f>IF(E490&gt;=D490,"endirim yoxdur","Endirim" &amp;" "&amp; VLOOKUP('4.Endirim2'!B490,'4.Endirim'!$E$4:$M$1948,7,FALSE))</f>
        <v>endirim yoxdur</v>
      </c>
      <c r="G490" t="str">
        <f t="shared" si="7"/>
        <v>cam06</v>
      </c>
      <c r="J490" s="4" t="s">
        <v>441</v>
      </c>
      <c r="K490" s="4" t="s">
        <v>4</v>
      </c>
      <c r="L490" s="12">
        <f>_xlfn.MAXIFS(data[GƏLİR],data[id_customer],'4.Endirim2'!B490)</f>
        <v>22</v>
      </c>
    </row>
    <row r="491" spans="2:12" x14ac:dyDescent="0.25">
      <c r="B491" s="18" t="s">
        <v>2005</v>
      </c>
      <c r="C491" s="1">
        <f>VLOOKUP('4.Endirim2'!B491,'4.Endirim'!$E$3:$M$1948,6,FALSE)</f>
        <v>44925</v>
      </c>
      <c r="D491">
        <f>VLOOKUP('4.Endirim2'!B491,'4.Endirim'!$E$3:$M$1948,7,FALSE)</f>
        <v>75</v>
      </c>
      <c r="E491">
        <f>VLOOKUP('4.Endirim2'!B491,'4.Endirim'!$E$3:$M$1948,8,FALSE)</f>
        <v>62</v>
      </c>
      <c r="F491" t="str">
        <f>IF(E491&gt;=D491,"endirim yoxdur","Endirim" &amp;" "&amp; VLOOKUP('4.Endirim2'!B491,'4.Endirim'!$E$4:$M$1948,7,FALSE))</f>
        <v>Endirim 75</v>
      </c>
      <c r="G491" t="str">
        <f t="shared" si="7"/>
        <v>cam03</v>
      </c>
      <c r="J491" s="4" t="s">
        <v>453</v>
      </c>
      <c r="K491" s="4" t="s">
        <v>4</v>
      </c>
      <c r="L491" s="12">
        <f>_xlfn.MAXIFS(data[GƏLİR],data[id_customer],'4.Endirim2'!B491)</f>
        <v>75</v>
      </c>
    </row>
    <row r="492" spans="2:12" x14ac:dyDescent="0.25">
      <c r="B492" s="17" t="s">
        <v>2009</v>
      </c>
      <c r="C492" s="1">
        <f>VLOOKUP('4.Endirim2'!B492,'4.Endirim'!$E$3:$M$1948,6,FALSE)</f>
        <v>44772</v>
      </c>
      <c r="D492">
        <f>VLOOKUP('4.Endirim2'!B492,'4.Endirim'!$E$3:$M$1948,7,FALSE)</f>
        <v>66</v>
      </c>
      <c r="E492">
        <f>VLOOKUP('4.Endirim2'!B492,'4.Endirim'!$E$3:$M$1948,8,FALSE)</f>
        <v>62</v>
      </c>
      <c r="F492" t="str">
        <f>IF(E492&gt;=D492,"endirim yoxdur","Endirim" &amp;" "&amp; VLOOKUP('4.Endirim2'!B492,'4.Endirim'!$E$4:$M$1948,7,FALSE))</f>
        <v>Endirim 66</v>
      </c>
      <c r="G492" t="str">
        <f t="shared" si="7"/>
        <v>cam11</v>
      </c>
      <c r="J492" s="4" t="s">
        <v>469</v>
      </c>
      <c r="K492" s="4" t="s">
        <v>14</v>
      </c>
      <c r="L492" s="12">
        <f>_xlfn.MAXIFS(data[GƏLİR],data[id_customer],'4.Endirim2'!B492)</f>
        <v>66</v>
      </c>
    </row>
    <row r="493" spans="2:12" x14ac:dyDescent="0.25">
      <c r="B493" s="18" t="s">
        <v>2013</v>
      </c>
      <c r="C493" s="1">
        <f>VLOOKUP('4.Endirim2'!B493,'4.Endirim'!$E$3:$M$1948,6,FALSE)</f>
        <v>44738</v>
      </c>
      <c r="D493">
        <f>VLOOKUP('4.Endirim2'!B493,'4.Endirim'!$E$3:$M$1948,7,FALSE)</f>
        <v>62</v>
      </c>
      <c r="E493">
        <f>VLOOKUP('4.Endirim2'!B493,'4.Endirim'!$E$3:$M$1948,8,FALSE)</f>
        <v>62</v>
      </c>
      <c r="F493" t="str">
        <f>IF(E493&gt;=D493,"endirim yoxdur","Endirim" &amp;" "&amp; VLOOKUP('4.Endirim2'!B493,'4.Endirim'!$E$4:$M$1948,7,FALSE))</f>
        <v>endirim yoxdur</v>
      </c>
      <c r="G493" t="str">
        <f t="shared" si="7"/>
        <v>cam15</v>
      </c>
      <c r="J493" s="4" t="s">
        <v>477</v>
      </c>
      <c r="K493" s="4" t="s">
        <v>4</v>
      </c>
      <c r="L493" s="12">
        <f>_xlfn.MAXIFS(data[GƏLİR],data[id_customer],'4.Endirim2'!B493)</f>
        <v>62</v>
      </c>
    </row>
    <row r="494" spans="2:12" x14ac:dyDescent="0.25">
      <c r="B494" s="17" t="s">
        <v>2017</v>
      </c>
      <c r="C494" s="1">
        <f>VLOOKUP('4.Endirim2'!B494,'4.Endirim'!$E$3:$M$1948,6,FALSE)</f>
        <v>45019</v>
      </c>
      <c r="D494">
        <f>VLOOKUP('4.Endirim2'!B494,'4.Endirim'!$E$3:$M$1948,7,FALSE)</f>
        <v>25</v>
      </c>
      <c r="E494">
        <f>VLOOKUP('4.Endirim2'!B494,'4.Endirim'!$E$3:$M$1948,8,FALSE)</f>
        <v>16</v>
      </c>
      <c r="F494" t="str">
        <f>IF(E494&gt;=D494,"endirim yoxdur","Endirim" &amp;" "&amp; VLOOKUP('4.Endirim2'!B494,'4.Endirim'!$E$4:$M$1948,7,FALSE))</f>
        <v>Endirim 25</v>
      </c>
      <c r="G494" t="str">
        <f t="shared" si="7"/>
        <v>cam13</v>
      </c>
      <c r="J494" s="4" t="s">
        <v>477</v>
      </c>
      <c r="K494" s="4" t="s">
        <v>14</v>
      </c>
      <c r="L494" s="12">
        <f>_xlfn.MAXIFS(data[GƏLİR],data[id_customer],'4.Endirim2'!B494)</f>
        <v>25</v>
      </c>
    </row>
    <row r="495" spans="2:12" x14ac:dyDescent="0.25">
      <c r="B495" s="17" t="s">
        <v>2021</v>
      </c>
      <c r="C495" s="1">
        <f>VLOOKUP('4.Endirim2'!B495,'4.Endirim'!$E$3:$M$1948,6,FALSE)</f>
        <v>44712</v>
      </c>
      <c r="D495">
        <f>VLOOKUP('4.Endirim2'!B495,'4.Endirim'!$E$3:$M$1948,7,FALSE)</f>
        <v>75</v>
      </c>
      <c r="E495">
        <f>VLOOKUP('4.Endirim2'!B495,'4.Endirim'!$E$3:$M$1948,8,FALSE)</f>
        <v>65</v>
      </c>
      <c r="F495" t="str">
        <f>IF(E495&gt;=D495,"endirim yoxdur","Endirim" &amp;" "&amp; VLOOKUP('4.Endirim2'!B495,'4.Endirim'!$E$4:$M$1948,7,FALSE))</f>
        <v>Endirim 75</v>
      </c>
      <c r="G495" t="str">
        <f t="shared" si="7"/>
        <v>cam12</v>
      </c>
      <c r="J495" s="4" t="s">
        <v>489</v>
      </c>
      <c r="K495" s="4" t="s">
        <v>4</v>
      </c>
      <c r="L495" s="12">
        <f>_xlfn.MAXIFS(data[GƏLİR],data[id_customer],'4.Endirim2'!B495)</f>
        <v>75</v>
      </c>
    </row>
    <row r="496" spans="2:12" x14ac:dyDescent="0.25">
      <c r="B496" s="17" t="s">
        <v>2025</v>
      </c>
      <c r="C496" s="1">
        <f>VLOOKUP('4.Endirim2'!B496,'4.Endirim'!$E$3:$M$1948,6,FALSE)</f>
        <v>44992</v>
      </c>
      <c r="D496">
        <f>VLOOKUP('4.Endirim2'!B496,'4.Endirim'!$E$3:$M$1948,7,FALSE)</f>
        <v>29</v>
      </c>
      <c r="E496">
        <f>VLOOKUP('4.Endirim2'!B496,'4.Endirim'!$E$3:$M$1948,8,FALSE)</f>
        <v>27</v>
      </c>
      <c r="F496" t="str">
        <f>IF(E496&gt;=D496,"endirim yoxdur","Endirim" &amp;" "&amp; VLOOKUP('4.Endirim2'!B496,'4.Endirim'!$E$4:$M$1948,7,FALSE))</f>
        <v>Endirim 29</v>
      </c>
      <c r="G496" t="str">
        <f t="shared" si="7"/>
        <v>cam17</v>
      </c>
      <c r="J496" s="4" t="s">
        <v>493</v>
      </c>
      <c r="K496" s="4" t="s">
        <v>14</v>
      </c>
      <c r="L496" s="12">
        <f>_xlfn.MAXIFS(data[GƏLİR],data[id_customer],'4.Endirim2'!B496)</f>
        <v>29</v>
      </c>
    </row>
    <row r="497" spans="2:12" x14ac:dyDescent="0.25">
      <c r="B497" s="17" t="s">
        <v>2029</v>
      </c>
      <c r="C497" s="1">
        <f>VLOOKUP('4.Endirim2'!B497,'4.Endirim'!$E$3:$M$1948,6,FALSE)</f>
        <v>44568</v>
      </c>
      <c r="D497">
        <f>VLOOKUP('4.Endirim2'!B497,'4.Endirim'!$E$3:$M$1948,7,FALSE)</f>
        <v>13</v>
      </c>
      <c r="E497">
        <f>VLOOKUP('4.Endirim2'!B497,'4.Endirim'!$E$3:$M$1948,8,FALSE)</f>
        <v>13</v>
      </c>
      <c r="F497" t="str">
        <f>IF(E497&gt;=D497,"endirim yoxdur","Endirim" &amp;" "&amp; VLOOKUP('4.Endirim2'!B497,'4.Endirim'!$E$4:$M$1948,7,FALSE))</f>
        <v>endirim yoxdur</v>
      </c>
      <c r="G497" t="str">
        <f t="shared" si="7"/>
        <v>cam06</v>
      </c>
      <c r="J497" s="4" t="s">
        <v>497</v>
      </c>
      <c r="K497" s="4" t="s">
        <v>14</v>
      </c>
      <c r="L497" s="12">
        <f>_xlfn.MAXIFS(data[GƏLİR],data[id_customer],'4.Endirim2'!B497)</f>
        <v>13</v>
      </c>
    </row>
    <row r="498" spans="2:12" x14ac:dyDescent="0.25">
      <c r="B498" s="18" t="s">
        <v>2033</v>
      </c>
      <c r="C498" s="1">
        <f>VLOOKUP('4.Endirim2'!B498,'4.Endirim'!$E$3:$M$1948,6,FALSE)</f>
        <v>44978</v>
      </c>
      <c r="D498">
        <f>VLOOKUP('4.Endirim2'!B498,'4.Endirim'!$E$3:$M$1948,7,FALSE)</f>
        <v>65</v>
      </c>
      <c r="E498">
        <f>VLOOKUP('4.Endirim2'!B498,'4.Endirim'!$E$3:$M$1948,8,FALSE)</f>
        <v>26</v>
      </c>
      <c r="F498" t="str">
        <f>IF(E498&gt;=D498,"endirim yoxdur","Endirim" &amp;" "&amp; VLOOKUP('4.Endirim2'!B498,'4.Endirim'!$E$4:$M$1948,7,FALSE))</f>
        <v>Endirim 65</v>
      </c>
      <c r="G498" t="str">
        <f t="shared" si="7"/>
        <v>cam04</v>
      </c>
      <c r="J498" s="4" t="s">
        <v>513</v>
      </c>
      <c r="K498" s="4" t="s">
        <v>14</v>
      </c>
      <c r="L498" s="12">
        <f>_xlfn.MAXIFS(data[GƏLİR],data[id_customer],'4.Endirim2'!B498)</f>
        <v>65</v>
      </c>
    </row>
    <row r="499" spans="2:12" x14ac:dyDescent="0.25">
      <c r="B499" s="18" t="s">
        <v>2037</v>
      </c>
      <c r="C499" s="1">
        <f>VLOOKUP('4.Endirim2'!B499,'4.Endirim'!$E$3:$M$1948,6,FALSE)</f>
        <v>44871</v>
      </c>
      <c r="D499">
        <f>VLOOKUP('4.Endirim2'!B499,'4.Endirim'!$E$3:$M$1948,7,FALSE)</f>
        <v>28</v>
      </c>
      <c r="E499">
        <f>VLOOKUP('4.Endirim2'!B499,'4.Endirim'!$E$3:$M$1948,8,FALSE)</f>
        <v>28</v>
      </c>
      <c r="F499" t="str">
        <f>IF(E499&gt;=D499,"endirim yoxdur","Endirim" &amp;" "&amp; VLOOKUP('4.Endirim2'!B499,'4.Endirim'!$E$4:$M$1948,7,FALSE))</f>
        <v>endirim yoxdur</v>
      </c>
      <c r="G499" t="str">
        <f t="shared" si="7"/>
        <v>cam06</v>
      </c>
      <c r="J499" s="4" t="s">
        <v>517</v>
      </c>
      <c r="K499" s="4" t="s">
        <v>14</v>
      </c>
      <c r="L499" s="12">
        <f>_xlfn.MAXIFS(data[GƏLİR],data[id_customer],'4.Endirim2'!B499)</f>
        <v>28</v>
      </c>
    </row>
    <row r="500" spans="2:12" x14ac:dyDescent="0.25">
      <c r="B500" s="17" t="s">
        <v>2041</v>
      </c>
      <c r="C500" s="1">
        <f>VLOOKUP('4.Endirim2'!B500,'4.Endirim'!$E$3:$M$1948,6,FALSE)</f>
        <v>44750</v>
      </c>
      <c r="D500">
        <f>VLOOKUP('4.Endirim2'!B500,'4.Endirim'!$E$3:$M$1948,7,FALSE)</f>
        <v>14</v>
      </c>
      <c r="E500">
        <f>VLOOKUP('4.Endirim2'!B500,'4.Endirim'!$E$3:$M$1948,8,FALSE)</f>
        <v>10</v>
      </c>
      <c r="F500" t="str">
        <f>IF(E500&gt;=D500,"endirim yoxdur","Endirim" &amp;" "&amp; VLOOKUP('4.Endirim2'!B500,'4.Endirim'!$E$4:$M$1948,7,FALSE))</f>
        <v>Endirim 14</v>
      </c>
      <c r="G500" t="str">
        <f t="shared" si="7"/>
        <v>cam01</v>
      </c>
      <c r="J500" s="4" t="s">
        <v>549</v>
      </c>
      <c r="K500" s="4" t="s">
        <v>4</v>
      </c>
      <c r="L500" s="12">
        <f>_xlfn.MAXIFS(data[GƏLİR],data[id_customer],'4.Endirim2'!B500)</f>
        <v>14</v>
      </c>
    </row>
    <row r="501" spans="2:12" x14ac:dyDescent="0.25">
      <c r="B501" s="17" t="s">
        <v>2045</v>
      </c>
      <c r="C501" s="1">
        <f>VLOOKUP('4.Endirim2'!B501,'4.Endirim'!$E$3:$M$1948,6,FALSE)</f>
        <v>44980</v>
      </c>
      <c r="D501">
        <f>VLOOKUP('4.Endirim2'!B501,'4.Endirim'!$E$3:$M$1948,7,FALSE)</f>
        <v>62</v>
      </c>
      <c r="E501">
        <f>VLOOKUP('4.Endirim2'!B501,'4.Endirim'!$E$3:$M$1948,8,FALSE)</f>
        <v>28</v>
      </c>
      <c r="F501" t="str">
        <f>IF(E501&gt;=D501,"endirim yoxdur","Endirim" &amp;" "&amp; VLOOKUP('4.Endirim2'!B501,'4.Endirim'!$E$4:$M$1948,7,FALSE))</f>
        <v>Endirim 62</v>
      </c>
      <c r="G501" t="str">
        <f t="shared" si="7"/>
        <v>cam14</v>
      </c>
      <c r="J501" s="4" t="s">
        <v>549</v>
      </c>
      <c r="K501" s="4" t="s">
        <v>14</v>
      </c>
      <c r="L501" s="12">
        <f>_xlfn.MAXIFS(data[GƏLİR],data[id_customer],'4.Endirim2'!B501)</f>
        <v>62</v>
      </c>
    </row>
    <row r="502" spans="2:12" x14ac:dyDescent="0.25">
      <c r="B502" s="17" t="s">
        <v>2049</v>
      </c>
      <c r="C502" s="1">
        <f>VLOOKUP('4.Endirim2'!B502,'4.Endirim'!$E$3:$M$1948,6,FALSE)</f>
        <v>45033</v>
      </c>
      <c r="D502">
        <f>VLOOKUP('4.Endirim2'!B502,'4.Endirim'!$E$3:$M$1948,7,FALSE)</f>
        <v>26</v>
      </c>
      <c r="E502">
        <f>VLOOKUP('4.Endirim2'!B502,'4.Endirim'!$E$3:$M$1948,8,FALSE)</f>
        <v>14</v>
      </c>
      <c r="F502" t="str">
        <f>IF(E502&gt;=D502,"endirim yoxdur","Endirim" &amp;" "&amp; VLOOKUP('4.Endirim2'!B502,'4.Endirim'!$E$4:$M$1948,7,FALSE))</f>
        <v>Endirim 26</v>
      </c>
      <c r="G502" t="str">
        <f t="shared" si="7"/>
        <v>cam04</v>
      </c>
      <c r="J502" s="4" t="s">
        <v>573</v>
      </c>
      <c r="K502" s="4" t="s">
        <v>14</v>
      </c>
      <c r="L502" s="12">
        <f>_xlfn.MAXIFS(data[GƏLİR],data[id_customer],'4.Endirim2'!B502)</f>
        <v>26</v>
      </c>
    </row>
    <row r="503" spans="2:12" x14ac:dyDescent="0.25">
      <c r="B503" s="17" t="s">
        <v>2053</v>
      </c>
      <c r="C503" s="1">
        <f>VLOOKUP('4.Endirim2'!B503,'4.Endirim'!$E$3:$M$1948,6,FALSE)</f>
        <v>44900</v>
      </c>
      <c r="D503">
        <f>VLOOKUP('4.Endirim2'!B503,'4.Endirim'!$E$3:$M$1948,7,FALSE)</f>
        <v>75</v>
      </c>
      <c r="E503">
        <f>VLOOKUP('4.Endirim2'!B503,'4.Endirim'!$E$3:$M$1948,8,FALSE)</f>
        <v>75</v>
      </c>
      <c r="F503" t="str">
        <f>IF(E503&gt;=D503,"endirim yoxdur","Endirim" &amp;" "&amp; VLOOKUP('4.Endirim2'!B503,'4.Endirim'!$E$4:$M$1948,7,FALSE))</f>
        <v>endirim yoxdur</v>
      </c>
      <c r="G503" t="str">
        <f t="shared" si="7"/>
        <v>cam15</v>
      </c>
      <c r="J503" s="4" t="s">
        <v>593</v>
      </c>
      <c r="K503" s="4" t="s">
        <v>14</v>
      </c>
      <c r="L503" s="12">
        <f>_xlfn.MAXIFS(data[GƏLİR],data[id_customer],'4.Endirim2'!B503)</f>
        <v>75</v>
      </c>
    </row>
    <row r="504" spans="2:12" x14ac:dyDescent="0.25">
      <c r="B504" s="18" t="s">
        <v>2057</v>
      </c>
      <c r="C504" s="1">
        <f>VLOOKUP('4.Endirim2'!B504,'4.Endirim'!$E$3:$M$1948,6,FALSE)</f>
        <v>44805</v>
      </c>
      <c r="D504">
        <f>VLOOKUP('4.Endirim2'!B504,'4.Endirim'!$E$3:$M$1948,7,FALSE)</f>
        <v>62</v>
      </c>
      <c r="E504">
        <f>VLOOKUP('4.Endirim2'!B504,'4.Endirim'!$E$3:$M$1948,8,FALSE)</f>
        <v>62</v>
      </c>
      <c r="F504" t="str">
        <f>IF(E504&gt;=D504,"endirim yoxdur","Endirim" &amp;" "&amp; VLOOKUP('4.Endirim2'!B504,'4.Endirim'!$E$4:$M$1948,7,FALSE))</f>
        <v>endirim yoxdur</v>
      </c>
      <c r="G504" t="str">
        <f t="shared" si="7"/>
        <v>cam03</v>
      </c>
      <c r="J504" s="4" t="s">
        <v>601</v>
      </c>
      <c r="K504" s="4" t="s">
        <v>14</v>
      </c>
      <c r="L504" s="12">
        <f>_xlfn.MAXIFS(data[GƏLİR],data[id_customer],'4.Endirim2'!B504)</f>
        <v>62</v>
      </c>
    </row>
    <row r="505" spans="2:12" x14ac:dyDescent="0.25">
      <c r="B505" s="17" t="s">
        <v>2061</v>
      </c>
      <c r="C505" s="1">
        <f>VLOOKUP('4.Endirim2'!B505,'4.Endirim'!$E$3:$M$1948,6,FALSE)</f>
        <v>44869</v>
      </c>
      <c r="D505">
        <f>VLOOKUP('4.Endirim2'!B505,'4.Endirim'!$E$3:$M$1948,7,FALSE)</f>
        <v>66</v>
      </c>
      <c r="E505">
        <f>VLOOKUP('4.Endirim2'!B505,'4.Endirim'!$E$3:$M$1948,8,FALSE)</f>
        <v>28</v>
      </c>
      <c r="F505" t="str">
        <f>IF(E505&gt;=D505,"endirim yoxdur","Endirim" &amp;" "&amp; VLOOKUP('4.Endirim2'!B505,'4.Endirim'!$E$4:$M$1948,7,FALSE))</f>
        <v>Endirim 66</v>
      </c>
      <c r="G505" t="str">
        <f t="shared" si="7"/>
        <v>cam14</v>
      </c>
      <c r="J505" s="4" t="s">
        <v>605</v>
      </c>
      <c r="K505" s="4" t="s">
        <v>14</v>
      </c>
      <c r="L505" s="12">
        <f>_xlfn.MAXIFS(data[GƏLİR],data[id_customer],'4.Endirim2'!B505)</f>
        <v>66</v>
      </c>
    </row>
    <row r="506" spans="2:12" x14ac:dyDescent="0.25">
      <c r="B506" s="17" t="s">
        <v>2065</v>
      </c>
      <c r="C506" s="1">
        <f>VLOOKUP('4.Endirim2'!B506,'4.Endirim'!$E$3:$M$1948,6,FALSE)</f>
        <v>44982</v>
      </c>
      <c r="D506">
        <f>VLOOKUP('4.Endirim2'!B506,'4.Endirim'!$E$3:$M$1948,7,FALSE)</f>
        <v>14</v>
      </c>
      <c r="E506">
        <f>VLOOKUP('4.Endirim2'!B506,'4.Endirim'!$E$3:$M$1948,8,FALSE)</f>
        <v>14</v>
      </c>
      <c r="F506" t="str">
        <f>IF(E506&gt;=D506,"endirim yoxdur","Endirim" &amp;" "&amp; VLOOKUP('4.Endirim2'!B506,'4.Endirim'!$E$4:$M$1948,7,FALSE))</f>
        <v>endirim yoxdur</v>
      </c>
      <c r="G506" t="str">
        <f t="shared" si="7"/>
        <v>cam06</v>
      </c>
      <c r="J506" s="4" t="s">
        <v>617</v>
      </c>
      <c r="K506" s="4" t="s">
        <v>4</v>
      </c>
      <c r="L506" s="12">
        <f>_xlfn.MAXIFS(data[GƏLİR],data[id_customer],'4.Endirim2'!B506)</f>
        <v>14</v>
      </c>
    </row>
    <row r="507" spans="2:12" x14ac:dyDescent="0.25">
      <c r="B507" s="18" t="s">
        <v>2069</v>
      </c>
      <c r="C507" s="1">
        <f>VLOOKUP('4.Endirim2'!B507,'4.Endirim'!$E$3:$M$1948,6,FALSE)</f>
        <v>44622</v>
      </c>
      <c r="D507">
        <f>VLOOKUP('4.Endirim2'!B507,'4.Endirim'!$E$3:$M$1948,7,FALSE)</f>
        <v>26</v>
      </c>
      <c r="E507">
        <f>VLOOKUP('4.Endirim2'!B507,'4.Endirim'!$E$3:$M$1948,8,FALSE)</f>
        <v>26</v>
      </c>
      <c r="F507" t="str">
        <f>IF(E507&gt;=D507,"endirim yoxdur","Endirim" &amp;" "&amp; VLOOKUP('4.Endirim2'!B507,'4.Endirim'!$E$4:$M$1948,7,FALSE))</f>
        <v>endirim yoxdur</v>
      </c>
      <c r="G507" t="str">
        <f t="shared" si="7"/>
        <v>cam02</v>
      </c>
      <c r="J507" s="4" t="s">
        <v>629</v>
      </c>
      <c r="K507" s="4" t="s">
        <v>4</v>
      </c>
      <c r="L507" s="12">
        <f>_xlfn.MAXIFS(data[GƏLİR],data[id_customer],'4.Endirim2'!B507)</f>
        <v>26</v>
      </c>
    </row>
    <row r="508" spans="2:12" x14ac:dyDescent="0.25">
      <c r="B508" s="18" t="s">
        <v>2073</v>
      </c>
      <c r="C508" s="1">
        <f>VLOOKUP('4.Endirim2'!B508,'4.Endirim'!$E$3:$M$1948,6,FALSE)</f>
        <v>44992</v>
      </c>
      <c r="D508">
        <f>VLOOKUP('4.Endirim2'!B508,'4.Endirim'!$E$3:$M$1948,7,FALSE)</f>
        <v>29</v>
      </c>
      <c r="E508">
        <f>VLOOKUP('4.Endirim2'!B508,'4.Endirim'!$E$3:$M$1948,8,FALSE)</f>
        <v>29</v>
      </c>
      <c r="F508" t="str">
        <f>IF(E508&gt;=D508,"endirim yoxdur","Endirim" &amp;" "&amp; VLOOKUP('4.Endirim2'!B508,'4.Endirim'!$E$4:$M$1948,7,FALSE))</f>
        <v>endirim yoxdur</v>
      </c>
      <c r="G508" t="str">
        <f t="shared" si="7"/>
        <v>cam17</v>
      </c>
      <c r="J508" s="4" t="s">
        <v>653</v>
      </c>
      <c r="K508" s="4" t="s">
        <v>4</v>
      </c>
      <c r="L508" s="12">
        <f>_xlfn.MAXIFS(data[GƏLİR],data[id_customer],'4.Endirim2'!B508)</f>
        <v>29</v>
      </c>
    </row>
    <row r="509" spans="2:12" x14ac:dyDescent="0.25">
      <c r="B509" s="18" t="s">
        <v>2077</v>
      </c>
      <c r="C509" s="1">
        <f>VLOOKUP('4.Endirim2'!B509,'4.Endirim'!$E$3:$M$1948,6,FALSE)</f>
        <v>44907</v>
      </c>
      <c r="D509">
        <f>VLOOKUP('4.Endirim2'!B509,'4.Endirim'!$E$3:$M$1948,7,FALSE)</f>
        <v>27</v>
      </c>
      <c r="E509">
        <f>VLOOKUP('4.Endirim2'!B509,'4.Endirim'!$E$3:$M$1948,8,FALSE)</f>
        <v>14</v>
      </c>
      <c r="F509" t="str">
        <f>IF(E509&gt;=D509,"endirim yoxdur","Endirim" &amp;" "&amp; VLOOKUP('4.Endirim2'!B509,'4.Endirim'!$E$4:$M$1948,7,FALSE))</f>
        <v>Endirim 27</v>
      </c>
      <c r="G509" t="str">
        <f t="shared" si="7"/>
        <v>cam08</v>
      </c>
      <c r="J509" s="4" t="s">
        <v>693</v>
      </c>
      <c r="K509" s="4" t="s">
        <v>4</v>
      </c>
      <c r="L509" s="12">
        <f>_xlfn.MAXIFS(data[GƏLİR],data[id_customer],'4.Endirim2'!B509)</f>
        <v>27</v>
      </c>
    </row>
    <row r="510" spans="2:12" x14ac:dyDescent="0.25">
      <c r="B510" s="17" t="s">
        <v>2081</v>
      </c>
      <c r="C510" s="1">
        <f>VLOOKUP('4.Endirim2'!B510,'4.Endirim'!$E$3:$M$1948,6,FALSE)</f>
        <v>44851</v>
      </c>
      <c r="D510">
        <f>VLOOKUP('4.Endirim2'!B510,'4.Endirim'!$E$3:$M$1948,7,FALSE)</f>
        <v>28</v>
      </c>
      <c r="E510">
        <f>VLOOKUP('4.Endirim2'!B510,'4.Endirim'!$E$3:$M$1948,8,FALSE)</f>
        <v>22</v>
      </c>
      <c r="F510" t="str">
        <f>IF(E510&gt;=D510,"endirim yoxdur","Endirim" &amp;" "&amp; VLOOKUP('4.Endirim2'!B510,'4.Endirim'!$E$4:$M$1948,7,FALSE))</f>
        <v>Endirim 28</v>
      </c>
      <c r="G510" t="str">
        <f t="shared" si="7"/>
        <v>cam14</v>
      </c>
      <c r="J510" s="4" t="s">
        <v>705</v>
      </c>
      <c r="K510" s="4" t="s">
        <v>4</v>
      </c>
      <c r="L510" s="12">
        <f>_xlfn.MAXIFS(data[GƏLİR],data[id_customer],'4.Endirim2'!B510)</f>
        <v>28</v>
      </c>
    </row>
    <row r="511" spans="2:12" x14ac:dyDescent="0.25">
      <c r="B511" s="17" t="s">
        <v>2085</v>
      </c>
      <c r="C511" s="1">
        <f>VLOOKUP('4.Endirim2'!B511,'4.Endirim'!$E$3:$M$1948,6,FALSE)</f>
        <v>44939</v>
      </c>
      <c r="D511">
        <f>VLOOKUP('4.Endirim2'!B511,'4.Endirim'!$E$3:$M$1948,7,FALSE)</f>
        <v>16</v>
      </c>
      <c r="E511">
        <f>VLOOKUP('4.Endirim2'!B511,'4.Endirim'!$E$3:$M$1948,8,FALSE)</f>
        <v>16</v>
      </c>
      <c r="F511" t="str">
        <f>IF(E511&gt;=D511,"endirim yoxdur","Endirim" &amp;" "&amp; VLOOKUP('4.Endirim2'!B511,'4.Endirim'!$E$4:$M$1948,7,FALSE))</f>
        <v>endirim yoxdur</v>
      </c>
      <c r="G511" t="str">
        <f t="shared" si="7"/>
        <v>cam16</v>
      </c>
      <c r="J511" s="4" t="s">
        <v>773</v>
      </c>
      <c r="K511" s="4" t="s">
        <v>4</v>
      </c>
      <c r="L511" s="12">
        <f>_xlfn.MAXIFS(data[GƏLİR],data[id_customer],'4.Endirim2'!B511)</f>
        <v>16</v>
      </c>
    </row>
    <row r="512" spans="2:12" x14ac:dyDescent="0.25">
      <c r="B512" s="18" t="s">
        <v>2089</v>
      </c>
      <c r="C512" s="1">
        <f>VLOOKUP('4.Endirim2'!B512,'4.Endirim'!$E$3:$M$1948,6,FALSE)</f>
        <v>44715</v>
      </c>
      <c r="D512">
        <f>VLOOKUP('4.Endirim2'!B512,'4.Endirim'!$E$3:$M$1948,7,FALSE)</f>
        <v>62</v>
      </c>
      <c r="E512">
        <f>VLOOKUP('4.Endirim2'!B512,'4.Endirim'!$E$3:$M$1948,8,FALSE)</f>
        <v>62</v>
      </c>
      <c r="F512" t="str">
        <f>IF(E512&gt;=D512,"endirim yoxdur","Endirim" &amp;" "&amp; VLOOKUP('4.Endirim2'!B512,'4.Endirim'!$E$4:$M$1948,7,FALSE))</f>
        <v>endirim yoxdur</v>
      </c>
      <c r="G512" t="str">
        <f t="shared" si="7"/>
        <v>cam07</v>
      </c>
      <c r="J512" s="4" t="s">
        <v>833</v>
      </c>
      <c r="K512" s="4" t="s">
        <v>4</v>
      </c>
      <c r="L512" s="12">
        <f>_xlfn.MAXIFS(data[GƏLİR],data[id_customer],'4.Endirim2'!B512)</f>
        <v>62</v>
      </c>
    </row>
    <row r="513" spans="2:12" x14ac:dyDescent="0.25">
      <c r="B513" s="18" t="s">
        <v>2093</v>
      </c>
      <c r="C513" s="1">
        <f>VLOOKUP('4.Endirim2'!B513,'4.Endirim'!$E$3:$M$1948,6,FALSE)</f>
        <v>44883</v>
      </c>
      <c r="D513">
        <f>VLOOKUP('4.Endirim2'!B513,'4.Endirim'!$E$3:$M$1948,7,FALSE)</f>
        <v>75</v>
      </c>
      <c r="E513">
        <f>VLOOKUP('4.Endirim2'!B513,'4.Endirim'!$E$3:$M$1948,8,FALSE)</f>
        <v>13</v>
      </c>
      <c r="F513" t="str">
        <f>IF(E513&gt;=D513,"endirim yoxdur","Endirim" &amp;" "&amp; VLOOKUP('4.Endirim2'!B513,'4.Endirim'!$E$4:$M$1948,7,FALSE))</f>
        <v>Endirim 75</v>
      </c>
      <c r="G513" t="str">
        <f t="shared" si="7"/>
        <v>cam06</v>
      </c>
      <c r="J513" s="4" t="s">
        <v>861</v>
      </c>
      <c r="K513" s="4" t="s">
        <v>4</v>
      </c>
      <c r="L513" s="12">
        <f>_xlfn.MAXIFS(data[GƏLİR],data[id_customer],'4.Endirim2'!B513)</f>
        <v>75</v>
      </c>
    </row>
    <row r="514" spans="2:12" x14ac:dyDescent="0.25">
      <c r="B514" s="17" t="s">
        <v>2097</v>
      </c>
      <c r="C514" s="1">
        <f>VLOOKUP('4.Endirim2'!B514,'4.Endirim'!$E$3:$M$1948,6,FALSE)</f>
        <v>44771</v>
      </c>
      <c r="D514">
        <f>VLOOKUP('4.Endirim2'!B514,'4.Endirim'!$E$3:$M$1948,7,FALSE)</f>
        <v>62</v>
      </c>
      <c r="E514">
        <f>VLOOKUP('4.Endirim2'!B514,'4.Endirim'!$E$3:$M$1948,8,FALSE)</f>
        <v>62</v>
      </c>
      <c r="F514" t="str">
        <f>IF(E514&gt;=D514,"endirim yoxdur","Endirim" &amp;" "&amp; VLOOKUP('4.Endirim2'!B514,'4.Endirim'!$E$4:$M$1948,7,FALSE))</f>
        <v>endirim yoxdur</v>
      </c>
      <c r="G514" t="str">
        <f t="shared" si="7"/>
        <v>cam07</v>
      </c>
      <c r="J514" s="4" t="s">
        <v>865</v>
      </c>
      <c r="K514" s="4" t="s">
        <v>14</v>
      </c>
      <c r="L514" s="12">
        <f>_xlfn.MAXIFS(data[GƏLİR],data[id_customer],'4.Endirim2'!B514)</f>
        <v>62</v>
      </c>
    </row>
    <row r="515" spans="2:12" x14ac:dyDescent="0.25">
      <c r="B515" s="18" t="s">
        <v>2101</v>
      </c>
      <c r="C515" s="1">
        <f>VLOOKUP('4.Endirim2'!B515,'4.Endirim'!$E$3:$M$1948,6,FALSE)</f>
        <v>44920</v>
      </c>
      <c r="D515">
        <f>VLOOKUP('4.Endirim2'!B515,'4.Endirim'!$E$3:$M$1948,7,FALSE)</f>
        <v>29</v>
      </c>
      <c r="E515">
        <f>VLOOKUP('4.Endirim2'!B515,'4.Endirim'!$E$3:$M$1948,8,FALSE)</f>
        <v>29</v>
      </c>
      <c r="F515" t="str">
        <f>IF(E515&gt;=D515,"endirim yoxdur","Endirim" &amp;" "&amp; VLOOKUP('4.Endirim2'!B515,'4.Endirim'!$E$4:$M$1948,7,FALSE))</f>
        <v>endirim yoxdur</v>
      </c>
      <c r="G515" t="str">
        <f t="shared" si="7"/>
        <v>cam17</v>
      </c>
      <c r="J515" s="4" t="s">
        <v>873</v>
      </c>
      <c r="K515" s="4" t="s">
        <v>4</v>
      </c>
      <c r="L515" s="12">
        <f>_xlfn.MAXIFS(data[GƏLİR],data[id_customer],'4.Endirim2'!B515)</f>
        <v>29</v>
      </c>
    </row>
    <row r="516" spans="2:12" x14ac:dyDescent="0.25">
      <c r="B516" s="17" t="s">
        <v>2105</v>
      </c>
      <c r="C516" s="1">
        <f>VLOOKUP('4.Endirim2'!B516,'4.Endirim'!$E$3:$M$1948,6,FALSE)</f>
        <v>44661</v>
      </c>
      <c r="D516">
        <f>VLOOKUP('4.Endirim2'!B516,'4.Endirim'!$E$3:$M$1948,7,FALSE)</f>
        <v>26</v>
      </c>
      <c r="E516">
        <f>VLOOKUP('4.Endirim2'!B516,'4.Endirim'!$E$3:$M$1948,8,FALSE)</f>
        <v>26</v>
      </c>
      <c r="F516" t="str">
        <f>IF(E516&gt;=D516,"endirim yoxdur","Endirim" &amp;" "&amp; VLOOKUP('4.Endirim2'!B516,'4.Endirim'!$E$4:$M$1948,7,FALSE))</f>
        <v>endirim yoxdur</v>
      </c>
      <c r="G516" t="str">
        <f t="shared" si="7"/>
        <v>cam02</v>
      </c>
      <c r="J516" s="4" t="s">
        <v>885</v>
      </c>
      <c r="K516" s="4" t="s">
        <v>4</v>
      </c>
      <c r="L516" s="12">
        <f>_xlfn.MAXIFS(data[GƏLİR],data[id_customer],'4.Endirim2'!B516)</f>
        <v>26</v>
      </c>
    </row>
    <row r="517" spans="2:12" x14ac:dyDescent="0.25">
      <c r="B517" s="17" t="s">
        <v>2109</v>
      </c>
      <c r="C517" s="1">
        <f>VLOOKUP('4.Endirim2'!B517,'4.Endirim'!$E$3:$M$1948,6,FALSE)</f>
        <v>44875</v>
      </c>
      <c r="D517">
        <f>VLOOKUP('4.Endirim2'!B517,'4.Endirim'!$E$3:$M$1948,7,FALSE)</f>
        <v>26</v>
      </c>
      <c r="E517">
        <f>VLOOKUP('4.Endirim2'!B517,'4.Endirim'!$E$3:$M$1948,8,FALSE)</f>
        <v>26</v>
      </c>
      <c r="F517" t="str">
        <f>IF(E517&gt;=D517,"endirim yoxdur","Endirim" &amp;" "&amp; VLOOKUP('4.Endirim2'!B517,'4.Endirim'!$E$4:$M$1948,7,FALSE))</f>
        <v>endirim yoxdur</v>
      </c>
      <c r="G517" t="str">
        <f t="shared" ref="G517:G580" si="8">VLOOKUP(B517,$J$4:$L$1948,2,FALSE)</f>
        <v>cam04</v>
      </c>
      <c r="J517" s="4" t="s">
        <v>949</v>
      </c>
      <c r="K517" s="4" t="s">
        <v>4</v>
      </c>
      <c r="L517" s="12">
        <f>_xlfn.MAXIFS(data[GƏLİR],data[id_customer],'4.Endirim2'!B517)</f>
        <v>26</v>
      </c>
    </row>
    <row r="518" spans="2:12" x14ac:dyDescent="0.25">
      <c r="B518" s="18" t="s">
        <v>2113</v>
      </c>
      <c r="C518" s="1">
        <f>VLOOKUP('4.Endirim2'!B518,'4.Endirim'!$E$3:$M$1948,6,FALSE)</f>
        <v>45015</v>
      </c>
      <c r="D518">
        <f>VLOOKUP('4.Endirim2'!B518,'4.Endirim'!$E$3:$M$1948,7,FALSE)</f>
        <v>26</v>
      </c>
      <c r="E518">
        <f>VLOOKUP('4.Endirim2'!B518,'4.Endirim'!$E$3:$M$1948,8,FALSE)</f>
        <v>26</v>
      </c>
      <c r="F518" t="str">
        <f>IF(E518&gt;=D518,"endirim yoxdur","Endirim" &amp;" "&amp; VLOOKUP('4.Endirim2'!B518,'4.Endirim'!$E$4:$M$1948,7,FALSE))</f>
        <v>endirim yoxdur</v>
      </c>
      <c r="G518" t="str">
        <f t="shared" si="8"/>
        <v>cam02</v>
      </c>
      <c r="J518" s="4" t="s">
        <v>973</v>
      </c>
      <c r="K518" s="4" t="s">
        <v>14</v>
      </c>
      <c r="L518" s="12">
        <f>_xlfn.MAXIFS(data[GƏLİR],data[id_customer],'4.Endirim2'!B518)</f>
        <v>26</v>
      </c>
    </row>
    <row r="519" spans="2:12" x14ac:dyDescent="0.25">
      <c r="B519" s="17" t="s">
        <v>2117</v>
      </c>
      <c r="C519" s="1">
        <f>VLOOKUP('4.Endirim2'!B519,'4.Endirim'!$E$3:$M$1948,6,FALSE)</f>
        <v>44954</v>
      </c>
      <c r="D519">
        <f>VLOOKUP('4.Endirim2'!B519,'4.Endirim'!$E$3:$M$1948,7,FALSE)</f>
        <v>27</v>
      </c>
      <c r="E519">
        <f>VLOOKUP('4.Endirim2'!B519,'4.Endirim'!$E$3:$M$1948,8,FALSE)</f>
        <v>27</v>
      </c>
      <c r="F519" t="str">
        <f>IF(E519&gt;=D519,"endirim yoxdur","Endirim" &amp;" "&amp; VLOOKUP('4.Endirim2'!B519,'4.Endirim'!$E$4:$M$1948,7,FALSE))</f>
        <v>endirim yoxdur</v>
      </c>
      <c r="G519" t="str">
        <f t="shared" si="8"/>
        <v>cam08</v>
      </c>
      <c r="J519" s="4" t="s">
        <v>989</v>
      </c>
      <c r="K519" s="4" t="s">
        <v>4</v>
      </c>
      <c r="L519" s="12">
        <f>_xlfn.MAXIFS(data[GƏLİR],data[id_customer],'4.Endirim2'!B519)</f>
        <v>27</v>
      </c>
    </row>
    <row r="520" spans="2:12" x14ac:dyDescent="0.25">
      <c r="B520" s="18" t="s">
        <v>2121</v>
      </c>
      <c r="C520" s="1">
        <f>VLOOKUP('4.Endirim2'!B520,'4.Endirim'!$E$3:$M$1948,6,FALSE)</f>
        <v>44743</v>
      </c>
      <c r="D520">
        <f>VLOOKUP('4.Endirim2'!B520,'4.Endirim'!$E$3:$M$1948,7,FALSE)</f>
        <v>28</v>
      </c>
      <c r="E520">
        <f>VLOOKUP('4.Endirim2'!B520,'4.Endirim'!$E$3:$M$1948,8,FALSE)</f>
        <v>10</v>
      </c>
      <c r="F520" t="str">
        <f>IF(E520&gt;=D520,"endirim yoxdur","Endirim" &amp;" "&amp; VLOOKUP('4.Endirim2'!B520,'4.Endirim'!$E$4:$M$1948,7,FALSE))</f>
        <v>Endirim 28</v>
      </c>
      <c r="G520" t="str">
        <f t="shared" si="8"/>
        <v>cam01</v>
      </c>
      <c r="J520" s="4" t="s">
        <v>993</v>
      </c>
      <c r="K520" s="4" t="s">
        <v>4</v>
      </c>
      <c r="L520" s="12">
        <f>_xlfn.MAXIFS(data[GƏLİR],data[id_customer],'4.Endirim2'!B520)</f>
        <v>28</v>
      </c>
    </row>
    <row r="521" spans="2:12" x14ac:dyDescent="0.25">
      <c r="B521" s="17" t="s">
        <v>2125</v>
      </c>
      <c r="C521" s="1">
        <f>VLOOKUP('4.Endirim2'!B521,'4.Endirim'!$E$3:$M$1948,6,FALSE)</f>
        <v>44932</v>
      </c>
      <c r="D521">
        <f>VLOOKUP('4.Endirim2'!B521,'4.Endirim'!$E$3:$M$1948,7,FALSE)</f>
        <v>28</v>
      </c>
      <c r="E521">
        <f>VLOOKUP('4.Endirim2'!B521,'4.Endirim'!$E$3:$M$1948,8,FALSE)</f>
        <v>26</v>
      </c>
      <c r="F521" t="str">
        <f>IF(E521&gt;=D521,"endirim yoxdur","Endirim" &amp;" "&amp; VLOOKUP('4.Endirim2'!B521,'4.Endirim'!$E$4:$M$1948,7,FALSE))</f>
        <v>Endirim 28</v>
      </c>
      <c r="G521" t="str">
        <f t="shared" si="8"/>
        <v>cam02</v>
      </c>
      <c r="J521" s="4" t="s">
        <v>1001</v>
      </c>
      <c r="K521" s="4" t="s">
        <v>14</v>
      </c>
      <c r="L521" s="12">
        <f>_xlfn.MAXIFS(data[GƏLİR],data[id_customer],'4.Endirim2'!B521)</f>
        <v>28</v>
      </c>
    </row>
    <row r="522" spans="2:12" x14ac:dyDescent="0.25">
      <c r="B522" s="18" t="s">
        <v>2129</v>
      </c>
      <c r="C522" s="1">
        <f>VLOOKUP('4.Endirim2'!B522,'4.Endirim'!$E$3:$M$1948,6,FALSE)</f>
        <v>45016</v>
      </c>
      <c r="D522">
        <f>VLOOKUP('4.Endirim2'!B522,'4.Endirim'!$E$3:$M$1948,7,FALSE)</f>
        <v>62</v>
      </c>
      <c r="E522">
        <f>VLOOKUP('4.Endirim2'!B522,'4.Endirim'!$E$3:$M$1948,8,FALSE)</f>
        <v>62</v>
      </c>
      <c r="F522" t="str">
        <f>IF(E522&gt;=D522,"endirim yoxdur","Endirim" &amp;" "&amp; VLOOKUP('4.Endirim2'!B522,'4.Endirim'!$E$4:$M$1948,7,FALSE))</f>
        <v>endirim yoxdur</v>
      </c>
      <c r="G522" t="str">
        <f t="shared" si="8"/>
        <v>cam14</v>
      </c>
      <c r="J522" s="4" t="s">
        <v>1005</v>
      </c>
      <c r="K522" s="4" t="s">
        <v>4</v>
      </c>
      <c r="L522" s="12">
        <f>_xlfn.MAXIFS(data[GƏLİR],data[id_customer],'4.Endirim2'!B522)</f>
        <v>62</v>
      </c>
    </row>
    <row r="523" spans="2:12" x14ac:dyDescent="0.25">
      <c r="B523" s="18" t="s">
        <v>2133</v>
      </c>
      <c r="C523" s="1">
        <f>VLOOKUP('4.Endirim2'!B523,'4.Endirim'!$E$3:$M$1948,6,FALSE)</f>
        <v>44898</v>
      </c>
      <c r="D523">
        <f>VLOOKUP('4.Endirim2'!B523,'4.Endirim'!$E$3:$M$1948,7,FALSE)</f>
        <v>25</v>
      </c>
      <c r="E523">
        <f>VLOOKUP('4.Endirim2'!B523,'4.Endirim'!$E$3:$M$1948,8,FALSE)</f>
        <v>25</v>
      </c>
      <c r="F523" t="str">
        <f>IF(E523&gt;=D523,"endirim yoxdur","Endirim" &amp;" "&amp; VLOOKUP('4.Endirim2'!B523,'4.Endirim'!$E$4:$M$1948,7,FALSE))</f>
        <v>endirim yoxdur</v>
      </c>
      <c r="G523" t="str">
        <f t="shared" si="8"/>
        <v>cam07</v>
      </c>
      <c r="J523" s="4" t="s">
        <v>1013</v>
      </c>
      <c r="K523" s="4" t="s">
        <v>4</v>
      </c>
      <c r="L523" s="12">
        <f>_xlfn.MAXIFS(data[GƏLİR],data[id_customer],'4.Endirim2'!B523)</f>
        <v>25</v>
      </c>
    </row>
    <row r="524" spans="2:12" x14ac:dyDescent="0.25">
      <c r="B524" s="18" t="s">
        <v>2137</v>
      </c>
      <c r="C524" s="1">
        <f>VLOOKUP('4.Endirim2'!B524,'4.Endirim'!$E$3:$M$1948,6,FALSE)</f>
        <v>44935</v>
      </c>
      <c r="D524">
        <f>VLOOKUP('4.Endirim2'!B524,'4.Endirim'!$E$3:$M$1948,7,FALSE)</f>
        <v>62</v>
      </c>
      <c r="E524">
        <f>VLOOKUP('4.Endirim2'!B524,'4.Endirim'!$E$3:$M$1948,8,FALSE)</f>
        <v>28</v>
      </c>
      <c r="F524" t="str">
        <f>IF(E524&gt;=D524,"endirim yoxdur","Endirim" &amp;" "&amp; VLOOKUP('4.Endirim2'!B524,'4.Endirim'!$E$4:$M$1948,7,FALSE))</f>
        <v>Endirim 62</v>
      </c>
      <c r="G524" t="str">
        <f t="shared" si="8"/>
        <v>cam14</v>
      </c>
      <c r="J524" s="4" t="s">
        <v>1021</v>
      </c>
      <c r="K524" s="4" t="s">
        <v>14</v>
      </c>
      <c r="L524" s="12">
        <f>_xlfn.MAXIFS(data[GƏLİR],data[id_customer],'4.Endirim2'!B524)</f>
        <v>62</v>
      </c>
    </row>
    <row r="525" spans="2:12" x14ac:dyDescent="0.25">
      <c r="B525" s="17" t="s">
        <v>2141</v>
      </c>
      <c r="C525" s="1">
        <f>VLOOKUP('4.Endirim2'!B525,'4.Endirim'!$E$3:$M$1948,6,FALSE)</f>
        <v>44948</v>
      </c>
      <c r="D525">
        <f>VLOOKUP('4.Endirim2'!B525,'4.Endirim'!$E$3:$M$1948,7,FALSE)</f>
        <v>62</v>
      </c>
      <c r="E525">
        <f>VLOOKUP('4.Endirim2'!B525,'4.Endirim'!$E$3:$M$1948,8,FALSE)</f>
        <v>22</v>
      </c>
      <c r="F525" t="str">
        <f>IF(E525&gt;=D525,"endirim yoxdur","Endirim" &amp;" "&amp; VLOOKUP('4.Endirim2'!B525,'4.Endirim'!$E$4:$M$1948,7,FALSE))</f>
        <v>Endirim 62</v>
      </c>
      <c r="G525" t="str">
        <f t="shared" si="8"/>
        <v>cam03</v>
      </c>
      <c r="J525" s="4" t="s">
        <v>1069</v>
      </c>
      <c r="K525" s="4" t="s">
        <v>14</v>
      </c>
      <c r="L525" s="12">
        <f>_xlfn.MAXIFS(data[GƏLİR],data[id_customer],'4.Endirim2'!B525)</f>
        <v>62</v>
      </c>
    </row>
    <row r="526" spans="2:12" x14ac:dyDescent="0.25">
      <c r="B526" s="17" t="s">
        <v>2145</v>
      </c>
      <c r="C526" s="1">
        <f>VLOOKUP('4.Endirim2'!B526,'4.Endirim'!$E$3:$M$1948,6,FALSE)</f>
        <v>44846</v>
      </c>
      <c r="D526">
        <f>VLOOKUP('4.Endirim2'!B526,'4.Endirim'!$E$3:$M$1948,7,FALSE)</f>
        <v>66</v>
      </c>
      <c r="E526">
        <f>VLOOKUP('4.Endirim2'!B526,'4.Endirim'!$E$3:$M$1948,8,FALSE)</f>
        <v>66</v>
      </c>
      <c r="F526" t="str">
        <f>IF(E526&gt;=D526,"endirim yoxdur","Endirim" &amp;" "&amp; VLOOKUP('4.Endirim2'!B526,'4.Endirim'!$E$4:$M$1948,7,FALSE))</f>
        <v>endirim yoxdur</v>
      </c>
      <c r="G526" t="str">
        <f t="shared" si="8"/>
        <v>cam13</v>
      </c>
      <c r="J526" s="4" t="s">
        <v>1125</v>
      </c>
      <c r="K526" s="4" t="s">
        <v>14</v>
      </c>
      <c r="L526" s="12">
        <f>_xlfn.MAXIFS(data[GƏLİR],data[id_customer],'4.Endirim2'!B526)</f>
        <v>66</v>
      </c>
    </row>
    <row r="527" spans="2:12" x14ac:dyDescent="0.25">
      <c r="B527" s="18" t="s">
        <v>2149</v>
      </c>
      <c r="C527" s="1">
        <f>VLOOKUP('4.Endirim2'!B527,'4.Endirim'!$E$3:$M$1948,6,FALSE)</f>
        <v>44717</v>
      </c>
      <c r="D527">
        <f>VLOOKUP('4.Endirim2'!B527,'4.Endirim'!$E$3:$M$1948,7,FALSE)</f>
        <v>26</v>
      </c>
      <c r="E527">
        <f>VLOOKUP('4.Endirim2'!B527,'4.Endirim'!$E$3:$M$1948,8,FALSE)</f>
        <v>26</v>
      </c>
      <c r="F527" t="str">
        <f>IF(E527&gt;=D527,"endirim yoxdur","Endirim" &amp;" "&amp; VLOOKUP('4.Endirim2'!B527,'4.Endirim'!$E$4:$M$1948,7,FALSE))</f>
        <v>endirim yoxdur</v>
      </c>
      <c r="G527" t="str">
        <f t="shared" si="8"/>
        <v>cam02</v>
      </c>
      <c r="J527" s="4" t="s">
        <v>1161</v>
      </c>
      <c r="K527" s="4" t="s">
        <v>4</v>
      </c>
      <c r="L527" s="12">
        <f>_xlfn.MAXIFS(data[GƏLİR],data[id_customer],'4.Endirim2'!B527)</f>
        <v>26</v>
      </c>
    </row>
    <row r="528" spans="2:12" x14ac:dyDescent="0.25">
      <c r="B528" s="17" t="s">
        <v>2153</v>
      </c>
      <c r="C528" s="1">
        <f>VLOOKUP('4.Endirim2'!B528,'4.Endirim'!$E$3:$M$1948,6,FALSE)</f>
        <v>44913</v>
      </c>
      <c r="D528">
        <f>VLOOKUP('4.Endirim2'!B528,'4.Endirim'!$E$3:$M$1948,7,FALSE)</f>
        <v>66</v>
      </c>
      <c r="E528">
        <f>VLOOKUP('4.Endirim2'!B528,'4.Endirim'!$E$3:$M$1948,8,FALSE)</f>
        <v>66</v>
      </c>
      <c r="F528" t="str">
        <f>IF(E528&gt;=D528,"endirim yoxdur","Endirim" &amp;" "&amp; VLOOKUP('4.Endirim2'!B528,'4.Endirim'!$E$4:$M$1948,7,FALSE))</f>
        <v>endirim yoxdur</v>
      </c>
      <c r="G528" t="str">
        <f t="shared" si="8"/>
        <v>cam15</v>
      </c>
      <c r="J528" s="4" t="s">
        <v>1165</v>
      </c>
      <c r="K528" s="4" t="s">
        <v>4</v>
      </c>
      <c r="L528" s="12">
        <f>_xlfn.MAXIFS(data[GƏLİR],data[id_customer],'4.Endirim2'!B528)</f>
        <v>66</v>
      </c>
    </row>
    <row r="529" spans="2:12" x14ac:dyDescent="0.25">
      <c r="B529" s="18" t="s">
        <v>2157</v>
      </c>
      <c r="C529" s="1">
        <f>VLOOKUP('4.Endirim2'!B529,'4.Endirim'!$E$3:$M$1948,6,FALSE)</f>
        <v>45022</v>
      </c>
      <c r="D529">
        <f>VLOOKUP('4.Endirim2'!B529,'4.Endirim'!$E$3:$M$1948,7,FALSE)</f>
        <v>25</v>
      </c>
      <c r="E529">
        <f>VLOOKUP('4.Endirim2'!B529,'4.Endirim'!$E$3:$M$1948,8,FALSE)</f>
        <v>16</v>
      </c>
      <c r="F529" t="str">
        <f>IF(E529&gt;=D529,"endirim yoxdur","Endirim" &amp;" "&amp; VLOOKUP('4.Endirim2'!B529,'4.Endirim'!$E$4:$M$1948,7,FALSE))</f>
        <v>Endirim 25</v>
      </c>
      <c r="G529" t="str">
        <f t="shared" si="8"/>
        <v>cam07</v>
      </c>
      <c r="J529" s="4" t="s">
        <v>1189</v>
      </c>
      <c r="K529" s="4" t="s">
        <v>14</v>
      </c>
      <c r="L529" s="12">
        <f>_xlfn.MAXIFS(data[GƏLİR],data[id_customer],'4.Endirim2'!B529)</f>
        <v>25</v>
      </c>
    </row>
    <row r="530" spans="2:12" x14ac:dyDescent="0.25">
      <c r="B530" s="17" t="s">
        <v>2161</v>
      </c>
      <c r="C530" s="1">
        <f>VLOOKUP('4.Endirim2'!B530,'4.Endirim'!$E$3:$M$1948,6,FALSE)</f>
        <v>44674</v>
      </c>
      <c r="D530">
        <f>VLOOKUP('4.Endirim2'!B530,'4.Endirim'!$E$3:$M$1948,7,FALSE)</f>
        <v>26</v>
      </c>
      <c r="E530">
        <f>VLOOKUP('4.Endirim2'!B530,'4.Endirim'!$E$3:$M$1948,8,FALSE)</f>
        <v>26</v>
      </c>
      <c r="F530" t="str">
        <f>IF(E530&gt;=D530,"endirim yoxdur","Endirim" &amp;" "&amp; VLOOKUP('4.Endirim2'!B530,'4.Endirim'!$E$4:$M$1948,7,FALSE))</f>
        <v>endirim yoxdur</v>
      </c>
      <c r="G530" t="str">
        <f t="shared" si="8"/>
        <v>cam02</v>
      </c>
      <c r="J530" s="4" t="s">
        <v>1221</v>
      </c>
      <c r="K530" s="4" t="s">
        <v>4</v>
      </c>
      <c r="L530" s="12">
        <f>_xlfn.MAXIFS(data[GƏLİR],data[id_customer],'4.Endirim2'!B530)</f>
        <v>26</v>
      </c>
    </row>
    <row r="531" spans="2:12" x14ac:dyDescent="0.25">
      <c r="B531" s="18" t="s">
        <v>2165</v>
      </c>
      <c r="C531" s="1">
        <f>VLOOKUP('4.Endirim2'!B531,'4.Endirim'!$E$3:$M$1948,6,FALSE)</f>
        <v>44762</v>
      </c>
      <c r="D531">
        <f>VLOOKUP('4.Endirim2'!B531,'4.Endirim'!$E$3:$M$1948,7,FALSE)</f>
        <v>25</v>
      </c>
      <c r="E531">
        <f>VLOOKUP('4.Endirim2'!B531,'4.Endirim'!$E$3:$M$1948,8,FALSE)</f>
        <v>13</v>
      </c>
      <c r="F531" t="str">
        <f>IF(E531&gt;=D531,"endirim yoxdur","Endirim" &amp;" "&amp; VLOOKUP('4.Endirim2'!B531,'4.Endirim'!$E$4:$M$1948,7,FALSE))</f>
        <v>Endirim 25</v>
      </c>
      <c r="G531" t="str">
        <f t="shared" si="8"/>
        <v>cam13</v>
      </c>
      <c r="J531" s="4" t="s">
        <v>1221</v>
      </c>
      <c r="K531" s="4" t="s">
        <v>14</v>
      </c>
      <c r="L531" s="12">
        <f>_xlfn.MAXIFS(data[GƏLİR],data[id_customer],'4.Endirim2'!B531)</f>
        <v>25</v>
      </c>
    </row>
    <row r="532" spans="2:12" x14ac:dyDescent="0.25">
      <c r="B532" s="18" t="s">
        <v>2169</v>
      </c>
      <c r="C532" s="1">
        <f>VLOOKUP('4.Endirim2'!B532,'4.Endirim'!$E$3:$M$1948,6,FALSE)</f>
        <v>44941</v>
      </c>
      <c r="D532">
        <f>VLOOKUP('4.Endirim2'!B532,'4.Endirim'!$E$3:$M$1948,7,FALSE)</f>
        <v>22</v>
      </c>
      <c r="E532">
        <f>VLOOKUP('4.Endirim2'!B532,'4.Endirim'!$E$3:$M$1948,8,FALSE)</f>
        <v>22</v>
      </c>
      <c r="F532" t="str">
        <f>IF(E532&gt;=D532,"endirim yoxdur","Endirim" &amp;" "&amp; VLOOKUP('4.Endirim2'!B532,'4.Endirim'!$E$4:$M$1948,7,FALSE))</f>
        <v>endirim yoxdur</v>
      </c>
      <c r="G532" t="str">
        <f t="shared" si="8"/>
        <v>cam16</v>
      </c>
      <c r="J532" s="4" t="s">
        <v>1233</v>
      </c>
      <c r="K532" s="4" t="s">
        <v>4</v>
      </c>
      <c r="L532" s="12">
        <f>_xlfn.MAXIFS(data[GƏLİR],data[id_customer],'4.Endirim2'!B532)</f>
        <v>22</v>
      </c>
    </row>
    <row r="533" spans="2:12" x14ac:dyDescent="0.25">
      <c r="B533" s="18" t="s">
        <v>2173</v>
      </c>
      <c r="C533" s="1">
        <f>VLOOKUP('4.Endirim2'!B533,'4.Endirim'!$E$3:$M$1948,6,FALSE)</f>
        <v>44866</v>
      </c>
      <c r="D533">
        <f>VLOOKUP('4.Endirim2'!B533,'4.Endirim'!$E$3:$M$1948,7,FALSE)</f>
        <v>62</v>
      </c>
      <c r="E533">
        <f>VLOOKUP('4.Endirim2'!B533,'4.Endirim'!$E$3:$M$1948,8,FALSE)</f>
        <v>62</v>
      </c>
      <c r="F533" t="str">
        <f>IF(E533&gt;=D533,"endirim yoxdur","Endirim" &amp;" "&amp; VLOOKUP('4.Endirim2'!B533,'4.Endirim'!$E$4:$M$1948,7,FALSE))</f>
        <v>endirim yoxdur</v>
      </c>
      <c r="G533" t="str">
        <f t="shared" si="8"/>
        <v>cam06</v>
      </c>
      <c r="J533" s="4" t="s">
        <v>1257</v>
      </c>
      <c r="K533" s="4" t="s">
        <v>4</v>
      </c>
      <c r="L533" s="12">
        <f>_xlfn.MAXIFS(data[GƏLİR],data[id_customer],'4.Endirim2'!B533)</f>
        <v>62</v>
      </c>
    </row>
    <row r="534" spans="2:12" x14ac:dyDescent="0.25">
      <c r="B534" s="18" t="s">
        <v>2177</v>
      </c>
      <c r="C534" s="1">
        <f>VLOOKUP('4.Endirim2'!B534,'4.Endirim'!$E$3:$M$1948,6,FALSE)</f>
        <v>44970</v>
      </c>
      <c r="D534">
        <f>VLOOKUP('4.Endirim2'!B534,'4.Endirim'!$E$3:$M$1948,7,FALSE)</f>
        <v>13</v>
      </c>
      <c r="E534">
        <f>VLOOKUP('4.Endirim2'!B534,'4.Endirim'!$E$3:$M$1948,8,FALSE)</f>
        <v>10</v>
      </c>
      <c r="F534" t="str">
        <f>IF(E534&gt;=D534,"endirim yoxdur","Endirim" &amp;" "&amp; VLOOKUP('4.Endirim2'!B534,'4.Endirim'!$E$4:$M$1948,7,FALSE))</f>
        <v>Endirim 13</v>
      </c>
      <c r="G534" t="str">
        <f t="shared" si="8"/>
        <v>cam01</v>
      </c>
      <c r="J534" s="4" t="s">
        <v>1265</v>
      </c>
      <c r="K534" s="4" t="s">
        <v>4</v>
      </c>
      <c r="L534" s="12">
        <f>_xlfn.MAXIFS(data[GƏLİR],data[id_customer],'4.Endirim2'!B534)</f>
        <v>13</v>
      </c>
    </row>
    <row r="535" spans="2:12" x14ac:dyDescent="0.25">
      <c r="B535" s="18" t="s">
        <v>2181</v>
      </c>
      <c r="C535" s="1">
        <f>VLOOKUP('4.Endirim2'!B535,'4.Endirim'!$E$3:$M$1948,6,FALSE)</f>
        <v>44900</v>
      </c>
      <c r="D535">
        <f>VLOOKUP('4.Endirim2'!B535,'4.Endirim'!$E$3:$M$1948,7,FALSE)</f>
        <v>62</v>
      </c>
      <c r="E535">
        <f>VLOOKUP('4.Endirim2'!B535,'4.Endirim'!$E$3:$M$1948,8,FALSE)</f>
        <v>14</v>
      </c>
      <c r="F535" t="str">
        <f>IF(E535&gt;=D535,"endirim yoxdur","Endirim" &amp;" "&amp; VLOOKUP('4.Endirim2'!B535,'4.Endirim'!$E$4:$M$1948,7,FALSE))</f>
        <v>Endirim 62</v>
      </c>
      <c r="G535" t="str">
        <f t="shared" si="8"/>
        <v>cam15</v>
      </c>
      <c r="J535" s="4" t="s">
        <v>1273</v>
      </c>
      <c r="K535" s="4" t="s">
        <v>4</v>
      </c>
      <c r="L535" s="12">
        <f>_xlfn.MAXIFS(data[GƏLİR],data[id_customer],'4.Endirim2'!B535)</f>
        <v>62</v>
      </c>
    </row>
    <row r="536" spans="2:12" x14ac:dyDescent="0.25">
      <c r="B536" s="17" t="s">
        <v>2185</v>
      </c>
      <c r="C536" s="1">
        <f>VLOOKUP('4.Endirim2'!B536,'4.Endirim'!$E$3:$M$1948,6,FALSE)</f>
        <v>44678</v>
      </c>
      <c r="D536">
        <f>VLOOKUP('4.Endirim2'!B536,'4.Endirim'!$E$3:$M$1948,7,FALSE)</f>
        <v>25</v>
      </c>
      <c r="E536">
        <f>VLOOKUP('4.Endirim2'!B536,'4.Endirim'!$E$3:$M$1948,8,FALSE)</f>
        <v>25</v>
      </c>
      <c r="F536" t="str">
        <f>IF(E536&gt;=D536,"endirim yoxdur","Endirim" &amp;" "&amp; VLOOKUP('4.Endirim2'!B536,'4.Endirim'!$E$4:$M$1948,7,FALSE))</f>
        <v>endirim yoxdur</v>
      </c>
      <c r="G536" t="str">
        <f t="shared" si="8"/>
        <v>cam13</v>
      </c>
      <c r="J536" s="4" t="s">
        <v>1281</v>
      </c>
      <c r="K536" s="4" t="s">
        <v>4</v>
      </c>
      <c r="L536" s="12">
        <f>_xlfn.MAXIFS(data[GƏLİR],data[id_customer],'4.Endirim2'!B536)</f>
        <v>25</v>
      </c>
    </row>
    <row r="537" spans="2:12" x14ac:dyDescent="0.25">
      <c r="B537" s="18" t="s">
        <v>2189</v>
      </c>
      <c r="C537" s="1">
        <f>VLOOKUP('4.Endirim2'!B537,'4.Endirim'!$E$3:$M$1948,6,FALSE)</f>
        <v>44728</v>
      </c>
      <c r="D537">
        <f>VLOOKUP('4.Endirim2'!B537,'4.Endirim'!$E$3:$M$1948,7,FALSE)</f>
        <v>62</v>
      </c>
      <c r="E537">
        <f>VLOOKUP('4.Endirim2'!B537,'4.Endirim'!$E$3:$M$1948,8,FALSE)</f>
        <v>62</v>
      </c>
      <c r="F537" t="str">
        <f>IF(E537&gt;=D537,"endirim yoxdur","Endirim" &amp;" "&amp; VLOOKUP('4.Endirim2'!B537,'4.Endirim'!$E$4:$M$1948,7,FALSE))</f>
        <v>endirim yoxdur</v>
      </c>
      <c r="G537" t="str">
        <f t="shared" si="8"/>
        <v>cam06</v>
      </c>
      <c r="J537" s="4" t="s">
        <v>1301</v>
      </c>
      <c r="K537" s="4" t="s">
        <v>4</v>
      </c>
      <c r="L537" s="12">
        <f>_xlfn.MAXIFS(data[GƏLİR],data[id_customer],'4.Endirim2'!B537)</f>
        <v>62</v>
      </c>
    </row>
    <row r="538" spans="2:12" x14ac:dyDescent="0.25">
      <c r="B538" s="17" t="s">
        <v>2193</v>
      </c>
      <c r="C538" s="1">
        <f>VLOOKUP('4.Endirim2'!B538,'4.Endirim'!$E$3:$M$1948,6,FALSE)</f>
        <v>44882</v>
      </c>
      <c r="D538">
        <f>VLOOKUP('4.Endirim2'!B538,'4.Endirim'!$E$3:$M$1948,7,FALSE)</f>
        <v>26</v>
      </c>
      <c r="E538">
        <f>VLOOKUP('4.Endirim2'!B538,'4.Endirim'!$E$3:$M$1948,8,FALSE)</f>
        <v>26</v>
      </c>
      <c r="F538" t="str">
        <f>IF(E538&gt;=D538,"endirim yoxdur","Endirim" &amp;" "&amp; VLOOKUP('4.Endirim2'!B538,'4.Endirim'!$E$4:$M$1948,7,FALSE))</f>
        <v>endirim yoxdur</v>
      </c>
      <c r="G538" t="str">
        <f t="shared" si="8"/>
        <v>cam02</v>
      </c>
      <c r="J538" s="4" t="s">
        <v>1317</v>
      </c>
      <c r="K538" s="4" t="s">
        <v>14</v>
      </c>
      <c r="L538" s="12">
        <f>_xlfn.MAXIFS(data[GƏLİR],data[id_customer],'4.Endirim2'!B538)</f>
        <v>26</v>
      </c>
    </row>
    <row r="539" spans="2:12" x14ac:dyDescent="0.25">
      <c r="B539" s="17" t="s">
        <v>2197</v>
      </c>
      <c r="C539" s="1">
        <f>VLOOKUP('4.Endirim2'!B539,'4.Endirim'!$E$3:$M$1948,6,FALSE)</f>
        <v>45010</v>
      </c>
      <c r="D539">
        <f>VLOOKUP('4.Endirim2'!B539,'4.Endirim'!$E$3:$M$1948,7,FALSE)</f>
        <v>62</v>
      </c>
      <c r="E539">
        <f>VLOOKUP('4.Endirim2'!B539,'4.Endirim'!$E$3:$M$1948,8,FALSE)</f>
        <v>16</v>
      </c>
      <c r="F539" t="str">
        <f>IF(E539&gt;=D539,"endirim yoxdur","Endirim" &amp;" "&amp; VLOOKUP('4.Endirim2'!B539,'4.Endirim'!$E$4:$M$1948,7,FALSE))</f>
        <v>Endirim 62</v>
      </c>
      <c r="G539" t="str">
        <f t="shared" si="8"/>
        <v>cam16</v>
      </c>
      <c r="J539" s="4" t="s">
        <v>1329</v>
      </c>
      <c r="K539" s="4" t="s">
        <v>4</v>
      </c>
      <c r="L539" s="12">
        <f>_xlfn.MAXIFS(data[GƏLİR],data[id_customer],'4.Endirim2'!B539)</f>
        <v>62</v>
      </c>
    </row>
    <row r="540" spans="2:12" x14ac:dyDescent="0.25">
      <c r="B540" s="18" t="s">
        <v>2201</v>
      </c>
      <c r="C540" s="1">
        <f>VLOOKUP('4.Endirim2'!B540,'4.Endirim'!$E$3:$M$1948,6,FALSE)</f>
        <v>45022</v>
      </c>
      <c r="D540">
        <f>VLOOKUP('4.Endirim2'!B540,'4.Endirim'!$E$3:$M$1948,7,FALSE)</f>
        <v>29</v>
      </c>
      <c r="E540">
        <f>VLOOKUP('4.Endirim2'!B540,'4.Endirim'!$E$3:$M$1948,8,FALSE)</f>
        <v>26</v>
      </c>
      <c r="F540" t="str">
        <f>IF(E540&gt;=D540,"endirim yoxdur","Endirim" &amp;" "&amp; VLOOKUP('4.Endirim2'!B540,'4.Endirim'!$E$4:$M$1948,7,FALSE))</f>
        <v>Endirim 29</v>
      </c>
      <c r="G540" t="str">
        <f t="shared" si="8"/>
        <v>cam17</v>
      </c>
      <c r="J540" s="4" t="s">
        <v>1357</v>
      </c>
      <c r="K540" s="4" t="s">
        <v>14</v>
      </c>
      <c r="L540" s="12">
        <f>_xlfn.MAXIFS(data[GƏLİR],data[id_customer],'4.Endirim2'!B540)</f>
        <v>29</v>
      </c>
    </row>
    <row r="541" spans="2:12" x14ac:dyDescent="0.25">
      <c r="B541" s="17" t="s">
        <v>2205</v>
      </c>
      <c r="C541" s="1">
        <f>VLOOKUP('4.Endirim2'!B541,'4.Endirim'!$E$3:$M$1948,6,FALSE)</f>
        <v>44790</v>
      </c>
      <c r="D541">
        <f>VLOOKUP('4.Endirim2'!B541,'4.Endirim'!$E$3:$M$1948,7,FALSE)</f>
        <v>66</v>
      </c>
      <c r="E541">
        <f>VLOOKUP('4.Endirim2'!B541,'4.Endirim'!$E$3:$M$1948,8,FALSE)</f>
        <v>25</v>
      </c>
      <c r="F541" t="str">
        <f>IF(E541&gt;=D541,"endirim yoxdur","Endirim" &amp;" "&amp; VLOOKUP('4.Endirim2'!B541,'4.Endirim'!$E$4:$M$1948,7,FALSE))</f>
        <v>Endirim 66</v>
      </c>
      <c r="G541" t="str">
        <f t="shared" si="8"/>
        <v>cam07</v>
      </c>
      <c r="J541" s="4" t="s">
        <v>1377</v>
      </c>
      <c r="K541" s="4" t="s">
        <v>14</v>
      </c>
      <c r="L541" s="12">
        <f>_xlfn.MAXIFS(data[GƏLİR],data[id_customer],'4.Endirim2'!B541)</f>
        <v>66</v>
      </c>
    </row>
    <row r="542" spans="2:12" x14ac:dyDescent="0.25">
      <c r="B542" s="18" t="s">
        <v>2209</v>
      </c>
      <c r="C542" s="1">
        <f>VLOOKUP('4.Endirim2'!B542,'4.Endirim'!$E$3:$M$1948,6,FALSE)</f>
        <v>44853</v>
      </c>
      <c r="D542">
        <f>VLOOKUP('4.Endirim2'!B542,'4.Endirim'!$E$3:$M$1948,7,FALSE)</f>
        <v>25</v>
      </c>
      <c r="E542">
        <f>VLOOKUP('4.Endirim2'!B542,'4.Endirim'!$E$3:$M$1948,8,FALSE)</f>
        <v>25</v>
      </c>
      <c r="F542" t="str">
        <f>IF(E542&gt;=D542,"endirim yoxdur","Endirim" &amp;" "&amp; VLOOKUP('4.Endirim2'!B542,'4.Endirim'!$E$4:$M$1948,7,FALSE))</f>
        <v>endirim yoxdur</v>
      </c>
      <c r="G542" t="str">
        <f t="shared" si="8"/>
        <v>cam13</v>
      </c>
      <c r="J542" s="4" t="s">
        <v>1385</v>
      </c>
      <c r="K542" s="4" t="s">
        <v>4</v>
      </c>
      <c r="L542" s="12">
        <f>_xlfn.MAXIFS(data[GƏLİR],data[id_customer],'4.Endirim2'!B542)</f>
        <v>25</v>
      </c>
    </row>
    <row r="543" spans="2:12" x14ac:dyDescent="0.25">
      <c r="B543" s="17" t="s">
        <v>2213</v>
      </c>
      <c r="C543" s="1">
        <f>VLOOKUP('4.Endirim2'!B543,'4.Endirim'!$E$3:$M$1948,6,FALSE)</f>
        <v>44816</v>
      </c>
      <c r="D543">
        <f>VLOOKUP('4.Endirim2'!B543,'4.Endirim'!$E$3:$M$1948,7,FALSE)</f>
        <v>26</v>
      </c>
      <c r="E543">
        <f>VLOOKUP('4.Endirim2'!B543,'4.Endirim'!$E$3:$M$1948,8,FALSE)</f>
        <v>22</v>
      </c>
      <c r="F543" t="str">
        <f>IF(E543&gt;=D543,"endirim yoxdur","Endirim" &amp;" "&amp; VLOOKUP('4.Endirim2'!B543,'4.Endirim'!$E$4:$M$1948,7,FALSE))</f>
        <v>Endirim 26</v>
      </c>
      <c r="G543" t="str">
        <f t="shared" si="8"/>
        <v>cam04</v>
      </c>
      <c r="J543" s="4" t="s">
        <v>1393</v>
      </c>
      <c r="K543" s="4" t="s">
        <v>14</v>
      </c>
      <c r="L543" s="12">
        <f>_xlfn.MAXIFS(data[GƏLİR],data[id_customer],'4.Endirim2'!B543)</f>
        <v>26</v>
      </c>
    </row>
    <row r="544" spans="2:12" x14ac:dyDescent="0.25">
      <c r="B544" s="17" t="s">
        <v>2217</v>
      </c>
      <c r="C544" s="1">
        <f>VLOOKUP('4.Endirim2'!B544,'4.Endirim'!$E$3:$M$1948,6,FALSE)</f>
        <v>44810</v>
      </c>
      <c r="D544">
        <f>VLOOKUP('4.Endirim2'!B544,'4.Endirim'!$E$3:$M$1948,7,FALSE)</f>
        <v>62</v>
      </c>
      <c r="E544">
        <f>VLOOKUP('4.Endirim2'!B544,'4.Endirim'!$E$3:$M$1948,8,FALSE)</f>
        <v>62</v>
      </c>
      <c r="F544" t="str">
        <f>IF(E544&gt;=D544,"endirim yoxdur","Endirim" &amp;" "&amp; VLOOKUP('4.Endirim2'!B544,'4.Endirim'!$E$4:$M$1948,7,FALSE))</f>
        <v>endirim yoxdur</v>
      </c>
      <c r="G544" t="str">
        <f t="shared" si="8"/>
        <v>cam02</v>
      </c>
      <c r="J544" s="4" t="s">
        <v>1397</v>
      </c>
      <c r="K544" s="4" t="s">
        <v>4</v>
      </c>
      <c r="L544" s="12">
        <f>_xlfn.MAXIFS(data[GƏLİR],data[id_customer],'4.Endirim2'!B544)</f>
        <v>62</v>
      </c>
    </row>
    <row r="545" spans="2:12" x14ac:dyDescent="0.25">
      <c r="B545" s="17" t="s">
        <v>2221</v>
      </c>
      <c r="C545" s="1">
        <f>VLOOKUP('4.Endirim2'!B545,'4.Endirim'!$E$3:$M$1948,6,FALSE)</f>
        <v>44704</v>
      </c>
      <c r="D545">
        <f>VLOOKUP('4.Endirim2'!B545,'4.Endirim'!$E$3:$M$1948,7,FALSE)</f>
        <v>62</v>
      </c>
      <c r="E545">
        <f>VLOOKUP('4.Endirim2'!B545,'4.Endirim'!$E$3:$M$1948,8,FALSE)</f>
        <v>62</v>
      </c>
      <c r="F545" t="str">
        <f>IF(E545&gt;=D545,"endirim yoxdur","Endirim" &amp;" "&amp; VLOOKUP('4.Endirim2'!B545,'4.Endirim'!$E$4:$M$1948,7,FALSE))</f>
        <v>endirim yoxdur</v>
      </c>
      <c r="G545" t="str">
        <f t="shared" si="8"/>
        <v>cam14</v>
      </c>
      <c r="J545" s="4" t="s">
        <v>1413</v>
      </c>
      <c r="K545" s="4" t="s">
        <v>14</v>
      </c>
      <c r="L545" s="12">
        <f>_xlfn.MAXIFS(data[GƏLİR],data[id_customer],'4.Endirim2'!B545)</f>
        <v>62</v>
      </c>
    </row>
    <row r="546" spans="2:12" x14ac:dyDescent="0.25">
      <c r="B546" s="18" t="s">
        <v>2225</v>
      </c>
      <c r="C546" s="1">
        <f>VLOOKUP('4.Endirim2'!B546,'4.Endirim'!$E$3:$M$1948,6,FALSE)</f>
        <v>45036</v>
      </c>
      <c r="D546">
        <f>VLOOKUP('4.Endirim2'!B546,'4.Endirim'!$E$3:$M$1948,7,FALSE)</f>
        <v>62</v>
      </c>
      <c r="E546">
        <f>VLOOKUP('4.Endirim2'!B546,'4.Endirim'!$E$3:$M$1948,8,FALSE)</f>
        <v>28</v>
      </c>
      <c r="F546" t="str">
        <f>IF(E546&gt;=D546,"endirim yoxdur","Endirim" &amp;" "&amp; VLOOKUP('4.Endirim2'!B546,'4.Endirim'!$E$4:$M$1948,7,FALSE))</f>
        <v>Endirim 62</v>
      </c>
      <c r="G546" t="str">
        <f t="shared" si="8"/>
        <v>cam14</v>
      </c>
      <c r="J546" s="4" t="s">
        <v>1417</v>
      </c>
      <c r="K546" s="4" t="s">
        <v>14</v>
      </c>
      <c r="L546" s="12">
        <f>_xlfn.MAXIFS(data[GƏLİR],data[id_customer],'4.Endirim2'!B546)</f>
        <v>62</v>
      </c>
    </row>
    <row r="547" spans="2:12" x14ac:dyDescent="0.25">
      <c r="B547" s="17" t="s">
        <v>2229</v>
      </c>
      <c r="C547" s="1">
        <f>VLOOKUP('4.Endirim2'!B547,'4.Endirim'!$E$3:$M$1948,6,FALSE)</f>
        <v>44860</v>
      </c>
      <c r="D547">
        <f>VLOOKUP('4.Endirim2'!B547,'4.Endirim'!$E$3:$M$1948,7,FALSE)</f>
        <v>29</v>
      </c>
      <c r="E547">
        <f>VLOOKUP('4.Endirim2'!B547,'4.Endirim'!$E$3:$M$1948,8,FALSE)</f>
        <v>26</v>
      </c>
      <c r="F547" t="str">
        <f>IF(E547&gt;=D547,"endirim yoxdur","Endirim" &amp;" "&amp; VLOOKUP('4.Endirim2'!B547,'4.Endirim'!$E$4:$M$1948,7,FALSE))</f>
        <v>Endirim 29</v>
      </c>
      <c r="G547" t="str">
        <f t="shared" si="8"/>
        <v>cam17</v>
      </c>
      <c r="J547" s="4" t="s">
        <v>1445</v>
      </c>
      <c r="K547" s="4" t="s">
        <v>14</v>
      </c>
      <c r="L547" s="12">
        <f>_xlfn.MAXIFS(data[GƏLİR],data[id_customer],'4.Endirim2'!B547)</f>
        <v>29</v>
      </c>
    </row>
    <row r="548" spans="2:12" x14ac:dyDescent="0.25">
      <c r="B548" s="18" t="s">
        <v>2233</v>
      </c>
      <c r="C548" s="1">
        <f>VLOOKUP('4.Endirim2'!B548,'4.Endirim'!$E$3:$M$1948,6,FALSE)</f>
        <v>44831</v>
      </c>
      <c r="D548">
        <f>VLOOKUP('4.Endirim2'!B548,'4.Endirim'!$E$3:$M$1948,7,FALSE)</f>
        <v>62</v>
      </c>
      <c r="E548">
        <f>VLOOKUP('4.Endirim2'!B548,'4.Endirim'!$E$3:$M$1948,8,FALSE)</f>
        <v>62</v>
      </c>
      <c r="F548" t="str">
        <f>IF(E548&gt;=D548,"endirim yoxdur","Endirim" &amp;" "&amp; VLOOKUP('4.Endirim2'!B548,'4.Endirim'!$E$4:$M$1948,7,FALSE))</f>
        <v>endirim yoxdur</v>
      </c>
      <c r="G548" t="str">
        <f t="shared" si="8"/>
        <v>cam03</v>
      </c>
      <c r="J548" s="4" t="s">
        <v>1465</v>
      </c>
      <c r="K548" s="4" t="s">
        <v>14</v>
      </c>
      <c r="L548" s="12">
        <f>_xlfn.MAXIFS(data[GƏLİR],data[id_customer],'4.Endirim2'!B548)</f>
        <v>62</v>
      </c>
    </row>
    <row r="549" spans="2:12" x14ac:dyDescent="0.25">
      <c r="B549" s="18" t="s">
        <v>2237</v>
      </c>
      <c r="C549" s="1">
        <f>VLOOKUP('4.Endirim2'!B549,'4.Endirim'!$E$3:$M$1948,6,FALSE)</f>
        <v>44923</v>
      </c>
      <c r="D549">
        <f>VLOOKUP('4.Endirim2'!B549,'4.Endirim'!$E$3:$M$1948,7,FALSE)</f>
        <v>27</v>
      </c>
      <c r="E549">
        <f>VLOOKUP('4.Endirim2'!B549,'4.Endirim'!$E$3:$M$1948,8,FALSE)</f>
        <v>27</v>
      </c>
      <c r="F549" t="str">
        <f>IF(E549&gt;=D549,"endirim yoxdur","Endirim" &amp;" "&amp; VLOOKUP('4.Endirim2'!B549,'4.Endirim'!$E$4:$M$1948,7,FALSE))</f>
        <v>endirim yoxdur</v>
      </c>
      <c r="G549" t="str">
        <f t="shared" si="8"/>
        <v>cam08</v>
      </c>
      <c r="J549" s="4" t="s">
        <v>1469</v>
      </c>
      <c r="K549" s="4" t="s">
        <v>4</v>
      </c>
      <c r="L549" s="12">
        <f>_xlfn.MAXIFS(data[GƏLİR],data[id_customer],'4.Endirim2'!B549)</f>
        <v>27</v>
      </c>
    </row>
    <row r="550" spans="2:12" x14ac:dyDescent="0.25">
      <c r="B550" s="17" t="s">
        <v>2241</v>
      </c>
      <c r="C550" s="1">
        <f>VLOOKUP('4.Endirim2'!B550,'4.Endirim'!$E$3:$M$1948,6,FALSE)</f>
        <v>44938</v>
      </c>
      <c r="D550">
        <f>VLOOKUP('4.Endirim2'!B550,'4.Endirim'!$E$3:$M$1948,7,FALSE)</f>
        <v>27</v>
      </c>
      <c r="E550">
        <f>VLOOKUP('4.Endirim2'!B550,'4.Endirim'!$E$3:$M$1948,8,FALSE)</f>
        <v>27</v>
      </c>
      <c r="F550" t="str">
        <f>IF(E550&gt;=D550,"endirim yoxdur","Endirim" &amp;" "&amp; VLOOKUP('4.Endirim2'!B550,'4.Endirim'!$E$4:$M$1948,7,FALSE))</f>
        <v>endirim yoxdur</v>
      </c>
      <c r="G550" t="str">
        <f t="shared" si="8"/>
        <v>cam08</v>
      </c>
      <c r="J550" s="4" t="s">
        <v>1517</v>
      </c>
      <c r="K550" s="4" t="s">
        <v>14</v>
      </c>
      <c r="L550" s="12">
        <f>_xlfn.MAXIFS(data[GƏLİR],data[id_customer],'4.Endirim2'!B550)</f>
        <v>27</v>
      </c>
    </row>
    <row r="551" spans="2:12" x14ac:dyDescent="0.25">
      <c r="B551" s="18" t="s">
        <v>2245</v>
      </c>
      <c r="C551" s="1">
        <f>VLOOKUP('4.Endirim2'!B551,'4.Endirim'!$E$3:$M$1948,6,FALSE)</f>
        <v>44585</v>
      </c>
      <c r="D551">
        <f>VLOOKUP('4.Endirim2'!B551,'4.Endirim'!$E$3:$M$1948,7,FALSE)</f>
        <v>14</v>
      </c>
      <c r="E551">
        <f>VLOOKUP('4.Endirim2'!B551,'4.Endirim'!$E$3:$M$1948,8,FALSE)</f>
        <v>14</v>
      </c>
      <c r="F551" t="str">
        <f>IF(E551&gt;=D551,"endirim yoxdur","Endirim" &amp;" "&amp; VLOOKUP('4.Endirim2'!B551,'4.Endirim'!$E$4:$M$1948,7,FALSE))</f>
        <v>endirim yoxdur</v>
      </c>
      <c r="G551" t="str">
        <f t="shared" si="8"/>
        <v>cam15</v>
      </c>
      <c r="J551" s="4" t="s">
        <v>1545</v>
      </c>
      <c r="K551" s="4" t="s">
        <v>14</v>
      </c>
      <c r="L551" s="12">
        <f>_xlfn.MAXIFS(data[GƏLİR],data[id_customer],'4.Endirim2'!B551)</f>
        <v>14</v>
      </c>
    </row>
    <row r="552" spans="2:12" x14ac:dyDescent="0.25">
      <c r="B552" s="17" t="s">
        <v>2249</v>
      </c>
      <c r="C552" s="1">
        <f>VLOOKUP('4.Endirim2'!B552,'4.Endirim'!$E$3:$M$1948,6,FALSE)</f>
        <v>44975</v>
      </c>
      <c r="D552">
        <f>VLOOKUP('4.Endirim2'!B552,'4.Endirim'!$E$3:$M$1948,7,FALSE)</f>
        <v>65</v>
      </c>
      <c r="E552">
        <f>VLOOKUP('4.Endirim2'!B552,'4.Endirim'!$E$3:$M$1948,8,FALSE)</f>
        <v>65</v>
      </c>
      <c r="F552" t="str">
        <f>IF(E552&gt;=D552,"endirim yoxdur","Endirim" &amp;" "&amp; VLOOKUP('4.Endirim2'!B552,'4.Endirim'!$E$4:$M$1948,7,FALSE))</f>
        <v>endirim yoxdur</v>
      </c>
      <c r="G552" t="str">
        <f t="shared" si="8"/>
        <v>cam06</v>
      </c>
      <c r="J552" s="4" t="s">
        <v>1565</v>
      </c>
      <c r="K552" s="4" t="s">
        <v>14</v>
      </c>
      <c r="L552" s="12">
        <f>_xlfn.MAXIFS(data[GƏLİR],data[id_customer],'4.Endirim2'!B552)</f>
        <v>65</v>
      </c>
    </row>
    <row r="553" spans="2:12" x14ac:dyDescent="0.25">
      <c r="B553" s="18" t="s">
        <v>2253</v>
      </c>
      <c r="C553" s="1">
        <f>VLOOKUP('4.Endirim2'!B553,'4.Endirim'!$E$3:$M$1948,6,FALSE)</f>
        <v>44659</v>
      </c>
      <c r="D553">
        <f>VLOOKUP('4.Endirim2'!B553,'4.Endirim'!$E$3:$M$1948,7,FALSE)</f>
        <v>16</v>
      </c>
      <c r="E553">
        <f>VLOOKUP('4.Endirim2'!B553,'4.Endirim'!$E$3:$M$1948,8,FALSE)</f>
        <v>16</v>
      </c>
      <c r="F553" t="str">
        <f>IF(E553&gt;=D553,"endirim yoxdur","Endirim" &amp;" "&amp; VLOOKUP('4.Endirim2'!B553,'4.Endirim'!$E$4:$M$1948,7,FALSE))</f>
        <v>endirim yoxdur</v>
      </c>
      <c r="G553" t="str">
        <f t="shared" si="8"/>
        <v>cam16</v>
      </c>
      <c r="J553" s="4" t="s">
        <v>1617</v>
      </c>
      <c r="K553" s="4" t="s">
        <v>4</v>
      </c>
      <c r="L553" s="12">
        <f>_xlfn.MAXIFS(data[GƏLİR],data[id_customer],'4.Endirim2'!B553)</f>
        <v>16</v>
      </c>
    </row>
    <row r="554" spans="2:12" x14ac:dyDescent="0.25">
      <c r="B554" s="18" t="s">
        <v>2257</v>
      </c>
      <c r="C554" s="1">
        <f>VLOOKUP('4.Endirim2'!B554,'4.Endirim'!$E$3:$M$1948,6,FALSE)</f>
        <v>44919</v>
      </c>
      <c r="D554">
        <f>VLOOKUP('4.Endirim2'!B554,'4.Endirim'!$E$3:$M$1948,7,FALSE)</f>
        <v>62</v>
      </c>
      <c r="E554">
        <f>VLOOKUP('4.Endirim2'!B554,'4.Endirim'!$E$3:$M$1948,8,FALSE)</f>
        <v>62</v>
      </c>
      <c r="F554" t="str">
        <f>IF(E554&gt;=D554,"endirim yoxdur","Endirim" &amp;" "&amp; VLOOKUP('4.Endirim2'!B554,'4.Endirim'!$E$4:$M$1948,7,FALSE))</f>
        <v>endirim yoxdur</v>
      </c>
      <c r="G554" t="str">
        <f t="shared" si="8"/>
        <v>cam08</v>
      </c>
      <c r="J554" s="4" t="s">
        <v>1625</v>
      </c>
      <c r="K554" s="4" t="s">
        <v>14</v>
      </c>
      <c r="L554" s="12">
        <f>_xlfn.MAXIFS(data[GƏLİR],data[id_customer],'4.Endirim2'!B554)</f>
        <v>62</v>
      </c>
    </row>
    <row r="555" spans="2:12" x14ac:dyDescent="0.25">
      <c r="B555" s="17" t="s">
        <v>2261</v>
      </c>
      <c r="C555" s="1">
        <f>VLOOKUP('4.Endirim2'!B555,'4.Endirim'!$E$3:$M$1948,6,FALSE)</f>
        <v>44701</v>
      </c>
      <c r="D555">
        <f>VLOOKUP('4.Endirim2'!B555,'4.Endirim'!$E$3:$M$1948,7,FALSE)</f>
        <v>66</v>
      </c>
      <c r="E555">
        <f>VLOOKUP('4.Endirim2'!B555,'4.Endirim'!$E$3:$M$1948,8,FALSE)</f>
        <v>25</v>
      </c>
      <c r="F555" t="str">
        <f>IF(E555&gt;=D555,"endirim yoxdur","Endirim" &amp;" "&amp; VLOOKUP('4.Endirim2'!B555,'4.Endirim'!$E$4:$M$1948,7,FALSE))</f>
        <v>Endirim 66</v>
      </c>
      <c r="G555" t="str">
        <f t="shared" si="8"/>
        <v>cam07</v>
      </c>
      <c r="J555" s="4" t="s">
        <v>1633</v>
      </c>
      <c r="K555" s="4" t="s">
        <v>4</v>
      </c>
      <c r="L555" s="12">
        <f>_xlfn.MAXIFS(data[GƏLİR],data[id_customer],'4.Endirim2'!B555)</f>
        <v>66</v>
      </c>
    </row>
    <row r="556" spans="2:12" x14ac:dyDescent="0.25">
      <c r="B556" s="17" t="s">
        <v>2265</v>
      </c>
      <c r="C556" s="1">
        <f>VLOOKUP('4.Endirim2'!B556,'4.Endirim'!$E$3:$M$1948,6,FALSE)</f>
        <v>44986</v>
      </c>
      <c r="D556">
        <f>VLOOKUP('4.Endirim2'!B556,'4.Endirim'!$E$3:$M$1948,7,FALSE)</f>
        <v>25</v>
      </c>
      <c r="E556">
        <f>VLOOKUP('4.Endirim2'!B556,'4.Endirim'!$E$3:$M$1948,8,FALSE)</f>
        <v>22</v>
      </c>
      <c r="F556" t="str">
        <f>IF(E556&gt;=D556,"endirim yoxdur","Endirim" &amp;" "&amp; VLOOKUP('4.Endirim2'!B556,'4.Endirim'!$E$4:$M$1948,7,FALSE))</f>
        <v>Endirim 25</v>
      </c>
      <c r="G556" t="str">
        <f t="shared" si="8"/>
        <v>cam07</v>
      </c>
      <c r="J556" s="4" t="s">
        <v>1653</v>
      </c>
      <c r="K556" s="4" t="s">
        <v>14</v>
      </c>
      <c r="L556" s="12">
        <f>_xlfn.MAXIFS(data[GƏLİR],data[id_customer],'4.Endirim2'!B556)</f>
        <v>25</v>
      </c>
    </row>
    <row r="557" spans="2:12" x14ac:dyDescent="0.25">
      <c r="B557" s="17" t="s">
        <v>2269</v>
      </c>
      <c r="C557" s="1">
        <f>VLOOKUP('4.Endirim2'!B557,'4.Endirim'!$E$3:$M$1948,6,FALSE)</f>
        <v>44825</v>
      </c>
      <c r="D557">
        <f>VLOOKUP('4.Endirim2'!B557,'4.Endirim'!$E$3:$M$1948,7,FALSE)</f>
        <v>10</v>
      </c>
      <c r="E557">
        <f>VLOOKUP('4.Endirim2'!B557,'4.Endirim'!$E$3:$M$1948,8,FALSE)</f>
        <v>10</v>
      </c>
      <c r="F557" t="str">
        <f>IF(E557&gt;=D557,"endirim yoxdur","Endirim" &amp;" "&amp; VLOOKUP('4.Endirim2'!B557,'4.Endirim'!$E$4:$M$1948,7,FALSE))</f>
        <v>endirim yoxdur</v>
      </c>
      <c r="G557" t="str">
        <f t="shared" si="8"/>
        <v>cam01</v>
      </c>
      <c r="J557" s="4" t="s">
        <v>1661</v>
      </c>
      <c r="K557" s="4" t="s">
        <v>4</v>
      </c>
      <c r="L557" s="12">
        <f>_xlfn.MAXIFS(data[GƏLİR],data[id_customer],'4.Endirim2'!B557)</f>
        <v>10</v>
      </c>
    </row>
    <row r="558" spans="2:12" x14ac:dyDescent="0.25">
      <c r="B558" s="18" t="s">
        <v>2273</v>
      </c>
      <c r="C558" s="1">
        <f>VLOOKUP('4.Endirim2'!B558,'4.Endirim'!$E$3:$M$1948,6,FALSE)</f>
        <v>44748</v>
      </c>
      <c r="D558">
        <f>VLOOKUP('4.Endirim2'!B558,'4.Endirim'!$E$3:$M$1948,7,FALSE)</f>
        <v>25</v>
      </c>
      <c r="E558">
        <f>VLOOKUP('4.Endirim2'!B558,'4.Endirim'!$E$3:$M$1948,8,FALSE)</f>
        <v>13</v>
      </c>
      <c r="F558" t="str">
        <f>IF(E558&gt;=D558,"endirim yoxdur","Endirim" &amp;" "&amp; VLOOKUP('4.Endirim2'!B558,'4.Endirim'!$E$4:$M$1948,7,FALSE))</f>
        <v>Endirim 25</v>
      </c>
      <c r="G558" t="str">
        <f t="shared" si="8"/>
        <v>cam13</v>
      </c>
      <c r="J558" s="4" t="s">
        <v>1665</v>
      </c>
      <c r="K558" s="4" t="s">
        <v>4</v>
      </c>
      <c r="L558" s="12">
        <f>_xlfn.MAXIFS(data[GƏLİR],data[id_customer],'4.Endirim2'!B558)</f>
        <v>25</v>
      </c>
    </row>
    <row r="559" spans="2:12" x14ac:dyDescent="0.25">
      <c r="B559" s="18" t="s">
        <v>2277</v>
      </c>
      <c r="C559" s="1">
        <f>VLOOKUP('4.Endirim2'!B559,'4.Endirim'!$E$3:$M$1948,6,FALSE)</f>
        <v>44736</v>
      </c>
      <c r="D559">
        <f>VLOOKUP('4.Endirim2'!B559,'4.Endirim'!$E$3:$M$1948,7,FALSE)</f>
        <v>62</v>
      </c>
      <c r="E559">
        <f>VLOOKUP('4.Endirim2'!B559,'4.Endirim'!$E$3:$M$1948,8,FALSE)</f>
        <v>62</v>
      </c>
      <c r="F559" t="str">
        <f>IF(E559&gt;=D559,"endirim yoxdur","Endirim" &amp;" "&amp; VLOOKUP('4.Endirim2'!B559,'4.Endirim'!$E$4:$M$1948,7,FALSE))</f>
        <v>endirim yoxdur</v>
      </c>
      <c r="G559" t="str">
        <f t="shared" si="8"/>
        <v>cam06</v>
      </c>
      <c r="J559" s="4" t="s">
        <v>1681</v>
      </c>
      <c r="K559" s="4" t="s">
        <v>4</v>
      </c>
      <c r="L559" s="12">
        <f>_xlfn.MAXIFS(data[GƏLİR],data[id_customer],'4.Endirim2'!B559)</f>
        <v>62</v>
      </c>
    </row>
    <row r="560" spans="2:12" x14ac:dyDescent="0.25">
      <c r="B560" s="18" t="s">
        <v>2281</v>
      </c>
      <c r="C560" s="1">
        <f>VLOOKUP('4.Endirim2'!B560,'4.Endirim'!$E$3:$M$1948,6,FALSE)</f>
        <v>44932</v>
      </c>
      <c r="D560">
        <f>VLOOKUP('4.Endirim2'!B560,'4.Endirim'!$E$3:$M$1948,7,FALSE)</f>
        <v>27</v>
      </c>
      <c r="E560">
        <f>VLOOKUP('4.Endirim2'!B560,'4.Endirim'!$E$3:$M$1948,8,FALSE)</f>
        <v>27</v>
      </c>
      <c r="F560" t="str">
        <f>IF(E560&gt;=D560,"endirim yoxdur","Endirim" &amp;" "&amp; VLOOKUP('4.Endirim2'!B560,'4.Endirim'!$E$4:$M$1948,7,FALSE))</f>
        <v>endirim yoxdur</v>
      </c>
      <c r="G560" t="str">
        <f t="shared" si="8"/>
        <v>cam08</v>
      </c>
      <c r="J560" s="4" t="s">
        <v>1693</v>
      </c>
      <c r="K560" s="4" t="s">
        <v>4</v>
      </c>
      <c r="L560" s="12">
        <f>_xlfn.MAXIFS(data[GƏLİR],data[id_customer],'4.Endirim2'!B560)</f>
        <v>27</v>
      </c>
    </row>
    <row r="561" spans="2:12" x14ac:dyDescent="0.25">
      <c r="B561" s="18" t="s">
        <v>2285</v>
      </c>
      <c r="C561" s="1">
        <f>VLOOKUP('4.Endirim2'!B561,'4.Endirim'!$E$3:$M$1948,6,FALSE)</f>
        <v>44924</v>
      </c>
      <c r="D561">
        <f>VLOOKUP('4.Endirim2'!B561,'4.Endirim'!$E$3:$M$1948,7,FALSE)</f>
        <v>25</v>
      </c>
      <c r="E561">
        <f>VLOOKUP('4.Endirim2'!B561,'4.Endirim'!$E$3:$M$1948,8,FALSE)</f>
        <v>22</v>
      </c>
      <c r="F561" t="str">
        <f>IF(E561&gt;=D561,"endirim yoxdur","Endirim" &amp;" "&amp; VLOOKUP('4.Endirim2'!B561,'4.Endirim'!$E$4:$M$1948,7,FALSE))</f>
        <v>Endirim 25</v>
      </c>
      <c r="G561" t="str">
        <f t="shared" si="8"/>
        <v>cam13</v>
      </c>
      <c r="J561" s="4" t="s">
        <v>1709</v>
      </c>
      <c r="K561" s="4" t="s">
        <v>4</v>
      </c>
      <c r="L561" s="12">
        <f>_xlfn.MAXIFS(data[GƏLİR],data[id_customer],'4.Endirim2'!B561)</f>
        <v>25</v>
      </c>
    </row>
    <row r="562" spans="2:12" x14ac:dyDescent="0.25">
      <c r="B562" s="17" t="s">
        <v>2289</v>
      </c>
      <c r="C562" s="1">
        <f>VLOOKUP('4.Endirim2'!B562,'4.Endirim'!$E$3:$M$1948,6,FALSE)</f>
        <v>44837</v>
      </c>
      <c r="D562">
        <f>VLOOKUP('4.Endirim2'!B562,'4.Endirim'!$E$3:$M$1948,7,FALSE)</f>
        <v>65</v>
      </c>
      <c r="E562">
        <f>VLOOKUP('4.Endirim2'!B562,'4.Endirim'!$E$3:$M$1948,8,FALSE)</f>
        <v>29</v>
      </c>
      <c r="F562" t="str">
        <f>IF(E562&gt;=D562,"endirim yoxdur","Endirim" &amp;" "&amp; VLOOKUP('4.Endirim2'!B562,'4.Endirim'!$E$4:$M$1948,7,FALSE))</f>
        <v>Endirim 65</v>
      </c>
      <c r="G562" t="str">
        <f t="shared" si="8"/>
        <v>cam17</v>
      </c>
      <c r="J562" s="4" t="s">
        <v>1737</v>
      </c>
      <c r="K562" s="4" t="s">
        <v>4</v>
      </c>
      <c r="L562" s="12">
        <f>_xlfn.MAXIFS(data[GƏLİR],data[id_customer],'4.Endirim2'!B562)</f>
        <v>65</v>
      </c>
    </row>
    <row r="563" spans="2:12" x14ac:dyDescent="0.25">
      <c r="B563" s="17" t="s">
        <v>2293</v>
      </c>
      <c r="C563" s="1">
        <f>VLOOKUP('4.Endirim2'!B563,'4.Endirim'!$E$3:$M$1948,6,FALSE)</f>
        <v>44850</v>
      </c>
      <c r="D563">
        <f>VLOOKUP('4.Endirim2'!B563,'4.Endirim'!$E$3:$M$1948,7,FALSE)</f>
        <v>62</v>
      </c>
      <c r="E563">
        <f>VLOOKUP('4.Endirim2'!B563,'4.Endirim'!$E$3:$M$1948,8,FALSE)</f>
        <v>62</v>
      </c>
      <c r="F563" t="str">
        <f>IF(E563&gt;=D563,"endirim yoxdur","Endirim" &amp;" "&amp; VLOOKUP('4.Endirim2'!B563,'4.Endirim'!$E$4:$M$1948,7,FALSE))</f>
        <v>endirim yoxdur</v>
      </c>
      <c r="G563" t="str">
        <f t="shared" si="8"/>
        <v>cam11</v>
      </c>
      <c r="J563" s="4" t="s">
        <v>1741</v>
      </c>
      <c r="K563" s="4" t="s">
        <v>14</v>
      </c>
      <c r="L563" s="12">
        <f>_xlfn.MAXIFS(data[GƏLİR],data[id_customer],'4.Endirim2'!B563)</f>
        <v>62</v>
      </c>
    </row>
    <row r="564" spans="2:12" x14ac:dyDescent="0.25">
      <c r="B564" s="17" t="s">
        <v>2297</v>
      </c>
      <c r="C564" s="1">
        <f>VLOOKUP('4.Endirim2'!B564,'4.Endirim'!$E$3:$M$1948,6,FALSE)</f>
        <v>44989</v>
      </c>
      <c r="D564">
        <f>VLOOKUP('4.Endirim2'!B564,'4.Endirim'!$E$3:$M$1948,7,FALSE)</f>
        <v>66</v>
      </c>
      <c r="E564">
        <f>VLOOKUP('4.Endirim2'!B564,'4.Endirim'!$E$3:$M$1948,8,FALSE)</f>
        <v>29</v>
      </c>
      <c r="F564" t="str">
        <f>IF(E564&gt;=D564,"endirim yoxdur","Endirim" &amp;" "&amp; VLOOKUP('4.Endirim2'!B564,'4.Endirim'!$E$4:$M$1948,7,FALSE))</f>
        <v>Endirim 66</v>
      </c>
      <c r="G564" t="str">
        <f t="shared" si="8"/>
        <v>cam17</v>
      </c>
      <c r="J564" s="4" t="s">
        <v>1765</v>
      </c>
      <c r="K564" s="4" t="s">
        <v>4</v>
      </c>
      <c r="L564" s="12">
        <f>_xlfn.MAXIFS(data[GƏLİR],data[id_customer],'4.Endirim2'!B564)</f>
        <v>66</v>
      </c>
    </row>
    <row r="565" spans="2:12" x14ac:dyDescent="0.25">
      <c r="B565" s="18" t="s">
        <v>2301</v>
      </c>
      <c r="C565" s="1">
        <f>VLOOKUP('4.Endirim2'!B565,'4.Endirim'!$E$3:$M$1948,6,FALSE)</f>
        <v>44976</v>
      </c>
      <c r="D565">
        <f>VLOOKUP('4.Endirim2'!B565,'4.Endirim'!$E$3:$M$1948,7,FALSE)</f>
        <v>25</v>
      </c>
      <c r="E565">
        <f>VLOOKUP('4.Endirim2'!B565,'4.Endirim'!$E$3:$M$1948,8,FALSE)</f>
        <v>13</v>
      </c>
      <c r="F565" t="str">
        <f>IF(E565&gt;=D565,"endirim yoxdur","Endirim" &amp;" "&amp; VLOOKUP('4.Endirim2'!B565,'4.Endirim'!$E$4:$M$1948,7,FALSE))</f>
        <v>Endirim 25</v>
      </c>
      <c r="G565" t="str">
        <f t="shared" si="8"/>
        <v>cam13</v>
      </c>
      <c r="J565" s="4" t="s">
        <v>1793</v>
      </c>
      <c r="K565" s="4" t="s">
        <v>14</v>
      </c>
      <c r="L565" s="12">
        <f>_xlfn.MAXIFS(data[GƏLİR],data[id_customer],'4.Endirim2'!B565)</f>
        <v>25</v>
      </c>
    </row>
    <row r="566" spans="2:12" x14ac:dyDescent="0.25">
      <c r="B566" s="17" t="s">
        <v>2305</v>
      </c>
      <c r="C566" s="1">
        <f>VLOOKUP('4.Endirim2'!B566,'4.Endirim'!$E$3:$M$1948,6,FALSE)</f>
        <v>44866</v>
      </c>
      <c r="D566">
        <f>VLOOKUP('4.Endirim2'!B566,'4.Endirim'!$E$3:$M$1948,7,FALSE)</f>
        <v>22</v>
      </c>
      <c r="E566">
        <f>VLOOKUP('4.Endirim2'!B566,'4.Endirim'!$E$3:$M$1948,8,FALSE)</f>
        <v>22</v>
      </c>
      <c r="F566" t="str">
        <f>IF(E566&gt;=D566,"endirim yoxdur","Endirim" &amp;" "&amp; VLOOKUP('4.Endirim2'!B566,'4.Endirim'!$E$4:$M$1948,7,FALSE))</f>
        <v>endirim yoxdur</v>
      </c>
      <c r="G566" t="str">
        <f t="shared" si="8"/>
        <v>cam06</v>
      </c>
      <c r="J566" s="4" t="s">
        <v>1813</v>
      </c>
      <c r="K566" s="4" t="s">
        <v>14</v>
      </c>
      <c r="L566" s="12">
        <f>_xlfn.MAXIFS(data[GƏLİR],data[id_customer],'4.Endirim2'!B566)</f>
        <v>22</v>
      </c>
    </row>
    <row r="567" spans="2:12" x14ac:dyDescent="0.25">
      <c r="B567" s="18" t="s">
        <v>2309</v>
      </c>
      <c r="C567" s="1">
        <f>VLOOKUP('4.Endirim2'!B567,'4.Endirim'!$E$3:$M$1948,6,FALSE)</f>
        <v>45044</v>
      </c>
      <c r="D567">
        <f>VLOOKUP('4.Endirim2'!B567,'4.Endirim'!$E$3:$M$1948,7,FALSE)</f>
        <v>16</v>
      </c>
      <c r="E567">
        <f>VLOOKUP('4.Endirim2'!B567,'4.Endirim'!$E$3:$M$1948,8,FALSE)</f>
        <v>14</v>
      </c>
      <c r="F567" t="str">
        <f>IF(E567&gt;=D567,"endirim yoxdur","Endirim" &amp;" "&amp; VLOOKUP('4.Endirim2'!B567,'4.Endirim'!$E$4:$M$1948,7,FALSE))</f>
        <v>Endirim 16</v>
      </c>
      <c r="G567" t="str">
        <f t="shared" si="8"/>
        <v>cam15</v>
      </c>
      <c r="J567" s="4" t="s">
        <v>1817</v>
      </c>
      <c r="K567" s="4" t="s">
        <v>14</v>
      </c>
      <c r="L567" s="12">
        <f>_xlfn.MAXIFS(data[GƏLİR],data[id_customer],'4.Endirim2'!B567)</f>
        <v>16</v>
      </c>
    </row>
    <row r="568" spans="2:12" x14ac:dyDescent="0.25">
      <c r="B568" s="18" t="s">
        <v>2313</v>
      </c>
      <c r="C568" s="1">
        <f>VLOOKUP('4.Endirim2'!B568,'4.Endirim'!$E$3:$M$1948,6,FALSE)</f>
        <v>44942</v>
      </c>
      <c r="D568">
        <f>VLOOKUP('4.Endirim2'!B568,'4.Endirim'!$E$3:$M$1948,7,FALSE)</f>
        <v>26</v>
      </c>
      <c r="E568">
        <f>VLOOKUP('4.Endirim2'!B568,'4.Endirim'!$E$3:$M$1948,8,FALSE)</f>
        <v>26</v>
      </c>
      <c r="F568" t="str">
        <f>IF(E568&gt;=D568,"endirim yoxdur","Endirim" &amp;" "&amp; VLOOKUP('4.Endirim2'!B568,'4.Endirim'!$E$4:$M$1948,7,FALSE))</f>
        <v>endirim yoxdur</v>
      </c>
      <c r="G568" t="str">
        <f t="shared" si="8"/>
        <v>cam02</v>
      </c>
      <c r="J568" s="4" t="s">
        <v>1837</v>
      </c>
      <c r="K568" s="4" t="s">
        <v>4</v>
      </c>
      <c r="L568" s="12">
        <f>_xlfn.MAXIFS(data[GƏLİR],data[id_customer],'4.Endirim2'!B568)</f>
        <v>26</v>
      </c>
    </row>
    <row r="569" spans="2:12" x14ac:dyDescent="0.25">
      <c r="B569" s="17" t="s">
        <v>2317</v>
      </c>
      <c r="C569" s="1">
        <f>VLOOKUP('4.Endirim2'!B569,'4.Endirim'!$E$3:$M$1948,6,FALSE)</f>
        <v>44875</v>
      </c>
      <c r="D569">
        <f>VLOOKUP('4.Endirim2'!B569,'4.Endirim'!$E$3:$M$1948,7,FALSE)</f>
        <v>65</v>
      </c>
      <c r="E569">
        <f>VLOOKUP('4.Endirim2'!B569,'4.Endirim'!$E$3:$M$1948,8,FALSE)</f>
        <v>65</v>
      </c>
      <c r="F569" t="str">
        <f>IF(E569&gt;=D569,"endirim yoxdur","Endirim" &amp;" "&amp; VLOOKUP('4.Endirim2'!B569,'4.Endirim'!$E$4:$M$1948,7,FALSE))</f>
        <v>endirim yoxdur</v>
      </c>
      <c r="G569" t="str">
        <f t="shared" si="8"/>
        <v>cam13</v>
      </c>
      <c r="J569" s="4" t="s">
        <v>1869</v>
      </c>
      <c r="K569" s="4" t="s">
        <v>4</v>
      </c>
      <c r="L569" s="12">
        <f>_xlfn.MAXIFS(data[GƏLİR],data[id_customer],'4.Endirim2'!B569)</f>
        <v>65</v>
      </c>
    </row>
    <row r="570" spans="2:12" x14ac:dyDescent="0.25">
      <c r="B570" s="17" t="s">
        <v>2321</v>
      </c>
      <c r="C570" s="1">
        <f>VLOOKUP('4.Endirim2'!B570,'4.Endirim'!$E$3:$M$1948,6,FALSE)</f>
        <v>44885</v>
      </c>
      <c r="D570">
        <f>VLOOKUP('4.Endirim2'!B570,'4.Endirim'!$E$3:$M$1948,7,FALSE)</f>
        <v>26</v>
      </c>
      <c r="E570">
        <f>VLOOKUP('4.Endirim2'!B570,'4.Endirim'!$E$3:$M$1948,8,FALSE)</f>
        <v>26</v>
      </c>
      <c r="F570" t="str">
        <f>IF(E570&gt;=D570,"endirim yoxdur","Endirim" &amp;" "&amp; VLOOKUP('4.Endirim2'!B570,'4.Endirim'!$E$4:$M$1948,7,FALSE))</f>
        <v>endirim yoxdur</v>
      </c>
      <c r="G570" t="str">
        <f t="shared" si="8"/>
        <v>cam04</v>
      </c>
      <c r="J570" s="4" t="s">
        <v>1901</v>
      </c>
      <c r="K570" s="4" t="s">
        <v>4</v>
      </c>
      <c r="L570" s="12">
        <f>_xlfn.MAXIFS(data[GƏLİR],data[id_customer],'4.Endirim2'!B570)</f>
        <v>26</v>
      </c>
    </row>
    <row r="571" spans="2:12" x14ac:dyDescent="0.25">
      <c r="B571" s="17" t="s">
        <v>2325</v>
      </c>
      <c r="C571" s="1">
        <f>VLOOKUP('4.Endirim2'!B571,'4.Endirim'!$E$3:$M$1948,6,FALSE)</f>
        <v>44956</v>
      </c>
      <c r="D571">
        <f>VLOOKUP('4.Endirim2'!B571,'4.Endirim'!$E$3:$M$1948,7,FALSE)</f>
        <v>66</v>
      </c>
      <c r="E571">
        <f>VLOOKUP('4.Endirim2'!B571,'4.Endirim'!$E$3:$M$1948,8,FALSE)</f>
        <v>66</v>
      </c>
      <c r="F571" t="str">
        <f>IF(E571&gt;=D571,"endirim yoxdur","Endirim" &amp;" "&amp; VLOOKUP('4.Endirim2'!B571,'4.Endirim'!$E$4:$M$1948,7,FALSE))</f>
        <v>endirim yoxdur</v>
      </c>
      <c r="G571" t="str">
        <f t="shared" si="8"/>
        <v>cam10</v>
      </c>
      <c r="J571" s="4" t="s">
        <v>1917</v>
      </c>
      <c r="K571" s="4" t="s">
        <v>4</v>
      </c>
      <c r="L571" s="12">
        <f>_xlfn.MAXIFS(data[GƏLİR],data[id_customer],'4.Endirim2'!B571)</f>
        <v>66</v>
      </c>
    </row>
    <row r="572" spans="2:12" x14ac:dyDescent="0.25">
      <c r="B572" s="17" t="s">
        <v>2329</v>
      </c>
      <c r="C572" s="1">
        <f>VLOOKUP('4.Endirim2'!B572,'4.Endirim'!$E$3:$M$1948,6,FALSE)</f>
        <v>45014</v>
      </c>
      <c r="D572">
        <f>VLOOKUP('4.Endirim2'!B572,'4.Endirim'!$E$3:$M$1948,7,FALSE)</f>
        <v>27</v>
      </c>
      <c r="E572">
        <f>VLOOKUP('4.Endirim2'!B572,'4.Endirim'!$E$3:$M$1948,8,FALSE)</f>
        <v>27</v>
      </c>
      <c r="F572" t="str">
        <f>IF(E572&gt;=D572,"endirim yoxdur","Endirim" &amp;" "&amp; VLOOKUP('4.Endirim2'!B572,'4.Endirim'!$E$4:$M$1948,7,FALSE))</f>
        <v>endirim yoxdur</v>
      </c>
      <c r="G572" t="str">
        <f t="shared" si="8"/>
        <v>cam08</v>
      </c>
      <c r="J572" s="4" t="s">
        <v>1941</v>
      </c>
      <c r="K572" s="4" t="s">
        <v>4</v>
      </c>
      <c r="L572" s="12">
        <f>_xlfn.MAXIFS(data[GƏLİR],data[id_customer],'4.Endirim2'!B572)</f>
        <v>27</v>
      </c>
    </row>
    <row r="573" spans="2:12" x14ac:dyDescent="0.25">
      <c r="B573" s="17" t="s">
        <v>2333</v>
      </c>
      <c r="C573" s="1">
        <f>VLOOKUP('4.Endirim2'!B573,'4.Endirim'!$E$3:$M$1948,6,FALSE)</f>
        <v>45035</v>
      </c>
      <c r="D573">
        <f>VLOOKUP('4.Endirim2'!B573,'4.Endirim'!$E$3:$M$1948,7,FALSE)</f>
        <v>25</v>
      </c>
      <c r="E573">
        <f>VLOOKUP('4.Endirim2'!B573,'4.Endirim'!$E$3:$M$1948,8,FALSE)</f>
        <v>25</v>
      </c>
      <c r="F573" t="str">
        <f>IF(E573&gt;=D573,"endirim yoxdur","Endirim" &amp;" "&amp; VLOOKUP('4.Endirim2'!B573,'4.Endirim'!$E$4:$M$1948,7,FALSE))</f>
        <v>endirim yoxdur</v>
      </c>
      <c r="G573" t="str">
        <f t="shared" si="8"/>
        <v>cam13</v>
      </c>
      <c r="J573" s="4" t="s">
        <v>1949</v>
      </c>
      <c r="K573" s="4" t="s">
        <v>14</v>
      </c>
      <c r="L573" s="12">
        <f>_xlfn.MAXIFS(data[GƏLİR],data[id_customer],'4.Endirim2'!B573)</f>
        <v>25</v>
      </c>
    </row>
    <row r="574" spans="2:12" x14ac:dyDescent="0.25">
      <c r="B574" s="18" t="s">
        <v>2337</v>
      </c>
      <c r="C574" s="1">
        <f>VLOOKUP('4.Endirim2'!B574,'4.Endirim'!$E$3:$M$1948,6,FALSE)</f>
        <v>44958</v>
      </c>
      <c r="D574">
        <f>VLOOKUP('4.Endirim2'!B574,'4.Endirim'!$E$3:$M$1948,7,FALSE)</f>
        <v>26</v>
      </c>
      <c r="E574">
        <f>VLOOKUP('4.Endirim2'!B574,'4.Endirim'!$E$3:$M$1948,8,FALSE)</f>
        <v>16</v>
      </c>
      <c r="F574" t="str">
        <f>IF(E574&gt;=D574,"endirim yoxdur","Endirim" &amp;" "&amp; VLOOKUP('4.Endirim2'!B574,'4.Endirim'!$E$4:$M$1948,7,FALSE))</f>
        <v>Endirim 26</v>
      </c>
      <c r="G574" t="str">
        <f t="shared" si="8"/>
        <v>cam04</v>
      </c>
      <c r="J574" s="4" t="s">
        <v>1973</v>
      </c>
      <c r="K574" s="4" t="s">
        <v>4</v>
      </c>
      <c r="L574" s="12">
        <f>_xlfn.MAXIFS(data[GƏLİR],data[id_customer],'4.Endirim2'!B574)</f>
        <v>26</v>
      </c>
    </row>
    <row r="575" spans="2:12" x14ac:dyDescent="0.25">
      <c r="B575" s="17" t="s">
        <v>2341</v>
      </c>
      <c r="C575" s="1">
        <f>VLOOKUP('4.Endirim2'!B575,'4.Endirim'!$E$3:$M$1948,6,FALSE)</f>
        <v>44825</v>
      </c>
      <c r="D575">
        <f>VLOOKUP('4.Endirim2'!B575,'4.Endirim'!$E$3:$M$1948,7,FALSE)</f>
        <v>66</v>
      </c>
      <c r="E575">
        <f>VLOOKUP('4.Endirim2'!B575,'4.Endirim'!$E$3:$M$1948,8,FALSE)</f>
        <v>66</v>
      </c>
      <c r="F575" t="str">
        <f>IF(E575&gt;=D575,"endirim yoxdur","Endirim" &amp;" "&amp; VLOOKUP('4.Endirim2'!B575,'4.Endirim'!$E$4:$M$1948,7,FALSE))</f>
        <v>endirim yoxdur</v>
      </c>
      <c r="G575" t="str">
        <f t="shared" si="8"/>
        <v>cam07</v>
      </c>
      <c r="J575" s="4" t="s">
        <v>1993</v>
      </c>
      <c r="K575" s="4" t="s">
        <v>14</v>
      </c>
      <c r="L575" s="12">
        <f>_xlfn.MAXIFS(data[GƏLİR],data[id_customer],'4.Endirim2'!B575)</f>
        <v>66</v>
      </c>
    </row>
    <row r="576" spans="2:12" x14ac:dyDescent="0.25">
      <c r="B576" s="17" t="s">
        <v>2345</v>
      </c>
      <c r="C576" s="1">
        <f>VLOOKUP('4.Endirim2'!B576,'4.Endirim'!$E$3:$M$1948,6,FALSE)</f>
        <v>44796</v>
      </c>
      <c r="D576">
        <f>VLOOKUP('4.Endirim2'!B576,'4.Endirim'!$E$3:$M$1948,7,FALSE)</f>
        <v>13</v>
      </c>
      <c r="E576">
        <f>VLOOKUP('4.Endirim2'!B576,'4.Endirim'!$E$3:$M$1948,8,FALSE)</f>
        <v>13</v>
      </c>
      <c r="F576" t="str">
        <f>IF(E576&gt;=D576,"endirim yoxdur","Endirim" &amp;" "&amp; VLOOKUP('4.Endirim2'!B576,'4.Endirim'!$E$4:$M$1948,7,FALSE))</f>
        <v>endirim yoxdur</v>
      </c>
      <c r="G576" t="str">
        <f t="shared" si="8"/>
        <v>cam06</v>
      </c>
      <c r="J576" s="4" t="s">
        <v>2001</v>
      </c>
      <c r="K576" s="4" t="s">
        <v>14</v>
      </c>
      <c r="L576" s="12">
        <f>_xlfn.MAXIFS(data[GƏLİR],data[id_customer],'4.Endirim2'!B576)</f>
        <v>13</v>
      </c>
    </row>
    <row r="577" spans="2:12" x14ac:dyDescent="0.25">
      <c r="B577" s="18" t="s">
        <v>2349</v>
      </c>
      <c r="C577" s="1">
        <f>VLOOKUP('4.Endirim2'!B577,'4.Endirim'!$E$3:$M$1948,6,FALSE)</f>
        <v>44924</v>
      </c>
      <c r="D577">
        <f>VLOOKUP('4.Endirim2'!B577,'4.Endirim'!$E$3:$M$1948,7,FALSE)</f>
        <v>62</v>
      </c>
      <c r="E577">
        <f>VLOOKUP('4.Endirim2'!B577,'4.Endirim'!$E$3:$M$1948,8,FALSE)</f>
        <v>26</v>
      </c>
      <c r="F577" t="str">
        <f>IF(E577&gt;=D577,"endirim yoxdur","Endirim" &amp;" "&amp; VLOOKUP('4.Endirim2'!B577,'4.Endirim'!$E$4:$M$1948,7,FALSE))</f>
        <v>Endirim 62</v>
      </c>
      <c r="G577" t="str">
        <f t="shared" si="8"/>
        <v>cam02</v>
      </c>
      <c r="J577" s="4" t="s">
        <v>2029</v>
      </c>
      <c r="K577" s="4" t="s">
        <v>14</v>
      </c>
      <c r="L577" s="12">
        <f>_xlfn.MAXIFS(data[GƏLİR],data[id_customer],'4.Endirim2'!B577)</f>
        <v>62</v>
      </c>
    </row>
    <row r="578" spans="2:12" x14ac:dyDescent="0.25">
      <c r="B578" s="17" t="s">
        <v>2353</v>
      </c>
      <c r="C578" s="1">
        <f>VLOOKUP('4.Endirim2'!B578,'4.Endirim'!$E$3:$M$1948,6,FALSE)</f>
        <v>44667</v>
      </c>
      <c r="D578">
        <f>VLOOKUP('4.Endirim2'!B578,'4.Endirim'!$E$3:$M$1948,7,FALSE)</f>
        <v>26</v>
      </c>
      <c r="E578">
        <f>VLOOKUP('4.Endirim2'!B578,'4.Endirim'!$E$3:$M$1948,8,FALSE)</f>
        <v>26</v>
      </c>
      <c r="F578" t="str">
        <f>IF(E578&gt;=D578,"endirim yoxdur","Endirim" &amp;" "&amp; VLOOKUP('4.Endirim2'!B578,'4.Endirim'!$E$4:$M$1948,7,FALSE))</f>
        <v>endirim yoxdur</v>
      </c>
      <c r="G578" t="str">
        <f t="shared" si="8"/>
        <v>cam13</v>
      </c>
      <c r="J578" s="4" t="s">
        <v>2037</v>
      </c>
      <c r="K578" s="4" t="s">
        <v>14</v>
      </c>
      <c r="L578" s="12">
        <f>_xlfn.MAXIFS(data[GƏLİR],data[id_customer],'4.Endirim2'!B578)</f>
        <v>26</v>
      </c>
    </row>
    <row r="579" spans="2:12" x14ac:dyDescent="0.25">
      <c r="B579" s="18" t="s">
        <v>2357</v>
      </c>
      <c r="C579" s="1">
        <f>VLOOKUP('4.Endirim2'!B579,'4.Endirim'!$E$3:$M$1948,6,FALSE)</f>
        <v>44935</v>
      </c>
      <c r="D579">
        <f>VLOOKUP('4.Endirim2'!B579,'4.Endirim'!$E$3:$M$1948,7,FALSE)</f>
        <v>16</v>
      </c>
      <c r="E579">
        <f>VLOOKUP('4.Endirim2'!B579,'4.Endirim'!$E$3:$M$1948,8,FALSE)</f>
        <v>10</v>
      </c>
      <c r="F579" t="str">
        <f>IF(E579&gt;=D579,"endirim yoxdur","Endirim" &amp;" "&amp; VLOOKUP('4.Endirim2'!B579,'4.Endirim'!$E$4:$M$1948,7,FALSE))</f>
        <v>Endirim 16</v>
      </c>
      <c r="G579" t="str">
        <f t="shared" si="8"/>
        <v>cam01</v>
      </c>
      <c r="J579" s="4" t="s">
        <v>2041</v>
      </c>
      <c r="K579" s="4" t="s">
        <v>4</v>
      </c>
      <c r="L579" s="12">
        <f>_xlfn.MAXIFS(data[GƏLİR],data[id_customer],'4.Endirim2'!B579)</f>
        <v>16</v>
      </c>
    </row>
    <row r="580" spans="2:12" x14ac:dyDescent="0.25">
      <c r="B580" s="17" t="s">
        <v>2361</v>
      </c>
      <c r="C580" s="1">
        <f>VLOOKUP('4.Endirim2'!B580,'4.Endirim'!$E$3:$M$1948,6,FALSE)</f>
        <v>45043</v>
      </c>
      <c r="D580">
        <f>VLOOKUP('4.Endirim2'!B580,'4.Endirim'!$E$3:$M$1948,7,FALSE)</f>
        <v>13</v>
      </c>
      <c r="E580">
        <f>VLOOKUP('4.Endirim2'!B580,'4.Endirim'!$E$3:$M$1948,8,FALSE)</f>
        <v>13</v>
      </c>
      <c r="F580" t="str">
        <f>IF(E580&gt;=D580,"endirim yoxdur","Endirim" &amp;" "&amp; VLOOKUP('4.Endirim2'!B580,'4.Endirim'!$E$4:$M$1948,7,FALSE))</f>
        <v>endirim yoxdur</v>
      </c>
      <c r="G580" t="str">
        <f t="shared" si="8"/>
        <v>cam06</v>
      </c>
      <c r="J580" s="4" t="s">
        <v>2065</v>
      </c>
      <c r="K580" s="4" t="s">
        <v>14</v>
      </c>
      <c r="L580" s="12">
        <f>_xlfn.MAXIFS(data[GƏLİR],data[id_customer],'4.Endirim2'!B580)</f>
        <v>13</v>
      </c>
    </row>
    <row r="581" spans="2:12" x14ac:dyDescent="0.25">
      <c r="B581" s="18" t="s">
        <v>2365</v>
      </c>
      <c r="C581" s="1">
        <f>VLOOKUP('4.Endirim2'!B581,'4.Endirim'!$E$3:$M$1948,6,FALSE)</f>
        <v>44782</v>
      </c>
      <c r="D581">
        <f>VLOOKUP('4.Endirim2'!B581,'4.Endirim'!$E$3:$M$1948,7,FALSE)</f>
        <v>28</v>
      </c>
      <c r="E581">
        <f>VLOOKUP('4.Endirim2'!B581,'4.Endirim'!$E$3:$M$1948,8,FALSE)</f>
        <v>28</v>
      </c>
      <c r="F581" t="str">
        <f>IF(E581&gt;=D581,"endirim yoxdur","Endirim" &amp;" "&amp; VLOOKUP('4.Endirim2'!B581,'4.Endirim'!$E$4:$M$1948,7,FALSE))</f>
        <v>endirim yoxdur</v>
      </c>
      <c r="G581" t="str">
        <f t="shared" ref="G581:G644" si="9">VLOOKUP(B581,$J$4:$L$1948,2,FALSE)</f>
        <v>cam02</v>
      </c>
      <c r="J581" s="4" t="s">
        <v>2093</v>
      </c>
      <c r="K581" s="4" t="s">
        <v>14</v>
      </c>
      <c r="L581" s="12">
        <f>_xlfn.MAXIFS(data[GƏLİR],data[id_customer],'4.Endirim2'!B581)</f>
        <v>28</v>
      </c>
    </row>
    <row r="582" spans="2:12" x14ac:dyDescent="0.25">
      <c r="B582" s="18" t="s">
        <v>2369</v>
      </c>
      <c r="C582" s="1">
        <f>VLOOKUP('4.Endirim2'!B582,'4.Endirim'!$E$3:$M$1948,6,FALSE)</f>
        <v>44976</v>
      </c>
      <c r="D582">
        <f>VLOOKUP('4.Endirim2'!B582,'4.Endirim'!$E$3:$M$1948,7,FALSE)</f>
        <v>29</v>
      </c>
      <c r="E582">
        <f>VLOOKUP('4.Endirim2'!B582,'4.Endirim'!$E$3:$M$1948,8,FALSE)</f>
        <v>28</v>
      </c>
      <c r="F582" t="str">
        <f>IF(E582&gt;=D582,"endirim yoxdur","Endirim" &amp;" "&amp; VLOOKUP('4.Endirim2'!B582,'4.Endirim'!$E$4:$M$1948,7,FALSE))</f>
        <v>Endirim 29</v>
      </c>
      <c r="G582" t="str">
        <f t="shared" si="9"/>
        <v>cam17</v>
      </c>
      <c r="J582" s="4" t="s">
        <v>2121</v>
      </c>
      <c r="K582" s="4" t="s">
        <v>4</v>
      </c>
      <c r="L582" s="12">
        <f>_xlfn.MAXIFS(data[GƏLİR],data[id_customer],'4.Endirim2'!B582)</f>
        <v>29</v>
      </c>
    </row>
    <row r="583" spans="2:12" x14ac:dyDescent="0.25">
      <c r="B583" s="18" t="s">
        <v>2373</v>
      </c>
      <c r="C583" s="1">
        <f>VLOOKUP('4.Endirim2'!B583,'4.Endirim'!$E$3:$M$1948,6,FALSE)</f>
        <v>44683</v>
      </c>
      <c r="D583">
        <f>VLOOKUP('4.Endirim2'!B583,'4.Endirim'!$E$3:$M$1948,7,FALSE)</f>
        <v>65</v>
      </c>
      <c r="E583">
        <f>VLOOKUP('4.Endirim2'!B583,'4.Endirim'!$E$3:$M$1948,8,FALSE)</f>
        <v>65</v>
      </c>
      <c r="F583" t="str">
        <f>IF(E583&gt;=D583,"endirim yoxdur","Endirim" &amp;" "&amp; VLOOKUP('4.Endirim2'!B583,'4.Endirim'!$E$4:$M$1948,7,FALSE))</f>
        <v>endirim yoxdur</v>
      </c>
      <c r="G583" t="str">
        <f t="shared" si="9"/>
        <v>cam12</v>
      </c>
      <c r="J583" s="4" t="s">
        <v>2165</v>
      </c>
      <c r="K583" s="4" t="s">
        <v>14</v>
      </c>
      <c r="L583" s="12">
        <f>_xlfn.MAXIFS(data[GƏLİR],data[id_customer],'4.Endirim2'!B583)</f>
        <v>65</v>
      </c>
    </row>
    <row r="584" spans="2:12" x14ac:dyDescent="0.25">
      <c r="B584" s="17" t="s">
        <v>2377</v>
      </c>
      <c r="C584" s="1">
        <f>VLOOKUP('4.Endirim2'!B584,'4.Endirim'!$E$3:$M$1948,6,FALSE)</f>
        <v>44994</v>
      </c>
      <c r="D584">
        <f>VLOOKUP('4.Endirim2'!B584,'4.Endirim'!$E$3:$M$1948,7,FALSE)</f>
        <v>62</v>
      </c>
      <c r="E584">
        <f>VLOOKUP('4.Endirim2'!B584,'4.Endirim'!$E$3:$M$1948,8,FALSE)</f>
        <v>62</v>
      </c>
      <c r="F584" t="str">
        <f>IF(E584&gt;=D584,"endirim yoxdur","Endirim" &amp;" "&amp; VLOOKUP('4.Endirim2'!B584,'4.Endirim'!$E$4:$M$1948,7,FALSE))</f>
        <v>endirim yoxdur</v>
      </c>
      <c r="G584" t="str">
        <f t="shared" si="9"/>
        <v>cam04</v>
      </c>
      <c r="J584" s="4" t="s">
        <v>2173</v>
      </c>
      <c r="K584" s="4" t="s">
        <v>14</v>
      </c>
      <c r="L584" s="12">
        <f>_xlfn.MAXIFS(data[GƏLİR],data[id_customer],'4.Endirim2'!B584)</f>
        <v>62</v>
      </c>
    </row>
    <row r="585" spans="2:12" x14ac:dyDescent="0.25">
      <c r="B585" s="17" t="s">
        <v>2381</v>
      </c>
      <c r="C585" s="1">
        <f>VLOOKUP('4.Endirim2'!B585,'4.Endirim'!$E$3:$M$1948,6,FALSE)</f>
        <v>44703</v>
      </c>
      <c r="D585">
        <f>VLOOKUP('4.Endirim2'!B585,'4.Endirim'!$E$3:$M$1948,7,FALSE)</f>
        <v>13</v>
      </c>
      <c r="E585">
        <f>VLOOKUP('4.Endirim2'!B585,'4.Endirim'!$E$3:$M$1948,8,FALSE)</f>
        <v>13</v>
      </c>
      <c r="F585" t="str">
        <f>IF(E585&gt;=D585,"endirim yoxdur","Endirim" &amp;" "&amp; VLOOKUP('4.Endirim2'!B585,'4.Endirim'!$E$4:$M$1948,7,FALSE))</f>
        <v>endirim yoxdur</v>
      </c>
      <c r="G585" t="str">
        <f t="shared" si="9"/>
        <v>cam06</v>
      </c>
      <c r="J585" s="4" t="s">
        <v>2177</v>
      </c>
      <c r="K585" s="4" t="s">
        <v>4</v>
      </c>
      <c r="L585" s="12">
        <f>_xlfn.MAXIFS(data[GƏLİR],data[id_customer],'4.Endirim2'!B585)</f>
        <v>13</v>
      </c>
    </row>
    <row r="586" spans="2:12" x14ac:dyDescent="0.25">
      <c r="B586" s="17" t="s">
        <v>2385</v>
      </c>
      <c r="C586" s="1">
        <f>VLOOKUP('4.Endirim2'!B586,'4.Endirim'!$E$3:$M$1948,6,FALSE)</f>
        <v>45034</v>
      </c>
      <c r="D586">
        <f>VLOOKUP('4.Endirim2'!B586,'4.Endirim'!$E$3:$M$1948,7,FALSE)</f>
        <v>65</v>
      </c>
      <c r="E586">
        <f>VLOOKUP('4.Endirim2'!B586,'4.Endirim'!$E$3:$M$1948,8,FALSE)</f>
        <v>25</v>
      </c>
      <c r="F586" t="str">
        <f>IF(E586&gt;=D586,"endirim yoxdur","Endirim" &amp;" "&amp; VLOOKUP('4.Endirim2'!B586,'4.Endirim'!$E$4:$M$1948,7,FALSE))</f>
        <v>Endirim 65</v>
      </c>
      <c r="G586" t="str">
        <f t="shared" si="9"/>
        <v>cam13</v>
      </c>
      <c r="J586" s="4" t="s">
        <v>2177</v>
      </c>
      <c r="K586" s="4" t="s">
        <v>14</v>
      </c>
      <c r="L586" s="12">
        <f>_xlfn.MAXIFS(data[GƏLİR],data[id_customer],'4.Endirim2'!B586)</f>
        <v>65</v>
      </c>
    </row>
    <row r="587" spans="2:12" x14ac:dyDescent="0.25">
      <c r="B587" s="18" t="s">
        <v>2389</v>
      </c>
      <c r="C587" s="1">
        <f>VLOOKUP('4.Endirim2'!B587,'4.Endirim'!$E$3:$M$1948,6,FALSE)</f>
        <v>45043</v>
      </c>
      <c r="D587">
        <f>VLOOKUP('4.Endirim2'!B587,'4.Endirim'!$E$3:$M$1948,7,FALSE)</f>
        <v>16</v>
      </c>
      <c r="E587">
        <f>VLOOKUP('4.Endirim2'!B587,'4.Endirim'!$E$3:$M$1948,8,FALSE)</f>
        <v>16</v>
      </c>
      <c r="F587" t="str">
        <f>IF(E587&gt;=D587,"endirim yoxdur","Endirim" &amp;" "&amp; VLOOKUP('4.Endirim2'!B587,'4.Endirim'!$E$4:$M$1948,7,FALSE))</f>
        <v>endirim yoxdur</v>
      </c>
      <c r="G587" t="str">
        <f t="shared" si="9"/>
        <v>cam16</v>
      </c>
      <c r="J587" s="4" t="s">
        <v>2189</v>
      </c>
      <c r="K587" s="4" t="s">
        <v>14</v>
      </c>
      <c r="L587" s="12">
        <f>_xlfn.MAXIFS(data[GƏLİR],data[id_customer],'4.Endirim2'!B587)</f>
        <v>16</v>
      </c>
    </row>
    <row r="588" spans="2:12" x14ac:dyDescent="0.25">
      <c r="B588" s="17" t="s">
        <v>2393</v>
      </c>
      <c r="C588" s="1">
        <f>VLOOKUP('4.Endirim2'!B588,'4.Endirim'!$E$3:$M$1948,6,FALSE)</f>
        <v>44934</v>
      </c>
      <c r="D588">
        <f>VLOOKUP('4.Endirim2'!B588,'4.Endirim'!$E$3:$M$1948,7,FALSE)</f>
        <v>27</v>
      </c>
      <c r="E588">
        <f>VLOOKUP('4.Endirim2'!B588,'4.Endirim'!$E$3:$M$1948,8,FALSE)</f>
        <v>13</v>
      </c>
      <c r="F588" t="str">
        <f>IF(E588&gt;=D588,"endirim yoxdur","Endirim" &amp;" "&amp; VLOOKUP('4.Endirim2'!B588,'4.Endirim'!$E$4:$M$1948,7,FALSE))</f>
        <v>Endirim 27</v>
      </c>
      <c r="G588" t="str">
        <f t="shared" si="9"/>
        <v>cam08</v>
      </c>
      <c r="J588" s="4" t="s">
        <v>2249</v>
      </c>
      <c r="K588" s="4" t="s">
        <v>14</v>
      </c>
      <c r="L588" s="12">
        <f>_xlfn.MAXIFS(data[GƏLİR],data[id_customer],'4.Endirim2'!B588)</f>
        <v>27</v>
      </c>
    </row>
    <row r="589" spans="2:12" x14ac:dyDescent="0.25">
      <c r="B589" s="18" t="s">
        <v>2397</v>
      </c>
      <c r="C589" s="1">
        <f>VLOOKUP('4.Endirim2'!B589,'4.Endirim'!$E$3:$M$1948,6,FALSE)</f>
        <v>45019</v>
      </c>
      <c r="D589">
        <f>VLOOKUP('4.Endirim2'!B589,'4.Endirim'!$E$3:$M$1948,7,FALSE)</f>
        <v>28</v>
      </c>
      <c r="E589">
        <f>VLOOKUP('4.Endirim2'!B589,'4.Endirim'!$E$3:$M$1948,8,FALSE)</f>
        <v>28</v>
      </c>
      <c r="F589" t="str">
        <f>IF(E589&gt;=D589,"endirim yoxdur","Endirim" &amp;" "&amp; VLOOKUP('4.Endirim2'!B589,'4.Endirim'!$E$4:$M$1948,7,FALSE))</f>
        <v>endirim yoxdur</v>
      </c>
      <c r="G589" t="str">
        <f t="shared" si="9"/>
        <v>cam14</v>
      </c>
      <c r="J589" s="4" t="s">
        <v>2269</v>
      </c>
      <c r="K589" s="4" t="s">
        <v>4</v>
      </c>
      <c r="L589" s="12">
        <f>_xlfn.MAXIFS(data[GƏLİR],data[id_customer],'4.Endirim2'!B589)</f>
        <v>28</v>
      </c>
    </row>
    <row r="590" spans="2:12" x14ac:dyDescent="0.25">
      <c r="B590" s="18" t="s">
        <v>2401</v>
      </c>
      <c r="C590" s="1">
        <f>VLOOKUP('4.Endirim2'!B590,'4.Endirim'!$E$3:$M$1948,6,FALSE)</f>
        <v>44863</v>
      </c>
      <c r="D590">
        <f>VLOOKUP('4.Endirim2'!B590,'4.Endirim'!$E$3:$M$1948,7,FALSE)</f>
        <v>27</v>
      </c>
      <c r="E590">
        <f>VLOOKUP('4.Endirim2'!B590,'4.Endirim'!$E$3:$M$1948,8,FALSE)</f>
        <v>27</v>
      </c>
      <c r="F590" t="str">
        <f>IF(E590&gt;=D590,"endirim yoxdur","Endirim" &amp;" "&amp; VLOOKUP('4.Endirim2'!B590,'4.Endirim'!$E$4:$M$1948,7,FALSE))</f>
        <v>endirim yoxdur</v>
      </c>
      <c r="G590" t="str">
        <f t="shared" si="9"/>
        <v>cam08</v>
      </c>
      <c r="J590" s="4" t="s">
        <v>2273</v>
      </c>
      <c r="K590" s="4" t="s">
        <v>14</v>
      </c>
      <c r="L590" s="12">
        <f>_xlfn.MAXIFS(data[GƏLİR],data[id_customer],'4.Endirim2'!B590)</f>
        <v>27</v>
      </c>
    </row>
    <row r="591" spans="2:12" x14ac:dyDescent="0.25">
      <c r="B591" s="17" t="s">
        <v>2405</v>
      </c>
      <c r="C591" s="1">
        <f>VLOOKUP('4.Endirim2'!B591,'4.Endirim'!$E$3:$M$1948,6,FALSE)</f>
        <v>44839</v>
      </c>
      <c r="D591">
        <f>VLOOKUP('4.Endirim2'!B591,'4.Endirim'!$E$3:$M$1948,7,FALSE)</f>
        <v>62</v>
      </c>
      <c r="E591">
        <f>VLOOKUP('4.Endirim2'!B591,'4.Endirim'!$E$3:$M$1948,8,FALSE)</f>
        <v>25</v>
      </c>
      <c r="F591" t="str">
        <f>IF(E591&gt;=D591,"endirim yoxdur","Endirim" &amp;" "&amp; VLOOKUP('4.Endirim2'!B591,'4.Endirim'!$E$4:$M$1948,7,FALSE))</f>
        <v>Endirim 62</v>
      </c>
      <c r="G591" t="str">
        <f t="shared" si="9"/>
        <v>cam07</v>
      </c>
      <c r="J591" s="4" t="s">
        <v>2277</v>
      </c>
      <c r="K591" s="4" t="s">
        <v>14</v>
      </c>
      <c r="L591" s="12">
        <f>_xlfn.MAXIFS(data[GƏLİR],data[id_customer],'4.Endirim2'!B591)</f>
        <v>62</v>
      </c>
    </row>
    <row r="592" spans="2:12" x14ac:dyDescent="0.25">
      <c r="B592" s="17" t="s">
        <v>2409</v>
      </c>
      <c r="C592" s="1">
        <f>VLOOKUP('4.Endirim2'!B592,'4.Endirim'!$E$3:$M$1948,6,FALSE)</f>
        <v>44927</v>
      </c>
      <c r="D592">
        <f>VLOOKUP('4.Endirim2'!B592,'4.Endirim'!$E$3:$M$1948,7,FALSE)</f>
        <v>25</v>
      </c>
      <c r="E592">
        <f>VLOOKUP('4.Endirim2'!B592,'4.Endirim'!$E$3:$M$1948,8,FALSE)</f>
        <v>10</v>
      </c>
      <c r="F592" t="str">
        <f>IF(E592&gt;=D592,"endirim yoxdur","Endirim" &amp;" "&amp; VLOOKUP('4.Endirim2'!B592,'4.Endirim'!$E$4:$M$1948,7,FALSE))</f>
        <v>Endirim 25</v>
      </c>
      <c r="G592" t="str">
        <f t="shared" si="9"/>
        <v>cam13</v>
      </c>
      <c r="J592" s="4" t="s">
        <v>2301</v>
      </c>
      <c r="K592" s="4" t="s">
        <v>14</v>
      </c>
      <c r="L592" s="12">
        <f>_xlfn.MAXIFS(data[GƏLİR],data[id_customer],'4.Endirim2'!B592)</f>
        <v>25</v>
      </c>
    </row>
    <row r="593" spans="2:12" x14ac:dyDescent="0.25">
      <c r="B593" s="18" t="s">
        <v>2413</v>
      </c>
      <c r="C593" s="1">
        <f>VLOOKUP('4.Endirim2'!B593,'4.Endirim'!$E$3:$M$1948,6,FALSE)</f>
        <v>44909</v>
      </c>
      <c r="D593">
        <f>VLOOKUP('4.Endirim2'!B593,'4.Endirim'!$E$3:$M$1948,7,FALSE)</f>
        <v>62</v>
      </c>
      <c r="E593">
        <f>VLOOKUP('4.Endirim2'!B593,'4.Endirim'!$E$3:$M$1948,8,FALSE)</f>
        <v>62</v>
      </c>
      <c r="F593" t="str">
        <f>IF(E593&gt;=D593,"endirim yoxdur","Endirim" &amp;" "&amp; VLOOKUP('4.Endirim2'!B593,'4.Endirim'!$E$4:$M$1948,7,FALSE))</f>
        <v>endirim yoxdur</v>
      </c>
      <c r="G593" t="str">
        <f t="shared" si="9"/>
        <v>cam03</v>
      </c>
      <c r="J593" s="4" t="s">
        <v>2305</v>
      </c>
      <c r="K593" s="4" t="s">
        <v>14</v>
      </c>
      <c r="L593" s="12">
        <f>_xlfn.MAXIFS(data[GƏLİR],data[id_customer],'4.Endirim2'!B593)</f>
        <v>62</v>
      </c>
    </row>
    <row r="594" spans="2:12" x14ac:dyDescent="0.25">
      <c r="B594" s="18" t="s">
        <v>2417</v>
      </c>
      <c r="C594" s="1">
        <f>VLOOKUP('4.Endirim2'!B594,'4.Endirim'!$E$3:$M$1948,6,FALSE)</f>
        <v>44858</v>
      </c>
      <c r="D594">
        <f>VLOOKUP('4.Endirim2'!B594,'4.Endirim'!$E$3:$M$1948,7,FALSE)</f>
        <v>66</v>
      </c>
      <c r="E594">
        <f>VLOOKUP('4.Endirim2'!B594,'4.Endirim'!$E$3:$M$1948,8,FALSE)</f>
        <v>66</v>
      </c>
      <c r="F594" t="str">
        <f>IF(E594&gt;=D594,"endirim yoxdur","Endirim" &amp;" "&amp; VLOOKUP('4.Endirim2'!B594,'4.Endirim'!$E$4:$M$1948,7,FALSE))</f>
        <v>endirim yoxdur</v>
      </c>
      <c r="G594" t="str">
        <f t="shared" si="9"/>
        <v>cam15</v>
      </c>
      <c r="J594" s="4" t="s">
        <v>2345</v>
      </c>
      <c r="K594" s="4" t="s">
        <v>14</v>
      </c>
      <c r="L594" s="12">
        <f>_xlfn.MAXIFS(data[GƏLİR],data[id_customer],'4.Endirim2'!B594)</f>
        <v>66</v>
      </c>
    </row>
    <row r="595" spans="2:12" x14ac:dyDescent="0.25">
      <c r="B595" s="18" t="s">
        <v>2421</v>
      </c>
      <c r="C595" s="1">
        <f>VLOOKUP('4.Endirim2'!B595,'4.Endirim'!$E$3:$M$1948,6,FALSE)</f>
        <v>44884</v>
      </c>
      <c r="D595">
        <f>VLOOKUP('4.Endirim2'!B595,'4.Endirim'!$E$3:$M$1948,7,FALSE)</f>
        <v>66</v>
      </c>
      <c r="E595">
        <f>VLOOKUP('4.Endirim2'!B595,'4.Endirim'!$E$3:$M$1948,8,FALSE)</f>
        <v>25</v>
      </c>
      <c r="F595" t="str">
        <f>IF(E595&gt;=D595,"endirim yoxdur","Endirim" &amp;" "&amp; VLOOKUP('4.Endirim2'!B595,'4.Endirim'!$E$4:$M$1948,7,FALSE))</f>
        <v>Endirim 66</v>
      </c>
      <c r="G595" t="str">
        <f t="shared" si="9"/>
        <v>cam07</v>
      </c>
      <c r="J595" s="4" t="s">
        <v>2357</v>
      </c>
      <c r="K595" s="4" t="s">
        <v>4</v>
      </c>
      <c r="L595" s="12">
        <f>_xlfn.MAXIFS(data[GƏLİR],data[id_customer],'4.Endirim2'!B595)</f>
        <v>66</v>
      </c>
    </row>
    <row r="596" spans="2:12" x14ac:dyDescent="0.25">
      <c r="B596" s="17" t="s">
        <v>2425</v>
      </c>
      <c r="C596" s="1">
        <f>VLOOKUP('4.Endirim2'!B596,'4.Endirim'!$E$3:$M$1948,6,FALSE)</f>
        <v>44720</v>
      </c>
      <c r="D596">
        <f>VLOOKUP('4.Endirim2'!B596,'4.Endirim'!$E$3:$M$1948,7,FALSE)</f>
        <v>28</v>
      </c>
      <c r="E596">
        <f>VLOOKUP('4.Endirim2'!B596,'4.Endirim'!$E$3:$M$1948,8,FALSE)</f>
        <v>28</v>
      </c>
      <c r="F596" t="str">
        <f>IF(E596&gt;=D596,"endirim yoxdur","Endirim" &amp;" "&amp; VLOOKUP('4.Endirim2'!B596,'4.Endirim'!$E$4:$M$1948,7,FALSE))</f>
        <v>endirim yoxdur</v>
      </c>
      <c r="G596" t="str">
        <f t="shared" si="9"/>
        <v>cam14</v>
      </c>
      <c r="J596" s="4" t="s">
        <v>2361</v>
      </c>
      <c r="K596" s="4" t="s">
        <v>14</v>
      </c>
      <c r="L596" s="12">
        <f>_xlfn.MAXIFS(data[GƏLİR],data[id_customer],'4.Endirim2'!B596)</f>
        <v>28</v>
      </c>
    </row>
    <row r="597" spans="2:12" x14ac:dyDescent="0.25">
      <c r="B597" s="17" t="s">
        <v>2429</v>
      </c>
      <c r="C597" s="1">
        <f>VLOOKUP('4.Endirim2'!B597,'4.Endirim'!$E$3:$M$1948,6,FALSE)</f>
        <v>44621</v>
      </c>
      <c r="D597">
        <f>VLOOKUP('4.Endirim2'!B597,'4.Endirim'!$E$3:$M$1948,7,FALSE)</f>
        <v>66</v>
      </c>
      <c r="E597">
        <f>VLOOKUP('4.Endirim2'!B597,'4.Endirim'!$E$3:$M$1948,8,FALSE)</f>
        <v>66</v>
      </c>
      <c r="F597" t="str">
        <f>IF(E597&gt;=D597,"endirim yoxdur","Endirim" &amp;" "&amp; VLOOKUP('4.Endirim2'!B597,'4.Endirim'!$E$4:$M$1948,7,FALSE))</f>
        <v>endirim yoxdur</v>
      </c>
      <c r="G597" t="str">
        <f t="shared" si="9"/>
        <v>cam14</v>
      </c>
      <c r="J597" s="4" t="s">
        <v>2381</v>
      </c>
      <c r="K597" s="4" t="s">
        <v>14</v>
      </c>
      <c r="L597" s="12">
        <f>_xlfn.MAXIFS(data[GƏLİR],data[id_customer],'4.Endirim2'!B597)</f>
        <v>66</v>
      </c>
    </row>
    <row r="598" spans="2:12" x14ac:dyDescent="0.25">
      <c r="B598" s="18" t="s">
        <v>2433</v>
      </c>
      <c r="C598" s="1">
        <f>VLOOKUP('4.Endirim2'!B598,'4.Endirim'!$E$3:$M$1948,6,FALSE)</f>
        <v>44984</v>
      </c>
      <c r="D598">
        <f>VLOOKUP('4.Endirim2'!B598,'4.Endirim'!$E$3:$M$1948,7,FALSE)</f>
        <v>14</v>
      </c>
      <c r="E598">
        <f>VLOOKUP('4.Endirim2'!B598,'4.Endirim'!$E$3:$M$1948,8,FALSE)</f>
        <v>10</v>
      </c>
      <c r="F598" t="str">
        <f>IF(E598&gt;=D598,"endirim yoxdur","Endirim" &amp;" "&amp; VLOOKUP('4.Endirim2'!B598,'4.Endirim'!$E$4:$M$1948,7,FALSE))</f>
        <v>Endirim 14</v>
      </c>
      <c r="G598" t="str">
        <f t="shared" si="9"/>
        <v>cam01</v>
      </c>
      <c r="J598" s="4" t="s">
        <v>2393</v>
      </c>
      <c r="K598" s="4" t="s">
        <v>14</v>
      </c>
      <c r="L598" s="12">
        <f>_xlfn.MAXIFS(data[GƏLİR],data[id_customer],'4.Endirim2'!B598)</f>
        <v>14</v>
      </c>
    </row>
    <row r="599" spans="2:12" x14ac:dyDescent="0.25">
      <c r="B599" s="17" t="s">
        <v>2437</v>
      </c>
      <c r="C599" s="1">
        <f>VLOOKUP('4.Endirim2'!B599,'4.Endirim'!$E$3:$M$1948,6,FALSE)</f>
        <v>44844</v>
      </c>
      <c r="D599">
        <f>VLOOKUP('4.Endirim2'!B599,'4.Endirim'!$E$3:$M$1948,7,FALSE)</f>
        <v>16</v>
      </c>
      <c r="E599">
        <f>VLOOKUP('4.Endirim2'!B599,'4.Endirim'!$E$3:$M$1948,8,FALSE)</f>
        <v>16</v>
      </c>
      <c r="F599" t="str">
        <f>IF(E599&gt;=D599,"endirim yoxdur","Endirim" &amp;" "&amp; VLOOKUP('4.Endirim2'!B599,'4.Endirim'!$E$4:$M$1948,7,FALSE))</f>
        <v>endirim yoxdur</v>
      </c>
      <c r="G599" t="str">
        <f t="shared" si="9"/>
        <v>cam16</v>
      </c>
      <c r="J599" s="4" t="s">
        <v>2401</v>
      </c>
      <c r="K599" s="4" t="s">
        <v>14</v>
      </c>
      <c r="L599" s="12">
        <f>_xlfn.MAXIFS(data[GƏLİR],data[id_customer],'4.Endirim2'!B599)</f>
        <v>16</v>
      </c>
    </row>
    <row r="600" spans="2:12" x14ac:dyDescent="0.25">
      <c r="B600" s="17" t="s">
        <v>2441</v>
      </c>
      <c r="C600" s="1">
        <f>VLOOKUP('4.Endirim2'!B600,'4.Endirim'!$E$3:$M$1948,6,FALSE)</f>
        <v>45017</v>
      </c>
      <c r="D600">
        <f>VLOOKUP('4.Endirim2'!B600,'4.Endirim'!$E$3:$M$1948,7,FALSE)</f>
        <v>66</v>
      </c>
      <c r="E600">
        <f>VLOOKUP('4.Endirim2'!B600,'4.Endirim'!$E$3:$M$1948,8,FALSE)</f>
        <v>10</v>
      </c>
      <c r="F600" t="str">
        <f>IF(E600&gt;=D600,"endirim yoxdur","Endirim" &amp;" "&amp; VLOOKUP('4.Endirim2'!B600,'4.Endirim'!$E$4:$M$1948,7,FALSE))</f>
        <v>Endirim 66</v>
      </c>
      <c r="G600" t="str">
        <f t="shared" si="9"/>
        <v>cam01</v>
      </c>
      <c r="J600" s="4" t="s">
        <v>2409</v>
      </c>
      <c r="K600" s="4" t="s">
        <v>4</v>
      </c>
      <c r="L600" s="12">
        <f>_xlfn.MAXIFS(data[GƏLİR],data[id_customer],'4.Endirim2'!B600)</f>
        <v>66</v>
      </c>
    </row>
    <row r="601" spans="2:12" x14ac:dyDescent="0.25">
      <c r="B601" s="18" t="s">
        <v>2445</v>
      </c>
      <c r="C601" s="1">
        <f>VLOOKUP('4.Endirim2'!B601,'4.Endirim'!$E$3:$M$1948,6,FALSE)</f>
        <v>44908</v>
      </c>
      <c r="D601">
        <f>VLOOKUP('4.Endirim2'!B601,'4.Endirim'!$E$3:$M$1948,7,FALSE)</f>
        <v>25</v>
      </c>
      <c r="E601">
        <f>VLOOKUP('4.Endirim2'!B601,'4.Endirim'!$E$3:$M$1948,8,FALSE)</f>
        <v>10</v>
      </c>
      <c r="F601" t="str">
        <f>IF(E601&gt;=D601,"endirim yoxdur","Endirim" &amp;" "&amp; VLOOKUP('4.Endirim2'!B601,'4.Endirim'!$E$4:$M$1948,7,FALSE))</f>
        <v>Endirim 25</v>
      </c>
      <c r="G601" t="str">
        <f t="shared" si="9"/>
        <v>cam01</v>
      </c>
      <c r="J601" s="4" t="s">
        <v>2433</v>
      </c>
      <c r="K601" s="4" t="s">
        <v>4</v>
      </c>
      <c r="L601" s="12">
        <f>_xlfn.MAXIFS(data[GƏLİR],data[id_customer],'4.Endirim2'!B601)</f>
        <v>25</v>
      </c>
    </row>
    <row r="602" spans="2:12" x14ac:dyDescent="0.25">
      <c r="B602" s="17" t="s">
        <v>2449</v>
      </c>
      <c r="C602" s="1">
        <f>VLOOKUP('4.Endirim2'!B602,'4.Endirim'!$E$3:$M$1948,6,FALSE)</f>
        <v>45019</v>
      </c>
      <c r="D602">
        <f>VLOOKUP('4.Endirim2'!B602,'4.Endirim'!$E$3:$M$1948,7,FALSE)</f>
        <v>22</v>
      </c>
      <c r="E602">
        <f>VLOOKUP('4.Endirim2'!B602,'4.Endirim'!$E$3:$M$1948,8,FALSE)</f>
        <v>14</v>
      </c>
      <c r="F602" t="str">
        <f>IF(E602&gt;=D602,"endirim yoxdur","Endirim" &amp;" "&amp; VLOOKUP('4.Endirim2'!B602,'4.Endirim'!$E$4:$M$1948,7,FALSE))</f>
        <v>Endirim 22</v>
      </c>
      <c r="G602" t="str">
        <f t="shared" si="9"/>
        <v>cam15</v>
      </c>
      <c r="J602" s="4" t="s">
        <v>2441</v>
      </c>
      <c r="K602" s="4" t="s">
        <v>4</v>
      </c>
      <c r="L602" s="12">
        <f>_xlfn.MAXIFS(data[GƏLİR],data[id_customer],'4.Endirim2'!B602)</f>
        <v>22</v>
      </c>
    </row>
    <row r="603" spans="2:12" x14ac:dyDescent="0.25">
      <c r="B603" s="18" t="s">
        <v>2453</v>
      </c>
      <c r="C603" s="1">
        <f>VLOOKUP('4.Endirim2'!B603,'4.Endirim'!$E$3:$M$1948,6,FALSE)</f>
        <v>44973</v>
      </c>
      <c r="D603">
        <f>VLOOKUP('4.Endirim2'!B603,'4.Endirim'!$E$3:$M$1948,7,FALSE)</f>
        <v>27</v>
      </c>
      <c r="E603">
        <f>VLOOKUP('4.Endirim2'!B603,'4.Endirim'!$E$3:$M$1948,8,FALSE)</f>
        <v>27</v>
      </c>
      <c r="F603" t="str">
        <f>IF(E603&gt;=D603,"endirim yoxdur","Endirim" &amp;" "&amp; VLOOKUP('4.Endirim2'!B603,'4.Endirim'!$E$4:$M$1948,7,FALSE))</f>
        <v>endirim yoxdur</v>
      </c>
      <c r="G603" t="str">
        <f t="shared" si="9"/>
        <v>cam08</v>
      </c>
      <c r="J603" s="4" t="s">
        <v>2445</v>
      </c>
      <c r="K603" s="4" t="s">
        <v>4</v>
      </c>
      <c r="L603" s="12">
        <f>_xlfn.MAXIFS(data[GƏLİR],data[id_customer],'4.Endirim2'!B603)</f>
        <v>27</v>
      </c>
    </row>
    <row r="604" spans="2:12" x14ac:dyDescent="0.25">
      <c r="B604" s="18" t="s">
        <v>2457</v>
      </c>
      <c r="C604" s="1">
        <f>VLOOKUP('4.Endirim2'!B604,'4.Endirim'!$E$3:$M$1948,6,FALSE)</f>
        <v>44672</v>
      </c>
      <c r="D604">
        <f>VLOOKUP('4.Endirim2'!B604,'4.Endirim'!$E$3:$M$1948,7,FALSE)</f>
        <v>75</v>
      </c>
      <c r="E604">
        <f>VLOOKUP('4.Endirim2'!B604,'4.Endirim'!$E$3:$M$1948,8,FALSE)</f>
        <v>16</v>
      </c>
      <c r="F604" t="str">
        <f>IF(E604&gt;=D604,"endirim yoxdur","Endirim" &amp;" "&amp; VLOOKUP('4.Endirim2'!B604,'4.Endirim'!$E$4:$M$1948,7,FALSE))</f>
        <v>Endirim 75</v>
      </c>
      <c r="G604" t="str">
        <f t="shared" si="9"/>
        <v>cam16</v>
      </c>
      <c r="J604" s="4" t="s">
        <v>2481</v>
      </c>
      <c r="K604" s="4" t="s">
        <v>4</v>
      </c>
      <c r="L604" s="12">
        <f>_xlfn.MAXIFS(data[GƏLİR],data[id_customer],'4.Endirim2'!B604)</f>
        <v>75</v>
      </c>
    </row>
    <row r="605" spans="2:12" x14ac:dyDescent="0.25">
      <c r="B605" s="17" t="s">
        <v>2461</v>
      </c>
      <c r="C605" s="1">
        <f>VLOOKUP('4.Endirim2'!B605,'4.Endirim'!$E$3:$M$1948,6,FALSE)</f>
        <v>44799</v>
      </c>
      <c r="D605">
        <f>VLOOKUP('4.Endirim2'!B605,'4.Endirim'!$E$3:$M$1948,7,FALSE)</f>
        <v>65</v>
      </c>
      <c r="E605">
        <f>VLOOKUP('4.Endirim2'!B605,'4.Endirim'!$E$3:$M$1948,8,FALSE)</f>
        <v>65</v>
      </c>
      <c r="F605" t="str">
        <f>IF(E605&gt;=D605,"endirim yoxdur","Endirim" &amp;" "&amp; VLOOKUP('4.Endirim2'!B605,'4.Endirim'!$E$4:$M$1948,7,FALSE))</f>
        <v>endirim yoxdur</v>
      </c>
      <c r="G605" t="str">
        <f t="shared" si="9"/>
        <v>cam02</v>
      </c>
      <c r="J605" s="4" t="s">
        <v>2485</v>
      </c>
      <c r="K605" s="4" t="s">
        <v>14</v>
      </c>
      <c r="L605" s="12">
        <f>_xlfn.MAXIFS(data[GƏLİR],data[id_customer],'4.Endirim2'!B605)</f>
        <v>65</v>
      </c>
    </row>
    <row r="606" spans="2:12" x14ac:dyDescent="0.25">
      <c r="B606" s="17" t="s">
        <v>2465</v>
      </c>
      <c r="C606" s="1">
        <f>VLOOKUP('4.Endirim2'!B606,'4.Endirim'!$E$3:$M$1948,6,FALSE)</f>
        <v>45009</v>
      </c>
      <c r="D606">
        <f>VLOOKUP('4.Endirim2'!B606,'4.Endirim'!$E$3:$M$1948,7,FALSE)</f>
        <v>62</v>
      </c>
      <c r="E606">
        <f>VLOOKUP('4.Endirim2'!B606,'4.Endirim'!$E$3:$M$1948,8,FALSE)</f>
        <v>25</v>
      </c>
      <c r="F606" t="str">
        <f>IF(E606&gt;=D606,"endirim yoxdur","Endirim" &amp;" "&amp; VLOOKUP('4.Endirim2'!B606,'4.Endirim'!$E$4:$M$1948,7,FALSE))</f>
        <v>Endirim 62</v>
      </c>
      <c r="G606" t="str">
        <f t="shared" si="9"/>
        <v>cam13</v>
      </c>
      <c r="J606" s="4" t="s">
        <v>2517</v>
      </c>
      <c r="K606" s="4" t="s">
        <v>4</v>
      </c>
      <c r="L606" s="12">
        <f>_xlfn.MAXIFS(data[GƏLİR],data[id_customer],'4.Endirim2'!B606)</f>
        <v>62</v>
      </c>
    </row>
    <row r="607" spans="2:12" x14ac:dyDescent="0.25">
      <c r="B607" s="17" t="s">
        <v>2469</v>
      </c>
      <c r="C607" s="1">
        <f>VLOOKUP('4.Endirim2'!B607,'4.Endirim'!$E$3:$M$1948,6,FALSE)</f>
        <v>44734</v>
      </c>
      <c r="D607">
        <f>VLOOKUP('4.Endirim2'!B607,'4.Endirim'!$E$3:$M$1948,7,FALSE)</f>
        <v>65</v>
      </c>
      <c r="E607">
        <f>VLOOKUP('4.Endirim2'!B607,'4.Endirim'!$E$3:$M$1948,8,FALSE)</f>
        <v>28</v>
      </c>
      <c r="F607" t="str">
        <f>IF(E607&gt;=D607,"endirim yoxdur","Endirim" &amp;" "&amp; VLOOKUP('4.Endirim2'!B607,'4.Endirim'!$E$4:$M$1948,7,FALSE))</f>
        <v>Endirim 65</v>
      </c>
      <c r="G607" t="str">
        <f t="shared" si="9"/>
        <v>cam14</v>
      </c>
      <c r="J607" s="4" t="s">
        <v>2525</v>
      </c>
      <c r="K607" s="4" t="s">
        <v>14</v>
      </c>
      <c r="L607" s="12">
        <f>_xlfn.MAXIFS(data[GƏLİR],data[id_customer],'4.Endirim2'!B607)</f>
        <v>65</v>
      </c>
    </row>
    <row r="608" spans="2:12" x14ac:dyDescent="0.25">
      <c r="B608" s="18" t="s">
        <v>2473</v>
      </c>
      <c r="C608" s="1">
        <f>VLOOKUP('4.Endirim2'!B608,'4.Endirim'!$E$3:$M$1948,6,FALSE)</f>
        <v>45006</v>
      </c>
      <c r="D608">
        <f>VLOOKUP('4.Endirim2'!B608,'4.Endirim'!$E$3:$M$1948,7,FALSE)</f>
        <v>65</v>
      </c>
      <c r="E608">
        <f>VLOOKUP('4.Endirim2'!B608,'4.Endirim'!$E$3:$M$1948,8,FALSE)</f>
        <v>65</v>
      </c>
      <c r="F608" t="str">
        <f>IF(E608&gt;=D608,"endirim yoxdur","Endirim" &amp;" "&amp; VLOOKUP('4.Endirim2'!B608,'4.Endirim'!$E$4:$M$1948,7,FALSE))</f>
        <v>endirim yoxdur</v>
      </c>
      <c r="G608" t="str">
        <f t="shared" si="9"/>
        <v>cam12</v>
      </c>
      <c r="J608" s="4" t="s">
        <v>2541</v>
      </c>
      <c r="K608" s="4" t="s">
        <v>4</v>
      </c>
      <c r="L608" s="12">
        <f>_xlfn.MAXIFS(data[GƏLİR],data[id_customer],'4.Endirim2'!B608)</f>
        <v>65</v>
      </c>
    </row>
    <row r="609" spans="2:12" x14ac:dyDescent="0.25">
      <c r="B609" s="17" t="s">
        <v>2477</v>
      </c>
      <c r="C609" s="1">
        <f>VLOOKUP('4.Endirim2'!B609,'4.Endirim'!$E$3:$M$1948,6,FALSE)</f>
        <v>45038</v>
      </c>
      <c r="D609">
        <f>VLOOKUP('4.Endirim2'!B609,'4.Endirim'!$E$3:$M$1948,7,FALSE)</f>
        <v>75</v>
      </c>
      <c r="E609">
        <f>VLOOKUP('4.Endirim2'!B609,'4.Endirim'!$E$3:$M$1948,8,FALSE)</f>
        <v>25</v>
      </c>
      <c r="F609" t="str">
        <f>IF(E609&gt;=D609,"endirim yoxdur","Endirim" &amp;" "&amp; VLOOKUP('4.Endirim2'!B609,'4.Endirim'!$E$4:$M$1948,7,FALSE))</f>
        <v>Endirim 75</v>
      </c>
      <c r="G609" t="str">
        <f t="shared" si="9"/>
        <v>cam07</v>
      </c>
      <c r="J609" s="4" t="s">
        <v>2553</v>
      </c>
      <c r="K609" s="4" t="s">
        <v>4</v>
      </c>
      <c r="L609" s="12">
        <f>_xlfn.MAXIFS(data[GƏLİR],data[id_customer],'4.Endirim2'!B609)</f>
        <v>75</v>
      </c>
    </row>
    <row r="610" spans="2:12" x14ac:dyDescent="0.25">
      <c r="B610" s="17" t="s">
        <v>2481</v>
      </c>
      <c r="C610" s="1">
        <f>VLOOKUP('4.Endirim2'!B610,'4.Endirim'!$E$3:$M$1948,6,FALSE)</f>
        <v>44861</v>
      </c>
      <c r="D610">
        <f>VLOOKUP('4.Endirim2'!B610,'4.Endirim'!$E$3:$M$1948,7,FALSE)</f>
        <v>10</v>
      </c>
      <c r="E610">
        <f>VLOOKUP('4.Endirim2'!B610,'4.Endirim'!$E$3:$M$1948,8,FALSE)</f>
        <v>10</v>
      </c>
      <c r="F610" t="str">
        <f>IF(E610&gt;=D610,"endirim yoxdur","Endirim" &amp;" "&amp; VLOOKUP('4.Endirim2'!B610,'4.Endirim'!$E$4:$M$1948,7,FALSE))</f>
        <v>endirim yoxdur</v>
      </c>
      <c r="G610" t="str">
        <f t="shared" si="9"/>
        <v>cam01</v>
      </c>
      <c r="J610" s="4" t="s">
        <v>2553</v>
      </c>
      <c r="K610" s="4" t="s">
        <v>14</v>
      </c>
      <c r="L610" s="12">
        <f>_xlfn.MAXIFS(data[GƏLİR],data[id_customer],'4.Endirim2'!B610)</f>
        <v>10</v>
      </c>
    </row>
    <row r="611" spans="2:12" x14ac:dyDescent="0.25">
      <c r="B611" s="17" t="s">
        <v>2485</v>
      </c>
      <c r="C611" s="1">
        <f>VLOOKUP('4.Endirim2'!B611,'4.Endirim'!$E$3:$M$1948,6,FALSE)</f>
        <v>44725</v>
      </c>
      <c r="D611">
        <f>VLOOKUP('4.Endirim2'!B611,'4.Endirim'!$E$3:$M$1948,7,FALSE)</f>
        <v>75</v>
      </c>
      <c r="E611">
        <f>VLOOKUP('4.Endirim2'!B611,'4.Endirim'!$E$3:$M$1948,8,FALSE)</f>
        <v>75</v>
      </c>
      <c r="F611" t="str">
        <f>IF(E611&gt;=D611,"endirim yoxdur","Endirim" &amp;" "&amp; VLOOKUP('4.Endirim2'!B611,'4.Endirim'!$E$4:$M$1948,7,FALSE))</f>
        <v>endirim yoxdur</v>
      </c>
      <c r="G611" t="str">
        <f t="shared" si="9"/>
        <v>cam06</v>
      </c>
      <c r="J611" s="4" t="s">
        <v>2585</v>
      </c>
      <c r="K611" s="4" t="s">
        <v>14</v>
      </c>
      <c r="L611" s="12">
        <f>_xlfn.MAXIFS(data[GƏLİR],data[id_customer],'4.Endirim2'!B611)</f>
        <v>75</v>
      </c>
    </row>
    <row r="612" spans="2:12" x14ac:dyDescent="0.25">
      <c r="B612" s="17" t="s">
        <v>2489</v>
      </c>
      <c r="C612" s="1">
        <f>VLOOKUP('4.Endirim2'!B612,'4.Endirim'!$E$3:$M$1948,6,FALSE)</f>
        <v>44863</v>
      </c>
      <c r="D612">
        <f>VLOOKUP('4.Endirim2'!B612,'4.Endirim'!$E$3:$M$1948,7,FALSE)</f>
        <v>66</v>
      </c>
      <c r="E612">
        <f>VLOOKUP('4.Endirim2'!B612,'4.Endirim'!$E$3:$M$1948,8,FALSE)</f>
        <v>66</v>
      </c>
      <c r="F612" t="str">
        <f>IF(E612&gt;=D612,"endirim yoxdur","Endirim" &amp;" "&amp; VLOOKUP('4.Endirim2'!B612,'4.Endirim'!$E$4:$M$1948,7,FALSE))</f>
        <v>endirim yoxdur</v>
      </c>
      <c r="G612" t="str">
        <f t="shared" si="9"/>
        <v>cam13</v>
      </c>
      <c r="J612" s="4" t="s">
        <v>2601</v>
      </c>
      <c r="K612" s="4" t="s">
        <v>4</v>
      </c>
      <c r="L612" s="12">
        <f>_xlfn.MAXIFS(data[GƏLİR],data[id_customer],'4.Endirim2'!B612)</f>
        <v>66</v>
      </c>
    </row>
    <row r="613" spans="2:12" x14ac:dyDescent="0.25">
      <c r="B613" s="18" t="s">
        <v>2493</v>
      </c>
      <c r="C613" s="1">
        <f>VLOOKUP('4.Endirim2'!B613,'4.Endirim'!$E$3:$M$1948,6,FALSE)</f>
        <v>44823</v>
      </c>
      <c r="D613">
        <f>VLOOKUP('4.Endirim2'!B613,'4.Endirim'!$E$3:$M$1948,7,FALSE)</f>
        <v>29</v>
      </c>
      <c r="E613">
        <f>VLOOKUP('4.Endirim2'!B613,'4.Endirim'!$E$3:$M$1948,8,FALSE)</f>
        <v>29</v>
      </c>
      <c r="F613" t="str">
        <f>IF(E613&gt;=D613,"endirim yoxdur","Endirim" &amp;" "&amp; VLOOKUP('4.Endirim2'!B613,'4.Endirim'!$E$4:$M$1948,7,FALSE))</f>
        <v>endirim yoxdur</v>
      </c>
      <c r="G613" t="str">
        <f t="shared" si="9"/>
        <v>cam17</v>
      </c>
      <c r="J613" s="4" t="s">
        <v>2605</v>
      </c>
      <c r="K613" s="4" t="s">
        <v>4</v>
      </c>
      <c r="L613" s="12">
        <f>_xlfn.MAXIFS(data[GƏLİR],data[id_customer],'4.Endirim2'!B613)</f>
        <v>29</v>
      </c>
    </row>
    <row r="614" spans="2:12" x14ac:dyDescent="0.25">
      <c r="B614" s="18" t="s">
        <v>2497</v>
      </c>
      <c r="C614" s="1">
        <f>VLOOKUP('4.Endirim2'!B614,'4.Endirim'!$E$3:$M$1948,6,FALSE)</f>
        <v>44584</v>
      </c>
      <c r="D614">
        <f>VLOOKUP('4.Endirim2'!B614,'4.Endirim'!$E$3:$M$1948,7,FALSE)</f>
        <v>25</v>
      </c>
      <c r="E614">
        <f>VLOOKUP('4.Endirim2'!B614,'4.Endirim'!$E$3:$M$1948,8,FALSE)</f>
        <v>25</v>
      </c>
      <c r="F614" t="str">
        <f>IF(E614&gt;=D614,"endirim yoxdur","Endirim" &amp;" "&amp; VLOOKUP('4.Endirim2'!B614,'4.Endirim'!$E$4:$M$1948,7,FALSE))</f>
        <v>endirim yoxdur</v>
      </c>
      <c r="G614" t="str">
        <f t="shared" si="9"/>
        <v>cam07</v>
      </c>
      <c r="J614" s="4" t="s">
        <v>2645</v>
      </c>
      <c r="K614" s="4" t="s">
        <v>4</v>
      </c>
      <c r="L614" s="12">
        <f>_xlfn.MAXIFS(data[GƏLİR],data[id_customer],'4.Endirim2'!B614)</f>
        <v>25</v>
      </c>
    </row>
    <row r="615" spans="2:12" x14ac:dyDescent="0.25">
      <c r="B615" s="18" t="s">
        <v>2501</v>
      </c>
      <c r="C615" s="1">
        <f>VLOOKUP('4.Endirim2'!B615,'4.Endirim'!$E$3:$M$1948,6,FALSE)</f>
        <v>44945</v>
      </c>
      <c r="D615">
        <f>VLOOKUP('4.Endirim2'!B615,'4.Endirim'!$E$3:$M$1948,7,FALSE)</f>
        <v>66</v>
      </c>
      <c r="E615">
        <f>VLOOKUP('4.Endirim2'!B615,'4.Endirim'!$E$3:$M$1948,8,FALSE)</f>
        <v>66</v>
      </c>
      <c r="F615" t="str">
        <f>IF(E615&gt;=D615,"endirim yoxdur","Endirim" &amp;" "&amp; VLOOKUP('4.Endirim2'!B615,'4.Endirim'!$E$4:$M$1948,7,FALSE))</f>
        <v>endirim yoxdur</v>
      </c>
      <c r="G615" t="str">
        <f t="shared" si="9"/>
        <v>cam03</v>
      </c>
      <c r="J615" s="4" t="s">
        <v>2661</v>
      </c>
      <c r="K615" s="4" t="s">
        <v>14</v>
      </c>
      <c r="L615" s="12">
        <f>_xlfn.MAXIFS(data[GƏLİR],data[id_customer],'4.Endirim2'!B615)</f>
        <v>66</v>
      </c>
    </row>
    <row r="616" spans="2:12" x14ac:dyDescent="0.25">
      <c r="B616" s="18" t="s">
        <v>2505</v>
      </c>
      <c r="C616" s="1">
        <f>VLOOKUP('4.Endirim2'!B616,'4.Endirim'!$E$3:$M$1948,6,FALSE)</f>
        <v>44894</v>
      </c>
      <c r="D616">
        <f>VLOOKUP('4.Endirim2'!B616,'4.Endirim'!$E$3:$M$1948,7,FALSE)</f>
        <v>75</v>
      </c>
      <c r="E616">
        <f>VLOOKUP('4.Endirim2'!B616,'4.Endirim'!$E$3:$M$1948,8,FALSE)</f>
        <v>75</v>
      </c>
      <c r="F616" t="str">
        <f>IF(E616&gt;=D616,"endirim yoxdur","Endirim" &amp;" "&amp; VLOOKUP('4.Endirim2'!B616,'4.Endirim'!$E$4:$M$1948,7,FALSE))</f>
        <v>endirim yoxdur</v>
      </c>
      <c r="G616" t="str">
        <f t="shared" si="9"/>
        <v>cam09</v>
      </c>
      <c r="J616" s="4" t="s">
        <v>2669</v>
      </c>
      <c r="K616" s="4" t="s">
        <v>4</v>
      </c>
      <c r="L616" s="12">
        <f>_xlfn.MAXIFS(data[GƏLİR],data[id_customer],'4.Endirim2'!B616)</f>
        <v>75</v>
      </c>
    </row>
    <row r="617" spans="2:12" x14ac:dyDescent="0.25">
      <c r="B617" s="18" t="s">
        <v>2509</v>
      </c>
      <c r="C617" s="1">
        <f>VLOOKUP('4.Endirim2'!B617,'4.Endirim'!$E$3:$M$1948,6,FALSE)</f>
        <v>44660</v>
      </c>
      <c r="D617">
        <f>VLOOKUP('4.Endirim2'!B617,'4.Endirim'!$E$3:$M$1948,7,FALSE)</f>
        <v>22</v>
      </c>
      <c r="E617">
        <f>VLOOKUP('4.Endirim2'!B617,'4.Endirim'!$E$3:$M$1948,8,FALSE)</f>
        <v>22</v>
      </c>
      <c r="F617" t="str">
        <f>IF(E617&gt;=D617,"endirim yoxdur","Endirim" &amp;" "&amp; VLOOKUP('4.Endirim2'!B617,'4.Endirim'!$E$4:$M$1948,7,FALSE))</f>
        <v>endirim yoxdur</v>
      </c>
      <c r="G617" t="str">
        <f t="shared" si="9"/>
        <v>cam05</v>
      </c>
      <c r="J617" s="4" t="s">
        <v>2673</v>
      </c>
      <c r="K617" s="4" t="s">
        <v>4</v>
      </c>
      <c r="L617" s="12">
        <f>_xlfn.MAXIFS(data[GƏLİR],data[id_customer],'4.Endirim2'!B617)</f>
        <v>22</v>
      </c>
    </row>
    <row r="618" spans="2:12" x14ac:dyDescent="0.25">
      <c r="B618" s="18" t="s">
        <v>2513</v>
      </c>
      <c r="C618" s="1">
        <f>VLOOKUP('4.Endirim2'!B618,'4.Endirim'!$E$3:$M$1948,6,FALSE)</f>
        <v>44942</v>
      </c>
      <c r="D618">
        <f>VLOOKUP('4.Endirim2'!B618,'4.Endirim'!$E$3:$M$1948,7,FALSE)</f>
        <v>28</v>
      </c>
      <c r="E618">
        <f>VLOOKUP('4.Endirim2'!B618,'4.Endirim'!$E$3:$M$1948,8,FALSE)</f>
        <v>28</v>
      </c>
      <c r="F618" t="str">
        <f>IF(E618&gt;=D618,"endirim yoxdur","Endirim" &amp;" "&amp; VLOOKUP('4.Endirim2'!B618,'4.Endirim'!$E$4:$M$1948,7,FALSE))</f>
        <v>endirim yoxdur</v>
      </c>
      <c r="G618" t="str">
        <f t="shared" si="9"/>
        <v>cam14</v>
      </c>
      <c r="J618" s="4" t="s">
        <v>2677</v>
      </c>
      <c r="K618" s="4" t="s">
        <v>14</v>
      </c>
      <c r="L618" s="12">
        <f>_xlfn.MAXIFS(data[GƏLİR],data[id_customer],'4.Endirim2'!B618)</f>
        <v>28</v>
      </c>
    </row>
    <row r="619" spans="2:12" x14ac:dyDescent="0.25">
      <c r="B619" s="18" t="s">
        <v>2517</v>
      </c>
      <c r="C619" s="1">
        <f>VLOOKUP('4.Endirim2'!B619,'4.Endirim'!$E$3:$M$1948,6,FALSE)</f>
        <v>44833</v>
      </c>
      <c r="D619">
        <f>VLOOKUP('4.Endirim2'!B619,'4.Endirim'!$E$3:$M$1948,7,FALSE)</f>
        <v>10</v>
      </c>
      <c r="E619">
        <f>VLOOKUP('4.Endirim2'!B619,'4.Endirim'!$E$3:$M$1948,8,FALSE)</f>
        <v>10</v>
      </c>
      <c r="F619" t="str">
        <f>IF(E619&gt;=D619,"endirim yoxdur","Endirim" &amp;" "&amp; VLOOKUP('4.Endirim2'!B619,'4.Endirim'!$E$4:$M$1948,7,FALSE))</f>
        <v>endirim yoxdur</v>
      </c>
      <c r="G619" t="str">
        <f t="shared" si="9"/>
        <v>cam01</v>
      </c>
      <c r="J619" s="4" t="s">
        <v>2681</v>
      </c>
      <c r="K619" s="4" t="s">
        <v>14</v>
      </c>
      <c r="L619" s="12">
        <f>_xlfn.MAXIFS(data[GƏLİR],data[id_customer],'4.Endirim2'!B619)</f>
        <v>10</v>
      </c>
    </row>
    <row r="620" spans="2:12" x14ac:dyDescent="0.25">
      <c r="B620" s="17" t="s">
        <v>2521</v>
      </c>
      <c r="C620" s="1">
        <f>VLOOKUP('4.Endirim2'!B620,'4.Endirim'!$E$3:$M$1948,6,FALSE)</f>
        <v>44961</v>
      </c>
      <c r="D620">
        <f>VLOOKUP('4.Endirim2'!B620,'4.Endirim'!$E$3:$M$1948,7,FALSE)</f>
        <v>28</v>
      </c>
      <c r="E620">
        <f>VLOOKUP('4.Endirim2'!B620,'4.Endirim'!$E$3:$M$1948,8,FALSE)</f>
        <v>14</v>
      </c>
      <c r="F620" t="str">
        <f>IF(E620&gt;=D620,"endirim yoxdur","Endirim" &amp;" "&amp; VLOOKUP('4.Endirim2'!B620,'4.Endirim'!$E$4:$M$1948,7,FALSE))</f>
        <v>Endirim 28</v>
      </c>
      <c r="G620" t="str">
        <f t="shared" si="9"/>
        <v>cam14</v>
      </c>
      <c r="J620" s="4" t="s">
        <v>2693</v>
      </c>
      <c r="K620" s="4" t="s">
        <v>4</v>
      </c>
      <c r="L620" s="12">
        <f>_xlfn.MAXIFS(data[GƏLİR],data[id_customer],'4.Endirim2'!B620)</f>
        <v>28</v>
      </c>
    </row>
    <row r="621" spans="2:12" x14ac:dyDescent="0.25">
      <c r="B621" s="18" t="s">
        <v>2525</v>
      </c>
      <c r="C621" s="1">
        <f>VLOOKUP('4.Endirim2'!B621,'4.Endirim'!$E$3:$M$1948,6,FALSE)</f>
        <v>45023</v>
      </c>
      <c r="D621">
        <f>VLOOKUP('4.Endirim2'!B621,'4.Endirim'!$E$3:$M$1948,7,FALSE)</f>
        <v>16</v>
      </c>
      <c r="E621">
        <f>VLOOKUP('4.Endirim2'!B621,'4.Endirim'!$E$3:$M$1948,8,FALSE)</f>
        <v>16</v>
      </c>
      <c r="F621" t="str">
        <f>IF(E621&gt;=D621,"endirim yoxdur","Endirim" &amp;" "&amp; VLOOKUP('4.Endirim2'!B621,'4.Endirim'!$E$4:$M$1948,7,FALSE))</f>
        <v>endirim yoxdur</v>
      </c>
      <c r="G621" t="str">
        <f t="shared" si="9"/>
        <v>cam06</v>
      </c>
      <c r="J621" s="4" t="s">
        <v>2773</v>
      </c>
      <c r="K621" s="4" t="s">
        <v>14</v>
      </c>
      <c r="L621" s="12">
        <f>_xlfn.MAXIFS(data[GƏLİR],data[id_customer],'4.Endirim2'!B621)</f>
        <v>16</v>
      </c>
    </row>
    <row r="622" spans="2:12" x14ac:dyDescent="0.25">
      <c r="B622" s="18" t="s">
        <v>2529</v>
      </c>
      <c r="C622" s="1">
        <f>VLOOKUP('4.Endirim2'!B622,'4.Endirim'!$E$3:$M$1948,6,FALSE)</f>
        <v>45028</v>
      </c>
      <c r="D622">
        <f>VLOOKUP('4.Endirim2'!B622,'4.Endirim'!$E$3:$M$1948,7,FALSE)</f>
        <v>65</v>
      </c>
      <c r="E622">
        <f>VLOOKUP('4.Endirim2'!B622,'4.Endirim'!$E$3:$M$1948,8,FALSE)</f>
        <v>65</v>
      </c>
      <c r="F622" t="str">
        <f>IF(E622&gt;=D622,"endirim yoxdur","Endirim" &amp;" "&amp; VLOOKUP('4.Endirim2'!B622,'4.Endirim'!$E$4:$M$1948,7,FALSE))</f>
        <v>endirim yoxdur</v>
      </c>
      <c r="G622" t="str">
        <f t="shared" si="9"/>
        <v>cam12</v>
      </c>
      <c r="J622" s="4" t="s">
        <v>2781</v>
      </c>
      <c r="K622" s="4" t="s">
        <v>4</v>
      </c>
      <c r="L622" s="12">
        <f>_xlfn.MAXIFS(data[GƏLİR],data[id_customer],'4.Endirim2'!B622)</f>
        <v>65</v>
      </c>
    </row>
    <row r="623" spans="2:12" x14ac:dyDescent="0.25">
      <c r="B623" s="17" t="s">
        <v>2533</v>
      </c>
      <c r="C623" s="1">
        <f>VLOOKUP('4.Endirim2'!B623,'4.Endirim'!$E$3:$M$1948,6,FALSE)</f>
        <v>45039</v>
      </c>
      <c r="D623">
        <f>VLOOKUP('4.Endirim2'!B623,'4.Endirim'!$E$3:$M$1948,7,FALSE)</f>
        <v>29</v>
      </c>
      <c r="E623">
        <f>VLOOKUP('4.Endirim2'!B623,'4.Endirim'!$E$3:$M$1948,8,FALSE)</f>
        <v>29</v>
      </c>
      <c r="F623" t="str">
        <f>IF(E623&gt;=D623,"endirim yoxdur","Endirim" &amp;" "&amp; VLOOKUP('4.Endirim2'!B623,'4.Endirim'!$E$4:$M$1948,7,FALSE))</f>
        <v>endirim yoxdur</v>
      </c>
      <c r="G623" t="str">
        <f t="shared" si="9"/>
        <v>cam17</v>
      </c>
      <c r="J623" s="4" t="s">
        <v>2793</v>
      </c>
      <c r="K623" s="4" t="s">
        <v>4</v>
      </c>
      <c r="L623" s="12">
        <f>_xlfn.MAXIFS(data[GƏLİR],data[id_customer],'4.Endirim2'!B623)</f>
        <v>29</v>
      </c>
    </row>
    <row r="624" spans="2:12" x14ac:dyDescent="0.25">
      <c r="B624" s="18" t="s">
        <v>2537</v>
      </c>
      <c r="C624" s="1">
        <f>VLOOKUP('4.Endirim2'!B624,'4.Endirim'!$E$3:$M$1948,6,FALSE)</f>
        <v>44900</v>
      </c>
      <c r="D624">
        <f>VLOOKUP('4.Endirim2'!B624,'4.Endirim'!$E$3:$M$1948,7,FALSE)</f>
        <v>28</v>
      </c>
      <c r="E624">
        <f>VLOOKUP('4.Endirim2'!B624,'4.Endirim'!$E$3:$M$1948,8,FALSE)</f>
        <v>28</v>
      </c>
      <c r="F624" t="str">
        <f>IF(E624&gt;=D624,"endirim yoxdur","Endirim" &amp;" "&amp; VLOOKUP('4.Endirim2'!B624,'4.Endirim'!$E$4:$M$1948,7,FALSE))</f>
        <v>endirim yoxdur</v>
      </c>
      <c r="G624" t="str">
        <f t="shared" si="9"/>
        <v>cam14</v>
      </c>
      <c r="J624" s="4" t="s">
        <v>2805</v>
      </c>
      <c r="K624" s="4" t="s">
        <v>4</v>
      </c>
      <c r="L624" s="12">
        <f>_xlfn.MAXIFS(data[GƏLİR],data[id_customer],'4.Endirim2'!B624)</f>
        <v>28</v>
      </c>
    </row>
    <row r="625" spans="2:12" x14ac:dyDescent="0.25">
      <c r="B625" s="17" t="s">
        <v>2541</v>
      </c>
      <c r="C625" s="1">
        <f>VLOOKUP('4.Endirim2'!B625,'4.Endirim'!$E$3:$M$1948,6,FALSE)</f>
        <v>45027</v>
      </c>
      <c r="D625">
        <f>VLOOKUP('4.Endirim2'!B625,'4.Endirim'!$E$3:$M$1948,7,FALSE)</f>
        <v>22</v>
      </c>
      <c r="E625">
        <f>VLOOKUP('4.Endirim2'!B625,'4.Endirim'!$E$3:$M$1948,8,FALSE)</f>
        <v>22</v>
      </c>
      <c r="F625" t="str">
        <f>IF(E625&gt;=D625,"endirim yoxdur","Endirim" &amp;" "&amp; VLOOKUP('4.Endirim2'!B625,'4.Endirim'!$E$4:$M$1948,7,FALSE))</f>
        <v>endirim yoxdur</v>
      </c>
      <c r="G625" t="str">
        <f t="shared" si="9"/>
        <v>cam01</v>
      </c>
      <c r="J625" s="4" t="s">
        <v>2829</v>
      </c>
      <c r="K625" s="4" t="s">
        <v>4</v>
      </c>
      <c r="L625" s="12">
        <f>_xlfn.MAXIFS(data[GƏLİR],data[id_customer],'4.Endirim2'!B625)</f>
        <v>22</v>
      </c>
    </row>
    <row r="626" spans="2:12" x14ac:dyDescent="0.25">
      <c r="B626" s="18" t="s">
        <v>2545</v>
      </c>
      <c r="C626" s="1">
        <f>VLOOKUP('4.Endirim2'!B626,'4.Endirim'!$E$3:$M$1948,6,FALSE)</f>
        <v>44943</v>
      </c>
      <c r="D626">
        <f>VLOOKUP('4.Endirim2'!B626,'4.Endirim'!$E$3:$M$1948,7,FALSE)</f>
        <v>62</v>
      </c>
      <c r="E626">
        <f>VLOOKUP('4.Endirim2'!B626,'4.Endirim'!$E$3:$M$1948,8,FALSE)</f>
        <v>16</v>
      </c>
      <c r="F626" t="str">
        <f>IF(E626&gt;=D626,"endirim yoxdur","Endirim" &amp;" "&amp; VLOOKUP('4.Endirim2'!B626,'4.Endirim'!$E$4:$M$1948,7,FALSE))</f>
        <v>Endirim 62</v>
      </c>
      <c r="G626" t="str">
        <f t="shared" si="9"/>
        <v>cam03</v>
      </c>
      <c r="J626" s="4" t="s">
        <v>2833</v>
      </c>
      <c r="K626" s="4" t="s">
        <v>4</v>
      </c>
      <c r="L626" s="12">
        <f>_xlfn.MAXIFS(data[GƏLİR],data[id_customer],'4.Endirim2'!B626)</f>
        <v>62</v>
      </c>
    </row>
    <row r="627" spans="2:12" x14ac:dyDescent="0.25">
      <c r="B627" s="18" t="s">
        <v>2549</v>
      </c>
      <c r="C627" s="1">
        <f>VLOOKUP('4.Endirim2'!B627,'4.Endirim'!$E$3:$M$1948,6,FALSE)</f>
        <v>44746</v>
      </c>
      <c r="D627">
        <f>VLOOKUP('4.Endirim2'!B627,'4.Endirim'!$E$3:$M$1948,7,FALSE)</f>
        <v>65</v>
      </c>
      <c r="E627">
        <f>VLOOKUP('4.Endirim2'!B627,'4.Endirim'!$E$3:$M$1948,8,FALSE)</f>
        <v>29</v>
      </c>
      <c r="F627" t="str">
        <f>IF(E627&gt;=D627,"endirim yoxdur","Endirim" &amp;" "&amp; VLOOKUP('4.Endirim2'!B627,'4.Endirim'!$E$4:$M$1948,7,FALSE))</f>
        <v>Endirim 65</v>
      </c>
      <c r="G627" t="str">
        <f t="shared" si="9"/>
        <v>cam17</v>
      </c>
      <c r="J627" s="4" t="s">
        <v>2833</v>
      </c>
      <c r="K627" s="4" t="s">
        <v>14</v>
      </c>
      <c r="L627" s="12">
        <f>_xlfn.MAXIFS(data[GƏLİR],data[id_customer],'4.Endirim2'!B627)</f>
        <v>65</v>
      </c>
    </row>
    <row r="628" spans="2:12" x14ac:dyDescent="0.25">
      <c r="B628" s="17" t="s">
        <v>2553</v>
      </c>
      <c r="C628" s="1">
        <f>VLOOKUP('4.Endirim2'!B628,'4.Endirim'!$E$3:$M$1948,6,FALSE)</f>
        <v>44980</v>
      </c>
      <c r="D628">
        <f>VLOOKUP('4.Endirim2'!B628,'4.Endirim'!$E$3:$M$1948,7,FALSE)</f>
        <v>13</v>
      </c>
      <c r="E628">
        <f>VLOOKUP('4.Endirim2'!B628,'4.Endirim'!$E$3:$M$1948,8,FALSE)</f>
        <v>10</v>
      </c>
      <c r="F628" t="str">
        <f>IF(E628&gt;=D628,"endirim yoxdur","Endirim" &amp;" "&amp; VLOOKUP('4.Endirim2'!B628,'4.Endirim'!$E$4:$M$1948,7,FALSE))</f>
        <v>Endirim 13</v>
      </c>
      <c r="G628" t="str">
        <f t="shared" si="9"/>
        <v>cam01</v>
      </c>
      <c r="J628" s="4" t="s">
        <v>2837</v>
      </c>
      <c r="K628" s="4" t="s">
        <v>14</v>
      </c>
      <c r="L628" s="12">
        <f>_xlfn.MAXIFS(data[GƏLİR],data[id_customer],'4.Endirim2'!B628)</f>
        <v>13</v>
      </c>
    </row>
    <row r="629" spans="2:12" x14ac:dyDescent="0.25">
      <c r="B629" s="18" t="s">
        <v>2557</v>
      </c>
      <c r="C629" s="1">
        <f>VLOOKUP('4.Endirim2'!B629,'4.Endirim'!$E$3:$M$1948,6,FALSE)</f>
        <v>45045</v>
      </c>
      <c r="D629">
        <f>VLOOKUP('4.Endirim2'!B629,'4.Endirim'!$E$3:$M$1948,7,FALSE)</f>
        <v>29</v>
      </c>
      <c r="E629">
        <f>VLOOKUP('4.Endirim2'!B629,'4.Endirim'!$E$3:$M$1948,8,FALSE)</f>
        <v>29</v>
      </c>
      <c r="F629" t="str">
        <f>IF(E629&gt;=D629,"endirim yoxdur","Endirim" &amp;" "&amp; VLOOKUP('4.Endirim2'!B629,'4.Endirim'!$E$4:$M$1948,7,FALSE))</f>
        <v>endirim yoxdur</v>
      </c>
      <c r="G629" t="str">
        <f t="shared" si="9"/>
        <v>cam17</v>
      </c>
      <c r="J629" s="4" t="s">
        <v>2893</v>
      </c>
      <c r="K629" s="4" t="s">
        <v>4</v>
      </c>
      <c r="L629" s="12">
        <f>_xlfn.MAXIFS(data[GƏLİR],data[id_customer],'4.Endirim2'!B629)</f>
        <v>29</v>
      </c>
    </row>
    <row r="630" spans="2:12" x14ac:dyDescent="0.25">
      <c r="B630" s="18" t="s">
        <v>2561</v>
      </c>
      <c r="C630" s="1">
        <f>VLOOKUP('4.Endirim2'!B630,'4.Endirim'!$E$3:$M$1948,6,FALSE)</f>
        <v>44978</v>
      </c>
      <c r="D630">
        <f>VLOOKUP('4.Endirim2'!B630,'4.Endirim'!$E$3:$M$1948,7,FALSE)</f>
        <v>22</v>
      </c>
      <c r="E630">
        <f>VLOOKUP('4.Endirim2'!B630,'4.Endirim'!$E$3:$M$1948,8,FALSE)</f>
        <v>22</v>
      </c>
      <c r="F630" t="str">
        <f>IF(E630&gt;=D630,"endirim yoxdur","Endirim" &amp;" "&amp; VLOOKUP('4.Endirim2'!B630,'4.Endirim'!$E$4:$M$1948,7,FALSE))</f>
        <v>endirim yoxdur</v>
      </c>
      <c r="G630" t="str">
        <f t="shared" si="9"/>
        <v>cam15</v>
      </c>
      <c r="J630" s="4" t="s">
        <v>2973</v>
      </c>
      <c r="K630" s="4" t="s">
        <v>4</v>
      </c>
      <c r="L630" s="12">
        <f>_xlfn.MAXIFS(data[GƏLİR],data[id_customer],'4.Endirim2'!B630)</f>
        <v>22</v>
      </c>
    </row>
    <row r="631" spans="2:12" x14ac:dyDescent="0.25">
      <c r="B631" s="18" t="s">
        <v>2565</v>
      </c>
      <c r="C631" s="1">
        <f>VLOOKUP('4.Endirim2'!B631,'4.Endirim'!$E$3:$M$1948,6,FALSE)</f>
        <v>44798</v>
      </c>
      <c r="D631">
        <f>VLOOKUP('4.Endirim2'!B631,'4.Endirim'!$E$3:$M$1948,7,FALSE)</f>
        <v>29</v>
      </c>
      <c r="E631">
        <f>VLOOKUP('4.Endirim2'!B631,'4.Endirim'!$E$3:$M$1948,8,FALSE)</f>
        <v>29</v>
      </c>
      <c r="F631" t="str">
        <f>IF(E631&gt;=D631,"endirim yoxdur","Endirim" &amp;" "&amp; VLOOKUP('4.Endirim2'!B631,'4.Endirim'!$E$4:$M$1948,7,FALSE))</f>
        <v>endirim yoxdur</v>
      </c>
      <c r="G631" t="str">
        <f t="shared" si="9"/>
        <v>cam17</v>
      </c>
      <c r="J631" s="4" t="s">
        <v>2989</v>
      </c>
      <c r="K631" s="4" t="s">
        <v>4</v>
      </c>
      <c r="L631" s="12">
        <f>_xlfn.MAXIFS(data[GƏLİR],data[id_customer],'4.Endirim2'!B631)</f>
        <v>29</v>
      </c>
    </row>
    <row r="632" spans="2:12" x14ac:dyDescent="0.25">
      <c r="B632" s="18" t="s">
        <v>2569</v>
      </c>
      <c r="C632" s="1">
        <f>VLOOKUP('4.Endirim2'!B632,'4.Endirim'!$E$3:$M$1948,6,FALSE)</f>
        <v>44827</v>
      </c>
      <c r="D632">
        <f>VLOOKUP('4.Endirim2'!B632,'4.Endirim'!$E$3:$M$1948,7,FALSE)</f>
        <v>62</v>
      </c>
      <c r="E632">
        <f>VLOOKUP('4.Endirim2'!B632,'4.Endirim'!$E$3:$M$1948,8,FALSE)</f>
        <v>62</v>
      </c>
      <c r="F632" t="str">
        <f>IF(E632&gt;=D632,"endirim yoxdur","Endirim" &amp;" "&amp; VLOOKUP('4.Endirim2'!B632,'4.Endirim'!$E$4:$M$1948,7,FALSE))</f>
        <v>endirim yoxdur</v>
      </c>
      <c r="G632" t="str">
        <f t="shared" si="9"/>
        <v>cam03</v>
      </c>
      <c r="J632" s="4" t="s">
        <v>2997</v>
      </c>
      <c r="K632" s="4" t="s">
        <v>14</v>
      </c>
      <c r="L632" s="12">
        <f>_xlfn.MAXIFS(data[GƏLİR],data[id_customer],'4.Endirim2'!B632)</f>
        <v>62</v>
      </c>
    </row>
    <row r="633" spans="2:12" x14ac:dyDescent="0.25">
      <c r="B633" s="17" t="s">
        <v>2573</v>
      </c>
      <c r="C633" s="1">
        <f>VLOOKUP('4.Endirim2'!B633,'4.Endirim'!$E$3:$M$1948,6,FALSE)</f>
        <v>44971</v>
      </c>
      <c r="D633">
        <f>VLOOKUP('4.Endirim2'!B633,'4.Endirim'!$E$3:$M$1948,7,FALSE)</f>
        <v>62</v>
      </c>
      <c r="E633">
        <f>VLOOKUP('4.Endirim2'!B633,'4.Endirim'!$E$3:$M$1948,8,FALSE)</f>
        <v>62</v>
      </c>
      <c r="F633" t="str">
        <f>IF(E633&gt;=D633,"endirim yoxdur","Endirim" &amp;" "&amp; VLOOKUP('4.Endirim2'!B633,'4.Endirim'!$E$4:$M$1948,7,FALSE))</f>
        <v>endirim yoxdur</v>
      </c>
      <c r="G633" t="str">
        <f t="shared" si="9"/>
        <v>cam02</v>
      </c>
      <c r="J633" s="4" t="s">
        <v>3005</v>
      </c>
      <c r="K633" s="4" t="s">
        <v>14</v>
      </c>
      <c r="L633" s="12">
        <f>_xlfn.MAXIFS(data[GƏLİR],data[id_customer],'4.Endirim2'!B633)</f>
        <v>62</v>
      </c>
    </row>
    <row r="634" spans="2:12" x14ac:dyDescent="0.25">
      <c r="B634" s="18" t="s">
        <v>2577</v>
      </c>
      <c r="C634" s="1">
        <f>VLOOKUP('4.Endirim2'!B634,'4.Endirim'!$E$3:$M$1948,6,FALSE)</f>
        <v>44691</v>
      </c>
      <c r="D634">
        <f>VLOOKUP('4.Endirim2'!B634,'4.Endirim'!$E$3:$M$1948,7,FALSE)</f>
        <v>66</v>
      </c>
      <c r="E634">
        <f>VLOOKUP('4.Endirim2'!B634,'4.Endirim'!$E$3:$M$1948,8,FALSE)</f>
        <v>25</v>
      </c>
      <c r="F634" t="str">
        <f>IF(E634&gt;=D634,"endirim yoxdur","Endirim" &amp;" "&amp; VLOOKUP('4.Endirim2'!B634,'4.Endirim'!$E$4:$M$1948,7,FALSE))</f>
        <v>Endirim 66</v>
      </c>
      <c r="G634" t="str">
        <f t="shared" si="9"/>
        <v>cam07</v>
      </c>
      <c r="J634" s="4" t="s">
        <v>3069</v>
      </c>
      <c r="K634" s="4" t="s">
        <v>4</v>
      </c>
      <c r="L634" s="12">
        <f>_xlfn.MAXIFS(data[GƏLİR],data[id_customer],'4.Endirim2'!B634)</f>
        <v>66</v>
      </c>
    </row>
    <row r="635" spans="2:12" x14ac:dyDescent="0.25">
      <c r="B635" s="18" t="s">
        <v>2581</v>
      </c>
      <c r="C635" s="1">
        <f>VLOOKUP('4.Endirim2'!B635,'4.Endirim'!$E$3:$M$1948,6,FALSE)</f>
        <v>44873</v>
      </c>
      <c r="D635">
        <f>VLOOKUP('4.Endirim2'!B635,'4.Endirim'!$E$3:$M$1948,7,FALSE)</f>
        <v>26</v>
      </c>
      <c r="E635">
        <f>VLOOKUP('4.Endirim2'!B635,'4.Endirim'!$E$3:$M$1948,8,FALSE)</f>
        <v>26</v>
      </c>
      <c r="F635" t="str">
        <f>IF(E635&gt;=D635,"endirim yoxdur","Endirim" &amp;" "&amp; VLOOKUP('4.Endirim2'!B635,'4.Endirim'!$E$4:$M$1948,7,FALSE))</f>
        <v>endirim yoxdur</v>
      </c>
      <c r="G635" t="str">
        <f t="shared" si="9"/>
        <v>cam04</v>
      </c>
      <c r="J635" s="4" t="s">
        <v>3133</v>
      </c>
      <c r="K635" s="4" t="s">
        <v>14</v>
      </c>
      <c r="L635" s="12">
        <f>_xlfn.MAXIFS(data[GƏLİR],data[id_customer],'4.Endirim2'!B635)</f>
        <v>26</v>
      </c>
    </row>
    <row r="636" spans="2:12" x14ac:dyDescent="0.25">
      <c r="B636" s="17" t="s">
        <v>2585</v>
      </c>
      <c r="C636" s="1">
        <f>VLOOKUP('4.Endirim2'!B636,'4.Endirim'!$E$3:$M$1948,6,FALSE)</f>
        <v>44772</v>
      </c>
      <c r="D636">
        <f>VLOOKUP('4.Endirim2'!B636,'4.Endirim'!$E$3:$M$1948,7,FALSE)</f>
        <v>25</v>
      </c>
      <c r="E636">
        <f>VLOOKUP('4.Endirim2'!B636,'4.Endirim'!$E$3:$M$1948,8,FALSE)</f>
        <v>25</v>
      </c>
      <c r="F636" t="str">
        <f>IF(E636&gt;=D636,"endirim yoxdur","Endirim" &amp;" "&amp; VLOOKUP('4.Endirim2'!B636,'4.Endirim'!$E$4:$M$1948,7,FALSE))</f>
        <v>endirim yoxdur</v>
      </c>
      <c r="G636" t="str">
        <f t="shared" si="9"/>
        <v>cam13</v>
      </c>
      <c r="J636" s="4" t="s">
        <v>3153</v>
      </c>
      <c r="K636" s="4" t="s">
        <v>4</v>
      </c>
      <c r="L636" s="12">
        <f>_xlfn.MAXIFS(data[GƏLİR],data[id_customer],'4.Endirim2'!B636)</f>
        <v>25</v>
      </c>
    </row>
    <row r="637" spans="2:12" x14ac:dyDescent="0.25">
      <c r="B637" s="18" t="s">
        <v>2589</v>
      </c>
      <c r="C637" s="1">
        <f>VLOOKUP('4.Endirim2'!B637,'4.Endirim'!$E$3:$M$1948,6,FALSE)</f>
        <v>44949</v>
      </c>
      <c r="D637">
        <f>VLOOKUP('4.Endirim2'!B637,'4.Endirim'!$E$3:$M$1948,7,FALSE)</f>
        <v>62</v>
      </c>
      <c r="E637">
        <f>VLOOKUP('4.Endirim2'!B637,'4.Endirim'!$E$3:$M$1948,8,FALSE)</f>
        <v>25</v>
      </c>
      <c r="F637" t="str">
        <f>IF(E637&gt;=D637,"endirim yoxdur","Endirim" &amp;" "&amp; VLOOKUP('4.Endirim2'!B637,'4.Endirim'!$E$4:$M$1948,7,FALSE))</f>
        <v>Endirim 62</v>
      </c>
      <c r="G637" t="str">
        <f t="shared" si="9"/>
        <v>cam13</v>
      </c>
      <c r="J637" s="4" t="s">
        <v>3157</v>
      </c>
      <c r="K637" s="4" t="s">
        <v>14</v>
      </c>
      <c r="L637" s="12">
        <f>_xlfn.MAXIFS(data[GƏLİR],data[id_customer],'4.Endirim2'!B637)</f>
        <v>62</v>
      </c>
    </row>
    <row r="638" spans="2:12" x14ac:dyDescent="0.25">
      <c r="B638" s="17" t="s">
        <v>2593</v>
      </c>
      <c r="C638" s="1">
        <f>VLOOKUP('4.Endirim2'!B638,'4.Endirim'!$E$3:$M$1948,6,FALSE)</f>
        <v>44957</v>
      </c>
      <c r="D638">
        <f>VLOOKUP('4.Endirim2'!B638,'4.Endirim'!$E$3:$M$1948,7,FALSE)</f>
        <v>62</v>
      </c>
      <c r="E638">
        <f>VLOOKUP('4.Endirim2'!B638,'4.Endirim'!$E$3:$M$1948,8,FALSE)</f>
        <v>62</v>
      </c>
      <c r="F638" t="str">
        <f>IF(E638&gt;=D638,"endirim yoxdur","Endirim" &amp;" "&amp; VLOOKUP('4.Endirim2'!B638,'4.Endirim'!$E$4:$M$1948,7,FALSE))</f>
        <v>endirim yoxdur</v>
      </c>
      <c r="G638" t="str">
        <f t="shared" si="9"/>
        <v>cam04</v>
      </c>
      <c r="J638" s="4" t="s">
        <v>3181</v>
      </c>
      <c r="K638" s="4" t="s">
        <v>14</v>
      </c>
      <c r="L638" s="12">
        <f>_xlfn.MAXIFS(data[GƏLİR],data[id_customer],'4.Endirim2'!B638)</f>
        <v>62</v>
      </c>
    </row>
    <row r="639" spans="2:12" x14ac:dyDescent="0.25">
      <c r="B639" s="17" t="s">
        <v>2597</v>
      </c>
      <c r="C639" s="1">
        <f>VLOOKUP('4.Endirim2'!B639,'4.Endirim'!$E$3:$M$1948,6,FALSE)</f>
        <v>44812</v>
      </c>
      <c r="D639">
        <f>VLOOKUP('4.Endirim2'!B639,'4.Endirim'!$E$3:$M$1948,7,FALSE)</f>
        <v>16</v>
      </c>
      <c r="E639">
        <f>VLOOKUP('4.Endirim2'!B639,'4.Endirim'!$E$3:$M$1948,8,FALSE)</f>
        <v>14</v>
      </c>
      <c r="F639" t="str">
        <f>IF(E639&gt;=D639,"endirim yoxdur","Endirim" &amp;" "&amp; VLOOKUP('4.Endirim2'!B639,'4.Endirim'!$E$4:$M$1948,7,FALSE))</f>
        <v>Endirim 16</v>
      </c>
      <c r="G639" t="str">
        <f t="shared" si="9"/>
        <v>cam15</v>
      </c>
      <c r="J639" s="4" t="s">
        <v>3205</v>
      </c>
      <c r="K639" s="4" t="s">
        <v>14</v>
      </c>
      <c r="L639" s="12">
        <f>_xlfn.MAXIFS(data[GƏLİR],data[id_customer],'4.Endirim2'!B639)</f>
        <v>16</v>
      </c>
    </row>
    <row r="640" spans="2:12" x14ac:dyDescent="0.25">
      <c r="B640" s="18" t="s">
        <v>2601</v>
      </c>
      <c r="C640" s="1">
        <f>VLOOKUP('4.Endirim2'!B640,'4.Endirim'!$E$3:$M$1948,6,FALSE)</f>
        <v>44836</v>
      </c>
      <c r="D640">
        <f>VLOOKUP('4.Endirim2'!B640,'4.Endirim'!$E$3:$M$1948,7,FALSE)</f>
        <v>25</v>
      </c>
      <c r="E640">
        <f>VLOOKUP('4.Endirim2'!B640,'4.Endirim'!$E$3:$M$1948,8,FALSE)</f>
        <v>25</v>
      </c>
      <c r="F640" t="str">
        <f>IF(E640&gt;=D640,"endirim yoxdur","Endirim" &amp;" "&amp; VLOOKUP('4.Endirim2'!B640,'4.Endirim'!$E$4:$M$1948,7,FALSE))</f>
        <v>endirim yoxdur</v>
      </c>
      <c r="G640" t="str">
        <f t="shared" si="9"/>
        <v>cam13</v>
      </c>
      <c r="J640" s="4" t="s">
        <v>3241</v>
      </c>
      <c r="K640" s="4" t="s">
        <v>14</v>
      </c>
      <c r="L640" s="12">
        <f>_xlfn.MAXIFS(data[GƏLİR],data[id_customer],'4.Endirim2'!B640)</f>
        <v>25</v>
      </c>
    </row>
    <row r="641" spans="2:12" x14ac:dyDescent="0.25">
      <c r="B641" s="18" t="s">
        <v>2605</v>
      </c>
      <c r="C641" s="1">
        <f>VLOOKUP('4.Endirim2'!B641,'4.Endirim'!$E$3:$M$1948,6,FALSE)</f>
        <v>44996</v>
      </c>
      <c r="D641">
        <f>VLOOKUP('4.Endirim2'!B641,'4.Endirim'!$E$3:$M$1948,7,FALSE)</f>
        <v>14</v>
      </c>
      <c r="E641">
        <f>VLOOKUP('4.Endirim2'!B641,'4.Endirim'!$E$3:$M$1948,8,FALSE)</f>
        <v>10</v>
      </c>
      <c r="F641" t="str">
        <f>IF(E641&gt;=D641,"endirim yoxdur","Endirim" &amp;" "&amp; VLOOKUP('4.Endirim2'!B641,'4.Endirim'!$E$4:$M$1948,7,FALSE))</f>
        <v>Endirim 14</v>
      </c>
      <c r="G641" t="str">
        <f t="shared" si="9"/>
        <v>cam01</v>
      </c>
      <c r="J641" s="4" t="s">
        <v>3245</v>
      </c>
      <c r="K641" s="4" t="s">
        <v>4</v>
      </c>
      <c r="L641" s="12">
        <f>_xlfn.MAXIFS(data[GƏLİR],data[id_customer],'4.Endirim2'!B641)</f>
        <v>14</v>
      </c>
    </row>
    <row r="642" spans="2:12" x14ac:dyDescent="0.25">
      <c r="B642" s="17" t="s">
        <v>2609</v>
      </c>
      <c r="C642" s="1">
        <f>VLOOKUP('4.Endirim2'!B642,'4.Endirim'!$E$3:$M$1948,6,FALSE)</f>
        <v>44873</v>
      </c>
      <c r="D642">
        <f>VLOOKUP('4.Endirim2'!B642,'4.Endirim'!$E$3:$M$1948,7,FALSE)</f>
        <v>29</v>
      </c>
      <c r="E642">
        <f>VLOOKUP('4.Endirim2'!B642,'4.Endirim'!$E$3:$M$1948,8,FALSE)</f>
        <v>29</v>
      </c>
      <c r="F642" t="str">
        <f>IF(E642&gt;=D642,"endirim yoxdur","Endirim" &amp;" "&amp; VLOOKUP('4.Endirim2'!B642,'4.Endirim'!$E$4:$M$1948,7,FALSE))</f>
        <v>endirim yoxdur</v>
      </c>
      <c r="G642" t="str">
        <f t="shared" si="9"/>
        <v>cam17</v>
      </c>
      <c r="J642" s="4" t="s">
        <v>3249</v>
      </c>
      <c r="K642" s="4" t="s">
        <v>4</v>
      </c>
      <c r="L642" s="12">
        <f>_xlfn.MAXIFS(data[GƏLİR],data[id_customer],'4.Endirim2'!B642)</f>
        <v>29</v>
      </c>
    </row>
    <row r="643" spans="2:12" x14ac:dyDescent="0.25">
      <c r="B643" s="18" t="s">
        <v>2613</v>
      </c>
      <c r="C643" s="1">
        <f>VLOOKUP('4.Endirim2'!B643,'4.Endirim'!$E$3:$M$1948,6,FALSE)</f>
        <v>44890</v>
      </c>
      <c r="D643">
        <f>VLOOKUP('4.Endirim2'!B643,'4.Endirim'!$E$3:$M$1948,7,FALSE)</f>
        <v>75</v>
      </c>
      <c r="E643">
        <f>VLOOKUP('4.Endirim2'!B643,'4.Endirim'!$E$3:$M$1948,8,FALSE)</f>
        <v>14</v>
      </c>
      <c r="F643" t="str">
        <f>IF(E643&gt;=D643,"endirim yoxdur","Endirim" &amp;" "&amp; VLOOKUP('4.Endirim2'!B643,'4.Endirim'!$E$4:$M$1948,7,FALSE))</f>
        <v>Endirim 75</v>
      </c>
      <c r="G643" t="str">
        <f t="shared" si="9"/>
        <v>cam15</v>
      </c>
      <c r="J643" s="4" t="s">
        <v>3249</v>
      </c>
      <c r="K643" s="4" t="s">
        <v>14</v>
      </c>
      <c r="L643" s="12">
        <f>_xlfn.MAXIFS(data[GƏLİR],data[id_customer],'4.Endirim2'!B643)</f>
        <v>75</v>
      </c>
    </row>
    <row r="644" spans="2:12" x14ac:dyDescent="0.25">
      <c r="B644" s="17" t="s">
        <v>2617</v>
      </c>
      <c r="C644" s="1">
        <f>VLOOKUP('4.Endirim2'!B644,'4.Endirim'!$E$3:$M$1948,6,FALSE)</f>
        <v>44843</v>
      </c>
      <c r="D644">
        <f>VLOOKUP('4.Endirim2'!B644,'4.Endirim'!$E$3:$M$1948,7,FALSE)</f>
        <v>28</v>
      </c>
      <c r="E644">
        <f>VLOOKUP('4.Endirim2'!B644,'4.Endirim'!$E$3:$M$1948,8,FALSE)</f>
        <v>28</v>
      </c>
      <c r="F644" t="str">
        <f>IF(E644&gt;=D644,"endirim yoxdur","Endirim" &amp;" "&amp; VLOOKUP('4.Endirim2'!B644,'4.Endirim'!$E$4:$M$1948,7,FALSE))</f>
        <v>endirim yoxdur</v>
      </c>
      <c r="G644" t="str">
        <f t="shared" si="9"/>
        <v>cam14</v>
      </c>
      <c r="J644" s="4" t="s">
        <v>3265</v>
      </c>
      <c r="K644" s="4" t="s">
        <v>14</v>
      </c>
      <c r="L644" s="12">
        <f>_xlfn.MAXIFS(data[GƏLİR],data[id_customer],'4.Endirim2'!B644)</f>
        <v>28</v>
      </c>
    </row>
    <row r="645" spans="2:12" x14ac:dyDescent="0.25">
      <c r="B645" s="18" t="s">
        <v>2621</v>
      </c>
      <c r="C645" s="1">
        <f>VLOOKUP('4.Endirim2'!B645,'4.Endirim'!$E$3:$M$1948,6,FALSE)</f>
        <v>44910</v>
      </c>
      <c r="D645">
        <f>VLOOKUP('4.Endirim2'!B645,'4.Endirim'!$E$3:$M$1948,7,FALSE)</f>
        <v>66</v>
      </c>
      <c r="E645">
        <f>VLOOKUP('4.Endirim2'!B645,'4.Endirim'!$E$3:$M$1948,8,FALSE)</f>
        <v>66</v>
      </c>
      <c r="F645" t="str">
        <f>IF(E645&gt;=D645,"endirim yoxdur","Endirim" &amp;" "&amp; VLOOKUP('4.Endirim2'!B645,'4.Endirim'!$E$4:$M$1948,7,FALSE))</f>
        <v>endirim yoxdur</v>
      </c>
      <c r="G645" t="str">
        <f t="shared" ref="G645:G708" si="10">VLOOKUP(B645,$J$4:$L$1948,2,FALSE)</f>
        <v>cam17</v>
      </c>
      <c r="J645" s="4" t="s">
        <v>3289</v>
      </c>
      <c r="K645" s="4" t="s">
        <v>4</v>
      </c>
      <c r="L645" s="12">
        <f>_xlfn.MAXIFS(data[GƏLİR],data[id_customer],'4.Endirim2'!B645)</f>
        <v>66</v>
      </c>
    </row>
    <row r="646" spans="2:12" x14ac:dyDescent="0.25">
      <c r="B646" s="17" t="s">
        <v>2625</v>
      </c>
      <c r="C646" s="1">
        <f>VLOOKUP('4.Endirim2'!B646,'4.Endirim'!$E$3:$M$1948,6,FALSE)</f>
        <v>44909</v>
      </c>
      <c r="D646">
        <f>VLOOKUP('4.Endirim2'!B646,'4.Endirim'!$E$3:$M$1948,7,FALSE)</f>
        <v>29</v>
      </c>
      <c r="E646">
        <f>VLOOKUP('4.Endirim2'!B646,'4.Endirim'!$E$3:$M$1948,8,FALSE)</f>
        <v>14</v>
      </c>
      <c r="F646" t="str">
        <f>IF(E646&gt;=D646,"endirim yoxdur","Endirim" &amp;" "&amp; VLOOKUP('4.Endirim2'!B646,'4.Endirim'!$E$4:$M$1948,7,FALSE))</f>
        <v>Endirim 29</v>
      </c>
      <c r="G646" t="str">
        <f t="shared" si="10"/>
        <v>cam17</v>
      </c>
      <c r="J646" s="4" t="s">
        <v>3297</v>
      </c>
      <c r="K646" s="4" t="s">
        <v>4</v>
      </c>
      <c r="L646" s="12">
        <f>_xlfn.MAXIFS(data[GƏLİR],data[id_customer],'4.Endirim2'!B646)</f>
        <v>29</v>
      </c>
    </row>
    <row r="647" spans="2:12" x14ac:dyDescent="0.25">
      <c r="B647" s="18" t="s">
        <v>2629</v>
      </c>
      <c r="C647" s="1">
        <f>VLOOKUP('4.Endirim2'!B647,'4.Endirim'!$E$3:$M$1948,6,FALSE)</f>
        <v>44751</v>
      </c>
      <c r="D647">
        <f>VLOOKUP('4.Endirim2'!B647,'4.Endirim'!$E$3:$M$1948,7,FALSE)</f>
        <v>29</v>
      </c>
      <c r="E647">
        <f>VLOOKUP('4.Endirim2'!B647,'4.Endirim'!$E$3:$M$1948,8,FALSE)</f>
        <v>29</v>
      </c>
      <c r="F647" t="str">
        <f>IF(E647&gt;=D647,"endirim yoxdur","Endirim" &amp;" "&amp; VLOOKUP('4.Endirim2'!B647,'4.Endirim'!$E$4:$M$1948,7,FALSE))</f>
        <v>endirim yoxdur</v>
      </c>
      <c r="G647" t="str">
        <f t="shared" si="10"/>
        <v>cam17</v>
      </c>
      <c r="J647" s="4" t="s">
        <v>3301</v>
      </c>
      <c r="K647" s="4" t="s">
        <v>14</v>
      </c>
      <c r="L647" s="12">
        <f>_xlfn.MAXIFS(data[GƏLİR],data[id_customer],'4.Endirim2'!B647)</f>
        <v>29</v>
      </c>
    </row>
    <row r="648" spans="2:12" x14ac:dyDescent="0.25">
      <c r="B648" s="17" t="s">
        <v>2633</v>
      </c>
      <c r="C648" s="1">
        <f>VLOOKUP('4.Endirim2'!B648,'4.Endirim'!$E$3:$M$1948,6,FALSE)</f>
        <v>44679</v>
      </c>
      <c r="D648">
        <f>VLOOKUP('4.Endirim2'!B648,'4.Endirim'!$E$3:$M$1948,7,FALSE)</f>
        <v>25</v>
      </c>
      <c r="E648">
        <f>VLOOKUP('4.Endirim2'!B648,'4.Endirim'!$E$3:$M$1948,8,FALSE)</f>
        <v>25</v>
      </c>
      <c r="F648" t="str">
        <f>IF(E648&gt;=D648,"endirim yoxdur","Endirim" &amp;" "&amp; VLOOKUP('4.Endirim2'!B648,'4.Endirim'!$E$4:$M$1948,7,FALSE))</f>
        <v>endirim yoxdur</v>
      </c>
      <c r="G648" t="str">
        <f t="shared" si="10"/>
        <v>cam13</v>
      </c>
      <c r="J648" s="4" t="s">
        <v>3313</v>
      </c>
      <c r="K648" s="4" t="s">
        <v>14</v>
      </c>
      <c r="L648" s="12">
        <f>_xlfn.MAXIFS(data[GƏLİR],data[id_customer],'4.Endirim2'!B648)</f>
        <v>25</v>
      </c>
    </row>
    <row r="649" spans="2:12" x14ac:dyDescent="0.25">
      <c r="B649" s="18" t="s">
        <v>2637</v>
      </c>
      <c r="C649" s="1">
        <f>VLOOKUP('4.Endirim2'!B649,'4.Endirim'!$E$3:$M$1948,6,FALSE)</f>
        <v>44991</v>
      </c>
      <c r="D649">
        <f>VLOOKUP('4.Endirim2'!B649,'4.Endirim'!$E$3:$M$1948,7,FALSE)</f>
        <v>26</v>
      </c>
      <c r="E649">
        <f>VLOOKUP('4.Endirim2'!B649,'4.Endirim'!$E$3:$M$1948,8,FALSE)</f>
        <v>26</v>
      </c>
      <c r="F649" t="str">
        <f>IF(E649&gt;=D649,"endirim yoxdur","Endirim" &amp;" "&amp; VLOOKUP('4.Endirim2'!B649,'4.Endirim'!$E$4:$M$1948,7,FALSE))</f>
        <v>endirim yoxdur</v>
      </c>
      <c r="G649" t="str">
        <f t="shared" si="10"/>
        <v>cam02</v>
      </c>
      <c r="J649" s="4" t="s">
        <v>3321</v>
      </c>
      <c r="K649" s="4" t="s">
        <v>4</v>
      </c>
      <c r="L649" s="12">
        <f>_xlfn.MAXIFS(data[GƏLİR],data[id_customer],'4.Endirim2'!B649)</f>
        <v>26</v>
      </c>
    </row>
    <row r="650" spans="2:12" x14ac:dyDescent="0.25">
      <c r="B650" s="17" t="s">
        <v>2641</v>
      </c>
      <c r="C650" s="1">
        <f>VLOOKUP('4.Endirim2'!B650,'4.Endirim'!$E$3:$M$1948,6,FALSE)</f>
        <v>44927</v>
      </c>
      <c r="D650">
        <f>VLOOKUP('4.Endirim2'!B650,'4.Endirim'!$E$3:$M$1948,7,FALSE)</f>
        <v>62</v>
      </c>
      <c r="E650">
        <f>VLOOKUP('4.Endirim2'!B650,'4.Endirim'!$E$3:$M$1948,8,FALSE)</f>
        <v>62</v>
      </c>
      <c r="F650" t="str">
        <f>IF(E650&gt;=D650,"endirim yoxdur","Endirim" &amp;" "&amp; VLOOKUP('4.Endirim2'!B650,'4.Endirim'!$E$4:$M$1948,7,FALSE))</f>
        <v>endirim yoxdur</v>
      </c>
      <c r="G650" t="str">
        <f t="shared" si="10"/>
        <v>cam13</v>
      </c>
      <c r="J650" s="4" t="s">
        <v>3321</v>
      </c>
      <c r="K650" s="4" t="s">
        <v>14</v>
      </c>
      <c r="L650" s="12">
        <f>_xlfn.MAXIFS(data[GƏLİR],data[id_customer],'4.Endirim2'!B650)</f>
        <v>62</v>
      </c>
    </row>
    <row r="651" spans="2:12" x14ac:dyDescent="0.25">
      <c r="B651" s="17" t="s">
        <v>2645</v>
      </c>
      <c r="C651" s="1">
        <f>VLOOKUP('4.Endirim2'!B651,'4.Endirim'!$E$3:$M$1948,6,FALSE)</f>
        <v>45017</v>
      </c>
      <c r="D651">
        <f>VLOOKUP('4.Endirim2'!B651,'4.Endirim'!$E$3:$M$1948,7,FALSE)</f>
        <v>25</v>
      </c>
      <c r="E651">
        <f>VLOOKUP('4.Endirim2'!B651,'4.Endirim'!$E$3:$M$1948,8,FALSE)</f>
        <v>10</v>
      </c>
      <c r="F651" t="str">
        <f>IF(E651&gt;=D651,"endirim yoxdur","Endirim" &amp;" "&amp; VLOOKUP('4.Endirim2'!B651,'4.Endirim'!$E$4:$M$1948,7,FALSE))</f>
        <v>Endirim 25</v>
      </c>
      <c r="G651" t="str">
        <f t="shared" si="10"/>
        <v>cam13</v>
      </c>
      <c r="J651" s="4" t="s">
        <v>3369</v>
      </c>
      <c r="K651" s="4" t="s">
        <v>14</v>
      </c>
      <c r="L651" s="12">
        <f>_xlfn.MAXIFS(data[GƏLİR],data[id_customer],'4.Endirim2'!B651)</f>
        <v>25</v>
      </c>
    </row>
    <row r="652" spans="2:12" x14ac:dyDescent="0.25">
      <c r="B652" s="18" t="s">
        <v>2649</v>
      </c>
      <c r="C652" s="1">
        <f>VLOOKUP('4.Endirim2'!B652,'4.Endirim'!$E$3:$M$1948,6,FALSE)</f>
        <v>44998</v>
      </c>
      <c r="D652">
        <f>VLOOKUP('4.Endirim2'!B652,'4.Endirim'!$E$3:$M$1948,7,FALSE)</f>
        <v>27</v>
      </c>
      <c r="E652">
        <f>VLOOKUP('4.Endirim2'!B652,'4.Endirim'!$E$3:$M$1948,8,FALSE)</f>
        <v>27</v>
      </c>
      <c r="F652" t="str">
        <f>IF(E652&gt;=D652,"endirim yoxdur","Endirim" &amp;" "&amp; VLOOKUP('4.Endirim2'!B652,'4.Endirim'!$E$4:$M$1948,7,FALSE))</f>
        <v>endirim yoxdur</v>
      </c>
      <c r="G652" t="str">
        <f t="shared" si="10"/>
        <v>cam08</v>
      </c>
      <c r="J652" s="4" t="s">
        <v>3377</v>
      </c>
      <c r="K652" s="4" t="s">
        <v>14</v>
      </c>
      <c r="L652" s="12">
        <f>_xlfn.MAXIFS(data[GƏLİR],data[id_customer],'4.Endirim2'!B652)</f>
        <v>27</v>
      </c>
    </row>
    <row r="653" spans="2:12" x14ac:dyDescent="0.25">
      <c r="B653" s="17" t="s">
        <v>2653</v>
      </c>
      <c r="C653" s="1">
        <f>VLOOKUP('4.Endirim2'!B653,'4.Endirim'!$E$3:$M$1948,6,FALSE)</f>
        <v>44939</v>
      </c>
      <c r="D653">
        <f>VLOOKUP('4.Endirim2'!B653,'4.Endirim'!$E$3:$M$1948,7,FALSE)</f>
        <v>66</v>
      </c>
      <c r="E653">
        <f>VLOOKUP('4.Endirim2'!B653,'4.Endirim'!$E$3:$M$1948,8,FALSE)</f>
        <v>66</v>
      </c>
      <c r="F653" t="str">
        <f>IF(E653&gt;=D653,"endirim yoxdur","Endirim" &amp;" "&amp; VLOOKUP('4.Endirim2'!B653,'4.Endirim'!$E$4:$M$1948,7,FALSE))</f>
        <v>endirim yoxdur</v>
      </c>
      <c r="G653" t="str">
        <f t="shared" si="10"/>
        <v>cam15</v>
      </c>
      <c r="J653" s="4" t="s">
        <v>3389</v>
      </c>
      <c r="K653" s="4" t="s">
        <v>14</v>
      </c>
      <c r="L653" s="12">
        <f>_xlfn.MAXIFS(data[GƏLİR],data[id_customer],'4.Endirim2'!B653)</f>
        <v>66</v>
      </c>
    </row>
    <row r="654" spans="2:12" x14ac:dyDescent="0.25">
      <c r="B654" s="17" t="s">
        <v>2657</v>
      </c>
      <c r="C654" s="1">
        <f>VLOOKUP('4.Endirim2'!B654,'4.Endirim'!$E$3:$M$1948,6,FALSE)</f>
        <v>44967</v>
      </c>
      <c r="D654">
        <f>VLOOKUP('4.Endirim2'!B654,'4.Endirim'!$E$3:$M$1948,7,FALSE)</f>
        <v>62</v>
      </c>
      <c r="E654">
        <f>VLOOKUP('4.Endirim2'!B654,'4.Endirim'!$E$3:$M$1948,8,FALSE)</f>
        <v>62</v>
      </c>
      <c r="F654" t="str">
        <f>IF(E654&gt;=D654,"endirim yoxdur","Endirim" &amp;" "&amp; VLOOKUP('4.Endirim2'!B654,'4.Endirim'!$E$4:$M$1948,7,FALSE))</f>
        <v>endirim yoxdur</v>
      </c>
      <c r="G654" t="str">
        <f t="shared" si="10"/>
        <v>cam17</v>
      </c>
      <c r="J654" s="4" t="s">
        <v>3405</v>
      </c>
      <c r="K654" s="4" t="s">
        <v>4</v>
      </c>
      <c r="L654" s="12">
        <f>_xlfn.MAXIFS(data[GƏLİR],data[id_customer],'4.Endirim2'!B654)</f>
        <v>62</v>
      </c>
    </row>
    <row r="655" spans="2:12" x14ac:dyDescent="0.25">
      <c r="B655" s="18" t="s">
        <v>2661</v>
      </c>
      <c r="C655" s="1">
        <f>VLOOKUP('4.Endirim2'!B655,'4.Endirim'!$E$3:$M$1948,6,FALSE)</f>
        <v>44885</v>
      </c>
      <c r="D655">
        <f>VLOOKUP('4.Endirim2'!B655,'4.Endirim'!$E$3:$M$1948,7,FALSE)</f>
        <v>28</v>
      </c>
      <c r="E655">
        <f>VLOOKUP('4.Endirim2'!B655,'4.Endirim'!$E$3:$M$1948,8,FALSE)</f>
        <v>13</v>
      </c>
      <c r="F655" t="str">
        <f>IF(E655&gt;=D655,"endirim yoxdur","Endirim" &amp;" "&amp; VLOOKUP('4.Endirim2'!B655,'4.Endirim'!$E$4:$M$1948,7,FALSE))</f>
        <v>Endirim 28</v>
      </c>
      <c r="G655" t="str">
        <f t="shared" si="10"/>
        <v>cam06</v>
      </c>
      <c r="J655" s="4" t="s">
        <v>3417</v>
      </c>
      <c r="K655" s="4" t="s">
        <v>14</v>
      </c>
      <c r="L655" s="12">
        <f>_xlfn.MAXIFS(data[GƏLİR],data[id_customer],'4.Endirim2'!B655)</f>
        <v>28</v>
      </c>
    </row>
    <row r="656" spans="2:12" x14ac:dyDescent="0.25">
      <c r="B656" s="17" t="s">
        <v>2665</v>
      </c>
      <c r="C656" s="1">
        <f>VLOOKUP('4.Endirim2'!B656,'4.Endirim'!$E$3:$M$1948,6,FALSE)</f>
        <v>45022</v>
      </c>
      <c r="D656">
        <f>VLOOKUP('4.Endirim2'!B656,'4.Endirim'!$E$3:$M$1948,7,FALSE)</f>
        <v>29</v>
      </c>
      <c r="E656">
        <f>VLOOKUP('4.Endirim2'!B656,'4.Endirim'!$E$3:$M$1948,8,FALSE)</f>
        <v>29</v>
      </c>
      <c r="F656" t="str">
        <f>IF(E656&gt;=D656,"endirim yoxdur","Endirim" &amp;" "&amp; VLOOKUP('4.Endirim2'!B656,'4.Endirim'!$E$4:$M$1948,7,FALSE))</f>
        <v>endirim yoxdur</v>
      </c>
      <c r="G656" t="str">
        <f t="shared" si="10"/>
        <v>cam17</v>
      </c>
      <c r="J656" s="4" t="s">
        <v>3437</v>
      </c>
      <c r="K656" s="4" t="s">
        <v>14</v>
      </c>
      <c r="L656" s="12">
        <f>_xlfn.MAXIFS(data[GƏLİR],data[id_customer],'4.Endirim2'!B656)</f>
        <v>29</v>
      </c>
    </row>
    <row r="657" spans="2:12" x14ac:dyDescent="0.25">
      <c r="B657" s="17" t="s">
        <v>2669</v>
      </c>
      <c r="C657" s="1">
        <f>VLOOKUP('4.Endirim2'!B657,'4.Endirim'!$E$3:$M$1948,6,FALSE)</f>
        <v>44892</v>
      </c>
      <c r="D657">
        <f>VLOOKUP('4.Endirim2'!B657,'4.Endirim'!$E$3:$M$1948,7,FALSE)</f>
        <v>28</v>
      </c>
      <c r="E657">
        <f>VLOOKUP('4.Endirim2'!B657,'4.Endirim'!$E$3:$M$1948,8,FALSE)</f>
        <v>10</v>
      </c>
      <c r="F657" t="str">
        <f>IF(E657&gt;=D657,"endirim yoxdur","Endirim" &amp;" "&amp; VLOOKUP('4.Endirim2'!B657,'4.Endirim'!$E$4:$M$1948,7,FALSE))</f>
        <v>Endirim 28</v>
      </c>
      <c r="G657" t="str">
        <f t="shared" si="10"/>
        <v>cam01</v>
      </c>
      <c r="J657" s="4" t="s">
        <v>3493</v>
      </c>
      <c r="K657" s="4" t="s">
        <v>4</v>
      </c>
      <c r="L657" s="12">
        <f>_xlfn.MAXIFS(data[GƏLİR],data[id_customer],'4.Endirim2'!B657)</f>
        <v>28</v>
      </c>
    </row>
    <row r="658" spans="2:12" x14ac:dyDescent="0.25">
      <c r="B658" s="17" t="s">
        <v>2673</v>
      </c>
      <c r="C658" s="1">
        <f>VLOOKUP('4.Endirim2'!B658,'4.Endirim'!$E$3:$M$1948,6,FALSE)</f>
        <v>45003</v>
      </c>
      <c r="D658">
        <f>VLOOKUP('4.Endirim2'!B658,'4.Endirim'!$E$3:$M$1948,7,FALSE)</f>
        <v>27</v>
      </c>
      <c r="E658">
        <f>VLOOKUP('4.Endirim2'!B658,'4.Endirim'!$E$3:$M$1948,8,FALSE)</f>
        <v>10</v>
      </c>
      <c r="F658" t="str">
        <f>IF(E658&gt;=D658,"endirim yoxdur","Endirim" &amp;" "&amp; VLOOKUP('4.Endirim2'!B658,'4.Endirim'!$E$4:$M$1948,7,FALSE))</f>
        <v>Endirim 27</v>
      </c>
      <c r="G658" t="str">
        <f t="shared" si="10"/>
        <v>cam08</v>
      </c>
      <c r="J658" s="4" t="s">
        <v>3501</v>
      </c>
      <c r="K658" s="4" t="s">
        <v>14</v>
      </c>
      <c r="L658" s="12">
        <f>_xlfn.MAXIFS(data[GƏLİR],data[id_customer],'4.Endirim2'!B658)</f>
        <v>27</v>
      </c>
    </row>
    <row r="659" spans="2:12" x14ac:dyDescent="0.25">
      <c r="B659" s="18" t="s">
        <v>2677</v>
      </c>
      <c r="C659" s="1">
        <f>VLOOKUP('4.Endirim2'!B659,'4.Endirim'!$E$3:$M$1948,6,FALSE)</f>
        <v>44968</v>
      </c>
      <c r="D659">
        <f>VLOOKUP('4.Endirim2'!B659,'4.Endirim'!$E$3:$M$1948,7,FALSE)</f>
        <v>27</v>
      </c>
      <c r="E659">
        <f>VLOOKUP('4.Endirim2'!B659,'4.Endirim'!$E$3:$M$1948,8,FALSE)</f>
        <v>27</v>
      </c>
      <c r="F659" t="str">
        <f>IF(E659&gt;=D659,"endirim yoxdur","Endirim" &amp;" "&amp; VLOOKUP('4.Endirim2'!B659,'4.Endirim'!$E$4:$M$1948,7,FALSE))</f>
        <v>endirim yoxdur</v>
      </c>
      <c r="G659" t="str">
        <f t="shared" si="10"/>
        <v>cam08</v>
      </c>
      <c r="J659" s="4" t="s">
        <v>3521</v>
      </c>
      <c r="K659" s="4" t="s">
        <v>14</v>
      </c>
      <c r="L659" s="12">
        <f>_xlfn.MAXIFS(data[GƏLİR],data[id_customer],'4.Endirim2'!B659)</f>
        <v>27</v>
      </c>
    </row>
    <row r="660" spans="2:12" x14ac:dyDescent="0.25">
      <c r="B660" s="17" t="s">
        <v>2681</v>
      </c>
      <c r="C660" s="1">
        <f>VLOOKUP('4.Endirim2'!B660,'4.Endirim'!$E$3:$M$1948,6,FALSE)</f>
        <v>45036</v>
      </c>
      <c r="D660">
        <f>VLOOKUP('4.Endirim2'!B660,'4.Endirim'!$E$3:$M$1948,7,FALSE)</f>
        <v>26</v>
      </c>
      <c r="E660">
        <f>VLOOKUP('4.Endirim2'!B660,'4.Endirim'!$E$3:$M$1948,8,FALSE)</f>
        <v>13</v>
      </c>
      <c r="F660" t="str">
        <f>IF(E660&gt;=D660,"endirim yoxdur","Endirim" &amp;" "&amp; VLOOKUP('4.Endirim2'!B660,'4.Endirim'!$E$4:$M$1948,7,FALSE))</f>
        <v>Endirim 26</v>
      </c>
      <c r="G660" t="str">
        <f t="shared" si="10"/>
        <v>cam02</v>
      </c>
      <c r="J660" s="4" t="s">
        <v>3525</v>
      </c>
      <c r="K660" s="4" t="s">
        <v>14</v>
      </c>
      <c r="L660" s="12">
        <f>_xlfn.MAXIFS(data[GƏLİR],data[id_customer],'4.Endirim2'!B660)</f>
        <v>26</v>
      </c>
    </row>
    <row r="661" spans="2:12" x14ac:dyDescent="0.25">
      <c r="B661" s="17" t="s">
        <v>2685</v>
      </c>
      <c r="C661" s="1">
        <f>VLOOKUP('4.Endirim2'!B661,'4.Endirim'!$E$3:$M$1948,6,FALSE)</f>
        <v>44852</v>
      </c>
      <c r="D661">
        <f>VLOOKUP('4.Endirim2'!B661,'4.Endirim'!$E$3:$M$1948,7,FALSE)</f>
        <v>62</v>
      </c>
      <c r="E661">
        <f>VLOOKUP('4.Endirim2'!B661,'4.Endirim'!$E$3:$M$1948,8,FALSE)</f>
        <v>62</v>
      </c>
      <c r="F661" t="str">
        <f>IF(E661&gt;=D661,"endirim yoxdur","Endirim" &amp;" "&amp; VLOOKUP('4.Endirim2'!B661,'4.Endirim'!$E$4:$M$1948,7,FALSE))</f>
        <v>endirim yoxdur</v>
      </c>
      <c r="G661" t="str">
        <f t="shared" si="10"/>
        <v>cam13</v>
      </c>
      <c r="J661" s="4" t="s">
        <v>3565</v>
      </c>
      <c r="K661" s="4" t="s">
        <v>14</v>
      </c>
      <c r="L661" s="12">
        <f>_xlfn.MAXIFS(data[GƏLİR],data[id_customer],'4.Endirim2'!B661)</f>
        <v>62</v>
      </c>
    </row>
    <row r="662" spans="2:12" x14ac:dyDescent="0.25">
      <c r="B662" s="18" t="s">
        <v>2689</v>
      </c>
      <c r="C662" s="1">
        <f>VLOOKUP('4.Endirim2'!B662,'4.Endirim'!$E$3:$M$1948,6,FALSE)</f>
        <v>44837</v>
      </c>
      <c r="D662">
        <f>VLOOKUP('4.Endirim2'!B662,'4.Endirim'!$E$3:$M$1948,7,FALSE)</f>
        <v>65</v>
      </c>
      <c r="E662">
        <f>VLOOKUP('4.Endirim2'!B662,'4.Endirim'!$E$3:$M$1948,8,FALSE)</f>
        <v>65</v>
      </c>
      <c r="F662" t="str">
        <f>IF(E662&gt;=D662,"endirim yoxdur","Endirim" &amp;" "&amp; VLOOKUP('4.Endirim2'!B662,'4.Endirim'!$E$4:$M$1948,7,FALSE))</f>
        <v>endirim yoxdur</v>
      </c>
      <c r="G662" t="str">
        <f t="shared" si="10"/>
        <v>cam07</v>
      </c>
      <c r="J662" s="4" t="s">
        <v>3581</v>
      </c>
      <c r="K662" s="4" t="s">
        <v>14</v>
      </c>
      <c r="L662" s="12">
        <f>_xlfn.MAXIFS(data[GƏLİR],data[id_customer],'4.Endirim2'!B662)</f>
        <v>65</v>
      </c>
    </row>
    <row r="663" spans="2:12" x14ac:dyDescent="0.25">
      <c r="B663" s="17" t="s">
        <v>2693</v>
      </c>
      <c r="C663" s="1">
        <f>VLOOKUP('4.Endirim2'!B663,'4.Endirim'!$E$3:$M$1948,6,FALSE)</f>
        <v>44857</v>
      </c>
      <c r="D663">
        <f>VLOOKUP('4.Endirim2'!B663,'4.Endirim'!$E$3:$M$1948,7,FALSE)</f>
        <v>75</v>
      </c>
      <c r="E663">
        <f>VLOOKUP('4.Endirim2'!B663,'4.Endirim'!$E$3:$M$1948,8,FALSE)</f>
        <v>75</v>
      </c>
      <c r="F663" t="str">
        <f>IF(E663&gt;=D663,"endirim yoxdur","Endirim" &amp;" "&amp; VLOOKUP('4.Endirim2'!B663,'4.Endirim'!$E$4:$M$1948,7,FALSE))</f>
        <v>endirim yoxdur</v>
      </c>
      <c r="G663" t="str">
        <f t="shared" si="10"/>
        <v>cam01</v>
      </c>
      <c r="J663" s="4" t="s">
        <v>3593</v>
      </c>
      <c r="K663" s="4" t="s">
        <v>14</v>
      </c>
      <c r="L663" s="12">
        <f>_xlfn.MAXIFS(data[GƏLİR],data[id_customer],'4.Endirim2'!B663)</f>
        <v>75</v>
      </c>
    </row>
    <row r="664" spans="2:12" x14ac:dyDescent="0.25">
      <c r="B664" s="18" t="s">
        <v>2697</v>
      </c>
      <c r="C664" s="1">
        <f>VLOOKUP('4.Endirim2'!B664,'4.Endirim'!$E$3:$M$1948,6,FALSE)</f>
        <v>44967</v>
      </c>
      <c r="D664">
        <f>VLOOKUP('4.Endirim2'!B664,'4.Endirim'!$E$3:$M$1948,7,FALSE)</f>
        <v>26</v>
      </c>
      <c r="E664">
        <f>VLOOKUP('4.Endirim2'!B664,'4.Endirim'!$E$3:$M$1948,8,FALSE)</f>
        <v>26</v>
      </c>
      <c r="F664" t="str">
        <f>IF(E664&gt;=D664,"endirim yoxdur","Endirim" &amp;" "&amp; VLOOKUP('4.Endirim2'!B664,'4.Endirim'!$E$4:$M$1948,7,FALSE))</f>
        <v>endirim yoxdur</v>
      </c>
      <c r="G664" t="str">
        <f t="shared" si="10"/>
        <v>cam04</v>
      </c>
      <c r="J664" s="4" t="s">
        <v>3609</v>
      </c>
      <c r="K664" s="4" t="s">
        <v>14</v>
      </c>
      <c r="L664" s="12">
        <f>_xlfn.MAXIFS(data[GƏLİR],data[id_customer],'4.Endirim2'!B664)</f>
        <v>26</v>
      </c>
    </row>
    <row r="665" spans="2:12" x14ac:dyDescent="0.25">
      <c r="B665" s="18" t="s">
        <v>2701</v>
      </c>
      <c r="C665" s="1">
        <f>VLOOKUP('4.Endirim2'!B665,'4.Endirim'!$E$3:$M$1948,6,FALSE)</f>
        <v>44789</v>
      </c>
      <c r="D665">
        <f>VLOOKUP('4.Endirim2'!B665,'4.Endirim'!$E$3:$M$1948,7,FALSE)</f>
        <v>26</v>
      </c>
      <c r="E665">
        <f>VLOOKUP('4.Endirim2'!B665,'4.Endirim'!$E$3:$M$1948,8,FALSE)</f>
        <v>22</v>
      </c>
      <c r="F665" t="str">
        <f>IF(E665&gt;=D665,"endirim yoxdur","Endirim" &amp;" "&amp; VLOOKUP('4.Endirim2'!B665,'4.Endirim'!$E$4:$M$1948,7,FALSE))</f>
        <v>Endirim 26</v>
      </c>
      <c r="G665" t="str">
        <f t="shared" si="10"/>
        <v>cam04</v>
      </c>
      <c r="J665" s="4" t="s">
        <v>3633</v>
      </c>
      <c r="K665" s="4" t="s">
        <v>4</v>
      </c>
      <c r="L665" s="12">
        <f>_xlfn.MAXIFS(data[GƏLİR],data[id_customer],'4.Endirim2'!B665)</f>
        <v>26</v>
      </c>
    </row>
    <row r="666" spans="2:12" x14ac:dyDescent="0.25">
      <c r="B666" s="18" t="s">
        <v>2705</v>
      </c>
      <c r="C666" s="1">
        <f>VLOOKUP('4.Endirim2'!B666,'4.Endirim'!$E$3:$M$1948,6,FALSE)</f>
        <v>45020</v>
      </c>
      <c r="D666">
        <f>VLOOKUP('4.Endirim2'!B666,'4.Endirim'!$E$3:$M$1948,7,FALSE)</f>
        <v>75</v>
      </c>
      <c r="E666">
        <f>VLOOKUP('4.Endirim2'!B666,'4.Endirim'!$E$3:$M$1948,8,FALSE)</f>
        <v>25</v>
      </c>
      <c r="F666" t="str">
        <f>IF(E666&gt;=D666,"endirim yoxdur","Endirim" &amp;" "&amp; VLOOKUP('4.Endirim2'!B666,'4.Endirim'!$E$4:$M$1948,7,FALSE))</f>
        <v>Endirim 75</v>
      </c>
      <c r="G666" t="str">
        <f t="shared" si="10"/>
        <v>cam07</v>
      </c>
      <c r="J666" s="4" t="s">
        <v>3641</v>
      </c>
      <c r="K666" s="4" t="s">
        <v>4</v>
      </c>
      <c r="L666" s="12">
        <f>_xlfn.MAXIFS(data[GƏLİR],data[id_customer],'4.Endirim2'!B666)</f>
        <v>75</v>
      </c>
    </row>
    <row r="667" spans="2:12" x14ac:dyDescent="0.25">
      <c r="B667" s="17" t="s">
        <v>2709</v>
      </c>
      <c r="C667" s="1">
        <f>VLOOKUP('4.Endirim2'!B667,'4.Endirim'!$E$3:$M$1948,6,FALSE)</f>
        <v>44924</v>
      </c>
      <c r="D667">
        <f>VLOOKUP('4.Endirim2'!B667,'4.Endirim'!$E$3:$M$1948,7,FALSE)</f>
        <v>75</v>
      </c>
      <c r="E667">
        <f>VLOOKUP('4.Endirim2'!B667,'4.Endirim'!$E$3:$M$1948,8,FALSE)</f>
        <v>26</v>
      </c>
      <c r="F667" t="str">
        <f>IF(E667&gt;=D667,"endirim yoxdur","Endirim" &amp;" "&amp; VLOOKUP('4.Endirim2'!B667,'4.Endirim'!$E$4:$M$1948,7,FALSE))</f>
        <v>Endirim 75</v>
      </c>
      <c r="G667" t="str">
        <f t="shared" si="10"/>
        <v>cam02</v>
      </c>
      <c r="J667" s="4" t="s">
        <v>3641</v>
      </c>
      <c r="K667" s="4" t="s">
        <v>14</v>
      </c>
      <c r="L667" s="12">
        <f>_xlfn.MAXIFS(data[GƏLİR],data[id_customer],'4.Endirim2'!B667)</f>
        <v>75</v>
      </c>
    </row>
    <row r="668" spans="2:12" x14ac:dyDescent="0.25">
      <c r="B668" s="17" t="s">
        <v>2713</v>
      </c>
      <c r="C668" s="1">
        <f>VLOOKUP('4.Endirim2'!B668,'4.Endirim'!$E$3:$M$1948,6,FALSE)</f>
        <v>44884</v>
      </c>
      <c r="D668">
        <f>VLOOKUP('4.Endirim2'!B668,'4.Endirim'!$E$3:$M$1948,7,FALSE)</f>
        <v>25</v>
      </c>
      <c r="E668">
        <f>VLOOKUP('4.Endirim2'!B668,'4.Endirim'!$E$3:$M$1948,8,FALSE)</f>
        <v>25</v>
      </c>
      <c r="F668" t="str">
        <f>IF(E668&gt;=D668,"endirim yoxdur","Endirim" &amp;" "&amp; VLOOKUP('4.Endirim2'!B668,'4.Endirim'!$E$4:$M$1948,7,FALSE))</f>
        <v>endirim yoxdur</v>
      </c>
      <c r="G668" t="str">
        <f t="shared" si="10"/>
        <v>cam13</v>
      </c>
      <c r="J668" s="4" t="s">
        <v>3657</v>
      </c>
      <c r="K668" s="4" t="s">
        <v>4</v>
      </c>
      <c r="L668" s="12">
        <f>_xlfn.MAXIFS(data[GƏLİR],data[id_customer],'4.Endirim2'!B668)</f>
        <v>25</v>
      </c>
    </row>
    <row r="669" spans="2:12" x14ac:dyDescent="0.25">
      <c r="B669" s="18" t="s">
        <v>2717</v>
      </c>
      <c r="C669" s="1">
        <f>VLOOKUP('4.Endirim2'!B669,'4.Endirim'!$E$3:$M$1948,6,FALSE)</f>
        <v>44981</v>
      </c>
      <c r="D669">
        <f>VLOOKUP('4.Endirim2'!B669,'4.Endirim'!$E$3:$M$1948,7,FALSE)</f>
        <v>27</v>
      </c>
      <c r="E669">
        <f>VLOOKUP('4.Endirim2'!B669,'4.Endirim'!$E$3:$M$1948,8,FALSE)</f>
        <v>27</v>
      </c>
      <c r="F669" t="str">
        <f>IF(E669&gt;=D669,"endirim yoxdur","Endirim" &amp;" "&amp; VLOOKUP('4.Endirim2'!B669,'4.Endirim'!$E$4:$M$1948,7,FALSE))</f>
        <v>endirim yoxdur</v>
      </c>
      <c r="G669" t="str">
        <f t="shared" si="10"/>
        <v>cam08</v>
      </c>
      <c r="J669" s="4" t="s">
        <v>3705</v>
      </c>
      <c r="K669" s="4" t="s">
        <v>4</v>
      </c>
      <c r="L669" s="12">
        <f>_xlfn.MAXIFS(data[GƏLİR],data[id_customer],'4.Endirim2'!B669)</f>
        <v>27</v>
      </c>
    </row>
    <row r="670" spans="2:12" x14ac:dyDescent="0.25">
      <c r="B670" s="18" t="s">
        <v>2721</v>
      </c>
      <c r="C670" s="1">
        <f>VLOOKUP('4.Endirim2'!B670,'4.Endirim'!$E$3:$M$1948,6,FALSE)</f>
        <v>44623</v>
      </c>
      <c r="D670">
        <f>VLOOKUP('4.Endirim2'!B670,'4.Endirim'!$E$3:$M$1948,7,FALSE)</f>
        <v>62</v>
      </c>
      <c r="E670">
        <f>VLOOKUP('4.Endirim2'!B670,'4.Endirim'!$E$3:$M$1948,8,FALSE)</f>
        <v>62</v>
      </c>
      <c r="F670" t="str">
        <f>IF(E670&gt;=D670,"endirim yoxdur","Endirim" &amp;" "&amp; VLOOKUP('4.Endirim2'!B670,'4.Endirim'!$E$4:$M$1948,7,FALSE))</f>
        <v>endirim yoxdur</v>
      </c>
      <c r="G670" t="str">
        <f t="shared" si="10"/>
        <v>cam11</v>
      </c>
      <c r="J670" s="4" t="s">
        <v>3725</v>
      </c>
      <c r="K670" s="4" t="s">
        <v>4</v>
      </c>
      <c r="L670" s="12">
        <f>_xlfn.MAXIFS(data[GƏLİR],data[id_customer],'4.Endirim2'!B670)</f>
        <v>62</v>
      </c>
    </row>
    <row r="671" spans="2:12" x14ac:dyDescent="0.25">
      <c r="B671" s="17" t="s">
        <v>2725</v>
      </c>
      <c r="C671" s="1">
        <f>VLOOKUP('4.Endirim2'!B671,'4.Endirim'!$E$3:$M$1948,6,FALSE)</f>
        <v>45008</v>
      </c>
      <c r="D671">
        <f>VLOOKUP('4.Endirim2'!B671,'4.Endirim'!$E$3:$M$1948,7,FALSE)</f>
        <v>66</v>
      </c>
      <c r="E671">
        <f>VLOOKUP('4.Endirim2'!B671,'4.Endirim'!$E$3:$M$1948,8,FALSE)</f>
        <v>28</v>
      </c>
      <c r="F671" t="str">
        <f>IF(E671&gt;=D671,"endirim yoxdur","Endirim" &amp;" "&amp; VLOOKUP('4.Endirim2'!B671,'4.Endirim'!$E$4:$M$1948,7,FALSE))</f>
        <v>Endirim 66</v>
      </c>
      <c r="G671" t="str">
        <f t="shared" si="10"/>
        <v>cam14</v>
      </c>
      <c r="J671" s="4" t="s">
        <v>3741</v>
      </c>
      <c r="K671" s="4" t="s">
        <v>14</v>
      </c>
      <c r="L671" s="12">
        <f>_xlfn.MAXIFS(data[GƏLİR],data[id_customer],'4.Endirim2'!B671)</f>
        <v>66</v>
      </c>
    </row>
    <row r="672" spans="2:12" x14ac:dyDescent="0.25">
      <c r="B672" s="17" t="s">
        <v>2729</v>
      </c>
      <c r="C672" s="1">
        <f>VLOOKUP('4.Endirim2'!B672,'4.Endirim'!$E$3:$M$1948,6,FALSE)</f>
        <v>44900</v>
      </c>
      <c r="D672">
        <f>VLOOKUP('4.Endirim2'!B672,'4.Endirim'!$E$3:$M$1948,7,FALSE)</f>
        <v>28</v>
      </c>
      <c r="E672">
        <f>VLOOKUP('4.Endirim2'!B672,'4.Endirim'!$E$3:$M$1948,8,FALSE)</f>
        <v>22</v>
      </c>
      <c r="F672" t="str">
        <f>IF(E672&gt;=D672,"endirim yoxdur","Endirim" &amp;" "&amp; VLOOKUP('4.Endirim2'!B672,'4.Endirim'!$E$4:$M$1948,7,FALSE))</f>
        <v>Endirim 28</v>
      </c>
      <c r="G672" t="str">
        <f t="shared" si="10"/>
        <v>cam14</v>
      </c>
      <c r="J672" s="4" t="s">
        <v>3757</v>
      </c>
      <c r="K672" s="4" t="s">
        <v>14</v>
      </c>
      <c r="L672" s="12">
        <f>_xlfn.MAXIFS(data[GƏLİR],data[id_customer],'4.Endirim2'!B672)</f>
        <v>28</v>
      </c>
    </row>
    <row r="673" spans="2:12" x14ac:dyDescent="0.25">
      <c r="B673" s="18" t="s">
        <v>2733</v>
      </c>
      <c r="C673" s="1">
        <f>VLOOKUP('4.Endirim2'!B673,'4.Endirim'!$E$3:$M$1948,6,FALSE)</f>
        <v>44773</v>
      </c>
      <c r="D673">
        <f>VLOOKUP('4.Endirim2'!B673,'4.Endirim'!$E$3:$M$1948,7,FALSE)</f>
        <v>29</v>
      </c>
      <c r="E673">
        <f>VLOOKUP('4.Endirim2'!B673,'4.Endirim'!$E$3:$M$1948,8,FALSE)</f>
        <v>29</v>
      </c>
      <c r="F673" t="str">
        <f>IF(E673&gt;=D673,"endirim yoxdur","Endirim" &amp;" "&amp; VLOOKUP('4.Endirim2'!B673,'4.Endirim'!$E$4:$M$1948,7,FALSE))</f>
        <v>endirim yoxdur</v>
      </c>
      <c r="G673" t="str">
        <f t="shared" si="10"/>
        <v>cam17</v>
      </c>
      <c r="J673" s="4" t="s">
        <v>3761</v>
      </c>
      <c r="K673" s="4" t="s">
        <v>4</v>
      </c>
      <c r="L673" s="12">
        <f>_xlfn.MAXIFS(data[GƏLİR],data[id_customer],'4.Endirim2'!B673)</f>
        <v>29</v>
      </c>
    </row>
    <row r="674" spans="2:12" x14ac:dyDescent="0.25">
      <c r="B674" s="17" t="s">
        <v>2737</v>
      </c>
      <c r="C674" s="1">
        <f>VLOOKUP('4.Endirim2'!B674,'4.Endirim'!$E$3:$M$1948,6,FALSE)</f>
        <v>44958</v>
      </c>
      <c r="D674">
        <f>VLOOKUP('4.Endirim2'!B674,'4.Endirim'!$E$3:$M$1948,7,FALSE)</f>
        <v>29</v>
      </c>
      <c r="E674">
        <f>VLOOKUP('4.Endirim2'!B674,'4.Endirim'!$E$3:$M$1948,8,FALSE)</f>
        <v>14</v>
      </c>
      <c r="F674" t="str">
        <f>IF(E674&gt;=D674,"endirim yoxdur","Endirim" &amp;" "&amp; VLOOKUP('4.Endirim2'!B674,'4.Endirim'!$E$4:$M$1948,7,FALSE))</f>
        <v>Endirim 29</v>
      </c>
      <c r="G674" t="str">
        <f t="shared" si="10"/>
        <v>cam17</v>
      </c>
      <c r="J674" s="4" t="s">
        <v>3805</v>
      </c>
      <c r="K674" s="4" t="s">
        <v>4</v>
      </c>
      <c r="L674" s="12">
        <f>_xlfn.MAXIFS(data[GƏLİR],data[id_customer],'4.Endirim2'!B674)</f>
        <v>29</v>
      </c>
    </row>
    <row r="675" spans="2:12" x14ac:dyDescent="0.25">
      <c r="B675" s="18" t="s">
        <v>2741</v>
      </c>
      <c r="C675" s="1">
        <f>VLOOKUP('4.Endirim2'!B675,'4.Endirim'!$E$3:$M$1948,6,FALSE)</f>
        <v>45017</v>
      </c>
      <c r="D675">
        <f>VLOOKUP('4.Endirim2'!B675,'4.Endirim'!$E$3:$M$1948,7,FALSE)</f>
        <v>65</v>
      </c>
      <c r="E675">
        <f>VLOOKUP('4.Endirim2'!B675,'4.Endirim'!$E$3:$M$1948,8,FALSE)</f>
        <v>65</v>
      </c>
      <c r="F675" t="str">
        <f>IF(E675&gt;=D675,"endirim yoxdur","Endirim" &amp;" "&amp; VLOOKUP('4.Endirim2'!B675,'4.Endirim'!$E$4:$M$1948,7,FALSE))</f>
        <v>endirim yoxdur</v>
      </c>
      <c r="G675" t="str">
        <f t="shared" si="10"/>
        <v>cam12</v>
      </c>
      <c r="J675" s="4" t="s">
        <v>3829</v>
      </c>
      <c r="K675" s="4" t="s">
        <v>4</v>
      </c>
      <c r="L675" s="12">
        <f>_xlfn.MAXIFS(data[GƏLİR],data[id_customer],'4.Endirim2'!B675)</f>
        <v>65</v>
      </c>
    </row>
    <row r="676" spans="2:12" x14ac:dyDescent="0.25">
      <c r="B676" s="18" t="s">
        <v>2745</v>
      </c>
      <c r="C676" s="1">
        <f>VLOOKUP('4.Endirim2'!B676,'4.Endirim'!$E$3:$M$1948,6,FALSE)</f>
        <v>44978</v>
      </c>
      <c r="D676">
        <f>VLOOKUP('4.Endirim2'!B676,'4.Endirim'!$E$3:$M$1948,7,FALSE)</f>
        <v>28</v>
      </c>
      <c r="E676">
        <f>VLOOKUP('4.Endirim2'!B676,'4.Endirim'!$E$3:$M$1948,8,FALSE)</f>
        <v>28</v>
      </c>
      <c r="F676" t="str">
        <f>IF(E676&gt;=D676,"endirim yoxdur","Endirim" &amp;" "&amp; VLOOKUP('4.Endirim2'!B676,'4.Endirim'!$E$4:$M$1948,7,FALSE))</f>
        <v>endirim yoxdur</v>
      </c>
      <c r="G676" t="str">
        <f t="shared" si="10"/>
        <v>cam14</v>
      </c>
      <c r="J676" s="4" t="s">
        <v>3853</v>
      </c>
      <c r="K676" s="4" t="s">
        <v>4</v>
      </c>
      <c r="L676" s="12">
        <f>_xlfn.MAXIFS(data[GƏLİR],data[id_customer],'4.Endirim2'!B676)</f>
        <v>28</v>
      </c>
    </row>
    <row r="677" spans="2:12" x14ac:dyDescent="0.25">
      <c r="B677" s="17" t="s">
        <v>2749</v>
      </c>
      <c r="C677" s="1">
        <f>VLOOKUP('4.Endirim2'!B677,'4.Endirim'!$E$3:$M$1948,6,FALSE)</f>
        <v>45000</v>
      </c>
      <c r="D677">
        <f>VLOOKUP('4.Endirim2'!B677,'4.Endirim'!$E$3:$M$1948,7,FALSE)</f>
        <v>62</v>
      </c>
      <c r="E677">
        <f>VLOOKUP('4.Endirim2'!B677,'4.Endirim'!$E$3:$M$1948,8,FALSE)</f>
        <v>16</v>
      </c>
      <c r="F677" t="str">
        <f>IF(E677&gt;=D677,"endirim yoxdur","Endirim" &amp;" "&amp; VLOOKUP('4.Endirim2'!B677,'4.Endirim'!$E$4:$M$1948,7,FALSE))</f>
        <v>Endirim 62</v>
      </c>
      <c r="G677" t="str">
        <f t="shared" si="10"/>
        <v>cam16</v>
      </c>
      <c r="J677" s="4" t="s">
        <v>3853</v>
      </c>
      <c r="K677" s="4" t="s">
        <v>14</v>
      </c>
      <c r="L677" s="12">
        <f>_xlfn.MAXIFS(data[GƏLİR],data[id_customer],'4.Endirim2'!B677)</f>
        <v>62</v>
      </c>
    </row>
    <row r="678" spans="2:12" x14ac:dyDescent="0.25">
      <c r="B678" s="18" t="s">
        <v>2753</v>
      </c>
      <c r="C678" s="1">
        <f>VLOOKUP('4.Endirim2'!B678,'4.Endirim'!$E$3:$M$1948,6,FALSE)</f>
        <v>44601</v>
      </c>
      <c r="D678">
        <f>VLOOKUP('4.Endirim2'!B678,'4.Endirim'!$E$3:$M$1948,7,FALSE)</f>
        <v>25</v>
      </c>
      <c r="E678">
        <f>VLOOKUP('4.Endirim2'!B678,'4.Endirim'!$E$3:$M$1948,8,FALSE)</f>
        <v>14</v>
      </c>
      <c r="F678" t="str">
        <f>IF(E678&gt;=D678,"endirim yoxdur","Endirim" &amp;" "&amp; VLOOKUP('4.Endirim2'!B678,'4.Endirim'!$E$4:$M$1948,7,FALSE))</f>
        <v>Endirim 25</v>
      </c>
      <c r="G678" t="str">
        <f t="shared" si="10"/>
        <v>cam13</v>
      </c>
      <c r="J678" s="4" t="s">
        <v>3885</v>
      </c>
      <c r="K678" s="4" t="s">
        <v>4</v>
      </c>
      <c r="L678" s="12">
        <f>_xlfn.MAXIFS(data[GƏLİR],data[id_customer],'4.Endirim2'!B678)</f>
        <v>25</v>
      </c>
    </row>
    <row r="679" spans="2:12" x14ac:dyDescent="0.25">
      <c r="B679" s="17" t="s">
        <v>2757</v>
      </c>
      <c r="C679" s="1">
        <f>VLOOKUP('4.Endirim2'!B679,'4.Endirim'!$E$3:$M$1948,6,FALSE)</f>
        <v>44895</v>
      </c>
      <c r="D679">
        <f>VLOOKUP('4.Endirim2'!B679,'4.Endirim'!$E$3:$M$1948,7,FALSE)</f>
        <v>25</v>
      </c>
      <c r="E679">
        <f>VLOOKUP('4.Endirim2'!B679,'4.Endirim'!$E$3:$M$1948,8,FALSE)</f>
        <v>25</v>
      </c>
      <c r="F679" t="str">
        <f>IF(E679&gt;=D679,"endirim yoxdur","Endirim" &amp;" "&amp; VLOOKUP('4.Endirim2'!B679,'4.Endirim'!$E$4:$M$1948,7,FALSE))</f>
        <v>endirim yoxdur</v>
      </c>
      <c r="G679" t="str">
        <f t="shared" si="10"/>
        <v>cam15</v>
      </c>
      <c r="J679" s="4" t="s">
        <v>3901</v>
      </c>
      <c r="K679" s="4" t="s">
        <v>4</v>
      </c>
      <c r="L679" s="12">
        <f>_xlfn.MAXIFS(data[GƏLİR],data[id_customer],'4.Endirim2'!B679)</f>
        <v>25</v>
      </c>
    </row>
    <row r="680" spans="2:12" x14ac:dyDescent="0.25">
      <c r="B680" s="18" t="s">
        <v>2761</v>
      </c>
      <c r="C680" s="1">
        <f>VLOOKUP('4.Endirim2'!B680,'4.Endirim'!$E$3:$M$1948,6,FALSE)</f>
        <v>44892</v>
      </c>
      <c r="D680">
        <f>VLOOKUP('4.Endirim2'!B680,'4.Endirim'!$E$3:$M$1948,7,FALSE)</f>
        <v>62</v>
      </c>
      <c r="E680">
        <f>VLOOKUP('4.Endirim2'!B680,'4.Endirim'!$E$3:$M$1948,8,FALSE)</f>
        <v>62</v>
      </c>
      <c r="F680" t="str">
        <f>IF(E680&gt;=D680,"endirim yoxdur","Endirim" &amp;" "&amp; VLOOKUP('4.Endirim2'!B680,'4.Endirim'!$E$4:$M$1948,7,FALSE))</f>
        <v>endirim yoxdur</v>
      </c>
      <c r="G680" t="str">
        <f t="shared" si="10"/>
        <v>cam04</v>
      </c>
      <c r="J680" s="4" t="s">
        <v>3945</v>
      </c>
      <c r="K680" s="4" t="s">
        <v>14</v>
      </c>
      <c r="L680" s="12">
        <f>_xlfn.MAXIFS(data[GƏLİR],data[id_customer],'4.Endirim2'!B680)</f>
        <v>62</v>
      </c>
    </row>
    <row r="681" spans="2:12" x14ac:dyDescent="0.25">
      <c r="B681" s="17" t="s">
        <v>2765</v>
      </c>
      <c r="C681" s="1">
        <f>VLOOKUP('4.Endirim2'!B681,'4.Endirim'!$E$3:$M$1948,6,FALSE)</f>
        <v>44964</v>
      </c>
      <c r="D681">
        <f>VLOOKUP('4.Endirim2'!B681,'4.Endirim'!$E$3:$M$1948,7,FALSE)</f>
        <v>66</v>
      </c>
      <c r="E681">
        <f>VLOOKUP('4.Endirim2'!B681,'4.Endirim'!$E$3:$M$1948,8,FALSE)</f>
        <v>26</v>
      </c>
      <c r="F681" t="str">
        <f>IF(E681&gt;=D681,"endirim yoxdur","Endirim" &amp;" "&amp; VLOOKUP('4.Endirim2'!B681,'4.Endirim'!$E$4:$M$1948,7,FALSE))</f>
        <v>Endirim 66</v>
      </c>
      <c r="G681" t="str">
        <f t="shared" si="10"/>
        <v>cam04</v>
      </c>
      <c r="J681" s="4" t="s">
        <v>52</v>
      </c>
      <c r="K681" s="4" t="s">
        <v>30</v>
      </c>
      <c r="L681" s="12">
        <f>_xlfn.MAXIFS(data[GƏLİR],data[id_customer],'4.Endirim2'!B681)</f>
        <v>66</v>
      </c>
    </row>
    <row r="682" spans="2:12" x14ac:dyDescent="0.25">
      <c r="B682" s="18" t="s">
        <v>2769</v>
      </c>
      <c r="C682" s="1">
        <f>VLOOKUP('4.Endirim2'!B682,'4.Endirim'!$E$3:$M$1948,6,FALSE)</f>
        <v>44863</v>
      </c>
      <c r="D682">
        <f>VLOOKUP('4.Endirim2'!B682,'4.Endirim'!$E$3:$M$1948,7,FALSE)</f>
        <v>65</v>
      </c>
      <c r="E682">
        <f>VLOOKUP('4.Endirim2'!B682,'4.Endirim'!$E$3:$M$1948,8,FALSE)</f>
        <v>25</v>
      </c>
      <c r="F682" t="str">
        <f>IF(E682&gt;=D682,"endirim yoxdur","Endirim" &amp;" "&amp; VLOOKUP('4.Endirim2'!B682,'4.Endirim'!$E$4:$M$1948,7,FALSE))</f>
        <v>Endirim 65</v>
      </c>
      <c r="G682" t="str">
        <f t="shared" si="10"/>
        <v>cam13</v>
      </c>
      <c r="J682" s="4" t="s">
        <v>65</v>
      </c>
      <c r="K682" s="4" t="s">
        <v>30</v>
      </c>
      <c r="L682" s="12">
        <f>_xlfn.MAXIFS(data[GƏLİR],data[id_customer],'4.Endirim2'!B682)</f>
        <v>65</v>
      </c>
    </row>
    <row r="683" spans="2:12" x14ac:dyDescent="0.25">
      <c r="B683" s="18" t="s">
        <v>2773</v>
      </c>
      <c r="C683" s="1">
        <f>VLOOKUP('4.Endirim2'!B683,'4.Endirim'!$E$3:$M$1948,6,FALSE)</f>
        <v>44711</v>
      </c>
      <c r="D683">
        <f>VLOOKUP('4.Endirim2'!B683,'4.Endirim'!$E$3:$M$1948,7,FALSE)</f>
        <v>13</v>
      </c>
      <c r="E683">
        <f>VLOOKUP('4.Endirim2'!B683,'4.Endirim'!$E$3:$M$1948,8,FALSE)</f>
        <v>13</v>
      </c>
      <c r="F683" t="str">
        <f>IF(E683&gt;=D683,"endirim yoxdur","Endirim" &amp;" "&amp; VLOOKUP('4.Endirim2'!B683,'4.Endirim'!$E$4:$M$1948,7,FALSE))</f>
        <v>endirim yoxdur</v>
      </c>
      <c r="G683" t="str">
        <f t="shared" si="10"/>
        <v>cam06</v>
      </c>
      <c r="J683" s="4" t="s">
        <v>221</v>
      </c>
      <c r="K683" s="4" t="s">
        <v>30</v>
      </c>
      <c r="L683" s="12">
        <f>_xlfn.MAXIFS(data[GƏLİR],data[id_customer],'4.Endirim2'!B683)</f>
        <v>13</v>
      </c>
    </row>
    <row r="684" spans="2:12" x14ac:dyDescent="0.25">
      <c r="B684" s="17" t="s">
        <v>2777</v>
      </c>
      <c r="C684" s="1">
        <f>VLOOKUP('4.Endirim2'!B684,'4.Endirim'!$E$3:$M$1948,6,FALSE)</f>
        <v>44961</v>
      </c>
      <c r="D684">
        <f>VLOOKUP('4.Endirim2'!B684,'4.Endirim'!$E$3:$M$1948,7,FALSE)</f>
        <v>66</v>
      </c>
      <c r="E684">
        <f>VLOOKUP('4.Endirim2'!B684,'4.Endirim'!$E$3:$M$1948,8,FALSE)</f>
        <v>26</v>
      </c>
      <c r="F684" t="str">
        <f>IF(E684&gt;=D684,"endirim yoxdur","Endirim" &amp;" "&amp; VLOOKUP('4.Endirim2'!B684,'4.Endirim'!$E$4:$M$1948,7,FALSE))</f>
        <v>Endirim 66</v>
      </c>
      <c r="G684" t="str">
        <f t="shared" si="10"/>
        <v>cam02</v>
      </c>
      <c r="J684" s="4" t="s">
        <v>225</v>
      </c>
      <c r="K684" s="4" t="s">
        <v>30</v>
      </c>
      <c r="L684" s="12">
        <f>_xlfn.MAXIFS(data[GƏLİR],data[id_customer],'4.Endirim2'!B684)</f>
        <v>66</v>
      </c>
    </row>
    <row r="685" spans="2:12" x14ac:dyDescent="0.25">
      <c r="B685" s="18" t="s">
        <v>2781</v>
      </c>
      <c r="C685" s="1">
        <f>VLOOKUP('4.Endirim2'!B685,'4.Endirim'!$E$3:$M$1948,6,FALSE)</f>
        <v>44721</v>
      </c>
      <c r="D685">
        <f>VLOOKUP('4.Endirim2'!B685,'4.Endirim'!$E$3:$M$1948,7,FALSE)</f>
        <v>10</v>
      </c>
      <c r="E685">
        <f>VLOOKUP('4.Endirim2'!B685,'4.Endirim'!$E$3:$M$1948,8,FALSE)</f>
        <v>10</v>
      </c>
      <c r="F685" t="str">
        <f>IF(E685&gt;=D685,"endirim yoxdur","Endirim" &amp;" "&amp; VLOOKUP('4.Endirim2'!B685,'4.Endirim'!$E$4:$M$1948,7,FALSE))</f>
        <v>endirim yoxdur</v>
      </c>
      <c r="G685" t="str">
        <f t="shared" si="10"/>
        <v>cam01</v>
      </c>
      <c r="J685" s="4" t="s">
        <v>241</v>
      </c>
      <c r="K685" s="4" t="s">
        <v>30</v>
      </c>
      <c r="L685" s="12">
        <f>_xlfn.MAXIFS(data[GƏLİR],data[id_customer],'4.Endirim2'!B685)</f>
        <v>10</v>
      </c>
    </row>
    <row r="686" spans="2:12" x14ac:dyDescent="0.25">
      <c r="B686" s="17" t="s">
        <v>2785</v>
      </c>
      <c r="C686" s="1">
        <f>VLOOKUP('4.Endirim2'!B686,'4.Endirim'!$E$3:$M$1948,6,FALSE)</f>
        <v>44996</v>
      </c>
      <c r="D686">
        <f>VLOOKUP('4.Endirim2'!B686,'4.Endirim'!$E$3:$M$1948,7,FALSE)</f>
        <v>62</v>
      </c>
      <c r="E686">
        <f>VLOOKUP('4.Endirim2'!B686,'4.Endirim'!$E$3:$M$1948,8,FALSE)</f>
        <v>14</v>
      </c>
      <c r="F686" t="str">
        <f>IF(E686&gt;=D686,"endirim yoxdur","Endirim" &amp;" "&amp; VLOOKUP('4.Endirim2'!B686,'4.Endirim'!$E$4:$M$1948,7,FALSE))</f>
        <v>Endirim 62</v>
      </c>
      <c r="G686" t="str">
        <f t="shared" si="10"/>
        <v>cam15</v>
      </c>
      <c r="J686" s="4" t="s">
        <v>277</v>
      </c>
      <c r="K686" s="4" t="s">
        <v>30</v>
      </c>
      <c r="L686" s="12">
        <f>_xlfn.MAXIFS(data[GƏLİR],data[id_customer],'4.Endirim2'!B686)</f>
        <v>62</v>
      </c>
    </row>
    <row r="687" spans="2:12" x14ac:dyDescent="0.25">
      <c r="B687" s="17" t="s">
        <v>2789</v>
      </c>
      <c r="C687" s="1">
        <f>VLOOKUP('4.Endirim2'!B687,'4.Endirim'!$E$3:$M$1948,6,FALSE)</f>
        <v>44840</v>
      </c>
      <c r="D687">
        <f>VLOOKUP('4.Endirim2'!B687,'4.Endirim'!$E$3:$M$1948,7,FALSE)</f>
        <v>62</v>
      </c>
      <c r="E687">
        <f>VLOOKUP('4.Endirim2'!B687,'4.Endirim'!$E$3:$M$1948,8,FALSE)</f>
        <v>62</v>
      </c>
      <c r="F687" t="str">
        <f>IF(E687&gt;=D687,"endirim yoxdur","Endirim" &amp;" "&amp; VLOOKUP('4.Endirim2'!B687,'4.Endirim'!$E$4:$M$1948,7,FALSE))</f>
        <v>endirim yoxdur</v>
      </c>
      <c r="G687" t="str">
        <f t="shared" si="10"/>
        <v>cam08</v>
      </c>
      <c r="J687" s="4" t="s">
        <v>301</v>
      </c>
      <c r="K687" s="4" t="s">
        <v>30</v>
      </c>
      <c r="L687" s="12">
        <f>_xlfn.MAXIFS(data[GƏLİR],data[id_customer],'4.Endirim2'!B687)</f>
        <v>62</v>
      </c>
    </row>
    <row r="688" spans="2:12" x14ac:dyDescent="0.25">
      <c r="B688" s="17" t="s">
        <v>2793</v>
      </c>
      <c r="C688" s="1">
        <f>VLOOKUP('4.Endirim2'!B688,'4.Endirim'!$E$3:$M$1948,6,FALSE)</f>
        <v>44845</v>
      </c>
      <c r="D688">
        <f>VLOOKUP('4.Endirim2'!B688,'4.Endirim'!$E$3:$M$1948,7,FALSE)</f>
        <v>29</v>
      </c>
      <c r="E688">
        <f>VLOOKUP('4.Endirim2'!B688,'4.Endirim'!$E$3:$M$1948,8,FALSE)</f>
        <v>29</v>
      </c>
      <c r="F688" t="str">
        <f>IF(E688&gt;=D688,"endirim yoxdur","Endirim" &amp;" "&amp; VLOOKUP('4.Endirim2'!B688,'4.Endirim'!$E$4:$M$1948,7,FALSE))</f>
        <v>endirim yoxdur</v>
      </c>
      <c r="G688" t="str">
        <f t="shared" si="10"/>
        <v>cam17</v>
      </c>
      <c r="J688" s="4" t="s">
        <v>341</v>
      </c>
      <c r="K688" s="4" t="s">
        <v>30</v>
      </c>
      <c r="L688" s="12">
        <f>_xlfn.MAXIFS(data[GƏLİR],data[id_customer],'4.Endirim2'!B688)</f>
        <v>29</v>
      </c>
    </row>
    <row r="689" spans="2:12" x14ac:dyDescent="0.25">
      <c r="B689" s="18" t="s">
        <v>2797</v>
      </c>
      <c r="C689" s="1">
        <f>VLOOKUP('4.Endirim2'!B689,'4.Endirim'!$E$3:$M$1948,6,FALSE)</f>
        <v>44601</v>
      </c>
      <c r="D689">
        <f>VLOOKUP('4.Endirim2'!B689,'4.Endirim'!$E$3:$M$1948,7,FALSE)</f>
        <v>62</v>
      </c>
      <c r="E689">
        <f>VLOOKUP('4.Endirim2'!B689,'4.Endirim'!$E$3:$M$1948,8,FALSE)</f>
        <v>62</v>
      </c>
      <c r="F689" t="str">
        <f>IF(E689&gt;=D689,"endirim yoxdur","Endirim" &amp;" "&amp; VLOOKUP('4.Endirim2'!B689,'4.Endirim'!$E$4:$M$1948,7,FALSE))</f>
        <v>endirim yoxdur</v>
      </c>
      <c r="G689" t="str">
        <f t="shared" si="10"/>
        <v>cam03</v>
      </c>
      <c r="J689" s="4" t="s">
        <v>345</v>
      </c>
      <c r="K689" s="4" t="s">
        <v>30</v>
      </c>
      <c r="L689" s="12">
        <f>_xlfn.MAXIFS(data[GƏLİR],data[id_customer],'4.Endirim2'!B689)</f>
        <v>62</v>
      </c>
    </row>
    <row r="690" spans="2:12" x14ac:dyDescent="0.25">
      <c r="B690" s="17" t="s">
        <v>2801</v>
      </c>
      <c r="C690" s="1">
        <f>VLOOKUP('4.Endirim2'!B690,'4.Endirim'!$E$3:$M$1948,6,FALSE)</f>
        <v>45012</v>
      </c>
      <c r="D690">
        <f>VLOOKUP('4.Endirim2'!B690,'4.Endirim'!$E$3:$M$1948,7,FALSE)</f>
        <v>27</v>
      </c>
      <c r="E690">
        <f>VLOOKUP('4.Endirim2'!B690,'4.Endirim'!$E$3:$M$1948,8,FALSE)</f>
        <v>25</v>
      </c>
      <c r="F690" t="str">
        <f>IF(E690&gt;=D690,"endirim yoxdur","Endirim" &amp;" "&amp; VLOOKUP('4.Endirim2'!B690,'4.Endirim'!$E$4:$M$1948,7,FALSE))</f>
        <v>Endirim 27</v>
      </c>
      <c r="G690" t="str">
        <f t="shared" si="10"/>
        <v>cam08</v>
      </c>
      <c r="J690" s="4" t="s">
        <v>349</v>
      </c>
      <c r="K690" s="4" t="s">
        <v>30</v>
      </c>
      <c r="L690" s="12">
        <f>_xlfn.MAXIFS(data[GƏLİR],data[id_customer],'4.Endirim2'!B690)</f>
        <v>27</v>
      </c>
    </row>
    <row r="691" spans="2:12" x14ac:dyDescent="0.25">
      <c r="B691" s="18" t="s">
        <v>2805</v>
      </c>
      <c r="C691" s="1">
        <f>VLOOKUP('4.Endirim2'!B691,'4.Endirim'!$E$3:$M$1948,6,FALSE)</f>
        <v>44854</v>
      </c>
      <c r="D691">
        <f>VLOOKUP('4.Endirim2'!B691,'4.Endirim'!$E$3:$M$1948,7,FALSE)</f>
        <v>26</v>
      </c>
      <c r="E691">
        <f>VLOOKUP('4.Endirim2'!B691,'4.Endirim'!$E$3:$M$1948,8,FALSE)</f>
        <v>26</v>
      </c>
      <c r="F691" t="str">
        <f>IF(E691&gt;=D691,"endirim yoxdur","Endirim" &amp;" "&amp; VLOOKUP('4.Endirim2'!B691,'4.Endirim'!$E$4:$M$1948,7,FALSE))</f>
        <v>endirim yoxdur</v>
      </c>
      <c r="G691" t="str">
        <f t="shared" si="10"/>
        <v>cam02</v>
      </c>
      <c r="J691" s="4" t="s">
        <v>365</v>
      </c>
      <c r="K691" s="4" t="s">
        <v>30</v>
      </c>
      <c r="L691" s="12">
        <f>_xlfn.MAXIFS(data[GƏLİR],data[id_customer],'4.Endirim2'!B691)</f>
        <v>26</v>
      </c>
    </row>
    <row r="692" spans="2:12" x14ac:dyDescent="0.25">
      <c r="B692" s="17" t="s">
        <v>2809</v>
      </c>
      <c r="C692" s="1">
        <f>VLOOKUP('4.Endirim2'!B692,'4.Endirim'!$E$3:$M$1948,6,FALSE)</f>
        <v>44893</v>
      </c>
      <c r="D692">
        <f>VLOOKUP('4.Endirim2'!B692,'4.Endirim'!$E$3:$M$1948,7,FALSE)</f>
        <v>29</v>
      </c>
      <c r="E692">
        <f>VLOOKUP('4.Endirim2'!B692,'4.Endirim'!$E$3:$M$1948,8,FALSE)</f>
        <v>29</v>
      </c>
      <c r="F692" t="str">
        <f>IF(E692&gt;=D692,"endirim yoxdur","Endirim" &amp;" "&amp; VLOOKUP('4.Endirim2'!B692,'4.Endirim'!$E$4:$M$1948,7,FALSE))</f>
        <v>endirim yoxdur</v>
      </c>
      <c r="G692" t="str">
        <f t="shared" si="10"/>
        <v>cam17</v>
      </c>
      <c r="J692" s="4" t="s">
        <v>377</v>
      </c>
      <c r="K692" s="4" t="s">
        <v>30</v>
      </c>
      <c r="L692" s="12">
        <f>_xlfn.MAXIFS(data[GƏLİR],data[id_customer],'4.Endirim2'!B692)</f>
        <v>29</v>
      </c>
    </row>
    <row r="693" spans="2:12" x14ac:dyDescent="0.25">
      <c r="B693" s="18" t="s">
        <v>2813</v>
      </c>
      <c r="C693" s="1">
        <f>VLOOKUP('4.Endirim2'!B693,'4.Endirim'!$E$3:$M$1948,6,FALSE)</f>
        <v>44931</v>
      </c>
      <c r="D693">
        <f>VLOOKUP('4.Endirim2'!B693,'4.Endirim'!$E$3:$M$1948,7,FALSE)</f>
        <v>29</v>
      </c>
      <c r="E693">
        <f>VLOOKUP('4.Endirim2'!B693,'4.Endirim'!$E$3:$M$1948,8,FALSE)</f>
        <v>29</v>
      </c>
      <c r="F693" t="str">
        <f>IF(E693&gt;=D693,"endirim yoxdur","Endirim" &amp;" "&amp; VLOOKUP('4.Endirim2'!B693,'4.Endirim'!$E$4:$M$1948,7,FALSE))</f>
        <v>endirim yoxdur</v>
      </c>
      <c r="G693" t="str">
        <f t="shared" si="10"/>
        <v>cam17</v>
      </c>
      <c r="J693" s="4" t="s">
        <v>381</v>
      </c>
      <c r="K693" s="4" t="s">
        <v>30</v>
      </c>
      <c r="L693" s="12">
        <f>_xlfn.MAXIFS(data[GƏLİR],data[id_customer],'4.Endirim2'!B693)</f>
        <v>29</v>
      </c>
    </row>
    <row r="694" spans="2:12" x14ac:dyDescent="0.25">
      <c r="B694" s="17" t="s">
        <v>2817</v>
      </c>
      <c r="C694" s="1">
        <f>VLOOKUP('4.Endirim2'!B694,'4.Endirim'!$E$3:$M$1948,6,FALSE)</f>
        <v>44684</v>
      </c>
      <c r="D694">
        <f>VLOOKUP('4.Endirim2'!B694,'4.Endirim'!$E$3:$M$1948,7,FALSE)</f>
        <v>75</v>
      </c>
      <c r="E694">
        <f>VLOOKUP('4.Endirim2'!B694,'4.Endirim'!$E$3:$M$1948,8,FALSE)</f>
        <v>75</v>
      </c>
      <c r="F694" t="str">
        <f>IF(E694&gt;=D694,"endirim yoxdur","Endirim" &amp;" "&amp; VLOOKUP('4.Endirim2'!B694,'4.Endirim'!$E$4:$M$1948,7,FALSE))</f>
        <v>endirim yoxdur</v>
      </c>
      <c r="G694" t="str">
        <f t="shared" si="10"/>
        <v>cam16</v>
      </c>
      <c r="J694" s="4" t="s">
        <v>393</v>
      </c>
      <c r="K694" s="4" t="s">
        <v>30</v>
      </c>
      <c r="L694" s="12">
        <f>_xlfn.MAXIFS(data[GƏLİR],data[id_customer],'4.Endirim2'!B694)</f>
        <v>75</v>
      </c>
    </row>
    <row r="695" spans="2:12" x14ac:dyDescent="0.25">
      <c r="B695" s="18" t="s">
        <v>2821</v>
      </c>
      <c r="C695" s="1">
        <f>VLOOKUP('4.Endirim2'!B695,'4.Endirim'!$E$3:$M$1948,6,FALSE)</f>
        <v>44859</v>
      </c>
      <c r="D695">
        <f>VLOOKUP('4.Endirim2'!B695,'4.Endirim'!$E$3:$M$1948,7,FALSE)</f>
        <v>25</v>
      </c>
      <c r="E695">
        <f>VLOOKUP('4.Endirim2'!B695,'4.Endirim'!$E$3:$M$1948,8,FALSE)</f>
        <v>25</v>
      </c>
      <c r="F695" t="str">
        <f>IF(E695&gt;=D695,"endirim yoxdur","Endirim" &amp;" "&amp; VLOOKUP('4.Endirim2'!B695,'4.Endirim'!$E$4:$M$1948,7,FALSE))</f>
        <v>endirim yoxdur</v>
      </c>
      <c r="G695" t="str">
        <f t="shared" si="10"/>
        <v>cam07</v>
      </c>
      <c r="J695" s="4" t="s">
        <v>413</v>
      </c>
      <c r="K695" s="4" t="s">
        <v>30</v>
      </c>
      <c r="L695" s="12">
        <f>_xlfn.MAXIFS(data[GƏLİR],data[id_customer],'4.Endirim2'!B695)</f>
        <v>25</v>
      </c>
    </row>
    <row r="696" spans="2:12" x14ac:dyDescent="0.25">
      <c r="B696" s="17" t="s">
        <v>2825</v>
      </c>
      <c r="C696" s="1">
        <f>VLOOKUP('4.Endirim2'!B696,'4.Endirim'!$E$3:$M$1948,6,FALSE)</f>
        <v>45035</v>
      </c>
      <c r="D696">
        <f>VLOOKUP('4.Endirim2'!B696,'4.Endirim'!$E$3:$M$1948,7,FALSE)</f>
        <v>26</v>
      </c>
      <c r="E696">
        <f>VLOOKUP('4.Endirim2'!B696,'4.Endirim'!$E$3:$M$1948,8,FALSE)</f>
        <v>26</v>
      </c>
      <c r="F696" t="str">
        <f>IF(E696&gt;=D696,"endirim yoxdur","Endirim" &amp;" "&amp; VLOOKUP('4.Endirim2'!B696,'4.Endirim'!$E$4:$M$1948,7,FALSE))</f>
        <v>endirim yoxdur</v>
      </c>
      <c r="G696" t="str">
        <f t="shared" si="10"/>
        <v>cam04</v>
      </c>
      <c r="J696" s="4" t="s">
        <v>461</v>
      </c>
      <c r="K696" s="4" t="s">
        <v>30</v>
      </c>
      <c r="L696" s="12">
        <f>_xlfn.MAXIFS(data[GƏLİR],data[id_customer],'4.Endirim2'!B696)</f>
        <v>26</v>
      </c>
    </row>
    <row r="697" spans="2:12" x14ac:dyDescent="0.25">
      <c r="B697" s="18" t="s">
        <v>2829</v>
      </c>
      <c r="C697" s="1">
        <f>VLOOKUP('4.Endirim2'!B697,'4.Endirim'!$E$3:$M$1948,6,FALSE)</f>
        <v>44951</v>
      </c>
      <c r="D697">
        <f>VLOOKUP('4.Endirim2'!B697,'4.Endirim'!$E$3:$M$1948,7,FALSE)</f>
        <v>62</v>
      </c>
      <c r="E697">
        <f>VLOOKUP('4.Endirim2'!B697,'4.Endirim'!$E$3:$M$1948,8,FALSE)</f>
        <v>10</v>
      </c>
      <c r="F697" t="str">
        <f>IF(E697&gt;=D697,"endirim yoxdur","Endirim" &amp;" "&amp; VLOOKUP('4.Endirim2'!B697,'4.Endirim'!$E$4:$M$1948,7,FALSE))</f>
        <v>Endirim 62</v>
      </c>
      <c r="G697" t="str">
        <f t="shared" si="10"/>
        <v>cam01</v>
      </c>
      <c r="J697" s="4" t="s">
        <v>493</v>
      </c>
      <c r="K697" s="4" t="s">
        <v>30</v>
      </c>
      <c r="L697" s="12">
        <f>_xlfn.MAXIFS(data[GƏLİR],data[id_customer],'4.Endirim2'!B697)</f>
        <v>62</v>
      </c>
    </row>
    <row r="698" spans="2:12" x14ac:dyDescent="0.25">
      <c r="B698" s="18" t="s">
        <v>2833</v>
      </c>
      <c r="C698" s="1">
        <f>VLOOKUP('4.Endirim2'!B698,'4.Endirim'!$E$3:$M$1948,6,FALSE)</f>
        <v>44929</v>
      </c>
      <c r="D698">
        <f>VLOOKUP('4.Endirim2'!B698,'4.Endirim'!$E$3:$M$1948,7,FALSE)</f>
        <v>13</v>
      </c>
      <c r="E698">
        <f>VLOOKUP('4.Endirim2'!B698,'4.Endirim'!$E$3:$M$1948,8,FALSE)</f>
        <v>10</v>
      </c>
      <c r="F698" t="str">
        <f>IF(E698&gt;=D698,"endirim yoxdur","Endirim" &amp;" "&amp; VLOOKUP('4.Endirim2'!B698,'4.Endirim'!$E$4:$M$1948,7,FALSE))</f>
        <v>Endirim 13</v>
      </c>
      <c r="G698" t="str">
        <f t="shared" si="10"/>
        <v>cam01</v>
      </c>
      <c r="J698" s="4" t="s">
        <v>497</v>
      </c>
      <c r="K698" s="4" t="s">
        <v>30</v>
      </c>
      <c r="L698" s="12">
        <f>_xlfn.MAXIFS(data[GƏLİR],data[id_customer],'4.Endirim2'!B698)</f>
        <v>13</v>
      </c>
    </row>
    <row r="699" spans="2:12" x14ac:dyDescent="0.25">
      <c r="B699" s="18" t="s">
        <v>2837</v>
      </c>
      <c r="C699" s="1">
        <f>VLOOKUP('4.Endirim2'!B699,'4.Endirim'!$E$3:$M$1948,6,FALSE)</f>
        <v>45005</v>
      </c>
      <c r="D699">
        <f>VLOOKUP('4.Endirim2'!B699,'4.Endirim'!$E$3:$M$1948,7,FALSE)</f>
        <v>14</v>
      </c>
      <c r="E699">
        <f>VLOOKUP('4.Endirim2'!B699,'4.Endirim'!$E$3:$M$1948,8,FALSE)</f>
        <v>13</v>
      </c>
      <c r="F699" t="str">
        <f>IF(E699&gt;=D699,"endirim yoxdur","Endirim" &amp;" "&amp; VLOOKUP('4.Endirim2'!B699,'4.Endirim'!$E$4:$M$1948,7,FALSE))</f>
        <v>Endirim 14</v>
      </c>
      <c r="G699" t="str">
        <f t="shared" si="10"/>
        <v>cam06</v>
      </c>
      <c r="J699" s="4" t="s">
        <v>529</v>
      </c>
      <c r="K699" s="4" t="s">
        <v>30</v>
      </c>
      <c r="L699" s="12">
        <f>_xlfn.MAXIFS(data[GƏLİR],data[id_customer],'4.Endirim2'!B699)</f>
        <v>14</v>
      </c>
    </row>
    <row r="700" spans="2:12" x14ac:dyDescent="0.25">
      <c r="B700" s="17" t="s">
        <v>2841</v>
      </c>
      <c r="C700" s="1">
        <f>VLOOKUP('4.Endirim2'!B700,'4.Endirim'!$E$3:$M$1948,6,FALSE)</f>
        <v>44908</v>
      </c>
      <c r="D700">
        <f>VLOOKUP('4.Endirim2'!B700,'4.Endirim'!$E$3:$M$1948,7,FALSE)</f>
        <v>28</v>
      </c>
      <c r="E700">
        <f>VLOOKUP('4.Endirim2'!B700,'4.Endirim'!$E$3:$M$1948,8,FALSE)</f>
        <v>14</v>
      </c>
      <c r="F700" t="str">
        <f>IF(E700&gt;=D700,"endirim yoxdur","Endirim" &amp;" "&amp; VLOOKUP('4.Endirim2'!B700,'4.Endirim'!$E$4:$M$1948,7,FALSE))</f>
        <v>Endirim 28</v>
      </c>
      <c r="G700" t="str">
        <f t="shared" si="10"/>
        <v>cam14</v>
      </c>
      <c r="J700" s="4" t="s">
        <v>561</v>
      </c>
      <c r="K700" s="4" t="s">
        <v>30</v>
      </c>
      <c r="L700" s="12">
        <f>_xlfn.MAXIFS(data[GƏLİR],data[id_customer],'4.Endirim2'!B700)</f>
        <v>28</v>
      </c>
    </row>
    <row r="701" spans="2:12" x14ac:dyDescent="0.25">
      <c r="B701" s="18" t="s">
        <v>2845</v>
      </c>
      <c r="C701" s="1">
        <f>VLOOKUP('4.Endirim2'!B701,'4.Endirim'!$E$3:$M$1948,6,FALSE)</f>
        <v>44770</v>
      </c>
      <c r="D701">
        <f>VLOOKUP('4.Endirim2'!B701,'4.Endirim'!$E$3:$M$1948,7,FALSE)</f>
        <v>62</v>
      </c>
      <c r="E701">
        <f>VLOOKUP('4.Endirim2'!B701,'4.Endirim'!$E$3:$M$1948,8,FALSE)</f>
        <v>62</v>
      </c>
      <c r="F701" t="str">
        <f>IF(E701&gt;=D701,"endirim yoxdur","Endirim" &amp;" "&amp; VLOOKUP('4.Endirim2'!B701,'4.Endirim'!$E$4:$M$1948,7,FALSE))</f>
        <v>endirim yoxdur</v>
      </c>
      <c r="G701" t="str">
        <f t="shared" si="10"/>
        <v>cam11</v>
      </c>
      <c r="J701" s="4" t="s">
        <v>577</v>
      </c>
      <c r="K701" s="4" t="s">
        <v>30</v>
      </c>
      <c r="L701" s="12">
        <f>_xlfn.MAXIFS(data[GƏLİR],data[id_customer],'4.Endirim2'!B701)</f>
        <v>62</v>
      </c>
    </row>
    <row r="702" spans="2:12" x14ac:dyDescent="0.25">
      <c r="B702" s="18" t="s">
        <v>2849</v>
      </c>
      <c r="C702" s="1">
        <f>VLOOKUP('4.Endirim2'!B702,'4.Endirim'!$E$3:$M$1948,6,FALSE)</f>
        <v>45027</v>
      </c>
      <c r="D702">
        <f>VLOOKUP('4.Endirim2'!B702,'4.Endirim'!$E$3:$M$1948,7,FALSE)</f>
        <v>26</v>
      </c>
      <c r="E702">
        <f>VLOOKUP('4.Endirim2'!B702,'4.Endirim'!$E$3:$M$1948,8,FALSE)</f>
        <v>22</v>
      </c>
      <c r="F702" t="str">
        <f>IF(E702&gt;=D702,"endirim yoxdur","Endirim" &amp;" "&amp; VLOOKUP('4.Endirim2'!B702,'4.Endirim'!$E$4:$M$1948,7,FALSE))</f>
        <v>Endirim 26</v>
      </c>
      <c r="G702" t="str">
        <f t="shared" si="10"/>
        <v>cam04</v>
      </c>
      <c r="J702" s="4" t="s">
        <v>593</v>
      </c>
      <c r="K702" s="4" t="s">
        <v>30</v>
      </c>
      <c r="L702" s="12">
        <f>_xlfn.MAXIFS(data[GƏLİR],data[id_customer],'4.Endirim2'!B702)</f>
        <v>26</v>
      </c>
    </row>
    <row r="703" spans="2:12" x14ac:dyDescent="0.25">
      <c r="B703" s="17" t="s">
        <v>2853</v>
      </c>
      <c r="C703" s="1">
        <f>VLOOKUP('4.Endirim2'!B703,'4.Endirim'!$E$3:$M$1948,6,FALSE)</f>
        <v>44891</v>
      </c>
      <c r="D703">
        <f>VLOOKUP('4.Endirim2'!B703,'4.Endirim'!$E$3:$M$1948,7,FALSE)</f>
        <v>27</v>
      </c>
      <c r="E703">
        <f>VLOOKUP('4.Endirim2'!B703,'4.Endirim'!$E$3:$M$1948,8,FALSE)</f>
        <v>27</v>
      </c>
      <c r="F703" t="str">
        <f>IF(E703&gt;=D703,"endirim yoxdur","Endirim" &amp;" "&amp; VLOOKUP('4.Endirim2'!B703,'4.Endirim'!$E$4:$M$1948,7,FALSE))</f>
        <v>endirim yoxdur</v>
      </c>
      <c r="G703" t="str">
        <f t="shared" si="10"/>
        <v>cam08</v>
      </c>
      <c r="J703" s="4" t="s">
        <v>641</v>
      </c>
      <c r="K703" s="4" t="s">
        <v>30</v>
      </c>
      <c r="L703" s="12">
        <f>_xlfn.MAXIFS(data[GƏLİR],data[id_customer],'4.Endirim2'!B703)</f>
        <v>27</v>
      </c>
    </row>
    <row r="704" spans="2:12" x14ac:dyDescent="0.25">
      <c r="B704" s="18" t="s">
        <v>2857</v>
      </c>
      <c r="C704" s="1">
        <f>VLOOKUP('4.Endirim2'!B704,'4.Endirim'!$E$3:$M$1948,6,FALSE)</f>
        <v>44855</v>
      </c>
      <c r="D704">
        <f>VLOOKUP('4.Endirim2'!B704,'4.Endirim'!$E$3:$M$1948,7,FALSE)</f>
        <v>25</v>
      </c>
      <c r="E704">
        <f>VLOOKUP('4.Endirim2'!B704,'4.Endirim'!$E$3:$M$1948,8,FALSE)</f>
        <v>25</v>
      </c>
      <c r="F704" t="str">
        <f>IF(E704&gt;=D704,"endirim yoxdur","Endirim" &amp;" "&amp; VLOOKUP('4.Endirim2'!B704,'4.Endirim'!$E$4:$M$1948,7,FALSE))</f>
        <v>endirim yoxdur</v>
      </c>
      <c r="G704" t="str">
        <f t="shared" si="10"/>
        <v>cam07</v>
      </c>
      <c r="J704" s="4" t="s">
        <v>665</v>
      </c>
      <c r="K704" s="4" t="s">
        <v>30</v>
      </c>
      <c r="L704" s="12">
        <f>_xlfn.MAXIFS(data[GƏLİR],data[id_customer],'4.Endirim2'!B704)</f>
        <v>25</v>
      </c>
    </row>
    <row r="705" spans="2:12" x14ac:dyDescent="0.25">
      <c r="B705" s="17" t="s">
        <v>2861</v>
      </c>
      <c r="C705" s="1">
        <f>VLOOKUP('4.Endirim2'!B705,'4.Endirim'!$E$3:$M$1948,6,FALSE)</f>
        <v>45018</v>
      </c>
      <c r="D705">
        <f>VLOOKUP('4.Endirim2'!B705,'4.Endirim'!$E$3:$M$1948,7,FALSE)</f>
        <v>29</v>
      </c>
      <c r="E705">
        <f>VLOOKUP('4.Endirim2'!B705,'4.Endirim'!$E$3:$M$1948,8,FALSE)</f>
        <v>29</v>
      </c>
      <c r="F705" t="str">
        <f>IF(E705&gt;=D705,"endirim yoxdur","Endirim" &amp;" "&amp; VLOOKUP('4.Endirim2'!B705,'4.Endirim'!$E$4:$M$1948,7,FALSE))</f>
        <v>endirim yoxdur</v>
      </c>
      <c r="G705" t="str">
        <f t="shared" si="10"/>
        <v>cam17</v>
      </c>
      <c r="J705" s="4" t="s">
        <v>669</v>
      </c>
      <c r="K705" s="4" t="s">
        <v>30</v>
      </c>
      <c r="L705" s="12">
        <f>_xlfn.MAXIFS(data[GƏLİR],data[id_customer],'4.Endirim2'!B705)</f>
        <v>29</v>
      </c>
    </row>
    <row r="706" spans="2:12" x14ac:dyDescent="0.25">
      <c r="B706" s="17" t="s">
        <v>2865</v>
      </c>
      <c r="C706" s="1">
        <f>VLOOKUP('4.Endirim2'!B706,'4.Endirim'!$E$3:$M$1948,6,FALSE)</f>
        <v>44769</v>
      </c>
      <c r="D706">
        <f>VLOOKUP('4.Endirim2'!B706,'4.Endirim'!$E$3:$M$1948,7,FALSE)</f>
        <v>22</v>
      </c>
      <c r="E706">
        <f>VLOOKUP('4.Endirim2'!B706,'4.Endirim'!$E$3:$M$1948,8,FALSE)</f>
        <v>14</v>
      </c>
      <c r="F706" t="str">
        <f>IF(E706&gt;=D706,"endirim yoxdur","Endirim" &amp;" "&amp; VLOOKUP('4.Endirim2'!B706,'4.Endirim'!$E$4:$M$1948,7,FALSE))</f>
        <v>Endirim 22</v>
      </c>
      <c r="G706" t="str">
        <f t="shared" si="10"/>
        <v>cam15</v>
      </c>
      <c r="J706" s="4" t="s">
        <v>689</v>
      </c>
      <c r="K706" s="4" t="s">
        <v>30</v>
      </c>
      <c r="L706" s="12">
        <f>_xlfn.MAXIFS(data[GƏLİR],data[id_customer],'4.Endirim2'!B706)</f>
        <v>22</v>
      </c>
    </row>
    <row r="707" spans="2:12" x14ac:dyDescent="0.25">
      <c r="B707" s="17" t="s">
        <v>2869</v>
      </c>
      <c r="C707" s="1">
        <f>VLOOKUP('4.Endirim2'!B707,'4.Endirim'!$E$3:$M$1948,6,FALSE)</f>
        <v>44886</v>
      </c>
      <c r="D707">
        <f>VLOOKUP('4.Endirim2'!B707,'4.Endirim'!$E$3:$M$1948,7,FALSE)</f>
        <v>28</v>
      </c>
      <c r="E707">
        <f>VLOOKUP('4.Endirim2'!B707,'4.Endirim'!$E$3:$M$1948,8,FALSE)</f>
        <v>28</v>
      </c>
      <c r="F707" t="str">
        <f>IF(E707&gt;=D707,"endirim yoxdur","Endirim" &amp;" "&amp; VLOOKUP('4.Endirim2'!B707,'4.Endirim'!$E$4:$M$1948,7,FALSE))</f>
        <v>endirim yoxdur</v>
      </c>
      <c r="G707" t="str">
        <f t="shared" si="10"/>
        <v>cam14</v>
      </c>
      <c r="J707" s="4" t="s">
        <v>761</v>
      </c>
      <c r="K707" s="4" t="s">
        <v>30</v>
      </c>
      <c r="L707" s="12">
        <f>_xlfn.MAXIFS(data[GƏLİR],data[id_customer],'4.Endirim2'!B707)</f>
        <v>28</v>
      </c>
    </row>
    <row r="708" spans="2:12" x14ac:dyDescent="0.25">
      <c r="B708" s="17" t="s">
        <v>2873</v>
      </c>
      <c r="C708" s="1">
        <f>VLOOKUP('4.Endirim2'!B708,'4.Endirim'!$E$3:$M$1948,6,FALSE)</f>
        <v>44776</v>
      </c>
      <c r="D708">
        <f>VLOOKUP('4.Endirim2'!B708,'4.Endirim'!$E$3:$M$1948,7,FALSE)</f>
        <v>26</v>
      </c>
      <c r="E708">
        <f>VLOOKUP('4.Endirim2'!B708,'4.Endirim'!$E$3:$M$1948,8,FALSE)</f>
        <v>26</v>
      </c>
      <c r="F708" t="str">
        <f>IF(E708&gt;=D708,"endirim yoxdur","Endirim" &amp;" "&amp; VLOOKUP('4.Endirim2'!B708,'4.Endirim'!$E$4:$M$1948,7,FALSE))</f>
        <v>endirim yoxdur</v>
      </c>
      <c r="G708" t="str">
        <f t="shared" si="10"/>
        <v>cam04</v>
      </c>
      <c r="J708" s="4" t="s">
        <v>765</v>
      </c>
      <c r="K708" s="4" t="s">
        <v>30</v>
      </c>
      <c r="L708" s="12">
        <f>_xlfn.MAXIFS(data[GƏLİR],data[id_customer],'4.Endirim2'!B708)</f>
        <v>26</v>
      </c>
    </row>
    <row r="709" spans="2:12" x14ac:dyDescent="0.25">
      <c r="B709" s="18" t="s">
        <v>2877</v>
      </c>
      <c r="C709" s="1">
        <f>VLOOKUP('4.Endirim2'!B709,'4.Endirim'!$E$3:$M$1948,6,FALSE)</f>
        <v>44902</v>
      </c>
      <c r="D709">
        <f>VLOOKUP('4.Endirim2'!B709,'4.Endirim'!$E$3:$M$1948,7,FALSE)</f>
        <v>16</v>
      </c>
      <c r="E709">
        <f>VLOOKUP('4.Endirim2'!B709,'4.Endirim'!$E$3:$M$1948,8,FALSE)</f>
        <v>14</v>
      </c>
      <c r="F709" t="str">
        <f>IF(E709&gt;=D709,"endirim yoxdur","Endirim" &amp;" "&amp; VLOOKUP('4.Endirim2'!B709,'4.Endirim'!$E$4:$M$1948,7,FALSE))</f>
        <v>Endirim 16</v>
      </c>
      <c r="G709" t="str">
        <f t="shared" ref="G709:G772" si="11">VLOOKUP(B709,$J$4:$L$1948,2,FALSE)</f>
        <v>cam15</v>
      </c>
      <c r="J709" s="4" t="s">
        <v>769</v>
      </c>
      <c r="K709" s="4" t="s">
        <v>30</v>
      </c>
      <c r="L709" s="12">
        <f>_xlfn.MAXIFS(data[GƏLİR],data[id_customer],'4.Endirim2'!B709)</f>
        <v>16</v>
      </c>
    </row>
    <row r="710" spans="2:12" x14ac:dyDescent="0.25">
      <c r="B710" s="18" t="s">
        <v>2881</v>
      </c>
      <c r="C710" s="1">
        <f>VLOOKUP('4.Endirim2'!B710,'4.Endirim'!$E$3:$M$1948,6,FALSE)</f>
        <v>45036</v>
      </c>
      <c r="D710">
        <f>VLOOKUP('4.Endirim2'!B710,'4.Endirim'!$E$3:$M$1948,7,FALSE)</f>
        <v>66</v>
      </c>
      <c r="E710">
        <f>VLOOKUP('4.Endirim2'!B710,'4.Endirim'!$E$3:$M$1948,8,FALSE)</f>
        <v>66</v>
      </c>
      <c r="F710" t="str">
        <f>IF(E710&gt;=D710,"endirim yoxdur","Endirim" &amp;" "&amp; VLOOKUP('4.Endirim2'!B710,'4.Endirim'!$E$4:$M$1948,7,FALSE))</f>
        <v>endirim yoxdur</v>
      </c>
      <c r="G710" t="str">
        <f t="shared" si="11"/>
        <v>cam04</v>
      </c>
      <c r="J710" s="4" t="s">
        <v>777</v>
      </c>
      <c r="K710" s="4" t="s">
        <v>30</v>
      </c>
      <c r="L710" s="12">
        <f>_xlfn.MAXIFS(data[GƏLİR],data[id_customer],'4.Endirim2'!B710)</f>
        <v>66</v>
      </c>
    </row>
    <row r="711" spans="2:12" x14ac:dyDescent="0.25">
      <c r="B711" s="18" t="s">
        <v>2885</v>
      </c>
      <c r="C711" s="1">
        <f>VLOOKUP('4.Endirim2'!B711,'4.Endirim'!$E$3:$M$1948,6,FALSE)</f>
        <v>45020</v>
      </c>
      <c r="D711">
        <f>VLOOKUP('4.Endirim2'!B711,'4.Endirim'!$E$3:$M$1948,7,FALSE)</f>
        <v>75</v>
      </c>
      <c r="E711">
        <f>VLOOKUP('4.Endirim2'!B711,'4.Endirim'!$E$3:$M$1948,8,FALSE)</f>
        <v>75</v>
      </c>
      <c r="F711" t="str">
        <f>IF(E711&gt;=D711,"endirim yoxdur","Endirim" &amp;" "&amp; VLOOKUP('4.Endirim2'!B711,'4.Endirim'!$E$4:$M$1948,7,FALSE))</f>
        <v>endirim yoxdur</v>
      </c>
      <c r="G711" t="str">
        <f t="shared" si="11"/>
        <v>cam09</v>
      </c>
      <c r="J711" s="4" t="s">
        <v>829</v>
      </c>
      <c r="K711" s="4" t="s">
        <v>30</v>
      </c>
      <c r="L711" s="12">
        <f>_xlfn.MAXIFS(data[GƏLİR],data[id_customer],'4.Endirim2'!B711)</f>
        <v>75</v>
      </c>
    </row>
    <row r="712" spans="2:12" x14ac:dyDescent="0.25">
      <c r="B712" s="17" t="s">
        <v>2889</v>
      </c>
      <c r="C712" s="1">
        <f>VLOOKUP('4.Endirim2'!B712,'4.Endirim'!$E$3:$M$1948,6,FALSE)</f>
        <v>44979</v>
      </c>
      <c r="D712">
        <f>VLOOKUP('4.Endirim2'!B712,'4.Endirim'!$E$3:$M$1948,7,FALSE)</f>
        <v>66</v>
      </c>
      <c r="E712">
        <f>VLOOKUP('4.Endirim2'!B712,'4.Endirim'!$E$3:$M$1948,8,FALSE)</f>
        <v>66</v>
      </c>
      <c r="F712" t="str">
        <f>IF(E712&gt;=D712,"endirim yoxdur","Endirim" &amp;" "&amp; VLOOKUP('4.Endirim2'!B712,'4.Endirim'!$E$4:$M$1948,7,FALSE))</f>
        <v>endirim yoxdur</v>
      </c>
      <c r="G712" t="str">
        <f t="shared" si="11"/>
        <v>cam10</v>
      </c>
      <c r="J712" s="4" t="s">
        <v>909</v>
      </c>
      <c r="K712" s="4" t="s">
        <v>30</v>
      </c>
      <c r="L712" s="12">
        <f>_xlfn.MAXIFS(data[GƏLİR],data[id_customer],'4.Endirim2'!B712)</f>
        <v>66</v>
      </c>
    </row>
    <row r="713" spans="2:12" x14ac:dyDescent="0.25">
      <c r="B713" s="18" t="s">
        <v>2893</v>
      </c>
      <c r="C713" s="1">
        <f>VLOOKUP('4.Endirim2'!B713,'4.Endirim'!$E$3:$M$1948,6,FALSE)</f>
        <v>45037</v>
      </c>
      <c r="D713">
        <f>VLOOKUP('4.Endirim2'!B713,'4.Endirim'!$E$3:$M$1948,7,FALSE)</f>
        <v>29</v>
      </c>
      <c r="E713">
        <f>VLOOKUP('4.Endirim2'!B713,'4.Endirim'!$E$3:$M$1948,8,FALSE)</f>
        <v>10</v>
      </c>
      <c r="F713" t="str">
        <f>IF(E713&gt;=D713,"endirim yoxdur","Endirim" &amp;" "&amp; VLOOKUP('4.Endirim2'!B713,'4.Endirim'!$E$4:$M$1948,7,FALSE))</f>
        <v>Endirim 29</v>
      </c>
      <c r="G713" t="str">
        <f t="shared" si="11"/>
        <v>cam17</v>
      </c>
      <c r="J713" s="4" t="s">
        <v>937</v>
      </c>
      <c r="K713" s="4" t="s">
        <v>30</v>
      </c>
      <c r="L713" s="12">
        <f>_xlfn.MAXIFS(data[GƏLİR],data[id_customer],'4.Endirim2'!B713)</f>
        <v>29</v>
      </c>
    </row>
    <row r="714" spans="2:12" x14ac:dyDescent="0.25">
      <c r="B714" s="18" t="s">
        <v>2897</v>
      </c>
      <c r="C714" s="1">
        <f>VLOOKUP('4.Endirim2'!B714,'4.Endirim'!$E$3:$M$1948,6,FALSE)</f>
        <v>45010</v>
      </c>
      <c r="D714">
        <f>VLOOKUP('4.Endirim2'!B714,'4.Endirim'!$E$3:$M$1948,7,FALSE)</f>
        <v>62</v>
      </c>
      <c r="E714">
        <f>VLOOKUP('4.Endirim2'!B714,'4.Endirim'!$E$3:$M$1948,8,FALSE)</f>
        <v>28</v>
      </c>
      <c r="F714" t="str">
        <f>IF(E714&gt;=D714,"endirim yoxdur","Endirim" &amp;" "&amp; VLOOKUP('4.Endirim2'!B714,'4.Endirim'!$E$4:$M$1948,7,FALSE))</f>
        <v>Endirim 62</v>
      </c>
      <c r="G714" t="str">
        <f t="shared" si="11"/>
        <v>cam14</v>
      </c>
      <c r="J714" s="4" t="s">
        <v>1013</v>
      </c>
      <c r="K714" s="4" t="s">
        <v>30</v>
      </c>
      <c r="L714" s="12">
        <f>_xlfn.MAXIFS(data[GƏLİR],data[id_customer],'4.Endirim2'!B714)</f>
        <v>62</v>
      </c>
    </row>
    <row r="715" spans="2:12" x14ac:dyDescent="0.25">
      <c r="B715" s="17" t="s">
        <v>2901</v>
      </c>
      <c r="C715" s="1">
        <f>VLOOKUP('4.Endirim2'!B715,'4.Endirim'!$E$3:$M$1948,6,FALSE)</f>
        <v>45025</v>
      </c>
      <c r="D715">
        <f>VLOOKUP('4.Endirim2'!B715,'4.Endirim'!$E$3:$M$1948,7,FALSE)</f>
        <v>29</v>
      </c>
      <c r="E715">
        <f>VLOOKUP('4.Endirim2'!B715,'4.Endirim'!$E$3:$M$1948,8,FALSE)</f>
        <v>29</v>
      </c>
      <c r="F715" t="str">
        <f>IF(E715&gt;=D715,"endirim yoxdur","Endirim" &amp;" "&amp; VLOOKUP('4.Endirim2'!B715,'4.Endirim'!$E$4:$M$1948,7,FALSE))</f>
        <v>endirim yoxdur</v>
      </c>
      <c r="G715" t="str">
        <f t="shared" si="11"/>
        <v>cam17</v>
      </c>
      <c r="J715" s="4" t="s">
        <v>1025</v>
      </c>
      <c r="K715" s="4" t="s">
        <v>30</v>
      </c>
      <c r="L715" s="12">
        <f>_xlfn.MAXIFS(data[GƏLİR],data[id_customer],'4.Endirim2'!B715)</f>
        <v>29</v>
      </c>
    </row>
    <row r="716" spans="2:12" x14ac:dyDescent="0.25">
      <c r="B716" s="18" t="s">
        <v>2905</v>
      </c>
      <c r="C716" s="1">
        <f>VLOOKUP('4.Endirim2'!B716,'4.Endirim'!$E$3:$M$1948,6,FALSE)</f>
        <v>44800</v>
      </c>
      <c r="D716">
        <f>VLOOKUP('4.Endirim2'!B716,'4.Endirim'!$E$3:$M$1948,7,FALSE)</f>
        <v>62</v>
      </c>
      <c r="E716">
        <f>VLOOKUP('4.Endirim2'!B716,'4.Endirim'!$E$3:$M$1948,8,FALSE)</f>
        <v>29</v>
      </c>
      <c r="F716" t="str">
        <f>IF(E716&gt;=D716,"endirim yoxdur","Endirim" &amp;" "&amp; VLOOKUP('4.Endirim2'!B716,'4.Endirim'!$E$4:$M$1948,7,FALSE))</f>
        <v>Endirim 62</v>
      </c>
      <c r="G716" t="str">
        <f t="shared" si="11"/>
        <v>cam17</v>
      </c>
      <c r="J716" s="4" t="s">
        <v>1101</v>
      </c>
      <c r="K716" s="4" t="s">
        <v>30</v>
      </c>
      <c r="L716" s="12">
        <f>_xlfn.MAXIFS(data[GƏLİR],data[id_customer],'4.Endirim2'!B716)</f>
        <v>62</v>
      </c>
    </row>
    <row r="717" spans="2:12" x14ac:dyDescent="0.25">
      <c r="B717" s="18" t="s">
        <v>2909</v>
      </c>
      <c r="C717" s="1">
        <f>VLOOKUP('4.Endirim2'!B717,'4.Endirim'!$E$3:$M$1948,6,FALSE)</f>
        <v>44942</v>
      </c>
      <c r="D717">
        <f>VLOOKUP('4.Endirim2'!B717,'4.Endirim'!$E$3:$M$1948,7,FALSE)</f>
        <v>62</v>
      </c>
      <c r="E717">
        <f>VLOOKUP('4.Endirim2'!B717,'4.Endirim'!$E$3:$M$1948,8,FALSE)</f>
        <v>22</v>
      </c>
      <c r="F717" t="str">
        <f>IF(E717&gt;=D717,"endirim yoxdur","Endirim" &amp;" "&amp; VLOOKUP('4.Endirim2'!B717,'4.Endirim'!$E$4:$M$1948,7,FALSE))</f>
        <v>Endirim 62</v>
      </c>
      <c r="G717" t="str">
        <f t="shared" si="11"/>
        <v>cam11</v>
      </c>
      <c r="J717" s="4" t="s">
        <v>1113</v>
      </c>
      <c r="K717" s="4" t="s">
        <v>30</v>
      </c>
      <c r="L717" s="12">
        <f>_xlfn.MAXIFS(data[GƏLİR],data[id_customer],'4.Endirim2'!B717)</f>
        <v>62</v>
      </c>
    </row>
    <row r="718" spans="2:12" x14ac:dyDescent="0.25">
      <c r="B718" s="17" t="s">
        <v>2913</v>
      </c>
      <c r="C718" s="1">
        <f>VLOOKUP('4.Endirim2'!B718,'4.Endirim'!$E$3:$M$1948,6,FALSE)</f>
        <v>44788</v>
      </c>
      <c r="D718">
        <f>VLOOKUP('4.Endirim2'!B718,'4.Endirim'!$E$3:$M$1948,7,FALSE)</f>
        <v>26</v>
      </c>
      <c r="E718">
        <f>VLOOKUP('4.Endirim2'!B718,'4.Endirim'!$E$3:$M$1948,8,FALSE)</f>
        <v>22</v>
      </c>
      <c r="F718" t="str">
        <f>IF(E718&gt;=D718,"endirim yoxdur","Endirim" &amp;" "&amp; VLOOKUP('4.Endirim2'!B718,'4.Endirim'!$E$4:$M$1948,7,FALSE))</f>
        <v>Endirim 26</v>
      </c>
      <c r="G718" t="str">
        <f t="shared" si="11"/>
        <v>cam04</v>
      </c>
      <c r="J718" s="4" t="s">
        <v>1121</v>
      </c>
      <c r="K718" s="4" t="s">
        <v>30</v>
      </c>
      <c r="L718" s="12">
        <f>_xlfn.MAXIFS(data[GƏLİR],data[id_customer],'4.Endirim2'!B718)</f>
        <v>26</v>
      </c>
    </row>
    <row r="719" spans="2:12" x14ac:dyDescent="0.25">
      <c r="B719" s="17" t="s">
        <v>2917</v>
      </c>
      <c r="C719" s="1">
        <f>VLOOKUP('4.Endirim2'!B719,'4.Endirim'!$E$3:$M$1948,6,FALSE)</f>
        <v>44893</v>
      </c>
      <c r="D719">
        <f>VLOOKUP('4.Endirim2'!B719,'4.Endirim'!$E$3:$M$1948,7,FALSE)</f>
        <v>62</v>
      </c>
      <c r="E719">
        <f>VLOOKUP('4.Endirim2'!B719,'4.Endirim'!$E$3:$M$1948,8,FALSE)</f>
        <v>62</v>
      </c>
      <c r="F719" t="str">
        <f>IF(E719&gt;=D719,"endirim yoxdur","Endirim" &amp;" "&amp; VLOOKUP('4.Endirim2'!B719,'4.Endirim'!$E$4:$M$1948,7,FALSE))</f>
        <v>endirim yoxdur</v>
      </c>
      <c r="G719" t="str">
        <f t="shared" si="11"/>
        <v>cam03</v>
      </c>
      <c r="J719" s="4" t="s">
        <v>1145</v>
      </c>
      <c r="K719" s="4" t="s">
        <v>30</v>
      </c>
      <c r="L719" s="12">
        <f>_xlfn.MAXIFS(data[GƏLİR],data[id_customer],'4.Endirim2'!B719)</f>
        <v>62</v>
      </c>
    </row>
    <row r="720" spans="2:12" x14ac:dyDescent="0.25">
      <c r="B720" s="17" t="s">
        <v>2921</v>
      </c>
      <c r="C720" s="1">
        <f>VLOOKUP('4.Endirim2'!B720,'4.Endirim'!$E$3:$M$1948,6,FALSE)</f>
        <v>44957</v>
      </c>
      <c r="D720">
        <f>VLOOKUP('4.Endirim2'!B720,'4.Endirim'!$E$3:$M$1948,7,FALSE)</f>
        <v>25</v>
      </c>
      <c r="E720">
        <f>VLOOKUP('4.Endirim2'!B720,'4.Endirim'!$E$3:$M$1948,8,FALSE)</f>
        <v>25</v>
      </c>
      <c r="F720" t="str">
        <f>IF(E720&gt;=D720,"endirim yoxdur","Endirim" &amp;" "&amp; VLOOKUP('4.Endirim2'!B720,'4.Endirim'!$E$4:$M$1948,7,FALSE))</f>
        <v>endirim yoxdur</v>
      </c>
      <c r="G720" t="str">
        <f t="shared" si="11"/>
        <v>cam07</v>
      </c>
      <c r="J720" s="4" t="s">
        <v>1149</v>
      </c>
      <c r="K720" s="4" t="s">
        <v>30</v>
      </c>
      <c r="L720" s="12">
        <f>_xlfn.MAXIFS(data[GƏLİR],data[id_customer],'4.Endirim2'!B720)</f>
        <v>25</v>
      </c>
    </row>
    <row r="721" spans="2:12" x14ac:dyDescent="0.25">
      <c r="B721" s="17" t="s">
        <v>2925</v>
      </c>
      <c r="C721" s="1">
        <f>VLOOKUP('4.Endirim2'!B721,'4.Endirim'!$E$3:$M$1948,6,FALSE)</f>
        <v>44962</v>
      </c>
      <c r="D721">
        <f>VLOOKUP('4.Endirim2'!B721,'4.Endirim'!$E$3:$M$1948,7,FALSE)</f>
        <v>65</v>
      </c>
      <c r="E721">
        <f>VLOOKUP('4.Endirim2'!B721,'4.Endirim'!$E$3:$M$1948,8,FALSE)</f>
        <v>65</v>
      </c>
      <c r="F721" t="str">
        <f>IF(E721&gt;=D721,"endirim yoxdur","Endirim" &amp;" "&amp; VLOOKUP('4.Endirim2'!B721,'4.Endirim'!$E$4:$M$1948,7,FALSE))</f>
        <v>endirim yoxdur</v>
      </c>
      <c r="G721" t="str">
        <f t="shared" si="11"/>
        <v>cam02</v>
      </c>
      <c r="J721" s="4" t="s">
        <v>1173</v>
      </c>
      <c r="K721" s="4" t="s">
        <v>30</v>
      </c>
      <c r="L721" s="12">
        <f>_xlfn.MAXIFS(data[GƏLİR],data[id_customer],'4.Endirim2'!B721)</f>
        <v>65</v>
      </c>
    </row>
    <row r="722" spans="2:12" x14ac:dyDescent="0.25">
      <c r="B722" s="18" t="s">
        <v>2929</v>
      </c>
      <c r="C722" s="1">
        <f>VLOOKUP('4.Endirim2'!B722,'4.Endirim'!$E$3:$M$1948,6,FALSE)</f>
        <v>44874</v>
      </c>
      <c r="D722">
        <f>VLOOKUP('4.Endirim2'!B722,'4.Endirim'!$E$3:$M$1948,7,FALSE)</f>
        <v>66</v>
      </c>
      <c r="E722">
        <f>VLOOKUP('4.Endirim2'!B722,'4.Endirim'!$E$3:$M$1948,8,FALSE)</f>
        <v>25</v>
      </c>
      <c r="F722" t="str">
        <f>IF(E722&gt;=D722,"endirim yoxdur","Endirim" &amp;" "&amp; VLOOKUP('4.Endirim2'!B722,'4.Endirim'!$E$4:$M$1948,7,FALSE))</f>
        <v>Endirim 66</v>
      </c>
      <c r="G722" t="str">
        <f t="shared" si="11"/>
        <v>cam13</v>
      </c>
      <c r="J722" s="4" t="s">
        <v>1193</v>
      </c>
      <c r="K722" s="4" t="s">
        <v>30</v>
      </c>
      <c r="L722" s="12">
        <f>_xlfn.MAXIFS(data[GƏLİR],data[id_customer],'4.Endirim2'!B722)</f>
        <v>66</v>
      </c>
    </row>
    <row r="723" spans="2:12" x14ac:dyDescent="0.25">
      <c r="B723" s="18" t="s">
        <v>2933</v>
      </c>
      <c r="C723" s="1">
        <f>VLOOKUP('4.Endirim2'!B723,'4.Endirim'!$E$3:$M$1948,6,FALSE)</f>
        <v>45003</v>
      </c>
      <c r="D723">
        <f>VLOOKUP('4.Endirim2'!B723,'4.Endirim'!$E$3:$M$1948,7,FALSE)</f>
        <v>66</v>
      </c>
      <c r="E723">
        <f>VLOOKUP('4.Endirim2'!B723,'4.Endirim'!$E$3:$M$1948,8,FALSE)</f>
        <v>28</v>
      </c>
      <c r="F723" t="str">
        <f>IF(E723&gt;=D723,"endirim yoxdur","Endirim" &amp;" "&amp; VLOOKUP('4.Endirim2'!B723,'4.Endirim'!$E$4:$M$1948,7,FALSE))</f>
        <v>Endirim 66</v>
      </c>
      <c r="G723" t="str">
        <f t="shared" si="11"/>
        <v>cam14</v>
      </c>
      <c r="J723" s="4" t="s">
        <v>1201</v>
      </c>
      <c r="K723" s="4" t="s">
        <v>30</v>
      </c>
      <c r="L723" s="12">
        <f>_xlfn.MAXIFS(data[GƏLİR],data[id_customer],'4.Endirim2'!B723)</f>
        <v>66</v>
      </c>
    </row>
    <row r="724" spans="2:12" x14ac:dyDescent="0.25">
      <c r="B724" s="18" t="s">
        <v>2937</v>
      </c>
      <c r="C724" s="1">
        <f>VLOOKUP('4.Endirim2'!B724,'4.Endirim'!$E$3:$M$1948,6,FALSE)</f>
        <v>44994</v>
      </c>
      <c r="D724">
        <f>VLOOKUP('4.Endirim2'!B724,'4.Endirim'!$E$3:$M$1948,7,FALSE)</f>
        <v>62</v>
      </c>
      <c r="E724">
        <f>VLOOKUP('4.Endirim2'!B724,'4.Endirim'!$E$3:$M$1948,8,FALSE)</f>
        <v>62</v>
      </c>
      <c r="F724" t="str">
        <f>IF(E724&gt;=D724,"endirim yoxdur","Endirim" &amp;" "&amp; VLOOKUP('4.Endirim2'!B724,'4.Endirim'!$E$4:$M$1948,7,FALSE))</f>
        <v>endirim yoxdur</v>
      </c>
      <c r="G724" t="str">
        <f t="shared" si="11"/>
        <v>cam03</v>
      </c>
      <c r="J724" s="4" t="s">
        <v>1245</v>
      </c>
      <c r="K724" s="4" t="s">
        <v>30</v>
      </c>
      <c r="L724" s="12">
        <f>_xlfn.MAXIFS(data[GƏLİR],data[id_customer],'4.Endirim2'!B724)</f>
        <v>62</v>
      </c>
    </row>
    <row r="725" spans="2:12" x14ac:dyDescent="0.25">
      <c r="B725" s="18" t="s">
        <v>2941</v>
      </c>
      <c r="C725" s="1">
        <f>VLOOKUP('4.Endirim2'!B725,'4.Endirim'!$E$3:$M$1948,6,FALSE)</f>
        <v>44843</v>
      </c>
      <c r="D725">
        <f>VLOOKUP('4.Endirim2'!B725,'4.Endirim'!$E$3:$M$1948,7,FALSE)</f>
        <v>66</v>
      </c>
      <c r="E725">
        <f>VLOOKUP('4.Endirim2'!B725,'4.Endirim'!$E$3:$M$1948,8,FALSE)</f>
        <v>66</v>
      </c>
      <c r="F725" t="str">
        <f>IF(E725&gt;=D725,"endirim yoxdur","Endirim" &amp;" "&amp; VLOOKUP('4.Endirim2'!B725,'4.Endirim'!$E$4:$M$1948,7,FALSE))</f>
        <v>endirim yoxdur</v>
      </c>
      <c r="G725" t="str">
        <f t="shared" si="11"/>
        <v>cam14</v>
      </c>
      <c r="J725" s="4" t="s">
        <v>1261</v>
      </c>
      <c r="K725" s="4" t="s">
        <v>30</v>
      </c>
      <c r="L725" s="12">
        <f>_xlfn.MAXIFS(data[GƏLİR],data[id_customer],'4.Endirim2'!B725)</f>
        <v>66</v>
      </c>
    </row>
    <row r="726" spans="2:12" x14ac:dyDescent="0.25">
      <c r="B726" s="18" t="s">
        <v>2945</v>
      </c>
      <c r="C726" s="1">
        <f>VLOOKUP('4.Endirim2'!B726,'4.Endirim'!$E$3:$M$1948,6,FALSE)</f>
        <v>44984</v>
      </c>
      <c r="D726">
        <f>VLOOKUP('4.Endirim2'!B726,'4.Endirim'!$E$3:$M$1948,7,FALSE)</f>
        <v>14</v>
      </c>
      <c r="E726">
        <f>VLOOKUP('4.Endirim2'!B726,'4.Endirim'!$E$3:$M$1948,8,FALSE)</f>
        <v>14</v>
      </c>
      <c r="F726" t="str">
        <f>IF(E726&gt;=D726,"endirim yoxdur","Endirim" &amp;" "&amp; VLOOKUP('4.Endirim2'!B726,'4.Endirim'!$E$4:$M$1948,7,FALSE))</f>
        <v>endirim yoxdur</v>
      </c>
      <c r="G726" t="str">
        <f t="shared" si="11"/>
        <v>cam15</v>
      </c>
      <c r="J726" s="4" t="s">
        <v>1285</v>
      </c>
      <c r="K726" s="4" t="s">
        <v>30</v>
      </c>
      <c r="L726" s="12">
        <f>_xlfn.MAXIFS(data[GƏLİR],data[id_customer],'4.Endirim2'!B726)</f>
        <v>14</v>
      </c>
    </row>
    <row r="727" spans="2:12" x14ac:dyDescent="0.25">
      <c r="B727" s="17" t="s">
        <v>2949</v>
      </c>
      <c r="C727" s="1">
        <f>VLOOKUP('4.Endirim2'!B727,'4.Endirim'!$E$3:$M$1948,6,FALSE)</f>
        <v>44938</v>
      </c>
      <c r="D727">
        <f>VLOOKUP('4.Endirim2'!B727,'4.Endirim'!$E$3:$M$1948,7,FALSE)</f>
        <v>66</v>
      </c>
      <c r="E727">
        <f>VLOOKUP('4.Endirim2'!B727,'4.Endirim'!$E$3:$M$1948,8,FALSE)</f>
        <v>62</v>
      </c>
      <c r="F727" t="str">
        <f>IF(E727&gt;=D727,"endirim yoxdur","Endirim" &amp;" "&amp; VLOOKUP('4.Endirim2'!B727,'4.Endirim'!$E$4:$M$1948,7,FALSE))</f>
        <v>Endirim 66</v>
      </c>
      <c r="G727" t="str">
        <f t="shared" si="11"/>
        <v>cam03</v>
      </c>
      <c r="J727" s="4" t="s">
        <v>1341</v>
      </c>
      <c r="K727" s="4" t="s">
        <v>30</v>
      </c>
      <c r="L727" s="12">
        <f>_xlfn.MAXIFS(data[GƏLİR],data[id_customer],'4.Endirim2'!B727)</f>
        <v>66</v>
      </c>
    </row>
    <row r="728" spans="2:12" x14ac:dyDescent="0.25">
      <c r="B728" s="17" t="s">
        <v>2953</v>
      </c>
      <c r="C728" s="1">
        <f>VLOOKUP('4.Endirim2'!B728,'4.Endirim'!$E$3:$M$1948,6,FALSE)</f>
        <v>44929</v>
      </c>
      <c r="D728">
        <f>VLOOKUP('4.Endirim2'!B728,'4.Endirim'!$E$3:$M$1948,7,FALSE)</f>
        <v>66</v>
      </c>
      <c r="E728">
        <f>VLOOKUP('4.Endirim2'!B728,'4.Endirim'!$E$3:$M$1948,8,FALSE)</f>
        <v>62</v>
      </c>
      <c r="F728" t="str">
        <f>IF(E728&gt;=D728,"endirim yoxdur","Endirim" &amp;" "&amp; VLOOKUP('4.Endirim2'!B728,'4.Endirim'!$E$4:$M$1948,7,FALSE))</f>
        <v>Endirim 66</v>
      </c>
      <c r="G728" t="str">
        <f t="shared" si="11"/>
        <v>cam03</v>
      </c>
      <c r="J728" s="4" t="s">
        <v>1365</v>
      </c>
      <c r="K728" s="4" t="s">
        <v>30</v>
      </c>
      <c r="L728" s="12">
        <f>_xlfn.MAXIFS(data[GƏLİR],data[id_customer],'4.Endirim2'!B728)</f>
        <v>66</v>
      </c>
    </row>
    <row r="729" spans="2:12" x14ac:dyDescent="0.25">
      <c r="B729" s="17" t="s">
        <v>2957</v>
      </c>
      <c r="C729" s="1">
        <f>VLOOKUP('4.Endirim2'!B729,'4.Endirim'!$E$3:$M$1948,6,FALSE)</f>
        <v>44892</v>
      </c>
      <c r="D729">
        <f>VLOOKUP('4.Endirim2'!B729,'4.Endirim'!$E$3:$M$1948,7,FALSE)</f>
        <v>26</v>
      </c>
      <c r="E729">
        <f>VLOOKUP('4.Endirim2'!B729,'4.Endirim'!$E$3:$M$1948,8,FALSE)</f>
        <v>14</v>
      </c>
      <c r="F729" t="str">
        <f>IF(E729&gt;=D729,"endirim yoxdur","Endirim" &amp;" "&amp; VLOOKUP('4.Endirim2'!B729,'4.Endirim'!$E$4:$M$1948,7,FALSE))</f>
        <v>Endirim 26</v>
      </c>
      <c r="G729" t="str">
        <f t="shared" si="11"/>
        <v>cam02</v>
      </c>
      <c r="J729" s="4" t="s">
        <v>1433</v>
      </c>
      <c r="K729" s="4" t="s">
        <v>30</v>
      </c>
      <c r="L729" s="12">
        <f>_xlfn.MAXIFS(data[GƏLİR],data[id_customer],'4.Endirim2'!B729)</f>
        <v>26</v>
      </c>
    </row>
    <row r="730" spans="2:12" x14ac:dyDescent="0.25">
      <c r="B730" s="18" t="s">
        <v>2961</v>
      </c>
      <c r="C730" s="1">
        <f>VLOOKUP('4.Endirim2'!B730,'4.Endirim'!$E$3:$M$1948,6,FALSE)</f>
        <v>44564</v>
      </c>
      <c r="D730">
        <f>VLOOKUP('4.Endirim2'!B730,'4.Endirim'!$E$3:$M$1948,7,FALSE)</f>
        <v>16</v>
      </c>
      <c r="E730">
        <f>VLOOKUP('4.Endirim2'!B730,'4.Endirim'!$E$3:$M$1948,8,FALSE)</f>
        <v>16</v>
      </c>
      <c r="F730" t="str">
        <f>IF(E730&gt;=D730,"endirim yoxdur","Endirim" &amp;" "&amp; VLOOKUP('4.Endirim2'!B730,'4.Endirim'!$E$4:$M$1948,7,FALSE))</f>
        <v>endirim yoxdur</v>
      </c>
      <c r="G730" t="str">
        <f t="shared" si="11"/>
        <v>cam16</v>
      </c>
      <c r="J730" s="4" t="s">
        <v>1477</v>
      </c>
      <c r="K730" s="4" t="s">
        <v>30</v>
      </c>
      <c r="L730" s="12">
        <f>_xlfn.MAXIFS(data[GƏLİR],data[id_customer],'4.Endirim2'!B730)</f>
        <v>16</v>
      </c>
    </row>
    <row r="731" spans="2:12" x14ac:dyDescent="0.25">
      <c r="B731" s="17" t="s">
        <v>2965</v>
      </c>
      <c r="C731" s="1">
        <f>VLOOKUP('4.Endirim2'!B731,'4.Endirim'!$E$3:$M$1948,6,FALSE)</f>
        <v>44597</v>
      </c>
      <c r="D731">
        <f>VLOOKUP('4.Endirim2'!B731,'4.Endirim'!$E$3:$M$1948,7,FALSE)</f>
        <v>66</v>
      </c>
      <c r="E731">
        <f>VLOOKUP('4.Endirim2'!B731,'4.Endirim'!$E$3:$M$1948,8,FALSE)</f>
        <v>66</v>
      </c>
      <c r="F731" t="str">
        <f>IF(E731&gt;=D731,"endirim yoxdur","Endirim" &amp;" "&amp; VLOOKUP('4.Endirim2'!B731,'4.Endirim'!$E$4:$M$1948,7,FALSE))</f>
        <v>endirim yoxdur</v>
      </c>
      <c r="G731" t="str">
        <f t="shared" si="11"/>
        <v>cam10</v>
      </c>
      <c r="J731" s="4" t="s">
        <v>1497</v>
      </c>
      <c r="K731" s="4" t="s">
        <v>30</v>
      </c>
      <c r="L731" s="12">
        <f>_xlfn.MAXIFS(data[GƏLİR],data[id_customer],'4.Endirim2'!B731)</f>
        <v>66</v>
      </c>
    </row>
    <row r="732" spans="2:12" x14ac:dyDescent="0.25">
      <c r="B732" s="18" t="s">
        <v>2969</v>
      </c>
      <c r="C732" s="1">
        <f>VLOOKUP('4.Endirim2'!B732,'4.Endirim'!$E$3:$M$1948,6,FALSE)</f>
        <v>44866</v>
      </c>
      <c r="D732">
        <f>VLOOKUP('4.Endirim2'!B732,'4.Endirim'!$E$3:$M$1948,7,FALSE)</f>
        <v>26</v>
      </c>
      <c r="E732">
        <f>VLOOKUP('4.Endirim2'!B732,'4.Endirim'!$E$3:$M$1948,8,FALSE)</f>
        <v>26</v>
      </c>
      <c r="F732" t="str">
        <f>IF(E732&gt;=D732,"endirim yoxdur","Endirim" &amp;" "&amp; VLOOKUP('4.Endirim2'!B732,'4.Endirim'!$E$4:$M$1948,7,FALSE))</f>
        <v>endirim yoxdur</v>
      </c>
      <c r="G732" t="str">
        <f t="shared" si="11"/>
        <v>cam02</v>
      </c>
      <c r="J732" s="4" t="s">
        <v>1517</v>
      </c>
      <c r="K732" s="4" t="s">
        <v>30</v>
      </c>
      <c r="L732" s="12">
        <f>_xlfn.MAXIFS(data[GƏLİR],data[id_customer],'4.Endirim2'!B732)</f>
        <v>26</v>
      </c>
    </row>
    <row r="733" spans="2:12" x14ac:dyDescent="0.25">
      <c r="B733" s="17" t="s">
        <v>2973</v>
      </c>
      <c r="C733" s="1">
        <f>VLOOKUP('4.Endirim2'!B733,'4.Endirim'!$E$3:$M$1948,6,FALSE)</f>
        <v>44991</v>
      </c>
      <c r="D733">
        <f>VLOOKUP('4.Endirim2'!B733,'4.Endirim'!$E$3:$M$1948,7,FALSE)</f>
        <v>27</v>
      </c>
      <c r="E733">
        <f>VLOOKUP('4.Endirim2'!B733,'4.Endirim'!$E$3:$M$1948,8,FALSE)</f>
        <v>27</v>
      </c>
      <c r="F733" t="str">
        <f>IF(E733&gt;=D733,"endirim yoxdur","Endirim" &amp;" "&amp; VLOOKUP('4.Endirim2'!B733,'4.Endirim'!$E$4:$M$1948,7,FALSE))</f>
        <v>endirim yoxdur</v>
      </c>
      <c r="G733" t="str">
        <f t="shared" si="11"/>
        <v>cam08</v>
      </c>
      <c r="J733" s="4" t="s">
        <v>1525</v>
      </c>
      <c r="K733" s="4" t="s">
        <v>30</v>
      </c>
      <c r="L733" s="12">
        <f>_xlfn.MAXIFS(data[GƏLİR],data[id_customer],'4.Endirim2'!B733)</f>
        <v>27</v>
      </c>
    </row>
    <row r="734" spans="2:12" x14ac:dyDescent="0.25">
      <c r="B734" s="17" t="s">
        <v>2977</v>
      </c>
      <c r="C734" s="1">
        <f>VLOOKUP('4.Endirim2'!B734,'4.Endirim'!$E$3:$M$1948,6,FALSE)</f>
        <v>44871</v>
      </c>
      <c r="D734">
        <f>VLOOKUP('4.Endirim2'!B734,'4.Endirim'!$E$3:$M$1948,7,FALSE)</f>
        <v>62</v>
      </c>
      <c r="E734">
        <f>VLOOKUP('4.Endirim2'!B734,'4.Endirim'!$E$3:$M$1948,8,FALSE)</f>
        <v>62</v>
      </c>
      <c r="F734" t="str">
        <f>IF(E734&gt;=D734,"endirim yoxdur","Endirim" &amp;" "&amp; VLOOKUP('4.Endirim2'!B734,'4.Endirim'!$E$4:$M$1948,7,FALSE))</f>
        <v>endirim yoxdur</v>
      </c>
      <c r="G734" t="str">
        <f t="shared" si="11"/>
        <v>cam13</v>
      </c>
      <c r="J734" s="4" t="s">
        <v>1557</v>
      </c>
      <c r="K734" s="4" t="s">
        <v>30</v>
      </c>
      <c r="L734" s="12">
        <f>_xlfn.MAXIFS(data[GƏLİR],data[id_customer],'4.Endirim2'!B734)</f>
        <v>62</v>
      </c>
    </row>
    <row r="735" spans="2:12" x14ac:dyDescent="0.25">
      <c r="B735" s="17" t="s">
        <v>2981</v>
      </c>
      <c r="C735" s="1">
        <f>VLOOKUP('4.Endirim2'!B735,'4.Endirim'!$E$3:$M$1948,6,FALSE)</f>
        <v>44881</v>
      </c>
      <c r="D735">
        <f>VLOOKUP('4.Endirim2'!B735,'4.Endirim'!$E$3:$M$1948,7,FALSE)</f>
        <v>28</v>
      </c>
      <c r="E735">
        <f>VLOOKUP('4.Endirim2'!B735,'4.Endirim'!$E$3:$M$1948,8,FALSE)</f>
        <v>28</v>
      </c>
      <c r="F735" t="str">
        <f>IF(E735&gt;=D735,"endirim yoxdur","Endirim" &amp;" "&amp; VLOOKUP('4.Endirim2'!B735,'4.Endirim'!$E$4:$M$1948,7,FALSE))</f>
        <v>endirim yoxdur</v>
      </c>
      <c r="G735" t="str">
        <f t="shared" si="11"/>
        <v>cam08</v>
      </c>
      <c r="J735" s="4" t="s">
        <v>1561</v>
      </c>
      <c r="K735" s="4" t="s">
        <v>30</v>
      </c>
      <c r="L735" s="12">
        <f>_xlfn.MAXIFS(data[GƏLİR],data[id_customer],'4.Endirim2'!B735)</f>
        <v>28</v>
      </c>
    </row>
    <row r="736" spans="2:12" x14ac:dyDescent="0.25">
      <c r="B736" s="18" t="s">
        <v>2985</v>
      </c>
      <c r="C736" s="1">
        <f>VLOOKUP('4.Endirim2'!B736,'4.Endirim'!$E$3:$M$1948,6,FALSE)</f>
        <v>44765</v>
      </c>
      <c r="D736">
        <f>VLOOKUP('4.Endirim2'!B736,'4.Endirim'!$E$3:$M$1948,7,FALSE)</f>
        <v>66</v>
      </c>
      <c r="E736">
        <f>VLOOKUP('4.Endirim2'!B736,'4.Endirim'!$E$3:$M$1948,8,FALSE)</f>
        <v>66</v>
      </c>
      <c r="F736" t="str">
        <f>IF(E736&gt;=D736,"endirim yoxdur","Endirim" &amp;" "&amp; VLOOKUP('4.Endirim2'!B736,'4.Endirim'!$E$4:$M$1948,7,FALSE))</f>
        <v>endirim yoxdur</v>
      </c>
      <c r="G736" t="str">
        <f t="shared" si="11"/>
        <v>cam11</v>
      </c>
      <c r="J736" s="4" t="s">
        <v>1605</v>
      </c>
      <c r="K736" s="4" t="s">
        <v>30</v>
      </c>
      <c r="L736" s="12">
        <f>_xlfn.MAXIFS(data[GƏLİR],data[id_customer],'4.Endirim2'!B736)</f>
        <v>66</v>
      </c>
    </row>
    <row r="737" spans="2:12" x14ac:dyDescent="0.25">
      <c r="B737" s="17" t="s">
        <v>2989</v>
      </c>
      <c r="C737" s="1">
        <f>VLOOKUP('4.Endirim2'!B737,'4.Endirim'!$E$3:$M$1948,6,FALSE)</f>
        <v>44897</v>
      </c>
      <c r="D737">
        <f>VLOOKUP('4.Endirim2'!B737,'4.Endirim'!$E$3:$M$1948,7,FALSE)</f>
        <v>26</v>
      </c>
      <c r="E737">
        <f>VLOOKUP('4.Endirim2'!B737,'4.Endirim'!$E$3:$M$1948,8,FALSE)</f>
        <v>26</v>
      </c>
      <c r="F737" t="str">
        <f>IF(E737&gt;=D737,"endirim yoxdur","Endirim" &amp;" "&amp; VLOOKUP('4.Endirim2'!B737,'4.Endirim'!$E$4:$M$1948,7,FALSE))</f>
        <v>endirim yoxdur</v>
      </c>
      <c r="G737" t="str">
        <f t="shared" si="11"/>
        <v>cam01</v>
      </c>
      <c r="J737" s="4" t="s">
        <v>1629</v>
      </c>
      <c r="K737" s="4" t="s">
        <v>30</v>
      </c>
      <c r="L737" s="12">
        <f>_xlfn.MAXIFS(data[GƏLİR],data[id_customer],'4.Endirim2'!B737)</f>
        <v>26</v>
      </c>
    </row>
    <row r="738" spans="2:12" x14ac:dyDescent="0.25">
      <c r="B738" s="17" t="s">
        <v>2993</v>
      </c>
      <c r="C738" s="1">
        <f>VLOOKUP('4.Endirim2'!B738,'4.Endirim'!$E$3:$M$1948,6,FALSE)</f>
        <v>44978</v>
      </c>
      <c r="D738">
        <f>VLOOKUP('4.Endirim2'!B738,'4.Endirim'!$E$3:$M$1948,7,FALSE)</f>
        <v>62</v>
      </c>
      <c r="E738">
        <f>VLOOKUP('4.Endirim2'!B738,'4.Endirim'!$E$3:$M$1948,8,FALSE)</f>
        <v>26</v>
      </c>
      <c r="F738" t="str">
        <f>IF(E738&gt;=D738,"endirim yoxdur","Endirim" &amp;" "&amp; VLOOKUP('4.Endirim2'!B738,'4.Endirim'!$E$4:$M$1948,7,FALSE))</f>
        <v>Endirim 62</v>
      </c>
      <c r="G738" t="str">
        <f t="shared" si="11"/>
        <v>cam02</v>
      </c>
      <c r="J738" s="4" t="s">
        <v>1637</v>
      </c>
      <c r="K738" s="4" t="s">
        <v>30</v>
      </c>
      <c r="L738" s="12">
        <f>_xlfn.MAXIFS(data[GƏLİR],data[id_customer],'4.Endirim2'!B738)</f>
        <v>62</v>
      </c>
    </row>
    <row r="739" spans="2:12" x14ac:dyDescent="0.25">
      <c r="B739" s="17" t="s">
        <v>2997</v>
      </c>
      <c r="C739" s="1">
        <f>VLOOKUP('4.Endirim2'!B739,'4.Endirim'!$E$3:$M$1948,6,FALSE)</f>
        <v>44790</v>
      </c>
      <c r="D739">
        <f>VLOOKUP('4.Endirim2'!B739,'4.Endirim'!$E$3:$M$1948,7,FALSE)</f>
        <v>62</v>
      </c>
      <c r="E739">
        <f>VLOOKUP('4.Endirim2'!B739,'4.Endirim'!$E$3:$M$1948,8,FALSE)</f>
        <v>62</v>
      </c>
      <c r="F739" t="str">
        <f>IF(E739&gt;=D739,"endirim yoxdur","Endirim" &amp;" "&amp; VLOOKUP('4.Endirim2'!B739,'4.Endirim'!$E$4:$M$1948,7,FALSE))</f>
        <v>endirim yoxdur</v>
      </c>
      <c r="G739" t="str">
        <f t="shared" si="11"/>
        <v>cam06</v>
      </c>
      <c r="J739" s="4" t="s">
        <v>1753</v>
      </c>
      <c r="K739" s="4" t="s">
        <v>30</v>
      </c>
      <c r="L739" s="12">
        <f>_xlfn.MAXIFS(data[GƏLİR],data[id_customer],'4.Endirim2'!B739)</f>
        <v>62</v>
      </c>
    </row>
    <row r="740" spans="2:12" x14ac:dyDescent="0.25">
      <c r="B740" s="17" t="s">
        <v>3001</v>
      </c>
      <c r="C740" s="1">
        <f>VLOOKUP('4.Endirim2'!B740,'4.Endirim'!$E$3:$M$1948,6,FALSE)</f>
        <v>44882</v>
      </c>
      <c r="D740">
        <f>VLOOKUP('4.Endirim2'!B740,'4.Endirim'!$E$3:$M$1948,7,FALSE)</f>
        <v>66</v>
      </c>
      <c r="E740">
        <f>VLOOKUP('4.Endirim2'!B740,'4.Endirim'!$E$3:$M$1948,8,FALSE)</f>
        <v>66</v>
      </c>
      <c r="F740" t="str">
        <f>IF(E740&gt;=D740,"endirim yoxdur","Endirim" &amp;" "&amp; VLOOKUP('4.Endirim2'!B740,'4.Endirim'!$E$4:$M$1948,7,FALSE))</f>
        <v>endirim yoxdur</v>
      </c>
      <c r="G740" t="str">
        <f t="shared" si="11"/>
        <v>cam10</v>
      </c>
      <c r="J740" s="4" t="s">
        <v>1797</v>
      </c>
      <c r="K740" s="4" t="s">
        <v>30</v>
      </c>
      <c r="L740" s="12">
        <f>_xlfn.MAXIFS(data[GƏLİR],data[id_customer],'4.Endirim2'!B740)</f>
        <v>66</v>
      </c>
    </row>
    <row r="741" spans="2:12" x14ac:dyDescent="0.25">
      <c r="B741" s="17" t="s">
        <v>3005</v>
      </c>
      <c r="C741" s="1">
        <f>VLOOKUP('4.Endirim2'!B741,'4.Endirim'!$E$3:$M$1948,6,FALSE)</f>
        <v>44950</v>
      </c>
      <c r="D741">
        <f>VLOOKUP('4.Endirim2'!B741,'4.Endirim'!$E$3:$M$1948,7,FALSE)</f>
        <v>27</v>
      </c>
      <c r="E741">
        <f>VLOOKUP('4.Endirim2'!B741,'4.Endirim'!$E$3:$M$1948,8,FALSE)</f>
        <v>27</v>
      </c>
      <c r="F741" t="str">
        <f>IF(E741&gt;=D741,"endirim yoxdur","Endirim" &amp;" "&amp; VLOOKUP('4.Endirim2'!B741,'4.Endirim'!$E$4:$M$1948,7,FALSE))</f>
        <v>endirim yoxdur</v>
      </c>
      <c r="G741" t="str">
        <f t="shared" si="11"/>
        <v>cam08</v>
      </c>
      <c r="J741" s="4" t="s">
        <v>1829</v>
      </c>
      <c r="K741" s="4" t="s">
        <v>30</v>
      </c>
      <c r="L741" s="12">
        <f>_xlfn.MAXIFS(data[GƏLİR],data[id_customer],'4.Endirim2'!B741)</f>
        <v>27</v>
      </c>
    </row>
    <row r="742" spans="2:12" x14ac:dyDescent="0.25">
      <c r="B742" s="17" t="s">
        <v>3009</v>
      </c>
      <c r="C742" s="1">
        <f>VLOOKUP('4.Endirim2'!B742,'4.Endirim'!$E$3:$M$1948,6,FALSE)</f>
        <v>44603</v>
      </c>
      <c r="D742">
        <f>VLOOKUP('4.Endirim2'!B742,'4.Endirim'!$E$3:$M$1948,7,FALSE)</f>
        <v>75</v>
      </c>
      <c r="E742">
        <f>VLOOKUP('4.Endirim2'!B742,'4.Endirim'!$E$3:$M$1948,8,FALSE)</f>
        <v>65</v>
      </c>
      <c r="F742" t="str">
        <f>IF(E742&gt;=D742,"endirim yoxdur","Endirim" &amp;" "&amp; VLOOKUP('4.Endirim2'!B742,'4.Endirim'!$E$4:$M$1948,7,FALSE))</f>
        <v>Endirim 75</v>
      </c>
      <c r="G742" t="str">
        <f t="shared" si="11"/>
        <v>cam12</v>
      </c>
      <c r="J742" s="4" t="s">
        <v>1857</v>
      </c>
      <c r="K742" s="4" t="s">
        <v>30</v>
      </c>
      <c r="L742" s="12">
        <f>_xlfn.MAXIFS(data[GƏLİR],data[id_customer],'4.Endirim2'!B742)</f>
        <v>75</v>
      </c>
    </row>
    <row r="743" spans="2:12" x14ac:dyDescent="0.25">
      <c r="B743" s="18" t="s">
        <v>3013</v>
      </c>
      <c r="C743" s="1">
        <f>VLOOKUP('4.Endirim2'!B743,'4.Endirim'!$E$3:$M$1948,6,FALSE)</f>
        <v>45006</v>
      </c>
      <c r="D743">
        <f>VLOOKUP('4.Endirim2'!B743,'4.Endirim'!$E$3:$M$1948,7,FALSE)</f>
        <v>28</v>
      </c>
      <c r="E743">
        <f>VLOOKUP('4.Endirim2'!B743,'4.Endirim'!$E$3:$M$1948,8,FALSE)</f>
        <v>28</v>
      </c>
      <c r="F743" t="str">
        <f>IF(E743&gt;=D743,"endirim yoxdur","Endirim" &amp;" "&amp; VLOOKUP('4.Endirim2'!B743,'4.Endirim'!$E$4:$M$1948,7,FALSE))</f>
        <v>endirim yoxdur</v>
      </c>
      <c r="G743" t="str">
        <f t="shared" si="11"/>
        <v>cam14</v>
      </c>
      <c r="J743" s="4" t="s">
        <v>1865</v>
      </c>
      <c r="K743" s="4" t="s">
        <v>30</v>
      </c>
      <c r="L743" s="12">
        <f>_xlfn.MAXIFS(data[GƏLİR],data[id_customer],'4.Endirim2'!B743)</f>
        <v>28</v>
      </c>
    </row>
    <row r="744" spans="2:12" x14ac:dyDescent="0.25">
      <c r="B744" s="18" t="s">
        <v>3017</v>
      </c>
      <c r="C744" s="1">
        <f>VLOOKUP('4.Endirim2'!B744,'4.Endirim'!$E$3:$M$1948,6,FALSE)</f>
        <v>44969</v>
      </c>
      <c r="D744">
        <f>VLOOKUP('4.Endirim2'!B744,'4.Endirim'!$E$3:$M$1948,7,FALSE)</f>
        <v>27</v>
      </c>
      <c r="E744">
        <f>VLOOKUP('4.Endirim2'!B744,'4.Endirim'!$E$3:$M$1948,8,FALSE)</f>
        <v>22</v>
      </c>
      <c r="F744" t="str">
        <f>IF(E744&gt;=D744,"endirim yoxdur","Endirim" &amp;" "&amp; VLOOKUP('4.Endirim2'!B744,'4.Endirim'!$E$4:$M$1948,7,FALSE))</f>
        <v>Endirim 27</v>
      </c>
      <c r="G744" t="str">
        <f t="shared" si="11"/>
        <v>cam08</v>
      </c>
      <c r="J744" s="4" t="s">
        <v>1889</v>
      </c>
      <c r="K744" s="4" t="s">
        <v>30</v>
      </c>
      <c r="L744" s="12">
        <f>_xlfn.MAXIFS(data[GƏLİR],data[id_customer],'4.Endirim2'!B744)</f>
        <v>27</v>
      </c>
    </row>
    <row r="745" spans="2:12" x14ac:dyDescent="0.25">
      <c r="B745" s="17" t="s">
        <v>3021</v>
      </c>
      <c r="C745" s="1">
        <f>VLOOKUP('4.Endirim2'!B745,'4.Endirim'!$E$3:$M$1948,6,FALSE)</f>
        <v>44618</v>
      </c>
      <c r="D745">
        <f>VLOOKUP('4.Endirim2'!B745,'4.Endirim'!$E$3:$M$1948,7,FALSE)</f>
        <v>65</v>
      </c>
      <c r="E745">
        <f>VLOOKUP('4.Endirim2'!B745,'4.Endirim'!$E$3:$M$1948,8,FALSE)</f>
        <v>16</v>
      </c>
      <c r="F745" t="str">
        <f>IF(E745&gt;=D745,"endirim yoxdur","Endirim" &amp;" "&amp; VLOOKUP('4.Endirim2'!B745,'4.Endirim'!$E$4:$M$1948,7,FALSE))</f>
        <v>Endirim 65</v>
      </c>
      <c r="G745" t="str">
        <f t="shared" si="11"/>
        <v>cam12</v>
      </c>
      <c r="J745" s="4" t="s">
        <v>1905</v>
      </c>
      <c r="K745" s="4" t="s">
        <v>30</v>
      </c>
      <c r="L745" s="12">
        <f>_xlfn.MAXIFS(data[GƏLİR],data[id_customer],'4.Endirim2'!B745)</f>
        <v>65</v>
      </c>
    </row>
    <row r="746" spans="2:12" x14ac:dyDescent="0.25">
      <c r="B746" s="17" t="s">
        <v>3025</v>
      </c>
      <c r="C746" s="1">
        <f>VLOOKUP('4.Endirim2'!B746,'4.Endirim'!$E$3:$M$1948,6,FALSE)</f>
        <v>44919</v>
      </c>
      <c r="D746">
        <f>VLOOKUP('4.Endirim2'!B746,'4.Endirim'!$E$3:$M$1948,7,FALSE)</f>
        <v>28</v>
      </c>
      <c r="E746">
        <f>VLOOKUP('4.Endirim2'!B746,'4.Endirim'!$E$3:$M$1948,8,FALSE)</f>
        <v>28</v>
      </c>
      <c r="F746" t="str">
        <f>IF(E746&gt;=D746,"endirim yoxdur","Endirim" &amp;" "&amp; VLOOKUP('4.Endirim2'!B746,'4.Endirim'!$E$4:$M$1948,7,FALSE))</f>
        <v>endirim yoxdur</v>
      </c>
      <c r="G746" t="str">
        <f t="shared" si="11"/>
        <v>cam14</v>
      </c>
      <c r="J746" s="4" t="s">
        <v>1909</v>
      </c>
      <c r="K746" s="4" t="s">
        <v>30</v>
      </c>
      <c r="L746" s="12">
        <f>_xlfn.MAXIFS(data[GƏLİR],data[id_customer],'4.Endirim2'!B746)</f>
        <v>28</v>
      </c>
    </row>
    <row r="747" spans="2:12" x14ac:dyDescent="0.25">
      <c r="B747" s="18" t="s">
        <v>3029</v>
      </c>
      <c r="C747" s="1">
        <f>VLOOKUP('4.Endirim2'!B747,'4.Endirim'!$E$3:$M$1948,6,FALSE)</f>
        <v>44822</v>
      </c>
      <c r="D747">
        <f>VLOOKUP('4.Endirim2'!B747,'4.Endirim'!$E$3:$M$1948,7,FALSE)</f>
        <v>66</v>
      </c>
      <c r="E747">
        <f>VLOOKUP('4.Endirim2'!B747,'4.Endirim'!$E$3:$M$1948,8,FALSE)</f>
        <v>66</v>
      </c>
      <c r="F747" t="str">
        <f>IF(E747&gt;=D747,"endirim yoxdur","Endirim" &amp;" "&amp; VLOOKUP('4.Endirim2'!B747,'4.Endirim'!$E$4:$M$1948,7,FALSE))</f>
        <v>endirim yoxdur</v>
      </c>
      <c r="G747" t="str">
        <f t="shared" si="11"/>
        <v>cam11</v>
      </c>
      <c r="J747" s="4" t="s">
        <v>2037</v>
      </c>
      <c r="K747" s="4" t="s">
        <v>30</v>
      </c>
      <c r="L747" s="12">
        <f>_xlfn.MAXIFS(data[GƏLİR],data[id_customer],'4.Endirim2'!B747)</f>
        <v>66</v>
      </c>
    </row>
    <row r="748" spans="2:12" x14ac:dyDescent="0.25">
      <c r="B748" s="17" t="s">
        <v>3033</v>
      </c>
      <c r="C748" s="1">
        <f>VLOOKUP('4.Endirim2'!B748,'4.Endirim'!$E$3:$M$1948,6,FALSE)</f>
        <v>45033</v>
      </c>
      <c r="D748">
        <f>VLOOKUP('4.Endirim2'!B748,'4.Endirim'!$E$3:$M$1948,7,FALSE)</f>
        <v>29</v>
      </c>
      <c r="E748">
        <f>VLOOKUP('4.Endirim2'!B748,'4.Endirim'!$E$3:$M$1948,8,FALSE)</f>
        <v>25</v>
      </c>
      <c r="F748" t="str">
        <f>IF(E748&gt;=D748,"endirim yoxdur","Endirim" &amp;" "&amp; VLOOKUP('4.Endirim2'!B748,'4.Endirim'!$E$4:$M$1948,7,FALSE))</f>
        <v>Endirim 29</v>
      </c>
      <c r="G748" t="str">
        <f t="shared" si="11"/>
        <v>cam17</v>
      </c>
      <c r="J748" s="4" t="s">
        <v>2045</v>
      </c>
      <c r="K748" s="4" t="s">
        <v>30</v>
      </c>
      <c r="L748" s="12">
        <f>_xlfn.MAXIFS(data[GƏLİR],data[id_customer],'4.Endirim2'!B748)</f>
        <v>29</v>
      </c>
    </row>
    <row r="749" spans="2:12" x14ac:dyDescent="0.25">
      <c r="B749" s="17" t="s">
        <v>3037</v>
      </c>
      <c r="C749" s="1">
        <f>VLOOKUP('4.Endirim2'!B749,'4.Endirim'!$E$3:$M$1948,6,FALSE)</f>
        <v>44940</v>
      </c>
      <c r="D749">
        <f>VLOOKUP('4.Endirim2'!B749,'4.Endirim'!$E$3:$M$1948,7,FALSE)</f>
        <v>25</v>
      </c>
      <c r="E749">
        <f>VLOOKUP('4.Endirim2'!B749,'4.Endirim'!$E$3:$M$1948,8,FALSE)</f>
        <v>22</v>
      </c>
      <c r="F749" t="str">
        <f>IF(E749&gt;=D749,"endirim yoxdur","Endirim" &amp;" "&amp; VLOOKUP('4.Endirim2'!B749,'4.Endirim'!$E$4:$M$1948,7,FALSE))</f>
        <v>Endirim 25</v>
      </c>
      <c r="G749" t="str">
        <f t="shared" si="11"/>
        <v>cam07</v>
      </c>
      <c r="J749" s="4" t="s">
        <v>2061</v>
      </c>
      <c r="K749" s="4" t="s">
        <v>30</v>
      </c>
      <c r="L749" s="12">
        <f>_xlfn.MAXIFS(data[GƏLİR],data[id_customer],'4.Endirim2'!B749)</f>
        <v>25</v>
      </c>
    </row>
    <row r="750" spans="2:12" x14ac:dyDescent="0.25">
      <c r="B750" s="18" t="s">
        <v>3041</v>
      </c>
      <c r="C750" s="1">
        <f>VLOOKUP('4.Endirim2'!B750,'4.Endirim'!$E$3:$M$1948,6,FALSE)</f>
        <v>45045</v>
      </c>
      <c r="D750">
        <f>VLOOKUP('4.Endirim2'!B750,'4.Endirim'!$E$3:$M$1948,7,FALSE)</f>
        <v>29</v>
      </c>
      <c r="E750">
        <f>VLOOKUP('4.Endirim2'!B750,'4.Endirim'!$E$3:$M$1948,8,FALSE)</f>
        <v>27</v>
      </c>
      <c r="F750" t="str">
        <f>IF(E750&gt;=D750,"endirim yoxdur","Endirim" &amp;" "&amp; VLOOKUP('4.Endirim2'!B750,'4.Endirim'!$E$4:$M$1948,7,FALSE))</f>
        <v>Endirim 29</v>
      </c>
      <c r="G750" t="str">
        <f t="shared" si="11"/>
        <v>cam17</v>
      </c>
      <c r="J750" s="4" t="s">
        <v>2081</v>
      </c>
      <c r="K750" s="4" t="s">
        <v>30</v>
      </c>
      <c r="L750" s="12">
        <f>_xlfn.MAXIFS(data[GƏLİR],data[id_customer],'4.Endirim2'!B750)</f>
        <v>29</v>
      </c>
    </row>
    <row r="751" spans="2:12" x14ac:dyDescent="0.25">
      <c r="B751" s="18" t="s">
        <v>3045</v>
      </c>
      <c r="C751" s="1">
        <f>VLOOKUP('4.Endirim2'!B751,'4.Endirim'!$E$3:$M$1948,6,FALSE)</f>
        <v>44996</v>
      </c>
      <c r="D751">
        <f>VLOOKUP('4.Endirim2'!B751,'4.Endirim'!$E$3:$M$1948,7,FALSE)</f>
        <v>75</v>
      </c>
      <c r="E751">
        <f>VLOOKUP('4.Endirim2'!B751,'4.Endirim'!$E$3:$M$1948,8,FALSE)</f>
        <v>75</v>
      </c>
      <c r="F751" t="str">
        <f>IF(E751&gt;=D751,"endirim yoxdur","Endirim" &amp;" "&amp; VLOOKUP('4.Endirim2'!B751,'4.Endirim'!$E$4:$M$1948,7,FALSE))</f>
        <v>endirim yoxdur</v>
      </c>
      <c r="G751" t="str">
        <f t="shared" si="11"/>
        <v>cam09</v>
      </c>
      <c r="J751" s="4" t="s">
        <v>2121</v>
      </c>
      <c r="K751" s="4" t="s">
        <v>30</v>
      </c>
      <c r="L751" s="12">
        <f>_xlfn.MAXIFS(data[GƏLİR],data[id_customer],'4.Endirim2'!B751)</f>
        <v>75</v>
      </c>
    </row>
    <row r="752" spans="2:12" x14ac:dyDescent="0.25">
      <c r="B752" s="18" t="s">
        <v>3049</v>
      </c>
      <c r="C752" s="1">
        <f>VLOOKUP('4.Endirim2'!B752,'4.Endirim'!$E$3:$M$1948,6,FALSE)</f>
        <v>44988</v>
      </c>
      <c r="D752">
        <f>VLOOKUP('4.Endirim2'!B752,'4.Endirim'!$E$3:$M$1948,7,FALSE)</f>
        <v>26</v>
      </c>
      <c r="E752">
        <f>VLOOKUP('4.Endirim2'!B752,'4.Endirim'!$E$3:$M$1948,8,FALSE)</f>
        <v>26</v>
      </c>
      <c r="F752" t="str">
        <f>IF(E752&gt;=D752,"endirim yoxdur","Endirim" &amp;" "&amp; VLOOKUP('4.Endirim2'!B752,'4.Endirim'!$E$4:$M$1948,7,FALSE))</f>
        <v>endirim yoxdur</v>
      </c>
      <c r="G752" t="str">
        <f t="shared" si="11"/>
        <v>cam04</v>
      </c>
      <c r="J752" s="4" t="s">
        <v>2125</v>
      </c>
      <c r="K752" s="4" t="s">
        <v>30</v>
      </c>
      <c r="L752" s="12">
        <f>_xlfn.MAXIFS(data[GƏLİR],data[id_customer],'4.Endirim2'!B752)</f>
        <v>26</v>
      </c>
    </row>
    <row r="753" spans="2:12" x14ac:dyDescent="0.25">
      <c r="B753" s="18" t="s">
        <v>3053</v>
      </c>
      <c r="C753" s="1">
        <f>VLOOKUP('4.Endirim2'!B753,'4.Endirim'!$E$3:$M$1948,6,FALSE)</f>
        <v>44989</v>
      </c>
      <c r="D753">
        <f>VLOOKUP('4.Endirim2'!B753,'4.Endirim'!$E$3:$M$1948,7,FALSE)</f>
        <v>28</v>
      </c>
      <c r="E753">
        <f>VLOOKUP('4.Endirim2'!B753,'4.Endirim'!$E$3:$M$1948,8,FALSE)</f>
        <v>28</v>
      </c>
      <c r="F753" t="str">
        <f>IF(E753&gt;=D753,"endirim yoxdur","Endirim" &amp;" "&amp; VLOOKUP('4.Endirim2'!B753,'4.Endirim'!$E$4:$M$1948,7,FALSE))</f>
        <v>endirim yoxdur</v>
      </c>
      <c r="G753" t="str">
        <f t="shared" si="11"/>
        <v>cam14</v>
      </c>
      <c r="J753" s="4" t="s">
        <v>2129</v>
      </c>
      <c r="K753" s="4" t="s">
        <v>30</v>
      </c>
      <c r="L753" s="12">
        <f>_xlfn.MAXIFS(data[GƏLİR],data[id_customer],'4.Endirim2'!B753)</f>
        <v>28</v>
      </c>
    </row>
    <row r="754" spans="2:12" x14ac:dyDescent="0.25">
      <c r="B754" s="17" t="s">
        <v>3057</v>
      </c>
      <c r="C754" s="1">
        <f>VLOOKUP('4.Endirim2'!B754,'4.Endirim'!$E$3:$M$1948,6,FALSE)</f>
        <v>44887</v>
      </c>
      <c r="D754">
        <f>VLOOKUP('4.Endirim2'!B754,'4.Endirim'!$E$3:$M$1948,7,FALSE)</f>
        <v>65</v>
      </c>
      <c r="E754">
        <f>VLOOKUP('4.Endirim2'!B754,'4.Endirim'!$E$3:$M$1948,8,FALSE)</f>
        <v>22</v>
      </c>
      <c r="F754" t="str">
        <f>IF(E754&gt;=D754,"endirim yoxdur","Endirim" &amp;" "&amp; VLOOKUP('4.Endirim2'!B754,'4.Endirim'!$E$4:$M$1948,7,FALSE))</f>
        <v>Endirim 65</v>
      </c>
      <c r="G754" t="str">
        <f t="shared" si="11"/>
        <v>cam12</v>
      </c>
      <c r="J754" s="4" t="s">
        <v>2137</v>
      </c>
      <c r="K754" s="4" t="s">
        <v>30</v>
      </c>
      <c r="L754" s="12">
        <f>_xlfn.MAXIFS(data[GƏLİR],data[id_customer],'4.Endirim2'!B754)</f>
        <v>65</v>
      </c>
    </row>
    <row r="755" spans="2:12" x14ac:dyDescent="0.25">
      <c r="B755" s="18" t="s">
        <v>3061</v>
      </c>
      <c r="C755" s="1">
        <f>VLOOKUP('4.Endirim2'!B755,'4.Endirim'!$E$3:$M$1948,6,FALSE)</f>
        <v>45042</v>
      </c>
      <c r="D755">
        <f>VLOOKUP('4.Endirim2'!B755,'4.Endirim'!$E$3:$M$1948,7,FALSE)</f>
        <v>66</v>
      </c>
      <c r="E755">
        <f>VLOOKUP('4.Endirim2'!B755,'4.Endirim'!$E$3:$M$1948,8,FALSE)</f>
        <v>29</v>
      </c>
      <c r="F755" t="str">
        <f>IF(E755&gt;=D755,"endirim yoxdur","Endirim" &amp;" "&amp; VLOOKUP('4.Endirim2'!B755,'4.Endirim'!$E$4:$M$1948,7,FALSE))</f>
        <v>Endirim 66</v>
      </c>
      <c r="G755" t="str">
        <f t="shared" si="11"/>
        <v>cam17</v>
      </c>
      <c r="J755" s="4" t="s">
        <v>2221</v>
      </c>
      <c r="K755" s="4" t="s">
        <v>30</v>
      </c>
      <c r="L755" s="12">
        <f>_xlfn.MAXIFS(data[GƏLİR],data[id_customer],'4.Endirim2'!B755)</f>
        <v>66</v>
      </c>
    </row>
    <row r="756" spans="2:12" x14ac:dyDescent="0.25">
      <c r="B756" s="17" t="s">
        <v>3065</v>
      </c>
      <c r="C756" s="1">
        <f>VLOOKUP('4.Endirim2'!B756,'4.Endirim'!$E$3:$M$1948,6,FALSE)</f>
        <v>45035</v>
      </c>
      <c r="D756">
        <f>VLOOKUP('4.Endirim2'!B756,'4.Endirim'!$E$3:$M$1948,7,FALSE)</f>
        <v>65</v>
      </c>
      <c r="E756">
        <f>VLOOKUP('4.Endirim2'!B756,'4.Endirim'!$E$3:$M$1948,8,FALSE)</f>
        <v>65</v>
      </c>
      <c r="F756" t="str">
        <f>IF(E756&gt;=D756,"endirim yoxdur","Endirim" &amp;" "&amp; VLOOKUP('4.Endirim2'!B756,'4.Endirim'!$E$4:$M$1948,7,FALSE))</f>
        <v>endirim yoxdur</v>
      </c>
      <c r="G756" t="str">
        <f t="shared" si="11"/>
        <v>cam17</v>
      </c>
      <c r="J756" s="4" t="s">
        <v>2225</v>
      </c>
      <c r="K756" s="4" t="s">
        <v>30</v>
      </c>
      <c r="L756" s="12">
        <f>_xlfn.MAXIFS(data[GƏLİR],data[id_customer],'4.Endirim2'!B756)</f>
        <v>65</v>
      </c>
    </row>
    <row r="757" spans="2:12" x14ac:dyDescent="0.25">
      <c r="B757" s="17" t="s">
        <v>3069</v>
      </c>
      <c r="C757" s="1">
        <f>VLOOKUP('4.Endirim2'!B757,'4.Endirim'!$E$3:$M$1948,6,FALSE)</f>
        <v>45036</v>
      </c>
      <c r="D757">
        <f>VLOOKUP('4.Endirim2'!B757,'4.Endirim'!$E$3:$M$1948,7,FALSE)</f>
        <v>25</v>
      </c>
      <c r="E757">
        <f>VLOOKUP('4.Endirim2'!B757,'4.Endirim'!$E$3:$M$1948,8,FALSE)</f>
        <v>25</v>
      </c>
      <c r="F757" t="str">
        <f>IF(E757&gt;=D757,"endirim yoxdur","Endirim" &amp;" "&amp; VLOOKUP('4.Endirim2'!B757,'4.Endirim'!$E$4:$M$1948,7,FALSE))</f>
        <v>endirim yoxdur</v>
      </c>
      <c r="G757" t="str">
        <f t="shared" si="11"/>
        <v>cam01</v>
      </c>
      <c r="J757" s="4" t="s">
        <v>2365</v>
      </c>
      <c r="K757" s="4" t="s">
        <v>30</v>
      </c>
      <c r="L757" s="12">
        <f>_xlfn.MAXIFS(data[GƏLİR],data[id_customer],'4.Endirim2'!B757)</f>
        <v>25</v>
      </c>
    </row>
    <row r="758" spans="2:12" x14ac:dyDescent="0.25">
      <c r="B758" s="18" t="s">
        <v>3073</v>
      </c>
      <c r="C758" s="1">
        <f>VLOOKUP('4.Endirim2'!B758,'4.Endirim'!$E$3:$M$1948,6,FALSE)</f>
        <v>44893</v>
      </c>
      <c r="D758">
        <f>VLOOKUP('4.Endirim2'!B758,'4.Endirim'!$E$3:$M$1948,7,FALSE)</f>
        <v>29</v>
      </c>
      <c r="E758">
        <f>VLOOKUP('4.Endirim2'!B758,'4.Endirim'!$E$3:$M$1948,8,FALSE)</f>
        <v>29</v>
      </c>
      <c r="F758" t="str">
        <f>IF(E758&gt;=D758,"endirim yoxdur","Endirim" &amp;" "&amp; VLOOKUP('4.Endirim2'!B758,'4.Endirim'!$E$4:$M$1948,7,FALSE))</f>
        <v>endirim yoxdur</v>
      </c>
      <c r="G758" t="str">
        <f t="shared" si="11"/>
        <v>cam17</v>
      </c>
      <c r="J758" s="4" t="s">
        <v>2369</v>
      </c>
      <c r="K758" s="4" t="s">
        <v>30</v>
      </c>
      <c r="L758" s="12">
        <f>_xlfn.MAXIFS(data[GƏLİR],data[id_customer],'4.Endirim2'!B758)</f>
        <v>29</v>
      </c>
    </row>
    <row r="759" spans="2:12" x14ac:dyDescent="0.25">
      <c r="B759" s="18" t="s">
        <v>3077</v>
      </c>
      <c r="C759" s="1">
        <f>VLOOKUP('4.Endirim2'!B759,'4.Endirim'!$E$3:$M$1948,6,FALSE)</f>
        <v>44706</v>
      </c>
      <c r="D759">
        <f>VLOOKUP('4.Endirim2'!B759,'4.Endirim'!$E$3:$M$1948,7,FALSE)</f>
        <v>62</v>
      </c>
      <c r="E759">
        <f>VLOOKUP('4.Endirim2'!B759,'4.Endirim'!$E$3:$M$1948,8,FALSE)</f>
        <v>62</v>
      </c>
      <c r="F759" t="str">
        <f>IF(E759&gt;=D759,"endirim yoxdur","Endirim" &amp;" "&amp; VLOOKUP('4.Endirim2'!B759,'4.Endirim'!$E$4:$M$1948,7,FALSE))</f>
        <v>endirim yoxdur</v>
      </c>
      <c r="G759" t="str">
        <f t="shared" si="11"/>
        <v>cam14</v>
      </c>
      <c r="J759" s="4" t="s">
        <v>2397</v>
      </c>
      <c r="K759" s="4" t="s">
        <v>30</v>
      </c>
      <c r="L759" s="12">
        <f>_xlfn.MAXIFS(data[GƏLİR],data[id_customer],'4.Endirim2'!B759)</f>
        <v>62</v>
      </c>
    </row>
    <row r="760" spans="2:12" x14ac:dyDescent="0.25">
      <c r="B760" s="18" t="s">
        <v>3081</v>
      </c>
      <c r="C760" s="1">
        <f>VLOOKUP('4.Endirim2'!B760,'4.Endirim'!$E$3:$M$1948,6,FALSE)</f>
        <v>44999</v>
      </c>
      <c r="D760">
        <f>VLOOKUP('4.Endirim2'!B760,'4.Endirim'!$E$3:$M$1948,7,FALSE)</f>
        <v>28</v>
      </c>
      <c r="E760">
        <f>VLOOKUP('4.Endirim2'!B760,'4.Endirim'!$E$3:$M$1948,8,FALSE)</f>
        <v>28</v>
      </c>
      <c r="F760" t="str">
        <f>IF(E760&gt;=D760,"endirim yoxdur","Endirim" &amp;" "&amp; VLOOKUP('4.Endirim2'!B760,'4.Endirim'!$E$4:$M$1948,7,FALSE))</f>
        <v>endirim yoxdur</v>
      </c>
      <c r="G760" t="str">
        <f t="shared" si="11"/>
        <v>cam14</v>
      </c>
      <c r="J760" s="4" t="s">
        <v>2425</v>
      </c>
      <c r="K760" s="4" t="s">
        <v>30</v>
      </c>
      <c r="L760" s="12">
        <f>_xlfn.MAXIFS(data[GƏLİR],data[id_customer],'4.Endirim2'!B760)</f>
        <v>28</v>
      </c>
    </row>
    <row r="761" spans="2:12" x14ac:dyDescent="0.25">
      <c r="B761" s="17" t="s">
        <v>3085</v>
      </c>
      <c r="C761" s="1">
        <f>VLOOKUP('4.Endirim2'!B761,'4.Endirim'!$E$3:$M$1948,6,FALSE)</f>
        <v>44882</v>
      </c>
      <c r="D761">
        <f>VLOOKUP('4.Endirim2'!B761,'4.Endirim'!$E$3:$M$1948,7,FALSE)</f>
        <v>65</v>
      </c>
      <c r="E761">
        <f>VLOOKUP('4.Endirim2'!B761,'4.Endirim'!$E$3:$M$1948,8,FALSE)</f>
        <v>29</v>
      </c>
      <c r="F761" t="str">
        <f>IF(E761&gt;=D761,"endirim yoxdur","Endirim" &amp;" "&amp; VLOOKUP('4.Endirim2'!B761,'4.Endirim'!$E$4:$M$1948,7,FALSE))</f>
        <v>Endirim 65</v>
      </c>
      <c r="G761" t="str">
        <f t="shared" si="11"/>
        <v>cam17</v>
      </c>
      <c r="J761" s="4" t="s">
        <v>2429</v>
      </c>
      <c r="K761" s="4" t="s">
        <v>30</v>
      </c>
      <c r="L761" s="12">
        <f>_xlfn.MAXIFS(data[GƏLİR],data[id_customer],'4.Endirim2'!B761)</f>
        <v>65</v>
      </c>
    </row>
    <row r="762" spans="2:12" x14ac:dyDescent="0.25">
      <c r="B762" s="18" t="s">
        <v>3089</v>
      </c>
      <c r="C762" s="1">
        <f>VLOOKUP('4.Endirim2'!B762,'4.Endirim'!$E$3:$M$1948,6,FALSE)</f>
        <v>44921</v>
      </c>
      <c r="D762">
        <f>VLOOKUP('4.Endirim2'!B762,'4.Endirim'!$E$3:$M$1948,7,FALSE)</f>
        <v>29</v>
      </c>
      <c r="E762">
        <f>VLOOKUP('4.Endirim2'!B762,'4.Endirim'!$E$3:$M$1948,8,FALSE)</f>
        <v>29</v>
      </c>
      <c r="F762" t="str">
        <f>IF(E762&gt;=D762,"endirim yoxdur","Endirim" &amp;" "&amp; VLOOKUP('4.Endirim2'!B762,'4.Endirim'!$E$4:$M$1948,7,FALSE))</f>
        <v>endirim yoxdur</v>
      </c>
      <c r="G762" t="str">
        <f t="shared" si="11"/>
        <v>cam17</v>
      </c>
      <c r="J762" s="4" t="s">
        <v>2469</v>
      </c>
      <c r="K762" s="4" t="s">
        <v>30</v>
      </c>
      <c r="L762" s="12">
        <f>_xlfn.MAXIFS(data[GƏLİR],data[id_customer],'4.Endirim2'!B762)</f>
        <v>29</v>
      </c>
    </row>
    <row r="763" spans="2:12" x14ac:dyDescent="0.25">
      <c r="B763" s="18" t="s">
        <v>3093</v>
      </c>
      <c r="C763" s="1">
        <f>VLOOKUP('4.Endirim2'!B763,'4.Endirim'!$E$3:$M$1948,6,FALSE)</f>
        <v>44847</v>
      </c>
      <c r="D763">
        <f>VLOOKUP('4.Endirim2'!B763,'4.Endirim'!$E$3:$M$1948,7,FALSE)</f>
        <v>75</v>
      </c>
      <c r="E763">
        <f>VLOOKUP('4.Endirim2'!B763,'4.Endirim'!$E$3:$M$1948,8,FALSE)</f>
        <v>75</v>
      </c>
      <c r="F763" t="str">
        <f>IF(E763&gt;=D763,"endirim yoxdur","Endirim" &amp;" "&amp; VLOOKUP('4.Endirim2'!B763,'4.Endirim'!$E$4:$M$1948,7,FALSE))</f>
        <v>endirim yoxdur</v>
      </c>
      <c r="G763" t="str">
        <f t="shared" si="11"/>
        <v>cam08</v>
      </c>
      <c r="J763" s="4" t="s">
        <v>2513</v>
      </c>
      <c r="K763" s="4" t="s">
        <v>30</v>
      </c>
      <c r="L763" s="12">
        <f>_xlfn.MAXIFS(data[GƏLİR],data[id_customer],'4.Endirim2'!B763)</f>
        <v>75</v>
      </c>
    </row>
    <row r="764" spans="2:12" x14ac:dyDescent="0.25">
      <c r="B764" s="17" t="s">
        <v>3097</v>
      </c>
      <c r="C764" s="1">
        <f>VLOOKUP('4.Endirim2'!B764,'4.Endirim'!$E$3:$M$1948,6,FALSE)</f>
        <v>44665</v>
      </c>
      <c r="D764">
        <f>VLOOKUP('4.Endirim2'!B764,'4.Endirim'!$E$3:$M$1948,7,FALSE)</f>
        <v>26</v>
      </c>
      <c r="E764">
        <f>VLOOKUP('4.Endirim2'!B764,'4.Endirim'!$E$3:$M$1948,8,FALSE)</f>
        <v>26</v>
      </c>
      <c r="F764" t="str">
        <f>IF(E764&gt;=D764,"endirim yoxdur","Endirim" &amp;" "&amp; VLOOKUP('4.Endirim2'!B764,'4.Endirim'!$E$4:$M$1948,7,FALSE))</f>
        <v>endirim yoxdur</v>
      </c>
      <c r="G764" t="str">
        <f t="shared" si="11"/>
        <v>cam04</v>
      </c>
      <c r="J764" s="4" t="s">
        <v>2521</v>
      </c>
      <c r="K764" s="4" t="s">
        <v>30</v>
      </c>
      <c r="L764" s="12">
        <f>_xlfn.MAXIFS(data[GƏLİR],data[id_customer],'4.Endirim2'!B764)</f>
        <v>26</v>
      </c>
    </row>
    <row r="765" spans="2:12" x14ac:dyDescent="0.25">
      <c r="B765" s="17" t="s">
        <v>3101</v>
      </c>
      <c r="C765" s="1">
        <f>VLOOKUP('4.Endirim2'!B765,'4.Endirim'!$E$3:$M$1948,6,FALSE)</f>
        <v>45032</v>
      </c>
      <c r="D765">
        <f>VLOOKUP('4.Endirim2'!B765,'4.Endirim'!$E$3:$M$1948,7,FALSE)</f>
        <v>62</v>
      </c>
      <c r="E765">
        <f>VLOOKUP('4.Endirim2'!B765,'4.Endirim'!$E$3:$M$1948,8,FALSE)</f>
        <v>25</v>
      </c>
      <c r="F765" t="str">
        <f>IF(E765&gt;=D765,"endirim yoxdur","Endirim" &amp;" "&amp; VLOOKUP('4.Endirim2'!B765,'4.Endirim'!$E$4:$M$1948,7,FALSE))</f>
        <v>Endirim 62</v>
      </c>
      <c r="G765" t="str">
        <f t="shared" si="11"/>
        <v>cam13</v>
      </c>
      <c r="J765" s="4" t="s">
        <v>2537</v>
      </c>
      <c r="K765" s="4" t="s">
        <v>30</v>
      </c>
      <c r="L765" s="12">
        <f>_xlfn.MAXIFS(data[GƏLİR],data[id_customer],'4.Endirim2'!B765)</f>
        <v>62</v>
      </c>
    </row>
    <row r="766" spans="2:12" x14ac:dyDescent="0.25">
      <c r="B766" s="17" t="s">
        <v>3105</v>
      </c>
      <c r="C766" s="1">
        <f>VLOOKUP('4.Endirim2'!B766,'4.Endirim'!$E$3:$M$1948,6,FALSE)</f>
        <v>44845</v>
      </c>
      <c r="D766">
        <f>VLOOKUP('4.Endirim2'!B766,'4.Endirim'!$E$3:$M$1948,7,FALSE)</f>
        <v>26</v>
      </c>
      <c r="E766">
        <f>VLOOKUP('4.Endirim2'!B766,'4.Endirim'!$E$3:$M$1948,8,FALSE)</f>
        <v>26</v>
      </c>
      <c r="F766" t="str">
        <f>IF(E766&gt;=D766,"endirim yoxdur","Endirim" &amp;" "&amp; VLOOKUP('4.Endirim2'!B766,'4.Endirim'!$E$4:$M$1948,7,FALSE))</f>
        <v>endirim yoxdur</v>
      </c>
      <c r="G766" t="str">
        <f t="shared" si="11"/>
        <v>cam04</v>
      </c>
      <c r="J766" s="4" t="s">
        <v>2617</v>
      </c>
      <c r="K766" s="4" t="s">
        <v>30</v>
      </c>
      <c r="L766" s="12">
        <f>_xlfn.MAXIFS(data[GƏLİR],data[id_customer],'4.Endirim2'!B766)</f>
        <v>26</v>
      </c>
    </row>
    <row r="767" spans="2:12" x14ac:dyDescent="0.25">
      <c r="B767" s="18" t="s">
        <v>3109</v>
      </c>
      <c r="C767" s="1">
        <f>VLOOKUP('4.Endirim2'!B767,'4.Endirim'!$E$3:$M$1948,6,FALSE)</f>
        <v>44992</v>
      </c>
      <c r="D767">
        <f>VLOOKUP('4.Endirim2'!B767,'4.Endirim'!$E$3:$M$1948,7,FALSE)</f>
        <v>75</v>
      </c>
      <c r="E767">
        <f>VLOOKUP('4.Endirim2'!B767,'4.Endirim'!$E$3:$M$1948,8,FALSE)</f>
        <v>75</v>
      </c>
      <c r="F767" t="str">
        <f>IF(E767&gt;=D767,"endirim yoxdur","Endirim" &amp;" "&amp; VLOOKUP('4.Endirim2'!B767,'4.Endirim'!$E$4:$M$1948,7,FALSE))</f>
        <v>endirim yoxdur</v>
      </c>
      <c r="G767" t="str">
        <f t="shared" si="11"/>
        <v>cam09</v>
      </c>
      <c r="J767" s="4" t="s">
        <v>2629</v>
      </c>
      <c r="K767" s="4" t="s">
        <v>30</v>
      </c>
      <c r="L767" s="12">
        <f>_xlfn.MAXIFS(data[GƏLİR],data[id_customer],'4.Endirim2'!B767)</f>
        <v>75</v>
      </c>
    </row>
    <row r="768" spans="2:12" x14ac:dyDescent="0.25">
      <c r="B768" s="17" t="s">
        <v>3113</v>
      </c>
      <c r="C768" s="1">
        <f>VLOOKUP('4.Endirim2'!B768,'4.Endirim'!$E$3:$M$1948,6,FALSE)</f>
        <v>44905</v>
      </c>
      <c r="D768">
        <f>VLOOKUP('4.Endirim2'!B768,'4.Endirim'!$E$3:$M$1948,7,FALSE)</f>
        <v>22</v>
      </c>
      <c r="E768">
        <f>VLOOKUP('4.Endirim2'!B768,'4.Endirim'!$E$3:$M$1948,8,FALSE)</f>
        <v>22</v>
      </c>
      <c r="F768" t="str">
        <f>IF(E768&gt;=D768,"endirim yoxdur","Endirim" &amp;" "&amp; VLOOKUP('4.Endirim2'!B768,'4.Endirim'!$E$4:$M$1948,7,FALSE))</f>
        <v>endirim yoxdur</v>
      </c>
      <c r="G768" t="str">
        <f t="shared" si="11"/>
        <v>cam05</v>
      </c>
      <c r="J768" s="4" t="s">
        <v>2661</v>
      </c>
      <c r="K768" s="4" t="s">
        <v>30</v>
      </c>
      <c r="L768" s="12">
        <f>_xlfn.MAXIFS(data[GƏLİR],data[id_customer],'4.Endirim2'!B768)</f>
        <v>22</v>
      </c>
    </row>
    <row r="769" spans="2:12" x14ac:dyDescent="0.25">
      <c r="B769" s="17" t="s">
        <v>3117</v>
      </c>
      <c r="C769" s="1">
        <f>VLOOKUP('4.Endirim2'!B769,'4.Endirim'!$E$3:$M$1948,6,FALSE)</f>
        <v>44924</v>
      </c>
      <c r="D769">
        <f>VLOOKUP('4.Endirim2'!B769,'4.Endirim'!$E$3:$M$1948,7,FALSE)</f>
        <v>75</v>
      </c>
      <c r="E769">
        <f>VLOOKUP('4.Endirim2'!B769,'4.Endirim'!$E$3:$M$1948,8,FALSE)</f>
        <v>75</v>
      </c>
      <c r="F769" t="str">
        <f>IF(E769&gt;=D769,"endirim yoxdur","Endirim" &amp;" "&amp; VLOOKUP('4.Endirim2'!B769,'4.Endirim'!$E$4:$M$1948,7,FALSE))</f>
        <v>endirim yoxdur</v>
      </c>
      <c r="G769" t="str">
        <f t="shared" si="11"/>
        <v>cam12</v>
      </c>
      <c r="J769" s="4" t="s">
        <v>2669</v>
      </c>
      <c r="K769" s="4" t="s">
        <v>30</v>
      </c>
      <c r="L769" s="12">
        <f>_xlfn.MAXIFS(data[GƏLİR],data[id_customer],'4.Endirim2'!B769)</f>
        <v>75</v>
      </c>
    </row>
    <row r="770" spans="2:12" x14ac:dyDescent="0.25">
      <c r="B770" s="17" t="s">
        <v>3121</v>
      </c>
      <c r="C770" s="1">
        <f>VLOOKUP('4.Endirim2'!B770,'4.Endirim'!$E$3:$M$1948,6,FALSE)</f>
        <v>44825</v>
      </c>
      <c r="D770">
        <f>VLOOKUP('4.Endirim2'!B770,'4.Endirim'!$E$3:$M$1948,7,FALSE)</f>
        <v>29</v>
      </c>
      <c r="E770">
        <f>VLOOKUP('4.Endirim2'!B770,'4.Endirim'!$E$3:$M$1948,8,FALSE)</f>
        <v>29</v>
      </c>
      <c r="F770" t="str">
        <f>IF(E770&gt;=D770,"endirim yoxdur","Endirim" &amp;" "&amp; VLOOKUP('4.Endirim2'!B770,'4.Endirim'!$E$4:$M$1948,7,FALSE))</f>
        <v>endirim yoxdur</v>
      </c>
      <c r="G770" t="str">
        <f t="shared" si="11"/>
        <v>cam17</v>
      </c>
      <c r="J770" s="4" t="s">
        <v>2725</v>
      </c>
      <c r="K770" s="4" t="s">
        <v>30</v>
      </c>
      <c r="L770" s="12">
        <f>_xlfn.MAXIFS(data[GƏLİR],data[id_customer],'4.Endirim2'!B770)</f>
        <v>29</v>
      </c>
    </row>
    <row r="771" spans="2:12" x14ac:dyDescent="0.25">
      <c r="B771" s="17" t="s">
        <v>3125</v>
      </c>
      <c r="C771" s="1">
        <f>VLOOKUP('4.Endirim2'!B771,'4.Endirim'!$E$3:$M$1948,6,FALSE)</f>
        <v>44859</v>
      </c>
      <c r="D771">
        <f>VLOOKUP('4.Endirim2'!B771,'4.Endirim'!$E$3:$M$1948,7,FALSE)</f>
        <v>29</v>
      </c>
      <c r="E771">
        <f>VLOOKUP('4.Endirim2'!B771,'4.Endirim'!$E$3:$M$1948,8,FALSE)</f>
        <v>29</v>
      </c>
      <c r="F771" t="str">
        <f>IF(E771&gt;=D771,"endirim yoxdur","Endirim" &amp;" "&amp; VLOOKUP('4.Endirim2'!B771,'4.Endirim'!$E$4:$M$1948,7,FALSE))</f>
        <v>endirim yoxdur</v>
      </c>
      <c r="G771" t="str">
        <f t="shared" si="11"/>
        <v>cam17</v>
      </c>
      <c r="J771" s="4" t="s">
        <v>2729</v>
      </c>
      <c r="K771" s="4" t="s">
        <v>30</v>
      </c>
      <c r="L771" s="12">
        <f>_xlfn.MAXIFS(data[GƏLİR],data[id_customer],'4.Endirim2'!B771)</f>
        <v>29</v>
      </c>
    </row>
    <row r="772" spans="2:12" x14ac:dyDescent="0.25">
      <c r="B772" s="18" t="s">
        <v>3129</v>
      </c>
      <c r="C772" s="1">
        <f>VLOOKUP('4.Endirim2'!B772,'4.Endirim'!$E$3:$M$1948,6,FALSE)</f>
        <v>44805</v>
      </c>
      <c r="D772">
        <f>VLOOKUP('4.Endirim2'!B772,'4.Endirim'!$E$3:$M$1948,7,FALSE)</f>
        <v>62</v>
      </c>
      <c r="E772">
        <f>VLOOKUP('4.Endirim2'!B772,'4.Endirim'!$E$3:$M$1948,8,FALSE)</f>
        <v>28</v>
      </c>
      <c r="F772" t="str">
        <f>IF(E772&gt;=D772,"endirim yoxdur","Endirim" &amp;" "&amp; VLOOKUP('4.Endirim2'!B772,'4.Endirim'!$E$4:$M$1948,7,FALSE))</f>
        <v>Endirim 62</v>
      </c>
      <c r="G772" t="str">
        <f t="shared" si="11"/>
        <v>cam14</v>
      </c>
      <c r="J772" s="4" t="s">
        <v>2745</v>
      </c>
      <c r="K772" s="4" t="s">
        <v>30</v>
      </c>
      <c r="L772" s="12">
        <f>_xlfn.MAXIFS(data[GƏLİR],data[id_customer],'4.Endirim2'!B772)</f>
        <v>62</v>
      </c>
    </row>
    <row r="773" spans="2:12" x14ac:dyDescent="0.25">
      <c r="B773" s="18" t="s">
        <v>3133</v>
      </c>
      <c r="C773" s="1">
        <f>VLOOKUP('4.Endirim2'!B773,'4.Endirim'!$E$3:$M$1948,6,FALSE)</f>
        <v>44944</v>
      </c>
      <c r="D773">
        <f>VLOOKUP('4.Endirim2'!B773,'4.Endirim'!$E$3:$M$1948,7,FALSE)</f>
        <v>16</v>
      </c>
      <c r="E773">
        <f>VLOOKUP('4.Endirim2'!B773,'4.Endirim'!$E$3:$M$1948,8,FALSE)</f>
        <v>16</v>
      </c>
      <c r="F773" t="str">
        <f>IF(E773&gt;=D773,"endirim yoxdur","Endirim" &amp;" "&amp; VLOOKUP('4.Endirim2'!B773,'4.Endirim'!$E$4:$M$1948,7,FALSE))</f>
        <v>endirim yoxdur</v>
      </c>
      <c r="G773" t="str">
        <f t="shared" ref="G773:G836" si="12">VLOOKUP(B773,$J$4:$L$1948,2,FALSE)</f>
        <v>cam06</v>
      </c>
      <c r="J773" s="4" t="s">
        <v>2809</v>
      </c>
      <c r="K773" s="4" t="s">
        <v>30</v>
      </c>
      <c r="L773" s="12">
        <f>_xlfn.MAXIFS(data[GƏLİR],data[id_customer],'4.Endirim2'!B773)</f>
        <v>16</v>
      </c>
    </row>
    <row r="774" spans="2:12" x14ac:dyDescent="0.25">
      <c r="B774" s="17" t="s">
        <v>3137</v>
      </c>
      <c r="C774" s="1">
        <f>VLOOKUP('4.Endirim2'!B774,'4.Endirim'!$E$3:$M$1948,6,FALSE)</f>
        <v>44840</v>
      </c>
      <c r="D774">
        <f>VLOOKUP('4.Endirim2'!B774,'4.Endirim'!$E$3:$M$1948,7,FALSE)</f>
        <v>29</v>
      </c>
      <c r="E774">
        <f>VLOOKUP('4.Endirim2'!B774,'4.Endirim'!$E$3:$M$1948,8,FALSE)</f>
        <v>29</v>
      </c>
      <c r="F774" t="str">
        <f>IF(E774&gt;=D774,"endirim yoxdur","Endirim" &amp;" "&amp; VLOOKUP('4.Endirim2'!B774,'4.Endirim'!$E$4:$M$1948,7,FALSE))</f>
        <v>endirim yoxdur</v>
      </c>
      <c r="G774" t="str">
        <f t="shared" si="12"/>
        <v>cam17</v>
      </c>
      <c r="J774" s="4" t="s">
        <v>2841</v>
      </c>
      <c r="K774" s="4" t="s">
        <v>30</v>
      </c>
      <c r="L774" s="12">
        <f>_xlfn.MAXIFS(data[GƏLİR],data[id_customer],'4.Endirim2'!B774)</f>
        <v>29</v>
      </c>
    </row>
    <row r="775" spans="2:12" x14ac:dyDescent="0.25">
      <c r="B775" s="17" t="s">
        <v>3141</v>
      </c>
      <c r="C775" s="1">
        <f>VLOOKUP('4.Endirim2'!B775,'4.Endirim'!$E$3:$M$1948,6,FALSE)</f>
        <v>44920</v>
      </c>
      <c r="D775">
        <f>VLOOKUP('4.Endirim2'!B775,'4.Endirim'!$E$3:$M$1948,7,FALSE)</f>
        <v>25</v>
      </c>
      <c r="E775">
        <f>VLOOKUP('4.Endirim2'!B775,'4.Endirim'!$E$3:$M$1948,8,FALSE)</f>
        <v>22</v>
      </c>
      <c r="F775" t="str">
        <f>IF(E775&gt;=D775,"endirim yoxdur","Endirim" &amp;" "&amp; VLOOKUP('4.Endirim2'!B775,'4.Endirim'!$E$4:$M$1948,7,FALSE))</f>
        <v>Endirim 25</v>
      </c>
      <c r="G775" t="str">
        <f t="shared" si="12"/>
        <v>cam07</v>
      </c>
      <c r="J775" s="4" t="s">
        <v>2869</v>
      </c>
      <c r="K775" s="4" t="s">
        <v>30</v>
      </c>
      <c r="L775" s="12">
        <f>_xlfn.MAXIFS(data[GƏLİR],data[id_customer],'4.Endirim2'!B775)</f>
        <v>25</v>
      </c>
    </row>
    <row r="776" spans="2:12" x14ac:dyDescent="0.25">
      <c r="B776" s="17" t="s">
        <v>3145</v>
      </c>
      <c r="C776" s="1">
        <f>VLOOKUP('4.Endirim2'!B776,'4.Endirim'!$E$3:$M$1948,6,FALSE)</f>
        <v>44886</v>
      </c>
      <c r="D776">
        <f>VLOOKUP('4.Endirim2'!B776,'4.Endirim'!$E$3:$M$1948,7,FALSE)</f>
        <v>66</v>
      </c>
      <c r="E776">
        <f>VLOOKUP('4.Endirim2'!B776,'4.Endirim'!$E$3:$M$1948,8,FALSE)</f>
        <v>22</v>
      </c>
      <c r="F776" t="str">
        <f>IF(E776&gt;=D776,"endirim yoxdur","Endirim" &amp;" "&amp; VLOOKUP('4.Endirim2'!B776,'4.Endirim'!$E$4:$M$1948,7,FALSE))</f>
        <v>Endirim 66</v>
      </c>
      <c r="G776" t="str">
        <f t="shared" si="12"/>
        <v>cam10</v>
      </c>
      <c r="J776" s="4" t="s">
        <v>2897</v>
      </c>
      <c r="K776" s="4" t="s">
        <v>30</v>
      </c>
      <c r="L776" s="12">
        <f>_xlfn.MAXIFS(data[GƏLİR],data[id_customer],'4.Endirim2'!B776)</f>
        <v>66</v>
      </c>
    </row>
    <row r="777" spans="2:12" x14ac:dyDescent="0.25">
      <c r="B777" s="17" t="s">
        <v>3149</v>
      </c>
      <c r="C777" s="1">
        <f>VLOOKUP('4.Endirim2'!B777,'4.Endirim'!$E$3:$M$1948,6,FALSE)</f>
        <v>44915</v>
      </c>
      <c r="D777">
        <f>VLOOKUP('4.Endirim2'!B777,'4.Endirim'!$E$3:$M$1948,7,FALSE)</f>
        <v>22</v>
      </c>
      <c r="E777">
        <f>VLOOKUP('4.Endirim2'!B777,'4.Endirim'!$E$3:$M$1948,8,FALSE)</f>
        <v>22</v>
      </c>
      <c r="F777" t="str">
        <f>IF(E777&gt;=D777,"endirim yoxdur","Endirim" &amp;" "&amp; VLOOKUP('4.Endirim2'!B777,'4.Endirim'!$E$4:$M$1948,7,FALSE))</f>
        <v>endirim yoxdur</v>
      </c>
      <c r="G777" t="str">
        <f t="shared" si="12"/>
        <v>cam05</v>
      </c>
      <c r="J777" s="4" t="s">
        <v>2933</v>
      </c>
      <c r="K777" s="4" t="s">
        <v>30</v>
      </c>
      <c r="L777" s="12">
        <f>_xlfn.MAXIFS(data[GƏLİR],data[id_customer],'4.Endirim2'!B777)</f>
        <v>22</v>
      </c>
    </row>
    <row r="778" spans="2:12" x14ac:dyDescent="0.25">
      <c r="B778" s="18" t="s">
        <v>3153</v>
      </c>
      <c r="C778" s="1">
        <f>VLOOKUP('4.Endirim2'!B778,'4.Endirim'!$E$3:$M$1948,6,FALSE)</f>
        <v>44772</v>
      </c>
      <c r="D778">
        <f>VLOOKUP('4.Endirim2'!B778,'4.Endirim'!$E$3:$M$1948,7,FALSE)</f>
        <v>22</v>
      </c>
      <c r="E778">
        <f>VLOOKUP('4.Endirim2'!B778,'4.Endirim'!$E$3:$M$1948,8,FALSE)</f>
        <v>10</v>
      </c>
      <c r="F778" t="str">
        <f>IF(E778&gt;=D778,"endirim yoxdur","Endirim" &amp;" "&amp; VLOOKUP('4.Endirim2'!B778,'4.Endirim'!$E$4:$M$1948,7,FALSE))</f>
        <v>Endirim 22</v>
      </c>
      <c r="G778" t="str">
        <f t="shared" si="12"/>
        <v>cam01</v>
      </c>
      <c r="J778" s="4" t="s">
        <v>2941</v>
      </c>
      <c r="K778" s="4" t="s">
        <v>30</v>
      </c>
      <c r="L778" s="12">
        <f>_xlfn.MAXIFS(data[GƏLİR],data[id_customer],'4.Endirim2'!B778)</f>
        <v>22</v>
      </c>
    </row>
    <row r="779" spans="2:12" x14ac:dyDescent="0.25">
      <c r="B779" s="18" t="s">
        <v>3157</v>
      </c>
      <c r="C779" s="1">
        <f>VLOOKUP('4.Endirim2'!B779,'4.Endirim'!$E$3:$M$1948,6,FALSE)</f>
        <v>44806</v>
      </c>
      <c r="D779">
        <f>VLOOKUP('4.Endirim2'!B779,'4.Endirim'!$E$3:$M$1948,7,FALSE)</f>
        <v>25</v>
      </c>
      <c r="E779">
        <f>VLOOKUP('4.Endirim2'!B779,'4.Endirim'!$E$3:$M$1948,8,FALSE)</f>
        <v>25</v>
      </c>
      <c r="F779" t="str">
        <f>IF(E779&gt;=D779,"endirim yoxdur","Endirim" &amp;" "&amp; VLOOKUP('4.Endirim2'!B779,'4.Endirim'!$E$4:$M$1948,7,FALSE))</f>
        <v>endirim yoxdur</v>
      </c>
      <c r="G779" t="str">
        <f t="shared" si="12"/>
        <v>cam13</v>
      </c>
      <c r="J779" s="4" t="s">
        <v>2981</v>
      </c>
      <c r="K779" s="4" t="s">
        <v>30</v>
      </c>
      <c r="L779" s="12">
        <f>_xlfn.MAXIFS(data[GƏLİR],data[id_customer],'4.Endirim2'!B779)</f>
        <v>25</v>
      </c>
    </row>
    <row r="780" spans="2:12" x14ac:dyDescent="0.25">
      <c r="B780" s="17" t="s">
        <v>3161</v>
      </c>
      <c r="C780" s="1">
        <f>VLOOKUP('4.Endirim2'!B780,'4.Endirim'!$E$3:$M$1948,6,FALSE)</f>
        <v>44921</v>
      </c>
      <c r="D780">
        <f>VLOOKUP('4.Endirim2'!B780,'4.Endirim'!$E$3:$M$1948,7,FALSE)</f>
        <v>66</v>
      </c>
      <c r="E780">
        <f>VLOOKUP('4.Endirim2'!B780,'4.Endirim'!$E$3:$M$1948,8,FALSE)</f>
        <v>22</v>
      </c>
      <c r="F780" t="str">
        <f>IF(E780&gt;=D780,"endirim yoxdur","Endirim" &amp;" "&amp; VLOOKUP('4.Endirim2'!B780,'4.Endirim'!$E$4:$M$1948,7,FALSE))</f>
        <v>Endirim 66</v>
      </c>
      <c r="G780" t="str">
        <f t="shared" si="12"/>
        <v>cam10</v>
      </c>
      <c r="J780" s="4" t="s">
        <v>3013</v>
      </c>
      <c r="K780" s="4" t="s">
        <v>30</v>
      </c>
      <c r="L780" s="12">
        <f>_xlfn.MAXIFS(data[GƏLİR],data[id_customer],'4.Endirim2'!B780)</f>
        <v>66</v>
      </c>
    </row>
    <row r="781" spans="2:12" x14ac:dyDescent="0.25">
      <c r="B781" s="18" t="s">
        <v>3165</v>
      </c>
      <c r="C781" s="1">
        <f>VLOOKUP('4.Endirim2'!B781,'4.Endirim'!$E$3:$M$1948,6,FALSE)</f>
        <v>44943</v>
      </c>
      <c r="D781">
        <f>VLOOKUP('4.Endirim2'!B781,'4.Endirim'!$E$3:$M$1948,7,FALSE)</f>
        <v>25</v>
      </c>
      <c r="E781">
        <f>VLOOKUP('4.Endirim2'!B781,'4.Endirim'!$E$3:$M$1948,8,FALSE)</f>
        <v>25</v>
      </c>
      <c r="F781" t="str">
        <f>IF(E781&gt;=D781,"endirim yoxdur","Endirim" &amp;" "&amp; VLOOKUP('4.Endirim2'!B781,'4.Endirim'!$E$4:$M$1948,7,FALSE))</f>
        <v>endirim yoxdur</v>
      </c>
      <c r="G781" t="str">
        <f t="shared" si="12"/>
        <v>cam07</v>
      </c>
      <c r="J781" s="4" t="s">
        <v>3025</v>
      </c>
      <c r="K781" s="4" t="s">
        <v>30</v>
      </c>
      <c r="L781" s="12">
        <f>_xlfn.MAXIFS(data[GƏLİR],data[id_customer],'4.Endirim2'!B781)</f>
        <v>25</v>
      </c>
    </row>
    <row r="782" spans="2:12" x14ac:dyDescent="0.25">
      <c r="B782" s="17" t="s">
        <v>3169</v>
      </c>
      <c r="C782" s="1">
        <f>VLOOKUP('4.Endirim2'!B782,'4.Endirim'!$E$3:$M$1948,6,FALSE)</f>
        <v>44971</v>
      </c>
      <c r="D782">
        <f>VLOOKUP('4.Endirim2'!B782,'4.Endirim'!$E$3:$M$1948,7,FALSE)</f>
        <v>28</v>
      </c>
      <c r="E782">
        <f>VLOOKUP('4.Endirim2'!B782,'4.Endirim'!$E$3:$M$1948,8,FALSE)</f>
        <v>14</v>
      </c>
      <c r="F782" t="str">
        <f>IF(E782&gt;=D782,"endirim yoxdur","Endirim" &amp;" "&amp; VLOOKUP('4.Endirim2'!B782,'4.Endirim'!$E$4:$M$1948,7,FALSE))</f>
        <v>Endirim 28</v>
      </c>
      <c r="G782" t="str">
        <f t="shared" si="12"/>
        <v>cam14</v>
      </c>
      <c r="J782" s="4" t="s">
        <v>3053</v>
      </c>
      <c r="K782" s="4" t="s">
        <v>30</v>
      </c>
      <c r="L782" s="12">
        <f>_xlfn.MAXIFS(data[GƏLİR],data[id_customer],'4.Endirim2'!B782)</f>
        <v>28</v>
      </c>
    </row>
    <row r="783" spans="2:12" x14ac:dyDescent="0.25">
      <c r="B783" s="18" t="s">
        <v>3173</v>
      </c>
      <c r="C783" s="1">
        <f>VLOOKUP('4.Endirim2'!B783,'4.Endirim'!$E$3:$M$1948,6,FALSE)</f>
        <v>44940</v>
      </c>
      <c r="D783">
        <f>VLOOKUP('4.Endirim2'!B783,'4.Endirim'!$E$3:$M$1948,7,FALSE)</f>
        <v>62</v>
      </c>
      <c r="E783">
        <f>VLOOKUP('4.Endirim2'!B783,'4.Endirim'!$E$3:$M$1948,8,FALSE)</f>
        <v>25</v>
      </c>
      <c r="F783" t="str">
        <f>IF(E783&gt;=D783,"endirim yoxdur","Endirim" &amp;" "&amp; VLOOKUP('4.Endirim2'!B783,'4.Endirim'!$E$4:$M$1948,7,FALSE))</f>
        <v>Endirim 62</v>
      </c>
      <c r="G783" t="str">
        <f t="shared" si="12"/>
        <v>cam13</v>
      </c>
      <c r="J783" s="4" t="s">
        <v>3077</v>
      </c>
      <c r="K783" s="4" t="s">
        <v>30</v>
      </c>
      <c r="L783" s="12">
        <f>_xlfn.MAXIFS(data[GƏLİR],data[id_customer],'4.Endirim2'!B783)</f>
        <v>62</v>
      </c>
    </row>
    <row r="784" spans="2:12" x14ac:dyDescent="0.25">
      <c r="B784" s="17" t="s">
        <v>3177</v>
      </c>
      <c r="C784" s="1">
        <f>VLOOKUP('4.Endirim2'!B784,'4.Endirim'!$E$3:$M$1948,6,FALSE)</f>
        <v>45038</v>
      </c>
      <c r="D784">
        <f>VLOOKUP('4.Endirim2'!B784,'4.Endirim'!$E$3:$M$1948,7,FALSE)</f>
        <v>29</v>
      </c>
      <c r="E784">
        <f>VLOOKUP('4.Endirim2'!B784,'4.Endirim'!$E$3:$M$1948,8,FALSE)</f>
        <v>25</v>
      </c>
      <c r="F784" t="str">
        <f>IF(E784&gt;=D784,"endirim yoxdur","Endirim" &amp;" "&amp; VLOOKUP('4.Endirim2'!B784,'4.Endirim'!$E$4:$M$1948,7,FALSE))</f>
        <v>Endirim 29</v>
      </c>
      <c r="G784" t="str">
        <f t="shared" si="12"/>
        <v>cam17</v>
      </c>
      <c r="J784" s="4" t="s">
        <v>3081</v>
      </c>
      <c r="K784" s="4" t="s">
        <v>30</v>
      </c>
      <c r="L784" s="12">
        <f>_xlfn.MAXIFS(data[GƏLİR],data[id_customer],'4.Endirim2'!B784)</f>
        <v>29</v>
      </c>
    </row>
    <row r="785" spans="2:12" x14ac:dyDescent="0.25">
      <c r="B785" s="17" t="s">
        <v>3181</v>
      </c>
      <c r="C785" s="1">
        <f>VLOOKUP('4.Endirim2'!B785,'4.Endirim'!$E$3:$M$1948,6,FALSE)</f>
        <v>44717</v>
      </c>
      <c r="D785">
        <f>VLOOKUP('4.Endirim2'!B785,'4.Endirim'!$E$3:$M$1948,7,FALSE)</f>
        <v>13</v>
      </c>
      <c r="E785">
        <f>VLOOKUP('4.Endirim2'!B785,'4.Endirim'!$E$3:$M$1948,8,FALSE)</f>
        <v>13</v>
      </c>
      <c r="F785" t="str">
        <f>IF(E785&gt;=D785,"endirim yoxdur","Endirim" &amp;" "&amp; VLOOKUP('4.Endirim2'!B785,'4.Endirim'!$E$4:$M$1948,7,FALSE))</f>
        <v>endirim yoxdur</v>
      </c>
      <c r="G785" t="str">
        <f t="shared" si="12"/>
        <v>cam06</v>
      </c>
      <c r="J785" s="4" t="s">
        <v>3089</v>
      </c>
      <c r="K785" s="4" t="s">
        <v>30</v>
      </c>
      <c r="L785" s="12">
        <f>_xlfn.MAXIFS(data[GƏLİR],data[id_customer],'4.Endirim2'!B785)</f>
        <v>13</v>
      </c>
    </row>
    <row r="786" spans="2:12" x14ac:dyDescent="0.25">
      <c r="B786" s="17" t="s">
        <v>3185</v>
      </c>
      <c r="C786" s="1">
        <f>VLOOKUP('4.Endirim2'!B786,'4.Endirim'!$E$3:$M$1948,6,FALSE)</f>
        <v>44844</v>
      </c>
      <c r="D786">
        <f>VLOOKUP('4.Endirim2'!B786,'4.Endirim'!$E$3:$M$1948,7,FALSE)</f>
        <v>29</v>
      </c>
      <c r="E786">
        <f>VLOOKUP('4.Endirim2'!B786,'4.Endirim'!$E$3:$M$1948,8,FALSE)</f>
        <v>29</v>
      </c>
      <c r="F786" t="str">
        <f>IF(E786&gt;=D786,"endirim yoxdur","Endirim" &amp;" "&amp; VLOOKUP('4.Endirim2'!B786,'4.Endirim'!$E$4:$M$1948,7,FALSE))</f>
        <v>endirim yoxdur</v>
      </c>
      <c r="G786" t="str">
        <f t="shared" si="12"/>
        <v>cam17</v>
      </c>
      <c r="J786" s="4" t="s">
        <v>3121</v>
      </c>
      <c r="K786" s="4" t="s">
        <v>30</v>
      </c>
      <c r="L786" s="12">
        <f>_xlfn.MAXIFS(data[GƏLİR],data[id_customer],'4.Endirim2'!B786)</f>
        <v>29</v>
      </c>
    </row>
    <row r="787" spans="2:12" x14ac:dyDescent="0.25">
      <c r="B787" s="17" t="s">
        <v>3189</v>
      </c>
      <c r="C787" s="1">
        <f>VLOOKUP('4.Endirim2'!B787,'4.Endirim'!$E$3:$M$1948,6,FALSE)</f>
        <v>44849</v>
      </c>
      <c r="D787">
        <f>VLOOKUP('4.Endirim2'!B787,'4.Endirim'!$E$3:$M$1948,7,FALSE)</f>
        <v>27</v>
      </c>
      <c r="E787">
        <f>VLOOKUP('4.Endirim2'!B787,'4.Endirim'!$E$3:$M$1948,8,FALSE)</f>
        <v>26</v>
      </c>
      <c r="F787" t="str">
        <f>IF(E787&gt;=D787,"endirim yoxdur","Endirim" &amp;" "&amp; VLOOKUP('4.Endirim2'!B787,'4.Endirim'!$E$4:$M$1948,7,FALSE))</f>
        <v>Endirim 27</v>
      </c>
      <c r="G787" t="str">
        <f t="shared" si="12"/>
        <v>cam08</v>
      </c>
      <c r="J787" s="4" t="s">
        <v>3129</v>
      </c>
      <c r="K787" s="4" t="s">
        <v>30</v>
      </c>
      <c r="L787" s="12">
        <f>_xlfn.MAXIFS(data[GƏLİR],data[id_customer],'4.Endirim2'!B787)</f>
        <v>27</v>
      </c>
    </row>
    <row r="788" spans="2:12" x14ac:dyDescent="0.25">
      <c r="B788" s="17" t="s">
        <v>3193</v>
      </c>
      <c r="C788" s="1">
        <f>VLOOKUP('4.Endirim2'!B788,'4.Endirim'!$E$3:$M$1948,6,FALSE)</f>
        <v>44989</v>
      </c>
      <c r="D788">
        <f>VLOOKUP('4.Endirim2'!B788,'4.Endirim'!$E$3:$M$1948,7,FALSE)</f>
        <v>29</v>
      </c>
      <c r="E788">
        <f>VLOOKUP('4.Endirim2'!B788,'4.Endirim'!$E$3:$M$1948,8,FALSE)</f>
        <v>29</v>
      </c>
      <c r="F788" t="str">
        <f>IF(E788&gt;=D788,"endirim yoxdur","Endirim" &amp;" "&amp; VLOOKUP('4.Endirim2'!B788,'4.Endirim'!$E$4:$M$1948,7,FALSE))</f>
        <v>endirim yoxdur</v>
      </c>
      <c r="G788" t="str">
        <f t="shared" si="12"/>
        <v>cam17</v>
      </c>
      <c r="J788" s="4" t="s">
        <v>3169</v>
      </c>
      <c r="K788" s="4" t="s">
        <v>30</v>
      </c>
      <c r="L788" s="12">
        <f>_xlfn.MAXIFS(data[GƏLİR],data[id_customer],'4.Endirim2'!B788)</f>
        <v>29</v>
      </c>
    </row>
    <row r="789" spans="2:12" x14ac:dyDescent="0.25">
      <c r="B789" s="18" t="s">
        <v>3197</v>
      </c>
      <c r="C789" s="1">
        <f>VLOOKUP('4.Endirim2'!B789,'4.Endirim'!$E$3:$M$1948,6,FALSE)</f>
        <v>44927</v>
      </c>
      <c r="D789">
        <f>VLOOKUP('4.Endirim2'!B789,'4.Endirim'!$E$3:$M$1948,7,FALSE)</f>
        <v>22</v>
      </c>
      <c r="E789">
        <f>VLOOKUP('4.Endirim2'!B789,'4.Endirim'!$E$3:$M$1948,8,FALSE)</f>
        <v>22</v>
      </c>
      <c r="F789" t="str">
        <f>IF(E789&gt;=D789,"endirim yoxdur","Endirim" &amp;" "&amp; VLOOKUP('4.Endirim2'!B789,'4.Endirim'!$E$4:$M$1948,7,FALSE))</f>
        <v>endirim yoxdur</v>
      </c>
      <c r="G789" t="str">
        <f t="shared" si="12"/>
        <v>cam05</v>
      </c>
      <c r="J789" s="4" t="s">
        <v>3241</v>
      </c>
      <c r="K789" s="4" t="s">
        <v>30</v>
      </c>
      <c r="L789" s="12">
        <f>_xlfn.MAXIFS(data[GƏLİR],data[id_customer],'4.Endirim2'!B789)</f>
        <v>22</v>
      </c>
    </row>
    <row r="790" spans="2:12" x14ac:dyDescent="0.25">
      <c r="B790" s="17" t="s">
        <v>3201</v>
      </c>
      <c r="C790" s="1">
        <f>VLOOKUP('4.Endirim2'!B790,'4.Endirim'!$E$3:$M$1948,6,FALSE)</f>
        <v>44671</v>
      </c>
      <c r="D790">
        <f>VLOOKUP('4.Endirim2'!B790,'4.Endirim'!$E$3:$M$1948,7,FALSE)</f>
        <v>26</v>
      </c>
      <c r="E790">
        <f>VLOOKUP('4.Endirim2'!B790,'4.Endirim'!$E$3:$M$1948,8,FALSE)</f>
        <v>26</v>
      </c>
      <c r="F790" t="str">
        <f>IF(E790&gt;=D790,"endirim yoxdur","Endirim" &amp;" "&amp; VLOOKUP('4.Endirim2'!B790,'4.Endirim'!$E$4:$M$1948,7,FALSE))</f>
        <v>endirim yoxdur</v>
      </c>
      <c r="G790" t="str">
        <f t="shared" si="12"/>
        <v>cam02</v>
      </c>
      <c r="J790" s="4" t="s">
        <v>3273</v>
      </c>
      <c r="K790" s="4" t="s">
        <v>30</v>
      </c>
      <c r="L790" s="12">
        <f>_xlfn.MAXIFS(data[GƏLİR],data[id_customer],'4.Endirim2'!B790)</f>
        <v>26</v>
      </c>
    </row>
    <row r="791" spans="2:12" x14ac:dyDescent="0.25">
      <c r="B791" s="17" t="s">
        <v>3205</v>
      </c>
      <c r="C791" s="1">
        <f>VLOOKUP('4.Endirim2'!B791,'4.Endirim'!$E$3:$M$1948,6,FALSE)</f>
        <v>44697</v>
      </c>
      <c r="D791">
        <f>VLOOKUP('4.Endirim2'!B791,'4.Endirim'!$E$3:$M$1948,7,FALSE)</f>
        <v>25</v>
      </c>
      <c r="E791">
        <f>VLOOKUP('4.Endirim2'!B791,'4.Endirim'!$E$3:$M$1948,8,FALSE)</f>
        <v>13</v>
      </c>
      <c r="F791" t="str">
        <f>IF(E791&gt;=D791,"endirim yoxdur","Endirim" &amp;" "&amp; VLOOKUP('4.Endirim2'!B791,'4.Endirim'!$E$4:$M$1948,7,FALSE))</f>
        <v>Endirim 25</v>
      </c>
      <c r="G791" t="str">
        <f t="shared" si="12"/>
        <v>cam13</v>
      </c>
      <c r="J791" s="4" t="s">
        <v>3293</v>
      </c>
      <c r="K791" s="4" t="s">
        <v>30</v>
      </c>
      <c r="L791" s="12">
        <f>_xlfn.MAXIFS(data[GƏLİR],data[id_customer],'4.Endirim2'!B791)</f>
        <v>25</v>
      </c>
    </row>
    <row r="792" spans="2:12" x14ac:dyDescent="0.25">
      <c r="B792" s="18" t="s">
        <v>3209</v>
      </c>
      <c r="C792" s="1">
        <f>VLOOKUP('4.Endirim2'!B792,'4.Endirim'!$E$3:$M$1948,6,FALSE)</f>
        <v>44881</v>
      </c>
      <c r="D792">
        <f>VLOOKUP('4.Endirim2'!B792,'4.Endirim'!$E$3:$M$1948,7,FALSE)</f>
        <v>29</v>
      </c>
      <c r="E792">
        <f>VLOOKUP('4.Endirim2'!B792,'4.Endirim'!$E$3:$M$1948,8,FALSE)</f>
        <v>29</v>
      </c>
      <c r="F792" t="str">
        <f>IF(E792&gt;=D792,"endirim yoxdur","Endirim" &amp;" "&amp; VLOOKUP('4.Endirim2'!B792,'4.Endirim'!$E$4:$M$1948,7,FALSE))</f>
        <v>endirim yoxdur</v>
      </c>
      <c r="G792" t="str">
        <f t="shared" si="12"/>
        <v>cam17</v>
      </c>
      <c r="J792" s="4" t="s">
        <v>3305</v>
      </c>
      <c r="K792" s="4" t="s">
        <v>30</v>
      </c>
      <c r="L792" s="12">
        <f>_xlfn.MAXIFS(data[GƏLİR],data[id_customer],'4.Endirim2'!B792)</f>
        <v>29</v>
      </c>
    </row>
    <row r="793" spans="2:12" x14ac:dyDescent="0.25">
      <c r="B793" s="17" t="s">
        <v>3213</v>
      </c>
      <c r="C793" s="1">
        <f>VLOOKUP('4.Endirim2'!B793,'4.Endirim'!$E$3:$M$1948,6,FALSE)</f>
        <v>45035</v>
      </c>
      <c r="D793">
        <f>VLOOKUP('4.Endirim2'!B793,'4.Endirim'!$E$3:$M$1948,7,FALSE)</f>
        <v>75</v>
      </c>
      <c r="E793">
        <f>VLOOKUP('4.Endirim2'!B793,'4.Endirim'!$E$3:$M$1948,8,FALSE)</f>
        <v>62</v>
      </c>
      <c r="F793" t="str">
        <f>IF(E793&gt;=D793,"endirim yoxdur","Endirim" &amp;" "&amp; VLOOKUP('4.Endirim2'!B793,'4.Endirim'!$E$4:$M$1948,7,FALSE))</f>
        <v>Endirim 75</v>
      </c>
      <c r="G793" t="str">
        <f t="shared" si="12"/>
        <v>cam03</v>
      </c>
      <c r="J793" s="4" t="s">
        <v>3421</v>
      </c>
      <c r="K793" s="4" t="s">
        <v>30</v>
      </c>
      <c r="L793" s="12">
        <f>_xlfn.MAXIFS(data[GƏLİR],data[id_customer],'4.Endirim2'!B793)</f>
        <v>75</v>
      </c>
    </row>
    <row r="794" spans="2:12" x14ac:dyDescent="0.25">
      <c r="B794" s="17" t="s">
        <v>3217</v>
      </c>
      <c r="C794" s="1">
        <f>VLOOKUP('4.Endirim2'!B794,'4.Endirim'!$E$3:$M$1948,6,FALSE)</f>
        <v>45018</v>
      </c>
      <c r="D794">
        <f>VLOOKUP('4.Endirim2'!B794,'4.Endirim'!$E$3:$M$1948,7,FALSE)</f>
        <v>62</v>
      </c>
      <c r="E794">
        <f>VLOOKUP('4.Endirim2'!B794,'4.Endirim'!$E$3:$M$1948,8,FALSE)</f>
        <v>16</v>
      </c>
      <c r="F794" t="str">
        <f>IF(E794&gt;=D794,"endirim yoxdur","Endirim" &amp;" "&amp; VLOOKUP('4.Endirim2'!B794,'4.Endirim'!$E$4:$M$1948,7,FALSE))</f>
        <v>Endirim 62</v>
      </c>
      <c r="G794" t="str">
        <f t="shared" si="12"/>
        <v>cam16</v>
      </c>
      <c r="J794" s="4" t="s">
        <v>3437</v>
      </c>
      <c r="K794" s="4" t="s">
        <v>30</v>
      </c>
      <c r="L794" s="12">
        <f>_xlfn.MAXIFS(data[GƏLİR],data[id_customer],'4.Endirim2'!B794)</f>
        <v>62</v>
      </c>
    </row>
    <row r="795" spans="2:12" x14ac:dyDescent="0.25">
      <c r="B795" s="17" t="s">
        <v>3221</v>
      </c>
      <c r="C795" s="1">
        <f>VLOOKUP('4.Endirim2'!B795,'4.Endirim'!$E$3:$M$1948,6,FALSE)</f>
        <v>44930</v>
      </c>
      <c r="D795">
        <f>VLOOKUP('4.Endirim2'!B795,'4.Endirim'!$E$3:$M$1948,7,FALSE)</f>
        <v>62</v>
      </c>
      <c r="E795">
        <f>VLOOKUP('4.Endirim2'!B795,'4.Endirim'!$E$3:$M$1948,8,FALSE)</f>
        <v>62</v>
      </c>
      <c r="F795" t="str">
        <f>IF(E795&gt;=D795,"endirim yoxdur","Endirim" &amp;" "&amp; VLOOKUP('4.Endirim2'!B795,'4.Endirim'!$E$4:$M$1948,7,FALSE))</f>
        <v>endirim yoxdur</v>
      </c>
      <c r="G795" t="str">
        <f t="shared" si="12"/>
        <v>cam03</v>
      </c>
      <c r="J795" s="4" t="s">
        <v>3481</v>
      </c>
      <c r="K795" s="4" t="s">
        <v>30</v>
      </c>
      <c r="L795" s="12">
        <f>_xlfn.MAXIFS(data[GƏLİR],data[id_customer],'4.Endirim2'!B795)</f>
        <v>62</v>
      </c>
    </row>
    <row r="796" spans="2:12" x14ac:dyDescent="0.25">
      <c r="B796" s="18" t="s">
        <v>3225</v>
      </c>
      <c r="C796" s="1">
        <f>VLOOKUP('4.Endirim2'!B796,'4.Endirim'!$E$3:$M$1948,6,FALSE)</f>
        <v>45007</v>
      </c>
      <c r="D796">
        <f>VLOOKUP('4.Endirim2'!B796,'4.Endirim'!$E$3:$M$1948,7,FALSE)</f>
        <v>25</v>
      </c>
      <c r="E796">
        <f>VLOOKUP('4.Endirim2'!B796,'4.Endirim'!$E$3:$M$1948,8,FALSE)</f>
        <v>25</v>
      </c>
      <c r="F796" t="str">
        <f>IF(E796&gt;=D796,"endirim yoxdur","Endirim" &amp;" "&amp; VLOOKUP('4.Endirim2'!B796,'4.Endirim'!$E$4:$M$1948,7,FALSE))</f>
        <v>endirim yoxdur</v>
      </c>
      <c r="G796" t="str">
        <f t="shared" si="12"/>
        <v>cam07</v>
      </c>
      <c r="J796" s="4" t="s">
        <v>3537</v>
      </c>
      <c r="K796" s="4" t="s">
        <v>30</v>
      </c>
      <c r="L796" s="12">
        <f>_xlfn.MAXIFS(data[GƏLİR],data[id_customer],'4.Endirim2'!B796)</f>
        <v>25</v>
      </c>
    </row>
    <row r="797" spans="2:12" x14ac:dyDescent="0.25">
      <c r="B797" s="18" t="s">
        <v>3229</v>
      </c>
      <c r="C797" s="1">
        <f>VLOOKUP('4.Endirim2'!B797,'4.Endirim'!$E$3:$M$1948,6,FALSE)</f>
        <v>44688</v>
      </c>
      <c r="D797">
        <f>VLOOKUP('4.Endirim2'!B797,'4.Endirim'!$E$3:$M$1948,7,FALSE)</f>
        <v>75</v>
      </c>
      <c r="E797">
        <f>VLOOKUP('4.Endirim2'!B797,'4.Endirim'!$E$3:$M$1948,8,FALSE)</f>
        <v>26</v>
      </c>
      <c r="F797" t="str">
        <f>IF(E797&gt;=D797,"endirim yoxdur","Endirim" &amp;" "&amp; VLOOKUP('4.Endirim2'!B797,'4.Endirim'!$E$4:$M$1948,7,FALSE))</f>
        <v>Endirim 75</v>
      </c>
      <c r="G797" t="str">
        <f t="shared" si="12"/>
        <v>cam02</v>
      </c>
      <c r="J797" s="4" t="s">
        <v>3569</v>
      </c>
      <c r="K797" s="4" t="s">
        <v>30</v>
      </c>
      <c r="L797" s="12">
        <f>_xlfn.MAXIFS(data[GƏLİR],data[id_customer],'4.Endirim2'!B797)</f>
        <v>75</v>
      </c>
    </row>
    <row r="798" spans="2:12" x14ac:dyDescent="0.25">
      <c r="B798" s="18" t="s">
        <v>3233</v>
      </c>
      <c r="C798" s="1">
        <f>VLOOKUP('4.Endirim2'!B798,'4.Endirim'!$E$3:$M$1948,6,FALSE)</f>
        <v>44949</v>
      </c>
      <c r="D798">
        <f>VLOOKUP('4.Endirim2'!B798,'4.Endirim'!$E$3:$M$1948,7,FALSE)</f>
        <v>65</v>
      </c>
      <c r="E798">
        <f>VLOOKUP('4.Endirim2'!B798,'4.Endirim'!$E$3:$M$1948,8,FALSE)</f>
        <v>25</v>
      </c>
      <c r="F798" t="str">
        <f>IF(E798&gt;=D798,"endirim yoxdur","Endirim" &amp;" "&amp; VLOOKUP('4.Endirim2'!B798,'4.Endirim'!$E$4:$M$1948,7,FALSE))</f>
        <v>Endirim 65</v>
      </c>
      <c r="G798" t="str">
        <f t="shared" si="12"/>
        <v>cam07</v>
      </c>
      <c r="J798" s="4" t="s">
        <v>3581</v>
      </c>
      <c r="K798" s="4" t="s">
        <v>30</v>
      </c>
      <c r="L798" s="12">
        <f>_xlfn.MAXIFS(data[GƏLİR],data[id_customer],'4.Endirim2'!B798)</f>
        <v>65</v>
      </c>
    </row>
    <row r="799" spans="2:12" x14ac:dyDescent="0.25">
      <c r="B799" s="18" t="s">
        <v>3237</v>
      </c>
      <c r="C799" s="1">
        <f>VLOOKUP('4.Endirim2'!B799,'4.Endirim'!$E$3:$M$1948,6,FALSE)</f>
        <v>44825</v>
      </c>
      <c r="D799">
        <f>VLOOKUP('4.Endirim2'!B799,'4.Endirim'!$E$3:$M$1948,7,FALSE)</f>
        <v>22</v>
      </c>
      <c r="E799">
        <f>VLOOKUP('4.Endirim2'!B799,'4.Endirim'!$E$3:$M$1948,8,FALSE)</f>
        <v>22</v>
      </c>
      <c r="F799" t="str">
        <f>IF(E799&gt;=D799,"endirim yoxdur","Endirim" &amp;" "&amp; VLOOKUP('4.Endirim2'!B799,'4.Endirim'!$E$4:$M$1948,7,FALSE))</f>
        <v>endirim yoxdur</v>
      </c>
      <c r="G799" t="str">
        <f t="shared" si="12"/>
        <v>cam05</v>
      </c>
      <c r="J799" s="4" t="s">
        <v>3645</v>
      </c>
      <c r="K799" s="4" t="s">
        <v>30</v>
      </c>
      <c r="L799" s="12">
        <f>_xlfn.MAXIFS(data[GƏLİR],data[id_customer],'4.Endirim2'!B799)</f>
        <v>22</v>
      </c>
    </row>
    <row r="800" spans="2:12" x14ac:dyDescent="0.25">
      <c r="B800" s="17" t="s">
        <v>3241</v>
      </c>
      <c r="C800" s="1">
        <f>VLOOKUP('4.Endirim2'!B800,'4.Endirim'!$E$3:$M$1948,6,FALSE)</f>
        <v>44725</v>
      </c>
      <c r="D800">
        <f>VLOOKUP('4.Endirim2'!B800,'4.Endirim'!$E$3:$M$1948,7,FALSE)</f>
        <v>28</v>
      </c>
      <c r="E800">
        <f>VLOOKUP('4.Endirim2'!B800,'4.Endirim'!$E$3:$M$1948,8,FALSE)</f>
        <v>28</v>
      </c>
      <c r="F800" t="str">
        <f>IF(E800&gt;=D800,"endirim yoxdur","Endirim" &amp;" "&amp; VLOOKUP('4.Endirim2'!B800,'4.Endirim'!$E$4:$M$1948,7,FALSE))</f>
        <v>endirim yoxdur</v>
      </c>
      <c r="G800" t="str">
        <f t="shared" si="12"/>
        <v>cam06</v>
      </c>
      <c r="J800" s="4" t="s">
        <v>3677</v>
      </c>
      <c r="K800" s="4" t="s">
        <v>30</v>
      </c>
      <c r="L800" s="12">
        <f>_xlfn.MAXIFS(data[GƏLİR],data[id_customer],'4.Endirim2'!B800)</f>
        <v>28</v>
      </c>
    </row>
    <row r="801" spans="2:12" x14ac:dyDescent="0.25">
      <c r="B801" s="17" t="s">
        <v>3245</v>
      </c>
      <c r="C801" s="1">
        <f>VLOOKUP('4.Endirim2'!B801,'4.Endirim'!$E$3:$M$1948,6,FALSE)</f>
        <v>45022</v>
      </c>
      <c r="D801">
        <f>VLOOKUP('4.Endirim2'!B801,'4.Endirim'!$E$3:$M$1948,7,FALSE)</f>
        <v>14</v>
      </c>
      <c r="E801">
        <f>VLOOKUP('4.Endirim2'!B801,'4.Endirim'!$E$3:$M$1948,8,FALSE)</f>
        <v>14</v>
      </c>
      <c r="F801" t="str">
        <f>IF(E801&gt;=D801,"endirim yoxdur","Endirim" &amp;" "&amp; VLOOKUP('4.Endirim2'!B801,'4.Endirim'!$E$4:$M$1948,7,FALSE))</f>
        <v>endirim yoxdur</v>
      </c>
      <c r="G801" t="str">
        <f t="shared" si="12"/>
        <v>cam01</v>
      </c>
      <c r="J801" s="4" t="s">
        <v>3777</v>
      </c>
      <c r="K801" s="4" t="s">
        <v>30</v>
      </c>
      <c r="L801" s="12">
        <f>_xlfn.MAXIFS(data[GƏLİR],data[id_customer],'4.Endirim2'!B801)</f>
        <v>14</v>
      </c>
    </row>
    <row r="802" spans="2:12" x14ac:dyDescent="0.25">
      <c r="B802" s="18" t="s">
        <v>3249</v>
      </c>
      <c r="C802" s="1">
        <f>VLOOKUP('4.Endirim2'!B802,'4.Endirim'!$E$3:$M$1948,6,FALSE)</f>
        <v>44896</v>
      </c>
      <c r="D802">
        <f>VLOOKUP('4.Endirim2'!B802,'4.Endirim'!$E$3:$M$1948,7,FALSE)</f>
        <v>13</v>
      </c>
      <c r="E802">
        <f>VLOOKUP('4.Endirim2'!B802,'4.Endirim'!$E$3:$M$1948,8,FALSE)</f>
        <v>13</v>
      </c>
      <c r="F802" t="str">
        <f>IF(E802&gt;=D802,"endirim yoxdur","Endirim" &amp;" "&amp; VLOOKUP('4.Endirim2'!B802,'4.Endirim'!$E$4:$M$1948,7,FALSE))</f>
        <v>endirim yoxdur</v>
      </c>
      <c r="G802" t="str">
        <f t="shared" si="12"/>
        <v>cam01</v>
      </c>
      <c r="J802" s="4" t="s">
        <v>3817</v>
      </c>
      <c r="K802" s="4" t="s">
        <v>30</v>
      </c>
      <c r="L802" s="12">
        <f>_xlfn.MAXIFS(data[GƏLİR],data[id_customer],'4.Endirim2'!B802)</f>
        <v>13</v>
      </c>
    </row>
    <row r="803" spans="2:12" x14ac:dyDescent="0.25">
      <c r="B803" s="18" t="s">
        <v>3253</v>
      </c>
      <c r="C803" s="1">
        <f>VLOOKUP('4.Endirim2'!B803,'4.Endirim'!$E$3:$M$1948,6,FALSE)</f>
        <v>44821</v>
      </c>
      <c r="D803">
        <f>VLOOKUP('4.Endirim2'!B803,'4.Endirim'!$E$3:$M$1948,7,FALSE)</f>
        <v>75</v>
      </c>
      <c r="E803">
        <f>VLOOKUP('4.Endirim2'!B803,'4.Endirim'!$E$3:$M$1948,8,FALSE)</f>
        <v>75</v>
      </c>
      <c r="F803" t="str">
        <f>IF(E803&gt;=D803,"endirim yoxdur","Endirim" &amp;" "&amp; VLOOKUP('4.Endirim2'!B803,'4.Endirim'!$E$4:$M$1948,7,FALSE))</f>
        <v>endirim yoxdur</v>
      </c>
      <c r="G803" t="str">
        <f t="shared" si="12"/>
        <v>cam12</v>
      </c>
      <c r="J803" s="4" t="s">
        <v>3849</v>
      </c>
      <c r="K803" s="4" t="s">
        <v>30</v>
      </c>
      <c r="L803" s="12">
        <f>_xlfn.MAXIFS(data[GƏLİR],data[id_customer],'4.Endirim2'!B803)</f>
        <v>75</v>
      </c>
    </row>
    <row r="804" spans="2:12" x14ac:dyDescent="0.25">
      <c r="B804" s="17" t="s">
        <v>3257</v>
      </c>
      <c r="C804" s="1">
        <f>VLOOKUP('4.Endirim2'!B804,'4.Endirim'!$E$3:$M$1948,6,FALSE)</f>
        <v>44834</v>
      </c>
      <c r="D804">
        <f>VLOOKUP('4.Endirim2'!B804,'4.Endirim'!$E$3:$M$1948,7,FALSE)</f>
        <v>62</v>
      </c>
      <c r="E804">
        <f>VLOOKUP('4.Endirim2'!B804,'4.Endirim'!$E$3:$M$1948,8,FALSE)</f>
        <v>62</v>
      </c>
      <c r="F804" t="str">
        <f>IF(E804&gt;=D804,"endirim yoxdur","Endirim" &amp;" "&amp; VLOOKUP('4.Endirim2'!B804,'4.Endirim'!$E$4:$M$1948,7,FALSE))</f>
        <v>endirim yoxdur</v>
      </c>
      <c r="G804" t="str">
        <f t="shared" si="12"/>
        <v>cam03</v>
      </c>
      <c r="J804" s="4" t="s">
        <v>3873</v>
      </c>
      <c r="K804" s="4" t="s">
        <v>30</v>
      </c>
      <c r="L804" s="12">
        <f>_xlfn.MAXIFS(data[GƏLİR],data[id_customer],'4.Endirim2'!B804)</f>
        <v>62</v>
      </c>
    </row>
    <row r="805" spans="2:12" x14ac:dyDescent="0.25">
      <c r="B805" s="17" t="s">
        <v>3261</v>
      </c>
      <c r="C805" s="1">
        <f>VLOOKUP('4.Endirim2'!B805,'4.Endirim'!$E$3:$M$1948,6,FALSE)</f>
        <v>44924</v>
      </c>
      <c r="D805">
        <f>VLOOKUP('4.Endirim2'!B805,'4.Endirim'!$E$3:$M$1948,7,FALSE)</f>
        <v>16</v>
      </c>
      <c r="E805">
        <f>VLOOKUP('4.Endirim2'!B805,'4.Endirim'!$E$3:$M$1948,8,FALSE)</f>
        <v>16</v>
      </c>
      <c r="F805" t="str">
        <f>IF(E805&gt;=D805,"endirim yoxdur","Endirim" &amp;" "&amp; VLOOKUP('4.Endirim2'!B805,'4.Endirim'!$E$4:$M$1948,7,FALSE))</f>
        <v>endirim yoxdur</v>
      </c>
      <c r="G805" t="str">
        <f t="shared" si="12"/>
        <v>cam16</v>
      </c>
      <c r="J805" s="4" t="s">
        <v>3905</v>
      </c>
      <c r="K805" s="4" t="s">
        <v>30</v>
      </c>
      <c r="L805" s="12">
        <f>_xlfn.MAXIFS(data[GƏLİR],data[id_customer],'4.Endirim2'!B805)</f>
        <v>16</v>
      </c>
    </row>
    <row r="806" spans="2:12" x14ac:dyDescent="0.25">
      <c r="B806" s="17" t="s">
        <v>3265</v>
      </c>
      <c r="C806" s="1">
        <f>VLOOKUP('4.Endirim2'!B806,'4.Endirim'!$E$3:$M$1948,6,FALSE)</f>
        <v>44781</v>
      </c>
      <c r="D806">
        <f>VLOOKUP('4.Endirim2'!B806,'4.Endirim'!$E$3:$M$1948,7,FALSE)</f>
        <v>26</v>
      </c>
      <c r="E806">
        <f>VLOOKUP('4.Endirim2'!B806,'4.Endirim'!$E$3:$M$1948,8,FALSE)</f>
        <v>13</v>
      </c>
      <c r="F806" t="str">
        <f>IF(E806&gt;=D806,"endirim yoxdur","Endirim" &amp;" "&amp; VLOOKUP('4.Endirim2'!B806,'4.Endirim'!$E$4:$M$1948,7,FALSE))</f>
        <v>Endirim 26</v>
      </c>
      <c r="G806" t="str">
        <f t="shared" si="12"/>
        <v>cam06</v>
      </c>
      <c r="J806" s="4" t="s">
        <v>3917</v>
      </c>
      <c r="K806" s="4" t="s">
        <v>30</v>
      </c>
      <c r="L806" s="12">
        <f>_xlfn.MAXIFS(data[GƏLİR],data[id_customer],'4.Endirim2'!B806)</f>
        <v>26</v>
      </c>
    </row>
    <row r="807" spans="2:12" x14ac:dyDescent="0.25">
      <c r="B807" s="17" t="s">
        <v>3269</v>
      </c>
      <c r="C807" s="1">
        <f>VLOOKUP('4.Endirim2'!B807,'4.Endirim'!$E$3:$M$1948,6,FALSE)</f>
        <v>44905</v>
      </c>
      <c r="D807">
        <f>VLOOKUP('4.Endirim2'!B807,'4.Endirim'!$E$3:$M$1948,7,FALSE)</f>
        <v>14</v>
      </c>
      <c r="E807">
        <f>VLOOKUP('4.Endirim2'!B807,'4.Endirim'!$E$3:$M$1948,8,FALSE)</f>
        <v>14</v>
      </c>
      <c r="F807" t="str">
        <f>IF(E807&gt;=D807,"endirim yoxdur","Endirim" &amp;" "&amp; VLOOKUP('4.Endirim2'!B807,'4.Endirim'!$E$4:$M$1948,7,FALSE))</f>
        <v>endirim yoxdur</v>
      </c>
      <c r="G807" t="str">
        <f t="shared" si="12"/>
        <v>cam15</v>
      </c>
      <c r="J807" s="4" t="s">
        <v>3921</v>
      </c>
      <c r="K807" s="4" t="s">
        <v>30</v>
      </c>
      <c r="L807" s="12">
        <f>_xlfn.MAXIFS(data[GƏLİR],data[id_customer],'4.Endirim2'!B807)</f>
        <v>14</v>
      </c>
    </row>
    <row r="808" spans="2:12" x14ac:dyDescent="0.25">
      <c r="B808" s="17" t="s">
        <v>3273</v>
      </c>
      <c r="C808" s="1">
        <f>VLOOKUP('4.Endirim2'!B808,'4.Endirim'!$E$3:$M$1948,6,FALSE)</f>
        <v>44877</v>
      </c>
      <c r="D808">
        <f>VLOOKUP('4.Endirim2'!B808,'4.Endirim'!$E$3:$M$1948,7,FALSE)</f>
        <v>28</v>
      </c>
      <c r="E808">
        <f>VLOOKUP('4.Endirim2'!B808,'4.Endirim'!$E$3:$M$1948,8,FALSE)</f>
        <v>28</v>
      </c>
      <c r="F808" t="str">
        <f>IF(E808&gt;=D808,"endirim yoxdur","Endirim" &amp;" "&amp; VLOOKUP('4.Endirim2'!B808,'4.Endirim'!$E$4:$M$1948,7,FALSE))</f>
        <v>endirim yoxdur</v>
      </c>
      <c r="G808" t="str">
        <f t="shared" si="12"/>
        <v>cam14</v>
      </c>
      <c r="J808" s="4" t="s">
        <v>3941</v>
      </c>
      <c r="K808" s="4" t="s">
        <v>30</v>
      </c>
      <c r="L808" s="12">
        <f>_xlfn.MAXIFS(data[GƏLİR],data[id_customer],'4.Endirim2'!B808)</f>
        <v>28</v>
      </c>
    </row>
    <row r="809" spans="2:12" x14ac:dyDescent="0.25">
      <c r="B809" s="17" t="s">
        <v>3281</v>
      </c>
      <c r="C809" s="1">
        <f>VLOOKUP('4.Endirim2'!B809,'4.Endirim'!$E$3:$M$1948,6,FALSE)</f>
        <v>44749</v>
      </c>
      <c r="D809">
        <f>VLOOKUP('4.Endirim2'!B809,'4.Endirim'!$E$3:$M$1948,7,FALSE)</f>
        <v>65</v>
      </c>
      <c r="E809">
        <f>VLOOKUP('4.Endirim2'!B809,'4.Endirim'!$E$3:$M$1948,8,FALSE)</f>
        <v>14</v>
      </c>
      <c r="F809" t="str">
        <f>IF(E809&gt;=D809,"endirim yoxdur","Endirim" &amp;" "&amp; VLOOKUP('4.Endirim2'!B809,'4.Endirim'!$E$4:$M$1948,7,FALSE))</f>
        <v>Endirim 65</v>
      </c>
      <c r="G809" t="str">
        <f t="shared" si="12"/>
        <v>cam15</v>
      </c>
      <c r="J809" s="4" t="s">
        <v>121</v>
      </c>
      <c r="K809" s="4" t="s">
        <v>10</v>
      </c>
      <c r="L809" s="12">
        <f>_xlfn.MAXIFS(data[GƏLİR],data[id_customer],'4.Endirim2'!B809)</f>
        <v>65</v>
      </c>
    </row>
    <row r="810" spans="2:12" x14ac:dyDescent="0.25">
      <c r="B810" s="18" t="s">
        <v>3285</v>
      </c>
      <c r="C810" s="1">
        <f>VLOOKUP('4.Endirim2'!B810,'4.Endirim'!$E$3:$M$1948,6,FALSE)</f>
        <v>44979</v>
      </c>
      <c r="D810">
        <f>VLOOKUP('4.Endirim2'!B810,'4.Endirim'!$E$3:$M$1948,7,FALSE)</f>
        <v>75</v>
      </c>
      <c r="E810">
        <f>VLOOKUP('4.Endirim2'!B810,'4.Endirim'!$E$3:$M$1948,8,FALSE)</f>
        <v>75</v>
      </c>
      <c r="F810" t="str">
        <f>IF(E810&gt;=D810,"endirim yoxdur","Endirim" &amp;" "&amp; VLOOKUP('4.Endirim2'!B810,'4.Endirim'!$E$4:$M$1948,7,FALSE))</f>
        <v>endirim yoxdur</v>
      </c>
      <c r="G810" t="str">
        <f t="shared" si="12"/>
        <v>cam16</v>
      </c>
      <c r="J810" s="4" t="s">
        <v>141</v>
      </c>
      <c r="K810" s="4" t="s">
        <v>10</v>
      </c>
      <c r="L810" s="12">
        <f>_xlfn.MAXIFS(data[GƏLİR],data[id_customer],'4.Endirim2'!B810)</f>
        <v>75</v>
      </c>
    </row>
    <row r="811" spans="2:12" x14ac:dyDescent="0.25">
      <c r="B811" s="17" t="s">
        <v>3289</v>
      </c>
      <c r="C811" s="1">
        <f>VLOOKUP('4.Endirim2'!B811,'4.Endirim'!$E$3:$M$1948,6,FALSE)</f>
        <v>44703</v>
      </c>
      <c r="D811">
        <f>VLOOKUP('4.Endirim2'!B811,'4.Endirim'!$E$3:$M$1948,7,FALSE)</f>
        <v>75</v>
      </c>
      <c r="E811">
        <f>VLOOKUP('4.Endirim2'!B811,'4.Endirim'!$E$3:$M$1948,8,FALSE)</f>
        <v>10</v>
      </c>
      <c r="F811" t="str">
        <f>IF(E811&gt;=D811,"endirim yoxdur","Endirim" &amp;" "&amp; VLOOKUP('4.Endirim2'!B811,'4.Endirim'!$E$4:$M$1948,7,FALSE))</f>
        <v>Endirim 75</v>
      </c>
      <c r="G811" t="str">
        <f t="shared" si="12"/>
        <v>cam01</v>
      </c>
      <c r="J811" s="4" t="s">
        <v>181</v>
      </c>
      <c r="K811" s="4" t="s">
        <v>10</v>
      </c>
      <c r="L811" s="12">
        <f>_xlfn.MAXIFS(data[GƏLİR],data[id_customer],'4.Endirim2'!B811)</f>
        <v>75</v>
      </c>
    </row>
    <row r="812" spans="2:12" x14ac:dyDescent="0.25">
      <c r="B812" s="17" t="s">
        <v>3293</v>
      </c>
      <c r="C812" s="1">
        <f>VLOOKUP('4.Endirim2'!B812,'4.Endirim'!$E$3:$M$1948,6,FALSE)</f>
        <v>44932</v>
      </c>
      <c r="D812">
        <f>VLOOKUP('4.Endirim2'!B812,'4.Endirim'!$E$3:$M$1948,7,FALSE)</f>
        <v>62</v>
      </c>
      <c r="E812">
        <f>VLOOKUP('4.Endirim2'!B812,'4.Endirim'!$E$3:$M$1948,8,FALSE)</f>
        <v>28</v>
      </c>
      <c r="F812" t="str">
        <f>IF(E812&gt;=D812,"endirim yoxdur","Endirim" &amp;" "&amp; VLOOKUP('4.Endirim2'!B812,'4.Endirim'!$E$4:$M$1948,7,FALSE))</f>
        <v>Endirim 62</v>
      </c>
      <c r="G812" t="str">
        <f t="shared" si="12"/>
        <v>cam14</v>
      </c>
      <c r="J812" s="4" t="s">
        <v>233</v>
      </c>
      <c r="K812" s="4" t="s">
        <v>10</v>
      </c>
      <c r="L812" s="12">
        <f>_xlfn.MAXIFS(data[GƏLİR],data[id_customer],'4.Endirim2'!B812)</f>
        <v>62</v>
      </c>
    </row>
    <row r="813" spans="2:12" x14ac:dyDescent="0.25">
      <c r="B813" s="17" t="s">
        <v>3297</v>
      </c>
      <c r="C813" s="1">
        <f>VLOOKUP('4.Endirim2'!B813,'4.Endirim'!$E$3:$M$1948,6,FALSE)</f>
        <v>44931</v>
      </c>
      <c r="D813">
        <f>VLOOKUP('4.Endirim2'!B813,'4.Endirim'!$E$3:$M$1948,7,FALSE)</f>
        <v>22</v>
      </c>
      <c r="E813">
        <f>VLOOKUP('4.Endirim2'!B813,'4.Endirim'!$E$3:$M$1948,8,FALSE)</f>
        <v>10</v>
      </c>
      <c r="F813" t="str">
        <f>IF(E813&gt;=D813,"endirim yoxdur","Endirim" &amp;" "&amp; VLOOKUP('4.Endirim2'!B813,'4.Endirim'!$E$4:$M$1948,7,FALSE))</f>
        <v>Endirim 22</v>
      </c>
      <c r="G813" t="str">
        <f t="shared" si="12"/>
        <v>cam01</v>
      </c>
      <c r="J813" s="4" t="s">
        <v>273</v>
      </c>
      <c r="K813" s="4" t="s">
        <v>10</v>
      </c>
      <c r="L813" s="12">
        <f>_xlfn.MAXIFS(data[GƏLİR],data[id_customer],'4.Endirim2'!B813)</f>
        <v>22</v>
      </c>
    </row>
    <row r="814" spans="2:12" x14ac:dyDescent="0.25">
      <c r="B814" s="18" t="s">
        <v>3301</v>
      </c>
      <c r="C814" s="1">
        <f>VLOOKUP('4.Endirim2'!B814,'4.Endirim'!$E$3:$M$1948,6,FALSE)</f>
        <v>45038</v>
      </c>
      <c r="D814">
        <f>VLOOKUP('4.Endirim2'!B814,'4.Endirim'!$E$3:$M$1948,7,FALSE)</f>
        <v>25</v>
      </c>
      <c r="E814">
        <f>VLOOKUP('4.Endirim2'!B814,'4.Endirim'!$E$3:$M$1948,8,FALSE)</f>
        <v>25</v>
      </c>
      <c r="F814" t="str">
        <f>IF(E814&gt;=D814,"endirim yoxdur","Endirim" &amp;" "&amp; VLOOKUP('4.Endirim2'!B814,'4.Endirim'!$E$4:$M$1948,7,FALSE))</f>
        <v>endirim yoxdur</v>
      </c>
      <c r="G814" t="str">
        <f t="shared" si="12"/>
        <v>cam06</v>
      </c>
      <c r="J814" s="4" t="s">
        <v>369</v>
      </c>
      <c r="K814" s="4" t="s">
        <v>10</v>
      </c>
      <c r="L814" s="12">
        <f>_xlfn.MAXIFS(data[GƏLİR],data[id_customer],'4.Endirim2'!B814)</f>
        <v>25</v>
      </c>
    </row>
    <row r="815" spans="2:12" x14ac:dyDescent="0.25">
      <c r="B815" s="18" t="s">
        <v>3305</v>
      </c>
      <c r="C815" s="1">
        <f>VLOOKUP('4.Endirim2'!B815,'4.Endirim'!$E$3:$M$1948,6,FALSE)</f>
        <v>45039</v>
      </c>
      <c r="D815">
        <f>VLOOKUP('4.Endirim2'!B815,'4.Endirim'!$E$3:$M$1948,7,FALSE)</f>
        <v>28</v>
      </c>
      <c r="E815">
        <f>VLOOKUP('4.Endirim2'!B815,'4.Endirim'!$E$3:$M$1948,8,FALSE)</f>
        <v>26</v>
      </c>
      <c r="F815" t="str">
        <f>IF(E815&gt;=D815,"endirim yoxdur","Endirim" &amp;" "&amp; VLOOKUP('4.Endirim2'!B815,'4.Endirim'!$E$4:$M$1948,7,FALSE))</f>
        <v>Endirim 28</v>
      </c>
      <c r="G815" t="str">
        <f t="shared" si="12"/>
        <v>cam14</v>
      </c>
      <c r="J815" s="4" t="s">
        <v>413</v>
      </c>
      <c r="K815" s="4" t="s">
        <v>10</v>
      </c>
      <c r="L815" s="12">
        <f>_xlfn.MAXIFS(data[GƏLİR],data[id_customer],'4.Endirim2'!B815)</f>
        <v>28</v>
      </c>
    </row>
    <row r="816" spans="2:12" x14ac:dyDescent="0.25">
      <c r="B816" s="17" t="s">
        <v>3309</v>
      </c>
      <c r="C816" s="1">
        <f>VLOOKUP('4.Endirim2'!B816,'4.Endirim'!$E$3:$M$1948,6,FALSE)</f>
        <v>44793</v>
      </c>
      <c r="D816">
        <f>VLOOKUP('4.Endirim2'!B816,'4.Endirim'!$E$3:$M$1948,7,FALSE)</f>
        <v>27</v>
      </c>
      <c r="E816">
        <f>VLOOKUP('4.Endirim2'!B816,'4.Endirim'!$E$3:$M$1948,8,FALSE)</f>
        <v>27</v>
      </c>
      <c r="F816" t="str">
        <f>IF(E816&gt;=D816,"endirim yoxdur","Endirim" &amp;" "&amp; VLOOKUP('4.Endirim2'!B816,'4.Endirim'!$E$4:$M$1948,7,FALSE))</f>
        <v>endirim yoxdur</v>
      </c>
      <c r="G816" t="str">
        <f t="shared" si="12"/>
        <v>cam08</v>
      </c>
      <c r="J816" s="4" t="s">
        <v>489</v>
      </c>
      <c r="K816" s="4" t="s">
        <v>10</v>
      </c>
      <c r="L816" s="12">
        <f>_xlfn.MAXIFS(data[GƏLİR],data[id_customer],'4.Endirim2'!B816)</f>
        <v>27</v>
      </c>
    </row>
    <row r="817" spans="2:12" x14ac:dyDescent="0.25">
      <c r="B817" s="17" t="s">
        <v>3313</v>
      </c>
      <c r="C817" s="1">
        <f>VLOOKUP('4.Endirim2'!B817,'4.Endirim'!$E$3:$M$1948,6,FALSE)</f>
        <v>44721</v>
      </c>
      <c r="D817">
        <f>VLOOKUP('4.Endirim2'!B817,'4.Endirim'!$E$3:$M$1948,7,FALSE)</f>
        <v>22</v>
      </c>
      <c r="E817">
        <f>VLOOKUP('4.Endirim2'!B817,'4.Endirim'!$E$3:$M$1948,8,FALSE)</f>
        <v>22</v>
      </c>
      <c r="F817" t="str">
        <f>IF(E817&gt;=D817,"endirim yoxdur","Endirim" &amp;" "&amp; VLOOKUP('4.Endirim2'!B817,'4.Endirim'!$E$4:$M$1948,7,FALSE))</f>
        <v>endirim yoxdur</v>
      </c>
      <c r="G817" t="str">
        <f t="shared" si="12"/>
        <v>cam06</v>
      </c>
      <c r="J817" s="4" t="s">
        <v>521</v>
      </c>
      <c r="K817" s="4" t="s">
        <v>10</v>
      </c>
      <c r="L817" s="12">
        <f>_xlfn.MAXIFS(data[GƏLİR],data[id_customer],'4.Endirim2'!B817)</f>
        <v>22</v>
      </c>
    </row>
    <row r="818" spans="2:12" x14ac:dyDescent="0.25">
      <c r="B818" s="17" t="s">
        <v>3317</v>
      </c>
      <c r="C818" s="1">
        <f>VLOOKUP('4.Endirim2'!B818,'4.Endirim'!$E$3:$M$1948,6,FALSE)</f>
        <v>44610</v>
      </c>
      <c r="D818">
        <f>VLOOKUP('4.Endirim2'!B818,'4.Endirim'!$E$3:$M$1948,7,FALSE)</f>
        <v>66</v>
      </c>
      <c r="E818">
        <f>VLOOKUP('4.Endirim2'!B818,'4.Endirim'!$E$3:$M$1948,8,FALSE)</f>
        <v>62</v>
      </c>
      <c r="F818" t="str">
        <f>IF(E818&gt;=D818,"endirim yoxdur","Endirim" &amp;" "&amp; VLOOKUP('4.Endirim2'!B818,'4.Endirim'!$E$4:$M$1948,7,FALSE))</f>
        <v>Endirim 66</v>
      </c>
      <c r="G818" t="str">
        <f t="shared" si="12"/>
        <v>cam03</v>
      </c>
      <c r="J818" s="4" t="s">
        <v>525</v>
      </c>
      <c r="K818" s="4" t="s">
        <v>10</v>
      </c>
      <c r="L818" s="12">
        <f>_xlfn.MAXIFS(data[GƏLİR],data[id_customer],'4.Endirim2'!B818)</f>
        <v>66</v>
      </c>
    </row>
    <row r="819" spans="2:12" x14ac:dyDescent="0.25">
      <c r="B819" s="17" t="s">
        <v>3321</v>
      </c>
      <c r="C819" s="1">
        <f>VLOOKUP('4.Endirim2'!B819,'4.Endirim'!$E$3:$M$1948,6,FALSE)</f>
        <v>44986</v>
      </c>
      <c r="D819">
        <f>VLOOKUP('4.Endirim2'!B819,'4.Endirim'!$E$3:$M$1948,7,FALSE)</f>
        <v>13</v>
      </c>
      <c r="E819">
        <f>VLOOKUP('4.Endirim2'!B819,'4.Endirim'!$E$3:$M$1948,8,FALSE)</f>
        <v>13</v>
      </c>
      <c r="F819" t="str">
        <f>IF(E819&gt;=D819,"endirim yoxdur","Endirim" &amp;" "&amp; VLOOKUP('4.Endirim2'!B819,'4.Endirim'!$E$4:$M$1948,7,FALSE))</f>
        <v>endirim yoxdur</v>
      </c>
      <c r="G819" t="str">
        <f t="shared" si="12"/>
        <v>cam01</v>
      </c>
      <c r="J819" s="4" t="s">
        <v>565</v>
      </c>
      <c r="K819" s="4" t="s">
        <v>10</v>
      </c>
      <c r="L819" s="12">
        <f>_xlfn.MAXIFS(data[GƏLİR],data[id_customer],'4.Endirim2'!B819)</f>
        <v>13</v>
      </c>
    </row>
    <row r="820" spans="2:12" x14ac:dyDescent="0.25">
      <c r="B820" s="17" t="s">
        <v>3325</v>
      </c>
      <c r="C820" s="1">
        <f>VLOOKUP('4.Endirim2'!B820,'4.Endirim'!$E$3:$M$1948,6,FALSE)</f>
        <v>44926</v>
      </c>
      <c r="D820">
        <f>VLOOKUP('4.Endirim2'!B820,'4.Endirim'!$E$3:$M$1948,7,FALSE)</f>
        <v>66</v>
      </c>
      <c r="E820">
        <f>VLOOKUP('4.Endirim2'!B820,'4.Endirim'!$E$3:$M$1948,8,FALSE)</f>
        <v>66</v>
      </c>
      <c r="F820" t="str">
        <f>IF(E820&gt;=D820,"endirim yoxdur","Endirim" &amp;" "&amp; VLOOKUP('4.Endirim2'!B820,'4.Endirim'!$E$4:$M$1948,7,FALSE))</f>
        <v>endirim yoxdur</v>
      </c>
      <c r="G820" t="str">
        <f t="shared" si="12"/>
        <v>cam04</v>
      </c>
      <c r="J820" s="4" t="s">
        <v>573</v>
      </c>
      <c r="K820" s="4" t="s">
        <v>10</v>
      </c>
      <c r="L820" s="12">
        <f>_xlfn.MAXIFS(data[GƏLİR],data[id_customer],'4.Endirim2'!B820)</f>
        <v>66</v>
      </c>
    </row>
    <row r="821" spans="2:12" x14ac:dyDescent="0.25">
      <c r="B821" s="17" t="s">
        <v>3329</v>
      </c>
      <c r="C821" s="1">
        <f>VLOOKUP('4.Endirim2'!B821,'4.Endirim'!$E$3:$M$1948,6,FALSE)</f>
        <v>44837</v>
      </c>
      <c r="D821">
        <f>VLOOKUP('4.Endirim2'!B821,'4.Endirim'!$E$3:$M$1948,7,FALSE)</f>
        <v>26</v>
      </c>
      <c r="E821">
        <f>VLOOKUP('4.Endirim2'!B821,'4.Endirim'!$E$3:$M$1948,8,FALSE)</f>
        <v>25</v>
      </c>
      <c r="F821" t="str">
        <f>IF(E821&gt;=D821,"endirim yoxdur","Endirim" &amp;" "&amp; VLOOKUP('4.Endirim2'!B821,'4.Endirim'!$E$4:$M$1948,7,FALSE))</f>
        <v>Endirim 26</v>
      </c>
      <c r="G821" t="str">
        <f t="shared" si="12"/>
        <v>cam02</v>
      </c>
      <c r="J821" s="4" t="s">
        <v>581</v>
      </c>
      <c r="K821" s="4" t="s">
        <v>10</v>
      </c>
      <c r="L821" s="12">
        <f>_xlfn.MAXIFS(data[GƏLİR],data[id_customer],'4.Endirim2'!B821)</f>
        <v>26</v>
      </c>
    </row>
    <row r="822" spans="2:12" x14ac:dyDescent="0.25">
      <c r="B822" s="17" t="s">
        <v>3333</v>
      </c>
      <c r="C822" s="1">
        <f>VLOOKUP('4.Endirim2'!B822,'4.Endirim'!$E$3:$M$1948,6,FALSE)</f>
        <v>44779</v>
      </c>
      <c r="D822">
        <f>VLOOKUP('4.Endirim2'!B822,'4.Endirim'!$E$3:$M$1948,7,FALSE)</f>
        <v>62</v>
      </c>
      <c r="E822">
        <f>VLOOKUP('4.Endirim2'!B822,'4.Endirim'!$E$3:$M$1948,8,FALSE)</f>
        <v>62</v>
      </c>
      <c r="F822" t="str">
        <f>IF(E822&gt;=D822,"endirim yoxdur","Endirim" &amp;" "&amp; VLOOKUP('4.Endirim2'!B822,'4.Endirim'!$E$4:$M$1948,7,FALSE))</f>
        <v>endirim yoxdur</v>
      </c>
      <c r="G822" t="str">
        <f t="shared" si="12"/>
        <v>cam07</v>
      </c>
      <c r="J822" s="4" t="s">
        <v>597</v>
      </c>
      <c r="K822" s="4" t="s">
        <v>10</v>
      </c>
      <c r="L822" s="12">
        <f>_xlfn.MAXIFS(data[GƏLİR],data[id_customer],'4.Endirim2'!B822)</f>
        <v>62</v>
      </c>
    </row>
    <row r="823" spans="2:12" x14ac:dyDescent="0.25">
      <c r="B823" s="17" t="s">
        <v>3337</v>
      </c>
      <c r="C823" s="1">
        <f>VLOOKUP('4.Endirim2'!B823,'4.Endirim'!$E$3:$M$1948,6,FALSE)</f>
        <v>44791</v>
      </c>
      <c r="D823">
        <f>VLOOKUP('4.Endirim2'!B823,'4.Endirim'!$E$3:$M$1948,7,FALSE)</f>
        <v>25</v>
      </c>
      <c r="E823">
        <f>VLOOKUP('4.Endirim2'!B823,'4.Endirim'!$E$3:$M$1948,8,FALSE)</f>
        <v>25</v>
      </c>
      <c r="F823" t="str">
        <f>IF(E823&gt;=D823,"endirim yoxdur","Endirim" &amp;" "&amp; VLOOKUP('4.Endirim2'!B823,'4.Endirim'!$E$4:$M$1948,7,FALSE))</f>
        <v>endirim yoxdur</v>
      </c>
      <c r="G823" t="str">
        <f t="shared" si="12"/>
        <v>cam13</v>
      </c>
      <c r="J823" s="4" t="s">
        <v>649</v>
      </c>
      <c r="K823" s="4" t="s">
        <v>10</v>
      </c>
      <c r="L823" s="12">
        <f>_xlfn.MAXIFS(data[GƏLİR],data[id_customer],'4.Endirim2'!B823)</f>
        <v>25</v>
      </c>
    </row>
    <row r="824" spans="2:12" x14ac:dyDescent="0.25">
      <c r="B824" s="17" t="s">
        <v>3341</v>
      </c>
      <c r="C824" s="1">
        <f>VLOOKUP('4.Endirim2'!B824,'4.Endirim'!$E$3:$M$1948,6,FALSE)</f>
        <v>44758</v>
      </c>
      <c r="D824">
        <f>VLOOKUP('4.Endirim2'!B824,'4.Endirim'!$E$3:$M$1948,7,FALSE)</f>
        <v>26</v>
      </c>
      <c r="E824">
        <f>VLOOKUP('4.Endirim2'!B824,'4.Endirim'!$E$3:$M$1948,8,FALSE)</f>
        <v>16</v>
      </c>
      <c r="F824" t="str">
        <f>IF(E824&gt;=D824,"endirim yoxdur","Endirim" &amp;" "&amp; VLOOKUP('4.Endirim2'!B824,'4.Endirim'!$E$4:$M$1948,7,FALSE))</f>
        <v>Endirim 26</v>
      </c>
      <c r="G824" t="str">
        <f t="shared" si="12"/>
        <v>cam02</v>
      </c>
      <c r="J824" s="4" t="s">
        <v>725</v>
      </c>
      <c r="K824" s="4" t="s">
        <v>10</v>
      </c>
      <c r="L824" s="12">
        <f>_xlfn.MAXIFS(data[GƏLİR],data[id_customer],'4.Endirim2'!B824)</f>
        <v>26</v>
      </c>
    </row>
    <row r="825" spans="2:12" x14ac:dyDescent="0.25">
      <c r="B825" s="18" t="s">
        <v>3345</v>
      </c>
      <c r="C825" s="1">
        <f>VLOOKUP('4.Endirim2'!B825,'4.Endirim'!$E$3:$M$1948,6,FALSE)</f>
        <v>44752</v>
      </c>
      <c r="D825">
        <f>VLOOKUP('4.Endirim2'!B825,'4.Endirim'!$E$3:$M$1948,7,FALSE)</f>
        <v>26</v>
      </c>
      <c r="E825">
        <f>VLOOKUP('4.Endirim2'!B825,'4.Endirim'!$E$3:$M$1948,8,FALSE)</f>
        <v>26</v>
      </c>
      <c r="F825" t="str">
        <f>IF(E825&gt;=D825,"endirim yoxdur","Endirim" &amp;" "&amp; VLOOKUP('4.Endirim2'!B825,'4.Endirim'!$E$4:$M$1948,7,FALSE))</f>
        <v>endirim yoxdur</v>
      </c>
      <c r="G825" t="str">
        <f t="shared" si="12"/>
        <v>cam04</v>
      </c>
      <c r="J825" s="4" t="s">
        <v>753</v>
      </c>
      <c r="K825" s="4" t="s">
        <v>10</v>
      </c>
      <c r="L825" s="12">
        <f>_xlfn.MAXIFS(data[GƏLİR],data[id_customer],'4.Endirim2'!B825)</f>
        <v>26</v>
      </c>
    </row>
    <row r="826" spans="2:12" x14ac:dyDescent="0.25">
      <c r="B826" s="17" t="s">
        <v>3349</v>
      </c>
      <c r="C826" s="1">
        <f>VLOOKUP('4.Endirim2'!B826,'4.Endirim'!$E$3:$M$1948,6,FALSE)</f>
        <v>44664</v>
      </c>
      <c r="D826">
        <f>VLOOKUP('4.Endirim2'!B826,'4.Endirim'!$E$3:$M$1948,7,FALSE)</f>
        <v>25</v>
      </c>
      <c r="E826">
        <f>VLOOKUP('4.Endirim2'!B826,'4.Endirim'!$E$3:$M$1948,8,FALSE)</f>
        <v>16</v>
      </c>
      <c r="F826" t="str">
        <f>IF(E826&gt;=D826,"endirim yoxdur","Endirim" &amp;" "&amp; VLOOKUP('4.Endirim2'!B826,'4.Endirim'!$E$4:$M$1948,7,FALSE))</f>
        <v>Endirim 25</v>
      </c>
      <c r="G826" t="str">
        <f t="shared" si="12"/>
        <v>cam07</v>
      </c>
      <c r="J826" s="4" t="s">
        <v>781</v>
      </c>
      <c r="K826" s="4" t="s">
        <v>10</v>
      </c>
      <c r="L826" s="12">
        <f>_xlfn.MAXIFS(data[GƏLİR],data[id_customer],'4.Endirim2'!B826)</f>
        <v>25</v>
      </c>
    </row>
    <row r="827" spans="2:12" x14ac:dyDescent="0.25">
      <c r="B827" s="17" t="s">
        <v>3353</v>
      </c>
      <c r="C827" s="1">
        <f>VLOOKUP('4.Endirim2'!B827,'4.Endirim'!$E$3:$M$1948,6,FALSE)</f>
        <v>44846</v>
      </c>
      <c r="D827">
        <f>VLOOKUP('4.Endirim2'!B827,'4.Endirim'!$E$3:$M$1948,7,FALSE)</f>
        <v>25</v>
      </c>
      <c r="E827">
        <f>VLOOKUP('4.Endirim2'!B827,'4.Endirim'!$E$3:$M$1948,8,FALSE)</f>
        <v>25</v>
      </c>
      <c r="F827" t="str">
        <f>IF(E827&gt;=D827,"endirim yoxdur","Endirim" &amp;" "&amp; VLOOKUP('4.Endirim2'!B827,'4.Endirim'!$E$4:$M$1948,7,FALSE))</f>
        <v>endirim yoxdur</v>
      </c>
      <c r="G827" t="str">
        <f t="shared" si="12"/>
        <v>cam13</v>
      </c>
      <c r="J827" s="4" t="s">
        <v>801</v>
      </c>
      <c r="K827" s="4" t="s">
        <v>10</v>
      </c>
      <c r="L827" s="12">
        <f>_xlfn.MAXIFS(data[GƏLİR],data[id_customer],'4.Endirim2'!B827)</f>
        <v>25</v>
      </c>
    </row>
    <row r="828" spans="2:12" x14ac:dyDescent="0.25">
      <c r="B828" s="17" t="s">
        <v>3357</v>
      </c>
      <c r="C828" s="1">
        <f>VLOOKUP('4.Endirim2'!B828,'4.Endirim'!$E$3:$M$1948,6,FALSE)</f>
        <v>44999</v>
      </c>
      <c r="D828">
        <f>VLOOKUP('4.Endirim2'!B828,'4.Endirim'!$E$3:$M$1948,7,FALSE)</f>
        <v>65</v>
      </c>
      <c r="E828">
        <f>VLOOKUP('4.Endirim2'!B828,'4.Endirim'!$E$3:$M$1948,8,FALSE)</f>
        <v>27</v>
      </c>
      <c r="F828" t="str">
        <f>IF(E828&gt;=D828,"endirim yoxdur","Endirim" &amp;" "&amp; VLOOKUP('4.Endirim2'!B828,'4.Endirim'!$E$4:$M$1948,7,FALSE))</f>
        <v>Endirim 65</v>
      </c>
      <c r="G828" t="str">
        <f t="shared" si="12"/>
        <v>cam08</v>
      </c>
      <c r="J828" s="4" t="s">
        <v>813</v>
      </c>
      <c r="K828" s="4" t="s">
        <v>10</v>
      </c>
      <c r="L828" s="12">
        <f>_xlfn.MAXIFS(data[GƏLİR],data[id_customer],'4.Endirim2'!B828)</f>
        <v>65</v>
      </c>
    </row>
    <row r="829" spans="2:12" x14ac:dyDescent="0.25">
      <c r="B829" s="18" t="s">
        <v>3361</v>
      </c>
      <c r="C829" s="1">
        <f>VLOOKUP('4.Endirim2'!B829,'4.Endirim'!$E$3:$M$1948,6,FALSE)</f>
        <v>44867</v>
      </c>
      <c r="D829">
        <f>VLOOKUP('4.Endirim2'!B829,'4.Endirim'!$E$3:$M$1948,7,FALSE)</f>
        <v>65</v>
      </c>
      <c r="E829">
        <f>VLOOKUP('4.Endirim2'!B829,'4.Endirim'!$E$3:$M$1948,8,FALSE)</f>
        <v>65</v>
      </c>
      <c r="F829" t="str">
        <f>IF(E829&gt;=D829,"endirim yoxdur","Endirim" &amp;" "&amp; VLOOKUP('4.Endirim2'!B829,'4.Endirim'!$E$4:$M$1948,7,FALSE))</f>
        <v>endirim yoxdur</v>
      </c>
      <c r="G829" t="str">
        <f t="shared" si="12"/>
        <v>cam13</v>
      </c>
      <c r="J829" s="4" t="s">
        <v>825</v>
      </c>
      <c r="K829" s="4" t="s">
        <v>10</v>
      </c>
      <c r="L829" s="12">
        <f>_xlfn.MAXIFS(data[GƏLİR],data[id_customer],'4.Endirim2'!B829)</f>
        <v>65</v>
      </c>
    </row>
    <row r="830" spans="2:12" x14ac:dyDescent="0.25">
      <c r="B830" s="17" t="s">
        <v>3365</v>
      </c>
      <c r="C830" s="1">
        <f>VLOOKUP('4.Endirim2'!B830,'4.Endirim'!$E$3:$M$1948,6,FALSE)</f>
        <v>44955</v>
      </c>
      <c r="D830">
        <f>VLOOKUP('4.Endirim2'!B830,'4.Endirim'!$E$3:$M$1948,7,FALSE)</f>
        <v>25</v>
      </c>
      <c r="E830">
        <f>VLOOKUP('4.Endirim2'!B830,'4.Endirim'!$E$3:$M$1948,8,FALSE)</f>
        <v>25</v>
      </c>
      <c r="F830" t="str">
        <f>IF(E830&gt;=D830,"endirim yoxdur","Endirim" &amp;" "&amp; VLOOKUP('4.Endirim2'!B830,'4.Endirim'!$E$4:$M$1948,7,FALSE))</f>
        <v>endirim yoxdur</v>
      </c>
      <c r="G830" t="str">
        <f t="shared" si="12"/>
        <v>cam13</v>
      </c>
      <c r="J830" s="4" t="s">
        <v>845</v>
      </c>
      <c r="K830" s="4" t="s">
        <v>10</v>
      </c>
      <c r="L830" s="12">
        <f>_xlfn.MAXIFS(data[GƏLİR],data[id_customer],'4.Endirim2'!B830)</f>
        <v>25</v>
      </c>
    </row>
    <row r="831" spans="2:12" x14ac:dyDescent="0.25">
      <c r="B831" s="17" t="s">
        <v>3369</v>
      </c>
      <c r="C831" s="1">
        <f>VLOOKUP('4.Endirim2'!B831,'4.Endirim'!$E$3:$M$1948,6,FALSE)</f>
        <v>44635</v>
      </c>
      <c r="D831">
        <f>VLOOKUP('4.Endirim2'!B831,'4.Endirim'!$E$3:$M$1948,7,FALSE)</f>
        <v>62</v>
      </c>
      <c r="E831">
        <f>VLOOKUP('4.Endirim2'!B831,'4.Endirim'!$E$3:$M$1948,8,FALSE)</f>
        <v>13</v>
      </c>
      <c r="F831" t="str">
        <f>IF(E831&gt;=D831,"endirim yoxdur","Endirim" &amp;" "&amp; VLOOKUP('4.Endirim2'!B831,'4.Endirim'!$E$4:$M$1948,7,FALSE))</f>
        <v>Endirim 62</v>
      </c>
      <c r="G831" t="str">
        <f t="shared" si="12"/>
        <v>cam06</v>
      </c>
      <c r="J831" s="4" t="s">
        <v>849</v>
      </c>
      <c r="K831" s="4" t="s">
        <v>10</v>
      </c>
      <c r="L831" s="12">
        <f>_xlfn.MAXIFS(data[GƏLİR],data[id_customer],'4.Endirim2'!B831)</f>
        <v>62</v>
      </c>
    </row>
    <row r="832" spans="2:12" x14ac:dyDescent="0.25">
      <c r="B832" s="18" t="s">
        <v>3373</v>
      </c>
      <c r="C832" s="1">
        <f>VLOOKUP('4.Endirim2'!B832,'4.Endirim'!$E$3:$M$1948,6,FALSE)</f>
        <v>44989</v>
      </c>
      <c r="D832">
        <f>VLOOKUP('4.Endirim2'!B832,'4.Endirim'!$E$3:$M$1948,7,FALSE)</f>
        <v>66</v>
      </c>
      <c r="E832">
        <f>VLOOKUP('4.Endirim2'!B832,'4.Endirim'!$E$3:$M$1948,8,FALSE)</f>
        <v>26</v>
      </c>
      <c r="F832" t="str">
        <f>IF(E832&gt;=D832,"endirim yoxdur","Endirim" &amp;" "&amp; VLOOKUP('4.Endirim2'!B832,'4.Endirim'!$E$4:$M$1948,7,FALSE))</f>
        <v>Endirim 66</v>
      </c>
      <c r="G832" t="str">
        <f t="shared" si="12"/>
        <v>cam02</v>
      </c>
      <c r="J832" s="4" t="s">
        <v>869</v>
      </c>
      <c r="K832" s="4" t="s">
        <v>10</v>
      </c>
      <c r="L832" s="12">
        <f>_xlfn.MAXIFS(data[GƏLİR],data[id_customer],'4.Endirim2'!B832)</f>
        <v>66</v>
      </c>
    </row>
    <row r="833" spans="2:12" x14ac:dyDescent="0.25">
      <c r="B833" s="18" t="s">
        <v>3377</v>
      </c>
      <c r="C833" s="1">
        <f>VLOOKUP('4.Endirim2'!B833,'4.Endirim'!$E$3:$M$1948,6,FALSE)</f>
        <v>44577</v>
      </c>
      <c r="D833">
        <f>VLOOKUP('4.Endirim2'!B833,'4.Endirim'!$E$3:$M$1948,7,FALSE)</f>
        <v>13</v>
      </c>
      <c r="E833">
        <f>VLOOKUP('4.Endirim2'!B833,'4.Endirim'!$E$3:$M$1948,8,FALSE)</f>
        <v>13</v>
      </c>
      <c r="F833" t="str">
        <f>IF(E833&gt;=D833,"endirim yoxdur","Endirim" &amp;" "&amp; VLOOKUP('4.Endirim2'!B833,'4.Endirim'!$E$4:$M$1948,7,FALSE))</f>
        <v>endirim yoxdur</v>
      </c>
      <c r="G833" t="str">
        <f t="shared" si="12"/>
        <v>cam06</v>
      </c>
      <c r="J833" s="4" t="s">
        <v>913</v>
      </c>
      <c r="K833" s="4" t="s">
        <v>10</v>
      </c>
      <c r="L833" s="12">
        <f>_xlfn.MAXIFS(data[GƏLİR],data[id_customer],'4.Endirim2'!B833)</f>
        <v>13</v>
      </c>
    </row>
    <row r="834" spans="2:12" x14ac:dyDescent="0.25">
      <c r="B834" s="17" t="s">
        <v>3381</v>
      </c>
      <c r="C834" s="1">
        <f>VLOOKUP('4.Endirim2'!B834,'4.Endirim'!$E$3:$M$1948,6,FALSE)</f>
        <v>44853</v>
      </c>
      <c r="D834">
        <f>VLOOKUP('4.Endirim2'!B834,'4.Endirim'!$E$3:$M$1948,7,FALSE)</f>
        <v>65</v>
      </c>
      <c r="E834">
        <f>VLOOKUP('4.Endirim2'!B834,'4.Endirim'!$E$3:$M$1948,8,FALSE)</f>
        <v>62</v>
      </c>
      <c r="F834" t="str">
        <f>IF(E834&gt;=D834,"endirim yoxdur","Endirim" &amp;" "&amp; VLOOKUP('4.Endirim2'!B834,'4.Endirim'!$E$4:$M$1948,7,FALSE))</f>
        <v>Endirim 65</v>
      </c>
      <c r="G834" t="str">
        <f t="shared" si="12"/>
        <v>cam12</v>
      </c>
      <c r="J834" s="4" t="s">
        <v>929</v>
      </c>
      <c r="K834" s="4" t="s">
        <v>10</v>
      </c>
      <c r="L834" s="12">
        <f>_xlfn.MAXIFS(data[GƏLİR],data[id_customer],'4.Endirim2'!B834)</f>
        <v>65</v>
      </c>
    </row>
    <row r="835" spans="2:12" x14ac:dyDescent="0.25">
      <c r="B835" s="18" t="s">
        <v>3385</v>
      </c>
      <c r="C835" s="1">
        <f>VLOOKUP('4.Endirim2'!B835,'4.Endirim'!$E$3:$M$1948,6,FALSE)</f>
        <v>44853</v>
      </c>
      <c r="D835">
        <f>VLOOKUP('4.Endirim2'!B835,'4.Endirim'!$E$3:$M$1948,7,FALSE)</f>
        <v>62</v>
      </c>
      <c r="E835">
        <f>VLOOKUP('4.Endirim2'!B835,'4.Endirim'!$E$3:$M$1948,8,FALSE)</f>
        <v>27</v>
      </c>
      <c r="F835" t="str">
        <f>IF(E835&gt;=D835,"endirim yoxdur","Endirim" &amp;" "&amp; VLOOKUP('4.Endirim2'!B835,'4.Endirim'!$E$4:$M$1948,7,FALSE))</f>
        <v>Endirim 62</v>
      </c>
      <c r="G835" t="str">
        <f t="shared" si="12"/>
        <v>cam08</v>
      </c>
      <c r="J835" s="4" t="s">
        <v>1033</v>
      </c>
      <c r="K835" s="4" t="s">
        <v>10</v>
      </c>
      <c r="L835" s="12">
        <f>_xlfn.MAXIFS(data[GƏLİR],data[id_customer],'4.Endirim2'!B835)</f>
        <v>62</v>
      </c>
    </row>
    <row r="836" spans="2:12" x14ac:dyDescent="0.25">
      <c r="B836" s="17" t="s">
        <v>3389</v>
      </c>
      <c r="C836" s="1">
        <f>VLOOKUP('4.Endirim2'!B836,'4.Endirim'!$E$3:$M$1948,6,FALSE)</f>
        <v>45015</v>
      </c>
      <c r="D836">
        <f>VLOOKUP('4.Endirim2'!B836,'4.Endirim'!$E$3:$M$1948,7,FALSE)</f>
        <v>26</v>
      </c>
      <c r="E836">
        <f>VLOOKUP('4.Endirim2'!B836,'4.Endirim'!$E$3:$M$1948,8,FALSE)</f>
        <v>13</v>
      </c>
      <c r="F836" t="str">
        <f>IF(E836&gt;=D836,"endirim yoxdur","Endirim" &amp;" "&amp; VLOOKUP('4.Endirim2'!B836,'4.Endirim'!$E$4:$M$1948,7,FALSE))</f>
        <v>Endirim 26</v>
      </c>
      <c r="G836" t="str">
        <f t="shared" si="12"/>
        <v>cam02</v>
      </c>
      <c r="J836" s="4" t="s">
        <v>1081</v>
      </c>
      <c r="K836" s="4" t="s">
        <v>10</v>
      </c>
      <c r="L836" s="12">
        <f>_xlfn.MAXIFS(data[GƏLİR],data[id_customer],'4.Endirim2'!B836)</f>
        <v>26</v>
      </c>
    </row>
    <row r="837" spans="2:12" x14ac:dyDescent="0.25">
      <c r="B837" s="17" t="s">
        <v>3393</v>
      </c>
      <c r="C837" s="1">
        <f>VLOOKUP('4.Endirim2'!B837,'4.Endirim'!$E$3:$M$1948,6,FALSE)</f>
        <v>44741</v>
      </c>
      <c r="D837">
        <f>VLOOKUP('4.Endirim2'!B837,'4.Endirim'!$E$3:$M$1948,7,FALSE)</f>
        <v>26</v>
      </c>
      <c r="E837">
        <f>VLOOKUP('4.Endirim2'!B837,'4.Endirim'!$E$3:$M$1948,8,FALSE)</f>
        <v>14</v>
      </c>
      <c r="F837" t="str">
        <f>IF(E837&gt;=D837,"endirim yoxdur","Endirim" &amp;" "&amp; VLOOKUP('4.Endirim2'!B837,'4.Endirim'!$E$4:$M$1948,7,FALSE))</f>
        <v>Endirim 26</v>
      </c>
      <c r="G837" t="str">
        <f t="shared" ref="G837:G900" si="13">VLOOKUP(B837,$J$4:$L$1948,2,FALSE)</f>
        <v>cam04</v>
      </c>
      <c r="J837" s="4" t="s">
        <v>1089</v>
      </c>
      <c r="K837" s="4" t="s">
        <v>10</v>
      </c>
      <c r="L837" s="12">
        <f>_xlfn.MAXIFS(data[GƏLİR],data[id_customer],'4.Endirim2'!B837)</f>
        <v>26</v>
      </c>
    </row>
    <row r="838" spans="2:12" x14ac:dyDescent="0.25">
      <c r="B838" s="18" t="s">
        <v>3397</v>
      </c>
      <c r="C838" s="1">
        <f>VLOOKUP('4.Endirim2'!B838,'4.Endirim'!$E$3:$M$1948,6,FALSE)</f>
        <v>44950</v>
      </c>
      <c r="D838">
        <f>VLOOKUP('4.Endirim2'!B838,'4.Endirim'!$E$3:$M$1948,7,FALSE)</f>
        <v>27</v>
      </c>
      <c r="E838">
        <f>VLOOKUP('4.Endirim2'!B838,'4.Endirim'!$E$3:$M$1948,8,FALSE)</f>
        <v>26</v>
      </c>
      <c r="F838" t="str">
        <f>IF(E838&gt;=D838,"endirim yoxdur","Endirim" &amp;" "&amp; VLOOKUP('4.Endirim2'!B838,'4.Endirim'!$E$4:$M$1948,7,FALSE))</f>
        <v>Endirim 27</v>
      </c>
      <c r="G838" t="str">
        <f t="shared" si="13"/>
        <v>cam08</v>
      </c>
      <c r="J838" s="4" t="s">
        <v>1093</v>
      </c>
      <c r="K838" s="4" t="s">
        <v>10</v>
      </c>
      <c r="L838" s="12">
        <f>_xlfn.MAXIFS(data[GƏLİR],data[id_customer],'4.Endirim2'!B838)</f>
        <v>27</v>
      </c>
    </row>
    <row r="839" spans="2:12" x14ac:dyDescent="0.25">
      <c r="B839" s="18" t="s">
        <v>3401</v>
      </c>
      <c r="C839" s="1">
        <f>VLOOKUP('4.Endirim2'!B839,'4.Endirim'!$E$3:$M$1948,6,FALSE)</f>
        <v>45018</v>
      </c>
      <c r="D839">
        <f>VLOOKUP('4.Endirim2'!B839,'4.Endirim'!$E$3:$M$1948,7,FALSE)</f>
        <v>62</v>
      </c>
      <c r="E839">
        <f>VLOOKUP('4.Endirim2'!B839,'4.Endirim'!$E$3:$M$1948,8,FALSE)</f>
        <v>62</v>
      </c>
      <c r="F839" t="str">
        <f>IF(E839&gt;=D839,"endirim yoxdur","Endirim" &amp;" "&amp; VLOOKUP('4.Endirim2'!B839,'4.Endirim'!$E$4:$M$1948,7,FALSE))</f>
        <v>endirim yoxdur</v>
      </c>
      <c r="G839" t="str">
        <f t="shared" si="13"/>
        <v>cam03</v>
      </c>
      <c r="J839" s="4" t="s">
        <v>1141</v>
      </c>
      <c r="K839" s="4" t="s">
        <v>10</v>
      </c>
      <c r="L839" s="12">
        <f>_xlfn.MAXIFS(data[GƏLİR],data[id_customer],'4.Endirim2'!B839)</f>
        <v>62</v>
      </c>
    </row>
    <row r="840" spans="2:12" x14ac:dyDescent="0.25">
      <c r="B840" s="17" t="s">
        <v>3405</v>
      </c>
      <c r="C840" s="1">
        <f>VLOOKUP('4.Endirim2'!B840,'4.Endirim'!$E$3:$M$1948,6,FALSE)</f>
        <v>44799</v>
      </c>
      <c r="D840">
        <f>VLOOKUP('4.Endirim2'!B840,'4.Endirim'!$E$3:$M$1948,7,FALSE)</f>
        <v>10</v>
      </c>
      <c r="E840">
        <f>VLOOKUP('4.Endirim2'!B840,'4.Endirim'!$E$3:$M$1948,8,FALSE)</f>
        <v>10</v>
      </c>
      <c r="F840" t="str">
        <f>IF(E840&gt;=D840,"endirim yoxdur","Endirim" &amp;" "&amp; VLOOKUP('4.Endirim2'!B840,'4.Endirim'!$E$4:$M$1948,7,FALSE))</f>
        <v>endirim yoxdur</v>
      </c>
      <c r="G840" t="str">
        <f t="shared" si="13"/>
        <v>cam01</v>
      </c>
      <c r="J840" s="4" t="s">
        <v>1165</v>
      </c>
      <c r="K840" s="4" t="s">
        <v>10</v>
      </c>
      <c r="L840" s="12">
        <f>_xlfn.MAXIFS(data[GƏLİR],data[id_customer],'4.Endirim2'!B840)</f>
        <v>10</v>
      </c>
    </row>
    <row r="841" spans="2:12" x14ac:dyDescent="0.25">
      <c r="B841" s="18" t="s">
        <v>3409</v>
      </c>
      <c r="C841" s="1">
        <f>VLOOKUP('4.Endirim2'!B841,'4.Endirim'!$E$3:$M$1948,6,FALSE)</f>
        <v>44928</v>
      </c>
      <c r="D841">
        <f>VLOOKUP('4.Endirim2'!B841,'4.Endirim'!$E$3:$M$1948,7,FALSE)</f>
        <v>26</v>
      </c>
      <c r="E841">
        <f>VLOOKUP('4.Endirim2'!B841,'4.Endirim'!$E$3:$M$1948,8,FALSE)</f>
        <v>26</v>
      </c>
      <c r="F841" t="str">
        <f>IF(E841&gt;=D841,"endirim yoxdur","Endirim" &amp;" "&amp; VLOOKUP('4.Endirim2'!B841,'4.Endirim'!$E$4:$M$1948,7,FALSE))</f>
        <v>endirim yoxdur</v>
      </c>
      <c r="G841" t="str">
        <f t="shared" si="13"/>
        <v>cam02</v>
      </c>
      <c r="J841" s="4" t="s">
        <v>1177</v>
      </c>
      <c r="K841" s="4" t="s">
        <v>10</v>
      </c>
      <c r="L841" s="12">
        <f>_xlfn.MAXIFS(data[GƏLİR],data[id_customer],'4.Endirim2'!B841)</f>
        <v>26</v>
      </c>
    </row>
    <row r="842" spans="2:12" x14ac:dyDescent="0.25">
      <c r="B842" s="17" t="s">
        <v>3413</v>
      </c>
      <c r="C842" s="1">
        <f>VLOOKUP('4.Endirim2'!B842,'4.Endirim'!$E$3:$M$1948,6,FALSE)</f>
        <v>44798</v>
      </c>
      <c r="D842">
        <f>VLOOKUP('4.Endirim2'!B842,'4.Endirim'!$E$3:$M$1948,7,FALSE)</f>
        <v>27</v>
      </c>
      <c r="E842">
        <f>VLOOKUP('4.Endirim2'!B842,'4.Endirim'!$E$3:$M$1948,8,FALSE)</f>
        <v>27</v>
      </c>
      <c r="F842" t="str">
        <f>IF(E842&gt;=D842,"endirim yoxdur","Endirim" &amp;" "&amp; VLOOKUP('4.Endirim2'!B842,'4.Endirim'!$E$4:$M$1948,7,FALSE))</f>
        <v>endirim yoxdur</v>
      </c>
      <c r="G842" t="str">
        <f t="shared" si="13"/>
        <v>cam08</v>
      </c>
      <c r="J842" s="4" t="s">
        <v>1193</v>
      </c>
      <c r="K842" s="4" t="s">
        <v>10</v>
      </c>
      <c r="L842" s="12">
        <f>_xlfn.MAXIFS(data[GƏLİR],data[id_customer],'4.Endirim2'!B842)</f>
        <v>27</v>
      </c>
    </row>
    <row r="843" spans="2:12" x14ac:dyDescent="0.25">
      <c r="B843" s="17" t="s">
        <v>3417</v>
      </c>
      <c r="C843" s="1">
        <f>VLOOKUP('4.Endirim2'!B843,'4.Endirim'!$E$3:$M$1948,6,FALSE)</f>
        <v>44807</v>
      </c>
      <c r="D843">
        <f>VLOOKUP('4.Endirim2'!B843,'4.Endirim'!$E$3:$M$1948,7,FALSE)</f>
        <v>16</v>
      </c>
      <c r="E843">
        <f>VLOOKUP('4.Endirim2'!B843,'4.Endirim'!$E$3:$M$1948,8,FALSE)</f>
        <v>16</v>
      </c>
      <c r="F843" t="str">
        <f>IF(E843&gt;=D843,"endirim yoxdur","Endirim" &amp;" "&amp; VLOOKUP('4.Endirim2'!B843,'4.Endirim'!$E$4:$M$1948,7,FALSE))</f>
        <v>endirim yoxdur</v>
      </c>
      <c r="G843" t="str">
        <f t="shared" si="13"/>
        <v>cam06</v>
      </c>
      <c r="J843" s="4" t="s">
        <v>1225</v>
      </c>
      <c r="K843" s="4" t="s">
        <v>10</v>
      </c>
      <c r="L843" s="12">
        <f>_xlfn.MAXIFS(data[GƏLİR],data[id_customer],'4.Endirim2'!B843)</f>
        <v>16</v>
      </c>
    </row>
    <row r="844" spans="2:12" x14ac:dyDescent="0.25">
      <c r="B844" s="18" t="s">
        <v>3421</v>
      </c>
      <c r="C844" s="1">
        <f>VLOOKUP('4.Endirim2'!B844,'4.Endirim'!$E$3:$M$1948,6,FALSE)</f>
        <v>44877</v>
      </c>
      <c r="D844">
        <f>VLOOKUP('4.Endirim2'!B844,'4.Endirim'!$E$3:$M$1948,7,FALSE)</f>
        <v>66</v>
      </c>
      <c r="E844">
        <f>VLOOKUP('4.Endirim2'!B844,'4.Endirim'!$E$3:$M$1948,8,FALSE)</f>
        <v>66</v>
      </c>
      <c r="F844" t="str">
        <f>IF(E844&gt;=D844,"endirim yoxdur","Endirim" &amp;" "&amp; VLOOKUP('4.Endirim2'!B844,'4.Endirim'!$E$4:$M$1948,7,FALSE))</f>
        <v>endirim yoxdur</v>
      </c>
      <c r="G844" t="str">
        <f t="shared" si="13"/>
        <v>cam14</v>
      </c>
      <c r="J844" s="4" t="s">
        <v>1289</v>
      </c>
      <c r="K844" s="4" t="s">
        <v>10</v>
      </c>
      <c r="L844" s="12">
        <f>_xlfn.MAXIFS(data[GƏLİR],data[id_customer],'4.Endirim2'!B844)</f>
        <v>66</v>
      </c>
    </row>
    <row r="845" spans="2:12" x14ac:dyDescent="0.25">
      <c r="B845" s="17" t="s">
        <v>3425</v>
      </c>
      <c r="C845" s="1">
        <f>VLOOKUP('4.Endirim2'!B845,'4.Endirim'!$E$3:$M$1948,6,FALSE)</f>
        <v>44827</v>
      </c>
      <c r="D845">
        <f>VLOOKUP('4.Endirim2'!B845,'4.Endirim'!$E$3:$M$1948,7,FALSE)</f>
        <v>75</v>
      </c>
      <c r="E845">
        <f>VLOOKUP('4.Endirim2'!B845,'4.Endirim'!$E$3:$M$1948,8,FALSE)</f>
        <v>65</v>
      </c>
      <c r="F845" t="str">
        <f>IF(E845&gt;=D845,"endirim yoxdur","Endirim" &amp;" "&amp; VLOOKUP('4.Endirim2'!B845,'4.Endirim'!$E$4:$M$1948,7,FALSE))</f>
        <v>Endirim 75</v>
      </c>
      <c r="G845" t="str">
        <f t="shared" si="13"/>
        <v>cam12</v>
      </c>
      <c r="J845" s="4" t="s">
        <v>1313</v>
      </c>
      <c r="K845" s="4" t="s">
        <v>10</v>
      </c>
      <c r="L845" s="12">
        <f>_xlfn.MAXIFS(data[GƏLİR],data[id_customer],'4.Endirim2'!B845)</f>
        <v>75</v>
      </c>
    </row>
    <row r="846" spans="2:12" x14ac:dyDescent="0.25">
      <c r="B846" s="18" t="s">
        <v>3429</v>
      </c>
      <c r="C846" s="1">
        <f>VLOOKUP('4.Endirim2'!B846,'4.Endirim'!$E$3:$M$1948,6,FALSE)</f>
        <v>44941</v>
      </c>
      <c r="D846">
        <f>VLOOKUP('4.Endirim2'!B846,'4.Endirim'!$E$3:$M$1948,7,FALSE)</f>
        <v>29</v>
      </c>
      <c r="E846">
        <f>VLOOKUP('4.Endirim2'!B846,'4.Endirim'!$E$3:$M$1948,8,FALSE)</f>
        <v>29</v>
      </c>
      <c r="F846" t="str">
        <f>IF(E846&gt;=D846,"endirim yoxdur","Endirim" &amp;" "&amp; VLOOKUP('4.Endirim2'!B846,'4.Endirim'!$E$4:$M$1948,7,FALSE))</f>
        <v>endirim yoxdur</v>
      </c>
      <c r="G846" t="str">
        <f t="shared" si="13"/>
        <v>cam17</v>
      </c>
      <c r="J846" s="4" t="s">
        <v>1317</v>
      </c>
      <c r="K846" s="4" t="s">
        <v>10</v>
      </c>
      <c r="L846" s="12">
        <f>_xlfn.MAXIFS(data[GƏLİR],data[id_customer],'4.Endirim2'!B846)</f>
        <v>29</v>
      </c>
    </row>
    <row r="847" spans="2:12" x14ac:dyDescent="0.25">
      <c r="B847" s="17" t="s">
        <v>3433</v>
      </c>
      <c r="C847" s="1">
        <f>VLOOKUP('4.Endirim2'!B847,'4.Endirim'!$E$3:$M$1948,6,FALSE)</f>
        <v>44838</v>
      </c>
      <c r="D847">
        <f>VLOOKUP('4.Endirim2'!B847,'4.Endirim'!$E$3:$M$1948,7,FALSE)</f>
        <v>27</v>
      </c>
      <c r="E847">
        <f>VLOOKUP('4.Endirim2'!B847,'4.Endirim'!$E$3:$M$1948,8,FALSE)</f>
        <v>27</v>
      </c>
      <c r="F847" t="str">
        <f>IF(E847&gt;=D847,"endirim yoxdur","Endirim" &amp;" "&amp; VLOOKUP('4.Endirim2'!B847,'4.Endirim'!$E$4:$M$1948,7,FALSE))</f>
        <v>endirim yoxdur</v>
      </c>
      <c r="G847" t="str">
        <f t="shared" si="13"/>
        <v>cam08</v>
      </c>
      <c r="J847" s="4" t="s">
        <v>1333</v>
      </c>
      <c r="K847" s="4" t="s">
        <v>10</v>
      </c>
      <c r="L847" s="12">
        <f>_xlfn.MAXIFS(data[GƏLİR],data[id_customer],'4.Endirim2'!B847)</f>
        <v>27</v>
      </c>
    </row>
    <row r="848" spans="2:12" x14ac:dyDescent="0.25">
      <c r="B848" s="18" t="s">
        <v>3437</v>
      </c>
      <c r="C848" s="1">
        <f>VLOOKUP('4.Endirim2'!B848,'4.Endirim'!$E$3:$M$1948,6,FALSE)</f>
        <v>44998</v>
      </c>
      <c r="D848">
        <f>VLOOKUP('4.Endirim2'!B848,'4.Endirim'!$E$3:$M$1948,7,FALSE)</f>
        <v>28</v>
      </c>
      <c r="E848">
        <f>VLOOKUP('4.Endirim2'!B848,'4.Endirim'!$E$3:$M$1948,8,FALSE)</f>
        <v>13</v>
      </c>
      <c r="F848" t="str">
        <f>IF(E848&gt;=D848,"endirim yoxdur","Endirim" &amp;" "&amp; VLOOKUP('4.Endirim2'!B848,'4.Endirim'!$E$4:$M$1948,7,FALSE))</f>
        <v>Endirim 28</v>
      </c>
      <c r="G848" t="str">
        <f t="shared" si="13"/>
        <v>cam06</v>
      </c>
      <c r="J848" s="4" t="s">
        <v>1385</v>
      </c>
      <c r="K848" s="4" t="s">
        <v>10</v>
      </c>
      <c r="L848" s="12">
        <f>_xlfn.MAXIFS(data[GƏLİR],data[id_customer],'4.Endirim2'!B848)</f>
        <v>28</v>
      </c>
    </row>
    <row r="849" spans="2:12" x14ac:dyDescent="0.25">
      <c r="B849" s="17" t="s">
        <v>3441</v>
      </c>
      <c r="C849" s="1">
        <f>VLOOKUP('4.Endirim2'!B849,'4.Endirim'!$E$3:$M$1948,6,FALSE)</f>
        <v>45005</v>
      </c>
      <c r="D849">
        <f>VLOOKUP('4.Endirim2'!B849,'4.Endirim'!$E$3:$M$1948,7,FALSE)</f>
        <v>66</v>
      </c>
      <c r="E849">
        <f>VLOOKUP('4.Endirim2'!B849,'4.Endirim'!$E$3:$M$1948,8,FALSE)</f>
        <v>66</v>
      </c>
      <c r="F849" t="str">
        <f>IF(E849&gt;=D849,"endirim yoxdur","Endirim" &amp;" "&amp; VLOOKUP('4.Endirim2'!B849,'4.Endirim'!$E$4:$M$1948,7,FALSE))</f>
        <v>endirim yoxdur</v>
      </c>
      <c r="G849" t="str">
        <f t="shared" si="13"/>
        <v>cam17</v>
      </c>
      <c r="J849" s="4" t="s">
        <v>1413</v>
      </c>
      <c r="K849" s="4" t="s">
        <v>10</v>
      </c>
      <c r="L849" s="12">
        <f>_xlfn.MAXIFS(data[GƏLİR],data[id_customer],'4.Endirim2'!B849)</f>
        <v>66</v>
      </c>
    </row>
    <row r="850" spans="2:12" x14ac:dyDescent="0.25">
      <c r="B850" s="17" t="s">
        <v>3445</v>
      </c>
      <c r="C850" s="1">
        <f>VLOOKUP('4.Endirim2'!B850,'4.Endirim'!$E$3:$M$1948,6,FALSE)</f>
        <v>44929</v>
      </c>
      <c r="D850">
        <f>VLOOKUP('4.Endirim2'!B850,'4.Endirim'!$E$3:$M$1948,7,FALSE)</f>
        <v>75</v>
      </c>
      <c r="E850">
        <f>VLOOKUP('4.Endirim2'!B850,'4.Endirim'!$E$3:$M$1948,8,FALSE)</f>
        <v>75</v>
      </c>
      <c r="F850" t="str">
        <f>IF(E850&gt;=D850,"endirim yoxdur","Endirim" &amp;" "&amp; VLOOKUP('4.Endirim2'!B850,'4.Endirim'!$E$4:$M$1948,7,FALSE))</f>
        <v>endirim yoxdur</v>
      </c>
      <c r="G850" t="str">
        <f t="shared" si="13"/>
        <v>cam09</v>
      </c>
      <c r="J850" s="4" t="s">
        <v>1421</v>
      </c>
      <c r="K850" s="4" t="s">
        <v>10</v>
      </c>
      <c r="L850" s="12">
        <f>_xlfn.MAXIFS(data[GƏLİR],data[id_customer],'4.Endirim2'!B850)</f>
        <v>75</v>
      </c>
    </row>
    <row r="851" spans="2:12" x14ac:dyDescent="0.25">
      <c r="B851" s="18" t="s">
        <v>3449</v>
      </c>
      <c r="C851" s="1">
        <f>VLOOKUP('4.Endirim2'!B851,'4.Endirim'!$E$3:$M$1948,6,FALSE)</f>
        <v>45036</v>
      </c>
      <c r="D851">
        <f>VLOOKUP('4.Endirim2'!B851,'4.Endirim'!$E$3:$M$1948,7,FALSE)</f>
        <v>29</v>
      </c>
      <c r="E851">
        <f>VLOOKUP('4.Endirim2'!B851,'4.Endirim'!$E$3:$M$1948,8,FALSE)</f>
        <v>29</v>
      </c>
      <c r="F851" t="str">
        <f>IF(E851&gt;=D851,"endirim yoxdur","Endirim" &amp;" "&amp; VLOOKUP('4.Endirim2'!B851,'4.Endirim'!$E$4:$M$1948,7,FALSE))</f>
        <v>endirim yoxdur</v>
      </c>
      <c r="G851" t="str">
        <f t="shared" si="13"/>
        <v>cam17</v>
      </c>
      <c r="J851" s="4" t="s">
        <v>1429</v>
      </c>
      <c r="K851" s="4" t="s">
        <v>10</v>
      </c>
      <c r="L851" s="12">
        <f>_xlfn.MAXIFS(data[GƏLİR],data[id_customer],'4.Endirim2'!B851)</f>
        <v>29</v>
      </c>
    </row>
    <row r="852" spans="2:12" x14ac:dyDescent="0.25">
      <c r="B852" s="17" t="s">
        <v>3453</v>
      </c>
      <c r="C852" s="1">
        <f>VLOOKUP('4.Endirim2'!B852,'4.Endirim'!$E$3:$M$1948,6,FALSE)</f>
        <v>44581</v>
      </c>
      <c r="D852">
        <f>VLOOKUP('4.Endirim2'!B852,'4.Endirim'!$E$3:$M$1948,7,FALSE)</f>
        <v>26</v>
      </c>
      <c r="E852">
        <f>VLOOKUP('4.Endirim2'!B852,'4.Endirim'!$E$3:$M$1948,8,FALSE)</f>
        <v>26</v>
      </c>
      <c r="F852" t="str">
        <f>IF(E852&gt;=D852,"endirim yoxdur","Endirim" &amp;" "&amp; VLOOKUP('4.Endirim2'!B852,'4.Endirim'!$E$4:$M$1948,7,FALSE))</f>
        <v>endirim yoxdur</v>
      </c>
      <c r="G852" t="str">
        <f t="shared" si="13"/>
        <v>cam02</v>
      </c>
      <c r="J852" s="4" t="s">
        <v>1513</v>
      </c>
      <c r="K852" s="4" t="s">
        <v>10</v>
      </c>
      <c r="L852" s="12">
        <f>_xlfn.MAXIFS(data[GƏLİR],data[id_customer],'4.Endirim2'!B852)</f>
        <v>26</v>
      </c>
    </row>
    <row r="853" spans="2:12" x14ac:dyDescent="0.25">
      <c r="B853" s="18" t="s">
        <v>3457</v>
      </c>
      <c r="C853" s="1">
        <f>VLOOKUP('4.Endirim2'!B853,'4.Endirim'!$E$3:$M$1948,6,FALSE)</f>
        <v>45025</v>
      </c>
      <c r="D853">
        <f>VLOOKUP('4.Endirim2'!B853,'4.Endirim'!$E$3:$M$1948,7,FALSE)</f>
        <v>29</v>
      </c>
      <c r="E853">
        <f>VLOOKUP('4.Endirim2'!B853,'4.Endirim'!$E$3:$M$1948,8,FALSE)</f>
        <v>29</v>
      </c>
      <c r="F853" t="str">
        <f>IF(E853&gt;=D853,"endirim yoxdur","Endirim" &amp;" "&amp; VLOOKUP('4.Endirim2'!B853,'4.Endirim'!$E$4:$M$1948,7,FALSE))</f>
        <v>endirim yoxdur</v>
      </c>
      <c r="G853" t="str">
        <f t="shared" si="13"/>
        <v>cam17</v>
      </c>
      <c r="J853" s="4" t="s">
        <v>1521</v>
      </c>
      <c r="K853" s="4" t="s">
        <v>10</v>
      </c>
      <c r="L853" s="12">
        <f>_xlfn.MAXIFS(data[GƏLİR],data[id_customer],'4.Endirim2'!B853)</f>
        <v>29</v>
      </c>
    </row>
    <row r="854" spans="2:12" x14ac:dyDescent="0.25">
      <c r="B854" s="17" t="s">
        <v>3461</v>
      </c>
      <c r="C854" s="1">
        <f>VLOOKUP('4.Endirim2'!B854,'4.Endirim'!$E$3:$M$1948,6,FALSE)</f>
        <v>44632</v>
      </c>
      <c r="D854">
        <f>VLOOKUP('4.Endirim2'!B854,'4.Endirim'!$E$3:$M$1948,7,FALSE)</f>
        <v>65</v>
      </c>
      <c r="E854">
        <f>VLOOKUP('4.Endirim2'!B854,'4.Endirim'!$E$3:$M$1948,8,FALSE)</f>
        <v>16</v>
      </c>
      <c r="F854" t="str">
        <f>IF(E854&gt;=D854,"endirim yoxdur","Endirim" &amp;" "&amp; VLOOKUP('4.Endirim2'!B854,'4.Endirim'!$E$4:$M$1948,7,FALSE))</f>
        <v>Endirim 65</v>
      </c>
      <c r="G854" t="str">
        <f t="shared" si="13"/>
        <v>cam12</v>
      </c>
      <c r="J854" s="4" t="s">
        <v>1525</v>
      </c>
      <c r="K854" s="4" t="s">
        <v>10</v>
      </c>
      <c r="L854" s="12">
        <f>_xlfn.MAXIFS(data[GƏLİR],data[id_customer],'4.Endirim2'!B854)</f>
        <v>65</v>
      </c>
    </row>
    <row r="855" spans="2:12" x14ac:dyDescent="0.25">
      <c r="B855" s="17" t="s">
        <v>3465</v>
      </c>
      <c r="C855" s="1">
        <f>VLOOKUP('4.Endirim2'!B855,'4.Endirim'!$E$3:$M$1948,6,FALSE)</f>
        <v>44998</v>
      </c>
      <c r="D855">
        <f>VLOOKUP('4.Endirim2'!B855,'4.Endirim'!$E$3:$M$1948,7,FALSE)</f>
        <v>66</v>
      </c>
      <c r="E855">
        <f>VLOOKUP('4.Endirim2'!B855,'4.Endirim'!$E$3:$M$1948,8,FALSE)</f>
        <v>66</v>
      </c>
      <c r="F855" t="str">
        <f>IF(E855&gt;=D855,"endirim yoxdur","Endirim" &amp;" "&amp; VLOOKUP('4.Endirim2'!B855,'4.Endirim'!$E$4:$M$1948,7,FALSE))</f>
        <v>endirim yoxdur</v>
      </c>
      <c r="G855" t="str">
        <f t="shared" si="13"/>
        <v>cam12</v>
      </c>
      <c r="J855" s="4" t="s">
        <v>1541</v>
      </c>
      <c r="K855" s="4" t="s">
        <v>10</v>
      </c>
      <c r="L855" s="12">
        <f>_xlfn.MAXIFS(data[GƏLİR],data[id_customer],'4.Endirim2'!B855)</f>
        <v>66</v>
      </c>
    </row>
    <row r="856" spans="2:12" x14ac:dyDescent="0.25">
      <c r="B856" s="18" t="s">
        <v>3469</v>
      </c>
      <c r="C856" s="1">
        <f>VLOOKUP('4.Endirim2'!B856,'4.Endirim'!$E$3:$M$1948,6,FALSE)</f>
        <v>44647</v>
      </c>
      <c r="D856">
        <f>VLOOKUP('4.Endirim2'!B856,'4.Endirim'!$E$3:$M$1948,7,FALSE)</f>
        <v>62</v>
      </c>
      <c r="E856">
        <f>VLOOKUP('4.Endirim2'!B856,'4.Endirim'!$E$3:$M$1948,8,FALSE)</f>
        <v>25</v>
      </c>
      <c r="F856" t="str">
        <f>IF(E856&gt;=D856,"endirim yoxdur","Endirim" &amp;" "&amp; VLOOKUP('4.Endirim2'!B856,'4.Endirim'!$E$4:$M$1948,7,FALSE))</f>
        <v>Endirim 62</v>
      </c>
      <c r="G856" t="str">
        <f t="shared" si="13"/>
        <v>cam07</v>
      </c>
      <c r="J856" s="4" t="s">
        <v>1553</v>
      </c>
      <c r="K856" s="4" t="s">
        <v>10</v>
      </c>
      <c r="L856" s="12">
        <f>_xlfn.MAXIFS(data[GƏLİR],data[id_customer],'4.Endirim2'!B856)</f>
        <v>62</v>
      </c>
    </row>
    <row r="857" spans="2:12" x14ac:dyDescent="0.25">
      <c r="B857" s="18" t="s">
        <v>3477</v>
      </c>
      <c r="C857" s="1">
        <f>VLOOKUP('4.Endirim2'!B857,'4.Endirim'!$E$3:$M$1948,6,FALSE)</f>
        <v>45020</v>
      </c>
      <c r="D857">
        <f>VLOOKUP('4.Endirim2'!B857,'4.Endirim'!$E$3:$M$1948,7,FALSE)</f>
        <v>65</v>
      </c>
      <c r="E857">
        <f>VLOOKUP('4.Endirim2'!B857,'4.Endirim'!$E$3:$M$1948,8,FALSE)</f>
        <v>27</v>
      </c>
      <c r="F857" t="str">
        <f>IF(E857&gt;=D857,"endirim yoxdur","Endirim" &amp;" "&amp; VLOOKUP('4.Endirim2'!B857,'4.Endirim'!$E$4:$M$1948,7,FALSE))</f>
        <v>Endirim 65</v>
      </c>
      <c r="G857" t="str">
        <f t="shared" si="13"/>
        <v>cam08</v>
      </c>
      <c r="J857" s="4" t="s">
        <v>1593</v>
      </c>
      <c r="K857" s="4" t="s">
        <v>10</v>
      </c>
      <c r="L857" s="12">
        <f>_xlfn.MAXIFS(data[GƏLİR],data[id_customer],'4.Endirim2'!B857)</f>
        <v>65</v>
      </c>
    </row>
    <row r="858" spans="2:12" x14ac:dyDescent="0.25">
      <c r="B858" s="17" t="s">
        <v>3481</v>
      </c>
      <c r="C858" s="1">
        <f>VLOOKUP('4.Endirim2'!B858,'4.Endirim'!$E$3:$M$1948,6,FALSE)</f>
        <v>45006</v>
      </c>
      <c r="D858">
        <f>VLOOKUP('4.Endirim2'!B858,'4.Endirim'!$E$3:$M$1948,7,FALSE)</f>
        <v>75</v>
      </c>
      <c r="E858">
        <f>VLOOKUP('4.Endirim2'!B858,'4.Endirim'!$E$3:$M$1948,8,FALSE)</f>
        <v>28</v>
      </c>
      <c r="F858" t="str">
        <f>IF(E858&gt;=D858,"endirim yoxdur","Endirim" &amp;" "&amp; VLOOKUP('4.Endirim2'!B858,'4.Endirim'!$E$4:$M$1948,7,FALSE))</f>
        <v>Endirim 75</v>
      </c>
      <c r="G858" t="str">
        <f t="shared" si="13"/>
        <v>cam14</v>
      </c>
      <c r="J858" s="4" t="s">
        <v>1697</v>
      </c>
      <c r="K858" s="4" t="s">
        <v>10</v>
      </c>
      <c r="L858" s="12">
        <f>_xlfn.MAXIFS(data[GƏLİR],data[id_customer],'4.Endirim2'!B858)</f>
        <v>75</v>
      </c>
    </row>
    <row r="859" spans="2:12" x14ac:dyDescent="0.25">
      <c r="B859" s="17" t="s">
        <v>3485</v>
      </c>
      <c r="C859" s="1">
        <f>VLOOKUP('4.Endirim2'!B859,'4.Endirim'!$E$3:$M$1948,6,FALSE)</f>
        <v>44934</v>
      </c>
      <c r="D859">
        <f>VLOOKUP('4.Endirim2'!B859,'4.Endirim'!$E$3:$M$1948,7,FALSE)</f>
        <v>29</v>
      </c>
      <c r="E859">
        <f>VLOOKUP('4.Endirim2'!B859,'4.Endirim'!$E$3:$M$1948,8,FALSE)</f>
        <v>29</v>
      </c>
      <c r="F859" t="str">
        <f>IF(E859&gt;=D859,"endirim yoxdur","Endirim" &amp;" "&amp; VLOOKUP('4.Endirim2'!B859,'4.Endirim'!$E$4:$M$1948,7,FALSE))</f>
        <v>endirim yoxdur</v>
      </c>
      <c r="G859" t="str">
        <f t="shared" si="13"/>
        <v>cam17</v>
      </c>
      <c r="J859" s="4" t="s">
        <v>1741</v>
      </c>
      <c r="K859" s="4" t="s">
        <v>10</v>
      </c>
      <c r="L859" s="12">
        <f>_xlfn.MAXIFS(data[GƏLİR],data[id_customer],'4.Endirim2'!B859)</f>
        <v>29</v>
      </c>
    </row>
    <row r="860" spans="2:12" x14ac:dyDescent="0.25">
      <c r="B860" s="17" t="s">
        <v>3489</v>
      </c>
      <c r="C860" s="1">
        <f>VLOOKUP('4.Endirim2'!B860,'4.Endirim'!$E$3:$M$1948,6,FALSE)</f>
        <v>44795</v>
      </c>
      <c r="D860">
        <f>VLOOKUP('4.Endirim2'!B860,'4.Endirim'!$E$3:$M$1948,7,FALSE)</f>
        <v>16</v>
      </c>
      <c r="E860">
        <f>VLOOKUP('4.Endirim2'!B860,'4.Endirim'!$E$3:$M$1948,8,FALSE)</f>
        <v>14</v>
      </c>
      <c r="F860" t="str">
        <f>IF(E860&gt;=D860,"endirim yoxdur","Endirim" &amp;" "&amp; VLOOKUP('4.Endirim2'!B860,'4.Endirim'!$E$4:$M$1948,7,FALSE))</f>
        <v>Endirim 16</v>
      </c>
      <c r="G860" t="str">
        <f t="shared" si="13"/>
        <v>cam15</v>
      </c>
      <c r="J860" s="4" t="s">
        <v>1837</v>
      </c>
      <c r="K860" s="4" t="s">
        <v>10</v>
      </c>
      <c r="L860" s="12">
        <f>_xlfn.MAXIFS(data[GƏLİR],data[id_customer],'4.Endirim2'!B860)</f>
        <v>16</v>
      </c>
    </row>
    <row r="861" spans="2:12" x14ac:dyDescent="0.25">
      <c r="B861" s="18" t="s">
        <v>3493</v>
      </c>
      <c r="C861" s="1">
        <f>VLOOKUP('4.Endirim2'!B861,'4.Endirim'!$E$3:$M$1948,6,FALSE)</f>
        <v>44798</v>
      </c>
      <c r="D861">
        <f>VLOOKUP('4.Endirim2'!B861,'4.Endirim'!$E$3:$M$1948,7,FALSE)</f>
        <v>29</v>
      </c>
      <c r="E861">
        <f>VLOOKUP('4.Endirim2'!B861,'4.Endirim'!$E$3:$M$1948,8,FALSE)</f>
        <v>29</v>
      </c>
      <c r="F861" t="str">
        <f>IF(E861&gt;=D861,"endirim yoxdur","Endirim" &amp;" "&amp; VLOOKUP('4.Endirim2'!B861,'4.Endirim'!$E$4:$M$1948,7,FALSE))</f>
        <v>endirim yoxdur</v>
      </c>
      <c r="G861" t="str">
        <f t="shared" si="13"/>
        <v>cam17</v>
      </c>
      <c r="J861" s="4" t="s">
        <v>1881</v>
      </c>
      <c r="K861" s="4" t="s">
        <v>10</v>
      </c>
      <c r="L861" s="12">
        <f>_xlfn.MAXIFS(data[GƏLİR],data[id_customer],'4.Endirim2'!B861)</f>
        <v>29</v>
      </c>
    </row>
    <row r="862" spans="2:12" x14ac:dyDescent="0.25">
      <c r="B862" s="18" t="s">
        <v>3497</v>
      </c>
      <c r="C862" s="1">
        <f>VLOOKUP('4.Endirim2'!B862,'4.Endirim'!$E$3:$M$1948,6,FALSE)</f>
        <v>44794</v>
      </c>
      <c r="D862">
        <f>VLOOKUP('4.Endirim2'!B862,'4.Endirim'!$E$3:$M$1948,7,FALSE)</f>
        <v>26</v>
      </c>
      <c r="E862">
        <f>VLOOKUP('4.Endirim2'!B862,'4.Endirim'!$E$3:$M$1948,8,FALSE)</f>
        <v>26</v>
      </c>
      <c r="F862" t="str">
        <f>IF(E862&gt;=D862,"endirim yoxdur","Endirim" &amp;" "&amp; VLOOKUP('4.Endirim2'!B862,'4.Endirim'!$E$4:$M$1948,7,FALSE))</f>
        <v>endirim yoxdur</v>
      </c>
      <c r="G862" t="str">
        <f t="shared" si="13"/>
        <v>cam02</v>
      </c>
      <c r="J862" s="4" t="s">
        <v>1937</v>
      </c>
      <c r="K862" s="4" t="s">
        <v>10</v>
      </c>
      <c r="L862" s="12">
        <f>_xlfn.MAXIFS(data[GƏLİR],data[id_customer],'4.Endirim2'!B862)</f>
        <v>26</v>
      </c>
    </row>
    <row r="863" spans="2:12" x14ac:dyDescent="0.25">
      <c r="B863" s="18" t="s">
        <v>3501</v>
      </c>
      <c r="C863" s="1">
        <f>VLOOKUP('4.Endirim2'!B863,'4.Endirim'!$E$3:$M$1948,6,FALSE)</f>
        <v>44778</v>
      </c>
      <c r="D863">
        <f>VLOOKUP('4.Endirim2'!B863,'4.Endirim'!$E$3:$M$1948,7,FALSE)</f>
        <v>14</v>
      </c>
      <c r="E863">
        <f>VLOOKUP('4.Endirim2'!B863,'4.Endirim'!$E$3:$M$1948,8,FALSE)</f>
        <v>14</v>
      </c>
      <c r="F863" t="str">
        <f>IF(E863&gt;=D863,"endirim yoxdur","Endirim" &amp;" "&amp; VLOOKUP('4.Endirim2'!B863,'4.Endirim'!$E$4:$M$1948,7,FALSE))</f>
        <v>endirim yoxdur</v>
      </c>
      <c r="G863" t="str">
        <f t="shared" si="13"/>
        <v>cam06</v>
      </c>
      <c r="J863" s="4" t="s">
        <v>1945</v>
      </c>
      <c r="K863" s="4" t="s">
        <v>10</v>
      </c>
      <c r="L863" s="12">
        <f>_xlfn.MAXIFS(data[GƏLİR],data[id_customer],'4.Endirim2'!B863)</f>
        <v>14</v>
      </c>
    </row>
    <row r="864" spans="2:12" x14ac:dyDescent="0.25">
      <c r="B864" s="18" t="s">
        <v>3505</v>
      </c>
      <c r="C864" s="1">
        <f>VLOOKUP('4.Endirim2'!B864,'4.Endirim'!$E$3:$M$1948,6,FALSE)</f>
        <v>44951</v>
      </c>
      <c r="D864">
        <f>VLOOKUP('4.Endirim2'!B864,'4.Endirim'!$E$3:$M$1948,7,FALSE)</f>
        <v>62</v>
      </c>
      <c r="E864">
        <f>VLOOKUP('4.Endirim2'!B864,'4.Endirim'!$E$3:$M$1948,8,FALSE)</f>
        <v>62</v>
      </c>
      <c r="F864" t="str">
        <f>IF(E864&gt;=D864,"endirim yoxdur","Endirim" &amp;" "&amp; VLOOKUP('4.Endirim2'!B864,'4.Endirim'!$E$4:$M$1948,7,FALSE))</f>
        <v>endirim yoxdur</v>
      </c>
      <c r="G864" t="str">
        <f t="shared" si="13"/>
        <v>cam03</v>
      </c>
      <c r="J864" s="4" t="s">
        <v>1957</v>
      </c>
      <c r="K864" s="4" t="s">
        <v>10</v>
      </c>
      <c r="L864" s="12">
        <f>_xlfn.MAXIFS(data[GƏLİR],data[id_customer],'4.Endirim2'!B864)</f>
        <v>62</v>
      </c>
    </row>
    <row r="865" spans="2:12" x14ac:dyDescent="0.25">
      <c r="B865" s="17" t="s">
        <v>3509</v>
      </c>
      <c r="C865" s="1">
        <f>VLOOKUP('4.Endirim2'!B865,'4.Endirim'!$E$3:$M$1948,6,FALSE)</f>
        <v>44977</v>
      </c>
      <c r="D865">
        <f>VLOOKUP('4.Endirim2'!B865,'4.Endirim'!$E$3:$M$1948,7,FALSE)</f>
        <v>27</v>
      </c>
      <c r="E865">
        <f>VLOOKUP('4.Endirim2'!B865,'4.Endirim'!$E$3:$M$1948,8,FALSE)</f>
        <v>26</v>
      </c>
      <c r="F865" t="str">
        <f>IF(E865&gt;=D865,"endirim yoxdur","Endirim" &amp;" "&amp; VLOOKUP('4.Endirim2'!B865,'4.Endirim'!$E$4:$M$1948,7,FALSE))</f>
        <v>Endirim 27</v>
      </c>
      <c r="G865" t="str">
        <f t="shared" si="13"/>
        <v>cam08</v>
      </c>
      <c r="J865" s="4" t="s">
        <v>2033</v>
      </c>
      <c r="K865" s="4" t="s">
        <v>10</v>
      </c>
      <c r="L865" s="12">
        <f>_xlfn.MAXIFS(data[GƏLİR],data[id_customer],'4.Endirim2'!B865)</f>
        <v>27</v>
      </c>
    </row>
    <row r="866" spans="2:12" x14ac:dyDescent="0.25">
      <c r="B866" s="18" t="s">
        <v>3513</v>
      </c>
      <c r="C866" s="1">
        <f>VLOOKUP('4.Endirim2'!B866,'4.Endirim'!$E$3:$M$1948,6,FALSE)</f>
        <v>44957</v>
      </c>
      <c r="D866">
        <f>VLOOKUP('4.Endirim2'!B866,'4.Endirim'!$E$3:$M$1948,7,FALSE)</f>
        <v>27</v>
      </c>
      <c r="E866">
        <f>VLOOKUP('4.Endirim2'!B866,'4.Endirim'!$E$3:$M$1948,8,FALSE)</f>
        <v>26</v>
      </c>
      <c r="F866" t="str">
        <f>IF(E866&gt;=D866,"endirim yoxdur","Endirim" &amp;" "&amp; VLOOKUP('4.Endirim2'!B866,'4.Endirim'!$E$4:$M$1948,7,FALSE))</f>
        <v>Endirim 27</v>
      </c>
      <c r="G866" t="str">
        <f t="shared" si="13"/>
        <v>cam08</v>
      </c>
      <c r="J866" s="4" t="s">
        <v>2049</v>
      </c>
      <c r="K866" s="4" t="s">
        <v>10</v>
      </c>
      <c r="L866" s="12">
        <f>_xlfn.MAXIFS(data[GƏLİR],data[id_customer],'4.Endirim2'!B866)</f>
        <v>27</v>
      </c>
    </row>
    <row r="867" spans="2:12" x14ac:dyDescent="0.25">
      <c r="B867" s="17" t="s">
        <v>3517</v>
      </c>
      <c r="C867" s="1">
        <f>VLOOKUP('4.Endirim2'!B867,'4.Endirim'!$E$3:$M$1948,6,FALSE)</f>
        <v>44702</v>
      </c>
      <c r="D867">
        <f>VLOOKUP('4.Endirim2'!B867,'4.Endirim'!$E$3:$M$1948,7,FALSE)</f>
        <v>25</v>
      </c>
      <c r="E867">
        <f>VLOOKUP('4.Endirim2'!B867,'4.Endirim'!$E$3:$M$1948,8,FALSE)</f>
        <v>25</v>
      </c>
      <c r="F867" t="str">
        <f>IF(E867&gt;=D867,"endirim yoxdur","Endirim" &amp;" "&amp; VLOOKUP('4.Endirim2'!B867,'4.Endirim'!$E$4:$M$1948,7,FALSE))</f>
        <v>endirim yoxdur</v>
      </c>
      <c r="G867" t="str">
        <f t="shared" si="13"/>
        <v>cam13</v>
      </c>
      <c r="J867" s="4" t="s">
        <v>2105</v>
      </c>
      <c r="K867" s="4" t="s">
        <v>10</v>
      </c>
      <c r="L867" s="12">
        <f>_xlfn.MAXIFS(data[GƏLİR],data[id_customer],'4.Endirim2'!B867)</f>
        <v>25</v>
      </c>
    </row>
    <row r="868" spans="2:12" x14ac:dyDescent="0.25">
      <c r="B868" s="17" t="s">
        <v>3521</v>
      </c>
      <c r="C868" s="1">
        <f>VLOOKUP('4.Endirim2'!B868,'4.Endirim'!$E$3:$M$1948,6,FALSE)</f>
        <v>44788</v>
      </c>
      <c r="D868">
        <f>VLOOKUP('4.Endirim2'!B868,'4.Endirim'!$E$3:$M$1948,7,FALSE)</f>
        <v>75</v>
      </c>
      <c r="E868">
        <f>VLOOKUP('4.Endirim2'!B868,'4.Endirim'!$E$3:$M$1948,8,FALSE)</f>
        <v>75</v>
      </c>
      <c r="F868" t="str">
        <f>IF(E868&gt;=D868,"endirim yoxdur","Endirim" &amp;" "&amp; VLOOKUP('4.Endirim2'!B868,'4.Endirim'!$E$4:$M$1948,7,FALSE))</f>
        <v>endirim yoxdur</v>
      </c>
      <c r="G868" t="str">
        <f t="shared" si="13"/>
        <v>cam06</v>
      </c>
      <c r="J868" s="4" t="s">
        <v>2109</v>
      </c>
      <c r="K868" s="4" t="s">
        <v>10</v>
      </c>
      <c r="L868" s="12">
        <f>_xlfn.MAXIFS(data[GƏLİR],data[id_customer],'4.Endirim2'!B868)</f>
        <v>75</v>
      </c>
    </row>
    <row r="869" spans="2:12" x14ac:dyDescent="0.25">
      <c r="B869" s="18" t="s">
        <v>3525</v>
      </c>
      <c r="C869" s="1">
        <f>VLOOKUP('4.Endirim2'!B869,'4.Endirim'!$E$3:$M$1948,6,FALSE)</f>
        <v>45041</v>
      </c>
      <c r="D869">
        <f>VLOOKUP('4.Endirim2'!B869,'4.Endirim'!$E$3:$M$1948,7,FALSE)</f>
        <v>22</v>
      </c>
      <c r="E869">
        <f>VLOOKUP('4.Endirim2'!B869,'4.Endirim'!$E$3:$M$1948,8,FALSE)</f>
        <v>22</v>
      </c>
      <c r="F869" t="str">
        <f>IF(E869&gt;=D869,"endirim yoxdur","Endirim" &amp;" "&amp; VLOOKUP('4.Endirim2'!B869,'4.Endirim'!$E$4:$M$1948,7,FALSE))</f>
        <v>endirim yoxdur</v>
      </c>
      <c r="G869" t="str">
        <f t="shared" si="13"/>
        <v>cam06</v>
      </c>
      <c r="J869" s="4" t="s">
        <v>2201</v>
      </c>
      <c r="K869" s="4" t="s">
        <v>10</v>
      </c>
      <c r="L869" s="12">
        <f>_xlfn.MAXIFS(data[GƏLİR],data[id_customer],'4.Endirim2'!B869)</f>
        <v>22</v>
      </c>
    </row>
    <row r="870" spans="2:12" x14ac:dyDescent="0.25">
      <c r="B870" s="17" t="s">
        <v>3529</v>
      </c>
      <c r="C870" s="1">
        <f>VLOOKUP('4.Endirim2'!B870,'4.Endirim'!$E$3:$M$1948,6,FALSE)</f>
        <v>44938</v>
      </c>
      <c r="D870">
        <f>VLOOKUP('4.Endirim2'!B870,'4.Endirim'!$E$3:$M$1948,7,FALSE)</f>
        <v>62</v>
      </c>
      <c r="E870">
        <f>VLOOKUP('4.Endirim2'!B870,'4.Endirim'!$E$3:$M$1948,8,FALSE)</f>
        <v>16</v>
      </c>
      <c r="F870" t="str">
        <f>IF(E870&gt;=D870,"endirim yoxdur","Endirim" &amp;" "&amp; VLOOKUP('4.Endirim2'!B870,'4.Endirim'!$E$4:$M$1948,7,FALSE))</f>
        <v>Endirim 62</v>
      </c>
      <c r="G870" t="str">
        <f t="shared" si="13"/>
        <v>cam16</v>
      </c>
      <c r="J870" s="4" t="s">
        <v>2213</v>
      </c>
      <c r="K870" s="4" t="s">
        <v>10</v>
      </c>
      <c r="L870" s="12">
        <f>_xlfn.MAXIFS(data[GƏLİR],data[id_customer],'4.Endirim2'!B870)</f>
        <v>62</v>
      </c>
    </row>
    <row r="871" spans="2:12" x14ac:dyDescent="0.25">
      <c r="B871" s="18" t="s">
        <v>3533</v>
      </c>
      <c r="C871" s="1">
        <f>VLOOKUP('4.Endirim2'!B871,'4.Endirim'!$E$3:$M$1948,6,FALSE)</f>
        <v>44938</v>
      </c>
      <c r="D871">
        <f>VLOOKUP('4.Endirim2'!B871,'4.Endirim'!$E$3:$M$1948,7,FALSE)</f>
        <v>62</v>
      </c>
      <c r="E871">
        <f>VLOOKUP('4.Endirim2'!B871,'4.Endirim'!$E$3:$M$1948,8,FALSE)</f>
        <v>62</v>
      </c>
      <c r="F871" t="str">
        <f>IF(E871&gt;=D871,"endirim yoxdur","Endirim" &amp;" "&amp; VLOOKUP('4.Endirim2'!B871,'4.Endirim'!$E$4:$M$1948,7,FALSE))</f>
        <v>endirim yoxdur</v>
      </c>
      <c r="G871" t="str">
        <f t="shared" si="13"/>
        <v>cam03</v>
      </c>
      <c r="J871" s="4" t="s">
        <v>2229</v>
      </c>
      <c r="K871" s="4" t="s">
        <v>10</v>
      </c>
      <c r="L871" s="12">
        <f>_xlfn.MAXIFS(data[GƏLİR],data[id_customer],'4.Endirim2'!B871)</f>
        <v>62</v>
      </c>
    </row>
    <row r="872" spans="2:12" x14ac:dyDescent="0.25">
      <c r="B872" s="17" t="s">
        <v>3537</v>
      </c>
      <c r="C872" s="1">
        <f>VLOOKUP('4.Endirim2'!B872,'4.Endirim'!$E$3:$M$1948,6,FALSE)</f>
        <v>44836</v>
      </c>
      <c r="D872">
        <f>VLOOKUP('4.Endirim2'!B872,'4.Endirim'!$E$3:$M$1948,7,FALSE)</f>
        <v>28</v>
      </c>
      <c r="E872">
        <f>VLOOKUP('4.Endirim2'!B872,'4.Endirim'!$E$3:$M$1948,8,FALSE)</f>
        <v>28</v>
      </c>
      <c r="F872" t="str">
        <f>IF(E872&gt;=D872,"endirim yoxdur","Endirim" &amp;" "&amp; VLOOKUP('4.Endirim2'!B872,'4.Endirim'!$E$4:$M$1948,7,FALSE))</f>
        <v>endirim yoxdur</v>
      </c>
      <c r="G872" t="str">
        <f t="shared" si="13"/>
        <v>cam14</v>
      </c>
      <c r="J872" s="4" t="s">
        <v>2281</v>
      </c>
      <c r="K872" s="4" t="s">
        <v>10</v>
      </c>
      <c r="L872" s="12">
        <f>_xlfn.MAXIFS(data[GƏLİR],data[id_customer],'4.Endirim2'!B872)</f>
        <v>28</v>
      </c>
    </row>
    <row r="873" spans="2:12" x14ac:dyDescent="0.25">
      <c r="B873" s="18" t="s">
        <v>3541</v>
      </c>
      <c r="C873" s="1">
        <f>VLOOKUP('4.Endirim2'!B873,'4.Endirim'!$E$3:$M$1948,6,FALSE)</f>
        <v>44965</v>
      </c>
      <c r="D873">
        <f>VLOOKUP('4.Endirim2'!B873,'4.Endirim'!$E$3:$M$1948,7,FALSE)</f>
        <v>62</v>
      </c>
      <c r="E873">
        <f>VLOOKUP('4.Endirim2'!B873,'4.Endirim'!$E$3:$M$1948,8,FALSE)</f>
        <v>25</v>
      </c>
      <c r="F873" t="str">
        <f>IF(E873&gt;=D873,"endirim yoxdur","Endirim" &amp;" "&amp; VLOOKUP('4.Endirim2'!B873,'4.Endirim'!$E$4:$M$1948,7,FALSE))</f>
        <v>Endirim 62</v>
      </c>
      <c r="G873" t="str">
        <f t="shared" si="13"/>
        <v>cam13</v>
      </c>
      <c r="J873" s="4" t="s">
        <v>2321</v>
      </c>
      <c r="K873" s="4" t="s">
        <v>10</v>
      </c>
      <c r="L873" s="12">
        <f>_xlfn.MAXIFS(data[GƏLİR],data[id_customer],'4.Endirim2'!B873)</f>
        <v>62</v>
      </c>
    </row>
    <row r="874" spans="2:12" x14ac:dyDescent="0.25">
      <c r="B874" s="18" t="s">
        <v>3545</v>
      </c>
      <c r="C874" s="1">
        <f>VLOOKUP('4.Endirim2'!B874,'4.Endirim'!$E$3:$M$1948,6,FALSE)</f>
        <v>45041</v>
      </c>
      <c r="D874">
        <f>VLOOKUP('4.Endirim2'!B874,'4.Endirim'!$E$3:$M$1948,7,FALSE)</f>
        <v>65</v>
      </c>
      <c r="E874">
        <f>VLOOKUP('4.Endirim2'!B874,'4.Endirim'!$E$3:$M$1948,8,FALSE)</f>
        <v>65</v>
      </c>
      <c r="F874" t="str">
        <f>IF(E874&gt;=D874,"endirim yoxdur","Endirim" &amp;" "&amp; VLOOKUP('4.Endirim2'!B874,'4.Endirim'!$E$4:$M$1948,7,FALSE))</f>
        <v>endirim yoxdur</v>
      </c>
      <c r="G874" t="str">
        <f t="shared" si="13"/>
        <v>cam12</v>
      </c>
      <c r="J874" s="4" t="s">
        <v>2337</v>
      </c>
      <c r="K874" s="4" t="s">
        <v>10</v>
      </c>
      <c r="L874" s="12">
        <f>_xlfn.MAXIFS(data[GƏLİR],data[id_customer],'4.Endirim2'!B874)</f>
        <v>65</v>
      </c>
    </row>
    <row r="875" spans="2:12" x14ac:dyDescent="0.25">
      <c r="B875" s="18" t="s">
        <v>3549</v>
      </c>
      <c r="C875" s="1">
        <f>VLOOKUP('4.Endirim2'!B875,'4.Endirim'!$E$3:$M$1948,6,FALSE)</f>
        <v>44999</v>
      </c>
      <c r="D875">
        <f>VLOOKUP('4.Endirim2'!B875,'4.Endirim'!$E$3:$M$1948,7,FALSE)</f>
        <v>66</v>
      </c>
      <c r="E875">
        <f>VLOOKUP('4.Endirim2'!B875,'4.Endirim'!$E$3:$M$1948,8,FALSE)</f>
        <v>29</v>
      </c>
      <c r="F875" t="str">
        <f>IF(E875&gt;=D875,"endirim yoxdur","Endirim" &amp;" "&amp; VLOOKUP('4.Endirim2'!B875,'4.Endirim'!$E$4:$M$1948,7,FALSE))</f>
        <v>Endirim 66</v>
      </c>
      <c r="G875" t="str">
        <f t="shared" si="13"/>
        <v>cam17</v>
      </c>
      <c r="J875" s="4" t="s">
        <v>2377</v>
      </c>
      <c r="K875" s="4" t="s">
        <v>10</v>
      </c>
      <c r="L875" s="12">
        <f>_xlfn.MAXIFS(data[GƏLİR],data[id_customer],'4.Endirim2'!B875)</f>
        <v>66</v>
      </c>
    </row>
    <row r="876" spans="2:12" x14ac:dyDescent="0.25">
      <c r="B876" s="18" t="s">
        <v>3553</v>
      </c>
      <c r="C876" s="1">
        <f>VLOOKUP('4.Endirim2'!B876,'4.Endirim'!$E$3:$M$1948,6,FALSE)</f>
        <v>44894</v>
      </c>
      <c r="D876">
        <f>VLOOKUP('4.Endirim2'!B876,'4.Endirim'!$E$3:$M$1948,7,FALSE)</f>
        <v>62</v>
      </c>
      <c r="E876">
        <f>VLOOKUP('4.Endirim2'!B876,'4.Endirim'!$E$3:$M$1948,8,FALSE)</f>
        <v>22</v>
      </c>
      <c r="F876" t="str">
        <f>IF(E876&gt;=D876,"endirim yoxdur","Endirim" &amp;" "&amp; VLOOKUP('4.Endirim2'!B876,'4.Endirim'!$E$4:$M$1948,7,FALSE))</f>
        <v>Endirim 62</v>
      </c>
      <c r="G876" t="str">
        <f t="shared" si="13"/>
        <v>cam11</v>
      </c>
      <c r="J876" s="4" t="s">
        <v>2513</v>
      </c>
      <c r="K876" s="4" t="s">
        <v>10</v>
      </c>
      <c r="L876" s="12">
        <f>_xlfn.MAXIFS(data[GƏLİR],data[id_customer],'4.Endirim2'!B876)</f>
        <v>62</v>
      </c>
    </row>
    <row r="877" spans="2:12" x14ac:dyDescent="0.25">
      <c r="B877" s="17" t="s">
        <v>3557</v>
      </c>
      <c r="C877" s="1">
        <f>VLOOKUP('4.Endirim2'!B877,'4.Endirim'!$E$3:$M$1948,6,FALSE)</f>
        <v>44748</v>
      </c>
      <c r="D877">
        <f>VLOOKUP('4.Endirim2'!B877,'4.Endirim'!$E$3:$M$1948,7,FALSE)</f>
        <v>62</v>
      </c>
      <c r="E877">
        <f>VLOOKUP('4.Endirim2'!B877,'4.Endirim'!$E$3:$M$1948,8,FALSE)</f>
        <v>62</v>
      </c>
      <c r="F877" t="str">
        <f>IF(E877&gt;=D877,"endirim yoxdur","Endirim" &amp;" "&amp; VLOOKUP('4.Endirim2'!B877,'4.Endirim'!$E$4:$M$1948,7,FALSE))</f>
        <v>endirim yoxdur</v>
      </c>
      <c r="G877" t="str">
        <f t="shared" si="13"/>
        <v>cam03</v>
      </c>
      <c r="J877" s="4" t="s">
        <v>2537</v>
      </c>
      <c r="K877" s="4" t="s">
        <v>10</v>
      </c>
      <c r="L877" s="12">
        <f>_xlfn.MAXIFS(data[GƏLİR],data[id_customer],'4.Endirim2'!B877)</f>
        <v>62</v>
      </c>
    </row>
    <row r="878" spans="2:12" x14ac:dyDescent="0.25">
      <c r="B878" s="17" t="s">
        <v>3561</v>
      </c>
      <c r="C878" s="1">
        <f>VLOOKUP('4.Endirim2'!B878,'4.Endirim'!$E$3:$M$1948,6,FALSE)</f>
        <v>44776</v>
      </c>
      <c r="D878">
        <f>VLOOKUP('4.Endirim2'!B878,'4.Endirim'!$E$3:$M$1948,7,FALSE)</f>
        <v>27</v>
      </c>
      <c r="E878">
        <f>VLOOKUP('4.Endirim2'!B878,'4.Endirim'!$E$3:$M$1948,8,FALSE)</f>
        <v>27</v>
      </c>
      <c r="F878" t="str">
        <f>IF(E878&gt;=D878,"endirim yoxdur","Endirim" &amp;" "&amp; VLOOKUP('4.Endirim2'!B878,'4.Endirim'!$E$4:$M$1948,7,FALSE))</f>
        <v>endirim yoxdur</v>
      </c>
      <c r="G878" t="str">
        <f t="shared" si="13"/>
        <v>cam08</v>
      </c>
      <c r="J878" s="4" t="s">
        <v>2557</v>
      </c>
      <c r="K878" s="4" t="s">
        <v>10</v>
      </c>
      <c r="L878" s="12">
        <f>_xlfn.MAXIFS(data[GƏLİR],data[id_customer],'4.Endirim2'!B878)</f>
        <v>27</v>
      </c>
    </row>
    <row r="879" spans="2:12" x14ac:dyDescent="0.25">
      <c r="B879" s="18" t="s">
        <v>3565</v>
      </c>
      <c r="C879" s="1">
        <f>VLOOKUP('4.Endirim2'!B879,'4.Endirim'!$E$3:$M$1948,6,FALSE)</f>
        <v>44973</v>
      </c>
      <c r="D879">
        <f>VLOOKUP('4.Endirim2'!B879,'4.Endirim'!$E$3:$M$1948,7,FALSE)</f>
        <v>25</v>
      </c>
      <c r="E879">
        <f>VLOOKUP('4.Endirim2'!B879,'4.Endirim'!$E$3:$M$1948,8,FALSE)</f>
        <v>13</v>
      </c>
      <c r="F879" t="str">
        <f>IF(E879&gt;=D879,"endirim yoxdur","Endirim" &amp;" "&amp; VLOOKUP('4.Endirim2'!B879,'4.Endirim'!$E$4:$M$1948,7,FALSE))</f>
        <v>Endirim 25</v>
      </c>
      <c r="G879" t="str">
        <f t="shared" si="13"/>
        <v>cam06</v>
      </c>
      <c r="J879" s="4" t="s">
        <v>2581</v>
      </c>
      <c r="K879" s="4" t="s">
        <v>10</v>
      </c>
      <c r="L879" s="12">
        <f>_xlfn.MAXIFS(data[GƏLİR],data[id_customer],'4.Endirim2'!B879)</f>
        <v>25</v>
      </c>
    </row>
    <row r="880" spans="2:12" x14ac:dyDescent="0.25">
      <c r="B880" s="17" t="s">
        <v>3569</v>
      </c>
      <c r="C880" s="1">
        <f>VLOOKUP('4.Endirim2'!B880,'4.Endirim'!$E$3:$M$1948,6,FALSE)</f>
        <v>44812</v>
      </c>
      <c r="D880">
        <f>VLOOKUP('4.Endirim2'!B880,'4.Endirim'!$E$3:$M$1948,7,FALSE)</f>
        <v>62</v>
      </c>
      <c r="E880">
        <f>VLOOKUP('4.Endirim2'!B880,'4.Endirim'!$E$3:$M$1948,8,FALSE)</f>
        <v>62</v>
      </c>
      <c r="F880" t="str">
        <f>IF(E880&gt;=D880,"endirim yoxdur","Endirim" &amp;" "&amp; VLOOKUP('4.Endirim2'!B880,'4.Endirim'!$E$4:$M$1948,7,FALSE))</f>
        <v>endirim yoxdur</v>
      </c>
      <c r="G880" t="str">
        <f t="shared" si="13"/>
        <v>cam14</v>
      </c>
      <c r="J880" s="4" t="s">
        <v>2593</v>
      </c>
      <c r="K880" s="4" t="s">
        <v>10</v>
      </c>
      <c r="L880" s="12">
        <f>_xlfn.MAXIFS(data[GƏLİR],data[id_customer],'4.Endirim2'!B880)</f>
        <v>62</v>
      </c>
    </row>
    <row r="881" spans="2:12" x14ac:dyDescent="0.25">
      <c r="B881" s="18" t="s">
        <v>3573</v>
      </c>
      <c r="C881" s="1">
        <f>VLOOKUP('4.Endirim2'!B881,'4.Endirim'!$E$3:$M$1948,6,FALSE)</f>
        <v>44955</v>
      </c>
      <c r="D881">
        <f>VLOOKUP('4.Endirim2'!B881,'4.Endirim'!$E$3:$M$1948,7,FALSE)</f>
        <v>66</v>
      </c>
      <c r="E881">
        <f>VLOOKUP('4.Endirim2'!B881,'4.Endirim'!$E$3:$M$1948,8,FALSE)</f>
        <v>66</v>
      </c>
      <c r="F881" t="str">
        <f>IF(E881&gt;=D881,"endirim yoxdur","Endirim" &amp;" "&amp; VLOOKUP('4.Endirim2'!B881,'4.Endirim'!$E$4:$M$1948,7,FALSE))</f>
        <v>endirim yoxdur</v>
      </c>
      <c r="G881" t="str">
        <f t="shared" si="13"/>
        <v>cam12</v>
      </c>
      <c r="J881" s="4" t="s">
        <v>2697</v>
      </c>
      <c r="K881" s="4" t="s">
        <v>10</v>
      </c>
      <c r="L881" s="12">
        <f>_xlfn.MAXIFS(data[GƏLİR],data[id_customer],'4.Endirim2'!B881)</f>
        <v>66</v>
      </c>
    </row>
    <row r="882" spans="2:12" x14ac:dyDescent="0.25">
      <c r="B882" s="17" t="s">
        <v>3577</v>
      </c>
      <c r="C882" s="1">
        <f>VLOOKUP('4.Endirim2'!B882,'4.Endirim'!$E$3:$M$1948,6,FALSE)</f>
        <v>44946</v>
      </c>
      <c r="D882">
        <f>VLOOKUP('4.Endirim2'!B882,'4.Endirim'!$E$3:$M$1948,7,FALSE)</f>
        <v>26</v>
      </c>
      <c r="E882">
        <f>VLOOKUP('4.Endirim2'!B882,'4.Endirim'!$E$3:$M$1948,8,FALSE)</f>
        <v>25</v>
      </c>
      <c r="F882" t="str">
        <f>IF(E882&gt;=D882,"endirim yoxdur","Endirim" &amp;" "&amp; VLOOKUP('4.Endirim2'!B882,'4.Endirim'!$E$4:$M$1948,7,FALSE))</f>
        <v>Endirim 26</v>
      </c>
      <c r="G882" t="str">
        <f t="shared" si="13"/>
        <v>cam02</v>
      </c>
      <c r="J882" s="4" t="s">
        <v>2701</v>
      </c>
      <c r="K882" s="4" t="s">
        <v>10</v>
      </c>
      <c r="L882" s="12">
        <f>_xlfn.MAXIFS(data[GƏLİR],data[id_customer],'4.Endirim2'!B882)</f>
        <v>26</v>
      </c>
    </row>
    <row r="883" spans="2:12" x14ac:dyDescent="0.25">
      <c r="B883" s="17" t="s">
        <v>3581</v>
      </c>
      <c r="C883" s="1">
        <f>VLOOKUP('4.Endirim2'!B883,'4.Endirim'!$E$3:$M$1948,6,FALSE)</f>
        <v>44724</v>
      </c>
      <c r="D883">
        <f>VLOOKUP('4.Endirim2'!B883,'4.Endirim'!$E$3:$M$1948,7,FALSE)</f>
        <v>28</v>
      </c>
      <c r="E883">
        <f>VLOOKUP('4.Endirim2'!B883,'4.Endirim'!$E$3:$M$1948,8,FALSE)</f>
        <v>13</v>
      </c>
      <c r="F883" t="str">
        <f>IF(E883&gt;=D883,"endirim yoxdur","Endirim" &amp;" "&amp; VLOOKUP('4.Endirim2'!B883,'4.Endirim'!$E$4:$M$1948,7,FALSE))</f>
        <v>Endirim 28</v>
      </c>
      <c r="G883" t="str">
        <f t="shared" si="13"/>
        <v>cam06</v>
      </c>
      <c r="J883" s="4" t="s">
        <v>2761</v>
      </c>
      <c r="K883" s="4" t="s">
        <v>10</v>
      </c>
      <c r="L883" s="12">
        <f>_xlfn.MAXIFS(data[GƏLİR],data[id_customer],'4.Endirim2'!B883)</f>
        <v>28</v>
      </c>
    </row>
    <row r="884" spans="2:12" x14ac:dyDescent="0.25">
      <c r="B884" s="18" t="s">
        <v>3585</v>
      </c>
      <c r="C884" s="1">
        <f>VLOOKUP('4.Endirim2'!B884,'4.Endirim'!$E$3:$M$1948,6,FALSE)</f>
        <v>44928</v>
      </c>
      <c r="D884">
        <f>VLOOKUP('4.Endirim2'!B884,'4.Endirim'!$E$3:$M$1948,7,FALSE)</f>
        <v>62</v>
      </c>
      <c r="E884">
        <f>VLOOKUP('4.Endirim2'!B884,'4.Endirim'!$E$3:$M$1948,8,FALSE)</f>
        <v>62</v>
      </c>
      <c r="F884" t="str">
        <f>IF(E884&gt;=D884,"endirim yoxdur","Endirim" &amp;" "&amp; VLOOKUP('4.Endirim2'!B884,'4.Endirim'!$E$4:$M$1948,7,FALSE))</f>
        <v>endirim yoxdur</v>
      </c>
      <c r="G884" t="str">
        <f t="shared" si="13"/>
        <v>cam03</v>
      </c>
      <c r="J884" s="4" t="s">
        <v>2765</v>
      </c>
      <c r="K884" s="4" t="s">
        <v>10</v>
      </c>
      <c r="L884" s="12">
        <f>_xlfn.MAXIFS(data[GƏLİR],data[id_customer],'4.Endirim2'!B884)</f>
        <v>62</v>
      </c>
    </row>
    <row r="885" spans="2:12" x14ac:dyDescent="0.25">
      <c r="B885" s="18" t="s">
        <v>3589</v>
      </c>
      <c r="C885" s="1">
        <f>VLOOKUP('4.Endirim2'!B885,'4.Endirim'!$E$3:$M$1948,6,FALSE)</f>
        <v>44920</v>
      </c>
      <c r="D885">
        <f>VLOOKUP('4.Endirim2'!B885,'4.Endirim'!$E$3:$M$1948,7,FALSE)</f>
        <v>75</v>
      </c>
      <c r="E885">
        <f>VLOOKUP('4.Endirim2'!B885,'4.Endirim'!$E$3:$M$1948,8,FALSE)</f>
        <v>75</v>
      </c>
      <c r="F885" t="str">
        <f>IF(E885&gt;=D885,"endirim yoxdur","Endirim" &amp;" "&amp; VLOOKUP('4.Endirim2'!B885,'4.Endirim'!$E$4:$M$1948,7,FALSE))</f>
        <v>endirim yoxdur</v>
      </c>
      <c r="G885" t="str">
        <f t="shared" si="13"/>
        <v>cam12</v>
      </c>
      <c r="J885" s="4" t="s">
        <v>2825</v>
      </c>
      <c r="K885" s="4" t="s">
        <v>10</v>
      </c>
      <c r="L885" s="12">
        <f>_xlfn.MAXIFS(data[GƏLİR],data[id_customer],'4.Endirim2'!B885)</f>
        <v>75</v>
      </c>
    </row>
    <row r="886" spans="2:12" x14ac:dyDescent="0.25">
      <c r="B886" s="18" t="s">
        <v>3593</v>
      </c>
      <c r="C886" s="1">
        <f>VLOOKUP('4.Endirim2'!B886,'4.Endirim'!$E$3:$M$1948,6,FALSE)</f>
        <v>44882</v>
      </c>
      <c r="D886">
        <f>VLOOKUP('4.Endirim2'!B886,'4.Endirim'!$E$3:$M$1948,7,FALSE)</f>
        <v>27</v>
      </c>
      <c r="E886">
        <f>VLOOKUP('4.Endirim2'!B886,'4.Endirim'!$E$3:$M$1948,8,FALSE)</f>
        <v>13</v>
      </c>
      <c r="F886" t="str">
        <f>IF(E886&gt;=D886,"endirim yoxdur","Endirim" &amp;" "&amp; VLOOKUP('4.Endirim2'!B886,'4.Endirim'!$E$4:$M$1948,7,FALSE))</f>
        <v>Endirim 27</v>
      </c>
      <c r="G886" t="str">
        <f t="shared" si="13"/>
        <v>cam08</v>
      </c>
      <c r="J886" s="4" t="s">
        <v>2849</v>
      </c>
      <c r="K886" s="4" t="s">
        <v>10</v>
      </c>
      <c r="L886" s="12">
        <f>_xlfn.MAXIFS(data[GƏLİR],data[id_customer],'4.Endirim2'!B886)</f>
        <v>27</v>
      </c>
    </row>
    <row r="887" spans="2:12" x14ac:dyDescent="0.25">
      <c r="B887" s="18" t="s">
        <v>3597</v>
      </c>
      <c r="C887" s="1">
        <f>VLOOKUP('4.Endirim2'!B887,'4.Endirim'!$E$3:$M$1948,6,FALSE)</f>
        <v>45002</v>
      </c>
      <c r="D887">
        <f>VLOOKUP('4.Endirim2'!B887,'4.Endirim'!$E$3:$M$1948,7,FALSE)</f>
        <v>62</v>
      </c>
      <c r="E887">
        <f>VLOOKUP('4.Endirim2'!B887,'4.Endirim'!$E$3:$M$1948,8,FALSE)</f>
        <v>62</v>
      </c>
      <c r="F887" t="str">
        <f>IF(E887&gt;=D887,"endirim yoxdur","Endirim" &amp;" "&amp; VLOOKUP('4.Endirim2'!B887,'4.Endirim'!$E$4:$M$1948,7,FALSE))</f>
        <v>endirim yoxdur</v>
      </c>
      <c r="G887" t="str">
        <f t="shared" si="13"/>
        <v>cam15</v>
      </c>
      <c r="J887" s="4" t="s">
        <v>2873</v>
      </c>
      <c r="K887" s="4" t="s">
        <v>10</v>
      </c>
      <c r="L887" s="12">
        <f>_xlfn.MAXIFS(data[GƏLİR],data[id_customer],'4.Endirim2'!B887)</f>
        <v>62</v>
      </c>
    </row>
    <row r="888" spans="2:12" x14ac:dyDescent="0.25">
      <c r="B888" s="18" t="s">
        <v>3601</v>
      </c>
      <c r="C888" s="1">
        <f>VLOOKUP('4.Endirim2'!B888,'4.Endirim'!$E$3:$M$1948,6,FALSE)</f>
        <v>44671</v>
      </c>
      <c r="D888">
        <f>VLOOKUP('4.Endirim2'!B888,'4.Endirim'!$E$3:$M$1948,7,FALSE)</f>
        <v>26</v>
      </c>
      <c r="E888">
        <f>VLOOKUP('4.Endirim2'!B888,'4.Endirim'!$E$3:$M$1948,8,FALSE)</f>
        <v>26</v>
      </c>
      <c r="F888" t="str">
        <f>IF(E888&gt;=D888,"endirim yoxdur","Endirim" &amp;" "&amp; VLOOKUP('4.Endirim2'!B888,'4.Endirim'!$E$4:$M$1948,7,FALSE))</f>
        <v>endirim yoxdur</v>
      </c>
      <c r="G888" t="str">
        <f t="shared" si="13"/>
        <v>cam04</v>
      </c>
      <c r="J888" s="4" t="s">
        <v>2881</v>
      </c>
      <c r="K888" s="4" t="s">
        <v>10</v>
      </c>
      <c r="L888" s="12">
        <f>_xlfn.MAXIFS(data[GƏLİR],data[id_customer],'4.Endirim2'!B888)</f>
        <v>26</v>
      </c>
    </row>
    <row r="889" spans="2:12" x14ac:dyDescent="0.25">
      <c r="B889" s="17" t="s">
        <v>3605</v>
      </c>
      <c r="C889" s="1">
        <f>VLOOKUP('4.Endirim2'!B889,'4.Endirim'!$E$3:$M$1948,6,FALSE)</f>
        <v>44880</v>
      </c>
      <c r="D889">
        <f>VLOOKUP('4.Endirim2'!B889,'4.Endirim'!$E$3:$M$1948,7,FALSE)</f>
        <v>27</v>
      </c>
      <c r="E889">
        <f>VLOOKUP('4.Endirim2'!B889,'4.Endirim'!$E$3:$M$1948,8,FALSE)</f>
        <v>27</v>
      </c>
      <c r="F889" t="str">
        <f>IF(E889&gt;=D889,"endirim yoxdur","Endirim" &amp;" "&amp; VLOOKUP('4.Endirim2'!B889,'4.Endirim'!$E$4:$M$1948,7,FALSE))</f>
        <v>endirim yoxdur</v>
      </c>
      <c r="G889" t="str">
        <f t="shared" si="13"/>
        <v>cam08</v>
      </c>
      <c r="J889" s="4" t="s">
        <v>2913</v>
      </c>
      <c r="K889" s="4" t="s">
        <v>10</v>
      </c>
      <c r="L889" s="12">
        <f>_xlfn.MAXIFS(data[GƏLİR],data[id_customer],'4.Endirim2'!B889)</f>
        <v>27</v>
      </c>
    </row>
    <row r="890" spans="2:12" x14ac:dyDescent="0.25">
      <c r="B890" s="17" t="s">
        <v>3609</v>
      </c>
      <c r="C890" s="1">
        <f>VLOOKUP('4.Endirim2'!B890,'4.Endirim'!$E$3:$M$1948,6,FALSE)</f>
        <v>44922</v>
      </c>
      <c r="D890">
        <f>VLOOKUP('4.Endirim2'!B890,'4.Endirim'!$E$3:$M$1948,7,FALSE)</f>
        <v>14</v>
      </c>
      <c r="E890">
        <f>VLOOKUP('4.Endirim2'!B890,'4.Endirim'!$E$3:$M$1948,8,FALSE)</f>
        <v>13</v>
      </c>
      <c r="F890" t="str">
        <f>IF(E890&gt;=D890,"endirim yoxdur","Endirim" &amp;" "&amp; VLOOKUP('4.Endirim2'!B890,'4.Endirim'!$E$4:$M$1948,7,FALSE))</f>
        <v>Endirim 14</v>
      </c>
      <c r="G890" t="str">
        <f t="shared" si="13"/>
        <v>cam06</v>
      </c>
      <c r="J890" s="4" t="s">
        <v>2969</v>
      </c>
      <c r="K890" s="4" t="s">
        <v>10</v>
      </c>
      <c r="L890" s="12">
        <f>_xlfn.MAXIFS(data[GƏLİR],data[id_customer],'4.Endirim2'!B890)</f>
        <v>14</v>
      </c>
    </row>
    <row r="891" spans="2:12" x14ac:dyDescent="0.25">
      <c r="B891" s="18" t="s">
        <v>3613</v>
      </c>
      <c r="C891" s="1">
        <f>VLOOKUP('4.Endirim2'!B891,'4.Endirim'!$E$3:$M$1948,6,FALSE)</f>
        <v>44739</v>
      </c>
      <c r="D891">
        <f>VLOOKUP('4.Endirim2'!B891,'4.Endirim'!$E$3:$M$1948,7,FALSE)</f>
        <v>65</v>
      </c>
      <c r="E891">
        <f>VLOOKUP('4.Endirim2'!B891,'4.Endirim'!$E$3:$M$1948,8,FALSE)</f>
        <v>65</v>
      </c>
      <c r="F891" t="str">
        <f>IF(E891&gt;=D891,"endirim yoxdur","Endirim" &amp;" "&amp; VLOOKUP('4.Endirim2'!B891,'4.Endirim'!$E$4:$M$1948,7,FALSE))</f>
        <v>endirim yoxdur</v>
      </c>
      <c r="G891" t="str">
        <f t="shared" si="13"/>
        <v>cam12</v>
      </c>
      <c r="J891" s="4" t="s">
        <v>2989</v>
      </c>
      <c r="K891" s="4" t="s">
        <v>10</v>
      </c>
      <c r="L891" s="12">
        <f>_xlfn.MAXIFS(data[GƏLİR],data[id_customer],'4.Endirim2'!B891)</f>
        <v>65</v>
      </c>
    </row>
    <row r="892" spans="2:12" x14ac:dyDescent="0.25">
      <c r="B892" s="18" t="s">
        <v>3617</v>
      </c>
      <c r="C892" s="1">
        <f>VLOOKUP('4.Endirim2'!B892,'4.Endirim'!$E$3:$M$1948,6,FALSE)</f>
        <v>44962</v>
      </c>
      <c r="D892">
        <f>VLOOKUP('4.Endirim2'!B892,'4.Endirim'!$E$3:$M$1948,7,FALSE)</f>
        <v>27</v>
      </c>
      <c r="E892">
        <f>VLOOKUP('4.Endirim2'!B892,'4.Endirim'!$E$3:$M$1948,8,FALSE)</f>
        <v>25</v>
      </c>
      <c r="F892" t="str">
        <f>IF(E892&gt;=D892,"endirim yoxdur","Endirim" &amp;" "&amp; VLOOKUP('4.Endirim2'!B892,'4.Endirim'!$E$4:$M$1948,7,FALSE))</f>
        <v>Endirim 27</v>
      </c>
      <c r="G892" t="str">
        <f t="shared" si="13"/>
        <v>cam08</v>
      </c>
      <c r="J892" s="4" t="s">
        <v>3013</v>
      </c>
      <c r="K892" s="4" t="s">
        <v>10</v>
      </c>
      <c r="L892" s="12">
        <f>_xlfn.MAXIFS(data[GƏLİR],data[id_customer],'4.Endirim2'!B892)</f>
        <v>27</v>
      </c>
    </row>
    <row r="893" spans="2:12" x14ac:dyDescent="0.25">
      <c r="B893" s="17" t="s">
        <v>3621</v>
      </c>
      <c r="C893" s="1">
        <f>VLOOKUP('4.Endirim2'!B893,'4.Endirim'!$E$3:$M$1948,6,FALSE)</f>
        <v>44833</v>
      </c>
      <c r="D893">
        <f>VLOOKUP('4.Endirim2'!B893,'4.Endirim'!$E$3:$M$1948,7,FALSE)</f>
        <v>62</v>
      </c>
      <c r="E893">
        <f>VLOOKUP('4.Endirim2'!B893,'4.Endirim'!$E$3:$M$1948,8,FALSE)</f>
        <v>62</v>
      </c>
      <c r="F893" t="str">
        <f>IF(E893&gt;=D893,"endirim yoxdur","Endirim" &amp;" "&amp; VLOOKUP('4.Endirim2'!B893,'4.Endirim'!$E$4:$M$1948,7,FALSE))</f>
        <v>endirim yoxdur</v>
      </c>
      <c r="G893" t="str">
        <f t="shared" si="13"/>
        <v>cam11</v>
      </c>
      <c r="J893" s="4" t="s">
        <v>3025</v>
      </c>
      <c r="K893" s="4" t="s">
        <v>10</v>
      </c>
      <c r="L893" s="12">
        <f>_xlfn.MAXIFS(data[GƏLİR],data[id_customer],'4.Endirim2'!B893)</f>
        <v>62</v>
      </c>
    </row>
    <row r="894" spans="2:12" x14ac:dyDescent="0.25">
      <c r="B894" s="17" t="s">
        <v>3625</v>
      </c>
      <c r="C894" s="1">
        <f>VLOOKUP('4.Endirim2'!B894,'4.Endirim'!$E$3:$M$1948,6,FALSE)</f>
        <v>44779</v>
      </c>
      <c r="D894">
        <f>VLOOKUP('4.Endirim2'!B894,'4.Endirim'!$E$3:$M$1948,7,FALSE)</f>
        <v>75</v>
      </c>
      <c r="E894">
        <f>VLOOKUP('4.Endirim2'!B894,'4.Endirim'!$E$3:$M$1948,8,FALSE)</f>
        <v>75</v>
      </c>
      <c r="F894" t="str">
        <f>IF(E894&gt;=D894,"endirim yoxdur","Endirim" &amp;" "&amp; VLOOKUP('4.Endirim2'!B894,'4.Endirim'!$E$4:$M$1948,7,FALSE))</f>
        <v>endirim yoxdur</v>
      </c>
      <c r="G894" t="str">
        <f t="shared" si="13"/>
        <v>cam09</v>
      </c>
      <c r="J894" s="4" t="s">
        <v>3049</v>
      </c>
      <c r="K894" s="4" t="s">
        <v>10</v>
      </c>
      <c r="L894" s="12">
        <f>_xlfn.MAXIFS(data[GƏLİR],data[id_customer],'4.Endirim2'!B894)</f>
        <v>75</v>
      </c>
    </row>
    <row r="895" spans="2:12" x14ac:dyDescent="0.25">
      <c r="B895" s="18" t="s">
        <v>3629</v>
      </c>
      <c r="C895" s="1">
        <f>VLOOKUP('4.Endirim2'!B895,'4.Endirim'!$E$3:$M$1948,6,FALSE)</f>
        <v>44969</v>
      </c>
      <c r="D895">
        <f>VLOOKUP('4.Endirim2'!B895,'4.Endirim'!$E$3:$M$1948,7,FALSE)</f>
        <v>29</v>
      </c>
      <c r="E895">
        <f>VLOOKUP('4.Endirim2'!B895,'4.Endirim'!$E$3:$M$1948,8,FALSE)</f>
        <v>29</v>
      </c>
      <c r="F895" t="str">
        <f>IF(E895&gt;=D895,"endirim yoxdur","Endirim" &amp;" "&amp; VLOOKUP('4.Endirim2'!B895,'4.Endirim'!$E$4:$M$1948,7,FALSE))</f>
        <v>endirim yoxdur</v>
      </c>
      <c r="G895" t="str">
        <f t="shared" si="13"/>
        <v>cam17</v>
      </c>
      <c r="J895" s="4" t="s">
        <v>3081</v>
      </c>
      <c r="K895" s="4" t="s">
        <v>10</v>
      </c>
      <c r="L895" s="12">
        <f>_xlfn.MAXIFS(data[GƏLİR],data[id_customer],'4.Endirim2'!B895)</f>
        <v>29</v>
      </c>
    </row>
    <row r="896" spans="2:12" x14ac:dyDescent="0.25">
      <c r="B896" s="17" t="s">
        <v>3633</v>
      </c>
      <c r="C896" s="1">
        <f>VLOOKUP('4.Endirim2'!B896,'4.Endirim'!$E$3:$M$1948,6,FALSE)</f>
        <v>44968</v>
      </c>
      <c r="D896">
        <f>VLOOKUP('4.Endirim2'!B896,'4.Endirim'!$E$3:$M$1948,7,FALSE)</f>
        <v>62</v>
      </c>
      <c r="E896">
        <f>VLOOKUP('4.Endirim2'!B896,'4.Endirim'!$E$3:$M$1948,8,FALSE)</f>
        <v>10</v>
      </c>
      <c r="F896" t="str">
        <f>IF(E896&gt;=D896,"endirim yoxdur","Endirim" &amp;" "&amp; VLOOKUP('4.Endirim2'!B896,'4.Endirim'!$E$4:$M$1948,7,FALSE))</f>
        <v>Endirim 62</v>
      </c>
      <c r="G896" t="str">
        <f t="shared" si="13"/>
        <v>cam01</v>
      </c>
      <c r="J896" s="4" t="s">
        <v>3097</v>
      </c>
      <c r="K896" s="4" t="s">
        <v>10</v>
      </c>
      <c r="L896" s="12">
        <f>_xlfn.MAXIFS(data[GƏLİR],data[id_customer],'4.Endirim2'!B896)</f>
        <v>62</v>
      </c>
    </row>
    <row r="897" spans="2:12" x14ac:dyDescent="0.25">
      <c r="B897" s="17" t="s">
        <v>3637</v>
      </c>
      <c r="C897" s="1">
        <f>VLOOKUP('4.Endirim2'!B897,'4.Endirim'!$E$3:$M$1948,6,FALSE)</f>
        <v>44848</v>
      </c>
      <c r="D897">
        <f>VLOOKUP('4.Endirim2'!B897,'4.Endirim'!$E$3:$M$1948,7,FALSE)</f>
        <v>66</v>
      </c>
      <c r="E897">
        <f>VLOOKUP('4.Endirim2'!B897,'4.Endirim'!$E$3:$M$1948,8,FALSE)</f>
        <v>14</v>
      </c>
      <c r="F897" t="str">
        <f>IF(E897&gt;=D897,"endirim yoxdur","Endirim" &amp;" "&amp; VLOOKUP('4.Endirim2'!B897,'4.Endirim'!$E$4:$M$1948,7,FALSE))</f>
        <v>Endirim 66</v>
      </c>
      <c r="G897" t="str">
        <f t="shared" si="13"/>
        <v>cam15</v>
      </c>
      <c r="J897" s="4" t="s">
        <v>3105</v>
      </c>
      <c r="K897" s="4" t="s">
        <v>10</v>
      </c>
      <c r="L897" s="12">
        <f>_xlfn.MAXIFS(data[GƏLİR],data[id_customer],'4.Endirim2'!B897)</f>
        <v>66</v>
      </c>
    </row>
    <row r="898" spans="2:12" x14ac:dyDescent="0.25">
      <c r="B898" s="17" t="s">
        <v>3641</v>
      </c>
      <c r="C898" s="1">
        <f>VLOOKUP('4.Endirim2'!B898,'4.Endirim'!$E$3:$M$1948,6,FALSE)</f>
        <v>45009</v>
      </c>
      <c r="D898">
        <f>VLOOKUP('4.Endirim2'!B898,'4.Endirim'!$E$3:$M$1948,7,FALSE)</f>
        <v>13</v>
      </c>
      <c r="E898">
        <f>VLOOKUP('4.Endirim2'!B898,'4.Endirim'!$E$3:$M$1948,8,FALSE)</f>
        <v>10</v>
      </c>
      <c r="F898" t="str">
        <f>IF(E898&gt;=D898,"endirim yoxdur","Endirim" &amp;" "&amp; VLOOKUP('4.Endirim2'!B898,'4.Endirim'!$E$4:$M$1948,7,FALSE))</f>
        <v>Endirim 13</v>
      </c>
      <c r="G898" t="str">
        <f t="shared" si="13"/>
        <v>cam01</v>
      </c>
      <c r="J898" s="4" t="s">
        <v>3125</v>
      </c>
      <c r="K898" s="4" t="s">
        <v>10</v>
      </c>
      <c r="L898" s="12">
        <f>_xlfn.MAXIFS(data[GƏLİR],data[id_customer],'4.Endirim2'!B898)</f>
        <v>13</v>
      </c>
    </row>
    <row r="899" spans="2:12" x14ac:dyDescent="0.25">
      <c r="B899" s="17" t="s">
        <v>3645</v>
      </c>
      <c r="C899" s="1">
        <f>VLOOKUP('4.Endirim2'!B899,'4.Endirim'!$E$3:$M$1948,6,FALSE)</f>
        <v>44870</v>
      </c>
      <c r="D899">
        <f>VLOOKUP('4.Endirim2'!B899,'4.Endirim'!$E$3:$M$1948,7,FALSE)</f>
        <v>75</v>
      </c>
      <c r="E899">
        <f>VLOOKUP('4.Endirim2'!B899,'4.Endirim'!$E$3:$M$1948,8,FALSE)</f>
        <v>28</v>
      </c>
      <c r="F899" t="str">
        <f>IF(E899&gt;=D899,"endirim yoxdur","Endirim" &amp;" "&amp; VLOOKUP('4.Endirim2'!B899,'4.Endirim'!$E$4:$M$1948,7,FALSE))</f>
        <v>Endirim 75</v>
      </c>
      <c r="G899" t="str">
        <f t="shared" si="13"/>
        <v>cam14</v>
      </c>
      <c r="J899" s="4" t="s">
        <v>3189</v>
      </c>
      <c r="K899" s="4" t="s">
        <v>10</v>
      </c>
      <c r="L899" s="12">
        <f>_xlfn.MAXIFS(data[GƏLİR],data[id_customer],'4.Endirim2'!B899)</f>
        <v>75</v>
      </c>
    </row>
    <row r="900" spans="2:12" x14ac:dyDescent="0.25">
      <c r="B900" s="17" t="s">
        <v>3649</v>
      </c>
      <c r="C900" s="1">
        <f>VLOOKUP('4.Endirim2'!B900,'4.Endirim'!$E$3:$M$1948,6,FALSE)</f>
        <v>45041</v>
      </c>
      <c r="D900">
        <f>VLOOKUP('4.Endirim2'!B900,'4.Endirim'!$E$3:$M$1948,7,FALSE)</f>
        <v>26</v>
      </c>
      <c r="E900">
        <f>VLOOKUP('4.Endirim2'!B900,'4.Endirim'!$E$3:$M$1948,8,FALSE)</f>
        <v>26</v>
      </c>
      <c r="F900" t="str">
        <f>IF(E900&gt;=D900,"endirim yoxdur","Endirim" &amp;" "&amp; VLOOKUP('4.Endirim2'!B900,'4.Endirim'!$E$4:$M$1948,7,FALSE))</f>
        <v>endirim yoxdur</v>
      </c>
      <c r="G900" t="str">
        <f t="shared" si="13"/>
        <v>cam13</v>
      </c>
      <c r="J900" s="4" t="s">
        <v>3265</v>
      </c>
      <c r="K900" s="4" t="s">
        <v>10</v>
      </c>
      <c r="L900" s="12">
        <f>_xlfn.MAXIFS(data[GƏLİR],data[id_customer],'4.Endirim2'!B900)</f>
        <v>26</v>
      </c>
    </row>
    <row r="901" spans="2:12" x14ac:dyDescent="0.25">
      <c r="B901" s="18" t="s">
        <v>3653</v>
      </c>
      <c r="C901" s="1">
        <f>VLOOKUP('4.Endirim2'!B901,'4.Endirim'!$E$3:$M$1948,6,FALSE)</f>
        <v>44870</v>
      </c>
      <c r="D901">
        <f>VLOOKUP('4.Endirim2'!B901,'4.Endirim'!$E$3:$M$1948,7,FALSE)</f>
        <v>65</v>
      </c>
      <c r="E901">
        <f>VLOOKUP('4.Endirim2'!B901,'4.Endirim'!$E$3:$M$1948,8,FALSE)</f>
        <v>65</v>
      </c>
      <c r="F901" t="str">
        <f>IF(E901&gt;=D901,"endirim yoxdur","Endirim" &amp;" "&amp; VLOOKUP('4.Endirim2'!B901,'4.Endirim'!$E$4:$M$1948,7,FALSE))</f>
        <v>endirim yoxdur</v>
      </c>
      <c r="G901" t="str">
        <f t="shared" ref="G901:G964" si="14">VLOOKUP(B901,$J$4:$L$1948,2,FALSE)</f>
        <v>cam12</v>
      </c>
      <c r="J901" s="4" t="s">
        <v>3305</v>
      </c>
      <c r="K901" s="4" t="s">
        <v>10</v>
      </c>
      <c r="L901" s="12">
        <f>_xlfn.MAXIFS(data[GƏLİR],data[id_customer],'4.Endirim2'!B901)</f>
        <v>65</v>
      </c>
    </row>
    <row r="902" spans="2:12" x14ac:dyDescent="0.25">
      <c r="B902" s="17" t="s">
        <v>3657</v>
      </c>
      <c r="C902" s="1">
        <f>VLOOKUP('4.Endirim2'!B902,'4.Endirim'!$E$3:$M$1948,6,FALSE)</f>
        <v>44865</v>
      </c>
      <c r="D902">
        <f>VLOOKUP('4.Endirim2'!B902,'4.Endirim'!$E$3:$M$1948,7,FALSE)</f>
        <v>22</v>
      </c>
      <c r="E902">
        <f>VLOOKUP('4.Endirim2'!B902,'4.Endirim'!$E$3:$M$1948,8,FALSE)</f>
        <v>10</v>
      </c>
      <c r="F902" t="str">
        <f>IF(E902&gt;=D902,"endirim yoxdur","Endirim" &amp;" "&amp; VLOOKUP('4.Endirim2'!B902,'4.Endirim'!$E$4:$M$1948,7,FALSE))</f>
        <v>Endirim 22</v>
      </c>
      <c r="G902" t="str">
        <f t="shared" si="14"/>
        <v>cam01</v>
      </c>
      <c r="J902" s="4" t="s">
        <v>3325</v>
      </c>
      <c r="K902" s="4" t="s">
        <v>10</v>
      </c>
      <c r="L902" s="12">
        <f>_xlfn.MAXIFS(data[GƏLİR],data[id_customer],'4.Endirim2'!B902)</f>
        <v>22</v>
      </c>
    </row>
    <row r="903" spans="2:12" x14ac:dyDescent="0.25">
      <c r="B903" s="18" t="s">
        <v>3661</v>
      </c>
      <c r="C903" s="1">
        <f>VLOOKUP('4.Endirim2'!B903,'4.Endirim'!$E$3:$M$1948,6,FALSE)</f>
        <v>44677</v>
      </c>
      <c r="D903">
        <f>VLOOKUP('4.Endirim2'!B903,'4.Endirim'!$E$3:$M$1948,7,FALSE)</f>
        <v>62</v>
      </c>
      <c r="E903">
        <f>VLOOKUP('4.Endirim2'!B903,'4.Endirim'!$E$3:$M$1948,8,FALSE)</f>
        <v>62</v>
      </c>
      <c r="F903" t="str">
        <f>IF(E903&gt;=D903,"endirim yoxdur","Endirim" &amp;" "&amp; VLOOKUP('4.Endirim2'!B903,'4.Endirim'!$E$4:$M$1948,7,FALSE))</f>
        <v>endirim yoxdur</v>
      </c>
      <c r="G903" t="str">
        <f t="shared" si="14"/>
        <v>cam11</v>
      </c>
      <c r="J903" s="4" t="s">
        <v>3345</v>
      </c>
      <c r="K903" s="4" t="s">
        <v>10</v>
      </c>
      <c r="L903" s="12">
        <f>_xlfn.MAXIFS(data[GƏLİR],data[id_customer],'4.Endirim2'!B903)</f>
        <v>62</v>
      </c>
    </row>
    <row r="904" spans="2:12" x14ac:dyDescent="0.25">
      <c r="B904" s="18" t="s">
        <v>3665</v>
      </c>
      <c r="C904" s="1">
        <f>VLOOKUP('4.Endirim2'!B904,'4.Endirim'!$E$3:$M$1948,6,FALSE)</f>
        <v>44978</v>
      </c>
      <c r="D904">
        <f>VLOOKUP('4.Endirim2'!B904,'4.Endirim'!$E$3:$M$1948,7,FALSE)</f>
        <v>75</v>
      </c>
      <c r="E904">
        <f>VLOOKUP('4.Endirim2'!B904,'4.Endirim'!$E$3:$M$1948,8,FALSE)</f>
        <v>27</v>
      </c>
      <c r="F904" t="str">
        <f>IF(E904&gt;=D904,"endirim yoxdur","Endirim" &amp;" "&amp; VLOOKUP('4.Endirim2'!B904,'4.Endirim'!$E$4:$M$1948,7,FALSE))</f>
        <v>Endirim 75</v>
      </c>
      <c r="G904" t="str">
        <f t="shared" si="14"/>
        <v>cam08</v>
      </c>
      <c r="J904" s="4" t="s">
        <v>3393</v>
      </c>
      <c r="K904" s="4" t="s">
        <v>10</v>
      </c>
      <c r="L904" s="12">
        <f>_xlfn.MAXIFS(data[GƏLİR],data[id_customer],'4.Endirim2'!B904)</f>
        <v>75</v>
      </c>
    </row>
    <row r="905" spans="2:12" x14ac:dyDescent="0.25">
      <c r="B905" s="18" t="s">
        <v>3669</v>
      </c>
      <c r="C905" s="1">
        <f>VLOOKUP('4.Endirim2'!B905,'4.Endirim'!$E$3:$M$1948,6,FALSE)</f>
        <v>44938</v>
      </c>
      <c r="D905">
        <f>VLOOKUP('4.Endirim2'!B905,'4.Endirim'!$E$3:$M$1948,7,FALSE)</f>
        <v>62</v>
      </c>
      <c r="E905">
        <f>VLOOKUP('4.Endirim2'!B905,'4.Endirim'!$E$3:$M$1948,8,FALSE)</f>
        <v>62</v>
      </c>
      <c r="F905" t="str">
        <f>IF(E905&gt;=D905,"endirim yoxdur","Endirim" &amp;" "&amp; VLOOKUP('4.Endirim2'!B905,'4.Endirim'!$E$4:$M$1948,7,FALSE))</f>
        <v>endirim yoxdur</v>
      </c>
      <c r="G905" t="str">
        <f t="shared" si="14"/>
        <v>cam17</v>
      </c>
      <c r="J905" s="4" t="s">
        <v>3509</v>
      </c>
      <c r="K905" s="4" t="s">
        <v>10</v>
      </c>
      <c r="L905" s="12">
        <f>_xlfn.MAXIFS(data[GƏLİR],data[id_customer],'4.Endirim2'!B905)</f>
        <v>62</v>
      </c>
    </row>
    <row r="906" spans="2:12" x14ac:dyDescent="0.25">
      <c r="B906" s="17" t="s">
        <v>3673</v>
      </c>
      <c r="C906" s="1">
        <f>VLOOKUP('4.Endirim2'!B906,'4.Endirim'!$E$3:$M$1948,6,FALSE)</f>
        <v>44685</v>
      </c>
      <c r="D906">
        <f>VLOOKUP('4.Endirim2'!B906,'4.Endirim'!$E$3:$M$1948,7,FALSE)</f>
        <v>62</v>
      </c>
      <c r="E906">
        <f>VLOOKUP('4.Endirim2'!B906,'4.Endirim'!$E$3:$M$1948,8,FALSE)</f>
        <v>22</v>
      </c>
      <c r="F906" t="str">
        <f>IF(E906&gt;=D906,"endirim yoxdur","Endirim" &amp;" "&amp; VLOOKUP('4.Endirim2'!B906,'4.Endirim'!$E$4:$M$1948,7,FALSE))</f>
        <v>Endirim 62</v>
      </c>
      <c r="G906" t="str">
        <f t="shared" si="14"/>
        <v>cam11</v>
      </c>
      <c r="J906" s="4" t="s">
        <v>3513</v>
      </c>
      <c r="K906" s="4" t="s">
        <v>10</v>
      </c>
      <c r="L906" s="12">
        <f>_xlfn.MAXIFS(data[GƏLİR],data[id_customer],'4.Endirim2'!B906)</f>
        <v>62</v>
      </c>
    </row>
    <row r="907" spans="2:12" x14ac:dyDescent="0.25">
      <c r="B907" s="18" t="s">
        <v>3677</v>
      </c>
      <c r="C907" s="1">
        <f>VLOOKUP('4.Endirim2'!B907,'4.Endirim'!$E$3:$M$1948,6,FALSE)</f>
        <v>44955</v>
      </c>
      <c r="D907">
        <f>VLOOKUP('4.Endirim2'!B907,'4.Endirim'!$E$3:$M$1948,7,FALSE)</f>
        <v>28</v>
      </c>
      <c r="E907">
        <f>VLOOKUP('4.Endirim2'!B907,'4.Endirim'!$E$3:$M$1948,8,FALSE)</f>
        <v>28</v>
      </c>
      <c r="F907" t="str">
        <f>IF(E907&gt;=D907,"endirim yoxdur","Endirim" &amp;" "&amp; VLOOKUP('4.Endirim2'!B907,'4.Endirim'!$E$4:$M$1948,7,FALSE))</f>
        <v>endirim yoxdur</v>
      </c>
      <c r="G907" t="str">
        <f t="shared" si="14"/>
        <v>cam08</v>
      </c>
      <c r="J907" s="4" t="s">
        <v>3601</v>
      </c>
      <c r="K907" s="4" t="s">
        <v>10</v>
      </c>
      <c r="L907" s="12">
        <f>_xlfn.MAXIFS(data[GƏLİR],data[id_customer],'4.Endirim2'!B907)</f>
        <v>28</v>
      </c>
    </row>
    <row r="908" spans="2:12" x14ac:dyDescent="0.25">
      <c r="B908" s="17" t="s">
        <v>3681</v>
      </c>
      <c r="C908" s="1">
        <f>VLOOKUP('4.Endirim2'!B908,'4.Endirim'!$E$3:$M$1948,6,FALSE)</f>
        <v>45014</v>
      </c>
      <c r="D908">
        <f>VLOOKUP('4.Endirim2'!B908,'4.Endirim'!$E$3:$M$1948,7,FALSE)</f>
        <v>62</v>
      </c>
      <c r="E908">
        <f>VLOOKUP('4.Endirim2'!B908,'4.Endirim'!$E$3:$M$1948,8,FALSE)</f>
        <v>29</v>
      </c>
      <c r="F908" t="str">
        <f>IF(E908&gt;=D908,"endirim yoxdur","Endirim" &amp;" "&amp; VLOOKUP('4.Endirim2'!B908,'4.Endirim'!$E$4:$M$1948,7,FALSE))</f>
        <v>Endirim 62</v>
      </c>
      <c r="G908" t="str">
        <f t="shared" si="14"/>
        <v>cam17</v>
      </c>
      <c r="J908" s="4" t="s">
        <v>3649</v>
      </c>
      <c r="K908" s="4" t="s">
        <v>10</v>
      </c>
      <c r="L908" s="12">
        <f>_xlfn.MAXIFS(data[GƏLİR],data[id_customer],'4.Endirim2'!B908)</f>
        <v>62</v>
      </c>
    </row>
    <row r="909" spans="2:12" x14ac:dyDescent="0.25">
      <c r="B909" s="18" t="s">
        <v>3685</v>
      </c>
      <c r="C909" s="1">
        <f>VLOOKUP('4.Endirim2'!B909,'4.Endirim'!$E$3:$M$1948,6,FALSE)</f>
        <v>44981</v>
      </c>
      <c r="D909">
        <f>VLOOKUP('4.Endirim2'!B909,'4.Endirim'!$E$3:$M$1948,7,FALSE)</f>
        <v>65</v>
      </c>
      <c r="E909">
        <f>VLOOKUP('4.Endirim2'!B909,'4.Endirim'!$E$3:$M$1948,8,FALSE)</f>
        <v>22</v>
      </c>
      <c r="F909" t="str">
        <f>IF(E909&gt;=D909,"endirim yoxdur","Endirim" &amp;" "&amp; VLOOKUP('4.Endirim2'!B909,'4.Endirim'!$E$4:$M$1948,7,FALSE))</f>
        <v>Endirim 65</v>
      </c>
      <c r="G909" t="str">
        <f t="shared" si="14"/>
        <v>cam12</v>
      </c>
      <c r="J909" s="4" t="s">
        <v>3701</v>
      </c>
      <c r="K909" s="4" t="s">
        <v>10</v>
      </c>
      <c r="L909" s="12">
        <f>_xlfn.MAXIFS(data[GƏLİR],data[id_customer],'4.Endirim2'!B909)</f>
        <v>65</v>
      </c>
    </row>
    <row r="910" spans="2:12" x14ac:dyDescent="0.25">
      <c r="B910" s="17" t="s">
        <v>3689</v>
      </c>
      <c r="C910" s="1">
        <f>VLOOKUP('4.Endirim2'!B910,'4.Endirim'!$E$3:$M$1948,6,FALSE)</f>
        <v>45018</v>
      </c>
      <c r="D910">
        <f>VLOOKUP('4.Endirim2'!B910,'4.Endirim'!$E$3:$M$1948,7,FALSE)</f>
        <v>25</v>
      </c>
      <c r="E910">
        <f>VLOOKUP('4.Endirim2'!B910,'4.Endirim'!$E$3:$M$1948,8,FALSE)</f>
        <v>25</v>
      </c>
      <c r="F910" t="str">
        <f>IF(E910&gt;=D910,"endirim yoxdur","Endirim" &amp;" "&amp; VLOOKUP('4.Endirim2'!B910,'4.Endirim'!$E$4:$M$1948,7,FALSE))</f>
        <v>endirim yoxdur</v>
      </c>
      <c r="G910" t="str">
        <f t="shared" si="14"/>
        <v>cam15</v>
      </c>
      <c r="J910" s="4" t="s">
        <v>3709</v>
      </c>
      <c r="K910" s="4" t="s">
        <v>10</v>
      </c>
      <c r="L910" s="12">
        <f>_xlfn.MAXIFS(data[GƏLİR],data[id_customer],'4.Endirim2'!B910)</f>
        <v>25</v>
      </c>
    </row>
    <row r="911" spans="2:12" x14ac:dyDescent="0.25">
      <c r="B911" s="18" t="s">
        <v>3693</v>
      </c>
      <c r="C911" s="1">
        <f>VLOOKUP('4.Endirim2'!B911,'4.Endirim'!$E$3:$M$1948,6,FALSE)</f>
        <v>44651</v>
      </c>
      <c r="D911">
        <f>VLOOKUP('4.Endirim2'!B911,'4.Endirim'!$E$3:$M$1948,7,FALSE)</f>
        <v>75</v>
      </c>
      <c r="E911">
        <f>VLOOKUP('4.Endirim2'!B911,'4.Endirim'!$E$3:$M$1948,8,FALSE)</f>
        <v>75</v>
      </c>
      <c r="F911" t="str">
        <f>IF(E911&gt;=D911,"endirim yoxdur","Endirim" &amp;" "&amp; VLOOKUP('4.Endirim2'!B911,'4.Endirim'!$E$4:$M$1948,7,FALSE))</f>
        <v>endirim yoxdur</v>
      </c>
      <c r="G911" t="str">
        <f t="shared" si="14"/>
        <v>cam03</v>
      </c>
      <c r="J911" s="4" t="s">
        <v>3745</v>
      </c>
      <c r="K911" s="4" t="s">
        <v>10</v>
      </c>
      <c r="L911" s="12">
        <f>_xlfn.MAXIFS(data[GƏLİR],data[id_customer],'4.Endirim2'!B911)</f>
        <v>75</v>
      </c>
    </row>
    <row r="912" spans="2:12" x14ac:dyDescent="0.25">
      <c r="B912" s="18" t="s">
        <v>3697</v>
      </c>
      <c r="C912" s="1">
        <f>VLOOKUP('4.Endirim2'!B912,'4.Endirim'!$E$3:$M$1948,6,FALSE)</f>
        <v>44976</v>
      </c>
      <c r="D912">
        <f>VLOOKUP('4.Endirim2'!B912,'4.Endirim'!$E$3:$M$1948,7,FALSE)</f>
        <v>29</v>
      </c>
      <c r="E912">
        <f>VLOOKUP('4.Endirim2'!B912,'4.Endirim'!$E$3:$M$1948,8,FALSE)</f>
        <v>29</v>
      </c>
      <c r="F912" t="str">
        <f>IF(E912&gt;=D912,"endirim yoxdur","Endirim" &amp;" "&amp; VLOOKUP('4.Endirim2'!B912,'4.Endirim'!$E$4:$M$1948,7,FALSE))</f>
        <v>endirim yoxdur</v>
      </c>
      <c r="G912" t="str">
        <f t="shared" si="14"/>
        <v>cam17</v>
      </c>
      <c r="J912" s="4" t="s">
        <v>3813</v>
      </c>
      <c r="K912" s="4" t="s">
        <v>10</v>
      </c>
      <c r="L912" s="12">
        <f>_xlfn.MAXIFS(data[GƏLİR],data[id_customer],'4.Endirim2'!B912)</f>
        <v>29</v>
      </c>
    </row>
    <row r="913" spans="2:12" x14ac:dyDescent="0.25">
      <c r="B913" s="17" t="s">
        <v>3701</v>
      </c>
      <c r="C913" s="1">
        <f>VLOOKUP('4.Endirim2'!B913,'4.Endirim'!$E$3:$M$1948,6,FALSE)</f>
        <v>44741</v>
      </c>
      <c r="D913">
        <f>VLOOKUP('4.Endirim2'!B913,'4.Endirim'!$E$3:$M$1948,7,FALSE)</f>
        <v>26</v>
      </c>
      <c r="E913">
        <f>VLOOKUP('4.Endirim2'!B913,'4.Endirim'!$E$3:$M$1948,8,FALSE)</f>
        <v>26</v>
      </c>
      <c r="F913" t="str">
        <f>IF(E913&gt;=D913,"endirim yoxdur","Endirim" &amp;" "&amp; VLOOKUP('4.Endirim2'!B913,'4.Endirim'!$E$4:$M$1948,7,FALSE))</f>
        <v>endirim yoxdur</v>
      </c>
      <c r="G913" t="str">
        <f t="shared" si="14"/>
        <v>cam04</v>
      </c>
      <c r="J913" s="4" t="s">
        <v>3865</v>
      </c>
      <c r="K913" s="4" t="s">
        <v>10</v>
      </c>
      <c r="L913" s="12">
        <f>_xlfn.MAXIFS(data[GƏLİR],data[id_customer],'4.Endirim2'!B913)</f>
        <v>26</v>
      </c>
    </row>
    <row r="914" spans="2:12" x14ac:dyDescent="0.25">
      <c r="B914" s="17" t="s">
        <v>3705</v>
      </c>
      <c r="C914" s="1">
        <f>VLOOKUP('4.Endirim2'!B914,'4.Endirim'!$E$3:$M$1948,6,FALSE)</f>
        <v>45000</v>
      </c>
      <c r="D914">
        <f>VLOOKUP('4.Endirim2'!B914,'4.Endirim'!$E$3:$M$1948,7,FALSE)</f>
        <v>62</v>
      </c>
      <c r="E914">
        <f>VLOOKUP('4.Endirim2'!B914,'4.Endirim'!$E$3:$M$1948,8,FALSE)</f>
        <v>62</v>
      </c>
      <c r="F914" t="str">
        <f>IF(E914&gt;=D914,"endirim yoxdur","Endirim" &amp;" "&amp; VLOOKUP('4.Endirim2'!B914,'4.Endirim'!$E$4:$M$1948,7,FALSE))</f>
        <v>endirim yoxdur</v>
      </c>
      <c r="G914" t="str">
        <f t="shared" si="14"/>
        <v>cam01</v>
      </c>
      <c r="J914" s="4" t="s">
        <v>3913</v>
      </c>
      <c r="K914" s="4" t="s">
        <v>10</v>
      </c>
      <c r="L914" s="12">
        <f>_xlfn.MAXIFS(data[GƏLİR],data[id_customer],'4.Endirim2'!B914)</f>
        <v>62</v>
      </c>
    </row>
    <row r="915" spans="2:12" x14ac:dyDescent="0.25">
      <c r="B915" s="18" t="s">
        <v>3709</v>
      </c>
      <c r="C915" s="1">
        <f>VLOOKUP('4.Endirim2'!B915,'4.Endirim'!$E$3:$M$1948,6,FALSE)</f>
        <v>44920</v>
      </c>
      <c r="D915">
        <f>VLOOKUP('4.Endirim2'!B915,'4.Endirim'!$E$3:$M$1948,7,FALSE)</f>
        <v>29</v>
      </c>
      <c r="E915">
        <f>VLOOKUP('4.Endirim2'!B915,'4.Endirim'!$E$3:$M$1948,8,FALSE)</f>
        <v>29</v>
      </c>
      <c r="F915" t="str">
        <f>IF(E915&gt;=D915,"endirim yoxdur","Endirim" &amp;" "&amp; VLOOKUP('4.Endirim2'!B915,'4.Endirim'!$E$4:$M$1948,7,FALSE))</f>
        <v>endirim yoxdur</v>
      </c>
      <c r="G915" t="str">
        <f t="shared" si="14"/>
        <v>cam17</v>
      </c>
      <c r="J915" s="4" t="s">
        <v>77</v>
      </c>
      <c r="K915" s="4" t="s">
        <v>32</v>
      </c>
      <c r="L915" s="12">
        <f>_xlfn.MAXIFS(data[GƏLİR],data[id_customer],'4.Endirim2'!B915)</f>
        <v>29</v>
      </c>
    </row>
    <row r="916" spans="2:12" x14ac:dyDescent="0.25">
      <c r="B916" s="17" t="s">
        <v>3713</v>
      </c>
      <c r="C916" s="1">
        <f>VLOOKUP('4.Endirim2'!B916,'4.Endirim'!$E$3:$M$1948,6,FALSE)</f>
        <v>44984</v>
      </c>
      <c r="D916">
        <f>VLOOKUP('4.Endirim2'!B916,'4.Endirim'!$E$3:$M$1948,7,FALSE)</f>
        <v>27</v>
      </c>
      <c r="E916">
        <f>VLOOKUP('4.Endirim2'!B916,'4.Endirim'!$E$3:$M$1948,8,FALSE)</f>
        <v>27</v>
      </c>
      <c r="F916" t="str">
        <f>IF(E916&gt;=D916,"endirim yoxdur","Endirim" &amp;" "&amp; VLOOKUP('4.Endirim2'!B916,'4.Endirim'!$E$4:$M$1948,7,FALSE))</f>
        <v>endirim yoxdur</v>
      </c>
      <c r="G916" t="str">
        <f t="shared" si="14"/>
        <v>cam08</v>
      </c>
      <c r="J916" s="4" t="s">
        <v>161</v>
      </c>
      <c r="K916" s="4" t="s">
        <v>32</v>
      </c>
      <c r="L916" s="12">
        <f>_xlfn.MAXIFS(data[GƏLİR],data[id_customer],'4.Endirim2'!B916)</f>
        <v>27</v>
      </c>
    </row>
    <row r="917" spans="2:12" x14ac:dyDescent="0.25">
      <c r="B917" s="18" t="s">
        <v>3717</v>
      </c>
      <c r="C917" s="1">
        <f>VLOOKUP('4.Endirim2'!B917,'4.Endirim'!$E$3:$M$1948,6,FALSE)</f>
        <v>45022</v>
      </c>
      <c r="D917">
        <f>VLOOKUP('4.Endirim2'!B917,'4.Endirim'!$E$3:$M$1948,7,FALSE)</f>
        <v>62</v>
      </c>
      <c r="E917">
        <f>VLOOKUP('4.Endirim2'!B917,'4.Endirim'!$E$3:$M$1948,8,FALSE)</f>
        <v>25</v>
      </c>
      <c r="F917" t="str">
        <f>IF(E917&gt;=D917,"endirim yoxdur","Endirim" &amp;" "&amp; VLOOKUP('4.Endirim2'!B917,'4.Endirim'!$E$4:$M$1948,7,FALSE))</f>
        <v>Endirim 62</v>
      </c>
      <c r="G917" t="str">
        <f t="shared" si="14"/>
        <v>cam07</v>
      </c>
      <c r="J917" s="4" t="s">
        <v>213</v>
      </c>
      <c r="K917" s="4" t="s">
        <v>32</v>
      </c>
      <c r="L917" s="12">
        <f>_xlfn.MAXIFS(data[GƏLİR],data[id_customer],'4.Endirim2'!B917)</f>
        <v>62</v>
      </c>
    </row>
    <row r="918" spans="2:12" x14ac:dyDescent="0.25">
      <c r="B918" s="17" t="s">
        <v>3721</v>
      </c>
      <c r="C918" s="1">
        <f>VLOOKUP('4.Endirim2'!B918,'4.Endirim'!$E$3:$M$1948,6,FALSE)</f>
        <v>44761</v>
      </c>
      <c r="D918">
        <f>VLOOKUP('4.Endirim2'!B918,'4.Endirim'!$E$3:$M$1948,7,FALSE)</f>
        <v>75</v>
      </c>
      <c r="E918">
        <f>VLOOKUP('4.Endirim2'!B918,'4.Endirim'!$E$3:$M$1948,8,FALSE)</f>
        <v>26</v>
      </c>
      <c r="F918" t="str">
        <f>IF(E918&gt;=D918,"endirim yoxdur","Endirim" &amp;" "&amp; VLOOKUP('4.Endirim2'!B918,'4.Endirim'!$E$4:$M$1948,7,FALSE))</f>
        <v>Endirim 75</v>
      </c>
      <c r="G918" t="str">
        <f t="shared" si="14"/>
        <v>cam02</v>
      </c>
      <c r="J918" s="4" t="s">
        <v>257</v>
      </c>
      <c r="K918" s="4" t="s">
        <v>32</v>
      </c>
      <c r="L918" s="12">
        <f>_xlfn.MAXIFS(data[GƏLİR],data[id_customer],'4.Endirim2'!B918)</f>
        <v>75</v>
      </c>
    </row>
    <row r="919" spans="2:12" x14ac:dyDescent="0.25">
      <c r="B919" s="18" t="s">
        <v>3725</v>
      </c>
      <c r="C919" s="1">
        <f>VLOOKUP('4.Endirim2'!B919,'4.Endirim'!$E$3:$M$1948,6,FALSE)</f>
        <v>44787</v>
      </c>
      <c r="D919">
        <f>VLOOKUP('4.Endirim2'!B919,'4.Endirim'!$E$3:$M$1948,7,FALSE)</f>
        <v>10</v>
      </c>
      <c r="E919">
        <f>VLOOKUP('4.Endirim2'!B919,'4.Endirim'!$E$3:$M$1948,8,FALSE)</f>
        <v>10</v>
      </c>
      <c r="F919" t="str">
        <f>IF(E919&gt;=D919,"endirim yoxdur","Endirim" &amp;" "&amp; VLOOKUP('4.Endirim2'!B919,'4.Endirim'!$E$4:$M$1948,7,FALSE))</f>
        <v>endirim yoxdur</v>
      </c>
      <c r="G919" t="str">
        <f t="shared" si="14"/>
        <v>cam01</v>
      </c>
      <c r="J919" s="4" t="s">
        <v>301</v>
      </c>
      <c r="K919" s="4" t="s">
        <v>32</v>
      </c>
      <c r="L919" s="12">
        <f>_xlfn.MAXIFS(data[GƏLİR],data[id_customer],'4.Endirim2'!B919)</f>
        <v>10</v>
      </c>
    </row>
    <row r="920" spans="2:12" x14ac:dyDescent="0.25">
      <c r="B920" s="18" t="s">
        <v>3729</v>
      </c>
      <c r="C920" s="1">
        <f>VLOOKUP('4.Endirim2'!B920,'4.Endirim'!$E$3:$M$1948,6,FALSE)</f>
        <v>44741</v>
      </c>
      <c r="D920">
        <f>VLOOKUP('4.Endirim2'!B920,'4.Endirim'!$E$3:$M$1948,7,FALSE)</f>
        <v>65</v>
      </c>
      <c r="E920">
        <f>VLOOKUP('4.Endirim2'!B920,'4.Endirim'!$E$3:$M$1948,8,FALSE)</f>
        <v>65</v>
      </c>
      <c r="F920" t="str">
        <f>IF(E920&gt;=D920,"endirim yoxdur","Endirim" &amp;" "&amp; VLOOKUP('4.Endirim2'!B920,'4.Endirim'!$E$4:$M$1948,7,FALSE))</f>
        <v>endirim yoxdur</v>
      </c>
      <c r="G920" t="str">
        <f t="shared" si="14"/>
        <v>cam12</v>
      </c>
      <c r="J920" s="4" t="s">
        <v>309</v>
      </c>
      <c r="K920" s="4" t="s">
        <v>32</v>
      </c>
      <c r="L920" s="12">
        <f>_xlfn.MAXIFS(data[GƏLİR],data[id_customer],'4.Endirim2'!B920)</f>
        <v>65</v>
      </c>
    </row>
    <row r="921" spans="2:12" x14ac:dyDescent="0.25">
      <c r="B921" s="18" t="s">
        <v>3733</v>
      </c>
      <c r="C921" s="1">
        <f>VLOOKUP('4.Endirim2'!B921,'4.Endirim'!$E$3:$M$1948,6,FALSE)</f>
        <v>44673</v>
      </c>
      <c r="D921">
        <f>VLOOKUP('4.Endirim2'!B921,'4.Endirim'!$E$3:$M$1948,7,FALSE)</f>
        <v>25</v>
      </c>
      <c r="E921">
        <f>VLOOKUP('4.Endirim2'!B921,'4.Endirim'!$E$3:$M$1948,8,FALSE)</f>
        <v>25</v>
      </c>
      <c r="F921" t="str">
        <f>IF(E921&gt;=D921,"endirim yoxdur","Endirim" &amp;" "&amp; VLOOKUP('4.Endirim2'!B921,'4.Endirim'!$E$4:$M$1948,7,FALSE))</f>
        <v>endirim yoxdur</v>
      </c>
      <c r="G921" t="str">
        <f t="shared" si="14"/>
        <v>cam13</v>
      </c>
      <c r="J921" s="4" t="s">
        <v>321</v>
      </c>
      <c r="K921" s="4" t="s">
        <v>32</v>
      </c>
      <c r="L921" s="12">
        <f>_xlfn.MAXIFS(data[GƏLİR],data[id_customer],'4.Endirim2'!B921)</f>
        <v>25</v>
      </c>
    </row>
    <row r="922" spans="2:12" x14ac:dyDescent="0.25">
      <c r="B922" s="17" t="s">
        <v>3737</v>
      </c>
      <c r="C922" s="1">
        <f>VLOOKUP('4.Endirim2'!B922,'4.Endirim'!$E$3:$M$1948,6,FALSE)</f>
        <v>45009</v>
      </c>
      <c r="D922">
        <f>VLOOKUP('4.Endirim2'!B922,'4.Endirim'!$E$3:$M$1948,7,FALSE)</f>
        <v>27</v>
      </c>
      <c r="E922">
        <f>VLOOKUP('4.Endirim2'!B922,'4.Endirim'!$E$3:$M$1948,8,FALSE)</f>
        <v>25</v>
      </c>
      <c r="F922" t="str">
        <f>IF(E922&gt;=D922,"endirim yoxdur","Endirim" &amp;" "&amp; VLOOKUP('4.Endirim2'!B922,'4.Endirim'!$E$4:$M$1948,7,FALSE))</f>
        <v>Endirim 27</v>
      </c>
      <c r="G922" t="str">
        <f t="shared" si="14"/>
        <v>cam08</v>
      </c>
      <c r="J922" s="4" t="s">
        <v>425</v>
      </c>
      <c r="K922" s="4" t="s">
        <v>32</v>
      </c>
      <c r="L922" s="12">
        <f>_xlfn.MAXIFS(data[GƏLİR],data[id_customer],'4.Endirim2'!B922)</f>
        <v>27</v>
      </c>
    </row>
    <row r="923" spans="2:12" x14ac:dyDescent="0.25">
      <c r="B923" s="18" t="s">
        <v>3741</v>
      </c>
      <c r="C923" s="1">
        <f>VLOOKUP('4.Endirim2'!B923,'4.Endirim'!$E$3:$M$1948,6,FALSE)</f>
        <v>44882</v>
      </c>
      <c r="D923">
        <f>VLOOKUP('4.Endirim2'!B923,'4.Endirim'!$E$3:$M$1948,7,FALSE)</f>
        <v>29</v>
      </c>
      <c r="E923">
        <f>VLOOKUP('4.Endirim2'!B923,'4.Endirim'!$E$3:$M$1948,8,FALSE)</f>
        <v>13</v>
      </c>
      <c r="F923" t="str">
        <f>IF(E923&gt;=D923,"endirim yoxdur","Endirim" &amp;" "&amp; VLOOKUP('4.Endirim2'!B923,'4.Endirim'!$E$4:$M$1948,7,FALSE))</f>
        <v>Endirim 29</v>
      </c>
      <c r="G923" t="str">
        <f t="shared" si="14"/>
        <v>cam17</v>
      </c>
      <c r="J923" s="4" t="s">
        <v>485</v>
      </c>
      <c r="K923" s="4" t="s">
        <v>32</v>
      </c>
      <c r="L923" s="12">
        <f>_xlfn.MAXIFS(data[GƏLİR],data[id_customer],'4.Endirim2'!B923)</f>
        <v>29</v>
      </c>
    </row>
    <row r="924" spans="2:12" x14ac:dyDescent="0.25">
      <c r="B924" s="17" t="s">
        <v>3745</v>
      </c>
      <c r="C924" s="1">
        <f>VLOOKUP('4.Endirim2'!B924,'4.Endirim'!$E$3:$M$1948,6,FALSE)</f>
        <v>44889</v>
      </c>
      <c r="D924">
        <f>VLOOKUP('4.Endirim2'!B924,'4.Endirim'!$E$3:$M$1948,7,FALSE)</f>
        <v>27</v>
      </c>
      <c r="E924">
        <f>VLOOKUP('4.Endirim2'!B924,'4.Endirim'!$E$3:$M$1948,8,FALSE)</f>
        <v>27</v>
      </c>
      <c r="F924" t="str">
        <f>IF(E924&gt;=D924,"endirim yoxdur","Endirim" &amp;" "&amp; VLOOKUP('4.Endirim2'!B924,'4.Endirim'!$E$4:$M$1948,7,FALSE))</f>
        <v>endirim yoxdur</v>
      </c>
      <c r="G924" t="str">
        <f t="shared" si="14"/>
        <v>cam08</v>
      </c>
      <c r="J924" s="4" t="s">
        <v>501</v>
      </c>
      <c r="K924" s="4" t="s">
        <v>32</v>
      </c>
      <c r="L924" s="12">
        <f>_xlfn.MAXIFS(data[GƏLİR],data[id_customer],'4.Endirim2'!B924)</f>
        <v>27</v>
      </c>
    </row>
    <row r="925" spans="2:12" x14ac:dyDescent="0.25">
      <c r="B925" s="17" t="s">
        <v>3749</v>
      </c>
      <c r="C925" s="1">
        <f>VLOOKUP('4.Endirim2'!B925,'4.Endirim'!$E$3:$M$1948,6,FALSE)</f>
        <v>44984</v>
      </c>
      <c r="D925">
        <f>VLOOKUP('4.Endirim2'!B925,'4.Endirim'!$E$3:$M$1948,7,FALSE)</f>
        <v>25</v>
      </c>
      <c r="E925">
        <f>VLOOKUP('4.Endirim2'!B925,'4.Endirim'!$E$3:$M$1948,8,FALSE)</f>
        <v>22</v>
      </c>
      <c r="F925" t="str">
        <f>IF(E925&gt;=D925,"endirim yoxdur","Endirim" &amp;" "&amp; VLOOKUP('4.Endirim2'!B925,'4.Endirim'!$E$4:$M$1948,7,FALSE))</f>
        <v>Endirim 25</v>
      </c>
      <c r="G925" t="str">
        <f t="shared" si="14"/>
        <v>cam13</v>
      </c>
      <c r="J925" s="4" t="s">
        <v>509</v>
      </c>
      <c r="K925" s="4" t="s">
        <v>32</v>
      </c>
      <c r="L925" s="12">
        <f>_xlfn.MAXIFS(data[GƏLİR],data[id_customer],'4.Endirim2'!B925)</f>
        <v>25</v>
      </c>
    </row>
    <row r="926" spans="2:12" x14ac:dyDescent="0.25">
      <c r="B926" s="18" t="s">
        <v>3753</v>
      </c>
      <c r="C926" s="1">
        <f>VLOOKUP('4.Endirim2'!B926,'4.Endirim'!$E$3:$M$1948,6,FALSE)</f>
        <v>44943</v>
      </c>
      <c r="D926">
        <f>VLOOKUP('4.Endirim2'!B926,'4.Endirim'!$E$3:$M$1948,7,FALSE)</f>
        <v>25</v>
      </c>
      <c r="E926">
        <f>VLOOKUP('4.Endirim2'!B926,'4.Endirim'!$E$3:$M$1948,8,FALSE)</f>
        <v>25</v>
      </c>
      <c r="F926" t="str">
        <f>IF(E926&gt;=D926,"endirim yoxdur","Endirim" &amp;" "&amp; VLOOKUP('4.Endirim2'!B926,'4.Endirim'!$E$4:$M$1948,7,FALSE))</f>
        <v>endirim yoxdur</v>
      </c>
      <c r="G926" t="str">
        <f t="shared" si="14"/>
        <v>cam15</v>
      </c>
      <c r="J926" s="4" t="s">
        <v>521</v>
      </c>
      <c r="K926" s="4" t="s">
        <v>32</v>
      </c>
      <c r="L926" s="12">
        <f>_xlfn.MAXIFS(data[GƏLİR],data[id_customer],'4.Endirim2'!B926)</f>
        <v>25</v>
      </c>
    </row>
    <row r="927" spans="2:12" x14ac:dyDescent="0.25">
      <c r="B927" s="18" t="s">
        <v>3757</v>
      </c>
      <c r="C927" s="1">
        <f>VLOOKUP('4.Endirim2'!B927,'4.Endirim'!$E$3:$M$1948,6,FALSE)</f>
        <v>44983</v>
      </c>
      <c r="D927">
        <f>VLOOKUP('4.Endirim2'!B927,'4.Endirim'!$E$3:$M$1948,7,FALSE)</f>
        <v>66</v>
      </c>
      <c r="E927">
        <f>VLOOKUP('4.Endirim2'!B927,'4.Endirim'!$E$3:$M$1948,8,FALSE)</f>
        <v>66</v>
      </c>
      <c r="F927" t="str">
        <f>IF(E927&gt;=D927,"endirim yoxdur","Endirim" &amp;" "&amp; VLOOKUP('4.Endirim2'!B927,'4.Endirim'!$E$4:$M$1948,7,FALSE))</f>
        <v>endirim yoxdur</v>
      </c>
      <c r="G927" t="str">
        <f t="shared" si="14"/>
        <v>cam06</v>
      </c>
      <c r="J927" s="4" t="s">
        <v>545</v>
      </c>
      <c r="K927" s="4" t="s">
        <v>32</v>
      </c>
      <c r="L927" s="12">
        <f>_xlfn.MAXIFS(data[GƏLİR],data[id_customer],'4.Endirim2'!B927)</f>
        <v>66</v>
      </c>
    </row>
    <row r="928" spans="2:12" x14ac:dyDescent="0.25">
      <c r="B928" s="18" t="s">
        <v>3761</v>
      </c>
      <c r="C928" s="1">
        <f>VLOOKUP('4.Endirim2'!B928,'4.Endirim'!$E$3:$M$1948,6,FALSE)</f>
        <v>44995</v>
      </c>
      <c r="D928">
        <f>VLOOKUP('4.Endirim2'!B928,'4.Endirim'!$E$3:$M$1948,7,FALSE)</f>
        <v>16</v>
      </c>
      <c r="E928">
        <f>VLOOKUP('4.Endirim2'!B928,'4.Endirim'!$E$3:$M$1948,8,FALSE)</f>
        <v>16</v>
      </c>
      <c r="F928" t="str">
        <f>IF(E928&gt;=D928,"endirim yoxdur","Endirim" &amp;" "&amp; VLOOKUP('4.Endirim2'!B928,'4.Endirim'!$E$4:$M$1948,7,FALSE))</f>
        <v>endirim yoxdur</v>
      </c>
      <c r="G928" t="str">
        <f t="shared" si="14"/>
        <v>cam01</v>
      </c>
      <c r="J928" s="4" t="s">
        <v>557</v>
      </c>
      <c r="K928" s="4" t="s">
        <v>32</v>
      </c>
      <c r="L928" s="12">
        <f>_xlfn.MAXIFS(data[GƏLİR],data[id_customer],'4.Endirim2'!B928)</f>
        <v>16</v>
      </c>
    </row>
    <row r="929" spans="2:12" x14ac:dyDescent="0.25">
      <c r="B929" s="18" t="s">
        <v>3765</v>
      </c>
      <c r="C929" s="1">
        <f>VLOOKUP('4.Endirim2'!B929,'4.Endirim'!$E$3:$M$1948,6,FALSE)</f>
        <v>44907</v>
      </c>
      <c r="D929">
        <f>VLOOKUP('4.Endirim2'!B929,'4.Endirim'!$E$3:$M$1948,7,FALSE)</f>
        <v>62</v>
      </c>
      <c r="E929">
        <f>VLOOKUP('4.Endirim2'!B929,'4.Endirim'!$E$3:$M$1948,8,FALSE)</f>
        <v>29</v>
      </c>
      <c r="F929" t="str">
        <f>IF(E929&gt;=D929,"endirim yoxdur","Endirim" &amp;" "&amp; VLOOKUP('4.Endirim2'!B929,'4.Endirim'!$E$4:$M$1948,7,FALSE))</f>
        <v>Endirim 62</v>
      </c>
      <c r="G929" t="str">
        <f t="shared" si="14"/>
        <v>cam17</v>
      </c>
      <c r="J929" s="4" t="s">
        <v>669</v>
      </c>
      <c r="K929" s="4" t="s">
        <v>32</v>
      </c>
      <c r="L929" s="12">
        <f>_xlfn.MAXIFS(data[GƏLİR],data[id_customer],'4.Endirim2'!B929)</f>
        <v>62</v>
      </c>
    </row>
    <row r="930" spans="2:12" x14ac:dyDescent="0.25">
      <c r="B930" s="18" t="s">
        <v>3769</v>
      </c>
      <c r="C930" s="1">
        <f>VLOOKUP('4.Endirim2'!B930,'4.Endirim'!$E$3:$M$1948,6,FALSE)</f>
        <v>44769</v>
      </c>
      <c r="D930">
        <f>VLOOKUP('4.Endirim2'!B930,'4.Endirim'!$E$3:$M$1948,7,FALSE)</f>
        <v>62</v>
      </c>
      <c r="E930">
        <f>VLOOKUP('4.Endirim2'!B930,'4.Endirim'!$E$3:$M$1948,8,FALSE)</f>
        <v>14</v>
      </c>
      <c r="F930" t="str">
        <f>IF(E930&gt;=D930,"endirim yoxdur","Endirim" &amp;" "&amp; VLOOKUP('4.Endirim2'!B930,'4.Endirim'!$E$4:$M$1948,7,FALSE))</f>
        <v>Endirim 62</v>
      </c>
      <c r="G930" t="str">
        <f t="shared" si="14"/>
        <v>cam15</v>
      </c>
      <c r="J930" s="4" t="s">
        <v>685</v>
      </c>
      <c r="K930" s="4" t="s">
        <v>32</v>
      </c>
      <c r="L930" s="12">
        <f>_xlfn.MAXIFS(data[GƏLİR],data[id_customer],'4.Endirim2'!B930)</f>
        <v>62</v>
      </c>
    </row>
    <row r="931" spans="2:12" x14ac:dyDescent="0.25">
      <c r="B931" s="18" t="s">
        <v>3773</v>
      </c>
      <c r="C931" s="1">
        <f>VLOOKUP('4.Endirim2'!B931,'4.Endirim'!$E$3:$M$1948,6,FALSE)</f>
        <v>44804</v>
      </c>
      <c r="D931">
        <f>VLOOKUP('4.Endirim2'!B931,'4.Endirim'!$E$3:$M$1948,7,FALSE)</f>
        <v>75</v>
      </c>
      <c r="E931">
        <f>VLOOKUP('4.Endirim2'!B931,'4.Endirim'!$E$3:$M$1948,8,FALSE)</f>
        <v>25</v>
      </c>
      <c r="F931" t="str">
        <f>IF(E931&gt;=D931,"endirim yoxdur","Endirim" &amp;" "&amp; VLOOKUP('4.Endirim2'!B931,'4.Endirim'!$E$4:$M$1948,7,FALSE))</f>
        <v>Endirim 75</v>
      </c>
      <c r="G931" t="str">
        <f t="shared" si="14"/>
        <v>cam07</v>
      </c>
      <c r="J931" s="4" t="s">
        <v>709</v>
      </c>
      <c r="K931" s="4" t="s">
        <v>32</v>
      </c>
      <c r="L931" s="12">
        <f>_xlfn.MAXIFS(data[GƏLİR],data[id_customer],'4.Endirim2'!B931)</f>
        <v>75</v>
      </c>
    </row>
    <row r="932" spans="2:12" x14ac:dyDescent="0.25">
      <c r="B932" s="18" t="s">
        <v>3777</v>
      </c>
      <c r="C932" s="1">
        <f>VLOOKUP('4.Endirim2'!B932,'4.Endirim'!$E$3:$M$1948,6,FALSE)</f>
        <v>44761</v>
      </c>
      <c r="D932">
        <f>VLOOKUP('4.Endirim2'!B932,'4.Endirim'!$E$3:$M$1948,7,FALSE)</f>
        <v>28</v>
      </c>
      <c r="E932">
        <f>VLOOKUP('4.Endirim2'!B932,'4.Endirim'!$E$3:$M$1948,8,FALSE)</f>
        <v>28</v>
      </c>
      <c r="F932" t="str">
        <f>IF(E932&gt;=D932,"endirim yoxdur","Endirim" &amp;" "&amp; VLOOKUP('4.Endirim2'!B932,'4.Endirim'!$E$4:$M$1948,7,FALSE))</f>
        <v>endirim yoxdur</v>
      </c>
      <c r="G932" t="str">
        <f t="shared" si="14"/>
        <v>cam14</v>
      </c>
      <c r="J932" s="4" t="s">
        <v>737</v>
      </c>
      <c r="K932" s="4" t="s">
        <v>32</v>
      </c>
      <c r="L932" s="12">
        <f>_xlfn.MAXIFS(data[GƏLİR],data[id_customer],'4.Endirim2'!B932)</f>
        <v>28</v>
      </c>
    </row>
    <row r="933" spans="2:12" x14ac:dyDescent="0.25">
      <c r="B933" s="18" t="s">
        <v>3781</v>
      </c>
      <c r="C933" s="1">
        <f>VLOOKUP('4.Endirim2'!B933,'4.Endirim'!$E$3:$M$1948,6,FALSE)</f>
        <v>44793</v>
      </c>
      <c r="D933">
        <f>VLOOKUP('4.Endirim2'!B933,'4.Endirim'!$E$3:$M$1948,7,FALSE)</f>
        <v>16</v>
      </c>
      <c r="E933">
        <f>VLOOKUP('4.Endirim2'!B933,'4.Endirim'!$E$3:$M$1948,8,FALSE)</f>
        <v>16</v>
      </c>
      <c r="F933" t="str">
        <f>IF(E933&gt;=D933,"endirim yoxdur","Endirim" &amp;" "&amp; VLOOKUP('4.Endirim2'!B933,'4.Endirim'!$E$4:$M$1948,7,FALSE))</f>
        <v>endirim yoxdur</v>
      </c>
      <c r="G933" t="str">
        <f t="shared" si="14"/>
        <v>cam16</v>
      </c>
      <c r="J933" s="4" t="s">
        <v>793</v>
      </c>
      <c r="K933" s="4" t="s">
        <v>32</v>
      </c>
      <c r="L933" s="12">
        <f>_xlfn.MAXIFS(data[GƏLİR],data[id_customer],'4.Endirim2'!B933)</f>
        <v>16</v>
      </c>
    </row>
    <row r="934" spans="2:12" x14ac:dyDescent="0.25">
      <c r="B934" s="17" t="s">
        <v>3785</v>
      </c>
      <c r="C934" s="1">
        <f>VLOOKUP('4.Endirim2'!B934,'4.Endirim'!$E$3:$M$1948,6,FALSE)</f>
        <v>44885</v>
      </c>
      <c r="D934">
        <f>VLOOKUP('4.Endirim2'!B934,'4.Endirim'!$E$3:$M$1948,7,FALSE)</f>
        <v>62</v>
      </c>
      <c r="E934">
        <f>VLOOKUP('4.Endirim2'!B934,'4.Endirim'!$E$3:$M$1948,8,FALSE)</f>
        <v>27</v>
      </c>
      <c r="F934" t="str">
        <f>IF(E934&gt;=D934,"endirim yoxdur","Endirim" &amp;" "&amp; VLOOKUP('4.Endirim2'!B934,'4.Endirim'!$E$4:$M$1948,7,FALSE))</f>
        <v>Endirim 62</v>
      </c>
      <c r="G934" t="str">
        <f t="shared" si="14"/>
        <v>cam08</v>
      </c>
      <c r="J934" s="4" t="s">
        <v>821</v>
      </c>
      <c r="K934" s="4" t="s">
        <v>32</v>
      </c>
      <c r="L934" s="12">
        <f>_xlfn.MAXIFS(data[GƏLİR],data[id_customer],'4.Endirim2'!B934)</f>
        <v>62</v>
      </c>
    </row>
    <row r="935" spans="2:12" x14ac:dyDescent="0.25">
      <c r="B935" s="18" t="s">
        <v>3789</v>
      </c>
      <c r="C935" s="1">
        <f>VLOOKUP('4.Endirim2'!B935,'4.Endirim'!$E$3:$M$1948,6,FALSE)</f>
        <v>44966</v>
      </c>
      <c r="D935">
        <f>VLOOKUP('4.Endirim2'!B935,'4.Endirim'!$E$3:$M$1948,7,FALSE)</f>
        <v>75</v>
      </c>
      <c r="E935">
        <f>VLOOKUP('4.Endirim2'!B935,'4.Endirim'!$E$3:$M$1948,8,FALSE)</f>
        <v>75</v>
      </c>
      <c r="F935" t="str">
        <f>IF(E935&gt;=D935,"endirim yoxdur","Endirim" &amp;" "&amp; VLOOKUP('4.Endirim2'!B935,'4.Endirim'!$E$4:$M$1948,7,FALSE))</f>
        <v>endirim yoxdur</v>
      </c>
      <c r="G935" t="str">
        <f t="shared" si="14"/>
        <v>cam09</v>
      </c>
      <c r="J935" s="4" t="s">
        <v>837</v>
      </c>
      <c r="K935" s="4" t="s">
        <v>32</v>
      </c>
      <c r="L935" s="12">
        <f>_xlfn.MAXIFS(data[GƏLİR],data[id_customer],'4.Endirim2'!B935)</f>
        <v>75</v>
      </c>
    </row>
    <row r="936" spans="2:12" x14ac:dyDescent="0.25">
      <c r="B936" s="18" t="s">
        <v>3793</v>
      </c>
      <c r="C936" s="1">
        <f>VLOOKUP('4.Endirim2'!B936,'4.Endirim'!$E$3:$M$1948,6,FALSE)</f>
        <v>44624</v>
      </c>
      <c r="D936">
        <f>VLOOKUP('4.Endirim2'!B936,'4.Endirim'!$E$3:$M$1948,7,FALSE)</f>
        <v>25</v>
      </c>
      <c r="E936">
        <f>VLOOKUP('4.Endirim2'!B936,'4.Endirim'!$E$3:$M$1948,8,FALSE)</f>
        <v>25</v>
      </c>
      <c r="F936" t="str">
        <f>IF(E936&gt;=D936,"endirim yoxdur","Endirim" &amp;" "&amp; VLOOKUP('4.Endirim2'!B936,'4.Endirim'!$E$4:$M$1948,7,FALSE))</f>
        <v>endirim yoxdur</v>
      </c>
      <c r="G936" t="str">
        <f t="shared" si="14"/>
        <v>cam07</v>
      </c>
      <c r="J936" s="4" t="s">
        <v>841</v>
      </c>
      <c r="K936" s="4" t="s">
        <v>32</v>
      </c>
      <c r="L936" s="12">
        <f>_xlfn.MAXIFS(data[GƏLİR],data[id_customer],'4.Endirim2'!B936)</f>
        <v>25</v>
      </c>
    </row>
    <row r="937" spans="2:12" x14ac:dyDescent="0.25">
      <c r="B937" s="17" t="s">
        <v>3797</v>
      </c>
      <c r="C937" s="1">
        <f>VLOOKUP('4.Endirim2'!B937,'4.Endirim'!$E$3:$M$1948,6,FALSE)</f>
        <v>44992</v>
      </c>
      <c r="D937">
        <f>VLOOKUP('4.Endirim2'!B937,'4.Endirim'!$E$3:$M$1948,7,FALSE)</f>
        <v>75</v>
      </c>
      <c r="E937">
        <f>VLOOKUP('4.Endirim2'!B937,'4.Endirim'!$E$3:$M$1948,8,FALSE)</f>
        <v>25</v>
      </c>
      <c r="F937" t="str">
        <f>IF(E937&gt;=D937,"endirim yoxdur","Endirim" &amp;" "&amp; VLOOKUP('4.Endirim2'!B937,'4.Endirim'!$E$4:$M$1948,7,FALSE))</f>
        <v>Endirim 75</v>
      </c>
      <c r="G937" t="str">
        <f t="shared" si="14"/>
        <v>cam13</v>
      </c>
      <c r="J937" s="4" t="s">
        <v>865</v>
      </c>
      <c r="K937" s="4" t="s">
        <v>32</v>
      </c>
      <c r="L937" s="12">
        <f>_xlfn.MAXIFS(data[GƏLİR],data[id_customer],'4.Endirim2'!B937)</f>
        <v>75</v>
      </c>
    </row>
    <row r="938" spans="2:12" x14ac:dyDescent="0.25">
      <c r="B938" s="17" t="s">
        <v>3801</v>
      </c>
      <c r="C938" s="1">
        <f>VLOOKUP('4.Endirim2'!B938,'4.Endirim'!$E$3:$M$1948,6,FALSE)</f>
        <v>44934</v>
      </c>
      <c r="D938">
        <f>VLOOKUP('4.Endirim2'!B938,'4.Endirim'!$E$3:$M$1948,7,FALSE)</f>
        <v>62</v>
      </c>
      <c r="E938">
        <f>VLOOKUP('4.Endirim2'!B938,'4.Endirim'!$E$3:$M$1948,8,FALSE)</f>
        <v>27</v>
      </c>
      <c r="F938" t="str">
        <f>IF(E938&gt;=D938,"endirim yoxdur","Endirim" &amp;" "&amp; VLOOKUP('4.Endirim2'!B938,'4.Endirim'!$E$4:$M$1948,7,FALSE))</f>
        <v>Endirim 62</v>
      </c>
      <c r="G938" t="str">
        <f t="shared" si="14"/>
        <v>cam08</v>
      </c>
      <c r="J938" s="4" t="s">
        <v>905</v>
      </c>
      <c r="K938" s="4" t="s">
        <v>32</v>
      </c>
      <c r="L938" s="12">
        <f>_xlfn.MAXIFS(data[GƏLİR],data[id_customer],'4.Endirim2'!B938)</f>
        <v>62</v>
      </c>
    </row>
    <row r="939" spans="2:12" x14ac:dyDescent="0.25">
      <c r="B939" s="17" t="s">
        <v>3805</v>
      </c>
      <c r="C939" s="1">
        <f>VLOOKUP('4.Endirim2'!B939,'4.Endirim'!$E$3:$M$1948,6,FALSE)</f>
        <v>45041</v>
      </c>
      <c r="D939">
        <f>VLOOKUP('4.Endirim2'!B939,'4.Endirim'!$E$3:$M$1948,7,FALSE)</f>
        <v>65</v>
      </c>
      <c r="E939">
        <f>VLOOKUP('4.Endirim2'!B939,'4.Endirim'!$E$3:$M$1948,8,FALSE)</f>
        <v>65</v>
      </c>
      <c r="F939" t="str">
        <f>IF(E939&gt;=D939,"endirim yoxdur","Endirim" &amp;" "&amp; VLOOKUP('4.Endirim2'!B939,'4.Endirim'!$E$4:$M$1948,7,FALSE))</f>
        <v>endirim yoxdur</v>
      </c>
      <c r="G939" t="str">
        <f t="shared" si="14"/>
        <v>cam01</v>
      </c>
      <c r="J939" s="4" t="s">
        <v>913</v>
      </c>
      <c r="K939" s="4" t="s">
        <v>32</v>
      </c>
      <c r="L939" s="12">
        <f>_xlfn.MAXIFS(data[GƏLİR],data[id_customer],'4.Endirim2'!B939)</f>
        <v>65</v>
      </c>
    </row>
    <row r="940" spans="2:12" x14ac:dyDescent="0.25">
      <c r="B940" s="17" t="s">
        <v>3809</v>
      </c>
      <c r="C940" s="1">
        <f>VLOOKUP('4.Endirim2'!B940,'4.Endirim'!$E$3:$M$1948,6,FALSE)</f>
        <v>44842</v>
      </c>
      <c r="D940">
        <f>VLOOKUP('4.Endirim2'!B940,'4.Endirim'!$E$3:$M$1948,7,FALSE)</f>
        <v>65</v>
      </c>
      <c r="E940">
        <f>VLOOKUP('4.Endirim2'!B940,'4.Endirim'!$E$3:$M$1948,8,FALSE)</f>
        <v>65</v>
      </c>
      <c r="F940" t="str">
        <f>IF(E940&gt;=D940,"endirim yoxdur","Endirim" &amp;" "&amp; VLOOKUP('4.Endirim2'!B940,'4.Endirim'!$E$4:$M$1948,7,FALSE))</f>
        <v>endirim yoxdur</v>
      </c>
      <c r="G940" t="str">
        <f t="shared" si="14"/>
        <v>cam12</v>
      </c>
      <c r="J940" s="4" t="s">
        <v>1021</v>
      </c>
      <c r="K940" s="4" t="s">
        <v>32</v>
      </c>
      <c r="L940" s="12">
        <f>_xlfn.MAXIFS(data[GƏLİR],data[id_customer],'4.Endirim2'!B940)</f>
        <v>65</v>
      </c>
    </row>
    <row r="941" spans="2:12" x14ac:dyDescent="0.25">
      <c r="B941" s="18" t="s">
        <v>3813</v>
      </c>
      <c r="C941" s="1">
        <f>VLOOKUP('4.Endirim2'!B941,'4.Endirim'!$E$3:$M$1948,6,FALSE)</f>
        <v>44821</v>
      </c>
      <c r="D941">
        <f>VLOOKUP('4.Endirim2'!B941,'4.Endirim'!$E$3:$M$1948,7,FALSE)</f>
        <v>26</v>
      </c>
      <c r="E941">
        <f>VLOOKUP('4.Endirim2'!B941,'4.Endirim'!$E$3:$M$1948,8,FALSE)</f>
        <v>22</v>
      </c>
      <c r="F941" t="str">
        <f>IF(E941&gt;=D941,"endirim yoxdur","Endirim" &amp;" "&amp; VLOOKUP('4.Endirim2'!B941,'4.Endirim'!$E$4:$M$1948,7,FALSE))</f>
        <v>Endirim 26</v>
      </c>
      <c r="G941" t="str">
        <f t="shared" si="14"/>
        <v>cam04</v>
      </c>
      <c r="J941" s="4" t="s">
        <v>1033</v>
      </c>
      <c r="K941" s="4" t="s">
        <v>32</v>
      </c>
      <c r="L941" s="12">
        <f>_xlfn.MAXIFS(data[GƏLİR],data[id_customer],'4.Endirim2'!B941)</f>
        <v>26</v>
      </c>
    </row>
    <row r="942" spans="2:12" x14ac:dyDescent="0.25">
      <c r="B942" s="18" t="s">
        <v>3817</v>
      </c>
      <c r="C942" s="1">
        <f>VLOOKUP('4.Endirim2'!B942,'4.Endirim'!$E$3:$M$1948,6,FALSE)</f>
        <v>44867</v>
      </c>
      <c r="D942">
        <f>VLOOKUP('4.Endirim2'!B942,'4.Endirim'!$E$3:$M$1948,7,FALSE)</f>
        <v>28</v>
      </c>
      <c r="E942">
        <f>VLOOKUP('4.Endirim2'!B942,'4.Endirim'!$E$3:$M$1948,8,FALSE)</f>
        <v>28</v>
      </c>
      <c r="F942" t="str">
        <f>IF(E942&gt;=D942,"endirim yoxdur","Endirim" &amp;" "&amp; VLOOKUP('4.Endirim2'!B942,'4.Endirim'!$E$4:$M$1948,7,FALSE))</f>
        <v>endirim yoxdur</v>
      </c>
      <c r="G942" t="str">
        <f t="shared" si="14"/>
        <v>cam14</v>
      </c>
      <c r="J942" s="4" t="s">
        <v>1053</v>
      </c>
      <c r="K942" s="4" t="s">
        <v>32</v>
      </c>
      <c r="L942" s="12">
        <f>_xlfn.MAXIFS(data[GƏLİR],data[id_customer],'4.Endirim2'!B942)</f>
        <v>28</v>
      </c>
    </row>
    <row r="943" spans="2:12" x14ac:dyDescent="0.25">
      <c r="B943" s="18" t="s">
        <v>3821</v>
      </c>
      <c r="C943" s="1">
        <f>VLOOKUP('4.Endirim2'!B943,'4.Endirim'!$E$3:$M$1948,6,FALSE)</f>
        <v>44941</v>
      </c>
      <c r="D943">
        <f>VLOOKUP('4.Endirim2'!B943,'4.Endirim'!$E$3:$M$1948,7,FALSE)</f>
        <v>27</v>
      </c>
      <c r="E943">
        <f>VLOOKUP('4.Endirim2'!B943,'4.Endirim'!$E$3:$M$1948,8,FALSE)</f>
        <v>27</v>
      </c>
      <c r="F943" t="str">
        <f>IF(E943&gt;=D943,"endirim yoxdur","Endirim" &amp;" "&amp; VLOOKUP('4.Endirim2'!B943,'4.Endirim'!$E$4:$M$1948,7,FALSE))</f>
        <v>endirim yoxdur</v>
      </c>
      <c r="G943" t="str">
        <f t="shared" si="14"/>
        <v>cam08</v>
      </c>
      <c r="J943" s="4" t="s">
        <v>1089</v>
      </c>
      <c r="K943" s="4" t="s">
        <v>32</v>
      </c>
      <c r="L943" s="12">
        <f>_xlfn.MAXIFS(data[GƏLİR],data[id_customer],'4.Endirim2'!B943)</f>
        <v>27</v>
      </c>
    </row>
    <row r="944" spans="2:12" x14ac:dyDescent="0.25">
      <c r="B944" s="18" t="s">
        <v>3825</v>
      </c>
      <c r="C944" s="1">
        <f>VLOOKUP('4.Endirim2'!B944,'4.Endirim'!$E$3:$M$1948,6,FALSE)</f>
        <v>44801</v>
      </c>
      <c r="D944">
        <f>VLOOKUP('4.Endirim2'!B944,'4.Endirim'!$E$3:$M$1948,7,FALSE)</f>
        <v>29</v>
      </c>
      <c r="E944">
        <f>VLOOKUP('4.Endirim2'!B944,'4.Endirim'!$E$3:$M$1948,8,FALSE)</f>
        <v>29</v>
      </c>
      <c r="F944" t="str">
        <f>IF(E944&gt;=D944,"endirim yoxdur","Endirim" &amp;" "&amp; VLOOKUP('4.Endirim2'!B944,'4.Endirim'!$E$4:$M$1948,7,FALSE))</f>
        <v>endirim yoxdur</v>
      </c>
      <c r="G944" t="str">
        <f t="shared" si="14"/>
        <v>cam17</v>
      </c>
      <c r="J944" s="4" t="s">
        <v>1161</v>
      </c>
      <c r="K944" s="4" t="s">
        <v>32</v>
      </c>
      <c r="L944" s="12">
        <f>_xlfn.MAXIFS(data[GƏLİR],data[id_customer],'4.Endirim2'!B944)</f>
        <v>29</v>
      </c>
    </row>
    <row r="945" spans="2:12" x14ac:dyDescent="0.25">
      <c r="B945" s="18" t="s">
        <v>3829</v>
      </c>
      <c r="C945" s="1">
        <f>VLOOKUP('4.Endirim2'!B945,'4.Endirim'!$E$3:$M$1948,6,FALSE)</f>
        <v>44787</v>
      </c>
      <c r="D945">
        <f>VLOOKUP('4.Endirim2'!B945,'4.Endirim'!$E$3:$M$1948,7,FALSE)</f>
        <v>62</v>
      </c>
      <c r="E945">
        <f>VLOOKUP('4.Endirim2'!B945,'4.Endirim'!$E$3:$M$1948,8,FALSE)</f>
        <v>10</v>
      </c>
      <c r="F945" t="str">
        <f>IF(E945&gt;=D945,"endirim yoxdur","Endirim" &amp;" "&amp; VLOOKUP('4.Endirim2'!B945,'4.Endirim'!$E$4:$M$1948,7,FALSE))</f>
        <v>Endirim 62</v>
      </c>
      <c r="G945" t="str">
        <f t="shared" si="14"/>
        <v>cam01</v>
      </c>
      <c r="J945" s="4" t="s">
        <v>1173</v>
      </c>
      <c r="K945" s="4" t="s">
        <v>32</v>
      </c>
      <c r="L945" s="12">
        <f>_xlfn.MAXIFS(data[GƏLİR],data[id_customer],'4.Endirim2'!B945)</f>
        <v>62</v>
      </c>
    </row>
    <row r="946" spans="2:12" x14ac:dyDescent="0.25">
      <c r="B946" s="17" t="s">
        <v>3833</v>
      </c>
      <c r="C946" s="1">
        <f>VLOOKUP('4.Endirim2'!B946,'4.Endirim'!$E$3:$M$1948,6,FALSE)</f>
        <v>44967</v>
      </c>
      <c r="D946">
        <f>VLOOKUP('4.Endirim2'!B946,'4.Endirim'!$E$3:$M$1948,7,FALSE)</f>
        <v>62</v>
      </c>
      <c r="E946">
        <f>VLOOKUP('4.Endirim2'!B946,'4.Endirim'!$E$3:$M$1948,8,FALSE)</f>
        <v>27</v>
      </c>
      <c r="F946" t="str">
        <f>IF(E946&gt;=D946,"endirim yoxdur","Endirim" &amp;" "&amp; VLOOKUP('4.Endirim2'!B946,'4.Endirim'!$E$4:$M$1948,7,FALSE))</f>
        <v>Endirim 62</v>
      </c>
      <c r="G946" t="str">
        <f t="shared" si="14"/>
        <v>cam08</v>
      </c>
      <c r="J946" s="4" t="s">
        <v>1213</v>
      </c>
      <c r="K946" s="4" t="s">
        <v>32</v>
      </c>
      <c r="L946" s="12">
        <f>_xlfn.MAXIFS(data[GƏLİR],data[id_customer],'4.Endirim2'!B946)</f>
        <v>62</v>
      </c>
    </row>
    <row r="947" spans="2:12" x14ac:dyDescent="0.25">
      <c r="B947" s="17" t="s">
        <v>3837</v>
      </c>
      <c r="C947" s="1">
        <f>VLOOKUP('4.Endirim2'!B947,'4.Endirim'!$E$3:$M$1948,6,FALSE)</f>
        <v>45006</v>
      </c>
      <c r="D947">
        <f>VLOOKUP('4.Endirim2'!B947,'4.Endirim'!$E$3:$M$1948,7,FALSE)</f>
        <v>62</v>
      </c>
      <c r="E947">
        <f>VLOOKUP('4.Endirim2'!B947,'4.Endirim'!$E$3:$M$1948,8,FALSE)</f>
        <v>62</v>
      </c>
      <c r="F947" t="str">
        <f>IF(E947&gt;=D947,"endirim yoxdur","Endirim" &amp;" "&amp; VLOOKUP('4.Endirim2'!B947,'4.Endirim'!$E$4:$M$1948,7,FALSE))</f>
        <v>endirim yoxdur</v>
      </c>
      <c r="G947" t="str">
        <f t="shared" si="14"/>
        <v>cam03</v>
      </c>
      <c r="J947" s="4" t="s">
        <v>1301</v>
      </c>
      <c r="K947" s="4" t="s">
        <v>32</v>
      </c>
      <c r="L947" s="12">
        <f>_xlfn.MAXIFS(data[GƏLİR],data[id_customer],'4.Endirim2'!B947)</f>
        <v>62</v>
      </c>
    </row>
    <row r="948" spans="2:12" x14ac:dyDescent="0.25">
      <c r="B948" s="17" t="s">
        <v>3841</v>
      </c>
      <c r="C948" s="1">
        <f>VLOOKUP('4.Endirim2'!B948,'4.Endirim'!$E$3:$M$1948,6,FALSE)</f>
        <v>44844</v>
      </c>
      <c r="D948">
        <f>VLOOKUP('4.Endirim2'!B948,'4.Endirim'!$E$3:$M$1948,7,FALSE)</f>
        <v>66</v>
      </c>
      <c r="E948">
        <f>VLOOKUP('4.Endirim2'!B948,'4.Endirim'!$E$3:$M$1948,8,FALSE)</f>
        <v>66</v>
      </c>
      <c r="F948" t="str">
        <f>IF(E948&gt;=D948,"endirim yoxdur","Endirim" &amp;" "&amp; VLOOKUP('4.Endirim2'!B948,'4.Endirim'!$E$4:$M$1948,7,FALSE))</f>
        <v>endirim yoxdur</v>
      </c>
      <c r="G948" t="str">
        <f t="shared" si="14"/>
        <v>cam16</v>
      </c>
      <c r="J948" s="4" t="s">
        <v>1321</v>
      </c>
      <c r="K948" s="4" t="s">
        <v>32</v>
      </c>
      <c r="L948" s="12">
        <f>_xlfn.MAXIFS(data[GƏLİR],data[id_customer],'4.Endirim2'!B948)</f>
        <v>66</v>
      </c>
    </row>
    <row r="949" spans="2:12" x14ac:dyDescent="0.25">
      <c r="B949" s="17" t="s">
        <v>3845</v>
      </c>
      <c r="C949" s="1">
        <f>VLOOKUP('4.Endirim2'!B949,'4.Endirim'!$E$3:$M$1948,6,FALSE)</f>
        <v>44778</v>
      </c>
      <c r="D949">
        <f>VLOOKUP('4.Endirim2'!B949,'4.Endirim'!$E$3:$M$1948,7,FALSE)</f>
        <v>25</v>
      </c>
      <c r="E949">
        <f>VLOOKUP('4.Endirim2'!B949,'4.Endirim'!$E$3:$M$1948,8,FALSE)</f>
        <v>25</v>
      </c>
      <c r="F949" t="str">
        <f>IF(E949&gt;=D949,"endirim yoxdur","Endirim" &amp;" "&amp; VLOOKUP('4.Endirim2'!B949,'4.Endirim'!$E$4:$M$1948,7,FALSE))</f>
        <v>endirim yoxdur</v>
      </c>
      <c r="G949" t="str">
        <f t="shared" si="14"/>
        <v>cam15</v>
      </c>
      <c r="J949" s="4" t="s">
        <v>1437</v>
      </c>
      <c r="K949" s="4" t="s">
        <v>32</v>
      </c>
      <c r="L949" s="12">
        <f>_xlfn.MAXIFS(data[GƏLİR],data[id_customer],'4.Endirim2'!B949)</f>
        <v>25</v>
      </c>
    </row>
    <row r="950" spans="2:12" x14ac:dyDescent="0.25">
      <c r="B950" s="17" t="s">
        <v>3849</v>
      </c>
      <c r="C950" s="1">
        <f>VLOOKUP('4.Endirim2'!B950,'4.Endirim'!$E$3:$M$1948,6,FALSE)</f>
        <v>44934</v>
      </c>
      <c r="D950">
        <f>VLOOKUP('4.Endirim2'!B950,'4.Endirim'!$E$3:$M$1948,7,FALSE)</f>
        <v>29</v>
      </c>
      <c r="E950">
        <f>VLOOKUP('4.Endirim2'!B950,'4.Endirim'!$E$3:$M$1948,8,FALSE)</f>
        <v>29</v>
      </c>
      <c r="F950" t="str">
        <f>IF(E950&gt;=D950,"endirim yoxdur","Endirim" &amp;" "&amp; VLOOKUP('4.Endirim2'!B950,'4.Endirim'!$E$4:$M$1948,7,FALSE))</f>
        <v>endirim yoxdur</v>
      </c>
      <c r="G950" t="str">
        <f t="shared" si="14"/>
        <v>cam17</v>
      </c>
      <c r="J950" s="4" t="s">
        <v>1445</v>
      </c>
      <c r="K950" s="4" t="s">
        <v>32</v>
      </c>
      <c r="L950" s="12">
        <f>_xlfn.MAXIFS(data[GƏLİR],data[id_customer],'4.Endirim2'!B950)</f>
        <v>29</v>
      </c>
    </row>
    <row r="951" spans="2:12" x14ac:dyDescent="0.25">
      <c r="B951" s="17" t="s">
        <v>3853</v>
      </c>
      <c r="C951" s="1">
        <f>VLOOKUP('4.Endirim2'!B951,'4.Endirim'!$E$3:$M$1948,6,FALSE)</f>
        <v>44983</v>
      </c>
      <c r="D951">
        <f>VLOOKUP('4.Endirim2'!B951,'4.Endirim'!$E$3:$M$1948,7,FALSE)</f>
        <v>75</v>
      </c>
      <c r="E951">
        <f>VLOOKUP('4.Endirim2'!B951,'4.Endirim'!$E$3:$M$1948,8,FALSE)</f>
        <v>10</v>
      </c>
      <c r="F951" t="str">
        <f>IF(E951&gt;=D951,"endirim yoxdur","Endirim" &amp;" "&amp; VLOOKUP('4.Endirim2'!B951,'4.Endirim'!$E$4:$M$1948,7,FALSE))</f>
        <v>Endirim 75</v>
      </c>
      <c r="G951" t="str">
        <f t="shared" si="14"/>
        <v>cam01</v>
      </c>
      <c r="J951" s="4" t="s">
        <v>1489</v>
      </c>
      <c r="K951" s="4" t="s">
        <v>32</v>
      </c>
      <c r="L951" s="12">
        <f>_xlfn.MAXIFS(data[GƏLİR],data[id_customer],'4.Endirim2'!B951)</f>
        <v>75</v>
      </c>
    </row>
    <row r="952" spans="2:12" x14ac:dyDescent="0.25">
      <c r="B952" s="17" t="s">
        <v>3857</v>
      </c>
      <c r="C952" s="1">
        <f>VLOOKUP('4.Endirim2'!B952,'4.Endirim'!$E$3:$M$1948,6,FALSE)</f>
        <v>44659</v>
      </c>
      <c r="D952">
        <f>VLOOKUP('4.Endirim2'!B952,'4.Endirim'!$E$3:$M$1948,7,FALSE)</f>
        <v>26</v>
      </c>
      <c r="E952">
        <f>VLOOKUP('4.Endirim2'!B952,'4.Endirim'!$E$3:$M$1948,8,FALSE)</f>
        <v>26</v>
      </c>
      <c r="F952" t="str">
        <f>IF(E952&gt;=D952,"endirim yoxdur","Endirim" &amp;" "&amp; VLOOKUP('4.Endirim2'!B952,'4.Endirim'!$E$4:$M$1948,7,FALSE))</f>
        <v>endirim yoxdur</v>
      </c>
      <c r="G952" t="str">
        <f t="shared" si="14"/>
        <v>cam02</v>
      </c>
      <c r="J952" s="4" t="s">
        <v>1569</v>
      </c>
      <c r="K952" s="4" t="s">
        <v>32</v>
      </c>
      <c r="L952" s="12">
        <f>_xlfn.MAXIFS(data[GƏLİR],data[id_customer],'4.Endirim2'!B952)</f>
        <v>26</v>
      </c>
    </row>
    <row r="953" spans="2:12" x14ac:dyDescent="0.25">
      <c r="B953" s="17" t="s">
        <v>3861</v>
      </c>
      <c r="C953" s="1">
        <f>VLOOKUP('4.Endirim2'!B953,'4.Endirim'!$E$3:$M$1948,6,FALSE)</f>
        <v>45032</v>
      </c>
      <c r="D953">
        <f>VLOOKUP('4.Endirim2'!B953,'4.Endirim'!$E$3:$M$1948,7,FALSE)</f>
        <v>62</v>
      </c>
      <c r="E953">
        <f>VLOOKUP('4.Endirim2'!B953,'4.Endirim'!$E$3:$M$1948,8,FALSE)</f>
        <v>27</v>
      </c>
      <c r="F953" t="str">
        <f>IF(E953&gt;=D953,"endirim yoxdur","Endirim" &amp;" "&amp; VLOOKUP('4.Endirim2'!B953,'4.Endirim'!$E$4:$M$1948,7,FALSE))</f>
        <v>Endirim 62</v>
      </c>
      <c r="G953" t="str">
        <f t="shared" si="14"/>
        <v>cam08</v>
      </c>
      <c r="J953" s="4" t="s">
        <v>1689</v>
      </c>
      <c r="K953" s="4" t="s">
        <v>32</v>
      </c>
      <c r="L953" s="12">
        <f>_xlfn.MAXIFS(data[GƏLİR],data[id_customer],'4.Endirim2'!B953)</f>
        <v>62</v>
      </c>
    </row>
    <row r="954" spans="2:12" x14ac:dyDescent="0.25">
      <c r="B954" s="18" t="s">
        <v>3865</v>
      </c>
      <c r="C954" s="1">
        <f>VLOOKUP('4.Endirim2'!B954,'4.Endirim'!$E$3:$M$1948,6,FALSE)</f>
        <v>44720</v>
      </c>
      <c r="D954">
        <f>VLOOKUP('4.Endirim2'!B954,'4.Endirim'!$E$3:$M$1948,7,FALSE)</f>
        <v>66</v>
      </c>
      <c r="E954">
        <f>VLOOKUP('4.Endirim2'!B954,'4.Endirim'!$E$3:$M$1948,8,FALSE)</f>
        <v>26</v>
      </c>
      <c r="F954" t="str">
        <f>IF(E954&gt;=D954,"endirim yoxdur","Endirim" &amp;" "&amp; VLOOKUP('4.Endirim2'!B954,'4.Endirim'!$E$4:$M$1948,7,FALSE))</f>
        <v>Endirim 66</v>
      </c>
      <c r="G954" t="str">
        <f t="shared" si="14"/>
        <v>cam04</v>
      </c>
      <c r="J954" s="4" t="s">
        <v>1697</v>
      </c>
      <c r="K954" s="4" t="s">
        <v>32</v>
      </c>
      <c r="L954" s="12">
        <f>_xlfn.MAXIFS(data[GƏLİR],data[id_customer],'4.Endirim2'!B954)</f>
        <v>66</v>
      </c>
    </row>
    <row r="955" spans="2:12" x14ac:dyDescent="0.25">
      <c r="B955" s="17" t="s">
        <v>3869</v>
      </c>
      <c r="C955" s="1">
        <f>VLOOKUP('4.Endirim2'!B955,'4.Endirim'!$E$3:$M$1948,6,FALSE)</f>
        <v>44943</v>
      </c>
      <c r="D955">
        <f>VLOOKUP('4.Endirim2'!B955,'4.Endirim'!$E$3:$M$1948,7,FALSE)</f>
        <v>25</v>
      </c>
      <c r="E955">
        <f>VLOOKUP('4.Endirim2'!B955,'4.Endirim'!$E$3:$M$1948,8,FALSE)</f>
        <v>25</v>
      </c>
      <c r="F955" t="str">
        <f>IF(E955&gt;=D955,"endirim yoxdur","Endirim" &amp;" "&amp; VLOOKUP('4.Endirim2'!B955,'4.Endirim'!$E$4:$M$1948,7,FALSE))</f>
        <v>endirim yoxdur</v>
      </c>
      <c r="G955" t="str">
        <f t="shared" si="14"/>
        <v>cam13</v>
      </c>
      <c r="J955" s="4" t="s">
        <v>1721</v>
      </c>
      <c r="K955" s="4" t="s">
        <v>32</v>
      </c>
      <c r="L955" s="12">
        <f>_xlfn.MAXIFS(data[GƏLİR],data[id_customer],'4.Endirim2'!B955)</f>
        <v>25</v>
      </c>
    </row>
    <row r="956" spans="2:12" x14ac:dyDescent="0.25">
      <c r="B956" s="18" t="s">
        <v>3873</v>
      </c>
      <c r="C956" s="1">
        <f>VLOOKUP('4.Endirim2'!B956,'4.Endirim'!$E$3:$M$1948,6,FALSE)</f>
        <v>44732</v>
      </c>
      <c r="D956">
        <f>VLOOKUP('4.Endirim2'!B956,'4.Endirim'!$E$3:$M$1948,7,FALSE)</f>
        <v>28</v>
      </c>
      <c r="E956">
        <f>VLOOKUP('4.Endirim2'!B956,'4.Endirim'!$E$3:$M$1948,8,FALSE)</f>
        <v>16</v>
      </c>
      <c r="F956" t="str">
        <f>IF(E956&gt;=D956,"endirim yoxdur","Endirim" &amp;" "&amp; VLOOKUP('4.Endirim2'!B956,'4.Endirim'!$E$4:$M$1948,7,FALSE))</f>
        <v>Endirim 28</v>
      </c>
      <c r="G956" t="str">
        <f t="shared" si="14"/>
        <v>cam14</v>
      </c>
      <c r="J956" s="4" t="s">
        <v>1749</v>
      </c>
      <c r="K956" s="4" t="s">
        <v>32</v>
      </c>
      <c r="L956" s="12">
        <f>_xlfn.MAXIFS(data[GƏLİR],data[id_customer],'4.Endirim2'!B956)</f>
        <v>28</v>
      </c>
    </row>
    <row r="957" spans="2:12" x14ac:dyDescent="0.25">
      <c r="B957" s="17" t="s">
        <v>3877</v>
      </c>
      <c r="C957" s="1">
        <f>VLOOKUP('4.Endirim2'!B957,'4.Endirim'!$E$3:$M$1948,6,FALSE)</f>
        <v>44794</v>
      </c>
      <c r="D957">
        <f>VLOOKUP('4.Endirim2'!B957,'4.Endirim'!$E$3:$M$1948,7,FALSE)</f>
        <v>62</v>
      </c>
      <c r="E957">
        <f>VLOOKUP('4.Endirim2'!B957,'4.Endirim'!$E$3:$M$1948,8,FALSE)</f>
        <v>14</v>
      </c>
      <c r="F957" t="str">
        <f>IF(E957&gt;=D957,"endirim yoxdur","Endirim" &amp;" "&amp; VLOOKUP('4.Endirim2'!B957,'4.Endirim'!$E$4:$M$1948,7,FALSE))</f>
        <v>Endirim 62</v>
      </c>
      <c r="G957" t="str">
        <f t="shared" si="14"/>
        <v>cam15</v>
      </c>
      <c r="J957" s="4" t="s">
        <v>1833</v>
      </c>
      <c r="K957" s="4" t="s">
        <v>32</v>
      </c>
      <c r="L957" s="12">
        <f>_xlfn.MAXIFS(data[GƏLİR],data[id_customer],'4.Endirim2'!B957)</f>
        <v>62</v>
      </c>
    </row>
    <row r="958" spans="2:12" x14ac:dyDescent="0.25">
      <c r="B958" s="18" t="s">
        <v>3881</v>
      </c>
      <c r="C958" s="1">
        <f>VLOOKUP('4.Endirim2'!B958,'4.Endirim'!$E$3:$M$1948,6,FALSE)</f>
        <v>45019</v>
      </c>
      <c r="D958">
        <f>VLOOKUP('4.Endirim2'!B958,'4.Endirim'!$E$3:$M$1948,7,FALSE)</f>
        <v>75</v>
      </c>
      <c r="E958">
        <f>VLOOKUP('4.Endirim2'!B958,'4.Endirim'!$E$3:$M$1948,8,FALSE)</f>
        <v>65</v>
      </c>
      <c r="F958" t="str">
        <f>IF(E958&gt;=D958,"endirim yoxdur","Endirim" &amp;" "&amp; VLOOKUP('4.Endirim2'!B958,'4.Endirim'!$E$4:$M$1948,7,FALSE))</f>
        <v>Endirim 75</v>
      </c>
      <c r="G958" t="str">
        <f t="shared" si="14"/>
        <v>cam17</v>
      </c>
      <c r="J958" s="4" t="s">
        <v>1841</v>
      </c>
      <c r="K958" s="4" t="s">
        <v>32</v>
      </c>
      <c r="L958" s="12">
        <f>_xlfn.MAXIFS(data[GƏLİR],data[id_customer],'4.Endirim2'!B958)</f>
        <v>75</v>
      </c>
    </row>
    <row r="959" spans="2:12" x14ac:dyDescent="0.25">
      <c r="B959" s="17" t="s">
        <v>3885</v>
      </c>
      <c r="C959" s="1">
        <f>VLOOKUP('4.Endirim2'!B959,'4.Endirim'!$E$3:$M$1948,6,FALSE)</f>
        <v>44907</v>
      </c>
      <c r="D959">
        <f>VLOOKUP('4.Endirim2'!B959,'4.Endirim'!$E$3:$M$1948,7,FALSE)</f>
        <v>26</v>
      </c>
      <c r="E959">
        <f>VLOOKUP('4.Endirim2'!B959,'4.Endirim'!$E$3:$M$1948,8,FALSE)</f>
        <v>10</v>
      </c>
      <c r="F959" t="str">
        <f>IF(E959&gt;=D959,"endirim yoxdur","Endirim" &amp;" "&amp; VLOOKUP('4.Endirim2'!B959,'4.Endirim'!$E$4:$M$1948,7,FALSE))</f>
        <v>Endirim 26</v>
      </c>
      <c r="G959" t="str">
        <f t="shared" si="14"/>
        <v>cam13</v>
      </c>
      <c r="J959" s="4" t="s">
        <v>1913</v>
      </c>
      <c r="K959" s="4" t="s">
        <v>32</v>
      </c>
      <c r="L959" s="12">
        <f>_xlfn.MAXIFS(data[GƏLİR],data[id_customer],'4.Endirim2'!B959)</f>
        <v>26</v>
      </c>
    </row>
    <row r="960" spans="2:12" x14ac:dyDescent="0.25">
      <c r="B960" s="17" t="s">
        <v>3889</v>
      </c>
      <c r="C960" s="1">
        <f>VLOOKUP('4.Endirim2'!B960,'4.Endirim'!$E$3:$M$1948,6,FALSE)</f>
        <v>44883</v>
      </c>
      <c r="D960">
        <f>VLOOKUP('4.Endirim2'!B960,'4.Endirim'!$E$3:$M$1948,7,FALSE)</f>
        <v>75</v>
      </c>
      <c r="E960">
        <f>VLOOKUP('4.Endirim2'!B960,'4.Endirim'!$E$3:$M$1948,8,FALSE)</f>
        <v>75</v>
      </c>
      <c r="F960" t="str">
        <f>IF(E960&gt;=D960,"endirim yoxdur","Endirim" &amp;" "&amp; VLOOKUP('4.Endirim2'!B960,'4.Endirim'!$E$4:$M$1948,7,FALSE))</f>
        <v>endirim yoxdur</v>
      </c>
      <c r="G960" t="str">
        <f t="shared" si="14"/>
        <v>cam08</v>
      </c>
      <c r="J960" s="4" t="s">
        <v>1945</v>
      </c>
      <c r="K960" s="4" t="s">
        <v>32</v>
      </c>
      <c r="L960" s="12">
        <f>_xlfn.MAXIFS(data[GƏLİR],data[id_customer],'4.Endirim2'!B960)</f>
        <v>75</v>
      </c>
    </row>
    <row r="961" spans="2:12" x14ac:dyDescent="0.25">
      <c r="B961" s="18" t="s">
        <v>3893</v>
      </c>
      <c r="C961" s="1">
        <f>VLOOKUP('4.Endirim2'!B961,'4.Endirim'!$E$3:$M$1948,6,FALSE)</f>
        <v>44795</v>
      </c>
      <c r="D961">
        <f>VLOOKUP('4.Endirim2'!B961,'4.Endirim'!$E$3:$M$1948,7,FALSE)</f>
        <v>66</v>
      </c>
      <c r="E961">
        <f>VLOOKUP('4.Endirim2'!B961,'4.Endirim'!$E$3:$M$1948,8,FALSE)</f>
        <v>66</v>
      </c>
      <c r="F961" t="str">
        <f>IF(E961&gt;=D961,"endirim yoxdur","Endirim" &amp;" "&amp; VLOOKUP('4.Endirim2'!B961,'4.Endirim'!$E$4:$M$1948,7,FALSE))</f>
        <v>endirim yoxdur</v>
      </c>
      <c r="G961" t="str">
        <f t="shared" si="14"/>
        <v>cam07</v>
      </c>
      <c r="J961" s="4" t="s">
        <v>2013</v>
      </c>
      <c r="K961" s="4" t="s">
        <v>32</v>
      </c>
      <c r="L961" s="12">
        <f>_xlfn.MAXIFS(data[GƏLİR],data[id_customer],'4.Endirim2'!B961)</f>
        <v>66</v>
      </c>
    </row>
    <row r="962" spans="2:12" x14ac:dyDescent="0.25">
      <c r="B962" s="18" t="s">
        <v>3897</v>
      </c>
      <c r="C962" s="1">
        <f>VLOOKUP('4.Endirim2'!B962,'4.Endirim'!$E$3:$M$1948,6,FALSE)</f>
        <v>44894</v>
      </c>
      <c r="D962">
        <f>VLOOKUP('4.Endirim2'!B962,'4.Endirim'!$E$3:$M$1948,7,FALSE)</f>
        <v>75</v>
      </c>
      <c r="E962">
        <f>VLOOKUP('4.Endirim2'!B962,'4.Endirim'!$E$3:$M$1948,8,FALSE)</f>
        <v>75</v>
      </c>
      <c r="F962" t="str">
        <f>IF(E962&gt;=D962,"endirim yoxdur","Endirim" &amp;" "&amp; VLOOKUP('4.Endirim2'!B962,'4.Endirim'!$E$4:$M$1948,7,FALSE))</f>
        <v>endirim yoxdur</v>
      </c>
      <c r="G962" t="str">
        <f t="shared" si="14"/>
        <v>cam13</v>
      </c>
      <c r="J962" s="4" t="s">
        <v>2041</v>
      </c>
      <c r="K962" s="4" t="s">
        <v>32</v>
      </c>
      <c r="L962" s="12">
        <f>_xlfn.MAXIFS(data[GƏLİR],data[id_customer],'4.Endirim2'!B962)</f>
        <v>75</v>
      </c>
    </row>
    <row r="963" spans="2:12" x14ac:dyDescent="0.25">
      <c r="B963" s="18" t="s">
        <v>3901</v>
      </c>
      <c r="C963" s="1">
        <f>VLOOKUP('4.Endirim2'!B963,'4.Endirim'!$E$3:$M$1948,6,FALSE)</f>
        <v>44904</v>
      </c>
      <c r="D963">
        <f>VLOOKUP('4.Endirim2'!B963,'4.Endirim'!$E$3:$M$1948,7,FALSE)</f>
        <v>10</v>
      </c>
      <c r="E963">
        <f>VLOOKUP('4.Endirim2'!B963,'4.Endirim'!$E$3:$M$1948,8,FALSE)</f>
        <v>10</v>
      </c>
      <c r="F963" t="str">
        <f>IF(E963&gt;=D963,"endirim yoxdur","Endirim" &amp;" "&amp; VLOOKUP('4.Endirim2'!B963,'4.Endirim'!$E$4:$M$1948,7,FALSE))</f>
        <v>endirim yoxdur</v>
      </c>
      <c r="G963" t="str">
        <f t="shared" si="14"/>
        <v>cam01</v>
      </c>
      <c r="J963" s="4" t="s">
        <v>2049</v>
      </c>
      <c r="K963" s="4" t="s">
        <v>32</v>
      </c>
      <c r="L963" s="12">
        <f>_xlfn.MAXIFS(data[GƏLİR],data[id_customer],'4.Endirim2'!B963)</f>
        <v>10</v>
      </c>
    </row>
    <row r="964" spans="2:12" x14ac:dyDescent="0.25">
      <c r="B964" s="18" t="s">
        <v>3905</v>
      </c>
      <c r="C964" s="1">
        <f>VLOOKUP('4.Endirim2'!B964,'4.Endirim'!$E$3:$M$1948,6,FALSE)</f>
        <v>44987</v>
      </c>
      <c r="D964">
        <f>VLOOKUP('4.Endirim2'!B964,'4.Endirim'!$E$3:$M$1948,7,FALSE)</f>
        <v>66</v>
      </c>
      <c r="E964">
        <f>VLOOKUP('4.Endirim2'!B964,'4.Endirim'!$E$3:$M$1948,8,FALSE)</f>
        <v>66</v>
      </c>
      <c r="F964" t="str">
        <f>IF(E964&gt;=D964,"endirim yoxdur","Endirim" &amp;" "&amp; VLOOKUP('4.Endirim2'!B964,'4.Endirim'!$E$4:$M$1948,7,FALSE))</f>
        <v>endirim yoxdur</v>
      </c>
      <c r="G964" t="str">
        <f t="shared" si="14"/>
        <v>cam02</v>
      </c>
      <c r="J964" s="4" t="s">
        <v>2053</v>
      </c>
      <c r="K964" s="4" t="s">
        <v>32</v>
      </c>
      <c r="L964" s="12">
        <f>_xlfn.MAXIFS(data[GƏLİR],data[id_customer],'4.Endirim2'!B964)</f>
        <v>66</v>
      </c>
    </row>
    <row r="965" spans="2:12" x14ac:dyDescent="0.25">
      <c r="B965" s="18" t="s">
        <v>3909</v>
      </c>
      <c r="C965" s="1">
        <f>VLOOKUP('4.Endirim2'!B965,'4.Endirim'!$E$3:$M$1948,6,FALSE)</f>
        <v>44809</v>
      </c>
      <c r="D965">
        <f>VLOOKUP('4.Endirim2'!B965,'4.Endirim'!$E$3:$M$1948,7,FALSE)</f>
        <v>65</v>
      </c>
      <c r="E965">
        <f>VLOOKUP('4.Endirim2'!B965,'4.Endirim'!$E$3:$M$1948,8,FALSE)</f>
        <v>27</v>
      </c>
      <c r="F965" t="str">
        <f>IF(E965&gt;=D965,"endirim yoxdur","Endirim" &amp;" "&amp; VLOOKUP('4.Endirim2'!B965,'4.Endirim'!$E$4:$M$1948,7,FALSE))</f>
        <v>Endirim 65</v>
      </c>
      <c r="G965" t="str">
        <f t="shared" ref="G965:G975" si="15">VLOOKUP(B965,$J$4:$L$1948,2,FALSE)</f>
        <v>cam08</v>
      </c>
      <c r="J965" s="4" t="s">
        <v>2065</v>
      </c>
      <c r="K965" s="4" t="s">
        <v>32</v>
      </c>
      <c r="L965" s="12">
        <f>_xlfn.MAXIFS(data[GƏLİR],data[id_customer],'4.Endirim2'!B965)</f>
        <v>65</v>
      </c>
    </row>
    <row r="966" spans="2:12" x14ac:dyDescent="0.25">
      <c r="B966" s="17" t="s">
        <v>3913</v>
      </c>
      <c r="C966" s="1">
        <f>VLOOKUP('4.Endirim2'!B966,'4.Endirim'!$E$3:$M$1948,6,FALSE)</f>
        <v>45027</v>
      </c>
      <c r="D966">
        <f>VLOOKUP('4.Endirim2'!B966,'4.Endirim'!$E$3:$M$1948,7,FALSE)</f>
        <v>26</v>
      </c>
      <c r="E966">
        <f>VLOOKUP('4.Endirim2'!B966,'4.Endirim'!$E$3:$M$1948,8,FALSE)</f>
        <v>25</v>
      </c>
      <c r="F966" t="str">
        <f>IF(E966&gt;=D966,"endirim yoxdur","Endirim" &amp;" "&amp; VLOOKUP('4.Endirim2'!B966,'4.Endirim'!$E$4:$M$1948,7,FALSE))</f>
        <v>Endirim 26</v>
      </c>
      <c r="G966" t="str">
        <f t="shared" si="15"/>
        <v>cam13</v>
      </c>
      <c r="J966" s="4" t="s">
        <v>2077</v>
      </c>
      <c r="K966" s="4" t="s">
        <v>32</v>
      </c>
      <c r="L966" s="12">
        <f>_xlfn.MAXIFS(data[GƏLİR],data[id_customer],'4.Endirim2'!B966)</f>
        <v>26</v>
      </c>
    </row>
    <row r="967" spans="2:12" x14ac:dyDescent="0.25">
      <c r="B967" s="17" t="s">
        <v>3917</v>
      </c>
      <c r="C967" s="1">
        <f>VLOOKUP('4.Endirim2'!B967,'4.Endirim'!$E$3:$M$1948,6,FALSE)</f>
        <v>44808</v>
      </c>
      <c r="D967">
        <f>VLOOKUP('4.Endirim2'!B967,'4.Endirim'!$E$3:$M$1948,7,FALSE)</f>
        <v>28</v>
      </c>
      <c r="E967">
        <f>VLOOKUP('4.Endirim2'!B967,'4.Endirim'!$E$3:$M$1948,8,FALSE)</f>
        <v>26</v>
      </c>
      <c r="F967" t="str">
        <f>IF(E967&gt;=D967,"endirim yoxdur","Endirim" &amp;" "&amp; VLOOKUP('4.Endirim2'!B967,'4.Endirim'!$E$4:$M$1948,7,FALSE))</f>
        <v>Endirim 28</v>
      </c>
      <c r="G967" t="str">
        <f t="shared" si="15"/>
        <v>cam02</v>
      </c>
      <c r="J967" s="4" t="s">
        <v>2149</v>
      </c>
      <c r="K967" s="4" t="s">
        <v>32</v>
      </c>
      <c r="L967" s="12">
        <f>_xlfn.MAXIFS(data[GƏLİR],data[id_customer],'4.Endirim2'!B967)</f>
        <v>28</v>
      </c>
    </row>
    <row r="968" spans="2:12" x14ac:dyDescent="0.25">
      <c r="B968" s="18" t="s">
        <v>3921</v>
      </c>
      <c r="C968" s="1">
        <f>VLOOKUP('4.Endirim2'!B968,'4.Endirim'!$E$3:$M$1948,6,FALSE)</f>
        <v>44999</v>
      </c>
      <c r="D968">
        <f>VLOOKUP('4.Endirim2'!B968,'4.Endirim'!$E$3:$M$1948,7,FALSE)</f>
        <v>28</v>
      </c>
      <c r="E968">
        <f>VLOOKUP('4.Endirim2'!B968,'4.Endirim'!$E$3:$M$1948,8,FALSE)</f>
        <v>27</v>
      </c>
      <c r="F968" t="str">
        <f>IF(E968&gt;=D968,"endirim yoxdur","Endirim" &amp;" "&amp; VLOOKUP('4.Endirim2'!B968,'4.Endirim'!$E$4:$M$1948,7,FALSE))</f>
        <v>Endirim 28</v>
      </c>
      <c r="G968" t="str">
        <f t="shared" si="15"/>
        <v>cam08</v>
      </c>
      <c r="J968" s="4" t="s">
        <v>2153</v>
      </c>
      <c r="K968" s="4" t="s">
        <v>32</v>
      </c>
      <c r="L968" s="12">
        <f>_xlfn.MAXIFS(data[GƏLİR],data[id_customer],'4.Endirim2'!B968)</f>
        <v>28</v>
      </c>
    </row>
    <row r="969" spans="2:12" x14ac:dyDescent="0.25">
      <c r="B969" s="18" t="s">
        <v>3925</v>
      </c>
      <c r="C969" s="1">
        <f>VLOOKUP('4.Endirim2'!B969,'4.Endirim'!$E$3:$M$1948,6,FALSE)</f>
        <v>44856</v>
      </c>
      <c r="D969">
        <f>VLOOKUP('4.Endirim2'!B969,'4.Endirim'!$E$3:$M$1948,7,FALSE)</f>
        <v>66</v>
      </c>
      <c r="E969">
        <f>VLOOKUP('4.Endirim2'!B969,'4.Endirim'!$E$3:$M$1948,8,FALSE)</f>
        <v>66</v>
      </c>
      <c r="F969" t="str">
        <f>IF(E969&gt;=D969,"endirim yoxdur","Endirim" &amp;" "&amp; VLOOKUP('4.Endirim2'!B969,'4.Endirim'!$E$4:$M$1948,7,FALSE))</f>
        <v>endirim yoxdur</v>
      </c>
      <c r="G969" t="str">
        <f t="shared" si="15"/>
        <v>cam08</v>
      </c>
      <c r="J969" s="4" t="s">
        <v>2181</v>
      </c>
      <c r="K969" s="4" t="s">
        <v>32</v>
      </c>
      <c r="L969" s="12">
        <f>_xlfn.MAXIFS(data[GƏLİR],data[id_customer],'4.Endirim2'!B969)</f>
        <v>66</v>
      </c>
    </row>
    <row r="970" spans="2:12" x14ac:dyDescent="0.25">
      <c r="B970" s="17" t="s">
        <v>3929</v>
      </c>
      <c r="C970" s="1">
        <f>VLOOKUP('4.Endirim2'!B970,'4.Endirim'!$E$3:$M$1948,6,FALSE)</f>
        <v>44775</v>
      </c>
      <c r="D970">
        <f>VLOOKUP('4.Endirim2'!B970,'4.Endirim'!$E$3:$M$1948,7,FALSE)</f>
        <v>65</v>
      </c>
      <c r="E970">
        <f>VLOOKUP('4.Endirim2'!B970,'4.Endirim'!$E$3:$M$1948,8,FALSE)</f>
        <v>65</v>
      </c>
      <c r="F970" t="str">
        <f>IF(E970&gt;=D970,"endirim yoxdur","Endirim" &amp;" "&amp; VLOOKUP('4.Endirim2'!B970,'4.Endirim'!$E$4:$M$1948,7,FALSE))</f>
        <v>endirim yoxdur</v>
      </c>
      <c r="G970" t="str">
        <f t="shared" si="15"/>
        <v>cam12</v>
      </c>
      <c r="J970" s="4" t="s">
        <v>2185</v>
      </c>
      <c r="K970" s="4" t="s">
        <v>32</v>
      </c>
      <c r="L970" s="12">
        <f>_xlfn.MAXIFS(data[GƏLİR],data[id_customer],'4.Endirim2'!B970)</f>
        <v>65</v>
      </c>
    </row>
    <row r="971" spans="2:12" x14ac:dyDescent="0.25">
      <c r="B971" s="17" t="s">
        <v>3933</v>
      </c>
      <c r="C971" s="1">
        <f>VLOOKUP('4.Endirim2'!B971,'4.Endirim'!$E$3:$M$1948,6,FALSE)</f>
        <v>44844</v>
      </c>
      <c r="D971">
        <f>VLOOKUP('4.Endirim2'!B971,'4.Endirim'!$E$3:$M$1948,7,FALSE)</f>
        <v>62</v>
      </c>
      <c r="E971">
        <f>VLOOKUP('4.Endirim2'!B971,'4.Endirim'!$E$3:$M$1948,8,FALSE)</f>
        <v>14</v>
      </c>
      <c r="F971" t="str">
        <f>IF(E971&gt;=D971,"endirim yoxdur","Endirim" &amp;" "&amp; VLOOKUP('4.Endirim2'!B971,'4.Endirim'!$E$4:$M$1948,7,FALSE))</f>
        <v>Endirim 62</v>
      </c>
      <c r="G971" t="str">
        <f t="shared" si="15"/>
        <v>cam15</v>
      </c>
      <c r="J971" s="4" t="s">
        <v>2245</v>
      </c>
      <c r="K971" s="4" t="s">
        <v>32</v>
      </c>
      <c r="L971" s="12">
        <f>_xlfn.MAXIFS(data[GƏLİR],data[id_customer],'4.Endirim2'!B971)</f>
        <v>62</v>
      </c>
    </row>
    <row r="972" spans="2:12" x14ac:dyDescent="0.25">
      <c r="B972" s="18" t="s">
        <v>3937</v>
      </c>
      <c r="C972" s="1">
        <f>VLOOKUP('4.Endirim2'!B972,'4.Endirim'!$E$3:$M$1948,6,FALSE)</f>
        <v>45003</v>
      </c>
      <c r="D972">
        <f>VLOOKUP('4.Endirim2'!B972,'4.Endirim'!$E$3:$M$1948,7,FALSE)</f>
        <v>62</v>
      </c>
      <c r="E972">
        <f>VLOOKUP('4.Endirim2'!B972,'4.Endirim'!$E$3:$M$1948,8,FALSE)</f>
        <v>62</v>
      </c>
      <c r="F972" t="str">
        <f>IF(E972&gt;=D972,"endirim yoxdur","Endirim" &amp;" "&amp; VLOOKUP('4.Endirim2'!B972,'4.Endirim'!$E$4:$M$1948,7,FALSE))</f>
        <v>endirim yoxdur</v>
      </c>
      <c r="G972" t="str">
        <f t="shared" si="15"/>
        <v>cam02</v>
      </c>
      <c r="J972" s="4" t="s">
        <v>2309</v>
      </c>
      <c r="K972" s="4" t="s">
        <v>32</v>
      </c>
      <c r="L972" s="12">
        <f>_xlfn.MAXIFS(data[GƏLİR],data[id_customer],'4.Endirim2'!B972)</f>
        <v>62</v>
      </c>
    </row>
    <row r="973" spans="2:12" x14ac:dyDescent="0.25">
      <c r="B973" s="17" t="s">
        <v>3941</v>
      </c>
      <c r="C973" s="1">
        <f>VLOOKUP('4.Endirim2'!B973,'4.Endirim'!$E$3:$M$1948,6,FALSE)</f>
        <v>44976</v>
      </c>
      <c r="D973">
        <f>VLOOKUP('4.Endirim2'!B973,'4.Endirim'!$E$3:$M$1948,7,FALSE)</f>
        <v>65</v>
      </c>
      <c r="E973">
        <f>VLOOKUP('4.Endirim2'!B973,'4.Endirim'!$E$3:$M$1948,8,FALSE)</f>
        <v>28</v>
      </c>
      <c r="F973" t="str">
        <f>IF(E973&gt;=D973,"endirim yoxdur","Endirim" &amp;" "&amp; VLOOKUP('4.Endirim2'!B973,'4.Endirim'!$E$4:$M$1948,7,FALSE))</f>
        <v>Endirim 65</v>
      </c>
      <c r="G973" t="str">
        <f t="shared" si="15"/>
        <v>cam14</v>
      </c>
      <c r="J973" s="4" t="s">
        <v>2321</v>
      </c>
      <c r="K973" s="4" t="s">
        <v>32</v>
      </c>
      <c r="L973" s="12">
        <f>_xlfn.MAXIFS(data[GƏLİR],data[id_customer],'4.Endirim2'!B973)</f>
        <v>65</v>
      </c>
    </row>
    <row r="974" spans="2:12" x14ac:dyDescent="0.25">
      <c r="B974" s="17" t="s">
        <v>3945</v>
      </c>
      <c r="C974" s="1">
        <f>VLOOKUP('4.Endirim2'!B974,'4.Endirim'!$E$3:$M$1948,6,FALSE)</f>
        <v>44876</v>
      </c>
      <c r="D974">
        <f>VLOOKUP('4.Endirim2'!B974,'4.Endirim'!$E$3:$M$1948,7,FALSE)</f>
        <v>65</v>
      </c>
      <c r="E974">
        <f>VLOOKUP('4.Endirim2'!B974,'4.Endirim'!$E$3:$M$1948,8,FALSE)</f>
        <v>13</v>
      </c>
      <c r="F974" t="str">
        <f>IF(E974&gt;=D974,"endirim yoxdur","Endirim" &amp;" "&amp; VLOOKUP('4.Endirim2'!B974,'4.Endirim'!$E$4:$M$1948,7,FALSE))</f>
        <v>Endirim 65</v>
      </c>
      <c r="G974" t="str">
        <f t="shared" si="15"/>
        <v>cam06</v>
      </c>
      <c r="J974" s="4" t="s">
        <v>2417</v>
      </c>
      <c r="K974" s="4" t="s">
        <v>32</v>
      </c>
      <c r="L974" s="12">
        <f>_xlfn.MAXIFS(data[GƏLİR],data[id_customer],'4.Endirim2'!B974)</f>
        <v>65</v>
      </c>
    </row>
    <row r="975" spans="2:12" x14ac:dyDescent="0.25">
      <c r="B975" s="18" t="s">
        <v>3949</v>
      </c>
      <c r="C975" s="1">
        <f>VLOOKUP('4.Endirim2'!B975,'4.Endirim'!$E$3:$M$1948,6,FALSE)</f>
        <v>44937</v>
      </c>
      <c r="D975">
        <f>VLOOKUP('4.Endirim2'!B975,'4.Endirim'!$E$3:$M$1948,7,FALSE)</f>
        <v>75</v>
      </c>
      <c r="E975">
        <f>VLOOKUP('4.Endirim2'!B975,'4.Endirim'!$E$3:$M$1948,8,FALSE)</f>
        <v>22</v>
      </c>
      <c r="F975" t="str">
        <f>IF(E975&gt;=D975,"endirim yoxdur","Endirim" &amp;" "&amp; VLOOKUP('4.Endirim2'!B975,'4.Endirim'!$E$4:$M$1948,7,FALSE))</f>
        <v>Endirim 75</v>
      </c>
      <c r="G975" t="str">
        <f t="shared" si="15"/>
        <v>cam07</v>
      </c>
      <c r="J975" s="4" t="s">
        <v>2433</v>
      </c>
      <c r="K975" s="4" t="s">
        <v>32</v>
      </c>
      <c r="L975" s="12">
        <f>_xlfn.MAXIFS(data[GƏLİR],data[id_customer],'4.Endirim2'!B975)</f>
        <v>75</v>
      </c>
    </row>
    <row r="976" spans="2:12" x14ac:dyDescent="0.25">
      <c r="J976" s="4" t="s">
        <v>2449</v>
      </c>
      <c r="K976" s="4" t="s">
        <v>32</v>
      </c>
      <c r="L976" s="12">
        <f>_xlfn.MAXIFS(data[GƏLİR],data[id_customer],'4.Endirim2'!B976)</f>
        <v>0</v>
      </c>
    </row>
    <row r="977" spans="10:12" x14ac:dyDescent="0.25">
      <c r="J977" s="4" t="s">
        <v>2521</v>
      </c>
      <c r="K977" s="4" t="s">
        <v>32</v>
      </c>
      <c r="L977" s="12">
        <f>_xlfn.MAXIFS(data[GƏLİR],data[id_customer],'4.Endirim2'!B977)</f>
        <v>0</v>
      </c>
    </row>
    <row r="978" spans="10:12" x14ac:dyDescent="0.25">
      <c r="J978" s="4" t="s">
        <v>2561</v>
      </c>
      <c r="K978" s="4" t="s">
        <v>32</v>
      </c>
      <c r="L978" s="12">
        <f>_xlfn.MAXIFS(data[GƏLİR],data[id_customer],'4.Endirim2'!B978)</f>
        <v>0</v>
      </c>
    </row>
    <row r="979" spans="10:12" x14ac:dyDescent="0.25">
      <c r="J979" s="4" t="s">
        <v>2597</v>
      </c>
      <c r="K979" s="4" t="s">
        <v>32</v>
      </c>
      <c r="L979" s="12">
        <f>_xlfn.MAXIFS(data[GƏLİR],data[id_customer],'4.Endirim2'!B979)</f>
        <v>0</v>
      </c>
    </row>
    <row r="980" spans="10:12" x14ac:dyDescent="0.25">
      <c r="J980" s="4" t="s">
        <v>2605</v>
      </c>
      <c r="K980" s="4" t="s">
        <v>32</v>
      </c>
      <c r="L980" s="12">
        <f>_xlfn.MAXIFS(data[GƏLİR],data[id_customer],'4.Endirim2'!B980)</f>
        <v>0</v>
      </c>
    </row>
    <row r="981" spans="10:12" x14ac:dyDescent="0.25">
      <c r="J981" s="4" t="s">
        <v>2613</v>
      </c>
      <c r="K981" s="4" t="s">
        <v>32</v>
      </c>
      <c r="L981" s="12">
        <f>_xlfn.MAXIFS(data[GƏLİR],data[id_customer],'4.Endirim2'!B981)</f>
        <v>0</v>
      </c>
    </row>
    <row r="982" spans="10:12" x14ac:dyDescent="0.25">
      <c r="J982" s="4" t="s">
        <v>2625</v>
      </c>
      <c r="K982" s="4" t="s">
        <v>32</v>
      </c>
      <c r="L982" s="12">
        <f>_xlfn.MAXIFS(data[GƏLİR],data[id_customer],'4.Endirim2'!B982)</f>
        <v>0</v>
      </c>
    </row>
    <row r="983" spans="10:12" x14ac:dyDescent="0.25">
      <c r="J983" s="4" t="s">
        <v>2653</v>
      </c>
      <c r="K983" s="4" t="s">
        <v>32</v>
      </c>
      <c r="L983" s="12">
        <f>_xlfn.MAXIFS(data[GƏLİR],data[id_customer],'4.Endirim2'!B983)</f>
        <v>0</v>
      </c>
    </row>
    <row r="984" spans="10:12" x14ac:dyDescent="0.25">
      <c r="J984" s="4" t="s">
        <v>2737</v>
      </c>
      <c r="K984" s="4" t="s">
        <v>32</v>
      </c>
      <c r="L984" s="12">
        <f>_xlfn.MAXIFS(data[GƏLİR],data[id_customer],'4.Endirim2'!B984)</f>
        <v>0</v>
      </c>
    </row>
    <row r="985" spans="10:12" x14ac:dyDescent="0.25">
      <c r="J985" s="4" t="s">
        <v>2745</v>
      </c>
      <c r="K985" s="4" t="s">
        <v>32</v>
      </c>
      <c r="L985" s="12">
        <f>_xlfn.MAXIFS(data[GƏLİR],data[id_customer],'4.Endirim2'!B985)</f>
        <v>0</v>
      </c>
    </row>
    <row r="986" spans="10:12" x14ac:dyDescent="0.25">
      <c r="J986" s="4" t="s">
        <v>2753</v>
      </c>
      <c r="K986" s="4" t="s">
        <v>32</v>
      </c>
      <c r="L986" s="12">
        <f>_xlfn.MAXIFS(data[GƏLİR],data[id_customer],'4.Endirim2'!B986)</f>
        <v>0</v>
      </c>
    </row>
    <row r="987" spans="10:12" x14ac:dyDescent="0.25">
      <c r="J987" s="4" t="s">
        <v>2757</v>
      </c>
      <c r="K987" s="4" t="s">
        <v>32</v>
      </c>
      <c r="L987" s="12">
        <f>_xlfn.MAXIFS(data[GƏLİR],data[id_customer],'4.Endirim2'!B987)</f>
        <v>0</v>
      </c>
    </row>
    <row r="988" spans="10:12" x14ac:dyDescent="0.25">
      <c r="J988" s="4" t="s">
        <v>2785</v>
      </c>
      <c r="K988" s="4" t="s">
        <v>32</v>
      </c>
      <c r="L988" s="12">
        <f>_xlfn.MAXIFS(data[GƏLİR],data[id_customer],'4.Endirim2'!B988)</f>
        <v>0</v>
      </c>
    </row>
    <row r="989" spans="10:12" x14ac:dyDescent="0.25">
      <c r="J989" s="4" t="s">
        <v>2825</v>
      </c>
      <c r="K989" s="4" t="s">
        <v>32</v>
      </c>
      <c r="L989" s="12">
        <f>_xlfn.MAXIFS(data[GƏLİR],data[id_customer],'4.Endirim2'!B989)</f>
        <v>0</v>
      </c>
    </row>
    <row r="990" spans="10:12" x14ac:dyDescent="0.25">
      <c r="J990" s="4" t="s">
        <v>2837</v>
      </c>
      <c r="K990" s="4" t="s">
        <v>32</v>
      </c>
      <c r="L990" s="12">
        <f>_xlfn.MAXIFS(data[GƏLİR],data[id_customer],'4.Endirim2'!B990)</f>
        <v>0</v>
      </c>
    </row>
    <row r="991" spans="10:12" x14ac:dyDescent="0.25">
      <c r="J991" s="4" t="s">
        <v>2841</v>
      </c>
      <c r="K991" s="4" t="s">
        <v>32</v>
      </c>
      <c r="L991" s="12">
        <f>_xlfn.MAXIFS(data[GƏLİR],data[id_customer],'4.Endirim2'!B991)</f>
        <v>0</v>
      </c>
    </row>
    <row r="992" spans="10:12" x14ac:dyDescent="0.25">
      <c r="J992" s="4" t="s">
        <v>2861</v>
      </c>
      <c r="K992" s="4" t="s">
        <v>32</v>
      </c>
      <c r="L992" s="12">
        <f>_xlfn.MAXIFS(data[GƏLİR],data[id_customer],'4.Endirim2'!B992)</f>
        <v>0</v>
      </c>
    </row>
    <row r="993" spans="10:12" x14ac:dyDescent="0.25">
      <c r="J993" s="4" t="s">
        <v>2865</v>
      </c>
      <c r="K993" s="4" t="s">
        <v>32</v>
      </c>
      <c r="L993" s="12">
        <f>_xlfn.MAXIFS(data[GƏLİR],data[id_customer],'4.Endirim2'!B993)</f>
        <v>0</v>
      </c>
    </row>
    <row r="994" spans="10:12" x14ac:dyDescent="0.25">
      <c r="J994" s="4" t="s">
        <v>2873</v>
      </c>
      <c r="K994" s="4" t="s">
        <v>32</v>
      </c>
      <c r="L994" s="12">
        <f>_xlfn.MAXIFS(data[GƏLİR],data[id_customer],'4.Endirim2'!B994)</f>
        <v>0</v>
      </c>
    </row>
    <row r="995" spans="10:12" x14ac:dyDescent="0.25">
      <c r="J995" s="4" t="s">
        <v>2877</v>
      </c>
      <c r="K995" s="4" t="s">
        <v>32</v>
      </c>
      <c r="L995" s="12">
        <f>_xlfn.MAXIFS(data[GƏLİR],data[id_customer],'4.Endirim2'!B995)</f>
        <v>0</v>
      </c>
    </row>
    <row r="996" spans="10:12" x14ac:dyDescent="0.25">
      <c r="J996" s="4" t="s">
        <v>2945</v>
      </c>
      <c r="K996" s="4" t="s">
        <v>32</v>
      </c>
      <c r="L996" s="12">
        <f>_xlfn.MAXIFS(data[GƏLİR],data[id_customer],'4.Endirim2'!B996)</f>
        <v>0</v>
      </c>
    </row>
    <row r="997" spans="10:12" x14ac:dyDescent="0.25">
      <c r="J997" s="4" t="s">
        <v>2957</v>
      </c>
      <c r="K997" s="4" t="s">
        <v>32</v>
      </c>
      <c r="L997" s="12">
        <f>_xlfn.MAXIFS(data[GƏLİR],data[id_customer],'4.Endirim2'!B997)</f>
        <v>0</v>
      </c>
    </row>
    <row r="998" spans="10:12" x14ac:dyDescent="0.25">
      <c r="J998" s="4" t="s">
        <v>3169</v>
      </c>
      <c r="K998" s="4" t="s">
        <v>32</v>
      </c>
      <c r="L998" s="12">
        <f>_xlfn.MAXIFS(data[GƏLİR],data[id_customer],'4.Endirim2'!B998)</f>
        <v>0</v>
      </c>
    </row>
    <row r="999" spans="10:12" x14ac:dyDescent="0.25">
      <c r="J999" s="4" t="s">
        <v>3245</v>
      </c>
      <c r="K999" s="4" t="s">
        <v>32</v>
      </c>
      <c r="L999" s="12">
        <f>_xlfn.MAXIFS(data[GƏLİR],data[id_customer],'4.Endirim2'!B999)</f>
        <v>0</v>
      </c>
    </row>
    <row r="1000" spans="10:12" x14ac:dyDescent="0.25">
      <c r="J1000" s="4" t="s">
        <v>3269</v>
      </c>
      <c r="K1000" s="4" t="s">
        <v>32</v>
      </c>
      <c r="L1000" s="12">
        <f>_xlfn.MAXIFS(data[GƏLİR],data[id_customer],'4.Endirim2'!B1000)</f>
        <v>0</v>
      </c>
    </row>
    <row r="1001" spans="10:12" x14ac:dyDescent="0.25">
      <c r="J1001" s="4" t="s">
        <v>3281</v>
      </c>
      <c r="K1001" s="4" t="s">
        <v>32</v>
      </c>
      <c r="L1001" s="12">
        <f>_xlfn.MAXIFS(data[GƏLİR],data[id_customer],'4.Endirim2'!B1001)</f>
        <v>0</v>
      </c>
    </row>
    <row r="1002" spans="10:12" x14ac:dyDescent="0.25">
      <c r="J1002" s="4" t="s">
        <v>3393</v>
      </c>
      <c r="K1002" s="4" t="s">
        <v>32</v>
      </c>
      <c r="L1002" s="12">
        <f>_xlfn.MAXIFS(data[GƏLİR],data[id_customer],'4.Endirim2'!B1002)</f>
        <v>0</v>
      </c>
    </row>
    <row r="1003" spans="10:12" x14ac:dyDescent="0.25">
      <c r="J1003" s="4" t="s">
        <v>3489</v>
      </c>
      <c r="K1003" s="4" t="s">
        <v>32</v>
      </c>
      <c r="L1003" s="12">
        <f>_xlfn.MAXIFS(data[GƏLİR],data[id_customer],'4.Endirim2'!B1003)</f>
        <v>0</v>
      </c>
    </row>
    <row r="1004" spans="10:12" x14ac:dyDescent="0.25">
      <c r="J1004" s="4" t="s">
        <v>3501</v>
      </c>
      <c r="K1004" s="4" t="s">
        <v>32</v>
      </c>
      <c r="L1004" s="12">
        <f>_xlfn.MAXIFS(data[GƏLİR],data[id_customer],'4.Endirim2'!B1004)</f>
        <v>0</v>
      </c>
    </row>
    <row r="1005" spans="10:12" x14ac:dyDescent="0.25">
      <c r="J1005" s="4" t="s">
        <v>3517</v>
      </c>
      <c r="K1005" s="4" t="s">
        <v>32</v>
      </c>
      <c r="L1005" s="12">
        <f>_xlfn.MAXIFS(data[GƏLİR],data[id_customer],'4.Endirim2'!B1005)</f>
        <v>0</v>
      </c>
    </row>
    <row r="1006" spans="10:12" x14ac:dyDescent="0.25">
      <c r="J1006" s="4" t="s">
        <v>3597</v>
      </c>
      <c r="K1006" s="4" t="s">
        <v>32</v>
      </c>
      <c r="L1006" s="12">
        <f>_xlfn.MAXIFS(data[GƏLİR],data[id_customer],'4.Endirim2'!B1006)</f>
        <v>0</v>
      </c>
    </row>
    <row r="1007" spans="10:12" x14ac:dyDescent="0.25">
      <c r="J1007" s="4" t="s">
        <v>3609</v>
      </c>
      <c r="K1007" s="4" t="s">
        <v>32</v>
      </c>
      <c r="L1007" s="12">
        <f>_xlfn.MAXIFS(data[GƏLİR],data[id_customer],'4.Endirim2'!B1007)</f>
        <v>0</v>
      </c>
    </row>
    <row r="1008" spans="10:12" x14ac:dyDescent="0.25">
      <c r="J1008" s="4" t="s">
        <v>3637</v>
      </c>
      <c r="K1008" s="4" t="s">
        <v>32</v>
      </c>
      <c r="L1008" s="12">
        <f>_xlfn.MAXIFS(data[GƏLİR],data[id_customer],'4.Endirim2'!B1008)</f>
        <v>0</v>
      </c>
    </row>
    <row r="1009" spans="10:12" x14ac:dyDescent="0.25">
      <c r="J1009" s="4" t="s">
        <v>3689</v>
      </c>
      <c r="K1009" s="4" t="s">
        <v>32</v>
      </c>
      <c r="L1009" s="12">
        <f>_xlfn.MAXIFS(data[GƏLİR],data[id_customer],'4.Endirim2'!B1009)</f>
        <v>0</v>
      </c>
    </row>
    <row r="1010" spans="10:12" x14ac:dyDescent="0.25">
      <c r="J1010" s="4" t="s">
        <v>3753</v>
      </c>
      <c r="K1010" s="4" t="s">
        <v>32</v>
      </c>
      <c r="L1010" s="12">
        <f>_xlfn.MAXIFS(data[GƏLİR],data[id_customer],'4.Endirim2'!B1010)</f>
        <v>0</v>
      </c>
    </row>
    <row r="1011" spans="10:12" x14ac:dyDescent="0.25">
      <c r="J1011" s="4" t="s">
        <v>3769</v>
      </c>
      <c r="K1011" s="4" t="s">
        <v>32</v>
      </c>
      <c r="L1011" s="12">
        <f>_xlfn.MAXIFS(data[GƏLİR],data[id_customer],'4.Endirim2'!B1011)</f>
        <v>0</v>
      </c>
    </row>
    <row r="1012" spans="10:12" x14ac:dyDescent="0.25">
      <c r="J1012" s="4" t="s">
        <v>3821</v>
      </c>
      <c r="K1012" s="4" t="s">
        <v>32</v>
      </c>
      <c r="L1012" s="12">
        <f>_xlfn.MAXIFS(data[GƏLİR],data[id_customer],'4.Endirim2'!B1012)</f>
        <v>0</v>
      </c>
    </row>
    <row r="1013" spans="10:12" x14ac:dyDescent="0.25">
      <c r="J1013" s="4" t="s">
        <v>3825</v>
      </c>
      <c r="K1013" s="4" t="s">
        <v>32</v>
      </c>
      <c r="L1013" s="12">
        <f>_xlfn.MAXIFS(data[GƏLİR],data[id_customer],'4.Endirim2'!B1013)</f>
        <v>0</v>
      </c>
    </row>
    <row r="1014" spans="10:12" x14ac:dyDescent="0.25">
      <c r="J1014" s="4" t="s">
        <v>3845</v>
      </c>
      <c r="K1014" s="4" t="s">
        <v>32</v>
      </c>
      <c r="L1014" s="12">
        <f>_xlfn.MAXIFS(data[GƏLİR],data[id_customer],'4.Endirim2'!B1014)</f>
        <v>0</v>
      </c>
    </row>
    <row r="1015" spans="10:12" x14ac:dyDescent="0.25">
      <c r="J1015" s="4" t="s">
        <v>3877</v>
      </c>
      <c r="K1015" s="4" t="s">
        <v>32</v>
      </c>
      <c r="L1015" s="12">
        <f>_xlfn.MAXIFS(data[GƏLİR],data[id_customer],'4.Endirim2'!B1015)</f>
        <v>0</v>
      </c>
    </row>
    <row r="1016" spans="10:12" x14ac:dyDescent="0.25">
      <c r="J1016" s="4" t="s">
        <v>3933</v>
      </c>
      <c r="K1016" s="4" t="s">
        <v>32</v>
      </c>
      <c r="L1016" s="12">
        <f>_xlfn.MAXIFS(data[GƏLİR],data[id_customer],'4.Endirim2'!B1016)</f>
        <v>0</v>
      </c>
    </row>
    <row r="1017" spans="10:12" x14ac:dyDescent="0.25">
      <c r="J1017" s="4" t="s">
        <v>3945</v>
      </c>
      <c r="K1017" s="4" t="s">
        <v>32</v>
      </c>
      <c r="L1017" s="12">
        <f>_xlfn.MAXIFS(data[GƏLİR],data[id_customer],'4.Endirim2'!B1017)</f>
        <v>0</v>
      </c>
    </row>
    <row r="1018" spans="10:12" x14ac:dyDescent="0.25">
      <c r="J1018" s="4" t="s">
        <v>43</v>
      </c>
      <c r="K1018" s="4" t="s">
        <v>16</v>
      </c>
      <c r="L1018" s="12">
        <f>_xlfn.MAXIFS(data[GƏLİR],data[id_customer],'4.Endirim2'!B1018)</f>
        <v>0</v>
      </c>
    </row>
    <row r="1019" spans="10:12" x14ac:dyDescent="0.25">
      <c r="J1019" s="4" t="s">
        <v>85</v>
      </c>
      <c r="K1019" s="4" t="s">
        <v>16</v>
      </c>
      <c r="L1019" s="12">
        <f>_xlfn.MAXIFS(data[GƏLİR],data[id_customer],'4.Endirim2'!B1019)</f>
        <v>0</v>
      </c>
    </row>
    <row r="1020" spans="10:12" x14ac:dyDescent="0.25">
      <c r="J1020" s="4" t="s">
        <v>101</v>
      </c>
      <c r="K1020" s="4" t="s">
        <v>16</v>
      </c>
      <c r="L1020" s="12">
        <f>_xlfn.MAXIFS(data[GƏLİR],data[id_customer],'4.Endirim2'!B1020)</f>
        <v>0</v>
      </c>
    </row>
    <row r="1021" spans="10:12" x14ac:dyDescent="0.25">
      <c r="J1021" s="4" t="s">
        <v>125</v>
      </c>
      <c r="K1021" s="4" t="s">
        <v>16</v>
      </c>
      <c r="L1021" s="12">
        <f>_xlfn.MAXIFS(data[GƏLİR],data[id_customer],'4.Endirim2'!B1021)</f>
        <v>0</v>
      </c>
    </row>
    <row r="1022" spans="10:12" x14ac:dyDescent="0.25">
      <c r="J1022" s="4" t="s">
        <v>145</v>
      </c>
      <c r="K1022" s="4" t="s">
        <v>16</v>
      </c>
      <c r="L1022" s="12">
        <f>_xlfn.MAXIFS(data[GƏLİR],data[id_customer],'4.Endirim2'!B1022)</f>
        <v>0</v>
      </c>
    </row>
    <row r="1023" spans="10:12" x14ac:dyDescent="0.25">
      <c r="J1023" s="4" t="s">
        <v>185</v>
      </c>
      <c r="K1023" s="4" t="s">
        <v>16</v>
      </c>
      <c r="L1023" s="12">
        <f>_xlfn.MAXIFS(data[GƏLİR],data[id_customer],'4.Endirim2'!B1023)</f>
        <v>0</v>
      </c>
    </row>
    <row r="1024" spans="10:12" x14ac:dyDescent="0.25">
      <c r="J1024" s="4" t="s">
        <v>189</v>
      </c>
      <c r="K1024" s="4" t="s">
        <v>16</v>
      </c>
      <c r="L1024" s="12">
        <f>_xlfn.MAXIFS(data[GƏLİR],data[id_customer],'4.Endirim2'!B1024)</f>
        <v>0</v>
      </c>
    </row>
    <row r="1025" spans="10:12" x14ac:dyDescent="0.25">
      <c r="J1025" s="4" t="s">
        <v>201</v>
      </c>
      <c r="K1025" s="4" t="s">
        <v>16</v>
      </c>
      <c r="L1025" s="12">
        <f>_xlfn.MAXIFS(data[GƏLİR],data[id_customer],'4.Endirim2'!B1025)</f>
        <v>0</v>
      </c>
    </row>
    <row r="1026" spans="10:12" x14ac:dyDescent="0.25">
      <c r="J1026" s="4" t="s">
        <v>217</v>
      </c>
      <c r="K1026" s="4" t="s">
        <v>16</v>
      </c>
      <c r="L1026" s="12">
        <f>_xlfn.MAXIFS(data[GƏLİR],data[id_customer],'4.Endirim2'!B1026)</f>
        <v>0</v>
      </c>
    </row>
    <row r="1027" spans="10:12" x14ac:dyDescent="0.25">
      <c r="J1027" s="4" t="s">
        <v>265</v>
      </c>
      <c r="K1027" s="4" t="s">
        <v>16</v>
      </c>
      <c r="L1027" s="12">
        <f>_xlfn.MAXIFS(data[GƏLİR],data[id_customer],'4.Endirim2'!B1027)</f>
        <v>0</v>
      </c>
    </row>
    <row r="1028" spans="10:12" x14ac:dyDescent="0.25">
      <c r="J1028" s="4" t="s">
        <v>313</v>
      </c>
      <c r="K1028" s="4" t="s">
        <v>16</v>
      </c>
      <c r="L1028" s="12">
        <f>_xlfn.MAXIFS(data[GƏLİR],data[id_customer],'4.Endirim2'!B1028)</f>
        <v>0</v>
      </c>
    </row>
    <row r="1029" spans="10:12" x14ac:dyDescent="0.25">
      <c r="J1029" s="4" t="s">
        <v>361</v>
      </c>
      <c r="K1029" s="4" t="s">
        <v>16</v>
      </c>
      <c r="L1029" s="12">
        <f>_xlfn.MAXIFS(data[GƏLİR],data[id_customer],'4.Endirim2'!B1029)</f>
        <v>0</v>
      </c>
    </row>
    <row r="1030" spans="10:12" x14ac:dyDescent="0.25">
      <c r="J1030" s="4" t="s">
        <v>421</v>
      </c>
      <c r="K1030" s="4" t="s">
        <v>16</v>
      </c>
      <c r="L1030" s="12">
        <f>_xlfn.MAXIFS(data[GƏLİR],data[id_customer],'4.Endirim2'!B1030)</f>
        <v>0</v>
      </c>
    </row>
    <row r="1031" spans="10:12" x14ac:dyDescent="0.25">
      <c r="J1031" s="4" t="s">
        <v>433</v>
      </c>
      <c r="K1031" s="4" t="s">
        <v>16</v>
      </c>
      <c r="L1031" s="12">
        <f>_xlfn.MAXIFS(data[GƏLİR],data[id_customer],'4.Endirim2'!B1031)</f>
        <v>0</v>
      </c>
    </row>
    <row r="1032" spans="10:12" x14ac:dyDescent="0.25">
      <c r="J1032" s="4" t="s">
        <v>469</v>
      </c>
      <c r="K1032" s="4" t="s">
        <v>16</v>
      </c>
      <c r="L1032" s="12">
        <f>_xlfn.MAXIFS(data[GƏLİR],data[id_customer],'4.Endirim2'!B1032)</f>
        <v>0</v>
      </c>
    </row>
    <row r="1033" spans="10:12" x14ac:dyDescent="0.25">
      <c r="J1033" s="4" t="s">
        <v>645</v>
      </c>
      <c r="K1033" s="4" t="s">
        <v>16</v>
      </c>
      <c r="L1033" s="12">
        <f>_xlfn.MAXIFS(data[GƏLİR],data[id_customer],'4.Endirim2'!B1033)</f>
        <v>0</v>
      </c>
    </row>
    <row r="1034" spans="10:12" x14ac:dyDescent="0.25">
      <c r="J1034" s="4" t="s">
        <v>685</v>
      </c>
      <c r="K1034" s="4" t="s">
        <v>16</v>
      </c>
      <c r="L1034" s="12">
        <f>_xlfn.MAXIFS(data[GƏLİR],data[id_customer],'4.Endirim2'!B1034)</f>
        <v>0</v>
      </c>
    </row>
    <row r="1035" spans="10:12" x14ac:dyDescent="0.25">
      <c r="J1035" s="4" t="s">
        <v>697</v>
      </c>
      <c r="K1035" s="4" t="s">
        <v>16</v>
      </c>
      <c r="L1035" s="12">
        <f>_xlfn.MAXIFS(data[GƏLİR],data[id_customer],'4.Endirim2'!B1035)</f>
        <v>0</v>
      </c>
    </row>
    <row r="1036" spans="10:12" x14ac:dyDescent="0.25">
      <c r="J1036" s="4" t="s">
        <v>741</v>
      </c>
      <c r="K1036" s="4" t="s">
        <v>16</v>
      </c>
      <c r="L1036" s="12">
        <f>_xlfn.MAXIFS(data[GƏLİR],data[id_customer],'4.Endirim2'!B1036)</f>
        <v>0</v>
      </c>
    </row>
    <row r="1037" spans="10:12" x14ac:dyDescent="0.25">
      <c r="J1037" s="4" t="s">
        <v>757</v>
      </c>
      <c r="K1037" s="4" t="s">
        <v>16</v>
      </c>
      <c r="L1037" s="12">
        <f>_xlfn.MAXIFS(data[GƏLİR],data[id_customer],'4.Endirim2'!B1037)</f>
        <v>0</v>
      </c>
    </row>
    <row r="1038" spans="10:12" x14ac:dyDescent="0.25">
      <c r="J1038" s="4" t="s">
        <v>765</v>
      </c>
      <c r="K1038" s="4" t="s">
        <v>16</v>
      </c>
      <c r="L1038" s="12">
        <f>_xlfn.MAXIFS(data[GƏLİR],data[id_customer],'4.Endirim2'!B1038)</f>
        <v>0</v>
      </c>
    </row>
    <row r="1039" spans="10:12" x14ac:dyDescent="0.25">
      <c r="J1039" s="4" t="s">
        <v>785</v>
      </c>
      <c r="K1039" s="4" t="s">
        <v>16</v>
      </c>
      <c r="L1039" s="12">
        <f>_xlfn.MAXIFS(data[GƏLİR],data[id_customer],'4.Endirim2'!B1039)</f>
        <v>0</v>
      </c>
    </row>
    <row r="1040" spans="10:12" x14ac:dyDescent="0.25">
      <c r="J1040" s="4" t="s">
        <v>889</v>
      </c>
      <c r="K1040" s="4" t="s">
        <v>16</v>
      </c>
      <c r="L1040" s="12">
        <f>_xlfn.MAXIFS(data[GƏLİR],data[id_customer],'4.Endirim2'!B1040)</f>
        <v>0</v>
      </c>
    </row>
    <row r="1041" spans="10:12" x14ac:dyDescent="0.25">
      <c r="J1041" s="4" t="s">
        <v>917</v>
      </c>
      <c r="K1041" s="4" t="s">
        <v>16</v>
      </c>
      <c r="L1041" s="12">
        <f>_xlfn.MAXIFS(data[GƏLİR],data[id_customer],'4.Endirim2'!B1041)</f>
        <v>0</v>
      </c>
    </row>
    <row r="1042" spans="10:12" x14ac:dyDescent="0.25">
      <c r="J1042" s="4" t="s">
        <v>953</v>
      </c>
      <c r="K1042" s="4" t="s">
        <v>16</v>
      </c>
      <c r="L1042" s="12">
        <f>_xlfn.MAXIFS(data[GƏLİR],data[id_customer],'4.Endirim2'!B1042)</f>
        <v>0</v>
      </c>
    </row>
    <row r="1043" spans="10:12" x14ac:dyDescent="0.25">
      <c r="J1043" s="4" t="s">
        <v>957</v>
      </c>
      <c r="K1043" s="4" t="s">
        <v>16</v>
      </c>
      <c r="L1043" s="12">
        <f>_xlfn.MAXIFS(data[GƏLİR],data[id_customer],'4.Endirim2'!B1043)</f>
        <v>0</v>
      </c>
    </row>
    <row r="1044" spans="10:12" x14ac:dyDescent="0.25">
      <c r="J1044" s="4" t="s">
        <v>1045</v>
      </c>
      <c r="K1044" s="4" t="s">
        <v>16</v>
      </c>
      <c r="L1044" s="12">
        <f>_xlfn.MAXIFS(data[GƏLİR],data[id_customer],'4.Endirim2'!B1044)</f>
        <v>0</v>
      </c>
    </row>
    <row r="1045" spans="10:12" x14ac:dyDescent="0.25">
      <c r="J1045" s="4" t="s">
        <v>1081</v>
      </c>
      <c r="K1045" s="4" t="s">
        <v>16</v>
      </c>
      <c r="L1045" s="12">
        <f>_xlfn.MAXIFS(data[GƏLİR],data[id_customer],'4.Endirim2'!B1045)</f>
        <v>0</v>
      </c>
    </row>
    <row r="1046" spans="10:12" x14ac:dyDescent="0.25">
      <c r="J1046" s="4" t="s">
        <v>1197</v>
      </c>
      <c r="K1046" s="4" t="s">
        <v>16</v>
      </c>
      <c r="L1046" s="12">
        <f>_xlfn.MAXIFS(data[GƏLİR],data[id_customer],'4.Endirim2'!B1046)</f>
        <v>0</v>
      </c>
    </row>
    <row r="1047" spans="10:12" x14ac:dyDescent="0.25">
      <c r="J1047" s="4" t="s">
        <v>1265</v>
      </c>
      <c r="K1047" s="4" t="s">
        <v>16</v>
      </c>
      <c r="L1047" s="12">
        <f>_xlfn.MAXIFS(data[GƏLİR],data[id_customer],'4.Endirim2'!B1047)</f>
        <v>0</v>
      </c>
    </row>
    <row r="1048" spans="10:12" x14ac:dyDescent="0.25">
      <c r="J1048" s="4" t="s">
        <v>1293</v>
      </c>
      <c r="K1048" s="4" t="s">
        <v>16</v>
      </c>
      <c r="L1048" s="12">
        <f>_xlfn.MAXIFS(data[GƏLİR],data[id_customer],'4.Endirim2'!B1048)</f>
        <v>0</v>
      </c>
    </row>
    <row r="1049" spans="10:12" x14ac:dyDescent="0.25">
      <c r="J1049" s="4" t="s">
        <v>1325</v>
      </c>
      <c r="K1049" s="4" t="s">
        <v>16</v>
      </c>
      <c r="L1049" s="12">
        <f>_xlfn.MAXIFS(data[GƏLİR],data[id_customer],'4.Endirim2'!B1049)</f>
        <v>0</v>
      </c>
    </row>
    <row r="1050" spans="10:12" x14ac:dyDescent="0.25">
      <c r="J1050" s="4" t="s">
        <v>1349</v>
      </c>
      <c r="K1050" s="4" t="s">
        <v>16</v>
      </c>
      <c r="L1050" s="12">
        <f>_xlfn.MAXIFS(data[GƏLİR],data[id_customer],'4.Endirim2'!B1050)</f>
        <v>0</v>
      </c>
    </row>
    <row r="1051" spans="10:12" x14ac:dyDescent="0.25">
      <c r="J1051" s="4" t="s">
        <v>1529</v>
      </c>
      <c r="K1051" s="4" t="s">
        <v>16</v>
      </c>
      <c r="L1051" s="12">
        <f>_xlfn.MAXIFS(data[GƏLİR],data[id_customer],'4.Endirim2'!B1051)</f>
        <v>0</v>
      </c>
    </row>
    <row r="1052" spans="10:12" x14ac:dyDescent="0.25">
      <c r="J1052" s="4" t="s">
        <v>1577</v>
      </c>
      <c r="K1052" s="4" t="s">
        <v>16</v>
      </c>
      <c r="L1052" s="12">
        <f>_xlfn.MAXIFS(data[GƏLİR],data[id_customer],'4.Endirim2'!B1052)</f>
        <v>0</v>
      </c>
    </row>
    <row r="1053" spans="10:12" x14ac:dyDescent="0.25">
      <c r="J1053" s="4" t="s">
        <v>1585</v>
      </c>
      <c r="K1053" s="4" t="s">
        <v>16</v>
      </c>
      <c r="L1053" s="12">
        <f>_xlfn.MAXIFS(data[GƏLİR],data[id_customer],'4.Endirim2'!B1053)</f>
        <v>0</v>
      </c>
    </row>
    <row r="1054" spans="10:12" x14ac:dyDescent="0.25">
      <c r="J1054" s="4" t="s">
        <v>1593</v>
      </c>
      <c r="K1054" s="4" t="s">
        <v>16</v>
      </c>
      <c r="L1054" s="12">
        <f>_xlfn.MAXIFS(data[GƏLİR],data[id_customer],'4.Endirim2'!B1054)</f>
        <v>0</v>
      </c>
    </row>
    <row r="1055" spans="10:12" x14ac:dyDescent="0.25">
      <c r="J1055" s="4" t="s">
        <v>1601</v>
      </c>
      <c r="K1055" s="4" t="s">
        <v>16</v>
      </c>
      <c r="L1055" s="12">
        <f>_xlfn.MAXIFS(data[GƏLİR],data[id_customer],'4.Endirim2'!B1055)</f>
        <v>0</v>
      </c>
    </row>
    <row r="1056" spans="10:12" x14ac:dyDescent="0.25">
      <c r="J1056" s="4" t="s">
        <v>1629</v>
      </c>
      <c r="K1056" s="4" t="s">
        <v>16</v>
      </c>
      <c r="L1056" s="12">
        <f>_xlfn.MAXIFS(data[GƏLİR],data[id_customer],'4.Endirim2'!B1056)</f>
        <v>0</v>
      </c>
    </row>
    <row r="1057" spans="10:12" x14ac:dyDescent="0.25">
      <c r="J1057" s="4" t="s">
        <v>1673</v>
      </c>
      <c r="K1057" s="4" t="s">
        <v>16</v>
      </c>
      <c r="L1057" s="12">
        <f>_xlfn.MAXIFS(data[GƏLİR],data[id_customer],'4.Endirim2'!B1057)</f>
        <v>0</v>
      </c>
    </row>
    <row r="1058" spans="10:12" x14ac:dyDescent="0.25">
      <c r="J1058" s="4" t="s">
        <v>1689</v>
      </c>
      <c r="K1058" s="4" t="s">
        <v>16</v>
      </c>
      <c r="L1058" s="12">
        <f>_xlfn.MAXIFS(data[GƏLİR],data[id_customer],'4.Endirim2'!B1058)</f>
        <v>0</v>
      </c>
    </row>
    <row r="1059" spans="10:12" x14ac:dyDescent="0.25">
      <c r="J1059" s="4" t="s">
        <v>1753</v>
      </c>
      <c r="K1059" s="4" t="s">
        <v>16</v>
      </c>
      <c r="L1059" s="12">
        <f>_xlfn.MAXIFS(data[GƏLİR],data[id_customer],'4.Endirim2'!B1059)</f>
        <v>0</v>
      </c>
    </row>
    <row r="1060" spans="10:12" x14ac:dyDescent="0.25">
      <c r="J1060" s="4" t="s">
        <v>1761</v>
      </c>
      <c r="K1060" s="4" t="s">
        <v>16</v>
      </c>
      <c r="L1060" s="12">
        <f>_xlfn.MAXIFS(data[GƏLİR],data[id_customer],'4.Endirim2'!B1060)</f>
        <v>0</v>
      </c>
    </row>
    <row r="1061" spans="10:12" x14ac:dyDescent="0.25">
      <c r="J1061" s="4" t="s">
        <v>1785</v>
      </c>
      <c r="K1061" s="4" t="s">
        <v>16</v>
      </c>
      <c r="L1061" s="12">
        <f>_xlfn.MAXIFS(data[GƏLİR],data[id_customer],'4.Endirim2'!B1061)</f>
        <v>0</v>
      </c>
    </row>
    <row r="1062" spans="10:12" x14ac:dyDescent="0.25">
      <c r="J1062" s="4" t="s">
        <v>1793</v>
      </c>
      <c r="K1062" s="4" t="s">
        <v>16</v>
      </c>
      <c r="L1062" s="12">
        <f>_xlfn.MAXIFS(data[GƏLİR],data[id_customer],'4.Endirim2'!B1062)</f>
        <v>0</v>
      </c>
    </row>
    <row r="1063" spans="10:12" x14ac:dyDescent="0.25">
      <c r="J1063" s="4" t="s">
        <v>1825</v>
      </c>
      <c r="K1063" s="4" t="s">
        <v>16</v>
      </c>
      <c r="L1063" s="12">
        <f>_xlfn.MAXIFS(data[GƏLİR],data[id_customer],'4.Endirim2'!B1063)</f>
        <v>0</v>
      </c>
    </row>
    <row r="1064" spans="10:12" x14ac:dyDescent="0.25">
      <c r="J1064" s="4" t="s">
        <v>1829</v>
      </c>
      <c r="K1064" s="4" t="s">
        <v>16</v>
      </c>
      <c r="L1064" s="12">
        <f>_xlfn.MAXIFS(data[GƏLİR],data[id_customer],'4.Endirim2'!B1064)</f>
        <v>0</v>
      </c>
    </row>
    <row r="1065" spans="10:12" x14ac:dyDescent="0.25">
      <c r="J1065" s="4" t="s">
        <v>1929</v>
      </c>
      <c r="K1065" s="4" t="s">
        <v>16</v>
      </c>
      <c r="L1065" s="12">
        <f>_xlfn.MAXIFS(data[GƏLİR],data[id_customer],'4.Endirim2'!B1065)</f>
        <v>0</v>
      </c>
    </row>
    <row r="1066" spans="10:12" x14ac:dyDescent="0.25">
      <c r="J1066" s="4" t="s">
        <v>1977</v>
      </c>
      <c r="K1066" s="4" t="s">
        <v>16</v>
      </c>
      <c r="L1066" s="12">
        <f>_xlfn.MAXIFS(data[GƏLİR],data[id_customer],'4.Endirim2'!B1066)</f>
        <v>0</v>
      </c>
    </row>
    <row r="1067" spans="10:12" x14ac:dyDescent="0.25">
      <c r="J1067" s="4" t="s">
        <v>1989</v>
      </c>
      <c r="K1067" s="4" t="s">
        <v>16</v>
      </c>
      <c r="L1067" s="12">
        <f>_xlfn.MAXIFS(data[GƏLİR],data[id_customer],'4.Endirim2'!B1067)</f>
        <v>0</v>
      </c>
    </row>
    <row r="1068" spans="10:12" x14ac:dyDescent="0.25">
      <c r="J1068" s="4" t="s">
        <v>2089</v>
      </c>
      <c r="K1068" s="4" t="s">
        <v>16</v>
      </c>
      <c r="L1068" s="12">
        <f>_xlfn.MAXIFS(data[GƏLİR],data[id_customer],'4.Endirim2'!B1068)</f>
        <v>0</v>
      </c>
    </row>
    <row r="1069" spans="10:12" x14ac:dyDescent="0.25">
      <c r="J1069" s="4" t="s">
        <v>2097</v>
      </c>
      <c r="K1069" s="4" t="s">
        <v>16</v>
      </c>
      <c r="L1069" s="12">
        <f>_xlfn.MAXIFS(data[GƏLİR],data[id_customer],'4.Endirim2'!B1069)</f>
        <v>0</v>
      </c>
    </row>
    <row r="1070" spans="10:12" x14ac:dyDescent="0.25">
      <c r="J1070" s="4" t="s">
        <v>2133</v>
      </c>
      <c r="K1070" s="4" t="s">
        <v>16</v>
      </c>
      <c r="L1070" s="12">
        <f>_xlfn.MAXIFS(data[GƏLİR],data[id_customer],'4.Endirim2'!B1070)</f>
        <v>0</v>
      </c>
    </row>
    <row r="1071" spans="10:12" x14ac:dyDescent="0.25">
      <c r="J1071" s="4" t="s">
        <v>2157</v>
      </c>
      <c r="K1071" s="4" t="s">
        <v>16</v>
      </c>
      <c r="L1071" s="12">
        <f>_xlfn.MAXIFS(data[GƏLİR],data[id_customer],'4.Endirim2'!B1071)</f>
        <v>0</v>
      </c>
    </row>
    <row r="1072" spans="10:12" x14ac:dyDescent="0.25">
      <c r="J1072" s="4" t="s">
        <v>2205</v>
      </c>
      <c r="K1072" s="4" t="s">
        <v>16</v>
      </c>
      <c r="L1072" s="12">
        <f>_xlfn.MAXIFS(data[GƏLİR],data[id_customer],'4.Endirim2'!B1072)</f>
        <v>0</v>
      </c>
    </row>
    <row r="1073" spans="10:12" x14ac:dyDescent="0.25">
      <c r="J1073" s="4" t="s">
        <v>2209</v>
      </c>
      <c r="K1073" s="4" t="s">
        <v>16</v>
      </c>
      <c r="L1073" s="12">
        <f>_xlfn.MAXIFS(data[GƏLİR],data[id_customer],'4.Endirim2'!B1073)</f>
        <v>0</v>
      </c>
    </row>
    <row r="1074" spans="10:12" x14ac:dyDescent="0.25">
      <c r="J1074" s="4" t="s">
        <v>2261</v>
      </c>
      <c r="K1074" s="4" t="s">
        <v>16</v>
      </c>
      <c r="L1074" s="12">
        <f>_xlfn.MAXIFS(data[GƏLİR],data[id_customer],'4.Endirim2'!B1074)</f>
        <v>0</v>
      </c>
    </row>
    <row r="1075" spans="10:12" x14ac:dyDescent="0.25">
      <c r="J1075" s="4" t="s">
        <v>2265</v>
      </c>
      <c r="K1075" s="4" t="s">
        <v>16</v>
      </c>
      <c r="L1075" s="12">
        <f>_xlfn.MAXIFS(data[GƏLİR],data[id_customer],'4.Endirim2'!B1075)</f>
        <v>0</v>
      </c>
    </row>
    <row r="1076" spans="10:12" x14ac:dyDescent="0.25">
      <c r="J1076" s="4" t="s">
        <v>2341</v>
      </c>
      <c r="K1076" s="4" t="s">
        <v>16</v>
      </c>
      <c r="L1076" s="12">
        <f>_xlfn.MAXIFS(data[GƏLİR],data[id_customer],'4.Endirim2'!B1076)</f>
        <v>0</v>
      </c>
    </row>
    <row r="1077" spans="10:12" x14ac:dyDescent="0.25">
      <c r="J1077" s="4" t="s">
        <v>2405</v>
      </c>
      <c r="K1077" s="4" t="s">
        <v>16</v>
      </c>
      <c r="L1077" s="12">
        <f>_xlfn.MAXIFS(data[GƏLİR],data[id_customer],'4.Endirim2'!B1077)</f>
        <v>0</v>
      </c>
    </row>
    <row r="1078" spans="10:12" x14ac:dyDescent="0.25">
      <c r="J1078" s="4" t="s">
        <v>2421</v>
      </c>
      <c r="K1078" s="4" t="s">
        <v>16</v>
      </c>
      <c r="L1078" s="12">
        <f>_xlfn.MAXIFS(data[GƏLİR],data[id_customer],'4.Endirim2'!B1078)</f>
        <v>0</v>
      </c>
    </row>
    <row r="1079" spans="10:12" x14ac:dyDescent="0.25">
      <c r="J1079" s="4" t="s">
        <v>2445</v>
      </c>
      <c r="K1079" s="4" t="s">
        <v>16</v>
      </c>
      <c r="L1079" s="12">
        <f>_xlfn.MAXIFS(data[GƏLİR],data[id_customer],'4.Endirim2'!B1079)</f>
        <v>0</v>
      </c>
    </row>
    <row r="1080" spans="10:12" x14ac:dyDescent="0.25">
      <c r="J1080" s="4" t="s">
        <v>2477</v>
      </c>
      <c r="K1080" s="4" t="s">
        <v>16</v>
      </c>
      <c r="L1080" s="12">
        <f>_xlfn.MAXIFS(data[GƏLİR],data[id_customer],'4.Endirim2'!B1080)</f>
        <v>0</v>
      </c>
    </row>
    <row r="1081" spans="10:12" x14ac:dyDescent="0.25">
      <c r="J1081" s="4" t="s">
        <v>2493</v>
      </c>
      <c r="K1081" s="4" t="s">
        <v>16</v>
      </c>
      <c r="L1081" s="12">
        <f>_xlfn.MAXIFS(data[GƏLİR],data[id_customer],'4.Endirim2'!B1081)</f>
        <v>0</v>
      </c>
    </row>
    <row r="1082" spans="10:12" x14ac:dyDescent="0.25">
      <c r="J1082" s="4" t="s">
        <v>2497</v>
      </c>
      <c r="K1082" s="4" t="s">
        <v>16</v>
      </c>
      <c r="L1082" s="12">
        <f>_xlfn.MAXIFS(data[GƏLİR],data[id_customer],'4.Endirim2'!B1082)</f>
        <v>0</v>
      </c>
    </row>
    <row r="1083" spans="10:12" x14ac:dyDescent="0.25">
      <c r="J1083" s="4" t="s">
        <v>2577</v>
      </c>
      <c r="K1083" s="4" t="s">
        <v>16</v>
      </c>
      <c r="L1083" s="12">
        <f>_xlfn.MAXIFS(data[GƏLİR],data[id_customer],'4.Endirim2'!B1083)</f>
        <v>0</v>
      </c>
    </row>
    <row r="1084" spans="10:12" x14ac:dyDescent="0.25">
      <c r="J1084" s="4" t="s">
        <v>2689</v>
      </c>
      <c r="K1084" s="4" t="s">
        <v>16</v>
      </c>
      <c r="L1084" s="12">
        <f>_xlfn.MAXIFS(data[GƏLİR],data[id_customer],'4.Endirim2'!B1084)</f>
        <v>0</v>
      </c>
    </row>
    <row r="1085" spans="10:12" x14ac:dyDescent="0.25">
      <c r="J1085" s="4" t="s">
        <v>2705</v>
      </c>
      <c r="K1085" s="4" t="s">
        <v>16</v>
      </c>
      <c r="L1085" s="12">
        <f>_xlfn.MAXIFS(data[GƏLİR],data[id_customer],'4.Endirim2'!B1085)</f>
        <v>0</v>
      </c>
    </row>
    <row r="1086" spans="10:12" x14ac:dyDescent="0.25">
      <c r="J1086" s="4" t="s">
        <v>2757</v>
      </c>
      <c r="K1086" s="4" t="s">
        <v>16</v>
      </c>
      <c r="L1086" s="12">
        <f>_xlfn.MAXIFS(data[GƏLİR],data[id_customer],'4.Endirim2'!B1086)</f>
        <v>0</v>
      </c>
    </row>
    <row r="1087" spans="10:12" x14ac:dyDescent="0.25">
      <c r="J1087" s="4" t="s">
        <v>2821</v>
      </c>
      <c r="K1087" s="4" t="s">
        <v>16</v>
      </c>
      <c r="L1087" s="12">
        <f>_xlfn.MAXIFS(data[GƏLİR],data[id_customer],'4.Endirim2'!B1087)</f>
        <v>0</v>
      </c>
    </row>
    <row r="1088" spans="10:12" x14ac:dyDescent="0.25">
      <c r="J1088" s="4" t="s">
        <v>2857</v>
      </c>
      <c r="K1088" s="4" t="s">
        <v>16</v>
      </c>
      <c r="L1088" s="12">
        <f>_xlfn.MAXIFS(data[GƏLİR],data[id_customer],'4.Endirim2'!B1088)</f>
        <v>0</v>
      </c>
    </row>
    <row r="1089" spans="10:12" x14ac:dyDescent="0.25">
      <c r="J1089" s="4" t="s">
        <v>2901</v>
      </c>
      <c r="K1089" s="4" t="s">
        <v>16</v>
      </c>
      <c r="L1089" s="12">
        <f>_xlfn.MAXIFS(data[GƏLİR],data[id_customer],'4.Endirim2'!B1089)</f>
        <v>0</v>
      </c>
    </row>
    <row r="1090" spans="10:12" x14ac:dyDescent="0.25">
      <c r="J1090" s="4" t="s">
        <v>2921</v>
      </c>
      <c r="K1090" s="4" t="s">
        <v>16</v>
      </c>
      <c r="L1090" s="12">
        <f>_xlfn.MAXIFS(data[GƏLİR],data[id_customer],'4.Endirim2'!B1090)</f>
        <v>0</v>
      </c>
    </row>
    <row r="1091" spans="10:12" x14ac:dyDescent="0.25">
      <c r="J1091" s="4" t="s">
        <v>3037</v>
      </c>
      <c r="K1091" s="4" t="s">
        <v>16</v>
      </c>
      <c r="L1091" s="12">
        <f>_xlfn.MAXIFS(data[GƏLİR],data[id_customer],'4.Endirim2'!B1091)</f>
        <v>0</v>
      </c>
    </row>
    <row r="1092" spans="10:12" x14ac:dyDescent="0.25">
      <c r="J1092" s="4" t="s">
        <v>3049</v>
      </c>
      <c r="K1092" s="4" t="s">
        <v>16</v>
      </c>
      <c r="L1092" s="12">
        <f>_xlfn.MAXIFS(data[GƏLİR],data[id_customer],'4.Endirim2'!B1092)</f>
        <v>0</v>
      </c>
    </row>
    <row r="1093" spans="10:12" x14ac:dyDescent="0.25">
      <c r="J1093" s="4" t="s">
        <v>3069</v>
      </c>
      <c r="K1093" s="4" t="s">
        <v>16</v>
      </c>
      <c r="L1093" s="12">
        <f>_xlfn.MAXIFS(data[GƏLİR],data[id_customer],'4.Endirim2'!B1093)</f>
        <v>0</v>
      </c>
    </row>
    <row r="1094" spans="10:12" x14ac:dyDescent="0.25">
      <c r="J1094" s="4" t="s">
        <v>3141</v>
      </c>
      <c r="K1094" s="4" t="s">
        <v>16</v>
      </c>
      <c r="L1094" s="12">
        <f>_xlfn.MAXIFS(data[GƏLİR],data[id_customer],'4.Endirim2'!B1094)</f>
        <v>0</v>
      </c>
    </row>
    <row r="1095" spans="10:12" x14ac:dyDescent="0.25">
      <c r="J1095" s="4" t="s">
        <v>3165</v>
      </c>
      <c r="K1095" s="4" t="s">
        <v>16</v>
      </c>
      <c r="L1095" s="12">
        <f>_xlfn.MAXIFS(data[GƏLİR],data[id_customer],'4.Endirim2'!B1095)</f>
        <v>0</v>
      </c>
    </row>
    <row r="1096" spans="10:12" x14ac:dyDescent="0.25">
      <c r="J1096" s="4" t="s">
        <v>3185</v>
      </c>
      <c r="K1096" s="4" t="s">
        <v>16</v>
      </c>
      <c r="L1096" s="12">
        <f>_xlfn.MAXIFS(data[GƏLİR],data[id_customer],'4.Endirim2'!B1096)</f>
        <v>0</v>
      </c>
    </row>
    <row r="1097" spans="10:12" x14ac:dyDescent="0.25">
      <c r="J1097" s="4" t="s">
        <v>3225</v>
      </c>
      <c r="K1097" s="4" t="s">
        <v>16</v>
      </c>
      <c r="L1097" s="12">
        <f>_xlfn.MAXIFS(data[GƏLİR],data[id_customer],'4.Endirim2'!B1097)</f>
        <v>0</v>
      </c>
    </row>
    <row r="1098" spans="10:12" x14ac:dyDescent="0.25">
      <c r="J1098" s="4" t="s">
        <v>3233</v>
      </c>
      <c r="K1098" s="4" t="s">
        <v>16</v>
      </c>
      <c r="L1098" s="12">
        <f>_xlfn.MAXIFS(data[GƏLİR],data[id_customer],'4.Endirim2'!B1098)</f>
        <v>0</v>
      </c>
    </row>
    <row r="1099" spans="10:12" x14ac:dyDescent="0.25">
      <c r="J1099" s="4" t="s">
        <v>3301</v>
      </c>
      <c r="K1099" s="4" t="s">
        <v>16</v>
      </c>
      <c r="L1099" s="12">
        <f>_xlfn.MAXIFS(data[GƏLİR],data[id_customer],'4.Endirim2'!B1099)</f>
        <v>0</v>
      </c>
    </row>
    <row r="1100" spans="10:12" x14ac:dyDescent="0.25">
      <c r="J1100" s="4" t="s">
        <v>3329</v>
      </c>
      <c r="K1100" s="4" t="s">
        <v>16</v>
      </c>
      <c r="L1100" s="12">
        <f>_xlfn.MAXIFS(data[GƏLİR],data[id_customer],'4.Endirim2'!B1100)</f>
        <v>0</v>
      </c>
    </row>
    <row r="1101" spans="10:12" x14ac:dyDescent="0.25">
      <c r="J1101" s="4" t="s">
        <v>3333</v>
      </c>
      <c r="K1101" s="4" t="s">
        <v>16</v>
      </c>
      <c r="L1101" s="12">
        <f>_xlfn.MAXIFS(data[GƏLİR],data[id_customer],'4.Endirim2'!B1101)</f>
        <v>0</v>
      </c>
    </row>
    <row r="1102" spans="10:12" x14ac:dyDescent="0.25">
      <c r="J1102" s="4" t="s">
        <v>3349</v>
      </c>
      <c r="K1102" s="4" t="s">
        <v>16</v>
      </c>
      <c r="L1102" s="12">
        <f>_xlfn.MAXIFS(data[GƏLİR],data[id_customer],'4.Endirim2'!B1102)</f>
        <v>0</v>
      </c>
    </row>
    <row r="1103" spans="10:12" x14ac:dyDescent="0.25">
      <c r="J1103" s="4" t="s">
        <v>3353</v>
      </c>
      <c r="K1103" s="4" t="s">
        <v>16</v>
      </c>
      <c r="L1103" s="12">
        <f>_xlfn.MAXIFS(data[GƏLİR],data[id_customer],'4.Endirim2'!B1103)</f>
        <v>0</v>
      </c>
    </row>
    <row r="1104" spans="10:12" x14ac:dyDescent="0.25">
      <c r="J1104" s="4" t="s">
        <v>3469</v>
      </c>
      <c r="K1104" s="4" t="s">
        <v>16</v>
      </c>
      <c r="L1104" s="12">
        <f>_xlfn.MAXIFS(data[GƏLİR],data[id_customer],'4.Endirim2'!B1104)</f>
        <v>0</v>
      </c>
    </row>
    <row r="1105" spans="10:12" x14ac:dyDescent="0.25">
      <c r="J1105" s="4" t="s">
        <v>3561</v>
      </c>
      <c r="K1105" s="4" t="s">
        <v>16</v>
      </c>
      <c r="L1105" s="12">
        <f>_xlfn.MAXIFS(data[GƏLİR],data[id_customer],'4.Endirim2'!B1105)</f>
        <v>0</v>
      </c>
    </row>
    <row r="1106" spans="10:12" x14ac:dyDescent="0.25">
      <c r="J1106" s="4" t="s">
        <v>3565</v>
      </c>
      <c r="K1106" s="4" t="s">
        <v>16</v>
      </c>
      <c r="L1106" s="12">
        <f>_xlfn.MAXIFS(data[GƏLİR],data[id_customer],'4.Endirim2'!B1106)</f>
        <v>0</v>
      </c>
    </row>
    <row r="1107" spans="10:12" x14ac:dyDescent="0.25">
      <c r="J1107" s="4" t="s">
        <v>3577</v>
      </c>
      <c r="K1107" s="4" t="s">
        <v>16</v>
      </c>
      <c r="L1107" s="12">
        <f>_xlfn.MAXIFS(data[GƏLİR],data[id_customer],'4.Endirim2'!B1107)</f>
        <v>0</v>
      </c>
    </row>
    <row r="1108" spans="10:12" x14ac:dyDescent="0.25">
      <c r="J1108" s="4" t="s">
        <v>3617</v>
      </c>
      <c r="K1108" s="4" t="s">
        <v>16</v>
      </c>
      <c r="L1108" s="12">
        <f>_xlfn.MAXIFS(data[GƏLİR],data[id_customer],'4.Endirim2'!B1108)</f>
        <v>0</v>
      </c>
    </row>
    <row r="1109" spans="10:12" x14ac:dyDescent="0.25">
      <c r="J1109" s="4" t="s">
        <v>3689</v>
      </c>
      <c r="K1109" s="4" t="s">
        <v>16</v>
      </c>
      <c r="L1109" s="12">
        <f>_xlfn.MAXIFS(data[GƏLİR],data[id_customer],'4.Endirim2'!B1109)</f>
        <v>0</v>
      </c>
    </row>
    <row r="1110" spans="10:12" x14ac:dyDescent="0.25">
      <c r="J1110" s="4" t="s">
        <v>3717</v>
      </c>
      <c r="K1110" s="4" t="s">
        <v>16</v>
      </c>
      <c r="L1110" s="12">
        <f>_xlfn.MAXIFS(data[GƏLİR],data[id_customer],'4.Endirim2'!B1110)</f>
        <v>0</v>
      </c>
    </row>
    <row r="1111" spans="10:12" x14ac:dyDescent="0.25">
      <c r="J1111" s="4" t="s">
        <v>3737</v>
      </c>
      <c r="K1111" s="4" t="s">
        <v>16</v>
      </c>
      <c r="L1111" s="12">
        <f>_xlfn.MAXIFS(data[GƏLİR],data[id_customer],'4.Endirim2'!B1111)</f>
        <v>0</v>
      </c>
    </row>
    <row r="1112" spans="10:12" x14ac:dyDescent="0.25">
      <c r="J1112" s="4" t="s">
        <v>3753</v>
      </c>
      <c r="K1112" s="4" t="s">
        <v>16</v>
      </c>
      <c r="L1112" s="12">
        <f>_xlfn.MAXIFS(data[GƏLİR],data[id_customer],'4.Endirim2'!B1112)</f>
        <v>0</v>
      </c>
    </row>
    <row r="1113" spans="10:12" x14ac:dyDescent="0.25">
      <c r="J1113" s="4" t="s">
        <v>3773</v>
      </c>
      <c r="K1113" s="4" t="s">
        <v>16</v>
      </c>
      <c r="L1113" s="12">
        <f>_xlfn.MAXIFS(data[GƏLİR],data[id_customer],'4.Endirim2'!B1113)</f>
        <v>0</v>
      </c>
    </row>
    <row r="1114" spans="10:12" x14ac:dyDescent="0.25">
      <c r="J1114" s="4" t="s">
        <v>3793</v>
      </c>
      <c r="K1114" s="4" t="s">
        <v>16</v>
      </c>
      <c r="L1114" s="12">
        <f>_xlfn.MAXIFS(data[GƏLİR],data[id_customer],'4.Endirim2'!B1114)</f>
        <v>0</v>
      </c>
    </row>
    <row r="1115" spans="10:12" x14ac:dyDescent="0.25">
      <c r="J1115" s="4" t="s">
        <v>3817</v>
      </c>
      <c r="K1115" s="4" t="s">
        <v>16</v>
      </c>
      <c r="L1115" s="12">
        <f>_xlfn.MAXIFS(data[GƏLİR],data[id_customer],'4.Endirim2'!B1115)</f>
        <v>0</v>
      </c>
    </row>
    <row r="1116" spans="10:12" x14ac:dyDescent="0.25">
      <c r="J1116" s="4" t="s">
        <v>3845</v>
      </c>
      <c r="K1116" s="4" t="s">
        <v>16</v>
      </c>
      <c r="L1116" s="12">
        <f>_xlfn.MAXIFS(data[GƏLİR],data[id_customer],'4.Endirim2'!B1116)</f>
        <v>0</v>
      </c>
    </row>
    <row r="1117" spans="10:12" x14ac:dyDescent="0.25">
      <c r="J1117" s="4" t="s">
        <v>3877</v>
      </c>
      <c r="K1117" s="4" t="s">
        <v>16</v>
      </c>
      <c r="L1117" s="12">
        <f>_xlfn.MAXIFS(data[GƏLİR],data[id_customer],'4.Endirim2'!B1117)</f>
        <v>0</v>
      </c>
    </row>
    <row r="1118" spans="10:12" x14ac:dyDescent="0.25">
      <c r="J1118" s="4" t="s">
        <v>3893</v>
      </c>
      <c r="K1118" s="4" t="s">
        <v>16</v>
      </c>
      <c r="L1118" s="12">
        <f>_xlfn.MAXIFS(data[GƏLİR],data[id_customer],'4.Endirim2'!B1118)</f>
        <v>0</v>
      </c>
    </row>
    <row r="1119" spans="10:12" x14ac:dyDescent="0.25">
      <c r="J1119" s="4" t="s">
        <v>3949</v>
      </c>
      <c r="K1119" s="4" t="s">
        <v>16</v>
      </c>
      <c r="L1119" s="12">
        <f>_xlfn.MAXIFS(data[GƏLİR],data[id_customer],'4.Endirim2'!B1119)</f>
        <v>0</v>
      </c>
    </row>
    <row r="1120" spans="10:12" x14ac:dyDescent="0.25">
      <c r="J1120" s="4" t="s">
        <v>43</v>
      </c>
      <c r="K1120" s="4" t="s">
        <v>26</v>
      </c>
      <c r="L1120" s="12">
        <f>_xlfn.MAXIFS(data[GƏLİR],data[id_customer],'4.Endirim2'!B1120)</f>
        <v>0</v>
      </c>
    </row>
    <row r="1121" spans="10:12" x14ac:dyDescent="0.25">
      <c r="J1121" s="4" t="s">
        <v>73</v>
      </c>
      <c r="K1121" s="4" t="s">
        <v>26</v>
      </c>
      <c r="L1121" s="12">
        <f>_xlfn.MAXIFS(data[GƏLİR],data[id_customer],'4.Endirim2'!B1121)</f>
        <v>0</v>
      </c>
    </row>
    <row r="1122" spans="10:12" x14ac:dyDescent="0.25">
      <c r="J1122" s="4" t="s">
        <v>85</v>
      </c>
      <c r="K1122" s="4" t="s">
        <v>26</v>
      </c>
      <c r="L1122" s="12">
        <f>_xlfn.MAXIFS(data[GƏLİR],data[id_customer],'4.Endirim2'!B1122)</f>
        <v>0</v>
      </c>
    </row>
    <row r="1123" spans="10:12" x14ac:dyDescent="0.25">
      <c r="J1123" s="4" t="s">
        <v>93</v>
      </c>
      <c r="K1123" s="4" t="s">
        <v>26</v>
      </c>
      <c r="L1123" s="12">
        <f>_xlfn.MAXIFS(data[GƏLİR],data[id_customer],'4.Endirim2'!B1123)</f>
        <v>0</v>
      </c>
    </row>
    <row r="1124" spans="10:12" x14ac:dyDescent="0.25">
      <c r="J1124" s="4" t="s">
        <v>137</v>
      </c>
      <c r="K1124" s="4" t="s">
        <v>26</v>
      </c>
      <c r="L1124" s="12">
        <f>_xlfn.MAXIFS(data[GƏLİR],data[id_customer],'4.Endirim2'!B1124)</f>
        <v>0</v>
      </c>
    </row>
    <row r="1125" spans="10:12" x14ac:dyDescent="0.25">
      <c r="J1125" s="4" t="s">
        <v>157</v>
      </c>
      <c r="K1125" s="4" t="s">
        <v>26</v>
      </c>
      <c r="L1125" s="12">
        <f>_xlfn.MAXIFS(data[GƏLİR],data[id_customer],'4.Endirim2'!B1125)</f>
        <v>0</v>
      </c>
    </row>
    <row r="1126" spans="10:12" x14ac:dyDescent="0.25">
      <c r="J1126" s="4" t="s">
        <v>185</v>
      </c>
      <c r="K1126" s="4" t="s">
        <v>26</v>
      </c>
      <c r="L1126" s="12">
        <f>_xlfn.MAXIFS(data[GƏLİR],data[id_customer],'4.Endirim2'!B1126)</f>
        <v>0</v>
      </c>
    </row>
    <row r="1127" spans="10:12" x14ac:dyDescent="0.25">
      <c r="J1127" s="4" t="s">
        <v>225</v>
      </c>
      <c r="K1127" s="4" t="s">
        <v>26</v>
      </c>
      <c r="L1127" s="12">
        <f>_xlfn.MAXIFS(data[GƏLİR],data[id_customer],'4.Endirim2'!B1127)</f>
        <v>0</v>
      </c>
    </row>
    <row r="1128" spans="10:12" x14ac:dyDescent="0.25">
      <c r="J1128" s="4" t="s">
        <v>237</v>
      </c>
      <c r="K1128" s="4" t="s">
        <v>26</v>
      </c>
      <c r="L1128" s="12">
        <f>_xlfn.MAXIFS(data[GƏLİR],data[id_customer],'4.Endirim2'!B1128)</f>
        <v>0</v>
      </c>
    </row>
    <row r="1129" spans="10:12" x14ac:dyDescent="0.25">
      <c r="J1129" s="4" t="s">
        <v>241</v>
      </c>
      <c r="K1129" s="4" t="s">
        <v>26</v>
      </c>
      <c r="L1129" s="12">
        <f>_xlfn.MAXIFS(data[GƏLİR],data[id_customer],'4.Endirim2'!B1129)</f>
        <v>0</v>
      </c>
    </row>
    <row r="1130" spans="10:12" x14ac:dyDescent="0.25">
      <c r="J1130" s="4" t="s">
        <v>245</v>
      </c>
      <c r="K1130" s="4" t="s">
        <v>26</v>
      </c>
      <c r="L1130" s="12">
        <f>_xlfn.MAXIFS(data[GƏLİR],data[id_customer],'4.Endirim2'!B1130)</f>
        <v>0</v>
      </c>
    </row>
    <row r="1131" spans="10:12" x14ac:dyDescent="0.25">
      <c r="J1131" s="4" t="s">
        <v>249</v>
      </c>
      <c r="K1131" s="4" t="s">
        <v>26</v>
      </c>
      <c r="L1131" s="12">
        <f>_xlfn.MAXIFS(data[GƏLİR],data[id_customer],'4.Endirim2'!B1131)</f>
        <v>0</v>
      </c>
    </row>
    <row r="1132" spans="10:12" x14ac:dyDescent="0.25">
      <c r="J1132" s="4" t="s">
        <v>273</v>
      </c>
      <c r="K1132" s="4" t="s">
        <v>26</v>
      </c>
      <c r="L1132" s="12">
        <f>_xlfn.MAXIFS(data[GƏLİR],data[id_customer],'4.Endirim2'!B1132)</f>
        <v>0</v>
      </c>
    </row>
    <row r="1133" spans="10:12" x14ac:dyDescent="0.25">
      <c r="J1133" s="4" t="s">
        <v>285</v>
      </c>
      <c r="K1133" s="4" t="s">
        <v>26</v>
      </c>
      <c r="L1133" s="12">
        <f>_xlfn.MAXIFS(data[GƏLİR],data[id_customer],'4.Endirim2'!B1133)</f>
        <v>0</v>
      </c>
    </row>
    <row r="1134" spans="10:12" x14ac:dyDescent="0.25">
      <c r="J1134" s="4" t="s">
        <v>309</v>
      </c>
      <c r="K1134" s="4" t="s">
        <v>26</v>
      </c>
      <c r="L1134" s="12">
        <f>_xlfn.MAXIFS(data[GƏLİR],data[id_customer],'4.Endirim2'!B1134)</f>
        <v>0</v>
      </c>
    </row>
    <row r="1135" spans="10:12" x14ac:dyDescent="0.25">
      <c r="J1135" s="4" t="s">
        <v>369</v>
      </c>
      <c r="K1135" s="4" t="s">
        <v>26</v>
      </c>
      <c r="L1135" s="12">
        <f>_xlfn.MAXIFS(data[GƏLİR],data[id_customer],'4.Endirim2'!B1135)</f>
        <v>0</v>
      </c>
    </row>
    <row r="1136" spans="10:12" x14ac:dyDescent="0.25">
      <c r="J1136" s="4" t="s">
        <v>389</v>
      </c>
      <c r="K1136" s="4" t="s">
        <v>26</v>
      </c>
      <c r="L1136" s="12">
        <f>_xlfn.MAXIFS(data[GƏLİR],data[id_customer],'4.Endirim2'!B1136)</f>
        <v>0</v>
      </c>
    </row>
    <row r="1137" spans="10:12" x14ac:dyDescent="0.25">
      <c r="J1137" s="4" t="s">
        <v>409</v>
      </c>
      <c r="K1137" s="4" t="s">
        <v>26</v>
      </c>
      <c r="L1137" s="12">
        <f>_xlfn.MAXIFS(data[GƏLİR],data[id_customer],'4.Endirim2'!B1137)</f>
        <v>0</v>
      </c>
    </row>
    <row r="1138" spans="10:12" x14ac:dyDescent="0.25">
      <c r="J1138" s="4" t="s">
        <v>421</v>
      </c>
      <c r="K1138" s="4" t="s">
        <v>26</v>
      </c>
      <c r="L1138" s="12">
        <f>_xlfn.MAXIFS(data[GƏLİR],data[id_customer],'4.Endirim2'!B1138)</f>
        <v>0</v>
      </c>
    </row>
    <row r="1139" spans="10:12" x14ac:dyDescent="0.25">
      <c r="J1139" s="4" t="s">
        <v>449</v>
      </c>
      <c r="K1139" s="4" t="s">
        <v>26</v>
      </c>
      <c r="L1139" s="12">
        <f>_xlfn.MAXIFS(data[GƏLİR],data[id_customer],'4.Endirim2'!B1139)</f>
        <v>0</v>
      </c>
    </row>
    <row r="1140" spans="10:12" x14ac:dyDescent="0.25">
      <c r="J1140" s="4" t="s">
        <v>461</v>
      </c>
      <c r="K1140" s="4" t="s">
        <v>26</v>
      </c>
      <c r="L1140" s="12">
        <f>_xlfn.MAXIFS(data[GƏLİR],data[id_customer],'4.Endirim2'!B1140)</f>
        <v>0</v>
      </c>
    </row>
    <row r="1141" spans="10:12" x14ac:dyDescent="0.25">
      <c r="J1141" s="4" t="s">
        <v>465</v>
      </c>
      <c r="K1141" s="4" t="s">
        <v>26</v>
      </c>
      <c r="L1141" s="12">
        <f>_xlfn.MAXIFS(data[GƏLİR],data[id_customer],'4.Endirim2'!B1141)</f>
        <v>0</v>
      </c>
    </row>
    <row r="1142" spans="10:12" x14ac:dyDescent="0.25">
      <c r="J1142" s="4" t="s">
        <v>469</v>
      </c>
      <c r="K1142" s="4" t="s">
        <v>26</v>
      </c>
      <c r="L1142" s="12">
        <f>_xlfn.MAXIFS(data[GƏLİR],data[id_customer],'4.Endirim2'!B1142)</f>
        <v>0</v>
      </c>
    </row>
    <row r="1143" spans="10:12" x14ac:dyDescent="0.25">
      <c r="J1143" s="4" t="s">
        <v>473</v>
      </c>
      <c r="K1143" s="4" t="s">
        <v>26</v>
      </c>
      <c r="L1143" s="12">
        <f>_xlfn.MAXIFS(data[GƏLİR],data[id_customer],'4.Endirim2'!B1143)</f>
        <v>0</v>
      </c>
    </row>
    <row r="1144" spans="10:12" x14ac:dyDescent="0.25">
      <c r="J1144" s="4" t="s">
        <v>481</v>
      </c>
      <c r="K1144" s="4" t="s">
        <v>26</v>
      </c>
      <c r="L1144" s="12">
        <f>_xlfn.MAXIFS(data[GƏLİR],data[id_customer],'4.Endirim2'!B1144)</f>
        <v>0</v>
      </c>
    </row>
    <row r="1145" spans="10:12" x14ac:dyDescent="0.25">
      <c r="J1145" s="4" t="s">
        <v>485</v>
      </c>
      <c r="K1145" s="4" t="s">
        <v>26</v>
      </c>
      <c r="L1145" s="12">
        <f>_xlfn.MAXIFS(data[GƏLİR],data[id_customer],'4.Endirim2'!B1145)</f>
        <v>0</v>
      </c>
    </row>
    <row r="1146" spans="10:12" x14ac:dyDescent="0.25">
      <c r="J1146" s="4" t="s">
        <v>589</v>
      </c>
      <c r="K1146" s="4" t="s">
        <v>26</v>
      </c>
      <c r="L1146" s="12">
        <f>_xlfn.MAXIFS(data[GƏLİR],data[id_customer],'4.Endirim2'!B1146)</f>
        <v>0</v>
      </c>
    </row>
    <row r="1147" spans="10:12" x14ac:dyDescent="0.25">
      <c r="J1147" s="4" t="s">
        <v>597</v>
      </c>
      <c r="K1147" s="4" t="s">
        <v>26</v>
      </c>
      <c r="L1147" s="12">
        <f>_xlfn.MAXIFS(data[GƏLİR],data[id_customer],'4.Endirim2'!B1147)</f>
        <v>0</v>
      </c>
    </row>
    <row r="1148" spans="10:12" x14ac:dyDescent="0.25">
      <c r="J1148" s="4" t="s">
        <v>629</v>
      </c>
      <c r="K1148" s="4" t="s">
        <v>26</v>
      </c>
      <c r="L1148" s="12">
        <f>_xlfn.MAXIFS(data[GƏLİR],data[id_customer],'4.Endirim2'!B1148)</f>
        <v>0</v>
      </c>
    </row>
    <row r="1149" spans="10:12" x14ac:dyDescent="0.25">
      <c r="J1149" s="4" t="s">
        <v>637</v>
      </c>
      <c r="K1149" s="4" t="s">
        <v>26</v>
      </c>
      <c r="L1149" s="12">
        <f>_xlfn.MAXIFS(data[GƏLİR],data[id_customer],'4.Endirim2'!B1149)</f>
        <v>0</v>
      </c>
    </row>
    <row r="1150" spans="10:12" x14ac:dyDescent="0.25">
      <c r="J1150" s="4" t="s">
        <v>689</v>
      </c>
      <c r="K1150" s="4" t="s">
        <v>26</v>
      </c>
      <c r="L1150" s="12">
        <f>_xlfn.MAXIFS(data[GƏLİR],data[id_customer],'4.Endirim2'!B1150)</f>
        <v>0</v>
      </c>
    </row>
    <row r="1151" spans="10:12" x14ac:dyDescent="0.25">
      <c r="J1151" s="4" t="s">
        <v>717</v>
      </c>
      <c r="K1151" s="4" t="s">
        <v>26</v>
      </c>
      <c r="L1151" s="12">
        <f>_xlfn.MAXIFS(data[GƏLİR],data[id_customer],'4.Endirim2'!B1151)</f>
        <v>0</v>
      </c>
    </row>
    <row r="1152" spans="10:12" x14ac:dyDescent="0.25">
      <c r="J1152" s="4" t="s">
        <v>733</v>
      </c>
      <c r="K1152" s="4" t="s">
        <v>26</v>
      </c>
      <c r="L1152" s="12">
        <f>_xlfn.MAXIFS(data[GƏLİR],data[id_customer],'4.Endirim2'!B1152)</f>
        <v>0</v>
      </c>
    </row>
    <row r="1153" spans="10:12" x14ac:dyDescent="0.25">
      <c r="J1153" s="4" t="s">
        <v>789</v>
      </c>
      <c r="K1153" s="4" t="s">
        <v>26</v>
      </c>
      <c r="L1153" s="12">
        <f>_xlfn.MAXIFS(data[GƏLİR],data[id_customer],'4.Endirim2'!B1153)</f>
        <v>0</v>
      </c>
    </row>
    <row r="1154" spans="10:12" x14ac:dyDescent="0.25">
      <c r="J1154" s="4" t="s">
        <v>805</v>
      </c>
      <c r="K1154" s="4" t="s">
        <v>26</v>
      </c>
      <c r="L1154" s="12">
        <f>_xlfn.MAXIFS(data[GƏLİR],data[id_customer],'4.Endirim2'!B1154)</f>
        <v>0</v>
      </c>
    </row>
    <row r="1155" spans="10:12" x14ac:dyDescent="0.25">
      <c r="J1155" s="4" t="s">
        <v>809</v>
      </c>
      <c r="K1155" s="4" t="s">
        <v>26</v>
      </c>
      <c r="L1155" s="12">
        <f>_xlfn.MAXIFS(data[GƏLİR],data[id_customer],'4.Endirim2'!B1155)</f>
        <v>0</v>
      </c>
    </row>
    <row r="1156" spans="10:12" x14ac:dyDescent="0.25">
      <c r="J1156" s="4" t="s">
        <v>813</v>
      </c>
      <c r="K1156" s="4" t="s">
        <v>26</v>
      </c>
      <c r="L1156" s="12">
        <f>_xlfn.MAXIFS(data[GƏLİR],data[id_customer],'4.Endirim2'!B1156)</f>
        <v>0</v>
      </c>
    </row>
    <row r="1157" spans="10:12" x14ac:dyDescent="0.25">
      <c r="J1157" s="4" t="s">
        <v>825</v>
      </c>
      <c r="K1157" s="4" t="s">
        <v>26</v>
      </c>
      <c r="L1157" s="12">
        <f>_xlfn.MAXIFS(data[GƏLİR],data[id_customer],'4.Endirim2'!B1157)</f>
        <v>0</v>
      </c>
    </row>
    <row r="1158" spans="10:12" x14ac:dyDescent="0.25">
      <c r="J1158" s="4" t="s">
        <v>837</v>
      </c>
      <c r="K1158" s="4" t="s">
        <v>26</v>
      </c>
      <c r="L1158" s="12">
        <f>_xlfn.MAXIFS(data[GƏLİR],data[id_customer],'4.Endirim2'!B1158)</f>
        <v>0</v>
      </c>
    </row>
    <row r="1159" spans="10:12" x14ac:dyDescent="0.25">
      <c r="J1159" s="4" t="s">
        <v>905</v>
      </c>
      <c r="K1159" s="4" t="s">
        <v>26</v>
      </c>
      <c r="L1159" s="12">
        <f>_xlfn.MAXIFS(data[GƏLİR],data[id_customer],'4.Endirim2'!B1159)</f>
        <v>0</v>
      </c>
    </row>
    <row r="1160" spans="10:12" x14ac:dyDescent="0.25">
      <c r="J1160" s="4" t="s">
        <v>933</v>
      </c>
      <c r="K1160" s="4" t="s">
        <v>26</v>
      </c>
      <c r="L1160" s="12">
        <f>_xlfn.MAXIFS(data[GƏLİR],data[id_customer],'4.Endirim2'!B1160)</f>
        <v>0</v>
      </c>
    </row>
    <row r="1161" spans="10:12" x14ac:dyDescent="0.25">
      <c r="J1161" s="4" t="s">
        <v>937</v>
      </c>
      <c r="K1161" s="4" t="s">
        <v>26</v>
      </c>
      <c r="L1161" s="12">
        <f>_xlfn.MAXIFS(data[GƏLİR],data[id_customer],'4.Endirim2'!B1161)</f>
        <v>0</v>
      </c>
    </row>
    <row r="1162" spans="10:12" x14ac:dyDescent="0.25">
      <c r="J1162" s="4" t="s">
        <v>981</v>
      </c>
      <c r="K1162" s="4" t="s">
        <v>26</v>
      </c>
      <c r="L1162" s="12">
        <f>_xlfn.MAXIFS(data[GƏLİR],data[id_customer],'4.Endirim2'!B1162)</f>
        <v>0</v>
      </c>
    </row>
    <row r="1163" spans="10:12" x14ac:dyDescent="0.25">
      <c r="J1163" s="4" t="s">
        <v>997</v>
      </c>
      <c r="K1163" s="4" t="s">
        <v>26</v>
      </c>
      <c r="L1163" s="12">
        <f>_xlfn.MAXIFS(data[GƏLİR],data[id_customer],'4.Endirim2'!B1163)</f>
        <v>0</v>
      </c>
    </row>
    <row r="1164" spans="10:12" x14ac:dyDescent="0.25">
      <c r="J1164" s="4" t="s">
        <v>1105</v>
      </c>
      <c r="K1164" s="4" t="s">
        <v>26</v>
      </c>
      <c r="L1164" s="12">
        <f>_xlfn.MAXIFS(data[GƏLİR],data[id_customer],'4.Endirim2'!B1164)</f>
        <v>0</v>
      </c>
    </row>
    <row r="1165" spans="10:12" x14ac:dyDescent="0.25">
      <c r="J1165" s="4" t="s">
        <v>1133</v>
      </c>
      <c r="K1165" s="4" t="s">
        <v>26</v>
      </c>
      <c r="L1165" s="12">
        <f>_xlfn.MAXIFS(data[GƏLİR],data[id_customer],'4.Endirim2'!B1165)</f>
        <v>0</v>
      </c>
    </row>
    <row r="1166" spans="10:12" x14ac:dyDescent="0.25">
      <c r="J1166" s="4" t="s">
        <v>1137</v>
      </c>
      <c r="K1166" s="4" t="s">
        <v>26</v>
      </c>
      <c r="L1166" s="12">
        <f>_xlfn.MAXIFS(data[GƏLİR],data[id_customer],'4.Endirim2'!B1166)</f>
        <v>0</v>
      </c>
    </row>
    <row r="1167" spans="10:12" x14ac:dyDescent="0.25">
      <c r="J1167" s="4" t="s">
        <v>1149</v>
      </c>
      <c r="K1167" s="4" t="s">
        <v>26</v>
      </c>
      <c r="L1167" s="12">
        <f>_xlfn.MAXIFS(data[GƏLİR],data[id_customer],'4.Endirim2'!B1167)</f>
        <v>0</v>
      </c>
    </row>
    <row r="1168" spans="10:12" x14ac:dyDescent="0.25">
      <c r="J1168" s="4" t="s">
        <v>1245</v>
      </c>
      <c r="K1168" s="4" t="s">
        <v>26</v>
      </c>
      <c r="L1168" s="12">
        <f>_xlfn.MAXIFS(data[GƏLİR],data[id_customer],'4.Endirim2'!B1168)</f>
        <v>0</v>
      </c>
    </row>
    <row r="1169" spans="10:12" x14ac:dyDescent="0.25">
      <c r="J1169" s="4" t="s">
        <v>1249</v>
      </c>
      <c r="K1169" s="4" t="s">
        <v>26</v>
      </c>
      <c r="L1169" s="12">
        <f>_xlfn.MAXIFS(data[GƏLİR],data[id_customer],'4.Endirim2'!B1169)</f>
        <v>0</v>
      </c>
    </row>
    <row r="1170" spans="10:12" x14ac:dyDescent="0.25">
      <c r="J1170" s="4" t="s">
        <v>1313</v>
      </c>
      <c r="K1170" s="4" t="s">
        <v>26</v>
      </c>
      <c r="L1170" s="12">
        <f>_xlfn.MAXIFS(data[GƏLİR],data[id_customer],'4.Endirim2'!B1170)</f>
        <v>0</v>
      </c>
    </row>
    <row r="1171" spans="10:12" x14ac:dyDescent="0.25">
      <c r="J1171" s="4" t="s">
        <v>1373</v>
      </c>
      <c r="K1171" s="4" t="s">
        <v>26</v>
      </c>
      <c r="L1171" s="12">
        <f>_xlfn.MAXIFS(data[GƏLİR],data[id_customer],'4.Endirim2'!B1171)</f>
        <v>0</v>
      </c>
    </row>
    <row r="1172" spans="10:12" x14ac:dyDescent="0.25">
      <c r="J1172" s="4" t="s">
        <v>1409</v>
      </c>
      <c r="K1172" s="4" t="s">
        <v>26</v>
      </c>
      <c r="L1172" s="12">
        <f>_xlfn.MAXIFS(data[GƏLİR],data[id_customer],'4.Endirim2'!B1172)</f>
        <v>0</v>
      </c>
    </row>
    <row r="1173" spans="10:12" x14ac:dyDescent="0.25">
      <c r="J1173" s="4" t="s">
        <v>1441</v>
      </c>
      <c r="K1173" s="4" t="s">
        <v>26</v>
      </c>
      <c r="L1173" s="12">
        <f>_xlfn.MAXIFS(data[GƏLİR],data[id_customer],'4.Endirim2'!B1173)</f>
        <v>0</v>
      </c>
    </row>
    <row r="1174" spans="10:12" x14ac:dyDescent="0.25">
      <c r="J1174" s="4" t="s">
        <v>1461</v>
      </c>
      <c r="K1174" s="4" t="s">
        <v>26</v>
      </c>
      <c r="L1174" s="12">
        <f>_xlfn.MAXIFS(data[GƏLİR],data[id_customer],'4.Endirim2'!B1174)</f>
        <v>0</v>
      </c>
    </row>
    <row r="1175" spans="10:12" x14ac:dyDescent="0.25">
      <c r="J1175" s="4" t="s">
        <v>1477</v>
      </c>
      <c r="K1175" s="4" t="s">
        <v>26</v>
      </c>
      <c r="L1175" s="12">
        <f>_xlfn.MAXIFS(data[GƏLİR],data[id_customer],'4.Endirim2'!B1175)</f>
        <v>0</v>
      </c>
    </row>
    <row r="1176" spans="10:12" x14ac:dyDescent="0.25">
      <c r="J1176" s="4" t="s">
        <v>1485</v>
      </c>
      <c r="K1176" s="4" t="s">
        <v>26</v>
      </c>
      <c r="L1176" s="12">
        <f>_xlfn.MAXIFS(data[GƏLİR],data[id_customer],'4.Endirim2'!B1176)</f>
        <v>0</v>
      </c>
    </row>
    <row r="1177" spans="10:12" x14ac:dyDescent="0.25">
      <c r="J1177" s="4" t="s">
        <v>1549</v>
      </c>
      <c r="K1177" s="4" t="s">
        <v>26</v>
      </c>
      <c r="L1177" s="12">
        <f>_xlfn.MAXIFS(data[GƏLİR],data[id_customer],'4.Endirim2'!B1177)</f>
        <v>0</v>
      </c>
    </row>
    <row r="1178" spans="10:12" x14ac:dyDescent="0.25">
      <c r="J1178" s="4" t="s">
        <v>1581</v>
      </c>
      <c r="K1178" s="4" t="s">
        <v>26</v>
      </c>
      <c r="L1178" s="12">
        <f>_xlfn.MAXIFS(data[GƏLİR],data[id_customer],'4.Endirim2'!B1178)</f>
        <v>0</v>
      </c>
    </row>
    <row r="1179" spans="10:12" x14ac:dyDescent="0.25">
      <c r="J1179" s="4" t="s">
        <v>1621</v>
      </c>
      <c r="K1179" s="4" t="s">
        <v>26</v>
      </c>
      <c r="L1179" s="12">
        <f>_xlfn.MAXIFS(data[GƏLİR],data[id_customer],'4.Endirim2'!B1179)</f>
        <v>0</v>
      </c>
    </row>
    <row r="1180" spans="10:12" x14ac:dyDescent="0.25">
      <c r="J1180" s="4" t="s">
        <v>1625</v>
      </c>
      <c r="K1180" s="4" t="s">
        <v>26</v>
      </c>
      <c r="L1180" s="12">
        <f>_xlfn.MAXIFS(data[GƏLİR],data[id_customer],'4.Endirim2'!B1180)</f>
        <v>0</v>
      </c>
    </row>
    <row r="1181" spans="10:12" x14ac:dyDescent="0.25">
      <c r="J1181" s="4" t="s">
        <v>1717</v>
      </c>
      <c r="K1181" s="4" t="s">
        <v>26</v>
      </c>
      <c r="L1181" s="12">
        <f>_xlfn.MAXIFS(data[GƏLİR],data[id_customer],'4.Endirim2'!B1181)</f>
        <v>0</v>
      </c>
    </row>
    <row r="1182" spans="10:12" x14ac:dyDescent="0.25">
      <c r="J1182" s="4" t="s">
        <v>1725</v>
      </c>
      <c r="K1182" s="4" t="s">
        <v>26</v>
      </c>
      <c r="L1182" s="12">
        <f>_xlfn.MAXIFS(data[GƏLİR],data[id_customer],'4.Endirim2'!B1182)</f>
        <v>0</v>
      </c>
    </row>
    <row r="1183" spans="10:12" x14ac:dyDescent="0.25">
      <c r="J1183" s="4" t="s">
        <v>1785</v>
      </c>
      <c r="K1183" s="4" t="s">
        <v>26</v>
      </c>
      <c r="L1183" s="12">
        <f>_xlfn.MAXIFS(data[GƏLİR],data[id_customer],'4.Endirim2'!B1183)</f>
        <v>0</v>
      </c>
    </row>
    <row r="1184" spans="10:12" x14ac:dyDescent="0.25">
      <c r="J1184" s="4" t="s">
        <v>1845</v>
      </c>
      <c r="K1184" s="4" t="s">
        <v>26</v>
      </c>
      <c r="L1184" s="12">
        <f>_xlfn.MAXIFS(data[GƏLİR],data[id_customer],'4.Endirim2'!B1184)</f>
        <v>0</v>
      </c>
    </row>
    <row r="1185" spans="10:12" x14ac:dyDescent="0.25">
      <c r="J1185" s="4" t="s">
        <v>1917</v>
      </c>
      <c r="K1185" s="4" t="s">
        <v>26</v>
      </c>
      <c r="L1185" s="12">
        <f>_xlfn.MAXIFS(data[GƏLİR],data[id_customer],'4.Endirim2'!B1185)</f>
        <v>0</v>
      </c>
    </row>
    <row r="1186" spans="10:12" x14ac:dyDescent="0.25">
      <c r="J1186" s="4" t="s">
        <v>1961</v>
      </c>
      <c r="K1186" s="4" t="s">
        <v>26</v>
      </c>
      <c r="L1186" s="12">
        <f>_xlfn.MAXIFS(data[GƏLİR],data[id_customer],'4.Endirim2'!B1186)</f>
        <v>0</v>
      </c>
    </row>
    <row r="1187" spans="10:12" x14ac:dyDescent="0.25">
      <c r="J1187" s="4" t="s">
        <v>1965</v>
      </c>
      <c r="K1187" s="4" t="s">
        <v>26</v>
      </c>
      <c r="L1187" s="12">
        <f>_xlfn.MAXIFS(data[GƏLİR],data[id_customer],'4.Endirim2'!B1187)</f>
        <v>0</v>
      </c>
    </row>
    <row r="1188" spans="10:12" x14ac:dyDescent="0.25">
      <c r="J1188" s="4" t="s">
        <v>2021</v>
      </c>
      <c r="K1188" s="4" t="s">
        <v>26</v>
      </c>
      <c r="L1188" s="12">
        <f>_xlfn.MAXIFS(data[GƏLİR],data[id_customer],'4.Endirim2'!B1188)</f>
        <v>0</v>
      </c>
    </row>
    <row r="1189" spans="10:12" x14ac:dyDescent="0.25">
      <c r="J1189" s="4" t="s">
        <v>2033</v>
      </c>
      <c r="K1189" s="4" t="s">
        <v>26</v>
      </c>
      <c r="L1189" s="12">
        <f>_xlfn.MAXIFS(data[GƏLİR],data[id_customer],'4.Endirim2'!B1189)</f>
        <v>0</v>
      </c>
    </row>
    <row r="1190" spans="10:12" x14ac:dyDescent="0.25">
      <c r="J1190" s="4" t="s">
        <v>2249</v>
      </c>
      <c r="K1190" s="4" t="s">
        <v>26</v>
      </c>
      <c r="L1190" s="12">
        <f>_xlfn.MAXIFS(data[GƏLİR],data[id_customer],'4.Endirim2'!B1190)</f>
        <v>0</v>
      </c>
    </row>
    <row r="1191" spans="10:12" x14ac:dyDescent="0.25">
      <c r="J1191" s="4" t="s">
        <v>2289</v>
      </c>
      <c r="K1191" s="4" t="s">
        <v>26</v>
      </c>
      <c r="L1191" s="12">
        <f>_xlfn.MAXIFS(data[GƏLİR],data[id_customer],'4.Endirim2'!B1191)</f>
        <v>0</v>
      </c>
    </row>
    <row r="1192" spans="10:12" x14ac:dyDescent="0.25">
      <c r="J1192" s="4" t="s">
        <v>2317</v>
      </c>
      <c r="K1192" s="4" t="s">
        <v>26</v>
      </c>
      <c r="L1192" s="12">
        <f>_xlfn.MAXIFS(data[GƏLİR],data[id_customer],'4.Endirim2'!B1192)</f>
        <v>0</v>
      </c>
    </row>
    <row r="1193" spans="10:12" x14ac:dyDescent="0.25">
      <c r="J1193" s="4" t="s">
        <v>2373</v>
      </c>
      <c r="K1193" s="4" t="s">
        <v>26</v>
      </c>
      <c r="L1193" s="12">
        <f>_xlfn.MAXIFS(data[GƏLİR],data[id_customer],'4.Endirim2'!B1193)</f>
        <v>0</v>
      </c>
    </row>
    <row r="1194" spans="10:12" x14ac:dyDescent="0.25">
      <c r="J1194" s="4" t="s">
        <v>2385</v>
      </c>
      <c r="K1194" s="4" t="s">
        <v>26</v>
      </c>
      <c r="L1194" s="12">
        <f>_xlfn.MAXIFS(data[GƏLİR],data[id_customer],'4.Endirim2'!B1194)</f>
        <v>0</v>
      </c>
    </row>
    <row r="1195" spans="10:12" x14ac:dyDescent="0.25">
      <c r="J1195" s="4" t="s">
        <v>2461</v>
      </c>
      <c r="K1195" s="4" t="s">
        <v>26</v>
      </c>
      <c r="L1195" s="12">
        <f>_xlfn.MAXIFS(data[GƏLİR],data[id_customer],'4.Endirim2'!B1195)</f>
        <v>0</v>
      </c>
    </row>
    <row r="1196" spans="10:12" x14ac:dyDescent="0.25">
      <c r="J1196" s="4" t="s">
        <v>2469</v>
      </c>
      <c r="K1196" s="4" t="s">
        <v>26</v>
      </c>
      <c r="L1196" s="12">
        <f>_xlfn.MAXIFS(data[GƏLİR],data[id_customer],'4.Endirim2'!B1196)</f>
        <v>0</v>
      </c>
    </row>
    <row r="1197" spans="10:12" x14ac:dyDescent="0.25">
      <c r="J1197" s="4" t="s">
        <v>2473</v>
      </c>
      <c r="K1197" s="4" t="s">
        <v>26</v>
      </c>
      <c r="L1197" s="12">
        <f>_xlfn.MAXIFS(data[GƏLİR],data[id_customer],'4.Endirim2'!B1197)</f>
        <v>0</v>
      </c>
    </row>
    <row r="1198" spans="10:12" x14ac:dyDescent="0.25">
      <c r="J1198" s="4" t="s">
        <v>2529</v>
      </c>
      <c r="K1198" s="4" t="s">
        <v>26</v>
      </c>
      <c r="L1198" s="12">
        <f>_xlfn.MAXIFS(data[GƏLİR],data[id_customer],'4.Endirim2'!B1198)</f>
        <v>0</v>
      </c>
    </row>
    <row r="1199" spans="10:12" x14ac:dyDescent="0.25">
      <c r="J1199" s="4" t="s">
        <v>2549</v>
      </c>
      <c r="K1199" s="4" t="s">
        <v>26</v>
      </c>
      <c r="L1199" s="12">
        <f>_xlfn.MAXIFS(data[GƏLİR],data[id_customer],'4.Endirim2'!B1199)</f>
        <v>0</v>
      </c>
    </row>
    <row r="1200" spans="10:12" x14ac:dyDescent="0.25">
      <c r="J1200" s="4" t="s">
        <v>2689</v>
      </c>
      <c r="K1200" s="4" t="s">
        <v>26</v>
      </c>
      <c r="L1200" s="12">
        <f>_xlfn.MAXIFS(data[GƏLİR],data[id_customer],'4.Endirim2'!B1200)</f>
        <v>0</v>
      </c>
    </row>
    <row r="1201" spans="10:12" x14ac:dyDescent="0.25">
      <c r="J1201" s="4" t="s">
        <v>2741</v>
      </c>
      <c r="K1201" s="4" t="s">
        <v>26</v>
      </c>
      <c r="L1201" s="12">
        <f>_xlfn.MAXIFS(data[GƏLİR],data[id_customer],'4.Endirim2'!B1201)</f>
        <v>0</v>
      </c>
    </row>
    <row r="1202" spans="10:12" x14ac:dyDescent="0.25">
      <c r="J1202" s="4" t="s">
        <v>2769</v>
      </c>
      <c r="K1202" s="4" t="s">
        <v>26</v>
      </c>
      <c r="L1202" s="12">
        <f>_xlfn.MAXIFS(data[GƏLİR],data[id_customer],'4.Endirim2'!B1202)</f>
        <v>0</v>
      </c>
    </row>
    <row r="1203" spans="10:12" x14ac:dyDescent="0.25">
      <c r="J1203" s="4" t="s">
        <v>2925</v>
      </c>
      <c r="K1203" s="4" t="s">
        <v>26</v>
      </c>
      <c r="L1203" s="12">
        <f>_xlfn.MAXIFS(data[GƏLİR],data[id_customer],'4.Endirim2'!B1203)</f>
        <v>0</v>
      </c>
    </row>
    <row r="1204" spans="10:12" x14ac:dyDescent="0.25">
      <c r="J1204" s="4" t="s">
        <v>3009</v>
      </c>
      <c r="K1204" s="4" t="s">
        <v>26</v>
      </c>
      <c r="L1204" s="12">
        <f>_xlfn.MAXIFS(data[GƏLİR],data[id_customer],'4.Endirim2'!B1204)</f>
        <v>0</v>
      </c>
    </row>
    <row r="1205" spans="10:12" x14ac:dyDescent="0.25">
      <c r="J1205" s="4" t="s">
        <v>3021</v>
      </c>
      <c r="K1205" s="4" t="s">
        <v>26</v>
      </c>
      <c r="L1205" s="12">
        <f>_xlfn.MAXIFS(data[GƏLİR],data[id_customer],'4.Endirim2'!B1205)</f>
        <v>0</v>
      </c>
    </row>
    <row r="1206" spans="10:12" x14ac:dyDescent="0.25">
      <c r="J1206" s="4" t="s">
        <v>3057</v>
      </c>
      <c r="K1206" s="4" t="s">
        <v>26</v>
      </c>
      <c r="L1206" s="12">
        <f>_xlfn.MAXIFS(data[GƏLİR],data[id_customer],'4.Endirim2'!B1206)</f>
        <v>0</v>
      </c>
    </row>
    <row r="1207" spans="10:12" x14ac:dyDescent="0.25">
      <c r="J1207" s="4" t="s">
        <v>3065</v>
      </c>
      <c r="K1207" s="4" t="s">
        <v>26</v>
      </c>
      <c r="L1207" s="12">
        <f>_xlfn.MAXIFS(data[GƏLİR],data[id_customer],'4.Endirim2'!B1207)</f>
        <v>0</v>
      </c>
    </row>
    <row r="1208" spans="10:12" x14ac:dyDescent="0.25">
      <c r="J1208" s="4" t="s">
        <v>3085</v>
      </c>
      <c r="K1208" s="4" t="s">
        <v>26</v>
      </c>
      <c r="L1208" s="12">
        <f>_xlfn.MAXIFS(data[GƏLİR],data[id_customer],'4.Endirim2'!B1208)</f>
        <v>0</v>
      </c>
    </row>
    <row r="1209" spans="10:12" x14ac:dyDescent="0.25">
      <c r="J1209" s="4" t="s">
        <v>3117</v>
      </c>
      <c r="K1209" s="4" t="s">
        <v>26</v>
      </c>
      <c r="L1209" s="12">
        <f>_xlfn.MAXIFS(data[GƏLİR],data[id_customer],'4.Endirim2'!B1209)</f>
        <v>0</v>
      </c>
    </row>
    <row r="1210" spans="10:12" x14ac:dyDescent="0.25">
      <c r="J1210" s="4" t="s">
        <v>3233</v>
      </c>
      <c r="K1210" s="4" t="s">
        <v>26</v>
      </c>
      <c r="L1210" s="12">
        <f>_xlfn.MAXIFS(data[GƏLİR],data[id_customer],'4.Endirim2'!B1210)</f>
        <v>0</v>
      </c>
    </row>
    <row r="1211" spans="10:12" x14ac:dyDescent="0.25">
      <c r="J1211" s="4" t="s">
        <v>3253</v>
      </c>
      <c r="K1211" s="4" t="s">
        <v>26</v>
      </c>
      <c r="L1211" s="12">
        <f>_xlfn.MAXIFS(data[GƏLİR],data[id_customer],'4.Endirim2'!B1211)</f>
        <v>0</v>
      </c>
    </row>
    <row r="1212" spans="10:12" x14ac:dyDescent="0.25">
      <c r="J1212" s="4" t="s">
        <v>3281</v>
      </c>
      <c r="K1212" s="4" t="s">
        <v>26</v>
      </c>
      <c r="L1212" s="12">
        <f>_xlfn.MAXIFS(data[GƏLİR],data[id_customer],'4.Endirim2'!B1212)</f>
        <v>0</v>
      </c>
    </row>
    <row r="1213" spans="10:12" x14ac:dyDescent="0.25">
      <c r="J1213" s="4" t="s">
        <v>3357</v>
      </c>
      <c r="K1213" s="4" t="s">
        <v>26</v>
      </c>
      <c r="L1213" s="12">
        <f>_xlfn.MAXIFS(data[GƏLİR],data[id_customer],'4.Endirim2'!B1213)</f>
        <v>0</v>
      </c>
    </row>
    <row r="1214" spans="10:12" x14ac:dyDescent="0.25">
      <c r="J1214" s="4" t="s">
        <v>3361</v>
      </c>
      <c r="K1214" s="4" t="s">
        <v>26</v>
      </c>
      <c r="L1214" s="12">
        <f>_xlfn.MAXIFS(data[GƏLİR],data[id_customer],'4.Endirim2'!B1214)</f>
        <v>0</v>
      </c>
    </row>
    <row r="1215" spans="10:12" x14ac:dyDescent="0.25">
      <c r="J1215" s="4" t="s">
        <v>3381</v>
      </c>
      <c r="K1215" s="4" t="s">
        <v>26</v>
      </c>
      <c r="L1215" s="12">
        <f>_xlfn.MAXIFS(data[GƏLİR],data[id_customer],'4.Endirim2'!B1215)</f>
        <v>0</v>
      </c>
    </row>
    <row r="1216" spans="10:12" x14ac:dyDescent="0.25">
      <c r="J1216" s="4" t="s">
        <v>3425</v>
      </c>
      <c r="K1216" s="4" t="s">
        <v>26</v>
      </c>
      <c r="L1216" s="12">
        <f>_xlfn.MAXIFS(data[GƏLİR],data[id_customer],'4.Endirim2'!B1216)</f>
        <v>0</v>
      </c>
    </row>
    <row r="1217" spans="10:12" x14ac:dyDescent="0.25">
      <c r="J1217" s="4" t="s">
        <v>3461</v>
      </c>
      <c r="K1217" s="4" t="s">
        <v>26</v>
      </c>
      <c r="L1217" s="12">
        <f>_xlfn.MAXIFS(data[GƏLİR],data[id_customer],'4.Endirim2'!B1217)</f>
        <v>0</v>
      </c>
    </row>
    <row r="1218" spans="10:12" x14ac:dyDescent="0.25">
      <c r="J1218" s="4" t="s">
        <v>3465</v>
      </c>
      <c r="K1218" s="4" t="s">
        <v>26</v>
      </c>
      <c r="L1218" s="12">
        <f>_xlfn.MAXIFS(data[GƏLİR],data[id_customer],'4.Endirim2'!B1218)</f>
        <v>0</v>
      </c>
    </row>
    <row r="1219" spans="10:12" x14ac:dyDescent="0.25">
      <c r="J1219" s="4" t="s">
        <v>3477</v>
      </c>
      <c r="K1219" s="4" t="s">
        <v>26</v>
      </c>
      <c r="L1219" s="12">
        <f>_xlfn.MAXIFS(data[GƏLİR],data[id_customer],'4.Endirim2'!B1219)</f>
        <v>0</v>
      </c>
    </row>
    <row r="1220" spans="10:12" x14ac:dyDescent="0.25">
      <c r="J1220" s="4" t="s">
        <v>3545</v>
      </c>
      <c r="K1220" s="4" t="s">
        <v>26</v>
      </c>
      <c r="L1220" s="12">
        <f>_xlfn.MAXIFS(data[GƏLİR],data[id_customer],'4.Endirim2'!B1220)</f>
        <v>0</v>
      </c>
    </row>
    <row r="1221" spans="10:12" x14ac:dyDescent="0.25">
      <c r="J1221" s="4" t="s">
        <v>3573</v>
      </c>
      <c r="K1221" s="4" t="s">
        <v>26</v>
      </c>
      <c r="L1221" s="12">
        <f>_xlfn.MAXIFS(data[GƏLİR],data[id_customer],'4.Endirim2'!B1221)</f>
        <v>0</v>
      </c>
    </row>
    <row r="1222" spans="10:12" x14ac:dyDescent="0.25">
      <c r="J1222" s="4" t="s">
        <v>3589</v>
      </c>
      <c r="K1222" s="4" t="s">
        <v>26</v>
      </c>
      <c r="L1222" s="12">
        <f>_xlfn.MAXIFS(data[GƏLİR],data[id_customer],'4.Endirim2'!B1222)</f>
        <v>0</v>
      </c>
    </row>
    <row r="1223" spans="10:12" x14ac:dyDescent="0.25">
      <c r="J1223" s="4" t="s">
        <v>3613</v>
      </c>
      <c r="K1223" s="4" t="s">
        <v>26</v>
      </c>
      <c r="L1223" s="12">
        <f>_xlfn.MAXIFS(data[GƏLİR],data[id_customer],'4.Endirim2'!B1223)</f>
        <v>0</v>
      </c>
    </row>
    <row r="1224" spans="10:12" x14ac:dyDescent="0.25">
      <c r="J1224" s="4" t="s">
        <v>3653</v>
      </c>
      <c r="K1224" s="4" t="s">
        <v>26</v>
      </c>
      <c r="L1224" s="12">
        <f>_xlfn.MAXIFS(data[GƏLİR],data[id_customer],'4.Endirim2'!B1224)</f>
        <v>0</v>
      </c>
    </row>
    <row r="1225" spans="10:12" x14ac:dyDescent="0.25">
      <c r="J1225" s="4" t="s">
        <v>3685</v>
      </c>
      <c r="K1225" s="4" t="s">
        <v>26</v>
      </c>
      <c r="L1225" s="12">
        <f>_xlfn.MAXIFS(data[GƏLİR],data[id_customer],'4.Endirim2'!B1225)</f>
        <v>0</v>
      </c>
    </row>
    <row r="1226" spans="10:12" x14ac:dyDescent="0.25">
      <c r="J1226" s="4" t="s">
        <v>3729</v>
      </c>
      <c r="K1226" s="4" t="s">
        <v>26</v>
      </c>
      <c r="L1226" s="12">
        <f>_xlfn.MAXIFS(data[GƏLİR],data[id_customer],'4.Endirim2'!B1226)</f>
        <v>0</v>
      </c>
    </row>
    <row r="1227" spans="10:12" x14ac:dyDescent="0.25">
      <c r="J1227" s="4" t="s">
        <v>3805</v>
      </c>
      <c r="K1227" s="4" t="s">
        <v>26</v>
      </c>
      <c r="L1227" s="12">
        <f>_xlfn.MAXIFS(data[GƏLİR],data[id_customer],'4.Endirim2'!B1227)</f>
        <v>0</v>
      </c>
    </row>
    <row r="1228" spans="10:12" x14ac:dyDescent="0.25">
      <c r="J1228" s="4" t="s">
        <v>3809</v>
      </c>
      <c r="K1228" s="4" t="s">
        <v>26</v>
      </c>
      <c r="L1228" s="12">
        <f>_xlfn.MAXIFS(data[GƏLİR],data[id_customer],'4.Endirim2'!B1228)</f>
        <v>0</v>
      </c>
    </row>
    <row r="1229" spans="10:12" x14ac:dyDescent="0.25">
      <c r="J1229" s="4" t="s">
        <v>3881</v>
      </c>
      <c r="K1229" s="4" t="s">
        <v>26</v>
      </c>
      <c r="L1229" s="12">
        <f>_xlfn.MAXIFS(data[GƏLİR],data[id_customer],'4.Endirim2'!B1229)</f>
        <v>0</v>
      </c>
    </row>
    <row r="1230" spans="10:12" x14ac:dyDescent="0.25">
      <c r="J1230" s="4" t="s">
        <v>3909</v>
      </c>
      <c r="K1230" s="4" t="s">
        <v>26</v>
      </c>
      <c r="L1230" s="12">
        <f>_xlfn.MAXIFS(data[GƏLİR],data[id_customer],'4.Endirim2'!B1230)</f>
        <v>0</v>
      </c>
    </row>
    <row r="1231" spans="10:12" x14ac:dyDescent="0.25">
      <c r="J1231" s="4" t="s">
        <v>3929</v>
      </c>
      <c r="K1231" s="4" t="s">
        <v>26</v>
      </c>
      <c r="L1231" s="12">
        <f>_xlfn.MAXIFS(data[GƏLİR],data[id_customer],'4.Endirim2'!B1231)</f>
        <v>0</v>
      </c>
    </row>
    <row r="1232" spans="10:12" x14ac:dyDescent="0.25">
      <c r="J1232" s="4" t="s">
        <v>3941</v>
      </c>
      <c r="K1232" s="4" t="s">
        <v>26</v>
      </c>
      <c r="L1232" s="12">
        <f>_xlfn.MAXIFS(data[GƏLİR],data[id_customer],'4.Endirim2'!B1232)</f>
        <v>0</v>
      </c>
    </row>
    <row r="1233" spans="10:12" x14ac:dyDescent="0.25">
      <c r="J1233" s="4" t="s">
        <v>3945</v>
      </c>
      <c r="K1233" s="4" t="s">
        <v>26</v>
      </c>
      <c r="L1233" s="12">
        <f>_xlfn.MAXIFS(data[GƏLİR],data[id_customer],'4.Endirim2'!B1233)</f>
        <v>0</v>
      </c>
    </row>
    <row r="1234" spans="10:12" x14ac:dyDescent="0.25">
      <c r="J1234" s="4" t="s">
        <v>52</v>
      </c>
      <c r="K1234" s="4" t="s">
        <v>8</v>
      </c>
      <c r="L1234" s="12">
        <f>_xlfn.MAXIFS(data[GƏLİR],data[id_customer],'4.Endirim2'!B1234)</f>
        <v>0</v>
      </c>
    </row>
    <row r="1235" spans="10:12" x14ac:dyDescent="0.25">
      <c r="J1235" s="4" t="s">
        <v>65</v>
      </c>
      <c r="K1235" s="4" t="s">
        <v>8</v>
      </c>
      <c r="L1235" s="12">
        <f>_xlfn.MAXIFS(data[GƏLİR],data[id_customer],'4.Endirim2'!B1235)</f>
        <v>0</v>
      </c>
    </row>
    <row r="1236" spans="10:12" x14ac:dyDescent="0.25">
      <c r="J1236" s="4" t="s">
        <v>89</v>
      </c>
      <c r="K1236" s="4" t="s">
        <v>8</v>
      </c>
      <c r="L1236" s="12">
        <f>_xlfn.MAXIFS(data[GƏLİR],data[id_customer],'4.Endirim2'!B1236)</f>
        <v>0</v>
      </c>
    </row>
    <row r="1237" spans="10:12" x14ac:dyDescent="0.25">
      <c r="J1237" s="4" t="s">
        <v>109</v>
      </c>
      <c r="K1237" s="4" t="s">
        <v>8</v>
      </c>
      <c r="L1237" s="12">
        <f>_xlfn.MAXIFS(data[GƏLİR],data[id_customer],'4.Endirim2'!B1237)</f>
        <v>0</v>
      </c>
    </row>
    <row r="1238" spans="10:12" x14ac:dyDescent="0.25">
      <c r="J1238" s="4" t="s">
        <v>133</v>
      </c>
      <c r="K1238" s="4" t="s">
        <v>8</v>
      </c>
      <c r="L1238" s="12">
        <f>_xlfn.MAXIFS(data[GƏLİR],data[id_customer],'4.Endirim2'!B1238)</f>
        <v>0</v>
      </c>
    </row>
    <row r="1239" spans="10:12" x14ac:dyDescent="0.25">
      <c r="J1239" s="4" t="s">
        <v>169</v>
      </c>
      <c r="K1239" s="4" t="s">
        <v>8</v>
      </c>
      <c r="L1239" s="12">
        <f>_xlfn.MAXIFS(data[GƏLİR],data[id_customer],'4.Endirim2'!B1239)</f>
        <v>0</v>
      </c>
    </row>
    <row r="1240" spans="10:12" x14ac:dyDescent="0.25">
      <c r="J1240" s="4" t="s">
        <v>173</v>
      </c>
      <c r="K1240" s="4" t="s">
        <v>8</v>
      </c>
      <c r="L1240" s="12">
        <f>_xlfn.MAXIFS(data[GƏLİR],data[id_customer],'4.Endirim2'!B1240)</f>
        <v>0</v>
      </c>
    </row>
    <row r="1241" spans="10:12" x14ac:dyDescent="0.25">
      <c r="J1241" s="4" t="s">
        <v>177</v>
      </c>
      <c r="K1241" s="4" t="s">
        <v>8</v>
      </c>
      <c r="L1241" s="12">
        <f>_xlfn.MAXIFS(data[GƏLİR],data[id_customer],'4.Endirim2'!B1241)</f>
        <v>0</v>
      </c>
    </row>
    <row r="1242" spans="10:12" x14ac:dyDescent="0.25">
      <c r="J1242" s="4" t="s">
        <v>189</v>
      </c>
      <c r="K1242" s="4" t="s">
        <v>8</v>
      </c>
      <c r="L1242" s="12">
        <f>_xlfn.MAXIFS(data[GƏLİR],data[id_customer],'4.Endirim2'!B1242)</f>
        <v>0</v>
      </c>
    </row>
    <row r="1243" spans="10:12" x14ac:dyDescent="0.25">
      <c r="J1243" s="4" t="s">
        <v>221</v>
      </c>
      <c r="K1243" s="4" t="s">
        <v>8</v>
      </c>
      <c r="L1243" s="12">
        <f>_xlfn.MAXIFS(data[GƏLİR],data[id_customer],'4.Endirim2'!B1243)</f>
        <v>0</v>
      </c>
    </row>
    <row r="1244" spans="10:12" x14ac:dyDescent="0.25">
      <c r="J1244" s="4" t="s">
        <v>233</v>
      </c>
      <c r="K1244" s="4" t="s">
        <v>8</v>
      </c>
      <c r="L1244" s="12">
        <f>_xlfn.MAXIFS(data[GƏLİR],data[id_customer],'4.Endirim2'!B1244)</f>
        <v>0</v>
      </c>
    </row>
    <row r="1245" spans="10:12" x14ac:dyDescent="0.25">
      <c r="J1245" s="4" t="s">
        <v>237</v>
      </c>
      <c r="K1245" s="4" t="s">
        <v>8</v>
      </c>
      <c r="L1245" s="12">
        <f>_xlfn.MAXIFS(data[GƏLİR],data[id_customer],'4.Endirim2'!B1245)</f>
        <v>0</v>
      </c>
    </row>
    <row r="1246" spans="10:12" x14ac:dyDescent="0.25">
      <c r="J1246" s="4" t="s">
        <v>245</v>
      </c>
      <c r="K1246" s="4" t="s">
        <v>8</v>
      </c>
      <c r="L1246" s="12">
        <f>_xlfn.MAXIFS(data[GƏLİR],data[id_customer],'4.Endirim2'!B1246)</f>
        <v>0</v>
      </c>
    </row>
    <row r="1247" spans="10:12" x14ac:dyDescent="0.25">
      <c r="J1247" s="4" t="s">
        <v>257</v>
      </c>
      <c r="K1247" s="4" t="s">
        <v>8</v>
      </c>
      <c r="L1247" s="12">
        <f>_xlfn.MAXIFS(data[GƏLİR],data[id_customer],'4.Endirim2'!B1247)</f>
        <v>0</v>
      </c>
    </row>
    <row r="1248" spans="10:12" x14ac:dyDescent="0.25">
      <c r="J1248" s="4" t="s">
        <v>281</v>
      </c>
      <c r="K1248" s="4" t="s">
        <v>8</v>
      </c>
      <c r="L1248" s="12">
        <f>_xlfn.MAXIFS(data[GƏLİR],data[id_customer],'4.Endirim2'!B1248)</f>
        <v>0</v>
      </c>
    </row>
    <row r="1249" spans="10:12" x14ac:dyDescent="0.25">
      <c r="J1249" s="4" t="s">
        <v>361</v>
      </c>
      <c r="K1249" s="4" t="s">
        <v>8</v>
      </c>
      <c r="L1249" s="12">
        <f>_xlfn.MAXIFS(data[GƏLİR],data[id_customer],'4.Endirim2'!B1249)</f>
        <v>0</v>
      </c>
    </row>
    <row r="1250" spans="10:12" x14ac:dyDescent="0.25">
      <c r="J1250" s="4" t="s">
        <v>441</v>
      </c>
      <c r="K1250" s="4" t="s">
        <v>8</v>
      </c>
      <c r="L1250" s="12">
        <f>_xlfn.MAXIFS(data[GƏLİR],data[id_customer],'4.Endirim2'!B1250)</f>
        <v>0</v>
      </c>
    </row>
    <row r="1251" spans="10:12" x14ac:dyDescent="0.25">
      <c r="J1251" s="4" t="s">
        <v>481</v>
      </c>
      <c r="K1251" s="4" t="s">
        <v>8</v>
      </c>
      <c r="L1251" s="12">
        <f>_xlfn.MAXIFS(data[GƏLİR],data[id_customer],'4.Endirim2'!B1251)</f>
        <v>0</v>
      </c>
    </row>
    <row r="1252" spans="10:12" x14ac:dyDescent="0.25">
      <c r="J1252" s="4" t="s">
        <v>529</v>
      </c>
      <c r="K1252" s="4" t="s">
        <v>8</v>
      </c>
      <c r="L1252" s="12">
        <f>_xlfn.MAXIFS(data[GƏLİR],data[id_customer],'4.Endirim2'!B1252)</f>
        <v>0</v>
      </c>
    </row>
    <row r="1253" spans="10:12" x14ac:dyDescent="0.25">
      <c r="J1253" s="4" t="s">
        <v>537</v>
      </c>
      <c r="K1253" s="4" t="s">
        <v>8</v>
      </c>
      <c r="L1253" s="12">
        <f>_xlfn.MAXIFS(data[GƏLİR],data[id_customer],'4.Endirim2'!B1253)</f>
        <v>0</v>
      </c>
    </row>
    <row r="1254" spans="10:12" x14ac:dyDescent="0.25">
      <c r="J1254" s="4" t="s">
        <v>541</v>
      </c>
      <c r="K1254" s="4" t="s">
        <v>8</v>
      </c>
      <c r="L1254" s="12">
        <f>_xlfn.MAXIFS(data[GƏLİR],data[id_customer],'4.Endirim2'!B1254)</f>
        <v>0</v>
      </c>
    </row>
    <row r="1255" spans="10:12" x14ac:dyDescent="0.25">
      <c r="J1255" s="4" t="s">
        <v>585</v>
      </c>
      <c r="K1255" s="4" t="s">
        <v>8</v>
      </c>
      <c r="L1255" s="12">
        <f>_xlfn.MAXIFS(data[GƏLİR],data[id_customer],'4.Endirim2'!B1255)</f>
        <v>0</v>
      </c>
    </row>
    <row r="1256" spans="10:12" x14ac:dyDescent="0.25">
      <c r="J1256" s="4" t="s">
        <v>597</v>
      </c>
      <c r="K1256" s="4" t="s">
        <v>8</v>
      </c>
      <c r="L1256" s="12">
        <f>_xlfn.MAXIFS(data[GƏLİR],data[id_customer],'4.Endirim2'!B1256)</f>
        <v>0</v>
      </c>
    </row>
    <row r="1257" spans="10:12" x14ac:dyDescent="0.25">
      <c r="J1257" s="4" t="s">
        <v>637</v>
      </c>
      <c r="K1257" s="4" t="s">
        <v>8</v>
      </c>
      <c r="L1257" s="12">
        <f>_xlfn.MAXIFS(data[GƏLİR],data[id_customer],'4.Endirim2'!B1257)</f>
        <v>0</v>
      </c>
    </row>
    <row r="1258" spans="10:12" x14ac:dyDescent="0.25">
      <c r="J1258" s="4" t="s">
        <v>645</v>
      </c>
      <c r="K1258" s="4" t="s">
        <v>8</v>
      </c>
      <c r="L1258" s="12">
        <f>_xlfn.MAXIFS(data[GƏLİR],data[id_customer],'4.Endirim2'!B1258)</f>
        <v>0</v>
      </c>
    </row>
    <row r="1259" spans="10:12" x14ac:dyDescent="0.25">
      <c r="J1259" s="4" t="s">
        <v>681</v>
      </c>
      <c r="K1259" s="4" t="s">
        <v>8</v>
      </c>
      <c r="L1259" s="12">
        <f>_xlfn.MAXIFS(data[GƏLİR],data[id_customer],'4.Endirim2'!B1259)</f>
        <v>0</v>
      </c>
    </row>
    <row r="1260" spans="10:12" x14ac:dyDescent="0.25">
      <c r="J1260" s="4" t="s">
        <v>701</v>
      </c>
      <c r="K1260" s="4" t="s">
        <v>8</v>
      </c>
      <c r="L1260" s="12">
        <f>_xlfn.MAXIFS(data[GƏLİR],data[id_customer],'4.Endirim2'!B1260)</f>
        <v>0</v>
      </c>
    </row>
    <row r="1261" spans="10:12" x14ac:dyDescent="0.25">
      <c r="J1261" s="4" t="s">
        <v>705</v>
      </c>
      <c r="K1261" s="4" t="s">
        <v>8</v>
      </c>
      <c r="L1261" s="12">
        <f>_xlfn.MAXIFS(data[GƏLİR],data[id_customer],'4.Endirim2'!B1261)</f>
        <v>0</v>
      </c>
    </row>
    <row r="1262" spans="10:12" x14ac:dyDescent="0.25">
      <c r="J1262" s="4" t="s">
        <v>745</v>
      </c>
      <c r="K1262" s="4" t="s">
        <v>8</v>
      </c>
      <c r="L1262" s="12">
        <f>_xlfn.MAXIFS(data[GƏLİR],data[id_customer],'4.Endirim2'!B1262)</f>
        <v>0</v>
      </c>
    </row>
    <row r="1263" spans="10:12" x14ac:dyDescent="0.25">
      <c r="J1263" s="4" t="s">
        <v>829</v>
      </c>
      <c r="K1263" s="4" t="s">
        <v>8</v>
      </c>
      <c r="L1263" s="12">
        <f>_xlfn.MAXIFS(data[GƏLİR],data[id_customer],'4.Endirim2'!B1263)</f>
        <v>0</v>
      </c>
    </row>
    <row r="1264" spans="10:12" x14ac:dyDescent="0.25">
      <c r="J1264" s="4" t="s">
        <v>857</v>
      </c>
      <c r="K1264" s="4" t="s">
        <v>8</v>
      </c>
      <c r="L1264" s="12">
        <f>_xlfn.MAXIFS(data[GƏLİR],data[id_customer],'4.Endirim2'!B1264)</f>
        <v>0</v>
      </c>
    </row>
    <row r="1265" spans="10:12" x14ac:dyDescent="0.25">
      <c r="J1265" s="4" t="s">
        <v>969</v>
      </c>
      <c r="K1265" s="4" t="s">
        <v>8</v>
      </c>
      <c r="L1265" s="12">
        <f>_xlfn.MAXIFS(data[GƏLİR],data[id_customer],'4.Endirim2'!B1265)</f>
        <v>0</v>
      </c>
    </row>
    <row r="1266" spans="10:12" x14ac:dyDescent="0.25">
      <c r="J1266" s="4" t="s">
        <v>1037</v>
      </c>
      <c r="K1266" s="4" t="s">
        <v>8</v>
      </c>
      <c r="L1266" s="12">
        <f>_xlfn.MAXIFS(data[GƏLİR],data[id_customer],'4.Endirim2'!B1266)</f>
        <v>0</v>
      </c>
    </row>
    <row r="1267" spans="10:12" x14ac:dyDescent="0.25">
      <c r="J1267" s="4" t="s">
        <v>1065</v>
      </c>
      <c r="K1267" s="4" t="s">
        <v>8</v>
      </c>
      <c r="L1267" s="12">
        <f>_xlfn.MAXIFS(data[GƏLİR],data[id_customer],'4.Endirim2'!B1267)</f>
        <v>0</v>
      </c>
    </row>
    <row r="1268" spans="10:12" x14ac:dyDescent="0.25">
      <c r="J1268" s="4" t="s">
        <v>1097</v>
      </c>
      <c r="K1268" s="4" t="s">
        <v>8</v>
      </c>
      <c r="L1268" s="12">
        <f>_xlfn.MAXIFS(data[GƏLİR],data[id_customer],'4.Endirim2'!B1268)</f>
        <v>0</v>
      </c>
    </row>
    <row r="1269" spans="10:12" x14ac:dyDescent="0.25">
      <c r="J1269" s="4" t="s">
        <v>1169</v>
      </c>
      <c r="K1269" s="4" t="s">
        <v>8</v>
      </c>
      <c r="L1269" s="12">
        <f>_xlfn.MAXIFS(data[GƏLİR],data[id_customer],'4.Endirim2'!B1269)</f>
        <v>0</v>
      </c>
    </row>
    <row r="1270" spans="10:12" x14ac:dyDescent="0.25">
      <c r="J1270" s="4" t="s">
        <v>1185</v>
      </c>
      <c r="K1270" s="4" t="s">
        <v>8</v>
      </c>
      <c r="L1270" s="12">
        <f>_xlfn.MAXIFS(data[GƏLİR],data[id_customer],'4.Endirim2'!B1270)</f>
        <v>0</v>
      </c>
    </row>
    <row r="1271" spans="10:12" x14ac:dyDescent="0.25">
      <c r="J1271" s="4" t="s">
        <v>1197</v>
      </c>
      <c r="K1271" s="4" t="s">
        <v>8</v>
      </c>
      <c r="L1271" s="12">
        <f>_xlfn.MAXIFS(data[GƏLİR],data[id_customer],'4.Endirim2'!B1271)</f>
        <v>0</v>
      </c>
    </row>
    <row r="1272" spans="10:12" x14ac:dyDescent="0.25">
      <c r="J1272" s="4" t="s">
        <v>1201</v>
      </c>
      <c r="K1272" s="4" t="s">
        <v>8</v>
      </c>
      <c r="L1272" s="12">
        <f>_xlfn.MAXIFS(data[GƏLİR],data[id_customer],'4.Endirim2'!B1272)</f>
        <v>0</v>
      </c>
    </row>
    <row r="1273" spans="10:12" x14ac:dyDescent="0.25">
      <c r="J1273" s="4" t="s">
        <v>1229</v>
      </c>
      <c r="K1273" s="4" t="s">
        <v>8</v>
      </c>
      <c r="L1273" s="12">
        <f>_xlfn.MAXIFS(data[GƏLİR],data[id_customer],'4.Endirim2'!B1273)</f>
        <v>0</v>
      </c>
    </row>
    <row r="1274" spans="10:12" x14ac:dyDescent="0.25">
      <c r="J1274" s="4" t="s">
        <v>1249</v>
      </c>
      <c r="K1274" s="4" t="s">
        <v>8</v>
      </c>
      <c r="L1274" s="12">
        <f>_xlfn.MAXIFS(data[GƏLİR],data[id_customer],'4.Endirim2'!B1274)</f>
        <v>0</v>
      </c>
    </row>
    <row r="1275" spans="10:12" x14ac:dyDescent="0.25">
      <c r="J1275" s="4" t="s">
        <v>1253</v>
      </c>
      <c r="K1275" s="4" t="s">
        <v>8</v>
      </c>
      <c r="L1275" s="12">
        <f>_xlfn.MAXIFS(data[GƏLİR],data[id_customer],'4.Endirim2'!B1275)</f>
        <v>0</v>
      </c>
    </row>
    <row r="1276" spans="10:12" x14ac:dyDescent="0.25">
      <c r="J1276" s="4" t="s">
        <v>1285</v>
      </c>
      <c r="K1276" s="4" t="s">
        <v>8</v>
      </c>
      <c r="L1276" s="12">
        <f>_xlfn.MAXIFS(data[GƏLİR],data[id_customer],'4.Endirim2'!B1276)</f>
        <v>0</v>
      </c>
    </row>
    <row r="1277" spans="10:12" x14ac:dyDescent="0.25">
      <c r="J1277" s="4" t="s">
        <v>1305</v>
      </c>
      <c r="K1277" s="4" t="s">
        <v>8</v>
      </c>
      <c r="L1277" s="12">
        <f>_xlfn.MAXIFS(data[GƏLİR],data[id_customer],'4.Endirim2'!B1277)</f>
        <v>0</v>
      </c>
    </row>
    <row r="1278" spans="10:12" x14ac:dyDescent="0.25">
      <c r="J1278" s="4" t="s">
        <v>1345</v>
      </c>
      <c r="K1278" s="4" t="s">
        <v>8</v>
      </c>
      <c r="L1278" s="12">
        <f>_xlfn.MAXIFS(data[GƏLİR],data[id_customer],'4.Endirim2'!B1278)</f>
        <v>0</v>
      </c>
    </row>
    <row r="1279" spans="10:12" x14ac:dyDescent="0.25">
      <c r="J1279" s="4" t="s">
        <v>1369</v>
      </c>
      <c r="K1279" s="4" t="s">
        <v>8</v>
      </c>
      <c r="L1279" s="12">
        <f>_xlfn.MAXIFS(data[GƏLİR],data[id_customer],'4.Endirim2'!B1279)</f>
        <v>0</v>
      </c>
    </row>
    <row r="1280" spans="10:12" x14ac:dyDescent="0.25">
      <c r="J1280" s="4" t="s">
        <v>1373</v>
      </c>
      <c r="K1280" s="4" t="s">
        <v>8</v>
      </c>
      <c r="L1280" s="12">
        <f>_xlfn.MAXIFS(data[GƏLİR],data[id_customer],'4.Endirim2'!B1280)</f>
        <v>0</v>
      </c>
    </row>
    <row r="1281" spans="10:12" x14ac:dyDescent="0.25">
      <c r="J1281" s="4" t="s">
        <v>1389</v>
      </c>
      <c r="K1281" s="4" t="s">
        <v>8</v>
      </c>
      <c r="L1281" s="12">
        <f>_xlfn.MAXIFS(data[GƏLİR],data[id_customer],'4.Endirim2'!B1281)</f>
        <v>0</v>
      </c>
    </row>
    <row r="1282" spans="10:12" x14ac:dyDescent="0.25">
      <c r="J1282" s="4" t="s">
        <v>1465</v>
      </c>
      <c r="K1282" s="4" t="s">
        <v>8</v>
      </c>
      <c r="L1282" s="12">
        <f>_xlfn.MAXIFS(data[GƏLİR],data[id_customer],'4.Endirim2'!B1282)</f>
        <v>0</v>
      </c>
    </row>
    <row r="1283" spans="10:12" x14ac:dyDescent="0.25">
      <c r="J1283" s="4" t="s">
        <v>1473</v>
      </c>
      <c r="K1283" s="4" t="s">
        <v>8</v>
      </c>
      <c r="L1283" s="12">
        <f>_xlfn.MAXIFS(data[GƏLİR],data[id_customer],'4.Endirim2'!B1283)</f>
        <v>0</v>
      </c>
    </row>
    <row r="1284" spans="10:12" x14ac:dyDescent="0.25">
      <c r="J1284" s="4" t="s">
        <v>1485</v>
      </c>
      <c r="K1284" s="4" t="s">
        <v>8</v>
      </c>
      <c r="L1284" s="12">
        <f>_xlfn.MAXIFS(data[GƏLİR],data[id_customer],'4.Endirim2'!B1284)</f>
        <v>0</v>
      </c>
    </row>
    <row r="1285" spans="10:12" x14ac:dyDescent="0.25">
      <c r="J1285" s="4" t="s">
        <v>1497</v>
      </c>
      <c r="K1285" s="4" t="s">
        <v>8</v>
      </c>
      <c r="L1285" s="12">
        <f>_xlfn.MAXIFS(data[GƏLİR],data[id_customer],'4.Endirim2'!B1285)</f>
        <v>0</v>
      </c>
    </row>
    <row r="1286" spans="10:12" x14ac:dyDescent="0.25">
      <c r="J1286" s="4" t="s">
        <v>1573</v>
      </c>
      <c r="K1286" s="4" t="s">
        <v>8</v>
      </c>
      <c r="L1286" s="12">
        <f>_xlfn.MAXIFS(data[GƏLİR],data[id_customer],'4.Endirim2'!B1286)</f>
        <v>0</v>
      </c>
    </row>
    <row r="1287" spans="10:12" x14ac:dyDescent="0.25">
      <c r="J1287" s="4" t="s">
        <v>1677</v>
      </c>
      <c r="K1287" s="4" t="s">
        <v>8</v>
      </c>
      <c r="L1287" s="12">
        <f>_xlfn.MAXIFS(data[GƏLİR],data[id_customer],'4.Endirim2'!B1287)</f>
        <v>0</v>
      </c>
    </row>
    <row r="1288" spans="10:12" x14ac:dyDescent="0.25">
      <c r="J1288" s="4" t="s">
        <v>1685</v>
      </c>
      <c r="K1288" s="4" t="s">
        <v>8</v>
      </c>
      <c r="L1288" s="12">
        <f>_xlfn.MAXIFS(data[GƏLİR],data[id_customer],'4.Endirim2'!B1288)</f>
        <v>0</v>
      </c>
    </row>
    <row r="1289" spans="10:12" x14ac:dyDescent="0.25">
      <c r="J1289" s="4" t="s">
        <v>1749</v>
      </c>
      <c r="K1289" s="4" t="s">
        <v>8</v>
      </c>
      <c r="L1289" s="12">
        <f>_xlfn.MAXIFS(data[GƏLİR],data[id_customer],'4.Endirim2'!B1289)</f>
        <v>0</v>
      </c>
    </row>
    <row r="1290" spans="10:12" x14ac:dyDescent="0.25">
      <c r="J1290" s="4" t="s">
        <v>1761</v>
      </c>
      <c r="K1290" s="4" t="s">
        <v>8</v>
      </c>
      <c r="L1290" s="12">
        <f>_xlfn.MAXIFS(data[GƏLİR],data[id_customer],'4.Endirim2'!B1290)</f>
        <v>0</v>
      </c>
    </row>
    <row r="1291" spans="10:12" x14ac:dyDescent="0.25">
      <c r="J1291" s="4" t="s">
        <v>1801</v>
      </c>
      <c r="K1291" s="4" t="s">
        <v>8</v>
      </c>
      <c r="L1291" s="12">
        <f>_xlfn.MAXIFS(data[GƏLİR],data[id_customer],'4.Endirim2'!B1291)</f>
        <v>0</v>
      </c>
    </row>
    <row r="1292" spans="10:12" x14ac:dyDescent="0.25">
      <c r="J1292" s="4" t="s">
        <v>1817</v>
      </c>
      <c r="K1292" s="4" t="s">
        <v>8</v>
      </c>
      <c r="L1292" s="12">
        <f>_xlfn.MAXIFS(data[GƏLİR],data[id_customer],'4.Endirim2'!B1292)</f>
        <v>0</v>
      </c>
    </row>
    <row r="1293" spans="10:12" x14ac:dyDescent="0.25">
      <c r="J1293" s="4" t="s">
        <v>1849</v>
      </c>
      <c r="K1293" s="4" t="s">
        <v>8</v>
      </c>
      <c r="L1293" s="12">
        <f>_xlfn.MAXIFS(data[GƏLİR],data[id_customer],'4.Endirim2'!B1293)</f>
        <v>0</v>
      </c>
    </row>
    <row r="1294" spans="10:12" x14ac:dyDescent="0.25">
      <c r="J1294" s="4" t="s">
        <v>1865</v>
      </c>
      <c r="K1294" s="4" t="s">
        <v>8</v>
      </c>
      <c r="L1294" s="12">
        <f>_xlfn.MAXIFS(data[GƏLİR],data[id_customer],'4.Endirim2'!B1294)</f>
        <v>0</v>
      </c>
    </row>
    <row r="1295" spans="10:12" x14ac:dyDescent="0.25">
      <c r="J1295" s="4" t="s">
        <v>1905</v>
      </c>
      <c r="K1295" s="4" t="s">
        <v>8</v>
      </c>
      <c r="L1295" s="12">
        <f>_xlfn.MAXIFS(data[GƏLİR],data[id_customer],'4.Endirim2'!B1295)</f>
        <v>0</v>
      </c>
    </row>
    <row r="1296" spans="10:12" x14ac:dyDescent="0.25">
      <c r="J1296" s="4" t="s">
        <v>1933</v>
      </c>
      <c r="K1296" s="4" t="s">
        <v>8</v>
      </c>
      <c r="L1296" s="12">
        <f>_xlfn.MAXIFS(data[GƏLİR],data[id_customer],'4.Endirim2'!B1296)</f>
        <v>0</v>
      </c>
    </row>
    <row r="1297" spans="10:12" x14ac:dyDescent="0.25">
      <c r="J1297" s="4" t="s">
        <v>1977</v>
      </c>
      <c r="K1297" s="4" t="s">
        <v>8</v>
      </c>
      <c r="L1297" s="12">
        <f>_xlfn.MAXIFS(data[GƏLİR],data[id_customer],'4.Endirim2'!B1297)</f>
        <v>0</v>
      </c>
    </row>
    <row r="1298" spans="10:12" x14ac:dyDescent="0.25">
      <c r="J1298" s="4" t="s">
        <v>2005</v>
      </c>
      <c r="K1298" s="4" t="s">
        <v>8</v>
      </c>
      <c r="L1298" s="12">
        <f>_xlfn.MAXIFS(data[GƏLİR],data[id_customer],'4.Endirim2'!B1298)</f>
        <v>0</v>
      </c>
    </row>
    <row r="1299" spans="10:12" x14ac:dyDescent="0.25">
      <c r="J1299" s="4" t="s">
        <v>2013</v>
      </c>
      <c r="K1299" s="4" t="s">
        <v>8</v>
      </c>
      <c r="L1299" s="12">
        <f>_xlfn.MAXIFS(data[GƏLİR],data[id_customer],'4.Endirim2'!B1299)</f>
        <v>0</v>
      </c>
    </row>
    <row r="1300" spans="10:12" x14ac:dyDescent="0.25">
      <c r="J1300" s="4" t="s">
        <v>2057</v>
      </c>
      <c r="K1300" s="4" t="s">
        <v>8</v>
      </c>
      <c r="L1300" s="12">
        <f>_xlfn.MAXIFS(data[GƏLİR],data[id_customer],'4.Endirim2'!B1300)</f>
        <v>0</v>
      </c>
    </row>
    <row r="1301" spans="10:12" x14ac:dyDescent="0.25">
      <c r="J1301" s="4" t="s">
        <v>2097</v>
      </c>
      <c r="K1301" s="4" t="s">
        <v>8</v>
      </c>
      <c r="L1301" s="12">
        <f>_xlfn.MAXIFS(data[GƏLİR],data[id_customer],'4.Endirim2'!B1301)</f>
        <v>0</v>
      </c>
    </row>
    <row r="1302" spans="10:12" x14ac:dyDescent="0.25">
      <c r="J1302" s="4" t="s">
        <v>2129</v>
      </c>
      <c r="K1302" s="4" t="s">
        <v>8</v>
      </c>
      <c r="L1302" s="12">
        <f>_xlfn.MAXIFS(data[GƏLİR],data[id_customer],'4.Endirim2'!B1302)</f>
        <v>0</v>
      </c>
    </row>
    <row r="1303" spans="10:12" x14ac:dyDescent="0.25">
      <c r="J1303" s="4" t="s">
        <v>2137</v>
      </c>
      <c r="K1303" s="4" t="s">
        <v>8</v>
      </c>
      <c r="L1303" s="12">
        <f>_xlfn.MAXIFS(data[GƏLİR],data[id_customer],'4.Endirim2'!B1303)</f>
        <v>0</v>
      </c>
    </row>
    <row r="1304" spans="10:12" x14ac:dyDescent="0.25">
      <c r="J1304" s="4" t="s">
        <v>2141</v>
      </c>
      <c r="K1304" s="4" t="s">
        <v>8</v>
      </c>
      <c r="L1304" s="12">
        <f>_xlfn.MAXIFS(data[GƏLİR],data[id_customer],'4.Endirim2'!B1304)</f>
        <v>0</v>
      </c>
    </row>
    <row r="1305" spans="10:12" x14ac:dyDescent="0.25">
      <c r="J1305" s="4" t="s">
        <v>2173</v>
      </c>
      <c r="K1305" s="4" t="s">
        <v>8</v>
      </c>
      <c r="L1305" s="12">
        <f>_xlfn.MAXIFS(data[GƏLİR],data[id_customer],'4.Endirim2'!B1305)</f>
        <v>0</v>
      </c>
    </row>
    <row r="1306" spans="10:12" x14ac:dyDescent="0.25">
      <c r="J1306" s="4" t="s">
        <v>2225</v>
      </c>
      <c r="K1306" s="4" t="s">
        <v>8</v>
      </c>
      <c r="L1306" s="12">
        <f>_xlfn.MAXIFS(data[GƏLİR],data[id_customer],'4.Endirim2'!B1306)</f>
        <v>0</v>
      </c>
    </row>
    <row r="1307" spans="10:12" x14ac:dyDescent="0.25">
      <c r="J1307" s="4" t="s">
        <v>2233</v>
      </c>
      <c r="K1307" s="4" t="s">
        <v>8</v>
      </c>
      <c r="L1307" s="12">
        <f>_xlfn.MAXIFS(data[GƏLİR],data[id_customer],'4.Endirim2'!B1307)</f>
        <v>0</v>
      </c>
    </row>
    <row r="1308" spans="10:12" x14ac:dyDescent="0.25">
      <c r="J1308" s="4" t="s">
        <v>2277</v>
      </c>
      <c r="K1308" s="4" t="s">
        <v>8</v>
      </c>
      <c r="L1308" s="12">
        <f>_xlfn.MAXIFS(data[GƏLİR],data[id_customer],'4.Endirim2'!B1308)</f>
        <v>0</v>
      </c>
    </row>
    <row r="1309" spans="10:12" x14ac:dyDescent="0.25">
      <c r="J1309" s="4" t="s">
        <v>2377</v>
      </c>
      <c r="K1309" s="4" t="s">
        <v>8</v>
      </c>
      <c r="L1309" s="12">
        <f>_xlfn.MAXIFS(data[GƏLİR],data[id_customer],'4.Endirim2'!B1309)</f>
        <v>0</v>
      </c>
    </row>
    <row r="1310" spans="10:12" x14ac:dyDescent="0.25">
      <c r="J1310" s="4" t="s">
        <v>2405</v>
      </c>
      <c r="K1310" s="4" t="s">
        <v>8</v>
      </c>
      <c r="L1310" s="12">
        <f>_xlfn.MAXIFS(data[GƏLİR],data[id_customer],'4.Endirim2'!B1310)</f>
        <v>0</v>
      </c>
    </row>
    <row r="1311" spans="10:12" x14ac:dyDescent="0.25">
      <c r="J1311" s="4" t="s">
        <v>2413</v>
      </c>
      <c r="K1311" s="4" t="s">
        <v>8</v>
      </c>
      <c r="L1311" s="12">
        <f>_xlfn.MAXIFS(data[GƏLİR],data[id_customer],'4.Endirim2'!B1311)</f>
        <v>0</v>
      </c>
    </row>
    <row r="1312" spans="10:12" x14ac:dyDescent="0.25">
      <c r="J1312" s="4" t="s">
        <v>2465</v>
      </c>
      <c r="K1312" s="4" t="s">
        <v>8</v>
      </c>
      <c r="L1312" s="12">
        <f>_xlfn.MAXIFS(data[GƏLİR],data[id_customer],'4.Endirim2'!B1312)</f>
        <v>0</v>
      </c>
    </row>
    <row r="1313" spans="10:12" x14ac:dyDescent="0.25">
      <c r="J1313" s="4" t="s">
        <v>2501</v>
      </c>
      <c r="K1313" s="4" t="s">
        <v>8</v>
      </c>
      <c r="L1313" s="12">
        <f>_xlfn.MAXIFS(data[GƏLİR],data[id_customer],'4.Endirim2'!B1313)</f>
        <v>0</v>
      </c>
    </row>
    <row r="1314" spans="10:12" x14ac:dyDescent="0.25">
      <c r="J1314" s="4" t="s">
        <v>2545</v>
      </c>
      <c r="K1314" s="4" t="s">
        <v>8</v>
      </c>
      <c r="L1314" s="12">
        <f>_xlfn.MAXIFS(data[GƏLİR],data[id_customer],'4.Endirim2'!B1314)</f>
        <v>0</v>
      </c>
    </row>
    <row r="1315" spans="10:12" x14ac:dyDescent="0.25">
      <c r="J1315" s="4" t="s">
        <v>2569</v>
      </c>
      <c r="K1315" s="4" t="s">
        <v>8</v>
      </c>
      <c r="L1315" s="12">
        <f>_xlfn.MAXIFS(data[GƏLİR],data[id_customer],'4.Endirim2'!B1315)</f>
        <v>0</v>
      </c>
    </row>
    <row r="1316" spans="10:12" x14ac:dyDescent="0.25">
      <c r="J1316" s="4" t="s">
        <v>2589</v>
      </c>
      <c r="K1316" s="4" t="s">
        <v>8</v>
      </c>
      <c r="L1316" s="12">
        <f>_xlfn.MAXIFS(data[GƏLİR],data[id_customer],'4.Endirim2'!B1316)</f>
        <v>0</v>
      </c>
    </row>
    <row r="1317" spans="10:12" x14ac:dyDescent="0.25">
      <c r="J1317" s="4" t="s">
        <v>2593</v>
      </c>
      <c r="K1317" s="4" t="s">
        <v>8</v>
      </c>
      <c r="L1317" s="12">
        <f>_xlfn.MAXIFS(data[GƏLİR],data[id_customer],'4.Endirim2'!B1317)</f>
        <v>0</v>
      </c>
    </row>
    <row r="1318" spans="10:12" x14ac:dyDescent="0.25">
      <c r="J1318" s="4" t="s">
        <v>2641</v>
      </c>
      <c r="K1318" s="4" t="s">
        <v>8</v>
      </c>
      <c r="L1318" s="12">
        <f>_xlfn.MAXIFS(data[GƏLİR],data[id_customer],'4.Endirim2'!B1318)</f>
        <v>0</v>
      </c>
    </row>
    <row r="1319" spans="10:12" x14ac:dyDescent="0.25">
      <c r="J1319" s="4" t="s">
        <v>2741</v>
      </c>
      <c r="K1319" s="4" t="s">
        <v>8</v>
      </c>
      <c r="L1319" s="12">
        <f>_xlfn.MAXIFS(data[GƏLİR],data[id_customer],'4.Endirim2'!B1319)</f>
        <v>0</v>
      </c>
    </row>
    <row r="1320" spans="10:12" x14ac:dyDescent="0.25">
      <c r="J1320" s="4" t="s">
        <v>2789</v>
      </c>
      <c r="K1320" s="4" t="s">
        <v>8</v>
      </c>
      <c r="L1320" s="12">
        <f>_xlfn.MAXIFS(data[GƏLİR],data[id_customer],'4.Endirim2'!B1320)</f>
        <v>0</v>
      </c>
    </row>
    <row r="1321" spans="10:12" x14ac:dyDescent="0.25">
      <c r="J1321" s="4" t="s">
        <v>2797</v>
      </c>
      <c r="K1321" s="4" t="s">
        <v>8</v>
      </c>
      <c r="L1321" s="12">
        <f>_xlfn.MAXIFS(data[GƏLİR],data[id_customer],'4.Endirim2'!B1321)</f>
        <v>0</v>
      </c>
    </row>
    <row r="1322" spans="10:12" x14ac:dyDescent="0.25">
      <c r="J1322" s="4" t="s">
        <v>2829</v>
      </c>
      <c r="K1322" s="4" t="s">
        <v>8</v>
      </c>
      <c r="L1322" s="12">
        <f>_xlfn.MAXIFS(data[GƏLİR],data[id_customer],'4.Endirim2'!B1322)</f>
        <v>0</v>
      </c>
    </row>
    <row r="1323" spans="10:12" x14ac:dyDescent="0.25">
      <c r="J1323" s="4" t="s">
        <v>2917</v>
      </c>
      <c r="K1323" s="4" t="s">
        <v>8</v>
      </c>
      <c r="L1323" s="12">
        <f>_xlfn.MAXIFS(data[GƏLİR],data[id_customer],'4.Endirim2'!B1323)</f>
        <v>0</v>
      </c>
    </row>
    <row r="1324" spans="10:12" x14ac:dyDescent="0.25">
      <c r="J1324" s="4" t="s">
        <v>2937</v>
      </c>
      <c r="K1324" s="4" t="s">
        <v>8</v>
      </c>
      <c r="L1324" s="12">
        <f>_xlfn.MAXIFS(data[GƏLİR],data[id_customer],'4.Endirim2'!B1324)</f>
        <v>0</v>
      </c>
    </row>
    <row r="1325" spans="10:12" x14ac:dyDescent="0.25">
      <c r="J1325" s="4" t="s">
        <v>2949</v>
      </c>
      <c r="K1325" s="4" t="s">
        <v>8</v>
      </c>
      <c r="L1325" s="12">
        <f>_xlfn.MAXIFS(data[GƏLİR],data[id_customer],'4.Endirim2'!B1325)</f>
        <v>0</v>
      </c>
    </row>
    <row r="1326" spans="10:12" x14ac:dyDescent="0.25">
      <c r="J1326" s="4" t="s">
        <v>2953</v>
      </c>
      <c r="K1326" s="4" t="s">
        <v>8</v>
      </c>
      <c r="L1326" s="12">
        <f>_xlfn.MAXIFS(data[GƏLİR],data[id_customer],'4.Endirim2'!B1326)</f>
        <v>0</v>
      </c>
    </row>
    <row r="1327" spans="10:12" x14ac:dyDescent="0.25">
      <c r="J1327" s="4" t="s">
        <v>2977</v>
      </c>
      <c r="K1327" s="4" t="s">
        <v>8</v>
      </c>
      <c r="L1327" s="12">
        <f>_xlfn.MAXIFS(data[GƏLİR],data[id_customer],'4.Endirim2'!B1327)</f>
        <v>0</v>
      </c>
    </row>
    <row r="1328" spans="10:12" x14ac:dyDescent="0.25">
      <c r="J1328" s="4" t="s">
        <v>2993</v>
      </c>
      <c r="K1328" s="4" t="s">
        <v>8</v>
      </c>
      <c r="L1328" s="12">
        <f>_xlfn.MAXIFS(data[GƏLİR],data[id_customer],'4.Endirim2'!B1328)</f>
        <v>0</v>
      </c>
    </row>
    <row r="1329" spans="10:12" x14ac:dyDescent="0.25">
      <c r="J1329" s="4" t="s">
        <v>2997</v>
      </c>
      <c r="K1329" s="4" t="s">
        <v>8</v>
      </c>
      <c r="L1329" s="12">
        <f>_xlfn.MAXIFS(data[GƏLİR],data[id_customer],'4.Endirim2'!B1329)</f>
        <v>0</v>
      </c>
    </row>
    <row r="1330" spans="10:12" x14ac:dyDescent="0.25">
      <c r="J1330" s="4" t="s">
        <v>3173</v>
      </c>
      <c r="K1330" s="4" t="s">
        <v>8</v>
      </c>
      <c r="L1330" s="12">
        <f>_xlfn.MAXIFS(data[GƏLİR],data[id_customer],'4.Endirim2'!B1330)</f>
        <v>0</v>
      </c>
    </row>
    <row r="1331" spans="10:12" x14ac:dyDescent="0.25">
      <c r="J1331" s="4" t="s">
        <v>3213</v>
      </c>
      <c r="K1331" s="4" t="s">
        <v>8</v>
      </c>
      <c r="L1331" s="12">
        <f>_xlfn.MAXIFS(data[GƏLİR],data[id_customer],'4.Endirim2'!B1331)</f>
        <v>0</v>
      </c>
    </row>
    <row r="1332" spans="10:12" x14ac:dyDescent="0.25">
      <c r="J1332" s="4" t="s">
        <v>3221</v>
      </c>
      <c r="K1332" s="4" t="s">
        <v>8</v>
      </c>
      <c r="L1332" s="12">
        <f>_xlfn.MAXIFS(data[GƏLİR],data[id_customer],'4.Endirim2'!B1332)</f>
        <v>0</v>
      </c>
    </row>
    <row r="1333" spans="10:12" x14ac:dyDescent="0.25">
      <c r="J1333" s="4" t="s">
        <v>3257</v>
      </c>
      <c r="K1333" s="4" t="s">
        <v>8</v>
      </c>
      <c r="L1333" s="12">
        <f>_xlfn.MAXIFS(data[GƏLİR],data[id_customer],'4.Endirim2'!B1333)</f>
        <v>0</v>
      </c>
    </row>
    <row r="1334" spans="10:12" x14ac:dyDescent="0.25">
      <c r="J1334" s="4" t="s">
        <v>3293</v>
      </c>
      <c r="K1334" s="4" t="s">
        <v>8</v>
      </c>
      <c r="L1334" s="12">
        <f>_xlfn.MAXIFS(data[GƏLİR],data[id_customer],'4.Endirim2'!B1334)</f>
        <v>0</v>
      </c>
    </row>
    <row r="1335" spans="10:12" x14ac:dyDescent="0.25">
      <c r="J1335" s="4" t="s">
        <v>3317</v>
      </c>
      <c r="K1335" s="4" t="s">
        <v>8</v>
      </c>
      <c r="L1335" s="12">
        <f>_xlfn.MAXIFS(data[GƏLİR],data[id_customer],'4.Endirim2'!B1335)</f>
        <v>0</v>
      </c>
    </row>
    <row r="1336" spans="10:12" x14ac:dyDescent="0.25">
      <c r="J1336" s="4" t="s">
        <v>3333</v>
      </c>
      <c r="K1336" s="4" t="s">
        <v>8</v>
      </c>
      <c r="L1336" s="12">
        <f>_xlfn.MAXIFS(data[GƏLİR],data[id_customer],'4.Endirim2'!B1336)</f>
        <v>0</v>
      </c>
    </row>
    <row r="1337" spans="10:12" x14ac:dyDescent="0.25">
      <c r="J1337" s="4" t="s">
        <v>3381</v>
      </c>
      <c r="K1337" s="4" t="s">
        <v>8</v>
      </c>
      <c r="L1337" s="12">
        <f>_xlfn.MAXIFS(data[GƏLİR],data[id_customer],'4.Endirim2'!B1337)</f>
        <v>0</v>
      </c>
    </row>
    <row r="1338" spans="10:12" x14ac:dyDescent="0.25">
      <c r="J1338" s="4" t="s">
        <v>3385</v>
      </c>
      <c r="K1338" s="4" t="s">
        <v>8</v>
      </c>
      <c r="L1338" s="12">
        <f>_xlfn.MAXIFS(data[GƏLİR],data[id_customer],'4.Endirim2'!B1338)</f>
        <v>0</v>
      </c>
    </row>
    <row r="1339" spans="10:12" x14ac:dyDescent="0.25">
      <c r="J1339" s="4" t="s">
        <v>3401</v>
      </c>
      <c r="K1339" s="4" t="s">
        <v>8</v>
      </c>
      <c r="L1339" s="12">
        <f>_xlfn.MAXIFS(data[GƏLİR],data[id_customer],'4.Endirim2'!B1339)</f>
        <v>0</v>
      </c>
    </row>
    <row r="1340" spans="10:12" x14ac:dyDescent="0.25">
      <c r="J1340" s="4" t="s">
        <v>3469</v>
      </c>
      <c r="K1340" s="4" t="s">
        <v>8</v>
      </c>
      <c r="L1340" s="12">
        <f>_xlfn.MAXIFS(data[GƏLİR],data[id_customer],'4.Endirim2'!B1340)</f>
        <v>0</v>
      </c>
    </row>
    <row r="1341" spans="10:12" x14ac:dyDescent="0.25">
      <c r="J1341" s="4" t="s">
        <v>3505</v>
      </c>
      <c r="K1341" s="4" t="s">
        <v>8</v>
      </c>
      <c r="L1341" s="12">
        <f>_xlfn.MAXIFS(data[GƏLİR],data[id_customer],'4.Endirim2'!B1341)</f>
        <v>0</v>
      </c>
    </row>
    <row r="1342" spans="10:12" x14ac:dyDescent="0.25">
      <c r="J1342" s="4" t="s">
        <v>3533</v>
      </c>
      <c r="K1342" s="4" t="s">
        <v>8</v>
      </c>
      <c r="L1342" s="12">
        <f>_xlfn.MAXIFS(data[GƏLİR],data[id_customer],'4.Endirim2'!B1342)</f>
        <v>0</v>
      </c>
    </row>
    <row r="1343" spans="10:12" x14ac:dyDescent="0.25">
      <c r="J1343" s="4" t="s">
        <v>3541</v>
      </c>
      <c r="K1343" s="4" t="s">
        <v>8</v>
      </c>
      <c r="L1343" s="12">
        <f>_xlfn.MAXIFS(data[GƏLİR],data[id_customer],'4.Endirim2'!B1343)</f>
        <v>0</v>
      </c>
    </row>
    <row r="1344" spans="10:12" x14ac:dyDescent="0.25">
      <c r="J1344" s="4" t="s">
        <v>3557</v>
      </c>
      <c r="K1344" s="4" t="s">
        <v>8</v>
      </c>
      <c r="L1344" s="12">
        <f>_xlfn.MAXIFS(data[GƏLİR],data[id_customer],'4.Endirim2'!B1344)</f>
        <v>0</v>
      </c>
    </row>
    <row r="1345" spans="10:12" x14ac:dyDescent="0.25">
      <c r="J1345" s="4" t="s">
        <v>3585</v>
      </c>
      <c r="K1345" s="4" t="s">
        <v>8</v>
      </c>
      <c r="L1345" s="12">
        <f>_xlfn.MAXIFS(data[GƏLİR],data[id_customer],'4.Endirim2'!B1345)</f>
        <v>0</v>
      </c>
    </row>
    <row r="1346" spans="10:12" x14ac:dyDescent="0.25">
      <c r="J1346" s="4" t="s">
        <v>3597</v>
      </c>
      <c r="K1346" s="4" t="s">
        <v>8</v>
      </c>
      <c r="L1346" s="12">
        <f>_xlfn.MAXIFS(data[GƏLİR],data[id_customer],'4.Endirim2'!B1346)</f>
        <v>0</v>
      </c>
    </row>
    <row r="1347" spans="10:12" x14ac:dyDescent="0.25">
      <c r="J1347" s="4" t="s">
        <v>3681</v>
      </c>
      <c r="K1347" s="4" t="s">
        <v>8</v>
      </c>
      <c r="L1347" s="12">
        <f>_xlfn.MAXIFS(data[GƏLİR],data[id_customer],'4.Endirim2'!B1347)</f>
        <v>0</v>
      </c>
    </row>
    <row r="1348" spans="10:12" x14ac:dyDescent="0.25">
      <c r="J1348" s="4" t="s">
        <v>3693</v>
      </c>
      <c r="K1348" s="4" t="s">
        <v>8</v>
      </c>
      <c r="L1348" s="12">
        <f>_xlfn.MAXIFS(data[GƏLİR],data[id_customer],'4.Endirim2'!B1348)</f>
        <v>0</v>
      </c>
    </row>
    <row r="1349" spans="10:12" x14ac:dyDescent="0.25">
      <c r="J1349" s="4" t="s">
        <v>3765</v>
      </c>
      <c r="K1349" s="4" t="s">
        <v>8</v>
      </c>
      <c r="L1349" s="12">
        <f>_xlfn.MAXIFS(data[GƏLİR],data[id_customer],'4.Endirim2'!B1349)</f>
        <v>0</v>
      </c>
    </row>
    <row r="1350" spans="10:12" x14ac:dyDescent="0.25">
      <c r="J1350" s="4" t="s">
        <v>3769</v>
      </c>
      <c r="K1350" s="4" t="s">
        <v>8</v>
      </c>
      <c r="L1350" s="12">
        <f>_xlfn.MAXIFS(data[GƏLİR],data[id_customer],'4.Endirim2'!B1350)</f>
        <v>0</v>
      </c>
    </row>
    <row r="1351" spans="10:12" x14ac:dyDescent="0.25">
      <c r="J1351" s="4" t="s">
        <v>3785</v>
      </c>
      <c r="K1351" s="4" t="s">
        <v>8</v>
      </c>
      <c r="L1351" s="12">
        <f>_xlfn.MAXIFS(data[GƏLİR],data[id_customer],'4.Endirim2'!B1351)</f>
        <v>0</v>
      </c>
    </row>
    <row r="1352" spans="10:12" x14ac:dyDescent="0.25">
      <c r="J1352" s="4" t="s">
        <v>3801</v>
      </c>
      <c r="K1352" s="4" t="s">
        <v>8</v>
      </c>
      <c r="L1352" s="12">
        <f>_xlfn.MAXIFS(data[GƏLİR],data[id_customer],'4.Endirim2'!B1352)</f>
        <v>0</v>
      </c>
    </row>
    <row r="1353" spans="10:12" x14ac:dyDescent="0.25">
      <c r="J1353" s="4" t="s">
        <v>3809</v>
      </c>
      <c r="K1353" s="4" t="s">
        <v>8</v>
      </c>
      <c r="L1353" s="12">
        <f>_xlfn.MAXIFS(data[GƏLİR],data[id_customer],'4.Endirim2'!B1353)</f>
        <v>0</v>
      </c>
    </row>
    <row r="1354" spans="10:12" x14ac:dyDescent="0.25">
      <c r="J1354" s="4" t="s">
        <v>3833</v>
      </c>
      <c r="K1354" s="4" t="s">
        <v>8</v>
      </c>
      <c r="L1354" s="12">
        <f>_xlfn.MAXIFS(data[GƏLİR],data[id_customer],'4.Endirim2'!B1354)</f>
        <v>0</v>
      </c>
    </row>
    <row r="1355" spans="10:12" x14ac:dyDescent="0.25">
      <c r="J1355" s="4" t="s">
        <v>3837</v>
      </c>
      <c r="K1355" s="4" t="s">
        <v>8</v>
      </c>
      <c r="L1355" s="12">
        <f>_xlfn.MAXIFS(data[GƏLİR],data[id_customer],'4.Endirim2'!B1355)</f>
        <v>0</v>
      </c>
    </row>
    <row r="1356" spans="10:12" x14ac:dyDescent="0.25">
      <c r="J1356" s="4" t="s">
        <v>3861</v>
      </c>
      <c r="K1356" s="4" t="s">
        <v>8</v>
      </c>
      <c r="L1356" s="12">
        <f>_xlfn.MAXIFS(data[GƏLİR],data[id_customer],'4.Endirim2'!B1356)</f>
        <v>0</v>
      </c>
    </row>
    <row r="1357" spans="10:12" x14ac:dyDescent="0.25">
      <c r="J1357" s="4" t="s">
        <v>3933</v>
      </c>
      <c r="K1357" s="4" t="s">
        <v>8</v>
      </c>
      <c r="L1357" s="12">
        <f>_xlfn.MAXIFS(data[GƏLİR],data[id_customer],'4.Endirim2'!B1357)</f>
        <v>0</v>
      </c>
    </row>
    <row r="1358" spans="10:12" x14ac:dyDescent="0.25">
      <c r="J1358" s="4" t="s">
        <v>3937</v>
      </c>
      <c r="K1358" s="4" t="s">
        <v>8</v>
      </c>
      <c r="L1358" s="12">
        <f>_xlfn.MAXIFS(data[GƏLİR],data[id_customer],'4.Endirim2'!B1358)</f>
        <v>0</v>
      </c>
    </row>
    <row r="1359" spans="10:12" x14ac:dyDescent="0.25">
      <c r="J1359" s="4" t="s">
        <v>48</v>
      </c>
      <c r="K1359" s="4" t="s">
        <v>34</v>
      </c>
      <c r="L1359" s="12">
        <f>_xlfn.MAXIFS(data[GƏLİR],data[id_customer],'4.Endirim2'!B1359)</f>
        <v>0</v>
      </c>
    </row>
    <row r="1360" spans="10:12" x14ac:dyDescent="0.25">
      <c r="J1360" s="4" t="s">
        <v>56</v>
      </c>
      <c r="K1360" s="4" t="s">
        <v>34</v>
      </c>
      <c r="L1360" s="12">
        <f>_xlfn.MAXIFS(data[GƏLİR],data[id_customer],'4.Endirim2'!B1360)</f>
        <v>0</v>
      </c>
    </row>
    <row r="1361" spans="10:12" x14ac:dyDescent="0.25">
      <c r="J1361" s="4" t="s">
        <v>60</v>
      </c>
      <c r="K1361" s="4" t="s">
        <v>34</v>
      </c>
      <c r="L1361" s="12">
        <f>_xlfn.MAXIFS(data[GƏLİR],data[id_customer],'4.Endirim2'!B1361)</f>
        <v>0</v>
      </c>
    </row>
    <row r="1362" spans="10:12" x14ac:dyDescent="0.25">
      <c r="J1362" s="4" t="s">
        <v>73</v>
      </c>
      <c r="K1362" s="4" t="s">
        <v>34</v>
      </c>
      <c r="L1362" s="12">
        <f>_xlfn.MAXIFS(data[GƏLİR],data[id_customer],'4.Endirim2'!B1362)</f>
        <v>0</v>
      </c>
    </row>
    <row r="1363" spans="10:12" x14ac:dyDescent="0.25">
      <c r="J1363" s="4" t="s">
        <v>97</v>
      </c>
      <c r="K1363" s="4" t="s">
        <v>34</v>
      </c>
      <c r="L1363" s="12">
        <f>_xlfn.MAXIFS(data[GƏLİR],data[id_customer],'4.Endirim2'!B1363)</f>
        <v>0</v>
      </c>
    </row>
    <row r="1364" spans="10:12" x14ac:dyDescent="0.25">
      <c r="J1364" s="4" t="s">
        <v>117</v>
      </c>
      <c r="K1364" s="4" t="s">
        <v>34</v>
      </c>
      <c r="L1364" s="12">
        <f>_xlfn.MAXIFS(data[GƏLİR],data[id_customer],'4.Endirim2'!B1364)</f>
        <v>0</v>
      </c>
    </row>
    <row r="1365" spans="10:12" x14ac:dyDescent="0.25">
      <c r="J1365" s="4" t="s">
        <v>121</v>
      </c>
      <c r="K1365" s="4" t="s">
        <v>34</v>
      </c>
      <c r="L1365" s="12">
        <f>_xlfn.MAXIFS(data[GƏLİR],data[id_customer],'4.Endirim2'!B1365)</f>
        <v>0</v>
      </c>
    </row>
    <row r="1366" spans="10:12" x14ac:dyDescent="0.25">
      <c r="J1366" s="4" t="s">
        <v>149</v>
      </c>
      <c r="K1366" s="4" t="s">
        <v>34</v>
      </c>
      <c r="L1366" s="12">
        <f>_xlfn.MAXIFS(data[GƏLİR],data[id_customer],'4.Endirim2'!B1366)</f>
        <v>0</v>
      </c>
    </row>
    <row r="1367" spans="10:12" x14ac:dyDescent="0.25">
      <c r="J1367" s="4" t="s">
        <v>229</v>
      </c>
      <c r="K1367" s="4" t="s">
        <v>34</v>
      </c>
      <c r="L1367" s="12">
        <f>_xlfn.MAXIFS(data[GƏLİR],data[id_customer],'4.Endirim2'!B1367)</f>
        <v>0</v>
      </c>
    </row>
    <row r="1368" spans="10:12" x14ac:dyDescent="0.25">
      <c r="J1368" s="4" t="s">
        <v>281</v>
      </c>
      <c r="K1368" s="4" t="s">
        <v>34</v>
      </c>
      <c r="L1368" s="12">
        <f>_xlfn.MAXIFS(data[GƏLİR],data[id_customer],'4.Endirim2'!B1368)</f>
        <v>0</v>
      </c>
    </row>
    <row r="1369" spans="10:12" x14ac:dyDescent="0.25">
      <c r="J1369" s="4" t="s">
        <v>325</v>
      </c>
      <c r="K1369" s="4" t="s">
        <v>34</v>
      </c>
      <c r="L1369" s="12">
        <f>_xlfn.MAXIFS(data[GƏLİR],data[id_customer],'4.Endirim2'!B1369)</f>
        <v>0</v>
      </c>
    </row>
    <row r="1370" spans="10:12" x14ac:dyDescent="0.25">
      <c r="J1370" s="4" t="s">
        <v>329</v>
      </c>
      <c r="K1370" s="4" t="s">
        <v>34</v>
      </c>
      <c r="L1370" s="12">
        <f>_xlfn.MAXIFS(data[GƏLİR],data[id_customer],'4.Endirim2'!B1370)</f>
        <v>0</v>
      </c>
    </row>
    <row r="1371" spans="10:12" x14ac:dyDescent="0.25">
      <c r="J1371" s="4" t="s">
        <v>401</v>
      </c>
      <c r="K1371" s="4" t="s">
        <v>34</v>
      </c>
      <c r="L1371" s="12">
        <f>_xlfn.MAXIFS(data[GƏLİR],data[id_customer],'4.Endirim2'!B1371)</f>
        <v>0</v>
      </c>
    </row>
    <row r="1372" spans="10:12" x14ac:dyDescent="0.25">
      <c r="J1372" s="4" t="s">
        <v>429</v>
      </c>
      <c r="K1372" s="4" t="s">
        <v>34</v>
      </c>
      <c r="L1372" s="12">
        <f>_xlfn.MAXIFS(data[GƏLİR],data[id_customer],'4.Endirim2'!B1372)</f>
        <v>0</v>
      </c>
    </row>
    <row r="1373" spans="10:12" x14ac:dyDescent="0.25">
      <c r="J1373" s="4" t="s">
        <v>497</v>
      </c>
      <c r="K1373" s="4" t="s">
        <v>34</v>
      </c>
      <c r="L1373" s="12">
        <f>_xlfn.MAXIFS(data[GƏLİR],data[id_customer],'4.Endirim2'!B1373)</f>
        <v>0</v>
      </c>
    </row>
    <row r="1374" spans="10:12" x14ac:dyDescent="0.25">
      <c r="J1374" s="4" t="s">
        <v>529</v>
      </c>
      <c r="K1374" s="4" t="s">
        <v>34</v>
      </c>
      <c r="L1374" s="12">
        <f>_xlfn.MAXIFS(data[GƏLİR],data[id_customer],'4.Endirim2'!B1374)</f>
        <v>0</v>
      </c>
    </row>
    <row r="1375" spans="10:12" x14ac:dyDescent="0.25">
      <c r="J1375" s="4" t="s">
        <v>569</v>
      </c>
      <c r="K1375" s="4" t="s">
        <v>34</v>
      </c>
      <c r="L1375" s="12">
        <f>_xlfn.MAXIFS(data[GƏLİR],data[id_customer],'4.Endirim2'!B1375)</f>
        <v>0</v>
      </c>
    </row>
    <row r="1376" spans="10:12" x14ac:dyDescent="0.25">
      <c r="J1376" s="4" t="s">
        <v>605</v>
      </c>
      <c r="K1376" s="4" t="s">
        <v>34</v>
      </c>
      <c r="L1376" s="12">
        <f>_xlfn.MAXIFS(data[GƏLİR],data[id_customer],'4.Endirim2'!B1376)</f>
        <v>0</v>
      </c>
    </row>
    <row r="1377" spans="10:12" x14ac:dyDescent="0.25">
      <c r="J1377" s="4" t="s">
        <v>613</v>
      </c>
      <c r="K1377" s="4" t="s">
        <v>34</v>
      </c>
      <c r="L1377" s="12">
        <f>_xlfn.MAXIFS(data[GƏLİR],data[id_customer],'4.Endirim2'!B1377)</f>
        <v>0</v>
      </c>
    </row>
    <row r="1378" spans="10:12" x14ac:dyDescent="0.25">
      <c r="J1378" s="4" t="s">
        <v>625</v>
      </c>
      <c r="K1378" s="4" t="s">
        <v>34</v>
      </c>
      <c r="L1378" s="12">
        <f>_xlfn.MAXIFS(data[GƏLİR],data[id_customer],'4.Endirim2'!B1378)</f>
        <v>0</v>
      </c>
    </row>
    <row r="1379" spans="10:12" x14ac:dyDescent="0.25">
      <c r="J1379" s="4" t="s">
        <v>657</v>
      </c>
      <c r="K1379" s="4" t="s">
        <v>34</v>
      </c>
      <c r="L1379" s="12">
        <f>_xlfn.MAXIFS(data[GƏLİR],data[id_customer],'4.Endirim2'!B1379)</f>
        <v>0</v>
      </c>
    </row>
    <row r="1380" spans="10:12" x14ac:dyDescent="0.25">
      <c r="J1380" s="4" t="s">
        <v>661</v>
      </c>
      <c r="K1380" s="4" t="s">
        <v>34</v>
      </c>
      <c r="L1380" s="12">
        <f>_xlfn.MAXIFS(data[GƏLİR],data[id_customer],'4.Endirim2'!B1380)</f>
        <v>0</v>
      </c>
    </row>
    <row r="1381" spans="10:12" x14ac:dyDescent="0.25">
      <c r="J1381" s="4" t="s">
        <v>665</v>
      </c>
      <c r="K1381" s="4" t="s">
        <v>34</v>
      </c>
      <c r="L1381" s="12">
        <f>_xlfn.MAXIFS(data[GƏLİR],data[id_customer],'4.Endirim2'!B1381)</f>
        <v>0</v>
      </c>
    </row>
    <row r="1382" spans="10:12" x14ac:dyDescent="0.25">
      <c r="J1382" s="4" t="s">
        <v>749</v>
      </c>
      <c r="K1382" s="4" t="s">
        <v>34</v>
      </c>
      <c r="L1382" s="12">
        <f>_xlfn.MAXIFS(data[GƏLİR],data[id_customer],'4.Endirim2'!B1382)</f>
        <v>0</v>
      </c>
    </row>
    <row r="1383" spans="10:12" x14ac:dyDescent="0.25">
      <c r="J1383" s="4" t="s">
        <v>769</v>
      </c>
      <c r="K1383" s="4" t="s">
        <v>34</v>
      </c>
      <c r="L1383" s="12">
        <f>_xlfn.MAXIFS(data[GƏLİR],data[id_customer],'4.Endirim2'!B1383)</f>
        <v>0</v>
      </c>
    </row>
    <row r="1384" spans="10:12" x14ac:dyDescent="0.25">
      <c r="J1384" s="4" t="s">
        <v>805</v>
      </c>
      <c r="K1384" s="4" t="s">
        <v>34</v>
      </c>
      <c r="L1384" s="12">
        <f>_xlfn.MAXIFS(data[GƏLİR],data[id_customer],'4.Endirim2'!B1384)</f>
        <v>0</v>
      </c>
    </row>
    <row r="1385" spans="10:12" x14ac:dyDescent="0.25">
      <c r="J1385" s="4" t="s">
        <v>893</v>
      </c>
      <c r="K1385" s="4" t="s">
        <v>34</v>
      </c>
      <c r="L1385" s="12">
        <f>_xlfn.MAXIFS(data[GƏLİR],data[id_customer],'4.Endirim2'!B1385)</f>
        <v>0</v>
      </c>
    </row>
    <row r="1386" spans="10:12" x14ac:dyDescent="0.25">
      <c r="J1386" s="4" t="s">
        <v>897</v>
      </c>
      <c r="K1386" s="4" t="s">
        <v>34</v>
      </c>
      <c r="L1386" s="12">
        <f>_xlfn.MAXIFS(data[GƏLİR],data[id_customer],'4.Endirim2'!B1386)</f>
        <v>0</v>
      </c>
    </row>
    <row r="1387" spans="10:12" x14ac:dyDescent="0.25">
      <c r="J1387" s="4" t="s">
        <v>917</v>
      </c>
      <c r="K1387" s="4" t="s">
        <v>34</v>
      </c>
      <c r="L1387" s="12">
        <f>_xlfn.MAXIFS(data[GƏLİR],data[id_customer],'4.Endirim2'!B1387)</f>
        <v>0</v>
      </c>
    </row>
    <row r="1388" spans="10:12" x14ac:dyDescent="0.25">
      <c r="J1388" s="4" t="s">
        <v>921</v>
      </c>
      <c r="K1388" s="4" t="s">
        <v>34</v>
      </c>
      <c r="L1388" s="12">
        <f>_xlfn.MAXIFS(data[GƏLİR],data[id_customer],'4.Endirim2'!B1388)</f>
        <v>0</v>
      </c>
    </row>
    <row r="1389" spans="10:12" x14ac:dyDescent="0.25">
      <c r="J1389" s="4" t="s">
        <v>1017</v>
      </c>
      <c r="K1389" s="4" t="s">
        <v>34</v>
      </c>
      <c r="L1389" s="12">
        <f>_xlfn.MAXIFS(data[GƏLİR],data[id_customer],'4.Endirim2'!B1389)</f>
        <v>0</v>
      </c>
    </row>
    <row r="1390" spans="10:12" x14ac:dyDescent="0.25">
      <c r="J1390" s="4" t="s">
        <v>1061</v>
      </c>
      <c r="K1390" s="4" t="s">
        <v>34</v>
      </c>
      <c r="L1390" s="12">
        <f>_xlfn.MAXIFS(data[GƏLİR],data[id_customer],'4.Endirim2'!B1390)</f>
        <v>0</v>
      </c>
    </row>
    <row r="1391" spans="10:12" x14ac:dyDescent="0.25">
      <c r="J1391" s="4" t="s">
        <v>1077</v>
      </c>
      <c r="K1391" s="4" t="s">
        <v>34</v>
      </c>
      <c r="L1391" s="12">
        <f>_xlfn.MAXIFS(data[GƏLİR],data[id_customer],'4.Endirim2'!B1391)</f>
        <v>0</v>
      </c>
    </row>
    <row r="1392" spans="10:12" x14ac:dyDescent="0.25">
      <c r="J1392" s="4" t="s">
        <v>1085</v>
      </c>
      <c r="K1392" s="4" t="s">
        <v>34</v>
      </c>
      <c r="L1392" s="12">
        <f>_xlfn.MAXIFS(data[GƏLİR],data[id_customer],'4.Endirim2'!B1392)</f>
        <v>0</v>
      </c>
    </row>
    <row r="1393" spans="10:12" x14ac:dyDescent="0.25">
      <c r="J1393" s="4" t="s">
        <v>1157</v>
      </c>
      <c r="K1393" s="4" t="s">
        <v>34</v>
      </c>
      <c r="L1393" s="12">
        <f>_xlfn.MAXIFS(data[GƏLİR],data[id_customer],'4.Endirim2'!B1393)</f>
        <v>0</v>
      </c>
    </row>
    <row r="1394" spans="10:12" x14ac:dyDescent="0.25">
      <c r="J1394" s="4" t="s">
        <v>1177</v>
      </c>
      <c r="K1394" s="4" t="s">
        <v>34</v>
      </c>
      <c r="L1394" s="12">
        <f>_xlfn.MAXIFS(data[GƏLİR],data[id_customer],'4.Endirim2'!B1394)</f>
        <v>0</v>
      </c>
    </row>
    <row r="1395" spans="10:12" x14ac:dyDescent="0.25">
      <c r="J1395" s="4" t="s">
        <v>1181</v>
      </c>
      <c r="K1395" s="4" t="s">
        <v>34</v>
      </c>
      <c r="L1395" s="12">
        <f>_xlfn.MAXIFS(data[GƏLİR],data[id_customer],'4.Endirim2'!B1395)</f>
        <v>0</v>
      </c>
    </row>
    <row r="1396" spans="10:12" x14ac:dyDescent="0.25">
      <c r="J1396" s="4" t="s">
        <v>1205</v>
      </c>
      <c r="K1396" s="4" t="s">
        <v>34</v>
      </c>
      <c r="L1396" s="12">
        <f>_xlfn.MAXIFS(data[GƏLİR],data[id_customer],'4.Endirim2'!B1396)</f>
        <v>0</v>
      </c>
    </row>
    <row r="1397" spans="10:12" x14ac:dyDescent="0.25">
      <c r="J1397" s="4" t="s">
        <v>1269</v>
      </c>
      <c r="K1397" s="4" t="s">
        <v>34</v>
      </c>
      <c r="L1397" s="12">
        <f>_xlfn.MAXIFS(data[GƏLİR],data[id_customer],'4.Endirim2'!B1397)</f>
        <v>0</v>
      </c>
    </row>
    <row r="1398" spans="10:12" x14ac:dyDescent="0.25">
      <c r="J1398" s="4" t="s">
        <v>1333</v>
      </c>
      <c r="K1398" s="4" t="s">
        <v>34</v>
      </c>
      <c r="L1398" s="12">
        <f>_xlfn.MAXIFS(data[GƏLİR],data[id_customer],'4.Endirim2'!B1398)</f>
        <v>0</v>
      </c>
    </row>
    <row r="1399" spans="10:12" x14ac:dyDescent="0.25">
      <c r="J1399" s="4" t="s">
        <v>1393</v>
      </c>
      <c r="K1399" s="4" t="s">
        <v>34</v>
      </c>
      <c r="L1399" s="12">
        <f>_xlfn.MAXIFS(data[GƏLİR],data[id_customer],'4.Endirim2'!B1399)</f>
        <v>0</v>
      </c>
    </row>
    <row r="1400" spans="10:12" x14ac:dyDescent="0.25">
      <c r="J1400" s="4" t="s">
        <v>1401</v>
      </c>
      <c r="K1400" s="4" t="s">
        <v>34</v>
      </c>
      <c r="L1400" s="12">
        <f>_xlfn.MAXIFS(data[GƏLİR],data[id_customer],'4.Endirim2'!B1400)</f>
        <v>0</v>
      </c>
    </row>
    <row r="1401" spans="10:12" x14ac:dyDescent="0.25">
      <c r="J1401" s="4" t="s">
        <v>1405</v>
      </c>
      <c r="K1401" s="4" t="s">
        <v>34</v>
      </c>
      <c r="L1401" s="12">
        <f>_xlfn.MAXIFS(data[GƏLİR],data[id_customer],'4.Endirim2'!B1401)</f>
        <v>0</v>
      </c>
    </row>
    <row r="1402" spans="10:12" x14ac:dyDescent="0.25">
      <c r="J1402" s="4" t="s">
        <v>1433</v>
      </c>
      <c r="K1402" s="4" t="s">
        <v>34</v>
      </c>
      <c r="L1402" s="12">
        <f>_xlfn.MAXIFS(data[GƏLİR],data[id_customer],'4.Endirim2'!B1402)</f>
        <v>0</v>
      </c>
    </row>
    <row r="1403" spans="10:12" x14ac:dyDescent="0.25">
      <c r="J1403" s="4" t="s">
        <v>1457</v>
      </c>
      <c r="K1403" s="4" t="s">
        <v>34</v>
      </c>
      <c r="L1403" s="12">
        <f>_xlfn.MAXIFS(data[GƏLİR],data[id_customer],'4.Endirim2'!B1403)</f>
        <v>0</v>
      </c>
    </row>
    <row r="1404" spans="10:12" x14ac:dyDescent="0.25">
      <c r="J1404" s="4" t="s">
        <v>1461</v>
      </c>
      <c r="K1404" s="4" t="s">
        <v>34</v>
      </c>
      <c r="L1404" s="12">
        <f>_xlfn.MAXIFS(data[GƏLİR],data[id_customer],'4.Endirim2'!B1404)</f>
        <v>0</v>
      </c>
    </row>
    <row r="1405" spans="10:12" x14ac:dyDescent="0.25">
      <c r="J1405" s="4" t="s">
        <v>1501</v>
      </c>
      <c r="K1405" s="4" t="s">
        <v>34</v>
      </c>
      <c r="L1405" s="12">
        <f>_xlfn.MAXIFS(data[GƏLİR],data[id_customer],'4.Endirim2'!B1405)</f>
        <v>0</v>
      </c>
    </row>
    <row r="1406" spans="10:12" x14ac:dyDescent="0.25">
      <c r="J1406" s="4" t="s">
        <v>1561</v>
      </c>
      <c r="K1406" s="4" t="s">
        <v>34</v>
      </c>
      <c r="L1406" s="12">
        <f>_xlfn.MAXIFS(data[GƏLİR],data[id_customer],'4.Endirim2'!B1406)</f>
        <v>0</v>
      </c>
    </row>
    <row r="1407" spans="10:12" x14ac:dyDescent="0.25">
      <c r="J1407" s="4" t="s">
        <v>1609</v>
      </c>
      <c r="K1407" s="4" t="s">
        <v>34</v>
      </c>
      <c r="L1407" s="12">
        <f>_xlfn.MAXIFS(data[GƏLİR],data[id_customer],'4.Endirim2'!B1407)</f>
        <v>0</v>
      </c>
    </row>
    <row r="1408" spans="10:12" x14ac:dyDescent="0.25">
      <c r="J1408" s="4" t="s">
        <v>1645</v>
      </c>
      <c r="K1408" s="4" t="s">
        <v>34</v>
      </c>
      <c r="L1408" s="12">
        <f>_xlfn.MAXIFS(data[GƏLİR],data[id_customer],'4.Endirim2'!B1408)</f>
        <v>0</v>
      </c>
    </row>
    <row r="1409" spans="10:12" x14ac:dyDescent="0.25">
      <c r="J1409" s="4" t="s">
        <v>1665</v>
      </c>
      <c r="K1409" s="4" t="s">
        <v>34</v>
      </c>
      <c r="L1409" s="12">
        <f>_xlfn.MAXIFS(data[GƏLİR],data[id_customer],'4.Endirim2'!B1409)</f>
        <v>0</v>
      </c>
    </row>
    <row r="1410" spans="10:12" x14ac:dyDescent="0.25">
      <c r="J1410" s="4" t="s">
        <v>1677</v>
      </c>
      <c r="K1410" s="4" t="s">
        <v>34</v>
      </c>
      <c r="L1410" s="12">
        <f>_xlfn.MAXIFS(data[GƏLİR],data[id_customer],'4.Endirim2'!B1410)</f>
        <v>0</v>
      </c>
    </row>
    <row r="1411" spans="10:12" x14ac:dyDescent="0.25">
      <c r="J1411" s="4" t="s">
        <v>1681</v>
      </c>
      <c r="K1411" s="4" t="s">
        <v>34</v>
      </c>
      <c r="L1411" s="12">
        <f>_xlfn.MAXIFS(data[GƏLİR],data[id_customer],'4.Endirim2'!B1411)</f>
        <v>0</v>
      </c>
    </row>
    <row r="1412" spans="10:12" x14ac:dyDescent="0.25">
      <c r="J1412" s="4" t="s">
        <v>1693</v>
      </c>
      <c r="K1412" s="4" t="s">
        <v>34</v>
      </c>
      <c r="L1412" s="12">
        <f>_xlfn.MAXIFS(data[GƏLİR],data[id_customer],'4.Endirim2'!B1412)</f>
        <v>0</v>
      </c>
    </row>
    <row r="1413" spans="10:12" x14ac:dyDescent="0.25">
      <c r="J1413" s="4" t="s">
        <v>1721</v>
      </c>
      <c r="K1413" s="4" t="s">
        <v>34</v>
      </c>
      <c r="L1413" s="12">
        <f>_xlfn.MAXIFS(data[GƏLİR],data[id_customer],'4.Endirim2'!B1413)</f>
        <v>0</v>
      </c>
    </row>
    <row r="1414" spans="10:12" x14ac:dyDescent="0.25">
      <c r="J1414" s="4" t="s">
        <v>1733</v>
      </c>
      <c r="K1414" s="4" t="s">
        <v>34</v>
      </c>
      <c r="L1414" s="12">
        <f>_xlfn.MAXIFS(data[GƏLİR],data[id_customer],'4.Endirim2'!B1414)</f>
        <v>0</v>
      </c>
    </row>
    <row r="1415" spans="10:12" x14ac:dyDescent="0.25">
      <c r="J1415" s="4" t="s">
        <v>1769</v>
      </c>
      <c r="K1415" s="4" t="s">
        <v>34</v>
      </c>
      <c r="L1415" s="12">
        <f>_xlfn.MAXIFS(data[GƏLİR],data[id_customer],'4.Endirim2'!B1415)</f>
        <v>0</v>
      </c>
    </row>
    <row r="1416" spans="10:12" x14ac:dyDescent="0.25">
      <c r="J1416" s="4" t="s">
        <v>1825</v>
      </c>
      <c r="K1416" s="4" t="s">
        <v>34</v>
      </c>
      <c r="L1416" s="12">
        <f>_xlfn.MAXIFS(data[GƏLİR],data[id_customer],'4.Endirim2'!B1416)</f>
        <v>0</v>
      </c>
    </row>
    <row r="1417" spans="10:12" x14ac:dyDescent="0.25">
      <c r="J1417" s="4" t="s">
        <v>1897</v>
      </c>
      <c r="K1417" s="4" t="s">
        <v>34</v>
      </c>
      <c r="L1417" s="12">
        <f>_xlfn.MAXIFS(data[GƏLİR],data[id_customer],'4.Endirim2'!B1417)</f>
        <v>0</v>
      </c>
    </row>
    <row r="1418" spans="10:12" x14ac:dyDescent="0.25">
      <c r="J1418" s="4" t="s">
        <v>1949</v>
      </c>
      <c r="K1418" s="4" t="s">
        <v>34</v>
      </c>
      <c r="L1418" s="12">
        <f>_xlfn.MAXIFS(data[GƏLİR],data[id_customer],'4.Endirim2'!B1418)</f>
        <v>0</v>
      </c>
    </row>
    <row r="1419" spans="10:12" x14ac:dyDescent="0.25">
      <c r="J1419" s="4" t="s">
        <v>1953</v>
      </c>
      <c r="K1419" s="4" t="s">
        <v>34</v>
      </c>
      <c r="L1419" s="12">
        <f>_xlfn.MAXIFS(data[GƏLİR],data[id_customer],'4.Endirim2'!B1419)</f>
        <v>0</v>
      </c>
    </row>
    <row r="1420" spans="10:12" x14ac:dyDescent="0.25">
      <c r="J1420" s="4" t="s">
        <v>1985</v>
      </c>
      <c r="K1420" s="4" t="s">
        <v>34</v>
      </c>
      <c r="L1420" s="12">
        <f>_xlfn.MAXIFS(data[GƏLİR],data[id_customer],'4.Endirim2'!B1420)</f>
        <v>0</v>
      </c>
    </row>
    <row r="1421" spans="10:12" x14ac:dyDescent="0.25">
      <c r="J1421" s="4" t="s">
        <v>1989</v>
      </c>
      <c r="K1421" s="4" t="s">
        <v>34</v>
      </c>
      <c r="L1421" s="12">
        <f>_xlfn.MAXIFS(data[GƏLİR],data[id_customer],'4.Endirim2'!B1421)</f>
        <v>0</v>
      </c>
    </row>
    <row r="1422" spans="10:12" x14ac:dyDescent="0.25">
      <c r="J1422" s="4" t="s">
        <v>2017</v>
      </c>
      <c r="K1422" s="4" t="s">
        <v>34</v>
      </c>
      <c r="L1422" s="12">
        <f>_xlfn.MAXIFS(data[GƏLİR],data[id_customer],'4.Endirim2'!B1422)</f>
        <v>0</v>
      </c>
    </row>
    <row r="1423" spans="10:12" x14ac:dyDescent="0.25">
      <c r="J1423" s="4" t="s">
        <v>2073</v>
      </c>
      <c r="K1423" s="4" t="s">
        <v>34</v>
      </c>
      <c r="L1423" s="12">
        <f>_xlfn.MAXIFS(data[GƏLİR],data[id_customer],'4.Endirim2'!B1423)</f>
        <v>0</v>
      </c>
    </row>
    <row r="1424" spans="10:12" x14ac:dyDescent="0.25">
      <c r="J1424" s="4" t="s">
        <v>2085</v>
      </c>
      <c r="K1424" s="4" t="s">
        <v>34</v>
      </c>
      <c r="L1424" s="12">
        <f>_xlfn.MAXIFS(data[GƏLİR],data[id_customer],'4.Endirim2'!B1424)</f>
        <v>0</v>
      </c>
    </row>
    <row r="1425" spans="10:12" x14ac:dyDescent="0.25">
      <c r="J1425" s="4" t="s">
        <v>2157</v>
      </c>
      <c r="K1425" s="4" t="s">
        <v>34</v>
      </c>
      <c r="L1425" s="12">
        <f>_xlfn.MAXIFS(data[GƏLİR],data[id_customer],'4.Endirim2'!B1425)</f>
        <v>0</v>
      </c>
    </row>
    <row r="1426" spans="10:12" x14ac:dyDescent="0.25">
      <c r="J1426" s="4" t="s">
        <v>2169</v>
      </c>
      <c r="K1426" s="4" t="s">
        <v>34</v>
      </c>
      <c r="L1426" s="12">
        <f>_xlfn.MAXIFS(data[GƏLİR],data[id_customer],'4.Endirim2'!B1426)</f>
        <v>0</v>
      </c>
    </row>
    <row r="1427" spans="10:12" x14ac:dyDescent="0.25">
      <c r="J1427" s="4" t="s">
        <v>2197</v>
      </c>
      <c r="K1427" s="4" t="s">
        <v>34</v>
      </c>
      <c r="L1427" s="12">
        <f>_xlfn.MAXIFS(data[GƏLİR],data[id_customer],'4.Endirim2'!B1427)</f>
        <v>0</v>
      </c>
    </row>
    <row r="1428" spans="10:12" x14ac:dyDescent="0.25">
      <c r="J1428" s="4" t="s">
        <v>2241</v>
      </c>
      <c r="K1428" s="4" t="s">
        <v>34</v>
      </c>
      <c r="L1428" s="12">
        <f>_xlfn.MAXIFS(data[GƏLİR],data[id_customer],'4.Endirim2'!B1428)</f>
        <v>0</v>
      </c>
    </row>
    <row r="1429" spans="10:12" x14ac:dyDescent="0.25">
      <c r="J1429" s="4" t="s">
        <v>2253</v>
      </c>
      <c r="K1429" s="4" t="s">
        <v>34</v>
      </c>
      <c r="L1429" s="12">
        <f>_xlfn.MAXIFS(data[GƏLİR],data[id_customer],'4.Endirim2'!B1429)</f>
        <v>0</v>
      </c>
    </row>
    <row r="1430" spans="10:12" x14ac:dyDescent="0.25">
      <c r="J1430" s="4" t="s">
        <v>2309</v>
      </c>
      <c r="K1430" s="4" t="s">
        <v>34</v>
      </c>
      <c r="L1430" s="12">
        <f>_xlfn.MAXIFS(data[GƏLİR],data[id_customer],'4.Endirim2'!B1430)</f>
        <v>0</v>
      </c>
    </row>
    <row r="1431" spans="10:12" x14ac:dyDescent="0.25">
      <c r="J1431" s="4" t="s">
        <v>2313</v>
      </c>
      <c r="K1431" s="4" t="s">
        <v>34</v>
      </c>
      <c r="L1431" s="12">
        <f>_xlfn.MAXIFS(data[GƏLİR],data[id_customer],'4.Endirim2'!B1431)</f>
        <v>0</v>
      </c>
    </row>
    <row r="1432" spans="10:12" x14ac:dyDescent="0.25">
      <c r="J1432" s="4" t="s">
        <v>2337</v>
      </c>
      <c r="K1432" s="4" t="s">
        <v>34</v>
      </c>
      <c r="L1432" s="12">
        <f>_xlfn.MAXIFS(data[GƏLİR],data[id_customer],'4.Endirim2'!B1432)</f>
        <v>0</v>
      </c>
    </row>
    <row r="1433" spans="10:12" x14ac:dyDescent="0.25">
      <c r="J1433" s="4" t="s">
        <v>2357</v>
      </c>
      <c r="K1433" s="4" t="s">
        <v>34</v>
      </c>
      <c r="L1433" s="12">
        <f>_xlfn.MAXIFS(data[GƏLİR],data[id_customer],'4.Endirim2'!B1433)</f>
        <v>0</v>
      </c>
    </row>
    <row r="1434" spans="10:12" x14ac:dyDescent="0.25">
      <c r="J1434" s="4" t="s">
        <v>2389</v>
      </c>
      <c r="K1434" s="4" t="s">
        <v>34</v>
      </c>
      <c r="L1434" s="12">
        <f>_xlfn.MAXIFS(data[GƏLİR],data[id_customer],'4.Endirim2'!B1434)</f>
        <v>0</v>
      </c>
    </row>
    <row r="1435" spans="10:12" x14ac:dyDescent="0.25">
      <c r="J1435" s="4" t="s">
        <v>2437</v>
      </c>
      <c r="K1435" s="4" t="s">
        <v>34</v>
      </c>
      <c r="L1435" s="12">
        <f>_xlfn.MAXIFS(data[GƏLİR],data[id_customer],'4.Endirim2'!B1435)</f>
        <v>0</v>
      </c>
    </row>
    <row r="1436" spans="10:12" x14ac:dyDescent="0.25">
      <c r="J1436" s="4" t="s">
        <v>2457</v>
      </c>
      <c r="K1436" s="4" t="s">
        <v>34</v>
      </c>
      <c r="L1436" s="12">
        <f>_xlfn.MAXIFS(data[GƏLİR],data[id_customer],'4.Endirim2'!B1436)</f>
        <v>0</v>
      </c>
    </row>
    <row r="1437" spans="10:12" x14ac:dyDescent="0.25">
      <c r="J1437" s="4" t="s">
        <v>2473</v>
      </c>
      <c r="K1437" s="4" t="s">
        <v>34</v>
      </c>
      <c r="L1437" s="12">
        <f>_xlfn.MAXIFS(data[GƏLİR],data[id_customer],'4.Endirim2'!B1437)</f>
        <v>0</v>
      </c>
    </row>
    <row r="1438" spans="10:12" x14ac:dyDescent="0.25">
      <c r="J1438" s="4" t="s">
        <v>2525</v>
      </c>
      <c r="K1438" s="4" t="s">
        <v>34</v>
      </c>
      <c r="L1438" s="12">
        <f>_xlfn.MAXIFS(data[GƏLİR],data[id_customer],'4.Endirim2'!B1438)</f>
        <v>0</v>
      </c>
    </row>
    <row r="1439" spans="10:12" x14ac:dyDescent="0.25">
      <c r="J1439" s="4" t="s">
        <v>2529</v>
      </c>
      <c r="K1439" s="4" t="s">
        <v>34</v>
      </c>
      <c r="L1439" s="12">
        <f>_xlfn.MAXIFS(data[GƏLİR],data[id_customer],'4.Endirim2'!B1439)</f>
        <v>0</v>
      </c>
    </row>
    <row r="1440" spans="10:12" x14ac:dyDescent="0.25">
      <c r="J1440" s="4" t="s">
        <v>2545</v>
      </c>
      <c r="K1440" s="4" t="s">
        <v>34</v>
      </c>
      <c r="L1440" s="12">
        <f>_xlfn.MAXIFS(data[GƏLİR],data[id_customer],'4.Endirim2'!B1440)</f>
        <v>0</v>
      </c>
    </row>
    <row r="1441" spans="10:12" x14ac:dyDescent="0.25">
      <c r="J1441" s="4" t="s">
        <v>2581</v>
      </c>
      <c r="K1441" s="4" t="s">
        <v>34</v>
      </c>
      <c r="L1441" s="12">
        <f>_xlfn.MAXIFS(data[GƏLİR],data[id_customer],'4.Endirim2'!B1441)</f>
        <v>0</v>
      </c>
    </row>
    <row r="1442" spans="10:12" x14ac:dyDescent="0.25">
      <c r="J1442" s="4" t="s">
        <v>2597</v>
      </c>
      <c r="K1442" s="4" t="s">
        <v>34</v>
      </c>
      <c r="L1442" s="12">
        <f>_xlfn.MAXIFS(data[GƏLİR],data[id_customer],'4.Endirim2'!B1442)</f>
        <v>0</v>
      </c>
    </row>
    <row r="1443" spans="10:12" x14ac:dyDescent="0.25">
      <c r="J1443" s="4" t="s">
        <v>2633</v>
      </c>
      <c r="K1443" s="4" t="s">
        <v>34</v>
      </c>
      <c r="L1443" s="12">
        <f>_xlfn.MAXIFS(data[GƏLİR],data[id_customer],'4.Endirim2'!B1443)</f>
        <v>0</v>
      </c>
    </row>
    <row r="1444" spans="10:12" x14ac:dyDescent="0.25">
      <c r="J1444" s="4" t="s">
        <v>2697</v>
      </c>
      <c r="K1444" s="4" t="s">
        <v>34</v>
      </c>
      <c r="L1444" s="12">
        <f>_xlfn.MAXIFS(data[GƏLİR],data[id_customer],'4.Endirim2'!B1444)</f>
        <v>0</v>
      </c>
    </row>
    <row r="1445" spans="10:12" x14ac:dyDescent="0.25">
      <c r="J1445" s="4" t="s">
        <v>2749</v>
      </c>
      <c r="K1445" s="4" t="s">
        <v>34</v>
      </c>
      <c r="L1445" s="12">
        <f>_xlfn.MAXIFS(data[GƏLİR],data[id_customer],'4.Endirim2'!B1445)</f>
        <v>0</v>
      </c>
    </row>
    <row r="1446" spans="10:12" x14ac:dyDescent="0.25">
      <c r="J1446" s="4" t="s">
        <v>2817</v>
      </c>
      <c r="K1446" s="4" t="s">
        <v>34</v>
      </c>
      <c r="L1446" s="12">
        <f>_xlfn.MAXIFS(data[GƏLİR],data[id_customer],'4.Endirim2'!B1446)</f>
        <v>0</v>
      </c>
    </row>
    <row r="1447" spans="10:12" x14ac:dyDescent="0.25">
      <c r="J1447" s="4" t="s">
        <v>2821</v>
      </c>
      <c r="K1447" s="4" t="s">
        <v>34</v>
      </c>
      <c r="L1447" s="12">
        <f>_xlfn.MAXIFS(data[GƏLİR],data[id_customer],'4.Endirim2'!B1447)</f>
        <v>0</v>
      </c>
    </row>
    <row r="1448" spans="10:12" x14ac:dyDescent="0.25">
      <c r="J1448" s="4" t="s">
        <v>2877</v>
      </c>
      <c r="K1448" s="4" t="s">
        <v>34</v>
      </c>
      <c r="L1448" s="12">
        <f>_xlfn.MAXIFS(data[GƏLİR],data[id_customer],'4.Endirim2'!B1448)</f>
        <v>0</v>
      </c>
    </row>
    <row r="1449" spans="10:12" x14ac:dyDescent="0.25">
      <c r="J1449" s="4" t="s">
        <v>2961</v>
      </c>
      <c r="K1449" s="4" t="s">
        <v>34</v>
      </c>
      <c r="L1449" s="12">
        <f>_xlfn.MAXIFS(data[GƏLİR],data[id_customer],'4.Endirim2'!B1449)</f>
        <v>0</v>
      </c>
    </row>
    <row r="1450" spans="10:12" x14ac:dyDescent="0.25">
      <c r="J1450" s="4" t="s">
        <v>3021</v>
      </c>
      <c r="K1450" s="4" t="s">
        <v>34</v>
      </c>
      <c r="L1450" s="12">
        <f>_xlfn.MAXIFS(data[GƏLİR],data[id_customer],'4.Endirim2'!B1450)</f>
        <v>0</v>
      </c>
    </row>
    <row r="1451" spans="10:12" x14ac:dyDescent="0.25">
      <c r="J1451" s="4" t="s">
        <v>3053</v>
      </c>
      <c r="K1451" s="4" t="s">
        <v>34</v>
      </c>
      <c r="L1451" s="12">
        <f>_xlfn.MAXIFS(data[GƏLİR],data[id_customer],'4.Endirim2'!B1451)</f>
        <v>0</v>
      </c>
    </row>
    <row r="1452" spans="10:12" x14ac:dyDescent="0.25">
      <c r="J1452" s="4" t="s">
        <v>3105</v>
      </c>
      <c r="K1452" s="4" t="s">
        <v>34</v>
      </c>
      <c r="L1452" s="12">
        <f>_xlfn.MAXIFS(data[GƏLİR],data[id_customer],'4.Endirim2'!B1452)</f>
        <v>0</v>
      </c>
    </row>
    <row r="1453" spans="10:12" x14ac:dyDescent="0.25">
      <c r="J1453" s="4" t="s">
        <v>3133</v>
      </c>
      <c r="K1453" s="4" t="s">
        <v>34</v>
      </c>
      <c r="L1453" s="12">
        <f>_xlfn.MAXIFS(data[GƏLİR],data[id_customer],'4.Endirim2'!B1453)</f>
        <v>0</v>
      </c>
    </row>
    <row r="1454" spans="10:12" x14ac:dyDescent="0.25">
      <c r="J1454" s="4" t="s">
        <v>3165</v>
      </c>
      <c r="K1454" s="4" t="s">
        <v>34</v>
      </c>
      <c r="L1454" s="12">
        <f>_xlfn.MAXIFS(data[GƏLİR],data[id_customer],'4.Endirim2'!B1454)</f>
        <v>0</v>
      </c>
    </row>
    <row r="1455" spans="10:12" x14ac:dyDescent="0.25">
      <c r="J1455" s="4" t="s">
        <v>3193</v>
      </c>
      <c r="K1455" s="4" t="s">
        <v>34</v>
      </c>
      <c r="L1455" s="12">
        <f>_xlfn.MAXIFS(data[GƏLİR],data[id_customer],'4.Endirim2'!B1455)</f>
        <v>0</v>
      </c>
    </row>
    <row r="1456" spans="10:12" x14ac:dyDescent="0.25">
      <c r="J1456" s="4" t="s">
        <v>3209</v>
      </c>
      <c r="K1456" s="4" t="s">
        <v>34</v>
      </c>
      <c r="L1456" s="12">
        <f>_xlfn.MAXIFS(data[GƏLİR],data[id_customer],'4.Endirim2'!B1456)</f>
        <v>0</v>
      </c>
    </row>
    <row r="1457" spans="10:12" x14ac:dyDescent="0.25">
      <c r="J1457" s="4" t="s">
        <v>3217</v>
      </c>
      <c r="K1457" s="4" t="s">
        <v>34</v>
      </c>
      <c r="L1457" s="12">
        <f>_xlfn.MAXIFS(data[GƏLİR],data[id_customer],'4.Endirim2'!B1457)</f>
        <v>0</v>
      </c>
    </row>
    <row r="1458" spans="10:12" x14ac:dyDescent="0.25">
      <c r="J1458" s="4" t="s">
        <v>3225</v>
      </c>
      <c r="K1458" s="4" t="s">
        <v>34</v>
      </c>
      <c r="L1458" s="12">
        <f>_xlfn.MAXIFS(data[GƏLİR],data[id_customer],'4.Endirim2'!B1458)</f>
        <v>0</v>
      </c>
    </row>
    <row r="1459" spans="10:12" x14ac:dyDescent="0.25">
      <c r="J1459" s="4" t="s">
        <v>3261</v>
      </c>
      <c r="K1459" s="4" t="s">
        <v>34</v>
      </c>
      <c r="L1459" s="12">
        <f>_xlfn.MAXIFS(data[GƏLİR],data[id_customer],'4.Endirim2'!B1459)</f>
        <v>0</v>
      </c>
    </row>
    <row r="1460" spans="10:12" x14ac:dyDescent="0.25">
      <c r="J1460" s="4" t="s">
        <v>3285</v>
      </c>
      <c r="K1460" s="4" t="s">
        <v>34</v>
      </c>
      <c r="L1460" s="12">
        <f>_xlfn.MAXIFS(data[GƏLİR],data[id_customer],'4.Endirim2'!B1460)</f>
        <v>0</v>
      </c>
    </row>
    <row r="1461" spans="10:12" x14ac:dyDescent="0.25">
      <c r="J1461" s="4" t="s">
        <v>3341</v>
      </c>
      <c r="K1461" s="4" t="s">
        <v>34</v>
      </c>
      <c r="L1461" s="12">
        <f>_xlfn.MAXIFS(data[GƏLİR],data[id_customer],'4.Endirim2'!B1461)</f>
        <v>0</v>
      </c>
    </row>
    <row r="1462" spans="10:12" x14ac:dyDescent="0.25">
      <c r="J1462" s="4" t="s">
        <v>3345</v>
      </c>
      <c r="K1462" s="4" t="s">
        <v>34</v>
      </c>
      <c r="L1462" s="12">
        <f>_xlfn.MAXIFS(data[GƏLİR],data[id_customer],'4.Endirim2'!B1462)</f>
        <v>0</v>
      </c>
    </row>
    <row r="1463" spans="10:12" x14ac:dyDescent="0.25">
      <c r="J1463" s="4" t="s">
        <v>3349</v>
      </c>
      <c r="K1463" s="4" t="s">
        <v>34</v>
      </c>
      <c r="L1463" s="12">
        <f>_xlfn.MAXIFS(data[GƏLİR],data[id_customer],'4.Endirim2'!B1463)</f>
        <v>0</v>
      </c>
    </row>
    <row r="1464" spans="10:12" x14ac:dyDescent="0.25">
      <c r="J1464" s="4" t="s">
        <v>3401</v>
      </c>
      <c r="K1464" s="4" t="s">
        <v>34</v>
      </c>
      <c r="L1464" s="12">
        <f>_xlfn.MAXIFS(data[GƏLİR],data[id_customer],'4.Endirim2'!B1464)</f>
        <v>0</v>
      </c>
    </row>
    <row r="1465" spans="10:12" x14ac:dyDescent="0.25">
      <c r="J1465" s="4" t="s">
        <v>3417</v>
      </c>
      <c r="K1465" s="4" t="s">
        <v>34</v>
      </c>
      <c r="L1465" s="12">
        <f>_xlfn.MAXIFS(data[GƏLİR],data[id_customer],'4.Endirim2'!B1465)</f>
        <v>0</v>
      </c>
    </row>
    <row r="1466" spans="10:12" x14ac:dyDescent="0.25">
      <c r="J1466" s="4" t="s">
        <v>3433</v>
      </c>
      <c r="K1466" s="4" t="s">
        <v>34</v>
      </c>
      <c r="L1466" s="12">
        <f>_xlfn.MAXIFS(data[GƏLİR],data[id_customer],'4.Endirim2'!B1466)</f>
        <v>0</v>
      </c>
    </row>
    <row r="1467" spans="10:12" x14ac:dyDescent="0.25">
      <c r="J1467" s="4" t="s">
        <v>3461</v>
      </c>
      <c r="K1467" s="4" t="s">
        <v>34</v>
      </c>
      <c r="L1467" s="12">
        <f>_xlfn.MAXIFS(data[GƏLİR],data[id_customer],'4.Endirim2'!B1467)</f>
        <v>0</v>
      </c>
    </row>
    <row r="1468" spans="10:12" x14ac:dyDescent="0.25">
      <c r="J1468" s="4" t="s">
        <v>3489</v>
      </c>
      <c r="K1468" s="4" t="s">
        <v>34</v>
      </c>
      <c r="L1468" s="12">
        <f>_xlfn.MAXIFS(data[GƏLİR],data[id_customer],'4.Endirim2'!B1468)</f>
        <v>0</v>
      </c>
    </row>
    <row r="1469" spans="10:12" x14ac:dyDescent="0.25">
      <c r="J1469" s="4" t="s">
        <v>3529</v>
      </c>
      <c r="K1469" s="4" t="s">
        <v>34</v>
      </c>
      <c r="L1469" s="12">
        <f>_xlfn.MAXIFS(data[GƏLİR],data[id_customer],'4.Endirim2'!B1469)</f>
        <v>0</v>
      </c>
    </row>
    <row r="1470" spans="10:12" x14ac:dyDescent="0.25">
      <c r="J1470" s="4" t="s">
        <v>3537</v>
      </c>
      <c r="K1470" s="4" t="s">
        <v>34</v>
      </c>
      <c r="L1470" s="12">
        <f>_xlfn.MAXIFS(data[GƏLİR],data[id_customer],'4.Endirim2'!B1470)</f>
        <v>0</v>
      </c>
    </row>
    <row r="1471" spans="10:12" x14ac:dyDescent="0.25">
      <c r="J1471" s="4" t="s">
        <v>3761</v>
      </c>
      <c r="K1471" s="4" t="s">
        <v>34</v>
      </c>
      <c r="L1471" s="12">
        <f>_xlfn.MAXIFS(data[GƏLİR],data[id_customer],'4.Endirim2'!B1471)</f>
        <v>0</v>
      </c>
    </row>
    <row r="1472" spans="10:12" x14ac:dyDescent="0.25">
      <c r="J1472" s="4" t="s">
        <v>3781</v>
      </c>
      <c r="K1472" s="4" t="s">
        <v>34</v>
      </c>
      <c r="L1472" s="12">
        <f>_xlfn.MAXIFS(data[GƏLİR],data[id_customer],'4.Endirim2'!B1472)</f>
        <v>0</v>
      </c>
    </row>
    <row r="1473" spans="10:12" x14ac:dyDescent="0.25">
      <c r="J1473" s="4" t="s">
        <v>3841</v>
      </c>
      <c r="K1473" s="4" t="s">
        <v>34</v>
      </c>
      <c r="L1473" s="12">
        <f>_xlfn.MAXIFS(data[GƏLİR],data[id_customer],'4.Endirim2'!B1473)</f>
        <v>0</v>
      </c>
    </row>
    <row r="1474" spans="10:12" x14ac:dyDescent="0.25">
      <c r="J1474" s="4" t="s">
        <v>3849</v>
      </c>
      <c r="K1474" s="4" t="s">
        <v>34</v>
      </c>
      <c r="L1474" s="12">
        <f>_xlfn.MAXIFS(data[GƏLİR],data[id_customer],'4.Endirim2'!B1474)</f>
        <v>0</v>
      </c>
    </row>
    <row r="1475" spans="10:12" x14ac:dyDescent="0.25">
      <c r="J1475" s="4" t="s">
        <v>3873</v>
      </c>
      <c r="K1475" s="4" t="s">
        <v>34</v>
      </c>
      <c r="L1475" s="12">
        <f>_xlfn.MAXIFS(data[GƏLİR],data[id_customer],'4.Endirim2'!B1475)</f>
        <v>0</v>
      </c>
    </row>
    <row r="1476" spans="10:12" x14ac:dyDescent="0.25">
      <c r="J1476" s="4" t="s">
        <v>3909</v>
      </c>
      <c r="K1476" s="4" t="s">
        <v>34</v>
      </c>
      <c r="L1476" s="12">
        <f>_xlfn.MAXIFS(data[GƏLİR],data[id_customer],'4.Endirim2'!B1476)</f>
        <v>0</v>
      </c>
    </row>
    <row r="1477" spans="10:12" x14ac:dyDescent="0.25">
      <c r="J1477" s="4" t="s">
        <v>3921</v>
      </c>
      <c r="K1477" s="4" t="s">
        <v>34</v>
      </c>
      <c r="L1477" s="12">
        <f>_xlfn.MAXIFS(data[GƏLİR],data[id_customer],'4.Endirim2'!B1477)</f>
        <v>0</v>
      </c>
    </row>
    <row r="1478" spans="10:12" x14ac:dyDescent="0.25">
      <c r="J1478" s="4" t="s">
        <v>81</v>
      </c>
      <c r="K1478" s="4" t="s">
        <v>20</v>
      </c>
      <c r="L1478" s="12">
        <f>_xlfn.MAXIFS(data[GƏLİR],data[id_customer],'4.Endirim2'!B1478)</f>
        <v>0</v>
      </c>
    </row>
    <row r="1479" spans="10:12" x14ac:dyDescent="0.25">
      <c r="J1479" s="4" t="s">
        <v>105</v>
      </c>
      <c r="K1479" s="4" t="s">
        <v>20</v>
      </c>
      <c r="L1479" s="12">
        <f>_xlfn.MAXIFS(data[GƏLİR],data[id_customer],'4.Endirim2'!B1479)</f>
        <v>0</v>
      </c>
    </row>
    <row r="1480" spans="10:12" x14ac:dyDescent="0.25">
      <c r="J1480" s="4" t="s">
        <v>149</v>
      </c>
      <c r="K1480" s="4" t="s">
        <v>20</v>
      </c>
      <c r="L1480" s="12">
        <f>_xlfn.MAXIFS(data[GƏLİR],data[id_customer],'4.Endirim2'!B1480)</f>
        <v>0</v>
      </c>
    </row>
    <row r="1481" spans="10:12" x14ac:dyDescent="0.25">
      <c r="J1481" s="4" t="s">
        <v>153</v>
      </c>
      <c r="K1481" s="4" t="s">
        <v>20</v>
      </c>
      <c r="L1481" s="12">
        <f>_xlfn.MAXIFS(data[GƏLİR],data[id_customer],'4.Endirim2'!B1481)</f>
        <v>0</v>
      </c>
    </row>
    <row r="1482" spans="10:12" x14ac:dyDescent="0.25">
      <c r="J1482" s="4" t="s">
        <v>193</v>
      </c>
      <c r="K1482" s="4" t="s">
        <v>20</v>
      </c>
      <c r="L1482" s="12">
        <f>_xlfn.MAXIFS(data[GƏLİR],data[id_customer],'4.Endirim2'!B1482)</f>
        <v>0</v>
      </c>
    </row>
    <row r="1483" spans="10:12" x14ac:dyDescent="0.25">
      <c r="J1483" s="4" t="s">
        <v>197</v>
      </c>
      <c r="K1483" s="4" t="s">
        <v>20</v>
      </c>
      <c r="L1483" s="12">
        <f>_xlfn.MAXIFS(data[GƏLİR],data[id_customer],'4.Endirim2'!B1483)</f>
        <v>0</v>
      </c>
    </row>
    <row r="1484" spans="10:12" x14ac:dyDescent="0.25">
      <c r="J1484" s="4" t="s">
        <v>249</v>
      </c>
      <c r="K1484" s="4" t="s">
        <v>20</v>
      </c>
      <c r="L1484" s="12">
        <f>_xlfn.MAXIFS(data[GƏLİR],data[id_customer],'4.Endirim2'!B1484)</f>
        <v>0</v>
      </c>
    </row>
    <row r="1485" spans="10:12" x14ac:dyDescent="0.25">
      <c r="J1485" s="4" t="s">
        <v>301</v>
      </c>
      <c r="K1485" s="4" t="s">
        <v>20</v>
      </c>
      <c r="L1485" s="12">
        <f>_xlfn.MAXIFS(data[GƏLİR],data[id_customer],'4.Endirim2'!B1485)</f>
        <v>0</v>
      </c>
    </row>
    <row r="1486" spans="10:12" x14ac:dyDescent="0.25">
      <c r="J1486" s="4" t="s">
        <v>305</v>
      </c>
      <c r="K1486" s="4" t="s">
        <v>20</v>
      </c>
      <c r="L1486" s="12">
        <f>_xlfn.MAXIFS(data[GƏLİR],data[id_customer],'4.Endirim2'!B1486)</f>
        <v>0</v>
      </c>
    </row>
    <row r="1487" spans="10:12" x14ac:dyDescent="0.25">
      <c r="J1487" s="4" t="s">
        <v>377</v>
      </c>
      <c r="K1487" s="4" t="s">
        <v>20</v>
      </c>
      <c r="L1487" s="12">
        <f>_xlfn.MAXIFS(data[GƏLİR],data[id_customer],'4.Endirim2'!B1487)</f>
        <v>0</v>
      </c>
    </row>
    <row r="1488" spans="10:12" x14ac:dyDescent="0.25">
      <c r="J1488" s="4" t="s">
        <v>381</v>
      </c>
      <c r="K1488" s="4" t="s">
        <v>20</v>
      </c>
      <c r="L1488" s="12">
        <f>_xlfn.MAXIFS(data[GƏLİR],data[id_customer],'4.Endirim2'!B1488)</f>
        <v>0</v>
      </c>
    </row>
    <row r="1489" spans="10:12" x14ac:dyDescent="0.25">
      <c r="J1489" s="4" t="s">
        <v>397</v>
      </c>
      <c r="K1489" s="4" t="s">
        <v>20</v>
      </c>
      <c r="L1489" s="12">
        <f>_xlfn.MAXIFS(data[GƏLİR],data[id_customer],'4.Endirim2'!B1489)</f>
        <v>0</v>
      </c>
    </row>
    <row r="1490" spans="10:12" x14ac:dyDescent="0.25">
      <c r="J1490" s="4" t="s">
        <v>413</v>
      </c>
      <c r="K1490" s="4" t="s">
        <v>20</v>
      </c>
      <c r="L1490" s="12">
        <f>_xlfn.MAXIFS(data[GƏLİR],data[id_customer],'4.Endirim2'!B1490)</f>
        <v>0</v>
      </c>
    </row>
    <row r="1491" spans="10:12" x14ac:dyDescent="0.25">
      <c r="J1491" s="4" t="s">
        <v>445</v>
      </c>
      <c r="K1491" s="4" t="s">
        <v>20</v>
      </c>
      <c r="L1491" s="12">
        <f>_xlfn.MAXIFS(data[GƏLİR],data[id_customer],'4.Endirim2'!B1491)</f>
        <v>0</v>
      </c>
    </row>
    <row r="1492" spans="10:12" x14ac:dyDescent="0.25">
      <c r="J1492" s="4" t="s">
        <v>453</v>
      </c>
      <c r="K1492" s="4" t="s">
        <v>20</v>
      </c>
      <c r="L1492" s="12">
        <f>_xlfn.MAXIFS(data[GƏLİR],data[id_customer],'4.Endirim2'!B1492)</f>
        <v>0</v>
      </c>
    </row>
    <row r="1493" spans="10:12" x14ac:dyDescent="0.25">
      <c r="J1493" s="4" t="s">
        <v>513</v>
      </c>
      <c r="K1493" s="4" t="s">
        <v>20</v>
      </c>
      <c r="L1493" s="12">
        <f>_xlfn.MAXIFS(data[GƏLİR],data[id_customer],'4.Endirim2'!B1493)</f>
        <v>0</v>
      </c>
    </row>
    <row r="1494" spans="10:12" x14ac:dyDescent="0.25">
      <c r="J1494" s="4" t="s">
        <v>517</v>
      </c>
      <c r="K1494" s="4" t="s">
        <v>20</v>
      </c>
      <c r="L1494" s="12">
        <f>_xlfn.MAXIFS(data[GƏLİR],data[id_customer],'4.Endirim2'!B1494)</f>
        <v>0</v>
      </c>
    </row>
    <row r="1495" spans="10:12" x14ac:dyDescent="0.25">
      <c r="J1495" s="4" t="s">
        <v>525</v>
      </c>
      <c r="K1495" s="4" t="s">
        <v>20</v>
      </c>
      <c r="L1495" s="12">
        <f>_xlfn.MAXIFS(data[GƏLİR],data[id_customer],'4.Endirim2'!B1495)</f>
        <v>0</v>
      </c>
    </row>
    <row r="1496" spans="10:12" x14ac:dyDescent="0.25">
      <c r="J1496" s="4" t="s">
        <v>553</v>
      </c>
      <c r="K1496" s="4" t="s">
        <v>20</v>
      </c>
      <c r="L1496" s="12">
        <f>_xlfn.MAXIFS(data[GƏLİR],data[id_customer],'4.Endirim2'!B1496)</f>
        <v>0</v>
      </c>
    </row>
    <row r="1497" spans="10:12" x14ac:dyDescent="0.25">
      <c r="J1497" s="4" t="s">
        <v>557</v>
      </c>
      <c r="K1497" s="4" t="s">
        <v>20</v>
      </c>
      <c r="L1497" s="12">
        <f>_xlfn.MAXIFS(data[GƏLİR],data[id_customer],'4.Endirim2'!B1497)</f>
        <v>0</v>
      </c>
    </row>
    <row r="1498" spans="10:12" x14ac:dyDescent="0.25">
      <c r="J1498" s="4" t="s">
        <v>565</v>
      </c>
      <c r="K1498" s="4" t="s">
        <v>20</v>
      </c>
      <c r="L1498" s="12">
        <f>_xlfn.MAXIFS(data[GƏLİR],data[id_customer],'4.Endirim2'!B1498)</f>
        <v>0</v>
      </c>
    </row>
    <row r="1499" spans="10:12" x14ac:dyDescent="0.25">
      <c r="J1499" s="4" t="s">
        <v>569</v>
      </c>
      <c r="K1499" s="4" t="s">
        <v>20</v>
      </c>
      <c r="L1499" s="12">
        <f>_xlfn.MAXIFS(data[GƏLİR],data[id_customer],'4.Endirim2'!B1499)</f>
        <v>0</v>
      </c>
    </row>
    <row r="1500" spans="10:12" x14ac:dyDescent="0.25">
      <c r="J1500" s="4" t="s">
        <v>609</v>
      </c>
      <c r="K1500" s="4" t="s">
        <v>20</v>
      </c>
      <c r="L1500" s="12">
        <f>_xlfn.MAXIFS(data[GƏLİR],data[id_customer],'4.Endirim2'!B1500)</f>
        <v>0</v>
      </c>
    </row>
    <row r="1501" spans="10:12" x14ac:dyDescent="0.25">
      <c r="J1501" s="4" t="s">
        <v>641</v>
      </c>
      <c r="K1501" s="4" t="s">
        <v>20</v>
      </c>
      <c r="L1501" s="12">
        <f>_xlfn.MAXIFS(data[GƏLİR],data[id_customer],'4.Endirim2'!B1501)</f>
        <v>0</v>
      </c>
    </row>
    <row r="1502" spans="10:12" x14ac:dyDescent="0.25">
      <c r="J1502" s="4" t="s">
        <v>649</v>
      </c>
      <c r="K1502" s="4" t="s">
        <v>20</v>
      </c>
      <c r="L1502" s="12">
        <f>_xlfn.MAXIFS(data[GƏLİR],data[id_customer],'4.Endirim2'!B1502)</f>
        <v>0</v>
      </c>
    </row>
    <row r="1503" spans="10:12" x14ac:dyDescent="0.25">
      <c r="J1503" s="4" t="s">
        <v>653</v>
      </c>
      <c r="K1503" s="4" t="s">
        <v>20</v>
      </c>
      <c r="L1503" s="12">
        <f>_xlfn.MAXIFS(data[GƏLİR],data[id_customer],'4.Endirim2'!B1503)</f>
        <v>0</v>
      </c>
    </row>
    <row r="1504" spans="10:12" x14ac:dyDescent="0.25">
      <c r="J1504" s="4" t="s">
        <v>661</v>
      </c>
      <c r="K1504" s="4" t="s">
        <v>20</v>
      </c>
      <c r="L1504" s="12">
        <f>_xlfn.MAXIFS(data[GƏLİR],data[id_customer],'4.Endirim2'!B1504)</f>
        <v>0</v>
      </c>
    </row>
    <row r="1505" spans="10:12" x14ac:dyDescent="0.25">
      <c r="J1505" s="4" t="s">
        <v>681</v>
      </c>
      <c r="K1505" s="4" t="s">
        <v>20</v>
      </c>
      <c r="L1505" s="12">
        <f>_xlfn.MAXIFS(data[GƏLİR],data[id_customer],'4.Endirim2'!B1505)</f>
        <v>0</v>
      </c>
    </row>
    <row r="1506" spans="10:12" x14ac:dyDescent="0.25">
      <c r="J1506" s="4" t="s">
        <v>693</v>
      </c>
      <c r="K1506" s="4" t="s">
        <v>20</v>
      </c>
      <c r="L1506" s="12">
        <f>_xlfn.MAXIFS(data[GƏLİR],data[id_customer],'4.Endirim2'!B1506)</f>
        <v>0</v>
      </c>
    </row>
    <row r="1507" spans="10:12" x14ac:dyDescent="0.25">
      <c r="J1507" s="4" t="s">
        <v>737</v>
      </c>
      <c r="K1507" s="4" t="s">
        <v>20</v>
      </c>
      <c r="L1507" s="12">
        <f>_xlfn.MAXIFS(data[GƏLİR],data[id_customer],'4.Endirim2'!B1507)</f>
        <v>0</v>
      </c>
    </row>
    <row r="1508" spans="10:12" x14ac:dyDescent="0.25">
      <c r="J1508" s="4" t="s">
        <v>781</v>
      </c>
      <c r="K1508" s="4" t="s">
        <v>20</v>
      </c>
      <c r="L1508" s="12">
        <f>_xlfn.MAXIFS(data[GƏLİR],data[id_customer],'4.Endirim2'!B1508)</f>
        <v>0</v>
      </c>
    </row>
    <row r="1509" spans="10:12" x14ac:dyDescent="0.25">
      <c r="J1509" s="4" t="s">
        <v>857</v>
      </c>
      <c r="K1509" s="4" t="s">
        <v>20</v>
      </c>
      <c r="L1509" s="12">
        <f>_xlfn.MAXIFS(data[GƏLİR],data[id_customer],'4.Endirim2'!B1509)</f>
        <v>0</v>
      </c>
    </row>
    <row r="1510" spans="10:12" x14ac:dyDescent="0.25">
      <c r="J1510" s="4" t="s">
        <v>897</v>
      </c>
      <c r="K1510" s="4" t="s">
        <v>20</v>
      </c>
      <c r="L1510" s="12">
        <f>_xlfn.MAXIFS(data[GƏLİR],data[id_customer],'4.Endirim2'!B1510)</f>
        <v>0</v>
      </c>
    </row>
    <row r="1511" spans="10:12" x14ac:dyDescent="0.25">
      <c r="J1511" s="4" t="s">
        <v>925</v>
      </c>
      <c r="K1511" s="4" t="s">
        <v>20</v>
      </c>
      <c r="L1511" s="12">
        <f>_xlfn.MAXIFS(data[GƏLİR],data[id_customer],'4.Endirim2'!B1511)</f>
        <v>0</v>
      </c>
    </row>
    <row r="1512" spans="10:12" x14ac:dyDescent="0.25">
      <c r="J1512" s="4" t="s">
        <v>997</v>
      </c>
      <c r="K1512" s="4" t="s">
        <v>20</v>
      </c>
      <c r="L1512" s="12">
        <f>_xlfn.MAXIFS(data[GƏLİR],data[id_customer],'4.Endirim2'!B1512)</f>
        <v>0</v>
      </c>
    </row>
    <row r="1513" spans="10:12" x14ac:dyDescent="0.25">
      <c r="J1513" s="4" t="s">
        <v>1017</v>
      </c>
      <c r="K1513" s="4" t="s">
        <v>20</v>
      </c>
      <c r="L1513" s="12">
        <f>_xlfn.MAXIFS(data[GƏLİR],data[id_customer],'4.Endirim2'!B1513)</f>
        <v>0</v>
      </c>
    </row>
    <row r="1514" spans="10:12" x14ac:dyDescent="0.25">
      <c r="J1514" s="4" t="s">
        <v>1025</v>
      </c>
      <c r="K1514" s="4" t="s">
        <v>20</v>
      </c>
      <c r="L1514" s="12">
        <f>_xlfn.MAXIFS(data[GƏLİR],data[id_customer],'4.Endirim2'!B1514)</f>
        <v>0</v>
      </c>
    </row>
    <row r="1515" spans="10:12" x14ac:dyDescent="0.25">
      <c r="J1515" s="4" t="s">
        <v>1101</v>
      </c>
      <c r="K1515" s="4" t="s">
        <v>20</v>
      </c>
      <c r="L1515" s="12">
        <f>_xlfn.MAXIFS(data[GƏLİR],data[id_customer],'4.Endirim2'!B1515)</f>
        <v>0</v>
      </c>
    </row>
    <row r="1516" spans="10:12" x14ac:dyDescent="0.25">
      <c r="J1516" s="4" t="s">
        <v>1109</v>
      </c>
      <c r="K1516" s="4" t="s">
        <v>20</v>
      </c>
      <c r="L1516" s="12">
        <f>_xlfn.MAXIFS(data[GƏLİR],data[id_customer],'4.Endirim2'!B1516)</f>
        <v>0</v>
      </c>
    </row>
    <row r="1517" spans="10:12" x14ac:dyDescent="0.25">
      <c r="J1517" s="4" t="s">
        <v>1145</v>
      </c>
      <c r="K1517" s="4" t="s">
        <v>20</v>
      </c>
      <c r="L1517" s="12">
        <f>_xlfn.MAXIFS(data[GƏLİR],data[id_customer],'4.Endirim2'!B1517)</f>
        <v>0</v>
      </c>
    </row>
    <row r="1518" spans="10:12" x14ac:dyDescent="0.25">
      <c r="J1518" s="4" t="s">
        <v>1341</v>
      </c>
      <c r="K1518" s="4" t="s">
        <v>20</v>
      </c>
      <c r="L1518" s="12">
        <f>_xlfn.MAXIFS(data[GƏLİR],data[id_customer],'4.Endirim2'!B1518)</f>
        <v>0</v>
      </c>
    </row>
    <row r="1519" spans="10:12" x14ac:dyDescent="0.25">
      <c r="J1519" s="4" t="s">
        <v>1349</v>
      </c>
      <c r="K1519" s="4" t="s">
        <v>20</v>
      </c>
      <c r="L1519" s="12">
        <f>_xlfn.MAXIFS(data[GƏLİR],data[id_customer],'4.Endirim2'!B1519)</f>
        <v>0</v>
      </c>
    </row>
    <row r="1520" spans="10:12" x14ac:dyDescent="0.25">
      <c r="J1520" s="4" t="s">
        <v>1421</v>
      </c>
      <c r="K1520" s="4" t="s">
        <v>20</v>
      </c>
      <c r="L1520" s="12">
        <f>_xlfn.MAXIFS(data[GƏLİR],data[id_customer],'4.Endirim2'!B1520)</f>
        <v>0</v>
      </c>
    </row>
    <row r="1521" spans="10:12" x14ac:dyDescent="0.25">
      <c r="J1521" s="4" t="s">
        <v>1457</v>
      </c>
      <c r="K1521" s="4" t="s">
        <v>20</v>
      </c>
      <c r="L1521" s="12">
        <f>_xlfn.MAXIFS(data[GƏLİR],data[id_customer],'4.Endirim2'!B1521)</f>
        <v>0</v>
      </c>
    </row>
    <row r="1522" spans="10:12" x14ac:dyDescent="0.25">
      <c r="J1522" s="4" t="s">
        <v>1469</v>
      </c>
      <c r="K1522" s="4" t="s">
        <v>20</v>
      </c>
      <c r="L1522" s="12">
        <f>_xlfn.MAXIFS(data[GƏLİR],data[id_customer],'4.Endirim2'!B1522)</f>
        <v>0</v>
      </c>
    </row>
    <row r="1523" spans="10:12" x14ac:dyDescent="0.25">
      <c r="J1523" s="4" t="s">
        <v>1501</v>
      </c>
      <c r="K1523" s="4" t="s">
        <v>20</v>
      </c>
      <c r="L1523" s="12">
        <f>_xlfn.MAXIFS(data[GƏLİR],data[id_customer],'4.Endirim2'!B1523)</f>
        <v>0</v>
      </c>
    </row>
    <row r="1524" spans="10:12" x14ac:dyDescent="0.25">
      <c r="J1524" s="4" t="s">
        <v>1537</v>
      </c>
      <c r="K1524" s="4" t="s">
        <v>20</v>
      </c>
      <c r="L1524" s="12">
        <f>_xlfn.MAXIFS(data[GƏLİR],data[id_customer],'4.Endirim2'!B1524)</f>
        <v>0</v>
      </c>
    </row>
    <row r="1525" spans="10:12" x14ac:dyDescent="0.25">
      <c r="J1525" s="4" t="s">
        <v>1541</v>
      </c>
      <c r="K1525" s="4" t="s">
        <v>20</v>
      </c>
      <c r="L1525" s="12">
        <f>_xlfn.MAXIFS(data[GƏLİR],data[id_customer],'4.Endirim2'!B1525)</f>
        <v>0</v>
      </c>
    </row>
    <row r="1526" spans="10:12" x14ac:dyDescent="0.25">
      <c r="J1526" s="4" t="s">
        <v>1613</v>
      </c>
      <c r="K1526" s="4" t="s">
        <v>20</v>
      </c>
      <c r="L1526" s="12">
        <f>_xlfn.MAXIFS(data[GƏLİR],data[id_customer],'4.Endirim2'!B1526)</f>
        <v>0</v>
      </c>
    </row>
    <row r="1527" spans="10:12" x14ac:dyDescent="0.25">
      <c r="J1527" s="4" t="s">
        <v>1649</v>
      </c>
      <c r="K1527" s="4" t="s">
        <v>20</v>
      </c>
      <c r="L1527" s="12">
        <f>_xlfn.MAXIFS(data[GƏLİR],data[id_customer],'4.Endirim2'!B1527)</f>
        <v>0</v>
      </c>
    </row>
    <row r="1528" spans="10:12" x14ac:dyDescent="0.25">
      <c r="J1528" s="4" t="s">
        <v>1737</v>
      </c>
      <c r="K1528" s="4" t="s">
        <v>20</v>
      </c>
      <c r="L1528" s="12">
        <f>_xlfn.MAXIFS(data[GƏLİR],data[id_customer],'4.Endirim2'!B1528)</f>
        <v>0</v>
      </c>
    </row>
    <row r="1529" spans="10:12" x14ac:dyDescent="0.25">
      <c r="J1529" s="4" t="s">
        <v>1777</v>
      </c>
      <c r="K1529" s="4" t="s">
        <v>20</v>
      </c>
      <c r="L1529" s="12">
        <f>_xlfn.MAXIFS(data[GƏLİR],data[id_customer],'4.Endirim2'!B1529)</f>
        <v>0</v>
      </c>
    </row>
    <row r="1530" spans="10:12" x14ac:dyDescent="0.25">
      <c r="J1530" s="4" t="s">
        <v>1849</v>
      </c>
      <c r="K1530" s="4" t="s">
        <v>20</v>
      </c>
      <c r="L1530" s="12">
        <f>_xlfn.MAXIFS(data[GƏLİR],data[id_customer],'4.Endirim2'!B1530)</f>
        <v>0</v>
      </c>
    </row>
    <row r="1531" spans="10:12" x14ac:dyDescent="0.25">
      <c r="J1531" s="4" t="s">
        <v>1869</v>
      </c>
      <c r="K1531" s="4" t="s">
        <v>20</v>
      </c>
      <c r="L1531" s="12">
        <f>_xlfn.MAXIFS(data[GƏLİR],data[id_customer],'4.Endirim2'!B1531)</f>
        <v>0</v>
      </c>
    </row>
    <row r="1532" spans="10:12" x14ac:dyDescent="0.25">
      <c r="J1532" s="4" t="s">
        <v>1893</v>
      </c>
      <c r="K1532" s="4" t="s">
        <v>20</v>
      </c>
      <c r="L1532" s="12">
        <f>_xlfn.MAXIFS(data[GƏLİR],data[id_customer],'4.Endirim2'!B1532)</f>
        <v>0</v>
      </c>
    </row>
    <row r="1533" spans="10:12" x14ac:dyDescent="0.25">
      <c r="J1533" s="4" t="s">
        <v>1921</v>
      </c>
      <c r="K1533" s="4" t="s">
        <v>20</v>
      </c>
      <c r="L1533" s="12">
        <f>_xlfn.MAXIFS(data[GƏLİR],data[id_customer],'4.Endirim2'!B1533)</f>
        <v>0</v>
      </c>
    </row>
    <row r="1534" spans="10:12" x14ac:dyDescent="0.25">
      <c r="J1534" s="4" t="s">
        <v>1925</v>
      </c>
      <c r="K1534" s="4" t="s">
        <v>20</v>
      </c>
      <c r="L1534" s="12">
        <f>_xlfn.MAXIFS(data[GƏLİR],data[id_customer],'4.Endirim2'!B1534)</f>
        <v>0</v>
      </c>
    </row>
    <row r="1535" spans="10:12" x14ac:dyDescent="0.25">
      <c r="J1535" s="4" t="s">
        <v>1929</v>
      </c>
      <c r="K1535" s="4" t="s">
        <v>20</v>
      </c>
      <c r="L1535" s="12">
        <f>_xlfn.MAXIFS(data[GƏLİR],data[id_customer],'4.Endirim2'!B1535)</f>
        <v>0</v>
      </c>
    </row>
    <row r="1536" spans="10:12" x14ac:dyDescent="0.25">
      <c r="J1536" s="4" t="s">
        <v>1965</v>
      </c>
      <c r="K1536" s="4" t="s">
        <v>20</v>
      </c>
      <c r="L1536" s="12">
        <f>_xlfn.MAXIFS(data[GƏLİR],data[id_customer],'4.Endirim2'!B1536)</f>
        <v>0</v>
      </c>
    </row>
    <row r="1537" spans="10:12" x14ac:dyDescent="0.25">
      <c r="J1537" s="4" t="s">
        <v>2005</v>
      </c>
      <c r="K1537" s="4" t="s">
        <v>20</v>
      </c>
      <c r="L1537" s="12">
        <f>_xlfn.MAXIFS(data[GƏLİR],data[id_customer],'4.Endirim2'!B1537)</f>
        <v>0</v>
      </c>
    </row>
    <row r="1538" spans="10:12" x14ac:dyDescent="0.25">
      <c r="J1538" s="4" t="s">
        <v>2021</v>
      </c>
      <c r="K1538" s="4" t="s">
        <v>20</v>
      </c>
      <c r="L1538" s="12">
        <f>_xlfn.MAXIFS(data[GƏLİR],data[id_customer],'4.Endirim2'!B1538)</f>
        <v>0</v>
      </c>
    </row>
    <row r="1539" spans="10:12" x14ac:dyDescent="0.25">
      <c r="J1539" s="4" t="s">
        <v>2053</v>
      </c>
      <c r="K1539" s="4" t="s">
        <v>20</v>
      </c>
      <c r="L1539" s="12">
        <f>_xlfn.MAXIFS(data[GƏLİR],data[id_customer],'4.Endirim2'!B1539)</f>
        <v>0</v>
      </c>
    </row>
    <row r="1540" spans="10:12" x14ac:dyDescent="0.25">
      <c r="J1540" s="4" t="s">
        <v>2093</v>
      </c>
      <c r="K1540" s="4" t="s">
        <v>20</v>
      </c>
      <c r="L1540" s="12">
        <f>_xlfn.MAXIFS(data[GƏLİR],data[id_customer],'4.Endirim2'!B1540)</f>
        <v>0</v>
      </c>
    </row>
    <row r="1541" spans="10:12" x14ac:dyDescent="0.25">
      <c r="J1541" s="4" t="s">
        <v>2457</v>
      </c>
      <c r="K1541" s="4" t="s">
        <v>20</v>
      </c>
      <c r="L1541" s="12">
        <f>_xlfn.MAXIFS(data[GƏLİR],data[id_customer],'4.Endirim2'!B1541)</f>
        <v>0</v>
      </c>
    </row>
    <row r="1542" spans="10:12" x14ac:dyDescent="0.25">
      <c r="J1542" s="4" t="s">
        <v>2477</v>
      </c>
      <c r="K1542" s="4" t="s">
        <v>20</v>
      </c>
      <c r="L1542" s="12">
        <f>_xlfn.MAXIFS(data[GƏLİR],data[id_customer],'4.Endirim2'!B1542)</f>
        <v>0</v>
      </c>
    </row>
    <row r="1543" spans="10:12" x14ac:dyDescent="0.25">
      <c r="J1543" s="4" t="s">
        <v>2485</v>
      </c>
      <c r="K1543" s="4" t="s">
        <v>20</v>
      </c>
      <c r="L1543" s="12">
        <f>_xlfn.MAXIFS(data[GƏLİR],data[id_customer],'4.Endirim2'!B1543)</f>
        <v>0</v>
      </c>
    </row>
    <row r="1544" spans="10:12" x14ac:dyDescent="0.25">
      <c r="J1544" s="4" t="s">
        <v>2505</v>
      </c>
      <c r="K1544" s="4" t="s">
        <v>20</v>
      </c>
      <c r="L1544" s="12">
        <f>_xlfn.MAXIFS(data[GƏLİR],data[id_customer],'4.Endirim2'!B1544)</f>
        <v>0</v>
      </c>
    </row>
    <row r="1545" spans="10:12" x14ac:dyDescent="0.25">
      <c r="J1545" s="4" t="s">
        <v>2613</v>
      </c>
      <c r="K1545" s="4" t="s">
        <v>20</v>
      </c>
      <c r="L1545" s="12">
        <f>_xlfn.MAXIFS(data[GƏLİR],data[id_customer],'4.Endirim2'!B1545)</f>
        <v>0</v>
      </c>
    </row>
    <row r="1546" spans="10:12" x14ac:dyDescent="0.25">
      <c r="J1546" s="4" t="s">
        <v>2693</v>
      </c>
      <c r="K1546" s="4" t="s">
        <v>20</v>
      </c>
      <c r="L1546" s="12">
        <f>_xlfn.MAXIFS(data[GƏLİR],data[id_customer],'4.Endirim2'!B1546)</f>
        <v>0</v>
      </c>
    </row>
    <row r="1547" spans="10:12" x14ac:dyDescent="0.25">
      <c r="J1547" s="4" t="s">
        <v>2705</v>
      </c>
      <c r="K1547" s="4" t="s">
        <v>20</v>
      </c>
      <c r="L1547" s="12">
        <f>_xlfn.MAXIFS(data[GƏLİR],data[id_customer],'4.Endirim2'!B1547)</f>
        <v>0</v>
      </c>
    </row>
    <row r="1548" spans="10:12" x14ac:dyDescent="0.25">
      <c r="J1548" s="4" t="s">
        <v>2709</v>
      </c>
      <c r="K1548" s="4" t="s">
        <v>20</v>
      </c>
      <c r="L1548" s="12">
        <f>_xlfn.MAXIFS(data[GƏLİR],data[id_customer],'4.Endirim2'!B1548)</f>
        <v>0</v>
      </c>
    </row>
    <row r="1549" spans="10:12" x14ac:dyDescent="0.25">
      <c r="J1549" s="4" t="s">
        <v>2817</v>
      </c>
      <c r="K1549" s="4" t="s">
        <v>20</v>
      </c>
      <c r="L1549" s="12">
        <f>_xlfn.MAXIFS(data[GƏLİR],data[id_customer],'4.Endirim2'!B1549)</f>
        <v>0</v>
      </c>
    </row>
    <row r="1550" spans="10:12" x14ac:dyDescent="0.25">
      <c r="J1550" s="4" t="s">
        <v>2885</v>
      </c>
      <c r="K1550" s="4" t="s">
        <v>20</v>
      </c>
      <c r="L1550" s="12">
        <f>_xlfn.MAXIFS(data[GƏLİR],data[id_customer],'4.Endirim2'!B1550)</f>
        <v>0</v>
      </c>
    </row>
    <row r="1551" spans="10:12" x14ac:dyDescent="0.25">
      <c r="J1551" s="4" t="s">
        <v>3009</v>
      </c>
      <c r="K1551" s="4" t="s">
        <v>20</v>
      </c>
      <c r="L1551" s="12">
        <f>_xlfn.MAXIFS(data[GƏLİR],data[id_customer],'4.Endirim2'!B1551)</f>
        <v>0</v>
      </c>
    </row>
    <row r="1552" spans="10:12" x14ac:dyDescent="0.25">
      <c r="J1552" s="4" t="s">
        <v>3045</v>
      </c>
      <c r="K1552" s="4" t="s">
        <v>20</v>
      </c>
      <c r="L1552" s="12">
        <f>_xlfn.MAXIFS(data[GƏLİR],data[id_customer],'4.Endirim2'!B1552)</f>
        <v>0</v>
      </c>
    </row>
    <row r="1553" spans="10:12" x14ac:dyDescent="0.25">
      <c r="J1553" s="4" t="s">
        <v>3093</v>
      </c>
      <c r="K1553" s="4" t="s">
        <v>20</v>
      </c>
      <c r="L1553" s="12">
        <f>_xlfn.MAXIFS(data[GƏLİR],data[id_customer],'4.Endirim2'!B1553)</f>
        <v>0</v>
      </c>
    </row>
    <row r="1554" spans="10:12" x14ac:dyDescent="0.25">
      <c r="J1554" s="4" t="s">
        <v>3109</v>
      </c>
      <c r="K1554" s="4" t="s">
        <v>20</v>
      </c>
      <c r="L1554" s="12">
        <f>_xlfn.MAXIFS(data[GƏLİR],data[id_customer],'4.Endirim2'!B1554)</f>
        <v>0</v>
      </c>
    </row>
    <row r="1555" spans="10:12" x14ac:dyDescent="0.25">
      <c r="J1555" s="4" t="s">
        <v>3117</v>
      </c>
      <c r="K1555" s="4" t="s">
        <v>20</v>
      </c>
      <c r="L1555" s="12">
        <f>_xlfn.MAXIFS(data[GƏLİR],data[id_customer],'4.Endirim2'!B1555)</f>
        <v>0</v>
      </c>
    </row>
    <row r="1556" spans="10:12" x14ac:dyDescent="0.25">
      <c r="J1556" s="4" t="s">
        <v>3213</v>
      </c>
      <c r="K1556" s="4" t="s">
        <v>20</v>
      </c>
      <c r="L1556" s="12">
        <f>_xlfn.MAXIFS(data[GƏLİR],data[id_customer],'4.Endirim2'!B1556)</f>
        <v>0</v>
      </c>
    </row>
    <row r="1557" spans="10:12" x14ac:dyDescent="0.25">
      <c r="J1557" s="4" t="s">
        <v>3229</v>
      </c>
      <c r="K1557" s="4" t="s">
        <v>20</v>
      </c>
      <c r="L1557" s="12">
        <f>_xlfn.MAXIFS(data[GƏLİR],data[id_customer],'4.Endirim2'!B1557)</f>
        <v>0</v>
      </c>
    </row>
    <row r="1558" spans="10:12" x14ac:dyDescent="0.25">
      <c r="J1558" s="4" t="s">
        <v>3253</v>
      </c>
      <c r="K1558" s="4" t="s">
        <v>20</v>
      </c>
      <c r="L1558" s="12">
        <f>_xlfn.MAXIFS(data[GƏLİR],data[id_customer],'4.Endirim2'!B1558)</f>
        <v>0</v>
      </c>
    </row>
    <row r="1559" spans="10:12" x14ac:dyDescent="0.25">
      <c r="J1559" s="4" t="s">
        <v>3285</v>
      </c>
      <c r="K1559" s="4" t="s">
        <v>20</v>
      </c>
      <c r="L1559" s="12">
        <f>_xlfn.MAXIFS(data[GƏLİR],data[id_customer],'4.Endirim2'!B1559)</f>
        <v>0</v>
      </c>
    </row>
    <row r="1560" spans="10:12" x14ac:dyDescent="0.25">
      <c r="J1560" s="4" t="s">
        <v>3289</v>
      </c>
      <c r="K1560" s="4" t="s">
        <v>20</v>
      </c>
      <c r="L1560" s="12">
        <f>_xlfn.MAXIFS(data[GƏLİR],data[id_customer],'4.Endirim2'!B1560)</f>
        <v>0</v>
      </c>
    </row>
    <row r="1561" spans="10:12" x14ac:dyDescent="0.25">
      <c r="J1561" s="4" t="s">
        <v>3425</v>
      </c>
      <c r="K1561" s="4" t="s">
        <v>20</v>
      </c>
      <c r="L1561" s="12">
        <f>_xlfn.MAXIFS(data[GƏLİR],data[id_customer],'4.Endirim2'!B1561)</f>
        <v>0</v>
      </c>
    </row>
    <row r="1562" spans="10:12" x14ac:dyDescent="0.25">
      <c r="J1562" s="4" t="s">
        <v>3445</v>
      </c>
      <c r="K1562" s="4" t="s">
        <v>20</v>
      </c>
      <c r="L1562" s="12">
        <f>_xlfn.MAXIFS(data[GƏLİR],data[id_customer],'4.Endirim2'!B1562)</f>
        <v>0</v>
      </c>
    </row>
    <row r="1563" spans="10:12" x14ac:dyDescent="0.25">
      <c r="J1563" s="4" t="s">
        <v>3481</v>
      </c>
      <c r="K1563" s="4" t="s">
        <v>20</v>
      </c>
      <c r="L1563" s="12">
        <f>_xlfn.MAXIFS(data[GƏLİR],data[id_customer],'4.Endirim2'!B1563)</f>
        <v>0</v>
      </c>
    </row>
    <row r="1564" spans="10:12" x14ac:dyDescent="0.25">
      <c r="J1564" s="4" t="s">
        <v>3521</v>
      </c>
      <c r="K1564" s="4" t="s">
        <v>20</v>
      </c>
      <c r="L1564" s="12">
        <f>_xlfn.MAXIFS(data[GƏLİR],data[id_customer],'4.Endirim2'!B1564)</f>
        <v>0</v>
      </c>
    </row>
    <row r="1565" spans="10:12" x14ac:dyDescent="0.25">
      <c r="J1565" s="4" t="s">
        <v>3589</v>
      </c>
      <c r="K1565" s="4" t="s">
        <v>20</v>
      </c>
      <c r="L1565" s="12">
        <f>_xlfn.MAXIFS(data[GƏLİR],data[id_customer],'4.Endirim2'!B1565)</f>
        <v>0</v>
      </c>
    </row>
    <row r="1566" spans="10:12" x14ac:dyDescent="0.25">
      <c r="J1566" s="4" t="s">
        <v>3625</v>
      </c>
      <c r="K1566" s="4" t="s">
        <v>20</v>
      </c>
      <c r="L1566" s="12">
        <f>_xlfn.MAXIFS(data[GƏLİR],data[id_customer],'4.Endirim2'!B1566)</f>
        <v>0</v>
      </c>
    </row>
    <row r="1567" spans="10:12" x14ac:dyDescent="0.25">
      <c r="J1567" s="4" t="s">
        <v>3645</v>
      </c>
      <c r="K1567" s="4" t="s">
        <v>20</v>
      </c>
      <c r="L1567" s="12">
        <f>_xlfn.MAXIFS(data[GƏLİR],data[id_customer],'4.Endirim2'!B1567)</f>
        <v>0</v>
      </c>
    </row>
    <row r="1568" spans="10:12" x14ac:dyDescent="0.25">
      <c r="J1568" s="4" t="s">
        <v>3665</v>
      </c>
      <c r="K1568" s="4" t="s">
        <v>20</v>
      </c>
      <c r="L1568" s="12">
        <f>_xlfn.MAXIFS(data[GƏLİR],data[id_customer],'4.Endirim2'!B1568)</f>
        <v>0</v>
      </c>
    </row>
    <row r="1569" spans="10:12" x14ac:dyDescent="0.25">
      <c r="J1569" s="4" t="s">
        <v>3693</v>
      </c>
      <c r="K1569" s="4" t="s">
        <v>20</v>
      </c>
      <c r="L1569" s="12">
        <f>_xlfn.MAXIFS(data[GƏLİR],data[id_customer],'4.Endirim2'!B1569)</f>
        <v>0</v>
      </c>
    </row>
    <row r="1570" spans="10:12" x14ac:dyDescent="0.25">
      <c r="J1570" s="4" t="s">
        <v>3721</v>
      </c>
      <c r="K1570" s="4" t="s">
        <v>20</v>
      </c>
      <c r="L1570" s="12">
        <f>_xlfn.MAXIFS(data[GƏLİR],data[id_customer],'4.Endirim2'!B1570)</f>
        <v>0</v>
      </c>
    </row>
    <row r="1571" spans="10:12" x14ac:dyDescent="0.25">
      <c r="J1571" s="4" t="s">
        <v>3773</v>
      </c>
      <c r="K1571" s="4" t="s">
        <v>20</v>
      </c>
      <c r="L1571" s="12">
        <f>_xlfn.MAXIFS(data[GƏLİR],data[id_customer],'4.Endirim2'!B1571)</f>
        <v>0</v>
      </c>
    </row>
    <row r="1572" spans="10:12" x14ac:dyDescent="0.25">
      <c r="J1572" s="4" t="s">
        <v>3789</v>
      </c>
      <c r="K1572" s="4" t="s">
        <v>20</v>
      </c>
      <c r="L1572" s="12">
        <f>_xlfn.MAXIFS(data[GƏLİR],data[id_customer],'4.Endirim2'!B1572)</f>
        <v>0</v>
      </c>
    </row>
    <row r="1573" spans="10:12" x14ac:dyDescent="0.25">
      <c r="J1573" s="4" t="s">
        <v>3797</v>
      </c>
      <c r="K1573" s="4" t="s">
        <v>20</v>
      </c>
      <c r="L1573" s="12">
        <f>_xlfn.MAXIFS(data[GƏLİR],data[id_customer],'4.Endirim2'!B1573)</f>
        <v>0</v>
      </c>
    </row>
    <row r="1574" spans="10:12" x14ac:dyDescent="0.25">
      <c r="J1574" s="4" t="s">
        <v>3853</v>
      </c>
      <c r="K1574" s="4" t="s">
        <v>20</v>
      </c>
      <c r="L1574" s="12">
        <f>_xlfn.MAXIFS(data[GƏLİR],data[id_customer],'4.Endirim2'!B1574)</f>
        <v>0</v>
      </c>
    </row>
    <row r="1575" spans="10:12" x14ac:dyDescent="0.25">
      <c r="J1575" s="4" t="s">
        <v>3881</v>
      </c>
      <c r="K1575" s="4" t="s">
        <v>20</v>
      </c>
      <c r="L1575" s="12">
        <f>_xlfn.MAXIFS(data[GƏLİR],data[id_customer],'4.Endirim2'!B1575)</f>
        <v>0</v>
      </c>
    </row>
    <row r="1576" spans="10:12" x14ac:dyDescent="0.25">
      <c r="J1576" s="4" t="s">
        <v>3889</v>
      </c>
      <c r="K1576" s="4" t="s">
        <v>20</v>
      </c>
      <c r="L1576" s="12">
        <f>_xlfn.MAXIFS(data[GƏLİR],data[id_customer],'4.Endirim2'!B1576)</f>
        <v>0</v>
      </c>
    </row>
    <row r="1577" spans="10:12" x14ac:dyDescent="0.25">
      <c r="J1577" s="4" t="s">
        <v>3897</v>
      </c>
      <c r="K1577" s="4" t="s">
        <v>20</v>
      </c>
      <c r="L1577" s="12">
        <f>_xlfn.MAXIFS(data[GƏLİR],data[id_customer],'4.Endirim2'!B1577)</f>
        <v>0</v>
      </c>
    </row>
    <row r="1578" spans="10:12" x14ac:dyDescent="0.25">
      <c r="J1578" s="4" t="s">
        <v>3949</v>
      </c>
      <c r="K1578" s="4" t="s">
        <v>20</v>
      </c>
      <c r="L1578" s="12">
        <f>_xlfn.MAXIFS(data[GƏLİR],data[id_customer],'4.Endirim2'!B1578)</f>
        <v>0</v>
      </c>
    </row>
    <row r="1579" spans="10:12" x14ac:dyDescent="0.25">
      <c r="J1579" s="4" t="s">
        <v>48</v>
      </c>
      <c r="K1579" s="4" t="s">
        <v>24</v>
      </c>
      <c r="L1579" s="12">
        <f>_xlfn.MAXIFS(data[GƏLİR],data[id_customer],'4.Endirim2'!B1579)</f>
        <v>0</v>
      </c>
    </row>
    <row r="1580" spans="10:12" x14ac:dyDescent="0.25">
      <c r="J1580" s="4" t="s">
        <v>65</v>
      </c>
      <c r="K1580" s="4" t="s">
        <v>24</v>
      </c>
      <c r="L1580" s="12">
        <f>_xlfn.MAXIFS(data[GƏLİR],data[id_customer],'4.Endirim2'!B1580)</f>
        <v>0</v>
      </c>
    </row>
    <row r="1581" spans="10:12" x14ac:dyDescent="0.25">
      <c r="J1581" s="4" t="s">
        <v>113</v>
      </c>
      <c r="K1581" s="4" t="s">
        <v>24</v>
      </c>
      <c r="L1581" s="12">
        <f>_xlfn.MAXIFS(data[GƏLİR],data[id_customer],'4.Endirim2'!B1581)</f>
        <v>0</v>
      </c>
    </row>
    <row r="1582" spans="10:12" x14ac:dyDescent="0.25">
      <c r="J1582" s="4" t="s">
        <v>125</v>
      </c>
      <c r="K1582" s="4" t="s">
        <v>24</v>
      </c>
      <c r="L1582" s="12">
        <f>_xlfn.MAXIFS(data[GƏLİR],data[id_customer],'4.Endirim2'!B1582)</f>
        <v>0</v>
      </c>
    </row>
    <row r="1583" spans="10:12" x14ac:dyDescent="0.25">
      <c r="J1583" s="4" t="s">
        <v>133</v>
      </c>
      <c r="K1583" s="4" t="s">
        <v>24</v>
      </c>
      <c r="L1583" s="12">
        <f>_xlfn.MAXIFS(data[GƏLİR],data[id_customer],'4.Endirim2'!B1583)</f>
        <v>0</v>
      </c>
    </row>
    <row r="1584" spans="10:12" x14ac:dyDescent="0.25">
      <c r="J1584" s="4" t="s">
        <v>169</v>
      </c>
      <c r="K1584" s="4" t="s">
        <v>24</v>
      </c>
      <c r="L1584" s="12">
        <f>_xlfn.MAXIFS(data[GƏLİR],data[id_customer],'4.Endirim2'!B1584)</f>
        <v>0</v>
      </c>
    </row>
    <row r="1585" spans="10:12" x14ac:dyDescent="0.25">
      <c r="J1585" s="4" t="s">
        <v>173</v>
      </c>
      <c r="K1585" s="4" t="s">
        <v>24</v>
      </c>
      <c r="L1585" s="12">
        <f>_xlfn.MAXIFS(data[GƏLİR],data[id_customer],'4.Endirim2'!B1585)</f>
        <v>0</v>
      </c>
    </row>
    <row r="1586" spans="10:12" x14ac:dyDescent="0.25">
      <c r="J1586" s="4" t="s">
        <v>201</v>
      </c>
      <c r="K1586" s="4" t="s">
        <v>24</v>
      </c>
      <c r="L1586" s="12">
        <f>_xlfn.MAXIFS(data[GƏLİR],data[id_customer],'4.Endirim2'!B1586)</f>
        <v>0</v>
      </c>
    </row>
    <row r="1587" spans="10:12" x14ac:dyDescent="0.25">
      <c r="J1587" s="4" t="s">
        <v>213</v>
      </c>
      <c r="K1587" s="4" t="s">
        <v>24</v>
      </c>
      <c r="L1587" s="12">
        <f>_xlfn.MAXIFS(data[GƏLİR],data[id_customer],'4.Endirim2'!B1587)</f>
        <v>0</v>
      </c>
    </row>
    <row r="1588" spans="10:12" x14ac:dyDescent="0.25">
      <c r="J1588" s="4" t="s">
        <v>229</v>
      </c>
      <c r="K1588" s="4" t="s">
        <v>24</v>
      </c>
      <c r="L1588" s="12">
        <f>_xlfn.MAXIFS(data[GƏLİR],data[id_customer],'4.Endirim2'!B1588)</f>
        <v>0</v>
      </c>
    </row>
    <row r="1589" spans="10:12" x14ac:dyDescent="0.25">
      <c r="J1589" s="4" t="s">
        <v>233</v>
      </c>
      <c r="K1589" s="4" t="s">
        <v>24</v>
      </c>
      <c r="L1589" s="12">
        <f>_xlfn.MAXIFS(data[GƏLİR],data[id_customer],'4.Endirim2'!B1589)</f>
        <v>0</v>
      </c>
    </row>
    <row r="1590" spans="10:12" x14ac:dyDescent="0.25">
      <c r="J1590" s="4" t="s">
        <v>265</v>
      </c>
      <c r="K1590" s="4" t="s">
        <v>24</v>
      </c>
      <c r="L1590" s="12">
        <f>_xlfn.MAXIFS(data[GƏLİR],data[id_customer],'4.Endirim2'!B1590)</f>
        <v>0</v>
      </c>
    </row>
    <row r="1591" spans="10:12" x14ac:dyDescent="0.25">
      <c r="J1591" s="4" t="s">
        <v>321</v>
      </c>
      <c r="K1591" s="4" t="s">
        <v>24</v>
      </c>
      <c r="L1591" s="12">
        <f>_xlfn.MAXIFS(data[GƏLİR],data[id_customer],'4.Endirim2'!B1591)</f>
        <v>0</v>
      </c>
    </row>
    <row r="1592" spans="10:12" x14ac:dyDescent="0.25">
      <c r="J1592" s="4" t="s">
        <v>337</v>
      </c>
      <c r="K1592" s="4" t="s">
        <v>24</v>
      </c>
      <c r="L1592" s="12">
        <f>_xlfn.MAXIFS(data[GƏLİR],data[id_customer],'4.Endirim2'!B1592)</f>
        <v>0</v>
      </c>
    </row>
    <row r="1593" spans="10:12" x14ac:dyDescent="0.25">
      <c r="J1593" s="4" t="s">
        <v>341</v>
      </c>
      <c r="K1593" s="4" t="s">
        <v>24</v>
      </c>
      <c r="L1593" s="12">
        <f>_xlfn.MAXIFS(data[GƏLİR],data[id_customer],'4.Endirim2'!B1593)</f>
        <v>0</v>
      </c>
    </row>
    <row r="1594" spans="10:12" x14ac:dyDescent="0.25">
      <c r="J1594" s="4" t="s">
        <v>345</v>
      </c>
      <c r="K1594" s="4" t="s">
        <v>24</v>
      </c>
      <c r="L1594" s="12">
        <f>_xlfn.MAXIFS(data[GƏLİR],data[id_customer],'4.Endirim2'!B1594)</f>
        <v>0</v>
      </c>
    </row>
    <row r="1595" spans="10:12" x14ac:dyDescent="0.25">
      <c r="J1595" s="4" t="s">
        <v>361</v>
      </c>
      <c r="K1595" s="4" t="s">
        <v>24</v>
      </c>
      <c r="L1595" s="12">
        <f>_xlfn.MAXIFS(data[GƏLİR],data[id_customer],'4.Endirim2'!B1595)</f>
        <v>0</v>
      </c>
    </row>
    <row r="1596" spans="10:12" x14ac:dyDescent="0.25">
      <c r="J1596" s="4" t="s">
        <v>365</v>
      </c>
      <c r="K1596" s="4" t="s">
        <v>24</v>
      </c>
      <c r="L1596" s="12">
        <f>_xlfn.MAXIFS(data[GƏLİR],data[id_customer],'4.Endirim2'!B1596)</f>
        <v>0</v>
      </c>
    </row>
    <row r="1597" spans="10:12" x14ac:dyDescent="0.25">
      <c r="J1597" s="4" t="s">
        <v>417</v>
      </c>
      <c r="K1597" s="4" t="s">
        <v>24</v>
      </c>
      <c r="L1597" s="12">
        <f>_xlfn.MAXIFS(data[GƏLİR],data[id_customer],'4.Endirim2'!B1597)</f>
        <v>0</v>
      </c>
    </row>
    <row r="1598" spans="10:12" x14ac:dyDescent="0.25">
      <c r="J1598" s="4" t="s">
        <v>501</v>
      </c>
      <c r="K1598" s="4" t="s">
        <v>24</v>
      </c>
      <c r="L1598" s="12">
        <f>_xlfn.MAXIFS(data[GƏLİR],data[id_customer],'4.Endirim2'!B1598)</f>
        <v>0</v>
      </c>
    </row>
    <row r="1599" spans="10:12" x14ac:dyDescent="0.25">
      <c r="J1599" s="4" t="s">
        <v>505</v>
      </c>
      <c r="K1599" s="4" t="s">
        <v>24</v>
      </c>
      <c r="L1599" s="12">
        <f>_xlfn.MAXIFS(data[GƏLİR],data[id_customer],'4.Endirim2'!B1599)</f>
        <v>0</v>
      </c>
    </row>
    <row r="1600" spans="10:12" x14ac:dyDescent="0.25">
      <c r="J1600" s="4" t="s">
        <v>513</v>
      </c>
      <c r="K1600" s="4" t="s">
        <v>24</v>
      </c>
      <c r="L1600" s="12">
        <f>_xlfn.MAXIFS(data[GƏLİR],data[id_customer],'4.Endirim2'!B1600)</f>
        <v>0</v>
      </c>
    </row>
    <row r="1601" spans="10:12" x14ac:dyDescent="0.25">
      <c r="J1601" s="4" t="s">
        <v>525</v>
      </c>
      <c r="K1601" s="4" t="s">
        <v>24</v>
      </c>
      <c r="L1601" s="12">
        <f>_xlfn.MAXIFS(data[GƏLİR],data[id_customer],'4.Endirim2'!B1601)</f>
        <v>0</v>
      </c>
    </row>
    <row r="1602" spans="10:12" x14ac:dyDescent="0.25">
      <c r="J1602" s="4" t="s">
        <v>541</v>
      </c>
      <c r="K1602" s="4" t="s">
        <v>24</v>
      </c>
      <c r="L1602" s="12">
        <f>_xlfn.MAXIFS(data[GƏLİR],data[id_customer],'4.Endirim2'!B1602)</f>
        <v>0</v>
      </c>
    </row>
    <row r="1603" spans="10:12" x14ac:dyDescent="0.25">
      <c r="J1603" s="4" t="s">
        <v>553</v>
      </c>
      <c r="K1603" s="4" t="s">
        <v>24</v>
      </c>
      <c r="L1603" s="12">
        <f>_xlfn.MAXIFS(data[GƏLİR],data[id_customer],'4.Endirim2'!B1603)</f>
        <v>0</v>
      </c>
    </row>
    <row r="1604" spans="10:12" x14ac:dyDescent="0.25">
      <c r="J1604" s="4" t="s">
        <v>569</v>
      </c>
      <c r="K1604" s="4" t="s">
        <v>24</v>
      </c>
      <c r="L1604" s="12">
        <f>_xlfn.MAXIFS(data[GƏLİR],data[id_customer],'4.Endirim2'!B1604)</f>
        <v>0</v>
      </c>
    </row>
    <row r="1605" spans="10:12" x14ac:dyDescent="0.25">
      <c r="J1605" s="4" t="s">
        <v>589</v>
      </c>
      <c r="K1605" s="4" t="s">
        <v>24</v>
      </c>
      <c r="L1605" s="12">
        <f>_xlfn.MAXIFS(data[GƏLİR],data[id_customer],'4.Endirim2'!B1605)</f>
        <v>0</v>
      </c>
    </row>
    <row r="1606" spans="10:12" x14ac:dyDescent="0.25">
      <c r="J1606" s="4" t="s">
        <v>593</v>
      </c>
      <c r="K1606" s="4" t="s">
        <v>24</v>
      </c>
      <c r="L1606" s="12">
        <f>_xlfn.MAXIFS(data[GƏLİR],data[id_customer],'4.Endirim2'!B1606)</f>
        <v>0</v>
      </c>
    </row>
    <row r="1607" spans="10:12" x14ac:dyDescent="0.25">
      <c r="J1607" s="4" t="s">
        <v>621</v>
      </c>
      <c r="K1607" s="4" t="s">
        <v>24</v>
      </c>
      <c r="L1607" s="12">
        <f>_xlfn.MAXIFS(data[GƏLİR],data[id_customer],'4.Endirim2'!B1607)</f>
        <v>0</v>
      </c>
    </row>
    <row r="1608" spans="10:12" x14ac:dyDescent="0.25">
      <c r="J1608" s="4" t="s">
        <v>657</v>
      </c>
      <c r="K1608" s="4" t="s">
        <v>24</v>
      </c>
      <c r="L1608" s="12">
        <f>_xlfn.MAXIFS(data[GƏLİR],data[id_customer],'4.Endirim2'!B1608)</f>
        <v>0</v>
      </c>
    </row>
    <row r="1609" spans="10:12" x14ac:dyDescent="0.25">
      <c r="J1609" s="4" t="s">
        <v>701</v>
      </c>
      <c r="K1609" s="4" t="s">
        <v>24</v>
      </c>
      <c r="L1609" s="12">
        <f>_xlfn.MAXIFS(data[GƏLİR],data[id_customer],'4.Endirim2'!B1609)</f>
        <v>0</v>
      </c>
    </row>
    <row r="1610" spans="10:12" x14ac:dyDescent="0.25">
      <c r="J1610" s="4" t="s">
        <v>717</v>
      </c>
      <c r="K1610" s="4" t="s">
        <v>24</v>
      </c>
      <c r="L1610" s="12">
        <f>_xlfn.MAXIFS(data[GƏLİR],data[id_customer],'4.Endirim2'!B1610)</f>
        <v>0</v>
      </c>
    </row>
    <row r="1611" spans="10:12" x14ac:dyDescent="0.25">
      <c r="J1611" s="4" t="s">
        <v>817</v>
      </c>
      <c r="K1611" s="4" t="s">
        <v>24</v>
      </c>
      <c r="L1611" s="12">
        <f>_xlfn.MAXIFS(data[GƏLİR],data[id_customer],'4.Endirim2'!B1611)</f>
        <v>0</v>
      </c>
    </row>
    <row r="1612" spans="10:12" x14ac:dyDescent="0.25">
      <c r="J1612" s="4" t="s">
        <v>873</v>
      </c>
      <c r="K1612" s="4" t="s">
        <v>24</v>
      </c>
      <c r="L1612" s="12">
        <f>_xlfn.MAXIFS(data[GƏLİR],data[id_customer],'4.Endirim2'!B1612)</f>
        <v>0</v>
      </c>
    </row>
    <row r="1613" spans="10:12" x14ac:dyDescent="0.25">
      <c r="J1613" s="4" t="s">
        <v>941</v>
      </c>
      <c r="K1613" s="4" t="s">
        <v>24</v>
      </c>
      <c r="L1613" s="12">
        <f>_xlfn.MAXIFS(data[GƏLİR],data[id_customer],'4.Endirim2'!B1613)</f>
        <v>0</v>
      </c>
    </row>
    <row r="1614" spans="10:12" x14ac:dyDescent="0.25">
      <c r="J1614" s="4" t="s">
        <v>945</v>
      </c>
      <c r="K1614" s="4" t="s">
        <v>24</v>
      </c>
      <c r="L1614" s="12">
        <f>_xlfn.MAXIFS(data[GƏLİR],data[id_customer],'4.Endirim2'!B1614)</f>
        <v>0</v>
      </c>
    </row>
    <row r="1615" spans="10:12" x14ac:dyDescent="0.25">
      <c r="J1615" s="4" t="s">
        <v>953</v>
      </c>
      <c r="K1615" s="4" t="s">
        <v>24</v>
      </c>
      <c r="L1615" s="12">
        <f>_xlfn.MAXIFS(data[GƏLİR],data[id_customer],'4.Endirim2'!B1615)</f>
        <v>0</v>
      </c>
    </row>
    <row r="1616" spans="10:12" x14ac:dyDescent="0.25">
      <c r="J1616" s="4" t="s">
        <v>973</v>
      </c>
      <c r="K1616" s="4" t="s">
        <v>24</v>
      </c>
      <c r="L1616" s="12">
        <f>_xlfn.MAXIFS(data[GƏLİR],data[id_customer],'4.Endirim2'!B1616)</f>
        <v>0</v>
      </c>
    </row>
    <row r="1617" spans="10:12" x14ac:dyDescent="0.25">
      <c r="J1617" s="4" t="s">
        <v>985</v>
      </c>
      <c r="K1617" s="4" t="s">
        <v>24</v>
      </c>
      <c r="L1617" s="12">
        <f>_xlfn.MAXIFS(data[GƏLİR],data[id_customer],'4.Endirim2'!B1617)</f>
        <v>0</v>
      </c>
    </row>
    <row r="1618" spans="10:12" x14ac:dyDescent="0.25">
      <c r="J1618" s="4" t="s">
        <v>993</v>
      </c>
      <c r="K1618" s="4" t="s">
        <v>24</v>
      </c>
      <c r="L1618" s="12">
        <f>_xlfn.MAXIFS(data[GƏLİR],data[id_customer],'4.Endirim2'!B1618)</f>
        <v>0</v>
      </c>
    </row>
    <row r="1619" spans="10:12" x14ac:dyDescent="0.25">
      <c r="J1619" s="4" t="s">
        <v>1129</v>
      </c>
      <c r="K1619" s="4" t="s">
        <v>24</v>
      </c>
      <c r="L1619" s="12">
        <f>_xlfn.MAXIFS(data[GƏLİR],data[id_customer],'4.Endirim2'!B1619)</f>
        <v>0</v>
      </c>
    </row>
    <row r="1620" spans="10:12" x14ac:dyDescent="0.25">
      <c r="J1620" s="4" t="s">
        <v>1169</v>
      </c>
      <c r="K1620" s="4" t="s">
        <v>24</v>
      </c>
      <c r="L1620" s="12">
        <f>_xlfn.MAXIFS(data[GƏLİR],data[id_customer],'4.Endirim2'!B1620)</f>
        <v>0</v>
      </c>
    </row>
    <row r="1621" spans="10:12" x14ac:dyDescent="0.25">
      <c r="J1621" s="4" t="s">
        <v>1189</v>
      </c>
      <c r="K1621" s="4" t="s">
        <v>24</v>
      </c>
      <c r="L1621" s="12">
        <f>_xlfn.MAXIFS(data[GƏLİR],data[id_customer],'4.Endirim2'!B1621)</f>
        <v>0</v>
      </c>
    </row>
    <row r="1622" spans="10:12" x14ac:dyDescent="0.25">
      <c r="J1622" s="4" t="s">
        <v>1213</v>
      </c>
      <c r="K1622" s="4" t="s">
        <v>24</v>
      </c>
      <c r="L1622" s="12">
        <f>_xlfn.MAXIFS(data[GƏLİR],data[id_customer],'4.Endirim2'!B1622)</f>
        <v>0</v>
      </c>
    </row>
    <row r="1623" spans="10:12" x14ac:dyDescent="0.25">
      <c r="J1623" s="4" t="s">
        <v>1277</v>
      </c>
      <c r="K1623" s="4" t="s">
        <v>24</v>
      </c>
      <c r="L1623" s="12">
        <f>_xlfn.MAXIFS(data[GƏLİR],data[id_customer],'4.Endirim2'!B1623)</f>
        <v>0</v>
      </c>
    </row>
    <row r="1624" spans="10:12" x14ac:dyDescent="0.25">
      <c r="J1624" s="4" t="s">
        <v>1293</v>
      </c>
      <c r="K1624" s="4" t="s">
        <v>24</v>
      </c>
      <c r="L1624" s="12">
        <f>_xlfn.MAXIFS(data[GƏLİR],data[id_customer],'4.Endirim2'!B1624)</f>
        <v>0</v>
      </c>
    </row>
    <row r="1625" spans="10:12" x14ac:dyDescent="0.25">
      <c r="J1625" s="4" t="s">
        <v>1297</v>
      </c>
      <c r="K1625" s="4" t="s">
        <v>24</v>
      </c>
      <c r="L1625" s="12">
        <f>_xlfn.MAXIFS(data[GƏLİR],data[id_customer],'4.Endirim2'!B1625)</f>
        <v>0</v>
      </c>
    </row>
    <row r="1626" spans="10:12" x14ac:dyDescent="0.25">
      <c r="J1626" s="4" t="s">
        <v>1329</v>
      </c>
      <c r="K1626" s="4" t="s">
        <v>24</v>
      </c>
      <c r="L1626" s="12">
        <f>_xlfn.MAXIFS(data[GƏLİR],data[id_customer],'4.Endirim2'!B1626)</f>
        <v>0</v>
      </c>
    </row>
    <row r="1627" spans="10:12" x14ac:dyDescent="0.25">
      <c r="J1627" s="4" t="s">
        <v>1417</v>
      </c>
      <c r="K1627" s="4" t="s">
        <v>24</v>
      </c>
      <c r="L1627" s="12">
        <f>_xlfn.MAXIFS(data[GƏLİR],data[id_customer],'4.Endirim2'!B1627)</f>
        <v>0</v>
      </c>
    </row>
    <row r="1628" spans="10:12" x14ac:dyDescent="0.25">
      <c r="J1628" s="4" t="s">
        <v>1453</v>
      </c>
      <c r="K1628" s="4" t="s">
        <v>24</v>
      </c>
      <c r="L1628" s="12">
        <f>_xlfn.MAXIFS(data[GƏLİR],data[id_customer],'4.Endirim2'!B1628)</f>
        <v>0</v>
      </c>
    </row>
    <row r="1629" spans="10:12" x14ac:dyDescent="0.25">
      <c r="J1629" s="4" t="s">
        <v>1493</v>
      </c>
      <c r="K1629" s="4" t="s">
        <v>24</v>
      </c>
      <c r="L1629" s="12">
        <f>_xlfn.MAXIFS(data[GƏLİR],data[id_customer],'4.Endirim2'!B1629)</f>
        <v>0</v>
      </c>
    </row>
    <row r="1630" spans="10:12" x14ac:dyDescent="0.25">
      <c r="J1630" s="4" t="s">
        <v>1601</v>
      </c>
      <c r="K1630" s="4" t="s">
        <v>24</v>
      </c>
      <c r="L1630" s="12">
        <f>_xlfn.MAXIFS(data[GƏLİR],data[id_customer],'4.Endirim2'!B1630)</f>
        <v>0</v>
      </c>
    </row>
    <row r="1631" spans="10:12" x14ac:dyDescent="0.25">
      <c r="J1631" s="4" t="s">
        <v>1653</v>
      </c>
      <c r="K1631" s="4" t="s">
        <v>24</v>
      </c>
      <c r="L1631" s="12">
        <f>_xlfn.MAXIFS(data[GƏLİR],data[id_customer],'4.Endirim2'!B1631)</f>
        <v>0</v>
      </c>
    </row>
    <row r="1632" spans="10:12" x14ac:dyDescent="0.25">
      <c r="J1632" s="4" t="s">
        <v>1709</v>
      </c>
      <c r="K1632" s="4" t="s">
        <v>24</v>
      </c>
      <c r="L1632" s="12">
        <f>_xlfn.MAXIFS(data[GƏLİR],data[id_customer],'4.Endirim2'!B1632)</f>
        <v>0</v>
      </c>
    </row>
    <row r="1633" spans="10:12" x14ac:dyDescent="0.25">
      <c r="J1633" s="4" t="s">
        <v>1765</v>
      </c>
      <c r="K1633" s="4" t="s">
        <v>24</v>
      </c>
      <c r="L1633" s="12">
        <f>_xlfn.MAXIFS(data[GƏLİR],data[id_customer],'4.Endirim2'!B1633)</f>
        <v>0</v>
      </c>
    </row>
    <row r="1634" spans="10:12" x14ac:dyDescent="0.25">
      <c r="J1634" s="4" t="s">
        <v>1777</v>
      </c>
      <c r="K1634" s="4" t="s">
        <v>24</v>
      </c>
      <c r="L1634" s="12">
        <f>_xlfn.MAXIFS(data[GƏLİR],data[id_customer],'4.Endirim2'!B1634)</f>
        <v>0</v>
      </c>
    </row>
    <row r="1635" spans="10:12" x14ac:dyDescent="0.25">
      <c r="J1635" s="4" t="s">
        <v>1809</v>
      </c>
      <c r="K1635" s="4" t="s">
        <v>24</v>
      </c>
      <c r="L1635" s="12">
        <f>_xlfn.MAXIFS(data[GƏLİR],data[id_customer],'4.Endirim2'!B1635)</f>
        <v>0</v>
      </c>
    </row>
    <row r="1636" spans="10:12" x14ac:dyDescent="0.25">
      <c r="J1636" s="4" t="s">
        <v>1821</v>
      </c>
      <c r="K1636" s="4" t="s">
        <v>24</v>
      </c>
      <c r="L1636" s="12">
        <f>_xlfn.MAXIFS(data[GƏLİR],data[id_customer],'4.Endirim2'!B1636)</f>
        <v>0</v>
      </c>
    </row>
    <row r="1637" spans="10:12" x14ac:dyDescent="0.25">
      <c r="J1637" s="4" t="s">
        <v>1853</v>
      </c>
      <c r="K1637" s="4" t="s">
        <v>24</v>
      </c>
      <c r="L1637" s="12">
        <f>_xlfn.MAXIFS(data[GƏLİR],data[id_customer],'4.Endirim2'!B1637)</f>
        <v>0</v>
      </c>
    </row>
    <row r="1638" spans="10:12" x14ac:dyDescent="0.25">
      <c r="J1638" s="4" t="s">
        <v>1857</v>
      </c>
      <c r="K1638" s="4" t="s">
        <v>24</v>
      </c>
      <c r="L1638" s="12">
        <f>_xlfn.MAXIFS(data[GƏLİR],data[id_customer],'4.Endirim2'!B1638)</f>
        <v>0</v>
      </c>
    </row>
    <row r="1639" spans="10:12" x14ac:dyDescent="0.25">
      <c r="J1639" s="4" t="s">
        <v>1877</v>
      </c>
      <c r="K1639" s="4" t="s">
        <v>24</v>
      </c>
      <c r="L1639" s="12">
        <f>_xlfn.MAXIFS(data[GƏLİR],data[id_customer],'4.Endirim2'!B1639)</f>
        <v>0</v>
      </c>
    </row>
    <row r="1640" spans="10:12" x14ac:dyDescent="0.25">
      <c r="J1640" s="4" t="s">
        <v>1889</v>
      </c>
      <c r="K1640" s="4" t="s">
        <v>24</v>
      </c>
      <c r="L1640" s="12">
        <f>_xlfn.MAXIFS(data[GƏLİR],data[id_customer],'4.Endirim2'!B1640)</f>
        <v>0</v>
      </c>
    </row>
    <row r="1641" spans="10:12" x14ac:dyDescent="0.25">
      <c r="J1641" s="4" t="s">
        <v>1897</v>
      </c>
      <c r="K1641" s="4" t="s">
        <v>24</v>
      </c>
      <c r="L1641" s="12">
        <f>_xlfn.MAXIFS(data[GƏLİR],data[id_customer],'4.Endirim2'!B1641)</f>
        <v>0</v>
      </c>
    </row>
    <row r="1642" spans="10:12" x14ac:dyDescent="0.25">
      <c r="J1642" s="4" t="s">
        <v>1909</v>
      </c>
      <c r="K1642" s="4" t="s">
        <v>24</v>
      </c>
      <c r="L1642" s="12">
        <f>_xlfn.MAXIFS(data[GƏLİR],data[id_customer],'4.Endirim2'!B1642)</f>
        <v>0</v>
      </c>
    </row>
    <row r="1643" spans="10:12" x14ac:dyDescent="0.25">
      <c r="J1643" s="4" t="s">
        <v>1913</v>
      </c>
      <c r="K1643" s="4" t="s">
        <v>24</v>
      </c>
      <c r="L1643" s="12">
        <f>_xlfn.MAXIFS(data[GƏLİR],data[id_customer],'4.Endirim2'!B1643)</f>
        <v>0</v>
      </c>
    </row>
    <row r="1644" spans="10:12" x14ac:dyDescent="0.25">
      <c r="J1644" s="4" t="s">
        <v>1941</v>
      </c>
      <c r="K1644" s="4" t="s">
        <v>24</v>
      </c>
      <c r="L1644" s="12">
        <f>_xlfn.MAXIFS(data[GƏLİR],data[id_customer],'4.Endirim2'!B1644)</f>
        <v>0</v>
      </c>
    </row>
    <row r="1645" spans="10:12" x14ac:dyDescent="0.25">
      <c r="J1645" s="4" t="s">
        <v>2009</v>
      </c>
      <c r="K1645" s="4" t="s">
        <v>24</v>
      </c>
      <c r="L1645" s="12">
        <f>_xlfn.MAXIFS(data[GƏLİR],data[id_customer],'4.Endirim2'!B1645)</f>
        <v>0</v>
      </c>
    </row>
    <row r="1646" spans="10:12" x14ac:dyDescent="0.25">
      <c r="J1646" s="4" t="s">
        <v>2045</v>
      </c>
      <c r="K1646" s="4" t="s">
        <v>24</v>
      </c>
      <c r="L1646" s="12">
        <f>_xlfn.MAXIFS(data[GƏLİR],data[id_customer],'4.Endirim2'!B1646)</f>
        <v>0</v>
      </c>
    </row>
    <row r="1647" spans="10:12" x14ac:dyDescent="0.25">
      <c r="J1647" s="4" t="s">
        <v>2089</v>
      </c>
      <c r="K1647" s="4" t="s">
        <v>24</v>
      </c>
      <c r="L1647" s="12">
        <f>_xlfn.MAXIFS(data[GƏLİR],data[id_customer],'4.Endirim2'!B1647)</f>
        <v>0</v>
      </c>
    </row>
    <row r="1648" spans="10:12" x14ac:dyDescent="0.25">
      <c r="J1648" s="4" t="s">
        <v>2181</v>
      </c>
      <c r="K1648" s="4" t="s">
        <v>24</v>
      </c>
      <c r="L1648" s="12">
        <f>_xlfn.MAXIFS(data[GƏLİR],data[id_customer],'4.Endirim2'!B1648)</f>
        <v>0</v>
      </c>
    </row>
    <row r="1649" spans="10:12" x14ac:dyDescent="0.25">
      <c r="J1649" s="4" t="s">
        <v>2189</v>
      </c>
      <c r="K1649" s="4" t="s">
        <v>24</v>
      </c>
      <c r="L1649" s="12">
        <f>_xlfn.MAXIFS(data[GƏLİR],data[id_customer],'4.Endirim2'!B1649)</f>
        <v>0</v>
      </c>
    </row>
    <row r="1650" spans="10:12" x14ac:dyDescent="0.25">
      <c r="J1650" s="4" t="s">
        <v>2197</v>
      </c>
      <c r="K1650" s="4" t="s">
        <v>24</v>
      </c>
      <c r="L1650" s="12">
        <f>_xlfn.MAXIFS(data[GƏLİR],data[id_customer],'4.Endirim2'!B1650)</f>
        <v>0</v>
      </c>
    </row>
    <row r="1651" spans="10:12" x14ac:dyDescent="0.25">
      <c r="J1651" s="4" t="s">
        <v>2217</v>
      </c>
      <c r="K1651" s="4" t="s">
        <v>24</v>
      </c>
      <c r="L1651" s="12">
        <f>_xlfn.MAXIFS(data[GƏLİR],data[id_customer],'4.Endirim2'!B1651)</f>
        <v>0</v>
      </c>
    </row>
    <row r="1652" spans="10:12" x14ac:dyDescent="0.25">
      <c r="J1652" s="4" t="s">
        <v>2221</v>
      </c>
      <c r="K1652" s="4" t="s">
        <v>24</v>
      </c>
      <c r="L1652" s="12">
        <f>_xlfn.MAXIFS(data[GƏLİR],data[id_customer],'4.Endirim2'!B1652)</f>
        <v>0</v>
      </c>
    </row>
    <row r="1653" spans="10:12" x14ac:dyDescent="0.25">
      <c r="J1653" s="4" t="s">
        <v>2257</v>
      </c>
      <c r="K1653" s="4" t="s">
        <v>24</v>
      </c>
      <c r="L1653" s="12">
        <f>_xlfn.MAXIFS(data[GƏLİR],data[id_customer],'4.Endirim2'!B1653)</f>
        <v>0</v>
      </c>
    </row>
    <row r="1654" spans="10:12" x14ac:dyDescent="0.25">
      <c r="J1654" s="4" t="s">
        <v>2293</v>
      </c>
      <c r="K1654" s="4" t="s">
        <v>24</v>
      </c>
      <c r="L1654" s="12">
        <f>_xlfn.MAXIFS(data[GƏLİR],data[id_customer],'4.Endirim2'!B1654)</f>
        <v>0</v>
      </c>
    </row>
    <row r="1655" spans="10:12" x14ac:dyDescent="0.25">
      <c r="J1655" s="4" t="s">
        <v>2349</v>
      </c>
      <c r="K1655" s="4" t="s">
        <v>24</v>
      </c>
      <c r="L1655" s="12">
        <f>_xlfn.MAXIFS(data[GƏLİR],data[id_customer],'4.Endirim2'!B1655)</f>
        <v>0</v>
      </c>
    </row>
    <row r="1656" spans="10:12" x14ac:dyDescent="0.25">
      <c r="J1656" s="4" t="s">
        <v>2413</v>
      </c>
      <c r="K1656" s="4" t="s">
        <v>24</v>
      </c>
      <c r="L1656" s="12">
        <f>_xlfn.MAXIFS(data[GƏLİR],data[id_customer],'4.Endirim2'!B1656)</f>
        <v>0</v>
      </c>
    </row>
    <row r="1657" spans="10:12" x14ac:dyDescent="0.25">
      <c r="J1657" s="4" t="s">
        <v>2573</v>
      </c>
      <c r="K1657" s="4" t="s">
        <v>24</v>
      </c>
      <c r="L1657" s="12">
        <f>_xlfn.MAXIFS(data[GƏLİR],data[id_customer],'4.Endirim2'!B1657)</f>
        <v>0</v>
      </c>
    </row>
    <row r="1658" spans="10:12" x14ac:dyDescent="0.25">
      <c r="J1658" s="4" t="s">
        <v>2657</v>
      </c>
      <c r="K1658" s="4" t="s">
        <v>24</v>
      </c>
      <c r="L1658" s="12">
        <f>_xlfn.MAXIFS(data[GƏLİR],data[id_customer],'4.Endirim2'!B1658)</f>
        <v>0</v>
      </c>
    </row>
    <row r="1659" spans="10:12" x14ac:dyDescent="0.25">
      <c r="J1659" s="4" t="s">
        <v>2685</v>
      </c>
      <c r="K1659" s="4" t="s">
        <v>24</v>
      </c>
      <c r="L1659" s="12">
        <f>_xlfn.MAXIFS(data[GƏLİR],data[id_customer],'4.Endirim2'!B1659)</f>
        <v>0</v>
      </c>
    </row>
    <row r="1660" spans="10:12" x14ac:dyDescent="0.25">
      <c r="J1660" s="4" t="s">
        <v>2721</v>
      </c>
      <c r="K1660" s="4" t="s">
        <v>24</v>
      </c>
      <c r="L1660" s="12">
        <f>_xlfn.MAXIFS(data[GƏLİR],data[id_customer],'4.Endirim2'!B1660)</f>
        <v>0</v>
      </c>
    </row>
    <row r="1661" spans="10:12" x14ac:dyDescent="0.25">
      <c r="J1661" s="4" t="s">
        <v>2749</v>
      </c>
      <c r="K1661" s="4" t="s">
        <v>24</v>
      </c>
      <c r="L1661" s="12">
        <f>_xlfn.MAXIFS(data[GƏLİR],data[id_customer],'4.Endirim2'!B1661)</f>
        <v>0</v>
      </c>
    </row>
    <row r="1662" spans="10:12" x14ac:dyDescent="0.25">
      <c r="J1662" s="4" t="s">
        <v>2761</v>
      </c>
      <c r="K1662" s="4" t="s">
        <v>24</v>
      </c>
      <c r="L1662" s="12">
        <f>_xlfn.MAXIFS(data[GƏLİR],data[id_customer],'4.Endirim2'!B1662)</f>
        <v>0</v>
      </c>
    </row>
    <row r="1663" spans="10:12" x14ac:dyDescent="0.25">
      <c r="J1663" s="4" t="s">
        <v>2785</v>
      </c>
      <c r="K1663" s="4" t="s">
        <v>24</v>
      </c>
      <c r="L1663" s="12">
        <f>_xlfn.MAXIFS(data[GƏLİR],data[id_customer],'4.Endirim2'!B1663)</f>
        <v>0</v>
      </c>
    </row>
    <row r="1664" spans="10:12" x14ac:dyDescent="0.25">
      <c r="J1664" s="4" t="s">
        <v>2845</v>
      </c>
      <c r="K1664" s="4" t="s">
        <v>24</v>
      </c>
      <c r="L1664" s="12">
        <f>_xlfn.MAXIFS(data[GƏLİR],data[id_customer],'4.Endirim2'!B1664)</f>
        <v>0</v>
      </c>
    </row>
    <row r="1665" spans="10:12" x14ac:dyDescent="0.25">
      <c r="J1665" s="4" t="s">
        <v>2897</v>
      </c>
      <c r="K1665" s="4" t="s">
        <v>24</v>
      </c>
      <c r="L1665" s="12">
        <f>_xlfn.MAXIFS(data[GƏLİR],data[id_customer],'4.Endirim2'!B1665)</f>
        <v>0</v>
      </c>
    </row>
    <row r="1666" spans="10:12" x14ac:dyDescent="0.25">
      <c r="J1666" s="4" t="s">
        <v>2905</v>
      </c>
      <c r="K1666" s="4" t="s">
        <v>24</v>
      </c>
      <c r="L1666" s="12">
        <f>_xlfn.MAXIFS(data[GƏLİR],data[id_customer],'4.Endirim2'!B1666)</f>
        <v>0</v>
      </c>
    </row>
    <row r="1667" spans="10:12" x14ac:dyDescent="0.25">
      <c r="J1667" s="4" t="s">
        <v>2909</v>
      </c>
      <c r="K1667" s="4" t="s">
        <v>24</v>
      </c>
      <c r="L1667" s="12">
        <f>_xlfn.MAXIFS(data[GƏLİR],data[id_customer],'4.Endirim2'!B1667)</f>
        <v>0</v>
      </c>
    </row>
    <row r="1668" spans="10:12" x14ac:dyDescent="0.25">
      <c r="J1668" s="4" t="s">
        <v>2917</v>
      </c>
      <c r="K1668" s="4" t="s">
        <v>24</v>
      </c>
      <c r="L1668" s="12">
        <f>_xlfn.MAXIFS(data[GƏLİR],data[id_customer],'4.Endirim2'!B1668)</f>
        <v>0</v>
      </c>
    </row>
    <row r="1669" spans="10:12" x14ac:dyDescent="0.25">
      <c r="J1669" s="4" t="s">
        <v>2937</v>
      </c>
      <c r="K1669" s="4" t="s">
        <v>24</v>
      </c>
      <c r="L1669" s="12">
        <f>_xlfn.MAXIFS(data[GƏLİR],data[id_customer],'4.Endirim2'!B1669)</f>
        <v>0</v>
      </c>
    </row>
    <row r="1670" spans="10:12" x14ac:dyDescent="0.25">
      <c r="J1670" s="4" t="s">
        <v>2985</v>
      </c>
      <c r="K1670" s="4" t="s">
        <v>24</v>
      </c>
      <c r="L1670" s="12">
        <f>_xlfn.MAXIFS(data[GƏLİR],data[id_customer],'4.Endirim2'!B1670)</f>
        <v>0</v>
      </c>
    </row>
    <row r="1671" spans="10:12" x14ac:dyDescent="0.25">
      <c r="J1671" s="4" t="s">
        <v>3029</v>
      </c>
      <c r="K1671" s="4" t="s">
        <v>24</v>
      </c>
      <c r="L1671" s="12">
        <f>_xlfn.MAXIFS(data[GƏLİR],data[id_customer],'4.Endirim2'!B1671)</f>
        <v>0</v>
      </c>
    </row>
    <row r="1672" spans="10:12" x14ac:dyDescent="0.25">
      <c r="J1672" s="4" t="s">
        <v>3045</v>
      </c>
      <c r="K1672" s="4" t="s">
        <v>24</v>
      </c>
      <c r="L1672" s="12">
        <f>_xlfn.MAXIFS(data[GƏLİR],data[id_customer],'4.Endirim2'!B1672)</f>
        <v>0</v>
      </c>
    </row>
    <row r="1673" spans="10:12" x14ac:dyDescent="0.25">
      <c r="J1673" s="4" t="s">
        <v>3077</v>
      </c>
      <c r="K1673" s="4" t="s">
        <v>24</v>
      </c>
      <c r="L1673" s="12">
        <f>_xlfn.MAXIFS(data[GƏLİR],data[id_customer],'4.Endirim2'!B1673)</f>
        <v>0</v>
      </c>
    </row>
    <row r="1674" spans="10:12" x14ac:dyDescent="0.25">
      <c r="J1674" s="4" t="s">
        <v>3101</v>
      </c>
      <c r="K1674" s="4" t="s">
        <v>24</v>
      </c>
      <c r="L1674" s="12">
        <f>_xlfn.MAXIFS(data[GƏLİR],data[id_customer],'4.Endirim2'!B1674)</f>
        <v>0</v>
      </c>
    </row>
    <row r="1675" spans="10:12" x14ac:dyDescent="0.25">
      <c r="J1675" s="4" t="s">
        <v>3129</v>
      </c>
      <c r="K1675" s="4" t="s">
        <v>24</v>
      </c>
      <c r="L1675" s="12">
        <f>_xlfn.MAXIFS(data[GƏLİR],data[id_customer],'4.Endirim2'!B1675)</f>
        <v>0</v>
      </c>
    </row>
    <row r="1676" spans="10:12" x14ac:dyDescent="0.25">
      <c r="J1676" s="4" t="s">
        <v>3217</v>
      </c>
      <c r="K1676" s="4" t="s">
        <v>24</v>
      </c>
      <c r="L1676" s="12">
        <f>_xlfn.MAXIFS(data[GƏLİR],data[id_customer],'4.Endirim2'!B1676)</f>
        <v>0</v>
      </c>
    </row>
    <row r="1677" spans="10:12" x14ac:dyDescent="0.25">
      <c r="J1677" s="4" t="s">
        <v>3257</v>
      </c>
      <c r="K1677" s="4" t="s">
        <v>24</v>
      </c>
      <c r="L1677" s="12">
        <f>_xlfn.MAXIFS(data[GƏLİR],data[id_customer],'4.Endirim2'!B1677)</f>
        <v>0</v>
      </c>
    </row>
    <row r="1678" spans="10:12" x14ac:dyDescent="0.25">
      <c r="J1678" s="4" t="s">
        <v>3369</v>
      </c>
      <c r="K1678" s="4" t="s">
        <v>24</v>
      </c>
      <c r="L1678" s="12">
        <f>_xlfn.MAXIFS(data[GƏLİR],data[id_customer],'4.Endirim2'!B1678)</f>
        <v>0</v>
      </c>
    </row>
    <row r="1679" spans="10:12" x14ac:dyDescent="0.25">
      <c r="J1679" s="4" t="s">
        <v>3505</v>
      </c>
      <c r="K1679" s="4" t="s">
        <v>24</v>
      </c>
      <c r="L1679" s="12">
        <f>_xlfn.MAXIFS(data[GƏLİR],data[id_customer],'4.Endirim2'!B1679)</f>
        <v>0</v>
      </c>
    </row>
    <row r="1680" spans="10:12" x14ac:dyDescent="0.25">
      <c r="J1680" s="4" t="s">
        <v>3529</v>
      </c>
      <c r="K1680" s="4" t="s">
        <v>24</v>
      </c>
      <c r="L1680" s="12">
        <f>_xlfn.MAXIFS(data[GƏLİR],data[id_customer],'4.Endirim2'!B1680)</f>
        <v>0</v>
      </c>
    </row>
    <row r="1681" spans="10:12" x14ac:dyDescent="0.25">
      <c r="J1681" s="4" t="s">
        <v>3533</v>
      </c>
      <c r="K1681" s="4" t="s">
        <v>24</v>
      </c>
      <c r="L1681" s="12">
        <f>_xlfn.MAXIFS(data[GƏLİR],data[id_customer],'4.Endirim2'!B1681)</f>
        <v>0</v>
      </c>
    </row>
    <row r="1682" spans="10:12" x14ac:dyDescent="0.25">
      <c r="J1682" s="4" t="s">
        <v>3545</v>
      </c>
      <c r="K1682" s="4" t="s">
        <v>24</v>
      </c>
      <c r="L1682" s="12">
        <f>_xlfn.MAXIFS(data[GƏLİR],data[id_customer],'4.Endirim2'!B1682)</f>
        <v>0</v>
      </c>
    </row>
    <row r="1683" spans="10:12" x14ac:dyDescent="0.25">
      <c r="J1683" s="4" t="s">
        <v>3553</v>
      </c>
      <c r="K1683" s="4" t="s">
        <v>24</v>
      </c>
      <c r="L1683" s="12">
        <f>_xlfn.MAXIFS(data[GƏLİR],data[id_customer],'4.Endirim2'!B1683)</f>
        <v>0</v>
      </c>
    </row>
    <row r="1684" spans="10:12" x14ac:dyDescent="0.25">
      <c r="J1684" s="4" t="s">
        <v>3569</v>
      </c>
      <c r="K1684" s="4" t="s">
        <v>24</v>
      </c>
      <c r="L1684" s="12">
        <f>_xlfn.MAXIFS(data[GƏLİR],data[id_customer],'4.Endirim2'!B1684)</f>
        <v>0</v>
      </c>
    </row>
    <row r="1685" spans="10:12" x14ac:dyDescent="0.25">
      <c r="J1685" s="4" t="s">
        <v>3585</v>
      </c>
      <c r="K1685" s="4" t="s">
        <v>24</v>
      </c>
      <c r="L1685" s="12">
        <f>_xlfn.MAXIFS(data[GƏLİR],data[id_customer],'4.Endirim2'!B1685)</f>
        <v>0</v>
      </c>
    </row>
    <row r="1686" spans="10:12" x14ac:dyDescent="0.25">
      <c r="J1686" s="4" t="s">
        <v>3621</v>
      </c>
      <c r="K1686" s="4" t="s">
        <v>24</v>
      </c>
      <c r="L1686" s="12">
        <f>_xlfn.MAXIFS(data[GƏLİR],data[id_customer],'4.Endirim2'!B1686)</f>
        <v>0</v>
      </c>
    </row>
    <row r="1687" spans="10:12" x14ac:dyDescent="0.25">
      <c r="J1687" s="4" t="s">
        <v>3633</v>
      </c>
      <c r="K1687" s="4" t="s">
        <v>24</v>
      </c>
      <c r="L1687" s="12">
        <f>_xlfn.MAXIFS(data[GƏLİR],data[id_customer],'4.Endirim2'!B1687)</f>
        <v>0</v>
      </c>
    </row>
    <row r="1688" spans="10:12" x14ac:dyDescent="0.25">
      <c r="J1688" s="4" t="s">
        <v>3661</v>
      </c>
      <c r="K1688" s="4" t="s">
        <v>24</v>
      </c>
      <c r="L1688" s="12">
        <f>_xlfn.MAXIFS(data[GƏLİR],data[id_customer],'4.Endirim2'!B1688)</f>
        <v>0</v>
      </c>
    </row>
    <row r="1689" spans="10:12" x14ac:dyDescent="0.25">
      <c r="J1689" s="4" t="s">
        <v>3669</v>
      </c>
      <c r="K1689" s="4" t="s">
        <v>24</v>
      </c>
      <c r="L1689" s="12">
        <f>_xlfn.MAXIFS(data[GƏLİR],data[id_customer],'4.Endirim2'!B1689)</f>
        <v>0</v>
      </c>
    </row>
    <row r="1690" spans="10:12" x14ac:dyDescent="0.25">
      <c r="J1690" s="4" t="s">
        <v>3673</v>
      </c>
      <c r="K1690" s="4" t="s">
        <v>24</v>
      </c>
      <c r="L1690" s="12">
        <f>_xlfn.MAXIFS(data[GƏLİR],data[id_customer],'4.Endirim2'!B1690)</f>
        <v>0</v>
      </c>
    </row>
    <row r="1691" spans="10:12" x14ac:dyDescent="0.25">
      <c r="J1691" s="4" t="s">
        <v>3705</v>
      </c>
      <c r="K1691" s="4" t="s">
        <v>24</v>
      </c>
      <c r="L1691" s="12">
        <f>_xlfn.MAXIFS(data[GƏLİR],data[id_customer],'4.Endirim2'!B1691)</f>
        <v>0</v>
      </c>
    </row>
    <row r="1692" spans="10:12" x14ac:dyDescent="0.25">
      <c r="J1692" s="4" t="s">
        <v>3717</v>
      </c>
      <c r="K1692" s="4" t="s">
        <v>24</v>
      </c>
      <c r="L1692" s="12">
        <f>_xlfn.MAXIFS(data[GƏLİR],data[id_customer],'4.Endirim2'!B1692)</f>
        <v>0</v>
      </c>
    </row>
    <row r="1693" spans="10:12" x14ac:dyDescent="0.25">
      <c r="J1693" s="4" t="s">
        <v>3829</v>
      </c>
      <c r="K1693" s="4" t="s">
        <v>24</v>
      </c>
      <c r="L1693" s="12">
        <f>_xlfn.MAXIFS(data[GƏLİR],data[id_customer],'4.Endirim2'!B1693)</f>
        <v>0</v>
      </c>
    </row>
    <row r="1694" spans="10:12" x14ac:dyDescent="0.25">
      <c r="J1694" s="4" t="s">
        <v>3877</v>
      </c>
      <c r="K1694" s="4" t="s">
        <v>24</v>
      </c>
      <c r="L1694" s="12">
        <f>_xlfn.MAXIFS(data[GƏLİR],data[id_customer],'4.Endirim2'!B1694)</f>
        <v>0</v>
      </c>
    </row>
    <row r="1695" spans="10:12" x14ac:dyDescent="0.25">
      <c r="J1695" s="4" t="s">
        <v>3929</v>
      </c>
      <c r="K1695" s="4" t="s">
        <v>24</v>
      </c>
      <c r="L1695" s="12">
        <f>_xlfn.MAXIFS(data[GƏLİR],data[id_customer],'4.Endirim2'!B1695)</f>
        <v>0</v>
      </c>
    </row>
    <row r="1696" spans="10:12" x14ac:dyDescent="0.25">
      <c r="J1696" s="4" t="s">
        <v>81</v>
      </c>
      <c r="K1696" s="4" t="s">
        <v>22</v>
      </c>
      <c r="L1696" s="12">
        <f>_xlfn.MAXIFS(data[GƏLİR],data[id_customer],'4.Endirim2'!B1696)</f>
        <v>0</v>
      </c>
    </row>
    <row r="1697" spans="10:12" x14ac:dyDescent="0.25">
      <c r="J1697" s="4" t="s">
        <v>89</v>
      </c>
      <c r="K1697" s="4" t="s">
        <v>22</v>
      </c>
      <c r="L1697" s="12">
        <f>_xlfn.MAXIFS(data[GƏLİR],data[id_customer],'4.Endirim2'!B1697)</f>
        <v>0</v>
      </c>
    </row>
    <row r="1698" spans="10:12" x14ac:dyDescent="0.25">
      <c r="J1698" s="4" t="s">
        <v>149</v>
      </c>
      <c r="K1698" s="4" t="s">
        <v>22</v>
      </c>
      <c r="L1698" s="12">
        <f>_xlfn.MAXIFS(data[GƏLİR],data[id_customer],'4.Endirim2'!B1698)</f>
        <v>0</v>
      </c>
    </row>
    <row r="1699" spans="10:12" x14ac:dyDescent="0.25">
      <c r="J1699" s="4" t="s">
        <v>157</v>
      </c>
      <c r="K1699" s="4" t="s">
        <v>22</v>
      </c>
      <c r="L1699" s="12">
        <f>_xlfn.MAXIFS(data[GƏLİR],data[id_customer],'4.Endirim2'!B1699)</f>
        <v>0</v>
      </c>
    </row>
    <row r="1700" spans="10:12" x14ac:dyDescent="0.25">
      <c r="J1700" s="4" t="s">
        <v>173</v>
      </c>
      <c r="K1700" s="4" t="s">
        <v>22</v>
      </c>
      <c r="L1700" s="12">
        <f>_xlfn.MAXIFS(data[GƏLİR],data[id_customer],'4.Endirim2'!B1700)</f>
        <v>0</v>
      </c>
    </row>
    <row r="1701" spans="10:12" x14ac:dyDescent="0.25">
      <c r="J1701" s="4" t="s">
        <v>181</v>
      </c>
      <c r="K1701" s="4" t="s">
        <v>22</v>
      </c>
      <c r="L1701" s="12">
        <f>_xlfn.MAXIFS(data[GƏLİR],data[id_customer],'4.Endirim2'!B1701)</f>
        <v>0</v>
      </c>
    </row>
    <row r="1702" spans="10:12" x14ac:dyDescent="0.25">
      <c r="J1702" s="4" t="s">
        <v>185</v>
      </c>
      <c r="K1702" s="4" t="s">
        <v>22</v>
      </c>
      <c r="L1702" s="12">
        <f>_xlfn.MAXIFS(data[GƏLİR],data[id_customer],'4.Endirim2'!B1702)</f>
        <v>0</v>
      </c>
    </row>
    <row r="1703" spans="10:12" x14ac:dyDescent="0.25">
      <c r="J1703" s="4" t="s">
        <v>209</v>
      </c>
      <c r="K1703" s="4" t="s">
        <v>22</v>
      </c>
      <c r="L1703" s="12">
        <f>_xlfn.MAXIFS(data[GƏLİR],data[id_customer],'4.Endirim2'!B1703)</f>
        <v>0</v>
      </c>
    </row>
    <row r="1704" spans="10:12" x14ac:dyDescent="0.25">
      <c r="J1704" s="4" t="s">
        <v>221</v>
      </c>
      <c r="K1704" s="4" t="s">
        <v>22</v>
      </c>
      <c r="L1704" s="12">
        <f>_xlfn.MAXIFS(data[GƏLİR],data[id_customer],'4.Endirim2'!B1704)</f>
        <v>0</v>
      </c>
    </row>
    <row r="1705" spans="10:12" x14ac:dyDescent="0.25">
      <c r="J1705" s="4" t="s">
        <v>241</v>
      </c>
      <c r="K1705" s="4" t="s">
        <v>22</v>
      </c>
      <c r="L1705" s="12">
        <f>_xlfn.MAXIFS(data[GƏLİR],data[id_customer],'4.Endirim2'!B1705)</f>
        <v>0</v>
      </c>
    </row>
    <row r="1706" spans="10:12" x14ac:dyDescent="0.25">
      <c r="J1706" s="4" t="s">
        <v>289</v>
      </c>
      <c r="K1706" s="4" t="s">
        <v>22</v>
      </c>
      <c r="L1706" s="12">
        <f>_xlfn.MAXIFS(data[GƏLİR],data[id_customer],'4.Endirim2'!B1706)</f>
        <v>0</v>
      </c>
    </row>
    <row r="1707" spans="10:12" x14ac:dyDescent="0.25">
      <c r="J1707" s="4" t="s">
        <v>293</v>
      </c>
      <c r="K1707" s="4" t="s">
        <v>22</v>
      </c>
      <c r="L1707" s="12">
        <f>_xlfn.MAXIFS(data[GƏLİR],data[id_customer],'4.Endirim2'!B1707)</f>
        <v>0</v>
      </c>
    </row>
    <row r="1708" spans="10:12" x14ac:dyDescent="0.25">
      <c r="J1708" s="4" t="s">
        <v>317</v>
      </c>
      <c r="K1708" s="4" t="s">
        <v>22</v>
      </c>
      <c r="L1708" s="12">
        <f>_xlfn.MAXIFS(data[GƏLİR],data[id_customer],'4.Endirim2'!B1708)</f>
        <v>0</v>
      </c>
    </row>
    <row r="1709" spans="10:12" x14ac:dyDescent="0.25">
      <c r="J1709" s="4" t="s">
        <v>321</v>
      </c>
      <c r="K1709" s="4" t="s">
        <v>22</v>
      </c>
      <c r="L1709" s="12">
        <f>_xlfn.MAXIFS(data[GƏLİR],data[id_customer],'4.Endirim2'!B1709)</f>
        <v>0</v>
      </c>
    </row>
    <row r="1710" spans="10:12" x14ac:dyDescent="0.25">
      <c r="J1710" s="4" t="s">
        <v>329</v>
      </c>
      <c r="K1710" s="4" t="s">
        <v>22</v>
      </c>
      <c r="L1710" s="12">
        <f>_xlfn.MAXIFS(data[GƏLİR],data[id_customer],'4.Endirim2'!B1710)</f>
        <v>0</v>
      </c>
    </row>
    <row r="1711" spans="10:12" x14ac:dyDescent="0.25">
      <c r="J1711" s="4" t="s">
        <v>333</v>
      </c>
      <c r="K1711" s="4" t="s">
        <v>22</v>
      </c>
      <c r="L1711" s="12">
        <f>_xlfn.MAXIFS(data[GƏLİR],data[id_customer],'4.Endirim2'!B1711)</f>
        <v>0</v>
      </c>
    </row>
    <row r="1712" spans="10:12" x14ac:dyDescent="0.25">
      <c r="J1712" s="4" t="s">
        <v>353</v>
      </c>
      <c r="K1712" s="4" t="s">
        <v>22</v>
      </c>
      <c r="L1712" s="12">
        <f>_xlfn.MAXIFS(data[GƏLİR],data[id_customer],'4.Endirim2'!B1712)</f>
        <v>0</v>
      </c>
    </row>
    <row r="1713" spans="10:12" x14ac:dyDescent="0.25">
      <c r="J1713" s="4" t="s">
        <v>357</v>
      </c>
      <c r="K1713" s="4" t="s">
        <v>22</v>
      </c>
      <c r="L1713" s="12">
        <f>_xlfn.MAXIFS(data[GƏLİR],data[id_customer],'4.Endirim2'!B1713)</f>
        <v>0</v>
      </c>
    </row>
    <row r="1714" spans="10:12" x14ac:dyDescent="0.25">
      <c r="J1714" s="4" t="s">
        <v>365</v>
      </c>
      <c r="K1714" s="4" t="s">
        <v>22</v>
      </c>
      <c r="L1714" s="12">
        <f>_xlfn.MAXIFS(data[GƏLİR],data[id_customer],'4.Endirim2'!B1714)</f>
        <v>0</v>
      </c>
    </row>
    <row r="1715" spans="10:12" x14ac:dyDescent="0.25">
      <c r="J1715" s="4" t="s">
        <v>373</v>
      </c>
      <c r="K1715" s="4" t="s">
        <v>22</v>
      </c>
      <c r="L1715" s="12">
        <f>_xlfn.MAXIFS(data[GƏLİR],data[id_customer],'4.Endirim2'!B1715)</f>
        <v>0</v>
      </c>
    </row>
    <row r="1716" spans="10:12" x14ac:dyDescent="0.25">
      <c r="J1716" s="4" t="s">
        <v>385</v>
      </c>
      <c r="K1716" s="4" t="s">
        <v>22</v>
      </c>
      <c r="L1716" s="12">
        <f>_xlfn.MAXIFS(data[GƏLİR],data[id_customer],'4.Endirim2'!B1716)</f>
        <v>0</v>
      </c>
    </row>
    <row r="1717" spans="10:12" x14ac:dyDescent="0.25">
      <c r="J1717" s="4" t="s">
        <v>409</v>
      </c>
      <c r="K1717" s="4" t="s">
        <v>22</v>
      </c>
      <c r="L1717" s="12">
        <f>_xlfn.MAXIFS(data[GƏLİR],data[id_customer],'4.Endirim2'!B1717)</f>
        <v>0</v>
      </c>
    </row>
    <row r="1718" spans="10:12" x14ac:dyDescent="0.25">
      <c r="J1718" s="4" t="s">
        <v>417</v>
      </c>
      <c r="K1718" s="4" t="s">
        <v>22</v>
      </c>
      <c r="L1718" s="12">
        <f>_xlfn.MAXIFS(data[GƏLİR],data[id_customer],'4.Endirim2'!B1718)</f>
        <v>0</v>
      </c>
    </row>
    <row r="1719" spans="10:12" x14ac:dyDescent="0.25">
      <c r="J1719" s="4" t="s">
        <v>421</v>
      </c>
      <c r="K1719" s="4" t="s">
        <v>22</v>
      </c>
      <c r="L1719" s="12">
        <f>_xlfn.MAXIFS(data[GƏLİR],data[id_customer],'4.Endirim2'!B1719)</f>
        <v>0</v>
      </c>
    </row>
    <row r="1720" spans="10:12" x14ac:dyDescent="0.25">
      <c r="J1720" s="4" t="s">
        <v>437</v>
      </c>
      <c r="K1720" s="4" t="s">
        <v>22</v>
      </c>
      <c r="L1720" s="12">
        <f>_xlfn.MAXIFS(data[GƏLİR],data[id_customer],'4.Endirim2'!B1720)</f>
        <v>0</v>
      </c>
    </row>
    <row r="1721" spans="10:12" x14ac:dyDescent="0.25">
      <c r="J1721" s="4" t="s">
        <v>453</v>
      </c>
      <c r="K1721" s="4" t="s">
        <v>22</v>
      </c>
      <c r="L1721" s="12">
        <f>_xlfn.MAXIFS(data[GƏLİR],data[id_customer],'4.Endirim2'!B1721)</f>
        <v>0</v>
      </c>
    </row>
    <row r="1722" spans="10:12" x14ac:dyDescent="0.25">
      <c r="J1722" s="4" t="s">
        <v>465</v>
      </c>
      <c r="K1722" s="4" t="s">
        <v>22</v>
      </c>
      <c r="L1722" s="12">
        <f>_xlfn.MAXIFS(data[GƏLİR],data[id_customer],'4.Endirim2'!B1722)</f>
        <v>0</v>
      </c>
    </row>
    <row r="1723" spans="10:12" x14ac:dyDescent="0.25">
      <c r="J1723" s="4" t="s">
        <v>489</v>
      </c>
      <c r="K1723" s="4" t="s">
        <v>22</v>
      </c>
      <c r="L1723" s="12">
        <f>_xlfn.MAXIFS(data[GƏLİR],data[id_customer],'4.Endirim2'!B1723)</f>
        <v>0</v>
      </c>
    </row>
    <row r="1724" spans="10:12" x14ac:dyDescent="0.25">
      <c r="J1724" s="4" t="s">
        <v>509</v>
      </c>
      <c r="K1724" s="4" t="s">
        <v>22</v>
      </c>
      <c r="L1724" s="12">
        <f>_xlfn.MAXIFS(data[GƏLİR],data[id_customer],'4.Endirim2'!B1724)</f>
        <v>0</v>
      </c>
    </row>
    <row r="1725" spans="10:12" x14ac:dyDescent="0.25">
      <c r="J1725" s="4" t="s">
        <v>533</v>
      </c>
      <c r="K1725" s="4" t="s">
        <v>22</v>
      </c>
      <c r="L1725" s="12">
        <f>_xlfn.MAXIFS(data[GƏLİR],data[id_customer],'4.Endirim2'!B1725)</f>
        <v>0</v>
      </c>
    </row>
    <row r="1726" spans="10:12" x14ac:dyDescent="0.25">
      <c r="J1726" s="4" t="s">
        <v>561</v>
      </c>
      <c r="K1726" s="4" t="s">
        <v>22</v>
      </c>
      <c r="L1726" s="12">
        <f>_xlfn.MAXIFS(data[GƏLİR],data[id_customer],'4.Endirim2'!B1726)</f>
        <v>0</v>
      </c>
    </row>
    <row r="1727" spans="10:12" x14ac:dyDescent="0.25">
      <c r="J1727" s="4" t="s">
        <v>585</v>
      </c>
      <c r="K1727" s="4" t="s">
        <v>22</v>
      </c>
      <c r="L1727" s="12">
        <f>_xlfn.MAXIFS(data[GƏLİR],data[id_customer],'4.Endirim2'!B1727)</f>
        <v>0</v>
      </c>
    </row>
    <row r="1728" spans="10:12" x14ac:dyDescent="0.25">
      <c r="J1728" s="4" t="s">
        <v>629</v>
      </c>
      <c r="K1728" s="4" t="s">
        <v>22</v>
      </c>
      <c r="L1728" s="12">
        <f>_xlfn.MAXIFS(data[GƏLİR],data[id_customer],'4.Endirim2'!B1728)</f>
        <v>0</v>
      </c>
    </row>
    <row r="1729" spans="10:12" x14ac:dyDescent="0.25">
      <c r="J1729" s="4" t="s">
        <v>633</v>
      </c>
      <c r="K1729" s="4" t="s">
        <v>22</v>
      </c>
      <c r="L1729" s="12">
        <f>_xlfn.MAXIFS(data[GƏLİR],data[id_customer],'4.Endirim2'!B1729)</f>
        <v>0</v>
      </c>
    </row>
    <row r="1730" spans="10:12" x14ac:dyDescent="0.25">
      <c r="J1730" s="4" t="s">
        <v>661</v>
      </c>
      <c r="K1730" s="4" t="s">
        <v>22</v>
      </c>
      <c r="L1730" s="12">
        <f>_xlfn.MAXIFS(data[GƏLİR],data[id_customer],'4.Endirim2'!B1730)</f>
        <v>0</v>
      </c>
    </row>
    <row r="1731" spans="10:12" x14ac:dyDescent="0.25">
      <c r="J1731" s="4" t="s">
        <v>665</v>
      </c>
      <c r="K1731" s="4" t="s">
        <v>22</v>
      </c>
      <c r="L1731" s="12">
        <f>_xlfn.MAXIFS(data[GƏLİR],data[id_customer],'4.Endirim2'!B1731)</f>
        <v>0</v>
      </c>
    </row>
    <row r="1732" spans="10:12" x14ac:dyDescent="0.25">
      <c r="J1732" s="4" t="s">
        <v>749</v>
      </c>
      <c r="K1732" s="4" t="s">
        <v>22</v>
      </c>
      <c r="L1732" s="12">
        <f>_xlfn.MAXIFS(data[GƏLİR],data[id_customer],'4.Endirim2'!B1732)</f>
        <v>0</v>
      </c>
    </row>
    <row r="1733" spans="10:12" x14ac:dyDescent="0.25">
      <c r="J1733" s="4" t="s">
        <v>753</v>
      </c>
      <c r="K1733" s="4" t="s">
        <v>22</v>
      </c>
      <c r="L1733" s="12">
        <f>_xlfn.MAXIFS(data[GƏLİR],data[id_customer],'4.Endirim2'!B1733)</f>
        <v>0</v>
      </c>
    </row>
    <row r="1734" spans="10:12" x14ac:dyDescent="0.25">
      <c r="J1734" s="4" t="s">
        <v>757</v>
      </c>
      <c r="K1734" s="4" t="s">
        <v>22</v>
      </c>
      <c r="L1734" s="12">
        <f>_xlfn.MAXIFS(data[GƏLİR],data[id_customer],'4.Endirim2'!B1734)</f>
        <v>0</v>
      </c>
    </row>
    <row r="1735" spans="10:12" x14ac:dyDescent="0.25">
      <c r="J1735" s="4" t="s">
        <v>793</v>
      </c>
      <c r="K1735" s="4" t="s">
        <v>22</v>
      </c>
      <c r="L1735" s="12">
        <f>_xlfn.MAXIFS(data[GƏLİR],data[id_customer],'4.Endirim2'!B1735)</f>
        <v>0</v>
      </c>
    </row>
    <row r="1736" spans="10:12" x14ac:dyDescent="0.25">
      <c r="J1736" s="4" t="s">
        <v>797</v>
      </c>
      <c r="K1736" s="4" t="s">
        <v>22</v>
      </c>
      <c r="L1736" s="12">
        <f>_xlfn.MAXIFS(data[GƏLİR],data[id_customer],'4.Endirim2'!B1736)</f>
        <v>0</v>
      </c>
    </row>
    <row r="1737" spans="10:12" x14ac:dyDescent="0.25">
      <c r="J1737" s="4" t="s">
        <v>853</v>
      </c>
      <c r="K1737" s="4" t="s">
        <v>22</v>
      </c>
      <c r="L1737" s="12">
        <f>_xlfn.MAXIFS(data[GƏLİR],data[id_customer],'4.Endirim2'!B1737)</f>
        <v>0</v>
      </c>
    </row>
    <row r="1738" spans="10:12" x14ac:dyDescent="0.25">
      <c r="J1738" s="4" t="s">
        <v>881</v>
      </c>
      <c r="K1738" s="4" t="s">
        <v>22</v>
      </c>
      <c r="L1738" s="12">
        <f>_xlfn.MAXIFS(data[GƏLİR],data[id_customer],'4.Endirim2'!B1738)</f>
        <v>0</v>
      </c>
    </row>
    <row r="1739" spans="10:12" x14ac:dyDescent="0.25">
      <c r="J1739" s="4" t="s">
        <v>885</v>
      </c>
      <c r="K1739" s="4" t="s">
        <v>22</v>
      </c>
      <c r="L1739" s="12">
        <f>_xlfn.MAXIFS(data[GƏLİR],data[id_customer],'4.Endirim2'!B1739)</f>
        <v>0</v>
      </c>
    </row>
    <row r="1740" spans="10:12" x14ac:dyDescent="0.25">
      <c r="J1740" s="4" t="s">
        <v>893</v>
      </c>
      <c r="K1740" s="4" t="s">
        <v>22</v>
      </c>
      <c r="L1740" s="12">
        <f>_xlfn.MAXIFS(data[GƏLİR],data[id_customer],'4.Endirim2'!B1740)</f>
        <v>0</v>
      </c>
    </row>
    <row r="1741" spans="10:12" x14ac:dyDescent="0.25">
      <c r="J1741" s="4" t="s">
        <v>901</v>
      </c>
      <c r="K1741" s="4" t="s">
        <v>22</v>
      </c>
      <c r="L1741" s="12">
        <f>_xlfn.MAXIFS(data[GƏLİR],data[id_customer],'4.Endirim2'!B1741)</f>
        <v>0</v>
      </c>
    </row>
    <row r="1742" spans="10:12" x14ac:dyDescent="0.25">
      <c r="J1742" s="4" t="s">
        <v>909</v>
      </c>
      <c r="K1742" s="4" t="s">
        <v>22</v>
      </c>
      <c r="L1742" s="12">
        <f>_xlfn.MAXIFS(data[GƏLİR],data[id_customer],'4.Endirim2'!B1742)</f>
        <v>0</v>
      </c>
    </row>
    <row r="1743" spans="10:12" x14ac:dyDescent="0.25">
      <c r="J1743" s="4" t="s">
        <v>961</v>
      </c>
      <c r="K1743" s="4" t="s">
        <v>22</v>
      </c>
      <c r="L1743" s="12">
        <f>_xlfn.MAXIFS(data[GƏLİR],data[id_customer],'4.Endirim2'!B1743)</f>
        <v>0</v>
      </c>
    </row>
    <row r="1744" spans="10:12" x14ac:dyDescent="0.25">
      <c r="J1744" s="4" t="s">
        <v>1009</v>
      </c>
      <c r="K1744" s="4" t="s">
        <v>22</v>
      </c>
      <c r="L1744" s="12">
        <f>_xlfn.MAXIFS(data[GƏLİR],data[id_customer],'4.Endirim2'!B1744)</f>
        <v>0</v>
      </c>
    </row>
    <row r="1745" spans="10:12" x14ac:dyDescent="0.25">
      <c r="J1745" s="4" t="s">
        <v>1037</v>
      </c>
      <c r="K1745" s="4" t="s">
        <v>22</v>
      </c>
      <c r="L1745" s="12">
        <f>_xlfn.MAXIFS(data[GƏLİR],data[id_customer],'4.Endirim2'!B1745)</f>
        <v>0</v>
      </c>
    </row>
    <row r="1746" spans="10:12" x14ac:dyDescent="0.25">
      <c r="J1746" s="4" t="s">
        <v>1041</v>
      </c>
      <c r="K1746" s="4" t="s">
        <v>22</v>
      </c>
      <c r="L1746" s="12">
        <f>_xlfn.MAXIFS(data[GƏLİR],data[id_customer],'4.Endirim2'!B1746)</f>
        <v>0</v>
      </c>
    </row>
    <row r="1747" spans="10:12" x14ac:dyDescent="0.25">
      <c r="J1747" s="4" t="s">
        <v>1061</v>
      </c>
      <c r="K1747" s="4" t="s">
        <v>22</v>
      </c>
      <c r="L1747" s="12">
        <f>_xlfn.MAXIFS(data[GƏLİR],data[id_customer],'4.Endirim2'!B1747)</f>
        <v>0</v>
      </c>
    </row>
    <row r="1748" spans="10:12" x14ac:dyDescent="0.25">
      <c r="J1748" s="4" t="s">
        <v>1113</v>
      </c>
      <c r="K1748" s="4" t="s">
        <v>22</v>
      </c>
      <c r="L1748" s="12">
        <f>_xlfn.MAXIFS(data[GƏLİR],data[id_customer],'4.Endirim2'!B1748)</f>
        <v>0</v>
      </c>
    </row>
    <row r="1749" spans="10:12" x14ac:dyDescent="0.25">
      <c r="J1749" s="4" t="s">
        <v>1141</v>
      </c>
      <c r="K1749" s="4" t="s">
        <v>22</v>
      </c>
      <c r="L1749" s="12">
        <f>_xlfn.MAXIFS(data[GƏLİR],data[id_customer],'4.Endirim2'!B1749)</f>
        <v>0</v>
      </c>
    </row>
    <row r="1750" spans="10:12" x14ac:dyDescent="0.25">
      <c r="J1750" s="4" t="s">
        <v>1153</v>
      </c>
      <c r="K1750" s="4" t="s">
        <v>22</v>
      </c>
      <c r="L1750" s="12">
        <f>_xlfn.MAXIFS(data[GƏLİR],data[id_customer],'4.Endirim2'!B1750)</f>
        <v>0</v>
      </c>
    </row>
    <row r="1751" spans="10:12" x14ac:dyDescent="0.25">
      <c r="J1751" s="4" t="s">
        <v>1209</v>
      </c>
      <c r="K1751" s="4" t="s">
        <v>22</v>
      </c>
      <c r="L1751" s="12">
        <f>_xlfn.MAXIFS(data[GƏLİR],data[id_customer],'4.Endirim2'!B1751)</f>
        <v>0</v>
      </c>
    </row>
    <row r="1752" spans="10:12" x14ac:dyDescent="0.25">
      <c r="J1752" s="4" t="s">
        <v>1289</v>
      </c>
      <c r="K1752" s="4" t="s">
        <v>22</v>
      </c>
      <c r="L1752" s="12">
        <f>_xlfn.MAXIFS(data[GƏLİR],data[id_customer],'4.Endirim2'!B1752)</f>
        <v>0</v>
      </c>
    </row>
    <row r="1753" spans="10:12" x14ac:dyDescent="0.25">
      <c r="J1753" s="4" t="s">
        <v>1361</v>
      </c>
      <c r="K1753" s="4" t="s">
        <v>22</v>
      </c>
      <c r="L1753" s="12">
        <f>_xlfn.MAXIFS(data[GƏLİR],data[id_customer],'4.Endirim2'!B1753)</f>
        <v>0</v>
      </c>
    </row>
    <row r="1754" spans="10:12" x14ac:dyDescent="0.25">
      <c r="J1754" s="4" t="s">
        <v>1381</v>
      </c>
      <c r="K1754" s="4" t="s">
        <v>22</v>
      </c>
      <c r="L1754" s="12">
        <f>_xlfn.MAXIFS(data[GƏLİR],data[id_customer],'4.Endirim2'!B1754)</f>
        <v>0</v>
      </c>
    </row>
    <row r="1755" spans="10:12" x14ac:dyDescent="0.25">
      <c r="J1755" s="4" t="s">
        <v>1405</v>
      </c>
      <c r="K1755" s="4" t="s">
        <v>22</v>
      </c>
      <c r="L1755" s="12">
        <f>_xlfn.MAXIFS(data[GƏLİR],data[id_customer],'4.Endirim2'!B1755)</f>
        <v>0</v>
      </c>
    </row>
    <row r="1756" spans="10:12" x14ac:dyDescent="0.25">
      <c r="J1756" s="4" t="s">
        <v>1453</v>
      </c>
      <c r="K1756" s="4" t="s">
        <v>22</v>
      </c>
      <c r="L1756" s="12">
        <f>_xlfn.MAXIFS(data[GƏLİR],data[id_customer],'4.Endirim2'!B1756)</f>
        <v>0</v>
      </c>
    </row>
    <row r="1757" spans="10:12" x14ac:dyDescent="0.25">
      <c r="J1757" s="4" t="s">
        <v>1533</v>
      </c>
      <c r="K1757" s="4" t="s">
        <v>22</v>
      </c>
      <c r="L1757" s="12">
        <f>_xlfn.MAXIFS(data[GƏLİR],data[id_customer],'4.Endirim2'!B1757)</f>
        <v>0</v>
      </c>
    </row>
    <row r="1758" spans="10:12" x14ac:dyDescent="0.25">
      <c r="J1758" s="4" t="s">
        <v>1573</v>
      </c>
      <c r="K1758" s="4" t="s">
        <v>22</v>
      </c>
      <c r="L1758" s="12">
        <f>_xlfn.MAXIFS(data[GƏLİR],data[id_customer],'4.Endirim2'!B1758)</f>
        <v>0</v>
      </c>
    </row>
    <row r="1759" spans="10:12" x14ac:dyDescent="0.25">
      <c r="J1759" s="4" t="s">
        <v>1613</v>
      </c>
      <c r="K1759" s="4" t="s">
        <v>22</v>
      </c>
      <c r="L1759" s="12">
        <f>_xlfn.MAXIFS(data[GƏLİR],data[id_customer],'4.Endirim2'!B1759)</f>
        <v>0</v>
      </c>
    </row>
    <row r="1760" spans="10:12" x14ac:dyDescent="0.25">
      <c r="J1760" s="4" t="s">
        <v>1617</v>
      </c>
      <c r="K1760" s="4" t="s">
        <v>22</v>
      </c>
      <c r="L1760" s="12">
        <f>_xlfn.MAXIFS(data[GƏLİR],data[id_customer],'4.Endirim2'!B1760)</f>
        <v>0</v>
      </c>
    </row>
    <row r="1761" spans="10:12" x14ac:dyDescent="0.25">
      <c r="J1761" s="4" t="s">
        <v>1669</v>
      </c>
      <c r="K1761" s="4" t="s">
        <v>22</v>
      </c>
      <c r="L1761" s="12">
        <f>_xlfn.MAXIFS(data[GƏLİR],data[id_customer],'4.Endirim2'!B1761)</f>
        <v>0</v>
      </c>
    </row>
    <row r="1762" spans="10:12" x14ac:dyDescent="0.25">
      <c r="J1762" s="4" t="s">
        <v>1757</v>
      </c>
      <c r="K1762" s="4" t="s">
        <v>22</v>
      </c>
      <c r="L1762" s="12">
        <f>_xlfn.MAXIFS(data[GƏLİR],data[id_customer],'4.Endirim2'!B1762)</f>
        <v>0</v>
      </c>
    </row>
    <row r="1763" spans="10:12" x14ac:dyDescent="0.25">
      <c r="J1763" s="4" t="s">
        <v>1789</v>
      </c>
      <c r="K1763" s="4" t="s">
        <v>22</v>
      </c>
      <c r="L1763" s="12">
        <f>_xlfn.MAXIFS(data[GƏLİR],data[id_customer],'4.Endirim2'!B1763)</f>
        <v>0</v>
      </c>
    </row>
    <row r="1764" spans="10:12" x14ac:dyDescent="0.25">
      <c r="J1764" s="4" t="s">
        <v>1845</v>
      </c>
      <c r="K1764" s="4" t="s">
        <v>22</v>
      </c>
      <c r="L1764" s="12">
        <f>_xlfn.MAXIFS(data[GƏLİR],data[id_customer],'4.Endirim2'!B1764)</f>
        <v>0</v>
      </c>
    </row>
    <row r="1765" spans="10:12" x14ac:dyDescent="0.25">
      <c r="J1765" s="4" t="s">
        <v>1893</v>
      </c>
      <c r="K1765" s="4" t="s">
        <v>22</v>
      </c>
      <c r="L1765" s="12">
        <f>_xlfn.MAXIFS(data[GƏLİR],data[id_customer],'4.Endirim2'!B1765)</f>
        <v>0</v>
      </c>
    </row>
    <row r="1766" spans="10:12" x14ac:dyDescent="0.25">
      <c r="J1766" s="4" t="s">
        <v>1901</v>
      </c>
      <c r="K1766" s="4" t="s">
        <v>22</v>
      </c>
      <c r="L1766" s="12">
        <f>_xlfn.MAXIFS(data[GƏLİR],data[id_customer],'4.Endirim2'!B1766)</f>
        <v>0</v>
      </c>
    </row>
    <row r="1767" spans="10:12" x14ac:dyDescent="0.25">
      <c r="J1767" s="4" t="s">
        <v>1933</v>
      </c>
      <c r="K1767" s="4" t="s">
        <v>22</v>
      </c>
      <c r="L1767" s="12">
        <f>_xlfn.MAXIFS(data[GƏLİR],data[id_customer],'4.Endirim2'!B1767)</f>
        <v>0</v>
      </c>
    </row>
    <row r="1768" spans="10:12" x14ac:dyDescent="0.25">
      <c r="J1768" s="4" t="s">
        <v>1957</v>
      </c>
      <c r="K1768" s="4" t="s">
        <v>22</v>
      </c>
      <c r="L1768" s="12">
        <f>_xlfn.MAXIFS(data[GƏLİR],data[id_customer],'4.Endirim2'!B1768)</f>
        <v>0</v>
      </c>
    </row>
    <row r="1769" spans="10:12" x14ac:dyDescent="0.25">
      <c r="J1769" s="4" t="s">
        <v>1997</v>
      </c>
      <c r="K1769" s="4" t="s">
        <v>22</v>
      </c>
      <c r="L1769" s="12">
        <f>_xlfn.MAXIFS(data[GƏLİR],data[id_customer],'4.Endirim2'!B1769)</f>
        <v>0</v>
      </c>
    </row>
    <row r="1770" spans="10:12" x14ac:dyDescent="0.25">
      <c r="J1770" s="4" t="s">
        <v>2009</v>
      </c>
      <c r="K1770" s="4" t="s">
        <v>22</v>
      </c>
      <c r="L1770" s="12">
        <f>_xlfn.MAXIFS(data[GƏLİR],data[id_customer],'4.Endirim2'!B1770)</f>
        <v>0</v>
      </c>
    </row>
    <row r="1771" spans="10:12" x14ac:dyDescent="0.25">
      <c r="J1771" s="4" t="s">
        <v>2061</v>
      </c>
      <c r="K1771" s="4" t="s">
        <v>22</v>
      </c>
      <c r="L1771" s="12">
        <f>_xlfn.MAXIFS(data[GƏLİR],data[id_customer],'4.Endirim2'!B1771)</f>
        <v>0</v>
      </c>
    </row>
    <row r="1772" spans="10:12" x14ac:dyDescent="0.25">
      <c r="J1772" s="4" t="s">
        <v>2145</v>
      </c>
      <c r="K1772" s="4" t="s">
        <v>22</v>
      </c>
      <c r="L1772" s="12">
        <f>_xlfn.MAXIFS(data[GƏLİR],data[id_customer],'4.Endirim2'!B1772)</f>
        <v>0</v>
      </c>
    </row>
    <row r="1773" spans="10:12" x14ac:dyDescent="0.25">
      <c r="J1773" s="4" t="s">
        <v>2153</v>
      </c>
      <c r="K1773" s="4" t="s">
        <v>22</v>
      </c>
      <c r="L1773" s="12">
        <f>_xlfn.MAXIFS(data[GƏLİR],data[id_customer],'4.Endirim2'!B1773)</f>
        <v>0</v>
      </c>
    </row>
    <row r="1774" spans="10:12" x14ac:dyDescent="0.25">
      <c r="J1774" s="4" t="s">
        <v>2205</v>
      </c>
      <c r="K1774" s="4" t="s">
        <v>22</v>
      </c>
      <c r="L1774" s="12">
        <f>_xlfn.MAXIFS(data[GƏLİR],data[id_customer],'4.Endirim2'!B1774)</f>
        <v>0</v>
      </c>
    </row>
    <row r="1775" spans="10:12" x14ac:dyDescent="0.25">
      <c r="J1775" s="4" t="s">
        <v>2261</v>
      </c>
      <c r="K1775" s="4" t="s">
        <v>22</v>
      </c>
      <c r="L1775" s="12">
        <f>_xlfn.MAXIFS(data[GƏLİR],data[id_customer],'4.Endirim2'!B1775)</f>
        <v>0</v>
      </c>
    </row>
    <row r="1776" spans="10:12" x14ac:dyDescent="0.25">
      <c r="J1776" s="4" t="s">
        <v>2297</v>
      </c>
      <c r="K1776" s="4" t="s">
        <v>22</v>
      </c>
      <c r="L1776" s="12">
        <f>_xlfn.MAXIFS(data[GƏLİR],data[id_customer],'4.Endirim2'!B1776)</f>
        <v>0</v>
      </c>
    </row>
    <row r="1777" spans="10:12" x14ac:dyDescent="0.25">
      <c r="J1777" s="4" t="s">
        <v>2325</v>
      </c>
      <c r="K1777" s="4" t="s">
        <v>22</v>
      </c>
      <c r="L1777" s="12">
        <f>_xlfn.MAXIFS(data[GƏLİR],data[id_customer],'4.Endirim2'!B1777)</f>
        <v>0</v>
      </c>
    </row>
    <row r="1778" spans="10:12" x14ac:dyDescent="0.25">
      <c r="J1778" s="4" t="s">
        <v>2341</v>
      </c>
      <c r="K1778" s="4" t="s">
        <v>22</v>
      </c>
      <c r="L1778" s="12">
        <f>_xlfn.MAXIFS(data[GƏLİR],data[id_customer],'4.Endirim2'!B1778)</f>
        <v>0</v>
      </c>
    </row>
    <row r="1779" spans="10:12" x14ac:dyDescent="0.25">
      <c r="J1779" s="4" t="s">
        <v>2417</v>
      </c>
      <c r="K1779" s="4" t="s">
        <v>22</v>
      </c>
      <c r="L1779" s="12">
        <f>_xlfn.MAXIFS(data[GƏLİR],data[id_customer],'4.Endirim2'!B1779)</f>
        <v>0</v>
      </c>
    </row>
    <row r="1780" spans="10:12" x14ac:dyDescent="0.25">
      <c r="J1780" s="4" t="s">
        <v>2421</v>
      </c>
      <c r="K1780" s="4" t="s">
        <v>22</v>
      </c>
      <c r="L1780" s="12">
        <f>_xlfn.MAXIFS(data[GƏLİR],data[id_customer],'4.Endirim2'!B1780)</f>
        <v>0</v>
      </c>
    </row>
    <row r="1781" spans="10:12" x14ac:dyDescent="0.25">
      <c r="J1781" s="4" t="s">
        <v>2429</v>
      </c>
      <c r="K1781" s="4" t="s">
        <v>22</v>
      </c>
      <c r="L1781" s="12">
        <f>_xlfn.MAXIFS(data[GƏLİR],data[id_customer],'4.Endirim2'!B1781)</f>
        <v>0</v>
      </c>
    </row>
    <row r="1782" spans="10:12" x14ac:dyDescent="0.25">
      <c r="J1782" s="4" t="s">
        <v>2441</v>
      </c>
      <c r="K1782" s="4" t="s">
        <v>22</v>
      </c>
      <c r="L1782" s="12">
        <f>_xlfn.MAXIFS(data[GƏLİR],data[id_customer],'4.Endirim2'!B1782)</f>
        <v>0</v>
      </c>
    </row>
    <row r="1783" spans="10:12" x14ac:dyDescent="0.25">
      <c r="J1783" s="4" t="s">
        <v>2489</v>
      </c>
      <c r="K1783" s="4" t="s">
        <v>22</v>
      </c>
      <c r="L1783" s="12">
        <f>_xlfn.MAXIFS(data[GƏLİR],data[id_customer],'4.Endirim2'!B1783)</f>
        <v>0</v>
      </c>
    </row>
    <row r="1784" spans="10:12" x14ac:dyDescent="0.25">
      <c r="J1784" s="4" t="s">
        <v>2501</v>
      </c>
      <c r="K1784" s="4" t="s">
        <v>22</v>
      </c>
      <c r="L1784" s="12">
        <f>_xlfn.MAXIFS(data[GƏLİR],data[id_customer],'4.Endirim2'!B1784)</f>
        <v>0</v>
      </c>
    </row>
    <row r="1785" spans="10:12" x14ac:dyDescent="0.25">
      <c r="J1785" s="4" t="s">
        <v>2577</v>
      </c>
      <c r="K1785" s="4" t="s">
        <v>22</v>
      </c>
      <c r="L1785" s="12">
        <f>_xlfn.MAXIFS(data[GƏLİR],data[id_customer],'4.Endirim2'!B1785)</f>
        <v>0</v>
      </c>
    </row>
    <row r="1786" spans="10:12" x14ac:dyDescent="0.25">
      <c r="J1786" s="4" t="s">
        <v>2621</v>
      </c>
      <c r="K1786" s="4" t="s">
        <v>22</v>
      </c>
      <c r="L1786" s="12">
        <f>_xlfn.MAXIFS(data[GƏLİR],data[id_customer],'4.Endirim2'!B1786)</f>
        <v>0</v>
      </c>
    </row>
    <row r="1787" spans="10:12" x14ac:dyDescent="0.25">
      <c r="J1787" s="4" t="s">
        <v>2653</v>
      </c>
      <c r="K1787" s="4" t="s">
        <v>22</v>
      </c>
      <c r="L1787" s="12">
        <f>_xlfn.MAXIFS(data[GƏLİR],data[id_customer],'4.Endirim2'!B1787)</f>
        <v>0</v>
      </c>
    </row>
    <row r="1788" spans="10:12" x14ac:dyDescent="0.25">
      <c r="J1788" s="4" t="s">
        <v>2725</v>
      </c>
      <c r="K1788" s="4" t="s">
        <v>22</v>
      </c>
      <c r="L1788" s="12">
        <f>_xlfn.MAXIFS(data[GƏLİR],data[id_customer],'4.Endirim2'!B1788)</f>
        <v>0</v>
      </c>
    </row>
    <row r="1789" spans="10:12" x14ac:dyDescent="0.25">
      <c r="J1789" s="4" t="s">
        <v>2765</v>
      </c>
      <c r="K1789" s="4" t="s">
        <v>22</v>
      </c>
      <c r="L1789" s="12">
        <f>_xlfn.MAXIFS(data[GƏLİR],data[id_customer],'4.Endirim2'!B1789)</f>
        <v>0</v>
      </c>
    </row>
    <row r="1790" spans="10:12" x14ac:dyDescent="0.25">
      <c r="J1790" s="4" t="s">
        <v>2777</v>
      </c>
      <c r="K1790" s="4" t="s">
        <v>22</v>
      </c>
      <c r="L1790" s="12">
        <f>_xlfn.MAXIFS(data[GƏLİR],data[id_customer],'4.Endirim2'!B1790)</f>
        <v>0</v>
      </c>
    </row>
    <row r="1791" spans="10:12" x14ac:dyDescent="0.25">
      <c r="J1791" s="4" t="s">
        <v>2881</v>
      </c>
      <c r="K1791" s="4" t="s">
        <v>22</v>
      </c>
      <c r="L1791" s="12">
        <f>_xlfn.MAXIFS(data[GƏLİR],data[id_customer],'4.Endirim2'!B1791)</f>
        <v>0</v>
      </c>
    </row>
    <row r="1792" spans="10:12" x14ac:dyDescent="0.25">
      <c r="J1792" s="4" t="s">
        <v>2889</v>
      </c>
      <c r="K1792" s="4" t="s">
        <v>22</v>
      </c>
      <c r="L1792" s="12">
        <f>_xlfn.MAXIFS(data[GƏLİR],data[id_customer],'4.Endirim2'!B1792)</f>
        <v>0</v>
      </c>
    </row>
    <row r="1793" spans="10:12" x14ac:dyDescent="0.25">
      <c r="J1793" s="4" t="s">
        <v>2929</v>
      </c>
      <c r="K1793" s="4" t="s">
        <v>22</v>
      </c>
      <c r="L1793" s="12">
        <f>_xlfn.MAXIFS(data[GƏLİR],data[id_customer],'4.Endirim2'!B1793)</f>
        <v>0</v>
      </c>
    </row>
    <row r="1794" spans="10:12" x14ac:dyDescent="0.25">
      <c r="J1794" s="4" t="s">
        <v>2933</v>
      </c>
      <c r="K1794" s="4" t="s">
        <v>22</v>
      </c>
      <c r="L1794" s="12">
        <f>_xlfn.MAXIFS(data[GƏLİR],data[id_customer],'4.Endirim2'!B1794)</f>
        <v>0</v>
      </c>
    </row>
    <row r="1795" spans="10:12" x14ac:dyDescent="0.25">
      <c r="J1795" s="4" t="s">
        <v>2941</v>
      </c>
      <c r="K1795" s="4" t="s">
        <v>22</v>
      </c>
      <c r="L1795" s="12">
        <f>_xlfn.MAXIFS(data[GƏLİR],data[id_customer],'4.Endirim2'!B1795)</f>
        <v>0</v>
      </c>
    </row>
    <row r="1796" spans="10:12" x14ac:dyDescent="0.25">
      <c r="J1796" s="4" t="s">
        <v>2949</v>
      </c>
      <c r="K1796" s="4" t="s">
        <v>22</v>
      </c>
      <c r="L1796" s="12">
        <f>_xlfn.MAXIFS(data[GƏLİR],data[id_customer],'4.Endirim2'!B1796)</f>
        <v>0</v>
      </c>
    </row>
    <row r="1797" spans="10:12" x14ac:dyDescent="0.25">
      <c r="J1797" s="4" t="s">
        <v>2953</v>
      </c>
      <c r="K1797" s="4" t="s">
        <v>22</v>
      </c>
      <c r="L1797" s="12">
        <f>_xlfn.MAXIFS(data[GƏLİR],data[id_customer],'4.Endirim2'!B1797)</f>
        <v>0</v>
      </c>
    </row>
    <row r="1798" spans="10:12" x14ac:dyDescent="0.25">
      <c r="J1798" s="4" t="s">
        <v>2965</v>
      </c>
      <c r="K1798" s="4" t="s">
        <v>22</v>
      </c>
      <c r="L1798" s="12">
        <f>_xlfn.MAXIFS(data[GƏLİR],data[id_customer],'4.Endirim2'!B1798)</f>
        <v>0</v>
      </c>
    </row>
    <row r="1799" spans="10:12" x14ac:dyDescent="0.25">
      <c r="J1799" s="4" t="s">
        <v>2985</v>
      </c>
      <c r="K1799" s="4" t="s">
        <v>22</v>
      </c>
      <c r="L1799" s="12">
        <f>_xlfn.MAXIFS(data[GƏLİR],data[id_customer],'4.Endirim2'!B1799)</f>
        <v>0</v>
      </c>
    </row>
    <row r="1800" spans="10:12" x14ac:dyDescent="0.25">
      <c r="J1800" s="4" t="s">
        <v>3001</v>
      </c>
      <c r="K1800" s="4" t="s">
        <v>22</v>
      </c>
      <c r="L1800" s="12">
        <f>_xlfn.MAXIFS(data[GƏLİR],data[id_customer],'4.Endirim2'!B1800)</f>
        <v>0</v>
      </c>
    </row>
    <row r="1801" spans="10:12" x14ac:dyDescent="0.25">
      <c r="J1801" s="4" t="s">
        <v>3029</v>
      </c>
      <c r="K1801" s="4" t="s">
        <v>22</v>
      </c>
      <c r="L1801" s="12">
        <f>_xlfn.MAXIFS(data[GƏLİR],data[id_customer],'4.Endirim2'!B1801)</f>
        <v>0</v>
      </c>
    </row>
    <row r="1802" spans="10:12" x14ac:dyDescent="0.25">
      <c r="J1802" s="4" t="s">
        <v>3061</v>
      </c>
      <c r="K1802" s="4" t="s">
        <v>22</v>
      </c>
      <c r="L1802" s="12">
        <f>_xlfn.MAXIFS(data[GƏLİR],data[id_customer],'4.Endirim2'!B1802)</f>
        <v>0</v>
      </c>
    </row>
    <row r="1803" spans="10:12" x14ac:dyDescent="0.25">
      <c r="J1803" s="4" t="s">
        <v>3145</v>
      </c>
      <c r="K1803" s="4" t="s">
        <v>22</v>
      </c>
      <c r="L1803" s="12">
        <f>_xlfn.MAXIFS(data[GƏLİR],data[id_customer],'4.Endirim2'!B1803)</f>
        <v>0</v>
      </c>
    </row>
    <row r="1804" spans="10:12" x14ac:dyDescent="0.25">
      <c r="J1804" s="4" t="s">
        <v>3161</v>
      </c>
      <c r="K1804" s="4" t="s">
        <v>22</v>
      </c>
      <c r="L1804" s="12">
        <f>_xlfn.MAXIFS(data[GƏLİR],data[id_customer],'4.Endirim2'!B1804)</f>
        <v>0</v>
      </c>
    </row>
    <row r="1805" spans="10:12" x14ac:dyDescent="0.25">
      <c r="J1805" s="4" t="s">
        <v>3317</v>
      </c>
      <c r="K1805" s="4" t="s">
        <v>22</v>
      </c>
      <c r="L1805" s="12">
        <f>_xlfn.MAXIFS(data[GƏLİR],data[id_customer],'4.Endirim2'!B1805)</f>
        <v>0</v>
      </c>
    </row>
    <row r="1806" spans="10:12" x14ac:dyDescent="0.25">
      <c r="J1806" s="4" t="s">
        <v>3325</v>
      </c>
      <c r="K1806" s="4" t="s">
        <v>22</v>
      </c>
      <c r="L1806" s="12">
        <f>_xlfn.MAXIFS(data[GƏLİR],data[id_customer],'4.Endirim2'!B1806)</f>
        <v>0</v>
      </c>
    </row>
    <row r="1807" spans="10:12" x14ac:dyDescent="0.25">
      <c r="J1807" s="4" t="s">
        <v>3373</v>
      </c>
      <c r="K1807" s="4" t="s">
        <v>22</v>
      </c>
      <c r="L1807" s="12">
        <f>_xlfn.MAXIFS(data[GƏLİR],data[id_customer],'4.Endirim2'!B1807)</f>
        <v>0</v>
      </c>
    </row>
    <row r="1808" spans="10:12" x14ac:dyDescent="0.25">
      <c r="J1808" s="4" t="s">
        <v>3421</v>
      </c>
      <c r="K1808" s="4" t="s">
        <v>22</v>
      </c>
      <c r="L1808" s="12">
        <f>_xlfn.MAXIFS(data[GƏLİR],data[id_customer],'4.Endirim2'!B1808)</f>
        <v>0</v>
      </c>
    </row>
    <row r="1809" spans="10:12" x14ac:dyDescent="0.25">
      <c r="J1809" s="4" t="s">
        <v>3441</v>
      </c>
      <c r="K1809" s="4" t="s">
        <v>22</v>
      </c>
      <c r="L1809" s="12">
        <f>_xlfn.MAXIFS(data[GƏLİR],data[id_customer],'4.Endirim2'!B1809)</f>
        <v>0</v>
      </c>
    </row>
    <row r="1810" spans="10:12" x14ac:dyDescent="0.25">
      <c r="J1810" s="4" t="s">
        <v>3445</v>
      </c>
      <c r="K1810" s="4" t="s">
        <v>22</v>
      </c>
      <c r="L1810" s="12">
        <f>_xlfn.MAXIFS(data[GƏLİR],data[id_customer],'4.Endirim2'!B1810)</f>
        <v>0</v>
      </c>
    </row>
    <row r="1811" spans="10:12" x14ac:dyDescent="0.25">
      <c r="J1811" s="4" t="s">
        <v>3465</v>
      </c>
      <c r="K1811" s="4" t="s">
        <v>22</v>
      </c>
      <c r="L1811" s="12">
        <f>_xlfn.MAXIFS(data[GƏLİR],data[id_customer],'4.Endirim2'!B1811)</f>
        <v>0</v>
      </c>
    </row>
    <row r="1812" spans="10:12" x14ac:dyDescent="0.25">
      <c r="J1812" s="4" t="s">
        <v>3549</v>
      </c>
      <c r="K1812" s="4" t="s">
        <v>22</v>
      </c>
      <c r="L1812" s="12">
        <f>_xlfn.MAXIFS(data[GƏLİR],data[id_customer],'4.Endirim2'!B1812)</f>
        <v>0</v>
      </c>
    </row>
    <row r="1813" spans="10:12" x14ac:dyDescent="0.25">
      <c r="J1813" s="4" t="s">
        <v>3573</v>
      </c>
      <c r="K1813" s="4" t="s">
        <v>22</v>
      </c>
      <c r="L1813" s="12">
        <f>_xlfn.MAXIFS(data[GƏLİR],data[id_customer],'4.Endirim2'!B1813)</f>
        <v>0</v>
      </c>
    </row>
    <row r="1814" spans="10:12" x14ac:dyDescent="0.25">
      <c r="J1814" s="4" t="s">
        <v>3637</v>
      </c>
      <c r="K1814" s="4" t="s">
        <v>22</v>
      </c>
      <c r="L1814" s="12">
        <f>_xlfn.MAXIFS(data[GƏLİR],data[id_customer],'4.Endirim2'!B1814)</f>
        <v>0</v>
      </c>
    </row>
    <row r="1815" spans="10:12" x14ac:dyDescent="0.25">
      <c r="J1815" s="4" t="s">
        <v>3757</v>
      </c>
      <c r="K1815" s="4" t="s">
        <v>22</v>
      </c>
      <c r="L1815" s="12">
        <f>_xlfn.MAXIFS(data[GƏLİR],data[id_customer],'4.Endirim2'!B1815)</f>
        <v>0</v>
      </c>
    </row>
    <row r="1816" spans="10:12" x14ac:dyDescent="0.25">
      <c r="J1816" s="4" t="s">
        <v>3789</v>
      </c>
      <c r="K1816" s="4" t="s">
        <v>22</v>
      </c>
      <c r="L1816" s="12">
        <f>_xlfn.MAXIFS(data[GƏLİR],data[id_customer],'4.Endirim2'!B1816)</f>
        <v>0</v>
      </c>
    </row>
    <row r="1817" spans="10:12" x14ac:dyDescent="0.25">
      <c r="J1817" s="4" t="s">
        <v>3841</v>
      </c>
      <c r="K1817" s="4" t="s">
        <v>22</v>
      </c>
      <c r="L1817" s="12">
        <f>_xlfn.MAXIFS(data[GƏLİR],data[id_customer],'4.Endirim2'!B1817)</f>
        <v>0</v>
      </c>
    </row>
    <row r="1818" spans="10:12" x14ac:dyDescent="0.25">
      <c r="J1818" s="4" t="s">
        <v>3865</v>
      </c>
      <c r="K1818" s="4" t="s">
        <v>22</v>
      </c>
      <c r="L1818" s="12">
        <f>_xlfn.MAXIFS(data[GƏLİR],data[id_customer],'4.Endirim2'!B1818)</f>
        <v>0</v>
      </c>
    </row>
    <row r="1819" spans="10:12" x14ac:dyDescent="0.25">
      <c r="J1819" s="4" t="s">
        <v>3893</v>
      </c>
      <c r="K1819" s="4" t="s">
        <v>22</v>
      </c>
      <c r="L1819" s="12">
        <f>_xlfn.MAXIFS(data[GƏLİR],data[id_customer],'4.Endirim2'!B1819)</f>
        <v>0</v>
      </c>
    </row>
    <row r="1820" spans="10:12" x14ac:dyDescent="0.25">
      <c r="J1820" s="4" t="s">
        <v>3905</v>
      </c>
      <c r="K1820" s="4" t="s">
        <v>22</v>
      </c>
      <c r="L1820" s="12">
        <f>_xlfn.MAXIFS(data[GƏLİR],data[id_customer],'4.Endirim2'!B1820)</f>
        <v>0</v>
      </c>
    </row>
    <row r="1821" spans="10:12" x14ac:dyDescent="0.25">
      <c r="J1821" s="4" t="s">
        <v>3925</v>
      </c>
      <c r="K1821" s="4" t="s">
        <v>22</v>
      </c>
      <c r="L1821" s="12">
        <f>_xlfn.MAXIFS(data[GƏLİR],data[id_customer],'4.Endirim2'!B1821)</f>
        <v>0</v>
      </c>
    </row>
    <row r="1822" spans="10:12" x14ac:dyDescent="0.25">
      <c r="J1822" s="4" t="s">
        <v>69</v>
      </c>
      <c r="K1822" s="4" t="s">
        <v>12</v>
      </c>
      <c r="L1822" s="12">
        <f>_xlfn.MAXIFS(data[GƏLİR],data[id_customer],'4.Endirim2'!B1822)</f>
        <v>0</v>
      </c>
    </row>
    <row r="1823" spans="10:12" x14ac:dyDescent="0.25">
      <c r="J1823" s="4" t="s">
        <v>85</v>
      </c>
      <c r="K1823" s="4" t="s">
        <v>12</v>
      </c>
      <c r="L1823" s="12">
        <f>_xlfn.MAXIFS(data[GƏLİR],data[id_customer],'4.Endirim2'!B1823)</f>
        <v>0</v>
      </c>
    </row>
    <row r="1824" spans="10:12" x14ac:dyDescent="0.25">
      <c r="J1824" s="4" t="s">
        <v>97</v>
      </c>
      <c r="K1824" s="4" t="s">
        <v>12</v>
      </c>
      <c r="L1824" s="12">
        <f>_xlfn.MAXIFS(data[GƏLİR],data[id_customer],'4.Endirim2'!B1824)</f>
        <v>0</v>
      </c>
    </row>
    <row r="1825" spans="10:12" x14ac:dyDescent="0.25">
      <c r="J1825" s="4" t="s">
        <v>109</v>
      </c>
      <c r="K1825" s="4" t="s">
        <v>12</v>
      </c>
      <c r="L1825" s="12">
        <f>_xlfn.MAXIFS(data[GƏLİR],data[id_customer],'4.Endirim2'!B1825)</f>
        <v>0</v>
      </c>
    </row>
    <row r="1826" spans="10:12" x14ac:dyDescent="0.25">
      <c r="J1826" s="4" t="s">
        <v>117</v>
      </c>
      <c r="K1826" s="4" t="s">
        <v>12</v>
      </c>
      <c r="L1826" s="12">
        <f>_xlfn.MAXIFS(data[GƏLİR],data[id_customer],'4.Endirim2'!B1826)</f>
        <v>0</v>
      </c>
    </row>
    <row r="1827" spans="10:12" x14ac:dyDescent="0.25">
      <c r="J1827" s="4" t="s">
        <v>153</v>
      </c>
      <c r="K1827" s="4" t="s">
        <v>12</v>
      </c>
      <c r="L1827" s="12">
        <f>_xlfn.MAXIFS(data[GƏLİR],data[id_customer],'4.Endirim2'!B1827)</f>
        <v>0</v>
      </c>
    </row>
    <row r="1828" spans="10:12" x14ac:dyDescent="0.25">
      <c r="J1828" s="4" t="s">
        <v>157</v>
      </c>
      <c r="K1828" s="4" t="s">
        <v>12</v>
      </c>
      <c r="L1828" s="12">
        <f>_xlfn.MAXIFS(data[GƏLİR],data[id_customer],'4.Endirim2'!B1828)</f>
        <v>0</v>
      </c>
    </row>
    <row r="1829" spans="10:12" x14ac:dyDescent="0.25">
      <c r="J1829" s="4" t="s">
        <v>181</v>
      </c>
      <c r="K1829" s="4" t="s">
        <v>12</v>
      </c>
      <c r="L1829" s="12">
        <f>_xlfn.MAXIFS(data[GƏLİR],data[id_customer],'4.Endirim2'!B1829)</f>
        <v>0</v>
      </c>
    </row>
    <row r="1830" spans="10:12" x14ac:dyDescent="0.25">
      <c r="J1830" s="4" t="s">
        <v>253</v>
      </c>
      <c r="K1830" s="4" t="s">
        <v>12</v>
      </c>
      <c r="L1830" s="12">
        <f>_xlfn.MAXIFS(data[GƏLİR],data[id_customer],'4.Endirim2'!B1830)</f>
        <v>0</v>
      </c>
    </row>
    <row r="1831" spans="10:12" x14ac:dyDescent="0.25">
      <c r="J1831" s="4" t="s">
        <v>257</v>
      </c>
      <c r="K1831" s="4" t="s">
        <v>12</v>
      </c>
      <c r="L1831" s="12">
        <f>_xlfn.MAXIFS(data[GƏLİR],data[id_customer],'4.Endirim2'!B1831)</f>
        <v>0</v>
      </c>
    </row>
    <row r="1832" spans="10:12" x14ac:dyDescent="0.25">
      <c r="J1832" s="4" t="s">
        <v>261</v>
      </c>
      <c r="K1832" s="4" t="s">
        <v>12</v>
      </c>
      <c r="L1832" s="12">
        <f>_xlfn.MAXIFS(data[GƏLİR],data[id_customer],'4.Endirim2'!B1832)</f>
        <v>0</v>
      </c>
    </row>
    <row r="1833" spans="10:12" x14ac:dyDescent="0.25">
      <c r="J1833" s="4" t="s">
        <v>273</v>
      </c>
      <c r="K1833" s="4" t="s">
        <v>12</v>
      </c>
      <c r="L1833" s="12">
        <f>_xlfn.MAXIFS(data[GƏLİR],data[id_customer],'4.Endirim2'!B1833)</f>
        <v>0</v>
      </c>
    </row>
    <row r="1834" spans="10:12" x14ac:dyDescent="0.25">
      <c r="J1834" s="4" t="s">
        <v>337</v>
      </c>
      <c r="K1834" s="4" t="s">
        <v>12</v>
      </c>
      <c r="L1834" s="12">
        <f>_xlfn.MAXIFS(data[GƏLİR],data[id_customer],'4.Endirim2'!B1834)</f>
        <v>0</v>
      </c>
    </row>
    <row r="1835" spans="10:12" x14ac:dyDescent="0.25">
      <c r="J1835" s="4" t="s">
        <v>425</v>
      </c>
      <c r="K1835" s="4" t="s">
        <v>12</v>
      </c>
      <c r="L1835" s="12">
        <f>_xlfn.MAXIFS(data[GƏLİR],data[id_customer],'4.Endirim2'!B1835)</f>
        <v>0</v>
      </c>
    </row>
    <row r="1836" spans="10:12" x14ac:dyDescent="0.25">
      <c r="J1836" s="4" t="s">
        <v>429</v>
      </c>
      <c r="K1836" s="4" t="s">
        <v>12</v>
      </c>
      <c r="L1836" s="12">
        <f>_xlfn.MAXIFS(data[GƏLİR],data[id_customer],'4.Endirim2'!B1836)</f>
        <v>0</v>
      </c>
    </row>
    <row r="1837" spans="10:12" x14ac:dyDescent="0.25">
      <c r="J1837" s="4" t="s">
        <v>457</v>
      </c>
      <c r="K1837" s="4" t="s">
        <v>12</v>
      </c>
      <c r="L1837" s="12">
        <f>_xlfn.MAXIFS(data[GƏLİR],data[id_customer],'4.Endirim2'!B1837)</f>
        <v>0</v>
      </c>
    </row>
    <row r="1838" spans="10:12" x14ac:dyDescent="0.25">
      <c r="J1838" s="4" t="s">
        <v>473</v>
      </c>
      <c r="K1838" s="4" t="s">
        <v>12</v>
      </c>
      <c r="L1838" s="12">
        <f>_xlfn.MAXIFS(data[GƏLİR],data[id_customer],'4.Endirim2'!B1838)</f>
        <v>0</v>
      </c>
    </row>
    <row r="1839" spans="10:12" x14ac:dyDescent="0.25">
      <c r="J1839" s="4" t="s">
        <v>541</v>
      </c>
      <c r="K1839" s="4" t="s">
        <v>12</v>
      </c>
      <c r="L1839" s="12">
        <f>_xlfn.MAXIFS(data[GƏLİR],data[id_customer],'4.Endirim2'!B1839)</f>
        <v>0</v>
      </c>
    </row>
    <row r="1840" spans="10:12" x14ac:dyDescent="0.25">
      <c r="J1840" s="4" t="s">
        <v>545</v>
      </c>
      <c r="K1840" s="4" t="s">
        <v>12</v>
      </c>
      <c r="L1840" s="12">
        <f>_xlfn.MAXIFS(data[GƏLİR],data[id_customer],'4.Endirim2'!B1840)</f>
        <v>0</v>
      </c>
    </row>
    <row r="1841" spans="10:12" x14ac:dyDescent="0.25">
      <c r="J1841" s="4" t="s">
        <v>561</v>
      </c>
      <c r="K1841" s="4" t="s">
        <v>12</v>
      </c>
      <c r="L1841" s="12">
        <f>_xlfn.MAXIFS(data[GƏLİR],data[id_customer],'4.Endirim2'!B1841)</f>
        <v>0</v>
      </c>
    </row>
    <row r="1842" spans="10:12" x14ac:dyDescent="0.25">
      <c r="J1842" s="4" t="s">
        <v>577</v>
      </c>
      <c r="K1842" s="4" t="s">
        <v>12</v>
      </c>
      <c r="L1842" s="12">
        <f>_xlfn.MAXIFS(data[GƏLİR],data[id_customer],'4.Endirim2'!B1842)</f>
        <v>0</v>
      </c>
    </row>
    <row r="1843" spans="10:12" x14ac:dyDescent="0.25">
      <c r="J1843" s="4" t="s">
        <v>585</v>
      </c>
      <c r="K1843" s="4" t="s">
        <v>12</v>
      </c>
      <c r="L1843" s="12">
        <f>_xlfn.MAXIFS(data[GƏLİR],data[id_customer],'4.Endirim2'!B1843)</f>
        <v>0</v>
      </c>
    </row>
    <row r="1844" spans="10:12" x14ac:dyDescent="0.25">
      <c r="J1844" s="4" t="s">
        <v>613</v>
      </c>
      <c r="K1844" s="4" t="s">
        <v>12</v>
      </c>
      <c r="L1844" s="12">
        <f>_xlfn.MAXIFS(data[GƏLİR],data[id_customer],'4.Endirim2'!B1844)</f>
        <v>0</v>
      </c>
    </row>
    <row r="1845" spans="10:12" x14ac:dyDescent="0.25">
      <c r="J1845" s="4" t="s">
        <v>617</v>
      </c>
      <c r="K1845" s="4" t="s">
        <v>12</v>
      </c>
      <c r="L1845" s="12">
        <f>_xlfn.MAXIFS(data[GƏLİR],data[id_customer],'4.Endirim2'!B1845)</f>
        <v>0</v>
      </c>
    </row>
    <row r="1846" spans="10:12" x14ac:dyDescent="0.25">
      <c r="J1846" s="4" t="s">
        <v>645</v>
      </c>
      <c r="K1846" s="4" t="s">
        <v>12</v>
      </c>
      <c r="L1846" s="12">
        <f>_xlfn.MAXIFS(data[GƏLİR],data[id_customer],'4.Endirim2'!B1846)</f>
        <v>0</v>
      </c>
    </row>
    <row r="1847" spans="10:12" x14ac:dyDescent="0.25">
      <c r="J1847" s="4" t="s">
        <v>653</v>
      </c>
      <c r="K1847" s="4" t="s">
        <v>12</v>
      </c>
      <c r="L1847" s="12">
        <f>_xlfn.MAXIFS(data[GƏLİR],data[id_customer],'4.Endirim2'!B1847)</f>
        <v>0</v>
      </c>
    </row>
    <row r="1848" spans="10:12" x14ac:dyDescent="0.25">
      <c r="J1848" s="4" t="s">
        <v>697</v>
      </c>
      <c r="K1848" s="4" t="s">
        <v>12</v>
      </c>
      <c r="L1848" s="12">
        <f>_xlfn.MAXIFS(data[GƏLİR],data[id_customer],'4.Endirim2'!B1848)</f>
        <v>0</v>
      </c>
    </row>
    <row r="1849" spans="10:12" x14ac:dyDescent="0.25">
      <c r="J1849" s="4" t="s">
        <v>809</v>
      </c>
      <c r="K1849" s="4" t="s">
        <v>12</v>
      </c>
      <c r="L1849" s="12">
        <f>_xlfn.MAXIFS(data[GƏLİR],data[id_customer],'4.Endirim2'!B1849)</f>
        <v>0</v>
      </c>
    </row>
    <row r="1850" spans="10:12" x14ac:dyDescent="0.25">
      <c r="J1850" s="4" t="s">
        <v>925</v>
      </c>
      <c r="K1850" s="4" t="s">
        <v>12</v>
      </c>
      <c r="L1850" s="12">
        <f>_xlfn.MAXIFS(data[GƏLİR],data[id_customer],'4.Endirim2'!B1850)</f>
        <v>0</v>
      </c>
    </row>
    <row r="1851" spans="10:12" x14ac:dyDescent="0.25">
      <c r="J1851" s="4" t="s">
        <v>941</v>
      </c>
      <c r="K1851" s="4" t="s">
        <v>12</v>
      </c>
      <c r="L1851" s="12">
        <f>_xlfn.MAXIFS(data[GƏLİR],data[id_customer],'4.Endirim2'!B1851)</f>
        <v>0</v>
      </c>
    </row>
    <row r="1852" spans="10:12" x14ac:dyDescent="0.25">
      <c r="J1852" s="4" t="s">
        <v>977</v>
      </c>
      <c r="K1852" s="4" t="s">
        <v>12</v>
      </c>
      <c r="L1852" s="12">
        <f>_xlfn.MAXIFS(data[GƏLİR],data[id_customer],'4.Endirim2'!B1852)</f>
        <v>0</v>
      </c>
    </row>
    <row r="1853" spans="10:12" x14ac:dyDescent="0.25">
      <c r="J1853" s="4" t="s">
        <v>1001</v>
      </c>
      <c r="K1853" s="4" t="s">
        <v>12</v>
      </c>
      <c r="L1853" s="12">
        <f>_xlfn.MAXIFS(data[GƏLİR],data[id_customer],'4.Endirim2'!B1853)</f>
        <v>0</v>
      </c>
    </row>
    <row r="1854" spans="10:12" x14ac:dyDescent="0.25">
      <c r="J1854" s="4" t="s">
        <v>1053</v>
      </c>
      <c r="K1854" s="4" t="s">
        <v>12</v>
      </c>
      <c r="L1854" s="12">
        <f>_xlfn.MAXIFS(data[GƏLİR],data[id_customer],'4.Endirim2'!B1854)</f>
        <v>0</v>
      </c>
    </row>
    <row r="1855" spans="10:12" x14ac:dyDescent="0.25">
      <c r="J1855" s="4" t="s">
        <v>1057</v>
      </c>
      <c r="K1855" s="4" t="s">
        <v>12</v>
      </c>
      <c r="L1855" s="12">
        <f>_xlfn.MAXIFS(data[GƏLİR],data[id_customer],'4.Endirim2'!B1855)</f>
        <v>0</v>
      </c>
    </row>
    <row r="1856" spans="10:12" x14ac:dyDescent="0.25">
      <c r="J1856" s="4" t="s">
        <v>1117</v>
      </c>
      <c r="K1856" s="4" t="s">
        <v>12</v>
      </c>
      <c r="L1856" s="12">
        <f>_xlfn.MAXIFS(data[GƏLİR],data[id_customer],'4.Endirim2'!B1856)</f>
        <v>0</v>
      </c>
    </row>
    <row r="1857" spans="10:12" x14ac:dyDescent="0.25">
      <c r="J1857" s="4" t="s">
        <v>1185</v>
      </c>
      <c r="K1857" s="4" t="s">
        <v>12</v>
      </c>
      <c r="L1857" s="12">
        <f>_xlfn.MAXIFS(data[GƏLİR],data[id_customer],'4.Endirim2'!B1857)</f>
        <v>0</v>
      </c>
    </row>
    <row r="1858" spans="10:12" x14ac:dyDescent="0.25">
      <c r="J1858" s="4" t="s">
        <v>1217</v>
      </c>
      <c r="K1858" s="4" t="s">
        <v>12</v>
      </c>
      <c r="L1858" s="12">
        <f>_xlfn.MAXIFS(data[GƏLİR],data[id_customer],'4.Endirim2'!B1858)</f>
        <v>0</v>
      </c>
    </row>
    <row r="1859" spans="10:12" x14ac:dyDescent="0.25">
      <c r="J1859" s="4" t="s">
        <v>1225</v>
      </c>
      <c r="K1859" s="4" t="s">
        <v>12</v>
      </c>
      <c r="L1859" s="12">
        <f>_xlfn.MAXIFS(data[GƏLİR],data[id_customer],'4.Endirim2'!B1859)</f>
        <v>0</v>
      </c>
    </row>
    <row r="1860" spans="10:12" x14ac:dyDescent="0.25">
      <c r="J1860" s="4" t="s">
        <v>1237</v>
      </c>
      <c r="K1860" s="4" t="s">
        <v>12</v>
      </c>
      <c r="L1860" s="12">
        <f>_xlfn.MAXIFS(data[GƏLİR],data[id_customer],'4.Endirim2'!B1860)</f>
        <v>0</v>
      </c>
    </row>
    <row r="1861" spans="10:12" x14ac:dyDescent="0.25">
      <c r="J1861" s="4" t="s">
        <v>1241</v>
      </c>
      <c r="K1861" s="4" t="s">
        <v>12</v>
      </c>
      <c r="L1861" s="12">
        <f>_xlfn.MAXIFS(data[GƏLİR],data[id_customer],'4.Endirim2'!B1861)</f>
        <v>0</v>
      </c>
    </row>
    <row r="1862" spans="10:12" x14ac:dyDescent="0.25">
      <c r="J1862" s="4" t="s">
        <v>1257</v>
      </c>
      <c r="K1862" s="4" t="s">
        <v>12</v>
      </c>
      <c r="L1862" s="12">
        <f>_xlfn.MAXIFS(data[GƏLİR],data[id_customer],'4.Endirim2'!B1862)</f>
        <v>0</v>
      </c>
    </row>
    <row r="1863" spans="10:12" x14ac:dyDescent="0.25">
      <c r="J1863" s="4" t="s">
        <v>1281</v>
      </c>
      <c r="K1863" s="4" t="s">
        <v>12</v>
      </c>
      <c r="L1863" s="12">
        <f>_xlfn.MAXIFS(data[GƏLİR],data[id_customer],'4.Endirim2'!B1863)</f>
        <v>0</v>
      </c>
    </row>
    <row r="1864" spans="10:12" x14ac:dyDescent="0.25">
      <c r="J1864" s="4" t="s">
        <v>1309</v>
      </c>
      <c r="K1864" s="4" t="s">
        <v>12</v>
      </c>
      <c r="L1864" s="12">
        <f>_xlfn.MAXIFS(data[GƏLİR],data[id_customer],'4.Endirim2'!B1864)</f>
        <v>0</v>
      </c>
    </row>
    <row r="1865" spans="10:12" x14ac:dyDescent="0.25">
      <c r="J1865" s="4" t="s">
        <v>1381</v>
      </c>
      <c r="K1865" s="4" t="s">
        <v>12</v>
      </c>
      <c r="L1865" s="12">
        <f>_xlfn.MAXIFS(data[GƏLİR],data[id_customer],'4.Endirim2'!B1865)</f>
        <v>0</v>
      </c>
    </row>
    <row r="1866" spans="10:12" x14ac:dyDescent="0.25">
      <c r="J1866" s="4" t="s">
        <v>1397</v>
      </c>
      <c r="K1866" s="4" t="s">
        <v>12</v>
      </c>
      <c r="L1866" s="12">
        <f>_xlfn.MAXIFS(data[GƏLİR],data[id_customer],'4.Endirim2'!B1866)</f>
        <v>0</v>
      </c>
    </row>
    <row r="1867" spans="10:12" x14ac:dyDescent="0.25">
      <c r="J1867" s="4" t="s">
        <v>1489</v>
      </c>
      <c r="K1867" s="4" t="s">
        <v>12</v>
      </c>
      <c r="L1867" s="12">
        <f>_xlfn.MAXIFS(data[GƏLİR],data[id_customer],'4.Endirim2'!B1867)</f>
        <v>0</v>
      </c>
    </row>
    <row r="1868" spans="10:12" x14ac:dyDescent="0.25">
      <c r="J1868" s="4" t="s">
        <v>1509</v>
      </c>
      <c r="K1868" s="4" t="s">
        <v>12</v>
      </c>
      <c r="L1868" s="12">
        <f>_xlfn.MAXIFS(data[GƏLİR],data[id_customer],'4.Endirim2'!B1868)</f>
        <v>0</v>
      </c>
    </row>
    <row r="1869" spans="10:12" x14ac:dyDescent="0.25">
      <c r="J1869" s="4" t="s">
        <v>1521</v>
      </c>
      <c r="K1869" s="4" t="s">
        <v>12</v>
      </c>
      <c r="L1869" s="12">
        <f>_xlfn.MAXIFS(data[GƏLİR],data[id_customer],'4.Endirim2'!B1869)</f>
        <v>0</v>
      </c>
    </row>
    <row r="1870" spans="10:12" x14ac:dyDescent="0.25">
      <c r="J1870" s="4" t="s">
        <v>1585</v>
      </c>
      <c r="K1870" s="4" t="s">
        <v>12</v>
      </c>
      <c r="L1870" s="12">
        <f>_xlfn.MAXIFS(data[GƏLİR],data[id_customer],'4.Endirim2'!B1870)</f>
        <v>0</v>
      </c>
    </row>
    <row r="1871" spans="10:12" x14ac:dyDescent="0.25">
      <c r="J1871" s="4" t="s">
        <v>1589</v>
      </c>
      <c r="K1871" s="4" t="s">
        <v>12</v>
      </c>
      <c r="L1871" s="12">
        <f>_xlfn.MAXIFS(data[GƏLİR],data[id_customer],'4.Endirim2'!B1871)</f>
        <v>0</v>
      </c>
    </row>
    <row r="1872" spans="10:12" x14ac:dyDescent="0.25">
      <c r="J1872" s="4" t="s">
        <v>1657</v>
      </c>
      <c r="K1872" s="4" t="s">
        <v>12</v>
      </c>
      <c r="L1872" s="12">
        <f>_xlfn.MAXIFS(data[GƏLİR],data[id_customer],'4.Endirim2'!B1872)</f>
        <v>0</v>
      </c>
    </row>
    <row r="1873" spans="10:12" x14ac:dyDescent="0.25">
      <c r="J1873" s="4" t="s">
        <v>1705</v>
      </c>
      <c r="K1873" s="4" t="s">
        <v>12</v>
      </c>
      <c r="L1873" s="12">
        <f>_xlfn.MAXIFS(data[GƏLİR],data[id_customer],'4.Endirim2'!B1873)</f>
        <v>0</v>
      </c>
    </row>
    <row r="1874" spans="10:12" x14ac:dyDescent="0.25">
      <c r="J1874" s="4" t="s">
        <v>1717</v>
      </c>
      <c r="K1874" s="4" t="s">
        <v>12</v>
      </c>
      <c r="L1874" s="12">
        <f>_xlfn.MAXIFS(data[GƏLİR],data[id_customer],'4.Endirim2'!B1874)</f>
        <v>0</v>
      </c>
    </row>
    <row r="1875" spans="10:12" x14ac:dyDescent="0.25">
      <c r="J1875" s="4" t="s">
        <v>1729</v>
      </c>
      <c r="K1875" s="4" t="s">
        <v>12</v>
      </c>
      <c r="L1875" s="12">
        <f>_xlfn.MAXIFS(data[GƏLİR],data[id_customer],'4.Endirim2'!B1875)</f>
        <v>0</v>
      </c>
    </row>
    <row r="1876" spans="10:12" x14ac:dyDescent="0.25">
      <c r="J1876" s="4" t="s">
        <v>1745</v>
      </c>
      <c r="K1876" s="4" t="s">
        <v>12</v>
      </c>
      <c r="L1876" s="12">
        <f>_xlfn.MAXIFS(data[GƏLİR],data[id_customer],'4.Endirim2'!B1876)</f>
        <v>0</v>
      </c>
    </row>
    <row r="1877" spans="10:12" x14ac:dyDescent="0.25">
      <c r="J1877" s="4" t="s">
        <v>1789</v>
      </c>
      <c r="K1877" s="4" t="s">
        <v>12</v>
      </c>
      <c r="L1877" s="12">
        <f>_xlfn.MAXIFS(data[GƏLİR],data[id_customer],'4.Endirim2'!B1877)</f>
        <v>0</v>
      </c>
    </row>
    <row r="1878" spans="10:12" x14ac:dyDescent="0.25">
      <c r="J1878" s="4" t="s">
        <v>1797</v>
      </c>
      <c r="K1878" s="4" t="s">
        <v>12</v>
      </c>
      <c r="L1878" s="12">
        <f>_xlfn.MAXIFS(data[GƏLİR],data[id_customer],'4.Endirim2'!B1878)</f>
        <v>0</v>
      </c>
    </row>
    <row r="1879" spans="10:12" x14ac:dyDescent="0.25">
      <c r="J1879" s="4" t="s">
        <v>1813</v>
      </c>
      <c r="K1879" s="4" t="s">
        <v>12</v>
      </c>
      <c r="L1879" s="12">
        <f>_xlfn.MAXIFS(data[GƏLİR],data[id_customer],'4.Endirim2'!B1879)</f>
        <v>0</v>
      </c>
    </row>
    <row r="1880" spans="10:12" x14ac:dyDescent="0.25">
      <c r="J1880" s="4" t="s">
        <v>1821</v>
      </c>
      <c r="K1880" s="4" t="s">
        <v>12</v>
      </c>
      <c r="L1880" s="12">
        <f>_xlfn.MAXIFS(data[GƏLİR],data[id_customer],'4.Endirim2'!B1880)</f>
        <v>0</v>
      </c>
    </row>
    <row r="1881" spans="10:12" x14ac:dyDescent="0.25">
      <c r="J1881" s="4" t="s">
        <v>1841</v>
      </c>
      <c r="K1881" s="4" t="s">
        <v>12</v>
      </c>
      <c r="L1881" s="12">
        <f>_xlfn.MAXIFS(data[GƏLİR],data[id_customer],'4.Endirim2'!B1881)</f>
        <v>0</v>
      </c>
    </row>
    <row r="1882" spans="10:12" x14ac:dyDescent="0.25">
      <c r="J1882" s="4" t="s">
        <v>1853</v>
      </c>
      <c r="K1882" s="4" t="s">
        <v>12</v>
      </c>
      <c r="L1882" s="12">
        <f>_xlfn.MAXIFS(data[GƏLİR],data[id_customer],'4.Endirim2'!B1882)</f>
        <v>0</v>
      </c>
    </row>
    <row r="1883" spans="10:12" x14ac:dyDescent="0.25">
      <c r="J1883" s="4" t="s">
        <v>2001</v>
      </c>
      <c r="K1883" s="4" t="s">
        <v>12</v>
      </c>
      <c r="L1883" s="12">
        <f>_xlfn.MAXIFS(data[GƏLİR],data[id_customer],'4.Endirim2'!B1883)</f>
        <v>0</v>
      </c>
    </row>
    <row r="1884" spans="10:12" x14ac:dyDescent="0.25">
      <c r="J1884" s="4" t="s">
        <v>2081</v>
      </c>
      <c r="K1884" s="4" t="s">
        <v>12</v>
      </c>
      <c r="L1884" s="12">
        <f>_xlfn.MAXIFS(data[GƏLİR],data[id_customer],'4.Endirim2'!B1884)</f>
        <v>0</v>
      </c>
    </row>
    <row r="1885" spans="10:12" x14ac:dyDescent="0.25">
      <c r="J1885" s="4" t="s">
        <v>2113</v>
      </c>
      <c r="K1885" s="4" t="s">
        <v>12</v>
      </c>
      <c r="L1885" s="12">
        <f>_xlfn.MAXIFS(data[GƏLİR],data[id_customer],'4.Endirim2'!B1885)</f>
        <v>0</v>
      </c>
    </row>
    <row r="1886" spans="10:12" x14ac:dyDescent="0.25">
      <c r="J1886" s="4" t="s">
        <v>2133</v>
      </c>
      <c r="K1886" s="4" t="s">
        <v>12</v>
      </c>
      <c r="L1886" s="12">
        <f>_xlfn.MAXIFS(data[GƏLİR],data[id_customer],'4.Endirim2'!B1886)</f>
        <v>0</v>
      </c>
    </row>
    <row r="1887" spans="10:12" x14ac:dyDescent="0.25">
      <c r="J1887" s="4" t="s">
        <v>2141</v>
      </c>
      <c r="K1887" s="4" t="s">
        <v>12</v>
      </c>
      <c r="L1887" s="12">
        <f>_xlfn.MAXIFS(data[GƏLİR],data[id_customer],'4.Endirim2'!B1887)</f>
        <v>0</v>
      </c>
    </row>
    <row r="1888" spans="10:12" x14ac:dyDescent="0.25">
      <c r="J1888" s="4" t="s">
        <v>2169</v>
      </c>
      <c r="K1888" s="4" t="s">
        <v>12</v>
      </c>
      <c r="L1888" s="12">
        <f>_xlfn.MAXIFS(data[GƏLİR],data[id_customer],'4.Endirim2'!B1888)</f>
        <v>0</v>
      </c>
    </row>
    <row r="1889" spans="10:12" x14ac:dyDescent="0.25">
      <c r="J1889" s="4" t="s">
        <v>2213</v>
      </c>
      <c r="K1889" s="4" t="s">
        <v>12</v>
      </c>
      <c r="L1889" s="12">
        <f>_xlfn.MAXIFS(data[GƏLİR],data[id_customer],'4.Endirim2'!B1889)</f>
        <v>0</v>
      </c>
    </row>
    <row r="1890" spans="10:12" x14ac:dyDescent="0.25">
      <c r="J1890" s="4" t="s">
        <v>2233</v>
      </c>
      <c r="K1890" s="4" t="s">
        <v>12</v>
      </c>
      <c r="L1890" s="12">
        <f>_xlfn.MAXIFS(data[GƏLİR],data[id_customer],'4.Endirim2'!B1890)</f>
        <v>0</v>
      </c>
    </row>
    <row r="1891" spans="10:12" x14ac:dyDescent="0.25">
      <c r="J1891" s="4" t="s">
        <v>2265</v>
      </c>
      <c r="K1891" s="4" t="s">
        <v>12</v>
      </c>
      <c r="L1891" s="12">
        <f>_xlfn.MAXIFS(data[GƏLİR],data[id_customer],'4.Endirim2'!B1891)</f>
        <v>0</v>
      </c>
    </row>
    <row r="1892" spans="10:12" x14ac:dyDescent="0.25">
      <c r="J1892" s="4" t="s">
        <v>2285</v>
      </c>
      <c r="K1892" s="4" t="s">
        <v>12</v>
      </c>
      <c r="L1892" s="12">
        <f>_xlfn.MAXIFS(data[GƏLİR],data[id_customer],'4.Endirim2'!B1892)</f>
        <v>0</v>
      </c>
    </row>
    <row r="1893" spans="10:12" x14ac:dyDescent="0.25">
      <c r="J1893" s="4" t="s">
        <v>2305</v>
      </c>
      <c r="K1893" s="4" t="s">
        <v>12</v>
      </c>
      <c r="L1893" s="12">
        <f>_xlfn.MAXIFS(data[GƏLİR],data[id_customer],'4.Endirim2'!B1893)</f>
        <v>0</v>
      </c>
    </row>
    <row r="1894" spans="10:12" x14ac:dyDescent="0.25">
      <c r="J1894" s="4" t="s">
        <v>2333</v>
      </c>
      <c r="K1894" s="4" t="s">
        <v>12</v>
      </c>
      <c r="L1894" s="12">
        <f>_xlfn.MAXIFS(data[GƏLİR],data[id_customer],'4.Endirim2'!B1894)</f>
        <v>0</v>
      </c>
    </row>
    <row r="1895" spans="10:12" x14ac:dyDescent="0.25">
      <c r="J1895" s="4" t="s">
        <v>2373</v>
      </c>
      <c r="K1895" s="4" t="s">
        <v>12</v>
      </c>
      <c r="L1895" s="12">
        <f>_xlfn.MAXIFS(data[GƏLİR],data[id_customer],'4.Endirim2'!B1895)</f>
        <v>0</v>
      </c>
    </row>
    <row r="1896" spans="10:12" x14ac:dyDescent="0.25">
      <c r="J1896" s="4" t="s">
        <v>2425</v>
      </c>
      <c r="K1896" s="4" t="s">
        <v>12</v>
      </c>
      <c r="L1896" s="12">
        <f>_xlfn.MAXIFS(data[GƏLİR],data[id_customer],'4.Endirim2'!B1896)</f>
        <v>0</v>
      </c>
    </row>
    <row r="1897" spans="10:12" x14ac:dyDescent="0.25">
      <c r="J1897" s="4" t="s">
        <v>2449</v>
      </c>
      <c r="K1897" s="4" t="s">
        <v>12</v>
      </c>
      <c r="L1897" s="12">
        <f>_xlfn.MAXIFS(data[GƏLİR],data[id_customer],'4.Endirim2'!B1897)</f>
        <v>0</v>
      </c>
    </row>
    <row r="1898" spans="10:12" x14ac:dyDescent="0.25">
      <c r="J1898" s="4" t="s">
        <v>2505</v>
      </c>
      <c r="K1898" s="4" t="s">
        <v>12</v>
      </c>
      <c r="L1898" s="12">
        <f>_xlfn.MAXIFS(data[GƏLİR],data[id_customer],'4.Endirim2'!B1898)</f>
        <v>0</v>
      </c>
    </row>
    <row r="1899" spans="10:12" x14ac:dyDescent="0.25">
      <c r="J1899" s="4" t="s">
        <v>2509</v>
      </c>
      <c r="K1899" s="4" t="s">
        <v>12</v>
      </c>
      <c r="L1899" s="12">
        <f>_xlfn.MAXIFS(data[GƏLİR],data[id_customer],'4.Endirim2'!B1899)</f>
        <v>0</v>
      </c>
    </row>
    <row r="1900" spans="10:12" x14ac:dyDescent="0.25">
      <c r="J1900" s="4" t="s">
        <v>2533</v>
      </c>
      <c r="K1900" s="4" t="s">
        <v>12</v>
      </c>
      <c r="L1900" s="12">
        <f>_xlfn.MAXIFS(data[GƏLİR],data[id_customer],'4.Endirim2'!B1900)</f>
        <v>0</v>
      </c>
    </row>
    <row r="1901" spans="10:12" x14ac:dyDescent="0.25">
      <c r="J1901" s="4" t="s">
        <v>2541</v>
      </c>
      <c r="K1901" s="4" t="s">
        <v>12</v>
      </c>
      <c r="L1901" s="12">
        <f>_xlfn.MAXIFS(data[GƏLİR],data[id_customer],'4.Endirim2'!B1901)</f>
        <v>0</v>
      </c>
    </row>
    <row r="1902" spans="10:12" x14ac:dyDescent="0.25">
      <c r="J1902" s="4" t="s">
        <v>2561</v>
      </c>
      <c r="K1902" s="4" t="s">
        <v>12</v>
      </c>
      <c r="L1902" s="12">
        <f>_xlfn.MAXIFS(data[GƏLİR],data[id_customer],'4.Endirim2'!B1902)</f>
        <v>0</v>
      </c>
    </row>
    <row r="1903" spans="10:12" x14ac:dyDescent="0.25">
      <c r="J1903" s="4" t="s">
        <v>2565</v>
      </c>
      <c r="K1903" s="4" t="s">
        <v>12</v>
      </c>
      <c r="L1903" s="12">
        <f>_xlfn.MAXIFS(data[GƏLİR],data[id_customer],'4.Endirim2'!B1903)</f>
        <v>0</v>
      </c>
    </row>
    <row r="1904" spans="10:12" x14ac:dyDescent="0.25">
      <c r="J1904" s="4" t="s">
        <v>2569</v>
      </c>
      <c r="K1904" s="4" t="s">
        <v>12</v>
      </c>
      <c r="L1904" s="12">
        <f>_xlfn.MAXIFS(data[GƏLİR],data[id_customer],'4.Endirim2'!B1904)</f>
        <v>0</v>
      </c>
    </row>
    <row r="1905" spans="10:12" x14ac:dyDescent="0.25">
      <c r="J1905" s="4" t="s">
        <v>2617</v>
      </c>
      <c r="K1905" s="4" t="s">
        <v>12</v>
      </c>
      <c r="L1905" s="12">
        <f>_xlfn.MAXIFS(data[GƏLİR],data[id_customer],'4.Endirim2'!B1905)</f>
        <v>0</v>
      </c>
    </row>
    <row r="1906" spans="10:12" x14ac:dyDescent="0.25">
      <c r="J1906" s="4" t="s">
        <v>2701</v>
      </c>
      <c r="K1906" s="4" t="s">
        <v>12</v>
      </c>
      <c r="L1906" s="12">
        <f>_xlfn.MAXIFS(data[GƏLİR],data[id_customer],'4.Endirim2'!B1906)</f>
        <v>0</v>
      </c>
    </row>
    <row r="1907" spans="10:12" x14ac:dyDescent="0.25">
      <c r="J1907" s="4" t="s">
        <v>2713</v>
      </c>
      <c r="K1907" s="4" t="s">
        <v>12</v>
      </c>
      <c r="L1907" s="12">
        <f>_xlfn.MAXIFS(data[GƏLİR],data[id_customer],'4.Endirim2'!B1907)</f>
        <v>0</v>
      </c>
    </row>
    <row r="1908" spans="10:12" x14ac:dyDescent="0.25">
      <c r="J1908" s="4" t="s">
        <v>2729</v>
      </c>
      <c r="K1908" s="4" t="s">
        <v>12</v>
      </c>
      <c r="L1908" s="12">
        <f>_xlfn.MAXIFS(data[GƏLİR],data[id_customer],'4.Endirim2'!B1908)</f>
        <v>0</v>
      </c>
    </row>
    <row r="1909" spans="10:12" x14ac:dyDescent="0.25">
      <c r="J1909" s="4" t="s">
        <v>2845</v>
      </c>
      <c r="K1909" s="4" t="s">
        <v>12</v>
      </c>
      <c r="L1909" s="12">
        <f>_xlfn.MAXIFS(data[GƏLİR],data[id_customer],'4.Endirim2'!B1909)</f>
        <v>0</v>
      </c>
    </row>
    <row r="1910" spans="10:12" x14ac:dyDescent="0.25">
      <c r="J1910" s="4" t="s">
        <v>2849</v>
      </c>
      <c r="K1910" s="4" t="s">
        <v>12</v>
      </c>
      <c r="L1910" s="12">
        <f>_xlfn.MAXIFS(data[GƏLİR],data[id_customer],'4.Endirim2'!B1910)</f>
        <v>0</v>
      </c>
    </row>
    <row r="1911" spans="10:12" x14ac:dyDescent="0.25">
      <c r="J1911" s="4" t="s">
        <v>2865</v>
      </c>
      <c r="K1911" s="4" t="s">
        <v>12</v>
      </c>
      <c r="L1911" s="12">
        <f>_xlfn.MAXIFS(data[GƏLİR],data[id_customer],'4.Endirim2'!B1911)</f>
        <v>0</v>
      </c>
    </row>
    <row r="1912" spans="10:12" x14ac:dyDescent="0.25">
      <c r="J1912" s="4" t="s">
        <v>2885</v>
      </c>
      <c r="K1912" s="4" t="s">
        <v>12</v>
      </c>
      <c r="L1912" s="12">
        <f>_xlfn.MAXIFS(data[GƏLİR],data[id_customer],'4.Endirim2'!B1912)</f>
        <v>0</v>
      </c>
    </row>
    <row r="1913" spans="10:12" x14ac:dyDescent="0.25">
      <c r="J1913" s="4" t="s">
        <v>2909</v>
      </c>
      <c r="K1913" s="4" t="s">
        <v>12</v>
      </c>
      <c r="L1913" s="12">
        <f>_xlfn.MAXIFS(data[GƏLİR],data[id_customer],'4.Endirim2'!B1913)</f>
        <v>0</v>
      </c>
    </row>
    <row r="1914" spans="10:12" x14ac:dyDescent="0.25">
      <c r="J1914" s="4" t="s">
        <v>2913</v>
      </c>
      <c r="K1914" s="4" t="s">
        <v>12</v>
      </c>
      <c r="L1914" s="12">
        <f>_xlfn.MAXIFS(data[GƏLİR],data[id_customer],'4.Endirim2'!B1914)</f>
        <v>0</v>
      </c>
    </row>
    <row r="1915" spans="10:12" x14ac:dyDescent="0.25">
      <c r="J1915" s="4" t="s">
        <v>2921</v>
      </c>
      <c r="K1915" s="4" t="s">
        <v>12</v>
      </c>
      <c r="L1915" s="12">
        <f>_xlfn.MAXIFS(data[GƏLİR],data[id_customer],'4.Endirim2'!B1915)</f>
        <v>0</v>
      </c>
    </row>
    <row r="1916" spans="10:12" x14ac:dyDescent="0.25">
      <c r="J1916" s="4" t="s">
        <v>3017</v>
      </c>
      <c r="K1916" s="4" t="s">
        <v>12</v>
      </c>
      <c r="L1916" s="12">
        <f>_xlfn.MAXIFS(data[GƏLİR],data[id_customer],'4.Endirim2'!B1916)</f>
        <v>0</v>
      </c>
    </row>
    <row r="1917" spans="10:12" x14ac:dyDescent="0.25">
      <c r="J1917" s="4" t="s">
        <v>3037</v>
      </c>
      <c r="K1917" s="4" t="s">
        <v>12</v>
      </c>
      <c r="L1917" s="12">
        <f>_xlfn.MAXIFS(data[GƏLİR],data[id_customer],'4.Endirim2'!B1917)</f>
        <v>0</v>
      </c>
    </row>
    <row r="1918" spans="10:12" x14ac:dyDescent="0.25">
      <c r="J1918" s="4" t="s">
        <v>3057</v>
      </c>
      <c r="K1918" s="4" t="s">
        <v>12</v>
      </c>
      <c r="L1918" s="12">
        <f>_xlfn.MAXIFS(data[GƏLİR],data[id_customer],'4.Endirim2'!B1918)</f>
        <v>0</v>
      </c>
    </row>
    <row r="1919" spans="10:12" x14ac:dyDescent="0.25">
      <c r="J1919" s="4" t="s">
        <v>3109</v>
      </c>
      <c r="K1919" s="4" t="s">
        <v>12</v>
      </c>
      <c r="L1919" s="12">
        <f>_xlfn.MAXIFS(data[GƏLİR],data[id_customer],'4.Endirim2'!B1919)</f>
        <v>0</v>
      </c>
    </row>
    <row r="1920" spans="10:12" x14ac:dyDescent="0.25">
      <c r="J1920" s="4" t="s">
        <v>3113</v>
      </c>
      <c r="K1920" s="4" t="s">
        <v>12</v>
      </c>
      <c r="L1920" s="12">
        <f>_xlfn.MAXIFS(data[GƏLİR],data[id_customer],'4.Endirim2'!B1920)</f>
        <v>0</v>
      </c>
    </row>
    <row r="1921" spans="10:12" x14ac:dyDescent="0.25">
      <c r="J1921" s="4" t="s">
        <v>3141</v>
      </c>
      <c r="K1921" s="4" t="s">
        <v>12</v>
      </c>
      <c r="L1921" s="12">
        <f>_xlfn.MAXIFS(data[GƏLİR],data[id_customer],'4.Endirim2'!B1921)</f>
        <v>0</v>
      </c>
    </row>
    <row r="1922" spans="10:12" x14ac:dyDescent="0.25">
      <c r="J1922" s="4" t="s">
        <v>3145</v>
      </c>
      <c r="K1922" s="4" t="s">
        <v>12</v>
      </c>
      <c r="L1922" s="12">
        <f>_xlfn.MAXIFS(data[GƏLİR],data[id_customer],'4.Endirim2'!B1922)</f>
        <v>0</v>
      </c>
    </row>
    <row r="1923" spans="10:12" x14ac:dyDescent="0.25">
      <c r="J1923" s="4" t="s">
        <v>3149</v>
      </c>
      <c r="K1923" s="4" t="s">
        <v>12</v>
      </c>
      <c r="L1923" s="12">
        <f>_xlfn.MAXIFS(data[GƏLİR],data[id_customer],'4.Endirim2'!B1923)</f>
        <v>0</v>
      </c>
    </row>
    <row r="1924" spans="10:12" x14ac:dyDescent="0.25">
      <c r="J1924" s="4" t="s">
        <v>3153</v>
      </c>
      <c r="K1924" s="4" t="s">
        <v>12</v>
      </c>
      <c r="L1924" s="12">
        <f>_xlfn.MAXIFS(data[GƏLİR],data[id_customer],'4.Endirim2'!B1924)</f>
        <v>0</v>
      </c>
    </row>
    <row r="1925" spans="10:12" x14ac:dyDescent="0.25">
      <c r="J1925" s="4" t="s">
        <v>3161</v>
      </c>
      <c r="K1925" s="4" t="s">
        <v>12</v>
      </c>
      <c r="L1925" s="12">
        <f>_xlfn.MAXIFS(data[GƏLİR],data[id_customer],'4.Endirim2'!B1925)</f>
        <v>0</v>
      </c>
    </row>
    <row r="1926" spans="10:12" x14ac:dyDescent="0.25">
      <c r="J1926" s="4" t="s">
        <v>3197</v>
      </c>
      <c r="K1926" s="4" t="s">
        <v>12</v>
      </c>
      <c r="L1926" s="12">
        <f>_xlfn.MAXIFS(data[GƏLİR],data[id_customer],'4.Endirim2'!B1926)</f>
        <v>0</v>
      </c>
    </row>
    <row r="1927" spans="10:12" x14ac:dyDescent="0.25">
      <c r="J1927" s="4" t="s">
        <v>3237</v>
      </c>
      <c r="K1927" s="4" t="s">
        <v>12</v>
      </c>
      <c r="L1927" s="12">
        <f>_xlfn.MAXIFS(data[GƏLİR],data[id_customer],'4.Endirim2'!B1927)</f>
        <v>0</v>
      </c>
    </row>
    <row r="1928" spans="10:12" x14ac:dyDescent="0.25">
      <c r="J1928" s="4" t="s">
        <v>3273</v>
      </c>
      <c r="K1928" s="4" t="s">
        <v>12</v>
      </c>
      <c r="L1928" s="12">
        <f>_xlfn.MAXIFS(data[GƏLİR],data[id_customer],'4.Endirim2'!B1928)</f>
        <v>0</v>
      </c>
    </row>
    <row r="1929" spans="10:12" x14ac:dyDescent="0.25">
      <c r="J1929" s="4" t="s">
        <v>3297</v>
      </c>
      <c r="K1929" s="4" t="s">
        <v>12</v>
      </c>
      <c r="L1929" s="12">
        <f>_xlfn.MAXIFS(data[GƏLİR],data[id_customer],'4.Endirim2'!B1929)</f>
        <v>0</v>
      </c>
    </row>
    <row r="1930" spans="10:12" x14ac:dyDescent="0.25">
      <c r="J1930" s="4" t="s">
        <v>3313</v>
      </c>
      <c r="K1930" s="4" t="s">
        <v>12</v>
      </c>
      <c r="L1930" s="12">
        <f>_xlfn.MAXIFS(data[GƏLİR],data[id_customer],'4.Endirim2'!B1930)</f>
        <v>0</v>
      </c>
    </row>
    <row r="1931" spans="10:12" x14ac:dyDescent="0.25">
      <c r="J1931" s="4" t="s">
        <v>3365</v>
      </c>
      <c r="K1931" s="4" t="s">
        <v>12</v>
      </c>
      <c r="L1931" s="12">
        <f>_xlfn.MAXIFS(data[GƏLİR],data[id_customer],'4.Endirim2'!B1931)</f>
        <v>0</v>
      </c>
    </row>
    <row r="1932" spans="10:12" x14ac:dyDescent="0.25">
      <c r="J1932" s="4" t="s">
        <v>3429</v>
      </c>
      <c r="K1932" s="4" t="s">
        <v>12</v>
      </c>
      <c r="L1932" s="12">
        <f>_xlfn.MAXIFS(data[GƏLİR],data[id_customer],'4.Endirim2'!B1932)</f>
        <v>0</v>
      </c>
    </row>
    <row r="1933" spans="10:12" x14ac:dyDescent="0.25">
      <c r="J1933" s="4" t="s">
        <v>3457</v>
      </c>
      <c r="K1933" s="4" t="s">
        <v>12</v>
      </c>
      <c r="L1933" s="12">
        <f>_xlfn.MAXIFS(data[GƏLİR],data[id_customer],'4.Endirim2'!B1933)</f>
        <v>0</v>
      </c>
    </row>
    <row r="1934" spans="10:12" x14ac:dyDescent="0.25">
      <c r="J1934" s="4" t="s">
        <v>3525</v>
      </c>
      <c r="K1934" s="4" t="s">
        <v>12</v>
      </c>
      <c r="L1934" s="12">
        <f>_xlfn.MAXIFS(data[GƏLİR],data[id_customer],'4.Endirim2'!B1934)</f>
        <v>0</v>
      </c>
    </row>
    <row r="1935" spans="10:12" x14ac:dyDescent="0.25">
      <c r="J1935" s="4" t="s">
        <v>3553</v>
      </c>
      <c r="K1935" s="4" t="s">
        <v>12</v>
      </c>
      <c r="L1935" s="12">
        <f>_xlfn.MAXIFS(data[GƏLİR],data[id_customer],'4.Endirim2'!B1935)</f>
        <v>0</v>
      </c>
    </row>
    <row r="1936" spans="10:12" x14ac:dyDescent="0.25">
      <c r="J1936" s="4" t="s">
        <v>3657</v>
      </c>
      <c r="K1936" s="4" t="s">
        <v>12</v>
      </c>
      <c r="L1936" s="12">
        <f>_xlfn.MAXIFS(data[GƏLİR],data[id_customer],'4.Endirim2'!B1936)</f>
        <v>0</v>
      </c>
    </row>
    <row r="1937" spans="10:12" x14ac:dyDescent="0.25">
      <c r="J1937" s="4" t="s">
        <v>3673</v>
      </c>
      <c r="K1937" s="4" t="s">
        <v>12</v>
      </c>
      <c r="L1937" s="12">
        <f>_xlfn.MAXIFS(data[GƏLİR],data[id_customer],'4.Endirim2'!B1937)</f>
        <v>0</v>
      </c>
    </row>
    <row r="1938" spans="10:12" x14ac:dyDescent="0.25">
      <c r="J1938" s="4" t="s">
        <v>3685</v>
      </c>
      <c r="K1938" s="4" t="s">
        <v>12</v>
      </c>
      <c r="L1938" s="12">
        <f>_xlfn.MAXIFS(data[GƏLİR],data[id_customer],'4.Endirim2'!B1938)</f>
        <v>0</v>
      </c>
    </row>
    <row r="1939" spans="10:12" x14ac:dyDescent="0.25">
      <c r="J1939" s="4" t="s">
        <v>3697</v>
      </c>
      <c r="K1939" s="4" t="s">
        <v>12</v>
      </c>
      <c r="L1939" s="12">
        <f>_xlfn.MAXIFS(data[GƏLİR],data[id_customer],'4.Endirim2'!B1939)</f>
        <v>0</v>
      </c>
    </row>
    <row r="1940" spans="10:12" x14ac:dyDescent="0.25">
      <c r="J1940" s="4" t="s">
        <v>3713</v>
      </c>
      <c r="K1940" s="4" t="s">
        <v>12</v>
      </c>
      <c r="L1940" s="12">
        <f>_xlfn.MAXIFS(data[GƏLİR],data[id_customer],'4.Endirim2'!B1940)</f>
        <v>0</v>
      </c>
    </row>
    <row r="1941" spans="10:12" x14ac:dyDescent="0.25">
      <c r="J1941" s="4" t="s">
        <v>3733</v>
      </c>
      <c r="K1941" s="4" t="s">
        <v>12</v>
      </c>
      <c r="L1941" s="12">
        <f>_xlfn.MAXIFS(data[GƏLİR],data[id_customer],'4.Endirim2'!B1941)</f>
        <v>0</v>
      </c>
    </row>
    <row r="1942" spans="10:12" x14ac:dyDescent="0.25">
      <c r="J1942" s="4" t="s">
        <v>3749</v>
      </c>
      <c r="K1942" s="4" t="s">
        <v>12</v>
      </c>
      <c r="L1942" s="12">
        <f>_xlfn.MAXIFS(data[GƏLİR],data[id_customer],'4.Endirim2'!B1942)</f>
        <v>0</v>
      </c>
    </row>
    <row r="1943" spans="10:12" x14ac:dyDescent="0.25">
      <c r="J1943" s="4" t="s">
        <v>3813</v>
      </c>
      <c r="K1943" s="4" t="s">
        <v>12</v>
      </c>
      <c r="L1943" s="12">
        <f>_xlfn.MAXIFS(data[GƏLİR],data[id_customer],'4.Endirim2'!B1943)</f>
        <v>0</v>
      </c>
    </row>
    <row r="1944" spans="10:12" x14ac:dyDescent="0.25">
      <c r="J1944" s="4" t="s">
        <v>3889</v>
      </c>
      <c r="K1944" s="4" t="s">
        <v>12</v>
      </c>
      <c r="L1944" s="12">
        <f>_xlfn.MAXIFS(data[GƏLİR],data[id_customer],'4.Endirim2'!B1944)</f>
        <v>0</v>
      </c>
    </row>
    <row r="1945" spans="10:12" x14ac:dyDescent="0.25">
      <c r="J1945" s="4" t="s">
        <v>3893</v>
      </c>
      <c r="K1945" s="4" t="s">
        <v>12</v>
      </c>
      <c r="L1945" s="12">
        <f>_xlfn.MAXIFS(data[GƏLİR],data[id_customer],'4.Endirim2'!B1945)</f>
        <v>0</v>
      </c>
    </row>
    <row r="1946" spans="10:12" x14ac:dyDescent="0.25">
      <c r="J1946" s="4" t="s">
        <v>3913</v>
      </c>
      <c r="K1946" s="4" t="s">
        <v>12</v>
      </c>
      <c r="L1946" s="12">
        <f>_xlfn.MAXIFS(data[GƏLİR],data[id_customer],'4.Endirim2'!B1946)</f>
        <v>0</v>
      </c>
    </row>
    <row r="1947" spans="10:12" x14ac:dyDescent="0.25">
      <c r="J1947" s="4" t="s">
        <v>3941</v>
      </c>
      <c r="K1947" s="4" t="s">
        <v>12</v>
      </c>
      <c r="L1947" s="12">
        <f>_xlfn.MAXIFS(data[GƏLİR],data[id_customer],'4.Endirim2'!B1947)</f>
        <v>0</v>
      </c>
    </row>
    <row r="1948" spans="10:12" x14ac:dyDescent="0.25">
      <c r="J1948" s="4" t="s">
        <v>3949</v>
      </c>
      <c r="K1948" s="4" t="s">
        <v>12</v>
      </c>
      <c r="L1948" s="12">
        <f>_xlfn.MAXIFS(data[GƏLİR],data[id_customer],'4.Endirim2'!B1948)</f>
        <v>0</v>
      </c>
    </row>
  </sheetData>
  <autoFilter ref="J3:L1948" xr:uid="{0EA9E787-7CDB-4090-BF61-D9C17BBF9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Документ" ma:contentTypeID="0x0101002DD3346C68AAB64795420B68AC3B1A0F" ma:contentTypeVersion="4" ma:contentTypeDescription="Создание документа." ma:contentTypeScope="" ma:versionID="499b48015a5048aa4b62edc1fd31bca9">
  <xsd:schema xmlns:xsd="http://www.w3.org/2001/XMLSchema" xmlns:xs="http://www.w3.org/2001/XMLSchema" xmlns:p="http://schemas.microsoft.com/office/2006/metadata/properties" xmlns:ns3="74429f3d-9b42-4f8d-8db6-cf7deb9cd3f4" targetNamespace="http://schemas.microsoft.com/office/2006/metadata/properties" ma:root="true" ma:fieldsID="8039203de1664e5a338da2b57e48ecd9" ns3:_="">
    <xsd:import namespace="74429f3d-9b42-4f8d-8db6-cf7deb9cd3f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429f3d-9b42-4f8d-8db6-cf7deb9cd3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9744E8-9A79-4718-B611-ECF3EE025929}">
  <ds:schemaRefs>
    <ds:schemaRef ds:uri="http://schemas.microsoft.com/DataMashup"/>
  </ds:schemaRefs>
</ds:datastoreItem>
</file>

<file path=customXml/itemProps2.xml><?xml version="1.0" encoding="utf-8"?>
<ds:datastoreItem xmlns:ds="http://schemas.openxmlformats.org/officeDocument/2006/customXml" ds:itemID="{0A887223-8388-4F36-8845-E92324EB40CC}">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74429f3d-9b42-4f8d-8db6-cf7deb9cd3f4"/>
    <ds:schemaRef ds:uri="http://www.w3.org/XML/1998/namespace"/>
    <ds:schemaRef ds:uri="http://purl.org/dc/dcmitype/"/>
  </ds:schemaRefs>
</ds:datastoreItem>
</file>

<file path=customXml/itemProps3.xml><?xml version="1.0" encoding="utf-8"?>
<ds:datastoreItem xmlns:ds="http://schemas.openxmlformats.org/officeDocument/2006/customXml" ds:itemID="{3F658F4B-AC05-44C9-A0A9-B055690672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429f3d-9b42-4f8d-8db6-cf7deb9cd3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DA528DB-0538-443C-BBC5-DE1FAC7C131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customer</vt:lpstr>
      <vt:lpstr>campaign</vt:lpstr>
      <vt:lpstr>1.Cohort</vt:lpstr>
      <vt:lpstr>2.Stabil</vt:lpstr>
      <vt:lpstr>3.Pareto</vt:lpstr>
      <vt:lpstr>4.Endirim</vt:lpstr>
      <vt:lpstr>4.Endirim2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Hasanov</dc:creator>
  <cp:lastModifiedBy>Ali Hasanov</cp:lastModifiedBy>
  <dcterms:created xsi:type="dcterms:W3CDTF">2023-10-10T19:41:35Z</dcterms:created>
  <dcterms:modified xsi:type="dcterms:W3CDTF">2023-10-12T11:31:00Z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0x0101002DD3346C68AAB64795420B68AC3B1A0F</vt:lpwstr>
  </property>
</Properties>
</file>